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tables/table1.xml" ContentType="application/vnd.openxmlformats-officedocument.spreadsheetml.table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928"/>
  <workbookPr defaultThemeVersion="124226"/>
  <mc:AlternateContent xmlns:mc="http://schemas.openxmlformats.org/markup-compatibility/2006">
    <mc:Choice Requires="x15">
      <x15ac:absPath xmlns:x15ac="http://schemas.microsoft.com/office/spreadsheetml/2010/11/ac" url="S:\Rekstrarsvid\Flutningsjöfnun\Vinnsla 2023\"/>
    </mc:Choice>
  </mc:AlternateContent>
  <xr:revisionPtr revIDLastSave="0" documentId="13_ncr:1_{01840E6C-D06E-4D5E-8EB5-8232A1D7C912}" xr6:coauthVersionLast="47" xr6:coauthVersionMax="47" xr10:uidLastSave="{00000000-0000-0000-0000-000000000000}"/>
  <bookViews>
    <workbookView xWindow="-28920" yWindow="-120" windowWidth="29040" windowHeight="15840" firstSheet="1" activeTab="1" xr2:uid="{00000000-000D-0000-FFFF-FFFF00000000}"/>
  </bookViews>
  <sheets>
    <sheet name="Gögn" sheetId="8" state="hidden" r:id="rId1"/>
    <sheet name="Leiðbeiningar" sheetId="6" r:id="rId2"/>
    <sheet name="Upplýsingar um umsækjanda" sheetId="7" r:id="rId3"/>
    <sheet name="Styrkir fyrri ára" sheetId="12" r:id="rId4"/>
    <sheet name="Flutningur - Eimskip" sheetId="10" r:id="rId5"/>
    <sheet name="Flutningur - Samskip" sheetId="1" r:id="rId6"/>
    <sheet name="Flutningur - aðrir" sheetId="14" r:id="rId7"/>
    <sheet name="Útflutningur" sheetId="5" r:id="rId8"/>
    <sheet name="Flutningur á eigin bíl" sheetId="15" r:id="rId9"/>
    <sheet name="Yfirlit" sheetId="13" r:id="rId10"/>
    <sheet name="Samantekt" sheetId="4" r:id="rId11"/>
  </sheets>
  <definedNames>
    <definedName name="Flettilisti">Gögn!$G$2:$H$9</definedName>
    <definedName name="PNR">Gögn!$A$1:$C$195</definedName>
    <definedName name="_xlnm.Print_Titles" localSheetId="6">'Flutningur - aðrir'!$1:$1</definedName>
    <definedName name="_xlnm.Print_Titles" localSheetId="5">'Flutningur - Samskip'!$1:$1</definedName>
    <definedName name="_xlnm.Print_Titles" localSheetId="8">'Flutningur á eigin bíl'!$1:$1</definedName>
    <definedName name="Vorur">Samantekt!$A$4:$A$5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E30" i="13" l="1"/>
  <c r="O3" i="14"/>
  <c r="O4" i="14"/>
  <c r="O5" i="14"/>
  <c r="O6" i="14"/>
  <c r="O7" i="14"/>
  <c r="O8" i="14"/>
  <c r="O9" i="14"/>
  <c r="O10" i="14"/>
  <c r="O11" i="14"/>
  <c r="O12" i="14"/>
  <c r="O13" i="14"/>
  <c r="O14" i="14"/>
  <c r="O15" i="14"/>
  <c r="O16" i="14"/>
  <c r="O17" i="14"/>
  <c r="O18" i="14"/>
  <c r="O19" i="14"/>
  <c r="O20" i="14"/>
  <c r="O21" i="14"/>
  <c r="O22" i="14"/>
  <c r="O23" i="14"/>
  <c r="O24" i="14"/>
  <c r="O25" i="14"/>
  <c r="O26" i="14"/>
  <c r="O27" i="14"/>
  <c r="O28" i="14"/>
  <c r="O29" i="14"/>
  <c r="O30" i="14"/>
  <c r="O31" i="14"/>
  <c r="O32" i="14"/>
  <c r="O33" i="14"/>
  <c r="O34" i="14"/>
  <c r="O35" i="14"/>
  <c r="O36" i="14"/>
  <c r="O37" i="14"/>
  <c r="O38" i="14"/>
  <c r="O39" i="14"/>
  <c r="O40" i="14"/>
  <c r="O41" i="14"/>
  <c r="O42" i="14"/>
  <c r="O43" i="14"/>
  <c r="O44" i="14"/>
  <c r="O45" i="14"/>
  <c r="O46" i="14"/>
  <c r="O47" i="14"/>
  <c r="O48" i="14"/>
  <c r="O49" i="14"/>
  <c r="O50" i="14"/>
  <c r="O51" i="14"/>
  <c r="O52" i="14"/>
  <c r="O53" i="14"/>
  <c r="O54" i="14"/>
  <c r="O55" i="14"/>
  <c r="O56" i="14"/>
  <c r="O57" i="14"/>
  <c r="O58" i="14"/>
  <c r="O59" i="14"/>
  <c r="O60" i="14"/>
  <c r="O61" i="14"/>
  <c r="O62" i="14"/>
  <c r="O63" i="14"/>
  <c r="O64" i="14"/>
  <c r="O65" i="14"/>
  <c r="O66" i="14"/>
  <c r="O67" i="14"/>
  <c r="O68" i="14"/>
  <c r="O69" i="14"/>
  <c r="O70" i="14"/>
  <c r="O71" i="14"/>
  <c r="O72" i="14"/>
  <c r="O73" i="14"/>
  <c r="O74" i="14"/>
  <c r="O75" i="14"/>
  <c r="O76" i="14"/>
  <c r="O77" i="14"/>
  <c r="O78" i="14"/>
  <c r="O79" i="14"/>
  <c r="O80" i="14"/>
  <c r="O81" i="14"/>
  <c r="O82" i="14"/>
  <c r="O83" i="14"/>
  <c r="O84" i="14"/>
  <c r="O85" i="14"/>
  <c r="O86" i="14"/>
  <c r="O87" i="14"/>
  <c r="O88" i="14"/>
  <c r="O89" i="14"/>
  <c r="O90" i="14"/>
  <c r="O91" i="14"/>
  <c r="O92" i="14"/>
  <c r="O93" i="14"/>
  <c r="O94" i="14"/>
  <c r="O95" i="14"/>
  <c r="O96" i="14"/>
  <c r="O97" i="14"/>
  <c r="O98" i="14"/>
  <c r="O99" i="14"/>
  <c r="O100" i="14"/>
  <c r="O101" i="14"/>
  <c r="O102" i="14"/>
  <c r="O103" i="14"/>
  <c r="O104" i="14"/>
  <c r="O105" i="14"/>
  <c r="O106" i="14"/>
  <c r="O107" i="14"/>
  <c r="O108" i="14"/>
  <c r="O109" i="14"/>
  <c r="O110" i="14"/>
  <c r="O111" i="14"/>
  <c r="O112" i="14"/>
  <c r="O113" i="14"/>
  <c r="O114" i="14"/>
  <c r="O115" i="14"/>
  <c r="O116" i="14"/>
  <c r="O117" i="14"/>
  <c r="O118" i="14"/>
  <c r="O119" i="14"/>
  <c r="O120" i="14"/>
  <c r="O121" i="14"/>
  <c r="O122" i="14"/>
  <c r="O123" i="14"/>
  <c r="O124" i="14"/>
  <c r="O125" i="14"/>
  <c r="O126" i="14"/>
  <c r="O127" i="14"/>
  <c r="O128" i="14"/>
  <c r="O129" i="14"/>
  <c r="O130" i="14"/>
  <c r="O131" i="14"/>
  <c r="O132" i="14"/>
  <c r="O133" i="14"/>
  <c r="O134" i="14"/>
  <c r="O135" i="14"/>
  <c r="O136" i="14"/>
  <c r="O137" i="14"/>
  <c r="O138" i="14"/>
  <c r="O139" i="14"/>
  <c r="O140" i="14"/>
  <c r="O141" i="14"/>
  <c r="O142" i="14"/>
  <c r="O143" i="14"/>
  <c r="O144" i="14"/>
  <c r="O145" i="14"/>
  <c r="O146" i="14"/>
  <c r="O147" i="14"/>
  <c r="O148" i="14"/>
  <c r="O149" i="14"/>
  <c r="O150" i="14"/>
  <c r="O151" i="14"/>
  <c r="O152" i="14"/>
  <c r="O153" i="14"/>
  <c r="O154" i="14"/>
  <c r="O155" i="14"/>
  <c r="O156" i="14"/>
  <c r="O157" i="14"/>
  <c r="O158" i="14"/>
  <c r="O159" i="14"/>
  <c r="O160" i="14"/>
  <c r="O161" i="14"/>
  <c r="O162" i="14"/>
  <c r="O163" i="14"/>
  <c r="O164" i="14"/>
  <c r="O165" i="14"/>
  <c r="O166" i="14"/>
  <c r="O167" i="14"/>
  <c r="O168" i="14"/>
  <c r="O169" i="14"/>
  <c r="O170" i="14"/>
  <c r="O171" i="14"/>
  <c r="O172" i="14"/>
  <c r="O173" i="14"/>
  <c r="O174" i="14"/>
  <c r="O175" i="14"/>
  <c r="O176" i="14"/>
  <c r="O177" i="14"/>
  <c r="O178" i="14"/>
  <c r="O179" i="14"/>
  <c r="O180" i="14"/>
  <c r="O181" i="14"/>
  <c r="O182" i="14"/>
  <c r="O183" i="14"/>
  <c r="O184" i="14"/>
  <c r="O185" i="14"/>
  <c r="O186" i="14"/>
  <c r="O187" i="14"/>
  <c r="O188" i="14"/>
  <c r="O189" i="14"/>
  <c r="O190" i="14"/>
  <c r="O191" i="14"/>
  <c r="O192" i="14"/>
  <c r="O193" i="14"/>
  <c r="O194" i="14"/>
  <c r="O195" i="14"/>
  <c r="O196" i="14"/>
  <c r="O197" i="14"/>
  <c r="O198" i="14"/>
  <c r="O199" i="14"/>
  <c r="O200" i="14"/>
  <c r="O201" i="14"/>
  <c r="O202" i="14"/>
  <c r="O203" i="14"/>
  <c r="O204" i="14"/>
  <c r="O205" i="14"/>
  <c r="O206" i="14"/>
  <c r="O207" i="14"/>
  <c r="O208" i="14"/>
  <c r="O209" i="14"/>
  <c r="O210" i="14"/>
  <c r="O211" i="14"/>
  <c r="O212" i="14"/>
  <c r="O213" i="14"/>
  <c r="O214" i="14"/>
  <c r="O215" i="14"/>
  <c r="O216" i="14"/>
  <c r="O217" i="14"/>
  <c r="O218" i="14"/>
  <c r="O219" i="14"/>
  <c r="O220" i="14"/>
  <c r="O221" i="14"/>
  <c r="O222" i="14"/>
  <c r="O223" i="14"/>
  <c r="O224" i="14"/>
  <c r="O225" i="14"/>
  <c r="O226" i="14"/>
  <c r="O227" i="14"/>
  <c r="O228" i="14"/>
  <c r="O229" i="14"/>
  <c r="O230" i="14"/>
  <c r="O231" i="14"/>
  <c r="O232" i="14"/>
  <c r="O233" i="14"/>
  <c r="O234" i="14"/>
  <c r="O235" i="14"/>
  <c r="O236" i="14"/>
  <c r="O237" i="14"/>
  <c r="O238" i="14"/>
  <c r="O239" i="14"/>
  <c r="O240" i="14"/>
  <c r="O241" i="14"/>
  <c r="O242" i="14"/>
  <c r="O243" i="14"/>
  <c r="O244" i="14"/>
  <c r="O245" i="14"/>
  <c r="O246" i="14"/>
  <c r="O247" i="14"/>
  <c r="O248" i="14"/>
  <c r="O249" i="14"/>
  <c r="O250" i="14"/>
  <c r="O251" i="14"/>
  <c r="O252" i="14"/>
  <c r="O253" i="14"/>
  <c r="O254" i="14"/>
  <c r="O255" i="14"/>
  <c r="O256" i="14"/>
  <c r="O257" i="14"/>
  <c r="O258" i="14"/>
  <c r="O259" i="14"/>
  <c r="O260" i="14"/>
  <c r="O261" i="14"/>
  <c r="O262" i="14"/>
  <c r="O263" i="14"/>
  <c r="O264" i="14"/>
  <c r="O265" i="14"/>
  <c r="O266" i="14"/>
  <c r="O267" i="14"/>
  <c r="O268" i="14"/>
  <c r="O269" i="14"/>
  <c r="O270" i="14"/>
  <c r="O271" i="14"/>
  <c r="O272" i="14"/>
  <c r="O273" i="14"/>
  <c r="O274" i="14"/>
  <c r="O275" i="14"/>
  <c r="O276" i="14"/>
  <c r="O277" i="14"/>
  <c r="O278" i="14"/>
  <c r="O279" i="14"/>
  <c r="O280" i="14"/>
  <c r="O281" i="14"/>
  <c r="O282" i="14"/>
  <c r="O283" i="14"/>
  <c r="O284" i="14"/>
  <c r="O285" i="14"/>
  <c r="O286" i="14"/>
  <c r="O287" i="14"/>
  <c r="O288" i="14"/>
  <c r="O289" i="14"/>
  <c r="O290" i="14"/>
  <c r="O291" i="14"/>
  <c r="O292" i="14"/>
  <c r="O293" i="14"/>
  <c r="O294" i="14"/>
  <c r="O295" i="14"/>
  <c r="O296" i="14"/>
  <c r="O297" i="14"/>
  <c r="O298" i="14"/>
  <c r="O299" i="14"/>
  <c r="O300" i="14"/>
  <c r="O301" i="14"/>
  <c r="O302" i="14"/>
  <c r="O303" i="14"/>
  <c r="O304" i="14"/>
  <c r="O305" i="14"/>
  <c r="O306" i="14"/>
  <c r="O307" i="14"/>
  <c r="O308" i="14"/>
  <c r="O309" i="14"/>
  <c r="O310" i="14"/>
  <c r="O311" i="14"/>
  <c r="O312" i="14"/>
  <c r="O313" i="14"/>
  <c r="O314" i="14"/>
  <c r="O315" i="14"/>
  <c r="O316" i="14"/>
  <c r="O317" i="14"/>
  <c r="O318" i="14"/>
  <c r="O319" i="14"/>
  <c r="O320" i="14"/>
  <c r="O321" i="14"/>
  <c r="O322" i="14"/>
  <c r="O323" i="14"/>
  <c r="O324" i="14"/>
  <c r="O325" i="14"/>
  <c r="O326" i="14"/>
  <c r="O327" i="14"/>
  <c r="O328" i="14"/>
  <c r="O329" i="14"/>
  <c r="O330" i="14"/>
  <c r="O331" i="14"/>
  <c r="O332" i="14"/>
  <c r="O333" i="14"/>
  <c r="O334" i="14"/>
  <c r="O335" i="14"/>
  <c r="O336" i="14"/>
  <c r="O337" i="14"/>
  <c r="O338" i="14"/>
  <c r="O339" i="14"/>
  <c r="O340" i="14"/>
  <c r="O341" i="14"/>
  <c r="O342" i="14"/>
  <c r="O343" i="14"/>
  <c r="O344" i="14"/>
  <c r="O345" i="14"/>
  <c r="O346" i="14"/>
  <c r="O347" i="14"/>
  <c r="O348" i="14"/>
  <c r="O349" i="14"/>
  <c r="O350" i="14"/>
  <c r="O351" i="14"/>
  <c r="O352" i="14"/>
  <c r="O353" i="14"/>
  <c r="O354" i="14"/>
  <c r="O355" i="14"/>
  <c r="O356" i="14"/>
  <c r="O357" i="14"/>
  <c r="O358" i="14"/>
  <c r="O359" i="14"/>
  <c r="O360" i="14"/>
  <c r="O361" i="14"/>
  <c r="O362" i="14"/>
  <c r="O363" i="14"/>
  <c r="O364" i="14"/>
  <c r="O365" i="14"/>
  <c r="O366" i="14"/>
  <c r="O367" i="14"/>
  <c r="O368" i="14"/>
  <c r="O369" i="14"/>
  <c r="O370" i="14"/>
  <c r="O371" i="14"/>
  <c r="O372" i="14"/>
  <c r="O373" i="14"/>
  <c r="O374" i="14"/>
  <c r="O375" i="14"/>
  <c r="O376" i="14"/>
  <c r="O377" i="14"/>
  <c r="O378" i="14"/>
  <c r="O379" i="14"/>
  <c r="O380" i="14"/>
  <c r="O381" i="14"/>
  <c r="O382" i="14"/>
  <c r="O383" i="14"/>
  <c r="O384" i="14"/>
  <c r="O385" i="14"/>
  <c r="O386" i="14"/>
  <c r="O387" i="14"/>
  <c r="O388" i="14"/>
  <c r="O389" i="14"/>
  <c r="O390" i="14"/>
  <c r="O391" i="14"/>
  <c r="O392" i="14"/>
  <c r="O393" i="14"/>
  <c r="O394" i="14"/>
  <c r="O395" i="14"/>
  <c r="O396" i="14"/>
  <c r="O397" i="14"/>
  <c r="O398" i="14"/>
  <c r="O399" i="14"/>
  <c r="O400" i="14"/>
  <c r="O401" i="14"/>
  <c r="O402" i="14"/>
  <c r="O403" i="14"/>
  <c r="O404" i="14"/>
  <c r="O405" i="14"/>
  <c r="O406" i="14"/>
  <c r="O407" i="14"/>
  <c r="O408" i="14"/>
  <c r="O409" i="14"/>
  <c r="O410" i="14"/>
  <c r="O411" i="14"/>
  <c r="O412" i="14"/>
  <c r="O413" i="14"/>
  <c r="O414" i="14"/>
  <c r="O415" i="14"/>
  <c r="O416" i="14"/>
  <c r="O417" i="14"/>
  <c r="O418" i="14"/>
  <c r="O419" i="14"/>
  <c r="O420" i="14"/>
  <c r="O421" i="14"/>
  <c r="O422" i="14"/>
  <c r="O423" i="14"/>
  <c r="O424" i="14"/>
  <c r="O425" i="14"/>
  <c r="O426" i="14"/>
  <c r="O427" i="14"/>
  <c r="O428" i="14"/>
  <c r="O429" i="14"/>
  <c r="O430" i="14"/>
  <c r="O431" i="14"/>
  <c r="O432" i="14"/>
  <c r="O433" i="14"/>
  <c r="O434" i="14"/>
  <c r="O435" i="14"/>
  <c r="O436" i="14"/>
  <c r="O437" i="14"/>
  <c r="O438" i="14"/>
  <c r="O439" i="14"/>
  <c r="O440" i="14"/>
  <c r="O441" i="14"/>
  <c r="O442" i="14"/>
  <c r="O443" i="14"/>
  <c r="O444" i="14"/>
  <c r="O445" i="14"/>
  <c r="O446" i="14"/>
  <c r="O447" i="14"/>
  <c r="O448" i="14"/>
  <c r="O449" i="14"/>
  <c r="O450" i="14"/>
  <c r="O451" i="14"/>
  <c r="O452" i="14"/>
  <c r="O453" i="14"/>
  <c r="O454" i="14"/>
  <c r="O455" i="14"/>
  <c r="O456" i="14"/>
  <c r="O457" i="14"/>
  <c r="O458" i="14"/>
  <c r="O459" i="14"/>
  <c r="O460" i="14"/>
  <c r="O461" i="14"/>
  <c r="O462" i="14"/>
  <c r="O463" i="14"/>
  <c r="O464" i="14"/>
  <c r="O465" i="14"/>
  <c r="O466" i="14"/>
  <c r="O467" i="14"/>
  <c r="O468" i="14"/>
  <c r="O469" i="14"/>
  <c r="O470" i="14"/>
  <c r="O471" i="14"/>
  <c r="O472" i="14"/>
  <c r="O473" i="14"/>
  <c r="O474" i="14"/>
  <c r="O475" i="14"/>
  <c r="O476" i="14"/>
  <c r="O477" i="14"/>
  <c r="O478" i="14"/>
  <c r="O479" i="14"/>
  <c r="O480" i="14"/>
  <c r="O481" i="14"/>
  <c r="O482" i="14"/>
  <c r="O483" i="14"/>
  <c r="O484" i="14"/>
  <c r="O485" i="14"/>
  <c r="O486" i="14"/>
  <c r="O487" i="14"/>
  <c r="O488" i="14"/>
  <c r="O489" i="14"/>
  <c r="O490" i="14"/>
  <c r="O491" i="14"/>
  <c r="O492" i="14"/>
  <c r="O493" i="14"/>
  <c r="O494" i="14"/>
  <c r="O495" i="14"/>
  <c r="O496" i="14"/>
  <c r="O497" i="14"/>
  <c r="O498" i="14"/>
  <c r="O499" i="14"/>
  <c r="O500" i="14"/>
  <c r="O501" i="14"/>
  <c r="O502" i="14"/>
  <c r="O503" i="14"/>
  <c r="O504" i="14"/>
  <c r="O505" i="14"/>
  <c r="O506" i="14"/>
  <c r="O507" i="14"/>
  <c r="O508" i="14"/>
  <c r="O509" i="14"/>
  <c r="O510" i="14"/>
  <c r="O511" i="14"/>
  <c r="O512" i="14"/>
  <c r="O513" i="14"/>
  <c r="O514" i="14"/>
  <c r="O515" i="14"/>
  <c r="O516" i="14"/>
  <c r="O517" i="14"/>
  <c r="O518" i="14"/>
  <c r="O519" i="14"/>
  <c r="O520" i="14"/>
  <c r="O521" i="14"/>
  <c r="O522" i="14"/>
  <c r="O523" i="14"/>
  <c r="O524" i="14"/>
  <c r="O525" i="14"/>
  <c r="O526" i="14"/>
  <c r="O527" i="14"/>
  <c r="O528" i="14"/>
  <c r="O529" i="14"/>
  <c r="O530" i="14"/>
  <c r="O531" i="14"/>
  <c r="O532" i="14"/>
  <c r="O533" i="14"/>
  <c r="O534" i="14"/>
  <c r="O535" i="14"/>
  <c r="O536" i="14"/>
  <c r="O537" i="14"/>
  <c r="O538" i="14"/>
  <c r="O539" i="14"/>
  <c r="O540" i="14"/>
  <c r="O541" i="14"/>
  <c r="O542" i="14"/>
  <c r="O543" i="14"/>
  <c r="O544" i="14"/>
  <c r="O545" i="14"/>
  <c r="O546" i="14"/>
  <c r="O547" i="14"/>
  <c r="O548" i="14"/>
  <c r="O549" i="14"/>
  <c r="O550" i="14"/>
  <c r="O551" i="14"/>
  <c r="O552" i="14"/>
  <c r="O553" i="14"/>
  <c r="O554" i="14"/>
  <c r="O555" i="14"/>
  <c r="O556" i="14"/>
  <c r="O557" i="14"/>
  <c r="O558" i="14"/>
  <c r="O559" i="14"/>
  <c r="O560" i="14"/>
  <c r="O561" i="14"/>
  <c r="O562" i="14"/>
  <c r="O563" i="14"/>
  <c r="O564" i="14"/>
  <c r="O565" i="14"/>
  <c r="O566" i="14"/>
  <c r="O567" i="14"/>
  <c r="O568" i="14"/>
  <c r="O569" i="14"/>
  <c r="O570" i="14"/>
  <c r="O571" i="14"/>
  <c r="O572" i="14"/>
  <c r="O573" i="14"/>
  <c r="O574" i="14"/>
  <c r="O575" i="14"/>
  <c r="O576" i="14"/>
  <c r="O577" i="14"/>
  <c r="O578" i="14"/>
  <c r="O579" i="14"/>
  <c r="O580" i="14"/>
  <c r="O581" i="14"/>
  <c r="O582" i="14"/>
  <c r="O583" i="14"/>
  <c r="O584" i="14"/>
  <c r="O585" i="14"/>
  <c r="O586" i="14"/>
  <c r="O587" i="14"/>
  <c r="O588" i="14"/>
  <c r="O589" i="14"/>
  <c r="O590" i="14"/>
  <c r="O591" i="14"/>
  <c r="O592" i="14"/>
  <c r="O593" i="14"/>
  <c r="O594" i="14"/>
  <c r="O595" i="14"/>
  <c r="O596" i="14"/>
  <c r="O597" i="14"/>
  <c r="O598" i="14"/>
  <c r="O599" i="14"/>
  <c r="O600" i="14"/>
  <c r="O601" i="14"/>
  <c r="O602" i="14"/>
  <c r="O603" i="14"/>
  <c r="O604" i="14"/>
  <c r="O605" i="14"/>
  <c r="O606" i="14"/>
  <c r="O607" i="14"/>
  <c r="O608" i="14"/>
  <c r="O609" i="14"/>
  <c r="O610" i="14"/>
  <c r="O611" i="14"/>
  <c r="O612" i="14"/>
  <c r="O613" i="14"/>
  <c r="O614" i="14"/>
  <c r="O615" i="14"/>
  <c r="O616" i="14"/>
  <c r="O617" i="14"/>
  <c r="O618" i="14"/>
  <c r="O619" i="14"/>
  <c r="O620" i="14"/>
  <c r="O621" i="14"/>
  <c r="O622" i="14"/>
  <c r="O623" i="14"/>
  <c r="O624" i="14"/>
  <c r="O625" i="14"/>
  <c r="O626" i="14"/>
  <c r="O627" i="14"/>
  <c r="O628" i="14"/>
  <c r="O629" i="14"/>
  <c r="O630" i="14"/>
  <c r="O631" i="14"/>
  <c r="O632" i="14"/>
  <c r="O633" i="14"/>
  <c r="O634" i="14"/>
  <c r="O635" i="14"/>
  <c r="O636" i="14"/>
  <c r="O637" i="14"/>
  <c r="O638" i="14"/>
  <c r="O639" i="14"/>
  <c r="O640" i="14"/>
  <c r="O641" i="14"/>
  <c r="O642" i="14"/>
  <c r="O643" i="14"/>
  <c r="O644" i="14"/>
  <c r="O645" i="14"/>
  <c r="O646" i="14"/>
  <c r="O647" i="14"/>
  <c r="O648" i="14"/>
  <c r="O649" i="14"/>
  <c r="O650" i="14"/>
  <c r="O651" i="14"/>
  <c r="O652" i="14"/>
  <c r="O653" i="14"/>
  <c r="O654" i="14"/>
  <c r="O655" i="14"/>
  <c r="O656" i="14"/>
  <c r="O657" i="14"/>
  <c r="O658" i="14"/>
  <c r="O659" i="14"/>
  <c r="O660" i="14"/>
  <c r="O661" i="14"/>
  <c r="O662" i="14"/>
  <c r="O663" i="14"/>
  <c r="O664" i="14"/>
  <c r="O665" i="14"/>
  <c r="O666" i="14"/>
  <c r="O667" i="14"/>
  <c r="O668" i="14"/>
  <c r="O669" i="14"/>
  <c r="O670" i="14"/>
  <c r="O671" i="14"/>
  <c r="O672" i="14"/>
  <c r="O673" i="14"/>
  <c r="O674" i="14"/>
  <c r="O675" i="14"/>
  <c r="O676" i="14"/>
  <c r="O677" i="14"/>
  <c r="O678" i="14"/>
  <c r="O679" i="14"/>
  <c r="O680" i="14"/>
  <c r="O681" i="14"/>
  <c r="O682" i="14"/>
  <c r="O683" i="14"/>
  <c r="O684" i="14"/>
  <c r="O685" i="14"/>
  <c r="O686" i="14"/>
  <c r="O687" i="14"/>
  <c r="O688" i="14"/>
  <c r="O689" i="14"/>
  <c r="O690" i="14"/>
  <c r="O691" i="14"/>
  <c r="O692" i="14"/>
  <c r="O693" i="14"/>
  <c r="O694" i="14"/>
  <c r="O695" i="14"/>
  <c r="O696" i="14"/>
  <c r="O697" i="14"/>
  <c r="O698" i="14"/>
  <c r="O699" i="14"/>
  <c r="O700" i="14"/>
  <c r="O701" i="14"/>
  <c r="O702" i="14"/>
  <c r="O703" i="14"/>
  <c r="O704" i="14"/>
  <c r="O705" i="14"/>
  <c r="O706" i="14"/>
  <c r="O707" i="14"/>
  <c r="O708" i="14"/>
  <c r="O709" i="14"/>
  <c r="O710" i="14"/>
  <c r="O711" i="14"/>
  <c r="O712" i="14"/>
  <c r="O713" i="14"/>
  <c r="O714" i="14"/>
  <c r="O715" i="14"/>
  <c r="O716" i="14"/>
  <c r="O717" i="14"/>
  <c r="O718" i="14"/>
  <c r="O719" i="14"/>
  <c r="O720" i="14"/>
  <c r="O721" i="14"/>
  <c r="O722" i="14"/>
  <c r="O723" i="14"/>
  <c r="O724" i="14"/>
  <c r="O725" i="14"/>
  <c r="O726" i="14"/>
  <c r="O727" i="14"/>
  <c r="O728" i="14"/>
  <c r="O729" i="14"/>
  <c r="O730" i="14"/>
  <c r="O731" i="14"/>
  <c r="O732" i="14"/>
  <c r="O733" i="14"/>
  <c r="O734" i="14"/>
  <c r="O735" i="14"/>
  <c r="O736" i="14"/>
  <c r="O737" i="14"/>
  <c r="O738" i="14"/>
  <c r="O739" i="14"/>
  <c r="O740" i="14"/>
  <c r="O741" i="14"/>
  <c r="O742" i="14"/>
  <c r="O743" i="14"/>
  <c r="O744" i="14"/>
  <c r="O745" i="14"/>
  <c r="O746" i="14"/>
  <c r="O747" i="14"/>
  <c r="O748" i="14"/>
  <c r="O749" i="14"/>
  <c r="O750" i="14"/>
  <c r="O751" i="14"/>
  <c r="O752" i="14"/>
  <c r="O753" i="14"/>
  <c r="O754" i="14"/>
  <c r="O755" i="14"/>
  <c r="O756" i="14"/>
  <c r="O757" i="14"/>
  <c r="O758" i="14"/>
  <c r="O759" i="14"/>
  <c r="O760" i="14"/>
  <c r="O761" i="14"/>
  <c r="O762" i="14"/>
  <c r="O763" i="14"/>
  <c r="O764" i="14"/>
  <c r="O765" i="14"/>
  <c r="O766" i="14"/>
  <c r="O767" i="14"/>
  <c r="O768" i="14"/>
  <c r="O769" i="14"/>
  <c r="O770" i="14"/>
  <c r="O771" i="14"/>
  <c r="O772" i="14"/>
  <c r="O773" i="14"/>
  <c r="O774" i="14"/>
  <c r="O775" i="14"/>
  <c r="O776" i="14"/>
  <c r="O777" i="14"/>
  <c r="O778" i="14"/>
  <c r="O779" i="14"/>
  <c r="O780" i="14"/>
  <c r="O781" i="14"/>
  <c r="O782" i="14"/>
  <c r="O783" i="14"/>
  <c r="O784" i="14"/>
  <c r="O785" i="14"/>
  <c r="O786" i="14"/>
  <c r="O787" i="14"/>
  <c r="O788" i="14"/>
  <c r="O789" i="14"/>
  <c r="O790" i="14"/>
  <c r="O791" i="14"/>
  <c r="O792" i="14"/>
  <c r="O793" i="14"/>
  <c r="O794" i="14"/>
  <c r="O795" i="14"/>
  <c r="O796" i="14"/>
  <c r="O797" i="14"/>
  <c r="O798" i="14"/>
  <c r="O799" i="14"/>
  <c r="O800" i="14"/>
  <c r="O801" i="14"/>
  <c r="O802" i="14"/>
  <c r="O803" i="14"/>
  <c r="O804" i="14"/>
  <c r="O805" i="14"/>
  <c r="O806" i="14"/>
  <c r="O807" i="14"/>
  <c r="O808" i="14"/>
  <c r="O809" i="14"/>
  <c r="O810" i="14"/>
  <c r="O811" i="14"/>
  <c r="O812" i="14"/>
  <c r="O813" i="14"/>
  <c r="O814" i="14"/>
  <c r="O815" i="14"/>
  <c r="O816" i="14"/>
  <c r="O817" i="14"/>
  <c r="O818" i="14"/>
  <c r="O819" i="14"/>
  <c r="O820" i="14"/>
  <c r="O821" i="14"/>
  <c r="O822" i="14"/>
  <c r="O823" i="14"/>
  <c r="O824" i="14"/>
  <c r="O825" i="14"/>
  <c r="O826" i="14"/>
  <c r="O827" i="14"/>
  <c r="O828" i="14"/>
  <c r="O829" i="14"/>
  <c r="O830" i="14"/>
  <c r="O831" i="14"/>
  <c r="O832" i="14"/>
  <c r="O833" i="14"/>
  <c r="O834" i="14"/>
  <c r="O835" i="14"/>
  <c r="O836" i="14"/>
  <c r="O837" i="14"/>
  <c r="O838" i="14"/>
  <c r="O839" i="14"/>
  <c r="O840" i="14"/>
  <c r="O841" i="14"/>
  <c r="O842" i="14"/>
  <c r="O843" i="14"/>
  <c r="O844" i="14"/>
  <c r="O845" i="14"/>
  <c r="O846" i="14"/>
  <c r="O847" i="14"/>
  <c r="O848" i="14"/>
  <c r="O849" i="14"/>
  <c r="O850" i="14"/>
  <c r="O851" i="14"/>
  <c r="O852" i="14"/>
  <c r="O853" i="14"/>
  <c r="O854" i="14"/>
  <c r="O855" i="14"/>
  <c r="O856" i="14"/>
  <c r="O857" i="14"/>
  <c r="O858" i="14"/>
  <c r="O859" i="14"/>
  <c r="O860" i="14"/>
  <c r="O861" i="14"/>
  <c r="O862" i="14"/>
  <c r="O863" i="14"/>
  <c r="O864" i="14"/>
  <c r="O865" i="14"/>
  <c r="O866" i="14"/>
  <c r="O867" i="14"/>
  <c r="O868" i="14"/>
  <c r="O869" i="14"/>
  <c r="O870" i="14"/>
  <c r="O871" i="14"/>
  <c r="O872" i="14"/>
  <c r="O873" i="14"/>
  <c r="O874" i="14"/>
  <c r="O875" i="14"/>
  <c r="O876" i="14"/>
  <c r="O877" i="14"/>
  <c r="O878" i="14"/>
  <c r="O879" i="14"/>
  <c r="O880" i="14"/>
  <c r="O881" i="14"/>
  <c r="O882" i="14"/>
  <c r="O883" i="14"/>
  <c r="O884" i="14"/>
  <c r="O885" i="14"/>
  <c r="O886" i="14"/>
  <c r="O887" i="14"/>
  <c r="O888" i="14"/>
  <c r="O889" i="14"/>
  <c r="O890" i="14"/>
  <c r="O891" i="14"/>
  <c r="O892" i="14"/>
  <c r="O893" i="14"/>
  <c r="O894" i="14"/>
  <c r="O895" i="14"/>
  <c r="O896" i="14"/>
  <c r="O897" i="14"/>
  <c r="O898" i="14"/>
  <c r="O899" i="14"/>
  <c r="O900" i="14"/>
  <c r="O901" i="14"/>
  <c r="O902" i="14"/>
  <c r="O903" i="14"/>
  <c r="O904" i="14"/>
  <c r="O905" i="14"/>
  <c r="O906" i="14"/>
  <c r="O907" i="14"/>
  <c r="O908" i="14"/>
  <c r="O909" i="14"/>
  <c r="O910" i="14"/>
  <c r="O911" i="14"/>
  <c r="O912" i="14"/>
  <c r="O913" i="14"/>
  <c r="O914" i="14"/>
  <c r="O915" i="14"/>
  <c r="O916" i="14"/>
  <c r="O917" i="14"/>
  <c r="O918" i="14"/>
  <c r="O919" i="14"/>
  <c r="O920" i="14"/>
  <c r="O921" i="14"/>
  <c r="O922" i="14"/>
  <c r="O923" i="14"/>
  <c r="O924" i="14"/>
  <c r="O925" i="14"/>
  <c r="O926" i="14"/>
  <c r="O927" i="14"/>
  <c r="O928" i="14"/>
  <c r="O929" i="14"/>
  <c r="O930" i="14"/>
  <c r="O931" i="14"/>
  <c r="O932" i="14"/>
  <c r="O933" i="14"/>
  <c r="O934" i="14"/>
  <c r="O935" i="14"/>
  <c r="O936" i="14"/>
  <c r="O937" i="14"/>
  <c r="O938" i="14"/>
  <c r="O939" i="14"/>
  <c r="O940" i="14"/>
  <c r="O941" i="14"/>
  <c r="O942" i="14"/>
  <c r="O943" i="14"/>
  <c r="O944" i="14"/>
  <c r="O945" i="14"/>
  <c r="O946" i="14"/>
  <c r="O947" i="14"/>
  <c r="O948" i="14"/>
  <c r="O949" i="14"/>
  <c r="O950" i="14"/>
  <c r="O951" i="14"/>
  <c r="O952" i="14"/>
  <c r="O953" i="14"/>
  <c r="O954" i="14"/>
  <c r="O955" i="14"/>
  <c r="O956" i="14"/>
  <c r="O957" i="14"/>
  <c r="O958" i="14"/>
  <c r="O959" i="14"/>
  <c r="O960" i="14"/>
  <c r="O961" i="14"/>
  <c r="O962" i="14"/>
  <c r="O963" i="14"/>
  <c r="O964" i="14"/>
  <c r="O965" i="14"/>
  <c r="O966" i="14"/>
  <c r="O967" i="14"/>
  <c r="O968" i="14"/>
  <c r="O969" i="14"/>
  <c r="O970" i="14"/>
  <c r="O971" i="14"/>
  <c r="O972" i="14"/>
  <c r="O973" i="14"/>
  <c r="O974" i="14"/>
  <c r="O975" i="14"/>
  <c r="O976" i="14"/>
  <c r="O977" i="14"/>
  <c r="O978" i="14"/>
  <c r="O979" i="14"/>
  <c r="O980" i="14"/>
  <c r="O981" i="14"/>
  <c r="O982" i="14"/>
  <c r="O983" i="14"/>
  <c r="O984" i="14"/>
  <c r="O985" i="14"/>
  <c r="O986" i="14"/>
  <c r="O987" i="14"/>
  <c r="O988" i="14"/>
  <c r="O989" i="14"/>
  <c r="O990" i="14"/>
  <c r="O991" i="14"/>
  <c r="O992" i="14"/>
  <c r="O993" i="14"/>
  <c r="O994" i="14"/>
  <c r="O995" i="14"/>
  <c r="O996" i="14"/>
  <c r="O997" i="14"/>
  <c r="O998" i="14"/>
  <c r="O999" i="14"/>
  <c r="O1000" i="14"/>
  <c r="O1001" i="14"/>
  <c r="O2" i="14"/>
  <c r="O3" i="1"/>
  <c r="O4" i="1"/>
  <c r="O5" i="1"/>
  <c r="O6" i="1"/>
  <c r="O7" i="1"/>
  <c r="O8" i="1"/>
  <c r="O9" i="1"/>
  <c r="O10" i="1"/>
  <c r="O11" i="1"/>
  <c r="O12" i="1"/>
  <c r="O13" i="1"/>
  <c r="O14" i="1"/>
  <c r="O15" i="1"/>
  <c r="O16" i="1"/>
  <c r="O17" i="1"/>
  <c r="O18" i="1"/>
  <c r="O19" i="1"/>
  <c r="O20" i="1"/>
  <c r="O21" i="1"/>
  <c r="O22" i="1"/>
  <c r="O23" i="1"/>
  <c r="O24" i="1"/>
  <c r="O25" i="1"/>
  <c r="O26" i="1"/>
  <c r="O27" i="1"/>
  <c r="O28" i="1"/>
  <c r="O29" i="1"/>
  <c r="O30" i="1"/>
  <c r="O31" i="1"/>
  <c r="O32" i="1"/>
  <c r="O33" i="1"/>
  <c r="O34" i="1"/>
  <c r="O35" i="1"/>
  <c r="O36" i="1"/>
  <c r="O37" i="1"/>
  <c r="O38" i="1"/>
  <c r="O39" i="1"/>
  <c r="O40" i="1"/>
  <c r="O41" i="1"/>
  <c r="O42" i="1"/>
  <c r="O43" i="1"/>
  <c r="O44" i="1"/>
  <c r="O45" i="1"/>
  <c r="O46" i="1"/>
  <c r="O47" i="1"/>
  <c r="O48" i="1"/>
  <c r="O49" i="1"/>
  <c r="O50" i="1"/>
  <c r="O51" i="1"/>
  <c r="O52" i="1"/>
  <c r="O53" i="1"/>
  <c r="O54" i="1"/>
  <c r="O55" i="1"/>
  <c r="O56" i="1"/>
  <c r="O57" i="1"/>
  <c r="O58" i="1"/>
  <c r="O59" i="1"/>
  <c r="O60" i="1"/>
  <c r="O61" i="1"/>
  <c r="O62" i="1"/>
  <c r="O63" i="1"/>
  <c r="O64" i="1"/>
  <c r="O65" i="1"/>
  <c r="O66" i="1"/>
  <c r="O67" i="1"/>
  <c r="O68" i="1"/>
  <c r="O69" i="1"/>
  <c r="O70" i="1"/>
  <c r="O71" i="1"/>
  <c r="O72" i="1"/>
  <c r="O73" i="1"/>
  <c r="O74" i="1"/>
  <c r="O75" i="1"/>
  <c r="O76" i="1"/>
  <c r="O77" i="1"/>
  <c r="O78" i="1"/>
  <c r="O79" i="1"/>
  <c r="O80" i="1"/>
  <c r="O81" i="1"/>
  <c r="O82" i="1"/>
  <c r="O83" i="1"/>
  <c r="O84" i="1"/>
  <c r="O85" i="1"/>
  <c r="O86" i="1"/>
  <c r="O87" i="1"/>
  <c r="O88" i="1"/>
  <c r="O89" i="1"/>
  <c r="O90" i="1"/>
  <c r="O91" i="1"/>
  <c r="O92" i="1"/>
  <c r="O93" i="1"/>
  <c r="O94" i="1"/>
  <c r="O95" i="1"/>
  <c r="O96" i="1"/>
  <c r="O97" i="1"/>
  <c r="O98" i="1"/>
  <c r="O99" i="1"/>
  <c r="O100" i="1"/>
  <c r="O101" i="1"/>
  <c r="O102" i="1"/>
  <c r="O103" i="1"/>
  <c r="O104" i="1"/>
  <c r="O105" i="1"/>
  <c r="O106" i="1"/>
  <c r="O107" i="1"/>
  <c r="O108" i="1"/>
  <c r="O109" i="1"/>
  <c r="O110" i="1"/>
  <c r="O111" i="1"/>
  <c r="O112" i="1"/>
  <c r="O113" i="1"/>
  <c r="O114" i="1"/>
  <c r="O115" i="1"/>
  <c r="O116" i="1"/>
  <c r="O117" i="1"/>
  <c r="O118" i="1"/>
  <c r="O119" i="1"/>
  <c r="O120" i="1"/>
  <c r="O121" i="1"/>
  <c r="O122" i="1"/>
  <c r="O123" i="1"/>
  <c r="O124" i="1"/>
  <c r="O125" i="1"/>
  <c r="O126" i="1"/>
  <c r="O127" i="1"/>
  <c r="O128" i="1"/>
  <c r="O129" i="1"/>
  <c r="O130" i="1"/>
  <c r="O131" i="1"/>
  <c r="O132" i="1"/>
  <c r="O133" i="1"/>
  <c r="O134" i="1"/>
  <c r="O135" i="1"/>
  <c r="O136" i="1"/>
  <c r="O137" i="1"/>
  <c r="O138" i="1"/>
  <c r="O139" i="1"/>
  <c r="O140" i="1"/>
  <c r="O141" i="1"/>
  <c r="O142" i="1"/>
  <c r="O143" i="1"/>
  <c r="O144" i="1"/>
  <c r="O145" i="1"/>
  <c r="O146" i="1"/>
  <c r="O147" i="1"/>
  <c r="O148" i="1"/>
  <c r="O149" i="1"/>
  <c r="O150" i="1"/>
  <c r="O151" i="1"/>
  <c r="O152" i="1"/>
  <c r="O153" i="1"/>
  <c r="O154" i="1"/>
  <c r="O155" i="1"/>
  <c r="O156" i="1"/>
  <c r="O157" i="1"/>
  <c r="O158" i="1"/>
  <c r="O159" i="1"/>
  <c r="O160" i="1"/>
  <c r="O161" i="1"/>
  <c r="O162" i="1"/>
  <c r="O163" i="1"/>
  <c r="O164" i="1"/>
  <c r="O165" i="1"/>
  <c r="O166" i="1"/>
  <c r="O167" i="1"/>
  <c r="O168" i="1"/>
  <c r="O169" i="1"/>
  <c r="O170" i="1"/>
  <c r="O171" i="1"/>
  <c r="O172" i="1"/>
  <c r="O173" i="1"/>
  <c r="O174" i="1"/>
  <c r="O175" i="1"/>
  <c r="O176" i="1"/>
  <c r="O177" i="1"/>
  <c r="O178" i="1"/>
  <c r="O179" i="1"/>
  <c r="O180" i="1"/>
  <c r="O181" i="1"/>
  <c r="O182" i="1"/>
  <c r="O183" i="1"/>
  <c r="O184" i="1"/>
  <c r="O185" i="1"/>
  <c r="O186" i="1"/>
  <c r="O187" i="1"/>
  <c r="O188" i="1"/>
  <c r="O189" i="1"/>
  <c r="O190" i="1"/>
  <c r="O191" i="1"/>
  <c r="O192" i="1"/>
  <c r="O193" i="1"/>
  <c r="O194" i="1"/>
  <c r="O195" i="1"/>
  <c r="O196" i="1"/>
  <c r="O197" i="1"/>
  <c r="O198" i="1"/>
  <c r="O199" i="1"/>
  <c r="O200" i="1"/>
  <c r="O201" i="1"/>
  <c r="O202" i="1"/>
  <c r="O203" i="1"/>
  <c r="O204" i="1"/>
  <c r="O205" i="1"/>
  <c r="O206" i="1"/>
  <c r="O207" i="1"/>
  <c r="O208" i="1"/>
  <c r="O209" i="1"/>
  <c r="O210" i="1"/>
  <c r="O211" i="1"/>
  <c r="O212" i="1"/>
  <c r="O213" i="1"/>
  <c r="O214" i="1"/>
  <c r="O215" i="1"/>
  <c r="O216" i="1"/>
  <c r="O217" i="1"/>
  <c r="O218" i="1"/>
  <c r="O219" i="1"/>
  <c r="O220" i="1"/>
  <c r="O221" i="1"/>
  <c r="O222" i="1"/>
  <c r="O223" i="1"/>
  <c r="O224" i="1"/>
  <c r="O225" i="1"/>
  <c r="O226" i="1"/>
  <c r="O227" i="1"/>
  <c r="O228" i="1"/>
  <c r="O229" i="1"/>
  <c r="O230" i="1"/>
  <c r="O231" i="1"/>
  <c r="O232" i="1"/>
  <c r="O233" i="1"/>
  <c r="O234" i="1"/>
  <c r="O235" i="1"/>
  <c r="O236" i="1"/>
  <c r="O237" i="1"/>
  <c r="O238" i="1"/>
  <c r="O239" i="1"/>
  <c r="O240" i="1"/>
  <c r="O241" i="1"/>
  <c r="O242" i="1"/>
  <c r="O243" i="1"/>
  <c r="O244" i="1"/>
  <c r="O245" i="1"/>
  <c r="O246" i="1"/>
  <c r="O247" i="1"/>
  <c r="O248" i="1"/>
  <c r="O249" i="1"/>
  <c r="O250" i="1"/>
  <c r="O251" i="1"/>
  <c r="O252" i="1"/>
  <c r="O253" i="1"/>
  <c r="O254" i="1"/>
  <c r="O255" i="1"/>
  <c r="O256" i="1"/>
  <c r="O257" i="1"/>
  <c r="O258" i="1"/>
  <c r="O259" i="1"/>
  <c r="O260" i="1"/>
  <c r="O261" i="1"/>
  <c r="O262" i="1"/>
  <c r="O263" i="1"/>
  <c r="O264" i="1"/>
  <c r="O265" i="1"/>
  <c r="O266" i="1"/>
  <c r="O267" i="1"/>
  <c r="O268" i="1"/>
  <c r="O269" i="1"/>
  <c r="O270" i="1"/>
  <c r="O271" i="1"/>
  <c r="O272" i="1"/>
  <c r="O273" i="1"/>
  <c r="O274" i="1"/>
  <c r="O275" i="1"/>
  <c r="O276" i="1"/>
  <c r="O277" i="1"/>
  <c r="O278" i="1"/>
  <c r="O279" i="1"/>
  <c r="O280" i="1"/>
  <c r="O281" i="1"/>
  <c r="O282" i="1"/>
  <c r="O283" i="1"/>
  <c r="O284" i="1"/>
  <c r="O285" i="1"/>
  <c r="O286" i="1"/>
  <c r="O287" i="1"/>
  <c r="O288" i="1"/>
  <c r="O289" i="1"/>
  <c r="O290" i="1"/>
  <c r="O291" i="1"/>
  <c r="O292" i="1"/>
  <c r="O293" i="1"/>
  <c r="O294" i="1"/>
  <c r="O295" i="1"/>
  <c r="O296" i="1"/>
  <c r="O297" i="1"/>
  <c r="O298" i="1"/>
  <c r="O299" i="1"/>
  <c r="O300" i="1"/>
  <c r="O301" i="1"/>
  <c r="O302" i="1"/>
  <c r="O303" i="1"/>
  <c r="O304" i="1"/>
  <c r="O305" i="1"/>
  <c r="O306" i="1"/>
  <c r="O307" i="1"/>
  <c r="O308" i="1"/>
  <c r="O309" i="1"/>
  <c r="O310" i="1"/>
  <c r="O311" i="1"/>
  <c r="O312" i="1"/>
  <c r="O313" i="1"/>
  <c r="O314" i="1"/>
  <c r="O315" i="1"/>
  <c r="O316" i="1"/>
  <c r="O317" i="1"/>
  <c r="O318" i="1"/>
  <c r="O319" i="1"/>
  <c r="O320" i="1"/>
  <c r="O321" i="1"/>
  <c r="O322" i="1"/>
  <c r="O323" i="1"/>
  <c r="O324" i="1"/>
  <c r="O325" i="1"/>
  <c r="O326" i="1"/>
  <c r="O327" i="1"/>
  <c r="O328" i="1"/>
  <c r="O329" i="1"/>
  <c r="O330" i="1"/>
  <c r="O331" i="1"/>
  <c r="O332" i="1"/>
  <c r="O333" i="1"/>
  <c r="O334" i="1"/>
  <c r="O335" i="1"/>
  <c r="O336" i="1"/>
  <c r="O337" i="1"/>
  <c r="O338" i="1"/>
  <c r="O339" i="1"/>
  <c r="O340" i="1"/>
  <c r="O341" i="1"/>
  <c r="O342" i="1"/>
  <c r="O343" i="1"/>
  <c r="O344" i="1"/>
  <c r="O345" i="1"/>
  <c r="O346" i="1"/>
  <c r="O347" i="1"/>
  <c r="O348" i="1"/>
  <c r="O349" i="1"/>
  <c r="O350" i="1"/>
  <c r="O351" i="1"/>
  <c r="O352" i="1"/>
  <c r="O353" i="1"/>
  <c r="O354" i="1"/>
  <c r="O355" i="1"/>
  <c r="O356" i="1"/>
  <c r="O357" i="1"/>
  <c r="O358" i="1"/>
  <c r="O359" i="1"/>
  <c r="O360" i="1"/>
  <c r="O361" i="1"/>
  <c r="O362" i="1"/>
  <c r="O363" i="1"/>
  <c r="O364" i="1"/>
  <c r="O365" i="1"/>
  <c r="O366" i="1"/>
  <c r="O367" i="1"/>
  <c r="O368" i="1"/>
  <c r="O369" i="1"/>
  <c r="O370" i="1"/>
  <c r="O371" i="1"/>
  <c r="O372" i="1"/>
  <c r="O373" i="1"/>
  <c r="O374" i="1"/>
  <c r="O375" i="1"/>
  <c r="O376" i="1"/>
  <c r="O377" i="1"/>
  <c r="O378" i="1"/>
  <c r="O379" i="1"/>
  <c r="O380" i="1"/>
  <c r="O381" i="1"/>
  <c r="O382" i="1"/>
  <c r="O383" i="1"/>
  <c r="O384" i="1"/>
  <c r="O385" i="1"/>
  <c r="O386" i="1"/>
  <c r="O387" i="1"/>
  <c r="O388" i="1"/>
  <c r="O389" i="1"/>
  <c r="O390" i="1"/>
  <c r="O391" i="1"/>
  <c r="O392" i="1"/>
  <c r="O393" i="1"/>
  <c r="O394" i="1"/>
  <c r="O395" i="1"/>
  <c r="O396" i="1"/>
  <c r="O397" i="1"/>
  <c r="O398" i="1"/>
  <c r="O399" i="1"/>
  <c r="O400" i="1"/>
  <c r="O401" i="1"/>
  <c r="O402" i="1"/>
  <c r="O403" i="1"/>
  <c r="O404" i="1"/>
  <c r="O405" i="1"/>
  <c r="O406" i="1"/>
  <c r="O407" i="1"/>
  <c r="O408" i="1"/>
  <c r="O409" i="1"/>
  <c r="O410" i="1"/>
  <c r="O411" i="1"/>
  <c r="O412" i="1"/>
  <c r="O413" i="1"/>
  <c r="O414" i="1"/>
  <c r="O415" i="1"/>
  <c r="O416" i="1"/>
  <c r="O417" i="1"/>
  <c r="O418" i="1"/>
  <c r="O419" i="1"/>
  <c r="O420" i="1"/>
  <c r="O421" i="1"/>
  <c r="O422" i="1"/>
  <c r="O423" i="1"/>
  <c r="O424" i="1"/>
  <c r="O425" i="1"/>
  <c r="O426" i="1"/>
  <c r="O427" i="1"/>
  <c r="O428" i="1"/>
  <c r="O429" i="1"/>
  <c r="O430" i="1"/>
  <c r="O431" i="1"/>
  <c r="O432" i="1"/>
  <c r="O433" i="1"/>
  <c r="O434" i="1"/>
  <c r="O435" i="1"/>
  <c r="O436" i="1"/>
  <c r="O437" i="1"/>
  <c r="O438" i="1"/>
  <c r="O439" i="1"/>
  <c r="O440" i="1"/>
  <c r="O441" i="1"/>
  <c r="O442" i="1"/>
  <c r="O443" i="1"/>
  <c r="O444" i="1"/>
  <c r="O445" i="1"/>
  <c r="O446" i="1"/>
  <c r="O447" i="1"/>
  <c r="O448" i="1"/>
  <c r="O449" i="1"/>
  <c r="O450" i="1"/>
  <c r="O451" i="1"/>
  <c r="O452" i="1"/>
  <c r="O453" i="1"/>
  <c r="O454" i="1"/>
  <c r="O455" i="1"/>
  <c r="O456" i="1"/>
  <c r="O457" i="1"/>
  <c r="O458" i="1"/>
  <c r="O459" i="1"/>
  <c r="O460" i="1"/>
  <c r="O461" i="1"/>
  <c r="O462" i="1"/>
  <c r="O463" i="1"/>
  <c r="O464" i="1"/>
  <c r="O465" i="1"/>
  <c r="O466" i="1"/>
  <c r="O467" i="1"/>
  <c r="O468" i="1"/>
  <c r="O469" i="1"/>
  <c r="O470" i="1"/>
  <c r="O471" i="1"/>
  <c r="O472" i="1"/>
  <c r="O473" i="1"/>
  <c r="O474" i="1"/>
  <c r="O475" i="1"/>
  <c r="O476" i="1"/>
  <c r="O477" i="1"/>
  <c r="O478" i="1"/>
  <c r="O479" i="1"/>
  <c r="O480" i="1"/>
  <c r="O481" i="1"/>
  <c r="O482" i="1"/>
  <c r="O483" i="1"/>
  <c r="O484" i="1"/>
  <c r="O485" i="1"/>
  <c r="O486" i="1"/>
  <c r="O487" i="1"/>
  <c r="O488" i="1"/>
  <c r="O489" i="1"/>
  <c r="O490" i="1"/>
  <c r="O491" i="1"/>
  <c r="O492" i="1"/>
  <c r="O493" i="1"/>
  <c r="O494" i="1"/>
  <c r="O495" i="1"/>
  <c r="O496" i="1"/>
  <c r="O497" i="1"/>
  <c r="O498" i="1"/>
  <c r="O499" i="1"/>
  <c r="O500" i="1"/>
  <c r="O501" i="1"/>
  <c r="O502" i="1"/>
  <c r="O503" i="1"/>
  <c r="O504" i="1"/>
  <c r="O505" i="1"/>
  <c r="O506" i="1"/>
  <c r="O507" i="1"/>
  <c r="O508" i="1"/>
  <c r="O509" i="1"/>
  <c r="O510" i="1"/>
  <c r="O511" i="1"/>
  <c r="O512" i="1"/>
  <c r="O513" i="1"/>
  <c r="O514" i="1"/>
  <c r="O515" i="1"/>
  <c r="O516" i="1"/>
  <c r="O517" i="1"/>
  <c r="O518" i="1"/>
  <c r="O519" i="1"/>
  <c r="O520" i="1"/>
  <c r="O521" i="1"/>
  <c r="O522" i="1"/>
  <c r="O523" i="1"/>
  <c r="O524" i="1"/>
  <c r="O525" i="1"/>
  <c r="O526" i="1"/>
  <c r="O527" i="1"/>
  <c r="O528" i="1"/>
  <c r="O529" i="1"/>
  <c r="O530" i="1"/>
  <c r="O531" i="1"/>
  <c r="O532" i="1"/>
  <c r="O533" i="1"/>
  <c r="O534" i="1"/>
  <c r="O535" i="1"/>
  <c r="O536" i="1"/>
  <c r="O537" i="1"/>
  <c r="O538" i="1"/>
  <c r="O539" i="1"/>
  <c r="O540" i="1"/>
  <c r="O541" i="1"/>
  <c r="O542" i="1"/>
  <c r="O543" i="1"/>
  <c r="O544" i="1"/>
  <c r="O545" i="1"/>
  <c r="O546" i="1"/>
  <c r="O547" i="1"/>
  <c r="O548" i="1"/>
  <c r="O549" i="1"/>
  <c r="O550" i="1"/>
  <c r="O551" i="1"/>
  <c r="O552" i="1"/>
  <c r="O553" i="1"/>
  <c r="O554" i="1"/>
  <c r="O555" i="1"/>
  <c r="O556" i="1"/>
  <c r="O557" i="1"/>
  <c r="O558" i="1"/>
  <c r="O559" i="1"/>
  <c r="O560" i="1"/>
  <c r="O561" i="1"/>
  <c r="O562" i="1"/>
  <c r="O563" i="1"/>
  <c r="O564" i="1"/>
  <c r="O565" i="1"/>
  <c r="O566" i="1"/>
  <c r="O567" i="1"/>
  <c r="O568" i="1"/>
  <c r="O569" i="1"/>
  <c r="O570" i="1"/>
  <c r="O571" i="1"/>
  <c r="O572" i="1"/>
  <c r="O573" i="1"/>
  <c r="O574" i="1"/>
  <c r="O575" i="1"/>
  <c r="O576" i="1"/>
  <c r="O577" i="1"/>
  <c r="O578" i="1"/>
  <c r="O579" i="1"/>
  <c r="O580" i="1"/>
  <c r="O581" i="1"/>
  <c r="O582" i="1"/>
  <c r="O583" i="1"/>
  <c r="O584" i="1"/>
  <c r="O585" i="1"/>
  <c r="O586" i="1"/>
  <c r="O587" i="1"/>
  <c r="O588" i="1"/>
  <c r="O589" i="1"/>
  <c r="O590" i="1"/>
  <c r="O591" i="1"/>
  <c r="O592" i="1"/>
  <c r="O593" i="1"/>
  <c r="O594" i="1"/>
  <c r="O595" i="1"/>
  <c r="O596" i="1"/>
  <c r="O597" i="1"/>
  <c r="O598" i="1"/>
  <c r="O599" i="1"/>
  <c r="O600" i="1"/>
  <c r="O601" i="1"/>
  <c r="O602" i="1"/>
  <c r="O603" i="1"/>
  <c r="O604" i="1"/>
  <c r="O605" i="1"/>
  <c r="O606" i="1"/>
  <c r="O607" i="1"/>
  <c r="O608" i="1"/>
  <c r="O609" i="1"/>
  <c r="O610" i="1"/>
  <c r="O611" i="1"/>
  <c r="O612" i="1"/>
  <c r="O613" i="1"/>
  <c r="O614" i="1"/>
  <c r="O615" i="1"/>
  <c r="O616" i="1"/>
  <c r="O617" i="1"/>
  <c r="O618" i="1"/>
  <c r="O619" i="1"/>
  <c r="O620" i="1"/>
  <c r="O621" i="1"/>
  <c r="O622" i="1"/>
  <c r="O623" i="1"/>
  <c r="O624" i="1"/>
  <c r="O625" i="1"/>
  <c r="O626" i="1"/>
  <c r="O627" i="1"/>
  <c r="O628" i="1"/>
  <c r="O629" i="1"/>
  <c r="O630" i="1"/>
  <c r="O631" i="1"/>
  <c r="O632" i="1"/>
  <c r="O633" i="1"/>
  <c r="O634" i="1"/>
  <c r="O635" i="1"/>
  <c r="O636" i="1"/>
  <c r="O637" i="1"/>
  <c r="O638" i="1"/>
  <c r="O639" i="1"/>
  <c r="O640" i="1"/>
  <c r="O641" i="1"/>
  <c r="O642" i="1"/>
  <c r="O643" i="1"/>
  <c r="O644" i="1"/>
  <c r="O645" i="1"/>
  <c r="O646" i="1"/>
  <c r="O647" i="1"/>
  <c r="O648" i="1"/>
  <c r="O649" i="1"/>
  <c r="O650" i="1"/>
  <c r="O651" i="1"/>
  <c r="O652" i="1"/>
  <c r="O653" i="1"/>
  <c r="O654" i="1"/>
  <c r="O655" i="1"/>
  <c r="O656" i="1"/>
  <c r="O657" i="1"/>
  <c r="O658" i="1"/>
  <c r="O659" i="1"/>
  <c r="O660" i="1"/>
  <c r="O661" i="1"/>
  <c r="O662" i="1"/>
  <c r="O663" i="1"/>
  <c r="O664" i="1"/>
  <c r="O665" i="1"/>
  <c r="O666" i="1"/>
  <c r="O667" i="1"/>
  <c r="O668" i="1"/>
  <c r="O669" i="1"/>
  <c r="O670" i="1"/>
  <c r="O671" i="1"/>
  <c r="O672" i="1"/>
  <c r="O673" i="1"/>
  <c r="O674" i="1"/>
  <c r="O675" i="1"/>
  <c r="O676" i="1"/>
  <c r="O677" i="1"/>
  <c r="O678" i="1"/>
  <c r="O679" i="1"/>
  <c r="O680" i="1"/>
  <c r="O681" i="1"/>
  <c r="O682" i="1"/>
  <c r="O683" i="1"/>
  <c r="O684" i="1"/>
  <c r="O685" i="1"/>
  <c r="O686" i="1"/>
  <c r="O687" i="1"/>
  <c r="O688" i="1"/>
  <c r="O689" i="1"/>
  <c r="O690" i="1"/>
  <c r="O691" i="1"/>
  <c r="O692" i="1"/>
  <c r="O693" i="1"/>
  <c r="O694" i="1"/>
  <c r="O695" i="1"/>
  <c r="O696" i="1"/>
  <c r="O697" i="1"/>
  <c r="O698" i="1"/>
  <c r="O699" i="1"/>
  <c r="O700" i="1"/>
  <c r="O701" i="1"/>
  <c r="O702" i="1"/>
  <c r="O703" i="1"/>
  <c r="O704" i="1"/>
  <c r="O705" i="1"/>
  <c r="O706" i="1"/>
  <c r="O707" i="1"/>
  <c r="O708" i="1"/>
  <c r="O709" i="1"/>
  <c r="O710" i="1"/>
  <c r="O711" i="1"/>
  <c r="O712" i="1"/>
  <c r="O713" i="1"/>
  <c r="O714" i="1"/>
  <c r="O715" i="1"/>
  <c r="O716" i="1"/>
  <c r="O717" i="1"/>
  <c r="O718" i="1"/>
  <c r="O719" i="1"/>
  <c r="O720" i="1"/>
  <c r="O721" i="1"/>
  <c r="O722" i="1"/>
  <c r="O723" i="1"/>
  <c r="O724" i="1"/>
  <c r="O725" i="1"/>
  <c r="O726" i="1"/>
  <c r="O727" i="1"/>
  <c r="O728" i="1"/>
  <c r="O729" i="1"/>
  <c r="O730" i="1"/>
  <c r="O731" i="1"/>
  <c r="O732" i="1"/>
  <c r="O733" i="1"/>
  <c r="O734" i="1"/>
  <c r="O735" i="1"/>
  <c r="O736" i="1"/>
  <c r="O737" i="1"/>
  <c r="O738" i="1"/>
  <c r="O739" i="1"/>
  <c r="O740" i="1"/>
  <c r="O741" i="1"/>
  <c r="O742" i="1"/>
  <c r="O743" i="1"/>
  <c r="O744" i="1"/>
  <c r="O745" i="1"/>
  <c r="O746" i="1"/>
  <c r="O747" i="1"/>
  <c r="O748" i="1"/>
  <c r="O749" i="1"/>
  <c r="O750" i="1"/>
  <c r="O751" i="1"/>
  <c r="O752" i="1"/>
  <c r="O753" i="1"/>
  <c r="O754" i="1"/>
  <c r="O755" i="1"/>
  <c r="O756" i="1"/>
  <c r="O757" i="1"/>
  <c r="O758" i="1"/>
  <c r="O759" i="1"/>
  <c r="O760" i="1"/>
  <c r="O761" i="1"/>
  <c r="O762" i="1"/>
  <c r="O763" i="1"/>
  <c r="O764" i="1"/>
  <c r="O765" i="1"/>
  <c r="O766" i="1"/>
  <c r="O767" i="1"/>
  <c r="O768" i="1"/>
  <c r="O769" i="1"/>
  <c r="O770" i="1"/>
  <c r="O771" i="1"/>
  <c r="O772" i="1"/>
  <c r="O773" i="1"/>
  <c r="O774" i="1"/>
  <c r="O775" i="1"/>
  <c r="O776" i="1"/>
  <c r="O777" i="1"/>
  <c r="O778" i="1"/>
  <c r="O779" i="1"/>
  <c r="O780" i="1"/>
  <c r="O781" i="1"/>
  <c r="O782" i="1"/>
  <c r="O783" i="1"/>
  <c r="O784" i="1"/>
  <c r="O785" i="1"/>
  <c r="O786" i="1"/>
  <c r="O787" i="1"/>
  <c r="O788" i="1"/>
  <c r="O789" i="1"/>
  <c r="O790" i="1"/>
  <c r="O791" i="1"/>
  <c r="O792" i="1"/>
  <c r="O793" i="1"/>
  <c r="O794" i="1"/>
  <c r="O795" i="1"/>
  <c r="O796" i="1"/>
  <c r="O797" i="1"/>
  <c r="O798" i="1"/>
  <c r="O799" i="1"/>
  <c r="O800" i="1"/>
  <c r="O801" i="1"/>
  <c r="O802" i="1"/>
  <c r="O803" i="1"/>
  <c r="O804" i="1"/>
  <c r="O805" i="1"/>
  <c r="O806" i="1"/>
  <c r="O807" i="1"/>
  <c r="O808" i="1"/>
  <c r="O809" i="1"/>
  <c r="O810" i="1"/>
  <c r="O811" i="1"/>
  <c r="O812" i="1"/>
  <c r="O813" i="1"/>
  <c r="O814" i="1"/>
  <c r="O815" i="1"/>
  <c r="O816" i="1"/>
  <c r="O817" i="1"/>
  <c r="O818" i="1"/>
  <c r="O819" i="1"/>
  <c r="O820" i="1"/>
  <c r="O821" i="1"/>
  <c r="O822" i="1"/>
  <c r="O823" i="1"/>
  <c r="O824" i="1"/>
  <c r="O825" i="1"/>
  <c r="O826" i="1"/>
  <c r="O827" i="1"/>
  <c r="O828" i="1"/>
  <c r="O829" i="1"/>
  <c r="O830" i="1"/>
  <c r="O831" i="1"/>
  <c r="O832" i="1"/>
  <c r="O833" i="1"/>
  <c r="O834" i="1"/>
  <c r="O835" i="1"/>
  <c r="O836" i="1"/>
  <c r="O837" i="1"/>
  <c r="O838" i="1"/>
  <c r="O839" i="1"/>
  <c r="O840" i="1"/>
  <c r="O841" i="1"/>
  <c r="O842" i="1"/>
  <c r="O843" i="1"/>
  <c r="O844" i="1"/>
  <c r="O845" i="1"/>
  <c r="O846" i="1"/>
  <c r="O847" i="1"/>
  <c r="O848" i="1"/>
  <c r="O849" i="1"/>
  <c r="O850" i="1"/>
  <c r="O851" i="1"/>
  <c r="O852" i="1"/>
  <c r="O853" i="1"/>
  <c r="O854" i="1"/>
  <c r="O855" i="1"/>
  <c r="O856" i="1"/>
  <c r="O857" i="1"/>
  <c r="O858" i="1"/>
  <c r="O859" i="1"/>
  <c r="O860" i="1"/>
  <c r="O861" i="1"/>
  <c r="O862" i="1"/>
  <c r="O863" i="1"/>
  <c r="O864" i="1"/>
  <c r="O865" i="1"/>
  <c r="O866" i="1"/>
  <c r="O867" i="1"/>
  <c r="O868" i="1"/>
  <c r="O869" i="1"/>
  <c r="O870" i="1"/>
  <c r="O871" i="1"/>
  <c r="O872" i="1"/>
  <c r="O873" i="1"/>
  <c r="O874" i="1"/>
  <c r="O875" i="1"/>
  <c r="O876" i="1"/>
  <c r="O877" i="1"/>
  <c r="O878" i="1"/>
  <c r="O879" i="1"/>
  <c r="O880" i="1"/>
  <c r="O881" i="1"/>
  <c r="O882" i="1"/>
  <c r="O883" i="1"/>
  <c r="O884" i="1"/>
  <c r="O885" i="1"/>
  <c r="O886" i="1"/>
  <c r="O887" i="1"/>
  <c r="O888" i="1"/>
  <c r="O889" i="1"/>
  <c r="O890" i="1"/>
  <c r="O891" i="1"/>
  <c r="O892" i="1"/>
  <c r="O893" i="1"/>
  <c r="O894" i="1"/>
  <c r="O895" i="1"/>
  <c r="O896" i="1"/>
  <c r="O897" i="1"/>
  <c r="O898" i="1"/>
  <c r="O899" i="1"/>
  <c r="O900" i="1"/>
  <c r="O901" i="1"/>
  <c r="O902" i="1"/>
  <c r="O903" i="1"/>
  <c r="O904" i="1"/>
  <c r="O905" i="1"/>
  <c r="O906" i="1"/>
  <c r="O907" i="1"/>
  <c r="O908" i="1"/>
  <c r="O909" i="1"/>
  <c r="O910" i="1"/>
  <c r="O911" i="1"/>
  <c r="O912" i="1"/>
  <c r="O913" i="1"/>
  <c r="O914" i="1"/>
  <c r="O915" i="1"/>
  <c r="O916" i="1"/>
  <c r="O917" i="1"/>
  <c r="O918" i="1"/>
  <c r="O919" i="1"/>
  <c r="O920" i="1"/>
  <c r="O921" i="1"/>
  <c r="O922" i="1"/>
  <c r="O923" i="1"/>
  <c r="O924" i="1"/>
  <c r="O925" i="1"/>
  <c r="O926" i="1"/>
  <c r="O927" i="1"/>
  <c r="O928" i="1"/>
  <c r="O929" i="1"/>
  <c r="O930" i="1"/>
  <c r="O931" i="1"/>
  <c r="O932" i="1"/>
  <c r="O933" i="1"/>
  <c r="O934" i="1"/>
  <c r="O935" i="1"/>
  <c r="O936" i="1"/>
  <c r="O937" i="1"/>
  <c r="O938" i="1"/>
  <c r="O939" i="1"/>
  <c r="O940" i="1"/>
  <c r="O941" i="1"/>
  <c r="O942" i="1"/>
  <c r="O943" i="1"/>
  <c r="O944" i="1"/>
  <c r="O945" i="1"/>
  <c r="O946" i="1"/>
  <c r="O947" i="1"/>
  <c r="O948" i="1"/>
  <c r="O949" i="1"/>
  <c r="O950" i="1"/>
  <c r="O951" i="1"/>
  <c r="O952" i="1"/>
  <c r="O953" i="1"/>
  <c r="O954" i="1"/>
  <c r="O955" i="1"/>
  <c r="O956" i="1"/>
  <c r="O957" i="1"/>
  <c r="O958" i="1"/>
  <c r="O959" i="1"/>
  <c r="O960" i="1"/>
  <c r="O961" i="1"/>
  <c r="O962" i="1"/>
  <c r="O963" i="1"/>
  <c r="O964" i="1"/>
  <c r="O965" i="1"/>
  <c r="O966" i="1"/>
  <c r="O967" i="1"/>
  <c r="O968" i="1"/>
  <c r="O969" i="1"/>
  <c r="O970" i="1"/>
  <c r="O971" i="1"/>
  <c r="O972" i="1"/>
  <c r="O973" i="1"/>
  <c r="O974" i="1"/>
  <c r="O975" i="1"/>
  <c r="O976" i="1"/>
  <c r="O977" i="1"/>
  <c r="O978" i="1"/>
  <c r="O979" i="1"/>
  <c r="O980" i="1"/>
  <c r="O981" i="1"/>
  <c r="O982" i="1"/>
  <c r="O983" i="1"/>
  <c r="O984" i="1"/>
  <c r="O985" i="1"/>
  <c r="O986" i="1"/>
  <c r="O987" i="1"/>
  <c r="O988" i="1"/>
  <c r="O989" i="1"/>
  <c r="O990" i="1"/>
  <c r="O991" i="1"/>
  <c r="O992" i="1"/>
  <c r="O993" i="1"/>
  <c r="O994" i="1"/>
  <c r="O995" i="1"/>
  <c r="O996" i="1"/>
  <c r="O997" i="1"/>
  <c r="O998" i="1"/>
  <c r="O999" i="1"/>
  <c r="O1000" i="1"/>
  <c r="O1001" i="1"/>
  <c r="O1002" i="1"/>
  <c r="O1003" i="1"/>
  <c r="O1004" i="1"/>
  <c r="O1005" i="1"/>
  <c r="O1006" i="1"/>
  <c r="O1007" i="1"/>
  <c r="O1008" i="1"/>
  <c r="O1009" i="1"/>
  <c r="O1010" i="1"/>
  <c r="O1011" i="1"/>
  <c r="O1012" i="1"/>
  <c r="O1013" i="1"/>
  <c r="O1014" i="1"/>
  <c r="O1015" i="1"/>
  <c r="O1016" i="1"/>
  <c r="O1017" i="1"/>
  <c r="O1018" i="1"/>
  <c r="O1019" i="1"/>
  <c r="O1020" i="1"/>
  <c r="O1021" i="1"/>
  <c r="O1022" i="1"/>
  <c r="O1023" i="1"/>
  <c r="O1024" i="1"/>
  <c r="O1025" i="1"/>
  <c r="O1026" i="1"/>
  <c r="O1027" i="1"/>
  <c r="O1028" i="1"/>
  <c r="O1029" i="1"/>
  <c r="O1030" i="1"/>
  <c r="O1031" i="1"/>
  <c r="O1032" i="1"/>
  <c r="O1033" i="1"/>
  <c r="O1034" i="1"/>
  <c r="O1035" i="1"/>
  <c r="O1036" i="1"/>
  <c r="O1037" i="1"/>
  <c r="O1038" i="1"/>
  <c r="O1039" i="1"/>
  <c r="O1040" i="1"/>
  <c r="O1041" i="1"/>
  <c r="O1042" i="1"/>
  <c r="O1043" i="1"/>
  <c r="O1044" i="1"/>
  <c r="O1045" i="1"/>
  <c r="O1046" i="1"/>
  <c r="O1047" i="1"/>
  <c r="O1048" i="1"/>
  <c r="O1049" i="1"/>
  <c r="O1050" i="1"/>
  <c r="O1051" i="1"/>
  <c r="O1052" i="1"/>
  <c r="O1053" i="1"/>
  <c r="O1054" i="1"/>
  <c r="O1055" i="1"/>
  <c r="O1056" i="1"/>
  <c r="O1057" i="1"/>
  <c r="O1058" i="1"/>
  <c r="O1059" i="1"/>
  <c r="O1060" i="1"/>
  <c r="O1061" i="1"/>
  <c r="O1062" i="1"/>
  <c r="O1063" i="1"/>
  <c r="O1064" i="1"/>
  <c r="O1065" i="1"/>
  <c r="O1066" i="1"/>
  <c r="O1067" i="1"/>
  <c r="O1068" i="1"/>
  <c r="O1069" i="1"/>
  <c r="O1070" i="1"/>
  <c r="O1071" i="1"/>
  <c r="O1072" i="1"/>
  <c r="O1073" i="1"/>
  <c r="O1074" i="1"/>
  <c r="O1075" i="1"/>
  <c r="O1076" i="1"/>
  <c r="O1077" i="1"/>
  <c r="O1078" i="1"/>
  <c r="O1079" i="1"/>
  <c r="O1080" i="1"/>
  <c r="O1081" i="1"/>
  <c r="O1082" i="1"/>
  <c r="O1083" i="1"/>
  <c r="O1084" i="1"/>
  <c r="O1085" i="1"/>
  <c r="O1086" i="1"/>
  <c r="O1087" i="1"/>
  <c r="O1088" i="1"/>
  <c r="O1089" i="1"/>
  <c r="O1090" i="1"/>
  <c r="O1091" i="1"/>
  <c r="O1092" i="1"/>
  <c r="O1093" i="1"/>
  <c r="O1094" i="1"/>
  <c r="O1095" i="1"/>
  <c r="O1096" i="1"/>
  <c r="O1097" i="1"/>
  <c r="O1098" i="1"/>
  <c r="O1099" i="1"/>
  <c r="O1100" i="1"/>
  <c r="O1101" i="1"/>
  <c r="O1102" i="1"/>
  <c r="O1103" i="1"/>
  <c r="O1104" i="1"/>
  <c r="O1105" i="1"/>
  <c r="O1106" i="1"/>
  <c r="O1107" i="1"/>
  <c r="O1108" i="1"/>
  <c r="O1109" i="1"/>
  <c r="O1110" i="1"/>
  <c r="O1111" i="1"/>
  <c r="O1112" i="1"/>
  <c r="O1113" i="1"/>
  <c r="O1114" i="1"/>
  <c r="O1115" i="1"/>
  <c r="O1116" i="1"/>
  <c r="O1117" i="1"/>
  <c r="O1118" i="1"/>
  <c r="O1119" i="1"/>
  <c r="O1120" i="1"/>
  <c r="O1121" i="1"/>
  <c r="O1122" i="1"/>
  <c r="O1123" i="1"/>
  <c r="O1124" i="1"/>
  <c r="O1125" i="1"/>
  <c r="O1126" i="1"/>
  <c r="O1127" i="1"/>
  <c r="O1128" i="1"/>
  <c r="O1129" i="1"/>
  <c r="O1130" i="1"/>
  <c r="O1131" i="1"/>
  <c r="O1132" i="1"/>
  <c r="O1133" i="1"/>
  <c r="O1134" i="1"/>
  <c r="O1135" i="1"/>
  <c r="O1136" i="1"/>
  <c r="O1137" i="1"/>
  <c r="O1138" i="1"/>
  <c r="O1139" i="1"/>
  <c r="O1140" i="1"/>
  <c r="O1141" i="1"/>
  <c r="O1142" i="1"/>
  <c r="O1143" i="1"/>
  <c r="O1144" i="1"/>
  <c r="O1145" i="1"/>
  <c r="O1146" i="1"/>
  <c r="O1147" i="1"/>
  <c r="O1148" i="1"/>
  <c r="O1149" i="1"/>
  <c r="O1150" i="1"/>
  <c r="O1151" i="1"/>
  <c r="O1152" i="1"/>
  <c r="O1153" i="1"/>
  <c r="O1154" i="1"/>
  <c r="O1155" i="1"/>
  <c r="O1156" i="1"/>
  <c r="O1157" i="1"/>
  <c r="O1158" i="1"/>
  <c r="O1159" i="1"/>
  <c r="O1160" i="1"/>
  <c r="O1161" i="1"/>
  <c r="O1162" i="1"/>
  <c r="O1163" i="1"/>
  <c r="O1164" i="1"/>
  <c r="O1165" i="1"/>
  <c r="O1166" i="1"/>
  <c r="O1167" i="1"/>
  <c r="O1168" i="1"/>
  <c r="O1169" i="1"/>
  <c r="O1170" i="1"/>
  <c r="O1171" i="1"/>
  <c r="O1172" i="1"/>
  <c r="O1173" i="1"/>
  <c r="O1174" i="1"/>
  <c r="O1175" i="1"/>
  <c r="O1176" i="1"/>
  <c r="O1177" i="1"/>
  <c r="O1178" i="1"/>
  <c r="O1179" i="1"/>
  <c r="O1180" i="1"/>
  <c r="O1181" i="1"/>
  <c r="O1182" i="1"/>
  <c r="O1183" i="1"/>
  <c r="O1184" i="1"/>
  <c r="O1185" i="1"/>
  <c r="O1186" i="1"/>
  <c r="O1187" i="1"/>
  <c r="O1188" i="1"/>
  <c r="O1189" i="1"/>
  <c r="O1190" i="1"/>
  <c r="O1191" i="1"/>
  <c r="O1192" i="1"/>
  <c r="O1193" i="1"/>
  <c r="O1194" i="1"/>
  <c r="O1195" i="1"/>
  <c r="O1196" i="1"/>
  <c r="O1197" i="1"/>
  <c r="O1198" i="1"/>
  <c r="O1199" i="1"/>
  <c r="O1200" i="1"/>
  <c r="O1201" i="1"/>
  <c r="O1202" i="1"/>
  <c r="O1203" i="1"/>
  <c r="O1204" i="1"/>
  <c r="O1205" i="1"/>
  <c r="O1206" i="1"/>
  <c r="O1207" i="1"/>
  <c r="O1208" i="1"/>
  <c r="O1209" i="1"/>
  <c r="O1210" i="1"/>
  <c r="O1211" i="1"/>
  <c r="O1212" i="1"/>
  <c r="O1213" i="1"/>
  <c r="O1214" i="1"/>
  <c r="O1215" i="1"/>
  <c r="O1216" i="1"/>
  <c r="O1217" i="1"/>
  <c r="O1218" i="1"/>
  <c r="O1219" i="1"/>
  <c r="O1220" i="1"/>
  <c r="O1221" i="1"/>
  <c r="O1222" i="1"/>
  <c r="O1223" i="1"/>
  <c r="O1224" i="1"/>
  <c r="O1225" i="1"/>
  <c r="O1226" i="1"/>
  <c r="O1227" i="1"/>
  <c r="O1228" i="1"/>
  <c r="O1229" i="1"/>
  <c r="O1230" i="1"/>
  <c r="O1231" i="1"/>
  <c r="O1232" i="1"/>
  <c r="O1233" i="1"/>
  <c r="O1234" i="1"/>
  <c r="O1235" i="1"/>
  <c r="O1236" i="1"/>
  <c r="O1237" i="1"/>
  <c r="O1238" i="1"/>
  <c r="O1239" i="1"/>
  <c r="O1240" i="1"/>
  <c r="O1241" i="1"/>
  <c r="O1242" i="1"/>
  <c r="O1243" i="1"/>
  <c r="O1244" i="1"/>
  <c r="O1245" i="1"/>
  <c r="O1246" i="1"/>
  <c r="O1247" i="1"/>
  <c r="O1248" i="1"/>
  <c r="O1249" i="1"/>
  <c r="O1250" i="1"/>
  <c r="O1251" i="1"/>
  <c r="O1252" i="1"/>
  <c r="O1253" i="1"/>
  <c r="O1254" i="1"/>
  <c r="O1255" i="1"/>
  <c r="O1256" i="1"/>
  <c r="O1257" i="1"/>
  <c r="O1258" i="1"/>
  <c r="O1259" i="1"/>
  <c r="O1260" i="1"/>
  <c r="O1261" i="1"/>
  <c r="O1262" i="1"/>
  <c r="O1263" i="1"/>
  <c r="O1264" i="1"/>
  <c r="O1265" i="1"/>
  <c r="O1266" i="1"/>
  <c r="O1267" i="1"/>
  <c r="O1268" i="1"/>
  <c r="O1269" i="1"/>
  <c r="O1270" i="1"/>
  <c r="O1271" i="1"/>
  <c r="O1272" i="1"/>
  <c r="O1273" i="1"/>
  <c r="O1274" i="1"/>
  <c r="O1275" i="1"/>
  <c r="O1276" i="1"/>
  <c r="O1277" i="1"/>
  <c r="O1278" i="1"/>
  <c r="O1279" i="1"/>
  <c r="O1280" i="1"/>
  <c r="O1281" i="1"/>
  <c r="O1282" i="1"/>
  <c r="O1283" i="1"/>
  <c r="O1284" i="1"/>
  <c r="O1285" i="1"/>
  <c r="O1286" i="1"/>
  <c r="O1287" i="1"/>
  <c r="O1288" i="1"/>
  <c r="O1289" i="1"/>
  <c r="O1290" i="1"/>
  <c r="O1291" i="1"/>
  <c r="O1292" i="1"/>
  <c r="O1293" i="1"/>
  <c r="O1294" i="1"/>
  <c r="O1295" i="1"/>
  <c r="O1296" i="1"/>
  <c r="O1297" i="1"/>
  <c r="O1298" i="1"/>
  <c r="O1299" i="1"/>
  <c r="O1300" i="1"/>
  <c r="O1301" i="1"/>
  <c r="O1302" i="1"/>
  <c r="O1303" i="1"/>
  <c r="O1304" i="1"/>
  <c r="O1305" i="1"/>
  <c r="O1306" i="1"/>
  <c r="O1307" i="1"/>
  <c r="O1308" i="1"/>
  <c r="O1309" i="1"/>
  <c r="O1310" i="1"/>
  <c r="O1311" i="1"/>
  <c r="O1312" i="1"/>
  <c r="O1313" i="1"/>
  <c r="O1314" i="1"/>
  <c r="O1315" i="1"/>
  <c r="O1316" i="1"/>
  <c r="O1317" i="1"/>
  <c r="O1318" i="1"/>
  <c r="O1319" i="1"/>
  <c r="O1320" i="1"/>
  <c r="O1321" i="1"/>
  <c r="O1322" i="1"/>
  <c r="O1323" i="1"/>
  <c r="O1324" i="1"/>
  <c r="O1325" i="1"/>
  <c r="O1326" i="1"/>
  <c r="O1327" i="1"/>
  <c r="O1328" i="1"/>
  <c r="O1329" i="1"/>
  <c r="O1330" i="1"/>
  <c r="O1331" i="1"/>
  <c r="O1332" i="1"/>
  <c r="O1333" i="1"/>
  <c r="O1334" i="1"/>
  <c r="O1335" i="1"/>
  <c r="O1336" i="1"/>
  <c r="O1337" i="1"/>
  <c r="O1338" i="1"/>
  <c r="O1339" i="1"/>
  <c r="O1340" i="1"/>
  <c r="O1341" i="1"/>
  <c r="O1342" i="1"/>
  <c r="O1343" i="1"/>
  <c r="O1344" i="1"/>
  <c r="O1345" i="1"/>
  <c r="O1346" i="1"/>
  <c r="O1347" i="1"/>
  <c r="O1348" i="1"/>
  <c r="O1349" i="1"/>
  <c r="O1350" i="1"/>
  <c r="O1351" i="1"/>
  <c r="O1352" i="1"/>
  <c r="O1353" i="1"/>
  <c r="O1354" i="1"/>
  <c r="O1355" i="1"/>
  <c r="O1356" i="1"/>
  <c r="O1357" i="1"/>
  <c r="O1358" i="1"/>
  <c r="O1359" i="1"/>
  <c r="O1360" i="1"/>
  <c r="O1361" i="1"/>
  <c r="O1362" i="1"/>
  <c r="O1363" i="1"/>
  <c r="O1364" i="1"/>
  <c r="O1365" i="1"/>
  <c r="O1366" i="1"/>
  <c r="O1367" i="1"/>
  <c r="O1368" i="1"/>
  <c r="O1369" i="1"/>
  <c r="O1370" i="1"/>
  <c r="O1371" i="1"/>
  <c r="O1372" i="1"/>
  <c r="O1373" i="1"/>
  <c r="O1374" i="1"/>
  <c r="O1375" i="1"/>
  <c r="O1376" i="1"/>
  <c r="O1377" i="1"/>
  <c r="O1378" i="1"/>
  <c r="O1379" i="1"/>
  <c r="O1380" i="1"/>
  <c r="O1381" i="1"/>
  <c r="O1382" i="1"/>
  <c r="O1383" i="1"/>
  <c r="O1384" i="1"/>
  <c r="O1385" i="1"/>
  <c r="O1386" i="1"/>
  <c r="O1387" i="1"/>
  <c r="O1388" i="1"/>
  <c r="O1389" i="1"/>
  <c r="O1390" i="1"/>
  <c r="O1391" i="1"/>
  <c r="O1392" i="1"/>
  <c r="O1393" i="1"/>
  <c r="O1394" i="1"/>
  <c r="O1395" i="1"/>
  <c r="O1396" i="1"/>
  <c r="O1397" i="1"/>
  <c r="O1398" i="1"/>
  <c r="O1399" i="1"/>
  <c r="O1400" i="1"/>
  <c r="O1401" i="1"/>
  <c r="O1402" i="1"/>
  <c r="O1403" i="1"/>
  <c r="O1404" i="1"/>
  <c r="O1405" i="1"/>
  <c r="O1406" i="1"/>
  <c r="O1407" i="1"/>
  <c r="O1408" i="1"/>
  <c r="O1409" i="1"/>
  <c r="O1410" i="1"/>
  <c r="O1411" i="1"/>
  <c r="O1412" i="1"/>
  <c r="O1413" i="1"/>
  <c r="O1414" i="1"/>
  <c r="O1415" i="1"/>
  <c r="O1416" i="1"/>
  <c r="O1417" i="1"/>
  <c r="O1418" i="1"/>
  <c r="O1419" i="1"/>
  <c r="O1420" i="1"/>
  <c r="O1421" i="1"/>
  <c r="O1422" i="1"/>
  <c r="O1423" i="1"/>
  <c r="O1424" i="1"/>
  <c r="O1425" i="1"/>
  <c r="O1426" i="1"/>
  <c r="O1427" i="1"/>
  <c r="O1428" i="1"/>
  <c r="O1429" i="1"/>
  <c r="O1430" i="1"/>
  <c r="O1431" i="1"/>
  <c r="O1432" i="1"/>
  <c r="O1433" i="1"/>
  <c r="O1434" i="1"/>
  <c r="O1435" i="1"/>
  <c r="O1436" i="1"/>
  <c r="O1437" i="1"/>
  <c r="O1438" i="1"/>
  <c r="O1439" i="1"/>
  <c r="O1440" i="1"/>
  <c r="O1441" i="1"/>
  <c r="O1442" i="1"/>
  <c r="O1443" i="1"/>
  <c r="O1444" i="1"/>
  <c r="O1445" i="1"/>
  <c r="O1446" i="1"/>
  <c r="O1447" i="1"/>
  <c r="O1448" i="1"/>
  <c r="O1449" i="1"/>
  <c r="O1450" i="1"/>
  <c r="O1451" i="1"/>
  <c r="O1452" i="1"/>
  <c r="O1453" i="1"/>
  <c r="O1454" i="1"/>
  <c r="O1455" i="1"/>
  <c r="O1456" i="1"/>
  <c r="O1457" i="1"/>
  <c r="O1458" i="1"/>
  <c r="O1459" i="1"/>
  <c r="O1460" i="1"/>
  <c r="O1461" i="1"/>
  <c r="O1462" i="1"/>
  <c r="O1463" i="1"/>
  <c r="O1464" i="1"/>
  <c r="O1465" i="1"/>
  <c r="O1466" i="1"/>
  <c r="O1467" i="1"/>
  <c r="O1468" i="1"/>
  <c r="O1469" i="1"/>
  <c r="O1470" i="1"/>
  <c r="O1471" i="1"/>
  <c r="O1472" i="1"/>
  <c r="O1473" i="1"/>
  <c r="O1474" i="1"/>
  <c r="O1475" i="1"/>
  <c r="O1476" i="1"/>
  <c r="O1477" i="1"/>
  <c r="O1478" i="1"/>
  <c r="O1479" i="1"/>
  <c r="O1480" i="1"/>
  <c r="O1481" i="1"/>
  <c r="O1482" i="1"/>
  <c r="O1483" i="1"/>
  <c r="O1484" i="1"/>
  <c r="O1485" i="1"/>
  <c r="O1486" i="1"/>
  <c r="O1487" i="1"/>
  <c r="O1488" i="1"/>
  <c r="O1489" i="1"/>
  <c r="O1490" i="1"/>
  <c r="O1491" i="1"/>
  <c r="O1492" i="1"/>
  <c r="O1493" i="1"/>
  <c r="O1494" i="1"/>
  <c r="O1495" i="1"/>
  <c r="O1496" i="1"/>
  <c r="O1497" i="1"/>
  <c r="O1498" i="1"/>
  <c r="O1499" i="1"/>
  <c r="O1500" i="1"/>
  <c r="O1501" i="1"/>
  <c r="O1502" i="1"/>
  <c r="O1503" i="1"/>
  <c r="O1504" i="1"/>
  <c r="O1505" i="1"/>
  <c r="O1506" i="1"/>
  <c r="O1507" i="1"/>
  <c r="O1508" i="1"/>
  <c r="O1509" i="1"/>
  <c r="O1510" i="1"/>
  <c r="O1511" i="1"/>
  <c r="O1512" i="1"/>
  <c r="O1513" i="1"/>
  <c r="O1514" i="1"/>
  <c r="O1515" i="1"/>
  <c r="O1516" i="1"/>
  <c r="O1517" i="1"/>
  <c r="O1518" i="1"/>
  <c r="O1519" i="1"/>
  <c r="O1520" i="1"/>
  <c r="O1521" i="1"/>
  <c r="O1522" i="1"/>
  <c r="O1523" i="1"/>
  <c r="O1524" i="1"/>
  <c r="O1525" i="1"/>
  <c r="O1526" i="1"/>
  <c r="O1527" i="1"/>
  <c r="O1528" i="1"/>
  <c r="O1529" i="1"/>
  <c r="O1530" i="1"/>
  <c r="O1531" i="1"/>
  <c r="O1532" i="1"/>
  <c r="O1533" i="1"/>
  <c r="O1534" i="1"/>
  <c r="O1535" i="1"/>
  <c r="O1536" i="1"/>
  <c r="O1537" i="1"/>
  <c r="O1538" i="1"/>
  <c r="O1539" i="1"/>
  <c r="O1540" i="1"/>
  <c r="O1541" i="1"/>
  <c r="O1542" i="1"/>
  <c r="O1543" i="1"/>
  <c r="O1544" i="1"/>
  <c r="O1545" i="1"/>
  <c r="O1546" i="1"/>
  <c r="O1547" i="1"/>
  <c r="O1548" i="1"/>
  <c r="O1549" i="1"/>
  <c r="O1550" i="1"/>
  <c r="O1551" i="1"/>
  <c r="O1552" i="1"/>
  <c r="O1553" i="1"/>
  <c r="O1554" i="1"/>
  <c r="O1555" i="1"/>
  <c r="O1556" i="1"/>
  <c r="O1557" i="1"/>
  <c r="O1558" i="1"/>
  <c r="O1559" i="1"/>
  <c r="O1560" i="1"/>
  <c r="O1561" i="1"/>
  <c r="O1562" i="1"/>
  <c r="O1563" i="1"/>
  <c r="O1564" i="1"/>
  <c r="O1565" i="1"/>
  <c r="O1566" i="1"/>
  <c r="O1567" i="1"/>
  <c r="O1568" i="1"/>
  <c r="O1569" i="1"/>
  <c r="O1570" i="1"/>
  <c r="O1571" i="1"/>
  <c r="O1572" i="1"/>
  <c r="O1573" i="1"/>
  <c r="O1574" i="1"/>
  <c r="O1575" i="1"/>
  <c r="O1576" i="1"/>
  <c r="O1577" i="1"/>
  <c r="O1578" i="1"/>
  <c r="O1579" i="1"/>
  <c r="O1580" i="1"/>
  <c r="O1581" i="1"/>
  <c r="O1582" i="1"/>
  <c r="O1583" i="1"/>
  <c r="O1584" i="1"/>
  <c r="O1585" i="1"/>
  <c r="O1586" i="1"/>
  <c r="O1587" i="1"/>
  <c r="O1588" i="1"/>
  <c r="O1589" i="1"/>
  <c r="O1590" i="1"/>
  <c r="O1591" i="1"/>
  <c r="O1592" i="1"/>
  <c r="O1593" i="1"/>
  <c r="O1594" i="1"/>
  <c r="O1595" i="1"/>
  <c r="O1596" i="1"/>
  <c r="O1597" i="1"/>
  <c r="O1598" i="1"/>
  <c r="O1599" i="1"/>
  <c r="O1600" i="1"/>
  <c r="O1601" i="1"/>
  <c r="O1602" i="1"/>
  <c r="O1603" i="1"/>
  <c r="O1604" i="1"/>
  <c r="O1605" i="1"/>
  <c r="O1606" i="1"/>
  <c r="O1607" i="1"/>
  <c r="O1608" i="1"/>
  <c r="O1609" i="1"/>
  <c r="O1610" i="1"/>
  <c r="O1611" i="1"/>
  <c r="O1612" i="1"/>
  <c r="O1613" i="1"/>
  <c r="O1614" i="1"/>
  <c r="O1615" i="1"/>
  <c r="O1616" i="1"/>
  <c r="O1617" i="1"/>
  <c r="O1618" i="1"/>
  <c r="O1619" i="1"/>
  <c r="O1620" i="1"/>
  <c r="O1621" i="1"/>
  <c r="O1622" i="1"/>
  <c r="O1623" i="1"/>
  <c r="O1624" i="1"/>
  <c r="O1625" i="1"/>
  <c r="O1626" i="1"/>
  <c r="O1627" i="1"/>
  <c r="O1628" i="1"/>
  <c r="O1629" i="1"/>
  <c r="O1630" i="1"/>
  <c r="O1631" i="1"/>
  <c r="O1632" i="1"/>
  <c r="O1633" i="1"/>
  <c r="O1634" i="1"/>
  <c r="O1635" i="1"/>
  <c r="O1636" i="1"/>
  <c r="O1637" i="1"/>
  <c r="O1638" i="1"/>
  <c r="O1639" i="1"/>
  <c r="O1640" i="1"/>
  <c r="O1641" i="1"/>
  <c r="O1642" i="1"/>
  <c r="O1643" i="1"/>
  <c r="O1644" i="1"/>
  <c r="O1645" i="1"/>
  <c r="O1646" i="1"/>
  <c r="O1647" i="1"/>
  <c r="O1648" i="1"/>
  <c r="O1649" i="1"/>
  <c r="O1650" i="1"/>
  <c r="O1651" i="1"/>
  <c r="O1652" i="1"/>
  <c r="O1653" i="1"/>
  <c r="O1654" i="1"/>
  <c r="O1655" i="1"/>
  <c r="O1656" i="1"/>
  <c r="O1657" i="1"/>
  <c r="O1658" i="1"/>
  <c r="O1659" i="1"/>
  <c r="O1660" i="1"/>
  <c r="O1661" i="1"/>
  <c r="O1662" i="1"/>
  <c r="O1663" i="1"/>
  <c r="O1664" i="1"/>
  <c r="O1665" i="1"/>
  <c r="O1666" i="1"/>
  <c r="O1667" i="1"/>
  <c r="O1668" i="1"/>
  <c r="O1669" i="1"/>
  <c r="O1670" i="1"/>
  <c r="O1671" i="1"/>
  <c r="O1672" i="1"/>
  <c r="O1673" i="1"/>
  <c r="O1674" i="1"/>
  <c r="O1675" i="1"/>
  <c r="O1676" i="1"/>
  <c r="O1677" i="1"/>
  <c r="O1678" i="1"/>
  <c r="O1679" i="1"/>
  <c r="O1680" i="1"/>
  <c r="O1681" i="1"/>
  <c r="O1682" i="1"/>
  <c r="O1683" i="1"/>
  <c r="O1684" i="1"/>
  <c r="O1685" i="1"/>
  <c r="O1686" i="1"/>
  <c r="O1687" i="1"/>
  <c r="O1688" i="1"/>
  <c r="O1689" i="1"/>
  <c r="O1690" i="1"/>
  <c r="O1691" i="1"/>
  <c r="O1692" i="1"/>
  <c r="O1693" i="1"/>
  <c r="O1694" i="1"/>
  <c r="O1695" i="1"/>
  <c r="O1696" i="1"/>
  <c r="O1697" i="1"/>
  <c r="O1698" i="1"/>
  <c r="O1699" i="1"/>
  <c r="O1700" i="1"/>
  <c r="O1701" i="1"/>
  <c r="O1702" i="1"/>
  <c r="O1703" i="1"/>
  <c r="O1704" i="1"/>
  <c r="O1705" i="1"/>
  <c r="O1706" i="1"/>
  <c r="O1707" i="1"/>
  <c r="O1708" i="1"/>
  <c r="O1709" i="1"/>
  <c r="O1710" i="1"/>
  <c r="O1711" i="1"/>
  <c r="O1712" i="1"/>
  <c r="O1713" i="1"/>
  <c r="O1714" i="1"/>
  <c r="O1715" i="1"/>
  <c r="O1716" i="1"/>
  <c r="O1717" i="1"/>
  <c r="O1718" i="1"/>
  <c r="O1719" i="1"/>
  <c r="O1720" i="1"/>
  <c r="O1721" i="1"/>
  <c r="O1722" i="1"/>
  <c r="O1723" i="1"/>
  <c r="O1724" i="1"/>
  <c r="O1725" i="1"/>
  <c r="O1726" i="1"/>
  <c r="O1727" i="1"/>
  <c r="O1728" i="1"/>
  <c r="O1729" i="1"/>
  <c r="O1730" i="1"/>
  <c r="O1731" i="1"/>
  <c r="O1732" i="1"/>
  <c r="O1733" i="1"/>
  <c r="O1734" i="1"/>
  <c r="O1735" i="1"/>
  <c r="O1736" i="1"/>
  <c r="O1737" i="1"/>
  <c r="O1738" i="1"/>
  <c r="O1739" i="1"/>
  <c r="O1740" i="1"/>
  <c r="O1741" i="1"/>
  <c r="O1742" i="1"/>
  <c r="O1743" i="1"/>
  <c r="O1744" i="1"/>
  <c r="O1745" i="1"/>
  <c r="O1746" i="1"/>
  <c r="O1747" i="1"/>
  <c r="O1748" i="1"/>
  <c r="O1749" i="1"/>
  <c r="O1750" i="1"/>
  <c r="O1751" i="1"/>
  <c r="O1752" i="1"/>
  <c r="O1753" i="1"/>
  <c r="O1754" i="1"/>
  <c r="O1755" i="1"/>
  <c r="O1756" i="1"/>
  <c r="O1757" i="1"/>
  <c r="O1758" i="1"/>
  <c r="O1759" i="1"/>
  <c r="O1760" i="1"/>
  <c r="O1761" i="1"/>
  <c r="O1762" i="1"/>
  <c r="O1763" i="1"/>
  <c r="O1764" i="1"/>
  <c r="O1765" i="1"/>
  <c r="O1766" i="1"/>
  <c r="O1767" i="1"/>
  <c r="O1768" i="1"/>
  <c r="O1769" i="1"/>
  <c r="O1770" i="1"/>
  <c r="O1771" i="1"/>
  <c r="O1772" i="1"/>
  <c r="O1773" i="1"/>
  <c r="O1774" i="1"/>
  <c r="O1775" i="1"/>
  <c r="O1776" i="1"/>
  <c r="O1777" i="1"/>
  <c r="O1778" i="1"/>
  <c r="O1779" i="1"/>
  <c r="O1780" i="1"/>
  <c r="O1781" i="1"/>
  <c r="O1782" i="1"/>
  <c r="O1783" i="1"/>
  <c r="O1784" i="1"/>
  <c r="O1785" i="1"/>
  <c r="O1786" i="1"/>
  <c r="O1787" i="1"/>
  <c r="O1788" i="1"/>
  <c r="O1789" i="1"/>
  <c r="O1790" i="1"/>
  <c r="O1791" i="1"/>
  <c r="O1792" i="1"/>
  <c r="O1793" i="1"/>
  <c r="O1794" i="1"/>
  <c r="O1795" i="1"/>
  <c r="O1796" i="1"/>
  <c r="O1797" i="1"/>
  <c r="O1798" i="1"/>
  <c r="O1799" i="1"/>
  <c r="O1800" i="1"/>
  <c r="O1801" i="1"/>
  <c r="O1802" i="1"/>
  <c r="O1803" i="1"/>
  <c r="O1804" i="1"/>
  <c r="O1805" i="1"/>
  <c r="O1806" i="1"/>
  <c r="O1807" i="1"/>
  <c r="O1808" i="1"/>
  <c r="O1809" i="1"/>
  <c r="O1810" i="1"/>
  <c r="O1811" i="1"/>
  <c r="O1812" i="1"/>
  <c r="O1813" i="1"/>
  <c r="O1814" i="1"/>
  <c r="O1815" i="1"/>
  <c r="O1816" i="1"/>
  <c r="O1817" i="1"/>
  <c r="O1818" i="1"/>
  <c r="O1819" i="1"/>
  <c r="O1820" i="1"/>
  <c r="O1821" i="1"/>
  <c r="O1822" i="1"/>
  <c r="O1823" i="1"/>
  <c r="O1824" i="1"/>
  <c r="O1825" i="1"/>
  <c r="O1826" i="1"/>
  <c r="O1827" i="1"/>
  <c r="O1828" i="1"/>
  <c r="O1829" i="1"/>
  <c r="O1830" i="1"/>
  <c r="O1831" i="1"/>
  <c r="O1832" i="1"/>
  <c r="O1833" i="1"/>
  <c r="O1834" i="1"/>
  <c r="O1835" i="1"/>
  <c r="O1836" i="1"/>
  <c r="O1837" i="1"/>
  <c r="O1838" i="1"/>
  <c r="O1839" i="1"/>
  <c r="O1840" i="1"/>
  <c r="O1841" i="1"/>
  <c r="O1842" i="1"/>
  <c r="O1843" i="1"/>
  <c r="O1844" i="1"/>
  <c r="O1845" i="1"/>
  <c r="O1846" i="1"/>
  <c r="O1847" i="1"/>
  <c r="O1848" i="1"/>
  <c r="O1849" i="1"/>
  <c r="O1850" i="1"/>
  <c r="O1851" i="1"/>
  <c r="O1852" i="1"/>
  <c r="O1853" i="1"/>
  <c r="O1854" i="1"/>
  <c r="O1855" i="1"/>
  <c r="O1856" i="1"/>
  <c r="O1857" i="1"/>
  <c r="O1858" i="1"/>
  <c r="O1859" i="1"/>
  <c r="O1860" i="1"/>
  <c r="O1861" i="1"/>
  <c r="O1862" i="1"/>
  <c r="O1863" i="1"/>
  <c r="O1864" i="1"/>
  <c r="O1865" i="1"/>
  <c r="O1866" i="1"/>
  <c r="O1867" i="1"/>
  <c r="O1868" i="1"/>
  <c r="O1869" i="1"/>
  <c r="O1870" i="1"/>
  <c r="O1871" i="1"/>
  <c r="O1872" i="1"/>
  <c r="O1873" i="1"/>
  <c r="O1874" i="1"/>
  <c r="O1875" i="1"/>
  <c r="O1876" i="1"/>
  <c r="O1877" i="1"/>
  <c r="O1878" i="1"/>
  <c r="O1879" i="1"/>
  <c r="O1880" i="1"/>
  <c r="O1881" i="1"/>
  <c r="O1882" i="1"/>
  <c r="O1883" i="1"/>
  <c r="O1884" i="1"/>
  <c r="O1885" i="1"/>
  <c r="O1886" i="1"/>
  <c r="O1887" i="1"/>
  <c r="O1888" i="1"/>
  <c r="O1889" i="1"/>
  <c r="O1890" i="1"/>
  <c r="O1891" i="1"/>
  <c r="O1892" i="1"/>
  <c r="O1893" i="1"/>
  <c r="O1894" i="1"/>
  <c r="O1895" i="1"/>
  <c r="O1896" i="1"/>
  <c r="O1897" i="1"/>
  <c r="O1898" i="1"/>
  <c r="O1899" i="1"/>
  <c r="O1900" i="1"/>
  <c r="O1901" i="1"/>
  <c r="O1902" i="1"/>
  <c r="O1903" i="1"/>
  <c r="O1904" i="1"/>
  <c r="O1905" i="1"/>
  <c r="O1906" i="1"/>
  <c r="O1907" i="1"/>
  <c r="O1908" i="1"/>
  <c r="O1909" i="1"/>
  <c r="O1910" i="1"/>
  <c r="O1911" i="1"/>
  <c r="O1912" i="1"/>
  <c r="O1913" i="1"/>
  <c r="O1914" i="1"/>
  <c r="O1915" i="1"/>
  <c r="O1916" i="1"/>
  <c r="O1917" i="1"/>
  <c r="O1918" i="1"/>
  <c r="O1919" i="1"/>
  <c r="O1920" i="1"/>
  <c r="O1921" i="1"/>
  <c r="O1922" i="1"/>
  <c r="O1923" i="1"/>
  <c r="O1924" i="1"/>
  <c r="O1925" i="1"/>
  <c r="O1926" i="1"/>
  <c r="O1927" i="1"/>
  <c r="O1928" i="1"/>
  <c r="O1929" i="1"/>
  <c r="O1930" i="1"/>
  <c r="O1931" i="1"/>
  <c r="O1932" i="1"/>
  <c r="O1933" i="1"/>
  <c r="O1934" i="1"/>
  <c r="O1935" i="1"/>
  <c r="O1936" i="1"/>
  <c r="O1937" i="1"/>
  <c r="O1938" i="1"/>
  <c r="O1939" i="1"/>
  <c r="O1940" i="1"/>
  <c r="O1941" i="1"/>
  <c r="O1942" i="1"/>
  <c r="O1943" i="1"/>
  <c r="O1944" i="1"/>
  <c r="O1945" i="1"/>
  <c r="O1946" i="1"/>
  <c r="O1947" i="1"/>
  <c r="O1948" i="1"/>
  <c r="O1949" i="1"/>
  <c r="O1950" i="1"/>
  <c r="O1951" i="1"/>
  <c r="O1952" i="1"/>
  <c r="O1953" i="1"/>
  <c r="O1954" i="1"/>
  <c r="O1955" i="1"/>
  <c r="O1956" i="1"/>
  <c r="O1957" i="1"/>
  <c r="O1958" i="1"/>
  <c r="O1959" i="1"/>
  <c r="O1960" i="1"/>
  <c r="O1961" i="1"/>
  <c r="O1962" i="1"/>
  <c r="O1963" i="1"/>
  <c r="O1964" i="1"/>
  <c r="O1965" i="1"/>
  <c r="O1966" i="1"/>
  <c r="O1967" i="1"/>
  <c r="O1968" i="1"/>
  <c r="O1969" i="1"/>
  <c r="O1970" i="1"/>
  <c r="O1971" i="1"/>
  <c r="O1972" i="1"/>
  <c r="O1973" i="1"/>
  <c r="O1974" i="1"/>
  <c r="O1975" i="1"/>
  <c r="O1976" i="1"/>
  <c r="O1977" i="1"/>
  <c r="O1978" i="1"/>
  <c r="O1979" i="1"/>
  <c r="O1980" i="1"/>
  <c r="O1981" i="1"/>
  <c r="O1982" i="1"/>
  <c r="O1983" i="1"/>
  <c r="O1984" i="1"/>
  <c r="O1985" i="1"/>
  <c r="O1986" i="1"/>
  <c r="O1987" i="1"/>
  <c r="O1988" i="1"/>
  <c r="O1989" i="1"/>
  <c r="O1990" i="1"/>
  <c r="O1991" i="1"/>
  <c r="O1992" i="1"/>
  <c r="O1993" i="1"/>
  <c r="O1994" i="1"/>
  <c r="O1995" i="1"/>
  <c r="O1996" i="1"/>
  <c r="O1997" i="1"/>
  <c r="O1998" i="1"/>
  <c r="O1999" i="1"/>
  <c r="O2000" i="1"/>
  <c r="O2001" i="1"/>
  <c r="O2002" i="1"/>
  <c r="O2003" i="1"/>
  <c r="O2004" i="1"/>
  <c r="O2005" i="1"/>
  <c r="O2006" i="1"/>
  <c r="O2007" i="1"/>
  <c r="O2008" i="1"/>
  <c r="O2009" i="1"/>
  <c r="O2010" i="1"/>
  <c r="O2011" i="1"/>
  <c r="O2012" i="1"/>
  <c r="O2013" i="1"/>
  <c r="O2014" i="1"/>
  <c r="O2015" i="1"/>
  <c r="O2016" i="1"/>
  <c r="O2017" i="1"/>
  <c r="O2018" i="1"/>
  <c r="O2019" i="1"/>
  <c r="O2020" i="1"/>
  <c r="O2021" i="1"/>
  <c r="O2022" i="1"/>
  <c r="O2023" i="1"/>
  <c r="O2024" i="1"/>
  <c r="O2025" i="1"/>
  <c r="O2026" i="1"/>
  <c r="O2027" i="1"/>
  <c r="O2028" i="1"/>
  <c r="O2029" i="1"/>
  <c r="O2030" i="1"/>
  <c r="O2031" i="1"/>
  <c r="O2032" i="1"/>
  <c r="O2033" i="1"/>
  <c r="O2034" i="1"/>
  <c r="O2035" i="1"/>
  <c r="O2036" i="1"/>
  <c r="O2037" i="1"/>
  <c r="O2038" i="1"/>
  <c r="O2039" i="1"/>
  <c r="O2040" i="1"/>
  <c r="O2041" i="1"/>
  <c r="O2042" i="1"/>
  <c r="O2043" i="1"/>
  <c r="O2044" i="1"/>
  <c r="O2045" i="1"/>
  <c r="O2046" i="1"/>
  <c r="O2047" i="1"/>
  <c r="O2048" i="1"/>
  <c r="O2049" i="1"/>
  <c r="O2050" i="1"/>
  <c r="O2051" i="1"/>
  <c r="O2052" i="1"/>
  <c r="O2053" i="1"/>
  <c r="O2054" i="1"/>
  <c r="O2055" i="1"/>
  <c r="O2056" i="1"/>
  <c r="O2057" i="1"/>
  <c r="O2058" i="1"/>
  <c r="O2059" i="1"/>
  <c r="O2060" i="1"/>
  <c r="O2061" i="1"/>
  <c r="O2062" i="1"/>
  <c r="O2063" i="1"/>
  <c r="O2064" i="1"/>
  <c r="O2065" i="1"/>
  <c r="O2066" i="1"/>
  <c r="O2067" i="1"/>
  <c r="O2068" i="1"/>
  <c r="O2069" i="1"/>
  <c r="O2070" i="1"/>
  <c r="O2071" i="1"/>
  <c r="O2072" i="1"/>
  <c r="O2073" i="1"/>
  <c r="O2074" i="1"/>
  <c r="O2075" i="1"/>
  <c r="O2076" i="1"/>
  <c r="O2077" i="1"/>
  <c r="O2078" i="1"/>
  <c r="O2079" i="1"/>
  <c r="O2080" i="1"/>
  <c r="O2081" i="1"/>
  <c r="O2082" i="1"/>
  <c r="O2083" i="1"/>
  <c r="O2084" i="1"/>
  <c r="O2085" i="1"/>
  <c r="O2086" i="1"/>
  <c r="O2087" i="1"/>
  <c r="O2088" i="1"/>
  <c r="O2089" i="1"/>
  <c r="O2090" i="1"/>
  <c r="O2091" i="1"/>
  <c r="O2092" i="1"/>
  <c r="O2093" i="1"/>
  <c r="O2094" i="1"/>
  <c r="O2095" i="1"/>
  <c r="O2096" i="1"/>
  <c r="O2097" i="1"/>
  <c r="O2098" i="1"/>
  <c r="O2099" i="1"/>
  <c r="O2100" i="1"/>
  <c r="O2101" i="1"/>
  <c r="O2102" i="1"/>
  <c r="O2103" i="1"/>
  <c r="O2104" i="1"/>
  <c r="O2105" i="1"/>
  <c r="O2106" i="1"/>
  <c r="O2107" i="1"/>
  <c r="O2108" i="1"/>
  <c r="O2109" i="1"/>
  <c r="O2110" i="1"/>
  <c r="O2111" i="1"/>
  <c r="O2112" i="1"/>
  <c r="O2113" i="1"/>
  <c r="O2114" i="1"/>
  <c r="O2115" i="1"/>
  <c r="O2116" i="1"/>
  <c r="O2117" i="1"/>
  <c r="O2118" i="1"/>
  <c r="O2119" i="1"/>
  <c r="O2120" i="1"/>
  <c r="O2121" i="1"/>
  <c r="O2122" i="1"/>
  <c r="O2123" i="1"/>
  <c r="O2124" i="1"/>
  <c r="O2125" i="1"/>
  <c r="O2126" i="1"/>
  <c r="O2127" i="1"/>
  <c r="O2128" i="1"/>
  <c r="O2129" i="1"/>
  <c r="O2130" i="1"/>
  <c r="O2131" i="1"/>
  <c r="O2132" i="1"/>
  <c r="O2133" i="1"/>
  <c r="O2134" i="1"/>
  <c r="O2135" i="1"/>
  <c r="O2136" i="1"/>
  <c r="O2137" i="1"/>
  <c r="O2138" i="1"/>
  <c r="O2139" i="1"/>
  <c r="O2140" i="1"/>
  <c r="O2141" i="1"/>
  <c r="O2142" i="1"/>
  <c r="O2143" i="1"/>
  <c r="O2144" i="1"/>
  <c r="O2145" i="1"/>
  <c r="O2146" i="1"/>
  <c r="O2147" i="1"/>
  <c r="O2148" i="1"/>
  <c r="O2149" i="1"/>
  <c r="O2150" i="1"/>
  <c r="O2151" i="1"/>
  <c r="O2152" i="1"/>
  <c r="O2153" i="1"/>
  <c r="O2154" i="1"/>
  <c r="O2155" i="1"/>
  <c r="O2156" i="1"/>
  <c r="O2157" i="1"/>
  <c r="O2158" i="1"/>
  <c r="O2159" i="1"/>
  <c r="O2160" i="1"/>
  <c r="O2161" i="1"/>
  <c r="O2162" i="1"/>
  <c r="O2163" i="1"/>
  <c r="O2164" i="1"/>
  <c r="O2165" i="1"/>
  <c r="O2166" i="1"/>
  <c r="O2167" i="1"/>
  <c r="O2168" i="1"/>
  <c r="O2169" i="1"/>
  <c r="O2170" i="1"/>
  <c r="O2171" i="1"/>
  <c r="O2172" i="1"/>
  <c r="O2173" i="1"/>
  <c r="O2174" i="1"/>
  <c r="O2175" i="1"/>
  <c r="O2176" i="1"/>
  <c r="O2177" i="1"/>
  <c r="O2178" i="1"/>
  <c r="O2179" i="1"/>
  <c r="O2180" i="1"/>
  <c r="O2181" i="1"/>
  <c r="O2182" i="1"/>
  <c r="O2183" i="1"/>
  <c r="O2184" i="1"/>
  <c r="O2185" i="1"/>
  <c r="O2186" i="1"/>
  <c r="O2187" i="1"/>
  <c r="O2188" i="1"/>
  <c r="O2189" i="1"/>
  <c r="O2190" i="1"/>
  <c r="O2191" i="1"/>
  <c r="O2192" i="1"/>
  <c r="O2193" i="1"/>
  <c r="O2194" i="1"/>
  <c r="O2195" i="1"/>
  <c r="O2196" i="1"/>
  <c r="O2197" i="1"/>
  <c r="O2198" i="1"/>
  <c r="O2199" i="1"/>
  <c r="O2200" i="1"/>
  <c r="O2201" i="1"/>
  <c r="O2202" i="1"/>
  <c r="O2203" i="1"/>
  <c r="O2204" i="1"/>
  <c r="O2205" i="1"/>
  <c r="O2206" i="1"/>
  <c r="O2207" i="1"/>
  <c r="O2208" i="1"/>
  <c r="O2209" i="1"/>
  <c r="O2210" i="1"/>
  <c r="O2211" i="1"/>
  <c r="O2212" i="1"/>
  <c r="O2213" i="1"/>
  <c r="O2214" i="1"/>
  <c r="O2215" i="1"/>
  <c r="O2216" i="1"/>
  <c r="O2217" i="1"/>
  <c r="O2218" i="1"/>
  <c r="O2219" i="1"/>
  <c r="O2220" i="1"/>
  <c r="O2221" i="1"/>
  <c r="O2222" i="1"/>
  <c r="O2223" i="1"/>
  <c r="O2224" i="1"/>
  <c r="O2225" i="1"/>
  <c r="O2226" i="1"/>
  <c r="O2227" i="1"/>
  <c r="O2228" i="1"/>
  <c r="O2229" i="1"/>
  <c r="O2230" i="1"/>
  <c r="O2231" i="1"/>
  <c r="O2232" i="1"/>
  <c r="O2233" i="1"/>
  <c r="O2234" i="1"/>
  <c r="O2235" i="1"/>
  <c r="O2236" i="1"/>
  <c r="O2237" i="1"/>
  <c r="O2238" i="1"/>
  <c r="O2239" i="1"/>
  <c r="O2240" i="1"/>
  <c r="O2241" i="1"/>
  <c r="O2242" i="1"/>
  <c r="O2243" i="1"/>
  <c r="O2244" i="1"/>
  <c r="O2245" i="1"/>
  <c r="O2246" i="1"/>
  <c r="O2247" i="1"/>
  <c r="O2248" i="1"/>
  <c r="O2249" i="1"/>
  <c r="O2250" i="1"/>
  <c r="O2251" i="1"/>
  <c r="O2252" i="1"/>
  <c r="O2253" i="1"/>
  <c r="O2254" i="1"/>
  <c r="O2255" i="1"/>
  <c r="O2256" i="1"/>
  <c r="O2257" i="1"/>
  <c r="O2258" i="1"/>
  <c r="O2259" i="1"/>
  <c r="O2260" i="1"/>
  <c r="O2261" i="1"/>
  <c r="O2262" i="1"/>
  <c r="O2263" i="1"/>
  <c r="O2264" i="1"/>
  <c r="O2265" i="1"/>
  <c r="O2266" i="1"/>
  <c r="O2267" i="1"/>
  <c r="O2268" i="1"/>
  <c r="O2269" i="1"/>
  <c r="O2270" i="1"/>
  <c r="O2271" i="1"/>
  <c r="O2272" i="1"/>
  <c r="O2273" i="1"/>
  <c r="O2274" i="1"/>
  <c r="O2275" i="1"/>
  <c r="O2276" i="1"/>
  <c r="O2277" i="1"/>
  <c r="O2278" i="1"/>
  <c r="O2279" i="1"/>
  <c r="O2280" i="1"/>
  <c r="O2281" i="1"/>
  <c r="O2282" i="1"/>
  <c r="O2283" i="1"/>
  <c r="O2284" i="1"/>
  <c r="O2285" i="1"/>
  <c r="O2286" i="1"/>
  <c r="O2287" i="1"/>
  <c r="O2288" i="1"/>
  <c r="O2289" i="1"/>
  <c r="O2290" i="1"/>
  <c r="O2291" i="1"/>
  <c r="O2292" i="1"/>
  <c r="O2293" i="1"/>
  <c r="O2294" i="1"/>
  <c r="O2295" i="1"/>
  <c r="O2296" i="1"/>
  <c r="O2297" i="1"/>
  <c r="O2298" i="1"/>
  <c r="O2299" i="1"/>
  <c r="O2300" i="1"/>
  <c r="O2301" i="1"/>
  <c r="O2302" i="1"/>
  <c r="O2303" i="1"/>
  <c r="O2304" i="1"/>
  <c r="O2305" i="1"/>
  <c r="O2306" i="1"/>
  <c r="O2307" i="1"/>
  <c r="O2308" i="1"/>
  <c r="O2309" i="1"/>
  <c r="O2310" i="1"/>
  <c r="O2311" i="1"/>
  <c r="O2312" i="1"/>
  <c r="O2313" i="1"/>
  <c r="O2314" i="1"/>
  <c r="O2315" i="1"/>
  <c r="O2316" i="1"/>
  <c r="O2317" i="1"/>
  <c r="O2318" i="1"/>
  <c r="O2319" i="1"/>
  <c r="O2320" i="1"/>
  <c r="O2321" i="1"/>
  <c r="O2322" i="1"/>
  <c r="O2323" i="1"/>
  <c r="O2324" i="1"/>
  <c r="O2325" i="1"/>
  <c r="O2326" i="1"/>
  <c r="O2327" i="1"/>
  <c r="O2328" i="1"/>
  <c r="O2329" i="1"/>
  <c r="O2330" i="1"/>
  <c r="O2331" i="1"/>
  <c r="O2332" i="1"/>
  <c r="O2333" i="1"/>
  <c r="O2334" i="1"/>
  <c r="O2335" i="1"/>
  <c r="O2336" i="1"/>
  <c r="O2337" i="1"/>
  <c r="O2338" i="1"/>
  <c r="O2339" i="1"/>
  <c r="O2340" i="1"/>
  <c r="O2341" i="1"/>
  <c r="O2342" i="1"/>
  <c r="O2343" i="1"/>
  <c r="O2344" i="1"/>
  <c r="O2345" i="1"/>
  <c r="O2346" i="1"/>
  <c r="O2347" i="1"/>
  <c r="O2348" i="1"/>
  <c r="O2349" i="1"/>
  <c r="O2350" i="1"/>
  <c r="O2351" i="1"/>
  <c r="O2352" i="1"/>
  <c r="O2353" i="1"/>
  <c r="O2354" i="1"/>
  <c r="O2355" i="1"/>
  <c r="O2356" i="1"/>
  <c r="O2357" i="1"/>
  <c r="O2358" i="1"/>
  <c r="O2359" i="1"/>
  <c r="O2360" i="1"/>
  <c r="O2361" i="1"/>
  <c r="O2362" i="1"/>
  <c r="O2363" i="1"/>
  <c r="O2364" i="1"/>
  <c r="O2365" i="1"/>
  <c r="O2366" i="1"/>
  <c r="O2367" i="1"/>
  <c r="O2368" i="1"/>
  <c r="O2369" i="1"/>
  <c r="O2370" i="1"/>
  <c r="O2371" i="1"/>
  <c r="O2372" i="1"/>
  <c r="O2373" i="1"/>
  <c r="O2374" i="1"/>
  <c r="O2375" i="1"/>
  <c r="O2376" i="1"/>
  <c r="O2377" i="1"/>
  <c r="O2378" i="1"/>
  <c r="O2379" i="1"/>
  <c r="O2380" i="1"/>
  <c r="O2381" i="1"/>
  <c r="O2382" i="1"/>
  <c r="O2383" i="1"/>
  <c r="O2384" i="1"/>
  <c r="O2385" i="1"/>
  <c r="O2386" i="1"/>
  <c r="O2387" i="1"/>
  <c r="O2388" i="1"/>
  <c r="O2389" i="1"/>
  <c r="O2390" i="1"/>
  <c r="O2391" i="1"/>
  <c r="O2392" i="1"/>
  <c r="O2393" i="1"/>
  <c r="O2394" i="1"/>
  <c r="O2395" i="1"/>
  <c r="O2396" i="1"/>
  <c r="O2397" i="1"/>
  <c r="O2398" i="1"/>
  <c r="O2399" i="1"/>
  <c r="O2400" i="1"/>
  <c r="O2401" i="1"/>
  <c r="O2402" i="1"/>
  <c r="O2403" i="1"/>
  <c r="O2404" i="1"/>
  <c r="O2405" i="1"/>
  <c r="O2406" i="1"/>
  <c r="O2407" i="1"/>
  <c r="O2408" i="1"/>
  <c r="O2409" i="1"/>
  <c r="O2410" i="1"/>
  <c r="O2411" i="1"/>
  <c r="O2412" i="1"/>
  <c r="O2413" i="1"/>
  <c r="O2414" i="1"/>
  <c r="O2415" i="1"/>
  <c r="O2416" i="1"/>
  <c r="O2417" i="1"/>
  <c r="O2418" i="1"/>
  <c r="O2419" i="1"/>
  <c r="O2420" i="1"/>
  <c r="O2421" i="1"/>
  <c r="O2422" i="1"/>
  <c r="O2423" i="1"/>
  <c r="O2424" i="1"/>
  <c r="O2425" i="1"/>
  <c r="O2426" i="1"/>
  <c r="O2427" i="1"/>
  <c r="O2428" i="1"/>
  <c r="O2429" i="1"/>
  <c r="O2430" i="1"/>
  <c r="O2431" i="1"/>
  <c r="O2432" i="1"/>
  <c r="O2433" i="1"/>
  <c r="O2434" i="1"/>
  <c r="O2435" i="1"/>
  <c r="O2436" i="1"/>
  <c r="O2437" i="1"/>
  <c r="O2438" i="1"/>
  <c r="O2439" i="1"/>
  <c r="O2440" i="1"/>
  <c r="O2441" i="1"/>
  <c r="O2442" i="1"/>
  <c r="O2443" i="1"/>
  <c r="O2444" i="1"/>
  <c r="O2445" i="1"/>
  <c r="O2446" i="1"/>
  <c r="O2447" i="1"/>
  <c r="O2448" i="1"/>
  <c r="O2449" i="1"/>
  <c r="O2450" i="1"/>
  <c r="O2451" i="1"/>
  <c r="O2452" i="1"/>
  <c r="O2453" i="1"/>
  <c r="O2454" i="1"/>
  <c r="O2455" i="1"/>
  <c r="O2456" i="1"/>
  <c r="O2457" i="1"/>
  <c r="O2458" i="1"/>
  <c r="O2459" i="1"/>
  <c r="O2460" i="1"/>
  <c r="O2461" i="1"/>
  <c r="O2462" i="1"/>
  <c r="O2463" i="1"/>
  <c r="O2464" i="1"/>
  <c r="O2465" i="1"/>
  <c r="O2466" i="1"/>
  <c r="O2467" i="1"/>
  <c r="O2468" i="1"/>
  <c r="O2469" i="1"/>
  <c r="O2470" i="1"/>
  <c r="O2471" i="1"/>
  <c r="O2472" i="1"/>
  <c r="O2473" i="1"/>
  <c r="O2474" i="1"/>
  <c r="O2475" i="1"/>
  <c r="O2476" i="1"/>
  <c r="O2477" i="1"/>
  <c r="O2478" i="1"/>
  <c r="O2479" i="1"/>
  <c r="O2480" i="1"/>
  <c r="O2481" i="1"/>
  <c r="O2482" i="1"/>
  <c r="O2483" i="1"/>
  <c r="O2484" i="1"/>
  <c r="O2485" i="1"/>
  <c r="O2486" i="1"/>
  <c r="O2487" i="1"/>
  <c r="O2488" i="1"/>
  <c r="O2489" i="1"/>
  <c r="O2490" i="1"/>
  <c r="O2491" i="1"/>
  <c r="O2492" i="1"/>
  <c r="O2493" i="1"/>
  <c r="O2494" i="1"/>
  <c r="O2495" i="1"/>
  <c r="O2496" i="1"/>
  <c r="O2497" i="1"/>
  <c r="O2498" i="1"/>
  <c r="O2499" i="1"/>
  <c r="O2500" i="1"/>
  <c r="O2501" i="1"/>
  <c r="O2502" i="1"/>
  <c r="O2503" i="1"/>
  <c r="O2504" i="1"/>
  <c r="O2505" i="1"/>
  <c r="O2506" i="1"/>
  <c r="O2507" i="1"/>
  <c r="O2508" i="1"/>
  <c r="O2509" i="1"/>
  <c r="O2510" i="1"/>
  <c r="O2511" i="1"/>
  <c r="O2512" i="1"/>
  <c r="O2513" i="1"/>
  <c r="O2514" i="1"/>
  <c r="O2515" i="1"/>
  <c r="O2516" i="1"/>
  <c r="O2517" i="1"/>
  <c r="O2518" i="1"/>
  <c r="O2519" i="1"/>
  <c r="O2520" i="1"/>
  <c r="O2521" i="1"/>
  <c r="O2522" i="1"/>
  <c r="O2523" i="1"/>
  <c r="O2524" i="1"/>
  <c r="O2525" i="1"/>
  <c r="O2526" i="1"/>
  <c r="O2527" i="1"/>
  <c r="O2528" i="1"/>
  <c r="O2529" i="1"/>
  <c r="O2530" i="1"/>
  <c r="O2531" i="1"/>
  <c r="O2532" i="1"/>
  <c r="O2533" i="1"/>
  <c r="O2534" i="1"/>
  <c r="O2535" i="1"/>
  <c r="O2536" i="1"/>
  <c r="O2537" i="1"/>
  <c r="O2538" i="1"/>
  <c r="O2539" i="1"/>
  <c r="O2540" i="1"/>
  <c r="O2541" i="1"/>
  <c r="O2542" i="1"/>
  <c r="O2543" i="1"/>
  <c r="O2544" i="1"/>
  <c r="O2545" i="1"/>
  <c r="O2546" i="1"/>
  <c r="O2547" i="1"/>
  <c r="O2548" i="1"/>
  <c r="O2549" i="1"/>
  <c r="O2550" i="1"/>
  <c r="O2551" i="1"/>
  <c r="O2552" i="1"/>
  <c r="O2553" i="1"/>
  <c r="O2554" i="1"/>
  <c r="O2555" i="1"/>
  <c r="O2556" i="1"/>
  <c r="O2557" i="1"/>
  <c r="O2558" i="1"/>
  <c r="O2559" i="1"/>
  <c r="O2560" i="1"/>
  <c r="O2561" i="1"/>
  <c r="O2562" i="1"/>
  <c r="O2563" i="1"/>
  <c r="O2564" i="1"/>
  <c r="O2565" i="1"/>
  <c r="O2566" i="1"/>
  <c r="O2567" i="1"/>
  <c r="O2568" i="1"/>
  <c r="O2569" i="1"/>
  <c r="O2570" i="1"/>
  <c r="O2571" i="1"/>
  <c r="O2572" i="1"/>
  <c r="O2573" i="1"/>
  <c r="O2574" i="1"/>
  <c r="O2575" i="1"/>
  <c r="O2576" i="1"/>
  <c r="O2577" i="1"/>
  <c r="O2578" i="1"/>
  <c r="O2579" i="1"/>
  <c r="O2580" i="1"/>
  <c r="O2581" i="1"/>
  <c r="O2582" i="1"/>
  <c r="O2583" i="1"/>
  <c r="O2584" i="1"/>
  <c r="O2585" i="1"/>
  <c r="O2586" i="1"/>
  <c r="O2587" i="1"/>
  <c r="O2588" i="1"/>
  <c r="O2589" i="1"/>
  <c r="O2590" i="1"/>
  <c r="O2591" i="1"/>
  <c r="O2592" i="1"/>
  <c r="O2593" i="1"/>
  <c r="O2594" i="1"/>
  <c r="O2595" i="1"/>
  <c r="O2596" i="1"/>
  <c r="O2597" i="1"/>
  <c r="O2598" i="1"/>
  <c r="O2599" i="1"/>
  <c r="O2600" i="1"/>
  <c r="O2601" i="1"/>
  <c r="O2602" i="1"/>
  <c r="O2603" i="1"/>
  <c r="O2604" i="1"/>
  <c r="O2605" i="1"/>
  <c r="O2606" i="1"/>
  <c r="O2607" i="1"/>
  <c r="O2608" i="1"/>
  <c r="O2609" i="1"/>
  <c r="O2610" i="1"/>
  <c r="O2611" i="1"/>
  <c r="O2612" i="1"/>
  <c r="O2613" i="1"/>
  <c r="O2614" i="1"/>
  <c r="O2615" i="1"/>
  <c r="O2616" i="1"/>
  <c r="O2617" i="1"/>
  <c r="O2618" i="1"/>
  <c r="O2619" i="1"/>
  <c r="O2620" i="1"/>
  <c r="O2621" i="1"/>
  <c r="O2622" i="1"/>
  <c r="O2623" i="1"/>
  <c r="O2624" i="1"/>
  <c r="O2625" i="1"/>
  <c r="O2626" i="1"/>
  <c r="O2627" i="1"/>
  <c r="O2628" i="1"/>
  <c r="O2629" i="1"/>
  <c r="O2630" i="1"/>
  <c r="O2631" i="1"/>
  <c r="O2632" i="1"/>
  <c r="O2633" i="1"/>
  <c r="O2634" i="1"/>
  <c r="O2635" i="1"/>
  <c r="O2636" i="1"/>
  <c r="O2637" i="1"/>
  <c r="O2638" i="1"/>
  <c r="O2639" i="1"/>
  <c r="O2640" i="1"/>
  <c r="O2641" i="1"/>
  <c r="O2642" i="1"/>
  <c r="O2643" i="1"/>
  <c r="O2644" i="1"/>
  <c r="O2645" i="1"/>
  <c r="O2646" i="1"/>
  <c r="O2647" i="1"/>
  <c r="O2648" i="1"/>
  <c r="O2649" i="1"/>
  <c r="O2650" i="1"/>
  <c r="O2651" i="1"/>
  <c r="O2652" i="1"/>
  <c r="O2653" i="1"/>
  <c r="O2654" i="1"/>
  <c r="O2655" i="1"/>
  <c r="O2656" i="1"/>
  <c r="O2657" i="1"/>
  <c r="O2658" i="1"/>
  <c r="O2659" i="1"/>
  <c r="O2660" i="1"/>
  <c r="O2661" i="1"/>
  <c r="O2662" i="1"/>
  <c r="O2663" i="1"/>
  <c r="O2664" i="1"/>
  <c r="O2665" i="1"/>
  <c r="O2666" i="1"/>
  <c r="O2667" i="1"/>
  <c r="O2668" i="1"/>
  <c r="O2669" i="1"/>
  <c r="O2670" i="1"/>
  <c r="O2671" i="1"/>
  <c r="O2672" i="1"/>
  <c r="O2673" i="1"/>
  <c r="O2674" i="1"/>
  <c r="O2675" i="1"/>
  <c r="O2676" i="1"/>
  <c r="O2677" i="1"/>
  <c r="O2678" i="1"/>
  <c r="O2679" i="1"/>
  <c r="O2680" i="1"/>
  <c r="O2681" i="1"/>
  <c r="O2682" i="1"/>
  <c r="O2683" i="1"/>
  <c r="O2684" i="1"/>
  <c r="O2685" i="1"/>
  <c r="O2686" i="1"/>
  <c r="O2687" i="1"/>
  <c r="O2688" i="1"/>
  <c r="O2689" i="1"/>
  <c r="O2690" i="1"/>
  <c r="O2691" i="1"/>
  <c r="O2692" i="1"/>
  <c r="O2693" i="1"/>
  <c r="O2694" i="1"/>
  <c r="O2695" i="1"/>
  <c r="O2696" i="1"/>
  <c r="O2697" i="1"/>
  <c r="O2698" i="1"/>
  <c r="O2699" i="1"/>
  <c r="O2700" i="1"/>
  <c r="O2701" i="1"/>
  <c r="O2702" i="1"/>
  <c r="O2703" i="1"/>
  <c r="O2704" i="1"/>
  <c r="O2705" i="1"/>
  <c r="O2706" i="1"/>
  <c r="O2707" i="1"/>
  <c r="O2708" i="1"/>
  <c r="O2709" i="1"/>
  <c r="O2710" i="1"/>
  <c r="O2711" i="1"/>
  <c r="O2712" i="1"/>
  <c r="O2713" i="1"/>
  <c r="O2714" i="1"/>
  <c r="O2715" i="1"/>
  <c r="O2716" i="1"/>
  <c r="O2717" i="1"/>
  <c r="O2718" i="1"/>
  <c r="O2719" i="1"/>
  <c r="O2720" i="1"/>
  <c r="O2721" i="1"/>
  <c r="O2722" i="1"/>
  <c r="O2723" i="1"/>
  <c r="O2724" i="1"/>
  <c r="O2725" i="1"/>
  <c r="O2726" i="1"/>
  <c r="O2727" i="1"/>
  <c r="O2728" i="1"/>
  <c r="O2729" i="1"/>
  <c r="O2730" i="1"/>
  <c r="O2731" i="1"/>
  <c r="O2732" i="1"/>
  <c r="O2733" i="1"/>
  <c r="O2734" i="1"/>
  <c r="O2735" i="1"/>
  <c r="O2736" i="1"/>
  <c r="O2737" i="1"/>
  <c r="O2738" i="1"/>
  <c r="O2739" i="1"/>
  <c r="O2740" i="1"/>
  <c r="O2741" i="1"/>
  <c r="O2742" i="1"/>
  <c r="O2743" i="1"/>
  <c r="O2744" i="1"/>
  <c r="O2745" i="1"/>
  <c r="O2746" i="1"/>
  <c r="O2747" i="1"/>
  <c r="O2748" i="1"/>
  <c r="O2749" i="1"/>
  <c r="O2750" i="1"/>
  <c r="O2751" i="1"/>
  <c r="O2752" i="1"/>
  <c r="O2753" i="1"/>
  <c r="O2754" i="1"/>
  <c r="O2755" i="1"/>
  <c r="O2756" i="1"/>
  <c r="O2757" i="1"/>
  <c r="O2758" i="1"/>
  <c r="O2759" i="1"/>
  <c r="O2760" i="1"/>
  <c r="O2761" i="1"/>
  <c r="O2762" i="1"/>
  <c r="O2763" i="1"/>
  <c r="O2764" i="1"/>
  <c r="O2765" i="1"/>
  <c r="O2766" i="1"/>
  <c r="O2767" i="1"/>
  <c r="O2768" i="1"/>
  <c r="O2769" i="1"/>
  <c r="O2770" i="1"/>
  <c r="O2771" i="1"/>
  <c r="O2772" i="1"/>
  <c r="O2773" i="1"/>
  <c r="O2774" i="1"/>
  <c r="O2775" i="1"/>
  <c r="O2776" i="1"/>
  <c r="O2777" i="1"/>
  <c r="O2778" i="1"/>
  <c r="O2779" i="1"/>
  <c r="O2780" i="1"/>
  <c r="O2781" i="1"/>
  <c r="O2782" i="1"/>
  <c r="O2783" i="1"/>
  <c r="O2784" i="1"/>
  <c r="O2785" i="1"/>
  <c r="O2786" i="1"/>
  <c r="O2787" i="1"/>
  <c r="O2788" i="1"/>
  <c r="O2789" i="1"/>
  <c r="O2790" i="1"/>
  <c r="O2791" i="1"/>
  <c r="O2792" i="1"/>
  <c r="O2793" i="1"/>
  <c r="O2794" i="1"/>
  <c r="O2795" i="1"/>
  <c r="O2796" i="1"/>
  <c r="O2797" i="1"/>
  <c r="O2798" i="1"/>
  <c r="O2799" i="1"/>
  <c r="O2800" i="1"/>
  <c r="O2801" i="1"/>
  <c r="O2802" i="1"/>
  <c r="O2803" i="1"/>
  <c r="O2804" i="1"/>
  <c r="O2805" i="1"/>
  <c r="O2806" i="1"/>
  <c r="O2807" i="1"/>
  <c r="O2808" i="1"/>
  <c r="O2809" i="1"/>
  <c r="O2810" i="1"/>
  <c r="O2811" i="1"/>
  <c r="O2812" i="1"/>
  <c r="O2813" i="1"/>
  <c r="O2814" i="1"/>
  <c r="O2815" i="1"/>
  <c r="O2816" i="1"/>
  <c r="O2817" i="1"/>
  <c r="O2818" i="1"/>
  <c r="O2819" i="1"/>
  <c r="O2820" i="1"/>
  <c r="O2821" i="1"/>
  <c r="O2822" i="1"/>
  <c r="O2823" i="1"/>
  <c r="O2824" i="1"/>
  <c r="O2825" i="1"/>
  <c r="O2826" i="1"/>
  <c r="O2827" i="1"/>
  <c r="O2828" i="1"/>
  <c r="O2829" i="1"/>
  <c r="O2830" i="1"/>
  <c r="O2831" i="1"/>
  <c r="O2832" i="1"/>
  <c r="O2833" i="1"/>
  <c r="O2834" i="1"/>
  <c r="O2835" i="1"/>
  <c r="O2836" i="1"/>
  <c r="O2837" i="1"/>
  <c r="O2838" i="1"/>
  <c r="O2839" i="1"/>
  <c r="O2840" i="1"/>
  <c r="O2841" i="1"/>
  <c r="O2842" i="1"/>
  <c r="O2843" i="1"/>
  <c r="O2844" i="1"/>
  <c r="O2845" i="1"/>
  <c r="O2846" i="1"/>
  <c r="O2847" i="1"/>
  <c r="O2848" i="1"/>
  <c r="O2849" i="1"/>
  <c r="O2850" i="1"/>
  <c r="O2851" i="1"/>
  <c r="O2852" i="1"/>
  <c r="O2853" i="1"/>
  <c r="O2854" i="1"/>
  <c r="O2855" i="1"/>
  <c r="O2856" i="1"/>
  <c r="O2857" i="1"/>
  <c r="O2858" i="1"/>
  <c r="O2859" i="1"/>
  <c r="O2860" i="1"/>
  <c r="O2861" i="1"/>
  <c r="O2862" i="1"/>
  <c r="O2863" i="1"/>
  <c r="O2864" i="1"/>
  <c r="O2865" i="1"/>
  <c r="O2866" i="1"/>
  <c r="O2867" i="1"/>
  <c r="O2868" i="1"/>
  <c r="O2869" i="1"/>
  <c r="O2870" i="1"/>
  <c r="O2871" i="1"/>
  <c r="O2872" i="1"/>
  <c r="O2873" i="1"/>
  <c r="O2874" i="1"/>
  <c r="O2875" i="1"/>
  <c r="O2876" i="1"/>
  <c r="O2877" i="1"/>
  <c r="O2878" i="1"/>
  <c r="O2879" i="1"/>
  <c r="O2880" i="1"/>
  <c r="O2881" i="1"/>
  <c r="O2882" i="1"/>
  <c r="O2883" i="1"/>
  <c r="O2884" i="1"/>
  <c r="O2885" i="1"/>
  <c r="O2886" i="1"/>
  <c r="O2887" i="1"/>
  <c r="O2888" i="1"/>
  <c r="O2889" i="1"/>
  <c r="O2890" i="1"/>
  <c r="O2891" i="1"/>
  <c r="O2892" i="1"/>
  <c r="O2893" i="1"/>
  <c r="O2894" i="1"/>
  <c r="O2895" i="1"/>
  <c r="O2896" i="1"/>
  <c r="O2897" i="1"/>
  <c r="O2898" i="1"/>
  <c r="O2899" i="1"/>
  <c r="O2900" i="1"/>
  <c r="O2901" i="1"/>
  <c r="O2902" i="1"/>
  <c r="O2903" i="1"/>
  <c r="O2904" i="1"/>
  <c r="O2905" i="1"/>
  <c r="O2906" i="1"/>
  <c r="O2907" i="1"/>
  <c r="O2908" i="1"/>
  <c r="O2909" i="1"/>
  <c r="O2910" i="1"/>
  <c r="O2911" i="1"/>
  <c r="O2912" i="1"/>
  <c r="O2913" i="1"/>
  <c r="O2914" i="1"/>
  <c r="O2915" i="1"/>
  <c r="O2916" i="1"/>
  <c r="O2917" i="1"/>
  <c r="O2918" i="1"/>
  <c r="O2919" i="1"/>
  <c r="O2920" i="1"/>
  <c r="O2921" i="1"/>
  <c r="O2922" i="1"/>
  <c r="O2923" i="1"/>
  <c r="O2924" i="1"/>
  <c r="O2925" i="1"/>
  <c r="O2926" i="1"/>
  <c r="O2927" i="1"/>
  <c r="O2928" i="1"/>
  <c r="O2929" i="1"/>
  <c r="O2930" i="1"/>
  <c r="O2931" i="1"/>
  <c r="O2932" i="1"/>
  <c r="O2933" i="1"/>
  <c r="O2934" i="1"/>
  <c r="O2935" i="1"/>
  <c r="O2936" i="1"/>
  <c r="O2937" i="1"/>
  <c r="O2938" i="1"/>
  <c r="O2939" i="1"/>
  <c r="O2940" i="1"/>
  <c r="O2941" i="1"/>
  <c r="O2942" i="1"/>
  <c r="O2943" i="1"/>
  <c r="O2944" i="1"/>
  <c r="O2945" i="1"/>
  <c r="O2946" i="1"/>
  <c r="O2947" i="1"/>
  <c r="O2948" i="1"/>
  <c r="O2949" i="1"/>
  <c r="O2950" i="1"/>
  <c r="O2951" i="1"/>
  <c r="O2952" i="1"/>
  <c r="O2953" i="1"/>
  <c r="O2954" i="1"/>
  <c r="O2955" i="1"/>
  <c r="O2956" i="1"/>
  <c r="O2957" i="1"/>
  <c r="O2958" i="1"/>
  <c r="O2959" i="1"/>
  <c r="O2960" i="1"/>
  <c r="O2961" i="1"/>
  <c r="O2962" i="1"/>
  <c r="O2963" i="1"/>
  <c r="O2964" i="1"/>
  <c r="O2965" i="1"/>
  <c r="O2966" i="1"/>
  <c r="O2967" i="1"/>
  <c r="O2968" i="1"/>
  <c r="O2969" i="1"/>
  <c r="O2970" i="1"/>
  <c r="O2971" i="1"/>
  <c r="O2972" i="1"/>
  <c r="O2973" i="1"/>
  <c r="O2974" i="1"/>
  <c r="O2975" i="1"/>
  <c r="O2976" i="1"/>
  <c r="O2977" i="1"/>
  <c r="O2978" i="1"/>
  <c r="O2979" i="1"/>
  <c r="O2980" i="1"/>
  <c r="O2981" i="1"/>
  <c r="O2982" i="1"/>
  <c r="O2983" i="1"/>
  <c r="O2984" i="1"/>
  <c r="O2985" i="1"/>
  <c r="O2986" i="1"/>
  <c r="O2987" i="1"/>
  <c r="O2988" i="1"/>
  <c r="O2989" i="1"/>
  <c r="O2990" i="1"/>
  <c r="O2991" i="1"/>
  <c r="O2992" i="1"/>
  <c r="O2993" i="1"/>
  <c r="O2994" i="1"/>
  <c r="O2995" i="1"/>
  <c r="O2996" i="1"/>
  <c r="O2997" i="1"/>
  <c r="O2998" i="1"/>
  <c r="O2999" i="1"/>
  <c r="O3000" i="1"/>
  <c r="O3001" i="1"/>
  <c r="O3002" i="1"/>
  <c r="O3003" i="1"/>
  <c r="O3004" i="1"/>
  <c r="O3005" i="1"/>
  <c r="O3006" i="1"/>
  <c r="O3007" i="1"/>
  <c r="O3008" i="1"/>
  <c r="O3009" i="1"/>
  <c r="O3010" i="1"/>
  <c r="O3011" i="1"/>
  <c r="O3012" i="1"/>
  <c r="O3013" i="1"/>
  <c r="O3014" i="1"/>
  <c r="O3015" i="1"/>
  <c r="O3016" i="1"/>
  <c r="O3017" i="1"/>
  <c r="O3018" i="1"/>
  <c r="O3019" i="1"/>
  <c r="O3020" i="1"/>
  <c r="O3021" i="1"/>
  <c r="O3022" i="1"/>
  <c r="O3023" i="1"/>
  <c r="O3024" i="1"/>
  <c r="O3025" i="1"/>
  <c r="O3026" i="1"/>
  <c r="O3027" i="1"/>
  <c r="O3028" i="1"/>
  <c r="O3029" i="1"/>
  <c r="O3030" i="1"/>
  <c r="O3031" i="1"/>
  <c r="O3032" i="1"/>
  <c r="O3033" i="1"/>
  <c r="O3034" i="1"/>
  <c r="O3035" i="1"/>
  <c r="O3036" i="1"/>
  <c r="O3037" i="1"/>
  <c r="O3038" i="1"/>
  <c r="O3039" i="1"/>
  <c r="O3040" i="1"/>
  <c r="O3041" i="1"/>
  <c r="O3042" i="1"/>
  <c r="O3043" i="1"/>
  <c r="O3044" i="1"/>
  <c r="O3045" i="1"/>
  <c r="O3046" i="1"/>
  <c r="O3047" i="1"/>
  <c r="O3048" i="1"/>
  <c r="O3049" i="1"/>
  <c r="O3050" i="1"/>
  <c r="O3051" i="1"/>
  <c r="O3052" i="1"/>
  <c r="O3053" i="1"/>
  <c r="O3054" i="1"/>
  <c r="O3055" i="1"/>
  <c r="O3056" i="1"/>
  <c r="O3057" i="1"/>
  <c r="O3058" i="1"/>
  <c r="O3059" i="1"/>
  <c r="O3060" i="1"/>
  <c r="O3061" i="1"/>
  <c r="O3062" i="1"/>
  <c r="O3063" i="1"/>
  <c r="O3064" i="1"/>
  <c r="O3065" i="1"/>
  <c r="O3066" i="1"/>
  <c r="O3067" i="1"/>
  <c r="O3068" i="1"/>
  <c r="O3069" i="1"/>
  <c r="O3070" i="1"/>
  <c r="O3071" i="1"/>
  <c r="O3072" i="1"/>
  <c r="O3073" i="1"/>
  <c r="O3074" i="1"/>
  <c r="O3075" i="1"/>
  <c r="O3076" i="1"/>
  <c r="O3077" i="1"/>
  <c r="O3078" i="1"/>
  <c r="O3079" i="1"/>
  <c r="O3080" i="1"/>
  <c r="O3081" i="1"/>
  <c r="O3082" i="1"/>
  <c r="O3083" i="1"/>
  <c r="O3084" i="1"/>
  <c r="O3085" i="1"/>
  <c r="O3086" i="1"/>
  <c r="O3087" i="1"/>
  <c r="O3088" i="1"/>
  <c r="O3089" i="1"/>
  <c r="O3090" i="1"/>
  <c r="O3091" i="1"/>
  <c r="O3092" i="1"/>
  <c r="O3093" i="1"/>
  <c r="O3094" i="1"/>
  <c r="O3095" i="1"/>
  <c r="O3096" i="1"/>
  <c r="O3097" i="1"/>
  <c r="O3098" i="1"/>
  <c r="O3099" i="1"/>
  <c r="O3100" i="1"/>
  <c r="O3101" i="1"/>
  <c r="O3102" i="1"/>
  <c r="O3103" i="1"/>
  <c r="O3104" i="1"/>
  <c r="O3105" i="1"/>
  <c r="O3106" i="1"/>
  <c r="O3107" i="1"/>
  <c r="O3108" i="1"/>
  <c r="O3109" i="1"/>
  <c r="O3110" i="1"/>
  <c r="O3111" i="1"/>
  <c r="O3112" i="1"/>
  <c r="O3113" i="1"/>
  <c r="O3114" i="1"/>
  <c r="O3115" i="1"/>
  <c r="O3116" i="1"/>
  <c r="O3117" i="1"/>
  <c r="O3118" i="1"/>
  <c r="O3119" i="1"/>
  <c r="O3120" i="1"/>
  <c r="O3121" i="1"/>
  <c r="O3122" i="1"/>
  <c r="O3123" i="1"/>
  <c r="O3124" i="1"/>
  <c r="O3125" i="1"/>
  <c r="O3126" i="1"/>
  <c r="O3127" i="1"/>
  <c r="O3128" i="1"/>
  <c r="O3129" i="1"/>
  <c r="O3130" i="1"/>
  <c r="O3131" i="1"/>
  <c r="O3132" i="1"/>
  <c r="O3133" i="1"/>
  <c r="O3134" i="1"/>
  <c r="O3135" i="1"/>
  <c r="O3136" i="1"/>
  <c r="O3137" i="1"/>
  <c r="O3138" i="1"/>
  <c r="O3139" i="1"/>
  <c r="O3140" i="1"/>
  <c r="O3141" i="1"/>
  <c r="O3142" i="1"/>
  <c r="O3143" i="1"/>
  <c r="O3144" i="1"/>
  <c r="O3145" i="1"/>
  <c r="O3146" i="1"/>
  <c r="O3147" i="1"/>
  <c r="O3148" i="1"/>
  <c r="O3149" i="1"/>
  <c r="O3150" i="1"/>
  <c r="O3151" i="1"/>
  <c r="O3152" i="1"/>
  <c r="O3153" i="1"/>
  <c r="O3154" i="1"/>
  <c r="O3155" i="1"/>
  <c r="O3156" i="1"/>
  <c r="O3157" i="1"/>
  <c r="O3158" i="1"/>
  <c r="O3159" i="1"/>
  <c r="O3160" i="1"/>
  <c r="O3161" i="1"/>
  <c r="O3162" i="1"/>
  <c r="O3163" i="1"/>
  <c r="O3164" i="1"/>
  <c r="O3165" i="1"/>
  <c r="O3166" i="1"/>
  <c r="O3167" i="1"/>
  <c r="O3168" i="1"/>
  <c r="O3169" i="1"/>
  <c r="O3170" i="1"/>
  <c r="O3171" i="1"/>
  <c r="O3172" i="1"/>
  <c r="O3173" i="1"/>
  <c r="O3174" i="1"/>
  <c r="O3175" i="1"/>
  <c r="O3176" i="1"/>
  <c r="O3177" i="1"/>
  <c r="O3178" i="1"/>
  <c r="O3179" i="1"/>
  <c r="O3180" i="1"/>
  <c r="O3181" i="1"/>
  <c r="O3182" i="1"/>
  <c r="O3183" i="1"/>
  <c r="O3184" i="1"/>
  <c r="O3185" i="1"/>
  <c r="O3186" i="1"/>
  <c r="O3187" i="1"/>
  <c r="O3188" i="1"/>
  <c r="O3189" i="1"/>
  <c r="O3190" i="1"/>
  <c r="O3191" i="1"/>
  <c r="O3192" i="1"/>
  <c r="O3193" i="1"/>
  <c r="O3194" i="1"/>
  <c r="O3195" i="1"/>
  <c r="O3196" i="1"/>
  <c r="O3197" i="1"/>
  <c r="O3198" i="1"/>
  <c r="O3199" i="1"/>
  <c r="O3200" i="1"/>
  <c r="O3201" i="1"/>
  <c r="O3202" i="1"/>
  <c r="O3203" i="1"/>
  <c r="O3204" i="1"/>
  <c r="O3205" i="1"/>
  <c r="O3206" i="1"/>
  <c r="O3207" i="1"/>
  <c r="O3208" i="1"/>
  <c r="O3209" i="1"/>
  <c r="O3210" i="1"/>
  <c r="O3211" i="1"/>
  <c r="O3212" i="1"/>
  <c r="O3213" i="1"/>
  <c r="O3214" i="1"/>
  <c r="O3215" i="1"/>
  <c r="O3216" i="1"/>
  <c r="O3217" i="1"/>
  <c r="O3218" i="1"/>
  <c r="O3219" i="1"/>
  <c r="O3220" i="1"/>
  <c r="O3221" i="1"/>
  <c r="O3222" i="1"/>
  <c r="O3223" i="1"/>
  <c r="O3224" i="1"/>
  <c r="O3225" i="1"/>
  <c r="O3226" i="1"/>
  <c r="O3227" i="1"/>
  <c r="O3228" i="1"/>
  <c r="O3229" i="1"/>
  <c r="O3230" i="1"/>
  <c r="O3231" i="1"/>
  <c r="O3232" i="1"/>
  <c r="O3233" i="1"/>
  <c r="O3234" i="1"/>
  <c r="O3235" i="1"/>
  <c r="O3236" i="1"/>
  <c r="O3237" i="1"/>
  <c r="O3238" i="1"/>
  <c r="O3239" i="1"/>
  <c r="O3240" i="1"/>
  <c r="O3241" i="1"/>
  <c r="O3242" i="1"/>
  <c r="O3243" i="1"/>
  <c r="O3244" i="1"/>
  <c r="O3245" i="1"/>
  <c r="O3246" i="1"/>
  <c r="O3247" i="1"/>
  <c r="O3248" i="1"/>
  <c r="O3249" i="1"/>
  <c r="O3250" i="1"/>
  <c r="O3251" i="1"/>
  <c r="O3252" i="1"/>
  <c r="O3253" i="1"/>
  <c r="O3254" i="1"/>
  <c r="O3255" i="1"/>
  <c r="O3256" i="1"/>
  <c r="O3257" i="1"/>
  <c r="O3258" i="1"/>
  <c r="O3259" i="1"/>
  <c r="O3260" i="1"/>
  <c r="O3261" i="1"/>
  <c r="O3262" i="1"/>
  <c r="O3263" i="1"/>
  <c r="O3264" i="1"/>
  <c r="O3265" i="1"/>
  <c r="O3266" i="1"/>
  <c r="O3267" i="1"/>
  <c r="O3268" i="1"/>
  <c r="O3269" i="1"/>
  <c r="O3270" i="1"/>
  <c r="O3271" i="1"/>
  <c r="O3272" i="1"/>
  <c r="O3273" i="1"/>
  <c r="O3274" i="1"/>
  <c r="O3275" i="1"/>
  <c r="O3276" i="1"/>
  <c r="O3277" i="1"/>
  <c r="O3278" i="1"/>
  <c r="O3279" i="1"/>
  <c r="O3280" i="1"/>
  <c r="O3281" i="1"/>
  <c r="O3282" i="1"/>
  <c r="O3283" i="1"/>
  <c r="O3284" i="1"/>
  <c r="O3285" i="1"/>
  <c r="O3286" i="1"/>
  <c r="O3287" i="1"/>
  <c r="O3288" i="1"/>
  <c r="O3289" i="1"/>
  <c r="O3290" i="1"/>
  <c r="O3291" i="1"/>
  <c r="O3292" i="1"/>
  <c r="O3293" i="1"/>
  <c r="O3294" i="1"/>
  <c r="O3295" i="1"/>
  <c r="O3296" i="1"/>
  <c r="O3297" i="1"/>
  <c r="O3298" i="1"/>
  <c r="O3299" i="1"/>
  <c r="O3300" i="1"/>
  <c r="O3301" i="1"/>
  <c r="O3302" i="1"/>
  <c r="O3303" i="1"/>
  <c r="O3304" i="1"/>
  <c r="O3305" i="1"/>
  <c r="O3306" i="1"/>
  <c r="O3307" i="1"/>
  <c r="O3308" i="1"/>
  <c r="O3309" i="1"/>
  <c r="O3310" i="1"/>
  <c r="O3311" i="1"/>
  <c r="O3312" i="1"/>
  <c r="O3313" i="1"/>
  <c r="O3314" i="1"/>
  <c r="O3315" i="1"/>
  <c r="O3316" i="1"/>
  <c r="O3317" i="1"/>
  <c r="O3318" i="1"/>
  <c r="O3319" i="1"/>
  <c r="O3320" i="1"/>
  <c r="O3321" i="1"/>
  <c r="O3322" i="1"/>
  <c r="O3323" i="1"/>
  <c r="O3324" i="1"/>
  <c r="O3325" i="1"/>
  <c r="O3326" i="1"/>
  <c r="O3327" i="1"/>
  <c r="O3328" i="1"/>
  <c r="O3329" i="1"/>
  <c r="O3330" i="1"/>
  <c r="O3331" i="1"/>
  <c r="O3332" i="1"/>
  <c r="O3333" i="1"/>
  <c r="O3334" i="1"/>
  <c r="O3335" i="1"/>
  <c r="O3336" i="1"/>
  <c r="O3337" i="1"/>
  <c r="O3338" i="1"/>
  <c r="O3339" i="1"/>
  <c r="O3340" i="1"/>
  <c r="O3341" i="1"/>
  <c r="O3342" i="1"/>
  <c r="O3343" i="1"/>
  <c r="O3344" i="1"/>
  <c r="O3345" i="1"/>
  <c r="O3346" i="1"/>
  <c r="O3347" i="1"/>
  <c r="O3348" i="1"/>
  <c r="O3349" i="1"/>
  <c r="O3350" i="1"/>
  <c r="O3351" i="1"/>
  <c r="O3352" i="1"/>
  <c r="O3353" i="1"/>
  <c r="O3354" i="1"/>
  <c r="O3355" i="1"/>
  <c r="O3356" i="1"/>
  <c r="O3357" i="1"/>
  <c r="O3358" i="1"/>
  <c r="O3359" i="1"/>
  <c r="O3360" i="1"/>
  <c r="O3361" i="1"/>
  <c r="O3362" i="1"/>
  <c r="O3363" i="1"/>
  <c r="O3364" i="1"/>
  <c r="O3365" i="1"/>
  <c r="O3366" i="1"/>
  <c r="O3367" i="1"/>
  <c r="O3368" i="1"/>
  <c r="O3369" i="1"/>
  <c r="O3370" i="1"/>
  <c r="O3371" i="1"/>
  <c r="O3372" i="1"/>
  <c r="O3373" i="1"/>
  <c r="O3374" i="1"/>
  <c r="O3375" i="1"/>
  <c r="O3376" i="1"/>
  <c r="O3377" i="1"/>
  <c r="O3378" i="1"/>
  <c r="O3379" i="1"/>
  <c r="O3380" i="1"/>
  <c r="O3381" i="1"/>
  <c r="O3382" i="1"/>
  <c r="O3383" i="1"/>
  <c r="O3384" i="1"/>
  <c r="O3385" i="1"/>
  <c r="O3386" i="1"/>
  <c r="O3387" i="1"/>
  <c r="O3388" i="1"/>
  <c r="O3389" i="1"/>
  <c r="O3390" i="1"/>
  <c r="O3391" i="1"/>
  <c r="O3392" i="1"/>
  <c r="O3393" i="1"/>
  <c r="O3394" i="1"/>
  <c r="O3395" i="1"/>
  <c r="O3396" i="1"/>
  <c r="O3397" i="1"/>
  <c r="O3398" i="1"/>
  <c r="O3399" i="1"/>
  <c r="O3400" i="1"/>
  <c r="O3401" i="1"/>
  <c r="O3402" i="1"/>
  <c r="O3403" i="1"/>
  <c r="O3404" i="1"/>
  <c r="O3405" i="1"/>
  <c r="O3406" i="1"/>
  <c r="O3407" i="1"/>
  <c r="O3408" i="1"/>
  <c r="O3409" i="1"/>
  <c r="O3410" i="1"/>
  <c r="O3411" i="1"/>
  <c r="O3412" i="1"/>
  <c r="O3413" i="1"/>
  <c r="O3414" i="1"/>
  <c r="O3415" i="1"/>
  <c r="O3416" i="1"/>
  <c r="O3417" i="1"/>
  <c r="O3418" i="1"/>
  <c r="O3419" i="1"/>
  <c r="O3420" i="1"/>
  <c r="O3421" i="1"/>
  <c r="O3422" i="1"/>
  <c r="O3423" i="1"/>
  <c r="O3424" i="1"/>
  <c r="O3425" i="1"/>
  <c r="O3426" i="1"/>
  <c r="O3427" i="1"/>
  <c r="O3428" i="1"/>
  <c r="O3429" i="1"/>
  <c r="O3430" i="1"/>
  <c r="O3431" i="1"/>
  <c r="O3432" i="1"/>
  <c r="O3433" i="1"/>
  <c r="O3434" i="1"/>
  <c r="O3435" i="1"/>
  <c r="O3436" i="1"/>
  <c r="O3437" i="1"/>
  <c r="O3438" i="1"/>
  <c r="O3439" i="1"/>
  <c r="O3440" i="1"/>
  <c r="O3441" i="1"/>
  <c r="O3442" i="1"/>
  <c r="O3443" i="1"/>
  <c r="O3444" i="1"/>
  <c r="O3445" i="1"/>
  <c r="O3446" i="1"/>
  <c r="O3447" i="1"/>
  <c r="O3448" i="1"/>
  <c r="O3449" i="1"/>
  <c r="O3450" i="1"/>
  <c r="O3451" i="1"/>
  <c r="O3452" i="1"/>
  <c r="O3453" i="1"/>
  <c r="O3454" i="1"/>
  <c r="O3455" i="1"/>
  <c r="O3456" i="1"/>
  <c r="O3457" i="1"/>
  <c r="O3458" i="1"/>
  <c r="O3459" i="1"/>
  <c r="O3460" i="1"/>
  <c r="O3461" i="1"/>
  <c r="O3462" i="1"/>
  <c r="O3463" i="1"/>
  <c r="O3464" i="1"/>
  <c r="O3465" i="1"/>
  <c r="O3466" i="1"/>
  <c r="O3467" i="1"/>
  <c r="O3468" i="1"/>
  <c r="O3469" i="1"/>
  <c r="O3470" i="1"/>
  <c r="O3471" i="1"/>
  <c r="O3472" i="1"/>
  <c r="O3473" i="1"/>
  <c r="O3474" i="1"/>
  <c r="O3475" i="1"/>
  <c r="O3476" i="1"/>
  <c r="O3477" i="1"/>
  <c r="O3478" i="1"/>
  <c r="O3479" i="1"/>
  <c r="O3480" i="1"/>
  <c r="O3481" i="1"/>
  <c r="O3482" i="1"/>
  <c r="O3483" i="1"/>
  <c r="O3484" i="1"/>
  <c r="O3485" i="1"/>
  <c r="O3486" i="1"/>
  <c r="O3487" i="1"/>
  <c r="O3488" i="1"/>
  <c r="O3489" i="1"/>
  <c r="O3490" i="1"/>
  <c r="O3491" i="1"/>
  <c r="O3492" i="1"/>
  <c r="O3493" i="1"/>
  <c r="O3494" i="1"/>
  <c r="O3495" i="1"/>
  <c r="O3496" i="1"/>
  <c r="O3497" i="1"/>
  <c r="O3498" i="1"/>
  <c r="O3499" i="1"/>
  <c r="O3500" i="1"/>
  <c r="O3501" i="1"/>
  <c r="O3502" i="1"/>
  <c r="O3503" i="1"/>
  <c r="O3504" i="1"/>
  <c r="O3505" i="1"/>
  <c r="O3506" i="1"/>
  <c r="O3507" i="1"/>
  <c r="O3508" i="1"/>
  <c r="O3509" i="1"/>
  <c r="O3510" i="1"/>
  <c r="O3511" i="1"/>
  <c r="O3512" i="1"/>
  <c r="O3513" i="1"/>
  <c r="O3514" i="1"/>
  <c r="O3515" i="1"/>
  <c r="O3516" i="1"/>
  <c r="O3517" i="1"/>
  <c r="O3518" i="1"/>
  <c r="O3519" i="1"/>
  <c r="O3520" i="1"/>
  <c r="O3521" i="1"/>
  <c r="O3522" i="1"/>
  <c r="O3523" i="1"/>
  <c r="O3524" i="1"/>
  <c r="O3525" i="1"/>
  <c r="O3526" i="1"/>
  <c r="O3527" i="1"/>
  <c r="O3528" i="1"/>
  <c r="O3529" i="1"/>
  <c r="O3530" i="1"/>
  <c r="O3531" i="1"/>
  <c r="O3532" i="1"/>
  <c r="O3533" i="1"/>
  <c r="O3534" i="1"/>
  <c r="O3535" i="1"/>
  <c r="O3536" i="1"/>
  <c r="O3537" i="1"/>
  <c r="O3538" i="1"/>
  <c r="O3539" i="1"/>
  <c r="O3540" i="1"/>
  <c r="O3541" i="1"/>
  <c r="O3542" i="1"/>
  <c r="O3543" i="1"/>
  <c r="O3544" i="1"/>
  <c r="O3545" i="1"/>
  <c r="O3546" i="1"/>
  <c r="O3547" i="1"/>
  <c r="O3548" i="1"/>
  <c r="O3549" i="1"/>
  <c r="O3550" i="1"/>
  <c r="O3551" i="1"/>
  <c r="O3552" i="1"/>
  <c r="O3553" i="1"/>
  <c r="O3554" i="1"/>
  <c r="O3555" i="1"/>
  <c r="O3556" i="1"/>
  <c r="O3557" i="1"/>
  <c r="O3558" i="1"/>
  <c r="O3559" i="1"/>
  <c r="O3560" i="1"/>
  <c r="O3561" i="1"/>
  <c r="O3562" i="1"/>
  <c r="O3563" i="1"/>
  <c r="O3564" i="1"/>
  <c r="O3565" i="1"/>
  <c r="O3566" i="1"/>
  <c r="O3567" i="1"/>
  <c r="O3568" i="1"/>
  <c r="O3569" i="1"/>
  <c r="O3570" i="1"/>
  <c r="O3571" i="1"/>
  <c r="O3572" i="1"/>
  <c r="O3573" i="1"/>
  <c r="O3574" i="1"/>
  <c r="O3575" i="1"/>
  <c r="O3576" i="1"/>
  <c r="O3577" i="1"/>
  <c r="O3578" i="1"/>
  <c r="O3579" i="1"/>
  <c r="O3580" i="1"/>
  <c r="O3581" i="1"/>
  <c r="O3582" i="1"/>
  <c r="O3583" i="1"/>
  <c r="O3584" i="1"/>
  <c r="O3585" i="1"/>
  <c r="O3586" i="1"/>
  <c r="O3587" i="1"/>
  <c r="O3588" i="1"/>
  <c r="O3589" i="1"/>
  <c r="O3590" i="1"/>
  <c r="O3591" i="1"/>
  <c r="O3592" i="1"/>
  <c r="O3593" i="1"/>
  <c r="O3594" i="1"/>
  <c r="O3595" i="1"/>
  <c r="O3596" i="1"/>
  <c r="O3597" i="1"/>
  <c r="O3598" i="1"/>
  <c r="O3599" i="1"/>
  <c r="O3600" i="1"/>
  <c r="O3601" i="1"/>
  <c r="O3602" i="1"/>
  <c r="O3603" i="1"/>
  <c r="O3604" i="1"/>
  <c r="O3605" i="1"/>
  <c r="O3606" i="1"/>
  <c r="O3607" i="1"/>
  <c r="O3608" i="1"/>
  <c r="O3609" i="1"/>
  <c r="O3610" i="1"/>
  <c r="O3611" i="1"/>
  <c r="O3612" i="1"/>
  <c r="O3613" i="1"/>
  <c r="O3614" i="1"/>
  <c r="O3615" i="1"/>
  <c r="O3616" i="1"/>
  <c r="O3617" i="1"/>
  <c r="O3618" i="1"/>
  <c r="O3619" i="1"/>
  <c r="O3620" i="1"/>
  <c r="O3621" i="1"/>
  <c r="O3622" i="1"/>
  <c r="O3623" i="1"/>
  <c r="O3624" i="1"/>
  <c r="O3625" i="1"/>
  <c r="O3626" i="1"/>
  <c r="O3627" i="1"/>
  <c r="O3628" i="1"/>
  <c r="O3629" i="1"/>
  <c r="O3630" i="1"/>
  <c r="O3631" i="1"/>
  <c r="O3632" i="1"/>
  <c r="O3633" i="1"/>
  <c r="O3634" i="1"/>
  <c r="O3635" i="1"/>
  <c r="O3636" i="1"/>
  <c r="O3637" i="1"/>
  <c r="O3638" i="1"/>
  <c r="O3639" i="1"/>
  <c r="O3640" i="1"/>
  <c r="O3641" i="1"/>
  <c r="O3642" i="1"/>
  <c r="O3643" i="1"/>
  <c r="O3644" i="1"/>
  <c r="O3645" i="1"/>
  <c r="O3646" i="1"/>
  <c r="O3647" i="1"/>
  <c r="O3648" i="1"/>
  <c r="O3649" i="1"/>
  <c r="O3650" i="1"/>
  <c r="O3651" i="1"/>
  <c r="O3652" i="1"/>
  <c r="O3653" i="1"/>
  <c r="O3654" i="1"/>
  <c r="O3655" i="1"/>
  <c r="O3656" i="1"/>
  <c r="O3657" i="1"/>
  <c r="O3658" i="1"/>
  <c r="O3659" i="1"/>
  <c r="O3660" i="1"/>
  <c r="O3661" i="1"/>
  <c r="O3662" i="1"/>
  <c r="O3663" i="1"/>
  <c r="O3664" i="1"/>
  <c r="O3665" i="1"/>
  <c r="O3666" i="1"/>
  <c r="O3667" i="1"/>
  <c r="O3668" i="1"/>
  <c r="O3669" i="1"/>
  <c r="O3670" i="1"/>
  <c r="O3671" i="1"/>
  <c r="O3672" i="1"/>
  <c r="O3673" i="1"/>
  <c r="O3674" i="1"/>
  <c r="O3675" i="1"/>
  <c r="O3676" i="1"/>
  <c r="O3677" i="1"/>
  <c r="O3678" i="1"/>
  <c r="O3679" i="1"/>
  <c r="O3680" i="1"/>
  <c r="O3681" i="1"/>
  <c r="O3682" i="1"/>
  <c r="O3683" i="1"/>
  <c r="O3684" i="1"/>
  <c r="O3685" i="1"/>
  <c r="O3686" i="1"/>
  <c r="O3687" i="1"/>
  <c r="O3688" i="1"/>
  <c r="O3689" i="1"/>
  <c r="O3690" i="1"/>
  <c r="O3691" i="1"/>
  <c r="O3692" i="1"/>
  <c r="O3693" i="1"/>
  <c r="O3694" i="1"/>
  <c r="O3695" i="1"/>
  <c r="O3696" i="1"/>
  <c r="O3697" i="1"/>
  <c r="O3698" i="1"/>
  <c r="O3699" i="1"/>
  <c r="O3700" i="1"/>
  <c r="O3701" i="1"/>
  <c r="O3702" i="1"/>
  <c r="O3703" i="1"/>
  <c r="O3704" i="1"/>
  <c r="O3705" i="1"/>
  <c r="O3706" i="1"/>
  <c r="O3707" i="1"/>
  <c r="O3708" i="1"/>
  <c r="O3709" i="1"/>
  <c r="O3710" i="1"/>
  <c r="O3711" i="1"/>
  <c r="O3712" i="1"/>
  <c r="O3713" i="1"/>
  <c r="O3714" i="1"/>
  <c r="O3715" i="1"/>
  <c r="O3716" i="1"/>
  <c r="O3717" i="1"/>
  <c r="O3718" i="1"/>
  <c r="O3719" i="1"/>
  <c r="O3720" i="1"/>
  <c r="O3721" i="1"/>
  <c r="O3722" i="1"/>
  <c r="O3723" i="1"/>
  <c r="O3724" i="1"/>
  <c r="O3725" i="1"/>
  <c r="O3726" i="1"/>
  <c r="O3727" i="1"/>
  <c r="O3728" i="1"/>
  <c r="O3729" i="1"/>
  <c r="O3730" i="1"/>
  <c r="O3731" i="1"/>
  <c r="O3732" i="1"/>
  <c r="O3733" i="1"/>
  <c r="O3734" i="1"/>
  <c r="O3735" i="1"/>
  <c r="O3736" i="1"/>
  <c r="O3737" i="1"/>
  <c r="O3738" i="1"/>
  <c r="O3739" i="1"/>
  <c r="O3740" i="1"/>
  <c r="O3741" i="1"/>
  <c r="O3742" i="1"/>
  <c r="O3743" i="1"/>
  <c r="O3744" i="1"/>
  <c r="O3745" i="1"/>
  <c r="O3746" i="1"/>
  <c r="O3747" i="1"/>
  <c r="O3748" i="1"/>
  <c r="O3749" i="1"/>
  <c r="O3750" i="1"/>
  <c r="O3751" i="1"/>
  <c r="O3752" i="1"/>
  <c r="O3753" i="1"/>
  <c r="O3754" i="1"/>
  <c r="O3755" i="1"/>
  <c r="O3756" i="1"/>
  <c r="O3757" i="1"/>
  <c r="O3758" i="1"/>
  <c r="O3759" i="1"/>
  <c r="O3760" i="1"/>
  <c r="O3761" i="1"/>
  <c r="O3762" i="1"/>
  <c r="O3763" i="1"/>
  <c r="O3764" i="1"/>
  <c r="O3765" i="1"/>
  <c r="O3766" i="1"/>
  <c r="O3767" i="1"/>
  <c r="O3768" i="1"/>
  <c r="O3769" i="1"/>
  <c r="O3770" i="1"/>
  <c r="O3771" i="1"/>
  <c r="O3772" i="1"/>
  <c r="O3773" i="1"/>
  <c r="O3774" i="1"/>
  <c r="O3775" i="1"/>
  <c r="O3776" i="1"/>
  <c r="O3777" i="1"/>
  <c r="O3778" i="1"/>
  <c r="O3779" i="1"/>
  <c r="O3780" i="1"/>
  <c r="O3781" i="1"/>
  <c r="O3782" i="1"/>
  <c r="O3783" i="1"/>
  <c r="O3784" i="1"/>
  <c r="O3785" i="1"/>
  <c r="O3786" i="1"/>
  <c r="O3787" i="1"/>
  <c r="O3788" i="1"/>
  <c r="O3789" i="1"/>
  <c r="O3790" i="1"/>
  <c r="O3791" i="1"/>
  <c r="O3792" i="1"/>
  <c r="O3793" i="1"/>
  <c r="O3794" i="1"/>
  <c r="O3795" i="1"/>
  <c r="O3796" i="1"/>
  <c r="O3797" i="1"/>
  <c r="O3798" i="1"/>
  <c r="O3799" i="1"/>
  <c r="O3800" i="1"/>
  <c r="O3801" i="1"/>
  <c r="O3802" i="1"/>
  <c r="O3803" i="1"/>
  <c r="O3804" i="1"/>
  <c r="O3805" i="1"/>
  <c r="O3806" i="1"/>
  <c r="O3807" i="1"/>
  <c r="O3808" i="1"/>
  <c r="O3809" i="1"/>
  <c r="O3810" i="1"/>
  <c r="O3811" i="1"/>
  <c r="O3812" i="1"/>
  <c r="O3813" i="1"/>
  <c r="O3814" i="1"/>
  <c r="O3815" i="1"/>
  <c r="O3816" i="1"/>
  <c r="O3817" i="1"/>
  <c r="O3818" i="1"/>
  <c r="O3819" i="1"/>
  <c r="O3820" i="1"/>
  <c r="O3821" i="1"/>
  <c r="O3822" i="1"/>
  <c r="O3823" i="1"/>
  <c r="O3824" i="1"/>
  <c r="O3825" i="1"/>
  <c r="O3826" i="1"/>
  <c r="O3827" i="1"/>
  <c r="O3828" i="1"/>
  <c r="O3829" i="1"/>
  <c r="O3830" i="1"/>
  <c r="O3831" i="1"/>
  <c r="O3832" i="1"/>
  <c r="O3833" i="1"/>
  <c r="O3834" i="1"/>
  <c r="O3835" i="1"/>
  <c r="O3836" i="1"/>
  <c r="O3837" i="1"/>
  <c r="O3838" i="1"/>
  <c r="O3839" i="1"/>
  <c r="O3840" i="1"/>
  <c r="O3841" i="1"/>
  <c r="O3842" i="1"/>
  <c r="O3843" i="1"/>
  <c r="O3844" i="1"/>
  <c r="O3845" i="1"/>
  <c r="O3846" i="1"/>
  <c r="O3847" i="1"/>
  <c r="O3848" i="1"/>
  <c r="O3849" i="1"/>
  <c r="O3850" i="1"/>
  <c r="O3851" i="1"/>
  <c r="O3852" i="1"/>
  <c r="O3853" i="1"/>
  <c r="O3854" i="1"/>
  <c r="O3855" i="1"/>
  <c r="O3856" i="1"/>
  <c r="O3857" i="1"/>
  <c r="O3858" i="1"/>
  <c r="O3859" i="1"/>
  <c r="O3860" i="1"/>
  <c r="O3861" i="1"/>
  <c r="O3862" i="1"/>
  <c r="O3863" i="1"/>
  <c r="O3864" i="1"/>
  <c r="O3865" i="1"/>
  <c r="O3866" i="1"/>
  <c r="O3867" i="1"/>
  <c r="O3868" i="1"/>
  <c r="O3869" i="1"/>
  <c r="O3870" i="1"/>
  <c r="O3871" i="1"/>
  <c r="O3872" i="1"/>
  <c r="O3873" i="1"/>
  <c r="O3874" i="1"/>
  <c r="O3875" i="1"/>
  <c r="O3876" i="1"/>
  <c r="O3877" i="1"/>
  <c r="O3878" i="1"/>
  <c r="O3879" i="1"/>
  <c r="O3880" i="1"/>
  <c r="O3881" i="1"/>
  <c r="O3882" i="1"/>
  <c r="O3883" i="1"/>
  <c r="O3884" i="1"/>
  <c r="O3885" i="1"/>
  <c r="O3886" i="1"/>
  <c r="O3887" i="1"/>
  <c r="O3888" i="1"/>
  <c r="O3889" i="1"/>
  <c r="O3890" i="1"/>
  <c r="O3891" i="1"/>
  <c r="O3892" i="1"/>
  <c r="O3893" i="1"/>
  <c r="O3894" i="1"/>
  <c r="O3895" i="1"/>
  <c r="O3896" i="1"/>
  <c r="O3897" i="1"/>
  <c r="O3898" i="1"/>
  <c r="O3899" i="1"/>
  <c r="O3900" i="1"/>
  <c r="O3901" i="1"/>
  <c r="O3902" i="1"/>
  <c r="O3903" i="1"/>
  <c r="O3904" i="1"/>
  <c r="O3905" i="1"/>
  <c r="O3906" i="1"/>
  <c r="O3907" i="1"/>
  <c r="O3908" i="1"/>
  <c r="O3909" i="1"/>
  <c r="O3910" i="1"/>
  <c r="O3911" i="1"/>
  <c r="O3912" i="1"/>
  <c r="O3913" i="1"/>
  <c r="O3914" i="1"/>
  <c r="O3915" i="1"/>
  <c r="O3916" i="1"/>
  <c r="O3917" i="1"/>
  <c r="O3918" i="1"/>
  <c r="O3919" i="1"/>
  <c r="O3920" i="1"/>
  <c r="O3921" i="1"/>
  <c r="O3922" i="1"/>
  <c r="O3923" i="1"/>
  <c r="O3924" i="1"/>
  <c r="O3925" i="1"/>
  <c r="O3926" i="1"/>
  <c r="O3927" i="1"/>
  <c r="O3928" i="1"/>
  <c r="O3929" i="1"/>
  <c r="O3930" i="1"/>
  <c r="O3931" i="1"/>
  <c r="O3932" i="1"/>
  <c r="O3933" i="1"/>
  <c r="O3934" i="1"/>
  <c r="O3935" i="1"/>
  <c r="O3936" i="1"/>
  <c r="O3937" i="1"/>
  <c r="O3938" i="1"/>
  <c r="O3939" i="1"/>
  <c r="O3940" i="1"/>
  <c r="O3941" i="1"/>
  <c r="O3942" i="1"/>
  <c r="O3943" i="1"/>
  <c r="O3944" i="1"/>
  <c r="O3945" i="1"/>
  <c r="O3946" i="1"/>
  <c r="O3947" i="1"/>
  <c r="O3948" i="1"/>
  <c r="O3949" i="1"/>
  <c r="O3950" i="1"/>
  <c r="O3951" i="1"/>
  <c r="O3952" i="1"/>
  <c r="O3953" i="1"/>
  <c r="O3954" i="1"/>
  <c r="O3955" i="1"/>
  <c r="O3956" i="1"/>
  <c r="O3957" i="1"/>
  <c r="O3958" i="1"/>
  <c r="O3959" i="1"/>
  <c r="O3960" i="1"/>
  <c r="O3961" i="1"/>
  <c r="O3962" i="1"/>
  <c r="O3963" i="1"/>
  <c r="O3964" i="1"/>
  <c r="O3965" i="1"/>
  <c r="O3966" i="1"/>
  <c r="O3967" i="1"/>
  <c r="O3968" i="1"/>
  <c r="O3969" i="1"/>
  <c r="O3970" i="1"/>
  <c r="O3971" i="1"/>
  <c r="O3972" i="1"/>
  <c r="O3973" i="1"/>
  <c r="O3974" i="1"/>
  <c r="O3975" i="1"/>
  <c r="O3976" i="1"/>
  <c r="O3977" i="1"/>
  <c r="O3978" i="1"/>
  <c r="O3979" i="1"/>
  <c r="O3980" i="1"/>
  <c r="O3981" i="1"/>
  <c r="O3982" i="1"/>
  <c r="O3983" i="1"/>
  <c r="O3984" i="1"/>
  <c r="O3985" i="1"/>
  <c r="O3986" i="1"/>
  <c r="O3987" i="1"/>
  <c r="O3988" i="1"/>
  <c r="O3989" i="1"/>
  <c r="O3990" i="1"/>
  <c r="O3991" i="1"/>
  <c r="O3992" i="1"/>
  <c r="O3993" i="1"/>
  <c r="O3994" i="1"/>
  <c r="O3995" i="1"/>
  <c r="O3996" i="1"/>
  <c r="O3997" i="1"/>
  <c r="O3998" i="1"/>
  <c r="O3999" i="1"/>
  <c r="O4000" i="1"/>
  <c r="O4001" i="1"/>
  <c r="O4002" i="1"/>
  <c r="O4003" i="1"/>
  <c r="O4004" i="1"/>
  <c r="O4005" i="1"/>
  <c r="O4006" i="1"/>
  <c r="O4007" i="1"/>
  <c r="O4008" i="1"/>
  <c r="O4009" i="1"/>
  <c r="O4010" i="1"/>
  <c r="O4011" i="1"/>
  <c r="O4012" i="1"/>
  <c r="O4013" i="1"/>
  <c r="O4014" i="1"/>
  <c r="O4015" i="1"/>
  <c r="O4016" i="1"/>
  <c r="O4017" i="1"/>
  <c r="O4018" i="1"/>
  <c r="O4019" i="1"/>
  <c r="O4020" i="1"/>
  <c r="O4021" i="1"/>
  <c r="O4022" i="1"/>
  <c r="O4023" i="1"/>
  <c r="O4024" i="1"/>
  <c r="O4025" i="1"/>
  <c r="O4026" i="1"/>
  <c r="O4027" i="1"/>
  <c r="O4028" i="1"/>
  <c r="O4029" i="1"/>
  <c r="O4030" i="1"/>
  <c r="O4031" i="1"/>
  <c r="O4032" i="1"/>
  <c r="O4033" i="1"/>
  <c r="O4034" i="1"/>
  <c r="O4035" i="1"/>
  <c r="O4036" i="1"/>
  <c r="O4037" i="1"/>
  <c r="O4038" i="1"/>
  <c r="O4039" i="1"/>
  <c r="O4040" i="1"/>
  <c r="O4041" i="1"/>
  <c r="O4042" i="1"/>
  <c r="O4043" i="1"/>
  <c r="O4044" i="1"/>
  <c r="O4045" i="1"/>
  <c r="O4046" i="1"/>
  <c r="O4047" i="1"/>
  <c r="O4048" i="1"/>
  <c r="O4049" i="1"/>
  <c r="O4050" i="1"/>
  <c r="O4051" i="1"/>
  <c r="O4052" i="1"/>
  <c r="O4053" i="1"/>
  <c r="O4054" i="1"/>
  <c r="O4055" i="1"/>
  <c r="O4056" i="1"/>
  <c r="O4057" i="1"/>
  <c r="O4058" i="1"/>
  <c r="O4059" i="1"/>
  <c r="O4060" i="1"/>
  <c r="O4061" i="1"/>
  <c r="O4062" i="1"/>
  <c r="O4063" i="1"/>
  <c r="O4064" i="1"/>
  <c r="O4065" i="1"/>
  <c r="O4066" i="1"/>
  <c r="O4067" i="1"/>
  <c r="O4068" i="1"/>
  <c r="O4069" i="1"/>
  <c r="O4070" i="1"/>
  <c r="O4071" i="1"/>
  <c r="O4072" i="1"/>
  <c r="O4073" i="1"/>
  <c r="O4074" i="1"/>
  <c r="O4075" i="1"/>
  <c r="O4076" i="1"/>
  <c r="O4077" i="1"/>
  <c r="O4078" i="1"/>
  <c r="O4079" i="1"/>
  <c r="O4080" i="1"/>
  <c r="O4081" i="1"/>
  <c r="O4082" i="1"/>
  <c r="O4083" i="1"/>
  <c r="O4084" i="1"/>
  <c r="O4085" i="1"/>
  <c r="O4086" i="1"/>
  <c r="O4087" i="1"/>
  <c r="O4088" i="1"/>
  <c r="O4089" i="1"/>
  <c r="O4090" i="1"/>
  <c r="O4091" i="1"/>
  <c r="O4092" i="1"/>
  <c r="O4093" i="1"/>
  <c r="O4094" i="1"/>
  <c r="O4095" i="1"/>
  <c r="O4096" i="1"/>
  <c r="O4097" i="1"/>
  <c r="O4098" i="1"/>
  <c r="O4099" i="1"/>
  <c r="O4100" i="1"/>
  <c r="O4101" i="1"/>
  <c r="O4102" i="1"/>
  <c r="O4103" i="1"/>
  <c r="O4104" i="1"/>
  <c r="O4105" i="1"/>
  <c r="O4106" i="1"/>
  <c r="O4107" i="1"/>
  <c r="O4108" i="1"/>
  <c r="O4109" i="1"/>
  <c r="O4110" i="1"/>
  <c r="O4111" i="1"/>
  <c r="O4112" i="1"/>
  <c r="O4113" i="1"/>
  <c r="O4114" i="1"/>
  <c r="O4115" i="1"/>
  <c r="O4116" i="1"/>
  <c r="O4117" i="1"/>
  <c r="O4118" i="1"/>
  <c r="O4119" i="1"/>
  <c r="O4120" i="1"/>
  <c r="O4121" i="1"/>
  <c r="O4122" i="1"/>
  <c r="O4123" i="1"/>
  <c r="O4124" i="1"/>
  <c r="O4125" i="1"/>
  <c r="O4126" i="1"/>
  <c r="O4127" i="1"/>
  <c r="O4128" i="1"/>
  <c r="O4129" i="1"/>
  <c r="O4130" i="1"/>
  <c r="O4131" i="1"/>
  <c r="O4132" i="1"/>
  <c r="O4133" i="1"/>
  <c r="O4134" i="1"/>
  <c r="O4135" i="1"/>
  <c r="O4136" i="1"/>
  <c r="O4137" i="1"/>
  <c r="O4138" i="1"/>
  <c r="O4139" i="1"/>
  <c r="O4140" i="1"/>
  <c r="O4141" i="1"/>
  <c r="O4142" i="1"/>
  <c r="O4143" i="1"/>
  <c r="O4144" i="1"/>
  <c r="O4145" i="1"/>
  <c r="O4146" i="1"/>
  <c r="O4147" i="1"/>
  <c r="O4148" i="1"/>
  <c r="O4149" i="1"/>
  <c r="O4150" i="1"/>
  <c r="O4151" i="1"/>
  <c r="O4152" i="1"/>
  <c r="O4153" i="1"/>
  <c r="O4154" i="1"/>
  <c r="O4155" i="1"/>
  <c r="O4156" i="1"/>
  <c r="O4157" i="1"/>
  <c r="O4158" i="1"/>
  <c r="O4159" i="1"/>
  <c r="O4160" i="1"/>
  <c r="O4161" i="1"/>
  <c r="O4162" i="1"/>
  <c r="O4163" i="1"/>
  <c r="O4164" i="1"/>
  <c r="O4165" i="1"/>
  <c r="O4166" i="1"/>
  <c r="O4167" i="1"/>
  <c r="O4168" i="1"/>
  <c r="O4169" i="1"/>
  <c r="O4170" i="1"/>
  <c r="O4171" i="1"/>
  <c r="O4172" i="1"/>
  <c r="O4173" i="1"/>
  <c r="O4174" i="1"/>
  <c r="O4175" i="1"/>
  <c r="O4176" i="1"/>
  <c r="O4177" i="1"/>
  <c r="O4178" i="1"/>
  <c r="O4179" i="1"/>
  <c r="O4180" i="1"/>
  <c r="O4181" i="1"/>
  <c r="O4182" i="1"/>
  <c r="O4183" i="1"/>
  <c r="O4184" i="1"/>
  <c r="O4185" i="1"/>
  <c r="O4186" i="1"/>
  <c r="O4187" i="1"/>
  <c r="O4188" i="1"/>
  <c r="O4189" i="1"/>
  <c r="O4190" i="1"/>
  <c r="O4191" i="1"/>
  <c r="O4192" i="1"/>
  <c r="O4193" i="1"/>
  <c r="O4194" i="1"/>
  <c r="O4195" i="1"/>
  <c r="O4196" i="1"/>
  <c r="O4197" i="1"/>
  <c r="O4198" i="1"/>
  <c r="O4199" i="1"/>
  <c r="O4200" i="1"/>
  <c r="O4201" i="1"/>
  <c r="O4202" i="1"/>
  <c r="O4203" i="1"/>
  <c r="O4204" i="1"/>
  <c r="O4205" i="1"/>
  <c r="O4206" i="1"/>
  <c r="O4207" i="1"/>
  <c r="O4208" i="1"/>
  <c r="O4209" i="1"/>
  <c r="O4210" i="1"/>
  <c r="O4211" i="1"/>
  <c r="O4212" i="1"/>
  <c r="O4213" i="1"/>
  <c r="O4214" i="1"/>
  <c r="O4215" i="1"/>
  <c r="O4216" i="1"/>
  <c r="O4217" i="1"/>
  <c r="O4218" i="1"/>
  <c r="O4219" i="1"/>
  <c r="O4220" i="1"/>
  <c r="O4221" i="1"/>
  <c r="O4222" i="1"/>
  <c r="O4223" i="1"/>
  <c r="O4224" i="1"/>
  <c r="O4225" i="1"/>
  <c r="O4226" i="1"/>
  <c r="O4227" i="1"/>
  <c r="O4228" i="1"/>
  <c r="O4229" i="1"/>
  <c r="O4230" i="1"/>
  <c r="O4231" i="1"/>
  <c r="O4232" i="1"/>
  <c r="O4233" i="1"/>
  <c r="O4234" i="1"/>
  <c r="O4235" i="1"/>
  <c r="O4236" i="1"/>
  <c r="O4237" i="1"/>
  <c r="O4238" i="1"/>
  <c r="O4239" i="1"/>
  <c r="O4240" i="1"/>
  <c r="O4241" i="1"/>
  <c r="O4242" i="1"/>
  <c r="O4243" i="1"/>
  <c r="O4244" i="1"/>
  <c r="O4245" i="1"/>
  <c r="O4246" i="1"/>
  <c r="O4247" i="1"/>
  <c r="O4248" i="1"/>
  <c r="O4249" i="1"/>
  <c r="O4250" i="1"/>
  <c r="O4251" i="1"/>
  <c r="O4252" i="1"/>
  <c r="O4253" i="1"/>
  <c r="O4254" i="1"/>
  <c r="O4255" i="1"/>
  <c r="O4256" i="1"/>
  <c r="O4257" i="1"/>
  <c r="O4258" i="1"/>
  <c r="O4259" i="1"/>
  <c r="O4260" i="1"/>
  <c r="O4261" i="1"/>
  <c r="O4262" i="1"/>
  <c r="O4263" i="1"/>
  <c r="O4264" i="1"/>
  <c r="O4265" i="1"/>
  <c r="O4266" i="1"/>
  <c r="O4267" i="1"/>
  <c r="O4268" i="1"/>
  <c r="O4269" i="1"/>
  <c r="O4270" i="1"/>
  <c r="O4271" i="1"/>
  <c r="O4272" i="1"/>
  <c r="O4273" i="1"/>
  <c r="O4274" i="1"/>
  <c r="O4275" i="1"/>
  <c r="O4276" i="1"/>
  <c r="O4277" i="1"/>
  <c r="O4278" i="1"/>
  <c r="O4279" i="1"/>
  <c r="O4280" i="1"/>
  <c r="O4281" i="1"/>
  <c r="O4282" i="1"/>
  <c r="O4283" i="1"/>
  <c r="O4284" i="1"/>
  <c r="O4285" i="1"/>
  <c r="O4286" i="1"/>
  <c r="O4287" i="1"/>
  <c r="O4288" i="1"/>
  <c r="O4289" i="1"/>
  <c r="O4290" i="1"/>
  <c r="O4291" i="1"/>
  <c r="O4292" i="1"/>
  <c r="O4293" i="1"/>
  <c r="O4294" i="1"/>
  <c r="O4295" i="1"/>
  <c r="O4296" i="1"/>
  <c r="O4297" i="1"/>
  <c r="O4298" i="1"/>
  <c r="O4299" i="1"/>
  <c r="O4300" i="1"/>
  <c r="O4301" i="1"/>
  <c r="O4302" i="1"/>
  <c r="O4303" i="1"/>
  <c r="O4304" i="1"/>
  <c r="O4305" i="1"/>
  <c r="O4306" i="1"/>
  <c r="O4307" i="1"/>
  <c r="O4308" i="1"/>
  <c r="O4309" i="1"/>
  <c r="O4310" i="1"/>
  <c r="O4311" i="1"/>
  <c r="O4312" i="1"/>
  <c r="O4313" i="1"/>
  <c r="O4314" i="1"/>
  <c r="O4315" i="1"/>
  <c r="O4316" i="1"/>
  <c r="O4317" i="1"/>
  <c r="O4318" i="1"/>
  <c r="O4319" i="1"/>
  <c r="O4320" i="1"/>
  <c r="O4321" i="1"/>
  <c r="O4322" i="1"/>
  <c r="O4323" i="1"/>
  <c r="O4324" i="1"/>
  <c r="O4325" i="1"/>
  <c r="O4326" i="1"/>
  <c r="O4327" i="1"/>
  <c r="O4328" i="1"/>
  <c r="O4329" i="1"/>
  <c r="O4330" i="1"/>
  <c r="O4331" i="1"/>
  <c r="O4332" i="1"/>
  <c r="O4333" i="1"/>
  <c r="O4334" i="1"/>
  <c r="O4335" i="1"/>
  <c r="O4336" i="1"/>
  <c r="O4337" i="1"/>
  <c r="O4338" i="1"/>
  <c r="O4339" i="1"/>
  <c r="O4340" i="1"/>
  <c r="O4341" i="1"/>
  <c r="O4342" i="1"/>
  <c r="O4343" i="1"/>
  <c r="O4344" i="1"/>
  <c r="O4345" i="1"/>
  <c r="O4346" i="1"/>
  <c r="O4347" i="1"/>
  <c r="O4348" i="1"/>
  <c r="O4349" i="1"/>
  <c r="O4350" i="1"/>
  <c r="O4351" i="1"/>
  <c r="O4352" i="1"/>
  <c r="O4353" i="1"/>
  <c r="O4354" i="1"/>
  <c r="O4355" i="1"/>
  <c r="O4356" i="1"/>
  <c r="O4357" i="1"/>
  <c r="O4358" i="1"/>
  <c r="O4359" i="1"/>
  <c r="O4360" i="1"/>
  <c r="O4361" i="1"/>
  <c r="O4362" i="1"/>
  <c r="O4363" i="1"/>
  <c r="O4364" i="1"/>
  <c r="O4365" i="1"/>
  <c r="O4366" i="1"/>
  <c r="O4367" i="1"/>
  <c r="O4368" i="1"/>
  <c r="O4369" i="1"/>
  <c r="O4370" i="1"/>
  <c r="O4371" i="1"/>
  <c r="O4372" i="1"/>
  <c r="O4373" i="1"/>
  <c r="O4374" i="1"/>
  <c r="O4375" i="1"/>
  <c r="O4376" i="1"/>
  <c r="O4377" i="1"/>
  <c r="O4378" i="1"/>
  <c r="O4379" i="1"/>
  <c r="O4380" i="1"/>
  <c r="O4381" i="1"/>
  <c r="O4382" i="1"/>
  <c r="O4383" i="1"/>
  <c r="O4384" i="1"/>
  <c r="O4385" i="1"/>
  <c r="O4386" i="1"/>
  <c r="O4387" i="1"/>
  <c r="O4388" i="1"/>
  <c r="O4389" i="1"/>
  <c r="O4390" i="1"/>
  <c r="O4391" i="1"/>
  <c r="O4392" i="1"/>
  <c r="O4393" i="1"/>
  <c r="O4394" i="1"/>
  <c r="O4395" i="1"/>
  <c r="O4396" i="1"/>
  <c r="O4397" i="1"/>
  <c r="O4398" i="1"/>
  <c r="O4399" i="1"/>
  <c r="O4400" i="1"/>
  <c r="O4401" i="1"/>
  <c r="O4402" i="1"/>
  <c r="O4403" i="1"/>
  <c r="O4404" i="1"/>
  <c r="O4405" i="1"/>
  <c r="O4406" i="1"/>
  <c r="O4407" i="1"/>
  <c r="O4408" i="1"/>
  <c r="O4409" i="1"/>
  <c r="O4410" i="1"/>
  <c r="O4411" i="1"/>
  <c r="O4412" i="1"/>
  <c r="O4413" i="1"/>
  <c r="O4414" i="1"/>
  <c r="O4415" i="1"/>
  <c r="O4416" i="1"/>
  <c r="O4417" i="1"/>
  <c r="O4418" i="1"/>
  <c r="O4419" i="1"/>
  <c r="O4420" i="1"/>
  <c r="O4421" i="1"/>
  <c r="O4422" i="1"/>
  <c r="O4423" i="1"/>
  <c r="O4424" i="1"/>
  <c r="O4425" i="1"/>
  <c r="O4426" i="1"/>
  <c r="O4427" i="1"/>
  <c r="O4428" i="1"/>
  <c r="O4429" i="1"/>
  <c r="O4430" i="1"/>
  <c r="O4431" i="1"/>
  <c r="O4432" i="1"/>
  <c r="O4433" i="1"/>
  <c r="O4434" i="1"/>
  <c r="O4435" i="1"/>
  <c r="O4436" i="1"/>
  <c r="O4437" i="1"/>
  <c r="O4438" i="1"/>
  <c r="O4439" i="1"/>
  <c r="O4440" i="1"/>
  <c r="O4441" i="1"/>
  <c r="O4442" i="1"/>
  <c r="O4443" i="1"/>
  <c r="O4444" i="1"/>
  <c r="O4445" i="1"/>
  <c r="O4446" i="1"/>
  <c r="O4447" i="1"/>
  <c r="O4448" i="1"/>
  <c r="O4449" i="1"/>
  <c r="O4450" i="1"/>
  <c r="O4451" i="1"/>
  <c r="O4452" i="1"/>
  <c r="O4453" i="1"/>
  <c r="O4454" i="1"/>
  <c r="O4455" i="1"/>
  <c r="O4456" i="1"/>
  <c r="O4457" i="1"/>
  <c r="O4458" i="1"/>
  <c r="O4459" i="1"/>
  <c r="O4460" i="1"/>
  <c r="O4461" i="1"/>
  <c r="O4462" i="1"/>
  <c r="O4463" i="1"/>
  <c r="O4464" i="1"/>
  <c r="O4465" i="1"/>
  <c r="O4466" i="1"/>
  <c r="O4467" i="1"/>
  <c r="O4468" i="1"/>
  <c r="O4469" i="1"/>
  <c r="O4470" i="1"/>
  <c r="O4471" i="1"/>
  <c r="O4472" i="1"/>
  <c r="O4473" i="1"/>
  <c r="O4474" i="1"/>
  <c r="O4475" i="1"/>
  <c r="O4476" i="1"/>
  <c r="O4477" i="1"/>
  <c r="O4478" i="1"/>
  <c r="O4479" i="1"/>
  <c r="O4480" i="1"/>
  <c r="O4481" i="1"/>
  <c r="O4482" i="1"/>
  <c r="O4483" i="1"/>
  <c r="O4484" i="1"/>
  <c r="O4485" i="1"/>
  <c r="O4486" i="1"/>
  <c r="O4487" i="1"/>
  <c r="O4488" i="1"/>
  <c r="O4489" i="1"/>
  <c r="O4490" i="1"/>
  <c r="O4491" i="1"/>
  <c r="O4492" i="1"/>
  <c r="O4493" i="1"/>
  <c r="O4494" i="1"/>
  <c r="O4495" i="1"/>
  <c r="O4496" i="1"/>
  <c r="O4497" i="1"/>
  <c r="O4498" i="1"/>
  <c r="O4499" i="1"/>
  <c r="O4500" i="1"/>
  <c r="O4501" i="1"/>
  <c r="O4502" i="1"/>
  <c r="O4503" i="1"/>
  <c r="O4504" i="1"/>
  <c r="O4505" i="1"/>
  <c r="O4506" i="1"/>
  <c r="O4507" i="1"/>
  <c r="O4508" i="1"/>
  <c r="O4509" i="1"/>
  <c r="O4510" i="1"/>
  <c r="O4511" i="1"/>
  <c r="O4512" i="1"/>
  <c r="O4513" i="1"/>
  <c r="O4514" i="1"/>
  <c r="O4515" i="1"/>
  <c r="O4516" i="1"/>
  <c r="O4517" i="1"/>
  <c r="O4518" i="1"/>
  <c r="O4519" i="1"/>
  <c r="O4520" i="1"/>
  <c r="O4521" i="1"/>
  <c r="O4522" i="1"/>
  <c r="O4523" i="1"/>
  <c r="O4524" i="1"/>
  <c r="O4525" i="1"/>
  <c r="O4526" i="1"/>
  <c r="O4527" i="1"/>
  <c r="O4528" i="1"/>
  <c r="O4529" i="1"/>
  <c r="O4530" i="1"/>
  <c r="O4531" i="1"/>
  <c r="O4532" i="1"/>
  <c r="O4533" i="1"/>
  <c r="O4534" i="1"/>
  <c r="O4535" i="1"/>
  <c r="O4536" i="1"/>
  <c r="O4537" i="1"/>
  <c r="O4538" i="1"/>
  <c r="O4539" i="1"/>
  <c r="O4540" i="1"/>
  <c r="O4541" i="1"/>
  <c r="O4542" i="1"/>
  <c r="O4543" i="1"/>
  <c r="O4544" i="1"/>
  <c r="O4545" i="1"/>
  <c r="O4546" i="1"/>
  <c r="O4547" i="1"/>
  <c r="O4548" i="1"/>
  <c r="O4549" i="1"/>
  <c r="O4550" i="1"/>
  <c r="O4551" i="1"/>
  <c r="O4552" i="1"/>
  <c r="O4553" i="1"/>
  <c r="O4554" i="1"/>
  <c r="O4555" i="1"/>
  <c r="O4556" i="1"/>
  <c r="O4557" i="1"/>
  <c r="O4558" i="1"/>
  <c r="O4559" i="1"/>
  <c r="O4560" i="1"/>
  <c r="O4561" i="1"/>
  <c r="O4562" i="1"/>
  <c r="O4563" i="1"/>
  <c r="O4564" i="1"/>
  <c r="O4565" i="1"/>
  <c r="O4566" i="1"/>
  <c r="O4567" i="1"/>
  <c r="O4568" i="1"/>
  <c r="O4569" i="1"/>
  <c r="O4570" i="1"/>
  <c r="O4571" i="1"/>
  <c r="O4572" i="1"/>
  <c r="O4573" i="1"/>
  <c r="O4574" i="1"/>
  <c r="O4575" i="1"/>
  <c r="O4576" i="1"/>
  <c r="O4577" i="1"/>
  <c r="O4578" i="1"/>
  <c r="O4579" i="1"/>
  <c r="O4580" i="1"/>
  <c r="O4581" i="1"/>
  <c r="O4582" i="1"/>
  <c r="O4583" i="1"/>
  <c r="O4584" i="1"/>
  <c r="O4585" i="1"/>
  <c r="O4586" i="1"/>
  <c r="O4587" i="1"/>
  <c r="O4588" i="1"/>
  <c r="O4589" i="1"/>
  <c r="O4590" i="1"/>
  <c r="O4591" i="1"/>
  <c r="O4592" i="1"/>
  <c r="O4593" i="1"/>
  <c r="O4594" i="1"/>
  <c r="O4595" i="1"/>
  <c r="O4596" i="1"/>
  <c r="O4597" i="1"/>
  <c r="O4598" i="1"/>
  <c r="O4599" i="1"/>
  <c r="O4600" i="1"/>
  <c r="O4601" i="1"/>
  <c r="O4602" i="1"/>
  <c r="O4603" i="1"/>
  <c r="O4604" i="1"/>
  <c r="O4605" i="1"/>
  <c r="O4606" i="1"/>
  <c r="O4607" i="1"/>
  <c r="O4608" i="1"/>
  <c r="O4609" i="1"/>
  <c r="O4610" i="1"/>
  <c r="O4611" i="1"/>
  <c r="O4612" i="1"/>
  <c r="O4613" i="1"/>
  <c r="O4614" i="1"/>
  <c r="O4615" i="1"/>
  <c r="O4616" i="1"/>
  <c r="O4617" i="1"/>
  <c r="O4618" i="1"/>
  <c r="O4619" i="1"/>
  <c r="O4620" i="1"/>
  <c r="O4621" i="1"/>
  <c r="O4622" i="1"/>
  <c r="O4623" i="1"/>
  <c r="O4624" i="1"/>
  <c r="O4625" i="1"/>
  <c r="O4626" i="1"/>
  <c r="O4627" i="1"/>
  <c r="O4628" i="1"/>
  <c r="O4629" i="1"/>
  <c r="O4630" i="1"/>
  <c r="O4631" i="1"/>
  <c r="O4632" i="1"/>
  <c r="O4633" i="1"/>
  <c r="O4634" i="1"/>
  <c r="O4635" i="1"/>
  <c r="O4636" i="1"/>
  <c r="O4637" i="1"/>
  <c r="O4638" i="1"/>
  <c r="O4639" i="1"/>
  <c r="O4640" i="1"/>
  <c r="O4641" i="1"/>
  <c r="O4642" i="1"/>
  <c r="O4643" i="1"/>
  <c r="O4644" i="1"/>
  <c r="O4645" i="1"/>
  <c r="O4646" i="1"/>
  <c r="O4647" i="1"/>
  <c r="O4648" i="1"/>
  <c r="O4649" i="1"/>
  <c r="O4650" i="1"/>
  <c r="O4651" i="1"/>
  <c r="O4652" i="1"/>
  <c r="O4653" i="1"/>
  <c r="O4654" i="1"/>
  <c r="O4655" i="1"/>
  <c r="O4656" i="1"/>
  <c r="O4657" i="1"/>
  <c r="O4658" i="1"/>
  <c r="O4659" i="1"/>
  <c r="O4660" i="1"/>
  <c r="O4661" i="1"/>
  <c r="O4662" i="1"/>
  <c r="O4663" i="1"/>
  <c r="O4664" i="1"/>
  <c r="O4665" i="1"/>
  <c r="O4666" i="1"/>
  <c r="O4667" i="1"/>
  <c r="O4668" i="1"/>
  <c r="O4669" i="1"/>
  <c r="O4670" i="1"/>
  <c r="O4671" i="1"/>
  <c r="O4672" i="1"/>
  <c r="O4673" i="1"/>
  <c r="O4674" i="1"/>
  <c r="O4675" i="1"/>
  <c r="O4676" i="1"/>
  <c r="O4677" i="1"/>
  <c r="O4678" i="1"/>
  <c r="O4679" i="1"/>
  <c r="O4680" i="1"/>
  <c r="O4681" i="1"/>
  <c r="O4682" i="1"/>
  <c r="O4683" i="1"/>
  <c r="O4684" i="1"/>
  <c r="O4685" i="1"/>
  <c r="O4686" i="1"/>
  <c r="O4687" i="1"/>
  <c r="O4688" i="1"/>
  <c r="O4689" i="1"/>
  <c r="O4690" i="1"/>
  <c r="O4691" i="1"/>
  <c r="O4692" i="1"/>
  <c r="O4693" i="1"/>
  <c r="O4694" i="1"/>
  <c r="O4695" i="1"/>
  <c r="O4696" i="1"/>
  <c r="O4697" i="1"/>
  <c r="O4698" i="1"/>
  <c r="O4699" i="1"/>
  <c r="O4700" i="1"/>
  <c r="O4701" i="1"/>
  <c r="O4702" i="1"/>
  <c r="O4703" i="1"/>
  <c r="O4704" i="1"/>
  <c r="O4705" i="1"/>
  <c r="O4706" i="1"/>
  <c r="O4707" i="1"/>
  <c r="O4708" i="1"/>
  <c r="O4709" i="1"/>
  <c r="O4710" i="1"/>
  <c r="O4711" i="1"/>
  <c r="O4712" i="1"/>
  <c r="O4713" i="1"/>
  <c r="O4714" i="1"/>
  <c r="O4715" i="1"/>
  <c r="O4716" i="1"/>
  <c r="O4717" i="1"/>
  <c r="O4718" i="1"/>
  <c r="O4719" i="1"/>
  <c r="O4720" i="1"/>
  <c r="O4721" i="1"/>
  <c r="O4722" i="1"/>
  <c r="O4723" i="1"/>
  <c r="O4724" i="1"/>
  <c r="O4725" i="1"/>
  <c r="O4726" i="1"/>
  <c r="O4727" i="1"/>
  <c r="O4728" i="1"/>
  <c r="O4729" i="1"/>
  <c r="O4730" i="1"/>
  <c r="O4731" i="1"/>
  <c r="O4732" i="1"/>
  <c r="O4733" i="1"/>
  <c r="O4734" i="1"/>
  <c r="O4735" i="1"/>
  <c r="O4736" i="1"/>
  <c r="O4737" i="1"/>
  <c r="O4738" i="1"/>
  <c r="O4739" i="1"/>
  <c r="O4740" i="1"/>
  <c r="O4741" i="1"/>
  <c r="O4742" i="1"/>
  <c r="O4743" i="1"/>
  <c r="O4744" i="1"/>
  <c r="O4745" i="1"/>
  <c r="O4746" i="1"/>
  <c r="O4747" i="1"/>
  <c r="O4748" i="1"/>
  <c r="O4749" i="1"/>
  <c r="O4750" i="1"/>
  <c r="O4751" i="1"/>
  <c r="O4752" i="1"/>
  <c r="O4753" i="1"/>
  <c r="O4754" i="1"/>
  <c r="O4755" i="1"/>
  <c r="O4756" i="1"/>
  <c r="O4757" i="1"/>
  <c r="O4758" i="1"/>
  <c r="O4759" i="1"/>
  <c r="O4760" i="1"/>
  <c r="O4761" i="1"/>
  <c r="O4762" i="1"/>
  <c r="O4763" i="1"/>
  <c r="O4764" i="1"/>
  <c r="O4765" i="1"/>
  <c r="O4766" i="1"/>
  <c r="O4767" i="1"/>
  <c r="O4768" i="1"/>
  <c r="O4769" i="1"/>
  <c r="O4770" i="1"/>
  <c r="O4771" i="1"/>
  <c r="O4772" i="1"/>
  <c r="O4773" i="1"/>
  <c r="O4774" i="1"/>
  <c r="O4775" i="1"/>
  <c r="O4776" i="1"/>
  <c r="O4777" i="1"/>
  <c r="O4778" i="1"/>
  <c r="O4779" i="1"/>
  <c r="O4780" i="1"/>
  <c r="O4781" i="1"/>
  <c r="O4782" i="1"/>
  <c r="O4783" i="1"/>
  <c r="O4784" i="1"/>
  <c r="O4785" i="1"/>
  <c r="O4786" i="1"/>
  <c r="O4787" i="1"/>
  <c r="O4788" i="1"/>
  <c r="O4789" i="1"/>
  <c r="O4790" i="1"/>
  <c r="O4791" i="1"/>
  <c r="O4792" i="1"/>
  <c r="O4793" i="1"/>
  <c r="O4794" i="1"/>
  <c r="O4795" i="1"/>
  <c r="O4796" i="1"/>
  <c r="O4797" i="1"/>
  <c r="O4798" i="1"/>
  <c r="O4799" i="1"/>
  <c r="O4800" i="1"/>
  <c r="O4801" i="1"/>
  <c r="O4802" i="1"/>
  <c r="O4803" i="1"/>
  <c r="O4804" i="1"/>
  <c r="O4805" i="1"/>
  <c r="O4806" i="1"/>
  <c r="O4807" i="1"/>
  <c r="O4808" i="1"/>
  <c r="O4809" i="1"/>
  <c r="O4810" i="1"/>
  <c r="O4811" i="1"/>
  <c r="O4812" i="1"/>
  <c r="O4813" i="1"/>
  <c r="O4814" i="1"/>
  <c r="O4815" i="1"/>
  <c r="O4816" i="1"/>
  <c r="O4817" i="1"/>
  <c r="O4818" i="1"/>
  <c r="O4819" i="1"/>
  <c r="O4820" i="1"/>
  <c r="O4821" i="1"/>
  <c r="O4822" i="1"/>
  <c r="O4823" i="1"/>
  <c r="O4824" i="1"/>
  <c r="O4825" i="1"/>
  <c r="O4826" i="1"/>
  <c r="O4827" i="1"/>
  <c r="O4828" i="1"/>
  <c r="O4829" i="1"/>
  <c r="O4830" i="1"/>
  <c r="O4831" i="1"/>
  <c r="O4832" i="1"/>
  <c r="O4833" i="1"/>
  <c r="O4834" i="1"/>
  <c r="O4835" i="1"/>
  <c r="O4836" i="1"/>
  <c r="O4837" i="1"/>
  <c r="O4838" i="1"/>
  <c r="O4839" i="1"/>
  <c r="O4840" i="1"/>
  <c r="O4841" i="1"/>
  <c r="O4842" i="1"/>
  <c r="O4843" i="1"/>
  <c r="O4844" i="1"/>
  <c r="O4845" i="1"/>
  <c r="O4846" i="1"/>
  <c r="O4847" i="1"/>
  <c r="O4848" i="1"/>
  <c r="O4849" i="1"/>
  <c r="O4850" i="1"/>
  <c r="O4851" i="1"/>
  <c r="O4852" i="1"/>
  <c r="O4853" i="1"/>
  <c r="O4854" i="1"/>
  <c r="O4855" i="1"/>
  <c r="O4856" i="1"/>
  <c r="O4857" i="1"/>
  <c r="O4858" i="1"/>
  <c r="O4859" i="1"/>
  <c r="O4860" i="1"/>
  <c r="O4861" i="1"/>
  <c r="O4862" i="1"/>
  <c r="O4863" i="1"/>
  <c r="O4864" i="1"/>
  <c r="O4865" i="1"/>
  <c r="O4866" i="1"/>
  <c r="O4867" i="1"/>
  <c r="O4868" i="1"/>
  <c r="O4869" i="1"/>
  <c r="O4870" i="1"/>
  <c r="O4871" i="1"/>
  <c r="O4872" i="1"/>
  <c r="O4873" i="1"/>
  <c r="O4874" i="1"/>
  <c r="O4875" i="1"/>
  <c r="O4876" i="1"/>
  <c r="O4877" i="1"/>
  <c r="O4878" i="1"/>
  <c r="O4879" i="1"/>
  <c r="O4880" i="1"/>
  <c r="O4881" i="1"/>
  <c r="O4882" i="1"/>
  <c r="O4883" i="1"/>
  <c r="O4884" i="1"/>
  <c r="O4885" i="1"/>
  <c r="O4886" i="1"/>
  <c r="O4887" i="1"/>
  <c r="O4888" i="1"/>
  <c r="O4889" i="1"/>
  <c r="O4890" i="1"/>
  <c r="O4891" i="1"/>
  <c r="O4892" i="1"/>
  <c r="O4893" i="1"/>
  <c r="O4894" i="1"/>
  <c r="O4895" i="1"/>
  <c r="O4896" i="1"/>
  <c r="O4897" i="1"/>
  <c r="O4898" i="1"/>
  <c r="O4899" i="1"/>
  <c r="O4900" i="1"/>
  <c r="O4901" i="1"/>
  <c r="O4902" i="1"/>
  <c r="O4903" i="1"/>
  <c r="O4904" i="1"/>
  <c r="O4905" i="1"/>
  <c r="O4906" i="1"/>
  <c r="O4907" i="1"/>
  <c r="O4908" i="1"/>
  <c r="O4909" i="1"/>
  <c r="O4910" i="1"/>
  <c r="O4911" i="1"/>
  <c r="O4912" i="1"/>
  <c r="O4913" i="1"/>
  <c r="O4914" i="1"/>
  <c r="O4915" i="1"/>
  <c r="O4916" i="1"/>
  <c r="O4917" i="1"/>
  <c r="O4918" i="1"/>
  <c r="O4919" i="1"/>
  <c r="O4920" i="1"/>
  <c r="O4921" i="1"/>
  <c r="O4922" i="1"/>
  <c r="O4923" i="1"/>
  <c r="O4924" i="1"/>
  <c r="O4925" i="1"/>
  <c r="O4926" i="1"/>
  <c r="O4927" i="1"/>
  <c r="O4928" i="1"/>
  <c r="O4929" i="1"/>
  <c r="O4930" i="1"/>
  <c r="O4931" i="1"/>
  <c r="O4932" i="1"/>
  <c r="O4933" i="1"/>
  <c r="O4934" i="1"/>
  <c r="O4935" i="1"/>
  <c r="O4936" i="1"/>
  <c r="O4937" i="1"/>
  <c r="O4938" i="1"/>
  <c r="O4939" i="1"/>
  <c r="O4940" i="1"/>
  <c r="O4941" i="1"/>
  <c r="O4942" i="1"/>
  <c r="O4943" i="1"/>
  <c r="O4944" i="1"/>
  <c r="O4945" i="1"/>
  <c r="O4946" i="1"/>
  <c r="O4947" i="1"/>
  <c r="O4948" i="1"/>
  <c r="O4949" i="1"/>
  <c r="O4950" i="1"/>
  <c r="O4951" i="1"/>
  <c r="O4952" i="1"/>
  <c r="O4953" i="1"/>
  <c r="O4954" i="1"/>
  <c r="O4955" i="1"/>
  <c r="O4956" i="1"/>
  <c r="O4957" i="1"/>
  <c r="O4958" i="1"/>
  <c r="O4959" i="1"/>
  <c r="O4960" i="1"/>
  <c r="O4961" i="1"/>
  <c r="O4962" i="1"/>
  <c r="O4963" i="1"/>
  <c r="O4964" i="1"/>
  <c r="O4965" i="1"/>
  <c r="O4966" i="1"/>
  <c r="O4967" i="1"/>
  <c r="O4968" i="1"/>
  <c r="O4969" i="1"/>
  <c r="O4970" i="1"/>
  <c r="O4971" i="1"/>
  <c r="O4972" i="1"/>
  <c r="O4973" i="1"/>
  <c r="O4974" i="1"/>
  <c r="O4975" i="1"/>
  <c r="O4976" i="1"/>
  <c r="O4977" i="1"/>
  <c r="O4978" i="1"/>
  <c r="O4979" i="1"/>
  <c r="O4980" i="1"/>
  <c r="O4981" i="1"/>
  <c r="O4982" i="1"/>
  <c r="O4983" i="1"/>
  <c r="O4984" i="1"/>
  <c r="O4985" i="1"/>
  <c r="O4986" i="1"/>
  <c r="O4987" i="1"/>
  <c r="O4988" i="1"/>
  <c r="O4989" i="1"/>
  <c r="O4990" i="1"/>
  <c r="O4991" i="1"/>
  <c r="O4992" i="1"/>
  <c r="O4993" i="1"/>
  <c r="O4994" i="1"/>
  <c r="O4995" i="1"/>
  <c r="O4996" i="1"/>
  <c r="O4997" i="1"/>
  <c r="O4998" i="1"/>
  <c r="O4999" i="1"/>
  <c r="O5000" i="1"/>
  <c r="O5001" i="1"/>
  <c r="O2" i="1"/>
  <c r="D18" i="13"/>
  <c r="P3" i="15" a="1"/>
  <c r="P3" i="15" s="1"/>
  <c r="Q3" i="15"/>
  <c r="P4" i="15" a="1"/>
  <c r="P4" i="15"/>
  <c r="Q4" i="15"/>
  <c r="P5" i="15" a="1"/>
  <c r="P5" i="15"/>
  <c r="Q5" i="15"/>
  <c r="P6" i="15" a="1"/>
  <c r="P6" i="15"/>
  <c r="Q6" i="15"/>
  <c r="P7" i="15" a="1"/>
  <c r="P7" i="15" s="1"/>
  <c r="Q7" i="15"/>
  <c r="P8" i="15" a="1"/>
  <c r="P8" i="15" s="1"/>
  <c r="Q8" i="15"/>
  <c r="P9" i="15" a="1"/>
  <c r="P9" i="15" s="1"/>
  <c r="Q9" i="15"/>
  <c r="P10" i="15" a="1"/>
  <c r="P10" i="15" s="1"/>
  <c r="Q10" i="15"/>
  <c r="P11" i="15" a="1"/>
  <c r="P11" i="15" s="1"/>
  <c r="Q11" i="15"/>
  <c r="P12" i="15" a="1"/>
  <c r="P12" i="15"/>
  <c r="Q12" i="15"/>
  <c r="P13" i="15" a="1"/>
  <c r="P13" i="15"/>
  <c r="Q13" i="15"/>
  <c r="P14" i="15" a="1"/>
  <c r="P14" i="15"/>
  <c r="Q14" i="15"/>
  <c r="P15" i="15" a="1"/>
  <c r="P15" i="15" s="1"/>
  <c r="Q15" i="15"/>
  <c r="P16" i="15" a="1"/>
  <c r="P16" i="15" s="1"/>
  <c r="Q16" i="15"/>
  <c r="P17" i="15" a="1"/>
  <c r="P17" i="15" s="1"/>
  <c r="Q17" i="15"/>
  <c r="P18" i="15" a="1"/>
  <c r="P18" i="15" s="1"/>
  <c r="Q18" i="15"/>
  <c r="P19" i="15" a="1"/>
  <c r="P19" i="15" s="1"/>
  <c r="Q19" i="15"/>
  <c r="P20" i="15" a="1"/>
  <c r="P20" i="15"/>
  <c r="Q20" i="15"/>
  <c r="P21" i="15" a="1"/>
  <c r="P21" i="15"/>
  <c r="Q21" i="15"/>
  <c r="P22" i="15" a="1"/>
  <c r="P22" i="15"/>
  <c r="Q22" i="15"/>
  <c r="P23" i="15" a="1"/>
  <c r="P23" i="15" s="1"/>
  <c r="Q23" i="15"/>
  <c r="P24" i="15" a="1"/>
  <c r="P24" i="15" s="1"/>
  <c r="Q24" i="15"/>
  <c r="P25" i="15" a="1"/>
  <c r="P25" i="15" s="1"/>
  <c r="Q25" i="15"/>
  <c r="P26" i="15" a="1"/>
  <c r="P26" i="15" s="1"/>
  <c r="Q26" i="15"/>
  <c r="P27" i="15" a="1"/>
  <c r="P27" i="15"/>
  <c r="Q27" i="15"/>
  <c r="P28" i="15" a="1"/>
  <c r="P28" i="15"/>
  <c r="Q28" i="15"/>
  <c r="P29" i="15" a="1"/>
  <c r="P29" i="15"/>
  <c r="Q29" i="15"/>
  <c r="P30" i="15" a="1"/>
  <c r="P30" i="15"/>
  <c r="Q30" i="15"/>
  <c r="P31" i="15" a="1"/>
  <c r="P31" i="15"/>
  <c r="Q31" i="15"/>
  <c r="P32" i="15" a="1"/>
  <c r="P32" i="15" s="1"/>
  <c r="Q32" i="15"/>
  <c r="P33" i="15" a="1"/>
  <c r="P33" i="15" s="1"/>
  <c r="Q33" i="15"/>
  <c r="P34" i="15" a="1"/>
  <c r="P34" i="15" s="1"/>
  <c r="Q34" i="15"/>
  <c r="P35" i="15" a="1"/>
  <c r="P35" i="15" s="1"/>
  <c r="Q35" i="15"/>
  <c r="P36" i="15" a="1"/>
  <c r="P36" i="15"/>
  <c r="Q36" i="15"/>
  <c r="P37" i="15" a="1"/>
  <c r="P37" i="15"/>
  <c r="Q37" i="15"/>
  <c r="P38" i="15" a="1"/>
  <c r="P38" i="15"/>
  <c r="Q38" i="15"/>
  <c r="P39" i="15" a="1"/>
  <c r="P39" i="15"/>
  <c r="Q39" i="15"/>
  <c r="P40" i="15" a="1"/>
  <c r="P40" i="15" s="1"/>
  <c r="Q40" i="15"/>
  <c r="P41" i="15" a="1"/>
  <c r="P41" i="15" s="1"/>
  <c r="Q41" i="15"/>
  <c r="P42" i="15" a="1"/>
  <c r="P42" i="15" s="1"/>
  <c r="Q42" i="15"/>
  <c r="P43" i="15" a="1"/>
  <c r="P43" i="15"/>
  <c r="Q43" i="15"/>
  <c r="P44" i="15" a="1"/>
  <c r="P44" i="15"/>
  <c r="Q44" i="15"/>
  <c r="P45" i="15" a="1"/>
  <c r="P45" i="15"/>
  <c r="Q45" i="15"/>
  <c r="P46" i="15" a="1"/>
  <c r="P46" i="15"/>
  <c r="Q46" i="15"/>
  <c r="P47" i="15" a="1"/>
  <c r="P47" i="15" s="1"/>
  <c r="Q47" i="15"/>
  <c r="P48" i="15" a="1"/>
  <c r="P48" i="15" s="1"/>
  <c r="Q48" i="15"/>
  <c r="P49" i="15" a="1"/>
  <c r="P49" i="15" s="1"/>
  <c r="Q49" i="15"/>
  <c r="P50" i="15" a="1"/>
  <c r="P50" i="15" s="1"/>
  <c r="Q50" i="15"/>
  <c r="P51" i="15" a="1"/>
  <c r="P51" i="15"/>
  <c r="Q51" i="15"/>
  <c r="P52" i="15" a="1"/>
  <c r="P52" i="15"/>
  <c r="Q52" i="15"/>
  <c r="P53" i="15" a="1"/>
  <c r="P53" i="15"/>
  <c r="Q53" i="15"/>
  <c r="P54" i="15" a="1"/>
  <c r="P54" i="15"/>
  <c r="Q54" i="15"/>
  <c r="P55" i="15" a="1"/>
  <c r="P55" i="15" s="1"/>
  <c r="Q55" i="15"/>
  <c r="P56" i="15" a="1"/>
  <c r="P56" i="15" s="1"/>
  <c r="Q56" i="15"/>
  <c r="P57" i="15" a="1"/>
  <c r="P57" i="15" s="1"/>
  <c r="Q57" i="15"/>
  <c r="P58" i="15" a="1"/>
  <c r="P58" i="15" s="1"/>
  <c r="Q58" i="15"/>
  <c r="P59" i="15" a="1"/>
  <c r="P59" i="15"/>
  <c r="Q59" i="15"/>
  <c r="P60" i="15" a="1"/>
  <c r="P60" i="15"/>
  <c r="Q60" i="15"/>
  <c r="P61" i="15" a="1"/>
  <c r="P61" i="15"/>
  <c r="Q61" i="15"/>
  <c r="P62" i="15" a="1"/>
  <c r="P62" i="15"/>
  <c r="Q62" i="15"/>
  <c r="P63" i="15" a="1"/>
  <c r="P63" i="15" s="1"/>
  <c r="Q63" i="15"/>
  <c r="P64" i="15" a="1"/>
  <c r="P64" i="15" s="1"/>
  <c r="Q64" i="15"/>
  <c r="P65" i="15" a="1"/>
  <c r="P65" i="15" s="1"/>
  <c r="Q65" i="15"/>
  <c r="P66" i="15" a="1"/>
  <c r="P66" i="15" s="1"/>
  <c r="Q66" i="15"/>
  <c r="P67" i="15" a="1"/>
  <c r="P67" i="15"/>
  <c r="Q67" i="15"/>
  <c r="P68" i="15" a="1"/>
  <c r="P68" i="15"/>
  <c r="Q68" i="15"/>
  <c r="P69" i="15" a="1"/>
  <c r="P69" i="15"/>
  <c r="Q69" i="15"/>
  <c r="P70" i="15" a="1"/>
  <c r="P70" i="15"/>
  <c r="Q70" i="15"/>
  <c r="P71" i="15" a="1"/>
  <c r="P71" i="15"/>
  <c r="Q71" i="15"/>
  <c r="P72" i="15" a="1"/>
  <c r="P72" i="15" s="1"/>
  <c r="Q72" i="15"/>
  <c r="P73" i="15" a="1"/>
  <c r="P73" i="15" s="1"/>
  <c r="Q73" i="15"/>
  <c r="P74" i="15" a="1"/>
  <c r="P74" i="15" s="1"/>
  <c r="Q74" i="15"/>
  <c r="P75" i="15" a="1"/>
  <c r="P75" i="15"/>
  <c r="Q75" i="15"/>
  <c r="P76" i="15" a="1"/>
  <c r="P76" i="15"/>
  <c r="Q76" i="15"/>
  <c r="P77" i="15" a="1"/>
  <c r="P77" i="15"/>
  <c r="Q77" i="15"/>
  <c r="P78" i="15" a="1"/>
  <c r="P78" i="15"/>
  <c r="Q78" i="15"/>
  <c r="P79" i="15" a="1"/>
  <c r="P79" i="15" s="1"/>
  <c r="Q79" i="15"/>
  <c r="P80" i="15" a="1"/>
  <c r="P80" i="15" s="1"/>
  <c r="Q80" i="15"/>
  <c r="P81" i="15" a="1"/>
  <c r="P81" i="15" s="1"/>
  <c r="Q81" i="15"/>
  <c r="P82" i="15" a="1"/>
  <c r="P82" i="15" s="1"/>
  <c r="Q82" i="15"/>
  <c r="P83" i="15" a="1"/>
  <c r="P83" i="15"/>
  <c r="Q83" i="15"/>
  <c r="P84" i="15" a="1"/>
  <c r="P84" i="15"/>
  <c r="Q84" i="15"/>
  <c r="P85" i="15" a="1"/>
  <c r="P85" i="15"/>
  <c r="Q85" i="15"/>
  <c r="P86" i="15" a="1"/>
  <c r="P86" i="15"/>
  <c r="Q86" i="15"/>
  <c r="P87" i="15" a="1"/>
  <c r="P87" i="15" s="1"/>
  <c r="Q87" i="15"/>
  <c r="P88" i="15" a="1"/>
  <c r="P88" i="15" s="1"/>
  <c r="Q88" i="15"/>
  <c r="P89" i="15" a="1"/>
  <c r="P89" i="15" s="1"/>
  <c r="Q89" i="15"/>
  <c r="P90" i="15" a="1"/>
  <c r="P90" i="15" s="1"/>
  <c r="Q90" i="15"/>
  <c r="P91" i="15" a="1"/>
  <c r="P91" i="15"/>
  <c r="Q91" i="15"/>
  <c r="P92" i="15" a="1"/>
  <c r="P92" i="15"/>
  <c r="Q92" i="15"/>
  <c r="P93" i="15" a="1"/>
  <c r="P93" i="15"/>
  <c r="Q93" i="15"/>
  <c r="P94" i="15" a="1"/>
  <c r="P94" i="15"/>
  <c r="Q94" i="15"/>
  <c r="P95" i="15" a="1"/>
  <c r="P95" i="15" s="1"/>
  <c r="Q95" i="15"/>
  <c r="P96" i="15" a="1"/>
  <c r="P96" i="15" s="1"/>
  <c r="Q96" i="15"/>
  <c r="P97" i="15" a="1"/>
  <c r="P97" i="15" s="1"/>
  <c r="Q97" i="15"/>
  <c r="P98" i="15" a="1"/>
  <c r="P98" i="15" s="1"/>
  <c r="Q98" i="15"/>
  <c r="P99" i="15" a="1"/>
  <c r="P99" i="15"/>
  <c r="Q99" i="15"/>
  <c r="P100" i="15" a="1"/>
  <c r="P100" i="15"/>
  <c r="Q100" i="15"/>
  <c r="P101" i="15" a="1"/>
  <c r="P101" i="15"/>
  <c r="Q101" i="15"/>
  <c r="P102" i="15" a="1"/>
  <c r="P102" i="15"/>
  <c r="Q102" i="15"/>
  <c r="P103" i="15" a="1"/>
  <c r="P103" i="15"/>
  <c r="Q103" i="15"/>
  <c r="P104" i="15" a="1"/>
  <c r="P104" i="15" s="1"/>
  <c r="Q104" i="15"/>
  <c r="P105" i="15" a="1"/>
  <c r="P105" i="15" s="1"/>
  <c r="Q105" i="15"/>
  <c r="P106" i="15" a="1"/>
  <c r="P106" i="15" s="1"/>
  <c r="Q106" i="15"/>
  <c r="P107" i="15" a="1"/>
  <c r="P107" i="15"/>
  <c r="Q107" i="15"/>
  <c r="P108" i="15" a="1"/>
  <c r="P108" i="15"/>
  <c r="Q108" i="15"/>
  <c r="P109" i="15" a="1"/>
  <c r="P109" i="15"/>
  <c r="Q109" i="15"/>
  <c r="P110" i="15" a="1"/>
  <c r="P110" i="15"/>
  <c r="Q110" i="15"/>
  <c r="P111" i="15" a="1"/>
  <c r="P111" i="15" s="1"/>
  <c r="Q111" i="15"/>
  <c r="P112" i="15" a="1"/>
  <c r="P112" i="15" s="1"/>
  <c r="Q112" i="15"/>
  <c r="P113" i="15" a="1"/>
  <c r="P113" i="15" s="1"/>
  <c r="Q113" i="15"/>
  <c r="P114" i="15" a="1"/>
  <c r="P114" i="15" s="1"/>
  <c r="Q114" i="15"/>
  <c r="P115" i="15" a="1"/>
  <c r="P115" i="15"/>
  <c r="Q115" i="15"/>
  <c r="P116" i="15" a="1"/>
  <c r="P116" i="15"/>
  <c r="Q116" i="15"/>
  <c r="P117" i="15" a="1"/>
  <c r="P117" i="15"/>
  <c r="Q117" i="15"/>
  <c r="P118" i="15" a="1"/>
  <c r="P118" i="15"/>
  <c r="Q118" i="15"/>
  <c r="P119" i="15" a="1"/>
  <c r="P119" i="15" s="1"/>
  <c r="Q119" i="15"/>
  <c r="P120" i="15" a="1"/>
  <c r="P120" i="15" s="1"/>
  <c r="Q120" i="15"/>
  <c r="P121" i="15" a="1"/>
  <c r="P121" i="15" s="1"/>
  <c r="Q121" i="15"/>
  <c r="P122" i="15" a="1"/>
  <c r="P122" i="15" s="1"/>
  <c r="Q122" i="15"/>
  <c r="P123" i="15" a="1"/>
  <c r="P123" i="15"/>
  <c r="Q123" i="15"/>
  <c r="P124" i="15" a="1"/>
  <c r="P124" i="15"/>
  <c r="Q124" i="15"/>
  <c r="P125" i="15" a="1"/>
  <c r="P125" i="15"/>
  <c r="Q125" i="15"/>
  <c r="P126" i="15" a="1"/>
  <c r="P126" i="15"/>
  <c r="Q126" i="15"/>
  <c r="P127" i="15" a="1"/>
  <c r="P127" i="15" s="1"/>
  <c r="Q127" i="15"/>
  <c r="P128" i="15" a="1"/>
  <c r="P128" i="15" s="1"/>
  <c r="Q128" i="15"/>
  <c r="P129" i="15" a="1"/>
  <c r="P129" i="15" s="1"/>
  <c r="Q129" i="15"/>
  <c r="P130" i="15" a="1"/>
  <c r="P130" i="15" s="1"/>
  <c r="Q130" i="15"/>
  <c r="P131" i="15" a="1"/>
  <c r="P131" i="15"/>
  <c r="Q131" i="15"/>
  <c r="P132" i="15" a="1"/>
  <c r="P132" i="15"/>
  <c r="Q132" i="15"/>
  <c r="P133" i="15" a="1"/>
  <c r="P133" i="15"/>
  <c r="Q133" i="15"/>
  <c r="P134" i="15" a="1"/>
  <c r="P134" i="15"/>
  <c r="Q134" i="15"/>
  <c r="P135" i="15" a="1"/>
  <c r="P135" i="15"/>
  <c r="Q135" i="15"/>
  <c r="P136" i="15" a="1"/>
  <c r="P136" i="15" s="1"/>
  <c r="Q136" i="15"/>
  <c r="P137" i="15" a="1"/>
  <c r="P137" i="15" s="1"/>
  <c r="Q137" i="15"/>
  <c r="P138" i="15" a="1"/>
  <c r="P138" i="15" s="1"/>
  <c r="Q138" i="15"/>
  <c r="P139" i="15" a="1"/>
  <c r="P139" i="15"/>
  <c r="Q139" i="15"/>
  <c r="P140" i="15" a="1"/>
  <c r="P140" i="15"/>
  <c r="Q140" i="15"/>
  <c r="P141" i="15" a="1"/>
  <c r="P141" i="15"/>
  <c r="Q141" i="15"/>
  <c r="P142" i="15" a="1"/>
  <c r="P142" i="15"/>
  <c r="Q142" i="15"/>
  <c r="P143" i="15" a="1"/>
  <c r="P143" i="15" s="1"/>
  <c r="Q143" i="15"/>
  <c r="P144" i="15" a="1"/>
  <c r="P144" i="15" s="1"/>
  <c r="Q144" i="15"/>
  <c r="P145" i="15" a="1"/>
  <c r="P145" i="15" s="1"/>
  <c r="Q145" i="15"/>
  <c r="P146" i="15" a="1"/>
  <c r="P146" i="15" s="1"/>
  <c r="Q146" i="15"/>
  <c r="P147" i="15" a="1"/>
  <c r="P147" i="15"/>
  <c r="Q147" i="15"/>
  <c r="P148" i="15" a="1"/>
  <c r="P148" i="15"/>
  <c r="Q148" i="15"/>
  <c r="P149" i="15" a="1"/>
  <c r="P149" i="15"/>
  <c r="Q149" i="15"/>
  <c r="P150" i="15" a="1"/>
  <c r="P150" i="15"/>
  <c r="Q150" i="15"/>
  <c r="P151" i="15" a="1"/>
  <c r="P151" i="15" s="1"/>
  <c r="Q151" i="15"/>
  <c r="P152" i="15" a="1"/>
  <c r="P152" i="15" s="1"/>
  <c r="Q152" i="15"/>
  <c r="P153" i="15" a="1"/>
  <c r="P153" i="15" s="1"/>
  <c r="Q153" i="15"/>
  <c r="P154" i="15" a="1"/>
  <c r="P154" i="15" s="1"/>
  <c r="Q154" i="15"/>
  <c r="P155" i="15" a="1"/>
  <c r="P155" i="15"/>
  <c r="Q155" i="15"/>
  <c r="P156" i="15" a="1"/>
  <c r="P156" i="15"/>
  <c r="Q156" i="15"/>
  <c r="P157" i="15" a="1"/>
  <c r="P157" i="15"/>
  <c r="Q157" i="15"/>
  <c r="P158" i="15" a="1"/>
  <c r="P158" i="15"/>
  <c r="Q158" i="15"/>
  <c r="P159" i="15" a="1"/>
  <c r="P159" i="15" s="1"/>
  <c r="Q159" i="15"/>
  <c r="P160" i="15" a="1"/>
  <c r="P160" i="15" s="1"/>
  <c r="Q160" i="15"/>
  <c r="P161" i="15" a="1"/>
  <c r="P161" i="15" s="1"/>
  <c r="Q161" i="15"/>
  <c r="P162" i="15" a="1"/>
  <c r="P162" i="15" s="1"/>
  <c r="Q162" i="15"/>
  <c r="P163" i="15" a="1"/>
  <c r="P163" i="15"/>
  <c r="Q163" i="15"/>
  <c r="P164" i="15" a="1"/>
  <c r="P164" i="15"/>
  <c r="Q164" i="15"/>
  <c r="P165" i="15" a="1"/>
  <c r="P165" i="15"/>
  <c r="Q165" i="15"/>
  <c r="P166" i="15" a="1"/>
  <c r="P166" i="15"/>
  <c r="Q166" i="15"/>
  <c r="P167" i="15" a="1"/>
  <c r="P167" i="15"/>
  <c r="Q167" i="15"/>
  <c r="P168" i="15" a="1"/>
  <c r="P168" i="15" s="1"/>
  <c r="Q168" i="15"/>
  <c r="P169" i="15" a="1"/>
  <c r="P169" i="15" s="1"/>
  <c r="Q169" i="15"/>
  <c r="P170" i="15" a="1"/>
  <c r="P170" i="15" s="1"/>
  <c r="Q170" i="15"/>
  <c r="P171" i="15" a="1"/>
  <c r="P171" i="15"/>
  <c r="Q171" i="15"/>
  <c r="P172" i="15" a="1"/>
  <c r="P172" i="15"/>
  <c r="Q172" i="15"/>
  <c r="P173" i="15" a="1"/>
  <c r="P173" i="15"/>
  <c r="Q173" i="15"/>
  <c r="P174" i="15" a="1"/>
  <c r="P174" i="15"/>
  <c r="Q174" i="15"/>
  <c r="P175" i="15" a="1"/>
  <c r="P175" i="15" s="1"/>
  <c r="Q175" i="15"/>
  <c r="P176" i="15" a="1"/>
  <c r="P176" i="15" s="1"/>
  <c r="Q176" i="15"/>
  <c r="P177" i="15" a="1"/>
  <c r="P177" i="15" s="1"/>
  <c r="Q177" i="15"/>
  <c r="P178" i="15" a="1"/>
  <c r="P178" i="15" s="1"/>
  <c r="Q178" i="15"/>
  <c r="P179" i="15" a="1"/>
  <c r="P179" i="15"/>
  <c r="Q179" i="15"/>
  <c r="P180" i="15" a="1"/>
  <c r="P180" i="15"/>
  <c r="Q180" i="15"/>
  <c r="P181" i="15" a="1"/>
  <c r="P181" i="15"/>
  <c r="Q181" i="15"/>
  <c r="P182" i="15" a="1"/>
  <c r="P182" i="15"/>
  <c r="Q182" i="15"/>
  <c r="P183" i="15" a="1"/>
  <c r="P183" i="15" s="1"/>
  <c r="Q183" i="15"/>
  <c r="P184" i="15" a="1"/>
  <c r="P184" i="15" s="1"/>
  <c r="Q184" i="15"/>
  <c r="P185" i="15" a="1"/>
  <c r="P185" i="15" s="1"/>
  <c r="Q185" i="15"/>
  <c r="P186" i="15" a="1"/>
  <c r="P186" i="15" s="1"/>
  <c r="Q186" i="15"/>
  <c r="P187" i="15" a="1"/>
  <c r="P187" i="15"/>
  <c r="Q187" i="15"/>
  <c r="P188" i="15" a="1"/>
  <c r="P188" i="15"/>
  <c r="Q188" i="15"/>
  <c r="P189" i="15" a="1"/>
  <c r="P189" i="15"/>
  <c r="Q189" i="15"/>
  <c r="P190" i="15" a="1"/>
  <c r="P190" i="15"/>
  <c r="Q190" i="15"/>
  <c r="P191" i="15" a="1"/>
  <c r="P191" i="15" s="1"/>
  <c r="Q191" i="15"/>
  <c r="P192" i="15" a="1"/>
  <c r="P192" i="15" s="1"/>
  <c r="Q192" i="15"/>
  <c r="P193" i="15" a="1"/>
  <c r="P193" i="15" s="1"/>
  <c r="Q193" i="15"/>
  <c r="P194" i="15" a="1"/>
  <c r="P194" i="15" s="1"/>
  <c r="Q194" i="15"/>
  <c r="P195" i="15" a="1"/>
  <c r="P195" i="15"/>
  <c r="Q195" i="15"/>
  <c r="P196" i="15" a="1"/>
  <c r="P196" i="15"/>
  <c r="Q196" i="15"/>
  <c r="P197" i="15" a="1"/>
  <c r="P197" i="15"/>
  <c r="Q197" i="15"/>
  <c r="P198" i="15" a="1"/>
  <c r="P198" i="15"/>
  <c r="Q198" i="15"/>
  <c r="P199" i="15" a="1"/>
  <c r="P199" i="15"/>
  <c r="Q199" i="15"/>
  <c r="P200" i="15" a="1"/>
  <c r="P200" i="15" s="1"/>
  <c r="Q200" i="15"/>
  <c r="P201" i="15" a="1"/>
  <c r="P201" i="15" s="1"/>
  <c r="Q201" i="15"/>
  <c r="P202" i="15" a="1"/>
  <c r="P202" i="15" s="1"/>
  <c r="Q202" i="15"/>
  <c r="P203" i="15" a="1"/>
  <c r="P203" i="15"/>
  <c r="Q203" i="15"/>
  <c r="P204" i="15" a="1"/>
  <c r="P204" i="15"/>
  <c r="Q204" i="15"/>
  <c r="P205" i="15" a="1"/>
  <c r="P205" i="15"/>
  <c r="Q205" i="15"/>
  <c r="P206" i="15" a="1"/>
  <c r="P206" i="15"/>
  <c r="Q206" i="15"/>
  <c r="P207" i="15" a="1"/>
  <c r="P207" i="15" s="1"/>
  <c r="Q207" i="15"/>
  <c r="P208" i="15" a="1"/>
  <c r="P208" i="15" s="1"/>
  <c r="Q208" i="15"/>
  <c r="P209" i="15" a="1"/>
  <c r="P209" i="15" s="1"/>
  <c r="Q209" i="15"/>
  <c r="P210" i="15" a="1"/>
  <c r="P210" i="15" s="1"/>
  <c r="Q210" i="15"/>
  <c r="P211" i="15" a="1"/>
  <c r="P211" i="15"/>
  <c r="Q211" i="15"/>
  <c r="P212" i="15" a="1"/>
  <c r="P212" i="15"/>
  <c r="Q212" i="15"/>
  <c r="P213" i="15" a="1"/>
  <c r="P213" i="15"/>
  <c r="Q213" i="15"/>
  <c r="P214" i="15" a="1"/>
  <c r="P214" i="15"/>
  <c r="Q214" i="15"/>
  <c r="P215" i="15" a="1"/>
  <c r="P215" i="15" s="1"/>
  <c r="Q215" i="15"/>
  <c r="P216" i="15" a="1"/>
  <c r="P216" i="15" s="1"/>
  <c r="Q216" i="15"/>
  <c r="P217" i="15" a="1"/>
  <c r="P217" i="15" s="1"/>
  <c r="Q217" i="15"/>
  <c r="P218" i="15" a="1"/>
  <c r="P218" i="15" s="1"/>
  <c r="Q218" i="15"/>
  <c r="P219" i="15" a="1"/>
  <c r="P219" i="15"/>
  <c r="Q219" i="15"/>
  <c r="P220" i="15" a="1"/>
  <c r="P220" i="15"/>
  <c r="Q220" i="15"/>
  <c r="P221" i="15" a="1"/>
  <c r="P221" i="15"/>
  <c r="Q221" i="15"/>
  <c r="P222" i="15" a="1"/>
  <c r="P222" i="15"/>
  <c r="Q222" i="15"/>
  <c r="P223" i="15" a="1"/>
  <c r="P223" i="15" s="1"/>
  <c r="Q223" i="15"/>
  <c r="P224" i="15" a="1"/>
  <c r="P224" i="15" s="1"/>
  <c r="Q224" i="15"/>
  <c r="P225" i="15" a="1"/>
  <c r="P225" i="15" s="1"/>
  <c r="Q225" i="15"/>
  <c r="P226" i="15" a="1"/>
  <c r="P226" i="15" s="1"/>
  <c r="Q226" i="15"/>
  <c r="P227" i="15" a="1"/>
  <c r="P227" i="15"/>
  <c r="Q227" i="15"/>
  <c r="P228" i="15" a="1"/>
  <c r="P228" i="15"/>
  <c r="Q228" i="15"/>
  <c r="P229" i="15" a="1"/>
  <c r="P229" i="15"/>
  <c r="Q229" i="15"/>
  <c r="P230" i="15" a="1"/>
  <c r="P230" i="15"/>
  <c r="Q230" i="15"/>
  <c r="P231" i="15" a="1"/>
  <c r="P231" i="15"/>
  <c r="Q231" i="15"/>
  <c r="P232" i="15" a="1"/>
  <c r="P232" i="15" s="1"/>
  <c r="Q232" i="15"/>
  <c r="P233" i="15" a="1"/>
  <c r="P233" i="15" s="1"/>
  <c r="Q233" i="15"/>
  <c r="P234" i="15" a="1"/>
  <c r="P234" i="15" s="1"/>
  <c r="Q234" i="15"/>
  <c r="P235" i="15" a="1"/>
  <c r="P235" i="15"/>
  <c r="Q235" i="15"/>
  <c r="P236" i="15" a="1"/>
  <c r="P236" i="15"/>
  <c r="Q236" i="15"/>
  <c r="P237" i="15" a="1"/>
  <c r="P237" i="15"/>
  <c r="Q237" i="15"/>
  <c r="P238" i="15" a="1"/>
  <c r="P238" i="15"/>
  <c r="Q238" i="15"/>
  <c r="P239" i="15" a="1"/>
  <c r="P239" i="15" s="1"/>
  <c r="Q239" i="15"/>
  <c r="P240" i="15" a="1"/>
  <c r="P240" i="15" s="1"/>
  <c r="Q240" i="15"/>
  <c r="P241" i="15" a="1"/>
  <c r="P241" i="15" s="1"/>
  <c r="Q241" i="15"/>
  <c r="P242" i="15" a="1"/>
  <c r="P242" i="15" s="1"/>
  <c r="Q242" i="15"/>
  <c r="P243" i="15" a="1"/>
  <c r="P243" i="15"/>
  <c r="Q243" i="15"/>
  <c r="P244" i="15" a="1"/>
  <c r="P244" i="15"/>
  <c r="Q244" i="15"/>
  <c r="P245" i="15" a="1"/>
  <c r="P245" i="15"/>
  <c r="Q245" i="15"/>
  <c r="P246" i="15" a="1"/>
  <c r="P246" i="15"/>
  <c r="Q246" i="15"/>
  <c r="P247" i="15" a="1"/>
  <c r="P247" i="15" s="1"/>
  <c r="Q247" i="15"/>
  <c r="P248" i="15" a="1"/>
  <c r="P248" i="15" s="1"/>
  <c r="Q248" i="15"/>
  <c r="P249" i="15" a="1"/>
  <c r="P249" i="15" s="1"/>
  <c r="Q249" i="15"/>
  <c r="P250" i="15" a="1"/>
  <c r="P250" i="15" s="1"/>
  <c r="Q250" i="15"/>
  <c r="P251" i="15" a="1"/>
  <c r="P251" i="15"/>
  <c r="Q251" i="15"/>
  <c r="P252" i="15" a="1"/>
  <c r="P252" i="15"/>
  <c r="Q252" i="15"/>
  <c r="P253" i="15" a="1"/>
  <c r="P253" i="15"/>
  <c r="Q253" i="15"/>
  <c r="P254" i="15" a="1"/>
  <c r="P254" i="15"/>
  <c r="Q254" i="15"/>
  <c r="P255" i="15" a="1"/>
  <c r="P255" i="15" s="1"/>
  <c r="Q255" i="15"/>
  <c r="P256" i="15" a="1"/>
  <c r="P256" i="15" s="1"/>
  <c r="Q256" i="15"/>
  <c r="P257" i="15" a="1"/>
  <c r="P257" i="15" s="1"/>
  <c r="Q257" i="15"/>
  <c r="P258" i="15" a="1"/>
  <c r="P258" i="15" s="1"/>
  <c r="Q258" i="15"/>
  <c r="P259" i="15" a="1"/>
  <c r="P259" i="15"/>
  <c r="Q259" i="15"/>
  <c r="P260" i="15" a="1"/>
  <c r="P260" i="15"/>
  <c r="Q260" i="15"/>
  <c r="P261" i="15" a="1"/>
  <c r="P261" i="15"/>
  <c r="Q261" i="15"/>
  <c r="P262" i="15" a="1"/>
  <c r="P262" i="15"/>
  <c r="Q262" i="15"/>
  <c r="P263" i="15" a="1"/>
  <c r="P263" i="15"/>
  <c r="Q263" i="15"/>
  <c r="P264" i="15" a="1"/>
  <c r="P264" i="15" s="1"/>
  <c r="Q264" i="15"/>
  <c r="P265" i="15" a="1"/>
  <c r="P265" i="15" s="1"/>
  <c r="Q265" i="15"/>
  <c r="P266" i="15" a="1"/>
  <c r="P266" i="15" s="1"/>
  <c r="Q266" i="15"/>
  <c r="P267" i="15" a="1"/>
  <c r="P267" i="15"/>
  <c r="Q267" i="15"/>
  <c r="P268" i="15" a="1"/>
  <c r="P268" i="15"/>
  <c r="Q268" i="15"/>
  <c r="P269" i="15" a="1"/>
  <c r="P269" i="15"/>
  <c r="Q269" i="15"/>
  <c r="P270" i="15" a="1"/>
  <c r="P270" i="15"/>
  <c r="Q270" i="15"/>
  <c r="P271" i="15" a="1"/>
  <c r="P271" i="15" s="1"/>
  <c r="Q271" i="15"/>
  <c r="P272" i="15" a="1"/>
  <c r="P272" i="15" s="1"/>
  <c r="Q272" i="15"/>
  <c r="P273" i="15" a="1"/>
  <c r="P273" i="15" s="1"/>
  <c r="Q273" i="15"/>
  <c r="P274" i="15" a="1"/>
  <c r="P274" i="15" s="1"/>
  <c r="Q274" i="15"/>
  <c r="P275" i="15" a="1"/>
  <c r="P275" i="15"/>
  <c r="Q275" i="15"/>
  <c r="P276" i="15" a="1"/>
  <c r="P276" i="15"/>
  <c r="Q276" i="15"/>
  <c r="P277" i="15" a="1"/>
  <c r="P277" i="15"/>
  <c r="Q277" i="15"/>
  <c r="P278" i="15" a="1"/>
  <c r="P278" i="15"/>
  <c r="Q278" i="15"/>
  <c r="P279" i="15" a="1"/>
  <c r="P279" i="15" s="1"/>
  <c r="Q279" i="15"/>
  <c r="P280" i="15" a="1"/>
  <c r="P280" i="15" s="1"/>
  <c r="Q280" i="15"/>
  <c r="P281" i="15" a="1"/>
  <c r="P281" i="15" s="1"/>
  <c r="Q281" i="15"/>
  <c r="P282" i="15" a="1"/>
  <c r="P282" i="15" s="1"/>
  <c r="Q282" i="15"/>
  <c r="P283" i="15" a="1"/>
  <c r="P283" i="15"/>
  <c r="Q283" i="15"/>
  <c r="P284" i="15" a="1"/>
  <c r="P284" i="15"/>
  <c r="Q284" i="15"/>
  <c r="P285" i="15" a="1"/>
  <c r="P285" i="15"/>
  <c r="Q285" i="15"/>
  <c r="P286" i="15" a="1"/>
  <c r="P286" i="15"/>
  <c r="Q286" i="15"/>
  <c r="P287" i="15" a="1"/>
  <c r="P287" i="15" s="1"/>
  <c r="Q287" i="15"/>
  <c r="P288" i="15" a="1"/>
  <c r="P288" i="15" s="1"/>
  <c r="Q288" i="15"/>
  <c r="P289" i="15" a="1"/>
  <c r="P289" i="15" s="1"/>
  <c r="Q289" i="15"/>
  <c r="P290" i="15" a="1"/>
  <c r="P290" i="15" s="1"/>
  <c r="Q290" i="15"/>
  <c r="P291" i="15" a="1"/>
  <c r="P291" i="15"/>
  <c r="Q291" i="15"/>
  <c r="P292" i="15" a="1"/>
  <c r="P292" i="15"/>
  <c r="Q292" i="15"/>
  <c r="P293" i="15" a="1"/>
  <c r="P293" i="15"/>
  <c r="Q293" i="15"/>
  <c r="P294" i="15" a="1"/>
  <c r="P294" i="15"/>
  <c r="Q294" i="15"/>
  <c r="P295" i="15" a="1"/>
  <c r="P295" i="15"/>
  <c r="Q295" i="15"/>
  <c r="P296" i="15" a="1"/>
  <c r="P296" i="15" s="1"/>
  <c r="Q296" i="15"/>
  <c r="P297" i="15" a="1"/>
  <c r="P297" i="15" s="1"/>
  <c r="Q297" i="15"/>
  <c r="P298" i="15" a="1"/>
  <c r="P298" i="15" s="1"/>
  <c r="Q298" i="15"/>
  <c r="P299" i="15" a="1"/>
  <c r="P299" i="15"/>
  <c r="Q299" i="15"/>
  <c r="P300" i="15" a="1"/>
  <c r="P300" i="15"/>
  <c r="Q300" i="15"/>
  <c r="P301" i="15" a="1"/>
  <c r="P301" i="15"/>
  <c r="Q301" i="15"/>
  <c r="P302" i="15" a="1"/>
  <c r="P302" i="15"/>
  <c r="Q302" i="15"/>
  <c r="P303" i="15" a="1"/>
  <c r="P303" i="15" s="1"/>
  <c r="Q303" i="15"/>
  <c r="P304" i="15" a="1"/>
  <c r="P304" i="15" s="1"/>
  <c r="Q304" i="15"/>
  <c r="P305" i="15" a="1"/>
  <c r="P305" i="15" s="1"/>
  <c r="Q305" i="15"/>
  <c r="P306" i="15" a="1"/>
  <c r="P306" i="15" s="1"/>
  <c r="Q306" i="15"/>
  <c r="P307" i="15" a="1"/>
  <c r="P307" i="15"/>
  <c r="Q307" i="15"/>
  <c r="P308" i="15" a="1"/>
  <c r="P308" i="15"/>
  <c r="Q308" i="15"/>
  <c r="P309" i="15" a="1"/>
  <c r="P309" i="15"/>
  <c r="Q309" i="15"/>
  <c r="P310" i="15" a="1"/>
  <c r="P310" i="15"/>
  <c r="Q310" i="15"/>
  <c r="P311" i="15" a="1"/>
  <c r="P311" i="15" s="1"/>
  <c r="Q311" i="15"/>
  <c r="P312" i="15" a="1"/>
  <c r="P312" i="15" s="1"/>
  <c r="Q312" i="15"/>
  <c r="P313" i="15" a="1"/>
  <c r="P313" i="15" s="1"/>
  <c r="Q313" i="15"/>
  <c r="P314" i="15" a="1"/>
  <c r="P314" i="15" s="1"/>
  <c r="Q314" i="15"/>
  <c r="P315" i="15" a="1"/>
  <c r="P315" i="15"/>
  <c r="Q315" i="15"/>
  <c r="P316" i="15" a="1"/>
  <c r="P316" i="15"/>
  <c r="Q316" i="15"/>
  <c r="P317" i="15" a="1"/>
  <c r="P317" i="15"/>
  <c r="Q317" i="15"/>
  <c r="P318" i="15" a="1"/>
  <c r="P318" i="15"/>
  <c r="Q318" i="15"/>
  <c r="P319" i="15" a="1"/>
  <c r="P319" i="15" s="1"/>
  <c r="Q319" i="15"/>
  <c r="P320" i="15" a="1"/>
  <c r="P320" i="15" s="1"/>
  <c r="Q320" i="15"/>
  <c r="P321" i="15" a="1"/>
  <c r="P321" i="15" s="1"/>
  <c r="Q321" i="15"/>
  <c r="P322" i="15" a="1"/>
  <c r="P322" i="15" s="1"/>
  <c r="Q322" i="15"/>
  <c r="P323" i="15" a="1"/>
  <c r="P323" i="15"/>
  <c r="Q323" i="15"/>
  <c r="P324" i="15" a="1"/>
  <c r="P324" i="15"/>
  <c r="Q324" i="15"/>
  <c r="P325" i="15" a="1"/>
  <c r="P325" i="15"/>
  <c r="Q325" i="15"/>
  <c r="P326" i="15" a="1"/>
  <c r="P326" i="15"/>
  <c r="Q326" i="15"/>
  <c r="P327" i="15" a="1"/>
  <c r="P327" i="15"/>
  <c r="Q327" i="15"/>
  <c r="P328" i="15" a="1"/>
  <c r="P328" i="15" s="1"/>
  <c r="Q328" i="15"/>
  <c r="P329" i="15" a="1"/>
  <c r="P329" i="15" s="1"/>
  <c r="Q329" i="15"/>
  <c r="P330" i="15" a="1"/>
  <c r="P330" i="15" s="1"/>
  <c r="Q330" i="15"/>
  <c r="P331" i="15" a="1"/>
  <c r="P331" i="15"/>
  <c r="Q331" i="15"/>
  <c r="P332" i="15" a="1"/>
  <c r="P332" i="15"/>
  <c r="Q332" i="15"/>
  <c r="P333" i="15" a="1"/>
  <c r="P333" i="15"/>
  <c r="Q333" i="15"/>
  <c r="P334" i="15" a="1"/>
  <c r="P334" i="15"/>
  <c r="Q334" i="15"/>
  <c r="P335" i="15" a="1"/>
  <c r="P335" i="15" s="1"/>
  <c r="Q335" i="15"/>
  <c r="P336" i="15" a="1"/>
  <c r="P336" i="15" s="1"/>
  <c r="Q336" i="15"/>
  <c r="P337" i="15" a="1"/>
  <c r="P337" i="15" s="1"/>
  <c r="Q337" i="15"/>
  <c r="P338" i="15" a="1"/>
  <c r="P338" i="15" s="1"/>
  <c r="Q338" i="15"/>
  <c r="P339" i="15" a="1"/>
  <c r="P339" i="15"/>
  <c r="Q339" i="15"/>
  <c r="P340" i="15" a="1"/>
  <c r="P340" i="15"/>
  <c r="Q340" i="15"/>
  <c r="P341" i="15" a="1"/>
  <c r="P341" i="15"/>
  <c r="Q341" i="15"/>
  <c r="P342" i="15" a="1"/>
  <c r="P342" i="15"/>
  <c r="Q342" i="15"/>
  <c r="P343" i="15" a="1"/>
  <c r="P343" i="15" s="1"/>
  <c r="Q343" i="15"/>
  <c r="P344" i="15" a="1"/>
  <c r="P344" i="15" s="1"/>
  <c r="Q344" i="15"/>
  <c r="P345" i="15" a="1"/>
  <c r="P345" i="15" s="1"/>
  <c r="Q345" i="15"/>
  <c r="P346" i="15" a="1"/>
  <c r="P346" i="15" s="1"/>
  <c r="Q346" i="15"/>
  <c r="P347" i="15" a="1"/>
  <c r="P347" i="15"/>
  <c r="Q347" i="15"/>
  <c r="P348" i="15" a="1"/>
  <c r="P348" i="15"/>
  <c r="Q348" i="15"/>
  <c r="P349" i="15" a="1"/>
  <c r="P349" i="15"/>
  <c r="Q349" i="15"/>
  <c r="P350" i="15" a="1"/>
  <c r="P350" i="15"/>
  <c r="Q350" i="15"/>
  <c r="P351" i="15" a="1"/>
  <c r="P351" i="15" s="1"/>
  <c r="Q351" i="15"/>
  <c r="P352" i="15" a="1"/>
  <c r="P352" i="15" s="1"/>
  <c r="Q352" i="15"/>
  <c r="P353" i="15" a="1"/>
  <c r="P353" i="15" s="1"/>
  <c r="Q353" i="15"/>
  <c r="P354" i="15" a="1"/>
  <c r="P354" i="15" s="1"/>
  <c r="Q354" i="15"/>
  <c r="P355" i="15" a="1"/>
  <c r="P355" i="15"/>
  <c r="Q355" i="15"/>
  <c r="P356" i="15" a="1"/>
  <c r="P356" i="15"/>
  <c r="Q356" i="15"/>
  <c r="P357" i="15" a="1"/>
  <c r="P357" i="15"/>
  <c r="Q357" i="15"/>
  <c r="P358" i="15" a="1"/>
  <c r="P358" i="15"/>
  <c r="Q358" i="15"/>
  <c r="P359" i="15" a="1"/>
  <c r="P359" i="15"/>
  <c r="Q359" i="15"/>
  <c r="P360" i="15" a="1"/>
  <c r="P360" i="15" s="1"/>
  <c r="Q360" i="15"/>
  <c r="P361" i="15" a="1"/>
  <c r="P361" i="15" s="1"/>
  <c r="Q361" i="15"/>
  <c r="P362" i="15" a="1"/>
  <c r="P362" i="15" s="1"/>
  <c r="Q362" i="15"/>
  <c r="P363" i="15" a="1"/>
  <c r="P363" i="15"/>
  <c r="Q363" i="15"/>
  <c r="P364" i="15" a="1"/>
  <c r="P364" i="15"/>
  <c r="Q364" i="15"/>
  <c r="P365" i="15" a="1"/>
  <c r="P365" i="15"/>
  <c r="Q365" i="15"/>
  <c r="P366" i="15" a="1"/>
  <c r="P366" i="15"/>
  <c r="Q366" i="15"/>
  <c r="P367" i="15" a="1"/>
  <c r="P367" i="15" s="1"/>
  <c r="Q367" i="15"/>
  <c r="P368" i="15" a="1"/>
  <c r="P368" i="15" s="1"/>
  <c r="Q368" i="15"/>
  <c r="P369" i="15" a="1"/>
  <c r="P369" i="15" s="1"/>
  <c r="Q369" i="15"/>
  <c r="P370" i="15" a="1"/>
  <c r="P370" i="15" s="1"/>
  <c r="Q370" i="15"/>
  <c r="P371" i="15" a="1"/>
  <c r="P371" i="15"/>
  <c r="Q371" i="15"/>
  <c r="P372" i="15" a="1"/>
  <c r="P372" i="15"/>
  <c r="Q372" i="15"/>
  <c r="P373" i="15" a="1"/>
  <c r="P373" i="15"/>
  <c r="Q373" i="15"/>
  <c r="P374" i="15" a="1"/>
  <c r="P374" i="15"/>
  <c r="Q374" i="15"/>
  <c r="P375" i="15" a="1"/>
  <c r="P375" i="15" s="1"/>
  <c r="Q375" i="15"/>
  <c r="P376" i="15" a="1"/>
  <c r="P376" i="15" s="1"/>
  <c r="Q376" i="15"/>
  <c r="P377" i="15" a="1"/>
  <c r="P377" i="15" s="1"/>
  <c r="Q377" i="15"/>
  <c r="P378" i="15" a="1"/>
  <c r="P378" i="15" s="1"/>
  <c r="Q378" i="15"/>
  <c r="P379" i="15" a="1"/>
  <c r="P379" i="15"/>
  <c r="Q379" i="15"/>
  <c r="P380" i="15" a="1"/>
  <c r="P380" i="15"/>
  <c r="Q380" i="15"/>
  <c r="P381" i="15" a="1"/>
  <c r="P381" i="15"/>
  <c r="Q381" i="15"/>
  <c r="P382" i="15" a="1"/>
  <c r="P382" i="15"/>
  <c r="Q382" i="15"/>
  <c r="P383" i="15" a="1"/>
  <c r="P383" i="15" s="1"/>
  <c r="Q383" i="15"/>
  <c r="P384" i="15" a="1"/>
  <c r="P384" i="15" s="1"/>
  <c r="Q384" i="15"/>
  <c r="P385" i="15" a="1"/>
  <c r="P385" i="15" s="1"/>
  <c r="Q385" i="15"/>
  <c r="P386" i="15" a="1"/>
  <c r="P386" i="15" s="1"/>
  <c r="Q386" i="15"/>
  <c r="P387" i="15" a="1"/>
  <c r="P387" i="15"/>
  <c r="Q387" i="15"/>
  <c r="P388" i="15" a="1"/>
  <c r="P388" i="15"/>
  <c r="Q388" i="15"/>
  <c r="P389" i="15" a="1"/>
  <c r="P389" i="15"/>
  <c r="Q389" i="15"/>
  <c r="P390" i="15" a="1"/>
  <c r="P390" i="15"/>
  <c r="Q390" i="15"/>
  <c r="P391" i="15" a="1"/>
  <c r="P391" i="15"/>
  <c r="Q391" i="15"/>
  <c r="P392" i="15" a="1"/>
  <c r="P392" i="15" s="1"/>
  <c r="Q392" i="15"/>
  <c r="P393" i="15" a="1"/>
  <c r="P393" i="15" s="1"/>
  <c r="Q393" i="15"/>
  <c r="P394" i="15" a="1"/>
  <c r="P394" i="15" s="1"/>
  <c r="Q394" i="15"/>
  <c r="P395" i="15" a="1"/>
  <c r="P395" i="15"/>
  <c r="Q395" i="15"/>
  <c r="P396" i="15" a="1"/>
  <c r="P396" i="15"/>
  <c r="Q396" i="15"/>
  <c r="P397" i="15" a="1"/>
  <c r="P397" i="15"/>
  <c r="Q397" i="15"/>
  <c r="P398" i="15" a="1"/>
  <c r="P398" i="15"/>
  <c r="Q398" i="15"/>
  <c r="P399" i="15" a="1"/>
  <c r="P399" i="15" s="1"/>
  <c r="Q399" i="15"/>
  <c r="P400" i="15" a="1"/>
  <c r="P400" i="15" s="1"/>
  <c r="Q400" i="15"/>
  <c r="P401" i="15" a="1"/>
  <c r="P401" i="15" s="1"/>
  <c r="Q401" i="15"/>
  <c r="P402" i="15" a="1"/>
  <c r="P402" i="15" s="1"/>
  <c r="Q402" i="15"/>
  <c r="P403" i="15" a="1"/>
  <c r="P403" i="15"/>
  <c r="Q403" i="15"/>
  <c r="P404" i="15" a="1"/>
  <c r="P404" i="15"/>
  <c r="Q404" i="15"/>
  <c r="P405" i="15" a="1"/>
  <c r="P405" i="15"/>
  <c r="Q405" i="15"/>
  <c r="P406" i="15" a="1"/>
  <c r="P406" i="15"/>
  <c r="Q406" i="15"/>
  <c r="P407" i="15" a="1"/>
  <c r="P407" i="15" s="1"/>
  <c r="Q407" i="15"/>
  <c r="P408" i="15" a="1"/>
  <c r="P408" i="15" s="1"/>
  <c r="Q408" i="15"/>
  <c r="P409" i="15" a="1"/>
  <c r="P409" i="15" s="1"/>
  <c r="Q409" i="15"/>
  <c r="P410" i="15" a="1"/>
  <c r="P410" i="15" s="1"/>
  <c r="Q410" i="15"/>
  <c r="P411" i="15" a="1"/>
  <c r="P411" i="15"/>
  <c r="Q411" i="15"/>
  <c r="P412" i="15" a="1"/>
  <c r="P412" i="15"/>
  <c r="Q412" i="15"/>
  <c r="P413" i="15" a="1"/>
  <c r="P413" i="15"/>
  <c r="Q413" i="15"/>
  <c r="P414" i="15" a="1"/>
  <c r="P414" i="15"/>
  <c r="Q414" i="15"/>
  <c r="P415" i="15" a="1"/>
  <c r="P415" i="15" s="1"/>
  <c r="Q415" i="15"/>
  <c r="P416" i="15" a="1"/>
  <c r="P416" i="15" s="1"/>
  <c r="Q416" i="15"/>
  <c r="P417" i="15" a="1"/>
  <c r="P417" i="15" s="1"/>
  <c r="Q417" i="15"/>
  <c r="P418" i="15" a="1"/>
  <c r="P418" i="15" s="1"/>
  <c r="Q418" i="15"/>
  <c r="P419" i="15" a="1"/>
  <c r="P419" i="15"/>
  <c r="Q419" i="15"/>
  <c r="P420" i="15" a="1"/>
  <c r="P420" i="15"/>
  <c r="Q420" i="15"/>
  <c r="P421" i="15" a="1"/>
  <c r="P421" i="15"/>
  <c r="Q421" i="15"/>
  <c r="P422" i="15" a="1"/>
  <c r="P422" i="15"/>
  <c r="Q422" i="15"/>
  <c r="P423" i="15" a="1"/>
  <c r="P423" i="15"/>
  <c r="Q423" i="15"/>
  <c r="P424" i="15" a="1"/>
  <c r="P424" i="15" s="1"/>
  <c r="Q424" i="15"/>
  <c r="P425" i="15" a="1"/>
  <c r="P425" i="15" s="1"/>
  <c r="Q425" i="15"/>
  <c r="P426" i="15" a="1"/>
  <c r="P426" i="15" s="1"/>
  <c r="Q426" i="15"/>
  <c r="P427" i="15" a="1"/>
  <c r="P427" i="15"/>
  <c r="Q427" i="15"/>
  <c r="P428" i="15" a="1"/>
  <c r="P428" i="15"/>
  <c r="Q428" i="15"/>
  <c r="P429" i="15" a="1"/>
  <c r="P429" i="15"/>
  <c r="Q429" i="15"/>
  <c r="P430" i="15" a="1"/>
  <c r="P430" i="15"/>
  <c r="Q430" i="15"/>
  <c r="P431" i="15" a="1"/>
  <c r="P431" i="15" s="1"/>
  <c r="Q431" i="15"/>
  <c r="P432" i="15" a="1"/>
  <c r="P432" i="15" s="1"/>
  <c r="Q432" i="15"/>
  <c r="P433" i="15" a="1"/>
  <c r="P433" i="15" s="1"/>
  <c r="Q433" i="15"/>
  <c r="P434" i="15" a="1"/>
  <c r="P434" i="15" s="1"/>
  <c r="Q434" i="15"/>
  <c r="P435" i="15" a="1"/>
  <c r="P435" i="15"/>
  <c r="Q435" i="15"/>
  <c r="P436" i="15" a="1"/>
  <c r="P436" i="15"/>
  <c r="Q436" i="15"/>
  <c r="P437" i="15" a="1"/>
  <c r="P437" i="15"/>
  <c r="Q437" i="15"/>
  <c r="P438" i="15" a="1"/>
  <c r="P438" i="15"/>
  <c r="Q438" i="15"/>
  <c r="P439" i="15" a="1"/>
  <c r="P439" i="15" s="1"/>
  <c r="Q439" i="15"/>
  <c r="P440" i="15" a="1"/>
  <c r="P440" i="15" s="1"/>
  <c r="Q440" i="15"/>
  <c r="P441" i="15" a="1"/>
  <c r="P441" i="15" s="1"/>
  <c r="Q441" i="15"/>
  <c r="P442" i="15" a="1"/>
  <c r="P442" i="15" s="1"/>
  <c r="Q442" i="15"/>
  <c r="P443" i="15" a="1"/>
  <c r="P443" i="15"/>
  <c r="Q443" i="15"/>
  <c r="P444" i="15" a="1"/>
  <c r="P444" i="15"/>
  <c r="Q444" i="15"/>
  <c r="P445" i="15" a="1"/>
  <c r="P445" i="15"/>
  <c r="Q445" i="15"/>
  <c r="P446" i="15" a="1"/>
  <c r="P446" i="15"/>
  <c r="Q446" i="15"/>
  <c r="P447" i="15" a="1"/>
  <c r="P447" i="15" s="1"/>
  <c r="Q447" i="15"/>
  <c r="P448" i="15" a="1"/>
  <c r="P448" i="15" s="1"/>
  <c r="Q448" i="15"/>
  <c r="P449" i="15" a="1"/>
  <c r="P449" i="15" s="1"/>
  <c r="Q449" i="15"/>
  <c r="P450" i="15" a="1"/>
  <c r="P450" i="15" s="1"/>
  <c r="Q450" i="15"/>
  <c r="P451" i="15" a="1"/>
  <c r="P451" i="15"/>
  <c r="Q451" i="15"/>
  <c r="P452" i="15" a="1"/>
  <c r="P452" i="15"/>
  <c r="Q452" i="15"/>
  <c r="P453" i="15" a="1"/>
  <c r="P453" i="15"/>
  <c r="Q453" i="15"/>
  <c r="P454" i="15" a="1"/>
  <c r="P454" i="15"/>
  <c r="Q454" i="15"/>
  <c r="P455" i="15" a="1"/>
  <c r="P455" i="15"/>
  <c r="Q455" i="15"/>
  <c r="P456" i="15" a="1"/>
  <c r="P456" i="15" s="1"/>
  <c r="Q456" i="15"/>
  <c r="P457" i="15" a="1"/>
  <c r="P457" i="15" s="1"/>
  <c r="Q457" i="15"/>
  <c r="P458" i="15" a="1"/>
  <c r="P458" i="15" s="1"/>
  <c r="Q458" i="15"/>
  <c r="P459" i="15" a="1"/>
  <c r="P459" i="15"/>
  <c r="Q459" i="15"/>
  <c r="P460" i="15" a="1"/>
  <c r="P460" i="15"/>
  <c r="Q460" i="15"/>
  <c r="P461" i="15" a="1"/>
  <c r="P461" i="15"/>
  <c r="Q461" i="15"/>
  <c r="P462" i="15" a="1"/>
  <c r="P462" i="15"/>
  <c r="Q462" i="15"/>
  <c r="P463" i="15" a="1"/>
  <c r="P463" i="15" s="1"/>
  <c r="Q463" i="15"/>
  <c r="P464" i="15" a="1"/>
  <c r="P464" i="15" s="1"/>
  <c r="Q464" i="15"/>
  <c r="P465" i="15" a="1"/>
  <c r="P465" i="15" s="1"/>
  <c r="Q465" i="15"/>
  <c r="P466" i="15" a="1"/>
  <c r="P466" i="15" s="1"/>
  <c r="Q466" i="15"/>
  <c r="P467" i="15" a="1"/>
  <c r="P467" i="15"/>
  <c r="Q467" i="15"/>
  <c r="P468" i="15" a="1"/>
  <c r="P468" i="15"/>
  <c r="Q468" i="15"/>
  <c r="P469" i="15" a="1"/>
  <c r="P469" i="15"/>
  <c r="Q469" i="15"/>
  <c r="P470" i="15" a="1"/>
  <c r="P470" i="15"/>
  <c r="Q470" i="15"/>
  <c r="P471" i="15" a="1"/>
  <c r="P471" i="15" s="1"/>
  <c r="Q471" i="15"/>
  <c r="P472" i="15" a="1"/>
  <c r="P472" i="15" s="1"/>
  <c r="Q472" i="15"/>
  <c r="P473" i="15" a="1"/>
  <c r="P473" i="15" s="1"/>
  <c r="Q473" i="15"/>
  <c r="P474" i="15" a="1"/>
  <c r="P474" i="15" s="1"/>
  <c r="Q474" i="15"/>
  <c r="P475" i="15" a="1"/>
  <c r="P475" i="15"/>
  <c r="Q475" i="15"/>
  <c r="P476" i="15" a="1"/>
  <c r="P476" i="15"/>
  <c r="Q476" i="15"/>
  <c r="P477" i="15" a="1"/>
  <c r="P477" i="15"/>
  <c r="Q477" i="15"/>
  <c r="P478" i="15" a="1"/>
  <c r="P478" i="15"/>
  <c r="Q478" i="15"/>
  <c r="P479" i="15" a="1"/>
  <c r="P479" i="15" s="1"/>
  <c r="Q479" i="15"/>
  <c r="P480" i="15" a="1"/>
  <c r="P480" i="15" s="1"/>
  <c r="Q480" i="15"/>
  <c r="P481" i="15" a="1"/>
  <c r="P481" i="15" s="1"/>
  <c r="Q481" i="15"/>
  <c r="P482" i="15" a="1"/>
  <c r="P482" i="15" s="1"/>
  <c r="Q482" i="15"/>
  <c r="P483" i="15" a="1"/>
  <c r="P483" i="15"/>
  <c r="Q483" i="15"/>
  <c r="P484" i="15" a="1"/>
  <c r="P484" i="15"/>
  <c r="Q484" i="15"/>
  <c r="P485" i="15" a="1"/>
  <c r="P485" i="15"/>
  <c r="Q485" i="15"/>
  <c r="P486" i="15" a="1"/>
  <c r="P486" i="15"/>
  <c r="Q486" i="15"/>
  <c r="P487" i="15" a="1"/>
  <c r="P487" i="15"/>
  <c r="Q487" i="15"/>
  <c r="P488" i="15" a="1"/>
  <c r="P488" i="15" s="1"/>
  <c r="Q488" i="15"/>
  <c r="P489" i="15" a="1"/>
  <c r="P489" i="15" s="1"/>
  <c r="Q489" i="15"/>
  <c r="P490" i="15" a="1"/>
  <c r="P490" i="15" s="1"/>
  <c r="Q490" i="15"/>
  <c r="P491" i="15" a="1"/>
  <c r="P491" i="15"/>
  <c r="Q491" i="15"/>
  <c r="P492" i="15" a="1"/>
  <c r="P492" i="15"/>
  <c r="Q492" i="15"/>
  <c r="P493" i="15" a="1"/>
  <c r="P493" i="15"/>
  <c r="Q493" i="15"/>
  <c r="P494" i="15" a="1"/>
  <c r="P494" i="15"/>
  <c r="Q494" i="15"/>
  <c r="P495" i="15" a="1"/>
  <c r="P495" i="15" s="1"/>
  <c r="Q495" i="15"/>
  <c r="P496" i="15" a="1"/>
  <c r="P496" i="15" s="1"/>
  <c r="Q496" i="15"/>
  <c r="P497" i="15" a="1"/>
  <c r="P497" i="15" s="1"/>
  <c r="Q497" i="15"/>
  <c r="P498" i="15" a="1"/>
  <c r="P498" i="15" s="1"/>
  <c r="Q498" i="15"/>
  <c r="P499" i="15" a="1"/>
  <c r="P499" i="15"/>
  <c r="Q499" i="15"/>
  <c r="P500" i="15" a="1"/>
  <c r="P500" i="15"/>
  <c r="Q500" i="15"/>
  <c r="P501" i="15" a="1"/>
  <c r="P501" i="15"/>
  <c r="Q501" i="15"/>
  <c r="P502" i="15" a="1"/>
  <c r="P502" i="15"/>
  <c r="Q502" i="15"/>
  <c r="P503" i="15" a="1"/>
  <c r="P503" i="15" s="1"/>
  <c r="Q503" i="15"/>
  <c r="P504" i="15" a="1"/>
  <c r="P504" i="15" s="1"/>
  <c r="Q504" i="15"/>
  <c r="P505" i="15" a="1"/>
  <c r="P505" i="15" s="1"/>
  <c r="Q505" i="15"/>
  <c r="P506" i="15" a="1"/>
  <c r="P506" i="15" s="1"/>
  <c r="Q506" i="15"/>
  <c r="P507" i="15" a="1"/>
  <c r="P507" i="15"/>
  <c r="Q507" i="15"/>
  <c r="P508" i="15" a="1"/>
  <c r="P508" i="15"/>
  <c r="Q508" i="15"/>
  <c r="P509" i="15" a="1"/>
  <c r="P509" i="15"/>
  <c r="Q509" i="15"/>
  <c r="P510" i="15" a="1"/>
  <c r="P510" i="15"/>
  <c r="Q510" i="15"/>
  <c r="P511" i="15" a="1"/>
  <c r="P511" i="15" s="1"/>
  <c r="Q511" i="15"/>
  <c r="P512" i="15" a="1"/>
  <c r="P512" i="15" s="1"/>
  <c r="Q512" i="15"/>
  <c r="P513" i="15" a="1"/>
  <c r="P513" i="15" s="1"/>
  <c r="Q513" i="15"/>
  <c r="P514" i="15" a="1"/>
  <c r="P514" i="15" s="1"/>
  <c r="Q514" i="15"/>
  <c r="P515" i="15" a="1"/>
  <c r="P515" i="15"/>
  <c r="Q515" i="15"/>
  <c r="P516" i="15" a="1"/>
  <c r="P516" i="15"/>
  <c r="Q516" i="15"/>
  <c r="P517" i="15" a="1"/>
  <c r="P517" i="15"/>
  <c r="Q517" i="15"/>
  <c r="P518" i="15" a="1"/>
  <c r="P518" i="15"/>
  <c r="Q518" i="15"/>
  <c r="P519" i="15" a="1"/>
  <c r="P519" i="15"/>
  <c r="Q519" i="15"/>
  <c r="P520" i="15" a="1"/>
  <c r="P520" i="15" s="1"/>
  <c r="Q520" i="15"/>
  <c r="P521" i="15" a="1"/>
  <c r="P521" i="15" s="1"/>
  <c r="Q521" i="15"/>
  <c r="P522" i="15" a="1"/>
  <c r="P522" i="15" s="1"/>
  <c r="Q522" i="15"/>
  <c r="P523" i="15" a="1"/>
  <c r="P523" i="15"/>
  <c r="Q523" i="15"/>
  <c r="P524" i="15" a="1"/>
  <c r="P524" i="15"/>
  <c r="Q524" i="15"/>
  <c r="P525" i="15" a="1"/>
  <c r="P525" i="15"/>
  <c r="Q525" i="15"/>
  <c r="P526" i="15" a="1"/>
  <c r="P526" i="15"/>
  <c r="Q526" i="15"/>
  <c r="P527" i="15" a="1"/>
  <c r="P527" i="15" s="1"/>
  <c r="Q527" i="15"/>
  <c r="P528" i="15" a="1"/>
  <c r="P528" i="15" s="1"/>
  <c r="Q528" i="15"/>
  <c r="P529" i="15" a="1"/>
  <c r="P529" i="15" s="1"/>
  <c r="Q529" i="15"/>
  <c r="P530" i="15" a="1"/>
  <c r="P530" i="15" s="1"/>
  <c r="Q530" i="15"/>
  <c r="P531" i="15" a="1"/>
  <c r="P531" i="15"/>
  <c r="Q531" i="15"/>
  <c r="P532" i="15" a="1"/>
  <c r="P532" i="15"/>
  <c r="Q532" i="15"/>
  <c r="P533" i="15" a="1"/>
  <c r="P533" i="15"/>
  <c r="Q533" i="15"/>
  <c r="P534" i="15" a="1"/>
  <c r="P534" i="15"/>
  <c r="Q534" i="15"/>
  <c r="P535" i="15" a="1"/>
  <c r="P535" i="15" s="1"/>
  <c r="Q535" i="15"/>
  <c r="P536" i="15" a="1"/>
  <c r="P536" i="15" s="1"/>
  <c r="Q536" i="15"/>
  <c r="P537" i="15" a="1"/>
  <c r="P537" i="15" s="1"/>
  <c r="Q537" i="15"/>
  <c r="P538" i="15" a="1"/>
  <c r="P538" i="15" s="1"/>
  <c r="Q538" i="15"/>
  <c r="P539" i="15" a="1"/>
  <c r="P539" i="15"/>
  <c r="Q539" i="15"/>
  <c r="P540" i="15" a="1"/>
  <c r="P540" i="15"/>
  <c r="Q540" i="15"/>
  <c r="P541" i="15" a="1"/>
  <c r="P541" i="15"/>
  <c r="Q541" i="15"/>
  <c r="P542" i="15" a="1"/>
  <c r="P542" i="15"/>
  <c r="Q542" i="15"/>
  <c r="P543" i="15" a="1"/>
  <c r="P543" i="15"/>
  <c r="Q543" i="15"/>
  <c r="P544" i="15" a="1"/>
  <c r="P544" i="15" s="1"/>
  <c r="Q544" i="15"/>
  <c r="P545" i="15" a="1"/>
  <c r="P545" i="15" s="1"/>
  <c r="Q545" i="15"/>
  <c r="P546" i="15" a="1"/>
  <c r="P546" i="15" s="1"/>
  <c r="Q546" i="15"/>
  <c r="P547" i="15" a="1"/>
  <c r="P547" i="15"/>
  <c r="Q547" i="15"/>
  <c r="P548" i="15" a="1"/>
  <c r="P548" i="15"/>
  <c r="Q548" i="15"/>
  <c r="P549" i="15" a="1"/>
  <c r="P549" i="15"/>
  <c r="Q549" i="15"/>
  <c r="P550" i="15" a="1"/>
  <c r="P550" i="15"/>
  <c r="Q550" i="15"/>
  <c r="P551" i="15" a="1"/>
  <c r="P551" i="15"/>
  <c r="Q551" i="15"/>
  <c r="P552" i="15" a="1"/>
  <c r="P552" i="15" s="1"/>
  <c r="Q552" i="15"/>
  <c r="P553" i="15" a="1"/>
  <c r="P553" i="15" s="1"/>
  <c r="Q553" i="15"/>
  <c r="P554" i="15" a="1"/>
  <c r="P554" i="15" s="1"/>
  <c r="Q554" i="15"/>
  <c r="P555" i="15" a="1"/>
  <c r="P555" i="15"/>
  <c r="Q555" i="15"/>
  <c r="P556" i="15" a="1"/>
  <c r="P556" i="15"/>
  <c r="Q556" i="15"/>
  <c r="P557" i="15" a="1"/>
  <c r="P557" i="15"/>
  <c r="Q557" i="15"/>
  <c r="P558" i="15" a="1"/>
  <c r="P558" i="15"/>
  <c r="Q558" i="15"/>
  <c r="P559" i="15" a="1"/>
  <c r="P559" i="15" s="1"/>
  <c r="Q559" i="15"/>
  <c r="P560" i="15" a="1"/>
  <c r="P560" i="15" s="1"/>
  <c r="Q560" i="15"/>
  <c r="P561" i="15" a="1"/>
  <c r="P561" i="15" s="1"/>
  <c r="Q561" i="15"/>
  <c r="P562" i="15" a="1"/>
  <c r="P562" i="15" s="1"/>
  <c r="Q562" i="15"/>
  <c r="P563" i="15" a="1"/>
  <c r="P563" i="15"/>
  <c r="Q563" i="15"/>
  <c r="P564" i="15" a="1"/>
  <c r="P564" i="15"/>
  <c r="Q564" i="15"/>
  <c r="P565" i="15" a="1"/>
  <c r="P565" i="15"/>
  <c r="Q565" i="15"/>
  <c r="P566" i="15" a="1"/>
  <c r="P566" i="15"/>
  <c r="Q566" i="15"/>
  <c r="P567" i="15" a="1"/>
  <c r="P567" i="15" s="1"/>
  <c r="Q567" i="15"/>
  <c r="P568" i="15" a="1"/>
  <c r="P568" i="15" s="1"/>
  <c r="Q568" i="15"/>
  <c r="P569" i="15" a="1"/>
  <c r="P569" i="15" s="1"/>
  <c r="Q569" i="15"/>
  <c r="P570" i="15" a="1"/>
  <c r="P570" i="15" s="1"/>
  <c r="Q570" i="15"/>
  <c r="P571" i="15" a="1"/>
  <c r="P571" i="15"/>
  <c r="Q571" i="15"/>
  <c r="P572" i="15" a="1"/>
  <c r="P572" i="15"/>
  <c r="Q572" i="15"/>
  <c r="P573" i="15" a="1"/>
  <c r="P573" i="15"/>
  <c r="Q573" i="15"/>
  <c r="P574" i="15" a="1"/>
  <c r="P574" i="15"/>
  <c r="Q574" i="15"/>
  <c r="P575" i="15" a="1"/>
  <c r="P575" i="15"/>
  <c r="Q575" i="15"/>
  <c r="P576" i="15" a="1"/>
  <c r="P576" i="15" s="1"/>
  <c r="Q576" i="15"/>
  <c r="P577" i="15" a="1"/>
  <c r="P577" i="15" s="1"/>
  <c r="Q577" i="15"/>
  <c r="P578" i="15" a="1"/>
  <c r="P578" i="15" s="1"/>
  <c r="Q578" i="15"/>
  <c r="P579" i="15" a="1"/>
  <c r="P579" i="15"/>
  <c r="Q579" i="15"/>
  <c r="P580" i="15" a="1"/>
  <c r="P580" i="15"/>
  <c r="Q580" i="15"/>
  <c r="P581" i="15" a="1"/>
  <c r="P581" i="15"/>
  <c r="Q581" i="15"/>
  <c r="P582" i="15" a="1"/>
  <c r="P582" i="15"/>
  <c r="Q582" i="15"/>
  <c r="P583" i="15" a="1"/>
  <c r="P583" i="15"/>
  <c r="Q583" i="15"/>
  <c r="P584" i="15" a="1"/>
  <c r="P584" i="15" s="1"/>
  <c r="Q584" i="15"/>
  <c r="P585" i="15" a="1"/>
  <c r="P585" i="15" s="1"/>
  <c r="Q585" i="15"/>
  <c r="P586" i="15" a="1"/>
  <c r="P586" i="15" s="1"/>
  <c r="Q586" i="15"/>
  <c r="P587" i="15" a="1"/>
  <c r="P587" i="15"/>
  <c r="Q587" i="15"/>
  <c r="P588" i="15" a="1"/>
  <c r="P588" i="15"/>
  <c r="Q588" i="15"/>
  <c r="P589" i="15" a="1"/>
  <c r="P589" i="15"/>
  <c r="Q589" i="15"/>
  <c r="P590" i="15" a="1"/>
  <c r="P590" i="15"/>
  <c r="Q590" i="15"/>
  <c r="P591" i="15" a="1"/>
  <c r="P591" i="15" s="1"/>
  <c r="Q591" i="15"/>
  <c r="P592" i="15" a="1"/>
  <c r="P592" i="15" s="1"/>
  <c r="Q592" i="15"/>
  <c r="P593" i="15" a="1"/>
  <c r="P593" i="15" s="1"/>
  <c r="Q593" i="15"/>
  <c r="P594" i="15" a="1"/>
  <c r="P594" i="15" s="1"/>
  <c r="Q594" i="15"/>
  <c r="P595" i="15" a="1"/>
  <c r="P595" i="15"/>
  <c r="Q595" i="15"/>
  <c r="P596" i="15" a="1"/>
  <c r="P596" i="15"/>
  <c r="Q596" i="15"/>
  <c r="P597" i="15" a="1"/>
  <c r="P597" i="15"/>
  <c r="Q597" i="15"/>
  <c r="P598" i="15" a="1"/>
  <c r="P598" i="15"/>
  <c r="Q598" i="15"/>
  <c r="P599" i="15" a="1"/>
  <c r="P599" i="15" s="1"/>
  <c r="Q599" i="15"/>
  <c r="P600" i="15" a="1"/>
  <c r="P600" i="15" s="1"/>
  <c r="Q600" i="15"/>
  <c r="P601" i="15" a="1"/>
  <c r="P601" i="15" s="1"/>
  <c r="Q601" i="15"/>
  <c r="P602" i="15" a="1"/>
  <c r="P602" i="15" s="1"/>
  <c r="Q602" i="15"/>
  <c r="P603" i="15" a="1"/>
  <c r="P603" i="15"/>
  <c r="Q603" i="15"/>
  <c r="P604" i="15" a="1"/>
  <c r="P604" i="15"/>
  <c r="Q604" i="15"/>
  <c r="P605" i="15" a="1"/>
  <c r="P605" i="15"/>
  <c r="Q605" i="15"/>
  <c r="P606" i="15" a="1"/>
  <c r="P606" i="15"/>
  <c r="Q606" i="15"/>
  <c r="P607" i="15" a="1"/>
  <c r="P607" i="15" s="1"/>
  <c r="Q607" i="15"/>
  <c r="P608" i="15" a="1"/>
  <c r="P608" i="15" s="1"/>
  <c r="Q608" i="15"/>
  <c r="P609" i="15" a="1"/>
  <c r="P609" i="15" s="1"/>
  <c r="Q609" i="15"/>
  <c r="P610" i="15" a="1"/>
  <c r="P610" i="15" s="1"/>
  <c r="Q610" i="15"/>
  <c r="P611" i="15" a="1"/>
  <c r="P611" i="15"/>
  <c r="Q611" i="15"/>
  <c r="P612" i="15" a="1"/>
  <c r="P612" i="15"/>
  <c r="Q612" i="15"/>
  <c r="P613" i="15" a="1"/>
  <c r="P613" i="15"/>
  <c r="Q613" i="15"/>
  <c r="P614" i="15" a="1"/>
  <c r="P614" i="15"/>
  <c r="Q614" i="15"/>
  <c r="P615" i="15" a="1"/>
  <c r="P615" i="15"/>
  <c r="Q615" i="15"/>
  <c r="P616" i="15" a="1"/>
  <c r="P616" i="15" s="1"/>
  <c r="Q616" i="15"/>
  <c r="P617" i="15" a="1"/>
  <c r="P617" i="15" s="1"/>
  <c r="Q617" i="15"/>
  <c r="P618" i="15" a="1"/>
  <c r="P618" i="15" s="1"/>
  <c r="Q618" i="15"/>
  <c r="P619" i="15" a="1"/>
  <c r="P619" i="15"/>
  <c r="Q619" i="15"/>
  <c r="P620" i="15" a="1"/>
  <c r="P620" i="15"/>
  <c r="Q620" i="15"/>
  <c r="P621" i="15" a="1"/>
  <c r="P621" i="15"/>
  <c r="Q621" i="15"/>
  <c r="P622" i="15" a="1"/>
  <c r="P622" i="15"/>
  <c r="Q622" i="15"/>
  <c r="P623" i="15" a="1"/>
  <c r="P623" i="15"/>
  <c r="Q623" i="15"/>
  <c r="P624" i="15" a="1"/>
  <c r="P624" i="15" s="1"/>
  <c r="Q624" i="15"/>
  <c r="P625" i="15" a="1"/>
  <c r="P625" i="15" s="1"/>
  <c r="Q625" i="15"/>
  <c r="P626" i="15" a="1"/>
  <c r="P626" i="15" s="1"/>
  <c r="Q626" i="15"/>
  <c r="P627" i="15" a="1"/>
  <c r="P627" i="15"/>
  <c r="Q627" i="15"/>
  <c r="P628" i="15" a="1"/>
  <c r="P628" i="15"/>
  <c r="Q628" i="15"/>
  <c r="P629" i="15" a="1"/>
  <c r="P629" i="15"/>
  <c r="Q629" i="15"/>
  <c r="P630" i="15" a="1"/>
  <c r="P630" i="15"/>
  <c r="Q630" i="15"/>
  <c r="P631" i="15" a="1"/>
  <c r="P631" i="15" s="1"/>
  <c r="Q631" i="15"/>
  <c r="P632" i="15" a="1"/>
  <c r="P632" i="15" s="1"/>
  <c r="Q632" i="15"/>
  <c r="P633" i="15" a="1"/>
  <c r="P633" i="15" s="1"/>
  <c r="Q633" i="15"/>
  <c r="P634" i="15" a="1"/>
  <c r="P634" i="15" s="1"/>
  <c r="Q634" i="15"/>
  <c r="P635" i="15" a="1"/>
  <c r="P635" i="15"/>
  <c r="Q635" i="15"/>
  <c r="P636" i="15" a="1"/>
  <c r="P636" i="15"/>
  <c r="Q636" i="15"/>
  <c r="P637" i="15" a="1"/>
  <c r="P637" i="15"/>
  <c r="Q637" i="15"/>
  <c r="P638" i="15" a="1"/>
  <c r="P638" i="15"/>
  <c r="Q638" i="15"/>
  <c r="P639" i="15" a="1"/>
  <c r="P639" i="15"/>
  <c r="Q639" i="15"/>
  <c r="P640" i="15" a="1"/>
  <c r="P640" i="15" s="1"/>
  <c r="Q640" i="15"/>
  <c r="P641" i="15" a="1"/>
  <c r="P641" i="15" s="1"/>
  <c r="Q641" i="15"/>
  <c r="P642" i="15" a="1"/>
  <c r="P642" i="15" s="1"/>
  <c r="Q642" i="15"/>
  <c r="P643" i="15" a="1"/>
  <c r="P643" i="15"/>
  <c r="Q643" i="15"/>
  <c r="P644" i="15" a="1"/>
  <c r="P644" i="15"/>
  <c r="Q644" i="15"/>
  <c r="P645" i="15" a="1"/>
  <c r="P645" i="15"/>
  <c r="Q645" i="15"/>
  <c r="P646" i="15" a="1"/>
  <c r="P646" i="15" s="1"/>
  <c r="Q646" i="15"/>
  <c r="P647" i="15" a="1"/>
  <c r="P647" i="15"/>
  <c r="Q647" i="15"/>
  <c r="P648" i="15" a="1"/>
  <c r="P648" i="15" s="1"/>
  <c r="Q648" i="15"/>
  <c r="P649" i="15" a="1"/>
  <c r="P649" i="15" s="1"/>
  <c r="Q649" i="15"/>
  <c r="P650" i="15" a="1"/>
  <c r="P650" i="15" s="1"/>
  <c r="Q650" i="15"/>
  <c r="P651" i="15" a="1"/>
  <c r="P651" i="15"/>
  <c r="Q651" i="15"/>
  <c r="P652" i="15" a="1"/>
  <c r="P652" i="15"/>
  <c r="Q652" i="15"/>
  <c r="P653" i="15" a="1"/>
  <c r="P653" i="15"/>
  <c r="Q653" i="15"/>
  <c r="P654" i="15" a="1"/>
  <c r="P654" i="15" s="1"/>
  <c r="Q654" i="15"/>
  <c r="P655" i="15" a="1"/>
  <c r="P655" i="15" s="1"/>
  <c r="Q655" i="15"/>
  <c r="P656" i="15" a="1"/>
  <c r="P656" i="15" s="1"/>
  <c r="Q656" i="15"/>
  <c r="P657" i="15" a="1"/>
  <c r="P657" i="15" s="1"/>
  <c r="Q657" i="15"/>
  <c r="P658" i="15" a="1"/>
  <c r="P658" i="15" s="1"/>
  <c r="Q658" i="15"/>
  <c r="P659" i="15" a="1"/>
  <c r="P659" i="15"/>
  <c r="Q659" i="15"/>
  <c r="P660" i="15" a="1"/>
  <c r="P660" i="15"/>
  <c r="Q660" i="15"/>
  <c r="P661" i="15" a="1"/>
  <c r="P661" i="15"/>
  <c r="Q661" i="15"/>
  <c r="P662" i="15" a="1"/>
  <c r="P662" i="15" s="1"/>
  <c r="Q662" i="15"/>
  <c r="P663" i="15" a="1"/>
  <c r="P663" i="15" s="1"/>
  <c r="Q663" i="15"/>
  <c r="P664" i="15" a="1"/>
  <c r="P664" i="15" s="1"/>
  <c r="Q664" i="15"/>
  <c r="P665" i="15" a="1"/>
  <c r="P665" i="15" s="1"/>
  <c r="Q665" i="15"/>
  <c r="P666" i="15" a="1"/>
  <c r="P666" i="15" s="1"/>
  <c r="Q666" i="15"/>
  <c r="P667" i="15" a="1"/>
  <c r="P667" i="15"/>
  <c r="Q667" i="15"/>
  <c r="P668" i="15" a="1"/>
  <c r="P668" i="15"/>
  <c r="Q668" i="15"/>
  <c r="P669" i="15" a="1"/>
  <c r="P669" i="15"/>
  <c r="Q669" i="15"/>
  <c r="P670" i="15" a="1"/>
  <c r="P670" i="15"/>
  <c r="Q670" i="15"/>
  <c r="P671" i="15" a="1"/>
  <c r="P671" i="15" s="1"/>
  <c r="Q671" i="15"/>
  <c r="P672" i="15" a="1"/>
  <c r="P672" i="15" s="1"/>
  <c r="Q672" i="15"/>
  <c r="P673" i="15" a="1"/>
  <c r="P673" i="15" s="1"/>
  <c r="Q673" i="15"/>
  <c r="P674" i="15" a="1"/>
  <c r="P674" i="15" s="1"/>
  <c r="Q674" i="15"/>
  <c r="P675" i="15" a="1"/>
  <c r="P675" i="15"/>
  <c r="Q675" i="15"/>
  <c r="P676" i="15" a="1"/>
  <c r="P676" i="15"/>
  <c r="Q676" i="15"/>
  <c r="P677" i="15" a="1"/>
  <c r="P677" i="15"/>
  <c r="Q677" i="15"/>
  <c r="P678" i="15" a="1"/>
  <c r="P678" i="15"/>
  <c r="Q678" i="15"/>
  <c r="P679" i="15" a="1"/>
  <c r="P679" i="15"/>
  <c r="Q679" i="15"/>
  <c r="P680" i="15" a="1"/>
  <c r="P680" i="15" s="1"/>
  <c r="Q680" i="15"/>
  <c r="P681" i="15" a="1"/>
  <c r="P681" i="15"/>
  <c r="Q681" i="15"/>
  <c r="P682" i="15" a="1"/>
  <c r="P682" i="15"/>
  <c r="Q682" i="15"/>
  <c r="P683" i="15" a="1"/>
  <c r="P683" i="15" s="1"/>
  <c r="Q683" i="15"/>
  <c r="P684" i="15" a="1"/>
  <c r="P684" i="15" s="1"/>
  <c r="Q684" i="15"/>
  <c r="P685" i="15" a="1"/>
  <c r="P685" i="15" s="1"/>
  <c r="Q685" i="15"/>
  <c r="P686" i="15" a="1"/>
  <c r="P686" i="15"/>
  <c r="Q686" i="15"/>
  <c r="P687" i="15" a="1"/>
  <c r="P687" i="15"/>
  <c r="Q687" i="15"/>
  <c r="P688" i="15" a="1"/>
  <c r="P688" i="15" s="1"/>
  <c r="Q688" i="15"/>
  <c r="P689" i="15" a="1"/>
  <c r="P689" i="15"/>
  <c r="Q689" i="15"/>
  <c r="P690" i="15" a="1"/>
  <c r="P690" i="15"/>
  <c r="Q690" i="15"/>
  <c r="P691" i="15" a="1"/>
  <c r="P691" i="15" s="1"/>
  <c r="Q691" i="15"/>
  <c r="P692" i="15" a="1"/>
  <c r="P692" i="15" s="1"/>
  <c r="Q692" i="15"/>
  <c r="P693" i="15" a="1"/>
  <c r="P693" i="15" s="1"/>
  <c r="Q693" i="15"/>
  <c r="P694" i="15" a="1"/>
  <c r="P694" i="15"/>
  <c r="Q694" i="15"/>
  <c r="P695" i="15" a="1"/>
  <c r="P695" i="15"/>
  <c r="Q695" i="15"/>
  <c r="P696" i="15" a="1"/>
  <c r="P696" i="15" s="1"/>
  <c r="Q696" i="15"/>
  <c r="P697" i="15" a="1"/>
  <c r="P697" i="15"/>
  <c r="Q697" i="15"/>
  <c r="P698" i="15" a="1"/>
  <c r="P698" i="15"/>
  <c r="Q698" i="15"/>
  <c r="P699" i="15" a="1"/>
  <c r="P699" i="15" s="1"/>
  <c r="Q699" i="15"/>
  <c r="P700" i="15" a="1"/>
  <c r="P700" i="15" s="1"/>
  <c r="Q700" i="15"/>
  <c r="P701" i="15" a="1"/>
  <c r="P701" i="15" s="1"/>
  <c r="Q701" i="15"/>
  <c r="P702" i="15" a="1"/>
  <c r="P702" i="15"/>
  <c r="Q702" i="15"/>
  <c r="P703" i="15" a="1"/>
  <c r="P703" i="15"/>
  <c r="Q703" i="15"/>
  <c r="P704" i="15" a="1"/>
  <c r="P704" i="15" s="1"/>
  <c r="Q704" i="15"/>
  <c r="P705" i="15" a="1"/>
  <c r="P705" i="15"/>
  <c r="Q705" i="15"/>
  <c r="P706" i="15" a="1"/>
  <c r="P706" i="15"/>
  <c r="Q706" i="15"/>
  <c r="P707" i="15" a="1"/>
  <c r="P707" i="15" s="1"/>
  <c r="Q707" i="15"/>
  <c r="P708" i="15" a="1"/>
  <c r="P708" i="15" s="1"/>
  <c r="Q708" i="15"/>
  <c r="P709" i="15" a="1"/>
  <c r="P709" i="15" s="1"/>
  <c r="Q709" i="15"/>
  <c r="P710" i="15" a="1"/>
  <c r="P710" i="15"/>
  <c r="Q710" i="15"/>
  <c r="P711" i="15" a="1"/>
  <c r="P711" i="15"/>
  <c r="Q711" i="15"/>
  <c r="P712" i="15" a="1"/>
  <c r="P712" i="15" s="1"/>
  <c r="Q712" i="15"/>
  <c r="P713" i="15" a="1"/>
  <c r="P713" i="15"/>
  <c r="Q713" i="15"/>
  <c r="P714" i="15" a="1"/>
  <c r="P714" i="15"/>
  <c r="Q714" i="15"/>
  <c r="P715" i="15" a="1"/>
  <c r="P715" i="15" s="1"/>
  <c r="Q715" i="15"/>
  <c r="P716" i="15" a="1"/>
  <c r="P716" i="15" s="1"/>
  <c r="Q716" i="15"/>
  <c r="P717" i="15" a="1"/>
  <c r="P717" i="15" s="1"/>
  <c r="Q717" i="15"/>
  <c r="P718" i="15" a="1"/>
  <c r="P718" i="15"/>
  <c r="Q718" i="15"/>
  <c r="P719" i="15" a="1"/>
  <c r="P719" i="15"/>
  <c r="Q719" i="15"/>
  <c r="P720" i="15" a="1"/>
  <c r="P720" i="15" s="1"/>
  <c r="Q720" i="15"/>
  <c r="P721" i="15" a="1"/>
  <c r="P721" i="15"/>
  <c r="Q721" i="15"/>
  <c r="P722" i="15" a="1"/>
  <c r="P722" i="15"/>
  <c r="Q722" i="15"/>
  <c r="P723" i="15" a="1"/>
  <c r="P723" i="15" s="1"/>
  <c r="Q723" i="15"/>
  <c r="P724" i="15" a="1"/>
  <c r="P724" i="15" s="1"/>
  <c r="Q724" i="15"/>
  <c r="P725" i="15" a="1"/>
  <c r="P725" i="15" s="1"/>
  <c r="Q725" i="15"/>
  <c r="P726" i="15" a="1"/>
  <c r="P726" i="15"/>
  <c r="Q726" i="15"/>
  <c r="P727" i="15" a="1"/>
  <c r="P727" i="15"/>
  <c r="Q727" i="15"/>
  <c r="P728" i="15" a="1"/>
  <c r="P728" i="15" s="1"/>
  <c r="Q728" i="15"/>
  <c r="P729" i="15" a="1"/>
  <c r="P729" i="15"/>
  <c r="Q729" i="15"/>
  <c r="P730" i="15" a="1"/>
  <c r="P730" i="15"/>
  <c r="Q730" i="15"/>
  <c r="P731" i="15" a="1"/>
  <c r="P731" i="15" s="1"/>
  <c r="Q731" i="15"/>
  <c r="P732" i="15" a="1"/>
  <c r="P732" i="15" s="1"/>
  <c r="Q732" i="15"/>
  <c r="P733" i="15" a="1"/>
  <c r="P733" i="15" s="1"/>
  <c r="Q733" i="15"/>
  <c r="P734" i="15" a="1"/>
  <c r="P734" i="15"/>
  <c r="Q734" i="15"/>
  <c r="P735" i="15" a="1"/>
  <c r="P735" i="15"/>
  <c r="Q735" i="15"/>
  <c r="P736" i="15" a="1"/>
  <c r="P736" i="15" s="1"/>
  <c r="Q736" i="15"/>
  <c r="P737" i="15" a="1"/>
  <c r="P737" i="15"/>
  <c r="Q737" i="15"/>
  <c r="P738" i="15" a="1"/>
  <c r="P738" i="15"/>
  <c r="Q738" i="15"/>
  <c r="P739" i="15" a="1"/>
  <c r="P739" i="15" s="1"/>
  <c r="Q739" i="15"/>
  <c r="P740" i="15" a="1"/>
  <c r="P740" i="15" s="1"/>
  <c r="Q740" i="15"/>
  <c r="P741" i="15" a="1"/>
  <c r="P741" i="15" s="1"/>
  <c r="Q741" i="15"/>
  <c r="P742" i="15" a="1"/>
  <c r="P742" i="15"/>
  <c r="Q742" i="15"/>
  <c r="P743" i="15" a="1"/>
  <c r="P743" i="15" s="1"/>
  <c r="Q743" i="15"/>
  <c r="P744" i="15" a="1"/>
  <c r="P744" i="15" s="1"/>
  <c r="Q744" i="15"/>
  <c r="P745" i="15" a="1"/>
  <c r="P745" i="15"/>
  <c r="Q745" i="15"/>
  <c r="P746" i="15" a="1"/>
  <c r="P746" i="15"/>
  <c r="Q746" i="15"/>
  <c r="P747" i="15" a="1"/>
  <c r="P747" i="15" s="1"/>
  <c r="Q747" i="15"/>
  <c r="P748" i="15" a="1"/>
  <c r="P748" i="15" s="1"/>
  <c r="Q748" i="15"/>
  <c r="P749" i="15" a="1"/>
  <c r="P749" i="15" s="1"/>
  <c r="Q749" i="15"/>
  <c r="P750" i="15" a="1"/>
  <c r="P750" i="15"/>
  <c r="Q750" i="15"/>
  <c r="P751" i="15" a="1"/>
  <c r="P751" i="15" s="1"/>
  <c r="Q751" i="15"/>
  <c r="P752" i="15" a="1"/>
  <c r="P752" i="15" s="1"/>
  <c r="Q752" i="15"/>
  <c r="P753" i="15" a="1"/>
  <c r="P753" i="15"/>
  <c r="Q753" i="15"/>
  <c r="P754" i="15" a="1"/>
  <c r="P754" i="15"/>
  <c r="Q754" i="15"/>
  <c r="P755" i="15" a="1"/>
  <c r="P755" i="15" s="1"/>
  <c r="Q755" i="15"/>
  <c r="P756" i="15" a="1"/>
  <c r="P756" i="15" s="1"/>
  <c r="Q756" i="15"/>
  <c r="P757" i="15" a="1"/>
  <c r="P757" i="15" s="1"/>
  <c r="Q757" i="15"/>
  <c r="P758" i="15" a="1"/>
  <c r="P758" i="15"/>
  <c r="Q758" i="15"/>
  <c r="P759" i="15" a="1"/>
  <c r="P759" i="15" s="1"/>
  <c r="Q759" i="15"/>
  <c r="P760" i="15" a="1"/>
  <c r="P760" i="15" s="1"/>
  <c r="Q760" i="15"/>
  <c r="P761" i="15" a="1"/>
  <c r="P761" i="15"/>
  <c r="Q761" i="15"/>
  <c r="P762" i="15" a="1"/>
  <c r="P762" i="15"/>
  <c r="Q762" i="15"/>
  <c r="P763" i="15" a="1"/>
  <c r="P763" i="15" s="1"/>
  <c r="Q763" i="15"/>
  <c r="P764" i="15" a="1"/>
  <c r="P764" i="15" s="1"/>
  <c r="Q764" i="15"/>
  <c r="P765" i="15" a="1"/>
  <c r="P765" i="15" s="1"/>
  <c r="Q765" i="15"/>
  <c r="P766" i="15" a="1"/>
  <c r="P766" i="15"/>
  <c r="Q766" i="15"/>
  <c r="P767" i="15" a="1"/>
  <c r="P767" i="15" s="1"/>
  <c r="Q767" i="15"/>
  <c r="P768" i="15" a="1"/>
  <c r="P768" i="15" s="1"/>
  <c r="Q768" i="15"/>
  <c r="P769" i="15" a="1"/>
  <c r="P769" i="15"/>
  <c r="Q769" i="15"/>
  <c r="P770" i="15" a="1"/>
  <c r="P770" i="15"/>
  <c r="Q770" i="15"/>
  <c r="P771" i="15" a="1"/>
  <c r="P771" i="15" s="1"/>
  <c r="Q771" i="15"/>
  <c r="P772" i="15" a="1"/>
  <c r="P772" i="15" s="1"/>
  <c r="Q772" i="15"/>
  <c r="P773" i="15" a="1"/>
  <c r="P773" i="15" s="1"/>
  <c r="Q773" i="15"/>
  <c r="P774" i="15" a="1"/>
  <c r="P774" i="15"/>
  <c r="Q774" i="15"/>
  <c r="P775" i="15" a="1"/>
  <c r="P775" i="15" s="1"/>
  <c r="Q775" i="15"/>
  <c r="P776" i="15" a="1"/>
  <c r="P776" i="15" s="1"/>
  <c r="Q776" i="15"/>
  <c r="P777" i="15" a="1"/>
  <c r="P777" i="15"/>
  <c r="Q777" i="15"/>
  <c r="P778" i="15" a="1"/>
  <c r="P778" i="15"/>
  <c r="Q778" i="15"/>
  <c r="P779" i="15" a="1"/>
  <c r="P779" i="15" s="1"/>
  <c r="Q779" i="15"/>
  <c r="P780" i="15" a="1"/>
  <c r="P780" i="15" s="1"/>
  <c r="Q780" i="15"/>
  <c r="P781" i="15" a="1"/>
  <c r="P781" i="15" s="1"/>
  <c r="Q781" i="15"/>
  <c r="P782" i="15" a="1"/>
  <c r="P782" i="15"/>
  <c r="Q782" i="15"/>
  <c r="P783" i="15" a="1"/>
  <c r="P783" i="15" s="1"/>
  <c r="Q783" i="15"/>
  <c r="P784" i="15" a="1"/>
  <c r="P784" i="15" s="1"/>
  <c r="Q784" i="15"/>
  <c r="P785" i="15" a="1"/>
  <c r="P785" i="15"/>
  <c r="Q785" i="15"/>
  <c r="P786" i="15" a="1"/>
  <c r="P786" i="15"/>
  <c r="Q786" i="15"/>
  <c r="P787" i="15" a="1"/>
  <c r="P787" i="15" s="1"/>
  <c r="Q787" i="15"/>
  <c r="P788" i="15" a="1"/>
  <c r="P788" i="15" s="1"/>
  <c r="Q788" i="15"/>
  <c r="P789" i="15" a="1"/>
  <c r="P789" i="15" s="1"/>
  <c r="Q789" i="15"/>
  <c r="P790" i="15" a="1"/>
  <c r="P790" i="15"/>
  <c r="Q790" i="15"/>
  <c r="P791" i="15" a="1"/>
  <c r="P791" i="15" s="1"/>
  <c r="Q791" i="15"/>
  <c r="P792" i="15" a="1"/>
  <c r="P792" i="15" s="1"/>
  <c r="Q792" i="15"/>
  <c r="P793" i="15" a="1"/>
  <c r="P793" i="15"/>
  <c r="Q793" i="15"/>
  <c r="P794" i="15" a="1"/>
  <c r="P794" i="15"/>
  <c r="Q794" i="15"/>
  <c r="P795" i="15" a="1"/>
  <c r="P795" i="15" s="1"/>
  <c r="Q795" i="15"/>
  <c r="P796" i="15" a="1"/>
  <c r="P796" i="15" s="1"/>
  <c r="Q796" i="15"/>
  <c r="P797" i="15" a="1"/>
  <c r="P797" i="15" s="1"/>
  <c r="Q797" i="15"/>
  <c r="P798" i="15" a="1"/>
  <c r="P798" i="15"/>
  <c r="Q798" i="15"/>
  <c r="P799" i="15" a="1"/>
  <c r="P799" i="15" s="1"/>
  <c r="Q799" i="15"/>
  <c r="P800" i="15" a="1"/>
  <c r="P800" i="15" s="1"/>
  <c r="Q800" i="15"/>
  <c r="P801" i="15" a="1"/>
  <c r="P801" i="15"/>
  <c r="Q801" i="15"/>
  <c r="P802" i="15" a="1"/>
  <c r="P802" i="15"/>
  <c r="Q802" i="15"/>
  <c r="P803" i="15" a="1"/>
  <c r="P803" i="15" s="1"/>
  <c r="Q803" i="15"/>
  <c r="P804" i="15" a="1"/>
  <c r="P804" i="15" s="1"/>
  <c r="Q804" i="15"/>
  <c r="P805" i="15" a="1"/>
  <c r="P805" i="15" s="1"/>
  <c r="Q805" i="15"/>
  <c r="P806" i="15" a="1"/>
  <c r="P806" i="15"/>
  <c r="Q806" i="15"/>
  <c r="P807" i="15" a="1"/>
  <c r="P807" i="15" s="1"/>
  <c r="Q807" i="15"/>
  <c r="P808" i="15" a="1"/>
  <c r="P808" i="15" s="1"/>
  <c r="Q808" i="15"/>
  <c r="P809" i="15" a="1"/>
  <c r="P809" i="15"/>
  <c r="Q809" i="15"/>
  <c r="P810" i="15" a="1"/>
  <c r="P810" i="15"/>
  <c r="Q810" i="15"/>
  <c r="P811" i="15" a="1"/>
  <c r="P811" i="15" s="1"/>
  <c r="Q811" i="15"/>
  <c r="P812" i="15" a="1"/>
  <c r="P812" i="15" s="1"/>
  <c r="Q812" i="15"/>
  <c r="P813" i="15" a="1"/>
  <c r="P813" i="15" s="1"/>
  <c r="Q813" i="15"/>
  <c r="P814" i="15" a="1"/>
  <c r="P814" i="15"/>
  <c r="Q814" i="15"/>
  <c r="P815" i="15" a="1"/>
  <c r="P815" i="15" s="1"/>
  <c r="Q815" i="15"/>
  <c r="P816" i="15" a="1"/>
  <c r="P816" i="15" s="1"/>
  <c r="Q816" i="15"/>
  <c r="P817" i="15" a="1"/>
  <c r="P817" i="15"/>
  <c r="Q817" i="15"/>
  <c r="P818" i="15" a="1"/>
  <c r="P818" i="15"/>
  <c r="Q818" i="15"/>
  <c r="P819" i="15" a="1"/>
  <c r="P819" i="15" s="1"/>
  <c r="Q819" i="15"/>
  <c r="P820" i="15" a="1"/>
  <c r="P820" i="15" s="1"/>
  <c r="Q820" i="15"/>
  <c r="P821" i="15" a="1"/>
  <c r="P821" i="15" s="1"/>
  <c r="Q821" i="15"/>
  <c r="P822" i="15" a="1"/>
  <c r="P822" i="15"/>
  <c r="Q822" i="15"/>
  <c r="P823" i="15" a="1"/>
  <c r="P823" i="15" s="1"/>
  <c r="Q823" i="15"/>
  <c r="P824" i="15" a="1"/>
  <c r="P824" i="15" s="1"/>
  <c r="Q824" i="15"/>
  <c r="P825" i="15" a="1"/>
  <c r="P825" i="15"/>
  <c r="Q825" i="15"/>
  <c r="P826" i="15" a="1"/>
  <c r="P826" i="15"/>
  <c r="Q826" i="15"/>
  <c r="P827" i="15" a="1"/>
  <c r="P827" i="15" s="1"/>
  <c r="Q827" i="15"/>
  <c r="P828" i="15" a="1"/>
  <c r="P828" i="15" s="1"/>
  <c r="Q828" i="15"/>
  <c r="P829" i="15" a="1"/>
  <c r="P829" i="15" s="1"/>
  <c r="Q829" i="15"/>
  <c r="P830" i="15" a="1"/>
  <c r="P830" i="15"/>
  <c r="Q830" i="15"/>
  <c r="P831" i="15" a="1"/>
  <c r="P831" i="15" s="1"/>
  <c r="Q831" i="15"/>
  <c r="P832" i="15" a="1"/>
  <c r="P832" i="15" s="1"/>
  <c r="Q832" i="15"/>
  <c r="P833" i="15" a="1"/>
  <c r="P833" i="15"/>
  <c r="Q833" i="15"/>
  <c r="P834" i="15" a="1"/>
  <c r="P834" i="15"/>
  <c r="Q834" i="15"/>
  <c r="P835" i="15" a="1"/>
  <c r="P835" i="15" s="1"/>
  <c r="Q835" i="15"/>
  <c r="P836" i="15" a="1"/>
  <c r="P836" i="15" s="1"/>
  <c r="Q836" i="15"/>
  <c r="P837" i="15" a="1"/>
  <c r="P837" i="15" s="1"/>
  <c r="Q837" i="15"/>
  <c r="P838" i="15" a="1"/>
  <c r="P838" i="15"/>
  <c r="Q838" i="15"/>
  <c r="P839" i="15" a="1"/>
  <c r="P839" i="15" s="1"/>
  <c r="Q839" i="15"/>
  <c r="P840" i="15" a="1"/>
  <c r="P840" i="15" s="1"/>
  <c r="Q840" i="15"/>
  <c r="P841" i="15" a="1"/>
  <c r="P841" i="15"/>
  <c r="Q841" i="15"/>
  <c r="P842" i="15" a="1"/>
  <c r="P842" i="15"/>
  <c r="Q842" i="15"/>
  <c r="P843" i="15" a="1"/>
  <c r="P843" i="15" s="1"/>
  <c r="Q843" i="15"/>
  <c r="P844" i="15" a="1"/>
  <c r="P844" i="15" s="1"/>
  <c r="Q844" i="15"/>
  <c r="P845" i="15" a="1"/>
  <c r="P845" i="15" s="1"/>
  <c r="Q845" i="15"/>
  <c r="P846" i="15" a="1"/>
  <c r="P846" i="15"/>
  <c r="Q846" i="15"/>
  <c r="P847" i="15" a="1"/>
  <c r="P847" i="15" s="1"/>
  <c r="Q847" i="15"/>
  <c r="P848" i="15" a="1"/>
  <c r="P848" i="15" s="1"/>
  <c r="Q848" i="15"/>
  <c r="P849" i="15" a="1"/>
  <c r="P849" i="15"/>
  <c r="Q849" i="15"/>
  <c r="P850" i="15" a="1"/>
  <c r="P850" i="15"/>
  <c r="Q850" i="15"/>
  <c r="P851" i="15" a="1"/>
  <c r="P851" i="15" s="1"/>
  <c r="Q851" i="15"/>
  <c r="P852" i="15" a="1"/>
  <c r="P852" i="15" s="1"/>
  <c r="Q852" i="15"/>
  <c r="P853" i="15" a="1"/>
  <c r="P853" i="15" s="1"/>
  <c r="Q853" i="15"/>
  <c r="P854" i="15" a="1"/>
  <c r="P854" i="15"/>
  <c r="Q854" i="15"/>
  <c r="P855" i="15" a="1"/>
  <c r="P855" i="15" s="1"/>
  <c r="Q855" i="15"/>
  <c r="P856" i="15" a="1"/>
  <c r="P856" i="15" s="1"/>
  <c r="Q856" i="15"/>
  <c r="P857" i="15" a="1"/>
  <c r="P857" i="15"/>
  <c r="Q857" i="15"/>
  <c r="P858" i="15" a="1"/>
  <c r="P858" i="15"/>
  <c r="Q858" i="15"/>
  <c r="P859" i="15" a="1"/>
  <c r="P859" i="15" s="1"/>
  <c r="Q859" i="15"/>
  <c r="P860" i="15" a="1"/>
  <c r="P860" i="15" s="1"/>
  <c r="Q860" i="15"/>
  <c r="P861" i="15" a="1"/>
  <c r="P861" i="15" s="1"/>
  <c r="Q861" i="15"/>
  <c r="P862" i="15" a="1"/>
  <c r="P862" i="15"/>
  <c r="Q862" i="15"/>
  <c r="P863" i="15" a="1"/>
  <c r="P863" i="15" s="1"/>
  <c r="Q863" i="15"/>
  <c r="P864" i="15" a="1"/>
  <c r="P864" i="15" s="1"/>
  <c r="Q864" i="15"/>
  <c r="P865" i="15" a="1"/>
  <c r="P865" i="15"/>
  <c r="Q865" i="15"/>
  <c r="P866" i="15" a="1"/>
  <c r="P866" i="15"/>
  <c r="Q866" i="15"/>
  <c r="P867" i="15" a="1"/>
  <c r="P867" i="15" s="1"/>
  <c r="Q867" i="15"/>
  <c r="P868" i="15" a="1"/>
  <c r="P868" i="15" s="1"/>
  <c r="Q868" i="15"/>
  <c r="P869" i="15" a="1"/>
  <c r="P869" i="15" s="1"/>
  <c r="Q869" i="15"/>
  <c r="P870" i="15" a="1"/>
  <c r="P870" i="15"/>
  <c r="Q870" i="15"/>
  <c r="P871" i="15" a="1"/>
  <c r="P871" i="15" s="1"/>
  <c r="Q871" i="15"/>
  <c r="P872" i="15" a="1"/>
  <c r="P872" i="15" s="1"/>
  <c r="Q872" i="15"/>
  <c r="P873" i="15" a="1"/>
  <c r="P873" i="15"/>
  <c r="Q873" i="15"/>
  <c r="P874" i="15" a="1"/>
  <c r="P874" i="15"/>
  <c r="Q874" i="15"/>
  <c r="P875" i="15" a="1"/>
  <c r="P875" i="15" s="1"/>
  <c r="Q875" i="15"/>
  <c r="P876" i="15" a="1"/>
  <c r="P876" i="15" s="1"/>
  <c r="Q876" i="15"/>
  <c r="P877" i="15" a="1"/>
  <c r="P877" i="15" s="1"/>
  <c r="Q877" i="15"/>
  <c r="P878" i="15" a="1"/>
  <c r="P878" i="15"/>
  <c r="Q878" i="15"/>
  <c r="P879" i="15" a="1"/>
  <c r="P879" i="15" s="1"/>
  <c r="Q879" i="15"/>
  <c r="P880" i="15" a="1"/>
  <c r="P880" i="15" s="1"/>
  <c r="Q880" i="15"/>
  <c r="P881" i="15" a="1"/>
  <c r="P881" i="15"/>
  <c r="Q881" i="15"/>
  <c r="P882" i="15" a="1"/>
  <c r="P882" i="15"/>
  <c r="Q882" i="15"/>
  <c r="P883" i="15" a="1"/>
  <c r="P883" i="15" s="1"/>
  <c r="Q883" i="15"/>
  <c r="P884" i="15" a="1"/>
  <c r="P884" i="15" s="1"/>
  <c r="Q884" i="15"/>
  <c r="P885" i="15" a="1"/>
  <c r="P885" i="15" s="1"/>
  <c r="Q885" i="15"/>
  <c r="P886" i="15" a="1"/>
  <c r="P886" i="15"/>
  <c r="Q886" i="15"/>
  <c r="P887" i="15" a="1"/>
  <c r="P887" i="15" s="1"/>
  <c r="Q887" i="15"/>
  <c r="P888" i="15" a="1"/>
  <c r="P888" i="15" s="1"/>
  <c r="Q888" i="15"/>
  <c r="P889" i="15" a="1"/>
  <c r="P889" i="15"/>
  <c r="Q889" i="15"/>
  <c r="P890" i="15" a="1"/>
  <c r="P890" i="15"/>
  <c r="Q890" i="15"/>
  <c r="P891" i="15" a="1"/>
  <c r="P891" i="15" s="1"/>
  <c r="Q891" i="15"/>
  <c r="P892" i="15" a="1"/>
  <c r="P892" i="15" s="1"/>
  <c r="Q892" i="15"/>
  <c r="P893" i="15" a="1"/>
  <c r="P893" i="15" s="1"/>
  <c r="Q893" i="15"/>
  <c r="P894" i="15" a="1"/>
  <c r="P894" i="15"/>
  <c r="Q894" i="15"/>
  <c r="P895" i="15" a="1"/>
  <c r="P895" i="15" s="1"/>
  <c r="Q895" i="15"/>
  <c r="P896" i="15" a="1"/>
  <c r="P896" i="15" s="1"/>
  <c r="Q896" i="15"/>
  <c r="P897" i="15" a="1"/>
  <c r="P897" i="15"/>
  <c r="Q897" i="15"/>
  <c r="P898" i="15" a="1"/>
  <c r="P898" i="15"/>
  <c r="Q898" i="15"/>
  <c r="P899" i="15" a="1"/>
  <c r="P899" i="15" s="1"/>
  <c r="Q899" i="15"/>
  <c r="P900" i="15" a="1"/>
  <c r="P900" i="15" s="1"/>
  <c r="Q900" i="15"/>
  <c r="P901" i="15" a="1"/>
  <c r="P901" i="15" s="1"/>
  <c r="Q901" i="15"/>
  <c r="P902" i="15" a="1"/>
  <c r="P902" i="15"/>
  <c r="Q902" i="15"/>
  <c r="P903" i="15" a="1"/>
  <c r="P903" i="15" s="1"/>
  <c r="Q903" i="15"/>
  <c r="P904" i="15" a="1"/>
  <c r="P904" i="15" s="1"/>
  <c r="Q904" i="15"/>
  <c r="P905" i="15" a="1"/>
  <c r="P905" i="15"/>
  <c r="Q905" i="15"/>
  <c r="P906" i="15" a="1"/>
  <c r="P906" i="15"/>
  <c r="Q906" i="15"/>
  <c r="P907" i="15" a="1"/>
  <c r="P907" i="15" s="1"/>
  <c r="Q907" i="15"/>
  <c r="P908" i="15" a="1"/>
  <c r="P908" i="15" s="1"/>
  <c r="Q908" i="15"/>
  <c r="P909" i="15" a="1"/>
  <c r="P909" i="15" s="1"/>
  <c r="Q909" i="15"/>
  <c r="P910" i="15" a="1"/>
  <c r="P910" i="15"/>
  <c r="Q910" i="15"/>
  <c r="P911" i="15" a="1"/>
  <c r="P911" i="15" s="1"/>
  <c r="Q911" i="15"/>
  <c r="P912" i="15" a="1"/>
  <c r="P912" i="15" s="1"/>
  <c r="Q912" i="15"/>
  <c r="P913" i="15" a="1"/>
  <c r="P913" i="15"/>
  <c r="Q913" i="15"/>
  <c r="P914" i="15" a="1"/>
  <c r="P914" i="15"/>
  <c r="Q914" i="15"/>
  <c r="P915" i="15" a="1"/>
  <c r="P915" i="15" s="1"/>
  <c r="Q915" i="15"/>
  <c r="P916" i="15" a="1"/>
  <c r="P916" i="15" s="1"/>
  <c r="Q916" i="15"/>
  <c r="P917" i="15" a="1"/>
  <c r="P917" i="15" s="1"/>
  <c r="Q917" i="15"/>
  <c r="P918" i="15" a="1"/>
  <c r="P918" i="15"/>
  <c r="Q918" i="15"/>
  <c r="P919" i="15" a="1"/>
  <c r="P919" i="15" s="1"/>
  <c r="Q919" i="15"/>
  <c r="P920" i="15" a="1"/>
  <c r="P920" i="15" s="1"/>
  <c r="Q920" i="15"/>
  <c r="P921" i="15" a="1"/>
  <c r="P921" i="15"/>
  <c r="Q921" i="15"/>
  <c r="P922" i="15" a="1"/>
  <c r="P922" i="15"/>
  <c r="Q922" i="15"/>
  <c r="P923" i="15" a="1"/>
  <c r="P923" i="15" s="1"/>
  <c r="Q923" i="15"/>
  <c r="P924" i="15" a="1"/>
  <c r="P924" i="15" s="1"/>
  <c r="Q924" i="15"/>
  <c r="P925" i="15" a="1"/>
  <c r="P925" i="15" s="1"/>
  <c r="Q925" i="15"/>
  <c r="P926" i="15" a="1"/>
  <c r="P926" i="15"/>
  <c r="Q926" i="15"/>
  <c r="P927" i="15" a="1"/>
  <c r="P927" i="15" s="1"/>
  <c r="Q927" i="15"/>
  <c r="P928" i="15" a="1"/>
  <c r="P928" i="15" s="1"/>
  <c r="Q928" i="15"/>
  <c r="P929" i="15" a="1"/>
  <c r="P929" i="15"/>
  <c r="Q929" i="15"/>
  <c r="P930" i="15" a="1"/>
  <c r="P930" i="15"/>
  <c r="Q930" i="15"/>
  <c r="P931" i="15" a="1"/>
  <c r="P931" i="15" s="1"/>
  <c r="Q931" i="15"/>
  <c r="P932" i="15" a="1"/>
  <c r="P932" i="15" s="1"/>
  <c r="Q932" i="15"/>
  <c r="P933" i="15" a="1"/>
  <c r="P933" i="15" s="1"/>
  <c r="Q933" i="15"/>
  <c r="P934" i="15" a="1"/>
  <c r="P934" i="15"/>
  <c r="Q934" i="15"/>
  <c r="P935" i="15" a="1"/>
  <c r="P935" i="15" s="1"/>
  <c r="Q935" i="15"/>
  <c r="P936" i="15" a="1"/>
  <c r="P936" i="15" s="1"/>
  <c r="Q936" i="15"/>
  <c r="P937" i="15" a="1"/>
  <c r="P937" i="15"/>
  <c r="Q937" i="15"/>
  <c r="P938" i="15" a="1"/>
  <c r="P938" i="15"/>
  <c r="Q938" i="15"/>
  <c r="P939" i="15" a="1"/>
  <c r="P939" i="15" s="1"/>
  <c r="Q939" i="15"/>
  <c r="P940" i="15" a="1"/>
  <c r="P940" i="15" s="1"/>
  <c r="Q940" i="15"/>
  <c r="P941" i="15" a="1"/>
  <c r="P941" i="15" s="1"/>
  <c r="Q941" i="15"/>
  <c r="P942" i="15" a="1"/>
  <c r="P942" i="15"/>
  <c r="Q942" i="15"/>
  <c r="P943" i="15" a="1"/>
  <c r="P943" i="15"/>
  <c r="Q943" i="15"/>
  <c r="P944" i="15" a="1"/>
  <c r="P944" i="15" s="1"/>
  <c r="Q944" i="15"/>
  <c r="P945" i="15" a="1"/>
  <c r="P945" i="15"/>
  <c r="Q945" i="15"/>
  <c r="P946" i="15" a="1"/>
  <c r="P946" i="15"/>
  <c r="Q946" i="15"/>
  <c r="P947" i="15" a="1"/>
  <c r="P947" i="15"/>
  <c r="Q947" i="15"/>
  <c r="P948" i="15" a="1"/>
  <c r="P948" i="15" s="1"/>
  <c r="Q948" i="15"/>
  <c r="P949" i="15" a="1"/>
  <c r="P949" i="15" s="1"/>
  <c r="Q949" i="15"/>
  <c r="P950" i="15" a="1"/>
  <c r="P950" i="15"/>
  <c r="Q950" i="15"/>
  <c r="P951" i="15" a="1"/>
  <c r="P951" i="15" s="1"/>
  <c r="Q951" i="15"/>
  <c r="P952" i="15" a="1"/>
  <c r="P952" i="15" s="1"/>
  <c r="Q952" i="15"/>
  <c r="P953" i="15" a="1"/>
  <c r="P953" i="15"/>
  <c r="Q953" i="15"/>
  <c r="P954" i="15" a="1"/>
  <c r="P954" i="15"/>
  <c r="Q954" i="15"/>
  <c r="P955" i="15" a="1"/>
  <c r="P955" i="15"/>
  <c r="Q955" i="15"/>
  <c r="P956" i="15" a="1"/>
  <c r="P956" i="15" s="1"/>
  <c r="Q956" i="15"/>
  <c r="P957" i="15" a="1"/>
  <c r="P957" i="15" s="1"/>
  <c r="Q957" i="15"/>
  <c r="P958" i="15" a="1"/>
  <c r="P958" i="15"/>
  <c r="Q958" i="15"/>
  <c r="P959" i="15" a="1"/>
  <c r="P959" i="15"/>
  <c r="Q959" i="15"/>
  <c r="P960" i="15" a="1"/>
  <c r="P960" i="15" s="1"/>
  <c r="Q960" i="15"/>
  <c r="P961" i="15" a="1"/>
  <c r="P961" i="15"/>
  <c r="Q961" i="15"/>
  <c r="P962" i="15" a="1"/>
  <c r="P962" i="15"/>
  <c r="Q962" i="15"/>
  <c r="P963" i="15" a="1"/>
  <c r="P963" i="15" s="1"/>
  <c r="Q963" i="15"/>
  <c r="P964" i="15" a="1"/>
  <c r="P964" i="15" s="1"/>
  <c r="Q964" i="15"/>
  <c r="P965" i="15" a="1"/>
  <c r="P965" i="15"/>
  <c r="Q965" i="15"/>
  <c r="P966" i="15" a="1"/>
  <c r="P966" i="15"/>
  <c r="Q966" i="15"/>
  <c r="P967" i="15" a="1"/>
  <c r="P967" i="15" s="1"/>
  <c r="Q967" i="15"/>
  <c r="P968" i="15" a="1"/>
  <c r="P968" i="15" s="1"/>
  <c r="Q968" i="15"/>
  <c r="P969" i="15" a="1"/>
  <c r="P969" i="15"/>
  <c r="Q969" i="15"/>
  <c r="P970" i="15" a="1"/>
  <c r="P970" i="15"/>
  <c r="Q970" i="15"/>
  <c r="P971" i="15" a="1"/>
  <c r="P971" i="15" s="1"/>
  <c r="Q971" i="15"/>
  <c r="P972" i="15" a="1"/>
  <c r="P972" i="15" s="1"/>
  <c r="Q972" i="15"/>
  <c r="P973" i="15" a="1"/>
  <c r="P973" i="15"/>
  <c r="Q973" i="15"/>
  <c r="P974" i="15" a="1"/>
  <c r="P974" i="15"/>
  <c r="Q974" i="15"/>
  <c r="P975" i="15" a="1"/>
  <c r="P975" i="15" s="1"/>
  <c r="Q975" i="15"/>
  <c r="P976" i="15" a="1"/>
  <c r="P976" i="15" s="1"/>
  <c r="Q976" i="15"/>
  <c r="P977" i="15" a="1"/>
  <c r="P977" i="15"/>
  <c r="Q977" i="15"/>
  <c r="P978" i="15" a="1"/>
  <c r="P978" i="15"/>
  <c r="Q978" i="15"/>
  <c r="P979" i="15" a="1"/>
  <c r="P979" i="15" s="1"/>
  <c r="Q979" i="15"/>
  <c r="P980" i="15" a="1"/>
  <c r="P980" i="15" s="1"/>
  <c r="Q980" i="15"/>
  <c r="P981" i="15" a="1"/>
  <c r="P981" i="15"/>
  <c r="Q981" i="15"/>
  <c r="P982" i="15" a="1"/>
  <c r="P982" i="15"/>
  <c r="Q982" i="15"/>
  <c r="P983" i="15" a="1"/>
  <c r="P983" i="15" s="1"/>
  <c r="Q983" i="15"/>
  <c r="P984" i="15" a="1"/>
  <c r="P984" i="15" s="1"/>
  <c r="Q984" i="15"/>
  <c r="P985" i="15" a="1"/>
  <c r="P985" i="15"/>
  <c r="Q985" i="15"/>
  <c r="P986" i="15" a="1"/>
  <c r="P986" i="15"/>
  <c r="Q986" i="15"/>
  <c r="P987" i="15" a="1"/>
  <c r="P987" i="15" s="1"/>
  <c r="Q987" i="15"/>
  <c r="P988" i="15" a="1"/>
  <c r="P988" i="15" s="1"/>
  <c r="Q988" i="15"/>
  <c r="P989" i="15" a="1"/>
  <c r="P989" i="15"/>
  <c r="Q989" i="15"/>
  <c r="P990" i="15" a="1"/>
  <c r="P990" i="15"/>
  <c r="Q990" i="15"/>
  <c r="P991" i="15" a="1"/>
  <c r="P991" i="15" s="1"/>
  <c r="Q991" i="15"/>
  <c r="P992" i="15" a="1"/>
  <c r="P992" i="15" s="1"/>
  <c r="Q992" i="15"/>
  <c r="P993" i="15" a="1"/>
  <c r="P993" i="15"/>
  <c r="Q993" i="15"/>
  <c r="P994" i="15" a="1"/>
  <c r="P994" i="15"/>
  <c r="Q994" i="15"/>
  <c r="P995" i="15" a="1"/>
  <c r="P995" i="15" s="1"/>
  <c r="Q995" i="15"/>
  <c r="P996" i="15" a="1"/>
  <c r="P996" i="15" s="1"/>
  <c r="Q996" i="15"/>
  <c r="P997" i="15" a="1"/>
  <c r="P997" i="15"/>
  <c r="Q997" i="15"/>
  <c r="P998" i="15" a="1"/>
  <c r="P998" i="15"/>
  <c r="Q998" i="15"/>
  <c r="P999" i="15" a="1"/>
  <c r="P999" i="15"/>
  <c r="Q999" i="15"/>
  <c r="P1000" i="15" a="1"/>
  <c r="P1000" i="15" s="1"/>
  <c r="Q1000" i="15"/>
  <c r="P1001" i="15" a="1"/>
  <c r="P1001" i="15"/>
  <c r="Q1001" i="15"/>
  <c r="D28" i="13"/>
  <c r="D2" i="13"/>
  <c r="E2" i="13"/>
  <c r="F2" i="13"/>
  <c r="G2" i="13"/>
  <c r="H2" i="13"/>
  <c r="Q2" i="15"/>
  <c r="D16" i="13"/>
  <c r="A3" i="15"/>
  <c r="A4" i="15" s="1"/>
  <c r="A5" i="15" s="1"/>
  <c r="A6" i="15" s="1"/>
  <c r="A7" i="15" s="1"/>
  <c r="A8" i="15" s="1"/>
  <c r="A9" i="15" s="1"/>
  <c r="A10" i="15" s="1"/>
  <c r="A11" i="15" s="1"/>
  <c r="A12" i="15" s="1"/>
  <c r="A13" i="15" s="1"/>
  <c r="A14" i="15" s="1"/>
  <c r="A15" i="15" s="1"/>
  <c r="A16" i="15" s="1"/>
  <c r="A17" i="15" s="1"/>
  <c r="A18" i="15" s="1"/>
  <c r="A19" i="15" s="1"/>
  <c r="A20" i="15" s="1"/>
  <c r="A21" i="15" s="1"/>
  <c r="A22" i="15" s="1"/>
  <c r="A23" i="15" s="1"/>
  <c r="A24" i="15" s="1"/>
  <c r="A25" i="15" s="1"/>
  <c r="A26" i="15" s="1"/>
  <c r="A27" i="15" s="1"/>
  <c r="A28" i="15" s="1"/>
  <c r="A29" i="15" s="1"/>
  <c r="A30" i="15" s="1"/>
  <c r="A31" i="15" s="1"/>
  <c r="A32" i="15" s="1"/>
  <c r="A33" i="15" s="1"/>
  <c r="A34" i="15" s="1"/>
  <c r="A35" i="15" s="1"/>
  <c r="A36" i="15" s="1"/>
  <c r="A37" i="15" s="1"/>
  <c r="A38" i="15" s="1"/>
  <c r="A39" i="15" s="1"/>
  <c r="A40" i="15" s="1"/>
  <c r="A41" i="15" s="1"/>
  <c r="A42" i="15" s="1"/>
  <c r="A43" i="15" s="1"/>
  <c r="A44" i="15" s="1"/>
  <c r="A45" i="15" s="1"/>
  <c r="A46" i="15" s="1"/>
  <c r="A47" i="15" s="1"/>
  <c r="A48" i="15" s="1"/>
  <c r="A49" i="15" s="1"/>
  <c r="A50" i="15" s="1"/>
  <c r="A51" i="15" s="1"/>
  <c r="A52" i="15" s="1"/>
  <c r="A53" i="15" s="1"/>
  <c r="A54" i="15" s="1"/>
  <c r="A55" i="15" s="1"/>
  <c r="A56" i="15" s="1"/>
  <c r="A57" i="15" s="1"/>
  <c r="A58" i="15" s="1"/>
  <c r="A59" i="15" s="1"/>
  <c r="A60" i="15" s="1"/>
  <c r="A61" i="15" s="1"/>
  <c r="A62" i="15" s="1"/>
  <c r="A63" i="15" s="1"/>
  <c r="A64" i="15" s="1"/>
  <c r="A65" i="15" s="1"/>
  <c r="A66" i="15" s="1"/>
  <c r="A67" i="15" s="1"/>
  <c r="A68" i="15" s="1"/>
  <c r="A69" i="15" s="1"/>
  <c r="A70" i="15" s="1"/>
  <c r="A71" i="15" s="1"/>
  <c r="A72" i="15" s="1"/>
  <c r="A73" i="15" s="1"/>
  <c r="A74" i="15" s="1"/>
  <c r="A75" i="15" s="1"/>
  <c r="A76" i="15" s="1"/>
  <c r="A77" i="15" s="1"/>
  <c r="A78" i="15" s="1"/>
  <c r="A79" i="15" s="1"/>
  <c r="A80" i="15" s="1"/>
  <c r="A81" i="15" s="1"/>
  <c r="A82" i="15" s="1"/>
  <c r="A83" i="15" s="1"/>
  <c r="A84" i="15" s="1"/>
  <c r="A85" i="15" s="1"/>
  <c r="A86" i="15" s="1"/>
  <c r="A87" i="15" s="1"/>
  <c r="A88" i="15" s="1"/>
  <c r="A89" i="15" s="1"/>
  <c r="A90" i="15" s="1"/>
  <c r="A91" i="15" s="1"/>
  <c r="A92" i="15" s="1"/>
  <c r="A93" i="15" s="1"/>
  <c r="A94" i="15" s="1"/>
  <c r="A95" i="15" s="1"/>
  <c r="A96" i="15" s="1"/>
  <c r="A97" i="15" s="1"/>
  <c r="A98" i="15" s="1"/>
  <c r="A99" i="15" s="1"/>
  <c r="A100" i="15" s="1"/>
  <c r="A101" i="15" s="1"/>
  <c r="A102" i="15" s="1"/>
  <c r="A103" i="15" s="1"/>
  <c r="A104" i="15" s="1"/>
  <c r="A105" i="15" s="1"/>
  <c r="A106" i="15" s="1"/>
  <c r="A107" i="15" s="1"/>
  <c r="A108" i="15" s="1"/>
  <c r="A109" i="15" s="1"/>
  <c r="A110" i="15" s="1"/>
  <c r="A111" i="15" s="1"/>
  <c r="A112" i="15" s="1"/>
  <c r="A113" i="15" s="1"/>
  <c r="A114" i="15" s="1"/>
  <c r="A115" i="15" s="1"/>
  <c r="A116" i="15" s="1"/>
  <c r="A117" i="15" s="1"/>
  <c r="A118" i="15" s="1"/>
  <c r="A119" i="15" s="1"/>
  <c r="A120" i="15" s="1"/>
  <c r="A121" i="15" s="1"/>
  <c r="A122" i="15" s="1"/>
  <c r="A123" i="15" s="1"/>
  <c r="A124" i="15" s="1"/>
  <c r="A125" i="15" s="1"/>
  <c r="A126" i="15" s="1"/>
  <c r="A127" i="15" s="1"/>
  <c r="A128" i="15" s="1"/>
  <c r="A129" i="15" s="1"/>
  <c r="A130" i="15" s="1"/>
  <c r="A131" i="15" s="1"/>
  <c r="A132" i="15" s="1"/>
  <c r="A133" i="15" s="1"/>
  <c r="A134" i="15" s="1"/>
  <c r="A135" i="15" s="1"/>
  <c r="A136" i="15" s="1"/>
  <c r="A137" i="15" s="1"/>
  <c r="A138" i="15" s="1"/>
  <c r="A139" i="15" s="1"/>
  <c r="A140" i="15" s="1"/>
  <c r="A141" i="15" s="1"/>
  <c r="A142" i="15" s="1"/>
  <c r="A143" i="15" s="1"/>
  <c r="A144" i="15" s="1"/>
  <c r="A145" i="15" s="1"/>
  <c r="A146" i="15" s="1"/>
  <c r="A147" i="15" s="1"/>
  <c r="A148" i="15" s="1"/>
  <c r="A149" i="15" s="1"/>
  <c r="A150" i="15" s="1"/>
  <c r="A151" i="15" s="1"/>
  <c r="A152" i="15" s="1"/>
  <c r="A153" i="15" s="1"/>
  <c r="A154" i="15" s="1"/>
  <c r="A155" i="15" s="1"/>
  <c r="A156" i="15" s="1"/>
  <c r="A157" i="15" s="1"/>
  <c r="A158" i="15" s="1"/>
  <c r="A159" i="15" s="1"/>
  <c r="A160" i="15" s="1"/>
  <c r="A161" i="15" s="1"/>
  <c r="A162" i="15" s="1"/>
  <c r="A163" i="15" s="1"/>
  <c r="A164" i="15" s="1"/>
  <c r="A165" i="15" s="1"/>
  <c r="A166" i="15" s="1"/>
  <c r="A167" i="15" s="1"/>
  <c r="A168" i="15" s="1"/>
  <c r="A169" i="15" s="1"/>
  <c r="A170" i="15" s="1"/>
  <c r="A171" i="15" s="1"/>
  <c r="A172" i="15" s="1"/>
  <c r="A173" i="15" s="1"/>
  <c r="A174" i="15" s="1"/>
  <c r="A175" i="15" s="1"/>
  <c r="A176" i="15" s="1"/>
  <c r="A177" i="15" s="1"/>
  <c r="A178" i="15" s="1"/>
  <c r="A179" i="15" s="1"/>
  <c r="A180" i="15" s="1"/>
  <c r="A181" i="15" s="1"/>
  <c r="A182" i="15" s="1"/>
  <c r="A183" i="15" s="1"/>
  <c r="A184" i="15" s="1"/>
  <c r="A185" i="15" s="1"/>
  <c r="A186" i="15" s="1"/>
  <c r="A187" i="15" s="1"/>
  <c r="A188" i="15" s="1"/>
  <c r="A189" i="15" s="1"/>
  <c r="A190" i="15" s="1"/>
  <c r="A191" i="15" s="1"/>
  <c r="A192" i="15" s="1"/>
  <c r="A193" i="15" s="1"/>
  <c r="A194" i="15" s="1"/>
  <c r="A195" i="15" s="1"/>
  <c r="A196" i="15" s="1"/>
  <c r="A197" i="15" s="1"/>
  <c r="A198" i="15" s="1"/>
  <c r="A199" i="15" s="1"/>
  <c r="A200" i="15" s="1"/>
  <c r="A201" i="15" s="1"/>
  <c r="A202" i="15" s="1"/>
  <c r="A203" i="15" s="1"/>
  <c r="A204" i="15" s="1"/>
  <c r="A205" i="15" s="1"/>
  <c r="A206" i="15" s="1"/>
  <c r="A207" i="15" s="1"/>
  <c r="A208" i="15" s="1"/>
  <c r="A209" i="15" s="1"/>
  <c r="A210" i="15" s="1"/>
  <c r="A211" i="15" s="1"/>
  <c r="A212" i="15" s="1"/>
  <c r="A213" i="15" s="1"/>
  <c r="A214" i="15" s="1"/>
  <c r="A215" i="15" s="1"/>
  <c r="A216" i="15" s="1"/>
  <c r="A217" i="15" s="1"/>
  <c r="A218" i="15" s="1"/>
  <c r="A219" i="15" s="1"/>
  <c r="A220" i="15" s="1"/>
  <c r="A221" i="15" s="1"/>
  <c r="A222" i="15" s="1"/>
  <c r="A223" i="15" s="1"/>
  <c r="A224" i="15" s="1"/>
  <c r="A225" i="15" s="1"/>
  <c r="A226" i="15" s="1"/>
  <c r="A227" i="15" s="1"/>
  <c r="A228" i="15" s="1"/>
  <c r="A229" i="15" s="1"/>
  <c r="A230" i="15" s="1"/>
  <c r="A231" i="15" s="1"/>
  <c r="A232" i="15" s="1"/>
  <c r="A233" i="15" s="1"/>
  <c r="A234" i="15" s="1"/>
  <c r="A235" i="15" s="1"/>
  <c r="A236" i="15" s="1"/>
  <c r="A237" i="15" s="1"/>
  <c r="A238" i="15" s="1"/>
  <c r="A239" i="15" s="1"/>
  <c r="A240" i="15" s="1"/>
  <c r="A241" i="15" s="1"/>
  <c r="A242" i="15" s="1"/>
  <c r="A243" i="15" s="1"/>
  <c r="A244" i="15" s="1"/>
  <c r="A245" i="15" s="1"/>
  <c r="A246" i="15" s="1"/>
  <c r="A247" i="15" s="1"/>
  <c r="A248" i="15" s="1"/>
  <c r="A249" i="15" s="1"/>
  <c r="A250" i="15" s="1"/>
  <c r="A251" i="15" s="1"/>
  <c r="A252" i="15" s="1"/>
  <c r="A253" i="15" s="1"/>
  <c r="A254" i="15" s="1"/>
  <c r="A255" i="15" s="1"/>
  <c r="A256" i="15" s="1"/>
  <c r="A257" i="15" s="1"/>
  <c r="A258" i="15" s="1"/>
  <c r="A259" i="15" s="1"/>
  <c r="A260" i="15" s="1"/>
  <c r="A261" i="15" s="1"/>
  <c r="A262" i="15" s="1"/>
  <c r="A263" i="15" s="1"/>
  <c r="A264" i="15" s="1"/>
  <c r="A265" i="15" s="1"/>
  <c r="A266" i="15" s="1"/>
  <c r="A267" i="15" s="1"/>
  <c r="A268" i="15" s="1"/>
  <c r="A269" i="15" s="1"/>
  <c r="A270" i="15" s="1"/>
  <c r="A271" i="15" s="1"/>
  <c r="A272" i="15" s="1"/>
  <c r="A273" i="15" s="1"/>
  <c r="A274" i="15" s="1"/>
  <c r="A275" i="15" s="1"/>
  <c r="A276" i="15" s="1"/>
  <c r="A277" i="15" s="1"/>
  <c r="A278" i="15" s="1"/>
  <c r="A279" i="15" s="1"/>
  <c r="A280" i="15" s="1"/>
  <c r="A281" i="15" s="1"/>
  <c r="A282" i="15" s="1"/>
  <c r="A283" i="15" s="1"/>
  <c r="A284" i="15" s="1"/>
  <c r="A285" i="15" s="1"/>
  <c r="A286" i="15" s="1"/>
  <c r="A287" i="15" s="1"/>
  <c r="A288" i="15" s="1"/>
  <c r="A289" i="15" s="1"/>
  <c r="A290" i="15" s="1"/>
  <c r="A291" i="15" s="1"/>
  <c r="A292" i="15" s="1"/>
  <c r="A293" i="15" s="1"/>
  <c r="A294" i="15" s="1"/>
  <c r="A295" i="15" s="1"/>
  <c r="A296" i="15" s="1"/>
  <c r="A297" i="15" s="1"/>
  <c r="A298" i="15" s="1"/>
  <c r="A299" i="15" s="1"/>
  <c r="A300" i="15" s="1"/>
  <c r="A301" i="15" s="1"/>
  <c r="A302" i="15" s="1"/>
  <c r="A303" i="15" s="1"/>
  <c r="A304" i="15" s="1"/>
  <c r="A305" i="15" s="1"/>
  <c r="A306" i="15" s="1"/>
  <c r="A307" i="15" s="1"/>
  <c r="A308" i="15" s="1"/>
  <c r="A309" i="15" s="1"/>
  <c r="A310" i="15" s="1"/>
  <c r="A311" i="15" s="1"/>
  <c r="A312" i="15" s="1"/>
  <c r="A313" i="15" s="1"/>
  <c r="A314" i="15" s="1"/>
  <c r="A315" i="15" s="1"/>
  <c r="A316" i="15" s="1"/>
  <c r="A317" i="15" s="1"/>
  <c r="A318" i="15" s="1"/>
  <c r="A319" i="15" s="1"/>
  <c r="A320" i="15" s="1"/>
  <c r="A321" i="15" s="1"/>
  <c r="A322" i="15" s="1"/>
  <c r="A323" i="15" s="1"/>
  <c r="A324" i="15" s="1"/>
  <c r="A325" i="15" s="1"/>
  <c r="A326" i="15" s="1"/>
  <c r="A327" i="15" s="1"/>
  <c r="A328" i="15" s="1"/>
  <c r="A329" i="15" s="1"/>
  <c r="A330" i="15" s="1"/>
  <c r="A331" i="15" s="1"/>
  <c r="A332" i="15" s="1"/>
  <c r="A333" i="15" s="1"/>
  <c r="A334" i="15" s="1"/>
  <c r="A335" i="15" s="1"/>
  <c r="A336" i="15" s="1"/>
  <c r="A337" i="15" s="1"/>
  <c r="A338" i="15" s="1"/>
  <c r="A339" i="15" s="1"/>
  <c r="A340" i="15" s="1"/>
  <c r="A341" i="15" s="1"/>
  <c r="A342" i="15" s="1"/>
  <c r="A343" i="15" s="1"/>
  <c r="A344" i="15" s="1"/>
  <c r="A345" i="15" s="1"/>
  <c r="A346" i="15" s="1"/>
  <c r="A347" i="15" s="1"/>
  <c r="A348" i="15" s="1"/>
  <c r="A349" i="15" s="1"/>
  <c r="A350" i="15" s="1"/>
  <c r="A351" i="15" s="1"/>
  <c r="A352" i="15" s="1"/>
  <c r="A353" i="15" s="1"/>
  <c r="A354" i="15" s="1"/>
  <c r="A355" i="15" s="1"/>
  <c r="A356" i="15" s="1"/>
  <c r="A357" i="15" s="1"/>
  <c r="A358" i="15" s="1"/>
  <c r="A359" i="15" s="1"/>
  <c r="A360" i="15" s="1"/>
  <c r="A361" i="15" s="1"/>
  <c r="A362" i="15" s="1"/>
  <c r="A363" i="15" s="1"/>
  <c r="A364" i="15" s="1"/>
  <c r="A365" i="15" s="1"/>
  <c r="A366" i="15" s="1"/>
  <c r="A367" i="15" s="1"/>
  <c r="A368" i="15" s="1"/>
  <c r="A369" i="15" s="1"/>
  <c r="A370" i="15" s="1"/>
  <c r="A371" i="15" s="1"/>
  <c r="A372" i="15" s="1"/>
  <c r="A373" i="15" s="1"/>
  <c r="A374" i="15" s="1"/>
  <c r="A375" i="15" s="1"/>
  <c r="A376" i="15" s="1"/>
  <c r="A377" i="15" s="1"/>
  <c r="A378" i="15" s="1"/>
  <c r="A379" i="15" s="1"/>
  <c r="A380" i="15" s="1"/>
  <c r="A381" i="15" s="1"/>
  <c r="A382" i="15" s="1"/>
  <c r="A383" i="15" s="1"/>
  <c r="A384" i="15" s="1"/>
  <c r="A385" i="15" s="1"/>
  <c r="A386" i="15" s="1"/>
  <c r="A387" i="15" s="1"/>
  <c r="A388" i="15" s="1"/>
  <c r="A389" i="15" s="1"/>
  <c r="A390" i="15" s="1"/>
  <c r="A391" i="15" s="1"/>
  <c r="A392" i="15" s="1"/>
  <c r="A393" i="15" s="1"/>
  <c r="A394" i="15" s="1"/>
  <c r="A395" i="15" s="1"/>
  <c r="A396" i="15" s="1"/>
  <c r="A397" i="15" s="1"/>
  <c r="A398" i="15" s="1"/>
  <c r="A399" i="15" s="1"/>
  <c r="A400" i="15" s="1"/>
  <c r="A401" i="15" s="1"/>
  <c r="A402" i="15" s="1"/>
  <c r="A403" i="15" s="1"/>
  <c r="A404" i="15" s="1"/>
  <c r="A405" i="15" s="1"/>
  <c r="A406" i="15" s="1"/>
  <c r="A407" i="15" s="1"/>
  <c r="A408" i="15" s="1"/>
  <c r="A409" i="15" s="1"/>
  <c r="A410" i="15" s="1"/>
  <c r="A411" i="15" s="1"/>
  <c r="A412" i="15" s="1"/>
  <c r="A413" i="15" s="1"/>
  <c r="A414" i="15" s="1"/>
  <c r="A415" i="15" s="1"/>
  <c r="A416" i="15" s="1"/>
  <c r="A417" i="15" s="1"/>
  <c r="A418" i="15" s="1"/>
  <c r="A419" i="15" s="1"/>
  <c r="A420" i="15" s="1"/>
  <c r="A421" i="15" s="1"/>
  <c r="A422" i="15" s="1"/>
  <c r="A423" i="15" s="1"/>
  <c r="A424" i="15" s="1"/>
  <c r="A425" i="15" s="1"/>
  <c r="A426" i="15" s="1"/>
  <c r="A427" i="15" s="1"/>
  <c r="A428" i="15" s="1"/>
  <c r="A429" i="15" s="1"/>
  <c r="A430" i="15" s="1"/>
  <c r="A431" i="15" s="1"/>
  <c r="A432" i="15" s="1"/>
  <c r="A433" i="15" s="1"/>
  <c r="A434" i="15" s="1"/>
  <c r="A435" i="15" s="1"/>
  <c r="A436" i="15" s="1"/>
  <c r="A437" i="15" s="1"/>
  <c r="A438" i="15" s="1"/>
  <c r="A439" i="15" s="1"/>
  <c r="A440" i="15" s="1"/>
  <c r="A441" i="15" s="1"/>
  <c r="A442" i="15" s="1"/>
  <c r="A443" i="15" s="1"/>
  <c r="A444" i="15" s="1"/>
  <c r="A445" i="15" s="1"/>
  <c r="A446" i="15" s="1"/>
  <c r="A447" i="15" s="1"/>
  <c r="A448" i="15" s="1"/>
  <c r="A449" i="15" s="1"/>
  <c r="A450" i="15" s="1"/>
  <c r="A451" i="15" s="1"/>
  <c r="A452" i="15" s="1"/>
  <c r="A453" i="15" s="1"/>
  <c r="A454" i="15" s="1"/>
  <c r="A455" i="15" s="1"/>
  <c r="A456" i="15" s="1"/>
  <c r="A457" i="15" s="1"/>
  <c r="A458" i="15" s="1"/>
  <c r="A459" i="15" s="1"/>
  <c r="A460" i="15" s="1"/>
  <c r="A461" i="15" s="1"/>
  <c r="A462" i="15" s="1"/>
  <c r="A463" i="15" s="1"/>
  <c r="A464" i="15" s="1"/>
  <c r="A465" i="15" s="1"/>
  <c r="A466" i="15" s="1"/>
  <c r="A467" i="15" s="1"/>
  <c r="A468" i="15" s="1"/>
  <c r="A469" i="15" s="1"/>
  <c r="A470" i="15" s="1"/>
  <c r="A471" i="15" s="1"/>
  <c r="A472" i="15" s="1"/>
  <c r="A473" i="15" s="1"/>
  <c r="A474" i="15" s="1"/>
  <c r="A475" i="15" s="1"/>
  <c r="A476" i="15" s="1"/>
  <c r="A477" i="15" s="1"/>
  <c r="A478" i="15" s="1"/>
  <c r="A479" i="15" s="1"/>
  <c r="A480" i="15" s="1"/>
  <c r="A481" i="15" s="1"/>
  <c r="A482" i="15" s="1"/>
  <c r="A483" i="15" s="1"/>
  <c r="A484" i="15" s="1"/>
  <c r="A485" i="15" s="1"/>
  <c r="A486" i="15" s="1"/>
  <c r="A487" i="15" s="1"/>
  <c r="A488" i="15" s="1"/>
  <c r="A489" i="15" s="1"/>
  <c r="A490" i="15" s="1"/>
  <c r="A491" i="15" s="1"/>
  <c r="A492" i="15" s="1"/>
  <c r="A493" i="15" s="1"/>
  <c r="A494" i="15" s="1"/>
  <c r="A495" i="15" s="1"/>
  <c r="A496" i="15" s="1"/>
  <c r="A497" i="15" s="1"/>
  <c r="A498" i="15" s="1"/>
  <c r="A499" i="15" s="1"/>
  <c r="A500" i="15" s="1"/>
  <c r="A501" i="15" s="1"/>
  <c r="A502" i="15" s="1"/>
  <c r="A503" i="15" s="1"/>
  <c r="A504" i="15" s="1"/>
  <c r="A505" i="15" s="1"/>
  <c r="A506" i="15" s="1"/>
  <c r="A507" i="15" s="1"/>
  <c r="A508" i="15" s="1"/>
  <c r="A509" i="15" s="1"/>
  <c r="A510" i="15" s="1"/>
  <c r="A511" i="15" s="1"/>
  <c r="A512" i="15" s="1"/>
  <c r="A513" i="15" s="1"/>
  <c r="A514" i="15" s="1"/>
  <c r="A515" i="15" s="1"/>
  <c r="A516" i="15" s="1"/>
  <c r="A517" i="15" s="1"/>
  <c r="A518" i="15" s="1"/>
  <c r="A519" i="15" s="1"/>
  <c r="A520" i="15" s="1"/>
  <c r="A521" i="15" s="1"/>
  <c r="A522" i="15" s="1"/>
  <c r="A523" i="15" s="1"/>
  <c r="A524" i="15" s="1"/>
  <c r="A525" i="15" s="1"/>
  <c r="A526" i="15" s="1"/>
  <c r="A527" i="15" s="1"/>
  <c r="A528" i="15" s="1"/>
  <c r="A529" i="15" s="1"/>
  <c r="A530" i="15" s="1"/>
  <c r="A531" i="15" s="1"/>
  <c r="A532" i="15" s="1"/>
  <c r="A533" i="15" s="1"/>
  <c r="A534" i="15" s="1"/>
  <c r="A535" i="15" s="1"/>
  <c r="A536" i="15" s="1"/>
  <c r="A537" i="15" s="1"/>
  <c r="A538" i="15" s="1"/>
  <c r="A539" i="15" s="1"/>
  <c r="A540" i="15" s="1"/>
  <c r="A541" i="15" s="1"/>
  <c r="A542" i="15" s="1"/>
  <c r="A543" i="15" s="1"/>
  <c r="A544" i="15" s="1"/>
  <c r="A545" i="15" s="1"/>
  <c r="A546" i="15" s="1"/>
  <c r="A547" i="15" s="1"/>
  <c r="A548" i="15" s="1"/>
  <c r="A549" i="15" s="1"/>
  <c r="A550" i="15" s="1"/>
  <c r="A551" i="15" s="1"/>
  <c r="A552" i="15" s="1"/>
  <c r="A553" i="15" s="1"/>
  <c r="A554" i="15" s="1"/>
  <c r="A555" i="15" s="1"/>
  <c r="A556" i="15" s="1"/>
  <c r="A557" i="15" s="1"/>
  <c r="A558" i="15" s="1"/>
  <c r="A559" i="15" s="1"/>
  <c r="A560" i="15" s="1"/>
  <c r="A561" i="15" s="1"/>
  <c r="A562" i="15" s="1"/>
  <c r="A563" i="15" s="1"/>
  <c r="A564" i="15" s="1"/>
  <c r="A565" i="15" s="1"/>
  <c r="A566" i="15" s="1"/>
  <c r="A567" i="15" s="1"/>
  <c r="A568" i="15" s="1"/>
  <c r="A569" i="15" s="1"/>
  <c r="A570" i="15" s="1"/>
  <c r="A571" i="15" s="1"/>
  <c r="A572" i="15" s="1"/>
  <c r="A573" i="15" s="1"/>
  <c r="A574" i="15" s="1"/>
  <c r="A575" i="15" s="1"/>
  <c r="A576" i="15" s="1"/>
  <c r="A577" i="15" s="1"/>
  <c r="A578" i="15" s="1"/>
  <c r="A579" i="15" s="1"/>
  <c r="A580" i="15" s="1"/>
  <c r="A581" i="15" s="1"/>
  <c r="A582" i="15" s="1"/>
  <c r="A583" i="15" s="1"/>
  <c r="A584" i="15" s="1"/>
  <c r="A585" i="15" s="1"/>
  <c r="A586" i="15" s="1"/>
  <c r="A587" i="15" s="1"/>
  <c r="A588" i="15" s="1"/>
  <c r="A589" i="15" s="1"/>
  <c r="A590" i="15" s="1"/>
  <c r="A591" i="15" s="1"/>
  <c r="A592" i="15" s="1"/>
  <c r="A593" i="15" s="1"/>
  <c r="A594" i="15" s="1"/>
  <c r="A595" i="15" s="1"/>
  <c r="A596" i="15" s="1"/>
  <c r="A597" i="15" s="1"/>
  <c r="A598" i="15" s="1"/>
  <c r="A599" i="15" s="1"/>
  <c r="A600" i="15" s="1"/>
  <c r="A601" i="15" s="1"/>
  <c r="A602" i="15" s="1"/>
  <c r="A603" i="15" s="1"/>
  <c r="A604" i="15" s="1"/>
  <c r="A605" i="15" s="1"/>
  <c r="A606" i="15" s="1"/>
  <c r="A607" i="15" s="1"/>
  <c r="A608" i="15" s="1"/>
  <c r="A609" i="15" s="1"/>
  <c r="A610" i="15" s="1"/>
  <c r="A611" i="15" s="1"/>
  <c r="A612" i="15" s="1"/>
  <c r="A613" i="15" s="1"/>
  <c r="A614" i="15" s="1"/>
  <c r="A615" i="15" s="1"/>
  <c r="A616" i="15" s="1"/>
  <c r="A617" i="15" s="1"/>
  <c r="A618" i="15" s="1"/>
  <c r="A619" i="15" s="1"/>
  <c r="A620" i="15" s="1"/>
  <c r="A621" i="15" s="1"/>
  <c r="A622" i="15" s="1"/>
  <c r="A623" i="15" s="1"/>
  <c r="A624" i="15" s="1"/>
  <c r="A625" i="15" s="1"/>
  <c r="A626" i="15" s="1"/>
  <c r="A627" i="15" s="1"/>
  <c r="A628" i="15" s="1"/>
  <c r="A629" i="15" s="1"/>
  <c r="A630" i="15" s="1"/>
  <c r="A631" i="15" s="1"/>
  <c r="A632" i="15" s="1"/>
  <c r="A633" i="15" s="1"/>
  <c r="A634" i="15" s="1"/>
  <c r="A635" i="15" s="1"/>
  <c r="A636" i="15" s="1"/>
  <c r="A637" i="15" s="1"/>
  <c r="A638" i="15" s="1"/>
  <c r="A639" i="15" s="1"/>
  <c r="A640" i="15" s="1"/>
  <c r="A641" i="15" s="1"/>
  <c r="A642" i="15" s="1"/>
  <c r="A643" i="15" s="1"/>
  <c r="A644" i="15" s="1"/>
  <c r="A645" i="15" s="1"/>
  <c r="A646" i="15" s="1"/>
  <c r="A647" i="15" s="1"/>
  <c r="A648" i="15" s="1"/>
  <c r="A649" i="15" s="1"/>
  <c r="A650" i="15" s="1"/>
  <c r="A651" i="15" s="1"/>
  <c r="A652" i="15" s="1"/>
  <c r="A653" i="15" s="1"/>
  <c r="A654" i="15" s="1"/>
  <c r="A655" i="15" s="1"/>
  <c r="A656" i="15" s="1"/>
  <c r="A657" i="15" s="1"/>
  <c r="A658" i="15" s="1"/>
  <c r="A659" i="15" s="1"/>
  <c r="A660" i="15" s="1"/>
  <c r="A661" i="15" s="1"/>
  <c r="A662" i="15" s="1"/>
  <c r="A663" i="15" s="1"/>
  <c r="A664" i="15" s="1"/>
  <c r="A665" i="15" s="1"/>
  <c r="A666" i="15" s="1"/>
  <c r="A667" i="15" s="1"/>
  <c r="A668" i="15" s="1"/>
  <c r="A669" i="15" s="1"/>
  <c r="A670" i="15" s="1"/>
  <c r="A671" i="15" s="1"/>
  <c r="A672" i="15" s="1"/>
  <c r="A673" i="15" s="1"/>
  <c r="A674" i="15" s="1"/>
  <c r="A675" i="15" s="1"/>
  <c r="A676" i="15" s="1"/>
  <c r="A677" i="15" s="1"/>
  <c r="A678" i="15" s="1"/>
  <c r="A679" i="15" s="1"/>
  <c r="A680" i="15" s="1"/>
  <c r="A681" i="15" s="1"/>
  <c r="A682" i="15" s="1"/>
  <c r="A683" i="15" s="1"/>
  <c r="A684" i="15" s="1"/>
  <c r="A685" i="15" s="1"/>
  <c r="A686" i="15" s="1"/>
  <c r="A687" i="15" s="1"/>
  <c r="A688" i="15" s="1"/>
  <c r="A689" i="15" s="1"/>
  <c r="A690" i="15" s="1"/>
  <c r="A691" i="15" s="1"/>
  <c r="A692" i="15" s="1"/>
  <c r="A693" i="15" s="1"/>
  <c r="A694" i="15" s="1"/>
  <c r="A695" i="15" s="1"/>
  <c r="A696" i="15" s="1"/>
  <c r="A697" i="15" s="1"/>
  <c r="A698" i="15" s="1"/>
  <c r="A699" i="15" s="1"/>
  <c r="A700" i="15" s="1"/>
  <c r="A701" i="15" s="1"/>
  <c r="A702" i="15" s="1"/>
  <c r="A703" i="15" s="1"/>
  <c r="A704" i="15" s="1"/>
  <c r="A705" i="15" s="1"/>
  <c r="A706" i="15" s="1"/>
  <c r="A707" i="15" s="1"/>
  <c r="A708" i="15" s="1"/>
  <c r="A709" i="15" s="1"/>
  <c r="A710" i="15" s="1"/>
  <c r="A711" i="15" s="1"/>
  <c r="A712" i="15" s="1"/>
  <c r="A713" i="15" s="1"/>
  <c r="A714" i="15" s="1"/>
  <c r="A715" i="15" s="1"/>
  <c r="A716" i="15" s="1"/>
  <c r="A717" i="15" s="1"/>
  <c r="A718" i="15" s="1"/>
  <c r="A719" i="15" s="1"/>
  <c r="A720" i="15" s="1"/>
  <c r="A721" i="15" s="1"/>
  <c r="A722" i="15" s="1"/>
  <c r="A723" i="15" s="1"/>
  <c r="A724" i="15" s="1"/>
  <c r="A725" i="15" s="1"/>
  <c r="A726" i="15" s="1"/>
  <c r="A727" i="15" s="1"/>
  <c r="A728" i="15" s="1"/>
  <c r="A729" i="15" s="1"/>
  <c r="A730" i="15" s="1"/>
  <c r="A731" i="15" s="1"/>
  <c r="A732" i="15" s="1"/>
  <c r="A733" i="15" s="1"/>
  <c r="A734" i="15" s="1"/>
  <c r="A735" i="15" s="1"/>
  <c r="A736" i="15" s="1"/>
  <c r="A737" i="15" s="1"/>
  <c r="A738" i="15" s="1"/>
  <c r="A739" i="15" s="1"/>
  <c r="A740" i="15" s="1"/>
  <c r="A741" i="15" s="1"/>
  <c r="A742" i="15" s="1"/>
  <c r="A743" i="15" s="1"/>
  <c r="A744" i="15" s="1"/>
  <c r="A745" i="15" s="1"/>
  <c r="A746" i="15" s="1"/>
  <c r="A747" i="15" s="1"/>
  <c r="A748" i="15" s="1"/>
  <c r="A749" i="15" s="1"/>
  <c r="A750" i="15" s="1"/>
  <c r="A751" i="15" s="1"/>
  <c r="A752" i="15" s="1"/>
  <c r="A753" i="15" s="1"/>
  <c r="A754" i="15" s="1"/>
  <c r="A755" i="15" s="1"/>
  <c r="A756" i="15" s="1"/>
  <c r="A757" i="15" s="1"/>
  <c r="A758" i="15" s="1"/>
  <c r="A759" i="15" s="1"/>
  <c r="A760" i="15" s="1"/>
  <c r="A761" i="15" s="1"/>
  <c r="A762" i="15" s="1"/>
  <c r="A763" i="15" s="1"/>
  <c r="A764" i="15" s="1"/>
  <c r="A765" i="15" s="1"/>
  <c r="A766" i="15" s="1"/>
  <c r="A767" i="15" s="1"/>
  <c r="A768" i="15" s="1"/>
  <c r="A769" i="15" s="1"/>
  <c r="A770" i="15" s="1"/>
  <c r="A771" i="15" s="1"/>
  <c r="A772" i="15" s="1"/>
  <c r="A773" i="15" s="1"/>
  <c r="A774" i="15" s="1"/>
  <c r="A775" i="15" s="1"/>
  <c r="A776" i="15" s="1"/>
  <c r="A777" i="15" s="1"/>
  <c r="A778" i="15" s="1"/>
  <c r="A779" i="15" s="1"/>
  <c r="A780" i="15" s="1"/>
  <c r="A781" i="15" s="1"/>
  <c r="A782" i="15" s="1"/>
  <c r="A783" i="15" s="1"/>
  <c r="A784" i="15" s="1"/>
  <c r="A785" i="15" s="1"/>
  <c r="A786" i="15" s="1"/>
  <c r="A787" i="15" s="1"/>
  <c r="A788" i="15" s="1"/>
  <c r="A789" i="15" s="1"/>
  <c r="A790" i="15" s="1"/>
  <c r="A791" i="15" s="1"/>
  <c r="A792" i="15" s="1"/>
  <c r="A793" i="15" s="1"/>
  <c r="A794" i="15" s="1"/>
  <c r="A795" i="15" s="1"/>
  <c r="A796" i="15" s="1"/>
  <c r="A797" i="15" s="1"/>
  <c r="A798" i="15" s="1"/>
  <c r="A799" i="15" s="1"/>
  <c r="A800" i="15" s="1"/>
  <c r="A801" i="15" s="1"/>
  <c r="A802" i="15" s="1"/>
  <c r="A803" i="15" s="1"/>
  <c r="A804" i="15" s="1"/>
  <c r="A805" i="15" s="1"/>
  <c r="A806" i="15" s="1"/>
  <c r="A807" i="15" s="1"/>
  <c r="A808" i="15" s="1"/>
  <c r="A809" i="15" s="1"/>
  <c r="A810" i="15" s="1"/>
  <c r="A811" i="15" s="1"/>
  <c r="A812" i="15" s="1"/>
  <c r="A813" i="15" s="1"/>
  <c r="A814" i="15" s="1"/>
  <c r="A815" i="15" s="1"/>
  <c r="A816" i="15" s="1"/>
  <c r="A817" i="15" s="1"/>
  <c r="A818" i="15" s="1"/>
  <c r="A819" i="15" s="1"/>
  <c r="A820" i="15" s="1"/>
  <c r="A821" i="15" s="1"/>
  <c r="A822" i="15" s="1"/>
  <c r="A823" i="15" s="1"/>
  <c r="A824" i="15" s="1"/>
  <c r="A825" i="15" s="1"/>
  <c r="A826" i="15" s="1"/>
  <c r="A827" i="15" s="1"/>
  <c r="A828" i="15" s="1"/>
  <c r="A829" i="15" s="1"/>
  <c r="A830" i="15" s="1"/>
  <c r="A831" i="15" s="1"/>
  <c r="A832" i="15" s="1"/>
  <c r="A833" i="15" s="1"/>
  <c r="A834" i="15" s="1"/>
  <c r="A835" i="15" s="1"/>
  <c r="A836" i="15" s="1"/>
  <c r="A837" i="15" s="1"/>
  <c r="A838" i="15" s="1"/>
  <c r="A839" i="15" s="1"/>
  <c r="A840" i="15" s="1"/>
  <c r="A841" i="15" s="1"/>
  <c r="A842" i="15" s="1"/>
  <c r="A843" i="15" s="1"/>
  <c r="A844" i="15" s="1"/>
  <c r="A845" i="15" s="1"/>
  <c r="A846" i="15" s="1"/>
  <c r="A847" i="15" s="1"/>
  <c r="A848" i="15" s="1"/>
  <c r="A849" i="15" s="1"/>
  <c r="A850" i="15" s="1"/>
  <c r="A851" i="15" s="1"/>
  <c r="A852" i="15" s="1"/>
  <c r="A853" i="15" s="1"/>
  <c r="A854" i="15" s="1"/>
  <c r="A855" i="15" s="1"/>
  <c r="A856" i="15" s="1"/>
  <c r="A857" i="15" s="1"/>
  <c r="A858" i="15" s="1"/>
  <c r="A859" i="15" s="1"/>
  <c r="A860" i="15" s="1"/>
  <c r="A861" i="15" s="1"/>
  <c r="A862" i="15" s="1"/>
  <c r="A863" i="15" s="1"/>
  <c r="A864" i="15" s="1"/>
  <c r="A865" i="15" s="1"/>
  <c r="A866" i="15" s="1"/>
  <c r="A867" i="15" s="1"/>
  <c r="A868" i="15" s="1"/>
  <c r="A869" i="15" s="1"/>
  <c r="A870" i="15" s="1"/>
  <c r="A871" i="15" s="1"/>
  <c r="A872" i="15" s="1"/>
  <c r="A873" i="15" s="1"/>
  <c r="A874" i="15" s="1"/>
  <c r="A875" i="15" s="1"/>
  <c r="A876" i="15" s="1"/>
  <c r="A877" i="15" s="1"/>
  <c r="A878" i="15" s="1"/>
  <c r="A879" i="15" s="1"/>
  <c r="A880" i="15" s="1"/>
  <c r="A881" i="15" s="1"/>
  <c r="A882" i="15" s="1"/>
  <c r="A883" i="15" s="1"/>
  <c r="A884" i="15" s="1"/>
  <c r="A885" i="15" s="1"/>
  <c r="A886" i="15" s="1"/>
  <c r="A887" i="15" s="1"/>
  <c r="A888" i="15" s="1"/>
  <c r="A889" i="15" s="1"/>
  <c r="A890" i="15" s="1"/>
  <c r="A891" i="15" s="1"/>
  <c r="A892" i="15" s="1"/>
  <c r="A893" i="15" s="1"/>
  <c r="A894" i="15" s="1"/>
  <c r="A895" i="15" s="1"/>
  <c r="A896" i="15" s="1"/>
  <c r="A897" i="15" s="1"/>
  <c r="A898" i="15" s="1"/>
  <c r="A899" i="15" s="1"/>
  <c r="A900" i="15" s="1"/>
  <c r="A901" i="15" s="1"/>
  <c r="A902" i="15" s="1"/>
  <c r="A903" i="15" s="1"/>
  <c r="A904" i="15" s="1"/>
  <c r="A905" i="15" s="1"/>
  <c r="A906" i="15" s="1"/>
  <c r="A907" i="15" s="1"/>
  <c r="A908" i="15" s="1"/>
  <c r="A909" i="15" s="1"/>
  <c r="A910" i="15" s="1"/>
  <c r="A911" i="15" s="1"/>
  <c r="A912" i="15" s="1"/>
  <c r="A913" i="15" s="1"/>
  <c r="A914" i="15" s="1"/>
  <c r="A915" i="15" s="1"/>
  <c r="A916" i="15" s="1"/>
  <c r="A917" i="15" s="1"/>
  <c r="A918" i="15" s="1"/>
  <c r="A919" i="15" s="1"/>
  <c r="A920" i="15" s="1"/>
  <c r="A921" i="15" s="1"/>
  <c r="A922" i="15" s="1"/>
  <c r="A923" i="15" s="1"/>
  <c r="A924" i="15" s="1"/>
  <c r="A925" i="15" s="1"/>
  <c r="A926" i="15" s="1"/>
  <c r="A927" i="15" s="1"/>
  <c r="A928" i="15" s="1"/>
  <c r="A929" i="15" s="1"/>
  <c r="A930" i="15" s="1"/>
  <c r="A931" i="15" s="1"/>
  <c r="A932" i="15" s="1"/>
  <c r="A933" i="15" s="1"/>
  <c r="A934" i="15" s="1"/>
  <c r="A935" i="15" s="1"/>
  <c r="A936" i="15" s="1"/>
  <c r="A937" i="15" s="1"/>
  <c r="A938" i="15" s="1"/>
  <c r="A939" i="15" s="1"/>
  <c r="A940" i="15" s="1"/>
  <c r="A941" i="15" s="1"/>
  <c r="A942" i="15" s="1"/>
  <c r="A943" i="15" s="1"/>
  <c r="A944" i="15" s="1"/>
  <c r="A945" i="15" s="1"/>
  <c r="A946" i="15" s="1"/>
  <c r="A947" i="15" s="1"/>
  <c r="A948" i="15" s="1"/>
  <c r="A949" i="15" s="1"/>
  <c r="A950" i="15" s="1"/>
  <c r="A951" i="15" s="1"/>
  <c r="A952" i="15" s="1"/>
  <c r="A953" i="15" s="1"/>
  <c r="A954" i="15" s="1"/>
  <c r="A955" i="15" s="1"/>
  <c r="A956" i="15" s="1"/>
  <c r="A957" i="15" s="1"/>
  <c r="A958" i="15" s="1"/>
  <c r="A959" i="15" s="1"/>
  <c r="A960" i="15" s="1"/>
  <c r="A961" i="15" s="1"/>
  <c r="A962" i="15" s="1"/>
  <c r="A963" i="15" s="1"/>
  <c r="A964" i="15" s="1"/>
  <c r="A965" i="15" s="1"/>
  <c r="A966" i="15" s="1"/>
  <c r="A967" i="15" s="1"/>
  <c r="A968" i="15" s="1"/>
  <c r="A969" i="15" s="1"/>
  <c r="A970" i="15" s="1"/>
  <c r="A971" i="15" s="1"/>
  <c r="A972" i="15" s="1"/>
  <c r="A973" i="15" s="1"/>
  <c r="A974" i="15" s="1"/>
  <c r="A975" i="15" s="1"/>
  <c r="A976" i="15" s="1"/>
  <c r="A977" i="15" s="1"/>
  <c r="A978" i="15" s="1"/>
  <c r="A979" i="15" s="1"/>
  <c r="A980" i="15" s="1"/>
  <c r="A981" i="15" s="1"/>
  <c r="A982" i="15" s="1"/>
  <c r="A983" i="15" s="1"/>
  <c r="A984" i="15" s="1"/>
  <c r="A985" i="15" s="1"/>
  <c r="A986" i="15" s="1"/>
  <c r="A987" i="15" s="1"/>
  <c r="A988" i="15" s="1"/>
  <c r="A989" i="15" s="1"/>
  <c r="A990" i="15" s="1"/>
  <c r="A991" i="15" s="1"/>
  <c r="A992" i="15" s="1"/>
  <c r="A993" i="15" s="1"/>
  <c r="A994" i="15" s="1"/>
  <c r="A995" i="15" s="1"/>
  <c r="A996" i="15" s="1"/>
  <c r="A997" i="15" s="1"/>
  <c r="A998" i="15" s="1"/>
  <c r="A999" i="15" s="1"/>
  <c r="A1000" i="15" s="1"/>
  <c r="A1001" i="15" s="1"/>
  <c r="P2" i="15" a="1"/>
  <c r="P2" i="15" s="1"/>
  <c r="H3" i="13"/>
  <c r="D19" i="13" l="1"/>
  <c r="B10" i="7" a="1"/>
  <c r="B10" i="7" s="1"/>
  <c r="F11" i="4" s="1"/>
  <c r="F10" i="4"/>
  <c r="C11" i="4"/>
  <c r="C10" i="4"/>
  <c r="G8" i="13"/>
  <c r="D9" i="4" s="1"/>
  <c r="G6" i="13"/>
  <c r="D6" i="4" s="1"/>
  <c r="E7" i="13"/>
  <c r="A9" i="13"/>
  <c r="A8" i="13"/>
  <c r="A6" i="13"/>
  <c r="A7" i="13"/>
  <c r="C8" i="4"/>
  <c r="C9" i="4"/>
  <c r="C7" i="4"/>
  <c r="C5" i="4"/>
  <c r="C6" i="4"/>
  <c r="C4" i="4"/>
  <c r="T3" i="10"/>
  <c r="T4" i="10"/>
  <c r="T5" i="10"/>
  <c r="U5" i="10" a="1"/>
  <c r="U5" i="10" s="1"/>
  <c r="V5" i="10"/>
  <c r="T6" i="10"/>
  <c r="U6" i="10" a="1"/>
  <c r="U6" i="10" s="1"/>
  <c r="V6" i="10"/>
  <c r="T7" i="10"/>
  <c r="U7" i="10" a="1"/>
  <c r="U7" i="10" s="1"/>
  <c r="V7" i="10"/>
  <c r="T8" i="10"/>
  <c r="U8" i="10" a="1"/>
  <c r="U8" i="10" s="1"/>
  <c r="V8" i="10"/>
  <c r="T9" i="10"/>
  <c r="U9" i="10" a="1"/>
  <c r="U9" i="10" s="1"/>
  <c r="V9" i="10"/>
  <c r="T10" i="10"/>
  <c r="U10" i="10" a="1"/>
  <c r="U10" i="10" s="1"/>
  <c r="V10" i="10"/>
  <c r="T11" i="10"/>
  <c r="U11" i="10" a="1"/>
  <c r="U11" i="10" s="1"/>
  <c r="V11" i="10"/>
  <c r="T12" i="10"/>
  <c r="U12" i="10" a="1"/>
  <c r="U12" i="10" s="1"/>
  <c r="V12" i="10"/>
  <c r="T13" i="10"/>
  <c r="U13" i="10" a="1"/>
  <c r="U13" i="10" s="1"/>
  <c r="V13" i="10"/>
  <c r="T14" i="10"/>
  <c r="U14" i="10" a="1"/>
  <c r="U14" i="10" s="1"/>
  <c r="V14" i="10"/>
  <c r="T15" i="10"/>
  <c r="U15" i="10" a="1"/>
  <c r="U15" i="10" s="1"/>
  <c r="V15" i="10"/>
  <c r="T16" i="10"/>
  <c r="U16" i="10" a="1"/>
  <c r="U16" i="10" s="1"/>
  <c r="V16" i="10"/>
  <c r="T17" i="10"/>
  <c r="U17" i="10" a="1"/>
  <c r="U17" i="10" s="1"/>
  <c r="V17" i="10"/>
  <c r="T18" i="10"/>
  <c r="U18" i="10" a="1"/>
  <c r="U18" i="10" s="1"/>
  <c r="V18" i="10"/>
  <c r="T19" i="10"/>
  <c r="U19" i="10" a="1"/>
  <c r="U19" i="10" s="1"/>
  <c r="V19" i="10"/>
  <c r="T20" i="10"/>
  <c r="U20" i="10" a="1"/>
  <c r="U20" i="10" s="1"/>
  <c r="V20" i="10"/>
  <c r="T21" i="10"/>
  <c r="U21" i="10" a="1"/>
  <c r="U21" i="10" s="1"/>
  <c r="V21" i="10"/>
  <c r="T22" i="10"/>
  <c r="U22" i="10" a="1"/>
  <c r="U22" i="10" s="1"/>
  <c r="V22" i="10"/>
  <c r="T23" i="10"/>
  <c r="U23" i="10" a="1"/>
  <c r="U23" i="10" s="1"/>
  <c r="V23" i="10"/>
  <c r="T24" i="10"/>
  <c r="U24" i="10" a="1"/>
  <c r="U24" i="10" s="1"/>
  <c r="V24" i="10"/>
  <c r="T25" i="10"/>
  <c r="U25" i="10" a="1"/>
  <c r="U25" i="10" s="1"/>
  <c r="V25" i="10"/>
  <c r="T26" i="10"/>
  <c r="U26" i="10" a="1"/>
  <c r="U26" i="10" s="1"/>
  <c r="V26" i="10"/>
  <c r="T27" i="10"/>
  <c r="U27" i="10" a="1"/>
  <c r="U27" i="10" s="1"/>
  <c r="V27" i="10"/>
  <c r="T28" i="10"/>
  <c r="U28" i="10" a="1"/>
  <c r="U28" i="10" s="1"/>
  <c r="V28" i="10"/>
  <c r="T29" i="10"/>
  <c r="U29" i="10" a="1"/>
  <c r="U29" i="10" s="1"/>
  <c r="V29" i="10"/>
  <c r="T30" i="10"/>
  <c r="U30" i="10" a="1"/>
  <c r="U30" i="10" s="1"/>
  <c r="V30" i="10"/>
  <c r="T31" i="10"/>
  <c r="U31" i="10" a="1"/>
  <c r="U31" i="10" s="1"/>
  <c r="V31" i="10"/>
  <c r="T32" i="10"/>
  <c r="U32" i="10" a="1"/>
  <c r="U32" i="10" s="1"/>
  <c r="V32" i="10"/>
  <c r="T33" i="10"/>
  <c r="U33" i="10" a="1"/>
  <c r="U33" i="10" s="1"/>
  <c r="V33" i="10"/>
  <c r="T34" i="10"/>
  <c r="U34" i="10" a="1"/>
  <c r="U34" i="10" s="1"/>
  <c r="V34" i="10"/>
  <c r="T35" i="10"/>
  <c r="U35" i="10" a="1"/>
  <c r="U35" i="10" s="1"/>
  <c r="V35" i="10"/>
  <c r="T36" i="10"/>
  <c r="U36" i="10" a="1"/>
  <c r="U36" i="10" s="1"/>
  <c r="V36" i="10"/>
  <c r="T37" i="10"/>
  <c r="U37" i="10" a="1"/>
  <c r="U37" i="10" s="1"/>
  <c r="V37" i="10"/>
  <c r="T38" i="10"/>
  <c r="U38" i="10" a="1"/>
  <c r="U38" i="10" s="1"/>
  <c r="V38" i="10"/>
  <c r="T39" i="10"/>
  <c r="U39" i="10" a="1"/>
  <c r="U39" i="10" s="1"/>
  <c r="V39" i="10"/>
  <c r="T40" i="10"/>
  <c r="U40" i="10" a="1"/>
  <c r="U40" i="10" s="1"/>
  <c r="V40" i="10"/>
  <c r="T41" i="10"/>
  <c r="U41" i="10" a="1"/>
  <c r="U41" i="10" s="1"/>
  <c r="V41" i="10"/>
  <c r="T42" i="10"/>
  <c r="U42" i="10" a="1"/>
  <c r="U42" i="10" s="1"/>
  <c r="V42" i="10"/>
  <c r="T43" i="10"/>
  <c r="U43" i="10" a="1"/>
  <c r="U43" i="10" s="1"/>
  <c r="V43" i="10"/>
  <c r="T44" i="10"/>
  <c r="U44" i="10" a="1"/>
  <c r="U44" i="10" s="1"/>
  <c r="V44" i="10"/>
  <c r="T45" i="10"/>
  <c r="U45" i="10" a="1"/>
  <c r="U45" i="10" s="1"/>
  <c r="V45" i="10"/>
  <c r="T46" i="10"/>
  <c r="U46" i="10" a="1"/>
  <c r="U46" i="10" s="1"/>
  <c r="V46" i="10"/>
  <c r="T47" i="10"/>
  <c r="U47" i="10" a="1"/>
  <c r="U47" i="10" s="1"/>
  <c r="V47" i="10"/>
  <c r="T48" i="10"/>
  <c r="U48" i="10" a="1"/>
  <c r="U48" i="10" s="1"/>
  <c r="V48" i="10"/>
  <c r="T49" i="10"/>
  <c r="U49" i="10" a="1"/>
  <c r="U49" i="10" s="1"/>
  <c r="V49" i="10"/>
  <c r="T50" i="10"/>
  <c r="U50" i="10" a="1"/>
  <c r="U50" i="10" s="1"/>
  <c r="V50" i="10"/>
  <c r="T51" i="10"/>
  <c r="U51" i="10" a="1"/>
  <c r="U51" i="10" s="1"/>
  <c r="V51" i="10"/>
  <c r="T52" i="10"/>
  <c r="U52" i="10" a="1"/>
  <c r="U52" i="10" s="1"/>
  <c r="V52" i="10"/>
  <c r="T53" i="10"/>
  <c r="U53" i="10" a="1"/>
  <c r="U53" i="10" s="1"/>
  <c r="V53" i="10"/>
  <c r="T54" i="10"/>
  <c r="U54" i="10" a="1"/>
  <c r="U54" i="10" s="1"/>
  <c r="V54" i="10"/>
  <c r="T55" i="10"/>
  <c r="U55" i="10" a="1"/>
  <c r="U55" i="10" s="1"/>
  <c r="V55" i="10"/>
  <c r="T56" i="10"/>
  <c r="U56" i="10" a="1"/>
  <c r="U56" i="10" s="1"/>
  <c r="V56" i="10"/>
  <c r="T57" i="10"/>
  <c r="U57" i="10" a="1"/>
  <c r="U57" i="10" s="1"/>
  <c r="V57" i="10"/>
  <c r="T58" i="10"/>
  <c r="U58" i="10" a="1"/>
  <c r="U58" i="10" s="1"/>
  <c r="V58" i="10"/>
  <c r="T59" i="10"/>
  <c r="U59" i="10" a="1"/>
  <c r="U59" i="10" s="1"/>
  <c r="V59" i="10"/>
  <c r="T60" i="10"/>
  <c r="U60" i="10" a="1"/>
  <c r="U60" i="10" s="1"/>
  <c r="V60" i="10"/>
  <c r="T61" i="10"/>
  <c r="U61" i="10" a="1"/>
  <c r="U61" i="10" s="1"/>
  <c r="V61" i="10"/>
  <c r="T62" i="10"/>
  <c r="U62" i="10" a="1"/>
  <c r="U62" i="10" s="1"/>
  <c r="V62" i="10"/>
  <c r="T63" i="10"/>
  <c r="U63" i="10" a="1"/>
  <c r="U63" i="10" s="1"/>
  <c r="V63" i="10"/>
  <c r="T64" i="10"/>
  <c r="U64" i="10" a="1"/>
  <c r="U64" i="10" s="1"/>
  <c r="V64" i="10"/>
  <c r="T65" i="10"/>
  <c r="U65" i="10" a="1"/>
  <c r="U65" i="10" s="1"/>
  <c r="V65" i="10"/>
  <c r="T66" i="10"/>
  <c r="U66" i="10" a="1"/>
  <c r="U66" i="10" s="1"/>
  <c r="V66" i="10"/>
  <c r="T67" i="10"/>
  <c r="U67" i="10" a="1"/>
  <c r="U67" i="10" s="1"/>
  <c r="V67" i="10"/>
  <c r="T68" i="10"/>
  <c r="U68" i="10" a="1"/>
  <c r="U68" i="10" s="1"/>
  <c r="V68" i="10"/>
  <c r="T69" i="10"/>
  <c r="U69" i="10" a="1"/>
  <c r="U69" i="10" s="1"/>
  <c r="V69" i="10"/>
  <c r="T70" i="10"/>
  <c r="U70" i="10" a="1"/>
  <c r="U70" i="10" s="1"/>
  <c r="V70" i="10"/>
  <c r="T71" i="10"/>
  <c r="U71" i="10" a="1"/>
  <c r="U71" i="10" s="1"/>
  <c r="V71" i="10"/>
  <c r="T72" i="10"/>
  <c r="U72" i="10" a="1"/>
  <c r="U72" i="10" s="1"/>
  <c r="V72" i="10"/>
  <c r="T73" i="10"/>
  <c r="U73" i="10" a="1"/>
  <c r="U73" i="10" s="1"/>
  <c r="V73" i="10"/>
  <c r="T74" i="10"/>
  <c r="U74" i="10" a="1"/>
  <c r="U74" i="10" s="1"/>
  <c r="V74" i="10"/>
  <c r="T75" i="10"/>
  <c r="U75" i="10" a="1"/>
  <c r="U75" i="10" s="1"/>
  <c r="V75" i="10"/>
  <c r="T76" i="10"/>
  <c r="U76" i="10" a="1"/>
  <c r="U76" i="10" s="1"/>
  <c r="V76" i="10"/>
  <c r="T77" i="10"/>
  <c r="U77" i="10" a="1"/>
  <c r="U77" i="10" s="1"/>
  <c r="V77" i="10"/>
  <c r="T78" i="10"/>
  <c r="U78" i="10" a="1"/>
  <c r="U78" i="10" s="1"/>
  <c r="V78" i="10"/>
  <c r="T79" i="10"/>
  <c r="U79" i="10" a="1"/>
  <c r="U79" i="10" s="1"/>
  <c r="V79" i="10"/>
  <c r="T80" i="10"/>
  <c r="U80" i="10" a="1"/>
  <c r="U80" i="10" s="1"/>
  <c r="V80" i="10"/>
  <c r="T81" i="10"/>
  <c r="U81" i="10" a="1"/>
  <c r="U81" i="10" s="1"/>
  <c r="V81" i="10"/>
  <c r="T82" i="10"/>
  <c r="U82" i="10" a="1"/>
  <c r="U82" i="10" s="1"/>
  <c r="V82" i="10"/>
  <c r="T83" i="10"/>
  <c r="U83" i="10" a="1"/>
  <c r="U83" i="10" s="1"/>
  <c r="V83" i="10"/>
  <c r="T84" i="10"/>
  <c r="U84" i="10" a="1"/>
  <c r="U84" i="10" s="1"/>
  <c r="V84" i="10"/>
  <c r="T85" i="10"/>
  <c r="U85" i="10" a="1"/>
  <c r="U85" i="10" s="1"/>
  <c r="V85" i="10"/>
  <c r="T86" i="10"/>
  <c r="U86" i="10" a="1"/>
  <c r="U86" i="10" s="1"/>
  <c r="V86" i="10"/>
  <c r="T87" i="10"/>
  <c r="U87" i="10" a="1"/>
  <c r="U87" i="10" s="1"/>
  <c r="V87" i="10"/>
  <c r="T88" i="10"/>
  <c r="U88" i="10" a="1"/>
  <c r="U88" i="10" s="1"/>
  <c r="V88" i="10"/>
  <c r="T89" i="10"/>
  <c r="U89" i="10" a="1"/>
  <c r="U89" i="10" s="1"/>
  <c r="V89" i="10"/>
  <c r="T90" i="10"/>
  <c r="U90" i="10" a="1"/>
  <c r="U90" i="10" s="1"/>
  <c r="V90" i="10"/>
  <c r="T91" i="10"/>
  <c r="U91" i="10" a="1"/>
  <c r="U91" i="10" s="1"/>
  <c r="V91" i="10"/>
  <c r="T92" i="10"/>
  <c r="U92" i="10" a="1"/>
  <c r="U92" i="10" s="1"/>
  <c r="V92" i="10"/>
  <c r="T93" i="10"/>
  <c r="U93" i="10" a="1"/>
  <c r="U93" i="10" s="1"/>
  <c r="V93" i="10"/>
  <c r="T94" i="10"/>
  <c r="U94" i="10" a="1"/>
  <c r="U94" i="10" s="1"/>
  <c r="V94" i="10"/>
  <c r="T95" i="10"/>
  <c r="U95" i="10" a="1"/>
  <c r="U95" i="10" s="1"/>
  <c r="V95" i="10"/>
  <c r="T96" i="10"/>
  <c r="U96" i="10" a="1"/>
  <c r="U96" i="10" s="1"/>
  <c r="V96" i="10"/>
  <c r="T97" i="10"/>
  <c r="U97" i="10" a="1"/>
  <c r="U97" i="10" s="1"/>
  <c r="V97" i="10"/>
  <c r="T98" i="10"/>
  <c r="U98" i="10" a="1"/>
  <c r="U98" i="10" s="1"/>
  <c r="V98" i="10"/>
  <c r="T99" i="10"/>
  <c r="U99" i="10" a="1"/>
  <c r="U99" i="10" s="1"/>
  <c r="V99" i="10"/>
  <c r="T100" i="10"/>
  <c r="U100" i="10" a="1"/>
  <c r="U100" i="10" s="1"/>
  <c r="V100" i="10"/>
  <c r="T101" i="10"/>
  <c r="U101" i="10" a="1"/>
  <c r="U101" i="10" s="1"/>
  <c r="V101" i="10"/>
  <c r="T102" i="10"/>
  <c r="U102" i="10" a="1"/>
  <c r="U102" i="10" s="1"/>
  <c r="V102" i="10"/>
  <c r="T103" i="10"/>
  <c r="U103" i="10" a="1"/>
  <c r="U103" i="10" s="1"/>
  <c r="V103" i="10"/>
  <c r="T104" i="10"/>
  <c r="U104" i="10" a="1"/>
  <c r="U104" i="10" s="1"/>
  <c r="V104" i="10"/>
  <c r="T105" i="10"/>
  <c r="U105" i="10" a="1"/>
  <c r="U105" i="10" s="1"/>
  <c r="V105" i="10"/>
  <c r="T106" i="10"/>
  <c r="U106" i="10" a="1"/>
  <c r="U106" i="10" s="1"/>
  <c r="V106" i="10"/>
  <c r="T107" i="10"/>
  <c r="U107" i="10" a="1"/>
  <c r="U107" i="10" s="1"/>
  <c r="V107" i="10"/>
  <c r="T108" i="10"/>
  <c r="U108" i="10" a="1"/>
  <c r="U108" i="10" s="1"/>
  <c r="V108" i="10"/>
  <c r="T109" i="10"/>
  <c r="U109" i="10" a="1"/>
  <c r="U109" i="10" s="1"/>
  <c r="V109" i="10"/>
  <c r="T110" i="10"/>
  <c r="U110" i="10" a="1"/>
  <c r="U110" i="10" s="1"/>
  <c r="V110" i="10"/>
  <c r="T111" i="10"/>
  <c r="U111" i="10" a="1"/>
  <c r="U111" i="10" s="1"/>
  <c r="V111" i="10"/>
  <c r="T112" i="10"/>
  <c r="U112" i="10" a="1"/>
  <c r="U112" i="10" s="1"/>
  <c r="V112" i="10"/>
  <c r="T113" i="10"/>
  <c r="U113" i="10" a="1"/>
  <c r="U113" i="10" s="1"/>
  <c r="V113" i="10"/>
  <c r="T114" i="10"/>
  <c r="U114" i="10" a="1"/>
  <c r="U114" i="10" s="1"/>
  <c r="V114" i="10"/>
  <c r="T115" i="10"/>
  <c r="U115" i="10" a="1"/>
  <c r="U115" i="10" s="1"/>
  <c r="V115" i="10"/>
  <c r="T116" i="10"/>
  <c r="U116" i="10" a="1"/>
  <c r="U116" i="10" s="1"/>
  <c r="V116" i="10"/>
  <c r="T117" i="10"/>
  <c r="U117" i="10" a="1"/>
  <c r="U117" i="10" s="1"/>
  <c r="V117" i="10"/>
  <c r="T118" i="10"/>
  <c r="U118" i="10" a="1"/>
  <c r="U118" i="10" s="1"/>
  <c r="V118" i="10"/>
  <c r="T119" i="10"/>
  <c r="U119" i="10" a="1"/>
  <c r="U119" i="10" s="1"/>
  <c r="V119" i="10"/>
  <c r="T120" i="10"/>
  <c r="U120" i="10" a="1"/>
  <c r="U120" i="10" s="1"/>
  <c r="V120" i="10"/>
  <c r="T121" i="10"/>
  <c r="U121" i="10" a="1"/>
  <c r="U121" i="10" s="1"/>
  <c r="V121" i="10"/>
  <c r="T122" i="10"/>
  <c r="U122" i="10" a="1"/>
  <c r="U122" i="10" s="1"/>
  <c r="V122" i="10"/>
  <c r="T123" i="10"/>
  <c r="U123" i="10" a="1"/>
  <c r="U123" i="10" s="1"/>
  <c r="V123" i="10"/>
  <c r="T124" i="10"/>
  <c r="U124" i="10" a="1"/>
  <c r="U124" i="10" s="1"/>
  <c r="V124" i="10"/>
  <c r="T125" i="10"/>
  <c r="U125" i="10" a="1"/>
  <c r="U125" i="10" s="1"/>
  <c r="V125" i="10"/>
  <c r="T126" i="10"/>
  <c r="U126" i="10" a="1"/>
  <c r="U126" i="10" s="1"/>
  <c r="V126" i="10"/>
  <c r="T127" i="10"/>
  <c r="U127" i="10" a="1"/>
  <c r="U127" i="10" s="1"/>
  <c r="V127" i="10"/>
  <c r="T128" i="10"/>
  <c r="U128" i="10" a="1"/>
  <c r="U128" i="10" s="1"/>
  <c r="V128" i="10"/>
  <c r="T129" i="10"/>
  <c r="U129" i="10" a="1"/>
  <c r="U129" i="10" s="1"/>
  <c r="V129" i="10"/>
  <c r="T130" i="10"/>
  <c r="U130" i="10" a="1"/>
  <c r="U130" i="10" s="1"/>
  <c r="V130" i="10"/>
  <c r="T131" i="10"/>
  <c r="U131" i="10" a="1"/>
  <c r="U131" i="10" s="1"/>
  <c r="V131" i="10"/>
  <c r="T132" i="10"/>
  <c r="U132" i="10" a="1"/>
  <c r="U132" i="10" s="1"/>
  <c r="V132" i="10"/>
  <c r="T133" i="10"/>
  <c r="U133" i="10" a="1"/>
  <c r="U133" i="10" s="1"/>
  <c r="V133" i="10"/>
  <c r="T134" i="10"/>
  <c r="U134" i="10" a="1"/>
  <c r="U134" i="10" s="1"/>
  <c r="V134" i="10"/>
  <c r="T135" i="10"/>
  <c r="U135" i="10" a="1"/>
  <c r="U135" i="10" s="1"/>
  <c r="V135" i="10"/>
  <c r="T136" i="10"/>
  <c r="U136" i="10" a="1"/>
  <c r="U136" i="10" s="1"/>
  <c r="V136" i="10"/>
  <c r="T137" i="10"/>
  <c r="U137" i="10" a="1"/>
  <c r="U137" i="10" s="1"/>
  <c r="V137" i="10"/>
  <c r="T138" i="10"/>
  <c r="U138" i="10" a="1"/>
  <c r="U138" i="10" s="1"/>
  <c r="V138" i="10"/>
  <c r="T139" i="10"/>
  <c r="U139" i="10" a="1"/>
  <c r="U139" i="10" s="1"/>
  <c r="V139" i="10"/>
  <c r="T140" i="10"/>
  <c r="U140" i="10" a="1"/>
  <c r="U140" i="10" s="1"/>
  <c r="V140" i="10"/>
  <c r="T141" i="10"/>
  <c r="U141" i="10" a="1"/>
  <c r="U141" i="10" s="1"/>
  <c r="V141" i="10"/>
  <c r="T142" i="10"/>
  <c r="U142" i="10" a="1"/>
  <c r="U142" i="10" s="1"/>
  <c r="V142" i="10"/>
  <c r="T143" i="10"/>
  <c r="U143" i="10" a="1"/>
  <c r="U143" i="10" s="1"/>
  <c r="V143" i="10"/>
  <c r="T144" i="10"/>
  <c r="U144" i="10" a="1"/>
  <c r="U144" i="10" s="1"/>
  <c r="V144" i="10"/>
  <c r="T145" i="10"/>
  <c r="U145" i="10" a="1"/>
  <c r="U145" i="10" s="1"/>
  <c r="V145" i="10"/>
  <c r="T146" i="10"/>
  <c r="U146" i="10" a="1"/>
  <c r="U146" i="10" s="1"/>
  <c r="V146" i="10"/>
  <c r="T147" i="10"/>
  <c r="U147" i="10" a="1"/>
  <c r="U147" i="10" s="1"/>
  <c r="V147" i="10"/>
  <c r="T148" i="10"/>
  <c r="U148" i="10" a="1"/>
  <c r="U148" i="10" s="1"/>
  <c r="V148" i="10"/>
  <c r="T149" i="10"/>
  <c r="U149" i="10" a="1"/>
  <c r="U149" i="10" s="1"/>
  <c r="V149" i="10"/>
  <c r="T150" i="10"/>
  <c r="U150" i="10" a="1"/>
  <c r="U150" i="10" s="1"/>
  <c r="V150" i="10"/>
  <c r="T151" i="10"/>
  <c r="U151" i="10" a="1"/>
  <c r="U151" i="10" s="1"/>
  <c r="V151" i="10"/>
  <c r="T152" i="10"/>
  <c r="U152" i="10" a="1"/>
  <c r="U152" i="10" s="1"/>
  <c r="V152" i="10"/>
  <c r="T153" i="10"/>
  <c r="U153" i="10" a="1"/>
  <c r="U153" i="10" s="1"/>
  <c r="V153" i="10"/>
  <c r="T154" i="10"/>
  <c r="U154" i="10" a="1"/>
  <c r="U154" i="10" s="1"/>
  <c r="V154" i="10"/>
  <c r="T155" i="10"/>
  <c r="U155" i="10" a="1"/>
  <c r="U155" i="10" s="1"/>
  <c r="V155" i="10"/>
  <c r="T156" i="10"/>
  <c r="U156" i="10" a="1"/>
  <c r="U156" i="10" s="1"/>
  <c r="V156" i="10"/>
  <c r="T157" i="10"/>
  <c r="U157" i="10" a="1"/>
  <c r="U157" i="10" s="1"/>
  <c r="V157" i="10"/>
  <c r="T158" i="10"/>
  <c r="U158" i="10" a="1"/>
  <c r="U158" i="10" s="1"/>
  <c r="V158" i="10"/>
  <c r="T159" i="10"/>
  <c r="U159" i="10" a="1"/>
  <c r="U159" i="10" s="1"/>
  <c r="V159" i="10"/>
  <c r="T160" i="10"/>
  <c r="U160" i="10" a="1"/>
  <c r="U160" i="10" s="1"/>
  <c r="V160" i="10"/>
  <c r="T161" i="10"/>
  <c r="U161" i="10" a="1"/>
  <c r="U161" i="10" s="1"/>
  <c r="V161" i="10"/>
  <c r="T162" i="10"/>
  <c r="U162" i="10" a="1"/>
  <c r="U162" i="10" s="1"/>
  <c r="V162" i="10"/>
  <c r="T163" i="10"/>
  <c r="U163" i="10" a="1"/>
  <c r="U163" i="10" s="1"/>
  <c r="V163" i="10"/>
  <c r="T164" i="10"/>
  <c r="U164" i="10" a="1"/>
  <c r="U164" i="10" s="1"/>
  <c r="V164" i="10"/>
  <c r="T165" i="10"/>
  <c r="U165" i="10" a="1"/>
  <c r="U165" i="10" s="1"/>
  <c r="V165" i="10"/>
  <c r="T166" i="10"/>
  <c r="U166" i="10" a="1"/>
  <c r="U166" i="10" s="1"/>
  <c r="V166" i="10"/>
  <c r="T167" i="10"/>
  <c r="U167" i="10" a="1"/>
  <c r="U167" i="10" s="1"/>
  <c r="V167" i="10"/>
  <c r="T168" i="10"/>
  <c r="U168" i="10" a="1"/>
  <c r="U168" i="10" s="1"/>
  <c r="V168" i="10"/>
  <c r="T169" i="10"/>
  <c r="U169" i="10" a="1"/>
  <c r="U169" i="10" s="1"/>
  <c r="V169" i="10"/>
  <c r="T170" i="10"/>
  <c r="U170" i="10" a="1"/>
  <c r="U170" i="10" s="1"/>
  <c r="V170" i="10"/>
  <c r="T171" i="10"/>
  <c r="U171" i="10" a="1"/>
  <c r="U171" i="10" s="1"/>
  <c r="V171" i="10"/>
  <c r="T172" i="10"/>
  <c r="U172" i="10" a="1"/>
  <c r="U172" i="10" s="1"/>
  <c r="V172" i="10"/>
  <c r="T173" i="10"/>
  <c r="U173" i="10" a="1"/>
  <c r="U173" i="10" s="1"/>
  <c r="V173" i="10"/>
  <c r="T174" i="10"/>
  <c r="U174" i="10" a="1"/>
  <c r="U174" i="10" s="1"/>
  <c r="V174" i="10"/>
  <c r="T175" i="10"/>
  <c r="U175" i="10" a="1"/>
  <c r="U175" i="10" s="1"/>
  <c r="V175" i="10"/>
  <c r="T176" i="10"/>
  <c r="U176" i="10" a="1"/>
  <c r="U176" i="10" s="1"/>
  <c r="V176" i="10"/>
  <c r="T177" i="10"/>
  <c r="U177" i="10" a="1"/>
  <c r="U177" i="10" s="1"/>
  <c r="V177" i="10"/>
  <c r="T178" i="10"/>
  <c r="U178" i="10" a="1"/>
  <c r="U178" i="10" s="1"/>
  <c r="V178" i="10"/>
  <c r="T179" i="10"/>
  <c r="U179" i="10" a="1"/>
  <c r="U179" i="10" s="1"/>
  <c r="V179" i="10"/>
  <c r="T180" i="10"/>
  <c r="U180" i="10" a="1"/>
  <c r="U180" i="10" s="1"/>
  <c r="V180" i="10"/>
  <c r="T181" i="10"/>
  <c r="U181" i="10" a="1"/>
  <c r="U181" i="10" s="1"/>
  <c r="V181" i="10"/>
  <c r="T182" i="10"/>
  <c r="U182" i="10" a="1"/>
  <c r="U182" i="10" s="1"/>
  <c r="V182" i="10"/>
  <c r="T183" i="10"/>
  <c r="U183" i="10" a="1"/>
  <c r="U183" i="10" s="1"/>
  <c r="V183" i="10"/>
  <c r="T184" i="10"/>
  <c r="U184" i="10" a="1"/>
  <c r="U184" i="10" s="1"/>
  <c r="V184" i="10"/>
  <c r="T185" i="10"/>
  <c r="U185" i="10" a="1"/>
  <c r="U185" i="10" s="1"/>
  <c r="V185" i="10"/>
  <c r="T186" i="10"/>
  <c r="U186" i="10" a="1"/>
  <c r="U186" i="10" s="1"/>
  <c r="V186" i="10"/>
  <c r="T187" i="10"/>
  <c r="U187" i="10" a="1"/>
  <c r="U187" i="10" s="1"/>
  <c r="V187" i="10"/>
  <c r="T188" i="10"/>
  <c r="U188" i="10" a="1"/>
  <c r="U188" i="10" s="1"/>
  <c r="V188" i="10"/>
  <c r="T189" i="10"/>
  <c r="U189" i="10" a="1"/>
  <c r="U189" i="10" s="1"/>
  <c r="V189" i="10"/>
  <c r="T190" i="10"/>
  <c r="U190" i="10" a="1"/>
  <c r="U190" i="10" s="1"/>
  <c r="V190" i="10"/>
  <c r="T191" i="10"/>
  <c r="U191" i="10" a="1"/>
  <c r="U191" i="10" s="1"/>
  <c r="V191" i="10"/>
  <c r="T192" i="10"/>
  <c r="U192" i="10" a="1"/>
  <c r="U192" i="10" s="1"/>
  <c r="V192" i="10"/>
  <c r="T193" i="10"/>
  <c r="U193" i="10" a="1"/>
  <c r="U193" i="10" s="1"/>
  <c r="V193" i="10"/>
  <c r="T194" i="10"/>
  <c r="U194" i="10" a="1"/>
  <c r="U194" i="10" s="1"/>
  <c r="V194" i="10"/>
  <c r="T195" i="10"/>
  <c r="U195" i="10" a="1"/>
  <c r="U195" i="10" s="1"/>
  <c r="V195" i="10"/>
  <c r="T196" i="10"/>
  <c r="U196" i="10" a="1"/>
  <c r="U196" i="10" s="1"/>
  <c r="V196" i="10"/>
  <c r="T197" i="10"/>
  <c r="U197" i="10" a="1"/>
  <c r="U197" i="10" s="1"/>
  <c r="V197" i="10"/>
  <c r="T198" i="10"/>
  <c r="U198" i="10" a="1"/>
  <c r="U198" i="10" s="1"/>
  <c r="V198" i="10"/>
  <c r="T199" i="10"/>
  <c r="U199" i="10" a="1"/>
  <c r="U199" i="10" s="1"/>
  <c r="V199" i="10"/>
  <c r="T200" i="10"/>
  <c r="U200" i="10" a="1"/>
  <c r="U200" i="10" s="1"/>
  <c r="V200" i="10"/>
  <c r="T201" i="10"/>
  <c r="U201" i="10" a="1"/>
  <c r="U201" i="10" s="1"/>
  <c r="V201" i="10"/>
  <c r="T202" i="10"/>
  <c r="U202" i="10" a="1"/>
  <c r="U202" i="10" s="1"/>
  <c r="V202" i="10"/>
  <c r="T203" i="10"/>
  <c r="U203" i="10" a="1"/>
  <c r="U203" i="10" s="1"/>
  <c r="V203" i="10"/>
  <c r="T204" i="10"/>
  <c r="U204" i="10" a="1"/>
  <c r="U204" i="10" s="1"/>
  <c r="V204" i="10"/>
  <c r="T205" i="10"/>
  <c r="U205" i="10" a="1"/>
  <c r="U205" i="10" s="1"/>
  <c r="V205" i="10"/>
  <c r="T206" i="10"/>
  <c r="U206" i="10" a="1"/>
  <c r="U206" i="10" s="1"/>
  <c r="V206" i="10"/>
  <c r="T207" i="10"/>
  <c r="U207" i="10" a="1"/>
  <c r="U207" i="10" s="1"/>
  <c r="V207" i="10"/>
  <c r="T208" i="10"/>
  <c r="U208" i="10" a="1"/>
  <c r="U208" i="10" s="1"/>
  <c r="V208" i="10"/>
  <c r="T209" i="10"/>
  <c r="U209" i="10" a="1"/>
  <c r="U209" i="10" s="1"/>
  <c r="V209" i="10"/>
  <c r="T210" i="10"/>
  <c r="U210" i="10" a="1"/>
  <c r="U210" i="10" s="1"/>
  <c r="V210" i="10"/>
  <c r="T211" i="10"/>
  <c r="U211" i="10" a="1"/>
  <c r="U211" i="10" s="1"/>
  <c r="V211" i="10"/>
  <c r="T212" i="10"/>
  <c r="U212" i="10" a="1"/>
  <c r="U212" i="10" s="1"/>
  <c r="V212" i="10"/>
  <c r="T213" i="10"/>
  <c r="U213" i="10" a="1"/>
  <c r="U213" i="10" s="1"/>
  <c r="V213" i="10"/>
  <c r="T214" i="10"/>
  <c r="U214" i="10" a="1"/>
  <c r="U214" i="10" s="1"/>
  <c r="V214" i="10"/>
  <c r="T215" i="10"/>
  <c r="U215" i="10" a="1"/>
  <c r="U215" i="10" s="1"/>
  <c r="V215" i="10"/>
  <c r="T216" i="10"/>
  <c r="U216" i="10" a="1"/>
  <c r="U216" i="10" s="1"/>
  <c r="V216" i="10"/>
  <c r="T217" i="10"/>
  <c r="U217" i="10" a="1"/>
  <c r="U217" i="10" s="1"/>
  <c r="V217" i="10"/>
  <c r="T218" i="10"/>
  <c r="U218" i="10" a="1"/>
  <c r="U218" i="10" s="1"/>
  <c r="V218" i="10"/>
  <c r="T219" i="10"/>
  <c r="U219" i="10" a="1"/>
  <c r="U219" i="10" s="1"/>
  <c r="V219" i="10"/>
  <c r="T220" i="10"/>
  <c r="U220" i="10" a="1"/>
  <c r="U220" i="10" s="1"/>
  <c r="V220" i="10"/>
  <c r="T221" i="10"/>
  <c r="U221" i="10" a="1"/>
  <c r="U221" i="10" s="1"/>
  <c r="V221" i="10"/>
  <c r="T222" i="10"/>
  <c r="U222" i="10" a="1"/>
  <c r="U222" i="10" s="1"/>
  <c r="V222" i="10"/>
  <c r="T223" i="10"/>
  <c r="U223" i="10" a="1"/>
  <c r="U223" i="10" s="1"/>
  <c r="V223" i="10"/>
  <c r="T224" i="10"/>
  <c r="U224" i="10" a="1"/>
  <c r="U224" i="10" s="1"/>
  <c r="V224" i="10"/>
  <c r="T225" i="10"/>
  <c r="U225" i="10" a="1"/>
  <c r="U225" i="10" s="1"/>
  <c r="V225" i="10"/>
  <c r="T226" i="10"/>
  <c r="U226" i="10" a="1"/>
  <c r="U226" i="10" s="1"/>
  <c r="V226" i="10"/>
  <c r="T227" i="10"/>
  <c r="U227" i="10" a="1"/>
  <c r="U227" i="10" s="1"/>
  <c r="V227" i="10"/>
  <c r="T228" i="10"/>
  <c r="U228" i="10" a="1"/>
  <c r="U228" i="10" s="1"/>
  <c r="V228" i="10"/>
  <c r="T229" i="10"/>
  <c r="U229" i="10" a="1"/>
  <c r="U229" i="10" s="1"/>
  <c r="V229" i="10"/>
  <c r="T230" i="10"/>
  <c r="U230" i="10" a="1"/>
  <c r="U230" i="10" s="1"/>
  <c r="V230" i="10"/>
  <c r="T231" i="10"/>
  <c r="U231" i="10" a="1"/>
  <c r="U231" i="10" s="1"/>
  <c r="V231" i="10"/>
  <c r="T232" i="10"/>
  <c r="U232" i="10" a="1"/>
  <c r="U232" i="10" s="1"/>
  <c r="V232" i="10"/>
  <c r="T233" i="10"/>
  <c r="U233" i="10" a="1"/>
  <c r="U233" i="10" s="1"/>
  <c r="V233" i="10"/>
  <c r="T234" i="10"/>
  <c r="U234" i="10" a="1"/>
  <c r="U234" i="10" s="1"/>
  <c r="V234" i="10"/>
  <c r="T235" i="10"/>
  <c r="U235" i="10" a="1"/>
  <c r="U235" i="10" s="1"/>
  <c r="V235" i="10"/>
  <c r="T236" i="10"/>
  <c r="U236" i="10" a="1"/>
  <c r="U236" i="10" s="1"/>
  <c r="V236" i="10"/>
  <c r="T237" i="10"/>
  <c r="U237" i="10" a="1"/>
  <c r="U237" i="10" s="1"/>
  <c r="V237" i="10"/>
  <c r="T238" i="10"/>
  <c r="U238" i="10" a="1"/>
  <c r="U238" i="10" s="1"/>
  <c r="V238" i="10"/>
  <c r="T239" i="10"/>
  <c r="U239" i="10" a="1"/>
  <c r="U239" i="10" s="1"/>
  <c r="V239" i="10"/>
  <c r="T240" i="10"/>
  <c r="U240" i="10" a="1"/>
  <c r="U240" i="10" s="1"/>
  <c r="V240" i="10"/>
  <c r="T241" i="10"/>
  <c r="U241" i="10" a="1"/>
  <c r="U241" i="10" s="1"/>
  <c r="V241" i="10"/>
  <c r="T242" i="10"/>
  <c r="U242" i="10" a="1"/>
  <c r="U242" i="10" s="1"/>
  <c r="V242" i="10"/>
  <c r="T243" i="10"/>
  <c r="U243" i="10" a="1"/>
  <c r="U243" i="10" s="1"/>
  <c r="V243" i="10"/>
  <c r="T244" i="10"/>
  <c r="U244" i="10" a="1"/>
  <c r="U244" i="10" s="1"/>
  <c r="V244" i="10"/>
  <c r="T245" i="10"/>
  <c r="U245" i="10" a="1"/>
  <c r="U245" i="10" s="1"/>
  <c r="V245" i="10"/>
  <c r="T246" i="10"/>
  <c r="U246" i="10" a="1"/>
  <c r="U246" i="10" s="1"/>
  <c r="V246" i="10"/>
  <c r="T247" i="10"/>
  <c r="U247" i="10" a="1"/>
  <c r="U247" i="10" s="1"/>
  <c r="V247" i="10"/>
  <c r="T248" i="10"/>
  <c r="U248" i="10" a="1"/>
  <c r="U248" i="10" s="1"/>
  <c r="V248" i="10"/>
  <c r="T249" i="10"/>
  <c r="U249" i="10" a="1"/>
  <c r="U249" i="10" s="1"/>
  <c r="V249" i="10"/>
  <c r="T250" i="10"/>
  <c r="U250" i="10" a="1"/>
  <c r="U250" i="10" s="1"/>
  <c r="V250" i="10"/>
  <c r="T251" i="10"/>
  <c r="U251" i="10" a="1"/>
  <c r="U251" i="10" s="1"/>
  <c r="V251" i="10"/>
  <c r="T252" i="10"/>
  <c r="U252" i="10" a="1"/>
  <c r="U252" i="10" s="1"/>
  <c r="V252" i="10"/>
  <c r="T253" i="10"/>
  <c r="U253" i="10" a="1"/>
  <c r="U253" i="10" s="1"/>
  <c r="V253" i="10"/>
  <c r="T254" i="10"/>
  <c r="U254" i="10" a="1"/>
  <c r="U254" i="10" s="1"/>
  <c r="V254" i="10"/>
  <c r="T255" i="10"/>
  <c r="U255" i="10" a="1"/>
  <c r="U255" i="10" s="1"/>
  <c r="V255" i="10"/>
  <c r="T256" i="10"/>
  <c r="U256" i="10" a="1"/>
  <c r="U256" i="10" s="1"/>
  <c r="V256" i="10"/>
  <c r="T257" i="10"/>
  <c r="U257" i="10" a="1"/>
  <c r="U257" i="10" s="1"/>
  <c r="V257" i="10"/>
  <c r="T258" i="10"/>
  <c r="U258" i="10" a="1"/>
  <c r="U258" i="10" s="1"/>
  <c r="V258" i="10"/>
  <c r="T259" i="10"/>
  <c r="U259" i="10" a="1"/>
  <c r="U259" i="10" s="1"/>
  <c r="V259" i="10"/>
  <c r="T260" i="10"/>
  <c r="U260" i="10" a="1"/>
  <c r="U260" i="10" s="1"/>
  <c r="V260" i="10"/>
  <c r="T261" i="10"/>
  <c r="U261" i="10" a="1"/>
  <c r="U261" i="10" s="1"/>
  <c r="V261" i="10"/>
  <c r="T262" i="10"/>
  <c r="U262" i="10" a="1"/>
  <c r="U262" i="10" s="1"/>
  <c r="V262" i="10"/>
  <c r="T263" i="10"/>
  <c r="U263" i="10" a="1"/>
  <c r="U263" i="10" s="1"/>
  <c r="V263" i="10"/>
  <c r="T264" i="10"/>
  <c r="U264" i="10" a="1"/>
  <c r="U264" i="10" s="1"/>
  <c r="V264" i="10"/>
  <c r="T265" i="10"/>
  <c r="U265" i="10" a="1"/>
  <c r="U265" i="10" s="1"/>
  <c r="V265" i="10"/>
  <c r="T266" i="10"/>
  <c r="U266" i="10" a="1"/>
  <c r="U266" i="10" s="1"/>
  <c r="V266" i="10"/>
  <c r="T267" i="10"/>
  <c r="U267" i="10" a="1"/>
  <c r="U267" i="10" s="1"/>
  <c r="V267" i="10"/>
  <c r="T268" i="10"/>
  <c r="U268" i="10" a="1"/>
  <c r="U268" i="10" s="1"/>
  <c r="V268" i="10"/>
  <c r="T269" i="10"/>
  <c r="U269" i="10" a="1"/>
  <c r="U269" i="10" s="1"/>
  <c r="V269" i="10"/>
  <c r="T270" i="10"/>
  <c r="U270" i="10" a="1"/>
  <c r="U270" i="10" s="1"/>
  <c r="V270" i="10"/>
  <c r="T271" i="10"/>
  <c r="U271" i="10" a="1"/>
  <c r="U271" i="10" s="1"/>
  <c r="V271" i="10"/>
  <c r="T272" i="10"/>
  <c r="U272" i="10" a="1"/>
  <c r="U272" i="10" s="1"/>
  <c r="V272" i="10"/>
  <c r="T273" i="10"/>
  <c r="U273" i="10" a="1"/>
  <c r="U273" i="10" s="1"/>
  <c r="V273" i="10"/>
  <c r="T274" i="10"/>
  <c r="U274" i="10" a="1"/>
  <c r="U274" i="10" s="1"/>
  <c r="V274" i="10"/>
  <c r="T275" i="10"/>
  <c r="U275" i="10" a="1"/>
  <c r="U275" i="10" s="1"/>
  <c r="V275" i="10"/>
  <c r="T276" i="10"/>
  <c r="U276" i="10" a="1"/>
  <c r="U276" i="10" s="1"/>
  <c r="V276" i="10"/>
  <c r="T277" i="10"/>
  <c r="U277" i="10" a="1"/>
  <c r="U277" i="10" s="1"/>
  <c r="V277" i="10"/>
  <c r="T278" i="10"/>
  <c r="U278" i="10" a="1"/>
  <c r="U278" i="10" s="1"/>
  <c r="V278" i="10"/>
  <c r="T279" i="10"/>
  <c r="U279" i="10" a="1"/>
  <c r="U279" i="10" s="1"/>
  <c r="V279" i="10"/>
  <c r="T280" i="10"/>
  <c r="U280" i="10" a="1"/>
  <c r="U280" i="10" s="1"/>
  <c r="V280" i="10"/>
  <c r="T281" i="10"/>
  <c r="U281" i="10" a="1"/>
  <c r="U281" i="10" s="1"/>
  <c r="V281" i="10"/>
  <c r="T282" i="10"/>
  <c r="U282" i="10" a="1"/>
  <c r="U282" i="10" s="1"/>
  <c r="V282" i="10"/>
  <c r="T283" i="10"/>
  <c r="U283" i="10" a="1"/>
  <c r="U283" i="10" s="1"/>
  <c r="V283" i="10"/>
  <c r="T284" i="10"/>
  <c r="U284" i="10" a="1"/>
  <c r="U284" i="10" s="1"/>
  <c r="V284" i="10"/>
  <c r="T285" i="10"/>
  <c r="U285" i="10" a="1"/>
  <c r="U285" i="10" s="1"/>
  <c r="V285" i="10"/>
  <c r="T286" i="10"/>
  <c r="U286" i="10" a="1"/>
  <c r="U286" i="10" s="1"/>
  <c r="V286" i="10"/>
  <c r="T287" i="10"/>
  <c r="U287" i="10" a="1"/>
  <c r="U287" i="10" s="1"/>
  <c r="V287" i="10"/>
  <c r="T288" i="10"/>
  <c r="U288" i="10" a="1"/>
  <c r="U288" i="10" s="1"/>
  <c r="V288" i="10"/>
  <c r="T289" i="10"/>
  <c r="U289" i="10" a="1"/>
  <c r="U289" i="10" s="1"/>
  <c r="V289" i="10"/>
  <c r="T290" i="10"/>
  <c r="U290" i="10" a="1"/>
  <c r="U290" i="10" s="1"/>
  <c r="V290" i="10"/>
  <c r="T291" i="10"/>
  <c r="U291" i="10" a="1"/>
  <c r="U291" i="10" s="1"/>
  <c r="V291" i="10"/>
  <c r="T292" i="10"/>
  <c r="U292" i="10" a="1"/>
  <c r="U292" i="10" s="1"/>
  <c r="V292" i="10"/>
  <c r="T293" i="10"/>
  <c r="U293" i="10" a="1"/>
  <c r="U293" i="10" s="1"/>
  <c r="V293" i="10"/>
  <c r="T294" i="10"/>
  <c r="U294" i="10" a="1"/>
  <c r="U294" i="10" s="1"/>
  <c r="V294" i="10"/>
  <c r="T295" i="10"/>
  <c r="U295" i="10" a="1"/>
  <c r="U295" i="10" s="1"/>
  <c r="V295" i="10"/>
  <c r="T296" i="10"/>
  <c r="U296" i="10" a="1"/>
  <c r="U296" i="10" s="1"/>
  <c r="V296" i="10"/>
  <c r="T297" i="10"/>
  <c r="U297" i="10" a="1"/>
  <c r="U297" i="10" s="1"/>
  <c r="V297" i="10"/>
  <c r="T298" i="10"/>
  <c r="U298" i="10" a="1"/>
  <c r="U298" i="10" s="1"/>
  <c r="V298" i="10"/>
  <c r="T299" i="10"/>
  <c r="U299" i="10" a="1"/>
  <c r="U299" i="10" s="1"/>
  <c r="V299" i="10"/>
  <c r="T300" i="10"/>
  <c r="U300" i="10" a="1"/>
  <c r="U300" i="10" s="1"/>
  <c r="V300" i="10"/>
  <c r="T301" i="10"/>
  <c r="U301" i="10" a="1"/>
  <c r="U301" i="10" s="1"/>
  <c r="V301" i="10"/>
  <c r="T302" i="10"/>
  <c r="U302" i="10" a="1"/>
  <c r="U302" i="10" s="1"/>
  <c r="V302" i="10"/>
  <c r="T303" i="10"/>
  <c r="U303" i="10" a="1"/>
  <c r="U303" i="10" s="1"/>
  <c r="V303" i="10"/>
  <c r="T304" i="10"/>
  <c r="U304" i="10" a="1"/>
  <c r="U304" i="10" s="1"/>
  <c r="V304" i="10"/>
  <c r="T305" i="10"/>
  <c r="U305" i="10" a="1"/>
  <c r="U305" i="10" s="1"/>
  <c r="V305" i="10"/>
  <c r="T306" i="10"/>
  <c r="U306" i="10" a="1"/>
  <c r="U306" i="10" s="1"/>
  <c r="V306" i="10"/>
  <c r="T307" i="10"/>
  <c r="U307" i="10" a="1"/>
  <c r="U307" i="10" s="1"/>
  <c r="V307" i="10"/>
  <c r="T308" i="10"/>
  <c r="U308" i="10" a="1"/>
  <c r="U308" i="10" s="1"/>
  <c r="V308" i="10"/>
  <c r="T309" i="10"/>
  <c r="U309" i="10" a="1"/>
  <c r="U309" i="10" s="1"/>
  <c r="V309" i="10"/>
  <c r="T310" i="10"/>
  <c r="U310" i="10" a="1"/>
  <c r="U310" i="10" s="1"/>
  <c r="V310" i="10"/>
  <c r="T311" i="10"/>
  <c r="U311" i="10" a="1"/>
  <c r="U311" i="10" s="1"/>
  <c r="V311" i="10"/>
  <c r="T312" i="10"/>
  <c r="U312" i="10" a="1"/>
  <c r="U312" i="10" s="1"/>
  <c r="V312" i="10"/>
  <c r="T313" i="10"/>
  <c r="U313" i="10" a="1"/>
  <c r="U313" i="10" s="1"/>
  <c r="V313" i="10"/>
  <c r="T314" i="10"/>
  <c r="U314" i="10" a="1"/>
  <c r="U314" i="10" s="1"/>
  <c r="V314" i="10"/>
  <c r="T315" i="10"/>
  <c r="U315" i="10" a="1"/>
  <c r="U315" i="10" s="1"/>
  <c r="V315" i="10"/>
  <c r="T316" i="10"/>
  <c r="U316" i="10" a="1"/>
  <c r="U316" i="10" s="1"/>
  <c r="V316" i="10"/>
  <c r="T317" i="10"/>
  <c r="U317" i="10" a="1"/>
  <c r="U317" i="10" s="1"/>
  <c r="V317" i="10"/>
  <c r="T318" i="10"/>
  <c r="U318" i="10" a="1"/>
  <c r="U318" i="10" s="1"/>
  <c r="V318" i="10"/>
  <c r="T319" i="10"/>
  <c r="U319" i="10" a="1"/>
  <c r="U319" i="10" s="1"/>
  <c r="V319" i="10"/>
  <c r="T320" i="10"/>
  <c r="U320" i="10" a="1"/>
  <c r="U320" i="10" s="1"/>
  <c r="V320" i="10"/>
  <c r="T321" i="10"/>
  <c r="U321" i="10" a="1"/>
  <c r="U321" i="10" s="1"/>
  <c r="V321" i="10"/>
  <c r="T322" i="10"/>
  <c r="U322" i="10" a="1"/>
  <c r="U322" i="10" s="1"/>
  <c r="V322" i="10"/>
  <c r="T323" i="10"/>
  <c r="U323" i="10" a="1"/>
  <c r="U323" i="10" s="1"/>
  <c r="V323" i="10"/>
  <c r="T324" i="10"/>
  <c r="U324" i="10" a="1"/>
  <c r="U324" i="10" s="1"/>
  <c r="V324" i="10"/>
  <c r="T325" i="10"/>
  <c r="U325" i="10" a="1"/>
  <c r="U325" i="10" s="1"/>
  <c r="V325" i="10"/>
  <c r="T326" i="10"/>
  <c r="U326" i="10" a="1"/>
  <c r="U326" i="10" s="1"/>
  <c r="V326" i="10"/>
  <c r="T327" i="10"/>
  <c r="U327" i="10" a="1"/>
  <c r="U327" i="10" s="1"/>
  <c r="V327" i="10"/>
  <c r="T328" i="10"/>
  <c r="U328" i="10" a="1"/>
  <c r="U328" i="10" s="1"/>
  <c r="V328" i="10"/>
  <c r="T329" i="10"/>
  <c r="U329" i="10" a="1"/>
  <c r="U329" i="10" s="1"/>
  <c r="V329" i="10"/>
  <c r="T330" i="10"/>
  <c r="U330" i="10" a="1"/>
  <c r="U330" i="10" s="1"/>
  <c r="V330" i="10"/>
  <c r="T331" i="10"/>
  <c r="U331" i="10" a="1"/>
  <c r="U331" i="10" s="1"/>
  <c r="V331" i="10"/>
  <c r="T332" i="10"/>
  <c r="U332" i="10" a="1"/>
  <c r="U332" i="10" s="1"/>
  <c r="V332" i="10"/>
  <c r="T333" i="10"/>
  <c r="U333" i="10" a="1"/>
  <c r="U333" i="10" s="1"/>
  <c r="V333" i="10"/>
  <c r="T334" i="10"/>
  <c r="U334" i="10" a="1"/>
  <c r="U334" i="10" s="1"/>
  <c r="V334" i="10"/>
  <c r="T335" i="10"/>
  <c r="U335" i="10" a="1"/>
  <c r="U335" i="10" s="1"/>
  <c r="V335" i="10"/>
  <c r="T336" i="10"/>
  <c r="U336" i="10" a="1"/>
  <c r="U336" i="10" s="1"/>
  <c r="V336" i="10"/>
  <c r="T337" i="10"/>
  <c r="U337" i="10" a="1"/>
  <c r="U337" i="10" s="1"/>
  <c r="V337" i="10"/>
  <c r="T338" i="10"/>
  <c r="U338" i="10" a="1"/>
  <c r="U338" i="10" s="1"/>
  <c r="V338" i="10"/>
  <c r="T339" i="10"/>
  <c r="U339" i="10" a="1"/>
  <c r="U339" i="10" s="1"/>
  <c r="V339" i="10"/>
  <c r="T340" i="10"/>
  <c r="U340" i="10" a="1"/>
  <c r="U340" i="10" s="1"/>
  <c r="V340" i="10"/>
  <c r="T341" i="10"/>
  <c r="U341" i="10" a="1"/>
  <c r="U341" i="10" s="1"/>
  <c r="V341" i="10"/>
  <c r="T342" i="10"/>
  <c r="U342" i="10" a="1"/>
  <c r="U342" i="10" s="1"/>
  <c r="V342" i="10"/>
  <c r="T343" i="10"/>
  <c r="U343" i="10" a="1"/>
  <c r="U343" i="10" s="1"/>
  <c r="V343" i="10"/>
  <c r="T344" i="10"/>
  <c r="U344" i="10" a="1"/>
  <c r="U344" i="10" s="1"/>
  <c r="V344" i="10"/>
  <c r="T345" i="10"/>
  <c r="U345" i="10" a="1"/>
  <c r="U345" i="10" s="1"/>
  <c r="V345" i="10"/>
  <c r="T346" i="10"/>
  <c r="U346" i="10" a="1"/>
  <c r="U346" i="10" s="1"/>
  <c r="V346" i="10"/>
  <c r="T347" i="10"/>
  <c r="U347" i="10" a="1"/>
  <c r="U347" i="10" s="1"/>
  <c r="V347" i="10"/>
  <c r="T348" i="10"/>
  <c r="U348" i="10" a="1"/>
  <c r="U348" i="10" s="1"/>
  <c r="V348" i="10"/>
  <c r="T349" i="10"/>
  <c r="U349" i="10" a="1"/>
  <c r="U349" i="10" s="1"/>
  <c r="V349" i="10"/>
  <c r="T350" i="10"/>
  <c r="U350" i="10" a="1"/>
  <c r="U350" i="10" s="1"/>
  <c r="V350" i="10"/>
  <c r="T351" i="10"/>
  <c r="U351" i="10" a="1"/>
  <c r="U351" i="10" s="1"/>
  <c r="V351" i="10"/>
  <c r="T352" i="10"/>
  <c r="U352" i="10" a="1"/>
  <c r="U352" i="10" s="1"/>
  <c r="V352" i="10"/>
  <c r="T353" i="10"/>
  <c r="U353" i="10" a="1"/>
  <c r="U353" i="10" s="1"/>
  <c r="V353" i="10"/>
  <c r="T354" i="10"/>
  <c r="U354" i="10" a="1"/>
  <c r="U354" i="10" s="1"/>
  <c r="V354" i="10"/>
  <c r="T355" i="10"/>
  <c r="U355" i="10" a="1"/>
  <c r="U355" i="10" s="1"/>
  <c r="V355" i="10"/>
  <c r="T356" i="10"/>
  <c r="U356" i="10" a="1"/>
  <c r="U356" i="10" s="1"/>
  <c r="V356" i="10"/>
  <c r="T357" i="10"/>
  <c r="U357" i="10" a="1"/>
  <c r="U357" i="10" s="1"/>
  <c r="V357" i="10"/>
  <c r="T358" i="10"/>
  <c r="U358" i="10" a="1"/>
  <c r="U358" i="10" s="1"/>
  <c r="V358" i="10"/>
  <c r="T359" i="10"/>
  <c r="U359" i="10" a="1"/>
  <c r="U359" i="10" s="1"/>
  <c r="V359" i="10"/>
  <c r="T360" i="10"/>
  <c r="U360" i="10" a="1"/>
  <c r="U360" i="10" s="1"/>
  <c r="V360" i="10"/>
  <c r="T361" i="10"/>
  <c r="U361" i="10" a="1"/>
  <c r="U361" i="10" s="1"/>
  <c r="V361" i="10"/>
  <c r="T362" i="10"/>
  <c r="U362" i="10" a="1"/>
  <c r="U362" i="10" s="1"/>
  <c r="V362" i="10"/>
  <c r="T363" i="10"/>
  <c r="U363" i="10" a="1"/>
  <c r="U363" i="10" s="1"/>
  <c r="V363" i="10"/>
  <c r="T364" i="10"/>
  <c r="U364" i="10" a="1"/>
  <c r="U364" i="10" s="1"/>
  <c r="V364" i="10"/>
  <c r="T365" i="10"/>
  <c r="U365" i="10" a="1"/>
  <c r="U365" i="10" s="1"/>
  <c r="V365" i="10"/>
  <c r="T366" i="10"/>
  <c r="U366" i="10" a="1"/>
  <c r="U366" i="10" s="1"/>
  <c r="V366" i="10"/>
  <c r="T367" i="10"/>
  <c r="U367" i="10" a="1"/>
  <c r="U367" i="10" s="1"/>
  <c r="V367" i="10"/>
  <c r="T368" i="10"/>
  <c r="U368" i="10" a="1"/>
  <c r="U368" i="10" s="1"/>
  <c r="V368" i="10"/>
  <c r="T369" i="10"/>
  <c r="U369" i="10" a="1"/>
  <c r="U369" i="10" s="1"/>
  <c r="V369" i="10"/>
  <c r="T370" i="10"/>
  <c r="U370" i="10" a="1"/>
  <c r="U370" i="10" s="1"/>
  <c r="V370" i="10"/>
  <c r="T371" i="10"/>
  <c r="U371" i="10" a="1"/>
  <c r="U371" i="10" s="1"/>
  <c r="V371" i="10"/>
  <c r="T372" i="10"/>
  <c r="U372" i="10" a="1"/>
  <c r="U372" i="10" s="1"/>
  <c r="V372" i="10"/>
  <c r="T373" i="10"/>
  <c r="U373" i="10" a="1"/>
  <c r="U373" i="10" s="1"/>
  <c r="V373" i="10"/>
  <c r="T374" i="10"/>
  <c r="U374" i="10" a="1"/>
  <c r="U374" i="10" s="1"/>
  <c r="V374" i="10"/>
  <c r="T375" i="10"/>
  <c r="U375" i="10" a="1"/>
  <c r="U375" i="10" s="1"/>
  <c r="V375" i="10"/>
  <c r="T376" i="10"/>
  <c r="U376" i="10" a="1"/>
  <c r="U376" i="10" s="1"/>
  <c r="V376" i="10"/>
  <c r="T377" i="10"/>
  <c r="U377" i="10" a="1"/>
  <c r="U377" i="10" s="1"/>
  <c r="V377" i="10"/>
  <c r="T378" i="10"/>
  <c r="U378" i="10" a="1"/>
  <c r="U378" i="10" s="1"/>
  <c r="V378" i="10"/>
  <c r="T379" i="10"/>
  <c r="U379" i="10" a="1"/>
  <c r="U379" i="10" s="1"/>
  <c r="V379" i="10"/>
  <c r="T380" i="10"/>
  <c r="U380" i="10" a="1"/>
  <c r="U380" i="10" s="1"/>
  <c r="V380" i="10"/>
  <c r="T381" i="10"/>
  <c r="U381" i="10" a="1"/>
  <c r="U381" i="10" s="1"/>
  <c r="V381" i="10"/>
  <c r="T382" i="10"/>
  <c r="U382" i="10" a="1"/>
  <c r="U382" i="10" s="1"/>
  <c r="V382" i="10"/>
  <c r="T383" i="10"/>
  <c r="U383" i="10" a="1"/>
  <c r="U383" i="10" s="1"/>
  <c r="V383" i="10"/>
  <c r="T384" i="10"/>
  <c r="U384" i="10" a="1"/>
  <c r="U384" i="10" s="1"/>
  <c r="V384" i="10"/>
  <c r="T385" i="10"/>
  <c r="U385" i="10" a="1"/>
  <c r="U385" i="10" s="1"/>
  <c r="V385" i="10"/>
  <c r="T386" i="10"/>
  <c r="U386" i="10" a="1"/>
  <c r="U386" i="10" s="1"/>
  <c r="V386" i="10"/>
  <c r="T387" i="10"/>
  <c r="U387" i="10" a="1"/>
  <c r="U387" i="10" s="1"/>
  <c r="V387" i="10"/>
  <c r="T388" i="10"/>
  <c r="U388" i="10" a="1"/>
  <c r="U388" i="10" s="1"/>
  <c r="V388" i="10"/>
  <c r="T389" i="10"/>
  <c r="U389" i="10" a="1"/>
  <c r="U389" i="10" s="1"/>
  <c r="V389" i="10"/>
  <c r="T390" i="10"/>
  <c r="U390" i="10" a="1"/>
  <c r="U390" i="10" s="1"/>
  <c r="V390" i="10"/>
  <c r="T391" i="10"/>
  <c r="U391" i="10" a="1"/>
  <c r="U391" i="10" s="1"/>
  <c r="V391" i="10"/>
  <c r="T392" i="10"/>
  <c r="U392" i="10" a="1"/>
  <c r="U392" i="10" s="1"/>
  <c r="V392" i="10"/>
  <c r="T393" i="10"/>
  <c r="U393" i="10" a="1"/>
  <c r="U393" i="10" s="1"/>
  <c r="V393" i="10"/>
  <c r="T394" i="10"/>
  <c r="U394" i="10" a="1"/>
  <c r="U394" i="10" s="1"/>
  <c r="V394" i="10"/>
  <c r="T395" i="10"/>
  <c r="U395" i="10" a="1"/>
  <c r="U395" i="10" s="1"/>
  <c r="V395" i="10"/>
  <c r="T396" i="10"/>
  <c r="U396" i="10" a="1"/>
  <c r="U396" i="10" s="1"/>
  <c r="V396" i="10"/>
  <c r="T397" i="10"/>
  <c r="U397" i="10" a="1"/>
  <c r="U397" i="10" s="1"/>
  <c r="V397" i="10"/>
  <c r="T398" i="10"/>
  <c r="U398" i="10" a="1"/>
  <c r="U398" i="10" s="1"/>
  <c r="V398" i="10"/>
  <c r="T399" i="10"/>
  <c r="U399" i="10" a="1"/>
  <c r="U399" i="10" s="1"/>
  <c r="V399" i="10"/>
  <c r="T400" i="10"/>
  <c r="U400" i="10" a="1"/>
  <c r="U400" i="10" s="1"/>
  <c r="V400" i="10"/>
  <c r="T401" i="10"/>
  <c r="U401" i="10" a="1"/>
  <c r="U401" i="10" s="1"/>
  <c r="V401" i="10"/>
  <c r="T402" i="10"/>
  <c r="U402" i="10" a="1"/>
  <c r="U402" i="10" s="1"/>
  <c r="V402" i="10"/>
  <c r="T403" i="10"/>
  <c r="U403" i="10" a="1"/>
  <c r="U403" i="10" s="1"/>
  <c r="V403" i="10"/>
  <c r="T404" i="10"/>
  <c r="U404" i="10" a="1"/>
  <c r="U404" i="10" s="1"/>
  <c r="V404" i="10"/>
  <c r="T405" i="10"/>
  <c r="U405" i="10" a="1"/>
  <c r="U405" i="10" s="1"/>
  <c r="V405" i="10"/>
  <c r="T406" i="10"/>
  <c r="U406" i="10" a="1"/>
  <c r="U406" i="10" s="1"/>
  <c r="V406" i="10"/>
  <c r="T407" i="10"/>
  <c r="U407" i="10" a="1"/>
  <c r="U407" i="10" s="1"/>
  <c r="V407" i="10"/>
  <c r="T408" i="10"/>
  <c r="U408" i="10" a="1"/>
  <c r="U408" i="10" s="1"/>
  <c r="V408" i="10"/>
  <c r="T409" i="10"/>
  <c r="U409" i="10" a="1"/>
  <c r="U409" i="10" s="1"/>
  <c r="V409" i="10"/>
  <c r="T410" i="10"/>
  <c r="U410" i="10" a="1"/>
  <c r="U410" i="10" s="1"/>
  <c r="V410" i="10"/>
  <c r="T411" i="10"/>
  <c r="U411" i="10" a="1"/>
  <c r="U411" i="10" s="1"/>
  <c r="V411" i="10"/>
  <c r="T412" i="10"/>
  <c r="U412" i="10" a="1"/>
  <c r="U412" i="10" s="1"/>
  <c r="V412" i="10"/>
  <c r="T413" i="10"/>
  <c r="U413" i="10" a="1"/>
  <c r="U413" i="10" s="1"/>
  <c r="V413" i="10"/>
  <c r="T414" i="10"/>
  <c r="U414" i="10" a="1"/>
  <c r="U414" i="10" s="1"/>
  <c r="V414" i="10"/>
  <c r="T415" i="10"/>
  <c r="U415" i="10" a="1"/>
  <c r="U415" i="10" s="1"/>
  <c r="V415" i="10"/>
  <c r="T416" i="10"/>
  <c r="U416" i="10" a="1"/>
  <c r="U416" i="10" s="1"/>
  <c r="V416" i="10"/>
  <c r="T417" i="10"/>
  <c r="U417" i="10" a="1"/>
  <c r="U417" i="10" s="1"/>
  <c r="V417" i="10"/>
  <c r="T418" i="10"/>
  <c r="U418" i="10" a="1"/>
  <c r="U418" i="10" s="1"/>
  <c r="V418" i="10"/>
  <c r="T419" i="10"/>
  <c r="U419" i="10" a="1"/>
  <c r="U419" i="10" s="1"/>
  <c r="V419" i="10"/>
  <c r="T420" i="10"/>
  <c r="U420" i="10" a="1"/>
  <c r="U420" i="10" s="1"/>
  <c r="V420" i="10"/>
  <c r="T421" i="10"/>
  <c r="U421" i="10" a="1"/>
  <c r="U421" i="10" s="1"/>
  <c r="V421" i="10"/>
  <c r="T422" i="10"/>
  <c r="U422" i="10" a="1"/>
  <c r="U422" i="10" s="1"/>
  <c r="V422" i="10"/>
  <c r="T423" i="10"/>
  <c r="U423" i="10" a="1"/>
  <c r="U423" i="10" s="1"/>
  <c r="V423" i="10"/>
  <c r="T424" i="10"/>
  <c r="U424" i="10" a="1"/>
  <c r="U424" i="10" s="1"/>
  <c r="V424" i="10"/>
  <c r="T425" i="10"/>
  <c r="U425" i="10" a="1"/>
  <c r="U425" i="10" s="1"/>
  <c r="V425" i="10"/>
  <c r="T426" i="10"/>
  <c r="U426" i="10" a="1"/>
  <c r="U426" i="10" s="1"/>
  <c r="V426" i="10"/>
  <c r="T427" i="10"/>
  <c r="U427" i="10" a="1"/>
  <c r="U427" i="10" s="1"/>
  <c r="V427" i="10"/>
  <c r="T428" i="10"/>
  <c r="U428" i="10" a="1"/>
  <c r="U428" i="10" s="1"/>
  <c r="V428" i="10"/>
  <c r="T429" i="10"/>
  <c r="U429" i="10" a="1"/>
  <c r="U429" i="10" s="1"/>
  <c r="V429" i="10"/>
  <c r="T430" i="10"/>
  <c r="U430" i="10" a="1"/>
  <c r="U430" i="10" s="1"/>
  <c r="V430" i="10"/>
  <c r="T431" i="10"/>
  <c r="U431" i="10" a="1"/>
  <c r="U431" i="10" s="1"/>
  <c r="V431" i="10"/>
  <c r="T432" i="10"/>
  <c r="U432" i="10" a="1"/>
  <c r="U432" i="10" s="1"/>
  <c r="V432" i="10"/>
  <c r="T433" i="10"/>
  <c r="U433" i="10" a="1"/>
  <c r="U433" i="10" s="1"/>
  <c r="V433" i="10"/>
  <c r="T434" i="10"/>
  <c r="U434" i="10" a="1"/>
  <c r="U434" i="10" s="1"/>
  <c r="V434" i="10"/>
  <c r="T435" i="10"/>
  <c r="U435" i="10" a="1"/>
  <c r="U435" i="10" s="1"/>
  <c r="V435" i="10"/>
  <c r="T436" i="10"/>
  <c r="U436" i="10" a="1"/>
  <c r="U436" i="10" s="1"/>
  <c r="V436" i="10"/>
  <c r="T437" i="10"/>
  <c r="U437" i="10" a="1"/>
  <c r="U437" i="10" s="1"/>
  <c r="V437" i="10"/>
  <c r="T438" i="10"/>
  <c r="U438" i="10" a="1"/>
  <c r="U438" i="10" s="1"/>
  <c r="V438" i="10"/>
  <c r="T439" i="10"/>
  <c r="U439" i="10" a="1"/>
  <c r="U439" i="10" s="1"/>
  <c r="V439" i="10"/>
  <c r="T440" i="10"/>
  <c r="U440" i="10" a="1"/>
  <c r="U440" i="10" s="1"/>
  <c r="V440" i="10"/>
  <c r="T441" i="10"/>
  <c r="U441" i="10" a="1"/>
  <c r="U441" i="10" s="1"/>
  <c r="V441" i="10"/>
  <c r="T442" i="10"/>
  <c r="U442" i="10" a="1"/>
  <c r="U442" i="10" s="1"/>
  <c r="V442" i="10"/>
  <c r="T443" i="10"/>
  <c r="U443" i="10" a="1"/>
  <c r="U443" i="10" s="1"/>
  <c r="V443" i="10"/>
  <c r="T444" i="10"/>
  <c r="U444" i="10" a="1"/>
  <c r="U444" i="10" s="1"/>
  <c r="V444" i="10"/>
  <c r="T445" i="10"/>
  <c r="U445" i="10" a="1"/>
  <c r="U445" i="10" s="1"/>
  <c r="V445" i="10"/>
  <c r="T446" i="10"/>
  <c r="U446" i="10" a="1"/>
  <c r="U446" i="10" s="1"/>
  <c r="V446" i="10"/>
  <c r="T447" i="10"/>
  <c r="U447" i="10" a="1"/>
  <c r="U447" i="10" s="1"/>
  <c r="V447" i="10"/>
  <c r="T448" i="10"/>
  <c r="U448" i="10" a="1"/>
  <c r="U448" i="10" s="1"/>
  <c r="V448" i="10"/>
  <c r="T449" i="10"/>
  <c r="U449" i="10" a="1"/>
  <c r="U449" i="10" s="1"/>
  <c r="V449" i="10"/>
  <c r="T450" i="10"/>
  <c r="U450" i="10" a="1"/>
  <c r="U450" i="10" s="1"/>
  <c r="V450" i="10"/>
  <c r="T451" i="10"/>
  <c r="U451" i="10" a="1"/>
  <c r="U451" i="10" s="1"/>
  <c r="V451" i="10"/>
  <c r="T452" i="10"/>
  <c r="U452" i="10" a="1"/>
  <c r="U452" i="10" s="1"/>
  <c r="V452" i="10"/>
  <c r="T453" i="10"/>
  <c r="U453" i="10" a="1"/>
  <c r="U453" i="10" s="1"/>
  <c r="V453" i="10"/>
  <c r="T454" i="10"/>
  <c r="U454" i="10" a="1"/>
  <c r="U454" i="10" s="1"/>
  <c r="V454" i="10"/>
  <c r="T455" i="10"/>
  <c r="U455" i="10" a="1"/>
  <c r="U455" i="10" s="1"/>
  <c r="V455" i="10"/>
  <c r="T456" i="10"/>
  <c r="U456" i="10" a="1"/>
  <c r="U456" i="10" s="1"/>
  <c r="V456" i="10"/>
  <c r="T457" i="10"/>
  <c r="U457" i="10" a="1"/>
  <c r="U457" i="10" s="1"/>
  <c r="V457" i="10"/>
  <c r="T458" i="10"/>
  <c r="U458" i="10" a="1"/>
  <c r="U458" i="10" s="1"/>
  <c r="V458" i="10"/>
  <c r="T459" i="10"/>
  <c r="U459" i="10" a="1"/>
  <c r="U459" i="10" s="1"/>
  <c r="V459" i="10"/>
  <c r="T460" i="10"/>
  <c r="U460" i="10" a="1"/>
  <c r="U460" i="10" s="1"/>
  <c r="V460" i="10"/>
  <c r="T461" i="10"/>
  <c r="U461" i="10" a="1"/>
  <c r="U461" i="10" s="1"/>
  <c r="V461" i="10"/>
  <c r="T462" i="10"/>
  <c r="U462" i="10" a="1"/>
  <c r="U462" i="10" s="1"/>
  <c r="V462" i="10"/>
  <c r="T463" i="10"/>
  <c r="U463" i="10" a="1"/>
  <c r="U463" i="10" s="1"/>
  <c r="V463" i="10"/>
  <c r="T464" i="10"/>
  <c r="U464" i="10" a="1"/>
  <c r="U464" i="10" s="1"/>
  <c r="V464" i="10"/>
  <c r="T465" i="10"/>
  <c r="U465" i="10" a="1"/>
  <c r="U465" i="10" s="1"/>
  <c r="V465" i="10"/>
  <c r="T466" i="10"/>
  <c r="U466" i="10" a="1"/>
  <c r="U466" i="10" s="1"/>
  <c r="V466" i="10"/>
  <c r="T467" i="10"/>
  <c r="U467" i="10" a="1"/>
  <c r="U467" i="10" s="1"/>
  <c r="V467" i="10"/>
  <c r="T468" i="10"/>
  <c r="U468" i="10" a="1"/>
  <c r="U468" i="10" s="1"/>
  <c r="V468" i="10"/>
  <c r="T469" i="10"/>
  <c r="U469" i="10" a="1"/>
  <c r="U469" i="10" s="1"/>
  <c r="V469" i="10"/>
  <c r="T470" i="10"/>
  <c r="U470" i="10" a="1"/>
  <c r="U470" i="10" s="1"/>
  <c r="V470" i="10"/>
  <c r="T471" i="10"/>
  <c r="U471" i="10" a="1"/>
  <c r="U471" i="10" s="1"/>
  <c r="V471" i="10"/>
  <c r="T472" i="10"/>
  <c r="U472" i="10" a="1"/>
  <c r="U472" i="10" s="1"/>
  <c r="V472" i="10"/>
  <c r="T473" i="10"/>
  <c r="U473" i="10" a="1"/>
  <c r="U473" i="10" s="1"/>
  <c r="V473" i="10"/>
  <c r="T474" i="10"/>
  <c r="U474" i="10" a="1"/>
  <c r="U474" i="10" s="1"/>
  <c r="V474" i="10"/>
  <c r="T475" i="10"/>
  <c r="U475" i="10" a="1"/>
  <c r="U475" i="10" s="1"/>
  <c r="V475" i="10"/>
  <c r="T476" i="10"/>
  <c r="U476" i="10" a="1"/>
  <c r="U476" i="10" s="1"/>
  <c r="V476" i="10"/>
  <c r="T477" i="10"/>
  <c r="U477" i="10" a="1"/>
  <c r="U477" i="10" s="1"/>
  <c r="V477" i="10"/>
  <c r="T478" i="10"/>
  <c r="U478" i="10" a="1"/>
  <c r="U478" i="10" s="1"/>
  <c r="V478" i="10"/>
  <c r="T479" i="10"/>
  <c r="U479" i="10" a="1"/>
  <c r="U479" i="10" s="1"/>
  <c r="V479" i="10"/>
  <c r="T480" i="10"/>
  <c r="U480" i="10" a="1"/>
  <c r="U480" i="10" s="1"/>
  <c r="V480" i="10"/>
  <c r="T481" i="10"/>
  <c r="U481" i="10" a="1"/>
  <c r="U481" i="10" s="1"/>
  <c r="V481" i="10"/>
  <c r="T482" i="10"/>
  <c r="U482" i="10" a="1"/>
  <c r="U482" i="10" s="1"/>
  <c r="V482" i="10"/>
  <c r="T483" i="10"/>
  <c r="U483" i="10" a="1"/>
  <c r="U483" i="10" s="1"/>
  <c r="V483" i="10"/>
  <c r="T484" i="10"/>
  <c r="U484" i="10" a="1"/>
  <c r="U484" i="10" s="1"/>
  <c r="V484" i="10"/>
  <c r="T485" i="10"/>
  <c r="U485" i="10" a="1"/>
  <c r="U485" i="10" s="1"/>
  <c r="V485" i="10"/>
  <c r="T486" i="10"/>
  <c r="U486" i="10" a="1"/>
  <c r="U486" i="10" s="1"/>
  <c r="V486" i="10"/>
  <c r="T487" i="10"/>
  <c r="U487" i="10" a="1"/>
  <c r="U487" i="10" s="1"/>
  <c r="V487" i="10"/>
  <c r="T488" i="10"/>
  <c r="U488" i="10" a="1"/>
  <c r="U488" i="10" s="1"/>
  <c r="V488" i="10"/>
  <c r="T489" i="10"/>
  <c r="U489" i="10" a="1"/>
  <c r="U489" i="10" s="1"/>
  <c r="V489" i="10"/>
  <c r="T490" i="10"/>
  <c r="U490" i="10" a="1"/>
  <c r="U490" i="10" s="1"/>
  <c r="V490" i="10"/>
  <c r="T491" i="10"/>
  <c r="U491" i="10" a="1"/>
  <c r="U491" i="10" s="1"/>
  <c r="V491" i="10"/>
  <c r="T492" i="10"/>
  <c r="U492" i="10" a="1"/>
  <c r="U492" i="10" s="1"/>
  <c r="V492" i="10"/>
  <c r="T493" i="10"/>
  <c r="U493" i="10" a="1"/>
  <c r="U493" i="10" s="1"/>
  <c r="V493" i="10"/>
  <c r="T494" i="10"/>
  <c r="U494" i="10" a="1"/>
  <c r="U494" i="10" s="1"/>
  <c r="V494" i="10"/>
  <c r="T495" i="10"/>
  <c r="U495" i="10" a="1"/>
  <c r="U495" i="10" s="1"/>
  <c r="V495" i="10"/>
  <c r="T496" i="10"/>
  <c r="U496" i="10" a="1"/>
  <c r="U496" i="10" s="1"/>
  <c r="V496" i="10"/>
  <c r="T497" i="10"/>
  <c r="U497" i="10" a="1"/>
  <c r="U497" i="10" s="1"/>
  <c r="V497" i="10"/>
  <c r="T498" i="10"/>
  <c r="U498" i="10" a="1"/>
  <c r="U498" i="10" s="1"/>
  <c r="V498" i="10"/>
  <c r="T499" i="10"/>
  <c r="U499" i="10" a="1"/>
  <c r="U499" i="10" s="1"/>
  <c r="V499" i="10"/>
  <c r="T500" i="10"/>
  <c r="U500" i="10" a="1"/>
  <c r="U500" i="10" s="1"/>
  <c r="V500" i="10"/>
  <c r="T501" i="10"/>
  <c r="U501" i="10" a="1"/>
  <c r="U501" i="10" s="1"/>
  <c r="V501" i="10"/>
  <c r="T502" i="10"/>
  <c r="U502" i="10" a="1"/>
  <c r="U502" i="10" s="1"/>
  <c r="V502" i="10"/>
  <c r="T503" i="10"/>
  <c r="U503" i="10" a="1"/>
  <c r="U503" i="10" s="1"/>
  <c r="V503" i="10"/>
  <c r="T504" i="10"/>
  <c r="U504" i="10" a="1"/>
  <c r="U504" i="10" s="1"/>
  <c r="V504" i="10"/>
  <c r="T505" i="10"/>
  <c r="U505" i="10" a="1"/>
  <c r="U505" i="10" s="1"/>
  <c r="V505" i="10"/>
  <c r="T506" i="10"/>
  <c r="U506" i="10" a="1"/>
  <c r="U506" i="10" s="1"/>
  <c r="V506" i="10"/>
  <c r="T507" i="10"/>
  <c r="U507" i="10" a="1"/>
  <c r="U507" i="10" s="1"/>
  <c r="V507" i="10"/>
  <c r="T508" i="10"/>
  <c r="U508" i="10" a="1"/>
  <c r="U508" i="10" s="1"/>
  <c r="V508" i="10"/>
  <c r="T509" i="10"/>
  <c r="U509" i="10" a="1"/>
  <c r="U509" i="10" s="1"/>
  <c r="V509" i="10"/>
  <c r="T510" i="10"/>
  <c r="U510" i="10" a="1"/>
  <c r="U510" i="10" s="1"/>
  <c r="V510" i="10"/>
  <c r="T511" i="10"/>
  <c r="U511" i="10" a="1"/>
  <c r="U511" i="10" s="1"/>
  <c r="V511" i="10"/>
  <c r="T512" i="10"/>
  <c r="U512" i="10" a="1"/>
  <c r="U512" i="10" s="1"/>
  <c r="V512" i="10"/>
  <c r="T513" i="10"/>
  <c r="U513" i="10" a="1"/>
  <c r="U513" i="10" s="1"/>
  <c r="V513" i="10"/>
  <c r="T514" i="10"/>
  <c r="U514" i="10" a="1"/>
  <c r="U514" i="10" s="1"/>
  <c r="V514" i="10"/>
  <c r="T515" i="10"/>
  <c r="U515" i="10" a="1"/>
  <c r="U515" i="10" s="1"/>
  <c r="V515" i="10"/>
  <c r="T516" i="10"/>
  <c r="U516" i="10" a="1"/>
  <c r="U516" i="10" s="1"/>
  <c r="V516" i="10"/>
  <c r="T517" i="10"/>
  <c r="U517" i="10" a="1"/>
  <c r="U517" i="10" s="1"/>
  <c r="V517" i="10"/>
  <c r="T518" i="10"/>
  <c r="U518" i="10" a="1"/>
  <c r="U518" i="10" s="1"/>
  <c r="V518" i="10"/>
  <c r="T519" i="10"/>
  <c r="U519" i="10" a="1"/>
  <c r="U519" i="10" s="1"/>
  <c r="V519" i="10"/>
  <c r="T520" i="10"/>
  <c r="U520" i="10" a="1"/>
  <c r="U520" i="10" s="1"/>
  <c r="V520" i="10"/>
  <c r="T521" i="10"/>
  <c r="U521" i="10" a="1"/>
  <c r="U521" i="10" s="1"/>
  <c r="V521" i="10"/>
  <c r="T522" i="10"/>
  <c r="U522" i="10" a="1"/>
  <c r="U522" i="10" s="1"/>
  <c r="V522" i="10"/>
  <c r="T523" i="10"/>
  <c r="U523" i="10" a="1"/>
  <c r="U523" i="10" s="1"/>
  <c r="V523" i="10"/>
  <c r="T524" i="10"/>
  <c r="U524" i="10" a="1"/>
  <c r="U524" i="10" s="1"/>
  <c r="V524" i="10"/>
  <c r="T525" i="10"/>
  <c r="U525" i="10" a="1"/>
  <c r="U525" i="10" s="1"/>
  <c r="V525" i="10"/>
  <c r="T526" i="10"/>
  <c r="U526" i="10" a="1"/>
  <c r="U526" i="10" s="1"/>
  <c r="V526" i="10"/>
  <c r="T527" i="10"/>
  <c r="U527" i="10" a="1"/>
  <c r="U527" i="10" s="1"/>
  <c r="V527" i="10"/>
  <c r="T528" i="10"/>
  <c r="U528" i="10" a="1"/>
  <c r="U528" i="10" s="1"/>
  <c r="V528" i="10"/>
  <c r="T529" i="10"/>
  <c r="U529" i="10" a="1"/>
  <c r="U529" i="10" s="1"/>
  <c r="V529" i="10"/>
  <c r="T530" i="10"/>
  <c r="U530" i="10" a="1"/>
  <c r="U530" i="10" s="1"/>
  <c r="V530" i="10"/>
  <c r="T531" i="10"/>
  <c r="U531" i="10" a="1"/>
  <c r="U531" i="10" s="1"/>
  <c r="V531" i="10"/>
  <c r="T532" i="10"/>
  <c r="U532" i="10" a="1"/>
  <c r="U532" i="10" s="1"/>
  <c r="V532" i="10"/>
  <c r="T533" i="10"/>
  <c r="U533" i="10" a="1"/>
  <c r="U533" i="10" s="1"/>
  <c r="V533" i="10"/>
  <c r="T534" i="10"/>
  <c r="U534" i="10" a="1"/>
  <c r="U534" i="10" s="1"/>
  <c r="V534" i="10"/>
  <c r="T535" i="10"/>
  <c r="U535" i="10" a="1"/>
  <c r="U535" i="10" s="1"/>
  <c r="V535" i="10"/>
  <c r="T536" i="10"/>
  <c r="U536" i="10" a="1"/>
  <c r="U536" i="10" s="1"/>
  <c r="V536" i="10"/>
  <c r="T537" i="10"/>
  <c r="U537" i="10" a="1"/>
  <c r="U537" i="10" s="1"/>
  <c r="V537" i="10"/>
  <c r="T538" i="10"/>
  <c r="U538" i="10" a="1"/>
  <c r="U538" i="10" s="1"/>
  <c r="V538" i="10"/>
  <c r="T539" i="10"/>
  <c r="U539" i="10" a="1"/>
  <c r="U539" i="10" s="1"/>
  <c r="V539" i="10"/>
  <c r="T540" i="10"/>
  <c r="U540" i="10" a="1"/>
  <c r="U540" i="10" s="1"/>
  <c r="V540" i="10"/>
  <c r="T541" i="10"/>
  <c r="U541" i="10" a="1"/>
  <c r="U541" i="10" s="1"/>
  <c r="V541" i="10"/>
  <c r="T542" i="10"/>
  <c r="U542" i="10" a="1"/>
  <c r="U542" i="10" s="1"/>
  <c r="V542" i="10"/>
  <c r="T543" i="10"/>
  <c r="U543" i="10" a="1"/>
  <c r="U543" i="10" s="1"/>
  <c r="V543" i="10"/>
  <c r="T544" i="10"/>
  <c r="U544" i="10" a="1"/>
  <c r="U544" i="10" s="1"/>
  <c r="V544" i="10"/>
  <c r="T545" i="10"/>
  <c r="U545" i="10" a="1"/>
  <c r="U545" i="10" s="1"/>
  <c r="V545" i="10"/>
  <c r="T546" i="10"/>
  <c r="U546" i="10" a="1"/>
  <c r="U546" i="10" s="1"/>
  <c r="V546" i="10"/>
  <c r="T547" i="10"/>
  <c r="U547" i="10" a="1"/>
  <c r="U547" i="10" s="1"/>
  <c r="V547" i="10"/>
  <c r="T548" i="10"/>
  <c r="U548" i="10" a="1"/>
  <c r="U548" i="10" s="1"/>
  <c r="V548" i="10"/>
  <c r="T549" i="10"/>
  <c r="U549" i="10" a="1"/>
  <c r="U549" i="10" s="1"/>
  <c r="V549" i="10"/>
  <c r="T550" i="10"/>
  <c r="U550" i="10" a="1"/>
  <c r="U550" i="10" s="1"/>
  <c r="V550" i="10"/>
  <c r="T551" i="10"/>
  <c r="U551" i="10" a="1"/>
  <c r="U551" i="10" s="1"/>
  <c r="V551" i="10"/>
  <c r="T552" i="10"/>
  <c r="U552" i="10" a="1"/>
  <c r="U552" i="10" s="1"/>
  <c r="V552" i="10"/>
  <c r="T553" i="10"/>
  <c r="U553" i="10" a="1"/>
  <c r="U553" i="10" s="1"/>
  <c r="V553" i="10"/>
  <c r="T554" i="10"/>
  <c r="U554" i="10" a="1"/>
  <c r="U554" i="10" s="1"/>
  <c r="V554" i="10"/>
  <c r="T555" i="10"/>
  <c r="U555" i="10" a="1"/>
  <c r="U555" i="10" s="1"/>
  <c r="V555" i="10"/>
  <c r="T556" i="10"/>
  <c r="U556" i="10" a="1"/>
  <c r="U556" i="10" s="1"/>
  <c r="V556" i="10"/>
  <c r="T557" i="10"/>
  <c r="U557" i="10" a="1"/>
  <c r="U557" i="10" s="1"/>
  <c r="V557" i="10"/>
  <c r="T558" i="10"/>
  <c r="U558" i="10" a="1"/>
  <c r="U558" i="10" s="1"/>
  <c r="V558" i="10"/>
  <c r="T559" i="10"/>
  <c r="U559" i="10" a="1"/>
  <c r="U559" i="10" s="1"/>
  <c r="V559" i="10"/>
  <c r="T560" i="10"/>
  <c r="U560" i="10" a="1"/>
  <c r="U560" i="10" s="1"/>
  <c r="V560" i="10"/>
  <c r="T561" i="10"/>
  <c r="U561" i="10" a="1"/>
  <c r="U561" i="10" s="1"/>
  <c r="V561" i="10"/>
  <c r="T562" i="10"/>
  <c r="U562" i="10" a="1"/>
  <c r="U562" i="10" s="1"/>
  <c r="V562" i="10"/>
  <c r="T563" i="10"/>
  <c r="U563" i="10" a="1"/>
  <c r="U563" i="10" s="1"/>
  <c r="V563" i="10"/>
  <c r="T564" i="10"/>
  <c r="U564" i="10" a="1"/>
  <c r="U564" i="10" s="1"/>
  <c r="V564" i="10"/>
  <c r="T565" i="10"/>
  <c r="U565" i="10" a="1"/>
  <c r="U565" i="10" s="1"/>
  <c r="V565" i="10"/>
  <c r="T566" i="10"/>
  <c r="U566" i="10" a="1"/>
  <c r="U566" i="10" s="1"/>
  <c r="V566" i="10"/>
  <c r="T567" i="10"/>
  <c r="U567" i="10" a="1"/>
  <c r="U567" i="10" s="1"/>
  <c r="V567" i="10"/>
  <c r="T568" i="10"/>
  <c r="U568" i="10" a="1"/>
  <c r="U568" i="10" s="1"/>
  <c r="V568" i="10"/>
  <c r="T569" i="10"/>
  <c r="U569" i="10" a="1"/>
  <c r="U569" i="10" s="1"/>
  <c r="V569" i="10"/>
  <c r="T570" i="10"/>
  <c r="U570" i="10" a="1"/>
  <c r="U570" i="10" s="1"/>
  <c r="V570" i="10"/>
  <c r="T571" i="10"/>
  <c r="U571" i="10" a="1"/>
  <c r="U571" i="10" s="1"/>
  <c r="V571" i="10"/>
  <c r="T572" i="10"/>
  <c r="U572" i="10" a="1"/>
  <c r="U572" i="10" s="1"/>
  <c r="V572" i="10"/>
  <c r="T573" i="10"/>
  <c r="U573" i="10" a="1"/>
  <c r="U573" i="10" s="1"/>
  <c r="V573" i="10"/>
  <c r="T574" i="10"/>
  <c r="U574" i="10" a="1"/>
  <c r="U574" i="10" s="1"/>
  <c r="V574" i="10"/>
  <c r="T575" i="10"/>
  <c r="U575" i="10" a="1"/>
  <c r="U575" i="10" s="1"/>
  <c r="V575" i="10"/>
  <c r="T576" i="10"/>
  <c r="U576" i="10" a="1"/>
  <c r="U576" i="10" s="1"/>
  <c r="V576" i="10"/>
  <c r="T577" i="10"/>
  <c r="U577" i="10" a="1"/>
  <c r="U577" i="10" s="1"/>
  <c r="V577" i="10"/>
  <c r="T578" i="10"/>
  <c r="U578" i="10" a="1"/>
  <c r="U578" i="10" s="1"/>
  <c r="V578" i="10"/>
  <c r="T579" i="10"/>
  <c r="U579" i="10" a="1"/>
  <c r="U579" i="10" s="1"/>
  <c r="V579" i="10"/>
  <c r="T580" i="10"/>
  <c r="U580" i="10" a="1"/>
  <c r="U580" i="10" s="1"/>
  <c r="V580" i="10"/>
  <c r="T581" i="10"/>
  <c r="U581" i="10" a="1"/>
  <c r="U581" i="10" s="1"/>
  <c r="V581" i="10"/>
  <c r="T582" i="10"/>
  <c r="U582" i="10" a="1"/>
  <c r="U582" i="10" s="1"/>
  <c r="V582" i="10"/>
  <c r="T583" i="10"/>
  <c r="U583" i="10" a="1"/>
  <c r="U583" i="10" s="1"/>
  <c r="V583" i="10"/>
  <c r="T584" i="10"/>
  <c r="U584" i="10" a="1"/>
  <c r="U584" i="10" s="1"/>
  <c r="V584" i="10"/>
  <c r="T585" i="10"/>
  <c r="U585" i="10" a="1"/>
  <c r="U585" i="10" s="1"/>
  <c r="V585" i="10"/>
  <c r="T586" i="10"/>
  <c r="U586" i="10" a="1"/>
  <c r="U586" i="10" s="1"/>
  <c r="V586" i="10"/>
  <c r="T587" i="10"/>
  <c r="U587" i="10" a="1"/>
  <c r="U587" i="10" s="1"/>
  <c r="V587" i="10"/>
  <c r="T588" i="10"/>
  <c r="U588" i="10" a="1"/>
  <c r="U588" i="10" s="1"/>
  <c r="V588" i="10"/>
  <c r="T589" i="10"/>
  <c r="U589" i="10" a="1"/>
  <c r="U589" i="10" s="1"/>
  <c r="V589" i="10"/>
  <c r="T590" i="10"/>
  <c r="U590" i="10" a="1"/>
  <c r="U590" i="10" s="1"/>
  <c r="V590" i="10"/>
  <c r="T591" i="10"/>
  <c r="U591" i="10" a="1"/>
  <c r="U591" i="10" s="1"/>
  <c r="V591" i="10"/>
  <c r="T592" i="10"/>
  <c r="U592" i="10" a="1"/>
  <c r="U592" i="10" s="1"/>
  <c r="V592" i="10"/>
  <c r="T593" i="10"/>
  <c r="U593" i="10" a="1"/>
  <c r="U593" i="10" s="1"/>
  <c r="V593" i="10"/>
  <c r="T594" i="10"/>
  <c r="U594" i="10" a="1"/>
  <c r="U594" i="10" s="1"/>
  <c r="V594" i="10"/>
  <c r="T595" i="10"/>
  <c r="U595" i="10" a="1"/>
  <c r="U595" i="10" s="1"/>
  <c r="V595" i="10"/>
  <c r="T596" i="10"/>
  <c r="U596" i="10" a="1"/>
  <c r="U596" i="10" s="1"/>
  <c r="V596" i="10"/>
  <c r="T597" i="10"/>
  <c r="U597" i="10" a="1"/>
  <c r="U597" i="10" s="1"/>
  <c r="V597" i="10"/>
  <c r="T598" i="10"/>
  <c r="U598" i="10" a="1"/>
  <c r="U598" i="10" s="1"/>
  <c r="V598" i="10"/>
  <c r="T599" i="10"/>
  <c r="U599" i="10" a="1"/>
  <c r="U599" i="10" s="1"/>
  <c r="V599" i="10"/>
  <c r="T600" i="10"/>
  <c r="U600" i="10" a="1"/>
  <c r="U600" i="10" s="1"/>
  <c r="V600" i="10"/>
  <c r="T601" i="10"/>
  <c r="U601" i="10" a="1"/>
  <c r="U601" i="10" s="1"/>
  <c r="V601" i="10"/>
  <c r="T602" i="10"/>
  <c r="U602" i="10" a="1"/>
  <c r="U602" i="10" s="1"/>
  <c r="V602" i="10"/>
  <c r="T603" i="10"/>
  <c r="U603" i="10" a="1"/>
  <c r="U603" i="10" s="1"/>
  <c r="V603" i="10"/>
  <c r="T604" i="10"/>
  <c r="U604" i="10" a="1"/>
  <c r="U604" i="10" s="1"/>
  <c r="V604" i="10"/>
  <c r="T605" i="10"/>
  <c r="U605" i="10" a="1"/>
  <c r="U605" i="10" s="1"/>
  <c r="V605" i="10"/>
  <c r="T606" i="10"/>
  <c r="U606" i="10" a="1"/>
  <c r="U606" i="10" s="1"/>
  <c r="V606" i="10"/>
  <c r="T607" i="10"/>
  <c r="U607" i="10" a="1"/>
  <c r="U607" i="10" s="1"/>
  <c r="V607" i="10"/>
  <c r="T608" i="10"/>
  <c r="U608" i="10" a="1"/>
  <c r="U608" i="10" s="1"/>
  <c r="V608" i="10"/>
  <c r="T609" i="10"/>
  <c r="U609" i="10" a="1"/>
  <c r="U609" i="10" s="1"/>
  <c r="V609" i="10"/>
  <c r="T610" i="10"/>
  <c r="U610" i="10" a="1"/>
  <c r="U610" i="10" s="1"/>
  <c r="V610" i="10"/>
  <c r="T611" i="10"/>
  <c r="U611" i="10" a="1"/>
  <c r="U611" i="10" s="1"/>
  <c r="V611" i="10"/>
  <c r="T612" i="10"/>
  <c r="U612" i="10" a="1"/>
  <c r="U612" i="10" s="1"/>
  <c r="V612" i="10"/>
  <c r="T613" i="10"/>
  <c r="U613" i="10" a="1"/>
  <c r="U613" i="10" s="1"/>
  <c r="V613" i="10"/>
  <c r="T614" i="10"/>
  <c r="U614" i="10" a="1"/>
  <c r="U614" i="10" s="1"/>
  <c r="V614" i="10"/>
  <c r="T615" i="10"/>
  <c r="U615" i="10" a="1"/>
  <c r="U615" i="10" s="1"/>
  <c r="V615" i="10"/>
  <c r="T616" i="10"/>
  <c r="U616" i="10" a="1"/>
  <c r="U616" i="10" s="1"/>
  <c r="V616" i="10"/>
  <c r="T617" i="10"/>
  <c r="U617" i="10" a="1"/>
  <c r="U617" i="10" s="1"/>
  <c r="V617" i="10"/>
  <c r="T618" i="10"/>
  <c r="U618" i="10" a="1"/>
  <c r="U618" i="10" s="1"/>
  <c r="V618" i="10"/>
  <c r="T619" i="10"/>
  <c r="U619" i="10" a="1"/>
  <c r="U619" i="10" s="1"/>
  <c r="V619" i="10"/>
  <c r="T620" i="10"/>
  <c r="U620" i="10" a="1"/>
  <c r="U620" i="10" s="1"/>
  <c r="V620" i="10"/>
  <c r="T621" i="10"/>
  <c r="U621" i="10" a="1"/>
  <c r="U621" i="10" s="1"/>
  <c r="V621" i="10"/>
  <c r="T622" i="10"/>
  <c r="U622" i="10" a="1"/>
  <c r="U622" i="10" s="1"/>
  <c r="V622" i="10"/>
  <c r="T623" i="10"/>
  <c r="U623" i="10" a="1"/>
  <c r="U623" i="10" s="1"/>
  <c r="V623" i="10"/>
  <c r="T624" i="10"/>
  <c r="U624" i="10" a="1"/>
  <c r="U624" i="10" s="1"/>
  <c r="V624" i="10"/>
  <c r="T625" i="10"/>
  <c r="U625" i="10" a="1"/>
  <c r="U625" i="10" s="1"/>
  <c r="V625" i="10"/>
  <c r="T626" i="10"/>
  <c r="U626" i="10" a="1"/>
  <c r="U626" i="10" s="1"/>
  <c r="V626" i="10"/>
  <c r="T627" i="10"/>
  <c r="U627" i="10" a="1"/>
  <c r="U627" i="10" s="1"/>
  <c r="V627" i="10"/>
  <c r="T628" i="10"/>
  <c r="U628" i="10" a="1"/>
  <c r="U628" i="10" s="1"/>
  <c r="V628" i="10"/>
  <c r="T629" i="10"/>
  <c r="U629" i="10" a="1"/>
  <c r="U629" i="10" s="1"/>
  <c r="V629" i="10"/>
  <c r="T630" i="10"/>
  <c r="U630" i="10" a="1"/>
  <c r="U630" i="10" s="1"/>
  <c r="V630" i="10"/>
  <c r="T631" i="10"/>
  <c r="U631" i="10" a="1"/>
  <c r="U631" i="10" s="1"/>
  <c r="V631" i="10"/>
  <c r="T632" i="10"/>
  <c r="U632" i="10" a="1"/>
  <c r="U632" i="10" s="1"/>
  <c r="V632" i="10"/>
  <c r="T633" i="10"/>
  <c r="U633" i="10" a="1"/>
  <c r="U633" i="10" s="1"/>
  <c r="V633" i="10"/>
  <c r="T634" i="10"/>
  <c r="U634" i="10" a="1"/>
  <c r="U634" i="10" s="1"/>
  <c r="V634" i="10"/>
  <c r="T635" i="10"/>
  <c r="U635" i="10" a="1"/>
  <c r="U635" i="10" s="1"/>
  <c r="V635" i="10"/>
  <c r="T636" i="10"/>
  <c r="U636" i="10" a="1"/>
  <c r="U636" i="10" s="1"/>
  <c r="V636" i="10"/>
  <c r="T637" i="10"/>
  <c r="U637" i="10" a="1"/>
  <c r="U637" i="10" s="1"/>
  <c r="V637" i="10"/>
  <c r="T638" i="10"/>
  <c r="U638" i="10" a="1"/>
  <c r="U638" i="10" s="1"/>
  <c r="V638" i="10"/>
  <c r="T639" i="10"/>
  <c r="U639" i="10" a="1"/>
  <c r="U639" i="10" s="1"/>
  <c r="V639" i="10"/>
  <c r="T640" i="10"/>
  <c r="U640" i="10" a="1"/>
  <c r="U640" i="10" s="1"/>
  <c r="V640" i="10"/>
  <c r="T641" i="10"/>
  <c r="U641" i="10" a="1"/>
  <c r="U641" i="10" s="1"/>
  <c r="V641" i="10"/>
  <c r="T642" i="10"/>
  <c r="U642" i="10" a="1"/>
  <c r="U642" i="10" s="1"/>
  <c r="V642" i="10"/>
  <c r="T643" i="10"/>
  <c r="U643" i="10" a="1"/>
  <c r="U643" i="10" s="1"/>
  <c r="V643" i="10"/>
  <c r="T644" i="10"/>
  <c r="U644" i="10" a="1"/>
  <c r="U644" i="10" s="1"/>
  <c r="V644" i="10"/>
  <c r="T645" i="10"/>
  <c r="U645" i="10" a="1"/>
  <c r="U645" i="10" s="1"/>
  <c r="V645" i="10"/>
  <c r="T646" i="10"/>
  <c r="U646" i="10" a="1"/>
  <c r="U646" i="10" s="1"/>
  <c r="V646" i="10"/>
  <c r="T647" i="10"/>
  <c r="U647" i="10" a="1"/>
  <c r="U647" i="10" s="1"/>
  <c r="V647" i="10"/>
  <c r="T648" i="10"/>
  <c r="U648" i="10" a="1"/>
  <c r="U648" i="10" s="1"/>
  <c r="V648" i="10"/>
  <c r="T649" i="10"/>
  <c r="U649" i="10" a="1"/>
  <c r="U649" i="10" s="1"/>
  <c r="V649" i="10"/>
  <c r="T650" i="10"/>
  <c r="U650" i="10" a="1"/>
  <c r="U650" i="10" s="1"/>
  <c r="V650" i="10"/>
  <c r="T651" i="10"/>
  <c r="U651" i="10" a="1"/>
  <c r="U651" i="10" s="1"/>
  <c r="V651" i="10"/>
  <c r="T652" i="10"/>
  <c r="U652" i="10" a="1"/>
  <c r="U652" i="10" s="1"/>
  <c r="V652" i="10"/>
  <c r="T653" i="10"/>
  <c r="U653" i="10" a="1"/>
  <c r="U653" i="10" s="1"/>
  <c r="V653" i="10"/>
  <c r="T654" i="10"/>
  <c r="U654" i="10" a="1"/>
  <c r="U654" i="10" s="1"/>
  <c r="V654" i="10"/>
  <c r="T655" i="10"/>
  <c r="U655" i="10" a="1"/>
  <c r="U655" i="10" s="1"/>
  <c r="V655" i="10"/>
  <c r="T656" i="10"/>
  <c r="U656" i="10" a="1"/>
  <c r="U656" i="10" s="1"/>
  <c r="V656" i="10"/>
  <c r="T657" i="10"/>
  <c r="U657" i="10" a="1"/>
  <c r="U657" i="10" s="1"/>
  <c r="V657" i="10"/>
  <c r="T658" i="10"/>
  <c r="U658" i="10" a="1"/>
  <c r="U658" i="10" s="1"/>
  <c r="V658" i="10"/>
  <c r="T659" i="10"/>
  <c r="U659" i="10" a="1"/>
  <c r="U659" i="10" s="1"/>
  <c r="V659" i="10"/>
  <c r="T660" i="10"/>
  <c r="U660" i="10" a="1"/>
  <c r="U660" i="10" s="1"/>
  <c r="V660" i="10"/>
  <c r="T661" i="10"/>
  <c r="U661" i="10" a="1"/>
  <c r="U661" i="10" s="1"/>
  <c r="V661" i="10"/>
  <c r="T662" i="10"/>
  <c r="U662" i="10" a="1"/>
  <c r="U662" i="10" s="1"/>
  <c r="V662" i="10"/>
  <c r="T663" i="10"/>
  <c r="U663" i="10" a="1"/>
  <c r="U663" i="10" s="1"/>
  <c r="V663" i="10"/>
  <c r="T664" i="10"/>
  <c r="U664" i="10" a="1"/>
  <c r="U664" i="10" s="1"/>
  <c r="V664" i="10"/>
  <c r="T665" i="10"/>
  <c r="U665" i="10" a="1"/>
  <c r="U665" i="10" s="1"/>
  <c r="V665" i="10"/>
  <c r="T666" i="10"/>
  <c r="U666" i="10" a="1"/>
  <c r="U666" i="10" s="1"/>
  <c r="V666" i="10"/>
  <c r="T667" i="10"/>
  <c r="U667" i="10" a="1"/>
  <c r="U667" i="10" s="1"/>
  <c r="V667" i="10"/>
  <c r="T668" i="10"/>
  <c r="U668" i="10" a="1"/>
  <c r="U668" i="10" s="1"/>
  <c r="V668" i="10"/>
  <c r="T669" i="10"/>
  <c r="U669" i="10" a="1"/>
  <c r="U669" i="10" s="1"/>
  <c r="V669" i="10"/>
  <c r="T670" i="10"/>
  <c r="U670" i="10" a="1"/>
  <c r="U670" i="10" s="1"/>
  <c r="V670" i="10"/>
  <c r="T671" i="10"/>
  <c r="U671" i="10" a="1"/>
  <c r="U671" i="10" s="1"/>
  <c r="V671" i="10"/>
  <c r="T672" i="10"/>
  <c r="U672" i="10" a="1"/>
  <c r="U672" i="10" s="1"/>
  <c r="V672" i="10"/>
  <c r="T673" i="10"/>
  <c r="U673" i="10" a="1"/>
  <c r="U673" i="10" s="1"/>
  <c r="V673" i="10"/>
  <c r="T674" i="10"/>
  <c r="U674" i="10" a="1"/>
  <c r="U674" i="10" s="1"/>
  <c r="V674" i="10"/>
  <c r="T675" i="10"/>
  <c r="U675" i="10" a="1"/>
  <c r="U675" i="10" s="1"/>
  <c r="V675" i="10"/>
  <c r="T676" i="10"/>
  <c r="U676" i="10" a="1"/>
  <c r="U676" i="10" s="1"/>
  <c r="V676" i="10"/>
  <c r="T677" i="10"/>
  <c r="U677" i="10" a="1"/>
  <c r="U677" i="10" s="1"/>
  <c r="V677" i="10"/>
  <c r="T678" i="10"/>
  <c r="U678" i="10" a="1"/>
  <c r="U678" i="10" s="1"/>
  <c r="V678" i="10"/>
  <c r="T679" i="10"/>
  <c r="U679" i="10" a="1"/>
  <c r="U679" i="10" s="1"/>
  <c r="V679" i="10"/>
  <c r="T680" i="10"/>
  <c r="U680" i="10" a="1"/>
  <c r="U680" i="10" s="1"/>
  <c r="V680" i="10"/>
  <c r="T681" i="10"/>
  <c r="U681" i="10" a="1"/>
  <c r="U681" i="10" s="1"/>
  <c r="V681" i="10"/>
  <c r="T682" i="10"/>
  <c r="U682" i="10" a="1"/>
  <c r="U682" i="10" s="1"/>
  <c r="V682" i="10"/>
  <c r="T683" i="10"/>
  <c r="U683" i="10" a="1"/>
  <c r="U683" i="10" s="1"/>
  <c r="V683" i="10"/>
  <c r="T684" i="10"/>
  <c r="U684" i="10" a="1"/>
  <c r="U684" i="10" s="1"/>
  <c r="V684" i="10"/>
  <c r="T685" i="10"/>
  <c r="U685" i="10" a="1"/>
  <c r="U685" i="10" s="1"/>
  <c r="V685" i="10"/>
  <c r="T686" i="10"/>
  <c r="U686" i="10" a="1"/>
  <c r="U686" i="10" s="1"/>
  <c r="V686" i="10"/>
  <c r="T687" i="10"/>
  <c r="U687" i="10" a="1"/>
  <c r="U687" i="10" s="1"/>
  <c r="V687" i="10"/>
  <c r="T688" i="10"/>
  <c r="U688" i="10" a="1"/>
  <c r="U688" i="10" s="1"/>
  <c r="V688" i="10"/>
  <c r="T689" i="10"/>
  <c r="U689" i="10" a="1"/>
  <c r="U689" i="10" s="1"/>
  <c r="V689" i="10"/>
  <c r="T690" i="10"/>
  <c r="U690" i="10" a="1"/>
  <c r="U690" i="10" s="1"/>
  <c r="V690" i="10"/>
  <c r="T691" i="10"/>
  <c r="U691" i="10" a="1"/>
  <c r="U691" i="10" s="1"/>
  <c r="V691" i="10"/>
  <c r="T692" i="10"/>
  <c r="U692" i="10" a="1"/>
  <c r="U692" i="10" s="1"/>
  <c r="V692" i="10"/>
  <c r="T693" i="10"/>
  <c r="U693" i="10" a="1"/>
  <c r="U693" i="10" s="1"/>
  <c r="V693" i="10"/>
  <c r="T694" i="10"/>
  <c r="U694" i="10" a="1"/>
  <c r="U694" i="10" s="1"/>
  <c r="V694" i="10"/>
  <c r="T695" i="10"/>
  <c r="U695" i="10" a="1"/>
  <c r="U695" i="10" s="1"/>
  <c r="V695" i="10"/>
  <c r="T696" i="10"/>
  <c r="U696" i="10" a="1"/>
  <c r="U696" i="10" s="1"/>
  <c r="V696" i="10"/>
  <c r="T697" i="10"/>
  <c r="U697" i="10" a="1"/>
  <c r="U697" i="10" s="1"/>
  <c r="V697" i="10"/>
  <c r="T698" i="10"/>
  <c r="U698" i="10" a="1"/>
  <c r="U698" i="10" s="1"/>
  <c r="V698" i="10"/>
  <c r="T699" i="10"/>
  <c r="U699" i="10" a="1"/>
  <c r="U699" i="10" s="1"/>
  <c r="V699" i="10"/>
  <c r="T700" i="10"/>
  <c r="U700" i="10" a="1"/>
  <c r="U700" i="10" s="1"/>
  <c r="V700" i="10"/>
  <c r="T701" i="10"/>
  <c r="U701" i="10" a="1"/>
  <c r="U701" i="10" s="1"/>
  <c r="V701" i="10"/>
  <c r="T702" i="10"/>
  <c r="U702" i="10" a="1"/>
  <c r="U702" i="10" s="1"/>
  <c r="V702" i="10"/>
  <c r="T703" i="10"/>
  <c r="U703" i="10" a="1"/>
  <c r="U703" i="10" s="1"/>
  <c r="V703" i="10"/>
  <c r="T704" i="10"/>
  <c r="U704" i="10" a="1"/>
  <c r="U704" i="10" s="1"/>
  <c r="V704" i="10"/>
  <c r="T705" i="10"/>
  <c r="U705" i="10" a="1"/>
  <c r="U705" i="10" s="1"/>
  <c r="V705" i="10"/>
  <c r="T706" i="10"/>
  <c r="U706" i="10" a="1"/>
  <c r="U706" i="10" s="1"/>
  <c r="V706" i="10"/>
  <c r="T707" i="10"/>
  <c r="U707" i="10" a="1"/>
  <c r="U707" i="10" s="1"/>
  <c r="V707" i="10"/>
  <c r="T708" i="10"/>
  <c r="U708" i="10" a="1"/>
  <c r="U708" i="10" s="1"/>
  <c r="V708" i="10"/>
  <c r="T709" i="10"/>
  <c r="U709" i="10" a="1"/>
  <c r="U709" i="10" s="1"/>
  <c r="V709" i="10"/>
  <c r="T710" i="10"/>
  <c r="U710" i="10" a="1"/>
  <c r="U710" i="10" s="1"/>
  <c r="V710" i="10"/>
  <c r="T711" i="10"/>
  <c r="U711" i="10" a="1"/>
  <c r="U711" i="10" s="1"/>
  <c r="V711" i="10"/>
  <c r="T712" i="10"/>
  <c r="U712" i="10" a="1"/>
  <c r="U712" i="10" s="1"/>
  <c r="V712" i="10"/>
  <c r="T713" i="10"/>
  <c r="U713" i="10" a="1"/>
  <c r="U713" i="10" s="1"/>
  <c r="V713" i="10"/>
  <c r="T714" i="10"/>
  <c r="U714" i="10" a="1"/>
  <c r="U714" i="10" s="1"/>
  <c r="V714" i="10"/>
  <c r="T715" i="10"/>
  <c r="U715" i="10" a="1"/>
  <c r="U715" i="10" s="1"/>
  <c r="V715" i="10"/>
  <c r="T716" i="10"/>
  <c r="U716" i="10" a="1"/>
  <c r="U716" i="10" s="1"/>
  <c r="V716" i="10"/>
  <c r="T717" i="10"/>
  <c r="U717" i="10" a="1"/>
  <c r="U717" i="10" s="1"/>
  <c r="V717" i="10"/>
  <c r="T718" i="10"/>
  <c r="U718" i="10" a="1"/>
  <c r="U718" i="10" s="1"/>
  <c r="V718" i="10"/>
  <c r="T719" i="10"/>
  <c r="U719" i="10" a="1"/>
  <c r="U719" i="10" s="1"/>
  <c r="V719" i="10"/>
  <c r="T720" i="10"/>
  <c r="U720" i="10" a="1"/>
  <c r="U720" i="10" s="1"/>
  <c r="V720" i="10"/>
  <c r="T721" i="10"/>
  <c r="U721" i="10" a="1"/>
  <c r="U721" i="10" s="1"/>
  <c r="V721" i="10"/>
  <c r="T722" i="10"/>
  <c r="U722" i="10" a="1"/>
  <c r="U722" i="10" s="1"/>
  <c r="V722" i="10"/>
  <c r="T723" i="10"/>
  <c r="U723" i="10" a="1"/>
  <c r="U723" i="10" s="1"/>
  <c r="V723" i="10"/>
  <c r="T724" i="10"/>
  <c r="U724" i="10" a="1"/>
  <c r="U724" i="10" s="1"/>
  <c r="V724" i="10"/>
  <c r="T725" i="10"/>
  <c r="U725" i="10" a="1"/>
  <c r="U725" i="10" s="1"/>
  <c r="V725" i="10"/>
  <c r="T726" i="10"/>
  <c r="U726" i="10" a="1"/>
  <c r="U726" i="10" s="1"/>
  <c r="V726" i="10"/>
  <c r="T727" i="10"/>
  <c r="U727" i="10" a="1"/>
  <c r="U727" i="10" s="1"/>
  <c r="V727" i="10"/>
  <c r="T728" i="10"/>
  <c r="U728" i="10" a="1"/>
  <c r="U728" i="10" s="1"/>
  <c r="V728" i="10"/>
  <c r="T729" i="10"/>
  <c r="U729" i="10" a="1"/>
  <c r="U729" i="10" s="1"/>
  <c r="V729" i="10"/>
  <c r="T730" i="10"/>
  <c r="U730" i="10" a="1"/>
  <c r="U730" i="10" s="1"/>
  <c r="V730" i="10"/>
  <c r="T731" i="10"/>
  <c r="U731" i="10" a="1"/>
  <c r="U731" i="10" s="1"/>
  <c r="V731" i="10"/>
  <c r="T732" i="10"/>
  <c r="U732" i="10" a="1"/>
  <c r="U732" i="10" s="1"/>
  <c r="V732" i="10"/>
  <c r="T733" i="10"/>
  <c r="U733" i="10" a="1"/>
  <c r="U733" i="10" s="1"/>
  <c r="V733" i="10"/>
  <c r="T734" i="10"/>
  <c r="U734" i="10" a="1"/>
  <c r="U734" i="10" s="1"/>
  <c r="V734" i="10"/>
  <c r="T735" i="10"/>
  <c r="U735" i="10" a="1"/>
  <c r="U735" i="10" s="1"/>
  <c r="V735" i="10"/>
  <c r="T736" i="10"/>
  <c r="U736" i="10" a="1"/>
  <c r="U736" i="10" s="1"/>
  <c r="V736" i="10"/>
  <c r="T737" i="10"/>
  <c r="U737" i="10" a="1"/>
  <c r="U737" i="10" s="1"/>
  <c r="V737" i="10"/>
  <c r="T738" i="10"/>
  <c r="U738" i="10" a="1"/>
  <c r="U738" i="10" s="1"/>
  <c r="V738" i="10"/>
  <c r="T739" i="10"/>
  <c r="U739" i="10" a="1"/>
  <c r="U739" i="10" s="1"/>
  <c r="V739" i="10"/>
  <c r="T740" i="10"/>
  <c r="U740" i="10" a="1"/>
  <c r="U740" i="10" s="1"/>
  <c r="V740" i="10"/>
  <c r="T741" i="10"/>
  <c r="U741" i="10" a="1"/>
  <c r="U741" i="10" s="1"/>
  <c r="V741" i="10"/>
  <c r="T742" i="10"/>
  <c r="U742" i="10" a="1"/>
  <c r="U742" i="10" s="1"/>
  <c r="V742" i="10"/>
  <c r="T743" i="10"/>
  <c r="U743" i="10" a="1"/>
  <c r="U743" i="10" s="1"/>
  <c r="V743" i="10"/>
  <c r="T744" i="10"/>
  <c r="U744" i="10" a="1"/>
  <c r="U744" i="10" s="1"/>
  <c r="V744" i="10"/>
  <c r="T745" i="10"/>
  <c r="U745" i="10" a="1"/>
  <c r="U745" i="10" s="1"/>
  <c r="V745" i="10"/>
  <c r="T746" i="10"/>
  <c r="U746" i="10" a="1"/>
  <c r="U746" i="10" s="1"/>
  <c r="V746" i="10"/>
  <c r="T747" i="10"/>
  <c r="U747" i="10" a="1"/>
  <c r="U747" i="10" s="1"/>
  <c r="V747" i="10"/>
  <c r="T748" i="10"/>
  <c r="U748" i="10" a="1"/>
  <c r="U748" i="10" s="1"/>
  <c r="V748" i="10"/>
  <c r="T749" i="10"/>
  <c r="U749" i="10" a="1"/>
  <c r="U749" i="10" s="1"/>
  <c r="V749" i="10"/>
  <c r="T750" i="10"/>
  <c r="U750" i="10" a="1"/>
  <c r="U750" i="10" s="1"/>
  <c r="V750" i="10"/>
  <c r="T751" i="10"/>
  <c r="U751" i="10" a="1"/>
  <c r="U751" i="10" s="1"/>
  <c r="V751" i="10"/>
  <c r="T752" i="10"/>
  <c r="U752" i="10" a="1"/>
  <c r="U752" i="10" s="1"/>
  <c r="V752" i="10"/>
  <c r="T753" i="10"/>
  <c r="U753" i="10" a="1"/>
  <c r="U753" i="10" s="1"/>
  <c r="V753" i="10"/>
  <c r="T754" i="10"/>
  <c r="U754" i="10" a="1"/>
  <c r="U754" i="10" s="1"/>
  <c r="V754" i="10"/>
  <c r="T755" i="10"/>
  <c r="U755" i="10" a="1"/>
  <c r="U755" i="10" s="1"/>
  <c r="V755" i="10"/>
  <c r="T756" i="10"/>
  <c r="U756" i="10" a="1"/>
  <c r="U756" i="10" s="1"/>
  <c r="V756" i="10"/>
  <c r="T757" i="10"/>
  <c r="U757" i="10" a="1"/>
  <c r="U757" i="10" s="1"/>
  <c r="V757" i="10"/>
  <c r="T758" i="10"/>
  <c r="U758" i="10" a="1"/>
  <c r="U758" i="10" s="1"/>
  <c r="V758" i="10"/>
  <c r="T759" i="10"/>
  <c r="U759" i="10" a="1"/>
  <c r="U759" i="10" s="1"/>
  <c r="V759" i="10"/>
  <c r="T760" i="10"/>
  <c r="U760" i="10" a="1"/>
  <c r="U760" i="10" s="1"/>
  <c r="V760" i="10"/>
  <c r="T761" i="10"/>
  <c r="U761" i="10" a="1"/>
  <c r="U761" i="10" s="1"/>
  <c r="V761" i="10"/>
  <c r="T762" i="10"/>
  <c r="U762" i="10" a="1"/>
  <c r="U762" i="10" s="1"/>
  <c r="V762" i="10"/>
  <c r="T763" i="10"/>
  <c r="U763" i="10" a="1"/>
  <c r="U763" i="10" s="1"/>
  <c r="V763" i="10"/>
  <c r="T764" i="10"/>
  <c r="U764" i="10" a="1"/>
  <c r="U764" i="10" s="1"/>
  <c r="V764" i="10"/>
  <c r="T765" i="10"/>
  <c r="U765" i="10" a="1"/>
  <c r="U765" i="10" s="1"/>
  <c r="V765" i="10"/>
  <c r="T766" i="10"/>
  <c r="U766" i="10" a="1"/>
  <c r="U766" i="10" s="1"/>
  <c r="V766" i="10"/>
  <c r="T767" i="10"/>
  <c r="U767" i="10" a="1"/>
  <c r="U767" i="10" s="1"/>
  <c r="V767" i="10"/>
  <c r="T768" i="10"/>
  <c r="U768" i="10" a="1"/>
  <c r="U768" i="10" s="1"/>
  <c r="V768" i="10"/>
  <c r="T769" i="10"/>
  <c r="U769" i="10" a="1"/>
  <c r="U769" i="10" s="1"/>
  <c r="V769" i="10"/>
  <c r="T770" i="10"/>
  <c r="U770" i="10" a="1"/>
  <c r="U770" i="10" s="1"/>
  <c r="V770" i="10"/>
  <c r="T771" i="10"/>
  <c r="U771" i="10" a="1"/>
  <c r="U771" i="10" s="1"/>
  <c r="V771" i="10"/>
  <c r="T772" i="10"/>
  <c r="U772" i="10" a="1"/>
  <c r="U772" i="10" s="1"/>
  <c r="V772" i="10"/>
  <c r="T773" i="10"/>
  <c r="U773" i="10" a="1"/>
  <c r="U773" i="10" s="1"/>
  <c r="V773" i="10"/>
  <c r="T774" i="10"/>
  <c r="U774" i="10" a="1"/>
  <c r="U774" i="10" s="1"/>
  <c r="V774" i="10"/>
  <c r="T775" i="10"/>
  <c r="U775" i="10" a="1"/>
  <c r="U775" i="10" s="1"/>
  <c r="V775" i="10"/>
  <c r="T776" i="10"/>
  <c r="U776" i="10" a="1"/>
  <c r="U776" i="10" s="1"/>
  <c r="V776" i="10"/>
  <c r="T777" i="10"/>
  <c r="U777" i="10" a="1"/>
  <c r="U777" i="10" s="1"/>
  <c r="V777" i="10"/>
  <c r="T778" i="10"/>
  <c r="U778" i="10" a="1"/>
  <c r="U778" i="10" s="1"/>
  <c r="V778" i="10"/>
  <c r="T779" i="10"/>
  <c r="U779" i="10" a="1"/>
  <c r="U779" i="10" s="1"/>
  <c r="V779" i="10"/>
  <c r="T780" i="10"/>
  <c r="U780" i="10" a="1"/>
  <c r="U780" i="10" s="1"/>
  <c r="V780" i="10"/>
  <c r="T781" i="10"/>
  <c r="U781" i="10" a="1"/>
  <c r="U781" i="10" s="1"/>
  <c r="V781" i="10"/>
  <c r="T782" i="10"/>
  <c r="U782" i="10" a="1"/>
  <c r="U782" i="10" s="1"/>
  <c r="V782" i="10"/>
  <c r="T783" i="10"/>
  <c r="U783" i="10" a="1"/>
  <c r="U783" i="10" s="1"/>
  <c r="V783" i="10"/>
  <c r="T784" i="10"/>
  <c r="U784" i="10" a="1"/>
  <c r="U784" i="10" s="1"/>
  <c r="V784" i="10"/>
  <c r="T785" i="10"/>
  <c r="U785" i="10" a="1"/>
  <c r="U785" i="10" s="1"/>
  <c r="V785" i="10"/>
  <c r="T786" i="10"/>
  <c r="U786" i="10" a="1"/>
  <c r="U786" i="10" s="1"/>
  <c r="V786" i="10"/>
  <c r="T787" i="10"/>
  <c r="U787" i="10" a="1"/>
  <c r="U787" i="10" s="1"/>
  <c r="V787" i="10"/>
  <c r="T788" i="10"/>
  <c r="U788" i="10" a="1"/>
  <c r="U788" i="10" s="1"/>
  <c r="V788" i="10"/>
  <c r="T789" i="10"/>
  <c r="U789" i="10" a="1"/>
  <c r="U789" i="10" s="1"/>
  <c r="V789" i="10"/>
  <c r="T790" i="10"/>
  <c r="U790" i="10" a="1"/>
  <c r="U790" i="10" s="1"/>
  <c r="V790" i="10"/>
  <c r="T791" i="10"/>
  <c r="U791" i="10" a="1"/>
  <c r="U791" i="10" s="1"/>
  <c r="V791" i="10"/>
  <c r="T792" i="10"/>
  <c r="U792" i="10" a="1"/>
  <c r="U792" i="10" s="1"/>
  <c r="V792" i="10"/>
  <c r="T793" i="10"/>
  <c r="U793" i="10" a="1"/>
  <c r="U793" i="10" s="1"/>
  <c r="V793" i="10"/>
  <c r="T794" i="10"/>
  <c r="U794" i="10" a="1"/>
  <c r="U794" i="10" s="1"/>
  <c r="V794" i="10"/>
  <c r="T795" i="10"/>
  <c r="U795" i="10" a="1"/>
  <c r="U795" i="10" s="1"/>
  <c r="V795" i="10"/>
  <c r="T796" i="10"/>
  <c r="U796" i="10" a="1"/>
  <c r="U796" i="10" s="1"/>
  <c r="V796" i="10"/>
  <c r="T797" i="10"/>
  <c r="U797" i="10" a="1"/>
  <c r="U797" i="10" s="1"/>
  <c r="V797" i="10"/>
  <c r="T798" i="10"/>
  <c r="U798" i="10" a="1"/>
  <c r="U798" i="10" s="1"/>
  <c r="V798" i="10"/>
  <c r="T799" i="10"/>
  <c r="U799" i="10" a="1"/>
  <c r="U799" i="10" s="1"/>
  <c r="V799" i="10"/>
  <c r="T800" i="10"/>
  <c r="U800" i="10" a="1"/>
  <c r="U800" i="10" s="1"/>
  <c r="V800" i="10"/>
  <c r="T801" i="10"/>
  <c r="U801" i="10" a="1"/>
  <c r="U801" i="10" s="1"/>
  <c r="V801" i="10"/>
  <c r="T802" i="10"/>
  <c r="U802" i="10" a="1"/>
  <c r="U802" i="10" s="1"/>
  <c r="V802" i="10"/>
  <c r="T803" i="10"/>
  <c r="U803" i="10" a="1"/>
  <c r="U803" i="10" s="1"/>
  <c r="V803" i="10"/>
  <c r="T804" i="10"/>
  <c r="U804" i="10" a="1"/>
  <c r="U804" i="10" s="1"/>
  <c r="V804" i="10"/>
  <c r="T805" i="10"/>
  <c r="U805" i="10" a="1"/>
  <c r="U805" i="10" s="1"/>
  <c r="V805" i="10"/>
  <c r="T806" i="10"/>
  <c r="U806" i="10" a="1"/>
  <c r="U806" i="10" s="1"/>
  <c r="V806" i="10"/>
  <c r="T807" i="10"/>
  <c r="U807" i="10" a="1"/>
  <c r="U807" i="10" s="1"/>
  <c r="V807" i="10"/>
  <c r="T808" i="10"/>
  <c r="U808" i="10" a="1"/>
  <c r="U808" i="10" s="1"/>
  <c r="V808" i="10"/>
  <c r="T809" i="10"/>
  <c r="U809" i="10" a="1"/>
  <c r="U809" i="10" s="1"/>
  <c r="V809" i="10"/>
  <c r="T810" i="10"/>
  <c r="U810" i="10" a="1"/>
  <c r="U810" i="10" s="1"/>
  <c r="V810" i="10"/>
  <c r="T811" i="10"/>
  <c r="U811" i="10" a="1"/>
  <c r="U811" i="10" s="1"/>
  <c r="V811" i="10"/>
  <c r="T812" i="10"/>
  <c r="U812" i="10" a="1"/>
  <c r="U812" i="10" s="1"/>
  <c r="V812" i="10"/>
  <c r="T813" i="10"/>
  <c r="U813" i="10" a="1"/>
  <c r="U813" i="10" s="1"/>
  <c r="V813" i="10"/>
  <c r="T814" i="10"/>
  <c r="U814" i="10" a="1"/>
  <c r="U814" i="10" s="1"/>
  <c r="V814" i="10"/>
  <c r="T815" i="10"/>
  <c r="U815" i="10" a="1"/>
  <c r="U815" i="10" s="1"/>
  <c r="V815" i="10"/>
  <c r="T816" i="10"/>
  <c r="U816" i="10" a="1"/>
  <c r="U816" i="10" s="1"/>
  <c r="V816" i="10"/>
  <c r="T817" i="10"/>
  <c r="U817" i="10" a="1"/>
  <c r="U817" i="10" s="1"/>
  <c r="V817" i="10"/>
  <c r="T818" i="10"/>
  <c r="U818" i="10" a="1"/>
  <c r="U818" i="10" s="1"/>
  <c r="V818" i="10"/>
  <c r="T819" i="10"/>
  <c r="U819" i="10" a="1"/>
  <c r="U819" i="10" s="1"/>
  <c r="V819" i="10"/>
  <c r="T820" i="10"/>
  <c r="U820" i="10" a="1"/>
  <c r="U820" i="10" s="1"/>
  <c r="V820" i="10"/>
  <c r="T821" i="10"/>
  <c r="U821" i="10" a="1"/>
  <c r="U821" i="10" s="1"/>
  <c r="V821" i="10"/>
  <c r="T822" i="10"/>
  <c r="U822" i="10" a="1"/>
  <c r="U822" i="10" s="1"/>
  <c r="V822" i="10"/>
  <c r="T823" i="10"/>
  <c r="U823" i="10" a="1"/>
  <c r="U823" i="10" s="1"/>
  <c r="V823" i="10"/>
  <c r="T824" i="10"/>
  <c r="U824" i="10" a="1"/>
  <c r="U824" i="10" s="1"/>
  <c r="V824" i="10"/>
  <c r="T825" i="10"/>
  <c r="U825" i="10" a="1"/>
  <c r="U825" i="10" s="1"/>
  <c r="V825" i="10"/>
  <c r="T826" i="10"/>
  <c r="U826" i="10" a="1"/>
  <c r="U826" i="10" s="1"/>
  <c r="V826" i="10"/>
  <c r="T827" i="10"/>
  <c r="U827" i="10" a="1"/>
  <c r="U827" i="10" s="1"/>
  <c r="V827" i="10"/>
  <c r="T828" i="10"/>
  <c r="U828" i="10" a="1"/>
  <c r="U828" i="10" s="1"/>
  <c r="V828" i="10"/>
  <c r="T829" i="10"/>
  <c r="U829" i="10" a="1"/>
  <c r="U829" i="10" s="1"/>
  <c r="V829" i="10"/>
  <c r="T830" i="10"/>
  <c r="U830" i="10" a="1"/>
  <c r="U830" i="10" s="1"/>
  <c r="V830" i="10"/>
  <c r="T831" i="10"/>
  <c r="U831" i="10" a="1"/>
  <c r="U831" i="10" s="1"/>
  <c r="V831" i="10"/>
  <c r="T832" i="10"/>
  <c r="U832" i="10" a="1"/>
  <c r="U832" i="10" s="1"/>
  <c r="V832" i="10"/>
  <c r="T833" i="10"/>
  <c r="U833" i="10" a="1"/>
  <c r="U833" i="10" s="1"/>
  <c r="V833" i="10"/>
  <c r="T834" i="10"/>
  <c r="U834" i="10" a="1"/>
  <c r="U834" i="10" s="1"/>
  <c r="V834" i="10"/>
  <c r="T835" i="10"/>
  <c r="U835" i="10" a="1"/>
  <c r="U835" i="10" s="1"/>
  <c r="V835" i="10"/>
  <c r="T836" i="10"/>
  <c r="U836" i="10" a="1"/>
  <c r="U836" i="10" s="1"/>
  <c r="V836" i="10"/>
  <c r="T837" i="10"/>
  <c r="U837" i="10" a="1"/>
  <c r="U837" i="10" s="1"/>
  <c r="V837" i="10"/>
  <c r="T838" i="10"/>
  <c r="U838" i="10" a="1"/>
  <c r="U838" i="10" s="1"/>
  <c r="V838" i="10"/>
  <c r="T839" i="10"/>
  <c r="U839" i="10" a="1"/>
  <c r="U839" i="10" s="1"/>
  <c r="V839" i="10"/>
  <c r="T840" i="10"/>
  <c r="U840" i="10" a="1"/>
  <c r="U840" i="10" s="1"/>
  <c r="V840" i="10"/>
  <c r="T841" i="10"/>
  <c r="U841" i="10" a="1"/>
  <c r="U841" i="10" s="1"/>
  <c r="V841" i="10"/>
  <c r="T842" i="10"/>
  <c r="U842" i="10" a="1"/>
  <c r="U842" i="10" s="1"/>
  <c r="V842" i="10"/>
  <c r="T843" i="10"/>
  <c r="U843" i="10" a="1"/>
  <c r="U843" i="10" s="1"/>
  <c r="V843" i="10"/>
  <c r="T844" i="10"/>
  <c r="U844" i="10" a="1"/>
  <c r="U844" i="10" s="1"/>
  <c r="V844" i="10"/>
  <c r="T845" i="10"/>
  <c r="U845" i="10" a="1"/>
  <c r="U845" i="10" s="1"/>
  <c r="V845" i="10"/>
  <c r="T846" i="10"/>
  <c r="U846" i="10" a="1"/>
  <c r="U846" i="10" s="1"/>
  <c r="V846" i="10"/>
  <c r="T847" i="10"/>
  <c r="U847" i="10" a="1"/>
  <c r="U847" i="10" s="1"/>
  <c r="V847" i="10"/>
  <c r="T848" i="10"/>
  <c r="U848" i="10" a="1"/>
  <c r="U848" i="10" s="1"/>
  <c r="V848" i="10"/>
  <c r="T849" i="10"/>
  <c r="U849" i="10" a="1"/>
  <c r="U849" i="10" s="1"/>
  <c r="V849" i="10"/>
  <c r="T850" i="10"/>
  <c r="U850" i="10" a="1"/>
  <c r="U850" i="10" s="1"/>
  <c r="V850" i="10"/>
  <c r="T851" i="10"/>
  <c r="U851" i="10" a="1"/>
  <c r="U851" i="10" s="1"/>
  <c r="V851" i="10"/>
  <c r="T852" i="10"/>
  <c r="U852" i="10" a="1"/>
  <c r="U852" i="10" s="1"/>
  <c r="V852" i="10"/>
  <c r="T853" i="10"/>
  <c r="U853" i="10" a="1"/>
  <c r="U853" i="10" s="1"/>
  <c r="V853" i="10"/>
  <c r="T854" i="10"/>
  <c r="U854" i="10" a="1"/>
  <c r="U854" i="10" s="1"/>
  <c r="V854" i="10"/>
  <c r="T855" i="10"/>
  <c r="U855" i="10" a="1"/>
  <c r="U855" i="10" s="1"/>
  <c r="V855" i="10"/>
  <c r="T856" i="10"/>
  <c r="U856" i="10" a="1"/>
  <c r="U856" i="10" s="1"/>
  <c r="V856" i="10"/>
  <c r="T857" i="10"/>
  <c r="U857" i="10" a="1"/>
  <c r="U857" i="10" s="1"/>
  <c r="V857" i="10"/>
  <c r="T858" i="10"/>
  <c r="U858" i="10" a="1"/>
  <c r="U858" i="10" s="1"/>
  <c r="V858" i="10"/>
  <c r="T859" i="10"/>
  <c r="U859" i="10" a="1"/>
  <c r="U859" i="10" s="1"/>
  <c r="V859" i="10"/>
  <c r="T860" i="10"/>
  <c r="U860" i="10" a="1"/>
  <c r="U860" i="10" s="1"/>
  <c r="V860" i="10"/>
  <c r="T861" i="10"/>
  <c r="U861" i="10" a="1"/>
  <c r="U861" i="10" s="1"/>
  <c r="V861" i="10"/>
  <c r="T862" i="10"/>
  <c r="U862" i="10" a="1"/>
  <c r="U862" i="10" s="1"/>
  <c r="V862" i="10"/>
  <c r="T863" i="10"/>
  <c r="U863" i="10" a="1"/>
  <c r="U863" i="10" s="1"/>
  <c r="V863" i="10"/>
  <c r="T864" i="10"/>
  <c r="U864" i="10" a="1"/>
  <c r="U864" i="10" s="1"/>
  <c r="V864" i="10"/>
  <c r="T865" i="10"/>
  <c r="U865" i="10" a="1"/>
  <c r="U865" i="10" s="1"/>
  <c r="V865" i="10"/>
  <c r="T866" i="10"/>
  <c r="U866" i="10" a="1"/>
  <c r="U866" i="10" s="1"/>
  <c r="V866" i="10"/>
  <c r="T867" i="10"/>
  <c r="U867" i="10" a="1"/>
  <c r="U867" i="10" s="1"/>
  <c r="V867" i="10"/>
  <c r="T868" i="10"/>
  <c r="U868" i="10" a="1"/>
  <c r="U868" i="10" s="1"/>
  <c r="V868" i="10"/>
  <c r="T869" i="10"/>
  <c r="U869" i="10" a="1"/>
  <c r="U869" i="10" s="1"/>
  <c r="V869" i="10"/>
  <c r="T870" i="10"/>
  <c r="U870" i="10" a="1"/>
  <c r="U870" i="10" s="1"/>
  <c r="V870" i="10"/>
  <c r="T871" i="10"/>
  <c r="U871" i="10" a="1"/>
  <c r="U871" i="10" s="1"/>
  <c r="V871" i="10"/>
  <c r="T872" i="10"/>
  <c r="U872" i="10" a="1"/>
  <c r="U872" i="10" s="1"/>
  <c r="V872" i="10"/>
  <c r="T873" i="10"/>
  <c r="U873" i="10" a="1"/>
  <c r="U873" i="10" s="1"/>
  <c r="V873" i="10"/>
  <c r="T874" i="10"/>
  <c r="U874" i="10" a="1"/>
  <c r="U874" i="10" s="1"/>
  <c r="V874" i="10"/>
  <c r="T875" i="10"/>
  <c r="U875" i="10" a="1"/>
  <c r="U875" i="10" s="1"/>
  <c r="V875" i="10"/>
  <c r="T876" i="10"/>
  <c r="U876" i="10" a="1"/>
  <c r="U876" i="10" s="1"/>
  <c r="V876" i="10"/>
  <c r="T877" i="10"/>
  <c r="U877" i="10" a="1"/>
  <c r="U877" i="10" s="1"/>
  <c r="V877" i="10"/>
  <c r="T878" i="10"/>
  <c r="U878" i="10" a="1"/>
  <c r="U878" i="10" s="1"/>
  <c r="V878" i="10"/>
  <c r="T879" i="10"/>
  <c r="U879" i="10" a="1"/>
  <c r="U879" i="10" s="1"/>
  <c r="V879" i="10"/>
  <c r="T880" i="10"/>
  <c r="U880" i="10" a="1"/>
  <c r="U880" i="10" s="1"/>
  <c r="V880" i="10"/>
  <c r="T881" i="10"/>
  <c r="U881" i="10" a="1"/>
  <c r="U881" i="10" s="1"/>
  <c r="V881" i="10"/>
  <c r="T882" i="10"/>
  <c r="U882" i="10" a="1"/>
  <c r="U882" i="10" s="1"/>
  <c r="V882" i="10"/>
  <c r="T883" i="10"/>
  <c r="U883" i="10" a="1"/>
  <c r="U883" i="10" s="1"/>
  <c r="V883" i="10"/>
  <c r="T884" i="10"/>
  <c r="U884" i="10" a="1"/>
  <c r="U884" i="10" s="1"/>
  <c r="V884" i="10"/>
  <c r="T885" i="10"/>
  <c r="U885" i="10" a="1"/>
  <c r="U885" i="10" s="1"/>
  <c r="V885" i="10"/>
  <c r="T886" i="10"/>
  <c r="U886" i="10" a="1"/>
  <c r="U886" i="10" s="1"/>
  <c r="V886" i="10"/>
  <c r="T887" i="10"/>
  <c r="U887" i="10" a="1"/>
  <c r="U887" i="10" s="1"/>
  <c r="V887" i="10"/>
  <c r="T888" i="10"/>
  <c r="U888" i="10" a="1"/>
  <c r="U888" i="10" s="1"/>
  <c r="V888" i="10"/>
  <c r="T889" i="10"/>
  <c r="U889" i="10" a="1"/>
  <c r="U889" i="10" s="1"/>
  <c r="V889" i="10"/>
  <c r="T890" i="10"/>
  <c r="U890" i="10" a="1"/>
  <c r="U890" i="10" s="1"/>
  <c r="V890" i="10"/>
  <c r="T891" i="10"/>
  <c r="U891" i="10" a="1"/>
  <c r="U891" i="10" s="1"/>
  <c r="V891" i="10"/>
  <c r="T892" i="10"/>
  <c r="U892" i="10" a="1"/>
  <c r="U892" i="10" s="1"/>
  <c r="V892" i="10"/>
  <c r="T893" i="10"/>
  <c r="U893" i="10" a="1"/>
  <c r="U893" i="10" s="1"/>
  <c r="V893" i="10"/>
  <c r="T894" i="10"/>
  <c r="U894" i="10" a="1"/>
  <c r="U894" i="10" s="1"/>
  <c r="V894" i="10"/>
  <c r="T895" i="10"/>
  <c r="U895" i="10" a="1"/>
  <c r="U895" i="10" s="1"/>
  <c r="V895" i="10"/>
  <c r="T896" i="10"/>
  <c r="U896" i="10" a="1"/>
  <c r="U896" i="10" s="1"/>
  <c r="V896" i="10"/>
  <c r="T897" i="10"/>
  <c r="U897" i="10" a="1"/>
  <c r="U897" i="10" s="1"/>
  <c r="V897" i="10"/>
  <c r="T898" i="10"/>
  <c r="U898" i="10" a="1"/>
  <c r="U898" i="10" s="1"/>
  <c r="V898" i="10"/>
  <c r="T899" i="10"/>
  <c r="U899" i="10" a="1"/>
  <c r="U899" i="10" s="1"/>
  <c r="V899" i="10"/>
  <c r="T900" i="10"/>
  <c r="U900" i="10" a="1"/>
  <c r="U900" i="10" s="1"/>
  <c r="V900" i="10"/>
  <c r="T901" i="10"/>
  <c r="U901" i="10" a="1"/>
  <c r="U901" i="10" s="1"/>
  <c r="V901" i="10"/>
  <c r="T902" i="10"/>
  <c r="U902" i="10" a="1"/>
  <c r="U902" i="10" s="1"/>
  <c r="V902" i="10"/>
  <c r="T903" i="10"/>
  <c r="U903" i="10" a="1"/>
  <c r="U903" i="10" s="1"/>
  <c r="V903" i="10"/>
  <c r="T904" i="10"/>
  <c r="U904" i="10" a="1"/>
  <c r="U904" i="10" s="1"/>
  <c r="V904" i="10"/>
  <c r="T905" i="10"/>
  <c r="U905" i="10" a="1"/>
  <c r="U905" i="10" s="1"/>
  <c r="V905" i="10"/>
  <c r="T906" i="10"/>
  <c r="U906" i="10" a="1"/>
  <c r="U906" i="10" s="1"/>
  <c r="V906" i="10"/>
  <c r="T907" i="10"/>
  <c r="U907" i="10" a="1"/>
  <c r="U907" i="10" s="1"/>
  <c r="V907" i="10"/>
  <c r="T908" i="10"/>
  <c r="U908" i="10" a="1"/>
  <c r="U908" i="10" s="1"/>
  <c r="V908" i="10"/>
  <c r="T909" i="10"/>
  <c r="U909" i="10" a="1"/>
  <c r="U909" i="10" s="1"/>
  <c r="V909" i="10"/>
  <c r="T910" i="10"/>
  <c r="U910" i="10" a="1"/>
  <c r="U910" i="10" s="1"/>
  <c r="V910" i="10"/>
  <c r="T911" i="10"/>
  <c r="U911" i="10" a="1"/>
  <c r="U911" i="10" s="1"/>
  <c r="V911" i="10"/>
  <c r="T912" i="10"/>
  <c r="U912" i="10" a="1"/>
  <c r="U912" i="10" s="1"/>
  <c r="V912" i="10"/>
  <c r="T913" i="10"/>
  <c r="U913" i="10" a="1"/>
  <c r="U913" i="10" s="1"/>
  <c r="V913" i="10"/>
  <c r="T914" i="10"/>
  <c r="U914" i="10" a="1"/>
  <c r="U914" i="10" s="1"/>
  <c r="V914" i="10"/>
  <c r="T915" i="10"/>
  <c r="U915" i="10" a="1"/>
  <c r="U915" i="10" s="1"/>
  <c r="V915" i="10"/>
  <c r="T916" i="10"/>
  <c r="U916" i="10" a="1"/>
  <c r="U916" i="10" s="1"/>
  <c r="V916" i="10"/>
  <c r="T917" i="10"/>
  <c r="U917" i="10" a="1"/>
  <c r="U917" i="10" s="1"/>
  <c r="V917" i="10"/>
  <c r="T918" i="10"/>
  <c r="U918" i="10" a="1"/>
  <c r="U918" i="10" s="1"/>
  <c r="V918" i="10"/>
  <c r="T919" i="10"/>
  <c r="U919" i="10" a="1"/>
  <c r="U919" i="10" s="1"/>
  <c r="V919" i="10"/>
  <c r="T920" i="10"/>
  <c r="U920" i="10" a="1"/>
  <c r="U920" i="10" s="1"/>
  <c r="V920" i="10"/>
  <c r="T921" i="10"/>
  <c r="U921" i="10" a="1"/>
  <c r="U921" i="10" s="1"/>
  <c r="V921" i="10"/>
  <c r="T922" i="10"/>
  <c r="U922" i="10" a="1"/>
  <c r="U922" i="10" s="1"/>
  <c r="V922" i="10"/>
  <c r="T923" i="10"/>
  <c r="U923" i="10" a="1"/>
  <c r="U923" i="10" s="1"/>
  <c r="V923" i="10"/>
  <c r="T924" i="10"/>
  <c r="U924" i="10" a="1"/>
  <c r="U924" i="10" s="1"/>
  <c r="V924" i="10"/>
  <c r="T925" i="10"/>
  <c r="U925" i="10" a="1"/>
  <c r="U925" i="10" s="1"/>
  <c r="V925" i="10"/>
  <c r="T926" i="10"/>
  <c r="U926" i="10" a="1"/>
  <c r="U926" i="10" s="1"/>
  <c r="V926" i="10"/>
  <c r="T927" i="10"/>
  <c r="U927" i="10" a="1"/>
  <c r="U927" i="10" s="1"/>
  <c r="V927" i="10"/>
  <c r="T928" i="10"/>
  <c r="U928" i="10" a="1"/>
  <c r="U928" i="10" s="1"/>
  <c r="V928" i="10"/>
  <c r="T929" i="10"/>
  <c r="U929" i="10" a="1"/>
  <c r="U929" i="10" s="1"/>
  <c r="V929" i="10"/>
  <c r="T930" i="10"/>
  <c r="U930" i="10" a="1"/>
  <c r="U930" i="10" s="1"/>
  <c r="V930" i="10"/>
  <c r="T931" i="10"/>
  <c r="U931" i="10" a="1"/>
  <c r="U931" i="10" s="1"/>
  <c r="V931" i="10"/>
  <c r="T932" i="10"/>
  <c r="U932" i="10" a="1"/>
  <c r="U932" i="10" s="1"/>
  <c r="V932" i="10"/>
  <c r="T933" i="10"/>
  <c r="U933" i="10" a="1"/>
  <c r="U933" i="10" s="1"/>
  <c r="V933" i="10"/>
  <c r="T934" i="10"/>
  <c r="U934" i="10" a="1"/>
  <c r="U934" i="10" s="1"/>
  <c r="V934" i="10"/>
  <c r="T935" i="10"/>
  <c r="U935" i="10" a="1"/>
  <c r="U935" i="10" s="1"/>
  <c r="V935" i="10"/>
  <c r="T936" i="10"/>
  <c r="U936" i="10" a="1"/>
  <c r="U936" i="10" s="1"/>
  <c r="V936" i="10"/>
  <c r="T937" i="10"/>
  <c r="U937" i="10" a="1"/>
  <c r="U937" i="10" s="1"/>
  <c r="V937" i="10"/>
  <c r="T938" i="10"/>
  <c r="U938" i="10" a="1"/>
  <c r="U938" i="10" s="1"/>
  <c r="V938" i="10"/>
  <c r="T939" i="10"/>
  <c r="U939" i="10" a="1"/>
  <c r="U939" i="10" s="1"/>
  <c r="V939" i="10"/>
  <c r="T940" i="10"/>
  <c r="U940" i="10" a="1"/>
  <c r="U940" i="10" s="1"/>
  <c r="V940" i="10"/>
  <c r="T941" i="10"/>
  <c r="U941" i="10" a="1"/>
  <c r="U941" i="10" s="1"/>
  <c r="V941" i="10"/>
  <c r="T942" i="10"/>
  <c r="U942" i="10" a="1"/>
  <c r="U942" i="10" s="1"/>
  <c r="V942" i="10"/>
  <c r="T943" i="10"/>
  <c r="U943" i="10" a="1"/>
  <c r="U943" i="10" s="1"/>
  <c r="V943" i="10"/>
  <c r="T944" i="10"/>
  <c r="U944" i="10" a="1"/>
  <c r="U944" i="10" s="1"/>
  <c r="V944" i="10"/>
  <c r="T945" i="10"/>
  <c r="U945" i="10" a="1"/>
  <c r="U945" i="10" s="1"/>
  <c r="V945" i="10"/>
  <c r="T946" i="10"/>
  <c r="U946" i="10" a="1"/>
  <c r="U946" i="10" s="1"/>
  <c r="V946" i="10"/>
  <c r="T947" i="10"/>
  <c r="U947" i="10" a="1"/>
  <c r="U947" i="10" s="1"/>
  <c r="V947" i="10"/>
  <c r="T948" i="10"/>
  <c r="U948" i="10" a="1"/>
  <c r="U948" i="10" s="1"/>
  <c r="V948" i="10"/>
  <c r="T949" i="10"/>
  <c r="U949" i="10" a="1"/>
  <c r="U949" i="10" s="1"/>
  <c r="V949" i="10"/>
  <c r="T950" i="10"/>
  <c r="U950" i="10" a="1"/>
  <c r="U950" i="10" s="1"/>
  <c r="V950" i="10"/>
  <c r="T951" i="10"/>
  <c r="U951" i="10" a="1"/>
  <c r="U951" i="10" s="1"/>
  <c r="V951" i="10"/>
  <c r="T952" i="10"/>
  <c r="U952" i="10" a="1"/>
  <c r="U952" i="10" s="1"/>
  <c r="V952" i="10"/>
  <c r="T953" i="10"/>
  <c r="U953" i="10" a="1"/>
  <c r="U953" i="10" s="1"/>
  <c r="V953" i="10"/>
  <c r="T954" i="10"/>
  <c r="U954" i="10" a="1"/>
  <c r="U954" i="10" s="1"/>
  <c r="V954" i="10"/>
  <c r="T955" i="10"/>
  <c r="U955" i="10" a="1"/>
  <c r="U955" i="10" s="1"/>
  <c r="V955" i="10"/>
  <c r="T956" i="10"/>
  <c r="U956" i="10" a="1"/>
  <c r="U956" i="10" s="1"/>
  <c r="V956" i="10"/>
  <c r="T957" i="10"/>
  <c r="U957" i="10" a="1"/>
  <c r="U957" i="10" s="1"/>
  <c r="V957" i="10"/>
  <c r="T958" i="10"/>
  <c r="U958" i="10" a="1"/>
  <c r="U958" i="10" s="1"/>
  <c r="V958" i="10"/>
  <c r="T959" i="10"/>
  <c r="U959" i="10" a="1"/>
  <c r="U959" i="10" s="1"/>
  <c r="V959" i="10"/>
  <c r="T960" i="10"/>
  <c r="U960" i="10" a="1"/>
  <c r="U960" i="10" s="1"/>
  <c r="V960" i="10"/>
  <c r="T961" i="10"/>
  <c r="U961" i="10" a="1"/>
  <c r="U961" i="10" s="1"/>
  <c r="V961" i="10"/>
  <c r="T962" i="10"/>
  <c r="U962" i="10" a="1"/>
  <c r="U962" i="10" s="1"/>
  <c r="V962" i="10"/>
  <c r="T963" i="10"/>
  <c r="U963" i="10" a="1"/>
  <c r="U963" i="10" s="1"/>
  <c r="V963" i="10"/>
  <c r="T964" i="10"/>
  <c r="U964" i="10" a="1"/>
  <c r="U964" i="10" s="1"/>
  <c r="V964" i="10"/>
  <c r="T965" i="10"/>
  <c r="U965" i="10" a="1"/>
  <c r="U965" i="10" s="1"/>
  <c r="V965" i="10"/>
  <c r="T966" i="10"/>
  <c r="U966" i="10" a="1"/>
  <c r="U966" i="10" s="1"/>
  <c r="V966" i="10"/>
  <c r="T967" i="10"/>
  <c r="U967" i="10" a="1"/>
  <c r="U967" i="10" s="1"/>
  <c r="V967" i="10"/>
  <c r="T968" i="10"/>
  <c r="U968" i="10" a="1"/>
  <c r="U968" i="10" s="1"/>
  <c r="V968" i="10"/>
  <c r="T969" i="10"/>
  <c r="U969" i="10" a="1"/>
  <c r="U969" i="10" s="1"/>
  <c r="V969" i="10"/>
  <c r="T970" i="10"/>
  <c r="U970" i="10" a="1"/>
  <c r="U970" i="10" s="1"/>
  <c r="V970" i="10"/>
  <c r="T971" i="10"/>
  <c r="U971" i="10" a="1"/>
  <c r="U971" i="10" s="1"/>
  <c r="V971" i="10"/>
  <c r="T972" i="10"/>
  <c r="U972" i="10" a="1"/>
  <c r="U972" i="10" s="1"/>
  <c r="V972" i="10"/>
  <c r="T973" i="10"/>
  <c r="U973" i="10" a="1"/>
  <c r="U973" i="10" s="1"/>
  <c r="V973" i="10"/>
  <c r="T974" i="10"/>
  <c r="U974" i="10" a="1"/>
  <c r="U974" i="10" s="1"/>
  <c r="V974" i="10"/>
  <c r="T975" i="10"/>
  <c r="U975" i="10" a="1"/>
  <c r="U975" i="10" s="1"/>
  <c r="V975" i="10"/>
  <c r="T976" i="10"/>
  <c r="U976" i="10" a="1"/>
  <c r="U976" i="10" s="1"/>
  <c r="V976" i="10"/>
  <c r="T977" i="10"/>
  <c r="U977" i="10" a="1"/>
  <c r="U977" i="10" s="1"/>
  <c r="V977" i="10"/>
  <c r="T978" i="10"/>
  <c r="U978" i="10" a="1"/>
  <c r="U978" i="10" s="1"/>
  <c r="V978" i="10"/>
  <c r="T979" i="10"/>
  <c r="U979" i="10" a="1"/>
  <c r="U979" i="10" s="1"/>
  <c r="V979" i="10"/>
  <c r="T980" i="10"/>
  <c r="U980" i="10" a="1"/>
  <c r="U980" i="10" s="1"/>
  <c r="V980" i="10"/>
  <c r="T981" i="10"/>
  <c r="U981" i="10" a="1"/>
  <c r="U981" i="10" s="1"/>
  <c r="V981" i="10"/>
  <c r="T982" i="10"/>
  <c r="U982" i="10" a="1"/>
  <c r="U982" i="10" s="1"/>
  <c r="V982" i="10"/>
  <c r="T983" i="10"/>
  <c r="U983" i="10" a="1"/>
  <c r="U983" i="10" s="1"/>
  <c r="V983" i="10"/>
  <c r="T984" i="10"/>
  <c r="U984" i="10" a="1"/>
  <c r="U984" i="10" s="1"/>
  <c r="V984" i="10"/>
  <c r="T985" i="10"/>
  <c r="U985" i="10" a="1"/>
  <c r="U985" i="10" s="1"/>
  <c r="V985" i="10"/>
  <c r="T986" i="10"/>
  <c r="U986" i="10" a="1"/>
  <c r="U986" i="10" s="1"/>
  <c r="V986" i="10"/>
  <c r="T987" i="10"/>
  <c r="U987" i="10" a="1"/>
  <c r="U987" i="10" s="1"/>
  <c r="V987" i="10"/>
  <c r="T988" i="10"/>
  <c r="U988" i="10" a="1"/>
  <c r="U988" i="10" s="1"/>
  <c r="V988" i="10"/>
  <c r="T989" i="10"/>
  <c r="U989" i="10" a="1"/>
  <c r="U989" i="10" s="1"/>
  <c r="V989" i="10"/>
  <c r="T990" i="10"/>
  <c r="U990" i="10" a="1"/>
  <c r="U990" i="10" s="1"/>
  <c r="V990" i="10"/>
  <c r="T991" i="10"/>
  <c r="U991" i="10" a="1"/>
  <c r="U991" i="10" s="1"/>
  <c r="V991" i="10"/>
  <c r="T992" i="10"/>
  <c r="U992" i="10" a="1"/>
  <c r="U992" i="10" s="1"/>
  <c r="V992" i="10"/>
  <c r="T993" i="10"/>
  <c r="U993" i="10" a="1"/>
  <c r="U993" i="10" s="1"/>
  <c r="V993" i="10"/>
  <c r="T994" i="10"/>
  <c r="U994" i="10" a="1"/>
  <c r="U994" i="10" s="1"/>
  <c r="V994" i="10"/>
  <c r="T995" i="10"/>
  <c r="U995" i="10" a="1"/>
  <c r="U995" i="10" s="1"/>
  <c r="V995" i="10"/>
  <c r="T996" i="10"/>
  <c r="U996" i="10" a="1"/>
  <c r="U996" i="10" s="1"/>
  <c r="V996" i="10"/>
  <c r="T997" i="10"/>
  <c r="U997" i="10" a="1"/>
  <c r="U997" i="10" s="1"/>
  <c r="V997" i="10"/>
  <c r="T998" i="10"/>
  <c r="U998" i="10" a="1"/>
  <c r="U998" i="10" s="1"/>
  <c r="V998" i="10"/>
  <c r="T999" i="10"/>
  <c r="U999" i="10" a="1"/>
  <c r="U999" i="10" s="1"/>
  <c r="V999" i="10"/>
  <c r="T1000" i="10"/>
  <c r="U1000" i="10" a="1"/>
  <c r="U1000" i="10" s="1"/>
  <c r="V1000" i="10"/>
  <c r="T1001" i="10"/>
  <c r="U1001" i="10" a="1"/>
  <c r="U1001" i="10" s="1"/>
  <c r="V1001" i="10"/>
  <c r="T1002" i="10"/>
  <c r="U1002" i="10" a="1"/>
  <c r="U1002" i="10" s="1"/>
  <c r="V1002" i="10"/>
  <c r="T1003" i="10"/>
  <c r="U1003" i="10" a="1"/>
  <c r="U1003" i="10" s="1"/>
  <c r="V1003" i="10"/>
  <c r="T1004" i="10"/>
  <c r="U1004" i="10" a="1"/>
  <c r="U1004" i="10" s="1"/>
  <c r="V1004" i="10"/>
  <c r="T1005" i="10"/>
  <c r="U1005" i="10" a="1"/>
  <c r="U1005" i="10" s="1"/>
  <c r="V1005" i="10"/>
  <c r="T1006" i="10"/>
  <c r="U1006" i="10" a="1"/>
  <c r="U1006" i="10" s="1"/>
  <c r="V1006" i="10"/>
  <c r="T1007" i="10"/>
  <c r="U1007" i="10" a="1"/>
  <c r="U1007" i="10" s="1"/>
  <c r="V1007" i="10"/>
  <c r="T1008" i="10"/>
  <c r="U1008" i="10" a="1"/>
  <c r="U1008" i="10" s="1"/>
  <c r="V1008" i="10"/>
  <c r="T1009" i="10"/>
  <c r="U1009" i="10" a="1"/>
  <c r="U1009" i="10" s="1"/>
  <c r="V1009" i="10"/>
  <c r="T1010" i="10"/>
  <c r="U1010" i="10" a="1"/>
  <c r="U1010" i="10" s="1"/>
  <c r="V1010" i="10"/>
  <c r="T1011" i="10"/>
  <c r="U1011" i="10" a="1"/>
  <c r="U1011" i="10" s="1"/>
  <c r="V1011" i="10"/>
  <c r="T1012" i="10"/>
  <c r="U1012" i="10" a="1"/>
  <c r="U1012" i="10" s="1"/>
  <c r="V1012" i="10"/>
  <c r="T1013" i="10"/>
  <c r="U1013" i="10" a="1"/>
  <c r="U1013" i="10" s="1"/>
  <c r="V1013" i="10"/>
  <c r="T1014" i="10"/>
  <c r="U1014" i="10" a="1"/>
  <c r="U1014" i="10" s="1"/>
  <c r="V1014" i="10"/>
  <c r="T1015" i="10"/>
  <c r="U1015" i="10" a="1"/>
  <c r="U1015" i="10" s="1"/>
  <c r="V1015" i="10"/>
  <c r="T1016" i="10"/>
  <c r="U1016" i="10" a="1"/>
  <c r="U1016" i="10" s="1"/>
  <c r="V1016" i="10"/>
  <c r="T1017" i="10"/>
  <c r="U1017" i="10" a="1"/>
  <c r="U1017" i="10" s="1"/>
  <c r="V1017" i="10"/>
  <c r="T1018" i="10"/>
  <c r="U1018" i="10" a="1"/>
  <c r="U1018" i="10" s="1"/>
  <c r="V1018" i="10"/>
  <c r="T1019" i="10"/>
  <c r="U1019" i="10" a="1"/>
  <c r="U1019" i="10" s="1"/>
  <c r="V1019" i="10"/>
  <c r="T1020" i="10"/>
  <c r="U1020" i="10" a="1"/>
  <c r="U1020" i="10" s="1"/>
  <c r="V1020" i="10"/>
  <c r="T1021" i="10"/>
  <c r="U1021" i="10" a="1"/>
  <c r="U1021" i="10" s="1"/>
  <c r="V1021" i="10"/>
  <c r="T1022" i="10"/>
  <c r="U1022" i="10" a="1"/>
  <c r="U1022" i="10" s="1"/>
  <c r="V1022" i="10"/>
  <c r="T1023" i="10"/>
  <c r="U1023" i="10" a="1"/>
  <c r="U1023" i="10" s="1"/>
  <c r="V1023" i="10"/>
  <c r="T1024" i="10"/>
  <c r="U1024" i="10" a="1"/>
  <c r="U1024" i="10" s="1"/>
  <c r="V1024" i="10"/>
  <c r="T1025" i="10"/>
  <c r="U1025" i="10" a="1"/>
  <c r="U1025" i="10" s="1"/>
  <c r="V1025" i="10"/>
  <c r="T1026" i="10"/>
  <c r="U1026" i="10" a="1"/>
  <c r="U1026" i="10" s="1"/>
  <c r="V1026" i="10"/>
  <c r="T1027" i="10"/>
  <c r="U1027" i="10" a="1"/>
  <c r="U1027" i="10" s="1"/>
  <c r="V1027" i="10"/>
  <c r="T1028" i="10"/>
  <c r="U1028" i="10" a="1"/>
  <c r="U1028" i="10" s="1"/>
  <c r="V1028" i="10"/>
  <c r="T1029" i="10"/>
  <c r="U1029" i="10" a="1"/>
  <c r="U1029" i="10" s="1"/>
  <c r="V1029" i="10"/>
  <c r="T1030" i="10"/>
  <c r="U1030" i="10" a="1"/>
  <c r="U1030" i="10" s="1"/>
  <c r="V1030" i="10"/>
  <c r="T1031" i="10"/>
  <c r="U1031" i="10" a="1"/>
  <c r="U1031" i="10" s="1"/>
  <c r="V1031" i="10"/>
  <c r="T1032" i="10"/>
  <c r="U1032" i="10" a="1"/>
  <c r="U1032" i="10" s="1"/>
  <c r="V1032" i="10"/>
  <c r="T1033" i="10"/>
  <c r="U1033" i="10" a="1"/>
  <c r="U1033" i="10" s="1"/>
  <c r="V1033" i="10"/>
  <c r="T1034" i="10"/>
  <c r="U1034" i="10" a="1"/>
  <c r="U1034" i="10" s="1"/>
  <c r="V1034" i="10"/>
  <c r="T1035" i="10"/>
  <c r="U1035" i="10" a="1"/>
  <c r="U1035" i="10" s="1"/>
  <c r="V1035" i="10"/>
  <c r="T1036" i="10"/>
  <c r="U1036" i="10" a="1"/>
  <c r="U1036" i="10" s="1"/>
  <c r="V1036" i="10"/>
  <c r="T1037" i="10"/>
  <c r="U1037" i="10" a="1"/>
  <c r="U1037" i="10" s="1"/>
  <c r="V1037" i="10"/>
  <c r="T1038" i="10"/>
  <c r="U1038" i="10" a="1"/>
  <c r="U1038" i="10" s="1"/>
  <c r="V1038" i="10"/>
  <c r="T1039" i="10"/>
  <c r="U1039" i="10" a="1"/>
  <c r="U1039" i="10" s="1"/>
  <c r="V1039" i="10"/>
  <c r="T1040" i="10"/>
  <c r="U1040" i="10" a="1"/>
  <c r="U1040" i="10" s="1"/>
  <c r="V1040" i="10"/>
  <c r="T1041" i="10"/>
  <c r="U1041" i="10" a="1"/>
  <c r="U1041" i="10" s="1"/>
  <c r="V1041" i="10"/>
  <c r="T1042" i="10"/>
  <c r="U1042" i="10" a="1"/>
  <c r="U1042" i="10" s="1"/>
  <c r="V1042" i="10"/>
  <c r="T1043" i="10"/>
  <c r="U1043" i="10" a="1"/>
  <c r="U1043" i="10" s="1"/>
  <c r="V1043" i="10"/>
  <c r="T1044" i="10"/>
  <c r="U1044" i="10" a="1"/>
  <c r="U1044" i="10" s="1"/>
  <c r="V1044" i="10"/>
  <c r="T1045" i="10"/>
  <c r="U1045" i="10" a="1"/>
  <c r="U1045" i="10" s="1"/>
  <c r="V1045" i="10"/>
  <c r="T1046" i="10"/>
  <c r="U1046" i="10" a="1"/>
  <c r="U1046" i="10" s="1"/>
  <c r="V1046" i="10"/>
  <c r="T1047" i="10"/>
  <c r="U1047" i="10" a="1"/>
  <c r="U1047" i="10" s="1"/>
  <c r="V1047" i="10"/>
  <c r="T1048" i="10"/>
  <c r="U1048" i="10" a="1"/>
  <c r="U1048" i="10" s="1"/>
  <c r="V1048" i="10"/>
  <c r="T1049" i="10"/>
  <c r="U1049" i="10" a="1"/>
  <c r="U1049" i="10" s="1"/>
  <c r="V1049" i="10"/>
  <c r="T1050" i="10"/>
  <c r="U1050" i="10" a="1"/>
  <c r="U1050" i="10" s="1"/>
  <c r="V1050" i="10"/>
  <c r="T1051" i="10"/>
  <c r="U1051" i="10" a="1"/>
  <c r="U1051" i="10" s="1"/>
  <c r="V1051" i="10"/>
  <c r="T1052" i="10"/>
  <c r="U1052" i="10" a="1"/>
  <c r="U1052" i="10" s="1"/>
  <c r="V1052" i="10"/>
  <c r="T1053" i="10"/>
  <c r="U1053" i="10" a="1"/>
  <c r="U1053" i="10" s="1"/>
  <c r="V1053" i="10"/>
  <c r="T1054" i="10"/>
  <c r="U1054" i="10" a="1"/>
  <c r="U1054" i="10" s="1"/>
  <c r="V1054" i="10"/>
  <c r="T1055" i="10"/>
  <c r="U1055" i="10" a="1"/>
  <c r="U1055" i="10" s="1"/>
  <c r="V1055" i="10"/>
  <c r="T1056" i="10"/>
  <c r="U1056" i="10" a="1"/>
  <c r="U1056" i="10" s="1"/>
  <c r="V1056" i="10"/>
  <c r="T1057" i="10"/>
  <c r="U1057" i="10" a="1"/>
  <c r="U1057" i="10" s="1"/>
  <c r="V1057" i="10"/>
  <c r="T1058" i="10"/>
  <c r="U1058" i="10" a="1"/>
  <c r="U1058" i="10" s="1"/>
  <c r="V1058" i="10"/>
  <c r="T1059" i="10"/>
  <c r="U1059" i="10" a="1"/>
  <c r="U1059" i="10" s="1"/>
  <c r="V1059" i="10"/>
  <c r="T1060" i="10"/>
  <c r="U1060" i="10" a="1"/>
  <c r="U1060" i="10" s="1"/>
  <c r="V1060" i="10"/>
  <c r="T1061" i="10"/>
  <c r="U1061" i="10" a="1"/>
  <c r="U1061" i="10" s="1"/>
  <c r="V1061" i="10"/>
  <c r="T1062" i="10"/>
  <c r="U1062" i="10" a="1"/>
  <c r="U1062" i="10" s="1"/>
  <c r="V1062" i="10"/>
  <c r="T1063" i="10"/>
  <c r="U1063" i="10" a="1"/>
  <c r="U1063" i="10" s="1"/>
  <c r="V1063" i="10"/>
  <c r="T1064" i="10"/>
  <c r="U1064" i="10" a="1"/>
  <c r="U1064" i="10" s="1"/>
  <c r="V1064" i="10"/>
  <c r="T1065" i="10"/>
  <c r="U1065" i="10" a="1"/>
  <c r="U1065" i="10" s="1"/>
  <c r="V1065" i="10"/>
  <c r="T1066" i="10"/>
  <c r="U1066" i="10" a="1"/>
  <c r="U1066" i="10" s="1"/>
  <c r="V1066" i="10"/>
  <c r="T1067" i="10"/>
  <c r="U1067" i="10" a="1"/>
  <c r="U1067" i="10" s="1"/>
  <c r="V1067" i="10"/>
  <c r="T1068" i="10"/>
  <c r="U1068" i="10" a="1"/>
  <c r="U1068" i="10" s="1"/>
  <c r="V1068" i="10"/>
  <c r="T1069" i="10"/>
  <c r="U1069" i="10" a="1"/>
  <c r="U1069" i="10" s="1"/>
  <c r="V1069" i="10"/>
  <c r="T1070" i="10"/>
  <c r="U1070" i="10" a="1"/>
  <c r="U1070" i="10" s="1"/>
  <c r="V1070" i="10"/>
  <c r="T1071" i="10"/>
  <c r="U1071" i="10" a="1"/>
  <c r="U1071" i="10" s="1"/>
  <c r="V1071" i="10"/>
  <c r="T1072" i="10"/>
  <c r="U1072" i="10" a="1"/>
  <c r="U1072" i="10" s="1"/>
  <c r="V1072" i="10"/>
  <c r="T1073" i="10"/>
  <c r="U1073" i="10" a="1"/>
  <c r="U1073" i="10" s="1"/>
  <c r="V1073" i="10"/>
  <c r="T1074" i="10"/>
  <c r="U1074" i="10" a="1"/>
  <c r="U1074" i="10" s="1"/>
  <c r="V1074" i="10"/>
  <c r="T1075" i="10"/>
  <c r="U1075" i="10" a="1"/>
  <c r="U1075" i="10" s="1"/>
  <c r="V1075" i="10"/>
  <c r="T1076" i="10"/>
  <c r="U1076" i="10" a="1"/>
  <c r="U1076" i="10" s="1"/>
  <c r="V1076" i="10"/>
  <c r="T1077" i="10"/>
  <c r="U1077" i="10" a="1"/>
  <c r="U1077" i="10" s="1"/>
  <c r="V1077" i="10"/>
  <c r="T1078" i="10"/>
  <c r="U1078" i="10" a="1"/>
  <c r="U1078" i="10" s="1"/>
  <c r="V1078" i="10"/>
  <c r="T1079" i="10"/>
  <c r="U1079" i="10" a="1"/>
  <c r="U1079" i="10" s="1"/>
  <c r="V1079" i="10"/>
  <c r="T1080" i="10"/>
  <c r="U1080" i="10" a="1"/>
  <c r="U1080" i="10" s="1"/>
  <c r="V1080" i="10"/>
  <c r="T1081" i="10"/>
  <c r="U1081" i="10" a="1"/>
  <c r="U1081" i="10" s="1"/>
  <c r="V1081" i="10"/>
  <c r="T1082" i="10"/>
  <c r="U1082" i="10" a="1"/>
  <c r="U1082" i="10" s="1"/>
  <c r="V1082" i="10"/>
  <c r="T1083" i="10"/>
  <c r="U1083" i="10" a="1"/>
  <c r="U1083" i="10" s="1"/>
  <c r="V1083" i="10"/>
  <c r="T1084" i="10"/>
  <c r="U1084" i="10" a="1"/>
  <c r="U1084" i="10" s="1"/>
  <c r="V1084" i="10"/>
  <c r="T1085" i="10"/>
  <c r="U1085" i="10" a="1"/>
  <c r="U1085" i="10" s="1"/>
  <c r="V1085" i="10"/>
  <c r="T1086" i="10"/>
  <c r="U1086" i="10" a="1"/>
  <c r="U1086" i="10" s="1"/>
  <c r="V1086" i="10"/>
  <c r="T1087" i="10"/>
  <c r="U1087" i="10" a="1"/>
  <c r="U1087" i="10" s="1"/>
  <c r="V1087" i="10"/>
  <c r="T1088" i="10"/>
  <c r="U1088" i="10" a="1"/>
  <c r="U1088" i="10" s="1"/>
  <c r="V1088" i="10"/>
  <c r="T1089" i="10"/>
  <c r="U1089" i="10" a="1"/>
  <c r="U1089" i="10" s="1"/>
  <c r="V1089" i="10"/>
  <c r="T1090" i="10"/>
  <c r="U1090" i="10" a="1"/>
  <c r="U1090" i="10" s="1"/>
  <c r="V1090" i="10"/>
  <c r="T1091" i="10"/>
  <c r="U1091" i="10" a="1"/>
  <c r="U1091" i="10" s="1"/>
  <c r="V1091" i="10"/>
  <c r="T1092" i="10"/>
  <c r="U1092" i="10" a="1"/>
  <c r="U1092" i="10" s="1"/>
  <c r="V1092" i="10"/>
  <c r="T1093" i="10"/>
  <c r="U1093" i="10" a="1"/>
  <c r="U1093" i="10" s="1"/>
  <c r="V1093" i="10"/>
  <c r="T1094" i="10"/>
  <c r="U1094" i="10" a="1"/>
  <c r="U1094" i="10" s="1"/>
  <c r="V1094" i="10"/>
  <c r="T1095" i="10"/>
  <c r="U1095" i="10" a="1"/>
  <c r="U1095" i="10" s="1"/>
  <c r="V1095" i="10"/>
  <c r="T1096" i="10"/>
  <c r="U1096" i="10" a="1"/>
  <c r="U1096" i="10" s="1"/>
  <c r="V1096" i="10"/>
  <c r="T1097" i="10"/>
  <c r="U1097" i="10" a="1"/>
  <c r="U1097" i="10" s="1"/>
  <c r="V1097" i="10"/>
  <c r="T1098" i="10"/>
  <c r="U1098" i="10" a="1"/>
  <c r="U1098" i="10" s="1"/>
  <c r="V1098" i="10"/>
  <c r="T1099" i="10"/>
  <c r="U1099" i="10" a="1"/>
  <c r="U1099" i="10" s="1"/>
  <c r="V1099" i="10"/>
  <c r="T1100" i="10"/>
  <c r="U1100" i="10" a="1"/>
  <c r="U1100" i="10" s="1"/>
  <c r="V1100" i="10"/>
  <c r="T1101" i="10"/>
  <c r="U1101" i="10" a="1"/>
  <c r="U1101" i="10" s="1"/>
  <c r="V1101" i="10"/>
  <c r="T1102" i="10"/>
  <c r="U1102" i="10" a="1"/>
  <c r="U1102" i="10" s="1"/>
  <c r="V1102" i="10"/>
  <c r="T1103" i="10"/>
  <c r="U1103" i="10" a="1"/>
  <c r="U1103" i="10" s="1"/>
  <c r="V1103" i="10"/>
  <c r="T1104" i="10"/>
  <c r="U1104" i="10" a="1"/>
  <c r="U1104" i="10" s="1"/>
  <c r="V1104" i="10"/>
  <c r="T1105" i="10"/>
  <c r="U1105" i="10" a="1"/>
  <c r="U1105" i="10" s="1"/>
  <c r="V1105" i="10"/>
  <c r="T1106" i="10"/>
  <c r="U1106" i="10" a="1"/>
  <c r="U1106" i="10" s="1"/>
  <c r="V1106" i="10"/>
  <c r="T1107" i="10"/>
  <c r="U1107" i="10" a="1"/>
  <c r="U1107" i="10" s="1"/>
  <c r="V1107" i="10"/>
  <c r="T1108" i="10"/>
  <c r="U1108" i="10" a="1"/>
  <c r="U1108" i="10" s="1"/>
  <c r="V1108" i="10"/>
  <c r="T1109" i="10"/>
  <c r="U1109" i="10" a="1"/>
  <c r="U1109" i="10" s="1"/>
  <c r="V1109" i="10"/>
  <c r="T1110" i="10"/>
  <c r="U1110" i="10" a="1"/>
  <c r="U1110" i="10" s="1"/>
  <c r="V1110" i="10"/>
  <c r="T1111" i="10"/>
  <c r="U1111" i="10" a="1"/>
  <c r="U1111" i="10" s="1"/>
  <c r="V1111" i="10"/>
  <c r="T1112" i="10"/>
  <c r="U1112" i="10" a="1"/>
  <c r="U1112" i="10" s="1"/>
  <c r="V1112" i="10"/>
  <c r="T1113" i="10"/>
  <c r="U1113" i="10" a="1"/>
  <c r="U1113" i="10" s="1"/>
  <c r="V1113" i="10"/>
  <c r="T1114" i="10"/>
  <c r="U1114" i="10" a="1"/>
  <c r="U1114" i="10" s="1"/>
  <c r="V1114" i="10"/>
  <c r="T1115" i="10"/>
  <c r="U1115" i="10" a="1"/>
  <c r="U1115" i="10" s="1"/>
  <c r="V1115" i="10"/>
  <c r="T1116" i="10"/>
  <c r="U1116" i="10" a="1"/>
  <c r="U1116" i="10" s="1"/>
  <c r="V1116" i="10"/>
  <c r="T1117" i="10"/>
  <c r="U1117" i="10" a="1"/>
  <c r="U1117" i="10" s="1"/>
  <c r="V1117" i="10"/>
  <c r="T1118" i="10"/>
  <c r="U1118" i="10" a="1"/>
  <c r="U1118" i="10" s="1"/>
  <c r="V1118" i="10"/>
  <c r="T1119" i="10"/>
  <c r="U1119" i="10" a="1"/>
  <c r="U1119" i="10" s="1"/>
  <c r="V1119" i="10"/>
  <c r="T1120" i="10"/>
  <c r="U1120" i="10" a="1"/>
  <c r="U1120" i="10" s="1"/>
  <c r="V1120" i="10"/>
  <c r="T1121" i="10"/>
  <c r="U1121" i="10" a="1"/>
  <c r="U1121" i="10" s="1"/>
  <c r="V1121" i="10"/>
  <c r="T1122" i="10"/>
  <c r="U1122" i="10" a="1"/>
  <c r="U1122" i="10" s="1"/>
  <c r="V1122" i="10"/>
  <c r="T1123" i="10"/>
  <c r="U1123" i="10" a="1"/>
  <c r="U1123" i="10" s="1"/>
  <c r="V1123" i="10"/>
  <c r="T1124" i="10"/>
  <c r="U1124" i="10" a="1"/>
  <c r="U1124" i="10" s="1"/>
  <c r="V1124" i="10"/>
  <c r="T1125" i="10"/>
  <c r="U1125" i="10" a="1"/>
  <c r="U1125" i="10" s="1"/>
  <c r="V1125" i="10"/>
  <c r="T1126" i="10"/>
  <c r="U1126" i="10" a="1"/>
  <c r="U1126" i="10" s="1"/>
  <c r="V1126" i="10"/>
  <c r="T1127" i="10"/>
  <c r="U1127" i="10" a="1"/>
  <c r="U1127" i="10" s="1"/>
  <c r="V1127" i="10"/>
  <c r="T1128" i="10"/>
  <c r="U1128" i="10" a="1"/>
  <c r="U1128" i="10" s="1"/>
  <c r="V1128" i="10"/>
  <c r="T1129" i="10"/>
  <c r="U1129" i="10" a="1"/>
  <c r="U1129" i="10" s="1"/>
  <c r="V1129" i="10"/>
  <c r="T1130" i="10"/>
  <c r="U1130" i="10" a="1"/>
  <c r="U1130" i="10" s="1"/>
  <c r="V1130" i="10"/>
  <c r="T1131" i="10"/>
  <c r="U1131" i="10" a="1"/>
  <c r="U1131" i="10" s="1"/>
  <c r="V1131" i="10"/>
  <c r="T1132" i="10"/>
  <c r="U1132" i="10" a="1"/>
  <c r="U1132" i="10" s="1"/>
  <c r="V1132" i="10"/>
  <c r="T1133" i="10"/>
  <c r="U1133" i="10" a="1"/>
  <c r="U1133" i="10" s="1"/>
  <c r="V1133" i="10"/>
  <c r="T1134" i="10"/>
  <c r="U1134" i="10" a="1"/>
  <c r="U1134" i="10" s="1"/>
  <c r="V1134" i="10"/>
  <c r="T1135" i="10"/>
  <c r="U1135" i="10" a="1"/>
  <c r="U1135" i="10" s="1"/>
  <c r="V1135" i="10"/>
  <c r="T1136" i="10"/>
  <c r="U1136" i="10" a="1"/>
  <c r="U1136" i="10" s="1"/>
  <c r="V1136" i="10"/>
  <c r="T1137" i="10"/>
  <c r="U1137" i="10" a="1"/>
  <c r="U1137" i="10" s="1"/>
  <c r="V1137" i="10"/>
  <c r="T1138" i="10"/>
  <c r="U1138" i="10" a="1"/>
  <c r="U1138" i="10" s="1"/>
  <c r="V1138" i="10"/>
  <c r="T1139" i="10"/>
  <c r="U1139" i="10" a="1"/>
  <c r="U1139" i="10" s="1"/>
  <c r="V1139" i="10"/>
  <c r="T1140" i="10"/>
  <c r="U1140" i="10" a="1"/>
  <c r="U1140" i="10" s="1"/>
  <c r="V1140" i="10"/>
  <c r="T1141" i="10"/>
  <c r="U1141" i="10" a="1"/>
  <c r="U1141" i="10" s="1"/>
  <c r="V1141" i="10"/>
  <c r="T1142" i="10"/>
  <c r="U1142" i="10" a="1"/>
  <c r="U1142" i="10" s="1"/>
  <c r="V1142" i="10"/>
  <c r="T1143" i="10"/>
  <c r="U1143" i="10" a="1"/>
  <c r="U1143" i="10" s="1"/>
  <c r="V1143" i="10"/>
  <c r="T1144" i="10"/>
  <c r="U1144" i="10" a="1"/>
  <c r="U1144" i="10" s="1"/>
  <c r="V1144" i="10"/>
  <c r="T1145" i="10"/>
  <c r="U1145" i="10" a="1"/>
  <c r="U1145" i="10" s="1"/>
  <c r="V1145" i="10"/>
  <c r="T1146" i="10"/>
  <c r="U1146" i="10" a="1"/>
  <c r="U1146" i="10" s="1"/>
  <c r="V1146" i="10"/>
  <c r="T1147" i="10"/>
  <c r="U1147" i="10" a="1"/>
  <c r="U1147" i="10" s="1"/>
  <c r="V1147" i="10"/>
  <c r="T1148" i="10"/>
  <c r="U1148" i="10" a="1"/>
  <c r="U1148" i="10" s="1"/>
  <c r="V1148" i="10"/>
  <c r="T1149" i="10"/>
  <c r="U1149" i="10" a="1"/>
  <c r="U1149" i="10" s="1"/>
  <c r="V1149" i="10"/>
  <c r="T1150" i="10"/>
  <c r="U1150" i="10" a="1"/>
  <c r="U1150" i="10" s="1"/>
  <c r="V1150" i="10"/>
  <c r="T1151" i="10"/>
  <c r="U1151" i="10" a="1"/>
  <c r="U1151" i="10" s="1"/>
  <c r="V1151" i="10"/>
  <c r="T1152" i="10"/>
  <c r="U1152" i="10" a="1"/>
  <c r="U1152" i="10" s="1"/>
  <c r="V1152" i="10"/>
  <c r="T1153" i="10"/>
  <c r="U1153" i="10" a="1"/>
  <c r="U1153" i="10" s="1"/>
  <c r="V1153" i="10"/>
  <c r="T1154" i="10"/>
  <c r="U1154" i="10" a="1"/>
  <c r="U1154" i="10" s="1"/>
  <c r="V1154" i="10"/>
  <c r="T1155" i="10"/>
  <c r="U1155" i="10" a="1"/>
  <c r="U1155" i="10" s="1"/>
  <c r="V1155" i="10"/>
  <c r="T1156" i="10"/>
  <c r="U1156" i="10" a="1"/>
  <c r="U1156" i="10" s="1"/>
  <c r="V1156" i="10"/>
  <c r="T1157" i="10"/>
  <c r="U1157" i="10" a="1"/>
  <c r="U1157" i="10" s="1"/>
  <c r="V1157" i="10"/>
  <c r="T1158" i="10"/>
  <c r="U1158" i="10" a="1"/>
  <c r="U1158" i="10" s="1"/>
  <c r="V1158" i="10"/>
  <c r="T1159" i="10"/>
  <c r="U1159" i="10" a="1"/>
  <c r="U1159" i="10" s="1"/>
  <c r="V1159" i="10"/>
  <c r="T1160" i="10"/>
  <c r="U1160" i="10" a="1"/>
  <c r="U1160" i="10" s="1"/>
  <c r="V1160" i="10"/>
  <c r="T1161" i="10"/>
  <c r="U1161" i="10" a="1"/>
  <c r="U1161" i="10" s="1"/>
  <c r="V1161" i="10"/>
  <c r="T1162" i="10"/>
  <c r="U1162" i="10" a="1"/>
  <c r="U1162" i="10" s="1"/>
  <c r="V1162" i="10"/>
  <c r="T1163" i="10"/>
  <c r="U1163" i="10" a="1"/>
  <c r="U1163" i="10" s="1"/>
  <c r="V1163" i="10"/>
  <c r="T1164" i="10"/>
  <c r="U1164" i="10" a="1"/>
  <c r="U1164" i="10" s="1"/>
  <c r="V1164" i="10"/>
  <c r="T1165" i="10"/>
  <c r="U1165" i="10" a="1"/>
  <c r="U1165" i="10" s="1"/>
  <c r="V1165" i="10"/>
  <c r="T1166" i="10"/>
  <c r="U1166" i="10" a="1"/>
  <c r="U1166" i="10" s="1"/>
  <c r="V1166" i="10"/>
  <c r="T1167" i="10"/>
  <c r="U1167" i="10" a="1"/>
  <c r="U1167" i="10" s="1"/>
  <c r="V1167" i="10"/>
  <c r="T1168" i="10"/>
  <c r="U1168" i="10" a="1"/>
  <c r="U1168" i="10" s="1"/>
  <c r="V1168" i="10"/>
  <c r="T1169" i="10"/>
  <c r="U1169" i="10" a="1"/>
  <c r="U1169" i="10" s="1"/>
  <c r="V1169" i="10"/>
  <c r="T1170" i="10"/>
  <c r="U1170" i="10" a="1"/>
  <c r="U1170" i="10" s="1"/>
  <c r="V1170" i="10"/>
  <c r="T1171" i="10"/>
  <c r="U1171" i="10" a="1"/>
  <c r="U1171" i="10" s="1"/>
  <c r="V1171" i="10"/>
  <c r="T1172" i="10"/>
  <c r="U1172" i="10" a="1"/>
  <c r="U1172" i="10" s="1"/>
  <c r="V1172" i="10"/>
  <c r="T1173" i="10"/>
  <c r="U1173" i="10" a="1"/>
  <c r="U1173" i="10" s="1"/>
  <c r="V1173" i="10"/>
  <c r="T1174" i="10"/>
  <c r="U1174" i="10" a="1"/>
  <c r="U1174" i="10" s="1"/>
  <c r="V1174" i="10"/>
  <c r="T1175" i="10"/>
  <c r="U1175" i="10" a="1"/>
  <c r="U1175" i="10" s="1"/>
  <c r="V1175" i="10"/>
  <c r="T1176" i="10"/>
  <c r="U1176" i="10" a="1"/>
  <c r="U1176" i="10" s="1"/>
  <c r="V1176" i="10"/>
  <c r="T1177" i="10"/>
  <c r="U1177" i="10" a="1"/>
  <c r="U1177" i="10" s="1"/>
  <c r="V1177" i="10"/>
  <c r="T1178" i="10"/>
  <c r="U1178" i="10" a="1"/>
  <c r="U1178" i="10" s="1"/>
  <c r="V1178" i="10"/>
  <c r="T1179" i="10"/>
  <c r="U1179" i="10" a="1"/>
  <c r="U1179" i="10" s="1"/>
  <c r="V1179" i="10"/>
  <c r="T1180" i="10"/>
  <c r="U1180" i="10" a="1"/>
  <c r="U1180" i="10" s="1"/>
  <c r="V1180" i="10"/>
  <c r="T1181" i="10"/>
  <c r="U1181" i="10" a="1"/>
  <c r="U1181" i="10" s="1"/>
  <c r="V1181" i="10"/>
  <c r="T1182" i="10"/>
  <c r="U1182" i="10" a="1"/>
  <c r="U1182" i="10" s="1"/>
  <c r="V1182" i="10"/>
  <c r="T1183" i="10"/>
  <c r="U1183" i="10" a="1"/>
  <c r="U1183" i="10" s="1"/>
  <c r="V1183" i="10"/>
  <c r="T1184" i="10"/>
  <c r="U1184" i="10" a="1"/>
  <c r="U1184" i="10" s="1"/>
  <c r="V1184" i="10"/>
  <c r="T1185" i="10"/>
  <c r="U1185" i="10" a="1"/>
  <c r="U1185" i="10" s="1"/>
  <c r="V1185" i="10"/>
  <c r="T1186" i="10"/>
  <c r="U1186" i="10" a="1"/>
  <c r="U1186" i="10" s="1"/>
  <c r="V1186" i="10"/>
  <c r="T1187" i="10"/>
  <c r="U1187" i="10" a="1"/>
  <c r="U1187" i="10" s="1"/>
  <c r="V1187" i="10"/>
  <c r="T1188" i="10"/>
  <c r="U1188" i="10" a="1"/>
  <c r="U1188" i="10" s="1"/>
  <c r="V1188" i="10"/>
  <c r="T1189" i="10"/>
  <c r="U1189" i="10" a="1"/>
  <c r="U1189" i="10" s="1"/>
  <c r="V1189" i="10"/>
  <c r="T1190" i="10"/>
  <c r="U1190" i="10" a="1"/>
  <c r="U1190" i="10" s="1"/>
  <c r="V1190" i="10"/>
  <c r="T1191" i="10"/>
  <c r="U1191" i="10" a="1"/>
  <c r="U1191" i="10" s="1"/>
  <c r="V1191" i="10"/>
  <c r="T1192" i="10"/>
  <c r="U1192" i="10" a="1"/>
  <c r="U1192" i="10" s="1"/>
  <c r="V1192" i="10"/>
  <c r="T1193" i="10"/>
  <c r="U1193" i="10" a="1"/>
  <c r="U1193" i="10" s="1"/>
  <c r="V1193" i="10"/>
  <c r="T1194" i="10"/>
  <c r="U1194" i="10" a="1"/>
  <c r="U1194" i="10" s="1"/>
  <c r="V1194" i="10"/>
  <c r="T1195" i="10"/>
  <c r="U1195" i="10" a="1"/>
  <c r="U1195" i="10" s="1"/>
  <c r="V1195" i="10"/>
  <c r="T1196" i="10"/>
  <c r="U1196" i="10" a="1"/>
  <c r="U1196" i="10" s="1"/>
  <c r="V1196" i="10"/>
  <c r="T1197" i="10"/>
  <c r="U1197" i="10" a="1"/>
  <c r="U1197" i="10" s="1"/>
  <c r="V1197" i="10"/>
  <c r="T1198" i="10"/>
  <c r="U1198" i="10" a="1"/>
  <c r="U1198" i="10" s="1"/>
  <c r="V1198" i="10"/>
  <c r="T1199" i="10"/>
  <c r="U1199" i="10" a="1"/>
  <c r="U1199" i="10" s="1"/>
  <c r="V1199" i="10"/>
  <c r="T1200" i="10"/>
  <c r="U1200" i="10" a="1"/>
  <c r="U1200" i="10" s="1"/>
  <c r="V1200" i="10"/>
  <c r="T1201" i="10"/>
  <c r="U1201" i="10" a="1"/>
  <c r="U1201" i="10" s="1"/>
  <c r="V1201" i="10"/>
  <c r="T1202" i="10"/>
  <c r="U1202" i="10" a="1"/>
  <c r="U1202" i="10" s="1"/>
  <c r="V1202" i="10"/>
  <c r="T1203" i="10"/>
  <c r="U1203" i="10" a="1"/>
  <c r="U1203" i="10" s="1"/>
  <c r="V1203" i="10"/>
  <c r="T1204" i="10"/>
  <c r="U1204" i="10" a="1"/>
  <c r="U1204" i="10" s="1"/>
  <c r="V1204" i="10"/>
  <c r="T1205" i="10"/>
  <c r="U1205" i="10" a="1"/>
  <c r="U1205" i="10" s="1"/>
  <c r="V1205" i="10"/>
  <c r="T1206" i="10"/>
  <c r="U1206" i="10" a="1"/>
  <c r="U1206" i="10" s="1"/>
  <c r="V1206" i="10"/>
  <c r="T1207" i="10"/>
  <c r="U1207" i="10" a="1"/>
  <c r="U1207" i="10" s="1"/>
  <c r="V1207" i="10"/>
  <c r="T1208" i="10"/>
  <c r="U1208" i="10" a="1"/>
  <c r="U1208" i="10" s="1"/>
  <c r="V1208" i="10"/>
  <c r="T1209" i="10"/>
  <c r="U1209" i="10" a="1"/>
  <c r="U1209" i="10" s="1"/>
  <c r="V1209" i="10"/>
  <c r="T1210" i="10"/>
  <c r="U1210" i="10" a="1"/>
  <c r="U1210" i="10" s="1"/>
  <c r="V1210" i="10"/>
  <c r="T1211" i="10"/>
  <c r="U1211" i="10" a="1"/>
  <c r="U1211" i="10" s="1"/>
  <c r="V1211" i="10"/>
  <c r="T1212" i="10"/>
  <c r="U1212" i="10" a="1"/>
  <c r="U1212" i="10" s="1"/>
  <c r="V1212" i="10"/>
  <c r="T1213" i="10"/>
  <c r="U1213" i="10" a="1"/>
  <c r="U1213" i="10" s="1"/>
  <c r="V1213" i="10"/>
  <c r="T1214" i="10"/>
  <c r="U1214" i="10" a="1"/>
  <c r="U1214" i="10" s="1"/>
  <c r="V1214" i="10"/>
  <c r="T1215" i="10"/>
  <c r="U1215" i="10" a="1"/>
  <c r="U1215" i="10" s="1"/>
  <c r="V1215" i="10"/>
  <c r="T1216" i="10"/>
  <c r="U1216" i="10" a="1"/>
  <c r="U1216" i="10" s="1"/>
  <c r="V1216" i="10"/>
  <c r="T1217" i="10"/>
  <c r="U1217" i="10" a="1"/>
  <c r="U1217" i="10" s="1"/>
  <c r="V1217" i="10"/>
  <c r="T1218" i="10"/>
  <c r="U1218" i="10" a="1"/>
  <c r="U1218" i="10" s="1"/>
  <c r="V1218" i="10"/>
  <c r="T1219" i="10"/>
  <c r="U1219" i="10" a="1"/>
  <c r="U1219" i="10" s="1"/>
  <c r="V1219" i="10"/>
  <c r="T1220" i="10"/>
  <c r="U1220" i="10" a="1"/>
  <c r="U1220" i="10" s="1"/>
  <c r="V1220" i="10"/>
  <c r="T1221" i="10"/>
  <c r="U1221" i="10" a="1"/>
  <c r="U1221" i="10" s="1"/>
  <c r="V1221" i="10"/>
  <c r="T1222" i="10"/>
  <c r="U1222" i="10" a="1"/>
  <c r="U1222" i="10" s="1"/>
  <c r="V1222" i="10"/>
  <c r="T1223" i="10"/>
  <c r="U1223" i="10" a="1"/>
  <c r="U1223" i="10" s="1"/>
  <c r="V1223" i="10"/>
  <c r="T1224" i="10"/>
  <c r="U1224" i="10" a="1"/>
  <c r="U1224" i="10" s="1"/>
  <c r="V1224" i="10"/>
  <c r="T1225" i="10"/>
  <c r="U1225" i="10" a="1"/>
  <c r="U1225" i="10" s="1"/>
  <c r="V1225" i="10"/>
  <c r="T1226" i="10"/>
  <c r="U1226" i="10" a="1"/>
  <c r="U1226" i="10" s="1"/>
  <c r="V1226" i="10"/>
  <c r="T1227" i="10"/>
  <c r="U1227" i="10" a="1"/>
  <c r="U1227" i="10" s="1"/>
  <c r="V1227" i="10"/>
  <c r="T1228" i="10"/>
  <c r="U1228" i="10" a="1"/>
  <c r="U1228" i="10" s="1"/>
  <c r="V1228" i="10"/>
  <c r="T1229" i="10"/>
  <c r="U1229" i="10" a="1"/>
  <c r="U1229" i="10" s="1"/>
  <c r="V1229" i="10"/>
  <c r="T1230" i="10"/>
  <c r="U1230" i="10" a="1"/>
  <c r="U1230" i="10" s="1"/>
  <c r="V1230" i="10"/>
  <c r="T1231" i="10"/>
  <c r="U1231" i="10" a="1"/>
  <c r="U1231" i="10" s="1"/>
  <c r="V1231" i="10"/>
  <c r="T1232" i="10"/>
  <c r="U1232" i="10" a="1"/>
  <c r="U1232" i="10" s="1"/>
  <c r="V1232" i="10"/>
  <c r="T1233" i="10"/>
  <c r="U1233" i="10" a="1"/>
  <c r="U1233" i="10" s="1"/>
  <c r="V1233" i="10"/>
  <c r="T1234" i="10"/>
  <c r="U1234" i="10" a="1"/>
  <c r="U1234" i="10" s="1"/>
  <c r="V1234" i="10"/>
  <c r="T1235" i="10"/>
  <c r="U1235" i="10" a="1"/>
  <c r="U1235" i="10" s="1"/>
  <c r="V1235" i="10"/>
  <c r="T1236" i="10"/>
  <c r="U1236" i="10" a="1"/>
  <c r="U1236" i="10" s="1"/>
  <c r="V1236" i="10"/>
  <c r="T1237" i="10"/>
  <c r="U1237" i="10" a="1"/>
  <c r="U1237" i="10" s="1"/>
  <c r="V1237" i="10"/>
  <c r="T1238" i="10"/>
  <c r="U1238" i="10" a="1"/>
  <c r="U1238" i="10" s="1"/>
  <c r="V1238" i="10"/>
  <c r="T1239" i="10"/>
  <c r="U1239" i="10" a="1"/>
  <c r="U1239" i="10" s="1"/>
  <c r="V1239" i="10"/>
  <c r="T1240" i="10"/>
  <c r="U1240" i="10" a="1"/>
  <c r="U1240" i="10" s="1"/>
  <c r="V1240" i="10"/>
  <c r="T1241" i="10"/>
  <c r="U1241" i="10" a="1"/>
  <c r="U1241" i="10" s="1"/>
  <c r="V1241" i="10"/>
  <c r="T1242" i="10"/>
  <c r="U1242" i="10" a="1"/>
  <c r="U1242" i="10" s="1"/>
  <c r="V1242" i="10"/>
  <c r="T1243" i="10"/>
  <c r="U1243" i="10" a="1"/>
  <c r="U1243" i="10" s="1"/>
  <c r="V1243" i="10"/>
  <c r="T1244" i="10"/>
  <c r="U1244" i="10" a="1"/>
  <c r="U1244" i="10" s="1"/>
  <c r="V1244" i="10"/>
  <c r="T1245" i="10"/>
  <c r="U1245" i="10" a="1"/>
  <c r="U1245" i="10" s="1"/>
  <c r="V1245" i="10"/>
  <c r="T1246" i="10"/>
  <c r="U1246" i="10" a="1"/>
  <c r="U1246" i="10" s="1"/>
  <c r="V1246" i="10"/>
  <c r="T1247" i="10"/>
  <c r="U1247" i="10" a="1"/>
  <c r="U1247" i="10" s="1"/>
  <c r="V1247" i="10"/>
  <c r="T1248" i="10"/>
  <c r="U1248" i="10" a="1"/>
  <c r="U1248" i="10" s="1"/>
  <c r="V1248" i="10"/>
  <c r="T1249" i="10"/>
  <c r="U1249" i="10" a="1"/>
  <c r="U1249" i="10" s="1"/>
  <c r="V1249" i="10"/>
  <c r="T1250" i="10"/>
  <c r="U1250" i="10" a="1"/>
  <c r="U1250" i="10" s="1"/>
  <c r="V1250" i="10"/>
  <c r="T1251" i="10"/>
  <c r="U1251" i="10" a="1"/>
  <c r="U1251" i="10" s="1"/>
  <c r="V1251" i="10"/>
  <c r="T1252" i="10"/>
  <c r="U1252" i="10" a="1"/>
  <c r="U1252" i="10" s="1"/>
  <c r="V1252" i="10"/>
  <c r="T1253" i="10"/>
  <c r="U1253" i="10" a="1"/>
  <c r="U1253" i="10" s="1"/>
  <c r="V1253" i="10"/>
  <c r="T1254" i="10"/>
  <c r="U1254" i="10" a="1"/>
  <c r="U1254" i="10" s="1"/>
  <c r="V1254" i="10"/>
  <c r="T1255" i="10"/>
  <c r="U1255" i="10" a="1"/>
  <c r="U1255" i="10" s="1"/>
  <c r="V1255" i="10"/>
  <c r="T1256" i="10"/>
  <c r="U1256" i="10" a="1"/>
  <c r="U1256" i="10" s="1"/>
  <c r="V1256" i="10"/>
  <c r="T1257" i="10"/>
  <c r="U1257" i="10" a="1"/>
  <c r="U1257" i="10" s="1"/>
  <c r="V1257" i="10"/>
  <c r="T1258" i="10"/>
  <c r="U1258" i="10" a="1"/>
  <c r="U1258" i="10" s="1"/>
  <c r="V1258" i="10"/>
  <c r="T1259" i="10"/>
  <c r="U1259" i="10" a="1"/>
  <c r="U1259" i="10" s="1"/>
  <c r="V1259" i="10"/>
  <c r="T1260" i="10"/>
  <c r="U1260" i="10" a="1"/>
  <c r="U1260" i="10" s="1"/>
  <c r="V1260" i="10"/>
  <c r="T1261" i="10"/>
  <c r="U1261" i="10" a="1"/>
  <c r="U1261" i="10" s="1"/>
  <c r="V1261" i="10"/>
  <c r="T1262" i="10"/>
  <c r="U1262" i="10" a="1"/>
  <c r="U1262" i="10" s="1"/>
  <c r="V1262" i="10"/>
  <c r="T1263" i="10"/>
  <c r="U1263" i="10" a="1"/>
  <c r="U1263" i="10" s="1"/>
  <c r="V1263" i="10"/>
  <c r="T1264" i="10"/>
  <c r="U1264" i="10" a="1"/>
  <c r="U1264" i="10" s="1"/>
  <c r="V1264" i="10"/>
  <c r="T1265" i="10"/>
  <c r="U1265" i="10" a="1"/>
  <c r="U1265" i="10" s="1"/>
  <c r="V1265" i="10"/>
  <c r="T1266" i="10"/>
  <c r="U1266" i="10" a="1"/>
  <c r="U1266" i="10" s="1"/>
  <c r="V1266" i="10"/>
  <c r="T1267" i="10"/>
  <c r="U1267" i="10" a="1"/>
  <c r="U1267" i="10" s="1"/>
  <c r="V1267" i="10"/>
  <c r="T1268" i="10"/>
  <c r="U1268" i="10" a="1"/>
  <c r="U1268" i="10" s="1"/>
  <c r="V1268" i="10"/>
  <c r="T1269" i="10"/>
  <c r="U1269" i="10" a="1"/>
  <c r="U1269" i="10" s="1"/>
  <c r="V1269" i="10"/>
  <c r="T1270" i="10"/>
  <c r="U1270" i="10" a="1"/>
  <c r="U1270" i="10" s="1"/>
  <c r="V1270" i="10"/>
  <c r="T1271" i="10"/>
  <c r="U1271" i="10" a="1"/>
  <c r="U1271" i="10" s="1"/>
  <c r="V1271" i="10"/>
  <c r="T1272" i="10"/>
  <c r="U1272" i="10" a="1"/>
  <c r="U1272" i="10" s="1"/>
  <c r="V1272" i="10"/>
  <c r="T1273" i="10"/>
  <c r="U1273" i="10" a="1"/>
  <c r="U1273" i="10" s="1"/>
  <c r="V1273" i="10"/>
  <c r="T1274" i="10"/>
  <c r="U1274" i="10" a="1"/>
  <c r="U1274" i="10" s="1"/>
  <c r="V1274" i="10"/>
  <c r="T1275" i="10"/>
  <c r="U1275" i="10" a="1"/>
  <c r="U1275" i="10" s="1"/>
  <c r="V1275" i="10"/>
  <c r="T1276" i="10"/>
  <c r="U1276" i="10" a="1"/>
  <c r="U1276" i="10" s="1"/>
  <c r="V1276" i="10"/>
  <c r="T1277" i="10"/>
  <c r="U1277" i="10" a="1"/>
  <c r="U1277" i="10" s="1"/>
  <c r="V1277" i="10"/>
  <c r="T1278" i="10"/>
  <c r="U1278" i="10" a="1"/>
  <c r="U1278" i="10" s="1"/>
  <c r="V1278" i="10"/>
  <c r="T1279" i="10"/>
  <c r="U1279" i="10" a="1"/>
  <c r="U1279" i="10" s="1"/>
  <c r="V1279" i="10"/>
  <c r="T1280" i="10"/>
  <c r="U1280" i="10" a="1"/>
  <c r="U1280" i="10" s="1"/>
  <c r="V1280" i="10"/>
  <c r="T1281" i="10"/>
  <c r="U1281" i="10" a="1"/>
  <c r="U1281" i="10" s="1"/>
  <c r="V1281" i="10"/>
  <c r="T1282" i="10"/>
  <c r="U1282" i="10" a="1"/>
  <c r="U1282" i="10" s="1"/>
  <c r="V1282" i="10"/>
  <c r="T1283" i="10"/>
  <c r="U1283" i="10" a="1"/>
  <c r="U1283" i="10" s="1"/>
  <c r="V1283" i="10"/>
  <c r="T1284" i="10"/>
  <c r="U1284" i="10" a="1"/>
  <c r="U1284" i="10" s="1"/>
  <c r="V1284" i="10"/>
  <c r="T1285" i="10"/>
  <c r="U1285" i="10" a="1"/>
  <c r="U1285" i="10" s="1"/>
  <c r="V1285" i="10"/>
  <c r="T1286" i="10"/>
  <c r="U1286" i="10" a="1"/>
  <c r="U1286" i="10" s="1"/>
  <c r="V1286" i="10"/>
  <c r="T1287" i="10"/>
  <c r="U1287" i="10" a="1"/>
  <c r="U1287" i="10" s="1"/>
  <c r="V1287" i="10"/>
  <c r="T1288" i="10"/>
  <c r="U1288" i="10" a="1"/>
  <c r="U1288" i="10" s="1"/>
  <c r="V1288" i="10"/>
  <c r="T1289" i="10"/>
  <c r="U1289" i="10" a="1"/>
  <c r="U1289" i="10" s="1"/>
  <c r="V1289" i="10"/>
  <c r="T1290" i="10"/>
  <c r="U1290" i="10" a="1"/>
  <c r="U1290" i="10" s="1"/>
  <c r="V1290" i="10"/>
  <c r="T1291" i="10"/>
  <c r="U1291" i="10" a="1"/>
  <c r="U1291" i="10" s="1"/>
  <c r="V1291" i="10"/>
  <c r="T1292" i="10"/>
  <c r="U1292" i="10" a="1"/>
  <c r="U1292" i="10" s="1"/>
  <c r="V1292" i="10"/>
  <c r="T1293" i="10"/>
  <c r="U1293" i="10" a="1"/>
  <c r="U1293" i="10" s="1"/>
  <c r="V1293" i="10"/>
  <c r="T1294" i="10"/>
  <c r="U1294" i="10" a="1"/>
  <c r="U1294" i="10" s="1"/>
  <c r="V1294" i="10"/>
  <c r="T1295" i="10"/>
  <c r="U1295" i="10" a="1"/>
  <c r="U1295" i="10" s="1"/>
  <c r="V1295" i="10"/>
  <c r="T1296" i="10"/>
  <c r="U1296" i="10" a="1"/>
  <c r="U1296" i="10" s="1"/>
  <c r="V1296" i="10"/>
  <c r="T1297" i="10"/>
  <c r="U1297" i="10" a="1"/>
  <c r="U1297" i="10" s="1"/>
  <c r="V1297" i="10"/>
  <c r="T1298" i="10"/>
  <c r="U1298" i="10" a="1"/>
  <c r="U1298" i="10" s="1"/>
  <c r="V1298" i="10"/>
  <c r="T1299" i="10"/>
  <c r="U1299" i="10" a="1"/>
  <c r="U1299" i="10" s="1"/>
  <c r="V1299" i="10"/>
  <c r="T1300" i="10"/>
  <c r="U1300" i="10" a="1"/>
  <c r="U1300" i="10" s="1"/>
  <c r="V1300" i="10"/>
  <c r="T1301" i="10"/>
  <c r="U1301" i="10" a="1"/>
  <c r="U1301" i="10" s="1"/>
  <c r="V1301" i="10"/>
  <c r="T1302" i="10"/>
  <c r="U1302" i="10" a="1"/>
  <c r="U1302" i="10" s="1"/>
  <c r="V1302" i="10"/>
  <c r="T1303" i="10"/>
  <c r="U1303" i="10" a="1"/>
  <c r="U1303" i="10" s="1"/>
  <c r="V1303" i="10"/>
  <c r="T1304" i="10"/>
  <c r="U1304" i="10" a="1"/>
  <c r="U1304" i="10" s="1"/>
  <c r="V1304" i="10"/>
  <c r="T1305" i="10"/>
  <c r="U1305" i="10" a="1"/>
  <c r="U1305" i="10" s="1"/>
  <c r="V1305" i="10"/>
  <c r="T1306" i="10"/>
  <c r="U1306" i="10" a="1"/>
  <c r="U1306" i="10" s="1"/>
  <c r="V1306" i="10"/>
  <c r="T1307" i="10"/>
  <c r="U1307" i="10" a="1"/>
  <c r="U1307" i="10" s="1"/>
  <c r="V1307" i="10"/>
  <c r="T1308" i="10"/>
  <c r="U1308" i="10" a="1"/>
  <c r="U1308" i="10" s="1"/>
  <c r="V1308" i="10"/>
  <c r="T1309" i="10"/>
  <c r="U1309" i="10" a="1"/>
  <c r="U1309" i="10" s="1"/>
  <c r="V1309" i="10"/>
  <c r="T1310" i="10"/>
  <c r="U1310" i="10" a="1"/>
  <c r="U1310" i="10" s="1"/>
  <c r="V1310" i="10"/>
  <c r="T1311" i="10"/>
  <c r="U1311" i="10" a="1"/>
  <c r="U1311" i="10" s="1"/>
  <c r="V1311" i="10"/>
  <c r="T1312" i="10"/>
  <c r="U1312" i="10" a="1"/>
  <c r="U1312" i="10" s="1"/>
  <c r="V1312" i="10"/>
  <c r="T1313" i="10"/>
  <c r="U1313" i="10" a="1"/>
  <c r="U1313" i="10" s="1"/>
  <c r="V1313" i="10"/>
  <c r="T1314" i="10"/>
  <c r="U1314" i="10" a="1"/>
  <c r="U1314" i="10" s="1"/>
  <c r="V1314" i="10"/>
  <c r="T1315" i="10"/>
  <c r="U1315" i="10" a="1"/>
  <c r="U1315" i="10" s="1"/>
  <c r="V1315" i="10"/>
  <c r="T1316" i="10"/>
  <c r="U1316" i="10" a="1"/>
  <c r="U1316" i="10" s="1"/>
  <c r="V1316" i="10"/>
  <c r="T1317" i="10"/>
  <c r="U1317" i="10" a="1"/>
  <c r="U1317" i="10" s="1"/>
  <c r="V1317" i="10"/>
  <c r="T1318" i="10"/>
  <c r="U1318" i="10" a="1"/>
  <c r="U1318" i="10" s="1"/>
  <c r="V1318" i="10"/>
  <c r="T1319" i="10"/>
  <c r="U1319" i="10" a="1"/>
  <c r="U1319" i="10" s="1"/>
  <c r="V1319" i="10"/>
  <c r="T1320" i="10"/>
  <c r="U1320" i="10" a="1"/>
  <c r="U1320" i="10" s="1"/>
  <c r="V1320" i="10"/>
  <c r="T1321" i="10"/>
  <c r="U1321" i="10" a="1"/>
  <c r="U1321" i="10" s="1"/>
  <c r="V1321" i="10"/>
  <c r="T1322" i="10"/>
  <c r="U1322" i="10" a="1"/>
  <c r="U1322" i="10" s="1"/>
  <c r="V1322" i="10"/>
  <c r="T1323" i="10"/>
  <c r="U1323" i="10" a="1"/>
  <c r="U1323" i="10" s="1"/>
  <c r="V1323" i="10"/>
  <c r="T1324" i="10"/>
  <c r="U1324" i="10" a="1"/>
  <c r="U1324" i="10" s="1"/>
  <c r="V1324" i="10"/>
  <c r="T1325" i="10"/>
  <c r="U1325" i="10" a="1"/>
  <c r="U1325" i="10" s="1"/>
  <c r="V1325" i="10"/>
  <c r="T1326" i="10"/>
  <c r="U1326" i="10" a="1"/>
  <c r="U1326" i="10" s="1"/>
  <c r="V1326" i="10"/>
  <c r="T1327" i="10"/>
  <c r="U1327" i="10" a="1"/>
  <c r="U1327" i="10" s="1"/>
  <c r="V1327" i="10"/>
  <c r="T1328" i="10"/>
  <c r="U1328" i="10" a="1"/>
  <c r="U1328" i="10" s="1"/>
  <c r="V1328" i="10"/>
  <c r="T1329" i="10"/>
  <c r="U1329" i="10" a="1"/>
  <c r="U1329" i="10" s="1"/>
  <c r="V1329" i="10"/>
  <c r="T1330" i="10"/>
  <c r="U1330" i="10" a="1"/>
  <c r="U1330" i="10" s="1"/>
  <c r="V1330" i="10"/>
  <c r="T1331" i="10"/>
  <c r="U1331" i="10" a="1"/>
  <c r="U1331" i="10" s="1"/>
  <c r="V1331" i="10"/>
  <c r="T1332" i="10"/>
  <c r="U1332" i="10" a="1"/>
  <c r="U1332" i="10" s="1"/>
  <c r="V1332" i="10"/>
  <c r="T1333" i="10"/>
  <c r="U1333" i="10" a="1"/>
  <c r="U1333" i="10" s="1"/>
  <c r="V1333" i="10"/>
  <c r="T1334" i="10"/>
  <c r="U1334" i="10" a="1"/>
  <c r="U1334" i="10" s="1"/>
  <c r="V1334" i="10"/>
  <c r="T1335" i="10"/>
  <c r="U1335" i="10" a="1"/>
  <c r="U1335" i="10" s="1"/>
  <c r="V1335" i="10"/>
  <c r="T1336" i="10"/>
  <c r="U1336" i="10" a="1"/>
  <c r="U1336" i="10" s="1"/>
  <c r="V1336" i="10"/>
  <c r="T1337" i="10"/>
  <c r="U1337" i="10" a="1"/>
  <c r="U1337" i="10" s="1"/>
  <c r="V1337" i="10"/>
  <c r="T1338" i="10"/>
  <c r="U1338" i="10" a="1"/>
  <c r="U1338" i="10" s="1"/>
  <c r="V1338" i="10"/>
  <c r="T1339" i="10"/>
  <c r="U1339" i="10" a="1"/>
  <c r="U1339" i="10" s="1"/>
  <c r="V1339" i="10"/>
  <c r="T1340" i="10"/>
  <c r="U1340" i="10" a="1"/>
  <c r="U1340" i="10" s="1"/>
  <c r="V1340" i="10"/>
  <c r="T1341" i="10"/>
  <c r="U1341" i="10" a="1"/>
  <c r="U1341" i="10" s="1"/>
  <c r="V1341" i="10"/>
  <c r="T1342" i="10"/>
  <c r="U1342" i="10" a="1"/>
  <c r="U1342" i="10" s="1"/>
  <c r="V1342" i="10"/>
  <c r="T1343" i="10"/>
  <c r="U1343" i="10" a="1"/>
  <c r="U1343" i="10" s="1"/>
  <c r="V1343" i="10"/>
  <c r="T1344" i="10"/>
  <c r="U1344" i="10" a="1"/>
  <c r="U1344" i="10" s="1"/>
  <c r="V1344" i="10"/>
  <c r="T1345" i="10"/>
  <c r="U1345" i="10" a="1"/>
  <c r="U1345" i="10" s="1"/>
  <c r="V1345" i="10"/>
  <c r="T1346" i="10"/>
  <c r="U1346" i="10" a="1"/>
  <c r="U1346" i="10" s="1"/>
  <c r="V1346" i="10"/>
  <c r="T1347" i="10"/>
  <c r="U1347" i="10" a="1"/>
  <c r="U1347" i="10" s="1"/>
  <c r="V1347" i="10"/>
  <c r="T1348" i="10"/>
  <c r="U1348" i="10" a="1"/>
  <c r="U1348" i="10" s="1"/>
  <c r="V1348" i="10"/>
  <c r="T1349" i="10"/>
  <c r="U1349" i="10" a="1"/>
  <c r="U1349" i="10" s="1"/>
  <c r="V1349" i="10"/>
  <c r="T1350" i="10"/>
  <c r="U1350" i="10" a="1"/>
  <c r="U1350" i="10" s="1"/>
  <c r="V1350" i="10"/>
  <c r="T1351" i="10"/>
  <c r="U1351" i="10" a="1"/>
  <c r="U1351" i="10" s="1"/>
  <c r="V1351" i="10"/>
  <c r="T1352" i="10"/>
  <c r="U1352" i="10" a="1"/>
  <c r="U1352" i="10" s="1"/>
  <c r="V1352" i="10"/>
  <c r="T1353" i="10"/>
  <c r="U1353" i="10" a="1"/>
  <c r="U1353" i="10" s="1"/>
  <c r="V1353" i="10"/>
  <c r="T1354" i="10"/>
  <c r="U1354" i="10" a="1"/>
  <c r="U1354" i="10" s="1"/>
  <c r="V1354" i="10"/>
  <c r="T1355" i="10"/>
  <c r="U1355" i="10" a="1"/>
  <c r="U1355" i="10" s="1"/>
  <c r="V1355" i="10"/>
  <c r="T1356" i="10"/>
  <c r="U1356" i="10" a="1"/>
  <c r="U1356" i="10" s="1"/>
  <c r="V1356" i="10"/>
  <c r="T1357" i="10"/>
  <c r="U1357" i="10" a="1"/>
  <c r="U1357" i="10" s="1"/>
  <c r="V1357" i="10"/>
  <c r="T1358" i="10"/>
  <c r="U1358" i="10" a="1"/>
  <c r="U1358" i="10" s="1"/>
  <c r="V1358" i="10"/>
  <c r="T1359" i="10"/>
  <c r="U1359" i="10" a="1"/>
  <c r="U1359" i="10" s="1"/>
  <c r="V1359" i="10"/>
  <c r="T1360" i="10"/>
  <c r="U1360" i="10" a="1"/>
  <c r="U1360" i="10" s="1"/>
  <c r="V1360" i="10"/>
  <c r="T1361" i="10"/>
  <c r="U1361" i="10" a="1"/>
  <c r="U1361" i="10" s="1"/>
  <c r="V1361" i="10"/>
  <c r="T1362" i="10"/>
  <c r="U1362" i="10" a="1"/>
  <c r="U1362" i="10" s="1"/>
  <c r="V1362" i="10"/>
  <c r="T1363" i="10"/>
  <c r="U1363" i="10" a="1"/>
  <c r="U1363" i="10" s="1"/>
  <c r="V1363" i="10"/>
  <c r="T1364" i="10"/>
  <c r="U1364" i="10" a="1"/>
  <c r="U1364" i="10" s="1"/>
  <c r="V1364" i="10"/>
  <c r="T1365" i="10"/>
  <c r="U1365" i="10" a="1"/>
  <c r="U1365" i="10" s="1"/>
  <c r="V1365" i="10"/>
  <c r="T1366" i="10"/>
  <c r="U1366" i="10" a="1"/>
  <c r="U1366" i="10" s="1"/>
  <c r="V1366" i="10"/>
  <c r="T1367" i="10"/>
  <c r="U1367" i="10" a="1"/>
  <c r="U1367" i="10" s="1"/>
  <c r="V1367" i="10"/>
  <c r="T1368" i="10"/>
  <c r="U1368" i="10" a="1"/>
  <c r="U1368" i="10" s="1"/>
  <c r="V1368" i="10"/>
  <c r="T1369" i="10"/>
  <c r="U1369" i="10" a="1"/>
  <c r="U1369" i="10" s="1"/>
  <c r="V1369" i="10"/>
  <c r="T1370" i="10"/>
  <c r="U1370" i="10" a="1"/>
  <c r="U1370" i="10" s="1"/>
  <c r="V1370" i="10"/>
  <c r="T1371" i="10"/>
  <c r="U1371" i="10" a="1"/>
  <c r="U1371" i="10" s="1"/>
  <c r="V1371" i="10"/>
  <c r="T1372" i="10"/>
  <c r="U1372" i="10" a="1"/>
  <c r="U1372" i="10" s="1"/>
  <c r="V1372" i="10"/>
  <c r="T1373" i="10"/>
  <c r="U1373" i="10" a="1"/>
  <c r="U1373" i="10" s="1"/>
  <c r="V1373" i="10"/>
  <c r="T1374" i="10"/>
  <c r="U1374" i="10" a="1"/>
  <c r="U1374" i="10" s="1"/>
  <c r="V1374" i="10"/>
  <c r="T1375" i="10"/>
  <c r="U1375" i="10" a="1"/>
  <c r="U1375" i="10" s="1"/>
  <c r="V1375" i="10"/>
  <c r="T1376" i="10"/>
  <c r="U1376" i="10" a="1"/>
  <c r="U1376" i="10" s="1"/>
  <c r="V1376" i="10"/>
  <c r="T1377" i="10"/>
  <c r="U1377" i="10" a="1"/>
  <c r="U1377" i="10" s="1"/>
  <c r="V1377" i="10"/>
  <c r="T1378" i="10"/>
  <c r="U1378" i="10" a="1"/>
  <c r="U1378" i="10" s="1"/>
  <c r="V1378" i="10"/>
  <c r="T1379" i="10"/>
  <c r="U1379" i="10" a="1"/>
  <c r="U1379" i="10" s="1"/>
  <c r="V1379" i="10"/>
  <c r="T1380" i="10"/>
  <c r="U1380" i="10" a="1"/>
  <c r="U1380" i="10" s="1"/>
  <c r="V1380" i="10"/>
  <c r="T1381" i="10"/>
  <c r="U1381" i="10" a="1"/>
  <c r="U1381" i="10" s="1"/>
  <c r="V1381" i="10"/>
  <c r="T1382" i="10"/>
  <c r="U1382" i="10" a="1"/>
  <c r="U1382" i="10" s="1"/>
  <c r="V1382" i="10"/>
  <c r="T1383" i="10"/>
  <c r="U1383" i="10" a="1"/>
  <c r="U1383" i="10" s="1"/>
  <c r="V1383" i="10"/>
  <c r="T1384" i="10"/>
  <c r="U1384" i="10" a="1"/>
  <c r="U1384" i="10" s="1"/>
  <c r="V1384" i="10"/>
  <c r="T1385" i="10"/>
  <c r="U1385" i="10" a="1"/>
  <c r="U1385" i="10" s="1"/>
  <c r="V1385" i="10"/>
  <c r="T1386" i="10"/>
  <c r="U1386" i="10" a="1"/>
  <c r="U1386" i="10" s="1"/>
  <c r="V1386" i="10"/>
  <c r="T1387" i="10"/>
  <c r="U1387" i="10" a="1"/>
  <c r="U1387" i="10" s="1"/>
  <c r="V1387" i="10"/>
  <c r="T1388" i="10"/>
  <c r="U1388" i="10" a="1"/>
  <c r="U1388" i="10" s="1"/>
  <c r="V1388" i="10"/>
  <c r="T1389" i="10"/>
  <c r="U1389" i="10" a="1"/>
  <c r="U1389" i="10" s="1"/>
  <c r="V1389" i="10"/>
  <c r="T1390" i="10"/>
  <c r="U1390" i="10" a="1"/>
  <c r="U1390" i="10" s="1"/>
  <c r="V1390" i="10"/>
  <c r="T1391" i="10"/>
  <c r="U1391" i="10" a="1"/>
  <c r="U1391" i="10" s="1"/>
  <c r="V1391" i="10"/>
  <c r="T1392" i="10"/>
  <c r="U1392" i="10" a="1"/>
  <c r="U1392" i="10" s="1"/>
  <c r="V1392" i="10"/>
  <c r="T1393" i="10"/>
  <c r="U1393" i="10" a="1"/>
  <c r="U1393" i="10" s="1"/>
  <c r="V1393" i="10"/>
  <c r="T1394" i="10"/>
  <c r="U1394" i="10" a="1"/>
  <c r="U1394" i="10" s="1"/>
  <c r="V1394" i="10"/>
  <c r="T1395" i="10"/>
  <c r="U1395" i="10" a="1"/>
  <c r="U1395" i="10" s="1"/>
  <c r="V1395" i="10"/>
  <c r="T1396" i="10"/>
  <c r="U1396" i="10" a="1"/>
  <c r="U1396" i="10" s="1"/>
  <c r="V1396" i="10"/>
  <c r="T1397" i="10"/>
  <c r="U1397" i="10" a="1"/>
  <c r="U1397" i="10" s="1"/>
  <c r="V1397" i="10"/>
  <c r="T1398" i="10"/>
  <c r="U1398" i="10" a="1"/>
  <c r="U1398" i="10" s="1"/>
  <c r="V1398" i="10"/>
  <c r="T1399" i="10"/>
  <c r="U1399" i="10" a="1"/>
  <c r="U1399" i="10" s="1"/>
  <c r="V1399" i="10"/>
  <c r="T1400" i="10"/>
  <c r="U1400" i="10" a="1"/>
  <c r="U1400" i="10" s="1"/>
  <c r="V1400" i="10"/>
  <c r="T1401" i="10"/>
  <c r="U1401" i="10" a="1"/>
  <c r="U1401" i="10" s="1"/>
  <c r="V1401" i="10"/>
  <c r="T1402" i="10"/>
  <c r="U1402" i="10" a="1"/>
  <c r="U1402" i="10" s="1"/>
  <c r="V1402" i="10"/>
  <c r="T1403" i="10"/>
  <c r="U1403" i="10" a="1"/>
  <c r="U1403" i="10" s="1"/>
  <c r="V1403" i="10"/>
  <c r="T1404" i="10"/>
  <c r="U1404" i="10" a="1"/>
  <c r="U1404" i="10" s="1"/>
  <c r="V1404" i="10"/>
  <c r="T1405" i="10"/>
  <c r="U1405" i="10" a="1"/>
  <c r="U1405" i="10" s="1"/>
  <c r="V1405" i="10"/>
  <c r="T1406" i="10"/>
  <c r="U1406" i="10" a="1"/>
  <c r="U1406" i="10" s="1"/>
  <c r="V1406" i="10"/>
  <c r="T1407" i="10"/>
  <c r="U1407" i="10" a="1"/>
  <c r="U1407" i="10" s="1"/>
  <c r="V1407" i="10"/>
  <c r="T1408" i="10"/>
  <c r="U1408" i="10" a="1"/>
  <c r="U1408" i="10" s="1"/>
  <c r="V1408" i="10"/>
  <c r="T1409" i="10"/>
  <c r="U1409" i="10" a="1"/>
  <c r="U1409" i="10" s="1"/>
  <c r="V1409" i="10"/>
  <c r="T1410" i="10"/>
  <c r="U1410" i="10" a="1"/>
  <c r="U1410" i="10" s="1"/>
  <c r="V1410" i="10"/>
  <c r="T1411" i="10"/>
  <c r="U1411" i="10" a="1"/>
  <c r="U1411" i="10" s="1"/>
  <c r="V1411" i="10"/>
  <c r="T1412" i="10"/>
  <c r="U1412" i="10" a="1"/>
  <c r="U1412" i="10" s="1"/>
  <c r="V1412" i="10"/>
  <c r="T1413" i="10"/>
  <c r="U1413" i="10" a="1"/>
  <c r="U1413" i="10" s="1"/>
  <c r="V1413" i="10"/>
  <c r="T1414" i="10"/>
  <c r="U1414" i="10" a="1"/>
  <c r="U1414" i="10" s="1"/>
  <c r="V1414" i="10"/>
  <c r="T1415" i="10"/>
  <c r="U1415" i="10" a="1"/>
  <c r="U1415" i="10" s="1"/>
  <c r="V1415" i="10"/>
  <c r="T1416" i="10"/>
  <c r="U1416" i="10" a="1"/>
  <c r="U1416" i="10" s="1"/>
  <c r="V1416" i="10"/>
  <c r="T1417" i="10"/>
  <c r="U1417" i="10" a="1"/>
  <c r="U1417" i="10" s="1"/>
  <c r="V1417" i="10"/>
  <c r="T1418" i="10"/>
  <c r="U1418" i="10" a="1"/>
  <c r="U1418" i="10" s="1"/>
  <c r="V1418" i="10"/>
  <c r="T1419" i="10"/>
  <c r="U1419" i="10" a="1"/>
  <c r="U1419" i="10" s="1"/>
  <c r="V1419" i="10"/>
  <c r="T1420" i="10"/>
  <c r="U1420" i="10" a="1"/>
  <c r="U1420" i="10" s="1"/>
  <c r="V1420" i="10"/>
  <c r="T1421" i="10"/>
  <c r="U1421" i="10" a="1"/>
  <c r="U1421" i="10" s="1"/>
  <c r="V1421" i="10"/>
  <c r="T1422" i="10"/>
  <c r="U1422" i="10" a="1"/>
  <c r="U1422" i="10" s="1"/>
  <c r="V1422" i="10"/>
  <c r="T1423" i="10"/>
  <c r="U1423" i="10" a="1"/>
  <c r="U1423" i="10" s="1"/>
  <c r="V1423" i="10"/>
  <c r="T1424" i="10"/>
  <c r="U1424" i="10" a="1"/>
  <c r="U1424" i="10" s="1"/>
  <c r="V1424" i="10"/>
  <c r="T1425" i="10"/>
  <c r="U1425" i="10" a="1"/>
  <c r="U1425" i="10" s="1"/>
  <c r="V1425" i="10"/>
  <c r="T1426" i="10"/>
  <c r="U1426" i="10" a="1"/>
  <c r="U1426" i="10" s="1"/>
  <c r="V1426" i="10"/>
  <c r="T1427" i="10"/>
  <c r="U1427" i="10" a="1"/>
  <c r="U1427" i="10" s="1"/>
  <c r="V1427" i="10"/>
  <c r="T1428" i="10"/>
  <c r="U1428" i="10" a="1"/>
  <c r="U1428" i="10" s="1"/>
  <c r="V1428" i="10"/>
  <c r="T1429" i="10"/>
  <c r="U1429" i="10" a="1"/>
  <c r="U1429" i="10" s="1"/>
  <c r="V1429" i="10"/>
  <c r="T1430" i="10"/>
  <c r="U1430" i="10" a="1"/>
  <c r="U1430" i="10" s="1"/>
  <c r="V1430" i="10"/>
  <c r="T1431" i="10"/>
  <c r="U1431" i="10" a="1"/>
  <c r="U1431" i="10" s="1"/>
  <c r="V1431" i="10"/>
  <c r="T1432" i="10"/>
  <c r="U1432" i="10" a="1"/>
  <c r="U1432" i="10" s="1"/>
  <c r="V1432" i="10"/>
  <c r="T1433" i="10"/>
  <c r="U1433" i="10" a="1"/>
  <c r="U1433" i="10" s="1"/>
  <c r="V1433" i="10"/>
  <c r="T1434" i="10"/>
  <c r="U1434" i="10" a="1"/>
  <c r="U1434" i="10" s="1"/>
  <c r="V1434" i="10"/>
  <c r="T1435" i="10"/>
  <c r="U1435" i="10" a="1"/>
  <c r="U1435" i="10" s="1"/>
  <c r="V1435" i="10"/>
  <c r="T1436" i="10"/>
  <c r="U1436" i="10" a="1"/>
  <c r="U1436" i="10" s="1"/>
  <c r="V1436" i="10"/>
  <c r="T1437" i="10"/>
  <c r="U1437" i="10" a="1"/>
  <c r="U1437" i="10" s="1"/>
  <c r="V1437" i="10"/>
  <c r="T1438" i="10"/>
  <c r="U1438" i="10" a="1"/>
  <c r="U1438" i="10" s="1"/>
  <c r="V1438" i="10"/>
  <c r="T1439" i="10"/>
  <c r="U1439" i="10" a="1"/>
  <c r="U1439" i="10" s="1"/>
  <c r="V1439" i="10"/>
  <c r="T1440" i="10"/>
  <c r="U1440" i="10" a="1"/>
  <c r="U1440" i="10" s="1"/>
  <c r="V1440" i="10"/>
  <c r="T1441" i="10"/>
  <c r="U1441" i="10" a="1"/>
  <c r="U1441" i="10" s="1"/>
  <c r="V1441" i="10"/>
  <c r="T1442" i="10"/>
  <c r="U1442" i="10" a="1"/>
  <c r="U1442" i="10" s="1"/>
  <c r="V1442" i="10"/>
  <c r="T1443" i="10"/>
  <c r="U1443" i="10" a="1"/>
  <c r="U1443" i="10" s="1"/>
  <c r="V1443" i="10"/>
  <c r="T1444" i="10"/>
  <c r="U1444" i="10" a="1"/>
  <c r="U1444" i="10" s="1"/>
  <c r="V1444" i="10"/>
  <c r="T1445" i="10"/>
  <c r="U1445" i="10" a="1"/>
  <c r="U1445" i="10" s="1"/>
  <c r="V1445" i="10"/>
  <c r="T1446" i="10"/>
  <c r="U1446" i="10" a="1"/>
  <c r="U1446" i="10" s="1"/>
  <c r="V1446" i="10"/>
  <c r="T1447" i="10"/>
  <c r="U1447" i="10" a="1"/>
  <c r="U1447" i="10" s="1"/>
  <c r="V1447" i="10"/>
  <c r="T1448" i="10"/>
  <c r="U1448" i="10" a="1"/>
  <c r="U1448" i="10" s="1"/>
  <c r="V1448" i="10"/>
  <c r="T1449" i="10"/>
  <c r="U1449" i="10" a="1"/>
  <c r="U1449" i="10" s="1"/>
  <c r="V1449" i="10"/>
  <c r="T1450" i="10"/>
  <c r="U1450" i="10" a="1"/>
  <c r="U1450" i="10" s="1"/>
  <c r="V1450" i="10"/>
  <c r="T1451" i="10"/>
  <c r="U1451" i="10" a="1"/>
  <c r="U1451" i="10" s="1"/>
  <c r="V1451" i="10"/>
  <c r="T1452" i="10"/>
  <c r="U1452" i="10" a="1"/>
  <c r="U1452" i="10" s="1"/>
  <c r="V1452" i="10"/>
  <c r="T1453" i="10"/>
  <c r="U1453" i="10" a="1"/>
  <c r="U1453" i="10" s="1"/>
  <c r="V1453" i="10"/>
  <c r="T1454" i="10"/>
  <c r="U1454" i="10" a="1"/>
  <c r="U1454" i="10" s="1"/>
  <c r="V1454" i="10"/>
  <c r="T1455" i="10"/>
  <c r="U1455" i="10" a="1"/>
  <c r="U1455" i="10" s="1"/>
  <c r="V1455" i="10"/>
  <c r="T1456" i="10"/>
  <c r="U1456" i="10" a="1"/>
  <c r="U1456" i="10" s="1"/>
  <c r="V1456" i="10"/>
  <c r="T1457" i="10"/>
  <c r="U1457" i="10" a="1"/>
  <c r="U1457" i="10" s="1"/>
  <c r="V1457" i="10"/>
  <c r="T1458" i="10"/>
  <c r="U1458" i="10" a="1"/>
  <c r="U1458" i="10" s="1"/>
  <c r="V1458" i="10"/>
  <c r="T1459" i="10"/>
  <c r="U1459" i="10" a="1"/>
  <c r="U1459" i="10" s="1"/>
  <c r="V1459" i="10"/>
  <c r="T1460" i="10"/>
  <c r="U1460" i="10" a="1"/>
  <c r="U1460" i="10" s="1"/>
  <c r="V1460" i="10"/>
  <c r="T1461" i="10"/>
  <c r="U1461" i="10" a="1"/>
  <c r="U1461" i="10" s="1"/>
  <c r="V1461" i="10"/>
  <c r="T1462" i="10"/>
  <c r="U1462" i="10" a="1"/>
  <c r="U1462" i="10" s="1"/>
  <c r="V1462" i="10"/>
  <c r="T1463" i="10"/>
  <c r="U1463" i="10" a="1"/>
  <c r="U1463" i="10" s="1"/>
  <c r="V1463" i="10"/>
  <c r="T1464" i="10"/>
  <c r="U1464" i="10" a="1"/>
  <c r="U1464" i="10" s="1"/>
  <c r="V1464" i="10"/>
  <c r="T1465" i="10"/>
  <c r="U1465" i="10" a="1"/>
  <c r="U1465" i="10" s="1"/>
  <c r="V1465" i="10"/>
  <c r="T1466" i="10"/>
  <c r="U1466" i="10" a="1"/>
  <c r="U1466" i="10" s="1"/>
  <c r="V1466" i="10"/>
  <c r="T1467" i="10"/>
  <c r="U1467" i="10" a="1"/>
  <c r="U1467" i="10" s="1"/>
  <c r="V1467" i="10"/>
  <c r="T1468" i="10"/>
  <c r="U1468" i="10" a="1"/>
  <c r="U1468" i="10" s="1"/>
  <c r="V1468" i="10"/>
  <c r="T1469" i="10"/>
  <c r="U1469" i="10" a="1"/>
  <c r="U1469" i="10" s="1"/>
  <c r="V1469" i="10"/>
  <c r="T1470" i="10"/>
  <c r="U1470" i="10" a="1"/>
  <c r="U1470" i="10" s="1"/>
  <c r="V1470" i="10"/>
  <c r="T1471" i="10"/>
  <c r="U1471" i="10" a="1"/>
  <c r="U1471" i="10" s="1"/>
  <c r="V1471" i="10"/>
  <c r="T1472" i="10"/>
  <c r="U1472" i="10" a="1"/>
  <c r="U1472" i="10" s="1"/>
  <c r="V1472" i="10"/>
  <c r="T1473" i="10"/>
  <c r="U1473" i="10" a="1"/>
  <c r="U1473" i="10" s="1"/>
  <c r="V1473" i="10"/>
  <c r="T1474" i="10"/>
  <c r="U1474" i="10" a="1"/>
  <c r="U1474" i="10" s="1"/>
  <c r="V1474" i="10"/>
  <c r="T1475" i="10"/>
  <c r="U1475" i="10" a="1"/>
  <c r="U1475" i="10" s="1"/>
  <c r="V1475" i="10"/>
  <c r="T1476" i="10"/>
  <c r="U1476" i="10" a="1"/>
  <c r="U1476" i="10" s="1"/>
  <c r="V1476" i="10"/>
  <c r="T1477" i="10"/>
  <c r="U1477" i="10" a="1"/>
  <c r="U1477" i="10" s="1"/>
  <c r="V1477" i="10"/>
  <c r="T1478" i="10"/>
  <c r="U1478" i="10" a="1"/>
  <c r="U1478" i="10" s="1"/>
  <c r="V1478" i="10"/>
  <c r="T1479" i="10"/>
  <c r="U1479" i="10" a="1"/>
  <c r="U1479" i="10" s="1"/>
  <c r="V1479" i="10"/>
  <c r="T1480" i="10"/>
  <c r="U1480" i="10" a="1"/>
  <c r="U1480" i="10" s="1"/>
  <c r="V1480" i="10"/>
  <c r="T1481" i="10"/>
  <c r="U1481" i="10" a="1"/>
  <c r="U1481" i="10" s="1"/>
  <c r="V1481" i="10"/>
  <c r="T1482" i="10"/>
  <c r="U1482" i="10" a="1"/>
  <c r="U1482" i="10" s="1"/>
  <c r="V1482" i="10"/>
  <c r="T1483" i="10"/>
  <c r="U1483" i="10" a="1"/>
  <c r="U1483" i="10" s="1"/>
  <c r="V1483" i="10"/>
  <c r="T1484" i="10"/>
  <c r="U1484" i="10" a="1"/>
  <c r="U1484" i="10" s="1"/>
  <c r="V1484" i="10"/>
  <c r="T1485" i="10"/>
  <c r="U1485" i="10" a="1"/>
  <c r="U1485" i="10" s="1"/>
  <c r="V1485" i="10"/>
  <c r="T1486" i="10"/>
  <c r="U1486" i="10" a="1"/>
  <c r="U1486" i="10" s="1"/>
  <c r="V1486" i="10"/>
  <c r="T1487" i="10"/>
  <c r="U1487" i="10" a="1"/>
  <c r="U1487" i="10" s="1"/>
  <c r="V1487" i="10"/>
  <c r="T1488" i="10"/>
  <c r="U1488" i="10" a="1"/>
  <c r="U1488" i="10" s="1"/>
  <c r="V1488" i="10"/>
  <c r="T1489" i="10"/>
  <c r="U1489" i="10" a="1"/>
  <c r="U1489" i="10" s="1"/>
  <c r="V1489" i="10"/>
  <c r="T1490" i="10"/>
  <c r="U1490" i="10" a="1"/>
  <c r="U1490" i="10" s="1"/>
  <c r="V1490" i="10"/>
  <c r="T1491" i="10"/>
  <c r="U1491" i="10" a="1"/>
  <c r="U1491" i="10" s="1"/>
  <c r="V1491" i="10"/>
  <c r="T1492" i="10"/>
  <c r="U1492" i="10" a="1"/>
  <c r="U1492" i="10" s="1"/>
  <c r="V1492" i="10"/>
  <c r="T1493" i="10"/>
  <c r="U1493" i="10" a="1"/>
  <c r="U1493" i="10" s="1"/>
  <c r="V1493" i="10"/>
  <c r="T1494" i="10"/>
  <c r="U1494" i="10" a="1"/>
  <c r="U1494" i="10" s="1"/>
  <c r="V1494" i="10"/>
  <c r="T1495" i="10"/>
  <c r="U1495" i="10" a="1"/>
  <c r="U1495" i="10" s="1"/>
  <c r="V1495" i="10"/>
  <c r="T1496" i="10"/>
  <c r="U1496" i="10" a="1"/>
  <c r="U1496" i="10" s="1"/>
  <c r="V1496" i="10"/>
  <c r="T1497" i="10"/>
  <c r="U1497" i="10" a="1"/>
  <c r="U1497" i="10" s="1"/>
  <c r="V1497" i="10"/>
  <c r="T1498" i="10"/>
  <c r="U1498" i="10" a="1"/>
  <c r="U1498" i="10" s="1"/>
  <c r="V1498" i="10"/>
  <c r="T1499" i="10"/>
  <c r="U1499" i="10" a="1"/>
  <c r="U1499" i="10" s="1"/>
  <c r="V1499" i="10"/>
  <c r="T1500" i="10"/>
  <c r="U1500" i="10" a="1"/>
  <c r="U1500" i="10" s="1"/>
  <c r="V1500" i="10"/>
  <c r="T1501" i="10"/>
  <c r="U1501" i="10" a="1"/>
  <c r="U1501" i="10" s="1"/>
  <c r="V1501" i="10"/>
  <c r="T1502" i="10"/>
  <c r="U1502" i="10" a="1"/>
  <c r="U1502" i="10" s="1"/>
  <c r="V1502" i="10"/>
  <c r="T1503" i="10"/>
  <c r="U1503" i="10" a="1"/>
  <c r="U1503" i="10" s="1"/>
  <c r="V1503" i="10"/>
  <c r="T1504" i="10"/>
  <c r="U1504" i="10" a="1"/>
  <c r="U1504" i="10" s="1"/>
  <c r="V1504" i="10"/>
  <c r="T1505" i="10"/>
  <c r="U1505" i="10" a="1"/>
  <c r="U1505" i="10" s="1"/>
  <c r="V1505" i="10"/>
  <c r="T1506" i="10"/>
  <c r="U1506" i="10" a="1"/>
  <c r="U1506" i="10" s="1"/>
  <c r="V1506" i="10"/>
  <c r="T1507" i="10"/>
  <c r="U1507" i="10" a="1"/>
  <c r="U1507" i="10" s="1"/>
  <c r="V1507" i="10"/>
  <c r="T1508" i="10"/>
  <c r="U1508" i="10" a="1"/>
  <c r="U1508" i="10" s="1"/>
  <c r="V1508" i="10"/>
  <c r="T1509" i="10"/>
  <c r="U1509" i="10" a="1"/>
  <c r="U1509" i="10" s="1"/>
  <c r="V1509" i="10"/>
  <c r="T1510" i="10"/>
  <c r="U1510" i="10" a="1"/>
  <c r="U1510" i="10" s="1"/>
  <c r="V1510" i="10"/>
  <c r="T1511" i="10"/>
  <c r="U1511" i="10" a="1"/>
  <c r="U1511" i="10" s="1"/>
  <c r="V1511" i="10"/>
  <c r="T1512" i="10"/>
  <c r="U1512" i="10" a="1"/>
  <c r="U1512" i="10" s="1"/>
  <c r="V1512" i="10"/>
  <c r="T1513" i="10"/>
  <c r="U1513" i="10" a="1"/>
  <c r="U1513" i="10" s="1"/>
  <c r="V1513" i="10"/>
  <c r="T1514" i="10"/>
  <c r="U1514" i="10" a="1"/>
  <c r="U1514" i="10" s="1"/>
  <c r="V1514" i="10"/>
  <c r="T1515" i="10"/>
  <c r="U1515" i="10" a="1"/>
  <c r="U1515" i="10" s="1"/>
  <c r="V1515" i="10"/>
  <c r="T1516" i="10"/>
  <c r="U1516" i="10" a="1"/>
  <c r="U1516" i="10" s="1"/>
  <c r="V1516" i="10"/>
  <c r="T1517" i="10"/>
  <c r="U1517" i="10" a="1"/>
  <c r="U1517" i="10" s="1"/>
  <c r="V1517" i="10"/>
  <c r="T1518" i="10"/>
  <c r="U1518" i="10" a="1"/>
  <c r="U1518" i="10" s="1"/>
  <c r="V1518" i="10"/>
  <c r="T1519" i="10"/>
  <c r="U1519" i="10" a="1"/>
  <c r="U1519" i="10" s="1"/>
  <c r="V1519" i="10"/>
  <c r="T1520" i="10"/>
  <c r="U1520" i="10" a="1"/>
  <c r="U1520" i="10" s="1"/>
  <c r="V1520" i="10"/>
  <c r="T1521" i="10"/>
  <c r="U1521" i="10" a="1"/>
  <c r="U1521" i="10" s="1"/>
  <c r="V1521" i="10"/>
  <c r="T1522" i="10"/>
  <c r="U1522" i="10" a="1"/>
  <c r="U1522" i="10" s="1"/>
  <c r="V1522" i="10"/>
  <c r="T1523" i="10"/>
  <c r="U1523" i="10" a="1"/>
  <c r="U1523" i="10" s="1"/>
  <c r="V1523" i="10"/>
  <c r="T1524" i="10"/>
  <c r="U1524" i="10" a="1"/>
  <c r="U1524" i="10" s="1"/>
  <c r="V1524" i="10"/>
  <c r="T1525" i="10"/>
  <c r="U1525" i="10" a="1"/>
  <c r="U1525" i="10" s="1"/>
  <c r="V1525" i="10"/>
  <c r="T1526" i="10"/>
  <c r="U1526" i="10" a="1"/>
  <c r="U1526" i="10" s="1"/>
  <c r="V1526" i="10"/>
  <c r="T1527" i="10"/>
  <c r="U1527" i="10" a="1"/>
  <c r="U1527" i="10" s="1"/>
  <c r="V1527" i="10"/>
  <c r="T1528" i="10"/>
  <c r="U1528" i="10" a="1"/>
  <c r="U1528" i="10" s="1"/>
  <c r="V1528" i="10"/>
  <c r="T1529" i="10"/>
  <c r="U1529" i="10" a="1"/>
  <c r="U1529" i="10" s="1"/>
  <c r="V1529" i="10"/>
  <c r="T1530" i="10"/>
  <c r="U1530" i="10" a="1"/>
  <c r="U1530" i="10" s="1"/>
  <c r="V1530" i="10"/>
  <c r="T1531" i="10"/>
  <c r="U1531" i="10" a="1"/>
  <c r="U1531" i="10" s="1"/>
  <c r="V1531" i="10"/>
  <c r="T1532" i="10"/>
  <c r="U1532" i="10" a="1"/>
  <c r="U1532" i="10" s="1"/>
  <c r="V1532" i="10"/>
  <c r="T1533" i="10"/>
  <c r="U1533" i="10" a="1"/>
  <c r="U1533" i="10" s="1"/>
  <c r="V1533" i="10"/>
  <c r="T1534" i="10"/>
  <c r="U1534" i="10" a="1"/>
  <c r="U1534" i="10" s="1"/>
  <c r="V1534" i="10"/>
  <c r="T1535" i="10"/>
  <c r="U1535" i="10" a="1"/>
  <c r="U1535" i="10" s="1"/>
  <c r="V1535" i="10"/>
  <c r="T1536" i="10"/>
  <c r="U1536" i="10" a="1"/>
  <c r="U1536" i="10" s="1"/>
  <c r="V1536" i="10"/>
  <c r="T1537" i="10"/>
  <c r="U1537" i="10" a="1"/>
  <c r="U1537" i="10" s="1"/>
  <c r="V1537" i="10"/>
  <c r="T1538" i="10"/>
  <c r="U1538" i="10" a="1"/>
  <c r="U1538" i="10" s="1"/>
  <c r="V1538" i="10"/>
  <c r="T1539" i="10"/>
  <c r="U1539" i="10" a="1"/>
  <c r="U1539" i="10" s="1"/>
  <c r="V1539" i="10"/>
  <c r="T1540" i="10"/>
  <c r="U1540" i="10" a="1"/>
  <c r="U1540" i="10" s="1"/>
  <c r="V1540" i="10"/>
  <c r="T1541" i="10"/>
  <c r="U1541" i="10" a="1"/>
  <c r="U1541" i="10" s="1"/>
  <c r="V1541" i="10"/>
  <c r="T1542" i="10"/>
  <c r="U1542" i="10" a="1"/>
  <c r="U1542" i="10" s="1"/>
  <c r="V1542" i="10"/>
  <c r="T1543" i="10"/>
  <c r="U1543" i="10" a="1"/>
  <c r="U1543" i="10" s="1"/>
  <c r="V1543" i="10"/>
  <c r="T1544" i="10"/>
  <c r="U1544" i="10" a="1"/>
  <c r="U1544" i="10" s="1"/>
  <c r="V1544" i="10"/>
  <c r="T1545" i="10"/>
  <c r="U1545" i="10" a="1"/>
  <c r="U1545" i="10" s="1"/>
  <c r="V1545" i="10"/>
  <c r="T1546" i="10"/>
  <c r="U1546" i="10" a="1"/>
  <c r="U1546" i="10" s="1"/>
  <c r="V1546" i="10"/>
  <c r="T1547" i="10"/>
  <c r="U1547" i="10" a="1"/>
  <c r="U1547" i="10" s="1"/>
  <c r="V1547" i="10"/>
  <c r="T1548" i="10"/>
  <c r="U1548" i="10" a="1"/>
  <c r="U1548" i="10" s="1"/>
  <c r="V1548" i="10"/>
  <c r="T1549" i="10"/>
  <c r="U1549" i="10" a="1"/>
  <c r="U1549" i="10" s="1"/>
  <c r="V1549" i="10"/>
  <c r="T1550" i="10"/>
  <c r="U1550" i="10" a="1"/>
  <c r="U1550" i="10" s="1"/>
  <c r="V1550" i="10"/>
  <c r="T1551" i="10"/>
  <c r="U1551" i="10" a="1"/>
  <c r="U1551" i="10" s="1"/>
  <c r="V1551" i="10"/>
  <c r="T1552" i="10"/>
  <c r="U1552" i="10" a="1"/>
  <c r="U1552" i="10" s="1"/>
  <c r="V1552" i="10"/>
  <c r="T1553" i="10"/>
  <c r="U1553" i="10" a="1"/>
  <c r="U1553" i="10" s="1"/>
  <c r="V1553" i="10"/>
  <c r="T1554" i="10"/>
  <c r="U1554" i="10" a="1"/>
  <c r="U1554" i="10" s="1"/>
  <c r="V1554" i="10"/>
  <c r="T1555" i="10"/>
  <c r="U1555" i="10" a="1"/>
  <c r="U1555" i="10" s="1"/>
  <c r="V1555" i="10"/>
  <c r="T1556" i="10"/>
  <c r="U1556" i="10" a="1"/>
  <c r="U1556" i="10" s="1"/>
  <c r="V1556" i="10"/>
  <c r="T1557" i="10"/>
  <c r="U1557" i="10" a="1"/>
  <c r="U1557" i="10" s="1"/>
  <c r="V1557" i="10"/>
  <c r="T1558" i="10"/>
  <c r="U1558" i="10" a="1"/>
  <c r="U1558" i="10" s="1"/>
  <c r="V1558" i="10"/>
  <c r="T1559" i="10"/>
  <c r="U1559" i="10" a="1"/>
  <c r="U1559" i="10" s="1"/>
  <c r="V1559" i="10"/>
  <c r="T1560" i="10"/>
  <c r="U1560" i="10" a="1"/>
  <c r="U1560" i="10" s="1"/>
  <c r="V1560" i="10"/>
  <c r="T1561" i="10"/>
  <c r="U1561" i="10" a="1"/>
  <c r="U1561" i="10" s="1"/>
  <c r="V1561" i="10"/>
  <c r="T1562" i="10"/>
  <c r="U1562" i="10" a="1"/>
  <c r="U1562" i="10" s="1"/>
  <c r="V1562" i="10"/>
  <c r="T1563" i="10"/>
  <c r="U1563" i="10" a="1"/>
  <c r="U1563" i="10" s="1"/>
  <c r="V1563" i="10"/>
  <c r="T1564" i="10"/>
  <c r="U1564" i="10" a="1"/>
  <c r="U1564" i="10" s="1"/>
  <c r="V1564" i="10"/>
  <c r="T1565" i="10"/>
  <c r="U1565" i="10" a="1"/>
  <c r="U1565" i="10" s="1"/>
  <c r="V1565" i="10"/>
  <c r="T1566" i="10"/>
  <c r="U1566" i="10" a="1"/>
  <c r="U1566" i="10" s="1"/>
  <c r="V1566" i="10"/>
  <c r="T1567" i="10"/>
  <c r="U1567" i="10" a="1"/>
  <c r="U1567" i="10" s="1"/>
  <c r="V1567" i="10"/>
  <c r="T1568" i="10"/>
  <c r="U1568" i="10" a="1"/>
  <c r="U1568" i="10" s="1"/>
  <c r="V1568" i="10"/>
  <c r="T1569" i="10"/>
  <c r="U1569" i="10" a="1"/>
  <c r="U1569" i="10" s="1"/>
  <c r="V1569" i="10"/>
  <c r="T1570" i="10"/>
  <c r="U1570" i="10" a="1"/>
  <c r="U1570" i="10" s="1"/>
  <c r="V1570" i="10"/>
  <c r="T1571" i="10"/>
  <c r="U1571" i="10" a="1"/>
  <c r="U1571" i="10" s="1"/>
  <c r="V1571" i="10"/>
  <c r="T1572" i="10"/>
  <c r="U1572" i="10" a="1"/>
  <c r="U1572" i="10" s="1"/>
  <c r="V1572" i="10"/>
  <c r="T1573" i="10"/>
  <c r="U1573" i="10" a="1"/>
  <c r="U1573" i="10" s="1"/>
  <c r="V1573" i="10"/>
  <c r="T1574" i="10"/>
  <c r="U1574" i="10" a="1"/>
  <c r="U1574" i="10" s="1"/>
  <c r="V1574" i="10"/>
  <c r="T1575" i="10"/>
  <c r="U1575" i="10" a="1"/>
  <c r="U1575" i="10" s="1"/>
  <c r="V1575" i="10"/>
  <c r="T1576" i="10"/>
  <c r="U1576" i="10" a="1"/>
  <c r="U1576" i="10" s="1"/>
  <c r="V1576" i="10"/>
  <c r="T1577" i="10"/>
  <c r="U1577" i="10" a="1"/>
  <c r="U1577" i="10" s="1"/>
  <c r="V1577" i="10"/>
  <c r="T1578" i="10"/>
  <c r="U1578" i="10" a="1"/>
  <c r="U1578" i="10" s="1"/>
  <c r="V1578" i="10"/>
  <c r="T1579" i="10"/>
  <c r="U1579" i="10" a="1"/>
  <c r="U1579" i="10" s="1"/>
  <c r="V1579" i="10"/>
  <c r="T1580" i="10"/>
  <c r="U1580" i="10" a="1"/>
  <c r="U1580" i="10" s="1"/>
  <c r="V1580" i="10"/>
  <c r="T1581" i="10"/>
  <c r="U1581" i="10" a="1"/>
  <c r="U1581" i="10" s="1"/>
  <c r="V1581" i="10"/>
  <c r="T1582" i="10"/>
  <c r="U1582" i="10" a="1"/>
  <c r="U1582" i="10" s="1"/>
  <c r="V1582" i="10"/>
  <c r="T1583" i="10"/>
  <c r="U1583" i="10" a="1"/>
  <c r="U1583" i="10" s="1"/>
  <c r="V1583" i="10"/>
  <c r="T1584" i="10"/>
  <c r="U1584" i="10" a="1"/>
  <c r="U1584" i="10" s="1"/>
  <c r="V1584" i="10"/>
  <c r="T1585" i="10"/>
  <c r="U1585" i="10" a="1"/>
  <c r="U1585" i="10" s="1"/>
  <c r="V1585" i="10"/>
  <c r="T1586" i="10"/>
  <c r="U1586" i="10" a="1"/>
  <c r="U1586" i="10" s="1"/>
  <c r="V1586" i="10"/>
  <c r="T1587" i="10"/>
  <c r="U1587" i="10" a="1"/>
  <c r="U1587" i="10" s="1"/>
  <c r="V1587" i="10"/>
  <c r="T1588" i="10"/>
  <c r="U1588" i="10" a="1"/>
  <c r="U1588" i="10" s="1"/>
  <c r="V1588" i="10"/>
  <c r="T1589" i="10"/>
  <c r="U1589" i="10" a="1"/>
  <c r="U1589" i="10" s="1"/>
  <c r="V1589" i="10"/>
  <c r="T1590" i="10"/>
  <c r="U1590" i="10" a="1"/>
  <c r="U1590" i="10" s="1"/>
  <c r="V1590" i="10"/>
  <c r="T1591" i="10"/>
  <c r="U1591" i="10" a="1"/>
  <c r="U1591" i="10" s="1"/>
  <c r="V1591" i="10"/>
  <c r="T1592" i="10"/>
  <c r="U1592" i="10" a="1"/>
  <c r="U1592" i="10" s="1"/>
  <c r="V1592" i="10"/>
  <c r="T1593" i="10"/>
  <c r="U1593" i="10" a="1"/>
  <c r="U1593" i="10" s="1"/>
  <c r="V1593" i="10"/>
  <c r="T1594" i="10"/>
  <c r="U1594" i="10" a="1"/>
  <c r="U1594" i="10" s="1"/>
  <c r="V1594" i="10"/>
  <c r="T1595" i="10"/>
  <c r="U1595" i="10" a="1"/>
  <c r="U1595" i="10" s="1"/>
  <c r="V1595" i="10"/>
  <c r="T1596" i="10"/>
  <c r="U1596" i="10" a="1"/>
  <c r="U1596" i="10" s="1"/>
  <c r="V1596" i="10"/>
  <c r="T1597" i="10"/>
  <c r="U1597" i="10" a="1"/>
  <c r="U1597" i="10" s="1"/>
  <c r="V1597" i="10"/>
  <c r="T1598" i="10"/>
  <c r="U1598" i="10" a="1"/>
  <c r="U1598" i="10" s="1"/>
  <c r="V1598" i="10"/>
  <c r="T1599" i="10"/>
  <c r="U1599" i="10" a="1"/>
  <c r="U1599" i="10" s="1"/>
  <c r="V1599" i="10"/>
  <c r="T1600" i="10"/>
  <c r="U1600" i="10" a="1"/>
  <c r="U1600" i="10" s="1"/>
  <c r="V1600" i="10"/>
  <c r="T1601" i="10"/>
  <c r="U1601" i="10" a="1"/>
  <c r="U1601" i="10" s="1"/>
  <c r="V1601" i="10"/>
  <c r="T1602" i="10"/>
  <c r="U1602" i="10" a="1"/>
  <c r="U1602" i="10" s="1"/>
  <c r="V1602" i="10"/>
  <c r="T1603" i="10"/>
  <c r="U1603" i="10" a="1"/>
  <c r="U1603" i="10" s="1"/>
  <c r="V1603" i="10"/>
  <c r="T1604" i="10"/>
  <c r="U1604" i="10" a="1"/>
  <c r="U1604" i="10" s="1"/>
  <c r="V1604" i="10"/>
  <c r="T1605" i="10"/>
  <c r="U1605" i="10" a="1"/>
  <c r="U1605" i="10" s="1"/>
  <c r="V1605" i="10"/>
  <c r="T1606" i="10"/>
  <c r="U1606" i="10" a="1"/>
  <c r="U1606" i="10" s="1"/>
  <c r="V1606" i="10"/>
  <c r="T1607" i="10"/>
  <c r="U1607" i="10" a="1"/>
  <c r="U1607" i="10" s="1"/>
  <c r="V1607" i="10"/>
  <c r="T1608" i="10"/>
  <c r="U1608" i="10" a="1"/>
  <c r="U1608" i="10" s="1"/>
  <c r="V1608" i="10"/>
  <c r="T1609" i="10"/>
  <c r="U1609" i="10" a="1"/>
  <c r="U1609" i="10" s="1"/>
  <c r="V1609" i="10"/>
  <c r="T1610" i="10"/>
  <c r="U1610" i="10" a="1"/>
  <c r="U1610" i="10" s="1"/>
  <c r="V1610" i="10"/>
  <c r="T1611" i="10"/>
  <c r="U1611" i="10" a="1"/>
  <c r="U1611" i="10" s="1"/>
  <c r="V1611" i="10"/>
  <c r="T1612" i="10"/>
  <c r="U1612" i="10" a="1"/>
  <c r="U1612" i="10" s="1"/>
  <c r="V1612" i="10"/>
  <c r="T1613" i="10"/>
  <c r="U1613" i="10" a="1"/>
  <c r="U1613" i="10" s="1"/>
  <c r="V1613" i="10"/>
  <c r="T1614" i="10"/>
  <c r="U1614" i="10" a="1"/>
  <c r="U1614" i="10" s="1"/>
  <c r="V1614" i="10"/>
  <c r="T1615" i="10"/>
  <c r="U1615" i="10" a="1"/>
  <c r="U1615" i="10" s="1"/>
  <c r="V1615" i="10"/>
  <c r="T1616" i="10"/>
  <c r="U1616" i="10" a="1"/>
  <c r="U1616" i="10" s="1"/>
  <c r="V1616" i="10"/>
  <c r="T1617" i="10"/>
  <c r="U1617" i="10" a="1"/>
  <c r="U1617" i="10" s="1"/>
  <c r="V1617" i="10"/>
  <c r="T1618" i="10"/>
  <c r="U1618" i="10" a="1"/>
  <c r="U1618" i="10" s="1"/>
  <c r="V1618" i="10"/>
  <c r="T1619" i="10"/>
  <c r="U1619" i="10" a="1"/>
  <c r="U1619" i="10" s="1"/>
  <c r="V1619" i="10"/>
  <c r="T1620" i="10"/>
  <c r="U1620" i="10" a="1"/>
  <c r="U1620" i="10" s="1"/>
  <c r="V1620" i="10"/>
  <c r="T1621" i="10"/>
  <c r="U1621" i="10" a="1"/>
  <c r="U1621" i="10" s="1"/>
  <c r="V1621" i="10"/>
  <c r="T1622" i="10"/>
  <c r="U1622" i="10" a="1"/>
  <c r="U1622" i="10" s="1"/>
  <c r="V1622" i="10"/>
  <c r="T1623" i="10"/>
  <c r="U1623" i="10" a="1"/>
  <c r="U1623" i="10" s="1"/>
  <c r="V1623" i="10"/>
  <c r="T1624" i="10"/>
  <c r="U1624" i="10" a="1"/>
  <c r="U1624" i="10" s="1"/>
  <c r="V1624" i="10"/>
  <c r="T1625" i="10"/>
  <c r="U1625" i="10" a="1"/>
  <c r="U1625" i="10" s="1"/>
  <c r="V1625" i="10"/>
  <c r="T1626" i="10"/>
  <c r="U1626" i="10" a="1"/>
  <c r="U1626" i="10" s="1"/>
  <c r="V1626" i="10"/>
  <c r="T1627" i="10"/>
  <c r="U1627" i="10" a="1"/>
  <c r="U1627" i="10" s="1"/>
  <c r="V1627" i="10"/>
  <c r="T1628" i="10"/>
  <c r="U1628" i="10" a="1"/>
  <c r="U1628" i="10" s="1"/>
  <c r="V1628" i="10"/>
  <c r="T1629" i="10"/>
  <c r="U1629" i="10" a="1"/>
  <c r="U1629" i="10" s="1"/>
  <c r="V1629" i="10"/>
  <c r="T1630" i="10"/>
  <c r="U1630" i="10" a="1"/>
  <c r="U1630" i="10" s="1"/>
  <c r="V1630" i="10"/>
  <c r="T1631" i="10"/>
  <c r="U1631" i="10" a="1"/>
  <c r="U1631" i="10" s="1"/>
  <c r="V1631" i="10"/>
  <c r="T1632" i="10"/>
  <c r="U1632" i="10" a="1"/>
  <c r="U1632" i="10" s="1"/>
  <c r="V1632" i="10"/>
  <c r="T1633" i="10"/>
  <c r="U1633" i="10" a="1"/>
  <c r="U1633" i="10" s="1"/>
  <c r="V1633" i="10"/>
  <c r="T1634" i="10"/>
  <c r="U1634" i="10" a="1"/>
  <c r="U1634" i="10" s="1"/>
  <c r="V1634" i="10"/>
  <c r="T1635" i="10"/>
  <c r="U1635" i="10" a="1"/>
  <c r="U1635" i="10" s="1"/>
  <c r="V1635" i="10"/>
  <c r="T1636" i="10"/>
  <c r="U1636" i="10" a="1"/>
  <c r="U1636" i="10" s="1"/>
  <c r="V1636" i="10"/>
  <c r="T1637" i="10"/>
  <c r="U1637" i="10" a="1"/>
  <c r="U1637" i="10" s="1"/>
  <c r="V1637" i="10"/>
  <c r="T1638" i="10"/>
  <c r="U1638" i="10" a="1"/>
  <c r="U1638" i="10" s="1"/>
  <c r="V1638" i="10"/>
  <c r="T1639" i="10"/>
  <c r="U1639" i="10" a="1"/>
  <c r="U1639" i="10" s="1"/>
  <c r="V1639" i="10"/>
  <c r="T1640" i="10"/>
  <c r="U1640" i="10" a="1"/>
  <c r="U1640" i="10" s="1"/>
  <c r="V1640" i="10"/>
  <c r="T1641" i="10"/>
  <c r="U1641" i="10" a="1"/>
  <c r="U1641" i="10" s="1"/>
  <c r="V1641" i="10"/>
  <c r="T1642" i="10"/>
  <c r="U1642" i="10" a="1"/>
  <c r="U1642" i="10" s="1"/>
  <c r="V1642" i="10"/>
  <c r="T1643" i="10"/>
  <c r="U1643" i="10" a="1"/>
  <c r="U1643" i="10" s="1"/>
  <c r="V1643" i="10"/>
  <c r="T1644" i="10"/>
  <c r="U1644" i="10" a="1"/>
  <c r="U1644" i="10" s="1"/>
  <c r="V1644" i="10"/>
  <c r="T1645" i="10"/>
  <c r="U1645" i="10" a="1"/>
  <c r="U1645" i="10" s="1"/>
  <c r="V1645" i="10"/>
  <c r="T1646" i="10"/>
  <c r="U1646" i="10" a="1"/>
  <c r="U1646" i="10" s="1"/>
  <c r="V1646" i="10"/>
  <c r="T1647" i="10"/>
  <c r="U1647" i="10" a="1"/>
  <c r="U1647" i="10" s="1"/>
  <c r="V1647" i="10"/>
  <c r="T1648" i="10"/>
  <c r="U1648" i="10" a="1"/>
  <c r="U1648" i="10" s="1"/>
  <c r="V1648" i="10"/>
  <c r="T1649" i="10"/>
  <c r="U1649" i="10" a="1"/>
  <c r="U1649" i="10" s="1"/>
  <c r="V1649" i="10"/>
  <c r="T1650" i="10"/>
  <c r="U1650" i="10" a="1"/>
  <c r="U1650" i="10" s="1"/>
  <c r="V1650" i="10"/>
  <c r="T1651" i="10"/>
  <c r="U1651" i="10" a="1"/>
  <c r="U1651" i="10" s="1"/>
  <c r="V1651" i="10"/>
  <c r="T1652" i="10"/>
  <c r="U1652" i="10" a="1"/>
  <c r="U1652" i="10" s="1"/>
  <c r="V1652" i="10"/>
  <c r="T1653" i="10"/>
  <c r="U1653" i="10" a="1"/>
  <c r="U1653" i="10" s="1"/>
  <c r="V1653" i="10"/>
  <c r="T1654" i="10"/>
  <c r="U1654" i="10" a="1"/>
  <c r="U1654" i="10" s="1"/>
  <c r="V1654" i="10"/>
  <c r="T1655" i="10"/>
  <c r="U1655" i="10" a="1"/>
  <c r="U1655" i="10" s="1"/>
  <c r="V1655" i="10"/>
  <c r="T1656" i="10"/>
  <c r="U1656" i="10" a="1"/>
  <c r="U1656" i="10" s="1"/>
  <c r="V1656" i="10"/>
  <c r="T1657" i="10"/>
  <c r="U1657" i="10" a="1"/>
  <c r="U1657" i="10" s="1"/>
  <c r="V1657" i="10"/>
  <c r="T1658" i="10"/>
  <c r="U1658" i="10" a="1"/>
  <c r="U1658" i="10" s="1"/>
  <c r="V1658" i="10"/>
  <c r="T1659" i="10"/>
  <c r="U1659" i="10" a="1"/>
  <c r="U1659" i="10" s="1"/>
  <c r="V1659" i="10"/>
  <c r="T1660" i="10"/>
  <c r="U1660" i="10" a="1"/>
  <c r="U1660" i="10" s="1"/>
  <c r="V1660" i="10"/>
  <c r="T1661" i="10"/>
  <c r="U1661" i="10" a="1"/>
  <c r="U1661" i="10" s="1"/>
  <c r="V1661" i="10"/>
  <c r="T1662" i="10"/>
  <c r="U1662" i="10" a="1"/>
  <c r="U1662" i="10" s="1"/>
  <c r="V1662" i="10"/>
  <c r="T1663" i="10"/>
  <c r="U1663" i="10" a="1"/>
  <c r="U1663" i="10" s="1"/>
  <c r="V1663" i="10"/>
  <c r="T1664" i="10"/>
  <c r="U1664" i="10" a="1"/>
  <c r="U1664" i="10" s="1"/>
  <c r="V1664" i="10"/>
  <c r="T1665" i="10"/>
  <c r="U1665" i="10" a="1"/>
  <c r="U1665" i="10" s="1"/>
  <c r="V1665" i="10"/>
  <c r="T1666" i="10"/>
  <c r="U1666" i="10" a="1"/>
  <c r="U1666" i="10" s="1"/>
  <c r="V1666" i="10"/>
  <c r="T1667" i="10"/>
  <c r="U1667" i="10" a="1"/>
  <c r="U1667" i="10" s="1"/>
  <c r="V1667" i="10"/>
  <c r="T1668" i="10"/>
  <c r="U1668" i="10" a="1"/>
  <c r="U1668" i="10" s="1"/>
  <c r="V1668" i="10"/>
  <c r="T1669" i="10"/>
  <c r="U1669" i="10" a="1"/>
  <c r="U1669" i="10" s="1"/>
  <c r="V1669" i="10"/>
  <c r="T1670" i="10"/>
  <c r="U1670" i="10" a="1"/>
  <c r="U1670" i="10" s="1"/>
  <c r="V1670" i="10"/>
  <c r="T1671" i="10"/>
  <c r="U1671" i="10" a="1"/>
  <c r="U1671" i="10" s="1"/>
  <c r="V1671" i="10"/>
  <c r="T1672" i="10"/>
  <c r="U1672" i="10" a="1"/>
  <c r="U1672" i="10" s="1"/>
  <c r="V1672" i="10"/>
  <c r="T1673" i="10"/>
  <c r="U1673" i="10" a="1"/>
  <c r="U1673" i="10" s="1"/>
  <c r="V1673" i="10"/>
  <c r="T1674" i="10"/>
  <c r="U1674" i="10" a="1"/>
  <c r="U1674" i="10" s="1"/>
  <c r="V1674" i="10"/>
  <c r="T1675" i="10"/>
  <c r="U1675" i="10" a="1"/>
  <c r="U1675" i="10" s="1"/>
  <c r="V1675" i="10"/>
  <c r="T1676" i="10"/>
  <c r="U1676" i="10" a="1"/>
  <c r="U1676" i="10" s="1"/>
  <c r="V1676" i="10"/>
  <c r="T1677" i="10"/>
  <c r="U1677" i="10" a="1"/>
  <c r="U1677" i="10" s="1"/>
  <c r="V1677" i="10"/>
  <c r="T1678" i="10"/>
  <c r="U1678" i="10" a="1"/>
  <c r="U1678" i="10" s="1"/>
  <c r="V1678" i="10"/>
  <c r="T1679" i="10"/>
  <c r="U1679" i="10" a="1"/>
  <c r="U1679" i="10" s="1"/>
  <c r="V1679" i="10"/>
  <c r="T1680" i="10"/>
  <c r="U1680" i="10" a="1"/>
  <c r="U1680" i="10" s="1"/>
  <c r="V1680" i="10"/>
  <c r="T1681" i="10"/>
  <c r="U1681" i="10" a="1"/>
  <c r="U1681" i="10" s="1"/>
  <c r="V1681" i="10"/>
  <c r="T1682" i="10"/>
  <c r="U1682" i="10" a="1"/>
  <c r="U1682" i="10" s="1"/>
  <c r="V1682" i="10"/>
  <c r="T1683" i="10"/>
  <c r="U1683" i="10" a="1"/>
  <c r="U1683" i="10" s="1"/>
  <c r="V1683" i="10"/>
  <c r="T1684" i="10"/>
  <c r="U1684" i="10" a="1"/>
  <c r="U1684" i="10" s="1"/>
  <c r="V1684" i="10"/>
  <c r="T1685" i="10"/>
  <c r="U1685" i="10" a="1"/>
  <c r="U1685" i="10" s="1"/>
  <c r="V1685" i="10"/>
  <c r="T1686" i="10"/>
  <c r="U1686" i="10" a="1"/>
  <c r="U1686" i="10" s="1"/>
  <c r="V1686" i="10"/>
  <c r="T1687" i="10"/>
  <c r="U1687" i="10" a="1"/>
  <c r="U1687" i="10" s="1"/>
  <c r="V1687" i="10"/>
  <c r="T1688" i="10"/>
  <c r="U1688" i="10" a="1"/>
  <c r="U1688" i="10" s="1"/>
  <c r="V1688" i="10"/>
  <c r="T1689" i="10"/>
  <c r="U1689" i="10" a="1"/>
  <c r="U1689" i="10" s="1"/>
  <c r="V1689" i="10"/>
  <c r="T1690" i="10"/>
  <c r="U1690" i="10" a="1"/>
  <c r="U1690" i="10" s="1"/>
  <c r="V1690" i="10"/>
  <c r="T1691" i="10"/>
  <c r="U1691" i="10" a="1"/>
  <c r="U1691" i="10" s="1"/>
  <c r="V1691" i="10"/>
  <c r="T1692" i="10"/>
  <c r="U1692" i="10" a="1"/>
  <c r="U1692" i="10" s="1"/>
  <c r="V1692" i="10"/>
  <c r="T1693" i="10"/>
  <c r="U1693" i="10" a="1"/>
  <c r="U1693" i="10" s="1"/>
  <c r="V1693" i="10"/>
  <c r="T1694" i="10"/>
  <c r="U1694" i="10" a="1"/>
  <c r="U1694" i="10" s="1"/>
  <c r="V1694" i="10"/>
  <c r="T1695" i="10"/>
  <c r="U1695" i="10" a="1"/>
  <c r="U1695" i="10" s="1"/>
  <c r="V1695" i="10"/>
  <c r="T1696" i="10"/>
  <c r="U1696" i="10" a="1"/>
  <c r="U1696" i="10" s="1"/>
  <c r="V1696" i="10"/>
  <c r="T1697" i="10"/>
  <c r="U1697" i="10" a="1"/>
  <c r="U1697" i="10" s="1"/>
  <c r="V1697" i="10"/>
  <c r="T1698" i="10"/>
  <c r="U1698" i="10" a="1"/>
  <c r="U1698" i="10" s="1"/>
  <c r="V1698" i="10"/>
  <c r="T1699" i="10"/>
  <c r="U1699" i="10" a="1"/>
  <c r="U1699" i="10" s="1"/>
  <c r="V1699" i="10"/>
  <c r="T1700" i="10"/>
  <c r="U1700" i="10" a="1"/>
  <c r="U1700" i="10" s="1"/>
  <c r="V1700" i="10"/>
  <c r="T1701" i="10"/>
  <c r="U1701" i="10" a="1"/>
  <c r="U1701" i="10" s="1"/>
  <c r="V1701" i="10"/>
  <c r="T1702" i="10"/>
  <c r="U1702" i="10" a="1"/>
  <c r="U1702" i="10" s="1"/>
  <c r="V1702" i="10"/>
  <c r="T1703" i="10"/>
  <c r="U1703" i="10" a="1"/>
  <c r="U1703" i="10" s="1"/>
  <c r="V1703" i="10"/>
  <c r="T1704" i="10"/>
  <c r="U1704" i="10" a="1"/>
  <c r="U1704" i="10" s="1"/>
  <c r="V1704" i="10"/>
  <c r="T1705" i="10"/>
  <c r="U1705" i="10" a="1"/>
  <c r="U1705" i="10" s="1"/>
  <c r="V1705" i="10"/>
  <c r="T1706" i="10"/>
  <c r="U1706" i="10" a="1"/>
  <c r="U1706" i="10" s="1"/>
  <c r="V1706" i="10"/>
  <c r="T1707" i="10"/>
  <c r="U1707" i="10" a="1"/>
  <c r="U1707" i="10" s="1"/>
  <c r="V1707" i="10"/>
  <c r="T1708" i="10"/>
  <c r="U1708" i="10" a="1"/>
  <c r="U1708" i="10" s="1"/>
  <c r="V1708" i="10"/>
  <c r="T1709" i="10"/>
  <c r="U1709" i="10" a="1"/>
  <c r="U1709" i="10" s="1"/>
  <c r="V1709" i="10"/>
  <c r="T1710" i="10"/>
  <c r="U1710" i="10" a="1"/>
  <c r="U1710" i="10" s="1"/>
  <c r="V1710" i="10"/>
  <c r="T1711" i="10"/>
  <c r="U1711" i="10" a="1"/>
  <c r="U1711" i="10" s="1"/>
  <c r="V1711" i="10"/>
  <c r="T1712" i="10"/>
  <c r="U1712" i="10" a="1"/>
  <c r="U1712" i="10" s="1"/>
  <c r="V1712" i="10"/>
  <c r="T1713" i="10"/>
  <c r="U1713" i="10" a="1"/>
  <c r="U1713" i="10" s="1"/>
  <c r="V1713" i="10"/>
  <c r="T1714" i="10"/>
  <c r="U1714" i="10" a="1"/>
  <c r="U1714" i="10" s="1"/>
  <c r="V1714" i="10"/>
  <c r="T1715" i="10"/>
  <c r="U1715" i="10" a="1"/>
  <c r="U1715" i="10" s="1"/>
  <c r="V1715" i="10"/>
  <c r="T1716" i="10"/>
  <c r="U1716" i="10" a="1"/>
  <c r="U1716" i="10" s="1"/>
  <c r="V1716" i="10"/>
  <c r="T1717" i="10"/>
  <c r="U1717" i="10" a="1"/>
  <c r="U1717" i="10" s="1"/>
  <c r="V1717" i="10"/>
  <c r="T1718" i="10"/>
  <c r="U1718" i="10" a="1"/>
  <c r="U1718" i="10" s="1"/>
  <c r="V1718" i="10"/>
  <c r="T1719" i="10"/>
  <c r="U1719" i="10" a="1"/>
  <c r="U1719" i="10" s="1"/>
  <c r="V1719" i="10"/>
  <c r="T1720" i="10"/>
  <c r="U1720" i="10" a="1"/>
  <c r="U1720" i="10" s="1"/>
  <c r="V1720" i="10"/>
  <c r="T1721" i="10"/>
  <c r="U1721" i="10" a="1"/>
  <c r="U1721" i="10" s="1"/>
  <c r="V1721" i="10"/>
  <c r="T1722" i="10"/>
  <c r="U1722" i="10" a="1"/>
  <c r="U1722" i="10" s="1"/>
  <c r="V1722" i="10"/>
  <c r="T1723" i="10"/>
  <c r="U1723" i="10" a="1"/>
  <c r="U1723" i="10" s="1"/>
  <c r="V1723" i="10"/>
  <c r="T1724" i="10"/>
  <c r="U1724" i="10" a="1"/>
  <c r="U1724" i="10" s="1"/>
  <c r="V1724" i="10"/>
  <c r="T1725" i="10"/>
  <c r="U1725" i="10" a="1"/>
  <c r="U1725" i="10" s="1"/>
  <c r="V1725" i="10"/>
  <c r="T1726" i="10"/>
  <c r="U1726" i="10" a="1"/>
  <c r="U1726" i="10" s="1"/>
  <c r="V1726" i="10"/>
  <c r="T1727" i="10"/>
  <c r="U1727" i="10" a="1"/>
  <c r="U1727" i="10" s="1"/>
  <c r="V1727" i="10"/>
  <c r="T1728" i="10"/>
  <c r="U1728" i="10" a="1"/>
  <c r="U1728" i="10" s="1"/>
  <c r="V1728" i="10"/>
  <c r="T1729" i="10"/>
  <c r="U1729" i="10" a="1"/>
  <c r="U1729" i="10" s="1"/>
  <c r="V1729" i="10"/>
  <c r="T1730" i="10"/>
  <c r="U1730" i="10" a="1"/>
  <c r="U1730" i="10" s="1"/>
  <c r="V1730" i="10"/>
  <c r="T1731" i="10"/>
  <c r="U1731" i="10" a="1"/>
  <c r="U1731" i="10" s="1"/>
  <c r="V1731" i="10"/>
  <c r="T1732" i="10"/>
  <c r="U1732" i="10" a="1"/>
  <c r="U1732" i="10" s="1"/>
  <c r="V1732" i="10"/>
  <c r="T1733" i="10"/>
  <c r="U1733" i="10" a="1"/>
  <c r="U1733" i="10" s="1"/>
  <c r="V1733" i="10"/>
  <c r="T1734" i="10"/>
  <c r="U1734" i="10" a="1"/>
  <c r="U1734" i="10" s="1"/>
  <c r="V1734" i="10"/>
  <c r="T1735" i="10"/>
  <c r="U1735" i="10" a="1"/>
  <c r="U1735" i="10" s="1"/>
  <c r="V1735" i="10"/>
  <c r="T1736" i="10"/>
  <c r="U1736" i="10" a="1"/>
  <c r="U1736" i="10" s="1"/>
  <c r="V1736" i="10"/>
  <c r="T1737" i="10"/>
  <c r="U1737" i="10" a="1"/>
  <c r="U1737" i="10" s="1"/>
  <c r="V1737" i="10"/>
  <c r="T1738" i="10"/>
  <c r="U1738" i="10" a="1"/>
  <c r="U1738" i="10" s="1"/>
  <c r="V1738" i="10"/>
  <c r="T1739" i="10"/>
  <c r="U1739" i="10" a="1"/>
  <c r="U1739" i="10" s="1"/>
  <c r="V1739" i="10"/>
  <c r="T1740" i="10"/>
  <c r="U1740" i="10" a="1"/>
  <c r="U1740" i="10" s="1"/>
  <c r="V1740" i="10"/>
  <c r="T1741" i="10"/>
  <c r="U1741" i="10" a="1"/>
  <c r="U1741" i="10" s="1"/>
  <c r="V1741" i="10"/>
  <c r="T1742" i="10"/>
  <c r="U1742" i="10" a="1"/>
  <c r="U1742" i="10" s="1"/>
  <c r="V1742" i="10"/>
  <c r="T1743" i="10"/>
  <c r="U1743" i="10" a="1"/>
  <c r="U1743" i="10" s="1"/>
  <c r="V1743" i="10"/>
  <c r="T1744" i="10"/>
  <c r="U1744" i="10" a="1"/>
  <c r="U1744" i="10" s="1"/>
  <c r="V1744" i="10"/>
  <c r="T1745" i="10"/>
  <c r="U1745" i="10" a="1"/>
  <c r="U1745" i="10" s="1"/>
  <c r="V1745" i="10"/>
  <c r="T1746" i="10"/>
  <c r="U1746" i="10" a="1"/>
  <c r="U1746" i="10" s="1"/>
  <c r="V1746" i="10"/>
  <c r="T1747" i="10"/>
  <c r="U1747" i="10" a="1"/>
  <c r="U1747" i="10" s="1"/>
  <c r="V1747" i="10"/>
  <c r="T1748" i="10"/>
  <c r="U1748" i="10" a="1"/>
  <c r="U1748" i="10" s="1"/>
  <c r="V1748" i="10"/>
  <c r="T1749" i="10"/>
  <c r="U1749" i="10" a="1"/>
  <c r="U1749" i="10" s="1"/>
  <c r="V1749" i="10"/>
  <c r="T1750" i="10"/>
  <c r="U1750" i="10" a="1"/>
  <c r="U1750" i="10" s="1"/>
  <c r="V1750" i="10"/>
  <c r="T1751" i="10"/>
  <c r="U1751" i="10" a="1"/>
  <c r="U1751" i="10" s="1"/>
  <c r="V1751" i="10"/>
  <c r="T1752" i="10"/>
  <c r="U1752" i="10" a="1"/>
  <c r="U1752" i="10" s="1"/>
  <c r="V1752" i="10"/>
  <c r="T1753" i="10"/>
  <c r="U1753" i="10" a="1"/>
  <c r="U1753" i="10" s="1"/>
  <c r="V1753" i="10"/>
  <c r="T1754" i="10"/>
  <c r="U1754" i="10" a="1"/>
  <c r="U1754" i="10" s="1"/>
  <c r="V1754" i="10"/>
  <c r="T1755" i="10"/>
  <c r="U1755" i="10" a="1"/>
  <c r="U1755" i="10" s="1"/>
  <c r="V1755" i="10"/>
  <c r="T1756" i="10"/>
  <c r="U1756" i="10" a="1"/>
  <c r="U1756" i="10" s="1"/>
  <c r="V1756" i="10"/>
  <c r="T1757" i="10"/>
  <c r="U1757" i="10" a="1"/>
  <c r="U1757" i="10" s="1"/>
  <c r="V1757" i="10"/>
  <c r="T1758" i="10"/>
  <c r="U1758" i="10" a="1"/>
  <c r="U1758" i="10" s="1"/>
  <c r="V1758" i="10"/>
  <c r="T1759" i="10"/>
  <c r="U1759" i="10" a="1"/>
  <c r="U1759" i="10" s="1"/>
  <c r="V1759" i="10"/>
  <c r="T1760" i="10"/>
  <c r="U1760" i="10" a="1"/>
  <c r="U1760" i="10" s="1"/>
  <c r="V1760" i="10"/>
  <c r="T1761" i="10"/>
  <c r="U1761" i="10" a="1"/>
  <c r="U1761" i="10" s="1"/>
  <c r="V1761" i="10"/>
  <c r="T1762" i="10"/>
  <c r="U1762" i="10" a="1"/>
  <c r="U1762" i="10" s="1"/>
  <c r="V1762" i="10"/>
  <c r="T1763" i="10"/>
  <c r="U1763" i="10" a="1"/>
  <c r="U1763" i="10" s="1"/>
  <c r="V1763" i="10"/>
  <c r="T1764" i="10"/>
  <c r="U1764" i="10" a="1"/>
  <c r="U1764" i="10" s="1"/>
  <c r="V1764" i="10"/>
  <c r="T1765" i="10"/>
  <c r="U1765" i="10" a="1"/>
  <c r="U1765" i="10" s="1"/>
  <c r="V1765" i="10"/>
  <c r="T1766" i="10"/>
  <c r="U1766" i="10" a="1"/>
  <c r="U1766" i="10" s="1"/>
  <c r="V1766" i="10"/>
  <c r="T1767" i="10"/>
  <c r="U1767" i="10" a="1"/>
  <c r="U1767" i="10" s="1"/>
  <c r="V1767" i="10"/>
  <c r="T1768" i="10"/>
  <c r="U1768" i="10" a="1"/>
  <c r="U1768" i="10" s="1"/>
  <c r="V1768" i="10"/>
  <c r="T1769" i="10"/>
  <c r="U1769" i="10" a="1"/>
  <c r="U1769" i="10" s="1"/>
  <c r="V1769" i="10"/>
  <c r="T1770" i="10"/>
  <c r="U1770" i="10" a="1"/>
  <c r="U1770" i="10" s="1"/>
  <c r="V1770" i="10"/>
  <c r="T1771" i="10"/>
  <c r="U1771" i="10" a="1"/>
  <c r="U1771" i="10" s="1"/>
  <c r="V1771" i="10"/>
  <c r="T1772" i="10"/>
  <c r="U1772" i="10" a="1"/>
  <c r="U1772" i="10" s="1"/>
  <c r="V1772" i="10"/>
  <c r="T1773" i="10"/>
  <c r="U1773" i="10" a="1"/>
  <c r="U1773" i="10" s="1"/>
  <c r="V1773" i="10"/>
  <c r="T1774" i="10"/>
  <c r="U1774" i="10" a="1"/>
  <c r="U1774" i="10" s="1"/>
  <c r="V1774" i="10"/>
  <c r="T1775" i="10"/>
  <c r="U1775" i="10" a="1"/>
  <c r="U1775" i="10" s="1"/>
  <c r="V1775" i="10"/>
  <c r="T1776" i="10"/>
  <c r="U1776" i="10" a="1"/>
  <c r="U1776" i="10" s="1"/>
  <c r="V1776" i="10"/>
  <c r="T1777" i="10"/>
  <c r="U1777" i="10" a="1"/>
  <c r="U1777" i="10" s="1"/>
  <c r="V1777" i="10"/>
  <c r="T1778" i="10"/>
  <c r="U1778" i="10" a="1"/>
  <c r="U1778" i="10" s="1"/>
  <c r="V1778" i="10"/>
  <c r="T1779" i="10"/>
  <c r="U1779" i="10" a="1"/>
  <c r="U1779" i="10" s="1"/>
  <c r="V1779" i="10"/>
  <c r="T1780" i="10"/>
  <c r="U1780" i="10" a="1"/>
  <c r="U1780" i="10" s="1"/>
  <c r="V1780" i="10"/>
  <c r="T1781" i="10"/>
  <c r="U1781" i="10" a="1"/>
  <c r="U1781" i="10" s="1"/>
  <c r="V1781" i="10"/>
  <c r="T1782" i="10"/>
  <c r="U1782" i="10" a="1"/>
  <c r="U1782" i="10" s="1"/>
  <c r="V1782" i="10"/>
  <c r="T1783" i="10"/>
  <c r="U1783" i="10" a="1"/>
  <c r="U1783" i="10" s="1"/>
  <c r="V1783" i="10"/>
  <c r="T1784" i="10"/>
  <c r="U1784" i="10" a="1"/>
  <c r="U1784" i="10" s="1"/>
  <c r="V1784" i="10"/>
  <c r="T1785" i="10"/>
  <c r="U1785" i="10" a="1"/>
  <c r="U1785" i="10" s="1"/>
  <c r="V1785" i="10"/>
  <c r="T1786" i="10"/>
  <c r="U1786" i="10" a="1"/>
  <c r="U1786" i="10" s="1"/>
  <c r="V1786" i="10"/>
  <c r="T1787" i="10"/>
  <c r="U1787" i="10" a="1"/>
  <c r="U1787" i="10" s="1"/>
  <c r="V1787" i="10"/>
  <c r="T1788" i="10"/>
  <c r="U1788" i="10" a="1"/>
  <c r="U1788" i="10" s="1"/>
  <c r="V1788" i="10"/>
  <c r="T1789" i="10"/>
  <c r="U1789" i="10" a="1"/>
  <c r="U1789" i="10" s="1"/>
  <c r="V1789" i="10"/>
  <c r="T1790" i="10"/>
  <c r="U1790" i="10" a="1"/>
  <c r="U1790" i="10" s="1"/>
  <c r="V1790" i="10"/>
  <c r="T1791" i="10"/>
  <c r="U1791" i="10" a="1"/>
  <c r="U1791" i="10" s="1"/>
  <c r="V1791" i="10"/>
  <c r="T1792" i="10"/>
  <c r="U1792" i="10" a="1"/>
  <c r="U1792" i="10" s="1"/>
  <c r="V1792" i="10"/>
  <c r="T1793" i="10"/>
  <c r="U1793" i="10" a="1"/>
  <c r="U1793" i="10" s="1"/>
  <c r="V1793" i="10"/>
  <c r="T1794" i="10"/>
  <c r="U1794" i="10" a="1"/>
  <c r="U1794" i="10" s="1"/>
  <c r="V1794" i="10"/>
  <c r="T1795" i="10"/>
  <c r="U1795" i="10" a="1"/>
  <c r="U1795" i="10" s="1"/>
  <c r="V1795" i="10"/>
  <c r="T1796" i="10"/>
  <c r="U1796" i="10" a="1"/>
  <c r="U1796" i="10" s="1"/>
  <c r="V1796" i="10"/>
  <c r="T1797" i="10"/>
  <c r="U1797" i="10" a="1"/>
  <c r="U1797" i="10" s="1"/>
  <c r="V1797" i="10"/>
  <c r="T1798" i="10"/>
  <c r="U1798" i="10" a="1"/>
  <c r="U1798" i="10" s="1"/>
  <c r="V1798" i="10"/>
  <c r="T1799" i="10"/>
  <c r="U1799" i="10" a="1"/>
  <c r="U1799" i="10" s="1"/>
  <c r="V1799" i="10"/>
  <c r="T1800" i="10"/>
  <c r="U1800" i="10" a="1"/>
  <c r="U1800" i="10" s="1"/>
  <c r="V1800" i="10"/>
  <c r="T1801" i="10"/>
  <c r="U1801" i="10" a="1"/>
  <c r="U1801" i="10" s="1"/>
  <c r="V1801" i="10"/>
  <c r="T1802" i="10"/>
  <c r="U1802" i="10" a="1"/>
  <c r="U1802" i="10" s="1"/>
  <c r="V1802" i="10"/>
  <c r="T1803" i="10"/>
  <c r="U1803" i="10" a="1"/>
  <c r="U1803" i="10" s="1"/>
  <c r="V1803" i="10"/>
  <c r="T1804" i="10"/>
  <c r="U1804" i="10" a="1"/>
  <c r="U1804" i="10" s="1"/>
  <c r="V1804" i="10"/>
  <c r="T1805" i="10"/>
  <c r="U1805" i="10" a="1"/>
  <c r="U1805" i="10" s="1"/>
  <c r="V1805" i="10"/>
  <c r="T1806" i="10"/>
  <c r="U1806" i="10" a="1"/>
  <c r="U1806" i="10" s="1"/>
  <c r="V1806" i="10"/>
  <c r="T1807" i="10"/>
  <c r="U1807" i="10" a="1"/>
  <c r="U1807" i="10" s="1"/>
  <c r="V1807" i="10"/>
  <c r="T1808" i="10"/>
  <c r="U1808" i="10" a="1"/>
  <c r="U1808" i="10" s="1"/>
  <c r="V1808" i="10"/>
  <c r="T1809" i="10"/>
  <c r="U1809" i="10" a="1"/>
  <c r="U1809" i="10" s="1"/>
  <c r="V1809" i="10"/>
  <c r="T1810" i="10"/>
  <c r="U1810" i="10" a="1"/>
  <c r="U1810" i="10" s="1"/>
  <c r="V1810" i="10"/>
  <c r="T1811" i="10"/>
  <c r="U1811" i="10" a="1"/>
  <c r="U1811" i="10" s="1"/>
  <c r="V1811" i="10"/>
  <c r="T1812" i="10"/>
  <c r="U1812" i="10" a="1"/>
  <c r="U1812" i="10" s="1"/>
  <c r="V1812" i="10"/>
  <c r="T1813" i="10"/>
  <c r="U1813" i="10" a="1"/>
  <c r="U1813" i="10" s="1"/>
  <c r="V1813" i="10"/>
  <c r="T1814" i="10"/>
  <c r="U1814" i="10" a="1"/>
  <c r="U1814" i="10" s="1"/>
  <c r="V1814" i="10"/>
  <c r="T1815" i="10"/>
  <c r="U1815" i="10" a="1"/>
  <c r="U1815" i="10" s="1"/>
  <c r="V1815" i="10"/>
  <c r="T1816" i="10"/>
  <c r="U1816" i="10" a="1"/>
  <c r="U1816" i="10" s="1"/>
  <c r="V1816" i="10"/>
  <c r="T1817" i="10"/>
  <c r="U1817" i="10" a="1"/>
  <c r="U1817" i="10" s="1"/>
  <c r="V1817" i="10"/>
  <c r="T1818" i="10"/>
  <c r="U1818" i="10" a="1"/>
  <c r="U1818" i="10" s="1"/>
  <c r="V1818" i="10"/>
  <c r="T1819" i="10"/>
  <c r="U1819" i="10" a="1"/>
  <c r="U1819" i="10" s="1"/>
  <c r="V1819" i="10"/>
  <c r="T1820" i="10"/>
  <c r="U1820" i="10" a="1"/>
  <c r="U1820" i="10" s="1"/>
  <c r="V1820" i="10"/>
  <c r="T1821" i="10"/>
  <c r="U1821" i="10" a="1"/>
  <c r="U1821" i="10" s="1"/>
  <c r="V1821" i="10"/>
  <c r="T1822" i="10"/>
  <c r="U1822" i="10" a="1"/>
  <c r="U1822" i="10" s="1"/>
  <c r="V1822" i="10"/>
  <c r="T1823" i="10"/>
  <c r="U1823" i="10" a="1"/>
  <c r="U1823" i="10" s="1"/>
  <c r="V1823" i="10"/>
  <c r="T1824" i="10"/>
  <c r="U1824" i="10" a="1"/>
  <c r="U1824" i="10" s="1"/>
  <c r="V1824" i="10"/>
  <c r="T1825" i="10"/>
  <c r="U1825" i="10" a="1"/>
  <c r="U1825" i="10" s="1"/>
  <c r="V1825" i="10"/>
  <c r="T1826" i="10"/>
  <c r="U1826" i="10" a="1"/>
  <c r="U1826" i="10" s="1"/>
  <c r="V1826" i="10"/>
  <c r="T1827" i="10"/>
  <c r="U1827" i="10" a="1"/>
  <c r="U1827" i="10" s="1"/>
  <c r="V1827" i="10"/>
  <c r="T1828" i="10"/>
  <c r="U1828" i="10" a="1"/>
  <c r="U1828" i="10" s="1"/>
  <c r="V1828" i="10"/>
  <c r="T1829" i="10"/>
  <c r="U1829" i="10" a="1"/>
  <c r="U1829" i="10" s="1"/>
  <c r="V1829" i="10"/>
  <c r="T1830" i="10"/>
  <c r="U1830" i="10" a="1"/>
  <c r="U1830" i="10" s="1"/>
  <c r="V1830" i="10"/>
  <c r="T1831" i="10"/>
  <c r="U1831" i="10" a="1"/>
  <c r="U1831" i="10" s="1"/>
  <c r="V1831" i="10"/>
  <c r="T1832" i="10"/>
  <c r="U1832" i="10" a="1"/>
  <c r="U1832" i="10" s="1"/>
  <c r="V1832" i="10"/>
  <c r="T1833" i="10"/>
  <c r="U1833" i="10" a="1"/>
  <c r="U1833" i="10" s="1"/>
  <c r="V1833" i="10"/>
  <c r="T1834" i="10"/>
  <c r="U1834" i="10" a="1"/>
  <c r="U1834" i="10" s="1"/>
  <c r="V1834" i="10"/>
  <c r="T1835" i="10"/>
  <c r="U1835" i="10" a="1"/>
  <c r="U1835" i="10" s="1"/>
  <c r="V1835" i="10"/>
  <c r="T1836" i="10"/>
  <c r="U1836" i="10" a="1"/>
  <c r="U1836" i="10" s="1"/>
  <c r="V1836" i="10"/>
  <c r="T1837" i="10"/>
  <c r="U1837" i="10" a="1"/>
  <c r="U1837" i="10" s="1"/>
  <c r="V1837" i="10"/>
  <c r="T1838" i="10"/>
  <c r="U1838" i="10" a="1"/>
  <c r="U1838" i="10" s="1"/>
  <c r="V1838" i="10"/>
  <c r="T1839" i="10"/>
  <c r="U1839" i="10" a="1"/>
  <c r="U1839" i="10" s="1"/>
  <c r="V1839" i="10"/>
  <c r="T1840" i="10"/>
  <c r="U1840" i="10" a="1"/>
  <c r="U1840" i="10" s="1"/>
  <c r="V1840" i="10"/>
  <c r="T1841" i="10"/>
  <c r="U1841" i="10" a="1"/>
  <c r="U1841" i="10" s="1"/>
  <c r="V1841" i="10"/>
  <c r="T1842" i="10"/>
  <c r="U1842" i="10" a="1"/>
  <c r="U1842" i="10" s="1"/>
  <c r="V1842" i="10"/>
  <c r="T1843" i="10"/>
  <c r="U1843" i="10" a="1"/>
  <c r="U1843" i="10" s="1"/>
  <c r="V1843" i="10"/>
  <c r="T1844" i="10"/>
  <c r="U1844" i="10" a="1"/>
  <c r="U1844" i="10" s="1"/>
  <c r="V1844" i="10"/>
  <c r="T1845" i="10"/>
  <c r="U1845" i="10" a="1"/>
  <c r="U1845" i="10" s="1"/>
  <c r="V1845" i="10"/>
  <c r="T1846" i="10"/>
  <c r="U1846" i="10" a="1"/>
  <c r="U1846" i="10" s="1"/>
  <c r="V1846" i="10"/>
  <c r="T1847" i="10"/>
  <c r="U1847" i="10" a="1"/>
  <c r="U1847" i="10" s="1"/>
  <c r="V1847" i="10"/>
  <c r="T1848" i="10"/>
  <c r="U1848" i="10" a="1"/>
  <c r="U1848" i="10" s="1"/>
  <c r="V1848" i="10"/>
  <c r="T1849" i="10"/>
  <c r="U1849" i="10" a="1"/>
  <c r="U1849" i="10" s="1"/>
  <c r="V1849" i="10"/>
  <c r="T1850" i="10"/>
  <c r="U1850" i="10" a="1"/>
  <c r="U1850" i="10" s="1"/>
  <c r="V1850" i="10"/>
  <c r="T1851" i="10"/>
  <c r="U1851" i="10" a="1"/>
  <c r="U1851" i="10" s="1"/>
  <c r="V1851" i="10"/>
  <c r="T1852" i="10"/>
  <c r="U1852" i="10" a="1"/>
  <c r="U1852" i="10" s="1"/>
  <c r="V1852" i="10"/>
  <c r="T1853" i="10"/>
  <c r="U1853" i="10" a="1"/>
  <c r="U1853" i="10" s="1"/>
  <c r="V1853" i="10"/>
  <c r="T1854" i="10"/>
  <c r="U1854" i="10" a="1"/>
  <c r="U1854" i="10" s="1"/>
  <c r="V1854" i="10"/>
  <c r="T1855" i="10"/>
  <c r="U1855" i="10" a="1"/>
  <c r="U1855" i="10" s="1"/>
  <c r="V1855" i="10"/>
  <c r="T1856" i="10"/>
  <c r="U1856" i="10" a="1"/>
  <c r="U1856" i="10" s="1"/>
  <c r="V1856" i="10"/>
  <c r="T1857" i="10"/>
  <c r="U1857" i="10" a="1"/>
  <c r="U1857" i="10" s="1"/>
  <c r="V1857" i="10"/>
  <c r="T1858" i="10"/>
  <c r="U1858" i="10" a="1"/>
  <c r="U1858" i="10" s="1"/>
  <c r="V1858" i="10"/>
  <c r="T1859" i="10"/>
  <c r="U1859" i="10" a="1"/>
  <c r="U1859" i="10" s="1"/>
  <c r="V1859" i="10"/>
  <c r="T1860" i="10"/>
  <c r="U1860" i="10" a="1"/>
  <c r="U1860" i="10" s="1"/>
  <c r="V1860" i="10"/>
  <c r="T1861" i="10"/>
  <c r="U1861" i="10" a="1"/>
  <c r="U1861" i="10" s="1"/>
  <c r="V1861" i="10"/>
  <c r="T1862" i="10"/>
  <c r="U1862" i="10" a="1"/>
  <c r="U1862" i="10" s="1"/>
  <c r="V1862" i="10"/>
  <c r="T1863" i="10"/>
  <c r="U1863" i="10" a="1"/>
  <c r="U1863" i="10" s="1"/>
  <c r="V1863" i="10"/>
  <c r="T1864" i="10"/>
  <c r="U1864" i="10" a="1"/>
  <c r="U1864" i="10" s="1"/>
  <c r="V1864" i="10"/>
  <c r="T1865" i="10"/>
  <c r="U1865" i="10" a="1"/>
  <c r="U1865" i="10" s="1"/>
  <c r="V1865" i="10"/>
  <c r="T1866" i="10"/>
  <c r="U1866" i="10" a="1"/>
  <c r="U1866" i="10" s="1"/>
  <c r="V1866" i="10"/>
  <c r="T1867" i="10"/>
  <c r="U1867" i="10" a="1"/>
  <c r="U1867" i="10" s="1"/>
  <c r="V1867" i="10"/>
  <c r="T1868" i="10"/>
  <c r="U1868" i="10" a="1"/>
  <c r="U1868" i="10" s="1"/>
  <c r="V1868" i="10"/>
  <c r="T1869" i="10"/>
  <c r="U1869" i="10" a="1"/>
  <c r="U1869" i="10" s="1"/>
  <c r="V1869" i="10"/>
  <c r="T1870" i="10"/>
  <c r="U1870" i="10" a="1"/>
  <c r="U1870" i="10" s="1"/>
  <c r="V1870" i="10"/>
  <c r="T1871" i="10"/>
  <c r="U1871" i="10" a="1"/>
  <c r="U1871" i="10" s="1"/>
  <c r="V1871" i="10"/>
  <c r="T1872" i="10"/>
  <c r="U1872" i="10" a="1"/>
  <c r="U1872" i="10" s="1"/>
  <c r="V1872" i="10"/>
  <c r="T1873" i="10"/>
  <c r="U1873" i="10" a="1"/>
  <c r="U1873" i="10" s="1"/>
  <c r="V1873" i="10"/>
  <c r="T1874" i="10"/>
  <c r="U1874" i="10" a="1"/>
  <c r="U1874" i="10" s="1"/>
  <c r="V1874" i="10"/>
  <c r="T1875" i="10"/>
  <c r="U1875" i="10" a="1"/>
  <c r="U1875" i="10" s="1"/>
  <c r="V1875" i="10"/>
  <c r="T1876" i="10"/>
  <c r="U1876" i="10" a="1"/>
  <c r="U1876" i="10" s="1"/>
  <c r="V1876" i="10"/>
  <c r="T1877" i="10"/>
  <c r="U1877" i="10" a="1"/>
  <c r="U1877" i="10" s="1"/>
  <c r="V1877" i="10"/>
  <c r="T1878" i="10"/>
  <c r="U1878" i="10" a="1"/>
  <c r="U1878" i="10" s="1"/>
  <c r="V1878" i="10"/>
  <c r="T1879" i="10"/>
  <c r="U1879" i="10" a="1"/>
  <c r="U1879" i="10" s="1"/>
  <c r="V1879" i="10"/>
  <c r="T1880" i="10"/>
  <c r="U1880" i="10" a="1"/>
  <c r="U1880" i="10" s="1"/>
  <c r="V1880" i="10"/>
  <c r="T1881" i="10"/>
  <c r="U1881" i="10" a="1"/>
  <c r="U1881" i="10" s="1"/>
  <c r="V1881" i="10"/>
  <c r="T1882" i="10"/>
  <c r="U1882" i="10" a="1"/>
  <c r="U1882" i="10" s="1"/>
  <c r="V1882" i="10"/>
  <c r="T1883" i="10"/>
  <c r="U1883" i="10" a="1"/>
  <c r="U1883" i="10" s="1"/>
  <c r="V1883" i="10"/>
  <c r="T1884" i="10"/>
  <c r="U1884" i="10" a="1"/>
  <c r="U1884" i="10" s="1"/>
  <c r="V1884" i="10"/>
  <c r="T1885" i="10"/>
  <c r="U1885" i="10" a="1"/>
  <c r="U1885" i="10" s="1"/>
  <c r="V1885" i="10"/>
  <c r="T1886" i="10"/>
  <c r="U1886" i="10" a="1"/>
  <c r="U1886" i="10" s="1"/>
  <c r="V1886" i="10"/>
  <c r="T1887" i="10"/>
  <c r="U1887" i="10" a="1"/>
  <c r="U1887" i="10" s="1"/>
  <c r="V1887" i="10"/>
  <c r="T1888" i="10"/>
  <c r="U1888" i="10" a="1"/>
  <c r="U1888" i="10" s="1"/>
  <c r="V1888" i="10"/>
  <c r="T1889" i="10"/>
  <c r="U1889" i="10" a="1"/>
  <c r="U1889" i="10" s="1"/>
  <c r="V1889" i="10"/>
  <c r="T1890" i="10"/>
  <c r="U1890" i="10" a="1"/>
  <c r="U1890" i="10" s="1"/>
  <c r="V1890" i="10"/>
  <c r="T1891" i="10"/>
  <c r="U1891" i="10" a="1"/>
  <c r="U1891" i="10" s="1"/>
  <c r="V1891" i="10"/>
  <c r="T1892" i="10"/>
  <c r="U1892" i="10" a="1"/>
  <c r="U1892" i="10" s="1"/>
  <c r="V1892" i="10"/>
  <c r="T1893" i="10"/>
  <c r="U1893" i="10" a="1"/>
  <c r="U1893" i="10" s="1"/>
  <c r="V1893" i="10"/>
  <c r="T1894" i="10"/>
  <c r="U1894" i="10" a="1"/>
  <c r="U1894" i="10" s="1"/>
  <c r="V1894" i="10"/>
  <c r="T1895" i="10"/>
  <c r="U1895" i="10" a="1"/>
  <c r="U1895" i="10" s="1"/>
  <c r="V1895" i="10"/>
  <c r="T1896" i="10"/>
  <c r="U1896" i="10" a="1"/>
  <c r="U1896" i="10" s="1"/>
  <c r="V1896" i="10"/>
  <c r="T1897" i="10"/>
  <c r="U1897" i="10" a="1"/>
  <c r="U1897" i="10" s="1"/>
  <c r="V1897" i="10"/>
  <c r="T1898" i="10"/>
  <c r="U1898" i="10" a="1"/>
  <c r="U1898" i="10" s="1"/>
  <c r="V1898" i="10"/>
  <c r="T1899" i="10"/>
  <c r="U1899" i="10" a="1"/>
  <c r="U1899" i="10" s="1"/>
  <c r="V1899" i="10"/>
  <c r="T1900" i="10"/>
  <c r="U1900" i="10" a="1"/>
  <c r="U1900" i="10" s="1"/>
  <c r="V1900" i="10"/>
  <c r="T1901" i="10"/>
  <c r="U1901" i="10" a="1"/>
  <c r="U1901" i="10" s="1"/>
  <c r="V1901" i="10"/>
  <c r="T1902" i="10"/>
  <c r="U1902" i="10" a="1"/>
  <c r="U1902" i="10" s="1"/>
  <c r="V1902" i="10"/>
  <c r="T1903" i="10"/>
  <c r="U1903" i="10" a="1"/>
  <c r="U1903" i="10" s="1"/>
  <c r="V1903" i="10"/>
  <c r="T1904" i="10"/>
  <c r="U1904" i="10" a="1"/>
  <c r="U1904" i="10" s="1"/>
  <c r="V1904" i="10"/>
  <c r="T1905" i="10"/>
  <c r="U1905" i="10" a="1"/>
  <c r="U1905" i="10" s="1"/>
  <c r="V1905" i="10"/>
  <c r="T1906" i="10"/>
  <c r="U1906" i="10" a="1"/>
  <c r="U1906" i="10" s="1"/>
  <c r="V1906" i="10"/>
  <c r="T1907" i="10"/>
  <c r="U1907" i="10" a="1"/>
  <c r="U1907" i="10" s="1"/>
  <c r="V1907" i="10"/>
  <c r="T1908" i="10"/>
  <c r="U1908" i="10" a="1"/>
  <c r="U1908" i="10" s="1"/>
  <c r="V1908" i="10"/>
  <c r="T1909" i="10"/>
  <c r="U1909" i="10" a="1"/>
  <c r="U1909" i="10" s="1"/>
  <c r="V1909" i="10"/>
  <c r="T1910" i="10"/>
  <c r="U1910" i="10" a="1"/>
  <c r="U1910" i="10" s="1"/>
  <c r="V1910" i="10"/>
  <c r="T1911" i="10"/>
  <c r="U1911" i="10" a="1"/>
  <c r="U1911" i="10" s="1"/>
  <c r="V1911" i="10"/>
  <c r="T1912" i="10"/>
  <c r="U1912" i="10" a="1"/>
  <c r="U1912" i="10" s="1"/>
  <c r="V1912" i="10"/>
  <c r="T1913" i="10"/>
  <c r="U1913" i="10" a="1"/>
  <c r="U1913" i="10" s="1"/>
  <c r="V1913" i="10"/>
  <c r="T1914" i="10"/>
  <c r="U1914" i="10" a="1"/>
  <c r="U1914" i="10" s="1"/>
  <c r="V1914" i="10"/>
  <c r="T1915" i="10"/>
  <c r="U1915" i="10" a="1"/>
  <c r="U1915" i="10" s="1"/>
  <c r="V1915" i="10"/>
  <c r="T1916" i="10"/>
  <c r="U1916" i="10" a="1"/>
  <c r="U1916" i="10" s="1"/>
  <c r="V1916" i="10"/>
  <c r="T1917" i="10"/>
  <c r="U1917" i="10" a="1"/>
  <c r="U1917" i="10" s="1"/>
  <c r="V1917" i="10"/>
  <c r="T1918" i="10"/>
  <c r="U1918" i="10" a="1"/>
  <c r="U1918" i="10" s="1"/>
  <c r="V1918" i="10"/>
  <c r="T1919" i="10"/>
  <c r="U1919" i="10" a="1"/>
  <c r="U1919" i="10" s="1"/>
  <c r="V1919" i="10"/>
  <c r="T1920" i="10"/>
  <c r="U1920" i="10" a="1"/>
  <c r="U1920" i="10" s="1"/>
  <c r="V1920" i="10"/>
  <c r="T1921" i="10"/>
  <c r="U1921" i="10" a="1"/>
  <c r="U1921" i="10" s="1"/>
  <c r="V1921" i="10"/>
  <c r="T1922" i="10"/>
  <c r="U1922" i="10" a="1"/>
  <c r="U1922" i="10" s="1"/>
  <c r="V1922" i="10"/>
  <c r="T1923" i="10"/>
  <c r="U1923" i="10" a="1"/>
  <c r="U1923" i="10" s="1"/>
  <c r="V1923" i="10"/>
  <c r="T1924" i="10"/>
  <c r="U1924" i="10" a="1"/>
  <c r="U1924" i="10" s="1"/>
  <c r="V1924" i="10"/>
  <c r="T1925" i="10"/>
  <c r="U1925" i="10" a="1"/>
  <c r="U1925" i="10" s="1"/>
  <c r="V1925" i="10"/>
  <c r="T1926" i="10"/>
  <c r="U1926" i="10" a="1"/>
  <c r="U1926" i="10" s="1"/>
  <c r="V1926" i="10"/>
  <c r="T1927" i="10"/>
  <c r="U1927" i="10" a="1"/>
  <c r="U1927" i="10" s="1"/>
  <c r="V1927" i="10"/>
  <c r="T1928" i="10"/>
  <c r="U1928" i="10" a="1"/>
  <c r="U1928" i="10" s="1"/>
  <c r="V1928" i="10"/>
  <c r="T1929" i="10"/>
  <c r="U1929" i="10" a="1"/>
  <c r="U1929" i="10" s="1"/>
  <c r="V1929" i="10"/>
  <c r="T1930" i="10"/>
  <c r="U1930" i="10" a="1"/>
  <c r="U1930" i="10" s="1"/>
  <c r="V1930" i="10"/>
  <c r="T1931" i="10"/>
  <c r="U1931" i="10" a="1"/>
  <c r="U1931" i="10" s="1"/>
  <c r="V1931" i="10"/>
  <c r="T1932" i="10"/>
  <c r="U1932" i="10" a="1"/>
  <c r="U1932" i="10" s="1"/>
  <c r="V1932" i="10"/>
  <c r="T1933" i="10"/>
  <c r="U1933" i="10" a="1"/>
  <c r="U1933" i="10" s="1"/>
  <c r="V1933" i="10"/>
  <c r="T1934" i="10"/>
  <c r="U1934" i="10" a="1"/>
  <c r="U1934" i="10" s="1"/>
  <c r="V1934" i="10"/>
  <c r="T1935" i="10"/>
  <c r="U1935" i="10" a="1"/>
  <c r="U1935" i="10" s="1"/>
  <c r="V1935" i="10"/>
  <c r="T1936" i="10"/>
  <c r="U1936" i="10" a="1"/>
  <c r="U1936" i="10" s="1"/>
  <c r="V1936" i="10"/>
  <c r="T1937" i="10"/>
  <c r="U1937" i="10" a="1"/>
  <c r="U1937" i="10" s="1"/>
  <c r="V1937" i="10"/>
  <c r="T1938" i="10"/>
  <c r="U1938" i="10" a="1"/>
  <c r="U1938" i="10" s="1"/>
  <c r="V1938" i="10"/>
  <c r="T1939" i="10"/>
  <c r="U1939" i="10" a="1"/>
  <c r="U1939" i="10" s="1"/>
  <c r="V1939" i="10"/>
  <c r="T1940" i="10"/>
  <c r="U1940" i="10" a="1"/>
  <c r="U1940" i="10" s="1"/>
  <c r="V1940" i="10"/>
  <c r="T1941" i="10"/>
  <c r="U1941" i="10" a="1"/>
  <c r="U1941" i="10" s="1"/>
  <c r="V1941" i="10"/>
  <c r="T1942" i="10"/>
  <c r="U1942" i="10" a="1"/>
  <c r="U1942" i="10" s="1"/>
  <c r="V1942" i="10"/>
  <c r="T1943" i="10"/>
  <c r="U1943" i="10" a="1"/>
  <c r="U1943" i="10" s="1"/>
  <c r="V1943" i="10"/>
  <c r="T1944" i="10"/>
  <c r="U1944" i="10" a="1"/>
  <c r="U1944" i="10" s="1"/>
  <c r="V1944" i="10"/>
  <c r="T1945" i="10"/>
  <c r="U1945" i="10" a="1"/>
  <c r="U1945" i="10" s="1"/>
  <c r="V1945" i="10"/>
  <c r="T1946" i="10"/>
  <c r="U1946" i="10" a="1"/>
  <c r="U1946" i="10" s="1"/>
  <c r="V1946" i="10"/>
  <c r="T1947" i="10"/>
  <c r="U1947" i="10" a="1"/>
  <c r="U1947" i="10" s="1"/>
  <c r="V1947" i="10"/>
  <c r="T1948" i="10"/>
  <c r="U1948" i="10" a="1"/>
  <c r="U1948" i="10" s="1"/>
  <c r="V1948" i="10"/>
  <c r="T1949" i="10"/>
  <c r="U1949" i="10" a="1"/>
  <c r="U1949" i="10" s="1"/>
  <c r="V1949" i="10"/>
  <c r="T1950" i="10"/>
  <c r="U1950" i="10" a="1"/>
  <c r="U1950" i="10" s="1"/>
  <c r="V1950" i="10"/>
  <c r="T1951" i="10"/>
  <c r="U1951" i="10" a="1"/>
  <c r="U1951" i="10" s="1"/>
  <c r="V1951" i="10"/>
  <c r="T1952" i="10"/>
  <c r="U1952" i="10" a="1"/>
  <c r="U1952" i="10" s="1"/>
  <c r="V1952" i="10"/>
  <c r="T1953" i="10"/>
  <c r="U1953" i="10" a="1"/>
  <c r="U1953" i="10" s="1"/>
  <c r="V1953" i="10"/>
  <c r="T1954" i="10"/>
  <c r="U1954" i="10" a="1"/>
  <c r="U1954" i="10" s="1"/>
  <c r="V1954" i="10"/>
  <c r="T1955" i="10"/>
  <c r="U1955" i="10" a="1"/>
  <c r="U1955" i="10" s="1"/>
  <c r="V1955" i="10"/>
  <c r="T1956" i="10"/>
  <c r="U1956" i="10" a="1"/>
  <c r="U1956" i="10" s="1"/>
  <c r="V1956" i="10"/>
  <c r="T1957" i="10"/>
  <c r="U1957" i="10" a="1"/>
  <c r="U1957" i="10" s="1"/>
  <c r="V1957" i="10"/>
  <c r="T1958" i="10"/>
  <c r="U1958" i="10" a="1"/>
  <c r="U1958" i="10" s="1"/>
  <c r="V1958" i="10"/>
  <c r="T1959" i="10"/>
  <c r="U1959" i="10" a="1"/>
  <c r="U1959" i="10" s="1"/>
  <c r="V1959" i="10"/>
  <c r="T1960" i="10"/>
  <c r="U1960" i="10" a="1"/>
  <c r="U1960" i="10" s="1"/>
  <c r="V1960" i="10"/>
  <c r="T1961" i="10"/>
  <c r="U1961" i="10" a="1"/>
  <c r="U1961" i="10" s="1"/>
  <c r="V1961" i="10"/>
  <c r="T1962" i="10"/>
  <c r="U1962" i="10" a="1"/>
  <c r="U1962" i="10" s="1"/>
  <c r="V1962" i="10"/>
  <c r="T1963" i="10"/>
  <c r="U1963" i="10" a="1"/>
  <c r="U1963" i="10" s="1"/>
  <c r="V1963" i="10"/>
  <c r="T1964" i="10"/>
  <c r="U1964" i="10" a="1"/>
  <c r="U1964" i="10" s="1"/>
  <c r="V1964" i="10"/>
  <c r="T1965" i="10"/>
  <c r="U1965" i="10" a="1"/>
  <c r="U1965" i="10" s="1"/>
  <c r="V1965" i="10"/>
  <c r="T1966" i="10"/>
  <c r="U1966" i="10" a="1"/>
  <c r="U1966" i="10" s="1"/>
  <c r="V1966" i="10"/>
  <c r="T1967" i="10"/>
  <c r="U1967" i="10" a="1"/>
  <c r="U1967" i="10" s="1"/>
  <c r="V1967" i="10"/>
  <c r="T1968" i="10"/>
  <c r="U1968" i="10" a="1"/>
  <c r="U1968" i="10" s="1"/>
  <c r="V1968" i="10"/>
  <c r="T1969" i="10"/>
  <c r="U1969" i="10" a="1"/>
  <c r="U1969" i="10" s="1"/>
  <c r="V1969" i="10"/>
  <c r="T1970" i="10"/>
  <c r="U1970" i="10" a="1"/>
  <c r="U1970" i="10" s="1"/>
  <c r="V1970" i="10"/>
  <c r="T1971" i="10"/>
  <c r="U1971" i="10" a="1"/>
  <c r="U1971" i="10" s="1"/>
  <c r="V1971" i="10"/>
  <c r="T1972" i="10"/>
  <c r="U1972" i="10" a="1"/>
  <c r="U1972" i="10" s="1"/>
  <c r="V1972" i="10"/>
  <c r="T1973" i="10"/>
  <c r="U1973" i="10" a="1"/>
  <c r="U1973" i="10" s="1"/>
  <c r="V1973" i="10"/>
  <c r="T1974" i="10"/>
  <c r="U1974" i="10" a="1"/>
  <c r="U1974" i="10" s="1"/>
  <c r="V1974" i="10"/>
  <c r="T1975" i="10"/>
  <c r="U1975" i="10" a="1"/>
  <c r="U1975" i="10" s="1"/>
  <c r="V1975" i="10"/>
  <c r="T1976" i="10"/>
  <c r="U1976" i="10" a="1"/>
  <c r="U1976" i="10" s="1"/>
  <c r="V1976" i="10"/>
  <c r="T1977" i="10"/>
  <c r="U1977" i="10" a="1"/>
  <c r="U1977" i="10" s="1"/>
  <c r="V1977" i="10"/>
  <c r="T1978" i="10"/>
  <c r="U1978" i="10" a="1"/>
  <c r="U1978" i="10" s="1"/>
  <c r="V1978" i="10"/>
  <c r="T1979" i="10"/>
  <c r="U1979" i="10" a="1"/>
  <c r="U1979" i="10" s="1"/>
  <c r="V1979" i="10"/>
  <c r="T1980" i="10"/>
  <c r="U1980" i="10" a="1"/>
  <c r="U1980" i="10" s="1"/>
  <c r="V1980" i="10"/>
  <c r="T1981" i="10"/>
  <c r="U1981" i="10" a="1"/>
  <c r="U1981" i="10" s="1"/>
  <c r="V1981" i="10"/>
  <c r="T1982" i="10"/>
  <c r="U1982" i="10" a="1"/>
  <c r="U1982" i="10" s="1"/>
  <c r="V1982" i="10"/>
  <c r="T1983" i="10"/>
  <c r="U1983" i="10" a="1"/>
  <c r="U1983" i="10" s="1"/>
  <c r="V1983" i="10"/>
  <c r="T1984" i="10"/>
  <c r="U1984" i="10" a="1"/>
  <c r="U1984" i="10" s="1"/>
  <c r="V1984" i="10"/>
  <c r="T1985" i="10"/>
  <c r="U1985" i="10" a="1"/>
  <c r="U1985" i="10" s="1"/>
  <c r="V1985" i="10"/>
  <c r="T1986" i="10"/>
  <c r="U1986" i="10" a="1"/>
  <c r="U1986" i="10" s="1"/>
  <c r="V1986" i="10"/>
  <c r="T1987" i="10"/>
  <c r="U1987" i="10" a="1"/>
  <c r="U1987" i="10" s="1"/>
  <c r="V1987" i="10"/>
  <c r="T1988" i="10"/>
  <c r="U1988" i="10" a="1"/>
  <c r="U1988" i="10" s="1"/>
  <c r="V1988" i="10"/>
  <c r="T1989" i="10"/>
  <c r="U1989" i="10" a="1"/>
  <c r="U1989" i="10" s="1"/>
  <c r="V1989" i="10"/>
  <c r="T1990" i="10"/>
  <c r="U1990" i="10" a="1"/>
  <c r="U1990" i="10" s="1"/>
  <c r="V1990" i="10"/>
  <c r="T1991" i="10"/>
  <c r="U1991" i="10" a="1"/>
  <c r="U1991" i="10" s="1"/>
  <c r="V1991" i="10"/>
  <c r="T1992" i="10"/>
  <c r="U1992" i="10" a="1"/>
  <c r="U1992" i="10" s="1"/>
  <c r="V1992" i="10"/>
  <c r="T1993" i="10"/>
  <c r="U1993" i="10" a="1"/>
  <c r="U1993" i="10" s="1"/>
  <c r="V1993" i="10"/>
  <c r="T1994" i="10"/>
  <c r="U1994" i="10" a="1"/>
  <c r="U1994" i="10" s="1"/>
  <c r="V1994" i="10"/>
  <c r="T1995" i="10"/>
  <c r="U1995" i="10" a="1"/>
  <c r="U1995" i="10" s="1"/>
  <c r="V1995" i="10"/>
  <c r="T1996" i="10"/>
  <c r="U1996" i="10" a="1"/>
  <c r="U1996" i="10" s="1"/>
  <c r="V1996" i="10"/>
  <c r="T1997" i="10"/>
  <c r="U1997" i="10" a="1"/>
  <c r="U1997" i="10" s="1"/>
  <c r="V1997" i="10"/>
  <c r="T1998" i="10"/>
  <c r="U1998" i="10" a="1"/>
  <c r="U1998" i="10" s="1"/>
  <c r="V1998" i="10"/>
  <c r="T1999" i="10"/>
  <c r="U1999" i="10" a="1"/>
  <c r="U1999" i="10" s="1"/>
  <c r="V1999" i="10"/>
  <c r="T2000" i="10"/>
  <c r="U2000" i="10" a="1"/>
  <c r="U2000" i="10" s="1"/>
  <c r="V2000" i="10"/>
  <c r="T2001" i="10"/>
  <c r="U2001" i="10" a="1"/>
  <c r="U2001" i="10" s="1"/>
  <c r="V2001" i="10"/>
  <c r="T2002" i="10"/>
  <c r="U2002" i="10" a="1"/>
  <c r="U2002" i="10" s="1"/>
  <c r="V2002" i="10"/>
  <c r="T2003" i="10"/>
  <c r="U2003" i="10" a="1"/>
  <c r="U2003" i="10" s="1"/>
  <c r="V2003" i="10"/>
  <c r="T2004" i="10"/>
  <c r="U2004" i="10" a="1"/>
  <c r="U2004" i="10" s="1"/>
  <c r="V2004" i="10"/>
  <c r="T2005" i="10"/>
  <c r="U2005" i="10" a="1"/>
  <c r="U2005" i="10" s="1"/>
  <c r="V2005" i="10"/>
  <c r="T2006" i="10"/>
  <c r="U2006" i="10" a="1"/>
  <c r="U2006" i="10" s="1"/>
  <c r="V2006" i="10"/>
  <c r="T2007" i="10"/>
  <c r="U2007" i="10" a="1"/>
  <c r="U2007" i="10" s="1"/>
  <c r="V2007" i="10"/>
  <c r="T2008" i="10"/>
  <c r="U2008" i="10" a="1"/>
  <c r="U2008" i="10" s="1"/>
  <c r="V2008" i="10"/>
  <c r="T2009" i="10"/>
  <c r="U2009" i="10" a="1"/>
  <c r="U2009" i="10" s="1"/>
  <c r="V2009" i="10"/>
  <c r="T2010" i="10"/>
  <c r="U2010" i="10" a="1"/>
  <c r="U2010" i="10" s="1"/>
  <c r="V2010" i="10"/>
  <c r="T2011" i="10"/>
  <c r="U2011" i="10" a="1"/>
  <c r="U2011" i="10" s="1"/>
  <c r="V2011" i="10"/>
  <c r="T2012" i="10"/>
  <c r="U2012" i="10" a="1"/>
  <c r="U2012" i="10" s="1"/>
  <c r="V2012" i="10"/>
  <c r="T2013" i="10"/>
  <c r="U2013" i="10" a="1"/>
  <c r="U2013" i="10" s="1"/>
  <c r="V2013" i="10"/>
  <c r="T2014" i="10"/>
  <c r="U2014" i="10" a="1"/>
  <c r="U2014" i="10" s="1"/>
  <c r="V2014" i="10"/>
  <c r="T2015" i="10"/>
  <c r="U2015" i="10" a="1"/>
  <c r="U2015" i="10" s="1"/>
  <c r="V2015" i="10"/>
  <c r="T2016" i="10"/>
  <c r="U2016" i="10" a="1"/>
  <c r="U2016" i="10" s="1"/>
  <c r="V2016" i="10"/>
  <c r="T2017" i="10"/>
  <c r="U2017" i="10" a="1"/>
  <c r="U2017" i="10" s="1"/>
  <c r="V2017" i="10"/>
  <c r="T2018" i="10"/>
  <c r="U2018" i="10" a="1"/>
  <c r="U2018" i="10" s="1"/>
  <c r="V2018" i="10"/>
  <c r="T2019" i="10"/>
  <c r="U2019" i="10" a="1"/>
  <c r="U2019" i="10" s="1"/>
  <c r="V2019" i="10"/>
  <c r="T2020" i="10"/>
  <c r="U2020" i="10" a="1"/>
  <c r="U2020" i="10" s="1"/>
  <c r="V2020" i="10"/>
  <c r="T2021" i="10"/>
  <c r="U2021" i="10" a="1"/>
  <c r="U2021" i="10" s="1"/>
  <c r="V2021" i="10"/>
  <c r="T2022" i="10"/>
  <c r="U2022" i="10" a="1"/>
  <c r="U2022" i="10" s="1"/>
  <c r="V2022" i="10"/>
  <c r="T2023" i="10"/>
  <c r="U2023" i="10" a="1"/>
  <c r="U2023" i="10" s="1"/>
  <c r="V2023" i="10"/>
  <c r="T2024" i="10"/>
  <c r="U2024" i="10" a="1"/>
  <c r="U2024" i="10" s="1"/>
  <c r="V2024" i="10"/>
  <c r="T2025" i="10"/>
  <c r="U2025" i="10" a="1"/>
  <c r="U2025" i="10" s="1"/>
  <c r="V2025" i="10"/>
  <c r="T2026" i="10"/>
  <c r="U2026" i="10" a="1"/>
  <c r="U2026" i="10" s="1"/>
  <c r="V2026" i="10"/>
  <c r="T2027" i="10"/>
  <c r="U2027" i="10" a="1"/>
  <c r="U2027" i="10" s="1"/>
  <c r="V2027" i="10"/>
  <c r="T2028" i="10"/>
  <c r="U2028" i="10" a="1"/>
  <c r="U2028" i="10" s="1"/>
  <c r="V2028" i="10"/>
  <c r="T2029" i="10"/>
  <c r="U2029" i="10" a="1"/>
  <c r="U2029" i="10" s="1"/>
  <c r="V2029" i="10"/>
  <c r="T2030" i="10"/>
  <c r="U2030" i="10" a="1"/>
  <c r="U2030" i="10" s="1"/>
  <c r="V2030" i="10"/>
  <c r="T2031" i="10"/>
  <c r="U2031" i="10" a="1"/>
  <c r="U2031" i="10" s="1"/>
  <c r="V2031" i="10"/>
  <c r="T2032" i="10"/>
  <c r="U2032" i="10" a="1"/>
  <c r="U2032" i="10" s="1"/>
  <c r="V2032" i="10"/>
  <c r="T2033" i="10"/>
  <c r="U2033" i="10" a="1"/>
  <c r="U2033" i="10" s="1"/>
  <c r="V2033" i="10"/>
  <c r="T2034" i="10"/>
  <c r="U2034" i="10" a="1"/>
  <c r="U2034" i="10" s="1"/>
  <c r="V2034" i="10"/>
  <c r="T2035" i="10"/>
  <c r="U2035" i="10" a="1"/>
  <c r="U2035" i="10" s="1"/>
  <c r="V2035" i="10"/>
  <c r="T2036" i="10"/>
  <c r="U2036" i="10" a="1"/>
  <c r="U2036" i="10" s="1"/>
  <c r="V2036" i="10"/>
  <c r="T2037" i="10"/>
  <c r="U2037" i="10" a="1"/>
  <c r="U2037" i="10" s="1"/>
  <c r="V2037" i="10"/>
  <c r="T2038" i="10"/>
  <c r="U2038" i="10" a="1"/>
  <c r="U2038" i="10" s="1"/>
  <c r="V2038" i="10"/>
  <c r="T2039" i="10"/>
  <c r="U2039" i="10" a="1"/>
  <c r="U2039" i="10" s="1"/>
  <c r="V2039" i="10"/>
  <c r="T2040" i="10"/>
  <c r="U2040" i="10" a="1"/>
  <c r="U2040" i="10" s="1"/>
  <c r="V2040" i="10"/>
  <c r="T2041" i="10"/>
  <c r="U2041" i="10" a="1"/>
  <c r="U2041" i="10" s="1"/>
  <c r="V2041" i="10"/>
  <c r="T2042" i="10"/>
  <c r="U2042" i="10" a="1"/>
  <c r="U2042" i="10" s="1"/>
  <c r="V2042" i="10"/>
  <c r="T2043" i="10"/>
  <c r="U2043" i="10" a="1"/>
  <c r="U2043" i="10" s="1"/>
  <c r="V2043" i="10"/>
  <c r="T2044" i="10"/>
  <c r="U2044" i="10" a="1"/>
  <c r="U2044" i="10" s="1"/>
  <c r="V2044" i="10"/>
  <c r="T2045" i="10"/>
  <c r="U2045" i="10" a="1"/>
  <c r="U2045" i="10" s="1"/>
  <c r="V2045" i="10"/>
  <c r="T2046" i="10"/>
  <c r="U2046" i="10" a="1"/>
  <c r="U2046" i="10" s="1"/>
  <c r="V2046" i="10"/>
  <c r="T2047" i="10"/>
  <c r="U2047" i="10" a="1"/>
  <c r="U2047" i="10" s="1"/>
  <c r="V2047" i="10"/>
  <c r="T2048" i="10"/>
  <c r="U2048" i="10" a="1"/>
  <c r="U2048" i="10" s="1"/>
  <c r="V2048" i="10"/>
  <c r="T2049" i="10"/>
  <c r="U2049" i="10" a="1"/>
  <c r="U2049" i="10" s="1"/>
  <c r="V2049" i="10"/>
  <c r="T2050" i="10"/>
  <c r="U2050" i="10" a="1"/>
  <c r="U2050" i="10" s="1"/>
  <c r="V2050" i="10"/>
  <c r="T2051" i="10"/>
  <c r="U2051" i="10" a="1"/>
  <c r="U2051" i="10" s="1"/>
  <c r="V2051" i="10"/>
  <c r="T2052" i="10"/>
  <c r="U2052" i="10" a="1"/>
  <c r="U2052" i="10" s="1"/>
  <c r="V2052" i="10"/>
  <c r="T2053" i="10"/>
  <c r="U2053" i="10" a="1"/>
  <c r="U2053" i="10" s="1"/>
  <c r="V2053" i="10"/>
  <c r="T2054" i="10"/>
  <c r="U2054" i="10" a="1"/>
  <c r="U2054" i="10" s="1"/>
  <c r="V2054" i="10"/>
  <c r="T2055" i="10"/>
  <c r="U2055" i="10" a="1"/>
  <c r="U2055" i="10" s="1"/>
  <c r="V2055" i="10"/>
  <c r="T2056" i="10"/>
  <c r="U2056" i="10" a="1"/>
  <c r="U2056" i="10" s="1"/>
  <c r="V2056" i="10"/>
  <c r="T2057" i="10"/>
  <c r="U2057" i="10" a="1"/>
  <c r="U2057" i="10" s="1"/>
  <c r="V2057" i="10"/>
  <c r="T2058" i="10"/>
  <c r="U2058" i="10" a="1"/>
  <c r="U2058" i="10" s="1"/>
  <c r="V2058" i="10"/>
  <c r="T2059" i="10"/>
  <c r="U2059" i="10" a="1"/>
  <c r="U2059" i="10" s="1"/>
  <c r="V2059" i="10"/>
  <c r="T2060" i="10"/>
  <c r="U2060" i="10" a="1"/>
  <c r="U2060" i="10" s="1"/>
  <c r="V2060" i="10"/>
  <c r="T2061" i="10"/>
  <c r="U2061" i="10" a="1"/>
  <c r="U2061" i="10" s="1"/>
  <c r="V2061" i="10"/>
  <c r="T2062" i="10"/>
  <c r="U2062" i="10" a="1"/>
  <c r="U2062" i="10" s="1"/>
  <c r="V2062" i="10"/>
  <c r="T2063" i="10"/>
  <c r="U2063" i="10" a="1"/>
  <c r="U2063" i="10" s="1"/>
  <c r="V2063" i="10"/>
  <c r="T2064" i="10"/>
  <c r="U2064" i="10" a="1"/>
  <c r="U2064" i="10" s="1"/>
  <c r="V2064" i="10"/>
  <c r="T2065" i="10"/>
  <c r="U2065" i="10" a="1"/>
  <c r="U2065" i="10" s="1"/>
  <c r="V2065" i="10"/>
  <c r="T2066" i="10"/>
  <c r="U2066" i="10" a="1"/>
  <c r="U2066" i="10" s="1"/>
  <c r="V2066" i="10"/>
  <c r="T2067" i="10"/>
  <c r="U2067" i="10" a="1"/>
  <c r="U2067" i="10" s="1"/>
  <c r="V2067" i="10"/>
  <c r="T2068" i="10"/>
  <c r="U2068" i="10" a="1"/>
  <c r="U2068" i="10" s="1"/>
  <c r="V2068" i="10"/>
  <c r="T2069" i="10"/>
  <c r="U2069" i="10" a="1"/>
  <c r="U2069" i="10" s="1"/>
  <c r="V2069" i="10"/>
  <c r="T2070" i="10"/>
  <c r="U2070" i="10" a="1"/>
  <c r="U2070" i="10" s="1"/>
  <c r="V2070" i="10"/>
  <c r="T2071" i="10"/>
  <c r="U2071" i="10" a="1"/>
  <c r="U2071" i="10" s="1"/>
  <c r="V2071" i="10"/>
  <c r="T2072" i="10"/>
  <c r="U2072" i="10" a="1"/>
  <c r="U2072" i="10" s="1"/>
  <c r="V2072" i="10"/>
  <c r="T2073" i="10"/>
  <c r="U2073" i="10" a="1"/>
  <c r="U2073" i="10" s="1"/>
  <c r="V2073" i="10"/>
  <c r="T2074" i="10"/>
  <c r="U2074" i="10" a="1"/>
  <c r="U2074" i="10" s="1"/>
  <c r="V2074" i="10"/>
  <c r="T2075" i="10"/>
  <c r="U2075" i="10" a="1"/>
  <c r="U2075" i="10" s="1"/>
  <c r="V2075" i="10"/>
  <c r="T2076" i="10"/>
  <c r="U2076" i="10" a="1"/>
  <c r="U2076" i="10" s="1"/>
  <c r="V2076" i="10"/>
  <c r="T2077" i="10"/>
  <c r="U2077" i="10" a="1"/>
  <c r="U2077" i="10" s="1"/>
  <c r="V2077" i="10"/>
  <c r="T2078" i="10"/>
  <c r="U2078" i="10" a="1"/>
  <c r="U2078" i="10" s="1"/>
  <c r="V2078" i="10"/>
  <c r="T2079" i="10"/>
  <c r="U2079" i="10" a="1"/>
  <c r="U2079" i="10" s="1"/>
  <c r="V2079" i="10"/>
  <c r="T2080" i="10"/>
  <c r="U2080" i="10" a="1"/>
  <c r="U2080" i="10" s="1"/>
  <c r="V2080" i="10"/>
  <c r="T2081" i="10"/>
  <c r="U2081" i="10" a="1"/>
  <c r="U2081" i="10" s="1"/>
  <c r="V2081" i="10"/>
  <c r="T2082" i="10"/>
  <c r="U2082" i="10" a="1"/>
  <c r="U2082" i="10" s="1"/>
  <c r="V2082" i="10"/>
  <c r="T2083" i="10"/>
  <c r="U2083" i="10" a="1"/>
  <c r="U2083" i="10" s="1"/>
  <c r="V2083" i="10"/>
  <c r="T2084" i="10"/>
  <c r="U2084" i="10" a="1"/>
  <c r="U2084" i="10" s="1"/>
  <c r="V2084" i="10"/>
  <c r="T2085" i="10"/>
  <c r="U2085" i="10" a="1"/>
  <c r="U2085" i="10" s="1"/>
  <c r="V2085" i="10"/>
  <c r="T2086" i="10"/>
  <c r="U2086" i="10" a="1"/>
  <c r="U2086" i="10" s="1"/>
  <c r="V2086" i="10"/>
  <c r="T2087" i="10"/>
  <c r="U2087" i="10" a="1"/>
  <c r="U2087" i="10" s="1"/>
  <c r="V2087" i="10"/>
  <c r="T2088" i="10"/>
  <c r="U2088" i="10" a="1"/>
  <c r="U2088" i="10" s="1"/>
  <c r="V2088" i="10"/>
  <c r="T2089" i="10"/>
  <c r="U2089" i="10" a="1"/>
  <c r="U2089" i="10" s="1"/>
  <c r="V2089" i="10"/>
  <c r="T2090" i="10"/>
  <c r="U2090" i="10" a="1"/>
  <c r="U2090" i="10" s="1"/>
  <c r="V2090" i="10"/>
  <c r="T2091" i="10"/>
  <c r="U2091" i="10" a="1"/>
  <c r="U2091" i="10" s="1"/>
  <c r="V2091" i="10"/>
  <c r="T2092" i="10"/>
  <c r="U2092" i="10" a="1"/>
  <c r="U2092" i="10" s="1"/>
  <c r="V2092" i="10"/>
  <c r="T2093" i="10"/>
  <c r="U2093" i="10" a="1"/>
  <c r="U2093" i="10" s="1"/>
  <c r="V2093" i="10"/>
  <c r="T2094" i="10"/>
  <c r="U2094" i="10" a="1"/>
  <c r="U2094" i="10" s="1"/>
  <c r="V2094" i="10"/>
  <c r="T2095" i="10"/>
  <c r="U2095" i="10" a="1"/>
  <c r="U2095" i="10" s="1"/>
  <c r="V2095" i="10"/>
  <c r="T2096" i="10"/>
  <c r="U2096" i="10" a="1"/>
  <c r="U2096" i="10" s="1"/>
  <c r="V2096" i="10"/>
  <c r="T2097" i="10"/>
  <c r="U2097" i="10" a="1"/>
  <c r="U2097" i="10" s="1"/>
  <c r="V2097" i="10"/>
  <c r="T2098" i="10"/>
  <c r="U2098" i="10" a="1"/>
  <c r="U2098" i="10" s="1"/>
  <c r="V2098" i="10"/>
  <c r="T2099" i="10"/>
  <c r="U2099" i="10" a="1"/>
  <c r="U2099" i="10" s="1"/>
  <c r="V2099" i="10"/>
  <c r="T2100" i="10"/>
  <c r="U2100" i="10" a="1"/>
  <c r="U2100" i="10" s="1"/>
  <c r="V2100" i="10"/>
  <c r="T2101" i="10"/>
  <c r="U2101" i="10" a="1"/>
  <c r="U2101" i="10" s="1"/>
  <c r="V2101" i="10"/>
  <c r="T2102" i="10"/>
  <c r="U2102" i="10" a="1"/>
  <c r="U2102" i="10" s="1"/>
  <c r="V2102" i="10"/>
  <c r="T2103" i="10"/>
  <c r="U2103" i="10" a="1"/>
  <c r="U2103" i="10" s="1"/>
  <c r="V2103" i="10"/>
  <c r="T2104" i="10"/>
  <c r="U2104" i="10" a="1"/>
  <c r="U2104" i="10" s="1"/>
  <c r="V2104" i="10"/>
  <c r="T2105" i="10"/>
  <c r="U2105" i="10" a="1"/>
  <c r="U2105" i="10" s="1"/>
  <c r="V2105" i="10"/>
  <c r="T2106" i="10"/>
  <c r="U2106" i="10" a="1"/>
  <c r="U2106" i="10" s="1"/>
  <c r="V2106" i="10"/>
  <c r="T2107" i="10"/>
  <c r="U2107" i="10" a="1"/>
  <c r="U2107" i="10" s="1"/>
  <c r="V2107" i="10"/>
  <c r="T2108" i="10"/>
  <c r="U2108" i="10" a="1"/>
  <c r="U2108" i="10" s="1"/>
  <c r="V2108" i="10"/>
  <c r="T2109" i="10"/>
  <c r="U2109" i="10" a="1"/>
  <c r="U2109" i="10" s="1"/>
  <c r="V2109" i="10"/>
  <c r="T2110" i="10"/>
  <c r="U2110" i="10" a="1"/>
  <c r="U2110" i="10" s="1"/>
  <c r="V2110" i="10"/>
  <c r="T2111" i="10"/>
  <c r="U2111" i="10" a="1"/>
  <c r="U2111" i="10" s="1"/>
  <c r="V2111" i="10"/>
  <c r="T2112" i="10"/>
  <c r="U2112" i="10" a="1"/>
  <c r="U2112" i="10" s="1"/>
  <c r="V2112" i="10"/>
  <c r="T2113" i="10"/>
  <c r="U2113" i="10" a="1"/>
  <c r="U2113" i="10" s="1"/>
  <c r="V2113" i="10"/>
  <c r="T2114" i="10"/>
  <c r="U2114" i="10" a="1"/>
  <c r="U2114" i="10" s="1"/>
  <c r="V2114" i="10"/>
  <c r="T2115" i="10"/>
  <c r="U2115" i="10" a="1"/>
  <c r="U2115" i="10" s="1"/>
  <c r="V2115" i="10"/>
  <c r="T2116" i="10"/>
  <c r="U2116" i="10" a="1"/>
  <c r="U2116" i="10" s="1"/>
  <c r="V2116" i="10"/>
  <c r="T2117" i="10"/>
  <c r="U2117" i="10" a="1"/>
  <c r="U2117" i="10" s="1"/>
  <c r="V2117" i="10"/>
  <c r="T2118" i="10"/>
  <c r="U2118" i="10" a="1"/>
  <c r="U2118" i="10" s="1"/>
  <c r="V2118" i="10"/>
  <c r="T2119" i="10"/>
  <c r="U2119" i="10" a="1"/>
  <c r="U2119" i="10" s="1"/>
  <c r="V2119" i="10"/>
  <c r="T2120" i="10"/>
  <c r="U2120" i="10" a="1"/>
  <c r="U2120" i="10" s="1"/>
  <c r="V2120" i="10"/>
  <c r="T2121" i="10"/>
  <c r="U2121" i="10" a="1"/>
  <c r="U2121" i="10" s="1"/>
  <c r="V2121" i="10"/>
  <c r="T2122" i="10"/>
  <c r="U2122" i="10" a="1"/>
  <c r="U2122" i="10" s="1"/>
  <c r="V2122" i="10"/>
  <c r="T2123" i="10"/>
  <c r="U2123" i="10" a="1"/>
  <c r="U2123" i="10" s="1"/>
  <c r="V2123" i="10"/>
  <c r="T2124" i="10"/>
  <c r="U2124" i="10" a="1"/>
  <c r="U2124" i="10" s="1"/>
  <c r="V2124" i="10"/>
  <c r="T2125" i="10"/>
  <c r="U2125" i="10" a="1"/>
  <c r="U2125" i="10" s="1"/>
  <c r="V2125" i="10"/>
  <c r="T2126" i="10"/>
  <c r="U2126" i="10" a="1"/>
  <c r="U2126" i="10" s="1"/>
  <c r="V2126" i="10"/>
  <c r="T2127" i="10"/>
  <c r="U2127" i="10" a="1"/>
  <c r="U2127" i="10" s="1"/>
  <c r="V2127" i="10"/>
  <c r="T2128" i="10"/>
  <c r="U2128" i="10" a="1"/>
  <c r="U2128" i="10" s="1"/>
  <c r="V2128" i="10"/>
  <c r="T2129" i="10"/>
  <c r="U2129" i="10" a="1"/>
  <c r="U2129" i="10" s="1"/>
  <c r="V2129" i="10"/>
  <c r="T2130" i="10"/>
  <c r="U2130" i="10" a="1"/>
  <c r="U2130" i="10" s="1"/>
  <c r="V2130" i="10"/>
  <c r="T2131" i="10"/>
  <c r="U2131" i="10" a="1"/>
  <c r="U2131" i="10" s="1"/>
  <c r="V2131" i="10"/>
  <c r="T2132" i="10"/>
  <c r="U2132" i="10" a="1"/>
  <c r="U2132" i="10" s="1"/>
  <c r="V2132" i="10"/>
  <c r="T2133" i="10"/>
  <c r="U2133" i="10" a="1"/>
  <c r="U2133" i="10" s="1"/>
  <c r="V2133" i="10"/>
  <c r="T2134" i="10"/>
  <c r="U2134" i="10" a="1"/>
  <c r="U2134" i="10" s="1"/>
  <c r="V2134" i="10"/>
  <c r="T2135" i="10"/>
  <c r="U2135" i="10" a="1"/>
  <c r="U2135" i="10" s="1"/>
  <c r="V2135" i="10"/>
  <c r="T2136" i="10"/>
  <c r="U2136" i="10" a="1"/>
  <c r="U2136" i="10" s="1"/>
  <c r="V2136" i="10"/>
  <c r="T2137" i="10"/>
  <c r="U2137" i="10" a="1"/>
  <c r="U2137" i="10" s="1"/>
  <c r="V2137" i="10"/>
  <c r="T2138" i="10"/>
  <c r="U2138" i="10" a="1"/>
  <c r="U2138" i="10" s="1"/>
  <c r="V2138" i="10"/>
  <c r="T2139" i="10"/>
  <c r="U2139" i="10" a="1"/>
  <c r="U2139" i="10" s="1"/>
  <c r="V2139" i="10"/>
  <c r="T2140" i="10"/>
  <c r="U2140" i="10" a="1"/>
  <c r="U2140" i="10" s="1"/>
  <c r="V2140" i="10"/>
  <c r="T2141" i="10"/>
  <c r="U2141" i="10" a="1"/>
  <c r="U2141" i="10" s="1"/>
  <c r="V2141" i="10"/>
  <c r="T2142" i="10"/>
  <c r="U2142" i="10" a="1"/>
  <c r="U2142" i="10" s="1"/>
  <c r="V2142" i="10"/>
  <c r="T2143" i="10"/>
  <c r="U2143" i="10" a="1"/>
  <c r="U2143" i="10" s="1"/>
  <c r="V2143" i="10"/>
  <c r="T2144" i="10"/>
  <c r="U2144" i="10" a="1"/>
  <c r="U2144" i="10" s="1"/>
  <c r="V2144" i="10"/>
  <c r="T2145" i="10"/>
  <c r="U2145" i="10" a="1"/>
  <c r="U2145" i="10" s="1"/>
  <c r="V2145" i="10"/>
  <c r="T2146" i="10"/>
  <c r="U2146" i="10" a="1"/>
  <c r="U2146" i="10" s="1"/>
  <c r="V2146" i="10"/>
  <c r="T2147" i="10"/>
  <c r="U2147" i="10" a="1"/>
  <c r="U2147" i="10" s="1"/>
  <c r="V2147" i="10"/>
  <c r="T2148" i="10"/>
  <c r="U2148" i="10" a="1"/>
  <c r="U2148" i="10" s="1"/>
  <c r="V2148" i="10"/>
  <c r="T2149" i="10"/>
  <c r="U2149" i="10" a="1"/>
  <c r="U2149" i="10" s="1"/>
  <c r="V2149" i="10"/>
  <c r="T2150" i="10"/>
  <c r="U2150" i="10" a="1"/>
  <c r="U2150" i="10" s="1"/>
  <c r="V2150" i="10"/>
  <c r="T2151" i="10"/>
  <c r="U2151" i="10" a="1"/>
  <c r="U2151" i="10" s="1"/>
  <c r="V2151" i="10"/>
  <c r="T2152" i="10"/>
  <c r="U2152" i="10" a="1"/>
  <c r="U2152" i="10" s="1"/>
  <c r="V2152" i="10"/>
  <c r="T2153" i="10"/>
  <c r="U2153" i="10" a="1"/>
  <c r="U2153" i="10" s="1"/>
  <c r="V2153" i="10"/>
  <c r="T2154" i="10"/>
  <c r="U2154" i="10" a="1"/>
  <c r="U2154" i="10" s="1"/>
  <c r="V2154" i="10"/>
  <c r="T2155" i="10"/>
  <c r="U2155" i="10" a="1"/>
  <c r="U2155" i="10" s="1"/>
  <c r="V2155" i="10"/>
  <c r="T2156" i="10"/>
  <c r="U2156" i="10" a="1"/>
  <c r="U2156" i="10" s="1"/>
  <c r="V2156" i="10"/>
  <c r="T2157" i="10"/>
  <c r="U2157" i="10" a="1"/>
  <c r="U2157" i="10" s="1"/>
  <c r="V2157" i="10"/>
  <c r="T2158" i="10"/>
  <c r="U2158" i="10" a="1"/>
  <c r="U2158" i="10" s="1"/>
  <c r="V2158" i="10"/>
  <c r="T2159" i="10"/>
  <c r="U2159" i="10" a="1"/>
  <c r="U2159" i="10" s="1"/>
  <c r="V2159" i="10"/>
  <c r="T2160" i="10"/>
  <c r="U2160" i="10" a="1"/>
  <c r="U2160" i="10" s="1"/>
  <c r="V2160" i="10"/>
  <c r="T2161" i="10"/>
  <c r="U2161" i="10" a="1"/>
  <c r="U2161" i="10" s="1"/>
  <c r="V2161" i="10"/>
  <c r="T2162" i="10"/>
  <c r="U2162" i="10" a="1"/>
  <c r="U2162" i="10" s="1"/>
  <c r="V2162" i="10"/>
  <c r="T2163" i="10"/>
  <c r="U2163" i="10" a="1"/>
  <c r="U2163" i="10" s="1"/>
  <c r="V2163" i="10"/>
  <c r="T2164" i="10"/>
  <c r="U2164" i="10" a="1"/>
  <c r="U2164" i="10" s="1"/>
  <c r="V2164" i="10"/>
  <c r="T2165" i="10"/>
  <c r="U2165" i="10" a="1"/>
  <c r="U2165" i="10" s="1"/>
  <c r="V2165" i="10"/>
  <c r="T2166" i="10"/>
  <c r="U2166" i="10" a="1"/>
  <c r="U2166" i="10" s="1"/>
  <c r="V2166" i="10"/>
  <c r="T2167" i="10"/>
  <c r="U2167" i="10" a="1"/>
  <c r="U2167" i="10" s="1"/>
  <c r="V2167" i="10"/>
  <c r="T2168" i="10"/>
  <c r="U2168" i="10" a="1"/>
  <c r="U2168" i="10" s="1"/>
  <c r="V2168" i="10"/>
  <c r="T2169" i="10"/>
  <c r="U2169" i="10" a="1"/>
  <c r="U2169" i="10" s="1"/>
  <c r="V2169" i="10"/>
  <c r="T2170" i="10"/>
  <c r="U2170" i="10" a="1"/>
  <c r="U2170" i="10" s="1"/>
  <c r="V2170" i="10"/>
  <c r="T2171" i="10"/>
  <c r="U2171" i="10" a="1"/>
  <c r="U2171" i="10" s="1"/>
  <c r="V2171" i="10"/>
  <c r="T2172" i="10"/>
  <c r="U2172" i="10" a="1"/>
  <c r="U2172" i="10" s="1"/>
  <c r="V2172" i="10"/>
  <c r="T2173" i="10"/>
  <c r="U2173" i="10" a="1"/>
  <c r="U2173" i="10" s="1"/>
  <c r="V2173" i="10"/>
  <c r="T2174" i="10"/>
  <c r="U2174" i="10" a="1"/>
  <c r="U2174" i="10" s="1"/>
  <c r="V2174" i="10"/>
  <c r="T2175" i="10"/>
  <c r="U2175" i="10" a="1"/>
  <c r="U2175" i="10" s="1"/>
  <c r="V2175" i="10"/>
  <c r="T2176" i="10"/>
  <c r="U2176" i="10" a="1"/>
  <c r="U2176" i="10" s="1"/>
  <c r="V2176" i="10"/>
  <c r="T2177" i="10"/>
  <c r="U2177" i="10" a="1"/>
  <c r="U2177" i="10" s="1"/>
  <c r="V2177" i="10"/>
  <c r="T2178" i="10"/>
  <c r="U2178" i="10" a="1"/>
  <c r="U2178" i="10" s="1"/>
  <c r="V2178" i="10"/>
  <c r="T2179" i="10"/>
  <c r="U2179" i="10" a="1"/>
  <c r="U2179" i="10" s="1"/>
  <c r="V2179" i="10"/>
  <c r="T2180" i="10"/>
  <c r="U2180" i="10" a="1"/>
  <c r="U2180" i="10" s="1"/>
  <c r="V2180" i="10"/>
  <c r="T2181" i="10"/>
  <c r="U2181" i="10" a="1"/>
  <c r="U2181" i="10" s="1"/>
  <c r="V2181" i="10"/>
  <c r="T2182" i="10"/>
  <c r="U2182" i="10" a="1"/>
  <c r="U2182" i="10" s="1"/>
  <c r="V2182" i="10"/>
  <c r="T2183" i="10"/>
  <c r="U2183" i="10" a="1"/>
  <c r="U2183" i="10" s="1"/>
  <c r="V2183" i="10"/>
  <c r="T2184" i="10"/>
  <c r="U2184" i="10" a="1"/>
  <c r="U2184" i="10" s="1"/>
  <c r="V2184" i="10"/>
  <c r="T2185" i="10"/>
  <c r="U2185" i="10" a="1"/>
  <c r="U2185" i="10" s="1"/>
  <c r="V2185" i="10"/>
  <c r="T2186" i="10"/>
  <c r="U2186" i="10" a="1"/>
  <c r="U2186" i="10" s="1"/>
  <c r="V2186" i="10"/>
  <c r="T2187" i="10"/>
  <c r="U2187" i="10" a="1"/>
  <c r="U2187" i="10" s="1"/>
  <c r="V2187" i="10"/>
  <c r="T2188" i="10"/>
  <c r="U2188" i="10" a="1"/>
  <c r="U2188" i="10" s="1"/>
  <c r="V2188" i="10"/>
  <c r="T2189" i="10"/>
  <c r="U2189" i="10" a="1"/>
  <c r="U2189" i="10" s="1"/>
  <c r="V2189" i="10"/>
  <c r="T2190" i="10"/>
  <c r="U2190" i="10" a="1"/>
  <c r="U2190" i="10" s="1"/>
  <c r="V2190" i="10"/>
  <c r="T2191" i="10"/>
  <c r="U2191" i="10" a="1"/>
  <c r="U2191" i="10" s="1"/>
  <c r="V2191" i="10"/>
  <c r="T2192" i="10"/>
  <c r="U2192" i="10" a="1"/>
  <c r="U2192" i="10" s="1"/>
  <c r="V2192" i="10"/>
  <c r="T2193" i="10"/>
  <c r="U2193" i="10" a="1"/>
  <c r="U2193" i="10" s="1"/>
  <c r="V2193" i="10"/>
  <c r="T2194" i="10"/>
  <c r="U2194" i="10" a="1"/>
  <c r="U2194" i="10" s="1"/>
  <c r="V2194" i="10"/>
  <c r="T2195" i="10"/>
  <c r="U2195" i="10" a="1"/>
  <c r="U2195" i="10" s="1"/>
  <c r="V2195" i="10"/>
  <c r="T2196" i="10"/>
  <c r="U2196" i="10" a="1"/>
  <c r="U2196" i="10" s="1"/>
  <c r="V2196" i="10"/>
  <c r="T2197" i="10"/>
  <c r="U2197" i="10" a="1"/>
  <c r="U2197" i="10" s="1"/>
  <c r="V2197" i="10"/>
  <c r="T2198" i="10"/>
  <c r="U2198" i="10" a="1"/>
  <c r="U2198" i="10" s="1"/>
  <c r="V2198" i="10"/>
  <c r="T2199" i="10"/>
  <c r="U2199" i="10" a="1"/>
  <c r="U2199" i="10" s="1"/>
  <c r="V2199" i="10"/>
  <c r="T2200" i="10"/>
  <c r="U2200" i="10" a="1"/>
  <c r="U2200" i="10" s="1"/>
  <c r="V2200" i="10"/>
  <c r="T2201" i="10"/>
  <c r="U2201" i="10" a="1"/>
  <c r="U2201" i="10" s="1"/>
  <c r="V2201" i="10"/>
  <c r="T2202" i="10"/>
  <c r="U2202" i="10" a="1"/>
  <c r="U2202" i="10" s="1"/>
  <c r="V2202" i="10"/>
  <c r="T2203" i="10"/>
  <c r="U2203" i="10" a="1"/>
  <c r="U2203" i="10" s="1"/>
  <c r="V2203" i="10"/>
  <c r="T2204" i="10"/>
  <c r="U2204" i="10" a="1"/>
  <c r="U2204" i="10" s="1"/>
  <c r="V2204" i="10"/>
  <c r="T2205" i="10"/>
  <c r="U2205" i="10" a="1"/>
  <c r="U2205" i="10" s="1"/>
  <c r="V2205" i="10"/>
  <c r="T2206" i="10"/>
  <c r="U2206" i="10" a="1"/>
  <c r="U2206" i="10" s="1"/>
  <c r="V2206" i="10"/>
  <c r="T2207" i="10"/>
  <c r="U2207" i="10" a="1"/>
  <c r="U2207" i="10" s="1"/>
  <c r="V2207" i="10"/>
  <c r="T2208" i="10"/>
  <c r="U2208" i="10" a="1"/>
  <c r="U2208" i="10" s="1"/>
  <c r="V2208" i="10"/>
  <c r="T2209" i="10"/>
  <c r="U2209" i="10" a="1"/>
  <c r="U2209" i="10" s="1"/>
  <c r="V2209" i="10"/>
  <c r="T2210" i="10"/>
  <c r="U2210" i="10" a="1"/>
  <c r="U2210" i="10" s="1"/>
  <c r="V2210" i="10"/>
  <c r="T2211" i="10"/>
  <c r="U2211" i="10" a="1"/>
  <c r="U2211" i="10" s="1"/>
  <c r="V2211" i="10"/>
  <c r="T2212" i="10"/>
  <c r="U2212" i="10" a="1"/>
  <c r="U2212" i="10" s="1"/>
  <c r="V2212" i="10"/>
  <c r="T2213" i="10"/>
  <c r="U2213" i="10" a="1"/>
  <c r="U2213" i="10" s="1"/>
  <c r="V2213" i="10"/>
  <c r="T2214" i="10"/>
  <c r="U2214" i="10" a="1"/>
  <c r="U2214" i="10" s="1"/>
  <c r="V2214" i="10"/>
  <c r="T2215" i="10"/>
  <c r="U2215" i="10" a="1"/>
  <c r="U2215" i="10" s="1"/>
  <c r="V2215" i="10"/>
  <c r="T2216" i="10"/>
  <c r="U2216" i="10" a="1"/>
  <c r="U2216" i="10" s="1"/>
  <c r="V2216" i="10"/>
  <c r="T2217" i="10"/>
  <c r="U2217" i="10" a="1"/>
  <c r="U2217" i="10" s="1"/>
  <c r="V2217" i="10"/>
  <c r="T2218" i="10"/>
  <c r="U2218" i="10" a="1"/>
  <c r="U2218" i="10" s="1"/>
  <c r="V2218" i="10"/>
  <c r="T2219" i="10"/>
  <c r="U2219" i="10" a="1"/>
  <c r="U2219" i="10" s="1"/>
  <c r="V2219" i="10"/>
  <c r="T2220" i="10"/>
  <c r="U2220" i="10" a="1"/>
  <c r="U2220" i="10" s="1"/>
  <c r="V2220" i="10"/>
  <c r="T2221" i="10"/>
  <c r="U2221" i="10" a="1"/>
  <c r="U2221" i="10" s="1"/>
  <c r="V2221" i="10"/>
  <c r="T2222" i="10"/>
  <c r="U2222" i="10" a="1"/>
  <c r="U2222" i="10" s="1"/>
  <c r="V2222" i="10"/>
  <c r="T2223" i="10"/>
  <c r="U2223" i="10" a="1"/>
  <c r="U2223" i="10" s="1"/>
  <c r="V2223" i="10"/>
  <c r="T2224" i="10"/>
  <c r="U2224" i="10" a="1"/>
  <c r="U2224" i="10" s="1"/>
  <c r="V2224" i="10"/>
  <c r="T2225" i="10"/>
  <c r="U2225" i="10" a="1"/>
  <c r="U2225" i="10" s="1"/>
  <c r="V2225" i="10"/>
  <c r="T2226" i="10"/>
  <c r="U2226" i="10" a="1"/>
  <c r="U2226" i="10" s="1"/>
  <c r="V2226" i="10"/>
  <c r="T2227" i="10"/>
  <c r="U2227" i="10" a="1"/>
  <c r="U2227" i="10" s="1"/>
  <c r="V2227" i="10"/>
  <c r="T2228" i="10"/>
  <c r="U2228" i="10" a="1"/>
  <c r="U2228" i="10" s="1"/>
  <c r="V2228" i="10"/>
  <c r="T2229" i="10"/>
  <c r="U2229" i="10" a="1"/>
  <c r="U2229" i="10" s="1"/>
  <c r="V2229" i="10"/>
  <c r="T2230" i="10"/>
  <c r="U2230" i="10" a="1"/>
  <c r="U2230" i="10" s="1"/>
  <c r="V2230" i="10"/>
  <c r="T2231" i="10"/>
  <c r="U2231" i="10" a="1"/>
  <c r="U2231" i="10" s="1"/>
  <c r="V2231" i="10"/>
  <c r="T2232" i="10"/>
  <c r="U2232" i="10" a="1"/>
  <c r="U2232" i="10" s="1"/>
  <c r="V2232" i="10"/>
  <c r="T2233" i="10"/>
  <c r="U2233" i="10" a="1"/>
  <c r="U2233" i="10" s="1"/>
  <c r="V2233" i="10"/>
  <c r="T2234" i="10"/>
  <c r="U2234" i="10" a="1"/>
  <c r="U2234" i="10" s="1"/>
  <c r="V2234" i="10"/>
  <c r="T2235" i="10"/>
  <c r="U2235" i="10" a="1"/>
  <c r="U2235" i="10" s="1"/>
  <c r="V2235" i="10"/>
  <c r="T2236" i="10"/>
  <c r="U2236" i="10" a="1"/>
  <c r="U2236" i="10" s="1"/>
  <c r="V2236" i="10"/>
  <c r="T2237" i="10"/>
  <c r="U2237" i="10" a="1"/>
  <c r="U2237" i="10" s="1"/>
  <c r="V2237" i="10"/>
  <c r="T2238" i="10"/>
  <c r="U2238" i="10" a="1"/>
  <c r="U2238" i="10" s="1"/>
  <c r="V2238" i="10"/>
  <c r="T2239" i="10"/>
  <c r="U2239" i="10" a="1"/>
  <c r="U2239" i="10" s="1"/>
  <c r="V2239" i="10"/>
  <c r="T2240" i="10"/>
  <c r="U2240" i="10" a="1"/>
  <c r="U2240" i="10" s="1"/>
  <c r="V2240" i="10"/>
  <c r="T2241" i="10"/>
  <c r="U2241" i="10" a="1"/>
  <c r="U2241" i="10" s="1"/>
  <c r="V2241" i="10"/>
  <c r="T2242" i="10"/>
  <c r="U2242" i="10" a="1"/>
  <c r="U2242" i="10" s="1"/>
  <c r="V2242" i="10"/>
  <c r="T2243" i="10"/>
  <c r="U2243" i="10" a="1"/>
  <c r="U2243" i="10" s="1"/>
  <c r="V2243" i="10"/>
  <c r="T2244" i="10"/>
  <c r="U2244" i="10" a="1"/>
  <c r="U2244" i="10" s="1"/>
  <c r="V2244" i="10"/>
  <c r="T2245" i="10"/>
  <c r="U2245" i="10" a="1"/>
  <c r="U2245" i="10" s="1"/>
  <c r="V2245" i="10"/>
  <c r="T2246" i="10"/>
  <c r="U2246" i="10" a="1"/>
  <c r="U2246" i="10" s="1"/>
  <c r="V2246" i="10"/>
  <c r="T2247" i="10"/>
  <c r="U2247" i="10" a="1"/>
  <c r="U2247" i="10" s="1"/>
  <c r="V2247" i="10"/>
  <c r="T2248" i="10"/>
  <c r="U2248" i="10" a="1"/>
  <c r="U2248" i="10" s="1"/>
  <c r="V2248" i="10"/>
  <c r="T2249" i="10"/>
  <c r="U2249" i="10" a="1"/>
  <c r="U2249" i="10" s="1"/>
  <c r="V2249" i="10"/>
  <c r="T2250" i="10"/>
  <c r="U2250" i="10" a="1"/>
  <c r="U2250" i="10" s="1"/>
  <c r="V2250" i="10"/>
  <c r="T2251" i="10"/>
  <c r="U2251" i="10" a="1"/>
  <c r="U2251" i="10" s="1"/>
  <c r="V2251" i="10"/>
  <c r="T2252" i="10"/>
  <c r="U2252" i="10" a="1"/>
  <c r="U2252" i="10" s="1"/>
  <c r="V2252" i="10"/>
  <c r="T2253" i="10"/>
  <c r="U2253" i="10" a="1"/>
  <c r="U2253" i="10" s="1"/>
  <c r="V2253" i="10"/>
  <c r="T2254" i="10"/>
  <c r="U2254" i="10" a="1"/>
  <c r="U2254" i="10" s="1"/>
  <c r="V2254" i="10"/>
  <c r="T2255" i="10"/>
  <c r="U2255" i="10" a="1"/>
  <c r="U2255" i="10" s="1"/>
  <c r="V2255" i="10"/>
  <c r="T2256" i="10"/>
  <c r="U2256" i="10" a="1"/>
  <c r="U2256" i="10" s="1"/>
  <c r="V2256" i="10"/>
  <c r="T2257" i="10"/>
  <c r="U2257" i="10" a="1"/>
  <c r="U2257" i="10" s="1"/>
  <c r="V2257" i="10"/>
  <c r="T2258" i="10"/>
  <c r="U2258" i="10" a="1"/>
  <c r="U2258" i="10" s="1"/>
  <c r="V2258" i="10"/>
  <c r="T2259" i="10"/>
  <c r="U2259" i="10" a="1"/>
  <c r="U2259" i="10" s="1"/>
  <c r="V2259" i="10"/>
  <c r="T2260" i="10"/>
  <c r="U2260" i="10" a="1"/>
  <c r="U2260" i="10" s="1"/>
  <c r="V2260" i="10"/>
  <c r="T2261" i="10"/>
  <c r="U2261" i="10" a="1"/>
  <c r="U2261" i="10" s="1"/>
  <c r="V2261" i="10"/>
  <c r="T2262" i="10"/>
  <c r="U2262" i="10" a="1"/>
  <c r="U2262" i="10" s="1"/>
  <c r="V2262" i="10"/>
  <c r="T2263" i="10"/>
  <c r="U2263" i="10" a="1"/>
  <c r="U2263" i="10" s="1"/>
  <c r="V2263" i="10"/>
  <c r="T2264" i="10"/>
  <c r="U2264" i="10" a="1"/>
  <c r="U2264" i="10" s="1"/>
  <c r="V2264" i="10"/>
  <c r="T2265" i="10"/>
  <c r="U2265" i="10" a="1"/>
  <c r="U2265" i="10" s="1"/>
  <c r="V2265" i="10"/>
  <c r="T2266" i="10"/>
  <c r="U2266" i="10" a="1"/>
  <c r="U2266" i="10" s="1"/>
  <c r="V2266" i="10"/>
  <c r="T2267" i="10"/>
  <c r="U2267" i="10" a="1"/>
  <c r="U2267" i="10" s="1"/>
  <c r="V2267" i="10"/>
  <c r="T2268" i="10"/>
  <c r="U2268" i="10" a="1"/>
  <c r="U2268" i="10" s="1"/>
  <c r="V2268" i="10"/>
  <c r="T2269" i="10"/>
  <c r="U2269" i="10" a="1"/>
  <c r="U2269" i="10" s="1"/>
  <c r="V2269" i="10"/>
  <c r="T2270" i="10"/>
  <c r="U2270" i="10" a="1"/>
  <c r="U2270" i="10" s="1"/>
  <c r="V2270" i="10"/>
  <c r="T2271" i="10"/>
  <c r="U2271" i="10" a="1"/>
  <c r="U2271" i="10" s="1"/>
  <c r="V2271" i="10"/>
  <c r="T2272" i="10"/>
  <c r="U2272" i="10" a="1"/>
  <c r="U2272" i="10" s="1"/>
  <c r="V2272" i="10"/>
  <c r="T2273" i="10"/>
  <c r="U2273" i="10" a="1"/>
  <c r="U2273" i="10" s="1"/>
  <c r="V2273" i="10"/>
  <c r="T2274" i="10"/>
  <c r="U2274" i="10" a="1"/>
  <c r="U2274" i="10" s="1"/>
  <c r="V2274" i="10"/>
  <c r="T2275" i="10"/>
  <c r="U2275" i="10" a="1"/>
  <c r="U2275" i="10" s="1"/>
  <c r="V2275" i="10"/>
  <c r="T2276" i="10"/>
  <c r="U2276" i="10" a="1"/>
  <c r="U2276" i="10" s="1"/>
  <c r="V2276" i="10"/>
  <c r="T2277" i="10"/>
  <c r="U2277" i="10" a="1"/>
  <c r="U2277" i="10" s="1"/>
  <c r="V2277" i="10"/>
  <c r="T2278" i="10"/>
  <c r="U2278" i="10" a="1"/>
  <c r="U2278" i="10" s="1"/>
  <c r="V2278" i="10"/>
  <c r="T2279" i="10"/>
  <c r="U2279" i="10" a="1"/>
  <c r="U2279" i="10" s="1"/>
  <c r="V2279" i="10"/>
  <c r="T2280" i="10"/>
  <c r="U2280" i="10" a="1"/>
  <c r="U2280" i="10" s="1"/>
  <c r="V2280" i="10"/>
  <c r="T2281" i="10"/>
  <c r="U2281" i="10" a="1"/>
  <c r="U2281" i="10" s="1"/>
  <c r="V2281" i="10"/>
  <c r="T2282" i="10"/>
  <c r="U2282" i="10" a="1"/>
  <c r="U2282" i="10" s="1"/>
  <c r="V2282" i="10"/>
  <c r="T2283" i="10"/>
  <c r="U2283" i="10" a="1"/>
  <c r="U2283" i="10" s="1"/>
  <c r="V2283" i="10"/>
  <c r="T2284" i="10"/>
  <c r="U2284" i="10" a="1"/>
  <c r="U2284" i="10" s="1"/>
  <c r="V2284" i="10"/>
  <c r="T2285" i="10"/>
  <c r="U2285" i="10" a="1"/>
  <c r="U2285" i="10" s="1"/>
  <c r="V2285" i="10"/>
  <c r="T2286" i="10"/>
  <c r="U2286" i="10" a="1"/>
  <c r="U2286" i="10" s="1"/>
  <c r="V2286" i="10"/>
  <c r="T2287" i="10"/>
  <c r="U2287" i="10" a="1"/>
  <c r="U2287" i="10" s="1"/>
  <c r="V2287" i="10"/>
  <c r="T2288" i="10"/>
  <c r="U2288" i="10" a="1"/>
  <c r="U2288" i="10" s="1"/>
  <c r="V2288" i="10"/>
  <c r="T2289" i="10"/>
  <c r="U2289" i="10" a="1"/>
  <c r="U2289" i="10" s="1"/>
  <c r="V2289" i="10"/>
  <c r="T2290" i="10"/>
  <c r="U2290" i="10" a="1"/>
  <c r="U2290" i="10" s="1"/>
  <c r="V2290" i="10"/>
  <c r="T2291" i="10"/>
  <c r="U2291" i="10" a="1"/>
  <c r="U2291" i="10" s="1"/>
  <c r="V2291" i="10"/>
  <c r="T2292" i="10"/>
  <c r="U2292" i="10" a="1"/>
  <c r="U2292" i="10" s="1"/>
  <c r="V2292" i="10"/>
  <c r="T2293" i="10"/>
  <c r="U2293" i="10" a="1"/>
  <c r="U2293" i="10" s="1"/>
  <c r="V2293" i="10"/>
  <c r="T2294" i="10"/>
  <c r="U2294" i="10" a="1"/>
  <c r="U2294" i="10" s="1"/>
  <c r="V2294" i="10"/>
  <c r="T2295" i="10"/>
  <c r="U2295" i="10" a="1"/>
  <c r="U2295" i="10" s="1"/>
  <c r="V2295" i="10"/>
  <c r="T2296" i="10"/>
  <c r="U2296" i="10" a="1"/>
  <c r="U2296" i="10" s="1"/>
  <c r="V2296" i="10"/>
  <c r="T2297" i="10"/>
  <c r="U2297" i="10" a="1"/>
  <c r="U2297" i="10" s="1"/>
  <c r="V2297" i="10"/>
  <c r="T2298" i="10"/>
  <c r="U2298" i="10" a="1"/>
  <c r="U2298" i="10" s="1"/>
  <c r="V2298" i="10"/>
  <c r="T2299" i="10"/>
  <c r="U2299" i="10" a="1"/>
  <c r="U2299" i="10" s="1"/>
  <c r="V2299" i="10"/>
  <c r="T2300" i="10"/>
  <c r="U2300" i="10" a="1"/>
  <c r="U2300" i="10" s="1"/>
  <c r="V2300" i="10"/>
  <c r="T2301" i="10"/>
  <c r="U2301" i="10" a="1"/>
  <c r="U2301" i="10" s="1"/>
  <c r="V2301" i="10"/>
  <c r="T2302" i="10"/>
  <c r="U2302" i="10" a="1"/>
  <c r="U2302" i="10" s="1"/>
  <c r="V2302" i="10"/>
  <c r="T2303" i="10"/>
  <c r="U2303" i="10" a="1"/>
  <c r="U2303" i="10" s="1"/>
  <c r="V2303" i="10"/>
  <c r="T2304" i="10"/>
  <c r="U2304" i="10" a="1"/>
  <c r="U2304" i="10" s="1"/>
  <c r="V2304" i="10"/>
  <c r="T2305" i="10"/>
  <c r="U2305" i="10" a="1"/>
  <c r="U2305" i="10" s="1"/>
  <c r="V2305" i="10"/>
  <c r="T2306" i="10"/>
  <c r="U2306" i="10" a="1"/>
  <c r="U2306" i="10" s="1"/>
  <c r="V2306" i="10"/>
  <c r="T2307" i="10"/>
  <c r="U2307" i="10" a="1"/>
  <c r="U2307" i="10" s="1"/>
  <c r="V2307" i="10"/>
  <c r="T2308" i="10"/>
  <c r="U2308" i="10" a="1"/>
  <c r="U2308" i="10" s="1"/>
  <c r="V2308" i="10"/>
  <c r="T2309" i="10"/>
  <c r="U2309" i="10" a="1"/>
  <c r="U2309" i="10" s="1"/>
  <c r="V2309" i="10"/>
  <c r="T2310" i="10"/>
  <c r="U2310" i="10" a="1"/>
  <c r="U2310" i="10" s="1"/>
  <c r="V2310" i="10"/>
  <c r="T2311" i="10"/>
  <c r="U2311" i="10" a="1"/>
  <c r="U2311" i="10" s="1"/>
  <c r="V2311" i="10"/>
  <c r="T2312" i="10"/>
  <c r="U2312" i="10" a="1"/>
  <c r="U2312" i="10" s="1"/>
  <c r="V2312" i="10"/>
  <c r="T2313" i="10"/>
  <c r="U2313" i="10" a="1"/>
  <c r="U2313" i="10" s="1"/>
  <c r="V2313" i="10"/>
  <c r="T2314" i="10"/>
  <c r="U2314" i="10" a="1"/>
  <c r="U2314" i="10" s="1"/>
  <c r="V2314" i="10"/>
  <c r="T2315" i="10"/>
  <c r="U2315" i="10" a="1"/>
  <c r="U2315" i="10" s="1"/>
  <c r="V2315" i="10"/>
  <c r="T2316" i="10"/>
  <c r="U2316" i="10" a="1"/>
  <c r="U2316" i="10" s="1"/>
  <c r="V2316" i="10"/>
  <c r="T2317" i="10"/>
  <c r="U2317" i="10" a="1"/>
  <c r="U2317" i="10" s="1"/>
  <c r="V2317" i="10"/>
  <c r="T2318" i="10"/>
  <c r="U2318" i="10" a="1"/>
  <c r="U2318" i="10" s="1"/>
  <c r="V2318" i="10"/>
  <c r="T2319" i="10"/>
  <c r="U2319" i="10" a="1"/>
  <c r="U2319" i="10" s="1"/>
  <c r="V2319" i="10"/>
  <c r="T2320" i="10"/>
  <c r="U2320" i="10" a="1"/>
  <c r="U2320" i="10" s="1"/>
  <c r="V2320" i="10"/>
  <c r="T2321" i="10"/>
  <c r="U2321" i="10" a="1"/>
  <c r="U2321" i="10" s="1"/>
  <c r="V2321" i="10"/>
  <c r="T2322" i="10"/>
  <c r="U2322" i="10" a="1"/>
  <c r="U2322" i="10" s="1"/>
  <c r="V2322" i="10"/>
  <c r="T2323" i="10"/>
  <c r="U2323" i="10" a="1"/>
  <c r="U2323" i="10" s="1"/>
  <c r="V2323" i="10"/>
  <c r="T2324" i="10"/>
  <c r="U2324" i="10" a="1"/>
  <c r="U2324" i="10" s="1"/>
  <c r="V2324" i="10"/>
  <c r="T2325" i="10"/>
  <c r="U2325" i="10" a="1"/>
  <c r="U2325" i="10" s="1"/>
  <c r="V2325" i="10"/>
  <c r="T2326" i="10"/>
  <c r="U2326" i="10" a="1"/>
  <c r="U2326" i="10" s="1"/>
  <c r="V2326" i="10"/>
  <c r="T2327" i="10"/>
  <c r="U2327" i="10" a="1"/>
  <c r="U2327" i="10" s="1"/>
  <c r="V2327" i="10"/>
  <c r="T2328" i="10"/>
  <c r="U2328" i="10" a="1"/>
  <c r="U2328" i="10" s="1"/>
  <c r="V2328" i="10"/>
  <c r="T2329" i="10"/>
  <c r="U2329" i="10" a="1"/>
  <c r="U2329" i="10" s="1"/>
  <c r="V2329" i="10"/>
  <c r="T2330" i="10"/>
  <c r="U2330" i="10" a="1"/>
  <c r="U2330" i="10" s="1"/>
  <c r="V2330" i="10"/>
  <c r="T2331" i="10"/>
  <c r="U2331" i="10" a="1"/>
  <c r="U2331" i="10" s="1"/>
  <c r="V2331" i="10"/>
  <c r="T2332" i="10"/>
  <c r="U2332" i="10" a="1"/>
  <c r="U2332" i="10" s="1"/>
  <c r="V2332" i="10"/>
  <c r="T2333" i="10"/>
  <c r="U2333" i="10" a="1"/>
  <c r="U2333" i="10" s="1"/>
  <c r="V2333" i="10"/>
  <c r="T2334" i="10"/>
  <c r="U2334" i="10" a="1"/>
  <c r="U2334" i="10" s="1"/>
  <c r="V2334" i="10"/>
  <c r="T2335" i="10"/>
  <c r="U2335" i="10" a="1"/>
  <c r="U2335" i="10" s="1"/>
  <c r="V2335" i="10"/>
  <c r="T2336" i="10"/>
  <c r="U2336" i="10" a="1"/>
  <c r="U2336" i="10" s="1"/>
  <c r="V2336" i="10"/>
  <c r="T2337" i="10"/>
  <c r="U2337" i="10" a="1"/>
  <c r="U2337" i="10" s="1"/>
  <c r="V2337" i="10"/>
  <c r="T2338" i="10"/>
  <c r="U2338" i="10" a="1"/>
  <c r="U2338" i="10" s="1"/>
  <c r="V2338" i="10"/>
  <c r="T2339" i="10"/>
  <c r="U2339" i="10" a="1"/>
  <c r="U2339" i="10" s="1"/>
  <c r="V2339" i="10"/>
  <c r="T2340" i="10"/>
  <c r="U2340" i="10" a="1"/>
  <c r="U2340" i="10" s="1"/>
  <c r="V2340" i="10"/>
  <c r="T2341" i="10"/>
  <c r="U2341" i="10" a="1"/>
  <c r="U2341" i="10" s="1"/>
  <c r="V2341" i="10"/>
  <c r="T2342" i="10"/>
  <c r="U2342" i="10" a="1"/>
  <c r="U2342" i="10" s="1"/>
  <c r="V2342" i="10"/>
  <c r="T2343" i="10"/>
  <c r="U2343" i="10" a="1"/>
  <c r="U2343" i="10" s="1"/>
  <c r="V2343" i="10"/>
  <c r="T2344" i="10"/>
  <c r="U2344" i="10" a="1"/>
  <c r="U2344" i="10" s="1"/>
  <c r="V2344" i="10"/>
  <c r="T2345" i="10"/>
  <c r="U2345" i="10" a="1"/>
  <c r="U2345" i="10" s="1"/>
  <c r="V2345" i="10"/>
  <c r="T2346" i="10"/>
  <c r="U2346" i="10" a="1"/>
  <c r="U2346" i="10" s="1"/>
  <c r="V2346" i="10"/>
  <c r="T2347" i="10"/>
  <c r="U2347" i="10" a="1"/>
  <c r="U2347" i="10" s="1"/>
  <c r="V2347" i="10"/>
  <c r="T2348" i="10"/>
  <c r="U2348" i="10" a="1"/>
  <c r="U2348" i="10" s="1"/>
  <c r="V2348" i="10"/>
  <c r="T2349" i="10"/>
  <c r="U2349" i="10" a="1"/>
  <c r="U2349" i="10" s="1"/>
  <c r="V2349" i="10"/>
  <c r="T2350" i="10"/>
  <c r="U2350" i="10" a="1"/>
  <c r="U2350" i="10" s="1"/>
  <c r="V2350" i="10"/>
  <c r="T2351" i="10"/>
  <c r="U2351" i="10" a="1"/>
  <c r="U2351" i="10" s="1"/>
  <c r="V2351" i="10"/>
  <c r="T2352" i="10"/>
  <c r="U2352" i="10" a="1"/>
  <c r="U2352" i="10" s="1"/>
  <c r="V2352" i="10"/>
  <c r="T2353" i="10"/>
  <c r="U2353" i="10" a="1"/>
  <c r="U2353" i="10" s="1"/>
  <c r="V2353" i="10"/>
  <c r="T2354" i="10"/>
  <c r="U2354" i="10" a="1"/>
  <c r="U2354" i="10" s="1"/>
  <c r="V2354" i="10"/>
  <c r="T2355" i="10"/>
  <c r="U2355" i="10" a="1"/>
  <c r="U2355" i="10" s="1"/>
  <c r="V2355" i="10"/>
  <c r="T2356" i="10"/>
  <c r="U2356" i="10" a="1"/>
  <c r="U2356" i="10" s="1"/>
  <c r="V2356" i="10"/>
  <c r="T2357" i="10"/>
  <c r="U2357" i="10" a="1"/>
  <c r="U2357" i="10" s="1"/>
  <c r="V2357" i="10"/>
  <c r="T2358" i="10"/>
  <c r="U2358" i="10" a="1"/>
  <c r="U2358" i="10" s="1"/>
  <c r="V2358" i="10"/>
  <c r="T2359" i="10"/>
  <c r="U2359" i="10" a="1"/>
  <c r="U2359" i="10" s="1"/>
  <c r="V2359" i="10"/>
  <c r="T2360" i="10"/>
  <c r="U2360" i="10" a="1"/>
  <c r="U2360" i="10" s="1"/>
  <c r="V2360" i="10"/>
  <c r="T2361" i="10"/>
  <c r="U2361" i="10" a="1"/>
  <c r="U2361" i="10" s="1"/>
  <c r="V2361" i="10"/>
  <c r="T2362" i="10"/>
  <c r="U2362" i="10" a="1"/>
  <c r="U2362" i="10" s="1"/>
  <c r="V2362" i="10"/>
  <c r="T2363" i="10"/>
  <c r="U2363" i="10" a="1"/>
  <c r="U2363" i="10" s="1"/>
  <c r="V2363" i="10"/>
  <c r="T2364" i="10"/>
  <c r="U2364" i="10" a="1"/>
  <c r="U2364" i="10" s="1"/>
  <c r="V2364" i="10"/>
  <c r="T2365" i="10"/>
  <c r="U2365" i="10" a="1"/>
  <c r="U2365" i="10" s="1"/>
  <c r="V2365" i="10"/>
  <c r="T2366" i="10"/>
  <c r="U2366" i="10" a="1"/>
  <c r="U2366" i="10" s="1"/>
  <c r="V2366" i="10"/>
  <c r="T2367" i="10"/>
  <c r="U2367" i="10" a="1"/>
  <c r="U2367" i="10" s="1"/>
  <c r="V2367" i="10"/>
  <c r="T2368" i="10"/>
  <c r="U2368" i="10" a="1"/>
  <c r="U2368" i="10" s="1"/>
  <c r="V2368" i="10"/>
  <c r="T2369" i="10"/>
  <c r="U2369" i="10" a="1"/>
  <c r="U2369" i="10" s="1"/>
  <c r="V2369" i="10"/>
  <c r="T2370" i="10"/>
  <c r="U2370" i="10" a="1"/>
  <c r="U2370" i="10" s="1"/>
  <c r="V2370" i="10"/>
  <c r="T2371" i="10"/>
  <c r="U2371" i="10" a="1"/>
  <c r="U2371" i="10" s="1"/>
  <c r="V2371" i="10"/>
  <c r="T2372" i="10"/>
  <c r="U2372" i="10" a="1"/>
  <c r="U2372" i="10" s="1"/>
  <c r="V2372" i="10"/>
  <c r="T2373" i="10"/>
  <c r="U2373" i="10" a="1"/>
  <c r="U2373" i="10" s="1"/>
  <c r="V2373" i="10"/>
  <c r="T2374" i="10"/>
  <c r="U2374" i="10" a="1"/>
  <c r="U2374" i="10" s="1"/>
  <c r="V2374" i="10"/>
  <c r="T2375" i="10"/>
  <c r="U2375" i="10" a="1"/>
  <c r="U2375" i="10" s="1"/>
  <c r="V2375" i="10"/>
  <c r="T2376" i="10"/>
  <c r="U2376" i="10" a="1"/>
  <c r="U2376" i="10" s="1"/>
  <c r="V2376" i="10"/>
  <c r="T2377" i="10"/>
  <c r="U2377" i="10" a="1"/>
  <c r="U2377" i="10" s="1"/>
  <c r="V2377" i="10"/>
  <c r="T2378" i="10"/>
  <c r="U2378" i="10" a="1"/>
  <c r="U2378" i="10" s="1"/>
  <c r="V2378" i="10"/>
  <c r="T2379" i="10"/>
  <c r="U2379" i="10" a="1"/>
  <c r="U2379" i="10" s="1"/>
  <c r="V2379" i="10"/>
  <c r="T2380" i="10"/>
  <c r="U2380" i="10" a="1"/>
  <c r="U2380" i="10" s="1"/>
  <c r="V2380" i="10"/>
  <c r="T2381" i="10"/>
  <c r="U2381" i="10" a="1"/>
  <c r="U2381" i="10" s="1"/>
  <c r="V2381" i="10"/>
  <c r="T2382" i="10"/>
  <c r="U2382" i="10" a="1"/>
  <c r="U2382" i="10" s="1"/>
  <c r="V2382" i="10"/>
  <c r="T2383" i="10"/>
  <c r="U2383" i="10" a="1"/>
  <c r="U2383" i="10" s="1"/>
  <c r="V2383" i="10"/>
  <c r="T2384" i="10"/>
  <c r="U2384" i="10" a="1"/>
  <c r="U2384" i="10" s="1"/>
  <c r="V2384" i="10"/>
  <c r="T2385" i="10"/>
  <c r="U2385" i="10" a="1"/>
  <c r="U2385" i="10" s="1"/>
  <c r="V2385" i="10"/>
  <c r="T2386" i="10"/>
  <c r="U2386" i="10" a="1"/>
  <c r="U2386" i="10" s="1"/>
  <c r="V2386" i="10"/>
  <c r="T2387" i="10"/>
  <c r="U2387" i="10" a="1"/>
  <c r="U2387" i="10" s="1"/>
  <c r="V2387" i="10"/>
  <c r="T2388" i="10"/>
  <c r="U2388" i="10" a="1"/>
  <c r="U2388" i="10" s="1"/>
  <c r="V2388" i="10"/>
  <c r="T2389" i="10"/>
  <c r="U2389" i="10" a="1"/>
  <c r="U2389" i="10" s="1"/>
  <c r="V2389" i="10"/>
  <c r="T2390" i="10"/>
  <c r="U2390" i="10" a="1"/>
  <c r="U2390" i="10" s="1"/>
  <c r="V2390" i="10"/>
  <c r="T2391" i="10"/>
  <c r="U2391" i="10" a="1"/>
  <c r="U2391" i="10" s="1"/>
  <c r="V2391" i="10"/>
  <c r="T2392" i="10"/>
  <c r="U2392" i="10" a="1"/>
  <c r="U2392" i="10" s="1"/>
  <c r="V2392" i="10"/>
  <c r="T2393" i="10"/>
  <c r="U2393" i="10" a="1"/>
  <c r="U2393" i="10" s="1"/>
  <c r="V2393" i="10"/>
  <c r="T2394" i="10"/>
  <c r="U2394" i="10" a="1"/>
  <c r="U2394" i="10" s="1"/>
  <c r="V2394" i="10"/>
  <c r="T2395" i="10"/>
  <c r="U2395" i="10" a="1"/>
  <c r="U2395" i="10" s="1"/>
  <c r="V2395" i="10"/>
  <c r="T2396" i="10"/>
  <c r="U2396" i="10" a="1"/>
  <c r="U2396" i="10" s="1"/>
  <c r="V2396" i="10"/>
  <c r="T2397" i="10"/>
  <c r="U2397" i="10" a="1"/>
  <c r="U2397" i="10" s="1"/>
  <c r="V2397" i="10"/>
  <c r="T2398" i="10"/>
  <c r="U2398" i="10" a="1"/>
  <c r="U2398" i="10" s="1"/>
  <c r="V2398" i="10"/>
  <c r="T2399" i="10"/>
  <c r="U2399" i="10" a="1"/>
  <c r="U2399" i="10" s="1"/>
  <c r="V2399" i="10"/>
  <c r="T2400" i="10"/>
  <c r="U2400" i="10" a="1"/>
  <c r="U2400" i="10" s="1"/>
  <c r="V2400" i="10"/>
  <c r="T2401" i="10"/>
  <c r="U2401" i="10" a="1"/>
  <c r="U2401" i="10" s="1"/>
  <c r="V2401" i="10"/>
  <c r="T2402" i="10"/>
  <c r="U2402" i="10" a="1"/>
  <c r="U2402" i="10" s="1"/>
  <c r="V2402" i="10"/>
  <c r="T2403" i="10"/>
  <c r="U2403" i="10" a="1"/>
  <c r="U2403" i="10" s="1"/>
  <c r="V2403" i="10"/>
  <c r="T2404" i="10"/>
  <c r="U2404" i="10" a="1"/>
  <c r="U2404" i="10" s="1"/>
  <c r="V2404" i="10"/>
  <c r="T2405" i="10"/>
  <c r="U2405" i="10" a="1"/>
  <c r="U2405" i="10" s="1"/>
  <c r="V2405" i="10"/>
  <c r="T2406" i="10"/>
  <c r="U2406" i="10" a="1"/>
  <c r="U2406" i="10" s="1"/>
  <c r="V2406" i="10"/>
  <c r="T2407" i="10"/>
  <c r="U2407" i="10" a="1"/>
  <c r="U2407" i="10" s="1"/>
  <c r="V2407" i="10"/>
  <c r="T2408" i="10"/>
  <c r="U2408" i="10" a="1"/>
  <c r="U2408" i="10" s="1"/>
  <c r="V2408" i="10"/>
  <c r="T2409" i="10"/>
  <c r="U2409" i="10" a="1"/>
  <c r="U2409" i="10" s="1"/>
  <c r="V2409" i="10"/>
  <c r="T2410" i="10"/>
  <c r="U2410" i="10" a="1"/>
  <c r="U2410" i="10" s="1"/>
  <c r="V2410" i="10"/>
  <c r="T2411" i="10"/>
  <c r="U2411" i="10" a="1"/>
  <c r="U2411" i="10" s="1"/>
  <c r="V2411" i="10"/>
  <c r="T2412" i="10"/>
  <c r="U2412" i="10" a="1"/>
  <c r="U2412" i="10" s="1"/>
  <c r="V2412" i="10"/>
  <c r="T2413" i="10"/>
  <c r="U2413" i="10" a="1"/>
  <c r="U2413" i="10" s="1"/>
  <c r="V2413" i="10"/>
  <c r="T2414" i="10"/>
  <c r="U2414" i="10" a="1"/>
  <c r="U2414" i="10" s="1"/>
  <c r="V2414" i="10"/>
  <c r="T2415" i="10"/>
  <c r="U2415" i="10" a="1"/>
  <c r="U2415" i="10" s="1"/>
  <c r="V2415" i="10"/>
  <c r="T2416" i="10"/>
  <c r="U2416" i="10" a="1"/>
  <c r="U2416" i="10" s="1"/>
  <c r="V2416" i="10"/>
  <c r="T2417" i="10"/>
  <c r="U2417" i="10" a="1"/>
  <c r="U2417" i="10" s="1"/>
  <c r="V2417" i="10"/>
  <c r="T2418" i="10"/>
  <c r="U2418" i="10" a="1"/>
  <c r="U2418" i="10" s="1"/>
  <c r="V2418" i="10"/>
  <c r="T2419" i="10"/>
  <c r="U2419" i="10" a="1"/>
  <c r="U2419" i="10" s="1"/>
  <c r="V2419" i="10"/>
  <c r="T2420" i="10"/>
  <c r="U2420" i="10" a="1"/>
  <c r="U2420" i="10" s="1"/>
  <c r="V2420" i="10"/>
  <c r="T2421" i="10"/>
  <c r="U2421" i="10" a="1"/>
  <c r="U2421" i="10" s="1"/>
  <c r="V2421" i="10"/>
  <c r="T2422" i="10"/>
  <c r="U2422" i="10" a="1"/>
  <c r="U2422" i="10" s="1"/>
  <c r="V2422" i="10"/>
  <c r="T2423" i="10"/>
  <c r="U2423" i="10" a="1"/>
  <c r="U2423" i="10" s="1"/>
  <c r="V2423" i="10"/>
  <c r="T2424" i="10"/>
  <c r="U2424" i="10" a="1"/>
  <c r="U2424" i="10" s="1"/>
  <c r="V2424" i="10"/>
  <c r="T2425" i="10"/>
  <c r="U2425" i="10" a="1"/>
  <c r="U2425" i="10" s="1"/>
  <c r="V2425" i="10"/>
  <c r="T2426" i="10"/>
  <c r="U2426" i="10" a="1"/>
  <c r="U2426" i="10" s="1"/>
  <c r="V2426" i="10"/>
  <c r="T2427" i="10"/>
  <c r="U2427" i="10" a="1"/>
  <c r="U2427" i="10" s="1"/>
  <c r="V2427" i="10"/>
  <c r="T2428" i="10"/>
  <c r="U2428" i="10" a="1"/>
  <c r="U2428" i="10" s="1"/>
  <c r="V2428" i="10"/>
  <c r="T2429" i="10"/>
  <c r="U2429" i="10" a="1"/>
  <c r="U2429" i="10" s="1"/>
  <c r="V2429" i="10"/>
  <c r="T2430" i="10"/>
  <c r="U2430" i="10" a="1"/>
  <c r="U2430" i="10" s="1"/>
  <c r="V2430" i="10"/>
  <c r="T2431" i="10"/>
  <c r="U2431" i="10" a="1"/>
  <c r="U2431" i="10" s="1"/>
  <c r="V2431" i="10"/>
  <c r="T2432" i="10"/>
  <c r="U2432" i="10" a="1"/>
  <c r="U2432" i="10" s="1"/>
  <c r="V2432" i="10"/>
  <c r="T2433" i="10"/>
  <c r="U2433" i="10" a="1"/>
  <c r="U2433" i="10" s="1"/>
  <c r="V2433" i="10"/>
  <c r="T2434" i="10"/>
  <c r="U2434" i="10" a="1"/>
  <c r="U2434" i="10" s="1"/>
  <c r="V2434" i="10"/>
  <c r="T2435" i="10"/>
  <c r="U2435" i="10" a="1"/>
  <c r="U2435" i="10" s="1"/>
  <c r="V2435" i="10"/>
  <c r="T2436" i="10"/>
  <c r="U2436" i="10" a="1"/>
  <c r="U2436" i="10" s="1"/>
  <c r="V2436" i="10"/>
  <c r="T2437" i="10"/>
  <c r="U2437" i="10" a="1"/>
  <c r="U2437" i="10" s="1"/>
  <c r="V2437" i="10"/>
  <c r="T2438" i="10"/>
  <c r="U2438" i="10" a="1"/>
  <c r="U2438" i="10" s="1"/>
  <c r="V2438" i="10"/>
  <c r="T2439" i="10"/>
  <c r="U2439" i="10" a="1"/>
  <c r="U2439" i="10" s="1"/>
  <c r="V2439" i="10"/>
  <c r="T2440" i="10"/>
  <c r="U2440" i="10" a="1"/>
  <c r="U2440" i="10" s="1"/>
  <c r="V2440" i="10"/>
  <c r="T2441" i="10"/>
  <c r="U2441" i="10" a="1"/>
  <c r="U2441" i="10" s="1"/>
  <c r="V2441" i="10"/>
  <c r="T2442" i="10"/>
  <c r="U2442" i="10" a="1"/>
  <c r="U2442" i="10" s="1"/>
  <c r="V2442" i="10"/>
  <c r="T2443" i="10"/>
  <c r="U2443" i="10" a="1"/>
  <c r="U2443" i="10" s="1"/>
  <c r="V2443" i="10"/>
  <c r="T2444" i="10"/>
  <c r="U2444" i="10" a="1"/>
  <c r="U2444" i="10" s="1"/>
  <c r="V2444" i="10"/>
  <c r="T2445" i="10"/>
  <c r="U2445" i="10" a="1"/>
  <c r="U2445" i="10" s="1"/>
  <c r="V2445" i="10"/>
  <c r="T2446" i="10"/>
  <c r="U2446" i="10" a="1"/>
  <c r="U2446" i="10" s="1"/>
  <c r="V2446" i="10"/>
  <c r="T2447" i="10"/>
  <c r="U2447" i="10" a="1"/>
  <c r="U2447" i="10" s="1"/>
  <c r="V2447" i="10"/>
  <c r="T2448" i="10"/>
  <c r="U2448" i="10" a="1"/>
  <c r="U2448" i="10" s="1"/>
  <c r="V2448" i="10"/>
  <c r="T2449" i="10"/>
  <c r="U2449" i="10" a="1"/>
  <c r="U2449" i="10" s="1"/>
  <c r="V2449" i="10"/>
  <c r="T2450" i="10"/>
  <c r="U2450" i="10" a="1"/>
  <c r="U2450" i="10" s="1"/>
  <c r="V2450" i="10"/>
  <c r="T2451" i="10"/>
  <c r="U2451" i="10" a="1"/>
  <c r="U2451" i="10" s="1"/>
  <c r="V2451" i="10"/>
  <c r="T2452" i="10"/>
  <c r="U2452" i="10" a="1"/>
  <c r="U2452" i="10" s="1"/>
  <c r="V2452" i="10"/>
  <c r="T2453" i="10"/>
  <c r="U2453" i="10" a="1"/>
  <c r="U2453" i="10" s="1"/>
  <c r="V2453" i="10"/>
  <c r="T2454" i="10"/>
  <c r="U2454" i="10" a="1"/>
  <c r="U2454" i="10" s="1"/>
  <c r="V2454" i="10"/>
  <c r="T2455" i="10"/>
  <c r="U2455" i="10" a="1"/>
  <c r="U2455" i="10" s="1"/>
  <c r="V2455" i="10"/>
  <c r="T2456" i="10"/>
  <c r="U2456" i="10" a="1"/>
  <c r="U2456" i="10" s="1"/>
  <c r="V2456" i="10"/>
  <c r="T2457" i="10"/>
  <c r="U2457" i="10" a="1"/>
  <c r="U2457" i="10" s="1"/>
  <c r="V2457" i="10"/>
  <c r="T2458" i="10"/>
  <c r="U2458" i="10" a="1"/>
  <c r="U2458" i="10" s="1"/>
  <c r="V2458" i="10"/>
  <c r="T2459" i="10"/>
  <c r="U2459" i="10" a="1"/>
  <c r="U2459" i="10" s="1"/>
  <c r="V2459" i="10"/>
  <c r="T2460" i="10"/>
  <c r="U2460" i="10" a="1"/>
  <c r="U2460" i="10" s="1"/>
  <c r="V2460" i="10"/>
  <c r="T2461" i="10"/>
  <c r="U2461" i="10" a="1"/>
  <c r="U2461" i="10" s="1"/>
  <c r="V2461" i="10"/>
  <c r="T2462" i="10"/>
  <c r="U2462" i="10" a="1"/>
  <c r="U2462" i="10" s="1"/>
  <c r="V2462" i="10"/>
  <c r="T2463" i="10"/>
  <c r="U2463" i="10" a="1"/>
  <c r="U2463" i="10" s="1"/>
  <c r="V2463" i="10"/>
  <c r="T2464" i="10"/>
  <c r="U2464" i="10" a="1"/>
  <c r="U2464" i="10" s="1"/>
  <c r="V2464" i="10"/>
  <c r="T2465" i="10"/>
  <c r="U2465" i="10" a="1"/>
  <c r="U2465" i="10" s="1"/>
  <c r="V2465" i="10"/>
  <c r="T2466" i="10"/>
  <c r="U2466" i="10" a="1"/>
  <c r="U2466" i="10" s="1"/>
  <c r="V2466" i="10"/>
  <c r="T2467" i="10"/>
  <c r="U2467" i="10" a="1"/>
  <c r="U2467" i="10" s="1"/>
  <c r="V2467" i="10"/>
  <c r="T2468" i="10"/>
  <c r="U2468" i="10" a="1"/>
  <c r="U2468" i="10" s="1"/>
  <c r="V2468" i="10"/>
  <c r="T2469" i="10"/>
  <c r="U2469" i="10" a="1"/>
  <c r="U2469" i="10" s="1"/>
  <c r="V2469" i="10"/>
  <c r="T2470" i="10"/>
  <c r="U2470" i="10" a="1"/>
  <c r="U2470" i="10" s="1"/>
  <c r="V2470" i="10"/>
  <c r="T2471" i="10"/>
  <c r="U2471" i="10" a="1"/>
  <c r="U2471" i="10" s="1"/>
  <c r="V2471" i="10"/>
  <c r="T2472" i="10"/>
  <c r="U2472" i="10" a="1"/>
  <c r="U2472" i="10" s="1"/>
  <c r="V2472" i="10"/>
  <c r="T2473" i="10"/>
  <c r="U2473" i="10" a="1"/>
  <c r="U2473" i="10" s="1"/>
  <c r="V2473" i="10"/>
  <c r="T2474" i="10"/>
  <c r="U2474" i="10" a="1"/>
  <c r="U2474" i="10" s="1"/>
  <c r="V2474" i="10"/>
  <c r="T2475" i="10"/>
  <c r="U2475" i="10" a="1"/>
  <c r="U2475" i="10" s="1"/>
  <c r="V2475" i="10"/>
  <c r="T2476" i="10"/>
  <c r="U2476" i="10" a="1"/>
  <c r="U2476" i="10" s="1"/>
  <c r="V2476" i="10"/>
  <c r="T2477" i="10"/>
  <c r="U2477" i="10" a="1"/>
  <c r="U2477" i="10" s="1"/>
  <c r="V2477" i="10"/>
  <c r="T2478" i="10"/>
  <c r="U2478" i="10" a="1"/>
  <c r="U2478" i="10" s="1"/>
  <c r="V2478" i="10"/>
  <c r="T2479" i="10"/>
  <c r="U2479" i="10" a="1"/>
  <c r="U2479" i="10" s="1"/>
  <c r="V2479" i="10"/>
  <c r="T2480" i="10"/>
  <c r="U2480" i="10" a="1"/>
  <c r="U2480" i="10" s="1"/>
  <c r="V2480" i="10"/>
  <c r="T2481" i="10"/>
  <c r="U2481" i="10" a="1"/>
  <c r="U2481" i="10" s="1"/>
  <c r="V2481" i="10"/>
  <c r="T2482" i="10"/>
  <c r="U2482" i="10" a="1"/>
  <c r="U2482" i="10" s="1"/>
  <c r="V2482" i="10"/>
  <c r="T2483" i="10"/>
  <c r="U2483" i="10" a="1"/>
  <c r="U2483" i="10" s="1"/>
  <c r="V2483" i="10"/>
  <c r="T2484" i="10"/>
  <c r="U2484" i="10" a="1"/>
  <c r="U2484" i="10" s="1"/>
  <c r="V2484" i="10"/>
  <c r="T2485" i="10"/>
  <c r="U2485" i="10" a="1"/>
  <c r="U2485" i="10" s="1"/>
  <c r="V2485" i="10"/>
  <c r="T2486" i="10"/>
  <c r="U2486" i="10" a="1"/>
  <c r="U2486" i="10" s="1"/>
  <c r="V2486" i="10"/>
  <c r="T2487" i="10"/>
  <c r="U2487" i="10" a="1"/>
  <c r="U2487" i="10" s="1"/>
  <c r="V2487" i="10"/>
  <c r="T2488" i="10"/>
  <c r="U2488" i="10" a="1"/>
  <c r="U2488" i="10" s="1"/>
  <c r="V2488" i="10"/>
  <c r="T2489" i="10"/>
  <c r="U2489" i="10" a="1"/>
  <c r="U2489" i="10" s="1"/>
  <c r="V2489" i="10"/>
  <c r="T2490" i="10"/>
  <c r="U2490" i="10" a="1"/>
  <c r="U2490" i="10" s="1"/>
  <c r="V2490" i="10"/>
  <c r="T2491" i="10"/>
  <c r="U2491" i="10" a="1"/>
  <c r="U2491" i="10" s="1"/>
  <c r="V2491" i="10"/>
  <c r="T2492" i="10"/>
  <c r="U2492" i="10" a="1"/>
  <c r="U2492" i="10" s="1"/>
  <c r="V2492" i="10"/>
  <c r="T2493" i="10"/>
  <c r="U2493" i="10" a="1"/>
  <c r="U2493" i="10" s="1"/>
  <c r="V2493" i="10"/>
  <c r="T2494" i="10"/>
  <c r="U2494" i="10" a="1"/>
  <c r="U2494" i="10" s="1"/>
  <c r="V2494" i="10"/>
  <c r="T2495" i="10"/>
  <c r="U2495" i="10" a="1"/>
  <c r="U2495" i="10" s="1"/>
  <c r="V2495" i="10"/>
  <c r="T2496" i="10"/>
  <c r="U2496" i="10" a="1"/>
  <c r="U2496" i="10" s="1"/>
  <c r="V2496" i="10"/>
  <c r="T2497" i="10"/>
  <c r="U2497" i="10" a="1"/>
  <c r="U2497" i="10" s="1"/>
  <c r="V2497" i="10"/>
  <c r="T2498" i="10"/>
  <c r="U2498" i="10" a="1"/>
  <c r="U2498" i="10" s="1"/>
  <c r="V2498" i="10"/>
  <c r="T2499" i="10"/>
  <c r="U2499" i="10" a="1"/>
  <c r="U2499" i="10" s="1"/>
  <c r="V2499" i="10"/>
  <c r="T2500" i="10"/>
  <c r="U2500" i="10" a="1"/>
  <c r="U2500" i="10" s="1"/>
  <c r="V2500" i="10"/>
  <c r="T2501" i="10"/>
  <c r="U2501" i="10" a="1"/>
  <c r="U2501" i="10" s="1"/>
  <c r="V2501" i="10"/>
  <c r="T2502" i="10"/>
  <c r="U2502" i="10" a="1"/>
  <c r="U2502" i="10" s="1"/>
  <c r="V2502" i="10"/>
  <c r="T2503" i="10"/>
  <c r="U2503" i="10" a="1"/>
  <c r="U2503" i="10" s="1"/>
  <c r="V2503" i="10"/>
  <c r="T2504" i="10"/>
  <c r="U2504" i="10" a="1"/>
  <c r="U2504" i="10" s="1"/>
  <c r="V2504" i="10"/>
  <c r="T2505" i="10"/>
  <c r="U2505" i="10" a="1"/>
  <c r="U2505" i="10" s="1"/>
  <c r="V2505" i="10"/>
  <c r="T2506" i="10"/>
  <c r="U2506" i="10" a="1"/>
  <c r="U2506" i="10" s="1"/>
  <c r="V2506" i="10"/>
  <c r="T2507" i="10"/>
  <c r="U2507" i="10" a="1"/>
  <c r="U2507" i="10" s="1"/>
  <c r="V2507" i="10"/>
  <c r="T2508" i="10"/>
  <c r="U2508" i="10" a="1"/>
  <c r="U2508" i="10" s="1"/>
  <c r="V2508" i="10"/>
  <c r="T2509" i="10"/>
  <c r="U2509" i="10" a="1"/>
  <c r="U2509" i="10" s="1"/>
  <c r="V2509" i="10"/>
  <c r="T2510" i="10"/>
  <c r="U2510" i="10" a="1"/>
  <c r="U2510" i="10" s="1"/>
  <c r="V2510" i="10"/>
  <c r="T2511" i="10"/>
  <c r="U2511" i="10" a="1"/>
  <c r="U2511" i="10" s="1"/>
  <c r="V2511" i="10"/>
  <c r="T2512" i="10"/>
  <c r="U2512" i="10" a="1"/>
  <c r="U2512" i="10" s="1"/>
  <c r="V2512" i="10"/>
  <c r="T2513" i="10"/>
  <c r="U2513" i="10" a="1"/>
  <c r="U2513" i="10" s="1"/>
  <c r="V2513" i="10"/>
  <c r="T2514" i="10"/>
  <c r="U2514" i="10" a="1"/>
  <c r="U2514" i="10" s="1"/>
  <c r="V2514" i="10"/>
  <c r="T2515" i="10"/>
  <c r="U2515" i="10" a="1"/>
  <c r="U2515" i="10" s="1"/>
  <c r="V2515" i="10"/>
  <c r="T2516" i="10"/>
  <c r="U2516" i="10" a="1"/>
  <c r="U2516" i="10" s="1"/>
  <c r="V2516" i="10"/>
  <c r="T2517" i="10"/>
  <c r="U2517" i="10" a="1"/>
  <c r="U2517" i="10" s="1"/>
  <c r="V2517" i="10"/>
  <c r="T2518" i="10"/>
  <c r="U2518" i="10" a="1"/>
  <c r="U2518" i="10" s="1"/>
  <c r="V2518" i="10"/>
  <c r="T2519" i="10"/>
  <c r="U2519" i="10" a="1"/>
  <c r="U2519" i="10" s="1"/>
  <c r="V2519" i="10"/>
  <c r="T2520" i="10"/>
  <c r="U2520" i="10" a="1"/>
  <c r="U2520" i="10" s="1"/>
  <c r="V2520" i="10"/>
  <c r="T2521" i="10"/>
  <c r="U2521" i="10" a="1"/>
  <c r="U2521" i="10" s="1"/>
  <c r="V2521" i="10"/>
  <c r="T2522" i="10"/>
  <c r="U2522" i="10" a="1"/>
  <c r="U2522" i="10" s="1"/>
  <c r="V2522" i="10"/>
  <c r="T2523" i="10"/>
  <c r="U2523" i="10" a="1"/>
  <c r="U2523" i="10" s="1"/>
  <c r="V2523" i="10"/>
  <c r="T2524" i="10"/>
  <c r="U2524" i="10" a="1"/>
  <c r="U2524" i="10" s="1"/>
  <c r="V2524" i="10"/>
  <c r="T2525" i="10"/>
  <c r="U2525" i="10" a="1"/>
  <c r="U2525" i="10" s="1"/>
  <c r="V2525" i="10"/>
  <c r="T2526" i="10"/>
  <c r="U2526" i="10" a="1"/>
  <c r="U2526" i="10" s="1"/>
  <c r="V2526" i="10"/>
  <c r="T2527" i="10"/>
  <c r="U2527" i="10" a="1"/>
  <c r="U2527" i="10" s="1"/>
  <c r="V2527" i="10"/>
  <c r="T2528" i="10"/>
  <c r="U2528" i="10" a="1"/>
  <c r="U2528" i="10" s="1"/>
  <c r="V2528" i="10"/>
  <c r="T2529" i="10"/>
  <c r="U2529" i="10" a="1"/>
  <c r="U2529" i="10" s="1"/>
  <c r="V2529" i="10"/>
  <c r="T2530" i="10"/>
  <c r="U2530" i="10" a="1"/>
  <c r="U2530" i="10" s="1"/>
  <c r="V2530" i="10"/>
  <c r="T2531" i="10"/>
  <c r="U2531" i="10" a="1"/>
  <c r="U2531" i="10" s="1"/>
  <c r="V2531" i="10"/>
  <c r="T2532" i="10"/>
  <c r="U2532" i="10" a="1"/>
  <c r="U2532" i="10" s="1"/>
  <c r="V2532" i="10"/>
  <c r="T2533" i="10"/>
  <c r="U2533" i="10" a="1"/>
  <c r="U2533" i="10" s="1"/>
  <c r="V2533" i="10"/>
  <c r="T2534" i="10"/>
  <c r="U2534" i="10" a="1"/>
  <c r="U2534" i="10" s="1"/>
  <c r="V2534" i="10"/>
  <c r="T2535" i="10"/>
  <c r="U2535" i="10" a="1"/>
  <c r="U2535" i="10" s="1"/>
  <c r="V2535" i="10"/>
  <c r="T2536" i="10"/>
  <c r="U2536" i="10" a="1"/>
  <c r="U2536" i="10" s="1"/>
  <c r="V2536" i="10"/>
  <c r="T2537" i="10"/>
  <c r="U2537" i="10" a="1"/>
  <c r="U2537" i="10" s="1"/>
  <c r="V2537" i="10"/>
  <c r="T2538" i="10"/>
  <c r="U2538" i="10" a="1"/>
  <c r="U2538" i="10" s="1"/>
  <c r="V2538" i="10"/>
  <c r="T2539" i="10"/>
  <c r="U2539" i="10" a="1"/>
  <c r="U2539" i="10" s="1"/>
  <c r="V2539" i="10"/>
  <c r="T2540" i="10"/>
  <c r="U2540" i="10" a="1"/>
  <c r="U2540" i="10" s="1"/>
  <c r="V2540" i="10"/>
  <c r="T2541" i="10"/>
  <c r="U2541" i="10" a="1"/>
  <c r="U2541" i="10" s="1"/>
  <c r="V2541" i="10"/>
  <c r="T2542" i="10"/>
  <c r="U2542" i="10" a="1"/>
  <c r="U2542" i="10" s="1"/>
  <c r="V2542" i="10"/>
  <c r="T2543" i="10"/>
  <c r="U2543" i="10" a="1"/>
  <c r="U2543" i="10" s="1"/>
  <c r="V2543" i="10"/>
  <c r="T2544" i="10"/>
  <c r="U2544" i="10" a="1"/>
  <c r="U2544" i="10" s="1"/>
  <c r="V2544" i="10"/>
  <c r="T2545" i="10"/>
  <c r="U2545" i="10" a="1"/>
  <c r="U2545" i="10" s="1"/>
  <c r="V2545" i="10"/>
  <c r="T2546" i="10"/>
  <c r="U2546" i="10" a="1"/>
  <c r="U2546" i="10" s="1"/>
  <c r="V2546" i="10"/>
  <c r="T2547" i="10"/>
  <c r="U2547" i="10" a="1"/>
  <c r="U2547" i="10" s="1"/>
  <c r="V2547" i="10"/>
  <c r="T2548" i="10"/>
  <c r="U2548" i="10" a="1"/>
  <c r="U2548" i="10" s="1"/>
  <c r="V2548" i="10"/>
  <c r="T2549" i="10"/>
  <c r="U2549" i="10" a="1"/>
  <c r="U2549" i="10" s="1"/>
  <c r="V2549" i="10"/>
  <c r="T2550" i="10"/>
  <c r="U2550" i="10" a="1"/>
  <c r="U2550" i="10" s="1"/>
  <c r="V2550" i="10"/>
  <c r="T2551" i="10"/>
  <c r="U2551" i="10" a="1"/>
  <c r="U2551" i="10" s="1"/>
  <c r="V2551" i="10"/>
  <c r="T2552" i="10"/>
  <c r="U2552" i="10" a="1"/>
  <c r="U2552" i="10" s="1"/>
  <c r="V2552" i="10"/>
  <c r="T2553" i="10"/>
  <c r="U2553" i="10" a="1"/>
  <c r="U2553" i="10" s="1"/>
  <c r="V2553" i="10"/>
  <c r="T2554" i="10"/>
  <c r="U2554" i="10" a="1"/>
  <c r="U2554" i="10" s="1"/>
  <c r="V2554" i="10"/>
  <c r="T2555" i="10"/>
  <c r="U2555" i="10" a="1"/>
  <c r="U2555" i="10" s="1"/>
  <c r="V2555" i="10"/>
  <c r="T2556" i="10"/>
  <c r="U2556" i="10" a="1"/>
  <c r="U2556" i="10" s="1"/>
  <c r="V2556" i="10"/>
  <c r="T2557" i="10"/>
  <c r="U2557" i="10" a="1"/>
  <c r="U2557" i="10" s="1"/>
  <c r="V2557" i="10"/>
  <c r="T2558" i="10"/>
  <c r="U2558" i="10" a="1"/>
  <c r="U2558" i="10" s="1"/>
  <c r="V2558" i="10"/>
  <c r="T2559" i="10"/>
  <c r="U2559" i="10" a="1"/>
  <c r="U2559" i="10" s="1"/>
  <c r="V2559" i="10"/>
  <c r="T2560" i="10"/>
  <c r="U2560" i="10" a="1"/>
  <c r="U2560" i="10" s="1"/>
  <c r="V2560" i="10"/>
  <c r="T2561" i="10"/>
  <c r="U2561" i="10" a="1"/>
  <c r="U2561" i="10" s="1"/>
  <c r="V2561" i="10"/>
  <c r="T2562" i="10"/>
  <c r="U2562" i="10" a="1"/>
  <c r="U2562" i="10" s="1"/>
  <c r="V2562" i="10"/>
  <c r="T2563" i="10"/>
  <c r="U2563" i="10" a="1"/>
  <c r="U2563" i="10" s="1"/>
  <c r="V2563" i="10"/>
  <c r="T2564" i="10"/>
  <c r="U2564" i="10" a="1"/>
  <c r="U2564" i="10" s="1"/>
  <c r="V2564" i="10"/>
  <c r="T2565" i="10"/>
  <c r="U2565" i="10" a="1"/>
  <c r="U2565" i="10" s="1"/>
  <c r="V2565" i="10"/>
  <c r="T2566" i="10"/>
  <c r="U2566" i="10" a="1"/>
  <c r="U2566" i="10" s="1"/>
  <c r="V2566" i="10"/>
  <c r="T2567" i="10"/>
  <c r="U2567" i="10" a="1"/>
  <c r="U2567" i="10" s="1"/>
  <c r="V2567" i="10"/>
  <c r="T2568" i="10"/>
  <c r="U2568" i="10" a="1"/>
  <c r="U2568" i="10" s="1"/>
  <c r="V2568" i="10"/>
  <c r="T2569" i="10"/>
  <c r="U2569" i="10" a="1"/>
  <c r="U2569" i="10" s="1"/>
  <c r="V2569" i="10"/>
  <c r="T2570" i="10"/>
  <c r="U2570" i="10" a="1"/>
  <c r="U2570" i="10" s="1"/>
  <c r="V2570" i="10"/>
  <c r="T2571" i="10"/>
  <c r="U2571" i="10" a="1"/>
  <c r="U2571" i="10" s="1"/>
  <c r="V2571" i="10"/>
  <c r="T2572" i="10"/>
  <c r="U2572" i="10" a="1"/>
  <c r="U2572" i="10" s="1"/>
  <c r="V2572" i="10"/>
  <c r="T2573" i="10"/>
  <c r="U2573" i="10" a="1"/>
  <c r="U2573" i="10" s="1"/>
  <c r="V2573" i="10"/>
  <c r="T2574" i="10"/>
  <c r="U2574" i="10" a="1"/>
  <c r="U2574" i="10" s="1"/>
  <c r="V2574" i="10"/>
  <c r="T2575" i="10"/>
  <c r="U2575" i="10" a="1"/>
  <c r="U2575" i="10" s="1"/>
  <c r="V2575" i="10"/>
  <c r="T2576" i="10"/>
  <c r="U2576" i="10" a="1"/>
  <c r="U2576" i="10" s="1"/>
  <c r="V2576" i="10"/>
  <c r="T2577" i="10"/>
  <c r="U2577" i="10" a="1"/>
  <c r="U2577" i="10" s="1"/>
  <c r="V2577" i="10"/>
  <c r="T2578" i="10"/>
  <c r="U2578" i="10" a="1"/>
  <c r="U2578" i="10" s="1"/>
  <c r="V2578" i="10"/>
  <c r="T2579" i="10"/>
  <c r="U2579" i="10" a="1"/>
  <c r="U2579" i="10" s="1"/>
  <c r="V2579" i="10"/>
  <c r="T2580" i="10"/>
  <c r="U2580" i="10" a="1"/>
  <c r="U2580" i="10" s="1"/>
  <c r="V2580" i="10"/>
  <c r="T2581" i="10"/>
  <c r="U2581" i="10" a="1"/>
  <c r="U2581" i="10" s="1"/>
  <c r="V2581" i="10"/>
  <c r="T2582" i="10"/>
  <c r="U2582" i="10" a="1"/>
  <c r="U2582" i="10" s="1"/>
  <c r="V2582" i="10"/>
  <c r="T2583" i="10"/>
  <c r="U2583" i="10" a="1"/>
  <c r="U2583" i="10" s="1"/>
  <c r="V2583" i="10"/>
  <c r="T2584" i="10"/>
  <c r="U2584" i="10" a="1"/>
  <c r="U2584" i="10" s="1"/>
  <c r="V2584" i="10"/>
  <c r="T2585" i="10"/>
  <c r="U2585" i="10" a="1"/>
  <c r="U2585" i="10" s="1"/>
  <c r="V2585" i="10"/>
  <c r="T2586" i="10"/>
  <c r="U2586" i="10" a="1"/>
  <c r="U2586" i="10" s="1"/>
  <c r="V2586" i="10"/>
  <c r="T2587" i="10"/>
  <c r="U2587" i="10" a="1"/>
  <c r="U2587" i="10" s="1"/>
  <c r="V2587" i="10"/>
  <c r="T2588" i="10"/>
  <c r="U2588" i="10" a="1"/>
  <c r="U2588" i="10" s="1"/>
  <c r="V2588" i="10"/>
  <c r="T2589" i="10"/>
  <c r="U2589" i="10" a="1"/>
  <c r="U2589" i="10" s="1"/>
  <c r="V2589" i="10"/>
  <c r="T2590" i="10"/>
  <c r="U2590" i="10" a="1"/>
  <c r="U2590" i="10" s="1"/>
  <c r="V2590" i="10"/>
  <c r="T2591" i="10"/>
  <c r="U2591" i="10" a="1"/>
  <c r="U2591" i="10" s="1"/>
  <c r="V2591" i="10"/>
  <c r="T2592" i="10"/>
  <c r="U2592" i="10" a="1"/>
  <c r="U2592" i="10" s="1"/>
  <c r="V2592" i="10"/>
  <c r="T2593" i="10"/>
  <c r="U2593" i="10" a="1"/>
  <c r="U2593" i="10" s="1"/>
  <c r="V2593" i="10"/>
  <c r="T2594" i="10"/>
  <c r="U2594" i="10" a="1"/>
  <c r="U2594" i="10" s="1"/>
  <c r="V2594" i="10"/>
  <c r="T2595" i="10"/>
  <c r="U2595" i="10" a="1"/>
  <c r="U2595" i="10" s="1"/>
  <c r="V2595" i="10"/>
  <c r="T2596" i="10"/>
  <c r="U2596" i="10" a="1"/>
  <c r="U2596" i="10" s="1"/>
  <c r="V2596" i="10"/>
  <c r="T2597" i="10"/>
  <c r="U2597" i="10" a="1"/>
  <c r="U2597" i="10" s="1"/>
  <c r="V2597" i="10"/>
  <c r="T2598" i="10"/>
  <c r="U2598" i="10" a="1"/>
  <c r="U2598" i="10" s="1"/>
  <c r="V2598" i="10"/>
  <c r="T2599" i="10"/>
  <c r="U2599" i="10" a="1"/>
  <c r="U2599" i="10" s="1"/>
  <c r="V2599" i="10"/>
  <c r="T2600" i="10"/>
  <c r="U2600" i="10" a="1"/>
  <c r="U2600" i="10" s="1"/>
  <c r="V2600" i="10"/>
  <c r="T2601" i="10"/>
  <c r="U2601" i="10" a="1"/>
  <c r="U2601" i="10" s="1"/>
  <c r="V2601" i="10"/>
  <c r="T2602" i="10"/>
  <c r="U2602" i="10" a="1"/>
  <c r="U2602" i="10" s="1"/>
  <c r="V2602" i="10"/>
  <c r="T2603" i="10"/>
  <c r="U2603" i="10" a="1"/>
  <c r="U2603" i="10" s="1"/>
  <c r="V2603" i="10"/>
  <c r="T2604" i="10"/>
  <c r="U2604" i="10" a="1"/>
  <c r="U2604" i="10" s="1"/>
  <c r="V2604" i="10"/>
  <c r="T2605" i="10"/>
  <c r="U2605" i="10" a="1"/>
  <c r="U2605" i="10" s="1"/>
  <c r="V2605" i="10"/>
  <c r="T2606" i="10"/>
  <c r="U2606" i="10" a="1"/>
  <c r="U2606" i="10" s="1"/>
  <c r="V2606" i="10"/>
  <c r="T2607" i="10"/>
  <c r="U2607" i="10" a="1"/>
  <c r="U2607" i="10" s="1"/>
  <c r="V2607" i="10"/>
  <c r="T2608" i="10"/>
  <c r="U2608" i="10" a="1"/>
  <c r="U2608" i="10" s="1"/>
  <c r="V2608" i="10"/>
  <c r="T2609" i="10"/>
  <c r="U2609" i="10" a="1"/>
  <c r="U2609" i="10" s="1"/>
  <c r="V2609" i="10"/>
  <c r="T2610" i="10"/>
  <c r="U2610" i="10" a="1"/>
  <c r="U2610" i="10" s="1"/>
  <c r="V2610" i="10"/>
  <c r="T2611" i="10"/>
  <c r="U2611" i="10" a="1"/>
  <c r="U2611" i="10" s="1"/>
  <c r="V2611" i="10"/>
  <c r="T2612" i="10"/>
  <c r="U2612" i="10" a="1"/>
  <c r="U2612" i="10" s="1"/>
  <c r="V2612" i="10"/>
  <c r="T2613" i="10"/>
  <c r="U2613" i="10" a="1"/>
  <c r="U2613" i="10" s="1"/>
  <c r="V2613" i="10"/>
  <c r="T2614" i="10"/>
  <c r="U2614" i="10" a="1"/>
  <c r="U2614" i="10" s="1"/>
  <c r="V2614" i="10"/>
  <c r="T2615" i="10"/>
  <c r="U2615" i="10" a="1"/>
  <c r="U2615" i="10" s="1"/>
  <c r="V2615" i="10"/>
  <c r="T2616" i="10"/>
  <c r="U2616" i="10" a="1"/>
  <c r="U2616" i="10" s="1"/>
  <c r="V2616" i="10"/>
  <c r="T2617" i="10"/>
  <c r="U2617" i="10" a="1"/>
  <c r="U2617" i="10" s="1"/>
  <c r="V2617" i="10"/>
  <c r="T2618" i="10"/>
  <c r="U2618" i="10" a="1"/>
  <c r="U2618" i="10" s="1"/>
  <c r="V2618" i="10"/>
  <c r="T2619" i="10"/>
  <c r="U2619" i="10" a="1"/>
  <c r="U2619" i="10" s="1"/>
  <c r="V2619" i="10"/>
  <c r="T2620" i="10"/>
  <c r="U2620" i="10" a="1"/>
  <c r="U2620" i="10" s="1"/>
  <c r="V2620" i="10"/>
  <c r="T2621" i="10"/>
  <c r="U2621" i="10" a="1"/>
  <c r="U2621" i="10" s="1"/>
  <c r="V2621" i="10"/>
  <c r="T2622" i="10"/>
  <c r="U2622" i="10" a="1"/>
  <c r="U2622" i="10" s="1"/>
  <c r="V2622" i="10"/>
  <c r="T2623" i="10"/>
  <c r="U2623" i="10" a="1"/>
  <c r="U2623" i="10" s="1"/>
  <c r="V2623" i="10"/>
  <c r="T2624" i="10"/>
  <c r="U2624" i="10" a="1"/>
  <c r="U2624" i="10" s="1"/>
  <c r="V2624" i="10"/>
  <c r="T2625" i="10"/>
  <c r="U2625" i="10" a="1"/>
  <c r="U2625" i="10" s="1"/>
  <c r="V2625" i="10"/>
  <c r="T2626" i="10"/>
  <c r="U2626" i="10" a="1"/>
  <c r="U2626" i="10" s="1"/>
  <c r="V2626" i="10"/>
  <c r="T2627" i="10"/>
  <c r="U2627" i="10" a="1"/>
  <c r="U2627" i="10" s="1"/>
  <c r="V2627" i="10"/>
  <c r="T2628" i="10"/>
  <c r="U2628" i="10" a="1"/>
  <c r="U2628" i="10" s="1"/>
  <c r="V2628" i="10"/>
  <c r="T2629" i="10"/>
  <c r="U2629" i="10" a="1"/>
  <c r="U2629" i="10" s="1"/>
  <c r="V2629" i="10"/>
  <c r="T2630" i="10"/>
  <c r="U2630" i="10" a="1"/>
  <c r="U2630" i="10" s="1"/>
  <c r="V2630" i="10"/>
  <c r="T2631" i="10"/>
  <c r="U2631" i="10" a="1"/>
  <c r="U2631" i="10" s="1"/>
  <c r="V2631" i="10"/>
  <c r="T2632" i="10"/>
  <c r="U2632" i="10" a="1"/>
  <c r="U2632" i="10" s="1"/>
  <c r="V2632" i="10"/>
  <c r="T2633" i="10"/>
  <c r="U2633" i="10" a="1"/>
  <c r="U2633" i="10" s="1"/>
  <c r="V2633" i="10"/>
  <c r="T2634" i="10"/>
  <c r="U2634" i="10" a="1"/>
  <c r="U2634" i="10" s="1"/>
  <c r="V2634" i="10"/>
  <c r="T2635" i="10"/>
  <c r="U2635" i="10" a="1"/>
  <c r="U2635" i="10" s="1"/>
  <c r="V2635" i="10"/>
  <c r="T2636" i="10"/>
  <c r="U2636" i="10" a="1"/>
  <c r="U2636" i="10" s="1"/>
  <c r="V2636" i="10"/>
  <c r="T2637" i="10"/>
  <c r="U2637" i="10" a="1"/>
  <c r="U2637" i="10" s="1"/>
  <c r="V2637" i="10"/>
  <c r="T2638" i="10"/>
  <c r="U2638" i="10" a="1"/>
  <c r="U2638" i="10" s="1"/>
  <c r="V2638" i="10"/>
  <c r="T2639" i="10"/>
  <c r="U2639" i="10" a="1"/>
  <c r="U2639" i="10" s="1"/>
  <c r="V2639" i="10"/>
  <c r="T2640" i="10"/>
  <c r="U2640" i="10" a="1"/>
  <c r="U2640" i="10" s="1"/>
  <c r="V2640" i="10"/>
  <c r="T2641" i="10"/>
  <c r="U2641" i="10" a="1"/>
  <c r="U2641" i="10" s="1"/>
  <c r="V2641" i="10"/>
  <c r="T2642" i="10"/>
  <c r="U2642" i="10" a="1"/>
  <c r="U2642" i="10" s="1"/>
  <c r="V2642" i="10"/>
  <c r="T2643" i="10"/>
  <c r="U2643" i="10" a="1"/>
  <c r="U2643" i="10" s="1"/>
  <c r="V2643" i="10"/>
  <c r="T2644" i="10"/>
  <c r="U2644" i="10" a="1"/>
  <c r="U2644" i="10" s="1"/>
  <c r="V2644" i="10"/>
  <c r="T2645" i="10"/>
  <c r="U2645" i="10" a="1"/>
  <c r="U2645" i="10" s="1"/>
  <c r="V2645" i="10"/>
  <c r="T2646" i="10"/>
  <c r="U2646" i="10" a="1"/>
  <c r="U2646" i="10" s="1"/>
  <c r="V2646" i="10"/>
  <c r="T2647" i="10"/>
  <c r="U2647" i="10" a="1"/>
  <c r="U2647" i="10" s="1"/>
  <c r="V2647" i="10"/>
  <c r="T2648" i="10"/>
  <c r="U2648" i="10" a="1"/>
  <c r="U2648" i="10" s="1"/>
  <c r="V2648" i="10"/>
  <c r="T2649" i="10"/>
  <c r="U2649" i="10" a="1"/>
  <c r="U2649" i="10" s="1"/>
  <c r="V2649" i="10"/>
  <c r="T2650" i="10"/>
  <c r="U2650" i="10" a="1"/>
  <c r="U2650" i="10" s="1"/>
  <c r="V2650" i="10"/>
  <c r="T2651" i="10"/>
  <c r="U2651" i="10" a="1"/>
  <c r="U2651" i="10" s="1"/>
  <c r="V2651" i="10"/>
  <c r="T2652" i="10"/>
  <c r="U2652" i="10" a="1"/>
  <c r="U2652" i="10" s="1"/>
  <c r="V2652" i="10"/>
  <c r="T2653" i="10"/>
  <c r="U2653" i="10" a="1"/>
  <c r="U2653" i="10" s="1"/>
  <c r="V2653" i="10"/>
  <c r="T2654" i="10"/>
  <c r="U2654" i="10" a="1"/>
  <c r="U2654" i="10" s="1"/>
  <c r="V2654" i="10"/>
  <c r="T2655" i="10"/>
  <c r="U2655" i="10" a="1"/>
  <c r="U2655" i="10" s="1"/>
  <c r="V2655" i="10"/>
  <c r="T2656" i="10"/>
  <c r="U2656" i="10" a="1"/>
  <c r="U2656" i="10" s="1"/>
  <c r="V2656" i="10"/>
  <c r="T2657" i="10"/>
  <c r="U2657" i="10" a="1"/>
  <c r="U2657" i="10" s="1"/>
  <c r="V2657" i="10"/>
  <c r="T2658" i="10"/>
  <c r="U2658" i="10" a="1"/>
  <c r="U2658" i="10" s="1"/>
  <c r="V2658" i="10"/>
  <c r="T2659" i="10"/>
  <c r="U2659" i="10" a="1"/>
  <c r="U2659" i="10" s="1"/>
  <c r="V2659" i="10"/>
  <c r="T2660" i="10"/>
  <c r="U2660" i="10" a="1"/>
  <c r="U2660" i="10" s="1"/>
  <c r="V2660" i="10"/>
  <c r="T2661" i="10"/>
  <c r="U2661" i="10" a="1"/>
  <c r="U2661" i="10" s="1"/>
  <c r="V2661" i="10"/>
  <c r="T2662" i="10"/>
  <c r="U2662" i="10" a="1"/>
  <c r="U2662" i="10" s="1"/>
  <c r="V2662" i="10"/>
  <c r="T2663" i="10"/>
  <c r="U2663" i="10" a="1"/>
  <c r="U2663" i="10" s="1"/>
  <c r="V2663" i="10"/>
  <c r="T2664" i="10"/>
  <c r="U2664" i="10" a="1"/>
  <c r="U2664" i="10" s="1"/>
  <c r="V2664" i="10"/>
  <c r="T2665" i="10"/>
  <c r="U2665" i="10" a="1"/>
  <c r="U2665" i="10" s="1"/>
  <c r="V2665" i="10"/>
  <c r="T2666" i="10"/>
  <c r="U2666" i="10" a="1"/>
  <c r="U2666" i="10" s="1"/>
  <c r="V2666" i="10"/>
  <c r="T2667" i="10"/>
  <c r="U2667" i="10" a="1"/>
  <c r="U2667" i="10" s="1"/>
  <c r="V2667" i="10"/>
  <c r="T2668" i="10"/>
  <c r="U2668" i="10" a="1"/>
  <c r="U2668" i="10" s="1"/>
  <c r="V2668" i="10"/>
  <c r="T2669" i="10"/>
  <c r="U2669" i="10" a="1"/>
  <c r="U2669" i="10" s="1"/>
  <c r="V2669" i="10"/>
  <c r="T2670" i="10"/>
  <c r="U2670" i="10" a="1"/>
  <c r="U2670" i="10" s="1"/>
  <c r="V2670" i="10"/>
  <c r="T2671" i="10"/>
  <c r="U2671" i="10" a="1"/>
  <c r="U2671" i="10" s="1"/>
  <c r="V2671" i="10"/>
  <c r="T2672" i="10"/>
  <c r="U2672" i="10" a="1"/>
  <c r="U2672" i="10" s="1"/>
  <c r="V2672" i="10"/>
  <c r="T2673" i="10"/>
  <c r="U2673" i="10" a="1"/>
  <c r="U2673" i="10" s="1"/>
  <c r="V2673" i="10"/>
  <c r="T2674" i="10"/>
  <c r="U2674" i="10" a="1"/>
  <c r="U2674" i="10" s="1"/>
  <c r="V2674" i="10"/>
  <c r="T2675" i="10"/>
  <c r="U2675" i="10" a="1"/>
  <c r="U2675" i="10" s="1"/>
  <c r="V2675" i="10"/>
  <c r="T2676" i="10"/>
  <c r="U2676" i="10" a="1"/>
  <c r="U2676" i="10" s="1"/>
  <c r="V2676" i="10"/>
  <c r="T2677" i="10"/>
  <c r="U2677" i="10" a="1"/>
  <c r="U2677" i="10" s="1"/>
  <c r="V2677" i="10"/>
  <c r="T2678" i="10"/>
  <c r="U2678" i="10" a="1"/>
  <c r="U2678" i="10" s="1"/>
  <c r="V2678" i="10"/>
  <c r="T2679" i="10"/>
  <c r="U2679" i="10" a="1"/>
  <c r="U2679" i="10" s="1"/>
  <c r="V2679" i="10"/>
  <c r="T2680" i="10"/>
  <c r="U2680" i="10" a="1"/>
  <c r="U2680" i="10" s="1"/>
  <c r="V2680" i="10"/>
  <c r="T2681" i="10"/>
  <c r="U2681" i="10" a="1"/>
  <c r="U2681" i="10" s="1"/>
  <c r="V2681" i="10"/>
  <c r="T2682" i="10"/>
  <c r="U2682" i="10" a="1"/>
  <c r="U2682" i="10" s="1"/>
  <c r="V2682" i="10"/>
  <c r="T2683" i="10"/>
  <c r="U2683" i="10" a="1"/>
  <c r="U2683" i="10" s="1"/>
  <c r="V2683" i="10"/>
  <c r="T2684" i="10"/>
  <c r="U2684" i="10" a="1"/>
  <c r="U2684" i="10" s="1"/>
  <c r="V2684" i="10"/>
  <c r="T2685" i="10"/>
  <c r="U2685" i="10" a="1"/>
  <c r="U2685" i="10" s="1"/>
  <c r="V2685" i="10"/>
  <c r="T2686" i="10"/>
  <c r="U2686" i="10" a="1"/>
  <c r="U2686" i="10" s="1"/>
  <c r="V2686" i="10"/>
  <c r="T2687" i="10"/>
  <c r="U2687" i="10" a="1"/>
  <c r="U2687" i="10" s="1"/>
  <c r="V2687" i="10"/>
  <c r="T2688" i="10"/>
  <c r="U2688" i="10" a="1"/>
  <c r="U2688" i="10" s="1"/>
  <c r="V2688" i="10"/>
  <c r="T2689" i="10"/>
  <c r="U2689" i="10" a="1"/>
  <c r="U2689" i="10" s="1"/>
  <c r="V2689" i="10"/>
  <c r="T2690" i="10"/>
  <c r="U2690" i="10" a="1"/>
  <c r="U2690" i="10" s="1"/>
  <c r="V2690" i="10"/>
  <c r="T2691" i="10"/>
  <c r="U2691" i="10" a="1"/>
  <c r="U2691" i="10" s="1"/>
  <c r="V2691" i="10"/>
  <c r="T2692" i="10"/>
  <c r="U2692" i="10" a="1"/>
  <c r="U2692" i="10" s="1"/>
  <c r="V2692" i="10"/>
  <c r="T2693" i="10"/>
  <c r="U2693" i="10" a="1"/>
  <c r="U2693" i="10" s="1"/>
  <c r="V2693" i="10"/>
  <c r="T2694" i="10"/>
  <c r="U2694" i="10" a="1"/>
  <c r="U2694" i="10" s="1"/>
  <c r="V2694" i="10"/>
  <c r="T2695" i="10"/>
  <c r="U2695" i="10" a="1"/>
  <c r="U2695" i="10" s="1"/>
  <c r="V2695" i="10"/>
  <c r="T2696" i="10"/>
  <c r="U2696" i="10" a="1"/>
  <c r="U2696" i="10" s="1"/>
  <c r="V2696" i="10"/>
  <c r="T2697" i="10"/>
  <c r="U2697" i="10" a="1"/>
  <c r="U2697" i="10" s="1"/>
  <c r="V2697" i="10"/>
  <c r="T2698" i="10"/>
  <c r="U2698" i="10" a="1"/>
  <c r="U2698" i="10" s="1"/>
  <c r="V2698" i="10"/>
  <c r="T2699" i="10"/>
  <c r="U2699" i="10" a="1"/>
  <c r="U2699" i="10" s="1"/>
  <c r="V2699" i="10"/>
  <c r="T2700" i="10"/>
  <c r="U2700" i="10" a="1"/>
  <c r="U2700" i="10" s="1"/>
  <c r="V2700" i="10"/>
  <c r="T2701" i="10"/>
  <c r="U2701" i="10" a="1"/>
  <c r="U2701" i="10" s="1"/>
  <c r="V2701" i="10"/>
  <c r="T2702" i="10"/>
  <c r="U2702" i="10" a="1"/>
  <c r="U2702" i="10" s="1"/>
  <c r="V2702" i="10"/>
  <c r="T2703" i="10"/>
  <c r="U2703" i="10" a="1"/>
  <c r="U2703" i="10" s="1"/>
  <c r="V2703" i="10"/>
  <c r="T2704" i="10"/>
  <c r="U2704" i="10" a="1"/>
  <c r="U2704" i="10" s="1"/>
  <c r="V2704" i="10"/>
  <c r="T2705" i="10"/>
  <c r="U2705" i="10" a="1"/>
  <c r="U2705" i="10" s="1"/>
  <c r="V2705" i="10"/>
  <c r="T2706" i="10"/>
  <c r="U2706" i="10" a="1"/>
  <c r="U2706" i="10" s="1"/>
  <c r="V2706" i="10"/>
  <c r="T2707" i="10"/>
  <c r="U2707" i="10" a="1"/>
  <c r="U2707" i="10" s="1"/>
  <c r="V2707" i="10"/>
  <c r="T2708" i="10"/>
  <c r="U2708" i="10" a="1"/>
  <c r="U2708" i="10" s="1"/>
  <c r="V2708" i="10"/>
  <c r="T2709" i="10"/>
  <c r="U2709" i="10" a="1"/>
  <c r="U2709" i="10" s="1"/>
  <c r="V2709" i="10"/>
  <c r="T2710" i="10"/>
  <c r="U2710" i="10" a="1"/>
  <c r="U2710" i="10" s="1"/>
  <c r="V2710" i="10"/>
  <c r="T2711" i="10"/>
  <c r="U2711" i="10" a="1"/>
  <c r="U2711" i="10" s="1"/>
  <c r="V2711" i="10"/>
  <c r="T2712" i="10"/>
  <c r="U2712" i="10" a="1"/>
  <c r="U2712" i="10" s="1"/>
  <c r="V2712" i="10"/>
  <c r="T2713" i="10"/>
  <c r="U2713" i="10" a="1"/>
  <c r="U2713" i="10" s="1"/>
  <c r="V2713" i="10"/>
  <c r="T2714" i="10"/>
  <c r="U2714" i="10" a="1"/>
  <c r="U2714" i="10" s="1"/>
  <c r="V2714" i="10"/>
  <c r="T2715" i="10"/>
  <c r="U2715" i="10" a="1"/>
  <c r="U2715" i="10" s="1"/>
  <c r="V2715" i="10"/>
  <c r="T2716" i="10"/>
  <c r="U2716" i="10" a="1"/>
  <c r="U2716" i="10" s="1"/>
  <c r="V2716" i="10"/>
  <c r="T2717" i="10"/>
  <c r="U2717" i="10" a="1"/>
  <c r="U2717" i="10" s="1"/>
  <c r="V2717" i="10"/>
  <c r="T2718" i="10"/>
  <c r="U2718" i="10" a="1"/>
  <c r="U2718" i="10" s="1"/>
  <c r="V2718" i="10"/>
  <c r="T2719" i="10"/>
  <c r="U2719" i="10" a="1"/>
  <c r="U2719" i="10" s="1"/>
  <c r="V2719" i="10"/>
  <c r="T2720" i="10"/>
  <c r="U2720" i="10" a="1"/>
  <c r="U2720" i="10" s="1"/>
  <c r="V2720" i="10"/>
  <c r="T2721" i="10"/>
  <c r="U2721" i="10" a="1"/>
  <c r="U2721" i="10" s="1"/>
  <c r="V2721" i="10"/>
  <c r="T2722" i="10"/>
  <c r="U2722" i="10" a="1"/>
  <c r="U2722" i="10" s="1"/>
  <c r="V2722" i="10"/>
  <c r="T2723" i="10"/>
  <c r="U2723" i="10" a="1"/>
  <c r="U2723" i="10" s="1"/>
  <c r="V2723" i="10"/>
  <c r="T2724" i="10"/>
  <c r="U2724" i="10" a="1"/>
  <c r="U2724" i="10" s="1"/>
  <c r="V2724" i="10"/>
  <c r="T2725" i="10"/>
  <c r="U2725" i="10" a="1"/>
  <c r="U2725" i="10" s="1"/>
  <c r="V2725" i="10"/>
  <c r="T2726" i="10"/>
  <c r="U2726" i="10" a="1"/>
  <c r="U2726" i="10" s="1"/>
  <c r="V2726" i="10"/>
  <c r="T2727" i="10"/>
  <c r="U2727" i="10" a="1"/>
  <c r="U2727" i="10" s="1"/>
  <c r="V2727" i="10"/>
  <c r="T2728" i="10"/>
  <c r="U2728" i="10" a="1"/>
  <c r="U2728" i="10" s="1"/>
  <c r="V2728" i="10"/>
  <c r="T2729" i="10"/>
  <c r="U2729" i="10" a="1"/>
  <c r="U2729" i="10" s="1"/>
  <c r="V2729" i="10"/>
  <c r="T2730" i="10"/>
  <c r="U2730" i="10" a="1"/>
  <c r="U2730" i="10" s="1"/>
  <c r="V2730" i="10"/>
  <c r="T2731" i="10"/>
  <c r="U2731" i="10" a="1"/>
  <c r="U2731" i="10" s="1"/>
  <c r="V2731" i="10"/>
  <c r="T2732" i="10"/>
  <c r="U2732" i="10" a="1"/>
  <c r="U2732" i="10" s="1"/>
  <c r="V2732" i="10"/>
  <c r="T2733" i="10"/>
  <c r="U2733" i="10" a="1"/>
  <c r="U2733" i="10" s="1"/>
  <c r="V2733" i="10"/>
  <c r="T2734" i="10"/>
  <c r="U2734" i="10" a="1"/>
  <c r="U2734" i="10" s="1"/>
  <c r="V2734" i="10"/>
  <c r="T2735" i="10"/>
  <c r="U2735" i="10" a="1"/>
  <c r="U2735" i="10" s="1"/>
  <c r="V2735" i="10"/>
  <c r="T2736" i="10"/>
  <c r="U2736" i="10" a="1"/>
  <c r="U2736" i="10" s="1"/>
  <c r="V2736" i="10"/>
  <c r="T2737" i="10"/>
  <c r="U2737" i="10" a="1"/>
  <c r="U2737" i="10" s="1"/>
  <c r="V2737" i="10"/>
  <c r="T2738" i="10"/>
  <c r="U2738" i="10" a="1"/>
  <c r="U2738" i="10" s="1"/>
  <c r="V2738" i="10"/>
  <c r="T2739" i="10"/>
  <c r="U2739" i="10" a="1"/>
  <c r="U2739" i="10" s="1"/>
  <c r="V2739" i="10"/>
  <c r="T2740" i="10"/>
  <c r="U2740" i="10" a="1"/>
  <c r="U2740" i="10" s="1"/>
  <c r="V2740" i="10"/>
  <c r="T2741" i="10"/>
  <c r="U2741" i="10" a="1"/>
  <c r="U2741" i="10" s="1"/>
  <c r="V2741" i="10"/>
  <c r="T2742" i="10"/>
  <c r="U2742" i="10" a="1"/>
  <c r="U2742" i="10" s="1"/>
  <c r="V2742" i="10"/>
  <c r="T2743" i="10"/>
  <c r="U2743" i="10" a="1"/>
  <c r="U2743" i="10" s="1"/>
  <c r="V2743" i="10"/>
  <c r="T2744" i="10"/>
  <c r="U2744" i="10" a="1"/>
  <c r="U2744" i="10" s="1"/>
  <c r="V2744" i="10"/>
  <c r="T2745" i="10"/>
  <c r="U2745" i="10" a="1"/>
  <c r="U2745" i="10" s="1"/>
  <c r="V2745" i="10"/>
  <c r="T2746" i="10"/>
  <c r="U2746" i="10" a="1"/>
  <c r="U2746" i="10" s="1"/>
  <c r="V2746" i="10"/>
  <c r="T2747" i="10"/>
  <c r="U2747" i="10" a="1"/>
  <c r="U2747" i="10" s="1"/>
  <c r="V2747" i="10"/>
  <c r="T2748" i="10"/>
  <c r="U2748" i="10" a="1"/>
  <c r="U2748" i="10" s="1"/>
  <c r="V2748" i="10"/>
  <c r="T2749" i="10"/>
  <c r="U2749" i="10" a="1"/>
  <c r="U2749" i="10" s="1"/>
  <c r="V2749" i="10"/>
  <c r="T2750" i="10"/>
  <c r="U2750" i="10" a="1"/>
  <c r="U2750" i="10" s="1"/>
  <c r="V2750" i="10"/>
  <c r="T2751" i="10"/>
  <c r="U2751" i="10" a="1"/>
  <c r="U2751" i="10" s="1"/>
  <c r="V2751" i="10"/>
  <c r="T2752" i="10"/>
  <c r="U2752" i="10" a="1"/>
  <c r="U2752" i="10" s="1"/>
  <c r="V2752" i="10"/>
  <c r="T2753" i="10"/>
  <c r="U2753" i="10" a="1"/>
  <c r="U2753" i="10" s="1"/>
  <c r="V2753" i="10"/>
  <c r="T2754" i="10"/>
  <c r="U2754" i="10" a="1"/>
  <c r="U2754" i="10" s="1"/>
  <c r="V2754" i="10"/>
  <c r="T2755" i="10"/>
  <c r="U2755" i="10" a="1"/>
  <c r="U2755" i="10" s="1"/>
  <c r="V2755" i="10"/>
  <c r="T2756" i="10"/>
  <c r="U2756" i="10" a="1"/>
  <c r="U2756" i="10" s="1"/>
  <c r="V2756" i="10"/>
  <c r="T2757" i="10"/>
  <c r="U2757" i="10" a="1"/>
  <c r="U2757" i="10" s="1"/>
  <c r="V2757" i="10"/>
  <c r="T2758" i="10"/>
  <c r="U2758" i="10" a="1"/>
  <c r="U2758" i="10" s="1"/>
  <c r="V2758" i="10"/>
  <c r="T2759" i="10"/>
  <c r="U2759" i="10" a="1"/>
  <c r="U2759" i="10" s="1"/>
  <c r="V2759" i="10"/>
  <c r="T2760" i="10"/>
  <c r="U2760" i="10" a="1"/>
  <c r="U2760" i="10" s="1"/>
  <c r="V2760" i="10"/>
  <c r="T2761" i="10"/>
  <c r="U2761" i="10" a="1"/>
  <c r="U2761" i="10" s="1"/>
  <c r="V2761" i="10"/>
  <c r="T2762" i="10"/>
  <c r="U2762" i="10" a="1"/>
  <c r="U2762" i="10" s="1"/>
  <c r="V2762" i="10"/>
  <c r="T2763" i="10"/>
  <c r="U2763" i="10" a="1"/>
  <c r="U2763" i="10" s="1"/>
  <c r="V2763" i="10"/>
  <c r="T2764" i="10"/>
  <c r="U2764" i="10" a="1"/>
  <c r="U2764" i="10" s="1"/>
  <c r="V2764" i="10"/>
  <c r="T2765" i="10"/>
  <c r="U2765" i="10" a="1"/>
  <c r="U2765" i="10" s="1"/>
  <c r="V2765" i="10"/>
  <c r="T2766" i="10"/>
  <c r="U2766" i="10" a="1"/>
  <c r="U2766" i="10" s="1"/>
  <c r="V2766" i="10"/>
  <c r="T2767" i="10"/>
  <c r="U2767" i="10" a="1"/>
  <c r="U2767" i="10" s="1"/>
  <c r="V2767" i="10"/>
  <c r="T2768" i="10"/>
  <c r="U2768" i="10" a="1"/>
  <c r="U2768" i="10" s="1"/>
  <c r="V2768" i="10"/>
  <c r="T2769" i="10"/>
  <c r="U2769" i="10" a="1"/>
  <c r="U2769" i="10" s="1"/>
  <c r="V2769" i="10"/>
  <c r="T2770" i="10"/>
  <c r="U2770" i="10" a="1"/>
  <c r="U2770" i="10" s="1"/>
  <c r="V2770" i="10"/>
  <c r="T2771" i="10"/>
  <c r="U2771" i="10" a="1"/>
  <c r="U2771" i="10" s="1"/>
  <c r="V2771" i="10"/>
  <c r="T2772" i="10"/>
  <c r="U2772" i="10" a="1"/>
  <c r="U2772" i="10" s="1"/>
  <c r="V2772" i="10"/>
  <c r="T2773" i="10"/>
  <c r="U2773" i="10" a="1"/>
  <c r="U2773" i="10" s="1"/>
  <c r="V2773" i="10"/>
  <c r="T2774" i="10"/>
  <c r="U2774" i="10" a="1"/>
  <c r="U2774" i="10" s="1"/>
  <c r="V2774" i="10"/>
  <c r="T2775" i="10"/>
  <c r="U2775" i="10" a="1"/>
  <c r="U2775" i="10" s="1"/>
  <c r="V2775" i="10"/>
  <c r="T2776" i="10"/>
  <c r="U2776" i="10" a="1"/>
  <c r="U2776" i="10" s="1"/>
  <c r="V2776" i="10"/>
  <c r="T2777" i="10"/>
  <c r="U2777" i="10" a="1"/>
  <c r="U2777" i="10" s="1"/>
  <c r="V2777" i="10"/>
  <c r="T2778" i="10"/>
  <c r="U2778" i="10" a="1"/>
  <c r="U2778" i="10" s="1"/>
  <c r="V2778" i="10"/>
  <c r="T2779" i="10"/>
  <c r="U2779" i="10" a="1"/>
  <c r="U2779" i="10" s="1"/>
  <c r="V2779" i="10"/>
  <c r="T2780" i="10"/>
  <c r="U2780" i="10" a="1"/>
  <c r="U2780" i="10" s="1"/>
  <c r="V2780" i="10"/>
  <c r="T2781" i="10"/>
  <c r="U2781" i="10" a="1"/>
  <c r="U2781" i="10" s="1"/>
  <c r="V2781" i="10"/>
  <c r="T2782" i="10"/>
  <c r="U2782" i="10" a="1"/>
  <c r="U2782" i="10" s="1"/>
  <c r="V2782" i="10"/>
  <c r="T2783" i="10"/>
  <c r="U2783" i="10" a="1"/>
  <c r="U2783" i="10" s="1"/>
  <c r="V2783" i="10"/>
  <c r="T2784" i="10"/>
  <c r="U2784" i="10" a="1"/>
  <c r="U2784" i="10" s="1"/>
  <c r="V2784" i="10"/>
  <c r="T2785" i="10"/>
  <c r="U2785" i="10" a="1"/>
  <c r="U2785" i="10" s="1"/>
  <c r="V2785" i="10"/>
  <c r="T2786" i="10"/>
  <c r="U2786" i="10" a="1"/>
  <c r="U2786" i="10" s="1"/>
  <c r="V2786" i="10"/>
  <c r="T2787" i="10"/>
  <c r="U2787" i="10" a="1"/>
  <c r="U2787" i="10" s="1"/>
  <c r="V2787" i="10"/>
  <c r="T2788" i="10"/>
  <c r="U2788" i="10" a="1"/>
  <c r="U2788" i="10" s="1"/>
  <c r="V2788" i="10"/>
  <c r="T2789" i="10"/>
  <c r="U2789" i="10" a="1"/>
  <c r="U2789" i="10" s="1"/>
  <c r="V2789" i="10"/>
  <c r="T2790" i="10"/>
  <c r="U2790" i="10" a="1"/>
  <c r="U2790" i="10" s="1"/>
  <c r="V2790" i="10"/>
  <c r="T2791" i="10"/>
  <c r="U2791" i="10" a="1"/>
  <c r="U2791" i="10" s="1"/>
  <c r="V2791" i="10"/>
  <c r="T2792" i="10"/>
  <c r="U2792" i="10" a="1"/>
  <c r="U2792" i="10" s="1"/>
  <c r="V2792" i="10"/>
  <c r="T2793" i="10"/>
  <c r="U2793" i="10" a="1"/>
  <c r="U2793" i="10" s="1"/>
  <c r="V2793" i="10"/>
  <c r="T2794" i="10"/>
  <c r="U2794" i="10" a="1"/>
  <c r="U2794" i="10" s="1"/>
  <c r="V2794" i="10"/>
  <c r="T2795" i="10"/>
  <c r="U2795" i="10" a="1"/>
  <c r="U2795" i="10" s="1"/>
  <c r="V2795" i="10"/>
  <c r="T2796" i="10"/>
  <c r="U2796" i="10" a="1"/>
  <c r="U2796" i="10" s="1"/>
  <c r="V2796" i="10"/>
  <c r="T2797" i="10"/>
  <c r="U2797" i="10" a="1"/>
  <c r="U2797" i="10" s="1"/>
  <c r="V2797" i="10"/>
  <c r="T2798" i="10"/>
  <c r="U2798" i="10" a="1"/>
  <c r="U2798" i="10" s="1"/>
  <c r="V2798" i="10"/>
  <c r="T2799" i="10"/>
  <c r="U2799" i="10" a="1"/>
  <c r="U2799" i="10" s="1"/>
  <c r="V2799" i="10"/>
  <c r="T2800" i="10"/>
  <c r="U2800" i="10" a="1"/>
  <c r="U2800" i="10" s="1"/>
  <c r="V2800" i="10"/>
  <c r="T2801" i="10"/>
  <c r="U2801" i="10" a="1"/>
  <c r="U2801" i="10" s="1"/>
  <c r="V2801" i="10"/>
  <c r="T2802" i="10"/>
  <c r="U2802" i="10" a="1"/>
  <c r="U2802" i="10" s="1"/>
  <c r="V2802" i="10"/>
  <c r="T2803" i="10"/>
  <c r="U2803" i="10" a="1"/>
  <c r="U2803" i="10" s="1"/>
  <c r="V2803" i="10"/>
  <c r="T2804" i="10"/>
  <c r="U2804" i="10" a="1"/>
  <c r="U2804" i="10" s="1"/>
  <c r="V2804" i="10"/>
  <c r="T2805" i="10"/>
  <c r="U2805" i="10" a="1"/>
  <c r="U2805" i="10" s="1"/>
  <c r="V2805" i="10"/>
  <c r="T2806" i="10"/>
  <c r="U2806" i="10" a="1"/>
  <c r="U2806" i="10" s="1"/>
  <c r="V2806" i="10"/>
  <c r="T2807" i="10"/>
  <c r="U2807" i="10" a="1"/>
  <c r="U2807" i="10" s="1"/>
  <c r="V2807" i="10"/>
  <c r="T2808" i="10"/>
  <c r="U2808" i="10" a="1"/>
  <c r="U2808" i="10" s="1"/>
  <c r="V2808" i="10"/>
  <c r="T2809" i="10"/>
  <c r="U2809" i="10" a="1"/>
  <c r="U2809" i="10" s="1"/>
  <c r="V2809" i="10"/>
  <c r="T2810" i="10"/>
  <c r="U2810" i="10" a="1"/>
  <c r="U2810" i="10" s="1"/>
  <c r="V2810" i="10"/>
  <c r="T2811" i="10"/>
  <c r="U2811" i="10" a="1"/>
  <c r="U2811" i="10" s="1"/>
  <c r="V2811" i="10"/>
  <c r="T2812" i="10"/>
  <c r="U2812" i="10" a="1"/>
  <c r="U2812" i="10" s="1"/>
  <c r="V2812" i="10"/>
  <c r="T2813" i="10"/>
  <c r="U2813" i="10" a="1"/>
  <c r="U2813" i="10" s="1"/>
  <c r="V2813" i="10"/>
  <c r="T2814" i="10"/>
  <c r="U2814" i="10" a="1"/>
  <c r="U2814" i="10" s="1"/>
  <c r="V2814" i="10"/>
  <c r="T2815" i="10"/>
  <c r="U2815" i="10" a="1"/>
  <c r="U2815" i="10" s="1"/>
  <c r="V2815" i="10"/>
  <c r="T2816" i="10"/>
  <c r="U2816" i="10" a="1"/>
  <c r="U2816" i="10" s="1"/>
  <c r="V2816" i="10"/>
  <c r="T2817" i="10"/>
  <c r="U2817" i="10" a="1"/>
  <c r="U2817" i="10" s="1"/>
  <c r="V2817" i="10"/>
  <c r="T2818" i="10"/>
  <c r="U2818" i="10" a="1"/>
  <c r="U2818" i="10" s="1"/>
  <c r="V2818" i="10"/>
  <c r="T2819" i="10"/>
  <c r="U2819" i="10" a="1"/>
  <c r="U2819" i="10" s="1"/>
  <c r="V2819" i="10"/>
  <c r="T2820" i="10"/>
  <c r="U2820" i="10" a="1"/>
  <c r="U2820" i="10" s="1"/>
  <c r="V2820" i="10"/>
  <c r="T2821" i="10"/>
  <c r="U2821" i="10" a="1"/>
  <c r="U2821" i="10" s="1"/>
  <c r="V2821" i="10"/>
  <c r="T2822" i="10"/>
  <c r="U2822" i="10" a="1"/>
  <c r="U2822" i="10" s="1"/>
  <c r="V2822" i="10"/>
  <c r="T2823" i="10"/>
  <c r="U2823" i="10" a="1"/>
  <c r="U2823" i="10" s="1"/>
  <c r="V2823" i="10"/>
  <c r="T2824" i="10"/>
  <c r="U2824" i="10" a="1"/>
  <c r="U2824" i="10" s="1"/>
  <c r="V2824" i="10"/>
  <c r="T2825" i="10"/>
  <c r="U2825" i="10" a="1"/>
  <c r="U2825" i="10" s="1"/>
  <c r="V2825" i="10"/>
  <c r="T2826" i="10"/>
  <c r="U2826" i="10" a="1"/>
  <c r="U2826" i="10" s="1"/>
  <c r="V2826" i="10"/>
  <c r="T2827" i="10"/>
  <c r="U2827" i="10" a="1"/>
  <c r="U2827" i="10" s="1"/>
  <c r="V2827" i="10"/>
  <c r="T2828" i="10"/>
  <c r="U2828" i="10" a="1"/>
  <c r="U2828" i="10" s="1"/>
  <c r="V2828" i="10"/>
  <c r="T2829" i="10"/>
  <c r="U2829" i="10" a="1"/>
  <c r="U2829" i="10" s="1"/>
  <c r="V2829" i="10"/>
  <c r="T2830" i="10"/>
  <c r="U2830" i="10" a="1"/>
  <c r="U2830" i="10" s="1"/>
  <c r="V2830" i="10"/>
  <c r="T2831" i="10"/>
  <c r="U2831" i="10" a="1"/>
  <c r="U2831" i="10" s="1"/>
  <c r="V2831" i="10"/>
  <c r="T2832" i="10"/>
  <c r="U2832" i="10" a="1"/>
  <c r="U2832" i="10" s="1"/>
  <c r="V2832" i="10"/>
  <c r="T2833" i="10"/>
  <c r="U2833" i="10" a="1"/>
  <c r="U2833" i="10" s="1"/>
  <c r="V2833" i="10"/>
  <c r="T2834" i="10"/>
  <c r="U2834" i="10" a="1"/>
  <c r="U2834" i="10" s="1"/>
  <c r="V2834" i="10"/>
  <c r="T2835" i="10"/>
  <c r="U2835" i="10" a="1"/>
  <c r="U2835" i="10" s="1"/>
  <c r="V2835" i="10"/>
  <c r="T2836" i="10"/>
  <c r="U2836" i="10" a="1"/>
  <c r="U2836" i="10" s="1"/>
  <c r="V2836" i="10"/>
  <c r="T2837" i="10"/>
  <c r="U2837" i="10" a="1"/>
  <c r="U2837" i="10" s="1"/>
  <c r="V2837" i="10"/>
  <c r="T2838" i="10"/>
  <c r="U2838" i="10" a="1"/>
  <c r="U2838" i="10" s="1"/>
  <c r="V2838" i="10"/>
  <c r="T2839" i="10"/>
  <c r="U2839" i="10" a="1"/>
  <c r="U2839" i="10" s="1"/>
  <c r="V2839" i="10"/>
  <c r="T2840" i="10"/>
  <c r="U2840" i="10" a="1"/>
  <c r="U2840" i="10" s="1"/>
  <c r="V2840" i="10"/>
  <c r="T2841" i="10"/>
  <c r="U2841" i="10" a="1"/>
  <c r="U2841" i="10" s="1"/>
  <c r="V2841" i="10"/>
  <c r="T2842" i="10"/>
  <c r="U2842" i="10" a="1"/>
  <c r="U2842" i="10" s="1"/>
  <c r="V2842" i="10"/>
  <c r="T2843" i="10"/>
  <c r="U2843" i="10" a="1"/>
  <c r="U2843" i="10" s="1"/>
  <c r="V2843" i="10"/>
  <c r="T2844" i="10"/>
  <c r="U2844" i="10" a="1"/>
  <c r="U2844" i="10" s="1"/>
  <c r="V2844" i="10"/>
  <c r="T2845" i="10"/>
  <c r="U2845" i="10" a="1"/>
  <c r="U2845" i="10" s="1"/>
  <c r="V2845" i="10"/>
  <c r="T2846" i="10"/>
  <c r="U2846" i="10" a="1"/>
  <c r="U2846" i="10" s="1"/>
  <c r="V2846" i="10"/>
  <c r="T2847" i="10"/>
  <c r="U2847" i="10" a="1"/>
  <c r="U2847" i="10" s="1"/>
  <c r="V2847" i="10"/>
  <c r="T2848" i="10"/>
  <c r="U2848" i="10" a="1"/>
  <c r="U2848" i="10" s="1"/>
  <c r="V2848" i="10"/>
  <c r="T2849" i="10"/>
  <c r="U2849" i="10" a="1"/>
  <c r="U2849" i="10" s="1"/>
  <c r="V2849" i="10"/>
  <c r="T2850" i="10"/>
  <c r="U2850" i="10" a="1"/>
  <c r="U2850" i="10" s="1"/>
  <c r="V2850" i="10"/>
  <c r="T2851" i="10"/>
  <c r="U2851" i="10" a="1"/>
  <c r="U2851" i="10" s="1"/>
  <c r="V2851" i="10"/>
  <c r="T2852" i="10"/>
  <c r="U2852" i="10" a="1"/>
  <c r="U2852" i="10" s="1"/>
  <c r="V2852" i="10"/>
  <c r="T2853" i="10"/>
  <c r="U2853" i="10" a="1"/>
  <c r="U2853" i="10" s="1"/>
  <c r="V2853" i="10"/>
  <c r="T2854" i="10"/>
  <c r="U2854" i="10" a="1"/>
  <c r="U2854" i="10" s="1"/>
  <c r="V2854" i="10"/>
  <c r="T2855" i="10"/>
  <c r="U2855" i="10" a="1"/>
  <c r="U2855" i="10" s="1"/>
  <c r="V2855" i="10"/>
  <c r="T2856" i="10"/>
  <c r="U2856" i="10" a="1"/>
  <c r="U2856" i="10" s="1"/>
  <c r="V2856" i="10"/>
  <c r="T2857" i="10"/>
  <c r="U2857" i="10" a="1"/>
  <c r="U2857" i="10" s="1"/>
  <c r="V2857" i="10"/>
  <c r="T2858" i="10"/>
  <c r="U2858" i="10" a="1"/>
  <c r="U2858" i="10" s="1"/>
  <c r="V2858" i="10"/>
  <c r="T2859" i="10"/>
  <c r="U2859" i="10" a="1"/>
  <c r="U2859" i="10" s="1"/>
  <c r="V2859" i="10"/>
  <c r="T2860" i="10"/>
  <c r="U2860" i="10" a="1"/>
  <c r="U2860" i="10" s="1"/>
  <c r="V2860" i="10"/>
  <c r="T2861" i="10"/>
  <c r="U2861" i="10" a="1"/>
  <c r="U2861" i="10" s="1"/>
  <c r="V2861" i="10"/>
  <c r="T2862" i="10"/>
  <c r="U2862" i="10" a="1"/>
  <c r="U2862" i="10" s="1"/>
  <c r="V2862" i="10"/>
  <c r="T2863" i="10"/>
  <c r="U2863" i="10" a="1"/>
  <c r="U2863" i="10" s="1"/>
  <c r="V2863" i="10"/>
  <c r="T2864" i="10"/>
  <c r="U2864" i="10" a="1"/>
  <c r="U2864" i="10" s="1"/>
  <c r="V2864" i="10"/>
  <c r="T2865" i="10"/>
  <c r="U2865" i="10" a="1"/>
  <c r="U2865" i="10" s="1"/>
  <c r="V2865" i="10"/>
  <c r="T2866" i="10"/>
  <c r="U2866" i="10" a="1"/>
  <c r="U2866" i="10" s="1"/>
  <c r="V2866" i="10"/>
  <c r="T2867" i="10"/>
  <c r="U2867" i="10" a="1"/>
  <c r="U2867" i="10" s="1"/>
  <c r="V2867" i="10"/>
  <c r="T2868" i="10"/>
  <c r="U2868" i="10" a="1"/>
  <c r="U2868" i="10" s="1"/>
  <c r="V2868" i="10"/>
  <c r="T2869" i="10"/>
  <c r="U2869" i="10" a="1"/>
  <c r="U2869" i="10" s="1"/>
  <c r="V2869" i="10"/>
  <c r="T2870" i="10"/>
  <c r="U2870" i="10" a="1"/>
  <c r="U2870" i="10" s="1"/>
  <c r="V2870" i="10"/>
  <c r="T2871" i="10"/>
  <c r="U2871" i="10" a="1"/>
  <c r="U2871" i="10" s="1"/>
  <c r="V2871" i="10"/>
  <c r="T2872" i="10"/>
  <c r="U2872" i="10" a="1"/>
  <c r="U2872" i="10" s="1"/>
  <c r="V2872" i="10"/>
  <c r="T2873" i="10"/>
  <c r="U2873" i="10" a="1"/>
  <c r="U2873" i="10" s="1"/>
  <c r="V2873" i="10"/>
  <c r="T2874" i="10"/>
  <c r="U2874" i="10" a="1"/>
  <c r="U2874" i="10" s="1"/>
  <c r="V2874" i="10"/>
  <c r="T2875" i="10"/>
  <c r="U2875" i="10" a="1"/>
  <c r="U2875" i="10" s="1"/>
  <c r="V2875" i="10"/>
  <c r="T2876" i="10"/>
  <c r="U2876" i="10" a="1"/>
  <c r="U2876" i="10" s="1"/>
  <c r="V2876" i="10"/>
  <c r="T2877" i="10"/>
  <c r="U2877" i="10" a="1"/>
  <c r="U2877" i="10" s="1"/>
  <c r="V2877" i="10"/>
  <c r="T2878" i="10"/>
  <c r="U2878" i="10" a="1"/>
  <c r="U2878" i="10" s="1"/>
  <c r="V2878" i="10"/>
  <c r="T2879" i="10"/>
  <c r="U2879" i="10" a="1"/>
  <c r="U2879" i="10" s="1"/>
  <c r="V2879" i="10"/>
  <c r="T2880" i="10"/>
  <c r="U2880" i="10" a="1"/>
  <c r="U2880" i="10" s="1"/>
  <c r="V2880" i="10"/>
  <c r="T2881" i="10"/>
  <c r="U2881" i="10" a="1"/>
  <c r="U2881" i="10" s="1"/>
  <c r="V2881" i="10"/>
  <c r="T2882" i="10"/>
  <c r="U2882" i="10" a="1"/>
  <c r="U2882" i="10" s="1"/>
  <c r="V2882" i="10"/>
  <c r="T2883" i="10"/>
  <c r="U2883" i="10" a="1"/>
  <c r="U2883" i="10" s="1"/>
  <c r="V2883" i="10"/>
  <c r="T2884" i="10"/>
  <c r="U2884" i="10" a="1"/>
  <c r="U2884" i="10" s="1"/>
  <c r="V2884" i="10"/>
  <c r="T2885" i="10"/>
  <c r="U2885" i="10" a="1"/>
  <c r="U2885" i="10" s="1"/>
  <c r="V2885" i="10"/>
  <c r="T2886" i="10"/>
  <c r="U2886" i="10" a="1"/>
  <c r="U2886" i="10" s="1"/>
  <c r="V2886" i="10"/>
  <c r="T2887" i="10"/>
  <c r="U2887" i="10" a="1"/>
  <c r="U2887" i="10" s="1"/>
  <c r="V2887" i="10"/>
  <c r="T2888" i="10"/>
  <c r="U2888" i="10" a="1"/>
  <c r="U2888" i="10" s="1"/>
  <c r="V2888" i="10"/>
  <c r="T2889" i="10"/>
  <c r="U2889" i="10" a="1"/>
  <c r="U2889" i="10" s="1"/>
  <c r="V2889" i="10"/>
  <c r="T2890" i="10"/>
  <c r="U2890" i="10" a="1"/>
  <c r="U2890" i="10" s="1"/>
  <c r="V2890" i="10"/>
  <c r="T2891" i="10"/>
  <c r="U2891" i="10" a="1"/>
  <c r="U2891" i="10" s="1"/>
  <c r="V2891" i="10"/>
  <c r="T2892" i="10"/>
  <c r="U2892" i="10" a="1"/>
  <c r="U2892" i="10" s="1"/>
  <c r="V2892" i="10"/>
  <c r="T2893" i="10"/>
  <c r="U2893" i="10" a="1"/>
  <c r="U2893" i="10" s="1"/>
  <c r="V2893" i="10"/>
  <c r="T2894" i="10"/>
  <c r="U2894" i="10" a="1"/>
  <c r="U2894" i="10" s="1"/>
  <c r="V2894" i="10"/>
  <c r="T2895" i="10"/>
  <c r="U2895" i="10" a="1"/>
  <c r="U2895" i="10" s="1"/>
  <c r="V2895" i="10"/>
  <c r="T2896" i="10"/>
  <c r="U2896" i="10" a="1"/>
  <c r="U2896" i="10" s="1"/>
  <c r="V2896" i="10"/>
  <c r="T2897" i="10"/>
  <c r="U2897" i="10" a="1"/>
  <c r="U2897" i="10" s="1"/>
  <c r="V2897" i="10"/>
  <c r="T2898" i="10"/>
  <c r="U2898" i="10" a="1"/>
  <c r="U2898" i="10" s="1"/>
  <c r="V2898" i="10"/>
  <c r="T2899" i="10"/>
  <c r="U2899" i="10" a="1"/>
  <c r="U2899" i="10" s="1"/>
  <c r="V2899" i="10"/>
  <c r="T2900" i="10"/>
  <c r="U2900" i="10" a="1"/>
  <c r="U2900" i="10" s="1"/>
  <c r="V2900" i="10"/>
  <c r="T2901" i="10"/>
  <c r="U2901" i="10" a="1"/>
  <c r="U2901" i="10" s="1"/>
  <c r="V2901" i="10"/>
  <c r="T2902" i="10"/>
  <c r="U2902" i="10" a="1"/>
  <c r="U2902" i="10" s="1"/>
  <c r="V2902" i="10"/>
  <c r="T2903" i="10"/>
  <c r="U2903" i="10" a="1"/>
  <c r="U2903" i="10" s="1"/>
  <c r="V2903" i="10"/>
  <c r="T2904" i="10"/>
  <c r="U2904" i="10" a="1"/>
  <c r="U2904" i="10" s="1"/>
  <c r="V2904" i="10"/>
  <c r="T2905" i="10"/>
  <c r="U2905" i="10" a="1"/>
  <c r="U2905" i="10" s="1"/>
  <c r="V2905" i="10"/>
  <c r="T2906" i="10"/>
  <c r="U2906" i="10" a="1"/>
  <c r="U2906" i="10" s="1"/>
  <c r="V2906" i="10"/>
  <c r="T2907" i="10"/>
  <c r="U2907" i="10" a="1"/>
  <c r="U2907" i="10" s="1"/>
  <c r="V2907" i="10"/>
  <c r="T2908" i="10"/>
  <c r="U2908" i="10" a="1"/>
  <c r="U2908" i="10" s="1"/>
  <c r="V2908" i="10"/>
  <c r="T2909" i="10"/>
  <c r="U2909" i="10" a="1"/>
  <c r="U2909" i="10" s="1"/>
  <c r="V2909" i="10"/>
  <c r="T2910" i="10"/>
  <c r="U2910" i="10" a="1"/>
  <c r="U2910" i="10" s="1"/>
  <c r="V2910" i="10"/>
  <c r="T2911" i="10"/>
  <c r="U2911" i="10" a="1"/>
  <c r="U2911" i="10" s="1"/>
  <c r="V2911" i="10"/>
  <c r="T2912" i="10"/>
  <c r="U2912" i="10" a="1"/>
  <c r="U2912" i="10" s="1"/>
  <c r="V2912" i="10"/>
  <c r="T2913" i="10"/>
  <c r="U2913" i="10" a="1"/>
  <c r="U2913" i="10" s="1"/>
  <c r="V2913" i="10"/>
  <c r="T2914" i="10"/>
  <c r="U2914" i="10" a="1"/>
  <c r="U2914" i="10" s="1"/>
  <c r="V2914" i="10"/>
  <c r="T2915" i="10"/>
  <c r="U2915" i="10" a="1"/>
  <c r="U2915" i="10" s="1"/>
  <c r="V2915" i="10"/>
  <c r="T2916" i="10"/>
  <c r="U2916" i="10" a="1"/>
  <c r="U2916" i="10" s="1"/>
  <c r="V2916" i="10"/>
  <c r="T2917" i="10"/>
  <c r="U2917" i="10" a="1"/>
  <c r="U2917" i="10" s="1"/>
  <c r="V2917" i="10"/>
  <c r="T2918" i="10"/>
  <c r="U2918" i="10" a="1"/>
  <c r="U2918" i="10" s="1"/>
  <c r="V2918" i="10"/>
  <c r="T2919" i="10"/>
  <c r="U2919" i="10" a="1"/>
  <c r="U2919" i="10" s="1"/>
  <c r="V2919" i="10"/>
  <c r="T2920" i="10"/>
  <c r="U2920" i="10" a="1"/>
  <c r="U2920" i="10" s="1"/>
  <c r="V2920" i="10"/>
  <c r="T2921" i="10"/>
  <c r="U2921" i="10" a="1"/>
  <c r="U2921" i="10" s="1"/>
  <c r="V2921" i="10"/>
  <c r="T2922" i="10"/>
  <c r="U2922" i="10" a="1"/>
  <c r="U2922" i="10" s="1"/>
  <c r="V2922" i="10"/>
  <c r="T2923" i="10"/>
  <c r="U2923" i="10" a="1"/>
  <c r="U2923" i="10" s="1"/>
  <c r="V2923" i="10"/>
  <c r="T2924" i="10"/>
  <c r="U2924" i="10" a="1"/>
  <c r="U2924" i="10" s="1"/>
  <c r="V2924" i="10"/>
  <c r="T2925" i="10"/>
  <c r="U2925" i="10" a="1"/>
  <c r="U2925" i="10" s="1"/>
  <c r="V2925" i="10"/>
  <c r="T2926" i="10"/>
  <c r="U2926" i="10" a="1"/>
  <c r="U2926" i="10" s="1"/>
  <c r="V2926" i="10"/>
  <c r="T2927" i="10"/>
  <c r="U2927" i="10" a="1"/>
  <c r="U2927" i="10" s="1"/>
  <c r="V2927" i="10"/>
  <c r="T2928" i="10"/>
  <c r="U2928" i="10" a="1"/>
  <c r="U2928" i="10" s="1"/>
  <c r="V2928" i="10"/>
  <c r="T2929" i="10"/>
  <c r="U2929" i="10" a="1"/>
  <c r="U2929" i="10" s="1"/>
  <c r="V2929" i="10"/>
  <c r="T2930" i="10"/>
  <c r="U2930" i="10" a="1"/>
  <c r="U2930" i="10" s="1"/>
  <c r="V2930" i="10"/>
  <c r="T2931" i="10"/>
  <c r="U2931" i="10" a="1"/>
  <c r="U2931" i="10" s="1"/>
  <c r="V2931" i="10"/>
  <c r="T2932" i="10"/>
  <c r="U2932" i="10" a="1"/>
  <c r="U2932" i="10" s="1"/>
  <c r="V2932" i="10"/>
  <c r="T2933" i="10"/>
  <c r="U2933" i="10" a="1"/>
  <c r="U2933" i="10" s="1"/>
  <c r="V2933" i="10"/>
  <c r="T2934" i="10"/>
  <c r="U2934" i="10" a="1"/>
  <c r="U2934" i="10" s="1"/>
  <c r="V2934" i="10"/>
  <c r="T2935" i="10"/>
  <c r="U2935" i="10" a="1"/>
  <c r="U2935" i="10" s="1"/>
  <c r="V2935" i="10"/>
  <c r="T2936" i="10"/>
  <c r="U2936" i="10" a="1"/>
  <c r="U2936" i="10" s="1"/>
  <c r="V2936" i="10"/>
  <c r="T2937" i="10"/>
  <c r="U2937" i="10" a="1"/>
  <c r="U2937" i="10" s="1"/>
  <c r="V2937" i="10"/>
  <c r="T2938" i="10"/>
  <c r="U2938" i="10" a="1"/>
  <c r="U2938" i="10" s="1"/>
  <c r="V2938" i="10"/>
  <c r="T2939" i="10"/>
  <c r="U2939" i="10" a="1"/>
  <c r="U2939" i="10" s="1"/>
  <c r="V2939" i="10"/>
  <c r="T2940" i="10"/>
  <c r="U2940" i="10" a="1"/>
  <c r="U2940" i="10" s="1"/>
  <c r="V2940" i="10"/>
  <c r="T2941" i="10"/>
  <c r="U2941" i="10" a="1"/>
  <c r="U2941" i="10" s="1"/>
  <c r="V2941" i="10"/>
  <c r="T2942" i="10"/>
  <c r="U2942" i="10" a="1"/>
  <c r="U2942" i="10" s="1"/>
  <c r="V2942" i="10"/>
  <c r="T2943" i="10"/>
  <c r="U2943" i="10" a="1"/>
  <c r="U2943" i="10" s="1"/>
  <c r="V2943" i="10"/>
  <c r="T2944" i="10"/>
  <c r="U2944" i="10" a="1"/>
  <c r="U2944" i="10" s="1"/>
  <c r="V2944" i="10"/>
  <c r="T2945" i="10"/>
  <c r="U2945" i="10" a="1"/>
  <c r="U2945" i="10" s="1"/>
  <c r="V2945" i="10"/>
  <c r="T2946" i="10"/>
  <c r="U2946" i="10" a="1"/>
  <c r="U2946" i="10" s="1"/>
  <c r="V2946" i="10"/>
  <c r="T2947" i="10"/>
  <c r="U2947" i="10" a="1"/>
  <c r="U2947" i="10" s="1"/>
  <c r="V2947" i="10"/>
  <c r="T2948" i="10"/>
  <c r="U2948" i="10" a="1"/>
  <c r="U2948" i="10" s="1"/>
  <c r="V2948" i="10"/>
  <c r="T2949" i="10"/>
  <c r="U2949" i="10" a="1"/>
  <c r="U2949" i="10" s="1"/>
  <c r="V2949" i="10"/>
  <c r="T2950" i="10"/>
  <c r="U2950" i="10" a="1"/>
  <c r="U2950" i="10" s="1"/>
  <c r="V2950" i="10"/>
  <c r="T2951" i="10"/>
  <c r="U2951" i="10" a="1"/>
  <c r="U2951" i="10" s="1"/>
  <c r="V2951" i="10"/>
  <c r="T2952" i="10"/>
  <c r="U2952" i="10" a="1"/>
  <c r="U2952" i="10" s="1"/>
  <c r="V2952" i="10"/>
  <c r="T2953" i="10"/>
  <c r="U2953" i="10" a="1"/>
  <c r="U2953" i="10" s="1"/>
  <c r="V2953" i="10"/>
  <c r="T2954" i="10"/>
  <c r="U2954" i="10" a="1"/>
  <c r="U2954" i="10" s="1"/>
  <c r="V2954" i="10"/>
  <c r="T2955" i="10"/>
  <c r="U2955" i="10" a="1"/>
  <c r="U2955" i="10" s="1"/>
  <c r="V2955" i="10"/>
  <c r="T2956" i="10"/>
  <c r="U2956" i="10" a="1"/>
  <c r="U2956" i="10" s="1"/>
  <c r="V2956" i="10"/>
  <c r="T2957" i="10"/>
  <c r="U2957" i="10" a="1"/>
  <c r="U2957" i="10" s="1"/>
  <c r="V2957" i="10"/>
  <c r="T2958" i="10"/>
  <c r="U2958" i="10" a="1"/>
  <c r="U2958" i="10" s="1"/>
  <c r="V2958" i="10"/>
  <c r="T2959" i="10"/>
  <c r="U2959" i="10" a="1"/>
  <c r="U2959" i="10" s="1"/>
  <c r="V2959" i="10"/>
  <c r="T2960" i="10"/>
  <c r="U2960" i="10" a="1"/>
  <c r="U2960" i="10" s="1"/>
  <c r="V2960" i="10"/>
  <c r="T2961" i="10"/>
  <c r="U2961" i="10" a="1"/>
  <c r="U2961" i="10" s="1"/>
  <c r="V2961" i="10"/>
  <c r="T2962" i="10"/>
  <c r="U2962" i="10" a="1"/>
  <c r="U2962" i="10" s="1"/>
  <c r="V2962" i="10"/>
  <c r="T2963" i="10"/>
  <c r="U2963" i="10" a="1"/>
  <c r="U2963" i="10" s="1"/>
  <c r="V2963" i="10"/>
  <c r="T2964" i="10"/>
  <c r="U2964" i="10" a="1"/>
  <c r="U2964" i="10" s="1"/>
  <c r="V2964" i="10"/>
  <c r="T2965" i="10"/>
  <c r="U2965" i="10" a="1"/>
  <c r="U2965" i="10" s="1"/>
  <c r="V2965" i="10"/>
  <c r="T2966" i="10"/>
  <c r="U2966" i="10" a="1"/>
  <c r="U2966" i="10" s="1"/>
  <c r="V2966" i="10"/>
  <c r="T2967" i="10"/>
  <c r="U2967" i="10" a="1"/>
  <c r="U2967" i="10" s="1"/>
  <c r="V2967" i="10"/>
  <c r="T2968" i="10"/>
  <c r="U2968" i="10" a="1"/>
  <c r="U2968" i="10" s="1"/>
  <c r="V2968" i="10"/>
  <c r="T2969" i="10"/>
  <c r="U2969" i="10" a="1"/>
  <c r="U2969" i="10" s="1"/>
  <c r="V2969" i="10"/>
  <c r="T2970" i="10"/>
  <c r="U2970" i="10" a="1"/>
  <c r="U2970" i="10" s="1"/>
  <c r="V2970" i="10"/>
  <c r="T2971" i="10"/>
  <c r="U2971" i="10" a="1"/>
  <c r="U2971" i="10" s="1"/>
  <c r="V2971" i="10"/>
  <c r="T2972" i="10"/>
  <c r="U2972" i="10" a="1"/>
  <c r="U2972" i="10" s="1"/>
  <c r="V2972" i="10"/>
  <c r="T2973" i="10"/>
  <c r="U2973" i="10" a="1"/>
  <c r="U2973" i="10" s="1"/>
  <c r="V2973" i="10"/>
  <c r="T2974" i="10"/>
  <c r="U2974" i="10" a="1"/>
  <c r="U2974" i="10" s="1"/>
  <c r="V2974" i="10"/>
  <c r="T2975" i="10"/>
  <c r="U2975" i="10" a="1"/>
  <c r="U2975" i="10" s="1"/>
  <c r="V2975" i="10"/>
  <c r="T2976" i="10"/>
  <c r="U2976" i="10" a="1"/>
  <c r="U2976" i="10" s="1"/>
  <c r="V2976" i="10"/>
  <c r="T2977" i="10"/>
  <c r="U2977" i="10" a="1"/>
  <c r="U2977" i="10" s="1"/>
  <c r="V2977" i="10"/>
  <c r="T2978" i="10"/>
  <c r="U2978" i="10" a="1"/>
  <c r="U2978" i="10" s="1"/>
  <c r="V2978" i="10"/>
  <c r="T2979" i="10"/>
  <c r="U2979" i="10" a="1"/>
  <c r="U2979" i="10" s="1"/>
  <c r="V2979" i="10"/>
  <c r="T2980" i="10"/>
  <c r="U2980" i="10" a="1"/>
  <c r="U2980" i="10" s="1"/>
  <c r="V2980" i="10"/>
  <c r="T2981" i="10"/>
  <c r="U2981" i="10" a="1"/>
  <c r="U2981" i="10" s="1"/>
  <c r="V2981" i="10"/>
  <c r="T2982" i="10"/>
  <c r="U2982" i="10" a="1"/>
  <c r="U2982" i="10" s="1"/>
  <c r="V2982" i="10"/>
  <c r="T2983" i="10"/>
  <c r="U2983" i="10" a="1"/>
  <c r="U2983" i="10" s="1"/>
  <c r="V2983" i="10"/>
  <c r="T2984" i="10"/>
  <c r="U2984" i="10" a="1"/>
  <c r="U2984" i="10" s="1"/>
  <c r="V2984" i="10"/>
  <c r="T2985" i="10"/>
  <c r="U2985" i="10" a="1"/>
  <c r="U2985" i="10" s="1"/>
  <c r="V2985" i="10"/>
  <c r="T2986" i="10"/>
  <c r="U2986" i="10" a="1"/>
  <c r="U2986" i="10" s="1"/>
  <c r="V2986" i="10"/>
  <c r="T2987" i="10"/>
  <c r="U2987" i="10" a="1"/>
  <c r="U2987" i="10" s="1"/>
  <c r="V2987" i="10"/>
  <c r="T2988" i="10"/>
  <c r="U2988" i="10" a="1"/>
  <c r="U2988" i="10" s="1"/>
  <c r="V2988" i="10"/>
  <c r="T2989" i="10"/>
  <c r="U2989" i="10" a="1"/>
  <c r="U2989" i="10" s="1"/>
  <c r="V2989" i="10"/>
  <c r="T2990" i="10"/>
  <c r="U2990" i="10" a="1"/>
  <c r="U2990" i="10" s="1"/>
  <c r="V2990" i="10"/>
  <c r="T2991" i="10"/>
  <c r="U2991" i="10" a="1"/>
  <c r="U2991" i="10" s="1"/>
  <c r="V2991" i="10"/>
  <c r="T2992" i="10"/>
  <c r="U2992" i="10" a="1"/>
  <c r="U2992" i="10" s="1"/>
  <c r="V2992" i="10"/>
  <c r="T2993" i="10"/>
  <c r="U2993" i="10" a="1"/>
  <c r="U2993" i="10" s="1"/>
  <c r="V2993" i="10"/>
  <c r="T2994" i="10"/>
  <c r="U2994" i="10" a="1"/>
  <c r="U2994" i="10" s="1"/>
  <c r="V2994" i="10"/>
  <c r="T2995" i="10"/>
  <c r="U2995" i="10" a="1"/>
  <c r="U2995" i="10" s="1"/>
  <c r="V2995" i="10"/>
  <c r="T2996" i="10"/>
  <c r="U2996" i="10" a="1"/>
  <c r="U2996" i="10" s="1"/>
  <c r="V2996" i="10"/>
  <c r="T2997" i="10"/>
  <c r="U2997" i="10" a="1"/>
  <c r="U2997" i="10" s="1"/>
  <c r="V2997" i="10"/>
  <c r="T2998" i="10"/>
  <c r="U2998" i="10" a="1"/>
  <c r="U2998" i="10" s="1"/>
  <c r="V2998" i="10"/>
  <c r="T2999" i="10"/>
  <c r="U2999" i="10" a="1"/>
  <c r="U2999" i="10" s="1"/>
  <c r="V2999" i="10"/>
  <c r="T3000" i="10"/>
  <c r="U3000" i="10" a="1"/>
  <c r="U3000" i="10" s="1"/>
  <c r="V3000" i="10"/>
  <c r="T3001" i="10"/>
  <c r="U3001" i="10" a="1"/>
  <c r="U3001" i="10" s="1"/>
  <c r="V3001" i="10"/>
  <c r="T3002" i="10"/>
  <c r="U3002" i="10" a="1"/>
  <c r="U3002" i="10" s="1"/>
  <c r="V3002" i="10"/>
  <c r="T3003" i="10"/>
  <c r="U3003" i="10" a="1"/>
  <c r="U3003" i="10" s="1"/>
  <c r="V3003" i="10"/>
  <c r="T3004" i="10"/>
  <c r="U3004" i="10" a="1"/>
  <c r="U3004" i="10" s="1"/>
  <c r="V3004" i="10"/>
  <c r="T3005" i="10"/>
  <c r="U3005" i="10" a="1"/>
  <c r="U3005" i="10" s="1"/>
  <c r="V3005" i="10"/>
  <c r="T3006" i="10"/>
  <c r="U3006" i="10" a="1"/>
  <c r="U3006" i="10" s="1"/>
  <c r="V3006" i="10"/>
  <c r="T3007" i="10"/>
  <c r="U3007" i="10" a="1"/>
  <c r="U3007" i="10" s="1"/>
  <c r="V3007" i="10"/>
  <c r="T3008" i="10"/>
  <c r="U3008" i="10" a="1"/>
  <c r="U3008" i="10" s="1"/>
  <c r="V3008" i="10"/>
  <c r="T3009" i="10"/>
  <c r="U3009" i="10" a="1"/>
  <c r="U3009" i="10" s="1"/>
  <c r="V3009" i="10"/>
  <c r="T3010" i="10"/>
  <c r="U3010" i="10" a="1"/>
  <c r="U3010" i="10" s="1"/>
  <c r="V3010" i="10"/>
  <c r="T3011" i="10"/>
  <c r="U3011" i="10" a="1"/>
  <c r="U3011" i="10" s="1"/>
  <c r="V3011" i="10"/>
  <c r="T3012" i="10"/>
  <c r="U3012" i="10" a="1"/>
  <c r="U3012" i="10" s="1"/>
  <c r="V3012" i="10"/>
  <c r="T3013" i="10"/>
  <c r="U3013" i="10" a="1"/>
  <c r="U3013" i="10" s="1"/>
  <c r="V3013" i="10"/>
  <c r="T3014" i="10"/>
  <c r="U3014" i="10" a="1"/>
  <c r="U3014" i="10" s="1"/>
  <c r="V3014" i="10"/>
  <c r="T3015" i="10"/>
  <c r="U3015" i="10" a="1"/>
  <c r="U3015" i="10" s="1"/>
  <c r="V3015" i="10"/>
  <c r="T3016" i="10"/>
  <c r="U3016" i="10" a="1"/>
  <c r="U3016" i="10" s="1"/>
  <c r="V3016" i="10"/>
  <c r="T3017" i="10"/>
  <c r="U3017" i="10" a="1"/>
  <c r="U3017" i="10" s="1"/>
  <c r="V3017" i="10"/>
  <c r="T3018" i="10"/>
  <c r="U3018" i="10" a="1"/>
  <c r="U3018" i="10" s="1"/>
  <c r="V3018" i="10"/>
  <c r="T3019" i="10"/>
  <c r="U3019" i="10" a="1"/>
  <c r="U3019" i="10" s="1"/>
  <c r="V3019" i="10"/>
  <c r="T3020" i="10"/>
  <c r="U3020" i="10" a="1"/>
  <c r="U3020" i="10" s="1"/>
  <c r="V3020" i="10"/>
  <c r="T3021" i="10"/>
  <c r="U3021" i="10" a="1"/>
  <c r="U3021" i="10" s="1"/>
  <c r="V3021" i="10"/>
  <c r="T3022" i="10"/>
  <c r="U3022" i="10" a="1"/>
  <c r="U3022" i="10" s="1"/>
  <c r="V3022" i="10"/>
  <c r="T3023" i="10"/>
  <c r="U3023" i="10" a="1"/>
  <c r="U3023" i="10" s="1"/>
  <c r="V3023" i="10"/>
  <c r="T3024" i="10"/>
  <c r="U3024" i="10" a="1"/>
  <c r="U3024" i="10" s="1"/>
  <c r="V3024" i="10"/>
  <c r="T3025" i="10"/>
  <c r="U3025" i="10" a="1"/>
  <c r="U3025" i="10" s="1"/>
  <c r="V3025" i="10"/>
  <c r="T3026" i="10"/>
  <c r="U3026" i="10" a="1"/>
  <c r="U3026" i="10" s="1"/>
  <c r="V3026" i="10"/>
  <c r="T3027" i="10"/>
  <c r="U3027" i="10" a="1"/>
  <c r="U3027" i="10" s="1"/>
  <c r="V3027" i="10"/>
  <c r="T3028" i="10"/>
  <c r="U3028" i="10" a="1"/>
  <c r="U3028" i="10" s="1"/>
  <c r="V3028" i="10"/>
  <c r="T3029" i="10"/>
  <c r="U3029" i="10" a="1"/>
  <c r="U3029" i="10" s="1"/>
  <c r="V3029" i="10"/>
  <c r="T3030" i="10"/>
  <c r="U3030" i="10" a="1"/>
  <c r="U3030" i="10" s="1"/>
  <c r="V3030" i="10"/>
  <c r="T3031" i="10"/>
  <c r="U3031" i="10" a="1"/>
  <c r="U3031" i="10" s="1"/>
  <c r="V3031" i="10"/>
  <c r="T3032" i="10"/>
  <c r="U3032" i="10" a="1"/>
  <c r="U3032" i="10" s="1"/>
  <c r="V3032" i="10"/>
  <c r="T3033" i="10"/>
  <c r="U3033" i="10" a="1"/>
  <c r="U3033" i="10" s="1"/>
  <c r="V3033" i="10"/>
  <c r="T3034" i="10"/>
  <c r="U3034" i="10" a="1"/>
  <c r="U3034" i="10" s="1"/>
  <c r="V3034" i="10"/>
  <c r="T3035" i="10"/>
  <c r="U3035" i="10" a="1"/>
  <c r="U3035" i="10" s="1"/>
  <c r="V3035" i="10"/>
  <c r="T3036" i="10"/>
  <c r="U3036" i="10" a="1"/>
  <c r="U3036" i="10" s="1"/>
  <c r="V3036" i="10"/>
  <c r="T3037" i="10"/>
  <c r="U3037" i="10" a="1"/>
  <c r="U3037" i="10" s="1"/>
  <c r="V3037" i="10"/>
  <c r="T3038" i="10"/>
  <c r="U3038" i="10" a="1"/>
  <c r="U3038" i="10" s="1"/>
  <c r="V3038" i="10"/>
  <c r="T3039" i="10"/>
  <c r="U3039" i="10" a="1"/>
  <c r="U3039" i="10" s="1"/>
  <c r="V3039" i="10"/>
  <c r="T3040" i="10"/>
  <c r="U3040" i="10" a="1"/>
  <c r="U3040" i="10" s="1"/>
  <c r="V3040" i="10"/>
  <c r="T3041" i="10"/>
  <c r="U3041" i="10" a="1"/>
  <c r="U3041" i="10" s="1"/>
  <c r="V3041" i="10"/>
  <c r="T3042" i="10"/>
  <c r="U3042" i="10" a="1"/>
  <c r="U3042" i="10" s="1"/>
  <c r="V3042" i="10"/>
  <c r="T3043" i="10"/>
  <c r="U3043" i="10" a="1"/>
  <c r="U3043" i="10" s="1"/>
  <c r="V3043" i="10"/>
  <c r="T3044" i="10"/>
  <c r="U3044" i="10" a="1"/>
  <c r="U3044" i="10" s="1"/>
  <c r="V3044" i="10"/>
  <c r="T3045" i="10"/>
  <c r="U3045" i="10" a="1"/>
  <c r="U3045" i="10" s="1"/>
  <c r="V3045" i="10"/>
  <c r="T3046" i="10"/>
  <c r="U3046" i="10" a="1"/>
  <c r="U3046" i="10" s="1"/>
  <c r="V3046" i="10"/>
  <c r="T3047" i="10"/>
  <c r="U3047" i="10" a="1"/>
  <c r="U3047" i="10" s="1"/>
  <c r="V3047" i="10"/>
  <c r="T3048" i="10"/>
  <c r="U3048" i="10" a="1"/>
  <c r="U3048" i="10" s="1"/>
  <c r="V3048" i="10"/>
  <c r="T3049" i="10"/>
  <c r="U3049" i="10" a="1"/>
  <c r="U3049" i="10" s="1"/>
  <c r="V3049" i="10"/>
  <c r="T3050" i="10"/>
  <c r="U3050" i="10" a="1"/>
  <c r="U3050" i="10" s="1"/>
  <c r="V3050" i="10"/>
  <c r="T3051" i="10"/>
  <c r="U3051" i="10" a="1"/>
  <c r="U3051" i="10" s="1"/>
  <c r="V3051" i="10"/>
  <c r="T3052" i="10"/>
  <c r="U3052" i="10" a="1"/>
  <c r="U3052" i="10" s="1"/>
  <c r="V3052" i="10"/>
  <c r="T3053" i="10"/>
  <c r="U3053" i="10" a="1"/>
  <c r="U3053" i="10" s="1"/>
  <c r="V3053" i="10"/>
  <c r="T3054" i="10"/>
  <c r="U3054" i="10" a="1"/>
  <c r="U3054" i="10" s="1"/>
  <c r="V3054" i="10"/>
  <c r="T3055" i="10"/>
  <c r="U3055" i="10" a="1"/>
  <c r="U3055" i="10" s="1"/>
  <c r="V3055" i="10"/>
  <c r="T3056" i="10"/>
  <c r="U3056" i="10" a="1"/>
  <c r="U3056" i="10" s="1"/>
  <c r="V3056" i="10"/>
  <c r="T3057" i="10"/>
  <c r="U3057" i="10" a="1"/>
  <c r="U3057" i="10" s="1"/>
  <c r="V3057" i="10"/>
  <c r="T3058" i="10"/>
  <c r="U3058" i="10" a="1"/>
  <c r="U3058" i="10" s="1"/>
  <c r="V3058" i="10"/>
  <c r="T3059" i="10"/>
  <c r="U3059" i="10" a="1"/>
  <c r="U3059" i="10" s="1"/>
  <c r="V3059" i="10"/>
  <c r="T3060" i="10"/>
  <c r="U3060" i="10" a="1"/>
  <c r="U3060" i="10" s="1"/>
  <c r="V3060" i="10"/>
  <c r="T3061" i="10"/>
  <c r="U3061" i="10" a="1"/>
  <c r="U3061" i="10" s="1"/>
  <c r="V3061" i="10"/>
  <c r="T3062" i="10"/>
  <c r="U3062" i="10" a="1"/>
  <c r="U3062" i="10" s="1"/>
  <c r="V3062" i="10"/>
  <c r="T3063" i="10"/>
  <c r="U3063" i="10" a="1"/>
  <c r="U3063" i="10" s="1"/>
  <c r="V3063" i="10"/>
  <c r="T3064" i="10"/>
  <c r="U3064" i="10" a="1"/>
  <c r="U3064" i="10" s="1"/>
  <c r="V3064" i="10"/>
  <c r="T3065" i="10"/>
  <c r="U3065" i="10" a="1"/>
  <c r="U3065" i="10" s="1"/>
  <c r="V3065" i="10"/>
  <c r="T3066" i="10"/>
  <c r="U3066" i="10" a="1"/>
  <c r="U3066" i="10" s="1"/>
  <c r="V3066" i="10"/>
  <c r="T3067" i="10"/>
  <c r="U3067" i="10" a="1"/>
  <c r="U3067" i="10" s="1"/>
  <c r="V3067" i="10"/>
  <c r="T3068" i="10"/>
  <c r="U3068" i="10" a="1"/>
  <c r="U3068" i="10" s="1"/>
  <c r="V3068" i="10"/>
  <c r="T3069" i="10"/>
  <c r="U3069" i="10" a="1"/>
  <c r="U3069" i="10" s="1"/>
  <c r="V3069" i="10"/>
  <c r="T3070" i="10"/>
  <c r="U3070" i="10" a="1"/>
  <c r="U3070" i="10" s="1"/>
  <c r="V3070" i="10"/>
  <c r="T3071" i="10"/>
  <c r="U3071" i="10" a="1"/>
  <c r="U3071" i="10" s="1"/>
  <c r="V3071" i="10"/>
  <c r="T3072" i="10"/>
  <c r="U3072" i="10" a="1"/>
  <c r="U3072" i="10" s="1"/>
  <c r="V3072" i="10"/>
  <c r="T3073" i="10"/>
  <c r="U3073" i="10" a="1"/>
  <c r="U3073" i="10" s="1"/>
  <c r="V3073" i="10"/>
  <c r="T3074" i="10"/>
  <c r="U3074" i="10" a="1"/>
  <c r="U3074" i="10" s="1"/>
  <c r="V3074" i="10"/>
  <c r="T3075" i="10"/>
  <c r="U3075" i="10" a="1"/>
  <c r="U3075" i="10" s="1"/>
  <c r="V3075" i="10"/>
  <c r="T3076" i="10"/>
  <c r="U3076" i="10" a="1"/>
  <c r="U3076" i="10" s="1"/>
  <c r="V3076" i="10"/>
  <c r="T3077" i="10"/>
  <c r="U3077" i="10" a="1"/>
  <c r="U3077" i="10" s="1"/>
  <c r="V3077" i="10"/>
  <c r="T3078" i="10"/>
  <c r="U3078" i="10" a="1"/>
  <c r="U3078" i="10" s="1"/>
  <c r="V3078" i="10"/>
  <c r="T3079" i="10"/>
  <c r="U3079" i="10" a="1"/>
  <c r="U3079" i="10" s="1"/>
  <c r="V3079" i="10"/>
  <c r="T3080" i="10"/>
  <c r="U3080" i="10" a="1"/>
  <c r="U3080" i="10" s="1"/>
  <c r="V3080" i="10"/>
  <c r="T3081" i="10"/>
  <c r="U3081" i="10" a="1"/>
  <c r="U3081" i="10" s="1"/>
  <c r="V3081" i="10"/>
  <c r="T3082" i="10"/>
  <c r="U3082" i="10" a="1"/>
  <c r="U3082" i="10" s="1"/>
  <c r="V3082" i="10"/>
  <c r="T3083" i="10"/>
  <c r="U3083" i="10" a="1"/>
  <c r="U3083" i="10" s="1"/>
  <c r="V3083" i="10"/>
  <c r="T3084" i="10"/>
  <c r="U3084" i="10" a="1"/>
  <c r="U3084" i="10" s="1"/>
  <c r="V3084" i="10"/>
  <c r="T3085" i="10"/>
  <c r="U3085" i="10" a="1"/>
  <c r="U3085" i="10" s="1"/>
  <c r="V3085" i="10"/>
  <c r="T3086" i="10"/>
  <c r="U3086" i="10" a="1"/>
  <c r="U3086" i="10" s="1"/>
  <c r="V3086" i="10"/>
  <c r="T3087" i="10"/>
  <c r="U3087" i="10" a="1"/>
  <c r="U3087" i="10" s="1"/>
  <c r="V3087" i="10"/>
  <c r="T3088" i="10"/>
  <c r="U3088" i="10" a="1"/>
  <c r="U3088" i="10" s="1"/>
  <c r="V3088" i="10"/>
  <c r="T3089" i="10"/>
  <c r="U3089" i="10" a="1"/>
  <c r="U3089" i="10" s="1"/>
  <c r="V3089" i="10"/>
  <c r="T3090" i="10"/>
  <c r="U3090" i="10" a="1"/>
  <c r="U3090" i="10" s="1"/>
  <c r="V3090" i="10"/>
  <c r="T3091" i="10"/>
  <c r="U3091" i="10" a="1"/>
  <c r="U3091" i="10" s="1"/>
  <c r="V3091" i="10"/>
  <c r="T3092" i="10"/>
  <c r="U3092" i="10" a="1"/>
  <c r="U3092" i="10" s="1"/>
  <c r="V3092" i="10"/>
  <c r="T3093" i="10"/>
  <c r="U3093" i="10" a="1"/>
  <c r="U3093" i="10" s="1"/>
  <c r="V3093" i="10"/>
  <c r="T3094" i="10"/>
  <c r="U3094" i="10" a="1"/>
  <c r="U3094" i="10" s="1"/>
  <c r="V3094" i="10"/>
  <c r="T3095" i="10"/>
  <c r="U3095" i="10" a="1"/>
  <c r="U3095" i="10" s="1"/>
  <c r="V3095" i="10"/>
  <c r="T3096" i="10"/>
  <c r="U3096" i="10" a="1"/>
  <c r="U3096" i="10" s="1"/>
  <c r="V3096" i="10"/>
  <c r="T3097" i="10"/>
  <c r="U3097" i="10" a="1"/>
  <c r="U3097" i="10" s="1"/>
  <c r="V3097" i="10"/>
  <c r="T3098" i="10"/>
  <c r="U3098" i="10" a="1"/>
  <c r="U3098" i="10" s="1"/>
  <c r="V3098" i="10"/>
  <c r="T3099" i="10"/>
  <c r="U3099" i="10" a="1"/>
  <c r="U3099" i="10" s="1"/>
  <c r="V3099" i="10"/>
  <c r="T3100" i="10"/>
  <c r="U3100" i="10" a="1"/>
  <c r="U3100" i="10" s="1"/>
  <c r="V3100" i="10"/>
  <c r="T3101" i="10"/>
  <c r="U3101" i="10" a="1"/>
  <c r="U3101" i="10" s="1"/>
  <c r="V3101" i="10"/>
  <c r="T3102" i="10"/>
  <c r="U3102" i="10" a="1"/>
  <c r="U3102" i="10" s="1"/>
  <c r="V3102" i="10"/>
  <c r="T3103" i="10"/>
  <c r="U3103" i="10" a="1"/>
  <c r="U3103" i="10" s="1"/>
  <c r="V3103" i="10"/>
  <c r="T3104" i="10"/>
  <c r="U3104" i="10" a="1"/>
  <c r="U3104" i="10" s="1"/>
  <c r="V3104" i="10"/>
  <c r="T3105" i="10"/>
  <c r="U3105" i="10" a="1"/>
  <c r="U3105" i="10" s="1"/>
  <c r="V3105" i="10"/>
  <c r="T3106" i="10"/>
  <c r="U3106" i="10" a="1"/>
  <c r="U3106" i="10" s="1"/>
  <c r="V3106" i="10"/>
  <c r="T3107" i="10"/>
  <c r="U3107" i="10" a="1"/>
  <c r="U3107" i="10" s="1"/>
  <c r="V3107" i="10"/>
  <c r="T3108" i="10"/>
  <c r="U3108" i="10" a="1"/>
  <c r="U3108" i="10" s="1"/>
  <c r="V3108" i="10"/>
  <c r="T3109" i="10"/>
  <c r="U3109" i="10" a="1"/>
  <c r="U3109" i="10" s="1"/>
  <c r="V3109" i="10"/>
  <c r="T3110" i="10"/>
  <c r="U3110" i="10" a="1"/>
  <c r="U3110" i="10" s="1"/>
  <c r="V3110" i="10"/>
  <c r="T3111" i="10"/>
  <c r="U3111" i="10" a="1"/>
  <c r="U3111" i="10" s="1"/>
  <c r="V3111" i="10"/>
  <c r="T3112" i="10"/>
  <c r="U3112" i="10" a="1"/>
  <c r="U3112" i="10" s="1"/>
  <c r="V3112" i="10"/>
  <c r="T3113" i="10"/>
  <c r="U3113" i="10" a="1"/>
  <c r="U3113" i="10" s="1"/>
  <c r="V3113" i="10"/>
  <c r="T3114" i="10"/>
  <c r="U3114" i="10" a="1"/>
  <c r="U3114" i="10" s="1"/>
  <c r="V3114" i="10"/>
  <c r="T3115" i="10"/>
  <c r="U3115" i="10" a="1"/>
  <c r="U3115" i="10" s="1"/>
  <c r="V3115" i="10"/>
  <c r="T3116" i="10"/>
  <c r="U3116" i="10" a="1"/>
  <c r="U3116" i="10" s="1"/>
  <c r="V3116" i="10"/>
  <c r="T3117" i="10"/>
  <c r="U3117" i="10" a="1"/>
  <c r="U3117" i="10" s="1"/>
  <c r="V3117" i="10"/>
  <c r="T3118" i="10"/>
  <c r="U3118" i="10" a="1"/>
  <c r="U3118" i="10" s="1"/>
  <c r="V3118" i="10"/>
  <c r="T3119" i="10"/>
  <c r="U3119" i="10" a="1"/>
  <c r="U3119" i="10" s="1"/>
  <c r="V3119" i="10"/>
  <c r="T3120" i="10"/>
  <c r="U3120" i="10" a="1"/>
  <c r="U3120" i="10" s="1"/>
  <c r="V3120" i="10"/>
  <c r="T3121" i="10"/>
  <c r="U3121" i="10" a="1"/>
  <c r="U3121" i="10" s="1"/>
  <c r="V3121" i="10"/>
  <c r="T3122" i="10"/>
  <c r="U3122" i="10" a="1"/>
  <c r="U3122" i="10" s="1"/>
  <c r="V3122" i="10"/>
  <c r="T3123" i="10"/>
  <c r="U3123" i="10" a="1"/>
  <c r="U3123" i="10" s="1"/>
  <c r="V3123" i="10"/>
  <c r="T3124" i="10"/>
  <c r="U3124" i="10" a="1"/>
  <c r="U3124" i="10" s="1"/>
  <c r="V3124" i="10"/>
  <c r="T3125" i="10"/>
  <c r="U3125" i="10" a="1"/>
  <c r="U3125" i="10" s="1"/>
  <c r="V3125" i="10"/>
  <c r="T3126" i="10"/>
  <c r="U3126" i="10" a="1"/>
  <c r="U3126" i="10" s="1"/>
  <c r="V3126" i="10"/>
  <c r="T3127" i="10"/>
  <c r="U3127" i="10" a="1"/>
  <c r="U3127" i="10" s="1"/>
  <c r="V3127" i="10"/>
  <c r="T3128" i="10"/>
  <c r="U3128" i="10" a="1"/>
  <c r="U3128" i="10" s="1"/>
  <c r="V3128" i="10"/>
  <c r="T3129" i="10"/>
  <c r="U3129" i="10" a="1"/>
  <c r="U3129" i="10" s="1"/>
  <c r="V3129" i="10"/>
  <c r="T3130" i="10"/>
  <c r="U3130" i="10" a="1"/>
  <c r="U3130" i="10" s="1"/>
  <c r="V3130" i="10"/>
  <c r="T3131" i="10"/>
  <c r="U3131" i="10" a="1"/>
  <c r="U3131" i="10" s="1"/>
  <c r="V3131" i="10"/>
  <c r="T3132" i="10"/>
  <c r="U3132" i="10" a="1"/>
  <c r="U3132" i="10" s="1"/>
  <c r="V3132" i="10"/>
  <c r="T3133" i="10"/>
  <c r="U3133" i="10" a="1"/>
  <c r="U3133" i="10" s="1"/>
  <c r="V3133" i="10"/>
  <c r="T3134" i="10"/>
  <c r="U3134" i="10" a="1"/>
  <c r="U3134" i="10" s="1"/>
  <c r="V3134" i="10"/>
  <c r="T3135" i="10"/>
  <c r="U3135" i="10" a="1"/>
  <c r="U3135" i="10" s="1"/>
  <c r="V3135" i="10"/>
  <c r="T3136" i="10"/>
  <c r="U3136" i="10" a="1"/>
  <c r="U3136" i="10" s="1"/>
  <c r="V3136" i="10"/>
  <c r="T3137" i="10"/>
  <c r="U3137" i="10" a="1"/>
  <c r="U3137" i="10" s="1"/>
  <c r="V3137" i="10"/>
  <c r="T3138" i="10"/>
  <c r="U3138" i="10" a="1"/>
  <c r="U3138" i="10" s="1"/>
  <c r="V3138" i="10"/>
  <c r="T3139" i="10"/>
  <c r="U3139" i="10" a="1"/>
  <c r="U3139" i="10" s="1"/>
  <c r="V3139" i="10"/>
  <c r="T3140" i="10"/>
  <c r="U3140" i="10" a="1"/>
  <c r="U3140" i="10" s="1"/>
  <c r="V3140" i="10"/>
  <c r="T3141" i="10"/>
  <c r="U3141" i="10" a="1"/>
  <c r="U3141" i="10" s="1"/>
  <c r="V3141" i="10"/>
  <c r="T3142" i="10"/>
  <c r="U3142" i="10" a="1"/>
  <c r="U3142" i="10" s="1"/>
  <c r="V3142" i="10"/>
  <c r="T3143" i="10"/>
  <c r="U3143" i="10" a="1"/>
  <c r="U3143" i="10" s="1"/>
  <c r="V3143" i="10"/>
  <c r="T3144" i="10"/>
  <c r="U3144" i="10" a="1"/>
  <c r="U3144" i="10" s="1"/>
  <c r="V3144" i="10"/>
  <c r="T3145" i="10"/>
  <c r="U3145" i="10" a="1"/>
  <c r="U3145" i="10" s="1"/>
  <c r="V3145" i="10"/>
  <c r="T3146" i="10"/>
  <c r="U3146" i="10" a="1"/>
  <c r="U3146" i="10" s="1"/>
  <c r="V3146" i="10"/>
  <c r="T3147" i="10"/>
  <c r="U3147" i="10" a="1"/>
  <c r="U3147" i="10" s="1"/>
  <c r="V3147" i="10"/>
  <c r="T3148" i="10"/>
  <c r="U3148" i="10" a="1"/>
  <c r="U3148" i="10" s="1"/>
  <c r="V3148" i="10"/>
  <c r="T3149" i="10"/>
  <c r="U3149" i="10" a="1"/>
  <c r="U3149" i="10" s="1"/>
  <c r="V3149" i="10"/>
  <c r="T3150" i="10"/>
  <c r="U3150" i="10" a="1"/>
  <c r="U3150" i="10" s="1"/>
  <c r="V3150" i="10"/>
  <c r="T3151" i="10"/>
  <c r="U3151" i="10" a="1"/>
  <c r="U3151" i="10" s="1"/>
  <c r="V3151" i="10"/>
  <c r="T3152" i="10"/>
  <c r="U3152" i="10" a="1"/>
  <c r="U3152" i="10" s="1"/>
  <c r="V3152" i="10"/>
  <c r="T3153" i="10"/>
  <c r="U3153" i="10" a="1"/>
  <c r="U3153" i="10" s="1"/>
  <c r="V3153" i="10"/>
  <c r="T3154" i="10"/>
  <c r="U3154" i="10" a="1"/>
  <c r="U3154" i="10" s="1"/>
  <c r="V3154" i="10"/>
  <c r="T3155" i="10"/>
  <c r="U3155" i="10" a="1"/>
  <c r="U3155" i="10" s="1"/>
  <c r="V3155" i="10"/>
  <c r="T3156" i="10"/>
  <c r="U3156" i="10" a="1"/>
  <c r="U3156" i="10" s="1"/>
  <c r="V3156" i="10"/>
  <c r="T3157" i="10"/>
  <c r="U3157" i="10" a="1"/>
  <c r="U3157" i="10" s="1"/>
  <c r="V3157" i="10"/>
  <c r="T3158" i="10"/>
  <c r="U3158" i="10" a="1"/>
  <c r="U3158" i="10" s="1"/>
  <c r="V3158" i="10"/>
  <c r="T3159" i="10"/>
  <c r="U3159" i="10" a="1"/>
  <c r="U3159" i="10" s="1"/>
  <c r="V3159" i="10"/>
  <c r="T3160" i="10"/>
  <c r="U3160" i="10" a="1"/>
  <c r="U3160" i="10" s="1"/>
  <c r="V3160" i="10"/>
  <c r="T3161" i="10"/>
  <c r="U3161" i="10" a="1"/>
  <c r="U3161" i="10" s="1"/>
  <c r="V3161" i="10"/>
  <c r="T3162" i="10"/>
  <c r="U3162" i="10" a="1"/>
  <c r="U3162" i="10" s="1"/>
  <c r="V3162" i="10"/>
  <c r="T3163" i="10"/>
  <c r="U3163" i="10" a="1"/>
  <c r="U3163" i="10" s="1"/>
  <c r="V3163" i="10"/>
  <c r="T3164" i="10"/>
  <c r="U3164" i="10" a="1"/>
  <c r="U3164" i="10" s="1"/>
  <c r="V3164" i="10"/>
  <c r="T3165" i="10"/>
  <c r="U3165" i="10" a="1"/>
  <c r="U3165" i="10" s="1"/>
  <c r="V3165" i="10"/>
  <c r="T3166" i="10"/>
  <c r="U3166" i="10" a="1"/>
  <c r="U3166" i="10" s="1"/>
  <c r="V3166" i="10"/>
  <c r="T3167" i="10"/>
  <c r="U3167" i="10" a="1"/>
  <c r="U3167" i="10" s="1"/>
  <c r="V3167" i="10"/>
  <c r="T3168" i="10"/>
  <c r="U3168" i="10" a="1"/>
  <c r="U3168" i="10" s="1"/>
  <c r="V3168" i="10"/>
  <c r="T3169" i="10"/>
  <c r="U3169" i="10" a="1"/>
  <c r="U3169" i="10" s="1"/>
  <c r="V3169" i="10"/>
  <c r="T3170" i="10"/>
  <c r="U3170" i="10" a="1"/>
  <c r="U3170" i="10" s="1"/>
  <c r="V3170" i="10"/>
  <c r="T3171" i="10"/>
  <c r="U3171" i="10" a="1"/>
  <c r="U3171" i="10" s="1"/>
  <c r="V3171" i="10"/>
  <c r="T3172" i="10"/>
  <c r="U3172" i="10" a="1"/>
  <c r="U3172" i="10" s="1"/>
  <c r="V3172" i="10"/>
  <c r="T3173" i="10"/>
  <c r="U3173" i="10" a="1"/>
  <c r="U3173" i="10" s="1"/>
  <c r="V3173" i="10"/>
  <c r="T3174" i="10"/>
  <c r="U3174" i="10" a="1"/>
  <c r="U3174" i="10" s="1"/>
  <c r="V3174" i="10"/>
  <c r="T3175" i="10"/>
  <c r="U3175" i="10" a="1"/>
  <c r="U3175" i="10" s="1"/>
  <c r="V3175" i="10"/>
  <c r="T3176" i="10"/>
  <c r="U3176" i="10" a="1"/>
  <c r="U3176" i="10" s="1"/>
  <c r="V3176" i="10"/>
  <c r="T3177" i="10"/>
  <c r="U3177" i="10" a="1"/>
  <c r="U3177" i="10" s="1"/>
  <c r="V3177" i="10"/>
  <c r="T3178" i="10"/>
  <c r="U3178" i="10" a="1"/>
  <c r="U3178" i="10" s="1"/>
  <c r="V3178" i="10"/>
  <c r="T3179" i="10"/>
  <c r="U3179" i="10" a="1"/>
  <c r="U3179" i="10" s="1"/>
  <c r="V3179" i="10"/>
  <c r="T3180" i="10"/>
  <c r="U3180" i="10" a="1"/>
  <c r="U3180" i="10" s="1"/>
  <c r="V3180" i="10"/>
  <c r="T3181" i="10"/>
  <c r="U3181" i="10" a="1"/>
  <c r="U3181" i="10" s="1"/>
  <c r="V3181" i="10"/>
  <c r="T3182" i="10"/>
  <c r="U3182" i="10" a="1"/>
  <c r="U3182" i="10" s="1"/>
  <c r="V3182" i="10"/>
  <c r="T3183" i="10"/>
  <c r="U3183" i="10" a="1"/>
  <c r="U3183" i="10" s="1"/>
  <c r="V3183" i="10"/>
  <c r="T3184" i="10"/>
  <c r="U3184" i="10" a="1"/>
  <c r="U3184" i="10" s="1"/>
  <c r="V3184" i="10"/>
  <c r="T3185" i="10"/>
  <c r="U3185" i="10" a="1"/>
  <c r="U3185" i="10" s="1"/>
  <c r="V3185" i="10"/>
  <c r="T3186" i="10"/>
  <c r="U3186" i="10" a="1"/>
  <c r="U3186" i="10" s="1"/>
  <c r="V3186" i="10"/>
  <c r="T3187" i="10"/>
  <c r="U3187" i="10" a="1"/>
  <c r="U3187" i="10" s="1"/>
  <c r="V3187" i="10"/>
  <c r="T3188" i="10"/>
  <c r="U3188" i="10" a="1"/>
  <c r="U3188" i="10" s="1"/>
  <c r="V3188" i="10"/>
  <c r="T3189" i="10"/>
  <c r="U3189" i="10" a="1"/>
  <c r="U3189" i="10" s="1"/>
  <c r="V3189" i="10"/>
  <c r="T3190" i="10"/>
  <c r="U3190" i="10" a="1"/>
  <c r="U3190" i="10" s="1"/>
  <c r="V3190" i="10"/>
  <c r="T3191" i="10"/>
  <c r="U3191" i="10" a="1"/>
  <c r="U3191" i="10" s="1"/>
  <c r="V3191" i="10"/>
  <c r="T3192" i="10"/>
  <c r="U3192" i="10" a="1"/>
  <c r="U3192" i="10" s="1"/>
  <c r="V3192" i="10"/>
  <c r="T3193" i="10"/>
  <c r="U3193" i="10" a="1"/>
  <c r="U3193" i="10" s="1"/>
  <c r="V3193" i="10"/>
  <c r="T3194" i="10"/>
  <c r="U3194" i="10" a="1"/>
  <c r="U3194" i="10" s="1"/>
  <c r="V3194" i="10"/>
  <c r="T3195" i="10"/>
  <c r="U3195" i="10" a="1"/>
  <c r="U3195" i="10" s="1"/>
  <c r="V3195" i="10"/>
  <c r="T3196" i="10"/>
  <c r="U3196" i="10" a="1"/>
  <c r="U3196" i="10" s="1"/>
  <c r="V3196" i="10"/>
  <c r="T3197" i="10"/>
  <c r="U3197" i="10" a="1"/>
  <c r="U3197" i="10" s="1"/>
  <c r="V3197" i="10"/>
  <c r="T3198" i="10"/>
  <c r="U3198" i="10" a="1"/>
  <c r="U3198" i="10" s="1"/>
  <c r="V3198" i="10"/>
  <c r="T3199" i="10"/>
  <c r="U3199" i="10" a="1"/>
  <c r="U3199" i="10" s="1"/>
  <c r="V3199" i="10"/>
  <c r="T3200" i="10"/>
  <c r="U3200" i="10" a="1"/>
  <c r="U3200" i="10" s="1"/>
  <c r="V3200" i="10"/>
  <c r="T3201" i="10"/>
  <c r="U3201" i="10" a="1"/>
  <c r="U3201" i="10" s="1"/>
  <c r="V3201" i="10"/>
  <c r="T3202" i="10"/>
  <c r="U3202" i="10" a="1"/>
  <c r="U3202" i="10" s="1"/>
  <c r="V3202" i="10"/>
  <c r="T3203" i="10"/>
  <c r="U3203" i="10" a="1"/>
  <c r="U3203" i="10" s="1"/>
  <c r="V3203" i="10"/>
  <c r="T3204" i="10"/>
  <c r="U3204" i="10" a="1"/>
  <c r="U3204" i="10" s="1"/>
  <c r="V3204" i="10"/>
  <c r="T3205" i="10"/>
  <c r="U3205" i="10" a="1"/>
  <c r="U3205" i="10" s="1"/>
  <c r="V3205" i="10"/>
  <c r="T3206" i="10"/>
  <c r="U3206" i="10" a="1"/>
  <c r="U3206" i="10" s="1"/>
  <c r="V3206" i="10"/>
  <c r="T3207" i="10"/>
  <c r="U3207" i="10" a="1"/>
  <c r="U3207" i="10" s="1"/>
  <c r="V3207" i="10"/>
  <c r="T3208" i="10"/>
  <c r="U3208" i="10" a="1"/>
  <c r="U3208" i="10" s="1"/>
  <c r="V3208" i="10"/>
  <c r="T3209" i="10"/>
  <c r="U3209" i="10" a="1"/>
  <c r="U3209" i="10" s="1"/>
  <c r="V3209" i="10"/>
  <c r="T3210" i="10"/>
  <c r="U3210" i="10" a="1"/>
  <c r="U3210" i="10" s="1"/>
  <c r="V3210" i="10"/>
  <c r="T3211" i="10"/>
  <c r="U3211" i="10" a="1"/>
  <c r="U3211" i="10" s="1"/>
  <c r="V3211" i="10"/>
  <c r="T3212" i="10"/>
  <c r="U3212" i="10" a="1"/>
  <c r="U3212" i="10" s="1"/>
  <c r="V3212" i="10"/>
  <c r="T3213" i="10"/>
  <c r="U3213" i="10" a="1"/>
  <c r="U3213" i="10" s="1"/>
  <c r="V3213" i="10"/>
  <c r="T3214" i="10"/>
  <c r="U3214" i="10" a="1"/>
  <c r="U3214" i="10" s="1"/>
  <c r="V3214" i="10"/>
  <c r="T3215" i="10"/>
  <c r="U3215" i="10" a="1"/>
  <c r="U3215" i="10" s="1"/>
  <c r="V3215" i="10"/>
  <c r="T3216" i="10"/>
  <c r="U3216" i="10" a="1"/>
  <c r="U3216" i="10" s="1"/>
  <c r="V3216" i="10"/>
  <c r="T3217" i="10"/>
  <c r="U3217" i="10" a="1"/>
  <c r="U3217" i="10" s="1"/>
  <c r="V3217" i="10"/>
  <c r="T3218" i="10"/>
  <c r="U3218" i="10" a="1"/>
  <c r="U3218" i="10" s="1"/>
  <c r="V3218" i="10"/>
  <c r="T3219" i="10"/>
  <c r="U3219" i="10" a="1"/>
  <c r="U3219" i="10" s="1"/>
  <c r="V3219" i="10"/>
  <c r="T3220" i="10"/>
  <c r="U3220" i="10" a="1"/>
  <c r="U3220" i="10" s="1"/>
  <c r="V3220" i="10"/>
  <c r="T3221" i="10"/>
  <c r="U3221" i="10" a="1"/>
  <c r="U3221" i="10" s="1"/>
  <c r="V3221" i="10"/>
  <c r="T3222" i="10"/>
  <c r="U3222" i="10" a="1"/>
  <c r="U3222" i="10" s="1"/>
  <c r="V3222" i="10"/>
  <c r="T3223" i="10"/>
  <c r="U3223" i="10" a="1"/>
  <c r="U3223" i="10" s="1"/>
  <c r="V3223" i="10"/>
  <c r="T3224" i="10"/>
  <c r="U3224" i="10" a="1"/>
  <c r="U3224" i="10" s="1"/>
  <c r="V3224" i="10"/>
  <c r="T3225" i="10"/>
  <c r="U3225" i="10" a="1"/>
  <c r="U3225" i="10" s="1"/>
  <c r="V3225" i="10"/>
  <c r="T3226" i="10"/>
  <c r="U3226" i="10" a="1"/>
  <c r="U3226" i="10" s="1"/>
  <c r="V3226" i="10"/>
  <c r="T3227" i="10"/>
  <c r="U3227" i="10" a="1"/>
  <c r="U3227" i="10" s="1"/>
  <c r="V3227" i="10"/>
  <c r="T3228" i="10"/>
  <c r="U3228" i="10" a="1"/>
  <c r="U3228" i="10" s="1"/>
  <c r="V3228" i="10"/>
  <c r="T3229" i="10"/>
  <c r="U3229" i="10" a="1"/>
  <c r="U3229" i="10" s="1"/>
  <c r="V3229" i="10"/>
  <c r="T3230" i="10"/>
  <c r="U3230" i="10" a="1"/>
  <c r="U3230" i="10" s="1"/>
  <c r="V3230" i="10"/>
  <c r="T3231" i="10"/>
  <c r="U3231" i="10" a="1"/>
  <c r="U3231" i="10" s="1"/>
  <c r="V3231" i="10"/>
  <c r="T3232" i="10"/>
  <c r="U3232" i="10" a="1"/>
  <c r="U3232" i="10" s="1"/>
  <c r="V3232" i="10"/>
  <c r="T3233" i="10"/>
  <c r="U3233" i="10" a="1"/>
  <c r="U3233" i="10" s="1"/>
  <c r="V3233" i="10"/>
  <c r="T3234" i="10"/>
  <c r="U3234" i="10" a="1"/>
  <c r="U3234" i="10" s="1"/>
  <c r="V3234" i="10"/>
  <c r="T3235" i="10"/>
  <c r="U3235" i="10" a="1"/>
  <c r="U3235" i="10" s="1"/>
  <c r="V3235" i="10"/>
  <c r="T3236" i="10"/>
  <c r="U3236" i="10" a="1"/>
  <c r="U3236" i="10" s="1"/>
  <c r="V3236" i="10"/>
  <c r="T3237" i="10"/>
  <c r="U3237" i="10" a="1"/>
  <c r="U3237" i="10" s="1"/>
  <c r="V3237" i="10"/>
  <c r="T3238" i="10"/>
  <c r="U3238" i="10" a="1"/>
  <c r="U3238" i="10" s="1"/>
  <c r="V3238" i="10"/>
  <c r="T3239" i="10"/>
  <c r="U3239" i="10" a="1"/>
  <c r="U3239" i="10" s="1"/>
  <c r="V3239" i="10"/>
  <c r="T3240" i="10"/>
  <c r="U3240" i="10" a="1"/>
  <c r="U3240" i="10" s="1"/>
  <c r="V3240" i="10"/>
  <c r="T3241" i="10"/>
  <c r="U3241" i="10" a="1"/>
  <c r="U3241" i="10" s="1"/>
  <c r="V3241" i="10"/>
  <c r="T3242" i="10"/>
  <c r="U3242" i="10" a="1"/>
  <c r="U3242" i="10" s="1"/>
  <c r="V3242" i="10"/>
  <c r="T3243" i="10"/>
  <c r="U3243" i="10" a="1"/>
  <c r="U3243" i="10" s="1"/>
  <c r="V3243" i="10"/>
  <c r="T3244" i="10"/>
  <c r="U3244" i="10" a="1"/>
  <c r="U3244" i="10" s="1"/>
  <c r="V3244" i="10"/>
  <c r="T3245" i="10"/>
  <c r="U3245" i="10" a="1"/>
  <c r="U3245" i="10" s="1"/>
  <c r="V3245" i="10"/>
  <c r="T3246" i="10"/>
  <c r="U3246" i="10" a="1"/>
  <c r="U3246" i="10" s="1"/>
  <c r="V3246" i="10"/>
  <c r="T3247" i="10"/>
  <c r="U3247" i="10" a="1"/>
  <c r="U3247" i="10" s="1"/>
  <c r="V3247" i="10"/>
  <c r="T3248" i="10"/>
  <c r="U3248" i="10" a="1"/>
  <c r="U3248" i="10" s="1"/>
  <c r="V3248" i="10"/>
  <c r="T3249" i="10"/>
  <c r="U3249" i="10" a="1"/>
  <c r="U3249" i="10" s="1"/>
  <c r="V3249" i="10"/>
  <c r="T3250" i="10"/>
  <c r="U3250" i="10" a="1"/>
  <c r="U3250" i="10" s="1"/>
  <c r="V3250" i="10"/>
  <c r="T3251" i="10"/>
  <c r="U3251" i="10" a="1"/>
  <c r="U3251" i="10" s="1"/>
  <c r="V3251" i="10"/>
  <c r="T3252" i="10"/>
  <c r="U3252" i="10" a="1"/>
  <c r="U3252" i="10" s="1"/>
  <c r="V3252" i="10"/>
  <c r="T3253" i="10"/>
  <c r="U3253" i="10" a="1"/>
  <c r="U3253" i="10" s="1"/>
  <c r="V3253" i="10"/>
  <c r="T3254" i="10"/>
  <c r="U3254" i="10" a="1"/>
  <c r="U3254" i="10" s="1"/>
  <c r="V3254" i="10"/>
  <c r="T3255" i="10"/>
  <c r="U3255" i="10" a="1"/>
  <c r="U3255" i="10" s="1"/>
  <c r="V3255" i="10"/>
  <c r="T3256" i="10"/>
  <c r="U3256" i="10" a="1"/>
  <c r="U3256" i="10" s="1"/>
  <c r="V3256" i="10"/>
  <c r="T3257" i="10"/>
  <c r="U3257" i="10" a="1"/>
  <c r="U3257" i="10" s="1"/>
  <c r="V3257" i="10"/>
  <c r="T3258" i="10"/>
  <c r="U3258" i="10" a="1"/>
  <c r="U3258" i="10" s="1"/>
  <c r="V3258" i="10"/>
  <c r="T3259" i="10"/>
  <c r="U3259" i="10" a="1"/>
  <c r="U3259" i="10" s="1"/>
  <c r="V3259" i="10"/>
  <c r="T3260" i="10"/>
  <c r="U3260" i="10" a="1"/>
  <c r="U3260" i="10" s="1"/>
  <c r="V3260" i="10"/>
  <c r="T3261" i="10"/>
  <c r="U3261" i="10" a="1"/>
  <c r="U3261" i="10" s="1"/>
  <c r="V3261" i="10"/>
  <c r="T3262" i="10"/>
  <c r="U3262" i="10" a="1"/>
  <c r="U3262" i="10" s="1"/>
  <c r="V3262" i="10"/>
  <c r="T3263" i="10"/>
  <c r="U3263" i="10" a="1"/>
  <c r="U3263" i="10" s="1"/>
  <c r="V3263" i="10"/>
  <c r="T3264" i="10"/>
  <c r="U3264" i="10" a="1"/>
  <c r="U3264" i="10" s="1"/>
  <c r="V3264" i="10"/>
  <c r="T3265" i="10"/>
  <c r="U3265" i="10" a="1"/>
  <c r="U3265" i="10" s="1"/>
  <c r="V3265" i="10"/>
  <c r="T3266" i="10"/>
  <c r="U3266" i="10" a="1"/>
  <c r="U3266" i="10" s="1"/>
  <c r="V3266" i="10"/>
  <c r="T3267" i="10"/>
  <c r="U3267" i="10" a="1"/>
  <c r="U3267" i="10" s="1"/>
  <c r="V3267" i="10"/>
  <c r="T3268" i="10"/>
  <c r="U3268" i="10" a="1"/>
  <c r="U3268" i="10" s="1"/>
  <c r="V3268" i="10"/>
  <c r="T3269" i="10"/>
  <c r="U3269" i="10" a="1"/>
  <c r="U3269" i="10" s="1"/>
  <c r="V3269" i="10"/>
  <c r="T3270" i="10"/>
  <c r="U3270" i="10" a="1"/>
  <c r="U3270" i="10" s="1"/>
  <c r="V3270" i="10"/>
  <c r="T3271" i="10"/>
  <c r="U3271" i="10" a="1"/>
  <c r="U3271" i="10" s="1"/>
  <c r="V3271" i="10"/>
  <c r="T3272" i="10"/>
  <c r="U3272" i="10" a="1"/>
  <c r="U3272" i="10" s="1"/>
  <c r="V3272" i="10"/>
  <c r="T3273" i="10"/>
  <c r="U3273" i="10" a="1"/>
  <c r="U3273" i="10" s="1"/>
  <c r="V3273" i="10"/>
  <c r="T3274" i="10"/>
  <c r="U3274" i="10" a="1"/>
  <c r="U3274" i="10" s="1"/>
  <c r="V3274" i="10"/>
  <c r="T3275" i="10"/>
  <c r="U3275" i="10" a="1"/>
  <c r="U3275" i="10" s="1"/>
  <c r="V3275" i="10"/>
  <c r="T3276" i="10"/>
  <c r="U3276" i="10" a="1"/>
  <c r="U3276" i="10" s="1"/>
  <c r="V3276" i="10"/>
  <c r="T3277" i="10"/>
  <c r="U3277" i="10" a="1"/>
  <c r="U3277" i="10" s="1"/>
  <c r="V3277" i="10"/>
  <c r="T3278" i="10"/>
  <c r="U3278" i="10" a="1"/>
  <c r="U3278" i="10" s="1"/>
  <c r="V3278" i="10"/>
  <c r="T3279" i="10"/>
  <c r="U3279" i="10" a="1"/>
  <c r="U3279" i="10" s="1"/>
  <c r="V3279" i="10"/>
  <c r="T3280" i="10"/>
  <c r="U3280" i="10" a="1"/>
  <c r="U3280" i="10" s="1"/>
  <c r="V3280" i="10"/>
  <c r="T3281" i="10"/>
  <c r="U3281" i="10" a="1"/>
  <c r="U3281" i="10" s="1"/>
  <c r="V3281" i="10"/>
  <c r="T3282" i="10"/>
  <c r="U3282" i="10" a="1"/>
  <c r="U3282" i="10" s="1"/>
  <c r="V3282" i="10"/>
  <c r="T3283" i="10"/>
  <c r="U3283" i="10" a="1"/>
  <c r="U3283" i="10" s="1"/>
  <c r="V3283" i="10"/>
  <c r="T3284" i="10"/>
  <c r="U3284" i="10" a="1"/>
  <c r="U3284" i="10" s="1"/>
  <c r="V3284" i="10"/>
  <c r="T3285" i="10"/>
  <c r="U3285" i="10" a="1"/>
  <c r="U3285" i="10" s="1"/>
  <c r="V3285" i="10"/>
  <c r="T3286" i="10"/>
  <c r="U3286" i="10" a="1"/>
  <c r="U3286" i="10" s="1"/>
  <c r="V3286" i="10"/>
  <c r="T3287" i="10"/>
  <c r="U3287" i="10" a="1"/>
  <c r="U3287" i="10" s="1"/>
  <c r="V3287" i="10"/>
  <c r="T3288" i="10"/>
  <c r="U3288" i="10" a="1"/>
  <c r="U3288" i="10" s="1"/>
  <c r="V3288" i="10"/>
  <c r="T3289" i="10"/>
  <c r="U3289" i="10" a="1"/>
  <c r="U3289" i="10" s="1"/>
  <c r="V3289" i="10"/>
  <c r="T3290" i="10"/>
  <c r="U3290" i="10" a="1"/>
  <c r="U3290" i="10" s="1"/>
  <c r="V3290" i="10"/>
  <c r="T3291" i="10"/>
  <c r="U3291" i="10" a="1"/>
  <c r="U3291" i="10" s="1"/>
  <c r="V3291" i="10"/>
  <c r="T3292" i="10"/>
  <c r="U3292" i="10" a="1"/>
  <c r="U3292" i="10" s="1"/>
  <c r="V3292" i="10"/>
  <c r="T3293" i="10"/>
  <c r="U3293" i="10" a="1"/>
  <c r="U3293" i="10" s="1"/>
  <c r="V3293" i="10"/>
  <c r="T3294" i="10"/>
  <c r="U3294" i="10" a="1"/>
  <c r="U3294" i="10" s="1"/>
  <c r="V3294" i="10"/>
  <c r="T3295" i="10"/>
  <c r="U3295" i="10" a="1"/>
  <c r="U3295" i="10" s="1"/>
  <c r="V3295" i="10"/>
  <c r="T3296" i="10"/>
  <c r="U3296" i="10" a="1"/>
  <c r="U3296" i="10" s="1"/>
  <c r="V3296" i="10"/>
  <c r="T3297" i="10"/>
  <c r="U3297" i="10" a="1"/>
  <c r="U3297" i="10" s="1"/>
  <c r="V3297" i="10"/>
  <c r="T3298" i="10"/>
  <c r="U3298" i="10" a="1"/>
  <c r="U3298" i="10" s="1"/>
  <c r="V3298" i="10"/>
  <c r="T3299" i="10"/>
  <c r="U3299" i="10" a="1"/>
  <c r="U3299" i="10" s="1"/>
  <c r="V3299" i="10"/>
  <c r="T3300" i="10"/>
  <c r="U3300" i="10" a="1"/>
  <c r="U3300" i="10" s="1"/>
  <c r="V3300" i="10"/>
  <c r="T3301" i="10"/>
  <c r="U3301" i="10" a="1"/>
  <c r="U3301" i="10" s="1"/>
  <c r="V3301" i="10"/>
  <c r="T3302" i="10"/>
  <c r="U3302" i="10" a="1"/>
  <c r="U3302" i="10" s="1"/>
  <c r="V3302" i="10"/>
  <c r="T3303" i="10"/>
  <c r="U3303" i="10" a="1"/>
  <c r="U3303" i="10" s="1"/>
  <c r="V3303" i="10"/>
  <c r="T3304" i="10"/>
  <c r="U3304" i="10" a="1"/>
  <c r="U3304" i="10" s="1"/>
  <c r="V3304" i="10"/>
  <c r="T3305" i="10"/>
  <c r="U3305" i="10" a="1"/>
  <c r="U3305" i="10" s="1"/>
  <c r="V3305" i="10"/>
  <c r="T3306" i="10"/>
  <c r="U3306" i="10" a="1"/>
  <c r="U3306" i="10" s="1"/>
  <c r="V3306" i="10"/>
  <c r="T3307" i="10"/>
  <c r="U3307" i="10" a="1"/>
  <c r="U3307" i="10" s="1"/>
  <c r="V3307" i="10"/>
  <c r="T3308" i="10"/>
  <c r="U3308" i="10" a="1"/>
  <c r="U3308" i="10" s="1"/>
  <c r="V3308" i="10"/>
  <c r="T3309" i="10"/>
  <c r="U3309" i="10" a="1"/>
  <c r="U3309" i="10" s="1"/>
  <c r="V3309" i="10"/>
  <c r="T3310" i="10"/>
  <c r="U3310" i="10" a="1"/>
  <c r="U3310" i="10" s="1"/>
  <c r="V3310" i="10"/>
  <c r="T3311" i="10"/>
  <c r="U3311" i="10" a="1"/>
  <c r="U3311" i="10" s="1"/>
  <c r="V3311" i="10"/>
  <c r="T3312" i="10"/>
  <c r="U3312" i="10" a="1"/>
  <c r="U3312" i="10" s="1"/>
  <c r="V3312" i="10"/>
  <c r="T3313" i="10"/>
  <c r="U3313" i="10" a="1"/>
  <c r="U3313" i="10" s="1"/>
  <c r="V3313" i="10"/>
  <c r="T3314" i="10"/>
  <c r="U3314" i="10" a="1"/>
  <c r="U3314" i="10" s="1"/>
  <c r="V3314" i="10"/>
  <c r="T3315" i="10"/>
  <c r="U3315" i="10" a="1"/>
  <c r="U3315" i="10" s="1"/>
  <c r="V3315" i="10"/>
  <c r="T3316" i="10"/>
  <c r="U3316" i="10" a="1"/>
  <c r="U3316" i="10" s="1"/>
  <c r="V3316" i="10"/>
  <c r="T3317" i="10"/>
  <c r="U3317" i="10" a="1"/>
  <c r="U3317" i="10" s="1"/>
  <c r="V3317" i="10"/>
  <c r="T3318" i="10"/>
  <c r="U3318" i="10" a="1"/>
  <c r="U3318" i="10" s="1"/>
  <c r="V3318" i="10"/>
  <c r="T3319" i="10"/>
  <c r="U3319" i="10" a="1"/>
  <c r="U3319" i="10" s="1"/>
  <c r="V3319" i="10"/>
  <c r="T3320" i="10"/>
  <c r="U3320" i="10" a="1"/>
  <c r="U3320" i="10" s="1"/>
  <c r="V3320" i="10"/>
  <c r="T3321" i="10"/>
  <c r="U3321" i="10" a="1"/>
  <c r="U3321" i="10" s="1"/>
  <c r="V3321" i="10"/>
  <c r="T3322" i="10"/>
  <c r="U3322" i="10" a="1"/>
  <c r="U3322" i="10" s="1"/>
  <c r="V3322" i="10"/>
  <c r="T3323" i="10"/>
  <c r="U3323" i="10" a="1"/>
  <c r="U3323" i="10" s="1"/>
  <c r="V3323" i="10"/>
  <c r="T3324" i="10"/>
  <c r="U3324" i="10" a="1"/>
  <c r="U3324" i="10" s="1"/>
  <c r="V3324" i="10"/>
  <c r="T3325" i="10"/>
  <c r="U3325" i="10" a="1"/>
  <c r="U3325" i="10" s="1"/>
  <c r="V3325" i="10"/>
  <c r="T3326" i="10"/>
  <c r="U3326" i="10" a="1"/>
  <c r="U3326" i="10" s="1"/>
  <c r="V3326" i="10"/>
  <c r="T3327" i="10"/>
  <c r="U3327" i="10" a="1"/>
  <c r="U3327" i="10" s="1"/>
  <c r="V3327" i="10"/>
  <c r="T3328" i="10"/>
  <c r="U3328" i="10" a="1"/>
  <c r="U3328" i="10" s="1"/>
  <c r="V3328" i="10"/>
  <c r="T3329" i="10"/>
  <c r="U3329" i="10" a="1"/>
  <c r="U3329" i="10" s="1"/>
  <c r="V3329" i="10"/>
  <c r="T3330" i="10"/>
  <c r="U3330" i="10" a="1"/>
  <c r="U3330" i="10" s="1"/>
  <c r="V3330" i="10"/>
  <c r="T3331" i="10"/>
  <c r="U3331" i="10" a="1"/>
  <c r="U3331" i="10" s="1"/>
  <c r="V3331" i="10"/>
  <c r="T3332" i="10"/>
  <c r="U3332" i="10" a="1"/>
  <c r="U3332" i="10" s="1"/>
  <c r="V3332" i="10"/>
  <c r="T3333" i="10"/>
  <c r="U3333" i="10" a="1"/>
  <c r="U3333" i="10" s="1"/>
  <c r="V3333" i="10"/>
  <c r="T3334" i="10"/>
  <c r="U3334" i="10" a="1"/>
  <c r="U3334" i="10" s="1"/>
  <c r="V3334" i="10"/>
  <c r="T3335" i="10"/>
  <c r="U3335" i="10" a="1"/>
  <c r="U3335" i="10" s="1"/>
  <c r="V3335" i="10"/>
  <c r="T3336" i="10"/>
  <c r="U3336" i="10" a="1"/>
  <c r="U3336" i="10" s="1"/>
  <c r="V3336" i="10"/>
  <c r="T3337" i="10"/>
  <c r="U3337" i="10" a="1"/>
  <c r="U3337" i="10" s="1"/>
  <c r="V3337" i="10"/>
  <c r="T3338" i="10"/>
  <c r="U3338" i="10" a="1"/>
  <c r="U3338" i="10" s="1"/>
  <c r="V3338" i="10"/>
  <c r="T3339" i="10"/>
  <c r="U3339" i="10" a="1"/>
  <c r="U3339" i="10" s="1"/>
  <c r="V3339" i="10"/>
  <c r="T3340" i="10"/>
  <c r="U3340" i="10" a="1"/>
  <c r="U3340" i="10" s="1"/>
  <c r="V3340" i="10"/>
  <c r="T3341" i="10"/>
  <c r="U3341" i="10" a="1"/>
  <c r="U3341" i="10" s="1"/>
  <c r="V3341" i="10"/>
  <c r="T3342" i="10"/>
  <c r="U3342" i="10" a="1"/>
  <c r="U3342" i="10" s="1"/>
  <c r="V3342" i="10"/>
  <c r="T3343" i="10"/>
  <c r="U3343" i="10" a="1"/>
  <c r="U3343" i="10" s="1"/>
  <c r="V3343" i="10"/>
  <c r="T3344" i="10"/>
  <c r="U3344" i="10" a="1"/>
  <c r="U3344" i="10" s="1"/>
  <c r="V3344" i="10"/>
  <c r="T3345" i="10"/>
  <c r="U3345" i="10" a="1"/>
  <c r="U3345" i="10" s="1"/>
  <c r="V3345" i="10"/>
  <c r="T3346" i="10"/>
  <c r="U3346" i="10" a="1"/>
  <c r="U3346" i="10" s="1"/>
  <c r="V3346" i="10"/>
  <c r="T3347" i="10"/>
  <c r="U3347" i="10" a="1"/>
  <c r="U3347" i="10" s="1"/>
  <c r="V3347" i="10"/>
  <c r="T3348" i="10"/>
  <c r="U3348" i="10" a="1"/>
  <c r="U3348" i="10" s="1"/>
  <c r="V3348" i="10"/>
  <c r="T3349" i="10"/>
  <c r="U3349" i="10" a="1"/>
  <c r="U3349" i="10" s="1"/>
  <c r="V3349" i="10"/>
  <c r="T3350" i="10"/>
  <c r="U3350" i="10" a="1"/>
  <c r="U3350" i="10" s="1"/>
  <c r="V3350" i="10"/>
  <c r="T3351" i="10"/>
  <c r="U3351" i="10" a="1"/>
  <c r="U3351" i="10" s="1"/>
  <c r="V3351" i="10"/>
  <c r="T3352" i="10"/>
  <c r="U3352" i="10" a="1"/>
  <c r="U3352" i="10" s="1"/>
  <c r="V3352" i="10"/>
  <c r="T3353" i="10"/>
  <c r="U3353" i="10" a="1"/>
  <c r="U3353" i="10" s="1"/>
  <c r="V3353" i="10"/>
  <c r="T3354" i="10"/>
  <c r="U3354" i="10" a="1"/>
  <c r="U3354" i="10" s="1"/>
  <c r="V3354" i="10"/>
  <c r="T3355" i="10"/>
  <c r="U3355" i="10" a="1"/>
  <c r="U3355" i="10" s="1"/>
  <c r="V3355" i="10"/>
  <c r="T3356" i="10"/>
  <c r="U3356" i="10" a="1"/>
  <c r="U3356" i="10" s="1"/>
  <c r="V3356" i="10"/>
  <c r="T3357" i="10"/>
  <c r="U3357" i="10" a="1"/>
  <c r="U3357" i="10" s="1"/>
  <c r="V3357" i="10"/>
  <c r="T3358" i="10"/>
  <c r="U3358" i="10" a="1"/>
  <c r="U3358" i="10" s="1"/>
  <c r="V3358" i="10"/>
  <c r="T3359" i="10"/>
  <c r="U3359" i="10" a="1"/>
  <c r="U3359" i="10" s="1"/>
  <c r="V3359" i="10"/>
  <c r="T3360" i="10"/>
  <c r="U3360" i="10" a="1"/>
  <c r="U3360" i="10" s="1"/>
  <c r="V3360" i="10"/>
  <c r="T3361" i="10"/>
  <c r="U3361" i="10" a="1"/>
  <c r="U3361" i="10" s="1"/>
  <c r="V3361" i="10"/>
  <c r="T3362" i="10"/>
  <c r="U3362" i="10" a="1"/>
  <c r="U3362" i="10" s="1"/>
  <c r="V3362" i="10"/>
  <c r="T3363" i="10"/>
  <c r="U3363" i="10" a="1"/>
  <c r="U3363" i="10" s="1"/>
  <c r="V3363" i="10"/>
  <c r="T3364" i="10"/>
  <c r="U3364" i="10" a="1"/>
  <c r="U3364" i="10" s="1"/>
  <c r="V3364" i="10"/>
  <c r="T3365" i="10"/>
  <c r="U3365" i="10" a="1"/>
  <c r="U3365" i="10" s="1"/>
  <c r="V3365" i="10"/>
  <c r="T3366" i="10"/>
  <c r="U3366" i="10" a="1"/>
  <c r="U3366" i="10" s="1"/>
  <c r="V3366" i="10"/>
  <c r="T3367" i="10"/>
  <c r="U3367" i="10" a="1"/>
  <c r="U3367" i="10" s="1"/>
  <c r="V3367" i="10"/>
  <c r="T3368" i="10"/>
  <c r="U3368" i="10" a="1"/>
  <c r="U3368" i="10" s="1"/>
  <c r="V3368" i="10"/>
  <c r="T3369" i="10"/>
  <c r="U3369" i="10" a="1"/>
  <c r="U3369" i="10" s="1"/>
  <c r="V3369" i="10"/>
  <c r="T3370" i="10"/>
  <c r="U3370" i="10" a="1"/>
  <c r="U3370" i="10" s="1"/>
  <c r="V3370" i="10"/>
  <c r="T3371" i="10"/>
  <c r="U3371" i="10" a="1"/>
  <c r="U3371" i="10" s="1"/>
  <c r="V3371" i="10"/>
  <c r="T3372" i="10"/>
  <c r="U3372" i="10" a="1"/>
  <c r="U3372" i="10" s="1"/>
  <c r="V3372" i="10"/>
  <c r="T3373" i="10"/>
  <c r="U3373" i="10" a="1"/>
  <c r="U3373" i="10" s="1"/>
  <c r="V3373" i="10"/>
  <c r="T3374" i="10"/>
  <c r="U3374" i="10" a="1"/>
  <c r="U3374" i="10" s="1"/>
  <c r="V3374" i="10"/>
  <c r="T3375" i="10"/>
  <c r="U3375" i="10" a="1"/>
  <c r="U3375" i="10" s="1"/>
  <c r="V3375" i="10"/>
  <c r="T3376" i="10"/>
  <c r="U3376" i="10" a="1"/>
  <c r="U3376" i="10" s="1"/>
  <c r="V3376" i="10"/>
  <c r="T3377" i="10"/>
  <c r="U3377" i="10" a="1"/>
  <c r="U3377" i="10" s="1"/>
  <c r="V3377" i="10"/>
  <c r="T3378" i="10"/>
  <c r="U3378" i="10" a="1"/>
  <c r="U3378" i="10" s="1"/>
  <c r="V3378" i="10"/>
  <c r="T3379" i="10"/>
  <c r="U3379" i="10" a="1"/>
  <c r="U3379" i="10" s="1"/>
  <c r="V3379" i="10"/>
  <c r="T3380" i="10"/>
  <c r="U3380" i="10" a="1"/>
  <c r="U3380" i="10" s="1"/>
  <c r="V3380" i="10"/>
  <c r="T3381" i="10"/>
  <c r="U3381" i="10" a="1"/>
  <c r="U3381" i="10" s="1"/>
  <c r="V3381" i="10"/>
  <c r="T3382" i="10"/>
  <c r="U3382" i="10" a="1"/>
  <c r="U3382" i="10" s="1"/>
  <c r="V3382" i="10"/>
  <c r="T3383" i="10"/>
  <c r="U3383" i="10" a="1"/>
  <c r="U3383" i="10" s="1"/>
  <c r="V3383" i="10"/>
  <c r="T3384" i="10"/>
  <c r="U3384" i="10" a="1"/>
  <c r="U3384" i="10" s="1"/>
  <c r="V3384" i="10"/>
  <c r="T3385" i="10"/>
  <c r="U3385" i="10" a="1"/>
  <c r="U3385" i="10" s="1"/>
  <c r="V3385" i="10"/>
  <c r="T3386" i="10"/>
  <c r="U3386" i="10" a="1"/>
  <c r="U3386" i="10" s="1"/>
  <c r="V3386" i="10"/>
  <c r="T3387" i="10"/>
  <c r="U3387" i="10" a="1"/>
  <c r="U3387" i="10" s="1"/>
  <c r="V3387" i="10"/>
  <c r="T3388" i="10"/>
  <c r="U3388" i="10" a="1"/>
  <c r="U3388" i="10" s="1"/>
  <c r="V3388" i="10"/>
  <c r="T3389" i="10"/>
  <c r="U3389" i="10" a="1"/>
  <c r="U3389" i="10" s="1"/>
  <c r="V3389" i="10"/>
  <c r="T3390" i="10"/>
  <c r="U3390" i="10" a="1"/>
  <c r="U3390" i="10" s="1"/>
  <c r="V3390" i="10"/>
  <c r="T3391" i="10"/>
  <c r="U3391" i="10" a="1"/>
  <c r="U3391" i="10" s="1"/>
  <c r="V3391" i="10"/>
  <c r="T3392" i="10"/>
  <c r="U3392" i="10" a="1"/>
  <c r="U3392" i="10" s="1"/>
  <c r="V3392" i="10"/>
  <c r="T3393" i="10"/>
  <c r="U3393" i="10" a="1"/>
  <c r="U3393" i="10" s="1"/>
  <c r="V3393" i="10"/>
  <c r="T3394" i="10"/>
  <c r="U3394" i="10" a="1"/>
  <c r="U3394" i="10" s="1"/>
  <c r="V3394" i="10"/>
  <c r="T3395" i="10"/>
  <c r="U3395" i="10" a="1"/>
  <c r="U3395" i="10" s="1"/>
  <c r="V3395" i="10"/>
  <c r="T3396" i="10"/>
  <c r="U3396" i="10" a="1"/>
  <c r="U3396" i="10" s="1"/>
  <c r="V3396" i="10"/>
  <c r="T3397" i="10"/>
  <c r="U3397" i="10" a="1"/>
  <c r="U3397" i="10" s="1"/>
  <c r="V3397" i="10"/>
  <c r="T3398" i="10"/>
  <c r="U3398" i="10" a="1"/>
  <c r="U3398" i="10" s="1"/>
  <c r="V3398" i="10"/>
  <c r="T3399" i="10"/>
  <c r="U3399" i="10" a="1"/>
  <c r="U3399" i="10" s="1"/>
  <c r="V3399" i="10"/>
  <c r="T3400" i="10"/>
  <c r="U3400" i="10" a="1"/>
  <c r="U3400" i="10" s="1"/>
  <c r="V3400" i="10"/>
  <c r="T3401" i="10"/>
  <c r="U3401" i="10" a="1"/>
  <c r="U3401" i="10" s="1"/>
  <c r="V3401" i="10"/>
  <c r="T3402" i="10"/>
  <c r="U3402" i="10" a="1"/>
  <c r="U3402" i="10" s="1"/>
  <c r="V3402" i="10"/>
  <c r="T3403" i="10"/>
  <c r="U3403" i="10" a="1"/>
  <c r="U3403" i="10" s="1"/>
  <c r="V3403" i="10"/>
  <c r="T3404" i="10"/>
  <c r="U3404" i="10" a="1"/>
  <c r="U3404" i="10" s="1"/>
  <c r="V3404" i="10"/>
  <c r="T3405" i="10"/>
  <c r="U3405" i="10" a="1"/>
  <c r="U3405" i="10" s="1"/>
  <c r="V3405" i="10"/>
  <c r="T3406" i="10"/>
  <c r="U3406" i="10" a="1"/>
  <c r="U3406" i="10" s="1"/>
  <c r="V3406" i="10"/>
  <c r="T3407" i="10"/>
  <c r="U3407" i="10" a="1"/>
  <c r="U3407" i="10" s="1"/>
  <c r="V3407" i="10"/>
  <c r="T3408" i="10"/>
  <c r="U3408" i="10" a="1"/>
  <c r="U3408" i="10" s="1"/>
  <c r="V3408" i="10"/>
  <c r="T3409" i="10"/>
  <c r="U3409" i="10" a="1"/>
  <c r="U3409" i="10" s="1"/>
  <c r="V3409" i="10"/>
  <c r="T3410" i="10"/>
  <c r="U3410" i="10" a="1"/>
  <c r="U3410" i="10" s="1"/>
  <c r="V3410" i="10"/>
  <c r="T3411" i="10"/>
  <c r="U3411" i="10" a="1"/>
  <c r="U3411" i="10" s="1"/>
  <c r="V3411" i="10"/>
  <c r="T3412" i="10"/>
  <c r="U3412" i="10" a="1"/>
  <c r="U3412" i="10" s="1"/>
  <c r="V3412" i="10"/>
  <c r="T3413" i="10"/>
  <c r="U3413" i="10" a="1"/>
  <c r="U3413" i="10" s="1"/>
  <c r="V3413" i="10"/>
  <c r="T3414" i="10"/>
  <c r="U3414" i="10" a="1"/>
  <c r="U3414" i="10" s="1"/>
  <c r="V3414" i="10"/>
  <c r="T3415" i="10"/>
  <c r="U3415" i="10" a="1"/>
  <c r="U3415" i="10" s="1"/>
  <c r="V3415" i="10"/>
  <c r="T3416" i="10"/>
  <c r="U3416" i="10" a="1"/>
  <c r="U3416" i="10" s="1"/>
  <c r="V3416" i="10"/>
  <c r="T3417" i="10"/>
  <c r="U3417" i="10" a="1"/>
  <c r="U3417" i="10" s="1"/>
  <c r="V3417" i="10"/>
  <c r="T3418" i="10"/>
  <c r="U3418" i="10" a="1"/>
  <c r="U3418" i="10" s="1"/>
  <c r="V3418" i="10"/>
  <c r="T3419" i="10"/>
  <c r="U3419" i="10" a="1"/>
  <c r="U3419" i="10" s="1"/>
  <c r="V3419" i="10"/>
  <c r="T3420" i="10"/>
  <c r="U3420" i="10" a="1"/>
  <c r="U3420" i="10" s="1"/>
  <c r="V3420" i="10"/>
  <c r="T3421" i="10"/>
  <c r="U3421" i="10" a="1"/>
  <c r="U3421" i="10" s="1"/>
  <c r="V3421" i="10"/>
  <c r="T3422" i="10"/>
  <c r="U3422" i="10" a="1"/>
  <c r="U3422" i="10" s="1"/>
  <c r="V3422" i="10"/>
  <c r="T3423" i="10"/>
  <c r="U3423" i="10" a="1"/>
  <c r="U3423" i="10" s="1"/>
  <c r="V3423" i="10"/>
  <c r="T3424" i="10"/>
  <c r="U3424" i="10" a="1"/>
  <c r="U3424" i="10" s="1"/>
  <c r="V3424" i="10"/>
  <c r="T3425" i="10"/>
  <c r="U3425" i="10" a="1"/>
  <c r="U3425" i="10" s="1"/>
  <c r="V3425" i="10"/>
  <c r="T3426" i="10"/>
  <c r="U3426" i="10" a="1"/>
  <c r="U3426" i="10" s="1"/>
  <c r="V3426" i="10"/>
  <c r="T3427" i="10"/>
  <c r="U3427" i="10" a="1"/>
  <c r="U3427" i="10" s="1"/>
  <c r="V3427" i="10"/>
  <c r="T3428" i="10"/>
  <c r="U3428" i="10" a="1"/>
  <c r="U3428" i="10" s="1"/>
  <c r="V3428" i="10"/>
  <c r="T3429" i="10"/>
  <c r="U3429" i="10" a="1"/>
  <c r="U3429" i="10" s="1"/>
  <c r="V3429" i="10"/>
  <c r="T3430" i="10"/>
  <c r="U3430" i="10" a="1"/>
  <c r="U3430" i="10" s="1"/>
  <c r="V3430" i="10"/>
  <c r="T3431" i="10"/>
  <c r="U3431" i="10" a="1"/>
  <c r="U3431" i="10" s="1"/>
  <c r="V3431" i="10"/>
  <c r="T3432" i="10"/>
  <c r="U3432" i="10" a="1"/>
  <c r="U3432" i="10" s="1"/>
  <c r="V3432" i="10"/>
  <c r="T3433" i="10"/>
  <c r="U3433" i="10" a="1"/>
  <c r="U3433" i="10" s="1"/>
  <c r="V3433" i="10"/>
  <c r="T3434" i="10"/>
  <c r="U3434" i="10" a="1"/>
  <c r="U3434" i="10" s="1"/>
  <c r="V3434" i="10"/>
  <c r="T3435" i="10"/>
  <c r="U3435" i="10" a="1"/>
  <c r="U3435" i="10" s="1"/>
  <c r="V3435" i="10"/>
  <c r="T3436" i="10"/>
  <c r="U3436" i="10" a="1"/>
  <c r="U3436" i="10" s="1"/>
  <c r="V3436" i="10"/>
  <c r="T3437" i="10"/>
  <c r="U3437" i="10" a="1"/>
  <c r="U3437" i="10" s="1"/>
  <c r="V3437" i="10"/>
  <c r="T3438" i="10"/>
  <c r="U3438" i="10" a="1"/>
  <c r="U3438" i="10" s="1"/>
  <c r="V3438" i="10"/>
  <c r="T3439" i="10"/>
  <c r="U3439" i="10" a="1"/>
  <c r="U3439" i="10" s="1"/>
  <c r="V3439" i="10"/>
  <c r="T3440" i="10"/>
  <c r="U3440" i="10" a="1"/>
  <c r="U3440" i="10" s="1"/>
  <c r="V3440" i="10"/>
  <c r="T3441" i="10"/>
  <c r="U3441" i="10" a="1"/>
  <c r="U3441" i="10" s="1"/>
  <c r="V3441" i="10"/>
  <c r="T3442" i="10"/>
  <c r="U3442" i="10" a="1"/>
  <c r="U3442" i="10" s="1"/>
  <c r="V3442" i="10"/>
  <c r="T3443" i="10"/>
  <c r="U3443" i="10" a="1"/>
  <c r="U3443" i="10" s="1"/>
  <c r="V3443" i="10"/>
  <c r="T3444" i="10"/>
  <c r="U3444" i="10" a="1"/>
  <c r="U3444" i="10" s="1"/>
  <c r="V3444" i="10"/>
  <c r="T3445" i="10"/>
  <c r="U3445" i="10" a="1"/>
  <c r="U3445" i="10" s="1"/>
  <c r="V3445" i="10"/>
  <c r="T3446" i="10"/>
  <c r="U3446" i="10" a="1"/>
  <c r="U3446" i="10" s="1"/>
  <c r="V3446" i="10"/>
  <c r="T3447" i="10"/>
  <c r="U3447" i="10" a="1"/>
  <c r="U3447" i="10" s="1"/>
  <c r="V3447" i="10"/>
  <c r="T3448" i="10"/>
  <c r="U3448" i="10" a="1"/>
  <c r="U3448" i="10" s="1"/>
  <c r="V3448" i="10"/>
  <c r="T3449" i="10"/>
  <c r="U3449" i="10" a="1"/>
  <c r="U3449" i="10" s="1"/>
  <c r="V3449" i="10"/>
  <c r="T3450" i="10"/>
  <c r="U3450" i="10" a="1"/>
  <c r="U3450" i="10" s="1"/>
  <c r="V3450" i="10"/>
  <c r="T3451" i="10"/>
  <c r="U3451" i="10" a="1"/>
  <c r="U3451" i="10" s="1"/>
  <c r="V3451" i="10"/>
  <c r="T3452" i="10"/>
  <c r="U3452" i="10" a="1"/>
  <c r="U3452" i="10" s="1"/>
  <c r="V3452" i="10"/>
  <c r="T3453" i="10"/>
  <c r="U3453" i="10" a="1"/>
  <c r="U3453" i="10" s="1"/>
  <c r="V3453" i="10"/>
  <c r="T3454" i="10"/>
  <c r="U3454" i="10" a="1"/>
  <c r="U3454" i="10" s="1"/>
  <c r="V3454" i="10"/>
  <c r="T3455" i="10"/>
  <c r="U3455" i="10" a="1"/>
  <c r="U3455" i="10" s="1"/>
  <c r="V3455" i="10"/>
  <c r="T3456" i="10"/>
  <c r="U3456" i="10" a="1"/>
  <c r="U3456" i="10" s="1"/>
  <c r="V3456" i="10"/>
  <c r="T3457" i="10"/>
  <c r="U3457" i="10" a="1"/>
  <c r="U3457" i="10" s="1"/>
  <c r="V3457" i="10"/>
  <c r="T3458" i="10"/>
  <c r="U3458" i="10" a="1"/>
  <c r="U3458" i="10" s="1"/>
  <c r="V3458" i="10"/>
  <c r="T3459" i="10"/>
  <c r="U3459" i="10" a="1"/>
  <c r="U3459" i="10" s="1"/>
  <c r="V3459" i="10"/>
  <c r="T3460" i="10"/>
  <c r="U3460" i="10" a="1"/>
  <c r="U3460" i="10" s="1"/>
  <c r="V3460" i="10"/>
  <c r="T3461" i="10"/>
  <c r="U3461" i="10" a="1"/>
  <c r="U3461" i="10" s="1"/>
  <c r="V3461" i="10"/>
  <c r="T3462" i="10"/>
  <c r="U3462" i="10" a="1"/>
  <c r="U3462" i="10" s="1"/>
  <c r="V3462" i="10"/>
  <c r="T3463" i="10"/>
  <c r="U3463" i="10" a="1"/>
  <c r="U3463" i="10" s="1"/>
  <c r="V3463" i="10"/>
  <c r="T3464" i="10"/>
  <c r="U3464" i="10" a="1"/>
  <c r="U3464" i="10" s="1"/>
  <c r="V3464" i="10"/>
  <c r="T3465" i="10"/>
  <c r="U3465" i="10" a="1"/>
  <c r="U3465" i="10" s="1"/>
  <c r="V3465" i="10"/>
  <c r="T3466" i="10"/>
  <c r="U3466" i="10" a="1"/>
  <c r="U3466" i="10" s="1"/>
  <c r="V3466" i="10"/>
  <c r="T3467" i="10"/>
  <c r="U3467" i="10" a="1"/>
  <c r="U3467" i="10" s="1"/>
  <c r="V3467" i="10"/>
  <c r="T3468" i="10"/>
  <c r="U3468" i="10" a="1"/>
  <c r="U3468" i="10" s="1"/>
  <c r="V3468" i="10"/>
  <c r="T3469" i="10"/>
  <c r="U3469" i="10" a="1"/>
  <c r="U3469" i="10" s="1"/>
  <c r="V3469" i="10"/>
  <c r="T3470" i="10"/>
  <c r="U3470" i="10" a="1"/>
  <c r="U3470" i="10" s="1"/>
  <c r="V3470" i="10"/>
  <c r="T3471" i="10"/>
  <c r="U3471" i="10" a="1"/>
  <c r="U3471" i="10" s="1"/>
  <c r="V3471" i="10"/>
  <c r="T3472" i="10"/>
  <c r="U3472" i="10" a="1"/>
  <c r="U3472" i="10" s="1"/>
  <c r="V3472" i="10"/>
  <c r="T3473" i="10"/>
  <c r="U3473" i="10" a="1"/>
  <c r="U3473" i="10" s="1"/>
  <c r="V3473" i="10"/>
  <c r="T3474" i="10"/>
  <c r="U3474" i="10" a="1"/>
  <c r="U3474" i="10" s="1"/>
  <c r="V3474" i="10"/>
  <c r="T3475" i="10"/>
  <c r="U3475" i="10" a="1"/>
  <c r="U3475" i="10" s="1"/>
  <c r="V3475" i="10"/>
  <c r="T3476" i="10"/>
  <c r="U3476" i="10" a="1"/>
  <c r="U3476" i="10" s="1"/>
  <c r="V3476" i="10"/>
  <c r="T3477" i="10"/>
  <c r="U3477" i="10" a="1"/>
  <c r="U3477" i="10" s="1"/>
  <c r="V3477" i="10"/>
  <c r="T3478" i="10"/>
  <c r="U3478" i="10" a="1"/>
  <c r="U3478" i="10" s="1"/>
  <c r="V3478" i="10"/>
  <c r="T3479" i="10"/>
  <c r="U3479" i="10" a="1"/>
  <c r="U3479" i="10" s="1"/>
  <c r="V3479" i="10"/>
  <c r="T3480" i="10"/>
  <c r="U3480" i="10" a="1"/>
  <c r="U3480" i="10" s="1"/>
  <c r="V3480" i="10"/>
  <c r="T3481" i="10"/>
  <c r="U3481" i="10" a="1"/>
  <c r="U3481" i="10" s="1"/>
  <c r="V3481" i="10"/>
  <c r="T3482" i="10"/>
  <c r="U3482" i="10" a="1"/>
  <c r="U3482" i="10" s="1"/>
  <c r="V3482" i="10"/>
  <c r="T3483" i="10"/>
  <c r="U3483" i="10" a="1"/>
  <c r="U3483" i="10" s="1"/>
  <c r="V3483" i="10"/>
  <c r="T3484" i="10"/>
  <c r="U3484" i="10" a="1"/>
  <c r="U3484" i="10" s="1"/>
  <c r="V3484" i="10"/>
  <c r="T3485" i="10"/>
  <c r="U3485" i="10" a="1"/>
  <c r="U3485" i="10" s="1"/>
  <c r="V3485" i="10"/>
  <c r="T3486" i="10"/>
  <c r="U3486" i="10" a="1"/>
  <c r="U3486" i="10" s="1"/>
  <c r="V3486" i="10"/>
  <c r="T3487" i="10"/>
  <c r="U3487" i="10" a="1"/>
  <c r="U3487" i="10" s="1"/>
  <c r="V3487" i="10"/>
  <c r="T3488" i="10"/>
  <c r="U3488" i="10" a="1"/>
  <c r="U3488" i="10" s="1"/>
  <c r="V3488" i="10"/>
  <c r="T3489" i="10"/>
  <c r="U3489" i="10" a="1"/>
  <c r="U3489" i="10" s="1"/>
  <c r="V3489" i="10"/>
  <c r="T3490" i="10"/>
  <c r="U3490" i="10" a="1"/>
  <c r="U3490" i="10" s="1"/>
  <c r="V3490" i="10"/>
  <c r="T3491" i="10"/>
  <c r="U3491" i="10" a="1"/>
  <c r="U3491" i="10" s="1"/>
  <c r="V3491" i="10"/>
  <c r="T3492" i="10"/>
  <c r="U3492" i="10" a="1"/>
  <c r="U3492" i="10" s="1"/>
  <c r="V3492" i="10"/>
  <c r="T3493" i="10"/>
  <c r="U3493" i="10" a="1"/>
  <c r="U3493" i="10" s="1"/>
  <c r="V3493" i="10"/>
  <c r="T3494" i="10"/>
  <c r="U3494" i="10" a="1"/>
  <c r="U3494" i="10" s="1"/>
  <c r="V3494" i="10"/>
  <c r="T3495" i="10"/>
  <c r="U3495" i="10" a="1"/>
  <c r="U3495" i="10" s="1"/>
  <c r="V3495" i="10"/>
  <c r="T3496" i="10"/>
  <c r="U3496" i="10" a="1"/>
  <c r="U3496" i="10" s="1"/>
  <c r="V3496" i="10"/>
  <c r="T3497" i="10"/>
  <c r="U3497" i="10" a="1"/>
  <c r="U3497" i="10" s="1"/>
  <c r="V3497" i="10"/>
  <c r="T3498" i="10"/>
  <c r="U3498" i="10" a="1"/>
  <c r="U3498" i="10" s="1"/>
  <c r="V3498" i="10"/>
  <c r="T3499" i="10"/>
  <c r="U3499" i="10" a="1"/>
  <c r="U3499" i="10" s="1"/>
  <c r="V3499" i="10"/>
  <c r="T3500" i="10"/>
  <c r="U3500" i="10" a="1"/>
  <c r="U3500" i="10" s="1"/>
  <c r="V3500" i="10"/>
  <c r="T3501" i="10"/>
  <c r="U3501" i="10" a="1"/>
  <c r="U3501" i="10" s="1"/>
  <c r="V3501" i="10"/>
  <c r="T3502" i="10"/>
  <c r="U3502" i="10" a="1"/>
  <c r="U3502" i="10" s="1"/>
  <c r="V3502" i="10"/>
  <c r="T3503" i="10"/>
  <c r="U3503" i="10" a="1"/>
  <c r="U3503" i="10" s="1"/>
  <c r="V3503" i="10"/>
  <c r="T3504" i="10"/>
  <c r="U3504" i="10" a="1"/>
  <c r="U3504" i="10" s="1"/>
  <c r="V3504" i="10"/>
  <c r="T3505" i="10"/>
  <c r="U3505" i="10" a="1"/>
  <c r="U3505" i="10" s="1"/>
  <c r="V3505" i="10"/>
  <c r="T3506" i="10"/>
  <c r="U3506" i="10" a="1"/>
  <c r="U3506" i="10" s="1"/>
  <c r="V3506" i="10"/>
  <c r="T3507" i="10"/>
  <c r="U3507" i="10" a="1"/>
  <c r="U3507" i="10" s="1"/>
  <c r="V3507" i="10"/>
  <c r="T3508" i="10"/>
  <c r="U3508" i="10" a="1"/>
  <c r="U3508" i="10" s="1"/>
  <c r="V3508" i="10"/>
  <c r="T3509" i="10"/>
  <c r="U3509" i="10" a="1"/>
  <c r="U3509" i="10" s="1"/>
  <c r="V3509" i="10"/>
  <c r="T3510" i="10"/>
  <c r="U3510" i="10" a="1"/>
  <c r="U3510" i="10" s="1"/>
  <c r="V3510" i="10"/>
  <c r="T3511" i="10"/>
  <c r="U3511" i="10" a="1"/>
  <c r="U3511" i="10" s="1"/>
  <c r="V3511" i="10"/>
  <c r="T3512" i="10"/>
  <c r="U3512" i="10" a="1"/>
  <c r="U3512" i="10" s="1"/>
  <c r="V3512" i="10"/>
  <c r="T3513" i="10"/>
  <c r="U3513" i="10" a="1"/>
  <c r="U3513" i="10" s="1"/>
  <c r="V3513" i="10"/>
  <c r="T3514" i="10"/>
  <c r="U3514" i="10" a="1"/>
  <c r="U3514" i="10" s="1"/>
  <c r="V3514" i="10"/>
  <c r="T3515" i="10"/>
  <c r="U3515" i="10" a="1"/>
  <c r="U3515" i="10" s="1"/>
  <c r="V3515" i="10"/>
  <c r="T3516" i="10"/>
  <c r="U3516" i="10" a="1"/>
  <c r="U3516" i="10" s="1"/>
  <c r="V3516" i="10"/>
  <c r="T3517" i="10"/>
  <c r="U3517" i="10" a="1"/>
  <c r="U3517" i="10" s="1"/>
  <c r="V3517" i="10"/>
  <c r="T3518" i="10"/>
  <c r="U3518" i="10" a="1"/>
  <c r="U3518" i="10" s="1"/>
  <c r="V3518" i="10"/>
  <c r="T3519" i="10"/>
  <c r="U3519" i="10" a="1"/>
  <c r="U3519" i="10" s="1"/>
  <c r="V3519" i="10"/>
  <c r="T3520" i="10"/>
  <c r="U3520" i="10" a="1"/>
  <c r="U3520" i="10" s="1"/>
  <c r="V3520" i="10"/>
  <c r="T3521" i="10"/>
  <c r="U3521" i="10" a="1"/>
  <c r="U3521" i="10" s="1"/>
  <c r="V3521" i="10"/>
  <c r="T3522" i="10"/>
  <c r="U3522" i="10" a="1"/>
  <c r="U3522" i="10" s="1"/>
  <c r="V3522" i="10"/>
  <c r="T3523" i="10"/>
  <c r="U3523" i="10" a="1"/>
  <c r="U3523" i="10" s="1"/>
  <c r="V3523" i="10"/>
  <c r="T3524" i="10"/>
  <c r="U3524" i="10" a="1"/>
  <c r="U3524" i="10" s="1"/>
  <c r="V3524" i="10"/>
  <c r="T3525" i="10"/>
  <c r="U3525" i="10" a="1"/>
  <c r="U3525" i="10" s="1"/>
  <c r="V3525" i="10"/>
  <c r="T3526" i="10"/>
  <c r="U3526" i="10" a="1"/>
  <c r="U3526" i="10" s="1"/>
  <c r="V3526" i="10"/>
  <c r="T3527" i="10"/>
  <c r="U3527" i="10" a="1"/>
  <c r="U3527" i="10" s="1"/>
  <c r="V3527" i="10"/>
  <c r="T3528" i="10"/>
  <c r="U3528" i="10" a="1"/>
  <c r="U3528" i="10" s="1"/>
  <c r="V3528" i="10"/>
  <c r="T3529" i="10"/>
  <c r="U3529" i="10" a="1"/>
  <c r="U3529" i="10" s="1"/>
  <c r="V3529" i="10"/>
  <c r="T3530" i="10"/>
  <c r="U3530" i="10" a="1"/>
  <c r="U3530" i="10" s="1"/>
  <c r="V3530" i="10"/>
  <c r="T3531" i="10"/>
  <c r="U3531" i="10" a="1"/>
  <c r="U3531" i="10" s="1"/>
  <c r="V3531" i="10"/>
  <c r="T3532" i="10"/>
  <c r="U3532" i="10" a="1"/>
  <c r="U3532" i="10" s="1"/>
  <c r="V3532" i="10"/>
  <c r="T3533" i="10"/>
  <c r="U3533" i="10" a="1"/>
  <c r="U3533" i="10" s="1"/>
  <c r="V3533" i="10"/>
  <c r="T3534" i="10"/>
  <c r="U3534" i="10" a="1"/>
  <c r="U3534" i="10" s="1"/>
  <c r="V3534" i="10"/>
  <c r="T3535" i="10"/>
  <c r="U3535" i="10" a="1"/>
  <c r="U3535" i="10" s="1"/>
  <c r="V3535" i="10"/>
  <c r="T3536" i="10"/>
  <c r="U3536" i="10" a="1"/>
  <c r="U3536" i="10" s="1"/>
  <c r="V3536" i="10"/>
  <c r="T3537" i="10"/>
  <c r="U3537" i="10" a="1"/>
  <c r="U3537" i="10" s="1"/>
  <c r="V3537" i="10"/>
  <c r="T3538" i="10"/>
  <c r="U3538" i="10" a="1"/>
  <c r="U3538" i="10" s="1"/>
  <c r="V3538" i="10"/>
  <c r="T3539" i="10"/>
  <c r="U3539" i="10" a="1"/>
  <c r="U3539" i="10" s="1"/>
  <c r="V3539" i="10"/>
  <c r="T3540" i="10"/>
  <c r="U3540" i="10" a="1"/>
  <c r="U3540" i="10" s="1"/>
  <c r="V3540" i="10"/>
  <c r="T3541" i="10"/>
  <c r="U3541" i="10" a="1"/>
  <c r="U3541" i="10" s="1"/>
  <c r="V3541" i="10"/>
  <c r="T3542" i="10"/>
  <c r="U3542" i="10" a="1"/>
  <c r="U3542" i="10" s="1"/>
  <c r="V3542" i="10"/>
  <c r="T3543" i="10"/>
  <c r="U3543" i="10" a="1"/>
  <c r="U3543" i="10" s="1"/>
  <c r="V3543" i="10"/>
  <c r="T3544" i="10"/>
  <c r="U3544" i="10" a="1"/>
  <c r="U3544" i="10" s="1"/>
  <c r="V3544" i="10"/>
  <c r="T3545" i="10"/>
  <c r="U3545" i="10" a="1"/>
  <c r="U3545" i="10" s="1"/>
  <c r="V3545" i="10"/>
  <c r="T3546" i="10"/>
  <c r="U3546" i="10" a="1"/>
  <c r="U3546" i="10" s="1"/>
  <c r="V3546" i="10"/>
  <c r="T3547" i="10"/>
  <c r="U3547" i="10" a="1"/>
  <c r="U3547" i="10" s="1"/>
  <c r="V3547" i="10"/>
  <c r="T3548" i="10"/>
  <c r="U3548" i="10" a="1"/>
  <c r="U3548" i="10" s="1"/>
  <c r="V3548" i="10"/>
  <c r="T3549" i="10"/>
  <c r="U3549" i="10" a="1"/>
  <c r="U3549" i="10" s="1"/>
  <c r="V3549" i="10"/>
  <c r="T3550" i="10"/>
  <c r="U3550" i="10" a="1"/>
  <c r="U3550" i="10" s="1"/>
  <c r="V3550" i="10"/>
  <c r="T3551" i="10"/>
  <c r="U3551" i="10" a="1"/>
  <c r="U3551" i="10" s="1"/>
  <c r="V3551" i="10"/>
  <c r="T3552" i="10"/>
  <c r="U3552" i="10" a="1"/>
  <c r="U3552" i="10" s="1"/>
  <c r="V3552" i="10"/>
  <c r="T3553" i="10"/>
  <c r="U3553" i="10" a="1"/>
  <c r="U3553" i="10" s="1"/>
  <c r="V3553" i="10"/>
  <c r="T3554" i="10"/>
  <c r="U3554" i="10" a="1"/>
  <c r="U3554" i="10" s="1"/>
  <c r="V3554" i="10"/>
  <c r="T3555" i="10"/>
  <c r="U3555" i="10" a="1"/>
  <c r="U3555" i="10" s="1"/>
  <c r="V3555" i="10"/>
  <c r="T3556" i="10"/>
  <c r="U3556" i="10" a="1"/>
  <c r="U3556" i="10" s="1"/>
  <c r="V3556" i="10"/>
  <c r="T3557" i="10"/>
  <c r="U3557" i="10" a="1"/>
  <c r="U3557" i="10" s="1"/>
  <c r="V3557" i="10"/>
  <c r="T3558" i="10"/>
  <c r="U3558" i="10" a="1"/>
  <c r="U3558" i="10" s="1"/>
  <c r="V3558" i="10"/>
  <c r="T3559" i="10"/>
  <c r="U3559" i="10" a="1"/>
  <c r="U3559" i="10" s="1"/>
  <c r="V3559" i="10"/>
  <c r="T3560" i="10"/>
  <c r="U3560" i="10" a="1"/>
  <c r="U3560" i="10" s="1"/>
  <c r="V3560" i="10"/>
  <c r="T3561" i="10"/>
  <c r="U3561" i="10" a="1"/>
  <c r="U3561" i="10" s="1"/>
  <c r="V3561" i="10"/>
  <c r="T3562" i="10"/>
  <c r="U3562" i="10" a="1"/>
  <c r="U3562" i="10" s="1"/>
  <c r="V3562" i="10"/>
  <c r="T3563" i="10"/>
  <c r="U3563" i="10" a="1"/>
  <c r="U3563" i="10" s="1"/>
  <c r="V3563" i="10"/>
  <c r="T3564" i="10"/>
  <c r="U3564" i="10" a="1"/>
  <c r="U3564" i="10" s="1"/>
  <c r="V3564" i="10"/>
  <c r="T3565" i="10"/>
  <c r="U3565" i="10" a="1"/>
  <c r="U3565" i="10" s="1"/>
  <c r="V3565" i="10"/>
  <c r="T3566" i="10"/>
  <c r="U3566" i="10" a="1"/>
  <c r="U3566" i="10" s="1"/>
  <c r="V3566" i="10"/>
  <c r="T3567" i="10"/>
  <c r="U3567" i="10" a="1"/>
  <c r="U3567" i="10" s="1"/>
  <c r="V3567" i="10"/>
  <c r="T3568" i="10"/>
  <c r="U3568" i="10" a="1"/>
  <c r="U3568" i="10" s="1"/>
  <c r="V3568" i="10"/>
  <c r="T3569" i="10"/>
  <c r="U3569" i="10" a="1"/>
  <c r="U3569" i="10" s="1"/>
  <c r="V3569" i="10"/>
  <c r="T3570" i="10"/>
  <c r="U3570" i="10" a="1"/>
  <c r="U3570" i="10" s="1"/>
  <c r="V3570" i="10"/>
  <c r="T3571" i="10"/>
  <c r="U3571" i="10" a="1"/>
  <c r="U3571" i="10" s="1"/>
  <c r="V3571" i="10"/>
  <c r="T3572" i="10"/>
  <c r="U3572" i="10" a="1"/>
  <c r="U3572" i="10" s="1"/>
  <c r="V3572" i="10"/>
  <c r="T3573" i="10"/>
  <c r="U3573" i="10" a="1"/>
  <c r="U3573" i="10" s="1"/>
  <c r="V3573" i="10"/>
  <c r="T3574" i="10"/>
  <c r="U3574" i="10" a="1"/>
  <c r="U3574" i="10" s="1"/>
  <c r="V3574" i="10"/>
  <c r="T3575" i="10"/>
  <c r="U3575" i="10" a="1"/>
  <c r="U3575" i="10" s="1"/>
  <c r="V3575" i="10"/>
  <c r="T3576" i="10"/>
  <c r="U3576" i="10" a="1"/>
  <c r="U3576" i="10" s="1"/>
  <c r="V3576" i="10"/>
  <c r="T3577" i="10"/>
  <c r="U3577" i="10" a="1"/>
  <c r="U3577" i="10" s="1"/>
  <c r="V3577" i="10"/>
  <c r="T3578" i="10"/>
  <c r="U3578" i="10" a="1"/>
  <c r="U3578" i="10" s="1"/>
  <c r="V3578" i="10"/>
  <c r="T3579" i="10"/>
  <c r="U3579" i="10" a="1"/>
  <c r="U3579" i="10" s="1"/>
  <c r="V3579" i="10"/>
  <c r="T3580" i="10"/>
  <c r="U3580" i="10" a="1"/>
  <c r="U3580" i="10" s="1"/>
  <c r="V3580" i="10"/>
  <c r="T3581" i="10"/>
  <c r="U3581" i="10" a="1"/>
  <c r="U3581" i="10" s="1"/>
  <c r="V3581" i="10"/>
  <c r="T3582" i="10"/>
  <c r="U3582" i="10" a="1"/>
  <c r="U3582" i="10" s="1"/>
  <c r="V3582" i="10"/>
  <c r="T3583" i="10"/>
  <c r="U3583" i="10" a="1"/>
  <c r="U3583" i="10" s="1"/>
  <c r="V3583" i="10"/>
  <c r="T3584" i="10"/>
  <c r="U3584" i="10" a="1"/>
  <c r="U3584" i="10" s="1"/>
  <c r="V3584" i="10"/>
  <c r="T3585" i="10"/>
  <c r="U3585" i="10" a="1"/>
  <c r="U3585" i="10" s="1"/>
  <c r="V3585" i="10"/>
  <c r="T3586" i="10"/>
  <c r="U3586" i="10" a="1"/>
  <c r="U3586" i="10" s="1"/>
  <c r="V3586" i="10"/>
  <c r="T3587" i="10"/>
  <c r="U3587" i="10" a="1"/>
  <c r="U3587" i="10" s="1"/>
  <c r="V3587" i="10"/>
  <c r="T3588" i="10"/>
  <c r="U3588" i="10" a="1"/>
  <c r="U3588" i="10" s="1"/>
  <c r="V3588" i="10"/>
  <c r="T3589" i="10"/>
  <c r="U3589" i="10" a="1"/>
  <c r="U3589" i="10" s="1"/>
  <c r="V3589" i="10"/>
  <c r="T3590" i="10"/>
  <c r="U3590" i="10" a="1"/>
  <c r="U3590" i="10" s="1"/>
  <c r="V3590" i="10"/>
  <c r="T3591" i="10"/>
  <c r="U3591" i="10" a="1"/>
  <c r="U3591" i="10" s="1"/>
  <c r="V3591" i="10"/>
  <c r="T3592" i="10"/>
  <c r="U3592" i="10" a="1"/>
  <c r="U3592" i="10" s="1"/>
  <c r="V3592" i="10"/>
  <c r="T3593" i="10"/>
  <c r="U3593" i="10" a="1"/>
  <c r="U3593" i="10" s="1"/>
  <c r="V3593" i="10"/>
  <c r="T3594" i="10"/>
  <c r="U3594" i="10" a="1"/>
  <c r="U3594" i="10" s="1"/>
  <c r="V3594" i="10"/>
  <c r="T3595" i="10"/>
  <c r="U3595" i="10" a="1"/>
  <c r="U3595" i="10" s="1"/>
  <c r="V3595" i="10"/>
  <c r="T3596" i="10"/>
  <c r="U3596" i="10" a="1"/>
  <c r="U3596" i="10" s="1"/>
  <c r="V3596" i="10"/>
  <c r="T3597" i="10"/>
  <c r="U3597" i="10" a="1"/>
  <c r="U3597" i="10" s="1"/>
  <c r="V3597" i="10"/>
  <c r="T3598" i="10"/>
  <c r="U3598" i="10" a="1"/>
  <c r="U3598" i="10" s="1"/>
  <c r="V3598" i="10"/>
  <c r="T3599" i="10"/>
  <c r="U3599" i="10" a="1"/>
  <c r="U3599" i="10" s="1"/>
  <c r="V3599" i="10"/>
  <c r="T3600" i="10"/>
  <c r="U3600" i="10" a="1"/>
  <c r="U3600" i="10" s="1"/>
  <c r="V3600" i="10"/>
  <c r="T3601" i="10"/>
  <c r="U3601" i="10" a="1"/>
  <c r="U3601" i="10" s="1"/>
  <c r="V3601" i="10"/>
  <c r="T3602" i="10"/>
  <c r="U3602" i="10" a="1"/>
  <c r="U3602" i="10" s="1"/>
  <c r="V3602" i="10"/>
  <c r="T3603" i="10"/>
  <c r="U3603" i="10" a="1"/>
  <c r="U3603" i="10" s="1"/>
  <c r="V3603" i="10"/>
  <c r="T3604" i="10"/>
  <c r="U3604" i="10" a="1"/>
  <c r="U3604" i="10" s="1"/>
  <c r="V3604" i="10"/>
  <c r="T3605" i="10"/>
  <c r="U3605" i="10" a="1"/>
  <c r="U3605" i="10" s="1"/>
  <c r="V3605" i="10"/>
  <c r="T3606" i="10"/>
  <c r="U3606" i="10" a="1"/>
  <c r="U3606" i="10" s="1"/>
  <c r="V3606" i="10"/>
  <c r="T3607" i="10"/>
  <c r="U3607" i="10" a="1"/>
  <c r="U3607" i="10" s="1"/>
  <c r="V3607" i="10"/>
  <c r="T3608" i="10"/>
  <c r="U3608" i="10" a="1"/>
  <c r="U3608" i="10" s="1"/>
  <c r="V3608" i="10"/>
  <c r="T3609" i="10"/>
  <c r="U3609" i="10" a="1"/>
  <c r="U3609" i="10" s="1"/>
  <c r="V3609" i="10"/>
  <c r="T3610" i="10"/>
  <c r="U3610" i="10" a="1"/>
  <c r="U3610" i="10" s="1"/>
  <c r="V3610" i="10"/>
  <c r="T3611" i="10"/>
  <c r="U3611" i="10" a="1"/>
  <c r="U3611" i="10" s="1"/>
  <c r="V3611" i="10"/>
  <c r="T3612" i="10"/>
  <c r="U3612" i="10" a="1"/>
  <c r="U3612" i="10" s="1"/>
  <c r="V3612" i="10"/>
  <c r="T3613" i="10"/>
  <c r="U3613" i="10" a="1"/>
  <c r="U3613" i="10" s="1"/>
  <c r="V3613" i="10"/>
  <c r="T3614" i="10"/>
  <c r="U3614" i="10" a="1"/>
  <c r="U3614" i="10" s="1"/>
  <c r="V3614" i="10"/>
  <c r="T3615" i="10"/>
  <c r="U3615" i="10" a="1"/>
  <c r="U3615" i="10" s="1"/>
  <c r="V3615" i="10"/>
  <c r="T3616" i="10"/>
  <c r="U3616" i="10" a="1"/>
  <c r="U3616" i="10" s="1"/>
  <c r="V3616" i="10"/>
  <c r="T3617" i="10"/>
  <c r="U3617" i="10" a="1"/>
  <c r="U3617" i="10" s="1"/>
  <c r="V3617" i="10"/>
  <c r="T3618" i="10"/>
  <c r="U3618" i="10" a="1"/>
  <c r="U3618" i="10" s="1"/>
  <c r="V3618" i="10"/>
  <c r="T3619" i="10"/>
  <c r="U3619" i="10" a="1"/>
  <c r="U3619" i="10" s="1"/>
  <c r="V3619" i="10"/>
  <c r="T3620" i="10"/>
  <c r="U3620" i="10" a="1"/>
  <c r="U3620" i="10" s="1"/>
  <c r="V3620" i="10"/>
  <c r="T3621" i="10"/>
  <c r="U3621" i="10" a="1"/>
  <c r="U3621" i="10" s="1"/>
  <c r="V3621" i="10"/>
  <c r="T3622" i="10"/>
  <c r="U3622" i="10" a="1"/>
  <c r="U3622" i="10" s="1"/>
  <c r="V3622" i="10"/>
  <c r="T3623" i="10"/>
  <c r="U3623" i="10" a="1"/>
  <c r="U3623" i="10" s="1"/>
  <c r="V3623" i="10"/>
  <c r="T3624" i="10"/>
  <c r="U3624" i="10" a="1"/>
  <c r="U3624" i="10" s="1"/>
  <c r="V3624" i="10"/>
  <c r="T3625" i="10"/>
  <c r="U3625" i="10" a="1"/>
  <c r="U3625" i="10" s="1"/>
  <c r="V3625" i="10"/>
  <c r="T3626" i="10"/>
  <c r="U3626" i="10" a="1"/>
  <c r="U3626" i="10" s="1"/>
  <c r="V3626" i="10"/>
  <c r="T3627" i="10"/>
  <c r="U3627" i="10" a="1"/>
  <c r="U3627" i="10" s="1"/>
  <c r="V3627" i="10"/>
  <c r="T3628" i="10"/>
  <c r="U3628" i="10" a="1"/>
  <c r="U3628" i="10" s="1"/>
  <c r="V3628" i="10"/>
  <c r="T3629" i="10"/>
  <c r="U3629" i="10" a="1"/>
  <c r="U3629" i="10" s="1"/>
  <c r="V3629" i="10"/>
  <c r="T3630" i="10"/>
  <c r="U3630" i="10" a="1"/>
  <c r="U3630" i="10" s="1"/>
  <c r="V3630" i="10"/>
  <c r="T3631" i="10"/>
  <c r="U3631" i="10" a="1"/>
  <c r="U3631" i="10" s="1"/>
  <c r="V3631" i="10"/>
  <c r="T3632" i="10"/>
  <c r="U3632" i="10" a="1"/>
  <c r="U3632" i="10" s="1"/>
  <c r="V3632" i="10"/>
  <c r="T3633" i="10"/>
  <c r="U3633" i="10" a="1"/>
  <c r="U3633" i="10" s="1"/>
  <c r="V3633" i="10"/>
  <c r="T3634" i="10"/>
  <c r="U3634" i="10" a="1"/>
  <c r="U3634" i="10" s="1"/>
  <c r="V3634" i="10"/>
  <c r="T3635" i="10"/>
  <c r="U3635" i="10" a="1"/>
  <c r="U3635" i="10" s="1"/>
  <c r="V3635" i="10"/>
  <c r="T3636" i="10"/>
  <c r="U3636" i="10" a="1"/>
  <c r="U3636" i="10" s="1"/>
  <c r="V3636" i="10"/>
  <c r="T3637" i="10"/>
  <c r="U3637" i="10" a="1"/>
  <c r="U3637" i="10" s="1"/>
  <c r="V3637" i="10"/>
  <c r="T3638" i="10"/>
  <c r="U3638" i="10" a="1"/>
  <c r="U3638" i="10" s="1"/>
  <c r="V3638" i="10"/>
  <c r="T3639" i="10"/>
  <c r="U3639" i="10" a="1"/>
  <c r="U3639" i="10" s="1"/>
  <c r="V3639" i="10"/>
  <c r="T3640" i="10"/>
  <c r="U3640" i="10" a="1"/>
  <c r="U3640" i="10" s="1"/>
  <c r="V3640" i="10"/>
  <c r="T3641" i="10"/>
  <c r="U3641" i="10" a="1"/>
  <c r="U3641" i="10" s="1"/>
  <c r="V3641" i="10"/>
  <c r="T3642" i="10"/>
  <c r="U3642" i="10" a="1"/>
  <c r="U3642" i="10" s="1"/>
  <c r="V3642" i="10"/>
  <c r="T3643" i="10"/>
  <c r="U3643" i="10" a="1"/>
  <c r="U3643" i="10" s="1"/>
  <c r="V3643" i="10"/>
  <c r="T3644" i="10"/>
  <c r="U3644" i="10" a="1"/>
  <c r="U3644" i="10" s="1"/>
  <c r="V3644" i="10"/>
  <c r="T3645" i="10"/>
  <c r="U3645" i="10" a="1"/>
  <c r="U3645" i="10" s="1"/>
  <c r="V3645" i="10"/>
  <c r="T3646" i="10"/>
  <c r="U3646" i="10" a="1"/>
  <c r="U3646" i="10" s="1"/>
  <c r="V3646" i="10"/>
  <c r="T3647" i="10"/>
  <c r="U3647" i="10" a="1"/>
  <c r="U3647" i="10" s="1"/>
  <c r="V3647" i="10"/>
  <c r="T3648" i="10"/>
  <c r="U3648" i="10" a="1"/>
  <c r="U3648" i="10" s="1"/>
  <c r="V3648" i="10"/>
  <c r="T3649" i="10"/>
  <c r="U3649" i="10" a="1"/>
  <c r="U3649" i="10" s="1"/>
  <c r="V3649" i="10"/>
  <c r="T3650" i="10"/>
  <c r="U3650" i="10" a="1"/>
  <c r="U3650" i="10" s="1"/>
  <c r="V3650" i="10"/>
  <c r="T3651" i="10"/>
  <c r="U3651" i="10" a="1"/>
  <c r="U3651" i="10" s="1"/>
  <c r="V3651" i="10"/>
  <c r="T3652" i="10"/>
  <c r="U3652" i="10" a="1"/>
  <c r="U3652" i="10" s="1"/>
  <c r="V3652" i="10"/>
  <c r="T3653" i="10"/>
  <c r="U3653" i="10" a="1"/>
  <c r="U3653" i="10" s="1"/>
  <c r="V3653" i="10"/>
  <c r="T3654" i="10"/>
  <c r="U3654" i="10" a="1"/>
  <c r="U3654" i="10" s="1"/>
  <c r="V3654" i="10"/>
  <c r="T3655" i="10"/>
  <c r="U3655" i="10" a="1"/>
  <c r="U3655" i="10" s="1"/>
  <c r="V3655" i="10"/>
  <c r="T3656" i="10"/>
  <c r="U3656" i="10" a="1"/>
  <c r="U3656" i="10" s="1"/>
  <c r="V3656" i="10"/>
  <c r="T3657" i="10"/>
  <c r="U3657" i="10" a="1"/>
  <c r="U3657" i="10" s="1"/>
  <c r="V3657" i="10"/>
  <c r="T3658" i="10"/>
  <c r="U3658" i="10" a="1"/>
  <c r="U3658" i="10" s="1"/>
  <c r="V3658" i="10"/>
  <c r="T3659" i="10"/>
  <c r="U3659" i="10" a="1"/>
  <c r="U3659" i="10" s="1"/>
  <c r="V3659" i="10"/>
  <c r="T3660" i="10"/>
  <c r="U3660" i="10" a="1"/>
  <c r="U3660" i="10" s="1"/>
  <c r="V3660" i="10"/>
  <c r="T3661" i="10"/>
  <c r="U3661" i="10" a="1"/>
  <c r="U3661" i="10" s="1"/>
  <c r="V3661" i="10"/>
  <c r="T3662" i="10"/>
  <c r="U3662" i="10" a="1"/>
  <c r="U3662" i="10" s="1"/>
  <c r="V3662" i="10"/>
  <c r="T3663" i="10"/>
  <c r="U3663" i="10" a="1"/>
  <c r="U3663" i="10" s="1"/>
  <c r="V3663" i="10"/>
  <c r="T3664" i="10"/>
  <c r="U3664" i="10" a="1"/>
  <c r="U3664" i="10" s="1"/>
  <c r="V3664" i="10"/>
  <c r="T3665" i="10"/>
  <c r="U3665" i="10" a="1"/>
  <c r="U3665" i="10" s="1"/>
  <c r="V3665" i="10"/>
  <c r="T3666" i="10"/>
  <c r="U3666" i="10" a="1"/>
  <c r="U3666" i="10" s="1"/>
  <c r="V3666" i="10"/>
  <c r="T3667" i="10"/>
  <c r="U3667" i="10" a="1"/>
  <c r="U3667" i="10" s="1"/>
  <c r="V3667" i="10"/>
  <c r="T3668" i="10"/>
  <c r="U3668" i="10" a="1"/>
  <c r="U3668" i="10" s="1"/>
  <c r="V3668" i="10"/>
  <c r="T3669" i="10"/>
  <c r="U3669" i="10" a="1"/>
  <c r="U3669" i="10" s="1"/>
  <c r="V3669" i="10"/>
  <c r="T3670" i="10"/>
  <c r="U3670" i="10" a="1"/>
  <c r="U3670" i="10" s="1"/>
  <c r="V3670" i="10"/>
  <c r="T3671" i="10"/>
  <c r="U3671" i="10" a="1"/>
  <c r="U3671" i="10" s="1"/>
  <c r="V3671" i="10"/>
  <c r="T3672" i="10"/>
  <c r="U3672" i="10" a="1"/>
  <c r="U3672" i="10" s="1"/>
  <c r="V3672" i="10"/>
  <c r="T3673" i="10"/>
  <c r="U3673" i="10" a="1"/>
  <c r="U3673" i="10" s="1"/>
  <c r="V3673" i="10"/>
  <c r="T3674" i="10"/>
  <c r="U3674" i="10" a="1"/>
  <c r="U3674" i="10" s="1"/>
  <c r="V3674" i="10"/>
  <c r="T3675" i="10"/>
  <c r="U3675" i="10" a="1"/>
  <c r="U3675" i="10" s="1"/>
  <c r="V3675" i="10"/>
  <c r="T3676" i="10"/>
  <c r="U3676" i="10" a="1"/>
  <c r="U3676" i="10" s="1"/>
  <c r="V3676" i="10"/>
  <c r="T3677" i="10"/>
  <c r="U3677" i="10" a="1"/>
  <c r="U3677" i="10" s="1"/>
  <c r="V3677" i="10"/>
  <c r="T3678" i="10"/>
  <c r="U3678" i="10" a="1"/>
  <c r="U3678" i="10" s="1"/>
  <c r="V3678" i="10"/>
  <c r="T3679" i="10"/>
  <c r="U3679" i="10" a="1"/>
  <c r="U3679" i="10" s="1"/>
  <c r="V3679" i="10"/>
  <c r="T3680" i="10"/>
  <c r="U3680" i="10" a="1"/>
  <c r="U3680" i="10" s="1"/>
  <c r="V3680" i="10"/>
  <c r="T3681" i="10"/>
  <c r="U3681" i="10" a="1"/>
  <c r="U3681" i="10" s="1"/>
  <c r="V3681" i="10"/>
  <c r="T3682" i="10"/>
  <c r="U3682" i="10" a="1"/>
  <c r="U3682" i="10" s="1"/>
  <c r="V3682" i="10"/>
  <c r="T3683" i="10"/>
  <c r="U3683" i="10" a="1"/>
  <c r="U3683" i="10" s="1"/>
  <c r="V3683" i="10"/>
  <c r="T3684" i="10"/>
  <c r="U3684" i="10" a="1"/>
  <c r="U3684" i="10" s="1"/>
  <c r="V3684" i="10"/>
  <c r="T3685" i="10"/>
  <c r="U3685" i="10" a="1"/>
  <c r="U3685" i="10" s="1"/>
  <c r="V3685" i="10"/>
  <c r="T3686" i="10"/>
  <c r="U3686" i="10" a="1"/>
  <c r="U3686" i="10" s="1"/>
  <c r="V3686" i="10"/>
  <c r="T3687" i="10"/>
  <c r="U3687" i="10" a="1"/>
  <c r="U3687" i="10" s="1"/>
  <c r="V3687" i="10"/>
  <c r="T3688" i="10"/>
  <c r="U3688" i="10" a="1"/>
  <c r="U3688" i="10" s="1"/>
  <c r="V3688" i="10"/>
  <c r="T3689" i="10"/>
  <c r="U3689" i="10" a="1"/>
  <c r="U3689" i="10" s="1"/>
  <c r="V3689" i="10"/>
  <c r="T3690" i="10"/>
  <c r="U3690" i="10" a="1"/>
  <c r="U3690" i="10" s="1"/>
  <c r="V3690" i="10"/>
  <c r="T3691" i="10"/>
  <c r="U3691" i="10" a="1"/>
  <c r="U3691" i="10" s="1"/>
  <c r="V3691" i="10"/>
  <c r="T3692" i="10"/>
  <c r="U3692" i="10" a="1"/>
  <c r="U3692" i="10" s="1"/>
  <c r="V3692" i="10"/>
  <c r="T3693" i="10"/>
  <c r="U3693" i="10" a="1"/>
  <c r="U3693" i="10" s="1"/>
  <c r="V3693" i="10"/>
  <c r="T3694" i="10"/>
  <c r="U3694" i="10" a="1"/>
  <c r="U3694" i="10" s="1"/>
  <c r="V3694" i="10"/>
  <c r="T3695" i="10"/>
  <c r="U3695" i="10" a="1"/>
  <c r="U3695" i="10" s="1"/>
  <c r="V3695" i="10"/>
  <c r="T3696" i="10"/>
  <c r="U3696" i="10" a="1"/>
  <c r="U3696" i="10" s="1"/>
  <c r="V3696" i="10"/>
  <c r="T3697" i="10"/>
  <c r="U3697" i="10" a="1"/>
  <c r="U3697" i="10" s="1"/>
  <c r="V3697" i="10"/>
  <c r="T3698" i="10"/>
  <c r="U3698" i="10" a="1"/>
  <c r="U3698" i="10" s="1"/>
  <c r="V3698" i="10"/>
  <c r="T3699" i="10"/>
  <c r="U3699" i="10" a="1"/>
  <c r="U3699" i="10" s="1"/>
  <c r="V3699" i="10"/>
  <c r="T3700" i="10"/>
  <c r="U3700" i="10" a="1"/>
  <c r="U3700" i="10" s="1"/>
  <c r="V3700" i="10"/>
  <c r="T3701" i="10"/>
  <c r="U3701" i="10" a="1"/>
  <c r="U3701" i="10" s="1"/>
  <c r="V3701" i="10"/>
  <c r="T3702" i="10"/>
  <c r="U3702" i="10" a="1"/>
  <c r="U3702" i="10" s="1"/>
  <c r="V3702" i="10"/>
  <c r="T3703" i="10"/>
  <c r="U3703" i="10" a="1"/>
  <c r="U3703" i="10" s="1"/>
  <c r="V3703" i="10"/>
  <c r="T3704" i="10"/>
  <c r="U3704" i="10" a="1"/>
  <c r="U3704" i="10" s="1"/>
  <c r="V3704" i="10"/>
  <c r="T3705" i="10"/>
  <c r="U3705" i="10" a="1"/>
  <c r="U3705" i="10" s="1"/>
  <c r="V3705" i="10"/>
  <c r="T3706" i="10"/>
  <c r="U3706" i="10" a="1"/>
  <c r="U3706" i="10" s="1"/>
  <c r="V3706" i="10"/>
  <c r="T3707" i="10"/>
  <c r="U3707" i="10" a="1"/>
  <c r="U3707" i="10" s="1"/>
  <c r="V3707" i="10"/>
  <c r="T3708" i="10"/>
  <c r="U3708" i="10" a="1"/>
  <c r="U3708" i="10" s="1"/>
  <c r="V3708" i="10"/>
  <c r="T3709" i="10"/>
  <c r="U3709" i="10" a="1"/>
  <c r="U3709" i="10" s="1"/>
  <c r="V3709" i="10"/>
  <c r="T3710" i="10"/>
  <c r="U3710" i="10" a="1"/>
  <c r="U3710" i="10" s="1"/>
  <c r="V3710" i="10"/>
  <c r="T3711" i="10"/>
  <c r="U3711" i="10" a="1"/>
  <c r="U3711" i="10" s="1"/>
  <c r="V3711" i="10"/>
  <c r="T3712" i="10"/>
  <c r="U3712" i="10" a="1"/>
  <c r="U3712" i="10" s="1"/>
  <c r="V3712" i="10"/>
  <c r="T3713" i="10"/>
  <c r="U3713" i="10" a="1"/>
  <c r="U3713" i="10" s="1"/>
  <c r="V3713" i="10"/>
  <c r="T3714" i="10"/>
  <c r="U3714" i="10" a="1"/>
  <c r="U3714" i="10" s="1"/>
  <c r="V3714" i="10"/>
  <c r="T3715" i="10"/>
  <c r="U3715" i="10" a="1"/>
  <c r="U3715" i="10" s="1"/>
  <c r="V3715" i="10"/>
  <c r="T3716" i="10"/>
  <c r="U3716" i="10" a="1"/>
  <c r="U3716" i="10" s="1"/>
  <c r="V3716" i="10"/>
  <c r="T3717" i="10"/>
  <c r="U3717" i="10" a="1"/>
  <c r="U3717" i="10" s="1"/>
  <c r="V3717" i="10"/>
  <c r="T3718" i="10"/>
  <c r="U3718" i="10" a="1"/>
  <c r="U3718" i="10" s="1"/>
  <c r="V3718" i="10"/>
  <c r="T3719" i="10"/>
  <c r="U3719" i="10" a="1"/>
  <c r="U3719" i="10" s="1"/>
  <c r="V3719" i="10"/>
  <c r="T3720" i="10"/>
  <c r="U3720" i="10" a="1"/>
  <c r="U3720" i="10" s="1"/>
  <c r="V3720" i="10"/>
  <c r="T3721" i="10"/>
  <c r="U3721" i="10" a="1"/>
  <c r="U3721" i="10" s="1"/>
  <c r="V3721" i="10"/>
  <c r="T3722" i="10"/>
  <c r="U3722" i="10" a="1"/>
  <c r="U3722" i="10" s="1"/>
  <c r="V3722" i="10"/>
  <c r="T3723" i="10"/>
  <c r="U3723" i="10" a="1"/>
  <c r="U3723" i="10" s="1"/>
  <c r="V3723" i="10"/>
  <c r="T3724" i="10"/>
  <c r="U3724" i="10" a="1"/>
  <c r="U3724" i="10" s="1"/>
  <c r="V3724" i="10"/>
  <c r="T3725" i="10"/>
  <c r="U3725" i="10" a="1"/>
  <c r="U3725" i="10" s="1"/>
  <c r="V3725" i="10"/>
  <c r="T3726" i="10"/>
  <c r="U3726" i="10" a="1"/>
  <c r="U3726" i="10" s="1"/>
  <c r="V3726" i="10"/>
  <c r="T3727" i="10"/>
  <c r="U3727" i="10" a="1"/>
  <c r="U3727" i="10" s="1"/>
  <c r="V3727" i="10"/>
  <c r="T3728" i="10"/>
  <c r="U3728" i="10" a="1"/>
  <c r="U3728" i="10" s="1"/>
  <c r="V3728" i="10"/>
  <c r="T3729" i="10"/>
  <c r="U3729" i="10" a="1"/>
  <c r="U3729" i="10" s="1"/>
  <c r="V3729" i="10"/>
  <c r="T3730" i="10"/>
  <c r="U3730" i="10" a="1"/>
  <c r="U3730" i="10" s="1"/>
  <c r="V3730" i="10"/>
  <c r="T3731" i="10"/>
  <c r="U3731" i="10" a="1"/>
  <c r="U3731" i="10" s="1"/>
  <c r="V3731" i="10"/>
  <c r="T3732" i="10"/>
  <c r="U3732" i="10" a="1"/>
  <c r="U3732" i="10" s="1"/>
  <c r="V3732" i="10"/>
  <c r="T3733" i="10"/>
  <c r="U3733" i="10" a="1"/>
  <c r="U3733" i="10" s="1"/>
  <c r="V3733" i="10"/>
  <c r="T3734" i="10"/>
  <c r="U3734" i="10" a="1"/>
  <c r="U3734" i="10" s="1"/>
  <c r="V3734" i="10"/>
  <c r="T3735" i="10"/>
  <c r="U3735" i="10" a="1"/>
  <c r="U3735" i="10" s="1"/>
  <c r="V3735" i="10"/>
  <c r="T3736" i="10"/>
  <c r="U3736" i="10" a="1"/>
  <c r="U3736" i="10" s="1"/>
  <c r="V3736" i="10"/>
  <c r="T3737" i="10"/>
  <c r="U3737" i="10" a="1"/>
  <c r="U3737" i="10" s="1"/>
  <c r="V3737" i="10"/>
  <c r="T3738" i="10"/>
  <c r="U3738" i="10" a="1"/>
  <c r="U3738" i="10" s="1"/>
  <c r="V3738" i="10"/>
  <c r="T3739" i="10"/>
  <c r="U3739" i="10" a="1"/>
  <c r="U3739" i="10" s="1"/>
  <c r="V3739" i="10"/>
  <c r="T3740" i="10"/>
  <c r="U3740" i="10" a="1"/>
  <c r="U3740" i="10" s="1"/>
  <c r="V3740" i="10"/>
  <c r="T3741" i="10"/>
  <c r="U3741" i="10" a="1"/>
  <c r="U3741" i="10" s="1"/>
  <c r="V3741" i="10"/>
  <c r="T3742" i="10"/>
  <c r="U3742" i="10" a="1"/>
  <c r="U3742" i="10" s="1"/>
  <c r="V3742" i="10"/>
  <c r="T3743" i="10"/>
  <c r="U3743" i="10" a="1"/>
  <c r="U3743" i="10" s="1"/>
  <c r="V3743" i="10"/>
  <c r="T3744" i="10"/>
  <c r="U3744" i="10" a="1"/>
  <c r="U3744" i="10" s="1"/>
  <c r="V3744" i="10"/>
  <c r="T3745" i="10"/>
  <c r="U3745" i="10" a="1"/>
  <c r="U3745" i="10" s="1"/>
  <c r="V3745" i="10"/>
  <c r="T3746" i="10"/>
  <c r="U3746" i="10" a="1"/>
  <c r="U3746" i="10" s="1"/>
  <c r="V3746" i="10"/>
  <c r="T3747" i="10"/>
  <c r="U3747" i="10" a="1"/>
  <c r="U3747" i="10" s="1"/>
  <c r="V3747" i="10"/>
  <c r="T3748" i="10"/>
  <c r="U3748" i="10" a="1"/>
  <c r="U3748" i="10" s="1"/>
  <c r="V3748" i="10"/>
  <c r="T3749" i="10"/>
  <c r="U3749" i="10" a="1"/>
  <c r="U3749" i="10" s="1"/>
  <c r="V3749" i="10"/>
  <c r="T3750" i="10"/>
  <c r="U3750" i="10" a="1"/>
  <c r="U3750" i="10" s="1"/>
  <c r="V3750" i="10"/>
  <c r="T3751" i="10"/>
  <c r="U3751" i="10" a="1"/>
  <c r="U3751" i="10" s="1"/>
  <c r="V3751" i="10"/>
  <c r="T3752" i="10"/>
  <c r="U3752" i="10" a="1"/>
  <c r="U3752" i="10" s="1"/>
  <c r="V3752" i="10"/>
  <c r="T3753" i="10"/>
  <c r="U3753" i="10" a="1"/>
  <c r="U3753" i="10" s="1"/>
  <c r="V3753" i="10"/>
  <c r="T3754" i="10"/>
  <c r="U3754" i="10" a="1"/>
  <c r="U3754" i="10" s="1"/>
  <c r="V3754" i="10"/>
  <c r="T3755" i="10"/>
  <c r="U3755" i="10" a="1"/>
  <c r="U3755" i="10" s="1"/>
  <c r="V3755" i="10"/>
  <c r="T3756" i="10"/>
  <c r="U3756" i="10" a="1"/>
  <c r="U3756" i="10" s="1"/>
  <c r="V3756" i="10"/>
  <c r="T3757" i="10"/>
  <c r="U3757" i="10" a="1"/>
  <c r="U3757" i="10" s="1"/>
  <c r="V3757" i="10"/>
  <c r="T3758" i="10"/>
  <c r="U3758" i="10" a="1"/>
  <c r="U3758" i="10" s="1"/>
  <c r="V3758" i="10"/>
  <c r="T3759" i="10"/>
  <c r="U3759" i="10" a="1"/>
  <c r="U3759" i="10" s="1"/>
  <c r="V3759" i="10"/>
  <c r="T3760" i="10"/>
  <c r="U3760" i="10" a="1"/>
  <c r="U3760" i="10" s="1"/>
  <c r="V3760" i="10"/>
  <c r="T3761" i="10"/>
  <c r="U3761" i="10" a="1"/>
  <c r="U3761" i="10" s="1"/>
  <c r="V3761" i="10"/>
  <c r="T3762" i="10"/>
  <c r="U3762" i="10" a="1"/>
  <c r="U3762" i="10" s="1"/>
  <c r="V3762" i="10"/>
  <c r="T3763" i="10"/>
  <c r="U3763" i="10" a="1"/>
  <c r="U3763" i="10" s="1"/>
  <c r="V3763" i="10"/>
  <c r="T3764" i="10"/>
  <c r="U3764" i="10" a="1"/>
  <c r="U3764" i="10" s="1"/>
  <c r="V3764" i="10"/>
  <c r="T3765" i="10"/>
  <c r="U3765" i="10" a="1"/>
  <c r="U3765" i="10" s="1"/>
  <c r="V3765" i="10"/>
  <c r="T3766" i="10"/>
  <c r="U3766" i="10" a="1"/>
  <c r="U3766" i="10" s="1"/>
  <c r="V3766" i="10"/>
  <c r="T3767" i="10"/>
  <c r="U3767" i="10" a="1"/>
  <c r="U3767" i="10" s="1"/>
  <c r="V3767" i="10"/>
  <c r="T3768" i="10"/>
  <c r="U3768" i="10" a="1"/>
  <c r="U3768" i="10" s="1"/>
  <c r="V3768" i="10"/>
  <c r="T3769" i="10"/>
  <c r="U3769" i="10" a="1"/>
  <c r="U3769" i="10" s="1"/>
  <c r="V3769" i="10"/>
  <c r="T3770" i="10"/>
  <c r="U3770" i="10" a="1"/>
  <c r="U3770" i="10" s="1"/>
  <c r="V3770" i="10"/>
  <c r="T3771" i="10"/>
  <c r="U3771" i="10" a="1"/>
  <c r="U3771" i="10" s="1"/>
  <c r="V3771" i="10"/>
  <c r="T3772" i="10"/>
  <c r="U3772" i="10" a="1"/>
  <c r="U3772" i="10" s="1"/>
  <c r="V3772" i="10"/>
  <c r="T3773" i="10"/>
  <c r="U3773" i="10" a="1"/>
  <c r="U3773" i="10" s="1"/>
  <c r="V3773" i="10"/>
  <c r="T3774" i="10"/>
  <c r="U3774" i="10" a="1"/>
  <c r="U3774" i="10" s="1"/>
  <c r="V3774" i="10"/>
  <c r="T3775" i="10"/>
  <c r="U3775" i="10" a="1"/>
  <c r="U3775" i="10" s="1"/>
  <c r="V3775" i="10"/>
  <c r="T3776" i="10"/>
  <c r="U3776" i="10" a="1"/>
  <c r="U3776" i="10" s="1"/>
  <c r="V3776" i="10"/>
  <c r="T3777" i="10"/>
  <c r="U3777" i="10" a="1"/>
  <c r="U3777" i="10" s="1"/>
  <c r="V3777" i="10"/>
  <c r="T3778" i="10"/>
  <c r="U3778" i="10" a="1"/>
  <c r="U3778" i="10" s="1"/>
  <c r="V3778" i="10"/>
  <c r="T3779" i="10"/>
  <c r="U3779" i="10" a="1"/>
  <c r="U3779" i="10" s="1"/>
  <c r="V3779" i="10"/>
  <c r="T3780" i="10"/>
  <c r="U3780" i="10" a="1"/>
  <c r="U3780" i="10" s="1"/>
  <c r="V3780" i="10"/>
  <c r="T3781" i="10"/>
  <c r="U3781" i="10" a="1"/>
  <c r="U3781" i="10" s="1"/>
  <c r="V3781" i="10"/>
  <c r="T3782" i="10"/>
  <c r="U3782" i="10" a="1"/>
  <c r="U3782" i="10" s="1"/>
  <c r="V3782" i="10"/>
  <c r="T3783" i="10"/>
  <c r="U3783" i="10" a="1"/>
  <c r="U3783" i="10" s="1"/>
  <c r="V3783" i="10"/>
  <c r="T3784" i="10"/>
  <c r="U3784" i="10" a="1"/>
  <c r="U3784" i="10" s="1"/>
  <c r="V3784" i="10"/>
  <c r="T3785" i="10"/>
  <c r="U3785" i="10" a="1"/>
  <c r="U3785" i="10" s="1"/>
  <c r="V3785" i="10"/>
  <c r="T3786" i="10"/>
  <c r="U3786" i="10" a="1"/>
  <c r="U3786" i="10" s="1"/>
  <c r="V3786" i="10"/>
  <c r="T3787" i="10"/>
  <c r="U3787" i="10" a="1"/>
  <c r="U3787" i="10" s="1"/>
  <c r="V3787" i="10"/>
  <c r="T3788" i="10"/>
  <c r="U3788" i="10" a="1"/>
  <c r="U3788" i="10" s="1"/>
  <c r="V3788" i="10"/>
  <c r="T3789" i="10"/>
  <c r="U3789" i="10" a="1"/>
  <c r="U3789" i="10" s="1"/>
  <c r="V3789" i="10"/>
  <c r="T3790" i="10"/>
  <c r="U3790" i="10" a="1"/>
  <c r="U3790" i="10" s="1"/>
  <c r="V3790" i="10"/>
  <c r="T3791" i="10"/>
  <c r="U3791" i="10" a="1"/>
  <c r="U3791" i="10" s="1"/>
  <c r="V3791" i="10"/>
  <c r="T3792" i="10"/>
  <c r="U3792" i="10" a="1"/>
  <c r="U3792" i="10" s="1"/>
  <c r="V3792" i="10"/>
  <c r="T3793" i="10"/>
  <c r="U3793" i="10" a="1"/>
  <c r="U3793" i="10" s="1"/>
  <c r="V3793" i="10"/>
  <c r="T3794" i="10"/>
  <c r="U3794" i="10" a="1"/>
  <c r="U3794" i="10" s="1"/>
  <c r="V3794" i="10"/>
  <c r="T3795" i="10"/>
  <c r="U3795" i="10" a="1"/>
  <c r="U3795" i="10" s="1"/>
  <c r="V3795" i="10"/>
  <c r="T3796" i="10"/>
  <c r="U3796" i="10" a="1"/>
  <c r="U3796" i="10" s="1"/>
  <c r="V3796" i="10"/>
  <c r="T3797" i="10"/>
  <c r="U3797" i="10" a="1"/>
  <c r="U3797" i="10" s="1"/>
  <c r="V3797" i="10"/>
  <c r="T3798" i="10"/>
  <c r="U3798" i="10" a="1"/>
  <c r="U3798" i="10" s="1"/>
  <c r="V3798" i="10"/>
  <c r="T3799" i="10"/>
  <c r="U3799" i="10" a="1"/>
  <c r="U3799" i="10" s="1"/>
  <c r="V3799" i="10"/>
  <c r="T3800" i="10"/>
  <c r="U3800" i="10" a="1"/>
  <c r="U3800" i="10" s="1"/>
  <c r="V3800" i="10"/>
  <c r="T3801" i="10"/>
  <c r="U3801" i="10" a="1"/>
  <c r="U3801" i="10" s="1"/>
  <c r="V3801" i="10"/>
  <c r="T3802" i="10"/>
  <c r="U3802" i="10" a="1"/>
  <c r="U3802" i="10" s="1"/>
  <c r="V3802" i="10"/>
  <c r="T3803" i="10"/>
  <c r="U3803" i="10" a="1"/>
  <c r="U3803" i="10" s="1"/>
  <c r="V3803" i="10"/>
  <c r="T3804" i="10"/>
  <c r="U3804" i="10" a="1"/>
  <c r="U3804" i="10" s="1"/>
  <c r="V3804" i="10"/>
  <c r="T3805" i="10"/>
  <c r="U3805" i="10" a="1"/>
  <c r="U3805" i="10" s="1"/>
  <c r="V3805" i="10"/>
  <c r="T3806" i="10"/>
  <c r="U3806" i="10" a="1"/>
  <c r="U3806" i="10" s="1"/>
  <c r="V3806" i="10"/>
  <c r="T3807" i="10"/>
  <c r="U3807" i="10" a="1"/>
  <c r="U3807" i="10" s="1"/>
  <c r="V3807" i="10"/>
  <c r="T3808" i="10"/>
  <c r="U3808" i="10" a="1"/>
  <c r="U3808" i="10" s="1"/>
  <c r="V3808" i="10"/>
  <c r="T3809" i="10"/>
  <c r="U3809" i="10" a="1"/>
  <c r="U3809" i="10" s="1"/>
  <c r="V3809" i="10"/>
  <c r="T3810" i="10"/>
  <c r="U3810" i="10" a="1"/>
  <c r="U3810" i="10" s="1"/>
  <c r="V3810" i="10"/>
  <c r="T3811" i="10"/>
  <c r="U3811" i="10" a="1"/>
  <c r="U3811" i="10" s="1"/>
  <c r="V3811" i="10"/>
  <c r="T3812" i="10"/>
  <c r="U3812" i="10" a="1"/>
  <c r="U3812" i="10" s="1"/>
  <c r="V3812" i="10"/>
  <c r="T3813" i="10"/>
  <c r="U3813" i="10" a="1"/>
  <c r="U3813" i="10" s="1"/>
  <c r="V3813" i="10"/>
  <c r="T3814" i="10"/>
  <c r="U3814" i="10" a="1"/>
  <c r="U3814" i="10" s="1"/>
  <c r="V3814" i="10"/>
  <c r="T3815" i="10"/>
  <c r="U3815" i="10" a="1"/>
  <c r="U3815" i="10" s="1"/>
  <c r="V3815" i="10"/>
  <c r="T3816" i="10"/>
  <c r="U3816" i="10" a="1"/>
  <c r="U3816" i="10" s="1"/>
  <c r="V3816" i="10"/>
  <c r="T3817" i="10"/>
  <c r="U3817" i="10" a="1"/>
  <c r="U3817" i="10" s="1"/>
  <c r="V3817" i="10"/>
  <c r="T3818" i="10"/>
  <c r="U3818" i="10" a="1"/>
  <c r="U3818" i="10" s="1"/>
  <c r="V3818" i="10"/>
  <c r="T3819" i="10"/>
  <c r="U3819" i="10" a="1"/>
  <c r="U3819" i="10" s="1"/>
  <c r="V3819" i="10"/>
  <c r="T3820" i="10"/>
  <c r="U3820" i="10" a="1"/>
  <c r="U3820" i="10" s="1"/>
  <c r="V3820" i="10"/>
  <c r="T3821" i="10"/>
  <c r="U3821" i="10" a="1"/>
  <c r="U3821" i="10" s="1"/>
  <c r="V3821" i="10"/>
  <c r="T3822" i="10"/>
  <c r="U3822" i="10" a="1"/>
  <c r="U3822" i="10" s="1"/>
  <c r="V3822" i="10"/>
  <c r="T3823" i="10"/>
  <c r="U3823" i="10" a="1"/>
  <c r="U3823" i="10" s="1"/>
  <c r="V3823" i="10"/>
  <c r="T3824" i="10"/>
  <c r="U3824" i="10" a="1"/>
  <c r="U3824" i="10" s="1"/>
  <c r="V3824" i="10"/>
  <c r="T3825" i="10"/>
  <c r="U3825" i="10" a="1"/>
  <c r="U3825" i="10" s="1"/>
  <c r="V3825" i="10"/>
  <c r="T3826" i="10"/>
  <c r="U3826" i="10" a="1"/>
  <c r="U3826" i="10" s="1"/>
  <c r="V3826" i="10"/>
  <c r="T3827" i="10"/>
  <c r="U3827" i="10" a="1"/>
  <c r="U3827" i="10" s="1"/>
  <c r="V3827" i="10"/>
  <c r="T3828" i="10"/>
  <c r="U3828" i="10" a="1"/>
  <c r="U3828" i="10" s="1"/>
  <c r="V3828" i="10"/>
  <c r="T3829" i="10"/>
  <c r="U3829" i="10" a="1"/>
  <c r="U3829" i="10" s="1"/>
  <c r="V3829" i="10"/>
  <c r="T3830" i="10"/>
  <c r="U3830" i="10" a="1"/>
  <c r="U3830" i="10" s="1"/>
  <c r="V3830" i="10"/>
  <c r="T3831" i="10"/>
  <c r="U3831" i="10" a="1"/>
  <c r="U3831" i="10" s="1"/>
  <c r="V3831" i="10"/>
  <c r="T3832" i="10"/>
  <c r="U3832" i="10" a="1"/>
  <c r="U3832" i="10" s="1"/>
  <c r="V3832" i="10"/>
  <c r="T3833" i="10"/>
  <c r="U3833" i="10" a="1"/>
  <c r="U3833" i="10" s="1"/>
  <c r="V3833" i="10"/>
  <c r="T3834" i="10"/>
  <c r="U3834" i="10" a="1"/>
  <c r="U3834" i="10" s="1"/>
  <c r="V3834" i="10"/>
  <c r="T3835" i="10"/>
  <c r="U3835" i="10" a="1"/>
  <c r="U3835" i="10" s="1"/>
  <c r="V3835" i="10"/>
  <c r="T3836" i="10"/>
  <c r="U3836" i="10" a="1"/>
  <c r="U3836" i="10" s="1"/>
  <c r="V3836" i="10"/>
  <c r="T3837" i="10"/>
  <c r="U3837" i="10" a="1"/>
  <c r="U3837" i="10" s="1"/>
  <c r="V3837" i="10"/>
  <c r="T3838" i="10"/>
  <c r="U3838" i="10" a="1"/>
  <c r="U3838" i="10" s="1"/>
  <c r="V3838" i="10"/>
  <c r="T3839" i="10"/>
  <c r="U3839" i="10" a="1"/>
  <c r="U3839" i="10" s="1"/>
  <c r="V3839" i="10"/>
  <c r="T3840" i="10"/>
  <c r="U3840" i="10" a="1"/>
  <c r="U3840" i="10" s="1"/>
  <c r="V3840" i="10"/>
  <c r="T3841" i="10"/>
  <c r="U3841" i="10" a="1"/>
  <c r="U3841" i="10" s="1"/>
  <c r="V3841" i="10"/>
  <c r="T3842" i="10"/>
  <c r="U3842" i="10" a="1"/>
  <c r="U3842" i="10" s="1"/>
  <c r="V3842" i="10"/>
  <c r="T3843" i="10"/>
  <c r="U3843" i="10" a="1"/>
  <c r="U3843" i="10" s="1"/>
  <c r="V3843" i="10"/>
  <c r="T3844" i="10"/>
  <c r="U3844" i="10" a="1"/>
  <c r="U3844" i="10" s="1"/>
  <c r="V3844" i="10"/>
  <c r="T3845" i="10"/>
  <c r="U3845" i="10" a="1"/>
  <c r="U3845" i="10" s="1"/>
  <c r="V3845" i="10"/>
  <c r="T3846" i="10"/>
  <c r="U3846" i="10" a="1"/>
  <c r="U3846" i="10" s="1"/>
  <c r="V3846" i="10"/>
  <c r="T3847" i="10"/>
  <c r="U3847" i="10" a="1"/>
  <c r="U3847" i="10" s="1"/>
  <c r="V3847" i="10"/>
  <c r="T3848" i="10"/>
  <c r="U3848" i="10" a="1"/>
  <c r="U3848" i="10" s="1"/>
  <c r="V3848" i="10"/>
  <c r="T3849" i="10"/>
  <c r="U3849" i="10" a="1"/>
  <c r="U3849" i="10" s="1"/>
  <c r="V3849" i="10"/>
  <c r="T3850" i="10"/>
  <c r="U3850" i="10" a="1"/>
  <c r="U3850" i="10" s="1"/>
  <c r="V3850" i="10"/>
  <c r="T3851" i="10"/>
  <c r="U3851" i="10" a="1"/>
  <c r="U3851" i="10" s="1"/>
  <c r="V3851" i="10"/>
  <c r="T3852" i="10"/>
  <c r="U3852" i="10" a="1"/>
  <c r="U3852" i="10" s="1"/>
  <c r="V3852" i="10"/>
  <c r="T3853" i="10"/>
  <c r="U3853" i="10" a="1"/>
  <c r="U3853" i="10" s="1"/>
  <c r="V3853" i="10"/>
  <c r="T3854" i="10"/>
  <c r="U3854" i="10" a="1"/>
  <c r="U3854" i="10" s="1"/>
  <c r="V3854" i="10"/>
  <c r="T3855" i="10"/>
  <c r="U3855" i="10" a="1"/>
  <c r="U3855" i="10" s="1"/>
  <c r="V3855" i="10"/>
  <c r="T3856" i="10"/>
  <c r="U3856" i="10" a="1"/>
  <c r="U3856" i="10" s="1"/>
  <c r="V3856" i="10"/>
  <c r="T3857" i="10"/>
  <c r="U3857" i="10" a="1"/>
  <c r="U3857" i="10" s="1"/>
  <c r="V3857" i="10"/>
  <c r="T3858" i="10"/>
  <c r="U3858" i="10" a="1"/>
  <c r="U3858" i="10" s="1"/>
  <c r="V3858" i="10"/>
  <c r="T3859" i="10"/>
  <c r="U3859" i="10" a="1"/>
  <c r="U3859" i="10" s="1"/>
  <c r="V3859" i="10"/>
  <c r="T3860" i="10"/>
  <c r="U3860" i="10" a="1"/>
  <c r="U3860" i="10" s="1"/>
  <c r="V3860" i="10"/>
  <c r="T3861" i="10"/>
  <c r="U3861" i="10" a="1"/>
  <c r="U3861" i="10" s="1"/>
  <c r="V3861" i="10"/>
  <c r="T3862" i="10"/>
  <c r="U3862" i="10" a="1"/>
  <c r="U3862" i="10" s="1"/>
  <c r="V3862" i="10"/>
  <c r="T3863" i="10"/>
  <c r="U3863" i="10" a="1"/>
  <c r="U3863" i="10" s="1"/>
  <c r="V3863" i="10"/>
  <c r="T3864" i="10"/>
  <c r="U3864" i="10" a="1"/>
  <c r="U3864" i="10" s="1"/>
  <c r="V3864" i="10"/>
  <c r="T3865" i="10"/>
  <c r="U3865" i="10" a="1"/>
  <c r="U3865" i="10" s="1"/>
  <c r="V3865" i="10"/>
  <c r="T3866" i="10"/>
  <c r="U3866" i="10" a="1"/>
  <c r="U3866" i="10" s="1"/>
  <c r="V3866" i="10"/>
  <c r="T3867" i="10"/>
  <c r="U3867" i="10" a="1"/>
  <c r="U3867" i="10" s="1"/>
  <c r="V3867" i="10"/>
  <c r="T3868" i="10"/>
  <c r="U3868" i="10" a="1"/>
  <c r="U3868" i="10" s="1"/>
  <c r="V3868" i="10"/>
  <c r="T3869" i="10"/>
  <c r="U3869" i="10" a="1"/>
  <c r="U3869" i="10" s="1"/>
  <c r="V3869" i="10"/>
  <c r="T3870" i="10"/>
  <c r="U3870" i="10" a="1"/>
  <c r="U3870" i="10" s="1"/>
  <c r="V3870" i="10"/>
  <c r="T3871" i="10"/>
  <c r="U3871" i="10" a="1"/>
  <c r="U3871" i="10" s="1"/>
  <c r="V3871" i="10"/>
  <c r="T3872" i="10"/>
  <c r="U3872" i="10" a="1"/>
  <c r="U3872" i="10" s="1"/>
  <c r="V3872" i="10"/>
  <c r="T3873" i="10"/>
  <c r="U3873" i="10" a="1"/>
  <c r="U3873" i="10" s="1"/>
  <c r="V3873" i="10"/>
  <c r="T3874" i="10"/>
  <c r="U3874" i="10" a="1"/>
  <c r="U3874" i="10" s="1"/>
  <c r="V3874" i="10"/>
  <c r="T3875" i="10"/>
  <c r="U3875" i="10" a="1"/>
  <c r="U3875" i="10" s="1"/>
  <c r="V3875" i="10"/>
  <c r="T3876" i="10"/>
  <c r="U3876" i="10" a="1"/>
  <c r="U3876" i="10" s="1"/>
  <c r="V3876" i="10"/>
  <c r="T3877" i="10"/>
  <c r="U3877" i="10" a="1"/>
  <c r="U3877" i="10" s="1"/>
  <c r="V3877" i="10"/>
  <c r="T3878" i="10"/>
  <c r="U3878" i="10" a="1"/>
  <c r="U3878" i="10" s="1"/>
  <c r="V3878" i="10"/>
  <c r="T3879" i="10"/>
  <c r="U3879" i="10" a="1"/>
  <c r="U3879" i="10" s="1"/>
  <c r="V3879" i="10"/>
  <c r="T3880" i="10"/>
  <c r="U3880" i="10" a="1"/>
  <c r="U3880" i="10" s="1"/>
  <c r="V3880" i="10"/>
  <c r="T3881" i="10"/>
  <c r="U3881" i="10" a="1"/>
  <c r="U3881" i="10" s="1"/>
  <c r="V3881" i="10"/>
  <c r="T3882" i="10"/>
  <c r="U3882" i="10" a="1"/>
  <c r="U3882" i="10" s="1"/>
  <c r="V3882" i="10"/>
  <c r="T3883" i="10"/>
  <c r="U3883" i="10" a="1"/>
  <c r="U3883" i="10" s="1"/>
  <c r="V3883" i="10"/>
  <c r="T3884" i="10"/>
  <c r="U3884" i="10" a="1"/>
  <c r="U3884" i="10" s="1"/>
  <c r="V3884" i="10"/>
  <c r="T3885" i="10"/>
  <c r="U3885" i="10" a="1"/>
  <c r="U3885" i="10" s="1"/>
  <c r="V3885" i="10"/>
  <c r="T3886" i="10"/>
  <c r="U3886" i="10" a="1"/>
  <c r="U3886" i="10" s="1"/>
  <c r="V3886" i="10"/>
  <c r="T3887" i="10"/>
  <c r="U3887" i="10" a="1"/>
  <c r="U3887" i="10" s="1"/>
  <c r="V3887" i="10"/>
  <c r="T3888" i="10"/>
  <c r="U3888" i="10" a="1"/>
  <c r="U3888" i="10" s="1"/>
  <c r="V3888" i="10"/>
  <c r="T3889" i="10"/>
  <c r="U3889" i="10" a="1"/>
  <c r="U3889" i="10" s="1"/>
  <c r="V3889" i="10"/>
  <c r="T3890" i="10"/>
  <c r="U3890" i="10" a="1"/>
  <c r="U3890" i="10" s="1"/>
  <c r="V3890" i="10"/>
  <c r="T3891" i="10"/>
  <c r="U3891" i="10" a="1"/>
  <c r="U3891" i="10" s="1"/>
  <c r="V3891" i="10"/>
  <c r="T3892" i="10"/>
  <c r="U3892" i="10" a="1"/>
  <c r="U3892" i="10" s="1"/>
  <c r="V3892" i="10"/>
  <c r="T3893" i="10"/>
  <c r="U3893" i="10" a="1"/>
  <c r="U3893" i="10" s="1"/>
  <c r="V3893" i="10"/>
  <c r="T3894" i="10"/>
  <c r="U3894" i="10" a="1"/>
  <c r="U3894" i="10" s="1"/>
  <c r="V3894" i="10"/>
  <c r="T3895" i="10"/>
  <c r="U3895" i="10" a="1"/>
  <c r="U3895" i="10" s="1"/>
  <c r="V3895" i="10"/>
  <c r="T3896" i="10"/>
  <c r="U3896" i="10" a="1"/>
  <c r="U3896" i="10" s="1"/>
  <c r="V3896" i="10"/>
  <c r="T3897" i="10"/>
  <c r="U3897" i="10" a="1"/>
  <c r="U3897" i="10" s="1"/>
  <c r="V3897" i="10"/>
  <c r="T3898" i="10"/>
  <c r="U3898" i="10" a="1"/>
  <c r="U3898" i="10" s="1"/>
  <c r="V3898" i="10"/>
  <c r="T3899" i="10"/>
  <c r="U3899" i="10" a="1"/>
  <c r="U3899" i="10" s="1"/>
  <c r="V3899" i="10"/>
  <c r="T3900" i="10"/>
  <c r="U3900" i="10" a="1"/>
  <c r="U3900" i="10" s="1"/>
  <c r="V3900" i="10"/>
  <c r="T3901" i="10"/>
  <c r="U3901" i="10" a="1"/>
  <c r="U3901" i="10" s="1"/>
  <c r="V3901" i="10"/>
  <c r="T3902" i="10"/>
  <c r="U3902" i="10" a="1"/>
  <c r="U3902" i="10" s="1"/>
  <c r="V3902" i="10"/>
  <c r="T3903" i="10"/>
  <c r="U3903" i="10" a="1"/>
  <c r="U3903" i="10" s="1"/>
  <c r="V3903" i="10"/>
  <c r="T3904" i="10"/>
  <c r="U3904" i="10" a="1"/>
  <c r="U3904" i="10" s="1"/>
  <c r="V3904" i="10"/>
  <c r="T3905" i="10"/>
  <c r="U3905" i="10" a="1"/>
  <c r="U3905" i="10" s="1"/>
  <c r="V3905" i="10"/>
  <c r="T3906" i="10"/>
  <c r="U3906" i="10" a="1"/>
  <c r="U3906" i="10" s="1"/>
  <c r="V3906" i="10"/>
  <c r="T3907" i="10"/>
  <c r="U3907" i="10" a="1"/>
  <c r="U3907" i="10" s="1"/>
  <c r="V3907" i="10"/>
  <c r="T3908" i="10"/>
  <c r="U3908" i="10" a="1"/>
  <c r="U3908" i="10" s="1"/>
  <c r="V3908" i="10"/>
  <c r="T3909" i="10"/>
  <c r="U3909" i="10" a="1"/>
  <c r="U3909" i="10" s="1"/>
  <c r="V3909" i="10"/>
  <c r="T3910" i="10"/>
  <c r="U3910" i="10" a="1"/>
  <c r="U3910" i="10" s="1"/>
  <c r="V3910" i="10"/>
  <c r="T3911" i="10"/>
  <c r="U3911" i="10" a="1"/>
  <c r="U3911" i="10" s="1"/>
  <c r="V3911" i="10"/>
  <c r="T3912" i="10"/>
  <c r="U3912" i="10" a="1"/>
  <c r="U3912" i="10" s="1"/>
  <c r="V3912" i="10"/>
  <c r="T3913" i="10"/>
  <c r="U3913" i="10" a="1"/>
  <c r="U3913" i="10" s="1"/>
  <c r="V3913" i="10"/>
  <c r="T3914" i="10"/>
  <c r="U3914" i="10" a="1"/>
  <c r="U3914" i="10" s="1"/>
  <c r="V3914" i="10"/>
  <c r="T3915" i="10"/>
  <c r="U3915" i="10" a="1"/>
  <c r="U3915" i="10" s="1"/>
  <c r="V3915" i="10"/>
  <c r="T3916" i="10"/>
  <c r="U3916" i="10" a="1"/>
  <c r="U3916" i="10" s="1"/>
  <c r="V3916" i="10"/>
  <c r="T3917" i="10"/>
  <c r="U3917" i="10" a="1"/>
  <c r="U3917" i="10" s="1"/>
  <c r="V3917" i="10"/>
  <c r="T3918" i="10"/>
  <c r="U3918" i="10" a="1"/>
  <c r="U3918" i="10" s="1"/>
  <c r="V3918" i="10"/>
  <c r="T3919" i="10"/>
  <c r="U3919" i="10" a="1"/>
  <c r="U3919" i="10" s="1"/>
  <c r="V3919" i="10"/>
  <c r="T3920" i="10"/>
  <c r="U3920" i="10" a="1"/>
  <c r="U3920" i="10" s="1"/>
  <c r="V3920" i="10"/>
  <c r="T3921" i="10"/>
  <c r="U3921" i="10" a="1"/>
  <c r="U3921" i="10" s="1"/>
  <c r="V3921" i="10"/>
  <c r="T3922" i="10"/>
  <c r="U3922" i="10" a="1"/>
  <c r="U3922" i="10" s="1"/>
  <c r="V3922" i="10"/>
  <c r="T3923" i="10"/>
  <c r="U3923" i="10" a="1"/>
  <c r="U3923" i="10" s="1"/>
  <c r="V3923" i="10"/>
  <c r="T3924" i="10"/>
  <c r="U3924" i="10" a="1"/>
  <c r="U3924" i="10" s="1"/>
  <c r="V3924" i="10"/>
  <c r="T3925" i="10"/>
  <c r="U3925" i="10" a="1"/>
  <c r="U3925" i="10" s="1"/>
  <c r="V3925" i="10"/>
  <c r="T3926" i="10"/>
  <c r="U3926" i="10" a="1"/>
  <c r="U3926" i="10" s="1"/>
  <c r="V3926" i="10"/>
  <c r="T3927" i="10"/>
  <c r="U3927" i="10" a="1"/>
  <c r="U3927" i="10" s="1"/>
  <c r="V3927" i="10"/>
  <c r="T3928" i="10"/>
  <c r="U3928" i="10" a="1"/>
  <c r="U3928" i="10" s="1"/>
  <c r="V3928" i="10"/>
  <c r="T3929" i="10"/>
  <c r="U3929" i="10" a="1"/>
  <c r="U3929" i="10" s="1"/>
  <c r="V3929" i="10"/>
  <c r="T3930" i="10"/>
  <c r="U3930" i="10" a="1"/>
  <c r="U3930" i="10" s="1"/>
  <c r="V3930" i="10"/>
  <c r="T3931" i="10"/>
  <c r="U3931" i="10" a="1"/>
  <c r="U3931" i="10" s="1"/>
  <c r="V3931" i="10"/>
  <c r="T3932" i="10"/>
  <c r="U3932" i="10" a="1"/>
  <c r="U3932" i="10" s="1"/>
  <c r="V3932" i="10"/>
  <c r="T3933" i="10"/>
  <c r="U3933" i="10" a="1"/>
  <c r="U3933" i="10" s="1"/>
  <c r="V3933" i="10"/>
  <c r="T3934" i="10"/>
  <c r="U3934" i="10" a="1"/>
  <c r="U3934" i="10" s="1"/>
  <c r="V3934" i="10"/>
  <c r="T3935" i="10"/>
  <c r="U3935" i="10" a="1"/>
  <c r="U3935" i="10" s="1"/>
  <c r="V3935" i="10"/>
  <c r="T3936" i="10"/>
  <c r="U3936" i="10" a="1"/>
  <c r="U3936" i="10" s="1"/>
  <c r="V3936" i="10"/>
  <c r="T3937" i="10"/>
  <c r="U3937" i="10" a="1"/>
  <c r="U3937" i="10" s="1"/>
  <c r="V3937" i="10"/>
  <c r="T3938" i="10"/>
  <c r="U3938" i="10" a="1"/>
  <c r="U3938" i="10" s="1"/>
  <c r="V3938" i="10"/>
  <c r="T3939" i="10"/>
  <c r="U3939" i="10" a="1"/>
  <c r="U3939" i="10" s="1"/>
  <c r="V3939" i="10"/>
  <c r="T3940" i="10"/>
  <c r="U3940" i="10" a="1"/>
  <c r="U3940" i="10" s="1"/>
  <c r="V3940" i="10"/>
  <c r="T3941" i="10"/>
  <c r="U3941" i="10" a="1"/>
  <c r="U3941" i="10" s="1"/>
  <c r="V3941" i="10"/>
  <c r="T3942" i="10"/>
  <c r="U3942" i="10" a="1"/>
  <c r="U3942" i="10" s="1"/>
  <c r="V3942" i="10"/>
  <c r="T3943" i="10"/>
  <c r="U3943" i="10" a="1"/>
  <c r="U3943" i="10" s="1"/>
  <c r="V3943" i="10"/>
  <c r="T3944" i="10"/>
  <c r="U3944" i="10" a="1"/>
  <c r="U3944" i="10" s="1"/>
  <c r="V3944" i="10"/>
  <c r="T3945" i="10"/>
  <c r="U3945" i="10" a="1"/>
  <c r="U3945" i="10" s="1"/>
  <c r="V3945" i="10"/>
  <c r="T3946" i="10"/>
  <c r="U3946" i="10" a="1"/>
  <c r="U3946" i="10" s="1"/>
  <c r="V3946" i="10"/>
  <c r="T3947" i="10"/>
  <c r="U3947" i="10" a="1"/>
  <c r="U3947" i="10" s="1"/>
  <c r="V3947" i="10"/>
  <c r="T3948" i="10"/>
  <c r="U3948" i="10" a="1"/>
  <c r="U3948" i="10" s="1"/>
  <c r="V3948" i="10"/>
  <c r="T3949" i="10"/>
  <c r="U3949" i="10" a="1"/>
  <c r="U3949" i="10" s="1"/>
  <c r="V3949" i="10"/>
  <c r="T3950" i="10"/>
  <c r="U3950" i="10" a="1"/>
  <c r="U3950" i="10" s="1"/>
  <c r="V3950" i="10"/>
  <c r="T3951" i="10"/>
  <c r="U3951" i="10" a="1"/>
  <c r="U3951" i="10" s="1"/>
  <c r="V3951" i="10"/>
  <c r="T3952" i="10"/>
  <c r="U3952" i="10" a="1"/>
  <c r="U3952" i="10" s="1"/>
  <c r="V3952" i="10"/>
  <c r="T3953" i="10"/>
  <c r="U3953" i="10" a="1"/>
  <c r="U3953" i="10" s="1"/>
  <c r="V3953" i="10"/>
  <c r="T3954" i="10"/>
  <c r="U3954" i="10" a="1"/>
  <c r="U3954" i="10" s="1"/>
  <c r="V3954" i="10"/>
  <c r="T3955" i="10"/>
  <c r="U3955" i="10" a="1"/>
  <c r="U3955" i="10" s="1"/>
  <c r="V3955" i="10"/>
  <c r="T3956" i="10"/>
  <c r="U3956" i="10" a="1"/>
  <c r="U3956" i="10" s="1"/>
  <c r="V3956" i="10"/>
  <c r="T3957" i="10"/>
  <c r="U3957" i="10" a="1"/>
  <c r="U3957" i="10" s="1"/>
  <c r="V3957" i="10"/>
  <c r="T3958" i="10"/>
  <c r="U3958" i="10" a="1"/>
  <c r="U3958" i="10" s="1"/>
  <c r="V3958" i="10"/>
  <c r="T3959" i="10"/>
  <c r="U3959" i="10" a="1"/>
  <c r="U3959" i="10" s="1"/>
  <c r="V3959" i="10"/>
  <c r="T3960" i="10"/>
  <c r="U3960" i="10" a="1"/>
  <c r="U3960" i="10" s="1"/>
  <c r="V3960" i="10"/>
  <c r="T3961" i="10"/>
  <c r="U3961" i="10" a="1"/>
  <c r="U3961" i="10" s="1"/>
  <c r="V3961" i="10"/>
  <c r="T3962" i="10"/>
  <c r="U3962" i="10" a="1"/>
  <c r="U3962" i="10" s="1"/>
  <c r="V3962" i="10"/>
  <c r="T3963" i="10"/>
  <c r="U3963" i="10" a="1"/>
  <c r="U3963" i="10" s="1"/>
  <c r="V3963" i="10"/>
  <c r="T3964" i="10"/>
  <c r="U3964" i="10" a="1"/>
  <c r="U3964" i="10" s="1"/>
  <c r="V3964" i="10"/>
  <c r="T3965" i="10"/>
  <c r="U3965" i="10" a="1"/>
  <c r="U3965" i="10" s="1"/>
  <c r="V3965" i="10"/>
  <c r="T3966" i="10"/>
  <c r="U3966" i="10" a="1"/>
  <c r="U3966" i="10" s="1"/>
  <c r="V3966" i="10"/>
  <c r="T3967" i="10"/>
  <c r="U3967" i="10" a="1"/>
  <c r="U3967" i="10" s="1"/>
  <c r="V3967" i="10"/>
  <c r="T3968" i="10"/>
  <c r="U3968" i="10" a="1"/>
  <c r="U3968" i="10" s="1"/>
  <c r="V3968" i="10"/>
  <c r="T3969" i="10"/>
  <c r="U3969" i="10" a="1"/>
  <c r="U3969" i="10" s="1"/>
  <c r="V3969" i="10"/>
  <c r="T3970" i="10"/>
  <c r="U3970" i="10" a="1"/>
  <c r="U3970" i="10" s="1"/>
  <c r="V3970" i="10"/>
  <c r="T3971" i="10"/>
  <c r="U3971" i="10" a="1"/>
  <c r="U3971" i="10" s="1"/>
  <c r="V3971" i="10"/>
  <c r="T3972" i="10"/>
  <c r="U3972" i="10" a="1"/>
  <c r="U3972" i="10" s="1"/>
  <c r="V3972" i="10"/>
  <c r="T3973" i="10"/>
  <c r="U3973" i="10" a="1"/>
  <c r="U3973" i="10" s="1"/>
  <c r="V3973" i="10"/>
  <c r="T3974" i="10"/>
  <c r="U3974" i="10" a="1"/>
  <c r="U3974" i="10" s="1"/>
  <c r="V3974" i="10"/>
  <c r="T3975" i="10"/>
  <c r="U3975" i="10" a="1"/>
  <c r="U3975" i="10" s="1"/>
  <c r="V3975" i="10"/>
  <c r="T3976" i="10"/>
  <c r="U3976" i="10" a="1"/>
  <c r="U3976" i="10" s="1"/>
  <c r="V3976" i="10"/>
  <c r="T3977" i="10"/>
  <c r="U3977" i="10" a="1"/>
  <c r="U3977" i="10" s="1"/>
  <c r="V3977" i="10"/>
  <c r="T3978" i="10"/>
  <c r="U3978" i="10" a="1"/>
  <c r="U3978" i="10" s="1"/>
  <c r="V3978" i="10"/>
  <c r="T3979" i="10"/>
  <c r="U3979" i="10" a="1"/>
  <c r="U3979" i="10" s="1"/>
  <c r="V3979" i="10"/>
  <c r="T3980" i="10"/>
  <c r="U3980" i="10" a="1"/>
  <c r="U3980" i="10" s="1"/>
  <c r="V3980" i="10"/>
  <c r="T3981" i="10"/>
  <c r="U3981" i="10" a="1"/>
  <c r="U3981" i="10" s="1"/>
  <c r="V3981" i="10"/>
  <c r="T3982" i="10"/>
  <c r="U3982" i="10" a="1"/>
  <c r="U3982" i="10" s="1"/>
  <c r="V3982" i="10"/>
  <c r="T3983" i="10"/>
  <c r="U3983" i="10" a="1"/>
  <c r="U3983" i="10" s="1"/>
  <c r="V3983" i="10"/>
  <c r="T3984" i="10"/>
  <c r="U3984" i="10" a="1"/>
  <c r="U3984" i="10" s="1"/>
  <c r="V3984" i="10"/>
  <c r="T3985" i="10"/>
  <c r="U3985" i="10" a="1"/>
  <c r="U3985" i="10" s="1"/>
  <c r="V3985" i="10"/>
  <c r="T3986" i="10"/>
  <c r="U3986" i="10" a="1"/>
  <c r="U3986" i="10" s="1"/>
  <c r="V3986" i="10"/>
  <c r="T3987" i="10"/>
  <c r="U3987" i="10" a="1"/>
  <c r="U3987" i="10" s="1"/>
  <c r="V3987" i="10"/>
  <c r="T3988" i="10"/>
  <c r="U3988" i="10" a="1"/>
  <c r="U3988" i="10" s="1"/>
  <c r="V3988" i="10"/>
  <c r="T3989" i="10"/>
  <c r="U3989" i="10" a="1"/>
  <c r="U3989" i="10" s="1"/>
  <c r="V3989" i="10"/>
  <c r="T3990" i="10"/>
  <c r="U3990" i="10" a="1"/>
  <c r="U3990" i="10" s="1"/>
  <c r="V3990" i="10"/>
  <c r="T3991" i="10"/>
  <c r="U3991" i="10" a="1"/>
  <c r="U3991" i="10" s="1"/>
  <c r="V3991" i="10"/>
  <c r="T3992" i="10"/>
  <c r="U3992" i="10" a="1"/>
  <c r="U3992" i="10" s="1"/>
  <c r="V3992" i="10"/>
  <c r="T3993" i="10"/>
  <c r="U3993" i="10" a="1"/>
  <c r="U3993" i="10" s="1"/>
  <c r="V3993" i="10"/>
  <c r="T3994" i="10"/>
  <c r="U3994" i="10" a="1"/>
  <c r="U3994" i="10" s="1"/>
  <c r="V3994" i="10"/>
  <c r="T3995" i="10"/>
  <c r="U3995" i="10" a="1"/>
  <c r="U3995" i="10" s="1"/>
  <c r="V3995" i="10"/>
  <c r="T3996" i="10"/>
  <c r="U3996" i="10" a="1"/>
  <c r="U3996" i="10" s="1"/>
  <c r="V3996" i="10"/>
  <c r="T3997" i="10"/>
  <c r="U3997" i="10" a="1"/>
  <c r="U3997" i="10" s="1"/>
  <c r="V3997" i="10"/>
  <c r="T3998" i="10"/>
  <c r="U3998" i="10" a="1"/>
  <c r="U3998" i="10" s="1"/>
  <c r="V3998" i="10"/>
  <c r="T3999" i="10"/>
  <c r="U3999" i="10" a="1"/>
  <c r="U3999" i="10" s="1"/>
  <c r="V3999" i="10"/>
  <c r="T4000" i="10"/>
  <c r="U4000" i="10" a="1"/>
  <c r="U4000" i="10" s="1"/>
  <c r="V4000" i="10"/>
  <c r="T4001" i="10"/>
  <c r="U4001" i="10" a="1"/>
  <c r="U4001" i="10" s="1"/>
  <c r="V4001" i="10"/>
  <c r="T4002" i="10"/>
  <c r="U4002" i="10" a="1"/>
  <c r="U4002" i="10" s="1"/>
  <c r="V4002" i="10"/>
  <c r="T4003" i="10"/>
  <c r="U4003" i="10" a="1"/>
  <c r="U4003" i="10" s="1"/>
  <c r="V4003" i="10"/>
  <c r="T4004" i="10"/>
  <c r="U4004" i="10" a="1"/>
  <c r="U4004" i="10" s="1"/>
  <c r="V4004" i="10"/>
  <c r="T4005" i="10"/>
  <c r="U4005" i="10" a="1"/>
  <c r="U4005" i="10" s="1"/>
  <c r="V4005" i="10"/>
  <c r="T4006" i="10"/>
  <c r="U4006" i="10" a="1"/>
  <c r="U4006" i="10" s="1"/>
  <c r="V4006" i="10"/>
  <c r="T4007" i="10"/>
  <c r="U4007" i="10" a="1"/>
  <c r="U4007" i="10" s="1"/>
  <c r="V4007" i="10"/>
  <c r="T4008" i="10"/>
  <c r="U4008" i="10" a="1"/>
  <c r="U4008" i="10" s="1"/>
  <c r="V4008" i="10"/>
  <c r="T4009" i="10"/>
  <c r="U4009" i="10" a="1"/>
  <c r="U4009" i="10" s="1"/>
  <c r="V4009" i="10"/>
  <c r="T4010" i="10"/>
  <c r="U4010" i="10" a="1"/>
  <c r="U4010" i="10" s="1"/>
  <c r="V4010" i="10"/>
  <c r="T4011" i="10"/>
  <c r="U4011" i="10" a="1"/>
  <c r="U4011" i="10" s="1"/>
  <c r="V4011" i="10"/>
  <c r="T4012" i="10"/>
  <c r="U4012" i="10" a="1"/>
  <c r="U4012" i="10" s="1"/>
  <c r="V4012" i="10"/>
  <c r="T4013" i="10"/>
  <c r="U4013" i="10" a="1"/>
  <c r="U4013" i="10" s="1"/>
  <c r="V4013" i="10"/>
  <c r="T4014" i="10"/>
  <c r="U4014" i="10" a="1"/>
  <c r="U4014" i="10" s="1"/>
  <c r="V4014" i="10"/>
  <c r="T4015" i="10"/>
  <c r="U4015" i="10" a="1"/>
  <c r="U4015" i="10" s="1"/>
  <c r="V4015" i="10"/>
  <c r="T4016" i="10"/>
  <c r="U4016" i="10" a="1"/>
  <c r="U4016" i="10" s="1"/>
  <c r="V4016" i="10"/>
  <c r="T4017" i="10"/>
  <c r="U4017" i="10" a="1"/>
  <c r="U4017" i="10" s="1"/>
  <c r="V4017" i="10"/>
  <c r="T4018" i="10"/>
  <c r="U4018" i="10" a="1"/>
  <c r="U4018" i="10" s="1"/>
  <c r="V4018" i="10"/>
  <c r="T4019" i="10"/>
  <c r="U4019" i="10" a="1"/>
  <c r="U4019" i="10" s="1"/>
  <c r="V4019" i="10"/>
  <c r="T4020" i="10"/>
  <c r="U4020" i="10" a="1"/>
  <c r="U4020" i="10" s="1"/>
  <c r="V4020" i="10"/>
  <c r="T4021" i="10"/>
  <c r="U4021" i="10" a="1"/>
  <c r="U4021" i="10" s="1"/>
  <c r="V4021" i="10"/>
  <c r="T4022" i="10"/>
  <c r="U4022" i="10" a="1"/>
  <c r="U4022" i="10" s="1"/>
  <c r="V4022" i="10"/>
  <c r="T4023" i="10"/>
  <c r="U4023" i="10" a="1"/>
  <c r="U4023" i="10" s="1"/>
  <c r="V4023" i="10"/>
  <c r="T4024" i="10"/>
  <c r="U4024" i="10" a="1"/>
  <c r="U4024" i="10" s="1"/>
  <c r="V4024" i="10"/>
  <c r="T4025" i="10"/>
  <c r="U4025" i="10" a="1"/>
  <c r="U4025" i="10" s="1"/>
  <c r="V4025" i="10"/>
  <c r="T4026" i="10"/>
  <c r="U4026" i="10" a="1"/>
  <c r="U4026" i="10" s="1"/>
  <c r="V4026" i="10"/>
  <c r="T4027" i="10"/>
  <c r="U4027" i="10" a="1"/>
  <c r="U4027" i="10" s="1"/>
  <c r="V4027" i="10"/>
  <c r="T4028" i="10"/>
  <c r="U4028" i="10" a="1"/>
  <c r="U4028" i="10" s="1"/>
  <c r="V4028" i="10"/>
  <c r="T4029" i="10"/>
  <c r="U4029" i="10" a="1"/>
  <c r="U4029" i="10" s="1"/>
  <c r="V4029" i="10"/>
  <c r="T4030" i="10"/>
  <c r="U4030" i="10" a="1"/>
  <c r="U4030" i="10" s="1"/>
  <c r="V4030" i="10"/>
  <c r="T4031" i="10"/>
  <c r="U4031" i="10" a="1"/>
  <c r="U4031" i="10" s="1"/>
  <c r="V4031" i="10"/>
  <c r="T4032" i="10"/>
  <c r="U4032" i="10" a="1"/>
  <c r="U4032" i="10" s="1"/>
  <c r="V4032" i="10"/>
  <c r="T4033" i="10"/>
  <c r="U4033" i="10" a="1"/>
  <c r="U4033" i="10" s="1"/>
  <c r="V4033" i="10"/>
  <c r="T4034" i="10"/>
  <c r="U4034" i="10" a="1"/>
  <c r="U4034" i="10" s="1"/>
  <c r="V4034" i="10"/>
  <c r="T4035" i="10"/>
  <c r="U4035" i="10" a="1"/>
  <c r="U4035" i="10" s="1"/>
  <c r="V4035" i="10"/>
  <c r="T4036" i="10"/>
  <c r="U4036" i="10" a="1"/>
  <c r="U4036" i="10" s="1"/>
  <c r="V4036" i="10"/>
  <c r="T4037" i="10"/>
  <c r="U4037" i="10" a="1"/>
  <c r="U4037" i="10" s="1"/>
  <c r="V4037" i="10"/>
  <c r="T4038" i="10"/>
  <c r="U4038" i="10" a="1"/>
  <c r="U4038" i="10" s="1"/>
  <c r="V4038" i="10"/>
  <c r="T4039" i="10"/>
  <c r="U4039" i="10" a="1"/>
  <c r="U4039" i="10" s="1"/>
  <c r="V4039" i="10"/>
  <c r="T4040" i="10"/>
  <c r="U4040" i="10" a="1"/>
  <c r="U4040" i="10" s="1"/>
  <c r="V4040" i="10"/>
  <c r="T4041" i="10"/>
  <c r="U4041" i="10" a="1"/>
  <c r="U4041" i="10" s="1"/>
  <c r="V4041" i="10"/>
  <c r="T4042" i="10"/>
  <c r="U4042" i="10" a="1"/>
  <c r="U4042" i="10" s="1"/>
  <c r="V4042" i="10"/>
  <c r="T4043" i="10"/>
  <c r="U4043" i="10" a="1"/>
  <c r="U4043" i="10" s="1"/>
  <c r="V4043" i="10"/>
  <c r="T4044" i="10"/>
  <c r="U4044" i="10" a="1"/>
  <c r="U4044" i="10" s="1"/>
  <c r="V4044" i="10"/>
  <c r="T4045" i="10"/>
  <c r="U4045" i="10" a="1"/>
  <c r="U4045" i="10" s="1"/>
  <c r="V4045" i="10"/>
  <c r="T4046" i="10"/>
  <c r="U4046" i="10" a="1"/>
  <c r="U4046" i="10" s="1"/>
  <c r="V4046" i="10"/>
  <c r="T4047" i="10"/>
  <c r="U4047" i="10" a="1"/>
  <c r="U4047" i="10" s="1"/>
  <c r="V4047" i="10"/>
  <c r="T4048" i="10"/>
  <c r="U4048" i="10" a="1"/>
  <c r="U4048" i="10" s="1"/>
  <c r="V4048" i="10"/>
  <c r="T4049" i="10"/>
  <c r="U4049" i="10" a="1"/>
  <c r="U4049" i="10" s="1"/>
  <c r="V4049" i="10"/>
  <c r="T4050" i="10"/>
  <c r="U4050" i="10" a="1"/>
  <c r="U4050" i="10" s="1"/>
  <c r="V4050" i="10"/>
  <c r="T4051" i="10"/>
  <c r="U4051" i="10" a="1"/>
  <c r="U4051" i="10" s="1"/>
  <c r="V4051" i="10"/>
  <c r="T4052" i="10"/>
  <c r="U4052" i="10" a="1"/>
  <c r="U4052" i="10" s="1"/>
  <c r="V4052" i="10"/>
  <c r="T4053" i="10"/>
  <c r="U4053" i="10" a="1"/>
  <c r="U4053" i="10" s="1"/>
  <c r="V4053" i="10"/>
  <c r="T4054" i="10"/>
  <c r="U4054" i="10" a="1"/>
  <c r="U4054" i="10" s="1"/>
  <c r="V4054" i="10"/>
  <c r="T4055" i="10"/>
  <c r="U4055" i="10" a="1"/>
  <c r="U4055" i="10" s="1"/>
  <c r="V4055" i="10"/>
  <c r="T4056" i="10"/>
  <c r="U4056" i="10" a="1"/>
  <c r="U4056" i="10" s="1"/>
  <c r="V4056" i="10"/>
  <c r="T4057" i="10"/>
  <c r="U4057" i="10" a="1"/>
  <c r="U4057" i="10" s="1"/>
  <c r="V4057" i="10"/>
  <c r="T4058" i="10"/>
  <c r="U4058" i="10" a="1"/>
  <c r="U4058" i="10" s="1"/>
  <c r="V4058" i="10"/>
  <c r="T4059" i="10"/>
  <c r="U4059" i="10" a="1"/>
  <c r="U4059" i="10" s="1"/>
  <c r="V4059" i="10"/>
  <c r="T4060" i="10"/>
  <c r="U4060" i="10" a="1"/>
  <c r="U4060" i="10" s="1"/>
  <c r="V4060" i="10"/>
  <c r="T4061" i="10"/>
  <c r="U4061" i="10" a="1"/>
  <c r="U4061" i="10" s="1"/>
  <c r="V4061" i="10"/>
  <c r="T4062" i="10"/>
  <c r="U4062" i="10" a="1"/>
  <c r="U4062" i="10" s="1"/>
  <c r="V4062" i="10"/>
  <c r="T4063" i="10"/>
  <c r="U4063" i="10" a="1"/>
  <c r="U4063" i="10" s="1"/>
  <c r="V4063" i="10"/>
  <c r="T4064" i="10"/>
  <c r="U4064" i="10" a="1"/>
  <c r="U4064" i="10" s="1"/>
  <c r="V4064" i="10"/>
  <c r="T4065" i="10"/>
  <c r="U4065" i="10" a="1"/>
  <c r="U4065" i="10" s="1"/>
  <c r="V4065" i="10"/>
  <c r="T4066" i="10"/>
  <c r="U4066" i="10" a="1"/>
  <c r="U4066" i="10" s="1"/>
  <c r="V4066" i="10"/>
  <c r="T4067" i="10"/>
  <c r="U4067" i="10" a="1"/>
  <c r="U4067" i="10" s="1"/>
  <c r="V4067" i="10"/>
  <c r="T4068" i="10"/>
  <c r="U4068" i="10" a="1"/>
  <c r="U4068" i="10" s="1"/>
  <c r="V4068" i="10"/>
  <c r="T4069" i="10"/>
  <c r="U4069" i="10" a="1"/>
  <c r="U4069" i="10" s="1"/>
  <c r="V4069" i="10"/>
  <c r="T4070" i="10"/>
  <c r="U4070" i="10" a="1"/>
  <c r="U4070" i="10" s="1"/>
  <c r="V4070" i="10"/>
  <c r="T4071" i="10"/>
  <c r="U4071" i="10" a="1"/>
  <c r="U4071" i="10" s="1"/>
  <c r="V4071" i="10"/>
  <c r="T4072" i="10"/>
  <c r="U4072" i="10" a="1"/>
  <c r="U4072" i="10" s="1"/>
  <c r="V4072" i="10"/>
  <c r="T4073" i="10"/>
  <c r="U4073" i="10" a="1"/>
  <c r="U4073" i="10" s="1"/>
  <c r="V4073" i="10"/>
  <c r="T4074" i="10"/>
  <c r="U4074" i="10" a="1"/>
  <c r="U4074" i="10" s="1"/>
  <c r="V4074" i="10"/>
  <c r="T4075" i="10"/>
  <c r="U4075" i="10" a="1"/>
  <c r="U4075" i="10" s="1"/>
  <c r="V4075" i="10"/>
  <c r="T4076" i="10"/>
  <c r="U4076" i="10" a="1"/>
  <c r="U4076" i="10" s="1"/>
  <c r="V4076" i="10"/>
  <c r="T4077" i="10"/>
  <c r="U4077" i="10" a="1"/>
  <c r="U4077" i="10" s="1"/>
  <c r="V4077" i="10"/>
  <c r="T4078" i="10"/>
  <c r="U4078" i="10" a="1"/>
  <c r="U4078" i="10" s="1"/>
  <c r="V4078" i="10"/>
  <c r="T4079" i="10"/>
  <c r="U4079" i="10" a="1"/>
  <c r="U4079" i="10" s="1"/>
  <c r="V4079" i="10"/>
  <c r="T4080" i="10"/>
  <c r="U4080" i="10" a="1"/>
  <c r="U4080" i="10" s="1"/>
  <c r="V4080" i="10"/>
  <c r="T4081" i="10"/>
  <c r="U4081" i="10" a="1"/>
  <c r="U4081" i="10" s="1"/>
  <c r="V4081" i="10"/>
  <c r="T4082" i="10"/>
  <c r="U4082" i="10" a="1"/>
  <c r="U4082" i="10" s="1"/>
  <c r="V4082" i="10"/>
  <c r="T4083" i="10"/>
  <c r="U4083" i="10" a="1"/>
  <c r="U4083" i="10" s="1"/>
  <c r="V4083" i="10"/>
  <c r="T4084" i="10"/>
  <c r="U4084" i="10" a="1"/>
  <c r="U4084" i="10" s="1"/>
  <c r="V4084" i="10"/>
  <c r="T4085" i="10"/>
  <c r="U4085" i="10" a="1"/>
  <c r="U4085" i="10" s="1"/>
  <c r="V4085" i="10"/>
  <c r="T4086" i="10"/>
  <c r="U4086" i="10" a="1"/>
  <c r="U4086" i="10" s="1"/>
  <c r="V4086" i="10"/>
  <c r="T4087" i="10"/>
  <c r="U4087" i="10" a="1"/>
  <c r="U4087" i="10" s="1"/>
  <c r="V4087" i="10"/>
  <c r="T4088" i="10"/>
  <c r="U4088" i="10" a="1"/>
  <c r="U4088" i="10" s="1"/>
  <c r="V4088" i="10"/>
  <c r="T4089" i="10"/>
  <c r="U4089" i="10" a="1"/>
  <c r="U4089" i="10" s="1"/>
  <c r="V4089" i="10"/>
  <c r="T4090" i="10"/>
  <c r="U4090" i="10" a="1"/>
  <c r="U4090" i="10" s="1"/>
  <c r="V4090" i="10"/>
  <c r="T4091" i="10"/>
  <c r="U4091" i="10" a="1"/>
  <c r="U4091" i="10" s="1"/>
  <c r="V4091" i="10"/>
  <c r="T4092" i="10"/>
  <c r="U4092" i="10" a="1"/>
  <c r="U4092" i="10" s="1"/>
  <c r="V4092" i="10"/>
  <c r="T4093" i="10"/>
  <c r="U4093" i="10" a="1"/>
  <c r="U4093" i="10" s="1"/>
  <c r="V4093" i="10"/>
  <c r="T4094" i="10"/>
  <c r="U4094" i="10" a="1"/>
  <c r="U4094" i="10" s="1"/>
  <c r="V4094" i="10"/>
  <c r="T4095" i="10"/>
  <c r="U4095" i="10" a="1"/>
  <c r="U4095" i="10" s="1"/>
  <c r="V4095" i="10"/>
  <c r="T4096" i="10"/>
  <c r="U4096" i="10" a="1"/>
  <c r="U4096" i="10" s="1"/>
  <c r="V4096" i="10"/>
  <c r="T4097" i="10"/>
  <c r="U4097" i="10" a="1"/>
  <c r="U4097" i="10" s="1"/>
  <c r="V4097" i="10"/>
  <c r="T4098" i="10"/>
  <c r="U4098" i="10" a="1"/>
  <c r="U4098" i="10" s="1"/>
  <c r="V4098" i="10"/>
  <c r="T4099" i="10"/>
  <c r="U4099" i="10" a="1"/>
  <c r="U4099" i="10" s="1"/>
  <c r="V4099" i="10"/>
  <c r="T4100" i="10"/>
  <c r="U4100" i="10" a="1"/>
  <c r="U4100" i="10" s="1"/>
  <c r="V4100" i="10"/>
  <c r="T4101" i="10"/>
  <c r="U4101" i="10" a="1"/>
  <c r="U4101" i="10" s="1"/>
  <c r="V4101" i="10"/>
  <c r="T4102" i="10"/>
  <c r="U4102" i="10" a="1"/>
  <c r="U4102" i="10" s="1"/>
  <c r="V4102" i="10"/>
  <c r="T4103" i="10"/>
  <c r="U4103" i="10" a="1"/>
  <c r="U4103" i="10" s="1"/>
  <c r="V4103" i="10"/>
  <c r="T4104" i="10"/>
  <c r="U4104" i="10" a="1"/>
  <c r="U4104" i="10" s="1"/>
  <c r="V4104" i="10"/>
  <c r="T4105" i="10"/>
  <c r="U4105" i="10" a="1"/>
  <c r="U4105" i="10" s="1"/>
  <c r="V4105" i="10"/>
  <c r="T4106" i="10"/>
  <c r="U4106" i="10" a="1"/>
  <c r="U4106" i="10" s="1"/>
  <c r="V4106" i="10"/>
  <c r="T4107" i="10"/>
  <c r="U4107" i="10" a="1"/>
  <c r="U4107" i="10" s="1"/>
  <c r="V4107" i="10"/>
  <c r="T4108" i="10"/>
  <c r="U4108" i="10" a="1"/>
  <c r="U4108" i="10" s="1"/>
  <c r="V4108" i="10"/>
  <c r="T4109" i="10"/>
  <c r="U4109" i="10" a="1"/>
  <c r="U4109" i="10" s="1"/>
  <c r="V4109" i="10"/>
  <c r="T4110" i="10"/>
  <c r="U4110" i="10" a="1"/>
  <c r="U4110" i="10" s="1"/>
  <c r="V4110" i="10"/>
  <c r="T4111" i="10"/>
  <c r="U4111" i="10" a="1"/>
  <c r="U4111" i="10" s="1"/>
  <c r="V4111" i="10"/>
  <c r="T4112" i="10"/>
  <c r="U4112" i="10" a="1"/>
  <c r="U4112" i="10" s="1"/>
  <c r="V4112" i="10"/>
  <c r="T4113" i="10"/>
  <c r="U4113" i="10" a="1"/>
  <c r="U4113" i="10" s="1"/>
  <c r="V4113" i="10"/>
  <c r="T4114" i="10"/>
  <c r="U4114" i="10" a="1"/>
  <c r="U4114" i="10" s="1"/>
  <c r="V4114" i="10"/>
  <c r="T4115" i="10"/>
  <c r="U4115" i="10" a="1"/>
  <c r="U4115" i="10" s="1"/>
  <c r="V4115" i="10"/>
  <c r="T4116" i="10"/>
  <c r="U4116" i="10" a="1"/>
  <c r="U4116" i="10" s="1"/>
  <c r="V4116" i="10"/>
  <c r="T4117" i="10"/>
  <c r="U4117" i="10" a="1"/>
  <c r="U4117" i="10" s="1"/>
  <c r="V4117" i="10"/>
  <c r="T4118" i="10"/>
  <c r="U4118" i="10" a="1"/>
  <c r="U4118" i="10" s="1"/>
  <c r="V4118" i="10"/>
  <c r="T4119" i="10"/>
  <c r="U4119" i="10" a="1"/>
  <c r="U4119" i="10" s="1"/>
  <c r="V4119" i="10"/>
  <c r="T4120" i="10"/>
  <c r="U4120" i="10" a="1"/>
  <c r="U4120" i="10" s="1"/>
  <c r="V4120" i="10"/>
  <c r="T4121" i="10"/>
  <c r="U4121" i="10" a="1"/>
  <c r="U4121" i="10" s="1"/>
  <c r="V4121" i="10"/>
  <c r="T4122" i="10"/>
  <c r="U4122" i="10" a="1"/>
  <c r="U4122" i="10" s="1"/>
  <c r="V4122" i="10"/>
  <c r="T4123" i="10"/>
  <c r="U4123" i="10" a="1"/>
  <c r="U4123" i="10" s="1"/>
  <c r="V4123" i="10"/>
  <c r="T4124" i="10"/>
  <c r="U4124" i="10" a="1"/>
  <c r="U4124" i="10" s="1"/>
  <c r="V4124" i="10"/>
  <c r="T4125" i="10"/>
  <c r="U4125" i="10" a="1"/>
  <c r="U4125" i="10" s="1"/>
  <c r="V4125" i="10"/>
  <c r="T4126" i="10"/>
  <c r="U4126" i="10" a="1"/>
  <c r="U4126" i="10" s="1"/>
  <c r="V4126" i="10"/>
  <c r="T4127" i="10"/>
  <c r="U4127" i="10" a="1"/>
  <c r="U4127" i="10" s="1"/>
  <c r="V4127" i="10"/>
  <c r="T4128" i="10"/>
  <c r="U4128" i="10" a="1"/>
  <c r="U4128" i="10" s="1"/>
  <c r="V4128" i="10"/>
  <c r="T4129" i="10"/>
  <c r="U4129" i="10" a="1"/>
  <c r="U4129" i="10" s="1"/>
  <c r="V4129" i="10"/>
  <c r="T4130" i="10"/>
  <c r="U4130" i="10" a="1"/>
  <c r="U4130" i="10" s="1"/>
  <c r="V4130" i="10"/>
  <c r="T4131" i="10"/>
  <c r="U4131" i="10" a="1"/>
  <c r="U4131" i="10" s="1"/>
  <c r="V4131" i="10"/>
  <c r="T4132" i="10"/>
  <c r="U4132" i="10" a="1"/>
  <c r="U4132" i="10" s="1"/>
  <c r="V4132" i="10"/>
  <c r="T4133" i="10"/>
  <c r="U4133" i="10" a="1"/>
  <c r="U4133" i="10" s="1"/>
  <c r="V4133" i="10"/>
  <c r="T4134" i="10"/>
  <c r="U4134" i="10" a="1"/>
  <c r="U4134" i="10" s="1"/>
  <c r="V4134" i="10"/>
  <c r="T4135" i="10"/>
  <c r="U4135" i="10" a="1"/>
  <c r="U4135" i="10" s="1"/>
  <c r="V4135" i="10"/>
  <c r="T4136" i="10"/>
  <c r="U4136" i="10" a="1"/>
  <c r="U4136" i="10" s="1"/>
  <c r="V4136" i="10"/>
  <c r="T4137" i="10"/>
  <c r="U4137" i="10" a="1"/>
  <c r="U4137" i="10" s="1"/>
  <c r="V4137" i="10"/>
  <c r="T4138" i="10"/>
  <c r="U4138" i="10" a="1"/>
  <c r="U4138" i="10" s="1"/>
  <c r="V4138" i="10"/>
  <c r="T4139" i="10"/>
  <c r="U4139" i="10" a="1"/>
  <c r="U4139" i="10" s="1"/>
  <c r="V4139" i="10"/>
  <c r="T4140" i="10"/>
  <c r="U4140" i="10" a="1"/>
  <c r="U4140" i="10" s="1"/>
  <c r="V4140" i="10"/>
  <c r="T4141" i="10"/>
  <c r="U4141" i="10" a="1"/>
  <c r="U4141" i="10" s="1"/>
  <c r="V4141" i="10"/>
  <c r="T4142" i="10"/>
  <c r="U4142" i="10" a="1"/>
  <c r="U4142" i="10" s="1"/>
  <c r="V4142" i="10"/>
  <c r="T4143" i="10"/>
  <c r="U4143" i="10" a="1"/>
  <c r="U4143" i="10" s="1"/>
  <c r="V4143" i="10"/>
  <c r="T4144" i="10"/>
  <c r="U4144" i="10" a="1"/>
  <c r="U4144" i="10" s="1"/>
  <c r="V4144" i="10"/>
  <c r="T4145" i="10"/>
  <c r="U4145" i="10" a="1"/>
  <c r="U4145" i="10" s="1"/>
  <c r="V4145" i="10"/>
  <c r="T4146" i="10"/>
  <c r="U4146" i="10" a="1"/>
  <c r="U4146" i="10" s="1"/>
  <c r="V4146" i="10"/>
  <c r="T4147" i="10"/>
  <c r="U4147" i="10" a="1"/>
  <c r="U4147" i="10" s="1"/>
  <c r="V4147" i="10"/>
  <c r="T4148" i="10"/>
  <c r="U4148" i="10" a="1"/>
  <c r="U4148" i="10" s="1"/>
  <c r="V4148" i="10"/>
  <c r="T4149" i="10"/>
  <c r="U4149" i="10" a="1"/>
  <c r="U4149" i="10" s="1"/>
  <c r="V4149" i="10"/>
  <c r="T4150" i="10"/>
  <c r="U4150" i="10" a="1"/>
  <c r="U4150" i="10" s="1"/>
  <c r="V4150" i="10"/>
  <c r="T4151" i="10"/>
  <c r="U4151" i="10" a="1"/>
  <c r="U4151" i="10" s="1"/>
  <c r="V4151" i="10"/>
  <c r="T4152" i="10"/>
  <c r="U4152" i="10" a="1"/>
  <c r="U4152" i="10" s="1"/>
  <c r="V4152" i="10"/>
  <c r="T4153" i="10"/>
  <c r="U4153" i="10" a="1"/>
  <c r="U4153" i="10" s="1"/>
  <c r="V4153" i="10"/>
  <c r="T4154" i="10"/>
  <c r="U4154" i="10" a="1"/>
  <c r="U4154" i="10" s="1"/>
  <c r="V4154" i="10"/>
  <c r="T4155" i="10"/>
  <c r="U4155" i="10" a="1"/>
  <c r="U4155" i="10" s="1"/>
  <c r="V4155" i="10"/>
  <c r="T4156" i="10"/>
  <c r="U4156" i="10" a="1"/>
  <c r="U4156" i="10" s="1"/>
  <c r="V4156" i="10"/>
  <c r="T4157" i="10"/>
  <c r="U4157" i="10" a="1"/>
  <c r="U4157" i="10" s="1"/>
  <c r="V4157" i="10"/>
  <c r="T4158" i="10"/>
  <c r="U4158" i="10" a="1"/>
  <c r="U4158" i="10" s="1"/>
  <c r="V4158" i="10"/>
  <c r="T4159" i="10"/>
  <c r="U4159" i="10" a="1"/>
  <c r="U4159" i="10" s="1"/>
  <c r="V4159" i="10"/>
  <c r="T4160" i="10"/>
  <c r="U4160" i="10" a="1"/>
  <c r="U4160" i="10" s="1"/>
  <c r="V4160" i="10"/>
  <c r="T4161" i="10"/>
  <c r="U4161" i="10" a="1"/>
  <c r="U4161" i="10" s="1"/>
  <c r="V4161" i="10"/>
  <c r="T4162" i="10"/>
  <c r="U4162" i="10" a="1"/>
  <c r="U4162" i="10" s="1"/>
  <c r="V4162" i="10"/>
  <c r="T4163" i="10"/>
  <c r="U4163" i="10" a="1"/>
  <c r="U4163" i="10" s="1"/>
  <c r="V4163" i="10"/>
  <c r="T4164" i="10"/>
  <c r="U4164" i="10" a="1"/>
  <c r="U4164" i="10" s="1"/>
  <c r="V4164" i="10"/>
  <c r="T4165" i="10"/>
  <c r="U4165" i="10" a="1"/>
  <c r="U4165" i="10" s="1"/>
  <c r="V4165" i="10"/>
  <c r="T4166" i="10"/>
  <c r="U4166" i="10" a="1"/>
  <c r="U4166" i="10" s="1"/>
  <c r="V4166" i="10"/>
  <c r="T4167" i="10"/>
  <c r="U4167" i="10" a="1"/>
  <c r="U4167" i="10" s="1"/>
  <c r="V4167" i="10"/>
  <c r="T4168" i="10"/>
  <c r="U4168" i="10" a="1"/>
  <c r="U4168" i="10" s="1"/>
  <c r="V4168" i="10"/>
  <c r="T4169" i="10"/>
  <c r="U4169" i="10" a="1"/>
  <c r="U4169" i="10" s="1"/>
  <c r="V4169" i="10"/>
  <c r="T4170" i="10"/>
  <c r="U4170" i="10" a="1"/>
  <c r="U4170" i="10" s="1"/>
  <c r="V4170" i="10"/>
  <c r="T4171" i="10"/>
  <c r="U4171" i="10" a="1"/>
  <c r="U4171" i="10" s="1"/>
  <c r="V4171" i="10"/>
  <c r="T4172" i="10"/>
  <c r="U4172" i="10" a="1"/>
  <c r="U4172" i="10" s="1"/>
  <c r="V4172" i="10"/>
  <c r="T4173" i="10"/>
  <c r="U4173" i="10" a="1"/>
  <c r="U4173" i="10" s="1"/>
  <c r="V4173" i="10"/>
  <c r="T4174" i="10"/>
  <c r="U4174" i="10" a="1"/>
  <c r="U4174" i="10" s="1"/>
  <c r="V4174" i="10"/>
  <c r="T4175" i="10"/>
  <c r="U4175" i="10" a="1"/>
  <c r="U4175" i="10" s="1"/>
  <c r="V4175" i="10"/>
  <c r="T4176" i="10"/>
  <c r="U4176" i="10" a="1"/>
  <c r="U4176" i="10" s="1"/>
  <c r="V4176" i="10"/>
  <c r="T4177" i="10"/>
  <c r="U4177" i="10" a="1"/>
  <c r="U4177" i="10" s="1"/>
  <c r="V4177" i="10"/>
  <c r="T4178" i="10"/>
  <c r="U4178" i="10" a="1"/>
  <c r="U4178" i="10" s="1"/>
  <c r="V4178" i="10"/>
  <c r="T4179" i="10"/>
  <c r="U4179" i="10" a="1"/>
  <c r="U4179" i="10" s="1"/>
  <c r="V4179" i="10"/>
  <c r="T4180" i="10"/>
  <c r="U4180" i="10" a="1"/>
  <c r="U4180" i="10" s="1"/>
  <c r="V4180" i="10"/>
  <c r="T4181" i="10"/>
  <c r="U4181" i="10" a="1"/>
  <c r="U4181" i="10" s="1"/>
  <c r="V4181" i="10"/>
  <c r="T4182" i="10"/>
  <c r="U4182" i="10" a="1"/>
  <c r="U4182" i="10" s="1"/>
  <c r="V4182" i="10"/>
  <c r="T4183" i="10"/>
  <c r="U4183" i="10" a="1"/>
  <c r="U4183" i="10" s="1"/>
  <c r="V4183" i="10"/>
  <c r="T4184" i="10"/>
  <c r="U4184" i="10" a="1"/>
  <c r="U4184" i="10" s="1"/>
  <c r="V4184" i="10"/>
  <c r="T4185" i="10"/>
  <c r="U4185" i="10" a="1"/>
  <c r="U4185" i="10" s="1"/>
  <c r="V4185" i="10"/>
  <c r="T4186" i="10"/>
  <c r="U4186" i="10" a="1"/>
  <c r="U4186" i="10" s="1"/>
  <c r="V4186" i="10"/>
  <c r="T4187" i="10"/>
  <c r="U4187" i="10" a="1"/>
  <c r="U4187" i="10" s="1"/>
  <c r="V4187" i="10"/>
  <c r="T4188" i="10"/>
  <c r="U4188" i="10" a="1"/>
  <c r="U4188" i="10" s="1"/>
  <c r="V4188" i="10"/>
  <c r="T4189" i="10"/>
  <c r="U4189" i="10" a="1"/>
  <c r="U4189" i="10" s="1"/>
  <c r="V4189" i="10"/>
  <c r="T4190" i="10"/>
  <c r="U4190" i="10" a="1"/>
  <c r="U4190" i="10" s="1"/>
  <c r="V4190" i="10"/>
  <c r="T4191" i="10"/>
  <c r="U4191" i="10" a="1"/>
  <c r="U4191" i="10" s="1"/>
  <c r="V4191" i="10"/>
  <c r="T4192" i="10"/>
  <c r="U4192" i="10" a="1"/>
  <c r="U4192" i="10" s="1"/>
  <c r="V4192" i="10"/>
  <c r="T4193" i="10"/>
  <c r="U4193" i="10" a="1"/>
  <c r="U4193" i="10" s="1"/>
  <c r="V4193" i="10"/>
  <c r="T4194" i="10"/>
  <c r="U4194" i="10" a="1"/>
  <c r="U4194" i="10" s="1"/>
  <c r="V4194" i="10"/>
  <c r="T4195" i="10"/>
  <c r="U4195" i="10" a="1"/>
  <c r="U4195" i="10" s="1"/>
  <c r="V4195" i="10"/>
  <c r="T4196" i="10"/>
  <c r="U4196" i="10" a="1"/>
  <c r="U4196" i="10" s="1"/>
  <c r="V4196" i="10"/>
  <c r="T4197" i="10"/>
  <c r="U4197" i="10" a="1"/>
  <c r="U4197" i="10" s="1"/>
  <c r="V4197" i="10"/>
  <c r="T4198" i="10"/>
  <c r="U4198" i="10" a="1"/>
  <c r="U4198" i="10" s="1"/>
  <c r="V4198" i="10"/>
  <c r="T4199" i="10"/>
  <c r="U4199" i="10" a="1"/>
  <c r="U4199" i="10" s="1"/>
  <c r="V4199" i="10"/>
  <c r="T4200" i="10"/>
  <c r="U4200" i="10" a="1"/>
  <c r="U4200" i="10" s="1"/>
  <c r="V4200" i="10"/>
  <c r="T4201" i="10"/>
  <c r="U4201" i="10" a="1"/>
  <c r="U4201" i="10" s="1"/>
  <c r="V4201" i="10"/>
  <c r="T4202" i="10"/>
  <c r="U4202" i="10" a="1"/>
  <c r="U4202" i="10" s="1"/>
  <c r="V4202" i="10"/>
  <c r="T4203" i="10"/>
  <c r="U4203" i="10" a="1"/>
  <c r="U4203" i="10" s="1"/>
  <c r="V4203" i="10"/>
  <c r="T4204" i="10"/>
  <c r="U4204" i="10" a="1"/>
  <c r="U4204" i="10" s="1"/>
  <c r="V4204" i="10"/>
  <c r="T4205" i="10"/>
  <c r="U4205" i="10" a="1"/>
  <c r="U4205" i="10" s="1"/>
  <c r="V4205" i="10"/>
  <c r="T4206" i="10"/>
  <c r="U4206" i="10" a="1"/>
  <c r="U4206" i="10" s="1"/>
  <c r="V4206" i="10"/>
  <c r="T4207" i="10"/>
  <c r="U4207" i="10" a="1"/>
  <c r="U4207" i="10" s="1"/>
  <c r="V4207" i="10"/>
  <c r="T4208" i="10"/>
  <c r="U4208" i="10" a="1"/>
  <c r="U4208" i="10" s="1"/>
  <c r="V4208" i="10"/>
  <c r="T4209" i="10"/>
  <c r="U4209" i="10" a="1"/>
  <c r="U4209" i="10" s="1"/>
  <c r="V4209" i="10"/>
  <c r="T4210" i="10"/>
  <c r="U4210" i="10" a="1"/>
  <c r="U4210" i="10" s="1"/>
  <c r="V4210" i="10"/>
  <c r="T4211" i="10"/>
  <c r="U4211" i="10" a="1"/>
  <c r="U4211" i="10" s="1"/>
  <c r="V4211" i="10"/>
  <c r="T4212" i="10"/>
  <c r="U4212" i="10" a="1"/>
  <c r="U4212" i="10" s="1"/>
  <c r="V4212" i="10"/>
  <c r="T4213" i="10"/>
  <c r="U4213" i="10" a="1"/>
  <c r="U4213" i="10" s="1"/>
  <c r="V4213" i="10"/>
  <c r="T4214" i="10"/>
  <c r="U4214" i="10" a="1"/>
  <c r="U4214" i="10" s="1"/>
  <c r="V4214" i="10"/>
  <c r="T4215" i="10"/>
  <c r="U4215" i="10" a="1"/>
  <c r="U4215" i="10" s="1"/>
  <c r="V4215" i="10"/>
  <c r="T4216" i="10"/>
  <c r="U4216" i="10" a="1"/>
  <c r="U4216" i="10" s="1"/>
  <c r="V4216" i="10"/>
  <c r="T4217" i="10"/>
  <c r="U4217" i="10" a="1"/>
  <c r="U4217" i="10" s="1"/>
  <c r="V4217" i="10"/>
  <c r="T4218" i="10"/>
  <c r="U4218" i="10" a="1"/>
  <c r="U4218" i="10" s="1"/>
  <c r="V4218" i="10"/>
  <c r="T4219" i="10"/>
  <c r="U4219" i="10" a="1"/>
  <c r="U4219" i="10" s="1"/>
  <c r="V4219" i="10"/>
  <c r="T4220" i="10"/>
  <c r="U4220" i="10" a="1"/>
  <c r="U4220" i="10" s="1"/>
  <c r="V4220" i="10"/>
  <c r="T4221" i="10"/>
  <c r="U4221" i="10" a="1"/>
  <c r="U4221" i="10" s="1"/>
  <c r="V4221" i="10"/>
  <c r="T4222" i="10"/>
  <c r="U4222" i="10" a="1"/>
  <c r="U4222" i="10" s="1"/>
  <c r="V4222" i="10"/>
  <c r="T4223" i="10"/>
  <c r="U4223" i="10" a="1"/>
  <c r="U4223" i="10" s="1"/>
  <c r="V4223" i="10"/>
  <c r="T4224" i="10"/>
  <c r="U4224" i="10" a="1"/>
  <c r="U4224" i="10" s="1"/>
  <c r="V4224" i="10"/>
  <c r="T4225" i="10"/>
  <c r="U4225" i="10" a="1"/>
  <c r="U4225" i="10" s="1"/>
  <c r="V4225" i="10"/>
  <c r="T4226" i="10"/>
  <c r="U4226" i="10" a="1"/>
  <c r="U4226" i="10" s="1"/>
  <c r="V4226" i="10"/>
  <c r="T4227" i="10"/>
  <c r="U4227" i="10" a="1"/>
  <c r="U4227" i="10" s="1"/>
  <c r="V4227" i="10"/>
  <c r="T4228" i="10"/>
  <c r="U4228" i="10" a="1"/>
  <c r="U4228" i="10" s="1"/>
  <c r="V4228" i="10"/>
  <c r="T4229" i="10"/>
  <c r="U4229" i="10" a="1"/>
  <c r="U4229" i="10" s="1"/>
  <c r="V4229" i="10"/>
  <c r="T4230" i="10"/>
  <c r="U4230" i="10" a="1"/>
  <c r="U4230" i="10" s="1"/>
  <c r="V4230" i="10"/>
  <c r="T4231" i="10"/>
  <c r="U4231" i="10" a="1"/>
  <c r="U4231" i="10" s="1"/>
  <c r="V4231" i="10"/>
  <c r="T4232" i="10"/>
  <c r="U4232" i="10" a="1"/>
  <c r="U4232" i="10" s="1"/>
  <c r="V4232" i="10"/>
  <c r="T4233" i="10"/>
  <c r="U4233" i="10" a="1"/>
  <c r="U4233" i="10" s="1"/>
  <c r="V4233" i="10"/>
  <c r="T4234" i="10"/>
  <c r="U4234" i="10" a="1"/>
  <c r="U4234" i="10" s="1"/>
  <c r="V4234" i="10"/>
  <c r="T4235" i="10"/>
  <c r="U4235" i="10" a="1"/>
  <c r="U4235" i="10" s="1"/>
  <c r="V4235" i="10"/>
  <c r="T4236" i="10"/>
  <c r="U4236" i="10" a="1"/>
  <c r="U4236" i="10" s="1"/>
  <c r="V4236" i="10"/>
  <c r="T4237" i="10"/>
  <c r="U4237" i="10" a="1"/>
  <c r="U4237" i="10" s="1"/>
  <c r="V4237" i="10"/>
  <c r="T4238" i="10"/>
  <c r="U4238" i="10" a="1"/>
  <c r="U4238" i="10" s="1"/>
  <c r="V4238" i="10"/>
  <c r="T4239" i="10"/>
  <c r="U4239" i="10" a="1"/>
  <c r="U4239" i="10" s="1"/>
  <c r="V4239" i="10"/>
  <c r="T4240" i="10"/>
  <c r="U4240" i="10" a="1"/>
  <c r="U4240" i="10" s="1"/>
  <c r="V4240" i="10"/>
  <c r="T4241" i="10"/>
  <c r="U4241" i="10" a="1"/>
  <c r="U4241" i="10" s="1"/>
  <c r="V4241" i="10"/>
  <c r="T4242" i="10"/>
  <c r="U4242" i="10" a="1"/>
  <c r="U4242" i="10" s="1"/>
  <c r="V4242" i="10"/>
  <c r="T4243" i="10"/>
  <c r="U4243" i="10" a="1"/>
  <c r="U4243" i="10" s="1"/>
  <c r="V4243" i="10"/>
  <c r="T4244" i="10"/>
  <c r="U4244" i="10" a="1"/>
  <c r="U4244" i="10" s="1"/>
  <c r="V4244" i="10"/>
  <c r="T4245" i="10"/>
  <c r="U4245" i="10" a="1"/>
  <c r="U4245" i="10" s="1"/>
  <c r="V4245" i="10"/>
  <c r="T4246" i="10"/>
  <c r="U4246" i="10" a="1"/>
  <c r="U4246" i="10" s="1"/>
  <c r="V4246" i="10"/>
  <c r="T4247" i="10"/>
  <c r="U4247" i="10" a="1"/>
  <c r="U4247" i="10" s="1"/>
  <c r="V4247" i="10"/>
  <c r="T4248" i="10"/>
  <c r="U4248" i="10" a="1"/>
  <c r="U4248" i="10" s="1"/>
  <c r="V4248" i="10"/>
  <c r="T4249" i="10"/>
  <c r="U4249" i="10" a="1"/>
  <c r="U4249" i="10" s="1"/>
  <c r="V4249" i="10"/>
  <c r="T4250" i="10"/>
  <c r="U4250" i="10" a="1"/>
  <c r="U4250" i="10" s="1"/>
  <c r="V4250" i="10"/>
  <c r="T4251" i="10"/>
  <c r="U4251" i="10" a="1"/>
  <c r="U4251" i="10" s="1"/>
  <c r="V4251" i="10"/>
  <c r="T4252" i="10"/>
  <c r="U4252" i="10" a="1"/>
  <c r="U4252" i="10" s="1"/>
  <c r="V4252" i="10"/>
  <c r="T4253" i="10"/>
  <c r="U4253" i="10" a="1"/>
  <c r="U4253" i="10" s="1"/>
  <c r="V4253" i="10"/>
  <c r="T4254" i="10"/>
  <c r="U4254" i="10" a="1"/>
  <c r="U4254" i="10" s="1"/>
  <c r="V4254" i="10"/>
  <c r="T4255" i="10"/>
  <c r="U4255" i="10" a="1"/>
  <c r="U4255" i="10" s="1"/>
  <c r="V4255" i="10"/>
  <c r="T4256" i="10"/>
  <c r="U4256" i="10" a="1"/>
  <c r="U4256" i="10" s="1"/>
  <c r="V4256" i="10"/>
  <c r="T4257" i="10"/>
  <c r="U4257" i="10" a="1"/>
  <c r="U4257" i="10" s="1"/>
  <c r="V4257" i="10"/>
  <c r="T4258" i="10"/>
  <c r="U4258" i="10" a="1"/>
  <c r="U4258" i="10" s="1"/>
  <c r="V4258" i="10"/>
  <c r="T4259" i="10"/>
  <c r="U4259" i="10" a="1"/>
  <c r="U4259" i="10" s="1"/>
  <c r="V4259" i="10"/>
  <c r="T4260" i="10"/>
  <c r="U4260" i="10" a="1"/>
  <c r="U4260" i="10" s="1"/>
  <c r="V4260" i="10"/>
  <c r="T4261" i="10"/>
  <c r="U4261" i="10" a="1"/>
  <c r="U4261" i="10" s="1"/>
  <c r="V4261" i="10"/>
  <c r="T4262" i="10"/>
  <c r="U4262" i="10" a="1"/>
  <c r="U4262" i="10" s="1"/>
  <c r="V4262" i="10"/>
  <c r="T4263" i="10"/>
  <c r="U4263" i="10" a="1"/>
  <c r="U4263" i="10" s="1"/>
  <c r="V4263" i="10"/>
  <c r="T4264" i="10"/>
  <c r="U4264" i="10" a="1"/>
  <c r="U4264" i="10" s="1"/>
  <c r="V4264" i="10"/>
  <c r="T4265" i="10"/>
  <c r="U4265" i="10" a="1"/>
  <c r="U4265" i="10" s="1"/>
  <c r="V4265" i="10"/>
  <c r="T4266" i="10"/>
  <c r="U4266" i="10" a="1"/>
  <c r="U4266" i="10" s="1"/>
  <c r="V4266" i="10"/>
  <c r="T4267" i="10"/>
  <c r="U4267" i="10" a="1"/>
  <c r="U4267" i="10" s="1"/>
  <c r="V4267" i="10"/>
  <c r="T4268" i="10"/>
  <c r="U4268" i="10" a="1"/>
  <c r="U4268" i="10" s="1"/>
  <c r="V4268" i="10"/>
  <c r="T4269" i="10"/>
  <c r="U4269" i="10" a="1"/>
  <c r="U4269" i="10" s="1"/>
  <c r="V4269" i="10"/>
  <c r="T4270" i="10"/>
  <c r="U4270" i="10" a="1"/>
  <c r="U4270" i="10" s="1"/>
  <c r="V4270" i="10"/>
  <c r="T4271" i="10"/>
  <c r="U4271" i="10" a="1"/>
  <c r="U4271" i="10" s="1"/>
  <c r="V4271" i="10"/>
  <c r="T4272" i="10"/>
  <c r="U4272" i="10" a="1"/>
  <c r="U4272" i="10" s="1"/>
  <c r="V4272" i="10"/>
  <c r="T4273" i="10"/>
  <c r="U4273" i="10" a="1"/>
  <c r="U4273" i="10" s="1"/>
  <c r="V4273" i="10"/>
  <c r="T4274" i="10"/>
  <c r="U4274" i="10" a="1"/>
  <c r="U4274" i="10" s="1"/>
  <c r="V4274" i="10"/>
  <c r="T4275" i="10"/>
  <c r="U4275" i="10" a="1"/>
  <c r="U4275" i="10" s="1"/>
  <c r="V4275" i="10"/>
  <c r="T4276" i="10"/>
  <c r="U4276" i="10" a="1"/>
  <c r="U4276" i="10" s="1"/>
  <c r="V4276" i="10"/>
  <c r="T4277" i="10"/>
  <c r="U4277" i="10" a="1"/>
  <c r="U4277" i="10" s="1"/>
  <c r="V4277" i="10"/>
  <c r="T4278" i="10"/>
  <c r="U4278" i="10" a="1"/>
  <c r="U4278" i="10" s="1"/>
  <c r="V4278" i="10"/>
  <c r="T4279" i="10"/>
  <c r="U4279" i="10" a="1"/>
  <c r="U4279" i="10" s="1"/>
  <c r="V4279" i="10"/>
  <c r="T4280" i="10"/>
  <c r="U4280" i="10" a="1"/>
  <c r="U4280" i="10" s="1"/>
  <c r="V4280" i="10"/>
  <c r="T4281" i="10"/>
  <c r="U4281" i="10" a="1"/>
  <c r="U4281" i="10" s="1"/>
  <c r="V4281" i="10"/>
  <c r="T4282" i="10"/>
  <c r="U4282" i="10" a="1"/>
  <c r="U4282" i="10" s="1"/>
  <c r="V4282" i="10"/>
  <c r="T4283" i="10"/>
  <c r="U4283" i="10" a="1"/>
  <c r="U4283" i="10" s="1"/>
  <c r="V4283" i="10"/>
  <c r="T4284" i="10"/>
  <c r="U4284" i="10" a="1"/>
  <c r="U4284" i="10" s="1"/>
  <c r="V4284" i="10"/>
  <c r="T4285" i="10"/>
  <c r="U4285" i="10" a="1"/>
  <c r="U4285" i="10" s="1"/>
  <c r="V4285" i="10"/>
  <c r="T4286" i="10"/>
  <c r="U4286" i="10" a="1"/>
  <c r="U4286" i="10" s="1"/>
  <c r="V4286" i="10"/>
  <c r="T4287" i="10"/>
  <c r="U4287" i="10" a="1"/>
  <c r="U4287" i="10" s="1"/>
  <c r="V4287" i="10"/>
  <c r="T4288" i="10"/>
  <c r="U4288" i="10" a="1"/>
  <c r="U4288" i="10" s="1"/>
  <c r="V4288" i="10"/>
  <c r="T4289" i="10"/>
  <c r="U4289" i="10" a="1"/>
  <c r="U4289" i="10" s="1"/>
  <c r="V4289" i="10"/>
  <c r="T4290" i="10"/>
  <c r="U4290" i="10" a="1"/>
  <c r="U4290" i="10" s="1"/>
  <c r="V4290" i="10"/>
  <c r="T4291" i="10"/>
  <c r="U4291" i="10" a="1"/>
  <c r="U4291" i="10" s="1"/>
  <c r="V4291" i="10"/>
  <c r="T4292" i="10"/>
  <c r="U4292" i="10" a="1"/>
  <c r="U4292" i="10" s="1"/>
  <c r="V4292" i="10"/>
  <c r="T4293" i="10"/>
  <c r="U4293" i="10" a="1"/>
  <c r="U4293" i="10" s="1"/>
  <c r="V4293" i="10"/>
  <c r="T4294" i="10"/>
  <c r="U4294" i="10" a="1"/>
  <c r="U4294" i="10" s="1"/>
  <c r="V4294" i="10"/>
  <c r="T4295" i="10"/>
  <c r="U4295" i="10" a="1"/>
  <c r="U4295" i="10" s="1"/>
  <c r="V4295" i="10"/>
  <c r="T4296" i="10"/>
  <c r="U4296" i="10" a="1"/>
  <c r="U4296" i="10" s="1"/>
  <c r="V4296" i="10"/>
  <c r="T4297" i="10"/>
  <c r="U4297" i="10" a="1"/>
  <c r="U4297" i="10" s="1"/>
  <c r="V4297" i="10"/>
  <c r="T4298" i="10"/>
  <c r="U4298" i="10" a="1"/>
  <c r="U4298" i="10" s="1"/>
  <c r="V4298" i="10"/>
  <c r="T4299" i="10"/>
  <c r="U4299" i="10" a="1"/>
  <c r="U4299" i="10" s="1"/>
  <c r="V4299" i="10"/>
  <c r="T4300" i="10"/>
  <c r="U4300" i="10" a="1"/>
  <c r="U4300" i="10" s="1"/>
  <c r="V4300" i="10"/>
  <c r="T4301" i="10"/>
  <c r="U4301" i="10" a="1"/>
  <c r="U4301" i="10" s="1"/>
  <c r="V4301" i="10"/>
  <c r="T4302" i="10"/>
  <c r="U4302" i="10" a="1"/>
  <c r="U4302" i="10" s="1"/>
  <c r="V4302" i="10"/>
  <c r="T4303" i="10"/>
  <c r="U4303" i="10" a="1"/>
  <c r="U4303" i="10" s="1"/>
  <c r="V4303" i="10"/>
  <c r="T4304" i="10"/>
  <c r="U4304" i="10" a="1"/>
  <c r="U4304" i="10" s="1"/>
  <c r="V4304" i="10"/>
  <c r="T4305" i="10"/>
  <c r="U4305" i="10" a="1"/>
  <c r="U4305" i="10" s="1"/>
  <c r="V4305" i="10"/>
  <c r="T4306" i="10"/>
  <c r="U4306" i="10" a="1"/>
  <c r="U4306" i="10" s="1"/>
  <c r="V4306" i="10"/>
  <c r="T4307" i="10"/>
  <c r="U4307" i="10" a="1"/>
  <c r="U4307" i="10" s="1"/>
  <c r="V4307" i="10"/>
  <c r="T4308" i="10"/>
  <c r="U4308" i="10" a="1"/>
  <c r="U4308" i="10" s="1"/>
  <c r="V4308" i="10"/>
  <c r="T4309" i="10"/>
  <c r="U4309" i="10" a="1"/>
  <c r="U4309" i="10" s="1"/>
  <c r="V4309" i="10"/>
  <c r="T4310" i="10"/>
  <c r="U4310" i="10" a="1"/>
  <c r="U4310" i="10" s="1"/>
  <c r="V4310" i="10"/>
  <c r="T4311" i="10"/>
  <c r="U4311" i="10" a="1"/>
  <c r="U4311" i="10" s="1"/>
  <c r="V4311" i="10"/>
  <c r="T4312" i="10"/>
  <c r="U4312" i="10" a="1"/>
  <c r="U4312" i="10" s="1"/>
  <c r="V4312" i="10"/>
  <c r="T4313" i="10"/>
  <c r="U4313" i="10" a="1"/>
  <c r="U4313" i="10" s="1"/>
  <c r="V4313" i="10"/>
  <c r="T4314" i="10"/>
  <c r="U4314" i="10" a="1"/>
  <c r="U4314" i="10" s="1"/>
  <c r="V4314" i="10"/>
  <c r="T4315" i="10"/>
  <c r="U4315" i="10" a="1"/>
  <c r="U4315" i="10" s="1"/>
  <c r="V4315" i="10"/>
  <c r="T4316" i="10"/>
  <c r="U4316" i="10" a="1"/>
  <c r="U4316" i="10" s="1"/>
  <c r="V4316" i="10"/>
  <c r="T4317" i="10"/>
  <c r="U4317" i="10" a="1"/>
  <c r="U4317" i="10" s="1"/>
  <c r="V4317" i="10"/>
  <c r="T4318" i="10"/>
  <c r="U4318" i="10" a="1"/>
  <c r="U4318" i="10" s="1"/>
  <c r="V4318" i="10"/>
  <c r="T4319" i="10"/>
  <c r="U4319" i="10" a="1"/>
  <c r="U4319" i="10" s="1"/>
  <c r="V4319" i="10"/>
  <c r="T4320" i="10"/>
  <c r="U4320" i="10" a="1"/>
  <c r="U4320" i="10" s="1"/>
  <c r="V4320" i="10"/>
  <c r="T4321" i="10"/>
  <c r="U4321" i="10" a="1"/>
  <c r="U4321" i="10" s="1"/>
  <c r="V4321" i="10"/>
  <c r="T4322" i="10"/>
  <c r="U4322" i="10" a="1"/>
  <c r="U4322" i="10" s="1"/>
  <c r="V4322" i="10"/>
  <c r="T4323" i="10"/>
  <c r="U4323" i="10" a="1"/>
  <c r="U4323" i="10" s="1"/>
  <c r="V4323" i="10"/>
  <c r="T4324" i="10"/>
  <c r="U4324" i="10" a="1"/>
  <c r="U4324" i="10" s="1"/>
  <c r="V4324" i="10"/>
  <c r="T4325" i="10"/>
  <c r="U4325" i="10" a="1"/>
  <c r="U4325" i="10" s="1"/>
  <c r="V4325" i="10"/>
  <c r="T4326" i="10"/>
  <c r="U4326" i="10" a="1"/>
  <c r="U4326" i="10" s="1"/>
  <c r="V4326" i="10"/>
  <c r="T4327" i="10"/>
  <c r="U4327" i="10" a="1"/>
  <c r="U4327" i="10" s="1"/>
  <c r="V4327" i="10"/>
  <c r="T4328" i="10"/>
  <c r="U4328" i="10" a="1"/>
  <c r="U4328" i="10" s="1"/>
  <c r="V4328" i="10"/>
  <c r="T4329" i="10"/>
  <c r="U4329" i="10" a="1"/>
  <c r="U4329" i="10" s="1"/>
  <c r="V4329" i="10"/>
  <c r="T4330" i="10"/>
  <c r="U4330" i="10" a="1"/>
  <c r="U4330" i="10" s="1"/>
  <c r="V4330" i="10"/>
  <c r="T4331" i="10"/>
  <c r="U4331" i="10" a="1"/>
  <c r="U4331" i="10" s="1"/>
  <c r="V4331" i="10"/>
  <c r="T4332" i="10"/>
  <c r="U4332" i="10" a="1"/>
  <c r="U4332" i="10" s="1"/>
  <c r="V4332" i="10"/>
  <c r="T4333" i="10"/>
  <c r="U4333" i="10" a="1"/>
  <c r="U4333" i="10" s="1"/>
  <c r="V4333" i="10"/>
  <c r="T4334" i="10"/>
  <c r="U4334" i="10" a="1"/>
  <c r="U4334" i="10" s="1"/>
  <c r="V4334" i="10"/>
  <c r="T4335" i="10"/>
  <c r="U4335" i="10" a="1"/>
  <c r="U4335" i="10" s="1"/>
  <c r="V4335" i="10"/>
  <c r="T4336" i="10"/>
  <c r="U4336" i="10" a="1"/>
  <c r="U4336" i="10" s="1"/>
  <c r="V4336" i="10"/>
  <c r="T4337" i="10"/>
  <c r="U4337" i="10" a="1"/>
  <c r="U4337" i="10" s="1"/>
  <c r="V4337" i="10"/>
  <c r="T4338" i="10"/>
  <c r="U4338" i="10" a="1"/>
  <c r="U4338" i="10" s="1"/>
  <c r="V4338" i="10"/>
  <c r="T4339" i="10"/>
  <c r="U4339" i="10" a="1"/>
  <c r="U4339" i="10" s="1"/>
  <c r="V4339" i="10"/>
  <c r="T4340" i="10"/>
  <c r="U4340" i="10" a="1"/>
  <c r="U4340" i="10" s="1"/>
  <c r="V4340" i="10"/>
  <c r="T4341" i="10"/>
  <c r="U4341" i="10" a="1"/>
  <c r="U4341" i="10" s="1"/>
  <c r="V4341" i="10"/>
  <c r="T4342" i="10"/>
  <c r="U4342" i="10" a="1"/>
  <c r="U4342" i="10" s="1"/>
  <c r="V4342" i="10"/>
  <c r="T4343" i="10"/>
  <c r="U4343" i="10" a="1"/>
  <c r="U4343" i="10" s="1"/>
  <c r="V4343" i="10"/>
  <c r="T4344" i="10"/>
  <c r="U4344" i="10" a="1"/>
  <c r="U4344" i="10" s="1"/>
  <c r="V4344" i="10"/>
  <c r="T4345" i="10"/>
  <c r="U4345" i="10" a="1"/>
  <c r="U4345" i="10" s="1"/>
  <c r="V4345" i="10"/>
  <c r="T4346" i="10"/>
  <c r="U4346" i="10" a="1"/>
  <c r="U4346" i="10" s="1"/>
  <c r="V4346" i="10"/>
  <c r="T4347" i="10"/>
  <c r="U4347" i="10" a="1"/>
  <c r="U4347" i="10" s="1"/>
  <c r="V4347" i="10"/>
  <c r="T4348" i="10"/>
  <c r="U4348" i="10" a="1"/>
  <c r="U4348" i="10" s="1"/>
  <c r="V4348" i="10"/>
  <c r="T4349" i="10"/>
  <c r="U4349" i="10" a="1"/>
  <c r="U4349" i="10" s="1"/>
  <c r="V4349" i="10"/>
  <c r="T4350" i="10"/>
  <c r="U4350" i="10" a="1"/>
  <c r="U4350" i="10" s="1"/>
  <c r="V4350" i="10"/>
  <c r="T4351" i="10"/>
  <c r="U4351" i="10" a="1"/>
  <c r="U4351" i="10" s="1"/>
  <c r="V4351" i="10"/>
  <c r="T4352" i="10"/>
  <c r="U4352" i="10" a="1"/>
  <c r="U4352" i="10" s="1"/>
  <c r="V4352" i="10"/>
  <c r="T4353" i="10"/>
  <c r="U4353" i="10" a="1"/>
  <c r="U4353" i="10" s="1"/>
  <c r="V4353" i="10"/>
  <c r="T4354" i="10"/>
  <c r="U4354" i="10" a="1"/>
  <c r="U4354" i="10" s="1"/>
  <c r="V4354" i="10"/>
  <c r="T4355" i="10"/>
  <c r="U4355" i="10" a="1"/>
  <c r="U4355" i="10" s="1"/>
  <c r="V4355" i="10"/>
  <c r="T4356" i="10"/>
  <c r="U4356" i="10" a="1"/>
  <c r="U4356" i="10" s="1"/>
  <c r="V4356" i="10"/>
  <c r="T4357" i="10"/>
  <c r="U4357" i="10" a="1"/>
  <c r="U4357" i="10" s="1"/>
  <c r="V4357" i="10"/>
  <c r="T4358" i="10"/>
  <c r="U4358" i="10" a="1"/>
  <c r="U4358" i="10" s="1"/>
  <c r="V4358" i="10"/>
  <c r="T4359" i="10"/>
  <c r="U4359" i="10" a="1"/>
  <c r="U4359" i="10" s="1"/>
  <c r="V4359" i="10"/>
  <c r="T4360" i="10"/>
  <c r="U4360" i="10" a="1"/>
  <c r="U4360" i="10" s="1"/>
  <c r="V4360" i="10"/>
  <c r="T4361" i="10"/>
  <c r="U4361" i="10" a="1"/>
  <c r="U4361" i="10" s="1"/>
  <c r="V4361" i="10"/>
  <c r="T4362" i="10"/>
  <c r="U4362" i="10" a="1"/>
  <c r="U4362" i="10" s="1"/>
  <c r="V4362" i="10"/>
  <c r="T4363" i="10"/>
  <c r="U4363" i="10" a="1"/>
  <c r="U4363" i="10" s="1"/>
  <c r="V4363" i="10"/>
  <c r="T4364" i="10"/>
  <c r="U4364" i="10" a="1"/>
  <c r="U4364" i="10" s="1"/>
  <c r="V4364" i="10"/>
  <c r="T4365" i="10"/>
  <c r="U4365" i="10" a="1"/>
  <c r="U4365" i="10" s="1"/>
  <c r="V4365" i="10"/>
  <c r="T4366" i="10"/>
  <c r="U4366" i="10" a="1"/>
  <c r="U4366" i="10" s="1"/>
  <c r="V4366" i="10"/>
  <c r="T4367" i="10"/>
  <c r="U4367" i="10" a="1"/>
  <c r="U4367" i="10" s="1"/>
  <c r="V4367" i="10"/>
  <c r="T4368" i="10"/>
  <c r="U4368" i="10" a="1"/>
  <c r="U4368" i="10" s="1"/>
  <c r="V4368" i="10"/>
  <c r="T4369" i="10"/>
  <c r="U4369" i="10" a="1"/>
  <c r="U4369" i="10" s="1"/>
  <c r="V4369" i="10"/>
  <c r="T4370" i="10"/>
  <c r="U4370" i="10" a="1"/>
  <c r="U4370" i="10" s="1"/>
  <c r="V4370" i="10"/>
  <c r="T4371" i="10"/>
  <c r="U4371" i="10" a="1"/>
  <c r="U4371" i="10" s="1"/>
  <c r="V4371" i="10"/>
  <c r="T4372" i="10"/>
  <c r="U4372" i="10" a="1"/>
  <c r="U4372" i="10" s="1"/>
  <c r="V4372" i="10"/>
  <c r="T4373" i="10"/>
  <c r="U4373" i="10" a="1"/>
  <c r="U4373" i="10" s="1"/>
  <c r="V4373" i="10"/>
  <c r="T4374" i="10"/>
  <c r="U4374" i="10" a="1"/>
  <c r="U4374" i="10" s="1"/>
  <c r="V4374" i="10"/>
  <c r="T4375" i="10"/>
  <c r="U4375" i="10" a="1"/>
  <c r="U4375" i="10" s="1"/>
  <c r="V4375" i="10"/>
  <c r="T4376" i="10"/>
  <c r="U4376" i="10" a="1"/>
  <c r="U4376" i="10" s="1"/>
  <c r="V4376" i="10"/>
  <c r="T4377" i="10"/>
  <c r="U4377" i="10" a="1"/>
  <c r="U4377" i="10" s="1"/>
  <c r="V4377" i="10"/>
  <c r="T4378" i="10"/>
  <c r="U4378" i="10" a="1"/>
  <c r="U4378" i="10" s="1"/>
  <c r="V4378" i="10"/>
  <c r="T4379" i="10"/>
  <c r="U4379" i="10" a="1"/>
  <c r="U4379" i="10" s="1"/>
  <c r="V4379" i="10"/>
  <c r="T4380" i="10"/>
  <c r="U4380" i="10" a="1"/>
  <c r="U4380" i="10" s="1"/>
  <c r="V4380" i="10"/>
  <c r="T4381" i="10"/>
  <c r="U4381" i="10" a="1"/>
  <c r="U4381" i="10" s="1"/>
  <c r="V4381" i="10"/>
  <c r="T4382" i="10"/>
  <c r="U4382" i="10" a="1"/>
  <c r="U4382" i="10" s="1"/>
  <c r="V4382" i="10"/>
  <c r="T4383" i="10"/>
  <c r="U4383" i="10" a="1"/>
  <c r="U4383" i="10" s="1"/>
  <c r="V4383" i="10"/>
  <c r="T4384" i="10"/>
  <c r="U4384" i="10" a="1"/>
  <c r="U4384" i="10" s="1"/>
  <c r="V4384" i="10"/>
  <c r="T4385" i="10"/>
  <c r="U4385" i="10" a="1"/>
  <c r="U4385" i="10" s="1"/>
  <c r="V4385" i="10"/>
  <c r="T4386" i="10"/>
  <c r="U4386" i="10" a="1"/>
  <c r="U4386" i="10" s="1"/>
  <c r="V4386" i="10"/>
  <c r="T4387" i="10"/>
  <c r="U4387" i="10" a="1"/>
  <c r="U4387" i="10" s="1"/>
  <c r="V4387" i="10"/>
  <c r="T4388" i="10"/>
  <c r="U4388" i="10" a="1"/>
  <c r="U4388" i="10" s="1"/>
  <c r="V4388" i="10"/>
  <c r="T4389" i="10"/>
  <c r="U4389" i="10" a="1"/>
  <c r="U4389" i="10" s="1"/>
  <c r="V4389" i="10"/>
  <c r="T4390" i="10"/>
  <c r="U4390" i="10" a="1"/>
  <c r="U4390" i="10" s="1"/>
  <c r="V4390" i="10"/>
  <c r="T4391" i="10"/>
  <c r="U4391" i="10" a="1"/>
  <c r="U4391" i="10" s="1"/>
  <c r="V4391" i="10"/>
  <c r="T4392" i="10"/>
  <c r="U4392" i="10" a="1"/>
  <c r="U4392" i="10" s="1"/>
  <c r="V4392" i="10"/>
  <c r="T4393" i="10"/>
  <c r="U4393" i="10" a="1"/>
  <c r="U4393" i="10" s="1"/>
  <c r="V4393" i="10"/>
  <c r="T4394" i="10"/>
  <c r="U4394" i="10" a="1"/>
  <c r="U4394" i="10" s="1"/>
  <c r="V4394" i="10"/>
  <c r="T4395" i="10"/>
  <c r="U4395" i="10" a="1"/>
  <c r="U4395" i="10" s="1"/>
  <c r="V4395" i="10"/>
  <c r="T4396" i="10"/>
  <c r="U4396" i="10" a="1"/>
  <c r="U4396" i="10" s="1"/>
  <c r="V4396" i="10"/>
  <c r="T4397" i="10"/>
  <c r="U4397" i="10" a="1"/>
  <c r="U4397" i="10" s="1"/>
  <c r="V4397" i="10"/>
  <c r="T4398" i="10"/>
  <c r="U4398" i="10" a="1"/>
  <c r="U4398" i="10" s="1"/>
  <c r="V4398" i="10"/>
  <c r="T4399" i="10"/>
  <c r="U4399" i="10" a="1"/>
  <c r="U4399" i="10" s="1"/>
  <c r="V4399" i="10"/>
  <c r="T4400" i="10"/>
  <c r="U4400" i="10" a="1"/>
  <c r="U4400" i="10" s="1"/>
  <c r="V4400" i="10"/>
  <c r="T4401" i="10"/>
  <c r="U4401" i="10" a="1"/>
  <c r="U4401" i="10" s="1"/>
  <c r="V4401" i="10"/>
  <c r="T4402" i="10"/>
  <c r="U4402" i="10" a="1"/>
  <c r="U4402" i="10" s="1"/>
  <c r="V4402" i="10"/>
  <c r="T4403" i="10"/>
  <c r="U4403" i="10" a="1"/>
  <c r="U4403" i="10" s="1"/>
  <c r="V4403" i="10"/>
  <c r="T4404" i="10"/>
  <c r="U4404" i="10" a="1"/>
  <c r="U4404" i="10" s="1"/>
  <c r="V4404" i="10"/>
  <c r="T4405" i="10"/>
  <c r="U4405" i="10" a="1"/>
  <c r="U4405" i="10" s="1"/>
  <c r="V4405" i="10"/>
  <c r="T4406" i="10"/>
  <c r="U4406" i="10" a="1"/>
  <c r="U4406" i="10" s="1"/>
  <c r="V4406" i="10"/>
  <c r="T4407" i="10"/>
  <c r="U4407" i="10" a="1"/>
  <c r="U4407" i="10" s="1"/>
  <c r="V4407" i="10"/>
  <c r="T4408" i="10"/>
  <c r="U4408" i="10" a="1"/>
  <c r="U4408" i="10" s="1"/>
  <c r="V4408" i="10"/>
  <c r="T4409" i="10"/>
  <c r="U4409" i="10" a="1"/>
  <c r="U4409" i="10" s="1"/>
  <c r="V4409" i="10"/>
  <c r="T4410" i="10"/>
  <c r="U4410" i="10" a="1"/>
  <c r="U4410" i="10" s="1"/>
  <c r="V4410" i="10"/>
  <c r="T4411" i="10"/>
  <c r="U4411" i="10" a="1"/>
  <c r="U4411" i="10" s="1"/>
  <c r="V4411" i="10"/>
  <c r="T4412" i="10"/>
  <c r="U4412" i="10" a="1"/>
  <c r="U4412" i="10" s="1"/>
  <c r="V4412" i="10"/>
  <c r="T4413" i="10"/>
  <c r="U4413" i="10" a="1"/>
  <c r="U4413" i="10" s="1"/>
  <c r="V4413" i="10"/>
  <c r="T4414" i="10"/>
  <c r="U4414" i="10" a="1"/>
  <c r="U4414" i="10" s="1"/>
  <c r="V4414" i="10"/>
  <c r="T4415" i="10"/>
  <c r="U4415" i="10" a="1"/>
  <c r="U4415" i="10" s="1"/>
  <c r="V4415" i="10"/>
  <c r="T4416" i="10"/>
  <c r="U4416" i="10" a="1"/>
  <c r="U4416" i="10" s="1"/>
  <c r="V4416" i="10"/>
  <c r="T4417" i="10"/>
  <c r="U4417" i="10" a="1"/>
  <c r="U4417" i="10" s="1"/>
  <c r="V4417" i="10"/>
  <c r="T4418" i="10"/>
  <c r="U4418" i="10" a="1"/>
  <c r="U4418" i="10" s="1"/>
  <c r="V4418" i="10"/>
  <c r="T4419" i="10"/>
  <c r="U4419" i="10" a="1"/>
  <c r="U4419" i="10" s="1"/>
  <c r="V4419" i="10"/>
  <c r="T4420" i="10"/>
  <c r="U4420" i="10" a="1"/>
  <c r="U4420" i="10" s="1"/>
  <c r="V4420" i="10"/>
  <c r="T4421" i="10"/>
  <c r="U4421" i="10" a="1"/>
  <c r="U4421" i="10" s="1"/>
  <c r="V4421" i="10"/>
  <c r="T4422" i="10"/>
  <c r="U4422" i="10" a="1"/>
  <c r="U4422" i="10" s="1"/>
  <c r="V4422" i="10"/>
  <c r="T4423" i="10"/>
  <c r="U4423" i="10" a="1"/>
  <c r="U4423" i="10" s="1"/>
  <c r="V4423" i="10"/>
  <c r="T4424" i="10"/>
  <c r="U4424" i="10" a="1"/>
  <c r="U4424" i="10" s="1"/>
  <c r="V4424" i="10"/>
  <c r="T4425" i="10"/>
  <c r="U4425" i="10" a="1"/>
  <c r="U4425" i="10" s="1"/>
  <c r="V4425" i="10"/>
  <c r="T4426" i="10"/>
  <c r="U4426" i="10" a="1"/>
  <c r="U4426" i="10" s="1"/>
  <c r="V4426" i="10"/>
  <c r="T4427" i="10"/>
  <c r="U4427" i="10" a="1"/>
  <c r="U4427" i="10" s="1"/>
  <c r="V4427" i="10"/>
  <c r="T4428" i="10"/>
  <c r="U4428" i="10" a="1"/>
  <c r="U4428" i="10" s="1"/>
  <c r="V4428" i="10"/>
  <c r="T4429" i="10"/>
  <c r="U4429" i="10" a="1"/>
  <c r="U4429" i="10" s="1"/>
  <c r="V4429" i="10"/>
  <c r="T4430" i="10"/>
  <c r="U4430" i="10" a="1"/>
  <c r="U4430" i="10" s="1"/>
  <c r="V4430" i="10"/>
  <c r="T4431" i="10"/>
  <c r="U4431" i="10" a="1"/>
  <c r="U4431" i="10" s="1"/>
  <c r="V4431" i="10"/>
  <c r="T4432" i="10"/>
  <c r="U4432" i="10" a="1"/>
  <c r="U4432" i="10" s="1"/>
  <c r="V4432" i="10"/>
  <c r="T4433" i="10"/>
  <c r="U4433" i="10" a="1"/>
  <c r="U4433" i="10" s="1"/>
  <c r="V4433" i="10"/>
  <c r="T4434" i="10"/>
  <c r="U4434" i="10" a="1"/>
  <c r="U4434" i="10" s="1"/>
  <c r="V4434" i="10"/>
  <c r="T4435" i="10"/>
  <c r="U4435" i="10" a="1"/>
  <c r="U4435" i="10" s="1"/>
  <c r="V4435" i="10"/>
  <c r="T4436" i="10"/>
  <c r="U4436" i="10" a="1"/>
  <c r="U4436" i="10" s="1"/>
  <c r="V4436" i="10"/>
  <c r="T4437" i="10"/>
  <c r="U4437" i="10" a="1"/>
  <c r="U4437" i="10" s="1"/>
  <c r="V4437" i="10"/>
  <c r="T4438" i="10"/>
  <c r="U4438" i="10" a="1"/>
  <c r="U4438" i="10" s="1"/>
  <c r="V4438" i="10"/>
  <c r="T4439" i="10"/>
  <c r="U4439" i="10" a="1"/>
  <c r="U4439" i="10" s="1"/>
  <c r="V4439" i="10"/>
  <c r="T4440" i="10"/>
  <c r="U4440" i="10" a="1"/>
  <c r="U4440" i="10" s="1"/>
  <c r="V4440" i="10"/>
  <c r="T4441" i="10"/>
  <c r="U4441" i="10" a="1"/>
  <c r="U4441" i="10" s="1"/>
  <c r="V4441" i="10"/>
  <c r="T4442" i="10"/>
  <c r="U4442" i="10" a="1"/>
  <c r="U4442" i="10" s="1"/>
  <c r="V4442" i="10"/>
  <c r="T4443" i="10"/>
  <c r="U4443" i="10" a="1"/>
  <c r="U4443" i="10" s="1"/>
  <c r="V4443" i="10"/>
  <c r="T4444" i="10"/>
  <c r="U4444" i="10" a="1"/>
  <c r="U4444" i="10" s="1"/>
  <c r="V4444" i="10"/>
  <c r="T4445" i="10"/>
  <c r="U4445" i="10" a="1"/>
  <c r="U4445" i="10" s="1"/>
  <c r="V4445" i="10"/>
  <c r="T4446" i="10"/>
  <c r="U4446" i="10" a="1"/>
  <c r="U4446" i="10" s="1"/>
  <c r="V4446" i="10"/>
  <c r="T4447" i="10"/>
  <c r="U4447" i="10" a="1"/>
  <c r="U4447" i="10" s="1"/>
  <c r="V4447" i="10"/>
  <c r="T4448" i="10"/>
  <c r="U4448" i="10" a="1"/>
  <c r="U4448" i="10" s="1"/>
  <c r="V4448" i="10"/>
  <c r="T4449" i="10"/>
  <c r="U4449" i="10" a="1"/>
  <c r="U4449" i="10" s="1"/>
  <c r="V4449" i="10"/>
  <c r="T4450" i="10"/>
  <c r="U4450" i="10" a="1"/>
  <c r="U4450" i="10" s="1"/>
  <c r="V4450" i="10"/>
  <c r="T4451" i="10"/>
  <c r="U4451" i="10" a="1"/>
  <c r="U4451" i="10" s="1"/>
  <c r="V4451" i="10"/>
  <c r="T4452" i="10"/>
  <c r="U4452" i="10" a="1"/>
  <c r="U4452" i="10" s="1"/>
  <c r="V4452" i="10"/>
  <c r="T4453" i="10"/>
  <c r="U4453" i="10" a="1"/>
  <c r="U4453" i="10" s="1"/>
  <c r="V4453" i="10"/>
  <c r="T4454" i="10"/>
  <c r="U4454" i="10" a="1"/>
  <c r="U4454" i="10" s="1"/>
  <c r="V4454" i="10"/>
  <c r="T4455" i="10"/>
  <c r="U4455" i="10" a="1"/>
  <c r="U4455" i="10" s="1"/>
  <c r="V4455" i="10"/>
  <c r="T4456" i="10"/>
  <c r="U4456" i="10" a="1"/>
  <c r="U4456" i="10" s="1"/>
  <c r="V4456" i="10"/>
  <c r="T4457" i="10"/>
  <c r="U4457" i="10" a="1"/>
  <c r="U4457" i="10" s="1"/>
  <c r="V4457" i="10"/>
  <c r="T4458" i="10"/>
  <c r="U4458" i="10" a="1"/>
  <c r="U4458" i="10" s="1"/>
  <c r="V4458" i="10"/>
  <c r="T4459" i="10"/>
  <c r="U4459" i="10" a="1"/>
  <c r="U4459" i="10" s="1"/>
  <c r="V4459" i="10"/>
  <c r="T4460" i="10"/>
  <c r="U4460" i="10" a="1"/>
  <c r="U4460" i="10" s="1"/>
  <c r="V4460" i="10"/>
  <c r="T4461" i="10"/>
  <c r="U4461" i="10" a="1"/>
  <c r="U4461" i="10" s="1"/>
  <c r="V4461" i="10"/>
  <c r="T4462" i="10"/>
  <c r="U4462" i="10" a="1"/>
  <c r="U4462" i="10" s="1"/>
  <c r="V4462" i="10"/>
  <c r="T4463" i="10"/>
  <c r="U4463" i="10" a="1"/>
  <c r="U4463" i="10" s="1"/>
  <c r="V4463" i="10"/>
  <c r="T4464" i="10"/>
  <c r="U4464" i="10" a="1"/>
  <c r="U4464" i="10" s="1"/>
  <c r="V4464" i="10"/>
  <c r="T4465" i="10"/>
  <c r="U4465" i="10" a="1"/>
  <c r="U4465" i="10" s="1"/>
  <c r="V4465" i="10"/>
  <c r="T4466" i="10"/>
  <c r="U4466" i="10" a="1"/>
  <c r="U4466" i="10" s="1"/>
  <c r="V4466" i="10"/>
  <c r="T4467" i="10"/>
  <c r="U4467" i="10" a="1"/>
  <c r="U4467" i="10" s="1"/>
  <c r="V4467" i="10"/>
  <c r="T4468" i="10"/>
  <c r="U4468" i="10" a="1"/>
  <c r="U4468" i="10" s="1"/>
  <c r="V4468" i="10"/>
  <c r="T4469" i="10"/>
  <c r="U4469" i="10" a="1"/>
  <c r="U4469" i="10" s="1"/>
  <c r="V4469" i="10"/>
  <c r="T4470" i="10"/>
  <c r="U4470" i="10" a="1"/>
  <c r="U4470" i="10" s="1"/>
  <c r="V4470" i="10"/>
  <c r="T4471" i="10"/>
  <c r="U4471" i="10" a="1"/>
  <c r="U4471" i="10" s="1"/>
  <c r="V4471" i="10"/>
  <c r="T4472" i="10"/>
  <c r="U4472" i="10" a="1"/>
  <c r="U4472" i="10" s="1"/>
  <c r="V4472" i="10"/>
  <c r="T4473" i="10"/>
  <c r="U4473" i="10" a="1"/>
  <c r="U4473" i="10" s="1"/>
  <c r="V4473" i="10"/>
  <c r="T4474" i="10"/>
  <c r="U4474" i="10" a="1"/>
  <c r="U4474" i="10" s="1"/>
  <c r="V4474" i="10"/>
  <c r="T4475" i="10"/>
  <c r="U4475" i="10" a="1"/>
  <c r="U4475" i="10" s="1"/>
  <c r="V4475" i="10"/>
  <c r="T4476" i="10"/>
  <c r="U4476" i="10" a="1"/>
  <c r="U4476" i="10" s="1"/>
  <c r="V4476" i="10"/>
  <c r="T4477" i="10"/>
  <c r="U4477" i="10" a="1"/>
  <c r="U4477" i="10" s="1"/>
  <c r="V4477" i="10"/>
  <c r="T4478" i="10"/>
  <c r="U4478" i="10" a="1"/>
  <c r="U4478" i="10" s="1"/>
  <c r="V4478" i="10"/>
  <c r="T4479" i="10"/>
  <c r="U4479" i="10" a="1"/>
  <c r="U4479" i="10" s="1"/>
  <c r="V4479" i="10"/>
  <c r="T4480" i="10"/>
  <c r="U4480" i="10" a="1"/>
  <c r="U4480" i="10" s="1"/>
  <c r="V4480" i="10"/>
  <c r="T4481" i="10"/>
  <c r="U4481" i="10" a="1"/>
  <c r="U4481" i="10" s="1"/>
  <c r="V4481" i="10"/>
  <c r="T4482" i="10"/>
  <c r="U4482" i="10" a="1"/>
  <c r="U4482" i="10" s="1"/>
  <c r="V4482" i="10"/>
  <c r="T4483" i="10"/>
  <c r="U4483" i="10" a="1"/>
  <c r="U4483" i="10" s="1"/>
  <c r="V4483" i="10"/>
  <c r="T4484" i="10"/>
  <c r="U4484" i="10" a="1"/>
  <c r="U4484" i="10" s="1"/>
  <c r="V4484" i="10"/>
  <c r="T4485" i="10"/>
  <c r="U4485" i="10" a="1"/>
  <c r="U4485" i="10" s="1"/>
  <c r="V4485" i="10"/>
  <c r="T4486" i="10"/>
  <c r="U4486" i="10" a="1"/>
  <c r="U4486" i="10" s="1"/>
  <c r="V4486" i="10"/>
  <c r="T4487" i="10"/>
  <c r="U4487" i="10" a="1"/>
  <c r="U4487" i="10" s="1"/>
  <c r="V4487" i="10"/>
  <c r="T4488" i="10"/>
  <c r="U4488" i="10" a="1"/>
  <c r="U4488" i="10" s="1"/>
  <c r="V4488" i="10"/>
  <c r="T4489" i="10"/>
  <c r="U4489" i="10" a="1"/>
  <c r="U4489" i="10" s="1"/>
  <c r="V4489" i="10"/>
  <c r="T4490" i="10"/>
  <c r="U4490" i="10" a="1"/>
  <c r="U4490" i="10" s="1"/>
  <c r="V4490" i="10"/>
  <c r="T4491" i="10"/>
  <c r="U4491" i="10" a="1"/>
  <c r="U4491" i="10" s="1"/>
  <c r="V4491" i="10"/>
  <c r="T4492" i="10"/>
  <c r="U4492" i="10" a="1"/>
  <c r="U4492" i="10" s="1"/>
  <c r="V4492" i="10"/>
  <c r="T4493" i="10"/>
  <c r="U4493" i="10" a="1"/>
  <c r="U4493" i="10" s="1"/>
  <c r="V4493" i="10"/>
  <c r="T4494" i="10"/>
  <c r="U4494" i="10" a="1"/>
  <c r="U4494" i="10" s="1"/>
  <c r="V4494" i="10"/>
  <c r="T4495" i="10"/>
  <c r="U4495" i="10" a="1"/>
  <c r="U4495" i="10" s="1"/>
  <c r="V4495" i="10"/>
  <c r="T4496" i="10"/>
  <c r="U4496" i="10" a="1"/>
  <c r="U4496" i="10" s="1"/>
  <c r="V4496" i="10"/>
  <c r="T4497" i="10"/>
  <c r="U4497" i="10" a="1"/>
  <c r="U4497" i="10" s="1"/>
  <c r="V4497" i="10"/>
  <c r="T4498" i="10"/>
  <c r="U4498" i="10" a="1"/>
  <c r="U4498" i="10" s="1"/>
  <c r="V4498" i="10"/>
  <c r="T4499" i="10"/>
  <c r="U4499" i="10" a="1"/>
  <c r="U4499" i="10" s="1"/>
  <c r="V4499" i="10"/>
  <c r="T4500" i="10"/>
  <c r="U4500" i="10" a="1"/>
  <c r="U4500" i="10" s="1"/>
  <c r="V4500" i="10"/>
  <c r="T4501" i="10"/>
  <c r="U4501" i="10" a="1"/>
  <c r="U4501" i="10" s="1"/>
  <c r="V4501" i="10"/>
  <c r="T4502" i="10"/>
  <c r="U4502" i="10" a="1"/>
  <c r="U4502" i="10" s="1"/>
  <c r="V4502" i="10"/>
  <c r="T4503" i="10"/>
  <c r="U4503" i="10" a="1"/>
  <c r="U4503" i="10" s="1"/>
  <c r="V4503" i="10"/>
  <c r="T4504" i="10"/>
  <c r="U4504" i="10" a="1"/>
  <c r="U4504" i="10" s="1"/>
  <c r="V4504" i="10"/>
  <c r="T4505" i="10"/>
  <c r="U4505" i="10" a="1"/>
  <c r="U4505" i="10" s="1"/>
  <c r="V4505" i="10"/>
  <c r="T4506" i="10"/>
  <c r="U4506" i="10" a="1"/>
  <c r="U4506" i="10" s="1"/>
  <c r="V4506" i="10"/>
  <c r="T4507" i="10"/>
  <c r="U4507" i="10" a="1"/>
  <c r="U4507" i="10" s="1"/>
  <c r="V4507" i="10"/>
  <c r="T4508" i="10"/>
  <c r="U4508" i="10" a="1"/>
  <c r="U4508" i="10" s="1"/>
  <c r="V4508" i="10"/>
  <c r="T4509" i="10"/>
  <c r="U4509" i="10" a="1"/>
  <c r="U4509" i="10" s="1"/>
  <c r="V4509" i="10"/>
  <c r="T4510" i="10"/>
  <c r="U4510" i="10" a="1"/>
  <c r="U4510" i="10" s="1"/>
  <c r="V4510" i="10"/>
  <c r="T4511" i="10"/>
  <c r="U4511" i="10" a="1"/>
  <c r="U4511" i="10" s="1"/>
  <c r="V4511" i="10"/>
  <c r="T4512" i="10"/>
  <c r="U4512" i="10" a="1"/>
  <c r="U4512" i="10" s="1"/>
  <c r="V4512" i="10"/>
  <c r="T4513" i="10"/>
  <c r="U4513" i="10" a="1"/>
  <c r="U4513" i="10" s="1"/>
  <c r="V4513" i="10"/>
  <c r="T4514" i="10"/>
  <c r="U4514" i="10" a="1"/>
  <c r="U4514" i="10" s="1"/>
  <c r="V4514" i="10"/>
  <c r="T4515" i="10"/>
  <c r="U4515" i="10" a="1"/>
  <c r="U4515" i="10" s="1"/>
  <c r="V4515" i="10"/>
  <c r="T4516" i="10"/>
  <c r="U4516" i="10" a="1"/>
  <c r="U4516" i="10" s="1"/>
  <c r="V4516" i="10"/>
  <c r="T4517" i="10"/>
  <c r="U4517" i="10" a="1"/>
  <c r="U4517" i="10" s="1"/>
  <c r="V4517" i="10"/>
  <c r="T4518" i="10"/>
  <c r="U4518" i="10" a="1"/>
  <c r="U4518" i="10" s="1"/>
  <c r="V4518" i="10"/>
  <c r="T4519" i="10"/>
  <c r="U4519" i="10" a="1"/>
  <c r="U4519" i="10" s="1"/>
  <c r="V4519" i="10"/>
  <c r="T4520" i="10"/>
  <c r="U4520" i="10" a="1"/>
  <c r="U4520" i="10" s="1"/>
  <c r="V4520" i="10"/>
  <c r="T4521" i="10"/>
  <c r="U4521" i="10" a="1"/>
  <c r="U4521" i="10" s="1"/>
  <c r="V4521" i="10"/>
  <c r="T4522" i="10"/>
  <c r="U4522" i="10" a="1"/>
  <c r="U4522" i="10" s="1"/>
  <c r="V4522" i="10"/>
  <c r="T4523" i="10"/>
  <c r="U4523" i="10" a="1"/>
  <c r="U4523" i="10" s="1"/>
  <c r="V4523" i="10"/>
  <c r="T4524" i="10"/>
  <c r="U4524" i="10" a="1"/>
  <c r="U4524" i="10" s="1"/>
  <c r="V4524" i="10"/>
  <c r="T4525" i="10"/>
  <c r="U4525" i="10" a="1"/>
  <c r="U4525" i="10" s="1"/>
  <c r="V4525" i="10"/>
  <c r="T4526" i="10"/>
  <c r="U4526" i="10" a="1"/>
  <c r="U4526" i="10" s="1"/>
  <c r="V4526" i="10"/>
  <c r="T4527" i="10"/>
  <c r="U4527" i="10" a="1"/>
  <c r="U4527" i="10" s="1"/>
  <c r="V4527" i="10"/>
  <c r="T4528" i="10"/>
  <c r="U4528" i="10" a="1"/>
  <c r="U4528" i="10" s="1"/>
  <c r="V4528" i="10"/>
  <c r="T4529" i="10"/>
  <c r="U4529" i="10" a="1"/>
  <c r="U4529" i="10" s="1"/>
  <c r="V4529" i="10"/>
  <c r="T4530" i="10"/>
  <c r="U4530" i="10" a="1"/>
  <c r="U4530" i="10" s="1"/>
  <c r="V4530" i="10"/>
  <c r="T4531" i="10"/>
  <c r="U4531" i="10" a="1"/>
  <c r="U4531" i="10" s="1"/>
  <c r="V4531" i="10"/>
  <c r="T4532" i="10"/>
  <c r="U4532" i="10" a="1"/>
  <c r="U4532" i="10" s="1"/>
  <c r="V4532" i="10"/>
  <c r="T4533" i="10"/>
  <c r="U4533" i="10" a="1"/>
  <c r="U4533" i="10" s="1"/>
  <c r="V4533" i="10"/>
  <c r="T4534" i="10"/>
  <c r="U4534" i="10" a="1"/>
  <c r="U4534" i="10" s="1"/>
  <c r="V4534" i="10"/>
  <c r="T4535" i="10"/>
  <c r="U4535" i="10" a="1"/>
  <c r="U4535" i="10" s="1"/>
  <c r="V4535" i="10"/>
  <c r="T4536" i="10"/>
  <c r="U4536" i="10" a="1"/>
  <c r="U4536" i="10" s="1"/>
  <c r="V4536" i="10"/>
  <c r="T4537" i="10"/>
  <c r="U4537" i="10" a="1"/>
  <c r="U4537" i="10" s="1"/>
  <c r="V4537" i="10"/>
  <c r="T4538" i="10"/>
  <c r="U4538" i="10" a="1"/>
  <c r="U4538" i="10" s="1"/>
  <c r="V4538" i="10"/>
  <c r="T4539" i="10"/>
  <c r="U4539" i="10" a="1"/>
  <c r="U4539" i="10" s="1"/>
  <c r="V4539" i="10"/>
  <c r="T4540" i="10"/>
  <c r="U4540" i="10" a="1"/>
  <c r="U4540" i="10" s="1"/>
  <c r="V4540" i="10"/>
  <c r="T4541" i="10"/>
  <c r="U4541" i="10" a="1"/>
  <c r="U4541" i="10" s="1"/>
  <c r="V4541" i="10"/>
  <c r="T4542" i="10"/>
  <c r="U4542" i="10" a="1"/>
  <c r="U4542" i="10" s="1"/>
  <c r="V4542" i="10"/>
  <c r="T4543" i="10"/>
  <c r="U4543" i="10" a="1"/>
  <c r="U4543" i="10" s="1"/>
  <c r="V4543" i="10"/>
  <c r="T4544" i="10"/>
  <c r="U4544" i="10" a="1"/>
  <c r="U4544" i="10" s="1"/>
  <c r="V4544" i="10"/>
  <c r="T4545" i="10"/>
  <c r="U4545" i="10" a="1"/>
  <c r="U4545" i="10" s="1"/>
  <c r="V4545" i="10"/>
  <c r="T4546" i="10"/>
  <c r="U4546" i="10" a="1"/>
  <c r="U4546" i="10" s="1"/>
  <c r="V4546" i="10"/>
  <c r="T4547" i="10"/>
  <c r="U4547" i="10" a="1"/>
  <c r="U4547" i="10" s="1"/>
  <c r="V4547" i="10"/>
  <c r="T4548" i="10"/>
  <c r="U4548" i="10" a="1"/>
  <c r="U4548" i="10" s="1"/>
  <c r="V4548" i="10"/>
  <c r="T4549" i="10"/>
  <c r="U4549" i="10" a="1"/>
  <c r="U4549" i="10" s="1"/>
  <c r="V4549" i="10"/>
  <c r="T4550" i="10"/>
  <c r="U4550" i="10" a="1"/>
  <c r="U4550" i="10" s="1"/>
  <c r="V4550" i="10"/>
  <c r="T4551" i="10"/>
  <c r="U4551" i="10" a="1"/>
  <c r="U4551" i="10" s="1"/>
  <c r="V4551" i="10"/>
  <c r="T4552" i="10"/>
  <c r="U4552" i="10" a="1"/>
  <c r="U4552" i="10" s="1"/>
  <c r="V4552" i="10"/>
  <c r="T4553" i="10"/>
  <c r="U4553" i="10" a="1"/>
  <c r="U4553" i="10" s="1"/>
  <c r="V4553" i="10"/>
  <c r="T4554" i="10"/>
  <c r="U4554" i="10" a="1"/>
  <c r="U4554" i="10" s="1"/>
  <c r="V4554" i="10"/>
  <c r="T4555" i="10"/>
  <c r="U4555" i="10" a="1"/>
  <c r="U4555" i="10" s="1"/>
  <c r="V4555" i="10"/>
  <c r="T4556" i="10"/>
  <c r="U4556" i="10" a="1"/>
  <c r="U4556" i="10" s="1"/>
  <c r="V4556" i="10"/>
  <c r="T4557" i="10"/>
  <c r="U4557" i="10" a="1"/>
  <c r="U4557" i="10" s="1"/>
  <c r="V4557" i="10"/>
  <c r="T4558" i="10"/>
  <c r="U4558" i="10" a="1"/>
  <c r="U4558" i="10" s="1"/>
  <c r="V4558" i="10"/>
  <c r="T4559" i="10"/>
  <c r="U4559" i="10" a="1"/>
  <c r="U4559" i="10" s="1"/>
  <c r="V4559" i="10"/>
  <c r="T4560" i="10"/>
  <c r="U4560" i="10" a="1"/>
  <c r="U4560" i="10" s="1"/>
  <c r="V4560" i="10"/>
  <c r="T4561" i="10"/>
  <c r="U4561" i="10" a="1"/>
  <c r="U4561" i="10" s="1"/>
  <c r="V4561" i="10"/>
  <c r="T4562" i="10"/>
  <c r="U4562" i="10" a="1"/>
  <c r="U4562" i="10" s="1"/>
  <c r="V4562" i="10"/>
  <c r="T4563" i="10"/>
  <c r="U4563" i="10" a="1"/>
  <c r="U4563" i="10" s="1"/>
  <c r="V4563" i="10"/>
  <c r="T4564" i="10"/>
  <c r="U4564" i="10" a="1"/>
  <c r="U4564" i="10" s="1"/>
  <c r="V4564" i="10"/>
  <c r="T4565" i="10"/>
  <c r="U4565" i="10" a="1"/>
  <c r="U4565" i="10" s="1"/>
  <c r="V4565" i="10"/>
  <c r="T4566" i="10"/>
  <c r="U4566" i="10" a="1"/>
  <c r="U4566" i="10" s="1"/>
  <c r="V4566" i="10"/>
  <c r="T4567" i="10"/>
  <c r="U4567" i="10" a="1"/>
  <c r="U4567" i="10" s="1"/>
  <c r="V4567" i="10"/>
  <c r="T4568" i="10"/>
  <c r="U4568" i="10" a="1"/>
  <c r="U4568" i="10" s="1"/>
  <c r="V4568" i="10"/>
  <c r="T4569" i="10"/>
  <c r="U4569" i="10" a="1"/>
  <c r="U4569" i="10" s="1"/>
  <c r="V4569" i="10"/>
  <c r="T4570" i="10"/>
  <c r="U4570" i="10" a="1"/>
  <c r="U4570" i="10" s="1"/>
  <c r="V4570" i="10"/>
  <c r="T4571" i="10"/>
  <c r="U4571" i="10" a="1"/>
  <c r="U4571" i="10" s="1"/>
  <c r="V4571" i="10"/>
  <c r="T4572" i="10"/>
  <c r="U4572" i="10" a="1"/>
  <c r="U4572" i="10" s="1"/>
  <c r="V4572" i="10"/>
  <c r="T4573" i="10"/>
  <c r="U4573" i="10" a="1"/>
  <c r="U4573" i="10" s="1"/>
  <c r="V4573" i="10"/>
  <c r="T4574" i="10"/>
  <c r="U4574" i="10" a="1"/>
  <c r="U4574" i="10" s="1"/>
  <c r="V4574" i="10"/>
  <c r="T4575" i="10"/>
  <c r="U4575" i="10" a="1"/>
  <c r="U4575" i="10" s="1"/>
  <c r="V4575" i="10"/>
  <c r="T4576" i="10"/>
  <c r="U4576" i="10" a="1"/>
  <c r="U4576" i="10" s="1"/>
  <c r="V4576" i="10"/>
  <c r="T4577" i="10"/>
  <c r="U4577" i="10" a="1"/>
  <c r="U4577" i="10" s="1"/>
  <c r="V4577" i="10"/>
  <c r="T4578" i="10"/>
  <c r="U4578" i="10" a="1"/>
  <c r="U4578" i="10" s="1"/>
  <c r="V4578" i="10"/>
  <c r="T4579" i="10"/>
  <c r="U4579" i="10" a="1"/>
  <c r="U4579" i="10" s="1"/>
  <c r="V4579" i="10"/>
  <c r="T4580" i="10"/>
  <c r="U4580" i="10" a="1"/>
  <c r="U4580" i="10" s="1"/>
  <c r="V4580" i="10"/>
  <c r="T4581" i="10"/>
  <c r="U4581" i="10" a="1"/>
  <c r="U4581" i="10" s="1"/>
  <c r="V4581" i="10"/>
  <c r="T4582" i="10"/>
  <c r="U4582" i="10" a="1"/>
  <c r="U4582" i="10" s="1"/>
  <c r="V4582" i="10"/>
  <c r="T4583" i="10"/>
  <c r="U4583" i="10" a="1"/>
  <c r="U4583" i="10" s="1"/>
  <c r="V4583" i="10"/>
  <c r="T4584" i="10"/>
  <c r="U4584" i="10" a="1"/>
  <c r="U4584" i="10" s="1"/>
  <c r="V4584" i="10"/>
  <c r="T4585" i="10"/>
  <c r="U4585" i="10" a="1"/>
  <c r="U4585" i="10" s="1"/>
  <c r="V4585" i="10"/>
  <c r="T4586" i="10"/>
  <c r="U4586" i="10" a="1"/>
  <c r="U4586" i="10" s="1"/>
  <c r="V4586" i="10"/>
  <c r="T4587" i="10"/>
  <c r="U4587" i="10" a="1"/>
  <c r="U4587" i="10" s="1"/>
  <c r="V4587" i="10"/>
  <c r="T4588" i="10"/>
  <c r="U4588" i="10" a="1"/>
  <c r="U4588" i="10" s="1"/>
  <c r="V4588" i="10"/>
  <c r="T4589" i="10"/>
  <c r="U4589" i="10" a="1"/>
  <c r="U4589" i="10" s="1"/>
  <c r="V4589" i="10"/>
  <c r="T4590" i="10"/>
  <c r="U4590" i="10" a="1"/>
  <c r="U4590" i="10" s="1"/>
  <c r="V4590" i="10"/>
  <c r="T4591" i="10"/>
  <c r="U4591" i="10" a="1"/>
  <c r="U4591" i="10" s="1"/>
  <c r="V4591" i="10"/>
  <c r="T4592" i="10"/>
  <c r="U4592" i="10" a="1"/>
  <c r="U4592" i="10" s="1"/>
  <c r="V4592" i="10"/>
  <c r="T4593" i="10"/>
  <c r="U4593" i="10" a="1"/>
  <c r="U4593" i="10" s="1"/>
  <c r="V4593" i="10"/>
  <c r="T4594" i="10"/>
  <c r="U4594" i="10" a="1"/>
  <c r="U4594" i="10" s="1"/>
  <c r="V4594" i="10"/>
  <c r="T4595" i="10"/>
  <c r="U4595" i="10" a="1"/>
  <c r="U4595" i="10" s="1"/>
  <c r="V4595" i="10"/>
  <c r="T4596" i="10"/>
  <c r="U4596" i="10" a="1"/>
  <c r="U4596" i="10" s="1"/>
  <c r="V4596" i="10"/>
  <c r="T4597" i="10"/>
  <c r="U4597" i="10" a="1"/>
  <c r="U4597" i="10" s="1"/>
  <c r="V4597" i="10"/>
  <c r="T4598" i="10"/>
  <c r="U4598" i="10" a="1"/>
  <c r="U4598" i="10" s="1"/>
  <c r="V4598" i="10"/>
  <c r="T4599" i="10"/>
  <c r="U4599" i="10" a="1"/>
  <c r="U4599" i="10" s="1"/>
  <c r="V4599" i="10"/>
  <c r="T4600" i="10"/>
  <c r="U4600" i="10" a="1"/>
  <c r="U4600" i="10" s="1"/>
  <c r="V4600" i="10"/>
  <c r="T4601" i="10"/>
  <c r="U4601" i="10" a="1"/>
  <c r="U4601" i="10" s="1"/>
  <c r="V4601" i="10"/>
  <c r="T4602" i="10"/>
  <c r="U4602" i="10" a="1"/>
  <c r="U4602" i="10" s="1"/>
  <c r="V4602" i="10"/>
  <c r="T4603" i="10"/>
  <c r="U4603" i="10" a="1"/>
  <c r="U4603" i="10" s="1"/>
  <c r="V4603" i="10"/>
  <c r="T4604" i="10"/>
  <c r="U4604" i="10" a="1"/>
  <c r="U4604" i="10" s="1"/>
  <c r="V4604" i="10"/>
  <c r="T4605" i="10"/>
  <c r="U4605" i="10" a="1"/>
  <c r="U4605" i="10" s="1"/>
  <c r="V4605" i="10"/>
  <c r="T4606" i="10"/>
  <c r="U4606" i="10" a="1"/>
  <c r="U4606" i="10" s="1"/>
  <c r="V4606" i="10"/>
  <c r="T4607" i="10"/>
  <c r="U4607" i="10" a="1"/>
  <c r="U4607" i="10" s="1"/>
  <c r="V4607" i="10"/>
  <c r="T4608" i="10"/>
  <c r="U4608" i="10" a="1"/>
  <c r="U4608" i="10" s="1"/>
  <c r="V4608" i="10"/>
  <c r="T4609" i="10"/>
  <c r="U4609" i="10" a="1"/>
  <c r="U4609" i="10" s="1"/>
  <c r="V4609" i="10"/>
  <c r="T4610" i="10"/>
  <c r="U4610" i="10" a="1"/>
  <c r="U4610" i="10" s="1"/>
  <c r="V4610" i="10"/>
  <c r="T4611" i="10"/>
  <c r="U4611" i="10" a="1"/>
  <c r="U4611" i="10" s="1"/>
  <c r="V4611" i="10"/>
  <c r="T4612" i="10"/>
  <c r="U4612" i="10" a="1"/>
  <c r="U4612" i="10" s="1"/>
  <c r="V4612" i="10"/>
  <c r="T4613" i="10"/>
  <c r="U4613" i="10" a="1"/>
  <c r="U4613" i="10" s="1"/>
  <c r="V4613" i="10"/>
  <c r="T4614" i="10"/>
  <c r="U4614" i="10" a="1"/>
  <c r="U4614" i="10" s="1"/>
  <c r="V4614" i="10"/>
  <c r="T4615" i="10"/>
  <c r="U4615" i="10" a="1"/>
  <c r="U4615" i="10" s="1"/>
  <c r="V4615" i="10"/>
  <c r="T4616" i="10"/>
  <c r="U4616" i="10" a="1"/>
  <c r="U4616" i="10" s="1"/>
  <c r="V4616" i="10"/>
  <c r="T4617" i="10"/>
  <c r="U4617" i="10" a="1"/>
  <c r="U4617" i="10" s="1"/>
  <c r="V4617" i="10"/>
  <c r="T4618" i="10"/>
  <c r="U4618" i="10" a="1"/>
  <c r="U4618" i="10" s="1"/>
  <c r="V4618" i="10"/>
  <c r="T4619" i="10"/>
  <c r="U4619" i="10" a="1"/>
  <c r="U4619" i="10" s="1"/>
  <c r="V4619" i="10"/>
  <c r="T4620" i="10"/>
  <c r="U4620" i="10" a="1"/>
  <c r="U4620" i="10" s="1"/>
  <c r="V4620" i="10"/>
  <c r="T4621" i="10"/>
  <c r="U4621" i="10" a="1"/>
  <c r="U4621" i="10" s="1"/>
  <c r="V4621" i="10"/>
  <c r="T4622" i="10"/>
  <c r="U4622" i="10" a="1"/>
  <c r="U4622" i="10" s="1"/>
  <c r="V4622" i="10"/>
  <c r="T4623" i="10"/>
  <c r="U4623" i="10" a="1"/>
  <c r="U4623" i="10" s="1"/>
  <c r="V4623" i="10"/>
  <c r="T4624" i="10"/>
  <c r="U4624" i="10" a="1"/>
  <c r="U4624" i="10" s="1"/>
  <c r="V4624" i="10"/>
  <c r="T4625" i="10"/>
  <c r="U4625" i="10" a="1"/>
  <c r="U4625" i="10" s="1"/>
  <c r="V4625" i="10"/>
  <c r="T4626" i="10"/>
  <c r="U4626" i="10" a="1"/>
  <c r="U4626" i="10" s="1"/>
  <c r="V4626" i="10"/>
  <c r="T4627" i="10"/>
  <c r="U4627" i="10" a="1"/>
  <c r="U4627" i="10" s="1"/>
  <c r="V4627" i="10"/>
  <c r="T4628" i="10"/>
  <c r="U4628" i="10" a="1"/>
  <c r="U4628" i="10" s="1"/>
  <c r="V4628" i="10"/>
  <c r="T4629" i="10"/>
  <c r="U4629" i="10" a="1"/>
  <c r="U4629" i="10" s="1"/>
  <c r="V4629" i="10"/>
  <c r="T4630" i="10"/>
  <c r="U4630" i="10" a="1"/>
  <c r="U4630" i="10" s="1"/>
  <c r="V4630" i="10"/>
  <c r="T4631" i="10"/>
  <c r="U4631" i="10" a="1"/>
  <c r="U4631" i="10" s="1"/>
  <c r="V4631" i="10"/>
  <c r="T4632" i="10"/>
  <c r="U4632" i="10" a="1"/>
  <c r="U4632" i="10" s="1"/>
  <c r="V4632" i="10"/>
  <c r="T4633" i="10"/>
  <c r="U4633" i="10" a="1"/>
  <c r="U4633" i="10" s="1"/>
  <c r="V4633" i="10"/>
  <c r="T4634" i="10"/>
  <c r="U4634" i="10" a="1"/>
  <c r="U4634" i="10" s="1"/>
  <c r="V4634" i="10"/>
  <c r="T4635" i="10"/>
  <c r="U4635" i="10" a="1"/>
  <c r="U4635" i="10" s="1"/>
  <c r="V4635" i="10"/>
  <c r="T4636" i="10"/>
  <c r="U4636" i="10" a="1"/>
  <c r="U4636" i="10" s="1"/>
  <c r="V4636" i="10"/>
  <c r="T4637" i="10"/>
  <c r="U4637" i="10" a="1"/>
  <c r="U4637" i="10" s="1"/>
  <c r="V4637" i="10"/>
  <c r="T4638" i="10"/>
  <c r="U4638" i="10" a="1"/>
  <c r="U4638" i="10" s="1"/>
  <c r="V4638" i="10"/>
  <c r="T4639" i="10"/>
  <c r="U4639" i="10" a="1"/>
  <c r="U4639" i="10" s="1"/>
  <c r="V4639" i="10"/>
  <c r="T4640" i="10"/>
  <c r="U4640" i="10" a="1"/>
  <c r="U4640" i="10" s="1"/>
  <c r="V4640" i="10"/>
  <c r="T4641" i="10"/>
  <c r="U4641" i="10" a="1"/>
  <c r="U4641" i="10" s="1"/>
  <c r="V4641" i="10"/>
  <c r="T4642" i="10"/>
  <c r="U4642" i="10" a="1"/>
  <c r="U4642" i="10" s="1"/>
  <c r="V4642" i="10"/>
  <c r="T4643" i="10"/>
  <c r="U4643" i="10" a="1"/>
  <c r="U4643" i="10" s="1"/>
  <c r="V4643" i="10"/>
  <c r="T4644" i="10"/>
  <c r="U4644" i="10" a="1"/>
  <c r="U4644" i="10" s="1"/>
  <c r="V4644" i="10"/>
  <c r="T4645" i="10"/>
  <c r="U4645" i="10" a="1"/>
  <c r="U4645" i="10" s="1"/>
  <c r="V4645" i="10"/>
  <c r="T4646" i="10"/>
  <c r="U4646" i="10" a="1"/>
  <c r="U4646" i="10" s="1"/>
  <c r="V4646" i="10"/>
  <c r="T4647" i="10"/>
  <c r="U4647" i="10" a="1"/>
  <c r="U4647" i="10" s="1"/>
  <c r="V4647" i="10"/>
  <c r="T4648" i="10"/>
  <c r="U4648" i="10" a="1"/>
  <c r="U4648" i="10" s="1"/>
  <c r="V4648" i="10"/>
  <c r="T4649" i="10"/>
  <c r="U4649" i="10" a="1"/>
  <c r="U4649" i="10" s="1"/>
  <c r="V4649" i="10"/>
  <c r="T4650" i="10"/>
  <c r="U4650" i="10" a="1"/>
  <c r="U4650" i="10" s="1"/>
  <c r="V4650" i="10"/>
  <c r="T4651" i="10"/>
  <c r="U4651" i="10" a="1"/>
  <c r="U4651" i="10" s="1"/>
  <c r="V4651" i="10"/>
  <c r="T4652" i="10"/>
  <c r="U4652" i="10" a="1"/>
  <c r="U4652" i="10" s="1"/>
  <c r="V4652" i="10"/>
  <c r="T4653" i="10"/>
  <c r="U4653" i="10" a="1"/>
  <c r="U4653" i="10" s="1"/>
  <c r="V4653" i="10"/>
  <c r="T4654" i="10"/>
  <c r="U4654" i="10" a="1"/>
  <c r="U4654" i="10" s="1"/>
  <c r="V4654" i="10"/>
  <c r="T4655" i="10"/>
  <c r="U4655" i="10" a="1"/>
  <c r="U4655" i="10" s="1"/>
  <c r="V4655" i="10"/>
  <c r="T4656" i="10"/>
  <c r="U4656" i="10" a="1"/>
  <c r="U4656" i="10" s="1"/>
  <c r="V4656" i="10"/>
  <c r="T4657" i="10"/>
  <c r="U4657" i="10" a="1"/>
  <c r="U4657" i="10" s="1"/>
  <c r="V4657" i="10"/>
  <c r="T4658" i="10"/>
  <c r="U4658" i="10" a="1"/>
  <c r="U4658" i="10" s="1"/>
  <c r="V4658" i="10"/>
  <c r="T4659" i="10"/>
  <c r="U4659" i="10" a="1"/>
  <c r="U4659" i="10" s="1"/>
  <c r="V4659" i="10"/>
  <c r="T4660" i="10"/>
  <c r="U4660" i="10" a="1"/>
  <c r="U4660" i="10" s="1"/>
  <c r="V4660" i="10"/>
  <c r="T4661" i="10"/>
  <c r="U4661" i="10" a="1"/>
  <c r="U4661" i="10" s="1"/>
  <c r="V4661" i="10"/>
  <c r="T4662" i="10"/>
  <c r="U4662" i="10" a="1"/>
  <c r="U4662" i="10" s="1"/>
  <c r="V4662" i="10"/>
  <c r="T4663" i="10"/>
  <c r="U4663" i="10" a="1"/>
  <c r="U4663" i="10" s="1"/>
  <c r="V4663" i="10"/>
  <c r="T4664" i="10"/>
  <c r="U4664" i="10" a="1"/>
  <c r="U4664" i="10" s="1"/>
  <c r="V4664" i="10"/>
  <c r="T4665" i="10"/>
  <c r="U4665" i="10" a="1"/>
  <c r="U4665" i="10" s="1"/>
  <c r="V4665" i="10"/>
  <c r="T4666" i="10"/>
  <c r="U4666" i="10" a="1"/>
  <c r="U4666" i="10" s="1"/>
  <c r="V4666" i="10"/>
  <c r="T4667" i="10"/>
  <c r="U4667" i="10" a="1"/>
  <c r="U4667" i="10" s="1"/>
  <c r="V4667" i="10"/>
  <c r="T4668" i="10"/>
  <c r="U4668" i="10" a="1"/>
  <c r="U4668" i="10" s="1"/>
  <c r="V4668" i="10"/>
  <c r="T4669" i="10"/>
  <c r="U4669" i="10" a="1"/>
  <c r="U4669" i="10" s="1"/>
  <c r="V4669" i="10"/>
  <c r="T4670" i="10"/>
  <c r="U4670" i="10" a="1"/>
  <c r="U4670" i="10" s="1"/>
  <c r="V4670" i="10"/>
  <c r="T4671" i="10"/>
  <c r="U4671" i="10" a="1"/>
  <c r="U4671" i="10" s="1"/>
  <c r="V4671" i="10"/>
  <c r="T4672" i="10"/>
  <c r="U4672" i="10" a="1"/>
  <c r="U4672" i="10" s="1"/>
  <c r="V4672" i="10"/>
  <c r="T4673" i="10"/>
  <c r="U4673" i="10" a="1"/>
  <c r="U4673" i="10" s="1"/>
  <c r="V4673" i="10"/>
  <c r="T4674" i="10"/>
  <c r="U4674" i="10" a="1"/>
  <c r="U4674" i="10" s="1"/>
  <c r="V4674" i="10"/>
  <c r="T4675" i="10"/>
  <c r="U4675" i="10" a="1"/>
  <c r="U4675" i="10" s="1"/>
  <c r="V4675" i="10"/>
  <c r="T4676" i="10"/>
  <c r="U4676" i="10" a="1"/>
  <c r="U4676" i="10" s="1"/>
  <c r="V4676" i="10"/>
  <c r="T4677" i="10"/>
  <c r="U4677" i="10" a="1"/>
  <c r="U4677" i="10" s="1"/>
  <c r="V4677" i="10"/>
  <c r="T4678" i="10"/>
  <c r="U4678" i="10" a="1"/>
  <c r="U4678" i="10" s="1"/>
  <c r="V4678" i="10"/>
  <c r="T4679" i="10"/>
  <c r="U4679" i="10" a="1"/>
  <c r="U4679" i="10" s="1"/>
  <c r="V4679" i="10"/>
  <c r="T4680" i="10"/>
  <c r="U4680" i="10" a="1"/>
  <c r="U4680" i="10" s="1"/>
  <c r="V4680" i="10"/>
  <c r="T4681" i="10"/>
  <c r="U4681" i="10" a="1"/>
  <c r="U4681" i="10" s="1"/>
  <c r="V4681" i="10"/>
  <c r="T4682" i="10"/>
  <c r="U4682" i="10" a="1"/>
  <c r="U4682" i="10" s="1"/>
  <c r="V4682" i="10"/>
  <c r="T4683" i="10"/>
  <c r="U4683" i="10" a="1"/>
  <c r="U4683" i="10" s="1"/>
  <c r="V4683" i="10"/>
  <c r="T4684" i="10"/>
  <c r="U4684" i="10" a="1"/>
  <c r="U4684" i="10" s="1"/>
  <c r="V4684" i="10"/>
  <c r="T4685" i="10"/>
  <c r="U4685" i="10" a="1"/>
  <c r="U4685" i="10" s="1"/>
  <c r="V4685" i="10"/>
  <c r="T4686" i="10"/>
  <c r="U4686" i="10" a="1"/>
  <c r="U4686" i="10" s="1"/>
  <c r="V4686" i="10"/>
  <c r="T4687" i="10"/>
  <c r="U4687" i="10" a="1"/>
  <c r="U4687" i="10" s="1"/>
  <c r="V4687" i="10"/>
  <c r="T4688" i="10"/>
  <c r="U4688" i="10" a="1"/>
  <c r="U4688" i="10" s="1"/>
  <c r="V4688" i="10"/>
  <c r="T4689" i="10"/>
  <c r="U4689" i="10" a="1"/>
  <c r="U4689" i="10" s="1"/>
  <c r="V4689" i="10"/>
  <c r="T4690" i="10"/>
  <c r="U4690" i="10" a="1"/>
  <c r="U4690" i="10" s="1"/>
  <c r="V4690" i="10"/>
  <c r="T4691" i="10"/>
  <c r="U4691" i="10" a="1"/>
  <c r="U4691" i="10" s="1"/>
  <c r="V4691" i="10"/>
  <c r="T4692" i="10"/>
  <c r="U4692" i="10" a="1"/>
  <c r="U4692" i="10" s="1"/>
  <c r="V4692" i="10"/>
  <c r="T4693" i="10"/>
  <c r="U4693" i="10" a="1"/>
  <c r="U4693" i="10" s="1"/>
  <c r="V4693" i="10"/>
  <c r="T4694" i="10"/>
  <c r="U4694" i="10" a="1"/>
  <c r="U4694" i="10" s="1"/>
  <c r="V4694" i="10"/>
  <c r="T4695" i="10"/>
  <c r="U4695" i="10" a="1"/>
  <c r="U4695" i="10" s="1"/>
  <c r="V4695" i="10"/>
  <c r="T4696" i="10"/>
  <c r="U4696" i="10" a="1"/>
  <c r="U4696" i="10" s="1"/>
  <c r="V4696" i="10"/>
  <c r="T4697" i="10"/>
  <c r="U4697" i="10" a="1"/>
  <c r="U4697" i="10" s="1"/>
  <c r="V4697" i="10"/>
  <c r="T4698" i="10"/>
  <c r="U4698" i="10" a="1"/>
  <c r="U4698" i="10" s="1"/>
  <c r="V4698" i="10"/>
  <c r="T4699" i="10"/>
  <c r="U4699" i="10" a="1"/>
  <c r="U4699" i="10" s="1"/>
  <c r="V4699" i="10"/>
  <c r="T4700" i="10"/>
  <c r="U4700" i="10" a="1"/>
  <c r="U4700" i="10" s="1"/>
  <c r="V4700" i="10"/>
  <c r="T4701" i="10"/>
  <c r="U4701" i="10" a="1"/>
  <c r="U4701" i="10" s="1"/>
  <c r="V4701" i="10"/>
  <c r="T4702" i="10"/>
  <c r="U4702" i="10" a="1"/>
  <c r="U4702" i="10" s="1"/>
  <c r="V4702" i="10"/>
  <c r="T4703" i="10"/>
  <c r="U4703" i="10" a="1"/>
  <c r="U4703" i="10" s="1"/>
  <c r="V4703" i="10"/>
  <c r="T4704" i="10"/>
  <c r="U4704" i="10" a="1"/>
  <c r="U4704" i="10" s="1"/>
  <c r="V4704" i="10"/>
  <c r="T4705" i="10"/>
  <c r="U4705" i="10" a="1"/>
  <c r="U4705" i="10" s="1"/>
  <c r="V4705" i="10"/>
  <c r="T4706" i="10"/>
  <c r="U4706" i="10" a="1"/>
  <c r="U4706" i="10" s="1"/>
  <c r="V4706" i="10"/>
  <c r="T4707" i="10"/>
  <c r="U4707" i="10" a="1"/>
  <c r="U4707" i="10" s="1"/>
  <c r="V4707" i="10"/>
  <c r="T4708" i="10"/>
  <c r="U4708" i="10" a="1"/>
  <c r="U4708" i="10" s="1"/>
  <c r="V4708" i="10"/>
  <c r="T4709" i="10"/>
  <c r="U4709" i="10" a="1"/>
  <c r="U4709" i="10" s="1"/>
  <c r="V4709" i="10"/>
  <c r="T4710" i="10"/>
  <c r="U4710" i="10" a="1"/>
  <c r="U4710" i="10" s="1"/>
  <c r="V4710" i="10"/>
  <c r="T4711" i="10"/>
  <c r="U4711" i="10" a="1"/>
  <c r="U4711" i="10" s="1"/>
  <c r="V4711" i="10"/>
  <c r="T4712" i="10"/>
  <c r="U4712" i="10" a="1"/>
  <c r="U4712" i="10" s="1"/>
  <c r="V4712" i="10"/>
  <c r="T4713" i="10"/>
  <c r="U4713" i="10" a="1"/>
  <c r="U4713" i="10" s="1"/>
  <c r="V4713" i="10"/>
  <c r="T4714" i="10"/>
  <c r="U4714" i="10" a="1"/>
  <c r="U4714" i="10" s="1"/>
  <c r="V4714" i="10"/>
  <c r="T4715" i="10"/>
  <c r="U4715" i="10" a="1"/>
  <c r="U4715" i="10" s="1"/>
  <c r="V4715" i="10"/>
  <c r="T4716" i="10"/>
  <c r="U4716" i="10" a="1"/>
  <c r="U4716" i="10" s="1"/>
  <c r="V4716" i="10"/>
  <c r="T4717" i="10"/>
  <c r="U4717" i="10" a="1"/>
  <c r="U4717" i="10" s="1"/>
  <c r="V4717" i="10"/>
  <c r="T4718" i="10"/>
  <c r="U4718" i="10" a="1"/>
  <c r="U4718" i="10" s="1"/>
  <c r="V4718" i="10"/>
  <c r="T4719" i="10"/>
  <c r="U4719" i="10" a="1"/>
  <c r="U4719" i="10" s="1"/>
  <c r="V4719" i="10"/>
  <c r="T4720" i="10"/>
  <c r="U4720" i="10" a="1"/>
  <c r="U4720" i="10" s="1"/>
  <c r="V4720" i="10"/>
  <c r="T4721" i="10"/>
  <c r="U4721" i="10" a="1"/>
  <c r="U4721" i="10" s="1"/>
  <c r="V4721" i="10"/>
  <c r="T4722" i="10"/>
  <c r="U4722" i="10" a="1"/>
  <c r="U4722" i="10" s="1"/>
  <c r="V4722" i="10"/>
  <c r="T4723" i="10"/>
  <c r="U4723" i="10" a="1"/>
  <c r="U4723" i="10" s="1"/>
  <c r="V4723" i="10"/>
  <c r="T4724" i="10"/>
  <c r="U4724" i="10" a="1"/>
  <c r="U4724" i="10" s="1"/>
  <c r="V4724" i="10"/>
  <c r="T4725" i="10"/>
  <c r="U4725" i="10" a="1"/>
  <c r="U4725" i="10" s="1"/>
  <c r="V4725" i="10"/>
  <c r="T4726" i="10"/>
  <c r="U4726" i="10" a="1"/>
  <c r="U4726" i="10" s="1"/>
  <c r="V4726" i="10"/>
  <c r="T4727" i="10"/>
  <c r="U4727" i="10" a="1"/>
  <c r="U4727" i="10" s="1"/>
  <c r="V4727" i="10"/>
  <c r="T4728" i="10"/>
  <c r="U4728" i="10" a="1"/>
  <c r="U4728" i="10" s="1"/>
  <c r="V4728" i="10"/>
  <c r="T4729" i="10"/>
  <c r="U4729" i="10" a="1"/>
  <c r="U4729" i="10" s="1"/>
  <c r="V4729" i="10"/>
  <c r="T4730" i="10"/>
  <c r="U4730" i="10" a="1"/>
  <c r="U4730" i="10" s="1"/>
  <c r="V4730" i="10"/>
  <c r="T4731" i="10"/>
  <c r="U4731" i="10" a="1"/>
  <c r="U4731" i="10" s="1"/>
  <c r="V4731" i="10"/>
  <c r="T4732" i="10"/>
  <c r="U4732" i="10" a="1"/>
  <c r="U4732" i="10" s="1"/>
  <c r="V4732" i="10"/>
  <c r="T4733" i="10"/>
  <c r="U4733" i="10" a="1"/>
  <c r="U4733" i="10" s="1"/>
  <c r="V4733" i="10"/>
  <c r="T4734" i="10"/>
  <c r="U4734" i="10" a="1"/>
  <c r="U4734" i="10" s="1"/>
  <c r="V4734" i="10"/>
  <c r="T4735" i="10"/>
  <c r="U4735" i="10" a="1"/>
  <c r="U4735" i="10" s="1"/>
  <c r="V4735" i="10"/>
  <c r="T4736" i="10"/>
  <c r="U4736" i="10" a="1"/>
  <c r="U4736" i="10" s="1"/>
  <c r="V4736" i="10"/>
  <c r="T4737" i="10"/>
  <c r="U4737" i="10" a="1"/>
  <c r="U4737" i="10" s="1"/>
  <c r="V4737" i="10"/>
  <c r="T4738" i="10"/>
  <c r="U4738" i="10" a="1"/>
  <c r="U4738" i="10" s="1"/>
  <c r="V4738" i="10"/>
  <c r="T4739" i="10"/>
  <c r="U4739" i="10" a="1"/>
  <c r="U4739" i="10" s="1"/>
  <c r="V4739" i="10"/>
  <c r="T4740" i="10"/>
  <c r="U4740" i="10" a="1"/>
  <c r="U4740" i="10" s="1"/>
  <c r="V4740" i="10"/>
  <c r="T4741" i="10"/>
  <c r="U4741" i="10" a="1"/>
  <c r="U4741" i="10" s="1"/>
  <c r="V4741" i="10"/>
  <c r="T4742" i="10"/>
  <c r="U4742" i="10" a="1"/>
  <c r="U4742" i="10" s="1"/>
  <c r="V4742" i="10"/>
  <c r="T4743" i="10"/>
  <c r="U4743" i="10" a="1"/>
  <c r="U4743" i="10" s="1"/>
  <c r="V4743" i="10"/>
  <c r="T4744" i="10"/>
  <c r="U4744" i="10" a="1"/>
  <c r="U4744" i="10" s="1"/>
  <c r="V4744" i="10"/>
  <c r="T4745" i="10"/>
  <c r="U4745" i="10" a="1"/>
  <c r="U4745" i="10" s="1"/>
  <c r="V4745" i="10"/>
  <c r="T4746" i="10"/>
  <c r="U4746" i="10" a="1"/>
  <c r="U4746" i="10" s="1"/>
  <c r="V4746" i="10"/>
  <c r="T4747" i="10"/>
  <c r="U4747" i="10" a="1"/>
  <c r="U4747" i="10" s="1"/>
  <c r="V4747" i="10"/>
  <c r="T4748" i="10"/>
  <c r="U4748" i="10" a="1"/>
  <c r="U4748" i="10" s="1"/>
  <c r="V4748" i="10"/>
  <c r="T4749" i="10"/>
  <c r="U4749" i="10" a="1"/>
  <c r="U4749" i="10" s="1"/>
  <c r="V4749" i="10"/>
  <c r="T4750" i="10"/>
  <c r="U4750" i="10" a="1"/>
  <c r="U4750" i="10" s="1"/>
  <c r="V4750" i="10"/>
  <c r="T4751" i="10"/>
  <c r="U4751" i="10" a="1"/>
  <c r="U4751" i="10" s="1"/>
  <c r="V4751" i="10"/>
  <c r="T4752" i="10"/>
  <c r="U4752" i="10" a="1"/>
  <c r="U4752" i="10" s="1"/>
  <c r="V4752" i="10"/>
  <c r="T4753" i="10"/>
  <c r="U4753" i="10" a="1"/>
  <c r="U4753" i="10" s="1"/>
  <c r="V4753" i="10"/>
  <c r="T4754" i="10"/>
  <c r="U4754" i="10" a="1"/>
  <c r="U4754" i="10" s="1"/>
  <c r="V4754" i="10"/>
  <c r="T4755" i="10"/>
  <c r="U4755" i="10" a="1"/>
  <c r="U4755" i="10" s="1"/>
  <c r="V4755" i="10"/>
  <c r="T4756" i="10"/>
  <c r="U4756" i="10" a="1"/>
  <c r="U4756" i="10" s="1"/>
  <c r="V4756" i="10"/>
  <c r="T4757" i="10"/>
  <c r="U4757" i="10" a="1"/>
  <c r="U4757" i="10" s="1"/>
  <c r="V4757" i="10"/>
  <c r="T4758" i="10"/>
  <c r="U4758" i="10" a="1"/>
  <c r="U4758" i="10" s="1"/>
  <c r="V4758" i="10"/>
  <c r="T4759" i="10"/>
  <c r="U4759" i="10" a="1"/>
  <c r="U4759" i="10" s="1"/>
  <c r="V4759" i="10"/>
  <c r="T4760" i="10"/>
  <c r="U4760" i="10" a="1"/>
  <c r="U4760" i="10" s="1"/>
  <c r="V4760" i="10"/>
  <c r="T4761" i="10"/>
  <c r="U4761" i="10" a="1"/>
  <c r="U4761" i="10" s="1"/>
  <c r="V4761" i="10"/>
  <c r="T4762" i="10"/>
  <c r="U4762" i="10" a="1"/>
  <c r="U4762" i="10" s="1"/>
  <c r="V4762" i="10"/>
  <c r="T4763" i="10"/>
  <c r="U4763" i="10" a="1"/>
  <c r="U4763" i="10" s="1"/>
  <c r="V4763" i="10"/>
  <c r="T4764" i="10"/>
  <c r="U4764" i="10" a="1"/>
  <c r="U4764" i="10" s="1"/>
  <c r="V4764" i="10"/>
  <c r="T4765" i="10"/>
  <c r="U4765" i="10" a="1"/>
  <c r="U4765" i="10" s="1"/>
  <c r="V4765" i="10"/>
  <c r="T4766" i="10"/>
  <c r="U4766" i="10" a="1"/>
  <c r="U4766" i="10" s="1"/>
  <c r="V4766" i="10"/>
  <c r="T4767" i="10"/>
  <c r="U4767" i="10" a="1"/>
  <c r="U4767" i="10" s="1"/>
  <c r="V4767" i="10"/>
  <c r="T4768" i="10"/>
  <c r="U4768" i="10" a="1"/>
  <c r="U4768" i="10" s="1"/>
  <c r="V4768" i="10"/>
  <c r="T4769" i="10"/>
  <c r="U4769" i="10" a="1"/>
  <c r="U4769" i="10" s="1"/>
  <c r="V4769" i="10"/>
  <c r="T4770" i="10"/>
  <c r="U4770" i="10" a="1"/>
  <c r="U4770" i="10" s="1"/>
  <c r="V4770" i="10"/>
  <c r="T4771" i="10"/>
  <c r="U4771" i="10" a="1"/>
  <c r="U4771" i="10" s="1"/>
  <c r="V4771" i="10"/>
  <c r="T4772" i="10"/>
  <c r="U4772" i="10" a="1"/>
  <c r="U4772" i="10" s="1"/>
  <c r="V4772" i="10"/>
  <c r="T4773" i="10"/>
  <c r="U4773" i="10" a="1"/>
  <c r="U4773" i="10" s="1"/>
  <c r="V4773" i="10"/>
  <c r="T4774" i="10"/>
  <c r="U4774" i="10" a="1"/>
  <c r="U4774" i="10" s="1"/>
  <c r="V4774" i="10"/>
  <c r="T4775" i="10"/>
  <c r="U4775" i="10" a="1"/>
  <c r="U4775" i="10" s="1"/>
  <c r="V4775" i="10"/>
  <c r="T4776" i="10"/>
  <c r="U4776" i="10" a="1"/>
  <c r="U4776" i="10" s="1"/>
  <c r="V4776" i="10"/>
  <c r="T4777" i="10"/>
  <c r="U4777" i="10" a="1"/>
  <c r="U4777" i="10" s="1"/>
  <c r="V4777" i="10"/>
  <c r="T4778" i="10"/>
  <c r="U4778" i="10" a="1"/>
  <c r="U4778" i="10" s="1"/>
  <c r="V4778" i="10"/>
  <c r="T4779" i="10"/>
  <c r="U4779" i="10" a="1"/>
  <c r="U4779" i="10" s="1"/>
  <c r="V4779" i="10"/>
  <c r="T4780" i="10"/>
  <c r="U4780" i="10" a="1"/>
  <c r="U4780" i="10" s="1"/>
  <c r="V4780" i="10"/>
  <c r="T4781" i="10"/>
  <c r="U4781" i="10" a="1"/>
  <c r="U4781" i="10" s="1"/>
  <c r="V4781" i="10"/>
  <c r="T4782" i="10"/>
  <c r="U4782" i="10" a="1"/>
  <c r="U4782" i="10" s="1"/>
  <c r="V4782" i="10"/>
  <c r="T4783" i="10"/>
  <c r="U4783" i="10" a="1"/>
  <c r="U4783" i="10" s="1"/>
  <c r="V4783" i="10"/>
  <c r="T4784" i="10"/>
  <c r="U4784" i="10" a="1"/>
  <c r="U4784" i="10" s="1"/>
  <c r="V4784" i="10"/>
  <c r="T4785" i="10"/>
  <c r="U4785" i="10" a="1"/>
  <c r="U4785" i="10" s="1"/>
  <c r="V4785" i="10"/>
  <c r="T4786" i="10"/>
  <c r="U4786" i="10" a="1"/>
  <c r="U4786" i="10" s="1"/>
  <c r="V4786" i="10"/>
  <c r="T4787" i="10"/>
  <c r="U4787" i="10" a="1"/>
  <c r="U4787" i="10" s="1"/>
  <c r="V4787" i="10"/>
  <c r="T4788" i="10"/>
  <c r="U4788" i="10" a="1"/>
  <c r="U4788" i="10" s="1"/>
  <c r="V4788" i="10"/>
  <c r="T4789" i="10"/>
  <c r="U4789" i="10" a="1"/>
  <c r="U4789" i="10" s="1"/>
  <c r="V4789" i="10"/>
  <c r="T4790" i="10"/>
  <c r="U4790" i="10" a="1"/>
  <c r="U4790" i="10" s="1"/>
  <c r="V4790" i="10"/>
  <c r="T4791" i="10"/>
  <c r="U4791" i="10" a="1"/>
  <c r="U4791" i="10" s="1"/>
  <c r="V4791" i="10"/>
  <c r="T4792" i="10"/>
  <c r="U4792" i="10" a="1"/>
  <c r="U4792" i="10" s="1"/>
  <c r="V4792" i="10"/>
  <c r="T4793" i="10"/>
  <c r="U4793" i="10" a="1"/>
  <c r="U4793" i="10" s="1"/>
  <c r="V4793" i="10"/>
  <c r="T4794" i="10"/>
  <c r="U4794" i="10" a="1"/>
  <c r="U4794" i="10" s="1"/>
  <c r="V4794" i="10"/>
  <c r="T4795" i="10"/>
  <c r="U4795" i="10" a="1"/>
  <c r="U4795" i="10" s="1"/>
  <c r="V4795" i="10"/>
  <c r="T4796" i="10"/>
  <c r="U4796" i="10" a="1"/>
  <c r="U4796" i="10" s="1"/>
  <c r="V4796" i="10"/>
  <c r="T4797" i="10"/>
  <c r="U4797" i="10" a="1"/>
  <c r="U4797" i="10" s="1"/>
  <c r="V4797" i="10"/>
  <c r="T4798" i="10"/>
  <c r="U4798" i="10" a="1"/>
  <c r="U4798" i="10" s="1"/>
  <c r="V4798" i="10"/>
  <c r="T4799" i="10"/>
  <c r="U4799" i="10" a="1"/>
  <c r="U4799" i="10" s="1"/>
  <c r="V4799" i="10"/>
  <c r="T4800" i="10"/>
  <c r="U4800" i="10" a="1"/>
  <c r="U4800" i="10" s="1"/>
  <c r="V4800" i="10"/>
  <c r="T4801" i="10"/>
  <c r="U4801" i="10" a="1"/>
  <c r="U4801" i="10" s="1"/>
  <c r="V4801" i="10"/>
  <c r="T4802" i="10"/>
  <c r="U4802" i="10" a="1"/>
  <c r="U4802" i="10" s="1"/>
  <c r="V4802" i="10"/>
  <c r="T4803" i="10"/>
  <c r="U4803" i="10" a="1"/>
  <c r="U4803" i="10" s="1"/>
  <c r="V4803" i="10"/>
  <c r="T4804" i="10"/>
  <c r="U4804" i="10" a="1"/>
  <c r="U4804" i="10" s="1"/>
  <c r="V4804" i="10"/>
  <c r="T4805" i="10"/>
  <c r="U4805" i="10" a="1"/>
  <c r="U4805" i="10" s="1"/>
  <c r="V4805" i="10"/>
  <c r="T4806" i="10"/>
  <c r="U4806" i="10" a="1"/>
  <c r="U4806" i="10" s="1"/>
  <c r="V4806" i="10"/>
  <c r="T4807" i="10"/>
  <c r="U4807" i="10" a="1"/>
  <c r="U4807" i="10" s="1"/>
  <c r="V4807" i="10"/>
  <c r="T4808" i="10"/>
  <c r="U4808" i="10" a="1"/>
  <c r="U4808" i="10" s="1"/>
  <c r="V4808" i="10"/>
  <c r="T4809" i="10"/>
  <c r="U4809" i="10" a="1"/>
  <c r="U4809" i="10" s="1"/>
  <c r="V4809" i="10"/>
  <c r="T4810" i="10"/>
  <c r="U4810" i="10" a="1"/>
  <c r="U4810" i="10" s="1"/>
  <c r="V4810" i="10"/>
  <c r="T4811" i="10"/>
  <c r="U4811" i="10" a="1"/>
  <c r="U4811" i="10" s="1"/>
  <c r="V4811" i="10"/>
  <c r="T4812" i="10"/>
  <c r="U4812" i="10" a="1"/>
  <c r="U4812" i="10" s="1"/>
  <c r="V4812" i="10"/>
  <c r="T4813" i="10"/>
  <c r="U4813" i="10" a="1"/>
  <c r="U4813" i="10" s="1"/>
  <c r="V4813" i="10"/>
  <c r="T4814" i="10"/>
  <c r="U4814" i="10" a="1"/>
  <c r="U4814" i="10" s="1"/>
  <c r="V4814" i="10"/>
  <c r="T4815" i="10"/>
  <c r="U4815" i="10" a="1"/>
  <c r="U4815" i="10" s="1"/>
  <c r="V4815" i="10"/>
  <c r="T4816" i="10"/>
  <c r="U4816" i="10" a="1"/>
  <c r="U4816" i="10" s="1"/>
  <c r="V4816" i="10"/>
  <c r="T4817" i="10"/>
  <c r="U4817" i="10" a="1"/>
  <c r="U4817" i="10" s="1"/>
  <c r="V4817" i="10"/>
  <c r="T4818" i="10"/>
  <c r="U4818" i="10" a="1"/>
  <c r="U4818" i="10" s="1"/>
  <c r="V4818" i="10"/>
  <c r="T4819" i="10"/>
  <c r="U4819" i="10" a="1"/>
  <c r="U4819" i="10" s="1"/>
  <c r="V4819" i="10"/>
  <c r="T4820" i="10"/>
  <c r="U4820" i="10" a="1"/>
  <c r="U4820" i="10" s="1"/>
  <c r="V4820" i="10"/>
  <c r="T4821" i="10"/>
  <c r="U4821" i="10" a="1"/>
  <c r="U4821" i="10" s="1"/>
  <c r="V4821" i="10"/>
  <c r="T4822" i="10"/>
  <c r="U4822" i="10" a="1"/>
  <c r="U4822" i="10" s="1"/>
  <c r="V4822" i="10"/>
  <c r="T4823" i="10"/>
  <c r="U4823" i="10" a="1"/>
  <c r="U4823" i="10" s="1"/>
  <c r="V4823" i="10"/>
  <c r="T4824" i="10"/>
  <c r="U4824" i="10" a="1"/>
  <c r="U4824" i="10" s="1"/>
  <c r="V4824" i="10"/>
  <c r="T4825" i="10"/>
  <c r="U4825" i="10" a="1"/>
  <c r="U4825" i="10" s="1"/>
  <c r="V4825" i="10"/>
  <c r="T4826" i="10"/>
  <c r="U4826" i="10" a="1"/>
  <c r="U4826" i="10" s="1"/>
  <c r="V4826" i="10"/>
  <c r="T4827" i="10"/>
  <c r="U4827" i="10" a="1"/>
  <c r="U4827" i="10" s="1"/>
  <c r="V4827" i="10"/>
  <c r="T4828" i="10"/>
  <c r="U4828" i="10" a="1"/>
  <c r="U4828" i="10" s="1"/>
  <c r="V4828" i="10"/>
  <c r="T4829" i="10"/>
  <c r="U4829" i="10" a="1"/>
  <c r="U4829" i="10" s="1"/>
  <c r="V4829" i="10"/>
  <c r="T4830" i="10"/>
  <c r="U4830" i="10" a="1"/>
  <c r="U4830" i="10" s="1"/>
  <c r="V4830" i="10"/>
  <c r="T4831" i="10"/>
  <c r="U4831" i="10" a="1"/>
  <c r="U4831" i="10" s="1"/>
  <c r="V4831" i="10"/>
  <c r="T4832" i="10"/>
  <c r="U4832" i="10" a="1"/>
  <c r="U4832" i="10" s="1"/>
  <c r="V4832" i="10"/>
  <c r="T4833" i="10"/>
  <c r="U4833" i="10" a="1"/>
  <c r="U4833" i="10" s="1"/>
  <c r="V4833" i="10"/>
  <c r="T4834" i="10"/>
  <c r="U4834" i="10" a="1"/>
  <c r="U4834" i="10" s="1"/>
  <c r="V4834" i="10"/>
  <c r="T4835" i="10"/>
  <c r="U4835" i="10" a="1"/>
  <c r="U4835" i="10" s="1"/>
  <c r="V4835" i="10"/>
  <c r="T4836" i="10"/>
  <c r="U4836" i="10" a="1"/>
  <c r="U4836" i="10" s="1"/>
  <c r="V4836" i="10"/>
  <c r="T4837" i="10"/>
  <c r="U4837" i="10" a="1"/>
  <c r="U4837" i="10" s="1"/>
  <c r="V4837" i="10"/>
  <c r="T4838" i="10"/>
  <c r="U4838" i="10" a="1"/>
  <c r="U4838" i="10" s="1"/>
  <c r="V4838" i="10"/>
  <c r="T4839" i="10"/>
  <c r="U4839" i="10" a="1"/>
  <c r="U4839" i="10" s="1"/>
  <c r="V4839" i="10"/>
  <c r="T4840" i="10"/>
  <c r="U4840" i="10" a="1"/>
  <c r="U4840" i="10" s="1"/>
  <c r="V4840" i="10"/>
  <c r="T4841" i="10"/>
  <c r="U4841" i="10" a="1"/>
  <c r="U4841" i="10" s="1"/>
  <c r="V4841" i="10"/>
  <c r="T4842" i="10"/>
  <c r="U4842" i="10" a="1"/>
  <c r="U4842" i="10" s="1"/>
  <c r="V4842" i="10"/>
  <c r="T4843" i="10"/>
  <c r="U4843" i="10" a="1"/>
  <c r="U4843" i="10" s="1"/>
  <c r="V4843" i="10"/>
  <c r="T4844" i="10"/>
  <c r="U4844" i="10" a="1"/>
  <c r="U4844" i="10" s="1"/>
  <c r="V4844" i="10"/>
  <c r="T4845" i="10"/>
  <c r="U4845" i="10" a="1"/>
  <c r="U4845" i="10" s="1"/>
  <c r="V4845" i="10"/>
  <c r="T4846" i="10"/>
  <c r="U4846" i="10" a="1"/>
  <c r="U4846" i="10" s="1"/>
  <c r="V4846" i="10"/>
  <c r="T4847" i="10"/>
  <c r="U4847" i="10" a="1"/>
  <c r="U4847" i="10" s="1"/>
  <c r="V4847" i="10"/>
  <c r="T4848" i="10"/>
  <c r="U4848" i="10" a="1"/>
  <c r="U4848" i="10" s="1"/>
  <c r="V4848" i="10"/>
  <c r="T4849" i="10"/>
  <c r="U4849" i="10" a="1"/>
  <c r="U4849" i="10" s="1"/>
  <c r="V4849" i="10"/>
  <c r="T4850" i="10"/>
  <c r="U4850" i="10" a="1"/>
  <c r="U4850" i="10" s="1"/>
  <c r="V4850" i="10"/>
  <c r="T4851" i="10"/>
  <c r="U4851" i="10" a="1"/>
  <c r="U4851" i="10" s="1"/>
  <c r="V4851" i="10"/>
  <c r="T4852" i="10"/>
  <c r="U4852" i="10" a="1"/>
  <c r="U4852" i="10" s="1"/>
  <c r="V4852" i="10"/>
  <c r="T4853" i="10"/>
  <c r="U4853" i="10" a="1"/>
  <c r="U4853" i="10" s="1"/>
  <c r="V4853" i="10"/>
  <c r="T4854" i="10"/>
  <c r="U4854" i="10" a="1"/>
  <c r="U4854" i="10" s="1"/>
  <c r="V4854" i="10"/>
  <c r="T4855" i="10"/>
  <c r="U4855" i="10" a="1"/>
  <c r="U4855" i="10" s="1"/>
  <c r="V4855" i="10"/>
  <c r="T4856" i="10"/>
  <c r="U4856" i="10" a="1"/>
  <c r="U4856" i="10" s="1"/>
  <c r="V4856" i="10"/>
  <c r="T4857" i="10"/>
  <c r="U4857" i="10" a="1"/>
  <c r="U4857" i="10" s="1"/>
  <c r="V4857" i="10"/>
  <c r="T4858" i="10"/>
  <c r="U4858" i="10" a="1"/>
  <c r="U4858" i="10" s="1"/>
  <c r="V4858" i="10"/>
  <c r="T4859" i="10"/>
  <c r="U4859" i="10" a="1"/>
  <c r="U4859" i="10" s="1"/>
  <c r="V4859" i="10"/>
  <c r="T4860" i="10"/>
  <c r="U4860" i="10" a="1"/>
  <c r="U4860" i="10" s="1"/>
  <c r="V4860" i="10"/>
  <c r="T4861" i="10"/>
  <c r="U4861" i="10" a="1"/>
  <c r="U4861" i="10" s="1"/>
  <c r="V4861" i="10"/>
  <c r="T4862" i="10"/>
  <c r="U4862" i="10" a="1"/>
  <c r="U4862" i="10" s="1"/>
  <c r="V4862" i="10"/>
  <c r="T4863" i="10"/>
  <c r="U4863" i="10" a="1"/>
  <c r="U4863" i="10" s="1"/>
  <c r="V4863" i="10"/>
  <c r="T4864" i="10"/>
  <c r="U4864" i="10" a="1"/>
  <c r="U4864" i="10" s="1"/>
  <c r="V4864" i="10"/>
  <c r="T4865" i="10"/>
  <c r="U4865" i="10" a="1"/>
  <c r="U4865" i="10" s="1"/>
  <c r="V4865" i="10"/>
  <c r="T4866" i="10"/>
  <c r="U4866" i="10" a="1"/>
  <c r="U4866" i="10" s="1"/>
  <c r="V4866" i="10"/>
  <c r="T4867" i="10"/>
  <c r="U4867" i="10" a="1"/>
  <c r="U4867" i="10" s="1"/>
  <c r="V4867" i="10"/>
  <c r="T4868" i="10"/>
  <c r="U4868" i="10" a="1"/>
  <c r="U4868" i="10" s="1"/>
  <c r="V4868" i="10"/>
  <c r="T4869" i="10"/>
  <c r="U4869" i="10" a="1"/>
  <c r="U4869" i="10" s="1"/>
  <c r="V4869" i="10"/>
  <c r="T4870" i="10"/>
  <c r="U4870" i="10" a="1"/>
  <c r="U4870" i="10" s="1"/>
  <c r="V4870" i="10"/>
  <c r="T4871" i="10"/>
  <c r="U4871" i="10" a="1"/>
  <c r="U4871" i="10" s="1"/>
  <c r="V4871" i="10"/>
  <c r="T4872" i="10"/>
  <c r="U4872" i="10" a="1"/>
  <c r="U4872" i="10" s="1"/>
  <c r="V4872" i="10"/>
  <c r="T4873" i="10"/>
  <c r="U4873" i="10" a="1"/>
  <c r="U4873" i="10" s="1"/>
  <c r="V4873" i="10"/>
  <c r="T4874" i="10"/>
  <c r="U4874" i="10" a="1"/>
  <c r="U4874" i="10" s="1"/>
  <c r="V4874" i="10"/>
  <c r="T4875" i="10"/>
  <c r="U4875" i="10" a="1"/>
  <c r="U4875" i="10" s="1"/>
  <c r="V4875" i="10"/>
  <c r="T4876" i="10"/>
  <c r="U4876" i="10" a="1"/>
  <c r="U4876" i="10" s="1"/>
  <c r="V4876" i="10"/>
  <c r="T4877" i="10"/>
  <c r="U4877" i="10" a="1"/>
  <c r="U4877" i="10" s="1"/>
  <c r="V4877" i="10"/>
  <c r="T4878" i="10"/>
  <c r="U4878" i="10" a="1"/>
  <c r="U4878" i="10" s="1"/>
  <c r="V4878" i="10"/>
  <c r="T4879" i="10"/>
  <c r="U4879" i="10" a="1"/>
  <c r="U4879" i="10" s="1"/>
  <c r="V4879" i="10"/>
  <c r="T4880" i="10"/>
  <c r="U4880" i="10" a="1"/>
  <c r="U4880" i="10" s="1"/>
  <c r="V4880" i="10"/>
  <c r="T4881" i="10"/>
  <c r="U4881" i="10" a="1"/>
  <c r="U4881" i="10" s="1"/>
  <c r="V4881" i="10"/>
  <c r="T4882" i="10"/>
  <c r="U4882" i="10" a="1"/>
  <c r="U4882" i="10" s="1"/>
  <c r="V4882" i="10"/>
  <c r="T4883" i="10"/>
  <c r="U4883" i="10" a="1"/>
  <c r="U4883" i="10" s="1"/>
  <c r="V4883" i="10"/>
  <c r="T4884" i="10"/>
  <c r="U4884" i="10" a="1"/>
  <c r="U4884" i="10" s="1"/>
  <c r="V4884" i="10"/>
  <c r="T4885" i="10"/>
  <c r="U4885" i="10" a="1"/>
  <c r="U4885" i="10" s="1"/>
  <c r="V4885" i="10"/>
  <c r="T4886" i="10"/>
  <c r="U4886" i="10" a="1"/>
  <c r="U4886" i="10" s="1"/>
  <c r="V4886" i="10"/>
  <c r="T4887" i="10"/>
  <c r="U4887" i="10" a="1"/>
  <c r="U4887" i="10" s="1"/>
  <c r="V4887" i="10"/>
  <c r="T4888" i="10"/>
  <c r="U4888" i="10" a="1"/>
  <c r="U4888" i="10" s="1"/>
  <c r="V4888" i="10"/>
  <c r="T4889" i="10"/>
  <c r="U4889" i="10" a="1"/>
  <c r="U4889" i="10" s="1"/>
  <c r="V4889" i="10"/>
  <c r="T4890" i="10"/>
  <c r="U4890" i="10" a="1"/>
  <c r="U4890" i="10" s="1"/>
  <c r="V4890" i="10"/>
  <c r="T4891" i="10"/>
  <c r="U4891" i="10" a="1"/>
  <c r="U4891" i="10" s="1"/>
  <c r="V4891" i="10"/>
  <c r="T4892" i="10"/>
  <c r="U4892" i="10" a="1"/>
  <c r="U4892" i="10" s="1"/>
  <c r="V4892" i="10"/>
  <c r="T4893" i="10"/>
  <c r="U4893" i="10" a="1"/>
  <c r="U4893" i="10" s="1"/>
  <c r="V4893" i="10"/>
  <c r="T4894" i="10"/>
  <c r="U4894" i="10" a="1"/>
  <c r="U4894" i="10" s="1"/>
  <c r="V4894" i="10"/>
  <c r="T4895" i="10"/>
  <c r="U4895" i="10" a="1"/>
  <c r="U4895" i="10" s="1"/>
  <c r="V4895" i="10"/>
  <c r="T4896" i="10"/>
  <c r="U4896" i="10" a="1"/>
  <c r="U4896" i="10" s="1"/>
  <c r="V4896" i="10"/>
  <c r="T4897" i="10"/>
  <c r="U4897" i="10" a="1"/>
  <c r="U4897" i="10" s="1"/>
  <c r="V4897" i="10"/>
  <c r="T4898" i="10"/>
  <c r="U4898" i="10" a="1"/>
  <c r="U4898" i="10" s="1"/>
  <c r="V4898" i="10"/>
  <c r="T4899" i="10"/>
  <c r="U4899" i="10" a="1"/>
  <c r="U4899" i="10" s="1"/>
  <c r="V4899" i="10"/>
  <c r="T4900" i="10"/>
  <c r="U4900" i="10" a="1"/>
  <c r="U4900" i="10" s="1"/>
  <c r="V4900" i="10"/>
  <c r="T4901" i="10"/>
  <c r="U4901" i="10" a="1"/>
  <c r="U4901" i="10" s="1"/>
  <c r="V4901" i="10"/>
  <c r="T4902" i="10"/>
  <c r="U4902" i="10" a="1"/>
  <c r="U4902" i="10" s="1"/>
  <c r="V4902" i="10"/>
  <c r="T4903" i="10"/>
  <c r="U4903" i="10" a="1"/>
  <c r="U4903" i="10" s="1"/>
  <c r="V4903" i="10"/>
  <c r="T4904" i="10"/>
  <c r="U4904" i="10" a="1"/>
  <c r="U4904" i="10" s="1"/>
  <c r="V4904" i="10"/>
  <c r="T4905" i="10"/>
  <c r="U4905" i="10" a="1"/>
  <c r="U4905" i="10" s="1"/>
  <c r="V4905" i="10"/>
  <c r="T4906" i="10"/>
  <c r="U4906" i="10" a="1"/>
  <c r="U4906" i="10" s="1"/>
  <c r="V4906" i="10"/>
  <c r="T4907" i="10"/>
  <c r="U4907" i="10" a="1"/>
  <c r="U4907" i="10" s="1"/>
  <c r="V4907" i="10"/>
  <c r="T4908" i="10"/>
  <c r="U4908" i="10" a="1"/>
  <c r="U4908" i="10" s="1"/>
  <c r="V4908" i="10"/>
  <c r="T4909" i="10"/>
  <c r="U4909" i="10" a="1"/>
  <c r="U4909" i="10" s="1"/>
  <c r="V4909" i="10"/>
  <c r="T4910" i="10"/>
  <c r="U4910" i="10" a="1"/>
  <c r="U4910" i="10" s="1"/>
  <c r="V4910" i="10"/>
  <c r="T4911" i="10"/>
  <c r="U4911" i="10" a="1"/>
  <c r="U4911" i="10" s="1"/>
  <c r="V4911" i="10"/>
  <c r="T4912" i="10"/>
  <c r="U4912" i="10" a="1"/>
  <c r="U4912" i="10" s="1"/>
  <c r="V4912" i="10"/>
  <c r="T4913" i="10"/>
  <c r="U4913" i="10" a="1"/>
  <c r="U4913" i="10" s="1"/>
  <c r="V4913" i="10"/>
  <c r="T4914" i="10"/>
  <c r="U4914" i="10" a="1"/>
  <c r="U4914" i="10" s="1"/>
  <c r="V4914" i="10"/>
  <c r="T4915" i="10"/>
  <c r="U4915" i="10" a="1"/>
  <c r="U4915" i="10" s="1"/>
  <c r="V4915" i="10"/>
  <c r="T4916" i="10"/>
  <c r="U4916" i="10" a="1"/>
  <c r="U4916" i="10" s="1"/>
  <c r="V4916" i="10"/>
  <c r="T4917" i="10"/>
  <c r="U4917" i="10" a="1"/>
  <c r="U4917" i="10" s="1"/>
  <c r="V4917" i="10"/>
  <c r="T4918" i="10"/>
  <c r="U4918" i="10" a="1"/>
  <c r="U4918" i="10" s="1"/>
  <c r="V4918" i="10"/>
  <c r="T4919" i="10"/>
  <c r="U4919" i="10" a="1"/>
  <c r="U4919" i="10" s="1"/>
  <c r="V4919" i="10"/>
  <c r="T4920" i="10"/>
  <c r="U4920" i="10" a="1"/>
  <c r="U4920" i="10" s="1"/>
  <c r="V4920" i="10"/>
  <c r="T4921" i="10"/>
  <c r="U4921" i="10" a="1"/>
  <c r="U4921" i="10" s="1"/>
  <c r="V4921" i="10"/>
  <c r="T4922" i="10"/>
  <c r="U4922" i="10" a="1"/>
  <c r="U4922" i="10" s="1"/>
  <c r="V4922" i="10"/>
  <c r="T4923" i="10"/>
  <c r="U4923" i="10" a="1"/>
  <c r="U4923" i="10" s="1"/>
  <c r="V4923" i="10"/>
  <c r="T4924" i="10"/>
  <c r="U4924" i="10" a="1"/>
  <c r="U4924" i="10" s="1"/>
  <c r="V4924" i="10"/>
  <c r="T4925" i="10"/>
  <c r="U4925" i="10" a="1"/>
  <c r="U4925" i="10" s="1"/>
  <c r="V4925" i="10"/>
  <c r="T4926" i="10"/>
  <c r="U4926" i="10" a="1"/>
  <c r="U4926" i="10" s="1"/>
  <c r="V4926" i="10"/>
  <c r="T4927" i="10"/>
  <c r="U4927" i="10" a="1"/>
  <c r="U4927" i="10" s="1"/>
  <c r="V4927" i="10"/>
  <c r="T4928" i="10"/>
  <c r="U4928" i="10" a="1"/>
  <c r="U4928" i="10" s="1"/>
  <c r="V4928" i="10"/>
  <c r="T4929" i="10"/>
  <c r="U4929" i="10" a="1"/>
  <c r="U4929" i="10" s="1"/>
  <c r="V4929" i="10"/>
  <c r="T4930" i="10"/>
  <c r="U4930" i="10" a="1"/>
  <c r="U4930" i="10" s="1"/>
  <c r="V4930" i="10"/>
  <c r="T4931" i="10"/>
  <c r="U4931" i="10" a="1"/>
  <c r="U4931" i="10" s="1"/>
  <c r="V4931" i="10"/>
  <c r="T4932" i="10"/>
  <c r="U4932" i="10" a="1"/>
  <c r="U4932" i="10" s="1"/>
  <c r="V4932" i="10"/>
  <c r="T4933" i="10"/>
  <c r="U4933" i="10" a="1"/>
  <c r="U4933" i="10" s="1"/>
  <c r="V4933" i="10"/>
  <c r="T4934" i="10"/>
  <c r="U4934" i="10" a="1"/>
  <c r="U4934" i="10" s="1"/>
  <c r="V4934" i="10"/>
  <c r="T4935" i="10"/>
  <c r="U4935" i="10" a="1"/>
  <c r="U4935" i="10" s="1"/>
  <c r="V4935" i="10"/>
  <c r="T4936" i="10"/>
  <c r="U4936" i="10" a="1"/>
  <c r="U4936" i="10" s="1"/>
  <c r="V4936" i="10"/>
  <c r="T4937" i="10"/>
  <c r="U4937" i="10" a="1"/>
  <c r="U4937" i="10" s="1"/>
  <c r="V4937" i="10"/>
  <c r="T4938" i="10"/>
  <c r="U4938" i="10" a="1"/>
  <c r="U4938" i="10" s="1"/>
  <c r="V4938" i="10"/>
  <c r="T4939" i="10"/>
  <c r="U4939" i="10" a="1"/>
  <c r="U4939" i="10" s="1"/>
  <c r="V4939" i="10"/>
  <c r="T4940" i="10"/>
  <c r="U4940" i="10" a="1"/>
  <c r="U4940" i="10" s="1"/>
  <c r="V4940" i="10"/>
  <c r="T4941" i="10"/>
  <c r="U4941" i="10" a="1"/>
  <c r="U4941" i="10" s="1"/>
  <c r="V4941" i="10"/>
  <c r="T4942" i="10"/>
  <c r="U4942" i="10" a="1"/>
  <c r="U4942" i="10" s="1"/>
  <c r="V4942" i="10"/>
  <c r="T4943" i="10"/>
  <c r="U4943" i="10" a="1"/>
  <c r="U4943" i="10" s="1"/>
  <c r="V4943" i="10"/>
  <c r="T4944" i="10"/>
  <c r="U4944" i="10" a="1"/>
  <c r="U4944" i="10" s="1"/>
  <c r="V4944" i="10"/>
  <c r="T4945" i="10"/>
  <c r="U4945" i="10" a="1"/>
  <c r="U4945" i="10" s="1"/>
  <c r="V4945" i="10"/>
  <c r="T4946" i="10"/>
  <c r="U4946" i="10" a="1"/>
  <c r="U4946" i="10" s="1"/>
  <c r="V4946" i="10"/>
  <c r="T4947" i="10"/>
  <c r="U4947" i="10" a="1"/>
  <c r="U4947" i="10" s="1"/>
  <c r="V4947" i="10"/>
  <c r="T4948" i="10"/>
  <c r="U4948" i="10" a="1"/>
  <c r="U4948" i="10" s="1"/>
  <c r="V4948" i="10"/>
  <c r="T4949" i="10"/>
  <c r="U4949" i="10" a="1"/>
  <c r="U4949" i="10" s="1"/>
  <c r="V4949" i="10"/>
  <c r="T4950" i="10"/>
  <c r="U4950" i="10" a="1"/>
  <c r="U4950" i="10" s="1"/>
  <c r="V4950" i="10"/>
  <c r="T4951" i="10"/>
  <c r="U4951" i="10" a="1"/>
  <c r="U4951" i="10" s="1"/>
  <c r="V4951" i="10"/>
  <c r="T4952" i="10"/>
  <c r="U4952" i="10" a="1"/>
  <c r="U4952" i="10" s="1"/>
  <c r="V4952" i="10"/>
  <c r="T4953" i="10"/>
  <c r="U4953" i="10" a="1"/>
  <c r="U4953" i="10" s="1"/>
  <c r="V4953" i="10"/>
  <c r="T4954" i="10"/>
  <c r="U4954" i="10" a="1"/>
  <c r="U4954" i="10" s="1"/>
  <c r="V4954" i="10"/>
  <c r="T4955" i="10"/>
  <c r="U4955" i="10" a="1"/>
  <c r="U4955" i="10" s="1"/>
  <c r="V4955" i="10"/>
  <c r="T4956" i="10"/>
  <c r="U4956" i="10" a="1"/>
  <c r="U4956" i="10" s="1"/>
  <c r="V4956" i="10"/>
  <c r="T4957" i="10"/>
  <c r="U4957" i="10" a="1"/>
  <c r="U4957" i="10" s="1"/>
  <c r="V4957" i="10"/>
  <c r="T4958" i="10"/>
  <c r="U4958" i="10" a="1"/>
  <c r="U4958" i="10" s="1"/>
  <c r="V4958" i="10"/>
  <c r="T4959" i="10"/>
  <c r="U4959" i="10" a="1"/>
  <c r="U4959" i="10" s="1"/>
  <c r="V4959" i="10"/>
  <c r="T4960" i="10"/>
  <c r="U4960" i="10" a="1"/>
  <c r="U4960" i="10" s="1"/>
  <c r="V4960" i="10"/>
  <c r="T4961" i="10"/>
  <c r="U4961" i="10" a="1"/>
  <c r="U4961" i="10" s="1"/>
  <c r="V4961" i="10"/>
  <c r="T4962" i="10"/>
  <c r="U4962" i="10" a="1"/>
  <c r="U4962" i="10" s="1"/>
  <c r="V4962" i="10"/>
  <c r="T4963" i="10"/>
  <c r="U4963" i="10" a="1"/>
  <c r="U4963" i="10" s="1"/>
  <c r="V4963" i="10"/>
  <c r="T4964" i="10"/>
  <c r="U4964" i="10" a="1"/>
  <c r="U4964" i="10" s="1"/>
  <c r="V4964" i="10"/>
  <c r="T4965" i="10"/>
  <c r="U4965" i="10" a="1"/>
  <c r="U4965" i="10" s="1"/>
  <c r="V4965" i="10"/>
  <c r="T4966" i="10"/>
  <c r="U4966" i="10" a="1"/>
  <c r="U4966" i="10" s="1"/>
  <c r="V4966" i="10"/>
  <c r="T4967" i="10"/>
  <c r="U4967" i="10" a="1"/>
  <c r="U4967" i="10" s="1"/>
  <c r="V4967" i="10"/>
  <c r="T4968" i="10"/>
  <c r="U4968" i="10" a="1"/>
  <c r="U4968" i="10" s="1"/>
  <c r="V4968" i="10"/>
  <c r="T4969" i="10"/>
  <c r="U4969" i="10" a="1"/>
  <c r="U4969" i="10" s="1"/>
  <c r="V4969" i="10"/>
  <c r="T4970" i="10"/>
  <c r="U4970" i="10" a="1"/>
  <c r="U4970" i="10" s="1"/>
  <c r="V4970" i="10"/>
  <c r="T4971" i="10"/>
  <c r="U4971" i="10" a="1"/>
  <c r="U4971" i="10" s="1"/>
  <c r="V4971" i="10"/>
  <c r="T4972" i="10"/>
  <c r="U4972" i="10" a="1"/>
  <c r="U4972" i="10" s="1"/>
  <c r="V4972" i="10"/>
  <c r="T4973" i="10"/>
  <c r="U4973" i="10" a="1"/>
  <c r="U4973" i="10" s="1"/>
  <c r="V4973" i="10"/>
  <c r="T4974" i="10"/>
  <c r="U4974" i="10" a="1"/>
  <c r="U4974" i="10" s="1"/>
  <c r="V4974" i="10"/>
  <c r="T4975" i="10"/>
  <c r="U4975" i="10" a="1"/>
  <c r="U4975" i="10" s="1"/>
  <c r="V4975" i="10"/>
  <c r="T4976" i="10"/>
  <c r="U4976" i="10" a="1"/>
  <c r="U4976" i="10" s="1"/>
  <c r="V4976" i="10"/>
  <c r="T4977" i="10"/>
  <c r="U4977" i="10" a="1"/>
  <c r="U4977" i="10" s="1"/>
  <c r="V4977" i="10"/>
  <c r="T4978" i="10"/>
  <c r="U4978" i="10" a="1"/>
  <c r="U4978" i="10" s="1"/>
  <c r="V4978" i="10"/>
  <c r="T4979" i="10"/>
  <c r="U4979" i="10" a="1"/>
  <c r="U4979" i="10" s="1"/>
  <c r="V4979" i="10"/>
  <c r="T4980" i="10"/>
  <c r="U4980" i="10" a="1"/>
  <c r="U4980" i="10" s="1"/>
  <c r="V4980" i="10"/>
  <c r="T4981" i="10"/>
  <c r="U4981" i="10" a="1"/>
  <c r="U4981" i="10" s="1"/>
  <c r="V4981" i="10"/>
  <c r="T4982" i="10"/>
  <c r="U4982" i="10" a="1"/>
  <c r="U4982" i="10" s="1"/>
  <c r="V4982" i="10"/>
  <c r="T4983" i="10"/>
  <c r="U4983" i="10" a="1"/>
  <c r="U4983" i="10" s="1"/>
  <c r="V4983" i="10"/>
  <c r="T4984" i="10"/>
  <c r="U4984" i="10" a="1"/>
  <c r="U4984" i="10" s="1"/>
  <c r="V4984" i="10"/>
  <c r="T4985" i="10"/>
  <c r="U4985" i="10" a="1"/>
  <c r="U4985" i="10" s="1"/>
  <c r="V4985" i="10"/>
  <c r="T4986" i="10"/>
  <c r="U4986" i="10" a="1"/>
  <c r="U4986" i="10" s="1"/>
  <c r="V4986" i="10"/>
  <c r="T4987" i="10"/>
  <c r="U4987" i="10" a="1"/>
  <c r="U4987" i="10" s="1"/>
  <c r="V4987" i="10"/>
  <c r="T4988" i="10"/>
  <c r="U4988" i="10" a="1"/>
  <c r="U4988" i="10" s="1"/>
  <c r="V4988" i="10"/>
  <c r="T4989" i="10"/>
  <c r="U4989" i="10" a="1"/>
  <c r="U4989" i="10" s="1"/>
  <c r="V4989" i="10"/>
  <c r="T4990" i="10"/>
  <c r="U4990" i="10" a="1"/>
  <c r="U4990" i="10" s="1"/>
  <c r="V4990" i="10"/>
  <c r="T4991" i="10"/>
  <c r="U4991" i="10" a="1"/>
  <c r="U4991" i="10" s="1"/>
  <c r="V4991" i="10"/>
  <c r="T4992" i="10"/>
  <c r="U4992" i="10" a="1"/>
  <c r="U4992" i="10" s="1"/>
  <c r="V4992" i="10"/>
  <c r="T4993" i="10"/>
  <c r="U4993" i="10" a="1"/>
  <c r="U4993" i="10" s="1"/>
  <c r="V4993" i="10"/>
  <c r="T4994" i="10"/>
  <c r="U4994" i="10" a="1"/>
  <c r="U4994" i="10" s="1"/>
  <c r="V4994" i="10"/>
  <c r="T4995" i="10"/>
  <c r="U4995" i="10" a="1"/>
  <c r="U4995" i="10" s="1"/>
  <c r="V4995" i="10"/>
  <c r="T4996" i="10"/>
  <c r="U4996" i="10" a="1"/>
  <c r="U4996" i="10" s="1"/>
  <c r="V4996" i="10"/>
  <c r="T4997" i="10"/>
  <c r="U4997" i="10" a="1"/>
  <c r="U4997" i="10" s="1"/>
  <c r="V4997" i="10"/>
  <c r="T4998" i="10"/>
  <c r="U4998" i="10" a="1"/>
  <c r="U4998" i="10" s="1"/>
  <c r="V4998" i="10"/>
  <c r="T4999" i="10"/>
  <c r="U4999" i="10" a="1"/>
  <c r="U4999" i="10" s="1"/>
  <c r="V4999" i="10"/>
  <c r="T2" i="10"/>
  <c r="S2" i="1"/>
  <c r="S3" i="1"/>
  <c r="S4" i="1"/>
  <c r="S5" i="1"/>
  <c r="T5" i="1" a="1"/>
  <c r="T5" i="1" s="1"/>
  <c r="S6" i="1"/>
  <c r="T6" i="1" a="1"/>
  <c r="T6" i="1" s="1"/>
  <c r="S7" i="1"/>
  <c r="T7" i="1" a="1"/>
  <c r="T7" i="1" s="1"/>
  <c r="S8" i="1"/>
  <c r="T8" i="1" a="1"/>
  <c r="T8" i="1" s="1"/>
  <c r="S9" i="1"/>
  <c r="T9" i="1" a="1"/>
  <c r="T9" i="1" s="1"/>
  <c r="S10" i="1"/>
  <c r="T10" i="1" a="1"/>
  <c r="T10" i="1" s="1"/>
  <c r="S11" i="1"/>
  <c r="T11" i="1" a="1"/>
  <c r="T11" i="1" s="1"/>
  <c r="S12" i="1"/>
  <c r="T12" i="1" a="1"/>
  <c r="T12" i="1" s="1"/>
  <c r="S13" i="1"/>
  <c r="T13" i="1" a="1"/>
  <c r="T13" i="1" s="1"/>
  <c r="S14" i="1"/>
  <c r="T14" i="1" a="1"/>
  <c r="T14" i="1" s="1"/>
  <c r="S15" i="1"/>
  <c r="T15" i="1" a="1"/>
  <c r="T15" i="1" s="1"/>
  <c r="S16" i="1"/>
  <c r="T16" i="1" a="1"/>
  <c r="T16" i="1" s="1"/>
  <c r="S17" i="1"/>
  <c r="T17" i="1" a="1"/>
  <c r="T17" i="1" s="1"/>
  <c r="S18" i="1"/>
  <c r="T18" i="1" a="1"/>
  <c r="T18" i="1" s="1"/>
  <c r="S19" i="1"/>
  <c r="T19" i="1" a="1"/>
  <c r="T19" i="1" s="1"/>
  <c r="S20" i="1"/>
  <c r="T20" i="1" a="1"/>
  <c r="T20" i="1" s="1"/>
  <c r="S21" i="1"/>
  <c r="T21" i="1" a="1"/>
  <c r="T21" i="1" s="1"/>
  <c r="S22" i="1"/>
  <c r="T22" i="1" a="1"/>
  <c r="T22" i="1" s="1"/>
  <c r="S23" i="1"/>
  <c r="T23" i="1" a="1"/>
  <c r="T23" i="1" s="1"/>
  <c r="S24" i="1"/>
  <c r="T24" i="1" a="1"/>
  <c r="T24" i="1" s="1"/>
  <c r="S25" i="1"/>
  <c r="T25" i="1" a="1"/>
  <c r="T25" i="1" s="1"/>
  <c r="S26" i="1"/>
  <c r="T26" i="1" a="1"/>
  <c r="T26" i="1" s="1"/>
  <c r="S27" i="1"/>
  <c r="T27" i="1" a="1"/>
  <c r="T27" i="1" s="1"/>
  <c r="S28" i="1"/>
  <c r="T28" i="1" a="1"/>
  <c r="T28" i="1" s="1"/>
  <c r="S29" i="1"/>
  <c r="T29" i="1" a="1"/>
  <c r="T29" i="1" s="1"/>
  <c r="S30" i="1"/>
  <c r="T30" i="1" a="1"/>
  <c r="T30" i="1" s="1"/>
  <c r="S31" i="1"/>
  <c r="T31" i="1" a="1"/>
  <c r="T31" i="1" s="1"/>
  <c r="S32" i="1"/>
  <c r="T32" i="1" a="1"/>
  <c r="T32" i="1" s="1"/>
  <c r="S33" i="1"/>
  <c r="T33" i="1" a="1"/>
  <c r="T33" i="1" s="1"/>
  <c r="S34" i="1"/>
  <c r="T34" i="1" a="1"/>
  <c r="T34" i="1" s="1"/>
  <c r="S35" i="1"/>
  <c r="T35" i="1" a="1"/>
  <c r="T35" i="1" s="1"/>
  <c r="S36" i="1"/>
  <c r="T36" i="1" a="1"/>
  <c r="T36" i="1" s="1"/>
  <c r="S37" i="1"/>
  <c r="T37" i="1" a="1"/>
  <c r="T37" i="1" s="1"/>
  <c r="S38" i="1"/>
  <c r="T38" i="1" a="1"/>
  <c r="T38" i="1" s="1"/>
  <c r="S39" i="1"/>
  <c r="T39" i="1" a="1"/>
  <c r="T39" i="1" s="1"/>
  <c r="S40" i="1"/>
  <c r="T40" i="1" a="1"/>
  <c r="T40" i="1" s="1"/>
  <c r="S41" i="1"/>
  <c r="T41" i="1" a="1"/>
  <c r="T41" i="1" s="1"/>
  <c r="S42" i="1"/>
  <c r="T42" i="1" a="1"/>
  <c r="T42" i="1" s="1"/>
  <c r="S43" i="1"/>
  <c r="T43" i="1" a="1"/>
  <c r="T43" i="1" s="1"/>
  <c r="S44" i="1"/>
  <c r="T44" i="1" a="1"/>
  <c r="T44" i="1" s="1"/>
  <c r="S45" i="1"/>
  <c r="T45" i="1" a="1"/>
  <c r="T45" i="1" s="1"/>
  <c r="S46" i="1"/>
  <c r="T46" i="1" a="1"/>
  <c r="T46" i="1" s="1"/>
  <c r="S47" i="1"/>
  <c r="T47" i="1" a="1"/>
  <c r="T47" i="1" s="1"/>
  <c r="S48" i="1"/>
  <c r="T48" i="1" a="1"/>
  <c r="T48" i="1" s="1"/>
  <c r="S49" i="1"/>
  <c r="T49" i="1" a="1"/>
  <c r="T49" i="1" s="1"/>
  <c r="S50" i="1"/>
  <c r="T50" i="1" a="1"/>
  <c r="T50" i="1" s="1"/>
  <c r="S51" i="1"/>
  <c r="T51" i="1" a="1"/>
  <c r="T51" i="1" s="1"/>
  <c r="S52" i="1"/>
  <c r="T52" i="1" a="1"/>
  <c r="T52" i="1" s="1"/>
  <c r="S53" i="1"/>
  <c r="T53" i="1" a="1"/>
  <c r="T53" i="1" s="1"/>
  <c r="S54" i="1"/>
  <c r="T54" i="1" a="1"/>
  <c r="T54" i="1" s="1"/>
  <c r="S55" i="1"/>
  <c r="T55" i="1" a="1"/>
  <c r="T55" i="1" s="1"/>
  <c r="S56" i="1"/>
  <c r="T56" i="1" a="1"/>
  <c r="T56" i="1" s="1"/>
  <c r="S57" i="1"/>
  <c r="T57" i="1" a="1"/>
  <c r="T57" i="1" s="1"/>
  <c r="S58" i="1"/>
  <c r="T58" i="1" a="1"/>
  <c r="T58" i="1" s="1"/>
  <c r="S59" i="1"/>
  <c r="T59" i="1" a="1"/>
  <c r="T59" i="1" s="1"/>
  <c r="S60" i="1"/>
  <c r="T60" i="1" a="1"/>
  <c r="T60" i="1" s="1"/>
  <c r="S61" i="1"/>
  <c r="T61" i="1" a="1"/>
  <c r="T61" i="1" s="1"/>
  <c r="S62" i="1"/>
  <c r="T62" i="1" a="1"/>
  <c r="T62" i="1" s="1"/>
  <c r="S63" i="1"/>
  <c r="T63" i="1" a="1"/>
  <c r="T63" i="1" s="1"/>
  <c r="S64" i="1"/>
  <c r="T64" i="1" a="1"/>
  <c r="T64" i="1" s="1"/>
  <c r="S65" i="1"/>
  <c r="T65" i="1" a="1"/>
  <c r="T65" i="1" s="1"/>
  <c r="S66" i="1"/>
  <c r="T66" i="1" a="1"/>
  <c r="T66" i="1" s="1"/>
  <c r="S67" i="1"/>
  <c r="T67" i="1" a="1"/>
  <c r="T67" i="1" s="1"/>
  <c r="S68" i="1"/>
  <c r="T68" i="1" a="1"/>
  <c r="T68" i="1" s="1"/>
  <c r="S69" i="1"/>
  <c r="T69" i="1" a="1"/>
  <c r="T69" i="1" s="1"/>
  <c r="S70" i="1"/>
  <c r="T70" i="1" a="1"/>
  <c r="T70" i="1" s="1"/>
  <c r="S71" i="1"/>
  <c r="T71" i="1" a="1"/>
  <c r="T71" i="1" s="1"/>
  <c r="S72" i="1"/>
  <c r="T72" i="1" a="1"/>
  <c r="T72" i="1" s="1"/>
  <c r="S73" i="1"/>
  <c r="T73" i="1" a="1"/>
  <c r="T73" i="1" s="1"/>
  <c r="S74" i="1"/>
  <c r="T74" i="1" a="1"/>
  <c r="T74" i="1" s="1"/>
  <c r="S75" i="1"/>
  <c r="T75" i="1" a="1"/>
  <c r="T75" i="1" s="1"/>
  <c r="S76" i="1"/>
  <c r="T76" i="1" a="1"/>
  <c r="T76" i="1" s="1"/>
  <c r="S77" i="1"/>
  <c r="T77" i="1" a="1"/>
  <c r="T77" i="1" s="1"/>
  <c r="S78" i="1"/>
  <c r="T78" i="1" a="1"/>
  <c r="T78" i="1" s="1"/>
  <c r="S79" i="1"/>
  <c r="T79" i="1" a="1"/>
  <c r="T79" i="1" s="1"/>
  <c r="S80" i="1"/>
  <c r="T80" i="1" a="1"/>
  <c r="T80" i="1" s="1"/>
  <c r="S81" i="1"/>
  <c r="T81" i="1" a="1"/>
  <c r="T81" i="1" s="1"/>
  <c r="S82" i="1"/>
  <c r="T82" i="1" a="1"/>
  <c r="T82" i="1" s="1"/>
  <c r="S83" i="1"/>
  <c r="T83" i="1" a="1"/>
  <c r="T83" i="1" s="1"/>
  <c r="S84" i="1"/>
  <c r="T84" i="1" a="1"/>
  <c r="T84" i="1" s="1"/>
  <c r="S85" i="1"/>
  <c r="T85" i="1" a="1"/>
  <c r="T85" i="1" s="1"/>
  <c r="S86" i="1"/>
  <c r="T86" i="1" a="1"/>
  <c r="T86" i="1" s="1"/>
  <c r="S87" i="1"/>
  <c r="T87" i="1" a="1"/>
  <c r="T87" i="1" s="1"/>
  <c r="S88" i="1"/>
  <c r="T88" i="1" a="1"/>
  <c r="T88" i="1" s="1"/>
  <c r="S89" i="1"/>
  <c r="T89" i="1" a="1"/>
  <c r="T89" i="1" s="1"/>
  <c r="S90" i="1"/>
  <c r="T90" i="1" a="1"/>
  <c r="T90" i="1" s="1"/>
  <c r="S91" i="1"/>
  <c r="T91" i="1" a="1"/>
  <c r="T91" i="1" s="1"/>
  <c r="S92" i="1"/>
  <c r="T92" i="1" a="1"/>
  <c r="T92" i="1" s="1"/>
  <c r="S93" i="1"/>
  <c r="T93" i="1" a="1"/>
  <c r="T93" i="1" s="1"/>
  <c r="S94" i="1"/>
  <c r="T94" i="1" a="1"/>
  <c r="T94" i="1" s="1"/>
  <c r="S95" i="1"/>
  <c r="T95" i="1" a="1"/>
  <c r="T95" i="1" s="1"/>
  <c r="S96" i="1"/>
  <c r="T96" i="1" a="1"/>
  <c r="T96" i="1" s="1"/>
  <c r="S97" i="1"/>
  <c r="T97" i="1" a="1"/>
  <c r="T97" i="1" s="1"/>
  <c r="S98" i="1"/>
  <c r="T98" i="1" a="1"/>
  <c r="T98" i="1" s="1"/>
  <c r="S99" i="1"/>
  <c r="T99" i="1" a="1"/>
  <c r="T99" i="1" s="1"/>
  <c r="S100" i="1"/>
  <c r="T100" i="1" a="1"/>
  <c r="T100" i="1" s="1"/>
  <c r="S101" i="1"/>
  <c r="T101" i="1" a="1"/>
  <c r="T101" i="1" s="1"/>
  <c r="S102" i="1"/>
  <c r="T102" i="1" a="1"/>
  <c r="T102" i="1" s="1"/>
  <c r="S103" i="1"/>
  <c r="T103" i="1" a="1"/>
  <c r="T103" i="1" s="1"/>
  <c r="S104" i="1"/>
  <c r="T104" i="1" a="1"/>
  <c r="T104" i="1" s="1"/>
  <c r="S105" i="1"/>
  <c r="T105" i="1" a="1"/>
  <c r="T105" i="1" s="1"/>
  <c r="S106" i="1"/>
  <c r="T106" i="1" a="1"/>
  <c r="T106" i="1" s="1"/>
  <c r="S107" i="1"/>
  <c r="T107" i="1" a="1"/>
  <c r="T107" i="1" s="1"/>
  <c r="S108" i="1"/>
  <c r="T108" i="1" a="1"/>
  <c r="T108" i="1" s="1"/>
  <c r="S109" i="1"/>
  <c r="T109" i="1" a="1"/>
  <c r="T109" i="1" s="1"/>
  <c r="S110" i="1"/>
  <c r="T110" i="1" a="1"/>
  <c r="T110" i="1" s="1"/>
  <c r="S111" i="1"/>
  <c r="T111" i="1" a="1"/>
  <c r="T111" i="1" s="1"/>
  <c r="S112" i="1"/>
  <c r="T112" i="1" a="1"/>
  <c r="T112" i="1" s="1"/>
  <c r="S113" i="1"/>
  <c r="T113" i="1" a="1"/>
  <c r="T113" i="1" s="1"/>
  <c r="S114" i="1"/>
  <c r="T114" i="1" a="1"/>
  <c r="T114" i="1" s="1"/>
  <c r="S115" i="1"/>
  <c r="T115" i="1" a="1"/>
  <c r="T115" i="1" s="1"/>
  <c r="S116" i="1"/>
  <c r="T116" i="1" a="1"/>
  <c r="T116" i="1" s="1"/>
  <c r="S117" i="1"/>
  <c r="T117" i="1" a="1"/>
  <c r="T117" i="1" s="1"/>
  <c r="S118" i="1"/>
  <c r="T118" i="1" a="1"/>
  <c r="T118" i="1" s="1"/>
  <c r="S119" i="1"/>
  <c r="T119" i="1" a="1"/>
  <c r="T119" i="1" s="1"/>
  <c r="S120" i="1"/>
  <c r="T120" i="1" a="1"/>
  <c r="T120" i="1" s="1"/>
  <c r="S121" i="1"/>
  <c r="T121" i="1" a="1"/>
  <c r="T121" i="1" s="1"/>
  <c r="S122" i="1"/>
  <c r="T122" i="1" a="1"/>
  <c r="T122" i="1" s="1"/>
  <c r="S123" i="1"/>
  <c r="T123" i="1" a="1"/>
  <c r="T123" i="1" s="1"/>
  <c r="S124" i="1"/>
  <c r="T124" i="1" a="1"/>
  <c r="T124" i="1" s="1"/>
  <c r="S125" i="1"/>
  <c r="T125" i="1" a="1"/>
  <c r="T125" i="1" s="1"/>
  <c r="S126" i="1"/>
  <c r="T126" i="1" a="1"/>
  <c r="T126" i="1" s="1"/>
  <c r="S127" i="1"/>
  <c r="T127" i="1" a="1"/>
  <c r="T127" i="1" s="1"/>
  <c r="S128" i="1"/>
  <c r="T128" i="1" a="1"/>
  <c r="T128" i="1" s="1"/>
  <c r="S129" i="1"/>
  <c r="T129" i="1" a="1"/>
  <c r="T129" i="1" s="1"/>
  <c r="S130" i="1"/>
  <c r="T130" i="1" a="1"/>
  <c r="T130" i="1" s="1"/>
  <c r="S131" i="1"/>
  <c r="T131" i="1" a="1"/>
  <c r="T131" i="1" s="1"/>
  <c r="S132" i="1"/>
  <c r="T132" i="1" a="1"/>
  <c r="T132" i="1" s="1"/>
  <c r="S133" i="1"/>
  <c r="T133" i="1" a="1"/>
  <c r="T133" i="1" s="1"/>
  <c r="S134" i="1"/>
  <c r="T134" i="1" a="1"/>
  <c r="T134" i="1" s="1"/>
  <c r="S135" i="1"/>
  <c r="T135" i="1" a="1"/>
  <c r="T135" i="1" s="1"/>
  <c r="S136" i="1"/>
  <c r="T136" i="1" a="1"/>
  <c r="T136" i="1" s="1"/>
  <c r="S137" i="1"/>
  <c r="T137" i="1" a="1"/>
  <c r="T137" i="1" s="1"/>
  <c r="S138" i="1"/>
  <c r="T138" i="1" a="1"/>
  <c r="T138" i="1" s="1"/>
  <c r="S139" i="1"/>
  <c r="T139" i="1" a="1"/>
  <c r="T139" i="1" s="1"/>
  <c r="S140" i="1"/>
  <c r="T140" i="1" a="1"/>
  <c r="T140" i="1" s="1"/>
  <c r="S141" i="1"/>
  <c r="T141" i="1" a="1"/>
  <c r="T141" i="1" s="1"/>
  <c r="S142" i="1"/>
  <c r="T142" i="1" a="1"/>
  <c r="T142" i="1" s="1"/>
  <c r="S143" i="1"/>
  <c r="T143" i="1" a="1"/>
  <c r="T143" i="1" s="1"/>
  <c r="S144" i="1"/>
  <c r="T144" i="1" a="1"/>
  <c r="T144" i="1" s="1"/>
  <c r="S145" i="1"/>
  <c r="T145" i="1" a="1"/>
  <c r="T145" i="1" s="1"/>
  <c r="S146" i="1"/>
  <c r="T146" i="1" a="1"/>
  <c r="T146" i="1" s="1"/>
  <c r="S147" i="1"/>
  <c r="T147" i="1" a="1"/>
  <c r="T147" i="1" s="1"/>
  <c r="S148" i="1"/>
  <c r="T148" i="1" a="1"/>
  <c r="T148" i="1" s="1"/>
  <c r="S149" i="1"/>
  <c r="T149" i="1" a="1"/>
  <c r="T149" i="1" s="1"/>
  <c r="S150" i="1"/>
  <c r="T150" i="1" a="1"/>
  <c r="T150" i="1" s="1"/>
  <c r="S151" i="1"/>
  <c r="T151" i="1" a="1"/>
  <c r="T151" i="1" s="1"/>
  <c r="S152" i="1"/>
  <c r="T152" i="1" a="1"/>
  <c r="T152" i="1" s="1"/>
  <c r="S153" i="1"/>
  <c r="T153" i="1" a="1"/>
  <c r="T153" i="1" s="1"/>
  <c r="S154" i="1"/>
  <c r="T154" i="1" a="1"/>
  <c r="T154" i="1" s="1"/>
  <c r="S155" i="1"/>
  <c r="T155" i="1" a="1"/>
  <c r="T155" i="1" s="1"/>
  <c r="S156" i="1"/>
  <c r="T156" i="1" a="1"/>
  <c r="T156" i="1" s="1"/>
  <c r="S157" i="1"/>
  <c r="T157" i="1" a="1"/>
  <c r="T157" i="1" s="1"/>
  <c r="S158" i="1"/>
  <c r="T158" i="1" a="1"/>
  <c r="T158" i="1" s="1"/>
  <c r="S159" i="1"/>
  <c r="T159" i="1" a="1"/>
  <c r="T159" i="1" s="1"/>
  <c r="S160" i="1"/>
  <c r="T160" i="1" a="1"/>
  <c r="T160" i="1" s="1"/>
  <c r="S161" i="1"/>
  <c r="T161" i="1" a="1"/>
  <c r="T161" i="1" s="1"/>
  <c r="S162" i="1"/>
  <c r="T162" i="1" a="1"/>
  <c r="T162" i="1" s="1"/>
  <c r="S163" i="1"/>
  <c r="T163" i="1" a="1"/>
  <c r="T163" i="1" s="1"/>
  <c r="S164" i="1"/>
  <c r="T164" i="1" a="1"/>
  <c r="T164" i="1" s="1"/>
  <c r="S165" i="1"/>
  <c r="T165" i="1" a="1"/>
  <c r="T165" i="1" s="1"/>
  <c r="S166" i="1"/>
  <c r="T166" i="1" a="1"/>
  <c r="T166" i="1" s="1"/>
  <c r="S167" i="1"/>
  <c r="T167" i="1" a="1"/>
  <c r="T167" i="1" s="1"/>
  <c r="S168" i="1"/>
  <c r="T168" i="1" a="1"/>
  <c r="T168" i="1" s="1"/>
  <c r="S169" i="1"/>
  <c r="T169" i="1" a="1"/>
  <c r="T169" i="1" s="1"/>
  <c r="S170" i="1"/>
  <c r="T170" i="1" a="1"/>
  <c r="T170" i="1" s="1"/>
  <c r="S171" i="1"/>
  <c r="T171" i="1" a="1"/>
  <c r="T171" i="1" s="1"/>
  <c r="S172" i="1"/>
  <c r="T172" i="1" a="1"/>
  <c r="T172" i="1" s="1"/>
  <c r="S173" i="1"/>
  <c r="T173" i="1" a="1"/>
  <c r="T173" i="1" s="1"/>
  <c r="S174" i="1"/>
  <c r="T174" i="1" a="1"/>
  <c r="T174" i="1" s="1"/>
  <c r="S175" i="1"/>
  <c r="T175" i="1" a="1"/>
  <c r="T175" i="1" s="1"/>
  <c r="S176" i="1"/>
  <c r="T176" i="1" a="1"/>
  <c r="T176" i="1" s="1"/>
  <c r="S177" i="1"/>
  <c r="T177" i="1" a="1"/>
  <c r="T177" i="1" s="1"/>
  <c r="S178" i="1"/>
  <c r="T178" i="1" a="1"/>
  <c r="T178" i="1" s="1"/>
  <c r="S179" i="1"/>
  <c r="T179" i="1" a="1"/>
  <c r="T179" i="1" s="1"/>
  <c r="S180" i="1"/>
  <c r="T180" i="1" a="1"/>
  <c r="T180" i="1" s="1"/>
  <c r="S181" i="1"/>
  <c r="T181" i="1" a="1"/>
  <c r="T181" i="1" s="1"/>
  <c r="S182" i="1"/>
  <c r="T182" i="1" a="1"/>
  <c r="T182" i="1" s="1"/>
  <c r="S183" i="1"/>
  <c r="T183" i="1" a="1"/>
  <c r="T183" i="1" s="1"/>
  <c r="S184" i="1"/>
  <c r="T184" i="1" a="1"/>
  <c r="T184" i="1" s="1"/>
  <c r="S185" i="1"/>
  <c r="T185" i="1" a="1"/>
  <c r="T185" i="1" s="1"/>
  <c r="S186" i="1"/>
  <c r="T186" i="1" a="1"/>
  <c r="T186" i="1" s="1"/>
  <c r="S187" i="1"/>
  <c r="T187" i="1" a="1"/>
  <c r="T187" i="1" s="1"/>
  <c r="S188" i="1"/>
  <c r="T188" i="1" a="1"/>
  <c r="T188" i="1" s="1"/>
  <c r="S189" i="1"/>
  <c r="T189" i="1" a="1"/>
  <c r="T189" i="1" s="1"/>
  <c r="S190" i="1"/>
  <c r="T190" i="1" a="1"/>
  <c r="T190" i="1" s="1"/>
  <c r="S191" i="1"/>
  <c r="T191" i="1" a="1"/>
  <c r="T191" i="1" s="1"/>
  <c r="S192" i="1"/>
  <c r="T192" i="1" a="1"/>
  <c r="T192" i="1" s="1"/>
  <c r="S193" i="1"/>
  <c r="T193" i="1" a="1"/>
  <c r="T193" i="1" s="1"/>
  <c r="S194" i="1"/>
  <c r="T194" i="1" a="1"/>
  <c r="T194" i="1" s="1"/>
  <c r="S195" i="1"/>
  <c r="T195" i="1" a="1"/>
  <c r="T195" i="1" s="1"/>
  <c r="S196" i="1"/>
  <c r="T196" i="1" a="1"/>
  <c r="T196" i="1" s="1"/>
  <c r="S197" i="1"/>
  <c r="T197" i="1" a="1"/>
  <c r="T197" i="1" s="1"/>
  <c r="S198" i="1"/>
  <c r="T198" i="1" a="1"/>
  <c r="T198" i="1" s="1"/>
  <c r="S199" i="1"/>
  <c r="T199" i="1" a="1"/>
  <c r="T199" i="1" s="1"/>
  <c r="S200" i="1"/>
  <c r="T200" i="1" a="1"/>
  <c r="T200" i="1" s="1"/>
  <c r="S201" i="1"/>
  <c r="T201" i="1" a="1"/>
  <c r="T201" i="1" s="1"/>
  <c r="S202" i="1"/>
  <c r="T202" i="1" a="1"/>
  <c r="T202" i="1" s="1"/>
  <c r="S203" i="1"/>
  <c r="T203" i="1" a="1"/>
  <c r="T203" i="1" s="1"/>
  <c r="S204" i="1"/>
  <c r="T204" i="1" a="1"/>
  <c r="T204" i="1" s="1"/>
  <c r="S205" i="1"/>
  <c r="T205" i="1" a="1"/>
  <c r="T205" i="1" s="1"/>
  <c r="S206" i="1"/>
  <c r="T206" i="1" a="1"/>
  <c r="T206" i="1" s="1"/>
  <c r="S207" i="1"/>
  <c r="T207" i="1" a="1"/>
  <c r="T207" i="1" s="1"/>
  <c r="S208" i="1"/>
  <c r="T208" i="1" a="1"/>
  <c r="T208" i="1" s="1"/>
  <c r="S209" i="1"/>
  <c r="T209" i="1" a="1"/>
  <c r="T209" i="1" s="1"/>
  <c r="S210" i="1"/>
  <c r="T210" i="1" a="1"/>
  <c r="T210" i="1" s="1"/>
  <c r="S211" i="1"/>
  <c r="T211" i="1" a="1"/>
  <c r="T211" i="1" s="1"/>
  <c r="S212" i="1"/>
  <c r="T212" i="1" a="1"/>
  <c r="T212" i="1" s="1"/>
  <c r="S213" i="1"/>
  <c r="T213" i="1" a="1"/>
  <c r="T213" i="1" s="1"/>
  <c r="S214" i="1"/>
  <c r="T214" i="1" a="1"/>
  <c r="T214" i="1" s="1"/>
  <c r="S215" i="1"/>
  <c r="T215" i="1" a="1"/>
  <c r="T215" i="1" s="1"/>
  <c r="S216" i="1"/>
  <c r="T216" i="1" a="1"/>
  <c r="T216" i="1" s="1"/>
  <c r="S217" i="1"/>
  <c r="T217" i="1" a="1"/>
  <c r="T217" i="1" s="1"/>
  <c r="S218" i="1"/>
  <c r="T218" i="1" a="1"/>
  <c r="T218" i="1" s="1"/>
  <c r="S219" i="1"/>
  <c r="T219" i="1" a="1"/>
  <c r="T219" i="1" s="1"/>
  <c r="S220" i="1"/>
  <c r="T220" i="1" a="1"/>
  <c r="T220" i="1" s="1"/>
  <c r="S221" i="1"/>
  <c r="T221" i="1" a="1"/>
  <c r="T221" i="1" s="1"/>
  <c r="S222" i="1"/>
  <c r="T222" i="1" a="1"/>
  <c r="T222" i="1" s="1"/>
  <c r="S223" i="1"/>
  <c r="T223" i="1" a="1"/>
  <c r="T223" i="1" s="1"/>
  <c r="S224" i="1"/>
  <c r="T224" i="1" a="1"/>
  <c r="T224" i="1" s="1"/>
  <c r="S225" i="1"/>
  <c r="T225" i="1" a="1"/>
  <c r="T225" i="1" s="1"/>
  <c r="S226" i="1"/>
  <c r="T226" i="1" a="1"/>
  <c r="T226" i="1" s="1"/>
  <c r="S227" i="1"/>
  <c r="T227" i="1" a="1"/>
  <c r="T227" i="1" s="1"/>
  <c r="S228" i="1"/>
  <c r="T228" i="1" a="1"/>
  <c r="T228" i="1" s="1"/>
  <c r="S229" i="1"/>
  <c r="T229" i="1" a="1"/>
  <c r="T229" i="1" s="1"/>
  <c r="S230" i="1"/>
  <c r="T230" i="1" a="1"/>
  <c r="T230" i="1" s="1"/>
  <c r="S231" i="1"/>
  <c r="T231" i="1" a="1"/>
  <c r="T231" i="1" s="1"/>
  <c r="S232" i="1"/>
  <c r="T232" i="1" a="1"/>
  <c r="T232" i="1" s="1"/>
  <c r="S233" i="1"/>
  <c r="T233" i="1" a="1"/>
  <c r="T233" i="1" s="1"/>
  <c r="S234" i="1"/>
  <c r="T234" i="1" a="1"/>
  <c r="T234" i="1" s="1"/>
  <c r="S235" i="1"/>
  <c r="T235" i="1" a="1"/>
  <c r="T235" i="1" s="1"/>
  <c r="S236" i="1"/>
  <c r="T236" i="1" a="1"/>
  <c r="T236" i="1" s="1"/>
  <c r="S237" i="1"/>
  <c r="T237" i="1" a="1"/>
  <c r="T237" i="1" s="1"/>
  <c r="S238" i="1"/>
  <c r="T238" i="1" a="1"/>
  <c r="T238" i="1" s="1"/>
  <c r="S239" i="1"/>
  <c r="T239" i="1" a="1"/>
  <c r="T239" i="1" s="1"/>
  <c r="S240" i="1"/>
  <c r="T240" i="1" a="1"/>
  <c r="T240" i="1" s="1"/>
  <c r="S241" i="1"/>
  <c r="T241" i="1" a="1"/>
  <c r="T241" i="1" s="1"/>
  <c r="S242" i="1"/>
  <c r="T242" i="1" a="1"/>
  <c r="T242" i="1" s="1"/>
  <c r="S243" i="1"/>
  <c r="T243" i="1" a="1"/>
  <c r="T243" i="1" s="1"/>
  <c r="S244" i="1"/>
  <c r="T244" i="1" a="1"/>
  <c r="T244" i="1" s="1"/>
  <c r="S245" i="1"/>
  <c r="T245" i="1" a="1"/>
  <c r="T245" i="1" s="1"/>
  <c r="S246" i="1"/>
  <c r="T246" i="1" a="1"/>
  <c r="T246" i="1" s="1"/>
  <c r="S247" i="1"/>
  <c r="T247" i="1" a="1"/>
  <c r="T247" i="1" s="1"/>
  <c r="S248" i="1"/>
  <c r="T248" i="1" a="1"/>
  <c r="T248" i="1" s="1"/>
  <c r="S249" i="1"/>
  <c r="T249" i="1" a="1"/>
  <c r="T249" i="1" s="1"/>
  <c r="S250" i="1"/>
  <c r="T250" i="1" a="1"/>
  <c r="T250" i="1" s="1"/>
  <c r="S251" i="1"/>
  <c r="T251" i="1" a="1"/>
  <c r="T251" i="1" s="1"/>
  <c r="S252" i="1"/>
  <c r="T252" i="1" a="1"/>
  <c r="T252" i="1" s="1"/>
  <c r="S253" i="1"/>
  <c r="T253" i="1" a="1"/>
  <c r="T253" i="1" s="1"/>
  <c r="S254" i="1"/>
  <c r="T254" i="1" a="1"/>
  <c r="T254" i="1" s="1"/>
  <c r="S255" i="1"/>
  <c r="T255" i="1" a="1"/>
  <c r="T255" i="1" s="1"/>
  <c r="S256" i="1"/>
  <c r="T256" i="1" a="1"/>
  <c r="T256" i="1" s="1"/>
  <c r="S257" i="1"/>
  <c r="T257" i="1" a="1"/>
  <c r="T257" i="1" s="1"/>
  <c r="S258" i="1"/>
  <c r="T258" i="1" a="1"/>
  <c r="T258" i="1" s="1"/>
  <c r="S259" i="1"/>
  <c r="T259" i="1" a="1"/>
  <c r="T259" i="1" s="1"/>
  <c r="S260" i="1"/>
  <c r="T260" i="1" a="1"/>
  <c r="T260" i="1" s="1"/>
  <c r="S261" i="1"/>
  <c r="T261" i="1" a="1"/>
  <c r="T261" i="1" s="1"/>
  <c r="S262" i="1"/>
  <c r="T262" i="1" a="1"/>
  <c r="T262" i="1" s="1"/>
  <c r="S263" i="1"/>
  <c r="T263" i="1" a="1"/>
  <c r="T263" i="1" s="1"/>
  <c r="S264" i="1"/>
  <c r="T264" i="1" a="1"/>
  <c r="T264" i="1" s="1"/>
  <c r="S265" i="1"/>
  <c r="T265" i="1" a="1"/>
  <c r="T265" i="1" s="1"/>
  <c r="S266" i="1"/>
  <c r="T266" i="1" a="1"/>
  <c r="T266" i="1" s="1"/>
  <c r="S267" i="1"/>
  <c r="T267" i="1" a="1"/>
  <c r="T267" i="1" s="1"/>
  <c r="S268" i="1"/>
  <c r="T268" i="1" a="1"/>
  <c r="T268" i="1" s="1"/>
  <c r="S269" i="1"/>
  <c r="T269" i="1" a="1"/>
  <c r="T269" i="1" s="1"/>
  <c r="S270" i="1"/>
  <c r="T270" i="1" a="1"/>
  <c r="T270" i="1" s="1"/>
  <c r="S271" i="1"/>
  <c r="T271" i="1" a="1"/>
  <c r="T271" i="1" s="1"/>
  <c r="S272" i="1"/>
  <c r="T272" i="1" a="1"/>
  <c r="T272" i="1" s="1"/>
  <c r="S273" i="1"/>
  <c r="T273" i="1" a="1"/>
  <c r="T273" i="1" s="1"/>
  <c r="S274" i="1"/>
  <c r="T274" i="1" a="1"/>
  <c r="T274" i="1" s="1"/>
  <c r="S275" i="1"/>
  <c r="T275" i="1" a="1"/>
  <c r="T275" i="1" s="1"/>
  <c r="S276" i="1"/>
  <c r="T276" i="1" a="1"/>
  <c r="T276" i="1" s="1"/>
  <c r="S277" i="1"/>
  <c r="T277" i="1" a="1"/>
  <c r="T277" i="1" s="1"/>
  <c r="S278" i="1"/>
  <c r="T278" i="1" a="1"/>
  <c r="T278" i="1" s="1"/>
  <c r="S279" i="1"/>
  <c r="T279" i="1" a="1"/>
  <c r="T279" i="1" s="1"/>
  <c r="S280" i="1"/>
  <c r="T280" i="1" a="1"/>
  <c r="T280" i="1" s="1"/>
  <c r="S281" i="1"/>
  <c r="T281" i="1" a="1"/>
  <c r="T281" i="1" s="1"/>
  <c r="S282" i="1"/>
  <c r="T282" i="1" a="1"/>
  <c r="T282" i="1" s="1"/>
  <c r="S283" i="1"/>
  <c r="T283" i="1" a="1"/>
  <c r="T283" i="1" s="1"/>
  <c r="S284" i="1"/>
  <c r="T284" i="1" a="1"/>
  <c r="T284" i="1" s="1"/>
  <c r="S285" i="1"/>
  <c r="T285" i="1" a="1"/>
  <c r="T285" i="1" s="1"/>
  <c r="S286" i="1"/>
  <c r="T286" i="1" a="1"/>
  <c r="T286" i="1" s="1"/>
  <c r="S287" i="1"/>
  <c r="T287" i="1" a="1"/>
  <c r="T287" i="1" s="1"/>
  <c r="S288" i="1"/>
  <c r="T288" i="1" a="1"/>
  <c r="T288" i="1" s="1"/>
  <c r="S289" i="1"/>
  <c r="T289" i="1" a="1"/>
  <c r="T289" i="1" s="1"/>
  <c r="S290" i="1"/>
  <c r="T290" i="1" a="1"/>
  <c r="T290" i="1" s="1"/>
  <c r="S291" i="1"/>
  <c r="T291" i="1" a="1"/>
  <c r="T291" i="1" s="1"/>
  <c r="S292" i="1"/>
  <c r="T292" i="1" a="1"/>
  <c r="T292" i="1" s="1"/>
  <c r="S293" i="1"/>
  <c r="T293" i="1" a="1"/>
  <c r="T293" i="1" s="1"/>
  <c r="S294" i="1"/>
  <c r="T294" i="1" a="1"/>
  <c r="T294" i="1" s="1"/>
  <c r="S295" i="1"/>
  <c r="T295" i="1" a="1"/>
  <c r="T295" i="1" s="1"/>
  <c r="S296" i="1"/>
  <c r="T296" i="1" a="1"/>
  <c r="T296" i="1" s="1"/>
  <c r="S297" i="1"/>
  <c r="T297" i="1" a="1"/>
  <c r="T297" i="1" s="1"/>
  <c r="S298" i="1"/>
  <c r="T298" i="1" a="1"/>
  <c r="T298" i="1" s="1"/>
  <c r="S299" i="1"/>
  <c r="T299" i="1" a="1"/>
  <c r="T299" i="1" s="1"/>
  <c r="S300" i="1"/>
  <c r="T300" i="1" a="1"/>
  <c r="T300" i="1" s="1"/>
  <c r="S301" i="1"/>
  <c r="T301" i="1" a="1"/>
  <c r="T301" i="1" s="1"/>
  <c r="S302" i="1"/>
  <c r="T302" i="1" a="1"/>
  <c r="T302" i="1" s="1"/>
  <c r="S303" i="1"/>
  <c r="T303" i="1" a="1"/>
  <c r="T303" i="1" s="1"/>
  <c r="S304" i="1"/>
  <c r="T304" i="1" a="1"/>
  <c r="T304" i="1" s="1"/>
  <c r="S305" i="1"/>
  <c r="T305" i="1" a="1"/>
  <c r="T305" i="1" s="1"/>
  <c r="S306" i="1"/>
  <c r="T306" i="1" a="1"/>
  <c r="T306" i="1" s="1"/>
  <c r="S307" i="1"/>
  <c r="T307" i="1" a="1"/>
  <c r="T307" i="1" s="1"/>
  <c r="S308" i="1"/>
  <c r="T308" i="1" a="1"/>
  <c r="T308" i="1" s="1"/>
  <c r="S309" i="1"/>
  <c r="T309" i="1" a="1"/>
  <c r="T309" i="1" s="1"/>
  <c r="S310" i="1"/>
  <c r="T310" i="1" a="1"/>
  <c r="T310" i="1" s="1"/>
  <c r="S311" i="1"/>
  <c r="T311" i="1" a="1"/>
  <c r="T311" i="1" s="1"/>
  <c r="S312" i="1"/>
  <c r="T312" i="1" a="1"/>
  <c r="T312" i="1" s="1"/>
  <c r="S313" i="1"/>
  <c r="T313" i="1" a="1"/>
  <c r="T313" i="1" s="1"/>
  <c r="S314" i="1"/>
  <c r="T314" i="1" a="1"/>
  <c r="T314" i="1" s="1"/>
  <c r="S315" i="1"/>
  <c r="T315" i="1" a="1"/>
  <c r="T315" i="1" s="1"/>
  <c r="S316" i="1"/>
  <c r="T316" i="1" a="1"/>
  <c r="T316" i="1" s="1"/>
  <c r="S317" i="1"/>
  <c r="T317" i="1" a="1"/>
  <c r="T317" i="1" s="1"/>
  <c r="S318" i="1"/>
  <c r="T318" i="1" a="1"/>
  <c r="T318" i="1" s="1"/>
  <c r="S319" i="1"/>
  <c r="T319" i="1" a="1"/>
  <c r="T319" i="1" s="1"/>
  <c r="S320" i="1"/>
  <c r="T320" i="1" a="1"/>
  <c r="T320" i="1" s="1"/>
  <c r="S321" i="1"/>
  <c r="T321" i="1" a="1"/>
  <c r="T321" i="1" s="1"/>
  <c r="S322" i="1"/>
  <c r="T322" i="1" a="1"/>
  <c r="T322" i="1" s="1"/>
  <c r="S323" i="1"/>
  <c r="T323" i="1" a="1"/>
  <c r="T323" i="1" s="1"/>
  <c r="S324" i="1"/>
  <c r="T324" i="1" a="1"/>
  <c r="T324" i="1" s="1"/>
  <c r="S325" i="1"/>
  <c r="T325" i="1" a="1"/>
  <c r="T325" i="1" s="1"/>
  <c r="S326" i="1"/>
  <c r="T326" i="1" a="1"/>
  <c r="T326" i="1" s="1"/>
  <c r="S327" i="1"/>
  <c r="T327" i="1" a="1"/>
  <c r="T327" i="1" s="1"/>
  <c r="S328" i="1"/>
  <c r="T328" i="1" a="1"/>
  <c r="T328" i="1" s="1"/>
  <c r="S329" i="1"/>
  <c r="T329" i="1" a="1"/>
  <c r="T329" i="1" s="1"/>
  <c r="S330" i="1"/>
  <c r="T330" i="1" a="1"/>
  <c r="T330" i="1" s="1"/>
  <c r="S331" i="1"/>
  <c r="T331" i="1" a="1"/>
  <c r="T331" i="1" s="1"/>
  <c r="S332" i="1"/>
  <c r="T332" i="1" a="1"/>
  <c r="T332" i="1" s="1"/>
  <c r="S333" i="1"/>
  <c r="T333" i="1" a="1"/>
  <c r="T333" i="1" s="1"/>
  <c r="S334" i="1"/>
  <c r="T334" i="1" a="1"/>
  <c r="T334" i="1" s="1"/>
  <c r="S335" i="1"/>
  <c r="T335" i="1" a="1"/>
  <c r="T335" i="1" s="1"/>
  <c r="S336" i="1"/>
  <c r="T336" i="1" a="1"/>
  <c r="T336" i="1" s="1"/>
  <c r="S337" i="1"/>
  <c r="T337" i="1" a="1"/>
  <c r="T337" i="1" s="1"/>
  <c r="S338" i="1"/>
  <c r="T338" i="1" a="1"/>
  <c r="T338" i="1" s="1"/>
  <c r="S339" i="1"/>
  <c r="T339" i="1" a="1"/>
  <c r="T339" i="1" s="1"/>
  <c r="S340" i="1"/>
  <c r="T340" i="1" a="1"/>
  <c r="T340" i="1" s="1"/>
  <c r="S341" i="1"/>
  <c r="T341" i="1" a="1"/>
  <c r="T341" i="1" s="1"/>
  <c r="S342" i="1"/>
  <c r="T342" i="1" a="1"/>
  <c r="T342" i="1" s="1"/>
  <c r="S343" i="1"/>
  <c r="T343" i="1" a="1"/>
  <c r="T343" i="1" s="1"/>
  <c r="S344" i="1"/>
  <c r="T344" i="1" a="1"/>
  <c r="T344" i="1" s="1"/>
  <c r="S345" i="1"/>
  <c r="T345" i="1" a="1"/>
  <c r="T345" i="1" s="1"/>
  <c r="S346" i="1"/>
  <c r="T346" i="1" a="1"/>
  <c r="T346" i="1" s="1"/>
  <c r="S347" i="1"/>
  <c r="T347" i="1" a="1"/>
  <c r="T347" i="1" s="1"/>
  <c r="S348" i="1"/>
  <c r="T348" i="1" a="1"/>
  <c r="T348" i="1" s="1"/>
  <c r="S349" i="1"/>
  <c r="T349" i="1" a="1"/>
  <c r="T349" i="1" s="1"/>
  <c r="S350" i="1"/>
  <c r="T350" i="1" a="1"/>
  <c r="T350" i="1" s="1"/>
  <c r="S351" i="1"/>
  <c r="T351" i="1" a="1"/>
  <c r="T351" i="1" s="1"/>
  <c r="S352" i="1"/>
  <c r="T352" i="1" a="1"/>
  <c r="T352" i="1" s="1"/>
  <c r="S353" i="1"/>
  <c r="T353" i="1" a="1"/>
  <c r="T353" i="1" s="1"/>
  <c r="S354" i="1"/>
  <c r="T354" i="1" a="1"/>
  <c r="T354" i="1" s="1"/>
  <c r="S355" i="1"/>
  <c r="T355" i="1" a="1"/>
  <c r="T355" i="1" s="1"/>
  <c r="S356" i="1"/>
  <c r="T356" i="1" a="1"/>
  <c r="T356" i="1" s="1"/>
  <c r="S357" i="1"/>
  <c r="T357" i="1" a="1"/>
  <c r="T357" i="1" s="1"/>
  <c r="S358" i="1"/>
  <c r="T358" i="1" a="1"/>
  <c r="T358" i="1" s="1"/>
  <c r="S359" i="1"/>
  <c r="T359" i="1" a="1"/>
  <c r="T359" i="1" s="1"/>
  <c r="S360" i="1"/>
  <c r="T360" i="1" a="1"/>
  <c r="T360" i="1" s="1"/>
  <c r="S361" i="1"/>
  <c r="T361" i="1" a="1"/>
  <c r="T361" i="1" s="1"/>
  <c r="S362" i="1"/>
  <c r="T362" i="1" a="1"/>
  <c r="T362" i="1" s="1"/>
  <c r="S363" i="1"/>
  <c r="T363" i="1" a="1"/>
  <c r="T363" i="1" s="1"/>
  <c r="S364" i="1"/>
  <c r="T364" i="1" a="1"/>
  <c r="T364" i="1" s="1"/>
  <c r="S365" i="1"/>
  <c r="T365" i="1" a="1"/>
  <c r="T365" i="1" s="1"/>
  <c r="S366" i="1"/>
  <c r="T366" i="1" a="1"/>
  <c r="T366" i="1" s="1"/>
  <c r="S367" i="1"/>
  <c r="T367" i="1" a="1"/>
  <c r="T367" i="1" s="1"/>
  <c r="S368" i="1"/>
  <c r="T368" i="1" a="1"/>
  <c r="T368" i="1" s="1"/>
  <c r="S369" i="1"/>
  <c r="T369" i="1" a="1"/>
  <c r="T369" i="1" s="1"/>
  <c r="S370" i="1"/>
  <c r="T370" i="1" a="1"/>
  <c r="T370" i="1" s="1"/>
  <c r="S371" i="1"/>
  <c r="T371" i="1" a="1"/>
  <c r="T371" i="1" s="1"/>
  <c r="S372" i="1"/>
  <c r="T372" i="1" a="1"/>
  <c r="T372" i="1" s="1"/>
  <c r="S373" i="1"/>
  <c r="T373" i="1" a="1"/>
  <c r="T373" i="1" s="1"/>
  <c r="S374" i="1"/>
  <c r="T374" i="1" a="1"/>
  <c r="T374" i="1" s="1"/>
  <c r="S375" i="1"/>
  <c r="T375" i="1" a="1"/>
  <c r="T375" i="1" s="1"/>
  <c r="S376" i="1"/>
  <c r="T376" i="1" a="1"/>
  <c r="T376" i="1" s="1"/>
  <c r="S377" i="1"/>
  <c r="T377" i="1" a="1"/>
  <c r="T377" i="1" s="1"/>
  <c r="S378" i="1"/>
  <c r="T378" i="1" a="1"/>
  <c r="T378" i="1" s="1"/>
  <c r="S379" i="1"/>
  <c r="T379" i="1" a="1"/>
  <c r="T379" i="1" s="1"/>
  <c r="S380" i="1"/>
  <c r="T380" i="1" a="1"/>
  <c r="T380" i="1" s="1"/>
  <c r="S381" i="1"/>
  <c r="T381" i="1" a="1"/>
  <c r="T381" i="1" s="1"/>
  <c r="S382" i="1"/>
  <c r="T382" i="1" a="1"/>
  <c r="T382" i="1" s="1"/>
  <c r="S383" i="1"/>
  <c r="T383" i="1" a="1"/>
  <c r="T383" i="1" s="1"/>
  <c r="S384" i="1"/>
  <c r="T384" i="1" a="1"/>
  <c r="T384" i="1" s="1"/>
  <c r="S385" i="1"/>
  <c r="T385" i="1" a="1"/>
  <c r="T385" i="1" s="1"/>
  <c r="S386" i="1"/>
  <c r="T386" i="1" a="1"/>
  <c r="T386" i="1" s="1"/>
  <c r="S387" i="1"/>
  <c r="T387" i="1" a="1"/>
  <c r="T387" i="1" s="1"/>
  <c r="S388" i="1"/>
  <c r="T388" i="1" a="1"/>
  <c r="T388" i="1" s="1"/>
  <c r="S389" i="1"/>
  <c r="T389" i="1" a="1"/>
  <c r="T389" i="1" s="1"/>
  <c r="S390" i="1"/>
  <c r="T390" i="1" a="1"/>
  <c r="T390" i="1" s="1"/>
  <c r="S391" i="1"/>
  <c r="T391" i="1" a="1"/>
  <c r="T391" i="1" s="1"/>
  <c r="S392" i="1"/>
  <c r="T392" i="1" a="1"/>
  <c r="T392" i="1" s="1"/>
  <c r="S393" i="1"/>
  <c r="T393" i="1" a="1"/>
  <c r="T393" i="1" s="1"/>
  <c r="S394" i="1"/>
  <c r="T394" i="1" a="1"/>
  <c r="T394" i="1" s="1"/>
  <c r="S395" i="1"/>
  <c r="T395" i="1" a="1"/>
  <c r="T395" i="1" s="1"/>
  <c r="S396" i="1"/>
  <c r="T396" i="1" a="1"/>
  <c r="T396" i="1" s="1"/>
  <c r="S397" i="1"/>
  <c r="T397" i="1" a="1"/>
  <c r="T397" i="1" s="1"/>
  <c r="S398" i="1"/>
  <c r="T398" i="1" a="1"/>
  <c r="T398" i="1" s="1"/>
  <c r="S399" i="1"/>
  <c r="T399" i="1" a="1"/>
  <c r="T399" i="1" s="1"/>
  <c r="S400" i="1"/>
  <c r="T400" i="1" a="1"/>
  <c r="T400" i="1" s="1"/>
  <c r="S401" i="1"/>
  <c r="T401" i="1" a="1"/>
  <c r="T401" i="1" s="1"/>
  <c r="S402" i="1"/>
  <c r="T402" i="1" a="1"/>
  <c r="T402" i="1" s="1"/>
  <c r="S403" i="1"/>
  <c r="T403" i="1" a="1"/>
  <c r="T403" i="1" s="1"/>
  <c r="S404" i="1"/>
  <c r="T404" i="1" a="1"/>
  <c r="T404" i="1" s="1"/>
  <c r="S405" i="1"/>
  <c r="T405" i="1" a="1"/>
  <c r="T405" i="1" s="1"/>
  <c r="S406" i="1"/>
  <c r="T406" i="1" a="1"/>
  <c r="T406" i="1" s="1"/>
  <c r="S407" i="1"/>
  <c r="T407" i="1" a="1"/>
  <c r="T407" i="1" s="1"/>
  <c r="S408" i="1"/>
  <c r="T408" i="1" a="1"/>
  <c r="T408" i="1" s="1"/>
  <c r="S409" i="1"/>
  <c r="T409" i="1" a="1"/>
  <c r="T409" i="1" s="1"/>
  <c r="S410" i="1"/>
  <c r="T410" i="1" a="1"/>
  <c r="T410" i="1" s="1"/>
  <c r="S411" i="1"/>
  <c r="T411" i="1" a="1"/>
  <c r="T411" i="1" s="1"/>
  <c r="S412" i="1"/>
  <c r="T412" i="1" a="1"/>
  <c r="T412" i="1" s="1"/>
  <c r="S413" i="1"/>
  <c r="T413" i="1" a="1"/>
  <c r="T413" i="1" s="1"/>
  <c r="S414" i="1"/>
  <c r="T414" i="1" a="1"/>
  <c r="T414" i="1" s="1"/>
  <c r="S415" i="1"/>
  <c r="T415" i="1" a="1"/>
  <c r="T415" i="1" s="1"/>
  <c r="S416" i="1"/>
  <c r="T416" i="1" a="1"/>
  <c r="T416" i="1" s="1"/>
  <c r="S417" i="1"/>
  <c r="T417" i="1" a="1"/>
  <c r="T417" i="1" s="1"/>
  <c r="S418" i="1"/>
  <c r="T418" i="1" a="1"/>
  <c r="T418" i="1" s="1"/>
  <c r="S419" i="1"/>
  <c r="T419" i="1" a="1"/>
  <c r="T419" i="1" s="1"/>
  <c r="S420" i="1"/>
  <c r="T420" i="1" a="1"/>
  <c r="T420" i="1" s="1"/>
  <c r="S421" i="1"/>
  <c r="T421" i="1" a="1"/>
  <c r="T421" i="1" s="1"/>
  <c r="S422" i="1"/>
  <c r="T422" i="1" a="1"/>
  <c r="T422" i="1" s="1"/>
  <c r="S423" i="1"/>
  <c r="T423" i="1" a="1"/>
  <c r="T423" i="1" s="1"/>
  <c r="S424" i="1"/>
  <c r="T424" i="1" a="1"/>
  <c r="T424" i="1" s="1"/>
  <c r="S425" i="1"/>
  <c r="T425" i="1" a="1"/>
  <c r="T425" i="1" s="1"/>
  <c r="S426" i="1"/>
  <c r="T426" i="1" a="1"/>
  <c r="T426" i="1" s="1"/>
  <c r="S427" i="1"/>
  <c r="T427" i="1" a="1"/>
  <c r="T427" i="1" s="1"/>
  <c r="S428" i="1"/>
  <c r="T428" i="1" a="1"/>
  <c r="T428" i="1" s="1"/>
  <c r="S429" i="1"/>
  <c r="T429" i="1" a="1"/>
  <c r="T429" i="1" s="1"/>
  <c r="S430" i="1"/>
  <c r="T430" i="1" a="1"/>
  <c r="T430" i="1" s="1"/>
  <c r="S431" i="1"/>
  <c r="T431" i="1" a="1"/>
  <c r="T431" i="1" s="1"/>
  <c r="S432" i="1"/>
  <c r="T432" i="1" a="1"/>
  <c r="T432" i="1" s="1"/>
  <c r="S433" i="1"/>
  <c r="T433" i="1" a="1"/>
  <c r="T433" i="1" s="1"/>
  <c r="S434" i="1"/>
  <c r="T434" i="1" a="1"/>
  <c r="T434" i="1" s="1"/>
  <c r="S435" i="1"/>
  <c r="T435" i="1" a="1"/>
  <c r="T435" i="1" s="1"/>
  <c r="S436" i="1"/>
  <c r="T436" i="1" a="1"/>
  <c r="T436" i="1" s="1"/>
  <c r="S437" i="1"/>
  <c r="T437" i="1" a="1"/>
  <c r="T437" i="1" s="1"/>
  <c r="S438" i="1"/>
  <c r="T438" i="1" a="1"/>
  <c r="T438" i="1" s="1"/>
  <c r="S439" i="1"/>
  <c r="T439" i="1" a="1"/>
  <c r="T439" i="1" s="1"/>
  <c r="S440" i="1"/>
  <c r="T440" i="1" a="1"/>
  <c r="T440" i="1" s="1"/>
  <c r="S441" i="1"/>
  <c r="T441" i="1" a="1"/>
  <c r="T441" i="1" s="1"/>
  <c r="S442" i="1"/>
  <c r="T442" i="1" a="1"/>
  <c r="T442" i="1" s="1"/>
  <c r="S443" i="1"/>
  <c r="T443" i="1" a="1"/>
  <c r="T443" i="1" s="1"/>
  <c r="S444" i="1"/>
  <c r="T444" i="1" a="1"/>
  <c r="T444" i="1" s="1"/>
  <c r="S445" i="1"/>
  <c r="T445" i="1" a="1"/>
  <c r="T445" i="1" s="1"/>
  <c r="S446" i="1"/>
  <c r="T446" i="1" a="1"/>
  <c r="T446" i="1" s="1"/>
  <c r="S447" i="1"/>
  <c r="T447" i="1" a="1"/>
  <c r="T447" i="1" s="1"/>
  <c r="S448" i="1"/>
  <c r="T448" i="1" a="1"/>
  <c r="T448" i="1" s="1"/>
  <c r="S449" i="1"/>
  <c r="T449" i="1" a="1"/>
  <c r="T449" i="1" s="1"/>
  <c r="S450" i="1"/>
  <c r="T450" i="1" a="1"/>
  <c r="T450" i="1" s="1"/>
  <c r="S451" i="1"/>
  <c r="T451" i="1" a="1"/>
  <c r="T451" i="1" s="1"/>
  <c r="S452" i="1"/>
  <c r="T452" i="1" a="1"/>
  <c r="T452" i="1" s="1"/>
  <c r="S453" i="1"/>
  <c r="T453" i="1" a="1"/>
  <c r="T453" i="1" s="1"/>
  <c r="S454" i="1"/>
  <c r="T454" i="1" a="1"/>
  <c r="T454" i="1" s="1"/>
  <c r="S455" i="1"/>
  <c r="T455" i="1" a="1"/>
  <c r="T455" i="1" s="1"/>
  <c r="S456" i="1"/>
  <c r="T456" i="1" a="1"/>
  <c r="T456" i="1" s="1"/>
  <c r="S457" i="1"/>
  <c r="T457" i="1" a="1"/>
  <c r="T457" i="1" s="1"/>
  <c r="S458" i="1"/>
  <c r="T458" i="1" a="1"/>
  <c r="T458" i="1" s="1"/>
  <c r="S459" i="1"/>
  <c r="T459" i="1" a="1"/>
  <c r="T459" i="1" s="1"/>
  <c r="S460" i="1"/>
  <c r="T460" i="1" a="1"/>
  <c r="T460" i="1" s="1"/>
  <c r="S461" i="1"/>
  <c r="T461" i="1" a="1"/>
  <c r="T461" i="1" s="1"/>
  <c r="S462" i="1"/>
  <c r="T462" i="1" a="1"/>
  <c r="T462" i="1" s="1"/>
  <c r="S463" i="1"/>
  <c r="T463" i="1" a="1"/>
  <c r="T463" i="1" s="1"/>
  <c r="S464" i="1"/>
  <c r="T464" i="1" a="1"/>
  <c r="T464" i="1" s="1"/>
  <c r="S465" i="1"/>
  <c r="T465" i="1" a="1"/>
  <c r="T465" i="1" s="1"/>
  <c r="S466" i="1"/>
  <c r="T466" i="1" a="1"/>
  <c r="T466" i="1" s="1"/>
  <c r="S467" i="1"/>
  <c r="T467" i="1" a="1"/>
  <c r="T467" i="1" s="1"/>
  <c r="S468" i="1"/>
  <c r="T468" i="1" a="1"/>
  <c r="T468" i="1" s="1"/>
  <c r="S469" i="1"/>
  <c r="T469" i="1" a="1"/>
  <c r="T469" i="1" s="1"/>
  <c r="S470" i="1"/>
  <c r="T470" i="1" a="1"/>
  <c r="T470" i="1" s="1"/>
  <c r="S471" i="1"/>
  <c r="T471" i="1" a="1"/>
  <c r="T471" i="1" s="1"/>
  <c r="S472" i="1"/>
  <c r="T472" i="1" a="1"/>
  <c r="T472" i="1" s="1"/>
  <c r="S473" i="1"/>
  <c r="T473" i="1" a="1"/>
  <c r="T473" i="1" s="1"/>
  <c r="S474" i="1"/>
  <c r="T474" i="1" a="1"/>
  <c r="T474" i="1" s="1"/>
  <c r="S475" i="1"/>
  <c r="T475" i="1" a="1"/>
  <c r="T475" i="1" s="1"/>
  <c r="S476" i="1"/>
  <c r="T476" i="1" a="1"/>
  <c r="T476" i="1" s="1"/>
  <c r="S477" i="1"/>
  <c r="T477" i="1" a="1"/>
  <c r="T477" i="1" s="1"/>
  <c r="S478" i="1"/>
  <c r="T478" i="1" a="1"/>
  <c r="T478" i="1" s="1"/>
  <c r="S479" i="1"/>
  <c r="T479" i="1" a="1"/>
  <c r="T479" i="1" s="1"/>
  <c r="S480" i="1"/>
  <c r="T480" i="1" a="1"/>
  <c r="T480" i="1" s="1"/>
  <c r="S481" i="1"/>
  <c r="T481" i="1" a="1"/>
  <c r="T481" i="1" s="1"/>
  <c r="S482" i="1"/>
  <c r="T482" i="1" a="1"/>
  <c r="T482" i="1" s="1"/>
  <c r="S483" i="1"/>
  <c r="T483" i="1" a="1"/>
  <c r="T483" i="1" s="1"/>
  <c r="S484" i="1"/>
  <c r="T484" i="1" a="1"/>
  <c r="T484" i="1" s="1"/>
  <c r="S485" i="1"/>
  <c r="T485" i="1" a="1"/>
  <c r="T485" i="1" s="1"/>
  <c r="S486" i="1"/>
  <c r="T486" i="1" a="1"/>
  <c r="T486" i="1" s="1"/>
  <c r="S487" i="1"/>
  <c r="T487" i="1" a="1"/>
  <c r="T487" i="1" s="1"/>
  <c r="S488" i="1"/>
  <c r="T488" i="1" a="1"/>
  <c r="T488" i="1" s="1"/>
  <c r="S489" i="1"/>
  <c r="T489" i="1" a="1"/>
  <c r="T489" i="1" s="1"/>
  <c r="S490" i="1"/>
  <c r="T490" i="1" a="1"/>
  <c r="T490" i="1" s="1"/>
  <c r="S491" i="1"/>
  <c r="T491" i="1" a="1"/>
  <c r="T491" i="1" s="1"/>
  <c r="S492" i="1"/>
  <c r="T492" i="1" a="1"/>
  <c r="T492" i="1" s="1"/>
  <c r="S493" i="1"/>
  <c r="T493" i="1" a="1"/>
  <c r="T493" i="1" s="1"/>
  <c r="S494" i="1"/>
  <c r="T494" i="1" a="1"/>
  <c r="T494" i="1" s="1"/>
  <c r="S495" i="1"/>
  <c r="T495" i="1" a="1"/>
  <c r="T495" i="1" s="1"/>
  <c r="S496" i="1"/>
  <c r="T496" i="1" a="1"/>
  <c r="T496" i="1" s="1"/>
  <c r="S497" i="1"/>
  <c r="T497" i="1" a="1"/>
  <c r="T497" i="1" s="1"/>
  <c r="S498" i="1"/>
  <c r="T498" i="1" a="1"/>
  <c r="T498" i="1" s="1"/>
  <c r="S499" i="1"/>
  <c r="T499" i="1" a="1"/>
  <c r="T499" i="1" s="1"/>
  <c r="S500" i="1"/>
  <c r="T500" i="1" a="1"/>
  <c r="T500" i="1" s="1"/>
  <c r="S501" i="1"/>
  <c r="T501" i="1" a="1"/>
  <c r="T501" i="1" s="1"/>
  <c r="S502" i="1"/>
  <c r="T502" i="1" a="1"/>
  <c r="T502" i="1" s="1"/>
  <c r="S503" i="1"/>
  <c r="T503" i="1" a="1"/>
  <c r="T503" i="1" s="1"/>
  <c r="S504" i="1"/>
  <c r="T504" i="1" a="1"/>
  <c r="T504" i="1" s="1"/>
  <c r="S505" i="1"/>
  <c r="T505" i="1" a="1"/>
  <c r="T505" i="1" s="1"/>
  <c r="S506" i="1"/>
  <c r="T506" i="1" a="1"/>
  <c r="T506" i="1" s="1"/>
  <c r="S507" i="1"/>
  <c r="T507" i="1" a="1"/>
  <c r="T507" i="1" s="1"/>
  <c r="S508" i="1"/>
  <c r="T508" i="1" a="1"/>
  <c r="T508" i="1" s="1"/>
  <c r="S509" i="1"/>
  <c r="T509" i="1" a="1"/>
  <c r="T509" i="1" s="1"/>
  <c r="S510" i="1"/>
  <c r="T510" i="1" a="1"/>
  <c r="T510" i="1" s="1"/>
  <c r="S511" i="1"/>
  <c r="T511" i="1" a="1"/>
  <c r="T511" i="1" s="1"/>
  <c r="S512" i="1"/>
  <c r="T512" i="1" a="1"/>
  <c r="T512" i="1" s="1"/>
  <c r="S513" i="1"/>
  <c r="T513" i="1" a="1"/>
  <c r="T513" i="1" s="1"/>
  <c r="S514" i="1"/>
  <c r="T514" i="1" a="1"/>
  <c r="T514" i="1" s="1"/>
  <c r="S515" i="1"/>
  <c r="T515" i="1" a="1"/>
  <c r="T515" i="1" s="1"/>
  <c r="S516" i="1"/>
  <c r="T516" i="1" a="1"/>
  <c r="T516" i="1" s="1"/>
  <c r="S517" i="1"/>
  <c r="T517" i="1" a="1"/>
  <c r="T517" i="1" s="1"/>
  <c r="S518" i="1"/>
  <c r="T518" i="1" a="1"/>
  <c r="T518" i="1" s="1"/>
  <c r="S519" i="1"/>
  <c r="T519" i="1" a="1"/>
  <c r="T519" i="1" s="1"/>
  <c r="S520" i="1"/>
  <c r="T520" i="1" a="1"/>
  <c r="T520" i="1" s="1"/>
  <c r="S521" i="1"/>
  <c r="T521" i="1" a="1"/>
  <c r="T521" i="1" s="1"/>
  <c r="S522" i="1"/>
  <c r="T522" i="1" a="1"/>
  <c r="T522" i="1" s="1"/>
  <c r="S523" i="1"/>
  <c r="T523" i="1" a="1"/>
  <c r="T523" i="1" s="1"/>
  <c r="S524" i="1"/>
  <c r="T524" i="1" a="1"/>
  <c r="T524" i="1" s="1"/>
  <c r="S525" i="1"/>
  <c r="T525" i="1" a="1"/>
  <c r="T525" i="1" s="1"/>
  <c r="S526" i="1"/>
  <c r="T526" i="1" a="1"/>
  <c r="T526" i="1" s="1"/>
  <c r="S527" i="1"/>
  <c r="T527" i="1" a="1"/>
  <c r="T527" i="1" s="1"/>
  <c r="S528" i="1"/>
  <c r="T528" i="1" a="1"/>
  <c r="T528" i="1" s="1"/>
  <c r="S529" i="1"/>
  <c r="T529" i="1" a="1"/>
  <c r="T529" i="1" s="1"/>
  <c r="S530" i="1"/>
  <c r="T530" i="1" a="1"/>
  <c r="T530" i="1" s="1"/>
  <c r="S531" i="1"/>
  <c r="T531" i="1" a="1"/>
  <c r="T531" i="1" s="1"/>
  <c r="S532" i="1"/>
  <c r="T532" i="1" a="1"/>
  <c r="T532" i="1" s="1"/>
  <c r="S533" i="1"/>
  <c r="T533" i="1" a="1"/>
  <c r="T533" i="1" s="1"/>
  <c r="S534" i="1"/>
  <c r="T534" i="1" a="1"/>
  <c r="T534" i="1" s="1"/>
  <c r="S535" i="1"/>
  <c r="T535" i="1" a="1"/>
  <c r="T535" i="1" s="1"/>
  <c r="S536" i="1"/>
  <c r="T536" i="1" a="1"/>
  <c r="T536" i="1" s="1"/>
  <c r="S537" i="1"/>
  <c r="T537" i="1" a="1"/>
  <c r="T537" i="1" s="1"/>
  <c r="S538" i="1"/>
  <c r="T538" i="1" a="1"/>
  <c r="T538" i="1" s="1"/>
  <c r="S539" i="1"/>
  <c r="T539" i="1" a="1"/>
  <c r="T539" i="1" s="1"/>
  <c r="S540" i="1"/>
  <c r="T540" i="1" a="1"/>
  <c r="T540" i="1" s="1"/>
  <c r="S541" i="1"/>
  <c r="T541" i="1" a="1"/>
  <c r="T541" i="1" s="1"/>
  <c r="S542" i="1"/>
  <c r="T542" i="1" a="1"/>
  <c r="T542" i="1" s="1"/>
  <c r="S543" i="1"/>
  <c r="T543" i="1" a="1"/>
  <c r="T543" i="1" s="1"/>
  <c r="S544" i="1"/>
  <c r="T544" i="1" a="1"/>
  <c r="T544" i="1" s="1"/>
  <c r="S545" i="1"/>
  <c r="T545" i="1" a="1"/>
  <c r="T545" i="1" s="1"/>
  <c r="S546" i="1"/>
  <c r="T546" i="1" a="1"/>
  <c r="T546" i="1" s="1"/>
  <c r="S547" i="1"/>
  <c r="T547" i="1" a="1"/>
  <c r="T547" i="1" s="1"/>
  <c r="S548" i="1"/>
  <c r="T548" i="1" a="1"/>
  <c r="T548" i="1" s="1"/>
  <c r="S549" i="1"/>
  <c r="T549" i="1" a="1"/>
  <c r="T549" i="1" s="1"/>
  <c r="S550" i="1"/>
  <c r="T550" i="1" a="1"/>
  <c r="T550" i="1" s="1"/>
  <c r="S551" i="1"/>
  <c r="T551" i="1" a="1"/>
  <c r="T551" i="1" s="1"/>
  <c r="S552" i="1"/>
  <c r="T552" i="1" a="1"/>
  <c r="T552" i="1" s="1"/>
  <c r="S553" i="1"/>
  <c r="T553" i="1" a="1"/>
  <c r="T553" i="1" s="1"/>
  <c r="S554" i="1"/>
  <c r="T554" i="1" a="1"/>
  <c r="T554" i="1" s="1"/>
  <c r="S555" i="1"/>
  <c r="T555" i="1" a="1"/>
  <c r="T555" i="1" s="1"/>
  <c r="S556" i="1"/>
  <c r="T556" i="1" a="1"/>
  <c r="T556" i="1" s="1"/>
  <c r="S557" i="1"/>
  <c r="T557" i="1" a="1"/>
  <c r="T557" i="1" s="1"/>
  <c r="S558" i="1"/>
  <c r="T558" i="1" a="1"/>
  <c r="T558" i="1" s="1"/>
  <c r="S559" i="1"/>
  <c r="T559" i="1" a="1"/>
  <c r="T559" i="1" s="1"/>
  <c r="S560" i="1"/>
  <c r="T560" i="1" a="1"/>
  <c r="T560" i="1" s="1"/>
  <c r="S561" i="1"/>
  <c r="T561" i="1" a="1"/>
  <c r="T561" i="1" s="1"/>
  <c r="S562" i="1"/>
  <c r="T562" i="1" a="1"/>
  <c r="T562" i="1" s="1"/>
  <c r="S563" i="1"/>
  <c r="T563" i="1" a="1"/>
  <c r="T563" i="1" s="1"/>
  <c r="S564" i="1"/>
  <c r="T564" i="1" a="1"/>
  <c r="T564" i="1" s="1"/>
  <c r="S565" i="1"/>
  <c r="T565" i="1" a="1"/>
  <c r="T565" i="1" s="1"/>
  <c r="S566" i="1"/>
  <c r="T566" i="1" a="1"/>
  <c r="T566" i="1" s="1"/>
  <c r="S567" i="1"/>
  <c r="T567" i="1" a="1"/>
  <c r="T567" i="1" s="1"/>
  <c r="S568" i="1"/>
  <c r="T568" i="1" a="1"/>
  <c r="T568" i="1" s="1"/>
  <c r="S569" i="1"/>
  <c r="T569" i="1" a="1"/>
  <c r="T569" i="1" s="1"/>
  <c r="S570" i="1"/>
  <c r="T570" i="1" a="1"/>
  <c r="T570" i="1" s="1"/>
  <c r="S571" i="1"/>
  <c r="T571" i="1" a="1"/>
  <c r="T571" i="1" s="1"/>
  <c r="S572" i="1"/>
  <c r="T572" i="1" a="1"/>
  <c r="T572" i="1" s="1"/>
  <c r="S573" i="1"/>
  <c r="T573" i="1" a="1"/>
  <c r="T573" i="1" s="1"/>
  <c r="S574" i="1"/>
  <c r="T574" i="1" a="1"/>
  <c r="T574" i="1" s="1"/>
  <c r="S575" i="1"/>
  <c r="T575" i="1" a="1"/>
  <c r="T575" i="1" s="1"/>
  <c r="S576" i="1"/>
  <c r="T576" i="1" a="1"/>
  <c r="T576" i="1" s="1"/>
  <c r="S577" i="1"/>
  <c r="T577" i="1" a="1"/>
  <c r="T577" i="1" s="1"/>
  <c r="S578" i="1"/>
  <c r="T578" i="1" a="1"/>
  <c r="T578" i="1" s="1"/>
  <c r="S579" i="1"/>
  <c r="T579" i="1" a="1"/>
  <c r="T579" i="1" s="1"/>
  <c r="S580" i="1"/>
  <c r="T580" i="1" a="1"/>
  <c r="T580" i="1" s="1"/>
  <c r="S581" i="1"/>
  <c r="T581" i="1" a="1"/>
  <c r="T581" i="1" s="1"/>
  <c r="S582" i="1"/>
  <c r="T582" i="1" a="1"/>
  <c r="T582" i="1" s="1"/>
  <c r="S583" i="1"/>
  <c r="T583" i="1" a="1"/>
  <c r="T583" i="1" s="1"/>
  <c r="S584" i="1"/>
  <c r="T584" i="1" a="1"/>
  <c r="T584" i="1" s="1"/>
  <c r="S585" i="1"/>
  <c r="T585" i="1" a="1"/>
  <c r="T585" i="1" s="1"/>
  <c r="S586" i="1"/>
  <c r="T586" i="1" a="1"/>
  <c r="T586" i="1" s="1"/>
  <c r="S587" i="1"/>
  <c r="T587" i="1" a="1"/>
  <c r="T587" i="1" s="1"/>
  <c r="S588" i="1"/>
  <c r="T588" i="1" a="1"/>
  <c r="T588" i="1" s="1"/>
  <c r="S589" i="1"/>
  <c r="T589" i="1" a="1"/>
  <c r="T589" i="1" s="1"/>
  <c r="S590" i="1"/>
  <c r="T590" i="1" a="1"/>
  <c r="T590" i="1" s="1"/>
  <c r="S591" i="1"/>
  <c r="T591" i="1" a="1"/>
  <c r="T591" i="1" s="1"/>
  <c r="S592" i="1"/>
  <c r="T592" i="1" a="1"/>
  <c r="T592" i="1" s="1"/>
  <c r="S593" i="1"/>
  <c r="T593" i="1" a="1"/>
  <c r="T593" i="1" s="1"/>
  <c r="S594" i="1"/>
  <c r="T594" i="1" a="1"/>
  <c r="T594" i="1" s="1"/>
  <c r="S595" i="1"/>
  <c r="T595" i="1" a="1"/>
  <c r="T595" i="1" s="1"/>
  <c r="S596" i="1"/>
  <c r="T596" i="1" a="1"/>
  <c r="T596" i="1" s="1"/>
  <c r="S597" i="1"/>
  <c r="T597" i="1" a="1"/>
  <c r="T597" i="1" s="1"/>
  <c r="S598" i="1"/>
  <c r="T598" i="1" a="1"/>
  <c r="T598" i="1" s="1"/>
  <c r="S599" i="1"/>
  <c r="T599" i="1" a="1"/>
  <c r="T599" i="1" s="1"/>
  <c r="S600" i="1"/>
  <c r="T600" i="1" a="1"/>
  <c r="T600" i="1" s="1"/>
  <c r="S601" i="1"/>
  <c r="T601" i="1" a="1"/>
  <c r="T601" i="1" s="1"/>
  <c r="S602" i="1"/>
  <c r="T602" i="1" a="1"/>
  <c r="T602" i="1" s="1"/>
  <c r="S603" i="1"/>
  <c r="T603" i="1" a="1"/>
  <c r="T603" i="1" s="1"/>
  <c r="S604" i="1"/>
  <c r="T604" i="1" a="1"/>
  <c r="T604" i="1" s="1"/>
  <c r="S605" i="1"/>
  <c r="T605" i="1" a="1"/>
  <c r="T605" i="1" s="1"/>
  <c r="S606" i="1"/>
  <c r="T606" i="1" a="1"/>
  <c r="T606" i="1" s="1"/>
  <c r="S607" i="1"/>
  <c r="T607" i="1" a="1"/>
  <c r="T607" i="1" s="1"/>
  <c r="S608" i="1"/>
  <c r="T608" i="1" a="1"/>
  <c r="T608" i="1" s="1"/>
  <c r="S609" i="1"/>
  <c r="T609" i="1" a="1"/>
  <c r="T609" i="1" s="1"/>
  <c r="S610" i="1"/>
  <c r="T610" i="1" a="1"/>
  <c r="T610" i="1" s="1"/>
  <c r="S611" i="1"/>
  <c r="T611" i="1" a="1"/>
  <c r="T611" i="1" s="1"/>
  <c r="S612" i="1"/>
  <c r="T612" i="1" a="1"/>
  <c r="T612" i="1" s="1"/>
  <c r="S613" i="1"/>
  <c r="T613" i="1" a="1"/>
  <c r="T613" i="1" s="1"/>
  <c r="S614" i="1"/>
  <c r="T614" i="1" a="1"/>
  <c r="T614" i="1" s="1"/>
  <c r="S615" i="1"/>
  <c r="T615" i="1" a="1"/>
  <c r="T615" i="1" s="1"/>
  <c r="S616" i="1"/>
  <c r="T616" i="1" a="1"/>
  <c r="T616" i="1" s="1"/>
  <c r="S617" i="1"/>
  <c r="T617" i="1" a="1"/>
  <c r="T617" i="1" s="1"/>
  <c r="S618" i="1"/>
  <c r="T618" i="1" a="1"/>
  <c r="T618" i="1" s="1"/>
  <c r="S619" i="1"/>
  <c r="T619" i="1" a="1"/>
  <c r="T619" i="1" s="1"/>
  <c r="S620" i="1"/>
  <c r="T620" i="1" a="1"/>
  <c r="T620" i="1" s="1"/>
  <c r="S621" i="1"/>
  <c r="T621" i="1" a="1"/>
  <c r="T621" i="1" s="1"/>
  <c r="S622" i="1"/>
  <c r="T622" i="1" a="1"/>
  <c r="T622" i="1" s="1"/>
  <c r="S623" i="1"/>
  <c r="T623" i="1" a="1"/>
  <c r="T623" i="1" s="1"/>
  <c r="S624" i="1"/>
  <c r="T624" i="1" a="1"/>
  <c r="T624" i="1" s="1"/>
  <c r="S625" i="1"/>
  <c r="T625" i="1" a="1"/>
  <c r="T625" i="1" s="1"/>
  <c r="S626" i="1"/>
  <c r="T626" i="1" a="1"/>
  <c r="T626" i="1" s="1"/>
  <c r="S627" i="1"/>
  <c r="T627" i="1" a="1"/>
  <c r="T627" i="1" s="1"/>
  <c r="S628" i="1"/>
  <c r="T628" i="1" a="1"/>
  <c r="T628" i="1" s="1"/>
  <c r="S629" i="1"/>
  <c r="T629" i="1" a="1"/>
  <c r="T629" i="1" s="1"/>
  <c r="S630" i="1"/>
  <c r="T630" i="1" a="1"/>
  <c r="T630" i="1" s="1"/>
  <c r="S631" i="1"/>
  <c r="T631" i="1" a="1"/>
  <c r="T631" i="1" s="1"/>
  <c r="S632" i="1"/>
  <c r="T632" i="1" a="1"/>
  <c r="T632" i="1" s="1"/>
  <c r="S633" i="1"/>
  <c r="T633" i="1" a="1"/>
  <c r="T633" i="1" s="1"/>
  <c r="S634" i="1"/>
  <c r="T634" i="1" a="1"/>
  <c r="T634" i="1" s="1"/>
  <c r="S635" i="1"/>
  <c r="T635" i="1" a="1"/>
  <c r="T635" i="1" s="1"/>
  <c r="S636" i="1"/>
  <c r="T636" i="1" a="1"/>
  <c r="T636" i="1" s="1"/>
  <c r="S637" i="1"/>
  <c r="T637" i="1" a="1"/>
  <c r="T637" i="1" s="1"/>
  <c r="S638" i="1"/>
  <c r="T638" i="1" a="1"/>
  <c r="T638" i="1" s="1"/>
  <c r="S639" i="1"/>
  <c r="T639" i="1" a="1"/>
  <c r="T639" i="1" s="1"/>
  <c r="S640" i="1"/>
  <c r="T640" i="1" a="1"/>
  <c r="T640" i="1" s="1"/>
  <c r="S641" i="1"/>
  <c r="T641" i="1" a="1"/>
  <c r="T641" i="1" s="1"/>
  <c r="S642" i="1"/>
  <c r="T642" i="1" a="1"/>
  <c r="T642" i="1" s="1"/>
  <c r="S643" i="1"/>
  <c r="T643" i="1" a="1"/>
  <c r="T643" i="1" s="1"/>
  <c r="S644" i="1"/>
  <c r="T644" i="1" a="1"/>
  <c r="T644" i="1" s="1"/>
  <c r="S645" i="1"/>
  <c r="T645" i="1" a="1"/>
  <c r="T645" i="1" s="1"/>
  <c r="S646" i="1"/>
  <c r="T646" i="1" a="1"/>
  <c r="T646" i="1" s="1"/>
  <c r="S647" i="1"/>
  <c r="T647" i="1" a="1"/>
  <c r="T647" i="1" s="1"/>
  <c r="S648" i="1"/>
  <c r="T648" i="1" a="1"/>
  <c r="T648" i="1" s="1"/>
  <c r="S649" i="1"/>
  <c r="T649" i="1" a="1"/>
  <c r="T649" i="1" s="1"/>
  <c r="S650" i="1"/>
  <c r="T650" i="1" a="1"/>
  <c r="T650" i="1" s="1"/>
  <c r="S651" i="1"/>
  <c r="T651" i="1" a="1"/>
  <c r="T651" i="1" s="1"/>
  <c r="S652" i="1"/>
  <c r="T652" i="1" a="1"/>
  <c r="T652" i="1" s="1"/>
  <c r="S653" i="1"/>
  <c r="T653" i="1" a="1"/>
  <c r="T653" i="1" s="1"/>
  <c r="S654" i="1"/>
  <c r="T654" i="1" a="1"/>
  <c r="T654" i="1" s="1"/>
  <c r="S655" i="1"/>
  <c r="T655" i="1" a="1"/>
  <c r="T655" i="1" s="1"/>
  <c r="S656" i="1"/>
  <c r="T656" i="1" a="1"/>
  <c r="T656" i="1" s="1"/>
  <c r="S657" i="1"/>
  <c r="T657" i="1" a="1"/>
  <c r="T657" i="1" s="1"/>
  <c r="S658" i="1"/>
  <c r="T658" i="1" a="1"/>
  <c r="T658" i="1" s="1"/>
  <c r="S659" i="1"/>
  <c r="T659" i="1" a="1"/>
  <c r="T659" i="1" s="1"/>
  <c r="S660" i="1"/>
  <c r="T660" i="1" a="1"/>
  <c r="T660" i="1" s="1"/>
  <c r="S661" i="1"/>
  <c r="T661" i="1" a="1"/>
  <c r="T661" i="1" s="1"/>
  <c r="S662" i="1"/>
  <c r="T662" i="1" a="1"/>
  <c r="T662" i="1" s="1"/>
  <c r="S663" i="1"/>
  <c r="T663" i="1" a="1"/>
  <c r="T663" i="1" s="1"/>
  <c r="S664" i="1"/>
  <c r="T664" i="1" a="1"/>
  <c r="T664" i="1" s="1"/>
  <c r="S665" i="1"/>
  <c r="T665" i="1" a="1"/>
  <c r="T665" i="1" s="1"/>
  <c r="S666" i="1"/>
  <c r="T666" i="1" a="1"/>
  <c r="T666" i="1" s="1"/>
  <c r="S667" i="1"/>
  <c r="T667" i="1" a="1"/>
  <c r="T667" i="1" s="1"/>
  <c r="S668" i="1"/>
  <c r="T668" i="1" a="1"/>
  <c r="T668" i="1" s="1"/>
  <c r="S669" i="1"/>
  <c r="T669" i="1" a="1"/>
  <c r="T669" i="1" s="1"/>
  <c r="S670" i="1"/>
  <c r="T670" i="1" a="1"/>
  <c r="T670" i="1" s="1"/>
  <c r="S671" i="1"/>
  <c r="T671" i="1" a="1"/>
  <c r="T671" i="1" s="1"/>
  <c r="S672" i="1"/>
  <c r="T672" i="1" a="1"/>
  <c r="T672" i="1" s="1"/>
  <c r="S673" i="1"/>
  <c r="T673" i="1" a="1"/>
  <c r="T673" i="1" s="1"/>
  <c r="S674" i="1"/>
  <c r="T674" i="1" a="1"/>
  <c r="T674" i="1" s="1"/>
  <c r="S675" i="1"/>
  <c r="T675" i="1" a="1"/>
  <c r="T675" i="1" s="1"/>
  <c r="S676" i="1"/>
  <c r="T676" i="1" a="1"/>
  <c r="T676" i="1" s="1"/>
  <c r="S677" i="1"/>
  <c r="T677" i="1" a="1"/>
  <c r="T677" i="1" s="1"/>
  <c r="S678" i="1"/>
  <c r="T678" i="1" a="1"/>
  <c r="T678" i="1" s="1"/>
  <c r="S679" i="1"/>
  <c r="T679" i="1" a="1"/>
  <c r="T679" i="1" s="1"/>
  <c r="S680" i="1"/>
  <c r="T680" i="1" a="1"/>
  <c r="T680" i="1" s="1"/>
  <c r="S681" i="1"/>
  <c r="T681" i="1" a="1"/>
  <c r="T681" i="1" s="1"/>
  <c r="S682" i="1"/>
  <c r="T682" i="1" a="1"/>
  <c r="T682" i="1" s="1"/>
  <c r="S683" i="1"/>
  <c r="T683" i="1" a="1"/>
  <c r="T683" i="1" s="1"/>
  <c r="S684" i="1"/>
  <c r="T684" i="1" a="1"/>
  <c r="T684" i="1" s="1"/>
  <c r="S685" i="1"/>
  <c r="T685" i="1" a="1"/>
  <c r="T685" i="1" s="1"/>
  <c r="S686" i="1"/>
  <c r="T686" i="1" a="1"/>
  <c r="T686" i="1" s="1"/>
  <c r="S687" i="1"/>
  <c r="T687" i="1" a="1"/>
  <c r="T687" i="1" s="1"/>
  <c r="S688" i="1"/>
  <c r="T688" i="1" a="1"/>
  <c r="T688" i="1" s="1"/>
  <c r="S689" i="1"/>
  <c r="T689" i="1" a="1"/>
  <c r="T689" i="1" s="1"/>
  <c r="S690" i="1"/>
  <c r="T690" i="1" a="1"/>
  <c r="T690" i="1" s="1"/>
  <c r="S691" i="1"/>
  <c r="T691" i="1" a="1"/>
  <c r="T691" i="1" s="1"/>
  <c r="S692" i="1"/>
  <c r="T692" i="1" a="1"/>
  <c r="T692" i="1" s="1"/>
  <c r="S693" i="1"/>
  <c r="T693" i="1" a="1"/>
  <c r="T693" i="1" s="1"/>
  <c r="S694" i="1"/>
  <c r="T694" i="1" a="1"/>
  <c r="T694" i="1" s="1"/>
  <c r="S695" i="1"/>
  <c r="T695" i="1" a="1"/>
  <c r="T695" i="1" s="1"/>
  <c r="S696" i="1"/>
  <c r="T696" i="1" a="1"/>
  <c r="T696" i="1" s="1"/>
  <c r="S697" i="1"/>
  <c r="T697" i="1" a="1"/>
  <c r="T697" i="1" s="1"/>
  <c r="S698" i="1"/>
  <c r="T698" i="1" a="1"/>
  <c r="T698" i="1" s="1"/>
  <c r="S699" i="1"/>
  <c r="T699" i="1" a="1"/>
  <c r="T699" i="1" s="1"/>
  <c r="S700" i="1"/>
  <c r="T700" i="1" a="1"/>
  <c r="T700" i="1" s="1"/>
  <c r="S701" i="1"/>
  <c r="T701" i="1" a="1"/>
  <c r="T701" i="1" s="1"/>
  <c r="S702" i="1"/>
  <c r="T702" i="1" a="1"/>
  <c r="T702" i="1" s="1"/>
  <c r="S703" i="1"/>
  <c r="T703" i="1" a="1"/>
  <c r="T703" i="1" s="1"/>
  <c r="S704" i="1"/>
  <c r="T704" i="1" a="1"/>
  <c r="T704" i="1" s="1"/>
  <c r="S705" i="1"/>
  <c r="T705" i="1" a="1"/>
  <c r="T705" i="1" s="1"/>
  <c r="S706" i="1"/>
  <c r="T706" i="1" a="1"/>
  <c r="T706" i="1" s="1"/>
  <c r="S707" i="1"/>
  <c r="T707" i="1" a="1"/>
  <c r="T707" i="1" s="1"/>
  <c r="S708" i="1"/>
  <c r="T708" i="1" a="1"/>
  <c r="T708" i="1" s="1"/>
  <c r="S709" i="1"/>
  <c r="T709" i="1" a="1"/>
  <c r="T709" i="1" s="1"/>
  <c r="S710" i="1"/>
  <c r="T710" i="1" a="1"/>
  <c r="T710" i="1" s="1"/>
  <c r="S711" i="1"/>
  <c r="T711" i="1" a="1"/>
  <c r="T711" i="1" s="1"/>
  <c r="S712" i="1"/>
  <c r="T712" i="1" a="1"/>
  <c r="T712" i="1" s="1"/>
  <c r="S713" i="1"/>
  <c r="T713" i="1" a="1"/>
  <c r="T713" i="1" s="1"/>
  <c r="S714" i="1"/>
  <c r="T714" i="1" a="1"/>
  <c r="T714" i="1" s="1"/>
  <c r="S715" i="1"/>
  <c r="T715" i="1" a="1"/>
  <c r="T715" i="1" s="1"/>
  <c r="S716" i="1"/>
  <c r="T716" i="1" a="1"/>
  <c r="T716" i="1" s="1"/>
  <c r="S717" i="1"/>
  <c r="T717" i="1" a="1"/>
  <c r="T717" i="1" s="1"/>
  <c r="S718" i="1"/>
  <c r="T718" i="1" a="1"/>
  <c r="T718" i="1" s="1"/>
  <c r="S719" i="1"/>
  <c r="T719" i="1" a="1"/>
  <c r="T719" i="1" s="1"/>
  <c r="S720" i="1"/>
  <c r="T720" i="1" a="1"/>
  <c r="T720" i="1" s="1"/>
  <c r="S721" i="1"/>
  <c r="T721" i="1" a="1"/>
  <c r="T721" i="1" s="1"/>
  <c r="S722" i="1"/>
  <c r="T722" i="1" a="1"/>
  <c r="T722" i="1" s="1"/>
  <c r="S723" i="1"/>
  <c r="T723" i="1" a="1"/>
  <c r="T723" i="1" s="1"/>
  <c r="S724" i="1"/>
  <c r="T724" i="1" a="1"/>
  <c r="T724" i="1" s="1"/>
  <c r="S725" i="1"/>
  <c r="T725" i="1" a="1"/>
  <c r="T725" i="1" s="1"/>
  <c r="S726" i="1"/>
  <c r="T726" i="1" a="1"/>
  <c r="T726" i="1" s="1"/>
  <c r="S727" i="1"/>
  <c r="T727" i="1" a="1"/>
  <c r="T727" i="1" s="1"/>
  <c r="S728" i="1"/>
  <c r="T728" i="1" a="1"/>
  <c r="T728" i="1" s="1"/>
  <c r="S729" i="1"/>
  <c r="T729" i="1" a="1"/>
  <c r="T729" i="1" s="1"/>
  <c r="S730" i="1"/>
  <c r="T730" i="1" a="1"/>
  <c r="T730" i="1" s="1"/>
  <c r="S731" i="1"/>
  <c r="T731" i="1" a="1"/>
  <c r="T731" i="1" s="1"/>
  <c r="S732" i="1"/>
  <c r="T732" i="1" a="1"/>
  <c r="T732" i="1" s="1"/>
  <c r="S733" i="1"/>
  <c r="T733" i="1" a="1"/>
  <c r="T733" i="1" s="1"/>
  <c r="S734" i="1"/>
  <c r="T734" i="1" a="1"/>
  <c r="T734" i="1" s="1"/>
  <c r="S735" i="1"/>
  <c r="T735" i="1" a="1"/>
  <c r="T735" i="1" s="1"/>
  <c r="S736" i="1"/>
  <c r="T736" i="1" a="1"/>
  <c r="T736" i="1" s="1"/>
  <c r="S737" i="1"/>
  <c r="T737" i="1" a="1"/>
  <c r="T737" i="1" s="1"/>
  <c r="S738" i="1"/>
  <c r="T738" i="1" a="1"/>
  <c r="T738" i="1" s="1"/>
  <c r="S739" i="1"/>
  <c r="T739" i="1" a="1"/>
  <c r="T739" i="1" s="1"/>
  <c r="S740" i="1"/>
  <c r="T740" i="1" a="1"/>
  <c r="T740" i="1" s="1"/>
  <c r="S741" i="1"/>
  <c r="T741" i="1" a="1"/>
  <c r="T741" i="1" s="1"/>
  <c r="S742" i="1"/>
  <c r="T742" i="1" a="1"/>
  <c r="T742" i="1" s="1"/>
  <c r="S743" i="1"/>
  <c r="T743" i="1" a="1"/>
  <c r="T743" i="1" s="1"/>
  <c r="S744" i="1"/>
  <c r="T744" i="1" a="1"/>
  <c r="T744" i="1" s="1"/>
  <c r="S745" i="1"/>
  <c r="T745" i="1" a="1"/>
  <c r="T745" i="1" s="1"/>
  <c r="S746" i="1"/>
  <c r="T746" i="1" a="1"/>
  <c r="T746" i="1" s="1"/>
  <c r="S747" i="1"/>
  <c r="T747" i="1" a="1"/>
  <c r="T747" i="1" s="1"/>
  <c r="S748" i="1"/>
  <c r="T748" i="1" a="1"/>
  <c r="T748" i="1" s="1"/>
  <c r="S749" i="1"/>
  <c r="T749" i="1" a="1"/>
  <c r="T749" i="1" s="1"/>
  <c r="S750" i="1"/>
  <c r="T750" i="1" a="1"/>
  <c r="T750" i="1" s="1"/>
  <c r="S751" i="1"/>
  <c r="T751" i="1" a="1"/>
  <c r="T751" i="1" s="1"/>
  <c r="S752" i="1"/>
  <c r="T752" i="1" a="1"/>
  <c r="T752" i="1" s="1"/>
  <c r="S753" i="1"/>
  <c r="T753" i="1" a="1"/>
  <c r="T753" i="1" s="1"/>
  <c r="S754" i="1"/>
  <c r="T754" i="1" a="1"/>
  <c r="T754" i="1" s="1"/>
  <c r="S755" i="1"/>
  <c r="T755" i="1" a="1"/>
  <c r="T755" i="1" s="1"/>
  <c r="S756" i="1"/>
  <c r="T756" i="1" a="1"/>
  <c r="T756" i="1" s="1"/>
  <c r="S757" i="1"/>
  <c r="T757" i="1" a="1"/>
  <c r="T757" i="1" s="1"/>
  <c r="S758" i="1"/>
  <c r="T758" i="1" a="1"/>
  <c r="T758" i="1" s="1"/>
  <c r="S759" i="1"/>
  <c r="T759" i="1" a="1"/>
  <c r="T759" i="1" s="1"/>
  <c r="S760" i="1"/>
  <c r="T760" i="1" a="1"/>
  <c r="T760" i="1" s="1"/>
  <c r="S761" i="1"/>
  <c r="T761" i="1" a="1"/>
  <c r="T761" i="1" s="1"/>
  <c r="S762" i="1"/>
  <c r="T762" i="1" a="1"/>
  <c r="T762" i="1" s="1"/>
  <c r="S763" i="1"/>
  <c r="T763" i="1" a="1"/>
  <c r="T763" i="1" s="1"/>
  <c r="S764" i="1"/>
  <c r="T764" i="1" a="1"/>
  <c r="T764" i="1" s="1"/>
  <c r="S765" i="1"/>
  <c r="T765" i="1" a="1"/>
  <c r="T765" i="1" s="1"/>
  <c r="S766" i="1"/>
  <c r="T766" i="1" a="1"/>
  <c r="T766" i="1" s="1"/>
  <c r="S767" i="1"/>
  <c r="T767" i="1" a="1"/>
  <c r="T767" i="1" s="1"/>
  <c r="S768" i="1"/>
  <c r="T768" i="1" a="1"/>
  <c r="T768" i="1" s="1"/>
  <c r="S769" i="1"/>
  <c r="T769" i="1" a="1"/>
  <c r="T769" i="1" s="1"/>
  <c r="S770" i="1"/>
  <c r="T770" i="1" a="1"/>
  <c r="T770" i="1" s="1"/>
  <c r="S771" i="1"/>
  <c r="T771" i="1" a="1"/>
  <c r="T771" i="1" s="1"/>
  <c r="S772" i="1"/>
  <c r="T772" i="1" a="1"/>
  <c r="T772" i="1" s="1"/>
  <c r="S773" i="1"/>
  <c r="T773" i="1" a="1"/>
  <c r="T773" i="1" s="1"/>
  <c r="S774" i="1"/>
  <c r="T774" i="1" a="1"/>
  <c r="T774" i="1" s="1"/>
  <c r="S775" i="1"/>
  <c r="T775" i="1" a="1"/>
  <c r="T775" i="1" s="1"/>
  <c r="S776" i="1"/>
  <c r="T776" i="1" a="1"/>
  <c r="T776" i="1" s="1"/>
  <c r="S777" i="1"/>
  <c r="T777" i="1" a="1"/>
  <c r="T777" i="1" s="1"/>
  <c r="S778" i="1"/>
  <c r="T778" i="1" a="1"/>
  <c r="T778" i="1" s="1"/>
  <c r="S779" i="1"/>
  <c r="T779" i="1" a="1"/>
  <c r="T779" i="1" s="1"/>
  <c r="S780" i="1"/>
  <c r="T780" i="1" a="1"/>
  <c r="T780" i="1" s="1"/>
  <c r="S781" i="1"/>
  <c r="T781" i="1" a="1"/>
  <c r="T781" i="1" s="1"/>
  <c r="S782" i="1"/>
  <c r="T782" i="1" a="1"/>
  <c r="T782" i="1" s="1"/>
  <c r="S783" i="1"/>
  <c r="T783" i="1" a="1"/>
  <c r="T783" i="1" s="1"/>
  <c r="S784" i="1"/>
  <c r="T784" i="1" a="1"/>
  <c r="T784" i="1" s="1"/>
  <c r="S785" i="1"/>
  <c r="T785" i="1" a="1"/>
  <c r="T785" i="1" s="1"/>
  <c r="S786" i="1"/>
  <c r="T786" i="1" a="1"/>
  <c r="T786" i="1" s="1"/>
  <c r="S787" i="1"/>
  <c r="T787" i="1" a="1"/>
  <c r="T787" i="1" s="1"/>
  <c r="S788" i="1"/>
  <c r="T788" i="1" a="1"/>
  <c r="T788" i="1" s="1"/>
  <c r="S789" i="1"/>
  <c r="T789" i="1" a="1"/>
  <c r="T789" i="1" s="1"/>
  <c r="S790" i="1"/>
  <c r="T790" i="1" a="1"/>
  <c r="T790" i="1" s="1"/>
  <c r="S791" i="1"/>
  <c r="T791" i="1" a="1"/>
  <c r="T791" i="1" s="1"/>
  <c r="S792" i="1"/>
  <c r="T792" i="1" a="1"/>
  <c r="T792" i="1" s="1"/>
  <c r="S793" i="1"/>
  <c r="T793" i="1" a="1"/>
  <c r="T793" i="1" s="1"/>
  <c r="S794" i="1"/>
  <c r="T794" i="1" a="1"/>
  <c r="T794" i="1" s="1"/>
  <c r="S795" i="1"/>
  <c r="T795" i="1" a="1"/>
  <c r="T795" i="1" s="1"/>
  <c r="S796" i="1"/>
  <c r="T796" i="1" a="1"/>
  <c r="T796" i="1" s="1"/>
  <c r="S797" i="1"/>
  <c r="T797" i="1" a="1"/>
  <c r="T797" i="1" s="1"/>
  <c r="S798" i="1"/>
  <c r="T798" i="1" a="1"/>
  <c r="T798" i="1" s="1"/>
  <c r="S799" i="1"/>
  <c r="T799" i="1" a="1"/>
  <c r="T799" i="1" s="1"/>
  <c r="S800" i="1"/>
  <c r="T800" i="1" a="1"/>
  <c r="T800" i="1" s="1"/>
  <c r="S801" i="1"/>
  <c r="T801" i="1" a="1"/>
  <c r="T801" i="1" s="1"/>
  <c r="S802" i="1"/>
  <c r="T802" i="1" a="1"/>
  <c r="T802" i="1" s="1"/>
  <c r="S803" i="1"/>
  <c r="T803" i="1" a="1"/>
  <c r="T803" i="1" s="1"/>
  <c r="S804" i="1"/>
  <c r="T804" i="1" a="1"/>
  <c r="T804" i="1" s="1"/>
  <c r="S805" i="1"/>
  <c r="T805" i="1" a="1"/>
  <c r="T805" i="1" s="1"/>
  <c r="S806" i="1"/>
  <c r="T806" i="1" a="1"/>
  <c r="T806" i="1" s="1"/>
  <c r="S807" i="1"/>
  <c r="T807" i="1" a="1"/>
  <c r="T807" i="1" s="1"/>
  <c r="S808" i="1"/>
  <c r="T808" i="1" a="1"/>
  <c r="T808" i="1" s="1"/>
  <c r="S809" i="1"/>
  <c r="T809" i="1" a="1"/>
  <c r="T809" i="1" s="1"/>
  <c r="S810" i="1"/>
  <c r="T810" i="1" a="1"/>
  <c r="T810" i="1" s="1"/>
  <c r="S811" i="1"/>
  <c r="T811" i="1" a="1"/>
  <c r="T811" i="1" s="1"/>
  <c r="S812" i="1"/>
  <c r="T812" i="1" a="1"/>
  <c r="T812" i="1" s="1"/>
  <c r="S813" i="1"/>
  <c r="T813" i="1" a="1"/>
  <c r="T813" i="1" s="1"/>
  <c r="S814" i="1"/>
  <c r="T814" i="1" a="1"/>
  <c r="T814" i="1" s="1"/>
  <c r="S815" i="1"/>
  <c r="T815" i="1" a="1"/>
  <c r="T815" i="1" s="1"/>
  <c r="S816" i="1"/>
  <c r="T816" i="1" a="1"/>
  <c r="T816" i="1" s="1"/>
  <c r="S817" i="1"/>
  <c r="T817" i="1" a="1"/>
  <c r="T817" i="1" s="1"/>
  <c r="S818" i="1"/>
  <c r="T818" i="1" a="1"/>
  <c r="T818" i="1" s="1"/>
  <c r="S819" i="1"/>
  <c r="T819" i="1" a="1"/>
  <c r="T819" i="1" s="1"/>
  <c r="S820" i="1"/>
  <c r="T820" i="1" a="1"/>
  <c r="T820" i="1" s="1"/>
  <c r="S821" i="1"/>
  <c r="T821" i="1" a="1"/>
  <c r="T821" i="1" s="1"/>
  <c r="S822" i="1"/>
  <c r="T822" i="1" a="1"/>
  <c r="T822" i="1" s="1"/>
  <c r="S823" i="1"/>
  <c r="T823" i="1" a="1"/>
  <c r="T823" i="1" s="1"/>
  <c r="S824" i="1"/>
  <c r="T824" i="1" a="1"/>
  <c r="T824" i="1" s="1"/>
  <c r="S825" i="1"/>
  <c r="T825" i="1" a="1"/>
  <c r="T825" i="1" s="1"/>
  <c r="S826" i="1"/>
  <c r="T826" i="1" a="1"/>
  <c r="T826" i="1" s="1"/>
  <c r="S827" i="1"/>
  <c r="T827" i="1" a="1"/>
  <c r="T827" i="1" s="1"/>
  <c r="S828" i="1"/>
  <c r="T828" i="1" a="1"/>
  <c r="T828" i="1" s="1"/>
  <c r="S829" i="1"/>
  <c r="T829" i="1" a="1"/>
  <c r="T829" i="1" s="1"/>
  <c r="S830" i="1"/>
  <c r="T830" i="1" a="1"/>
  <c r="T830" i="1" s="1"/>
  <c r="S831" i="1"/>
  <c r="T831" i="1" a="1"/>
  <c r="T831" i="1" s="1"/>
  <c r="S832" i="1"/>
  <c r="T832" i="1" a="1"/>
  <c r="T832" i="1" s="1"/>
  <c r="S833" i="1"/>
  <c r="T833" i="1" a="1"/>
  <c r="T833" i="1" s="1"/>
  <c r="S834" i="1"/>
  <c r="T834" i="1" a="1"/>
  <c r="T834" i="1" s="1"/>
  <c r="S835" i="1"/>
  <c r="T835" i="1" a="1"/>
  <c r="T835" i="1" s="1"/>
  <c r="S836" i="1"/>
  <c r="T836" i="1" a="1"/>
  <c r="T836" i="1" s="1"/>
  <c r="S837" i="1"/>
  <c r="T837" i="1" a="1"/>
  <c r="T837" i="1" s="1"/>
  <c r="S838" i="1"/>
  <c r="T838" i="1" a="1"/>
  <c r="T838" i="1" s="1"/>
  <c r="S839" i="1"/>
  <c r="T839" i="1" a="1"/>
  <c r="T839" i="1" s="1"/>
  <c r="S840" i="1"/>
  <c r="T840" i="1" a="1"/>
  <c r="T840" i="1" s="1"/>
  <c r="S841" i="1"/>
  <c r="T841" i="1" a="1"/>
  <c r="T841" i="1" s="1"/>
  <c r="S842" i="1"/>
  <c r="T842" i="1" a="1"/>
  <c r="T842" i="1" s="1"/>
  <c r="S843" i="1"/>
  <c r="T843" i="1" a="1"/>
  <c r="T843" i="1" s="1"/>
  <c r="S844" i="1"/>
  <c r="T844" i="1" a="1"/>
  <c r="T844" i="1" s="1"/>
  <c r="S845" i="1"/>
  <c r="T845" i="1" a="1"/>
  <c r="T845" i="1" s="1"/>
  <c r="S846" i="1"/>
  <c r="T846" i="1" a="1"/>
  <c r="T846" i="1" s="1"/>
  <c r="S847" i="1"/>
  <c r="T847" i="1" a="1"/>
  <c r="T847" i="1" s="1"/>
  <c r="S848" i="1"/>
  <c r="T848" i="1" a="1"/>
  <c r="T848" i="1" s="1"/>
  <c r="S849" i="1"/>
  <c r="T849" i="1" a="1"/>
  <c r="T849" i="1" s="1"/>
  <c r="S850" i="1"/>
  <c r="T850" i="1" a="1"/>
  <c r="T850" i="1" s="1"/>
  <c r="S851" i="1"/>
  <c r="T851" i="1" a="1"/>
  <c r="T851" i="1" s="1"/>
  <c r="S852" i="1"/>
  <c r="T852" i="1" a="1"/>
  <c r="T852" i="1" s="1"/>
  <c r="S853" i="1"/>
  <c r="T853" i="1" a="1"/>
  <c r="T853" i="1" s="1"/>
  <c r="S854" i="1"/>
  <c r="T854" i="1" a="1"/>
  <c r="T854" i="1" s="1"/>
  <c r="S855" i="1"/>
  <c r="T855" i="1" a="1"/>
  <c r="T855" i="1" s="1"/>
  <c r="S856" i="1"/>
  <c r="T856" i="1" a="1"/>
  <c r="T856" i="1" s="1"/>
  <c r="S857" i="1"/>
  <c r="T857" i="1" a="1"/>
  <c r="T857" i="1" s="1"/>
  <c r="S858" i="1"/>
  <c r="T858" i="1" a="1"/>
  <c r="T858" i="1" s="1"/>
  <c r="S859" i="1"/>
  <c r="T859" i="1" a="1"/>
  <c r="T859" i="1" s="1"/>
  <c r="S860" i="1"/>
  <c r="T860" i="1" a="1"/>
  <c r="T860" i="1" s="1"/>
  <c r="S861" i="1"/>
  <c r="T861" i="1" a="1"/>
  <c r="T861" i="1" s="1"/>
  <c r="S862" i="1"/>
  <c r="T862" i="1" a="1"/>
  <c r="T862" i="1" s="1"/>
  <c r="S863" i="1"/>
  <c r="T863" i="1" a="1"/>
  <c r="T863" i="1" s="1"/>
  <c r="S864" i="1"/>
  <c r="T864" i="1" a="1"/>
  <c r="T864" i="1" s="1"/>
  <c r="S865" i="1"/>
  <c r="T865" i="1" a="1"/>
  <c r="T865" i="1" s="1"/>
  <c r="S866" i="1"/>
  <c r="T866" i="1" a="1"/>
  <c r="T866" i="1" s="1"/>
  <c r="S867" i="1"/>
  <c r="T867" i="1" a="1"/>
  <c r="T867" i="1" s="1"/>
  <c r="S868" i="1"/>
  <c r="T868" i="1" a="1"/>
  <c r="T868" i="1" s="1"/>
  <c r="S869" i="1"/>
  <c r="T869" i="1" a="1"/>
  <c r="T869" i="1" s="1"/>
  <c r="S870" i="1"/>
  <c r="T870" i="1" a="1"/>
  <c r="T870" i="1" s="1"/>
  <c r="S871" i="1"/>
  <c r="T871" i="1" a="1"/>
  <c r="T871" i="1" s="1"/>
  <c r="S872" i="1"/>
  <c r="T872" i="1" a="1"/>
  <c r="T872" i="1" s="1"/>
  <c r="S873" i="1"/>
  <c r="T873" i="1" a="1"/>
  <c r="T873" i="1" s="1"/>
  <c r="S874" i="1"/>
  <c r="T874" i="1" a="1"/>
  <c r="T874" i="1" s="1"/>
  <c r="S875" i="1"/>
  <c r="T875" i="1" a="1"/>
  <c r="T875" i="1" s="1"/>
  <c r="S876" i="1"/>
  <c r="T876" i="1" a="1"/>
  <c r="T876" i="1" s="1"/>
  <c r="S877" i="1"/>
  <c r="T877" i="1" a="1"/>
  <c r="T877" i="1" s="1"/>
  <c r="S878" i="1"/>
  <c r="T878" i="1" a="1"/>
  <c r="T878" i="1" s="1"/>
  <c r="S879" i="1"/>
  <c r="T879" i="1" a="1"/>
  <c r="T879" i="1" s="1"/>
  <c r="S880" i="1"/>
  <c r="T880" i="1" a="1"/>
  <c r="T880" i="1" s="1"/>
  <c r="S881" i="1"/>
  <c r="T881" i="1" a="1"/>
  <c r="T881" i="1" s="1"/>
  <c r="S882" i="1"/>
  <c r="T882" i="1" a="1"/>
  <c r="T882" i="1" s="1"/>
  <c r="S883" i="1"/>
  <c r="T883" i="1" a="1"/>
  <c r="T883" i="1" s="1"/>
  <c r="S884" i="1"/>
  <c r="T884" i="1" a="1"/>
  <c r="T884" i="1" s="1"/>
  <c r="S885" i="1"/>
  <c r="T885" i="1" a="1"/>
  <c r="T885" i="1" s="1"/>
  <c r="S886" i="1"/>
  <c r="T886" i="1" a="1"/>
  <c r="T886" i="1" s="1"/>
  <c r="S887" i="1"/>
  <c r="T887" i="1" a="1"/>
  <c r="T887" i="1" s="1"/>
  <c r="S888" i="1"/>
  <c r="T888" i="1" a="1"/>
  <c r="T888" i="1" s="1"/>
  <c r="S889" i="1"/>
  <c r="T889" i="1" a="1"/>
  <c r="T889" i="1" s="1"/>
  <c r="S890" i="1"/>
  <c r="T890" i="1" a="1"/>
  <c r="T890" i="1" s="1"/>
  <c r="S891" i="1"/>
  <c r="T891" i="1" a="1"/>
  <c r="T891" i="1" s="1"/>
  <c r="S892" i="1"/>
  <c r="T892" i="1" a="1"/>
  <c r="T892" i="1" s="1"/>
  <c r="S893" i="1"/>
  <c r="T893" i="1" a="1"/>
  <c r="T893" i="1" s="1"/>
  <c r="S894" i="1"/>
  <c r="T894" i="1" a="1"/>
  <c r="T894" i="1" s="1"/>
  <c r="S895" i="1"/>
  <c r="T895" i="1" a="1"/>
  <c r="T895" i="1" s="1"/>
  <c r="S896" i="1"/>
  <c r="T896" i="1" a="1"/>
  <c r="T896" i="1" s="1"/>
  <c r="S897" i="1"/>
  <c r="T897" i="1" a="1"/>
  <c r="T897" i="1" s="1"/>
  <c r="S898" i="1"/>
  <c r="T898" i="1" a="1"/>
  <c r="T898" i="1" s="1"/>
  <c r="S899" i="1"/>
  <c r="T899" i="1" a="1"/>
  <c r="T899" i="1" s="1"/>
  <c r="S900" i="1"/>
  <c r="T900" i="1" a="1"/>
  <c r="T900" i="1" s="1"/>
  <c r="S901" i="1"/>
  <c r="T901" i="1" a="1"/>
  <c r="T901" i="1" s="1"/>
  <c r="S902" i="1"/>
  <c r="T902" i="1" a="1"/>
  <c r="T902" i="1" s="1"/>
  <c r="S903" i="1"/>
  <c r="T903" i="1" a="1"/>
  <c r="T903" i="1" s="1"/>
  <c r="S904" i="1"/>
  <c r="T904" i="1" a="1"/>
  <c r="T904" i="1" s="1"/>
  <c r="S905" i="1"/>
  <c r="T905" i="1" a="1"/>
  <c r="T905" i="1" s="1"/>
  <c r="S906" i="1"/>
  <c r="T906" i="1" a="1"/>
  <c r="T906" i="1" s="1"/>
  <c r="S907" i="1"/>
  <c r="T907" i="1" a="1"/>
  <c r="T907" i="1" s="1"/>
  <c r="S908" i="1"/>
  <c r="T908" i="1" a="1"/>
  <c r="T908" i="1" s="1"/>
  <c r="S909" i="1"/>
  <c r="T909" i="1" a="1"/>
  <c r="T909" i="1" s="1"/>
  <c r="S910" i="1"/>
  <c r="T910" i="1" a="1"/>
  <c r="T910" i="1" s="1"/>
  <c r="S911" i="1"/>
  <c r="T911" i="1" a="1"/>
  <c r="T911" i="1" s="1"/>
  <c r="S912" i="1"/>
  <c r="T912" i="1" a="1"/>
  <c r="T912" i="1" s="1"/>
  <c r="S913" i="1"/>
  <c r="T913" i="1" a="1"/>
  <c r="T913" i="1" s="1"/>
  <c r="S914" i="1"/>
  <c r="T914" i="1" a="1"/>
  <c r="T914" i="1" s="1"/>
  <c r="S915" i="1"/>
  <c r="T915" i="1" a="1"/>
  <c r="T915" i="1" s="1"/>
  <c r="S916" i="1"/>
  <c r="T916" i="1" a="1"/>
  <c r="T916" i="1" s="1"/>
  <c r="S917" i="1"/>
  <c r="T917" i="1" a="1"/>
  <c r="T917" i="1" s="1"/>
  <c r="S918" i="1"/>
  <c r="T918" i="1" a="1"/>
  <c r="T918" i="1" s="1"/>
  <c r="S919" i="1"/>
  <c r="T919" i="1" a="1"/>
  <c r="T919" i="1" s="1"/>
  <c r="S920" i="1"/>
  <c r="T920" i="1" a="1"/>
  <c r="T920" i="1" s="1"/>
  <c r="S921" i="1"/>
  <c r="T921" i="1" a="1"/>
  <c r="T921" i="1" s="1"/>
  <c r="S922" i="1"/>
  <c r="T922" i="1" a="1"/>
  <c r="T922" i="1" s="1"/>
  <c r="S923" i="1"/>
  <c r="T923" i="1" a="1"/>
  <c r="T923" i="1" s="1"/>
  <c r="S924" i="1"/>
  <c r="T924" i="1" a="1"/>
  <c r="T924" i="1" s="1"/>
  <c r="S925" i="1"/>
  <c r="T925" i="1" a="1"/>
  <c r="T925" i="1" s="1"/>
  <c r="S926" i="1"/>
  <c r="T926" i="1" a="1"/>
  <c r="T926" i="1" s="1"/>
  <c r="S927" i="1"/>
  <c r="T927" i="1" a="1"/>
  <c r="T927" i="1" s="1"/>
  <c r="S928" i="1"/>
  <c r="T928" i="1" a="1"/>
  <c r="T928" i="1" s="1"/>
  <c r="S929" i="1"/>
  <c r="T929" i="1" a="1"/>
  <c r="T929" i="1" s="1"/>
  <c r="S930" i="1"/>
  <c r="T930" i="1" a="1"/>
  <c r="T930" i="1" s="1"/>
  <c r="S931" i="1"/>
  <c r="T931" i="1" a="1"/>
  <c r="T931" i="1" s="1"/>
  <c r="S932" i="1"/>
  <c r="T932" i="1" a="1"/>
  <c r="T932" i="1" s="1"/>
  <c r="S933" i="1"/>
  <c r="T933" i="1" a="1"/>
  <c r="T933" i="1" s="1"/>
  <c r="S934" i="1"/>
  <c r="T934" i="1" a="1"/>
  <c r="T934" i="1" s="1"/>
  <c r="S935" i="1"/>
  <c r="T935" i="1" a="1"/>
  <c r="T935" i="1" s="1"/>
  <c r="S936" i="1"/>
  <c r="T936" i="1" a="1"/>
  <c r="T936" i="1" s="1"/>
  <c r="S937" i="1"/>
  <c r="T937" i="1" a="1"/>
  <c r="T937" i="1" s="1"/>
  <c r="S938" i="1"/>
  <c r="T938" i="1" a="1"/>
  <c r="T938" i="1" s="1"/>
  <c r="S939" i="1"/>
  <c r="T939" i="1" a="1"/>
  <c r="T939" i="1" s="1"/>
  <c r="S940" i="1"/>
  <c r="T940" i="1" a="1"/>
  <c r="T940" i="1" s="1"/>
  <c r="S941" i="1"/>
  <c r="T941" i="1" a="1"/>
  <c r="T941" i="1" s="1"/>
  <c r="S942" i="1"/>
  <c r="T942" i="1" a="1"/>
  <c r="T942" i="1" s="1"/>
  <c r="S943" i="1"/>
  <c r="T943" i="1" a="1"/>
  <c r="T943" i="1" s="1"/>
  <c r="S944" i="1"/>
  <c r="T944" i="1" a="1"/>
  <c r="T944" i="1" s="1"/>
  <c r="S945" i="1"/>
  <c r="T945" i="1" a="1"/>
  <c r="T945" i="1" s="1"/>
  <c r="S946" i="1"/>
  <c r="T946" i="1" a="1"/>
  <c r="T946" i="1" s="1"/>
  <c r="S947" i="1"/>
  <c r="T947" i="1" a="1"/>
  <c r="T947" i="1" s="1"/>
  <c r="S948" i="1"/>
  <c r="T948" i="1" a="1"/>
  <c r="T948" i="1" s="1"/>
  <c r="S949" i="1"/>
  <c r="T949" i="1" a="1"/>
  <c r="T949" i="1" s="1"/>
  <c r="S950" i="1"/>
  <c r="T950" i="1" a="1"/>
  <c r="T950" i="1" s="1"/>
  <c r="S951" i="1"/>
  <c r="T951" i="1" a="1"/>
  <c r="T951" i="1" s="1"/>
  <c r="S952" i="1"/>
  <c r="T952" i="1" a="1"/>
  <c r="T952" i="1" s="1"/>
  <c r="S953" i="1"/>
  <c r="T953" i="1" a="1"/>
  <c r="T953" i="1" s="1"/>
  <c r="S954" i="1"/>
  <c r="T954" i="1" a="1"/>
  <c r="T954" i="1" s="1"/>
  <c r="S955" i="1"/>
  <c r="T955" i="1" a="1"/>
  <c r="T955" i="1" s="1"/>
  <c r="S956" i="1"/>
  <c r="T956" i="1" a="1"/>
  <c r="T956" i="1" s="1"/>
  <c r="S957" i="1"/>
  <c r="T957" i="1" a="1"/>
  <c r="T957" i="1" s="1"/>
  <c r="S958" i="1"/>
  <c r="T958" i="1" a="1"/>
  <c r="T958" i="1" s="1"/>
  <c r="S959" i="1"/>
  <c r="T959" i="1" a="1"/>
  <c r="T959" i="1" s="1"/>
  <c r="S960" i="1"/>
  <c r="T960" i="1" a="1"/>
  <c r="T960" i="1" s="1"/>
  <c r="S961" i="1"/>
  <c r="T961" i="1" a="1"/>
  <c r="T961" i="1" s="1"/>
  <c r="S962" i="1"/>
  <c r="T962" i="1" a="1"/>
  <c r="T962" i="1" s="1"/>
  <c r="S963" i="1"/>
  <c r="T963" i="1" a="1"/>
  <c r="T963" i="1" s="1"/>
  <c r="S964" i="1"/>
  <c r="T964" i="1" a="1"/>
  <c r="T964" i="1" s="1"/>
  <c r="S965" i="1"/>
  <c r="T965" i="1" a="1"/>
  <c r="T965" i="1" s="1"/>
  <c r="S966" i="1"/>
  <c r="T966" i="1" a="1"/>
  <c r="T966" i="1" s="1"/>
  <c r="S967" i="1"/>
  <c r="T967" i="1" a="1"/>
  <c r="T967" i="1" s="1"/>
  <c r="S968" i="1"/>
  <c r="T968" i="1" a="1"/>
  <c r="T968" i="1" s="1"/>
  <c r="S969" i="1"/>
  <c r="T969" i="1" a="1"/>
  <c r="T969" i="1" s="1"/>
  <c r="S970" i="1"/>
  <c r="T970" i="1" a="1"/>
  <c r="T970" i="1" s="1"/>
  <c r="S971" i="1"/>
  <c r="T971" i="1" a="1"/>
  <c r="T971" i="1" s="1"/>
  <c r="S972" i="1"/>
  <c r="T972" i="1" a="1"/>
  <c r="T972" i="1" s="1"/>
  <c r="S973" i="1"/>
  <c r="T973" i="1" a="1"/>
  <c r="T973" i="1" s="1"/>
  <c r="S974" i="1"/>
  <c r="T974" i="1" a="1"/>
  <c r="T974" i="1" s="1"/>
  <c r="S975" i="1"/>
  <c r="T975" i="1" a="1"/>
  <c r="T975" i="1" s="1"/>
  <c r="S976" i="1"/>
  <c r="T976" i="1" a="1"/>
  <c r="T976" i="1" s="1"/>
  <c r="S977" i="1"/>
  <c r="T977" i="1" a="1"/>
  <c r="T977" i="1" s="1"/>
  <c r="S978" i="1"/>
  <c r="T978" i="1" a="1"/>
  <c r="T978" i="1" s="1"/>
  <c r="S979" i="1"/>
  <c r="T979" i="1" a="1"/>
  <c r="T979" i="1" s="1"/>
  <c r="S980" i="1"/>
  <c r="T980" i="1" a="1"/>
  <c r="T980" i="1" s="1"/>
  <c r="S981" i="1"/>
  <c r="T981" i="1" a="1"/>
  <c r="T981" i="1" s="1"/>
  <c r="S982" i="1"/>
  <c r="T982" i="1" a="1"/>
  <c r="T982" i="1" s="1"/>
  <c r="S983" i="1"/>
  <c r="T983" i="1" a="1"/>
  <c r="T983" i="1" s="1"/>
  <c r="S984" i="1"/>
  <c r="T984" i="1" a="1"/>
  <c r="T984" i="1" s="1"/>
  <c r="S985" i="1"/>
  <c r="T985" i="1" a="1"/>
  <c r="T985" i="1" s="1"/>
  <c r="S986" i="1"/>
  <c r="T986" i="1" a="1"/>
  <c r="T986" i="1" s="1"/>
  <c r="S987" i="1"/>
  <c r="T987" i="1" a="1"/>
  <c r="T987" i="1" s="1"/>
  <c r="S988" i="1"/>
  <c r="T988" i="1" a="1"/>
  <c r="T988" i="1" s="1"/>
  <c r="S989" i="1"/>
  <c r="T989" i="1" a="1"/>
  <c r="T989" i="1" s="1"/>
  <c r="S990" i="1"/>
  <c r="T990" i="1" a="1"/>
  <c r="T990" i="1" s="1"/>
  <c r="S991" i="1"/>
  <c r="T991" i="1" a="1"/>
  <c r="T991" i="1" s="1"/>
  <c r="S992" i="1"/>
  <c r="T992" i="1" a="1"/>
  <c r="T992" i="1" s="1"/>
  <c r="S993" i="1"/>
  <c r="T993" i="1" a="1"/>
  <c r="T993" i="1" s="1"/>
  <c r="S994" i="1"/>
  <c r="T994" i="1" a="1"/>
  <c r="T994" i="1" s="1"/>
  <c r="S995" i="1"/>
  <c r="T995" i="1" a="1"/>
  <c r="T995" i="1" s="1"/>
  <c r="S996" i="1"/>
  <c r="T996" i="1" a="1"/>
  <c r="T996" i="1" s="1"/>
  <c r="S997" i="1"/>
  <c r="T997" i="1" a="1"/>
  <c r="T997" i="1" s="1"/>
  <c r="S998" i="1"/>
  <c r="T998" i="1" a="1"/>
  <c r="T998" i="1" s="1"/>
  <c r="S999" i="1"/>
  <c r="T999" i="1" a="1"/>
  <c r="T999" i="1" s="1"/>
  <c r="S1000" i="1"/>
  <c r="T1000" i="1" a="1"/>
  <c r="T1000" i="1" s="1"/>
  <c r="S1001" i="1"/>
  <c r="T1001" i="1" a="1"/>
  <c r="T1001" i="1" s="1"/>
  <c r="S1002" i="1"/>
  <c r="T1002" i="1" a="1"/>
  <c r="T1002" i="1" s="1"/>
  <c r="S1003" i="1"/>
  <c r="T1003" i="1" a="1"/>
  <c r="T1003" i="1" s="1"/>
  <c r="S1004" i="1"/>
  <c r="T1004" i="1" a="1"/>
  <c r="T1004" i="1" s="1"/>
  <c r="S1005" i="1"/>
  <c r="T1005" i="1" a="1"/>
  <c r="T1005" i="1" s="1"/>
  <c r="S1006" i="1"/>
  <c r="T1006" i="1" a="1"/>
  <c r="T1006" i="1" s="1"/>
  <c r="S1007" i="1"/>
  <c r="T1007" i="1" a="1"/>
  <c r="T1007" i="1" s="1"/>
  <c r="S1008" i="1"/>
  <c r="T1008" i="1" a="1"/>
  <c r="T1008" i="1" s="1"/>
  <c r="S1009" i="1"/>
  <c r="T1009" i="1" a="1"/>
  <c r="T1009" i="1" s="1"/>
  <c r="S1010" i="1"/>
  <c r="T1010" i="1" a="1"/>
  <c r="T1010" i="1" s="1"/>
  <c r="S1011" i="1"/>
  <c r="T1011" i="1" a="1"/>
  <c r="T1011" i="1" s="1"/>
  <c r="S1012" i="1"/>
  <c r="T1012" i="1" a="1"/>
  <c r="T1012" i="1" s="1"/>
  <c r="S1013" i="1"/>
  <c r="T1013" i="1" a="1"/>
  <c r="T1013" i="1" s="1"/>
  <c r="S1014" i="1"/>
  <c r="T1014" i="1" a="1"/>
  <c r="T1014" i="1" s="1"/>
  <c r="S1015" i="1"/>
  <c r="T1015" i="1" a="1"/>
  <c r="T1015" i="1" s="1"/>
  <c r="S1016" i="1"/>
  <c r="T1016" i="1" a="1"/>
  <c r="T1016" i="1" s="1"/>
  <c r="S1017" i="1"/>
  <c r="T1017" i="1" a="1"/>
  <c r="T1017" i="1" s="1"/>
  <c r="S1018" i="1"/>
  <c r="T1018" i="1" a="1"/>
  <c r="T1018" i="1" s="1"/>
  <c r="S1019" i="1"/>
  <c r="T1019" i="1" a="1"/>
  <c r="T1019" i="1" s="1"/>
  <c r="S1020" i="1"/>
  <c r="T1020" i="1" a="1"/>
  <c r="T1020" i="1" s="1"/>
  <c r="S1021" i="1"/>
  <c r="T1021" i="1" a="1"/>
  <c r="T1021" i="1" s="1"/>
  <c r="S1022" i="1"/>
  <c r="T1022" i="1" a="1"/>
  <c r="T1022" i="1" s="1"/>
  <c r="S1023" i="1"/>
  <c r="T1023" i="1" a="1"/>
  <c r="T1023" i="1" s="1"/>
  <c r="S1024" i="1"/>
  <c r="T1024" i="1" a="1"/>
  <c r="T1024" i="1" s="1"/>
  <c r="S1025" i="1"/>
  <c r="T1025" i="1" a="1"/>
  <c r="T1025" i="1" s="1"/>
  <c r="S1026" i="1"/>
  <c r="T1026" i="1" a="1"/>
  <c r="T1026" i="1" s="1"/>
  <c r="S1027" i="1"/>
  <c r="T1027" i="1" a="1"/>
  <c r="T1027" i="1" s="1"/>
  <c r="S1028" i="1"/>
  <c r="T1028" i="1" a="1"/>
  <c r="T1028" i="1" s="1"/>
  <c r="S1029" i="1"/>
  <c r="T1029" i="1" a="1"/>
  <c r="T1029" i="1" s="1"/>
  <c r="S1030" i="1"/>
  <c r="T1030" i="1" a="1"/>
  <c r="T1030" i="1" s="1"/>
  <c r="S1031" i="1"/>
  <c r="T1031" i="1" a="1"/>
  <c r="T1031" i="1" s="1"/>
  <c r="S1032" i="1"/>
  <c r="T1032" i="1" a="1"/>
  <c r="T1032" i="1" s="1"/>
  <c r="S1033" i="1"/>
  <c r="T1033" i="1" a="1"/>
  <c r="T1033" i="1" s="1"/>
  <c r="S1034" i="1"/>
  <c r="T1034" i="1" a="1"/>
  <c r="T1034" i="1" s="1"/>
  <c r="S1035" i="1"/>
  <c r="T1035" i="1" a="1"/>
  <c r="T1035" i="1" s="1"/>
  <c r="S1036" i="1"/>
  <c r="T1036" i="1" a="1"/>
  <c r="T1036" i="1" s="1"/>
  <c r="S1037" i="1"/>
  <c r="T1037" i="1" a="1"/>
  <c r="T1037" i="1" s="1"/>
  <c r="S1038" i="1"/>
  <c r="T1038" i="1" a="1"/>
  <c r="T1038" i="1" s="1"/>
  <c r="S1039" i="1"/>
  <c r="T1039" i="1" a="1"/>
  <c r="T1039" i="1" s="1"/>
  <c r="S1040" i="1"/>
  <c r="T1040" i="1" a="1"/>
  <c r="T1040" i="1" s="1"/>
  <c r="S1041" i="1"/>
  <c r="T1041" i="1" a="1"/>
  <c r="T1041" i="1" s="1"/>
  <c r="S1042" i="1"/>
  <c r="T1042" i="1" a="1"/>
  <c r="T1042" i="1" s="1"/>
  <c r="S1043" i="1"/>
  <c r="T1043" i="1" a="1"/>
  <c r="T1043" i="1" s="1"/>
  <c r="S1044" i="1"/>
  <c r="T1044" i="1" a="1"/>
  <c r="T1044" i="1" s="1"/>
  <c r="S1045" i="1"/>
  <c r="T1045" i="1" a="1"/>
  <c r="T1045" i="1" s="1"/>
  <c r="S1046" i="1"/>
  <c r="T1046" i="1" a="1"/>
  <c r="T1046" i="1" s="1"/>
  <c r="S1047" i="1"/>
  <c r="T1047" i="1" a="1"/>
  <c r="T1047" i="1" s="1"/>
  <c r="S1048" i="1"/>
  <c r="T1048" i="1" a="1"/>
  <c r="T1048" i="1" s="1"/>
  <c r="S1049" i="1"/>
  <c r="T1049" i="1" a="1"/>
  <c r="T1049" i="1" s="1"/>
  <c r="S1050" i="1"/>
  <c r="T1050" i="1" a="1"/>
  <c r="T1050" i="1" s="1"/>
  <c r="S1051" i="1"/>
  <c r="T1051" i="1" a="1"/>
  <c r="T1051" i="1" s="1"/>
  <c r="S1052" i="1"/>
  <c r="T1052" i="1" a="1"/>
  <c r="T1052" i="1" s="1"/>
  <c r="S1053" i="1"/>
  <c r="T1053" i="1" a="1"/>
  <c r="T1053" i="1" s="1"/>
  <c r="S1054" i="1"/>
  <c r="T1054" i="1" a="1"/>
  <c r="T1054" i="1" s="1"/>
  <c r="S1055" i="1"/>
  <c r="T1055" i="1" a="1"/>
  <c r="T1055" i="1" s="1"/>
  <c r="S1056" i="1"/>
  <c r="T1056" i="1" a="1"/>
  <c r="T1056" i="1" s="1"/>
  <c r="S1057" i="1"/>
  <c r="T1057" i="1" a="1"/>
  <c r="T1057" i="1" s="1"/>
  <c r="S1058" i="1"/>
  <c r="T1058" i="1" a="1"/>
  <c r="T1058" i="1" s="1"/>
  <c r="S1059" i="1"/>
  <c r="T1059" i="1" a="1"/>
  <c r="T1059" i="1" s="1"/>
  <c r="S1060" i="1"/>
  <c r="T1060" i="1" a="1"/>
  <c r="T1060" i="1" s="1"/>
  <c r="S1061" i="1"/>
  <c r="T1061" i="1" a="1"/>
  <c r="T1061" i="1" s="1"/>
  <c r="S1062" i="1"/>
  <c r="T1062" i="1" a="1"/>
  <c r="T1062" i="1" s="1"/>
  <c r="S1063" i="1"/>
  <c r="T1063" i="1" a="1"/>
  <c r="T1063" i="1" s="1"/>
  <c r="S1064" i="1"/>
  <c r="T1064" i="1" a="1"/>
  <c r="T1064" i="1" s="1"/>
  <c r="S1065" i="1"/>
  <c r="T1065" i="1" a="1"/>
  <c r="T1065" i="1" s="1"/>
  <c r="S1066" i="1"/>
  <c r="T1066" i="1" a="1"/>
  <c r="T1066" i="1" s="1"/>
  <c r="S1067" i="1"/>
  <c r="T1067" i="1" a="1"/>
  <c r="T1067" i="1" s="1"/>
  <c r="S1068" i="1"/>
  <c r="T1068" i="1" a="1"/>
  <c r="T1068" i="1" s="1"/>
  <c r="S1069" i="1"/>
  <c r="T1069" i="1" a="1"/>
  <c r="T1069" i="1" s="1"/>
  <c r="S1070" i="1"/>
  <c r="T1070" i="1" a="1"/>
  <c r="T1070" i="1" s="1"/>
  <c r="S1071" i="1"/>
  <c r="T1071" i="1" a="1"/>
  <c r="T1071" i="1" s="1"/>
  <c r="S1072" i="1"/>
  <c r="T1072" i="1" a="1"/>
  <c r="T1072" i="1" s="1"/>
  <c r="S1073" i="1"/>
  <c r="T1073" i="1" a="1"/>
  <c r="T1073" i="1" s="1"/>
  <c r="S1074" i="1"/>
  <c r="T1074" i="1" a="1"/>
  <c r="T1074" i="1" s="1"/>
  <c r="S1075" i="1"/>
  <c r="T1075" i="1" a="1"/>
  <c r="T1075" i="1" s="1"/>
  <c r="S1076" i="1"/>
  <c r="T1076" i="1" a="1"/>
  <c r="T1076" i="1" s="1"/>
  <c r="S1077" i="1"/>
  <c r="T1077" i="1" a="1"/>
  <c r="T1077" i="1" s="1"/>
  <c r="S1078" i="1"/>
  <c r="T1078" i="1" a="1"/>
  <c r="T1078" i="1" s="1"/>
  <c r="S1079" i="1"/>
  <c r="T1079" i="1" a="1"/>
  <c r="T1079" i="1" s="1"/>
  <c r="S1080" i="1"/>
  <c r="T1080" i="1" a="1"/>
  <c r="T1080" i="1" s="1"/>
  <c r="S1081" i="1"/>
  <c r="T1081" i="1" a="1"/>
  <c r="T1081" i="1" s="1"/>
  <c r="S1082" i="1"/>
  <c r="T1082" i="1" a="1"/>
  <c r="T1082" i="1" s="1"/>
  <c r="S1083" i="1"/>
  <c r="T1083" i="1" a="1"/>
  <c r="T1083" i="1" s="1"/>
  <c r="S1084" i="1"/>
  <c r="T1084" i="1" a="1"/>
  <c r="T1084" i="1" s="1"/>
  <c r="S1085" i="1"/>
  <c r="T1085" i="1" a="1"/>
  <c r="T1085" i="1" s="1"/>
  <c r="S1086" i="1"/>
  <c r="T1086" i="1" a="1"/>
  <c r="T1086" i="1" s="1"/>
  <c r="S1087" i="1"/>
  <c r="T1087" i="1" a="1"/>
  <c r="T1087" i="1" s="1"/>
  <c r="S1088" i="1"/>
  <c r="T1088" i="1" a="1"/>
  <c r="T1088" i="1" s="1"/>
  <c r="S1089" i="1"/>
  <c r="T1089" i="1" a="1"/>
  <c r="T1089" i="1" s="1"/>
  <c r="S1090" i="1"/>
  <c r="T1090" i="1" a="1"/>
  <c r="T1090" i="1" s="1"/>
  <c r="S1091" i="1"/>
  <c r="T1091" i="1" a="1"/>
  <c r="T1091" i="1" s="1"/>
  <c r="S1092" i="1"/>
  <c r="T1092" i="1" a="1"/>
  <c r="T1092" i="1" s="1"/>
  <c r="S1093" i="1"/>
  <c r="T1093" i="1" a="1"/>
  <c r="T1093" i="1" s="1"/>
  <c r="S1094" i="1"/>
  <c r="T1094" i="1" a="1"/>
  <c r="T1094" i="1" s="1"/>
  <c r="S1095" i="1"/>
  <c r="T1095" i="1" a="1"/>
  <c r="T1095" i="1" s="1"/>
  <c r="S1096" i="1"/>
  <c r="T1096" i="1" a="1"/>
  <c r="T1096" i="1" s="1"/>
  <c r="S1097" i="1"/>
  <c r="T1097" i="1" a="1"/>
  <c r="T1097" i="1" s="1"/>
  <c r="S1098" i="1"/>
  <c r="T1098" i="1" a="1"/>
  <c r="T1098" i="1" s="1"/>
  <c r="S1099" i="1"/>
  <c r="T1099" i="1" a="1"/>
  <c r="T1099" i="1" s="1"/>
  <c r="S1100" i="1"/>
  <c r="T1100" i="1" a="1"/>
  <c r="T1100" i="1" s="1"/>
  <c r="S1101" i="1"/>
  <c r="T1101" i="1" a="1"/>
  <c r="T1101" i="1" s="1"/>
  <c r="S1102" i="1"/>
  <c r="T1102" i="1" a="1"/>
  <c r="T1102" i="1" s="1"/>
  <c r="S1103" i="1"/>
  <c r="T1103" i="1" a="1"/>
  <c r="T1103" i="1" s="1"/>
  <c r="S1104" i="1"/>
  <c r="T1104" i="1" a="1"/>
  <c r="T1104" i="1" s="1"/>
  <c r="S1105" i="1"/>
  <c r="T1105" i="1" a="1"/>
  <c r="T1105" i="1" s="1"/>
  <c r="S1106" i="1"/>
  <c r="T1106" i="1" a="1"/>
  <c r="T1106" i="1" s="1"/>
  <c r="S1107" i="1"/>
  <c r="T1107" i="1" a="1"/>
  <c r="T1107" i="1" s="1"/>
  <c r="S1108" i="1"/>
  <c r="T1108" i="1" a="1"/>
  <c r="T1108" i="1" s="1"/>
  <c r="S1109" i="1"/>
  <c r="T1109" i="1" a="1"/>
  <c r="T1109" i="1" s="1"/>
  <c r="S1110" i="1"/>
  <c r="T1110" i="1" a="1"/>
  <c r="T1110" i="1" s="1"/>
  <c r="S1111" i="1"/>
  <c r="T1111" i="1" a="1"/>
  <c r="T1111" i="1" s="1"/>
  <c r="S1112" i="1"/>
  <c r="T1112" i="1" a="1"/>
  <c r="T1112" i="1" s="1"/>
  <c r="S1113" i="1"/>
  <c r="T1113" i="1" a="1"/>
  <c r="T1113" i="1" s="1"/>
  <c r="S1114" i="1"/>
  <c r="T1114" i="1" a="1"/>
  <c r="T1114" i="1" s="1"/>
  <c r="S1115" i="1"/>
  <c r="T1115" i="1" a="1"/>
  <c r="T1115" i="1" s="1"/>
  <c r="S1116" i="1"/>
  <c r="T1116" i="1" a="1"/>
  <c r="T1116" i="1" s="1"/>
  <c r="S1117" i="1"/>
  <c r="T1117" i="1" a="1"/>
  <c r="T1117" i="1" s="1"/>
  <c r="S1118" i="1"/>
  <c r="T1118" i="1" a="1"/>
  <c r="T1118" i="1" s="1"/>
  <c r="S1119" i="1"/>
  <c r="T1119" i="1" a="1"/>
  <c r="T1119" i="1" s="1"/>
  <c r="S1120" i="1"/>
  <c r="T1120" i="1" a="1"/>
  <c r="T1120" i="1" s="1"/>
  <c r="S1121" i="1"/>
  <c r="T1121" i="1" a="1"/>
  <c r="T1121" i="1" s="1"/>
  <c r="S1122" i="1"/>
  <c r="T1122" i="1" a="1"/>
  <c r="T1122" i="1" s="1"/>
  <c r="S1123" i="1"/>
  <c r="T1123" i="1" a="1"/>
  <c r="T1123" i="1" s="1"/>
  <c r="S1124" i="1"/>
  <c r="T1124" i="1" a="1"/>
  <c r="T1124" i="1" s="1"/>
  <c r="S1125" i="1"/>
  <c r="T1125" i="1" a="1"/>
  <c r="T1125" i="1" s="1"/>
  <c r="S1126" i="1"/>
  <c r="T1126" i="1" a="1"/>
  <c r="T1126" i="1" s="1"/>
  <c r="S1127" i="1"/>
  <c r="T1127" i="1" a="1"/>
  <c r="T1127" i="1" s="1"/>
  <c r="S1128" i="1"/>
  <c r="T1128" i="1" a="1"/>
  <c r="T1128" i="1" s="1"/>
  <c r="S1129" i="1"/>
  <c r="T1129" i="1" a="1"/>
  <c r="T1129" i="1" s="1"/>
  <c r="S1130" i="1"/>
  <c r="T1130" i="1" a="1"/>
  <c r="T1130" i="1" s="1"/>
  <c r="S1131" i="1"/>
  <c r="T1131" i="1" a="1"/>
  <c r="T1131" i="1" s="1"/>
  <c r="S1132" i="1"/>
  <c r="T1132" i="1" a="1"/>
  <c r="T1132" i="1" s="1"/>
  <c r="S1133" i="1"/>
  <c r="T1133" i="1" a="1"/>
  <c r="T1133" i="1" s="1"/>
  <c r="S1134" i="1"/>
  <c r="T1134" i="1" a="1"/>
  <c r="T1134" i="1" s="1"/>
  <c r="S1135" i="1"/>
  <c r="T1135" i="1" a="1"/>
  <c r="T1135" i="1" s="1"/>
  <c r="S1136" i="1"/>
  <c r="T1136" i="1" a="1"/>
  <c r="T1136" i="1" s="1"/>
  <c r="S1137" i="1"/>
  <c r="T1137" i="1" a="1"/>
  <c r="T1137" i="1" s="1"/>
  <c r="S1138" i="1"/>
  <c r="T1138" i="1" a="1"/>
  <c r="T1138" i="1" s="1"/>
  <c r="S1139" i="1"/>
  <c r="T1139" i="1" a="1"/>
  <c r="T1139" i="1" s="1"/>
  <c r="S1140" i="1"/>
  <c r="T1140" i="1" a="1"/>
  <c r="T1140" i="1" s="1"/>
  <c r="S1141" i="1"/>
  <c r="T1141" i="1" a="1"/>
  <c r="T1141" i="1" s="1"/>
  <c r="S1142" i="1"/>
  <c r="T1142" i="1" a="1"/>
  <c r="T1142" i="1" s="1"/>
  <c r="S1143" i="1"/>
  <c r="T1143" i="1" a="1"/>
  <c r="T1143" i="1" s="1"/>
  <c r="S1144" i="1"/>
  <c r="T1144" i="1" a="1"/>
  <c r="T1144" i="1" s="1"/>
  <c r="S1145" i="1"/>
  <c r="T1145" i="1" a="1"/>
  <c r="T1145" i="1" s="1"/>
  <c r="S1146" i="1"/>
  <c r="T1146" i="1" a="1"/>
  <c r="T1146" i="1" s="1"/>
  <c r="S1147" i="1"/>
  <c r="T1147" i="1" a="1"/>
  <c r="T1147" i="1" s="1"/>
  <c r="S1148" i="1"/>
  <c r="T1148" i="1" a="1"/>
  <c r="T1148" i="1" s="1"/>
  <c r="S1149" i="1"/>
  <c r="T1149" i="1" a="1"/>
  <c r="T1149" i="1" s="1"/>
  <c r="S1150" i="1"/>
  <c r="T1150" i="1" a="1"/>
  <c r="T1150" i="1" s="1"/>
  <c r="S1151" i="1"/>
  <c r="T1151" i="1" a="1"/>
  <c r="T1151" i="1" s="1"/>
  <c r="S1152" i="1"/>
  <c r="T1152" i="1" a="1"/>
  <c r="T1152" i="1" s="1"/>
  <c r="S1153" i="1"/>
  <c r="T1153" i="1" a="1"/>
  <c r="T1153" i="1" s="1"/>
  <c r="S1154" i="1"/>
  <c r="T1154" i="1" a="1"/>
  <c r="T1154" i="1" s="1"/>
  <c r="S1155" i="1"/>
  <c r="T1155" i="1" a="1"/>
  <c r="T1155" i="1" s="1"/>
  <c r="S1156" i="1"/>
  <c r="T1156" i="1" a="1"/>
  <c r="T1156" i="1" s="1"/>
  <c r="S1157" i="1"/>
  <c r="T1157" i="1" a="1"/>
  <c r="T1157" i="1" s="1"/>
  <c r="S1158" i="1"/>
  <c r="T1158" i="1" a="1"/>
  <c r="T1158" i="1" s="1"/>
  <c r="S1159" i="1"/>
  <c r="T1159" i="1" a="1"/>
  <c r="T1159" i="1" s="1"/>
  <c r="S1160" i="1"/>
  <c r="T1160" i="1" a="1"/>
  <c r="T1160" i="1" s="1"/>
  <c r="S1161" i="1"/>
  <c r="T1161" i="1" a="1"/>
  <c r="T1161" i="1" s="1"/>
  <c r="S1162" i="1"/>
  <c r="T1162" i="1" a="1"/>
  <c r="T1162" i="1" s="1"/>
  <c r="S1163" i="1"/>
  <c r="T1163" i="1" a="1"/>
  <c r="T1163" i="1" s="1"/>
  <c r="S1164" i="1"/>
  <c r="T1164" i="1" a="1"/>
  <c r="T1164" i="1" s="1"/>
  <c r="S1165" i="1"/>
  <c r="T1165" i="1" a="1"/>
  <c r="T1165" i="1" s="1"/>
  <c r="S1166" i="1"/>
  <c r="T1166" i="1" a="1"/>
  <c r="T1166" i="1" s="1"/>
  <c r="S1167" i="1"/>
  <c r="T1167" i="1" a="1"/>
  <c r="T1167" i="1" s="1"/>
  <c r="S1168" i="1"/>
  <c r="T1168" i="1" a="1"/>
  <c r="T1168" i="1" s="1"/>
  <c r="S1169" i="1"/>
  <c r="T1169" i="1" a="1"/>
  <c r="T1169" i="1" s="1"/>
  <c r="S1170" i="1"/>
  <c r="T1170" i="1" a="1"/>
  <c r="T1170" i="1" s="1"/>
  <c r="S1171" i="1"/>
  <c r="T1171" i="1" a="1"/>
  <c r="T1171" i="1" s="1"/>
  <c r="S1172" i="1"/>
  <c r="T1172" i="1" a="1"/>
  <c r="T1172" i="1" s="1"/>
  <c r="S1173" i="1"/>
  <c r="T1173" i="1" a="1"/>
  <c r="T1173" i="1" s="1"/>
  <c r="S1174" i="1"/>
  <c r="T1174" i="1" a="1"/>
  <c r="T1174" i="1" s="1"/>
  <c r="S1175" i="1"/>
  <c r="T1175" i="1" a="1"/>
  <c r="T1175" i="1" s="1"/>
  <c r="S1176" i="1"/>
  <c r="T1176" i="1" a="1"/>
  <c r="T1176" i="1" s="1"/>
  <c r="S1177" i="1"/>
  <c r="T1177" i="1" a="1"/>
  <c r="T1177" i="1" s="1"/>
  <c r="S1178" i="1"/>
  <c r="T1178" i="1" a="1"/>
  <c r="T1178" i="1" s="1"/>
  <c r="S1179" i="1"/>
  <c r="T1179" i="1" a="1"/>
  <c r="T1179" i="1" s="1"/>
  <c r="S1180" i="1"/>
  <c r="T1180" i="1" a="1"/>
  <c r="T1180" i="1" s="1"/>
  <c r="S1181" i="1"/>
  <c r="T1181" i="1" a="1"/>
  <c r="T1181" i="1" s="1"/>
  <c r="S1182" i="1"/>
  <c r="T1182" i="1" a="1"/>
  <c r="T1182" i="1" s="1"/>
  <c r="S1183" i="1"/>
  <c r="T1183" i="1" a="1"/>
  <c r="T1183" i="1" s="1"/>
  <c r="S1184" i="1"/>
  <c r="T1184" i="1" a="1"/>
  <c r="T1184" i="1" s="1"/>
  <c r="S1185" i="1"/>
  <c r="T1185" i="1" a="1"/>
  <c r="T1185" i="1" s="1"/>
  <c r="S1186" i="1"/>
  <c r="T1186" i="1" a="1"/>
  <c r="T1186" i="1" s="1"/>
  <c r="S1187" i="1"/>
  <c r="T1187" i="1" a="1"/>
  <c r="T1187" i="1" s="1"/>
  <c r="S1188" i="1"/>
  <c r="T1188" i="1" a="1"/>
  <c r="T1188" i="1" s="1"/>
  <c r="S1189" i="1"/>
  <c r="T1189" i="1" a="1"/>
  <c r="T1189" i="1" s="1"/>
  <c r="S1190" i="1"/>
  <c r="T1190" i="1" a="1"/>
  <c r="T1190" i="1" s="1"/>
  <c r="S1191" i="1"/>
  <c r="T1191" i="1" a="1"/>
  <c r="T1191" i="1" s="1"/>
  <c r="S1192" i="1"/>
  <c r="T1192" i="1" a="1"/>
  <c r="T1192" i="1" s="1"/>
  <c r="S1193" i="1"/>
  <c r="T1193" i="1" a="1"/>
  <c r="T1193" i="1" s="1"/>
  <c r="S1194" i="1"/>
  <c r="T1194" i="1" a="1"/>
  <c r="T1194" i="1" s="1"/>
  <c r="S1195" i="1"/>
  <c r="T1195" i="1" a="1"/>
  <c r="T1195" i="1" s="1"/>
  <c r="S1196" i="1"/>
  <c r="T1196" i="1" a="1"/>
  <c r="T1196" i="1" s="1"/>
  <c r="S1197" i="1"/>
  <c r="T1197" i="1" a="1"/>
  <c r="T1197" i="1" s="1"/>
  <c r="S1198" i="1"/>
  <c r="T1198" i="1" a="1"/>
  <c r="T1198" i="1" s="1"/>
  <c r="S1199" i="1"/>
  <c r="T1199" i="1" a="1"/>
  <c r="T1199" i="1" s="1"/>
  <c r="S1200" i="1"/>
  <c r="T1200" i="1" a="1"/>
  <c r="T1200" i="1" s="1"/>
  <c r="S1201" i="1"/>
  <c r="T1201" i="1" a="1"/>
  <c r="T1201" i="1" s="1"/>
  <c r="S1202" i="1"/>
  <c r="T1202" i="1" a="1"/>
  <c r="T1202" i="1" s="1"/>
  <c r="S1203" i="1"/>
  <c r="T1203" i="1" a="1"/>
  <c r="T1203" i="1" s="1"/>
  <c r="S1204" i="1"/>
  <c r="T1204" i="1" a="1"/>
  <c r="T1204" i="1" s="1"/>
  <c r="S1205" i="1"/>
  <c r="T1205" i="1" a="1"/>
  <c r="T1205" i="1" s="1"/>
  <c r="S1206" i="1"/>
  <c r="T1206" i="1" a="1"/>
  <c r="T1206" i="1" s="1"/>
  <c r="S1207" i="1"/>
  <c r="T1207" i="1" a="1"/>
  <c r="T1207" i="1" s="1"/>
  <c r="S1208" i="1"/>
  <c r="T1208" i="1" a="1"/>
  <c r="T1208" i="1" s="1"/>
  <c r="S1209" i="1"/>
  <c r="T1209" i="1" a="1"/>
  <c r="T1209" i="1" s="1"/>
  <c r="S1210" i="1"/>
  <c r="T1210" i="1" a="1"/>
  <c r="T1210" i="1" s="1"/>
  <c r="S1211" i="1"/>
  <c r="T1211" i="1" a="1"/>
  <c r="T1211" i="1" s="1"/>
  <c r="S1212" i="1"/>
  <c r="T1212" i="1" a="1"/>
  <c r="T1212" i="1" s="1"/>
  <c r="S1213" i="1"/>
  <c r="T1213" i="1" a="1"/>
  <c r="T1213" i="1" s="1"/>
  <c r="S1214" i="1"/>
  <c r="T1214" i="1" a="1"/>
  <c r="T1214" i="1" s="1"/>
  <c r="S1215" i="1"/>
  <c r="T1215" i="1" a="1"/>
  <c r="T1215" i="1" s="1"/>
  <c r="S1216" i="1"/>
  <c r="T1216" i="1" a="1"/>
  <c r="T1216" i="1" s="1"/>
  <c r="S1217" i="1"/>
  <c r="T1217" i="1" a="1"/>
  <c r="T1217" i="1" s="1"/>
  <c r="S1218" i="1"/>
  <c r="T1218" i="1" a="1"/>
  <c r="T1218" i="1" s="1"/>
  <c r="S1219" i="1"/>
  <c r="T1219" i="1" a="1"/>
  <c r="T1219" i="1" s="1"/>
  <c r="S1220" i="1"/>
  <c r="T1220" i="1" a="1"/>
  <c r="T1220" i="1" s="1"/>
  <c r="S1221" i="1"/>
  <c r="T1221" i="1" a="1"/>
  <c r="T1221" i="1" s="1"/>
  <c r="S1222" i="1"/>
  <c r="T1222" i="1" a="1"/>
  <c r="T1222" i="1" s="1"/>
  <c r="S1223" i="1"/>
  <c r="T1223" i="1" a="1"/>
  <c r="T1223" i="1" s="1"/>
  <c r="S1224" i="1"/>
  <c r="T1224" i="1" a="1"/>
  <c r="T1224" i="1" s="1"/>
  <c r="S1225" i="1"/>
  <c r="T1225" i="1" a="1"/>
  <c r="T1225" i="1" s="1"/>
  <c r="S1226" i="1"/>
  <c r="T1226" i="1" a="1"/>
  <c r="T1226" i="1" s="1"/>
  <c r="S1227" i="1"/>
  <c r="T1227" i="1" a="1"/>
  <c r="T1227" i="1" s="1"/>
  <c r="S1228" i="1"/>
  <c r="T1228" i="1" a="1"/>
  <c r="T1228" i="1" s="1"/>
  <c r="S1229" i="1"/>
  <c r="T1229" i="1" a="1"/>
  <c r="T1229" i="1" s="1"/>
  <c r="S1230" i="1"/>
  <c r="T1230" i="1" a="1"/>
  <c r="T1230" i="1" s="1"/>
  <c r="S1231" i="1"/>
  <c r="T1231" i="1" a="1"/>
  <c r="T1231" i="1" s="1"/>
  <c r="S1232" i="1"/>
  <c r="T1232" i="1" a="1"/>
  <c r="T1232" i="1" s="1"/>
  <c r="S1233" i="1"/>
  <c r="T1233" i="1" a="1"/>
  <c r="T1233" i="1" s="1"/>
  <c r="S1234" i="1"/>
  <c r="T1234" i="1" a="1"/>
  <c r="T1234" i="1" s="1"/>
  <c r="S1235" i="1"/>
  <c r="T1235" i="1" a="1"/>
  <c r="T1235" i="1" s="1"/>
  <c r="S1236" i="1"/>
  <c r="T1236" i="1" a="1"/>
  <c r="T1236" i="1" s="1"/>
  <c r="S1237" i="1"/>
  <c r="T1237" i="1" a="1"/>
  <c r="T1237" i="1" s="1"/>
  <c r="S1238" i="1"/>
  <c r="T1238" i="1" a="1"/>
  <c r="T1238" i="1" s="1"/>
  <c r="S1239" i="1"/>
  <c r="T1239" i="1" a="1"/>
  <c r="T1239" i="1" s="1"/>
  <c r="S1240" i="1"/>
  <c r="T1240" i="1" a="1"/>
  <c r="T1240" i="1" s="1"/>
  <c r="S1241" i="1"/>
  <c r="T1241" i="1" a="1"/>
  <c r="T1241" i="1" s="1"/>
  <c r="S1242" i="1"/>
  <c r="T1242" i="1" a="1"/>
  <c r="T1242" i="1" s="1"/>
  <c r="S1243" i="1"/>
  <c r="T1243" i="1" a="1"/>
  <c r="T1243" i="1" s="1"/>
  <c r="S1244" i="1"/>
  <c r="T1244" i="1" a="1"/>
  <c r="T1244" i="1" s="1"/>
  <c r="S1245" i="1"/>
  <c r="T1245" i="1" a="1"/>
  <c r="T1245" i="1" s="1"/>
  <c r="S1246" i="1"/>
  <c r="T1246" i="1" a="1"/>
  <c r="T1246" i="1" s="1"/>
  <c r="S1247" i="1"/>
  <c r="T1247" i="1" a="1"/>
  <c r="T1247" i="1" s="1"/>
  <c r="S1248" i="1"/>
  <c r="T1248" i="1" a="1"/>
  <c r="T1248" i="1" s="1"/>
  <c r="S1249" i="1"/>
  <c r="T1249" i="1" a="1"/>
  <c r="T1249" i="1" s="1"/>
  <c r="S1250" i="1"/>
  <c r="T1250" i="1" a="1"/>
  <c r="T1250" i="1" s="1"/>
  <c r="S1251" i="1"/>
  <c r="T1251" i="1" a="1"/>
  <c r="T1251" i="1" s="1"/>
  <c r="S1252" i="1"/>
  <c r="T1252" i="1" a="1"/>
  <c r="T1252" i="1" s="1"/>
  <c r="S1253" i="1"/>
  <c r="T1253" i="1" a="1"/>
  <c r="T1253" i="1" s="1"/>
  <c r="S1254" i="1"/>
  <c r="T1254" i="1" a="1"/>
  <c r="T1254" i="1" s="1"/>
  <c r="S1255" i="1"/>
  <c r="T1255" i="1" a="1"/>
  <c r="T1255" i="1" s="1"/>
  <c r="S1256" i="1"/>
  <c r="T1256" i="1" a="1"/>
  <c r="T1256" i="1" s="1"/>
  <c r="S1257" i="1"/>
  <c r="T1257" i="1" a="1"/>
  <c r="T1257" i="1" s="1"/>
  <c r="S1258" i="1"/>
  <c r="T1258" i="1" a="1"/>
  <c r="T1258" i="1" s="1"/>
  <c r="S1259" i="1"/>
  <c r="T1259" i="1" a="1"/>
  <c r="T1259" i="1" s="1"/>
  <c r="S1260" i="1"/>
  <c r="T1260" i="1" a="1"/>
  <c r="T1260" i="1" s="1"/>
  <c r="S1261" i="1"/>
  <c r="T1261" i="1" a="1"/>
  <c r="T1261" i="1" s="1"/>
  <c r="S1262" i="1"/>
  <c r="T1262" i="1" a="1"/>
  <c r="T1262" i="1" s="1"/>
  <c r="S1263" i="1"/>
  <c r="T1263" i="1" a="1"/>
  <c r="T1263" i="1" s="1"/>
  <c r="S1264" i="1"/>
  <c r="T1264" i="1" a="1"/>
  <c r="T1264" i="1" s="1"/>
  <c r="S1265" i="1"/>
  <c r="T1265" i="1" a="1"/>
  <c r="T1265" i="1" s="1"/>
  <c r="S1266" i="1"/>
  <c r="T1266" i="1" a="1"/>
  <c r="T1266" i="1" s="1"/>
  <c r="S1267" i="1"/>
  <c r="T1267" i="1" a="1"/>
  <c r="T1267" i="1" s="1"/>
  <c r="S1268" i="1"/>
  <c r="T1268" i="1" a="1"/>
  <c r="T1268" i="1" s="1"/>
  <c r="S1269" i="1"/>
  <c r="T1269" i="1" a="1"/>
  <c r="T1269" i="1" s="1"/>
  <c r="S1270" i="1"/>
  <c r="T1270" i="1" a="1"/>
  <c r="T1270" i="1" s="1"/>
  <c r="S1271" i="1"/>
  <c r="T1271" i="1" a="1"/>
  <c r="T1271" i="1" s="1"/>
  <c r="S1272" i="1"/>
  <c r="T1272" i="1" a="1"/>
  <c r="T1272" i="1" s="1"/>
  <c r="S1273" i="1"/>
  <c r="T1273" i="1" a="1"/>
  <c r="T1273" i="1" s="1"/>
  <c r="S1274" i="1"/>
  <c r="T1274" i="1" a="1"/>
  <c r="T1274" i="1" s="1"/>
  <c r="S1275" i="1"/>
  <c r="T1275" i="1" a="1"/>
  <c r="T1275" i="1" s="1"/>
  <c r="S1276" i="1"/>
  <c r="T1276" i="1" a="1"/>
  <c r="T1276" i="1" s="1"/>
  <c r="S1277" i="1"/>
  <c r="T1277" i="1" a="1"/>
  <c r="T1277" i="1" s="1"/>
  <c r="S1278" i="1"/>
  <c r="T1278" i="1" a="1"/>
  <c r="T1278" i="1" s="1"/>
  <c r="S1279" i="1"/>
  <c r="T1279" i="1" a="1"/>
  <c r="T1279" i="1" s="1"/>
  <c r="S1280" i="1"/>
  <c r="T1280" i="1" a="1"/>
  <c r="T1280" i="1" s="1"/>
  <c r="S1281" i="1"/>
  <c r="T1281" i="1" a="1"/>
  <c r="T1281" i="1" s="1"/>
  <c r="S1282" i="1"/>
  <c r="T1282" i="1" a="1"/>
  <c r="T1282" i="1" s="1"/>
  <c r="S1283" i="1"/>
  <c r="T1283" i="1" a="1"/>
  <c r="T1283" i="1" s="1"/>
  <c r="S1284" i="1"/>
  <c r="T1284" i="1" a="1"/>
  <c r="T1284" i="1" s="1"/>
  <c r="S1285" i="1"/>
  <c r="T1285" i="1" a="1"/>
  <c r="T1285" i="1" s="1"/>
  <c r="S1286" i="1"/>
  <c r="T1286" i="1" a="1"/>
  <c r="T1286" i="1" s="1"/>
  <c r="S1287" i="1"/>
  <c r="T1287" i="1" a="1"/>
  <c r="T1287" i="1" s="1"/>
  <c r="S1288" i="1"/>
  <c r="T1288" i="1" a="1"/>
  <c r="T1288" i="1" s="1"/>
  <c r="S1289" i="1"/>
  <c r="T1289" i="1" a="1"/>
  <c r="T1289" i="1" s="1"/>
  <c r="S1290" i="1"/>
  <c r="T1290" i="1" a="1"/>
  <c r="T1290" i="1" s="1"/>
  <c r="S1291" i="1"/>
  <c r="T1291" i="1" a="1"/>
  <c r="T1291" i="1" s="1"/>
  <c r="S1292" i="1"/>
  <c r="T1292" i="1" a="1"/>
  <c r="T1292" i="1" s="1"/>
  <c r="S1293" i="1"/>
  <c r="T1293" i="1" a="1"/>
  <c r="T1293" i="1" s="1"/>
  <c r="S1294" i="1"/>
  <c r="T1294" i="1" a="1"/>
  <c r="T1294" i="1" s="1"/>
  <c r="S1295" i="1"/>
  <c r="T1295" i="1" a="1"/>
  <c r="T1295" i="1" s="1"/>
  <c r="S1296" i="1"/>
  <c r="T1296" i="1" a="1"/>
  <c r="T1296" i="1" s="1"/>
  <c r="S1297" i="1"/>
  <c r="T1297" i="1" a="1"/>
  <c r="T1297" i="1" s="1"/>
  <c r="S1298" i="1"/>
  <c r="T1298" i="1" a="1"/>
  <c r="T1298" i="1" s="1"/>
  <c r="S1299" i="1"/>
  <c r="T1299" i="1" a="1"/>
  <c r="T1299" i="1" s="1"/>
  <c r="S1300" i="1"/>
  <c r="T1300" i="1" a="1"/>
  <c r="T1300" i="1" s="1"/>
  <c r="S1301" i="1"/>
  <c r="T1301" i="1" a="1"/>
  <c r="T1301" i="1" s="1"/>
  <c r="S1302" i="1"/>
  <c r="T1302" i="1" a="1"/>
  <c r="T1302" i="1" s="1"/>
  <c r="S1303" i="1"/>
  <c r="T1303" i="1" a="1"/>
  <c r="T1303" i="1" s="1"/>
  <c r="S1304" i="1"/>
  <c r="T1304" i="1" a="1"/>
  <c r="T1304" i="1" s="1"/>
  <c r="S1305" i="1"/>
  <c r="T1305" i="1" a="1"/>
  <c r="T1305" i="1" s="1"/>
  <c r="S1306" i="1"/>
  <c r="T1306" i="1" a="1"/>
  <c r="T1306" i="1" s="1"/>
  <c r="S1307" i="1"/>
  <c r="T1307" i="1" a="1"/>
  <c r="T1307" i="1" s="1"/>
  <c r="S1308" i="1"/>
  <c r="T1308" i="1" a="1"/>
  <c r="T1308" i="1" s="1"/>
  <c r="S1309" i="1"/>
  <c r="T1309" i="1" a="1"/>
  <c r="T1309" i="1" s="1"/>
  <c r="S1310" i="1"/>
  <c r="T1310" i="1" a="1"/>
  <c r="T1310" i="1" s="1"/>
  <c r="S1311" i="1"/>
  <c r="T1311" i="1" a="1"/>
  <c r="T1311" i="1" s="1"/>
  <c r="S1312" i="1"/>
  <c r="T1312" i="1" a="1"/>
  <c r="T1312" i="1" s="1"/>
  <c r="S1313" i="1"/>
  <c r="T1313" i="1" a="1"/>
  <c r="T1313" i="1" s="1"/>
  <c r="S1314" i="1"/>
  <c r="T1314" i="1" a="1"/>
  <c r="T1314" i="1" s="1"/>
  <c r="S1315" i="1"/>
  <c r="T1315" i="1" a="1"/>
  <c r="T1315" i="1" s="1"/>
  <c r="S1316" i="1"/>
  <c r="T1316" i="1" a="1"/>
  <c r="T1316" i="1" s="1"/>
  <c r="S1317" i="1"/>
  <c r="T1317" i="1" a="1"/>
  <c r="T1317" i="1" s="1"/>
  <c r="S1318" i="1"/>
  <c r="T1318" i="1" a="1"/>
  <c r="T1318" i="1" s="1"/>
  <c r="S1319" i="1"/>
  <c r="T1319" i="1" a="1"/>
  <c r="T1319" i="1" s="1"/>
  <c r="S1320" i="1"/>
  <c r="T1320" i="1" a="1"/>
  <c r="T1320" i="1" s="1"/>
  <c r="S1321" i="1"/>
  <c r="T1321" i="1" a="1"/>
  <c r="T1321" i="1" s="1"/>
  <c r="S1322" i="1"/>
  <c r="T1322" i="1" a="1"/>
  <c r="T1322" i="1" s="1"/>
  <c r="S1323" i="1"/>
  <c r="T1323" i="1" a="1"/>
  <c r="T1323" i="1" s="1"/>
  <c r="S1324" i="1"/>
  <c r="T1324" i="1" a="1"/>
  <c r="T1324" i="1" s="1"/>
  <c r="S1325" i="1"/>
  <c r="T1325" i="1" a="1"/>
  <c r="T1325" i="1" s="1"/>
  <c r="S1326" i="1"/>
  <c r="T1326" i="1" a="1"/>
  <c r="T1326" i="1" s="1"/>
  <c r="S1327" i="1"/>
  <c r="T1327" i="1" a="1"/>
  <c r="T1327" i="1" s="1"/>
  <c r="S1328" i="1"/>
  <c r="T1328" i="1" a="1"/>
  <c r="T1328" i="1" s="1"/>
  <c r="S1329" i="1"/>
  <c r="T1329" i="1" a="1"/>
  <c r="T1329" i="1" s="1"/>
  <c r="S1330" i="1"/>
  <c r="T1330" i="1" a="1"/>
  <c r="T1330" i="1" s="1"/>
  <c r="S1331" i="1"/>
  <c r="T1331" i="1" a="1"/>
  <c r="T1331" i="1" s="1"/>
  <c r="S1332" i="1"/>
  <c r="T1332" i="1" a="1"/>
  <c r="T1332" i="1" s="1"/>
  <c r="S1333" i="1"/>
  <c r="T1333" i="1" a="1"/>
  <c r="T1333" i="1" s="1"/>
  <c r="S1334" i="1"/>
  <c r="T1334" i="1" a="1"/>
  <c r="T1334" i="1" s="1"/>
  <c r="S1335" i="1"/>
  <c r="T1335" i="1" a="1"/>
  <c r="T1335" i="1" s="1"/>
  <c r="S1336" i="1"/>
  <c r="T1336" i="1" a="1"/>
  <c r="T1336" i="1" s="1"/>
  <c r="S1337" i="1"/>
  <c r="T1337" i="1" a="1"/>
  <c r="T1337" i="1" s="1"/>
  <c r="S1338" i="1"/>
  <c r="T1338" i="1" a="1"/>
  <c r="T1338" i="1" s="1"/>
  <c r="S1339" i="1"/>
  <c r="T1339" i="1" a="1"/>
  <c r="T1339" i="1" s="1"/>
  <c r="S1340" i="1"/>
  <c r="T1340" i="1" a="1"/>
  <c r="T1340" i="1" s="1"/>
  <c r="S1341" i="1"/>
  <c r="T1341" i="1" a="1"/>
  <c r="T1341" i="1" s="1"/>
  <c r="S1342" i="1"/>
  <c r="T1342" i="1" a="1"/>
  <c r="T1342" i="1" s="1"/>
  <c r="S1343" i="1"/>
  <c r="T1343" i="1" a="1"/>
  <c r="T1343" i="1" s="1"/>
  <c r="S1344" i="1"/>
  <c r="T1344" i="1" a="1"/>
  <c r="T1344" i="1" s="1"/>
  <c r="S1345" i="1"/>
  <c r="T1345" i="1" a="1"/>
  <c r="T1345" i="1" s="1"/>
  <c r="S1346" i="1"/>
  <c r="T1346" i="1" a="1"/>
  <c r="T1346" i="1" s="1"/>
  <c r="S1347" i="1"/>
  <c r="T1347" i="1" a="1"/>
  <c r="T1347" i="1" s="1"/>
  <c r="S1348" i="1"/>
  <c r="T1348" i="1" a="1"/>
  <c r="T1348" i="1" s="1"/>
  <c r="S1349" i="1"/>
  <c r="T1349" i="1" a="1"/>
  <c r="T1349" i="1" s="1"/>
  <c r="S1350" i="1"/>
  <c r="T1350" i="1" a="1"/>
  <c r="T1350" i="1" s="1"/>
  <c r="S1351" i="1"/>
  <c r="T1351" i="1" a="1"/>
  <c r="T1351" i="1" s="1"/>
  <c r="S1352" i="1"/>
  <c r="T1352" i="1" a="1"/>
  <c r="T1352" i="1" s="1"/>
  <c r="S1353" i="1"/>
  <c r="T1353" i="1" a="1"/>
  <c r="T1353" i="1" s="1"/>
  <c r="S1354" i="1"/>
  <c r="T1354" i="1" a="1"/>
  <c r="T1354" i="1" s="1"/>
  <c r="S1355" i="1"/>
  <c r="T1355" i="1" a="1"/>
  <c r="T1355" i="1" s="1"/>
  <c r="S1356" i="1"/>
  <c r="T1356" i="1" a="1"/>
  <c r="T1356" i="1" s="1"/>
  <c r="S1357" i="1"/>
  <c r="T1357" i="1" a="1"/>
  <c r="T1357" i="1" s="1"/>
  <c r="S1358" i="1"/>
  <c r="T1358" i="1" a="1"/>
  <c r="T1358" i="1" s="1"/>
  <c r="S1359" i="1"/>
  <c r="T1359" i="1" a="1"/>
  <c r="T1359" i="1" s="1"/>
  <c r="S1360" i="1"/>
  <c r="T1360" i="1" a="1"/>
  <c r="T1360" i="1" s="1"/>
  <c r="S1361" i="1"/>
  <c r="T1361" i="1" a="1"/>
  <c r="T1361" i="1" s="1"/>
  <c r="S1362" i="1"/>
  <c r="T1362" i="1" a="1"/>
  <c r="T1362" i="1" s="1"/>
  <c r="S1363" i="1"/>
  <c r="T1363" i="1" a="1"/>
  <c r="T1363" i="1" s="1"/>
  <c r="S1364" i="1"/>
  <c r="T1364" i="1" a="1"/>
  <c r="T1364" i="1" s="1"/>
  <c r="S1365" i="1"/>
  <c r="T1365" i="1" a="1"/>
  <c r="T1365" i="1" s="1"/>
  <c r="S1366" i="1"/>
  <c r="T1366" i="1" a="1"/>
  <c r="T1366" i="1" s="1"/>
  <c r="S1367" i="1"/>
  <c r="T1367" i="1" a="1"/>
  <c r="T1367" i="1" s="1"/>
  <c r="S1368" i="1"/>
  <c r="T1368" i="1" a="1"/>
  <c r="T1368" i="1" s="1"/>
  <c r="S1369" i="1"/>
  <c r="T1369" i="1" a="1"/>
  <c r="T1369" i="1" s="1"/>
  <c r="S1370" i="1"/>
  <c r="T1370" i="1" a="1"/>
  <c r="T1370" i="1" s="1"/>
  <c r="S1371" i="1"/>
  <c r="T1371" i="1" a="1"/>
  <c r="T1371" i="1" s="1"/>
  <c r="S1372" i="1"/>
  <c r="T1372" i="1" a="1"/>
  <c r="T1372" i="1" s="1"/>
  <c r="S1373" i="1"/>
  <c r="T1373" i="1" a="1"/>
  <c r="T1373" i="1" s="1"/>
  <c r="S1374" i="1"/>
  <c r="T1374" i="1" a="1"/>
  <c r="T1374" i="1" s="1"/>
  <c r="S1375" i="1"/>
  <c r="T1375" i="1" a="1"/>
  <c r="T1375" i="1" s="1"/>
  <c r="S1376" i="1"/>
  <c r="T1376" i="1" a="1"/>
  <c r="T1376" i="1" s="1"/>
  <c r="S1377" i="1"/>
  <c r="T1377" i="1" a="1"/>
  <c r="T1377" i="1" s="1"/>
  <c r="S1378" i="1"/>
  <c r="T1378" i="1" a="1"/>
  <c r="T1378" i="1" s="1"/>
  <c r="S1379" i="1"/>
  <c r="T1379" i="1" a="1"/>
  <c r="T1379" i="1" s="1"/>
  <c r="S1380" i="1"/>
  <c r="T1380" i="1" a="1"/>
  <c r="T1380" i="1" s="1"/>
  <c r="S1381" i="1"/>
  <c r="T1381" i="1" a="1"/>
  <c r="T1381" i="1" s="1"/>
  <c r="S1382" i="1"/>
  <c r="T1382" i="1" a="1"/>
  <c r="T1382" i="1" s="1"/>
  <c r="S1383" i="1"/>
  <c r="T1383" i="1" a="1"/>
  <c r="T1383" i="1" s="1"/>
  <c r="S1384" i="1"/>
  <c r="T1384" i="1" a="1"/>
  <c r="T1384" i="1" s="1"/>
  <c r="S1385" i="1"/>
  <c r="T1385" i="1" a="1"/>
  <c r="T1385" i="1" s="1"/>
  <c r="S1386" i="1"/>
  <c r="T1386" i="1" a="1"/>
  <c r="T1386" i="1" s="1"/>
  <c r="S1387" i="1"/>
  <c r="T1387" i="1" a="1"/>
  <c r="T1387" i="1" s="1"/>
  <c r="S1388" i="1"/>
  <c r="T1388" i="1" a="1"/>
  <c r="T1388" i="1" s="1"/>
  <c r="S1389" i="1"/>
  <c r="T1389" i="1" a="1"/>
  <c r="T1389" i="1" s="1"/>
  <c r="S1390" i="1"/>
  <c r="T1390" i="1" a="1"/>
  <c r="T1390" i="1" s="1"/>
  <c r="S1391" i="1"/>
  <c r="T1391" i="1" a="1"/>
  <c r="T1391" i="1" s="1"/>
  <c r="S1392" i="1"/>
  <c r="T1392" i="1" a="1"/>
  <c r="T1392" i="1" s="1"/>
  <c r="S1393" i="1"/>
  <c r="T1393" i="1" a="1"/>
  <c r="T1393" i="1" s="1"/>
  <c r="S1394" i="1"/>
  <c r="T1394" i="1" a="1"/>
  <c r="T1394" i="1" s="1"/>
  <c r="S1395" i="1"/>
  <c r="T1395" i="1" a="1"/>
  <c r="T1395" i="1" s="1"/>
  <c r="S1396" i="1"/>
  <c r="T1396" i="1" a="1"/>
  <c r="T1396" i="1" s="1"/>
  <c r="S1397" i="1"/>
  <c r="T1397" i="1" a="1"/>
  <c r="T1397" i="1" s="1"/>
  <c r="S1398" i="1"/>
  <c r="T1398" i="1" a="1"/>
  <c r="T1398" i="1" s="1"/>
  <c r="S1399" i="1"/>
  <c r="T1399" i="1" a="1"/>
  <c r="T1399" i="1" s="1"/>
  <c r="S1400" i="1"/>
  <c r="T1400" i="1" a="1"/>
  <c r="T1400" i="1" s="1"/>
  <c r="S1401" i="1"/>
  <c r="T1401" i="1" a="1"/>
  <c r="T1401" i="1" s="1"/>
  <c r="S1402" i="1"/>
  <c r="T1402" i="1" a="1"/>
  <c r="T1402" i="1" s="1"/>
  <c r="S1403" i="1"/>
  <c r="T1403" i="1" a="1"/>
  <c r="T1403" i="1" s="1"/>
  <c r="S1404" i="1"/>
  <c r="T1404" i="1" a="1"/>
  <c r="T1404" i="1" s="1"/>
  <c r="S1405" i="1"/>
  <c r="T1405" i="1" a="1"/>
  <c r="T1405" i="1" s="1"/>
  <c r="S1406" i="1"/>
  <c r="T1406" i="1" a="1"/>
  <c r="T1406" i="1" s="1"/>
  <c r="S1407" i="1"/>
  <c r="T1407" i="1" a="1"/>
  <c r="T1407" i="1" s="1"/>
  <c r="S1408" i="1"/>
  <c r="T1408" i="1" a="1"/>
  <c r="T1408" i="1" s="1"/>
  <c r="S1409" i="1"/>
  <c r="T1409" i="1" a="1"/>
  <c r="T1409" i="1" s="1"/>
  <c r="S1410" i="1"/>
  <c r="T1410" i="1" a="1"/>
  <c r="T1410" i="1" s="1"/>
  <c r="S1411" i="1"/>
  <c r="T1411" i="1" a="1"/>
  <c r="T1411" i="1" s="1"/>
  <c r="S1412" i="1"/>
  <c r="T1412" i="1" a="1"/>
  <c r="T1412" i="1" s="1"/>
  <c r="S1413" i="1"/>
  <c r="T1413" i="1" a="1"/>
  <c r="T1413" i="1" s="1"/>
  <c r="S1414" i="1"/>
  <c r="T1414" i="1" a="1"/>
  <c r="T1414" i="1" s="1"/>
  <c r="S1415" i="1"/>
  <c r="T1415" i="1" a="1"/>
  <c r="T1415" i="1" s="1"/>
  <c r="S1416" i="1"/>
  <c r="T1416" i="1" a="1"/>
  <c r="T1416" i="1" s="1"/>
  <c r="S1417" i="1"/>
  <c r="T1417" i="1" a="1"/>
  <c r="T1417" i="1" s="1"/>
  <c r="S1418" i="1"/>
  <c r="T1418" i="1" a="1"/>
  <c r="T1418" i="1" s="1"/>
  <c r="S1419" i="1"/>
  <c r="T1419" i="1" a="1"/>
  <c r="T1419" i="1" s="1"/>
  <c r="S1420" i="1"/>
  <c r="T1420" i="1" a="1"/>
  <c r="T1420" i="1" s="1"/>
  <c r="S1421" i="1"/>
  <c r="T1421" i="1" a="1"/>
  <c r="T1421" i="1" s="1"/>
  <c r="S1422" i="1"/>
  <c r="T1422" i="1" a="1"/>
  <c r="T1422" i="1" s="1"/>
  <c r="S1423" i="1"/>
  <c r="T1423" i="1" a="1"/>
  <c r="T1423" i="1" s="1"/>
  <c r="S1424" i="1"/>
  <c r="T1424" i="1" a="1"/>
  <c r="T1424" i="1" s="1"/>
  <c r="S1425" i="1"/>
  <c r="T1425" i="1" a="1"/>
  <c r="T1425" i="1" s="1"/>
  <c r="S1426" i="1"/>
  <c r="T1426" i="1" a="1"/>
  <c r="T1426" i="1" s="1"/>
  <c r="S1427" i="1"/>
  <c r="T1427" i="1" a="1"/>
  <c r="T1427" i="1" s="1"/>
  <c r="S1428" i="1"/>
  <c r="T1428" i="1" a="1"/>
  <c r="T1428" i="1" s="1"/>
  <c r="S1429" i="1"/>
  <c r="T1429" i="1" a="1"/>
  <c r="T1429" i="1" s="1"/>
  <c r="S1430" i="1"/>
  <c r="T1430" i="1" a="1"/>
  <c r="T1430" i="1" s="1"/>
  <c r="S1431" i="1"/>
  <c r="T1431" i="1" a="1"/>
  <c r="T1431" i="1" s="1"/>
  <c r="S1432" i="1"/>
  <c r="T1432" i="1" a="1"/>
  <c r="T1432" i="1" s="1"/>
  <c r="S1433" i="1"/>
  <c r="T1433" i="1" a="1"/>
  <c r="T1433" i="1" s="1"/>
  <c r="S1434" i="1"/>
  <c r="T1434" i="1" a="1"/>
  <c r="T1434" i="1" s="1"/>
  <c r="S1435" i="1"/>
  <c r="T1435" i="1" a="1"/>
  <c r="T1435" i="1" s="1"/>
  <c r="S1436" i="1"/>
  <c r="T1436" i="1" a="1"/>
  <c r="T1436" i="1" s="1"/>
  <c r="S1437" i="1"/>
  <c r="T1437" i="1" a="1"/>
  <c r="T1437" i="1" s="1"/>
  <c r="S1438" i="1"/>
  <c r="T1438" i="1" a="1"/>
  <c r="T1438" i="1" s="1"/>
  <c r="S1439" i="1"/>
  <c r="T1439" i="1" a="1"/>
  <c r="T1439" i="1" s="1"/>
  <c r="S1440" i="1"/>
  <c r="T1440" i="1" a="1"/>
  <c r="T1440" i="1" s="1"/>
  <c r="S1441" i="1"/>
  <c r="T1441" i="1" a="1"/>
  <c r="T1441" i="1" s="1"/>
  <c r="S1442" i="1"/>
  <c r="T1442" i="1" a="1"/>
  <c r="T1442" i="1" s="1"/>
  <c r="S1443" i="1"/>
  <c r="T1443" i="1" a="1"/>
  <c r="T1443" i="1" s="1"/>
  <c r="S1444" i="1"/>
  <c r="T1444" i="1" a="1"/>
  <c r="T1444" i="1" s="1"/>
  <c r="S1445" i="1"/>
  <c r="T1445" i="1" a="1"/>
  <c r="T1445" i="1" s="1"/>
  <c r="S1446" i="1"/>
  <c r="T1446" i="1" a="1"/>
  <c r="T1446" i="1" s="1"/>
  <c r="S1447" i="1"/>
  <c r="T1447" i="1" a="1"/>
  <c r="T1447" i="1" s="1"/>
  <c r="S1448" i="1"/>
  <c r="T1448" i="1" a="1"/>
  <c r="T1448" i="1" s="1"/>
  <c r="S1449" i="1"/>
  <c r="T1449" i="1" a="1"/>
  <c r="T1449" i="1" s="1"/>
  <c r="S1450" i="1"/>
  <c r="T1450" i="1" a="1"/>
  <c r="T1450" i="1" s="1"/>
  <c r="S1451" i="1"/>
  <c r="T1451" i="1" a="1"/>
  <c r="T1451" i="1" s="1"/>
  <c r="S1452" i="1"/>
  <c r="T1452" i="1" a="1"/>
  <c r="T1452" i="1" s="1"/>
  <c r="S1453" i="1"/>
  <c r="T1453" i="1" a="1"/>
  <c r="T1453" i="1" s="1"/>
  <c r="S1454" i="1"/>
  <c r="T1454" i="1" a="1"/>
  <c r="T1454" i="1" s="1"/>
  <c r="S1455" i="1"/>
  <c r="T1455" i="1" a="1"/>
  <c r="T1455" i="1" s="1"/>
  <c r="S1456" i="1"/>
  <c r="T1456" i="1" a="1"/>
  <c r="T1456" i="1" s="1"/>
  <c r="S1457" i="1"/>
  <c r="T1457" i="1" a="1"/>
  <c r="T1457" i="1" s="1"/>
  <c r="S1458" i="1"/>
  <c r="T1458" i="1" a="1"/>
  <c r="T1458" i="1" s="1"/>
  <c r="S1459" i="1"/>
  <c r="T1459" i="1" a="1"/>
  <c r="T1459" i="1" s="1"/>
  <c r="S1460" i="1"/>
  <c r="T1460" i="1" a="1"/>
  <c r="T1460" i="1" s="1"/>
  <c r="S1461" i="1"/>
  <c r="T1461" i="1" a="1"/>
  <c r="T1461" i="1" s="1"/>
  <c r="S1462" i="1"/>
  <c r="T1462" i="1" a="1"/>
  <c r="T1462" i="1" s="1"/>
  <c r="S1463" i="1"/>
  <c r="T1463" i="1" a="1"/>
  <c r="T1463" i="1" s="1"/>
  <c r="S1464" i="1"/>
  <c r="T1464" i="1" a="1"/>
  <c r="T1464" i="1" s="1"/>
  <c r="S1465" i="1"/>
  <c r="T1465" i="1" a="1"/>
  <c r="T1465" i="1" s="1"/>
  <c r="S1466" i="1"/>
  <c r="T1466" i="1" a="1"/>
  <c r="T1466" i="1" s="1"/>
  <c r="S1467" i="1"/>
  <c r="T1467" i="1" a="1"/>
  <c r="T1467" i="1" s="1"/>
  <c r="S1468" i="1"/>
  <c r="T1468" i="1" a="1"/>
  <c r="T1468" i="1" s="1"/>
  <c r="S1469" i="1"/>
  <c r="T1469" i="1" a="1"/>
  <c r="T1469" i="1" s="1"/>
  <c r="S1470" i="1"/>
  <c r="T1470" i="1" a="1"/>
  <c r="T1470" i="1" s="1"/>
  <c r="S1471" i="1"/>
  <c r="T1471" i="1" a="1"/>
  <c r="T1471" i="1" s="1"/>
  <c r="S1472" i="1"/>
  <c r="T1472" i="1" a="1"/>
  <c r="T1472" i="1" s="1"/>
  <c r="S1473" i="1"/>
  <c r="T1473" i="1" a="1"/>
  <c r="T1473" i="1" s="1"/>
  <c r="S1474" i="1"/>
  <c r="T1474" i="1" a="1"/>
  <c r="T1474" i="1" s="1"/>
  <c r="S1475" i="1"/>
  <c r="T1475" i="1" a="1"/>
  <c r="T1475" i="1" s="1"/>
  <c r="S1476" i="1"/>
  <c r="T1476" i="1" a="1"/>
  <c r="T1476" i="1" s="1"/>
  <c r="S1477" i="1"/>
  <c r="T1477" i="1" a="1"/>
  <c r="T1477" i="1" s="1"/>
  <c r="S1478" i="1"/>
  <c r="T1478" i="1" a="1"/>
  <c r="T1478" i="1" s="1"/>
  <c r="S1479" i="1"/>
  <c r="T1479" i="1" a="1"/>
  <c r="T1479" i="1" s="1"/>
  <c r="S1480" i="1"/>
  <c r="T1480" i="1" a="1"/>
  <c r="T1480" i="1" s="1"/>
  <c r="S1481" i="1"/>
  <c r="T1481" i="1" a="1"/>
  <c r="T1481" i="1" s="1"/>
  <c r="S1482" i="1"/>
  <c r="T1482" i="1" a="1"/>
  <c r="T1482" i="1" s="1"/>
  <c r="S1483" i="1"/>
  <c r="T1483" i="1" a="1"/>
  <c r="T1483" i="1" s="1"/>
  <c r="S1484" i="1"/>
  <c r="T1484" i="1" a="1"/>
  <c r="T1484" i="1" s="1"/>
  <c r="S1485" i="1"/>
  <c r="T1485" i="1" a="1"/>
  <c r="T1485" i="1" s="1"/>
  <c r="S1486" i="1"/>
  <c r="T1486" i="1" a="1"/>
  <c r="T1486" i="1" s="1"/>
  <c r="S1487" i="1"/>
  <c r="T1487" i="1" a="1"/>
  <c r="T1487" i="1" s="1"/>
  <c r="S1488" i="1"/>
  <c r="T1488" i="1" a="1"/>
  <c r="T1488" i="1" s="1"/>
  <c r="S1489" i="1"/>
  <c r="T1489" i="1" a="1"/>
  <c r="T1489" i="1" s="1"/>
  <c r="S1490" i="1"/>
  <c r="T1490" i="1" a="1"/>
  <c r="T1490" i="1" s="1"/>
  <c r="S1491" i="1"/>
  <c r="T1491" i="1" a="1"/>
  <c r="T1491" i="1" s="1"/>
  <c r="S1492" i="1"/>
  <c r="T1492" i="1" a="1"/>
  <c r="T1492" i="1" s="1"/>
  <c r="S1493" i="1"/>
  <c r="T1493" i="1" a="1"/>
  <c r="T1493" i="1" s="1"/>
  <c r="S1494" i="1"/>
  <c r="T1494" i="1" a="1"/>
  <c r="T1494" i="1" s="1"/>
  <c r="S1495" i="1"/>
  <c r="T1495" i="1" a="1"/>
  <c r="T1495" i="1" s="1"/>
  <c r="S1496" i="1"/>
  <c r="T1496" i="1" a="1"/>
  <c r="T1496" i="1" s="1"/>
  <c r="S1497" i="1"/>
  <c r="T1497" i="1" a="1"/>
  <c r="T1497" i="1" s="1"/>
  <c r="S1498" i="1"/>
  <c r="T1498" i="1" a="1"/>
  <c r="T1498" i="1" s="1"/>
  <c r="S1499" i="1"/>
  <c r="T1499" i="1" a="1"/>
  <c r="T1499" i="1" s="1"/>
  <c r="S1500" i="1"/>
  <c r="T1500" i="1" a="1"/>
  <c r="T1500" i="1" s="1"/>
  <c r="S1501" i="1"/>
  <c r="T1501" i="1" a="1"/>
  <c r="T1501" i="1" s="1"/>
  <c r="S1502" i="1"/>
  <c r="T1502" i="1" a="1"/>
  <c r="T1502" i="1" s="1"/>
  <c r="S1503" i="1"/>
  <c r="T1503" i="1" a="1"/>
  <c r="T1503" i="1" s="1"/>
  <c r="S1504" i="1"/>
  <c r="T1504" i="1" a="1"/>
  <c r="T1504" i="1" s="1"/>
  <c r="S1505" i="1"/>
  <c r="T1505" i="1" a="1"/>
  <c r="T1505" i="1" s="1"/>
  <c r="S1506" i="1"/>
  <c r="T1506" i="1" a="1"/>
  <c r="T1506" i="1" s="1"/>
  <c r="S1507" i="1"/>
  <c r="T1507" i="1" a="1"/>
  <c r="T1507" i="1" s="1"/>
  <c r="S1508" i="1"/>
  <c r="T1508" i="1" a="1"/>
  <c r="T1508" i="1" s="1"/>
  <c r="S1509" i="1"/>
  <c r="T1509" i="1" a="1"/>
  <c r="T1509" i="1" s="1"/>
  <c r="S1510" i="1"/>
  <c r="T1510" i="1" a="1"/>
  <c r="T1510" i="1" s="1"/>
  <c r="S1511" i="1"/>
  <c r="T1511" i="1" a="1"/>
  <c r="T1511" i="1" s="1"/>
  <c r="S1512" i="1"/>
  <c r="T1512" i="1" a="1"/>
  <c r="T1512" i="1" s="1"/>
  <c r="S1513" i="1"/>
  <c r="T1513" i="1" a="1"/>
  <c r="T1513" i="1" s="1"/>
  <c r="S1514" i="1"/>
  <c r="T1514" i="1" a="1"/>
  <c r="T1514" i="1" s="1"/>
  <c r="S1515" i="1"/>
  <c r="T1515" i="1" a="1"/>
  <c r="T1515" i="1" s="1"/>
  <c r="S1516" i="1"/>
  <c r="T1516" i="1" a="1"/>
  <c r="T1516" i="1" s="1"/>
  <c r="S1517" i="1"/>
  <c r="T1517" i="1" a="1"/>
  <c r="T1517" i="1" s="1"/>
  <c r="S1518" i="1"/>
  <c r="T1518" i="1" a="1"/>
  <c r="T1518" i="1" s="1"/>
  <c r="S1519" i="1"/>
  <c r="T1519" i="1" a="1"/>
  <c r="T1519" i="1" s="1"/>
  <c r="S1520" i="1"/>
  <c r="T1520" i="1" a="1"/>
  <c r="T1520" i="1" s="1"/>
  <c r="S1521" i="1"/>
  <c r="T1521" i="1" a="1"/>
  <c r="T1521" i="1" s="1"/>
  <c r="S1522" i="1"/>
  <c r="T1522" i="1" a="1"/>
  <c r="T1522" i="1" s="1"/>
  <c r="S1523" i="1"/>
  <c r="T1523" i="1" a="1"/>
  <c r="T1523" i="1" s="1"/>
  <c r="S1524" i="1"/>
  <c r="T1524" i="1" a="1"/>
  <c r="T1524" i="1" s="1"/>
  <c r="S1525" i="1"/>
  <c r="T1525" i="1" a="1"/>
  <c r="T1525" i="1" s="1"/>
  <c r="S1526" i="1"/>
  <c r="T1526" i="1" a="1"/>
  <c r="T1526" i="1" s="1"/>
  <c r="S1527" i="1"/>
  <c r="T1527" i="1" a="1"/>
  <c r="T1527" i="1" s="1"/>
  <c r="S1528" i="1"/>
  <c r="T1528" i="1" a="1"/>
  <c r="T1528" i="1" s="1"/>
  <c r="S1529" i="1"/>
  <c r="T1529" i="1" a="1"/>
  <c r="T1529" i="1" s="1"/>
  <c r="S1530" i="1"/>
  <c r="T1530" i="1" a="1"/>
  <c r="T1530" i="1" s="1"/>
  <c r="S1531" i="1"/>
  <c r="T1531" i="1" a="1"/>
  <c r="T1531" i="1" s="1"/>
  <c r="S1532" i="1"/>
  <c r="T1532" i="1" a="1"/>
  <c r="T1532" i="1" s="1"/>
  <c r="S1533" i="1"/>
  <c r="T1533" i="1" a="1"/>
  <c r="T1533" i="1" s="1"/>
  <c r="S1534" i="1"/>
  <c r="T1534" i="1" a="1"/>
  <c r="T1534" i="1" s="1"/>
  <c r="S1535" i="1"/>
  <c r="T1535" i="1" a="1"/>
  <c r="T1535" i="1" s="1"/>
  <c r="S1536" i="1"/>
  <c r="T1536" i="1" a="1"/>
  <c r="T1536" i="1" s="1"/>
  <c r="S1537" i="1"/>
  <c r="T1537" i="1" a="1"/>
  <c r="T1537" i="1" s="1"/>
  <c r="S1538" i="1"/>
  <c r="T1538" i="1" a="1"/>
  <c r="T1538" i="1" s="1"/>
  <c r="S1539" i="1"/>
  <c r="T1539" i="1" a="1"/>
  <c r="T1539" i="1" s="1"/>
  <c r="S1540" i="1"/>
  <c r="T1540" i="1" a="1"/>
  <c r="T1540" i="1" s="1"/>
  <c r="S1541" i="1"/>
  <c r="T1541" i="1" a="1"/>
  <c r="T1541" i="1" s="1"/>
  <c r="S1542" i="1"/>
  <c r="T1542" i="1" a="1"/>
  <c r="T1542" i="1" s="1"/>
  <c r="S1543" i="1"/>
  <c r="T1543" i="1" a="1"/>
  <c r="T1543" i="1" s="1"/>
  <c r="S1544" i="1"/>
  <c r="T1544" i="1" a="1"/>
  <c r="T1544" i="1" s="1"/>
  <c r="S1545" i="1"/>
  <c r="T1545" i="1" a="1"/>
  <c r="T1545" i="1" s="1"/>
  <c r="S1546" i="1"/>
  <c r="T1546" i="1" a="1"/>
  <c r="T1546" i="1" s="1"/>
  <c r="S1547" i="1"/>
  <c r="T1547" i="1" a="1"/>
  <c r="T1547" i="1" s="1"/>
  <c r="S1548" i="1"/>
  <c r="T1548" i="1" a="1"/>
  <c r="T1548" i="1" s="1"/>
  <c r="S1549" i="1"/>
  <c r="T1549" i="1" a="1"/>
  <c r="T1549" i="1" s="1"/>
  <c r="S1550" i="1"/>
  <c r="T1550" i="1" a="1"/>
  <c r="T1550" i="1" s="1"/>
  <c r="S1551" i="1"/>
  <c r="T1551" i="1" a="1"/>
  <c r="T1551" i="1" s="1"/>
  <c r="S1552" i="1"/>
  <c r="T1552" i="1" a="1"/>
  <c r="T1552" i="1" s="1"/>
  <c r="S1553" i="1"/>
  <c r="T1553" i="1" a="1"/>
  <c r="T1553" i="1" s="1"/>
  <c r="S1554" i="1"/>
  <c r="T1554" i="1" a="1"/>
  <c r="T1554" i="1" s="1"/>
  <c r="S1555" i="1"/>
  <c r="T1555" i="1" a="1"/>
  <c r="T1555" i="1" s="1"/>
  <c r="S1556" i="1"/>
  <c r="T1556" i="1" a="1"/>
  <c r="T1556" i="1" s="1"/>
  <c r="S1557" i="1"/>
  <c r="T1557" i="1" a="1"/>
  <c r="T1557" i="1" s="1"/>
  <c r="S1558" i="1"/>
  <c r="T1558" i="1" a="1"/>
  <c r="T1558" i="1" s="1"/>
  <c r="S1559" i="1"/>
  <c r="T1559" i="1" a="1"/>
  <c r="T1559" i="1" s="1"/>
  <c r="S1560" i="1"/>
  <c r="T1560" i="1" a="1"/>
  <c r="T1560" i="1" s="1"/>
  <c r="S1561" i="1"/>
  <c r="T1561" i="1" a="1"/>
  <c r="T1561" i="1" s="1"/>
  <c r="S1562" i="1"/>
  <c r="T1562" i="1" a="1"/>
  <c r="T1562" i="1" s="1"/>
  <c r="S1563" i="1"/>
  <c r="T1563" i="1" a="1"/>
  <c r="T1563" i="1" s="1"/>
  <c r="S1564" i="1"/>
  <c r="T1564" i="1" a="1"/>
  <c r="T1564" i="1" s="1"/>
  <c r="S1565" i="1"/>
  <c r="T1565" i="1" a="1"/>
  <c r="T1565" i="1" s="1"/>
  <c r="S1566" i="1"/>
  <c r="T1566" i="1" a="1"/>
  <c r="T1566" i="1" s="1"/>
  <c r="S1567" i="1"/>
  <c r="T1567" i="1" a="1"/>
  <c r="T1567" i="1" s="1"/>
  <c r="S1568" i="1"/>
  <c r="T1568" i="1" a="1"/>
  <c r="T1568" i="1" s="1"/>
  <c r="S1569" i="1"/>
  <c r="T1569" i="1" a="1"/>
  <c r="T1569" i="1" s="1"/>
  <c r="S1570" i="1"/>
  <c r="T1570" i="1" a="1"/>
  <c r="T1570" i="1" s="1"/>
  <c r="S1571" i="1"/>
  <c r="T1571" i="1" a="1"/>
  <c r="T1571" i="1" s="1"/>
  <c r="S1572" i="1"/>
  <c r="T1572" i="1" a="1"/>
  <c r="T1572" i="1" s="1"/>
  <c r="S1573" i="1"/>
  <c r="T1573" i="1" a="1"/>
  <c r="T1573" i="1" s="1"/>
  <c r="S1574" i="1"/>
  <c r="T1574" i="1" a="1"/>
  <c r="T1574" i="1" s="1"/>
  <c r="S1575" i="1"/>
  <c r="T1575" i="1" a="1"/>
  <c r="T1575" i="1" s="1"/>
  <c r="S1576" i="1"/>
  <c r="T1576" i="1" a="1"/>
  <c r="T1576" i="1" s="1"/>
  <c r="S1577" i="1"/>
  <c r="T1577" i="1" a="1"/>
  <c r="T1577" i="1" s="1"/>
  <c r="S1578" i="1"/>
  <c r="T1578" i="1" a="1"/>
  <c r="T1578" i="1" s="1"/>
  <c r="S1579" i="1"/>
  <c r="T1579" i="1" a="1"/>
  <c r="T1579" i="1" s="1"/>
  <c r="S1580" i="1"/>
  <c r="T1580" i="1" a="1"/>
  <c r="T1580" i="1" s="1"/>
  <c r="S1581" i="1"/>
  <c r="T1581" i="1" a="1"/>
  <c r="T1581" i="1" s="1"/>
  <c r="S1582" i="1"/>
  <c r="T1582" i="1" a="1"/>
  <c r="T1582" i="1" s="1"/>
  <c r="S1583" i="1"/>
  <c r="T1583" i="1" a="1"/>
  <c r="T1583" i="1" s="1"/>
  <c r="S1584" i="1"/>
  <c r="T1584" i="1" a="1"/>
  <c r="T1584" i="1" s="1"/>
  <c r="S1585" i="1"/>
  <c r="T1585" i="1" a="1"/>
  <c r="T1585" i="1" s="1"/>
  <c r="S1586" i="1"/>
  <c r="T1586" i="1" a="1"/>
  <c r="T1586" i="1" s="1"/>
  <c r="S1587" i="1"/>
  <c r="T1587" i="1" a="1"/>
  <c r="T1587" i="1" s="1"/>
  <c r="S1588" i="1"/>
  <c r="T1588" i="1" a="1"/>
  <c r="T1588" i="1" s="1"/>
  <c r="S1589" i="1"/>
  <c r="T1589" i="1" a="1"/>
  <c r="T1589" i="1" s="1"/>
  <c r="S1590" i="1"/>
  <c r="T1590" i="1" a="1"/>
  <c r="T1590" i="1" s="1"/>
  <c r="S1591" i="1"/>
  <c r="T1591" i="1" a="1"/>
  <c r="T1591" i="1" s="1"/>
  <c r="S1592" i="1"/>
  <c r="T1592" i="1" a="1"/>
  <c r="T1592" i="1" s="1"/>
  <c r="S1593" i="1"/>
  <c r="T1593" i="1" a="1"/>
  <c r="T1593" i="1" s="1"/>
  <c r="S1594" i="1"/>
  <c r="T1594" i="1" a="1"/>
  <c r="T1594" i="1" s="1"/>
  <c r="S1595" i="1"/>
  <c r="T1595" i="1" a="1"/>
  <c r="T1595" i="1" s="1"/>
  <c r="S1596" i="1"/>
  <c r="T1596" i="1" a="1"/>
  <c r="T1596" i="1" s="1"/>
  <c r="S1597" i="1"/>
  <c r="T1597" i="1" a="1"/>
  <c r="T1597" i="1" s="1"/>
  <c r="S1598" i="1"/>
  <c r="T1598" i="1" a="1"/>
  <c r="T1598" i="1" s="1"/>
  <c r="S1599" i="1"/>
  <c r="T1599" i="1" a="1"/>
  <c r="T1599" i="1" s="1"/>
  <c r="S1600" i="1"/>
  <c r="T1600" i="1" a="1"/>
  <c r="T1600" i="1" s="1"/>
  <c r="S1601" i="1"/>
  <c r="T1601" i="1" a="1"/>
  <c r="T1601" i="1" s="1"/>
  <c r="S1602" i="1"/>
  <c r="T1602" i="1" a="1"/>
  <c r="T1602" i="1" s="1"/>
  <c r="S1603" i="1"/>
  <c r="T1603" i="1" a="1"/>
  <c r="T1603" i="1" s="1"/>
  <c r="S1604" i="1"/>
  <c r="T1604" i="1" a="1"/>
  <c r="T1604" i="1" s="1"/>
  <c r="S1605" i="1"/>
  <c r="T1605" i="1" a="1"/>
  <c r="T1605" i="1" s="1"/>
  <c r="S1606" i="1"/>
  <c r="T1606" i="1" a="1"/>
  <c r="T1606" i="1" s="1"/>
  <c r="S1607" i="1"/>
  <c r="T1607" i="1" a="1"/>
  <c r="T1607" i="1" s="1"/>
  <c r="S1608" i="1"/>
  <c r="T1608" i="1" a="1"/>
  <c r="T1608" i="1" s="1"/>
  <c r="S1609" i="1"/>
  <c r="T1609" i="1" a="1"/>
  <c r="T1609" i="1" s="1"/>
  <c r="S1610" i="1"/>
  <c r="T1610" i="1" a="1"/>
  <c r="T1610" i="1" s="1"/>
  <c r="S1611" i="1"/>
  <c r="T1611" i="1" a="1"/>
  <c r="T1611" i="1" s="1"/>
  <c r="S1612" i="1"/>
  <c r="T1612" i="1" a="1"/>
  <c r="T1612" i="1" s="1"/>
  <c r="S1613" i="1"/>
  <c r="T1613" i="1" a="1"/>
  <c r="T1613" i="1" s="1"/>
  <c r="S1614" i="1"/>
  <c r="T1614" i="1" a="1"/>
  <c r="T1614" i="1" s="1"/>
  <c r="S1615" i="1"/>
  <c r="T1615" i="1" a="1"/>
  <c r="T1615" i="1" s="1"/>
  <c r="S1616" i="1"/>
  <c r="T1616" i="1" a="1"/>
  <c r="T1616" i="1" s="1"/>
  <c r="S1617" i="1"/>
  <c r="T1617" i="1" a="1"/>
  <c r="T1617" i="1" s="1"/>
  <c r="S1618" i="1"/>
  <c r="T1618" i="1" a="1"/>
  <c r="T1618" i="1" s="1"/>
  <c r="S1619" i="1"/>
  <c r="T1619" i="1" a="1"/>
  <c r="T1619" i="1" s="1"/>
  <c r="S1620" i="1"/>
  <c r="T1620" i="1" a="1"/>
  <c r="T1620" i="1" s="1"/>
  <c r="S1621" i="1"/>
  <c r="T1621" i="1" a="1"/>
  <c r="T1621" i="1" s="1"/>
  <c r="S1622" i="1"/>
  <c r="T1622" i="1" a="1"/>
  <c r="T1622" i="1" s="1"/>
  <c r="S1623" i="1"/>
  <c r="T1623" i="1" a="1"/>
  <c r="T1623" i="1" s="1"/>
  <c r="S1624" i="1"/>
  <c r="T1624" i="1" a="1"/>
  <c r="T1624" i="1" s="1"/>
  <c r="S1625" i="1"/>
  <c r="T1625" i="1" a="1"/>
  <c r="T1625" i="1" s="1"/>
  <c r="S1626" i="1"/>
  <c r="T1626" i="1" a="1"/>
  <c r="T1626" i="1" s="1"/>
  <c r="S1627" i="1"/>
  <c r="T1627" i="1" a="1"/>
  <c r="T1627" i="1" s="1"/>
  <c r="S1628" i="1"/>
  <c r="T1628" i="1" a="1"/>
  <c r="T1628" i="1" s="1"/>
  <c r="S1629" i="1"/>
  <c r="T1629" i="1" a="1"/>
  <c r="T1629" i="1" s="1"/>
  <c r="S1630" i="1"/>
  <c r="T1630" i="1" a="1"/>
  <c r="T1630" i="1" s="1"/>
  <c r="S1631" i="1"/>
  <c r="T1631" i="1" a="1"/>
  <c r="T1631" i="1" s="1"/>
  <c r="S1632" i="1"/>
  <c r="T1632" i="1" a="1"/>
  <c r="T1632" i="1" s="1"/>
  <c r="S1633" i="1"/>
  <c r="T1633" i="1" a="1"/>
  <c r="T1633" i="1" s="1"/>
  <c r="S1634" i="1"/>
  <c r="T1634" i="1" a="1"/>
  <c r="T1634" i="1" s="1"/>
  <c r="S1635" i="1"/>
  <c r="T1635" i="1" a="1"/>
  <c r="T1635" i="1" s="1"/>
  <c r="S1636" i="1"/>
  <c r="T1636" i="1" a="1"/>
  <c r="T1636" i="1" s="1"/>
  <c r="S1637" i="1"/>
  <c r="T1637" i="1" a="1"/>
  <c r="T1637" i="1" s="1"/>
  <c r="S1638" i="1"/>
  <c r="T1638" i="1" a="1"/>
  <c r="T1638" i="1" s="1"/>
  <c r="S1639" i="1"/>
  <c r="T1639" i="1" a="1"/>
  <c r="T1639" i="1" s="1"/>
  <c r="S1640" i="1"/>
  <c r="T1640" i="1" a="1"/>
  <c r="T1640" i="1" s="1"/>
  <c r="S1641" i="1"/>
  <c r="T1641" i="1" a="1"/>
  <c r="T1641" i="1" s="1"/>
  <c r="S1642" i="1"/>
  <c r="T1642" i="1" a="1"/>
  <c r="T1642" i="1" s="1"/>
  <c r="S1643" i="1"/>
  <c r="T1643" i="1" a="1"/>
  <c r="T1643" i="1" s="1"/>
  <c r="S1644" i="1"/>
  <c r="T1644" i="1" a="1"/>
  <c r="T1644" i="1" s="1"/>
  <c r="S1645" i="1"/>
  <c r="T1645" i="1" a="1"/>
  <c r="T1645" i="1" s="1"/>
  <c r="S1646" i="1"/>
  <c r="T1646" i="1" a="1"/>
  <c r="T1646" i="1" s="1"/>
  <c r="S1647" i="1"/>
  <c r="T1647" i="1" a="1"/>
  <c r="T1647" i="1" s="1"/>
  <c r="S1648" i="1"/>
  <c r="T1648" i="1" a="1"/>
  <c r="T1648" i="1" s="1"/>
  <c r="S1649" i="1"/>
  <c r="T1649" i="1" a="1"/>
  <c r="T1649" i="1" s="1"/>
  <c r="S1650" i="1"/>
  <c r="T1650" i="1" a="1"/>
  <c r="T1650" i="1" s="1"/>
  <c r="S1651" i="1"/>
  <c r="T1651" i="1" a="1"/>
  <c r="T1651" i="1" s="1"/>
  <c r="S1652" i="1"/>
  <c r="T1652" i="1" a="1"/>
  <c r="T1652" i="1" s="1"/>
  <c r="S1653" i="1"/>
  <c r="T1653" i="1" a="1"/>
  <c r="T1653" i="1" s="1"/>
  <c r="S1654" i="1"/>
  <c r="T1654" i="1" a="1"/>
  <c r="T1654" i="1" s="1"/>
  <c r="S1655" i="1"/>
  <c r="T1655" i="1" a="1"/>
  <c r="T1655" i="1" s="1"/>
  <c r="S1656" i="1"/>
  <c r="T1656" i="1" a="1"/>
  <c r="T1656" i="1" s="1"/>
  <c r="S1657" i="1"/>
  <c r="T1657" i="1" a="1"/>
  <c r="T1657" i="1" s="1"/>
  <c r="S1658" i="1"/>
  <c r="T1658" i="1" a="1"/>
  <c r="T1658" i="1" s="1"/>
  <c r="S1659" i="1"/>
  <c r="T1659" i="1" a="1"/>
  <c r="T1659" i="1" s="1"/>
  <c r="S1660" i="1"/>
  <c r="T1660" i="1" a="1"/>
  <c r="T1660" i="1" s="1"/>
  <c r="S1661" i="1"/>
  <c r="T1661" i="1" a="1"/>
  <c r="T1661" i="1" s="1"/>
  <c r="S1662" i="1"/>
  <c r="T1662" i="1" a="1"/>
  <c r="T1662" i="1" s="1"/>
  <c r="S1663" i="1"/>
  <c r="T1663" i="1" a="1"/>
  <c r="T1663" i="1" s="1"/>
  <c r="S1664" i="1"/>
  <c r="T1664" i="1" a="1"/>
  <c r="T1664" i="1" s="1"/>
  <c r="S1665" i="1"/>
  <c r="T1665" i="1" a="1"/>
  <c r="T1665" i="1" s="1"/>
  <c r="S1666" i="1"/>
  <c r="T1666" i="1" a="1"/>
  <c r="T1666" i="1" s="1"/>
  <c r="S1667" i="1"/>
  <c r="T1667" i="1" a="1"/>
  <c r="T1667" i="1" s="1"/>
  <c r="S1668" i="1"/>
  <c r="T1668" i="1" a="1"/>
  <c r="T1668" i="1" s="1"/>
  <c r="S1669" i="1"/>
  <c r="T1669" i="1" a="1"/>
  <c r="T1669" i="1" s="1"/>
  <c r="S1670" i="1"/>
  <c r="T1670" i="1" a="1"/>
  <c r="T1670" i="1" s="1"/>
  <c r="S1671" i="1"/>
  <c r="T1671" i="1" a="1"/>
  <c r="T1671" i="1" s="1"/>
  <c r="S1672" i="1"/>
  <c r="T1672" i="1" a="1"/>
  <c r="T1672" i="1" s="1"/>
  <c r="S1673" i="1"/>
  <c r="T1673" i="1" a="1"/>
  <c r="T1673" i="1" s="1"/>
  <c r="S1674" i="1"/>
  <c r="T1674" i="1" a="1"/>
  <c r="T1674" i="1" s="1"/>
  <c r="S1675" i="1"/>
  <c r="T1675" i="1" a="1"/>
  <c r="T1675" i="1" s="1"/>
  <c r="S1676" i="1"/>
  <c r="T1676" i="1" a="1"/>
  <c r="T1676" i="1" s="1"/>
  <c r="S1677" i="1"/>
  <c r="T1677" i="1" a="1"/>
  <c r="T1677" i="1" s="1"/>
  <c r="S1678" i="1"/>
  <c r="T1678" i="1" a="1"/>
  <c r="T1678" i="1" s="1"/>
  <c r="S1679" i="1"/>
  <c r="T1679" i="1" a="1"/>
  <c r="T1679" i="1" s="1"/>
  <c r="S1680" i="1"/>
  <c r="T1680" i="1" a="1"/>
  <c r="T1680" i="1" s="1"/>
  <c r="S1681" i="1"/>
  <c r="T1681" i="1" a="1"/>
  <c r="T1681" i="1" s="1"/>
  <c r="S1682" i="1"/>
  <c r="T1682" i="1" a="1"/>
  <c r="T1682" i="1" s="1"/>
  <c r="S1683" i="1"/>
  <c r="T1683" i="1" a="1"/>
  <c r="T1683" i="1" s="1"/>
  <c r="S1684" i="1"/>
  <c r="T1684" i="1" a="1"/>
  <c r="T1684" i="1" s="1"/>
  <c r="S1685" i="1"/>
  <c r="T1685" i="1" a="1"/>
  <c r="T1685" i="1" s="1"/>
  <c r="S1686" i="1"/>
  <c r="T1686" i="1" a="1"/>
  <c r="T1686" i="1" s="1"/>
  <c r="S1687" i="1"/>
  <c r="T1687" i="1" a="1"/>
  <c r="T1687" i="1" s="1"/>
  <c r="S1688" i="1"/>
  <c r="T1688" i="1" a="1"/>
  <c r="T1688" i="1" s="1"/>
  <c r="S1689" i="1"/>
  <c r="T1689" i="1" a="1"/>
  <c r="T1689" i="1" s="1"/>
  <c r="S1690" i="1"/>
  <c r="T1690" i="1" a="1"/>
  <c r="T1690" i="1" s="1"/>
  <c r="S1691" i="1"/>
  <c r="T1691" i="1" a="1"/>
  <c r="T1691" i="1" s="1"/>
  <c r="S1692" i="1"/>
  <c r="T1692" i="1" a="1"/>
  <c r="T1692" i="1" s="1"/>
  <c r="S1693" i="1"/>
  <c r="T1693" i="1" a="1"/>
  <c r="T1693" i="1" s="1"/>
  <c r="S1694" i="1"/>
  <c r="T1694" i="1" a="1"/>
  <c r="T1694" i="1" s="1"/>
  <c r="S1695" i="1"/>
  <c r="T1695" i="1" a="1"/>
  <c r="T1695" i="1" s="1"/>
  <c r="S1696" i="1"/>
  <c r="T1696" i="1" a="1"/>
  <c r="T1696" i="1" s="1"/>
  <c r="S1697" i="1"/>
  <c r="T1697" i="1" a="1"/>
  <c r="T1697" i="1" s="1"/>
  <c r="S1698" i="1"/>
  <c r="T1698" i="1" a="1"/>
  <c r="T1698" i="1" s="1"/>
  <c r="S1699" i="1"/>
  <c r="T1699" i="1" a="1"/>
  <c r="T1699" i="1" s="1"/>
  <c r="S1700" i="1"/>
  <c r="T1700" i="1" a="1"/>
  <c r="T1700" i="1" s="1"/>
  <c r="S1701" i="1"/>
  <c r="T1701" i="1" a="1"/>
  <c r="T1701" i="1" s="1"/>
  <c r="S1702" i="1"/>
  <c r="T1702" i="1" a="1"/>
  <c r="T1702" i="1" s="1"/>
  <c r="S1703" i="1"/>
  <c r="T1703" i="1" a="1"/>
  <c r="T1703" i="1" s="1"/>
  <c r="S1704" i="1"/>
  <c r="T1704" i="1" a="1"/>
  <c r="T1704" i="1" s="1"/>
  <c r="S1705" i="1"/>
  <c r="T1705" i="1" a="1"/>
  <c r="T1705" i="1" s="1"/>
  <c r="S1706" i="1"/>
  <c r="T1706" i="1" a="1"/>
  <c r="T1706" i="1" s="1"/>
  <c r="S1707" i="1"/>
  <c r="T1707" i="1" a="1"/>
  <c r="T1707" i="1" s="1"/>
  <c r="S1708" i="1"/>
  <c r="T1708" i="1" a="1"/>
  <c r="T1708" i="1" s="1"/>
  <c r="S1709" i="1"/>
  <c r="T1709" i="1" a="1"/>
  <c r="T1709" i="1" s="1"/>
  <c r="S1710" i="1"/>
  <c r="T1710" i="1" a="1"/>
  <c r="T1710" i="1" s="1"/>
  <c r="S1711" i="1"/>
  <c r="T1711" i="1" a="1"/>
  <c r="T1711" i="1" s="1"/>
  <c r="S1712" i="1"/>
  <c r="T1712" i="1" a="1"/>
  <c r="T1712" i="1" s="1"/>
  <c r="S1713" i="1"/>
  <c r="T1713" i="1" a="1"/>
  <c r="T1713" i="1" s="1"/>
  <c r="S1714" i="1"/>
  <c r="T1714" i="1" a="1"/>
  <c r="T1714" i="1" s="1"/>
  <c r="S1715" i="1"/>
  <c r="T1715" i="1" a="1"/>
  <c r="T1715" i="1" s="1"/>
  <c r="S1716" i="1"/>
  <c r="T1716" i="1" a="1"/>
  <c r="T1716" i="1" s="1"/>
  <c r="S1717" i="1"/>
  <c r="T1717" i="1" a="1"/>
  <c r="T1717" i="1" s="1"/>
  <c r="S1718" i="1"/>
  <c r="T1718" i="1" a="1"/>
  <c r="T1718" i="1" s="1"/>
  <c r="S1719" i="1"/>
  <c r="T1719" i="1" a="1"/>
  <c r="T1719" i="1" s="1"/>
  <c r="S1720" i="1"/>
  <c r="T1720" i="1" a="1"/>
  <c r="T1720" i="1" s="1"/>
  <c r="S1721" i="1"/>
  <c r="T1721" i="1" a="1"/>
  <c r="T1721" i="1" s="1"/>
  <c r="S1722" i="1"/>
  <c r="T1722" i="1" a="1"/>
  <c r="T1722" i="1" s="1"/>
  <c r="S1723" i="1"/>
  <c r="T1723" i="1" a="1"/>
  <c r="T1723" i="1" s="1"/>
  <c r="S1724" i="1"/>
  <c r="T1724" i="1" a="1"/>
  <c r="T1724" i="1" s="1"/>
  <c r="S1725" i="1"/>
  <c r="T1725" i="1" a="1"/>
  <c r="T1725" i="1" s="1"/>
  <c r="S1726" i="1"/>
  <c r="T1726" i="1" a="1"/>
  <c r="T1726" i="1" s="1"/>
  <c r="S1727" i="1"/>
  <c r="T1727" i="1" a="1"/>
  <c r="T1727" i="1" s="1"/>
  <c r="S1728" i="1"/>
  <c r="T1728" i="1" a="1"/>
  <c r="T1728" i="1" s="1"/>
  <c r="S1729" i="1"/>
  <c r="T1729" i="1" a="1"/>
  <c r="T1729" i="1" s="1"/>
  <c r="S1730" i="1"/>
  <c r="T1730" i="1" a="1"/>
  <c r="T1730" i="1" s="1"/>
  <c r="S1731" i="1"/>
  <c r="T1731" i="1" a="1"/>
  <c r="T1731" i="1" s="1"/>
  <c r="S1732" i="1"/>
  <c r="T1732" i="1" a="1"/>
  <c r="T1732" i="1" s="1"/>
  <c r="S1733" i="1"/>
  <c r="T1733" i="1" a="1"/>
  <c r="T1733" i="1" s="1"/>
  <c r="S1734" i="1"/>
  <c r="T1734" i="1" a="1"/>
  <c r="T1734" i="1" s="1"/>
  <c r="S1735" i="1"/>
  <c r="T1735" i="1" a="1"/>
  <c r="T1735" i="1" s="1"/>
  <c r="S1736" i="1"/>
  <c r="T1736" i="1" a="1"/>
  <c r="T1736" i="1" s="1"/>
  <c r="S1737" i="1"/>
  <c r="T1737" i="1" a="1"/>
  <c r="T1737" i="1" s="1"/>
  <c r="S1738" i="1"/>
  <c r="T1738" i="1" a="1"/>
  <c r="T1738" i="1" s="1"/>
  <c r="S1739" i="1"/>
  <c r="T1739" i="1" a="1"/>
  <c r="T1739" i="1" s="1"/>
  <c r="S1740" i="1"/>
  <c r="T1740" i="1" a="1"/>
  <c r="T1740" i="1" s="1"/>
  <c r="S1741" i="1"/>
  <c r="T1741" i="1" a="1"/>
  <c r="T1741" i="1" s="1"/>
  <c r="S1742" i="1"/>
  <c r="T1742" i="1" a="1"/>
  <c r="T1742" i="1" s="1"/>
  <c r="S1743" i="1"/>
  <c r="T1743" i="1" a="1"/>
  <c r="T1743" i="1" s="1"/>
  <c r="S1744" i="1"/>
  <c r="T1744" i="1" a="1"/>
  <c r="T1744" i="1" s="1"/>
  <c r="S1745" i="1"/>
  <c r="T1745" i="1" a="1"/>
  <c r="T1745" i="1" s="1"/>
  <c r="S1746" i="1"/>
  <c r="T1746" i="1" a="1"/>
  <c r="T1746" i="1" s="1"/>
  <c r="S1747" i="1"/>
  <c r="T1747" i="1" a="1"/>
  <c r="T1747" i="1" s="1"/>
  <c r="S1748" i="1"/>
  <c r="T1748" i="1" a="1"/>
  <c r="T1748" i="1" s="1"/>
  <c r="S1749" i="1"/>
  <c r="T1749" i="1" a="1"/>
  <c r="T1749" i="1" s="1"/>
  <c r="S1750" i="1"/>
  <c r="T1750" i="1" a="1"/>
  <c r="T1750" i="1" s="1"/>
  <c r="S1751" i="1"/>
  <c r="T1751" i="1" a="1"/>
  <c r="T1751" i="1" s="1"/>
  <c r="S1752" i="1"/>
  <c r="T1752" i="1" a="1"/>
  <c r="T1752" i="1" s="1"/>
  <c r="S1753" i="1"/>
  <c r="T1753" i="1" a="1"/>
  <c r="T1753" i="1" s="1"/>
  <c r="S1754" i="1"/>
  <c r="T1754" i="1" a="1"/>
  <c r="T1754" i="1" s="1"/>
  <c r="S1755" i="1"/>
  <c r="T1755" i="1" a="1"/>
  <c r="T1755" i="1" s="1"/>
  <c r="S1756" i="1"/>
  <c r="T1756" i="1" a="1"/>
  <c r="T1756" i="1" s="1"/>
  <c r="S1757" i="1"/>
  <c r="T1757" i="1" a="1"/>
  <c r="T1757" i="1" s="1"/>
  <c r="S1758" i="1"/>
  <c r="T1758" i="1" a="1"/>
  <c r="T1758" i="1" s="1"/>
  <c r="S1759" i="1"/>
  <c r="T1759" i="1" a="1"/>
  <c r="T1759" i="1" s="1"/>
  <c r="S1760" i="1"/>
  <c r="T1760" i="1" a="1"/>
  <c r="T1760" i="1" s="1"/>
  <c r="S1761" i="1"/>
  <c r="T1761" i="1" a="1"/>
  <c r="T1761" i="1" s="1"/>
  <c r="S1762" i="1"/>
  <c r="T1762" i="1" a="1"/>
  <c r="T1762" i="1" s="1"/>
  <c r="S1763" i="1"/>
  <c r="T1763" i="1" a="1"/>
  <c r="T1763" i="1" s="1"/>
  <c r="S1764" i="1"/>
  <c r="T1764" i="1" a="1"/>
  <c r="T1764" i="1" s="1"/>
  <c r="S1765" i="1"/>
  <c r="T1765" i="1" a="1"/>
  <c r="T1765" i="1" s="1"/>
  <c r="S1766" i="1"/>
  <c r="T1766" i="1" a="1"/>
  <c r="T1766" i="1" s="1"/>
  <c r="S1767" i="1"/>
  <c r="T1767" i="1" a="1"/>
  <c r="T1767" i="1" s="1"/>
  <c r="S1768" i="1"/>
  <c r="T1768" i="1" a="1"/>
  <c r="T1768" i="1" s="1"/>
  <c r="S1769" i="1"/>
  <c r="T1769" i="1" a="1"/>
  <c r="T1769" i="1" s="1"/>
  <c r="S1770" i="1"/>
  <c r="T1770" i="1" a="1"/>
  <c r="T1770" i="1" s="1"/>
  <c r="S1771" i="1"/>
  <c r="T1771" i="1" a="1"/>
  <c r="T1771" i="1" s="1"/>
  <c r="S1772" i="1"/>
  <c r="T1772" i="1" a="1"/>
  <c r="T1772" i="1" s="1"/>
  <c r="S1773" i="1"/>
  <c r="T1773" i="1" a="1"/>
  <c r="T1773" i="1" s="1"/>
  <c r="S1774" i="1"/>
  <c r="T1774" i="1" a="1"/>
  <c r="T1774" i="1" s="1"/>
  <c r="S1775" i="1"/>
  <c r="T1775" i="1" a="1"/>
  <c r="T1775" i="1" s="1"/>
  <c r="S1776" i="1"/>
  <c r="T1776" i="1" a="1"/>
  <c r="T1776" i="1" s="1"/>
  <c r="S1777" i="1"/>
  <c r="T1777" i="1" a="1"/>
  <c r="T1777" i="1" s="1"/>
  <c r="S1778" i="1"/>
  <c r="T1778" i="1" a="1"/>
  <c r="T1778" i="1" s="1"/>
  <c r="S1779" i="1"/>
  <c r="T1779" i="1" a="1"/>
  <c r="T1779" i="1" s="1"/>
  <c r="S1780" i="1"/>
  <c r="T1780" i="1" a="1"/>
  <c r="T1780" i="1" s="1"/>
  <c r="S1781" i="1"/>
  <c r="T1781" i="1" a="1"/>
  <c r="T1781" i="1" s="1"/>
  <c r="S1782" i="1"/>
  <c r="T1782" i="1" a="1"/>
  <c r="T1782" i="1" s="1"/>
  <c r="S1783" i="1"/>
  <c r="T1783" i="1" a="1"/>
  <c r="T1783" i="1" s="1"/>
  <c r="S1784" i="1"/>
  <c r="T1784" i="1" a="1"/>
  <c r="T1784" i="1" s="1"/>
  <c r="S1785" i="1"/>
  <c r="T1785" i="1" a="1"/>
  <c r="T1785" i="1" s="1"/>
  <c r="S1786" i="1"/>
  <c r="T1786" i="1" a="1"/>
  <c r="T1786" i="1" s="1"/>
  <c r="S1787" i="1"/>
  <c r="T1787" i="1" a="1"/>
  <c r="T1787" i="1" s="1"/>
  <c r="S1788" i="1"/>
  <c r="T1788" i="1" a="1"/>
  <c r="T1788" i="1" s="1"/>
  <c r="S1789" i="1"/>
  <c r="T1789" i="1" a="1"/>
  <c r="T1789" i="1" s="1"/>
  <c r="S1790" i="1"/>
  <c r="T1790" i="1" a="1"/>
  <c r="T1790" i="1" s="1"/>
  <c r="S1791" i="1"/>
  <c r="T1791" i="1" a="1"/>
  <c r="T1791" i="1" s="1"/>
  <c r="S1792" i="1"/>
  <c r="T1792" i="1" a="1"/>
  <c r="T1792" i="1" s="1"/>
  <c r="S1793" i="1"/>
  <c r="T1793" i="1" a="1"/>
  <c r="T1793" i="1" s="1"/>
  <c r="S1794" i="1"/>
  <c r="T1794" i="1" a="1"/>
  <c r="T1794" i="1" s="1"/>
  <c r="S1795" i="1"/>
  <c r="T1795" i="1" a="1"/>
  <c r="T1795" i="1" s="1"/>
  <c r="S1796" i="1"/>
  <c r="T1796" i="1" a="1"/>
  <c r="T1796" i="1" s="1"/>
  <c r="S1797" i="1"/>
  <c r="T1797" i="1" a="1"/>
  <c r="T1797" i="1" s="1"/>
  <c r="S1798" i="1"/>
  <c r="T1798" i="1" a="1"/>
  <c r="T1798" i="1" s="1"/>
  <c r="S1799" i="1"/>
  <c r="T1799" i="1" a="1"/>
  <c r="T1799" i="1" s="1"/>
  <c r="S1800" i="1"/>
  <c r="T1800" i="1" a="1"/>
  <c r="T1800" i="1" s="1"/>
  <c r="S1801" i="1"/>
  <c r="T1801" i="1" a="1"/>
  <c r="T1801" i="1" s="1"/>
  <c r="S1802" i="1"/>
  <c r="T1802" i="1" a="1"/>
  <c r="T1802" i="1" s="1"/>
  <c r="S1803" i="1"/>
  <c r="T1803" i="1" a="1"/>
  <c r="T1803" i="1" s="1"/>
  <c r="S1804" i="1"/>
  <c r="T1804" i="1" a="1"/>
  <c r="T1804" i="1" s="1"/>
  <c r="S1805" i="1"/>
  <c r="T1805" i="1" a="1"/>
  <c r="T1805" i="1" s="1"/>
  <c r="S1806" i="1"/>
  <c r="T1806" i="1" a="1"/>
  <c r="T1806" i="1" s="1"/>
  <c r="S1807" i="1"/>
  <c r="T1807" i="1" a="1"/>
  <c r="T1807" i="1" s="1"/>
  <c r="S1808" i="1"/>
  <c r="T1808" i="1" a="1"/>
  <c r="T1808" i="1" s="1"/>
  <c r="S1809" i="1"/>
  <c r="T1809" i="1" a="1"/>
  <c r="T1809" i="1" s="1"/>
  <c r="S1810" i="1"/>
  <c r="T1810" i="1" a="1"/>
  <c r="T1810" i="1" s="1"/>
  <c r="S1811" i="1"/>
  <c r="T1811" i="1" a="1"/>
  <c r="T1811" i="1" s="1"/>
  <c r="S1812" i="1"/>
  <c r="T1812" i="1" a="1"/>
  <c r="T1812" i="1" s="1"/>
  <c r="S1813" i="1"/>
  <c r="T1813" i="1" a="1"/>
  <c r="T1813" i="1" s="1"/>
  <c r="S1814" i="1"/>
  <c r="T1814" i="1" a="1"/>
  <c r="T1814" i="1" s="1"/>
  <c r="S1815" i="1"/>
  <c r="T1815" i="1" a="1"/>
  <c r="T1815" i="1" s="1"/>
  <c r="S1816" i="1"/>
  <c r="T1816" i="1" a="1"/>
  <c r="T1816" i="1" s="1"/>
  <c r="S1817" i="1"/>
  <c r="T1817" i="1" a="1"/>
  <c r="T1817" i="1" s="1"/>
  <c r="S1818" i="1"/>
  <c r="T1818" i="1" a="1"/>
  <c r="T1818" i="1" s="1"/>
  <c r="S1819" i="1"/>
  <c r="T1819" i="1" a="1"/>
  <c r="T1819" i="1" s="1"/>
  <c r="S1820" i="1"/>
  <c r="T1820" i="1" a="1"/>
  <c r="T1820" i="1" s="1"/>
  <c r="S1821" i="1"/>
  <c r="T1821" i="1" a="1"/>
  <c r="T1821" i="1" s="1"/>
  <c r="S1822" i="1"/>
  <c r="T1822" i="1" a="1"/>
  <c r="T1822" i="1" s="1"/>
  <c r="S1823" i="1"/>
  <c r="T1823" i="1" a="1"/>
  <c r="T1823" i="1" s="1"/>
  <c r="S1824" i="1"/>
  <c r="T1824" i="1" a="1"/>
  <c r="T1824" i="1" s="1"/>
  <c r="S1825" i="1"/>
  <c r="T1825" i="1" a="1"/>
  <c r="T1825" i="1" s="1"/>
  <c r="S1826" i="1"/>
  <c r="T1826" i="1" a="1"/>
  <c r="T1826" i="1" s="1"/>
  <c r="S1827" i="1"/>
  <c r="T1827" i="1" a="1"/>
  <c r="T1827" i="1" s="1"/>
  <c r="S1828" i="1"/>
  <c r="T1828" i="1" a="1"/>
  <c r="T1828" i="1" s="1"/>
  <c r="S1829" i="1"/>
  <c r="T1829" i="1" a="1"/>
  <c r="T1829" i="1" s="1"/>
  <c r="S1830" i="1"/>
  <c r="T1830" i="1" a="1"/>
  <c r="T1830" i="1" s="1"/>
  <c r="S1831" i="1"/>
  <c r="T1831" i="1" a="1"/>
  <c r="T1831" i="1" s="1"/>
  <c r="S1832" i="1"/>
  <c r="T1832" i="1" a="1"/>
  <c r="T1832" i="1" s="1"/>
  <c r="S1833" i="1"/>
  <c r="T1833" i="1" a="1"/>
  <c r="T1833" i="1" s="1"/>
  <c r="S1834" i="1"/>
  <c r="T1834" i="1" a="1"/>
  <c r="T1834" i="1" s="1"/>
  <c r="S1835" i="1"/>
  <c r="T1835" i="1" a="1"/>
  <c r="T1835" i="1" s="1"/>
  <c r="S1836" i="1"/>
  <c r="T1836" i="1" a="1"/>
  <c r="T1836" i="1" s="1"/>
  <c r="S1837" i="1"/>
  <c r="T1837" i="1" a="1"/>
  <c r="T1837" i="1" s="1"/>
  <c r="S1838" i="1"/>
  <c r="T1838" i="1" a="1"/>
  <c r="T1838" i="1" s="1"/>
  <c r="S1839" i="1"/>
  <c r="T1839" i="1" a="1"/>
  <c r="T1839" i="1" s="1"/>
  <c r="S1840" i="1"/>
  <c r="T1840" i="1" a="1"/>
  <c r="T1840" i="1" s="1"/>
  <c r="S1841" i="1"/>
  <c r="T1841" i="1" a="1"/>
  <c r="T1841" i="1" s="1"/>
  <c r="S1842" i="1"/>
  <c r="T1842" i="1" a="1"/>
  <c r="T1842" i="1" s="1"/>
  <c r="S1843" i="1"/>
  <c r="T1843" i="1" a="1"/>
  <c r="T1843" i="1" s="1"/>
  <c r="S1844" i="1"/>
  <c r="T1844" i="1" a="1"/>
  <c r="T1844" i="1" s="1"/>
  <c r="S1845" i="1"/>
  <c r="T1845" i="1" a="1"/>
  <c r="T1845" i="1" s="1"/>
  <c r="S1846" i="1"/>
  <c r="T1846" i="1" a="1"/>
  <c r="T1846" i="1" s="1"/>
  <c r="S1847" i="1"/>
  <c r="T1847" i="1" a="1"/>
  <c r="T1847" i="1" s="1"/>
  <c r="S1848" i="1"/>
  <c r="T1848" i="1" a="1"/>
  <c r="T1848" i="1" s="1"/>
  <c r="S1849" i="1"/>
  <c r="T1849" i="1" a="1"/>
  <c r="T1849" i="1" s="1"/>
  <c r="S1850" i="1"/>
  <c r="T1850" i="1" a="1"/>
  <c r="T1850" i="1" s="1"/>
  <c r="S1851" i="1"/>
  <c r="T1851" i="1" a="1"/>
  <c r="T1851" i="1" s="1"/>
  <c r="S1852" i="1"/>
  <c r="T1852" i="1" a="1"/>
  <c r="T1852" i="1" s="1"/>
  <c r="S1853" i="1"/>
  <c r="T1853" i="1" a="1"/>
  <c r="T1853" i="1" s="1"/>
  <c r="S1854" i="1"/>
  <c r="T1854" i="1" a="1"/>
  <c r="T1854" i="1" s="1"/>
  <c r="S1855" i="1"/>
  <c r="T1855" i="1" a="1"/>
  <c r="T1855" i="1" s="1"/>
  <c r="S1856" i="1"/>
  <c r="T1856" i="1" a="1"/>
  <c r="T1856" i="1" s="1"/>
  <c r="S1857" i="1"/>
  <c r="T1857" i="1" a="1"/>
  <c r="T1857" i="1" s="1"/>
  <c r="S1858" i="1"/>
  <c r="T1858" i="1" a="1"/>
  <c r="T1858" i="1" s="1"/>
  <c r="S1859" i="1"/>
  <c r="T1859" i="1" a="1"/>
  <c r="T1859" i="1" s="1"/>
  <c r="S1860" i="1"/>
  <c r="T1860" i="1" a="1"/>
  <c r="T1860" i="1" s="1"/>
  <c r="S1861" i="1"/>
  <c r="T1861" i="1" a="1"/>
  <c r="T1861" i="1" s="1"/>
  <c r="S1862" i="1"/>
  <c r="T1862" i="1" a="1"/>
  <c r="T1862" i="1" s="1"/>
  <c r="S1863" i="1"/>
  <c r="T1863" i="1" a="1"/>
  <c r="T1863" i="1" s="1"/>
  <c r="S1864" i="1"/>
  <c r="T1864" i="1" a="1"/>
  <c r="T1864" i="1" s="1"/>
  <c r="S1865" i="1"/>
  <c r="T1865" i="1" a="1"/>
  <c r="T1865" i="1" s="1"/>
  <c r="S1866" i="1"/>
  <c r="T1866" i="1" a="1"/>
  <c r="T1866" i="1" s="1"/>
  <c r="S1867" i="1"/>
  <c r="T1867" i="1" a="1"/>
  <c r="T1867" i="1" s="1"/>
  <c r="S1868" i="1"/>
  <c r="T1868" i="1" a="1"/>
  <c r="T1868" i="1" s="1"/>
  <c r="S1869" i="1"/>
  <c r="T1869" i="1" a="1"/>
  <c r="T1869" i="1" s="1"/>
  <c r="S1870" i="1"/>
  <c r="T1870" i="1" a="1"/>
  <c r="T1870" i="1" s="1"/>
  <c r="S1871" i="1"/>
  <c r="T1871" i="1" a="1"/>
  <c r="T1871" i="1" s="1"/>
  <c r="S1872" i="1"/>
  <c r="T1872" i="1" a="1"/>
  <c r="T1872" i="1" s="1"/>
  <c r="S1873" i="1"/>
  <c r="T1873" i="1" a="1"/>
  <c r="T1873" i="1" s="1"/>
  <c r="S1874" i="1"/>
  <c r="T1874" i="1" a="1"/>
  <c r="T1874" i="1" s="1"/>
  <c r="S1875" i="1"/>
  <c r="T1875" i="1" a="1"/>
  <c r="T1875" i="1" s="1"/>
  <c r="S1876" i="1"/>
  <c r="T1876" i="1" a="1"/>
  <c r="T1876" i="1" s="1"/>
  <c r="S1877" i="1"/>
  <c r="T1877" i="1" a="1"/>
  <c r="T1877" i="1" s="1"/>
  <c r="S1878" i="1"/>
  <c r="T1878" i="1" a="1"/>
  <c r="T1878" i="1" s="1"/>
  <c r="S1879" i="1"/>
  <c r="T1879" i="1" a="1"/>
  <c r="T1879" i="1" s="1"/>
  <c r="S1880" i="1"/>
  <c r="T1880" i="1" a="1"/>
  <c r="T1880" i="1" s="1"/>
  <c r="S1881" i="1"/>
  <c r="T1881" i="1" a="1"/>
  <c r="T1881" i="1" s="1"/>
  <c r="S1882" i="1"/>
  <c r="T1882" i="1" a="1"/>
  <c r="T1882" i="1" s="1"/>
  <c r="S1883" i="1"/>
  <c r="T1883" i="1" a="1"/>
  <c r="T1883" i="1" s="1"/>
  <c r="S1884" i="1"/>
  <c r="T1884" i="1" a="1"/>
  <c r="T1884" i="1" s="1"/>
  <c r="S1885" i="1"/>
  <c r="T1885" i="1" a="1"/>
  <c r="T1885" i="1" s="1"/>
  <c r="S1886" i="1"/>
  <c r="T1886" i="1" a="1"/>
  <c r="T1886" i="1" s="1"/>
  <c r="S1887" i="1"/>
  <c r="T1887" i="1" a="1"/>
  <c r="T1887" i="1" s="1"/>
  <c r="S1888" i="1"/>
  <c r="T1888" i="1" a="1"/>
  <c r="T1888" i="1" s="1"/>
  <c r="S1889" i="1"/>
  <c r="T1889" i="1" a="1"/>
  <c r="T1889" i="1" s="1"/>
  <c r="S1890" i="1"/>
  <c r="T1890" i="1" a="1"/>
  <c r="T1890" i="1" s="1"/>
  <c r="S1891" i="1"/>
  <c r="T1891" i="1" a="1"/>
  <c r="T1891" i="1" s="1"/>
  <c r="S1892" i="1"/>
  <c r="T1892" i="1" a="1"/>
  <c r="T1892" i="1" s="1"/>
  <c r="S1893" i="1"/>
  <c r="T1893" i="1" a="1"/>
  <c r="T1893" i="1" s="1"/>
  <c r="S1894" i="1"/>
  <c r="T1894" i="1" a="1"/>
  <c r="T1894" i="1" s="1"/>
  <c r="S1895" i="1"/>
  <c r="T1895" i="1" a="1"/>
  <c r="T1895" i="1" s="1"/>
  <c r="S1896" i="1"/>
  <c r="T1896" i="1" a="1"/>
  <c r="T1896" i="1" s="1"/>
  <c r="S1897" i="1"/>
  <c r="T1897" i="1" a="1"/>
  <c r="T1897" i="1" s="1"/>
  <c r="S1898" i="1"/>
  <c r="T1898" i="1" a="1"/>
  <c r="T1898" i="1" s="1"/>
  <c r="S1899" i="1"/>
  <c r="T1899" i="1" a="1"/>
  <c r="T1899" i="1" s="1"/>
  <c r="S1900" i="1"/>
  <c r="T1900" i="1" a="1"/>
  <c r="T1900" i="1" s="1"/>
  <c r="S1901" i="1"/>
  <c r="T1901" i="1" a="1"/>
  <c r="T1901" i="1" s="1"/>
  <c r="S1902" i="1"/>
  <c r="T1902" i="1" a="1"/>
  <c r="T1902" i="1" s="1"/>
  <c r="S1903" i="1"/>
  <c r="T1903" i="1" a="1"/>
  <c r="T1903" i="1" s="1"/>
  <c r="S1904" i="1"/>
  <c r="T1904" i="1" a="1"/>
  <c r="T1904" i="1" s="1"/>
  <c r="S1905" i="1"/>
  <c r="T1905" i="1" a="1"/>
  <c r="T1905" i="1" s="1"/>
  <c r="S1906" i="1"/>
  <c r="T1906" i="1" a="1"/>
  <c r="T1906" i="1" s="1"/>
  <c r="S1907" i="1"/>
  <c r="T1907" i="1" a="1"/>
  <c r="T1907" i="1" s="1"/>
  <c r="S1908" i="1"/>
  <c r="T1908" i="1" a="1"/>
  <c r="T1908" i="1" s="1"/>
  <c r="S1909" i="1"/>
  <c r="T1909" i="1" a="1"/>
  <c r="T1909" i="1" s="1"/>
  <c r="S1910" i="1"/>
  <c r="T1910" i="1" a="1"/>
  <c r="T1910" i="1" s="1"/>
  <c r="S1911" i="1"/>
  <c r="T1911" i="1" a="1"/>
  <c r="T1911" i="1" s="1"/>
  <c r="S1912" i="1"/>
  <c r="T1912" i="1" a="1"/>
  <c r="T1912" i="1" s="1"/>
  <c r="S1913" i="1"/>
  <c r="T1913" i="1" a="1"/>
  <c r="T1913" i="1" s="1"/>
  <c r="S1914" i="1"/>
  <c r="T1914" i="1" a="1"/>
  <c r="T1914" i="1" s="1"/>
  <c r="S1915" i="1"/>
  <c r="T1915" i="1" a="1"/>
  <c r="T1915" i="1" s="1"/>
  <c r="S1916" i="1"/>
  <c r="T1916" i="1" a="1"/>
  <c r="T1916" i="1" s="1"/>
  <c r="S1917" i="1"/>
  <c r="T1917" i="1" a="1"/>
  <c r="T1917" i="1" s="1"/>
  <c r="S1918" i="1"/>
  <c r="T1918" i="1" a="1"/>
  <c r="T1918" i="1" s="1"/>
  <c r="S1919" i="1"/>
  <c r="T1919" i="1" a="1"/>
  <c r="T1919" i="1" s="1"/>
  <c r="S1920" i="1"/>
  <c r="T1920" i="1" a="1"/>
  <c r="T1920" i="1" s="1"/>
  <c r="S1921" i="1"/>
  <c r="T1921" i="1" a="1"/>
  <c r="T1921" i="1" s="1"/>
  <c r="S1922" i="1"/>
  <c r="T1922" i="1" a="1"/>
  <c r="T1922" i="1" s="1"/>
  <c r="S1923" i="1"/>
  <c r="T1923" i="1" a="1"/>
  <c r="T1923" i="1" s="1"/>
  <c r="S1924" i="1"/>
  <c r="T1924" i="1" a="1"/>
  <c r="T1924" i="1" s="1"/>
  <c r="S1925" i="1"/>
  <c r="T1925" i="1" a="1"/>
  <c r="T1925" i="1" s="1"/>
  <c r="S1926" i="1"/>
  <c r="T1926" i="1" a="1"/>
  <c r="T1926" i="1" s="1"/>
  <c r="S1927" i="1"/>
  <c r="T1927" i="1" a="1"/>
  <c r="T1927" i="1" s="1"/>
  <c r="S1928" i="1"/>
  <c r="T1928" i="1" a="1"/>
  <c r="T1928" i="1" s="1"/>
  <c r="S1929" i="1"/>
  <c r="T1929" i="1" a="1"/>
  <c r="T1929" i="1" s="1"/>
  <c r="S1930" i="1"/>
  <c r="T1930" i="1" a="1"/>
  <c r="T1930" i="1" s="1"/>
  <c r="S1931" i="1"/>
  <c r="T1931" i="1" a="1"/>
  <c r="T1931" i="1" s="1"/>
  <c r="S1932" i="1"/>
  <c r="T1932" i="1" a="1"/>
  <c r="T1932" i="1" s="1"/>
  <c r="S1933" i="1"/>
  <c r="T1933" i="1" a="1"/>
  <c r="T1933" i="1" s="1"/>
  <c r="S1934" i="1"/>
  <c r="T1934" i="1" a="1"/>
  <c r="T1934" i="1" s="1"/>
  <c r="S1935" i="1"/>
  <c r="T1935" i="1" a="1"/>
  <c r="T1935" i="1" s="1"/>
  <c r="S1936" i="1"/>
  <c r="T1936" i="1" a="1"/>
  <c r="T1936" i="1" s="1"/>
  <c r="S1937" i="1"/>
  <c r="T1937" i="1" a="1"/>
  <c r="T1937" i="1" s="1"/>
  <c r="S1938" i="1"/>
  <c r="T1938" i="1" a="1"/>
  <c r="T1938" i="1" s="1"/>
  <c r="S1939" i="1"/>
  <c r="T1939" i="1" a="1"/>
  <c r="T1939" i="1" s="1"/>
  <c r="S1940" i="1"/>
  <c r="T1940" i="1" a="1"/>
  <c r="T1940" i="1" s="1"/>
  <c r="S1941" i="1"/>
  <c r="T1941" i="1" a="1"/>
  <c r="T1941" i="1" s="1"/>
  <c r="S1942" i="1"/>
  <c r="T1942" i="1" a="1"/>
  <c r="T1942" i="1" s="1"/>
  <c r="S1943" i="1"/>
  <c r="T1943" i="1" a="1"/>
  <c r="T1943" i="1" s="1"/>
  <c r="S1944" i="1"/>
  <c r="T1944" i="1" a="1"/>
  <c r="T1944" i="1" s="1"/>
  <c r="S1945" i="1"/>
  <c r="T1945" i="1" a="1"/>
  <c r="T1945" i="1" s="1"/>
  <c r="S1946" i="1"/>
  <c r="T1946" i="1" a="1"/>
  <c r="T1946" i="1" s="1"/>
  <c r="S1947" i="1"/>
  <c r="T1947" i="1" a="1"/>
  <c r="T1947" i="1" s="1"/>
  <c r="S1948" i="1"/>
  <c r="T1948" i="1" a="1"/>
  <c r="T1948" i="1" s="1"/>
  <c r="S1949" i="1"/>
  <c r="T1949" i="1" a="1"/>
  <c r="T1949" i="1" s="1"/>
  <c r="S1950" i="1"/>
  <c r="T1950" i="1" a="1"/>
  <c r="T1950" i="1" s="1"/>
  <c r="S1951" i="1"/>
  <c r="T1951" i="1" a="1"/>
  <c r="T1951" i="1" s="1"/>
  <c r="S1952" i="1"/>
  <c r="T1952" i="1" a="1"/>
  <c r="T1952" i="1" s="1"/>
  <c r="S1953" i="1"/>
  <c r="T1953" i="1" a="1"/>
  <c r="T1953" i="1" s="1"/>
  <c r="S1954" i="1"/>
  <c r="T1954" i="1" a="1"/>
  <c r="T1954" i="1" s="1"/>
  <c r="S1955" i="1"/>
  <c r="T1955" i="1" a="1"/>
  <c r="T1955" i="1" s="1"/>
  <c r="S1956" i="1"/>
  <c r="T1956" i="1" a="1"/>
  <c r="T1956" i="1" s="1"/>
  <c r="S1957" i="1"/>
  <c r="T1957" i="1" a="1"/>
  <c r="T1957" i="1" s="1"/>
  <c r="S1958" i="1"/>
  <c r="T1958" i="1" a="1"/>
  <c r="T1958" i="1" s="1"/>
  <c r="S1959" i="1"/>
  <c r="T1959" i="1" a="1"/>
  <c r="T1959" i="1" s="1"/>
  <c r="S1960" i="1"/>
  <c r="T1960" i="1" a="1"/>
  <c r="T1960" i="1" s="1"/>
  <c r="S1961" i="1"/>
  <c r="T1961" i="1" a="1"/>
  <c r="T1961" i="1" s="1"/>
  <c r="S1962" i="1"/>
  <c r="T1962" i="1" a="1"/>
  <c r="T1962" i="1" s="1"/>
  <c r="S1963" i="1"/>
  <c r="T1963" i="1" a="1"/>
  <c r="T1963" i="1" s="1"/>
  <c r="S1964" i="1"/>
  <c r="T1964" i="1" a="1"/>
  <c r="T1964" i="1" s="1"/>
  <c r="S1965" i="1"/>
  <c r="T1965" i="1" a="1"/>
  <c r="T1965" i="1" s="1"/>
  <c r="S1966" i="1"/>
  <c r="T1966" i="1" a="1"/>
  <c r="T1966" i="1" s="1"/>
  <c r="S1967" i="1"/>
  <c r="T1967" i="1" a="1"/>
  <c r="T1967" i="1" s="1"/>
  <c r="S1968" i="1"/>
  <c r="T1968" i="1" a="1"/>
  <c r="T1968" i="1" s="1"/>
  <c r="S1969" i="1"/>
  <c r="T1969" i="1" a="1"/>
  <c r="T1969" i="1" s="1"/>
  <c r="S1970" i="1"/>
  <c r="T1970" i="1" a="1"/>
  <c r="T1970" i="1" s="1"/>
  <c r="S1971" i="1"/>
  <c r="T1971" i="1" a="1"/>
  <c r="T1971" i="1" s="1"/>
  <c r="S1972" i="1"/>
  <c r="T1972" i="1" a="1"/>
  <c r="T1972" i="1" s="1"/>
  <c r="S1973" i="1"/>
  <c r="T1973" i="1" a="1"/>
  <c r="T1973" i="1" s="1"/>
  <c r="S1974" i="1"/>
  <c r="T1974" i="1" a="1"/>
  <c r="T1974" i="1" s="1"/>
  <c r="S1975" i="1"/>
  <c r="T1975" i="1" a="1"/>
  <c r="T1975" i="1" s="1"/>
  <c r="S1976" i="1"/>
  <c r="T1976" i="1" a="1"/>
  <c r="T1976" i="1" s="1"/>
  <c r="S1977" i="1"/>
  <c r="T1977" i="1" a="1"/>
  <c r="T1977" i="1" s="1"/>
  <c r="S1978" i="1"/>
  <c r="T1978" i="1" a="1"/>
  <c r="T1978" i="1" s="1"/>
  <c r="S1979" i="1"/>
  <c r="T1979" i="1" a="1"/>
  <c r="T1979" i="1" s="1"/>
  <c r="S1980" i="1"/>
  <c r="T1980" i="1" a="1"/>
  <c r="T1980" i="1" s="1"/>
  <c r="S1981" i="1"/>
  <c r="T1981" i="1" a="1"/>
  <c r="T1981" i="1" s="1"/>
  <c r="S1982" i="1"/>
  <c r="T1982" i="1" a="1"/>
  <c r="T1982" i="1" s="1"/>
  <c r="S1983" i="1"/>
  <c r="T1983" i="1" a="1"/>
  <c r="T1983" i="1" s="1"/>
  <c r="S1984" i="1"/>
  <c r="T1984" i="1" a="1"/>
  <c r="T1984" i="1" s="1"/>
  <c r="S1985" i="1"/>
  <c r="T1985" i="1" a="1"/>
  <c r="T1985" i="1" s="1"/>
  <c r="S1986" i="1"/>
  <c r="T1986" i="1" a="1"/>
  <c r="T1986" i="1" s="1"/>
  <c r="S1987" i="1"/>
  <c r="T1987" i="1" a="1"/>
  <c r="T1987" i="1" s="1"/>
  <c r="S1988" i="1"/>
  <c r="T1988" i="1" a="1"/>
  <c r="T1988" i="1" s="1"/>
  <c r="S1989" i="1"/>
  <c r="T1989" i="1" a="1"/>
  <c r="T1989" i="1" s="1"/>
  <c r="S1990" i="1"/>
  <c r="T1990" i="1" a="1"/>
  <c r="T1990" i="1" s="1"/>
  <c r="S1991" i="1"/>
  <c r="T1991" i="1" a="1"/>
  <c r="T1991" i="1" s="1"/>
  <c r="S1992" i="1"/>
  <c r="T1992" i="1" a="1"/>
  <c r="T1992" i="1" s="1"/>
  <c r="S1993" i="1"/>
  <c r="T1993" i="1" a="1"/>
  <c r="T1993" i="1" s="1"/>
  <c r="S1994" i="1"/>
  <c r="T1994" i="1" a="1"/>
  <c r="T1994" i="1" s="1"/>
  <c r="S1995" i="1"/>
  <c r="T1995" i="1" a="1"/>
  <c r="T1995" i="1" s="1"/>
  <c r="S1996" i="1"/>
  <c r="T1996" i="1" a="1"/>
  <c r="T1996" i="1" s="1"/>
  <c r="S1997" i="1"/>
  <c r="T1997" i="1" a="1"/>
  <c r="T1997" i="1" s="1"/>
  <c r="S1998" i="1"/>
  <c r="T1998" i="1" a="1"/>
  <c r="T1998" i="1" s="1"/>
  <c r="S1999" i="1"/>
  <c r="T1999" i="1" a="1"/>
  <c r="T1999" i="1" s="1"/>
  <c r="S2000" i="1"/>
  <c r="T2000" i="1" a="1"/>
  <c r="T2000" i="1" s="1"/>
  <c r="S2001" i="1"/>
  <c r="T2001" i="1" a="1"/>
  <c r="T2001" i="1" s="1"/>
  <c r="S2002" i="1"/>
  <c r="T2002" i="1" a="1"/>
  <c r="T2002" i="1" s="1"/>
  <c r="S2003" i="1"/>
  <c r="T2003" i="1" a="1"/>
  <c r="T2003" i="1" s="1"/>
  <c r="S2004" i="1"/>
  <c r="T2004" i="1" a="1"/>
  <c r="T2004" i="1" s="1"/>
  <c r="S2005" i="1"/>
  <c r="T2005" i="1" a="1"/>
  <c r="T2005" i="1" s="1"/>
  <c r="S2006" i="1"/>
  <c r="T2006" i="1" a="1"/>
  <c r="T2006" i="1" s="1"/>
  <c r="S2007" i="1"/>
  <c r="T2007" i="1" a="1"/>
  <c r="T2007" i="1" s="1"/>
  <c r="S2008" i="1"/>
  <c r="T2008" i="1" a="1"/>
  <c r="T2008" i="1" s="1"/>
  <c r="S2009" i="1"/>
  <c r="T2009" i="1" a="1"/>
  <c r="T2009" i="1" s="1"/>
  <c r="S2010" i="1"/>
  <c r="T2010" i="1" a="1"/>
  <c r="T2010" i="1" s="1"/>
  <c r="S2011" i="1"/>
  <c r="T2011" i="1" a="1"/>
  <c r="T2011" i="1" s="1"/>
  <c r="S2012" i="1"/>
  <c r="T2012" i="1" a="1"/>
  <c r="T2012" i="1" s="1"/>
  <c r="S2013" i="1"/>
  <c r="T2013" i="1" a="1"/>
  <c r="T2013" i="1" s="1"/>
  <c r="S2014" i="1"/>
  <c r="T2014" i="1" a="1"/>
  <c r="T2014" i="1" s="1"/>
  <c r="S2015" i="1"/>
  <c r="T2015" i="1" a="1"/>
  <c r="T2015" i="1" s="1"/>
  <c r="S2016" i="1"/>
  <c r="T2016" i="1" a="1"/>
  <c r="T2016" i="1" s="1"/>
  <c r="S2017" i="1"/>
  <c r="T2017" i="1" a="1"/>
  <c r="T2017" i="1" s="1"/>
  <c r="S2018" i="1"/>
  <c r="T2018" i="1" a="1"/>
  <c r="T2018" i="1" s="1"/>
  <c r="S2019" i="1"/>
  <c r="T2019" i="1" a="1"/>
  <c r="T2019" i="1" s="1"/>
  <c r="S2020" i="1"/>
  <c r="T2020" i="1" a="1"/>
  <c r="T2020" i="1" s="1"/>
  <c r="S2021" i="1"/>
  <c r="T2021" i="1" a="1"/>
  <c r="T2021" i="1" s="1"/>
  <c r="S2022" i="1"/>
  <c r="T2022" i="1" a="1"/>
  <c r="T2022" i="1" s="1"/>
  <c r="S2023" i="1"/>
  <c r="T2023" i="1" a="1"/>
  <c r="T2023" i="1" s="1"/>
  <c r="S2024" i="1"/>
  <c r="T2024" i="1" a="1"/>
  <c r="T2024" i="1" s="1"/>
  <c r="S2025" i="1"/>
  <c r="T2025" i="1" a="1"/>
  <c r="T2025" i="1" s="1"/>
  <c r="S2026" i="1"/>
  <c r="T2026" i="1" a="1"/>
  <c r="T2026" i="1" s="1"/>
  <c r="S2027" i="1"/>
  <c r="T2027" i="1" a="1"/>
  <c r="T2027" i="1" s="1"/>
  <c r="S2028" i="1"/>
  <c r="T2028" i="1" a="1"/>
  <c r="T2028" i="1" s="1"/>
  <c r="S2029" i="1"/>
  <c r="T2029" i="1" a="1"/>
  <c r="T2029" i="1" s="1"/>
  <c r="S2030" i="1"/>
  <c r="T2030" i="1" a="1"/>
  <c r="T2030" i="1" s="1"/>
  <c r="S2031" i="1"/>
  <c r="T2031" i="1" a="1"/>
  <c r="T2031" i="1" s="1"/>
  <c r="S2032" i="1"/>
  <c r="T2032" i="1" a="1"/>
  <c r="T2032" i="1" s="1"/>
  <c r="S2033" i="1"/>
  <c r="T2033" i="1" a="1"/>
  <c r="T2033" i="1" s="1"/>
  <c r="S2034" i="1"/>
  <c r="T2034" i="1" a="1"/>
  <c r="T2034" i="1" s="1"/>
  <c r="S2035" i="1"/>
  <c r="T2035" i="1" a="1"/>
  <c r="T2035" i="1" s="1"/>
  <c r="S2036" i="1"/>
  <c r="T2036" i="1" a="1"/>
  <c r="T2036" i="1" s="1"/>
  <c r="S2037" i="1"/>
  <c r="T2037" i="1" a="1"/>
  <c r="T2037" i="1" s="1"/>
  <c r="S2038" i="1"/>
  <c r="T2038" i="1" a="1"/>
  <c r="T2038" i="1" s="1"/>
  <c r="S2039" i="1"/>
  <c r="T2039" i="1" a="1"/>
  <c r="T2039" i="1" s="1"/>
  <c r="S2040" i="1"/>
  <c r="T2040" i="1" a="1"/>
  <c r="T2040" i="1" s="1"/>
  <c r="S2041" i="1"/>
  <c r="T2041" i="1" a="1"/>
  <c r="T2041" i="1" s="1"/>
  <c r="S2042" i="1"/>
  <c r="T2042" i="1" a="1"/>
  <c r="T2042" i="1" s="1"/>
  <c r="S2043" i="1"/>
  <c r="T2043" i="1" a="1"/>
  <c r="T2043" i="1" s="1"/>
  <c r="S2044" i="1"/>
  <c r="T2044" i="1" a="1"/>
  <c r="T2044" i="1" s="1"/>
  <c r="S2045" i="1"/>
  <c r="T2045" i="1" a="1"/>
  <c r="T2045" i="1" s="1"/>
  <c r="S2046" i="1"/>
  <c r="T2046" i="1" a="1"/>
  <c r="T2046" i="1" s="1"/>
  <c r="S2047" i="1"/>
  <c r="T2047" i="1" a="1"/>
  <c r="T2047" i="1" s="1"/>
  <c r="S2048" i="1"/>
  <c r="T2048" i="1" a="1"/>
  <c r="T2048" i="1" s="1"/>
  <c r="S2049" i="1"/>
  <c r="T2049" i="1" a="1"/>
  <c r="T2049" i="1" s="1"/>
  <c r="S2050" i="1"/>
  <c r="T2050" i="1" a="1"/>
  <c r="T2050" i="1" s="1"/>
  <c r="S2051" i="1"/>
  <c r="T2051" i="1" a="1"/>
  <c r="T2051" i="1" s="1"/>
  <c r="S2052" i="1"/>
  <c r="T2052" i="1" a="1"/>
  <c r="T2052" i="1" s="1"/>
  <c r="S2053" i="1"/>
  <c r="T2053" i="1" a="1"/>
  <c r="T2053" i="1" s="1"/>
  <c r="S2054" i="1"/>
  <c r="T2054" i="1" a="1"/>
  <c r="T2054" i="1" s="1"/>
  <c r="S2055" i="1"/>
  <c r="T2055" i="1" a="1"/>
  <c r="T2055" i="1" s="1"/>
  <c r="S2056" i="1"/>
  <c r="T2056" i="1" a="1"/>
  <c r="T2056" i="1" s="1"/>
  <c r="S2057" i="1"/>
  <c r="T2057" i="1" a="1"/>
  <c r="T2057" i="1" s="1"/>
  <c r="S2058" i="1"/>
  <c r="T2058" i="1" a="1"/>
  <c r="T2058" i="1" s="1"/>
  <c r="S2059" i="1"/>
  <c r="T2059" i="1" a="1"/>
  <c r="T2059" i="1" s="1"/>
  <c r="S2060" i="1"/>
  <c r="T2060" i="1" a="1"/>
  <c r="T2060" i="1" s="1"/>
  <c r="S2061" i="1"/>
  <c r="T2061" i="1" a="1"/>
  <c r="T2061" i="1" s="1"/>
  <c r="S2062" i="1"/>
  <c r="T2062" i="1" a="1"/>
  <c r="T2062" i="1" s="1"/>
  <c r="S2063" i="1"/>
  <c r="T2063" i="1" a="1"/>
  <c r="T2063" i="1" s="1"/>
  <c r="S2064" i="1"/>
  <c r="T2064" i="1" a="1"/>
  <c r="T2064" i="1" s="1"/>
  <c r="S2065" i="1"/>
  <c r="T2065" i="1" a="1"/>
  <c r="T2065" i="1" s="1"/>
  <c r="S2066" i="1"/>
  <c r="T2066" i="1" a="1"/>
  <c r="T2066" i="1" s="1"/>
  <c r="S2067" i="1"/>
  <c r="T2067" i="1" a="1"/>
  <c r="T2067" i="1" s="1"/>
  <c r="S2068" i="1"/>
  <c r="T2068" i="1" a="1"/>
  <c r="T2068" i="1" s="1"/>
  <c r="S2069" i="1"/>
  <c r="T2069" i="1" a="1"/>
  <c r="T2069" i="1" s="1"/>
  <c r="S2070" i="1"/>
  <c r="T2070" i="1" a="1"/>
  <c r="T2070" i="1" s="1"/>
  <c r="S2071" i="1"/>
  <c r="T2071" i="1" a="1"/>
  <c r="T2071" i="1" s="1"/>
  <c r="S2072" i="1"/>
  <c r="T2072" i="1" a="1"/>
  <c r="T2072" i="1" s="1"/>
  <c r="S2073" i="1"/>
  <c r="T2073" i="1" a="1"/>
  <c r="T2073" i="1" s="1"/>
  <c r="S2074" i="1"/>
  <c r="T2074" i="1" a="1"/>
  <c r="T2074" i="1" s="1"/>
  <c r="S2075" i="1"/>
  <c r="T2075" i="1" a="1"/>
  <c r="T2075" i="1" s="1"/>
  <c r="S2076" i="1"/>
  <c r="T2076" i="1" a="1"/>
  <c r="T2076" i="1" s="1"/>
  <c r="S2077" i="1"/>
  <c r="T2077" i="1" a="1"/>
  <c r="T2077" i="1" s="1"/>
  <c r="S2078" i="1"/>
  <c r="T2078" i="1" a="1"/>
  <c r="T2078" i="1" s="1"/>
  <c r="S2079" i="1"/>
  <c r="T2079" i="1" a="1"/>
  <c r="T2079" i="1" s="1"/>
  <c r="S2080" i="1"/>
  <c r="T2080" i="1" a="1"/>
  <c r="T2080" i="1" s="1"/>
  <c r="S2081" i="1"/>
  <c r="T2081" i="1" a="1"/>
  <c r="T2081" i="1" s="1"/>
  <c r="S2082" i="1"/>
  <c r="T2082" i="1" a="1"/>
  <c r="T2082" i="1" s="1"/>
  <c r="S2083" i="1"/>
  <c r="T2083" i="1" a="1"/>
  <c r="T2083" i="1" s="1"/>
  <c r="S2084" i="1"/>
  <c r="T2084" i="1" a="1"/>
  <c r="T2084" i="1" s="1"/>
  <c r="S2085" i="1"/>
  <c r="T2085" i="1" a="1"/>
  <c r="T2085" i="1" s="1"/>
  <c r="S2086" i="1"/>
  <c r="T2086" i="1" a="1"/>
  <c r="T2086" i="1" s="1"/>
  <c r="S2087" i="1"/>
  <c r="T2087" i="1" a="1"/>
  <c r="T2087" i="1" s="1"/>
  <c r="S2088" i="1"/>
  <c r="T2088" i="1" a="1"/>
  <c r="T2088" i="1" s="1"/>
  <c r="S2089" i="1"/>
  <c r="T2089" i="1" a="1"/>
  <c r="T2089" i="1" s="1"/>
  <c r="S2090" i="1"/>
  <c r="T2090" i="1" a="1"/>
  <c r="T2090" i="1" s="1"/>
  <c r="S2091" i="1"/>
  <c r="T2091" i="1" a="1"/>
  <c r="T2091" i="1" s="1"/>
  <c r="S2092" i="1"/>
  <c r="T2092" i="1" a="1"/>
  <c r="T2092" i="1" s="1"/>
  <c r="S2093" i="1"/>
  <c r="T2093" i="1" a="1"/>
  <c r="T2093" i="1" s="1"/>
  <c r="S2094" i="1"/>
  <c r="T2094" i="1" a="1"/>
  <c r="T2094" i="1" s="1"/>
  <c r="S2095" i="1"/>
  <c r="T2095" i="1" a="1"/>
  <c r="T2095" i="1" s="1"/>
  <c r="S2096" i="1"/>
  <c r="T2096" i="1" a="1"/>
  <c r="T2096" i="1" s="1"/>
  <c r="S2097" i="1"/>
  <c r="T2097" i="1" a="1"/>
  <c r="T2097" i="1" s="1"/>
  <c r="S2098" i="1"/>
  <c r="T2098" i="1" a="1"/>
  <c r="T2098" i="1" s="1"/>
  <c r="S2099" i="1"/>
  <c r="T2099" i="1" a="1"/>
  <c r="T2099" i="1" s="1"/>
  <c r="S2100" i="1"/>
  <c r="T2100" i="1" a="1"/>
  <c r="T2100" i="1" s="1"/>
  <c r="S2101" i="1"/>
  <c r="T2101" i="1" a="1"/>
  <c r="T2101" i="1" s="1"/>
  <c r="S2102" i="1"/>
  <c r="T2102" i="1" a="1"/>
  <c r="T2102" i="1" s="1"/>
  <c r="S2103" i="1"/>
  <c r="T2103" i="1" a="1"/>
  <c r="T2103" i="1" s="1"/>
  <c r="S2104" i="1"/>
  <c r="T2104" i="1" a="1"/>
  <c r="T2104" i="1" s="1"/>
  <c r="S2105" i="1"/>
  <c r="T2105" i="1" a="1"/>
  <c r="T2105" i="1" s="1"/>
  <c r="S2106" i="1"/>
  <c r="T2106" i="1" a="1"/>
  <c r="T2106" i="1" s="1"/>
  <c r="S2107" i="1"/>
  <c r="T2107" i="1" a="1"/>
  <c r="T2107" i="1" s="1"/>
  <c r="S2108" i="1"/>
  <c r="T2108" i="1" a="1"/>
  <c r="T2108" i="1" s="1"/>
  <c r="S2109" i="1"/>
  <c r="T2109" i="1" a="1"/>
  <c r="T2109" i="1" s="1"/>
  <c r="S2110" i="1"/>
  <c r="T2110" i="1" a="1"/>
  <c r="T2110" i="1" s="1"/>
  <c r="S2111" i="1"/>
  <c r="T2111" i="1" a="1"/>
  <c r="T2111" i="1" s="1"/>
  <c r="S2112" i="1"/>
  <c r="T2112" i="1" a="1"/>
  <c r="T2112" i="1" s="1"/>
  <c r="S2113" i="1"/>
  <c r="T2113" i="1" a="1"/>
  <c r="T2113" i="1" s="1"/>
  <c r="S2114" i="1"/>
  <c r="T2114" i="1" a="1"/>
  <c r="T2114" i="1" s="1"/>
  <c r="S2115" i="1"/>
  <c r="T2115" i="1" a="1"/>
  <c r="T2115" i="1" s="1"/>
  <c r="S2116" i="1"/>
  <c r="T2116" i="1" a="1"/>
  <c r="T2116" i="1" s="1"/>
  <c r="S2117" i="1"/>
  <c r="T2117" i="1" a="1"/>
  <c r="T2117" i="1" s="1"/>
  <c r="S2118" i="1"/>
  <c r="T2118" i="1" a="1"/>
  <c r="T2118" i="1" s="1"/>
  <c r="S2119" i="1"/>
  <c r="T2119" i="1" a="1"/>
  <c r="T2119" i="1" s="1"/>
  <c r="S2120" i="1"/>
  <c r="T2120" i="1" a="1"/>
  <c r="T2120" i="1" s="1"/>
  <c r="S2121" i="1"/>
  <c r="T2121" i="1" a="1"/>
  <c r="T2121" i="1" s="1"/>
  <c r="S2122" i="1"/>
  <c r="T2122" i="1" a="1"/>
  <c r="T2122" i="1" s="1"/>
  <c r="S2123" i="1"/>
  <c r="T2123" i="1" a="1"/>
  <c r="T2123" i="1" s="1"/>
  <c r="S2124" i="1"/>
  <c r="T2124" i="1" a="1"/>
  <c r="T2124" i="1" s="1"/>
  <c r="S2125" i="1"/>
  <c r="T2125" i="1" a="1"/>
  <c r="T2125" i="1" s="1"/>
  <c r="S2126" i="1"/>
  <c r="T2126" i="1" a="1"/>
  <c r="T2126" i="1" s="1"/>
  <c r="S2127" i="1"/>
  <c r="T2127" i="1" a="1"/>
  <c r="T2127" i="1" s="1"/>
  <c r="S2128" i="1"/>
  <c r="T2128" i="1" a="1"/>
  <c r="T2128" i="1" s="1"/>
  <c r="S2129" i="1"/>
  <c r="T2129" i="1" a="1"/>
  <c r="T2129" i="1" s="1"/>
  <c r="S2130" i="1"/>
  <c r="T2130" i="1" a="1"/>
  <c r="T2130" i="1" s="1"/>
  <c r="S2131" i="1"/>
  <c r="T2131" i="1" a="1"/>
  <c r="T2131" i="1" s="1"/>
  <c r="S2132" i="1"/>
  <c r="T2132" i="1" a="1"/>
  <c r="T2132" i="1" s="1"/>
  <c r="S2133" i="1"/>
  <c r="T2133" i="1" a="1"/>
  <c r="T2133" i="1" s="1"/>
  <c r="S2134" i="1"/>
  <c r="T2134" i="1" a="1"/>
  <c r="T2134" i="1" s="1"/>
  <c r="S2135" i="1"/>
  <c r="T2135" i="1" a="1"/>
  <c r="T2135" i="1" s="1"/>
  <c r="S2136" i="1"/>
  <c r="T2136" i="1" a="1"/>
  <c r="T2136" i="1" s="1"/>
  <c r="S2137" i="1"/>
  <c r="T2137" i="1" a="1"/>
  <c r="T2137" i="1" s="1"/>
  <c r="S2138" i="1"/>
  <c r="T2138" i="1" a="1"/>
  <c r="T2138" i="1" s="1"/>
  <c r="S2139" i="1"/>
  <c r="T2139" i="1" a="1"/>
  <c r="T2139" i="1" s="1"/>
  <c r="S2140" i="1"/>
  <c r="T2140" i="1" a="1"/>
  <c r="T2140" i="1" s="1"/>
  <c r="S2141" i="1"/>
  <c r="T2141" i="1" a="1"/>
  <c r="T2141" i="1" s="1"/>
  <c r="S2142" i="1"/>
  <c r="T2142" i="1" a="1"/>
  <c r="T2142" i="1" s="1"/>
  <c r="S2143" i="1"/>
  <c r="T2143" i="1" a="1"/>
  <c r="T2143" i="1" s="1"/>
  <c r="S2144" i="1"/>
  <c r="T2144" i="1" a="1"/>
  <c r="T2144" i="1" s="1"/>
  <c r="S2145" i="1"/>
  <c r="T2145" i="1" a="1"/>
  <c r="T2145" i="1" s="1"/>
  <c r="S2146" i="1"/>
  <c r="T2146" i="1" a="1"/>
  <c r="T2146" i="1" s="1"/>
  <c r="S2147" i="1"/>
  <c r="T2147" i="1" a="1"/>
  <c r="T2147" i="1" s="1"/>
  <c r="S2148" i="1"/>
  <c r="T2148" i="1" a="1"/>
  <c r="T2148" i="1" s="1"/>
  <c r="S2149" i="1"/>
  <c r="T2149" i="1" a="1"/>
  <c r="T2149" i="1" s="1"/>
  <c r="S2150" i="1"/>
  <c r="T2150" i="1" a="1"/>
  <c r="T2150" i="1" s="1"/>
  <c r="S2151" i="1"/>
  <c r="T2151" i="1" a="1"/>
  <c r="T2151" i="1" s="1"/>
  <c r="S2152" i="1"/>
  <c r="T2152" i="1" a="1"/>
  <c r="T2152" i="1" s="1"/>
  <c r="S2153" i="1"/>
  <c r="T2153" i="1" a="1"/>
  <c r="T2153" i="1" s="1"/>
  <c r="S2154" i="1"/>
  <c r="T2154" i="1" a="1"/>
  <c r="T2154" i="1" s="1"/>
  <c r="S2155" i="1"/>
  <c r="T2155" i="1" a="1"/>
  <c r="T2155" i="1" s="1"/>
  <c r="S2156" i="1"/>
  <c r="T2156" i="1" a="1"/>
  <c r="T2156" i="1" s="1"/>
  <c r="S2157" i="1"/>
  <c r="T2157" i="1" a="1"/>
  <c r="T2157" i="1" s="1"/>
  <c r="S2158" i="1"/>
  <c r="T2158" i="1" a="1"/>
  <c r="T2158" i="1" s="1"/>
  <c r="S2159" i="1"/>
  <c r="T2159" i="1" a="1"/>
  <c r="T2159" i="1" s="1"/>
  <c r="S2160" i="1"/>
  <c r="T2160" i="1" a="1"/>
  <c r="T2160" i="1" s="1"/>
  <c r="S2161" i="1"/>
  <c r="T2161" i="1" a="1"/>
  <c r="T2161" i="1" s="1"/>
  <c r="S2162" i="1"/>
  <c r="T2162" i="1" a="1"/>
  <c r="T2162" i="1" s="1"/>
  <c r="S2163" i="1"/>
  <c r="T2163" i="1" a="1"/>
  <c r="T2163" i="1" s="1"/>
  <c r="S2164" i="1"/>
  <c r="T2164" i="1" a="1"/>
  <c r="T2164" i="1" s="1"/>
  <c r="S2165" i="1"/>
  <c r="T2165" i="1" a="1"/>
  <c r="T2165" i="1" s="1"/>
  <c r="S2166" i="1"/>
  <c r="T2166" i="1" a="1"/>
  <c r="T2166" i="1" s="1"/>
  <c r="S2167" i="1"/>
  <c r="T2167" i="1" a="1"/>
  <c r="T2167" i="1" s="1"/>
  <c r="S2168" i="1"/>
  <c r="T2168" i="1" a="1"/>
  <c r="T2168" i="1" s="1"/>
  <c r="S2169" i="1"/>
  <c r="T2169" i="1" a="1"/>
  <c r="T2169" i="1" s="1"/>
  <c r="S2170" i="1"/>
  <c r="T2170" i="1" a="1"/>
  <c r="T2170" i="1" s="1"/>
  <c r="S2171" i="1"/>
  <c r="T2171" i="1" a="1"/>
  <c r="T2171" i="1" s="1"/>
  <c r="S2172" i="1"/>
  <c r="T2172" i="1" a="1"/>
  <c r="T2172" i="1" s="1"/>
  <c r="S2173" i="1"/>
  <c r="T2173" i="1" a="1"/>
  <c r="T2173" i="1" s="1"/>
  <c r="S2174" i="1"/>
  <c r="T2174" i="1" a="1"/>
  <c r="T2174" i="1" s="1"/>
  <c r="S2175" i="1"/>
  <c r="T2175" i="1" a="1"/>
  <c r="T2175" i="1" s="1"/>
  <c r="S2176" i="1"/>
  <c r="T2176" i="1" a="1"/>
  <c r="T2176" i="1" s="1"/>
  <c r="S2177" i="1"/>
  <c r="T2177" i="1" a="1"/>
  <c r="T2177" i="1" s="1"/>
  <c r="S2178" i="1"/>
  <c r="T2178" i="1" a="1"/>
  <c r="T2178" i="1" s="1"/>
  <c r="S2179" i="1"/>
  <c r="T2179" i="1" a="1"/>
  <c r="T2179" i="1" s="1"/>
  <c r="S2180" i="1"/>
  <c r="T2180" i="1" a="1"/>
  <c r="T2180" i="1" s="1"/>
  <c r="S2181" i="1"/>
  <c r="T2181" i="1" a="1"/>
  <c r="T2181" i="1" s="1"/>
  <c r="S2182" i="1"/>
  <c r="T2182" i="1" a="1"/>
  <c r="T2182" i="1" s="1"/>
  <c r="S2183" i="1"/>
  <c r="T2183" i="1" a="1"/>
  <c r="T2183" i="1" s="1"/>
  <c r="S2184" i="1"/>
  <c r="T2184" i="1" a="1"/>
  <c r="T2184" i="1" s="1"/>
  <c r="S2185" i="1"/>
  <c r="T2185" i="1" a="1"/>
  <c r="T2185" i="1" s="1"/>
  <c r="S2186" i="1"/>
  <c r="T2186" i="1" a="1"/>
  <c r="T2186" i="1" s="1"/>
  <c r="S2187" i="1"/>
  <c r="T2187" i="1" a="1"/>
  <c r="T2187" i="1" s="1"/>
  <c r="S2188" i="1"/>
  <c r="T2188" i="1" a="1"/>
  <c r="T2188" i="1" s="1"/>
  <c r="S2189" i="1"/>
  <c r="T2189" i="1" a="1"/>
  <c r="T2189" i="1" s="1"/>
  <c r="S2190" i="1"/>
  <c r="T2190" i="1" a="1"/>
  <c r="T2190" i="1" s="1"/>
  <c r="S2191" i="1"/>
  <c r="T2191" i="1" a="1"/>
  <c r="T2191" i="1" s="1"/>
  <c r="S2192" i="1"/>
  <c r="T2192" i="1" a="1"/>
  <c r="T2192" i="1" s="1"/>
  <c r="S2193" i="1"/>
  <c r="T2193" i="1" a="1"/>
  <c r="T2193" i="1" s="1"/>
  <c r="S2194" i="1"/>
  <c r="T2194" i="1" a="1"/>
  <c r="T2194" i="1" s="1"/>
  <c r="S2195" i="1"/>
  <c r="T2195" i="1" a="1"/>
  <c r="T2195" i="1" s="1"/>
  <c r="S2196" i="1"/>
  <c r="T2196" i="1" a="1"/>
  <c r="T2196" i="1" s="1"/>
  <c r="S2197" i="1"/>
  <c r="T2197" i="1" a="1"/>
  <c r="T2197" i="1" s="1"/>
  <c r="S2198" i="1"/>
  <c r="T2198" i="1" a="1"/>
  <c r="T2198" i="1" s="1"/>
  <c r="S2199" i="1"/>
  <c r="T2199" i="1" a="1"/>
  <c r="T2199" i="1" s="1"/>
  <c r="S2200" i="1"/>
  <c r="T2200" i="1" a="1"/>
  <c r="T2200" i="1" s="1"/>
  <c r="S2201" i="1"/>
  <c r="T2201" i="1" a="1"/>
  <c r="T2201" i="1" s="1"/>
  <c r="S2202" i="1"/>
  <c r="T2202" i="1" a="1"/>
  <c r="T2202" i="1" s="1"/>
  <c r="S2203" i="1"/>
  <c r="T2203" i="1" a="1"/>
  <c r="T2203" i="1" s="1"/>
  <c r="S2204" i="1"/>
  <c r="T2204" i="1" a="1"/>
  <c r="T2204" i="1" s="1"/>
  <c r="S2205" i="1"/>
  <c r="T2205" i="1" a="1"/>
  <c r="T2205" i="1" s="1"/>
  <c r="S2206" i="1"/>
  <c r="T2206" i="1" a="1"/>
  <c r="T2206" i="1" s="1"/>
  <c r="S2207" i="1"/>
  <c r="T2207" i="1" a="1"/>
  <c r="T2207" i="1" s="1"/>
  <c r="S2208" i="1"/>
  <c r="T2208" i="1" a="1"/>
  <c r="T2208" i="1" s="1"/>
  <c r="S2209" i="1"/>
  <c r="T2209" i="1" a="1"/>
  <c r="T2209" i="1" s="1"/>
  <c r="S2210" i="1"/>
  <c r="T2210" i="1" a="1"/>
  <c r="T2210" i="1" s="1"/>
  <c r="S2211" i="1"/>
  <c r="T2211" i="1" a="1"/>
  <c r="T2211" i="1" s="1"/>
  <c r="S2212" i="1"/>
  <c r="T2212" i="1" a="1"/>
  <c r="T2212" i="1" s="1"/>
  <c r="S2213" i="1"/>
  <c r="T2213" i="1" a="1"/>
  <c r="T2213" i="1" s="1"/>
  <c r="S2214" i="1"/>
  <c r="T2214" i="1" a="1"/>
  <c r="T2214" i="1" s="1"/>
  <c r="S2215" i="1"/>
  <c r="T2215" i="1" a="1"/>
  <c r="T2215" i="1" s="1"/>
  <c r="S2216" i="1"/>
  <c r="T2216" i="1" a="1"/>
  <c r="T2216" i="1" s="1"/>
  <c r="S2217" i="1"/>
  <c r="T2217" i="1" a="1"/>
  <c r="T2217" i="1" s="1"/>
  <c r="S2218" i="1"/>
  <c r="T2218" i="1" a="1"/>
  <c r="T2218" i="1" s="1"/>
  <c r="S2219" i="1"/>
  <c r="T2219" i="1" a="1"/>
  <c r="T2219" i="1" s="1"/>
  <c r="S2220" i="1"/>
  <c r="T2220" i="1" a="1"/>
  <c r="T2220" i="1" s="1"/>
  <c r="S2221" i="1"/>
  <c r="T2221" i="1" a="1"/>
  <c r="T2221" i="1" s="1"/>
  <c r="S2222" i="1"/>
  <c r="T2222" i="1" a="1"/>
  <c r="T2222" i="1" s="1"/>
  <c r="S2223" i="1"/>
  <c r="T2223" i="1" a="1"/>
  <c r="T2223" i="1" s="1"/>
  <c r="S2224" i="1"/>
  <c r="T2224" i="1" a="1"/>
  <c r="T2224" i="1" s="1"/>
  <c r="S2225" i="1"/>
  <c r="T2225" i="1" a="1"/>
  <c r="T2225" i="1" s="1"/>
  <c r="S2226" i="1"/>
  <c r="T2226" i="1" a="1"/>
  <c r="T2226" i="1" s="1"/>
  <c r="S2227" i="1"/>
  <c r="T2227" i="1" a="1"/>
  <c r="T2227" i="1" s="1"/>
  <c r="S2228" i="1"/>
  <c r="T2228" i="1" a="1"/>
  <c r="T2228" i="1" s="1"/>
  <c r="S2229" i="1"/>
  <c r="T2229" i="1" a="1"/>
  <c r="T2229" i="1" s="1"/>
  <c r="S2230" i="1"/>
  <c r="T2230" i="1" a="1"/>
  <c r="T2230" i="1" s="1"/>
  <c r="S2231" i="1"/>
  <c r="T2231" i="1" a="1"/>
  <c r="T2231" i="1" s="1"/>
  <c r="S2232" i="1"/>
  <c r="T2232" i="1" a="1"/>
  <c r="T2232" i="1" s="1"/>
  <c r="S2233" i="1"/>
  <c r="T2233" i="1" a="1"/>
  <c r="T2233" i="1" s="1"/>
  <c r="S2234" i="1"/>
  <c r="T2234" i="1" a="1"/>
  <c r="T2234" i="1" s="1"/>
  <c r="S2235" i="1"/>
  <c r="T2235" i="1" a="1"/>
  <c r="T2235" i="1" s="1"/>
  <c r="S2236" i="1"/>
  <c r="T2236" i="1" a="1"/>
  <c r="T2236" i="1" s="1"/>
  <c r="S2237" i="1"/>
  <c r="T2237" i="1" a="1"/>
  <c r="T2237" i="1" s="1"/>
  <c r="S2238" i="1"/>
  <c r="T2238" i="1" a="1"/>
  <c r="T2238" i="1" s="1"/>
  <c r="S2239" i="1"/>
  <c r="T2239" i="1" a="1"/>
  <c r="T2239" i="1" s="1"/>
  <c r="S2240" i="1"/>
  <c r="T2240" i="1" a="1"/>
  <c r="T2240" i="1" s="1"/>
  <c r="S2241" i="1"/>
  <c r="T2241" i="1" a="1"/>
  <c r="T2241" i="1" s="1"/>
  <c r="S2242" i="1"/>
  <c r="T2242" i="1" a="1"/>
  <c r="T2242" i="1" s="1"/>
  <c r="S2243" i="1"/>
  <c r="T2243" i="1" a="1"/>
  <c r="T2243" i="1" s="1"/>
  <c r="S2244" i="1"/>
  <c r="T2244" i="1" a="1"/>
  <c r="T2244" i="1" s="1"/>
  <c r="S2245" i="1"/>
  <c r="T2245" i="1" a="1"/>
  <c r="T2245" i="1" s="1"/>
  <c r="S2246" i="1"/>
  <c r="T2246" i="1" a="1"/>
  <c r="T2246" i="1" s="1"/>
  <c r="S2247" i="1"/>
  <c r="T2247" i="1" a="1"/>
  <c r="T2247" i="1" s="1"/>
  <c r="S2248" i="1"/>
  <c r="T2248" i="1" a="1"/>
  <c r="T2248" i="1" s="1"/>
  <c r="S2249" i="1"/>
  <c r="T2249" i="1" a="1"/>
  <c r="T2249" i="1" s="1"/>
  <c r="S2250" i="1"/>
  <c r="T2250" i="1" a="1"/>
  <c r="T2250" i="1" s="1"/>
  <c r="S2251" i="1"/>
  <c r="T2251" i="1" a="1"/>
  <c r="T2251" i="1" s="1"/>
  <c r="S2252" i="1"/>
  <c r="T2252" i="1" a="1"/>
  <c r="T2252" i="1" s="1"/>
  <c r="S2253" i="1"/>
  <c r="T2253" i="1" a="1"/>
  <c r="T2253" i="1" s="1"/>
  <c r="S2254" i="1"/>
  <c r="T2254" i="1" a="1"/>
  <c r="T2254" i="1" s="1"/>
  <c r="S2255" i="1"/>
  <c r="T2255" i="1" a="1"/>
  <c r="T2255" i="1" s="1"/>
  <c r="S2256" i="1"/>
  <c r="T2256" i="1" a="1"/>
  <c r="T2256" i="1" s="1"/>
  <c r="S2257" i="1"/>
  <c r="T2257" i="1" a="1"/>
  <c r="T2257" i="1" s="1"/>
  <c r="S2258" i="1"/>
  <c r="T2258" i="1" a="1"/>
  <c r="T2258" i="1" s="1"/>
  <c r="S2259" i="1"/>
  <c r="T2259" i="1" a="1"/>
  <c r="T2259" i="1" s="1"/>
  <c r="S2260" i="1"/>
  <c r="T2260" i="1" a="1"/>
  <c r="T2260" i="1" s="1"/>
  <c r="S2261" i="1"/>
  <c r="T2261" i="1" a="1"/>
  <c r="T2261" i="1" s="1"/>
  <c r="S2262" i="1"/>
  <c r="T2262" i="1" a="1"/>
  <c r="T2262" i="1" s="1"/>
  <c r="S2263" i="1"/>
  <c r="T2263" i="1" a="1"/>
  <c r="T2263" i="1" s="1"/>
  <c r="S2264" i="1"/>
  <c r="T2264" i="1" a="1"/>
  <c r="T2264" i="1" s="1"/>
  <c r="S2265" i="1"/>
  <c r="T2265" i="1" a="1"/>
  <c r="T2265" i="1" s="1"/>
  <c r="S2266" i="1"/>
  <c r="T2266" i="1" a="1"/>
  <c r="T2266" i="1" s="1"/>
  <c r="S2267" i="1"/>
  <c r="T2267" i="1" a="1"/>
  <c r="T2267" i="1" s="1"/>
  <c r="S2268" i="1"/>
  <c r="T2268" i="1" a="1"/>
  <c r="T2268" i="1" s="1"/>
  <c r="S2269" i="1"/>
  <c r="T2269" i="1" a="1"/>
  <c r="T2269" i="1" s="1"/>
  <c r="S2270" i="1"/>
  <c r="T2270" i="1" a="1"/>
  <c r="T2270" i="1" s="1"/>
  <c r="S2271" i="1"/>
  <c r="T2271" i="1" a="1"/>
  <c r="T2271" i="1" s="1"/>
  <c r="S2272" i="1"/>
  <c r="T2272" i="1" a="1"/>
  <c r="T2272" i="1" s="1"/>
  <c r="S2273" i="1"/>
  <c r="T2273" i="1" a="1"/>
  <c r="T2273" i="1" s="1"/>
  <c r="S2274" i="1"/>
  <c r="T2274" i="1" a="1"/>
  <c r="T2274" i="1" s="1"/>
  <c r="S2275" i="1"/>
  <c r="T2275" i="1" a="1"/>
  <c r="T2275" i="1" s="1"/>
  <c r="S2276" i="1"/>
  <c r="T2276" i="1" a="1"/>
  <c r="T2276" i="1" s="1"/>
  <c r="S2277" i="1"/>
  <c r="T2277" i="1" a="1"/>
  <c r="T2277" i="1" s="1"/>
  <c r="S2278" i="1"/>
  <c r="T2278" i="1" a="1"/>
  <c r="T2278" i="1" s="1"/>
  <c r="S2279" i="1"/>
  <c r="T2279" i="1" a="1"/>
  <c r="T2279" i="1" s="1"/>
  <c r="S2280" i="1"/>
  <c r="T2280" i="1" a="1"/>
  <c r="T2280" i="1" s="1"/>
  <c r="S2281" i="1"/>
  <c r="T2281" i="1" a="1"/>
  <c r="T2281" i="1" s="1"/>
  <c r="S2282" i="1"/>
  <c r="T2282" i="1" a="1"/>
  <c r="T2282" i="1" s="1"/>
  <c r="S2283" i="1"/>
  <c r="T2283" i="1" a="1"/>
  <c r="T2283" i="1" s="1"/>
  <c r="S2284" i="1"/>
  <c r="T2284" i="1" a="1"/>
  <c r="T2284" i="1" s="1"/>
  <c r="S2285" i="1"/>
  <c r="T2285" i="1" a="1"/>
  <c r="T2285" i="1" s="1"/>
  <c r="S2286" i="1"/>
  <c r="T2286" i="1" a="1"/>
  <c r="T2286" i="1" s="1"/>
  <c r="S2287" i="1"/>
  <c r="T2287" i="1" a="1"/>
  <c r="T2287" i="1" s="1"/>
  <c r="S2288" i="1"/>
  <c r="T2288" i="1" a="1"/>
  <c r="T2288" i="1" s="1"/>
  <c r="S2289" i="1"/>
  <c r="T2289" i="1" a="1"/>
  <c r="T2289" i="1" s="1"/>
  <c r="S2290" i="1"/>
  <c r="T2290" i="1" a="1"/>
  <c r="T2290" i="1" s="1"/>
  <c r="S2291" i="1"/>
  <c r="T2291" i="1" a="1"/>
  <c r="T2291" i="1" s="1"/>
  <c r="S2292" i="1"/>
  <c r="T2292" i="1" a="1"/>
  <c r="T2292" i="1" s="1"/>
  <c r="S2293" i="1"/>
  <c r="T2293" i="1" a="1"/>
  <c r="T2293" i="1" s="1"/>
  <c r="S2294" i="1"/>
  <c r="T2294" i="1" a="1"/>
  <c r="T2294" i="1" s="1"/>
  <c r="S2295" i="1"/>
  <c r="T2295" i="1" a="1"/>
  <c r="T2295" i="1" s="1"/>
  <c r="S2296" i="1"/>
  <c r="T2296" i="1" a="1"/>
  <c r="T2296" i="1" s="1"/>
  <c r="S2297" i="1"/>
  <c r="T2297" i="1" a="1"/>
  <c r="T2297" i="1" s="1"/>
  <c r="S2298" i="1"/>
  <c r="T2298" i="1" a="1"/>
  <c r="T2298" i="1" s="1"/>
  <c r="S2299" i="1"/>
  <c r="T2299" i="1" a="1"/>
  <c r="T2299" i="1" s="1"/>
  <c r="S2300" i="1"/>
  <c r="T2300" i="1" a="1"/>
  <c r="T2300" i="1" s="1"/>
  <c r="S2301" i="1"/>
  <c r="T2301" i="1" a="1"/>
  <c r="T2301" i="1" s="1"/>
  <c r="S2302" i="1"/>
  <c r="T2302" i="1" a="1"/>
  <c r="T2302" i="1" s="1"/>
  <c r="S2303" i="1"/>
  <c r="T2303" i="1" a="1"/>
  <c r="T2303" i="1" s="1"/>
  <c r="S2304" i="1"/>
  <c r="T2304" i="1" a="1"/>
  <c r="T2304" i="1" s="1"/>
  <c r="S2305" i="1"/>
  <c r="T2305" i="1" a="1"/>
  <c r="T2305" i="1" s="1"/>
  <c r="S2306" i="1"/>
  <c r="T2306" i="1" a="1"/>
  <c r="T2306" i="1" s="1"/>
  <c r="S2307" i="1"/>
  <c r="T2307" i="1" a="1"/>
  <c r="T2307" i="1" s="1"/>
  <c r="S2308" i="1"/>
  <c r="T2308" i="1" a="1"/>
  <c r="T2308" i="1" s="1"/>
  <c r="S2309" i="1"/>
  <c r="T2309" i="1" a="1"/>
  <c r="T2309" i="1" s="1"/>
  <c r="S2310" i="1"/>
  <c r="T2310" i="1" a="1"/>
  <c r="T2310" i="1" s="1"/>
  <c r="S2311" i="1"/>
  <c r="T2311" i="1" a="1"/>
  <c r="T2311" i="1" s="1"/>
  <c r="S2312" i="1"/>
  <c r="T2312" i="1" a="1"/>
  <c r="T2312" i="1" s="1"/>
  <c r="S2313" i="1"/>
  <c r="T2313" i="1" a="1"/>
  <c r="T2313" i="1" s="1"/>
  <c r="S2314" i="1"/>
  <c r="T2314" i="1" a="1"/>
  <c r="T2314" i="1" s="1"/>
  <c r="S2315" i="1"/>
  <c r="T2315" i="1" a="1"/>
  <c r="T2315" i="1" s="1"/>
  <c r="S2316" i="1"/>
  <c r="T2316" i="1" a="1"/>
  <c r="T2316" i="1" s="1"/>
  <c r="S2317" i="1"/>
  <c r="T2317" i="1" a="1"/>
  <c r="T2317" i="1" s="1"/>
  <c r="S2318" i="1"/>
  <c r="T2318" i="1" a="1"/>
  <c r="T2318" i="1" s="1"/>
  <c r="S2319" i="1"/>
  <c r="T2319" i="1" a="1"/>
  <c r="T2319" i="1" s="1"/>
  <c r="S2320" i="1"/>
  <c r="T2320" i="1" a="1"/>
  <c r="T2320" i="1" s="1"/>
  <c r="S2321" i="1"/>
  <c r="T2321" i="1" a="1"/>
  <c r="T2321" i="1" s="1"/>
  <c r="S2322" i="1"/>
  <c r="T2322" i="1" a="1"/>
  <c r="T2322" i="1" s="1"/>
  <c r="S2323" i="1"/>
  <c r="T2323" i="1" a="1"/>
  <c r="T2323" i="1" s="1"/>
  <c r="S2324" i="1"/>
  <c r="T2324" i="1" a="1"/>
  <c r="T2324" i="1" s="1"/>
  <c r="S2325" i="1"/>
  <c r="T2325" i="1" a="1"/>
  <c r="T2325" i="1" s="1"/>
  <c r="S2326" i="1"/>
  <c r="T2326" i="1" a="1"/>
  <c r="T2326" i="1" s="1"/>
  <c r="S2327" i="1"/>
  <c r="T2327" i="1" a="1"/>
  <c r="T2327" i="1" s="1"/>
  <c r="S2328" i="1"/>
  <c r="T2328" i="1" a="1"/>
  <c r="T2328" i="1" s="1"/>
  <c r="S2329" i="1"/>
  <c r="T2329" i="1" a="1"/>
  <c r="T2329" i="1" s="1"/>
  <c r="S2330" i="1"/>
  <c r="T2330" i="1" a="1"/>
  <c r="T2330" i="1" s="1"/>
  <c r="S2331" i="1"/>
  <c r="T2331" i="1" a="1"/>
  <c r="T2331" i="1" s="1"/>
  <c r="S2332" i="1"/>
  <c r="T2332" i="1" a="1"/>
  <c r="T2332" i="1" s="1"/>
  <c r="S2333" i="1"/>
  <c r="T2333" i="1" a="1"/>
  <c r="T2333" i="1" s="1"/>
  <c r="S2334" i="1"/>
  <c r="T2334" i="1" a="1"/>
  <c r="T2334" i="1" s="1"/>
  <c r="S2335" i="1"/>
  <c r="T2335" i="1" a="1"/>
  <c r="T2335" i="1" s="1"/>
  <c r="S2336" i="1"/>
  <c r="T2336" i="1" a="1"/>
  <c r="T2336" i="1" s="1"/>
  <c r="S2337" i="1"/>
  <c r="T2337" i="1" a="1"/>
  <c r="T2337" i="1" s="1"/>
  <c r="S2338" i="1"/>
  <c r="T2338" i="1" a="1"/>
  <c r="T2338" i="1" s="1"/>
  <c r="S2339" i="1"/>
  <c r="T2339" i="1" a="1"/>
  <c r="T2339" i="1" s="1"/>
  <c r="S2340" i="1"/>
  <c r="T2340" i="1" a="1"/>
  <c r="T2340" i="1" s="1"/>
  <c r="S2341" i="1"/>
  <c r="T2341" i="1" a="1"/>
  <c r="T2341" i="1" s="1"/>
  <c r="S2342" i="1"/>
  <c r="T2342" i="1" a="1"/>
  <c r="T2342" i="1" s="1"/>
  <c r="S2343" i="1"/>
  <c r="T2343" i="1" a="1"/>
  <c r="T2343" i="1" s="1"/>
  <c r="S2344" i="1"/>
  <c r="T2344" i="1" a="1"/>
  <c r="T2344" i="1" s="1"/>
  <c r="S2345" i="1"/>
  <c r="T2345" i="1" a="1"/>
  <c r="T2345" i="1" s="1"/>
  <c r="S2346" i="1"/>
  <c r="T2346" i="1" a="1"/>
  <c r="T2346" i="1" s="1"/>
  <c r="S2347" i="1"/>
  <c r="T2347" i="1" a="1"/>
  <c r="T2347" i="1" s="1"/>
  <c r="S2348" i="1"/>
  <c r="T2348" i="1" a="1"/>
  <c r="T2348" i="1" s="1"/>
  <c r="S2349" i="1"/>
  <c r="T2349" i="1" a="1"/>
  <c r="T2349" i="1" s="1"/>
  <c r="S2350" i="1"/>
  <c r="T2350" i="1" a="1"/>
  <c r="T2350" i="1" s="1"/>
  <c r="S2351" i="1"/>
  <c r="T2351" i="1" a="1"/>
  <c r="T2351" i="1" s="1"/>
  <c r="S2352" i="1"/>
  <c r="T2352" i="1" a="1"/>
  <c r="T2352" i="1" s="1"/>
  <c r="S2353" i="1"/>
  <c r="T2353" i="1" a="1"/>
  <c r="T2353" i="1" s="1"/>
  <c r="S2354" i="1"/>
  <c r="T2354" i="1" a="1"/>
  <c r="T2354" i="1" s="1"/>
  <c r="S2355" i="1"/>
  <c r="T2355" i="1" a="1"/>
  <c r="T2355" i="1" s="1"/>
  <c r="S2356" i="1"/>
  <c r="T2356" i="1" a="1"/>
  <c r="T2356" i="1" s="1"/>
  <c r="S2357" i="1"/>
  <c r="T2357" i="1" a="1"/>
  <c r="T2357" i="1" s="1"/>
  <c r="S2358" i="1"/>
  <c r="T2358" i="1" a="1"/>
  <c r="T2358" i="1" s="1"/>
  <c r="S2359" i="1"/>
  <c r="T2359" i="1" a="1"/>
  <c r="T2359" i="1" s="1"/>
  <c r="S2360" i="1"/>
  <c r="T2360" i="1" a="1"/>
  <c r="T2360" i="1" s="1"/>
  <c r="S2361" i="1"/>
  <c r="T2361" i="1" a="1"/>
  <c r="T2361" i="1" s="1"/>
  <c r="S2362" i="1"/>
  <c r="T2362" i="1" a="1"/>
  <c r="T2362" i="1" s="1"/>
  <c r="S2363" i="1"/>
  <c r="T2363" i="1" a="1"/>
  <c r="T2363" i="1" s="1"/>
  <c r="S2364" i="1"/>
  <c r="T2364" i="1" a="1"/>
  <c r="T2364" i="1" s="1"/>
  <c r="S2365" i="1"/>
  <c r="T2365" i="1" a="1"/>
  <c r="T2365" i="1" s="1"/>
  <c r="S2366" i="1"/>
  <c r="T2366" i="1" a="1"/>
  <c r="T2366" i="1" s="1"/>
  <c r="S2367" i="1"/>
  <c r="T2367" i="1" a="1"/>
  <c r="T2367" i="1" s="1"/>
  <c r="S2368" i="1"/>
  <c r="T2368" i="1" a="1"/>
  <c r="T2368" i="1" s="1"/>
  <c r="S2369" i="1"/>
  <c r="T2369" i="1" a="1"/>
  <c r="T2369" i="1" s="1"/>
  <c r="S2370" i="1"/>
  <c r="T2370" i="1" a="1"/>
  <c r="T2370" i="1" s="1"/>
  <c r="S2371" i="1"/>
  <c r="T2371" i="1" a="1"/>
  <c r="T2371" i="1" s="1"/>
  <c r="S2372" i="1"/>
  <c r="T2372" i="1" a="1"/>
  <c r="T2372" i="1" s="1"/>
  <c r="S2373" i="1"/>
  <c r="T2373" i="1" a="1"/>
  <c r="T2373" i="1" s="1"/>
  <c r="S2374" i="1"/>
  <c r="T2374" i="1" a="1"/>
  <c r="T2374" i="1" s="1"/>
  <c r="S2375" i="1"/>
  <c r="T2375" i="1" a="1"/>
  <c r="T2375" i="1" s="1"/>
  <c r="S2376" i="1"/>
  <c r="T2376" i="1" a="1"/>
  <c r="T2376" i="1" s="1"/>
  <c r="S2377" i="1"/>
  <c r="T2377" i="1" a="1"/>
  <c r="T2377" i="1" s="1"/>
  <c r="S2378" i="1"/>
  <c r="T2378" i="1" a="1"/>
  <c r="T2378" i="1" s="1"/>
  <c r="S2379" i="1"/>
  <c r="T2379" i="1" a="1"/>
  <c r="T2379" i="1" s="1"/>
  <c r="S2380" i="1"/>
  <c r="T2380" i="1" a="1"/>
  <c r="T2380" i="1" s="1"/>
  <c r="S2381" i="1"/>
  <c r="T2381" i="1" a="1"/>
  <c r="T2381" i="1" s="1"/>
  <c r="S2382" i="1"/>
  <c r="T2382" i="1" a="1"/>
  <c r="T2382" i="1" s="1"/>
  <c r="S2383" i="1"/>
  <c r="T2383" i="1" a="1"/>
  <c r="T2383" i="1" s="1"/>
  <c r="S2384" i="1"/>
  <c r="T2384" i="1" a="1"/>
  <c r="T2384" i="1" s="1"/>
  <c r="S2385" i="1"/>
  <c r="T2385" i="1" a="1"/>
  <c r="T2385" i="1" s="1"/>
  <c r="S2386" i="1"/>
  <c r="T2386" i="1" a="1"/>
  <c r="T2386" i="1" s="1"/>
  <c r="S2387" i="1"/>
  <c r="T2387" i="1" a="1"/>
  <c r="T2387" i="1" s="1"/>
  <c r="S2388" i="1"/>
  <c r="T2388" i="1" a="1"/>
  <c r="T2388" i="1" s="1"/>
  <c r="S2389" i="1"/>
  <c r="T2389" i="1" a="1"/>
  <c r="T2389" i="1" s="1"/>
  <c r="S2390" i="1"/>
  <c r="T2390" i="1" a="1"/>
  <c r="T2390" i="1" s="1"/>
  <c r="S2391" i="1"/>
  <c r="T2391" i="1" a="1"/>
  <c r="T2391" i="1" s="1"/>
  <c r="S2392" i="1"/>
  <c r="T2392" i="1" a="1"/>
  <c r="T2392" i="1" s="1"/>
  <c r="S2393" i="1"/>
  <c r="T2393" i="1" a="1"/>
  <c r="T2393" i="1" s="1"/>
  <c r="S2394" i="1"/>
  <c r="T2394" i="1" a="1"/>
  <c r="T2394" i="1" s="1"/>
  <c r="S2395" i="1"/>
  <c r="T2395" i="1" a="1"/>
  <c r="T2395" i="1" s="1"/>
  <c r="S2396" i="1"/>
  <c r="T2396" i="1" a="1"/>
  <c r="T2396" i="1" s="1"/>
  <c r="S2397" i="1"/>
  <c r="T2397" i="1" a="1"/>
  <c r="T2397" i="1" s="1"/>
  <c r="S2398" i="1"/>
  <c r="T2398" i="1" a="1"/>
  <c r="T2398" i="1" s="1"/>
  <c r="S2399" i="1"/>
  <c r="T2399" i="1" a="1"/>
  <c r="T2399" i="1" s="1"/>
  <c r="S2400" i="1"/>
  <c r="T2400" i="1" a="1"/>
  <c r="T2400" i="1" s="1"/>
  <c r="S2401" i="1"/>
  <c r="T2401" i="1" a="1"/>
  <c r="T2401" i="1" s="1"/>
  <c r="S2402" i="1"/>
  <c r="T2402" i="1" a="1"/>
  <c r="T2402" i="1" s="1"/>
  <c r="S2403" i="1"/>
  <c r="T2403" i="1" a="1"/>
  <c r="T2403" i="1" s="1"/>
  <c r="S2404" i="1"/>
  <c r="T2404" i="1" a="1"/>
  <c r="T2404" i="1" s="1"/>
  <c r="S2405" i="1"/>
  <c r="T2405" i="1" a="1"/>
  <c r="T2405" i="1" s="1"/>
  <c r="S2406" i="1"/>
  <c r="T2406" i="1" a="1"/>
  <c r="T2406" i="1" s="1"/>
  <c r="S2407" i="1"/>
  <c r="T2407" i="1" a="1"/>
  <c r="T2407" i="1" s="1"/>
  <c r="S2408" i="1"/>
  <c r="T2408" i="1" a="1"/>
  <c r="T2408" i="1" s="1"/>
  <c r="S2409" i="1"/>
  <c r="T2409" i="1" a="1"/>
  <c r="T2409" i="1" s="1"/>
  <c r="S2410" i="1"/>
  <c r="T2410" i="1" a="1"/>
  <c r="T2410" i="1" s="1"/>
  <c r="S2411" i="1"/>
  <c r="T2411" i="1" a="1"/>
  <c r="T2411" i="1" s="1"/>
  <c r="S2412" i="1"/>
  <c r="T2412" i="1" a="1"/>
  <c r="T2412" i="1" s="1"/>
  <c r="S2413" i="1"/>
  <c r="T2413" i="1" a="1"/>
  <c r="T2413" i="1" s="1"/>
  <c r="S2414" i="1"/>
  <c r="T2414" i="1" a="1"/>
  <c r="T2414" i="1" s="1"/>
  <c r="S2415" i="1"/>
  <c r="T2415" i="1" a="1"/>
  <c r="T2415" i="1" s="1"/>
  <c r="S2416" i="1"/>
  <c r="T2416" i="1" a="1"/>
  <c r="T2416" i="1" s="1"/>
  <c r="S2417" i="1"/>
  <c r="T2417" i="1" a="1"/>
  <c r="T2417" i="1" s="1"/>
  <c r="S2418" i="1"/>
  <c r="T2418" i="1" a="1"/>
  <c r="T2418" i="1" s="1"/>
  <c r="S2419" i="1"/>
  <c r="T2419" i="1" a="1"/>
  <c r="T2419" i="1" s="1"/>
  <c r="S2420" i="1"/>
  <c r="T2420" i="1" a="1"/>
  <c r="T2420" i="1" s="1"/>
  <c r="S2421" i="1"/>
  <c r="T2421" i="1" a="1"/>
  <c r="T2421" i="1" s="1"/>
  <c r="S2422" i="1"/>
  <c r="T2422" i="1" a="1"/>
  <c r="T2422" i="1" s="1"/>
  <c r="S2423" i="1"/>
  <c r="T2423" i="1" a="1"/>
  <c r="T2423" i="1" s="1"/>
  <c r="S2424" i="1"/>
  <c r="T2424" i="1" a="1"/>
  <c r="T2424" i="1" s="1"/>
  <c r="S2425" i="1"/>
  <c r="T2425" i="1" a="1"/>
  <c r="T2425" i="1" s="1"/>
  <c r="S2426" i="1"/>
  <c r="T2426" i="1" a="1"/>
  <c r="T2426" i="1" s="1"/>
  <c r="S2427" i="1"/>
  <c r="T2427" i="1" a="1"/>
  <c r="T2427" i="1" s="1"/>
  <c r="S2428" i="1"/>
  <c r="T2428" i="1" a="1"/>
  <c r="T2428" i="1" s="1"/>
  <c r="S2429" i="1"/>
  <c r="T2429" i="1" a="1"/>
  <c r="T2429" i="1" s="1"/>
  <c r="S2430" i="1"/>
  <c r="T2430" i="1" a="1"/>
  <c r="T2430" i="1" s="1"/>
  <c r="S2431" i="1"/>
  <c r="T2431" i="1" a="1"/>
  <c r="T2431" i="1" s="1"/>
  <c r="S2432" i="1"/>
  <c r="T2432" i="1" a="1"/>
  <c r="T2432" i="1" s="1"/>
  <c r="S2433" i="1"/>
  <c r="T2433" i="1" a="1"/>
  <c r="T2433" i="1" s="1"/>
  <c r="S2434" i="1"/>
  <c r="T2434" i="1" a="1"/>
  <c r="T2434" i="1" s="1"/>
  <c r="S2435" i="1"/>
  <c r="T2435" i="1" a="1"/>
  <c r="T2435" i="1" s="1"/>
  <c r="S2436" i="1"/>
  <c r="T2436" i="1" a="1"/>
  <c r="T2436" i="1" s="1"/>
  <c r="S2437" i="1"/>
  <c r="T2437" i="1" a="1"/>
  <c r="T2437" i="1" s="1"/>
  <c r="S2438" i="1"/>
  <c r="T2438" i="1" a="1"/>
  <c r="T2438" i="1" s="1"/>
  <c r="S2439" i="1"/>
  <c r="T2439" i="1" a="1"/>
  <c r="T2439" i="1" s="1"/>
  <c r="S2440" i="1"/>
  <c r="T2440" i="1" a="1"/>
  <c r="T2440" i="1" s="1"/>
  <c r="S2441" i="1"/>
  <c r="T2441" i="1" a="1"/>
  <c r="T2441" i="1" s="1"/>
  <c r="S2442" i="1"/>
  <c r="T2442" i="1" a="1"/>
  <c r="T2442" i="1" s="1"/>
  <c r="S2443" i="1"/>
  <c r="T2443" i="1" a="1"/>
  <c r="T2443" i="1" s="1"/>
  <c r="S2444" i="1"/>
  <c r="T2444" i="1" a="1"/>
  <c r="T2444" i="1" s="1"/>
  <c r="S2445" i="1"/>
  <c r="T2445" i="1" a="1"/>
  <c r="T2445" i="1" s="1"/>
  <c r="S2446" i="1"/>
  <c r="T2446" i="1" a="1"/>
  <c r="T2446" i="1" s="1"/>
  <c r="S2447" i="1"/>
  <c r="T2447" i="1" a="1"/>
  <c r="T2447" i="1" s="1"/>
  <c r="S2448" i="1"/>
  <c r="T2448" i="1" a="1"/>
  <c r="T2448" i="1" s="1"/>
  <c r="S2449" i="1"/>
  <c r="T2449" i="1" a="1"/>
  <c r="T2449" i="1" s="1"/>
  <c r="S2450" i="1"/>
  <c r="T2450" i="1" a="1"/>
  <c r="T2450" i="1" s="1"/>
  <c r="S2451" i="1"/>
  <c r="T2451" i="1" a="1"/>
  <c r="T2451" i="1" s="1"/>
  <c r="S2452" i="1"/>
  <c r="T2452" i="1" a="1"/>
  <c r="T2452" i="1" s="1"/>
  <c r="S2453" i="1"/>
  <c r="T2453" i="1" a="1"/>
  <c r="T2453" i="1" s="1"/>
  <c r="S2454" i="1"/>
  <c r="T2454" i="1" a="1"/>
  <c r="T2454" i="1" s="1"/>
  <c r="S2455" i="1"/>
  <c r="T2455" i="1" a="1"/>
  <c r="T2455" i="1" s="1"/>
  <c r="S2456" i="1"/>
  <c r="T2456" i="1" a="1"/>
  <c r="T2456" i="1" s="1"/>
  <c r="S2457" i="1"/>
  <c r="T2457" i="1" a="1"/>
  <c r="T2457" i="1" s="1"/>
  <c r="S2458" i="1"/>
  <c r="T2458" i="1" a="1"/>
  <c r="T2458" i="1" s="1"/>
  <c r="S2459" i="1"/>
  <c r="T2459" i="1" a="1"/>
  <c r="T2459" i="1" s="1"/>
  <c r="S2460" i="1"/>
  <c r="T2460" i="1" a="1"/>
  <c r="T2460" i="1" s="1"/>
  <c r="S2461" i="1"/>
  <c r="T2461" i="1" a="1"/>
  <c r="T2461" i="1" s="1"/>
  <c r="S2462" i="1"/>
  <c r="T2462" i="1" a="1"/>
  <c r="T2462" i="1" s="1"/>
  <c r="S2463" i="1"/>
  <c r="T2463" i="1" a="1"/>
  <c r="T2463" i="1" s="1"/>
  <c r="S2464" i="1"/>
  <c r="T2464" i="1" a="1"/>
  <c r="T2464" i="1" s="1"/>
  <c r="S2465" i="1"/>
  <c r="T2465" i="1" a="1"/>
  <c r="T2465" i="1" s="1"/>
  <c r="S2466" i="1"/>
  <c r="T2466" i="1" a="1"/>
  <c r="T2466" i="1" s="1"/>
  <c r="S2467" i="1"/>
  <c r="T2467" i="1" a="1"/>
  <c r="T2467" i="1" s="1"/>
  <c r="S2468" i="1"/>
  <c r="T2468" i="1" a="1"/>
  <c r="T2468" i="1" s="1"/>
  <c r="S2469" i="1"/>
  <c r="T2469" i="1" a="1"/>
  <c r="T2469" i="1" s="1"/>
  <c r="S2470" i="1"/>
  <c r="T2470" i="1" a="1"/>
  <c r="T2470" i="1" s="1"/>
  <c r="S2471" i="1"/>
  <c r="T2471" i="1" a="1"/>
  <c r="T2471" i="1" s="1"/>
  <c r="S2472" i="1"/>
  <c r="T2472" i="1" a="1"/>
  <c r="T2472" i="1" s="1"/>
  <c r="S2473" i="1"/>
  <c r="T2473" i="1" a="1"/>
  <c r="T2473" i="1" s="1"/>
  <c r="S2474" i="1"/>
  <c r="T2474" i="1" a="1"/>
  <c r="T2474" i="1" s="1"/>
  <c r="S2475" i="1"/>
  <c r="T2475" i="1" a="1"/>
  <c r="T2475" i="1" s="1"/>
  <c r="S2476" i="1"/>
  <c r="T2476" i="1" a="1"/>
  <c r="T2476" i="1" s="1"/>
  <c r="S2477" i="1"/>
  <c r="T2477" i="1" a="1"/>
  <c r="T2477" i="1" s="1"/>
  <c r="S2478" i="1"/>
  <c r="T2478" i="1" a="1"/>
  <c r="T2478" i="1" s="1"/>
  <c r="S2479" i="1"/>
  <c r="T2479" i="1" a="1"/>
  <c r="T2479" i="1" s="1"/>
  <c r="S2480" i="1"/>
  <c r="T2480" i="1" a="1"/>
  <c r="T2480" i="1" s="1"/>
  <c r="S2481" i="1"/>
  <c r="T2481" i="1" a="1"/>
  <c r="T2481" i="1" s="1"/>
  <c r="S2482" i="1"/>
  <c r="T2482" i="1" a="1"/>
  <c r="T2482" i="1" s="1"/>
  <c r="S2483" i="1"/>
  <c r="T2483" i="1" a="1"/>
  <c r="T2483" i="1" s="1"/>
  <c r="S2484" i="1"/>
  <c r="T2484" i="1" a="1"/>
  <c r="T2484" i="1" s="1"/>
  <c r="S2485" i="1"/>
  <c r="T2485" i="1" a="1"/>
  <c r="T2485" i="1" s="1"/>
  <c r="S2486" i="1"/>
  <c r="T2486" i="1" a="1"/>
  <c r="T2486" i="1" s="1"/>
  <c r="S2487" i="1"/>
  <c r="T2487" i="1" a="1"/>
  <c r="T2487" i="1" s="1"/>
  <c r="S2488" i="1"/>
  <c r="T2488" i="1" a="1"/>
  <c r="T2488" i="1" s="1"/>
  <c r="S2489" i="1"/>
  <c r="T2489" i="1" a="1"/>
  <c r="T2489" i="1" s="1"/>
  <c r="S2490" i="1"/>
  <c r="T2490" i="1" a="1"/>
  <c r="T2490" i="1" s="1"/>
  <c r="S2491" i="1"/>
  <c r="T2491" i="1" a="1"/>
  <c r="T2491" i="1" s="1"/>
  <c r="S2492" i="1"/>
  <c r="T2492" i="1" a="1"/>
  <c r="T2492" i="1" s="1"/>
  <c r="S2493" i="1"/>
  <c r="T2493" i="1" a="1"/>
  <c r="T2493" i="1" s="1"/>
  <c r="S2494" i="1"/>
  <c r="T2494" i="1" a="1"/>
  <c r="T2494" i="1" s="1"/>
  <c r="S2495" i="1"/>
  <c r="T2495" i="1" a="1"/>
  <c r="T2495" i="1" s="1"/>
  <c r="S2496" i="1"/>
  <c r="T2496" i="1" a="1"/>
  <c r="T2496" i="1" s="1"/>
  <c r="S2497" i="1"/>
  <c r="T2497" i="1" a="1"/>
  <c r="T2497" i="1" s="1"/>
  <c r="S2498" i="1"/>
  <c r="T2498" i="1" a="1"/>
  <c r="T2498" i="1" s="1"/>
  <c r="S2499" i="1"/>
  <c r="T2499" i="1" a="1"/>
  <c r="T2499" i="1" s="1"/>
  <c r="S2500" i="1"/>
  <c r="T2500" i="1" a="1"/>
  <c r="T2500" i="1" s="1"/>
  <c r="S2501" i="1"/>
  <c r="T2501" i="1" a="1"/>
  <c r="T2501" i="1" s="1"/>
  <c r="S2502" i="1"/>
  <c r="T2502" i="1" a="1"/>
  <c r="T2502" i="1" s="1"/>
  <c r="S2503" i="1"/>
  <c r="T2503" i="1" a="1"/>
  <c r="T2503" i="1" s="1"/>
  <c r="S2504" i="1"/>
  <c r="T2504" i="1" a="1"/>
  <c r="T2504" i="1" s="1"/>
  <c r="S2505" i="1"/>
  <c r="T2505" i="1" a="1"/>
  <c r="T2505" i="1" s="1"/>
  <c r="S2506" i="1"/>
  <c r="T2506" i="1" a="1"/>
  <c r="T2506" i="1" s="1"/>
  <c r="S2507" i="1"/>
  <c r="T2507" i="1" a="1"/>
  <c r="T2507" i="1" s="1"/>
  <c r="S2508" i="1"/>
  <c r="T2508" i="1" a="1"/>
  <c r="T2508" i="1" s="1"/>
  <c r="S2509" i="1"/>
  <c r="T2509" i="1" a="1"/>
  <c r="T2509" i="1" s="1"/>
  <c r="S2510" i="1"/>
  <c r="T2510" i="1" a="1"/>
  <c r="T2510" i="1" s="1"/>
  <c r="S2511" i="1"/>
  <c r="T2511" i="1" a="1"/>
  <c r="T2511" i="1" s="1"/>
  <c r="S2512" i="1"/>
  <c r="T2512" i="1" a="1"/>
  <c r="T2512" i="1" s="1"/>
  <c r="S2513" i="1"/>
  <c r="T2513" i="1" a="1"/>
  <c r="T2513" i="1" s="1"/>
  <c r="S2514" i="1"/>
  <c r="T2514" i="1" a="1"/>
  <c r="T2514" i="1" s="1"/>
  <c r="S2515" i="1"/>
  <c r="T2515" i="1" a="1"/>
  <c r="T2515" i="1" s="1"/>
  <c r="S2516" i="1"/>
  <c r="T2516" i="1" a="1"/>
  <c r="T2516" i="1" s="1"/>
  <c r="S2517" i="1"/>
  <c r="T2517" i="1" a="1"/>
  <c r="T2517" i="1" s="1"/>
  <c r="S2518" i="1"/>
  <c r="T2518" i="1" a="1"/>
  <c r="T2518" i="1" s="1"/>
  <c r="S2519" i="1"/>
  <c r="T2519" i="1" a="1"/>
  <c r="T2519" i="1" s="1"/>
  <c r="S2520" i="1"/>
  <c r="T2520" i="1" a="1"/>
  <c r="T2520" i="1" s="1"/>
  <c r="S2521" i="1"/>
  <c r="T2521" i="1" a="1"/>
  <c r="T2521" i="1" s="1"/>
  <c r="S2522" i="1"/>
  <c r="T2522" i="1" a="1"/>
  <c r="T2522" i="1" s="1"/>
  <c r="S2523" i="1"/>
  <c r="T2523" i="1" a="1"/>
  <c r="T2523" i="1" s="1"/>
  <c r="S2524" i="1"/>
  <c r="T2524" i="1" a="1"/>
  <c r="T2524" i="1" s="1"/>
  <c r="S2525" i="1"/>
  <c r="T2525" i="1" a="1"/>
  <c r="T2525" i="1" s="1"/>
  <c r="S2526" i="1"/>
  <c r="T2526" i="1" a="1"/>
  <c r="T2526" i="1" s="1"/>
  <c r="S2527" i="1"/>
  <c r="T2527" i="1" a="1"/>
  <c r="T2527" i="1" s="1"/>
  <c r="S2528" i="1"/>
  <c r="T2528" i="1" a="1"/>
  <c r="T2528" i="1" s="1"/>
  <c r="S2529" i="1"/>
  <c r="T2529" i="1" a="1"/>
  <c r="T2529" i="1" s="1"/>
  <c r="S2530" i="1"/>
  <c r="T2530" i="1" a="1"/>
  <c r="T2530" i="1" s="1"/>
  <c r="S2531" i="1"/>
  <c r="T2531" i="1" a="1"/>
  <c r="T2531" i="1" s="1"/>
  <c r="S2532" i="1"/>
  <c r="T2532" i="1" a="1"/>
  <c r="T2532" i="1" s="1"/>
  <c r="S2533" i="1"/>
  <c r="T2533" i="1" a="1"/>
  <c r="T2533" i="1" s="1"/>
  <c r="S2534" i="1"/>
  <c r="T2534" i="1" a="1"/>
  <c r="T2534" i="1" s="1"/>
  <c r="S2535" i="1"/>
  <c r="T2535" i="1" a="1"/>
  <c r="T2535" i="1" s="1"/>
  <c r="S2536" i="1"/>
  <c r="T2536" i="1" a="1"/>
  <c r="T2536" i="1" s="1"/>
  <c r="S2537" i="1"/>
  <c r="T2537" i="1" a="1"/>
  <c r="T2537" i="1" s="1"/>
  <c r="S2538" i="1"/>
  <c r="T2538" i="1" a="1"/>
  <c r="T2538" i="1" s="1"/>
  <c r="S2539" i="1"/>
  <c r="T2539" i="1" a="1"/>
  <c r="T2539" i="1" s="1"/>
  <c r="S2540" i="1"/>
  <c r="T2540" i="1" a="1"/>
  <c r="T2540" i="1" s="1"/>
  <c r="S2541" i="1"/>
  <c r="T2541" i="1" a="1"/>
  <c r="T2541" i="1" s="1"/>
  <c r="S2542" i="1"/>
  <c r="T2542" i="1" a="1"/>
  <c r="T2542" i="1" s="1"/>
  <c r="S2543" i="1"/>
  <c r="T2543" i="1" a="1"/>
  <c r="T2543" i="1" s="1"/>
  <c r="S2544" i="1"/>
  <c r="T2544" i="1" a="1"/>
  <c r="T2544" i="1" s="1"/>
  <c r="S2545" i="1"/>
  <c r="T2545" i="1" a="1"/>
  <c r="T2545" i="1" s="1"/>
  <c r="S2546" i="1"/>
  <c r="T2546" i="1" a="1"/>
  <c r="T2546" i="1" s="1"/>
  <c r="S2547" i="1"/>
  <c r="T2547" i="1" a="1"/>
  <c r="T2547" i="1" s="1"/>
  <c r="S2548" i="1"/>
  <c r="T2548" i="1" a="1"/>
  <c r="T2548" i="1" s="1"/>
  <c r="S2549" i="1"/>
  <c r="T2549" i="1" a="1"/>
  <c r="T2549" i="1" s="1"/>
  <c r="S2550" i="1"/>
  <c r="T2550" i="1" a="1"/>
  <c r="T2550" i="1" s="1"/>
  <c r="S2551" i="1"/>
  <c r="T2551" i="1" a="1"/>
  <c r="T2551" i="1" s="1"/>
  <c r="S2552" i="1"/>
  <c r="T2552" i="1" a="1"/>
  <c r="T2552" i="1" s="1"/>
  <c r="S2553" i="1"/>
  <c r="T2553" i="1" a="1"/>
  <c r="T2553" i="1" s="1"/>
  <c r="S2554" i="1"/>
  <c r="T2554" i="1" a="1"/>
  <c r="T2554" i="1" s="1"/>
  <c r="S2555" i="1"/>
  <c r="T2555" i="1" a="1"/>
  <c r="T2555" i="1" s="1"/>
  <c r="S2556" i="1"/>
  <c r="T2556" i="1" a="1"/>
  <c r="T2556" i="1" s="1"/>
  <c r="S2557" i="1"/>
  <c r="T2557" i="1" a="1"/>
  <c r="T2557" i="1" s="1"/>
  <c r="S2558" i="1"/>
  <c r="T2558" i="1" a="1"/>
  <c r="T2558" i="1" s="1"/>
  <c r="S2559" i="1"/>
  <c r="T2559" i="1" a="1"/>
  <c r="T2559" i="1" s="1"/>
  <c r="S2560" i="1"/>
  <c r="T2560" i="1" a="1"/>
  <c r="T2560" i="1" s="1"/>
  <c r="S2561" i="1"/>
  <c r="T2561" i="1" a="1"/>
  <c r="T2561" i="1" s="1"/>
  <c r="S2562" i="1"/>
  <c r="T2562" i="1" a="1"/>
  <c r="T2562" i="1" s="1"/>
  <c r="S2563" i="1"/>
  <c r="T2563" i="1" a="1"/>
  <c r="T2563" i="1" s="1"/>
  <c r="S2564" i="1"/>
  <c r="T2564" i="1" a="1"/>
  <c r="T2564" i="1" s="1"/>
  <c r="S2565" i="1"/>
  <c r="T2565" i="1" a="1"/>
  <c r="T2565" i="1" s="1"/>
  <c r="S2566" i="1"/>
  <c r="T2566" i="1" a="1"/>
  <c r="T2566" i="1" s="1"/>
  <c r="S2567" i="1"/>
  <c r="T2567" i="1" a="1"/>
  <c r="T2567" i="1" s="1"/>
  <c r="S2568" i="1"/>
  <c r="T2568" i="1" a="1"/>
  <c r="T2568" i="1" s="1"/>
  <c r="S2569" i="1"/>
  <c r="T2569" i="1" a="1"/>
  <c r="T2569" i="1" s="1"/>
  <c r="S2570" i="1"/>
  <c r="T2570" i="1" a="1"/>
  <c r="T2570" i="1" s="1"/>
  <c r="S2571" i="1"/>
  <c r="T2571" i="1" a="1"/>
  <c r="T2571" i="1" s="1"/>
  <c r="S2572" i="1"/>
  <c r="T2572" i="1" a="1"/>
  <c r="T2572" i="1" s="1"/>
  <c r="S2573" i="1"/>
  <c r="T2573" i="1" a="1"/>
  <c r="T2573" i="1" s="1"/>
  <c r="S2574" i="1"/>
  <c r="T2574" i="1" a="1"/>
  <c r="T2574" i="1" s="1"/>
  <c r="S2575" i="1"/>
  <c r="T2575" i="1" a="1"/>
  <c r="T2575" i="1" s="1"/>
  <c r="S2576" i="1"/>
  <c r="T2576" i="1" a="1"/>
  <c r="T2576" i="1" s="1"/>
  <c r="S2577" i="1"/>
  <c r="T2577" i="1" a="1"/>
  <c r="T2577" i="1" s="1"/>
  <c r="S2578" i="1"/>
  <c r="T2578" i="1" a="1"/>
  <c r="T2578" i="1" s="1"/>
  <c r="S2579" i="1"/>
  <c r="T2579" i="1" a="1"/>
  <c r="T2579" i="1" s="1"/>
  <c r="S2580" i="1"/>
  <c r="T2580" i="1" a="1"/>
  <c r="T2580" i="1" s="1"/>
  <c r="S2581" i="1"/>
  <c r="T2581" i="1" a="1"/>
  <c r="T2581" i="1" s="1"/>
  <c r="S2582" i="1"/>
  <c r="T2582" i="1" a="1"/>
  <c r="T2582" i="1" s="1"/>
  <c r="S2583" i="1"/>
  <c r="T2583" i="1" a="1"/>
  <c r="T2583" i="1" s="1"/>
  <c r="S2584" i="1"/>
  <c r="T2584" i="1" a="1"/>
  <c r="T2584" i="1" s="1"/>
  <c r="S2585" i="1"/>
  <c r="T2585" i="1" a="1"/>
  <c r="T2585" i="1" s="1"/>
  <c r="S2586" i="1"/>
  <c r="T2586" i="1" a="1"/>
  <c r="T2586" i="1" s="1"/>
  <c r="S2587" i="1"/>
  <c r="T2587" i="1" a="1"/>
  <c r="T2587" i="1" s="1"/>
  <c r="S2588" i="1"/>
  <c r="T2588" i="1" a="1"/>
  <c r="T2588" i="1" s="1"/>
  <c r="S2589" i="1"/>
  <c r="T2589" i="1" a="1"/>
  <c r="T2589" i="1" s="1"/>
  <c r="S2590" i="1"/>
  <c r="T2590" i="1" a="1"/>
  <c r="T2590" i="1" s="1"/>
  <c r="S2591" i="1"/>
  <c r="T2591" i="1" a="1"/>
  <c r="T2591" i="1" s="1"/>
  <c r="S2592" i="1"/>
  <c r="T2592" i="1" a="1"/>
  <c r="T2592" i="1" s="1"/>
  <c r="S2593" i="1"/>
  <c r="T2593" i="1" a="1"/>
  <c r="T2593" i="1" s="1"/>
  <c r="S2594" i="1"/>
  <c r="T2594" i="1" a="1"/>
  <c r="T2594" i="1" s="1"/>
  <c r="S2595" i="1"/>
  <c r="T2595" i="1" a="1"/>
  <c r="T2595" i="1" s="1"/>
  <c r="S2596" i="1"/>
  <c r="T2596" i="1" a="1"/>
  <c r="T2596" i="1" s="1"/>
  <c r="S2597" i="1"/>
  <c r="T2597" i="1" a="1"/>
  <c r="T2597" i="1" s="1"/>
  <c r="S2598" i="1"/>
  <c r="T2598" i="1" a="1"/>
  <c r="T2598" i="1" s="1"/>
  <c r="S2599" i="1"/>
  <c r="T2599" i="1" a="1"/>
  <c r="T2599" i="1" s="1"/>
  <c r="S2600" i="1"/>
  <c r="T2600" i="1" a="1"/>
  <c r="T2600" i="1" s="1"/>
  <c r="S2601" i="1"/>
  <c r="T2601" i="1" a="1"/>
  <c r="T2601" i="1" s="1"/>
  <c r="S2602" i="1"/>
  <c r="T2602" i="1" a="1"/>
  <c r="T2602" i="1" s="1"/>
  <c r="S2603" i="1"/>
  <c r="T2603" i="1" a="1"/>
  <c r="T2603" i="1" s="1"/>
  <c r="S2604" i="1"/>
  <c r="T2604" i="1" a="1"/>
  <c r="T2604" i="1" s="1"/>
  <c r="S2605" i="1"/>
  <c r="T2605" i="1" a="1"/>
  <c r="T2605" i="1" s="1"/>
  <c r="S2606" i="1"/>
  <c r="T2606" i="1" a="1"/>
  <c r="T2606" i="1" s="1"/>
  <c r="S2607" i="1"/>
  <c r="T2607" i="1" a="1"/>
  <c r="T2607" i="1" s="1"/>
  <c r="S2608" i="1"/>
  <c r="T2608" i="1" a="1"/>
  <c r="T2608" i="1" s="1"/>
  <c r="S2609" i="1"/>
  <c r="T2609" i="1" a="1"/>
  <c r="T2609" i="1" s="1"/>
  <c r="S2610" i="1"/>
  <c r="T2610" i="1" a="1"/>
  <c r="T2610" i="1" s="1"/>
  <c r="S2611" i="1"/>
  <c r="T2611" i="1" a="1"/>
  <c r="T2611" i="1" s="1"/>
  <c r="S2612" i="1"/>
  <c r="T2612" i="1" a="1"/>
  <c r="T2612" i="1" s="1"/>
  <c r="S2613" i="1"/>
  <c r="T2613" i="1" a="1"/>
  <c r="T2613" i="1" s="1"/>
  <c r="S2614" i="1"/>
  <c r="T2614" i="1" a="1"/>
  <c r="T2614" i="1" s="1"/>
  <c r="S2615" i="1"/>
  <c r="T2615" i="1" a="1"/>
  <c r="T2615" i="1" s="1"/>
  <c r="S2616" i="1"/>
  <c r="T2616" i="1" a="1"/>
  <c r="T2616" i="1" s="1"/>
  <c r="S2617" i="1"/>
  <c r="T2617" i="1" a="1"/>
  <c r="T2617" i="1" s="1"/>
  <c r="S2618" i="1"/>
  <c r="T2618" i="1" a="1"/>
  <c r="T2618" i="1" s="1"/>
  <c r="S2619" i="1"/>
  <c r="T2619" i="1" a="1"/>
  <c r="T2619" i="1" s="1"/>
  <c r="S2620" i="1"/>
  <c r="T2620" i="1" a="1"/>
  <c r="T2620" i="1" s="1"/>
  <c r="S2621" i="1"/>
  <c r="T2621" i="1" a="1"/>
  <c r="T2621" i="1" s="1"/>
  <c r="S2622" i="1"/>
  <c r="T2622" i="1" a="1"/>
  <c r="T2622" i="1" s="1"/>
  <c r="S2623" i="1"/>
  <c r="T2623" i="1" a="1"/>
  <c r="T2623" i="1" s="1"/>
  <c r="S2624" i="1"/>
  <c r="T2624" i="1" a="1"/>
  <c r="T2624" i="1" s="1"/>
  <c r="S2625" i="1"/>
  <c r="T2625" i="1" a="1"/>
  <c r="T2625" i="1" s="1"/>
  <c r="S2626" i="1"/>
  <c r="T2626" i="1" a="1"/>
  <c r="T2626" i="1" s="1"/>
  <c r="S2627" i="1"/>
  <c r="T2627" i="1" a="1"/>
  <c r="T2627" i="1" s="1"/>
  <c r="S2628" i="1"/>
  <c r="T2628" i="1" a="1"/>
  <c r="T2628" i="1" s="1"/>
  <c r="S2629" i="1"/>
  <c r="T2629" i="1" a="1"/>
  <c r="T2629" i="1" s="1"/>
  <c r="S2630" i="1"/>
  <c r="T2630" i="1" a="1"/>
  <c r="T2630" i="1" s="1"/>
  <c r="S2631" i="1"/>
  <c r="T2631" i="1" a="1"/>
  <c r="T2631" i="1" s="1"/>
  <c r="S2632" i="1"/>
  <c r="T2632" i="1" a="1"/>
  <c r="T2632" i="1" s="1"/>
  <c r="S2633" i="1"/>
  <c r="T2633" i="1" a="1"/>
  <c r="T2633" i="1" s="1"/>
  <c r="S2634" i="1"/>
  <c r="T2634" i="1" a="1"/>
  <c r="T2634" i="1" s="1"/>
  <c r="S2635" i="1"/>
  <c r="T2635" i="1" a="1"/>
  <c r="T2635" i="1" s="1"/>
  <c r="S2636" i="1"/>
  <c r="T2636" i="1" a="1"/>
  <c r="T2636" i="1" s="1"/>
  <c r="S2637" i="1"/>
  <c r="T2637" i="1" a="1"/>
  <c r="T2637" i="1" s="1"/>
  <c r="S2638" i="1"/>
  <c r="T2638" i="1" a="1"/>
  <c r="T2638" i="1" s="1"/>
  <c r="S2639" i="1"/>
  <c r="T2639" i="1" a="1"/>
  <c r="T2639" i="1" s="1"/>
  <c r="S2640" i="1"/>
  <c r="T2640" i="1" a="1"/>
  <c r="T2640" i="1" s="1"/>
  <c r="S2641" i="1"/>
  <c r="T2641" i="1" a="1"/>
  <c r="T2641" i="1" s="1"/>
  <c r="S2642" i="1"/>
  <c r="T2642" i="1" a="1"/>
  <c r="T2642" i="1" s="1"/>
  <c r="S2643" i="1"/>
  <c r="T2643" i="1" a="1"/>
  <c r="T2643" i="1" s="1"/>
  <c r="S2644" i="1"/>
  <c r="T2644" i="1" a="1"/>
  <c r="T2644" i="1" s="1"/>
  <c r="S2645" i="1"/>
  <c r="T2645" i="1" a="1"/>
  <c r="T2645" i="1" s="1"/>
  <c r="S2646" i="1"/>
  <c r="T2646" i="1" a="1"/>
  <c r="T2646" i="1" s="1"/>
  <c r="S2647" i="1"/>
  <c r="T2647" i="1" a="1"/>
  <c r="T2647" i="1" s="1"/>
  <c r="S2648" i="1"/>
  <c r="T2648" i="1" a="1"/>
  <c r="T2648" i="1" s="1"/>
  <c r="S2649" i="1"/>
  <c r="T2649" i="1" a="1"/>
  <c r="T2649" i="1" s="1"/>
  <c r="S2650" i="1"/>
  <c r="T2650" i="1" a="1"/>
  <c r="T2650" i="1" s="1"/>
  <c r="S2651" i="1"/>
  <c r="T2651" i="1" a="1"/>
  <c r="T2651" i="1" s="1"/>
  <c r="S2652" i="1"/>
  <c r="T2652" i="1" a="1"/>
  <c r="T2652" i="1" s="1"/>
  <c r="S2653" i="1"/>
  <c r="T2653" i="1" a="1"/>
  <c r="T2653" i="1" s="1"/>
  <c r="S2654" i="1"/>
  <c r="T2654" i="1" a="1"/>
  <c r="T2654" i="1" s="1"/>
  <c r="S2655" i="1"/>
  <c r="T2655" i="1" a="1"/>
  <c r="T2655" i="1" s="1"/>
  <c r="S2656" i="1"/>
  <c r="T2656" i="1" a="1"/>
  <c r="T2656" i="1" s="1"/>
  <c r="S2657" i="1"/>
  <c r="T2657" i="1" a="1"/>
  <c r="T2657" i="1" s="1"/>
  <c r="S2658" i="1"/>
  <c r="T2658" i="1" a="1"/>
  <c r="T2658" i="1" s="1"/>
  <c r="S2659" i="1"/>
  <c r="T2659" i="1" a="1"/>
  <c r="T2659" i="1" s="1"/>
  <c r="S2660" i="1"/>
  <c r="T2660" i="1" a="1"/>
  <c r="T2660" i="1" s="1"/>
  <c r="S2661" i="1"/>
  <c r="T2661" i="1" a="1"/>
  <c r="T2661" i="1" s="1"/>
  <c r="S2662" i="1"/>
  <c r="T2662" i="1" a="1"/>
  <c r="T2662" i="1" s="1"/>
  <c r="S2663" i="1"/>
  <c r="T2663" i="1" a="1"/>
  <c r="T2663" i="1" s="1"/>
  <c r="S2664" i="1"/>
  <c r="T2664" i="1" a="1"/>
  <c r="T2664" i="1" s="1"/>
  <c r="S2665" i="1"/>
  <c r="T2665" i="1" a="1"/>
  <c r="T2665" i="1" s="1"/>
  <c r="S2666" i="1"/>
  <c r="T2666" i="1" a="1"/>
  <c r="T2666" i="1" s="1"/>
  <c r="S2667" i="1"/>
  <c r="T2667" i="1" a="1"/>
  <c r="T2667" i="1" s="1"/>
  <c r="S2668" i="1"/>
  <c r="T2668" i="1" a="1"/>
  <c r="T2668" i="1" s="1"/>
  <c r="S2669" i="1"/>
  <c r="T2669" i="1" a="1"/>
  <c r="T2669" i="1" s="1"/>
  <c r="S2670" i="1"/>
  <c r="T2670" i="1" a="1"/>
  <c r="T2670" i="1" s="1"/>
  <c r="S2671" i="1"/>
  <c r="T2671" i="1" a="1"/>
  <c r="T2671" i="1" s="1"/>
  <c r="S2672" i="1"/>
  <c r="T2672" i="1" a="1"/>
  <c r="T2672" i="1" s="1"/>
  <c r="S2673" i="1"/>
  <c r="T2673" i="1" a="1"/>
  <c r="T2673" i="1" s="1"/>
  <c r="S2674" i="1"/>
  <c r="T2674" i="1" a="1"/>
  <c r="T2674" i="1" s="1"/>
  <c r="S2675" i="1"/>
  <c r="T2675" i="1" a="1"/>
  <c r="T2675" i="1" s="1"/>
  <c r="S2676" i="1"/>
  <c r="T2676" i="1" a="1"/>
  <c r="T2676" i="1" s="1"/>
  <c r="S2677" i="1"/>
  <c r="T2677" i="1" a="1"/>
  <c r="T2677" i="1" s="1"/>
  <c r="S2678" i="1"/>
  <c r="T2678" i="1" a="1"/>
  <c r="T2678" i="1" s="1"/>
  <c r="S2679" i="1"/>
  <c r="T2679" i="1" a="1"/>
  <c r="T2679" i="1" s="1"/>
  <c r="S2680" i="1"/>
  <c r="T2680" i="1" a="1"/>
  <c r="T2680" i="1" s="1"/>
  <c r="S2681" i="1"/>
  <c r="T2681" i="1" a="1"/>
  <c r="T2681" i="1" s="1"/>
  <c r="S2682" i="1"/>
  <c r="T2682" i="1" a="1"/>
  <c r="T2682" i="1" s="1"/>
  <c r="S2683" i="1"/>
  <c r="T2683" i="1" a="1"/>
  <c r="T2683" i="1" s="1"/>
  <c r="S2684" i="1"/>
  <c r="T2684" i="1" a="1"/>
  <c r="T2684" i="1" s="1"/>
  <c r="S2685" i="1"/>
  <c r="T2685" i="1" a="1"/>
  <c r="T2685" i="1" s="1"/>
  <c r="S2686" i="1"/>
  <c r="T2686" i="1" a="1"/>
  <c r="T2686" i="1" s="1"/>
  <c r="S2687" i="1"/>
  <c r="T2687" i="1" a="1"/>
  <c r="T2687" i="1" s="1"/>
  <c r="S2688" i="1"/>
  <c r="T2688" i="1" a="1"/>
  <c r="T2688" i="1" s="1"/>
  <c r="S2689" i="1"/>
  <c r="T2689" i="1" a="1"/>
  <c r="T2689" i="1" s="1"/>
  <c r="S2690" i="1"/>
  <c r="T2690" i="1" a="1"/>
  <c r="T2690" i="1" s="1"/>
  <c r="S2691" i="1"/>
  <c r="T2691" i="1" a="1"/>
  <c r="T2691" i="1" s="1"/>
  <c r="S2692" i="1"/>
  <c r="T2692" i="1" a="1"/>
  <c r="T2692" i="1" s="1"/>
  <c r="S2693" i="1"/>
  <c r="T2693" i="1" a="1"/>
  <c r="T2693" i="1" s="1"/>
  <c r="S2694" i="1"/>
  <c r="T2694" i="1" a="1"/>
  <c r="T2694" i="1" s="1"/>
  <c r="S2695" i="1"/>
  <c r="T2695" i="1" a="1"/>
  <c r="T2695" i="1" s="1"/>
  <c r="S2696" i="1"/>
  <c r="T2696" i="1" a="1"/>
  <c r="T2696" i="1" s="1"/>
  <c r="S2697" i="1"/>
  <c r="T2697" i="1" a="1"/>
  <c r="T2697" i="1" s="1"/>
  <c r="S2698" i="1"/>
  <c r="T2698" i="1" a="1"/>
  <c r="T2698" i="1" s="1"/>
  <c r="S2699" i="1"/>
  <c r="T2699" i="1" a="1"/>
  <c r="T2699" i="1" s="1"/>
  <c r="S2700" i="1"/>
  <c r="T2700" i="1" a="1"/>
  <c r="T2700" i="1" s="1"/>
  <c r="S2701" i="1"/>
  <c r="T2701" i="1" a="1"/>
  <c r="T2701" i="1" s="1"/>
  <c r="S2702" i="1"/>
  <c r="T2702" i="1" a="1"/>
  <c r="T2702" i="1" s="1"/>
  <c r="S2703" i="1"/>
  <c r="T2703" i="1" a="1"/>
  <c r="T2703" i="1" s="1"/>
  <c r="S2704" i="1"/>
  <c r="T2704" i="1" a="1"/>
  <c r="T2704" i="1" s="1"/>
  <c r="S2705" i="1"/>
  <c r="T2705" i="1" a="1"/>
  <c r="T2705" i="1" s="1"/>
  <c r="S2706" i="1"/>
  <c r="T2706" i="1" a="1"/>
  <c r="T2706" i="1" s="1"/>
  <c r="S2707" i="1"/>
  <c r="T2707" i="1" a="1"/>
  <c r="T2707" i="1" s="1"/>
  <c r="S2708" i="1"/>
  <c r="T2708" i="1" a="1"/>
  <c r="T2708" i="1" s="1"/>
  <c r="S2709" i="1"/>
  <c r="T2709" i="1" a="1"/>
  <c r="T2709" i="1" s="1"/>
  <c r="S2710" i="1"/>
  <c r="T2710" i="1" a="1"/>
  <c r="T2710" i="1" s="1"/>
  <c r="S2711" i="1"/>
  <c r="T2711" i="1" a="1"/>
  <c r="T2711" i="1" s="1"/>
  <c r="S2712" i="1"/>
  <c r="T2712" i="1" a="1"/>
  <c r="T2712" i="1" s="1"/>
  <c r="S2713" i="1"/>
  <c r="T2713" i="1" a="1"/>
  <c r="T2713" i="1" s="1"/>
  <c r="S2714" i="1"/>
  <c r="T2714" i="1" a="1"/>
  <c r="T2714" i="1" s="1"/>
  <c r="S2715" i="1"/>
  <c r="T2715" i="1" a="1"/>
  <c r="T2715" i="1" s="1"/>
  <c r="S2716" i="1"/>
  <c r="T2716" i="1" a="1"/>
  <c r="T2716" i="1" s="1"/>
  <c r="S2717" i="1"/>
  <c r="T2717" i="1" a="1"/>
  <c r="T2717" i="1" s="1"/>
  <c r="S2718" i="1"/>
  <c r="T2718" i="1" a="1"/>
  <c r="T2718" i="1" s="1"/>
  <c r="S2719" i="1"/>
  <c r="T2719" i="1" a="1"/>
  <c r="T2719" i="1" s="1"/>
  <c r="S2720" i="1"/>
  <c r="T2720" i="1" a="1"/>
  <c r="T2720" i="1" s="1"/>
  <c r="S2721" i="1"/>
  <c r="T2721" i="1" a="1"/>
  <c r="T2721" i="1" s="1"/>
  <c r="S2722" i="1"/>
  <c r="T2722" i="1" a="1"/>
  <c r="T2722" i="1" s="1"/>
  <c r="S2723" i="1"/>
  <c r="T2723" i="1" a="1"/>
  <c r="T2723" i="1" s="1"/>
  <c r="S2724" i="1"/>
  <c r="T2724" i="1" a="1"/>
  <c r="T2724" i="1" s="1"/>
  <c r="S2725" i="1"/>
  <c r="T2725" i="1" a="1"/>
  <c r="T2725" i="1" s="1"/>
  <c r="S2726" i="1"/>
  <c r="T2726" i="1" a="1"/>
  <c r="T2726" i="1" s="1"/>
  <c r="S2727" i="1"/>
  <c r="T2727" i="1" a="1"/>
  <c r="T2727" i="1" s="1"/>
  <c r="S2728" i="1"/>
  <c r="T2728" i="1" a="1"/>
  <c r="T2728" i="1" s="1"/>
  <c r="S2729" i="1"/>
  <c r="T2729" i="1" a="1"/>
  <c r="T2729" i="1" s="1"/>
  <c r="S2730" i="1"/>
  <c r="T2730" i="1" a="1"/>
  <c r="T2730" i="1" s="1"/>
  <c r="S2731" i="1"/>
  <c r="T2731" i="1" a="1"/>
  <c r="T2731" i="1" s="1"/>
  <c r="S2732" i="1"/>
  <c r="T2732" i="1" a="1"/>
  <c r="T2732" i="1" s="1"/>
  <c r="S2733" i="1"/>
  <c r="T2733" i="1" a="1"/>
  <c r="T2733" i="1" s="1"/>
  <c r="S2734" i="1"/>
  <c r="T2734" i="1" a="1"/>
  <c r="T2734" i="1" s="1"/>
  <c r="S2735" i="1"/>
  <c r="T2735" i="1" a="1"/>
  <c r="T2735" i="1" s="1"/>
  <c r="S2736" i="1"/>
  <c r="T2736" i="1" a="1"/>
  <c r="T2736" i="1" s="1"/>
  <c r="S2737" i="1"/>
  <c r="T2737" i="1" a="1"/>
  <c r="T2737" i="1" s="1"/>
  <c r="S2738" i="1"/>
  <c r="T2738" i="1" a="1"/>
  <c r="T2738" i="1" s="1"/>
  <c r="S2739" i="1"/>
  <c r="T2739" i="1" a="1"/>
  <c r="T2739" i="1" s="1"/>
  <c r="S2740" i="1"/>
  <c r="T2740" i="1" a="1"/>
  <c r="T2740" i="1" s="1"/>
  <c r="S2741" i="1"/>
  <c r="T2741" i="1" a="1"/>
  <c r="T2741" i="1" s="1"/>
  <c r="S2742" i="1"/>
  <c r="T2742" i="1" a="1"/>
  <c r="T2742" i="1" s="1"/>
  <c r="S2743" i="1"/>
  <c r="T2743" i="1" a="1"/>
  <c r="T2743" i="1" s="1"/>
  <c r="S2744" i="1"/>
  <c r="T2744" i="1" a="1"/>
  <c r="T2744" i="1" s="1"/>
  <c r="S2745" i="1"/>
  <c r="T2745" i="1" a="1"/>
  <c r="T2745" i="1" s="1"/>
  <c r="S2746" i="1"/>
  <c r="T2746" i="1" a="1"/>
  <c r="T2746" i="1" s="1"/>
  <c r="S2747" i="1"/>
  <c r="T2747" i="1" a="1"/>
  <c r="T2747" i="1" s="1"/>
  <c r="S2748" i="1"/>
  <c r="T2748" i="1" a="1"/>
  <c r="T2748" i="1" s="1"/>
  <c r="S2749" i="1"/>
  <c r="T2749" i="1" a="1"/>
  <c r="T2749" i="1" s="1"/>
  <c r="S2750" i="1"/>
  <c r="T2750" i="1" a="1"/>
  <c r="T2750" i="1" s="1"/>
  <c r="S2751" i="1"/>
  <c r="T2751" i="1" a="1"/>
  <c r="T2751" i="1" s="1"/>
  <c r="S2752" i="1"/>
  <c r="T2752" i="1" a="1"/>
  <c r="T2752" i="1" s="1"/>
  <c r="S2753" i="1"/>
  <c r="T2753" i="1" a="1"/>
  <c r="T2753" i="1" s="1"/>
  <c r="S2754" i="1"/>
  <c r="T2754" i="1" a="1"/>
  <c r="T2754" i="1" s="1"/>
  <c r="S2755" i="1"/>
  <c r="T2755" i="1" a="1"/>
  <c r="T2755" i="1" s="1"/>
  <c r="S2756" i="1"/>
  <c r="T2756" i="1" a="1"/>
  <c r="T2756" i="1" s="1"/>
  <c r="S2757" i="1"/>
  <c r="T2757" i="1" a="1"/>
  <c r="T2757" i="1" s="1"/>
  <c r="S2758" i="1"/>
  <c r="T2758" i="1" a="1"/>
  <c r="T2758" i="1" s="1"/>
  <c r="S2759" i="1"/>
  <c r="T2759" i="1" a="1"/>
  <c r="T2759" i="1" s="1"/>
  <c r="S2760" i="1"/>
  <c r="T2760" i="1" a="1"/>
  <c r="T2760" i="1" s="1"/>
  <c r="S2761" i="1"/>
  <c r="T2761" i="1" a="1"/>
  <c r="T2761" i="1" s="1"/>
  <c r="S2762" i="1"/>
  <c r="T2762" i="1" a="1"/>
  <c r="T2762" i="1" s="1"/>
  <c r="S2763" i="1"/>
  <c r="T2763" i="1" a="1"/>
  <c r="T2763" i="1" s="1"/>
  <c r="S2764" i="1"/>
  <c r="T2764" i="1" a="1"/>
  <c r="T2764" i="1" s="1"/>
  <c r="S2765" i="1"/>
  <c r="T2765" i="1" a="1"/>
  <c r="T2765" i="1" s="1"/>
  <c r="S2766" i="1"/>
  <c r="T2766" i="1" a="1"/>
  <c r="T2766" i="1" s="1"/>
  <c r="S2767" i="1"/>
  <c r="T2767" i="1" a="1"/>
  <c r="T2767" i="1" s="1"/>
  <c r="S2768" i="1"/>
  <c r="T2768" i="1" a="1"/>
  <c r="T2768" i="1" s="1"/>
  <c r="S2769" i="1"/>
  <c r="T2769" i="1" a="1"/>
  <c r="T2769" i="1" s="1"/>
  <c r="S2770" i="1"/>
  <c r="T2770" i="1" a="1"/>
  <c r="T2770" i="1" s="1"/>
  <c r="S2771" i="1"/>
  <c r="T2771" i="1" a="1"/>
  <c r="T2771" i="1" s="1"/>
  <c r="S2772" i="1"/>
  <c r="T2772" i="1" a="1"/>
  <c r="T2772" i="1" s="1"/>
  <c r="S2773" i="1"/>
  <c r="T2773" i="1" a="1"/>
  <c r="T2773" i="1" s="1"/>
  <c r="S2774" i="1"/>
  <c r="T2774" i="1" a="1"/>
  <c r="T2774" i="1" s="1"/>
  <c r="S2775" i="1"/>
  <c r="T2775" i="1" a="1"/>
  <c r="T2775" i="1" s="1"/>
  <c r="S2776" i="1"/>
  <c r="T2776" i="1" a="1"/>
  <c r="T2776" i="1" s="1"/>
  <c r="S2777" i="1"/>
  <c r="T2777" i="1" a="1"/>
  <c r="T2777" i="1" s="1"/>
  <c r="S2778" i="1"/>
  <c r="T2778" i="1" a="1"/>
  <c r="T2778" i="1" s="1"/>
  <c r="S2779" i="1"/>
  <c r="T2779" i="1" a="1"/>
  <c r="T2779" i="1" s="1"/>
  <c r="S2780" i="1"/>
  <c r="T2780" i="1" a="1"/>
  <c r="T2780" i="1" s="1"/>
  <c r="S2781" i="1"/>
  <c r="T2781" i="1" a="1"/>
  <c r="T2781" i="1" s="1"/>
  <c r="S2782" i="1"/>
  <c r="T2782" i="1" a="1"/>
  <c r="T2782" i="1" s="1"/>
  <c r="S2783" i="1"/>
  <c r="T2783" i="1" a="1"/>
  <c r="T2783" i="1" s="1"/>
  <c r="S2784" i="1"/>
  <c r="T2784" i="1" a="1"/>
  <c r="T2784" i="1" s="1"/>
  <c r="S2785" i="1"/>
  <c r="T2785" i="1" a="1"/>
  <c r="T2785" i="1" s="1"/>
  <c r="S2786" i="1"/>
  <c r="T2786" i="1" a="1"/>
  <c r="T2786" i="1" s="1"/>
  <c r="S2787" i="1"/>
  <c r="T2787" i="1" a="1"/>
  <c r="T2787" i="1" s="1"/>
  <c r="S2788" i="1"/>
  <c r="T2788" i="1" a="1"/>
  <c r="T2788" i="1" s="1"/>
  <c r="S2789" i="1"/>
  <c r="T2789" i="1" a="1"/>
  <c r="T2789" i="1" s="1"/>
  <c r="S2790" i="1"/>
  <c r="T2790" i="1" a="1"/>
  <c r="T2790" i="1" s="1"/>
  <c r="S2791" i="1"/>
  <c r="T2791" i="1" a="1"/>
  <c r="T2791" i="1" s="1"/>
  <c r="S2792" i="1"/>
  <c r="T2792" i="1" a="1"/>
  <c r="T2792" i="1" s="1"/>
  <c r="S2793" i="1"/>
  <c r="T2793" i="1" a="1"/>
  <c r="T2793" i="1" s="1"/>
  <c r="S2794" i="1"/>
  <c r="T2794" i="1" a="1"/>
  <c r="T2794" i="1" s="1"/>
  <c r="S2795" i="1"/>
  <c r="T2795" i="1" a="1"/>
  <c r="T2795" i="1" s="1"/>
  <c r="S2796" i="1"/>
  <c r="T2796" i="1" a="1"/>
  <c r="T2796" i="1" s="1"/>
  <c r="S2797" i="1"/>
  <c r="T2797" i="1" a="1"/>
  <c r="T2797" i="1" s="1"/>
  <c r="S2798" i="1"/>
  <c r="T2798" i="1" a="1"/>
  <c r="T2798" i="1" s="1"/>
  <c r="S2799" i="1"/>
  <c r="T2799" i="1" a="1"/>
  <c r="T2799" i="1" s="1"/>
  <c r="S2800" i="1"/>
  <c r="T2800" i="1" a="1"/>
  <c r="T2800" i="1" s="1"/>
  <c r="S2801" i="1"/>
  <c r="T2801" i="1" a="1"/>
  <c r="T2801" i="1" s="1"/>
  <c r="S2802" i="1"/>
  <c r="T2802" i="1" a="1"/>
  <c r="T2802" i="1" s="1"/>
  <c r="S2803" i="1"/>
  <c r="T2803" i="1" a="1"/>
  <c r="T2803" i="1" s="1"/>
  <c r="S2804" i="1"/>
  <c r="T2804" i="1" a="1"/>
  <c r="T2804" i="1" s="1"/>
  <c r="S2805" i="1"/>
  <c r="T2805" i="1" a="1"/>
  <c r="T2805" i="1" s="1"/>
  <c r="S2806" i="1"/>
  <c r="T2806" i="1" a="1"/>
  <c r="T2806" i="1" s="1"/>
  <c r="S2807" i="1"/>
  <c r="T2807" i="1" a="1"/>
  <c r="T2807" i="1" s="1"/>
  <c r="S2808" i="1"/>
  <c r="T2808" i="1" a="1"/>
  <c r="T2808" i="1" s="1"/>
  <c r="S2809" i="1"/>
  <c r="T2809" i="1" a="1"/>
  <c r="T2809" i="1" s="1"/>
  <c r="S2810" i="1"/>
  <c r="T2810" i="1" a="1"/>
  <c r="T2810" i="1" s="1"/>
  <c r="S2811" i="1"/>
  <c r="T2811" i="1" a="1"/>
  <c r="T2811" i="1" s="1"/>
  <c r="S2812" i="1"/>
  <c r="T2812" i="1" a="1"/>
  <c r="T2812" i="1" s="1"/>
  <c r="S2813" i="1"/>
  <c r="T2813" i="1" a="1"/>
  <c r="T2813" i="1" s="1"/>
  <c r="S2814" i="1"/>
  <c r="T2814" i="1" a="1"/>
  <c r="T2814" i="1" s="1"/>
  <c r="S2815" i="1"/>
  <c r="T2815" i="1" a="1"/>
  <c r="T2815" i="1" s="1"/>
  <c r="S2816" i="1"/>
  <c r="T2816" i="1" a="1"/>
  <c r="T2816" i="1" s="1"/>
  <c r="S2817" i="1"/>
  <c r="T2817" i="1" a="1"/>
  <c r="T2817" i="1" s="1"/>
  <c r="S2818" i="1"/>
  <c r="T2818" i="1" a="1"/>
  <c r="T2818" i="1" s="1"/>
  <c r="S2819" i="1"/>
  <c r="T2819" i="1" a="1"/>
  <c r="T2819" i="1" s="1"/>
  <c r="S2820" i="1"/>
  <c r="T2820" i="1" a="1"/>
  <c r="T2820" i="1" s="1"/>
  <c r="S2821" i="1"/>
  <c r="T2821" i="1" a="1"/>
  <c r="T2821" i="1" s="1"/>
  <c r="S2822" i="1"/>
  <c r="T2822" i="1" a="1"/>
  <c r="T2822" i="1" s="1"/>
  <c r="S2823" i="1"/>
  <c r="T2823" i="1" a="1"/>
  <c r="T2823" i="1" s="1"/>
  <c r="S2824" i="1"/>
  <c r="T2824" i="1" a="1"/>
  <c r="T2824" i="1" s="1"/>
  <c r="S2825" i="1"/>
  <c r="T2825" i="1" a="1"/>
  <c r="T2825" i="1" s="1"/>
  <c r="S2826" i="1"/>
  <c r="T2826" i="1" a="1"/>
  <c r="T2826" i="1" s="1"/>
  <c r="S2827" i="1"/>
  <c r="T2827" i="1" a="1"/>
  <c r="T2827" i="1" s="1"/>
  <c r="S2828" i="1"/>
  <c r="T2828" i="1" a="1"/>
  <c r="T2828" i="1" s="1"/>
  <c r="S2829" i="1"/>
  <c r="T2829" i="1" a="1"/>
  <c r="T2829" i="1" s="1"/>
  <c r="S2830" i="1"/>
  <c r="T2830" i="1" a="1"/>
  <c r="T2830" i="1" s="1"/>
  <c r="S2831" i="1"/>
  <c r="T2831" i="1" a="1"/>
  <c r="T2831" i="1" s="1"/>
  <c r="S2832" i="1"/>
  <c r="T2832" i="1" a="1"/>
  <c r="T2832" i="1" s="1"/>
  <c r="S2833" i="1"/>
  <c r="T2833" i="1" a="1"/>
  <c r="T2833" i="1" s="1"/>
  <c r="S2834" i="1"/>
  <c r="T2834" i="1" a="1"/>
  <c r="T2834" i="1" s="1"/>
  <c r="S2835" i="1"/>
  <c r="T2835" i="1" a="1"/>
  <c r="T2835" i="1" s="1"/>
  <c r="S2836" i="1"/>
  <c r="T2836" i="1" a="1"/>
  <c r="T2836" i="1" s="1"/>
  <c r="S2837" i="1"/>
  <c r="T2837" i="1" a="1"/>
  <c r="T2837" i="1" s="1"/>
  <c r="S2838" i="1"/>
  <c r="T2838" i="1" a="1"/>
  <c r="T2838" i="1" s="1"/>
  <c r="S2839" i="1"/>
  <c r="T2839" i="1" a="1"/>
  <c r="T2839" i="1" s="1"/>
  <c r="S2840" i="1"/>
  <c r="T2840" i="1" a="1"/>
  <c r="T2840" i="1" s="1"/>
  <c r="S2841" i="1"/>
  <c r="T2841" i="1" a="1"/>
  <c r="T2841" i="1" s="1"/>
  <c r="S2842" i="1"/>
  <c r="T2842" i="1" a="1"/>
  <c r="T2842" i="1" s="1"/>
  <c r="S2843" i="1"/>
  <c r="T2843" i="1" a="1"/>
  <c r="T2843" i="1" s="1"/>
  <c r="S2844" i="1"/>
  <c r="T2844" i="1" a="1"/>
  <c r="T2844" i="1" s="1"/>
  <c r="S2845" i="1"/>
  <c r="T2845" i="1" a="1"/>
  <c r="T2845" i="1" s="1"/>
  <c r="S2846" i="1"/>
  <c r="T2846" i="1" a="1"/>
  <c r="T2846" i="1" s="1"/>
  <c r="S2847" i="1"/>
  <c r="T2847" i="1" a="1"/>
  <c r="T2847" i="1" s="1"/>
  <c r="S2848" i="1"/>
  <c r="T2848" i="1" a="1"/>
  <c r="T2848" i="1" s="1"/>
  <c r="S2849" i="1"/>
  <c r="T2849" i="1" a="1"/>
  <c r="T2849" i="1" s="1"/>
  <c r="S2850" i="1"/>
  <c r="T2850" i="1" a="1"/>
  <c r="T2850" i="1" s="1"/>
  <c r="S2851" i="1"/>
  <c r="T2851" i="1" a="1"/>
  <c r="T2851" i="1" s="1"/>
  <c r="S2852" i="1"/>
  <c r="T2852" i="1" a="1"/>
  <c r="T2852" i="1" s="1"/>
  <c r="S2853" i="1"/>
  <c r="T2853" i="1" a="1"/>
  <c r="T2853" i="1" s="1"/>
  <c r="S2854" i="1"/>
  <c r="T2854" i="1" a="1"/>
  <c r="T2854" i="1" s="1"/>
  <c r="S2855" i="1"/>
  <c r="T2855" i="1" a="1"/>
  <c r="T2855" i="1" s="1"/>
  <c r="S2856" i="1"/>
  <c r="T2856" i="1" a="1"/>
  <c r="T2856" i="1" s="1"/>
  <c r="S2857" i="1"/>
  <c r="T2857" i="1" a="1"/>
  <c r="T2857" i="1" s="1"/>
  <c r="S2858" i="1"/>
  <c r="T2858" i="1" a="1"/>
  <c r="T2858" i="1" s="1"/>
  <c r="S2859" i="1"/>
  <c r="T2859" i="1" a="1"/>
  <c r="T2859" i="1" s="1"/>
  <c r="S2860" i="1"/>
  <c r="T2860" i="1" a="1"/>
  <c r="T2860" i="1" s="1"/>
  <c r="S2861" i="1"/>
  <c r="T2861" i="1" a="1"/>
  <c r="T2861" i="1" s="1"/>
  <c r="S2862" i="1"/>
  <c r="T2862" i="1" a="1"/>
  <c r="T2862" i="1" s="1"/>
  <c r="S2863" i="1"/>
  <c r="T2863" i="1" a="1"/>
  <c r="T2863" i="1" s="1"/>
  <c r="S2864" i="1"/>
  <c r="T2864" i="1" a="1"/>
  <c r="T2864" i="1" s="1"/>
  <c r="S2865" i="1"/>
  <c r="T2865" i="1" a="1"/>
  <c r="T2865" i="1" s="1"/>
  <c r="S2866" i="1"/>
  <c r="T2866" i="1" a="1"/>
  <c r="T2866" i="1" s="1"/>
  <c r="S2867" i="1"/>
  <c r="T2867" i="1" a="1"/>
  <c r="T2867" i="1" s="1"/>
  <c r="S2868" i="1"/>
  <c r="T2868" i="1" a="1"/>
  <c r="T2868" i="1" s="1"/>
  <c r="S2869" i="1"/>
  <c r="T2869" i="1" a="1"/>
  <c r="T2869" i="1" s="1"/>
  <c r="S2870" i="1"/>
  <c r="T2870" i="1" a="1"/>
  <c r="T2870" i="1" s="1"/>
  <c r="S2871" i="1"/>
  <c r="T2871" i="1" a="1"/>
  <c r="T2871" i="1" s="1"/>
  <c r="S2872" i="1"/>
  <c r="T2872" i="1" a="1"/>
  <c r="T2872" i="1" s="1"/>
  <c r="S2873" i="1"/>
  <c r="T2873" i="1" a="1"/>
  <c r="T2873" i="1" s="1"/>
  <c r="S2874" i="1"/>
  <c r="T2874" i="1" a="1"/>
  <c r="T2874" i="1" s="1"/>
  <c r="S2875" i="1"/>
  <c r="T2875" i="1" a="1"/>
  <c r="T2875" i="1" s="1"/>
  <c r="S2876" i="1"/>
  <c r="T2876" i="1" a="1"/>
  <c r="T2876" i="1" s="1"/>
  <c r="S2877" i="1"/>
  <c r="T2877" i="1" a="1"/>
  <c r="T2877" i="1" s="1"/>
  <c r="S2878" i="1"/>
  <c r="T2878" i="1" a="1"/>
  <c r="T2878" i="1" s="1"/>
  <c r="S2879" i="1"/>
  <c r="T2879" i="1" a="1"/>
  <c r="T2879" i="1" s="1"/>
  <c r="S2880" i="1"/>
  <c r="T2880" i="1" a="1"/>
  <c r="T2880" i="1" s="1"/>
  <c r="S2881" i="1"/>
  <c r="T2881" i="1" a="1"/>
  <c r="T2881" i="1" s="1"/>
  <c r="S2882" i="1"/>
  <c r="T2882" i="1" a="1"/>
  <c r="T2882" i="1" s="1"/>
  <c r="S2883" i="1"/>
  <c r="T2883" i="1" a="1"/>
  <c r="T2883" i="1" s="1"/>
  <c r="S2884" i="1"/>
  <c r="T2884" i="1" a="1"/>
  <c r="T2884" i="1" s="1"/>
  <c r="S2885" i="1"/>
  <c r="T2885" i="1" a="1"/>
  <c r="T2885" i="1" s="1"/>
  <c r="S2886" i="1"/>
  <c r="T2886" i="1" a="1"/>
  <c r="T2886" i="1" s="1"/>
  <c r="S2887" i="1"/>
  <c r="T2887" i="1" a="1"/>
  <c r="T2887" i="1" s="1"/>
  <c r="S2888" i="1"/>
  <c r="T2888" i="1" a="1"/>
  <c r="T2888" i="1" s="1"/>
  <c r="S2889" i="1"/>
  <c r="T2889" i="1" a="1"/>
  <c r="T2889" i="1" s="1"/>
  <c r="S2890" i="1"/>
  <c r="T2890" i="1" a="1"/>
  <c r="T2890" i="1" s="1"/>
  <c r="S2891" i="1"/>
  <c r="T2891" i="1" a="1"/>
  <c r="T2891" i="1" s="1"/>
  <c r="S2892" i="1"/>
  <c r="T2892" i="1" a="1"/>
  <c r="T2892" i="1" s="1"/>
  <c r="S2893" i="1"/>
  <c r="T2893" i="1" a="1"/>
  <c r="T2893" i="1" s="1"/>
  <c r="S2894" i="1"/>
  <c r="T2894" i="1" a="1"/>
  <c r="T2894" i="1" s="1"/>
  <c r="S2895" i="1"/>
  <c r="T2895" i="1" a="1"/>
  <c r="T2895" i="1" s="1"/>
  <c r="S2896" i="1"/>
  <c r="T2896" i="1" a="1"/>
  <c r="T2896" i="1" s="1"/>
  <c r="S2897" i="1"/>
  <c r="T2897" i="1" a="1"/>
  <c r="T2897" i="1" s="1"/>
  <c r="S2898" i="1"/>
  <c r="T2898" i="1" a="1"/>
  <c r="T2898" i="1" s="1"/>
  <c r="S2899" i="1"/>
  <c r="T2899" i="1" a="1"/>
  <c r="T2899" i="1" s="1"/>
  <c r="S2900" i="1"/>
  <c r="T2900" i="1" a="1"/>
  <c r="T2900" i="1" s="1"/>
  <c r="S2901" i="1"/>
  <c r="T2901" i="1" a="1"/>
  <c r="T2901" i="1" s="1"/>
  <c r="S2902" i="1"/>
  <c r="T2902" i="1" a="1"/>
  <c r="T2902" i="1" s="1"/>
  <c r="S2903" i="1"/>
  <c r="T2903" i="1" a="1"/>
  <c r="T2903" i="1" s="1"/>
  <c r="S2904" i="1"/>
  <c r="T2904" i="1" a="1"/>
  <c r="T2904" i="1" s="1"/>
  <c r="S2905" i="1"/>
  <c r="T2905" i="1" a="1"/>
  <c r="T2905" i="1" s="1"/>
  <c r="S2906" i="1"/>
  <c r="T2906" i="1" a="1"/>
  <c r="T2906" i="1" s="1"/>
  <c r="S2907" i="1"/>
  <c r="T2907" i="1" a="1"/>
  <c r="T2907" i="1" s="1"/>
  <c r="S2908" i="1"/>
  <c r="T2908" i="1" a="1"/>
  <c r="T2908" i="1" s="1"/>
  <c r="S2909" i="1"/>
  <c r="T2909" i="1" a="1"/>
  <c r="T2909" i="1" s="1"/>
  <c r="S2910" i="1"/>
  <c r="T2910" i="1" a="1"/>
  <c r="T2910" i="1" s="1"/>
  <c r="S2911" i="1"/>
  <c r="T2911" i="1" a="1"/>
  <c r="T2911" i="1" s="1"/>
  <c r="S2912" i="1"/>
  <c r="T2912" i="1" a="1"/>
  <c r="T2912" i="1" s="1"/>
  <c r="S2913" i="1"/>
  <c r="T2913" i="1" a="1"/>
  <c r="T2913" i="1" s="1"/>
  <c r="S2914" i="1"/>
  <c r="T2914" i="1" a="1"/>
  <c r="T2914" i="1" s="1"/>
  <c r="S2915" i="1"/>
  <c r="T2915" i="1" a="1"/>
  <c r="T2915" i="1" s="1"/>
  <c r="S2916" i="1"/>
  <c r="T2916" i="1" a="1"/>
  <c r="T2916" i="1" s="1"/>
  <c r="S2917" i="1"/>
  <c r="T2917" i="1" a="1"/>
  <c r="T2917" i="1" s="1"/>
  <c r="S2918" i="1"/>
  <c r="T2918" i="1" a="1"/>
  <c r="T2918" i="1" s="1"/>
  <c r="S2919" i="1"/>
  <c r="T2919" i="1" a="1"/>
  <c r="T2919" i="1" s="1"/>
  <c r="S2920" i="1"/>
  <c r="T2920" i="1" a="1"/>
  <c r="T2920" i="1" s="1"/>
  <c r="S2921" i="1"/>
  <c r="T2921" i="1" a="1"/>
  <c r="T2921" i="1" s="1"/>
  <c r="S2922" i="1"/>
  <c r="T2922" i="1" a="1"/>
  <c r="T2922" i="1" s="1"/>
  <c r="S2923" i="1"/>
  <c r="T2923" i="1" a="1"/>
  <c r="T2923" i="1" s="1"/>
  <c r="S2924" i="1"/>
  <c r="T2924" i="1" a="1"/>
  <c r="T2924" i="1" s="1"/>
  <c r="S2925" i="1"/>
  <c r="T2925" i="1" a="1"/>
  <c r="T2925" i="1" s="1"/>
  <c r="S2926" i="1"/>
  <c r="T2926" i="1" a="1"/>
  <c r="T2926" i="1" s="1"/>
  <c r="S2927" i="1"/>
  <c r="T2927" i="1" a="1"/>
  <c r="T2927" i="1" s="1"/>
  <c r="S2928" i="1"/>
  <c r="T2928" i="1" a="1"/>
  <c r="T2928" i="1" s="1"/>
  <c r="S2929" i="1"/>
  <c r="T2929" i="1" a="1"/>
  <c r="T2929" i="1" s="1"/>
  <c r="S2930" i="1"/>
  <c r="T2930" i="1" a="1"/>
  <c r="T2930" i="1" s="1"/>
  <c r="S2931" i="1"/>
  <c r="T2931" i="1" a="1"/>
  <c r="T2931" i="1" s="1"/>
  <c r="S2932" i="1"/>
  <c r="T2932" i="1" a="1"/>
  <c r="T2932" i="1" s="1"/>
  <c r="S2933" i="1"/>
  <c r="T2933" i="1" a="1"/>
  <c r="T2933" i="1" s="1"/>
  <c r="S2934" i="1"/>
  <c r="T2934" i="1" a="1"/>
  <c r="T2934" i="1" s="1"/>
  <c r="S2935" i="1"/>
  <c r="T2935" i="1" a="1"/>
  <c r="T2935" i="1" s="1"/>
  <c r="S2936" i="1"/>
  <c r="T2936" i="1" a="1"/>
  <c r="T2936" i="1" s="1"/>
  <c r="S2937" i="1"/>
  <c r="T2937" i="1" a="1"/>
  <c r="T2937" i="1" s="1"/>
  <c r="S2938" i="1"/>
  <c r="T2938" i="1" a="1"/>
  <c r="T2938" i="1" s="1"/>
  <c r="S2939" i="1"/>
  <c r="T2939" i="1" a="1"/>
  <c r="T2939" i="1" s="1"/>
  <c r="S2940" i="1"/>
  <c r="T2940" i="1" a="1"/>
  <c r="T2940" i="1" s="1"/>
  <c r="S2941" i="1"/>
  <c r="T2941" i="1" a="1"/>
  <c r="T2941" i="1" s="1"/>
  <c r="S2942" i="1"/>
  <c r="T2942" i="1" a="1"/>
  <c r="T2942" i="1" s="1"/>
  <c r="S2943" i="1"/>
  <c r="T2943" i="1" a="1"/>
  <c r="T2943" i="1" s="1"/>
  <c r="S2944" i="1"/>
  <c r="T2944" i="1" a="1"/>
  <c r="T2944" i="1" s="1"/>
  <c r="S2945" i="1"/>
  <c r="T2945" i="1" a="1"/>
  <c r="T2945" i="1" s="1"/>
  <c r="S2946" i="1"/>
  <c r="T2946" i="1" a="1"/>
  <c r="T2946" i="1" s="1"/>
  <c r="S2947" i="1"/>
  <c r="T2947" i="1" a="1"/>
  <c r="T2947" i="1" s="1"/>
  <c r="S2948" i="1"/>
  <c r="T2948" i="1" a="1"/>
  <c r="T2948" i="1" s="1"/>
  <c r="S2949" i="1"/>
  <c r="T2949" i="1" a="1"/>
  <c r="T2949" i="1" s="1"/>
  <c r="S2950" i="1"/>
  <c r="T2950" i="1" a="1"/>
  <c r="T2950" i="1" s="1"/>
  <c r="S2951" i="1"/>
  <c r="T2951" i="1" a="1"/>
  <c r="T2951" i="1" s="1"/>
  <c r="S2952" i="1"/>
  <c r="T2952" i="1" a="1"/>
  <c r="T2952" i="1" s="1"/>
  <c r="S2953" i="1"/>
  <c r="T2953" i="1" a="1"/>
  <c r="T2953" i="1" s="1"/>
  <c r="S2954" i="1"/>
  <c r="T2954" i="1" a="1"/>
  <c r="T2954" i="1" s="1"/>
  <c r="S2955" i="1"/>
  <c r="T2955" i="1" a="1"/>
  <c r="T2955" i="1" s="1"/>
  <c r="S2956" i="1"/>
  <c r="T2956" i="1" a="1"/>
  <c r="T2956" i="1" s="1"/>
  <c r="S2957" i="1"/>
  <c r="T2957" i="1" a="1"/>
  <c r="T2957" i="1" s="1"/>
  <c r="S2958" i="1"/>
  <c r="T2958" i="1" a="1"/>
  <c r="T2958" i="1" s="1"/>
  <c r="S2959" i="1"/>
  <c r="T2959" i="1" a="1"/>
  <c r="T2959" i="1" s="1"/>
  <c r="S2960" i="1"/>
  <c r="T2960" i="1" a="1"/>
  <c r="T2960" i="1" s="1"/>
  <c r="S2961" i="1"/>
  <c r="T2961" i="1" a="1"/>
  <c r="T2961" i="1" s="1"/>
  <c r="S2962" i="1"/>
  <c r="T2962" i="1" a="1"/>
  <c r="T2962" i="1" s="1"/>
  <c r="S2963" i="1"/>
  <c r="T2963" i="1" a="1"/>
  <c r="T2963" i="1" s="1"/>
  <c r="S2964" i="1"/>
  <c r="T2964" i="1" a="1"/>
  <c r="T2964" i="1" s="1"/>
  <c r="S2965" i="1"/>
  <c r="T2965" i="1" a="1"/>
  <c r="T2965" i="1" s="1"/>
  <c r="S2966" i="1"/>
  <c r="T2966" i="1" a="1"/>
  <c r="T2966" i="1" s="1"/>
  <c r="S2967" i="1"/>
  <c r="T2967" i="1" a="1"/>
  <c r="T2967" i="1" s="1"/>
  <c r="S2968" i="1"/>
  <c r="T2968" i="1" a="1"/>
  <c r="T2968" i="1" s="1"/>
  <c r="S2969" i="1"/>
  <c r="T2969" i="1" a="1"/>
  <c r="T2969" i="1" s="1"/>
  <c r="S2970" i="1"/>
  <c r="T2970" i="1" a="1"/>
  <c r="T2970" i="1" s="1"/>
  <c r="S2971" i="1"/>
  <c r="T2971" i="1" a="1"/>
  <c r="T2971" i="1" s="1"/>
  <c r="S2972" i="1"/>
  <c r="T2972" i="1" a="1"/>
  <c r="T2972" i="1" s="1"/>
  <c r="S2973" i="1"/>
  <c r="T2973" i="1" a="1"/>
  <c r="T2973" i="1" s="1"/>
  <c r="S2974" i="1"/>
  <c r="T2974" i="1" a="1"/>
  <c r="T2974" i="1" s="1"/>
  <c r="S2975" i="1"/>
  <c r="T2975" i="1" a="1"/>
  <c r="T2975" i="1" s="1"/>
  <c r="S2976" i="1"/>
  <c r="T2976" i="1" a="1"/>
  <c r="T2976" i="1" s="1"/>
  <c r="S2977" i="1"/>
  <c r="T2977" i="1" a="1"/>
  <c r="T2977" i="1" s="1"/>
  <c r="S2978" i="1"/>
  <c r="T2978" i="1" a="1"/>
  <c r="T2978" i="1" s="1"/>
  <c r="S2979" i="1"/>
  <c r="T2979" i="1" a="1"/>
  <c r="T2979" i="1" s="1"/>
  <c r="S2980" i="1"/>
  <c r="T2980" i="1" a="1"/>
  <c r="T2980" i="1" s="1"/>
  <c r="S2981" i="1"/>
  <c r="T2981" i="1" a="1"/>
  <c r="T2981" i="1" s="1"/>
  <c r="S2982" i="1"/>
  <c r="T2982" i="1" a="1"/>
  <c r="T2982" i="1" s="1"/>
  <c r="S2983" i="1"/>
  <c r="T2983" i="1" a="1"/>
  <c r="T2983" i="1" s="1"/>
  <c r="S2984" i="1"/>
  <c r="T2984" i="1" a="1"/>
  <c r="T2984" i="1" s="1"/>
  <c r="S2985" i="1"/>
  <c r="T2985" i="1" a="1"/>
  <c r="T2985" i="1" s="1"/>
  <c r="S2986" i="1"/>
  <c r="T2986" i="1" a="1"/>
  <c r="T2986" i="1" s="1"/>
  <c r="S2987" i="1"/>
  <c r="T2987" i="1" a="1"/>
  <c r="T2987" i="1" s="1"/>
  <c r="S2988" i="1"/>
  <c r="T2988" i="1" a="1"/>
  <c r="T2988" i="1" s="1"/>
  <c r="S2989" i="1"/>
  <c r="T2989" i="1" a="1"/>
  <c r="T2989" i="1" s="1"/>
  <c r="S2990" i="1"/>
  <c r="T2990" i="1" a="1"/>
  <c r="T2990" i="1" s="1"/>
  <c r="S2991" i="1"/>
  <c r="T2991" i="1" a="1"/>
  <c r="T2991" i="1" s="1"/>
  <c r="S2992" i="1"/>
  <c r="T2992" i="1" a="1"/>
  <c r="T2992" i="1" s="1"/>
  <c r="S2993" i="1"/>
  <c r="T2993" i="1" a="1"/>
  <c r="T2993" i="1" s="1"/>
  <c r="S2994" i="1"/>
  <c r="T2994" i="1" a="1"/>
  <c r="T2994" i="1" s="1"/>
  <c r="S2995" i="1"/>
  <c r="T2995" i="1" a="1"/>
  <c r="T2995" i="1" s="1"/>
  <c r="S2996" i="1"/>
  <c r="T2996" i="1" a="1"/>
  <c r="T2996" i="1" s="1"/>
  <c r="S2997" i="1"/>
  <c r="T2997" i="1" a="1"/>
  <c r="T2997" i="1" s="1"/>
  <c r="S2998" i="1"/>
  <c r="T2998" i="1" a="1"/>
  <c r="T2998" i="1" s="1"/>
  <c r="S2999" i="1"/>
  <c r="T2999" i="1" a="1"/>
  <c r="T2999" i="1" s="1"/>
  <c r="S3000" i="1"/>
  <c r="T3000" i="1" a="1"/>
  <c r="T3000" i="1" s="1"/>
  <c r="S3001" i="1"/>
  <c r="T3001" i="1" a="1"/>
  <c r="T3001" i="1" s="1"/>
  <c r="S3002" i="1"/>
  <c r="T3002" i="1" a="1"/>
  <c r="T3002" i="1" s="1"/>
  <c r="S3003" i="1"/>
  <c r="T3003" i="1" a="1"/>
  <c r="T3003" i="1" s="1"/>
  <c r="S3004" i="1"/>
  <c r="T3004" i="1" a="1"/>
  <c r="T3004" i="1" s="1"/>
  <c r="S3005" i="1"/>
  <c r="T3005" i="1" a="1"/>
  <c r="T3005" i="1" s="1"/>
  <c r="S3006" i="1"/>
  <c r="T3006" i="1" a="1"/>
  <c r="T3006" i="1" s="1"/>
  <c r="S3007" i="1"/>
  <c r="T3007" i="1" a="1"/>
  <c r="T3007" i="1" s="1"/>
  <c r="S3008" i="1"/>
  <c r="T3008" i="1" a="1"/>
  <c r="T3008" i="1" s="1"/>
  <c r="S3009" i="1"/>
  <c r="T3009" i="1" a="1"/>
  <c r="T3009" i="1" s="1"/>
  <c r="S3010" i="1"/>
  <c r="T3010" i="1" a="1"/>
  <c r="T3010" i="1" s="1"/>
  <c r="S3011" i="1"/>
  <c r="T3011" i="1" a="1"/>
  <c r="T3011" i="1" s="1"/>
  <c r="S3012" i="1"/>
  <c r="T3012" i="1" a="1"/>
  <c r="T3012" i="1" s="1"/>
  <c r="S3013" i="1"/>
  <c r="T3013" i="1" a="1"/>
  <c r="T3013" i="1" s="1"/>
  <c r="S3014" i="1"/>
  <c r="T3014" i="1" a="1"/>
  <c r="T3014" i="1" s="1"/>
  <c r="S3015" i="1"/>
  <c r="T3015" i="1" a="1"/>
  <c r="T3015" i="1" s="1"/>
  <c r="S3016" i="1"/>
  <c r="T3016" i="1" a="1"/>
  <c r="T3016" i="1" s="1"/>
  <c r="S3017" i="1"/>
  <c r="T3017" i="1" a="1"/>
  <c r="T3017" i="1" s="1"/>
  <c r="S3018" i="1"/>
  <c r="T3018" i="1" a="1"/>
  <c r="T3018" i="1" s="1"/>
  <c r="S3019" i="1"/>
  <c r="T3019" i="1" a="1"/>
  <c r="T3019" i="1" s="1"/>
  <c r="S3020" i="1"/>
  <c r="T3020" i="1" a="1"/>
  <c r="T3020" i="1" s="1"/>
  <c r="S3021" i="1"/>
  <c r="T3021" i="1" a="1"/>
  <c r="T3021" i="1" s="1"/>
  <c r="S3022" i="1"/>
  <c r="T3022" i="1" a="1"/>
  <c r="T3022" i="1" s="1"/>
  <c r="S3023" i="1"/>
  <c r="T3023" i="1" a="1"/>
  <c r="T3023" i="1" s="1"/>
  <c r="S3024" i="1"/>
  <c r="T3024" i="1" a="1"/>
  <c r="T3024" i="1" s="1"/>
  <c r="S3025" i="1"/>
  <c r="T3025" i="1" a="1"/>
  <c r="T3025" i="1" s="1"/>
  <c r="S3026" i="1"/>
  <c r="T3026" i="1" a="1"/>
  <c r="T3026" i="1" s="1"/>
  <c r="S3027" i="1"/>
  <c r="T3027" i="1" a="1"/>
  <c r="T3027" i="1" s="1"/>
  <c r="S3028" i="1"/>
  <c r="T3028" i="1" a="1"/>
  <c r="T3028" i="1" s="1"/>
  <c r="S3029" i="1"/>
  <c r="T3029" i="1" a="1"/>
  <c r="T3029" i="1" s="1"/>
  <c r="S3030" i="1"/>
  <c r="T3030" i="1" a="1"/>
  <c r="T3030" i="1" s="1"/>
  <c r="S3031" i="1"/>
  <c r="T3031" i="1" a="1"/>
  <c r="T3031" i="1" s="1"/>
  <c r="S3032" i="1"/>
  <c r="T3032" i="1" a="1"/>
  <c r="T3032" i="1" s="1"/>
  <c r="S3033" i="1"/>
  <c r="T3033" i="1" a="1"/>
  <c r="T3033" i="1" s="1"/>
  <c r="S3034" i="1"/>
  <c r="T3034" i="1" a="1"/>
  <c r="T3034" i="1" s="1"/>
  <c r="S3035" i="1"/>
  <c r="T3035" i="1" a="1"/>
  <c r="T3035" i="1" s="1"/>
  <c r="S3036" i="1"/>
  <c r="T3036" i="1" a="1"/>
  <c r="T3036" i="1" s="1"/>
  <c r="S3037" i="1"/>
  <c r="T3037" i="1" a="1"/>
  <c r="T3037" i="1" s="1"/>
  <c r="S3038" i="1"/>
  <c r="T3038" i="1" a="1"/>
  <c r="T3038" i="1" s="1"/>
  <c r="S3039" i="1"/>
  <c r="T3039" i="1" a="1"/>
  <c r="T3039" i="1" s="1"/>
  <c r="S3040" i="1"/>
  <c r="T3040" i="1" a="1"/>
  <c r="T3040" i="1" s="1"/>
  <c r="S3041" i="1"/>
  <c r="T3041" i="1" a="1"/>
  <c r="T3041" i="1" s="1"/>
  <c r="S3042" i="1"/>
  <c r="T3042" i="1" a="1"/>
  <c r="T3042" i="1" s="1"/>
  <c r="S3043" i="1"/>
  <c r="T3043" i="1" a="1"/>
  <c r="T3043" i="1" s="1"/>
  <c r="S3044" i="1"/>
  <c r="T3044" i="1" a="1"/>
  <c r="T3044" i="1" s="1"/>
  <c r="S3045" i="1"/>
  <c r="T3045" i="1" a="1"/>
  <c r="T3045" i="1" s="1"/>
  <c r="S3046" i="1"/>
  <c r="T3046" i="1" a="1"/>
  <c r="T3046" i="1" s="1"/>
  <c r="S3047" i="1"/>
  <c r="T3047" i="1" a="1"/>
  <c r="T3047" i="1" s="1"/>
  <c r="S3048" i="1"/>
  <c r="T3048" i="1" a="1"/>
  <c r="T3048" i="1" s="1"/>
  <c r="S3049" i="1"/>
  <c r="T3049" i="1" a="1"/>
  <c r="T3049" i="1" s="1"/>
  <c r="S3050" i="1"/>
  <c r="T3050" i="1" a="1"/>
  <c r="T3050" i="1" s="1"/>
  <c r="S3051" i="1"/>
  <c r="T3051" i="1" a="1"/>
  <c r="T3051" i="1" s="1"/>
  <c r="S3052" i="1"/>
  <c r="T3052" i="1" a="1"/>
  <c r="T3052" i="1" s="1"/>
  <c r="S3053" i="1"/>
  <c r="T3053" i="1" a="1"/>
  <c r="T3053" i="1" s="1"/>
  <c r="S3054" i="1"/>
  <c r="T3054" i="1" a="1"/>
  <c r="T3054" i="1" s="1"/>
  <c r="S3055" i="1"/>
  <c r="T3055" i="1" a="1"/>
  <c r="T3055" i="1" s="1"/>
  <c r="S3056" i="1"/>
  <c r="T3056" i="1" a="1"/>
  <c r="T3056" i="1" s="1"/>
  <c r="S3057" i="1"/>
  <c r="T3057" i="1" a="1"/>
  <c r="T3057" i="1" s="1"/>
  <c r="S3058" i="1"/>
  <c r="T3058" i="1" a="1"/>
  <c r="T3058" i="1" s="1"/>
  <c r="S3059" i="1"/>
  <c r="T3059" i="1" a="1"/>
  <c r="T3059" i="1" s="1"/>
  <c r="S3060" i="1"/>
  <c r="T3060" i="1" a="1"/>
  <c r="T3060" i="1" s="1"/>
  <c r="S3061" i="1"/>
  <c r="T3061" i="1" a="1"/>
  <c r="T3061" i="1" s="1"/>
  <c r="S3062" i="1"/>
  <c r="T3062" i="1" a="1"/>
  <c r="T3062" i="1" s="1"/>
  <c r="S3063" i="1"/>
  <c r="T3063" i="1" a="1"/>
  <c r="T3063" i="1" s="1"/>
  <c r="S3064" i="1"/>
  <c r="T3064" i="1" a="1"/>
  <c r="T3064" i="1" s="1"/>
  <c r="S3065" i="1"/>
  <c r="T3065" i="1" a="1"/>
  <c r="T3065" i="1" s="1"/>
  <c r="S3066" i="1"/>
  <c r="T3066" i="1" a="1"/>
  <c r="T3066" i="1" s="1"/>
  <c r="S3067" i="1"/>
  <c r="T3067" i="1" a="1"/>
  <c r="T3067" i="1" s="1"/>
  <c r="S3068" i="1"/>
  <c r="T3068" i="1" a="1"/>
  <c r="T3068" i="1" s="1"/>
  <c r="S3069" i="1"/>
  <c r="T3069" i="1" a="1"/>
  <c r="T3069" i="1" s="1"/>
  <c r="S3070" i="1"/>
  <c r="T3070" i="1" a="1"/>
  <c r="T3070" i="1" s="1"/>
  <c r="S3071" i="1"/>
  <c r="T3071" i="1" a="1"/>
  <c r="T3071" i="1" s="1"/>
  <c r="S3072" i="1"/>
  <c r="T3072" i="1" a="1"/>
  <c r="T3072" i="1" s="1"/>
  <c r="S3073" i="1"/>
  <c r="T3073" i="1" a="1"/>
  <c r="T3073" i="1" s="1"/>
  <c r="S3074" i="1"/>
  <c r="T3074" i="1" a="1"/>
  <c r="T3074" i="1" s="1"/>
  <c r="S3075" i="1"/>
  <c r="T3075" i="1" a="1"/>
  <c r="T3075" i="1" s="1"/>
  <c r="S3076" i="1"/>
  <c r="T3076" i="1" a="1"/>
  <c r="T3076" i="1" s="1"/>
  <c r="S3077" i="1"/>
  <c r="T3077" i="1" a="1"/>
  <c r="T3077" i="1" s="1"/>
  <c r="S3078" i="1"/>
  <c r="T3078" i="1" a="1"/>
  <c r="T3078" i="1" s="1"/>
  <c r="S3079" i="1"/>
  <c r="T3079" i="1" a="1"/>
  <c r="T3079" i="1" s="1"/>
  <c r="S3080" i="1"/>
  <c r="T3080" i="1" a="1"/>
  <c r="T3080" i="1" s="1"/>
  <c r="S3081" i="1"/>
  <c r="T3081" i="1" a="1"/>
  <c r="T3081" i="1" s="1"/>
  <c r="S3082" i="1"/>
  <c r="T3082" i="1" a="1"/>
  <c r="T3082" i="1" s="1"/>
  <c r="S3083" i="1"/>
  <c r="T3083" i="1" a="1"/>
  <c r="T3083" i="1" s="1"/>
  <c r="S3084" i="1"/>
  <c r="T3084" i="1" a="1"/>
  <c r="T3084" i="1" s="1"/>
  <c r="S3085" i="1"/>
  <c r="T3085" i="1" a="1"/>
  <c r="T3085" i="1" s="1"/>
  <c r="S3086" i="1"/>
  <c r="T3086" i="1" a="1"/>
  <c r="T3086" i="1" s="1"/>
  <c r="S3087" i="1"/>
  <c r="T3087" i="1" a="1"/>
  <c r="T3087" i="1" s="1"/>
  <c r="S3088" i="1"/>
  <c r="T3088" i="1" a="1"/>
  <c r="T3088" i="1" s="1"/>
  <c r="S3089" i="1"/>
  <c r="T3089" i="1" a="1"/>
  <c r="T3089" i="1" s="1"/>
  <c r="S3090" i="1"/>
  <c r="T3090" i="1" a="1"/>
  <c r="T3090" i="1" s="1"/>
  <c r="S3091" i="1"/>
  <c r="T3091" i="1" a="1"/>
  <c r="T3091" i="1" s="1"/>
  <c r="S3092" i="1"/>
  <c r="T3092" i="1" a="1"/>
  <c r="T3092" i="1" s="1"/>
  <c r="S3093" i="1"/>
  <c r="T3093" i="1" a="1"/>
  <c r="T3093" i="1" s="1"/>
  <c r="S3094" i="1"/>
  <c r="T3094" i="1" a="1"/>
  <c r="T3094" i="1" s="1"/>
  <c r="S3095" i="1"/>
  <c r="T3095" i="1" a="1"/>
  <c r="T3095" i="1" s="1"/>
  <c r="S3096" i="1"/>
  <c r="T3096" i="1" a="1"/>
  <c r="T3096" i="1" s="1"/>
  <c r="S3097" i="1"/>
  <c r="T3097" i="1" a="1"/>
  <c r="T3097" i="1" s="1"/>
  <c r="S3098" i="1"/>
  <c r="T3098" i="1" a="1"/>
  <c r="T3098" i="1" s="1"/>
  <c r="S3099" i="1"/>
  <c r="T3099" i="1" a="1"/>
  <c r="T3099" i="1" s="1"/>
  <c r="S3100" i="1"/>
  <c r="T3100" i="1" a="1"/>
  <c r="T3100" i="1" s="1"/>
  <c r="S3101" i="1"/>
  <c r="T3101" i="1" a="1"/>
  <c r="T3101" i="1" s="1"/>
  <c r="S3102" i="1"/>
  <c r="T3102" i="1" a="1"/>
  <c r="T3102" i="1" s="1"/>
  <c r="S3103" i="1"/>
  <c r="T3103" i="1" a="1"/>
  <c r="T3103" i="1" s="1"/>
  <c r="S3104" i="1"/>
  <c r="T3104" i="1" a="1"/>
  <c r="T3104" i="1" s="1"/>
  <c r="S3105" i="1"/>
  <c r="T3105" i="1" a="1"/>
  <c r="T3105" i="1" s="1"/>
  <c r="S3106" i="1"/>
  <c r="T3106" i="1" a="1"/>
  <c r="T3106" i="1" s="1"/>
  <c r="S3107" i="1"/>
  <c r="T3107" i="1" a="1"/>
  <c r="T3107" i="1" s="1"/>
  <c r="S3108" i="1"/>
  <c r="T3108" i="1" a="1"/>
  <c r="T3108" i="1" s="1"/>
  <c r="S3109" i="1"/>
  <c r="T3109" i="1" a="1"/>
  <c r="T3109" i="1" s="1"/>
  <c r="S3110" i="1"/>
  <c r="T3110" i="1" a="1"/>
  <c r="T3110" i="1" s="1"/>
  <c r="S3111" i="1"/>
  <c r="T3111" i="1" a="1"/>
  <c r="T3111" i="1" s="1"/>
  <c r="S3112" i="1"/>
  <c r="T3112" i="1" a="1"/>
  <c r="T3112" i="1" s="1"/>
  <c r="S3113" i="1"/>
  <c r="T3113" i="1" a="1"/>
  <c r="T3113" i="1" s="1"/>
  <c r="S3114" i="1"/>
  <c r="T3114" i="1" a="1"/>
  <c r="T3114" i="1" s="1"/>
  <c r="S3115" i="1"/>
  <c r="T3115" i="1" a="1"/>
  <c r="T3115" i="1" s="1"/>
  <c r="S3116" i="1"/>
  <c r="T3116" i="1" a="1"/>
  <c r="T3116" i="1" s="1"/>
  <c r="S3117" i="1"/>
  <c r="T3117" i="1" a="1"/>
  <c r="T3117" i="1" s="1"/>
  <c r="S3118" i="1"/>
  <c r="T3118" i="1" a="1"/>
  <c r="T3118" i="1" s="1"/>
  <c r="S3119" i="1"/>
  <c r="T3119" i="1" a="1"/>
  <c r="T3119" i="1" s="1"/>
  <c r="S3120" i="1"/>
  <c r="T3120" i="1" a="1"/>
  <c r="T3120" i="1" s="1"/>
  <c r="S3121" i="1"/>
  <c r="T3121" i="1" a="1"/>
  <c r="T3121" i="1" s="1"/>
  <c r="S3122" i="1"/>
  <c r="T3122" i="1" a="1"/>
  <c r="T3122" i="1" s="1"/>
  <c r="S3123" i="1"/>
  <c r="T3123" i="1" a="1"/>
  <c r="T3123" i="1" s="1"/>
  <c r="S3124" i="1"/>
  <c r="T3124" i="1" a="1"/>
  <c r="T3124" i="1" s="1"/>
  <c r="S3125" i="1"/>
  <c r="T3125" i="1" a="1"/>
  <c r="T3125" i="1" s="1"/>
  <c r="S3126" i="1"/>
  <c r="T3126" i="1" a="1"/>
  <c r="T3126" i="1" s="1"/>
  <c r="S3127" i="1"/>
  <c r="T3127" i="1" a="1"/>
  <c r="T3127" i="1" s="1"/>
  <c r="S3128" i="1"/>
  <c r="T3128" i="1" a="1"/>
  <c r="T3128" i="1" s="1"/>
  <c r="S3129" i="1"/>
  <c r="T3129" i="1" a="1"/>
  <c r="T3129" i="1" s="1"/>
  <c r="S3130" i="1"/>
  <c r="T3130" i="1" a="1"/>
  <c r="T3130" i="1" s="1"/>
  <c r="S3131" i="1"/>
  <c r="T3131" i="1" a="1"/>
  <c r="T3131" i="1" s="1"/>
  <c r="S3132" i="1"/>
  <c r="T3132" i="1" a="1"/>
  <c r="T3132" i="1" s="1"/>
  <c r="S3133" i="1"/>
  <c r="T3133" i="1" a="1"/>
  <c r="T3133" i="1" s="1"/>
  <c r="S3134" i="1"/>
  <c r="T3134" i="1" a="1"/>
  <c r="T3134" i="1" s="1"/>
  <c r="S3135" i="1"/>
  <c r="T3135" i="1" a="1"/>
  <c r="T3135" i="1" s="1"/>
  <c r="S3136" i="1"/>
  <c r="T3136" i="1" a="1"/>
  <c r="T3136" i="1" s="1"/>
  <c r="S3137" i="1"/>
  <c r="T3137" i="1" a="1"/>
  <c r="T3137" i="1" s="1"/>
  <c r="S3138" i="1"/>
  <c r="T3138" i="1" a="1"/>
  <c r="T3138" i="1" s="1"/>
  <c r="S3139" i="1"/>
  <c r="T3139" i="1" a="1"/>
  <c r="T3139" i="1" s="1"/>
  <c r="S3140" i="1"/>
  <c r="T3140" i="1" a="1"/>
  <c r="T3140" i="1" s="1"/>
  <c r="S3141" i="1"/>
  <c r="T3141" i="1" a="1"/>
  <c r="T3141" i="1" s="1"/>
  <c r="S3142" i="1"/>
  <c r="T3142" i="1" a="1"/>
  <c r="T3142" i="1" s="1"/>
  <c r="S3143" i="1"/>
  <c r="T3143" i="1" a="1"/>
  <c r="T3143" i="1" s="1"/>
  <c r="S3144" i="1"/>
  <c r="T3144" i="1" a="1"/>
  <c r="T3144" i="1" s="1"/>
  <c r="S3145" i="1"/>
  <c r="T3145" i="1" a="1"/>
  <c r="T3145" i="1" s="1"/>
  <c r="S3146" i="1"/>
  <c r="T3146" i="1" a="1"/>
  <c r="T3146" i="1" s="1"/>
  <c r="S3147" i="1"/>
  <c r="T3147" i="1" a="1"/>
  <c r="T3147" i="1" s="1"/>
  <c r="S3148" i="1"/>
  <c r="T3148" i="1" a="1"/>
  <c r="T3148" i="1" s="1"/>
  <c r="S3149" i="1"/>
  <c r="T3149" i="1" a="1"/>
  <c r="T3149" i="1" s="1"/>
  <c r="S3150" i="1"/>
  <c r="T3150" i="1" a="1"/>
  <c r="T3150" i="1" s="1"/>
  <c r="S3151" i="1"/>
  <c r="T3151" i="1" a="1"/>
  <c r="T3151" i="1" s="1"/>
  <c r="S3152" i="1"/>
  <c r="T3152" i="1" a="1"/>
  <c r="T3152" i="1" s="1"/>
  <c r="S3153" i="1"/>
  <c r="T3153" i="1" a="1"/>
  <c r="T3153" i="1" s="1"/>
  <c r="S3154" i="1"/>
  <c r="T3154" i="1" a="1"/>
  <c r="T3154" i="1" s="1"/>
  <c r="S3155" i="1"/>
  <c r="T3155" i="1" a="1"/>
  <c r="T3155" i="1" s="1"/>
  <c r="S3156" i="1"/>
  <c r="T3156" i="1" a="1"/>
  <c r="T3156" i="1" s="1"/>
  <c r="S3157" i="1"/>
  <c r="T3157" i="1" a="1"/>
  <c r="T3157" i="1" s="1"/>
  <c r="S3158" i="1"/>
  <c r="T3158" i="1" a="1"/>
  <c r="T3158" i="1" s="1"/>
  <c r="S3159" i="1"/>
  <c r="T3159" i="1" a="1"/>
  <c r="T3159" i="1" s="1"/>
  <c r="S3160" i="1"/>
  <c r="T3160" i="1" a="1"/>
  <c r="T3160" i="1" s="1"/>
  <c r="S3161" i="1"/>
  <c r="T3161" i="1" a="1"/>
  <c r="T3161" i="1" s="1"/>
  <c r="S3162" i="1"/>
  <c r="T3162" i="1" a="1"/>
  <c r="T3162" i="1" s="1"/>
  <c r="S3163" i="1"/>
  <c r="T3163" i="1" a="1"/>
  <c r="T3163" i="1" s="1"/>
  <c r="S3164" i="1"/>
  <c r="T3164" i="1" a="1"/>
  <c r="T3164" i="1" s="1"/>
  <c r="S3165" i="1"/>
  <c r="T3165" i="1" a="1"/>
  <c r="T3165" i="1" s="1"/>
  <c r="S3166" i="1"/>
  <c r="T3166" i="1" a="1"/>
  <c r="T3166" i="1" s="1"/>
  <c r="S3167" i="1"/>
  <c r="T3167" i="1" a="1"/>
  <c r="T3167" i="1" s="1"/>
  <c r="S3168" i="1"/>
  <c r="T3168" i="1" a="1"/>
  <c r="T3168" i="1" s="1"/>
  <c r="S3169" i="1"/>
  <c r="T3169" i="1" a="1"/>
  <c r="T3169" i="1" s="1"/>
  <c r="S3170" i="1"/>
  <c r="T3170" i="1" a="1"/>
  <c r="T3170" i="1" s="1"/>
  <c r="S3171" i="1"/>
  <c r="T3171" i="1" a="1"/>
  <c r="T3171" i="1" s="1"/>
  <c r="S3172" i="1"/>
  <c r="T3172" i="1" a="1"/>
  <c r="T3172" i="1" s="1"/>
  <c r="S3173" i="1"/>
  <c r="T3173" i="1" a="1"/>
  <c r="T3173" i="1" s="1"/>
  <c r="S3174" i="1"/>
  <c r="T3174" i="1" a="1"/>
  <c r="T3174" i="1" s="1"/>
  <c r="S3175" i="1"/>
  <c r="T3175" i="1" a="1"/>
  <c r="T3175" i="1" s="1"/>
  <c r="S3176" i="1"/>
  <c r="T3176" i="1" a="1"/>
  <c r="T3176" i="1" s="1"/>
  <c r="S3177" i="1"/>
  <c r="T3177" i="1" a="1"/>
  <c r="T3177" i="1" s="1"/>
  <c r="S3178" i="1"/>
  <c r="T3178" i="1" a="1"/>
  <c r="T3178" i="1" s="1"/>
  <c r="S3179" i="1"/>
  <c r="T3179" i="1" a="1"/>
  <c r="T3179" i="1" s="1"/>
  <c r="S3180" i="1"/>
  <c r="T3180" i="1" a="1"/>
  <c r="T3180" i="1" s="1"/>
  <c r="S3181" i="1"/>
  <c r="T3181" i="1" a="1"/>
  <c r="T3181" i="1" s="1"/>
  <c r="S3182" i="1"/>
  <c r="T3182" i="1" a="1"/>
  <c r="T3182" i="1" s="1"/>
  <c r="S3183" i="1"/>
  <c r="T3183" i="1" a="1"/>
  <c r="T3183" i="1" s="1"/>
  <c r="S3184" i="1"/>
  <c r="T3184" i="1" a="1"/>
  <c r="T3184" i="1" s="1"/>
  <c r="S3185" i="1"/>
  <c r="T3185" i="1" a="1"/>
  <c r="T3185" i="1" s="1"/>
  <c r="S3186" i="1"/>
  <c r="T3186" i="1" a="1"/>
  <c r="T3186" i="1" s="1"/>
  <c r="S3187" i="1"/>
  <c r="T3187" i="1" a="1"/>
  <c r="T3187" i="1" s="1"/>
  <c r="S3188" i="1"/>
  <c r="T3188" i="1" a="1"/>
  <c r="T3188" i="1" s="1"/>
  <c r="S3189" i="1"/>
  <c r="T3189" i="1" a="1"/>
  <c r="T3189" i="1" s="1"/>
  <c r="S3190" i="1"/>
  <c r="T3190" i="1" a="1"/>
  <c r="T3190" i="1" s="1"/>
  <c r="S3191" i="1"/>
  <c r="T3191" i="1" a="1"/>
  <c r="T3191" i="1" s="1"/>
  <c r="S3192" i="1"/>
  <c r="T3192" i="1" a="1"/>
  <c r="T3192" i="1" s="1"/>
  <c r="S3193" i="1"/>
  <c r="T3193" i="1" a="1"/>
  <c r="T3193" i="1" s="1"/>
  <c r="S3194" i="1"/>
  <c r="T3194" i="1" a="1"/>
  <c r="T3194" i="1" s="1"/>
  <c r="S3195" i="1"/>
  <c r="T3195" i="1" a="1"/>
  <c r="T3195" i="1" s="1"/>
  <c r="S3196" i="1"/>
  <c r="T3196" i="1" a="1"/>
  <c r="T3196" i="1" s="1"/>
  <c r="S3197" i="1"/>
  <c r="T3197" i="1" a="1"/>
  <c r="T3197" i="1" s="1"/>
  <c r="S3198" i="1"/>
  <c r="T3198" i="1" a="1"/>
  <c r="T3198" i="1" s="1"/>
  <c r="S3199" i="1"/>
  <c r="T3199" i="1" a="1"/>
  <c r="T3199" i="1" s="1"/>
  <c r="S3200" i="1"/>
  <c r="T3200" i="1" a="1"/>
  <c r="T3200" i="1" s="1"/>
  <c r="S3201" i="1"/>
  <c r="T3201" i="1" a="1"/>
  <c r="T3201" i="1" s="1"/>
  <c r="S3202" i="1"/>
  <c r="T3202" i="1" a="1"/>
  <c r="T3202" i="1" s="1"/>
  <c r="S3203" i="1"/>
  <c r="T3203" i="1" a="1"/>
  <c r="T3203" i="1" s="1"/>
  <c r="S3204" i="1"/>
  <c r="T3204" i="1" a="1"/>
  <c r="T3204" i="1" s="1"/>
  <c r="S3205" i="1"/>
  <c r="T3205" i="1" a="1"/>
  <c r="T3205" i="1" s="1"/>
  <c r="S3206" i="1"/>
  <c r="T3206" i="1" a="1"/>
  <c r="T3206" i="1" s="1"/>
  <c r="S3207" i="1"/>
  <c r="T3207" i="1" a="1"/>
  <c r="T3207" i="1" s="1"/>
  <c r="S3208" i="1"/>
  <c r="T3208" i="1" a="1"/>
  <c r="T3208" i="1" s="1"/>
  <c r="S3209" i="1"/>
  <c r="T3209" i="1" a="1"/>
  <c r="T3209" i="1" s="1"/>
  <c r="S3210" i="1"/>
  <c r="T3210" i="1" a="1"/>
  <c r="T3210" i="1" s="1"/>
  <c r="S3211" i="1"/>
  <c r="T3211" i="1" a="1"/>
  <c r="T3211" i="1" s="1"/>
  <c r="S3212" i="1"/>
  <c r="T3212" i="1" a="1"/>
  <c r="T3212" i="1" s="1"/>
  <c r="S3213" i="1"/>
  <c r="T3213" i="1" a="1"/>
  <c r="T3213" i="1" s="1"/>
  <c r="S3214" i="1"/>
  <c r="T3214" i="1" a="1"/>
  <c r="T3214" i="1" s="1"/>
  <c r="S3215" i="1"/>
  <c r="T3215" i="1" a="1"/>
  <c r="T3215" i="1" s="1"/>
  <c r="S3216" i="1"/>
  <c r="T3216" i="1" a="1"/>
  <c r="T3216" i="1" s="1"/>
  <c r="S3217" i="1"/>
  <c r="T3217" i="1" a="1"/>
  <c r="T3217" i="1" s="1"/>
  <c r="S3218" i="1"/>
  <c r="T3218" i="1" a="1"/>
  <c r="T3218" i="1" s="1"/>
  <c r="S3219" i="1"/>
  <c r="T3219" i="1" a="1"/>
  <c r="T3219" i="1" s="1"/>
  <c r="S3220" i="1"/>
  <c r="T3220" i="1" a="1"/>
  <c r="T3220" i="1" s="1"/>
  <c r="S3221" i="1"/>
  <c r="T3221" i="1" a="1"/>
  <c r="T3221" i="1" s="1"/>
  <c r="S3222" i="1"/>
  <c r="T3222" i="1" a="1"/>
  <c r="T3222" i="1" s="1"/>
  <c r="S3223" i="1"/>
  <c r="T3223" i="1" a="1"/>
  <c r="T3223" i="1" s="1"/>
  <c r="S3224" i="1"/>
  <c r="T3224" i="1" a="1"/>
  <c r="T3224" i="1" s="1"/>
  <c r="S3225" i="1"/>
  <c r="T3225" i="1" a="1"/>
  <c r="T3225" i="1" s="1"/>
  <c r="S3226" i="1"/>
  <c r="T3226" i="1" a="1"/>
  <c r="T3226" i="1" s="1"/>
  <c r="S3227" i="1"/>
  <c r="T3227" i="1" a="1"/>
  <c r="T3227" i="1" s="1"/>
  <c r="S3228" i="1"/>
  <c r="T3228" i="1" a="1"/>
  <c r="T3228" i="1" s="1"/>
  <c r="S3229" i="1"/>
  <c r="T3229" i="1" a="1"/>
  <c r="T3229" i="1" s="1"/>
  <c r="S3230" i="1"/>
  <c r="T3230" i="1" a="1"/>
  <c r="T3230" i="1" s="1"/>
  <c r="S3231" i="1"/>
  <c r="T3231" i="1" a="1"/>
  <c r="T3231" i="1" s="1"/>
  <c r="S3232" i="1"/>
  <c r="T3232" i="1" a="1"/>
  <c r="T3232" i="1" s="1"/>
  <c r="S3233" i="1"/>
  <c r="T3233" i="1" a="1"/>
  <c r="T3233" i="1" s="1"/>
  <c r="S3234" i="1"/>
  <c r="T3234" i="1" a="1"/>
  <c r="T3234" i="1" s="1"/>
  <c r="S3235" i="1"/>
  <c r="T3235" i="1" a="1"/>
  <c r="T3235" i="1" s="1"/>
  <c r="S3236" i="1"/>
  <c r="T3236" i="1" a="1"/>
  <c r="T3236" i="1" s="1"/>
  <c r="S3237" i="1"/>
  <c r="T3237" i="1" a="1"/>
  <c r="T3237" i="1" s="1"/>
  <c r="S3238" i="1"/>
  <c r="T3238" i="1" a="1"/>
  <c r="T3238" i="1" s="1"/>
  <c r="S3239" i="1"/>
  <c r="T3239" i="1" a="1"/>
  <c r="T3239" i="1" s="1"/>
  <c r="S3240" i="1"/>
  <c r="T3240" i="1" a="1"/>
  <c r="T3240" i="1" s="1"/>
  <c r="S3241" i="1"/>
  <c r="T3241" i="1" a="1"/>
  <c r="T3241" i="1" s="1"/>
  <c r="S3242" i="1"/>
  <c r="T3242" i="1" a="1"/>
  <c r="T3242" i="1" s="1"/>
  <c r="S3243" i="1"/>
  <c r="T3243" i="1" a="1"/>
  <c r="T3243" i="1" s="1"/>
  <c r="S3244" i="1"/>
  <c r="T3244" i="1" a="1"/>
  <c r="T3244" i="1" s="1"/>
  <c r="S3245" i="1"/>
  <c r="T3245" i="1" a="1"/>
  <c r="T3245" i="1" s="1"/>
  <c r="S3246" i="1"/>
  <c r="T3246" i="1" a="1"/>
  <c r="T3246" i="1" s="1"/>
  <c r="S3247" i="1"/>
  <c r="T3247" i="1" a="1"/>
  <c r="T3247" i="1" s="1"/>
  <c r="S3248" i="1"/>
  <c r="T3248" i="1" a="1"/>
  <c r="T3248" i="1" s="1"/>
  <c r="S3249" i="1"/>
  <c r="T3249" i="1" a="1"/>
  <c r="T3249" i="1" s="1"/>
  <c r="S3250" i="1"/>
  <c r="T3250" i="1" a="1"/>
  <c r="T3250" i="1" s="1"/>
  <c r="S3251" i="1"/>
  <c r="T3251" i="1" a="1"/>
  <c r="T3251" i="1" s="1"/>
  <c r="S3252" i="1"/>
  <c r="T3252" i="1" a="1"/>
  <c r="T3252" i="1" s="1"/>
  <c r="S3253" i="1"/>
  <c r="T3253" i="1" a="1"/>
  <c r="T3253" i="1" s="1"/>
  <c r="S3254" i="1"/>
  <c r="T3254" i="1" a="1"/>
  <c r="T3254" i="1" s="1"/>
  <c r="S3255" i="1"/>
  <c r="T3255" i="1" a="1"/>
  <c r="T3255" i="1" s="1"/>
  <c r="S3256" i="1"/>
  <c r="T3256" i="1" a="1"/>
  <c r="T3256" i="1" s="1"/>
  <c r="S3257" i="1"/>
  <c r="T3257" i="1" a="1"/>
  <c r="T3257" i="1" s="1"/>
  <c r="S3258" i="1"/>
  <c r="T3258" i="1" a="1"/>
  <c r="T3258" i="1" s="1"/>
  <c r="S3259" i="1"/>
  <c r="T3259" i="1" a="1"/>
  <c r="T3259" i="1" s="1"/>
  <c r="S3260" i="1"/>
  <c r="T3260" i="1" a="1"/>
  <c r="T3260" i="1" s="1"/>
  <c r="S3261" i="1"/>
  <c r="T3261" i="1" a="1"/>
  <c r="T3261" i="1" s="1"/>
  <c r="S3262" i="1"/>
  <c r="T3262" i="1" a="1"/>
  <c r="T3262" i="1" s="1"/>
  <c r="S3263" i="1"/>
  <c r="T3263" i="1" a="1"/>
  <c r="T3263" i="1" s="1"/>
  <c r="S3264" i="1"/>
  <c r="T3264" i="1" a="1"/>
  <c r="T3264" i="1" s="1"/>
  <c r="S3265" i="1"/>
  <c r="T3265" i="1" a="1"/>
  <c r="T3265" i="1" s="1"/>
  <c r="S3266" i="1"/>
  <c r="T3266" i="1" a="1"/>
  <c r="T3266" i="1" s="1"/>
  <c r="S3267" i="1"/>
  <c r="T3267" i="1" a="1"/>
  <c r="T3267" i="1" s="1"/>
  <c r="S3268" i="1"/>
  <c r="T3268" i="1" a="1"/>
  <c r="T3268" i="1" s="1"/>
  <c r="S3269" i="1"/>
  <c r="T3269" i="1" a="1"/>
  <c r="T3269" i="1" s="1"/>
  <c r="S3270" i="1"/>
  <c r="T3270" i="1" a="1"/>
  <c r="T3270" i="1" s="1"/>
  <c r="S3271" i="1"/>
  <c r="T3271" i="1" a="1"/>
  <c r="T3271" i="1" s="1"/>
  <c r="S3272" i="1"/>
  <c r="T3272" i="1" a="1"/>
  <c r="T3272" i="1" s="1"/>
  <c r="S3273" i="1"/>
  <c r="T3273" i="1" a="1"/>
  <c r="T3273" i="1" s="1"/>
  <c r="S3274" i="1"/>
  <c r="T3274" i="1" a="1"/>
  <c r="T3274" i="1" s="1"/>
  <c r="S3275" i="1"/>
  <c r="T3275" i="1" a="1"/>
  <c r="T3275" i="1" s="1"/>
  <c r="S3276" i="1"/>
  <c r="T3276" i="1" a="1"/>
  <c r="T3276" i="1" s="1"/>
  <c r="S3277" i="1"/>
  <c r="T3277" i="1" a="1"/>
  <c r="T3277" i="1" s="1"/>
  <c r="S3278" i="1"/>
  <c r="T3278" i="1" a="1"/>
  <c r="T3278" i="1" s="1"/>
  <c r="S3279" i="1"/>
  <c r="T3279" i="1" a="1"/>
  <c r="T3279" i="1" s="1"/>
  <c r="S3280" i="1"/>
  <c r="T3280" i="1" a="1"/>
  <c r="T3280" i="1" s="1"/>
  <c r="S3281" i="1"/>
  <c r="T3281" i="1" a="1"/>
  <c r="T3281" i="1" s="1"/>
  <c r="S3282" i="1"/>
  <c r="T3282" i="1" a="1"/>
  <c r="T3282" i="1" s="1"/>
  <c r="S3283" i="1"/>
  <c r="T3283" i="1" a="1"/>
  <c r="T3283" i="1" s="1"/>
  <c r="S3284" i="1"/>
  <c r="T3284" i="1" a="1"/>
  <c r="T3284" i="1" s="1"/>
  <c r="S3285" i="1"/>
  <c r="T3285" i="1" a="1"/>
  <c r="T3285" i="1" s="1"/>
  <c r="S3286" i="1"/>
  <c r="T3286" i="1" a="1"/>
  <c r="T3286" i="1" s="1"/>
  <c r="S3287" i="1"/>
  <c r="T3287" i="1" a="1"/>
  <c r="T3287" i="1" s="1"/>
  <c r="S3288" i="1"/>
  <c r="T3288" i="1" a="1"/>
  <c r="T3288" i="1" s="1"/>
  <c r="S3289" i="1"/>
  <c r="T3289" i="1" a="1"/>
  <c r="T3289" i="1" s="1"/>
  <c r="S3290" i="1"/>
  <c r="T3290" i="1" a="1"/>
  <c r="T3290" i="1" s="1"/>
  <c r="S3291" i="1"/>
  <c r="T3291" i="1" a="1"/>
  <c r="T3291" i="1" s="1"/>
  <c r="S3292" i="1"/>
  <c r="T3292" i="1" a="1"/>
  <c r="T3292" i="1" s="1"/>
  <c r="S3293" i="1"/>
  <c r="T3293" i="1" a="1"/>
  <c r="T3293" i="1" s="1"/>
  <c r="S3294" i="1"/>
  <c r="T3294" i="1" a="1"/>
  <c r="T3294" i="1" s="1"/>
  <c r="S3295" i="1"/>
  <c r="T3295" i="1" a="1"/>
  <c r="T3295" i="1" s="1"/>
  <c r="S3296" i="1"/>
  <c r="T3296" i="1" a="1"/>
  <c r="T3296" i="1" s="1"/>
  <c r="S3297" i="1"/>
  <c r="T3297" i="1" a="1"/>
  <c r="T3297" i="1" s="1"/>
  <c r="S3298" i="1"/>
  <c r="T3298" i="1" a="1"/>
  <c r="T3298" i="1" s="1"/>
  <c r="S3299" i="1"/>
  <c r="T3299" i="1" a="1"/>
  <c r="T3299" i="1" s="1"/>
  <c r="S3300" i="1"/>
  <c r="T3300" i="1" a="1"/>
  <c r="T3300" i="1" s="1"/>
  <c r="S3301" i="1"/>
  <c r="T3301" i="1" a="1"/>
  <c r="T3301" i="1" s="1"/>
  <c r="S3302" i="1"/>
  <c r="T3302" i="1" a="1"/>
  <c r="T3302" i="1" s="1"/>
  <c r="S3303" i="1"/>
  <c r="T3303" i="1" a="1"/>
  <c r="T3303" i="1" s="1"/>
  <c r="S3304" i="1"/>
  <c r="T3304" i="1" a="1"/>
  <c r="T3304" i="1" s="1"/>
  <c r="S3305" i="1"/>
  <c r="T3305" i="1" a="1"/>
  <c r="T3305" i="1" s="1"/>
  <c r="S3306" i="1"/>
  <c r="T3306" i="1" a="1"/>
  <c r="T3306" i="1" s="1"/>
  <c r="S3307" i="1"/>
  <c r="T3307" i="1" a="1"/>
  <c r="T3307" i="1" s="1"/>
  <c r="S3308" i="1"/>
  <c r="T3308" i="1" a="1"/>
  <c r="T3308" i="1" s="1"/>
  <c r="S3309" i="1"/>
  <c r="T3309" i="1" a="1"/>
  <c r="T3309" i="1" s="1"/>
  <c r="S3310" i="1"/>
  <c r="T3310" i="1" a="1"/>
  <c r="T3310" i="1" s="1"/>
  <c r="S3311" i="1"/>
  <c r="T3311" i="1" a="1"/>
  <c r="T3311" i="1" s="1"/>
  <c r="S3312" i="1"/>
  <c r="T3312" i="1" a="1"/>
  <c r="T3312" i="1" s="1"/>
  <c r="S3313" i="1"/>
  <c r="T3313" i="1" a="1"/>
  <c r="T3313" i="1" s="1"/>
  <c r="S3314" i="1"/>
  <c r="T3314" i="1" a="1"/>
  <c r="T3314" i="1" s="1"/>
  <c r="S3315" i="1"/>
  <c r="T3315" i="1" a="1"/>
  <c r="T3315" i="1" s="1"/>
  <c r="S3316" i="1"/>
  <c r="T3316" i="1" a="1"/>
  <c r="T3316" i="1" s="1"/>
  <c r="S3317" i="1"/>
  <c r="T3317" i="1" a="1"/>
  <c r="T3317" i="1" s="1"/>
  <c r="S3318" i="1"/>
  <c r="T3318" i="1" a="1"/>
  <c r="T3318" i="1" s="1"/>
  <c r="S3319" i="1"/>
  <c r="T3319" i="1" a="1"/>
  <c r="T3319" i="1" s="1"/>
  <c r="S3320" i="1"/>
  <c r="T3320" i="1" a="1"/>
  <c r="T3320" i="1" s="1"/>
  <c r="S3321" i="1"/>
  <c r="T3321" i="1" a="1"/>
  <c r="T3321" i="1" s="1"/>
  <c r="S3322" i="1"/>
  <c r="T3322" i="1" a="1"/>
  <c r="T3322" i="1" s="1"/>
  <c r="S3323" i="1"/>
  <c r="T3323" i="1" a="1"/>
  <c r="T3323" i="1" s="1"/>
  <c r="S3324" i="1"/>
  <c r="T3324" i="1" a="1"/>
  <c r="T3324" i="1" s="1"/>
  <c r="S3325" i="1"/>
  <c r="T3325" i="1" a="1"/>
  <c r="T3325" i="1" s="1"/>
  <c r="S3326" i="1"/>
  <c r="T3326" i="1" a="1"/>
  <c r="T3326" i="1" s="1"/>
  <c r="S3327" i="1"/>
  <c r="T3327" i="1" a="1"/>
  <c r="T3327" i="1" s="1"/>
  <c r="S3328" i="1"/>
  <c r="T3328" i="1" a="1"/>
  <c r="T3328" i="1" s="1"/>
  <c r="S3329" i="1"/>
  <c r="T3329" i="1" a="1"/>
  <c r="T3329" i="1" s="1"/>
  <c r="S3330" i="1"/>
  <c r="T3330" i="1" a="1"/>
  <c r="T3330" i="1" s="1"/>
  <c r="S3331" i="1"/>
  <c r="T3331" i="1" a="1"/>
  <c r="T3331" i="1" s="1"/>
  <c r="S3332" i="1"/>
  <c r="T3332" i="1" a="1"/>
  <c r="T3332" i="1" s="1"/>
  <c r="S3333" i="1"/>
  <c r="T3333" i="1" a="1"/>
  <c r="T3333" i="1" s="1"/>
  <c r="S3334" i="1"/>
  <c r="T3334" i="1" a="1"/>
  <c r="T3334" i="1" s="1"/>
  <c r="S3335" i="1"/>
  <c r="T3335" i="1" a="1"/>
  <c r="T3335" i="1" s="1"/>
  <c r="S3336" i="1"/>
  <c r="T3336" i="1" a="1"/>
  <c r="T3336" i="1" s="1"/>
  <c r="S3337" i="1"/>
  <c r="T3337" i="1" a="1"/>
  <c r="T3337" i="1" s="1"/>
  <c r="S3338" i="1"/>
  <c r="T3338" i="1" a="1"/>
  <c r="T3338" i="1" s="1"/>
  <c r="S3339" i="1"/>
  <c r="T3339" i="1" a="1"/>
  <c r="T3339" i="1" s="1"/>
  <c r="S3340" i="1"/>
  <c r="T3340" i="1" a="1"/>
  <c r="T3340" i="1" s="1"/>
  <c r="S3341" i="1"/>
  <c r="T3341" i="1" a="1"/>
  <c r="T3341" i="1" s="1"/>
  <c r="S3342" i="1"/>
  <c r="T3342" i="1" a="1"/>
  <c r="T3342" i="1" s="1"/>
  <c r="S3343" i="1"/>
  <c r="T3343" i="1" a="1"/>
  <c r="T3343" i="1" s="1"/>
  <c r="S3344" i="1"/>
  <c r="T3344" i="1" a="1"/>
  <c r="T3344" i="1" s="1"/>
  <c r="S3345" i="1"/>
  <c r="T3345" i="1" a="1"/>
  <c r="T3345" i="1" s="1"/>
  <c r="S3346" i="1"/>
  <c r="T3346" i="1" a="1"/>
  <c r="T3346" i="1" s="1"/>
  <c r="S3347" i="1"/>
  <c r="T3347" i="1" a="1"/>
  <c r="T3347" i="1" s="1"/>
  <c r="S3348" i="1"/>
  <c r="T3348" i="1" a="1"/>
  <c r="T3348" i="1" s="1"/>
  <c r="S3349" i="1"/>
  <c r="T3349" i="1" a="1"/>
  <c r="T3349" i="1" s="1"/>
  <c r="S3350" i="1"/>
  <c r="T3350" i="1" a="1"/>
  <c r="T3350" i="1" s="1"/>
  <c r="S3351" i="1"/>
  <c r="T3351" i="1" a="1"/>
  <c r="T3351" i="1" s="1"/>
  <c r="S3352" i="1"/>
  <c r="T3352" i="1" a="1"/>
  <c r="T3352" i="1" s="1"/>
  <c r="S3353" i="1"/>
  <c r="T3353" i="1" a="1"/>
  <c r="T3353" i="1" s="1"/>
  <c r="S3354" i="1"/>
  <c r="T3354" i="1" a="1"/>
  <c r="T3354" i="1" s="1"/>
  <c r="S3355" i="1"/>
  <c r="T3355" i="1" a="1"/>
  <c r="T3355" i="1" s="1"/>
  <c r="S3356" i="1"/>
  <c r="T3356" i="1" a="1"/>
  <c r="T3356" i="1" s="1"/>
  <c r="S3357" i="1"/>
  <c r="T3357" i="1" a="1"/>
  <c r="T3357" i="1" s="1"/>
  <c r="S3358" i="1"/>
  <c r="T3358" i="1" a="1"/>
  <c r="T3358" i="1" s="1"/>
  <c r="S3359" i="1"/>
  <c r="T3359" i="1" a="1"/>
  <c r="T3359" i="1" s="1"/>
  <c r="S3360" i="1"/>
  <c r="T3360" i="1" a="1"/>
  <c r="T3360" i="1" s="1"/>
  <c r="S3361" i="1"/>
  <c r="T3361" i="1" a="1"/>
  <c r="T3361" i="1" s="1"/>
  <c r="S3362" i="1"/>
  <c r="T3362" i="1" a="1"/>
  <c r="T3362" i="1" s="1"/>
  <c r="S3363" i="1"/>
  <c r="T3363" i="1" a="1"/>
  <c r="T3363" i="1" s="1"/>
  <c r="S3364" i="1"/>
  <c r="T3364" i="1" a="1"/>
  <c r="T3364" i="1" s="1"/>
  <c r="S3365" i="1"/>
  <c r="T3365" i="1" a="1"/>
  <c r="T3365" i="1" s="1"/>
  <c r="S3366" i="1"/>
  <c r="T3366" i="1" a="1"/>
  <c r="T3366" i="1" s="1"/>
  <c r="S3367" i="1"/>
  <c r="T3367" i="1" a="1"/>
  <c r="T3367" i="1" s="1"/>
  <c r="S3368" i="1"/>
  <c r="T3368" i="1" a="1"/>
  <c r="T3368" i="1" s="1"/>
  <c r="S3369" i="1"/>
  <c r="T3369" i="1" a="1"/>
  <c r="T3369" i="1" s="1"/>
  <c r="S3370" i="1"/>
  <c r="T3370" i="1" a="1"/>
  <c r="T3370" i="1" s="1"/>
  <c r="S3371" i="1"/>
  <c r="T3371" i="1" a="1"/>
  <c r="T3371" i="1" s="1"/>
  <c r="S3372" i="1"/>
  <c r="T3372" i="1" a="1"/>
  <c r="T3372" i="1" s="1"/>
  <c r="S3373" i="1"/>
  <c r="T3373" i="1" a="1"/>
  <c r="T3373" i="1" s="1"/>
  <c r="S3374" i="1"/>
  <c r="T3374" i="1" a="1"/>
  <c r="T3374" i="1" s="1"/>
  <c r="S3375" i="1"/>
  <c r="T3375" i="1" a="1"/>
  <c r="T3375" i="1" s="1"/>
  <c r="S3376" i="1"/>
  <c r="T3376" i="1" a="1"/>
  <c r="T3376" i="1" s="1"/>
  <c r="S3377" i="1"/>
  <c r="T3377" i="1" a="1"/>
  <c r="T3377" i="1" s="1"/>
  <c r="S3378" i="1"/>
  <c r="T3378" i="1" a="1"/>
  <c r="T3378" i="1" s="1"/>
  <c r="S3379" i="1"/>
  <c r="T3379" i="1" a="1"/>
  <c r="T3379" i="1" s="1"/>
  <c r="S3380" i="1"/>
  <c r="T3380" i="1" a="1"/>
  <c r="T3380" i="1" s="1"/>
  <c r="S3381" i="1"/>
  <c r="T3381" i="1" a="1"/>
  <c r="T3381" i="1" s="1"/>
  <c r="S3382" i="1"/>
  <c r="T3382" i="1" a="1"/>
  <c r="T3382" i="1" s="1"/>
  <c r="S3383" i="1"/>
  <c r="T3383" i="1" a="1"/>
  <c r="T3383" i="1" s="1"/>
  <c r="S3384" i="1"/>
  <c r="T3384" i="1" a="1"/>
  <c r="T3384" i="1" s="1"/>
  <c r="S3385" i="1"/>
  <c r="T3385" i="1" a="1"/>
  <c r="T3385" i="1" s="1"/>
  <c r="S3386" i="1"/>
  <c r="T3386" i="1" a="1"/>
  <c r="T3386" i="1" s="1"/>
  <c r="S3387" i="1"/>
  <c r="T3387" i="1" a="1"/>
  <c r="T3387" i="1" s="1"/>
  <c r="S3388" i="1"/>
  <c r="T3388" i="1" a="1"/>
  <c r="T3388" i="1" s="1"/>
  <c r="S3389" i="1"/>
  <c r="T3389" i="1" a="1"/>
  <c r="T3389" i="1" s="1"/>
  <c r="S3390" i="1"/>
  <c r="T3390" i="1" a="1"/>
  <c r="T3390" i="1" s="1"/>
  <c r="S3391" i="1"/>
  <c r="T3391" i="1" a="1"/>
  <c r="T3391" i="1" s="1"/>
  <c r="S3392" i="1"/>
  <c r="T3392" i="1" a="1"/>
  <c r="T3392" i="1" s="1"/>
  <c r="S3393" i="1"/>
  <c r="T3393" i="1" a="1"/>
  <c r="T3393" i="1" s="1"/>
  <c r="S3394" i="1"/>
  <c r="T3394" i="1" a="1"/>
  <c r="T3394" i="1" s="1"/>
  <c r="S3395" i="1"/>
  <c r="T3395" i="1" a="1"/>
  <c r="T3395" i="1" s="1"/>
  <c r="S3396" i="1"/>
  <c r="T3396" i="1" a="1"/>
  <c r="T3396" i="1" s="1"/>
  <c r="S3397" i="1"/>
  <c r="T3397" i="1" a="1"/>
  <c r="T3397" i="1" s="1"/>
  <c r="S3398" i="1"/>
  <c r="T3398" i="1" a="1"/>
  <c r="T3398" i="1" s="1"/>
  <c r="S3399" i="1"/>
  <c r="T3399" i="1" a="1"/>
  <c r="T3399" i="1" s="1"/>
  <c r="S3400" i="1"/>
  <c r="T3400" i="1" a="1"/>
  <c r="T3400" i="1" s="1"/>
  <c r="S3401" i="1"/>
  <c r="T3401" i="1" a="1"/>
  <c r="T3401" i="1" s="1"/>
  <c r="S3402" i="1"/>
  <c r="T3402" i="1" a="1"/>
  <c r="T3402" i="1" s="1"/>
  <c r="S3403" i="1"/>
  <c r="T3403" i="1" a="1"/>
  <c r="T3403" i="1" s="1"/>
  <c r="S3404" i="1"/>
  <c r="T3404" i="1" a="1"/>
  <c r="T3404" i="1" s="1"/>
  <c r="S3405" i="1"/>
  <c r="T3405" i="1" a="1"/>
  <c r="T3405" i="1" s="1"/>
  <c r="S3406" i="1"/>
  <c r="T3406" i="1" a="1"/>
  <c r="T3406" i="1" s="1"/>
  <c r="S3407" i="1"/>
  <c r="T3407" i="1" a="1"/>
  <c r="T3407" i="1" s="1"/>
  <c r="S3408" i="1"/>
  <c r="T3408" i="1" a="1"/>
  <c r="T3408" i="1" s="1"/>
  <c r="S3409" i="1"/>
  <c r="T3409" i="1" a="1"/>
  <c r="T3409" i="1" s="1"/>
  <c r="S3410" i="1"/>
  <c r="T3410" i="1" a="1"/>
  <c r="T3410" i="1" s="1"/>
  <c r="S3411" i="1"/>
  <c r="T3411" i="1" a="1"/>
  <c r="T3411" i="1" s="1"/>
  <c r="S3412" i="1"/>
  <c r="T3412" i="1" a="1"/>
  <c r="T3412" i="1" s="1"/>
  <c r="S3413" i="1"/>
  <c r="T3413" i="1" a="1"/>
  <c r="T3413" i="1" s="1"/>
  <c r="S3414" i="1"/>
  <c r="T3414" i="1" a="1"/>
  <c r="T3414" i="1" s="1"/>
  <c r="S3415" i="1"/>
  <c r="T3415" i="1" a="1"/>
  <c r="T3415" i="1" s="1"/>
  <c r="S3416" i="1"/>
  <c r="T3416" i="1" a="1"/>
  <c r="T3416" i="1" s="1"/>
  <c r="S3417" i="1"/>
  <c r="T3417" i="1" a="1"/>
  <c r="T3417" i="1" s="1"/>
  <c r="S3418" i="1"/>
  <c r="T3418" i="1" a="1"/>
  <c r="T3418" i="1" s="1"/>
  <c r="S3419" i="1"/>
  <c r="T3419" i="1" a="1"/>
  <c r="T3419" i="1" s="1"/>
  <c r="S3420" i="1"/>
  <c r="T3420" i="1" a="1"/>
  <c r="T3420" i="1" s="1"/>
  <c r="S3421" i="1"/>
  <c r="T3421" i="1" a="1"/>
  <c r="T3421" i="1" s="1"/>
  <c r="S3422" i="1"/>
  <c r="T3422" i="1" a="1"/>
  <c r="T3422" i="1" s="1"/>
  <c r="S3423" i="1"/>
  <c r="T3423" i="1" a="1"/>
  <c r="T3423" i="1" s="1"/>
  <c r="S3424" i="1"/>
  <c r="T3424" i="1" a="1"/>
  <c r="T3424" i="1" s="1"/>
  <c r="S3425" i="1"/>
  <c r="T3425" i="1" a="1"/>
  <c r="T3425" i="1" s="1"/>
  <c r="S3426" i="1"/>
  <c r="T3426" i="1" a="1"/>
  <c r="T3426" i="1" s="1"/>
  <c r="S3427" i="1"/>
  <c r="T3427" i="1" a="1"/>
  <c r="T3427" i="1" s="1"/>
  <c r="S3428" i="1"/>
  <c r="T3428" i="1" a="1"/>
  <c r="T3428" i="1" s="1"/>
  <c r="S3429" i="1"/>
  <c r="T3429" i="1" a="1"/>
  <c r="T3429" i="1" s="1"/>
  <c r="S3430" i="1"/>
  <c r="T3430" i="1" a="1"/>
  <c r="T3430" i="1" s="1"/>
  <c r="S3431" i="1"/>
  <c r="T3431" i="1" a="1"/>
  <c r="T3431" i="1" s="1"/>
  <c r="S3432" i="1"/>
  <c r="T3432" i="1" a="1"/>
  <c r="T3432" i="1" s="1"/>
  <c r="S3433" i="1"/>
  <c r="T3433" i="1" a="1"/>
  <c r="T3433" i="1" s="1"/>
  <c r="S3434" i="1"/>
  <c r="T3434" i="1" a="1"/>
  <c r="T3434" i="1" s="1"/>
  <c r="S3435" i="1"/>
  <c r="T3435" i="1" a="1"/>
  <c r="T3435" i="1" s="1"/>
  <c r="S3436" i="1"/>
  <c r="T3436" i="1" a="1"/>
  <c r="T3436" i="1" s="1"/>
  <c r="S3437" i="1"/>
  <c r="T3437" i="1" a="1"/>
  <c r="T3437" i="1" s="1"/>
  <c r="S3438" i="1"/>
  <c r="T3438" i="1" a="1"/>
  <c r="T3438" i="1" s="1"/>
  <c r="S3439" i="1"/>
  <c r="T3439" i="1" a="1"/>
  <c r="T3439" i="1" s="1"/>
  <c r="S3440" i="1"/>
  <c r="T3440" i="1" a="1"/>
  <c r="T3440" i="1" s="1"/>
  <c r="S3441" i="1"/>
  <c r="T3441" i="1" a="1"/>
  <c r="T3441" i="1" s="1"/>
  <c r="S3442" i="1"/>
  <c r="T3442" i="1" a="1"/>
  <c r="T3442" i="1" s="1"/>
  <c r="S3443" i="1"/>
  <c r="T3443" i="1" a="1"/>
  <c r="T3443" i="1" s="1"/>
  <c r="S3444" i="1"/>
  <c r="T3444" i="1" a="1"/>
  <c r="T3444" i="1" s="1"/>
  <c r="S3445" i="1"/>
  <c r="T3445" i="1" a="1"/>
  <c r="T3445" i="1" s="1"/>
  <c r="S3446" i="1"/>
  <c r="T3446" i="1" a="1"/>
  <c r="T3446" i="1" s="1"/>
  <c r="S3447" i="1"/>
  <c r="T3447" i="1" a="1"/>
  <c r="T3447" i="1" s="1"/>
  <c r="S3448" i="1"/>
  <c r="T3448" i="1" a="1"/>
  <c r="T3448" i="1" s="1"/>
  <c r="S3449" i="1"/>
  <c r="T3449" i="1" a="1"/>
  <c r="T3449" i="1" s="1"/>
  <c r="S3450" i="1"/>
  <c r="T3450" i="1" a="1"/>
  <c r="T3450" i="1" s="1"/>
  <c r="S3451" i="1"/>
  <c r="T3451" i="1" a="1"/>
  <c r="T3451" i="1" s="1"/>
  <c r="S3452" i="1"/>
  <c r="T3452" i="1" a="1"/>
  <c r="T3452" i="1" s="1"/>
  <c r="S3453" i="1"/>
  <c r="T3453" i="1" a="1"/>
  <c r="T3453" i="1" s="1"/>
  <c r="S3454" i="1"/>
  <c r="T3454" i="1" a="1"/>
  <c r="T3454" i="1" s="1"/>
  <c r="S3455" i="1"/>
  <c r="T3455" i="1" a="1"/>
  <c r="T3455" i="1" s="1"/>
  <c r="S3456" i="1"/>
  <c r="T3456" i="1" a="1"/>
  <c r="T3456" i="1" s="1"/>
  <c r="S3457" i="1"/>
  <c r="T3457" i="1" a="1"/>
  <c r="T3457" i="1" s="1"/>
  <c r="S3458" i="1"/>
  <c r="T3458" i="1" a="1"/>
  <c r="T3458" i="1" s="1"/>
  <c r="S3459" i="1"/>
  <c r="T3459" i="1" a="1"/>
  <c r="T3459" i="1" s="1"/>
  <c r="S3460" i="1"/>
  <c r="T3460" i="1" a="1"/>
  <c r="T3460" i="1" s="1"/>
  <c r="S3461" i="1"/>
  <c r="T3461" i="1" a="1"/>
  <c r="T3461" i="1" s="1"/>
  <c r="S3462" i="1"/>
  <c r="T3462" i="1" a="1"/>
  <c r="T3462" i="1" s="1"/>
  <c r="S3463" i="1"/>
  <c r="T3463" i="1" a="1"/>
  <c r="T3463" i="1" s="1"/>
  <c r="S3464" i="1"/>
  <c r="T3464" i="1" a="1"/>
  <c r="T3464" i="1" s="1"/>
  <c r="S3465" i="1"/>
  <c r="T3465" i="1" a="1"/>
  <c r="T3465" i="1" s="1"/>
  <c r="S3466" i="1"/>
  <c r="T3466" i="1" a="1"/>
  <c r="T3466" i="1" s="1"/>
  <c r="S3467" i="1"/>
  <c r="T3467" i="1" a="1"/>
  <c r="T3467" i="1" s="1"/>
  <c r="S3468" i="1"/>
  <c r="T3468" i="1" a="1"/>
  <c r="T3468" i="1" s="1"/>
  <c r="S3469" i="1"/>
  <c r="T3469" i="1" a="1"/>
  <c r="T3469" i="1" s="1"/>
  <c r="S3470" i="1"/>
  <c r="T3470" i="1" a="1"/>
  <c r="T3470" i="1" s="1"/>
  <c r="S3471" i="1"/>
  <c r="T3471" i="1" a="1"/>
  <c r="T3471" i="1" s="1"/>
  <c r="S3472" i="1"/>
  <c r="T3472" i="1" a="1"/>
  <c r="T3472" i="1" s="1"/>
  <c r="S3473" i="1"/>
  <c r="T3473" i="1" a="1"/>
  <c r="T3473" i="1" s="1"/>
  <c r="S3474" i="1"/>
  <c r="T3474" i="1" a="1"/>
  <c r="T3474" i="1" s="1"/>
  <c r="S3475" i="1"/>
  <c r="T3475" i="1" a="1"/>
  <c r="T3475" i="1" s="1"/>
  <c r="S3476" i="1"/>
  <c r="T3476" i="1" a="1"/>
  <c r="T3476" i="1" s="1"/>
  <c r="S3477" i="1"/>
  <c r="T3477" i="1" a="1"/>
  <c r="T3477" i="1" s="1"/>
  <c r="S3478" i="1"/>
  <c r="T3478" i="1" a="1"/>
  <c r="T3478" i="1" s="1"/>
  <c r="S3479" i="1"/>
  <c r="T3479" i="1" a="1"/>
  <c r="T3479" i="1" s="1"/>
  <c r="S3480" i="1"/>
  <c r="T3480" i="1" a="1"/>
  <c r="T3480" i="1" s="1"/>
  <c r="S3481" i="1"/>
  <c r="T3481" i="1" a="1"/>
  <c r="T3481" i="1" s="1"/>
  <c r="S3482" i="1"/>
  <c r="T3482" i="1" a="1"/>
  <c r="T3482" i="1" s="1"/>
  <c r="S3483" i="1"/>
  <c r="T3483" i="1" a="1"/>
  <c r="T3483" i="1" s="1"/>
  <c r="S3484" i="1"/>
  <c r="T3484" i="1" a="1"/>
  <c r="T3484" i="1" s="1"/>
  <c r="S3485" i="1"/>
  <c r="T3485" i="1" a="1"/>
  <c r="T3485" i="1" s="1"/>
  <c r="S3486" i="1"/>
  <c r="T3486" i="1" a="1"/>
  <c r="T3486" i="1" s="1"/>
  <c r="S3487" i="1"/>
  <c r="T3487" i="1" a="1"/>
  <c r="T3487" i="1" s="1"/>
  <c r="S3488" i="1"/>
  <c r="T3488" i="1" a="1"/>
  <c r="T3488" i="1" s="1"/>
  <c r="S3489" i="1"/>
  <c r="T3489" i="1" a="1"/>
  <c r="T3489" i="1" s="1"/>
  <c r="S3490" i="1"/>
  <c r="T3490" i="1" a="1"/>
  <c r="T3490" i="1" s="1"/>
  <c r="S3491" i="1"/>
  <c r="T3491" i="1" a="1"/>
  <c r="T3491" i="1" s="1"/>
  <c r="S3492" i="1"/>
  <c r="T3492" i="1" a="1"/>
  <c r="T3492" i="1" s="1"/>
  <c r="S3493" i="1"/>
  <c r="T3493" i="1" a="1"/>
  <c r="T3493" i="1" s="1"/>
  <c r="S3494" i="1"/>
  <c r="T3494" i="1" a="1"/>
  <c r="T3494" i="1" s="1"/>
  <c r="S3495" i="1"/>
  <c r="T3495" i="1" a="1"/>
  <c r="T3495" i="1" s="1"/>
  <c r="S3496" i="1"/>
  <c r="T3496" i="1" a="1"/>
  <c r="T3496" i="1" s="1"/>
  <c r="S3497" i="1"/>
  <c r="T3497" i="1" a="1"/>
  <c r="T3497" i="1" s="1"/>
  <c r="S3498" i="1"/>
  <c r="T3498" i="1" a="1"/>
  <c r="T3498" i="1" s="1"/>
  <c r="S3499" i="1"/>
  <c r="T3499" i="1" a="1"/>
  <c r="T3499" i="1" s="1"/>
  <c r="S3500" i="1"/>
  <c r="T3500" i="1" a="1"/>
  <c r="T3500" i="1" s="1"/>
  <c r="S3501" i="1"/>
  <c r="T3501" i="1" a="1"/>
  <c r="T3501" i="1" s="1"/>
  <c r="S3502" i="1"/>
  <c r="T3502" i="1" a="1"/>
  <c r="T3502" i="1" s="1"/>
  <c r="S3503" i="1"/>
  <c r="T3503" i="1" a="1"/>
  <c r="T3503" i="1" s="1"/>
  <c r="S3504" i="1"/>
  <c r="T3504" i="1" a="1"/>
  <c r="T3504" i="1" s="1"/>
  <c r="S3505" i="1"/>
  <c r="T3505" i="1" a="1"/>
  <c r="T3505" i="1" s="1"/>
  <c r="S3506" i="1"/>
  <c r="T3506" i="1" a="1"/>
  <c r="T3506" i="1" s="1"/>
  <c r="S3507" i="1"/>
  <c r="T3507" i="1" a="1"/>
  <c r="T3507" i="1" s="1"/>
  <c r="S3508" i="1"/>
  <c r="T3508" i="1" a="1"/>
  <c r="T3508" i="1" s="1"/>
  <c r="S3509" i="1"/>
  <c r="T3509" i="1" a="1"/>
  <c r="T3509" i="1" s="1"/>
  <c r="S3510" i="1"/>
  <c r="T3510" i="1" a="1"/>
  <c r="T3510" i="1" s="1"/>
  <c r="S3511" i="1"/>
  <c r="T3511" i="1" a="1"/>
  <c r="T3511" i="1" s="1"/>
  <c r="S3512" i="1"/>
  <c r="T3512" i="1" a="1"/>
  <c r="T3512" i="1" s="1"/>
  <c r="S3513" i="1"/>
  <c r="T3513" i="1" a="1"/>
  <c r="T3513" i="1" s="1"/>
  <c r="S3514" i="1"/>
  <c r="T3514" i="1" a="1"/>
  <c r="T3514" i="1" s="1"/>
  <c r="S3515" i="1"/>
  <c r="T3515" i="1" a="1"/>
  <c r="T3515" i="1" s="1"/>
  <c r="S3516" i="1"/>
  <c r="T3516" i="1" a="1"/>
  <c r="T3516" i="1" s="1"/>
  <c r="S3517" i="1"/>
  <c r="T3517" i="1" a="1"/>
  <c r="T3517" i="1" s="1"/>
  <c r="S3518" i="1"/>
  <c r="T3518" i="1" a="1"/>
  <c r="T3518" i="1" s="1"/>
  <c r="S3519" i="1"/>
  <c r="T3519" i="1" a="1"/>
  <c r="T3519" i="1" s="1"/>
  <c r="S3520" i="1"/>
  <c r="T3520" i="1" a="1"/>
  <c r="T3520" i="1" s="1"/>
  <c r="S3521" i="1"/>
  <c r="T3521" i="1" a="1"/>
  <c r="T3521" i="1" s="1"/>
  <c r="S3522" i="1"/>
  <c r="T3522" i="1" a="1"/>
  <c r="T3522" i="1" s="1"/>
  <c r="S3523" i="1"/>
  <c r="T3523" i="1" a="1"/>
  <c r="T3523" i="1" s="1"/>
  <c r="S3524" i="1"/>
  <c r="T3524" i="1" a="1"/>
  <c r="T3524" i="1" s="1"/>
  <c r="S3525" i="1"/>
  <c r="T3525" i="1" a="1"/>
  <c r="T3525" i="1" s="1"/>
  <c r="S3526" i="1"/>
  <c r="T3526" i="1" a="1"/>
  <c r="T3526" i="1" s="1"/>
  <c r="S3527" i="1"/>
  <c r="T3527" i="1" a="1"/>
  <c r="T3527" i="1" s="1"/>
  <c r="S3528" i="1"/>
  <c r="T3528" i="1" a="1"/>
  <c r="T3528" i="1" s="1"/>
  <c r="S3529" i="1"/>
  <c r="T3529" i="1" a="1"/>
  <c r="T3529" i="1" s="1"/>
  <c r="S3530" i="1"/>
  <c r="T3530" i="1" a="1"/>
  <c r="T3530" i="1" s="1"/>
  <c r="S3531" i="1"/>
  <c r="T3531" i="1" a="1"/>
  <c r="T3531" i="1" s="1"/>
  <c r="S3532" i="1"/>
  <c r="T3532" i="1" a="1"/>
  <c r="T3532" i="1" s="1"/>
  <c r="S3533" i="1"/>
  <c r="T3533" i="1" a="1"/>
  <c r="T3533" i="1" s="1"/>
  <c r="S3534" i="1"/>
  <c r="T3534" i="1" a="1"/>
  <c r="T3534" i="1" s="1"/>
  <c r="S3535" i="1"/>
  <c r="T3535" i="1" a="1"/>
  <c r="T3535" i="1" s="1"/>
  <c r="S3536" i="1"/>
  <c r="T3536" i="1" a="1"/>
  <c r="T3536" i="1" s="1"/>
  <c r="S3537" i="1"/>
  <c r="T3537" i="1" a="1"/>
  <c r="T3537" i="1" s="1"/>
  <c r="S3538" i="1"/>
  <c r="T3538" i="1" a="1"/>
  <c r="T3538" i="1" s="1"/>
  <c r="S3539" i="1"/>
  <c r="T3539" i="1" a="1"/>
  <c r="T3539" i="1" s="1"/>
  <c r="S3540" i="1"/>
  <c r="T3540" i="1" a="1"/>
  <c r="T3540" i="1" s="1"/>
  <c r="S3541" i="1"/>
  <c r="T3541" i="1" a="1"/>
  <c r="T3541" i="1" s="1"/>
  <c r="S3542" i="1"/>
  <c r="T3542" i="1" a="1"/>
  <c r="T3542" i="1" s="1"/>
  <c r="S3543" i="1"/>
  <c r="T3543" i="1" a="1"/>
  <c r="T3543" i="1" s="1"/>
  <c r="S3544" i="1"/>
  <c r="T3544" i="1" a="1"/>
  <c r="T3544" i="1" s="1"/>
  <c r="S3545" i="1"/>
  <c r="T3545" i="1" a="1"/>
  <c r="T3545" i="1" s="1"/>
  <c r="S3546" i="1"/>
  <c r="T3546" i="1" a="1"/>
  <c r="T3546" i="1" s="1"/>
  <c r="S3547" i="1"/>
  <c r="T3547" i="1" a="1"/>
  <c r="T3547" i="1" s="1"/>
  <c r="S3548" i="1"/>
  <c r="T3548" i="1" a="1"/>
  <c r="T3548" i="1" s="1"/>
  <c r="S3549" i="1"/>
  <c r="T3549" i="1" a="1"/>
  <c r="T3549" i="1" s="1"/>
  <c r="S3550" i="1"/>
  <c r="T3550" i="1" a="1"/>
  <c r="T3550" i="1" s="1"/>
  <c r="S3551" i="1"/>
  <c r="T3551" i="1" a="1"/>
  <c r="T3551" i="1" s="1"/>
  <c r="S3552" i="1"/>
  <c r="T3552" i="1" a="1"/>
  <c r="T3552" i="1" s="1"/>
  <c r="S3553" i="1"/>
  <c r="T3553" i="1" a="1"/>
  <c r="T3553" i="1" s="1"/>
  <c r="S3554" i="1"/>
  <c r="T3554" i="1" a="1"/>
  <c r="T3554" i="1" s="1"/>
  <c r="S3555" i="1"/>
  <c r="T3555" i="1" a="1"/>
  <c r="T3555" i="1" s="1"/>
  <c r="S3556" i="1"/>
  <c r="T3556" i="1" a="1"/>
  <c r="T3556" i="1" s="1"/>
  <c r="S3557" i="1"/>
  <c r="T3557" i="1" a="1"/>
  <c r="T3557" i="1" s="1"/>
  <c r="S3558" i="1"/>
  <c r="T3558" i="1" a="1"/>
  <c r="T3558" i="1" s="1"/>
  <c r="S3559" i="1"/>
  <c r="T3559" i="1" a="1"/>
  <c r="T3559" i="1" s="1"/>
  <c r="S3560" i="1"/>
  <c r="T3560" i="1" a="1"/>
  <c r="T3560" i="1" s="1"/>
  <c r="S3561" i="1"/>
  <c r="T3561" i="1" a="1"/>
  <c r="T3561" i="1" s="1"/>
  <c r="S3562" i="1"/>
  <c r="T3562" i="1" a="1"/>
  <c r="T3562" i="1" s="1"/>
  <c r="S3563" i="1"/>
  <c r="T3563" i="1" a="1"/>
  <c r="T3563" i="1" s="1"/>
  <c r="S3564" i="1"/>
  <c r="T3564" i="1" a="1"/>
  <c r="T3564" i="1" s="1"/>
  <c r="S3565" i="1"/>
  <c r="T3565" i="1" a="1"/>
  <c r="T3565" i="1" s="1"/>
  <c r="S3566" i="1"/>
  <c r="T3566" i="1" a="1"/>
  <c r="T3566" i="1" s="1"/>
  <c r="S3567" i="1"/>
  <c r="T3567" i="1" a="1"/>
  <c r="T3567" i="1" s="1"/>
  <c r="S3568" i="1"/>
  <c r="T3568" i="1" a="1"/>
  <c r="T3568" i="1" s="1"/>
  <c r="S3569" i="1"/>
  <c r="T3569" i="1" a="1"/>
  <c r="T3569" i="1" s="1"/>
  <c r="S3570" i="1"/>
  <c r="T3570" i="1" a="1"/>
  <c r="T3570" i="1" s="1"/>
  <c r="S3571" i="1"/>
  <c r="T3571" i="1" a="1"/>
  <c r="T3571" i="1" s="1"/>
  <c r="S3572" i="1"/>
  <c r="T3572" i="1" a="1"/>
  <c r="T3572" i="1" s="1"/>
  <c r="S3573" i="1"/>
  <c r="T3573" i="1" a="1"/>
  <c r="T3573" i="1" s="1"/>
  <c r="S3574" i="1"/>
  <c r="T3574" i="1" a="1"/>
  <c r="T3574" i="1" s="1"/>
  <c r="S3575" i="1"/>
  <c r="T3575" i="1" a="1"/>
  <c r="T3575" i="1" s="1"/>
  <c r="S3576" i="1"/>
  <c r="T3576" i="1" a="1"/>
  <c r="T3576" i="1" s="1"/>
  <c r="S3577" i="1"/>
  <c r="T3577" i="1" a="1"/>
  <c r="T3577" i="1" s="1"/>
  <c r="S3578" i="1"/>
  <c r="T3578" i="1" a="1"/>
  <c r="T3578" i="1" s="1"/>
  <c r="S3579" i="1"/>
  <c r="T3579" i="1" a="1"/>
  <c r="T3579" i="1" s="1"/>
  <c r="S3580" i="1"/>
  <c r="T3580" i="1" a="1"/>
  <c r="T3580" i="1" s="1"/>
  <c r="S3581" i="1"/>
  <c r="T3581" i="1" a="1"/>
  <c r="T3581" i="1" s="1"/>
  <c r="S3582" i="1"/>
  <c r="T3582" i="1" a="1"/>
  <c r="T3582" i="1" s="1"/>
  <c r="S3583" i="1"/>
  <c r="T3583" i="1" a="1"/>
  <c r="T3583" i="1" s="1"/>
  <c r="S3584" i="1"/>
  <c r="T3584" i="1" a="1"/>
  <c r="T3584" i="1" s="1"/>
  <c r="S3585" i="1"/>
  <c r="T3585" i="1" a="1"/>
  <c r="T3585" i="1" s="1"/>
  <c r="S3586" i="1"/>
  <c r="T3586" i="1" a="1"/>
  <c r="T3586" i="1" s="1"/>
  <c r="S3587" i="1"/>
  <c r="T3587" i="1" a="1"/>
  <c r="T3587" i="1" s="1"/>
  <c r="S3588" i="1"/>
  <c r="T3588" i="1" a="1"/>
  <c r="T3588" i="1" s="1"/>
  <c r="S3589" i="1"/>
  <c r="T3589" i="1" a="1"/>
  <c r="T3589" i="1" s="1"/>
  <c r="S3590" i="1"/>
  <c r="T3590" i="1" a="1"/>
  <c r="T3590" i="1" s="1"/>
  <c r="S3591" i="1"/>
  <c r="T3591" i="1" a="1"/>
  <c r="T3591" i="1" s="1"/>
  <c r="S3592" i="1"/>
  <c r="T3592" i="1" a="1"/>
  <c r="T3592" i="1" s="1"/>
  <c r="S3593" i="1"/>
  <c r="T3593" i="1" a="1"/>
  <c r="T3593" i="1" s="1"/>
  <c r="S3594" i="1"/>
  <c r="T3594" i="1" a="1"/>
  <c r="T3594" i="1" s="1"/>
  <c r="S3595" i="1"/>
  <c r="T3595" i="1" a="1"/>
  <c r="T3595" i="1" s="1"/>
  <c r="S3596" i="1"/>
  <c r="T3596" i="1" a="1"/>
  <c r="T3596" i="1" s="1"/>
  <c r="S3597" i="1"/>
  <c r="T3597" i="1" a="1"/>
  <c r="T3597" i="1" s="1"/>
  <c r="S3598" i="1"/>
  <c r="T3598" i="1" a="1"/>
  <c r="T3598" i="1" s="1"/>
  <c r="S3599" i="1"/>
  <c r="T3599" i="1" a="1"/>
  <c r="T3599" i="1" s="1"/>
  <c r="S3600" i="1"/>
  <c r="T3600" i="1" a="1"/>
  <c r="T3600" i="1" s="1"/>
  <c r="S3601" i="1"/>
  <c r="T3601" i="1" a="1"/>
  <c r="T3601" i="1" s="1"/>
  <c r="S3602" i="1"/>
  <c r="T3602" i="1" a="1"/>
  <c r="T3602" i="1" s="1"/>
  <c r="S3603" i="1"/>
  <c r="T3603" i="1" a="1"/>
  <c r="T3603" i="1" s="1"/>
  <c r="S3604" i="1"/>
  <c r="T3604" i="1" a="1"/>
  <c r="T3604" i="1" s="1"/>
  <c r="S3605" i="1"/>
  <c r="T3605" i="1" a="1"/>
  <c r="T3605" i="1" s="1"/>
  <c r="S3606" i="1"/>
  <c r="T3606" i="1" a="1"/>
  <c r="T3606" i="1" s="1"/>
  <c r="S3607" i="1"/>
  <c r="T3607" i="1" a="1"/>
  <c r="T3607" i="1" s="1"/>
  <c r="S3608" i="1"/>
  <c r="T3608" i="1" a="1"/>
  <c r="T3608" i="1" s="1"/>
  <c r="S3609" i="1"/>
  <c r="T3609" i="1" a="1"/>
  <c r="T3609" i="1" s="1"/>
  <c r="S3610" i="1"/>
  <c r="T3610" i="1" a="1"/>
  <c r="T3610" i="1" s="1"/>
  <c r="S3611" i="1"/>
  <c r="T3611" i="1" a="1"/>
  <c r="T3611" i="1" s="1"/>
  <c r="S3612" i="1"/>
  <c r="T3612" i="1" a="1"/>
  <c r="T3612" i="1" s="1"/>
  <c r="S3613" i="1"/>
  <c r="T3613" i="1" a="1"/>
  <c r="T3613" i="1" s="1"/>
  <c r="S3614" i="1"/>
  <c r="T3614" i="1" a="1"/>
  <c r="T3614" i="1" s="1"/>
  <c r="S3615" i="1"/>
  <c r="T3615" i="1" a="1"/>
  <c r="T3615" i="1" s="1"/>
  <c r="S3616" i="1"/>
  <c r="T3616" i="1" a="1"/>
  <c r="T3616" i="1" s="1"/>
  <c r="S3617" i="1"/>
  <c r="T3617" i="1" a="1"/>
  <c r="T3617" i="1" s="1"/>
  <c r="S3618" i="1"/>
  <c r="T3618" i="1" a="1"/>
  <c r="T3618" i="1" s="1"/>
  <c r="S3619" i="1"/>
  <c r="T3619" i="1" a="1"/>
  <c r="T3619" i="1" s="1"/>
  <c r="S3620" i="1"/>
  <c r="T3620" i="1" a="1"/>
  <c r="T3620" i="1" s="1"/>
  <c r="S3621" i="1"/>
  <c r="T3621" i="1" a="1"/>
  <c r="T3621" i="1" s="1"/>
  <c r="S3622" i="1"/>
  <c r="T3622" i="1" a="1"/>
  <c r="T3622" i="1" s="1"/>
  <c r="S3623" i="1"/>
  <c r="T3623" i="1" a="1"/>
  <c r="T3623" i="1" s="1"/>
  <c r="S3624" i="1"/>
  <c r="T3624" i="1" a="1"/>
  <c r="T3624" i="1" s="1"/>
  <c r="S3625" i="1"/>
  <c r="T3625" i="1" a="1"/>
  <c r="T3625" i="1" s="1"/>
  <c r="S3626" i="1"/>
  <c r="T3626" i="1" a="1"/>
  <c r="T3626" i="1" s="1"/>
  <c r="S3627" i="1"/>
  <c r="T3627" i="1" a="1"/>
  <c r="T3627" i="1" s="1"/>
  <c r="S3628" i="1"/>
  <c r="T3628" i="1" a="1"/>
  <c r="T3628" i="1" s="1"/>
  <c r="S3629" i="1"/>
  <c r="T3629" i="1" a="1"/>
  <c r="T3629" i="1" s="1"/>
  <c r="S3630" i="1"/>
  <c r="T3630" i="1" a="1"/>
  <c r="T3630" i="1" s="1"/>
  <c r="S3631" i="1"/>
  <c r="T3631" i="1" a="1"/>
  <c r="T3631" i="1" s="1"/>
  <c r="S3632" i="1"/>
  <c r="T3632" i="1" a="1"/>
  <c r="T3632" i="1" s="1"/>
  <c r="S3633" i="1"/>
  <c r="T3633" i="1" a="1"/>
  <c r="T3633" i="1" s="1"/>
  <c r="S3634" i="1"/>
  <c r="T3634" i="1" a="1"/>
  <c r="T3634" i="1" s="1"/>
  <c r="S3635" i="1"/>
  <c r="T3635" i="1" a="1"/>
  <c r="T3635" i="1" s="1"/>
  <c r="S3636" i="1"/>
  <c r="T3636" i="1" a="1"/>
  <c r="T3636" i="1" s="1"/>
  <c r="S3637" i="1"/>
  <c r="T3637" i="1" a="1"/>
  <c r="T3637" i="1" s="1"/>
  <c r="S3638" i="1"/>
  <c r="T3638" i="1" a="1"/>
  <c r="T3638" i="1" s="1"/>
  <c r="S3639" i="1"/>
  <c r="T3639" i="1" a="1"/>
  <c r="T3639" i="1" s="1"/>
  <c r="S3640" i="1"/>
  <c r="T3640" i="1" a="1"/>
  <c r="T3640" i="1" s="1"/>
  <c r="S3641" i="1"/>
  <c r="T3641" i="1" a="1"/>
  <c r="T3641" i="1" s="1"/>
  <c r="S3642" i="1"/>
  <c r="T3642" i="1" a="1"/>
  <c r="T3642" i="1" s="1"/>
  <c r="S3643" i="1"/>
  <c r="T3643" i="1" a="1"/>
  <c r="T3643" i="1" s="1"/>
  <c r="S3644" i="1"/>
  <c r="T3644" i="1" a="1"/>
  <c r="T3644" i="1" s="1"/>
  <c r="S3645" i="1"/>
  <c r="T3645" i="1" a="1"/>
  <c r="T3645" i="1" s="1"/>
  <c r="S3646" i="1"/>
  <c r="T3646" i="1" a="1"/>
  <c r="T3646" i="1" s="1"/>
  <c r="S3647" i="1"/>
  <c r="T3647" i="1" a="1"/>
  <c r="T3647" i="1" s="1"/>
  <c r="S3648" i="1"/>
  <c r="T3648" i="1" a="1"/>
  <c r="T3648" i="1" s="1"/>
  <c r="S3649" i="1"/>
  <c r="T3649" i="1" a="1"/>
  <c r="T3649" i="1" s="1"/>
  <c r="S3650" i="1"/>
  <c r="T3650" i="1" a="1"/>
  <c r="T3650" i="1" s="1"/>
  <c r="S3651" i="1"/>
  <c r="T3651" i="1" a="1"/>
  <c r="T3651" i="1" s="1"/>
  <c r="S3652" i="1"/>
  <c r="T3652" i="1" a="1"/>
  <c r="T3652" i="1" s="1"/>
  <c r="S3653" i="1"/>
  <c r="T3653" i="1" a="1"/>
  <c r="T3653" i="1" s="1"/>
  <c r="S3654" i="1"/>
  <c r="T3654" i="1" a="1"/>
  <c r="T3654" i="1" s="1"/>
  <c r="S3655" i="1"/>
  <c r="T3655" i="1" a="1"/>
  <c r="T3655" i="1" s="1"/>
  <c r="S3656" i="1"/>
  <c r="T3656" i="1" a="1"/>
  <c r="T3656" i="1" s="1"/>
  <c r="S3657" i="1"/>
  <c r="T3657" i="1" a="1"/>
  <c r="T3657" i="1" s="1"/>
  <c r="S3658" i="1"/>
  <c r="T3658" i="1" a="1"/>
  <c r="T3658" i="1" s="1"/>
  <c r="S3659" i="1"/>
  <c r="T3659" i="1" a="1"/>
  <c r="T3659" i="1" s="1"/>
  <c r="S3660" i="1"/>
  <c r="T3660" i="1" a="1"/>
  <c r="T3660" i="1" s="1"/>
  <c r="S3661" i="1"/>
  <c r="T3661" i="1" a="1"/>
  <c r="T3661" i="1" s="1"/>
  <c r="S3662" i="1"/>
  <c r="T3662" i="1" a="1"/>
  <c r="T3662" i="1" s="1"/>
  <c r="S3663" i="1"/>
  <c r="T3663" i="1" a="1"/>
  <c r="T3663" i="1" s="1"/>
  <c r="S3664" i="1"/>
  <c r="T3664" i="1" a="1"/>
  <c r="T3664" i="1" s="1"/>
  <c r="S3665" i="1"/>
  <c r="T3665" i="1" a="1"/>
  <c r="T3665" i="1" s="1"/>
  <c r="S3666" i="1"/>
  <c r="T3666" i="1" a="1"/>
  <c r="T3666" i="1" s="1"/>
  <c r="S3667" i="1"/>
  <c r="T3667" i="1" a="1"/>
  <c r="T3667" i="1" s="1"/>
  <c r="S3668" i="1"/>
  <c r="T3668" i="1" a="1"/>
  <c r="T3668" i="1" s="1"/>
  <c r="S3669" i="1"/>
  <c r="T3669" i="1" a="1"/>
  <c r="T3669" i="1" s="1"/>
  <c r="S3670" i="1"/>
  <c r="T3670" i="1" a="1"/>
  <c r="T3670" i="1" s="1"/>
  <c r="S3671" i="1"/>
  <c r="T3671" i="1" a="1"/>
  <c r="T3671" i="1" s="1"/>
  <c r="S3672" i="1"/>
  <c r="T3672" i="1" a="1"/>
  <c r="T3672" i="1" s="1"/>
  <c r="S3673" i="1"/>
  <c r="T3673" i="1" a="1"/>
  <c r="T3673" i="1" s="1"/>
  <c r="S3674" i="1"/>
  <c r="T3674" i="1" a="1"/>
  <c r="T3674" i="1" s="1"/>
  <c r="S3675" i="1"/>
  <c r="T3675" i="1" a="1"/>
  <c r="T3675" i="1" s="1"/>
  <c r="S3676" i="1"/>
  <c r="T3676" i="1" a="1"/>
  <c r="T3676" i="1" s="1"/>
  <c r="S3677" i="1"/>
  <c r="T3677" i="1" a="1"/>
  <c r="T3677" i="1" s="1"/>
  <c r="S3678" i="1"/>
  <c r="T3678" i="1" a="1"/>
  <c r="T3678" i="1" s="1"/>
  <c r="S3679" i="1"/>
  <c r="T3679" i="1" a="1"/>
  <c r="T3679" i="1" s="1"/>
  <c r="S3680" i="1"/>
  <c r="T3680" i="1" a="1"/>
  <c r="T3680" i="1" s="1"/>
  <c r="S3681" i="1"/>
  <c r="T3681" i="1" a="1"/>
  <c r="T3681" i="1" s="1"/>
  <c r="S3682" i="1"/>
  <c r="T3682" i="1" a="1"/>
  <c r="T3682" i="1" s="1"/>
  <c r="S3683" i="1"/>
  <c r="T3683" i="1" a="1"/>
  <c r="T3683" i="1" s="1"/>
  <c r="S3684" i="1"/>
  <c r="T3684" i="1" a="1"/>
  <c r="T3684" i="1" s="1"/>
  <c r="S3685" i="1"/>
  <c r="T3685" i="1" a="1"/>
  <c r="T3685" i="1" s="1"/>
  <c r="S3686" i="1"/>
  <c r="T3686" i="1" a="1"/>
  <c r="T3686" i="1" s="1"/>
  <c r="S3687" i="1"/>
  <c r="T3687" i="1" a="1"/>
  <c r="T3687" i="1" s="1"/>
  <c r="S3688" i="1"/>
  <c r="T3688" i="1" a="1"/>
  <c r="T3688" i="1" s="1"/>
  <c r="S3689" i="1"/>
  <c r="T3689" i="1" a="1"/>
  <c r="T3689" i="1" s="1"/>
  <c r="S3690" i="1"/>
  <c r="T3690" i="1" a="1"/>
  <c r="T3690" i="1" s="1"/>
  <c r="S3691" i="1"/>
  <c r="T3691" i="1" a="1"/>
  <c r="T3691" i="1" s="1"/>
  <c r="S3692" i="1"/>
  <c r="T3692" i="1" a="1"/>
  <c r="T3692" i="1" s="1"/>
  <c r="S3693" i="1"/>
  <c r="T3693" i="1" a="1"/>
  <c r="T3693" i="1" s="1"/>
  <c r="S3694" i="1"/>
  <c r="T3694" i="1" a="1"/>
  <c r="T3694" i="1" s="1"/>
  <c r="S3695" i="1"/>
  <c r="T3695" i="1" a="1"/>
  <c r="T3695" i="1" s="1"/>
  <c r="S3696" i="1"/>
  <c r="T3696" i="1" a="1"/>
  <c r="T3696" i="1" s="1"/>
  <c r="S3697" i="1"/>
  <c r="T3697" i="1" a="1"/>
  <c r="T3697" i="1" s="1"/>
  <c r="S3698" i="1"/>
  <c r="T3698" i="1" a="1"/>
  <c r="T3698" i="1" s="1"/>
  <c r="S3699" i="1"/>
  <c r="T3699" i="1" a="1"/>
  <c r="T3699" i="1" s="1"/>
  <c r="S3700" i="1"/>
  <c r="T3700" i="1" a="1"/>
  <c r="T3700" i="1" s="1"/>
  <c r="S3701" i="1"/>
  <c r="T3701" i="1" a="1"/>
  <c r="T3701" i="1" s="1"/>
  <c r="S3702" i="1"/>
  <c r="T3702" i="1" a="1"/>
  <c r="T3702" i="1" s="1"/>
  <c r="S3703" i="1"/>
  <c r="T3703" i="1" a="1"/>
  <c r="T3703" i="1" s="1"/>
  <c r="S3704" i="1"/>
  <c r="T3704" i="1" a="1"/>
  <c r="T3704" i="1" s="1"/>
  <c r="S3705" i="1"/>
  <c r="T3705" i="1" a="1"/>
  <c r="T3705" i="1" s="1"/>
  <c r="S3706" i="1"/>
  <c r="T3706" i="1" a="1"/>
  <c r="T3706" i="1" s="1"/>
  <c r="S3707" i="1"/>
  <c r="T3707" i="1" a="1"/>
  <c r="T3707" i="1" s="1"/>
  <c r="S3708" i="1"/>
  <c r="T3708" i="1" a="1"/>
  <c r="T3708" i="1" s="1"/>
  <c r="S3709" i="1"/>
  <c r="T3709" i="1" a="1"/>
  <c r="T3709" i="1" s="1"/>
  <c r="S3710" i="1"/>
  <c r="T3710" i="1" a="1"/>
  <c r="T3710" i="1" s="1"/>
  <c r="S3711" i="1"/>
  <c r="T3711" i="1" a="1"/>
  <c r="T3711" i="1" s="1"/>
  <c r="S3712" i="1"/>
  <c r="T3712" i="1" a="1"/>
  <c r="T3712" i="1" s="1"/>
  <c r="S3713" i="1"/>
  <c r="T3713" i="1" a="1"/>
  <c r="T3713" i="1" s="1"/>
  <c r="S3714" i="1"/>
  <c r="T3714" i="1" a="1"/>
  <c r="T3714" i="1" s="1"/>
  <c r="S3715" i="1"/>
  <c r="T3715" i="1" a="1"/>
  <c r="T3715" i="1" s="1"/>
  <c r="S3716" i="1"/>
  <c r="T3716" i="1" a="1"/>
  <c r="T3716" i="1" s="1"/>
  <c r="S3717" i="1"/>
  <c r="T3717" i="1" a="1"/>
  <c r="T3717" i="1" s="1"/>
  <c r="S3718" i="1"/>
  <c r="T3718" i="1" a="1"/>
  <c r="T3718" i="1" s="1"/>
  <c r="S3719" i="1"/>
  <c r="T3719" i="1" a="1"/>
  <c r="T3719" i="1" s="1"/>
  <c r="S3720" i="1"/>
  <c r="T3720" i="1" a="1"/>
  <c r="T3720" i="1" s="1"/>
  <c r="S3721" i="1"/>
  <c r="T3721" i="1" a="1"/>
  <c r="T3721" i="1" s="1"/>
  <c r="S3722" i="1"/>
  <c r="T3722" i="1" a="1"/>
  <c r="T3722" i="1" s="1"/>
  <c r="S3723" i="1"/>
  <c r="T3723" i="1" a="1"/>
  <c r="T3723" i="1" s="1"/>
  <c r="S3724" i="1"/>
  <c r="T3724" i="1" a="1"/>
  <c r="T3724" i="1" s="1"/>
  <c r="S3725" i="1"/>
  <c r="T3725" i="1" a="1"/>
  <c r="T3725" i="1" s="1"/>
  <c r="S3726" i="1"/>
  <c r="T3726" i="1" a="1"/>
  <c r="T3726" i="1" s="1"/>
  <c r="S3727" i="1"/>
  <c r="T3727" i="1" a="1"/>
  <c r="T3727" i="1" s="1"/>
  <c r="S3728" i="1"/>
  <c r="T3728" i="1" a="1"/>
  <c r="T3728" i="1" s="1"/>
  <c r="S3729" i="1"/>
  <c r="T3729" i="1" a="1"/>
  <c r="T3729" i="1" s="1"/>
  <c r="S3730" i="1"/>
  <c r="T3730" i="1" a="1"/>
  <c r="T3730" i="1" s="1"/>
  <c r="S3731" i="1"/>
  <c r="T3731" i="1" a="1"/>
  <c r="T3731" i="1" s="1"/>
  <c r="S3732" i="1"/>
  <c r="T3732" i="1" a="1"/>
  <c r="T3732" i="1" s="1"/>
  <c r="S3733" i="1"/>
  <c r="T3733" i="1" a="1"/>
  <c r="T3733" i="1" s="1"/>
  <c r="S3734" i="1"/>
  <c r="T3734" i="1" a="1"/>
  <c r="T3734" i="1" s="1"/>
  <c r="S3735" i="1"/>
  <c r="T3735" i="1" a="1"/>
  <c r="T3735" i="1" s="1"/>
  <c r="S3736" i="1"/>
  <c r="T3736" i="1" a="1"/>
  <c r="T3736" i="1" s="1"/>
  <c r="S3737" i="1"/>
  <c r="T3737" i="1" a="1"/>
  <c r="T3737" i="1" s="1"/>
  <c r="S3738" i="1"/>
  <c r="T3738" i="1" a="1"/>
  <c r="T3738" i="1" s="1"/>
  <c r="S3739" i="1"/>
  <c r="T3739" i="1" a="1"/>
  <c r="T3739" i="1" s="1"/>
  <c r="S3740" i="1"/>
  <c r="T3740" i="1" a="1"/>
  <c r="T3740" i="1" s="1"/>
  <c r="S3741" i="1"/>
  <c r="T3741" i="1" a="1"/>
  <c r="T3741" i="1" s="1"/>
  <c r="S3742" i="1"/>
  <c r="T3742" i="1" a="1"/>
  <c r="T3742" i="1" s="1"/>
  <c r="S3743" i="1"/>
  <c r="T3743" i="1" a="1"/>
  <c r="T3743" i="1" s="1"/>
  <c r="S3744" i="1"/>
  <c r="T3744" i="1" a="1"/>
  <c r="T3744" i="1" s="1"/>
  <c r="S3745" i="1"/>
  <c r="T3745" i="1" a="1"/>
  <c r="T3745" i="1" s="1"/>
  <c r="S3746" i="1"/>
  <c r="T3746" i="1" a="1"/>
  <c r="T3746" i="1" s="1"/>
  <c r="S3747" i="1"/>
  <c r="T3747" i="1" a="1"/>
  <c r="T3747" i="1" s="1"/>
  <c r="S3748" i="1"/>
  <c r="T3748" i="1" a="1"/>
  <c r="T3748" i="1" s="1"/>
  <c r="S3749" i="1"/>
  <c r="T3749" i="1" a="1"/>
  <c r="T3749" i="1" s="1"/>
  <c r="S3750" i="1"/>
  <c r="T3750" i="1" a="1"/>
  <c r="T3750" i="1" s="1"/>
  <c r="S3751" i="1"/>
  <c r="T3751" i="1" a="1"/>
  <c r="T3751" i="1" s="1"/>
  <c r="S3752" i="1"/>
  <c r="T3752" i="1" a="1"/>
  <c r="T3752" i="1" s="1"/>
  <c r="S3753" i="1"/>
  <c r="T3753" i="1" a="1"/>
  <c r="T3753" i="1" s="1"/>
  <c r="S3754" i="1"/>
  <c r="T3754" i="1" a="1"/>
  <c r="T3754" i="1" s="1"/>
  <c r="S3755" i="1"/>
  <c r="T3755" i="1" a="1"/>
  <c r="T3755" i="1" s="1"/>
  <c r="S3756" i="1"/>
  <c r="T3756" i="1" a="1"/>
  <c r="T3756" i="1" s="1"/>
  <c r="S3757" i="1"/>
  <c r="T3757" i="1" a="1"/>
  <c r="T3757" i="1" s="1"/>
  <c r="S3758" i="1"/>
  <c r="T3758" i="1" a="1"/>
  <c r="T3758" i="1" s="1"/>
  <c r="S3759" i="1"/>
  <c r="T3759" i="1" a="1"/>
  <c r="T3759" i="1" s="1"/>
  <c r="S3760" i="1"/>
  <c r="T3760" i="1" a="1"/>
  <c r="T3760" i="1" s="1"/>
  <c r="S3761" i="1"/>
  <c r="T3761" i="1" a="1"/>
  <c r="T3761" i="1" s="1"/>
  <c r="S3762" i="1"/>
  <c r="T3762" i="1" a="1"/>
  <c r="T3762" i="1" s="1"/>
  <c r="S3763" i="1"/>
  <c r="T3763" i="1" a="1"/>
  <c r="T3763" i="1" s="1"/>
  <c r="S3764" i="1"/>
  <c r="T3764" i="1" a="1"/>
  <c r="T3764" i="1" s="1"/>
  <c r="S3765" i="1"/>
  <c r="T3765" i="1" a="1"/>
  <c r="T3765" i="1" s="1"/>
  <c r="S3766" i="1"/>
  <c r="T3766" i="1" a="1"/>
  <c r="T3766" i="1" s="1"/>
  <c r="S3767" i="1"/>
  <c r="T3767" i="1" a="1"/>
  <c r="T3767" i="1" s="1"/>
  <c r="S3768" i="1"/>
  <c r="T3768" i="1" a="1"/>
  <c r="T3768" i="1" s="1"/>
  <c r="S3769" i="1"/>
  <c r="T3769" i="1" a="1"/>
  <c r="T3769" i="1" s="1"/>
  <c r="S3770" i="1"/>
  <c r="T3770" i="1" a="1"/>
  <c r="T3770" i="1" s="1"/>
  <c r="S3771" i="1"/>
  <c r="T3771" i="1" a="1"/>
  <c r="T3771" i="1" s="1"/>
  <c r="S3772" i="1"/>
  <c r="T3772" i="1" a="1"/>
  <c r="T3772" i="1" s="1"/>
  <c r="S3773" i="1"/>
  <c r="T3773" i="1" a="1"/>
  <c r="T3773" i="1" s="1"/>
  <c r="S3774" i="1"/>
  <c r="T3774" i="1" a="1"/>
  <c r="T3774" i="1" s="1"/>
  <c r="S3775" i="1"/>
  <c r="T3775" i="1" a="1"/>
  <c r="T3775" i="1" s="1"/>
  <c r="S3776" i="1"/>
  <c r="T3776" i="1" a="1"/>
  <c r="T3776" i="1" s="1"/>
  <c r="S3777" i="1"/>
  <c r="T3777" i="1" a="1"/>
  <c r="T3777" i="1" s="1"/>
  <c r="S3778" i="1"/>
  <c r="T3778" i="1" a="1"/>
  <c r="T3778" i="1" s="1"/>
  <c r="S3779" i="1"/>
  <c r="T3779" i="1" a="1"/>
  <c r="T3779" i="1" s="1"/>
  <c r="S3780" i="1"/>
  <c r="T3780" i="1" a="1"/>
  <c r="T3780" i="1" s="1"/>
  <c r="S3781" i="1"/>
  <c r="T3781" i="1" a="1"/>
  <c r="T3781" i="1" s="1"/>
  <c r="S3782" i="1"/>
  <c r="T3782" i="1" a="1"/>
  <c r="T3782" i="1" s="1"/>
  <c r="S3783" i="1"/>
  <c r="T3783" i="1" a="1"/>
  <c r="T3783" i="1" s="1"/>
  <c r="S3784" i="1"/>
  <c r="T3784" i="1" a="1"/>
  <c r="T3784" i="1" s="1"/>
  <c r="S3785" i="1"/>
  <c r="T3785" i="1" a="1"/>
  <c r="T3785" i="1" s="1"/>
  <c r="S3786" i="1"/>
  <c r="T3786" i="1" a="1"/>
  <c r="T3786" i="1" s="1"/>
  <c r="S3787" i="1"/>
  <c r="T3787" i="1" a="1"/>
  <c r="T3787" i="1" s="1"/>
  <c r="S3788" i="1"/>
  <c r="T3788" i="1" a="1"/>
  <c r="T3788" i="1" s="1"/>
  <c r="S3789" i="1"/>
  <c r="T3789" i="1" a="1"/>
  <c r="T3789" i="1" s="1"/>
  <c r="S3790" i="1"/>
  <c r="T3790" i="1" a="1"/>
  <c r="T3790" i="1" s="1"/>
  <c r="S3791" i="1"/>
  <c r="T3791" i="1" a="1"/>
  <c r="T3791" i="1" s="1"/>
  <c r="S3792" i="1"/>
  <c r="T3792" i="1" a="1"/>
  <c r="T3792" i="1" s="1"/>
  <c r="S3793" i="1"/>
  <c r="T3793" i="1" a="1"/>
  <c r="T3793" i="1" s="1"/>
  <c r="S3794" i="1"/>
  <c r="T3794" i="1" a="1"/>
  <c r="T3794" i="1" s="1"/>
  <c r="S3795" i="1"/>
  <c r="T3795" i="1" a="1"/>
  <c r="T3795" i="1" s="1"/>
  <c r="S3796" i="1"/>
  <c r="T3796" i="1" a="1"/>
  <c r="T3796" i="1" s="1"/>
  <c r="S3797" i="1"/>
  <c r="T3797" i="1" a="1"/>
  <c r="T3797" i="1" s="1"/>
  <c r="S3798" i="1"/>
  <c r="T3798" i="1" a="1"/>
  <c r="T3798" i="1" s="1"/>
  <c r="S3799" i="1"/>
  <c r="T3799" i="1" a="1"/>
  <c r="T3799" i="1" s="1"/>
  <c r="S3800" i="1"/>
  <c r="T3800" i="1" a="1"/>
  <c r="T3800" i="1" s="1"/>
  <c r="S3801" i="1"/>
  <c r="T3801" i="1" a="1"/>
  <c r="T3801" i="1" s="1"/>
  <c r="S3802" i="1"/>
  <c r="T3802" i="1" a="1"/>
  <c r="T3802" i="1" s="1"/>
  <c r="S3803" i="1"/>
  <c r="T3803" i="1" a="1"/>
  <c r="T3803" i="1" s="1"/>
  <c r="S3804" i="1"/>
  <c r="T3804" i="1" a="1"/>
  <c r="T3804" i="1" s="1"/>
  <c r="S3805" i="1"/>
  <c r="T3805" i="1" a="1"/>
  <c r="T3805" i="1" s="1"/>
  <c r="S3806" i="1"/>
  <c r="T3806" i="1" a="1"/>
  <c r="T3806" i="1" s="1"/>
  <c r="S3807" i="1"/>
  <c r="T3807" i="1" a="1"/>
  <c r="T3807" i="1" s="1"/>
  <c r="S3808" i="1"/>
  <c r="T3808" i="1" a="1"/>
  <c r="T3808" i="1" s="1"/>
  <c r="S3809" i="1"/>
  <c r="T3809" i="1" a="1"/>
  <c r="T3809" i="1" s="1"/>
  <c r="S3810" i="1"/>
  <c r="T3810" i="1" a="1"/>
  <c r="T3810" i="1" s="1"/>
  <c r="S3811" i="1"/>
  <c r="T3811" i="1" a="1"/>
  <c r="T3811" i="1" s="1"/>
  <c r="S3812" i="1"/>
  <c r="T3812" i="1" a="1"/>
  <c r="T3812" i="1" s="1"/>
  <c r="S3813" i="1"/>
  <c r="T3813" i="1" a="1"/>
  <c r="T3813" i="1" s="1"/>
  <c r="S3814" i="1"/>
  <c r="T3814" i="1" a="1"/>
  <c r="T3814" i="1" s="1"/>
  <c r="S3815" i="1"/>
  <c r="T3815" i="1" a="1"/>
  <c r="T3815" i="1" s="1"/>
  <c r="S3816" i="1"/>
  <c r="T3816" i="1" a="1"/>
  <c r="T3816" i="1" s="1"/>
  <c r="S3817" i="1"/>
  <c r="T3817" i="1" a="1"/>
  <c r="T3817" i="1" s="1"/>
  <c r="S3818" i="1"/>
  <c r="T3818" i="1" a="1"/>
  <c r="T3818" i="1" s="1"/>
  <c r="S3819" i="1"/>
  <c r="T3819" i="1" a="1"/>
  <c r="T3819" i="1" s="1"/>
  <c r="S3820" i="1"/>
  <c r="T3820" i="1" a="1"/>
  <c r="T3820" i="1" s="1"/>
  <c r="S3821" i="1"/>
  <c r="T3821" i="1" a="1"/>
  <c r="T3821" i="1" s="1"/>
  <c r="S3822" i="1"/>
  <c r="T3822" i="1" a="1"/>
  <c r="T3822" i="1" s="1"/>
  <c r="S3823" i="1"/>
  <c r="T3823" i="1" a="1"/>
  <c r="T3823" i="1" s="1"/>
  <c r="S3824" i="1"/>
  <c r="T3824" i="1" a="1"/>
  <c r="T3824" i="1" s="1"/>
  <c r="S3825" i="1"/>
  <c r="T3825" i="1" a="1"/>
  <c r="T3825" i="1" s="1"/>
  <c r="S3826" i="1"/>
  <c r="T3826" i="1" a="1"/>
  <c r="T3826" i="1" s="1"/>
  <c r="S3827" i="1"/>
  <c r="T3827" i="1" a="1"/>
  <c r="T3827" i="1" s="1"/>
  <c r="S3828" i="1"/>
  <c r="T3828" i="1" a="1"/>
  <c r="T3828" i="1" s="1"/>
  <c r="S3829" i="1"/>
  <c r="T3829" i="1" a="1"/>
  <c r="T3829" i="1" s="1"/>
  <c r="S3830" i="1"/>
  <c r="T3830" i="1" a="1"/>
  <c r="T3830" i="1" s="1"/>
  <c r="S3831" i="1"/>
  <c r="T3831" i="1" a="1"/>
  <c r="T3831" i="1" s="1"/>
  <c r="S3832" i="1"/>
  <c r="T3832" i="1" a="1"/>
  <c r="T3832" i="1" s="1"/>
  <c r="S3833" i="1"/>
  <c r="T3833" i="1" a="1"/>
  <c r="T3833" i="1" s="1"/>
  <c r="S3834" i="1"/>
  <c r="T3834" i="1" a="1"/>
  <c r="T3834" i="1" s="1"/>
  <c r="S3835" i="1"/>
  <c r="T3835" i="1" a="1"/>
  <c r="T3835" i="1" s="1"/>
  <c r="S3836" i="1"/>
  <c r="T3836" i="1" a="1"/>
  <c r="T3836" i="1" s="1"/>
  <c r="S3837" i="1"/>
  <c r="T3837" i="1" a="1"/>
  <c r="T3837" i="1" s="1"/>
  <c r="S3838" i="1"/>
  <c r="T3838" i="1" a="1"/>
  <c r="T3838" i="1" s="1"/>
  <c r="S3839" i="1"/>
  <c r="T3839" i="1" a="1"/>
  <c r="T3839" i="1" s="1"/>
  <c r="S3840" i="1"/>
  <c r="T3840" i="1" a="1"/>
  <c r="T3840" i="1" s="1"/>
  <c r="S3841" i="1"/>
  <c r="T3841" i="1" a="1"/>
  <c r="T3841" i="1" s="1"/>
  <c r="S3842" i="1"/>
  <c r="T3842" i="1" a="1"/>
  <c r="T3842" i="1" s="1"/>
  <c r="S3843" i="1"/>
  <c r="T3843" i="1" a="1"/>
  <c r="T3843" i="1" s="1"/>
  <c r="S3844" i="1"/>
  <c r="T3844" i="1" a="1"/>
  <c r="T3844" i="1" s="1"/>
  <c r="S3845" i="1"/>
  <c r="T3845" i="1" a="1"/>
  <c r="T3845" i="1" s="1"/>
  <c r="S3846" i="1"/>
  <c r="T3846" i="1" a="1"/>
  <c r="T3846" i="1" s="1"/>
  <c r="S3847" i="1"/>
  <c r="T3847" i="1" a="1"/>
  <c r="T3847" i="1" s="1"/>
  <c r="S3848" i="1"/>
  <c r="T3848" i="1" a="1"/>
  <c r="T3848" i="1" s="1"/>
  <c r="S3849" i="1"/>
  <c r="T3849" i="1" a="1"/>
  <c r="T3849" i="1" s="1"/>
  <c r="S3850" i="1"/>
  <c r="T3850" i="1" a="1"/>
  <c r="T3850" i="1" s="1"/>
  <c r="S3851" i="1"/>
  <c r="T3851" i="1" a="1"/>
  <c r="T3851" i="1" s="1"/>
  <c r="S3852" i="1"/>
  <c r="T3852" i="1" a="1"/>
  <c r="T3852" i="1" s="1"/>
  <c r="S3853" i="1"/>
  <c r="T3853" i="1" a="1"/>
  <c r="T3853" i="1" s="1"/>
  <c r="S3854" i="1"/>
  <c r="T3854" i="1" a="1"/>
  <c r="T3854" i="1" s="1"/>
  <c r="S3855" i="1"/>
  <c r="T3855" i="1" a="1"/>
  <c r="T3855" i="1" s="1"/>
  <c r="S3856" i="1"/>
  <c r="T3856" i="1" a="1"/>
  <c r="T3856" i="1" s="1"/>
  <c r="S3857" i="1"/>
  <c r="T3857" i="1" a="1"/>
  <c r="T3857" i="1" s="1"/>
  <c r="S3858" i="1"/>
  <c r="T3858" i="1" a="1"/>
  <c r="T3858" i="1" s="1"/>
  <c r="S3859" i="1"/>
  <c r="T3859" i="1" a="1"/>
  <c r="T3859" i="1" s="1"/>
  <c r="S3860" i="1"/>
  <c r="T3860" i="1" a="1"/>
  <c r="T3860" i="1" s="1"/>
  <c r="S3861" i="1"/>
  <c r="T3861" i="1" a="1"/>
  <c r="T3861" i="1" s="1"/>
  <c r="S3862" i="1"/>
  <c r="T3862" i="1" a="1"/>
  <c r="T3862" i="1" s="1"/>
  <c r="S3863" i="1"/>
  <c r="T3863" i="1" a="1"/>
  <c r="T3863" i="1" s="1"/>
  <c r="S3864" i="1"/>
  <c r="T3864" i="1" a="1"/>
  <c r="T3864" i="1" s="1"/>
  <c r="S3865" i="1"/>
  <c r="T3865" i="1" a="1"/>
  <c r="T3865" i="1" s="1"/>
  <c r="S3866" i="1"/>
  <c r="T3866" i="1" a="1"/>
  <c r="T3866" i="1" s="1"/>
  <c r="S3867" i="1"/>
  <c r="T3867" i="1" a="1"/>
  <c r="T3867" i="1" s="1"/>
  <c r="S3868" i="1"/>
  <c r="T3868" i="1" a="1"/>
  <c r="T3868" i="1" s="1"/>
  <c r="S3869" i="1"/>
  <c r="T3869" i="1" a="1"/>
  <c r="T3869" i="1" s="1"/>
  <c r="S3870" i="1"/>
  <c r="T3870" i="1" a="1"/>
  <c r="T3870" i="1" s="1"/>
  <c r="S3871" i="1"/>
  <c r="T3871" i="1" a="1"/>
  <c r="T3871" i="1" s="1"/>
  <c r="S3872" i="1"/>
  <c r="T3872" i="1" a="1"/>
  <c r="T3872" i="1" s="1"/>
  <c r="S3873" i="1"/>
  <c r="T3873" i="1" a="1"/>
  <c r="T3873" i="1" s="1"/>
  <c r="S3874" i="1"/>
  <c r="T3874" i="1" a="1"/>
  <c r="T3874" i="1" s="1"/>
  <c r="S3875" i="1"/>
  <c r="T3875" i="1" a="1"/>
  <c r="T3875" i="1" s="1"/>
  <c r="S3876" i="1"/>
  <c r="T3876" i="1" a="1"/>
  <c r="T3876" i="1" s="1"/>
  <c r="S3877" i="1"/>
  <c r="T3877" i="1" a="1"/>
  <c r="T3877" i="1" s="1"/>
  <c r="S3878" i="1"/>
  <c r="T3878" i="1" a="1"/>
  <c r="T3878" i="1" s="1"/>
  <c r="S3879" i="1"/>
  <c r="T3879" i="1" a="1"/>
  <c r="T3879" i="1" s="1"/>
  <c r="S3880" i="1"/>
  <c r="T3880" i="1" a="1"/>
  <c r="T3880" i="1" s="1"/>
  <c r="S3881" i="1"/>
  <c r="T3881" i="1" a="1"/>
  <c r="T3881" i="1" s="1"/>
  <c r="S3882" i="1"/>
  <c r="T3882" i="1" a="1"/>
  <c r="T3882" i="1" s="1"/>
  <c r="S3883" i="1"/>
  <c r="T3883" i="1" a="1"/>
  <c r="T3883" i="1" s="1"/>
  <c r="S3884" i="1"/>
  <c r="T3884" i="1" a="1"/>
  <c r="T3884" i="1" s="1"/>
  <c r="S3885" i="1"/>
  <c r="T3885" i="1" a="1"/>
  <c r="T3885" i="1" s="1"/>
  <c r="S3886" i="1"/>
  <c r="T3886" i="1" a="1"/>
  <c r="T3886" i="1" s="1"/>
  <c r="S3887" i="1"/>
  <c r="T3887" i="1" a="1"/>
  <c r="T3887" i="1" s="1"/>
  <c r="S3888" i="1"/>
  <c r="T3888" i="1" a="1"/>
  <c r="T3888" i="1" s="1"/>
  <c r="S3889" i="1"/>
  <c r="T3889" i="1" a="1"/>
  <c r="T3889" i="1" s="1"/>
  <c r="S3890" i="1"/>
  <c r="T3890" i="1" a="1"/>
  <c r="T3890" i="1" s="1"/>
  <c r="S3891" i="1"/>
  <c r="T3891" i="1" a="1"/>
  <c r="T3891" i="1" s="1"/>
  <c r="S3892" i="1"/>
  <c r="T3892" i="1" a="1"/>
  <c r="T3892" i="1" s="1"/>
  <c r="S3893" i="1"/>
  <c r="T3893" i="1" a="1"/>
  <c r="T3893" i="1" s="1"/>
  <c r="S3894" i="1"/>
  <c r="T3894" i="1" a="1"/>
  <c r="T3894" i="1" s="1"/>
  <c r="S3895" i="1"/>
  <c r="T3895" i="1" a="1"/>
  <c r="T3895" i="1" s="1"/>
  <c r="S3896" i="1"/>
  <c r="T3896" i="1" a="1"/>
  <c r="T3896" i="1" s="1"/>
  <c r="S3897" i="1"/>
  <c r="T3897" i="1" a="1"/>
  <c r="T3897" i="1" s="1"/>
  <c r="S3898" i="1"/>
  <c r="T3898" i="1" a="1"/>
  <c r="T3898" i="1" s="1"/>
  <c r="S3899" i="1"/>
  <c r="T3899" i="1" a="1"/>
  <c r="T3899" i="1" s="1"/>
  <c r="S3900" i="1"/>
  <c r="T3900" i="1" a="1"/>
  <c r="T3900" i="1" s="1"/>
  <c r="S3901" i="1"/>
  <c r="T3901" i="1" a="1"/>
  <c r="T3901" i="1" s="1"/>
  <c r="S3902" i="1"/>
  <c r="T3902" i="1" a="1"/>
  <c r="T3902" i="1" s="1"/>
  <c r="S3903" i="1"/>
  <c r="T3903" i="1" a="1"/>
  <c r="T3903" i="1" s="1"/>
  <c r="S3904" i="1"/>
  <c r="T3904" i="1" a="1"/>
  <c r="T3904" i="1" s="1"/>
  <c r="S3905" i="1"/>
  <c r="T3905" i="1" a="1"/>
  <c r="T3905" i="1" s="1"/>
  <c r="S3906" i="1"/>
  <c r="T3906" i="1" a="1"/>
  <c r="T3906" i="1" s="1"/>
  <c r="S3907" i="1"/>
  <c r="T3907" i="1" a="1"/>
  <c r="T3907" i="1" s="1"/>
  <c r="S3908" i="1"/>
  <c r="T3908" i="1" a="1"/>
  <c r="T3908" i="1" s="1"/>
  <c r="S3909" i="1"/>
  <c r="T3909" i="1" a="1"/>
  <c r="T3909" i="1" s="1"/>
  <c r="S3910" i="1"/>
  <c r="T3910" i="1" a="1"/>
  <c r="T3910" i="1" s="1"/>
  <c r="S3911" i="1"/>
  <c r="T3911" i="1" a="1"/>
  <c r="T3911" i="1" s="1"/>
  <c r="S3912" i="1"/>
  <c r="T3912" i="1" a="1"/>
  <c r="T3912" i="1" s="1"/>
  <c r="S3913" i="1"/>
  <c r="T3913" i="1" a="1"/>
  <c r="T3913" i="1" s="1"/>
  <c r="S3914" i="1"/>
  <c r="T3914" i="1" a="1"/>
  <c r="T3914" i="1" s="1"/>
  <c r="S3915" i="1"/>
  <c r="T3915" i="1" a="1"/>
  <c r="T3915" i="1" s="1"/>
  <c r="S3916" i="1"/>
  <c r="T3916" i="1" a="1"/>
  <c r="T3916" i="1" s="1"/>
  <c r="S3917" i="1"/>
  <c r="T3917" i="1" a="1"/>
  <c r="T3917" i="1" s="1"/>
  <c r="S3918" i="1"/>
  <c r="T3918" i="1" a="1"/>
  <c r="T3918" i="1" s="1"/>
  <c r="S3919" i="1"/>
  <c r="T3919" i="1" a="1"/>
  <c r="T3919" i="1" s="1"/>
  <c r="S3920" i="1"/>
  <c r="T3920" i="1" a="1"/>
  <c r="T3920" i="1" s="1"/>
  <c r="S3921" i="1"/>
  <c r="T3921" i="1" a="1"/>
  <c r="T3921" i="1" s="1"/>
  <c r="S3922" i="1"/>
  <c r="T3922" i="1" a="1"/>
  <c r="T3922" i="1" s="1"/>
  <c r="S3923" i="1"/>
  <c r="T3923" i="1" a="1"/>
  <c r="T3923" i="1" s="1"/>
  <c r="S3924" i="1"/>
  <c r="T3924" i="1" a="1"/>
  <c r="T3924" i="1" s="1"/>
  <c r="S3925" i="1"/>
  <c r="T3925" i="1" a="1"/>
  <c r="T3925" i="1" s="1"/>
  <c r="S3926" i="1"/>
  <c r="T3926" i="1" a="1"/>
  <c r="T3926" i="1" s="1"/>
  <c r="S3927" i="1"/>
  <c r="T3927" i="1" a="1"/>
  <c r="T3927" i="1" s="1"/>
  <c r="S3928" i="1"/>
  <c r="T3928" i="1" a="1"/>
  <c r="T3928" i="1" s="1"/>
  <c r="S3929" i="1"/>
  <c r="T3929" i="1" a="1"/>
  <c r="T3929" i="1" s="1"/>
  <c r="S3930" i="1"/>
  <c r="T3930" i="1" a="1"/>
  <c r="T3930" i="1" s="1"/>
  <c r="S3931" i="1"/>
  <c r="T3931" i="1" a="1"/>
  <c r="T3931" i="1" s="1"/>
  <c r="S3932" i="1"/>
  <c r="T3932" i="1" a="1"/>
  <c r="T3932" i="1" s="1"/>
  <c r="S3933" i="1"/>
  <c r="T3933" i="1" a="1"/>
  <c r="T3933" i="1" s="1"/>
  <c r="S3934" i="1"/>
  <c r="T3934" i="1" a="1"/>
  <c r="T3934" i="1" s="1"/>
  <c r="S3935" i="1"/>
  <c r="T3935" i="1" a="1"/>
  <c r="T3935" i="1" s="1"/>
  <c r="S3936" i="1"/>
  <c r="T3936" i="1" a="1"/>
  <c r="T3936" i="1" s="1"/>
  <c r="S3937" i="1"/>
  <c r="T3937" i="1" a="1"/>
  <c r="T3937" i="1" s="1"/>
  <c r="S3938" i="1"/>
  <c r="T3938" i="1" a="1"/>
  <c r="T3938" i="1" s="1"/>
  <c r="S3939" i="1"/>
  <c r="T3939" i="1" a="1"/>
  <c r="T3939" i="1" s="1"/>
  <c r="S3940" i="1"/>
  <c r="T3940" i="1" a="1"/>
  <c r="T3940" i="1" s="1"/>
  <c r="S3941" i="1"/>
  <c r="T3941" i="1" a="1"/>
  <c r="T3941" i="1" s="1"/>
  <c r="S3942" i="1"/>
  <c r="T3942" i="1" a="1"/>
  <c r="T3942" i="1" s="1"/>
  <c r="S3943" i="1"/>
  <c r="T3943" i="1" a="1"/>
  <c r="T3943" i="1" s="1"/>
  <c r="S3944" i="1"/>
  <c r="T3944" i="1" a="1"/>
  <c r="T3944" i="1" s="1"/>
  <c r="S3945" i="1"/>
  <c r="T3945" i="1" a="1"/>
  <c r="T3945" i="1" s="1"/>
  <c r="S3946" i="1"/>
  <c r="T3946" i="1" a="1"/>
  <c r="T3946" i="1" s="1"/>
  <c r="S3947" i="1"/>
  <c r="T3947" i="1" a="1"/>
  <c r="T3947" i="1" s="1"/>
  <c r="S3948" i="1"/>
  <c r="T3948" i="1" a="1"/>
  <c r="T3948" i="1" s="1"/>
  <c r="S3949" i="1"/>
  <c r="T3949" i="1" a="1"/>
  <c r="T3949" i="1" s="1"/>
  <c r="S3950" i="1"/>
  <c r="T3950" i="1" a="1"/>
  <c r="T3950" i="1" s="1"/>
  <c r="S3951" i="1"/>
  <c r="T3951" i="1" a="1"/>
  <c r="T3951" i="1" s="1"/>
  <c r="S3952" i="1"/>
  <c r="T3952" i="1" a="1"/>
  <c r="T3952" i="1" s="1"/>
  <c r="S3953" i="1"/>
  <c r="T3953" i="1" a="1"/>
  <c r="T3953" i="1" s="1"/>
  <c r="S3954" i="1"/>
  <c r="T3954" i="1" a="1"/>
  <c r="T3954" i="1" s="1"/>
  <c r="S3955" i="1"/>
  <c r="T3955" i="1" a="1"/>
  <c r="T3955" i="1" s="1"/>
  <c r="S3956" i="1"/>
  <c r="T3956" i="1" a="1"/>
  <c r="T3956" i="1" s="1"/>
  <c r="S3957" i="1"/>
  <c r="T3957" i="1" a="1"/>
  <c r="T3957" i="1" s="1"/>
  <c r="S3958" i="1"/>
  <c r="T3958" i="1" a="1"/>
  <c r="T3958" i="1" s="1"/>
  <c r="S3959" i="1"/>
  <c r="T3959" i="1" a="1"/>
  <c r="T3959" i="1" s="1"/>
  <c r="S3960" i="1"/>
  <c r="T3960" i="1" a="1"/>
  <c r="T3960" i="1" s="1"/>
  <c r="S3961" i="1"/>
  <c r="T3961" i="1" a="1"/>
  <c r="T3961" i="1" s="1"/>
  <c r="S3962" i="1"/>
  <c r="T3962" i="1" a="1"/>
  <c r="T3962" i="1" s="1"/>
  <c r="S3963" i="1"/>
  <c r="T3963" i="1" a="1"/>
  <c r="T3963" i="1" s="1"/>
  <c r="S3964" i="1"/>
  <c r="T3964" i="1" a="1"/>
  <c r="T3964" i="1" s="1"/>
  <c r="S3965" i="1"/>
  <c r="T3965" i="1" a="1"/>
  <c r="T3965" i="1" s="1"/>
  <c r="S3966" i="1"/>
  <c r="T3966" i="1" a="1"/>
  <c r="T3966" i="1" s="1"/>
  <c r="S3967" i="1"/>
  <c r="T3967" i="1" a="1"/>
  <c r="T3967" i="1" s="1"/>
  <c r="S3968" i="1"/>
  <c r="T3968" i="1" a="1"/>
  <c r="T3968" i="1" s="1"/>
  <c r="S3969" i="1"/>
  <c r="T3969" i="1" a="1"/>
  <c r="T3969" i="1" s="1"/>
  <c r="S3970" i="1"/>
  <c r="T3970" i="1" a="1"/>
  <c r="T3970" i="1" s="1"/>
  <c r="S3971" i="1"/>
  <c r="T3971" i="1" a="1"/>
  <c r="T3971" i="1" s="1"/>
  <c r="S3972" i="1"/>
  <c r="T3972" i="1" a="1"/>
  <c r="T3972" i="1" s="1"/>
  <c r="S3973" i="1"/>
  <c r="T3973" i="1" a="1"/>
  <c r="T3973" i="1" s="1"/>
  <c r="S3974" i="1"/>
  <c r="T3974" i="1" a="1"/>
  <c r="T3974" i="1" s="1"/>
  <c r="S3975" i="1"/>
  <c r="T3975" i="1" a="1"/>
  <c r="T3975" i="1" s="1"/>
  <c r="S3976" i="1"/>
  <c r="T3976" i="1" a="1"/>
  <c r="T3976" i="1" s="1"/>
  <c r="S3977" i="1"/>
  <c r="T3977" i="1" a="1"/>
  <c r="T3977" i="1" s="1"/>
  <c r="S3978" i="1"/>
  <c r="T3978" i="1" a="1"/>
  <c r="T3978" i="1" s="1"/>
  <c r="S3979" i="1"/>
  <c r="T3979" i="1" a="1"/>
  <c r="T3979" i="1" s="1"/>
  <c r="S3980" i="1"/>
  <c r="T3980" i="1" a="1"/>
  <c r="T3980" i="1" s="1"/>
  <c r="S3981" i="1"/>
  <c r="T3981" i="1" a="1"/>
  <c r="T3981" i="1" s="1"/>
  <c r="S3982" i="1"/>
  <c r="T3982" i="1" a="1"/>
  <c r="T3982" i="1" s="1"/>
  <c r="S3983" i="1"/>
  <c r="T3983" i="1" a="1"/>
  <c r="T3983" i="1" s="1"/>
  <c r="S3984" i="1"/>
  <c r="T3984" i="1" a="1"/>
  <c r="T3984" i="1" s="1"/>
  <c r="S3985" i="1"/>
  <c r="T3985" i="1" a="1"/>
  <c r="T3985" i="1" s="1"/>
  <c r="S3986" i="1"/>
  <c r="T3986" i="1" a="1"/>
  <c r="T3986" i="1" s="1"/>
  <c r="S3987" i="1"/>
  <c r="T3987" i="1" a="1"/>
  <c r="T3987" i="1" s="1"/>
  <c r="S3988" i="1"/>
  <c r="T3988" i="1" a="1"/>
  <c r="T3988" i="1" s="1"/>
  <c r="S3989" i="1"/>
  <c r="T3989" i="1" a="1"/>
  <c r="T3989" i="1" s="1"/>
  <c r="S3990" i="1"/>
  <c r="T3990" i="1" a="1"/>
  <c r="T3990" i="1" s="1"/>
  <c r="S3991" i="1"/>
  <c r="T3991" i="1" a="1"/>
  <c r="T3991" i="1" s="1"/>
  <c r="S3992" i="1"/>
  <c r="T3992" i="1" a="1"/>
  <c r="T3992" i="1" s="1"/>
  <c r="S3993" i="1"/>
  <c r="T3993" i="1" a="1"/>
  <c r="T3993" i="1" s="1"/>
  <c r="S3994" i="1"/>
  <c r="T3994" i="1" a="1"/>
  <c r="T3994" i="1" s="1"/>
  <c r="S3995" i="1"/>
  <c r="T3995" i="1" a="1"/>
  <c r="T3995" i="1" s="1"/>
  <c r="S3996" i="1"/>
  <c r="T3996" i="1" a="1"/>
  <c r="T3996" i="1" s="1"/>
  <c r="S3997" i="1"/>
  <c r="T3997" i="1" a="1"/>
  <c r="T3997" i="1" s="1"/>
  <c r="S3998" i="1"/>
  <c r="T3998" i="1" a="1"/>
  <c r="T3998" i="1" s="1"/>
  <c r="S3999" i="1"/>
  <c r="T3999" i="1" a="1"/>
  <c r="T3999" i="1" s="1"/>
  <c r="S4000" i="1"/>
  <c r="T4000" i="1" a="1"/>
  <c r="T4000" i="1" s="1"/>
  <c r="S4001" i="1"/>
  <c r="T4001" i="1" a="1"/>
  <c r="T4001" i="1" s="1"/>
  <c r="S4002" i="1"/>
  <c r="T4002" i="1" a="1"/>
  <c r="T4002" i="1" s="1"/>
  <c r="S4003" i="1"/>
  <c r="T4003" i="1" a="1"/>
  <c r="T4003" i="1" s="1"/>
  <c r="S4004" i="1"/>
  <c r="T4004" i="1" a="1"/>
  <c r="T4004" i="1" s="1"/>
  <c r="S4005" i="1"/>
  <c r="T4005" i="1" a="1"/>
  <c r="T4005" i="1" s="1"/>
  <c r="S4006" i="1"/>
  <c r="T4006" i="1" a="1"/>
  <c r="T4006" i="1" s="1"/>
  <c r="S4007" i="1"/>
  <c r="T4007" i="1" a="1"/>
  <c r="T4007" i="1" s="1"/>
  <c r="S4008" i="1"/>
  <c r="T4008" i="1" a="1"/>
  <c r="T4008" i="1" s="1"/>
  <c r="S4009" i="1"/>
  <c r="T4009" i="1" a="1"/>
  <c r="T4009" i="1" s="1"/>
  <c r="S4010" i="1"/>
  <c r="T4010" i="1" a="1"/>
  <c r="T4010" i="1" s="1"/>
  <c r="S4011" i="1"/>
  <c r="T4011" i="1" a="1"/>
  <c r="T4011" i="1" s="1"/>
  <c r="S4012" i="1"/>
  <c r="T4012" i="1" a="1"/>
  <c r="T4012" i="1" s="1"/>
  <c r="S4013" i="1"/>
  <c r="T4013" i="1" a="1"/>
  <c r="T4013" i="1" s="1"/>
  <c r="S4014" i="1"/>
  <c r="T4014" i="1" a="1"/>
  <c r="T4014" i="1" s="1"/>
  <c r="S4015" i="1"/>
  <c r="T4015" i="1" a="1"/>
  <c r="T4015" i="1" s="1"/>
  <c r="S4016" i="1"/>
  <c r="T4016" i="1" a="1"/>
  <c r="T4016" i="1" s="1"/>
  <c r="S4017" i="1"/>
  <c r="T4017" i="1" a="1"/>
  <c r="T4017" i="1" s="1"/>
  <c r="S4018" i="1"/>
  <c r="T4018" i="1" a="1"/>
  <c r="T4018" i="1" s="1"/>
  <c r="S4019" i="1"/>
  <c r="T4019" i="1" a="1"/>
  <c r="T4019" i="1" s="1"/>
  <c r="S4020" i="1"/>
  <c r="T4020" i="1" a="1"/>
  <c r="T4020" i="1" s="1"/>
  <c r="S4021" i="1"/>
  <c r="T4021" i="1" a="1"/>
  <c r="T4021" i="1" s="1"/>
  <c r="S4022" i="1"/>
  <c r="T4022" i="1" a="1"/>
  <c r="T4022" i="1" s="1"/>
  <c r="S4023" i="1"/>
  <c r="T4023" i="1" a="1"/>
  <c r="T4023" i="1" s="1"/>
  <c r="S4024" i="1"/>
  <c r="T4024" i="1" a="1"/>
  <c r="T4024" i="1" s="1"/>
  <c r="S4025" i="1"/>
  <c r="T4025" i="1" a="1"/>
  <c r="T4025" i="1" s="1"/>
  <c r="S4026" i="1"/>
  <c r="T4026" i="1" a="1"/>
  <c r="T4026" i="1" s="1"/>
  <c r="S4027" i="1"/>
  <c r="T4027" i="1" a="1"/>
  <c r="T4027" i="1" s="1"/>
  <c r="S4028" i="1"/>
  <c r="T4028" i="1" a="1"/>
  <c r="T4028" i="1" s="1"/>
  <c r="S4029" i="1"/>
  <c r="T4029" i="1" a="1"/>
  <c r="T4029" i="1" s="1"/>
  <c r="S4030" i="1"/>
  <c r="T4030" i="1" a="1"/>
  <c r="T4030" i="1" s="1"/>
  <c r="S4031" i="1"/>
  <c r="T4031" i="1" a="1"/>
  <c r="T4031" i="1" s="1"/>
  <c r="S4032" i="1"/>
  <c r="T4032" i="1" a="1"/>
  <c r="T4032" i="1" s="1"/>
  <c r="S4033" i="1"/>
  <c r="T4033" i="1" a="1"/>
  <c r="T4033" i="1" s="1"/>
  <c r="S4034" i="1"/>
  <c r="T4034" i="1" a="1"/>
  <c r="T4034" i="1" s="1"/>
  <c r="S4035" i="1"/>
  <c r="T4035" i="1" a="1"/>
  <c r="T4035" i="1" s="1"/>
  <c r="S4036" i="1"/>
  <c r="T4036" i="1" a="1"/>
  <c r="T4036" i="1" s="1"/>
  <c r="S4037" i="1"/>
  <c r="T4037" i="1" a="1"/>
  <c r="T4037" i="1" s="1"/>
  <c r="S4038" i="1"/>
  <c r="T4038" i="1" a="1"/>
  <c r="T4038" i="1" s="1"/>
  <c r="S4039" i="1"/>
  <c r="T4039" i="1" a="1"/>
  <c r="T4039" i="1" s="1"/>
  <c r="S4040" i="1"/>
  <c r="T4040" i="1" a="1"/>
  <c r="T4040" i="1" s="1"/>
  <c r="S4041" i="1"/>
  <c r="T4041" i="1" a="1"/>
  <c r="T4041" i="1" s="1"/>
  <c r="S4042" i="1"/>
  <c r="T4042" i="1" a="1"/>
  <c r="T4042" i="1" s="1"/>
  <c r="S4043" i="1"/>
  <c r="T4043" i="1" a="1"/>
  <c r="T4043" i="1" s="1"/>
  <c r="S4044" i="1"/>
  <c r="T4044" i="1" a="1"/>
  <c r="T4044" i="1" s="1"/>
  <c r="S4045" i="1"/>
  <c r="T4045" i="1" a="1"/>
  <c r="T4045" i="1" s="1"/>
  <c r="S4046" i="1"/>
  <c r="T4046" i="1" a="1"/>
  <c r="T4046" i="1" s="1"/>
  <c r="S4047" i="1"/>
  <c r="T4047" i="1" a="1"/>
  <c r="T4047" i="1" s="1"/>
  <c r="S4048" i="1"/>
  <c r="T4048" i="1" a="1"/>
  <c r="T4048" i="1" s="1"/>
  <c r="S4049" i="1"/>
  <c r="T4049" i="1" a="1"/>
  <c r="T4049" i="1" s="1"/>
  <c r="S4050" i="1"/>
  <c r="T4050" i="1" a="1"/>
  <c r="T4050" i="1" s="1"/>
  <c r="S4051" i="1"/>
  <c r="T4051" i="1" a="1"/>
  <c r="T4051" i="1" s="1"/>
  <c r="S4052" i="1"/>
  <c r="T4052" i="1" a="1"/>
  <c r="T4052" i="1" s="1"/>
  <c r="S4053" i="1"/>
  <c r="T4053" i="1" a="1"/>
  <c r="T4053" i="1" s="1"/>
  <c r="S4054" i="1"/>
  <c r="T4054" i="1" a="1"/>
  <c r="T4054" i="1" s="1"/>
  <c r="S4055" i="1"/>
  <c r="T4055" i="1" a="1"/>
  <c r="T4055" i="1" s="1"/>
  <c r="S4056" i="1"/>
  <c r="T4056" i="1" a="1"/>
  <c r="T4056" i="1" s="1"/>
  <c r="S4057" i="1"/>
  <c r="T4057" i="1" a="1"/>
  <c r="T4057" i="1" s="1"/>
  <c r="S4058" i="1"/>
  <c r="T4058" i="1" a="1"/>
  <c r="T4058" i="1" s="1"/>
  <c r="S4059" i="1"/>
  <c r="T4059" i="1" a="1"/>
  <c r="T4059" i="1" s="1"/>
  <c r="S4060" i="1"/>
  <c r="T4060" i="1" a="1"/>
  <c r="T4060" i="1" s="1"/>
  <c r="S4061" i="1"/>
  <c r="T4061" i="1" a="1"/>
  <c r="T4061" i="1" s="1"/>
  <c r="S4062" i="1"/>
  <c r="T4062" i="1" a="1"/>
  <c r="T4062" i="1" s="1"/>
  <c r="S4063" i="1"/>
  <c r="T4063" i="1" a="1"/>
  <c r="T4063" i="1" s="1"/>
  <c r="S4064" i="1"/>
  <c r="T4064" i="1" a="1"/>
  <c r="T4064" i="1" s="1"/>
  <c r="S4065" i="1"/>
  <c r="T4065" i="1" a="1"/>
  <c r="T4065" i="1" s="1"/>
  <c r="S4066" i="1"/>
  <c r="T4066" i="1" a="1"/>
  <c r="T4066" i="1" s="1"/>
  <c r="S4067" i="1"/>
  <c r="T4067" i="1" a="1"/>
  <c r="T4067" i="1" s="1"/>
  <c r="S4068" i="1"/>
  <c r="T4068" i="1" a="1"/>
  <c r="T4068" i="1" s="1"/>
  <c r="S4069" i="1"/>
  <c r="T4069" i="1" a="1"/>
  <c r="T4069" i="1" s="1"/>
  <c r="S4070" i="1"/>
  <c r="T4070" i="1" a="1"/>
  <c r="T4070" i="1" s="1"/>
  <c r="S4071" i="1"/>
  <c r="T4071" i="1" a="1"/>
  <c r="T4071" i="1" s="1"/>
  <c r="S4072" i="1"/>
  <c r="T4072" i="1" a="1"/>
  <c r="T4072" i="1" s="1"/>
  <c r="S4073" i="1"/>
  <c r="T4073" i="1" a="1"/>
  <c r="T4073" i="1" s="1"/>
  <c r="S4074" i="1"/>
  <c r="T4074" i="1" a="1"/>
  <c r="T4074" i="1" s="1"/>
  <c r="S4075" i="1"/>
  <c r="T4075" i="1" a="1"/>
  <c r="T4075" i="1" s="1"/>
  <c r="S4076" i="1"/>
  <c r="T4076" i="1" a="1"/>
  <c r="T4076" i="1" s="1"/>
  <c r="S4077" i="1"/>
  <c r="T4077" i="1" a="1"/>
  <c r="T4077" i="1" s="1"/>
  <c r="S4078" i="1"/>
  <c r="T4078" i="1" a="1"/>
  <c r="T4078" i="1" s="1"/>
  <c r="S4079" i="1"/>
  <c r="T4079" i="1" a="1"/>
  <c r="T4079" i="1" s="1"/>
  <c r="S4080" i="1"/>
  <c r="T4080" i="1" a="1"/>
  <c r="T4080" i="1" s="1"/>
  <c r="S4081" i="1"/>
  <c r="T4081" i="1" a="1"/>
  <c r="T4081" i="1" s="1"/>
  <c r="S4082" i="1"/>
  <c r="T4082" i="1" a="1"/>
  <c r="T4082" i="1" s="1"/>
  <c r="S4083" i="1"/>
  <c r="T4083" i="1" a="1"/>
  <c r="T4083" i="1" s="1"/>
  <c r="S4084" i="1"/>
  <c r="T4084" i="1" a="1"/>
  <c r="T4084" i="1" s="1"/>
  <c r="S4085" i="1"/>
  <c r="T4085" i="1" a="1"/>
  <c r="T4085" i="1" s="1"/>
  <c r="S4086" i="1"/>
  <c r="T4086" i="1" a="1"/>
  <c r="T4086" i="1" s="1"/>
  <c r="S4087" i="1"/>
  <c r="T4087" i="1" a="1"/>
  <c r="T4087" i="1" s="1"/>
  <c r="S4088" i="1"/>
  <c r="T4088" i="1" a="1"/>
  <c r="T4088" i="1" s="1"/>
  <c r="S4089" i="1"/>
  <c r="T4089" i="1" a="1"/>
  <c r="T4089" i="1" s="1"/>
  <c r="S4090" i="1"/>
  <c r="T4090" i="1" a="1"/>
  <c r="T4090" i="1" s="1"/>
  <c r="S4091" i="1"/>
  <c r="T4091" i="1" a="1"/>
  <c r="T4091" i="1" s="1"/>
  <c r="S4092" i="1"/>
  <c r="T4092" i="1" a="1"/>
  <c r="T4092" i="1" s="1"/>
  <c r="S4093" i="1"/>
  <c r="T4093" i="1" a="1"/>
  <c r="T4093" i="1" s="1"/>
  <c r="S4094" i="1"/>
  <c r="T4094" i="1" a="1"/>
  <c r="T4094" i="1" s="1"/>
  <c r="S4095" i="1"/>
  <c r="T4095" i="1" a="1"/>
  <c r="T4095" i="1" s="1"/>
  <c r="S4096" i="1"/>
  <c r="T4096" i="1" a="1"/>
  <c r="T4096" i="1" s="1"/>
  <c r="S4097" i="1"/>
  <c r="T4097" i="1" a="1"/>
  <c r="T4097" i="1" s="1"/>
  <c r="S4098" i="1"/>
  <c r="T4098" i="1" a="1"/>
  <c r="T4098" i="1" s="1"/>
  <c r="S4099" i="1"/>
  <c r="T4099" i="1" a="1"/>
  <c r="T4099" i="1" s="1"/>
  <c r="S4100" i="1"/>
  <c r="T4100" i="1" a="1"/>
  <c r="T4100" i="1" s="1"/>
  <c r="S4101" i="1"/>
  <c r="T4101" i="1" a="1"/>
  <c r="T4101" i="1" s="1"/>
  <c r="S4102" i="1"/>
  <c r="T4102" i="1" a="1"/>
  <c r="T4102" i="1" s="1"/>
  <c r="S4103" i="1"/>
  <c r="T4103" i="1" a="1"/>
  <c r="T4103" i="1" s="1"/>
  <c r="S4104" i="1"/>
  <c r="T4104" i="1" a="1"/>
  <c r="T4104" i="1" s="1"/>
  <c r="S4105" i="1"/>
  <c r="T4105" i="1" a="1"/>
  <c r="T4105" i="1" s="1"/>
  <c r="S4106" i="1"/>
  <c r="T4106" i="1" a="1"/>
  <c r="T4106" i="1" s="1"/>
  <c r="S4107" i="1"/>
  <c r="T4107" i="1" a="1"/>
  <c r="T4107" i="1" s="1"/>
  <c r="S4108" i="1"/>
  <c r="T4108" i="1" a="1"/>
  <c r="T4108" i="1" s="1"/>
  <c r="S4109" i="1"/>
  <c r="T4109" i="1" a="1"/>
  <c r="T4109" i="1" s="1"/>
  <c r="S4110" i="1"/>
  <c r="T4110" i="1" a="1"/>
  <c r="T4110" i="1" s="1"/>
  <c r="S4111" i="1"/>
  <c r="T4111" i="1" a="1"/>
  <c r="T4111" i="1" s="1"/>
  <c r="S4112" i="1"/>
  <c r="T4112" i="1" a="1"/>
  <c r="T4112" i="1" s="1"/>
  <c r="S4113" i="1"/>
  <c r="T4113" i="1" a="1"/>
  <c r="T4113" i="1" s="1"/>
  <c r="S4114" i="1"/>
  <c r="T4114" i="1" a="1"/>
  <c r="T4114" i="1" s="1"/>
  <c r="S4115" i="1"/>
  <c r="T4115" i="1" a="1"/>
  <c r="T4115" i="1" s="1"/>
  <c r="S4116" i="1"/>
  <c r="T4116" i="1" a="1"/>
  <c r="T4116" i="1" s="1"/>
  <c r="S4117" i="1"/>
  <c r="T4117" i="1" a="1"/>
  <c r="T4117" i="1" s="1"/>
  <c r="S4118" i="1"/>
  <c r="T4118" i="1" a="1"/>
  <c r="T4118" i="1" s="1"/>
  <c r="S4119" i="1"/>
  <c r="T4119" i="1" a="1"/>
  <c r="T4119" i="1" s="1"/>
  <c r="S4120" i="1"/>
  <c r="T4120" i="1" a="1"/>
  <c r="T4120" i="1" s="1"/>
  <c r="S4121" i="1"/>
  <c r="T4121" i="1" a="1"/>
  <c r="T4121" i="1" s="1"/>
  <c r="S4122" i="1"/>
  <c r="T4122" i="1" a="1"/>
  <c r="T4122" i="1" s="1"/>
  <c r="S4123" i="1"/>
  <c r="T4123" i="1" a="1"/>
  <c r="T4123" i="1" s="1"/>
  <c r="S4124" i="1"/>
  <c r="T4124" i="1" a="1"/>
  <c r="T4124" i="1" s="1"/>
  <c r="S4125" i="1"/>
  <c r="T4125" i="1" a="1"/>
  <c r="T4125" i="1" s="1"/>
  <c r="S4126" i="1"/>
  <c r="T4126" i="1" a="1"/>
  <c r="T4126" i="1" s="1"/>
  <c r="S4127" i="1"/>
  <c r="T4127" i="1" a="1"/>
  <c r="T4127" i="1" s="1"/>
  <c r="S4128" i="1"/>
  <c r="T4128" i="1" a="1"/>
  <c r="T4128" i="1" s="1"/>
  <c r="S4129" i="1"/>
  <c r="T4129" i="1" a="1"/>
  <c r="T4129" i="1" s="1"/>
  <c r="S4130" i="1"/>
  <c r="T4130" i="1" a="1"/>
  <c r="T4130" i="1" s="1"/>
  <c r="S4131" i="1"/>
  <c r="T4131" i="1" a="1"/>
  <c r="T4131" i="1" s="1"/>
  <c r="S4132" i="1"/>
  <c r="T4132" i="1" a="1"/>
  <c r="T4132" i="1" s="1"/>
  <c r="S4133" i="1"/>
  <c r="T4133" i="1" a="1"/>
  <c r="T4133" i="1" s="1"/>
  <c r="S4134" i="1"/>
  <c r="T4134" i="1" a="1"/>
  <c r="T4134" i="1" s="1"/>
  <c r="S4135" i="1"/>
  <c r="T4135" i="1" a="1"/>
  <c r="T4135" i="1" s="1"/>
  <c r="S4136" i="1"/>
  <c r="T4136" i="1" a="1"/>
  <c r="T4136" i="1" s="1"/>
  <c r="S4137" i="1"/>
  <c r="T4137" i="1" a="1"/>
  <c r="T4137" i="1" s="1"/>
  <c r="S4138" i="1"/>
  <c r="T4138" i="1" a="1"/>
  <c r="T4138" i="1" s="1"/>
  <c r="S4139" i="1"/>
  <c r="T4139" i="1" a="1"/>
  <c r="T4139" i="1" s="1"/>
  <c r="S4140" i="1"/>
  <c r="T4140" i="1" a="1"/>
  <c r="T4140" i="1" s="1"/>
  <c r="S4141" i="1"/>
  <c r="T4141" i="1" a="1"/>
  <c r="T4141" i="1" s="1"/>
  <c r="S4142" i="1"/>
  <c r="T4142" i="1" a="1"/>
  <c r="T4142" i="1" s="1"/>
  <c r="S4143" i="1"/>
  <c r="T4143" i="1" a="1"/>
  <c r="T4143" i="1" s="1"/>
  <c r="S4144" i="1"/>
  <c r="T4144" i="1" a="1"/>
  <c r="T4144" i="1" s="1"/>
  <c r="S4145" i="1"/>
  <c r="T4145" i="1" a="1"/>
  <c r="T4145" i="1" s="1"/>
  <c r="S4146" i="1"/>
  <c r="T4146" i="1" a="1"/>
  <c r="T4146" i="1" s="1"/>
  <c r="S4147" i="1"/>
  <c r="T4147" i="1" a="1"/>
  <c r="T4147" i="1" s="1"/>
  <c r="S4148" i="1"/>
  <c r="T4148" i="1" a="1"/>
  <c r="T4148" i="1" s="1"/>
  <c r="S4149" i="1"/>
  <c r="T4149" i="1" a="1"/>
  <c r="T4149" i="1" s="1"/>
  <c r="S4150" i="1"/>
  <c r="T4150" i="1" a="1"/>
  <c r="T4150" i="1" s="1"/>
  <c r="S4151" i="1"/>
  <c r="T4151" i="1" a="1"/>
  <c r="T4151" i="1" s="1"/>
  <c r="S4152" i="1"/>
  <c r="T4152" i="1" a="1"/>
  <c r="T4152" i="1" s="1"/>
  <c r="S4153" i="1"/>
  <c r="T4153" i="1" a="1"/>
  <c r="T4153" i="1" s="1"/>
  <c r="S4154" i="1"/>
  <c r="T4154" i="1" a="1"/>
  <c r="T4154" i="1" s="1"/>
  <c r="S4155" i="1"/>
  <c r="T4155" i="1" a="1"/>
  <c r="T4155" i="1" s="1"/>
  <c r="S4156" i="1"/>
  <c r="T4156" i="1" a="1"/>
  <c r="T4156" i="1" s="1"/>
  <c r="S4157" i="1"/>
  <c r="T4157" i="1" a="1"/>
  <c r="T4157" i="1" s="1"/>
  <c r="S4158" i="1"/>
  <c r="T4158" i="1" a="1"/>
  <c r="T4158" i="1" s="1"/>
  <c r="S4159" i="1"/>
  <c r="T4159" i="1" a="1"/>
  <c r="T4159" i="1" s="1"/>
  <c r="S4160" i="1"/>
  <c r="T4160" i="1" a="1"/>
  <c r="T4160" i="1" s="1"/>
  <c r="S4161" i="1"/>
  <c r="T4161" i="1" a="1"/>
  <c r="T4161" i="1" s="1"/>
  <c r="S4162" i="1"/>
  <c r="T4162" i="1" a="1"/>
  <c r="T4162" i="1" s="1"/>
  <c r="S4163" i="1"/>
  <c r="T4163" i="1" a="1"/>
  <c r="T4163" i="1" s="1"/>
  <c r="S4164" i="1"/>
  <c r="T4164" i="1" a="1"/>
  <c r="T4164" i="1" s="1"/>
  <c r="S4165" i="1"/>
  <c r="T4165" i="1" a="1"/>
  <c r="T4165" i="1" s="1"/>
  <c r="S4166" i="1"/>
  <c r="T4166" i="1" a="1"/>
  <c r="T4166" i="1" s="1"/>
  <c r="S4167" i="1"/>
  <c r="T4167" i="1" a="1"/>
  <c r="T4167" i="1" s="1"/>
  <c r="S4168" i="1"/>
  <c r="T4168" i="1" a="1"/>
  <c r="T4168" i="1" s="1"/>
  <c r="S4169" i="1"/>
  <c r="T4169" i="1" a="1"/>
  <c r="T4169" i="1" s="1"/>
  <c r="S4170" i="1"/>
  <c r="T4170" i="1" a="1"/>
  <c r="T4170" i="1" s="1"/>
  <c r="S4171" i="1"/>
  <c r="T4171" i="1" a="1"/>
  <c r="T4171" i="1" s="1"/>
  <c r="S4172" i="1"/>
  <c r="T4172" i="1" a="1"/>
  <c r="T4172" i="1" s="1"/>
  <c r="S4173" i="1"/>
  <c r="T4173" i="1" a="1"/>
  <c r="T4173" i="1" s="1"/>
  <c r="S4174" i="1"/>
  <c r="T4174" i="1" a="1"/>
  <c r="T4174" i="1" s="1"/>
  <c r="S4175" i="1"/>
  <c r="T4175" i="1" a="1"/>
  <c r="T4175" i="1" s="1"/>
  <c r="S4176" i="1"/>
  <c r="T4176" i="1" a="1"/>
  <c r="T4176" i="1" s="1"/>
  <c r="S4177" i="1"/>
  <c r="T4177" i="1" a="1"/>
  <c r="T4177" i="1" s="1"/>
  <c r="S4178" i="1"/>
  <c r="T4178" i="1" a="1"/>
  <c r="T4178" i="1" s="1"/>
  <c r="S4179" i="1"/>
  <c r="T4179" i="1" a="1"/>
  <c r="T4179" i="1" s="1"/>
  <c r="S4180" i="1"/>
  <c r="T4180" i="1" a="1"/>
  <c r="T4180" i="1" s="1"/>
  <c r="S4181" i="1"/>
  <c r="T4181" i="1" a="1"/>
  <c r="T4181" i="1" s="1"/>
  <c r="S4182" i="1"/>
  <c r="T4182" i="1" a="1"/>
  <c r="T4182" i="1" s="1"/>
  <c r="S4183" i="1"/>
  <c r="T4183" i="1" a="1"/>
  <c r="T4183" i="1" s="1"/>
  <c r="S4184" i="1"/>
  <c r="T4184" i="1" a="1"/>
  <c r="T4184" i="1" s="1"/>
  <c r="S4185" i="1"/>
  <c r="T4185" i="1" a="1"/>
  <c r="T4185" i="1" s="1"/>
  <c r="S4186" i="1"/>
  <c r="T4186" i="1" a="1"/>
  <c r="T4186" i="1" s="1"/>
  <c r="S4187" i="1"/>
  <c r="T4187" i="1" a="1"/>
  <c r="T4187" i="1" s="1"/>
  <c r="S4188" i="1"/>
  <c r="T4188" i="1" a="1"/>
  <c r="T4188" i="1" s="1"/>
  <c r="S4189" i="1"/>
  <c r="T4189" i="1" a="1"/>
  <c r="T4189" i="1" s="1"/>
  <c r="S4190" i="1"/>
  <c r="T4190" i="1" a="1"/>
  <c r="T4190" i="1" s="1"/>
  <c r="S4191" i="1"/>
  <c r="T4191" i="1" a="1"/>
  <c r="T4191" i="1" s="1"/>
  <c r="S4192" i="1"/>
  <c r="T4192" i="1" a="1"/>
  <c r="T4192" i="1" s="1"/>
  <c r="S4193" i="1"/>
  <c r="T4193" i="1" a="1"/>
  <c r="T4193" i="1" s="1"/>
  <c r="S4194" i="1"/>
  <c r="T4194" i="1" a="1"/>
  <c r="T4194" i="1" s="1"/>
  <c r="S4195" i="1"/>
  <c r="T4195" i="1" a="1"/>
  <c r="T4195" i="1" s="1"/>
  <c r="S4196" i="1"/>
  <c r="T4196" i="1" a="1"/>
  <c r="T4196" i="1" s="1"/>
  <c r="S4197" i="1"/>
  <c r="T4197" i="1" a="1"/>
  <c r="T4197" i="1" s="1"/>
  <c r="S4198" i="1"/>
  <c r="T4198" i="1" a="1"/>
  <c r="T4198" i="1" s="1"/>
  <c r="S4199" i="1"/>
  <c r="T4199" i="1" a="1"/>
  <c r="T4199" i="1" s="1"/>
  <c r="S4200" i="1"/>
  <c r="T4200" i="1" a="1"/>
  <c r="T4200" i="1" s="1"/>
  <c r="S4201" i="1"/>
  <c r="T4201" i="1" a="1"/>
  <c r="T4201" i="1" s="1"/>
  <c r="S4202" i="1"/>
  <c r="T4202" i="1" a="1"/>
  <c r="T4202" i="1" s="1"/>
  <c r="S4203" i="1"/>
  <c r="T4203" i="1" a="1"/>
  <c r="T4203" i="1" s="1"/>
  <c r="S4204" i="1"/>
  <c r="T4204" i="1" a="1"/>
  <c r="T4204" i="1" s="1"/>
  <c r="S4205" i="1"/>
  <c r="T4205" i="1" a="1"/>
  <c r="T4205" i="1" s="1"/>
  <c r="S4206" i="1"/>
  <c r="T4206" i="1" a="1"/>
  <c r="T4206" i="1" s="1"/>
  <c r="S4207" i="1"/>
  <c r="T4207" i="1" a="1"/>
  <c r="T4207" i="1" s="1"/>
  <c r="S4208" i="1"/>
  <c r="T4208" i="1" a="1"/>
  <c r="T4208" i="1" s="1"/>
  <c r="S4209" i="1"/>
  <c r="T4209" i="1" a="1"/>
  <c r="T4209" i="1" s="1"/>
  <c r="S4210" i="1"/>
  <c r="T4210" i="1" a="1"/>
  <c r="T4210" i="1" s="1"/>
  <c r="S4211" i="1"/>
  <c r="T4211" i="1" a="1"/>
  <c r="T4211" i="1" s="1"/>
  <c r="S4212" i="1"/>
  <c r="T4212" i="1" a="1"/>
  <c r="T4212" i="1" s="1"/>
  <c r="S4213" i="1"/>
  <c r="T4213" i="1" a="1"/>
  <c r="T4213" i="1" s="1"/>
  <c r="S4214" i="1"/>
  <c r="T4214" i="1" a="1"/>
  <c r="T4214" i="1" s="1"/>
  <c r="S4215" i="1"/>
  <c r="T4215" i="1" a="1"/>
  <c r="T4215" i="1" s="1"/>
  <c r="S4216" i="1"/>
  <c r="T4216" i="1" a="1"/>
  <c r="T4216" i="1" s="1"/>
  <c r="S4217" i="1"/>
  <c r="T4217" i="1" a="1"/>
  <c r="T4217" i="1" s="1"/>
  <c r="S4218" i="1"/>
  <c r="T4218" i="1" a="1"/>
  <c r="T4218" i="1" s="1"/>
  <c r="S4219" i="1"/>
  <c r="T4219" i="1" a="1"/>
  <c r="T4219" i="1" s="1"/>
  <c r="S4220" i="1"/>
  <c r="T4220" i="1" a="1"/>
  <c r="T4220" i="1" s="1"/>
  <c r="S4221" i="1"/>
  <c r="T4221" i="1" a="1"/>
  <c r="T4221" i="1" s="1"/>
  <c r="S4222" i="1"/>
  <c r="T4222" i="1" a="1"/>
  <c r="T4222" i="1" s="1"/>
  <c r="S4223" i="1"/>
  <c r="T4223" i="1" a="1"/>
  <c r="T4223" i="1" s="1"/>
  <c r="S4224" i="1"/>
  <c r="T4224" i="1" a="1"/>
  <c r="T4224" i="1" s="1"/>
  <c r="S4225" i="1"/>
  <c r="T4225" i="1" a="1"/>
  <c r="T4225" i="1" s="1"/>
  <c r="S4226" i="1"/>
  <c r="T4226" i="1" a="1"/>
  <c r="T4226" i="1" s="1"/>
  <c r="S4227" i="1"/>
  <c r="T4227" i="1" a="1"/>
  <c r="T4227" i="1" s="1"/>
  <c r="S4228" i="1"/>
  <c r="T4228" i="1" a="1"/>
  <c r="T4228" i="1" s="1"/>
  <c r="S4229" i="1"/>
  <c r="T4229" i="1" a="1"/>
  <c r="T4229" i="1" s="1"/>
  <c r="S4230" i="1"/>
  <c r="T4230" i="1" a="1"/>
  <c r="T4230" i="1" s="1"/>
  <c r="S4231" i="1"/>
  <c r="T4231" i="1" a="1"/>
  <c r="T4231" i="1" s="1"/>
  <c r="S4232" i="1"/>
  <c r="T4232" i="1" a="1"/>
  <c r="T4232" i="1" s="1"/>
  <c r="S4233" i="1"/>
  <c r="T4233" i="1" a="1"/>
  <c r="T4233" i="1" s="1"/>
  <c r="S4234" i="1"/>
  <c r="T4234" i="1" a="1"/>
  <c r="T4234" i="1" s="1"/>
  <c r="S4235" i="1"/>
  <c r="T4235" i="1" a="1"/>
  <c r="T4235" i="1" s="1"/>
  <c r="S4236" i="1"/>
  <c r="T4236" i="1" a="1"/>
  <c r="T4236" i="1" s="1"/>
  <c r="S4237" i="1"/>
  <c r="T4237" i="1" a="1"/>
  <c r="T4237" i="1" s="1"/>
  <c r="S4238" i="1"/>
  <c r="T4238" i="1" a="1"/>
  <c r="T4238" i="1" s="1"/>
  <c r="S4239" i="1"/>
  <c r="T4239" i="1" a="1"/>
  <c r="T4239" i="1" s="1"/>
  <c r="S4240" i="1"/>
  <c r="T4240" i="1" a="1"/>
  <c r="T4240" i="1" s="1"/>
  <c r="S4241" i="1"/>
  <c r="T4241" i="1" a="1"/>
  <c r="T4241" i="1" s="1"/>
  <c r="S4242" i="1"/>
  <c r="T4242" i="1" a="1"/>
  <c r="T4242" i="1" s="1"/>
  <c r="S4243" i="1"/>
  <c r="T4243" i="1" a="1"/>
  <c r="T4243" i="1" s="1"/>
  <c r="S4244" i="1"/>
  <c r="T4244" i="1" a="1"/>
  <c r="T4244" i="1" s="1"/>
  <c r="S4245" i="1"/>
  <c r="T4245" i="1" a="1"/>
  <c r="T4245" i="1" s="1"/>
  <c r="S4246" i="1"/>
  <c r="T4246" i="1" a="1"/>
  <c r="T4246" i="1" s="1"/>
  <c r="S4247" i="1"/>
  <c r="T4247" i="1" a="1"/>
  <c r="T4247" i="1" s="1"/>
  <c r="S4248" i="1"/>
  <c r="T4248" i="1" a="1"/>
  <c r="T4248" i="1" s="1"/>
  <c r="S4249" i="1"/>
  <c r="T4249" i="1" a="1"/>
  <c r="T4249" i="1" s="1"/>
  <c r="S4250" i="1"/>
  <c r="T4250" i="1" a="1"/>
  <c r="T4250" i="1" s="1"/>
  <c r="S4251" i="1"/>
  <c r="T4251" i="1" a="1"/>
  <c r="T4251" i="1" s="1"/>
  <c r="S4252" i="1"/>
  <c r="T4252" i="1" a="1"/>
  <c r="T4252" i="1" s="1"/>
  <c r="S4253" i="1"/>
  <c r="T4253" i="1" a="1"/>
  <c r="T4253" i="1" s="1"/>
  <c r="S4254" i="1"/>
  <c r="T4254" i="1" a="1"/>
  <c r="T4254" i="1" s="1"/>
  <c r="S4255" i="1"/>
  <c r="T4255" i="1" a="1"/>
  <c r="T4255" i="1" s="1"/>
  <c r="S4256" i="1"/>
  <c r="T4256" i="1" a="1"/>
  <c r="T4256" i="1" s="1"/>
  <c r="S4257" i="1"/>
  <c r="T4257" i="1" a="1"/>
  <c r="T4257" i="1" s="1"/>
  <c r="S4258" i="1"/>
  <c r="T4258" i="1" a="1"/>
  <c r="T4258" i="1" s="1"/>
  <c r="S4259" i="1"/>
  <c r="T4259" i="1" a="1"/>
  <c r="T4259" i="1" s="1"/>
  <c r="S4260" i="1"/>
  <c r="T4260" i="1" a="1"/>
  <c r="T4260" i="1" s="1"/>
  <c r="S4261" i="1"/>
  <c r="T4261" i="1" a="1"/>
  <c r="T4261" i="1" s="1"/>
  <c r="S4262" i="1"/>
  <c r="T4262" i="1" a="1"/>
  <c r="T4262" i="1" s="1"/>
  <c r="S4263" i="1"/>
  <c r="T4263" i="1" a="1"/>
  <c r="T4263" i="1" s="1"/>
  <c r="S4264" i="1"/>
  <c r="T4264" i="1" a="1"/>
  <c r="T4264" i="1" s="1"/>
  <c r="S4265" i="1"/>
  <c r="T4265" i="1" a="1"/>
  <c r="T4265" i="1" s="1"/>
  <c r="S4266" i="1"/>
  <c r="T4266" i="1" a="1"/>
  <c r="T4266" i="1" s="1"/>
  <c r="S4267" i="1"/>
  <c r="T4267" i="1" a="1"/>
  <c r="T4267" i="1" s="1"/>
  <c r="S4268" i="1"/>
  <c r="T4268" i="1" a="1"/>
  <c r="T4268" i="1" s="1"/>
  <c r="S4269" i="1"/>
  <c r="T4269" i="1" a="1"/>
  <c r="T4269" i="1" s="1"/>
  <c r="S4270" i="1"/>
  <c r="T4270" i="1" a="1"/>
  <c r="T4270" i="1" s="1"/>
  <c r="S4271" i="1"/>
  <c r="T4271" i="1" a="1"/>
  <c r="T4271" i="1" s="1"/>
  <c r="S4272" i="1"/>
  <c r="T4272" i="1" a="1"/>
  <c r="T4272" i="1" s="1"/>
  <c r="S4273" i="1"/>
  <c r="T4273" i="1" a="1"/>
  <c r="T4273" i="1" s="1"/>
  <c r="S4274" i="1"/>
  <c r="T4274" i="1" a="1"/>
  <c r="T4274" i="1" s="1"/>
  <c r="S4275" i="1"/>
  <c r="T4275" i="1" a="1"/>
  <c r="T4275" i="1" s="1"/>
  <c r="S4276" i="1"/>
  <c r="T4276" i="1" a="1"/>
  <c r="T4276" i="1" s="1"/>
  <c r="S4277" i="1"/>
  <c r="T4277" i="1" a="1"/>
  <c r="T4277" i="1" s="1"/>
  <c r="S4278" i="1"/>
  <c r="T4278" i="1" a="1"/>
  <c r="T4278" i="1" s="1"/>
  <c r="S4279" i="1"/>
  <c r="T4279" i="1" a="1"/>
  <c r="T4279" i="1" s="1"/>
  <c r="S4280" i="1"/>
  <c r="T4280" i="1" a="1"/>
  <c r="T4280" i="1" s="1"/>
  <c r="S4281" i="1"/>
  <c r="T4281" i="1" a="1"/>
  <c r="T4281" i="1" s="1"/>
  <c r="S4282" i="1"/>
  <c r="T4282" i="1" a="1"/>
  <c r="T4282" i="1" s="1"/>
  <c r="S4283" i="1"/>
  <c r="T4283" i="1" a="1"/>
  <c r="T4283" i="1" s="1"/>
  <c r="S4284" i="1"/>
  <c r="T4284" i="1" a="1"/>
  <c r="T4284" i="1" s="1"/>
  <c r="S4285" i="1"/>
  <c r="T4285" i="1" a="1"/>
  <c r="T4285" i="1" s="1"/>
  <c r="S4286" i="1"/>
  <c r="T4286" i="1" a="1"/>
  <c r="T4286" i="1" s="1"/>
  <c r="S4287" i="1"/>
  <c r="T4287" i="1" a="1"/>
  <c r="T4287" i="1" s="1"/>
  <c r="S4288" i="1"/>
  <c r="T4288" i="1" a="1"/>
  <c r="T4288" i="1" s="1"/>
  <c r="S4289" i="1"/>
  <c r="T4289" i="1" a="1"/>
  <c r="T4289" i="1" s="1"/>
  <c r="S4290" i="1"/>
  <c r="T4290" i="1" a="1"/>
  <c r="T4290" i="1" s="1"/>
  <c r="S4291" i="1"/>
  <c r="T4291" i="1" a="1"/>
  <c r="T4291" i="1" s="1"/>
  <c r="S4292" i="1"/>
  <c r="T4292" i="1" a="1"/>
  <c r="T4292" i="1" s="1"/>
  <c r="S4293" i="1"/>
  <c r="T4293" i="1" a="1"/>
  <c r="T4293" i="1" s="1"/>
  <c r="S4294" i="1"/>
  <c r="T4294" i="1" a="1"/>
  <c r="T4294" i="1" s="1"/>
  <c r="S4295" i="1"/>
  <c r="T4295" i="1" a="1"/>
  <c r="T4295" i="1" s="1"/>
  <c r="S4296" i="1"/>
  <c r="T4296" i="1" a="1"/>
  <c r="T4296" i="1" s="1"/>
  <c r="S4297" i="1"/>
  <c r="T4297" i="1" a="1"/>
  <c r="T4297" i="1" s="1"/>
  <c r="S4298" i="1"/>
  <c r="T4298" i="1" a="1"/>
  <c r="T4298" i="1" s="1"/>
  <c r="S4299" i="1"/>
  <c r="T4299" i="1" a="1"/>
  <c r="T4299" i="1" s="1"/>
  <c r="S4300" i="1"/>
  <c r="T4300" i="1" a="1"/>
  <c r="T4300" i="1" s="1"/>
  <c r="S4301" i="1"/>
  <c r="T4301" i="1" a="1"/>
  <c r="T4301" i="1" s="1"/>
  <c r="S4302" i="1"/>
  <c r="T4302" i="1" a="1"/>
  <c r="T4302" i="1" s="1"/>
  <c r="S4303" i="1"/>
  <c r="T4303" i="1" a="1"/>
  <c r="T4303" i="1" s="1"/>
  <c r="S4304" i="1"/>
  <c r="T4304" i="1" a="1"/>
  <c r="T4304" i="1" s="1"/>
  <c r="S4305" i="1"/>
  <c r="T4305" i="1" a="1"/>
  <c r="T4305" i="1" s="1"/>
  <c r="S4306" i="1"/>
  <c r="T4306" i="1" a="1"/>
  <c r="T4306" i="1" s="1"/>
  <c r="S4307" i="1"/>
  <c r="T4307" i="1" a="1"/>
  <c r="T4307" i="1" s="1"/>
  <c r="S4308" i="1"/>
  <c r="T4308" i="1" a="1"/>
  <c r="T4308" i="1" s="1"/>
  <c r="S4309" i="1"/>
  <c r="T4309" i="1" a="1"/>
  <c r="T4309" i="1" s="1"/>
  <c r="S4310" i="1"/>
  <c r="T4310" i="1" a="1"/>
  <c r="T4310" i="1" s="1"/>
  <c r="S4311" i="1"/>
  <c r="T4311" i="1" a="1"/>
  <c r="T4311" i="1" s="1"/>
  <c r="S4312" i="1"/>
  <c r="T4312" i="1" a="1"/>
  <c r="T4312" i="1" s="1"/>
  <c r="S4313" i="1"/>
  <c r="T4313" i="1" a="1"/>
  <c r="T4313" i="1" s="1"/>
  <c r="S4314" i="1"/>
  <c r="T4314" i="1" a="1"/>
  <c r="T4314" i="1" s="1"/>
  <c r="S4315" i="1"/>
  <c r="T4315" i="1" a="1"/>
  <c r="T4315" i="1" s="1"/>
  <c r="S4316" i="1"/>
  <c r="T4316" i="1" a="1"/>
  <c r="T4316" i="1" s="1"/>
  <c r="S4317" i="1"/>
  <c r="T4317" i="1" a="1"/>
  <c r="T4317" i="1" s="1"/>
  <c r="S4318" i="1"/>
  <c r="T4318" i="1" a="1"/>
  <c r="T4318" i="1" s="1"/>
  <c r="S4319" i="1"/>
  <c r="T4319" i="1" a="1"/>
  <c r="T4319" i="1" s="1"/>
  <c r="S4320" i="1"/>
  <c r="T4320" i="1" a="1"/>
  <c r="T4320" i="1" s="1"/>
  <c r="S4321" i="1"/>
  <c r="T4321" i="1" a="1"/>
  <c r="T4321" i="1" s="1"/>
  <c r="S4322" i="1"/>
  <c r="T4322" i="1" a="1"/>
  <c r="T4322" i="1" s="1"/>
  <c r="S4323" i="1"/>
  <c r="T4323" i="1" a="1"/>
  <c r="T4323" i="1" s="1"/>
  <c r="S4324" i="1"/>
  <c r="T4324" i="1" a="1"/>
  <c r="T4324" i="1" s="1"/>
  <c r="S4325" i="1"/>
  <c r="T4325" i="1" a="1"/>
  <c r="T4325" i="1" s="1"/>
  <c r="S4326" i="1"/>
  <c r="T4326" i="1" a="1"/>
  <c r="T4326" i="1" s="1"/>
  <c r="S4327" i="1"/>
  <c r="T4327" i="1" a="1"/>
  <c r="T4327" i="1" s="1"/>
  <c r="S4328" i="1"/>
  <c r="T4328" i="1" a="1"/>
  <c r="T4328" i="1" s="1"/>
  <c r="S4329" i="1"/>
  <c r="T4329" i="1" a="1"/>
  <c r="T4329" i="1" s="1"/>
  <c r="S4330" i="1"/>
  <c r="T4330" i="1" a="1"/>
  <c r="T4330" i="1" s="1"/>
  <c r="S4331" i="1"/>
  <c r="T4331" i="1" a="1"/>
  <c r="T4331" i="1" s="1"/>
  <c r="S4332" i="1"/>
  <c r="T4332" i="1" a="1"/>
  <c r="T4332" i="1" s="1"/>
  <c r="S4333" i="1"/>
  <c r="T4333" i="1" a="1"/>
  <c r="T4333" i="1" s="1"/>
  <c r="S4334" i="1"/>
  <c r="T4334" i="1" a="1"/>
  <c r="T4334" i="1" s="1"/>
  <c r="S4335" i="1"/>
  <c r="T4335" i="1" a="1"/>
  <c r="T4335" i="1" s="1"/>
  <c r="S4336" i="1"/>
  <c r="T4336" i="1" a="1"/>
  <c r="T4336" i="1" s="1"/>
  <c r="S4337" i="1"/>
  <c r="T4337" i="1" a="1"/>
  <c r="T4337" i="1" s="1"/>
  <c r="S4338" i="1"/>
  <c r="T4338" i="1" a="1"/>
  <c r="T4338" i="1" s="1"/>
  <c r="S4339" i="1"/>
  <c r="T4339" i="1" a="1"/>
  <c r="T4339" i="1" s="1"/>
  <c r="S4340" i="1"/>
  <c r="T4340" i="1" a="1"/>
  <c r="T4340" i="1" s="1"/>
  <c r="S4341" i="1"/>
  <c r="T4341" i="1" a="1"/>
  <c r="T4341" i="1" s="1"/>
  <c r="S4342" i="1"/>
  <c r="T4342" i="1" a="1"/>
  <c r="T4342" i="1" s="1"/>
  <c r="S4343" i="1"/>
  <c r="T4343" i="1" a="1"/>
  <c r="T4343" i="1" s="1"/>
  <c r="S4344" i="1"/>
  <c r="T4344" i="1" a="1"/>
  <c r="T4344" i="1" s="1"/>
  <c r="S4345" i="1"/>
  <c r="T4345" i="1" a="1"/>
  <c r="T4345" i="1" s="1"/>
  <c r="S4346" i="1"/>
  <c r="T4346" i="1" a="1"/>
  <c r="T4346" i="1" s="1"/>
  <c r="S4347" i="1"/>
  <c r="T4347" i="1" a="1"/>
  <c r="T4347" i="1" s="1"/>
  <c r="S4348" i="1"/>
  <c r="T4348" i="1" a="1"/>
  <c r="T4348" i="1" s="1"/>
  <c r="S4349" i="1"/>
  <c r="T4349" i="1" a="1"/>
  <c r="T4349" i="1" s="1"/>
  <c r="S4350" i="1"/>
  <c r="T4350" i="1" a="1"/>
  <c r="T4350" i="1" s="1"/>
  <c r="S4351" i="1"/>
  <c r="T4351" i="1" a="1"/>
  <c r="T4351" i="1" s="1"/>
  <c r="S4352" i="1"/>
  <c r="T4352" i="1" a="1"/>
  <c r="T4352" i="1" s="1"/>
  <c r="S4353" i="1"/>
  <c r="T4353" i="1" a="1"/>
  <c r="T4353" i="1" s="1"/>
  <c r="S4354" i="1"/>
  <c r="T4354" i="1" a="1"/>
  <c r="T4354" i="1" s="1"/>
  <c r="S4355" i="1"/>
  <c r="T4355" i="1" a="1"/>
  <c r="T4355" i="1" s="1"/>
  <c r="S4356" i="1"/>
  <c r="T4356" i="1" a="1"/>
  <c r="T4356" i="1" s="1"/>
  <c r="S4357" i="1"/>
  <c r="T4357" i="1" a="1"/>
  <c r="T4357" i="1" s="1"/>
  <c r="S4358" i="1"/>
  <c r="T4358" i="1" a="1"/>
  <c r="T4358" i="1" s="1"/>
  <c r="S4359" i="1"/>
  <c r="T4359" i="1" a="1"/>
  <c r="T4359" i="1" s="1"/>
  <c r="S4360" i="1"/>
  <c r="T4360" i="1" a="1"/>
  <c r="T4360" i="1" s="1"/>
  <c r="S4361" i="1"/>
  <c r="T4361" i="1" a="1"/>
  <c r="T4361" i="1" s="1"/>
  <c r="S4362" i="1"/>
  <c r="T4362" i="1" a="1"/>
  <c r="T4362" i="1" s="1"/>
  <c r="S4363" i="1"/>
  <c r="T4363" i="1" a="1"/>
  <c r="T4363" i="1" s="1"/>
  <c r="S4364" i="1"/>
  <c r="T4364" i="1" a="1"/>
  <c r="T4364" i="1" s="1"/>
  <c r="S4365" i="1"/>
  <c r="T4365" i="1" a="1"/>
  <c r="T4365" i="1" s="1"/>
  <c r="S4366" i="1"/>
  <c r="T4366" i="1" a="1"/>
  <c r="T4366" i="1" s="1"/>
  <c r="S4367" i="1"/>
  <c r="T4367" i="1" a="1"/>
  <c r="T4367" i="1" s="1"/>
  <c r="S4368" i="1"/>
  <c r="T4368" i="1" a="1"/>
  <c r="T4368" i="1" s="1"/>
  <c r="S4369" i="1"/>
  <c r="T4369" i="1" a="1"/>
  <c r="T4369" i="1" s="1"/>
  <c r="S4370" i="1"/>
  <c r="T4370" i="1" a="1"/>
  <c r="T4370" i="1" s="1"/>
  <c r="S4371" i="1"/>
  <c r="T4371" i="1" a="1"/>
  <c r="T4371" i="1" s="1"/>
  <c r="S4372" i="1"/>
  <c r="T4372" i="1" a="1"/>
  <c r="T4372" i="1" s="1"/>
  <c r="S4373" i="1"/>
  <c r="T4373" i="1" a="1"/>
  <c r="T4373" i="1" s="1"/>
  <c r="S4374" i="1"/>
  <c r="T4374" i="1" a="1"/>
  <c r="T4374" i="1" s="1"/>
  <c r="S4375" i="1"/>
  <c r="T4375" i="1" a="1"/>
  <c r="T4375" i="1" s="1"/>
  <c r="S4376" i="1"/>
  <c r="T4376" i="1" a="1"/>
  <c r="T4376" i="1" s="1"/>
  <c r="S4377" i="1"/>
  <c r="T4377" i="1" a="1"/>
  <c r="T4377" i="1" s="1"/>
  <c r="S4378" i="1"/>
  <c r="T4378" i="1" a="1"/>
  <c r="T4378" i="1" s="1"/>
  <c r="S4379" i="1"/>
  <c r="T4379" i="1" a="1"/>
  <c r="T4379" i="1" s="1"/>
  <c r="S4380" i="1"/>
  <c r="T4380" i="1" a="1"/>
  <c r="T4380" i="1" s="1"/>
  <c r="S4381" i="1"/>
  <c r="T4381" i="1" a="1"/>
  <c r="T4381" i="1" s="1"/>
  <c r="S4382" i="1"/>
  <c r="T4382" i="1" a="1"/>
  <c r="T4382" i="1" s="1"/>
  <c r="S4383" i="1"/>
  <c r="T4383" i="1" a="1"/>
  <c r="T4383" i="1" s="1"/>
  <c r="S4384" i="1"/>
  <c r="T4384" i="1" a="1"/>
  <c r="T4384" i="1" s="1"/>
  <c r="S4385" i="1"/>
  <c r="T4385" i="1" a="1"/>
  <c r="T4385" i="1" s="1"/>
  <c r="S4386" i="1"/>
  <c r="T4386" i="1" a="1"/>
  <c r="T4386" i="1" s="1"/>
  <c r="S4387" i="1"/>
  <c r="T4387" i="1" a="1"/>
  <c r="T4387" i="1" s="1"/>
  <c r="S4388" i="1"/>
  <c r="T4388" i="1" a="1"/>
  <c r="T4388" i="1" s="1"/>
  <c r="S4389" i="1"/>
  <c r="T4389" i="1" a="1"/>
  <c r="T4389" i="1" s="1"/>
  <c r="S4390" i="1"/>
  <c r="T4390" i="1" a="1"/>
  <c r="T4390" i="1" s="1"/>
  <c r="S4391" i="1"/>
  <c r="T4391" i="1" a="1"/>
  <c r="T4391" i="1" s="1"/>
  <c r="S4392" i="1"/>
  <c r="T4392" i="1" a="1"/>
  <c r="T4392" i="1" s="1"/>
  <c r="S4393" i="1"/>
  <c r="T4393" i="1" a="1"/>
  <c r="T4393" i="1" s="1"/>
  <c r="S4394" i="1"/>
  <c r="T4394" i="1" a="1"/>
  <c r="T4394" i="1" s="1"/>
  <c r="S4395" i="1"/>
  <c r="T4395" i="1" a="1"/>
  <c r="T4395" i="1" s="1"/>
  <c r="S4396" i="1"/>
  <c r="T4396" i="1" a="1"/>
  <c r="T4396" i="1" s="1"/>
  <c r="S4397" i="1"/>
  <c r="T4397" i="1" a="1"/>
  <c r="T4397" i="1" s="1"/>
  <c r="S4398" i="1"/>
  <c r="T4398" i="1" a="1"/>
  <c r="T4398" i="1" s="1"/>
  <c r="S4399" i="1"/>
  <c r="T4399" i="1" a="1"/>
  <c r="T4399" i="1" s="1"/>
  <c r="S4400" i="1"/>
  <c r="T4400" i="1" a="1"/>
  <c r="T4400" i="1" s="1"/>
  <c r="S4401" i="1"/>
  <c r="T4401" i="1" a="1"/>
  <c r="T4401" i="1" s="1"/>
  <c r="S4402" i="1"/>
  <c r="T4402" i="1" a="1"/>
  <c r="T4402" i="1" s="1"/>
  <c r="S4403" i="1"/>
  <c r="T4403" i="1" a="1"/>
  <c r="T4403" i="1" s="1"/>
  <c r="S4404" i="1"/>
  <c r="T4404" i="1" a="1"/>
  <c r="T4404" i="1" s="1"/>
  <c r="S4405" i="1"/>
  <c r="T4405" i="1" a="1"/>
  <c r="T4405" i="1" s="1"/>
  <c r="S4406" i="1"/>
  <c r="T4406" i="1" a="1"/>
  <c r="T4406" i="1" s="1"/>
  <c r="S4407" i="1"/>
  <c r="T4407" i="1" a="1"/>
  <c r="T4407" i="1" s="1"/>
  <c r="S4408" i="1"/>
  <c r="T4408" i="1" a="1"/>
  <c r="T4408" i="1" s="1"/>
  <c r="S4409" i="1"/>
  <c r="T4409" i="1" a="1"/>
  <c r="T4409" i="1" s="1"/>
  <c r="S4410" i="1"/>
  <c r="T4410" i="1" a="1"/>
  <c r="T4410" i="1" s="1"/>
  <c r="S4411" i="1"/>
  <c r="T4411" i="1" a="1"/>
  <c r="T4411" i="1" s="1"/>
  <c r="S4412" i="1"/>
  <c r="T4412" i="1" a="1"/>
  <c r="T4412" i="1" s="1"/>
  <c r="S4413" i="1"/>
  <c r="T4413" i="1" a="1"/>
  <c r="T4413" i="1" s="1"/>
  <c r="S4414" i="1"/>
  <c r="T4414" i="1" a="1"/>
  <c r="T4414" i="1" s="1"/>
  <c r="S4415" i="1"/>
  <c r="T4415" i="1" a="1"/>
  <c r="T4415" i="1" s="1"/>
  <c r="S4416" i="1"/>
  <c r="T4416" i="1" a="1"/>
  <c r="T4416" i="1" s="1"/>
  <c r="S4417" i="1"/>
  <c r="T4417" i="1" a="1"/>
  <c r="T4417" i="1" s="1"/>
  <c r="S4418" i="1"/>
  <c r="T4418" i="1" a="1"/>
  <c r="T4418" i="1" s="1"/>
  <c r="S4419" i="1"/>
  <c r="T4419" i="1" a="1"/>
  <c r="T4419" i="1" s="1"/>
  <c r="S4420" i="1"/>
  <c r="T4420" i="1" a="1"/>
  <c r="T4420" i="1" s="1"/>
  <c r="S4421" i="1"/>
  <c r="T4421" i="1" a="1"/>
  <c r="T4421" i="1" s="1"/>
  <c r="S4422" i="1"/>
  <c r="T4422" i="1" a="1"/>
  <c r="T4422" i="1" s="1"/>
  <c r="S4423" i="1"/>
  <c r="T4423" i="1" a="1"/>
  <c r="T4423" i="1" s="1"/>
  <c r="S4424" i="1"/>
  <c r="T4424" i="1" a="1"/>
  <c r="T4424" i="1" s="1"/>
  <c r="S4425" i="1"/>
  <c r="T4425" i="1" a="1"/>
  <c r="T4425" i="1" s="1"/>
  <c r="S4426" i="1"/>
  <c r="T4426" i="1" a="1"/>
  <c r="T4426" i="1" s="1"/>
  <c r="S4427" i="1"/>
  <c r="T4427" i="1" a="1"/>
  <c r="T4427" i="1" s="1"/>
  <c r="S4428" i="1"/>
  <c r="T4428" i="1" a="1"/>
  <c r="T4428" i="1" s="1"/>
  <c r="S4429" i="1"/>
  <c r="T4429" i="1" a="1"/>
  <c r="T4429" i="1" s="1"/>
  <c r="S4430" i="1"/>
  <c r="T4430" i="1" a="1"/>
  <c r="T4430" i="1" s="1"/>
  <c r="S4431" i="1"/>
  <c r="T4431" i="1" a="1"/>
  <c r="T4431" i="1" s="1"/>
  <c r="S4432" i="1"/>
  <c r="T4432" i="1" a="1"/>
  <c r="T4432" i="1" s="1"/>
  <c r="S4433" i="1"/>
  <c r="T4433" i="1" a="1"/>
  <c r="T4433" i="1" s="1"/>
  <c r="S4434" i="1"/>
  <c r="T4434" i="1" a="1"/>
  <c r="T4434" i="1" s="1"/>
  <c r="S4435" i="1"/>
  <c r="T4435" i="1" a="1"/>
  <c r="T4435" i="1" s="1"/>
  <c r="S4436" i="1"/>
  <c r="T4436" i="1" a="1"/>
  <c r="T4436" i="1" s="1"/>
  <c r="S4437" i="1"/>
  <c r="T4437" i="1" a="1"/>
  <c r="T4437" i="1" s="1"/>
  <c r="S4438" i="1"/>
  <c r="T4438" i="1" a="1"/>
  <c r="T4438" i="1" s="1"/>
  <c r="S4439" i="1"/>
  <c r="T4439" i="1" a="1"/>
  <c r="T4439" i="1" s="1"/>
  <c r="S4440" i="1"/>
  <c r="T4440" i="1" a="1"/>
  <c r="T4440" i="1" s="1"/>
  <c r="S4441" i="1"/>
  <c r="T4441" i="1" a="1"/>
  <c r="T4441" i="1" s="1"/>
  <c r="S4442" i="1"/>
  <c r="T4442" i="1" a="1"/>
  <c r="T4442" i="1" s="1"/>
  <c r="S4443" i="1"/>
  <c r="T4443" i="1" a="1"/>
  <c r="T4443" i="1" s="1"/>
  <c r="S4444" i="1"/>
  <c r="T4444" i="1" a="1"/>
  <c r="T4444" i="1" s="1"/>
  <c r="S4445" i="1"/>
  <c r="T4445" i="1" a="1"/>
  <c r="T4445" i="1" s="1"/>
  <c r="S4446" i="1"/>
  <c r="T4446" i="1" a="1"/>
  <c r="T4446" i="1" s="1"/>
  <c r="S4447" i="1"/>
  <c r="T4447" i="1" a="1"/>
  <c r="T4447" i="1" s="1"/>
  <c r="S4448" i="1"/>
  <c r="T4448" i="1" a="1"/>
  <c r="T4448" i="1" s="1"/>
  <c r="S4449" i="1"/>
  <c r="T4449" i="1" a="1"/>
  <c r="T4449" i="1" s="1"/>
  <c r="S4450" i="1"/>
  <c r="T4450" i="1" a="1"/>
  <c r="T4450" i="1" s="1"/>
  <c r="S4451" i="1"/>
  <c r="T4451" i="1" a="1"/>
  <c r="T4451" i="1" s="1"/>
  <c r="S4452" i="1"/>
  <c r="T4452" i="1" a="1"/>
  <c r="T4452" i="1" s="1"/>
  <c r="S4453" i="1"/>
  <c r="T4453" i="1" a="1"/>
  <c r="T4453" i="1" s="1"/>
  <c r="S4454" i="1"/>
  <c r="T4454" i="1" a="1"/>
  <c r="T4454" i="1" s="1"/>
  <c r="S4455" i="1"/>
  <c r="T4455" i="1" a="1"/>
  <c r="T4455" i="1" s="1"/>
  <c r="S4456" i="1"/>
  <c r="T4456" i="1" a="1"/>
  <c r="T4456" i="1" s="1"/>
  <c r="S4457" i="1"/>
  <c r="T4457" i="1" a="1"/>
  <c r="T4457" i="1" s="1"/>
  <c r="S4458" i="1"/>
  <c r="T4458" i="1" a="1"/>
  <c r="T4458" i="1" s="1"/>
  <c r="S4459" i="1"/>
  <c r="T4459" i="1" a="1"/>
  <c r="T4459" i="1" s="1"/>
  <c r="S4460" i="1"/>
  <c r="T4460" i="1" a="1"/>
  <c r="T4460" i="1" s="1"/>
  <c r="S4461" i="1"/>
  <c r="T4461" i="1" a="1"/>
  <c r="T4461" i="1" s="1"/>
  <c r="S4462" i="1"/>
  <c r="T4462" i="1" a="1"/>
  <c r="T4462" i="1" s="1"/>
  <c r="S4463" i="1"/>
  <c r="T4463" i="1" a="1"/>
  <c r="T4463" i="1" s="1"/>
  <c r="S4464" i="1"/>
  <c r="T4464" i="1" a="1"/>
  <c r="T4464" i="1" s="1"/>
  <c r="S4465" i="1"/>
  <c r="T4465" i="1" a="1"/>
  <c r="T4465" i="1" s="1"/>
  <c r="S4466" i="1"/>
  <c r="T4466" i="1" a="1"/>
  <c r="T4466" i="1" s="1"/>
  <c r="S4467" i="1"/>
  <c r="T4467" i="1" a="1"/>
  <c r="T4467" i="1" s="1"/>
  <c r="S4468" i="1"/>
  <c r="T4468" i="1" a="1"/>
  <c r="T4468" i="1" s="1"/>
  <c r="S4469" i="1"/>
  <c r="T4469" i="1" a="1"/>
  <c r="T4469" i="1" s="1"/>
  <c r="S4470" i="1"/>
  <c r="T4470" i="1" a="1"/>
  <c r="T4470" i="1" s="1"/>
  <c r="S4471" i="1"/>
  <c r="T4471" i="1" a="1"/>
  <c r="T4471" i="1" s="1"/>
  <c r="S4472" i="1"/>
  <c r="T4472" i="1" a="1"/>
  <c r="T4472" i="1" s="1"/>
  <c r="S4473" i="1"/>
  <c r="T4473" i="1" a="1"/>
  <c r="T4473" i="1" s="1"/>
  <c r="S4474" i="1"/>
  <c r="T4474" i="1" a="1"/>
  <c r="T4474" i="1" s="1"/>
  <c r="S4475" i="1"/>
  <c r="T4475" i="1" a="1"/>
  <c r="T4475" i="1" s="1"/>
  <c r="S4476" i="1"/>
  <c r="T4476" i="1" a="1"/>
  <c r="T4476" i="1" s="1"/>
  <c r="S4477" i="1"/>
  <c r="T4477" i="1" a="1"/>
  <c r="T4477" i="1" s="1"/>
  <c r="S4478" i="1"/>
  <c r="T4478" i="1" a="1"/>
  <c r="T4478" i="1" s="1"/>
  <c r="S4479" i="1"/>
  <c r="T4479" i="1" a="1"/>
  <c r="T4479" i="1" s="1"/>
  <c r="S4480" i="1"/>
  <c r="T4480" i="1" a="1"/>
  <c r="T4480" i="1" s="1"/>
  <c r="S4481" i="1"/>
  <c r="T4481" i="1" a="1"/>
  <c r="T4481" i="1" s="1"/>
  <c r="S4482" i="1"/>
  <c r="T4482" i="1" a="1"/>
  <c r="T4482" i="1" s="1"/>
  <c r="S4483" i="1"/>
  <c r="T4483" i="1" a="1"/>
  <c r="T4483" i="1" s="1"/>
  <c r="S4484" i="1"/>
  <c r="T4484" i="1" a="1"/>
  <c r="T4484" i="1" s="1"/>
  <c r="S4485" i="1"/>
  <c r="T4485" i="1" a="1"/>
  <c r="T4485" i="1" s="1"/>
  <c r="S4486" i="1"/>
  <c r="T4486" i="1" a="1"/>
  <c r="T4486" i="1" s="1"/>
  <c r="S4487" i="1"/>
  <c r="T4487" i="1" a="1"/>
  <c r="T4487" i="1" s="1"/>
  <c r="S4488" i="1"/>
  <c r="T4488" i="1" a="1"/>
  <c r="T4488" i="1" s="1"/>
  <c r="S4489" i="1"/>
  <c r="T4489" i="1" a="1"/>
  <c r="T4489" i="1" s="1"/>
  <c r="S4490" i="1"/>
  <c r="T4490" i="1" a="1"/>
  <c r="T4490" i="1" s="1"/>
  <c r="S4491" i="1"/>
  <c r="T4491" i="1" a="1"/>
  <c r="T4491" i="1" s="1"/>
  <c r="S4492" i="1"/>
  <c r="T4492" i="1" a="1"/>
  <c r="T4492" i="1" s="1"/>
  <c r="S4493" i="1"/>
  <c r="T4493" i="1" a="1"/>
  <c r="T4493" i="1" s="1"/>
  <c r="S4494" i="1"/>
  <c r="T4494" i="1" a="1"/>
  <c r="T4494" i="1" s="1"/>
  <c r="S4495" i="1"/>
  <c r="T4495" i="1" a="1"/>
  <c r="T4495" i="1" s="1"/>
  <c r="S4496" i="1"/>
  <c r="T4496" i="1" a="1"/>
  <c r="T4496" i="1" s="1"/>
  <c r="S4497" i="1"/>
  <c r="T4497" i="1" a="1"/>
  <c r="T4497" i="1" s="1"/>
  <c r="S4498" i="1"/>
  <c r="T4498" i="1" a="1"/>
  <c r="T4498" i="1" s="1"/>
  <c r="S4499" i="1"/>
  <c r="T4499" i="1" a="1"/>
  <c r="T4499" i="1" s="1"/>
  <c r="S4500" i="1"/>
  <c r="T4500" i="1" a="1"/>
  <c r="T4500" i="1" s="1"/>
  <c r="S4501" i="1"/>
  <c r="T4501" i="1" a="1"/>
  <c r="T4501" i="1" s="1"/>
  <c r="S4502" i="1"/>
  <c r="T4502" i="1" a="1"/>
  <c r="T4502" i="1" s="1"/>
  <c r="S4503" i="1"/>
  <c r="T4503" i="1" a="1"/>
  <c r="T4503" i="1" s="1"/>
  <c r="S4504" i="1"/>
  <c r="T4504" i="1" a="1"/>
  <c r="T4504" i="1" s="1"/>
  <c r="S4505" i="1"/>
  <c r="T4505" i="1" a="1"/>
  <c r="T4505" i="1" s="1"/>
  <c r="S4506" i="1"/>
  <c r="T4506" i="1" a="1"/>
  <c r="T4506" i="1" s="1"/>
  <c r="S4507" i="1"/>
  <c r="T4507" i="1" a="1"/>
  <c r="T4507" i="1" s="1"/>
  <c r="S4508" i="1"/>
  <c r="T4508" i="1" a="1"/>
  <c r="T4508" i="1" s="1"/>
  <c r="S4509" i="1"/>
  <c r="T4509" i="1" a="1"/>
  <c r="T4509" i="1" s="1"/>
  <c r="S4510" i="1"/>
  <c r="T4510" i="1" a="1"/>
  <c r="T4510" i="1" s="1"/>
  <c r="S4511" i="1"/>
  <c r="T4511" i="1" a="1"/>
  <c r="T4511" i="1" s="1"/>
  <c r="S4512" i="1"/>
  <c r="T4512" i="1" a="1"/>
  <c r="T4512" i="1" s="1"/>
  <c r="S4513" i="1"/>
  <c r="T4513" i="1" a="1"/>
  <c r="T4513" i="1" s="1"/>
  <c r="S4514" i="1"/>
  <c r="T4514" i="1" a="1"/>
  <c r="T4514" i="1" s="1"/>
  <c r="S4515" i="1"/>
  <c r="T4515" i="1" a="1"/>
  <c r="T4515" i="1" s="1"/>
  <c r="S4516" i="1"/>
  <c r="T4516" i="1" a="1"/>
  <c r="T4516" i="1" s="1"/>
  <c r="S4517" i="1"/>
  <c r="T4517" i="1" a="1"/>
  <c r="T4517" i="1" s="1"/>
  <c r="S4518" i="1"/>
  <c r="T4518" i="1" a="1"/>
  <c r="T4518" i="1" s="1"/>
  <c r="S4519" i="1"/>
  <c r="T4519" i="1" a="1"/>
  <c r="T4519" i="1" s="1"/>
  <c r="S4520" i="1"/>
  <c r="T4520" i="1" a="1"/>
  <c r="T4520" i="1" s="1"/>
  <c r="S4521" i="1"/>
  <c r="T4521" i="1" a="1"/>
  <c r="T4521" i="1" s="1"/>
  <c r="S4522" i="1"/>
  <c r="T4522" i="1" a="1"/>
  <c r="T4522" i="1" s="1"/>
  <c r="S4523" i="1"/>
  <c r="T4523" i="1" a="1"/>
  <c r="T4523" i="1" s="1"/>
  <c r="S4524" i="1"/>
  <c r="T4524" i="1" a="1"/>
  <c r="T4524" i="1" s="1"/>
  <c r="S4525" i="1"/>
  <c r="T4525" i="1" a="1"/>
  <c r="T4525" i="1" s="1"/>
  <c r="S4526" i="1"/>
  <c r="T4526" i="1" a="1"/>
  <c r="T4526" i="1" s="1"/>
  <c r="S4527" i="1"/>
  <c r="T4527" i="1" a="1"/>
  <c r="T4527" i="1" s="1"/>
  <c r="S4528" i="1"/>
  <c r="T4528" i="1" a="1"/>
  <c r="T4528" i="1" s="1"/>
  <c r="S4529" i="1"/>
  <c r="T4529" i="1" a="1"/>
  <c r="T4529" i="1" s="1"/>
  <c r="S4530" i="1"/>
  <c r="T4530" i="1" a="1"/>
  <c r="T4530" i="1" s="1"/>
  <c r="S4531" i="1"/>
  <c r="T4531" i="1" a="1"/>
  <c r="T4531" i="1" s="1"/>
  <c r="S4532" i="1"/>
  <c r="T4532" i="1" a="1"/>
  <c r="T4532" i="1" s="1"/>
  <c r="S4533" i="1"/>
  <c r="T4533" i="1" a="1"/>
  <c r="T4533" i="1" s="1"/>
  <c r="S4534" i="1"/>
  <c r="T4534" i="1" a="1"/>
  <c r="T4534" i="1" s="1"/>
  <c r="S4535" i="1"/>
  <c r="T4535" i="1" a="1"/>
  <c r="T4535" i="1" s="1"/>
  <c r="S4536" i="1"/>
  <c r="T4536" i="1" a="1"/>
  <c r="T4536" i="1" s="1"/>
  <c r="S4537" i="1"/>
  <c r="T4537" i="1" a="1"/>
  <c r="T4537" i="1" s="1"/>
  <c r="S4538" i="1"/>
  <c r="T4538" i="1" a="1"/>
  <c r="T4538" i="1" s="1"/>
  <c r="S4539" i="1"/>
  <c r="T4539" i="1" a="1"/>
  <c r="T4539" i="1" s="1"/>
  <c r="S4540" i="1"/>
  <c r="T4540" i="1" a="1"/>
  <c r="T4540" i="1" s="1"/>
  <c r="S4541" i="1"/>
  <c r="T4541" i="1" a="1"/>
  <c r="T4541" i="1" s="1"/>
  <c r="S4542" i="1"/>
  <c r="T4542" i="1" a="1"/>
  <c r="T4542" i="1" s="1"/>
  <c r="S4543" i="1"/>
  <c r="T4543" i="1" a="1"/>
  <c r="T4543" i="1" s="1"/>
  <c r="S4544" i="1"/>
  <c r="T4544" i="1" a="1"/>
  <c r="T4544" i="1" s="1"/>
  <c r="S4545" i="1"/>
  <c r="T4545" i="1" a="1"/>
  <c r="T4545" i="1" s="1"/>
  <c r="S4546" i="1"/>
  <c r="T4546" i="1" a="1"/>
  <c r="T4546" i="1" s="1"/>
  <c r="S4547" i="1"/>
  <c r="T4547" i="1" a="1"/>
  <c r="T4547" i="1" s="1"/>
  <c r="S4548" i="1"/>
  <c r="T4548" i="1" a="1"/>
  <c r="T4548" i="1" s="1"/>
  <c r="S4549" i="1"/>
  <c r="T4549" i="1" a="1"/>
  <c r="T4549" i="1" s="1"/>
  <c r="S4550" i="1"/>
  <c r="T4550" i="1" a="1"/>
  <c r="T4550" i="1" s="1"/>
  <c r="S4551" i="1"/>
  <c r="T4551" i="1" a="1"/>
  <c r="T4551" i="1" s="1"/>
  <c r="S4552" i="1"/>
  <c r="T4552" i="1" a="1"/>
  <c r="T4552" i="1" s="1"/>
  <c r="S4553" i="1"/>
  <c r="T4553" i="1" a="1"/>
  <c r="T4553" i="1" s="1"/>
  <c r="S4554" i="1"/>
  <c r="T4554" i="1" a="1"/>
  <c r="T4554" i="1" s="1"/>
  <c r="S4555" i="1"/>
  <c r="T4555" i="1" a="1"/>
  <c r="T4555" i="1" s="1"/>
  <c r="S4556" i="1"/>
  <c r="T4556" i="1" a="1"/>
  <c r="T4556" i="1" s="1"/>
  <c r="S4557" i="1"/>
  <c r="T4557" i="1" a="1"/>
  <c r="T4557" i="1" s="1"/>
  <c r="S4558" i="1"/>
  <c r="T4558" i="1" a="1"/>
  <c r="T4558" i="1" s="1"/>
  <c r="S4559" i="1"/>
  <c r="T4559" i="1" a="1"/>
  <c r="T4559" i="1" s="1"/>
  <c r="S4560" i="1"/>
  <c r="T4560" i="1" a="1"/>
  <c r="T4560" i="1" s="1"/>
  <c r="S4561" i="1"/>
  <c r="T4561" i="1" a="1"/>
  <c r="T4561" i="1" s="1"/>
  <c r="S4562" i="1"/>
  <c r="T4562" i="1" a="1"/>
  <c r="T4562" i="1" s="1"/>
  <c r="S4563" i="1"/>
  <c r="T4563" i="1" a="1"/>
  <c r="T4563" i="1" s="1"/>
  <c r="S4564" i="1"/>
  <c r="T4564" i="1" a="1"/>
  <c r="T4564" i="1" s="1"/>
  <c r="S4565" i="1"/>
  <c r="T4565" i="1" a="1"/>
  <c r="T4565" i="1" s="1"/>
  <c r="S4566" i="1"/>
  <c r="T4566" i="1" a="1"/>
  <c r="T4566" i="1" s="1"/>
  <c r="S4567" i="1"/>
  <c r="T4567" i="1" a="1"/>
  <c r="T4567" i="1" s="1"/>
  <c r="S4568" i="1"/>
  <c r="T4568" i="1" a="1"/>
  <c r="T4568" i="1" s="1"/>
  <c r="S4569" i="1"/>
  <c r="T4569" i="1" a="1"/>
  <c r="T4569" i="1" s="1"/>
  <c r="S4570" i="1"/>
  <c r="T4570" i="1" a="1"/>
  <c r="T4570" i="1" s="1"/>
  <c r="S4571" i="1"/>
  <c r="T4571" i="1" a="1"/>
  <c r="T4571" i="1" s="1"/>
  <c r="S4572" i="1"/>
  <c r="T4572" i="1" a="1"/>
  <c r="T4572" i="1" s="1"/>
  <c r="S4573" i="1"/>
  <c r="T4573" i="1" a="1"/>
  <c r="T4573" i="1" s="1"/>
  <c r="S4574" i="1"/>
  <c r="T4574" i="1" a="1"/>
  <c r="T4574" i="1" s="1"/>
  <c r="S4575" i="1"/>
  <c r="T4575" i="1" a="1"/>
  <c r="T4575" i="1" s="1"/>
  <c r="S4576" i="1"/>
  <c r="T4576" i="1" a="1"/>
  <c r="T4576" i="1" s="1"/>
  <c r="S4577" i="1"/>
  <c r="T4577" i="1" a="1"/>
  <c r="T4577" i="1" s="1"/>
  <c r="S4578" i="1"/>
  <c r="T4578" i="1" a="1"/>
  <c r="T4578" i="1" s="1"/>
  <c r="S4579" i="1"/>
  <c r="T4579" i="1" a="1"/>
  <c r="T4579" i="1" s="1"/>
  <c r="S4580" i="1"/>
  <c r="T4580" i="1" a="1"/>
  <c r="T4580" i="1" s="1"/>
  <c r="S4581" i="1"/>
  <c r="T4581" i="1" a="1"/>
  <c r="T4581" i="1" s="1"/>
  <c r="S4582" i="1"/>
  <c r="T4582" i="1" a="1"/>
  <c r="T4582" i="1" s="1"/>
  <c r="S4583" i="1"/>
  <c r="T4583" i="1" a="1"/>
  <c r="T4583" i="1" s="1"/>
  <c r="S4584" i="1"/>
  <c r="T4584" i="1" a="1"/>
  <c r="T4584" i="1" s="1"/>
  <c r="S4585" i="1"/>
  <c r="T4585" i="1" a="1"/>
  <c r="T4585" i="1" s="1"/>
  <c r="S4586" i="1"/>
  <c r="T4586" i="1" a="1"/>
  <c r="T4586" i="1" s="1"/>
  <c r="S4587" i="1"/>
  <c r="T4587" i="1" a="1"/>
  <c r="T4587" i="1" s="1"/>
  <c r="S4588" i="1"/>
  <c r="T4588" i="1" a="1"/>
  <c r="T4588" i="1" s="1"/>
  <c r="S4589" i="1"/>
  <c r="T4589" i="1" a="1"/>
  <c r="T4589" i="1" s="1"/>
  <c r="S4590" i="1"/>
  <c r="T4590" i="1" a="1"/>
  <c r="T4590" i="1" s="1"/>
  <c r="S4591" i="1"/>
  <c r="T4591" i="1" a="1"/>
  <c r="T4591" i="1" s="1"/>
  <c r="S4592" i="1"/>
  <c r="T4592" i="1" a="1"/>
  <c r="T4592" i="1" s="1"/>
  <c r="S4593" i="1"/>
  <c r="T4593" i="1" a="1"/>
  <c r="T4593" i="1" s="1"/>
  <c r="S4594" i="1"/>
  <c r="T4594" i="1" a="1"/>
  <c r="T4594" i="1" s="1"/>
  <c r="S4595" i="1"/>
  <c r="T4595" i="1" a="1"/>
  <c r="T4595" i="1" s="1"/>
  <c r="S4596" i="1"/>
  <c r="T4596" i="1" a="1"/>
  <c r="T4596" i="1" s="1"/>
  <c r="S4597" i="1"/>
  <c r="T4597" i="1" a="1"/>
  <c r="T4597" i="1" s="1"/>
  <c r="S4598" i="1"/>
  <c r="T4598" i="1" a="1"/>
  <c r="T4598" i="1" s="1"/>
  <c r="S4599" i="1"/>
  <c r="T4599" i="1" a="1"/>
  <c r="T4599" i="1" s="1"/>
  <c r="S4600" i="1"/>
  <c r="T4600" i="1" a="1"/>
  <c r="T4600" i="1" s="1"/>
  <c r="S4601" i="1"/>
  <c r="T4601" i="1" a="1"/>
  <c r="T4601" i="1" s="1"/>
  <c r="S4602" i="1"/>
  <c r="T4602" i="1" a="1"/>
  <c r="T4602" i="1" s="1"/>
  <c r="S4603" i="1"/>
  <c r="T4603" i="1" a="1"/>
  <c r="T4603" i="1" s="1"/>
  <c r="S4604" i="1"/>
  <c r="T4604" i="1" a="1"/>
  <c r="T4604" i="1" s="1"/>
  <c r="S4605" i="1"/>
  <c r="T4605" i="1" a="1"/>
  <c r="T4605" i="1" s="1"/>
  <c r="S4606" i="1"/>
  <c r="T4606" i="1" a="1"/>
  <c r="T4606" i="1" s="1"/>
  <c r="S4607" i="1"/>
  <c r="T4607" i="1" a="1"/>
  <c r="T4607" i="1" s="1"/>
  <c r="S4608" i="1"/>
  <c r="T4608" i="1" a="1"/>
  <c r="T4608" i="1" s="1"/>
  <c r="S4609" i="1"/>
  <c r="T4609" i="1" a="1"/>
  <c r="T4609" i="1" s="1"/>
  <c r="S4610" i="1"/>
  <c r="T4610" i="1" a="1"/>
  <c r="T4610" i="1" s="1"/>
  <c r="S4611" i="1"/>
  <c r="T4611" i="1" a="1"/>
  <c r="T4611" i="1" s="1"/>
  <c r="S4612" i="1"/>
  <c r="T4612" i="1" a="1"/>
  <c r="T4612" i="1" s="1"/>
  <c r="S4613" i="1"/>
  <c r="T4613" i="1" a="1"/>
  <c r="T4613" i="1" s="1"/>
  <c r="S4614" i="1"/>
  <c r="T4614" i="1" a="1"/>
  <c r="T4614" i="1" s="1"/>
  <c r="S4615" i="1"/>
  <c r="T4615" i="1" a="1"/>
  <c r="T4615" i="1" s="1"/>
  <c r="S4616" i="1"/>
  <c r="T4616" i="1" a="1"/>
  <c r="T4616" i="1" s="1"/>
  <c r="S4617" i="1"/>
  <c r="T4617" i="1" a="1"/>
  <c r="T4617" i="1" s="1"/>
  <c r="S4618" i="1"/>
  <c r="T4618" i="1" a="1"/>
  <c r="T4618" i="1" s="1"/>
  <c r="S4619" i="1"/>
  <c r="T4619" i="1" a="1"/>
  <c r="T4619" i="1" s="1"/>
  <c r="S4620" i="1"/>
  <c r="T4620" i="1" a="1"/>
  <c r="T4620" i="1" s="1"/>
  <c r="S4621" i="1"/>
  <c r="T4621" i="1" a="1"/>
  <c r="T4621" i="1" s="1"/>
  <c r="S4622" i="1"/>
  <c r="T4622" i="1" a="1"/>
  <c r="T4622" i="1" s="1"/>
  <c r="S4623" i="1"/>
  <c r="T4623" i="1" a="1"/>
  <c r="T4623" i="1" s="1"/>
  <c r="S4624" i="1"/>
  <c r="T4624" i="1" a="1"/>
  <c r="T4624" i="1" s="1"/>
  <c r="S4625" i="1"/>
  <c r="T4625" i="1" a="1"/>
  <c r="T4625" i="1" s="1"/>
  <c r="S4626" i="1"/>
  <c r="T4626" i="1" a="1"/>
  <c r="T4626" i="1" s="1"/>
  <c r="S4627" i="1"/>
  <c r="T4627" i="1" a="1"/>
  <c r="T4627" i="1" s="1"/>
  <c r="S4628" i="1"/>
  <c r="T4628" i="1" a="1"/>
  <c r="T4628" i="1" s="1"/>
  <c r="S4629" i="1"/>
  <c r="T4629" i="1" a="1"/>
  <c r="T4629" i="1" s="1"/>
  <c r="S4630" i="1"/>
  <c r="T4630" i="1" a="1"/>
  <c r="T4630" i="1" s="1"/>
  <c r="S4631" i="1"/>
  <c r="T4631" i="1" a="1"/>
  <c r="T4631" i="1" s="1"/>
  <c r="S4632" i="1"/>
  <c r="T4632" i="1" a="1"/>
  <c r="T4632" i="1" s="1"/>
  <c r="S4633" i="1"/>
  <c r="T4633" i="1" a="1"/>
  <c r="T4633" i="1" s="1"/>
  <c r="S4634" i="1"/>
  <c r="T4634" i="1" a="1"/>
  <c r="T4634" i="1" s="1"/>
  <c r="S4635" i="1"/>
  <c r="T4635" i="1" a="1"/>
  <c r="T4635" i="1" s="1"/>
  <c r="S4636" i="1"/>
  <c r="T4636" i="1" a="1"/>
  <c r="T4636" i="1" s="1"/>
  <c r="S4637" i="1"/>
  <c r="T4637" i="1" a="1"/>
  <c r="T4637" i="1" s="1"/>
  <c r="S4638" i="1"/>
  <c r="T4638" i="1" a="1"/>
  <c r="T4638" i="1" s="1"/>
  <c r="S4639" i="1"/>
  <c r="T4639" i="1" a="1"/>
  <c r="T4639" i="1" s="1"/>
  <c r="S4640" i="1"/>
  <c r="T4640" i="1" a="1"/>
  <c r="T4640" i="1" s="1"/>
  <c r="S4641" i="1"/>
  <c r="T4641" i="1" a="1"/>
  <c r="T4641" i="1" s="1"/>
  <c r="S4642" i="1"/>
  <c r="T4642" i="1" a="1"/>
  <c r="T4642" i="1" s="1"/>
  <c r="S4643" i="1"/>
  <c r="T4643" i="1" a="1"/>
  <c r="T4643" i="1" s="1"/>
  <c r="S4644" i="1"/>
  <c r="T4644" i="1" a="1"/>
  <c r="T4644" i="1" s="1"/>
  <c r="S4645" i="1"/>
  <c r="T4645" i="1" a="1"/>
  <c r="T4645" i="1" s="1"/>
  <c r="S4646" i="1"/>
  <c r="T4646" i="1" a="1"/>
  <c r="T4646" i="1" s="1"/>
  <c r="S4647" i="1"/>
  <c r="T4647" i="1" a="1"/>
  <c r="T4647" i="1" s="1"/>
  <c r="S4648" i="1"/>
  <c r="T4648" i="1" a="1"/>
  <c r="T4648" i="1" s="1"/>
  <c r="S4649" i="1"/>
  <c r="T4649" i="1" a="1"/>
  <c r="T4649" i="1" s="1"/>
  <c r="S4650" i="1"/>
  <c r="T4650" i="1" a="1"/>
  <c r="T4650" i="1" s="1"/>
  <c r="S4651" i="1"/>
  <c r="T4651" i="1" a="1"/>
  <c r="T4651" i="1" s="1"/>
  <c r="S4652" i="1"/>
  <c r="T4652" i="1" a="1"/>
  <c r="T4652" i="1" s="1"/>
  <c r="S4653" i="1"/>
  <c r="T4653" i="1" a="1"/>
  <c r="T4653" i="1" s="1"/>
  <c r="S4654" i="1"/>
  <c r="T4654" i="1" a="1"/>
  <c r="T4654" i="1" s="1"/>
  <c r="S4655" i="1"/>
  <c r="T4655" i="1" a="1"/>
  <c r="T4655" i="1" s="1"/>
  <c r="S4656" i="1"/>
  <c r="T4656" i="1" a="1"/>
  <c r="T4656" i="1" s="1"/>
  <c r="S4657" i="1"/>
  <c r="T4657" i="1" a="1"/>
  <c r="T4657" i="1" s="1"/>
  <c r="S4658" i="1"/>
  <c r="T4658" i="1" a="1"/>
  <c r="T4658" i="1" s="1"/>
  <c r="S4659" i="1"/>
  <c r="T4659" i="1" a="1"/>
  <c r="T4659" i="1" s="1"/>
  <c r="S4660" i="1"/>
  <c r="T4660" i="1" a="1"/>
  <c r="T4660" i="1" s="1"/>
  <c r="S4661" i="1"/>
  <c r="T4661" i="1" a="1"/>
  <c r="T4661" i="1" s="1"/>
  <c r="S4662" i="1"/>
  <c r="T4662" i="1" a="1"/>
  <c r="T4662" i="1" s="1"/>
  <c r="S4663" i="1"/>
  <c r="T4663" i="1" a="1"/>
  <c r="T4663" i="1" s="1"/>
  <c r="S4664" i="1"/>
  <c r="T4664" i="1" a="1"/>
  <c r="T4664" i="1" s="1"/>
  <c r="S4665" i="1"/>
  <c r="T4665" i="1" a="1"/>
  <c r="T4665" i="1" s="1"/>
  <c r="S4666" i="1"/>
  <c r="T4666" i="1" a="1"/>
  <c r="T4666" i="1" s="1"/>
  <c r="S4667" i="1"/>
  <c r="T4667" i="1" a="1"/>
  <c r="T4667" i="1" s="1"/>
  <c r="S4668" i="1"/>
  <c r="T4668" i="1" a="1"/>
  <c r="T4668" i="1" s="1"/>
  <c r="S4669" i="1"/>
  <c r="T4669" i="1" a="1"/>
  <c r="T4669" i="1" s="1"/>
  <c r="S4670" i="1"/>
  <c r="T4670" i="1" a="1"/>
  <c r="T4670" i="1" s="1"/>
  <c r="S4671" i="1"/>
  <c r="T4671" i="1" a="1"/>
  <c r="T4671" i="1" s="1"/>
  <c r="S4672" i="1"/>
  <c r="T4672" i="1" a="1"/>
  <c r="T4672" i="1" s="1"/>
  <c r="S4673" i="1"/>
  <c r="T4673" i="1" a="1"/>
  <c r="T4673" i="1" s="1"/>
  <c r="S4674" i="1"/>
  <c r="T4674" i="1" a="1"/>
  <c r="T4674" i="1" s="1"/>
  <c r="S4675" i="1"/>
  <c r="T4675" i="1" a="1"/>
  <c r="T4675" i="1" s="1"/>
  <c r="S4676" i="1"/>
  <c r="T4676" i="1" a="1"/>
  <c r="T4676" i="1" s="1"/>
  <c r="S4677" i="1"/>
  <c r="T4677" i="1" a="1"/>
  <c r="T4677" i="1" s="1"/>
  <c r="S4678" i="1"/>
  <c r="T4678" i="1" a="1"/>
  <c r="T4678" i="1" s="1"/>
  <c r="S4679" i="1"/>
  <c r="T4679" i="1" a="1"/>
  <c r="T4679" i="1" s="1"/>
  <c r="S4680" i="1"/>
  <c r="T4680" i="1" a="1"/>
  <c r="T4680" i="1" s="1"/>
  <c r="S4681" i="1"/>
  <c r="T4681" i="1" a="1"/>
  <c r="T4681" i="1" s="1"/>
  <c r="S4682" i="1"/>
  <c r="T4682" i="1" a="1"/>
  <c r="T4682" i="1" s="1"/>
  <c r="S4683" i="1"/>
  <c r="T4683" i="1" a="1"/>
  <c r="T4683" i="1" s="1"/>
  <c r="S4684" i="1"/>
  <c r="T4684" i="1" a="1"/>
  <c r="T4684" i="1" s="1"/>
  <c r="S4685" i="1"/>
  <c r="T4685" i="1" a="1"/>
  <c r="T4685" i="1" s="1"/>
  <c r="S4686" i="1"/>
  <c r="T4686" i="1" a="1"/>
  <c r="T4686" i="1" s="1"/>
  <c r="S4687" i="1"/>
  <c r="T4687" i="1" a="1"/>
  <c r="T4687" i="1" s="1"/>
  <c r="S4688" i="1"/>
  <c r="T4688" i="1" a="1"/>
  <c r="T4688" i="1" s="1"/>
  <c r="S4689" i="1"/>
  <c r="T4689" i="1" a="1"/>
  <c r="T4689" i="1" s="1"/>
  <c r="S4690" i="1"/>
  <c r="T4690" i="1" a="1"/>
  <c r="T4690" i="1" s="1"/>
  <c r="S4691" i="1"/>
  <c r="T4691" i="1" a="1"/>
  <c r="T4691" i="1" s="1"/>
  <c r="S4692" i="1"/>
  <c r="T4692" i="1" a="1"/>
  <c r="T4692" i="1" s="1"/>
  <c r="S4693" i="1"/>
  <c r="T4693" i="1" a="1"/>
  <c r="T4693" i="1" s="1"/>
  <c r="S4694" i="1"/>
  <c r="T4694" i="1" a="1"/>
  <c r="T4694" i="1" s="1"/>
  <c r="S4695" i="1"/>
  <c r="T4695" i="1" a="1"/>
  <c r="T4695" i="1" s="1"/>
  <c r="S4696" i="1"/>
  <c r="T4696" i="1" a="1"/>
  <c r="T4696" i="1" s="1"/>
  <c r="S4697" i="1"/>
  <c r="T4697" i="1" a="1"/>
  <c r="T4697" i="1" s="1"/>
  <c r="S4698" i="1"/>
  <c r="T4698" i="1" a="1"/>
  <c r="T4698" i="1" s="1"/>
  <c r="S4699" i="1"/>
  <c r="T4699" i="1" a="1"/>
  <c r="T4699" i="1" s="1"/>
  <c r="S4700" i="1"/>
  <c r="T4700" i="1" a="1"/>
  <c r="T4700" i="1" s="1"/>
  <c r="S4701" i="1"/>
  <c r="T4701" i="1" a="1"/>
  <c r="T4701" i="1" s="1"/>
  <c r="S4702" i="1"/>
  <c r="T4702" i="1" a="1"/>
  <c r="T4702" i="1" s="1"/>
  <c r="S4703" i="1"/>
  <c r="T4703" i="1" a="1"/>
  <c r="T4703" i="1" s="1"/>
  <c r="S4704" i="1"/>
  <c r="T4704" i="1" a="1"/>
  <c r="T4704" i="1" s="1"/>
  <c r="S4705" i="1"/>
  <c r="T4705" i="1" a="1"/>
  <c r="T4705" i="1" s="1"/>
  <c r="S4706" i="1"/>
  <c r="T4706" i="1" a="1"/>
  <c r="T4706" i="1" s="1"/>
  <c r="S4707" i="1"/>
  <c r="T4707" i="1" a="1"/>
  <c r="T4707" i="1" s="1"/>
  <c r="S4708" i="1"/>
  <c r="T4708" i="1" a="1"/>
  <c r="T4708" i="1" s="1"/>
  <c r="S4709" i="1"/>
  <c r="T4709" i="1" a="1"/>
  <c r="T4709" i="1" s="1"/>
  <c r="S4710" i="1"/>
  <c r="T4710" i="1" a="1"/>
  <c r="T4710" i="1" s="1"/>
  <c r="S4711" i="1"/>
  <c r="T4711" i="1" a="1"/>
  <c r="T4711" i="1" s="1"/>
  <c r="S4712" i="1"/>
  <c r="T4712" i="1" a="1"/>
  <c r="T4712" i="1" s="1"/>
  <c r="S4713" i="1"/>
  <c r="T4713" i="1" a="1"/>
  <c r="T4713" i="1" s="1"/>
  <c r="S4714" i="1"/>
  <c r="T4714" i="1" a="1"/>
  <c r="T4714" i="1" s="1"/>
  <c r="S4715" i="1"/>
  <c r="T4715" i="1" a="1"/>
  <c r="T4715" i="1" s="1"/>
  <c r="S4716" i="1"/>
  <c r="T4716" i="1" a="1"/>
  <c r="T4716" i="1" s="1"/>
  <c r="S4717" i="1"/>
  <c r="T4717" i="1" a="1"/>
  <c r="T4717" i="1" s="1"/>
  <c r="S4718" i="1"/>
  <c r="T4718" i="1" a="1"/>
  <c r="T4718" i="1" s="1"/>
  <c r="S4719" i="1"/>
  <c r="T4719" i="1" a="1"/>
  <c r="T4719" i="1" s="1"/>
  <c r="S4720" i="1"/>
  <c r="T4720" i="1" a="1"/>
  <c r="T4720" i="1" s="1"/>
  <c r="S4721" i="1"/>
  <c r="T4721" i="1" a="1"/>
  <c r="T4721" i="1" s="1"/>
  <c r="S4722" i="1"/>
  <c r="T4722" i="1" a="1"/>
  <c r="T4722" i="1" s="1"/>
  <c r="S4723" i="1"/>
  <c r="T4723" i="1" a="1"/>
  <c r="T4723" i="1" s="1"/>
  <c r="S4724" i="1"/>
  <c r="T4724" i="1" a="1"/>
  <c r="T4724" i="1" s="1"/>
  <c r="S4725" i="1"/>
  <c r="T4725" i="1" a="1"/>
  <c r="T4725" i="1" s="1"/>
  <c r="S4726" i="1"/>
  <c r="T4726" i="1" a="1"/>
  <c r="T4726" i="1" s="1"/>
  <c r="S4727" i="1"/>
  <c r="T4727" i="1" a="1"/>
  <c r="T4727" i="1" s="1"/>
  <c r="S4728" i="1"/>
  <c r="T4728" i="1" a="1"/>
  <c r="T4728" i="1" s="1"/>
  <c r="S4729" i="1"/>
  <c r="T4729" i="1" a="1"/>
  <c r="T4729" i="1" s="1"/>
  <c r="S4730" i="1"/>
  <c r="T4730" i="1" a="1"/>
  <c r="T4730" i="1" s="1"/>
  <c r="S4731" i="1"/>
  <c r="T4731" i="1" a="1"/>
  <c r="T4731" i="1" s="1"/>
  <c r="S4732" i="1"/>
  <c r="T4732" i="1" a="1"/>
  <c r="T4732" i="1" s="1"/>
  <c r="S4733" i="1"/>
  <c r="T4733" i="1" a="1"/>
  <c r="T4733" i="1" s="1"/>
  <c r="S4734" i="1"/>
  <c r="T4734" i="1" a="1"/>
  <c r="T4734" i="1" s="1"/>
  <c r="S4735" i="1"/>
  <c r="T4735" i="1" a="1"/>
  <c r="T4735" i="1" s="1"/>
  <c r="S4736" i="1"/>
  <c r="T4736" i="1" a="1"/>
  <c r="T4736" i="1" s="1"/>
  <c r="S4737" i="1"/>
  <c r="T4737" i="1" a="1"/>
  <c r="T4737" i="1" s="1"/>
  <c r="S4738" i="1"/>
  <c r="T4738" i="1" a="1"/>
  <c r="T4738" i="1" s="1"/>
  <c r="S4739" i="1"/>
  <c r="T4739" i="1" a="1"/>
  <c r="T4739" i="1" s="1"/>
  <c r="S4740" i="1"/>
  <c r="T4740" i="1" a="1"/>
  <c r="T4740" i="1" s="1"/>
  <c r="S4741" i="1"/>
  <c r="T4741" i="1" a="1"/>
  <c r="T4741" i="1" s="1"/>
  <c r="S4742" i="1"/>
  <c r="T4742" i="1" a="1"/>
  <c r="T4742" i="1" s="1"/>
  <c r="S4743" i="1"/>
  <c r="T4743" i="1" a="1"/>
  <c r="T4743" i="1" s="1"/>
  <c r="S4744" i="1"/>
  <c r="T4744" i="1" a="1"/>
  <c r="T4744" i="1" s="1"/>
  <c r="S4745" i="1"/>
  <c r="T4745" i="1" a="1"/>
  <c r="T4745" i="1" s="1"/>
  <c r="S4746" i="1"/>
  <c r="T4746" i="1" a="1"/>
  <c r="T4746" i="1" s="1"/>
  <c r="S4747" i="1"/>
  <c r="T4747" i="1" a="1"/>
  <c r="T4747" i="1" s="1"/>
  <c r="S4748" i="1"/>
  <c r="T4748" i="1" a="1"/>
  <c r="T4748" i="1" s="1"/>
  <c r="S4749" i="1"/>
  <c r="T4749" i="1" a="1"/>
  <c r="T4749" i="1" s="1"/>
  <c r="S4750" i="1"/>
  <c r="T4750" i="1" a="1"/>
  <c r="T4750" i="1" s="1"/>
  <c r="S4751" i="1"/>
  <c r="T4751" i="1" a="1"/>
  <c r="T4751" i="1" s="1"/>
  <c r="S4752" i="1"/>
  <c r="T4752" i="1" a="1"/>
  <c r="T4752" i="1" s="1"/>
  <c r="S4753" i="1"/>
  <c r="T4753" i="1" a="1"/>
  <c r="T4753" i="1" s="1"/>
  <c r="S4754" i="1"/>
  <c r="T4754" i="1" a="1"/>
  <c r="T4754" i="1" s="1"/>
  <c r="S4755" i="1"/>
  <c r="T4755" i="1" a="1"/>
  <c r="T4755" i="1" s="1"/>
  <c r="S4756" i="1"/>
  <c r="T4756" i="1" a="1"/>
  <c r="T4756" i="1" s="1"/>
  <c r="S4757" i="1"/>
  <c r="T4757" i="1" a="1"/>
  <c r="T4757" i="1" s="1"/>
  <c r="S4758" i="1"/>
  <c r="T4758" i="1" a="1"/>
  <c r="T4758" i="1" s="1"/>
  <c r="S4759" i="1"/>
  <c r="T4759" i="1" a="1"/>
  <c r="T4759" i="1" s="1"/>
  <c r="S4760" i="1"/>
  <c r="T4760" i="1" a="1"/>
  <c r="T4760" i="1" s="1"/>
  <c r="S4761" i="1"/>
  <c r="T4761" i="1" a="1"/>
  <c r="T4761" i="1" s="1"/>
  <c r="S4762" i="1"/>
  <c r="T4762" i="1" a="1"/>
  <c r="T4762" i="1" s="1"/>
  <c r="S4763" i="1"/>
  <c r="T4763" i="1" a="1"/>
  <c r="T4763" i="1" s="1"/>
  <c r="S4764" i="1"/>
  <c r="T4764" i="1" a="1"/>
  <c r="T4764" i="1" s="1"/>
  <c r="S4765" i="1"/>
  <c r="T4765" i="1" a="1"/>
  <c r="T4765" i="1" s="1"/>
  <c r="S4766" i="1"/>
  <c r="T4766" i="1" a="1"/>
  <c r="T4766" i="1" s="1"/>
  <c r="S4767" i="1"/>
  <c r="T4767" i="1" a="1"/>
  <c r="T4767" i="1" s="1"/>
  <c r="S4768" i="1"/>
  <c r="T4768" i="1" a="1"/>
  <c r="T4768" i="1" s="1"/>
  <c r="S4769" i="1"/>
  <c r="T4769" i="1" a="1"/>
  <c r="T4769" i="1" s="1"/>
  <c r="S4770" i="1"/>
  <c r="T4770" i="1" a="1"/>
  <c r="T4770" i="1" s="1"/>
  <c r="S4771" i="1"/>
  <c r="T4771" i="1" a="1"/>
  <c r="T4771" i="1" s="1"/>
  <c r="S4772" i="1"/>
  <c r="T4772" i="1" a="1"/>
  <c r="T4772" i="1" s="1"/>
  <c r="S4773" i="1"/>
  <c r="T4773" i="1" a="1"/>
  <c r="T4773" i="1" s="1"/>
  <c r="S4774" i="1"/>
  <c r="T4774" i="1" a="1"/>
  <c r="T4774" i="1" s="1"/>
  <c r="S4775" i="1"/>
  <c r="T4775" i="1" a="1"/>
  <c r="T4775" i="1" s="1"/>
  <c r="S4776" i="1"/>
  <c r="T4776" i="1" a="1"/>
  <c r="T4776" i="1" s="1"/>
  <c r="S4777" i="1"/>
  <c r="T4777" i="1" a="1"/>
  <c r="T4777" i="1" s="1"/>
  <c r="S4778" i="1"/>
  <c r="T4778" i="1" a="1"/>
  <c r="T4778" i="1" s="1"/>
  <c r="S4779" i="1"/>
  <c r="T4779" i="1" a="1"/>
  <c r="T4779" i="1" s="1"/>
  <c r="S4780" i="1"/>
  <c r="T4780" i="1" a="1"/>
  <c r="T4780" i="1" s="1"/>
  <c r="S4781" i="1"/>
  <c r="T4781" i="1" a="1"/>
  <c r="T4781" i="1" s="1"/>
  <c r="S4782" i="1"/>
  <c r="T4782" i="1" a="1"/>
  <c r="T4782" i="1" s="1"/>
  <c r="S4783" i="1"/>
  <c r="T4783" i="1" a="1"/>
  <c r="T4783" i="1" s="1"/>
  <c r="S4784" i="1"/>
  <c r="T4784" i="1" a="1"/>
  <c r="T4784" i="1" s="1"/>
  <c r="S4785" i="1"/>
  <c r="T4785" i="1" a="1"/>
  <c r="T4785" i="1" s="1"/>
  <c r="S4786" i="1"/>
  <c r="T4786" i="1" a="1"/>
  <c r="T4786" i="1" s="1"/>
  <c r="S4787" i="1"/>
  <c r="T4787" i="1" a="1"/>
  <c r="T4787" i="1" s="1"/>
  <c r="S4788" i="1"/>
  <c r="T4788" i="1" a="1"/>
  <c r="T4788" i="1" s="1"/>
  <c r="S4789" i="1"/>
  <c r="T4789" i="1" a="1"/>
  <c r="T4789" i="1" s="1"/>
  <c r="S4790" i="1"/>
  <c r="T4790" i="1" a="1"/>
  <c r="T4790" i="1" s="1"/>
  <c r="S4791" i="1"/>
  <c r="T4791" i="1" a="1"/>
  <c r="T4791" i="1" s="1"/>
  <c r="S4792" i="1"/>
  <c r="T4792" i="1" a="1"/>
  <c r="T4792" i="1" s="1"/>
  <c r="S4793" i="1"/>
  <c r="T4793" i="1" a="1"/>
  <c r="T4793" i="1" s="1"/>
  <c r="S4794" i="1"/>
  <c r="T4794" i="1" a="1"/>
  <c r="T4794" i="1" s="1"/>
  <c r="S4795" i="1"/>
  <c r="T4795" i="1" a="1"/>
  <c r="T4795" i="1" s="1"/>
  <c r="S4796" i="1"/>
  <c r="T4796" i="1" a="1"/>
  <c r="T4796" i="1" s="1"/>
  <c r="S4797" i="1"/>
  <c r="T4797" i="1" a="1"/>
  <c r="T4797" i="1" s="1"/>
  <c r="S4798" i="1"/>
  <c r="T4798" i="1" a="1"/>
  <c r="T4798" i="1" s="1"/>
  <c r="S4799" i="1"/>
  <c r="T4799" i="1" a="1"/>
  <c r="T4799" i="1" s="1"/>
  <c r="S4800" i="1"/>
  <c r="T4800" i="1" a="1"/>
  <c r="T4800" i="1" s="1"/>
  <c r="S4801" i="1"/>
  <c r="T4801" i="1" a="1"/>
  <c r="T4801" i="1" s="1"/>
  <c r="S4802" i="1"/>
  <c r="T4802" i="1" a="1"/>
  <c r="T4802" i="1" s="1"/>
  <c r="S4803" i="1"/>
  <c r="T4803" i="1" a="1"/>
  <c r="T4803" i="1" s="1"/>
  <c r="S4804" i="1"/>
  <c r="T4804" i="1" a="1"/>
  <c r="T4804" i="1" s="1"/>
  <c r="S4805" i="1"/>
  <c r="T4805" i="1" a="1"/>
  <c r="T4805" i="1" s="1"/>
  <c r="S4806" i="1"/>
  <c r="T4806" i="1" a="1"/>
  <c r="T4806" i="1" s="1"/>
  <c r="S4807" i="1"/>
  <c r="T4807" i="1" a="1"/>
  <c r="T4807" i="1" s="1"/>
  <c r="S4808" i="1"/>
  <c r="T4808" i="1" a="1"/>
  <c r="T4808" i="1" s="1"/>
  <c r="S4809" i="1"/>
  <c r="T4809" i="1" a="1"/>
  <c r="T4809" i="1" s="1"/>
  <c r="S4810" i="1"/>
  <c r="T4810" i="1" a="1"/>
  <c r="T4810" i="1" s="1"/>
  <c r="S4811" i="1"/>
  <c r="T4811" i="1" a="1"/>
  <c r="T4811" i="1" s="1"/>
  <c r="S4812" i="1"/>
  <c r="T4812" i="1" a="1"/>
  <c r="T4812" i="1" s="1"/>
  <c r="S4813" i="1"/>
  <c r="T4813" i="1" a="1"/>
  <c r="T4813" i="1" s="1"/>
  <c r="S4814" i="1"/>
  <c r="T4814" i="1" a="1"/>
  <c r="T4814" i="1" s="1"/>
  <c r="S4815" i="1"/>
  <c r="T4815" i="1" a="1"/>
  <c r="T4815" i="1" s="1"/>
  <c r="S4816" i="1"/>
  <c r="T4816" i="1" a="1"/>
  <c r="T4816" i="1" s="1"/>
  <c r="S4817" i="1"/>
  <c r="T4817" i="1" a="1"/>
  <c r="T4817" i="1" s="1"/>
  <c r="S4818" i="1"/>
  <c r="T4818" i="1" a="1"/>
  <c r="T4818" i="1" s="1"/>
  <c r="S4819" i="1"/>
  <c r="T4819" i="1" a="1"/>
  <c r="T4819" i="1" s="1"/>
  <c r="S4820" i="1"/>
  <c r="T4820" i="1" a="1"/>
  <c r="T4820" i="1" s="1"/>
  <c r="S4821" i="1"/>
  <c r="T4821" i="1" a="1"/>
  <c r="T4821" i="1" s="1"/>
  <c r="S4822" i="1"/>
  <c r="T4822" i="1" a="1"/>
  <c r="T4822" i="1" s="1"/>
  <c r="S4823" i="1"/>
  <c r="T4823" i="1" a="1"/>
  <c r="T4823" i="1" s="1"/>
  <c r="S4824" i="1"/>
  <c r="T4824" i="1" a="1"/>
  <c r="T4824" i="1" s="1"/>
  <c r="S4825" i="1"/>
  <c r="T4825" i="1" a="1"/>
  <c r="T4825" i="1" s="1"/>
  <c r="S4826" i="1"/>
  <c r="T4826" i="1" a="1"/>
  <c r="T4826" i="1" s="1"/>
  <c r="S4827" i="1"/>
  <c r="T4827" i="1" a="1"/>
  <c r="T4827" i="1" s="1"/>
  <c r="S4828" i="1"/>
  <c r="T4828" i="1" a="1"/>
  <c r="T4828" i="1" s="1"/>
  <c r="S4829" i="1"/>
  <c r="T4829" i="1" a="1"/>
  <c r="T4829" i="1" s="1"/>
  <c r="S4830" i="1"/>
  <c r="T4830" i="1" a="1"/>
  <c r="T4830" i="1" s="1"/>
  <c r="S4831" i="1"/>
  <c r="T4831" i="1" a="1"/>
  <c r="T4831" i="1" s="1"/>
  <c r="S4832" i="1"/>
  <c r="T4832" i="1" a="1"/>
  <c r="T4832" i="1" s="1"/>
  <c r="S4833" i="1"/>
  <c r="T4833" i="1" a="1"/>
  <c r="T4833" i="1" s="1"/>
  <c r="S4834" i="1"/>
  <c r="T4834" i="1" a="1"/>
  <c r="T4834" i="1" s="1"/>
  <c r="S4835" i="1"/>
  <c r="T4835" i="1" a="1"/>
  <c r="T4835" i="1" s="1"/>
  <c r="S4836" i="1"/>
  <c r="T4836" i="1" a="1"/>
  <c r="T4836" i="1" s="1"/>
  <c r="S4837" i="1"/>
  <c r="T4837" i="1" a="1"/>
  <c r="T4837" i="1" s="1"/>
  <c r="S4838" i="1"/>
  <c r="T4838" i="1" a="1"/>
  <c r="T4838" i="1" s="1"/>
  <c r="S4839" i="1"/>
  <c r="T4839" i="1" a="1"/>
  <c r="T4839" i="1" s="1"/>
  <c r="S4840" i="1"/>
  <c r="T4840" i="1" a="1"/>
  <c r="T4840" i="1" s="1"/>
  <c r="S4841" i="1"/>
  <c r="T4841" i="1" a="1"/>
  <c r="T4841" i="1" s="1"/>
  <c r="S4842" i="1"/>
  <c r="T4842" i="1" a="1"/>
  <c r="T4842" i="1" s="1"/>
  <c r="S4843" i="1"/>
  <c r="T4843" i="1" a="1"/>
  <c r="T4843" i="1" s="1"/>
  <c r="S4844" i="1"/>
  <c r="T4844" i="1" a="1"/>
  <c r="T4844" i="1" s="1"/>
  <c r="S4845" i="1"/>
  <c r="T4845" i="1" a="1"/>
  <c r="T4845" i="1" s="1"/>
  <c r="S4846" i="1"/>
  <c r="T4846" i="1" a="1"/>
  <c r="T4846" i="1" s="1"/>
  <c r="S4847" i="1"/>
  <c r="T4847" i="1" a="1"/>
  <c r="T4847" i="1" s="1"/>
  <c r="S4848" i="1"/>
  <c r="T4848" i="1" a="1"/>
  <c r="T4848" i="1" s="1"/>
  <c r="S4849" i="1"/>
  <c r="T4849" i="1" a="1"/>
  <c r="T4849" i="1" s="1"/>
  <c r="S4850" i="1"/>
  <c r="T4850" i="1" a="1"/>
  <c r="T4850" i="1" s="1"/>
  <c r="S4851" i="1"/>
  <c r="T4851" i="1" a="1"/>
  <c r="T4851" i="1" s="1"/>
  <c r="S4852" i="1"/>
  <c r="T4852" i="1" a="1"/>
  <c r="T4852" i="1" s="1"/>
  <c r="S4853" i="1"/>
  <c r="T4853" i="1" a="1"/>
  <c r="T4853" i="1" s="1"/>
  <c r="S4854" i="1"/>
  <c r="T4854" i="1" a="1"/>
  <c r="T4854" i="1" s="1"/>
  <c r="S4855" i="1"/>
  <c r="T4855" i="1" a="1"/>
  <c r="T4855" i="1" s="1"/>
  <c r="S4856" i="1"/>
  <c r="T4856" i="1" a="1"/>
  <c r="T4856" i="1" s="1"/>
  <c r="S4857" i="1"/>
  <c r="T4857" i="1" a="1"/>
  <c r="T4857" i="1" s="1"/>
  <c r="S4858" i="1"/>
  <c r="T4858" i="1" a="1"/>
  <c r="T4858" i="1" s="1"/>
  <c r="S4859" i="1"/>
  <c r="T4859" i="1" a="1"/>
  <c r="T4859" i="1" s="1"/>
  <c r="S4860" i="1"/>
  <c r="T4860" i="1" a="1"/>
  <c r="T4860" i="1" s="1"/>
  <c r="S4861" i="1"/>
  <c r="T4861" i="1" a="1"/>
  <c r="T4861" i="1" s="1"/>
  <c r="S4862" i="1"/>
  <c r="T4862" i="1" a="1"/>
  <c r="T4862" i="1" s="1"/>
  <c r="S4863" i="1"/>
  <c r="T4863" i="1" a="1"/>
  <c r="T4863" i="1" s="1"/>
  <c r="S4864" i="1"/>
  <c r="T4864" i="1" a="1"/>
  <c r="T4864" i="1" s="1"/>
  <c r="S4865" i="1"/>
  <c r="T4865" i="1" a="1"/>
  <c r="T4865" i="1" s="1"/>
  <c r="S4866" i="1"/>
  <c r="T4866" i="1" a="1"/>
  <c r="T4866" i="1" s="1"/>
  <c r="S4867" i="1"/>
  <c r="T4867" i="1" a="1"/>
  <c r="T4867" i="1" s="1"/>
  <c r="S4868" i="1"/>
  <c r="T4868" i="1" a="1"/>
  <c r="T4868" i="1" s="1"/>
  <c r="S4869" i="1"/>
  <c r="T4869" i="1" a="1"/>
  <c r="T4869" i="1" s="1"/>
  <c r="S4870" i="1"/>
  <c r="T4870" i="1" a="1"/>
  <c r="T4870" i="1" s="1"/>
  <c r="S4871" i="1"/>
  <c r="T4871" i="1" a="1"/>
  <c r="T4871" i="1" s="1"/>
  <c r="S4872" i="1"/>
  <c r="T4872" i="1" a="1"/>
  <c r="T4872" i="1" s="1"/>
  <c r="S4873" i="1"/>
  <c r="T4873" i="1" a="1"/>
  <c r="T4873" i="1" s="1"/>
  <c r="S4874" i="1"/>
  <c r="T4874" i="1" a="1"/>
  <c r="T4874" i="1" s="1"/>
  <c r="S4875" i="1"/>
  <c r="T4875" i="1" a="1"/>
  <c r="T4875" i="1" s="1"/>
  <c r="S4876" i="1"/>
  <c r="T4876" i="1" a="1"/>
  <c r="T4876" i="1" s="1"/>
  <c r="S4877" i="1"/>
  <c r="T4877" i="1" a="1"/>
  <c r="T4877" i="1" s="1"/>
  <c r="S4878" i="1"/>
  <c r="T4878" i="1" a="1"/>
  <c r="T4878" i="1" s="1"/>
  <c r="S4879" i="1"/>
  <c r="T4879" i="1" a="1"/>
  <c r="T4879" i="1" s="1"/>
  <c r="S4880" i="1"/>
  <c r="T4880" i="1" a="1"/>
  <c r="T4880" i="1" s="1"/>
  <c r="S4881" i="1"/>
  <c r="T4881" i="1" a="1"/>
  <c r="T4881" i="1" s="1"/>
  <c r="S4882" i="1"/>
  <c r="T4882" i="1" a="1"/>
  <c r="T4882" i="1" s="1"/>
  <c r="S4883" i="1"/>
  <c r="T4883" i="1" a="1"/>
  <c r="T4883" i="1" s="1"/>
  <c r="S4884" i="1"/>
  <c r="T4884" i="1" a="1"/>
  <c r="T4884" i="1" s="1"/>
  <c r="S4885" i="1"/>
  <c r="T4885" i="1" a="1"/>
  <c r="T4885" i="1" s="1"/>
  <c r="S4886" i="1"/>
  <c r="T4886" i="1" a="1"/>
  <c r="T4886" i="1" s="1"/>
  <c r="S4887" i="1"/>
  <c r="T4887" i="1" a="1"/>
  <c r="T4887" i="1" s="1"/>
  <c r="S4888" i="1"/>
  <c r="T4888" i="1" a="1"/>
  <c r="T4888" i="1" s="1"/>
  <c r="S4889" i="1"/>
  <c r="T4889" i="1" a="1"/>
  <c r="T4889" i="1" s="1"/>
  <c r="S4890" i="1"/>
  <c r="T4890" i="1" a="1"/>
  <c r="T4890" i="1" s="1"/>
  <c r="S4891" i="1"/>
  <c r="T4891" i="1" a="1"/>
  <c r="T4891" i="1" s="1"/>
  <c r="S4892" i="1"/>
  <c r="T4892" i="1" a="1"/>
  <c r="T4892" i="1" s="1"/>
  <c r="S4893" i="1"/>
  <c r="T4893" i="1" a="1"/>
  <c r="T4893" i="1" s="1"/>
  <c r="S4894" i="1"/>
  <c r="T4894" i="1" a="1"/>
  <c r="T4894" i="1" s="1"/>
  <c r="S4895" i="1"/>
  <c r="T4895" i="1" a="1"/>
  <c r="T4895" i="1" s="1"/>
  <c r="S4896" i="1"/>
  <c r="T4896" i="1" a="1"/>
  <c r="T4896" i="1" s="1"/>
  <c r="S4897" i="1"/>
  <c r="T4897" i="1" a="1"/>
  <c r="T4897" i="1" s="1"/>
  <c r="S4898" i="1"/>
  <c r="T4898" i="1" a="1"/>
  <c r="T4898" i="1" s="1"/>
  <c r="S4899" i="1"/>
  <c r="T4899" i="1" a="1"/>
  <c r="T4899" i="1" s="1"/>
  <c r="S4900" i="1"/>
  <c r="T4900" i="1" a="1"/>
  <c r="T4900" i="1" s="1"/>
  <c r="S4901" i="1"/>
  <c r="T4901" i="1" a="1"/>
  <c r="T4901" i="1" s="1"/>
  <c r="S4902" i="1"/>
  <c r="T4902" i="1" a="1"/>
  <c r="T4902" i="1" s="1"/>
  <c r="S4903" i="1"/>
  <c r="T4903" i="1" a="1"/>
  <c r="T4903" i="1" s="1"/>
  <c r="S4904" i="1"/>
  <c r="T4904" i="1" a="1"/>
  <c r="T4904" i="1" s="1"/>
  <c r="S4905" i="1"/>
  <c r="T4905" i="1" a="1"/>
  <c r="T4905" i="1" s="1"/>
  <c r="S4906" i="1"/>
  <c r="T4906" i="1" a="1"/>
  <c r="T4906" i="1" s="1"/>
  <c r="S4907" i="1"/>
  <c r="T4907" i="1" a="1"/>
  <c r="T4907" i="1" s="1"/>
  <c r="S4908" i="1"/>
  <c r="T4908" i="1" a="1"/>
  <c r="T4908" i="1" s="1"/>
  <c r="S4909" i="1"/>
  <c r="T4909" i="1" a="1"/>
  <c r="T4909" i="1" s="1"/>
  <c r="S4910" i="1"/>
  <c r="T4910" i="1" a="1"/>
  <c r="T4910" i="1" s="1"/>
  <c r="S4911" i="1"/>
  <c r="T4911" i="1" a="1"/>
  <c r="T4911" i="1" s="1"/>
  <c r="S4912" i="1"/>
  <c r="T4912" i="1" a="1"/>
  <c r="T4912" i="1" s="1"/>
  <c r="S4913" i="1"/>
  <c r="T4913" i="1" a="1"/>
  <c r="T4913" i="1" s="1"/>
  <c r="S4914" i="1"/>
  <c r="T4914" i="1" a="1"/>
  <c r="T4914" i="1" s="1"/>
  <c r="S4915" i="1"/>
  <c r="T4915" i="1" a="1"/>
  <c r="T4915" i="1" s="1"/>
  <c r="S4916" i="1"/>
  <c r="T4916" i="1" a="1"/>
  <c r="T4916" i="1" s="1"/>
  <c r="S4917" i="1"/>
  <c r="T4917" i="1" a="1"/>
  <c r="T4917" i="1" s="1"/>
  <c r="S4918" i="1"/>
  <c r="T4918" i="1" a="1"/>
  <c r="T4918" i="1" s="1"/>
  <c r="S4919" i="1"/>
  <c r="T4919" i="1" a="1"/>
  <c r="T4919" i="1" s="1"/>
  <c r="S4920" i="1"/>
  <c r="T4920" i="1" a="1"/>
  <c r="T4920" i="1" s="1"/>
  <c r="S4921" i="1"/>
  <c r="T4921" i="1" a="1"/>
  <c r="T4921" i="1" s="1"/>
  <c r="S4922" i="1"/>
  <c r="T4922" i="1" a="1"/>
  <c r="T4922" i="1" s="1"/>
  <c r="S4923" i="1"/>
  <c r="T4923" i="1" a="1"/>
  <c r="T4923" i="1" s="1"/>
  <c r="S4924" i="1"/>
  <c r="T4924" i="1" a="1"/>
  <c r="T4924" i="1" s="1"/>
  <c r="S4925" i="1"/>
  <c r="T4925" i="1" a="1"/>
  <c r="T4925" i="1" s="1"/>
  <c r="S4926" i="1"/>
  <c r="T4926" i="1" a="1"/>
  <c r="T4926" i="1" s="1"/>
  <c r="S4927" i="1"/>
  <c r="T4927" i="1" a="1"/>
  <c r="T4927" i="1" s="1"/>
  <c r="S4928" i="1"/>
  <c r="T4928" i="1" a="1"/>
  <c r="T4928" i="1" s="1"/>
  <c r="S4929" i="1"/>
  <c r="T4929" i="1" a="1"/>
  <c r="T4929" i="1" s="1"/>
  <c r="S4930" i="1"/>
  <c r="T4930" i="1" a="1"/>
  <c r="T4930" i="1" s="1"/>
  <c r="S4931" i="1"/>
  <c r="T4931" i="1" a="1"/>
  <c r="T4931" i="1" s="1"/>
  <c r="S4932" i="1"/>
  <c r="T4932" i="1" a="1"/>
  <c r="T4932" i="1" s="1"/>
  <c r="S4933" i="1"/>
  <c r="T4933" i="1" a="1"/>
  <c r="T4933" i="1" s="1"/>
  <c r="S4934" i="1"/>
  <c r="T4934" i="1" a="1"/>
  <c r="T4934" i="1" s="1"/>
  <c r="S4935" i="1"/>
  <c r="T4935" i="1" a="1"/>
  <c r="T4935" i="1" s="1"/>
  <c r="S4936" i="1"/>
  <c r="T4936" i="1" a="1"/>
  <c r="T4936" i="1" s="1"/>
  <c r="S4937" i="1"/>
  <c r="T4937" i="1" a="1"/>
  <c r="T4937" i="1" s="1"/>
  <c r="S4938" i="1"/>
  <c r="T4938" i="1" a="1"/>
  <c r="T4938" i="1" s="1"/>
  <c r="S4939" i="1"/>
  <c r="T4939" i="1" a="1"/>
  <c r="T4939" i="1" s="1"/>
  <c r="S4940" i="1"/>
  <c r="T4940" i="1" a="1"/>
  <c r="T4940" i="1" s="1"/>
  <c r="S4941" i="1"/>
  <c r="T4941" i="1" a="1"/>
  <c r="T4941" i="1" s="1"/>
  <c r="S4942" i="1"/>
  <c r="T4942" i="1" a="1"/>
  <c r="T4942" i="1" s="1"/>
  <c r="S4943" i="1"/>
  <c r="T4943" i="1" a="1"/>
  <c r="T4943" i="1" s="1"/>
  <c r="S4944" i="1"/>
  <c r="T4944" i="1" a="1"/>
  <c r="T4944" i="1" s="1"/>
  <c r="S4945" i="1"/>
  <c r="T4945" i="1" a="1"/>
  <c r="T4945" i="1" s="1"/>
  <c r="S4946" i="1"/>
  <c r="T4946" i="1" a="1"/>
  <c r="T4946" i="1" s="1"/>
  <c r="S4947" i="1"/>
  <c r="T4947" i="1" a="1"/>
  <c r="T4947" i="1" s="1"/>
  <c r="S4948" i="1"/>
  <c r="T4948" i="1" a="1"/>
  <c r="T4948" i="1" s="1"/>
  <c r="S4949" i="1"/>
  <c r="T4949" i="1" a="1"/>
  <c r="T4949" i="1" s="1"/>
  <c r="S4950" i="1"/>
  <c r="T4950" i="1" a="1"/>
  <c r="T4950" i="1" s="1"/>
  <c r="S4951" i="1"/>
  <c r="T4951" i="1" a="1"/>
  <c r="T4951" i="1" s="1"/>
  <c r="S4952" i="1"/>
  <c r="T4952" i="1" a="1"/>
  <c r="T4952" i="1" s="1"/>
  <c r="S4953" i="1"/>
  <c r="T4953" i="1" a="1"/>
  <c r="T4953" i="1" s="1"/>
  <c r="S4954" i="1"/>
  <c r="T4954" i="1" a="1"/>
  <c r="T4954" i="1" s="1"/>
  <c r="S4955" i="1"/>
  <c r="T4955" i="1" a="1"/>
  <c r="T4955" i="1" s="1"/>
  <c r="S4956" i="1"/>
  <c r="T4956" i="1" a="1"/>
  <c r="T4956" i="1" s="1"/>
  <c r="S4957" i="1"/>
  <c r="T4957" i="1" a="1"/>
  <c r="T4957" i="1" s="1"/>
  <c r="S4958" i="1"/>
  <c r="T4958" i="1" a="1"/>
  <c r="T4958" i="1" s="1"/>
  <c r="S4959" i="1"/>
  <c r="T4959" i="1" a="1"/>
  <c r="T4959" i="1" s="1"/>
  <c r="S4960" i="1"/>
  <c r="T4960" i="1" a="1"/>
  <c r="T4960" i="1" s="1"/>
  <c r="S4961" i="1"/>
  <c r="T4961" i="1" a="1"/>
  <c r="T4961" i="1" s="1"/>
  <c r="S4962" i="1"/>
  <c r="T4962" i="1" a="1"/>
  <c r="T4962" i="1" s="1"/>
  <c r="S4963" i="1"/>
  <c r="T4963" i="1" a="1"/>
  <c r="T4963" i="1" s="1"/>
  <c r="S4964" i="1"/>
  <c r="T4964" i="1" a="1"/>
  <c r="T4964" i="1" s="1"/>
  <c r="S4965" i="1"/>
  <c r="T4965" i="1" a="1"/>
  <c r="T4965" i="1" s="1"/>
  <c r="S4966" i="1"/>
  <c r="T4966" i="1" a="1"/>
  <c r="T4966" i="1" s="1"/>
  <c r="S4967" i="1"/>
  <c r="T4967" i="1" a="1"/>
  <c r="T4967" i="1" s="1"/>
  <c r="S4968" i="1"/>
  <c r="T4968" i="1" a="1"/>
  <c r="T4968" i="1" s="1"/>
  <c r="S4969" i="1"/>
  <c r="T4969" i="1" a="1"/>
  <c r="T4969" i="1" s="1"/>
  <c r="S4970" i="1"/>
  <c r="T4970" i="1" a="1"/>
  <c r="T4970" i="1" s="1"/>
  <c r="S4971" i="1"/>
  <c r="T4971" i="1" a="1"/>
  <c r="T4971" i="1" s="1"/>
  <c r="S4972" i="1"/>
  <c r="T4972" i="1" a="1"/>
  <c r="T4972" i="1" s="1"/>
  <c r="S4973" i="1"/>
  <c r="T4973" i="1" a="1"/>
  <c r="T4973" i="1" s="1"/>
  <c r="S4974" i="1"/>
  <c r="T4974" i="1" a="1"/>
  <c r="T4974" i="1" s="1"/>
  <c r="S4975" i="1"/>
  <c r="T4975" i="1" a="1"/>
  <c r="T4975" i="1" s="1"/>
  <c r="S4976" i="1"/>
  <c r="T4976" i="1" a="1"/>
  <c r="T4976" i="1" s="1"/>
  <c r="S4977" i="1"/>
  <c r="T4977" i="1" a="1"/>
  <c r="T4977" i="1" s="1"/>
  <c r="S4978" i="1"/>
  <c r="T4978" i="1" a="1"/>
  <c r="T4978" i="1" s="1"/>
  <c r="S4979" i="1"/>
  <c r="T4979" i="1" a="1"/>
  <c r="T4979" i="1" s="1"/>
  <c r="S4980" i="1"/>
  <c r="T4980" i="1" a="1"/>
  <c r="T4980" i="1" s="1"/>
  <c r="S4981" i="1"/>
  <c r="T4981" i="1" a="1"/>
  <c r="T4981" i="1" s="1"/>
  <c r="S4982" i="1"/>
  <c r="T4982" i="1" a="1"/>
  <c r="T4982" i="1" s="1"/>
  <c r="S4983" i="1"/>
  <c r="T4983" i="1" a="1"/>
  <c r="T4983" i="1" s="1"/>
  <c r="S4984" i="1"/>
  <c r="T4984" i="1" a="1"/>
  <c r="T4984" i="1" s="1"/>
  <c r="S4985" i="1"/>
  <c r="T4985" i="1" a="1"/>
  <c r="T4985" i="1" s="1"/>
  <c r="S4986" i="1"/>
  <c r="T4986" i="1" a="1"/>
  <c r="T4986" i="1" s="1"/>
  <c r="S4987" i="1"/>
  <c r="T4987" i="1" a="1"/>
  <c r="T4987" i="1" s="1"/>
  <c r="S4988" i="1"/>
  <c r="T4988" i="1" a="1"/>
  <c r="T4988" i="1" s="1"/>
  <c r="S4989" i="1"/>
  <c r="T4989" i="1" a="1"/>
  <c r="T4989" i="1" s="1"/>
  <c r="S4990" i="1"/>
  <c r="T4990" i="1" a="1"/>
  <c r="T4990" i="1" s="1"/>
  <c r="S4991" i="1"/>
  <c r="T4991" i="1" a="1"/>
  <c r="T4991" i="1" s="1"/>
  <c r="S4992" i="1"/>
  <c r="T4992" i="1" a="1"/>
  <c r="T4992" i="1" s="1"/>
  <c r="S4993" i="1"/>
  <c r="T4993" i="1" a="1"/>
  <c r="T4993" i="1" s="1"/>
  <c r="S4994" i="1"/>
  <c r="T4994" i="1" a="1"/>
  <c r="T4994" i="1" s="1"/>
  <c r="S4995" i="1"/>
  <c r="T4995" i="1" a="1"/>
  <c r="T4995" i="1" s="1"/>
  <c r="S4996" i="1"/>
  <c r="T4996" i="1" a="1"/>
  <c r="T4996" i="1" s="1"/>
  <c r="S4997" i="1"/>
  <c r="T4997" i="1" a="1"/>
  <c r="T4997" i="1" s="1"/>
  <c r="S4998" i="1"/>
  <c r="T4998" i="1" a="1"/>
  <c r="T4998" i="1" s="1"/>
  <c r="S4999" i="1"/>
  <c r="T4999" i="1" a="1"/>
  <c r="T4999" i="1" s="1"/>
  <c r="S5000" i="1"/>
  <c r="T5000" i="1" a="1"/>
  <c r="T5000" i="1" s="1"/>
  <c r="S5001" i="1"/>
  <c r="T5001" i="1" a="1"/>
  <c r="T5001" i="1" s="1"/>
  <c r="T8" i="14" a="1"/>
  <c r="T8" i="14" s="1"/>
  <c r="T9" i="14" a="1"/>
  <c r="T9" i="14" s="1"/>
  <c r="T10" i="14" a="1"/>
  <c r="T10" i="14" s="1"/>
  <c r="T11" i="14" a="1"/>
  <c r="T11" i="14" s="1"/>
  <c r="T12" i="14" a="1"/>
  <c r="T12" i="14" s="1"/>
  <c r="T13" i="14" a="1"/>
  <c r="T13" i="14" s="1"/>
  <c r="T14" i="14" a="1"/>
  <c r="T14" i="14" s="1"/>
  <c r="T15" i="14" a="1"/>
  <c r="T15" i="14" s="1"/>
  <c r="T16" i="14" a="1"/>
  <c r="T16" i="14" s="1"/>
  <c r="T17" i="14" a="1"/>
  <c r="T17" i="14" s="1"/>
  <c r="T18" i="14" a="1"/>
  <c r="T18" i="14" s="1"/>
  <c r="T19" i="14" a="1"/>
  <c r="T19" i="14" s="1"/>
  <c r="T20" i="14" a="1"/>
  <c r="T20" i="14" s="1"/>
  <c r="T21" i="14" a="1"/>
  <c r="T21" i="14" s="1"/>
  <c r="T22" i="14" a="1"/>
  <c r="T22" i="14" s="1"/>
  <c r="T23" i="14" a="1"/>
  <c r="T23" i="14" s="1"/>
  <c r="T24" i="14" a="1"/>
  <c r="T24" i="14" s="1"/>
  <c r="T25" i="14" a="1"/>
  <c r="T25" i="14" s="1"/>
  <c r="T26" i="14" a="1"/>
  <c r="T26" i="14" s="1"/>
  <c r="T27" i="14" a="1"/>
  <c r="T27" i="14" s="1"/>
  <c r="T28" i="14" a="1"/>
  <c r="T28" i="14" s="1"/>
  <c r="T29" i="14" a="1"/>
  <c r="T29" i="14" s="1"/>
  <c r="T30" i="14" a="1"/>
  <c r="T30" i="14" s="1"/>
  <c r="T31" i="14" a="1"/>
  <c r="T31" i="14" s="1"/>
  <c r="T32" i="14" a="1"/>
  <c r="T32" i="14" s="1"/>
  <c r="T33" i="14" a="1"/>
  <c r="T33" i="14" s="1"/>
  <c r="T34" i="14" a="1"/>
  <c r="T34" i="14" s="1"/>
  <c r="T35" i="14" a="1"/>
  <c r="T35" i="14" s="1"/>
  <c r="T36" i="14" a="1"/>
  <c r="T36" i="14" s="1"/>
  <c r="T37" i="14" a="1"/>
  <c r="T37" i="14" s="1"/>
  <c r="T38" i="14" a="1"/>
  <c r="T38" i="14" s="1"/>
  <c r="T39" i="14" a="1"/>
  <c r="T39" i="14" s="1"/>
  <c r="T40" i="14" a="1"/>
  <c r="T40" i="14" s="1"/>
  <c r="T41" i="14" a="1"/>
  <c r="T41" i="14" s="1"/>
  <c r="T42" i="14" a="1"/>
  <c r="T42" i="14" s="1"/>
  <c r="T43" i="14" a="1"/>
  <c r="T43" i="14" s="1"/>
  <c r="T44" i="14" a="1"/>
  <c r="T44" i="14" s="1"/>
  <c r="T45" i="14" a="1"/>
  <c r="T45" i="14" s="1"/>
  <c r="T46" i="14" a="1"/>
  <c r="T46" i="14" s="1"/>
  <c r="T47" i="14" a="1"/>
  <c r="T47" i="14" s="1"/>
  <c r="T48" i="14" a="1"/>
  <c r="T48" i="14" s="1"/>
  <c r="T49" i="14" a="1"/>
  <c r="T49" i="14" s="1"/>
  <c r="T50" i="14" a="1"/>
  <c r="T50" i="14" s="1"/>
  <c r="T51" i="14" a="1"/>
  <c r="T51" i="14" s="1"/>
  <c r="T52" i="14" a="1"/>
  <c r="T52" i="14" s="1"/>
  <c r="T53" i="14" a="1"/>
  <c r="T53" i="14" s="1"/>
  <c r="T54" i="14" a="1"/>
  <c r="T54" i="14" s="1"/>
  <c r="T55" i="14" a="1"/>
  <c r="T55" i="14" s="1"/>
  <c r="T56" i="14" a="1"/>
  <c r="T56" i="14" s="1"/>
  <c r="T57" i="14" a="1"/>
  <c r="T57" i="14" s="1"/>
  <c r="T58" i="14" a="1"/>
  <c r="T58" i="14" s="1"/>
  <c r="T59" i="14" a="1"/>
  <c r="T59" i="14" s="1"/>
  <c r="T60" i="14" a="1"/>
  <c r="T60" i="14" s="1"/>
  <c r="T61" i="14" a="1"/>
  <c r="T61" i="14" s="1"/>
  <c r="T62" i="14" a="1"/>
  <c r="T62" i="14" s="1"/>
  <c r="T63" i="14" a="1"/>
  <c r="T63" i="14" s="1"/>
  <c r="T64" i="14" a="1"/>
  <c r="T64" i="14" s="1"/>
  <c r="T65" i="14" a="1"/>
  <c r="T65" i="14" s="1"/>
  <c r="T66" i="14" a="1"/>
  <c r="T66" i="14" s="1"/>
  <c r="T67" i="14" a="1"/>
  <c r="T67" i="14" s="1"/>
  <c r="T68" i="14" a="1"/>
  <c r="T68" i="14" s="1"/>
  <c r="T69" i="14" a="1"/>
  <c r="T69" i="14" s="1"/>
  <c r="T70" i="14" a="1"/>
  <c r="T70" i="14" s="1"/>
  <c r="T71" i="14" a="1"/>
  <c r="T71" i="14" s="1"/>
  <c r="T72" i="14" a="1"/>
  <c r="T72" i="14" s="1"/>
  <c r="T73" i="14" a="1"/>
  <c r="T73" i="14" s="1"/>
  <c r="T74" i="14" a="1"/>
  <c r="T74" i="14" s="1"/>
  <c r="T75" i="14" a="1"/>
  <c r="T75" i="14" s="1"/>
  <c r="T76" i="14" a="1"/>
  <c r="T76" i="14" s="1"/>
  <c r="T77" i="14" a="1"/>
  <c r="T77" i="14" s="1"/>
  <c r="T78" i="14" a="1"/>
  <c r="T78" i="14" s="1"/>
  <c r="T79" i="14" a="1"/>
  <c r="T79" i="14" s="1"/>
  <c r="T80" i="14" a="1"/>
  <c r="T80" i="14" s="1"/>
  <c r="T81" i="14" a="1"/>
  <c r="T81" i="14" s="1"/>
  <c r="T82" i="14" a="1"/>
  <c r="T82" i="14" s="1"/>
  <c r="T83" i="14" a="1"/>
  <c r="T83" i="14" s="1"/>
  <c r="T84" i="14" a="1"/>
  <c r="T84" i="14" s="1"/>
  <c r="T85" i="14" a="1"/>
  <c r="T85" i="14" s="1"/>
  <c r="T86" i="14" a="1"/>
  <c r="T86" i="14" s="1"/>
  <c r="T87" i="14" a="1"/>
  <c r="T87" i="14" s="1"/>
  <c r="T88" i="14" a="1"/>
  <c r="T88" i="14" s="1"/>
  <c r="T89" i="14" a="1"/>
  <c r="T89" i="14" s="1"/>
  <c r="T90" i="14" a="1"/>
  <c r="T90" i="14" s="1"/>
  <c r="T91" i="14" a="1"/>
  <c r="T91" i="14" s="1"/>
  <c r="T92" i="14" a="1"/>
  <c r="T92" i="14" s="1"/>
  <c r="T93" i="14" a="1"/>
  <c r="T93" i="14" s="1"/>
  <c r="T94" i="14" a="1"/>
  <c r="T94" i="14" s="1"/>
  <c r="T95" i="14" a="1"/>
  <c r="T95" i="14" s="1"/>
  <c r="T96" i="14" a="1"/>
  <c r="T96" i="14" s="1"/>
  <c r="T97" i="14" a="1"/>
  <c r="T97" i="14" s="1"/>
  <c r="T98" i="14" a="1"/>
  <c r="T98" i="14" s="1"/>
  <c r="T99" i="14" a="1"/>
  <c r="T99" i="14" s="1"/>
  <c r="T100" i="14" a="1"/>
  <c r="T100" i="14" s="1"/>
  <c r="T101" i="14" a="1"/>
  <c r="T101" i="14" s="1"/>
  <c r="T102" i="14" a="1"/>
  <c r="T102" i="14" s="1"/>
  <c r="T103" i="14" a="1"/>
  <c r="T103" i="14" s="1"/>
  <c r="T104" i="14" a="1"/>
  <c r="T104" i="14" s="1"/>
  <c r="T105" i="14" a="1"/>
  <c r="T105" i="14" s="1"/>
  <c r="T106" i="14" a="1"/>
  <c r="T106" i="14" s="1"/>
  <c r="T107" i="14" a="1"/>
  <c r="T107" i="14" s="1"/>
  <c r="T108" i="14" a="1"/>
  <c r="T108" i="14" s="1"/>
  <c r="T109" i="14" a="1"/>
  <c r="T109" i="14" s="1"/>
  <c r="T110" i="14" a="1"/>
  <c r="T110" i="14" s="1"/>
  <c r="T111" i="14" a="1"/>
  <c r="T111" i="14" s="1"/>
  <c r="T112" i="14" a="1"/>
  <c r="T112" i="14" s="1"/>
  <c r="T113" i="14" a="1"/>
  <c r="T113" i="14" s="1"/>
  <c r="T114" i="14" a="1"/>
  <c r="T114" i="14" s="1"/>
  <c r="T115" i="14" a="1"/>
  <c r="T115" i="14" s="1"/>
  <c r="T116" i="14" a="1"/>
  <c r="T116" i="14" s="1"/>
  <c r="T117" i="14" a="1"/>
  <c r="T117" i="14" s="1"/>
  <c r="T118" i="14" a="1"/>
  <c r="T118" i="14" s="1"/>
  <c r="T119" i="14" a="1"/>
  <c r="T119" i="14" s="1"/>
  <c r="T120" i="14" a="1"/>
  <c r="T120" i="14" s="1"/>
  <c r="T121" i="14" a="1"/>
  <c r="T121" i="14" s="1"/>
  <c r="T122" i="14" a="1"/>
  <c r="T122" i="14" s="1"/>
  <c r="T123" i="14" a="1"/>
  <c r="T123" i="14" s="1"/>
  <c r="T124" i="14" a="1"/>
  <c r="T124" i="14" s="1"/>
  <c r="T125" i="14" a="1"/>
  <c r="T125" i="14" s="1"/>
  <c r="T126" i="14" a="1"/>
  <c r="T126" i="14" s="1"/>
  <c r="T127" i="14" a="1"/>
  <c r="T127" i="14" s="1"/>
  <c r="T128" i="14" a="1"/>
  <c r="T128" i="14" s="1"/>
  <c r="T129" i="14" a="1"/>
  <c r="T129" i="14" s="1"/>
  <c r="T130" i="14" a="1"/>
  <c r="T130" i="14" s="1"/>
  <c r="T131" i="14" a="1"/>
  <c r="T131" i="14" s="1"/>
  <c r="T132" i="14" a="1"/>
  <c r="T132" i="14" s="1"/>
  <c r="T133" i="14" a="1"/>
  <c r="T133" i="14" s="1"/>
  <c r="T134" i="14" a="1"/>
  <c r="T134" i="14" s="1"/>
  <c r="T135" i="14" a="1"/>
  <c r="T135" i="14" s="1"/>
  <c r="T136" i="14" a="1"/>
  <c r="T136" i="14" s="1"/>
  <c r="T137" i="14" a="1"/>
  <c r="T137" i="14" s="1"/>
  <c r="T138" i="14" a="1"/>
  <c r="T138" i="14" s="1"/>
  <c r="T139" i="14" a="1"/>
  <c r="T139" i="14" s="1"/>
  <c r="T140" i="14" a="1"/>
  <c r="T140" i="14" s="1"/>
  <c r="T141" i="14" a="1"/>
  <c r="T141" i="14" s="1"/>
  <c r="T142" i="14" a="1"/>
  <c r="T142" i="14" s="1"/>
  <c r="T143" i="14" a="1"/>
  <c r="T143" i="14" s="1"/>
  <c r="T144" i="14" a="1"/>
  <c r="T144" i="14" s="1"/>
  <c r="T145" i="14" a="1"/>
  <c r="T145" i="14" s="1"/>
  <c r="T146" i="14" a="1"/>
  <c r="T146" i="14" s="1"/>
  <c r="T147" i="14" a="1"/>
  <c r="T147" i="14" s="1"/>
  <c r="T148" i="14" a="1"/>
  <c r="T148" i="14" s="1"/>
  <c r="T149" i="14" a="1"/>
  <c r="T149" i="14" s="1"/>
  <c r="T150" i="14" a="1"/>
  <c r="T150" i="14" s="1"/>
  <c r="T151" i="14" a="1"/>
  <c r="T151" i="14" s="1"/>
  <c r="T152" i="14" a="1"/>
  <c r="T152" i="14" s="1"/>
  <c r="T153" i="14" a="1"/>
  <c r="T153" i="14" s="1"/>
  <c r="T154" i="14" a="1"/>
  <c r="T154" i="14" s="1"/>
  <c r="T155" i="14" a="1"/>
  <c r="T155" i="14" s="1"/>
  <c r="T156" i="14" a="1"/>
  <c r="T156" i="14" s="1"/>
  <c r="T157" i="14" a="1"/>
  <c r="T157" i="14" s="1"/>
  <c r="T158" i="14" a="1"/>
  <c r="T158" i="14" s="1"/>
  <c r="T159" i="14" a="1"/>
  <c r="T159" i="14" s="1"/>
  <c r="T160" i="14" a="1"/>
  <c r="T160" i="14" s="1"/>
  <c r="T161" i="14" a="1"/>
  <c r="T161" i="14" s="1"/>
  <c r="T162" i="14" a="1"/>
  <c r="T162" i="14" s="1"/>
  <c r="T163" i="14" a="1"/>
  <c r="T163" i="14" s="1"/>
  <c r="T164" i="14" a="1"/>
  <c r="T164" i="14" s="1"/>
  <c r="T165" i="14" a="1"/>
  <c r="T165" i="14" s="1"/>
  <c r="T166" i="14" a="1"/>
  <c r="T166" i="14" s="1"/>
  <c r="T167" i="14" a="1"/>
  <c r="T167" i="14" s="1"/>
  <c r="T168" i="14" a="1"/>
  <c r="T168" i="14" s="1"/>
  <c r="T169" i="14" a="1"/>
  <c r="T169" i="14" s="1"/>
  <c r="T170" i="14" a="1"/>
  <c r="T170" i="14" s="1"/>
  <c r="T171" i="14" a="1"/>
  <c r="T171" i="14" s="1"/>
  <c r="T172" i="14" a="1"/>
  <c r="T172" i="14" s="1"/>
  <c r="T173" i="14" a="1"/>
  <c r="T173" i="14" s="1"/>
  <c r="T174" i="14" a="1"/>
  <c r="T174" i="14" s="1"/>
  <c r="T175" i="14" a="1"/>
  <c r="T175" i="14" s="1"/>
  <c r="T176" i="14" a="1"/>
  <c r="T176" i="14" s="1"/>
  <c r="T177" i="14" a="1"/>
  <c r="T177" i="14" s="1"/>
  <c r="T178" i="14" a="1"/>
  <c r="T178" i="14" s="1"/>
  <c r="T179" i="14" a="1"/>
  <c r="T179" i="14" s="1"/>
  <c r="T180" i="14" a="1"/>
  <c r="T180" i="14" s="1"/>
  <c r="T181" i="14" a="1"/>
  <c r="T181" i="14" s="1"/>
  <c r="T182" i="14" a="1"/>
  <c r="T182" i="14" s="1"/>
  <c r="T183" i="14" a="1"/>
  <c r="T183" i="14" s="1"/>
  <c r="T184" i="14" a="1"/>
  <c r="T184" i="14" s="1"/>
  <c r="T185" i="14" a="1"/>
  <c r="T185" i="14" s="1"/>
  <c r="T186" i="14" a="1"/>
  <c r="T186" i="14" s="1"/>
  <c r="T187" i="14" a="1"/>
  <c r="T187" i="14" s="1"/>
  <c r="T188" i="14" a="1"/>
  <c r="T188" i="14" s="1"/>
  <c r="T189" i="14" a="1"/>
  <c r="T189" i="14" s="1"/>
  <c r="T190" i="14" a="1"/>
  <c r="T190" i="14" s="1"/>
  <c r="T191" i="14" a="1"/>
  <c r="T191" i="14" s="1"/>
  <c r="T192" i="14" a="1"/>
  <c r="T192" i="14" s="1"/>
  <c r="T193" i="14" a="1"/>
  <c r="T193" i="14" s="1"/>
  <c r="T194" i="14" a="1"/>
  <c r="T194" i="14" s="1"/>
  <c r="T195" i="14" a="1"/>
  <c r="T195" i="14" s="1"/>
  <c r="T196" i="14" a="1"/>
  <c r="T196" i="14" s="1"/>
  <c r="T197" i="14" a="1"/>
  <c r="T197" i="14" s="1"/>
  <c r="T198" i="14" a="1"/>
  <c r="T198" i="14" s="1"/>
  <c r="T199" i="14" a="1"/>
  <c r="T199" i="14" s="1"/>
  <c r="T200" i="14" a="1"/>
  <c r="T200" i="14" s="1"/>
  <c r="T201" i="14" a="1"/>
  <c r="T201" i="14" s="1"/>
  <c r="T202" i="14" a="1"/>
  <c r="T202" i="14" s="1"/>
  <c r="T203" i="14" a="1"/>
  <c r="T203" i="14" s="1"/>
  <c r="T204" i="14" a="1"/>
  <c r="T204" i="14" s="1"/>
  <c r="T205" i="14" a="1"/>
  <c r="T205" i="14" s="1"/>
  <c r="T206" i="14" a="1"/>
  <c r="T206" i="14" s="1"/>
  <c r="T207" i="14" a="1"/>
  <c r="T207" i="14" s="1"/>
  <c r="T208" i="14" a="1"/>
  <c r="T208" i="14" s="1"/>
  <c r="T209" i="14" a="1"/>
  <c r="T209" i="14" s="1"/>
  <c r="T210" i="14" a="1"/>
  <c r="T210" i="14" s="1"/>
  <c r="T211" i="14" a="1"/>
  <c r="T211" i="14" s="1"/>
  <c r="T212" i="14" a="1"/>
  <c r="T212" i="14" s="1"/>
  <c r="T213" i="14" a="1"/>
  <c r="T213" i="14" s="1"/>
  <c r="T214" i="14" a="1"/>
  <c r="T214" i="14" s="1"/>
  <c r="T215" i="14" a="1"/>
  <c r="T215" i="14" s="1"/>
  <c r="T216" i="14" a="1"/>
  <c r="T216" i="14" s="1"/>
  <c r="T217" i="14" a="1"/>
  <c r="T217" i="14" s="1"/>
  <c r="T218" i="14" a="1"/>
  <c r="T218" i="14" s="1"/>
  <c r="T219" i="14" a="1"/>
  <c r="T219" i="14" s="1"/>
  <c r="T220" i="14" a="1"/>
  <c r="T220" i="14" s="1"/>
  <c r="T221" i="14" a="1"/>
  <c r="T221" i="14" s="1"/>
  <c r="T222" i="14" a="1"/>
  <c r="T222" i="14" s="1"/>
  <c r="T223" i="14" a="1"/>
  <c r="T223" i="14" s="1"/>
  <c r="T224" i="14" a="1"/>
  <c r="T224" i="14" s="1"/>
  <c r="T225" i="14" a="1"/>
  <c r="T225" i="14" s="1"/>
  <c r="T226" i="14" a="1"/>
  <c r="T226" i="14" s="1"/>
  <c r="T227" i="14" a="1"/>
  <c r="T227" i="14" s="1"/>
  <c r="T228" i="14" a="1"/>
  <c r="T228" i="14" s="1"/>
  <c r="T229" i="14" a="1"/>
  <c r="T229" i="14" s="1"/>
  <c r="T230" i="14" a="1"/>
  <c r="T230" i="14" s="1"/>
  <c r="T231" i="14" a="1"/>
  <c r="T231" i="14" s="1"/>
  <c r="T232" i="14" a="1"/>
  <c r="T232" i="14" s="1"/>
  <c r="T233" i="14" a="1"/>
  <c r="T233" i="14" s="1"/>
  <c r="T234" i="14" a="1"/>
  <c r="T234" i="14" s="1"/>
  <c r="T235" i="14" a="1"/>
  <c r="T235" i="14" s="1"/>
  <c r="T236" i="14" a="1"/>
  <c r="T236" i="14" s="1"/>
  <c r="T237" i="14" a="1"/>
  <c r="T237" i="14" s="1"/>
  <c r="T238" i="14" a="1"/>
  <c r="T238" i="14" s="1"/>
  <c r="T239" i="14" a="1"/>
  <c r="T239" i="14" s="1"/>
  <c r="T240" i="14" a="1"/>
  <c r="T240" i="14" s="1"/>
  <c r="T241" i="14" a="1"/>
  <c r="T241" i="14" s="1"/>
  <c r="T242" i="14" a="1"/>
  <c r="T242" i="14" s="1"/>
  <c r="T243" i="14" a="1"/>
  <c r="T243" i="14" s="1"/>
  <c r="T244" i="14" a="1"/>
  <c r="T244" i="14" s="1"/>
  <c r="T245" i="14" a="1"/>
  <c r="T245" i="14" s="1"/>
  <c r="T246" i="14" a="1"/>
  <c r="T246" i="14" s="1"/>
  <c r="T247" i="14" a="1"/>
  <c r="T247" i="14" s="1"/>
  <c r="T248" i="14" a="1"/>
  <c r="T248" i="14" s="1"/>
  <c r="T249" i="14" a="1"/>
  <c r="T249" i="14" s="1"/>
  <c r="T250" i="14" a="1"/>
  <c r="T250" i="14" s="1"/>
  <c r="T251" i="14" a="1"/>
  <c r="T251" i="14" s="1"/>
  <c r="T252" i="14" a="1"/>
  <c r="T252" i="14" s="1"/>
  <c r="T253" i="14" a="1"/>
  <c r="T253" i="14" s="1"/>
  <c r="T254" i="14" a="1"/>
  <c r="T254" i="14" s="1"/>
  <c r="T255" i="14" a="1"/>
  <c r="T255" i="14" s="1"/>
  <c r="T256" i="14" a="1"/>
  <c r="T256" i="14" s="1"/>
  <c r="T257" i="14" a="1"/>
  <c r="T257" i="14" s="1"/>
  <c r="T258" i="14" a="1"/>
  <c r="T258" i="14" s="1"/>
  <c r="T259" i="14" a="1"/>
  <c r="T259" i="14" s="1"/>
  <c r="T260" i="14" a="1"/>
  <c r="T260" i="14" s="1"/>
  <c r="T261" i="14" a="1"/>
  <c r="T261" i="14" s="1"/>
  <c r="T262" i="14" a="1"/>
  <c r="T262" i="14" s="1"/>
  <c r="T263" i="14" a="1"/>
  <c r="T263" i="14" s="1"/>
  <c r="T264" i="14" a="1"/>
  <c r="T264" i="14" s="1"/>
  <c r="T265" i="14" a="1"/>
  <c r="T265" i="14" s="1"/>
  <c r="T266" i="14" a="1"/>
  <c r="T266" i="14" s="1"/>
  <c r="T267" i="14" a="1"/>
  <c r="T267" i="14" s="1"/>
  <c r="T268" i="14" a="1"/>
  <c r="T268" i="14" s="1"/>
  <c r="T269" i="14" a="1"/>
  <c r="T269" i="14" s="1"/>
  <c r="T270" i="14" a="1"/>
  <c r="T270" i="14" s="1"/>
  <c r="T271" i="14" a="1"/>
  <c r="T271" i="14" s="1"/>
  <c r="T272" i="14" a="1"/>
  <c r="T272" i="14" s="1"/>
  <c r="T273" i="14" a="1"/>
  <c r="T273" i="14" s="1"/>
  <c r="T274" i="14" a="1"/>
  <c r="T274" i="14" s="1"/>
  <c r="T275" i="14" a="1"/>
  <c r="T275" i="14" s="1"/>
  <c r="T276" i="14" a="1"/>
  <c r="T276" i="14" s="1"/>
  <c r="T277" i="14" a="1"/>
  <c r="T277" i="14" s="1"/>
  <c r="T278" i="14" a="1"/>
  <c r="T278" i="14" s="1"/>
  <c r="T279" i="14" a="1"/>
  <c r="T279" i="14" s="1"/>
  <c r="T280" i="14" a="1"/>
  <c r="T280" i="14" s="1"/>
  <c r="T281" i="14" a="1"/>
  <c r="T281" i="14" s="1"/>
  <c r="T282" i="14" a="1"/>
  <c r="T282" i="14" s="1"/>
  <c r="T283" i="14" a="1"/>
  <c r="T283" i="14" s="1"/>
  <c r="T284" i="14" a="1"/>
  <c r="T284" i="14" s="1"/>
  <c r="T285" i="14" a="1"/>
  <c r="T285" i="14" s="1"/>
  <c r="T286" i="14" a="1"/>
  <c r="T286" i="14" s="1"/>
  <c r="T287" i="14" a="1"/>
  <c r="T287" i="14" s="1"/>
  <c r="T288" i="14" a="1"/>
  <c r="T288" i="14" s="1"/>
  <c r="T289" i="14" a="1"/>
  <c r="T289" i="14" s="1"/>
  <c r="T290" i="14" a="1"/>
  <c r="T290" i="14" s="1"/>
  <c r="T291" i="14" a="1"/>
  <c r="T291" i="14" s="1"/>
  <c r="T292" i="14" a="1"/>
  <c r="T292" i="14" s="1"/>
  <c r="T293" i="14" a="1"/>
  <c r="T293" i="14" s="1"/>
  <c r="T294" i="14" a="1"/>
  <c r="T294" i="14" s="1"/>
  <c r="T295" i="14" a="1"/>
  <c r="T295" i="14" s="1"/>
  <c r="T296" i="14" a="1"/>
  <c r="T296" i="14" s="1"/>
  <c r="T297" i="14" a="1"/>
  <c r="T297" i="14" s="1"/>
  <c r="T298" i="14" a="1"/>
  <c r="T298" i="14" s="1"/>
  <c r="T299" i="14" a="1"/>
  <c r="T299" i="14" s="1"/>
  <c r="T300" i="14" a="1"/>
  <c r="T300" i="14" s="1"/>
  <c r="T301" i="14" a="1"/>
  <c r="T301" i="14" s="1"/>
  <c r="T302" i="14" a="1"/>
  <c r="T302" i="14" s="1"/>
  <c r="T303" i="14" a="1"/>
  <c r="T303" i="14" s="1"/>
  <c r="T304" i="14" a="1"/>
  <c r="T304" i="14" s="1"/>
  <c r="T305" i="14" a="1"/>
  <c r="T305" i="14" s="1"/>
  <c r="T306" i="14" a="1"/>
  <c r="T306" i="14" s="1"/>
  <c r="T307" i="14" a="1"/>
  <c r="T307" i="14" s="1"/>
  <c r="T308" i="14" a="1"/>
  <c r="T308" i="14" s="1"/>
  <c r="T309" i="14" a="1"/>
  <c r="T309" i="14" s="1"/>
  <c r="T310" i="14" a="1"/>
  <c r="T310" i="14" s="1"/>
  <c r="T311" i="14" a="1"/>
  <c r="T311" i="14" s="1"/>
  <c r="T312" i="14" a="1"/>
  <c r="T312" i="14" s="1"/>
  <c r="T313" i="14" a="1"/>
  <c r="T313" i="14" s="1"/>
  <c r="T314" i="14" a="1"/>
  <c r="T314" i="14" s="1"/>
  <c r="T315" i="14" a="1"/>
  <c r="T315" i="14" s="1"/>
  <c r="T316" i="14" a="1"/>
  <c r="T316" i="14" s="1"/>
  <c r="T317" i="14" a="1"/>
  <c r="T317" i="14" s="1"/>
  <c r="T318" i="14" a="1"/>
  <c r="T318" i="14" s="1"/>
  <c r="T319" i="14" a="1"/>
  <c r="T319" i="14" s="1"/>
  <c r="T320" i="14" a="1"/>
  <c r="T320" i="14" s="1"/>
  <c r="T321" i="14" a="1"/>
  <c r="T321" i="14" s="1"/>
  <c r="T322" i="14" a="1"/>
  <c r="T322" i="14" s="1"/>
  <c r="T323" i="14" a="1"/>
  <c r="T323" i="14" s="1"/>
  <c r="T324" i="14" a="1"/>
  <c r="T324" i="14" s="1"/>
  <c r="T325" i="14" a="1"/>
  <c r="T325" i="14" s="1"/>
  <c r="T326" i="14" a="1"/>
  <c r="T326" i="14" s="1"/>
  <c r="T327" i="14" a="1"/>
  <c r="T327" i="14" s="1"/>
  <c r="T328" i="14" a="1"/>
  <c r="T328" i="14" s="1"/>
  <c r="T329" i="14" a="1"/>
  <c r="T329" i="14" s="1"/>
  <c r="T330" i="14" a="1"/>
  <c r="T330" i="14" s="1"/>
  <c r="T331" i="14" a="1"/>
  <c r="T331" i="14" s="1"/>
  <c r="T332" i="14" a="1"/>
  <c r="T332" i="14" s="1"/>
  <c r="T333" i="14" a="1"/>
  <c r="T333" i="14" s="1"/>
  <c r="T334" i="14" a="1"/>
  <c r="T334" i="14" s="1"/>
  <c r="T335" i="14" a="1"/>
  <c r="T335" i="14" s="1"/>
  <c r="T336" i="14" a="1"/>
  <c r="T336" i="14" s="1"/>
  <c r="T337" i="14" a="1"/>
  <c r="T337" i="14" s="1"/>
  <c r="T338" i="14" a="1"/>
  <c r="T338" i="14" s="1"/>
  <c r="T339" i="14" a="1"/>
  <c r="T339" i="14" s="1"/>
  <c r="T340" i="14" a="1"/>
  <c r="T340" i="14" s="1"/>
  <c r="T341" i="14" a="1"/>
  <c r="T341" i="14" s="1"/>
  <c r="T342" i="14" a="1"/>
  <c r="T342" i="14" s="1"/>
  <c r="T343" i="14" a="1"/>
  <c r="T343" i="14" s="1"/>
  <c r="T344" i="14" a="1"/>
  <c r="T344" i="14" s="1"/>
  <c r="T345" i="14" a="1"/>
  <c r="T345" i="14" s="1"/>
  <c r="T346" i="14" a="1"/>
  <c r="T346" i="14" s="1"/>
  <c r="T347" i="14" a="1"/>
  <c r="T347" i="14" s="1"/>
  <c r="T348" i="14" a="1"/>
  <c r="T348" i="14" s="1"/>
  <c r="T349" i="14" a="1"/>
  <c r="T349" i="14" s="1"/>
  <c r="T350" i="14" a="1"/>
  <c r="T350" i="14" s="1"/>
  <c r="T351" i="14" a="1"/>
  <c r="T351" i="14" s="1"/>
  <c r="T352" i="14" a="1"/>
  <c r="T352" i="14" s="1"/>
  <c r="T353" i="14" a="1"/>
  <c r="T353" i="14" s="1"/>
  <c r="T354" i="14" a="1"/>
  <c r="T354" i="14" s="1"/>
  <c r="T355" i="14" a="1"/>
  <c r="T355" i="14" s="1"/>
  <c r="T356" i="14" a="1"/>
  <c r="T356" i="14" s="1"/>
  <c r="T357" i="14" a="1"/>
  <c r="T357" i="14" s="1"/>
  <c r="T358" i="14" a="1"/>
  <c r="T358" i="14" s="1"/>
  <c r="T359" i="14" a="1"/>
  <c r="T359" i="14" s="1"/>
  <c r="T360" i="14" a="1"/>
  <c r="T360" i="14" s="1"/>
  <c r="T361" i="14" a="1"/>
  <c r="T361" i="14" s="1"/>
  <c r="T362" i="14" a="1"/>
  <c r="T362" i="14" s="1"/>
  <c r="T363" i="14" a="1"/>
  <c r="T363" i="14" s="1"/>
  <c r="T364" i="14" a="1"/>
  <c r="T364" i="14" s="1"/>
  <c r="T365" i="14" a="1"/>
  <c r="T365" i="14" s="1"/>
  <c r="T366" i="14" a="1"/>
  <c r="T366" i="14" s="1"/>
  <c r="T367" i="14" a="1"/>
  <c r="T367" i="14" s="1"/>
  <c r="T368" i="14" a="1"/>
  <c r="T368" i="14" s="1"/>
  <c r="T369" i="14" a="1"/>
  <c r="T369" i="14" s="1"/>
  <c r="T370" i="14" a="1"/>
  <c r="T370" i="14" s="1"/>
  <c r="T371" i="14" a="1"/>
  <c r="T371" i="14" s="1"/>
  <c r="T372" i="14" a="1"/>
  <c r="T372" i="14" s="1"/>
  <c r="T373" i="14" a="1"/>
  <c r="T373" i="14" s="1"/>
  <c r="T374" i="14" a="1"/>
  <c r="T374" i="14" s="1"/>
  <c r="T375" i="14" a="1"/>
  <c r="T375" i="14" s="1"/>
  <c r="T376" i="14" a="1"/>
  <c r="T376" i="14" s="1"/>
  <c r="T377" i="14" a="1"/>
  <c r="T377" i="14" s="1"/>
  <c r="T378" i="14" a="1"/>
  <c r="T378" i="14" s="1"/>
  <c r="T379" i="14" a="1"/>
  <c r="T379" i="14" s="1"/>
  <c r="T380" i="14" a="1"/>
  <c r="T380" i="14" s="1"/>
  <c r="T381" i="14" a="1"/>
  <c r="T381" i="14" s="1"/>
  <c r="T382" i="14" a="1"/>
  <c r="T382" i="14" s="1"/>
  <c r="T383" i="14" a="1"/>
  <c r="T383" i="14" s="1"/>
  <c r="T384" i="14" a="1"/>
  <c r="T384" i="14" s="1"/>
  <c r="T385" i="14" a="1"/>
  <c r="T385" i="14" s="1"/>
  <c r="T386" i="14" a="1"/>
  <c r="T386" i="14" s="1"/>
  <c r="T387" i="14" a="1"/>
  <c r="T387" i="14" s="1"/>
  <c r="T388" i="14" a="1"/>
  <c r="T388" i="14" s="1"/>
  <c r="T389" i="14" a="1"/>
  <c r="T389" i="14" s="1"/>
  <c r="T390" i="14" a="1"/>
  <c r="T390" i="14" s="1"/>
  <c r="T391" i="14" a="1"/>
  <c r="T391" i="14" s="1"/>
  <c r="T392" i="14" a="1"/>
  <c r="T392" i="14" s="1"/>
  <c r="T393" i="14" a="1"/>
  <c r="T393" i="14" s="1"/>
  <c r="T394" i="14" a="1"/>
  <c r="T394" i="14" s="1"/>
  <c r="T395" i="14" a="1"/>
  <c r="T395" i="14" s="1"/>
  <c r="T396" i="14" a="1"/>
  <c r="T396" i="14" s="1"/>
  <c r="T397" i="14" a="1"/>
  <c r="T397" i="14" s="1"/>
  <c r="T398" i="14" a="1"/>
  <c r="T398" i="14" s="1"/>
  <c r="T399" i="14" a="1"/>
  <c r="T399" i="14" s="1"/>
  <c r="T400" i="14" a="1"/>
  <c r="T400" i="14" s="1"/>
  <c r="T401" i="14" a="1"/>
  <c r="T401" i="14" s="1"/>
  <c r="T402" i="14" a="1"/>
  <c r="T402" i="14" s="1"/>
  <c r="T403" i="14" a="1"/>
  <c r="T403" i="14" s="1"/>
  <c r="T404" i="14" a="1"/>
  <c r="T404" i="14" s="1"/>
  <c r="T405" i="14" a="1"/>
  <c r="T405" i="14" s="1"/>
  <c r="T406" i="14" a="1"/>
  <c r="T406" i="14" s="1"/>
  <c r="T407" i="14" a="1"/>
  <c r="T407" i="14" s="1"/>
  <c r="T408" i="14" a="1"/>
  <c r="T408" i="14" s="1"/>
  <c r="T409" i="14" a="1"/>
  <c r="T409" i="14" s="1"/>
  <c r="T410" i="14" a="1"/>
  <c r="T410" i="14" s="1"/>
  <c r="T411" i="14" a="1"/>
  <c r="T411" i="14" s="1"/>
  <c r="T412" i="14" a="1"/>
  <c r="T412" i="14" s="1"/>
  <c r="T413" i="14" a="1"/>
  <c r="T413" i="14" s="1"/>
  <c r="T414" i="14" a="1"/>
  <c r="T414" i="14" s="1"/>
  <c r="T415" i="14" a="1"/>
  <c r="T415" i="14" s="1"/>
  <c r="T416" i="14" a="1"/>
  <c r="T416" i="14" s="1"/>
  <c r="T417" i="14" a="1"/>
  <c r="T417" i="14" s="1"/>
  <c r="T418" i="14" a="1"/>
  <c r="T418" i="14" s="1"/>
  <c r="T419" i="14" a="1"/>
  <c r="T419" i="14" s="1"/>
  <c r="T420" i="14" a="1"/>
  <c r="T420" i="14" s="1"/>
  <c r="T421" i="14" a="1"/>
  <c r="T421" i="14" s="1"/>
  <c r="T422" i="14" a="1"/>
  <c r="T422" i="14" s="1"/>
  <c r="T423" i="14" a="1"/>
  <c r="T423" i="14" s="1"/>
  <c r="T424" i="14" a="1"/>
  <c r="T424" i="14" s="1"/>
  <c r="T425" i="14" a="1"/>
  <c r="T425" i="14" s="1"/>
  <c r="T426" i="14" a="1"/>
  <c r="T426" i="14" s="1"/>
  <c r="T427" i="14" a="1"/>
  <c r="T427" i="14" s="1"/>
  <c r="T428" i="14" a="1"/>
  <c r="T428" i="14" s="1"/>
  <c r="T429" i="14" a="1"/>
  <c r="T429" i="14" s="1"/>
  <c r="T430" i="14" a="1"/>
  <c r="T430" i="14" s="1"/>
  <c r="T431" i="14" a="1"/>
  <c r="T431" i="14" s="1"/>
  <c r="T432" i="14" a="1"/>
  <c r="T432" i="14" s="1"/>
  <c r="T433" i="14" a="1"/>
  <c r="T433" i="14" s="1"/>
  <c r="T434" i="14" a="1"/>
  <c r="T434" i="14" s="1"/>
  <c r="T435" i="14" a="1"/>
  <c r="T435" i="14" s="1"/>
  <c r="T436" i="14" a="1"/>
  <c r="T436" i="14" s="1"/>
  <c r="T437" i="14" a="1"/>
  <c r="T437" i="14" s="1"/>
  <c r="T438" i="14" a="1"/>
  <c r="T438" i="14" s="1"/>
  <c r="T439" i="14" a="1"/>
  <c r="T439" i="14" s="1"/>
  <c r="T440" i="14" a="1"/>
  <c r="T440" i="14" s="1"/>
  <c r="T441" i="14" a="1"/>
  <c r="T441" i="14" s="1"/>
  <c r="T442" i="14" a="1"/>
  <c r="T442" i="14" s="1"/>
  <c r="T443" i="14" a="1"/>
  <c r="T443" i="14" s="1"/>
  <c r="T444" i="14" a="1"/>
  <c r="T444" i="14" s="1"/>
  <c r="T445" i="14" a="1"/>
  <c r="T445" i="14" s="1"/>
  <c r="T446" i="14" a="1"/>
  <c r="T446" i="14" s="1"/>
  <c r="T447" i="14" a="1"/>
  <c r="T447" i="14" s="1"/>
  <c r="T448" i="14" a="1"/>
  <c r="T448" i="14" s="1"/>
  <c r="T449" i="14" a="1"/>
  <c r="T449" i="14" s="1"/>
  <c r="T450" i="14" a="1"/>
  <c r="T450" i="14" s="1"/>
  <c r="T451" i="14" a="1"/>
  <c r="T451" i="14" s="1"/>
  <c r="T452" i="14" a="1"/>
  <c r="T452" i="14" s="1"/>
  <c r="T453" i="14" a="1"/>
  <c r="T453" i="14" s="1"/>
  <c r="T454" i="14" a="1"/>
  <c r="T454" i="14" s="1"/>
  <c r="T455" i="14" a="1"/>
  <c r="T455" i="14" s="1"/>
  <c r="T456" i="14" a="1"/>
  <c r="T456" i="14" s="1"/>
  <c r="T457" i="14" a="1"/>
  <c r="T457" i="14" s="1"/>
  <c r="T458" i="14" a="1"/>
  <c r="T458" i="14" s="1"/>
  <c r="T459" i="14" a="1"/>
  <c r="T459" i="14" s="1"/>
  <c r="T460" i="14" a="1"/>
  <c r="T460" i="14" s="1"/>
  <c r="T461" i="14" a="1"/>
  <c r="T461" i="14" s="1"/>
  <c r="T462" i="14" a="1"/>
  <c r="T462" i="14" s="1"/>
  <c r="T463" i="14" a="1"/>
  <c r="T463" i="14" s="1"/>
  <c r="T464" i="14" a="1"/>
  <c r="T464" i="14" s="1"/>
  <c r="T465" i="14" a="1"/>
  <c r="T465" i="14" s="1"/>
  <c r="T466" i="14" a="1"/>
  <c r="T466" i="14" s="1"/>
  <c r="T467" i="14" a="1"/>
  <c r="T467" i="14" s="1"/>
  <c r="T468" i="14" a="1"/>
  <c r="T468" i="14" s="1"/>
  <c r="T469" i="14" a="1"/>
  <c r="T469" i="14" s="1"/>
  <c r="T470" i="14" a="1"/>
  <c r="T470" i="14" s="1"/>
  <c r="T471" i="14" a="1"/>
  <c r="T471" i="14" s="1"/>
  <c r="T472" i="14" a="1"/>
  <c r="T472" i="14" s="1"/>
  <c r="T473" i="14" a="1"/>
  <c r="T473" i="14" s="1"/>
  <c r="T474" i="14" a="1"/>
  <c r="T474" i="14" s="1"/>
  <c r="T475" i="14" a="1"/>
  <c r="T475" i="14" s="1"/>
  <c r="T476" i="14" a="1"/>
  <c r="T476" i="14" s="1"/>
  <c r="T477" i="14" a="1"/>
  <c r="T477" i="14" s="1"/>
  <c r="T478" i="14" a="1"/>
  <c r="T478" i="14" s="1"/>
  <c r="T479" i="14" a="1"/>
  <c r="T479" i="14" s="1"/>
  <c r="T480" i="14" a="1"/>
  <c r="T480" i="14" s="1"/>
  <c r="T481" i="14" a="1"/>
  <c r="T481" i="14" s="1"/>
  <c r="T482" i="14" a="1"/>
  <c r="T482" i="14" s="1"/>
  <c r="T483" i="14" a="1"/>
  <c r="T483" i="14" s="1"/>
  <c r="T484" i="14" a="1"/>
  <c r="T484" i="14" s="1"/>
  <c r="T485" i="14" a="1"/>
  <c r="T485" i="14" s="1"/>
  <c r="T486" i="14" a="1"/>
  <c r="T486" i="14" s="1"/>
  <c r="T487" i="14" a="1"/>
  <c r="T487" i="14" s="1"/>
  <c r="T488" i="14" a="1"/>
  <c r="T488" i="14" s="1"/>
  <c r="T489" i="14" a="1"/>
  <c r="T489" i="14" s="1"/>
  <c r="T490" i="14" a="1"/>
  <c r="T490" i="14" s="1"/>
  <c r="T491" i="14" a="1"/>
  <c r="T491" i="14" s="1"/>
  <c r="T492" i="14" a="1"/>
  <c r="T492" i="14" s="1"/>
  <c r="T493" i="14" a="1"/>
  <c r="T493" i="14" s="1"/>
  <c r="T494" i="14" a="1"/>
  <c r="T494" i="14" s="1"/>
  <c r="T495" i="14" a="1"/>
  <c r="T495" i="14" s="1"/>
  <c r="T496" i="14" a="1"/>
  <c r="T496" i="14" s="1"/>
  <c r="T497" i="14" a="1"/>
  <c r="T497" i="14" s="1"/>
  <c r="T498" i="14" a="1"/>
  <c r="T498" i="14" s="1"/>
  <c r="T499" i="14" a="1"/>
  <c r="T499" i="14" s="1"/>
  <c r="T500" i="14" a="1"/>
  <c r="T500" i="14" s="1"/>
  <c r="T501" i="14" a="1"/>
  <c r="T501" i="14" s="1"/>
  <c r="T502" i="14" a="1"/>
  <c r="T502" i="14" s="1"/>
  <c r="T503" i="14" a="1"/>
  <c r="T503" i="14" s="1"/>
  <c r="T504" i="14" a="1"/>
  <c r="T504" i="14" s="1"/>
  <c r="T505" i="14" a="1"/>
  <c r="T505" i="14" s="1"/>
  <c r="T506" i="14" a="1"/>
  <c r="T506" i="14" s="1"/>
  <c r="T507" i="14" a="1"/>
  <c r="T507" i="14" s="1"/>
  <c r="T508" i="14" a="1"/>
  <c r="T508" i="14" s="1"/>
  <c r="T509" i="14" a="1"/>
  <c r="T509" i="14" s="1"/>
  <c r="T510" i="14" a="1"/>
  <c r="T510" i="14" s="1"/>
  <c r="T511" i="14" a="1"/>
  <c r="T511" i="14" s="1"/>
  <c r="T512" i="14" a="1"/>
  <c r="T512" i="14" s="1"/>
  <c r="T513" i="14" a="1"/>
  <c r="T513" i="14" s="1"/>
  <c r="T514" i="14" a="1"/>
  <c r="T514" i="14" s="1"/>
  <c r="T515" i="14" a="1"/>
  <c r="T515" i="14" s="1"/>
  <c r="T516" i="14" a="1"/>
  <c r="T516" i="14" s="1"/>
  <c r="T517" i="14" a="1"/>
  <c r="T517" i="14" s="1"/>
  <c r="T518" i="14" a="1"/>
  <c r="T518" i="14" s="1"/>
  <c r="T519" i="14" a="1"/>
  <c r="T519" i="14" s="1"/>
  <c r="T520" i="14" a="1"/>
  <c r="T520" i="14" s="1"/>
  <c r="T521" i="14" a="1"/>
  <c r="T521" i="14" s="1"/>
  <c r="T522" i="14" a="1"/>
  <c r="T522" i="14" s="1"/>
  <c r="T523" i="14" a="1"/>
  <c r="T523" i="14" s="1"/>
  <c r="T524" i="14" a="1"/>
  <c r="T524" i="14" s="1"/>
  <c r="T525" i="14" a="1"/>
  <c r="T525" i="14" s="1"/>
  <c r="T526" i="14" a="1"/>
  <c r="T526" i="14" s="1"/>
  <c r="T527" i="14" a="1"/>
  <c r="T527" i="14" s="1"/>
  <c r="T528" i="14" a="1"/>
  <c r="T528" i="14" s="1"/>
  <c r="T529" i="14" a="1"/>
  <c r="T529" i="14" s="1"/>
  <c r="T530" i="14" a="1"/>
  <c r="T530" i="14" s="1"/>
  <c r="T531" i="14" a="1"/>
  <c r="T531" i="14" s="1"/>
  <c r="T532" i="14" a="1"/>
  <c r="T532" i="14" s="1"/>
  <c r="T533" i="14" a="1"/>
  <c r="T533" i="14" s="1"/>
  <c r="T534" i="14" a="1"/>
  <c r="T534" i="14" s="1"/>
  <c r="T535" i="14" a="1"/>
  <c r="T535" i="14" s="1"/>
  <c r="T536" i="14" a="1"/>
  <c r="T536" i="14" s="1"/>
  <c r="T537" i="14" a="1"/>
  <c r="T537" i="14" s="1"/>
  <c r="T538" i="14" a="1"/>
  <c r="T538" i="14" s="1"/>
  <c r="T539" i="14" a="1"/>
  <c r="T539" i="14" s="1"/>
  <c r="T540" i="14" a="1"/>
  <c r="T540" i="14" s="1"/>
  <c r="T541" i="14" a="1"/>
  <c r="T541" i="14" s="1"/>
  <c r="T542" i="14" a="1"/>
  <c r="T542" i="14" s="1"/>
  <c r="T543" i="14" a="1"/>
  <c r="T543" i="14" s="1"/>
  <c r="T544" i="14" a="1"/>
  <c r="T544" i="14" s="1"/>
  <c r="T545" i="14" a="1"/>
  <c r="T545" i="14" s="1"/>
  <c r="T546" i="14" a="1"/>
  <c r="T546" i="14" s="1"/>
  <c r="T547" i="14" a="1"/>
  <c r="T547" i="14" s="1"/>
  <c r="T548" i="14" a="1"/>
  <c r="T548" i="14" s="1"/>
  <c r="T549" i="14" a="1"/>
  <c r="T549" i="14" s="1"/>
  <c r="T550" i="14" a="1"/>
  <c r="T550" i="14" s="1"/>
  <c r="T551" i="14" a="1"/>
  <c r="T551" i="14" s="1"/>
  <c r="T552" i="14" a="1"/>
  <c r="T552" i="14" s="1"/>
  <c r="T553" i="14" a="1"/>
  <c r="T553" i="14" s="1"/>
  <c r="T554" i="14" a="1"/>
  <c r="T554" i="14" s="1"/>
  <c r="T555" i="14" a="1"/>
  <c r="T555" i="14" s="1"/>
  <c r="T556" i="14" a="1"/>
  <c r="T556" i="14" s="1"/>
  <c r="T557" i="14" a="1"/>
  <c r="T557" i="14" s="1"/>
  <c r="T558" i="14" a="1"/>
  <c r="T558" i="14" s="1"/>
  <c r="T559" i="14" a="1"/>
  <c r="T559" i="14" s="1"/>
  <c r="T560" i="14" a="1"/>
  <c r="T560" i="14" s="1"/>
  <c r="T561" i="14" a="1"/>
  <c r="T561" i="14" s="1"/>
  <c r="T562" i="14" a="1"/>
  <c r="T562" i="14" s="1"/>
  <c r="T563" i="14" a="1"/>
  <c r="T563" i="14" s="1"/>
  <c r="T564" i="14" a="1"/>
  <c r="T564" i="14" s="1"/>
  <c r="T565" i="14" a="1"/>
  <c r="T565" i="14" s="1"/>
  <c r="T566" i="14" a="1"/>
  <c r="T566" i="14" s="1"/>
  <c r="T567" i="14" a="1"/>
  <c r="T567" i="14" s="1"/>
  <c r="T568" i="14" a="1"/>
  <c r="T568" i="14" s="1"/>
  <c r="T569" i="14" a="1"/>
  <c r="T569" i="14" s="1"/>
  <c r="T570" i="14" a="1"/>
  <c r="T570" i="14" s="1"/>
  <c r="T571" i="14" a="1"/>
  <c r="T571" i="14" s="1"/>
  <c r="T572" i="14" a="1"/>
  <c r="T572" i="14" s="1"/>
  <c r="T573" i="14" a="1"/>
  <c r="T573" i="14" s="1"/>
  <c r="T574" i="14" a="1"/>
  <c r="T574" i="14" s="1"/>
  <c r="T575" i="14" a="1"/>
  <c r="T575" i="14" s="1"/>
  <c r="T576" i="14" a="1"/>
  <c r="T576" i="14" s="1"/>
  <c r="T577" i="14" a="1"/>
  <c r="T577" i="14" s="1"/>
  <c r="T578" i="14" a="1"/>
  <c r="T578" i="14" s="1"/>
  <c r="T579" i="14" a="1"/>
  <c r="T579" i="14" s="1"/>
  <c r="T580" i="14" a="1"/>
  <c r="T580" i="14" s="1"/>
  <c r="T581" i="14" a="1"/>
  <c r="T581" i="14" s="1"/>
  <c r="T582" i="14" a="1"/>
  <c r="T582" i="14" s="1"/>
  <c r="T583" i="14" a="1"/>
  <c r="T583" i="14" s="1"/>
  <c r="T584" i="14" a="1"/>
  <c r="T584" i="14" s="1"/>
  <c r="T585" i="14" a="1"/>
  <c r="T585" i="14" s="1"/>
  <c r="T586" i="14" a="1"/>
  <c r="T586" i="14" s="1"/>
  <c r="T587" i="14" a="1"/>
  <c r="T587" i="14" s="1"/>
  <c r="T588" i="14" a="1"/>
  <c r="T588" i="14" s="1"/>
  <c r="T589" i="14" a="1"/>
  <c r="T589" i="14" s="1"/>
  <c r="T590" i="14" a="1"/>
  <c r="T590" i="14" s="1"/>
  <c r="T591" i="14" a="1"/>
  <c r="T591" i="14" s="1"/>
  <c r="T592" i="14" a="1"/>
  <c r="T592" i="14" s="1"/>
  <c r="T593" i="14" a="1"/>
  <c r="T593" i="14" s="1"/>
  <c r="T594" i="14" a="1"/>
  <c r="T594" i="14" s="1"/>
  <c r="T595" i="14" a="1"/>
  <c r="T595" i="14" s="1"/>
  <c r="T596" i="14" a="1"/>
  <c r="T596" i="14" s="1"/>
  <c r="T597" i="14" a="1"/>
  <c r="T597" i="14" s="1"/>
  <c r="T598" i="14" a="1"/>
  <c r="T598" i="14" s="1"/>
  <c r="T599" i="14" a="1"/>
  <c r="T599" i="14" s="1"/>
  <c r="T600" i="14" a="1"/>
  <c r="T600" i="14" s="1"/>
  <c r="T601" i="14" a="1"/>
  <c r="T601" i="14" s="1"/>
  <c r="T602" i="14" a="1"/>
  <c r="T602" i="14" s="1"/>
  <c r="T603" i="14" a="1"/>
  <c r="T603" i="14" s="1"/>
  <c r="T604" i="14" a="1"/>
  <c r="T604" i="14" s="1"/>
  <c r="T605" i="14" a="1"/>
  <c r="T605" i="14" s="1"/>
  <c r="T606" i="14" a="1"/>
  <c r="T606" i="14" s="1"/>
  <c r="T607" i="14" a="1"/>
  <c r="T607" i="14" s="1"/>
  <c r="T608" i="14" a="1"/>
  <c r="T608" i="14" s="1"/>
  <c r="T609" i="14" a="1"/>
  <c r="T609" i="14" s="1"/>
  <c r="T610" i="14" a="1"/>
  <c r="T610" i="14" s="1"/>
  <c r="T611" i="14" a="1"/>
  <c r="T611" i="14" s="1"/>
  <c r="T612" i="14" a="1"/>
  <c r="T612" i="14" s="1"/>
  <c r="T613" i="14" a="1"/>
  <c r="T613" i="14" s="1"/>
  <c r="T614" i="14" a="1"/>
  <c r="T614" i="14" s="1"/>
  <c r="T615" i="14" a="1"/>
  <c r="T615" i="14" s="1"/>
  <c r="T616" i="14" a="1"/>
  <c r="T616" i="14" s="1"/>
  <c r="T617" i="14" a="1"/>
  <c r="T617" i="14" s="1"/>
  <c r="T618" i="14" a="1"/>
  <c r="T618" i="14" s="1"/>
  <c r="T619" i="14" a="1"/>
  <c r="T619" i="14" s="1"/>
  <c r="T620" i="14" a="1"/>
  <c r="T620" i="14" s="1"/>
  <c r="T621" i="14" a="1"/>
  <c r="T621" i="14" s="1"/>
  <c r="T622" i="14" a="1"/>
  <c r="T622" i="14" s="1"/>
  <c r="T623" i="14" a="1"/>
  <c r="T623" i="14" s="1"/>
  <c r="T624" i="14" a="1"/>
  <c r="T624" i="14" s="1"/>
  <c r="T625" i="14" a="1"/>
  <c r="T625" i="14" s="1"/>
  <c r="T626" i="14" a="1"/>
  <c r="T626" i="14" s="1"/>
  <c r="T627" i="14" a="1"/>
  <c r="T627" i="14" s="1"/>
  <c r="T628" i="14" a="1"/>
  <c r="T628" i="14" s="1"/>
  <c r="T629" i="14" a="1"/>
  <c r="T629" i="14" s="1"/>
  <c r="T630" i="14" a="1"/>
  <c r="T630" i="14" s="1"/>
  <c r="T631" i="14" a="1"/>
  <c r="T631" i="14" s="1"/>
  <c r="T632" i="14" a="1"/>
  <c r="T632" i="14" s="1"/>
  <c r="T633" i="14" a="1"/>
  <c r="T633" i="14" s="1"/>
  <c r="T634" i="14" a="1"/>
  <c r="T634" i="14" s="1"/>
  <c r="T635" i="14" a="1"/>
  <c r="T635" i="14" s="1"/>
  <c r="T636" i="14" a="1"/>
  <c r="T636" i="14" s="1"/>
  <c r="T637" i="14" a="1"/>
  <c r="T637" i="14" s="1"/>
  <c r="T638" i="14" a="1"/>
  <c r="T638" i="14" s="1"/>
  <c r="T639" i="14" a="1"/>
  <c r="T639" i="14" s="1"/>
  <c r="T640" i="14" a="1"/>
  <c r="T640" i="14" s="1"/>
  <c r="T641" i="14" a="1"/>
  <c r="T641" i="14" s="1"/>
  <c r="T642" i="14" a="1"/>
  <c r="T642" i="14" s="1"/>
  <c r="T643" i="14" a="1"/>
  <c r="T643" i="14" s="1"/>
  <c r="T644" i="14" a="1"/>
  <c r="T644" i="14" s="1"/>
  <c r="T645" i="14" a="1"/>
  <c r="T645" i="14" s="1"/>
  <c r="T646" i="14" a="1"/>
  <c r="T646" i="14" s="1"/>
  <c r="T647" i="14" a="1"/>
  <c r="T647" i="14" s="1"/>
  <c r="T648" i="14" a="1"/>
  <c r="T648" i="14" s="1"/>
  <c r="T649" i="14" a="1"/>
  <c r="T649" i="14" s="1"/>
  <c r="T650" i="14" a="1"/>
  <c r="T650" i="14" s="1"/>
  <c r="T651" i="14" a="1"/>
  <c r="T651" i="14" s="1"/>
  <c r="T652" i="14" a="1"/>
  <c r="T652" i="14" s="1"/>
  <c r="T653" i="14" a="1"/>
  <c r="T653" i="14" s="1"/>
  <c r="T654" i="14" a="1"/>
  <c r="T654" i="14" s="1"/>
  <c r="T655" i="14" a="1"/>
  <c r="T655" i="14" s="1"/>
  <c r="T656" i="14" a="1"/>
  <c r="T656" i="14" s="1"/>
  <c r="T657" i="14" a="1"/>
  <c r="T657" i="14" s="1"/>
  <c r="T658" i="14" a="1"/>
  <c r="T658" i="14" s="1"/>
  <c r="T659" i="14" a="1"/>
  <c r="T659" i="14" s="1"/>
  <c r="T660" i="14" a="1"/>
  <c r="T660" i="14" s="1"/>
  <c r="T661" i="14" a="1"/>
  <c r="T661" i="14" s="1"/>
  <c r="T662" i="14" a="1"/>
  <c r="T662" i="14" s="1"/>
  <c r="T663" i="14" a="1"/>
  <c r="T663" i="14" s="1"/>
  <c r="T664" i="14" a="1"/>
  <c r="T664" i="14" s="1"/>
  <c r="T665" i="14" a="1"/>
  <c r="T665" i="14" s="1"/>
  <c r="T666" i="14" a="1"/>
  <c r="T666" i="14" s="1"/>
  <c r="T667" i="14" a="1"/>
  <c r="T667" i="14" s="1"/>
  <c r="T668" i="14" a="1"/>
  <c r="T668" i="14" s="1"/>
  <c r="T669" i="14" a="1"/>
  <c r="T669" i="14" s="1"/>
  <c r="T670" i="14" a="1"/>
  <c r="T670" i="14" s="1"/>
  <c r="T671" i="14" a="1"/>
  <c r="T671" i="14" s="1"/>
  <c r="T672" i="14" a="1"/>
  <c r="T672" i="14" s="1"/>
  <c r="T673" i="14" a="1"/>
  <c r="T673" i="14" s="1"/>
  <c r="T674" i="14" a="1"/>
  <c r="T674" i="14" s="1"/>
  <c r="T675" i="14" a="1"/>
  <c r="T675" i="14" s="1"/>
  <c r="T676" i="14" a="1"/>
  <c r="T676" i="14" s="1"/>
  <c r="T677" i="14" a="1"/>
  <c r="T677" i="14" s="1"/>
  <c r="T678" i="14" a="1"/>
  <c r="T678" i="14" s="1"/>
  <c r="T679" i="14" a="1"/>
  <c r="T679" i="14" s="1"/>
  <c r="T680" i="14" a="1"/>
  <c r="T680" i="14" s="1"/>
  <c r="T681" i="14" a="1"/>
  <c r="T681" i="14" s="1"/>
  <c r="T682" i="14" a="1"/>
  <c r="T682" i="14" s="1"/>
  <c r="T683" i="14" a="1"/>
  <c r="T683" i="14" s="1"/>
  <c r="T684" i="14" a="1"/>
  <c r="T684" i="14" s="1"/>
  <c r="T685" i="14" a="1"/>
  <c r="T685" i="14" s="1"/>
  <c r="T686" i="14" a="1"/>
  <c r="T686" i="14" s="1"/>
  <c r="T687" i="14" a="1"/>
  <c r="T687" i="14" s="1"/>
  <c r="T688" i="14" a="1"/>
  <c r="T688" i="14" s="1"/>
  <c r="T689" i="14" a="1"/>
  <c r="T689" i="14" s="1"/>
  <c r="T690" i="14" a="1"/>
  <c r="T690" i="14" s="1"/>
  <c r="T691" i="14" a="1"/>
  <c r="T691" i="14" s="1"/>
  <c r="T692" i="14" a="1"/>
  <c r="T692" i="14" s="1"/>
  <c r="T693" i="14" a="1"/>
  <c r="T693" i="14" s="1"/>
  <c r="T694" i="14" a="1"/>
  <c r="T694" i="14" s="1"/>
  <c r="T695" i="14" a="1"/>
  <c r="T695" i="14" s="1"/>
  <c r="T696" i="14" a="1"/>
  <c r="T696" i="14" s="1"/>
  <c r="T697" i="14" a="1"/>
  <c r="T697" i="14" s="1"/>
  <c r="T698" i="14" a="1"/>
  <c r="T698" i="14" s="1"/>
  <c r="T699" i="14" a="1"/>
  <c r="T699" i="14" s="1"/>
  <c r="T700" i="14" a="1"/>
  <c r="T700" i="14" s="1"/>
  <c r="T701" i="14" a="1"/>
  <c r="T701" i="14" s="1"/>
  <c r="T702" i="14" a="1"/>
  <c r="T702" i="14" s="1"/>
  <c r="T703" i="14" a="1"/>
  <c r="T703" i="14" s="1"/>
  <c r="T704" i="14" a="1"/>
  <c r="T704" i="14" s="1"/>
  <c r="T705" i="14" a="1"/>
  <c r="T705" i="14" s="1"/>
  <c r="T706" i="14" a="1"/>
  <c r="T706" i="14" s="1"/>
  <c r="T707" i="14" a="1"/>
  <c r="T707" i="14" s="1"/>
  <c r="T708" i="14" a="1"/>
  <c r="T708" i="14" s="1"/>
  <c r="T709" i="14" a="1"/>
  <c r="T709" i="14" s="1"/>
  <c r="T710" i="14" a="1"/>
  <c r="T710" i="14" s="1"/>
  <c r="T711" i="14" a="1"/>
  <c r="T711" i="14" s="1"/>
  <c r="T712" i="14" a="1"/>
  <c r="T712" i="14" s="1"/>
  <c r="T713" i="14" a="1"/>
  <c r="T713" i="14" s="1"/>
  <c r="T714" i="14" a="1"/>
  <c r="T714" i="14" s="1"/>
  <c r="T715" i="14" a="1"/>
  <c r="T715" i="14" s="1"/>
  <c r="T716" i="14" a="1"/>
  <c r="T716" i="14" s="1"/>
  <c r="T717" i="14" a="1"/>
  <c r="T717" i="14" s="1"/>
  <c r="T718" i="14" a="1"/>
  <c r="T718" i="14" s="1"/>
  <c r="T719" i="14" a="1"/>
  <c r="T719" i="14" s="1"/>
  <c r="T720" i="14" a="1"/>
  <c r="T720" i="14" s="1"/>
  <c r="T721" i="14" a="1"/>
  <c r="T721" i="14" s="1"/>
  <c r="T722" i="14" a="1"/>
  <c r="T722" i="14" s="1"/>
  <c r="T723" i="14" a="1"/>
  <c r="T723" i="14" s="1"/>
  <c r="T724" i="14" a="1"/>
  <c r="T724" i="14" s="1"/>
  <c r="T725" i="14" a="1"/>
  <c r="T725" i="14" s="1"/>
  <c r="T726" i="14" a="1"/>
  <c r="T726" i="14" s="1"/>
  <c r="T727" i="14" a="1"/>
  <c r="T727" i="14" s="1"/>
  <c r="T728" i="14" a="1"/>
  <c r="T728" i="14" s="1"/>
  <c r="T729" i="14" a="1"/>
  <c r="T729" i="14" s="1"/>
  <c r="T730" i="14" a="1"/>
  <c r="T730" i="14" s="1"/>
  <c r="T731" i="14" a="1"/>
  <c r="T731" i="14" s="1"/>
  <c r="T732" i="14" a="1"/>
  <c r="T732" i="14" s="1"/>
  <c r="T733" i="14" a="1"/>
  <c r="T733" i="14" s="1"/>
  <c r="T734" i="14" a="1"/>
  <c r="T734" i="14" s="1"/>
  <c r="T735" i="14" a="1"/>
  <c r="T735" i="14" s="1"/>
  <c r="T736" i="14" a="1"/>
  <c r="T736" i="14" s="1"/>
  <c r="T737" i="14" a="1"/>
  <c r="T737" i="14" s="1"/>
  <c r="T738" i="14" a="1"/>
  <c r="T738" i="14" s="1"/>
  <c r="T739" i="14" a="1"/>
  <c r="T739" i="14" s="1"/>
  <c r="T740" i="14" a="1"/>
  <c r="T740" i="14" s="1"/>
  <c r="T741" i="14" a="1"/>
  <c r="T741" i="14" s="1"/>
  <c r="T742" i="14" a="1"/>
  <c r="T742" i="14" s="1"/>
  <c r="T743" i="14" a="1"/>
  <c r="T743" i="14" s="1"/>
  <c r="T744" i="14" a="1"/>
  <c r="T744" i="14" s="1"/>
  <c r="T745" i="14" a="1"/>
  <c r="T745" i="14" s="1"/>
  <c r="T746" i="14" a="1"/>
  <c r="T746" i="14" s="1"/>
  <c r="T747" i="14" a="1"/>
  <c r="T747" i="14" s="1"/>
  <c r="T748" i="14" a="1"/>
  <c r="T748" i="14" s="1"/>
  <c r="T749" i="14" a="1"/>
  <c r="T749" i="14" s="1"/>
  <c r="T750" i="14" a="1"/>
  <c r="T750" i="14" s="1"/>
  <c r="T751" i="14" a="1"/>
  <c r="T751" i="14" s="1"/>
  <c r="T752" i="14" a="1"/>
  <c r="T752" i="14" s="1"/>
  <c r="T753" i="14" a="1"/>
  <c r="T753" i="14" s="1"/>
  <c r="T754" i="14" a="1"/>
  <c r="T754" i="14" s="1"/>
  <c r="T755" i="14" a="1"/>
  <c r="T755" i="14" s="1"/>
  <c r="T756" i="14" a="1"/>
  <c r="T756" i="14" s="1"/>
  <c r="T757" i="14" a="1"/>
  <c r="T757" i="14" s="1"/>
  <c r="T758" i="14" a="1"/>
  <c r="T758" i="14" s="1"/>
  <c r="T759" i="14" a="1"/>
  <c r="T759" i="14" s="1"/>
  <c r="T760" i="14" a="1"/>
  <c r="T760" i="14" s="1"/>
  <c r="T761" i="14" a="1"/>
  <c r="T761" i="14" s="1"/>
  <c r="T762" i="14" a="1"/>
  <c r="T762" i="14" s="1"/>
  <c r="T763" i="14" a="1"/>
  <c r="T763" i="14" s="1"/>
  <c r="T764" i="14" a="1"/>
  <c r="T764" i="14" s="1"/>
  <c r="T765" i="14" a="1"/>
  <c r="T765" i="14" s="1"/>
  <c r="T766" i="14" a="1"/>
  <c r="T766" i="14" s="1"/>
  <c r="T767" i="14" a="1"/>
  <c r="T767" i="14" s="1"/>
  <c r="T768" i="14" a="1"/>
  <c r="T768" i="14" s="1"/>
  <c r="T769" i="14" a="1"/>
  <c r="T769" i="14" s="1"/>
  <c r="T770" i="14" a="1"/>
  <c r="T770" i="14" s="1"/>
  <c r="T771" i="14" a="1"/>
  <c r="T771" i="14" s="1"/>
  <c r="T772" i="14" a="1"/>
  <c r="T772" i="14" s="1"/>
  <c r="T773" i="14" a="1"/>
  <c r="T773" i="14" s="1"/>
  <c r="T774" i="14" a="1"/>
  <c r="T774" i="14" s="1"/>
  <c r="T775" i="14" a="1"/>
  <c r="T775" i="14" s="1"/>
  <c r="T776" i="14" a="1"/>
  <c r="T776" i="14" s="1"/>
  <c r="T777" i="14" a="1"/>
  <c r="T777" i="14" s="1"/>
  <c r="T778" i="14" a="1"/>
  <c r="T778" i="14" s="1"/>
  <c r="T779" i="14" a="1"/>
  <c r="T779" i="14" s="1"/>
  <c r="T780" i="14" a="1"/>
  <c r="T780" i="14" s="1"/>
  <c r="T781" i="14" a="1"/>
  <c r="T781" i="14" s="1"/>
  <c r="T782" i="14" a="1"/>
  <c r="T782" i="14" s="1"/>
  <c r="T783" i="14" a="1"/>
  <c r="T783" i="14" s="1"/>
  <c r="T784" i="14" a="1"/>
  <c r="T784" i="14" s="1"/>
  <c r="T785" i="14" a="1"/>
  <c r="T785" i="14" s="1"/>
  <c r="T786" i="14" a="1"/>
  <c r="T786" i="14" s="1"/>
  <c r="T787" i="14" a="1"/>
  <c r="T787" i="14" s="1"/>
  <c r="T788" i="14" a="1"/>
  <c r="T788" i="14" s="1"/>
  <c r="T789" i="14" a="1"/>
  <c r="T789" i="14" s="1"/>
  <c r="T790" i="14" a="1"/>
  <c r="T790" i="14" s="1"/>
  <c r="T791" i="14" a="1"/>
  <c r="T791" i="14" s="1"/>
  <c r="T792" i="14" a="1"/>
  <c r="T792" i="14" s="1"/>
  <c r="T793" i="14" a="1"/>
  <c r="T793" i="14" s="1"/>
  <c r="T794" i="14" a="1"/>
  <c r="T794" i="14" s="1"/>
  <c r="T795" i="14" a="1"/>
  <c r="T795" i="14" s="1"/>
  <c r="T796" i="14" a="1"/>
  <c r="T796" i="14" s="1"/>
  <c r="T797" i="14" a="1"/>
  <c r="T797" i="14" s="1"/>
  <c r="T798" i="14" a="1"/>
  <c r="T798" i="14" s="1"/>
  <c r="T799" i="14" a="1"/>
  <c r="T799" i="14" s="1"/>
  <c r="T800" i="14" a="1"/>
  <c r="T800" i="14" s="1"/>
  <c r="T801" i="14" a="1"/>
  <c r="T801" i="14" s="1"/>
  <c r="T802" i="14" a="1"/>
  <c r="T802" i="14" s="1"/>
  <c r="T803" i="14" a="1"/>
  <c r="T803" i="14" s="1"/>
  <c r="T804" i="14" a="1"/>
  <c r="T804" i="14" s="1"/>
  <c r="T805" i="14" a="1"/>
  <c r="T805" i="14" s="1"/>
  <c r="T806" i="14" a="1"/>
  <c r="T806" i="14" s="1"/>
  <c r="T807" i="14" a="1"/>
  <c r="T807" i="14" s="1"/>
  <c r="T808" i="14" a="1"/>
  <c r="T808" i="14" s="1"/>
  <c r="T809" i="14" a="1"/>
  <c r="T809" i="14" s="1"/>
  <c r="T810" i="14" a="1"/>
  <c r="T810" i="14" s="1"/>
  <c r="T811" i="14" a="1"/>
  <c r="T811" i="14" s="1"/>
  <c r="T812" i="14" a="1"/>
  <c r="T812" i="14" s="1"/>
  <c r="T813" i="14" a="1"/>
  <c r="T813" i="14" s="1"/>
  <c r="T814" i="14" a="1"/>
  <c r="T814" i="14" s="1"/>
  <c r="T815" i="14" a="1"/>
  <c r="T815" i="14" s="1"/>
  <c r="T816" i="14" a="1"/>
  <c r="T816" i="14" s="1"/>
  <c r="T817" i="14" a="1"/>
  <c r="T817" i="14" s="1"/>
  <c r="T818" i="14" a="1"/>
  <c r="T818" i="14" s="1"/>
  <c r="T819" i="14" a="1"/>
  <c r="T819" i="14" s="1"/>
  <c r="T820" i="14" a="1"/>
  <c r="T820" i="14" s="1"/>
  <c r="T821" i="14" a="1"/>
  <c r="T821" i="14" s="1"/>
  <c r="T822" i="14" a="1"/>
  <c r="T822" i="14" s="1"/>
  <c r="T823" i="14" a="1"/>
  <c r="T823" i="14" s="1"/>
  <c r="T824" i="14" a="1"/>
  <c r="T824" i="14" s="1"/>
  <c r="T825" i="14" a="1"/>
  <c r="T825" i="14" s="1"/>
  <c r="T826" i="14" a="1"/>
  <c r="T826" i="14" s="1"/>
  <c r="T827" i="14" a="1"/>
  <c r="T827" i="14" s="1"/>
  <c r="T828" i="14" a="1"/>
  <c r="T828" i="14" s="1"/>
  <c r="T829" i="14" a="1"/>
  <c r="T829" i="14" s="1"/>
  <c r="T830" i="14" a="1"/>
  <c r="T830" i="14" s="1"/>
  <c r="T831" i="14" a="1"/>
  <c r="T831" i="14" s="1"/>
  <c r="T832" i="14" a="1"/>
  <c r="T832" i="14" s="1"/>
  <c r="T833" i="14" a="1"/>
  <c r="T833" i="14" s="1"/>
  <c r="T834" i="14" a="1"/>
  <c r="T834" i="14" s="1"/>
  <c r="T835" i="14" a="1"/>
  <c r="T835" i="14" s="1"/>
  <c r="T836" i="14" a="1"/>
  <c r="T836" i="14" s="1"/>
  <c r="T837" i="14" a="1"/>
  <c r="T837" i="14" s="1"/>
  <c r="T838" i="14" a="1"/>
  <c r="T838" i="14" s="1"/>
  <c r="T839" i="14" a="1"/>
  <c r="T839" i="14" s="1"/>
  <c r="T840" i="14" a="1"/>
  <c r="T840" i="14" s="1"/>
  <c r="T841" i="14" a="1"/>
  <c r="T841" i="14" s="1"/>
  <c r="T842" i="14" a="1"/>
  <c r="T842" i="14" s="1"/>
  <c r="T843" i="14" a="1"/>
  <c r="T843" i="14" s="1"/>
  <c r="T844" i="14" a="1"/>
  <c r="T844" i="14" s="1"/>
  <c r="T845" i="14" a="1"/>
  <c r="T845" i="14" s="1"/>
  <c r="T846" i="14" a="1"/>
  <c r="T846" i="14" s="1"/>
  <c r="T847" i="14" a="1"/>
  <c r="T847" i="14" s="1"/>
  <c r="T848" i="14" a="1"/>
  <c r="T848" i="14" s="1"/>
  <c r="T849" i="14" a="1"/>
  <c r="T849" i="14" s="1"/>
  <c r="T850" i="14" a="1"/>
  <c r="T850" i="14" s="1"/>
  <c r="T851" i="14" a="1"/>
  <c r="T851" i="14" s="1"/>
  <c r="T852" i="14" a="1"/>
  <c r="T852" i="14" s="1"/>
  <c r="T853" i="14" a="1"/>
  <c r="T853" i="14" s="1"/>
  <c r="T854" i="14" a="1"/>
  <c r="T854" i="14" s="1"/>
  <c r="T855" i="14" a="1"/>
  <c r="T855" i="14" s="1"/>
  <c r="T856" i="14" a="1"/>
  <c r="T856" i="14" s="1"/>
  <c r="T857" i="14" a="1"/>
  <c r="T857" i="14" s="1"/>
  <c r="T858" i="14" a="1"/>
  <c r="T858" i="14" s="1"/>
  <c r="T859" i="14" a="1"/>
  <c r="T859" i="14" s="1"/>
  <c r="T860" i="14" a="1"/>
  <c r="T860" i="14" s="1"/>
  <c r="T861" i="14" a="1"/>
  <c r="T861" i="14" s="1"/>
  <c r="T862" i="14" a="1"/>
  <c r="T862" i="14" s="1"/>
  <c r="T863" i="14" a="1"/>
  <c r="T863" i="14" s="1"/>
  <c r="T864" i="14" a="1"/>
  <c r="T864" i="14" s="1"/>
  <c r="T865" i="14" a="1"/>
  <c r="T865" i="14" s="1"/>
  <c r="T866" i="14" a="1"/>
  <c r="T866" i="14" s="1"/>
  <c r="T867" i="14" a="1"/>
  <c r="T867" i="14" s="1"/>
  <c r="T868" i="14" a="1"/>
  <c r="T868" i="14" s="1"/>
  <c r="T869" i="14" a="1"/>
  <c r="T869" i="14" s="1"/>
  <c r="T870" i="14" a="1"/>
  <c r="T870" i="14" s="1"/>
  <c r="T871" i="14" a="1"/>
  <c r="T871" i="14" s="1"/>
  <c r="T872" i="14" a="1"/>
  <c r="T872" i="14" s="1"/>
  <c r="T873" i="14" a="1"/>
  <c r="T873" i="14" s="1"/>
  <c r="T874" i="14" a="1"/>
  <c r="T874" i="14" s="1"/>
  <c r="T875" i="14" a="1"/>
  <c r="T875" i="14" s="1"/>
  <c r="T876" i="14" a="1"/>
  <c r="T876" i="14" s="1"/>
  <c r="T877" i="14" a="1"/>
  <c r="T877" i="14" s="1"/>
  <c r="T878" i="14" a="1"/>
  <c r="T878" i="14" s="1"/>
  <c r="T879" i="14" a="1"/>
  <c r="T879" i="14" s="1"/>
  <c r="T880" i="14" a="1"/>
  <c r="T880" i="14" s="1"/>
  <c r="T881" i="14" a="1"/>
  <c r="T881" i="14" s="1"/>
  <c r="T882" i="14" a="1"/>
  <c r="T882" i="14" s="1"/>
  <c r="T883" i="14" a="1"/>
  <c r="T883" i="14" s="1"/>
  <c r="T884" i="14" a="1"/>
  <c r="T884" i="14" s="1"/>
  <c r="T885" i="14" a="1"/>
  <c r="T885" i="14" s="1"/>
  <c r="T886" i="14" a="1"/>
  <c r="T886" i="14" s="1"/>
  <c r="T887" i="14" a="1"/>
  <c r="T887" i="14" s="1"/>
  <c r="T888" i="14" a="1"/>
  <c r="T888" i="14" s="1"/>
  <c r="T889" i="14" a="1"/>
  <c r="T889" i="14" s="1"/>
  <c r="T890" i="14" a="1"/>
  <c r="T890" i="14" s="1"/>
  <c r="T891" i="14" a="1"/>
  <c r="T891" i="14" s="1"/>
  <c r="T892" i="14" a="1"/>
  <c r="T892" i="14" s="1"/>
  <c r="T893" i="14" a="1"/>
  <c r="T893" i="14" s="1"/>
  <c r="T894" i="14" a="1"/>
  <c r="T894" i="14" s="1"/>
  <c r="T895" i="14" a="1"/>
  <c r="T895" i="14" s="1"/>
  <c r="T896" i="14" a="1"/>
  <c r="T896" i="14" s="1"/>
  <c r="T897" i="14" a="1"/>
  <c r="T897" i="14" s="1"/>
  <c r="T898" i="14" a="1"/>
  <c r="T898" i="14" s="1"/>
  <c r="T899" i="14" a="1"/>
  <c r="T899" i="14" s="1"/>
  <c r="T900" i="14" a="1"/>
  <c r="T900" i="14" s="1"/>
  <c r="T901" i="14" a="1"/>
  <c r="T901" i="14" s="1"/>
  <c r="T902" i="14" a="1"/>
  <c r="T902" i="14" s="1"/>
  <c r="T903" i="14" a="1"/>
  <c r="T903" i="14" s="1"/>
  <c r="T904" i="14" a="1"/>
  <c r="T904" i="14" s="1"/>
  <c r="T905" i="14" a="1"/>
  <c r="T905" i="14" s="1"/>
  <c r="T906" i="14" a="1"/>
  <c r="T906" i="14" s="1"/>
  <c r="T907" i="14" a="1"/>
  <c r="T907" i="14" s="1"/>
  <c r="T908" i="14" a="1"/>
  <c r="T908" i="14" s="1"/>
  <c r="T909" i="14" a="1"/>
  <c r="T909" i="14" s="1"/>
  <c r="T910" i="14" a="1"/>
  <c r="T910" i="14" s="1"/>
  <c r="T911" i="14" a="1"/>
  <c r="T911" i="14" s="1"/>
  <c r="T912" i="14" a="1"/>
  <c r="T912" i="14" s="1"/>
  <c r="T913" i="14" a="1"/>
  <c r="T913" i="14" s="1"/>
  <c r="T914" i="14" a="1"/>
  <c r="T914" i="14" s="1"/>
  <c r="T915" i="14" a="1"/>
  <c r="T915" i="14" s="1"/>
  <c r="T916" i="14" a="1"/>
  <c r="T916" i="14" s="1"/>
  <c r="T917" i="14" a="1"/>
  <c r="T917" i="14" s="1"/>
  <c r="T918" i="14" a="1"/>
  <c r="T918" i="14" s="1"/>
  <c r="T919" i="14" a="1"/>
  <c r="T919" i="14" s="1"/>
  <c r="T920" i="14" a="1"/>
  <c r="T920" i="14" s="1"/>
  <c r="T921" i="14" a="1"/>
  <c r="T921" i="14" s="1"/>
  <c r="T922" i="14" a="1"/>
  <c r="T922" i="14" s="1"/>
  <c r="T923" i="14" a="1"/>
  <c r="T923" i="14" s="1"/>
  <c r="T924" i="14" a="1"/>
  <c r="T924" i="14" s="1"/>
  <c r="T925" i="14" a="1"/>
  <c r="T925" i="14" s="1"/>
  <c r="T926" i="14" a="1"/>
  <c r="T926" i="14" s="1"/>
  <c r="T927" i="14" a="1"/>
  <c r="T927" i="14" s="1"/>
  <c r="T928" i="14" a="1"/>
  <c r="T928" i="14" s="1"/>
  <c r="T929" i="14" a="1"/>
  <c r="T929" i="14" s="1"/>
  <c r="T930" i="14" a="1"/>
  <c r="T930" i="14" s="1"/>
  <c r="T931" i="14" a="1"/>
  <c r="T931" i="14" s="1"/>
  <c r="T932" i="14" a="1"/>
  <c r="T932" i="14" s="1"/>
  <c r="T933" i="14" a="1"/>
  <c r="T933" i="14" s="1"/>
  <c r="T934" i="14" a="1"/>
  <c r="T934" i="14" s="1"/>
  <c r="T935" i="14" a="1"/>
  <c r="T935" i="14" s="1"/>
  <c r="T936" i="14" a="1"/>
  <c r="T936" i="14" s="1"/>
  <c r="T937" i="14" a="1"/>
  <c r="T937" i="14" s="1"/>
  <c r="T938" i="14" a="1"/>
  <c r="T938" i="14" s="1"/>
  <c r="T939" i="14" a="1"/>
  <c r="T939" i="14" s="1"/>
  <c r="T940" i="14" a="1"/>
  <c r="T940" i="14" s="1"/>
  <c r="T941" i="14" a="1"/>
  <c r="T941" i="14" s="1"/>
  <c r="T942" i="14" a="1"/>
  <c r="T942" i="14" s="1"/>
  <c r="T943" i="14" a="1"/>
  <c r="T943" i="14" s="1"/>
  <c r="T944" i="14" a="1"/>
  <c r="T944" i="14" s="1"/>
  <c r="T945" i="14" a="1"/>
  <c r="T945" i="14" s="1"/>
  <c r="T946" i="14" a="1"/>
  <c r="T946" i="14" s="1"/>
  <c r="T947" i="14" a="1"/>
  <c r="T947" i="14" s="1"/>
  <c r="T948" i="14" a="1"/>
  <c r="T948" i="14" s="1"/>
  <c r="T949" i="14" a="1"/>
  <c r="T949" i="14" s="1"/>
  <c r="T950" i="14" a="1"/>
  <c r="T950" i="14" s="1"/>
  <c r="T951" i="14" a="1"/>
  <c r="T951" i="14" s="1"/>
  <c r="T952" i="14" a="1"/>
  <c r="T952" i="14" s="1"/>
  <c r="T953" i="14" a="1"/>
  <c r="T953" i="14" s="1"/>
  <c r="T954" i="14" a="1"/>
  <c r="T954" i="14" s="1"/>
  <c r="T955" i="14" a="1"/>
  <c r="T955" i="14" s="1"/>
  <c r="T956" i="14" a="1"/>
  <c r="T956" i="14" s="1"/>
  <c r="T957" i="14" a="1"/>
  <c r="T957" i="14" s="1"/>
  <c r="T958" i="14" a="1"/>
  <c r="T958" i="14" s="1"/>
  <c r="T959" i="14" a="1"/>
  <c r="T959" i="14" s="1"/>
  <c r="T960" i="14" a="1"/>
  <c r="T960" i="14" s="1"/>
  <c r="T961" i="14" a="1"/>
  <c r="T961" i="14" s="1"/>
  <c r="T962" i="14" a="1"/>
  <c r="T962" i="14" s="1"/>
  <c r="T963" i="14" a="1"/>
  <c r="T963" i="14" s="1"/>
  <c r="T964" i="14" a="1"/>
  <c r="T964" i="14" s="1"/>
  <c r="T965" i="14" a="1"/>
  <c r="T965" i="14" s="1"/>
  <c r="T966" i="14" a="1"/>
  <c r="T966" i="14" s="1"/>
  <c r="T967" i="14" a="1"/>
  <c r="T967" i="14" s="1"/>
  <c r="T968" i="14" a="1"/>
  <c r="T968" i="14" s="1"/>
  <c r="T969" i="14" a="1"/>
  <c r="T969" i="14" s="1"/>
  <c r="T970" i="14" a="1"/>
  <c r="T970" i="14" s="1"/>
  <c r="T971" i="14" a="1"/>
  <c r="T971" i="14" s="1"/>
  <c r="T972" i="14" a="1"/>
  <c r="T972" i="14" s="1"/>
  <c r="T973" i="14" a="1"/>
  <c r="T973" i="14" s="1"/>
  <c r="T974" i="14" a="1"/>
  <c r="T974" i="14" s="1"/>
  <c r="T975" i="14" a="1"/>
  <c r="T975" i="14" s="1"/>
  <c r="T976" i="14" a="1"/>
  <c r="T976" i="14" s="1"/>
  <c r="T977" i="14" a="1"/>
  <c r="T977" i="14" s="1"/>
  <c r="T978" i="14" a="1"/>
  <c r="T978" i="14" s="1"/>
  <c r="T979" i="14" a="1"/>
  <c r="T979" i="14" s="1"/>
  <c r="T980" i="14" a="1"/>
  <c r="T980" i="14" s="1"/>
  <c r="T981" i="14" a="1"/>
  <c r="T981" i="14" s="1"/>
  <c r="T982" i="14" a="1"/>
  <c r="T982" i="14" s="1"/>
  <c r="T983" i="14" a="1"/>
  <c r="T983" i="14" s="1"/>
  <c r="T984" i="14" a="1"/>
  <c r="T984" i="14" s="1"/>
  <c r="T985" i="14" a="1"/>
  <c r="T985" i="14" s="1"/>
  <c r="T986" i="14" a="1"/>
  <c r="T986" i="14" s="1"/>
  <c r="T987" i="14" a="1"/>
  <c r="T987" i="14" s="1"/>
  <c r="T988" i="14" a="1"/>
  <c r="T988" i="14" s="1"/>
  <c r="T989" i="14" a="1"/>
  <c r="T989" i="14" s="1"/>
  <c r="T990" i="14" a="1"/>
  <c r="T990" i="14" s="1"/>
  <c r="T991" i="14" a="1"/>
  <c r="T991" i="14" s="1"/>
  <c r="T992" i="14" a="1"/>
  <c r="T992" i="14" s="1"/>
  <c r="T993" i="14" a="1"/>
  <c r="T993" i="14" s="1"/>
  <c r="T994" i="14" a="1"/>
  <c r="T994" i="14" s="1"/>
  <c r="T995" i="14" a="1"/>
  <c r="T995" i="14" s="1"/>
  <c r="T996" i="14" a="1"/>
  <c r="T996" i="14" s="1"/>
  <c r="T997" i="14" a="1"/>
  <c r="T997" i="14" s="1"/>
  <c r="T998" i="14" a="1"/>
  <c r="T998" i="14" s="1"/>
  <c r="T999" i="14" a="1"/>
  <c r="T999" i="14" s="1"/>
  <c r="T1000" i="14" a="1"/>
  <c r="T1000" i="14" s="1"/>
  <c r="T1001" i="14" a="1"/>
  <c r="T1001" i="14" s="1"/>
  <c r="S3" i="14"/>
  <c r="S4" i="14"/>
  <c r="S5" i="14"/>
  <c r="S6" i="14"/>
  <c r="S7" i="14"/>
  <c r="S8" i="14"/>
  <c r="S9" i="14"/>
  <c r="S10" i="14"/>
  <c r="S11" i="14"/>
  <c r="S12" i="14"/>
  <c r="S13" i="14"/>
  <c r="S14" i="14"/>
  <c r="S15" i="14"/>
  <c r="S16" i="14"/>
  <c r="S17" i="14"/>
  <c r="S18" i="14"/>
  <c r="S19" i="14"/>
  <c r="S20" i="14"/>
  <c r="S21" i="14"/>
  <c r="S22" i="14"/>
  <c r="S23" i="14"/>
  <c r="S24" i="14"/>
  <c r="S25" i="14"/>
  <c r="S26" i="14"/>
  <c r="S27" i="14"/>
  <c r="S28" i="14"/>
  <c r="S29" i="14"/>
  <c r="S30" i="14"/>
  <c r="S31" i="14"/>
  <c r="S32" i="14"/>
  <c r="S33" i="14"/>
  <c r="S34" i="14"/>
  <c r="S35" i="14"/>
  <c r="S36" i="14"/>
  <c r="S37" i="14"/>
  <c r="S38" i="14"/>
  <c r="S39" i="14"/>
  <c r="S40" i="14"/>
  <c r="S41" i="14"/>
  <c r="S42" i="14"/>
  <c r="S43" i="14"/>
  <c r="S44" i="14"/>
  <c r="S45" i="14"/>
  <c r="S46" i="14"/>
  <c r="S47" i="14"/>
  <c r="S48" i="14"/>
  <c r="S49" i="14"/>
  <c r="S50" i="14"/>
  <c r="S51" i="14"/>
  <c r="S52" i="14"/>
  <c r="S53" i="14"/>
  <c r="S54" i="14"/>
  <c r="S55" i="14"/>
  <c r="S56" i="14"/>
  <c r="S57" i="14"/>
  <c r="S58" i="14"/>
  <c r="S59" i="14"/>
  <c r="S60" i="14"/>
  <c r="S61" i="14"/>
  <c r="S62" i="14"/>
  <c r="S63" i="14"/>
  <c r="S64" i="14"/>
  <c r="S65" i="14"/>
  <c r="S66" i="14"/>
  <c r="S67" i="14"/>
  <c r="S68" i="14"/>
  <c r="S69" i="14"/>
  <c r="S70" i="14"/>
  <c r="S71" i="14"/>
  <c r="S72" i="14"/>
  <c r="S73" i="14"/>
  <c r="S74" i="14"/>
  <c r="S75" i="14"/>
  <c r="S76" i="14"/>
  <c r="S77" i="14"/>
  <c r="S78" i="14"/>
  <c r="S79" i="14"/>
  <c r="S80" i="14"/>
  <c r="S81" i="14"/>
  <c r="S82" i="14"/>
  <c r="S83" i="14"/>
  <c r="S84" i="14"/>
  <c r="S85" i="14"/>
  <c r="S86" i="14"/>
  <c r="S87" i="14"/>
  <c r="S88" i="14"/>
  <c r="S89" i="14"/>
  <c r="S90" i="14"/>
  <c r="S91" i="14"/>
  <c r="S92" i="14"/>
  <c r="S93" i="14"/>
  <c r="S94" i="14"/>
  <c r="S95" i="14"/>
  <c r="S96" i="14"/>
  <c r="S97" i="14"/>
  <c r="S98" i="14"/>
  <c r="S99" i="14"/>
  <c r="S100" i="14"/>
  <c r="S101" i="14"/>
  <c r="S102" i="14"/>
  <c r="S103" i="14"/>
  <c r="S104" i="14"/>
  <c r="S105" i="14"/>
  <c r="S106" i="14"/>
  <c r="S107" i="14"/>
  <c r="S108" i="14"/>
  <c r="S109" i="14"/>
  <c r="S110" i="14"/>
  <c r="S111" i="14"/>
  <c r="S112" i="14"/>
  <c r="S113" i="14"/>
  <c r="S114" i="14"/>
  <c r="S115" i="14"/>
  <c r="S116" i="14"/>
  <c r="S117" i="14"/>
  <c r="S118" i="14"/>
  <c r="S119" i="14"/>
  <c r="S120" i="14"/>
  <c r="S121" i="14"/>
  <c r="S122" i="14"/>
  <c r="S123" i="14"/>
  <c r="S124" i="14"/>
  <c r="S125" i="14"/>
  <c r="S126" i="14"/>
  <c r="S127" i="14"/>
  <c r="S128" i="14"/>
  <c r="S129" i="14"/>
  <c r="S130" i="14"/>
  <c r="S131" i="14"/>
  <c r="S132" i="14"/>
  <c r="S133" i="14"/>
  <c r="S134" i="14"/>
  <c r="S135" i="14"/>
  <c r="S136" i="14"/>
  <c r="S137" i="14"/>
  <c r="S138" i="14"/>
  <c r="S139" i="14"/>
  <c r="S140" i="14"/>
  <c r="S141" i="14"/>
  <c r="S142" i="14"/>
  <c r="S143" i="14"/>
  <c r="S144" i="14"/>
  <c r="S145" i="14"/>
  <c r="S146" i="14"/>
  <c r="S147" i="14"/>
  <c r="S148" i="14"/>
  <c r="S149" i="14"/>
  <c r="S150" i="14"/>
  <c r="S151" i="14"/>
  <c r="S152" i="14"/>
  <c r="S153" i="14"/>
  <c r="S154" i="14"/>
  <c r="S155" i="14"/>
  <c r="S156" i="14"/>
  <c r="S157" i="14"/>
  <c r="S158" i="14"/>
  <c r="S159" i="14"/>
  <c r="S160" i="14"/>
  <c r="S161" i="14"/>
  <c r="S162" i="14"/>
  <c r="S163" i="14"/>
  <c r="S164" i="14"/>
  <c r="S165" i="14"/>
  <c r="S166" i="14"/>
  <c r="S167" i="14"/>
  <c r="S168" i="14"/>
  <c r="S169" i="14"/>
  <c r="S170" i="14"/>
  <c r="S171" i="14"/>
  <c r="S172" i="14"/>
  <c r="S173" i="14"/>
  <c r="S174" i="14"/>
  <c r="S175" i="14"/>
  <c r="S176" i="14"/>
  <c r="S177" i="14"/>
  <c r="S178" i="14"/>
  <c r="S179" i="14"/>
  <c r="S180" i="14"/>
  <c r="S181" i="14"/>
  <c r="S182" i="14"/>
  <c r="S183" i="14"/>
  <c r="S184" i="14"/>
  <c r="S185" i="14"/>
  <c r="S186" i="14"/>
  <c r="S187" i="14"/>
  <c r="S188" i="14"/>
  <c r="S189" i="14"/>
  <c r="S190" i="14"/>
  <c r="S191" i="14"/>
  <c r="S192" i="14"/>
  <c r="S193" i="14"/>
  <c r="S194" i="14"/>
  <c r="S195" i="14"/>
  <c r="S196" i="14"/>
  <c r="S197" i="14"/>
  <c r="S198" i="14"/>
  <c r="S199" i="14"/>
  <c r="S200" i="14"/>
  <c r="S201" i="14"/>
  <c r="S202" i="14"/>
  <c r="S203" i="14"/>
  <c r="S204" i="14"/>
  <c r="S205" i="14"/>
  <c r="S206" i="14"/>
  <c r="S207" i="14"/>
  <c r="S208" i="14"/>
  <c r="S209" i="14"/>
  <c r="S210" i="14"/>
  <c r="S211" i="14"/>
  <c r="S212" i="14"/>
  <c r="S213" i="14"/>
  <c r="S214" i="14"/>
  <c r="S215" i="14"/>
  <c r="S216" i="14"/>
  <c r="S217" i="14"/>
  <c r="S218" i="14"/>
  <c r="S219" i="14"/>
  <c r="S220" i="14"/>
  <c r="S221" i="14"/>
  <c r="S222" i="14"/>
  <c r="S223" i="14"/>
  <c r="S224" i="14"/>
  <c r="S225" i="14"/>
  <c r="S226" i="14"/>
  <c r="S227" i="14"/>
  <c r="S228" i="14"/>
  <c r="S229" i="14"/>
  <c r="S230" i="14"/>
  <c r="S231" i="14"/>
  <c r="S232" i="14"/>
  <c r="S233" i="14"/>
  <c r="S234" i="14"/>
  <c r="S235" i="14"/>
  <c r="S236" i="14"/>
  <c r="S237" i="14"/>
  <c r="S238" i="14"/>
  <c r="S239" i="14"/>
  <c r="S240" i="14"/>
  <c r="S241" i="14"/>
  <c r="S242" i="14"/>
  <c r="S243" i="14"/>
  <c r="S244" i="14"/>
  <c r="S245" i="14"/>
  <c r="S246" i="14"/>
  <c r="S247" i="14"/>
  <c r="S248" i="14"/>
  <c r="S249" i="14"/>
  <c r="S250" i="14"/>
  <c r="S251" i="14"/>
  <c r="S252" i="14"/>
  <c r="S253" i="14"/>
  <c r="S254" i="14"/>
  <c r="S255" i="14"/>
  <c r="S256" i="14"/>
  <c r="S257" i="14"/>
  <c r="S258" i="14"/>
  <c r="S259" i="14"/>
  <c r="S260" i="14"/>
  <c r="S261" i="14"/>
  <c r="S262" i="14"/>
  <c r="S263" i="14"/>
  <c r="S264" i="14"/>
  <c r="S265" i="14"/>
  <c r="S266" i="14"/>
  <c r="S267" i="14"/>
  <c r="S268" i="14"/>
  <c r="S269" i="14"/>
  <c r="S270" i="14"/>
  <c r="S271" i="14"/>
  <c r="S272" i="14"/>
  <c r="S273" i="14"/>
  <c r="S274" i="14"/>
  <c r="S275" i="14"/>
  <c r="S276" i="14"/>
  <c r="S277" i="14"/>
  <c r="S278" i="14"/>
  <c r="S279" i="14"/>
  <c r="S280" i="14"/>
  <c r="S281" i="14"/>
  <c r="S282" i="14"/>
  <c r="S283" i="14"/>
  <c r="S284" i="14"/>
  <c r="S285" i="14"/>
  <c r="S286" i="14"/>
  <c r="S287" i="14"/>
  <c r="S288" i="14"/>
  <c r="S289" i="14"/>
  <c r="S290" i="14"/>
  <c r="S291" i="14"/>
  <c r="S292" i="14"/>
  <c r="S293" i="14"/>
  <c r="S294" i="14"/>
  <c r="S295" i="14"/>
  <c r="S296" i="14"/>
  <c r="S297" i="14"/>
  <c r="S298" i="14"/>
  <c r="S299" i="14"/>
  <c r="S300" i="14"/>
  <c r="S301" i="14"/>
  <c r="S302" i="14"/>
  <c r="S303" i="14"/>
  <c r="S304" i="14"/>
  <c r="S305" i="14"/>
  <c r="S306" i="14"/>
  <c r="S307" i="14"/>
  <c r="S308" i="14"/>
  <c r="S309" i="14"/>
  <c r="S310" i="14"/>
  <c r="S311" i="14"/>
  <c r="S312" i="14"/>
  <c r="S313" i="14"/>
  <c r="S314" i="14"/>
  <c r="S315" i="14"/>
  <c r="S316" i="14"/>
  <c r="S317" i="14"/>
  <c r="S318" i="14"/>
  <c r="S319" i="14"/>
  <c r="S320" i="14"/>
  <c r="S321" i="14"/>
  <c r="S322" i="14"/>
  <c r="S323" i="14"/>
  <c r="S324" i="14"/>
  <c r="S325" i="14"/>
  <c r="S326" i="14"/>
  <c r="S327" i="14"/>
  <c r="S328" i="14"/>
  <c r="S329" i="14"/>
  <c r="S330" i="14"/>
  <c r="S331" i="14"/>
  <c r="S332" i="14"/>
  <c r="S333" i="14"/>
  <c r="S334" i="14"/>
  <c r="S335" i="14"/>
  <c r="S336" i="14"/>
  <c r="S337" i="14"/>
  <c r="S338" i="14"/>
  <c r="S339" i="14"/>
  <c r="S340" i="14"/>
  <c r="S341" i="14"/>
  <c r="S342" i="14"/>
  <c r="S343" i="14"/>
  <c r="S344" i="14"/>
  <c r="S345" i="14"/>
  <c r="S346" i="14"/>
  <c r="S347" i="14"/>
  <c r="S348" i="14"/>
  <c r="S349" i="14"/>
  <c r="S350" i="14"/>
  <c r="S351" i="14"/>
  <c r="S352" i="14"/>
  <c r="S353" i="14"/>
  <c r="S354" i="14"/>
  <c r="S355" i="14"/>
  <c r="S356" i="14"/>
  <c r="S357" i="14"/>
  <c r="S358" i="14"/>
  <c r="S359" i="14"/>
  <c r="S360" i="14"/>
  <c r="S361" i="14"/>
  <c r="S362" i="14"/>
  <c r="S363" i="14"/>
  <c r="S364" i="14"/>
  <c r="S365" i="14"/>
  <c r="S366" i="14"/>
  <c r="S367" i="14"/>
  <c r="S368" i="14"/>
  <c r="S369" i="14"/>
  <c r="S370" i="14"/>
  <c r="S371" i="14"/>
  <c r="S372" i="14"/>
  <c r="S373" i="14"/>
  <c r="S374" i="14"/>
  <c r="S375" i="14"/>
  <c r="S376" i="14"/>
  <c r="S377" i="14"/>
  <c r="S378" i="14"/>
  <c r="S379" i="14"/>
  <c r="S380" i="14"/>
  <c r="S381" i="14"/>
  <c r="S382" i="14"/>
  <c r="S383" i="14"/>
  <c r="S384" i="14"/>
  <c r="S385" i="14"/>
  <c r="S386" i="14"/>
  <c r="S387" i="14"/>
  <c r="S388" i="14"/>
  <c r="S389" i="14"/>
  <c r="S390" i="14"/>
  <c r="S391" i="14"/>
  <c r="S392" i="14"/>
  <c r="S393" i="14"/>
  <c r="S394" i="14"/>
  <c r="S395" i="14"/>
  <c r="S396" i="14"/>
  <c r="S397" i="14"/>
  <c r="S398" i="14"/>
  <c r="S399" i="14"/>
  <c r="S400" i="14"/>
  <c r="S401" i="14"/>
  <c r="S402" i="14"/>
  <c r="S403" i="14"/>
  <c r="S404" i="14"/>
  <c r="S405" i="14"/>
  <c r="S406" i="14"/>
  <c r="S407" i="14"/>
  <c r="S408" i="14"/>
  <c r="S409" i="14"/>
  <c r="S410" i="14"/>
  <c r="S411" i="14"/>
  <c r="S412" i="14"/>
  <c r="S413" i="14"/>
  <c r="S414" i="14"/>
  <c r="S415" i="14"/>
  <c r="S416" i="14"/>
  <c r="S417" i="14"/>
  <c r="S418" i="14"/>
  <c r="S419" i="14"/>
  <c r="S420" i="14"/>
  <c r="S421" i="14"/>
  <c r="S422" i="14"/>
  <c r="S423" i="14"/>
  <c r="S424" i="14"/>
  <c r="S425" i="14"/>
  <c r="S426" i="14"/>
  <c r="S427" i="14"/>
  <c r="S428" i="14"/>
  <c r="S429" i="14"/>
  <c r="S430" i="14"/>
  <c r="S431" i="14"/>
  <c r="S432" i="14"/>
  <c r="S433" i="14"/>
  <c r="S434" i="14"/>
  <c r="S435" i="14"/>
  <c r="S436" i="14"/>
  <c r="S437" i="14"/>
  <c r="S438" i="14"/>
  <c r="S439" i="14"/>
  <c r="S440" i="14"/>
  <c r="S441" i="14"/>
  <c r="S442" i="14"/>
  <c r="S443" i="14"/>
  <c r="S444" i="14"/>
  <c r="S445" i="14"/>
  <c r="S446" i="14"/>
  <c r="S447" i="14"/>
  <c r="S448" i="14"/>
  <c r="S449" i="14"/>
  <c r="S450" i="14"/>
  <c r="S451" i="14"/>
  <c r="S452" i="14"/>
  <c r="S453" i="14"/>
  <c r="S454" i="14"/>
  <c r="S455" i="14"/>
  <c r="S456" i="14"/>
  <c r="S457" i="14"/>
  <c r="S458" i="14"/>
  <c r="S459" i="14"/>
  <c r="S460" i="14"/>
  <c r="S461" i="14"/>
  <c r="S462" i="14"/>
  <c r="S463" i="14"/>
  <c r="S464" i="14"/>
  <c r="S465" i="14"/>
  <c r="S466" i="14"/>
  <c r="S467" i="14"/>
  <c r="S468" i="14"/>
  <c r="S469" i="14"/>
  <c r="S470" i="14"/>
  <c r="S471" i="14"/>
  <c r="S472" i="14"/>
  <c r="S473" i="14"/>
  <c r="S474" i="14"/>
  <c r="S475" i="14"/>
  <c r="S476" i="14"/>
  <c r="S477" i="14"/>
  <c r="S478" i="14"/>
  <c r="S479" i="14"/>
  <c r="S480" i="14"/>
  <c r="S481" i="14"/>
  <c r="S482" i="14"/>
  <c r="S483" i="14"/>
  <c r="S484" i="14"/>
  <c r="S485" i="14"/>
  <c r="S486" i="14"/>
  <c r="S487" i="14"/>
  <c r="S488" i="14"/>
  <c r="S489" i="14"/>
  <c r="S490" i="14"/>
  <c r="S491" i="14"/>
  <c r="S492" i="14"/>
  <c r="S493" i="14"/>
  <c r="S494" i="14"/>
  <c r="S495" i="14"/>
  <c r="S496" i="14"/>
  <c r="S497" i="14"/>
  <c r="S498" i="14"/>
  <c r="S499" i="14"/>
  <c r="S500" i="14"/>
  <c r="S501" i="14"/>
  <c r="S502" i="14"/>
  <c r="S503" i="14"/>
  <c r="S504" i="14"/>
  <c r="S505" i="14"/>
  <c r="S506" i="14"/>
  <c r="S507" i="14"/>
  <c r="S508" i="14"/>
  <c r="S509" i="14"/>
  <c r="S510" i="14"/>
  <c r="S511" i="14"/>
  <c r="S512" i="14"/>
  <c r="S513" i="14"/>
  <c r="S514" i="14"/>
  <c r="S515" i="14"/>
  <c r="S516" i="14"/>
  <c r="S517" i="14"/>
  <c r="S518" i="14"/>
  <c r="S519" i="14"/>
  <c r="S520" i="14"/>
  <c r="S521" i="14"/>
  <c r="S522" i="14"/>
  <c r="S523" i="14"/>
  <c r="S524" i="14"/>
  <c r="S525" i="14"/>
  <c r="S526" i="14"/>
  <c r="S527" i="14"/>
  <c r="S528" i="14"/>
  <c r="S529" i="14"/>
  <c r="S530" i="14"/>
  <c r="S531" i="14"/>
  <c r="S532" i="14"/>
  <c r="S533" i="14"/>
  <c r="S534" i="14"/>
  <c r="S535" i="14"/>
  <c r="S536" i="14"/>
  <c r="S537" i="14"/>
  <c r="S538" i="14"/>
  <c r="S539" i="14"/>
  <c r="S540" i="14"/>
  <c r="S541" i="14"/>
  <c r="S542" i="14"/>
  <c r="S543" i="14"/>
  <c r="S544" i="14"/>
  <c r="S545" i="14"/>
  <c r="S546" i="14"/>
  <c r="S547" i="14"/>
  <c r="S548" i="14"/>
  <c r="S549" i="14"/>
  <c r="S550" i="14"/>
  <c r="S551" i="14"/>
  <c r="S552" i="14"/>
  <c r="S553" i="14"/>
  <c r="S554" i="14"/>
  <c r="S555" i="14"/>
  <c r="S556" i="14"/>
  <c r="S557" i="14"/>
  <c r="S558" i="14"/>
  <c r="S559" i="14"/>
  <c r="S560" i="14"/>
  <c r="S561" i="14"/>
  <c r="S562" i="14"/>
  <c r="S563" i="14"/>
  <c r="S564" i="14"/>
  <c r="S565" i="14"/>
  <c r="S566" i="14"/>
  <c r="S567" i="14"/>
  <c r="S568" i="14"/>
  <c r="S569" i="14"/>
  <c r="S570" i="14"/>
  <c r="S571" i="14"/>
  <c r="S572" i="14"/>
  <c r="S573" i="14"/>
  <c r="S574" i="14"/>
  <c r="S575" i="14"/>
  <c r="S576" i="14"/>
  <c r="S577" i="14"/>
  <c r="S578" i="14"/>
  <c r="S579" i="14"/>
  <c r="S580" i="14"/>
  <c r="S581" i="14"/>
  <c r="S582" i="14"/>
  <c r="S583" i="14"/>
  <c r="S584" i="14"/>
  <c r="S585" i="14"/>
  <c r="S586" i="14"/>
  <c r="S587" i="14"/>
  <c r="S588" i="14"/>
  <c r="S589" i="14"/>
  <c r="S590" i="14"/>
  <c r="S591" i="14"/>
  <c r="S592" i="14"/>
  <c r="S593" i="14"/>
  <c r="S594" i="14"/>
  <c r="S595" i="14"/>
  <c r="S596" i="14"/>
  <c r="S597" i="14"/>
  <c r="S598" i="14"/>
  <c r="S599" i="14"/>
  <c r="S600" i="14"/>
  <c r="S601" i="14"/>
  <c r="S602" i="14"/>
  <c r="S603" i="14"/>
  <c r="S604" i="14"/>
  <c r="S605" i="14"/>
  <c r="S606" i="14"/>
  <c r="S607" i="14"/>
  <c r="S608" i="14"/>
  <c r="S609" i="14"/>
  <c r="S610" i="14"/>
  <c r="S611" i="14"/>
  <c r="S612" i="14"/>
  <c r="S613" i="14"/>
  <c r="S614" i="14"/>
  <c r="S615" i="14"/>
  <c r="S616" i="14"/>
  <c r="S617" i="14"/>
  <c r="S618" i="14"/>
  <c r="S619" i="14"/>
  <c r="S620" i="14"/>
  <c r="S621" i="14"/>
  <c r="S622" i="14"/>
  <c r="S623" i="14"/>
  <c r="S624" i="14"/>
  <c r="S625" i="14"/>
  <c r="S626" i="14"/>
  <c r="S627" i="14"/>
  <c r="S628" i="14"/>
  <c r="S629" i="14"/>
  <c r="S630" i="14"/>
  <c r="S631" i="14"/>
  <c r="S632" i="14"/>
  <c r="S633" i="14"/>
  <c r="S634" i="14"/>
  <c r="S635" i="14"/>
  <c r="S636" i="14"/>
  <c r="S637" i="14"/>
  <c r="S638" i="14"/>
  <c r="S639" i="14"/>
  <c r="S640" i="14"/>
  <c r="S641" i="14"/>
  <c r="S642" i="14"/>
  <c r="S643" i="14"/>
  <c r="S644" i="14"/>
  <c r="S645" i="14"/>
  <c r="S646" i="14"/>
  <c r="S647" i="14"/>
  <c r="S648" i="14"/>
  <c r="S649" i="14"/>
  <c r="S650" i="14"/>
  <c r="S651" i="14"/>
  <c r="S652" i="14"/>
  <c r="S653" i="14"/>
  <c r="S654" i="14"/>
  <c r="S655" i="14"/>
  <c r="S656" i="14"/>
  <c r="S657" i="14"/>
  <c r="S658" i="14"/>
  <c r="S659" i="14"/>
  <c r="S660" i="14"/>
  <c r="S661" i="14"/>
  <c r="S662" i="14"/>
  <c r="S663" i="14"/>
  <c r="S664" i="14"/>
  <c r="S665" i="14"/>
  <c r="S666" i="14"/>
  <c r="S667" i="14"/>
  <c r="S668" i="14"/>
  <c r="S669" i="14"/>
  <c r="S670" i="14"/>
  <c r="S671" i="14"/>
  <c r="S672" i="14"/>
  <c r="S673" i="14"/>
  <c r="S674" i="14"/>
  <c r="S675" i="14"/>
  <c r="S676" i="14"/>
  <c r="S677" i="14"/>
  <c r="S678" i="14"/>
  <c r="S679" i="14"/>
  <c r="S680" i="14"/>
  <c r="S681" i="14"/>
  <c r="S682" i="14"/>
  <c r="S683" i="14"/>
  <c r="S684" i="14"/>
  <c r="S685" i="14"/>
  <c r="S686" i="14"/>
  <c r="S687" i="14"/>
  <c r="S688" i="14"/>
  <c r="S689" i="14"/>
  <c r="S690" i="14"/>
  <c r="S691" i="14"/>
  <c r="S692" i="14"/>
  <c r="S693" i="14"/>
  <c r="S694" i="14"/>
  <c r="S695" i="14"/>
  <c r="S696" i="14"/>
  <c r="S697" i="14"/>
  <c r="S698" i="14"/>
  <c r="S699" i="14"/>
  <c r="S700" i="14"/>
  <c r="S701" i="14"/>
  <c r="S702" i="14"/>
  <c r="S703" i="14"/>
  <c r="S704" i="14"/>
  <c r="S705" i="14"/>
  <c r="S706" i="14"/>
  <c r="S707" i="14"/>
  <c r="S708" i="14"/>
  <c r="S709" i="14"/>
  <c r="S710" i="14"/>
  <c r="S711" i="14"/>
  <c r="S712" i="14"/>
  <c r="S713" i="14"/>
  <c r="S714" i="14"/>
  <c r="S715" i="14"/>
  <c r="S716" i="14"/>
  <c r="S717" i="14"/>
  <c r="S718" i="14"/>
  <c r="S719" i="14"/>
  <c r="S720" i="14"/>
  <c r="S721" i="14"/>
  <c r="S722" i="14"/>
  <c r="S723" i="14"/>
  <c r="S724" i="14"/>
  <c r="S725" i="14"/>
  <c r="S726" i="14"/>
  <c r="S727" i="14"/>
  <c r="S728" i="14"/>
  <c r="S729" i="14"/>
  <c r="S730" i="14"/>
  <c r="S731" i="14"/>
  <c r="S732" i="14"/>
  <c r="S733" i="14"/>
  <c r="S734" i="14"/>
  <c r="S735" i="14"/>
  <c r="S736" i="14"/>
  <c r="S737" i="14"/>
  <c r="S738" i="14"/>
  <c r="S739" i="14"/>
  <c r="S740" i="14"/>
  <c r="S741" i="14"/>
  <c r="S742" i="14"/>
  <c r="S743" i="14"/>
  <c r="S744" i="14"/>
  <c r="S745" i="14"/>
  <c r="S746" i="14"/>
  <c r="S747" i="14"/>
  <c r="S748" i="14"/>
  <c r="S749" i="14"/>
  <c r="S750" i="14"/>
  <c r="S751" i="14"/>
  <c r="S752" i="14"/>
  <c r="S753" i="14"/>
  <c r="S754" i="14"/>
  <c r="S755" i="14"/>
  <c r="S756" i="14"/>
  <c r="S757" i="14"/>
  <c r="S758" i="14"/>
  <c r="S759" i="14"/>
  <c r="S760" i="14"/>
  <c r="S761" i="14"/>
  <c r="S762" i="14"/>
  <c r="S763" i="14"/>
  <c r="S764" i="14"/>
  <c r="S765" i="14"/>
  <c r="S766" i="14"/>
  <c r="S767" i="14"/>
  <c r="S768" i="14"/>
  <c r="S769" i="14"/>
  <c r="S770" i="14"/>
  <c r="S771" i="14"/>
  <c r="S772" i="14"/>
  <c r="S773" i="14"/>
  <c r="S774" i="14"/>
  <c r="S775" i="14"/>
  <c r="S776" i="14"/>
  <c r="S777" i="14"/>
  <c r="S778" i="14"/>
  <c r="S779" i="14"/>
  <c r="S780" i="14"/>
  <c r="S781" i="14"/>
  <c r="S782" i="14"/>
  <c r="S783" i="14"/>
  <c r="S784" i="14"/>
  <c r="S785" i="14"/>
  <c r="S786" i="14"/>
  <c r="S787" i="14"/>
  <c r="S788" i="14"/>
  <c r="S789" i="14"/>
  <c r="S790" i="14"/>
  <c r="S791" i="14"/>
  <c r="S792" i="14"/>
  <c r="S793" i="14"/>
  <c r="S794" i="14"/>
  <c r="S795" i="14"/>
  <c r="S796" i="14"/>
  <c r="S797" i="14"/>
  <c r="S798" i="14"/>
  <c r="S799" i="14"/>
  <c r="S800" i="14"/>
  <c r="S801" i="14"/>
  <c r="S802" i="14"/>
  <c r="S803" i="14"/>
  <c r="S804" i="14"/>
  <c r="S805" i="14"/>
  <c r="S806" i="14"/>
  <c r="S807" i="14"/>
  <c r="S808" i="14"/>
  <c r="S809" i="14"/>
  <c r="S810" i="14"/>
  <c r="S811" i="14"/>
  <c r="S812" i="14"/>
  <c r="S813" i="14"/>
  <c r="S814" i="14"/>
  <c r="S815" i="14"/>
  <c r="S816" i="14"/>
  <c r="S817" i="14"/>
  <c r="S818" i="14"/>
  <c r="S819" i="14"/>
  <c r="S820" i="14"/>
  <c r="S821" i="14"/>
  <c r="S822" i="14"/>
  <c r="S823" i="14"/>
  <c r="S824" i="14"/>
  <c r="S825" i="14"/>
  <c r="S826" i="14"/>
  <c r="S827" i="14"/>
  <c r="S828" i="14"/>
  <c r="S829" i="14"/>
  <c r="S830" i="14"/>
  <c r="S831" i="14"/>
  <c r="S832" i="14"/>
  <c r="S833" i="14"/>
  <c r="S834" i="14"/>
  <c r="S835" i="14"/>
  <c r="S836" i="14"/>
  <c r="S837" i="14"/>
  <c r="S838" i="14"/>
  <c r="S839" i="14"/>
  <c r="S840" i="14"/>
  <c r="S841" i="14"/>
  <c r="S842" i="14"/>
  <c r="S843" i="14"/>
  <c r="S844" i="14"/>
  <c r="S845" i="14"/>
  <c r="S846" i="14"/>
  <c r="S847" i="14"/>
  <c r="S848" i="14"/>
  <c r="S849" i="14"/>
  <c r="S850" i="14"/>
  <c r="S851" i="14"/>
  <c r="S852" i="14"/>
  <c r="S853" i="14"/>
  <c r="S854" i="14"/>
  <c r="S855" i="14"/>
  <c r="S856" i="14"/>
  <c r="S857" i="14"/>
  <c r="S858" i="14"/>
  <c r="S859" i="14"/>
  <c r="S860" i="14"/>
  <c r="S861" i="14"/>
  <c r="S862" i="14"/>
  <c r="S863" i="14"/>
  <c r="S864" i="14"/>
  <c r="S865" i="14"/>
  <c r="S866" i="14"/>
  <c r="S867" i="14"/>
  <c r="S868" i="14"/>
  <c r="S869" i="14"/>
  <c r="S870" i="14"/>
  <c r="S871" i="14"/>
  <c r="S872" i="14"/>
  <c r="S873" i="14"/>
  <c r="S874" i="14"/>
  <c r="S875" i="14"/>
  <c r="S876" i="14"/>
  <c r="S877" i="14"/>
  <c r="S878" i="14"/>
  <c r="S879" i="14"/>
  <c r="S880" i="14"/>
  <c r="S881" i="14"/>
  <c r="S882" i="14"/>
  <c r="S883" i="14"/>
  <c r="S884" i="14"/>
  <c r="S885" i="14"/>
  <c r="S886" i="14"/>
  <c r="S887" i="14"/>
  <c r="S888" i="14"/>
  <c r="S889" i="14"/>
  <c r="S890" i="14"/>
  <c r="S891" i="14"/>
  <c r="S892" i="14"/>
  <c r="S893" i="14"/>
  <c r="S894" i="14"/>
  <c r="S895" i="14"/>
  <c r="S896" i="14"/>
  <c r="S897" i="14"/>
  <c r="S898" i="14"/>
  <c r="S899" i="14"/>
  <c r="S900" i="14"/>
  <c r="S901" i="14"/>
  <c r="S902" i="14"/>
  <c r="S903" i="14"/>
  <c r="S904" i="14"/>
  <c r="S905" i="14"/>
  <c r="S906" i="14"/>
  <c r="S907" i="14"/>
  <c r="S908" i="14"/>
  <c r="S909" i="14"/>
  <c r="S910" i="14"/>
  <c r="S911" i="14"/>
  <c r="S912" i="14"/>
  <c r="S913" i="14"/>
  <c r="S914" i="14"/>
  <c r="S915" i="14"/>
  <c r="S916" i="14"/>
  <c r="S917" i="14"/>
  <c r="S918" i="14"/>
  <c r="S919" i="14"/>
  <c r="S920" i="14"/>
  <c r="S921" i="14"/>
  <c r="S922" i="14"/>
  <c r="S923" i="14"/>
  <c r="S924" i="14"/>
  <c r="S925" i="14"/>
  <c r="S926" i="14"/>
  <c r="S927" i="14"/>
  <c r="S928" i="14"/>
  <c r="S929" i="14"/>
  <c r="S930" i="14"/>
  <c r="S931" i="14"/>
  <c r="S932" i="14"/>
  <c r="S933" i="14"/>
  <c r="S934" i="14"/>
  <c r="S935" i="14"/>
  <c r="S936" i="14"/>
  <c r="S937" i="14"/>
  <c r="S938" i="14"/>
  <c r="S939" i="14"/>
  <c r="S940" i="14"/>
  <c r="S941" i="14"/>
  <c r="S942" i="14"/>
  <c r="S943" i="14"/>
  <c r="S944" i="14"/>
  <c r="S945" i="14"/>
  <c r="S946" i="14"/>
  <c r="S947" i="14"/>
  <c r="S948" i="14"/>
  <c r="S949" i="14"/>
  <c r="S950" i="14"/>
  <c r="S951" i="14"/>
  <c r="S952" i="14"/>
  <c r="S953" i="14"/>
  <c r="S954" i="14"/>
  <c r="S955" i="14"/>
  <c r="S956" i="14"/>
  <c r="S957" i="14"/>
  <c r="S958" i="14"/>
  <c r="S959" i="14"/>
  <c r="S960" i="14"/>
  <c r="S961" i="14"/>
  <c r="S962" i="14"/>
  <c r="S963" i="14"/>
  <c r="S964" i="14"/>
  <c r="S965" i="14"/>
  <c r="S966" i="14"/>
  <c r="S967" i="14"/>
  <c r="S968" i="14"/>
  <c r="S969" i="14"/>
  <c r="S970" i="14"/>
  <c r="S971" i="14"/>
  <c r="S972" i="14"/>
  <c r="S973" i="14"/>
  <c r="S974" i="14"/>
  <c r="S975" i="14"/>
  <c r="S976" i="14"/>
  <c r="S977" i="14"/>
  <c r="S978" i="14"/>
  <c r="S979" i="14"/>
  <c r="S980" i="14"/>
  <c r="S981" i="14"/>
  <c r="S982" i="14"/>
  <c r="S983" i="14"/>
  <c r="S984" i="14"/>
  <c r="S985" i="14"/>
  <c r="S986" i="14"/>
  <c r="S987" i="14"/>
  <c r="S988" i="14"/>
  <c r="S989" i="14"/>
  <c r="S990" i="14"/>
  <c r="S991" i="14"/>
  <c r="S992" i="14"/>
  <c r="S993" i="14"/>
  <c r="S994" i="14"/>
  <c r="S995" i="14"/>
  <c r="S996" i="14"/>
  <c r="S997" i="14"/>
  <c r="S998" i="14"/>
  <c r="S999" i="14"/>
  <c r="S1000" i="14"/>
  <c r="S1001" i="14"/>
  <c r="S2" i="14"/>
  <c r="D6" i="13" s="1"/>
  <c r="U8" i="14"/>
  <c r="U9" i="14"/>
  <c r="U10" i="14"/>
  <c r="U11" i="14"/>
  <c r="U12" i="14"/>
  <c r="U13" i="14"/>
  <c r="U14" i="14"/>
  <c r="U15" i="14"/>
  <c r="U16" i="14"/>
  <c r="U17" i="14"/>
  <c r="U18" i="14"/>
  <c r="U19" i="14"/>
  <c r="U20" i="14"/>
  <c r="U21" i="14"/>
  <c r="U22" i="14"/>
  <c r="U23" i="14"/>
  <c r="U24" i="14"/>
  <c r="U25" i="14"/>
  <c r="U26" i="14"/>
  <c r="U27" i="14"/>
  <c r="U28" i="14"/>
  <c r="U29" i="14"/>
  <c r="U30" i="14"/>
  <c r="U31" i="14"/>
  <c r="U32" i="14"/>
  <c r="U33" i="14"/>
  <c r="U34" i="14"/>
  <c r="U35" i="14"/>
  <c r="U36" i="14"/>
  <c r="U37" i="14"/>
  <c r="U38" i="14"/>
  <c r="U39" i="14"/>
  <c r="U40" i="14"/>
  <c r="U41" i="14"/>
  <c r="U42" i="14"/>
  <c r="U43" i="14"/>
  <c r="U44" i="14"/>
  <c r="U45" i="14"/>
  <c r="U46" i="14"/>
  <c r="U47" i="14"/>
  <c r="U48" i="14"/>
  <c r="U49" i="14"/>
  <c r="U50" i="14"/>
  <c r="U51" i="14"/>
  <c r="U52" i="14"/>
  <c r="U53" i="14"/>
  <c r="U54" i="14"/>
  <c r="U55" i="14"/>
  <c r="U56" i="14"/>
  <c r="U57" i="14"/>
  <c r="U58" i="14"/>
  <c r="U59" i="14"/>
  <c r="U60" i="14"/>
  <c r="U61" i="14"/>
  <c r="U62" i="14"/>
  <c r="U63" i="14"/>
  <c r="U64" i="14"/>
  <c r="U65" i="14"/>
  <c r="U66" i="14"/>
  <c r="U67" i="14"/>
  <c r="U68" i="14"/>
  <c r="U69" i="14"/>
  <c r="U70" i="14"/>
  <c r="U71" i="14"/>
  <c r="U72" i="14"/>
  <c r="U73" i="14"/>
  <c r="U74" i="14"/>
  <c r="U75" i="14"/>
  <c r="U76" i="14"/>
  <c r="U77" i="14"/>
  <c r="U78" i="14"/>
  <c r="U79" i="14"/>
  <c r="U80" i="14"/>
  <c r="U81" i="14"/>
  <c r="U82" i="14"/>
  <c r="U83" i="14"/>
  <c r="U84" i="14"/>
  <c r="U85" i="14"/>
  <c r="U86" i="14"/>
  <c r="U87" i="14"/>
  <c r="U88" i="14"/>
  <c r="U89" i="14"/>
  <c r="U90" i="14"/>
  <c r="U91" i="14"/>
  <c r="U92" i="14"/>
  <c r="U93" i="14"/>
  <c r="U94" i="14"/>
  <c r="U95" i="14"/>
  <c r="U96" i="14"/>
  <c r="U97" i="14"/>
  <c r="U98" i="14"/>
  <c r="U99" i="14"/>
  <c r="U100" i="14"/>
  <c r="U101" i="14"/>
  <c r="U102" i="14"/>
  <c r="U103" i="14"/>
  <c r="U104" i="14"/>
  <c r="U105" i="14"/>
  <c r="U106" i="14"/>
  <c r="U107" i="14"/>
  <c r="U108" i="14"/>
  <c r="U109" i="14"/>
  <c r="U110" i="14"/>
  <c r="U111" i="14"/>
  <c r="U112" i="14"/>
  <c r="U113" i="14"/>
  <c r="U114" i="14"/>
  <c r="U115" i="14"/>
  <c r="U116" i="14"/>
  <c r="U117" i="14"/>
  <c r="U118" i="14"/>
  <c r="U119" i="14"/>
  <c r="U120" i="14"/>
  <c r="U121" i="14"/>
  <c r="U122" i="14"/>
  <c r="U123" i="14"/>
  <c r="U124" i="14"/>
  <c r="U125" i="14"/>
  <c r="U126" i="14"/>
  <c r="U127" i="14"/>
  <c r="U128" i="14"/>
  <c r="U129" i="14"/>
  <c r="U130" i="14"/>
  <c r="U131" i="14"/>
  <c r="U132" i="14"/>
  <c r="U133" i="14"/>
  <c r="U134" i="14"/>
  <c r="U135" i="14"/>
  <c r="U136" i="14"/>
  <c r="U137" i="14"/>
  <c r="U138" i="14"/>
  <c r="U139" i="14"/>
  <c r="U140" i="14"/>
  <c r="U141" i="14"/>
  <c r="U142" i="14"/>
  <c r="U143" i="14"/>
  <c r="U144" i="14"/>
  <c r="U145" i="14"/>
  <c r="U146" i="14"/>
  <c r="U147" i="14"/>
  <c r="U148" i="14"/>
  <c r="U149" i="14"/>
  <c r="U150" i="14"/>
  <c r="U151" i="14"/>
  <c r="U152" i="14"/>
  <c r="U153" i="14"/>
  <c r="U154" i="14"/>
  <c r="U155" i="14"/>
  <c r="U156" i="14"/>
  <c r="U157" i="14"/>
  <c r="U158" i="14"/>
  <c r="U159" i="14"/>
  <c r="U160" i="14"/>
  <c r="U161" i="14"/>
  <c r="U162" i="14"/>
  <c r="U163" i="14"/>
  <c r="U164" i="14"/>
  <c r="U165" i="14"/>
  <c r="U166" i="14"/>
  <c r="U167" i="14"/>
  <c r="U168" i="14"/>
  <c r="U169" i="14"/>
  <c r="U170" i="14"/>
  <c r="U171" i="14"/>
  <c r="U172" i="14"/>
  <c r="U173" i="14"/>
  <c r="U174" i="14"/>
  <c r="U175" i="14"/>
  <c r="U176" i="14"/>
  <c r="U177" i="14"/>
  <c r="U178" i="14"/>
  <c r="U179" i="14"/>
  <c r="U180" i="14"/>
  <c r="U181" i="14"/>
  <c r="U182" i="14"/>
  <c r="U183" i="14"/>
  <c r="U184" i="14"/>
  <c r="U185" i="14"/>
  <c r="U186" i="14"/>
  <c r="U187" i="14"/>
  <c r="U188" i="14"/>
  <c r="U189" i="14"/>
  <c r="U190" i="14"/>
  <c r="U191" i="14"/>
  <c r="U192" i="14"/>
  <c r="U193" i="14"/>
  <c r="U194" i="14"/>
  <c r="U195" i="14"/>
  <c r="U196" i="14"/>
  <c r="U197" i="14"/>
  <c r="U198" i="14"/>
  <c r="U199" i="14"/>
  <c r="U200" i="14"/>
  <c r="U201" i="14"/>
  <c r="U202" i="14"/>
  <c r="U203" i="14"/>
  <c r="U204" i="14"/>
  <c r="U205" i="14"/>
  <c r="U206" i="14"/>
  <c r="U207" i="14"/>
  <c r="U208" i="14"/>
  <c r="U209" i="14"/>
  <c r="U210" i="14"/>
  <c r="U211" i="14"/>
  <c r="U212" i="14"/>
  <c r="U213" i="14"/>
  <c r="U214" i="14"/>
  <c r="U215" i="14"/>
  <c r="U216" i="14"/>
  <c r="U217" i="14"/>
  <c r="U218" i="14"/>
  <c r="U219" i="14"/>
  <c r="U220" i="14"/>
  <c r="U221" i="14"/>
  <c r="U222" i="14"/>
  <c r="U223" i="14"/>
  <c r="U224" i="14"/>
  <c r="U225" i="14"/>
  <c r="U226" i="14"/>
  <c r="U227" i="14"/>
  <c r="U228" i="14"/>
  <c r="U229" i="14"/>
  <c r="U230" i="14"/>
  <c r="U231" i="14"/>
  <c r="U232" i="14"/>
  <c r="U233" i="14"/>
  <c r="U234" i="14"/>
  <c r="U235" i="14"/>
  <c r="U236" i="14"/>
  <c r="U237" i="14"/>
  <c r="U238" i="14"/>
  <c r="U239" i="14"/>
  <c r="U240" i="14"/>
  <c r="U241" i="14"/>
  <c r="U242" i="14"/>
  <c r="U243" i="14"/>
  <c r="U244" i="14"/>
  <c r="U245" i="14"/>
  <c r="U246" i="14"/>
  <c r="U247" i="14"/>
  <c r="U248" i="14"/>
  <c r="U249" i="14"/>
  <c r="U250" i="14"/>
  <c r="U251" i="14"/>
  <c r="U252" i="14"/>
  <c r="U253" i="14"/>
  <c r="U254" i="14"/>
  <c r="U255" i="14"/>
  <c r="U256" i="14"/>
  <c r="U257" i="14"/>
  <c r="U258" i="14"/>
  <c r="U259" i="14"/>
  <c r="U260" i="14"/>
  <c r="U261" i="14"/>
  <c r="U262" i="14"/>
  <c r="U263" i="14"/>
  <c r="U264" i="14"/>
  <c r="U265" i="14"/>
  <c r="U266" i="14"/>
  <c r="U267" i="14"/>
  <c r="U268" i="14"/>
  <c r="U269" i="14"/>
  <c r="U270" i="14"/>
  <c r="U271" i="14"/>
  <c r="U272" i="14"/>
  <c r="U273" i="14"/>
  <c r="U274" i="14"/>
  <c r="U275" i="14"/>
  <c r="U276" i="14"/>
  <c r="U277" i="14"/>
  <c r="U278" i="14"/>
  <c r="U279" i="14"/>
  <c r="U280" i="14"/>
  <c r="U281" i="14"/>
  <c r="U282" i="14"/>
  <c r="U283" i="14"/>
  <c r="U284" i="14"/>
  <c r="U285" i="14"/>
  <c r="U286" i="14"/>
  <c r="U287" i="14"/>
  <c r="U288" i="14"/>
  <c r="U289" i="14"/>
  <c r="U290" i="14"/>
  <c r="U291" i="14"/>
  <c r="U292" i="14"/>
  <c r="U293" i="14"/>
  <c r="U294" i="14"/>
  <c r="U295" i="14"/>
  <c r="U296" i="14"/>
  <c r="U297" i="14"/>
  <c r="U298" i="14"/>
  <c r="U299" i="14"/>
  <c r="U300" i="14"/>
  <c r="U301" i="14"/>
  <c r="U302" i="14"/>
  <c r="U303" i="14"/>
  <c r="U304" i="14"/>
  <c r="U305" i="14"/>
  <c r="U306" i="14"/>
  <c r="U307" i="14"/>
  <c r="U308" i="14"/>
  <c r="U309" i="14"/>
  <c r="U310" i="14"/>
  <c r="U311" i="14"/>
  <c r="U312" i="14"/>
  <c r="U313" i="14"/>
  <c r="U314" i="14"/>
  <c r="U315" i="14"/>
  <c r="U316" i="14"/>
  <c r="U317" i="14"/>
  <c r="U318" i="14"/>
  <c r="U319" i="14"/>
  <c r="U320" i="14"/>
  <c r="U321" i="14"/>
  <c r="U322" i="14"/>
  <c r="U323" i="14"/>
  <c r="U324" i="14"/>
  <c r="U325" i="14"/>
  <c r="U326" i="14"/>
  <c r="U327" i="14"/>
  <c r="U328" i="14"/>
  <c r="U329" i="14"/>
  <c r="U330" i="14"/>
  <c r="U331" i="14"/>
  <c r="U332" i="14"/>
  <c r="U333" i="14"/>
  <c r="U334" i="14"/>
  <c r="U335" i="14"/>
  <c r="U336" i="14"/>
  <c r="U337" i="14"/>
  <c r="U338" i="14"/>
  <c r="U339" i="14"/>
  <c r="U340" i="14"/>
  <c r="U341" i="14"/>
  <c r="U342" i="14"/>
  <c r="U343" i="14"/>
  <c r="U344" i="14"/>
  <c r="U345" i="14"/>
  <c r="U346" i="14"/>
  <c r="U347" i="14"/>
  <c r="U348" i="14"/>
  <c r="U349" i="14"/>
  <c r="U350" i="14"/>
  <c r="U351" i="14"/>
  <c r="U352" i="14"/>
  <c r="U353" i="14"/>
  <c r="U354" i="14"/>
  <c r="U355" i="14"/>
  <c r="U356" i="14"/>
  <c r="U357" i="14"/>
  <c r="U358" i="14"/>
  <c r="U359" i="14"/>
  <c r="U360" i="14"/>
  <c r="U361" i="14"/>
  <c r="U362" i="14"/>
  <c r="U363" i="14"/>
  <c r="U364" i="14"/>
  <c r="U365" i="14"/>
  <c r="U366" i="14"/>
  <c r="U367" i="14"/>
  <c r="U368" i="14"/>
  <c r="U369" i="14"/>
  <c r="U370" i="14"/>
  <c r="U371" i="14"/>
  <c r="U372" i="14"/>
  <c r="U373" i="14"/>
  <c r="U374" i="14"/>
  <c r="U375" i="14"/>
  <c r="U376" i="14"/>
  <c r="U377" i="14"/>
  <c r="U378" i="14"/>
  <c r="U379" i="14"/>
  <c r="U380" i="14"/>
  <c r="U381" i="14"/>
  <c r="U382" i="14"/>
  <c r="U383" i="14"/>
  <c r="U384" i="14"/>
  <c r="U385" i="14"/>
  <c r="U386" i="14"/>
  <c r="U387" i="14"/>
  <c r="U388" i="14"/>
  <c r="U389" i="14"/>
  <c r="U390" i="14"/>
  <c r="U391" i="14"/>
  <c r="U392" i="14"/>
  <c r="U393" i="14"/>
  <c r="U394" i="14"/>
  <c r="U395" i="14"/>
  <c r="U396" i="14"/>
  <c r="U397" i="14"/>
  <c r="U398" i="14"/>
  <c r="U399" i="14"/>
  <c r="U400" i="14"/>
  <c r="U401" i="14"/>
  <c r="U402" i="14"/>
  <c r="U403" i="14"/>
  <c r="U404" i="14"/>
  <c r="U405" i="14"/>
  <c r="U406" i="14"/>
  <c r="U407" i="14"/>
  <c r="U408" i="14"/>
  <c r="U409" i="14"/>
  <c r="U410" i="14"/>
  <c r="U411" i="14"/>
  <c r="U412" i="14"/>
  <c r="U413" i="14"/>
  <c r="U414" i="14"/>
  <c r="U415" i="14"/>
  <c r="U416" i="14"/>
  <c r="U417" i="14"/>
  <c r="U418" i="14"/>
  <c r="U419" i="14"/>
  <c r="U420" i="14"/>
  <c r="U421" i="14"/>
  <c r="U422" i="14"/>
  <c r="U423" i="14"/>
  <c r="U424" i="14"/>
  <c r="U425" i="14"/>
  <c r="U426" i="14"/>
  <c r="U427" i="14"/>
  <c r="U428" i="14"/>
  <c r="U429" i="14"/>
  <c r="U430" i="14"/>
  <c r="U431" i="14"/>
  <c r="U432" i="14"/>
  <c r="U433" i="14"/>
  <c r="U434" i="14"/>
  <c r="U435" i="14"/>
  <c r="U436" i="14"/>
  <c r="U437" i="14"/>
  <c r="U438" i="14"/>
  <c r="U439" i="14"/>
  <c r="U440" i="14"/>
  <c r="U441" i="14"/>
  <c r="U442" i="14"/>
  <c r="U443" i="14"/>
  <c r="U444" i="14"/>
  <c r="U445" i="14"/>
  <c r="U446" i="14"/>
  <c r="U447" i="14"/>
  <c r="U448" i="14"/>
  <c r="U449" i="14"/>
  <c r="U450" i="14"/>
  <c r="U451" i="14"/>
  <c r="U452" i="14"/>
  <c r="U453" i="14"/>
  <c r="U454" i="14"/>
  <c r="U455" i="14"/>
  <c r="U456" i="14"/>
  <c r="U457" i="14"/>
  <c r="U458" i="14"/>
  <c r="U459" i="14"/>
  <c r="U460" i="14"/>
  <c r="U461" i="14"/>
  <c r="U462" i="14"/>
  <c r="U463" i="14"/>
  <c r="U464" i="14"/>
  <c r="U465" i="14"/>
  <c r="U466" i="14"/>
  <c r="U467" i="14"/>
  <c r="U468" i="14"/>
  <c r="U469" i="14"/>
  <c r="U470" i="14"/>
  <c r="U471" i="14"/>
  <c r="U472" i="14"/>
  <c r="U473" i="14"/>
  <c r="U474" i="14"/>
  <c r="U475" i="14"/>
  <c r="U476" i="14"/>
  <c r="U477" i="14"/>
  <c r="U478" i="14"/>
  <c r="U479" i="14"/>
  <c r="U480" i="14"/>
  <c r="U481" i="14"/>
  <c r="U482" i="14"/>
  <c r="U483" i="14"/>
  <c r="U484" i="14"/>
  <c r="U485" i="14"/>
  <c r="U486" i="14"/>
  <c r="U487" i="14"/>
  <c r="U488" i="14"/>
  <c r="U489" i="14"/>
  <c r="U490" i="14"/>
  <c r="U491" i="14"/>
  <c r="U492" i="14"/>
  <c r="U493" i="14"/>
  <c r="U494" i="14"/>
  <c r="U495" i="14"/>
  <c r="U496" i="14"/>
  <c r="U497" i="14"/>
  <c r="U498" i="14"/>
  <c r="U499" i="14"/>
  <c r="U500" i="14"/>
  <c r="U501" i="14"/>
  <c r="U502" i="14"/>
  <c r="U503" i="14"/>
  <c r="U504" i="14"/>
  <c r="U505" i="14"/>
  <c r="U506" i="14"/>
  <c r="U507" i="14"/>
  <c r="U508" i="14"/>
  <c r="U509" i="14"/>
  <c r="U510" i="14"/>
  <c r="U511" i="14"/>
  <c r="U512" i="14"/>
  <c r="U513" i="14"/>
  <c r="U514" i="14"/>
  <c r="U515" i="14"/>
  <c r="U516" i="14"/>
  <c r="U517" i="14"/>
  <c r="U518" i="14"/>
  <c r="U519" i="14"/>
  <c r="U520" i="14"/>
  <c r="U521" i="14"/>
  <c r="U522" i="14"/>
  <c r="U523" i="14"/>
  <c r="U524" i="14"/>
  <c r="U525" i="14"/>
  <c r="U526" i="14"/>
  <c r="U527" i="14"/>
  <c r="U528" i="14"/>
  <c r="U529" i="14"/>
  <c r="U530" i="14"/>
  <c r="U531" i="14"/>
  <c r="U532" i="14"/>
  <c r="U533" i="14"/>
  <c r="U534" i="14"/>
  <c r="U535" i="14"/>
  <c r="U536" i="14"/>
  <c r="U537" i="14"/>
  <c r="U538" i="14"/>
  <c r="U539" i="14"/>
  <c r="U540" i="14"/>
  <c r="U541" i="14"/>
  <c r="U542" i="14"/>
  <c r="U543" i="14"/>
  <c r="U544" i="14"/>
  <c r="U545" i="14"/>
  <c r="U546" i="14"/>
  <c r="U547" i="14"/>
  <c r="U548" i="14"/>
  <c r="U549" i="14"/>
  <c r="U550" i="14"/>
  <c r="U551" i="14"/>
  <c r="U552" i="14"/>
  <c r="U553" i="14"/>
  <c r="U554" i="14"/>
  <c r="U555" i="14"/>
  <c r="U556" i="14"/>
  <c r="U557" i="14"/>
  <c r="U558" i="14"/>
  <c r="U559" i="14"/>
  <c r="U560" i="14"/>
  <c r="U561" i="14"/>
  <c r="U562" i="14"/>
  <c r="U563" i="14"/>
  <c r="U564" i="14"/>
  <c r="U565" i="14"/>
  <c r="U566" i="14"/>
  <c r="U567" i="14"/>
  <c r="U568" i="14"/>
  <c r="U569" i="14"/>
  <c r="U570" i="14"/>
  <c r="U571" i="14"/>
  <c r="U572" i="14"/>
  <c r="U573" i="14"/>
  <c r="U574" i="14"/>
  <c r="U575" i="14"/>
  <c r="U576" i="14"/>
  <c r="U577" i="14"/>
  <c r="U578" i="14"/>
  <c r="U579" i="14"/>
  <c r="U580" i="14"/>
  <c r="U581" i="14"/>
  <c r="U582" i="14"/>
  <c r="U583" i="14"/>
  <c r="U584" i="14"/>
  <c r="U585" i="14"/>
  <c r="U586" i="14"/>
  <c r="U587" i="14"/>
  <c r="U588" i="14"/>
  <c r="U589" i="14"/>
  <c r="U590" i="14"/>
  <c r="U591" i="14"/>
  <c r="U592" i="14"/>
  <c r="U593" i="14"/>
  <c r="U594" i="14"/>
  <c r="U595" i="14"/>
  <c r="U596" i="14"/>
  <c r="U597" i="14"/>
  <c r="U598" i="14"/>
  <c r="U599" i="14"/>
  <c r="U600" i="14"/>
  <c r="U601" i="14"/>
  <c r="U602" i="14"/>
  <c r="U603" i="14"/>
  <c r="U604" i="14"/>
  <c r="U605" i="14"/>
  <c r="U606" i="14"/>
  <c r="U607" i="14"/>
  <c r="U608" i="14"/>
  <c r="U609" i="14"/>
  <c r="U610" i="14"/>
  <c r="U611" i="14"/>
  <c r="U612" i="14"/>
  <c r="U613" i="14"/>
  <c r="U614" i="14"/>
  <c r="U615" i="14"/>
  <c r="U616" i="14"/>
  <c r="U617" i="14"/>
  <c r="U618" i="14"/>
  <c r="U619" i="14"/>
  <c r="U620" i="14"/>
  <c r="U621" i="14"/>
  <c r="U622" i="14"/>
  <c r="U623" i="14"/>
  <c r="U624" i="14"/>
  <c r="U625" i="14"/>
  <c r="U626" i="14"/>
  <c r="U627" i="14"/>
  <c r="U628" i="14"/>
  <c r="U629" i="14"/>
  <c r="U630" i="14"/>
  <c r="U631" i="14"/>
  <c r="U632" i="14"/>
  <c r="U633" i="14"/>
  <c r="U634" i="14"/>
  <c r="U635" i="14"/>
  <c r="U636" i="14"/>
  <c r="U637" i="14"/>
  <c r="U638" i="14"/>
  <c r="U639" i="14"/>
  <c r="U640" i="14"/>
  <c r="U641" i="14"/>
  <c r="U642" i="14"/>
  <c r="U643" i="14"/>
  <c r="U644" i="14"/>
  <c r="U645" i="14"/>
  <c r="U646" i="14"/>
  <c r="U647" i="14"/>
  <c r="U648" i="14"/>
  <c r="U649" i="14"/>
  <c r="U650" i="14"/>
  <c r="U651" i="14"/>
  <c r="U652" i="14"/>
  <c r="U653" i="14"/>
  <c r="U654" i="14"/>
  <c r="U655" i="14"/>
  <c r="U656" i="14"/>
  <c r="U657" i="14"/>
  <c r="U658" i="14"/>
  <c r="U659" i="14"/>
  <c r="U660" i="14"/>
  <c r="U661" i="14"/>
  <c r="U662" i="14"/>
  <c r="U663" i="14"/>
  <c r="U664" i="14"/>
  <c r="U665" i="14"/>
  <c r="U666" i="14"/>
  <c r="U667" i="14"/>
  <c r="U668" i="14"/>
  <c r="U669" i="14"/>
  <c r="U670" i="14"/>
  <c r="U671" i="14"/>
  <c r="U672" i="14"/>
  <c r="U673" i="14"/>
  <c r="U674" i="14"/>
  <c r="U675" i="14"/>
  <c r="U676" i="14"/>
  <c r="U677" i="14"/>
  <c r="U678" i="14"/>
  <c r="U679" i="14"/>
  <c r="U680" i="14"/>
  <c r="U681" i="14"/>
  <c r="U682" i="14"/>
  <c r="U683" i="14"/>
  <c r="U684" i="14"/>
  <c r="U685" i="14"/>
  <c r="U686" i="14"/>
  <c r="U687" i="14"/>
  <c r="U688" i="14"/>
  <c r="U689" i="14"/>
  <c r="U690" i="14"/>
  <c r="U691" i="14"/>
  <c r="U692" i="14"/>
  <c r="U693" i="14"/>
  <c r="U694" i="14"/>
  <c r="U695" i="14"/>
  <c r="U696" i="14"/>
  <c r="U697" i="14"/>
  <c r="U698" i="14"/>
  <c r="U699" i="14"/>
  <c r="U700" i="14"/>
  <c r="U701" i="14"/>
  <c r="U702" i="14"/>
  <c r="U703" i="14"/>
  <c r="U704" i="14"/>
  <c r="U705" i="14"/>
  <c r="U706" i="14"/>
  <c r="U707" i="14"/>
  <c r="U708" i="14"/>
  <c r="U709" i="14"/>
  <c r="U710" i="14"/>
  <c r="U711" i="14"/>
  <c r="U712" i="14"/>
  <c r="U713" i="14"/>
  <c r="U714" i="14"/>
  <c r="U715" i="14"/>
  <c r="U716" i="14"/>
  <c r="U717" i="14"/>
  <c r="U718" i="14"/>
  <c r="U719" i="14"/>
  <c r="U720" i="14"/>
  <c r="U721" i="14"/>
  <c r="U722" i="14"/>
  <c r="U723" i="14"/>
  <c r="U724" i="14"/>
  <c r="U725" i="14"/>
  <c r="U726" i="14"/>
  <c r="U727" i="14"/>
  <c r="U728" i="14"/>
  <c r="U729" i="14"/>
  <c r="U730" i="14"/>
  <c r="U731" i="14"/>
  <c r="U732" i="14"/>
  <c r="U733" i="14"/>
  <c r="U734" i="14"/>
  <c r="U735" i="14"/>
  <c r="U736" i="14"/>
  <c r="U737" i="14"/>
  <c r="U738" i="14"/>
  <c r="U739" i="14"/>
  <c r="U740" i="14"/>
  <c r="U741" i="14"/>
  <c r="U742" i="14"/>
  <c r="U743" i="14"/>
  <c r="U744" i="14"/>
  <c r="U745" i="14"/>
  <c r="U746" i="14"/>
  <c r="U747" i="14"/>
  <c r="U748" i="14"/>
  <c r="U749" i="14"/>
  <c r="U750" i="14"/>
  <c r="U751" i="14"/>
  <c r="U752" i="14"/>
  <c r="U753" i="14"/>
  <c r="U754" i="14"/>
  <c r="U755" i="14"/>
  <c r="U756" i="14"/>
  <c r="U757" i="14"/>
  <c r="U758" i="14"/>
  <c r="U759" i="14"/>
  <c r="U760" i="14"/>
  <c r="U761" i="14"/>
  <c r="U762" i="14"/>
  <c r="U763" i="14"/>
  <c r="U764" i="14"/>
  <c r="U765" i="14"/>
  <c r="U766" i="14"/>
  <c r="U767" i="14"/>
  <c r="U768" i="14"/>
  <c r="U769" i="14"/>
  <c r="U770" i="14"/>
  <c r="U771" i="14"/>
  <c r="U772" i="14"/>
  <c r="U773" i="14"/>
  <c r="U774" i="14"/>
  <c r="U775" i="14"/>
  <c r="U776" i="14"/>
  <c r="U777" i="14"/>
  <c r="U778" i="14"/>
  <c r="U779" i="14"/>
  <c r="U780" i="14"/>
  <c r="U781" i="14"/>
  <c r="U782" i="14"/>
  <c r="U783" i="14"/>
  <c r="U784" i="14"/>
  <c r="U785" i="14"/>
  <c r="U786" i="14"/>
  <c r="U787" i="14"/>
  <c r="U788" i="14"/>
  <c r="U789" i="14"/>
  <c r="U790" i="14"/>
  <c r="U791" i="14"/>
  <c r="U792" i="14"/>
  <c r="U793" i="14"/>
  <c r="U794" i="14"/>
  <c r="U795" i="14"/>
  <c r="U796" i="14"/>
  <c r="U797" i="14"/>
  <c r="U798" i="14"/>
  <c r="U799" i="14"/>
  <c r="U800" i="14"/>
  <c r="U801" i="14"/>
  <c r="U802" i="14"/>
  <c r="U803" i="14"/>
  <c r="U804" i="14"/>
  <c r="U805" i="14"/>
  <c r="U806" i="14"/>
  <c r="U807" i="14"/>
  <c r="U808" i="14"/>
  <c r="U809" i="14"/>
  <c r="U810" i="14"/>
  <c r="U811" i="14"/>
  <c r="U812" i="14"/>
  <c r="U813" i="14"/>
  <c r="U814" i="14"/>
  <c r="U815" i="14"/>
  <c r="U816" i="14"/>
  <c r="U817" i="14"/>
  <c r="U818" i="14"/>
  <c r="U819" i="14"/>
  <c r="U820" i="14"/>
  <c r="U821" i="14"/>
  <c r="U822" i="14"/>
  <c r="U823" i="14"/>
  <c r="U824" i="14"/>
  <c r="U825" i="14"/>
  <c r="U826" i="14"/>
  <c r="U827" i="14"/>
  <c r="U828" i="14"/>
  <c r="U829" i="14"/>
  <c r="U830" i="14"/>
  <c r="U831" i="14"/>
  <c r="U832" i="14"/>
  <c r="U833" i="14"/>
  <c r="U834" i="14"/>
  <c r="U835" i="14"/>
  <c r="U836" i="14"/>
  <c r="U837" i="14"/>
  <c r="U838" i="14"/>
  <c r="U839" i="14"/>
  <c r="U840" i="14"/>
  <c r="U841" i="14"/>
  <c r="U842" i="14"/>
  <c r="U843" i="14"/>
  <c r="U844" i="14"/>
  <c r="U845" i="14"/>
  <c r="U846" i="14"/>
  <c r="U847" i="14"/>
  <c r="U848" i="14"/>
  <c r="U849" i="14"/>
  <c r="U850" i="14"/>
  <c r="U851" i="14"/>
  <c r="U852" i="14"/>
  <c r="U853" i="14"/>
  <c r="U854" i="14"/>
  <c r="U855" i="14"/>
  <c r="U856" i="14"/>
  <c r="U857" i="14"/>
  <c r="U858" i="14"/>
  <c r="U859" i="14"/>
  <c r="U860" i="14"/>
  <c r="U861" i="14"/>
  <c r="U862" i="14"/>
  <c r="U863" i="14"/>
  <c r="U864" i="14"/>
  <c r="U865" i="14"/>
  <c r="U866" i="14"/>
  <c r="U867" i="14"/>
  <c r="U868" i="14"/>
  <c r="U869" i="14"/>
  <c r="U870" i="14"/>
  <c r="U871" i="14"/>
  <c r="U872" i="14"/>
  <c r="U873" i="14"/>
  <c r="U874" i="14"/>
  <c r="U875" i="14"/>
  <c r="U876" i="14"/>
  <c r="U877" i="14"/>
  <c r="U878" i="14"/>
  <c r="U879" i="14"/>
  <c r="U880" i="14"/>
  <c r="U881" i="14"/>
  <c r="U882" i="14"/>
  <c r="U883" i="14"/>
  <c r="U884" i="14"/>
  <c r="U885" i="14"/>
  <c r="U886" i="14"/>
  <c r="U887" i="14"/>
  <c r="U888" i="14"/>
  <c r="U889" i="14"/>
  <c r="U890" i="14"/>
  <c r="U891" i="14"/>
  <c r="U892" i="14"/>
  <c r="U893" i="14"/>
  <c r="U894" i="14"/>
  <c r="U895" i="14"/>
  <c r="U896" i="14"/>
  <c r="U897" i="14"/>
  <c r="U898" i="14"/>
  <c r="U899" i="14"/>
  <c r="U900" i="14"/>
  <c r="U901" i="14"/>
  <c r="U902" i="14"/>
  <c r="U903" i="14"/>
  <c r="U904" i="14"/>
  <c r="U905" i="14"/>
  <c r="U906" i="14"/>
  <c r="U907" i="14"/>
  <c r="U908" i="14"/>
  <c r="U909" i="14"/>
  <c r="U910" i="14"/>
  <c r="U911" i="14"/>
  <c r="U912" i="14"/>
  <c r="U913" i="14"/>
  <c r="U914" i="14"/>
  <c r="U915" i="14"/>
  <c r="U916" i="14"/>
  <c r="U917" i="14"/>
  <c r="U918" i="14"/>
  <c r="U919" i="14"/>
  <c r="U920" i="14"/>
  <c r="U921" i="14"/>
  <c r="U922" i="14"/>
  <c r="U923" i="14"/>
  <c r="U924" i="14"/>
  <c r="U925" i="14"/>
  <c r="U926" i="14"/>
  <c r="U927" i="14"/>
  <c r="U928" i="14"/>
  <c r="U929" i="14"/>
  <c r="U930" i="14"/>
  <c r="U931" i="14"/>
  <c r="U932" i="14"/>
  <c r="U933" i="14"/>
  <c r="U934" i="14"/>
  <c r="U935" i="14"/>
  <c r="U936" i="14"/>
  <c r="U937" i="14"/>
  <c r="U938" i="14"/>
  <c r="U939" i="14"/>
  <c r="U940" i="14"/>
  <c r="U941" i="14"/>
  <c r="U942" i="14"/>
  <c r="U943" i="14"/>
  <c r="U944" i="14"/>
  <c r="U945" i="14"/>
  <c r="U946" i="14"/>
  <c r="U947" i="14"/>
  <c r="U948" i="14"/>
  <c r="U949" i="14"/>
  <c r="U950" i="14"/>
  <c r="U951" i="14"/>
  <c r="U952" i="14"/>
  <c r="U953" i="14"/>
  <c r="U954" i="14"/>
  <c r="U955" i="14"/>
  <c r="U956" i="14"/>
  <c r="U957" i="14"/>
  <c r="U958" i="14"/>
  <c r="U959" i="14"/>
  <c r="U960" i="14"/>
  <c r="U961" i="14"/>
  <c r="U962" i="14"/>
  <c r="U963" i="14"/>
  <c r="U964" i="14"/>
  <c r="U965" i="14"/>
  <c r="U966" i="14"/>
  <c r="U967" i="14"/>
  <c r="U968" i="14"/>
  <c r="U969" i="14"/>
  <c r="U970" i="14"/>
  <c r="U971" i="14"/>
  <c r="U972" i="14"/>
  <c r="U973" i="14"/>
  <c r="U974" i="14"/>
  <c r="U975" i="14"/>
  <c r="U976" i="14"/>
  <c r="U977" i="14"/>
  <c r="U978" i="14"/>
  <c r="U979" i="14"/>
  <c r="U980" i="14"/>
  <c r="U981" i="14"/>
  <c r="U982" i="14"/>
  <c r="U983" i="14"/>
  <c r="U984" i="14"/>
  <c r="U985" i="14"/>
  <c r="U986" i="14"/>
  <c r="U987" i="14"/>
  <c r="U988" i="14"/>
  <c r="U989" i="14"/>
  <c r="U990" i="14"/>
  <c r="U991" i="14"/>
  <c r="U992" i="14"/>
  <c r="U993" i="14"/>
  <c r="U994" i="14"/>
  <c r="U995" i="14"/>
  <c r="U996" i="14"/>
  <c r="U997" i="14"/>
  <c r="U998" i="14"/>
  <c r="U999" i="14"/>
  <c r="U1000" i="14"/>
  <c r="U1001" i="14"/>
  <c r="U5" i="1"/>
  <c r="U6" i="1"/>
  <c r="U7" i="1"/>
  <c r="U8" i="1"/>
  <c r="U9" i="1"/>
  <c r="U10" i="1"/>
  <c r="U11" i="1"/>
  <c r="U12" i="1"/>
  <c r="U13" i="1"/>
  <c r="U14" i="1"/>
  <c r="U15" i="1"/>
  <c r="U16" i="1"/>
  <c r="U17" i="1"/>
  <c r="U18" i="1"/>
  <c r="U19" i="1"/>
  <c r="U20" i="1"/>
  <c r="U21" i="1"/>
  <c r="U22" i="1"/>
  <c r="U23" i="1"/>
  <c r="U24" i="1"/>
  <c r="U25" i="1"/>
  <c r="U26" i="1"/>
  <c r="U27" i="1"/>
  <c r="U28" i="1"/>
  <c r="U29" i="1"/>
  <c r="U30" i="1"/>
  <c r="U31" i="1"/>
  <c r="U32" i="1"/>
  <c r="U33" i="1"/>
  <c r="U34" i="1"/>
  <c r="U35" i="1"/>
  <c r="U36" i="1"/>
  <c r="U37" i="1"/>
  <c r="U38" i="1"/>
  <c r="U39" i="1"/>
  <c r="U40" i="1"/>
  <c r="U41" i="1"/>
  <c r="U42" i="1"/>
  <c r="U43" i="1"/>
  <c r="U44" i="1"/>
  <c r="U45" i="1"/>
  <c r="U46" i="1"/>
  <c r="U47" i="1"/>
  <c r="U48" i="1"/>
  <c r="U49" i="1"/>
  <c r="U50" i="1"/>
  <c r="U51" i="1"/>
  <c r="U52" i="1"/>
  <c r="U53" i="1"/>
  <c r="U54" i="1"/>
  <c r="U55" i="1"/>
  <c r="U56" i="1"/>
  <c r="U57" i="1"/>
  <c r="U58" i="1"/>
  <c r="U59" i="1"/>
  <c r="U60" i="1"/>
  <c r="U61" i="1"/>
  <c r="U62" i="1"/>
  <c r="U63" i="1"/>
  <c r="U64" i="1"/>
  <c r="U65" i="1"/>
  <c r="U66" i="1"/>
  <c r="U67" i="1"/>
  <c r="U68" i="1"/>
  <c r="U69" i="1"/>
  <c r="U70" i="1"/>
  <c r="U71" i="1"/>
  <c r="U72" i="1"/>
  <c r="U73" i="1"/>
  <c r="U74" i="1"/>
  <c r="U75" i="1"/>
  <c r="U76" i="1"/>
  <c r="U77" i="1"/>
  <c r="U78" i="1"/>
  <c r="U79" i="1"/>
  <c r="U80" i="1"/>
  <c r="U81" i="1"/>
  <c r="U82" i="1"/>
  <c r="U83" i="1"/>
  <c r="U84" i="1"/>
  <c r="U85" i="1"/>
  <c r="U86" i="1"/>
  <c r="U87" i="1"/>
  <c r="U88" i="1"/>
  <c r="U89" i="1"/>
  <c r="U90" i="1"/>
  <c r="U91" i="1"/>
  <c r="U92" i="1"/>
  <c r="U93" i="1"/>
  <c r="U94" i="1"/>
  <c r="U95" i="1"/>
  <c r="U96" i="1"/>
  <c r="U97" i="1"/>
  <c r="U98" i="1"/>
  <c r="U99" i="1"/>
  <c r="U100" i="1"/>
  <c r="U101" i="1"/>
  <c r="U102" i="1"/>
  <c r="U103" i="1"/>
  <c r="U104" i="1"/>
  <c r="U105" i="1"/>
  <c r="U106" i="1"/>
  <c r="U107" i="1"/>
  <c r="U108" i="1"/>
  <c r="U109" i="1"/>
  <c r="U110" i="1"/>
  <c r="U111" i="1"/>
  <c r="U112" i="1"/>
  <c r="U113" i="1"/>
  <c r="U114" i="1"/>
  <c r="U115" i="1"/>
  <c r="U116" i="1"/>
  <c r="U117" i="1"/>
  <c r="U118" i="1"/>
  <c r="U119" i="1"/>
  <c r="U120" i="1"/>
  <c r="U121" i="1"/>
  <c r="U122" i="1"/>
  <c r="U123" i="1"/>
  <c r="U124" i="1"/>
  <c r="U125" i="1"/>
  <c r="U126" i="1"/>
  <c r="U127" i="1"/>
  <c r="U128" i="1"/>
  <c r="U129" i="1"/>
  <c r="U130" i="1"/>
  <c r="U131" i="1"/>
  <c r="U132" i="1"/>
  <c r="U133" i="1"/>
  <c r="U134" i="1"/>
  <c r="U135" i="1"/>
  <c r="U136" i="1"/>
  <c r="U137" i="1"/>
  <c r="U138" i="1"/>
  <c r="U139" i="1"/>
  <c r="U140" i="1"/>
  <c r="U141" i="1"/>
  <c r="U142" i="1"/>
  <c r="U143" i="1"/>
  <c r="U144" i="1"/>
  <c r="U145" i="1"/>
  <c r="U146" i="1"/>
  <c r="U147" i="1"/>
  <c r="U148" i="1"/>
  <c r="U149" i="1"/>
  <c r="U150" i="1"/>
  <c r="U151" i="1"/>
  <c r="U152" i="1"/>
  <c r="U153" i="1"/>
  <c r="U154" i="1"/>
  <c r="U155" i="1"/>
  <c r="U156" i="1"/>
  <c r="U157" i="1"/>
  <c r="U158" i="1"/>
  <c r="U159" i="1"/>
  <c r="U160" i="1"/>
  <c r="U161" i="1"/>
  <c r="U162" i="1"/>
  <c r="U163" i="1"/>
  <c r="U164" i="1"/>
  <c r="U165" i="1"/>
  <c r="U166" i="1"/>
  <c r="U167" i="1"/>
  <c r="U168" i="1"/>
  <c r="U169" i="1"/>
  <c r="U170" i="1"/>
  <c r="U171" i="1"/>
  <c r="U172" i="1"/>
  <c r="U173" i="1"/>
  <c r="U174" i="1"/>
  <c r="U175" i="1"/>
  <c r="U176" i="1"/>
  <c r="U177" i="1"/>
  <c r="U178" i="1"/>
  <c r="U179" i="1"/>
  <c r="U180" i="1"/>
  <c r="U181" i="1"/>
  <c r="U182" i="1"/>
  <c r="U183" i="1"/>
  <c r="U184" i="1"/>
  <c r="U185" i="1"/>
  <c r="U186" i="1"/>
  <c r="U187" i="1"/>
  <c r="U188" i="1"/>
  <c r="U189" i="1"/>
  <c r="U190" i="1"/>
  <c r="U191" i="1"/>
  <c r="U192" i="1"/>
  <c r="U193" i="1"/>
  <c r="U194" i="1"/>
  <c r="U195" i="1"/>
  <c r="U196" i="1"/>
  <c r="U197" i="1"/>
  <c r="U198" i="1"/>
  <c r="U199" i="1"/>
  <c r="U200" i="1"/>
  <c r="U201" i="1"/>
  <c r="U202" i="1"/>
  <c r="U203" i="1"/>
  <c r="U204" i="1"/>
  <c r="U205" i="1"/>
  <c r="U206" i="1"/>
  <c r="U207" i="1"/>
  <c r="U208" i="1"/>
  <c r="U209" i="1"/>
  <c r="U210" i="1"/>
  <c r="U211" i="1"/>
  <c r="U212" i="1"/>
  <c r="U213" i="1"/>
  <c r="U214" i="1"/>
  <c r="U215" i="1"/>
  <c r="U216" i="1"/>
  <c r="U217" i="1"/>
  <c r="U218" i="1"/>
  <c r="U219" i="1"/>
  <c r="U220" i="1"/>
  <c r="U221" i="1"/>
  <c r="U222" i="1"/>
  <c r="U223" i="1"/>
  <c r="U224" i="1"/>
  <c r="U225" i="1"/>
  <c r="U226" i="1"/>
  <c r="U227" i="1"/>
  <c r="U228" i="1"/>
  <c r="U229" i="1"/>
  <c r="U230" i="1"/>
  <c r="U231" i="1"/>
  <c r="U232" i="1"/>
  <c r="U233" i="1"/>
  <c r="U234" i="1"/>
  <c r="U235" i="1"/>
  <c r="U236" i="1"/>
  <c r="U237" i="1"/>
  <c r="U238" i="1"/>
  <c r="U239" i="1"/>
  <c r="U240" i="1"/>
  <c r="U241" i="1"/>
  <c r="U242" i="1"/>
  <c r="U243" i="1"/>
  <c r="U244" i="1"/>
  <c r="U245" i="1"/>
  <c r="U246" i="1"/>
  <c r="U247" i="1"/>
  <c r="U248" i="1"/>
  <c r="U249" i="1"/>
  <c r="U250" i="1"/>
  <c r="U251" i="1"/>
  <c r="U252" i="1"/>
  <c r="U253" i="1"/>
  <c r="U254" i="1"/>
  <c r="U255" i="1"/>
  <c r="U256" i="1"/>
  <c r="U257" i="1"/>
  <c r="U258" i="1"/>
  <c r="U259" i="1"/>
  <c r="U260" i="1"/>
  <c r="U261" i="1"/>
  <c r="U262" i="1"/>
  <c r="U263" i="1"/>
  <c r="U264" i="1"/>
  <c r="U265" i="1"/>
  <c r="U266" i="1"/>
  <c r="U267" i="1"/>
  <c r="U268" i="1"/>
  <c r="U269" i="1"/>
  <c r="U270" i="1"/>
  <c r="U271" i="1"/>
  <c r="U272" i="1"/>
  <c r="U273" i="1"/>
  <c r="U274" i="1"/>
  <c r="U275" i="1"/>
  <c r="U276" i="1"/>
  <c r="U277" i="1"/>
  <c r="U278" i="1"/>
  <c r="U279" i="1"/>
  <c r="U280" i="1"/>
  <c r="U281" i="1"/>
  <c r="U282" i="1"/>
  <c r="U283" i="1"/>
  <c r="U284" i="1"/>
  <c r="U285" i="1"/>
  <c r="U286" i="1"/>
  <c r="U287" i="1"/>
  <c r="U288" i="1"/>
  <c r="U289" i="1"/>
  <c r="U290" i="1"/>
  <c r="U291" i="1"/>
  <c r="U292" i="1"/>
  <c r="U293" i="1"/>
  <c r="U294" i="1"/>
  <c r="U295" i="1"/>
  <c r="U296" i="1"/>
  <c r="U297" i="1"/>
  <c r="U298" i="1"/>
  <c r="U299" i="1"/>
  <c r="U300" i="1"/>
  <c r="U301" i="1"/>
  <c r="U302" i="1"/>
  <c r="U303" i="1"/>
  <c r="U304" i="1"/>
  <c r="U305" i="1"/>
  <c r="U306" i="1"/>
  <c r="U307" i="1"/>
  <c r="U308" i="1"/>
  <c r="U309" i="1"/>
  <c r="U310" i="1"/>
  <c r="U311" i="1"/>
  <c r="U312" i="1"/>
  <c r="U313" i="1"/>
  <c r="U314" i="1"/>
  <c r="U315" i="1"/>
  <c r="U316" i="1"/>
  <c r="U317" i="1"/>
  <c r="U318" i="1"/>
  <c r="U319" i="1"/>
  <c r="U320" i="1"/>
  <c r="U321" i="1"/>
  <c r="U322" i="1"/>
  <c r="U323" i="1"/>
  <c r="U324" i="1"/>
  <c r="U325" i="1"/>
  <c r="U326" i="1"/>
  <c r="U327" i="1"/>
  <c r="U328" i="1"/>
  <c r="U329" i="1"/>
  <c r="U330" i="1"/>
  <c r="U331" i="1"/>
  <c r="U332" i="1"/>
  <c r="U333" i="1"/>
  <c r="U334" i="1"/>
  <c r="U335" i="1"/>
  <c r="U336" i="1"/>
  <c r="U337" i="1"/>
  <c r="U338" i="1"/>
  <c r="U339" i="1"/>
  <c r="U340" i="1"/>
  <c r="U341" i="1"/>
  <c r="U342" i="1"/>
  <c r="U343" i="1"/>
  <c r="U344" i="1"/>
  <c r="U345" i="1"/>
  <c r="U346" i="1"/>
  <c r="U347" i="1"/>
  <c r="U348" i="1"/>
  <c r="U349" i="1"/>
  <c r="U350" i="1"/>
  <c r="U351" i="1"/>
  <c r="U352" i="1"/>
  <c r="U353" i="1"/>
  <c r="U354" i="1"/>
  <c r="U355" i="1"/>
  <c r="U356" i="1"/>
  <c r="U357" i="1"/>
  <c r="U358" i="1"/>
  <c r="U359" i="1"/>
  <c r="U360" i="1"/>
  <c r="U361" i="1"/>
  <c r="U362" i="1"/>
  <c r="U363" i="1"/>
  <c r="U364" i="1"/>
  <c r="U365" i="1"/>
  <c r="U366" i="1"/>
  <c r="U367" i="1"/>
  <c r="U368" i="1"/>
  <c r="U369" i="1"/>
  <c r="U370" i="1"/>
  <c r="U371" i="1"/>
  <c r="U372" i="1"/>
  <c r="U373" i="1"/>
  <c r="U374" i="1"/>
  <c r="U375" i="1"/>
  <c r="U376" i="1"/>
  <c r="U377" i="1"/>
  <c r="U378" i="1"/>
  <c r="U379" i="1"/>
  <c r="U380" i="1"/>
  <c r="U381" i="1"/>
  <c r="U382" i="1"/>
  <c r="U383" i="1"/>
  <c r="U384" i="1"/>
  <c r="U385" i="1"/>
  <c r="U386" i="1"/>
  <c r="U387" i="1"/>
  <c r="U388" i="1"/>
  <c r="U389" i="1"/>
  <c r="U390" i="1"/>
  <c r="U391" i="1"/>
  <c r="U392" i="1"/>
  <c r="U393" i="1"/>
  <c r="U394" i="1"/>
  <c r="U395" i="1"/>
  <c r="U396" i="1"/>
  <c r="U397" i="1"/>
  <c r="U398" i="1"/>
  <c r="U399" i="1"/>
  <c r="U400" i="1"/>
  <c r="U401" i="1"/>
  <c r="U402" i="1"/>
  <c r="U403" i="1"/>
  <c r="U404" i="1"/>
  <c r="U405" i="1"/>
  <c r="U406" i="1"/>
  <c r="U407" i="1"/>
  <c r="U408" i="1"/>
  <c r="U409" i="1"/>
  <c r="U410" i="1"/>
  <c r="U411" i="1"/>
  <c r="U412" i="1"/>
  <c r="U413" i="1"/>
  <c r="U414" i="1"/>
  <c r="U415" i="1"/>
  <c r="U416" i="1"/>
  <c r="U417" i="1"/>
  <c r="U418" i="1"/>
  <c r="U419" i="1"/>
  <c r="U420" i="1"/>
  <c r="U421" i="1"/>
  <c r="U422" i="1"/>
  <c r="U423" i="1"/>
  <c r="U424" i="1"/>
  <c r="U425" i="1"/>
  <c r="U426" i="1"/>
  <c r="U427" i="1"/>
  <c r="U428" i="1"/>
  <c r="U429" i="1"/>
  <c r="U430" i="1"/>
  <c r="U431" i="1"/>
  <c r="U432" i="1"/>
  <c r="U433" i="1"/>
  <c r="U434" i="1"/>
  <c r="U435" i="1"/>
  <c r="U436" i="1"/>
  <c r="U437" i="1"/>
  <c r="U438" i="1"/>
  <c r="U439" i="1"/>
  <c r="U440" i="1"/>
  <c r="U441" i="1"/>
  <c r="U442" i="1"/>
  <c r="U443" i="1"/>
  <c r="U444" i="1"/>
  <c r="U445" i="1"/>
  <c r="U446" i="1"/>
  <c r="U447" i="1"/>
  <c r="U448" i="1"/>
  <c r="U449" i="1"/>
  <c r="U450" i="1"/>
  <c r="U451" i="1"/>
  <c r="U452" i="1"/>
  <c r="U453" i="1"/>
  <c r="U454" i="1"/>
  <c r="U455" i="1"/>
  <c r="U456" i="1"/>
  <c r="U457" i="1"/>
  <c r="U458" i="1"/>
  <c r="U459" i="1"/>
  <c r="U460" i="1"/>
  <c r="U461" i="1"/>
  <c r="U462" i="1"/>
  <c r="U463" i="1"/>
  <c r="U464" i="1"/>
  <c r="U465" i="1"/>
  <c r="U466" i="1"/>
  <c r="U467" i="1"/>
  <c r="U468" i="1"/>
  <c r="U469" i="1"/>
  <c r="U470" i="1"/>
  <c r="U471" i="1"/>
  <c r="U472" i="1"/>
  <c r="U473" i="1"/>
  <c r="U474" i="1"/>
  <c r="U475" i="1"/>
  <c r="U476" i="1"/>
  <c r="U477" i="1"/>
  <c r="U478" i="1"/>
  <c r="U479" i="1"/>
  <c r="U480" i="1"/>
  <c r="U481" i="1"/>
  <c r="U482" i="1"/>
  <c r="U483" i="1"/>
  <c r="U484" i="1"/>
  <c r="U485" i="1"/>
  <c r="U486" i="1"/>
  <c r="U487" i="1"/>
  <c r="U488" i="1"/>
  <c r="U489" i="1"/>
  <c r="U490" i="1"/>
  <c r="U491" i="1"/>
  <c r="U492" i="1"/>
  <c r="U493" i="1"/>
  <c r="U494" i="1"/>
  <c r="U495" i="1"/>
  <c r="U496" i="1"/>
  <c r="U497" i="1"/>
  <c r="U498" i="1"/>
  <c r="U499" i="1"/>
  <c r="U500" i="1"/>
  <c r="U501" i="1"/>
  <c r="U502" i="1"/>
  <c r="U503" i="1"/>
  <c r="U504" i="1"/>
  <c r="U505" i="1"/>
  <c r="U506" i="1"/>
  <c r="U507" i="1"/>
  <c r="U508" i="1"/>
  <c r="U509" i="1"/>
  <c r="U510" i="1"/>
  <c r="U511" i="1"/>
  <c r="U512" i="1"/>
  <c r="U513" i="1"/>
  <c r="U514" i="1"/>
  <c r="U515" i="1"/>
  <c r="U516" i="1"/>
  <c r="U517" i="1"/>
  <c r="U518" i="1"/>
  <c r="U519" i="1"/>
  <c r="U520" i="1"/>
  <c r="U521" i="1"/>
  <c r="U522" i="1"/>
  <c r="U523" i="1"/>
  <c r="U524" i="1"/>
  <c r="U525" i="1"/>
  <c r="U526" i="1"/>
  <c r="U527" i="1"/>
  <c r="U528" i="1"/>
  <c r="U529" i="1"/>
  <c r="U530" i="1"/>
  <c r="U531" i="1"/>
  <c r="U532" i="1"/>
  <c r="U533" i="1"/>
  <c r="U534" i="1"/>
  <c r="U535" i="1"/>
  <c r="U536" i="1"/>
  <c r="U537" i="1"/>
  <c r="U538" i="1"/>
  <c r="U539" i="1"/>
  <c r="U540" i="1"/>
  <c r="U541" i="1"/>
  <c r="U542" i="1"/>
  <c r="U543" i="1"/>
  <c r="U544" i="1"/>
  <c r="U545" i="1"/>
  <c r="U546" i="1"/>
  <c r="U547" i="1"/>
  <c r="U548" i="1"/>
  <c r="U549" i="1"/>
  <c r="U550" i="1"/>
  <c r="U551" i="1"/>
  <c r="U552" i="1"/>
  <c r="U553" i="1"/>
  <c r="U554" i="1"/>
  <c r="U555" i="1"/>
  <c r="U556" i="1"/>
  <c r="U557" i="1"/>
  <c r="U558" i="1"/>
  <c r="U559" i="1"/>
  <c r="U560" i="1"/>
  <c r="U561" i="1"/>
  <c r="U562" i="1"/>
  <c r="U563" i="1"/>
  <c r="U564" i="1"/>
  <c r="U565" i="1"/>
  <c r="U566" i="1"/>
  <c r="U567" i="1"/>
  <c r="U568" i="1"/>
  <c r="U569" i="1"/>
  <c r="U570" i="1"/>
  <c r="U571" i="1"/>
  <c r="U572" i="1"/>
  <c r="U573" i="1"/>
  <c r="U574" i="1"/>
  <c r="U575" i="1"/>
  <c r="U576" i="1"/>
  <c r="U577" i="1"/>
  <c r="U578" i="1"/>
  <c r="U579" i="1"/>
  <c r="U580" i="1"/>
  <c r="U581" i="1"/>
  <c r="U582" i="1"/>
  <c r="U583" i="1"/>
  <c r="U584" i="1"/>
  <c r="U585" i="1"/>
  <c r="U586" i="1"/>
  <c r="U587" i="1"/>
  <c r="U588" i="1"/>
  <c r="U589" i="1"/>
  <c r="U590" i="1"/>
  <c r="U591" i="1"/>
  <c r="U592" i="1"/>
  <c r="U593" i="1"/>
  <c r="U594" i="1"/>
  <c r="U595" i="1"/>
  <c r="U596" i="1"/>
  <c r="U597" i="1"/>
  <c r="U598" i="1"/>
  <c r="U599" i="1"/>
  <c r="U600" i="1"/>
  <c r="U601" i="1"/>
  <c r="U602" i="1"/>
  <c r="U603" i="1"/>
  <c r="U604" i="1"/>
  <c r="U605" i="1"/>
  <c r="U606" i="1"/>
  <c r="U607" i="1"/>
  <c r="U608" i="1"/>
  <c r="U609" i="1"/>
  <c r="U610" i="1"/>
  <c r="U611" i="1"/>
  <c r="U612" i="1"/>
  <c r="U613" i="1"/>
  <c r="U614" i="1"/>
  <c r="U615" i="1"/>
  <c r="U616" i="1"/>
  <c r="U617" i="1"/>
  <c r="U618" i="1"/>
  <c r="U619" i="1"/>
  <c r="U620" i="1"/>
  <c r="U621" i="1"/>
  <c r="U622" i="1"/>
  <c r="U623" i="1"/>
  <c r="U624" i="1"/>
  <c r="U625" i="1"/>
  <c r="U626" i="1"/>
  <c r="U627" i="1"/>
  <c r="U628" i="1"/>
  <c r="U629" i="1"/>
  <c r="U630" i="1"/>
  <c r="U631" i="1"/>
  <c r="U632" i="1"/>
  <c r="U633" i="1"/>
  <c r="U634" i="1"/>
  <c r="U635" i="1"/>
  <c r="U636" i="1"/>
  <c r="U637" i="1"/>
  <c r="U638" i="1"/>
  <c r="U639" i="1"/>
  <c r="U640" i="1"/>
  <c r="U641" i="1"/>
  <c r="U642" i="1"/>
  <c r="U643" i="1"/>
  <c r="U644" i="1"/>
  <c r="U645" i="1"/>
  <c r="U646" i="1"/>
  <c r="U647" i="1"/>
  <c r="U648" i="1"/>
  <c r="U649" i="1"/>
  <c r="U650" i="1"/>
  <c r="U651" i="1"/>
  <c r="U652" i="1"/>
  <c r="U653" i="1"/>
  <c r="U654" i="1"/>
  <c r="U655" i="1"/>
  <c r="U656" i="1"/>
  <c r="U657" i="1"/>
  <c r="U658" i="1"/>
  <c r="U659" i="1"/>
  <c r="U660" i="1"/>
  <c r="U661" i="1"/>
  <c r="U662" i="1"/>
  <c r="U663" i="1"/>
  <c r="U664" i="1"/>
  <c r="U665" i="1"/>
  <c r="U666" i="1"/>
  <c r="U667" i="1"/>
  <c r="U668" i="1"/>
  <c r="U669" i="1"/>
  <c r="U670" i="1"/>
  <c r="U671" i="1"/>
  <c r="U672" i="1"/>
  <c r="U673" i="1"/>
  <c r="U674" i="1"/>
  <c r="U675" i="1"/>
  <c r="U676" i="1"/>
  <c r="U677" i="1"/>
  <c r="U678" i="1"/>
  <c r="U679" i="1"/>
  <c r="U680" i="1"/>
  <c r="U681" i="1"/>
  <c r="U682" i="1"/>
  <c r="U683" i="1"/>
  <c r="U684" i="1"/>
  <c r="U685" i="1"/>
  <c r="U686" i="1"/>
  <c r="U687" i="1"/>
  <c r="U688" i="1"/>
  <c r="U689" i="1"/>
  <c r="U690" i="1"/>
  <c r="U691" i="1"/>
  <c r="U692" i="1"/>
  <c r="U693" i="1"/>
  <c r="U694" i="1"/>
  <c r="U695" i="1"/>
  <c r="U696" i="1"/>
  <c r="U697" i="1"/>
  <c r="U698" i="1"/>
  <c r="U699" i="1"/>
  <c r="U700" i="1"/>
  <c r="U701" i="1"/>
  <c r="U702" i="1"/>
  <c r="U703" i="1"/>
  <c r="U704" i="1"/>
  <c r="U705" i="1"/>
  <c r="U706" i="1"/>
  <c r="U707" i="1"/>
  <c r="U708" i="1"/>
  <c r="U709" i="1"/>
  <c r="U710" i="1"/>
  <c r="U711" i="1"/>
  <c r="U712" i="1"/>
  <c r="U713" i="1"/>
  <c r="U714" i="1"/>
  <c r="U715" i="1"/>
  <c r="U716" i="1"/>
  <c r="U717" i="1"/>
  <c r="U718" i="1"/>
  <c r="U719" i="1"/>
  <c r="U720" i="1"/>
  <c r="U721" i="1"/>
  <c r="U722" i="1"/>
  <c r="U723" i="1"/>
  <c r="U724" i="1"/>
  <c r="U725" i="1"/>
  <c r="U726" i="1"/>
  <c r="U727" i="1"/>
  <c r="U728" i="1"/>
  <c r="U729" i="1"/>
  <c r="U730" i="1"/>
  <c r="U731" i="1"/>
  <c r="U732" i="1"/>
  <c r="U733" i="1"/>
  <c r="U734" i="1"/>
  <c r="U735" i="1"/>
  <c r="U736" i="1"/>
  <c r="U737" i="1"/>
  <c r="U738" i="1"/>
  <c r="U739" i="1"/>
  <c r="U740" i="1"/>
  <c r="U741" i="1"/>
  <c r="U742" i="1"/>
  <c r="U743" i="1"/>
  <c r="U744" i="1"/>
  <c r="U745" i="1"/>
  <c r="U746" i="1"/>
  <c r="U747" i="1"/>
  <c r="U748" i="1"/>
  <c r="U749" i="1"/>
  <c r="U750" i="1"/>
  <c r="U751" i="1"/>
  <c r="U752" i="1"/>
  <c r="U753" i="1"/>
  <c r="U754" i="1"/>
  <c r="U755" i="1"/>
  <c r="U756" i="1"/>
  <c r="U757" i="1"/>
  <c r="U758" i="1"/>
  <c r="U759" i="1"/>
  <c r="U760" i="1"/>
  <c r="U761" i="1"/>
  <c r="U762" i="1"/>
  <c r="U763" i="1"/>
  <c r="U764" i="1"/>
  <c r="U765" i="1"/>
  <c r="U766" i="1"/>
  <c r="U767" i="1"/>
  <c r="U768" i="1"/>
  <c r="U769" i="1"/>
  <c r="U770" i="1"/>
  <c r="U771" i="1"/>
  <c r="U772" i="1"/>
  <c r="U773" i="1"/>
  <c r="U774" i="1"/>
  <c r="U775" i="1"/>
  <c r="U776" i="1"/>
  <c r="U777" i="1"/>
  <c r="U778" i="1"/>
  <c r="U779" i="1"/>
  <c r="U780" i="1"/>
  <c r="U781" i="1"/>
  <c r="U782" i="1"/>
  <c r="U783" i="1"/>
  <c r="U784" i="1"/>
  <c r="U785" i="1"/>
  <c r="U786" i="1"/>
  <c r="U787" i="1"/>
  <c r="U788" i="1"/>
  <c r="U789" i="1"/>
  <c r="U790" i="1"/>
  <c r="U791" i="1"/>
  <c r="U792" i="1"/>
  <c r="U793" i="1"/>
  <c r="U794" i="1"/>
  <c r="U795" i="1"/>
  <c r="U796" i="1"/>
  <c r="U797" i="1"/>
  <c r="U798" i="1"/>
  <c r="U799" i="1"/>
  <c r="U800" i="1"/>
  <c r="U801" i="1"/>
  <c r="U802" i="1"/>
  <c r="U803" i="1"/>
  <c r="U804" i="1"/>
  <c r="U805" i="1"/>
  <c r="U806" i="1"/>
  <c r="U807" i="1"/>
  <c r="U808" i="1"/>
  <c r="U809" i="1"/>
  <c r="U810" i="1"/>
  <c r="U811" i="1"/>
  <c r="U812" i="1"/>
  <c r="U813" i="1"/>
  <c r="U814" i="1"/>
  <c r="U815" i="1"/>
  <c r="U816" i="1"/>
  <c r="U817" i="1"/>
  <c r="U818" i="1"/>
  <c r="U819" i="1"/>
  <c r="U820" i="1"/>
  <c r="U821" i="1"/>
  <c r="U822" i="1"/>
  <c r="U823" i="1"/>
  <c r="U824" i="1"/>
  <c r="U825" i="1"/>
  <c r="U826" i="1"/>
  <c r="U827" i="1"/>
  <c r="U828" i="1"/>
  <c r="U829" i="1"/>
  <c r="U830" i="1"/>
  <c r="U831" i="1"/>
  <c r="U832" i="1"/>
  <c r="U833" i="1"/>
  <c r="U834" i="1"/>
  <c r="U835" i="1"/>
  <c r="U836" i="1"/>
  <c r="U837" i="1"/>
  <c r="U838" i="1"/>
  <c r="U839" i="1"/>
  <c r="U840" i="1"/>
  <c r="U841" i="1"/>
  <c r="U842" i="1"/>
  <c r="U843" i="1"/>
  <c r="U844" i="1"/>
  <c r="U845" i="1"/>
  <c r="U846" i="1"/>
  <c r="U847" i="1"/>
  <c r="U848" i="1"/>
  <c r="U849" i="1"/>
  <c r="U850" i="1"/>
  <c r="U851" i="1"/>
  <c r="U852" i="1"/>
  <c r="U853" i="1"/>
  <c r="U854" i="1"/>
  <c r="U855" i="1"/>
  <c r="U856" i="1"/>
  <c r="U857" i="1"/>
  <c r="U858" i="1"/>
  <c r="U859" i="1"/>
  <c r="U860" i="1"/>
  <c r="U861" i="1"/>
  <c r="U862" i="1"/>
  <c r="U863" i="1"/>
  <c r="U864" i="1"/>
  <c r="U865" i="1"/>
  <c r="U866" i="1"/>
  <c r="U867" i="1"/>
  <c r="U868" i="1"/>
  <c r="U869" i="1"/>
  <c r="U870" i="1"/>
  <c r="U871" i="1"/>
  <c r="U872" i="1"/>
  <c r="U873" i="1"/>
  <c r="U874" i="1"/>
  <c r="U875" i="1"/>
  <c r="U876" i="1"/>
  <c r="U877" i="1"/>
  <c r="U878" i="1"/>
  <c r="U879" i="1"/>
  <c r="U880" i="1"/>
  <c r="U881" i="1"/>
  <c r="U882" i="1"/>
  <c r="U883" i="1"/>
  <c r="U884" i="1"/>
  <c r="U885" i="1"/>
  <c r="U886" i="1"/>
  <c r="U887" i="1"/>
  <c r="U888" i="1"/>
  <c r="U889" i="1"/>
  <c r="U890" i="1"/>
  <c r="U891" i="1"/>
  <c r="U892" i="1"/>
  <c r="U893" i="1"/>
  <c r="U894" i="1"/>
  <c r="U895" i="1"/>
  <c r="U896" i="1"/>
  <c r="U897" i="1"/>
  <c r="U898" i="1"/>
  <c r="U899" i="1"/>
  <c r="U900" i="1"/>
  <c r="U901" i="1"/>
  <c r="U902" i="1"/>
  <c r="U903" i="1"/>
  <c r="U904" i="1"/>
  <c r="U905" i="1"/>
  <c r="U906" i="1"/>
  <c r="U907" i="1"/>
  <c r="U908" i="1"/>
  <c r="U909" i="1"/>
  <c r="U910" i="1"/>
  <c r="U911" i="1"/>
  <c r="U912" i="1"/>
  <c r="U913" i="1"/>
  <c r="U914" i="1"/>
  <c r="U915" i="1"/>
  <c r="U916" i="1"/>
  <c r="U917" i="1"/>
  <c r="U918" i="1"/>
  <c r="U919" i="1"/>
  <c r="U920" i="1"/>
  <c r="U921" i="1"/>
  <c r="U922" i="1"/>
  <c r="U923" i="1"/>
  <c r="U924" i="1"/>
  <c r="U925" i="1"/>
  <c r="U926" i="1"/>
  <c r="U927" i="1"/>
  <c r="U928" i="1"/>
  <c r="U929" i="1"/>
  <c r="U930" i="1"/>
  <c r="U931" i="1"/>
  <c r="U932" i="1"/>
  <c r="U933" i="1"/>
  <c r="U934" i="1"/>
  <c r="U935" i="1"/>
  <c r="U936" i="1"/>
  <c r="U937" i="1"/>
  <c r="U938" i="1"/>
  <c r="U939" i="1"/>
  <c r="U940" i="1"/>
  <c r="U941" i="1"/>
  <c r="U942" i="1"/>
  <c r="U943" i="1"/>
  <c r="U944" i="1"/>
  <c r="U945" i="1"/>
  <c r="U946" i="1"/>
  <c r="U947" i="1"/>
  <c r="U948" i="1"/>
  <c r="U949" i="1"/>
  <c r="U950" i="1"/>
  <c r="U951" i="1"/>
  <c r="U952" i="1"/>
  <c r="U953" i="1"/>
  <c r="U954" i="1"/>
  <c r="U955" i="1"/>
  <c r="U956" i="1"/>
  <c r="U957" i="1"/>
  <c r="U958" i="1"/>
  <c r="U959" i="1"/>
  <c r="U960" i="1"/>
  <c r="U961" i="1"/>
  <c r="U962" i="1"/>
  <c r="U963" i="1"/>
  <c r="U964" i="1"/>
  <c r="U965" i="1"/>
  <c r="U966" i="1"/>
  <c r="U967" i="1"/>
  <c r="U968" i="1"/>
  <c r="U969" i="1"/>
  <c r="U970" i="1"/>
  <c r="U971" i="1"/>
  <c r="U972" i="1"/>
  <c r="U973" i="1"/>
  <c r="U974" i="1"/>
  <c r="U975" i="1"/>
  <c r="U976" i="1"/>
  <c r="U977" i="1"/>
  <c r="U978" i="1"/>
  <c r="U979" i="1"/>
  <c r="U980" i="1"/>
  <c r="U981" i="1"/>
  <c r="U982" i="1"/>
  <c r="U983" i="1"/>
  <c r="U984" i="1"/>
  <c r="U985" i="1"/>
  <c r="U986" i="1"/>
  <c r="U987" i="1"/>
  <c r="U988" i="1"/>
  <c r="U989" i="1"/>
  <c r="U990" i="1"/>
  <c r="U991" i="1"/>
  <c r="U992" i="1"/>
  <c r="U993" i="1"/>
  <c r="U994" i="1"/>
  <c r="U995" i="1"/>
  <c r="U996" i="1"/>
  <c r="U997" i="1"/>
  <c r="U998" i="1"/>
  <c r="U999" i="1"/>
  <c r="U1000" i="1"/>
  <c r="U1001" i="1"/>
  <c r="U1002" i="1"/>
  <c r="U1003" i="1"/>
  <c r="U1004" i="1"/>
  <c r="U1005" i="1"/>
  <c r="U1006" i="1"/>
  <c r="U1007" i="1"/>
  <c r="U1008" i="1"/>
  <c r="U1009" i="1"/>
  <c r="U1010" i="1"/>
  <c r="U1011" i="1"/>
  <c r="U1012" i="1"/>
  <c r="U1013" i="1"/>
  <c r="U1014" i="1"/>
  <c r="U1015" i="1"/>
  <c r="U1016" i="1"/>
  <c r="U1017" i="1"/>
  <c r="U1018" i="1"/>
  <c r="U1019" i="1"/>
  <c r="U1020" i="1"/>
  <c r="U1021" i="1"/>
  <c r="U1022" i="1"/>
  <c r="U1023" i="1"/>
  <c r="U1024" i="1"/>
  <c r="U1025" i="1"/>
  <c r="U1026" i="1"/>
  <c r="U1027" i="1"/>
  <c r="U1028" i="1"/>
  <c r="U1029" i="1"/>
  <c r="U1030" i="1"/>
  <c r="U1031" i="1"/>
  <c r="U1032" i="1"/>
  <c r="U1033" i="1"/>
  <c r="U1034" i="1"/>
  <c r="U1035" i="1"/>
  <c r="U1036" i="1"/>
  <c r="U1037" i="1"/>
  <c r="U1038" i="1"/>
  <c r="U1039" i="1"/>
  <c r="U1040" i="1"/>
  <c r="U1041" i="1"/>
  <c r="U1042" i="1"/>
  <c r="U1043" i="1"/>
  <c r="U1044" i="1"/>
  <c r="U1045" i="1"/>
  <c r="U1046" i="1"/>
  <c r="U1047" i="1"/>
  <c r="U1048" i="1"/>
  <c r="U1049" i="1"/>
  <c r="U1050" i="1"/>
  <c r="U1051" i="1"/>
  <c r="U1052" i="1"/>
  <c r="U1053" i="1"/>
  <c r="U1054" i="1"/>
  <c r="U1055" i="1"/>
  <c r="U1056" i="1"/>
  <c r="U1057" i="1"/>
  <c r="U1058" i="1"/>
  <c r="U1059" i="1"/>
  <c r="U1060" i="1"/>
  <c r="U1061" i="1"/>
  <c r="U1062" i="1"/>
  <c r="U1063" i="1"/>
  <c r="U1064" i="1"/>
  <c r="U1065" i="1"/>
  <c r="U1066" i="1"/>
  <c r="U1067" i="1"/>
  <c r="U1068" i="1"/>
  <c r="U1069" i="1"/>
  <c r="U1070" i="1"/>
  <c r="U1071" i="1"/>
  <c r="U1072" i="1"/>
  <c r="U1073" i="1"/>
  <c r="U1074" i="1"/>
  <c r="U1075" i="1"/>
  <c r="U1076" i="1"/>
  <c r="U1077" i="1"/>
  <c r="U1078" i="1"/>
  <c r="U1079" i="1"/>
  <c r="U1080" i="1"/>
  <c r="U1081" i="1"/>
  <c r="U1082" i="1"/>
  <c r="U1083" i="1"/>
  <c r="U1084" i="1"/>
  <c r="U1085" i="1"/>
  <c r="U1086" i="1"/>
  <c r="U1087" i="1"/>
  <c r="U1088" i="1"/>
  <c r="U1089" i="1"/>
  <c r="U1090" i="1"/>
  <c r="U1091" i="1"/>
  <c r="U1092" i="1"/>
  <c r="U1093" i="1"/>
  <c r="U1094" i="1"/>
  <c r="U1095" i="1"/>
  <c r="U1096" i="1"/>
  <c r="U1097" i="1"/>
  <c r="U1098" i="1"/>
  <c r="U1099" i="1"/>
  <c r="U1100" i="1"/>
  <c r="U1101" i="1"/>
  <c r="U1102" i="1"/>
  <c r="U1103" i="1"/>
  <c r="U1104" i="1"/>
  <c r="U1105" i="1"/>
  <c r="U1106" i="1"/>
  <c r="U1107" i="1"/>
  <c r="U1108" i="1"/>
  <c r="U1109" i="1"/>
  <c r="U1110" i="1"/>
  <c r="U1111" i="1"/>
  <c r="U1112" i="1"/>
  <c r="U1113" i="1"/>
  <c r="U1114" i="1"/>
  <c r="U1115" i="1"/>
  <c r="U1116" i="1"/>
  <c r="U1117" i="1"/>
  <c r="U1118" i="1"/>
  <c r="U1119" i="1"/>
  <c r="U1120" i="1"/>
  <c r="U1121" i="1"/>
  <c r="U1122" i="1"/>
  <c r="U1123" i="1"/>
  <c r="U1124" i="1"/>
  <c r="U1125" i="1"/>
  <c r="U1126" i="1"/>
  <c r="U1127" i="1"/>
  <c r="U1128" i="1"/>
  <c r="U1129" i="1"/>
  <c r="U1130" i="1"/>
  <c r="U1131" i="1"/>
  <c r="U1132" i="1"/>
  <c r="U1133" i="1"/>
  <c r="U1134" i="1"/>
  <c r="U1135" i="1"/>
  <c r="U1136" i="1"/>
  <c r="U1137" i="1"/>
  <c r="U1138" i="1"/>
  <c r="U1139" i="1"/>
  <c r="U1140" i="1"/>
  <c r="U1141" i="1"/>
  <c r="U1142" i="1"/>
  <c r="U1143" i="1"/>
  <c r="U1144" i="1"/>
  <c r="U1145" i="1"/>
  <c r="U1146" i="1"/>
  <c r="U1147" i="1"/>
  <c r="U1148" i="1"/>
  <c r="U1149" i="1"/>
  <c r="U1150" i="1"/>
  <c r="U1151" i="1"/>
  <c r="U1152" i="1"/>
  <c r="U1153" i="1"/>
  <c r="U1154" i="1"/>
  <c r="U1155" i="1"/>
  <c r="U1156" i="1"/>
  <c r="U1157" i="1"/>
  <c r="U1158" i="1"/>
  <c r="U1159" i="1"/>
  <c r="U1160" i="1"/>
  <c r="U1161" i="1"/>
  <c r="U1162" i="1"/>
  <c r="U1163" i="1"/>
  <c r="U1164" i="1"/>
  <c r="U1165" i="1"/>
  <c r="U1166" i="1"/>
  <c r="U1167" i="1"/>
  <c r="U1168" i="1"/>
  <c r="U1169" i="1"/>
  <c r="U1170" i="1"/>
  <c r="U1171" i="1"/>
  <c r="U1172" i="1"/>
  <c r="U1173" i="1"/>
  <c r="U1174" i="1"/>
  <c r="U1175" i="1"/>
  <c r="U1176" i="1"/>
  <c r="U1177" i="1"/>
  <c r="U1178" i="1"/>
  <c r="U1179" i="1"/>
  <c r="U1180" i="1"/>
  <c r="U1181" i="1"/>
  <c r="U1182" i="1"/>
  <c r="U1183" i="1"/>
  <c r="U1184" i="1"/>
  <c r="U1185" i="1"/>
  <c r="U1186" i="1"/>
  <c r="U1187" i="1"/>
  <c r="U1188" i="1"/>
  <c r="U1189" i="1"/>
  <c r="U1190" i="1"/>
  <c r="U1191" i="1"/>
  <c r="U1192" i="1"/>
  <c r="U1193" i="1"/>
  <c r="U1194" i="1"/>
  <c r="U1195" i="1"/>
  <c r="U1196" i="1"/>
  <c r="U1197" i="1"/>
  <c r="U1198" i="1"/>
  <c r="U1199" i="1"/>
  <c r="U1200" i="1"/>
  <c r="U1201" i="1"/>
  <c r="U1202" i="1"/>
  <c r="U1203" i="1"/>
  <c r="U1204" i="1"/>
  <c r="U1205" i="1"/>
  <c r="U1206" i="1"/>
  <c r="U1207" i="1"/>
  <c r="U1208" i="1"/>
  <c r="U1209" i="1"/>
  <c r="U1210" i="1"/>
  <c r="U1211" i="1"/>
  <c r="U1212" i="1"/>
  <c r="U1213" i="1"/>
  <c r="U1214" i="1"/>
  <c r="U1215" i="1"/>
  <c r="U1216" i="1"/>
  <c r="U1217" i="1"/>
  <c r="U1218" i="1"/>
  <c r="U1219" i="1"/>
  <c r="U1220" i="1"/>
  <c r="U1221" i="1"/>
  <c r="U1222" i="1"/>
  <c r="U1223" i="1"/>
  <c r="U1224" i="1"/>
  <c r="U1225" i="1"/>
  <c r="U1226" i="1"/>
  <c r="U1227" i="1"/>
  <c r="U1228" i="1"/>
  <c r="U1229" i="1"/>
  <c r="U1230" i="1"/>
  <c r="U1231" i="1"/>
  <c r="U1232" i="1"/>
  <c r="U1233" i="1"/>
  <c r="U1234" i="1"/>
  <c r="U1235" i="1"/>
  <c r="U1236" i="1"/>
  <c r="U1237" i="1"/>
  <c r="U1238" i="1"/>
  <c r="U1239" i="1"/>
  <c r="U1240" i="1"/>
  <c r="U1241" i="1"/>
  <c r="U1242" i="1"/>
  <c r="U1243" i="1"/>
  <c r="U1244" i="1"/>
  <c r="U1245" i="1"/>
  <c r="U1246" i="1"/>
  <c r="U1247" i="1"/>
  <c r="U1248" i="1"/>
  <c r="U1249" i="1"/>
  <c r="U1250" i="1"/>
  <c r="U1251" i="1"/>
  <c r="U1252" i="1"/>
  <c r="U1253" i="1"/>
  <c r="U1254" i="1"/>
  <c r="U1255" i="1"/>
  <c r="U1256" i="1"/>
  <c r="U1257" i="1"/>
  <c r="U1258" i="1"/>
  <c r="U1259" i="1"/>
  <c r="U1260" i="1"/>
  <c r="U1261" i="1"/>
  <c r="U1262" i="1"/>
  <c r="U1263" i="1"/>
  <c r="U1264" i="1"/>
  <c r="U1265" i="1"/>
  <c r="U1266" i="1"/>
  <c r="U1267" i="1"/>
  <c r="U1268" i="1"/>
  <c r="U1269" i="1"/>
  <c r="U1270" i="1"/>
  <c r="U1271" i="1"/>
  <c r="U1272" i="1"/>
  <c r="U1273" i="1"/>
  <c r="U1274" i="1"/>
  <c r="U1275" i="1"/>
  <c r="U1276" i="1"/>
  <c r="U1277" i="1"/>
  <c r="U1278" i="1"/>
  <c r="U1279" i="1"/>
  <c r="U1280" i="1"/>
  <c r="U1281" i="1"/>
  <c r="U1282" i="1"/>
  <c r="U1283" i="1"/>
  <c r="U1284" i="1"/>
  <c r="U1285" i="1"/>
  <c r="U1286" i="1"/>
  <c r="U1287" i="1"/>
  <c r="U1288" i="1"/>
  <c r="U1289" i="1"/>
  <c r="U1290" i="1"/>
  <c r="U1291" i="1"/>
  <c r="U1292" i="1"/>
  <c r="U1293" i="1"/>
  <c r="U1294" i="1"/>
  <c r="U1295" i="1"/>
  <c r="U1296" i="1"/>
  <c r="U1297" i="1"/>
  <c r="U1298" i="1"/>
  <c r="U1299" i="1"/>
  <c r="U1300" i="1"/>
  <c r="U1301" i="1"/>
  <c r="U1302" i="1"/>
  <c r="U1303" i="1"/>
  <c r="U1304" i="1"/>
  <c r="U1305" i="1"/>
  <c r="U1306" i="1"/>
  <c r="U1307" i="1"/>
  <c r="U1308" i="1"/>
  <c r="U1309" i="1"/>
  <c r="U1310" i="1"/>
  <c r="U1311" i="1"/>
  <c r="U1312" i="1"/>
  <c r="U1313" i="1"/>
  <c r="U1314" i="1"/>
  <c r="U1315" i="1"/>
  <c r="U1316" i="1"/>
  <c r="U1317" i="1"/>
  <c r="U1318" i="1"/>
  <c r="U1319" i="1"/>
  <c r="U1320" i="1"/>
  <c r="U1321" i="1"/>
  <c r="U1322" i="1"/>
  <c r="U1323" i="1"/>
  <c r="U1324" i="1"/>
  <c r="U1325" i="1"/>
  <c r="U1326" i="1"/>
  <c r="U1327" i="1"/>
  <c r="U1328" i="1"/>
  <c r="U1329" i="1"/>
  <c r="U1330" i="1"/>
  <c r="U1331" i="1"/>
  <c r="U1332" i="1"/>
  <c r="U1333" i="1"/>
  <c r="U1334" i="1"/>
  <c r="U1335" i="1"/>
  <c r="U1336" i="1"/>
  <c r="U1337" i="1"/>
  <c r="U1338" i="1"/>
  <c r="U1339" i="1"/>
  <c r="U1340" i="1"/>
  <c r="U1341" i="1"/>
  <c r="U1342" i="1"/>
  <c r="U1343" i="1"/>
  <c r="U1344" i="1"/>
  <c r="U1345" i="1"/>
  <c r="U1346" i="1"/>
  <c r="U1347" i="1"/>
  <c r="U1348" i="1"/>
  <c r="U1349" i="1"/>
  <c r="U1350" i="1"/>
  <c r="U1351" i="1"/>
  <c r="U1352" i="1"/>
  <c r="U1353" i="1"/>
  <c r="U1354" i="1"/>
  <c r="U1355" i="1"/>
  <c r="U1356" i="1"/>
  <c r="U1357" i="1"/>
  <c r="U1358" i="1"/>
  <c r="U1359" i="1"/>
  <c r="U1360" i="1"/>
  <c r="U1361" i="1"/>
  <c r="U1362" i="1"/>
  <c r="U1363" i="1"/>
  <c r="U1364" i="1"/>
  <c r="U1365" i="1"/>
  <c r="U1366" i="1"/>
  <c r="U1367" i="1"/>
  <c r="U1368" i="1"/>
  <c r="U1369" i="1"/>
  <c r="U1370" i="1"/>
  <c r="U1371" i="1"/>
  <c r="U1372" i="1"/>
  <c r="U1373" i="1"/>
  <c r="U1374" i="1"/>
  <c r="U1375" i="1"/>
  <c r="U1376" i="1"/>
  <c r="U1377" i="1"/>
  <c r="U1378" i="1"/>
  <c r="U1379" i="1"/>
  <c r="U1380" i="1"/>
  <c r="U1381" i="1"/>
  <c r="U1382" i="1"/>
  <c r="U1383" i="1"/>
  <c r="U1384" i="1"/>
  <c r="U1385" i="1"/>
  <c r="U1386" i="1"/>
  <c r="U1387" i="1"/>
  <c r="U1388" i="1"/>
  <c r="U1389" i="1"/>
  <c r="U1390" i="1"/>
  <c r="U1391" i="1"/>
  <c r="U1392" i="1"/>
  <c r="U1393" i="1"/>
  <c r="U1394" i="1"/>
  <c r="U1395" i="1"/>
  <c r="U1396" i="1"/>
  <c r="U1397" i="1"/>
  <c r="U1398" i="1"/>
  <c r="U1399" i="1"/>
  <c r="U1400" i="1"/>
  <c r="U1401" i="1"/>
  <c r="U1402" i="1"/>
  <c r="U1403" i="1"/>
  <c r="U1404" i="1"/>
  <c r="U1405" i="1"/>
  <c r="U1406" i="1"/>
  <c r="U1407" i="1"/>
  <c r="U1408" i="1"/>
  <c r="U1409" i="1"/>
  <c r="U1410" i="1"/>
  <c r="U1411" i="1"/>
  <c r="U1412" i="1"/>
  <c r="U1413" i="1"/>
  <c r="U1414" i="1"/>
  <c r="U1415" i="1"/>
  <c r="U1416" i="1"/>
  <c r="U1417" i="1"/>
  <c r="U1418" i="1"/>
  <c r="U1419" i="1"/>
  <c r="U1420" i="1"/>
  <c r="U1421" i="1"/>
  <c r="U1422" i="1"/>
  <c r="U1423" i="1"/>
  <c r="U1424" i="1"/>
  <c r="U1425" i="1"/>
  <c r="U1426" i="1"/>
  <c r="U1427" i="1"/>
  <c r="U1428" i="1"/>
  <c r="U1429" i="1"/>
  <c r="U1430" i="1"/>
  <c r="U1431" i="1"/>
  <c r="U1432" i="1"/>
  <c r="U1433" i="1"/>
  <c r="U1434" i="1"/>
  <c r="U1435" i="1"/>
  <c r="U1436" i="1"/>
  <c r="U1437" i="1"/>
  <c r="U1438" i="1"/>
  <c r="U1439" i="1"/>
  <c r="U1440" i="1"/>
  <c r="U1441" i="1"/>
  <c r="U1442" i="1"/>
  <c r="U1443" i="1"/>
  <c r="U1444" i="1"/>
  <c r="U1445" i="1"/>
  <c r="U1446" i="1"/>
  <c r="U1447" i="1"/>
  <c r="U1448" i="1"/>
  <c r="U1449" i="1"/>
  <c r="U1450" i="1"/>
  <c r="U1451" i="1"/>
  <c r="U1452" i="1"/>
  <c r="U1453" i="1"/>
  <c r="U1454" i="1"/>
  <c r="U1455" i="1"/>
  <c r="U1456" i="1"/>
  <c r="U1457" i="1"/>
  <c r="U1458" i="1"/>
  <c r="U1459" i="1"/>
  <c r="U1460" i="1"/>
  <c r="U1461" i="1"/>
  <c r="U1462" i="1"/>
  <c r="U1463" i="1"/>
  <c r="U1464" i="1"/>
  <c r="U1465" i="1"/>
  <c r="U1466" i="1"/>
  <c r="U1467" i="1"/>
  <c r="U1468" i="1"/>
  <c r="U1469" i="1"/>
  <c r="U1470" i="1"/>
  <c r="U1471" i="1"/>
  <c r="U1472" i="1"/>
  <c r="U1473" i="1"/>
  <c r="U1474" i="1"/>
  <c r="U1475" i="1"/>
  <c r="U1476" i="1"/>
  <c r="U1477" i="1"/>
  <c r="U1478" i="1"/>
  <c r="U1479" i="1"/>
  <c r="U1480" i="1"/>
  <c r="U1481" i="1"/>
  <c r="U1482" i="1"/>
  <c r="U1483" i="1"/>
  <c r="U1484" i="1"/>
  <c r="U1485" i="1"/>
  <c r="U1486" i="1"/>
  <c r="U1487" i="1"/>
  <c r="U1488" i="1"/>
  <c r="U1489" i="1"/>
  <c r="U1490" i="1"/>
  <c r="U1491" i="1"/>
  <c r="U1492" i="1"/>
  <c r="U1493" i="1"/>
  <c r="U1494" i="1"/>
  <c r="U1495" i="1"/>
  <c r="U1496" i="1"/>
  <c r="U1497" i="1"/>
  <c r="U1498" i="1"/>
  <c r="U1499" i="1"/>
  <c r="U1500" i="1"/>
  <c r="U1501" i="1"/>
  <c r="U1502" i="1"/>
  <c r="U1503" i="1"/>
  <c r="U1504" i="1"/>
  <c r="U1505" i="1"/>
  <c r="U1506" i="1"/>
  <c r="U1507" i="1"/>
  <c r="U1508" i="1"/>
  <c r="U1509" i="1"/>
  <c r="U1510" i="1"/>
  <c r="U1511" i="1"/>
  <c r="U1512" i="1"/>
  <c r="U1513" i="1"/>
  <c r="U1514" i="1"/>
  <c r="U1515" i="1"/>
  <c r="U1516" i="1"/>
  <c r="U1517" i="1"/>
  <c r="U1518" i="1"/>
  <c r="U1519" i="1"/>
  <c r="U1520" i="1"/>
  <c r="U1521" i="1"/>
  <c r="U1522" i="1"/>
  <c r="U1523" i="1"/>
  <c r="U1524" i="1"/>
  <c r="U1525" i="1"/>
  <c r="U1526" i="1"/>
  <c r="U1527" i="1"/>
  <c r="U1528" i="1"/>
  <c r="U1529" i="1"/>
  <c r="U1530" i="1"/>
  <c r="U1531" i="1"/>
  <c r="U1532" i="1"/>
  <c r="U1533" i="1"/>
  <c r="U1534" i="1"/>
  <c r="U1535" i="1"/>
  <c r="U1536" i="1"/>
  <c r="U1537" i="1"/>
  <c r="U1538" i="1"/>
  <c r="U1539" i="1"/>
  <c r="U1540" i="1"/>
  <c r="U1541" i="1"/>
  <c r="U1542" i="1"/>
  <c r="U1543" i="1"/>
  <c r="U1544" i="1"/>
  <c r="U1545" i="1"/>
  <c r="U1546" i="1"/>
  <c r="U1547" i="1"/>
  <c r="U1548" i="1"/>
  <c r="U1549" i="1"/>
  <c r="U1550" i="1"/>
  <c r="U1551" i="1"/>
  <c r="U1552" i="1"/>
  <c r="U1553" i="1"/>
  <c r="U1554" i="1"/>
  <c r="U1555" i="1"/>
  <c r="U1556" i="1"/>
  <c r="U1557" i="1"/>
  <c r="U1558" i="1"/>
  <c r="U1559" i="1"/>
  <c r="U1560" i="1"/>
  <c r="U1561" i="1"/>
  <c r="U1562" i="1"/>
  <c r="U1563" i="1"/>
  <c r="U1564" i="1"/>
  <c r="U1565" i="1"/>
  <c r="U1566" i="1"/>
  <c r="U1567" i="1"/>
  <c r="U1568" i="1"/>
  <c r="U1569" i="1"/>
  <c r="U1570" i="1"/>
  <c r="U1571" i="1"/>
  <c r="U1572" i="1"/>
  <c r="U1573" i="1"/>
  <c r="U1574" i="1"/>
  <c r="U1575" i="1"/>
  <c r="U1576" i="1"/>
  <c r="U1577" i="1"/>
  <c r="U1578" i="1"/>
  <c r="U1579" i="1"/>
  <c r="U1580" i="1"/>
  <c r="U1581" i="1"/>
  <c r="U1582" i="1"/>
  <c r="U1583" i="1"/>
  <c r="U1584" i="1"/>
  <c r="U1585" i="1"/>
  <c r="U1586" i="1"/>
  <c r="U1587" i="1"/>
  <c r="U1588" i="1"/>
  <c r="U1589" i="1"/>
  <c r="U1590" i="1"/>
  <c r="U1591" i="1"/>
  <c r="U1592" i="1"/>
  <c r="U1593" i="1"/>
  <c r="U1594" i="1"/>
  <c r="U1595" i="1"/>
  <c r="U1596" i="1"/>
  <c r="U1597" i="1"/>
  <c r="U1598" i="1"/>
  <c r="U1599" i="1"/>
  <c r="U1600" i="1"/>
  <c r="U1601" i="1"/>
  <c r="U1602" i="1"/>
  <c r="U1603" i="1"/>
  <c r="U1604" i="1"/>
  <c r="U1605" i="1"/>
  <c r="U1606" i="1"/>
  <c r="U1607" i="1"/>
  <c r="U1608" i="1"/>
  <c r="U1609" i="1"/>
  <c r="U1610" i="1"/>
  <c r="U1611" i="1"/>
  <c r="U1612" i="1"/>
  <c r="U1613" i="1"/>
  <c r="U1614" i="1"/>
  <c r="U1615" i="1"/>
  <c r="U1616" i="1"/>
  <c r="U1617" i="1"/>
  <c r="U1618" i="1"/>
  <c r="U1619" i="1"/>
  <c r="U1620" i="1"/>
  <c r="U1621" i="1"/>
  <c r="U1622" i="1"/>
  <c r="U1623" i="1"/>
  <c r="U1624" i="1"/>
  <c r="U1625" i="1"/>
  <c r="U1626" i="1"/>
  <c r="U1627" i="1"/>
  <c r="U1628" i="1"/>
  <c r="U1629" i="1"/>
  <c r="U1630" i="1"/>
  <c r="U1631" i="1"/>
  <c r="U1632" i="1"/>
  <c r="U1633" i="1"/>
  <c r="U1634" i="1"/>
  <c r="U1635" i="1"/>
  <c r="U1636" i="1"/>
  <c r="U1637" i="1"/>
  <c r="U1638" i="1"/>
  <c r="U1639" i="1"/>
  <c r="U1640" i="1"/>
  <c r="U1641" i="1"/>
  <c r="U1642" i="1"/>
  <c r="U1643" i="1"/>
  <c r="U1644" i="1"/>
  <c r="U1645" i="1"/>
  <c r="U1646" i="1"/>
  <c r="U1647" i="1"/>
  <c r="U1648" i="1"/>
  <c r="U1649" i="1"/>
  <c r="U1650" i="1"/>
  <c r="U1651" i="1"/>
  <c r="U1652" i="1"/>
  <c r="U1653" i="1"/>
  <c r="U1654" i="1"/>
  <c r="U1655" i="1"/>
  <c r="U1656" i="1"/>
  <c r="U1657" i="1"/>
  <c r="U1658" i="1"/>
  <c r="U1659" i="1"/>
  <c r="U1660" i="1"/>
  <c r="U1661" i="1"/>
  <c r="U1662" i="1"/>
  <c r="U1663" i="1"/>
  <c r="U1664" i="1"/>
  <c r="U1665" i="1"/>
  <c r="U1666" i="1"/>
  <c r="U1667" i="1"/>
  <c r="U1668" i="1"/>
  <c r="U1669" i="1"/>
  <c r="U1670" i="1"/>
  <c r="U1671" i="1"/>
  <c r="U1672" i="1"/>
  <c r="U1673" i="1"/>
  <c r="U1674" i="1"/>
  <c r="U1675" i="1"/>
  <c r="U1676" i="1"/>
  <c r="U1677" i="1"/>
  <c r="U1678" i="1"/>
  <c r="U1679" i="1"/>
  <c r="U1680" i="1"/>
  <c r="U1681" i="1"/>
  <c r="U1682" i="1"/>
  <c r="U1683" i="1"/>
  <c r="U1684" i="1"/>
  <c r="U1685" i="1"/>
  <c r="U1686" i="1"/>
  <c r="U1687" i="1"/>
  <c r="U1688" i="1"/>
  <c r="U1689" i="1"/>
  <c r="U1690" i="1"/>
  <c r="U1691" i="1"/>
  <c r="U1692" i="1"/>
  <c r="U1693" i="1"/>
  <c r="U1694" i="1"/>
  <c r="U1695" i="1"/>
  <c r="U1696" i="1"/>
  <c r="U1697" i="1"/>
  <c r="U1698" i="1"/>
  <c r="U1699" i="1"/>
  <c r="U1700" i="1"/>
  <c r="U1701" i="1"/>
  <c r="U1702" i="1"/>
  <c r="U1703" i="1"/>
  <c r="U1704" i="1"/>
  <c r="U1705" i="1"/>
  <c r="U1706" i="1"/>
  <c r="U1707" i="1"/>
  <c r="U1708" i="1"/>
  <c r="U1709" i="1"/>
  <c r="U1710" i="1"/>
  <c r="U1711" i="1"/>
  <c r="U1712" i="1"/>
  <c r="U1713" i="1"/>
  <c r="U1714" i="1"/>
  <c r="U1715" i="1"/>
  <c r="U1716" i="1"/>
  <c r="U1717" i="1"/>
  <c r="U1718" i="1"/>
  <c r="U1719" i="1"/>
  <c r="U1720" i="1"/>
  <c r="U1721" i="1"/>
  <c r="U1722" i="1"/>
  <c r="U1723" i="1"/>
  <c r="U1724" i="1"/>
  <c r="U1725" i="1"/>
  <c r="U1726" i="1"/>
  <c r="U1727" i="1"/>
  <c r="U1728" i="1"/>
  <c r="U1729" i="1"/>
  <c r="U1730" i="1"/>
  <c r="U1731" i="1"/>
  <c r="U1732" i="1"/>
  <c r="U1733" i="1"/>
  <c r="U1734" i="1"/>
  <c r="U1735" i="1"/>
  <c r="U1736" i="1"/>
  <c r="U1737" i="1"/>
  <c r="U1738" i="1"/>
  <c r="U1739" i="1"/>
  <c r="U1740" i="1"/>
  <c r="U1741" i="1"/>
  <c r="U1742" i="1"/>
  <c r="U1743" i="1"/>
  <c r="U1744" i="1"/>
  <c r="U1745" i="1"/>
  <c r="U1746" i="1"/>
  <c r="U1747" i="1"/>
  <c r="U1748" i="1"/>
  <c r="U1749" i="1"/>
  <c r="U1750" i="1"/>
  <c r="U1751" i="1"/>
  <c r="U1752" i="1"/>
  <c r="U1753" i="1"/>
  <c r="U1754" i="1"/>
  <c r="U1755" i="1"/>
  <c r="U1756" i="1"/>
  <c r="U1757" i="1"/>
  <c r="U1758" i="1"/>
  <c r="U1759" i="1"/>
  <c r="U1760" i="1"/>
  <c r="U1761" i="1"/>
  <c r="U1762" i="1"/>
  <c r="U1763" i="1"/>
  <c r="U1764" i="1"/>
  <c r="U1765" i="1"/>
  <c r="U1766" i="1"/>
  <c r="U1767" i="1"/>
  <c r="U1768" i="1"/>
  <c r="U1769" i="1"/>
  <c r="U1770" i="1"/>
  <c r="U1771" i="1"/>
  <c r="U1772" i="1"/>
  <c r="U1773" i="1"/>
  <c r="U1774" i="1"/>
  <c r="U1775" i="1"/>
  <c r="U1776" i="1"/>
  <c r="U1777" i="1"/>
  <c r="U1778" i="1"/>
  <c r="U1779" i="1"/>
  <c r="U1780" i="1"/>
  <c r="U1781" i="1"/>
  <c r="U1782" i="1"/>
  <c r="U1783" i="1"/>
  <c r="U1784" i="1"/>
  <c r="U1785" i="1"/>
  <c r="U1786" i="1"/>
  <c r="U1787" i="1"/>
  <c r="U1788" i="1"/>
  <c r="U1789" i="1"/>
  <c r="U1790" i="1"/>
  <c r="U1791" i="1"/>
  <c r="U1792" i="1"/>
  <c r="U1793" i="1"/>
  <c r="U1794" i="1"/>
  <c r="U1795" i="1"/>
  <c r="U1796" i="1"/>
  <c r="U1797" i="1"/>
  <c r="U1798" i="1"/>
  <c r="U1799" i="1"/>
  <c r="U1800" i="1"/>
  <c r="U1801" i="1"/>
  <c r="U1802" i="1"/>
  <c r="U1803" i="1"/>
  <c r="U1804" i="1"/>
  <c r="U1805" i="1"/>
  <c r="U1806" i="1"/>
  <c r="U1807" i="1"/>
  <c r="U1808" i="1"/>
  <c r="U1809" i="1"/>
  <c r="U1810" i="1"/>
  <c r="U1811" i="1"/>
  <c r="U1812" i="1"/>
  <c r="U1813" i="1"/>
  <c r="U1814" i="1"/>
  <c r="U1815" i="1"/>
  <c r="U1816" i="1"/>
  <c r="U1817" i="1"/>
  <c r="U1818" i="1"/>
  <c r="U1819" i="1"/>
  <c r="U1820" i="1"/>
  <c r="U1821" i="1"/>
  <c r="U1822" i="1"/>
  <c r="U1823" i="1"/>
  <c r="U1824" i="1"/>
  <c r="U1825" i="1"/>
  <c r="U1826" i="1"/>
  <c r="U1827" i="1"/>
  <c r="U1828" i="1"/>
  <c r="U1829" i="1"/>
  <c r="U1830" i="1"/>
  <c r="U1831" i="1"/>
  <c r="U1832" i="1"/>
  <c r="U1833" i="1"/>
  <c r="U1834" i="1"/>
  <c r="U1835" i="1"/>
  <c r="U1836" i="1"/>
  <c r="U1837" i="1"/>
  <c r="U1838" i="1"/>
  <c r="U1839" i="1"/>
  <c r="U1840" i="1"/>
  <c r="U1841" i="1"/>
  <c r="U1842" i="1"/>
  <c r="U1843" i="1"/>
  <c r="U1844" i="1"/>
  <c r="U1845" i="1"/>
  <c r="U1846" i="1"/>
  <c r="U1847" i="1"/>
  <c r="U1848" i="1"/>
  <c r="U1849" i="1"/>
  <c r="U1850" i="1"/>
  <c r="U1851" i="1"/>
  <c r="U1852" i="1"/>
  <c r="U1853" i="1"/>
  <c r="U1854" i="1"/>
  <c r="U1855" i="1"/>
  <c r="U1856" i="1"/>
  <c r="U1857" i="1"/>
  <c r="U1858" i="1"/>
  <c r="U1859" i="1"/>
  <c r="U1860" i="1"/>
  <c r="U1861" i="1"/>
  <c r="U1862" i="1"/>
  <c r="U1863" i="1"/>
  <c r="U1864" i="1"/>
  <c r="U1865" i="1"/>
  <c r="U1866" i="1"/>
  <c r="U1867" i="1"/>
  <c r="U1868" i="1"/>
  <c r="U1869" i="1"/>
  <c r="U1870" i="1"/>
  <c r="U1871" i="1"/>
  <c r="U1872" i="1"/>
  <c r="U1873" i="1"/>
  <c r="U1874" i="1"/>
  <c r="U1875" i="1"/>
  <c r="U1876" i="1"/>
  <c r="U1877" i="1"/>
  <c r="U1878" i="1"/>
  <c r="U1879" i="1"/>
  <c r="U1880" i="1"/>
  <c r="U1881" i="1"/>
  <c r="U1882" i="1"/>
  <c r="U1883" i="1"/>
  <c r="U1884" i="1"/>
  <c r="U1885" i="1"/>
  <c r="U1886" i="1"/>
  <c r="U1887" i="1"/>
  <c r="U1888" i="1"/>
  <c r="U1889" i="1"/>
  <c r="U1890" i="1"/>
  <c r="U1891" i="1"/>
  <c r="U1892" i="1"/>
  <c r="U1893" i="1"/>
  <c r="U1894" i="1"/>
  <c r="U1895" i="1"/>
  <c r="U1896" i="1"/>
  <c r="U1897" i="1"/>
  <c r="U1898" i="1"/>
  <c r="U1899" i="1"/>
  <c r="U1900" i="1"/>
  <c r="U1901" i="1"/>
  <c r="U1902" i="1"/>
  <c r="U1903" i="1"/>
  <c r="U1904" i="1"/>
  <c r="U1905" i="1"/>
  <c r="U1906" i="1"/>
  <c r="U1907" i="1"/>
  <c r="U1908" i="1"/>
  <c r="U1909" i="1"/>
  <c r="U1910" i="1"/>
  <c r="U1911" i="1"/>
  <c r="U1912" i="1"/>
  <c r="U1913" i="1"/>
  <c r="U1914" i="1"/>
  <c r="U1915" i="1"/>
  <c r="U1916" i="1"/>
  <c r="U1917" i="1"/>
  <c r="U1918" i="1"/>
  <c r="U1919" i="1"/>
  <c r="U1920" i="1"/>
  <c r="U1921" i="1"/>
  <c r="U1922" i="1"/>
  <c r="U1923" i="1"/>
  <c r="U1924" i="1"/>
  <c r="U1925" i="1"/>
  <c r="U1926" i="1"/>
  <c r="U1927" i="1"/>
  <c r="U1928" i="1"/>
  <c r="U1929" i="1"/>
  <c r="U1930" i="1"/>
  <c r="U1931" i="1"/>
  <c r="U1932" i="1"/>
  <c r="U1933" i="1"/>
  <c r="U1934" i="1"/>
  <c r="U1935" i="1"/>
  <c r="U1936" i="1"/>
  <c r="U1937" i="1"/>
  <c r="U1938" i="1"/>
  <c r="U1939" i="1"/>
  <c r="U1940" i="1"/>
  <c r="U1941" i="1"/>
  <c r="U1942" i="1"/>
  <c r="U1943" i="1"/>
  <c r="U1944" i="1"/>
  <c r="U1945" i="1"/>
  <c r="U1946" i="1"/>
  <c r="U1947" i="1"/>
  <c r="U1948" i="1"/>
  <c r="U1949" i="1"/>
  <c r="U1950" i="1"/>
  <c r="U1951" i="1"/>
  <c r="U1952" i="1"/>
  <c r="U1953" i="1"/>
  <c r="U1954" i="1"/>
  <c r="U1955" i="1"/>
  <c r="U1956" i="1"/>
  <c r="U1957" i="1"/>
  <c r="U1958" i="1"/>
  <c r="U1959" i="1"/>
  <c r="U1960" i="1"/>
  <c r="U1961" i="1"/>
  <c r="U1962" i="1"/>
  <c r="U1963" i="1"/>
  <c r="U1964" i="1"/>
  <c r="U1965" i="1"/>
  <c r="U1966" i="1"/>
  <c r="U1967" i="1"/>
  <c r="U1968" i="1"/>
  <c r="U1969" i="1"/>
  <c r="U1970" i="1"/>
  <c r="U1971" i="1"/>
  <c r="U1972" i="1"/>
  <c r="U1973" i="1"/>
  <c r="U1974" i="1"/>
  <c r="U1975" i="1"/>
  <c r="U1976" i="1"/>
  <c r="U1977" i="1"/>
  <c r="U1978" i="1"/>
  <c r="U1979" i="1"/>
  <c r="U1980" i="1"/>
  <c r="U1981" i="1"/>
  <c r="U1982" i="1"/>
  <c r="U1983" i="1"/>
  <c r="U1984" i="1"/>
  <c r="U1985" i="1"/>
  <c r="U1986" i="1"/>
  <c r="U1987" i="1"/>
  <c r="U1988" i="1"/>
  <c r="U1989" i="1"/>
  <c r="U1990" i="1"/>
  <c r="U1991" i="1"/>
  <c r="U1992" i="1"/>
  <c r="U1993" i="1"/>
  <c r="U1994" i="1"/>
  <c r="U1995" i="1"/>
  <c r="U1996" i="1"/>
  <c r="U1997" i="1"/>
  <c r="U1998" i="1"/>
  <c r="U1999" i="1"/>
  <c r="U2000" i="1"/>
  <c r="U2001" i="1"/>
  <c r="U2002" i="1"/>
  <c r="U2003" i="1"/>
  <c r="U2004" i="1"/>
  <c r="U2005" i="1"/>
  <c r="U2006" i="1"/>
  <c r="U2007" i="1"/>
  <c r="U2008" i="1"/>
  <c r="U2009" i="1"/>
  <c r="U2010" i="1"/>
  <c r="U2011" i="1"/>
  <c r="U2012" i="1"/>
  <c r="U2013" i="1"/>
  <c r="U2014" i="1"/>
  <c r="U2015" i="1"/>
  <c r="U2016" i="1"/>
  <c r="U2017" i="1"/>
  <c r="U2018" i="1"/>
  <c r="U2019" i="1"/>
  <c r="U2020" i="1"/>
  <c r="U2021" i="1"/>
  <c r="U2022" i="1"/>
  <c r="U2023" i="1"/>
  <c r="U2024" i="1"/>
  <c r="U2025" i="1"/>
  <c r="U2026" i="1"/>
  <c r="U2027" i="1"/>
  <c r="U2028" i="1"/>
  <c r="U2029" i="1"/>
  <c r="U2030" i="1"/>
  <c r="U2031" i="1"/>
  <c r="U2032" i="1"/>
  <c r="U2033" i="1"/>
  <c r="U2034" i="1"/>
  <c r="U2035" i="1"/>
  <c r="U2036" i="1"/>
  <c r="U2037" i="1"/>
  <c r="U2038" i="1"/>
  <c r="U2039" i="1"/>
  <c r="U2040" i="1"/>
  <c r="U2041" i="1"/>
  <c r="U2042" i="1"/>
  <c r="U2043" i="1"/>
  <c r="U2044" i="1"/>
  <c r="U2045" i="1"/>
  <c r="U2046" i="1"/>
  <c r="U2047" i="1"/>
  <c r="U2048" i="1"/>
  <c r="U2049" i="1"/>
  <c r="U2050" i="1"/>
  <c r="U2051" i="1"/>
  <c r="U2052" i="1"/>
  <c r="U2053" i="1"/>
  <c r="U2054" i="1"/>
  <c r="U2055" i="1"/>
  <c r="U2056" i="1"/>
  <c r="U2057" i="1"/>
  <c r="U2058" i="1"/>
  <c r="U2059" i="1"/>
  <c r="U2060" i="1"/>
  <c r="U2061" i="1"/>
  <c r="U2062" i="1"/>
  <c r="U2063" i="1"/>
  <c r="U2064" i="1"/>
  <c r="U2065" i="1"/>
  <c r="U2066" i="1"/>
  <c r="U2067" i="1"/>
  <c r="U2068" i="1"/>
  <c r="U2069" i="1"/>
  <c r="U2070" i="1"/>
  <c r="U2071" i="1"/>
  <c r="U2072" i="1"/>
  <c r="U2073" i="1"/>
  <c r="U2074" i="1"/>
  <c r="U2075" i="1"/>
  <c r="U2076" i="1"/>
  <c r="U2077" i="1"/>
  <c r="U2078" i="1"/>
  <c r="U2079" i="1"/>
  <c r="U2080" i="1"/>
  <c r="U2081" i="1"/>
  <c r="U2082" i="1"/>
  <c r="U2083" i="1"/>
  <c r="U2084" i="1"/>
  <c r="U2085" i="1"/>
  <c r="U2086" i="1"/>
  <c r="U2087" i="1"/>
  <c r="U2088" i="1"/>
  <c r="U2089" i="1"/>
  <c r="U2090" i="1"/>
  <c r="U2091" i="1"/>
  <c r="U2092" i="1"/>
  <c r="U2093" i="1"/>
  <c r="U2094" i="1"/>
  <c r="U2095" i="1"/>
  <c r="U2096" i="1"/>
  <c r="U2097" i="1"/>
  <c r="U2098" i="1"/>
  <c r="U2099" i="1"/>
  <c r="U2100" i="1"/>
  <c r="U2101" i="1"/>
  <c r="U2102" i="1"/>
  <c r="U2103" i="1"/>
  <c r="U2104" i="1"/>
  <c r="U2105" i="1"/>
  <c r="U2106" i="1"/>
  <c r="U2107" i="1"/>
  <c r="U2108" i="1"/>
  <c r="U2109" i="1"/>
  <c r="U2110" i="1"/>
  <c r="U2111" i="1"/>
  <c r="U2112" i="1"/>
  <c r="U2113" i="1"/>
  <c r="U2114" i="1"/>
  <c r="U2115" i="1"/>
  <c r="U2116" i="1"/>
  <c r="U2117" i="1"/>
  <c r="U2118" i="1"/>
  <c r="U2119" i="1"/>
  <c r="U2120" i="1"/>
  <c r="U2121" i="1"/>
  <c r="U2122" i="1"/>
  <c r="U2123" i="1"/>
  <c r="U2124" i="1"/>
  <c r="U2125" i="1"/>
  <c r="U2126" i="1"/>
  <c r="U2127" i="1"/>
  <c r="U2128" i="1"/>
  <c r="U2129" i="1"/>
  <c r="U2130" i="1"/>
  <c r="U2131" i="1"/>
  <c r="U2132" i="1"/>
  <c r="U2133" i="1"/>
  <c r="U2134" i="1"/>
  <c r="U2135" i="1"/>
  <c r="U2136" i="1"/>
  <c r="U2137" i="1"/>
  <c r="U2138" i="1"/>
  <c r="U2139" i="1"/>
  <c r="U2140" i="1"/>
  <c r="U2141" i="1"/>
  <c r="U2142" i="1"/>
  <c r="U2143" i="1"/>
  <c r="U2144" i="1"/>
  <c r="U2145" i="1"/>
  <c r="U2146" i="1"/>
  <c r="U2147" i="1"/>
  <c r="U2148" i="1"/>
  <c r="U2149" i="1"/>
  <c r="U2150" i="1"/>
  <c r="U2151" i="1"/>
  <c r="U2152" i="1"/>
  <c r="U2153" i="1"/>
  <c r="U2154" i="1"/>
  <c r="U2155" i="1"/>
  <c r="U2156" i="1"/>
  <c r="U2157" i="1"/>
  <c r="U2158" i="1"/>
  <c r="U2159" i="1"/>
  <c r="U2160" i="1"/>
  <c r="U2161" i="1"/>
  <c r="U2162" i="1"/>
  <c r="U2163" i="1"/>
  <c r="U2164" i="1"/>
  <c r="U2165" i="1"/>
  <c r="U2166" i="1"/>
  <c r="U2167" i="1"/>
  <c r="U2168" i="1"/>
  <c r="U2169" i="1"/>
  <c r="U2170" i="1"/>
  <c r="U2171" i="1"/>
  <c r="U2172" i="1"/>
  <c r="U2173" i="1"/>
  <c r="U2174" i="1"/>
  <c r="U2175" i="1"/>
  <c r="U2176" i="1"/>
  <c r="U2177" i="1"/>
  <c r="U2178" i="1"/>
  <c r="U2179" i="1"/>
  <c r="U2180" i="1"/>
  <c r="U2181" i="1"/>
  <c r="U2182" i="1"/>
  <c r="U2183" i="1"/>
  <c r="U2184" i="1"/>
  <c r="U2185" i="1"/>
  <c r="U2186" i="1"/>
  <c r="U2187" i="1"/>
  <c r="U2188" i="1"/>
  <c r="U2189" i="1"/>
  <c r="U2190" i="1"/>
  <c r="U2191" i="1"/>
  <c r="U2192" i="1"/>
  <c r="U2193" i="1"/>
  <c r="U2194" i="1"/>
  <c r="U2195" i="1"/>
  <c r="U2196" i="1"/>
  <c r="U2197" i="1"/>
  <c r="U2198" i="1"/>
  <c r="U2199" i="1"/>
  <c r="U2200" i="1"/>
  <c r="U2201" i="1"/>
  <c r="U2202" i="1"/>
  <c r="U2203" i="1"/>
  <c r="U2204" i="1"/>
  <c r="U2205" i="1"/>
  <c r="U2206" i="1"/>
  <c r="U2207" i="1"/>
  <c r="U2208" i="1"/>
  <c r="U2209" i="1"/>
  <c r="U2210" i="1"/>
  <c r="U2211" i="1"/>
  <c r="U2212" i="1"/>
  <c r="U2213" i="1"/>
  <c r="U2214" i="1"/>
  <c r="U2215" i="1"/>
  <c r="U2216" i="1"/>
  <c r="U2217" i="1"/>
  <c r="U2218" i="1"/>
  <c r="U2219" i="1"/>
  <c r="U2220" i="1"/>
  <c r="U2221" i="1"/>
  <c r="U2222" i="1"/>
  <c r="U2223" i="1"/>
  <c r="U2224" i="1"/>
  <c r="U2225" i="1"/>
  <c r="U2226" i="1"/>
  <c r="U2227" i="1"/>
  <c r="U2228" i="1"/>
  <c r="U2229" i="1"/>
  <c r="U2230" i="1"/>
  <c r="U2231" i="1"/>
  <c r="U2232" i="1"/>
  <c r="U2233" i="1"/>
  <c r="U2234" i="1"/>
  <c r="U2235" i="1"/>
  <c r="U2236" i="1"/>
  <c r="U2237" i="1"/>
  <c r="U2238" i="1"/>
  <c r="U2239" i="1"/>
  <c r="U2240" i="1"/>
  <c r="U2241" i="1"/>
  <c r="U2242" i="1"/>
  <c r="U2243" i="1"/>
  <c r="U2244" i="1"/>
  <c r="U2245" i="1"/>
  <c r="U2246" i="1"/>
  <c r="U2247" i="1"/>
  <c r="U2248" i="1"/>
  <c r="U2249" i="1"/>
  <c r="U2250" i="1"/>
  <c r="U2251" i="1"/>
  <c r="U2252" i="1"/>
  <c r="U2253" i="1"/>
  <c r="U2254" i="1"/>
  <c r="U2255" i="1"/>
  <c r="U2256" i="1"/>
  <c r="U2257" i="1"/>
  <c r="U2258" i="1"/>
  <c r="U2259" i="1"/>
  <c r="U2260" i="1"/>
  <c r="U2261" i="1"/>
  <c r="U2262" i="1"/>
  <c r="U2263" i="1"/>
  <c r="U2264" i="1"/>
  <c r="U2265" i="1"/>
  <c r="U2266" i="1"/>
  <c r="U2267" i="1"/>
  <c r="U2268" i="1"/>
  <c r="U2269" i="1"/>
  <c r="U2270" i="1"/>
  <c r="U2271" i="1"/>
  <c r="U2272" i="1"/>
  <c r="U2273" i="1"/>
  <c r="U2274" i="1"/>
  <c r="U2275" i="1"/>
  <c r="U2276" i="1"/>
  <c r="U2277" i="1"/>
  <c r="U2278" i="1"/>
  <c r="U2279" i="1"/>
  <c r="U2280" i="1"/>
  <c r="U2281" i="1"/>
  <c r="U2282" i="1"/>
  <c r="U2283" i="1"/>
  <c r="U2284" i="1"/>
  <c r="U2285" i="1"/>
  <c r="U2286" i="1"/>
  <c r="U2287" i="1"/>
  <c r="U2288" i="1"/>
  <c r="U2289" i="1"/>
  <c r="U2290" i="1"/>
  <c r="U2291" i="1"/>
  <c r="U2292" i="1"/>
  <c r="U2293" i="1"/>
  <c r="U2294" i="1"/>
  <c r="U2295" i="1"/>
  <c r="U2296" i="1"/>
  <c r="U2297" i="1"/>
  <c r="U2298" i="1"/>
  <c r="U2299" i="1"/>
  <c r="U2300" i="1"/>
  <c r="U2301" i="1"/>
  <c r="U2302" i="1"/>
  <c r="U2303" i="1"/>
  <c r="U2304" i="1"/>
  <c r="U2305" i="1"/>
  <c r="U2306" i="1"/>
  <c r="U2307" i="1"/>
  <c r="U2308" i="1"/>
  <c r="U2309" i="1"/>
  <c r="U2310" i="1"/>
  <c r="U2311" i="1"/>
  <c r="U2312" i="1"/>
  <c r="U2313" i="1"/>
  <c r="U2314" i="1"/>
  <c r="U2315" i="1"/>
  <c r="U2316" i="1"/>
  <c r="U2317" i="1"/>
  <c r="U2318" i="1"/>
  <c r="U2319" i="1"/>
  <c r="U2320" i="1"/>
  <c r="U2321" i="1"/>
  <c r="U2322" i="1"/>
  <c r="U2323" i="1"/>
  <c r="U2324" i="1"/>
  <c r="U2325" i="1"/>
  <c r="U2326" i="1"/>
  <c r="U2327" i="1"/>
  <c r="U2328" i="1"/>
  <c r="U2329" i="1"/>
  <c r="U2330" i="1"/>
  <c r="U2331" i="1"/>
  <c r="U2332" i="1"/>
  <c r="U2333" i="1"/>
  <c r="U2334" i="1"/>
  <c r="U2335" i="1"/>
  <c r="U2336" i="1"/>
  <c r="U2337" i="1"/>
  <c r="U2338" i="1"/>
  <c r="U2339" i="1"/>
  <c r="U2340" i="1"/>
  <c r="U2341" i="1"/>
  <c r="U2342" i="1"/>
  <c r="U2343" i="1"/>
  <c r="U2344" i="1"/>
  <c r="U2345" i="1"/>
  <c r="U2346" i="1"/>
  <c r="U2347" i="1"/>
  <c r="U2348" i="1"/>
  <c r="U2349" i="1"/>
  <c r="U2350" i="1"/>
  <c r="U2351" i="1"/>
  <c r="U2352" i="1"/>
  <c r="U2353" i="1"/>
  <c r="U2354" i="1"/>
  <c r="U2355" i="1"/>
  <c r="U2356" i="1"/>
  <c r="U2357" i="1"/>
  <c r="U2358" i="1"/>
  <c r="U2359" i="1"/>
  <c r="U2360" i="1"/>
  <c r="U2361" i="1"/>
  <c r="U2362" i="1"/>
  <c r="U2363" i="1"/>
  <c r="U2364" i="1"/>
  <c r="U2365" i="1"/>
  <c r="U2366" i="1"/>
  <c r="U2367" i="1"/>
  <c r="U2368" i="1"/>
  <c r="U2369" i="1"/>
  <c r="U2370" i="1"/>
  <c r="U2371" i="1"/>
  <c r="U2372" i="1"/>
  <c r="U2373" i="1"/>
  <c r="U2374" i="1"/>
  <c r="U2375" i="1"/>
  <c r="U2376" i="1"/>
  <c r="U2377" i="1"/>
  <c r="U2378" i="1"/>
  <c r="U2379" i="1"/>
  <c r="U2380" i="1"/>
  <c r="U2381" i="1"/>
  <c r="U2382" i="1"/>
  <c r="U2383" i="1"/>
  <c r="U2384" i="1"/>
  <c r="U2385" i="1"/>
  <c r="U2386" i="1"/>
  <c r="U2387" i="1"/>
  <c r="U2388" i="1"/>
  <c r="U2389" i="1"/>
  <c r="U2390" i="1"/>
  <c r="U2391" i="1"/>
  <c r="U2392" i="1"/>
  <c r="U2393" i="1"/>
  <c r="U2394" i="1"/>
  <c r="U2395" i="1"/>
  <c r="U2396" i="1"/>
  <c r="U2397" i="1"/>
  <c r="U2398" i="1"/>
  <c r="U2399" i="1"/>
  <c r="U2400" i="1"/>
  <c r="U2401" i="1"/>
  <c r="U2402" i="1"/>
  <c r="U2403" i="1"/>
  <c r="U2404" i="1"/>
  <c r="U2405" i="1"/>
  <c r="U2406" i="1"/>
  <c r="U2407" i="1"/>
  <c r="U2408" i="1"/>
  <c r="U2409" i="1"/>
  <c r="U2410" i="1"/>
  <c r="U2411" i="1"/>
  <c r="U2412" i="1"/>
  <c r="U2413" i="1"/>
  <c r="U2414" i="1"/>
  <c r="U2415" i="1"/>
  <c r="U2416" i="1"/>
  <c r="U2417" i="1"/>
  <c r="U2418" i="1"/>
  <c r="U2419" i="1"/>
  <c r="U2420" i="1"/>
  <c r="U2421" i="1"/>
  <c r="U2422" i="1"/>
  <c r="U2423" i="1"/>
  <c r="U2424" i="1"/>
  <c r="U2425" i="1"/>
  <c r="U2426" i="1"/>
  <c r="U2427" i="1"/>
  <c r="U2428" i="1"/>
  <c r="U2429" i="1"/>
  <c r="U2430" i="1"/>
  <c r="U2431" i="1"/>
  <c r="U2432" i="1"/>
  <c r="U2433" i="1"/>
  <c r="U2434" i="1"/>
  <c r="U2435" i="1"/>
  <c r="U2436" i="1"/>
  <c r="U2437" i="1"/>
  <c r="U2438" i="1"/>
  <c r="U2439" i="1"/>
  <c r="U2440" i="1"/>
  <c r="U2441" i="1"/>
  <c r="U2442" i="1"/>
  <c r="U2443" i="1"/>
  <c r="U2444" i="1"/>
  <c r="U2445" i="1"/>
  <c r="U2446" i="1"/>
  <c r="U2447" i="1"/>
  <c r="U2448" i="1"/>
  <c r="U2449" i="1"/>
  <c r="U2450" i="1"/>
  <c r="U2451" i="1"/>
  <c r="U2452" i="1"/>
  <c r="U2453" i="1"/>
  <c r="U2454" i="1"/>
  <c r="U2455" i="1"/>
  <c r="U2456" i="1"/>
  <c r="U2457" i="1"/>
  <c r="U2458" i="1"/>
  <c r="U2459" i="1"/>
  <c r="U2460" i="1"/>
  <c r="U2461" i="1"/>
  <c r="U2462" i="1"/>
  <c r="U2463" i="1"/>
  <c r="U2464" i="1"/>
  <c r="U2465" i="1"/>
  <c r="U2466" i="1"/>
  <c r="U2467" i="1"/>
  <c r="U2468" i="1"/>
  <c r="U2469" i="1"/>
  <c r="U2470" i="1"/>
  <c r="U2471" i="1"/>
  <c r="U2472" i="1"/>
  <c r="U2473" i="1"/>
  <c r="U2474" i="1"/>
  <c r="U2475" i="1"/>
  <c r="U2476" i="1"/>
  <c r="U2477" i="1"/>
  <c r="U2478" i="1"/>
  <c r="U2479" i="1"/>
  <c r="U2480" i="1"/>
  <c r="U2481" i="1"/>
  <c r="U2482" i="1"/>
  <c r="U2483" i="1"/>
  <c r="U2484" i="1"/>
  <c r="U2485" i="1"/>
  <c r="U2486" i="1"/>
  <c r="U2487" i="1"/>
  <c r="U2488" i="1"/>
  <c r="U2489" i="1"/>
  <c r="U2490" i="1"/>
  <c r="U2491" i="1"/>
  <c r="U2492" i="1"/>
  <c r="U2493" i="1"/>
  <c r="U2494" i="1"/>
  <c r="U2495" i="1"/>
  <c r="U2496" i="1"/>
  <c r="U2497" i="1"/>
  <c r="U2498" i="1"/>
  <c r="U2499" i="1"/>
  <c r="U2500" i="1"/>
  <c r="U2501" i="1"/>
  <c r="U2502" i="1"/>
  <c r="U2503" i="1"/>
  <c r="U2504" i="1"/>
  <c r="U2505" i="1"/>
  <c r="U2506" i="1"/>
  <c r="U2507" i="1"/>
  <c r="U2508" i="1"/>
  <c r="U2509" i="1"/>
  <c r="U2510" i="1"/>
  <c r="U2511" i="1"/>
  <c r="U2512" i="1"/>
  <c r="U2513" i="1"/>
  <c r="U2514" i="1"/>
  <c r="U2515" i="1"/>
  <c r="U2516" i="1"/>
  <c r="U2517" i="1"/>
  <c r="U2518" i="1"/>
  <c r="U2519" i="1"/>
  <c r="U2520" i="1"/>
  <c r="U2521" i="1"/>
  <c r="U2522" i="1"/>
  <c r="U2523" i="1"/>
  <c r="U2524" i="1"/>
  <c r="U2525" i="1"/>
  <c r="U2526" i="1"/>
  <c r="U2527" i="1"/>
  <c r="U2528" i="1"/>
  <c r="U2529" i="1"/>
  <c r="U2530" i="1"/>
  <c r="U2531" i="1"/>
  <c r="U2532" i="1"/>
  <c r="U2533" i="1"/>
  <c r="U2534" i="1"/>
  <c r="U2535" i="1"/>
  <c r="U2536" i="1"/>
  <c r="U2537" i="1"/>
  <c r="U2538" i="1"/>
  <c r="U2539" i="1"/>
  <c r="U2540" i="1"/>
  <c r="U2541" i="1"/>
  <c r="U2542" i="1"/>
  <c r="U2543" i="1"/>
  <c r="U2544" i="1"/>
  <c r="U2545" i="1"/>
  <c r="U2546" i="1"/>
  <c r="U2547" i="1"/>
  <c r="U2548" i="1"/>
  <c r="U2549" i="1"/>
  <c r="U2550" i="1"/>
  <c r="U2551" i="1"/>
  <c r="U2552" i="1"/>
  <c r="U2553" i="1"/>
  <c r="U2554" i="1"/>
  <c r="U2555" i="1"/>
  <c r="U2556" i="1"/>
  <c r="U2557" i="1"/>
  <c r="U2558" i="1"/>
  <c r="U2559" i="1"/>
  <c r="U2560" i="1"/>
  <c r="U2561" i="1"/>
  <c r="U2562" i="1"/>
  <c r="U2563" i="1"/>
  <c r="U2564" i="1"/>
  <c r="U2565" i="1"/>
  <c r="U2566" i="1"/>
  <c r="U2567" i="1"/>
  <c r="U2568" i="1"/>
  <c r="U2569" i="1"/>
  <c r="U2570" i="1"/>
  <c r="U2571" i="1"/>
  <c r="U2572" i="1"/>
  <c r="U2573" i="1"/>
  <c r="U2574" i="1"/>
  <c r="U2575" i="1"/>
  <c r="U2576" i="1"/>
  <c r="U2577" i="1"/>
  <c r="U2578" i="1"/>
  <c r="U2579" i="1"/>
  <c r="U2580" i="1"/>
  <c r="U2581" i="1"/>
  <c r="U2582" i="1"/>
  <c r="U2583" i="1"/>
  <c r="U2584" i="1"/>
  <c r="U2585" i="1"/>
  <c r="U2586" i="1"/>
  <c r="U2587" i="1"/>
  <c r="U2588" i="1"/>
  <c r="U2589" i="1"/>
  <c r="U2590" i="1"/>
  <c r="U2591" i="1"/>
  <c r="U2592" i="1"/>
  <c r="U2593" i="1"/>
  <c r="U2594" i="1"/>
  <c r="U2595" i="1"/>
  <c r="U2596" i="1"/>
  <c r="U2597" i="1"/>
  <c r="U2598" i="1"/>
  <c r="U2599" i="1"/>
  <c r="U2600" i="1"/>
  <c r="U2601" i="1"/>
  <c r="U2602" i="1"/>
  <c r="U2603" i="1"/>
  <c r="U2604" i="1"/>
  <c r="U2605" i="1"/>
  <c r="U2606" i="1"/>
  <c r="U2607" i="1"/>
  <c r="U2608" i="1"/>
  <c r="U2609" i="1"/>
  <c r="U2610" i="1"/>
  <c r="U2611" i="1"/>
  <c r="U2612" i="1"/>
  <c r="U2613" i="1"/>
  <c r="U2614" i="1"/>
  <c r="U2615" i="1"/>
  <c r="U2616" i="1"/>
  <c r="U2617" i="1"/>
  <c r="U2618" i="1"/>
  <c r="U2619" i="1"/>
  <c r="U2620" i="1"/>
  <c r="U2621" i="1"/>
  <c r="U2622" i="1"/>
  <c r="U2623" i="1"/>
  <c r="U2624" i="1"/>
  <c r="U2625" i="1"/>
  <c r="U2626" i="1"/>
  <c r="U2627" i="1"/>
  <c r="U2628" i="1"/>
  <c r="U2629" i="1"/>
  <c r="U2630" i="1"/>
  <c r="U2631" i="1"/>
  <c r="U2632" i="1"/>
  <c r="U2633" i="1"/>
  <c r="U2634" i="1"/>
  <c r="U2635" i="1"/>
  <c r="U2636" i="1"/>
  <c r="U2637" i="1"/>
  <c r="U2638" i="1"/>
  <c r="U2639" i="1"/>
  <c r="U2640" i="1"/>
  <c r="U2641" i="1"/>
  <c r="U2642" i="1"/>
  <c r="U2643" i="1"/>
  <c r="U2644" i="1"/>
  <c r="U2645" i="1"/>
  <c r="U2646" i="1"/>
  <c r="U2647" i="1"/>
  <c r="U2648" i="1"/>
  <c r="U2649" i="1"/>
  <c r="U2650" i="1"/>
  <c r="U2651" i="1"/>
  <c r="U2652" i="1"/>
  <c r="U2653" i="1"/>
  <c r="U2654" i="1"/>
  <c r="U2655" i="1"/>
  <c r="U2656" i="1"/>
  <c r="U2657" i="1"/>
  <c r="U2658" i="1"/>
  <c r="U2659" i="1"/>
  <c r="U2660" i="1"/>
  <c r="U2661" i="1"/>
  <c r="U2662" i="1"/>
  <c r="U2663" i="1"/>
  <c r="U2664" i="1"/>
  <c r="U2665" i="1"/>
  <c r="U2666" i="1"/>
  <c r="U2667" i="1"/>
  <c r="U2668" i="1"/>
  <c r="U2669" i="1"/>
  <c r="U2670" i="1"/>
  <c r="U2671" i="1"/>
  <c r="U2672" i="1"/>
  <c r="U2673" i="1"/>
  <c r="U2674" i="1"/>
  <c r="U2675" i="1"/>
  <c r="U2676" i="1"/>
  <c r="U2677" i="1"/>
  <c r="U2678" i="1"/>
  <c r="U2679" i="1"/>
  <c r="U2680" i="1"/>
  <c r="U2681" i="1"/>
  <c r="U2682" i="1"/>
  <c r="U2683" i="1"/>
  <c r="U2684" i="1"/>
  <c r="U2685" i="1"/>
  <c r="U2686" i="1"/>
  <c r="U2687" i="1"/>
  <c r="U2688" i="1"/>
  <c r="U2689" i="1"/>
  <c r="U2690" i="1"/>
  <c r="U2691" i="1"/>
  <c r="U2692" i="1"/>
  <c r="U2693" i="1"/>
  <c r="U2694" i="1"/>
  <c r="U2695" i="1"/>
  <c r="U2696" i="1"/>
  <c r="U2697" i="1"/>
  <c r="U2698" i="1"/>
  <c r="U2699" i="1"/>
  <c r="U2700" i="1"/>
  <c r="U2701" i="1"/>
  <c r="U2702" i="1"/>
  <c r="U2703" i="1"/>
  <c r="U2704" i="1"/>
  <c r="U2705" i="1"/>
  <c r="U2706" i="1"/>
  <c r="U2707" i="1"/>
  <c r="U2708" i="1"/>
  <c r="U2709" i="1"/>
  <c r="U2710" i="1"/>
  <c r="U2711" i="1"/>
  <c r="U2712" i="1"/>
  <c r="U2713" i="1"/>
  <c r="U2714" i="1"/>
  <c r="U2715" i="1"/>
  <c r="U2716" i="1"/>
  <c r="U2717" i="1"/>
  <c r="U2718" i="1"/>
  <c r="U2719" i="1"/>
  <c r="U2720" i="1"/>
  <c r="U2721" i="1"/>
  <c r="U2722" i="1"/>
  <c r="U2723" i="1"/>
  <c r="U2724" i="1"/>
  <c r="U2725" i="1"/>
  <c r="U2726" i="1"/>
  <c r="U2727" i="1"/>
  <c r="U2728" i="1"/>
  <c r="U2729" i="1"/>
  <c r="U2730" i="1"/>
  <c r="U2731" i="1"/>
  <c r="U2732" i="1"/>
  <c r="U2733" i="1"/>
  <c r="U2734" i="1"/>
  <c r="U2735" i="1"/>
  <c r="U2736" i="1"/>
  <c r="U2737" i="1"/>
  <c r="U2738" i="1"/>
  <c r="U2739" i="1"/>
  <c r="U2740" i="1"/>
  <c r="U2741" i="1"/>
  <c r="U2742" i="1"/>
  <c r="U2743" i="1"/>
  <c r="U2744" i="1"/>
  <c r="U2745" i="1"/>
  <c r="U2746" i="1"/>
  <c r="U2747" i="1"/>
  <c r="U2748" i="1"/>
  <c r="U2749" i="1"/>
  <c r="U2750" i="1"/>
  <c r="U2751" i="1"/>
  <c r="U2752" i="1"/>
  <c r="U2753" i="1"/>
  <c r="U2754" i="1"/>
  <c r="U2755" i="1"/>
  <c r="U2756" i="1"/>
  <c r="U2757" i="1"/>
  <c r="U2758" i="1"/>
  <c r="U2759" i="1"/>
  <c r="U2760" i="1"/>
  <c r="U2761" i="1"/>
  <c r="U2762" i="1"/>
  <c r="U2763" i="1"/>
  <c r="U2764" i="1"/>
  <c r="U2765" i="1"/>
  <c r="U2766" i="1"/>
  <c r="U2767" i="1"/>
  <c r="U2768" i="1"/>
  <c r="U2769" i="1"/>
  <c r="U2770" i="1"/>
  <c r="U2771" i="1"/>
  <c r="U2772" i="1"/>
  <c r="U2773" i="1"/>
  <c r="U2774" i="1"/>
  <c r="U2775" i="1"/>
  <c r="U2776" i="1"/>
  <c r="U2777" i="1"/>
  <c r="U2778" i="1"/>
  <c r="U2779" i="1"/>
  <c r="U2780" i="1"/>
  <c r="U2781" i="1"/>
  <c r="U2782" i="1"/>
  <c r="U2783" i="1"/>
  <c r="U2784" i="1"/>
  <c r="U2785" i="1"/>
  <c r="U2786" i="1"/>
  <c r="U2787" i="1"/>
  <c r="U2788" i="1"/>
  <c r="U2789" i="1"/>
  <c r="U2790" i="1"/>
  <c r="U2791" i="1"/>
  <c r="U2792" i="1"/>
  <c r="U2793" i="1"/>
  <c r="U2794" i="1"/>
  <c r="U2795" i="1"/>
  <c r="U2796" i="1"/>
  <c r="U2797" i="1"/>
  <c r="U2798" i="1"/>
  <c r="U2799" i="1"/>
  <c r="U2800" i="1"/>
  <c r="U2801" i="1"/>
  <c r="U2802" i="1"/>
  <c r="U2803" i="1"/>
  <c r="U2804" i="1"/>
  <c r="U2805" i="1"/>
  <c r="U2806" i="1"/>
  <c r="U2807" i="1"/>
  <c r="U2808" i="1"/>
  <c r="U2809" i="1"/>
  <c r="U2810" i="1"/>
  <c r="U2811" i="1"/>
  <c r="U2812" i="1"/>
  <c r="U2813" i="1"/>
  <c r="U2814" i="1"/>
  <c r="U2815" i="1"/>
  <c r="U2816" i="1"/>
  <c r="U2817" i="1"/>
  <c r="U2818" i="1"/>
  <c r="U2819" i="1"/>
  <c r="U2820" i="1"/>
  <c r="U2821" i="1"/>
  <c r="U2822" i="1"/>
  <c r="U2823" i="1"/>
  <c r="U2824" i="1"/>
  <c r="U2825" i="1"/>
  <c r="U2826" i="1"/>
  <c r="U2827" i="1"/>
  <c r="U2828" i="1"/>
  <c r="U2829" i="1"/>
  <c r="U2830" i="1"/>
  <c r="U2831" i="1"/>
  <c r="U2832" i="1"/>
  <c r="U2833" i="1"/>
  <c r="U2834" i="1"/>
  <c r="U2835" i="1"/>
  <c r="U2836" i="1"/>
  <c r="U2837" i="1"/>
  <c r="U2838" i="1"/>
  <c r="U2839" i="1"/>
  <c r="U2840" i="1"/>
  <c r="U2841" i="1"/>
  <c r="U2842" i="1"/>
  <c r="U2843" i="1"/>
  <c r="U2844" i="1"/>
  <c r="U2845" i="1"/>
  <c r="U2846" i="1"/>
  <c r="U2847" i="1"/>
  <c r="U2848" i="1"/>
  <c r="U2849" i="1"/>
  <c r="U2850" i="1"/>
  <c r="U2851" i="1"/>
  <c r="U2852" i="1"/>
  <c r="U2853" i="1"/>
  <c r="U2854" i="1"/>
  <c r="U2855" i="1"/>
  <c r="U2856" i="1"/>
  <c r="U2857" i="1"/>
  <c r="U2858" i="1"/>
  <c r="U2859" i="1"/>
  <c r="U2860" i="1"/>
  <c r="U2861" i="1"/>
  <c r="U2862" i="1"/>
  <c r="U2863" i="1"/>
  <c r="U2864" i="1"/>
  <c r="U2865" i="1"/>
  <c r="U2866" i="1"/>
  <c r="U2867" i="1"/>
  <c r="U2868" i="1"/>
  <c r="U2869" i="1"/>
  <c r="U2870" i="1"/>
  <c r="U2871" i="1"/>
  <c r="U2872" i="1"/>
  <c r="U2873" i="1"/>
  <c r="U2874" i="1"/>
  <c r="U2875" i="1"/>
  <c r="U2876" i="1"/>
  <c r="U2877" i="1"/>
  <c r="U2878" i="1"/>
  <c r="U2879" i="1"/>
  <c r="U2880" i="1"/>
  <c r="U2881" i="1"/>
  <c r="U2882" i="1"/>
  <c r="U2883" i="1"/>
  <c r="U2884" i="1"/>
  <c r="U2885" i="1"/>
  <c r="U2886" i="1"/>
  <c r="U2887" i="1"/>
  <c r="U2888" i="1"/>
  <c r="U2889" i="1"/>
  <c r="U2890" i="1"/>
  <c r="U2891" i="1"/>
  <c r="U2892" i="1"/>
  <c r="U2893" i="1"/>
  <c r="U2894" i="1"/>
  <c r="U2895" i="1"/>
  <c r="U2896" i="1"/>
  <c r="U2897" i="1"/>
  <c r="U2898" i="1"/>
  <c r="U2899" i="1"/>
  <c r="U2900" i="1"/>
  <c r="U2901" i="1"/>
  <c r="U2902" i="1"/>
  <c r="U2903" i="1"/>
  <c r="U2904" i="1"/>
  <c r="U2905" i="1"/>
  <c r="U2906" i="1"/>
  <c r="U2907" i="1"/>
  <c r="U2908" i="1"/>
  <c r="U2909" i="1"/>
  <c r="U2910" i="1"/>
  <c r="U2911" i="1"/>
  <c r="U2912" i="1"/>
  <c r="U2913" i="1"/>
  <c r="U2914" i="1"/>
  <c r="U2915" i="1"/>
  <c r="U2916" i="1"/>
  <c r="U2917" i="1"/>
  <c r="U2918" i="1"/>
  <c r="U2919" i="1"/>
  <c r="U2920" i="1"/>
  <c r="U2921" i="1"/>
  <c r="U2922" i="1"/>
  <c r="U2923" i="1"/>
  <c r="U2924" i="1"/>
  <c r="U2925" i="1"/>
  <c r="U2926" i="1"/>
  <c r="U2927" i="1"/>
  <c r="U2928" i="1"/>
  <c r="U2929" i="1"/>
  <c r="U2930" i="1"/>
  <c r="U2931" i="1"/>
  <c r="U2932" i="1"/>
  <c r="U2933" i="1"/>
  <c r="U2934" i="1"/>
  <c r="U2935" i="1"/>
  <c r="U2936" i="1"/>
  <c r="U2937" i="1"/>
  <c r="U2938" i="1"/>
  <c r="U2939" i="1"/>
  <c r="U2940" i="1"/>
  <c r="U2941" i="1"/>
  <c r="U2942" i="1"/>
  <c r="U2943" i="1"/>
  <c r="U2944" i="1"/>
  <c r="U2945" i="1"/>
  <c r="U2946" i="1"/>
  <c r="U2947" i="1"/>
  <c r="U2948" i="1"/>
  <c r="U2949" i="1"/>
  <c r="U2950" i="1"/>
  <c r="U2951" i="1"/>
  <c r="U2952" i="1"/>
  <c r="U2953" i="1"/>
  <c r="U2954" i="1"/>
  <c r="U2955" i="1"/>
  <c r="U2956" i="1"/>
  <c r="U2957" i="1"/>
  <c r="U2958" i="1"/>
  <c r="U2959" i="1"/>
  <c r="U2960" i="1"/>
  <c r="U2961" i="1"/>
  <c r="U2962" i="1"/>
  <c r="U2963" i="1"/>
  <c r="U2964" i="1"/>
  <c r="U2965" i="1"/>
  <c r="U2966" i="1"/>
  <c r="U2967" i="1"/>
  <c r="U2968" i="1"/>
  <c r="U2969" i="1"/>
  <c r="U2970" i="1"/>
  <c r="U2971" i="1"/>
  <c r="U2972" i="1"/>
  <c r="U2973" i="1"/>
  <c r="U2974" i="1"/>
  <c r="U2975" i="1"/>
  <c r="U2976" i="1"/>
  <c r="U2977" i="1"/>
  <c r="U2978" i="1"/>
  <c r="U2979" i="1"/>
  <c r="U2980" i="1"/>
  <c r="U2981" i="1"/>
  <c r="U2982" i="1"/>
  <c r="U2983" i="1"/>
  <c r="U2984" i="1"/>
  <c r="U2985" i="1"/>
  <c r="U2986" i="1"/>
  <c r="U2987" i="1"/>
  <c r="U2988" i="1"/>
  <c r="U2989" i="1"/>
  <c r="U2990" i="1"/>
  <c r="U2991" i="1"/>
  <c r="U2992" i="1"/>
  <c r="U2993" i="1"/>
  <c r="U2994" i="1"/>
  <c r="U2995" i="1"/>
  <c r="U2996" i="1"/>
  <c r="U2997" i="1"/>
  <c r="U2998" i="1"/>
  <c r="U2999" i="1"/>
  <c r="U3000" i="1"/>
  <c r="U3001" i="1"/>
  <c r="U3002" i="1"/>
  <c r="U3003" i="1"/>
  <c r="U3004" i="1"/>
  <c r="U3005" i="1"/>
  <c r="U3006" i="1"/>
  <c r="U3007" i="1"/>
  <c r="U3008" i="1"/>
  <c r="U3009" i="1"/>
  <c r="U3010" i="1"/>
  <c r="U3011" i="1"/>
  <c r="U3012" i="1"/>
  <c r="U3013" i="1"/>
  <c r="U3014" i="1"/>
  <c r="U3015" i="1"/>
  <c r="U3016" i="1"/>
  <c r="U3017" i="1"/>
  <c r="U3018" i="1"/>
  <c r="U3019" i="1"/>
  <c r="U3020" i="1"/>
  <c r="U3021" i="1"/>
  <c r="U3022" i="1"/>
  <c r="U3023" i="1"/>
  <c r="U3024" i="1"/>
  <c r="U3025" i="1"/>
  <c r="U3026" i="1"/>
  <c r="U3027" i="1"/>
  <c r="U3028" i="1"/>
  <c r="U3029" i="1"/>
  <c r="U3030" i="1"/>
  <c r="U3031" i="1"/>
  <c r="U3032" i="1"/>
  <c r="U3033" i="1"/>
  <c r="U3034" i="1"/>
  <c r="U3035" i="1"/>
  <c r="U3036" i="1"/>
  <c r="U3037" i="1"/>
  <c r="U3038" i="1"/>
  <c r="U3039" i="1"/>
  <c r="U3040" i="1"/>
  <c r="U3041" i="1"/>
  <c r="U3042" i="1"/>
  <c r="U3043" i="1"/>
  <c r="U3044" i="1"/>
  <c r="U3045" i="1"/>
  <c r="U3046" i="1"/>
  <c r="U3047" i="1"/>
  <c r="U3048" i="1"/>
  <c r="U3049" i="1"/>
  <c r="U3050" i="1"/>
  <c r="U3051" i="1"/>
  <c r="U3052" i="1"/>
  <c r="U3053" i="1"/>
  <c r="U3054" i="1"/>
  <c r="U3055" i="1"/>
  <c r="U3056" i="1"/>
  <c r="U3057" i="1"/>
  <c r="U3058" i="1"/>
  <c r="U3059" i="1"/>
  <c r="U3060" i="1"/>
  <c r="U3061" i="1"/>
  <c r="U3062" i="1"/>
  <c r="U3063" i="1"/>
  <c r="U3064" i="1"/>
  <c r="U3065" i="1"/>
  <c r="U3066" i="1"/>
  <c r="U3067" i="1"/>
  <c r="U3068" i="1"/>
  <c r="U3069" i="1"/>
  <c r="U3070" i="1"/>
  <c r="U3071" i="1"/>
  <c r="U3072" i="1"/>
  <c r="U3073" i="1"/>
  <c r="U3074" i="1"/>
  <c r="U3075" i="1"/>
  <c r="U3076" i="1"/>
  <c r="U3077" i="1"/>
  <c r="U3078" i="1"/>
  <c r="U3079" i="1"/>
  <c r="U3080" i="1"/>
  <c r="U3081" i="1"/>
  <c r="U3082" i="1"/>
  <c r="U3083" i="1"/>
  <c r="U3084" i="1"/>
  <c r="U3085" i="1"/>
  <c r="U3086" i="1"/>
  <c r="U3087" i="1"/>
  <c r="U3088" i="1"/>
  <c r="U3089" i="1"/>
  <c r="U3090" i="1"/>
  <c r="U3091" i="1"/>
  <c r="U3092" i="1"/>
  <c r="U3093" i="1"/>
  <c r="U3094" i="1"/>
  <c r="U3095" i="1"/>
  <c r="U3096" i="1"/>
  <c r="U3097" i="1"/>
  <c r="U3098" i="1"/>
  <c r="U3099" i="1"/>
  <c r="U3100" i="1"/>
  <c r="U3101" i="1"/>
  <c r="U3102" i="1"/>
  <c r="U3103" i="1"/>
  <c r="U3104" i="1"/>
  <c r="U3105" i="1"/>
  <c r="U3106" i="1"/>
  <c r="U3107" i="1"/>
  <c r="U3108" i="1"/>
  <c r="U3109" i="1"/>
  <c r="U3110" i="1"/>
  <c r="U3111" i="1"/>
  <c r="U3112" i="1"/>
  <c r="U3113" i="1"/>
  <c r="U3114" i="1"/>
  <c r="U3115" i="1"/>
  <c r="U3116" i="1"/>
  <c r="U3117" i="1"/>
  <c r="U3118" i="1"/>
  <c r="U3119" i="1"/>
  <c r="U3120" i="1"/>
  <c r="U3121" i="1"/>
  <c r="U3122" i="1"/>
  <c r="U3123" i="1"/>
  <c r="U3124" i="1"/>
  <c r="U3125" i="1"/>
  <c r="U3126" i="1"/>
  <c r="U3127" i="1"/>
  <c r="U3128" i="1"/>
  <c r="U3129" i="1"/>
  <c r="U3130" i="1"/>
  <c r="U3131" i="1"/>
  <c r="U3132" i="1"/>
  <c r="U3133" i="1"/>
  <c r="U3134" i="1"/>
  <c r="U3135" i="1"/>
  <c r="U3136" i="1"/>
  <c r="U3137" i="1"/>
  <c r="U3138" i="1"/>
  <c r="U3139" i="1"/>
  <c r="U3140" i="1"/>
  <c r="U3141" i="1"/>
  <c r="U3142" i="1"/>
  <c r="U3143" i="1"/>
  <c r="U3144" i="1"/>
  <c r="U3145" i="1"/>
  <c r="U3146" i="1"/>
  <c r="U3147" i="1"/>
  <c r="U3148" i="1"/>
  <c r="U3149" i="1"/>
  <c r="U3150" i="1"/>
  <c r="U3151" i="1"/>
  <c r="U3152" i="1"/>
  <c r="U3153" i="1"/>
  <c r="U3154" i="1"/>
  <c r="U3155" i="1"/>
  <c r="U3156" i="1"/>
  <c r="U3157" i="1"/>
  <c r="U3158" i="1"/>
  <c r="U3159" i="1"/>
  <c r="U3160" i="1"/>
  <c r="U3161" i="1"/>
  <c r="U3162" i="1"/>
  <c r="U3163" i="1"/>
  <c r="U3164" i="1"/>
  <c r="U3165" i="1"/>
  <c r="U3166" i="1"/>
  <c r="U3167" i="1"/>
  <c r="U3168" i="1"/>
  <c r="U3169" i="1"/>
  <c r="U3170" i="1"/>
  <c r="U3171" i="1"/>
  <c r="U3172" i="1"/>
  <c r="U3173" i="1"/>
  <c r="U3174" i="1"/>
  <c r="U3175" i="1"/>
  <c r="U3176" i="1"/>
  <c r="U3177" i="1"/>
  <c r="U3178" i="1"/>
  <c r="U3179" i="1"/>
  <c r="U3180" i="1"/>
  <c r="U3181" i="1"/>
  <c r="U3182" i="1"/>
  <c r="U3183" i="1"/>
  <c r="U3184" i="1"/>
  <c r="U3185" i="1"/>
  <c r="U3186" i="1"/>
  <c r="U3187" i="1"/>
  <c r="U3188" i="1"/>
  <c r="U3189" i="1"/>
  <c r="U3190" i="1"/>
  <c r="U3191" i="1"/>
  <c r="U3192" i="1"/>
  <c r="U3193" i="1"/>
  <c r="U3194" i="1"/>
  <c r="U3195" i="1"/>
  <c r="U3196" i="1"/>
  <c r="U3197" i="1"/>
  <c r="U3198" i="1"/>
  <c r="U3199" i="1"/>
  <c r="U3200" i="1"/>
  <c r="U3201" i="1"/>
  <c r="U3202" i="1"/>
  <c r="U3203" i="1"/>
  <c r="U3204" i="1"/>
  <c r="U3205" i="1"/>
  <c r="U3206" i="1"/>
  <c r="U3207" i="1"/>
  <c r="U3208" i="1"/>
  <c r="U3209" i="1"/>
  <c r="U3210" i="1"/>
  <c r="U3211" i="1"/>
  <c r="U3212" i="1"/>
  <c r="U3213" i="1"/>
  <c r="U3214" i="1"/>
  <c r="U3215" i="1"/>
  <c r="U3216" i="1"/>
  <c r="U3217" i="1"/>
  <c r="U3218" i="1"/>
  <c r="U3219" i="1"/>
  <c r="U3220" i="1"/>
  <c r="U3221" i="1"/>
  <c r="U3222" i="1"/>
  <c r="U3223" i="1"/>
  <c r="U3224" i="1"/>
  <c r="U3225" i="1"/>
  <c r="U3226" i="1"/>
  <c r="U3227" i="1"/>
  <c r="U3228" i="1"/>
  <c r="U3229" i="1"/>
  <c r="U3230" i="1"/>
  <c r="U3231" i="1"/>
  <c r="U3232" i="1"/>
  <c r="U3233" i="1"/>
  <c r="U3234" i="1"/>
  <c r="U3235" i="1"/>
  <c r="U3236" i="1"/>
  <c r="U3237" i="1"/>
  <c r="U3238" i="1"/>
  <c r="U3239" i="1"/>
  <c r="U3240" i="1"/>
  <c r="U3241" i="1"/>
  <c r="U3242" i="1"/>
  <c r="U3243" i="1"/>
  <c r="U3244" i="1"/>
  <c r="U3245" i="1"/>
  <c r="U3246" i="1"/>
  <c r="U3247" i="1"/>
  <c r="U3248" i="1"/>
  <c r="U3249" i="1"/>
  <c r="U3250" i="1"/>
  <c r="U3251" i="1"/>
  <c r="U3252" i="1"/>
  <c r="U3253" i="1"/>
  <c r="U3254" i="1"/>
  <c r="U3255" i="1"/>
  <c r="U3256" i="1"/>
  <c r="U3257" i="1"/>
  <c r="U3258" i="1"/>
  <c r="U3259" i="1"/>
  <c r="U3260" i="1"/>
  <c r="U3261" i="1"/>
  <c r="U3262" i="1"/>
  <c r="U3263" i="1"/>
  <c r="U3264" i="1"/>
  <c r="U3265" i="1"/>
  <c r="U3266" i="1"/>
  <c r="U3267" i="1"/>
  <c r="U3268" i="1"/>
  <c r="U3269" i="1"/>
  <c r="U3270" i="1"/>
  <c r="U3271" i="1"/>
  <c r="U3272" i="1"/>
  <c r="U3273" i="1"/>
  <c r="U3274" i="1"/>
  <c r="U3275" i="1"/>
  <c r="U3276" i="1"/>
  <c r="U3277" i="1"/>
  <c r="U3278" i="1"/>
  <c r="U3279" i="1"/>
  <c r="U3280" i="1"/>
  <c r="U3281" i="1"/>
  <c r="U3282" i="1"/>
  <c r="U3283" i="1"/>
  <c r="U3284" i="1"/>
  <c r="U3285" i="1"/>
  <c r="U3286" i="1"/>
  <c r="U3287" i="1"/>
  <c r="U3288" i="1"/>
  <c r="U3289" i="1"/>
  <c r="U3290" i="1"/>
  <c r="U3291" i="1"/>
  <c r="U3292" i="1"/>
  <c r="U3293" i="1"/>
  <c r="U3294" i="1"/>
  <c r="U3295" i="1"/>
  <c r="U3296" i="1"/>
  <c r="U3297" i="1"/>
  <c r="U3298" i="1"/>
  <c r="U3299" i="1"/>
  <c r="U3300" i="1"/>
  <c r="U3301" i="1"/>
  <c r="U3302" i="1"/>
  <c r="U3303" i="1"/>
  <c r="U3304" i="1"/>
  <c r="U3305" i="1"/>
  <c r="U3306" i="1"/>
  <c r="U3307" i="1"/>
  <c r="U3308" i="1"/>
  <c r="U3309" i="1"/>
  <c r="U3310" i="1"/>
  <c r="U3311" i="1"/>
  <c r="U3312" i="1"/>
  <c r="U3313" i="1"/>
  <c r="U3314" i="1"/>
  <c r="U3315" i="1"/>
  <c r="U3316" i="1"/>
  <c r="U3317" i="1"/>
  <c r="U3318" i="1"/>
  <c r="U3319" i="1"/>
  <c r="U3320" i="1"/>
  <c r="U3321" i="1"/>
  <c r="U3322" i="1"/>
  <c r="U3323" i="1"/>
  <c r="U3324" i="1"/>
  <c r="U3325" i="1"/>
  <c r="U3326" i="1"/>
  <c r="U3327" i="1"/>
  <c r="U3328" i="1"/>
  <c r="U3329" i="1"/>
  <c r="U3330" i="1"/>
  <c r="U3331" i="1"/>
  <c r="U3332" i="1"/>
  <c r="U3333" i="1"/>
  <c r="U3334" i="1"/>
  <c r="U3335" i="1"/>
  <c r="U3336" i="1"/>
  <c r="U3337" i="1"/>
  <c r="U3338" i="1"/>
  <c r="U3339" i="1"/>
  <c r="U3340" i="1"/>
  <c r="U3341" i="1"/>
  <c r="U3342" i="1"/>
  <c r="U3343" i="1"/>
  <c r="U3344" i="1"/>
  <c r="U3345" i="1"/>
  <c r="U3346" i="1"/>
  <c r="U3347" i="1"/>
  <c r="U3348" i="1"/>
  <c r="U3349" i="1"/>
  <c r="U3350" i="1"/>
  <c r="U3351" i="1"/>
  <c r="U3352" i="1"/>
  <c r="U3353" i="1"/>
  <c r="U3354" i="1"/>
  <c r="U3355" i="1"/>
  <c r="U3356" i="1"/>
  <c r="U3357" i="1"/>
  <c r="U3358" i="1"/>
  <c r="U3359" i="1"/>
  <c r="U3360" i="1"/>
  <c r="U3361" i="1"/>
  <c r="U3362" i="1"/>
  <c r="U3363" i="1"/>
  <c r="U3364" i="1"/>
  <c r="U3365" i="1"/>
  <c r="U3366" i="1"/>
  <c r="U3367" i="1"/>
  <c r="U3368" i="1"/>
  <c r="U3369" i="1"/>
  <c r="U3370" i="1"/>
  <c r="U3371" i="1"/>
  <c r="U3372" i="1"/>
  <c r="U3373" i="1"/>
  <c r="U3374" i="1"/>
  <c r="U3375" i="1"/>
  <c r="U3376" i="1"/>
  <c r="U3377" i="1"/>
  <c r="U3378" i="1"/>
  <c r="U3379" i="1"/>
  <c r="U3380" i="1"/>
  <c r="U3381" i="1"/>
  <c r="U3382" i="1"/>
  <c r="U3383" i="1"/>
  <c r="U3384" i="1"/>
  <c r="U3385" i="1"/>
  <c r="U3386" i="1"/>
  <c r="U3387" i="1"/>
  <c r="U3388" i="1"/>
  <c r="U3389" i="1"/>
  <c r="U3390" i="1"/>
  <c r="U3391" i="1"/>
  <c r="U3392" i="1"/>
  <c r="U3393" i="1"/>
  <c r="U3394" i="1"/>
  <c r="U3395" i="1"/>
  <c r="U3396" i="1"/>
  <c r="U3397" i="1"/>
  <c r="U3398" i="1"/>
  <c r="U3399" i="1"/>
  <c r="U3400" i="1"/>
  <c r="U3401" i="1"/>
  <c r="U3402" i="1"/>
  <c r="U3403" i="1"/>
  <c r="U3404" i="1"/>
  <c r="U3405" i="1"/>
  <c r="U3406" i="1"/>
  <c r="U3407" i="1"/>
  <c r="U3408" i="1"/>
  <c r="U3409" i="1"/>
  <c r="U3410" i="1"/>
  <c r="U3411" i="1"/>
  <c r="U3412" i="1"/>
  <c r="U3413" i="1"/>
  <c r="U3414" i="1"/>
  <c r="U3415" i="1"/>
  <c r="U3416" i="1"/>
  <c r="U3417" i="1"/>
  <c r="U3418" i="1"/>
  <c r="U3419" i="1"/>
  <c r="U3420" i="1"/>
  <c r="U3421" i="1"/>
  <c r="U3422" i="1"/>
  <c r="U3423" i="1"/>
  <c r="U3424" i="1"/>
  <c r="U3425" i="1"/>
  <c r="U3426" i="1"/>
  <c r="U3427" i="1"/>
  <c r="U3428" i="1"/>
  <c r="U3429" i="1"/>
  <c r="U3430" i="1"/>
  <c r="U3431" i="1"/>
  <c r="U3432" i="1"/>
  <c r="U3433" i="1"/>
  <c r="U3434" i="1"/>
  <c r="U3435" i="1"/>
  <c r="U3436" i="1"/>
  <c r="U3437" i="1"/>
  <c r="U3438" i="1"/>
  <c r="U3439" i="1"/>
  <c r="U3440" i="1"/>
  <c r="U3441" i="1"/>
  <c r="U3442" i="1"/>
  <c r="U3443" i="1"/>
  <c r="U3444" i="1"/>
  <c r="U3445" i="1"/>
  <c r="U3446" i="1"/>
  <c r="U3447" i="1"/>
  <c r="U3448" i="1"/>
  <c r="U3449" i="1"/>
  <c r="U3450" i="1"/>
  <c r="U3451" i="1"/>
  <c r="U3452" i="1"/>
  <c r="U3453" i="1"/>
  <c r="U3454" i="1"/>
  <c r="U3455" i="1"/>
  <c r="U3456" i="1"/>
  <c r="U3457" i="1"/>
  <c r="U3458" i="1"/>
  <c r="U3459" i="1"/>
  <c r="U3460" i="1"/>
  <c r="U3461" i="1"/>
  <c r="U3462" i="1"/>
  <c r="U3463" i="1"/>
  <c r="U3464" i="1"/>
  <c r="U3465" i="1"/>
  <c r="U3466" i="1"/>
  <c r="U3467" i="1"/>
  <c r="U3468" i="1"/>
  <c r="U3469" i="1"/>
  <c r="U3470" i="1"/>
  <c r="U3471" i="1"/>
  <c r="U3472" i="1"/>
  <c r="U3473" i="1"/>
  <c r="U3474" i="1"/>
  <c r="U3475" i="1"/>
  <c r="U3476" i="1"/>
  <c r="U3477" i="1"/>
  <c r="U3478" i="1"/>
  <c r="U3479" i="1"/>
  <c r="U3480" i="1"/>
  <c r="U3481" i="1"/>
  <c r="U3482" i="1"/>
  <c r="U3483" i="1"/>
  <c r="U3484" i="1"/>
  <c r="U3485" i="1"/>
  <c r="U3486" i="1"/>
  <c r="U3487" i="1"/>
  <c r="U3488" i="1"/>
  <c r="U3489" i="1"/>
  <c r="U3490" i="1"/>
  <c r="U3491" i="1"/>
  <c r="U3492" i="1"/>
  <c r="U3493" i="1"/>
  <c r="U3494" i="1"/>
  <c r="U3495" i="1"/>
  <c r="U3496" i="1"/>
  <c r="U3497" i="1"/>
  <c r="U3498" i="1"/>
  <c r="U3499" i="1"/>
  <c r="U3500" i="1"/>
  <c r="U3501" i="1"/>
  <c r="U3502" i="1"/>
  <c r="U3503" i="1"/>
  <c r="U3504" i="1"/>
  <c r="U3505" i="1"/>
  <c r="U3506" i="1"/>
  <c r="U3507" i="1"/>
  <c r="U3508" i="1"/>
  <c r="U3509" i="1"/>
  <c r="U3510" i="1"/>
  <c r="U3511" i="1"/>
  <c r="U3512" i="1"/>
  <c r="U3513" i="1"/>
  <c r="U3514" i="1"/>
  <c r="U3515" i="1"/>
  <c r="U3516" i="1"/>
  <c r="U3517" i="1"/>
  <c r="U3518" i="1"/>
  <c r="U3519" i="1"/>
  <c r="U3520" i="1"/>
  <c r="U3521" i="1"/>
  <c r="U3522" i="1"/>
  <c r="U3523" i="1"/>
  <c r="U3524" i="1"/>
  <c r="U3525" i="1"/>
  <c r="U3526" i="1"/>
  <c r="U3527" i="1"/>
  <c r="U3528" i="1"/>
  <c r="U3529" i="1"/>
  <c r="U3530" i="1"/>
  <c r="U3531" i="1"/>
  <c r="U3532" i="1"/>
  <c r="U3533" i="1"/>
  <c r="U3534" i="1"/>
  <c r="U3535" i="1"/>
  <c r="U3536" i="1"/>
  <c r="U3537" i="1"/>
  <c r="U3538" i="1"/>
  <c r="U3539" i="1"/>
  <c r="U3540" i="1"/>
  <c r="U3541" i="1"/>
  <c r="U3542" i="1"/>
  <c r="U3543" i="1"/>
  <c r="U3544" i="1"/>
  <c r="U3545" i="1"/>
  <c r="U3546" i="1"/>
  <c r="U3547" i="1"/>
  <c r="U3548" i="1"/>
  <c r="U3549" i="1"/>
  <c r="U3550" i="1"/>
  <c r="U3551" i="1"/>
  <c r="U3552" i="1"/>
  <c r="U3553" i="1"/>
  <c r="U3554" i="1"/>
  <c r="U3555" i="1"/>
  <c r="U3556" i="1"/>
  <c r="U3557" i="1"/>
  <c r="U3558" i="1"/>
  <c r="U3559" i="1"/>
  <c r="U3560" i="1"/>
  <c r="U3561" i="1"/>
  <c r="U3562" i="1"/>
  <c r="U3563" i="1"/>
  <c r="U3564" i="1"/>
  <c r="U3565" i="1"/>
  <c r="U3566" i="1"/>
  <c r="U3567" i="1"/>
  <c r="U3568" i="1"/>
  <c r="U3569" i="1"/>
  <c r="U3570" i="1"/>
  <c r="U3571" i="1"/>
  <c r="U3572" i="1"/>
  <c r="U3573" i="1"/>
  <c r="U3574" i="1"/>
  <c r="U3575" i="1"/>
  <c r="U3576" i="1"/>
  <c r="U3577" i="1"/>
  <c r="U3578" i="1"/>
  <c r="U3579" i="1"/>
  <c r="U3580" i="1"/>
  <c r="U3581" i="1"/>
  <c r="U3582" i="1"/>
  <c r="U3583" i="1"/>
  <c r="U3584" i="1"/>
  <c r="U3585" i="1"/>
  <c r="U3586" i="1"/>
  <c r="U3587" i="1"/>
  <c r="U3588" i="1"/>
  <c r="U3589" i="1"/>
  <c r="U3590" i="1"/>
  <c r="U3591" i="1"/>
  <c r="U3592" i="1"/>
  <c r="U3593" i="1"/>
  <c r="U3594" i="1"/>
  <c r="U3595" i="1"/>
  <c r="U3596" i="1"/>
  <c r="U3597" i="1"/>
  <c r="U3598" i="1"/>
  <c r="U3599" i="1"/>
  <c r="U3600" i="1"/>
  <c r="U3601" i="1"/>
  <c r="U3602" i="1"/>
  <c r="U3603" i="1"/>
  <c r="U3604" i="1"/>
  <c r="U3605" i="1"/>
  <c r="U3606" i="1"/>
  <c r="U3607" i="1"/>
  <c r="U3608" i="1"/>
  <c r="U3609" i="1"/>
  <c r="U3610" i="1"/>
  <c r="U3611" i="1"/>
  <c r="U3612" i="1"/>
  <c r="U3613" i="1"/>
  <c r="U3614" i="1"/>
  <c r="U3615" i="1"/>
  <c r="U3616" i="1"/>
  <c r="U3617" i="1"/>
  <c r="U3618" i="1"/>
  <c r="U3619" i="1"/>
  <c r="U3620" i="1"/>
  <c r="U3621" i="1"/>
  <c r="U3622" i="1"/>
  <c r="U3623" i="1"/>
  <c r="U3624" i="1"/>
  <c r="U3625" i="1"/>
  <c r="U3626" i="1"/>
  <c r="U3627" i="1"/>
  <c r="U3628" i="1"/>
  <c r="U3629" i="1"/>
  <c r="U3630" i="1"/>
  <c r="U3631" i="1"/>
  <c r="U3632" i="1"/>
  <c r="U3633" i="1"/>
  <c r="U3634" i="1"/>
  <c r="U3635" i="1"/>
  <c r="U3636" i="1"/>
  <c r="U3637" i="1"/>
  <c r="U3638" i="1"/>
  <c r="U3639" i="1"/>
  <c r="U3640" i="1"/>
  <c r="U3641" i="1"/>
  <c r="U3642" i="1"/>
  <c r="U3643" i="1"/>
  <c r="U3644" i="1"/>
  <c r="U3645" i="1"/>
  <c r="U3646" i="1"/>
  <c r="U3647" i="1"/>
  <c r="U3648" i="1"/>
  <c r="U3649" i="1"/>
  <c r="U3650" i="1"/>
  <c r="U3651" i="1"/>
  <c r="U3652" i="1"/>
  <c r="U3653" i="1"/>
  <c r="U3654" i="1"/>
  <c r="U3655" i="1"/>
  <c r="U3656" i="1"/>
  <c r="U3657" i="1"/>
  <c r="U3658" i="1"/>
  <c r="U3659" i="1"/>
  <c r="U3660" i="1"/>
  <c r="U3661" i="1"/>
  <c r="U3662" i="1"/>
  <c r="U3663" i="1"/>
  <c r="U3664" i="1"/>
  <c r="U3665" i="1"/>
  <c r="U3666" i="1"/>
  <c r="U3667" i="1"/>
  <c r="U3668" i="1"/>
  <c r="U3669" i="1"/>
  <c r="U3670" i="1"/>
  <c r="U3671" i="1"/>
  <c r="U3672" i="1"/>
  <c r="U3673" i="1"/>
  <c r="U3674" i="1"/>
  <c r="U3675" i="1"/>
  <c r="U3676" i="1"/>
  <c r="U3677" i="1"/>
  <c r="U3678" i="1"/>
  <c r="U3679" i="1"/>
  <c r="U3680" i="1"/>
  <c r="U3681" i="1"/>
  <c r="U3682" i="1"/>
  <c r="U3683" i="1"/>
  <c r="U3684" i="1"/>
  <c r="U3685" i="1"/>
  <c r="U3686" i="1"/>
  <c r="U3687" i="1"/>
  <c r="U3688" i="1"/>
  <c r="U3689" i="1"/>
  <c r="U3690" i="1"/>
  <c r="U3691" i="1"/>
  <c r="U3692" i="1"/>
  <c r="U3693" i="1"/>
  <c r="U3694" i="1"/>
  <c r="U3695" i="1"/>
  <c r="U3696" i="1"/>
  <c r="U3697" i="1"/>
  <c r="U3698" i="1"/>
  <c r="U3699" i="1"/>
  <c r="U3700" i="1"/>
  <c r="U3701" i="1"/>
  <c r="U3702" i="1"/>
  <c r="U3703" i="1"/>
  <c r="U3704" i="1"/>
  <c r="U3705" i="1"/>
  <c r="U3706" i="1"/>
  <c r="U3707" i="1"/>
  <c r="U3708" i="1"/>
  <c r="U3709" i="1"/>
  <c r="U3710" i="1"/>
  <c r="U3711" i="1"/>
  <c r="U3712" i="1"/>
  <c r="U3713" i="1"/>
  <c r="U3714" i="1"/>
  <c r="U3715" i="1"/>
  <c r="U3716" i="1"/>
  <c r="U3717" i="1"/>
  <c r="U3718" i="1"/>
  <c r="U3719" i="1"/>
  <c r="U3720" i="1"/>
  <c r="U3721" i="1"/>
  <c r="U3722" i="1"/>
  <c r="U3723" i="1"/>
  <c r="U3724" i="1"/>
  <c r="U3725" i="1"/>
  <c r="U3726" i="1"/>
  <c r="U3727" i="1"/>
  <c r="U3728" i="1"/>
  <c r="U3729" i="1"/>
  <c r="U3730" i="1"/>
  <c r="U3731" i="1"/>
  <c r="U3732" i="1"/>
  <c r="U3733" i="1"/>
  <c r="U3734" i="1"/>
  <c r="U3735" i="1"/>
  <c r="U3736" i="1"/>
  <c r="U3737" i="1"/>
  <c r="U3738" i="1"/>
  <c r="U3739" i="1"/>
  <c r="U3740" i="1"/>
  <c r="U3741" i="1"/>
  <c r="U3742" i="1"/>
  <c r="U3743" i="1"/>
  <c r="U3744" i="1"/>
  <c r="U3745" i="1"/>
  <c r="U3746" i="1"/>
  <c r="U3747" i="1"/>
  <c r="U3748" i="1"/>
  <c r="U3749" i="1"/>
  <c r="U3750" i="1"/>
  <c r="U3751" i="1"/>
  <c r="U3752" i="1"/>
  <c r="U3753" i="1"/>
  <c r="U3754" i="1"/>
  <c r="U3755" i="1"/>
  <c r="U3756" i="1"/>
  <c r="U3757" i="1"/>
  <c r="U3758" i="1"/>
  <c r="U3759" i="1"/>
  <c r="U3760" i="1"/>
  <c r="U3761" i="1"/>
  <c r="U3762" i="1"/>
  <c r="U3763" i="1"/>
  <c r="U3764" i="1"/>
  <c r="U3765" i="1"/>
  <c r="U3766" i="1"/>
  <c r="U3767" i="1"/>
  <c r="U3768" i="1"/>
  <c r="U3769" i="1"/>
  <c r="U3770" i="1"/>
  <c r="U3771" i="1"/>
  <c r="U3772" i="1"/>
  <c r="U3773" i="1"/>
  <c r="U3774" i="1"/>
  <c r="U3775" i="1"/>
  <c r="U3776" i="1"/>
  <c r="U3777" i="1"/>
  <c r="U3778" i="1"/>
  <c r="U3779" i="1"/>
  <c r="U3780" i="1"/>
  <c r="U3781" i="1"/>
  <c r="U3782" i="1"/>
  <c r="U3783" i="1"/>
  <c r="U3784" i="1"/>
  <c r="U3785" i="1"/>
  <c r="U3786" i="1"/>
  <c r="U3787" i="1"/>
  <c r="U3788" i="1"/>
  <c r="U3789" i="1"/>
  <c r="U3790" i="1"/>
  <c r="U3791" i="1"/>
  <c r="U3792" i="1"/>
  <c r="U3793" i="1"/>
  <c r="U3794" i="1"/>
  <c r="U3795" i="1"/>
  <c r="U3796" i="1"/>
  <c r="U3797" i="1"/>
  <c r="U3798" i="1"/>
  <c r="U3799" i="1"/>
  <c r="U3800" i="1"/>
  <c r="U3801" i="1"/>
  <c r="U3802" i="1"/>
  <c r="U3803" i="1"/>
  <c r="U3804" i="1"/>
  <c r="U3805" i="1"/>
  <c r="U3806" i="1"/>
  <c r="U3807" i="1"/>
  <c r="U3808" i="1"/>
  <c r="U3809" i="1"/>
  <c r="U3810" i="1"/>
  <c r="U3811" i="1"/>
  <c r="U3812" i="1"/>
  <c r="U3813" i="1"/>
  <c r="U3814" i="1"/>
  <c r="U3815" i="1"/>
  <c r="U3816" i="1"/>
  <c r="U3817" i="1"/>
  <c r="U3818" i="1"/>
  <c r="U3819" i="1"/>
  <c r="U3820" i="1"/>
  <c r="U3821" i="1"/>
  <c r="U3822" i="1"/>
  <c r="U3823" i="1"/>
  <c r="U3824" i="1"/>
  <c r="U3825" i="1"/>
  <c r="U3826" i="1"/>
  <c r="U3827" i="1"/>
  <c r="U3828" i="1"/>
  <c r="U3829" i="1"/>
  <c r="U3830" i="1"/>
  <c r="U3831" i="1"/>
  <c r="U3832" i="1"/>
  <c r="U3833" i="1"/>
  <c r="U3834" i="1"/>
  <c r="U3835" i="1"/>
  <c r="U3836" i="1"/>
  <c r="U3837" i="1"/>
  <c r="U3838" i="1"/>
  <c r="U3839" i="1"/>
  <c r="U3840" i="1"/>
  <c r="U3841" i="1"/>
  <c r="U3842" i="1"/>
  <c r="U3843" i="1"/>
  <c r="U3844" i="1"/>
  <c r="U3845" i="1"/>
  <c r="U3846" i="1"/>
  <c r="U3847" i="1"/>
  <c r="U3848" i="1"/>
  <c r="U3849" i="1"/>
  <c r="U3850" i="1"/>
  <c r="U3851" i="1"/>
  <c r="U3852" i="1"/>
  <c r="U3853" i="1"/>
  <c r="U3854" i="1"/>
  <c r="U3855" i="1"/>
  <c r="U3856" i="1"/>
  <c r="U3857" i="1"/>
  <c r="U3858" i="1"/>
  <c r="U3859" i="1"/>
  <c r="U3860" i="1"/>
  <c r="U3861" i="1"/>
  <c r="U3862" i="1"/>
  <c r="U3863" i="1"/>
  <c r="U3864" i="1"/>
  <c r="U3865" i="1"/>
  <c r="U3866" i="1"/>
  <c r="U3867" i="1"/>
  <c r="U3868" i="1"/>
  <c r="U3869" i="1"/>
  <c r="U3870" i="1"/>
  <c r="U3871" i="1"/>
  <c r="U3872" i="1"/>
  <c r="U3873" i="1"/>
  <c r="U3874" i="1"/>
  <c r="U3875" i="1"/>
  <c r="U3876" i="1"/>
  <c r="U3877" i="1"/>
  <c r="U3878" i="1"/>
  <c r="U3879" i="1"/>
  <c r="U3880" i="1"/>
  <c r="U3881" i="1"/>
  <c r="U3882" i="1"/>
  <c r="U3883" i="1"/>
  <c r="U3884" i="1"/>
  <c r="U3885" i="1"/>
  <c r="U3886" i="1"/>
  <c r="U3887" i="1"/>
  <c r="U3888" i="1"/>
  <c r="U3889" i="1"/>
  <c r="U3890" i="1"/>
  <c r="U3891" i="1"/>
  <c r="U3892" i="1"/>
  <c r="U3893" i="1"/>
  <c r="U3894" i="1"/>
  <c r="U3895" i="1"/>
  <c r="U3896" i="1"/>
  <c r="U3897" i="1"/>
  <c r="U3898" i="1"/>
  <c r="U3899" i="1"/>
  <c r="U3900" i="1"/>
  <c r="U3901" i="1"/>
  <c r="U3902" i="1"/>
  <c r="U3903" i="1"/>
  <c r="U3904" i="1"/>
  <c r="U3905" i="1"/>
  <c r="U3906" i="1"/>
  <c r="U3907" i="1"/>
  <c r="U3908" i="1"/>
  <c r="U3909" i="1"/>
  <c r="U3910" i="1"/>
  <c r="U3911" i="1"/>
  <c r="U3912" i="1"/>
  <c r="U3913" i="1"/>
  <c r="U3914" i="1"/>
  <c r="U3915" i="1"/>
  <c r="U3916" i="1"/>
  <c r="U3917" i="1"/>
  <c r="U3918" i="1"/>
  <c r="U3919" i="1"/>
  <c r="U3920" i="1"/>
  <c r="U3921" i="1"/>
  <c r="U3922" i="1"/>
  <c r="U3923" i="1"/>
  <c r="U3924" i="1"/>
  <c r="U3925" i="1"/>
  <c r="U3926" i="1"/>
  <c r="U3927" i="1"/>
  <c r="U3928" i="1"/>
  <c r="U3929" i="1"/>
  <c r="U3930" i="1"/>
  <c r="U3931" i="1"/>
  <c r="U3932" i="1"/>
  <c r="U3933" i="1"/>
  <c r="U3934" i="1"/>
  <c r="U3935" i="1"/>
  <c r="U3936" i="1"/>
  <c r="U3937" i="1"/>
  <c r="U3938" i="1"/>
  <c r="U3939" i="1"/>
  <c r="U3940" i="1"/>
  <c r="U3941" i="1"/>
  <c r="U3942" i="1"/>
  <c r="U3943" i="1"/>
  <c r="U3944" i="1"/>
  <c r="U3945" i="1"/>
  <c r="U3946" i="1"/>
  <c r="U3947" i="1"/>
  <c r="U3948" i="1"/>
  <c r="U3949" i="1"/>
  <c r="U3950" i="1"/>
  <c r="U3951" i="1"/>
  <c r="U3952" i="1"/>
  <c r="U3953" i="1"/>
  <c r="U3954" i="1"/>
  <c r="U3955" i="1"/>
  <c r="U3956" i="1"/>
  <c r="U3957" i="1"/>
  <c r="U3958" i="1"/>
  <c r="U3959" i="1"/>
  <c r="U3960" i="1"/>
  <c r="U3961" i="1"/>
  <c r="U3962" i="1"/>
  <c r="U3963" i="1"/>
  <c r="U3964" i="1"/>
  <c r="U3965" i="1"/>
  <c r="U3966" i="1"/>
  <c r="U3967" i="1"/>
  <c r="U3968" i="1"/>
  <c r="U3969" i="1"/>
  <c r="U3970" i="1"/>
  <c r="U3971" i="1"/>
  <c r="U3972" i="1"/>
  <c r="U3973" i="1"/>
  <c r="U3974" i="1"/>
  <c r="U3975" i="1"/>
  <c r="U3976" i="1"/>
  <c r="U3977" i="1"/>
  <c r="U3978" i="1"/>
  <c r="U3979" i="1"/>
  <c r="U3980" i="1"/>
  <c r="U3981" i="1"/>
  <c r="U3982" i="1"/>
  <c r="U3983" i="1"/>
  <c r="U3984" i="1"/>
  <c r="U3985" i="1"/>
  <c r="U3986" i="1"/>
  <c r="U3987" i="1"/>
  <c r="U3988" i="1"/>
  <c r="U3989" i="1"/>
  <c r="U3990" i="1"/>
  <c r="U3991" i="1"/>
  <c r="U3992" i="1"/>
  <c r="U3993" i="1"/>
  <c r="U3994" i="1"/>
  <c r="U3995" i="1"/>
  <c r="U3996" i="1"/>
  <c r="U3997" i="1"/>
  <c r="U3998" i="1"/>
  <c r="U3999" i="1"/>
  <c r="U4000" i="1"/>
  <c r="U4001" i="1"/>
  <c r="U4002" i="1"/>
  <c r="U4003" i="1"/>
  <c r="U4004" i="1"/>
  <c r="U4005" i="1"/>
  <c r="U4006" i="1"/>
  <c r="U4007" i="1"/>
  <c r="U4008" i="1"/>
  <c r="U4009" i="1"/>
  <c r="U4010" i="1"/>
  <c r="U4011" i="1"/>
  <c r="U4012" i="1"/>
  <c r="U4013" i="1"/>
  <c r="U4014" i="1"/>
  <c r="U4015" i="1"/>
  <c r="U4016" i="1"/>
  <c r="U4017" i="1"/>
  <c r="U4018" i="1"/>
  <c r="U4019" i="1"/>
  <c r="U4020" i="1"/>
  <c r="U4021" i="1"/>
  <c r="U4022" i="1"/>
  <c r="U4023" i="1"/>
  <c r="U4024" i="1"/>
  <c r="U4025" i="1"/>
  <c r="U4026" i="1"/>
  <c r="U4027" i="1"/>
  <c r="U4028" i="1"/>
  <c r="U4029" i="1"/>
  <c r="U4030" i="1"/>
  <c r="U4031" i="1"/>
  <c r="U4032" i="1"/>
  <c r="U4033" i="1"/>
  <c r="U4034" i="1"/>
  <c r="U4035" i="1"/>
  <c r="U4036" i="1"/>
  <c r="U4037" i="1"/>
  <c r="U4038" i="1"/>
  <c r="U4039" i="1"/>
  <c r="U4040" i="1"/>
  <c r="U4041" i="1"/>
  <c r="U4042" i="1"/>
  <c r="U4043" i="1"/>
  <c r="U4044" i="1"/>
  <c r="U4045" i="1"/>
  <c r="U4046" i="1"/>
  <c r="U4047" i="1"/>
  <c r="U4048" i="1"/>
  <c r="U4049" i="1"/>
  <c r="U4050" i="1"/>
  <c r="U4051" i="1"/>
  <c r="U4052" i="1"/>
  <c r="U4053" i="1"/>
  <c r="U4054" i="1"/>
  <c r="U4055" i="1"/>
  <c r="U4056" i="1"/>
  <c r="U4057" i="1"/>
  <c r="U4058" i="1"/>
  <c r="U4059" i="1"/>
  <c r="U4060" i="1"/>
  <c r="U4061" i="1"/>
  <c r="U4062" i="1"/>
  <c r="U4063" i="1"/>
  <c r="U4064" i="1"/>
  <c r="U4065" i="1"/>
  <c r="U4066" i="1"/>
  <c r="U4067" i="1"/>
  <c r="U4068" i="1"/>
  <c r="U4069" i="1"/>
  <c r="U4070" i="1"/>
  <c r="U4071" i="1"/>
  <c r="U4072" i="1"/>
  <c r="U4073" i="1"/>
  <c r="U4074" i="1"/>
  <c r="U4075" i="1"/>
  <c r="U4076" i="1"/>
  <c r="U4077" i="1"/>
  <c r="U4078" i="1"/>
  <c r="U4079" i="1"/>
  <c r="U4080" i="1"/>
  <c r="U4081" i="1"/>
  <c r="U4082" i="1"/>
  <c r="U4083" i="1"/>
  <c r="U4084" i="1"/>
  <c r="U4085" i="1"/>
  <c r="U4086" i="1"/>
  <c r="U4087" i="1"/>
  <c r="U4088" i="1"/>
  <c r="U4089" i="1"/>
  <c r="U4090" i="1"/>
  <c r="U4091" i="1"/>
  <c r="U4092" i="1"/>
  <c r="U4093" i="1"/>
  <c r="U4094" i="1"/>
  <c r="U4095" i="1"/>
  <c r="U4096" i="1"/>
  <c r="U4097" i="1"/>
  <c r="U4098" i="1"/>
  <c r="U4099" i="1"/>
  <c r="U4100" i="1"/>
  <c r="U4101" i="1"/>
  <c r="U4102" i="1"/>
  <c r="U4103" i="1"/>
  <c r="U4104" i="1"/>
  <c r="U4105" i="1"/>
  <c r="U4106" i="1"/>
  <c r="U4107" i="1"/>
  <c r="U4108" i="1"/>
  <c r="U4109" i="1"/>
  <c r="U4110" i="1"/>
  <c r="U4111" i="1"/>
  <c r="U4112" i="1"/>
  <c r="U4113" i="1"/>
  <c r="U4114" i="1"/>
  <c r="U4115" i="1"/>
  <c r="U4116" i="1"/>
  <c r="U4117" i="1"/>
  <c r="U4118" i="1"/>
  <c r="U4119" i="1"/>
  <c r="U4120" i="1"/>
  <c r="U4121" i="1"/>
  <c r="U4122" i="1"/>
  <c r="U4123" i="1"/>
  <c r="U4124" i="1"/>
  <c r="U4125" i="1"/>
  <c r="U4126" i="1"/>
  <c r="U4127" i="1"/>
  <c r="U4128" i="1"/>
  <c r="U4129" i="1"/>
  <c r="U4130" i="1"/>
  <c r="U4131" i="1"/>
  <c r="U4132" i="1"/>
  <c r="U4133" i="1"/>
  <c r="U4134" i="1"/>
  <c r="U4135" i="1"/>
  <c r="U4136" i="1"/>
  <c r="U4137" i="1"/>
  <c r="U4138" i="1"/>
  <c r="U4139" i="1"/>
  <c r="U4140" i="1"/>
  <c r="U4141" i="1"/>
  <c r="U4142" i="1"/>
  <c r="U4143" i="1"/>
  <c r="U4144" i="1"/>
  <c r="U4145" i="1"/>
  <c r="U4146" i="1"/>
  <c r="U4147" i="1"/>
  <c r="U4148" i="1"/>
  <c r="U4149" i="1"/>
  <c r="U4150" i="1"/>
  <c r="U4151" i="1"/>
  <c r="U4152" i="1"/>
  <c r="U4153" i="1"/>
  <c r="U4154" i="1"/>
  <c r="U4155" i="1"/>
  <c r="U4156" i="1"/>
  <c r="U4157" i="1"/>
  <c r="U4158" i="1"/>
  <c r="U4159" i="1"/>
  <c r="U4160" i="1"/>
  <c r="U4161" i="1"/>
  <c r="U4162" i="1"/>
  <c r="U4163" i="1"/>
  <c r="U4164" i="1"/>
  <c r="U4165" i="1"/>
  <c r="U4166" i="1"/>
  <c r="U4167" i="1"/>
  <c r="U4168" i="1"/>
  <c r="U4169" i="1"/>
  <c r="U4170" i="1"/>
  <c r="U4171" i="1"/>
  <c r="U4172" i="1"/>
  <c r="U4173" i="1"/>
  <c r="U4174" i="1"/>
  <c r="U4175" i="1"/>
  <c r="U4176" i="1"/>
  <c r="U4177" i="1"/>
  <c r="U4178" i="1"/>
  <c r="U4179" i="1"/>
  <c r="U4180" i="1"/>
  <c r="U4181" i="1"/>
  <c r="U4182" i="1"/>
  <c r="U4183" i="1"/>
  <c r="U4184" i="1"/>
  <c r="U4185" i="1"/>
  <c r="U4186" i="1"/>
  <c r="U4187" i="1"/>
  <c r="U4188" i="1"/>
  <c r="U4189" i="1"/>
  <c r="U4190" i="1"/>
  <c r="U4191" i="1"/>
  <c r="U4192" i="1"/>
  <c r="U4193" i="1"/>
  <c r="U4194" i="1"/>
  <c r="U4195" i="1"/>
  <c r="U4196" i="1"/>
  <c r="U4197" i="1"/>
  <c r="U4198" i="1"/>
  <c r="U4199" i="1"/>
  <c r="U4200" i="1"/>
  <c r="U4201" i="1"/>
  <c r="U4202" i="1"/>
  <c r="U4203" i="1"/>
  <c r="U4204" i="1"/>
  <c r="U4205" i="1"/>
  <c r="U4206" i="1"/>
  <c r="U4207" i="1"/>
  <c r="U4208" i="1"/>
  <c r="U4209" i="1"/>
  <c r="U4210" i="1"/>
  <c r="U4211" i="1"/>
  <c r="U4212" i="1"/>
  <c r="U4213" i="1"/>
  <c r="U4214" i="1"/>
  <c r="U4215" i="1"/>
  <c r="U4216" i="1"/>
  <c r="U4217" i="1"/>
  <c r="U4218" i="1"/>
  <c r="U4219" i="1"/>
  <c r="U4220" i="1"/>
  <c r="U4221" i="1"/>
  <c r="U4222" i="1"/>
  <c r="U4223" i="1"/>
  <c r="U4224" i="1"/>
  <c r="U4225" i="1"/>
  <c r="U4226" i="1"/>
  <c r="U4227" i="1"/>
  <c r="U4228" i="1"/>
  <c r="U4229" i="1"/>
  <c r="U4230" i="1"/>
  <c r="U4231" i="1"/>
  <c r="U4232" i="1"/>
  <c r="U4233" i="1"/>
  <c r="U4234" i="1"/>
  <c r="U4235" i="1"/>
  <c r="U4236" i="1"/>
  <c r="U4237" i="1"/>
  <c r="U4238" i="1"/>
  <c r="U4239" i="1"/>
  <c r="U4240" i="1"/>
  <c r="U4241" i="1"/>
  <c r="U4242" i="1"/>
  <c r="U4243" i="1"/>
  <c r="U4244" i="1"/>
  <c r="U4245" i="1"/>
  <c r="U4246" i="1"/>
  <c r="U4247" i="1"/>
  <c r="U4248" i="1"/>
  <c r="U4249" i="1"/>
  <c r="U4250" i="1"/>
  <c r="U4251" i="1"/>
  <c r="U4252" i="1"/>
  <c r="U4253" i="1"/>
  <c r="U4254" i="1"/>
  <c r="U4255" i="1"/>
  <c r="U4256" i="1"/>
  <c r="U4257" i="1"/>
  <c r="U4258" i="1"/>
  <c r="U4259" i="1"/>
  <c r="U4260" i="1"/>
  <c r="U4261" i="1"/>
  <c r="U4262" i="1"/>
  <c r="U4263" i="1"/>
  <c r="U4264" i="1"/>
  <c r="U4265" i="1"/>
  <c r="U4266" i="1"/>
  <c r="U4267" i="1"/>
  <c r="U4268" i="1"/>
  <c r="U4269" i="1"/>
  <c r="U4270" i="1"/>
  <c r="U4271" i="1"/>
  <c r="U4272" i="1"/>
  <c r="U4273" i="1"/>
  <c r="U4274" i="1"/>
  <c r="U4275" i="1"/>
  <c r="U4276" i="1"/>
  <c r="U4277" i="1"/>
  <c r="U4278" i="1"/>
  <c r="U4279" i="1"/>
  <c r="U4280" i="1"/>
  <c r="U4281" i="1"/>
  <c r="U4282" i="1"/>
  <c r="U4283" i="1"/>
  <c r="U4284" i="1"/>
  <c r="U4285" i="1"/>
  <c r="U4286" i="1"/>
  <c r="U4287" i="1"/>
  <c r="U4288" i="1"/>
  <c r="U4289" i="1"/>
  <c r="U4290" i="1"/>
  <c r="U4291" i="1"/>
  <c r="U4292" i="1"/>
  <c r="U4293" i="1"/>
  <c r="U4294" i="1"/>
  <c r="U4295" i="1"/>
  <c r="U4296" i="1"/>
  <c r="U4297" i="1"/>
  <c r="U4298" i="1"/>
  <c r="U4299" i="1"/>
  <c r="U4300" i="1"/>
  <c r="U4301" i="1"/>
  <c r="U4302" i="1"/>
  <c r="U4303" i="1"/>
  <c r="U4304" i="1"/>
  <c r="U4305" i="1"/>
  <c r="U4306" i="1"/>
  <c r="U4307" i="1"/>
  <c r="U4308" i="1"/>
  <c r="U4309" i="1"/>
  <c r="U4310" i="1"/>
  <c r="U4311" i="1"/>
  <c r="U4312" i="1"/>
  <c r="U4313" i="1"/>
  <c r="U4314" i="1"/>
  <c r="U4315" i="1"/>
  <c r="U4316" i="1"/>
  <c r="U4317" i="1"/>
  <c r="U4318" i="1"/>
  <c r="U4319" i="1"/>
  <c r="U4320" i="1"/>
  <c r="U4321" i="1"/>
  <c r="U4322" i="1"/>
  <c r="U4323" i="1"/>
  <c r="U4324" i="1"/>
  <c r="U4325" i="1"/>
  <c r="U4326" i="1"/>
  <c r="U4327" i="1"/>
  <c r="U4328" i="1"/>
  <c r="U4329" i="1"/>
  <c r="U4330" i="1"/>
  <c r="U4331" i="1"/>
  <c r="U4332" i="1"/>
  <c r="U4333" i="1"/>
  <c r="U4334" i="1"/>
  <c r="U4335" i="1"/>
  <c r="U4336" i="1"/>
  <c r="U4337" i="1"/>
  <c r="U4338" i="1"/>
  <c r="U4339" i="1"/>
  <c r="U4340" i="1"/>
  <c r="U4341" i="1"/>
  <c r="U4342" i="1"/>
  <c r="U4343" i="1"/>
  <c r="U4344" i="1"/>
  <c r="U4345" i="1"/>
  <c r="U4346" i="1"/>
  <c r="U4347" i="1"/>
  <c r="U4348" i="1"/>
  <c r="U4349" i="1"/>
  <c r="U4350" i="1"/>
  <c r="U4351" i="1"/>
  <c r="U4352" i="1"/>
  <c r="U4353" i="1"/>
  <c r="U4354" i="1"/>
  <c r="U4355" i="1"/>
  <c r="U4356" i="1"/>
  <c r="U4357" i="1"/>
  <c r="U4358" i="1"/>
  <c r="U4359" i="1"/>
  <c r="U4360" i="1"/>
  <c r="U4361" i="1"/>
  <c r="U4362" i="1"/>
  <c r="U4363" i="1"/>
  <c r="U4364" i="1"/>
  <c r="U4365" i="1"/>
  <c r="U4366" i="1"/>
  <c r="U4367" i="1"/>
  <c r="U4368" i="1"/>
  <c r="U4369" i="1"/>
  <c r="U4370" i="1"/>
  <c r="U4371" i="1"/>
  <c r="U4372" i="1"/>
  <c r="U4373" i="1"/>
  <c r="U4374" i="1"/>
  <c r="U4375" i="1"/>
  <c r="U4376" i="1"/>
  <c r="U4377" i="1"/>
  <c r="U4378" i="1"/>
  <c r="U4379" i="1"/>
  <c r="U4380" i="1"/>
  <c r="U4381" i="1"/>
  <c r="U4382" i="1"/>
  <c r="U4383" i="1"/>
  <c r="U4384" i="1"/>
  <c r="U4385" i="1"/>
  <c r="U4386" i="1"/>
  <c r="U4387" i="1"/>
  <c r="U4388" i="1"/>
  <c r="U4389" i="1"/>
  <c r="U4390" i="1"/>
  <c r="U4391" i="1"/>
  <c r="U4392" i="1"/>
  <c r="U4393" i="1"/>
  <c r="U4394" i="1"/>
  <c r="U4395" i="1"/>
  <c r="U4396" i="1"/>
  <c r="U4397" i="1"/>
  <c r="U4398" i="1"/>
  <c r="U4399" i="1"/>
  <c r="U4400" i="1"/>
  <c r="U4401" i="1"/>
  <c r="U4402" i="1"/>
  <c r="U4403" i="1"/>
  <c r="U4404" i="1"/>
  <c r="U4405" i="1"/>
  <c r="U4406" i="1"/>
  <c r="U4407" i="1"/>
  <c r="U4408" i="1"/>
  <c r="U4409" i="1"/>
  <c r="U4410" i="1"/>
  <c r="U4411" i="1"/>
  <c r="U4412" i="1"/>
  <c r="U4413" i="1"/>
  <c r="U4414" i="1"/>
  <c r="U4415" i="1"/>
  <c r="U4416" i="1"/>
  <c r="U4417" i="1"/>
  <c r="U4418" i="1"/>
  <c r="U4419" i="1"/>
  <c r="U4420" i="1"/>
  <c r="U4421" i="1"/>
  <c r="U4422" i="1"/>
  <c r="U4423" i="1"/>
  <c r="U4424" i="1"/>
  <c r="U4425" i="1"/>
  <c r="U4426" i="1"/>
  <c r="U4427" i="1"/>
  <c r="U4428" i="1"/>
  <c r="U4429" i="1"/>
  <c r="U4430" i="1"/>
  <c r="U4431" i="1"/>
  <c r="U4432" i="1"/>
  <c r="U4433" i="1"/>
  <c r="U4434" i="1"/>
  <c r="U4435" i="1"/>
  <c r="U4436" i="1"/>
  <c r="U4437" i="1"/>
  <c r="U4438" i="1"/>
  <c r="U4439" i="1"/>
  <c r="U4440" i="1"/>
  <c r="U4441" i="1"/>
  <c r="U4442" i="1"/>
  <c r="U4443" i="1"/>
  <c r="U4444" i="1"/>
  <c r="U4445" i="1"/>
  <c r="U4446" i="1"/>
  <c r="U4447" i="1"/>
  <c r="U4448" i="1"/>
  <c r="U4449" i="1"/>
  <c r="U4450" i="1"/>
  <c r="U4451" i="1"/>
  <c r="U4452" i="1"/>
  <c r="U4453" i="1"/>
  <c r="U4454" i="1"/>
  <c r="U4455" i="1"/>
  <c r="U4456" i="1"/>
  <c r="U4457" i="1"/>
  <c r="U4458" i="1"/>
  <c r="U4459" i="1"/>
  <c r="U4460" i="1"/>
  <c r="U4461" i="1"/>
  <c r="U4462" i="1"/>
  <c r="U4463" i="1"/>
  <c r="U4464" i="1"/>
  <c r="U4465" i="1"/>
  <c r="U4466" i="1"/>
  <c r="U4467" i="1"/>
  <c r="U4468" i="1"/>
  <c r="U4469" i="1"/>
  <c r="U4470" i="1"/>
  <c r="U4471" i="1"/>
  <c r="U4472" i="1"/>
  <c r="U4473" i="1"/>
  <c r="U4474" i="1"/>
  <c r="U4475" i="1"/>
  <c r="U4476" i="1"/>
  <c r="U4477" i="1"/>
  <c r="U4478" i="1"/>
  <c r="U4479" i="1"/>
  <c r="U4480" i="1"/>
  <c r="U4481" i="1"/>
  <c r="U4482" i="1"/>
  <c r="U4483" i="1"/>
  <c r="U4484" i="1"/>
  <c r="U4485" i="1"/>
  <c r="U4486" i="1"/>
  <c r="U4487" i="1"/>
  <c r="U4488" i="1"/>
  <c r="U4489" i="1"/>
  <c r="U4490" i="1"/>
  <c r="U4491" i="1"/>
  <c r="U4492" i="1"/>
  <c r="U4493" i="1"/>
  <c r="U4494" i="1"/>
  <c r="U4495" i="1"/>
  <c r="U4496" i="1"/>
  <c r="U4497" i="1"/>
  <c r="U4498" i="1"/>
  <c r="U4499" i="1"/>
  <c r="U4500" i="1"/>
  <c r="U4501" i="1"/>
  <c r="U4502" i="1"/>
  <c r="U4503" i="1"/>
  <c r="U4504" i="1"/>
  <c r="U4505" i="1"/>
  <c r="U4506" i="1"/>
  <c r="U4507" i="1"/>
  <c r="U4508" i="1"/>
  <c r="U4509" i="1"/>
  <c r="U4510" i="1"/>
  <c r="U4511" i="1"/>
  <c r="U4512" i="1"/>
  <c r="U4513" i="1"/>
  <c r="U4514" i="1"/>
  <c r="U4515" i="1"/>
  <c r="U4516" i="1"/>
  <c r="U4517" i="1"/>
  <c r="U4518" i="1"/>
  <c r="U4519" i="1"/>
  <c r="U4520" i="1"/>
  <c r="U4521" i="1"/>
  <c r="U4522" i="1"/>
  <c r="U4523" i="1"/>
  <c r="U4524" i="1"/>
  <c r="U4525" i="1"/>
  <c r="U4526" i="1"/>
  <c r="U4527" i="1"/>
  <c r="U4528" i="1"/>
  <c r="U4529" i="1"/>
  <c r="U4530" i="1"/>
  <c r="U4531" i="1"/>
  <c r="U4532" i="1"/>
  <c r="U4533" i="1"/>
  <c r="U4534" i="1"/>
  <c r="U4535" i="1"/>
  <c r="U4536" i="1"/>
  <c r="U4537" i="1"/>
  <c r="U4538" i="1"/>
  <c r="U4539" i="1"/>
  <c r="U4540" i="1"/>
  <c r="U4541" i="1"/>
  <c r="U4542" i="1"/>
  <c r="U4543" i="1"/>
  <c r="U4544" i="1"/>
  <c r="U4545" i="1"/>
  <c r="U4546" i="1"/>
  <c r="U4547" i="1"/>
  <c r="U4548" i="1"/>
  <c r="U4549" i="1"/>
  <c r="U4550" i="1"/>
  <c r="U4551" i="1"/>
  <c r="U4552" i="1"/>
  <c r="U4553" i="1"/>
  <c r="U4554" i="1"/>
  <c r="U4555" i="1"/>
  <c r="U4556" i="1"/>
  <c r="U4557" i="1"/>
  <c r="U4558" i="1"/>
  <c r="U4559" i="1"/>
  <c r="U4560" i="1"/>
  <c r="U4561" i="1"/>
  <c r="U4562" i="1"/>
  <c r="U4563" i="1"/>
  <c r="U4564" i="1"/>
  <c r="U4565" i="1"/>
  <c r="U4566" i="1"/>
  <c r="U4567" i="1"/>
  <c r="U4568" i="1"/>
  <c r="U4569" i="1"/>
  <c r="U4570" i="1"/>
  <c r="U4571" i="1"/>
  <c r="U4572" i="1"/>
  <c r="U4573" i="1"/>
  <c r="U4574" i="1"/>
  <c r="U4575" i="1"/>
  <c r="U4576" i="1"/>
  <c r="U4577" i="1"/>
  <c r="U4578" i="1"/>
  <c r="U4579" i="1"/>
  <c r="U4580" i="1"/>
  <c r="U4581" i="1"/>
  <c r="U4582" i="1"/>
  <c r="U4583" i="1"/>
  <c r="U4584" i="1"/>
  <c r="U4585" i="1"/>
  <c r="U4586" i="1"/>
  <c r="U4587" i="1"/>
  <c r="U4588" i="1"/>
  <c r="U4589" i="1"/>
  <c r="U4590" i="1"/>
  <c r="U4591" i="1"/>
  <c r="U4592" i="1"/>
  <c r="U4593" i="1"/>
  <c r="U4594" i="1"/>
  <c r="U4595" i="1"/>
  <c r="U4596" i="1"/>
  <c r="U4597" i="1"/>
  <c r="U4598" i="1"/>
  <c r="U4599" i="1"/>
  <c r="U4600" i="1"/>
  <c r="U4601" i="1"/>
  <c r="U4602" i="1"/>
  <c r="U4603" i="1"/>
  <c r="U4604" i="1"/>
  <c r="U4605" i="1"/>
  <c r="U4606" i="1"/>
  <c r="U4607" i="1"/>
  <c r="U4608" i="1"/>
  <c r="U4609" i="1"/>
  <c r="U4610" i="1"/>
  <c r="U4611" i="1"/>
  <c r="U4612" i="1"/>
  <c r="U4613" i="1"/>
  <c r="U4614" i="1"/>
  <c r="U4615" i="1"/>
  <c r="U4616" i="1"/>
  <c r="U4617" i="1"/>
  <c r="U4618" i="1"/>
  <c r="U4619" i="1"/>
  <c r="U4620" i="1"/>
  <c r="U4621" i="1"/>
  <c r="U4622" i="1"/>
  <c r="U4623" i="1"/>
  <c r="U4624" i="1"/>
  <c r="U4625" i="1"/>
  <c r="U4626" i="1"/>
  <c r="U4627" i="1"/>
  <c r="U4628" i="1"/>
  <c r="U4629" i="1"/>
  <c r="U4630" i="1"/>
  <c r="U4631" i="1"/>
  <c r="U4632" i="1"/>
  <c r="U4633" i="1"/>
  <c r="U4634" i="1"/>
  <c r="U4635" i="1"/>
  <c r="U4636" i="1"/>
  <c r="U4637" i="1"/>
  <c r="U4638" i="1"/>
  <c r="U4639" i="1"/>
  <c r="U4640" i="1"/>
  <c r="U4641" i="1"/>
  <c r="U4642" i="1"/>
  <c r="U4643" i="1"/>
  <c r="U4644" i="1"/>
  <c r="U4645" i="1"/>
  <c r="U4646" i="1"/>
  <c r="U4647" i="1"/>
  <c r="U4648" i="1"/>
  <c r="U4649" i="1"/>
  <c r="U4650" i="1"/>
  <c r="U4651" i="1"/>
  <c r="U4652" i="1"/>
  <c r="U4653" i="1"/>
  <c r="U4654" i="1"/>
  <c r="U4655" i="1"/>
  <c r="U4656" i="1"/>
  <c r="U4657" i="1"/>
  <c r="U4658" i="1"/>
  <c r="U4659" i="1"/>
  <c r="U4660" i="1"/>
  <c r="U4661" i="1"/>
  <c r="U4662" i="1"/>
  <c r="U4663" i="1"/>
  <c r="U4664" i="1"/>
  <c r="U4665" i="1"/>
  <c r="U4666" i="1"/>
  <c r="U4667" i="1"/>
  <c r="U4668" i="1"/>
  <c r="U4669" i="1"/>
  <c r="U4670" i="1"/>
  <c r="U4671" i="1"/>
  <c r="U4672" i="1"/>
  <c r="U4673" i="1"/>
  <c r="U4674" i="1"/>
  <c r="U4675" i="1"/>
  <c r="U4676" i="1"/>
  <c r="U4677" i="1"/>
  <c r="U4678" i="1"/>
  <c r="U4679" i="1"/>
  <c r="U4680" i="1"/>
  <c r="U4681" i="1"/>
  <c r="U4682" i="1"/>
  <c r="U4683" i="1"/>
  <c r="U4684" i="1"/>
  <c r="U4685" i="1"/>
  <c r="U4686" i="1"/>
  <c r="U4687" i="1"/>
  <c r="U4688" i="1"/>
  <c r="U4689" i="1"/>
  <c r="U4690" i="1"/>
  <c r="U4691" i="1"/>
  <c r="U4692" i="1"/>
  <c r="U4693" i="1"/>
  <c r="U4694" i="1"/>
  <c r="U4695" i="1"/>
  <c r="U4696" i="1"/>
  <c r="U4697" i="1"/>
  <c r="U4698" i="1"/>
  <c r="U4699" i="1"/>
  <c r="U4700" i="1"/>
  <c r="U4701" i="1"/>
  <c r="U4702" i="1"/>
  <c r="U4703" i="1"/>
  <c r="U4704" i="1"/>
  <c r="U4705" i="1"/>
  <c r="U4706" i="1"/>
  <c r="U4707" i="1"/>
  <c r="U4708" i="1"/>
  <c r="U4709" i="1"/>
  <c r="U4710" i="1"/>
  <c r="U4711" i="1"/>
  <c r="U4712" i="1"/>
  <c r="U4713" i="1"/>
  <c r="U4714" i="1"/>
  <c r="U4715" i="1"/>
  <c r="U4716" i="1"/>
  <c r="U4717" i="1"/>
  <c r="U4718" i="1"/>
  <c r="U4719" i="1"/>
  <c r="U4720" i="1"/>
  <c r="U4721" i="1"/>
  <c r="U4722" i="1"/>
  <c r="U4723" i="1"/>
  <c r="U4724" i="1"/>
  <c r="U4725" i="1"/>
  <c r="U4726" i="1"/>
  <c r="U4727" i="1"/>
  <c r="U4728" i="1"/>
  <c r="U4729" i="1"/>
  <c r="U4730" i="1"/>
  <c r="U4731" i="1"/>
  <c r="U4732" i="1"/>
  <c r="U4733" i="1"/>
  <c r="U4734" i="1"/>
  <c r="U4735" i="1"/>
  <c r="U4736" i="1"/>
  <c r="U4737" i="1"/>
  <c r="U4738" i="1"/>
  <c r="U4739" i="1"/>
  <c r="U4740" i="1"/>
  <c r="U4741" i="1"/>
  <c r="U4742" i="1"/>
  <c r="U4743" i="1"/>
  <c r="U4744" i="1"/>
  <c r="U4745" i="1"/>
  <c r="U4746" i="1"/>
  <c r="U4747" i="1"/>
  <c r="U4748" i="1"/>
  <c r="U4749" i="1"/>
  <c r="U4750" i="1"/>
  <c r="U4751" i="1"/>
  <c r="U4752" i="1"/>
  <c r="U4753" i="1"/>
  <c r="U4754" i="1"/>
  <c r="U4755" i="1"/>
  <c r="U4756" i="1"/>
  <c r="U4757" i="1"/>
  <c r="U4758" i="1"/>
  <c r="U4759" i="1"/>
  <c r="U4760" i="1"/>
  <c r="U4761" i="1"/>
  <c r="U4762" i="1"/>
  <c r="U4763" i="1"/>
  <c r="U4764" i="1"/>
  <c r="U4765" i="1"/>
  <c r="U4766" i="1"/>
  <c r="U4767" i="1"/>
  <c r="U4768" i="1"/>
  <c r="U4769" i="1"/>
  <c r="U4770" i="1"/>
  <c r="U4771" i="1"/>
  <c r="U4772" i="1"/>
  <c r="U4773" i="1"/>
  <c r="U4774" i="1"/>
  <c r="U4775" i="1"/>
  <c r="U4776" i="1"/>
  <c r="U4777" i="1"/>
  <c r="U4778" i="1"/>
  <c r="U4779" i="1"/>
  <c r="U4780" i="1"/>
  <c r="U4781" i="1"/>
  <c r="U4782" i="1"/>
  <c r="U4783" i="1"/>
  <c r="U4784" i="1"/>
  <c r="U4785" i="1"/>
  <c r="U4786" i="1"/>
  <c r="U4787" i="1"/>
  <c r="U4788" i="1"/>
  <c r="U4789" i="1"/>
  <c r="U4790" i="1"/>
  <c r="U4791" i="1"/>
  <c r="U4792" i="1"/>
  <c r="U4793" i="1"/>
  <c r="U4794" i="1"/>
  <c r="U4795" i="1"/>
  <c r="U4796" i="1"/>
  <c r="U4797" i="1"/>
  <c r="U4798" i="1"/>
  <c r="U4799" i="1"/>
  <c r="U4800" i="1"/>
  <c r="U4801" i="1"/>
  <c r="U4802" i="1"/>
  <c r="U4803" i="1"/>
  <c r="U4804" i="1"/>
  <c r="U4805" i="1"/>
  <c r="U4806" i="1"/>
  <c r="U4807" i="1"/>
  <c r="U4808" i="1"/>
  <c r="U4809" i="1"/>
  <c r="U4810" i="1"/>
  <c r="U4811" i="1"/>
  <c r="U4812" i="1"/>
  <c r="U4813" i="1"/>
  <c r="U4814" i="1"/>
  <c r="U4815" i="1"/>
  <c r="U4816" i="1"/>
  <c r="U4817" i="1"/>
  <c r="U4818" i="1"/>
  <c r="U4819" i="1"/>
  <c r="U4820" i="1"/>
  <c r="U4821" i="1"/>
  <c r="U4822" i="1"/>
  <c r="U4823" i="1"/>
  <c r="U4824" i="1"/>
  <c r="U4825" i="1"/>
  <c r="U4826" i="1"/>
  <c r="U4827" i="1"/>
  <c r="U4828" i="1"/>
  <c r="U4829" i="1"/>
  <c r="U4830" i="1"/>
  <c r="U4831" i="1"/>
  <c r="U4832" i="1"/>
  <c r="U4833" i="1"/>
  <c r="U4834" i="1"/>
  <c r="U4835" i="1"/>
  <c r="U4836" i="1"/>
  <c r="U4837" i="1"/>
  <c r="U4838" i="1"/>
  <c r="U4839" i="1"/>
  <c r="U4840" i="1"/>
  <c r="U4841" i="1"/>
  <c r="U4842" i="1"/>
  <c r="U4843" i="1"/>
  <c r="U4844" i="1"/>
  <c r="U4845" i="1"/>
  <c r="U4846" i="1"/>
  <c r="U4847" i="1"/>
  <c r="U4848" i="1"/>
  <c r="U4849" i="1"/>
  <c r="U4850" i="1"/>
  <c r="U4851" i="1"/>
  <c r="U4852" i="1"/>
  <c r="U4853" i="1"/>
  <c r="U4854" i="1"/>
  <c r="U4855" i="1"/>
  <c r="U4856" i="1"/>
  <c r="U4857" i="1"/>
  <c r="U4858" i="1"/>
  <c r="U4859" i="1"/>
  <c r="U4860" i="1"/>
  <c r="U4861" i="1"/>
  <c r="U4862" i="1"/>
  <c r="U4863" i="1"/>
  <c r="U4864" i="1"/>
  <c r="U4865" i="1"/>
  <c r="U4866" i="1"/>
  <c r="U4867" i="1"/>
  <c r="U4868" i="1"/>
  <c r="U4869" i="1"/>
  <c r="U4870" i="1"/>
  <c r="U4871" i="1"/>
  <c r="U4872" i="1"/>
  <c r="U4873" i="1"/>
  <c r="U4874" i="1"/>
  <c r="U4875" i="1"/>
  <c r="U4876" i="1"/>
  <c r="U4877" i="1"/>
  <c r="U4878" i="1"/>
  <c r="U4879" i="1"/>
  <c r="U4880" i="1"/>
  <c r="U4881" i="1"/>
  <c r="U4882" i="1"/>
  <c r="U4883" i="1"/>
  <c r="U4884" i="1"/>
  <c r="U4885" i="1"/>
  <c r="U4886" i="1"/>
  <c r="U4887" i="1"/>
  <c r="U4888" i="1"/>
  <c r="U4889" i="1"/>
  <c r="U4890" i="1"/>
  <c r="U4891" i="1"/>
  <c r="U4892" i="1"/>
  <c r="U4893" i="1"/>
  <c r="U4894" i="1"/>
  <c r="U4895" i="1"/>
  <c r="U4896" i="1"/>
  <c r="U4897" i="1"/>
  <c r="U4898" i="1"/>
  <c r="U4899" i="1"/>
  <c r="U4900" i="1"/>
  <c r="U4901" i="1"/>
  <c r="U4902" i="1"/>
  <c r="U4903" i="1"/>
  <c r="U4904" i="1"/>
  <c r="U4905" i="1"/>
  <c r="U4906" i="1"/>
  <c r="U4907" i="1"/>
  <c r="U4908" i="1"/>
  <c r="U4909" i="1"/>
  <c r="U4910" i="1"/>
  <c r="U4911" i="1"/>
  <c r="U4912" i="1"/>
  <c r="U4913" i="1"/>
  <c r="U4914" i="1"/>
  <c r="U4915" i="1"/>
  <c r="U4916" i="1"/>
  <c r="U4917" i="1"/>
  <c r="U4918" i="1"/>
  <c r="U4919" i="1"/>
  <c r="U4920" i="1"/>
  <c r="U4921" i="1"/>
  <c r="U4922" i="1"/>
  <c r="U4923" i="1"/>
  <c r="U4924" i="1"/>
  <c r="U4925" i="1"/>
  <c r="U4926" i="1"/>
  <c r="U4927" i="1"/>
  <c r="U4928" i="1"/>
  <c r="U4929" i="1"/>
  <c r="U4930" i="1"/>
  <c r="U4931" i="1"/>
  <c r="U4932" i="1"/>
  <c r="U4933" i="1"/>
  <c r="U4934" i="1"/>
  <c r="U4935" i="1"/>
  <c r="U4936" i="1"/>
  <c r="U4937" i="1"/>
  <c r="U4938" i="1"/>
  <c r="U4939" i="1"/>
  <c r="U4940" i="1"/>
  <c r="U4941" i="1"/>
  <c r="U4942" i="1"/>
  <c r="U4943" i="1"/>
  <c r="U4944" i="1"/>
  <c r="U4945" i="1"/>
  <c r="U4946" i="1"/>
  <c r="U4947" i="1"/>
  <c r="U4948" i="1"/>
  <c r="U4949" i="1"/>
  <c r="U4950" i="1"/>
  <c r="U4951" i="1"/>
  <c r="U4952" i="1"/>
  <c r="U4953" i="1"/>
  <c r="U4954" i="1"/>
  <c r="U4955" i="1"/>
  <c r="U4956" i="1"/>
  <c r="U4957" i="1"/>
  <c r="U4958" i="1"/>
  <c r="U4959" i="1"/>
  <c r="U4960" i="1"/>
  <c r="U4961" i="1"/>
  <c r="U4962" i="1"/>
  <c r="U4963" i="1"/>
  <c r="U4964" i="1"/>
  <c r="U4965" i="1"/>
  <c r="U4966" i="1"/>
  <c r="U4967" i="1"/>
  <c r="U4968" i="1"/>
  <c r="U4969" i="1"/>
  <c r="U4970" i="1"/>
  <c r="U4971" i="1"/>
  <c r="U4972" i="1"/>
  <c r="U4973" i="1"/>
  <c r="U4974" i="1"/>
  <c r="U4975" i="1"/>
  <c r="U4976" i="1"/>
  <c r="U4977" i="1"/>
  <c r="U4978" i="1"/>
  <c r="U4979" i="1"/>
  <c r="U4980" i="1"/>
  <c r="U4981" i="1"/>
  <c r="U4982" i="1"/>
  <c r="U4983" i="1"/>
  <c r="U4984" i="1"/>
  <c r="U4985" i="1"/>
  <c r="U4986" i="1"/>
  <c r="U4987" i="1"/>
  <c r="U4988" i="1"/>
  <c r="U4989" i="1"/>
  <c r="U4990" i="1"/>
  <c r="U4991" i="1"/>
  <c r="U4992" i="1"/>
  <c r="U4993" i="1"/>
  <c r="U4994" i="1"/>
  <c r="U4995" i="1"/>
  <c r="U4996" i="1"/>
  <c r="U4997" i="1"/>
  <c r="U4998" i="1"/>
  <c r="U4999" i="1"/>
  <c r="U5000" i="1"/>
  <c r="U5001" i="1"/>
  <c r="R1001" i="1" a="1"/>
  <c r="R1001" i="1" s="1"/>
  <c r="R1002" i="1" a="1"/>
  <c r="R1002" i="1" s="1"/>
  <c r="R1003" i="1" a="1"/>
  <c r="R1003" i="1" s="1"/>
  <c r="R1004" i="1" a="1"/>
  <c r="R1004" i="1" s="1"/>
  <c r="R1005" i="1" a="1"/>
  <c r="R1005" i="1" s="1"/>
  <c r="R1006" i="1" a="1"/>
  <c r="R1006" i="1" s="1"/>
  <c r="R1007" i="1" a="1"/>
  <c r="R1007" i="1" s="1"/>
  <c r="R1008" i="1" a="1"/>
  <c r="R1008" i="1"/>
  <c r="R1009" i="1" a="1"/>
  <c r="R1009" i="1" s="1"/>
  <c r="R1010" i="1" a="1"/>
  <c r="R1010" i="1" s="1"/>
  <c r="R1011" i="1" a="1"/>
  <c r="R1011" i="1" s="1"/>
  <c r="R1012" i="1" a="1"/>
  <c r="R1012" i="1" s="1"/>
  <c r="R1013" i="1" a="1"/>
  <c r="R1013" i="1" s="1"/>
  <c r="R1014" i="1" a="1"/>
  <c r="R1014" i="1" s="1"/>
  <c r="R1015" i="1" a="1"/>
  <c r="R1015" i="1"/>
  <c r="R1016" i="1" a="1"/>
  <c r="R1016" i="1"/>
  <c r="R1017" i="1" a="1"/>
  <c r="R1017" i="1" s="1"/>
  <c r="R1018" i="1" a="1"/>
  <c r="R1018" i="1" s="1"/>
  <c r="R1019" i="1" a="1"/>
  <c r="R1019" i="1" s="1"/>
  <c r="R1020" i="1" a="1"/>
  <c r="R1020" i="1" s="1"/>
  <c r="R1021" i="1" a="1"/>
  <c r="R1021" i="1" s="1"/>
  <c r="R1022" i="1" a="1"/>
  <c r="R1022" i="1" s="1"/>
  <c r="R1023" i="1" a="1"/>
  <c r="R1023" i="1" s="1"/>
  <c r="R1024" i="1" a="1"/>
  <c r="R1024" i="1"/>
  <c r="R1025" i="1" a="1"/>
  <c r="R1025" i="1" s="1"/>
  <c r="R1026" i="1" a="1"/>
  <c r="R1026" i="1" s="1"/>
  <c r="R1027" i="1" a="1"/>
  <c r="R1027" i="1"/>
  <c r="R1028" i="1" a="1"/>
  <c r="R1028" i="1" s="1"/>
  <c r="R1029" i="1" a="1"/>
  <c r="R1029" i="1" s="1"/>
  <c r="R1030" i="1" a="1"/>
  <c r="R1030" i="1" s="1"/>
  <c r="R1031" i="1" a="1"/>
  <c r="R1031" i="1" s="1"/>
  <c r="R1032" i="1" a="1"/>
  <c r="R1032" i="1"/>
  <c r="R1033" i="1" a="1"/>
  <c r="R1033" i="1" s="1"/>
  <c r="R1034" i="1" a="1"/>
  <c r="R1034" i="1" s="1"/>
  <c r="R1035" i="1" a="1"/>
  <c r="R1035" i="1" s="1"/>
  <c r="R1036" i="1" a="1"/>
  <c r="R1036" i="1" s="1"/>
  <c r="R1037" i="1" a="1"/>
  <c r="R1037" i="1" s="1"/>
  <c r="R1038" i="1" a="1"/>
  <c r="R1038" i="1" s="1"/>
  <c r="R1039" i="1" a="1"/>
  <c r="R1039" i="1" s="1"/>
  <c r="R1040" i="1" a="1"/>
  <c r="R1040" i="1"/>
  <c r="R1041" i="1" a="1"/>
  <c r="R1041" i="1" s="1"/>
  <c r="R1042" i="1" a="1"/>
  <c r="R1042" i="1" s="1"/>
  <c r="R1043" i="1" a="1"/>
  <c r="R1043" i="1" s="1"/>
  <c r="R1044" i="1" a="1"/>
  <c r="R1044" i="1" s="1"/>
  <c r="R1045" i="1" a="1"/>
  <c r="R1045" i="1" s="1"/>
  <c r="R1046" i="1" a="1"/>
  <c r="R1046" i="1" s="1"/>
  <c r="R1047" i="1" a="1"/>
  <c r="R1047" i="1"/>
  <c r="R1048" i="1" a="1"/>
  <c r="R1048" i="1"/>
  <c r="R1049" i="1" a="1"/>
  <c r="R1049" i="1" s="1"/>
  <c r="R1050" i="1" a="1"/>
  <c r="R1050" i="1" s="1"/>
  <c r="R1051" i="1" a="1"/>
  <c r="R1051" i="1"/>
  <c r="R1052" i="1" a="1"/>
  <c r="R1052" i="1"/>
  <c r="R1053" i="1" a="1"/>
  <c r="R1053" i="1" s="1"/>
  <c r="R1054" i="1" a="1"/>
  <c r="R1054" i="1" s="1"/>
  <c r="R1055" i="1" a="1"/>
  <c r="R1055" i="1" s="1"/>
  <c r="R1056" i="1" a="1"/>
  <c r="R1056" i="1" s="1"/>
  <c r="R1057" i="1" a="1"/>
  <c r="R1057" i="1" s="1"/>
  <c r="R1058" i="1" a="1"/>
  <c r="R1058" i="1" s="1"/>
  <c r="R1059" i="1" a="1"/>
  <c r="R1059" i="1" s="1"/>
  <c r="R1060" i="1" a="1"/>
  <c r="R1060" i="1" s="1"/>
  <c r="R1061" i="1" a="1"/>
  <c r="R1061" i="1" s="1"/>
  <c r="R1062" i="1" a="1"/>
  <c r="R1062" i="1" s="1"/>
  <c r="R1063" i="1" a="1"/>
  <c r="R1063" i="1" s="1"/>
  <c r="R1064" i="1" a="1"/>
  <c r="R1064" i="1"/>
  <c r="R1065" i="1" a="1"/>
  <c r="R1065" i="1" s="1"/>
  <c r="R1066" i="1" a="1"/>
  <c r="R1066" i="1" s="1"/>
  <c r="R1067" i="1" a="1"/>
  <c r="R1067" i="1"/>
  <c r="R1068" i="1" a="1"/>
  <c r="R1068" i="1" s="1"/>
  <c r="R1069" i="1" a="1"/>
  <c r="R1069" i="1" s="1"/>
  <c r="R1070" i="1" a="1"/>
  <c r="R1070" i="1" s="1"/>
  <c r="R1071" i="1" a="1"/>
  <c r="R1071" i="1" s="1"/>
  <c r="R1072" i="1" a="1"/>
  <c r="R1072" i="1"/>
  <c r="R1073" i="1" a="1"/>
  <c r="R1073" i="1" s="1"/>
  <c r="R1074" i="1" a="1"/>
  <c r="R1074" i="1" s="1"/>
  <c r="R1075" i="1" a="1"/>
  <c r="R1075" i="1" s="1"/>
  <c r="R1076" i="1" a="1"/>
  <c r="R1076" i="1" s="1"/>
  <c r="R1077" i="1" a="1"/>
  <c r="R1077" i="1" s="1"/>
  <c r="R1078" i="1" a="1"/>
  <c r="R1078" i="1" s="1"/>
  <c r="R1079" i="1" a="1"/>
  <c r="R1079" i="1" s="1"/>
  <c r="R1080" i="1" a="1"/>
  <c r="R1080" i="1" s="1"/>
  <c r="R1081" i="1" a="1"/>
  <c r="R1081" i="1" s="1"/>
  <c r="R1082" i="1" a="1"/>
  <c r="R1082" i="1" s="1"/>
  <c r="R1083" i="1" a="1"/>
  <c r="R1083" i="1"/>
  <c r="R1084" i="1" a="1"/>
  <c r="R1084" i="1" s="1"/>
  <c r="R1085" i="1" a="1"/>
  <c r="R1085" i="1" s="1"/>
  <c r="R1086" i="1" a="1"/>
  <c r="R1086" i="1" s="1"/>
  <c r="R1087" i="1" a="1"/>
  <c r="R1087" i="1" s="1"/>
  <c r="R1088" i="1" a="1"/>
  <c r="R1088" i="1"/>
  <c r="R1089" i="1" a="1"/>
  <c r="R1089" i="1" s="1"/>
  <c r="R1090" i="1" a="1"/>
  <c r="R1090" i="1" s="1"/>
  <c r="R1091" i="1" a="1"/>
  <c r="R1091" i="1" s="1"/>
  <c r="R1092" i="1" a="1"/>
  <c r="R1092" i="1" s="1"/>
  <c r="R1093" i="1" a="1"/>
  <c r="R1093" i="1" s="1"/>
  <c r="R1094" i="1" a="1"/>
  <c r="R1094" i="1" s="1"/>
  <c r="R1095" i="1" a="1"/>
  <c r="R1095" i="1" s="1"/>
  <c r="R1096" i="1" a="1"/>
  <c r="R1096" i="1" s="1"/>
  <c r="R1097" i="1" a="1"/>
  <c r="R1097" i="1" s="1"/>
  <c r="R1098" i="1" a="1"/>
  <c r="R1098" i="1" s="1"/>
  <c r="R1099" i="1" a="1"/>
  <c r="R1099" i="1"/>
  <c r="R1100" i="1" a="1"/>
  <c r="R1100" i="1" s="1"/>
  <c r="R1101" i="1" a="1"/>
  <c r="R1101" i="1" s="1"/>
  <c r="R1102" i="1" a="1"/>
  <c r="R1102" i="1" s="1"/>
  <c r="R1103" i="1" a="1"/>
  <c r="R1103" i="1" s="1"/>
  <c r="R1104" i="1" a="1"/>
  <c r="R1104" i="1"/>
  <c r="R1105" i="1" a="1"/>
  <c r="R1105" i="1" s="1"/>
  <c r="R1106" i="1" a="1"/>
  <c r="R1106" i="1" s="1"/>
  <c r="R1107" i="1" a="1"/>
  <c r="R1107" i="1" s="1"/>
  <c r="R1108" i="1" a="1"/>
  <c r="R1108" i="1" s="1"/>
  <c r="R1109" i="1" a="1"/>
  <c r="R1109" i="1" s="1"/>
  <c r="R1110" i="1" a="1"/>
  <c r="R1110" i="1" s="1"/>
  <c r="R1111" i="1" a="1"/>
  <c r="R1111" i="1" s="1"/>
  <c r="R1112" i="1" a="1"/>
  <c r="R1112" i="1" s="1"/>
  <c r="R1113" i="1" a="1"/>
  <c r="R1113" i="1" s="1"/>
  <c r="R1114" i="1" a="1"/>
  <c r="R1114" i="1" s="1"/>
  <c r="R1115" i="1" a="1"/>
  <c r="R1115" i="1"/>
  <c r="R1116" i="1" a="1"/>
  <c r="R1116" i="1" s="1"/>
  <c r="R1117" i="1" a="1"/>
  <c r="R1117" i="1" s="1"/>
  <c r="R1118" i="1" a="1"/>
  <c r="R1118" i="1" s="1"/>
  <c r="R1119" i="1" a="1"/>
  <c r="R1119" i="1" s="1"/>
  <c r="R1120" i="1" a="1"/>
  <c r="R1120" i="1"/>
  <c r="R1121" i="1" a="1"/>
  <c r="R1121" i="1" s="1"/>
  <c r="R1122" i="1" a="1"/>
  <c r="R1122" i="1" s="1"/>
  <c r="R1123" i="1" a="1"/>
  <c r="R1123" i="1" s="1"/>
  <c r="R1124" i="1" a="1"/>
  <c r="R1124" i="1" s="1"/>
  <c r="R1125" i="1" a="1"/>
  <c r="R1125" i="1" s="1"/>
  <c r="R1126" i="1" a="1"/>
  <c r="R1126" i="1" s="1"/>
  <c r="R1127" i="1" a="1"/>
  <c r="R1127" i="1" s="1"/>
  <c r="R1128" i="1" a="1"/>
  <c r="R1128" i="1" s="1"/>
  <c r="R1129" i="1" a="1"/>
  <c r="R1129" i="1" s="1"/>
  <c r="R1130" i="1" a="1"/>
  <c r="R1130" i="1" s="1"/>
  <c r="R1131" i="1" a="1"/>
  <c r="R1131" i="1"/>
  <c r="R1132" i="1" a="1"/>
  <c r="R1132" i="1" s="1"/>
  <c r="R1133" i="1" a="1"/>
  <c r="R1133" i="1" s="1"/>
  <c r="R1134" i="1" a="1"/>
  <c r="R1134" i="1" s="1"/>
  <c r="R1135" i="1" a="1"/>
  <c r="R1135" i="1" s="1"/>
  <c r="R1136" i="1" a="1"/>
  <c r="R1136" i="1"/>
  <c r="R1137" i="1" a="1"/>
  <c r="R1137" i="1" s="1"/>
  <c r="R1138" i="1" a="1"/>
  <c r="R1138" i="1" s="1"/>
  <c r="R1139" i="1" a="1"/>
  <c r="R1139" i="1"/>
  <c r="R1140" i="1" a="1"/>
  <c r="R1140" i="1" s="1"/>
  <c r="R1141" i="1" a="1"/>
  <c r="R1141" i="1" s="1"/>
  <c r="R1142" i="1" a="1"/>
  <c r="R1142" i="1" s="1"/>
  <c r="R1143" i="1" a="1"/>
  <c r="R1143" i="1" s="1"/>
  <c r="R1144" i="1" a="1"/>
  <c r="R1144" i="1" s="1"/>
  <c r="R1145" i="1" a="1"/>
  <c r="R1145" i="1" s="1"/>
  <c r="R1146" i="1" a="1"/>
  <c r="R1146" i="1" s="1"/>
  <c r="R1147" i="1" a="1"/>
  <c r="R1147" i="1" s="1"/>
  <c r="R1148" i="1" a="1"/>
  <c r="R1148" i="1" s="1"/>
  <c r="R1149" i="1" a="1"/>
  <c r="R1149" i="1" s="1"/>
  <c r="R1150" i="1" a="1"/>
  <c r="R1150" i="1" s="1"/>
  <c r="R1151" i="1" a="1"/>
  <c r="R1151" i="1" s="1"/>
  <c r="R1152" i="1" a="1"/>
  <c r="R1152" i="1" s="1"/>
  <c r="R1153" i="1" a="1"/>
  <c r="R1153" i="1" s="1"/>
  <c r="R1154" i="1" a="1"/>
  <c r="R1154" i="1" s="1"/>
  <c r="R1155" i="1" a="1"/>
  <c r="R1155" i="1" s="1"/>
  <c r="R1156" i="1" a="1"/>
  <c r="R1156" i="1" s="1"/>
  <c r="R1157" i="1" a="1"/>
  <c r="R1157" i="1" s="1"/>
  <c r="R1158" i="1" a="1"/>
  <c r="R1158" i="1" s="1"/>
  <c r="R1159" i="1" a="1"/>
  <c r="R1159" i="1" s="1"/>
  <c r="R1160" i="1" a="1"/>
  <c r="R1160" i="1" s="1"/>
  <c r="R1161" i="1" a="1"/>
  <c r="R1161" i="1" s="1"/>
  <c r="R1162" i="1" a="1"/>
  <c r="R1162" i="1" s="1"/>
  <c r="R1163" i="1" a="1"/>
  <c r="R1163" i="1" s="1"/>
  <c r="R1164" i="1" a="1"/>
  <c r="R1164" i="1" s="1"/>
  <c r="R1165" i="1" a="1"/>
  <c r="R1165" i="1" s="1"/>
  <c r="R1166" i="1" a="1"/>
  <c r="R1166" i="1" s="1"/>
  <c r="R1167" i="1" a="1"/>
  <c r="R1167" i="1" s="1"/>
  <c r="R1168" i="1" a="1"/>
  <c r="R1168" i="1" s="1"/>
  <c r="R1169" i="1" a="1"/>
  <c r="R1169" i="1" s="1"/>
  <c r="R1170" i="1" a="1"/>
  <c r="R1170" i="1" s="1"/>
  <c r="R1171" i="1" a="1"/>
  <c r="R1171" i="1" s="1"/>
  <c r="R1172" i="1" a="1"/>
  <c r="R1172" i="1" s="1"/>
  <c r="R1173" i="1" a="1"/>
  <c r="R1173" i="1" s="1"/>
  <c r="R1174" i="1" a="1"/>
  <c r="R1174" i="1" s="1"/>
  <c r="R1175" i="1" a="1"/>
  <c r="R1175" i="1" s="1"/>
  <c r="R1176" i="1" a="1"/>
  <c r="R1176" i="1" s="1"/>
  <c r="R1177" i="1" a="1"/>
  <c r="R1177" i="1" s="1"/>
  <c r="R1178" i="1" a="1"/>
  <c r="R1178" i="1" s="1"/>
  <c r="R1179" i="1" a="1"/>
  <c r="R1179" i="1"/>
  <c r="R1180" i="1" a="1"/>
  <c r="R1180" i="1" s="1"/>
  <c r="R1181" i="1" a="1"/>
  <c r="R1181" i="1" s="1"/>
  <c r="R1182" i="1" a="1"/>
  <c r="R1182" i="1" s="1"/>
  <c r="R1183" i="1" a="1"/>
  <c r="R1183" i="1" s="1"/>
  <c r="R1184" i="1" a="1"/>
  <c r="R1184" i="1"/>
  <c r="R1185" i="1" a="1"/>
  <c r="R1185" i="1" s="1"/>
  <c r="R1186" i="1" a="1"/>
  <c r="R1186" i="1" s="1"/>
  <c r="R1187" i="1" a="1"/>
  <c r="R1187" i="1" s="1"/>
  <c r="R1188" i="1" a="1"/>
  <c r="R1188" i="1" s="1"/>
  <c r="R1189" i="1" a="1"/>
  <c r="R1189" i="1" s="1"/>
  <c r="R1190" i="1" a="1"/>
  <c r="R1190" i="1" s="1"/>
  <c r="R1191" i="1" a="1"/>
  <c r="R1191" i="1" s="1"/>
  <c r="R1192" i="1" a="1"/>
  <c r="R1192" i="1" s="1"/>
  <c r="R1193" i="1" a="1"/>
  <c r="R1193" i="1" s="1"/>
  <c r="R1194" i="1" a="1"/>
  <c r="R1194" i="1" s="1"/>
  <c r="R1195" i="1" a="1"/>
  <c r="R1195" i="1" s="1"/>
  <c r="R1196" i="1" a="1"/>
  <c r="R1196" i="1" s="1"/>
  <c r="R1197" i="1" a="1"/>
  <c r="R1197" i="1" s="1"/>
  <c r="R1198" i="1" a="1"/>
  <c r="R1198" i="1" s="1"/>
  <c r="R1199" i="1" a="1"/>
  <c r="R1199" i="1" s="1"/>
  <c r="R1200" i="1" a="1"/>
  <c r="R1200" i="1" s="1"/>
  <c r="R1201" i="1" a="1"/>
  <c r="R1201" i="1" s="1"/>
  <c r="R1202" i="1" a="1"/>
  <c r="R1202" i="1" s="1"/>
  <c r="R1203" i="1" a="1"/>
  <c r="R1203" i="1" s="1"/>
  <c r="R1204" i="1" a="1"/>
  <c r="R1204" i="1" s="1"/>
  <c r="R1205" i="1" a="1"/>
  <c r="R1205" i="1" s="1"/>
  <c r="R1206" i="1" a="1"/>
  <c r="R1206" i="1" s="1"/>
  <c r="R1207" i="1" a="1"/>
  <c r="R1207" i="1" s="1"/>
  <c r="R1208" i="1" a="1"/>
  <c r="R1208" i="1" s="1"/>
  <c r="R1209" i="1" a="1"/>
  <c r="R1209" i="1" s="1"/>
  <c r="R1210" i="1" a="1"/>
  <c r="R1210" i="1" s="1"/>
  <c r="R1211" i="1" a="1"/>
  <c r="R1211" i="1" s="1"/>
  <c r="R1212" i="1" a="1"/>
  <c r="R1212" i="1" s="1"/>
  <c r="R1213" i="1" a="1"/>
  <c r="R1213" i="1" s="1"/>
  <c r="R1214" i="1" a="1"/>
  <c r="R1214" i="1" s="1"/>
  <c r="R1215" i="1" a="1"/>
  <c r="R1215" i="1" s="1"/>
  <c r="R1216" i="1" a="1"/>
  <c r="R1216" i="1" s="1"/>
  <c r="R1217" i="1" a="1"/>
  <c r="R1217" i="1" s="1"/>
  <c r="R1218" i="1" a="1"/>
  <c r="R1218" i="1" s="1"/>
  <c r="R1219" i="1" a="1"/>
  <c r="R1219" i="1" s="1"/>
  <c r="R1220" i="1" a="1"/>
  <c r="R1220" i="1" s="1"/>
  <c r="R1221" i="1" a="1"/>
  <c r="R1221" i="1" s="1"/>
  <c r="R1222" i="1" a="1"/>
  <c r="R1222" i="1" s="1"/>
  <c r="R1223" i="1" a="1"/>
  <c r="R1223" i="1" s="1"/>
  <c r="R1224" i="1" a="1"/>
  <c r="R1224" i="1" s="1"/>
  <c r="R1225" i="1" a="1"/>
  <c r="R1225" i="1" s="1"/>
  <c r="R1226" i="1" a="1"/>
  <c r="R1226" i="1" s="1"/>
  <c r="R1227" i="1" a="1"/>
  <c r="R1227" i="1" s="1"/>
  <c r="R1228" i="1" a="1"/>
  <c r="R1228" i="1" s="1"/>
  <c r="R1229" i="1" a="1"/>
  <c r="R1229" i="1" s="1"/>
  <c r="R1230" i="1" a="1"/>
  <c r="R1230" i="1" s="1"/>
  <c r="R1231" i="1" a="1"/>
  <c r="R1231" i="1" s="1"/>
  <c r="R1232" i="1" a="1"/>
  <c r="R1232" i="1" s="1"/>
  <c r="R1233" i="1" a="1"/>
  <c r="R1233" i="1" s="1"/>
  <c r="R1234" i="1" a="1"/>
  <c r="R1234" i="1" s="1"/>
  <c r="R1235" i="1" a="1"/>
  <c r="R1235" i="1" s="1"/>
  <c r="R1236" i="1" a="1"/>
  <c r="R1236" i="1" s="1"/>
  <c r="R1237" i="1" a="1"/>
  <c r="R1237" i="1" s="1"/>
  <c r="R1238" i="1" a="1"/>
  <c r="R1238" i="1" s="1"/>
  <c r="R1239" i="1" a="1"/>
  <c r="R1239" i="1" s="1"/>
  <c r="R1240" i="1" a="1"/>
  <c r="R1240" i="1" s="1"/>
  <c r="R1241" i="1" a="1"/>
  <c r="R1241" i="1" s="1"/>
  <c r="R1242" i="1" a="1"/>
  <c r="R1242" i="1" s="1"/>
  <c r="R1243" i="1" a="1"/>
  <c r="R1243" i="1"/>
  <c r="R1244" i="1" a="1"/>
  <c r="R1244" i="1" s="1"/>
  <c r="R1245" i="1" a="1"/>
  <c r="R1245" i="1" s="1"/>
  <c r="R1246" i="1" a="1"/>
  <c r="R1246" i="1" s="1"/>
  <c r="R1247" i="1" a="1"/>
  <c r="R1247" i="1" s="1"/>
  <c r="R1248" i="1" a="1"/>
  <c r="R1248" i="1"/>
  <c r="R1249" i="1" a="1"/>
  <c r="R1249" i="1" s="1"/>
  <c r="R1250" i="1" a="1"/>
  <c r="R1250" i="1" s="1"/>
  <c r="R1251" i="1" a="1"/>
  <c r="R1251" i="1" s="1"/>
  <c r="R1252" i="1" a="1"/>
  <c r="R1252" i="1" s="1"/>
  <c r="R1253" i="1" a="1"/>
  <c r="R1253" i="1" s="1"/>
  <c r="R1254" i="1" a="1"/>
  <c r="R1254" i="1" s="1"/>
  <c r="R1255" i="1" a="1"/>
  <c r="R1255" i="1" s="1"/>
  <c r="R1256" i="1" a="1"/>
  <c r="R1256" i="1" s="1"/>
  <c r="R1257" i="1" a="1"/>
  <c r="R1257" i="1" s="1"/>
  <c r="R1258" i="1" a="1"/>
  <c r="R1258" i="1" s="1"/>
  <c r="R1259" i="1" a="1"/>
  <c r="R1259" i="1" s="1"/>
  <c r="R1260" i="1" a="1"/>
  <c r="R1260" i="1" s="1"/>
  <c r="R1261" i="1" a="1"/>
  <c r="R1261" i="1" s="1"/>
  <c r="R1262" i="1" a="1"/>
  <c r="R1262" i="1" s="1"/>
  <c r="R1263" i="1" a="1"/>
  <c r="R1263" i="1" s="1"/>
  <c r="R1264" i="1" a="1"/>
  <c r="R1264" i="1" s="1"/>
  <c r="R1265" i="1" a="1"/>
  <c r="R1265" i="1" s="1"/>
  <c r="R1266" i="1" a="1"/>
  <c r="R1266" i="1" s="1"/>
  <c r="R1267" i="1" a="1"/>
  <c r="R1267" i="1" s="1"/>
  <c r="R1268" i="1" a="1"/>
  <c r="R1268" i="1" s="1"/>
  <c r="R1269" i="1" a="1"/>
  <c r="R1269" i="1" s="1"/>
  <c r="R1270" i="1" a="1"/>
  <c r="R1270" i="1" s="1"/>
  <c r="R1271" i="1" a="1"/>
  <c r="R1271" i="1" s="1"/>
  <c r="R1272" i="1" a="1"/>
  <c r="R1272" i="1" s="1"/>
  <c r="R1273" i="1" a="1"/>
  <c r="R1273" i="1" s="1"/>
  <c r="R1274" i="1" a="1"/>
  <c r="R1274" i="1" s="1"/>
  <c r="R1275" i="1" a="1"/>
  <c r="R1275" i="1"/>
  <c r="R1276" i="1" a="1"/>
  <c r="R1276" i="1" s="1"/>
  <c r="R1277" i="1" a="1"/>
  <c r="R1277" i="1" s="1"/>
  <c r="R1278" i="1" a="1"/>
  <c r="R1278" i="1" s="1"/>
  <c r="R1279" i="1" a="1"/>
  <c r="R1279" i="1" s="1"/>
  <c r="R1280" i="1" a="1"/>
  <c r="R1280" i="1"/>
  <c r="R1281" i="1" a="1"/>
  <c r="R1281" i="1" s="1"/>
  <c r="R1282" i="1" a="1"/>
  <c r="R1282" i="1" s="1"/>
  <c r="R1283" i="1" a="1"/>
  <c r="R1283" i="1" s="1"/>
  <c r="R1284" i="1" a="1"/>
  <c r="R1284" i="1" s="1"/>
  <c r="R1285" i="1" a="1"/>
  <c r="R1285" i="1" s="1"/>
  <c r="R1286" i="1" a="1"/>
  <c r="R1286" i="1" s="1"/>
  <c r="R1287" i="1" a="1"/>
  <c r="R1287" i="1" s="1"/>
  <c r="R1288" i="1" a="1"/>
  <c r="R1288" i="1" s="1"/>
  <c r="R1289" i="1" a="1"/>
  <c r="R1289" i="1" s="1"/>
  <c r="R1290" i="1" a="1"/>
  <c r="R1290" i="1" s="1"/>
  <c r="R1291" i="1" a="1"/>
  <c r="R1291" i="1" s="1"/>
  <c r="R1292" i="1" a="1"/>
  <c r="R1292" i="1" s="1"/>
  <c r="R1293" i="1" a="1"/>
  <c r="R1293" i="1" s="1"/>
  <c r="R1294" i="1" a="1"/>
  <c r="R1294" i="1" s="1"/>
  <c r="R1295" i="1" a="1"/>
  <c r="R1295" i="1" s="1"/>
  <c r="R1296" i="1" a="1"/>
  <c r="R1296" i="1" s="1"/>
  <c r="R1297" i="1" a="1"/>
  <c r="R1297" i="1" s="1"/>
  <c r="R1298" i="1" a="1"/>
  <c r="R1298" i="1" s="1"/>
  <c r="R1299" i="1" a="1"/>
  <c r="R1299" i="1"/>
  <c r="R1300" i="1" a="1"/>
  <c r="R1300" i="1" s="1"/>
  <c r="R1301" i="1" a="1"/>
  <c r="R1301" i="1" s="1"/>
  <c r="R1302" i="1" a="1"/>
  <c r="R1302" i="1" s="1"/>
  <c r="R1303" i="1" a="1"/>
  <c r="R1303" i="1" s="1"/>
  <c r="R1304" i="1" a="1"/>
  <c r="R1304" i="1" s="1"/>
  <c r="R1305" i="1" a="1"/>
  <c r="R1305" i="1" s="1"/>
  <c r="R1306" i="1" a="1"/>
  <c r="R1306" i="1" s="1"/>
  <c r="R1307" i="1" a="1"/>
  <c r="R1307" i="1" s="1"/>
  <c r="R1308" i="1" a="1"/>
  <c r="R1308" i="1" s="1"/>
  <c r="R1309" i="1" a="1"/>
  <c r="R1309" i="1" s="1"/>
  <c r="R1310" i="1" a="1"/>
  <c r="R1310" i="1" s="1"/>
  <c r="R1311" i="1" a="1"/>
  <c r="R1311" i="1" s="1"/>
  <c r="R1312" i="1" a="1"/>
  <c r="R1312" i="1" s="1"/>
  <c r="R1313" i="1" a="1"/>
  <c r="R1313" i="1" s="1"/>
  <c r="R1314" i="1" a="1"/>
  <c r="R1314" i="1" s="1"/>
  <c r="R1315" i="1" a="1"/>
  <c r="R1315" i="1" s="1"/>
  <c r="R1316" i="1" a="1"/>
  <c r="R1316" i="1" s="1"/>
  <c r="R1317" i="1" a="1"/>
  <c r="R1317" i="1" s="1"/>
  <c r="R1318" i="1" a="1"/>
  <c r="R1318" i="1" s="1"/>
  <c r="R1319" i="1" a="1"/>
  <c r="R1319" i="1" s="1"/>
  <c r="R1320" i="1" a="1"/>
  <c r="R1320" i="1" s="1"/>
  <c r="R1321" i="1" a="1"/>
  <c r="R1321" i="1" s="1"/>
  <c r="R1322" i="1" a="1"/>
  <c r="R1322" i="1" s="1"/>
  <c r="R1323" i="1" a="1"/>
  <c r="R1323" i="1" s="1"/>
  <c r="R1324" i="1" a="1"/>
  <c r="R1324" i="1" s="1"/>
  <c r="R1325" i="1" a="1"/>
  <c r="R1325" i="1" s="1"/>
  <c r="R1326" i="1" a="1"/>
  <c r="R1326" i="1" s="1"/>
  <c r="R1327" i="1" a="1"/>
  <c r="R1327" i="1" s="1"/>
  <c r="R1328" i="1" a="1"/>
  <c r="R1328" i="1" s="1"/>
  <c r="R1329" i="1" a="1"/>
  <c r="R1329" i="1" s="1"/>
  <c r="R1330" i="1" a="1"/>
  <c r="R1330" i="1" s="1"/>
  <c r="R1331" i="1" a="1"/>
  <c r="R1331" i="1"/>
  <c r="R1332" i="1" a="1"/>
  <c r="R1332" i="1" s="1"/>
  <c r="R1333" i="1" a="1"/>
  <c r="R1333" i="1" s="1"/>
  <c r="R1334" i="1" a="1"/>
  <c r="R1334" i="1" s="1"/>
  <c r="R1335" i="1" a="1"/>
  <c r="R1335" i="1" s="1"/>
  <c r="R1336" i="1" a="1"/>
  <c r="R1336" i="1" s="1"/>
  <c r="R1337" i="1" a="1"/>
  <c r="R1337" i="1" s="1"/>
  <c r="R1338" i="1" a="1"/>
  <c r="R1338" i="1" s="1"/>
  <c r="R1339" i="1" a="1"/>
  <c r="R1339" i="1" s="1"/>
  <c r="R1340" i="1" a="1"/>
  <c r="R1340" i="1" s="1"/>
  <c r="R1341" i="1" a="1"/>
  <c r="R1341" i="1" s="1"/>
  <c r="R1342" i="1" a="1"/>
  <c r="R1342" i="1" s="1"/>
  <c r="R1343" i="1" a="1"/>
  <c r="R1343" i="1"/>
  <c r="R1344" i="1" a="1"/>
  <c r="R1344" i="1" s="1"/>
  <c r="R1345" i="1" a="1"/>
  <c r="R1345" i="1" s="1"/>
  <c r="R1346" i="1" a="1"/>
  <c r="R1346" i="1" s="1"/>
  <c r="R1347" i="1" a="1"/>
  <c r="R1347" i="1" s="1"/>
  <c r="R1348" i="1" a="1"/>
  <c r="R1348" i="1" s="1"/>
  <c r="R1349" i="1" a="1"/>
  <c r="R1349" i="1" s="1"/>
  <c r="R1350" i="1" a="1"/>
  <c r="R1350" i="1" s="1"/>
  <c r="R1351" i="1" a="1"/>
  <c r="R1351" i="1" s="1"/>
  <c r="R1352" i="1" a="1"/>
  <c r="R1352" i="1" s="1"/>
  <c r="R1353" i="1" a="1"/>
  <c r="R1353" i="1"/>
  <c r="R1354" i="1" a="1"/>
  <c r="R1354" i="1" s="1"/>
  <c r="R1355" i="1" a="1"/>
  <c r="R1355" i="1" s="1"/>
  <c r="R1356" i="1" a="1"/>
  <c r="R1356" i="1" s="1"/>
  <c r="R1357" i="1" a="1"/>
  <c r="R1357" i="1" s="1"/>
  <c r="R1358" i="1" a="1"/>
  <c r="R1358" i="1" s="1"/>
  <c r="R1359" i="1" a="1"/>
  <c r="R1359" i="1"/>
  <c r="R1360" i="1" a="1"/>
  <c r="R1360" i="1" s="1"/>
  <c r="R1361" i="1" a="1"/>
  <c r="R1361" i="1" s="1"/>
  <c r="R1362" i="1" a="1"/>
  <c r="R1362" i="1" s="1"/>
  <c r="R1363" i="1" a="1"/>
  <c r="R1363" i="1" s="1"/>
  <c r="R1364" i="1" a="1"/>
  <c r="R1364" i="1" s="1"/>
  <c r="R1365" i="1" a="1"/>
  <c r="R1365" i="1" s="1"/>
  <c r="R1366" i="1" a="1"/>
  <c r="R1366" i="1" s="1"/>
  <c r="R1367" i="1" a="1"/>
  <c r="R1367" i="1" s="1"/>
  <c r="R1368" i="1" a="1"/>
  <c r="R1368" i="1" s="1"/>
  <c r="R1369" i="1" a="1"/>
  <c r="R1369" i="1"/>
  <c r="R1370" i="1" a="1"/>
  <c r="R1370" i="1" s="1"/>
  <c r="R1371" i="1" a="1"/>
  <c r="R1371" i="1" s="1"/>
  <c r="R1372" i="1" a="1"/>
  <c r="R1372" i="1" s="1"/>
  <c r="R1373" i="1" a="1"/>
  <c r="R1373" i="1"/>
  <c r="R1374" i="1" a="1"/>
  <c r="R1374" i="1" s="1"/>
  <c r="R1375" i="1" a="1"/>
  <c r="R1375" i="1" s="1"/>
  <c r="R1376" i="1" a="1"/>
  <c r="R1376" i="1" s="1"/>
  <c r="R1377" i="1" a="1"/>
  <c r="R1377" i="1" s="1"/>
  <c r="R1378" i="1" a="1"/>
  <c r="R1378" i="1" s="1"/>
  <c r="R1379" i="1" a="1"/>
  <c r="R1379" i="1" s="1"/>
  <c r="R1380" i="1" a="1"/>
  <c r="R1380" i="1" s="1"/>
  <c r="R1381" i="1" a="1"/>
  <c r="R1381" i="1"/>
  <c r="R1382" i="1" a="1"/>
  <c r="R1382" i="1" s="1"/>
  <c r="R1383" i="1" a="1"/>
  <c r="R1383" i="1" s="1"/>
  <c r="R1384" i="1" a="1"/>
  <c r="R1384" i="1" s="1"/>
  <c r="R1385" i="1" a="1"/>
  <c r="R1385" i="1" s="1"/>
  <c r="R1386" i="1" a="1"/>
  <c r="R1386" i="1"/>
  <c r="R1387" i="1" a="1"/>
  <c r="R1387" i="1" s="1"/>
  <c r="R1388" i="1" a="1"/>
  <c r="R1388" i="1" s="1"/>
  <c r="R1389" i="1" a="1"/>
  <c r="R1389" i="1" s="1"/>
  <c r="R1390" i="1" a="1"/>
  <c r="R1390" i="1" s="1"/>
  <c r="R1391" i="1" a="1"/>
  <c r="R1391" i="1" s="1"/>
  <c r="R1392" i="1" a="1"/>
  <c r="R1392" i="1" s="1"/>
  <c r="R1393" i="1" a="1"/>
  <c r="R1393" i="1" s="1"/>
  <c r="R1394" i="1" a="1"/>
  <c r="R1394" i="1" s="1"/>
  <c r="R1395" i="1" a="1"/>
  <c r="R1395" i="1" s="1"/>
  <c r="R1396" i="1" a="1"/>
  <c r="R1396" i="1" s="1"/>
  <c r="R1397" i="1" a="1"/>
  <c r="R1397" i="1" s="1"/>
  <c r="R1398" i="1" a="1"/>
  <c r="R1398" i="1" s="1"/>
  <c r="R1399" i="1" a="1"/>
  <c r="R1399" i="1" s="1"/>
  <c r="R1400" i="1" a="1"/>
  <c r="R1400" i="1" s="1"/>
  <c r="R1401" i="1" a="1"/>
  <c r="R1401" i="1" s="1"/>
  <c r="R1402" i="1" a="1"/>
  <c r="R1402" i="1" s="1"/>
  <c r="R1403" i="1" a="1"/>
  <c r="R1403" i="1" s="1"/>
  <c r="R1404" i="1" a="1"/>
  <c r="R1404" i="1" s="1"/>
  <c r="R1405" i="1" a="1"/>
  <c r="R1405" i="1" s="1"/>
  <c r="R1406" i="1" a="1"/>
  <c r="R1406" i="1" s="1"/>
  <c r="R1407" i="1" a="1"/>
  <c r="R1407" i="1" s="1"/>
  <c r="R1408" i="1" a="1"/>
  <c r="R1408" i="1" s="1"/>
  <c r="R1409" i="1" a="1"/>
  <c r="R1409" i="1" s="1"/>
  <c r="R1410" i="1" a="1"/>
  <c r="R1410" i="1" s="1"/>
  <c r="R1411" i="1" a="1"/>
  <c r="R1411" i="1"/>
  <c r="R1412" i="1" a="1"/>
  <c r="R1412" i="1" s="1"/>
  <c r="R1413" i="1" a="1"/>
  <c r="R1413" i="1" s="1"/>
  <c r="R1414" i="1" a="1"/>
  <c r="R1414" i="1" s="1"/>
  <c r="R1415" i="1" a="1"/>
  <c r="R1415" i="1" s="1"/>
  <c r="R1416" i="1" a="1"/>
  <c r="R1416" i="1" s="1"/>
  <c r="R1417" i="1" a="1"/>
  <c r="R1417" i="1" s="1"/>
  <c r="R1418" i="1" a="1"/>
  <c r="R1418" i="1" s="1"/>
  <c r="R1419" i="1" a="1"/>
  <c r="R1419" i="1" s="1"/>
  <c r="R1420" i="1" a="1"/>
  <c r="R1420" i="1" s="1"/>
  <c r="R1421" i="1" a="1"/>
  <c r="R1421" i="1" s="1"/>
  <c r="R1422" i="1" a="1"/>
  <c r="R1422" i="1" s="1"/>
  <c r="R1423" i="1" a="1"/>
  <c r="R1423" i="1" s="1"/>
  <c r="R1424" i="1" a="1"/>
  <c r="R1424" i="1" s="1"/>
  <c r="R1425" i="1" a="1"/>
  <c r="R1425" i="1" s="1"/>
  <c r="R1426" i="1" a="1"/>
  <c r="R1426" i="1" s="1"/>
  <c r="R1427" i="1" a="1"/>
  <c r="R1427" i="1"/>
  <c r="R1428" i="1" a="1"/>
  <c r="R1428" i="1" s="1"/>
  <c r="R1429" i="1" a="1"/>
  <c r="R1429" i="1" s="1"/>
  <c r="R1430" i="1" a="1"/>
  <c r="R1430" i="1" s="1"/>
  <c r="R1431" i="1" a="1"/>
  <c r="R1431" i="1" s="1"/>
  <c r="R1432" i="1" a="1"/>
  <c r="R1432" i="1" s="1"/>
  <c r="R1433" i="1" a="1"/>
  <c r="R1433" i="1" s="1"/>
  <c r="R1434" i="1" a="1"/>
  <c r="R1434" i="1" s="1"/>
  <c r="R1435" i="1" a="1"/>
  <c r="R1435" i="1" s="1"/>
  <c r="R1436" i="1" a="1"/>
  <c r="R1436" i="1" s="1"/>
  <c r="R1437" i="1" a="1"/>
  <c r="R1437" i="1"/>
  <c r="R1438" i="1" a="1"/>
  <c r="R1438" i="1"/>
  <c r="R1439" i="1" a="1"/>
  <c r="R1439" i="1" s="1"/>
  <c r="R1440" i="1" a="1"/>
  <c r="R1440" i="1" s="1"/>
  <c r="R1441" i="1" a="1"/>
  <c r="R1441" i="1" s="1"/>
  <c r="R1442" i="1" a="1"/>
  <c r="R1442" i="1" s="1"/>
  <c r="R1443" i="1" a="1"/>
  <c r="R1443" i="1" s="1"/>
  <c r="R1444" i="1" a="1"/>
  <c r="R1444" i="1" s="1"/>
  <c r="R1445" i="1" a="1"/>
  <c r="R1445" i="1" s="1"/>
  <c r="R1446" i="1" a="1"/>
  <c r="R1446" i="1" s="1"/>
  <c r="R1447" i="1" a="1"/>
  <c r="R1447" i="1" s="1"/>
  <c r="R1448" i="1" a="1"/>
  <c r="R1448" i="1" s="1"/>
  <c r="R1449" i="1" a="1"/>
  <c r="R1449" i="1"/>
  <c r="R1450" i="1" a="1"/>
  <c r="R1450" i="1" s="1"/>
  <c r="R1451" i="1" a="1"/>
  <c r="R1451" i="1" s="1"/>
  <c r="R1452" i="1" a="1"/>
  <c r="R1452" i="1" s="1"/>
  <c r="R1453" i="1" a="1"/>
  <c r="R1453" i="1" s="1"/>
  <c r="R1454" i="1" a="1"/>
  <c r="R1454" i="1" s="1"/>
  <c r="R1455" i="1" a="1"/>
  <c r="R1455" i="1" s="1"/>
  <c r="R1456" i="1" a="1"/>
  <c r="R1456" i="1" s="1"/>
  <c r="R1457" i="1" a="1"/>
  <c r="R1457" i="1" s="1"/>
  <c r="R1458" i="1" a="1"/>
  <c r="R1458" i="1" s="1"/>
  <c r="R1459" i="1" a="1"/>
  <c r="R1459" i="1" s="1"/>
  <c r="R1460" i="1" a="1"/>
  <c r="R1460" i="1" s="1"/>
  <c r="R1461" i="1" a="1"/>
  <c r="R1461" i="1" s="1"/>
  <c r="R1462" i="1" a="1"/>
  <c r="R1462" i="1" s="1"/>
  <c r="R1463" i="1" a="1"/>
  <c r="R1463" i="1"/>
  <c r="R1464" i="1" a="1"/>
  <c r="R1464" i="1" s="1"/>
  <c r="R1465" i="1" a="1"/>
  <c r="R1465" i="1" s="1"/>
  <c r="R1466" i="1" a="1"/>
  <c r="R1466" i="1" s="1"/>
  <c r="R1467" i="1" a="1"/>
  <c r="R1467" i="1" s="1"/>
  <c r="R1468" i="1" a="1"/>
  <c r="R1468" i="1" s="1"/>
  <c r="R1469" i="1" a="1"/>
  <c r="R1469" i="1" s="1"/>
  <c r="R1470" i="1" a="1"/>
  <c r="R1470" i="1" s="1"/>
  <c r="R1471" i="1" a="1"/>
  <c r="R1471" i="1" s="1"/>
  <c r="R1472" i="1" a="1"/>
  <c r="R1472" i="1" s="1"/>
  <c r="R1473" i="1" a="1"/>
  <c r="R1473" i="1" s="1"/>
  <c r="R1474" i="1" a="1"/>
  <c r="R1474" i="1" s="1"/>
  <c r="R1475" i="1" a="1"/>
  <c r="R1475" i="1" s="1"/>
  <c r="R1476" i="1" a="1"/>
  <c r="R1476" i="1" s="1"/>
  <c r="R1477" i="1" a="1"/>
  <c r="R1477" i="1" s="1"/>
  <c r="R1478" i="1" a="1"/>
  <c r="R1478" i="1" s="1"/>
  <c r="R1479" i="1" a="1"/>
  <c r="R1479" i="1" s="1"/>
  <c r="R1480" i="1" a="1"/>
  <c r="R1480" i="1" s="1"/>
  <c r="R1481" i="1" a="1"/>
  <c r="R1481" i="1" s="1"/>
  <c r="R1482" i="1" a="1"/>
  <c r="R1482" i="1" s="1"/>
  <c r="R1483" i="1" a="1"/>
  <c r="R1483" i="1" s="1"/>
  <c r="R1484" i="1" a="1"/>
  <c r="R1484" i="1" s="1"/>
  <c r="R1485" i="1" a="1"/>
  <c r="R1485" i="1" s="1"/>
  <c r="R1486" i="1" a="1"/>
  <c r="R1486" i="1" s="1"/>
  <c r="R1487" i="1" a="1"/>
  <c r="R1487" i="1" s="1"/>
  <c r="R1488" i="1" a="1"/>
  <c r="R1488" i="1" s="1"/>
  <c r="R1489" i="1" a="1"/>
  <c r="R1489" i="1" s="1"/>
  <c r="R1490" i="1" a="1"/>
  <c r="R1490" i="1" s="1"/>
  <c r="R1491" i="1" a="1"/>
  <c r="R1491" i="1" s="1"/>
  <c r="R1492" i="1" a="1"/>
  <c r="R1492" i="1" s="1"/>
  <c r="R1493" i="1" a="1"/>
  <c r="R1493" i="1" s="1"/>
  <c r="R1494" i="1" a="1"/>
  <c r="R1494" i="1" s="1"/>
  <c r="R1495" i="1" a="1"/>
  <c r="R1495" i="1"/>
  <c r="R1496" i="1" a="1"/>
  <c r="R1496" i="1" s="1"/>
  <c r="R1497" i="1" a="1"/>
  <c r="R1497" i="1" s="1"/>
  <c r="R1498" i="1" a="1"/>
  <c r="R1498" i="1" s="1"/>
  <c r="R1499" i="1" a="1"/>
  <c r="R1499" i="1" s="1"/>
  <c r="R1500" i="1" a="1"/>
  <c r="R1500" i="1" s="1"/>
  <c r="R1501" i="1" a="1"/>
  <c r="R1501" i="1"/>
  <c r="R1502" i="1" a="1"/>
  <c r="R1502" i="1"/>
  <c r="R1503" i="1" a="1"/>
  <c r="R1503" i="1" s="1"/>
  <c r="R1504" i="1" a="1"/>
  <c r="R1504" i="1" s="1"/>
  <c r="R1505" i="1" a="1"/>
  <c r="R1505" i="1"/>
  <c r="R1506" i="1" a="1"/>
  <c r="R1506" i="1"/>
  <c r="R1507" i="1" a="1"/>
  <c r="R1507" i="1"/>
  <c r="R1508" i="1" a="1"/>
  <c r="R1508" i="1" s="1"/>
  <c r="R1509" i="1" a="1"/>
  <c r="R1509" i="1" s="1"/>
  <c r="R1510" i="1" a="1"/>
  <c r="R1510" i="1" s="1"/>
  <c r="R1511" i="1" a="1"/>
  <c r="R1511" i="1" s="1"/>
  <c r="R1512" i="1" a="1"/>
  <c r="R1512" i="1" s="1"/>
  <c r="R1513" i="1" a="1"/>
  <c r="R1513" i="1"/>
  <c r="R1514" i="1" a="1"/>
  <c r="R1514" i="1"/>
  <c r="R1515" i="1" a="1"/>
  <c r="R1515" i="1"/>
  <c r="R1516" i="1" a="1"/>
  <c r="R1516" i="1" s="1"/>
  <c r="R1517" i="1" a="1"/>
  <c r="R1517" i="1" s="1"/>
  <c r="R1518" i="1" a="1"/>
  <c r="R1518" i="1"/>
  <c r="R1519" i="1" a="1"/>
  <c r="R1519" i="1"/>
  <c r="R1520" i="1" a="1"/>
  <c r="R1520" i="1" s="1"/>
  <c r="R1521" i="1" a="1"/>
  <c r="R1521" i="1" s="1"/>
  <c r="R1522" i="1" a="1"/>
  <c r="R1522" i="1"/>
  <c r="R1523" i="1" a="1"/>
  <c r="R1523" i="1"/>
  <c r="R1524" i="1" a="1"/>
  <c r="R1524" i="1" s="1"/>
  <c r="R1525" i="1" a="1"/>
  <c r="R1525" i="1" s="1"/>
  <c r="R1526" i="1" a="1"/>
  <c r="R1526" i="1" s="1"/>
  <c r="R1527" i="1" a="1"/>
  <c r="R1527" i="1"/>
  <c r="R1528" i="1" a="1"/>
  <c r="R1528" i="1" s="1"/>
  <c r="R1529" i="1" a="1"/>
  <c r="R1529" i="1" s="1"/>
  <c r="R1530" i="1" a="1"/>
  <c r="R1530" i="1" s="1"/>
  <c r="R1531" i="1" a="1"/>
  <c r="R1531" i="1" s="1"/>
  <c r="R1532" i="1" a="1"/>
  <c r="R1532" i="1" s="1"/>
  <c r="R1533" i="1" a="1"/>
  <c r="R1533" i="1"/>
  <c r="R1534" i="1" a="1"/>
  <c r="R1534" i="1" s="1"/>
  <c r="R1535" i="1" a="1"/>
  <c r="R1535" i="1" s="1"/>
  <c r="R1536" i="1" a="1"/>
  <c r="R1536" i="1" s="1"/>
  <c r="R1537" i="1" a="1"/>
  <c r="R1537" i="1" s="1"/>
  <c r="R1538" i="1" a="1"/>
  <c r="R1538" i="1"/>
  <c r="R1539" i="1" a="1"/>
  <c r="R1539" i="1" s="1"/>
  <c r="R1540" i="1" a="1"/>
  <c r="R1540" i="1" s="1"/>
  <c r="R1541" i="1" a="1"/>
  <c r="R1541" i="1" s="1"/>
  <c r="R1542" i="1" a="1"/>
  <c r="R1542" i="1"/>
  <c r="R1543" i="1" a="1"/>
  <c r="R1543" i="1" s="1"/>
  <c r="R1544" i="1" a="1"/>
  <c r="R1544" i="1" s="1"/>
  <c r="R1545" i="1" a="1"/>
  <c r="R1545" i="1" s="1"/>
  <c r="R1546" i="1" a="1"/>
  <c r="R1546" i="1" s="1"/>
  <c r="R1547" i="1" a="1"/>
  <c r="R1547" i="1" s="1"/>
  <c r="R1548" i="1" a="1"/>
  <c r="R1548" i="1"/>
  <c r="R1549" i="1" a="1"/>
  <c r="R1549" i="1" s="1"/>
  <c r="R1550" i="1" a="1"/>
  <c r="R1550" i="1" s="1"/>
  <c r="R1551" i="1" a="1"/>
  <c r="R1551" i="1" s="1"/>
  <c r="R1552" i="1" a="1"/>
  <c r="R1552" i="1" s="1"/>
  <c r="R1553" i="1" a="1"/>
  <c r="R1553" i="1" s="1"/>
  <c r="R1554" i="1" a="1"/>
  <c r="R1554" i="1"/>
  <c r="R1555" i="1" a="1"/>
  <c r="R1555" i="1" s="1"/>
  <c r="R1556" i="1" a="1"/>
  <c r="R1556" i="1" s="1"/>
  <c r="R1557" i="1" a="1"/>
  <c r="R1557" i="1" s="1"/>
  <c r="R1558" i="1" a="1"/>
  <c r="R1558" i="1"/>
  <c r="R1559" i="1" a="1"/>
  <c r="R1559" i="1" s="1"/>
  <c r="R1560" i="1" a="1"/>
  <c r="R1560" i="1" s="1"/>
  <c r="R1561" i="1" a="1"/>
  <c r="R1561" i="1" s="1"/>
  <c r="R1562" i="1" a="1"/>
  <c r="R1562" i="1" s="1"/>
  <c r="R1563" i="1" a="1"/>
  <c r="R1563" i="1" s="1"/>
  <c r="R1564" i="1" a="1"/>
  <c r="R1564" i="1"/>
  <c r="R1565" i="1" a="1"/>
  <c r="R1565" i="1" s="1"/>
  <c r="R1566" i="1" a="1"/>
  <c r="R1566" i="1" s="1"/>
  <c r="R1567" i="1" a="1"/>
  <c r="R1567" i="1" s="1"/>
  <c r="R1568" i="1" a="1"/>
  <c r="R1568" i="1"/>
  <c r="R1569" i="1" a="1"/>
  <c r="R1569" i="1" s="1"/>
  <c r="R1570" i="1" a="1"/>
  <c r="R1570" i="1" s="1"/>
  <c r="R1571" i="1" a="1"/>
  <c r="R1571" i="1" s="1"/>
  <c r="R1572" i="1" a="1"/>
  <c r="R1572" i="1" s="1"/>
  <c r="R1573" i="1" a="1"/>
  <c r="R1573" i="1" s="1"/>
  <c r="R1574" i="1" a="1"/>
  <c r="R1574" i="1"/>
  <c r="R1575" i="1" a="1"/>
  <c r="R1575" i="1" s="1"/>
  <c r="R1576" i="1" a="1"/>
  <c r="R1576" i="1" s="1"/>
  <c r="R1577" i="1" a="1"/>
  <c r="R1577" i="1" s="1"/>
  <c r="R1578" i="1" a="1"/>
  <c r="R1578" i="1" s="1"/>
  <c r="R1579" i="1" a="1"/>
  <c r="R1579" i="1" s="1"/>
  <c r="R1580" i="1" a="1"/>
  <c r="R1580" i="1" s="1"/>
  <c r="R1581" i="1" a="1"/>
  <c r="R1581" i="1" s="1"/>
  <c r="R1582" i="1" a="1"/>
  <c r="R1582" i="1"/>
  <c r="R1583" i="1" a="1"/>
  <c r="R1583" i="1" s="1"/>
  <c r="R1584" i="1" a="1"/>
  <c r="R1584" i="1" s="1"/>
  <c r="R1585" i="1" a="1"/>
  <c r="R1585" i="1" s="1"/>
  <c r="R1586" i="1" a="1"/>
  <c r="R1586" i="1"/>
  <c r="R1587" i="1" a="1"/>
  <c r="R1587" i="1" s="1"/>
  <c r="R1588" i="1" a="1"/>
  <c r="R1588" i="1" s="1"/>
  <c r="R1589" i="1" a="1"/>
  <c r="R1589" i="1" s="1"/>
  <c r="R1590" i="1" a="1"/>
  <c r="R1590" i="1" s="1"/>
  <c r="R1591" i="1" a="1"/>
  <c r="R1591" i="1" s="1"/>
  <c r="R1592" i="1" a="1"/>
  <c r="R1592" i="1" s="1"/>
  <c r="R1593" i="1" a="1"/>
  <c r="R1593" i="1" s="1"/>
  <c r="R1594" i="1" a="1"/>
  <c r="R1594" i="1" s="1"/>
  <c r="R1595" i="1" a="1"/>
  <c r="R1595" i="1"/>
  <c r="R1596" i="1" a="1"/>
  <c r="R1596" i="1" s="1"/>
  <c r="R1597" i="1" a="1"/>
  <c r="R1597" i="1" s="1"/>
  <c r="R1598" i="1" a="1"/>
  <c r="R1598" i="1" s="1"/>
  <c r="R1599" i="1" a="1"/>
  <c r="R1599" i="1" s="1"/>
  <c r="R1600" i="1" a="1"/>
  <c r="R1600" i="1" s="1"/>
  <c r="R1601" i="1" a="1"/>
  <c r="R1601" i="1" s="1"/>
  <c r="R1602" i="1" a="1"/>
  <c r="R1602" i="1" s="1"/>
  <c r="R1603" i="1" a="1"/>
  <c r="R1603" i="1" s="1"/>
  <c r="R1604" i="1" a="1"/>
  <c r="R1604" i="1" s="1"/>
  <c r="R1605" i="1" a="1"/>
  <c r="R1605" i="1" s="1"/>
  <c r="R1606" i="1" a="1"/>
  <c r="R1606" i="1" s="1"/>
  <c r="R1607" i="1" a="1"/>
  <c r="R1607" i="1" s="1"/>
  <c r="R1608" i="1" a="1"/>
  <c r="R1608" i="1" s="1"/>
  <c r="R1609" i="1" a="1"/>
  <c r="R1609" i="1"/>
  <c r="R1610" i="1" a="1"/>
  <c r="R1610" i="1" s="1"/>
  <c r="R1611" i="1" a="1"/>
  <c r="R1611" i="1" s="1"/>
  <c r="R1612" i="1" a="1"/>
  <c r="R1612" i="1" s="1"/>
  <c r="R1613" i="1" a="1"/>
  <c r="R1613" i="1" s="1"/>
  <c r="R1614" i="1" a="1"/>
  <c r="R1614" i="1" s="1"/>
  <c r="R1615" i="1" a="1"/>
  <c r="R1615" i="1"/>
  <c r="R1616" i="1" a="1"/>
  <c r="R1616" i="1" s="1"/>
  <c r="R1617" i="1" a="1"/>
  <c r="R1617" i="1" s="1"/>
  <c r="R1618" i="1" a="1"/>
  <c r="R1618" i="1"/>
  <c r="R1619" i="1" a="1"/>
  <c r="R1619" i="1" s="1"/>
  <c r="R1620" i="1" a="1"/>
  <c r="R1620" i="1" s="1"/>
  <c r="R1621" i="1" a="1"/>
  <c r="R1621" i="1"/>
  <c r="R1622" i="1" a="1"/>
  <c r="R1622" i="1" s="1"/>
  <c r="R1623" i="1" a="1"/>
  <c r="R1623" i="1" s="1"/>
  <c r="R1624" i="1" a="1"/>
  <c r="R1624" i="1" s="1"/>
  <c r="R1625" i="1" a="1"/>
  <c r="R1625" i="1" s="1"/>
  <c r="R1626" i="1" a="1"/>
  <c r="R1626" i="1" s="1"/>
  <c r="R1627" i="1" a="1"/>
  <c r="R1627" i="1"/>
  <c r="R1628" i="1" a="1"/>
  <c r="R1628" i="1" s="1"/>
  <c r="R1629" i="1" a="1"/>
  <c r="R1629" i="1" s="1"/>
  <c r="R1630" i="1" a="1"/>
  <c r="R1630" i="1" s="1"/>
  <c r="R1631" i="1" a="1"/>
  <c r="R1631" i="1"/>
  <c r="R1632" i="1" a="1"/>
  <c r="R1632" i="1" s="1"/>
  <c r="R1633" i="1" a="1"/>
  <c r="R1633" i="1" s="1"/>
  <c r="R1634" i="1" a="1"/>
  <c r="R1634" i="1" s="1"/>
  <c r="R1635" i="1" a="1"/>
  <c r="R1635" i="1" s="1"/>
  <c r="R1636" i="1" a="1"/>
  <c r="R1636" i="1" s="1"/>
  <c r="R1637" i="1" a="1"/>
  <c r="R1637" i="1" s="1"/>
  <c r="R1638" i="1" a="1"/>
  <c r="R1638" i="1" s="1"/>
  <c r="R1639" i="1" a="1"/>
  <c r="R1639" i="1" s="1"/>
  <c r="R1640" i="1" a="1"/>
  <c r="R1640" i="1" s="1"/>
  <c r="R1641" i="1" a="1"/>
  <c r="R1641" i="1" s="1"/>
  <c r="R1642" i="1" a="1"/>
  <c r="R1642" i="1" s="1"/>
  <c r="R1643" i="1" a="1"/>
  <c r="R1643" i="1" s="1"/>
  <c r="R1644" i="1" a="1"/>
  <c r="R1644" i="1" s="1"/>
  <c r="R1645" i="1" a="1"/>
  <c r="R1645" i="1" s="1"/>
  <c r="R1646" i="1" a="1"/>
  <c r="R1646" i="1" s="1"/>
  <c r="R1647" i="1" a="1"/>
  <c r="R1647" i="1" s="1"/>
  <c r="R1648" i="1" a="1"/>
  <c r="R1648" i="1" s="1"/>
  <c r="R1649" i="1" a="1"/>
  <c r="R1649" i="1" s="1"/>
  <c r="R1650" i="1" a="1"/>
  <c r="R1650" i="1" s="1"/>
  <c r="R1651" i="1" a="1"/>
  <c r="R1651" i="1" s="1"/>
  <c r="R1652" i="1" a="1"/>
  <c r="R1652" i="1" s="1"/>
  <c r="R1653" i="1" a="1"/>
  <c r="R1653" i="1" s="1"/>
  <c r="R1654" i="1" a="1"/>
  <c r="R1654" i="1" s="1"/>
  <c r="R1655" i="1" a="1"/>
  <c r="R1655" i="1" s="1"/>
  <c r="R1656" i="1" a="1"/>
  <c r="R1656" i="1" s="1"/>
  <c r="R1657" i="1" a="1"/>
  <c r="R1657" i="1" s="1"/>
  <c r="R1658" i="1" a="1"/>
  <c r="R1658" i="1" s="1"/>
  <c r="R1659" i="1" a="1"/>
  <c r="R1659" i="1"/>
  <c r="R1660" i="1" a="1"/>
  <c r="R1660" i="1" s="1"/>
  <c r="R1661" i="1" a="1"/>
  <c r="R1661" i="1" s="1"/>
  <c r="R1662" i="1" a="1"/>
  <c r="R1662" i="1" s="1"/>
  <c r="R1663" i="1" a="1"/>
  <c r="R1663" i="1" s="1"/>
  <c r="R1664" i="1" a="1"/>
  <c r="R1664" i="1" s="1"/>
  <c r="R1665" i="1" a="1"/>
  <c r="R1665" i="1" s="1"/>
  <c r="R1666" i="1" a="1"/>
  <c r="R1666" i="1" s="1"/>
  <c r="R1667" i="1" a="1"/>
  <c r="R1667" i="1" s="1"/>
  <c r="R1668" i="1" a="1"/>
  <c r="R1668" i="1" s="1"/>
  <c r="R1669" i="1" a="1"/>
  <c r="R1669" i="1" s="1"/>
  <c r="R1670" i="1" a="1"/>
  <c r="R1670" i="1" s="1"/>
  <c r="R1671" i="1" a="1"/>
  <c r="R1671" i="1" s="1"/>
  <c r="R1672" i="1" a="1"/>
  <c r="R1672" i="1" s="1"/>
  <c r="R1673" i="1" a="1"/>
  <c r="R1673" i="1" s="1"/>
  <c r="R1674" i="1" a="1"/>
  <c r="R1674" i="1" s="1"/>
  <c r="R1675" i="1" a="1"/>
  <c r="R1675" i="1" s="1"/>
  <c r="R1676" i="1" a="1"/>
  <c r="R1676" i="1" s="1"/>
  <c r="R1677" i="1" a="1"/>
  <c r="R1677" i="1"/>
  <c r="R1678" i="1" a="1"/>
  <c r="R1678" i="1"/>
  <c r="R1679" i="1" a="1"/>
  <c r="R1679" i="1" s="1"/>
  <c r="R1680" i="1" a="1"/>
  <c r="R1680" i="1" s="1"/>
  <c r="R1681" i="1" a="1"/>
  <c r="R1681" i="1" s="1"/>
  <c r="R1682" i="1" a="1"/>
  <c r="R1682" i="1" s="1"/>
  <c r="R1683" i="1" a="1"/>
  <c r="R1683" i="1" s="1"/>
  <c r="R1684" i="1" a="1"/>
  <c r="R1684" i="1" s="1"/>
  <c r="R1685" i="1" a="1"/>
  <c r="R1685" i="1" s="1"/>
  <c r="R1686" i="1" a="1"/>
  <c r="R1686" i="1"/>
  <c r="R1687" i="1" a="1"/>
  <c r="R1687" i="1"/>
  <c r="R1688" i="1" a="1"/>
  <c r="R1688" i="1" s="1"/>
  <c r="R1689" i="1" a="1"/>
  <c r="R1689" i="1" s="1"/>
  <c r="R1690" i="1" a="1"/>
  <c r="R1690" i="1" s="1"/>
  <c r="R1691" i="1" a="1"/>
  <c r="R1691" i="1" s="1"/>
  <c r="R1692" i="1" a="1"/>
  <c r="R1692" i="1" s="1"/>
  <c r="R1693" i="1" a="1"/>
  <c r="R1693" i="1" s="1"/>
  <c r="R1694" i="1" a="1"/>
  <c r="R1694" i="1" s="1"/>
  <c r="R1695" i="1" a="1"/>
  <c r="R1695" i="1" s="1"/>
  <c r="R1696" i="1" a="1"/>
  <c r="R1696" i="1" s="1"/>
  <c r="R1697" i="1" a="1"/>
  <c r="R1697" i="1" s="1"/>
  <c r="R1698" i="1" a="1"/>
  <c r="R1698" i="1" s="1"/>
  <c r="R1699" i="1" a="1"/>
  <c r="R1699" i="1" s="1"/>
  <c r="R1700" i="1" a="1"/>
  <c r="R1700" i="1" s="1"/>
  <c r="R1701" i="1" a="1"/>
  <c r="R1701" i="1" s="1"/>
  <c r="R1702" i="1" a="1"/>
  <c r="R1702" i="1" s="1"/>
  <c r="R1703" i="1" a="1"/>
  <c r="R1703" i="1" s="1"/>
  <c r="R1704" i="1" a="1"/>
  <c r="R1704" i="1" s="1"/>
  <c r="R1705" i="1" a="1"/>
  <c r="R1705" i="1"/>
  <c r="R1706" i="1" a="1"/>
  <c r="R1706" i="1" s="1"/>
  <c r="R1707" i="1" a="1"/>
  <c r="R1707" i="1" s="1"/>
  <c r="R1708" i="1" a="1"/>
  <c r="R1708" i="1" s="1"/>
  <c r="R1709" i="1" a="1"/>
  <c r="R1709" i="1" s="1"/>
  <c r="R1710" i="1" a="1"/>
  <c r="R1710" i="1" s="1"/>
  <c r="R1711" i="1" a="1"/>
  <c r="R1711" i="1" s="1"/>
  <c r="R1712" i="1" a="1"/>
  <c r="R1712" i="1" s="1"/>
  <c r="R1713" i="1" a="1"/>
  <c r="R1713" i="1" s="1"/>
  <c r="R1714" i="1" a="1"/>
  <c r="R1714" i="1" s="1"/>
  <c r="R1715" i="1" a="1"/>
  <c r="R1715" i="1" s="1"/>
  <c r="R1716" i="1" a="1"/>
  <c r="R1716" i="1" s="1"/>
  <c r="R1717" i="1" a="1"/>
  <c r="R1717" i="1" s="1"/>
  <c r="R1718" i="1" a="1"/>
  <c r="R1718" i="1" s="1"/>
  <c r="R1719" i="1" a="1"/>
  <c r="R1719" i="1" s="1"/>
  <c r="R1720" i="1" a="1"/>
  <c r="R1720" i="1" s="1"/>
  <c r="R1721" i="1" a="1"/>
  <c r="R1721" i="1" s="1"/>
  <c r="R1722" i="1" a="1"/>
  <c r="R1722" i="1" s="1"/>
  <c r="R1723" i="1" a="1"/>
  <c r="R1723" i="1" s="1"/>
  <c r="R1724" i="1" a="1"/>
  <c r="R1724" i="1" s="1"/>
  <c r="R1725" i="1" a="1"/>
  <c r="R1725" i="1"/>
  <c r="R1726" i="1" a="1"/>
  <c r="R1726" i="1"/>
  <c r="R1727" i="1" a="1"/>
  <c r="R1727" i="1"/>
  <c r="R1728" i="1" a="1"/>
  <c r="R1728" i="1" s="1"/>
  <c r="R1729" i="1" a="1"/>
  <c r="R1729" i="1" s="1"/>
  <c r="R1730" i="1" a="1"/>
  <c r="R1730" i="1" s="1"/>
  <c r="R1731" i="1" a="1"/>
  <c r="R1731" i="1" s="1"/>
  <c r="R1732" i="1" a="1"/>
  <c r="R1732" i="1" s="1"/>
  <c r="R1733" i="1" a="1"/>
  <c r="R1733" i="1" s="1"/>
  <c r="R1734" i="1" a="1"/>
  <c r="R1734" i="1" s="1"/>
  <c r="R1735" i="1" a="1"/>
  <c r="R1735" i="1"/>
  <c r="R1736" i="1" a="1"/>
  <c r="R1736" i="1" s="1"/>
  <c r="R1737" i="1" a="1"/>
  <c r="R1737" i="1" s="1"/>
  <c r="R1738" i="1" a="1"/>
  <c r="R1738" i="1" s="1"/>
  <c r="R1739" i="1" a="1"/>
  <c r="R1739" i="1" s="1"/>
  <c r="R1740" i="1" a="1"/>
  <c r="R1740" i="1" s="1"/>
  <c r="R1741" i="1" a="1"/>
  <c r="R1741" i="1" s="1"/>
  <c r="R1742" i="1" a="1"/>
  <c r="R1742" i="1" s="1"/>
  <c r="R1743" i="1" a="1"/>
  <c r="R1743" i="1" s="1"/>
  <c r="R1744" i="1" a="1"/>
  <c r="R1744" i="1" s="1"/>
  <c r="R1745" i="1" a="1"/>
  <c r="R1745" i="1" s="1"/>
  <c r="R1746" i="1" a="1"/>
  <c r="R1746" i="1" s="1"/>
  <c r="R1747" i="1" a="1"/>
  <c r="R1747" i="1" s="1"/>
  <c r="R1748" i="1" a="1"/>
  <c r="R1748" i="1" s="1"/>
  <c r="R1749" i="1" a="1"/>
  <c r="R1749" i="1" s="1"/>
  <c r="R1750" i="1" a="1"/>
  <c r="R1750" i="1" s="1"/>
  <c r="R1751" i="1" a="1"/>
  <c r="R1751" i="1"/>
  <c r="R1752" i="1" a="1"/>
  <c r="R1752" i="1" s="1"/>
  <c r="R1753" i="1" a="1"/>
  <c r="R1753" i="1" s="1"/>
  <c r="R1754" i="1" a="1"/>
  <c r="R1754" i="1" s="1"/>
  <c r="R1755" i="1" a="1"/>
  <c r="R1755" i="1" s="1"/>
  <c r="R1756" i="1" a="1"/>
  <c r="R1756" i="1" s="1"/>
  <c r="R1757" i="1" a="1"/>
  <c r="R1757" i="1"/>
  <c r="R1758" i="1" a="1"/>
  <c r="R1758" i="1"/>
  <c r="R1759" i="1" a="1"/>
  <c r="R1759" i="1" s="1"/>
  <c r="R1760" i="1" a="1"/>
  <c r="R1760" i="1" s="1"/>
  <c r="R1761" i="1" a="1"/>
  <c r="R1761" i="1" s="1"/>
  <c r="R1762" i="1" a="1"/>
  <c r="R1762" i="1" s="1"/>
  <c r="R1763" i="1" a="1"/>
  <c r="R1763" i="1" s="1"/>
  <c r="R1764" i="1" a="1"/>
  <c r="R1764" i="1" s="1"/>
  <c r="R1765" i="1" a="1"/>
  <c r="R1765" i="1"/>
  <c r="R1766" i="1" a="1"/>
  <c r="R1766" i="1"/>
  <c r="R1767" i="1" a="1"/>
  <c r="R1767" i="1" s="1"/>
  <c r="R1768" i="1" a="1"/>
  <c r="R1768" i="1" s="1"/>
  <c r="R1769" i="1" a="1"/>
  <c r="R1769" i="1"/>
  <c r="R1770" i="1" a="1"/>
  <c r="R1770" i="1" s="1"/>
  <c r="R1771" i="1" a="1"/>
  <c r="R1771" i="1" s="1"/>
  <c r="R1772" i="1" a="1"/>
  <c r="R1772" i="1" s="1"/>
  <c r="R1773" i="1" a="1"/>
  <c r="R1773" i="1" s="1"/>
  <c r="R1774" i="1" a="1"/>
  <c r="R1774" i="1"/>
  <c r="R1775" i="1" a="1"/>
  <c r="R1775" i="1"/>
  <c r="R1776" i="1" a="1"/>
  <c r="R1776" i="1" s="1"/>
  <c r="R1777" i="1" a="1"/>
  <c r="R1777" i="1" s="1"/>
  <c r="R1778" i="1" a="1"/>
  <c r="R1778" i="1" s="1"/>
  <c r="R1779" i="1" a="1"/>
  <c r="R1779" i="1" s="1"/>
  <c r="R1780" i="1" a="1"/>
  <c r="R1780" i="1" s="1"/>
  <c r="R1781" i="1" a="1"/>
  <c r="R1781" i="1" s="1"/>
  <c r="R1782" i="1" a="1"/>
  <c r="R1782" i="1" s="1"/>
  <c r="R1783" i="1" a="1"/>
  <c r="R1783" i="1" s="1"/>
  <c r="R1784" i="1" a="1"/>
  <c r="R1784" i="1" s="1"/>
  <c r="R1785" i="1" a="1"/>
  <c r="R1785" i="1" s="1"/>
  <c r="R1786" i="1" a="1"/>
  <c r="R1786" i="1" s="1"/>
  <c r="R1787" i="1" a="1"/>
  <c r="R1787" i="1" s="1"/>
  <c r="R1788" i="1" a="1"/>
  <c r="R1788" i="1" s="1"/>
  <c r="R1789" i="1" a="1"/>
  <c r="R1789" i="1" s="1"/>
  <c r="R1790" i="1" a="1"/>
  <c r="R1790" i="1" s="1"/>
  <c r="R1791" i="1" a="1"/>
  <c r="R1791" i="1"/>
  <c r="R1792" i="1" a="1"/>
  <c r="R1792" i="1" s="1"/>
  <c r="R1793" i="1" a="1"/>
  <c r="R1793" i="1" s="1"/>
  <c r="R1794" i="1" a="1"/>
  <c r="R1794" i="1" s="1"/>
  <c r="R1795" i="1" a="1"/>
  <c r="R1795" i="1" s="1"/>
  <c r="R1796" i="1" a="1"/>
  <c r="R1796" i="1" s="1"/>
  <c r="R1797" i="1" a="1"/>
  <c r="R1797" i="1" s="1"/>
  <c r="R1798" i="1" a="1"/>
  <c r="R1798" i="1" s="1"/>
  <c r="R1799" i="1" a="1"/>
  <c r="R1799" i="1" s="1"/>
  <c r="R1800" i="1" a="1"/>
  <c r="R1800" i="1" s="1"/>
  <c r="R1801" i="1" a="1"/>
  <c r="R1801" i="1" s="1"/>
  <c r="R1802" i="1" a="1"/>
  <c r="R1802" i="1" s="1"/>
  <c r="R1803" i="1" a="1"/>
  <c r="R1803" i="1" s="1"/>
  <c r="R1804" i="1" a="1"/>
  <c r="R1804" i="1" s="1"/>
  <c r="R1805" i="1" a="1"/>
  <c r="R1805" i="1" s="1"/>
  <c r="R1806" i="1" a="1"/>
  <c r="R1806" i="1" s="1"/>
  <c r="R1807" i="1" a="1"/>
  <c r="R1807" i="1" s="1"/>
  <c r="R1808" i="1" a="1"/>
  <c r="R1808" i="1" s="1"/>
  <c r="R1809" i="1" a="1"/>
  <c r="R1809" i="1" s="1"/>
  <c r="R1810" i="1" a="1"/>
  <c r="R1810" i="1" s="1"/>
  <c r="R1811" i="1" a="1"/>
  <c r="R1811" i="1" s="1"/>
  <c r="R1812" i="1" a="1"/>
  <c r="R1812" i="1" s="1"/>
  <c r="R1813" i="1" a="1"/>
  <c r="R1813" i="1"/>
  <c r="R1814" i="1" a="1"/>
  <c r="R1814" i="1" s="1"/>
  <c r="R1815" i="1" a="1"/>
  <c r="R1815" i="1" s="1"/>
  <c r="R1816" i="1" a="1"/>
  <c r="R1816" i="1" s="1"/>
  <c r="R1817" i="1" a="1"/>
  <c r="R1817" i="1" s="1"/>
  <c r="R1818" i="1" a="1"/>
  <c r="R1818" i="1" s="1"/>
  <c r="R1819" i="1" a="1"/>
  <c r="R1819" i="1" s="1"/>
  <c r="R1820" i="1" a="1"/>
  <c r="R1820" i="1" s="1"/>
  <c r="R1821" i="1" a="1"/>
  <c r="R1821" i="1" s="1"/>
  <c r="R1822" i="1" a="1"/>
  <c r="R1822" i="1" s="1"/>
  <c r="R1823" i="1" a="1"/>
  <c r="R1823" i="1" s="1"/>
  <c r="R1824" i="1" a="1"/>
  <c r="R1824" i="1" s="1"/>
  <c r="R1825" i="1" a="1"/>
  <c r="R1825" i="1" s="1"/>
  <c r="R1826" i="1" a="1"/>
  <c r="R1826" i="1" s="1"/>
  <c r="R1827" i="1" a="1"/>
  <c r="R1827" i="1" s="1"/>
  <c r="R1828" i="1" a="1"/>
  <c r="R1828" i="1" s="1"/>
  <c r="R1829" i="1" a="1"/>
  <c r="R1829" i="1"/>
  <c r="R1830" i="1" a="1"/>
  <c r="R1830" i="1"/>
  <c r="R1831" i="1" a="1"/>
  <c r="R1831" i="1"/>
  <c r="R1832" i="1" a="1"/>
  <c r="R1832" i="1" s="1"/>
  <c r="R1833" i="1" a="1"/>
  <c r="R1833" i="1" s="1"/>
  <c r="R1834" i="1" a="1"/>
  <c r="R1834" i="1" s="1"/>
  <c r="R1835" i="1" a="1"/>
  <c r="R1835" i="1" s="1"/>
  <c r="R1836" i="1" a="1"/>
  <c r="R1836" i="1" s="1"/>
  <c r="R1837" i="1" a="1"/>
  <c r="R1837" i="1"/>
  <c r="R1838" i="1" a="1"/>
  <c r="R1838" i="1" s="1"/>
  <c r="R1839" i="1" a="1"/>
  <c r="R1839" i="1" s="1"/>
  <c r="R1840" i="1" a="1"/>
  <c r="R1840" i="1" s="1"/>
  <c r="R1841" i="1" a="1"/>
  <c r="R1841" i="1" s="1"/>
  <c r="R1842" i="1" a="1"/>
  <c r="R1842" i="1" s="1"/>
  <c r="R1843" i="1" a="1"/>
  <c r="R1843" i="1" s="1"/>
  <c r="R1844" i="1" a="1"/>
  <c r="R1844" i="1" s="1"/>
  <c r="R1845" i="1" a="1"/>
  <c r="R1845" i="1" s="1"/>
  <c r="R1846" i="1" a="1"/>
  <c r="R1846" i="1" s="1"/>
  <c r="R1847" i="1" a="1"/>
  <c r="R1847" i="1" s="1"/>
  <c r="R1848" i="1" a="1"/>
  <c r="R1848" i="1" s="1"/>
  <c r="R1849" i="1" a="1"/>
  <c r="R1849" i="1" s="1"/>
  <c r="R1850" i="1" a="1"/>
  <c r="R1850" i="1" s="1"/>
  <c r="R1851" i="1" a="1"/>
  <c r="R1851" i="1"/>
  <c r="R1852" i="1" a="1"/>
  <c r="R1852" i="1" s="1"/>
  <c r="R1853" i="1" a="1"/>
  <c r="R1853" i="1" s="1"/>
  <c r="R1854" i="1" a="1"/>
  <c r="R1854" i="1" s="1"/>
  <c r="R1855" i="1" a="1"/>
  <c r="R1855" i="1"/>
  <c r="R1856" i="1" a="1"/>
  <c r="R1856" i="1" s="1"/>
  <c r="R1857" i="1" a="1"/>
  <c r="R1857" i="1" s="1"/>
  <c r="R1858" i="1" a="1"/>
  <c r="R1858" i="1" s="1"/>
  <c r="R1859" i="1" a="1"/>
  <c r="R1859" i="1" s="1"/>
  <c r="R1860" i="1" a="1"/>
  <c r="R1860" i="1" s="1"/>
  <c r="R1861" i="1" a="1"/>
  <c r="R1861" i="1" s="1"/>
  <c r="R1862" i="1" a="1"/>
  <c r="R1862" i="1"/>
  <c r="R1863" i="1" a="1"/>
  <c r="R1863" i="1"/>
  <c r="R1864" i="1" a="1"/>
  <c r="R1864" i="1" s="1"/>
  <c r="R1865" i="1" a="1"/>
  <c r="R1865" i="1" s="1"/>
  <c r="R1866" i="1" a="1"/>
  <c r="R1866" i="1" s="1"/>
  <c r="R1867" i="1" a="1"/>
  <c r="R1867" i="1" s="1"/>
  <c r="R1868" i="1" a="1"/>
  <c r="R1868" i="1" s="1"/>
  <c r="R1869" i="1" a="1"/>
  <c r="R1869" i="1" s="1"/>
  <c r="R1870" i="1" a="1"/>
  <c r="R1870" i="1" s="1"/>
  <c r="R1871" i="1" a="1"/>
  <c r="R1871" i="1" s="1"/>
  <c r="R1872" i="1" a="1"/>
  <c r="R1872" i="1" s="1"/>
  <c r="R1873" i="1" a="1"/>
  <c r="R1873" i="1" s="1"/>
  <c r="R1874" i="1" a="1"/>
  <c r="R1874" i="1" s="1"/>
  <c r="R1875" i="1" a="1"/>
  <c r="R1875" i="1" s="1"/>
  <c r="R1876" i="1" a="1"/>
  <c r="R1876" i="1" s="1"/>
  <c r="R1877" i="1" a="1"/>
  <c r="R1877" i="1"/>
  <c r="R1878" i="1" a="1"/>
  <c r="R1878" i="1" s="1"/>
  <c r="R1879" i="1" a="1"/>
  <c r="R1879" i="1" s="1"/>
  <c r="R1880" i="1" a="1"/>
  <c r="R1880" i="1" s="1"/>
  <c r="R1881" i="1" a="1"/>
  <c r="R1881" i="1" s="1"/>
  <c r="R1882" i="1" a="1"/>
  <c r="R1882" i="1" s="1"/>
  <c r="R1883" i="1" a="1"/>
  <c r="R1883" i="1"/>
  <c r="R1884" i="1" a="1"/>
  <c r="R1884" i="1" s="1"/>
  <c r="R1885" i="1" a="1"/>
  <c r="R1885" i="1" s="1"/>
  <c r="R1886" i="1" a="1"/>
  <c r="R1886" i="1" s="1"/>
  <c r="R1887" i="1" a="1"/>
  <c r="R1887" i="1"/>
  <c r="R1888" i="1" a="1"/>
  <c r="R1888" i="1" s="1"/>
  <c r="R1889" i="1" a="1"/>
  <c r="R1889" i="1" s="1"/>
  <c r="R1890" i="1" a="1"/>
  <c r="R1890" i="1" s="1"/>
  <c r="R1891" i="1" a="1"/>
  <c r="R1891" i="1" s="1"/>
  <c r="R1892" i="1" a="1"/>
  <c r="R1892" i="1" s="1"/>
  <c r="R1893" i="1" a="1"/>
  <c r="R1893" i="1" s="1"/>
  <c r="R1894" i="1" a="1"/>
  <c r="R1894" i="1" s="1"/>
  <c r="R1895" i="1" a="1"/>
  <c r="R1895" i="1" s="1"/>
  <c r="R1896" i="1" a="1"/>
  <c r="R1896" i="1" s="1"/>
  <c r="R1897" i="1" a="1"/>
  <c r="R1897" i="1"/>
  <c r="R1898" i="1" a="1"/>
  <c r="R1898" i="1" s="1"/>
  <c r="R1899" i="1" a="1"/>
  <c r="R1899" i="1" s="1"/>
  <c r="R1900" i="1" a="1"/>
  <c r="R1900" i="1" s="1"/>
  <c r="R1901" i="1" a="1"/>
  <c r="R1901" i="1" s="1"/>
  <c r="R1902" i="1" a="1"/>
  <c r="R1902" i="1" s="1"/>
  <c r="R1903" i="1" a="1"/>
  <c r="R1903" i="1" s="1"/>
  <c r="R1904" i="1" a="1"/>
  <c r="R1904" i="1" s="1"/>
  <c r="R1905" i="1" a="1"/>
  <c r="R1905" i="1" s="1"/>
  <c r="R1906" i="1" a="1"/>
  <c r="R1906" i="1" s="1"/>
  <c r="R1907" i="1" a="1"/>
  <c r="R1907" i="1" s="1"/>
  <c r="R1908" i="1" a="1"/>
  <c r="R1908" i="1" s="1"/>
  <c r="R1909" i="1" a="1"/>
  <c r="R1909" i="1" s="1"/>
  <c r="R1910" i="1" a="1"/>
  <c r="R1910" i="1" s="1"/>
  <c r="R1911" i="1" a="1"/>
  <c r="R1911" i="1"/>
  <c r="R1912" i="1" a="1"/>
  <c r="R1912" i="1" s="1"/>
  <c r="R1913" i="1" a="1"/>
  <c r="R1913" i="1" s="1"/>
  <c r="R1914" i="1" a="1"/>
  <c r="R1914" i="1" s="1"/>
  <c r="R1915" i="1" a="1"/>
  <c r="R1915" i="1" s="1"/>
  <c r="R1916" i="1" a="1"/>
  <c r="R1916" i="1" s="1"/>
  <c r="R1917" i="1" a="1"/>
  <c r="R1917" i="1" s="1"/>
  <c r="R1918" i="1" a="1"/>
  <c r="R1918" i="1"/>
  <c r="R1919" i="1" a="1"/>
  <c r="R1919" i="1"/>
  <c r="R1920" i="1" a="1"/>
  <c r="R1920" i="1" s="1"/>
  <c r="R1921" i="1" a="1"/>
  <c r="R1921" i="1" s="1"/>
  <c r="R1922" i="1" a="1"/>
  <c r="R1922" i="1" s="1"/>
  <c r="R1923" i="1" a="1"/>
  <c r="R1923" i="1" s="1"/>
  <c r="R1924" i="1" a="1"/>
  <c r="R1924" i="1" s="1"/>
  <c r="R1925" i="1" a="1"/>
  <c r="R1925" i="1" s="1"/>
  <c r="R1926" i="1" a="1"/>
  <c r="R1926" i="1" s="1"/>
  <c r="R1927" i="1" a="1"/>
  <c r="R1927" i="1" s="1"/>
  <c r="R1928" i="1" a="1"/>
  <c r="R1928" i="1" s="1"/>
  <c r="R1929" i="1" a="1"/>
  <c r="R1929" i="1" s="1"/>
  <c r="R1930" i="1" a="1"/>
  <c r="R1930" i="1" s="1"/>
  <c r="R1931" i="1" a="1"/>
  <c r="R1931" i="1"/>
  <c r="R1932" i="1" a="1"/>
  <c r="R1932" i="1"/>
  <c r="R1933" i="1" a="1"/>
  <c r="R1933" i="1"/>
  <c r="R1934" i="1" a="1"/>
  <c r="R1934" i="1" s="1"/>
  <c r="R1935" i="1" a="1"/>
  <c r="R1935" i="1" s="1"/>
  <c r="R1936" i="1" a="1"/>
  <c r="R1936" i="1" s="1"/>
  <c r="R1937" i="1" a="1"/>
  <c r="R1937" i="1"/>
  <c r="R1938" i="1" a="1"/>
  <c r="R1938" i="1" s="1"/>
  <c r="R1939" i="1" a="1"/>
  <c r="R1939" i="1" s="1"/>
  <c r="R1940" i="1" a="1"/>
  <c r="R1940" i="1" s="1"/>
  <c r="R1941" i="1" a="1"/>
  <c r="R1941" i="1" s="1"/>
  <c r="R1942" i="1" a="1"/>
  <c r="R1942" i="1" s="1"/>
  <c r="R1943" i="1" a="1"/>
  <c r="R1943" i="1"/>
  <c r="R1944" i="1" a="1"/>
  <c r="R1944" i="1"/>
  <c r="R1945" i="1" a="1"/>
  <c r="R1945" i="1" s="1"/>
  <c r="R1946" i="1" a="1"/>
  <c r="R1946" i="1" s="1"/>
  <c r="R1947" i="1" a="1"/>
  <c r="R1947" i="1" s="1"/>
  <c r="R1948" i="1" a="1"/>
  <c r="R1948" i="1"/>
  <c r="R1949" i="1" a="1"/>
  <c r="R1949" i="1" s="1"/>
  <c r="R1950" i="1" a="1"/>
  <c r="R1950" i="1" s="1"/>
  <c r="R1951" i="1" a="1"/>
  <c r="R1951" i="1" s="1"/>
  <c r="R1952" i="1" a="1"/>
  <c r="R1952" i="1"/>
  <c r="R1953" i="1" a="1"/>
  <c r="R1953" i="1" s="1"/>
  <c r="R1954" i="1" a="1"/>
  <c r="R1954" i="1" s="1"/>
  <c r="R1955" i="1" a="1"/>
  <c r="R1955" i="1" s="1"/>
  <c r="R1956" i="1" a="1"/>
  <c r="R1956" i="1" s="1"/>
  <c r="R1957" i="1" a="1"/>
  <c r="R1957" i="1" s="1"/>
  <c r="R1958" i="1" a="1"/>
  <c r="R1958" i="1" s="1"/>
  <c r="R1959" i="1" a="1"/>
  <c r="R1959" i="1" s="1"/>
  <c r="R1960" i="1" a="1"/>
  <c r="R1960" i="1" s="1"/>
  <c r="R1961" i="1" a="1"/>
  <c r="R1961" i="1" s="1"/>
  <c r="R1962" i="1" a="1"/>
  <c r="R1962" i="1" s="1"/>
  <c r="R1963" i="1" a="1"/>
  <c r="R1963" i="1" s="1"/>
  <c r="R1964" i="1" a="1"/>
  <c r="R1964" i="1" s="1"/>
  <c r="R1965" i="1" a="1"/>
  <c r="R1965" i="1" s="1"/>
  <c r="R1966" i="1" a="1"/>
  <c r="R1966" i="1" s="1"/>
  <c r="R1967" i="1" a="1"/>
  <c r="R1967" i="1" s="1"/>
  <c r="R1968" i="1" a="1"/>
  <c r="R1968" i="1" s="1"/>
  <c r="R1969" i="1" a="1"/>
  <c r="R1969" i="1" s="1"/>
  <c r="R1970" i="1" a="1"/>
  <c r="R1970" i="1" s="1"/>
  <c r="R1971" i="1" a="1"/>
  <c r="R1971" i="1" s="1"/>
  <c r="R1972" i="1" a="1"/>
  <c r="R1972" i="1"/>
  <c r="R1973" i="1" a="1"/>
  <c r="R1973" i="1" s="1"/>
  <c r="R1974" i="1" a="1"/>
  <c r="R1974" i="1" s="1"/>
  <c r="R1975" i="1" a="1"/>
  <c r="R1975" i="1"/>
  <c r="R1976" i="1" a="1"/>
  <c r="R1976" i="1" s="1"/>
  <c r="R1977" i="1" a="1"/>
  <c r="R1977" i="1" s="1"/>
  <c r="R1978" i="1" a="1"/>
  <c r="R1978" i="1"/>
  <c r="R1979" i="1" a="1"/>
  <c r="R1979" i="1" s="1"/>
  <c r="R1980" i="1" a="1"/>
  <c r="R1980" i="1" s="1"/>
  <c r="R1981" i="1" a="1"/>
  <c r="R1981" i="1"/>
  <c r="R1982" i="1" a="1"/>
  <c r="R1982" i="1" s="1"/>
  <c r="R1983" i="1" a="1"/>
  <c r="R1983" i="1" s="1"/>
  <c r="R1984" i="1" a="1"/>
  <c r="R1984" i="1" s="1"/>
  <c r="R1985" i="1" a="1"/>
  <c r="R1985" i="1" s="1"/>
  <c r="R1986" i="1" a="1"/>
  <c r="R1986" i="1" s="1"/>
  <c r="R1987" i="1" a="1"/>
  <c r="R1987" i="1"/>
  <c r="R1988" i="1" a="1"/>
  <c r="R1988" i="1" s="1"/>
  <c r="R1989" i="1" a="1"/>
  <c r="R1989" i="1" s="1"/>
  <c r="R1990" i="1" a="1"/>
  <c r="R1990" i="1"/>
  <c r="R1991" i="1" a="1"/>
  <c r="R1991" i="1" s="1"/>
  <c r="R1992" i="1" a="1"/>
  <c r="R1992" i="1" s="1"/>
  <c r="R1993" i="1" a="1"/>
  <c r="R1993" i="1"/>
  <c r="R1994" i="1" a="1"/>
  <c r="R1994" i="1" s="1"/>
  <c r="R1995" i="1" a="1"/>
  <c r="R1995" i="1" s="1"/>
  <c r="R1996" i="1" a="1"/>
  <c r="R1996" i="1" s="1"/>
  <c r="R1997" i="1" a="1"/>
  <c r="R1997" i="1" s="1"/>
  <c r="R1998" i="1" a="1"/>
  <c r="R1998" i="1" s="1"/>
  <c r="R1999" i="1" a="1"/>
  <c r="R1999" i="1" s="1"/>
  <c r="R2000" i="1" a="1"/>
  <c r="R2000" i="1" s="1"/>
  <c r="R2001" i="1" a="1"/>
  <c r="R2001" i="1" s="1"/>
  <c r="R2002" i="1" a="1"/>
  <c r="R2002" i="1" s="1"/>
  <c r="R2003" i="1" a="1"/>
  <c r="R2003" i="1" s="1"/>
  <c r="R2004" i="1" a="1"/>
  <c r="R2004" i="1" s="1"/>
  <c r="R2005" i="1" a="1"/>
  <c r="R2005" i="1" s="1"/>
  <c r="R2006" i="1" a="1"/>
  <c r="R2006" i="1" s="1"/>
  <c r="R2007" i="1" a="1"/>
  <c r="R2007" i="1" s="1"/>
  <c r="R2008" i="1" a="1"/>
  <c r="R2008" i="1" s="1"/>
  <c r="R2009" i="1" a="1"/>
  <c r="R2009" i="1" s="1"/>
  <c r="R2010" i="1" a="1"/>
  <c r="R2010" i="1"/>
  <c r="R2011" i="1" a="1"/>
  <c r="R2011" i="1"/>
  <c r="R2012" i="1" a="1"/>
  <c r="R2012" i="1" s="1"/>
  <c r="R2013" i="1" a="1"/>
  <c r="R2013" i="1" s="1"/>
  <c r="R2014" i="1" a="1"/>
  <c r="R2014" i="1" s="1"/>
  <c r="R2015" i="1" a="1"/>
  <c r="R2015" i="1" s="1"/>
  <c r="R2016" i="1" a="1"/>
  <c r="R2016" i="1" s="1"/>
  <c r="R2017" i="1" a="1"/>
  <c r="R2017" i="1" s="1"/>
  <c r="R2018" i="1" a="1"/>
  <c r="R2018" i="1" s="1"/>
  <c r="R2019" i="1" a="1"/>
  <c r="R2019" i="1" s="1"/>
  <c r="R2020" i="1" a="1"/>
  <c r="R2020" i="1" s="1"/>
  <c r="R2021" i="1" a="1"/>
  <c r="R2021" i="1" s="1"/>
  <c r="R2022" i="1" a="1"/>
  <c r="R2022" i="1" s="1"/>
  <c r="R2023" i="1" a="1"/>
  <c r="R2023" i="1" s="1"/>
  <c r="R2024" i="1" a="1"/>
  <c r="R2024" i="1" s="1"/>
  <c r="R2025" i="1" a="1"/>
  <c r="R2025" i="1" s="1"/>
  <c r="R2026" i="1" a="1"/>
  <c r="R2026" i="1" s="1"/>
  <c r="R2027" i="1" a="1"/>
  <c r="R2027" i="1" s="1"/>
  <c r="R2028" i="1" a="1"/>
  <c r="R2028" i="1" s="1"/>
  <c r="R2029" i="1" a="1"/>
  <c r="R2029" i="1" s="1"/>
  <c r="R2030" i="1" a="1"/>
  <c r="R2030" i="1" s="1"/>
  <c r="R2031" i="1" a="1"/>
  <c r="R2031" i="1" s="1"/>
  <c r="R2032" i="1" a="1"/>
  <c r="R2032" i="1" s="1"/>
  <c r="R2033" i="1" a="1"/>
  <c r="R2033" i="1"/>
  <c r="R2034" i="1" a="1"/>
  <c r="R2034" i="1"/>
  <c r="R2035" i="1" a="1"/>
  <c r="R2035" i="1" s="1"/>
  <c r="R2036" i="1" a="1"/>
  <c r="R2036" i="1" s="1"/>
  <c r="R2037" i="1" a="1"/>
  <c r="R2037" i="1" s="1"/>
  <c r="R2038" i="1" a="1"/>
  <c r="R2038" i="1" s="1"/>
  <c r="R2039" i="1" a="1"/>
  <c r="R2039" i="1" s="1"/>
  <c r="R2040" i="1" a="1"/>
  <c r="R2040" i="1" s="1"/>
  <c r="R2041" i="1" a="1"/>
  <c r="R2041" i="1" s="1"/>
  <c r="R2042" i="1" a="1"/>
  <c r="R2042" i="1" s="1"/>
  <c r="R2043" i="1" a="1"/>
  <c r="R2043" i="1" s="1"/>
  <c r="R2044" i="1" a="1"/>
  <c r="R2044" i="1" s="1"/>
  <c r="R2045" i="1" a="1"/>
  <c r="R2045" i="1" s="1"/>
  <c r="R2046" i="1" a="1"/>
  <c r="R2046" i="1" s="1"/>
  <c r="R2047" i="1" a="1"/>
  <c r="R2047" i="1"/>
  <c r="R2048" i="1" a="1"/>
  <c r="R2048" i="1" s="1"/>
  <c r="R2049" i="1" a="1"/>
  <c r="R2049" i="1" s="1"/>
  <c r="R2050" i="1" a="1"/>
  <c r="R2050" i="1"/>
  <c r="R2051" i="1" a="1"/>
  <c r="R2051" i="1"/>
  <c r="R2052" i="1" a="1"/>
  <c r="R2052" i="1" s="1"/>
  <c r="R2053" i="1" a="1"/>
  <c r="R2053" i="1" s="1"/>
  <c r="R2054" i="1" a="1"/>
  <c r="R2054" i="1" s="1"/>
  <c r="R2055" i="1" a="1"/>
  <c r="R2055" i="1" s="1"/>
  <c r="R2056" i="1" a="1"/>
  <c r="R2056" i="1" s="1"/>
  <c r="R2057" i="1" a="1"/>
  <c r="R2057" i="1" s="1"/>
  <c r="R2058" i="1" a="1"/>
  <c r="R2058" i="1" s="1"/>
  <c r="R2059" i="1" a="1"/>
  <c r="R2059" i="1"/>
  <c r="R2060" i="1" a="1"/>
  <c r="R2060" i="1" s="1"/>
  <c r="R2061" i="1" a="1"/>
  <c r="R2061" i="1" s="1"/>
  <c r="R2062" i="1" a="1"/>
  <c r="R2062" i="1" s="1"/>
  <c r="R2063" i="1" a="1"/>
  <c r="R2063" i="1" s="1"/>
  <c r="R2064" i="1" a="1"/>
  <c r="R2064" i="1" s="1"/>
  <c r="R2065" i="1" a="1"/>
  <c r="R2065" i="1" s="1"/>
  <c r="R2066" i="1" a="1"/>
  <c r="R2066" i="1" s="1"/>
  <c r="R2067" i="1" a="1"/>
  <c r="R2067" i="1" s="1"/>
  <c r="R2068" i="1" a="1"/>
  <c r="R2068" i="1" s="1"/>
  <c r="R2069" i="1" a="1"/>
  <c r="R2069" i="1" s="1"/>
  <c r="R2070" i="1" a="1"/>
  <c r="R2070" i="1"/>
  <c r="R2071" i="1" a="1"/>
  <c r="R2071" i="1" s="1"/>
  <c r="R2072" i="1" a="1"/>
  <c r="R2072" i="1" s="1"/>
  <c r="R2073" i="1" a="1"/>
  <c r="R2073" i="1" s="1"/>
  <c r="R2074" i="1" a="1"/>
  <c r="R2074" i="1" s="1"/>
  <c r="R2075" i="1" a="1"/>
  <c r="R2075" i="1" s="1"/>
  <c r="R2076" i="1" a="1"/>
  <c r="R2076" i="1" s="1"/>
  <c r="R2077" i="1" a="1"/>
  <c r="R2077" i="1"/>
  <c r="R2078" i="1" a="1"/>
  <c r="R2078" i="1" s="1"/>
  <c r="R2079" i="1" a="1"/>
  <c r="R2079" i="1" s="1"/>
  <c r="R2080" i="1" a="1"/>
  <c r="R2080" i="1" s="1"/>
  <c r="R2081" i="1" a="1"/>
  <c r="R2081" i="1" s="1"/>
  <c r="R2082" i="1" a="1"/>
  <c r="R2082" i="1" s="1"/>
  <c r="R2083" i="1" a="1"/>
  <c r="R2083" i="1"/>
  <c r="R2084" i="1" a="1"/>
  <c r="R2084" i="1" s="1"/>
  <c r="R2085" i="1" a="1"/>
  <c r="R2085" i="1" s="1"/>
  <c r="R2086" i="1" a="1"/>
  <c r="R2086" i="1"/>
  <c r="R2087" i="1" a="1"/>
  <c r="R2087" i="1" s="1"/>
  <c r="R2088" i="1" a="1"/>
  <c r="R2088" i="1" s="1"/>
  <c r="R2089" i="1" a="1"/>
  <c r="R2089" i="1"/>
  <c r="R2090" i="1" a="1"/>
  <c r="R2090" i="1" s="1"/>
  <c r="R2091" i="1" a="1"/>
  <c r="R2091" i="1" s="1"/>
  <c r="R2092" i="1" a="1"/>
  <c r="R2092" i="1" s="1"/>
  <c r="R2093" i="1" a="1"/>
  <c r="R2093" i="1" s="1"/>
  <c r="R2094" i="1" a="1"/>
  <c r="R2094" i="1" s="1"/>
  <c r="R2095" i="1" a="1"/>
  <c r="R2095" i="1"/>
  <c r="R2096" i="1" a="1"/>
  <c r="R2096" i="1" s="1"/>
  <c r="R2097" i="1" a="1"/>
  <c r="R2097" i="1" s="1"/>
  <c r="R2098" i="1" a="1"/>
  <c r="R2098" i="1" s="1"/>
  <c r="R2099" i="1" a="1"/>
  <c r="R2099" i="1" s="1"/>
  <c r="R2100" i="1" a="1"/>
  <c r="R2100" i="1" s="1"/>
  <c r="R2101" i="1" a="1"/>
  <c r="R2101" i="1" s="1"/>
  <c r="R2102" i="1" a="1"/>
  <c r="R2102" i="1" s="1"/>
  <c r="R2103" i="1" a="1"/>
  <c r="R2103" i="1" s="1"/>
  <c r="R2104" i="1" a="1"/>
  <c r="R2104" i="1" s="1"/>
  <c r="R2105" i="1" a="1"/>
  <c r="R2105" i="1"/>
  <c r="R2106" i="1" a="1"/>
  <c r="R2106" i="1"/>
  <c r="R2107" i="1" a="1"/>
  <c r="R2107" i="1" s="1"/>
  <c r="R2108" i="1" a="1"/>
  <c r="R2108" i="1" s="1"/>
  <c r="R2109" i="1" a="1"/>
  <c r="R2109" i="1" s="1"/>
  <c r="R2110" i="1" a="1"/>
  <c r="R2110" i="1" s="1"/>
  <c r="R2111" i="1" a="1"/>
  <c r="R2111" i="1"/>
  <c r="R2112" i="1" a="1"/>
  <c r="R2112" i="1" s="1"/>
  <c r="R2113" i="1" a="1"/>
  <c r="R2113" i="1" s="1"/>
  <c r="R2114" i="1" a="1"/>
  <c r="R2114" i="1" s="1"/>
  <c r="R2115" i="1" a="1"/>
  <c r="R2115" i="1" s="1"/>
  <c r="R2116" i="1" a="1"/>
  <c r="R2116" i="1" s="1"/>
  <c r="R2117" i="1" a="1"/>
  <c r="R2117" i="1" s="1"/>
  <c r="R2118" i="1" a="1"/>
  <c r="R2118" i="1" s="1"/>
  <c r="R2119" i="1" a="1"/>
  <c r="R2119" i="1" s="1"/>
  <c r="R2120" i="1" a="1"/>
  <c r="R2120" i="1" s="1"/>
  <c r="R2121" i="1" a="1"/>
  <c r="R2121" i="1" s="1"/>
  <c r="R2122" i="1" a="1"/>
  <c r="R2122" i="1" s="1"/>
  <c r="R2123" i="1" a="1"/>
  <c r="R2123" i="1"/>
  <c r="R2124" i="1" a="1"/>
  <c r="R2124" i="1" s="1"/>
  <c r="R2125" i="1" a="1"/>
  <c r="R2125" i="1" s="1"/>
  <c r="R2126" i="1" a="1"/>
  <c r="R2126" i="1" s="1"/>
  <c r="R2127" i="1" a="1"/>
  <c r="R2127" i="1" s="1"/>
  <c r="R2128" i="1" a="1"/>
  <c r="R2128" i="1" s="1"/>
  <c r="R2129" i="1" a="1"/>
  <c r="R2129" i="1"/>
  <c r="R2130" i="1" a="1"/>
  <c r="R2130" i="1" s="1"/>
  <c r="R2131" i="1" a="1"/>
  <c r="R2131" i="1" s="1"/>
  <c r="R2132" i="1" a="1"/>
  <c r="R2132" i="1" s="1"/>
  <c r="R2133" i="1" a="1"/>
  <c r="R2133" i="1" s="1"/>
  <c r="R2134" i="1" a="1"/>
  <c r="R2134" i="1"/>
  <c r="R2135" i="1" a="1"/>
  <c r="R2135" i="1" s="1"/>
  <c r="R2136" i="1" a="1"/>
  <c r="R2136" i="1" s="1"/>
  <c r="R2137" i="1" a="1"/>
  <c r="R2137" i="1" s="1"/>
  <c r="R2138" i="1" a="1"/>
  <c r="R2138" i="1" s="1"/>
  <c r="R2139" i="1" a="1"/>
  <c r="R2139" i="1"/>
  <c r="R2140" i="1" a="1"/>
  <c r="R2140" i="1" s="1"/>
  <c r="R2141" i="1" a="1"/>
  <c r="R2141" i="1" s="1"/>
  <c r="R2142" i="1" a="1"/>
  <c r="R2142" i="1" s="1"/>
  <c r="R2143" i="1" a="1"/>
  <c r="R2143" i="1" s="1"/>
  <c r="R2144" i="1" a="1"/>
  <c r="R2144" i="1" s="1"/>
  <c r="R2145" i="1" a="1"/>
  <c r="R2145" i="1" s="1"/>
  <c r="R2146" i="1" a="1"/>
  <c r="R2146" i="1" s="1"/>
  <c r="R2147" i="1" a="1"/>
  <c r="R2147" i="1" s="1"/>
  <c r="R2148" i="1" a="1"/>
  <c r="R2148" i="1" s="1"/>
  <c r="R2149" i="1" a="1"/>
  <c r="R2149" i="1" s="1"/>
  <c r="R2150" i="1" a="1"/>
  <c r="R2150" i="1" s="1"/>
  <c r="R2151" i="1" a="1"/>
  <c r="R2151" i="1" s="1"/>
  <c r="R2152" i="1" a="1"/>
  <c r="R2152" i="1" s="1"/>
  <c r="R2153" i="1" a="1"/>
  <c r="R2153" i="1" s="1"/>
  <c r="R2154" i="1" a="1"/>
  <c r="R2154" i="1" s="1"/>
  <c r="R2155" i="1" a="1"/>
  <c r="R2155" i="1" s="1"/>
  <c r="R2156" i="1" a="1"/>
  <c r="R2156" i="1" s="1"/>
  <c r="R2157" i="1" a="1"/>
  <c r="R2157" i="1"/>
  <c r="R2158" i="1" a="1"/>
  <c r="R2158" i="1" s="1"/>
  <c r="R2159" i="1" a="1"/>
  <c r="R2159" i="1" s="1"/>
  <c r="R2160" i="1" a="1"/>
  <c r="R2160" i="1" s="1"/>
  <c r="R2161" i="1" a="1"/>
  <c r="R2161" i="1"/>
  <c r="R2162" i="1" a="1"/>
  <c r="R2162" i="1"/>
  <c r="R2163" i="1" a="1"/>
  <c r="R2163" i="1" s="1"/>
  <c r="R2164" i="1" a="1"/>
  <c r="R2164" i="1" s="1"/>
  <c r="R2165" i="1" a="1"/>
  <c r="R2165" i="1" s="1"/>
  <c r="R2166" i="1" a="1"/>
  <c r="R2166" i="1" s="1"/>
  <c r="R2167" i="1" a="1"/>
  <c r="R2167" i="1" s="1"/>
  <c r="R2168" i="1" a="1"/>
  <c r="R2168" i="1" s="1"/>
  <c r="R2169" i="1" a="1"/>
  <c r="R2169" i="1" s="1"/>
  <c r="R2170" i="1" a="1"/>
  <c r="R2170" i="1"/>
  <c r="R2171" i="1" a="1"/>
  <c r="R2171" i="1"/>
  <c r="R2172" i="1" a="1"/>
  <c r="R2172" i="1" s="1"/>
  <c r="R2173" i="1" a="1"/>
  <c r="R2173" i="1" s="1"/>
  <c r="R2174" i="1" a="1"/>
  <c r="R2174" i="1" s="1"/>
  <c r="R2175" i="1" a="1"/>
  <c r="R2175" i="1" s="1"/>
  <c r="R2176" i="1" a="1"/>
  <c r="R2176" i="1" s="1"/>
  <c r="R2177" i="1" a="1"/>
  <c r="R2177" i="1" s="1"/>
  <c r="R2178" i="1" a="1"/>
  <c r="R2178" i="1" s="1"/>
  <c r="R2179" i="1" a="1"/>
  <c r="R2179" i="1" s="1"/>
  <c r="R2180" i="1" a="1"/>
  <c r="R2180" i="1" s="1"/>
  <c r="R2181" i="1" a="1"/>
  <c r="R2181" i="1" s="1"/>
  <c r="R2182" i="1" a="1"/>
  <c r="R2182" i="1" s="1"/>
  <c r="R2183" i="1" a="1"/>
  <c r="R2183" i="1" s="1"/>
  <c r="R2184" i="1" a="1"/>
  <c r="R2184" i="1" s="1"/>
  <c r="R2185" i="1" a="1"/>
  <c r="R2185" i="1" s="1"/>
  <c r="R2186" i="1" a="1"/>
  <c r="R2186" i="1" s="1"/>
  <c r="R2187" i="1" a="1"/>
  <c r="R2187" i="1" s="1"/>
  <c r="R2188" i="1" a="1"/>
  <c r="R2188" i="1" s="1"/>
  <c r="R2189" i="1" a="1"/>
  <c r="R2189" i="1" s="1"/>
  <c r="R2190" i="1" a="1"/>
  <c r="R2190" i="1" s="1"/>
  <c r="R2191" i="1" a="1"/>
  <c r="R2191" i="1" s="1"/>
  <c r="R2192" i="1" a="1"/>
  <c r="R2192" i="1" s="1"/>
  <c r="R2193" i="1" a="1"/>
  <c r="R2193" i="1"/>
  <c r="R2194" i="1" a="1"/>
  <c r="R2194" i="1"/>
  <c r="R2195" i="1" a="1"/>
  <c r="R2195" i="1" s="1"/>
  <c r="R2196" i="1" a="1"/>
  <c r="R2196" i="1" s="1"/>
  <c r="R2197" i="1" a="1"/>
  <c r="R2197" i="1" s="1"/>
  <c r="R2198" i="1" a="1"/>
  <c r="R2198" i="1" s="1"/>
  <c r="R2199" i="1" a="1"/>
  <c r="R2199" i="1" s="1"/>
  <c r="R2200" i="1" a="1"/>
  <c r="R2200" i="1" s="1"/>
  <c r="R2201" i="1" a="1"/>
  <c r="R2201" i="1" s="1"/>
  <c r="R2202" i="1" a="1"/>
  <c r="R2202" i="1" s="1"/>
  <c r="R2203" i="1" a="1"/>
  <c r="R2203" i="1" s="1"/>
  <c r="R2204" i="1" a="1"/>
  <c r="R2204" i="1" s="1"/>
  <c r="R2205" i="1" a="1"/>
  <c r="R2205" i="1" s="1"/>
  <c r="R2206" i="1" a="1"/>
  <c r="R2206" i="1" s="1"/>
  <c r="R2207" i="1" a="1"/>
  <c r="R2207" i="1"/>
  <c r="R2208" i="1" a="1"/>
  <c r="R2208" i="1" s="1"/>
  <c r="R2209" i="1" a="1"/>
  <c r="R2209" i="1" s="1"/>
  <c r="R2210" i="1" a="1"/>
  <c r="R2210" i="1" s="1"/>
  <c r="R2211" i="1" a="1"/>
  <c r="R2211" i="1" s="1"/>
  <c r="R2212" i="1" a="1"/>
  <c r="R2212" i="1" s="1"/>
  <c r="R2213" i="1" a="1"/>
  <c r="R2213" i="1" s="1"/>
  <c r="R2214" i="1" a="1"/>
  <c r="R2214" i="1" s="1"/>
  <c r="R2215" i="1" a="1"/>
  <c r="R2215" i="1" s="1"/>
  <c r="R2216" i="1" a="1"/>
  <c r="R2216" i="1" s="1"/>
  <c r="R2217" i="1" a="1"/>
  <c r="R2217" i="1" s="1"/>
  <c r="R2218" i="1" a="1"/>
  <c r="R2218" i="1" s="1"/>
  <c r="R2219" i="1" a="1"/>
  <c r="R2219" i="1" s="1"/>
  <c r="R2220" i="1" a="1"/>
  <c r="R2220" i="1" s="1"/>
  <c r="R2221" i="1" a="1"/>
  <c r="R2221" i="1" s="1"/>
  <c r="R2222" i="1" a="1"/>
  <c r="R2222" i="1" s="1"/>
  <c r="R2223" i="1" a="1"/>
  <c r="R2223" i="1"/>
  <c r="R2224" i="1" a="1"/>
  <c r="R2224" i="1" s="1"/>
  <c r="R2225" i="1" a="1"/>
  <c r="R2225" i="1" s="1"/>
  <c r="R2226" i="1" a="1"/>
  <c r="R2226" i="1" s="1"/>
  <c r="R2227" i="1" a="1"/>
  <c r="R2227" i="1" s="1"/>
  <c r="R2228" i="1" a="1"/>
  <c r="R2228" i="1" s="1"/>
  <c r="R2229" i="1" a="1"/>
  <c r="R2229" i="1" s="1"/>
  <c r="R2230" i="1" a="1"/>
  <c r="R2230" i="1" s="1"/>
  <c r="R2231" i="1" a="1"/>
  <c r="R2231" i="1" s="1"/>
  <c r="R2232" i="1" a="1"/>
  <c r="R2232" i="1" s="1"/>
  <c r="R2233" i="1" a="1"/>
  <c r="R2233" i="1" s="1"/>
  <c r="R2234" i="1" a="1"/>
  <c r="R2234" i="1"/>
  <c r="R2235" i="1" a="1"/>
  <c r="R2235" i="1"/>
  <c r="R2236" i="1" a="1"/>
  <c r="R2236" i="1" s="1"/>
  <c r="R2237" i="1" a="1"/>
  <c r="R2237" i="1" s="1"/>
  <c r="R2238" i="1" a="1"/>
  <c r="R2238" i="1" s="1"/>
  <c r="R2239" i="1" a="1"/>
  <c r="R2239" i="1"/>
  <c r="R2240" i="1" a="1"/>
  <c r="R2240" i="1" s="1"/>
  <c r="R2241" i="1" a="1"/>
  <c r="R2241" i="1" s="1"/>
  <c r="R2242" i="1" a="1"/>
  <c r="R2242" i="1" s="1"/>
  <c r="R2243" i="1" a="1"/>
  <c r="R2243" i="1" s="1"/>
  <c r="R2244" i="1" a="1"/>
  <c r="R2244" i="1" s="1"/>
  <c r="R2245" i="1" a="1"/>
  <c r="R2245" i="1" s="1"/>
  <c r="R2246" i="1" a="1"/>
  <c r="R2246" i="1" s="1"/>
  <c r="R2247" i="1" a="1"/>
  <c r="R2247" i="1" s="1"/>
  <c r="R2248" i="1" a="1"/>
  <c r="R2248" i="1" s="1"/>
  <c r="R2249" i="1" a="1"/>
  <c r="R2249" i="1"/>
  <c r="R2250" i="1" a="1"/>
  <c r="R2250" i="1" s="1"/>
  <c r="R2251" i="1" a="1"/>
  <c r="R2251" i="1" s="1"/>
  <c r="R2252" i="1" a="1"/>
  <c r="R2252" i="1" s="1"/>
  <c r="R2253" i="1" a="1"/>
  <c r="R2253" i="1" s="1"/>
  <c r="R2254" i="1" a="1"/>
  <c r="R2254" i="1" s="1"/>
  <c r="R2255" i="1" a="1"/>
  <c r="R2255" i="1"/>
  <c r="R2256" i="1" a="1"/>
  <c r="R2256" i="1" s="1"/>
  <c r="R2257" i="1" a="1"/>
  <c r="R2257" i="1" s="1"/>
  <c r="R2258" i="1" a="1"/>
  <c r="R2258" i="1" s="1"/>
  <c r="R2259" i="1" a="1"/>
  <c r="R2259" i="1" s="1"/>
  <c r="R2260" i="1" a="1"/>
  <c r="R2260" i="1" s="1"/>
  <c r="R2261" i="1" a="1"/>
  <c r="R2261" i="1" s="1"/>
  <c r="R2262" i="1" a="1"/>
  <c r="R2262" i="1" s="1"/>
  <c r="R2263" i="1" a="1"/>
  <c r="R2263" i="1" s="1"/>
  <c r="R2264" i="1" a="1"/>
  <c r="R2264" i="1" s="1"/>
  <c r="R2265" i="1" a="1"/>
  <c r="R2265" i="1" s="1"/>
  <c r="R2266" i="1" a="1"/>
  <c r="R2266" i="1"/>
  <c r="R2267" i="1" a="1"/>
  <c r="R2267" i="1" s="1"/>
  <c r="R2268" i="1" a="1"/>
  <c r="R2268" i="1" s="1"/>
  <c r="R2269" i="1" a="1"/>
  <c r="R2269" i="1"/>
  <c r="R2270" i="1" a="1"/>
  <c r="R2270" i="1" s="1"/>
  <c r="R2271" i="1" a="1"/>
  <c r="R2271" i="1" s="1"/>
  <c r="R2272" i="1" a="1"/>
  <c r="R2272" i="1" s="1"/>
  <c r="R2273" i="1" a="1"/>
  <c r="R2273" i="1" s="1"/>
  <c r="R2274" i="1" a="1"/>
  <c r="R2274" i="1" s="1"/>
  <c r="R2275" i="1" a="1"/>
  <c r="R2275" i="1"/>
  <c r="R2276" i="1" a="1"/>
  <c r="R2276" i="1" s="1"/>
  <c r="R2277" i="1" a="1"/>
  <c r="R2277" i="1" s="1"/>
  <c r="R2278" i="1" a="1"/>
  <c r="R2278" i="1"/>
  <c r="R2279" i="1" a="1"/>
  <c r="R2279" i="1" s="1"/>
  <c r="R2280" i="1" a="1"/>
  <c r="R2280" i="1" s="1"/>
  <c r="R2281" i="1" a="1"/>
  <c r="R2281" i="1"/>
  <c r="R2282" i="1" a="1"/>
  <c r="R2282" i="1" s="1"/>
  <c r="R2283" i="1" a="1"/>
  <c r="R2283" i="1" s="1"/>
  <c r="R2284" i="1" a="1"/>
  <c r="R2284" i="1" s="1"/>
  <c r="R2285" i="1" a="1"/>
  <c r="R2285" i="1" s="1"/>
  <c r="R2286" i="1" a="1"/>
  <c r="R2286" i="1" s="1"/>
  <c r="R2287" i="1" a="1"/>
  <c r="R2287" i="1" s="1"/>
  <c r="R2288" i="1" a="1"/>
  <c r="R2288" i="1" s="1"/>
  <c r="R2289" i="1" a="1"/>
  <c r="R2289" i="1" s="1"/>
  <c r="R2290" i="1" a="1"/>
  <c r="R2290" i="1" s="1"/>
  <c r="R2291" i="1" a="1"/>
  <c r="R2291" i="1" s="1"/>
  <c r="R2292" i="1" a="1"/>
  <c r="R2292" i="1" s="1"/>
  <c r="R2293" i="1" a="1"/>
  <c r="R2293" i="1" s="1"/>
  <c r="R2294" i="1" a="1"/>
  <c r="R2294" i="1" s="1"/>
  <c r="R2295" i="1" a="1"/>
  <c r="R2295" i="1" s="1"/>
  <c r="R2296" i="1" a="1"/>
  <c r="R2296" i="1" s="1"/>
  <c r="R2297" i="1" a="1"/>
  <c r="R2297" i="1" s="1"/>
  <c r="R2298" i="1" a="1"/>
  <c r="R2298" i="1"/>
  <c r="R2299" i="1" a="1"/>
  <c r="R2299" i="1"/>
  <c r="R2300" i="1" a="1"/>
  <c r="R2300" i="1" s="1"/>
  <c r="R2301" i="1" a="1"/>
  <c r="R2301" i="1" s="1"/>
  <c r="R2302" i="1" a="1"/>
  <c r="R2302" i="1" s="1"/>
  <c r="R2303" i="1" a="1"/>
  <c r="R2303" i="1" s="1"/>
  <c r="R2304" i="1" a="1"/>
  <c r="R2304" i="1" s="1"/>
  <c r="R2305" i="1" a="1"/>
  <c r="R2305" i="1" s="1"/>
  <c r="R2306" i="1" a="1"/>
  <c r="R2306" i="1" s="1"/>
  <c r="R2307" i="1" a="1"/>
  <c r="R2307" i="1" s="1"/>
  <c r="R2308" i="1" a="1"/>
  <c r="R2308" i="1" s="1"/>
  <c r="R2309" i="1" a="1"/>
  <c r="R2309" i="1" s="1"/>
  <c r="R2310" i="1" a="1"/>
  <c r="R2310" i="1" s="1"/>
  <c r="R2311" i="1" a="1"/>
  <c r="R2311" i="1" s="1"/>
  <c r="R2312" i="1" a="1"/>
  <c r="R2312" i="1" s="1"/>
  <c r="R2313" i="1" a="1"/>
  <c r="R2313" i="1" s="1"/>
  <c r="R2314" i="1" a="1"/>
  <c r="R2314" i="1" s="1"/>
  <c r="R2315" i="1" a="1"/>
  <c r="R2315" i="1" s="1"/>
  <c r="R2316" i="1" a="1"/>
  <c r="R2316" i="1" s="1"/>
  <c r="R2317" i="1" a="1"/>
  <c r="R2317" i="1" s="1"/>
  <c r="R2318" i="1" a="1"/>
  <c r="R2318" i="1" s="1"/>
  <c r="R2319" i="1" a="1"/>
  <c r="R2319" i="1" s="1"/>
  <c r="R2320" i="1" a="1"/>
  <c r="R2320" i="1" s="1"/>
  <c r="R2321" i="1" a="1"/>
  <c r="R2321" i="1"/>
  <c r="R2322" i="1" a="1"/>
  <c r="R2322" i="1"/>
  <c r="R2323" i="1" a="1"/>
  <c r="R2323" i="1" s="1"/>
  <c r="R2324" i="1" a="1"/>
  <c r="R2324" i="1" s="1"/>
  <c r="R2325" i="1" a="1"/>
  <c r="R2325" i="1" s="1"/>
  <c r="R2326" i="1" a="1"/>
  <c r="R2326" i="1" s="1"/>
  <c r="R2327" i="1" a="1"/>
  <c r="R2327" i="1" s="1"/>
  <c r="R2328" i="1" a="1"/>
  <c r="R2328" i="1" s="1"/>
  <c r="R2329" i="1" a="1"/>
  <c r="R2329" i="1" s="1"/>
  <c r="R2330" i="1" a="1"/>
  <c r="R2330" i="1" s="1"/>
  <c r="R2331" i="1" a="1"/>
  <c r="R2331" i="1" s="1"/>
  <c r="R2332" i="1" a="1"/>
  <c r="R2332" i="1" s="1"/>
  <c r="R2333" i="1" a="1"/>
  <c r="R2333" i="1" s="1"/>
  <c r="R2334" i="1" a="1"/>
  <c r="R2334" i="1" s="1"/>
  <c r="R2335" i="1" a="1"/>
  <c r="R2335" i="1"/>
  <c r="R2336" i="1" a="1"/>
  <c r="R2336" i="1" s="1"/>
  <c r="R2337" i="1" a="1"/>
  <c r="R2337" i="1" s="1"/>
  <c r="R2338" i="1" a="1"/>
  <c r="R2338" i="1" s="1"/>
  <c r="R2339" i="1" a="1"/>
  <c r="R2339" i="1" s="1"/>
  <c r="R2340" i="1" a="1"/>
  <c r="R2340" i="1" s="1"/>
  <c r="R2341" i="1" a="1"/>
  <c r="R2341" i="1" s="1"/>
  <c r="R2342" i="1" a="1"/>
  <c r="R2342" i="1" s="1"/>
  <c r="R2343" i="1" a="1"/>
  <c r="R2343" i="1" s="1"/>
  <c r="R2344" i="1" a="1"/>
  <c r="R2344" i="1" s="1"/>
  <c r="R2345" i="1" a="1"/>
  <c r="R2345" i="1" s="1"/>
  <c r="R2346" i="1" a="1"/>
  <c r="R2346" i="1" s="1"/>
  <c r="R2347" i="1" a="1"/>
  <c r="R2347" i="1" s="1"/>
  <c r="R2348" i="1" a="1"/>
  <c r="R2348" i="1" s="1"/>
  <c r="R2349" i="1" a="1"/>
  <c r="R2349" i="1" s="1"/>
  <c r="R2350" i="1" a="1"/>
  <c r="R2350" i="1" s="1"/>
  <c r="R2351" i="1" a="1"/>
  <c r="R2351" i="1"/>
  <c r="R2352" i="1" a="1"/>
  <c r="R2352" i="1" s="1"/>
  <c r="R2353" i="1" a="1"/>
  <c r="R2353" i="1" s="1"/>
  <c r="R2354" i="1" a="1"/>
  <c r="R2354" i="1" s="1"/>
  <c r="R2355" i="1" a="1"/>
  <c r="R2355" i="1" s="1"/>
  <c r="R2356" i="1" a="1"/>
  <c r="R2356" i="1" s="1"/>
  <c r="R2357" i="1" a="1"/>
  <c r="R2357" i="1" s="1"/>
  <c r="R2358" i="1" a="1"/>
  <c r="R2358" i="1" s="1"/>
  <c r="R2359" i="1" a="1"/>
  <c r="R2359" i="1" s="1"/>
  <c r="R2360" i="1" a="1"/>
  <c r="R2360" i="1" s="1"/>
  <c r="R2361" i="1" a="1"/>
  <c r="R2361" i="1" s="1"/>
  <c r="R2362" i="1" a="1"/>
  <c r="R2362" i="1"/>
  <c r="R2363" i="1" a="1"/>
  <c r="R2363" i="1"/>
  <c r="R2364" i="1" a="1"/>
  <c r="R2364" i="1" s="1"/>
  <c r="R2365" i="1" a="1"/>
  <c r="R2365" i="1" s="1"/>
  <c r="R2366" i="1" a="1"/>
  <c r="R2366" i="1" s="1"/>
  <c r="R2367" i="1" a="1"/>
  <c r="R2367" i="1"/>
  <c r="R2368" i="1" a="1"/>
  <c r="R2368" i="1" s="1"/>
  <c r="R2369" i="1" a="1"/>
  <c r="R2369" i="1" s="1"/>
  <c r="R2370" i="1" a="1"/>
  <c r="R2370" i="1" s="1"/>
  <c r="R2371" i="1" a="1"/>
  <c r="R2371" i="1" s="1"/>
  <c r="R2372" i="1" a="1"/>
  <c r="R2372" i="1" s="1"/>
  <c r="R2373" i="1" a="1"/>
  <c r="R2373" i="1" s="1"/>
  <c r="R2374" i="1" a="1"/>
  <c r="R2374" i="1" s="1"/>
  <c r="R2375" i="1" a="1"/>
  <c r="R2375" i="1" s="1"/>
  <c r="R2376" i="1" a="1"/>
  <c r="R2376" i="1" s="1"/>
  <c r="R2377" i="1" a="1"/>
  <c r="R2377" i="1"/>
  <c r="R2378" i="1" a="1"/>
  <c r="R2378" i="1" s="1"/>
  <c r="R2379" i="1" a="1"/>
  <c r="R2379" i="1" s="1"/>
  <c r="R2380" i="1" a="1"/>
  <c r="R2380" i="1" s="1"/>
  <c r="R2381" i="1" a="1"/>
  <c r="R2381" i="1" s="1"/>
  <c r="R2382" i="1" a="1"/>
  <c r="R2382" i="1" s="1"/>
  <c r="R2383" i="1" a="1"/>
  <c r="R2383" i="1"/>
  <c r="R2384" i="1" a="1"/>
  <c r="R2384" i="1" s="1"/>
  <c r="R2385" i="1" a="1"/>
  <c r="R2385" i="1" s="1"/>
  <c r="R2386" i="1" a="1"/>
  <c r="R2386" i="1" s="1"/>
  <c r="R2387" i="1" a="1"/>
  <c r="R2387" i="1" s="1"/>
  <c r="R2388" i="1" a="1"/>
  <c r="R2388" i="1" s="1"/>
  <c r="R2389" i="1" a="1"/>
  <c r="R2389" i="1" s="1"/>
  <c r="R2390" i="1" a="1"/>
  <c r="R2390" i="1" s="1"/>
  <c r="R2391" i="1" a="1"/>
  <c r="R2391" i="1" s="1"/>
  <c r="R2392" i="1" a="1"/>
  <c r="R2392" i="1" s="1"/>
  <c r="R2393" i="1" a="1"/>
  <c r="R2393" i="1" s="1"/>
  <c r="R2394" i="1" a="1"/>
  <c r="R2394" i="1"/>
  <c r="R2395" i="1" a="1"/>
  <c r="R2395" i="1" s="1"/>
  <c r="R2396" i="1" a="1"/>
  <c r="R2396" i="1" s="1"/>
  <c r="R2397" i="1" a="1"/>
  <c r="R2397" i="1"/>
  <c r="R2398" i="1" a="1"/>
  <c r="R2398" i="1" s="1"/>
  <c r="R2399" i="1" a="1"/>
  <c r="R2399" i="1" s="1"/>
  <c r="R2400" i="1" a="1"/>
  <c r="R2400" i="1" s="1"/>
  <c r="R2401" i="1" a="1"/>
  <c r="R2401" i="1" s="1"/>
  <c r="R2402" i="1" a="1"/>
  <c r="R2402" i="1" s="1"/>
  <c r="R2403" i="1" a="1"/>
  <c r="R2403" i="1"/>
  <c r="R2404" i="1" a="1"/>
  <c r="R2404" i="1" s="1"/>
  <c r="R2405" i="1" a="1"/>
  <c r="R2405" i="1" s="1"/>
  <c r="R2406" i="1" a="1"/>
  <c r="R2406" i="1"/>
  <c r="R2407" i="1" a="1"/>
  <c r="R2407" i="1" s="1"/>
  <c r="R2408" i="1" a="1"/>
  <c r="R2408" i="1" s="1"/>
  <c r="R2409" i="1" a="1"/>
  <c r="R2409" i="1"/>
  <c r="R2410" i="1" a="1"/>
  <c r="R2410" i="1" s="1"/>
  <c r="R2411" i="1" a="1"/>
  <c r="R2411" i="1" s="1"/>
  <c r="R2412" i="1" a="1"/>
  <c r="R2412" i="1" s="1"/>
  <c r="R2413" i="1" a="1"/>
  <c r="R2413" i="1" s="1"/>
  <c r="R2414" i="1" a="1"/>
  <c r="R2414" i="1" s="1"/>
  <c r="R2415" i="1" a="1"/>
  <c r="R2415" i="1" s="1"/>
  <c r="R2416" i="1" a="1"/>
  <c r="R2416" i="1" s="1"/>
  <c r="R2417" i="1" a="1"/>
  <c r="R2417" i="1" s="1"/>
  <c r="R2418" i="1" a="1"/>
  <c r="R2418" i="1" s="1"/>
  <c r="R2419" i="1" a="1"/>
  <c r="R2419" i="1" s="1"/>
  <c r="R2420" i="1" a="1"/>
  <c r="R2420" i="1" s="1"/>
  <c r="R2421" i="1" a="1"/>
  <c r="R2421" i="1" s="1"/>
  <c r="R2422" i="1" a="1"/>
  <c r="R2422" i="1" s="1"/>
  <c r="R2423" i="1" a="1"/>
  <c r="R2423" i="1" s="1"/>
  <c r="R2424" i="1" a="1"/>
  <c r="R2424" i="1" s="1"/>
  <c r="R2425" i="1" a="1"/>
  <c r="R2425" i="1" s="1"/>
  <c r="R2426" i="1" a="1"/>
  <c r="R2426" i="1"/>
  <c r="R2427" i="1" a="1"/>
  <c r="R2427" i="1"/>
  <c r="R2428" i="1" a="1"/>
  <c r="R2428" i="1" s="1"/>
  <c r="R2429" i="1" a="1"/>
  <c r="R2429" i="1" s="1"/>
  <c r="R2430" i="1" a="1"/>
  <c r="R2430" i="1" s="1"/>
  <c r="R2431" i="1" a="1"/>
  <c r="R2431" i="1" s="1"/>
  <c r="R2432" i="1" a="1"/>
  <c r="R2432" i="1" s="1"/>
  <c r="R2433" i="1" a="1"/>
  <c r="R2433" i="1" s="1"/>
  <c r="R2434" i="1" a="1"/>
  <c r="R2434" i="1" s="1"/>
  <c r="R2435" i="1" a="1"/>
  <c r="R2435" i="1" s="1"/>
  <c r="R2436" i="1" a="1"/>
  <c r="R2436" i="1" s="1"/>
  <c r="R2437" i="1" a="1"/>
  <c r="R2437" i="1" s="1"/>
  <c r="R2438" i="1" a="1"/>
  <c r="R2438" i="1" s="1"/>
  <c r="R2439" i="1" a="1"/>
  <c r="R2439" i="1" s="1"/>
  <c r="R2440" i="1" a="1"/>
  <c r="R2440" i="1" s="1"/>
  <c r="R2441" i="1" a="1"/>
  <c r="R2441" i="1" s="1"/>
  <c r="R2442" i="1" a="1"/>
  <c r="R2442" i="1" s="1"/>
  <c r="R2443" i="1" a="1"/>
  <c r="R2443" i="1" s="1"/>
  <c r="R2444" i="1" a="1"/>
  <c r="R2444" i="1" s="1"/>
  <c r="R2445" i="1" a="1"/>
  <c r="R2445" i="1" s="1"/>
  <c r="R2446" i="1" a="1"/>
  <c r="R2446" i="1" s="1"/>
  <c r="R2447" i="1" a="1"/>
  <c r="R2447" i="1" s="1"/>
  <c r="R2448" i="1" a="1"/>
  <c r="R2448" i="1" s="1"/>
  <c r="R2449" i="1" a="1"/>
  <c r="R2449" i="1"/>
  <c r="R2450" i="1" a="1"/>
  <c r="R2450" i="1"/>
  <c r="R2451" i="1" a="1"/>
  <c r="R2451" i="1" s="1"/>
  <c r="R2452" i="1" a="1"/>
  <c r="R2452" i="1" s="1"/>
  <c r="R2453" i="1" a="1"/>
  <c r="R2453" i="1" s="1"/>
  <c r="R2454" i="1" a="1"/>
  <c r="R2454" i="1" s="1"/>
  <c r="R2455" i="1" a="1"/>
  <c r="R2455" i="1" s="1"/>
  <c r="R2456" i="1" a="1"/>
  <c r="R2456" i="1" s="1"/>
  <c r="R2457" i="1" a="1"/>
  <c r="R2457" i="1" s="1"/>
  <c r="R2458" i="1" a="1"/>
  <c r="R2458" i="1" s="1"/>
  <c r="R2459" i="1" a="1"/>
  <c r="R2459" i="1" s="1"/>
  <c r="R2460" i="1" a="1"/>
  <c r="R2460" i="1" s="1"/>
  <c r="R2461" i="1" a="1"/>
  <c r="R2461" i="1" s="1"/>
  <c r="R2462" i="1" a="1"/>
  <c r="R2462" i="1" s="1"/>
  <c r="R2463" i="1" a="1"/>
  <c r="R2463" i="1"/>
  <c r="R2464" i="1" a="1"/>
  <c r="R2464" i="1" s="1"/>
  <c r="R2465" i="1" a="1"/>
  <c r="R2465" i="1" s="1"/>
  <c r="R2466" i="1" a="1"/>
  <c r="R2466" i="1" s="1"/>
  <c r="R2467" i="1" a="1"/>
  <c r="R2467" i="1" s="1"/>
  <c r="R2468" i="1" a="1"/>
  <c r="R2468" i="1" s="1"/>
  <c r="R2469" i="1" a="1"/>
  <c r="R2469" i="1" s="1"/>
  <c r="R2470" i="1" a="1"/>
  <c r="R2470" i="1" s="1"/>
  <c r="R2471" i="1" a="1"/>
  <c r="R2471" i="1" s="1"/>
  <c r="R2472" i="1" a="1"/>
  <c r="R2472" i="1" s="1"/>
  <c r="R2473" i="1" a="1"/>
  <c r="R2473" i="1" s="1"/>
  <c r="R2474" i="1" a="1"/>
  <c r="R2474" i="1" s="1"/>
  <c r="R2475" i="1" a="1"/>
  <c r="R2475" i="1" s="1"/>
  <c r="R2476" i="1" a="1"/>
  <c r="R2476" i="1" s="1"/>
  <c r="R2477" i="1" a="1"/>
  <c r="R2477" i="1" s="1"/>
  <c r="R2478" i="1" a="1"/>
  <c r="R2478" i="1" s="1"/>
  <c r="R2479" i="1" a="1"/>
  <c r="R2479" i="1"/>
  <c r="R2480" i="1" a="1"/>
  <c r="R2480" i="1" s="1"/>
  <c r="R2481" i="1" a="1"/>
  <c r="R2481" i="1" s="1"/>
  <c r="R2482" i="1" a="1"/>
  <c r="R2482" i="1" s="1"/>
  <c r="R2483" i="1" a="1"/>
  <c r="R2483" i="1" s="1"/>
  <c r="R2484" i="1" a="1"/>
  <c r="R2484" i="1" s="1"/>
  <c r="R2485" i="1" a="1"/>
  <c r="R2485" i="1" s="1"/>
  <c r="R2486" i="1" a="1"/>
  <c r="R2486" i="1" s="1"/>
  <c r="R2487" i="1" a="1"/>
  <c r="R2487" i="1" s="1"/>
  <c r="R2488" i="1" a="1"/>
  <c r="R2488" i="1" s="1"/>
  <c r="R2489" i="1" a="1"/>
  <c r="R2489" i="1" s="1"/>
  <c r="R2490" i="1" a="1"/>
  <c r="R2490" i="1"/>
  <c r="R2491" i="1" a="1"/>
  <c r="R2491" i="1"/>
  <c r="R2492" i="1" a="1"/>
  <c r="R2492" i="1" s="1"/>
  <c r="R2493" i="1" a="1"/>
  <c r="R2493" i="1" s="1"/>
  <c r="R2494" i="1" a="1"/>
  <c r="R2494" i="1" s="1"/>
  <c r="R2495" i="1" a="1"/>
  <c r="R2495" i="1"/>
  <c r="R2496" i="1" a="1"/>
  <c r="R2496" i="1" s="1"/>
  <c r="R2497" i="1" a="1"/>
  <c r="R2497" i="1" s="1"/>
  <c r="R2498" i="1" a="1"/>
  <c r="R2498" i="1" s="1"/>
  <c r="R2499" i="1" a="1"/>
  <c r="R2499" i="1" s="1"/>
  <c r="R2500" i="1" a="1"/>
  <c r="R2500" i="1" s="1"/>
  <c r="R2501" i="1" a="1"/>
  <c r="R2501" i="1" s="1"/>
  <c r="R2502" i="1" a="1"/>
  <c r="R2502" i="1" s="1"/>
  <c r="R2503" i="1" a="1"/>
  <c r="R2503" i="1" s="1"/>
  <c r="R2504" i="1" a="1"/>
  <c r="R2504" i="1" s="1"/>
  <c r="R2505" i="1" a="1"/>
  <c r="R2505" i="1" s="1"/>
  <c r="R2506" i="1" a="1"/>
  <c r="R2506" i="1" s="1"/>
  <c r="R2507" i="1" a="1"/>
  <c r="R2507" i="1" s="1"/>
  <c r="R2508" i="1" a="1"/>
  <c r="R2508" i="1" s="1"/>
  <c r="R2509" i="1" a="1"/>
  <c r="R2509" i="1" s="1"/>
  <c r="R2510" i="1" a="1"/>
  <c r="R2510" i="1" s="1"/>
  <c r="R2511" i="1" a="1"/>
  <c r="R2511" i="1" s="1"/>
  <c r="R2512" i="1" a="1"/>
  <c r="R2512" i="1" s="1"/>
  <c r="R2513" i="1" a="1"/>
  <c r="R2513" i="1" s="1"/>
  <c r="R2514" i="1" a="1"/>
  <c r="R2514" i="1" s="1"/>
  <c r="R2515" i="1" a="1"/>
  <c r="R2515" i="1" s="1"/>
  <c r="R2516" i="1" a="1"/>
  <c r="R2516" i="1" s="1"/>
  <c r="R2517" i="1" a="1"/>
  <c r="R2517" i="1" s="1"/>
  <c r="R2518" i="1" a="1"/>
  <c r="R2518" i="1" s="1"/>
  <c r="R2519" i="1" a="1"/>
  <c r="R2519" i="1" s="1"/>
  <c r="R2520" i="1" a="1"/>
  <c r="R2520" i="1" s="1"/>
  <c r="R2521" i="1" a="1"/>
  <c r="R2521" i="1" s="1"/>
  <c r="R2522" i="1" a="1"/>
  <c r="R2522" i="1" s="1"/>
  <c r="R2523" i="1" a="1"/>
  <c r="R2523" i="1" s="1"/>
  <c r="R2524" i="1" a="1"/>
  <c r="R2524" i="1" s="1"/>
  <c r="R2525" i="1" a="1"/>
  <c r="R2525" i="1"/>
  <c r="R2526" i="1" a="1"/>
  <c r="R2526" i="1" s="1"/>
  <c r="R2527" i="1" a="1"/>
  <c r="R2527" i="1" s="1"/>
  <c r="R2528" i="1" a="1"/>
  <c r="R2528" i="1" s="1"/>
  <c r="R2529" i="1" a="1"/>
  <c r="R2529" i="1" s="1"/>
  <c r="R2530" i="1" a="1"/>
  <c r="R2530" i="1" s="1"/>
  <c r="R2531" i="1" a="1"/>
  <c r="R2531" i="1"/>
  <c r="R2532" i="1" a="1"/>
  <c r="R2532" i="1" s="1"/>
  <c r="R2533" i="1" a="1"/>
  <c r="R2533" i="1" s="1"/>
  <c r="R2534" i="1" a="1"/>
  <c r="R2534" i="1" s="1"/>
  <c r="R2535" i="1" a="1"/>
  <c r="R2535" i="1" s="1"/>
  <c r="R2536" i="1" a="1"/>
  <c r="R2536" i="1" s="1"/>
  <c r="R2537" i="1" a="1"/>
  <c r="R2537" i="1" s="1"/>
  <c r="R2538" i="1" a="1"/>
  <c r="R2538" i="1" s="1"/>
  <c r="R2539" i="1" a="1"/>
  <c r="R2539" i="1" s="1"/>
  <c r="R2540" i="1" a="1"/>
  <c r="R2540" i="1" s="1"/>
  <c r="R2541" i="1" a="1"/>
  <c r="R2541" i="1" s="1"/>
  <c r="R2542" i="1" a="1"/>
  <c r="R2542" i="1" s="1"/>
  <c r="R2543" i="1" a="1"/>
  <c r="R2543" i="1" s="1"/>
  <c r="R2544" i="1" a="1"/>
  <c r="R2544" i="1" s="1"/>
  <c r="R2545" i="1" a="1"/>
  <c r="R2545" i="1" s="1"/>
  <c r="R2546" i="1" a="1"/>
  <c r="R2546" i="1" s="1"/>
  <c r="R2547" i="1" a="1"/>
  <c r="R2547" i="1" s="1"/>
  <c r="R2548" i="1" a="1"/>
  <c r="R2548" i="1" s="1"/>
  <c r="R2549" i="1" a="1"/>
  <c r="R2549" i="1" s="1"/>
  <c r="R2550" i="1" a="1"/>
  <c r="R2550" i="1" s="1"/>
  <c r="R2551" i="1" a="1"/>
  <c r="R2551" i="1" s="1"/>
  <c r="R2552" i="1" a="1"/>
  <c r="R2552" i="1" s="1"/>
  <c r="R2553" i="1" a="1"/>
  <c r="R2553" i="1" s="1"/>
  <c r="R2554" i="1" a="1"/>
  <c r="R2554" i="1" s="1"/>
  <c r="R2555" i="1" a="1"/>
  <c r="R2555" i="1" s="1"/>
  <c r="R2556" i="1" a="1"/>
  <c r="R2556" i="1" s="1"/>
  <c r="R2557" i="1" a="1"/>
  <c r="R2557" i="1"/>
  <c r="R2558" i="1" a="1"/>
  <c r="R2558" i="1" s="1"/>
  <c r="R2559" i="1" a="1"/>
  <c r="R2559" i="1" s="1"/>
  <c r="R2560" i="1" a="1"/>
  <c r="R2560" i="1" s="1"/>
  <c r="R2561" i="1" a="1"/>
  <c r="R2561" i="1" s="1"/>
  <c r="R2562" i="1" a="1"/>
  <c r="R2562" i="1" s="1"/>
  <c r="R2563" i="1" a="1"/>
  <c r="R2563" i="1" s="1"/>
  <c r="R2564" i="1" a="1"/>
  <c r="R2564" i="1" s="1"/>
  <c r="R2565" i="1" a="1"/>
  <c r="R2565" i="1" s="1"/>
  <c r="R2566" i="1" a="1"/>
  <c r="R2566" i="1" s="1"/>
  <c r="R2567" i="1" a="1"/>
  <c r="R2567" i="1" s="1"/>
  <c r="R2568" i="1" a="1"/>
  <c r="R2568" i="1" s="1"/>
  <c r="R2569" i="1" a="1"/>
  <c r="R2569" i="1" s="1"/>
  <c r="R2570" i="1" a="1"/>
  <c r="R2570" i="1" s="1"/>
  <c r="R2571" i="1" a="1"/>
  <c r="R2571" i="1" s="1"/>
  <c r="R2572" i="1" a="1"/>
  <c r="R2572" i="1" s="1"/>
  <c r="R2573" i="1" a="1"/>
  <c r="R2573" i="1" s="1"/>
  <c r="R2574" i="1" a="1"/>
  <c r="R2574" i="1" s="1"/>
  <c r="R2575" i="1" a="1"/>
  <c r="R2575" i="1"/>
  <c r="R2576" i="1" a="1"/>
  <c r="R2576" i="1" s="1"/>
  <c r="R2577" i="1" a="1"/>
  <c r="R2577" i="1" s="1"/>
  <c r="R2578" i="1" a="1"/>
  <c r="R2578" i="1" s="1"/>
  <c r="R2579" i="1" a="1"/>
  <c r="R2579" i="1" s="1"/>
  <c r="R2580" i="1" a="1"/>
  <c r="R2580" i="1" s="1"/>
  <c r="R2581" i="1" a="1"/>
  <c r="R2581" i="1" s="1"/>
  <c r="R2582" i="1" a="1"/>
  <c r="R2582" i="1" s="1"/>
  <c r="R2583" i="1" a="1"/>
  <c r="R2583" i="1" s="1"/>
  <c r="R2584" i="1" a="1"/>
  <c r="R2584" i="1" s="1"/>
  <c r="R2585" i="1" a="1"/>
  <c r="R2585" i="1" s="1"/>
  <c r="R2586" i="1" a="1"/>
  <c r="R2586" i="1" s="1"/>
  <c r="R2587" i="1" a="1"/>
  <c r="R2587" i="1" s="1"/>
  <c r="R2588" i="1" a="1"/>
  <c r="R2588" i="1" s="1"/>
  <c r="R2589" i="1" a="1"/>
  <c r="R2589" i="1" s="1"/>
  <c r="R2590" i="1" a="1"/>
  <c r="R2590" i="1" s="1"/>
  <c r="R2591" i="1" a="1"/>
  <c r="R2591" i="1" s="1"/>
  <c r="R2592" i="1" a="1"/>
  <c r="R2592" i="1" s="1"/>
  <c r="R2593" i="1" a="1"/>
  <c r="R2593" i="1" s="1"/>
  <c r="R2594" i="1" a="1"/>
  <c r="R2594" i="1" s="1"/>
  <c r="R2595" i="1" a="1"/>
  <c r="R2595" i="1" s="1"/>
  <c r="R2596" i="1" a="1"/>
  <c r="R2596" i="1" s="1"/>
  <c r="R2597" i="1" a="1"/>
  <c r="R2597" i="1" s="1"/>
  <c r="R2598" i="1" a="1"/>
  <c r="R2598" i="1" s="1"/>
  <c r="R2599" i="1" a="1"/>
  <c r="R2599" i="1" s="1"/>
  <c r="R2600" i="1" a="1"/>
  <c r="R2600" i="1" s="1"/>
  <c r="R2601" i="1" a="1"/>
  <c r="R2601" i="1" s="1"/>
  <c r="R2602" i="1" a="1"/>
  <c r="R2602" i="1" s="1"/>
  <c r="R2603" i="1" a="1"/>
  <c r="R2603" i="1" s="1"/>
  <c r="R2604" i="1" a="1"/>
  <c r="R2604" i="1" s="1"/>
  <c r="R2605" i="1" a="1"/>
  <c r="R2605" i="1" s="1"/>
  <c r="R2606" i="1" a="1"/>
  <c r="R2606" i="1" s="1"/>
  <c r="R2607" i="1" a="1"/>
  <c r="R2607" i="1" s="1"/>
  <c r="R2608" i="1" a="1"/>
  <c r="R2608" i="1" s="1"/>
  <c r="R2609" i="1" a="1"/>
  <c r="R2609" i="1" s="1"/>
  <c r="R2610" i="1" a="1"/>
  <c r="R2610" i="1" s="1"/>
  <c r="R2611" i="1" a="1"/>
  <c r="R2611" i="1" s="1"/>
  <c r="R2612" i="1" a="1"/>
  <c r="R2612" i="1" s="1"/>
  <c r="R2613" i="1" a="1"/>
  <c r="R2613" i="1" s="1"/>
  <c r="R2614" i="1" a="1"/>
  <c r="R2614" i="1" s="1"/>
  <c r="R2615" i="1" a="1"/>
  <c r="R2615" i="1" s="1"/>
  <c r="R2616" i="1" a="1"/>
  <c r="R2616" i="1" s="1"/>
  <c r="R2617" i="1" a="1"/>
  <c r="R2617" i="1" s="1"/>
  <c r="R2618" i="1" a="1"/>
  <c r="R2618" i="1" s="1"/>
  <c r="R2619" i="1" a="1"/>
  <c r="R2619" i="1" s="1"/>
  <c r="R2620" i="1" a="1"/>
  <c r="R2620" i="1" s="1"/>
  <c r="R2621" i="1" a="1"/>
  <c r="R2621" i="1" s="1"/>
  <c r="R2622" i="1" a="1"/>
  <c r="R2622" i="1" s="1"/>
  <c r="R2623" i="1" a="1"/>
  <c r="R2623" i="1"/>
  <c r="R2624" i="1" a="1"/>
  <c r="R2624" i="1" s="1"/>
  <c r="R2625" i="1" a="1"/>
  <c r="R2625" i="1" s="1"/>
  <c r="R2626" i="1" a="1"/>
  <c r="R2626" i="1" s="1"/>
  <c r="R2627" i="1" a="1"/>
  <c r="R2627" i="1" s="1"/>
  <c r="R2628" i="1" a="1"/>
  <c r="R2628" i="1" s="1"/>
  <c r="R2629" i="1" a="1"/>
  <c r="R2629" i="1" s="1"/>
  <c r="R2630" i="1" a="1"/>
  <c r="R2630" i="1" s="1"/>
  <c r="R2631" i="1" a="1"/>
  <c r="R2631" i="1" s="1"/>
  <c r="R2632" i="1" a="1"/>
  <c r="R2632" i="1" s="1"/>
  <c r="R2633" i="1" a="1"/>
  <c r="R2633" i="1" s="1"/>
  <c r="R2634" i="1" a="1"/>
  <c r="R2634" i="1" s="1"/>
  <c r="R2635" i="1" a="1"/>
  <c r="R2635" i="1" s="1"/>
  <c r="R2636" i="1" a="1"/>
  <c r="R2636" i="1" s="1"/>
  <c r="R2637" i="1" a="1"/>
  <c r="R2637" i="1" s="1"/>
  <c r="R2638" i="1" a="1"/>
  <c r="R2638" i="1" s="1"/>
  <c r="R2639" i="1" a="1"/>
  <c r="R2639" i="1" s="1"/>
  <c r="R2640" i="1" a="1"/>
  <c r="R2640" i="1" s="1"/>
  <c r="R2641" i="1" a="1"/>
  <c r="R2641" i="1" s="1"/>
  <c r="R2642" i="1" a="1"/>
  <c r="R2642" i="1"/>
  <c r="R2643" i="1" a="1"/>
  <c r="R2643" i="1" s="1"/>
  <c r="R2644" i="1" a="1"/>
  <c r="R2644" i="1" s="1"/>
  <c r="R2645" i="1" a="1"/>
  <c r="R2645" i="1" s="1"/>
  <c r="R2646" i="1" a="1"/>
  <c r="R2646" i="1" s="1"/>
  <c r="R2647" i="1" a="1"/>
  <c r="R2647" i="1" s="1"/>
  <c r="R2648" i="1" a="1"/>
  <c r="R2648" i="1" s="1"/>
  <c r="R2649" i="1" a="1"/>
  <c r="R2649" i="1" s="1"/>
  <c r="R2650" i="1" a="1"/>
  <c r="R2650" i="1" s="1"/>
  <c r="R2651" i="1" a="1"/>
  <c r="R2651" i="1" s="1"/>
  <c r="R2652" i="1" a="1"/>
  <c r="R2652" i="1" s="1"/>
  <c r="R2653" i="1" a="1"/>
  <c r="R2653" i="1" s="1"/>
  <c r="R2654" i="1" a="1"/>
  <c r="R2654" i="1" s="1"/>
  <c r="R2655" i="1" a="1"/>
  <c r="R2655" i="1" s="1"/>
  <c r="R2656" i="1" a="1"/>
  <c r="R2656" i="1" s="1"/>
  <c r="R2657" i="1" a="1"/>
  <c r="R2657" i="1" s="1"/>
  <c r="R2658" i="1" a="1"/>
  <c r="R2658" i="1" s="1"/>
  <c r="R2659" i="1" a="1"/>
  <c r="R2659" i="1" s="1"/>
  <c r="R2660" i="1" a="1"/>
  <c r="R2660" i="1" s="1"/>
  <c r="R2661" i="1" a="1"/>
  <c r="R2661" i="1" s="1"/>
  <c r="R2662" i="1" a="1"/>
  <c r="R2662" i="1" s="1"/>
  <c r="R2663" i="1" a="1"/>
  <c r="R2663" i="1" s="1"/>
  <c r="R2664" i="1" a="1"/>
  <c r="R2664" i="1" s="1"/>
  <c r="R2665" i="1" a="1"/>
  <c r="R2665" i="1" s="1"/>
  <c r="R2666" i="1" a="1"/>
  <c r="R2666" i="1" s="1"/>
  <c r="R2667" i="1" a="1"/>
  <c r="R2667" i="1" s="1"/>
  <c r="R2668" i="1" a="1"/>
  <c r="R2668" i="1" s="1"/>
  <c r="R2669" i="1" a="1"/>
  <c r="R2669" i="1" s="1"/>
  <c r="R2670" i="1" a="1"/>
  <c r="R2670" i="1" s="1"/>
  <c r="R2671" i="1" a="1"/>
  <c r="R2671" i="1" s="1"/>
  <c r="R2672" i="1" a="1"/>
  <c r="R2672" i="1"/>
  <c r="R2673" i="1" a="1"/>
  <c r="R2673" i="1" s="1"/>
  <c r="R2674" i="1" a="1"/>
  <c r="R2674" i="1" s="1"/>
  <c r="R2675" i="1" a="1"/>
  <c r="R2675" i="1" s="1"/>
  <c r="R2676" i="1" a="1"/>
  <c r="R2676" i="1" s="1"/>
  <c r="R2677" i="1" a="1"/>
  <c r="R2677" i="1" s="1"/>
  <c r="R2678" i="1" a="1"/>
  <c r="R2678" i="1" s="1"/>
  <c r="R2679" i="1" a="1"/>
  <c r="R2679" i="1" s="1"/>
  <c r="R2680" i="1" a="1"/>
  <c r="R2680" i="1" s="1"/>
  <c r="R2681" i="1" a="1"/>
  <c r="R2681" i="1" s="1"/>
  <c r="R2682" i="1" a="1"/>
  <c r="R2682" i="1" s="1"/>
  <c r="R2683" i="1" a="1"/>
  <c r="R2683" i="1" s="1"/>
  <c r="R2684" i="1" a="1"/>
  <c r="R2684" i="1" s="1"/>
  <c r="R2685" i="1" a="1"/>
  <c r="R2685" i="1" s="1"/>
  <c r="R2686" i="1" a="1"/>
  <c r="R2686" i="1"/>
  <c r="R2687" i="1" a="1"/>
  <c r="R2687" i="1" s="1"/>
  <c r="R2688" i="1" a="1"/>
  <c r="R2688" i="1" s="1"/>
  <c r="R2689" i="1" a="1"/>
  <c r="R2689" i="1" s="1"/>
  <c r="R2690" i="1" a="1"/>
  <c r="R2690" i="1" s="1"/>
  <c r="R2691" i="1" a="1"/>
  <c r="R2691" i="1" s="1"/>
  <c r="R2692" i="1" a="1"/>
  <c r="R2692" i="1" s="1"/>
  <c r="R2693" i="1" a="1"/>
  <c r="R2693" i="1" s="1"/>
  <c r="R2694" i="1" a="1"/>
  <c r="R2694" i="1" s="1"/>
  <c r="R2695" i="1" a="1"/>
  <c r="R2695" i="1" s="1"/>
  <c r="R2696" i="1" a="1"/>
  <c r="R2696" i="1" s="1"/>
  <c r="R2697" i="1" a="1"/>
  <c r="R2697" i="1" s="1"/>
  <c r="R2698" i="1" a="1"/>
  <c r="R2698" i="1" s="1"/>
  <c r="R2699" i="1" a="1"/>
  <c r="R2699" i="1" s="1"/>
  <c r="R2700" i="1" a="1"/>
  <c r="R2700" i="1" s="1"/>
  <c r="R2701" i="1" a="1"/>
  <c r="R2701" i="1" s="1"/>
  <c r="R2702" i="1" a="1"/>
  <c r="R2702" i="1" s="1"/>
  <c r="R2703" i="1" a="1"/>
  <c r="R2703" i="1" s="1"/>
  <c r="R2704" i="1" a="1"/>
  <c r="R2704" i="1" s="1"/>
  <c r="R2705" i="1" a="1"/>
  <c r="R2705" i="1" s="1"/>
  <c r="R2706" i="1" a="1"/>
  <c r="R2706" i="1" s="1"/>
  <c r="R2707" i="1" a="1"/>
  <c r="R2707" i="1" s="1"/>
  <c r="R2708" i="1" a="1"/>
  <c r="R2708" i="1" s="1"/>
  <c r="R2709" i="1" a="1"/>
  <c r="R2709" i="1" s="1"/>
  <c r="R2710" i="1" a="1"/>
  <c r="R2710" i="1" s="1"/>
  <c r="R2711" i="1" a="1"/>
  <c r="R2711" i="1" s="1"/>
  <c r="R2712" i="1" a="1"/>
  <c r="R2712" i="1" s="1"/>
  <c r="R2713" i="1" a="1"/>
  <c r="R2713" i="1" s="1"/>
  <c r="R2714" i="1" a="1"/>
  <c r="R2714" i="1" s="1"/>
  <c r="R2715" i="1" a="1"/>
  <c r="R2715" i="1" s="1"/>
  <c r="R2716" i="1" a="1"/>
  <c r="R2716" i="1" s="1"/>
  <c r="R2717" i="1" a="1"/>
  <c r="R2717" i="1" s="1"/>
  <c r="R2718" i="1" a="1"/>
  <c r="R2718" i="1"/>
  <c r="R2719" i="1" a="1"/>
  <c r="R2719" i="1" s="1"/>
  <c r="R2720" i="1" a="1"/>
  <c r="R2720" i="1" s="1"/>
  <c r="R2721" i="1" a="1"/>
  <c r="R2721" i="1" s="1"/>
  <c r="R2722" i="1" a="1"/>
  <c r="R2722" i="1" s="1"/>
  <c r="R2723" i="1" a="1"/>
  <c r="R2723" i="1" s="1"/>
  <c r="R2724" i="1" a="1"/>
  <c r="R2724" i="1" s="1"/>
  <c r="R2725" i="1" a="1"/>
  <c r="R2725" i="1" s="1"/>
  <c r="R2726" i="1" a="1"/>
  <c r="R2726" i="1" s="1"/>
  <c r="R2727" i="1" a="1"/>
  <c r="R2727" i="1" s="1"/>
  <c r="R2728" i="1" a="1"/>
  <c r="R2728" i="1" s="1"/>
  <c r="R2729" i="1" a="1"/>
  <c r="R2729" i="1" s="1"/>
  <c r="R2730" i="1" a="1"/>
  <c r="R2730" i="1" s="1"/>
  <c r="R2731" i="1" a="1"/>
  <c r="R2731" i="1" s="1"/>
  <c r="R2732" i="1" a="1"/>
  <c r="R2732" i="1" s="1"/>
  <c r="R2733" i="1" a="1"/>
  <c r="R2733" i="1" s="1"/>
  <c r="R2734" i="1" a="1"/>
  <c r="R2734" i="1" s="1"/>
  <c r="R2735" i="1" a="1"/>
  <c r="R2735" i="1" s="1"/>
  <c r="R2736" i="1" a="1"/>
  <c r="R2736" i="1" s="1"/>
  <c r="R2737" i="1" a="1"/>
  <c r="R2737" i="1" s="1"/>
  <c r="R2738" i="1" a="1"/>
  <c r="R2738" i="1" s="1"/>
  <c r="R2739" i="1" a="1"/>
  <c r="R2739" i="1" s="1"/>
  <c r="R2740" i="1" a="1"/>
  <c r="R2740" i="1" s="1"/>
  <c r="R2741" i="1" a="1"/>
  <c r="R2741" i="1" s="1"/>
  <c r="R2742" i="1" a="1"/>
  <c r="R2742" i="1" s="1"/>
  <c r="R2743" i="1" a="1"/>
  <c r="R2743" i="1" s="1"/>
  <c r="R2744" i="1" a="1"/>
  <c r="R2744" i="1" s="1"/>
  <c r="R2745" i="1" a="1"/>
  <c r="R2745" i="1" s="1"/>
  <c r="R2746" i="1" a="1"/>
  <c r="R2746" i="1" s="1"/>
  <c r="R2747" i="1" a="1"/>
  <c r="R2747" i="1" s="1"/>
  <c r="R2748" i="1" a="1"/>
  <c r="R2748" i="1" s="1"/>
  <c r="R2749" i="1" a="1"/>
  <c r="R2749" i="1" s="1"/>
  <c r="R2750" i="1" a="1"/>
  <c r="R2750" i="1" s="1"/>
  <c r="R2751" i="1" a="1"/>
  <c r="R2751" i="1" s="1"/>
  <c r="R2752" i="1" a="1"/>
  <c r="R2752" i="1" s="1"/>
  <c r="R2753" i="1" a="1"/>
  <c r="R2753" i="1" s="1"/>
  <c r="R2754" i="1" a="1"/>
  <c r="R2754" i="1" s="1"/>
  <c r="R2755" i="1" a="1"/>
  <c r="R2755" i="1" s="1"/>
  <c r="R2756" i="1" a="1"/>
  <c r="R2756" i="1" s="1"/>
  <c r="R2757" i="1" a="1"/>
  <c r="R2757" i="1" s="1"/>
  <c r="R2758" i="1" a="1"/>
  <c r="R2758" i="1" s="1"/>
  <c r="R2759" i="1" a="1"/>
  <c r="R2759" i="1" s="1"/>
  <c r="R2760" i="1" a="1"/>
  <c r="R2760" i="1" s="1"/>
  <c r="R2761" i="1" a="1"/>
  <c r="R2761" i="1" s="1"/>
  <c r="R2762" i="1" a="1"/>
  <c r="R2762" i="1" s="1"/>
  <c r="R2763" i="1" a="1"/>
  <c r="R2763" i="1" s="1"/>
  <c r="R2764" i="1" a="1"/>
  <c r="R2764" i="1" s="1"/>
  <c r="R2765" i="1" a="1"/>
  <c r="R2765" i="1" s="1"/>
  <c r="R2766" i="1" a="1"/>
  <c r="R2766" i="1" s="1"/>
  <c r="R2767" i="1" a="1"/>
  <c r="R2767" i="1" s="1"/>
  <c r="R2768" i="1" a="1"/>
  <c r="R2768" i="1" s="1"/>
  <c r="R2769" i="1" a="1"/>
  <c r="R2769" i="1" s="1"/>
  <c r="R2770" i="1" a="1"/>
  <c r="R2770" i="1"/>
  <c r="R2771" i="1" a="1"/>
  <c r="R2771" i="1" s="1"/>
  <c r="R2772" i="1" a="1"/>
  <c r="R2772" i="1" s="1"/>
  <c r="R2773" i="1" a="1"/>
  <c r="R2773" i="1" s="1"/>
  <c r="R2774" i="1" a="1"/>
  <c r="R2774" i="1" s="1"/>
  <c r="R2775" i="1" a="1"/>
  <c r="R2775" i="1" s="1"/>
  <c r="R2776" i="1" a="1"/>
  <c r="R2776" i="1" s="1"/>
  <c r="R2777" i="1" a="1"/>
  <c r="R2777" i="1" s="1"/>
  <c r="R2778" i="1" a="1"/>
  <c r="R2778" i="1" s="1"/>
  <c r="R2779" i="1" a="1"/>
  <c r="R2779" i="1" s="1"/>
  <c r="R2780" i="1" a="1"/>
  <c r="R2780" i="1" s="1"/>
  <c r="R2781" i="1" a="1"/>
  <c r="R2781" i="1" s="1"/>
  <c r="R2782" i="1" a="1"/>
  <c r="R2782" i="1" s="1"/>
  <c r="R2783" i="1" a="1"/>
  <c r="R2783" i="1" s="1"/>
  <c r="R2784" i="1" a="1"/>
  <c r="R2784" i="1" s="1"/>
  <c r="R2785" i="1" a="1"/>
  <c r="R2785" i="1" s="1"/>
  <c r="R2786" i="1" a="1"/>
  <c r="R2786" i="1" s="1"/>
  <c r="R2787" i="1" a="1"/>
  <c r="R2787" i="1" s="1"/>
  <c r="R2788" i="1" a="1"/>
  <c r="R2788" i="1" s="1"/>
  <c r="R2789" i="1" a="1"/>
  <c r="R2789" i="1" s="1"/>
  <c r="R2790" i="1" a="1"/>
  <c r="R2790" i="1" s="1"/>
  <c r="R2791" i="1" a="1"/>
  <c r="R2791" i="1" s="1"/>
  <c r="R2792" i="1" a="1"/>
  <c r="R2792" i="1" s="1"/>
  <c r="R2793" i="1" a="1"/>
  <c r="R2793" i="1" s="1"/>
  <c r="R2794" i="1" a="1"/>
  <c r="R2794" i="1" s="1"/>
  <c r="R2795" i="1" a="1"/>
  <c r="R2795" i="1" s="1"/>
  <c r="R2796" i="1" a="1"/>
  <c r="R2796" i="1" s="1"/>
  <c r="R2797" i="1" a="1"/>
  <c r="R2797" i="1" s="1"/>
  <c r="R2798" i="1" a="1"/>
  <c r="R2798" i="1" s="1"/>
  <c r="R2799" i="1" a="1"/>
  <c r="R2799" i="1" s="1"/>
  <c r="R2800" i="1" a="1"/>
  <c r="R2800" i="1" s="1"/>
  <c r="R2801" i="1" a="1"/>
  <c r="R2801" i="1" s="1"/>
  <c r="R2802" i="1" a="1"/>
  <c r="R2802" i="1"/>
  <c r="R2803" i="1" a="1"/>
  <c r="R2803" i="1" s="1"/>
  <c r="R2804" i="1" a="1"/>
  <c r="R2804" i="1" s="1"/>
  <c r="R2805" i="1" a="1"/>
  <c r="R2805" i="1" s="1"/>
  <c r="R2806" i="1" a="1"/>
  <c r="R2806" i="1" s="1"/>
  <c r="R2807" i="1" a="1"/>
  <c r="R2807" i="1" s="1"/>
  <c r="R2808" i="1" a="1"/>
  <c r="R2808" i="1" s="1"/>
  <c r="R2809" i="1" a="1"/>
  <c r="R2809" i="1" s="1"/>
  <c r="R2810" i="1" a="1"/>
  <c r="R2810" i="1" s="1"/>
  <c r="R2811" i="1" a="1"/>
  <c r="R2811" i="1" s="1"/>
  <c r="R2812" i="1" a="1"/>
  <c r="R2812" i="1" s="1"/>
  <c r="R2813" i="1" a="1"/>
  <c r="R2813" i="1" s="1"/>
  <c r="R2814" i="1" a="1"/>
  <c r="R2814" i="1" s="1"/>
  <c r="R2815" i="1" a="1"/>
  <c r="R2815" i="1" s="1"/>
  <c r="R2816" i="1" a="1"/>
  <c r="R2816" i="1" s="1"/>
  <c r="R2817" i="1" a="1"/>
  <c r="R2817" i="1" s="1"/>
  <c r="R2818" i="1" a="1"/>
  <c r="R2818" i="1" s="1"/>
  <c r="R2819" i="1" a="1"/>
  <c r="R2819" i="1" s="1"/>
  <c r="R2820" i="1" a="1"/>
  <c r="R2820" i="1" s="1"/>
  <c r="R2821" i="1" a="1"/>
  <c r="R2821" i="1" s="1"/>
  <c r="R2822" i="1" a="1"/>
  <c r="R2822" i="1" s="1"/>
  <c r="R2823" i="1" a="1"/>
  <c r="R2823" i="1" s="1"/>
  <c r="R2824" i="1" a="1"/>
  <c r="R2824" i="1" s="1"/>
  <c r="R2825" i="1" a="1"/>
  <c r="R2825" i="1" s="1"/>
  <c r="R2826" i="1" a="1"/>
  <c r="R2826" i="1" s="1"/>
  <c r="R2827" i="1" a="1"/>
  <c r="R2827" i="1" s="1"/>
  <c r="R2828" i="1" a="1"/>
  <c r="R2828" i="1" s="1"/>
  <c r="R2829" i="1" a="1"/>
  <c r="R2829" i="1" s="1"/>
  <c r="R2830" i="1" a="1"/>
  <c r="R2830" i="1" s="1"/>
  <c r="R2831" i="1" a="1"/>
  <c r="R2831" i="1" s="1"/>
  <c r="R2832" i="1" a="1"/>
  <c r="R2832" i="1" s="1"/>
  <c r="R2833" i="1" a="1"/>
  <c r="R2833" i="1" s="1"/>
  <c r="R2834" i="1" a="1"/>
  <c r="R2834" i="1"/>
  <c r="R2835" i="1" a="1"/>
  <c r="R2835" i="1" s="1"/>
  <c r="R2836" i="1" a="1"/>
  <c r="R2836" i="1" s="1"/>
  <c r="R2837" i="1" a="1"/>
  <c r="R2837" i="1" s="1"/>
  <c r="R2838" i="1" a="1"/>
  <c r="R2838" i="1" s="1"/>
  <c r="R2839" i="1" a="1"/>
  <c r="R2839" i="1" s="1"/>
  <c r="R2840" i="1" a="1"/>
  <c r="R2840" i="1" s="1"/>
  <c r="R2841" i="1" a="1"/>
  <c r="R2841" i="1" s="1"/>
  <c r="R2842" i="1" a="1"/>
  <c r="R2842" i="1" s="1"/>
  <c r="R2843" i="1" a="1"/>
  <c r="R2843" i="1" s="1"/>
  <c r="R2844" i="1" a="1"/>
  <c r="R2844" i="1" s="1"/>
  <c r="R2845" i="1" a="1"/>
  <c r="R2845" i="1" s="1"/>
  <c r="R2846" i="1" a="1"/>
  <c r="R2846" i="1" s="1"/>
  <c r="R2847" i="1" a="1"/>
  <c r="R2847" i="1" s="1"/>
  <c r="R2848" i="1" a="1"/>
  <c r="R2848" i="1" s="1"/>
  <c r="R2849" i="1" a="1"/>
  <c r="R2849" i="1" s="1"/>
  <c r="R2850" i="1" a="1"/>
  <c r="R2850" i="1" s="1"/>
  <c r="R2851" i="1" a="1"/>
  <c r="R2851" i="1" s="1"/>
  <c r="R2852" i="1" a="1"/>
  <c r="R2852" i="1" s="1"/>
  <c r="R2853" i="1" a="1"/>
  <c r="R2853" i="1" s="1"/>
  <c r="R2854" i="1" a="1"/>
  <c r="R2854" i="1" s="1"/>
  <c r="R2855" i="1" a="1"/>
  <c r="R2855" i="1" s="1"/>
  <c r="R2856" i="1" a="1"/>
  <c r="R2856" i="1" s="1"/>
  <c r="R2857" i="1" a="1"/>
  <c r="R2857" i="1" s="1"/>
  <c r="R2858" i="1" a="1"/>
  <c r="R2858" i="1" s="1"/>
  <c r="R2859" i="1" a="1"/>
  <c r="R2859" i="1" s="1"/>
  <c r="R2860" i="1" a="1"/>
  <c r="R2860" i="1" s="1"/>
  <c r="R2861" i="1" a="1"/>
  <c r="R2861" i="1" s="1"/>
  <c r="R2862" i="1" a="1"/>
  <c r="R2862" i="1" s="1"/>
  <c r="R2863" i="1" a="1"/>
  <c r="R2863" i="1" s="1"/>
  <c r="R2864" i="1" a="1"/>
  <c r="R2864" i="1" s="1"/>
  <c r="R2865" i="1" a="1"/>
  <c r="R2865" i="1" s="1"/>
  <c r="R2866" i="1" a="1"/>
  <c r="R2866" i="1"/>
  <c r="R2867" i="1" a="1"/>
  <c r="R2867" i="1" s="1"/>
  <c r="R2868" i="1" a="1"/>
  <c r="R2868" i="1" s="1"/>
  <c r="R2869" i="1" a="1"/>
  <c r="R2869" i="1" s="1"/>
  <c r="R2870" i="1" a="1"/>
  <c r="R2870" i="1" s="1"/>
  <c r="R2871" i="1" a="1"/>
  <c r="R2871" i="1" s="1"/>
  <c r="R2872" i="1" a="1"/>
  <c r="R2872" i="1" s="1"/>
  <c r="R2873" i="1" a="1"/>
  <c r="R2873" i="1" s="1"/>
  <c r="R2874" i="1" a="1"/>
  <c r="R2874" i="1" s="1"/>
  <c r="R2875" i="1" a="1"/>
  <c r="R2875" i="1" s="1"/>
  <c r="R2876" i="1" a="1"/>
  <c r="R2876" i="1" s="1"/>
  <c r="R2877" i="1" a="1"/>
  <c r="R2877" i="1" s="1"/>
  <c r="R2878" i="1" a="1"/>
  <c r="R2878" i="1" s="1"/>
  <c r="R2879" i="1" a="1"/>
  <c r="R2879" i="1" s="1"/>
  <c r="R2880" i="1" a="1"/>
  <c r="R2880" i="1" s="1"/>
  <c r="R2881" i="1" a="1"/>
  <c r="R2881" i="1" s="1"/>
  <c r="R2882" i="1" a="1"/>
  <c r="R2882" i="1" s="1"/>
  <c r="R2883" i="1" a="1"/>
  <c r="R2883" i="1" s="1"/>
  <c r="R2884" i="1" a="1"/>
  <c r="R2884" i="1" s="1"/>
  <c r="R2885" i="1" a="1"/>
  <c r="R2885" i="1" s="1"/>
  <c r="R2886" i="1" a="1"/>
  <c r="R2886" i="1" s="1"/>
  <c r="R2887" i="1" a="1"/>
  <c r="R2887" i="1" s="1"/>
  <c r="R2888" i="1" a="1"/>
  <c r="R2888" i="1" s="1"/>
  <c r="R2889" i="1" a="1"/>
  <c r="R2889" i="1" s="1"/>
  <c r="R2890" i="1" a="1"/>
  <c r="R2890" i="1" s="1"/>
  <c r="R2891" i="1" a="1"/>
  <c r="R2891" i="1" s="1"/>
  <c r="R2892" i="1" a="1"/>
  <c r="R2892" i="1" s="1"/>
  <c r="R2893" i="1" a="1"/>
  <c r="R2893" i="1" s="1"/>
  <c r="R2894" i="1" a="1"/>
  <c r="R2894" i="1" s="1"/>
  <c r="R2895" i="1" a="1"/>
  <c r="R2895" i="1" s="1"/>
  <c r="R2896" i="1" a="1"/>
  <c r="R2896" i="1" s="1"/>
  <c r="R2897" i="1" a="1"/>
  <c r="R2897" i="1" s="1"/>
  <c r="R2898" i="1" a="1"/>
  <c r="R2898" i="1" s="1"/>
  <c r="R2899" i="1" a="1"/>
  <c r="R2899" i="1" s="1"/>
  <c r="R2900" i="1" a="1"/>
  <c r="R2900" i="1" s="1"/>
  <c r="R2901" i="1" a="1"/>
  <c r="R2901" i="1" s="1"/>
  <c r="R2902" i="1" a="1"/>
  <c r="R2902" i="1" s="1"/>
  <c r="R2903" i="1" a="1"/>
  <c r="R2903" i="1" s="1"/>
  <c r="R2904" i="1" a="1"/>
  <c r="R2904" i="1" s="1"/>
  <c r="R2905" i="1" a="1"/>
  <c r="R2905" i="1" s="1"/>
  <c r="R2906" i="1" a="1"/>
  <c r="R2906" i="1" s="1"/>
  <c r="R2907" i="1" a="1"/>
  <c r="R2907" i="1" s="1"/>
  <c r="R2908" i="1" a="1"/>
  <c r="R2908" i="1" s="1"/>
  <c r="R2909" i="1" a="1"/>
  <c r="R2909" i="1" s="1"/>
  <c r="R2910" i="1" a="1"/>
  <c r="R2910" i="1"/>
  <c r="R2911" i="1" a="1"/>
  <c r="R2911" i="1" s="1"/>
  <c r="R2912" i="1" a="1"/>
  <c r="R2912" i="1" s="1"/>
  <c r="R2913" i="1" a="1"/>
  <c r="R2913" i="1" s="1"/>
  <c r="R2914" i="1" a="1"/>
  <c r="R2914" i="1" s="1"/>
  <c r="R2915" i="1" a="1"/>
  <c r="R2915" i="1" s="1"/>
  <c r="R2916" i="1" a="1"/>
  <c r="R2916" i="1" s="1"/>
  <c r="R2917" i="1" a="1"/>
  <c r="R2917" i="1" s="1"/>
  <c r="R2918" i="1" a="1"/>
  <c r="R2918" i="1" s="1"/>
  <c r="R2919" i="1" a="1"/>
  <c r="R2919" i="1" s="1"/>
  <c r="R2920" i="1" a="1"/>
  <c r="R2920" i="1" s="1"/>
  <c r="R2921" i="1" a="1"/>
  <c r="R2921" i="1" s="1"/>
  <c r="R2922" i="1" a="1"/>
  <c r="R2922" i="1" s="1"/>
  <c r="R2923" i="1" a="1"/>
  <c r="R2923" i="1" s="1"/>
  <c r="R2924" i="1" a="1"/>
  <c r="R2924" i="1" s="1"/>
  <c r="R2925" i="1" a="1"/>
  <c r="R2925" i="1" s="1"/>
  <c r="R2926" i="1" a="1"/>
  <c r="R2926" i="1" s="1"/>
  <c r="R2927" i="1" a="1"/>
  <c r="R2927" i="1" s="1"/>
  <c r="R2928" i="1" a="1"/>
  <c r="R2928" i="1" s="1"/>
  <c r="R2929" i="1" a="1"/>
  <c r="R2929" i="1" s="1"/>
  <c r="R2930" i="1" a="1"/>
  <c r="R2930" i="1" s="1"/>
  <c r="R2931" i="1" a="1"/>
  <c r="R2931" i="1" s="1"/>
  <c r="R2932" i="1" a="1"/>
  <c r="R2932" i="1" s="1"/>
  <c r="R2933" i="1" a="1"/>
  <c r="R2933" i="1" s="1"/>
  <c r="R2934" i="1" a="1"/>
  <c r="R2934" i="1" s="1"/>
  <c r="R2935" i="1" a="1"/>
  <c r="R2935" i="1" s="1"/>
  <c r="R2936" i="1" a="1"/>
  <c r="R2936" i="1" s="1"/>
  <c r="R2937" i="1" a="1"/>
  <c r="R2937" i="1" s="1"/>
  <c r="R2938" i="1" a="1"/>
  <c r="R2938" i="1" s="1"/>
  <c r="R2939" i="1" a="1"/>
  <c r="R2939" i="1" s="1"/>
  <c r="R2940" i="1" a="1"/>
  <c r="R2940" i="1" s="1"/>
  <c r="R2941" i="1" a="1"/>
  <c r="R2941" i="1" s="1"/>
  <c r="R2942" i="1" a="1"/>
  <c r="R2942" i="1"/>
  <c r="R2943" i="1" a="1"/>
  <c r="R2943" i="1" s="1"/>
  <c r="R2944" i="1" a="1"/>
  <c r="R2944" i="1" s="1"/>
  <c r="R2945" i="1" a="1"/>
  <c r="R2945" i="1" s="1"/>
  <c r="R2946" i="1" a="1"/>
  <c r="R2946" i="1" s="1"/>
  <c r="R2947" i="1" a="1"/>
  <c r="R2947" i="1" s="1"/>
  <c r="R2948" i="1" a="1"/>
  <c r="R2948" i="1" s="1"/>
  <c r="R2949" i="1" a="1"/>
  <c r="R2949" i="1" s="1"/>
  <c r="R2950" i="1" a="1"/>
  <c r="R2950" i="1" s="1"/>
  <c r="R2951" i="1" a="1"/>
  <c r="R2951" i="1" s="1"/>
  <c r="R2952" i="1" a="1"/>
  <c r="R2952" i="1" s="1"/>
  <c r="R2953" i="1" a="1"/>
  <c r="R2953" i="1" s="1"/>
  <c r="R2954" i="1" a="1"/>
  <c r="R2954" i="1" s="1"/>
  <c r="R2955" i="1" a="1"/>
  <c r="R2955" i="1" s="1"/>
  <c r="R2956" i="1" a="1"/>
  <c r="R2956" i="1" s="1"/>
  <c r="R2957" i="1" a="1"/>
  <c r="R2957" i="1" s="1"/>
  <c r="R2958" i="1" a="1"/>
  <c r="R2958" i="1"/>
  <c r="R2959" i="1" a="1"/>
  <c r="R2959" i="1" s="1"/>
  <c r="R2960" i="1" a="1"/>
  <c r="R2960" i="1" s="1"/>
  <c r="R2961" i="1" a="1"/>
  <c r="R2961" i="1" s="1"/>
  <c r="R2962" i="1" a="1"/>
  <c r="R2962" i="1" s="1"/>
  <c r="R2963" i="1" a="1"/>
  <c r="R2963" i="1" s="1"/>
  <c r="R2964" i="1" a="1"/>
  <c r="R2964" i="1" s="1"/>
  <c r="R2965" i="1" a="1"/>
  <c r="R2965" i="1" s="1"/>
  <c r="R2966" i="1" a="1"/>
  <c r="R2966" i="1" s="1"/>
  <c r="R2967" i="1" a="1"/>
  <c r="R2967" i="1" s="1"/>
  <c r="R2968" i="1" a="1"/>
  <c r="R2968" i="1" s="1"/>
  <c r="R2969" i="1" a="1"/>
  <c r="R2969" i="1" s="1"/>
  <c r="R2970" i="1" a="1"/>
  <c r="R2970" i="1"/>
  <c r="R2971" i="1" a="1"/>
  <c r="R2971" i="1" s="1"/>
  <c r="R2972" i="1" a="1"/>
  <c r="R2972" i="1" s="1"/>
  <c r="R2973" i="1" a="1"/>
  <c r="R2973" i="1" s="1"/>
  <c r="R2974" i="1" a="1"/>
  <c r="R2974" i="1" s="1"/>
  <c r="R2975" i="1" a="1"/>
  <c r="R2975" i="1" s="1"/>
  <c r="R2976" i="1" a="1"/>
  <c r="R2976" i="1"/>
  <c r="R2977" i="1" a="1"/>
  <c r="R2977" i="1" s="1"/>
  <c r="R2978" i="1" a="1"/>
  <c r="R2978" i="1" s="1"/>
  <c r="R2979" i="1" a="1"/>
  <c r="R2979" i="1" s="1"/>
  <c r="R2980" i="1" a="1"/>
  <c r="R2980" i="1" s="1"/>
  <c r="R2981" i="1" a="1"/>
  <c r="R2981" i="1" s="1"/>
  <c r="R2982" i="1" a="1"/>
  <c r="R2982" i="1" s="1"/>
  <c r="R2983" i="1" a="1"/>
  <c r="R2983" i="1" s="1"/>
  <c r="R2984" i="1" a="1"/>
  <c r="R2984" i="1" s="1"/>
  <c r="R2985" i="1" a="1"/>
  <c r="R2985" i="1" s="1"/>
  <c r="R2986" i="1" a="1"/>
  <c r="R2986" i="1" s="1"/>
  <c r="R2987" i="1" a="1"/>
  <c r="R2987" i="1" s="1"/>
  <c r="R2988" i="1" a="1"/>
  <c r="R2988" i="1" s="1"/>
  <c r="R2989" i="1" a="1"/>
  <c r="R2989" i="1" s="1"/>
  <c r="R2990" i="1" a="1"/>
  <c r="R2990" i="1" s="1"/>
  <c r="R2991" i="1" a="1"/>
  <c r="R2991" i="1" s="1"/>
  <c r="R2992" i="1" a="1"/>
  <c r="R2992" i="1" s="1"/>
  <c r="R2993" i="1" a="1"/>
  <c r="R2993" i="1" s="1"/>
  <c r="R2994" i="1" a="1"/>
  <c r="R2994" i="1" s="1"/>
  <c r="R2995" i="1" a="1"/>
  <c r="R2995" i="1" s="1"/>
  <c r="R2996" i="1" a="1"/>
  <c r="R2996" i="1" s="1"/>
  <c r="R2997" i="1" a="1"/>
  <c r="R2997" i="1" s="1"/>
  <c r="R2998" i="1" a="1"/>
  <c r="R2998" i="1" s="1"/>
  <c r="R2999" i="1" a="1"/>
  <c r="R2999" i="1" s="1"/>
  <c r="R3000" i="1" a="1"/>
  <c r="R3000" i="1" s="1"/>
  <c r="R3001" i="1" a="1"/>
  <c r="R3001" i="1" s="1"/>
  <c r="R3002" i="1" a="1"/>
  <c r="R3002" i="1" s="1"/>
  <c r="R3003" i="1" a="1"/>
  <c r="R3003" i="1" s="1"/>
  <c r="R3004" i="1" a="1"/>
  <c r="R3004" i="1" s="1"/>
  <c r="R3005" i="1" a="1"/>
  <c r="R3005" i="1" s="1"/>
  <c r="R3006" i="1" a="1"/>
  <c r="R3006" i="1" s="1"/>
  <c r="R3007" i="1" a="1"/>
  <c r="R3007" i="1" s="1"/>
  <c r="R3008" i="1" a="1"/>
  <c r="R3008" i="1" s="1"/>
  <c r="R3009" i="1" a="1"/>
  <c r="R3009" i="1" s="1"/>
  <c r="R3010" i="1" a="1"/>
  <c r="R3010" i="1" s="1"/>
  <c r="R3011" i="1" a="1"/>
  <c r="R3011" i="1" s="1"/>
  <c r="R3012" i="1" a="1"/>
  <c r="R3012" i="1" s="1"/>
  <c r="R3013" i="1" a="1"/>
  <c r="R3013" i="1" s="1"/>
  <c r="R3014" i="1" a="1"/>
  <c r="R3014" i="1" s="1"/>
  <c r="R3015" i="1" a="1"/>
  <c r="R3015" i="1" s="1"/>
  <c r="R3016" i="1" a="1"/>
  <c r="R3016" i="1" s="1"/>
  <c r="R3017" i="1" a="1"/>
  <c r="R3017" i="1" s="1"/>
  <c r="R3018" i="1" a="1"/>
  <c r="R3018" i="1"/>
  <c r="R3019" i="1" a="1"/>
  <c r="R3019" i="1" s="1"/>
  <c r="R3020" i="1" a="1"/>
  <c r="R3020" i="1" s="1"/>
  <c r="R3021" i="1" a="1"/>
  <c r="R3021" i="1" s="1"/>
  <c r="R3022" i="1" a="1"/>
  <c r="R3022" i="1" s="1"/>
  <c r="R3023" i="1" a="1"/>
  <c r="R3023" i="1" s="1"/>
  <c r="R3024" i="1" a="1"/>
  <c r="R3024" i="1" s="1"/>
  <c r="R3025" i="1" a="1"/>
  <c r="R3025" i="1" s="1"/>
  <c r="R3026" i="1" a="1"/>
  <c r="R3026" i="1"/>
  <c r="R3027" i="1" a="1"/>
  <c r="R3027" i="1" s="1"/>
  <c r="R3028" i="1" a="1"/>
  <c r="R3028" i="1" s="1"/>
  <c r="R3029" i="1" a="1"/>
  <c r="R3029" i="1" s="1"/>
  <c r="R3030" i="1" a="1"/>
  <c r="R3030" i="1" s="1"/>
  <c r="R3031" i="1" a="1"/>
  <c r="R3031" i="1" s="1"/>
  <c r="R3032" i="1" a="1"/>
  <c r="R3032" i="1" s="1"/>
  <c r="R3033" i="1" a="1"/>
  <c r="R3033" i="1" s="1"/>
  <c r="R3034" i="1" a="1"/>
  <c r="R3034" i="1" s="1"/>
  <c r="R3035" i="1" a="1"/>
  <c r="R3035" i="1" s="1"/>
  <c r="R3036" i="1" a="1"/>
  <c r="R3036" i="1" s="1"/>
  <c r="R3037" i="1" a="1"/>
  <c r="R3037" i="1" s="1"/>
  <c r="R3038" i="1" a="1"/>
  <c r="R3038" i="1" s="1"/>
  <c r="R3039" i="1" a="1"/>
  <c r="R3039" i="1" s="1"/>
  <c r="R3040" i="1" a="1"/>
  <c r="R3040" i="1" s="1"/>
  <c r="R3041" i="1" a="1"/>
  <c r="R3041" i="1" s="1"/>
  <c r="R3042" i="1" a="1"/>
  <c r="R3042" i="1"/>
  <c r="R3043" i="1" a="1"/>
  <c r="R3043" i="1" s="1"/>
  <c r="R3044" i="1" a="1"/>
  <c r="R3044" i="1" s="1"/>
  <c r="R3045" i="1" a="1"/>
  <c r="R3045" i="1" s="1"/>
  <c r="R3046" i="1" a="1"/>
  <c r="R3046" i="1" s="1"/>
  <c r="R3047" i="1" a="1"/>
  <c r="R3047" i="1" s="1"/>
  <c r="R3048" i="1" a="1"/>
  <c r="R3048" i="1" s="1"/>
  <c r="R3049" i="1" a="1"/>
  <c r="R3049" i="1" s="1"/>
  <c r="R3050" i="1" a="1"/>
  <c r="R3050" i="1" s="1"/>
  <c r="R3051" i="1" a="1"/>
  <c r="R3051" i="1" s="1"/>
  <c r="R3052" i="1" a="1"/>
  <c r="R3052" i="1" s="1"/>
  <c r="R3053" i="1" a="1"/>
  <c r="R3053" i="1" s="1"/>
  <c r="R3054" i="1" a="1"/>
  <c r="R3054" i="1" s="1"/>
  <c r="R3055" i="1" a="1"/>
  <c r="R3055" i="1" s="1"/>
  <c r="R3056" i="1" a="1"/>
  <c r="R3056" i="1" s="1"/>
  <c r="R3057" i="1" a="1"/>
  <c r="R3057" i="1" s="1"/>
  <c r="R3058" i="1" a="1"/>
  <c r="R3058" i="1" s="1"/>
  <c r="R3059" i="1" a="1"/>
  <c r="R3059" i="1" s="1"/>
  <c r="R3060" i="1" a="1"/>
  <c r="R3060" i="1" s="1"/>
  <c r="R3061" i="1" a="1"/>
  <c r="R3061" i="1" s="1"/>
  <c r="R3062" i="1" a="1"/>
  <c r="R3062" i="1" s="1"/>
  <c r="R3063" i="1" a="1"/>
  <c r="R3063" i="1" s="1"/>
  <c r="R3064" i="1" a="1"/>
  <c r="R3064" i="1" s="1"/>
  <c r="R3065" i="1" a="1"/>
  <c r="R3065" i="1" s="1"/>
  <c r="R3066" i="1" a="1"/>
  <c r="R3066" i="1" s="1"/>
  <c r="R3067" i="1" a="1"/>
  <c r="R3067" i="1"/>
  <c r="R3068" i="1" a="1"/>
  <c r="R3068" i="1" s="1"/>
  <c r="R3069" i="1" a="1"/>
  <c r="R3069" i="1" s="1"/>
  <c r="R3070" i="1" a="1"/>
  <c r="R3070" i="1" s="1"/>
  <c r="R3071" i="1" a="1"/>
  <c r="R3071" i="1" s="1"/>
  <c r="R3072" i="1" a="1"/>
  <c r="R3072" i="1" s="1"/>
  <c r="R3073" i="1" a="1"/>
  <c r="R3073" i="1" s="1"/>
  <c r="R3074" i="1" a="1"/>
  <c r="R3074" i="1" s="1"/>
  <c r="R3075" i="1" a="1"/>
  <c r="R3075" i="1" s="1"/>
  <c r="R3076" i="1" a="1"/>
  <c r="R3076" i="1" s="1"/>
  <c r="R3077" i="1" a="1"/>
  <c r="R3077" i="1" s="1"/>
  <c r="R3078" i="1" a="1"/>
  <c r="R3078" i="1"/>
  <c r="R3079" i="1" a="1"/>
  <c r="R3079" i="1"/>
  <c r="R3080" i="1" a="1"/>
  <c r="R3080" i="1" s="1"/>
  <c r="R3081" i="1" a="1"/>
  <c r="R3081" i="1" s="1"/>
  <c r="R3082" i="1" a="1"/>
  <c r="R3082" i="1" s="1"/>
  <c r="R3083" i="1" a="1"/>
  <c r="R3083" i="1" s="1"/>
  <c r="R3084" i="1" a="1"/>
  <c r="R3084" i="1" s="1"/>
  <c r="R3085" i="1" a="1"/>
  <c r="R3085" i="1" s="1"/>
  <c r="R3086" i="1" a="1"/>
  <c r="R3086" i="1" s="1"/>
  <c r="R3087" i="1" a="1"/>
  <c r="R3087" i="1"/>
  <c r="R3088" i="1" a="1"/>
  <c r="R3088" i="1" s="1"/>
  <c r="R3089" i="1" a="1"/>
  <c r="R3089" i="1" s="1"/>
  <c r="R3090" i="1" a="1"/>
  <c r="R3090" i="1"/>
  <c r="R3091" i="1" a="1"/>
  <c r="R3091" i="1" s="1"/>
  <c r="R3092" i="1" a="1"/>
  <c r="R3092" i="1" s="1"/>
  <c r="R3093" i="1" a="1"/>
  <c r="R3093" i="1"/>
  <c r="R3094" i="1" a="1"/>
  <c r="R3094" i="1" s="1"/>
  <c r="R3095" i="1" a="1"/>
  <c r="R3095" i="1" s="1"/>
  <c r="R3096" i="1" a="1"/>
  <c r="R3096" i="1" s="1"/>
  <c r="R3097" i="1" a="1"/>
  <c r="R3097" i="1" s="1"/>
  <c r="R3098" i="1" a="1"/>
  <c r="R3098" i="1"/>
  <c r="R3099" i="1" a="1"/>
  <c r="R3099" i="1"/>
  <c r="R3100" i="1" a="1"/>
  <c r="R3100" i="1" s="1"/>
  <c r="R3101" i="1" a="1"/>
  <c r="R3101" i="1" s="1"/>
  <c r="R3102" i="1" a="1"/>
  <c r="R3102" i="1" s="1"/>
  <c r="R3103" i="1" a="1"/>
  <c r="R3103" i="1" s="1"/>
  <c r="R3104" i="1" a="1"/>
  <c r="R3104" i="1" s="1"/>
  <c r="R3105" i="1" a="1"/>
  <c r="R3105" i="1" s="1"/>
  <c r="R3106" i="1" a="1"/>
  <c r="R3106" i="1" s="1"/>
  <c r="R3107" i="1" a="1"/>
  <c r="R3107" i="1" s="1"/>
  <c r="R3108" i="1" a="1"/>
  <c r="R3108" i="1" s="1"/>
  <c r="R3109" i="1" a="1"/>
  <c r="R3109" i="1" s="1"/>
  <c r="R3110" i="1" a="1"/>
  <c r="R3110" i="1"/>
  <c r="R3111" i="1" a="1"/>
  <c r="R3111" i="1"/>
  <c r="R3112" i="1" a="1"/>
  <c r="R3112" i="1" s="1"/>
  <c r="R3113" i="1" a="1"/>
  <c r="R3113" i="1" s="1"/>
  <c r="R3114" i="1" a="1"/>
  <c r="R3114" i="1" s="1"/>
  <c r="R3115" i="1" a="1"/>
  <c r="R3115" i="1" s="1"/>
  <c r="R3116" i="1" a="1"/>
  <c r="R3116" i="1" s="1"/>
  <c r="R3117" i="1" a="1"/>
  <c r="R3117" i="1" s="1"/>
  <c r="R3118" i="1" a="1"/>
  <c r="R3118" i="1" s="1"/>
  <c r="R3119" i="1" a="1"/>
  <c r="R3119" i="1" s="1"/>
  <c r="R3120" i="1" a="1"/>
  <c r="R3120" i="1" s="1"/>
  <c r="R3121" i="1" a="1"/>
  <c r="R3121" i="1"/>
  <c r="R3122" i="1" a="1"/>
  <c r="R3122" i="1"/>
  <c r="R3123" i="1" a="1"/>
  <c r="R3123" i="1" s="1"/>
  <c r="R3124" i="1" a="1"/>
  <c r="R3124" i="1" s="1"/>
  <c r="R3125" i="1" a="1"/>
  <c r="R3125" i="1"/>
  <c r="R3126" i="1" a="1"/>
  <c r="R3126" i="1" s="1"/>
  <c r="R3127" i="1" a="1"/>
  <c r="R3127" i="1" s="1"/>
  <c r="R3128" i="1" a="1"/>
  <c r="R3128" i="1" s="1"/>
  <c r="R3129" i="1" a="1"/>
  <c r="R3129" i="1" s="1"/>
  <c r="R3130" i="1" a="1"/>
  <c r="R3130" i="1" s="1"/>
  <c r="R3131" i="1" a="1"/>
  <c r="R3131" i="1" s="1"/>
  <c r="R3132" i="1" a="1"/>
  <c r="R3132" i="1" s="1"/>
  <c r="R3133" i="1" a="1"/>
  <c r="R3133" i="1" s="1"/>
  <c r="R3134" i="1" a="1"/>
  <c r="R3134" i="1" s="1"/>
  <c r="R3135" i="1" a="1"/>
  <c r="R3135" i="1" s="1"/>
  <c r="R3136" i="1" a="1"/>
  <c r="R3136" i="1" s="1"/>
  <c r="R3137" i="1" a="1"/>
  <c r="R3137" i="1" s="1"/>
  <c r="R3138" i="1" a="1"/>
  <c r="R3138" i="1" s="1"/>
  <c r="R3139" i="1" a="1"/>
  <c r="R3139" i="1" s="1"/>
  <c r="R3140" i="1" a="1"/>
  <c r="R3140" i="1" s="1"/>
  <c r="R3141" i="1" a="1"/>
  <c r="R3141" i="1" s="1"/>
  <c r="R3142" i="1" a="1"/>
  <c r="R3142" i="1"/>
  <c r="R3143" i="1" a="1"/>
  <c r="R3143" i="1" s="1"/>
  <c r="R3144" i="1" a="1"/>
  <c r="R3144" i="1" s="1"/>
  <c r="R3145" i="1" a="1"/>
  <c r="R3145" i="1"/>
  <c r="R3146" i="1" a="1"/>
  <c r="R3146" i="1" s="1"/>
  <c r="R3147" i="1" a="1"/>
  <c r="R3147" i="1" s="1"/>
  <c r="R3148" i="1" a="1"/>
  <c r="R3148" i="1" s="1"/>
  <c r="R3149" i="1" a="1"/>
  <c r="R3149" i="1" s="1"/>
  <c r="R3150" i="1" a="1"/>
  <c r="R3150" i="1" s="1"/>
  <c r="R3151" i="1" a="1"/>
  <c r="R3151" i="1" s="1"/>
  <c r="R3152" i="1" a="1"/>
  <c r="R3152" i="1" s="1"/>
  <c r="R3153" i="1" a="1"/>
  <c r="R3153" i="1" s="1"/>
  <c r="R3154" i="1" a="1"/>
  <c r="R3154" i="1" s="1"/>
  <c r="R3155" i="1" a="1"/>
  <c r="R3155" i="1" s="1"/>
  <c r="R3156" i="1" a="1"/>
  <c r="R3156" i="1" s="1"/>
  <c r="R3157" i="1" a="1"/>
  <c r="R3157" i="1" s="1"/>
  <c r="R3158" i="1" a="1"/>
  <c r="R3158" i="1" s="1"/>
  <c r="R3159" i="1" a="1"/>
  <c r="R3159" i="1" s="1"/>
  <c r="R3160" i="1" a="1"/>
  <c r="R3160" i="1" s="1"/>
  <c r="R3161" i="1" a="1"/>
  <c r="R3161" i="1" s="1"/>
  <c r="R3162" i="1" a="1"/>
  <c r="R3162" i="1" s="1"/>
  <c r="R3163" i="1" a="1"/>
  <c r="R3163" i="1"/>
  <c r="R3164" i="1" a="1"/>
  <c r="R3164" i="1" s="1"/>
  <c r="R3165" i="1" a="1"/>
  <c r="R3165" i="1" s="1"/>
  <c r="R3166" i="1" a="1"/>
  <c r="R3166" i="1" s="1"/>
  <c r="R3167" i="1" a="1"/>
  <c r="R3167" i="1" s="1"/>
  <c r="R3168" i="1" a="1"/>
  <c r="R3168" i="1" s="1"/>
  <c r="R3169" i="1" a="1"/>
  <c r="R3169" i="1" s="1"/>
  <c r="R3170" i="1" a="1"/>
  <c r="R3170" i="1" s="1"/>
  <c r="R3171" i="1" a="1"/>
  <c r="R3171" i="1" s="1"/>
  <c r="R3172" i="1" a="1"/>
  <c r="R3172" i="1" s="1"/>
  <c r="R3173" i="1" a="1"/>
  <c r="R3173" i="1" s="1"/>
  <c r="R3174" i="1" a="1"/>
  <c r="R3174" i="1" s="1"/>
  <c r="R3175" i="1" a="1"/>
  <c r="R3175" i="1" s="1"/>
  <c r="R3176" i="1" a="1"/>
  <c r="R3176" i="1"/>
  <c r="R3177" i="1" a="1"/>
  <c r="R3177" i="1"/>
  <c r="R3178" i="1" a="1"/>
  <c r="R3178" i="1" s="1"/>
  <c r="R3179" i="1" a="1"/>
  <c r="R3179" i="1" s="1"/>
  <c r="R3180" i="1" a="1"/>
  <c r="R3180" i="1" s="1"/>
  <c r="R3181" i="1" a="1"/>
  <c r="R3181" i="1" s="1"/>
  <c r="R3182" i="1" a="1"/>
  <c r="R3182" i="1" s="1"/>
  <c r="R3183" i="1" a="1"/>
  <c r="R3183" i="1" s="1"/>
  <c r="R3184" i="1" a="1"/>
  <c r="R3184" i="1" s="1"/>
  <c r="R3185" i="1" a="1"/>
  <c r="R3185" i="1" s="1"/>
  <c r="R3186" i="1" a="1"/>
  <c r="R3186" i="1" s="1"/>
  <c r="R3187" i="1" a="1"/>
  <c r="R3187" i="1" s="1"/>
  <c r="R3188" i="1" a="1"/>
  <c r="R3188" i="1" s="1"/>
  <c r="R3189" i="1" a="1"/>
  <c r="R3189" i="1" s="1"/>
  <c r="R3190" i="1" a="1"/>
  <c r="R3190" i="1" s="1"/>
  <c r="R3191" i="1" a="1"/>
  <c r="R3191" i="1" s="1"/>
  <c r="R3192" i="1" a="1"/>
  <c r="R3192" i="1" s="1"/>
  <c r="R3193" i="1" a="1"/>
  <c r="R3193" i="1" s="1"/>
  <c r="R3194" i="1" a="1"/>
  <c r="R3194" i="1" s="1"/>
  <c r="R3195" i="1" a="1"/>
  <c r="R3195" i="1" s="1"/>
  <c r="R3196" i="1" a="1"/>
  <c r="R3196" i="1"/>
  <c r="R3197" i="1" a="1"/>
  <c r="R3197" i="1"/>
  <c r="R3198" i="1" a="1"/>
  <c r="R3198" i="1" s="1"/>
  <c r="R3199" i="1" a="1"/>
  <c r="R3199" i="1" s="1"/>
  <c r="R3200" i="1" a="1"/>
  <c r="R3200" i="1" s="1"/>
  <c r="R3201" i="1" a="1"/>
  <c r="R3201" i="1" s="1"/>
  <c r="R3202" i="1" a="1"/>
  <c r="R3202" i="1" s="1"/>
  <c r="R3203" i="1" a="1"/>
  <c r="R3203" i="1" s="1"/>
  <c r="R3204" i="1" a="1"/>
  <c r="R3204" i="1" s="1"/>
  <c r="R3205" i="1" a="1"/>
  <c r="R3205" i="1" s="1"/>
  <c r="R3206" i="1" a="1"/>
  <c r="R3206" i="1" s="1"/>
  <c r="R3207" i="1" a="1"/>
  <c r="R3207" i="1" s="1"/>
  <c r="R3208" i="1" a="1"/>
  <c r="R3208" i="1" s="1"/>
  <c r="R3209" i="1" a="1"/>
  <c r="R3209" i="1" s="1"/>
  <c r="R3210" i="1" a="1"/>
  <c r="R3210" i="1" s="1"/>
  <c r="R3211" i="1" a="1"/>
  <c r="R3211" i="1" s="1"/>
  <c r="R3212" i="1" a="1"/>
  <c r="R3212" i="1"/>
  <c r="R3213" i="1" a="1"/>
  <c r="R3213" i="1" s="1"/>
  <c r="R3214" i="1" a="1"/>
  <c r="R3214" i="1" s="1"/>
  <c r="R3215" i="1" a="1"/>
  <c r="R3215" i="1" s="1"/>
  <c r="R3216" i="1" a="1"/>
  <c r="R3216" i="1" s="1"/>
  <c r="R3217" i="1" a="1"/>
  <c r="R3217" i="1" s="1"/>
  <c r="R3218" i="1" a="1"/>
  <c r="R3218" i="1" s="1"/>
  <c r="R3219" i="1" a="1"/>
  <c r="R3219" i="1" s="1"/>
  <c r="R3220" i="1" a="1"/>
  <c r="R3220" i="1" s="1"/>
  <c r="R3221" i="1" a="1"/>
  <c r="R3221" i="1" s="1"/>
  <c r="R3222" i="1" a="1"/>
  <c r="R3222" i="1" s="1"/>
  <c r="R3223" i="1" a="1"/>
  <c r="R3223" i="1" s="1"/>
  <c r="R3224" i="1" a="1"/>
  <c r="R3224" i="1" s="1"/>
  <c r="R3225" i="1" a="1"/>
  <c r="R3225" i="1" s="1"/>
  <c r="R3226" i="1" a="1"/>
  <c r="R3226" i="1" s="1"/>
  <c r="R3227" i="1" a="1"/>
  <c r="R3227" i="1" s="1"/>
  <c r="R3228" i="1" a="1"/>
  <c r="R3228" i="1" s="1"/>
  <c r="R3229" i="1" a="1"/>
  <c r="R3229" i="1" s="1"/>
  <c r="R3230" i="1" a="1"/>
  <c r="R3230" i="1" s="1"/>
  <c r="R3231" i="1" a="1"/>
  <c r="R3231" i="1" s="1"/>
  <c r="R3232" i="1" a="1"/>
  <c r="R3232" i="1" s="1"/>
  <c r="R3233" i="1" a="1"/>
  <c r="R3233" i="1" s="1"/>
  <c r="R3234" i="1" a="1"/>
  <c r="R3234" i="1" s="1"/>
  <c r="R3235" i="1" a="1"/>
  <c r="R3235" i="1" s="1"/>
  <c r="R3236" i="1" a="1"/>
  <c r="R3236" i="1" s="1"/>
  <c r="R3237" i="1" a="1"/>
  <c r="R3237" i="1" s="1"/>
  <c r="R3238" i="1" a="1"/>
  <c r="R3238" i="1" s="1"/>
  <c r="R3239" i="1" a="1"/>
  <c r="R3239" i="1" s="1"/>
  <c r="R3240" i="1" a="1"/>
  <c r="R3240" i="1" s="1"/>
  <c r="R3241" i="1" a="1"/>
  <c r="R3241" i="1" s="1"/>
  <c r="R3242" i="1" a="1"/>
  <c r="R3242" i="1" s="1"/>
  <c r="R3243" i="1" a="1"/>
  <c r="R3243" i="1" s="1"/>
  <c r="R3244" i="1" a="1"/>
  <c r="R3244" i="1" s="1"/>
  <c r="R3245" i="1" a="1"/>
  <c r="R3245" i="1" s="1"/>
  <c r="R3246" i="1" a="1"/>
  <c r="R3246" i="1" s="1"/>
  <c r="R3247" i="1" a="1"/>
  <c r="R3247" i="1" s="1"/>
  <c r="R3248" i="1" a="1"/>
  <c r="R3248" i="1" s="1"/>
  <c r="R3249" i="1" a="1"/>
  <c r="R3249" i="1"/>
  <c r="R3250" i="1" a="1"/>
  <c r="R3250" i="1" s="1"/>
  <c r="R3251" i="1" a="1"/>
  <c r="R3251" i="1" s="1"/>
  <c r="R3252" i="1" a="1"/>
  <c r="R3252" i="1" s="1"/>
  <c r="R3253" i="1" a="1"/>
  <c r="R3253" i="1" s="1"/>
  <c r="R3254" i="1" a="1"/>
  <c r="R3254" i="1" s="1"/>
  <c r="R3255" i="1" a="1"/>
  <c r="R3255" i="1" s="1"/>
  <c r="R3256" i="1" a="1"/>
  <c r="R3256" i="1" s="1"/>
  <c r="R3257" i="1" a="1"/>
  <c r="R3257" i="1" s="1"/>
  <c r="R3258" i="1" a="1"/>
  <c r="R3258" i="1" s="1"/>
  <c r="R3259" i="1" a="1"/>
  <c r="R3259" i="1" s="1"/>
  <c r="R3260" i="1" a="1"/>
  <c r="R3260" i="1" s="1"/>
  <c r="R3261" i="1" a="1"/>
  <c r="R3261" i="1" s="1"/>
  <c r="R3262" i="1" a="1"/>
  <c r="R3262" i="1" s="1"/>
  <c r="R3263" i="1" a="1"/>
  <c r="R3263" i="1" s="1"/>
  <c r="R3264" i="1" a="1"/>
  <c r="R3264" i="1" s="1"/>
  <c r="R3265" i="1" a="1"/>
  <c r="R3265" i="1" s="1"/>
  <c r="R3266" i="1" a="1"/>
  <c r="R3266" i="1" s="1"/>
  <c r="R3267" i="1" a="1"/>
  <c r="R3267" i="1" s="1"/>
  <c r="R3268" i="1" a="1"/>
  <c r="R3268" i="1" s="1"/>
  <c r="R3269" i="1" a="1"/>
  <c r="R3269" i="1" s="1"/>
  <c r="R3270" i="1" a="1"/>
  <c r="R3270" i="1" s="1"/>
  <c r="R3271" i="1" a="1"/>
  <c r="R3271" i="1" s="1"/>
  <c r="R3272" i="1" a="1"/>
  <c r="R3272" i="1" s="1"/>
  <c r="R3273" i="1" a="1"/>
  <c r="R3273" i="1" s="1"/>
  <c r="R3274" i="1" a="1"/>
  <c r="R3274" i="1" s="1"/>
  <c r="R3275" i="1" a="1"/>
  <c r="R3275" i="1" s="1"/>
  <c r="R3276" i="1" a="1"/>
  <c r="R3276" i="1" s="1"/>
  <c r="R3277" i="1" a="1"/>
  <c r="R3277" i="1" s="1"/>
  <c r="R3278" i="1" a="1"/>
  <c r="R3278" i="1" s="1"/>
  <c r="R3279" i="1" a="1"/>
  <c r="R3279" i="1" s="1"/>
  <c r="R3280" i="1" a="1"/>
  <c r="R3280" i="1" s="1"/>
  <c r="R3281" i="1" a="1"/>
  <c r="R3281" i="1" s="1"/>
  <c r="R3282" i="1" a="1"/>
  <c r="R3282" i="1" s="1"/>
  <c r="R3283" i="1" a="1"/>
  <c r="R3283" i="1" s="1"/>
  <c r="R3284" i="1" a="1"/>
  <c r="R3284" i="1" s="1"/>
  <c r="R3285" i="1" a="1"/>
  <c r="R3285" i="1" s="1"/>
  <c r="R3286" i="1" a="1"/>
  <c r="R3286" i="1" s="1"/>
  <c r="R3287" i="1" a="1"/>
  <c r="R3287" i="1" s="1"/>
  <c r="R3288" i="1" a="1"/>
  <c r="R3288" i="1" s="1"/>
  <c r="R3289" i="1" a="1"/>
  <c r="R3289" i="1" s="1"/>
  <c r="R3290" i="1" a="1"/>
  <c r="R3290" i="1" s="1"/>
  <c r="R3291" i="1" a="1"/>
  <c r="R3291" i="1" s="1"/>
  <c r="R3292" i="1" a="1"/>
  <c r="R3292" i="1" s="1"/>
  <c r="R3293" i="1" a="1"/>
  <c r="R3293" i="1" s="1"/>
  <c r="R3294" i="1" a="1"/>
  <c r="R3294" i="1" s="1"/>
  <c r="R3295" i="1" a="1"/>
  <c r="R3295" i="1" s="1"/>
  <c r="R3296" i="1" a="1"/>
  <c r="R3296" i="1" s="1"/>
  <c r="R3297" i="1" a="1"/>
  <c r="R3297" i="1" s="1"/>
  <c r="R3298" i="1" a="1"/>
  <c r="R3298" i="1" s="1"/>
  <c r="R3299" i="1" a="1"/>
  <c r="R3299" i="1" s="1"/>
  <c r="R3300" i="1" a="1"/>
  <c r="R3300" i="1" s="1"/>
  <c r="R3301" i="1" a="1"/>
  <c r="R3301" i="1" s="1"/>
  <c r="R3302" i="1" a="1"/>
  <c r="R3302" i="1" s="1"/>
  <c r="R3303" i="1" a="1"/>
  <c r="R3303" i="1" s="1"/>
  <c r="R3304" i="1" a="1"/>
  <c r="R3304" i="1" s="1"/>
  <c r="R3305" i="1" a="1"/>
  <c r="R3305" i="1" s="1"/>
  <c r="R3306" i="1" a="1"/>
  <c r="R3306" i="1" s="1"/>
  <c r="R3307" i="1" a="1"/>
  <c r="R3307" i="1" s="1"/>
  <c r="R3308" i="1" a="1"/>
  <c r="R3308" i="1" s="1"/>
  <c r="R3309" i="1" a="1"/>
  <c r="R3309" i="1" s="1"/>
  <c r="R3310" i="1" a="1"/>
  <c r="R3310" i="1" s="1"/>
  <c r="R3311" i="1" a="1"/>
  <c r="R3311" i="1" s="1"/>
  <c r="R3312" i="1" a="1"/>
  <c r="R3312" i="1" s="1"/>
  <c r="R3313" i="1" a="1"/>
  <c r="R3313" i="1" s="1"/>
  <c r="R3314" i="1" a="1"/>
  <c r="R3314" i="1" s="1"/>
  <c r="R3315" i="1" a="1"/>
  <c r="R3315" i="1" s="1"/>
  <c r="R3316" i="1" a="1"/>
  <c r="R3316" i="1" s="1"/>
  <c r="R3317" i="1" a="1"/>
  <c r="R3317" i="1" s="1"/>
  <c r="R3318" i="1" a="1"/>
  <c r="R3318" i="1" s="1"/>
  <c r="R3319" i="1" a="1"/>
  <c r="R3319" i="1" s="1"/>
  <c r="R3320" i="1" a="1"/>
  <c r="R3320" i="1" s="1"/>
  <c r="R3321" i="1" a="1"/>
  <c r="R3321" i="1" s="1"/>
  <c r="R3322" i="1" a="1"/>
  <c r="R3322" i="1" s="1"/>
  <c r="R3323" i="1" a="1"/>
  <c r="R3323" i="1" s="1"/>
  <c r="R3324" i="1" a="1"/>
  <c r="R3324" i="1" s="1"/>
  <c r="R3325" i="1" a="1"/>
  <c r="R3325" i="1" s="1"/>
  <c r="R3326" i="1" a="1"/>
  <c r="R3326" i="1" s="1"/>
  <c r="R3327" i="1" a="1"/>
  <c r="R3327" i="1" s="1"/>
  <c r="R3328" i="1" a="1"/>
  <c r="R3328" i="1" s="1"/>
  <c r="R3329" i="1" a="1"/>
  <c r="R3329" i="1" s="1"/>
  <c r="R3330" i="1" a="1"/>
  <c r="R3330" i="1" s="1"/>
  <c r="R3331" i="1" a="1"/>
  <c r="R3331" i="1" s="1"/>
  <c r="R3332" i="1" a="1"/>
  <c r="R3332" i="1" s="1"/>
  <c r="R3333" i="1" a="1"/>
  <c r="R3333" i="1" s="1"/>
  <c r="R3334" i="1" a="1"/>
  <c r="R3334" i="1" s="1"/>
  <c r="R3335" i="1" a="1"/>
  <c r="R3335" i="1" s="1"/>
  <c r="R3336" i="1" a="1"/>
  <c r="R3336" i="1" s="1"/>
  <c r="R3337" i="1" a="1"/>
  <c r="R3337" i="1" s="1"/>
  <c r="R3338" i="1" a="1"/>
  <c r="R3338" i="1" s="1"/>
  <c r="R3339" i="1" a="1"/>
  <c r="R3339" i="1" s="1"/>
  <c r="R3340" i="1" a="1"/>
  <c r="R3340" i="1" s="1"/>
  <c r="R3341" i="1" a="1"/>
  <c r="R3341" i="1" s="1"/>
  <c r="R3342" i="1" a="1"/>
  <c r="R3342" i="1" s="1"/>
  <c r="R3343" i="1" a="1"/>
  <c r="R3343" i="1" s="1"/>
  <c r="R3344" i="1" a="1"/>
  <c r="R3344" i="1" s="1"/>
  <c r="R3345" i="1" a="1"/>
  <c r="R3345" i="1" s="1"/>
  <c r="R3346" i="1" a="1"/>
  <c r="R3346" i="1" s="1"/>
  <c r="R3347" i="1" a="1"/>
  <c r="R3347" i="1" s="1"/>
  <c r="R3348" i="1" a="1"/>
  <c r="R3348" i="1" s="1"/>
  <c r="R3349" i="1" a="1"/>
  <c r="R3349" i="1" s="1"/>
  <c r="R3350" i="1" a="1"/>
  <c r="R3350" i="1" s="1"/>
  <c r="R3351" i="1" a="1"/>
  <c r="R3351" i="1" s="1"/>
  <c r="R3352" i="1" a="1"/>
  <c r="R3352" i="1" s="1"/>
  <c r="R3353" i="1" a="1"/>
  <c r="R3353" i="1" s="1"/>
  <c r="R3354" i="1" a="1"/>
  <c r="R3354" i="1" s="1"/>
  <c r="R3355" i="1" a="1"/>
  <c r="R3355" i="1" s="1"/>
  <c r="R3356" i="1" a="1"/>
  <c r="R3356" i="1" s="1"/>
  <c r="R3357" i="1" a="1"/>
  <c r="R3357" i="1" s="1"/>
  <c r="R3358" i="1" a="1"/>
  <c r="R3358" i="1" s="1"/>
  <c r="R3359" i="1" a="1"/>
  <c r="R3359" i="1" s="1"/>
  <c r="R3360" i="1" a="1"/>
  <c r="R3360" i="1" s="1"/>
  <c r="R3361" i="1" a="1"/>
  <c r="R3361" i="1" s="1"/>
  <c r="R3362" i="1" a="1"/>
  <c r="R3362" i="1" s="1"/>
  <c r="R3363" i="1" a="1"/>
  <c r="R3363" i="1" s="1"/>
  <c r="R3364" i="1" a="1"/>
  <c r="R3364" i="1" s="1"/>
  <c r="R3365" i="1" a="1"/>
  <c r="R3365" i="1" s="1"/>
  <c r="R3366" i="1" a="1"/>
  <c r="R3366" i="1" s="1"/>
  <c r="R3367" i="1" a="1"/>
  <c r="R3367" i="1" s="1"/>
  <c r="R3368" i="1" a="1"/>
  <c r="R3368" i="1" s="1"/>
  <c r="R3369" i="1" a="1"/>
  <c r="R3369" i="1" s="1"/>
  <c r="R3370" i="1" a="1"/>
  <c r="R3370" i="1" s="1"/>
  <c r="R3371" i="1" a="1"/>
  <c r="R3371" i="1" s="1"/>
  <c r="R3372" i="1" a="1"/>
  <c r="R3372" i="1" s="1"/>
  <c r="R3373" i="1" a="1"/>
  <c r="R3373" i="1" s="1"/>
  <c r="R3374" i="1" a="1"/>
  <c r="R3374" i="1" s="1"/>
  <c r="R3375" i="1" a="1"/>
  <c r="R3375" i="1" s="1"/>
  <c r="R3376" i="1" a="1"/>
  <c r="R3376" i="1" s="1"/>
  <c r="R3377" i="1" a="1"/>
  <c r="R3377" i="1" s="1"/>
  <c r="R3378" i="1" a="1"/>
  <c r="R3378" i="1" s="1"/>
  <c r="R3379" i="1" a="1"/>
  <c r="R3379" i="1" s="1"/>
  <c r="R3380" i="1" a="1"/>
  <c r="R3380" i="1" s="1"/>
  <c r="R3381" i="1" a="1"/>
  <c r="R3381" i="1" s="1"/>
  <c r="R3382" i="1" a="1"/>
  <c r="R3382" i="1" s="1"/>
  <c r="R3383" i="1" a="1"/>
  <c r="R3383" i="1" s="1"/>
  <c r="R3384" i="1" a="1"/>
  <c r="R3384" i="1" s="1"/>
  <c r="R3385" i="1" a="1"/>
  <c r="R3385" i="1" s="1"/>
  <c r="R3386" i="1" a="1"/>
  <c r="R3386" i="1" s="1"/>
  <c r="R3387" i="1" a="1"/>
  <c r="R3387" i="1" s="1"/>
  <c r="R3388" i="1" a="1"/>
  <c r="R3388" i="1" s="1"/>
  <c r="R3389" i="1" a="1"/>
  <c r="R3389" i="1" s="1"/>
  <c r="R3390" i="1" a="1"/>
  <c r="R3390" i="1" s="1"/>
  <c r="R3391" i="1" a="1"/>
  <c r="R3391" i="1" s="1"/>
  <c r="R3392" i="1" a="1"/>
  <c r="R3392" i="1" s="1"/>
  <c r="R3393" i="1" a="1"/>
  <c r="R3393" i="1" s="1"/>
  <c r="R3394" i="1" a="1"/>
  <c r="R3394" i="1" s="1"/>
  <c r="R3395" i="1" a="1"/>
  <c r="R3395" i="1" s="1"/>
  <c r="R3396" i="1" a="1"/>
  <c r="R3396" i="1" s="1"/>
  <c r="R3397" i="1" a="1"/>
  <c r="R3397" i="1" s="1"/>
  <c r="R3398" i="1" a="1"/>
  <c r="R3398" i="1" s="1"/>
  <c r="R3399" i="1" a="1"/>
  <c r="R3399" i="1" s="1"/>
  <c r="R3400" i="1" a="1"/>
  <c r="R3400" i="1" s="1"/>
  <c r="R3401" i="1" a="1"/>
  <c r="R3401" i="1" s="1"/>
  <c r="R3402" i="1" a="1"/>
  <c r="R3402" i="1" s="1"/>
  <c r="R3403" i="1" a="1"/>
  <c r="R3403" i="1" s="1"/>
  <c r="R3404" i="1" a="1"/>
  <c r="R3404" i="1" s="1"/>
  <c r="R3405" i="1" a="1"/>
  <c r="R3405" i="1" s="1"/>
  <c r="R3406" i="1" a="1"/>
  <c r="R3406" i="1" s="1"/>
  <c r="R3407" i="1" a="1"/>
  <c r="R3407" i="1" s="1"/>
  <c r="R3408" i="1" a="1"/>
  <c r="R3408" i="1" s="1"/>
  <c r="R3409" i="1" a="1"/>
  <c r="R3409" i="1" s="1"/>
  <c r="R3410" i="1" a="1"/>
  <c r="R3410" i="1" s="1"/>
  <c r="R3411" i="1" a="1"/>
  <c r="R3411" i="1" s="1"/>
  <c r="R3412" i="1" a="1"/>
  <c r="R3412" i="1" s="1"/>
  <c r="R3413" i="1" a="1"/>
  <c r="R3413" i="1" s="1"/>
  <c r="R3414" i="1" a="1"/>
  <c r="R3414" i="1" s="1"/>
  <c r="R3415" i="1" a="1"/>
  <c r="R3415" i="1" s="1"/>
  <c r="R3416" i="1" a="1"/>
  <c r="R3416" i="1" s="1"/>
  <c r="R3417" i="1" a="1"/>
  <c r="R3417" i="1" s="1"/>
  <c r="R3418" i="1" a="1"/>
  <c r="R3418" i="1" s="1"/>
  <c r="R3419" i="1" a="1"/>
  <c r="R3419" i="1" s="1"/>
  <c r="R3420" i="1" a="1"/>
  <c r="R3420" i="1" s="1"/>
  <c r="R3421" i="1" a="1"/>
  <c r="R3421" i="1" s="1"/>
  <c r="R3422" i="1" a="1"/>
  <c r="R3422" i="1" s="1"/>
  <c r="R3423" i="1" a="1"/>
  <c r="R3423" i="1" s="1"/>
  <c r="R3424" i="1" a="1"/>
  <c r="R3424" i="1" s="1"/>
  <c r="R3425" i="1" a="1"/>
  <c r="R3425" i="1" s="1"/>
  <c r="R3426" i="1" a="1"/>
  <c r="R3426" i="1" s="1"/>
  <c r="R3427" i="1" a="1"/>
  <c r="R3427" i="1" s="1"/>
  <c r="R3428" i="1" a="1"/>
  <c r="R3428" i="1" s="1"/>
  <c r="R3429" i="1" a="1"/>
  <c r="R3429" i="1" s="1"/>
  <c r="R3430" i="1" a="1"/>
  <c r="R3430" i="1" s="1"/>
  <c r="R3431" i="1" a="1"/>
  <c r="R3431" i="1" s="1"/>
  <c r="R3432" i="1" a="1"/>
  <c r="R3432" i="1" s="1"/>
  <c r="R3433" i="1" a="1"/>
  <c r="R3433" i="1" s="1"/>
  <c r="R3434" i="1" a="1"/>
  <c r="R3434" i="1" s="1"/>
  <c r="R3435" i="1" a="1"/>
  <c r="R3435" i="1" s="1"/>
  <c r="R3436" i="1" a="1"/>
  <c r="R3436" i="1" s="1"/>
  <c r="R3437" i="1" a="1"/>
  <c r="R3437" i="1" s="1"/>
  <c r="R3438" i="1" a="1"/>
  <c r="R3438" i="1" s="1"/>
  <c r="R3439" i="1" a="1"/>
  <c r="R3439" i="1" s="1"/>
  <c r="R3440" i="1" a="1"/>
  <c r="R3440" i="1" s="1"/>
  <c r="R3441" i="1" a="1"/>
  <c r="R3441" i="1" s="1"/>
  <c r="R3442" i="1" a="1"/>
  <c r="R3442" i="1" s="1"/>
  <c r="R3443" i="1" a="1"/>
  <c r="R3443" i="1" s="1"/>
  <c r="R3444" i="1" a="1"/>
  <c r="R3444" i="1" s="1"/>
  <c r="R3445" i="1" a="1"/>
  <c r="R3445" i="1" s="1"/>
  <c r="R3446" i="1" a="1"/>
  <c r="R3446" i="1" s="1"/>
  <c r="R3447" i="1" a="1"/>
  <c r="R3447" i="1" s="1"/>
  <c r="R3448" i="1" a="1"/>
  <c r="R3448" i="1" s="1"/>
  <c r="R3449" i="1" a="1"/>
  <c r="R3449" i="1" s="1"/>
  <c r="R3450" i="1" a="1"/>
  <c r="R3450" i="1" s="1"/>
  <c r="R3451" i="1" a="1"/>
  <c r="R3451" i="1" s="1"/>
  <c r="R3452" i="1" a="1"/>
  <c r="R3452" i="1" s="1"/>
  <c r="R3453" i="1" a="1"/>
  <c r="R3453" i="1" s="1"/>
  <c r="R3454" i="1" a="1"/>
  <c r="R3454" i="1" s="1"/>
  <c r="R3455" i="1" a="1"/>
  <c r="R3455" i="1" s="1"/>
  <c r="R3456" i="1" a="1"/>
  <c r="R3456" i="1" s="1"/>
  <c r="R3457" i="1" a="1"/>
  <c r="R3457" i="1" s="1"/>
  <c r="R3458" i="1" a="1"/>
  <c r="R3458" i="1" s="1"/>
  <c r="R3459" i="1" a="1"/>
  <c r="R3459" i="1" s="1"/>
  <c r="R3460" i="1" a="1"/>
  <c r="R3460" i="1" s="1"/>
  <c r="R3461" i="1" a="1"/>
  <c r="R3461" i="1" s="1"/>
  <c r="R3462" i="1" a="1"/>
  <c r="R3462" i="1" s="1"/>
  <c r="R3463" i="1" a="1"/>
  <c r="R3463" i="1" s="1"/>
  <c r="R3464" i="1" a="1"/>
  <c r="R3464" i="1" s="1"/>
  <c r="R3465" i="1" a="1"/>
  <c r="R3465" i="1" s="1"/>
  <c r="R3466" i="1" a="1"/>
  <c r="R3466" i="1" s="1"/>
  <c r="R3467" i="1" a="1"/>
  <c r="R3467" i="1" s="1"/>
  <c r="R3468" i="1" a="1"/>
  <c r="R3468" i="1" s="1"/>
  <c r="R3469" i="1" a="1"/>
  <c r="R3469" i="1" s="1"/>
  <c r="R3470" i="1" a="1"/>
  <c r="R3470" i="1" s="1"/>
  <c r="R3471" i="1" a="1"/>
  <c r="R3471" i="1" s="1"/>
  <c r="R3472" i="1" a="1"/>
  <c r="R3472" i="1" s="1"/>
  <c r="R3473" i="1" a="1"/>
  <c r="R3473" i="1" s="1"/>
  <c r="R3474" i="1" a="1"/>
  <c r="R3474" i="1" s="1"/>
  <c r="R3475" i="1" a="1"/>
  <c r="R3475" i="1" s="1"/>
  <c r="R3476" i="1" a="1"/>
  <c r="R3476" i="1" s="1"/>
  <c r="R3477" i="1" a="1"/>
  <c r="R3477" i="1" s="1"/>
  <c r="R3478" i="1" a="1"/>
  <c r="R3478" i="1" s="1"/>
  <c r="R3479" i="1" a="1"/>
  <c r="R3479" i="1" s="1"/>
  <c r="R3480" i="1" a="1"/>
  <c r="R3480" i="1" s="1"/>
  <c r="R3481" i="1" a="1"/>
  <c r="R3481" i="1" s="1"/>
  <c r="R3482" i="1" a="1"/>
  <c r="R3482" i="1" s="1"/>
  <c r="R3483" i="1" a="1"/>
  <c r="R3483" i="1" s="1"/>
  <c r="R3484" i="1" a="1"/>
  <c r="R3484" i="1" s="1"/>
  <c r="R3485" i="1" a="1"/>
  <c r="R3485" i="1" s="1"/>
  <c r="R3486" i="1" a="1"/>
  <c r="R3486" i="1" s="1"/>
  <c r="R3487" i="1" a="1"/>
  <c r="R3487" i="1" s="1"/>
  <c r="R3488" i="1" a="1"/>
  <c r="R3488" i="1" s="1"/>
  <c r="R3489" i="1" a="1"/>
  <c r="R3489" i="1" s="1"/>
  <c r="R3490" i="1" a="1"/>
  <c r="R3490" i="1" s="1"/>
  <c r="R3491" i="1" a="1"/>
  <c r="R3491" i="1" s="1"/>
  <c r="R3492" i="1" a="1"/>
  <c r="R3492" i="1" s="1"/>
  <c r="R3493" i="1" a="1"/>
  <c r="R3493" i="1" s="1"/>
  <c r="R3494" i="1" a="1"/>
  <c r="R3494" i="1" s="1"/>
  <c r="R3495" i="1" a="1"/>
  <c r="R3495" i="1" s="1"/>
  <c r="R3496" i="1" a="1"/>
  <c r="R3496" i="1" s="1"/>
  <c r="R3497" i="1" a="1"/>
  <c r="R3497" i="1" s="1"/>
  <c r="R3498" i="1" a="1"/>
  <c r="R3498" i="1" s="1"/>
  <c r="R3499" i="1" a="1"/>
  <c r="R3499" i="1" s="1"/>
  <c r="R3500" i="1" a="1"/>
  <c r="R3500" i="1" s="1"/>
  <c r="R3501" i="1" a="1"/>
  <c r="R3501" i="1" s="1"/>
  <c r="R3502" i="1" a="1"/>
  <c r="R3502" i="1" s="1"/>
  <c r="R3503" i="1" a="1"/>
  <c r="R3503" i="1" s="1"/>
  <c r="R3504" i="1" a="1"/>
  <c r="R3504" i="1" s="1"/>
  <c r="R3505" i="1" a="1"/>
  <c r="R3505" i="1" s="1"/>
  <c r="R3506" i="1" a="1"/>
  <c r="R3506" i="1" s="1"/>
  <c r="R3507" i="1" a="1"/>
  <c r="R3507" i="1" s="1"/>
  <c r="R3508" i="1" a="1"/>
  <c r="R3508" i="1" s="1"/>
  <c r="R3509" i="1" a="1"/>
  <c r="R3509" i="1" s="1"/>
  <c r="R3510" i="1" a="1"/>
  <c r="R3510" i="1" s="1"/>
  <c r="R3511" i="1" a="1"/>
  <c r="R3511" i="1" s="1"/>
  <c r="R3512" i="1" a="1"/>
  <c r="R3512" i="1" s="1"/>
  <c r="R3513" i="1" a="1"/>
  <c r="R3513" i="1" s="1"/>
  <c r="R3514" i="1" a="1"/>
  <c r="R3514" i="1" s="1"/>
  <c r="R3515" i="1" a="1"/>
  <c r="R3515" i="1" s="1"/>
  <c r="R3516" i="1" a="1"/>
  <c r="R3516" i="1" s="1"/>
  <c r="R3517" i="1" a="1"/>
  <c r="R3517" i="1" s="1"/>
  <c r="R3518" i="1" a="1"/>
  <c r="R3518" i="1" s="1"/>
  <c r="R3519" i="1" a="1"/>
  <c r="R3519" i="1" s="1"/>
  <c r="R3520" i="1" a="1"/>
  <c r="R3520" i="1" s="1"/>
  <c r="R3521" i="1" a="1"/>
  <c r="R3521" i="1" s="1"/>
  <c r="R3522" i="1" a="1"/>
  <c r="R3522" i="1" s="1"/>
  <c r="R3523" i="1" a="1"/>
  <c r="R3523" i="1" s="1"/>
  <c r="R3524" i="1" a="1"/>
  <c r="R3524" i="1" s="1"/>
  <c r="R3525" i="1" a="1"/>
  <c r="R3525" i="1"/>
  <c r="R3526" i="1" a="1"/>
  <c r="R3526" i="1" s="1"/>
  <c r="R3527" i="1" a="1"/>
  <c r="R3527" i="1" s="1"/>
  <c r="R3528" i="1" a="1"/>
  <c r="R3528" i="1" s="1"/>
  <c r="R3529" i="1" a="1"/>
  <c r="R3529" i="1" s="1"/>
  <c r="R3530" i="1" a="1"/>
  <c r="R3530" i="1" s="1"/>
  <c r="R3531" i="1" a="1"/>
  <c r="R3531" i="1" s="1"/>
  <c r="R3532" i="1" a="1"/>
  <c r="R3532" i="1" s="1"/>
  <c r="R3533" i="1" a="1"/>
  <c r="R3533" i="1" s="1"/>
  <c r="R3534" i="1" a="1"/>
  <c r="R3534" i="1" s="1"/>
  <c r="R3535" i="1" a="1"/>
  <c r="R3535" i="1" s="1"/>
  <c r="R3536" i="1" a="1"/>
  <c r="R3536" i="1" s="1"/>
  <c r="R3537" i="1" a="1"/>
  <c r="R3537" i="1" s="1"/>
  <c r="R3538" i="1" a="1"/>
  <c r="R3538" i="1" s="1"/>
  <c r="R3539" i="1" a="1"/>
  <c r="R3539" i="1" s="1"/>
  <c r="R3540" i="1" a="1"/>
  <c r="R3540" i="1" s="1"/>
  <c r="R3541" i="1" a="1"/>
  <c r="R3541" i="1" s="1"/>
  <c r="R3542" i="1" a="1"/>
  <c r="R3542" i="1" s="1"/>
  <c r="R3543" i="1" a="1"/>
  <c r="R3543" i="1" s="1"/>
  <c r="R3544" i="1" a="1"/>
  <c r="R3544" i="1" s="1"/>
  <c r="R3545" i="1" a="1"/>
  <c r="R3545" i="1" s="1"/>
  <c r="R3546" i="1" a="1"/>
  <c r="R3546" i="1" s="1"/>
  <c r="R3547" i="1" a="1"/>
  <c r="R3547" i="1" s="1"/>
  <c r="R3548" i="1" a="1"/>
  <c r="R3548" i="1" s="1"/>
  <c r="R3549" i="1" a="1"/>
  <c r="R3549" i="1" s="1"/>
  <c r="R3550" i="1" a="1"/>
  <c r="R3550" i="1" s="1"/>
  <c r="R3551" i="1" a="1"/>
  <c r="R3551" i="1" s="1"/>
  <c r="R3552" i="1" a="1"/>
  <c r="R3552" i="1" s="1"/>
  <c r="R3553" i="1" a="1"/>
  <c r="R3553" i="1" s="1"/>
  <c r="R3554" i="1" a="1"/>
  <c r="R3554" i="1" s="1"/>
  <c r="R3555" i="1" a="1"/>
  <c r="R3555" i="1" s="1"/>
  <c r="R3556" i="1" a="1"/>
  <c r="R3556" i="1" s="1"/>
  <c r="R3557" i="1" a="1"/>
  <c r="R3557" i="1" s="1"/>
  <c r="R3558" i="1" a="1"/>
  <c r="R3558" i="1" s="1"/>
  <c r="R3559" i="1" a="1"/>
  <c r="R3559" i="1" s="1"/>
  <c r="R3560" i="1" a="1"/>
  <c r="R3560" i="1" s="1"/>
  <c r="R3561" i="1" a="1"/>
  <c r="R3561" i="1" s="1"/>
  <c r="R3562" i="1" a="1"/>
  <c r="R3562" i="1" s="1"/>
  <c r="R3563" i="1" a="1"/>
  <c r="R3563" i="1" s="1"/>
  <c r="R3564" i="1" a="1"/>
  <c r="R3564" i="1" s="1"/>
  <c r="R3565" i="1" a="1"/>
  <c r="R3565" i="1" s="1"/>
  <c r="R3566" i="1" a="1"/>
  <c r="R3566" i="1" s="1"/>
  <c r="R3567" i="1" a="1"/>
  <c r="R3567" i="1" s="1"/>
  <c r="R3568" i="1" a="1"/>
  <c r="R3568" i="1" s="1"/>
  <c r="R3569" i="1" a="1"/>
  <c r="R3569" i="1" s="1"/>
  <c r="R3570" i="1" a="1"/>
  <c r="R3570" i="1" s="1"/>
  <c r="R3571" i="1" a="1"/>
  <c r="R3571" i="1" s="1"/>
  <c r="R3572" i="1" a="1"/>
  <c r="R3572" i="1" s="1"/>
  <c r="R3573" i="1" a="1"/>
  <c r="R3573" i="1" s="1"/>
  <c r="R3574" i="1" a="1"/>
  <c r="R3574" i="1" s="1"/>
  <c r="R3575" i="1" a="1"/>
  <c r="R3575" i="1" s="1"/>
  <c r="R3576" i="1" a="1"/>
  <c r="R3576" i="1" s="1"/>
  <c r="R3577" i="1" a="1"/>
  <c r="R3577" i="1" s="1"/>
  <c r="R3578" i="1" a="1"/>
  <c r="R3578" i="1" s="1"/>
  <c r="R3579" i="1" a="1"/>
  <c r="R3579" i="1" s="1"/>
  <c r="R3580" i="1" a="1"/>
  <c r="R3580" i="1" s="1"/>
  <c r="R3581" i="1" a="1"/>
  <c r="R3581" i="1" s="1"/>
  <c r="R3582" i="1" a="1"/>
  <c r="R3582" i="1" s="1"/>
  <c r="R3583" i="1" a="1"/>
  <c r="R3583" i="1" s="1"/>
  <c r="R3584" i="1" a="1"/>
  <c r="R3584" i="1" s="1"/>
  <c r="R3585" i="1" a="1"/>
  <c r="R3585" i="1" s="1"/>
  <c r="R3586" i="1" a="1"/>
  <c r="R3586" i="1" s="1"/>
  <c r="R3587" i="1" a="1"/>
  <c r="R3587" i="1" s="1"/>
  <c r="R3588" i="1" a="1"/>
  <c r="R3588" i="1" s="1"/>
  <c r="R3589" i="1" a="1"/>
  <c r="R3589" i="1" s="1"/>
  <c r="R3590" i="1" a="1"/>
  <c r="R3590" i="1" s="1"/>
  <c r="R3591" i="1" a="1"/>
  <c r="R3591" i="1" s="1"/>
  <c r="R3592" i="1" a="1"/>
  <c r="R3592" i="1" s="1"/>
  <c r="R3593" i="1" a="1"/>
  <c r="R3593" i="1" s="1"/>
  <c r="R3594" i="1" a="1"/>
  <c r="R3594" i="1" s="1"/>
  <c r="R3595" i="1" a="1"/>
  <c r="R3595" i="1" s="1"/>
  <c r="R3596" i="1" a="1"/>
  <c r="R3596" i="1" s="1"/>
  <c r="R3597" i="1" a="1"/>
  <c r="R3597" i="1"/>
  <c r="R3598" i="1" a="1"/>
  <c r="R3598" i="1" s="1"/>
  <c r="R3599" i="1" a="1"/>
  <c r="R3599" i="1" s="1"/>
  <c r="R3600" i="1" a="1"/>
  <c r="R3600" i="1" s="1"/>
  <c r="R3601" i="1" a="1"/>
  <c r="R3601" i="1" s="1"/>
  <c r="R3602" i="1" a="1"/>
  <c r="R3602" i="1" s="1"/>
  <c r="R3603" i="1" a="1"/>
  <c r="R3603" i="1" s="1"/>
  <c r="R3604" i="1" a="1"/>
  <c r="R3604" i="1" s="1"/>
  <c r="R3605" i="1" a="1"/>
  <c r="R3605" i="1" s="1"/>
  <c r="R3606" i="1" a="1"/>
  <c r="R3606" i="1" s="1"/>
  <c r="R3607" i="1" a="1"/>
  <c r="R3607" i="1" s="1"/>
  <c r="R3608" i="1" a="1"/>
  <c r="R3608" i="1" s="1"/>
  <c r="R3609" i="1" a="1"/>
  <c r="R3609" i="1" s="1"/>
  <c r="R3610" i="1" a="1"/>
  <c r="R3610" i="1" s="1"/>
  <c r="R3611" i="1" a="1"/>
  <c r="R3611" i="1" s="1"/>
  <c r="R3612" i="1" a="1"/>
  <c r="R3612" i="1" s="1"/>
  <c r="R3613" i="1" a="1"/>
  <c r="R3613" i="1" s="1"/>
  <c r="R3614" i="1" a="1"/>
  <c r="R3614" i="1" s="1"/>
  <c r="R3615" i="1" a="1"/>
  <c r="R3615" i="1" s="1"/>
  <c r="R3616" i="1" a="1"/>
  <c r="R3616" i="1" s="1"/>
  <c r="R3617" i="1" a="1"/>
  <c r="R3617" i="1" s="1"/>
  <c r="R3618" i="1" a="1"/>
  <c r="R3618" i="1" s="1"/>
  <c r="R3619" i="1" a="1"/>
  <c r="R3619" i="1" s="1"/>
  <c r="R3620" i="1" a="1"/>
  <c r="R3620" i="1" s="1"/>
  <c r="R3621" i="1" a="1"/>
  <c r="R3621" i="1" s="1"/>
  <c r="R3622" i="1" a="1"/>
  <c r="R3622" i="1" s="1"/>
  <c r="R3623" i="1" a="1"/>
  <c r="R3623" i="1" s="1"/>
  <c r="R3624" i="1" a="1"/>
  <c r="R3624" i="1" s="1"/>
  <c r="R3625" i="1" a="1"/>
  <c r="R3625" i="1" s="1"/>
  <c r="R3626" i="1" a="1"/>
  <c r="R3626" i="1" s="1"/>
  <c r="R3627" i="1" a="1"/>
  <c r="R3627" i="1" s="1"/>
  <c r="R3628" i="1" a="1"/>
  <c r="R3628" i="1" s="1"/>
  <c r="R3629" i="1" a="1"/>
  <c r="R3629" i="1" s="1"/>
  <c r="R3630" i="1" a="1"/>
  <c r="R3630" i="1" s="1"/>
  <c r="R3631" i="1" a="1"/>
  <c r="R3631" i="1" s="1"/>
  <c r="R3632" i="1" a="1"/>
  <c r="R3632" i="1" s="1"/>
  <c r="R3633" i="1" a="1"/>
  <c r="R3633" i="1" s="1"/>
  <c r="R3634" i="1" a="1"/>
  <c r="R3634" i="1" s="1"/>
  <c r="R3635" i="1" a="1"/>
  <c r="R3635" i="1" s="1"/>
  <c r="R3636" i="1" a="1"/>
  <c r="R3636" i="1" s="1"/>
  <c r="R3637" i="1" a="1"/>
  <c r="R3637" i="1" s="1"/>
  <c r="R3638" i="1" a="1"/>
  <c r="R3638" i="1" s="1"/>
  <c r="R3639" i="1" a="1"/>
  <c r="R3639" i="1" s="1"/>
  <c r="R3640" i="1" a="1"/>
  <c r="R3640" i="1" s="1"/>
  <c r="R3641" i="1" a="1"/>
  <c r="R3641" i="1" s="1"/>
  <c r="R3642" i="1" a="1"/>
  <c r="R3642" i="1" s="1"/>
  <c r="R3643" i="1" a="1"/>
  <c r="R3643" i="1" s="1"/>
  <c r="R3644" i="1" a="1"/>
  <c r="R3644" i="1" s="1"/>
  <c r="R3645" i="1" a="1"/>
  <c r="R3645" i="1"/>
  <c r="R3646" i="1" a="1"/>
  <c r="R3646" i="1" s="1"/>
  <c r="R3647" i="1" a="1"/>
  <c r="R3647" i="1" s="1"/>
  <c r="R3648" i="1" a="1"/>
  <c r="R3648" i="1" s="1"/>
  <c r="R3649" i="1" a="1"/>
  <c r="R3649" i="1" s="1"/>
  <c r="R3650" i="1" a="1"/>
  <c r="R3650" i="1" s="1"/>
  <c r="R3651" i="1" a="1"/>
  <c r="R3651" i="1" s="1"/>
  <c r="R3652" i="1" a="1"/>
  <c r="R3652" i="1" s="1"/>
  <c r="R3653" i="1" a="1"/>
  <c r="R3653" i="1" s="1"/>
  <c r="R3654" i="1" a="1"/>
  <c r="R3654" i="1" s="1"/>
  <c r="R3655" i="1" a="1"/>
  <c r="R3655" i="1" s="1"/>
  <c r="R3656" i="1" a="1"/>
  <c r="R3656" i="1" s="1"/>
  <c r="R3657" i="1" a="1"/>
  <c r="R3657" i="1" s="1"/>
  <c r="R3658" i="1" a="1"/>
  <c r="R3658" i="1" s="1"/>
  <c r="R3659" i="1" a="1"/>
  <c r="R3659" i="1" s="1"/>
  <c r="R3660" i="1" a="1"/>
  <c r="R3660" i="1" s="1"/>
  <c r="R3661" i="1" a="1"/>
  <c r="R3661" i="1" s="1"/>
  <c r="R3662" i="1" a="1"/>
  <c r="R3662" i="1" s="1"/>
  <c r="R3663" i="1" a="1"/>
  <c r="R3663" i="1" s="1"/>
  <c r="R3664" i="1" a="1"/>
  <c r="R3664" i="1" s="1"/>
  <c r="R3665" i="1" a="1"/>
  <c r="R3665" i="1" s="1"/>
  <c r="R3666" i="1" a="1"/>
  <c r="R3666" i="1" s="1"/>
  <c r="R3667" i="1" a="1"/>
  <c r="R3667" i="1" s="1"/>
  <c r="R3668" i="1" a="1"/>
  <c r="R3668" i="1" s="1"/>
  <c r="R3669" i="1" a="1"/>
  <c r="R3669" i="1"/>
  <c r="R3670" i="1" a="1"/>
  <c r="R3670" i="1" s="1"/>
  <c r="R3671" i="1" a="1"/>
  <c r="R3671" i="1" s="1"/>
  <c r="R3672" i="1" a="1"/>
  <c r="R3672" i="1" s="1"/>
  <c r="R3673" i="1" a="1"/>
  <c r="R3673" i="1" s="1"/>
  <c r="R3674" i="1" a="1"/>
  <c r="R3674" i="1" s="1"/>
  <c r="R3675" i="1" a="1"/>
  <c r="R3675" i="1" s="1"/>
  <c r="R3676" i="1" a="1"/>
  <c r="R3676" i="1" s="1"/>
  <c r="R3677" i="1" a="1"/>
  <c r="R3677" i="1" s="1"/>
  <c r="R3678" i="1" a="1"/>
  <c r="R3678" i="1" s="1"/>
  <c r="R3679" i="1" a="1"/>
  <c r="R3679" i="1" s="1"/>
  <c r="R3680" i="1" a="1"/>
  <c r="R3680" i="1" s="1"/>
  <c r="R3681" i="1" a="1"/>
  <c r="R3681" i="1" s="1"/>
  <c r="R3682" i="1" a="1"/>
  <c r="R3682" i="1" s="1"/>
  <c r="R3683" i="1" a="1"/>
  <c r="R3683" i="1" s="1"/>
  <c r="R3684" i="1" a="1"/>
  <c r="R3684" i="1" s="1"/>
  <c r="R3685" i="1" a="1"/>
  <c r="R3685" i="1" s="1"/>
  <c r="R3686" i="1" a="1"/>
  <c r="R3686" i="1" s="1"/>
  <c r="R3687" i="1" a="1"/>
  <c r="R3687" i="1" s="1"/>
  <c r="R3688" i="1" a="1"/>
  <c r="R3688" i="1" s="1"/>
  <c r="R3689" i="1" a="1"/>
  <c r="R3689" i="1" s="1"/>
  <c r="R3690" i="1" a="1"/>
  <c r="R3690" i="1" s="1"/>
  <c r="R3691" i="1" a="1"/>
  <c r="R3691" i="1" s="1"/>
  <c r="R3692" i="1" a="1"/>
  <c r="R3692" i="1" s="1"/>
  <c r="R3693" i="1" a="1"/>
  <c r="R3693" i="1" s="1"/>
  <c r="R3694" i="1" a="1"/>
  <c r="R3694" i="1" s="1"/>
  <c r="R3695" i="1" a="1"/>
  <c r="R3695" i="1" s="1"/>
  <c r="R3696" i="1" a="1"/>
  <c r="R3696" i="1" s="1"/>
  <c r="R3697" i="1" a="1"/>
  <c r="R3697" i="1" s="1"/>
  <c r="R3698" i="1" a="1"/>
  <c r="R3698" i="1" s="1"/>
  <c r="R3699" i="1" a="1"/>
  <c r="R3699" i="1" s="1"/>
  <c r="R3700" i="1" a="1"/>
  <c r="R3700" i="1" s="1"/>
  <c r="R3701" i="1" a="1"/>
  <c r="R3701" i="1" s="1"/>
  <c r="R3702" i="1" a="1"/>
  <c r="R3702" i="1" s="1"/>
  <c r="R3703" i="1" a="1"/>
  <c r="R3703" i="1" s="1"/>
  <c r="R3704" i="1" a="1"/>
  <c r="R3704" i="1" s="1"/>
  <c r="R3705" i="1" a="1"/>
  <c r="R3705" i="1" s="1"/>
  <c r="R3706" i="1" a="1"/>
  <c r="R3706" i="1" s="1"/>
  <c r="R3707" i="1" a="1"/>
  <c r="R3707" i="1" s="1"/>
  <c r="R3708" i="1" a="1"/>
  <c r="R3708" i="1" s="1"/>
  <c r="R3709" i="1" a="1"/>
  <c r="R3709" i="1" s="1"/>
  <c r="R3710" i="1" a="1"/>
  <c r="R3710" i="1" s="1"/>
  <c r="R3711" i="1" a="1"/>
  <c r="R3711" i="1" s="1"/>
  <c r="R3712" i="1" a="1"/>
  <c r="R3712" i="1" s="1"/>
  <c r="R3713" i="1" a="1"/>
  <c r="R3713" i="1" s="1"/>
  <c r="R3714" i="1" a="1"/>
  <c r="R3714" i="1" s="1"/>
  <c r="R3715" i="1" a="1"/>
  <c r="R3715" i="1" s="1"/>
  <c r="R3716" i="1" a="1"/>
  <c r="R3716" i="1" s="1"/>
  <c r="R3717" i="1" a="1"/>
  <c r="R3717" i="1" s="1"/>
  <c r="R3718" i="1" a="1"/>
  <c r="R3718" i="1" s="1"/>
  <c r="R3719" i="1" a="1"/>
  <c r="R3719" i="1" s="1"/>
  <c r="R3720" i="1" a="1"/>
  <c r="R3720" i="1" s="1"/>
  <c r="R3721" i="1" a="1"/>
  <c r="R3721" i="1" s="1"/>
  <c r="R3722" i="1" a="1"/>
  <c r="R3722" i="1" s="1"/>
  <c r="R3723" i="1" a="1"/>
  <c r="R3723" i="1" s="1"/>
  <c r="R3724" i="1" a="1"/>
  <c r="R3724" i="1" s="1"/>
  <c r="R3725" i="1" a="1"/>
  <c r="R3725" i="1"/>
  <c r="R3726" i="1" a="1"/>
  <c r="R3726" i="1" s="1"/>
  <c r="R3727" i="1" a="1"/>
  <c r="R3727" i="1" s="1"/>
  <c r="R3728" i="1" a="1"/>
  <c r="R3728" i="1" s="1"/>
  <c r="R3729" i="1" a="1"/>
  <c r="R3729" i="1" s="1"/>
  <c r="R3730" i="1" a="1"/>
  <c r="R3730" i="1" s="1"/>
  <c r="R3731" i="1" a="1"/>
  <c r="R3731" i="1" s="1"/>
  <c r="R3732" i="1" a="1"/>
  <c r="R3732" i="1" s="1"/>
  <c r="R3733" i="1" a="1"/>
  <c r="R3733" i="1" s="1"/>
  <c r="R3734" i="1" a="1"/>
  <c r="R3734" i="1" s="1"/>
  <c r="R3735" i="1" a="1"/>
  <c r="R3735" i="1" s="1"/>
  <c r="R3736" i="1" a="1"/>
  <c r="R3736" i="1" s="1"/>
  <c r="R3737" i="1" a="1"/>
  <c r="R3737" i="1" s="1"/>
  <c r="R3738" i="1" a="1"/>
  <c r="R3738" i="1" s="1"/>
  <c r="R3739" i="1" a="1"/>
  <c r="R3739" i="1" s="1"/>
  <c r="R3740" i="1" a="1"/>
  <c r="R3740" i="1" s="1"/>
  <c r="R3741" i="1" a="1"/>
  <c r="R3741" i="1" s="1"/>
  <c r="R3742" i="1" a="1"/>
  <c r="R3742" i="1" s="1"/>
  <c r="R3743" i="1" a="1"/>
  <c r="R3743" i="1" s="1"/>
  <c r="R3744" i="1" a="1"/>
  <c r="R3744" i="1" s="1"/>
  <c r="R3745" i="1" a="1"/>
  <c r="R3745" i="1" s="1"/>
  <c r="R3746" i="1" a="1"/>
  <c r="R3746" i="1" s="1"/>
  <c r="R3747" i="1" a="1"/>
  <c r="R3747" i="1" s="1"/>
  <c r="R3748" i="1" a="1"/>
  <c r="R3748" i="1" s="1"/>
  <c r="R3749" i="1" a="1"/>
  <c r="R3749" i="1" s="1"/>
  <c r="R3750" i="1" a="1"/>
  <c r="R3750" i="1" s="1"/>
  <c r="R3751" i="1" a="1"/>
  <c r="R3751" i="1" s="1"/>
  <c r="R3752" i="1" a="1"/>
  <c r="R3752" i="1" s="1"/>
  <c r="R3753" i="1" a="1"/>
  <c r="R3753" i="1" s="1"/>
  <c r="R3754" i="1" a="1"/>
  <c r="R3754" i="1" s="1"/>
  <c r="R3755" i="1" a="1"/>
  <c r="R3755" i="1" s="1"/>
  <c r="R3756" i="1" a="1"/>
  <c r="R3756" i="1" s="1"/>
  <c r="R3757" i="1" a="1"/>
  <c r="R3757" i="1" s="1"/>
  <c r="R3758" i="1" a="1"/>
  <c r="R3758" i="1" s="1"/>
  <c r="R3759" i="1" a="1"/>
  <c r="R3759" i="1" s="1"/>
  <c r="R3760" i="1" a="1"/>
  <c r="R3760" i="1" s="1"/>
  <c r="R3761" i="1" a="1"/>
  <c r="R3761" i="1" s="1"/>
  <c r="R3762" i="1" a="1"/>
  <c r="R3762" i="1" s="1"/>
  <c r="R3763" i="1" a="1"/>
  <c r="R3763" i="1" s="1"/>
  <c r="R3764" i="1" a="1"/>
  <c r="R3764" i="1" s="1"/>
  <c r="R3765" i="1" a="1"/>
  <c r="R3765" i="1"/>
  <c r="R3766" i="1" a="1"/>
  <c r="R3766" i="1" s="1"/>
  <c r="R3767" i="1" a="1"/>
  <c r="R3767" i="1" s="1"/>
  <c r="R3768" i="1" a="1"/>
  <c r="R3768" i="1" s="1"/>
  <c r="R3769" i="1" a="1"/>
  <c r="R3769" i="1" s="1"/>
  <c r="R3770" i="1" a="1"/>
  <c r="R3770" i="1" s="1"/>
  <c r="R3771" i="1" a="1"/>
  <c r="R3771" i="1" s="1"/>
  <c r="R3772" i="1" a="1"/>
  <c r="R3772" i="1" s="1"/>
  <c r="R3773" i="1" a="1"/>
  <c r="R3773" i="1" s="1"/>
  <c r="R3774" i="1" a="1"/>
  <c r="R3774" i="1" s="1"/>
  <c r="R3775" i="1" a="1"/>
  <c r="R3775" i="1" s="1"/>
  <c r="R3776" i="1" a="1"/>
  <c r="R3776" i="1" s="1"/>
  <c r="R3777" i="1" a="1"/>
  <c r="R3777" i="1" s="1"/>
  <c r="R3778" i="1" a="1"/>
  <c r="R3778" i="1" s="1"/>
  <c r="R3779" i="1" a="1"/>
  <c r="R3779" i="1" s="1"/>
  <c r="R3780" i="1" a="1"/>
  <c r="R3780" i="1" s="1"/>
  <c r="R3781" i="1" a="1"/>
  <c r="R3781" i="1" s="1"/>
  <c r="R3782" i="1" a="1"/>
  <c r="R3782" i="1" s="1"/>
  <c r="R3783" i="1" a="1"/>
  <c r="R3783" i="1" s="1"/>
  <c r="R3784" i="1" a="1"/>
  <c r="R3784" i="1" s="1"/>
  <c r="R3785" i="1" a="1"/>
  <c r="R3785" i="1" s="1"/>
  <c r="R3786" i="1" a="1"/>
  <c r="R3786" i="1" s="1"/>
  <c r="R3787" i="1" a="1"/>
  <c r="R3787" i="1" s="1"/>
  <c r="R3788" i="1" a="1"/>
  <c r="R3788" i="1" s="1"/>
  <c r="R3789" i="1" a="1"/>
  <c r="R3789" i="1" s="1"/>
  <c r="R3790" i="1" a="1"/>
  <c r="R3790" i="1" s="1"/>
  <c r="R3791" i="1" a="1"/>
  <c r="R3791" i="1" s="1"/>
  <c r="R3792" i="1" a="1"/>
  <c r="R3792" i="1" s="1"/>
  <c r="R3793" i="1" a="1"/>
  <c r="R3793" i="1" s="1"/>
  <c r="R3794" i="1" a="1"/>
  <c r="R3794" i="1" s="1"/>
  <c r="R3795" i="1" a="1"/>
  <c r="R3795" i="1" s="1"/>
  <c r="R3796" i="1" a="1"/>
  <c r="R3796" i="1" s="1"/>
  <c r="R3797" i="1" a="1"/>
  <c r="R3797" i="1" s="1"/>
  <c r="R3798" i="1" a="1"/>
  <c r="R3798" i="1" s="1"/>
  <c r="R3799" i="1" a="1"/>
  <c r="R3799" i="1" s="1"/>
  <c r="R3800" i="1" a="1"/>
  <c r="R3800" i="1" s="1"/>
  <c r="R3801" i="1" a="1"/>
  <c r="R3801" i="1" s="1"/>
  <c r="R3802" i="1" a="1"/>
  <c r="R3802" i="1" s="1"/>
  <c r="R3803" i="1" a="1"/>
  <c r="R3803" i="1" s="1"/>
  <c r="R3804" i="1" a="1"/>
  <c r="R3804" i="1" s="1"/>
  <c r="R3805" i="1" a="1"/>
  <c r="R3805" i="1"/>
  <c r="R3806" i="1" a="1"/>
  <c r="R3806" i="1" s="1"/>
  <c r="R3807" i="1" a="1"/>
  <c r="R3807" i="1" s="1"/>
  <c r="R3808" i="1" a="1"/>
  <c r="R3808" i="1" s="1"/>
  <c r="R3809" i="1" a="1"/>
  <c r="R3809" i="1" s="1"/>
  <c r="R3810" i="1" a="1"/>
  <c r="R3810" i="1" s="1"/>
  <c r="R3811" i="1" a="1"/>
  <c r="R3811" i="1" s="1"/>
  <c r="R3812" i="1" a="1"/>
  <c r="R3812" i="1" s="1"/>
  <c r="R3813" i="1" a="1"/>
  <c r="R3813" i="1" s="1"/>
  <c r="R3814" i="1" a="1"/>
  <c r="R3814" i="1" s="1"/>
  <c r="R3815" i="1" a="1"/>
  <c r="R3815" i="1" s="1"/>
  <c r="R3816" i="1" a="1"/>
  <c r="R3816" i="1" s="1"/>
  <c r="R3817" i="1" a="1"/>
  <c r="R3817" i="1" s="1"/>
  <c r="R3818" i="1" a="1"/>
  <c r="R3818" i="1" s="1"/>
  <c r="R3819" i="1" a="1"/>
  <c r="R3819" i="1" s="1"/>
  <c r="R3820" i="1" a="1"/>
  <c r="R3820" i="1" s="1"/>
  <c r="R3821" i="1" a="1"/>
  <c r="R3821" i="1" s="1"/>
  <c r="R3822" i="1" a="1"/>
  <c r="R3822" i="1" s="1"/>
  <c r="R3823" i="1" a="1"/>
  <c r="R3823" i="1" s="1"/>
  <c r="R3824" i="1" a="1"/>
  <c r="R3824" i="1" s="1"/>
  <c r="R3825" i="1" a="1"/>
  <c r="R3825" i="1" s="1"/>
  <c r="R3826" i="1" a="1"/>
  <c r="R3826" i="1" s="1"/>
  <c r="R3827" i="1" a="1"/>
  <c r="R3827" i="1" s="1"/>
  <c r="R3828" i="1" a="1"/>
  <c r="R3828" i="1" s="1"/>
  <c r="R3829" i="1" a="1"/>
  <c r="R3829" i="1" s="1"/>
  <c r="R3830" i="1" a="1"/>
  <c r="R3830" i="1" s="1"/>
  <c r="R3831" i="1" a="1"/>
  <c r="R3831" i="1" s="1"/>
  <c r="R3832" i="1" a="1"/>
  <c r="R3832" i="1" s="1"/>
  <c r="R3833" i="1" a="1"/>
  <c r="R3833" i="1" s="1"/>
  <c r="R3834" i="1" a="1"/>
  <c r="R3834" i="1" s="1"/>
  <c r="R3835" i="1" a="1"/>
  <c r="R3835" i="1" s="1"/>
  <c r="R3836" i="1" a="1"/>
  <c r="R3836" i="1" s="1"/>
  <c r="R3837" i="1" a="1"/>
  <c r="R3837" i="1" s="1"/>
  <c r="R3838" i="1" a="1"/>
  <c r="R3838" i="1" s="1"/>
  <c r="R3839" i="1" a="1"/>
  <c r="R3839" i="1" s="1"/>
  <c r="R3840" i="1" a="1"/>
  <c r="R3840" i="1" s="1"/>
  <c r="R3841" i="1" a="1"/>
  <c r="R3841" i="1" s="1"/>
  <c r="R3842" i="1" a="1"/>
  <c r="R3842" i="1" s="1"/>
  <c r="R3843" i="1" a="1"/>
  <c r="R3843" i="1" s="1"/>
  <c r="R3844" i="1" a="1"/>
  <c r="R3844" i="1" s="1"/>
  <c r="R3845" i="1" a="1"/>
  <c r="R3845" i="1" s="1"/>
  <c r="R3846" i="1" a="1"/>
  <c r="R3846" i="1" s="1"/>
  <c r="R3847" i="1" a="1"/>
  <c r="R3847" i="1" s="1"/>
  <c r="R3848" i="1" a="1"/>
  <c r="R3848" i="1" s="1"/>
  <c r="R3849" i="1" a="1"/>
  <c r="R3849" i="1" s="1"/>
  <c r="R3850" i="1" a="1"/>
  <c r="R3850" i="1" s="1"/>
  <c r="R3851" i="1" a="1"/>
  <c r="R3851" i="1" s="1"/>
  <c r="R3852" i="1" a="1"/>
  <c r="R3852" i="1" s="1"/>
  <c r="R3853" i="1" a="1"/>
  <c r="R3853" i="1" s="1"/>
  <c r="R3854" i="1" a="1"/>
  <c r="R3854" i="1" s="1"/>
  <c r="R3855" i="1" a="1"/>
  <c r="R3855" i="1" s="1"/>
  <c r="R3856" i="1" a="1"/>
  <c r="R3856" i="1" s="1"/>
  <c r="R3857" i="1" a="1"/>
  <c r="R3857" i="1" s="1"/>
  <c r="R3858" i="1" a="1"/>
  <c r="R3858" i="1" s="1"/>
  <c r="R3859" i="1" a="1"/>
  <c r="R3859" i="1" s="1"/>
  <c r="R3860" i="1" a="1"/>
  <c r="R3860" i="1" s="1"/>
  <c r="R3861" i="1" a="1"/>
  <c r="R3861" i="1" s="1"/>
  <c r="R3862" i="1" a="1"/>
  <c r="R3862" i="1" s="1"/>
  <c r="R3863" i="1" a="1"/>
  <c r="R3863" i="1" s="1"/>
  <c r="R3864" i="1" a="1"/>
  <c r="R3864" i="1" s="1"/>
  <c r="R3865" i="1" a="1"/>
  <c r="R3865" i="1" s="1"/>
  <c r="R3866" i="1" a="1"/>
  <c r="R3866" i="1" s="1"/>
  <c r="R3867" i="1" a="1"/>
  <c r="R3867" i="1" s="1"/>
  <c r="R3868" i="1" a="1"/>
  <c r="R3868" i="1" s="1"/>
  <c r="R3869" i="1" a="1"/>
  <c r="R3869" i="1" s="1"/>
  <c r="R3870" i="1" a="1"/>
  <c r="R3870" i="1" s="1"/>
  <c r="R3871" i="1" a="1"/>
  <c r="R3871" i="1" s="1"/>
  <c r="R3872" i="1" a="1"/>
  <c r="R3872" i="1" s="1"/>
  <c r="R3873" i="1" a="1"/>
  <c r="R3873" i="1" s="1"/>
  <c r="R3874" i="1" a="1"/>
  <c r="R3874" i="1" s="1"/>
  <c r="R3875" i="1" a="1"/>
  <c r="R3875" i="1" s="1"/>
  <c r="R3876" i="1" a="1"/>
  <c r="R3876" i="1" s="1"/>
  <c r="R3877" i="1" a="1"/>
  <c r="R3877" i="1" s="1"/>
  <c r="R3878" i="1" a="1"/>
  <c r="R3878" i="1" s="1"/>
  <c r="R3879" i="1" a="1"/>
  <c r="R3879" i="1" s="1"/>
  <c r="R3880" i="1" a="1"/>
  <c r="R3880" i="1" s="1"/>
  <c r="R3881" i="1" a="1"/>
  <c r="R3881" i="1" s="1"/>
  <c r="R3882" i="1" a="1"/>
  <c r="R3882" i="1" s="1"/>
  <c r="R3883" i="1" a="1"/>
  <c r="R3883" i="1" s="1"/>
  <c r="R3884" i="1" a="1"/>
  <c r="R3884" i="1" s="1"/>
  <c r="R3885" i="1" a="1"/>
  <c r="R3885" i="1" s="1"/>
  <c r="R3886" i="1" a="1"/>
  <c r="R3886" i="1" s="1"/>
  <c r="R3887" i="1" a="1"/>
  <c r="R3887" i="1" s="1"/>
  <c r="R3888" i="1" a="1"/>
  <c r="R3888" i="1" s="1"/>
  <c r="R3889" i="1" a="1"/>
  <c r="R3889" i="1" s="1"/>
  <c r="R3890" i="1" a="1"/>
  <c r="R3890" i="1" s="1"/>
  <c r="R3891" i="1" a="1"/>
  <c r="R3891" i="1" s="1"/>
  <c r="R3892" i="1" a="1"/>
  <c r="R3892" i="1" s="1"/>
  <c r="R3893" i="1" a="1"/>
  <c r="R3893" i="1" s="1"/>
  <c r="R3894" i="1" a="1"/>
  <c r="R3894" i="1" s="1"/>
  <c r="R3895" i="1" a="1"/>
  <c r="R3895" i="1" s="1"/>
  <c r="R3896" i="1" a="1"/>
  <c r="R3896" i="1" s="1"/>
  <c r="R3897" i="1" a="1"/>
  <c r="R3897" i="1" s="1"/>
  <c r="R3898" i="1" a="1"/>
  <c r="R3898" i="1" s="1"/>
  <c r="R3899" i="1" a="1"/>
  <c r="R3899" i="1" s="1"/>
  <c r="R3900" i="1" a="1"/>
  <c r="R3900" i="1" s="1"/>
  <c r="R3901" i="1" a="1"/>
  <c r="R3901" i="1" s="1"/>
  <c r="R3902" i="1" a="1"/>
  <c r="R3902" i="1" s="1"/>
  <c r="R3903" i="1" a="1"/>
  <c r="R3903" i="1" s="1"/>
  <c r="R3904" i="1" a="1"/>
  <c r="R3904" i="1" s="1"/>
  <c r="R3905" i="1" a="1"/>
  <c r="R3905" i="1" s="1"/>
  <c r="R3906" i="1" a="1"/>
  <c r="R3906" i="1" s="1"/>
  <c r="R3907" i="1" a="1"/>
  <c r="R3907" i="1" s="1"/>
  <c r="R3908" i="1" a="1"/>
  <c r="R3908" i="1" s="1"/>
  <c r="R3909" i="1" a="1"/>
  <c r="R3909" i="1" s="1"/>
  <c r="R3910" i="1" a="1"/>
  <c r="R3910" i="1" s="1"/>
  <c r="R3911" i="1" a="1"/>
  <c r="R3911" i="1" s="1"/>
  <c r="R3912" i="1" a="1"/>
  <c r="R3912" i="1" s="1"/>
  <c r="R3913" i="1" a="1"/>
  <c r="R3913" i="1" s="1"/>
  <c r="R3914" i="1" a="1"/>
  <c r="R3914" i="1" s="1"/>
  <c r="R3915" i="1" a="1"/>
  <c r="R3915" i="1" s="1"/>
  <c r="R3916" i="1" a="1"/>
  <c r="R3916" i="1" s="1"/>
  <c r="R3917" i="1" a="1"/>
  <c r="R3917" i="1" s="1"/>
  <c r="R3918" i="1" a="1"/>
  <c r="R3918" i="1" s="1"/>
  <c r="R3919" i="1" a="1"/>
  <c r="R3919" i="1" s="1"/>
  <c r="R3920" i="1" a="1"/>
  <c r="R3920" i="1" s="1"/>
  <c r="R3921" i="1" a="1"/>
  <c r="R3921" i="1" s="1"/>
  <c r="R3922" i="1" a="1"/>
  <c r="R3922" i="1" s="1"/>
  <c r="R3923" i="1" a="1"/>
  <c r="R3923" i="1" s="1"/>
  <c r="R3924" i="1" a="1"/>
  <c r="R3924" i="1" s="1"/>
  <c r="R3925" i="1" a="1"/>
  <c r="R3925" i="1" s="1"/>
  <c r="R3926" i="1" a="1"/>
  <c r="R3926" i="1" s="1"/>
  <c r="R3927" i="1" a="1"/>
  <c r="R3927" i="1" s="1"/>
  <c r="R3928" i="1" a="1"/>
  <c r="R3928" i="1" s="1"/>
  <c r="R3929" i="1" a="1"/>
  <c r="R3929" i="1" s="1"/>
  <c r="R3930" i="1" a="1"/>
  <c r="R3930" i="1" s="1"/>
  <c r="R3931" i="1" a="1"/>
  <c r="R3931" i="1" s="1"/>
  <c r="R3932" i="1" a="1"/>
  <c r="R3932" i="1" s="1"/>
  <c r="R3933" i="1" a="1"/>
  <c r="R3933" i="1" s="1"/>
  <c r="R3934" i="1" a="1"/>
  <c r="R3934" i="1" s="1"/>
  <c r="R3935" i="1" a="1"/>
  <c r="R3935" i="1" s="1"/>
  <c r="R3936" i="1" a="1"/>
  <c r="R3936" i="1" s="1"/>
  <c r="R3937" i="1" a="1"/>
  <c r="R3937" i="1" s="1"/>
  <c r="R3938" i="1" a="1"/>
  <c r="R3938" i="1" s="1"/>
  <c r="R3939" i="1" a="1"/>
  <c r="R3939" i="1" s="1"/>
  <c r="R3940" i="1" a="1"/>
  <c r="R3940" i="1" s="1"/>
  <c r="R3941" i="1" a="1"/>
  <c r="R3941" i="1"/>
  <c r="R3942" i="1" a="1"/>
  <c r="R3942" i="1" s="1"/>
  <c r="R3943" i="1" a="1"/>
  <c r="R3943" i="1" s="1"/>
  <c r="R3944" i="1" a="1"/>
  <c r="R3944" i="1" s="1"/>
  <c r="R3945" i="1" a="1"/>
  <c r="R3945" i="1" s="1"/>
  <c r="R3946" i="1" a="1"/>
  <c r="R3946" i="1" s="1"/>
  <c r="R3947" i="1" a="1"/>
  <c r="R3947" i="1" s="1"/>
  <c r="R3948" i="1" a="1"/>
  <c r="R3948" i="1" s="1"/>
  <c r="R3949" i="1" a="1"/>
  <c r="R3949" i="1" s="1"/>
  <c r="R3950" i="1" a="1"/>
  <c r="R3950" i="1" s="1"/>
  <c r="R3951" i="1" a="1"/>
  <c r="R3951" i="1" s="1"/>
  <c r="R3952" i="1" a="1"/>
  <c r="R3952" i="1" s="1"/>
  <c r="R3953" i="1" a="1"/>
  <c r="R3953" i="1" s="1"/>
  <c r="R3954" i="1" a="1"/>
  <c r="R3954" i="1" s="1"/>
  <c r="R3955" i="1" a="1"/>
  <c r="R3955" i="1" s="1"/>
  <c r="R3956" i="1" a="1"/>
  <c r="R3956" i="1" s="1"/>
  <c r="R3957" i="1" a="1"/>
  <c r="R3957" i="1" s="1"/>
  <c r="R3958" i="1" a="1"/>
  <c r="R3958" i="1" s="1"/>
  <c r="R3959" i="1" a="1"/>
  <c r="R3959" i="1" s="1"/>
  <c r="R3960" i="1" a="1"/>
  <c r="R3960" i="1" s="1"/>
  <c r="R3961" i="1" a="1"/>
  <c r="R3961" i="1" s="1"/>
  <c r="R3962" i="1" a="1"/>
  <c r="R3962" i="1" s="1"/>
  <c r="R3963" i="1" a="1"/>
  <c r="R3963" i="1" s="1"/>
  <c r="R3964" i="1" a="1"/>
  <c r="R3964" i="1" s="1"/>
  <c r="R3965" i="1" a="1"/>
  <c r="R3965" i="1" s="1"/>
  <c r="R3966" i="1" a="1"/>
  <c r="R3966" i="1" s="1"/>
  <c r="R3967" i="1" a="1"/>
  <c r="R3967" i="1" s="1"/>
  <c r="R3968" i="1" a="1"/>
  <c r="R3968" i="1" s="1"/>
  <c r="R3969" i="1" a="1"/>
  <c r="R3969" i="1" s="1"/>
  <c r="R3970" i="1" a="1"/>
  <c r="R3970" i="1" s="1"/>
  <c r="R3971" i="1" a="1"/>
  <c r="R3971" i="1" s="1"/>
  <c r="R3972" i="1" a="1"/>
  <c r="R3972" i="1" s="1"/>
  <c r="R3973" i="1" a="1"/>
  <c r="R3973" i="1" s="1"/>
  <c r="R3974" i="1" a="1"/>
  <c r="R3974" i="1" s="1"/>
  <c r="R3975" i="1" a="1"/>
  <c r="R3975" i="1" s="1"/>
  <c r="R3976" i="1" a="1"/>
  <c r="R3976" i="1" s="1"/>
  <c r="R3977" i="1" a="1"/>
  <c r="R3977" i="1" s="1"/>
  <c r="R3978" i="1" a="1"/>
  <c r="R3978" i="1" s="1"/>
  <c r="R3979" i="1" a="1"/>
  <c r="R3979" i="1" s="1"/>
  <c r="R3980" i="1" a="1"/>
  <c r="R3980" i="1" s="1"/>
  <c r="R3981" i="1" a="1"/>
  <c r="R3981" i="1"/>
  <c r="R3982" i="1" a="1"/>
  <c r="R3982" i="1" s="1"/>
  <c r="R3983" i="1" a="1"/>
  <c r="R3983" i="1" s="1"/>
  <c r="R3984" i="1" a="1"/>
  <c r="R3984" i="1" s="1"/>
  <c r="R3985" i="1" a="1"/>
  <c r="R3985" i="1" s="1"/>
  <c r="R3986" i="1" a="1"/>
  <c r="R3986" i="1" s="1"/>
  <c r="R3987" i="1" a="1"/>
  <c r="R3987" i="1" s="1"/>
  <c r="R3988" i="1" a="1"/>
  <c r="R3988" i="1" s="1"/>
  <c r="R3989" i="1" a="1"/>
  <c r="R3989" i="1" s="1"/>
  <c r="R3990" i="1" a="1"/>
  <c r="R3990" i="1" s="1"/>
  <c r="R3991" i="1" a="1"/>
  <c r="R3991" i="1" s="1"/>
  <c r="R3992" i="1" a="1"/>
  <c r="R3992" i="1" s="1"/>
  <c r="R3993" i="1" a="1"/>
  <c r="R3993" i="1" s="1"/>
  <c r="R3994" i="1" a="1"/>
  <c r="R3994" i="1" s="1"/>
  <c r="R3995" i="1" a="1"/>
  <c r="R3995" i="1" s="1"/>
  <c r="R3996" i="1" a="1"/>
  <c r="R3996" i="1" s="1"/>
  <c r="R3997" i="1" a="1"/>
  <c r="R3997" i="1" s="1"/>
  <c r="R3998" i="1" a="1"/>
  <c r="R3998" i="1" s="1"/>
  <c r="R3999" i="1" a="1"/>
  <c r="R3999" i="1" s="1"/>
  <c r="R4000" i="1" a="1"/>
  <c r="R4000" i="1" s="1"/>
  <c r="R4001" i="1" a="1"/>
  <c r="R4001" i="1" s="1"/>
  <c r="R4002" i="1" a="1"/>
  <c r="R4002" i="1" s="1"/>
  <c r="R4003" i="1" a="1"/>
  <c r="R4003" i="1" s="1"/>
  <c r="R4004" i="1" a="1"/>
  <c r="R4004" i="1" s="1"/>
  <c r="R4005" i="1" a="1"/>
  <c r="R4005" i="1" s="1"/>
  <c r="R4006" i="1" a="1"/>
  <c r="R4006" i="1" s="1"/>
  <c r="R4007" i="1" a="1"/>
  <c r="R4007" i="1" s="1"/>
  <c r="R4008" i="1" a="1"/>
  <c r="R4008" i="1" s="1"/>
  <c r="R4009" i="1" a="1"/>
  <c r="R4009" i="1" s="1"/>
  <c r="R4010" i="1" a="1"/>
  <c r="R4010" i="1" s="1"/>
  <c r="R4011" i="1" a="1"/>
  <c r="R4011" i="1" s="1"/>
  <c r="R4012" i="1" a="1"/>
  <c r="R4012" i="1" s="1"/>
  <c r="R4013" i="1" a="1"/>
  <c r="R4013" i="1" s="1"/>
  <c r="R4014" i="1" a="1"/>
  <c r="R4014" i="1" s="1"/>
  <c r="R4015" i="1" a="1"/>
  <c r="R4015" i="1" s="1"/>
  <c r="R4016" i="1" a="1"/>
  <c r="R4016" i="1" s="1"/>
  <c r="R4017" i="1" a="1"/>
  <c r="R4017" i="1" s="1"/>
  <c r="R4018" i="1" a="1"/>
  <c r="R4018" i="1" s="1"/>
  <c r="R4019" i="1" a="1"/>
  <c r="R4019" i="1" s="1"/>
  <c r="R4020" i="1" a="1"/>
  <c r="R4020" i="1" s="1"/>
  <c r="R4021" i="1" a="1"/>
  <c r="R4021" i="1" s="1"/>
  <c r="R4022" i="1" a="1"/>
  <c r="R4022" i="1" s="1"/>
  <c r="R4023" i="1" a="1"/>
  <c r="R4023" i="1" s="1"/>
  <c r="R4024" i="1" a="1"/>
  <c r="R4024" i="1" s="1"/>
  <c r="R4025" i="1" a="1"/>
  <c r="R4025" i="1" s="1"/>
  <c r="R4026" i="1" a="1"/>
  <c r="R4026" i="1" s="1"/>
  <c r="R4027" i="1" a="1"/>
  <c r="R4027" i="1" s="1"/>
  <c r="R4028" i="1" a="1"/>
  <c r="R4028" i="1" s="1"/>
  <c r="R4029" i="1" a="1"/>
  <c r="R4029" i="1" s="1"/>
  <c r="R4030" i="1" a="1"/>
  <c r="R4030" i="1" s="1"/>
  <c r="R4031" i="1" a="1"/>
  <c r="R4031" i="1" s="1"/>
  <c r="R4032" i="1" a="1"/>
  <c r="R4032" i="1" s="1"/>
  <c r="R4033" i="1" a="1"/>
  <c r="R4033" i="1" s="1"/>
  <c r="R4034" i="1" a="1"/>
  <c r="R4034" i="1" s="1"/>
  <c r="R4035" i="1" a="1"/>
  <c r="R4035" i="1" s="1"/>
  <c r="R4036" i="1" a="1"/>
  <c r="R4036" i="1" s="1"/>
  <c r="R4037" i="1" a="1"/>
  <c r="R4037" i="1" s="1"/>
  <c r="R4038" i="1" a="1"/>
  <c r="R4038" i="1" s="1"/>
  <c r="R4039" i="1" a="1"/>
  <c r="R4039" i="1" s="1"/>
  <c r="R4040" i="1" a="1"/>
  <c r="R4040" i="1" s="1"/>
  <c r="R4041" i="1" a="1"/>
  <c r="R4041" i="1" s="1"/>
  <c r="R4042" i="1" a="1"/>
  <c r="R4042" i="1" s="1"/>
  <c r="R4043" i="1" a="1"/>
  <c r="R4043" i="1" s="1"/>
  <c r="R4044" i="1" a="1"/>
  <c r="R4044" i="1" s="1"/>
  <c r="R4045" i="1" a="1"/>
  <c r="R4045" i="1" s="1"/>
  <c r="R4046" i="1" a="1"/>
  <c r="R4046" i="1" s="1"/>
  <c r="R4047" i="1" a="1"/>
  <c r="R4047" i="1" s="1"/>
  <c r="R4048" i="1" a="1"/>
  <c r="R4048" i="1" s="1"/>
  <c r="R4049" i="1" a="1"/>
  <c r="R4049" i="1" s="1"/>
  <c r="R4050" i="1" a="1"/>
  <c r="R4050" i="1" s="1"/>
  <c r="R4051" i="1" a="1"/>
  <c r="R4051" i="1" s="1"/>
  <c r="R4052" i="1" a="1"/>
  <c r="R4052" i="1" s="1"/>
  <c r="R4053" i="1" a="1"/>
  <c r="R4053" i="1" s="1"/>
  <c r="R4054" i="1" a="1"/>
  <c r="R4054" i="1" s="1"/>
  <c r="R4055" i="1" a="1"/>
  <c r="R4055" i="1" s="1"/>
  <c r="R4056" i="1" a="1"/>
  <c r="R4056" i="1" s="1"/>
  <c r="R4057" i="1" a="1"/>
  <c r="R4057" i="1" s="1"/>
  <c r="R4058" i="1" a="1"/>
  <c r="R4058" i="1" s="1"/>
  <c r="R4059" i="1" a="1"/>
  <c r="R4059" i="1" s="1"/>
  <c r="R4060" i="1" a="1"/>
  <c r="R4060" i="1" s="1"/>
  <c r="R4061" i="1" a="1"/>
  <c r="R4061" i="1" s="1"/>
  <c r="R4062" i="1" a="1"/>
  <c r="R4062" i="1" s="1"/>
  <c r="R4063" i="1" a="1"/>
  <c r="R4063" i="1" s="1"/>
  <c r="R4064" i="1" a="1"/>
  <c r="R4064" i="1" s="1"/>
  <c r="R4065" i="1" a="1"/>
  <c r="R4065" i="1" s="1"/>
  <c r="R4066" i="1" a="1"/>
  <c r="R4066" i="1" s="1"/>
  <c r="R4067" i="1" a="1"/>
  <c r="R4067" i="1" s="1"/>
  <c r="R4068" i="1" a="1"/>
  <c r="R4068" i="1" s="1"/>
  <c r="R4069" i="1" a="1"/>
  <c r="R4069" i="1" s="1"/>
  <c r="R4070" i="1" a="1"/>
  <c r="R4070" i="1" s="1"/>
  <c r="R4071" i="1" a="1"/>
  <c r="R4071" i="1" s="1"/>
  <c r="R4072" i="1" a="1"/>
  <c r="R4072" i="1" s="1"/>
  <c r="R4073" i="1" a="1"/>
  <c r="R4073" i="1" s="1"/>
  <c r="R4074" i="1" a="1"/>
  <c r="R4074" i="1" s="1"/>
  <c r="R4075" i="1" a="1"/>
  <c r="R4075" i="1" s="1"/>
  <c r="R4076" i="1" a="1"/>
  <c r="R4076" i="1" s="1"/>
  <c r="R4077" i="1" a="1"/>
  <c r="R4077" i="1" s="1"/>
  <c r="R4078" i="1" a="1"/>
  <c r="R4078" i="1" s="1"/>
  <c r="R4079" i="1" a="1"/>
  <c r="R4079" i="1" s="1"/>
  <c r="R4080" i="1" a="1"/>
  <c r="R4080" i="1" s="1"/>
  <c r="R4081" i="1" a="1"/>
  <c r="R4081" i="1" s="1"/>
  <c r="R4082" i="1" a="1"/>
  <c r="R4082" i="1" s="1"/>
  <c r="R4083" i="1" a="1"/>
  <c r="R4083" i="1" s="1"/>
  <c r="R4084" i="1" a="1"/>
  <c r="R4084" i="1" s="1"/>
  <c r="R4085" i="1" a="1"/>
  <c r="R4085" i="1" s="1"/>
  <c r="R4086" i="1" a="1"/>
  <c r="R4086" i="1" s="1"/>
  <c r="R4087" i="1" a="1"/>
  <c r="R4087" i="1" s="1"/>
  <c r="R4088" i="1" a="1"/>
  <c r="R4088" i="1" s="1"/>
  <c r="R4089" i="1" a="1"/>
  <c r="R4089" i="1" s="1"/>
  <c r="R4090" i="1" a="1"/>
  <c r="R4090" i="1" s="1"/>
  <c r="R4091" i="1" a="1"/>
  <c r="R4091" i="1" s="1"/>
  <c r="R4092" i="1" a="1"/>
  <c r="R4092" i="1" s="1"/>
  <c r="R4093" i="1" a="1"/>
  <c r="R4093" i="1" s="1"/>
  <c r="R4094" i="1" a="1"/>
  <c r="R4094" i="1" s="1"/>
  <c r="R4095" i="1" a="1"/>
  <c r="R4095" i="1" s="1"/>
  <c r="R4096" i="1" a="1"/>
  <c r="R4096" i="1" s="1"/>
  <c r="R4097" i="1" a="1"/>
  <c r="R4097" i="1" s="1"/>
  <c r="R4098" i="1" a="1"/>
  <c r="R4098" i="1" s="1"/>
  <c r="R4099" i="1" a="1"/>
  <c r="R4099" i="1" s="1"/>
  <c r="R4100" i="1" a="1"/>
  <c r="R4100" i="1" s="1"/>
  <c r="R4101" i="1" a="1"/>
  <c r="R4101" i="1" s="1"/>
  <c r="R4102" i="1" a="1"/>
  <c r="R4102" i="1" s="1"/>
  <c r="R4103" i="1" a="1"/>
  <c r="R4103" i="1" s="1"/>
  <c r="R4104" i="1" a="1"/>
  <c r="R4104" i="1" s="1"/>
  <c r="R4105" i="1" a="1"/>
  <c r="R4105" i="1" s="1"/>
  <c r="R4106" i="1" a="1"/>
  <c r="R4106" i="1" s="1"/>
  <c r="R4107" i="1" a="1"/>
  <c r="R4107" i="1" s="1"/>
  <c r="R4108" i="1" a="1"/>
  <c r="R4108" i="1" s="1"/>
  <c r="R4109" i="1" a="1"/>
  <c r="R4109" i="1" s="1"/>
  <c r="R4110" i="1" a="1"/>
  <c r="R4110" i="1" s="1"/>
  <c r="R4111" i="1" a="1"/>
  <c r="R4111" i="1" s="1"/>
  <c r="R4112" i="1" a="1"/>
  <c r="R4112" i="1" s="1"/>
  <c r="R4113" i="1" a="1"/>
  <c r="R4113" i="1" s="1"/>
  <c r="R4114" i="1" a="1"/>
  <c r="R4114" i="1" s="1"/>
  <c r="R4115" i="1" a="1"/>
  <c r="R4115" i="1" s="1"/>
  <c r="R4116" i="1" a="1"/>
  <c r="R4116" i="1" s="1"/>
  <c r="R4117" i="1" a="1"/>
  <c r="R4117" i="1" s="1"/>
  <c r="R4118" i="1" a="1"/>
  <c r="R4118" i="1" s="1"/>
  <c r="R4119" i="1" a="1"/>
  <c r="R4119" i="1" s="1"/>
  <c r="R4120" i="1" a="1"/>
  <c r="R4120" i="1" s="1"/>
  <c r="R4121" i="1" a="1"/>
  <c r="R4121" i="1" s="1"/>
  <c r="R4122" i="1" a="1"/>
  <c r="R4122" i="1" s="1"/>
  <c r="R4123" i="1" a="1"/>
  <c r="R4123" i="1" s="1"/>
  <c r="R4124" i="1" a="1"/>
  <c r="R4124" i="1" s="1"/>
  <c r="R4125" i="1" a="1"/>
  <c r="R4125" i="1" s="1"/>
  <c r="R4126" i="1" a="1"/>
  <c r="R4126" i="1" s="1"/>
  <c r="R4127" i="1" a="1"/>
  <c r="R4127" i="1" s="1"/>
  <c r="R4128" i="1" a="1"/>
  <c r="R4128" i="1" s="1"/>
  <c r="R4129" i="1" a="1"/>
  <c r="R4129" i="1" s="1"/>
  <c r="R4130" i="1" a="1"/>
  <c r="R4130" i="1" s="1"/>
  <c r="R4131" i="1" a="1"/>
  <c r="R4131" i="1" s="1"/>
  <c r="R4132" i="1" a="1"/>
  <c r="R4132" i="1" s="1"/>
  <c r="R4133" i="1" a="1"/>
  <c r="R4133" i="1" s="1"/>
  <c r="R4134" i="1" a="1"/>
  <c r="R4134" i="1" s="1"/>
  <c r="R4135" i="1" a="1"/>
  <c r="R4135" i="1" s="1"/>
  <c r="R4136" i="1" a="1"/>
  <c r="R4136" i="1" s="1"/>
  <c r="R4137" i="1" a="1"/>
  <c r="R4137" i="1" s="1"/>
  <c r="R4138" i="1" a="1"/>
  <c r="R4138" i="1" s="1"/>
  <c r="R4139" i="1" a="1"/>
  <c r="R4139" i="1" s="1"/>
  <c r="R4140" i="1" a="1"/>
  <c r="R4140" i="1" s="1"/>
  <c r="R4141" i="1" a="1"/>
  <c r="R4141" i="1" s="1"/>
  <c r="R4142" i="1" a="1"/>
  <c r="R4142" i="1" s="1"/>
  <c r="R4143" i="1" a="1"/>
  <c r="R4143" i="1" s="1"/>
  <c r="R4144" i="1" a="1"/>
  <c r="R4144" i="1" s="1"/>
  <c r="R4145" i="1" a="1"/>
  <c r="R4145" i="1" s="1"/>
  <c r="R4146" i="1" a="1"/>
  <c r="R4146" i="1" s="1"/>
  <c r="R4147" i="1" a="1"/>
  <c r="R4147" i="1" s="1"/>
  <c r="R4148" i="1" a="1"/>
  <c r="R4148" i="1" s="1"/>
  <c r="R4149" i="1" a="1"/>
  <c r="R4149" i="1" s="1"/>
  <c r="R4150" i="1" a="1"/>
  <c r="R4150" i="1" s="1"/>
  <c r="R4151" i="1" a="1"/>
  <c r="R4151" i="1" s="1"/>
  <c r="R4152" i="1" a="1"/>
  <c r="R4152" i="1" s="1"/>
  <c r="R4153" i="1" a="1"/>
  <c r="R4153" i="1" s="1"/>
  <c r="R4154" i="1" a="1"/>
  <c r="R4154" i="1" s="1"/>
  <c r="R4155" i="1" a="1"/>
  <c r="R4155" i="1" s="1"/>
  <c r="R4156" i="1" a="1"/>
  <c r="R4156" i="1" s="1"/>
  <c r="R4157" i="1" a="1"/>
  <c r="R4157" i="1" s="1"/>
  <c r="R4158" i="1" a="1"/>
  <c r="R4158" i="1" s="1"/>
  <c r="R4159" i="1" a="1"/>
  <c r="R4159" i="1" s="1"/>
  <c r="R4160" i="1" a="1"/>
  <c r="R4160" i="1" s="1"/>
  <c r="R4161" i="1" a="1"/>
  <c r="R4161" i="1" s="1"/>
  <c r="R4162" i="1" a="1"/>
  <c r="R4162" i="1" s="1"/>
  <c r="R4163" i="1" a="1"/>
  <c r="R4163" i="1" s="1"/>
  <c r="R4164" i="1" a="1"/>
  <c r="R4164" i="1" s="1"/>
  <c r="R4165" i="1" a="1"/>
  <c r="R4165" i="1" s="1"/>
  <c r="R4166" i="1" a="1"/>
  <c r="R4166" i="1" s="1"/>
  <c r="R4167" i="1" a="1"/>
  <c r="R4167" i="1" s="1"/>
  <c r="R4168" i="1" a="1"/>
  <c r="R4168" i="1" s="1"/>
  <c r="R4169" i="1" a="1"/>
  <c r="R4169" i="1" s="1"/>
  <c r="R4170" i="1" a="1"/>
  <c r="R4170" i="1" s="1"/>
  <c r="R4171" i="1" a="1"/>
  <c r="R4171" i="1" s="1"/>
  <c r="R4172" i="1" a="1"/>
  <c r="R4172" i="1" s="1"/>
  <c r="R4173" i="1" a="1"/>
  <c r="R4173" i="1" s="1"/>
  <c r="R4174" i="1" a="1"/>
  <c r="R4174" i="1"/>
  <c r="R4175" i="1" a="1"/>
  <c r="R4175" i="1" s="1"/>
  <c r="R4176" i="1" a="1"/>
  <c r="R4176" i="1" s="1"/>
  <c r="R4177" i="1" a="1"/>
  <c r="R4177" i="1" s="1"/>
  <c r="R4178" i="1" a="1"/>
  <c r="R4178" i="1" s="1"/>
  <c r="R4179" i="1" a="1"/>
  <c r="R4179" i="1" s="1"/>
  <c r="R4180" i="1" a="1"/>
  <c r="R4180" i="1" s="1"/>
  <c r="R4181" i="1" a="1"/>
  <c r="R4181" i="1" s="1"/>
  <c r="R4182" i="1" a="1"/>
  <c r="R4182" i="1" s="1"/>
  <c r="R4183" i="1" a="1"/>
  <c r="R4183" i="1" s="1"/>
  <c r="R4184" i="1" a="1"/>
  <c r="R4184" i="1" s="1"/>
  <c r="R4185" i="1" a="1"/>
  <c r="R4185" i="1" s="1"/>
  <c r="R4186" i="1" a="1"/>
  <c r="R4186" i="1" s="1"/>
  <c r="R4187" i="1" a="1"/>
  <c r="R4187" i="1" s="1"/>
  <c r="R4188" i="1" a="1"/>
  <c r="R4188" i="1" s="1"/>
  <c r="R4189" i="1" a="1"/>
  <c r="R4189" i="1" s="1"/>
  <c r="R4190" i="1" a="1"/>
  <c r="R4190" i="1" s="1"/>
  <c r="R4191" i="1" a="1"/>
  <c r="R4191" i="1" s="1"/>
  <c r="R4192" i="1" a="1"/>
  <c r="R4192" i="1" s="1"/>
  <c r="R4193" i="1" a="1"/>
  <c r="R4193" i="1" s="1"/>
  <c r="R4194" i="1" a="1"/>
  <c r="R4194" i="1" s="1"/>
  <c r="R4195" i="1" a="1"/>
  <c r="R4195" i="1" s="1"/>
  <c r="R4196" i="1" a="1"/>
  <c r="R4196" i="1" s="1"/>
  <c r="R4197" i="1" a="1"/>
  <c r="R4197" i="1" s="1"/>
  <c r="R4198" i="1" a="1"/>
  <c r="R4198" i="1" s="1"/>
  <c r="R4199" i="1" a="1"/>
  <c r="R4199" i="1" s="1"/>
  <c r="R4200" i="1" a="1"/>
  <c r="R4200" i="1" s="1"/>
  <c r="R4201" i="1" a="1"/>
  <c r="R4201" i="1" s="1"/>
  <c r="R4202" i="1" a="1"/>
  <c r="R4202" i="1" s="1"/>
  <c r="R4203" i="1" a="1"/>
  <c r="R4203" i="1" s="1"/>
  <c r="R4204" i="1" a="1"/>
  <c r="R4204" i="1" s="1"/>
  <c r="R4205" i="1" a="1"/>
  <c r="R4205" i="1" s="1"/>
  <c r="R4206" i="1" a="1"/>
  <c r="R4206" i="1" s="1"/>
  <c r="R4207" i="1" a="1"/>
  <c r="R4207" i="1" s="1"/>
  <c r="R4208" i="1" a="1"/>
  <c r="R4208" i="1" s="1"/>
  <c r="R4209" i="1" a="1"/>
  <c r="R4209" i="1" s="1"/>
  <c r="R4210" i="1" a="1"/>
  <c r="R4210" i="1" s="1"/>
  <c r="R4211" i="1" a="1"/>
  <c r="R4211" i="1" s="1"/>
  <c r="R4212" i="1" a="1"/>
  <c r="R4212" i="1" s="1"/>
  <c r="R4213" i="1" a="1"/>
  <c r="R4213" i="1" s="1"/>
  <c r="R4214" i="1" a="1"/>
  <c r="R4214" i="1" s="1"/>
  <c r="R4215" i="1" a="1"/>
  <c r="R4215" i="1" s="1"/>
  <c r="R4216" i="1" a="1"/>
  <c r="R4216" i="1" s="1"/>
  <c r="R4217" i="1" a="1"/>
  <c r="R4217" i="1" s="1"/>
  <c r="R4218" i="1" a="1"/>
  <c r="R4218" i="1" s="1"/>
  <c r="R4219" i="1" a="1"/>
  <c r="R4219" i="1" s="1"/>
  <c r="R4220" i="1" a="1"/>
  <c r="R4220" i="1" s="1"/>
  <c r="R4221" i="1" a="1"/>
  <c r="R4221" i="1" s="1"/>
  <c r="R4222" i="1" a="1"/>
  <c r="R4222" i="1" s="1"/>
  <c r="R4223" i="1" a="1"/>
  <c r="R4223" i="1" s="1"/>
  <c r="R4224" i="1" a="1"/>
  <c r="R4224" i="1" s="1"/>
  <c r="R4225" i="1" a="1"/>
  <c r="R4225" i="1" s="1"/>
  <c r="R4226" i="1" a="1"/>
  <c r="R4226" i="1" s="1"/>
  <c r="R4227" i="1" a="1"/>
  <c r="R4227" i="1" s="1"/>
  <c r="R4228" i="1" a="1"/>
  <c r="R4228" i="1" s="1"/>
  <c r="R4229" i="1" a="1"/>
  <c r="R4229" i="1" s="1"/>
  <c r="R4230" i="1" a="1"/>
  <c r="R4230" i="1" s="1"/>
  <c r="R4231" i="1" a="1"/>
  <c r="R4231" i="1" s="1"/>
  <c r="R4232" i="1" a="1"/>
  <c r="R4232" i="1" s="1"/>
  <c r="R4233" i="1" a="1"/>
  <c r="R4233" i="1" s="1"/>
  <c r="R4234" i="1" a="1"/>
  <c r="R4234" i="1" s="1"/>
  <c r="R4235" i="1" a="1"/>
  <c r="R4235" i="1" s="1"/>
  <c r="R4236" i="1" a="1"/>
  <c r="R4236" i="1" s="1"/>
  <c r="R4237" i="1" a="1"/>
  <c r="R4237" i="1" s="1"/>
  <c r="R4238" i="1" a="1"/>
  <c r="R4238" i="1" s="1"/>
  <c r="R4239" i="1" a="1"/>
  <c r="R4239" i="1" s="1"/>
  <c r="R4240" i="1" a="1"/>
  <c r="R4240" i="1" s="1"/>
  <c r="R4241" i="1" a="1"/>
  <c r="R4241" i="1" s="1"/>
  <c r="R4242" i="1" a="1"/>
  <c r="R4242" i="1" s="1"/>
  <c r="R4243" i="1" a="1"/>
  <c r="R4243" i="1" s="1"/>
  <c r="R4244" i="1" a="1"/>
  <c r="R4244" i="1" s="1"/>
  <c r="R4245" i="1" a="1"/>
  <c r="R4245" i="1" s="1"/>
  <c r="R4246" i="1" a="1"/>
  <c r="R4246" i="1" s="1"/>
  <c r="R4247" i="1" a="1"/>
  <c r="R4247" i="1" s="1"/>
  <c r="R4248" i="1" a="1"/>
  <c r="R4248" i="1" s="1"/>
  <c r="R4249" i="1" a="1"/>
  <c r="R4249" i="1" s="1"/>
  <c r="R4250" i="1" a="1"/>
  <c r="R4250" i="1" s="1"/>
  <c r="R4251" i="1" a="1"/>
  <c r="R4251" i="1" s="1"/>
  <c r="R4252" i="1" a="1"/>
  <c r="R4252" i="1" s="1"/>
  <c r="R4253" i="1" a="1"/>
  <c r="R4253" i="1" s="1"/>
  <c r="R4254" i="1" a="1"/>
  <c r="R4254" i="1"/>
  <c r="R4255" i="1" a="1"/>
  <c r="R4255" i="1" s="1"/>
  <c r="R4256" i="1" a="1"/>
  <c r="R4256" i="1" s="1"/>
  <c r="R4257" i="1" a="1"/>
  <c r="R4257" i="1" s="1"/>
  <c r="R4258" i="1" a="1"/>
  <c r="R4258" i="1" s="1"/>
  <c r="R4259" i="1" a="1"/>
  <c r="R4259" i="1" s="1"/>
  <c r="R4260" i="1" a="1"/>
  <c r="R4260" i="1" s="1"/>
  <c r="R4261" i="1" a="1"/>
  <c r="R4261" i="1" s="1"/>
  <c r="R4262" i="1" a="1"/>
  <c r="R4262" i="1" s="1"/>
  <c r="R4263" i="1" a="1"/>
  <c r="R4263" i="1" s="1"/>
  <c r="R4264" i="1" a="1"/>
  <c r="R4264" i="1" s="1"/>
  <c r="R4265" i="1" a="1"/>
  <c r="R4265" i="1" s="1"/>
  <c r="R4266" i="1" a="1"/>
  <c r="R4266" i="1" s="1"/>
  <c r="R4267" i="1" a="1"/>
  <c r="R4267" i="1" s="1"/>
  <c r="R4268" i="1" a="1"/>
  <c r="R4268" i="1" s="1"/>
  <c r="R4269" i="1" a="1"/>
  <c r="R4269" i="1" s="1"/>
  <c r="R4270" i="1" a="1"/>
  <c r="R4270" i="1" s="1"/>
  <c r="R4271" i="1" a="1"/>
  <c r="R4271" i="1" s="1"/>
  <c r="R4272" i="1" a="1"/>
  <c r="R4272" i="1" s="1"/>
  <c r="R4273" i="1" a="1"/>
  <c r="R4273" i="1" s="1"/>
  <c r="R4274" i="1" a="1"/>
  <c r="R4274" i="1" s="1"/>
  <c r="R4275" i="1" a="1"/>
  <c r="R4275" i="1" s="1"/>
  <c r="R4276" i="1" a="1"/>
  <c r="R4276" i="1" s="1"/>
  <c r="R4277" i="1" a="1"/>
  <c r="R4277" i="1" s="1"/>
  <c r="R4278" i="1" a="1"/>
  <c r="R4278" i="1" s="1"/>
  <c r="R4279" i="1" a="1"/>
  <c r="R4279" i="1" s="1"/>
  <c r="R4280" i="1" a="1"/>
  <c r="R4280" i="1" s="1"/>
  <c r="R4281" i="1" a="1"/>
  <c r="R4281" i="1" s="1"/>
  <c r="R4282" i="1" a="1"/>
  <c r="R4282" i="1" s="1"/>
  <c r="R4283" i="1" a="1"/>
  <c r="R4283" i="1" s="1"/>
  <c r="R4284" i="1" a="1"/>
  <c r="R4284" i="1" s="1"/>
  <c r="R4285" i="1" a="1"/>
  <c r="R4285" i="1" s="1"/>
  <c r="R4286" i="1" a="1"/>
  <c r="R4286" i="1" s="1"/>
  <c r="R4287" i="1" a="1"/>
  <c r="R4287" i="1" s="1"/>
  <c r="R4288" i="1" a="1"/>
  <c r="R4288" i="1" s="1"/>
  <c r="R4289" i="1" a="1"/>
  <c r="R4289" i="1" s="1"/>
  <c r="R4290" i="1" a="1"/>
  <c r="R4290" i="1" s="1"/>
  <c r="R4291" i="1" a="1"/>
  <c r="R4291" i="1" s="1"/>
  <c r="R4292" i="1" a="1"/>
  <c r="R4292" i="1" s="1"/>
  <c r="R4293" i="1" a="1"/>
  <c r="R4293" i="1" s="1"/>
  <c r="R4294" i="1" a="1"/>
  <c r="R4294" i="1" s="1"/>
  <c r="R4295" i="1" a="1"/>
  <c r="R4295" i="1" s="1"/>
  <c r="R4296" i="1" a="1"/>
  <c r="R4296" i="1" s="1"/>
  <c r="R4297" i="1" a="1"/>
  <c r="R4297" i="1" s="1"/>
  <c r="R4298" i="1" a="1"/>
  <c r="R4298" i="1" s="1"/>
  <c r="R4299" i="1" a="1"/>
  <c r="R4299" i="1" s="1"/>
  <c r="R4300" i="1" a="1"/>
  <c r="R4300" i="1" s="1"/>
  <c r="R4301" i="1" a="1"/>
  <c r="R4301" i="1" s="1"/>
  <c r="R4302" i="1" a="1"/>
  <c r="R4302" i="1" s="1"/>
  <c r="R4303" i="1" a="1"/>
  <c r="R4303" i="1" s="1"/>
  <c r="R4304" i="1" a="1"/>
  <c r="R4304" i="1" s="1"/>
  <c r="R4305" i="1" a="1"/>
  <c r="R4305" i="1" s="1"/>
  <c r="R4306" i="1" a="1"/>
  <c r="R4306" i="1" s="1"/>
  <c r="R4307" i="1" a="1"/>
  <c r="R4307" i="1" s="1"/>
  <c r="R4308" i="1" a="1"/>
  <c r="R4308" i="1" s="1"/>
  <c r="R4309" i="1" a="1"/>
  <c r="R4309" i="1" s="1"/>
  <c r="R4310" i="1" a="1"/>
  <c r="R4310" i="1" s="1"/>
  <c r="R4311" i="1" a="1"/>
  <c r="R4311" i="1" s="1"/>
  <c r="R4312" i="1" a="1"/>
  <c r="R4312" i="1" s="1"/>
  <c r="R4313" i="1" a="1"/>
  <c r="R4313" i="1" s="1"/>
  <c r="R4314" i="1" a="1"/>
  <c r="R4314" i="1" s="1"/>
  <c r="R4315" i="1" a="1"/>
  <c r="R4315" i="1" s="1"/>
  <c r="R4316" i="1" a="1"/>
  <c r="R4316" i="1" s="1"/>
  <c r="R4317" i="1" a="1"/>
  <c r="R4317" i="1" s="1"/>
  <c r="R4318" i="1" a="1"/>
  <c r="R4318" i="1" s="1"/>
  <c r="R4319" i="1" a="1"/>
  <c r="R4319" i="1" s="1"/>
  <c r="R4320" i="1" a="1"/>
  <c r="R4320" i="1" s="1"/>
  <c r="R4321" i="1" a="1"/>
  <c r="R4321" i="1" s="1"/>
  <c r="R4322" i="1" a="1"/>
  <c r="R4322" i="1" s="1"/>
  <c r="R4323" i="1" a="1"/>
  <c r="R4323" i="1" s="1"/>
  <c r="R4324" i="1" a="1"/>
  <c r="R4324" i="1" s="1"/>
  <c r="R4325" i="1" a="1"/>
  <c r="R4325" i="1" s="1"/>
  <c r="R4326" i="1" a="1"/>
  <c r="R4326" i="1" s="1"/>
  <c r="R4327" i="1" a="1"/>
  <c r="R4327" i="1" s="1"/>
  <c r="R4328" i="1" a="1"/>
  <c r="R4328" i="1" s="1"/>
  <c r="R4329" i="1" a="1"/>
  <c r="R4329" i="1" s="1"/>
  <c r="R4330" i="1" a="1"/>
  <c r="R4330" i="1" s="1"/>
  <c r="R4331" i="1" a="1"/>
  <c r="R4331" i="1"/>
  <c r="R4332" i="1" a="1"/>
  <c r="R4332" i="1" s="1"/>
  <c r="R4333" i="1" a="1"/>
  <c r="R4333" i="1" s="1"/>
  <c r="R4334" i="1" a="1"/>
  <c r="R4334" i="1" s="1"/>
  <c r="R4335" i="1" a="1"/>
  <c r="R4335" i="1" s="1"/>
  <c r="R4336" i="1" a="1"/>
  <c r="R4336" i="1" s="1"/>
  <c r="R4337" i="1" a="1"/>
  <c r="R4337" i="1" s="1"/>
  <c r="R4338" i="1" a="1"/>
  <c r="R4338" i="1" s="1"/>
  <c r="R4339" i="1" a="1"/>
  <c r="R4339" i="1" s="1"/>
  <c r="R4340" i="1" a="1"/>
  <c r="R4340" i="1" s="1"/>
  <c r="R4341" i="1" a="1"/>
  <c r="R4341" i="1" s="1"/>
  <c r="R4342" i="1" a="1"/>
  <c r="R4342" i="1" s="1"/>
  <c r="R4343" i="1" a="1"/>
  <c r="R4343" i="1" s="1"/>
  <c r="R4344" i="1" a="1"/>
  <c r="R4344" i="1" s="1"/>
  <c r="R4345" i="1" a="1"/>
  <c r="R4345" i="1" s="1"/>
  <c r="R4346" i="1" a="1"/>
  <c r="R4346" i="1" s="1"/>
  <c r="R4347" i="1" a="1"/>
  <c r="R4347" i="1"/>
  <c r="R4348" i="1" a="1"/>
  <c r="R4348" i="1" s="1"/>
  <c r="R4349" i="1" a="1"/>
  <c r="R4349" i="1" s="1"/>
  <c r="R4350" i="1" a="1"/>
  <c r="R4350" i="1" s="1"/>
  <c r="R4351" i="1" a="1"/>
  <c r="R4351" i="1" s="1"/>
  <c r="R4352" i="1" a="1"/>
  <c r="R4352" i="1" s="1"/>
  <c r="R4353" i="1" a="1"/>
  <c r="R4353" i="1"/>
  <c r="R4354" i="1" a="1"/>
  <c r="R4354" i="1" s="1"/>
  <c r="R4355" i="1" a="1"/>
  <c r="R4355" i="1" s="1"/>
  <c r="R4356" i="1" a="1"/>
  <c r="R4356" i="1" s="1"/>
  <c r="R4357" i="1" a="1"/>
  <c r="R4357" i="1" s="1"/>
  <c r="R4358" i="1" a="1"/>
  <c r="R4358" i="1" s="1"/>
  <c r="R4359" i="1" a="1"/>
  <c r="R4359" i="1" s="1"/>
  <c r="R4360" i="1" a="1"/>
  <c r="R4360" i="1" s="1"/>
  <c r="R4361" i="1" a="1"/>
  <c r="R4361" i="1" s="1"/>
  <c r="R4362" i="1" a="1"/>
  <c r="R4362" i="1" s="1"/>
  <c r="R4363" i="1" a="1"/>
  <c r="R4363" i="1" s="1"/>
  <c r="R4364" i="1" a="1"/>
  <c r="R4364" i="1" s="1"/>
  <c r="R4365" i="1" a="1"/>
  <c r="R4365" i="1" s="1"/>
  <c r="R4366" i="1" a="1"/>
  <c r="R4366" i="1" s="1"/>
  <c r="R4367" i="1" a="1"/>
  <c r="R4367" i="1" s="1"/>
  <c r="R4368" i="1" a="1"/>
  <c r="R4368" i="1" s="1"/>
  <c r="R4369" i="1" a="1"/>
  <c r="R4369" i="1" s="1"/>
  <c r="R4370" i="1" a="1"/>
  <c r="R4370" i="1" s="1"/>
  <c r="R4371" i="1" a="1"/>
  <c r="R4371" i="1" s="1"/>
  <c r="R4372" i="1" a="1"/>
  <c r="R4372" i="1" s="1"/>
  <c r="R4373" i="1" a="1"/>
  <c r="R4373" i="1" s="1"/>
  <c r="R4374" i="1" a="1"/>
  <c r="R4374" i="1" s="1"/>
  <c r="R4375" i="1" a="1"/>
  <c r="R4375" i="1" s="1"/>
  <c r="R4376" i="1" a="1"/>
  <c r="R4376" i="1" s="1"/>
  <c r="R4377" i="1" a="1"/>
  <c r="R4377" i="1" s="1"/>
  <c r="R4378" i="1" a="1"/>
  <c r="R4378" i="1" s="1"/>
  <c r="R4379" i="1" a="1"/>
  <c r="R4379" i="1" s="1"/>
  <c r="R4380" i="1" a="1"/>
  <c r="R4380" i="1" s="1"/>
  <c r="R4381" i="1" a="1"/>
  <c r="R4381" i="1" s="1"/>
  <c r="R4382" i="1" a="1"/>
  <c r="R4382" i="1" s="1"/>
  <c r="R4383" i="1" a="1"/>
  <c r="R4383" i="1" s="1"/>
  <c r="R4384" i="1" a="1"/>
  <c r="R4384" i="1" s="1"/>
  <c r="R4385" i="1" a="1"/>
  <c r="R4385" i="1" s="1"/>
  <c r="R4386" i="1" a="1"/>
  <c r="R4386" i="1" s="1"/>
  <c r="R4387" i="1" a="1"/>
  <c r="R4387" i="1" s="1"/>
  <c r="R4388" i="1" a="1"/>
  <c r="R4388" i="1" s="1"/>
  <c r="R4389" i="1" a="1"/>
  <c r="R4389" i="1" s="1"/>
  <c r="R4390" i="1" a="1"/>
  <c r="R4390" i="1" s="1"/>
  <c r="R4391" i="1" a="1"/>
  <c r="R4391" i="1" s="1"/>
  <c r="R4392" i="1" a="1"/>
  <c r="R4392" i="1" s="1"/>
  <c r="R4393" i="1" a="1"/>
  <c r="R4393" i="1" s="1"/>
  <c r="R4394" i="1" a="1"/>
  <c r="R4394" i="1" s="1"/>
  <c r="R4395" i="1" a="1"/>
  <c r="R4395" i="1" s="1"/>
  <c r="R4396" i="1" a="1"/>
  <c r="R4396" i="1" s="1"/>
  <c r="R4397" i="1" a="1"/>
  <c r="R4397" i="1" s="1"/>
  <c r="R4398" i="1" a="1"/>
  <c r="R4398" i="1" s="1"/>
  <c r="R4399" i="1" a="1"/>
  <c r="R4399" i="1" s="1"/>
  <c r="R4400" i="1" a="1"/>
  <c r="R4400" i="1" s="1"/>
  <c r="R4401" i="1" a="1"/>
  <c r="R4401" i="1" s="1"/>
  <c r="R4402" i="1" a="1"/>
  <c r="R4402" i="1" s="1"/>
  <c r="R4403" i="1" a="1"/>
  <c r="R4403" i="1" s="1"/>
  <c r="R4404" i="1" a="1"/>
  <c r="R4404" i="1" s="1"/>
  <c r="R4405" i="1" a="1"/>
  <c r="R4405" i="1" s="1"/>
  <c r="R4406" i="1" a="1"/>
  <c r="R4406" i="1" s="1"/>
  <c r="R4407" i="1" a="1"/>
  <c r="R4407" i="1" s="1"/>
  <c r="R4408" i="1" a="1"/>
  <c r="R4408" i="1" s="1"/>
  <c r="R4409" i="1" a="1"/>
  <c r="R4409" i="1"/>
  <c r="R4410" i="1" a="1"/>
  <c r="R4410" i="1" s="1"/>
  <c r="R4411" i="1" a="1"/>
  <c r="R4411" i="1" s="1"/>
  <c r="R4412" i="1" a="1"/>
  <c r="R4412" i="1" s="1"/>
  <c r="R4413" i="1" a="1"/>
  <c r="R4413" i="1" s="1"/>
  <c r="R4414" i="1" a="1"/>
  <c r="R4414" i="1" s="1"/>
  <c r="R4415" i="1" a="1"/>
  <c r="R4415" i="1" s="1"/>
  <c r="R4416" i="1" a="1"/>
  <c r="R4416" i="1" s="1"/>
  <c r="R4417" i="1" a="1"/>
  <c r="R4417" i="1" s="1"/>
  <c r="R4418" i="1" a="1"/>
  <c r="R4418" i="1" s="1"/>
  <c r="R4419" i="1" a="1"/>
  <c r="R4419" i="1" s="1"/>
  <c r="R4420" i="1" a="1"/>
  <c r="R4420" i="1" s="1"/>
  <c r="R4421" i="1" a="1"/>
  <c r="R4421" i="1" s="1"/>
  <c r="R4422" i="1" a="1"/>
  <c r="R4422" i="1" s="1"/>
  <c r="R4423" i="1" a="1"/>
  <c r="R4423" i="1" s="1"/>
  <c r="R4424" i="1" a="1"/>
  <c r="R4424" i="1" s="1"/>
  <c r="R4425" i="1" a="1"/>
  <c r="R4425" i="1" s="1"/>
  <c r="R4426" i="1" a="1"/>
  <c r="R4426" i="1" s="1"/>
  <c r="R4427" i="1" a="1"/>
  <c r="R4427" i="1" s="1"/>
  <c r="R4428" i="1" a="1"/>
  <c r="R4428" i="1" s="1"/>
  <c r="R4429" i="1" a="1"/>
  <c r="R4429" i="1" s="1"/>
  <c r="R4430" i="1" a="1"/>
  <c r="R4430" i="1" s="1"/>
  <c r="R4431" i="1" a="1"/>
  <c r="R4431" i="1" s="1"/>
  <c r="R4432" i="1" a="1"/>
  <c r="R4432" i="1" s="1"/>
  <c r="R4433" i="1" a="1"/>
  <c r="R4433" i="1" s="1"/>
  <c r="R4434" i="1" a="1"/>
  <c r="R4434" i="1" s="1"/>
  <c r="R4435" i="1" a="1"/>
  <c r="R4435" i="1" s="1"/>
  <c r="R4436" i="1" a="1"/>
  <c r="R4436" i="1" s="1"/>
  <c r="R4437" i="1" a="1"/>
  <c r="R4437" i="1" s="1"/>
  <c r="R4438" i="1" a="1"/>
  <c r="R4438" i="1" s="1"/>
  <c r="R4439" i="1" a="1"/>
  <c r="R4439" i="1" s="1"/>
  <c r="R4440" i="1" a="1"/>
  <c r="R4440" i="1" s="1"/>
  <c r="R4441" i="1" a="1"/>
  <c r="R4441" i="1" s="1"/>
  <c r="R4442" i="1" a="1"/>
  <c r="R4442" i="1" s="1"/>
  <c r="R4443" i="1" a="1"/>
  <c r="R4443" i="1" s="1"/>
  <c r="R4444" i="1" a="1"/>
  <c r="R4444" i="1" s="1"/>
  <c r="R4445" i="1" a="1"/>
  <c r="R4445" i="1" s="1"/>
  <c r="R4446" i="1" a="1"/>
  <c r="R4446" i="1" s="1"/>
  <c r="R4447" i="1" a="1"/>
  <c r="R4447" i="1" s="1"/>
  <c r="R4448" i="1" a="1"/>
  <c r="R4448" i="1" s="1"/>
  <c r="R4449" i="1" a="1"/>
  <c r="R4449" i="1" s="1"/>
  <c r="R4450" i="1" a="1"/>
  <c r="R4450" i="1" s="1"/>
  <c r="R4451" i="1" a="1"/>
  <c r="R4451" i="1" s="1"/>
  <c r="R4452" i="1" a="1"/>
  <c r="R4452" i="1" s="1"/>
  <c r="R4453" i="1" a="1"/>
  <c r="R4453" i="1" s="1"/>
  <c r="R4454" i="1" a="1"/>
  <c r="R4454" i="1" s="1"/>
  <c r="R4455" i="1" a="1"/>
  <c r="R4455" i="1" s="1"/>
  <c r="R4456" i="1" a="1"/>
  <c r="R4456" i="1" s="1"/>
  <c r="R4457" i="1" a="1"/>
  <c r="R4457" i="1" s="1"/>
  <c r="R4458" i="1" a="1"/>
  <c r="R4458" i="1" s="1"/>
  <c r="R4459" i="1" a="1"/>
  <c r="R4459" i="1" s="1"/>
  <c r="R4460" i="1" a="1"/>
  <c r="R4460" i="1" s="1"/>
  <c r="R4461" i="1" a="1"/>
  <c r="R4461" i="1" s="1"/>
  <c r="R4462" i="1" a="1"/>
  <c r="R4462" i="1" s="1"/>
  <c r="R4463" i="1" a="1"/>
  <c r="R4463" i="1" s="1"/>
  <c r="R4464" i="1" a="1"/>
  <c r="R4464" i="1" s="1"/>
  <c r="R4465" i="1" a="1"/>
  <c r="R4465" i="1" s="1"/>
  <c r="R4466" i="1" a="1"/>
  <c r="R4466" i="1" s="1"/>
  <c r="R4467" i="1" a="1"/>
  <c r="R4467" i="1" s="1"/>
  <c r="R4468" i="1" a="1"/>
  <c r="R4468" i="1" s="1"/>
  <c r="R4469" i="1" a="1"/>
  <c r="R4469" i="1" s="1"/>
  <c r="R4470" i="1" a="1"/>
  <c r="R4470" i="1" s="1"/>
  <c r="R4471" i="1" a="1"/>
  <c r="R4471" i="1" s="1"/>
  <c r="R4472" i="1" a="1"/>
  <c r="R4472" i="1" s="1"/>
  <c r="R4473" i="1" a="1"/>
  <c r="R4473" i="1" s="1"/>
  <c r="R4474" i="1" a="1"/>
  <c r="R4474" i="1" s="1"/>
  <c r="R4475" i="1" a="1"/>
  <c r="R4475" i="1" s="1"/>
  <c r="R4476" i="1" a="1"/>
  <c r="R4476" i="1" s="1"/>
  <c r="R4477" i="1" a="1"/>
  <c r="R4477" i="1" s="1"/>
  <c r="R4478" i="1" a="1"/>
  <c r="R4478" i="1" s="1"/>
  <c r="R4479" i="1" a="1"/>
  <c r="R4479" i="1" s="1"/>
  <c r="R4480" i="1" a="1"/>
  <c r="R4480" i="1" s="1"/>
  <c r="R4481" i="1" a="1"/>
  <c r="R4481" i="1" s="1"/>
  <c r="R4482" i="1" a="1"/>
  <c r="R4482" i="1" s="1"/>
  <c r="R4483" i="1" a="1"/>
  <c r="R4483" i="1" s="1"/>
  <c r="R4484" i="1" a="1"/>
  <c r="R4484" i="1" s="1"/>
  <c r="R4485" i="1" a="1"/>
  <c r="R4485" i="1" s="1"/>
  <c r="R4486" i="1" a="1"/>
  <c r="R4486" i="1" s="1"/>
  <c r="R4487" i="1" a="1"/>
  <c r="R4487" i="1" s="1"/>
  <c r="R4488" i="1" a="1"/>
  <c r="R4488" i="1" s="1"/>
  <c r="R4489" i="1" a="1"/>
  <c r="R4489" i="1" s="1"/>
  <c r="R4490" i="1" a="1"/>
  <c r="R4490" i="1" s="1"/>
  <c r="R4491" i="1" a="1"/>
  <c r="R4491" i="1" s="1"/>
  <c r="R4492" i="1" a="1"/>
  <c r="R4492" i="1" s="1"/>
  <c r="R4493" i="1" a="1"/>
  <c r="R4493" i="1" s="1"/>
  <c r="R4494" i="1" a="1"/>
  <c r="R4494" i="1" s="1"/>
  <c r="R4495" i="1" a="1"/>
  <c r="R4495" i="1" s="1"/>
  <c r="R4496" i="1" a="1"/>
  <c r="R4496" i="1" s="1"/>
  <c r="R4497" i="1" a="1"/>
  <c r="R4497" i="1" s="1"/>
  <c r="R4498" i="1" a="1"/>
  <c r="R4498" i="1" s="1"/>
  <c r="R4499" i="1" a="1"/>
  <c r="R4499" i="1" s="1"/>
  <c r="R4500" i="1" a="1"/>
  <c r="R4500" i="1" s="1"/>
  <c r="R4501" i="1" a="1"/>
  <c r="R4501" i="1" s="1"/>
  <c r="R4502" i="1" a="1"/>
  <c r="R4502" i="1" s="1"/>
  <c r="R4503" i="1" a="1"/>
  <c r="R4503" i="1" s="1"/>
  <c r="R4504" i="1" a="1"/>
  <c r="R4504" i="1" s="1"/>
  <c r="R4505" i="1" a="1"/>
  <c r="R4505" i="1" s="1"/>
  <c r="R4506" i="1" a="1"/>
  <c r="R4506" i="1" s="1"/>
  <c r="R4507" i="1" a="1"/>
  <c r="R4507" i="1" s="1"/>
  <c r="R4508" i="1" a="1"/>
  <c r="R4508" i="1" s="1"/>
  <c r="R4509" i="1" a="1"/>
  <c r="R4509" i="1"/>
  <c r="R4510" i="1" a="1"/>
  <c r="R4510" i="1" s="1"/>
  <c r="R4511" i="1" a="1"/>
  <c r="R4511" i="1" s="1"/>
  <c r="R4512" i="1" a="1"/>
  <c r="R4512" i="1" s="1"/>
  <c r="R4513" i="1" a="1"/>
  <c r="R4513" i="1" s="1"/>
  <c r="R4514" i="1" a="1"/>
  <c r="R4514" i="1" s="1"/>
  <c r="R4515" i="1" a="1"/>
  <c r="R4515" i="1" s="1"/>
  <c r="R4516" i="1" a="1"/>
  <c r="R4516" i="1" s="1"/>
  <c r="R4517" i="1" a="1"/>
  <c r="R4517" i="1" s="1"/>
  <c r="R4518" i="1" a="1"/>
  <c r="R4518" i="1" s="1"/>
  <c r="R4519" i="1" a="1"/>
  <c r="R4519" i="1" s="1"/>
  <c r="R4520" i="1" a="1"/>
  <c r="R4520" i="1" s="1"/>
  <c r="R4521" i="1" a="1"/>
  <c r="R4521" i="1" s="1"/>
  <c r="R4522" i="1" a="1"/>
  <c r="R4522" i="1" s="1"/>
  <c r="R4523" i="1" a="1"/>
  <c r="R4523" i="1" s="1"/>
  <c r="R4524" i="1" a="1"/>
  <c r="R4524" i="1" s="1"/>
  <c r="R4525" i="1" a="1"/>
  <c r="R4525" i="1" s="1"/>
  <c r="R4526" i="1" a="1"/>
  <c r="R4526" i="1" s="1"/>
  <c r="R4527" i="1" a="1"/>
  <c r="R4527" i="1" s="1"/>
  <c r="R4528" i="1" a="1"/>
  <c r="R4528" i="1" s="1"/>
  <c r="R4529" i="1" a="1"/>
  <c r="R4529" i="1" s="1"/>
  <c r="R4530" i="1" a="1"/>
  <c r="R4530" i="1" s="1"/>
  <c r="R4531" i="1" a="1"/>
  <c r="R4531" i="1" s="1"/>
  <c r="R4532" i="1" a="1"/>
  <c r="R4532" i="1" s="1"/>
  <c r="R4533" i="1" a="1"/>
  <c r="R4533" i="1" s="1"/>
  <c r="R4534" i="1" a="1"/>
  <c r="R4534" i="1" s="1"/>
  <c r="R4535" i="1" a="1"/>
  <c r="R4535" i="1" s="1"/>
  <c r="R4536" i="1" a="1"/>
  <c r="R4536" i="1" s="1"/>
  <c r="R4537" i="1" a="1"/>
  <c r="R4537" i="1" s="1"/>
  <c r="R4538" i="1" a="1"/>
  <c r="R4538" i="1" s="1"/>
  <c r="R4539" i="1" a="1"/>
  <c r="R4539" i="1" s="1"/>
  <c r="R4540" i="1" a="1"/>
  <c r="R4540" i="1" s="1"/>
  <c r="R4541" i="1" a="1"/>
  <c r="R4541" i="1"/>
  <c r="R4542" i="1" a="1"/>
  <c r="R4542" i="1" s="1"/>
  <c r="R4543" i="1" a="1"/>
  <c r="R4543" i="1" s="1"/>
  <c r="R4544" i="1" a="1"/>
  <c r="R4544" i="1" s="1"/>
  <c r="R4545" i="1" a="1"/>
  <c r="R4545" i="1" s="1"/>
  <c r="R4546" i="1" a="1"/>
  <c r="R4546" i="1" s="1"/>
  <c r="R4547" i="1" a="1"/>
  <c r="R4547" i="1" s="1"/>
  <c r="R4548" i="1" a="1"/>
  <c r="R4548" i="1" s="1"/>
  <c r="R4549" i="1" a="1"/>
  <c r="R4549" i="1" s="1"/>
  <c r="R4550" i="1" a="1"/>
  <c r="R4550" i="1" s="1"/>
  <c r="R4551" i="1" a="1"/>
  <c r="R4551" i="1" s="1"/>
  <c r="R4552" i="1" a="1"/>
  <c r="R4552" i="1" s="1"/>
  <c r="R4553" i="1" a="1"/>
  <c r="R4553" i="1" s="1"/>
  <c r="R4554" i="1" a="1"/>
  <c r="R4554" i="1" s="1"/>
  <c r="R4555" i="1" a="1"/>
  <c r="R4555" i="1" s="1"/>
  <c r="R4556" i="1" a="1"/>
  <c r="R4556" i="1" s="1"/>
  <c r="R4557" i="1" a="1"/>
  <c r="R4557" i="1" s="1"/>
  <c r="R4558" i="1" a="1"/>
  <c r="R4558" i="1" s="1"/>
  <c r="R4559" i="1" a="1"/>
  <c r="R4559" i="1" s="1"/>
  <c r="R4560" i="1" a="1"/>
  <c r="R4560" i="1" s="1"/>
  <c r="R4561" i="1" a="1"/>
  <c r="R4561" i="1" s="1"/>
  <c r="R4562" i="1" a="1"/>
  <c r="R4562" i="1" s="1"/>
  <c r="R4563" i="1" a="1"/>
  <c r="R4563" i="1" s="1"/>
  <c r="R4564" i="1" a="1"/>
  <c r="R4564" i="1" s="1"/>
  <c r="R4565" i="1" a="1"/>
  <c r="R4565" i="1" s="1"/>
  <c r="R4566" i="1" a="1"/>
  <c r="R4566" i="1" s="1"/>
  <c r="R4567" i="1" a="1"/>
  <c r="R4567" i="1" s="1"/>
  <c r="R4568" i="1" a="1"/>
  <c r="R4568" i="1" s="1"/>
  <c r="R4569" i="1" a="1"/>
  <c r="R4569" i="1" s="1"/>
  <c r="R4570" i="1" a="1"/>
  <c r="R4570" i="1" s="1"/>
  <c r="R4571" i="1" a="1"/>
  <c r="R4571" i="1" s="1"/>
  <c r="R4572" i="1" a="1"/>
  <c r="R4572" i="1" s="1"/>
  <c r="R4573" i="1" a="1"/>
  <c r="R4573" i="1" s="1"/>
  <c r="R4574" i="1" a="1"/>
  <c r="R4574" i="1" s="1"/>
  <c r="R4575" i="1" a="1"/>
  <c r="R4575" i="1" s="1"/>
  <c r="R4576" i="1" a="1"/>
  <c r="R4576" i="1" s="1"/>
  <c r="R4577" i="1" a="1"/>
  <c r="R4577" i="1" s="1"/>
  <c r="R4578" i="1" a="1"/>
  <c r="R4578" i="1" s="1"/>
  <c r="R4579" i="1" a="1"/>
  <c r="R4579" i="1" s="1"/>
  <c r="R4580" i="1" a="1"/>
  <c r="R4580" i="1" s="1"/>
  <c r="R4581" i="1" a="1"/>
  <c r="R4581" i="1" s="1"/>
  <c r="R4582" i="1" a="1"/>
  <c r="R4582" i="1" s="1"/>
  <c r="R4583" i="1" a="1"/>
  <c r="R4583" i="1" s="1"/>
  <c r="R4584" i="1" a="1"/>
  <c r="R4584" i="1" s="1"/>
  <c r="R4585" i="1" a="1"/>
  <c r="R4585" i="1" s="1"/>
  <c r="R4586" i="1" a="1"/>
  <c r="R4586" i="1" s="1"/>
  <c r="R4587" i="1" a="1"/>
  <c r="R4587" i="1" s="1"/>
  <c r="R4588" i="1" a="1"/>
  <c r="R4588" i="1" s="1"/>
  <c r="R4589" i="1" a="1"/>
  <c r="R4589" i="1" s="1"/>
  <c r="R4590" i="1" a="1"/>
  <c r="R4590" i="1" s="1"/>
  <c r="R4591" i="1" a="1"/>
  <c r="R4591" i="1" s="1"/>
  <c r="R4592" i="1" a="1"/>
  <c r="R4592" i="1" s="1"/>
  <c r="R4593" i="1" a="1"/>
  <c r="R4593" i="1" s="1"/>
  <c r="R4594" i="1" a="1"/>
  <c r="R4594" i="1" s="1"/>
  <c r="R4595" i="1" a="1"/>
  <c r="R4595" i="1" s="1"/>
  <c r="R4596" i="1" a="1"/>
  <c r="R4596" i="1" s="1"/>
  <c r="R4597" i="1" a="1"/>
  <c r="R4597" i="1" s="1"/>
  <c r="R4598" i="1" a="1"/>
  <c r="R4598" i="1" s="1"/>
  <c r="R4599" i="1" a="1"/>
  <c r="R4599" i="1" s="1"/>
  <c r="R4600" i="1" a="1"/>
  <c r="R4600" i="1" s="1"/>
  <c r="R4601" i="1" a="1"/>
  <c r="R4601" i="1" s="1"/>
  <c r="R4602" i="1" a="1"/>
  <c r="R4602" i="1" s="1"/>
  <c r="R4603" i="1" a="1"/>
  <c r="R4603" i="1" s="1"/>
  <c r="R4604" i="1" a="1"/>
  <c r="R4604" i="1" s="1"/>
  <c r="R4605" i="1" a="1"/>
  <c r="R4605" i="1" s="1"/>
  <c r="R4606" i="1" a="1"/>
  <c r="R4606" i="1" s="1"/>
  <c r="R4607" i="1" a="1"/>
  <c r="R4607" i="1" s="1"/>
  <c r="R4608" i="1" a="1"/>
  <c r="R4608" i="1" s="1"/>
  <c r="R4609" i="1" a="1"/>
  <c r="R4609" i="1" s="1"/>
  <c r="R4610" i="1" a="1"/>
  <c r="R4610" i="1" s="1"/>
  <c r="R4611" i="1" a="1"/>
  <c r="R4611" i="1" s="1"/>
  <c r="R4612" i="1" a="1"/>
  <c r="R4612" i="1" s="1"/>
  <c r="R4613" i="1" a="1"/>
  <c r="R4613" i="1" s="1"/>
  <c r="R4614" i="1" a="1"/>
  <c r="R4614" i="1" s="1"/>
  <c r="R4615" i="1" a="1"/>
  <c r="R4615" i="1" s="1"/>
  <c r="R4616" i="1" a="1"/>
  <c r="R4616" i="1" s="1"/>
  <c r="R4617" i="1" a="1"/>
  <c r="R4617" i="1" s="1"/>
  <c r="R4618" i="1" a="1"/>
  <c r="R4618" i="1" s="1"/>
  <c r="R4619" i="1" a="1"/>
  <c r="R4619" i="1" s="1"/>
  <c r="R4620" i="1" a="1"/>
  <c r="R4620" i="1" s="1"/>
  <c r="R4621" i="1" a="1"/>
  <c r="R4621" i="1" s="1"/>
  <c r="R4622" i="1" a="1"/>
  <c r="R4622" i="1" s="1"/>
  <c r="R4623" i="1" a="1"/>
  <c r="R4623" i="1" s="1"/>
  <c r="R4624" i="1" a="1"/>
  <c r="R4624" i="1" s="1"/>
  <c r="R4625" i="1" a="1"/>
  <c r="R4625" i="1" s="1"/>
  <c r="R4626" i="1" a="1"/>
  <c r="R4626" i="1" s="1"/>
  <c r="R4627" i="1" a="1"/>
  <c r="R4627" i="1" s="1"/>
  <c r="R4628" i="1" a="1"/>
  <c r="R4628" i="1" s="1"/>
  <c r="R4629" i="1" a="1"/>
  <c r="R4629" i="1" s="1"/>
  <c r="R4630" i="1" a="1"/>
  <c r="R4630" i="1" s="1"/>
  <c r="R4631" i="1" a="1"/>
  <c r="R4631" i="1" s="1"/>
  <c r="R4632" i="1" a="1"/>
  <c r="R4632" i="1" s="1"/>
  <c r="R4633" i="1" a="1"/>
  <c r="R4633" i="1" s="1"/>
  <c r="R4634" i="1" a="1"/>
  <c r="R4634" i="1" s="1"/>
  <c r="R4635" i="1" a="1"/>
  <c r="R4635" i="1" s="1"/>
  <c r="R4636" i="1" a="1"/>
  <c r="R4636" i="1" s="1"/>
  <c r="R4637" i="1" a="1"/>
  <c r="R4637" i="1" s="1"/>
  <c r="R4638" i="1" a="1"/>
  <c r="R4638" i="1" s="1"/>
  <c r="R4639" i="1" a="1"/>
  <c r="R4639" i="1" s="1"/>
  <c r="R4640" i="1" a="1"/>
  <c r="R4640" i="1" s="1"/>
  <c r="R4641" i="1" a="1"/>
  <c r="R4641" i="1" s="1"/>
  <c r="R4642" i="1" a="1"/>
  <c r="R4642" i="1" s="1"/>
  <c r="R4643" i="1" a="1"/>
  <c r="R4643" i="1" s="1"/>
  <c r="R4644" i="1" a="1"/>
  <c r="R4644" i="1" s="1"/>
  <c r="R4645" i="1" a="1"/>
  <c r="R4645" i="1" s="1"/>
  <c r="R4646" i="1" a="1"/>
  <c r="R4646" i="1" s="1"/>
  <c r="R4647" i="1" a="1"/>
  <c r="R4647" i="1" s="1"/>
  <c r="R4648" i="1" a="1"/>
  <c r="R4648" i="1" s="1"/>
  <c r="R4649" i="1" a="1"/>
  <c r="R4649" i="1" s="1"/>
  <c r="R4650" i="1" a="1"/>
  <c r="R4650" i="1" s="1"/>
  <c r="R4651" i="1" a="1"/>
  <c r="R4651" i="1" s="1"/>
  <c r="R4652" i="1" a="1"/>
  <c r="R4652" i="1" s="1"/>
  <c r="R4653" i="1" a="1"/>
  <c r="R4653" i="1" s="1"/>
  <c r="R4654" i="1" a="1"/>
  <c r="R4654" i="1" s="1"/>
  <c r="R4655" i="1" a="1"/>
  <c r="R4655" i="1" s="1"/>
  <c r="R4656" i="1" a="1"/>
  <c r="R4656" i="1" s="1"/>
  <c r="R4657" i="1" a="1"/>
  <c r="R4657" i="1" s="1"/>
  <c r="R4658" i="1" a="1"/>
  <c r="R4658" i="1" s="1"/>
  <c r="R4659" i="1" a="1"/>
  <c r="R4659" i="1" s="1"/>
  <c r="R4660" i="1" a="1"/>
  <c r="R4660" i="1" s="1"/>
  <c r="R4661" i="1" a="1"/>
  <c r="R4661" i="1" s="1"/>
  <c r="R4662" i="1" a="1"/>
  <c r="R4662" i="1" s="1"/>
  <c r="R4663" i="1" a="1"/>
  <c r="R4663" i="1" s="1"/>
  <c r="R4664" i="1" a="1"/>
  <c r="R4664" i="1" s="1"/>
  <c r="R4665" i="1" a="1"/>
  <c r="R4665" i="1" s="1"/>
  <c r="R4666" i="1" a="1"/>
  <c r="R4666" i="1" s="1"/>
  <c r="R4667" i="1" a="1"/>
  <c r="R4667" i="1" s="1"/>
  <c r="R4668" i="1" a="1"/>
  <c r="R4668" i="1" s="1"/>
  <c r="R4669" i="1" a="1"/>
  <c r="R4669" i="1" s="1"/>
  <c r="R4670" i="1" a="1"/>
  <c r="R4670" i="1" s="1"/>
  <c r="R4671" i="1" a="1"/>
  <c r="R4671" i="1" s="1"/>
  <c r="R4672" i="1" a="1"/>
  <c r="R4672" i="1" s="1"/>
  <c r="R4673" i="1" a="1"/>
  <c r="R4673" i="1" s="1"/>
  <c r="R4674" i="1" a="1"/>
  <c r="R4674" i="1" s="1"/>
  <c r="R4675" i="1" a="1"/>
  <c r="R4675" i="1" s="1"/>
  <c r="R4676" i="1" a="1"/>
  <c r="R4676" i="1" s="1"/>
  <c r="R4677" i="1" a="1"/>
  <c r="R4677" i="1" s="1"/>
  <c r="R4678" i="1" a="1"/>
  <c r="R4678" i="1" s="1"/>
  <c r="R4679" i="1" a="1"/>
  <c r="R4679" i="1" s="1"/>
  <c r="R4680" i="1" a="1"/>
  <c r="R4680" i="1" s="1"/>
  <c r="R4681" i="1" a="1"/>
  <c r="R4681" i="1" s="1"/>
  <c r="R4682" i="1" a="1"/>
  <c r="R4682" i="1" s="1"/>
  <c r="R4683" i="1" a="1"/>
  <c r="R4683" i="1"/>
  <c r="R4684" i="1" a="1"/>
  <c r="R4684" i="1" s="1"/>
  <c r="R4685" i="1" a="1"/>
  <c r="R4685" i="1" s="1"/>
  <c r="R4686" i="1" a="1"/>
  <c r="R4686" i="1" s="1"/>
  <c r="R4687" i="1" a="1"/>
  <c r="R4687" i="1" s="1"/>
  <c r="R4688" i="1" a="1"/>
  <c r="R4688" i="1" s="1"/>
  <c r="R4689" i="1" a="1"/>
  <c r="R4689" i="1" s="1"/>
  <c r="R4690" i="1" a="1"/>
  <c r="R4690" i="1" s="1"/>
  <c r="R4691" i="1" a="1"/>
  <c r="R4691" i="1" s="1"/>
  <c r="R4692" i="1" a="1"/>
  <c r="R4692" i="1" s="1"/>
  <c r="R4693" i="1" a="1"/>
  <c r="R4693" i="1" s="1"/>
  <c r="R4694" i="1" a="1"/>
  <c r="R4694" i="1" s="1"/>
  <c r="R4695" i="1" a="1"/>
  <c r="R4695" i="1" s="1"/>
  <c r="R4696" i="1" a="1"/>
  <c r="R4696" i="1" s="1"/>
  <c r="R4697" i="1" a="1"/>
  <c r="R4697" i="1" s="1"/>
  <c r="R4698" i="1" a="1"/>
  <c r="R4698" i="1" s="1"/>
  <c r="R4699" i="1" a="1"/>
  <c r="R4699" i="1" s="1"/>
  <c r="R4700" i="1" a="1"/>
  <c r="R4700" i="1" s="1"/>
  <c r="R4701" i="1" a="1"/>
  <c r="R4701" i="1" s="1"/>
  <c r="R4702" i="1" a="1"/>
  <c r="R4702" i="1" s="1"/>
  <c r="R4703" i="1" a="1"/>
  <c r="R4703" i="1" s="1"/>
  <c r="R4704" i="1" a="1"/>
  <c r="R4704" i="1"/>
  <c r="R4705" i="1" a="1"/>
  <c r="R4705" i="1" s="1"/>
  <c r="R4706" i="1" a="1"/>
  <c r="R4706" i="1" s="1"/>
  <c r="R4707" i="1" a="1"/>
  <c r="R4707" i="1" s="1"/>
  <c r="R4708" i="1" a="1"/>
  <c r="R4708" i="1" s="1"/>
  <c r="R4709" i="1" a="1"/>
  <c r="R4709" i="1" s="1"/>
  <c r="R4710" i="1" a="1"/>
  <c r="R4710" i="1" s="1"/>
  <c r="R4711" i="1" a="1"/>
  <c r="R4711" i="1" s="1"/>
  <c r="R4712" i="1" a="1"/>
  <c r="R4712" i="1" s="1"/>
  <c r="R4713" i="1" a="1"/>
  <c r="R4713" i="1" s="1"/>
  <c r="R4714" i="1" a="1"/>
  <c r="R4714" i="1" s="1"/>
  <c r="R4715" i="1" a="1"/>
  <c r="R4715" i="1" s="1"/>
  <c r="R4716" i="1" a="1"/>
  <c r="R4716" i="1" s="1"/>
  <c r="R4717" i="1" a="1"/>
  <c r="R4717" i="1" s="1"/>
  <c r="R4718" i="1" a="1"/>
  <c r="R4718" i="1" s="1"/>
  <c r="R4719" i="1" a="1"/>
  <c r="R4719" i="1" s="1"/>
  <c r="R4720" i="1" a="1"/>
  <c r="R4720" i="1" s="1"/>
  <c r="R4721" i="1" a="1"/>
  <c r="R4721" i="1" s="1"/>
  <c r="R4722" i="1" a="1"/>
  <c r="R4722" i="1" s="1"/>
  <c r="R4723" i="1" a="1"/>
  <c r="R4723" i="1" s="1"/>
  <c r="R4724" i="1" a="1"/>
  <c r="R4724" i="1" s="1"/>
  <c r="R4725" i="1" a="1"/>
  <c r="R4725" i="1" s="1"/>
  <c r="R4726" i="1" a="1"/>
  <c r="R4726" i="1" s="1"/>
  <c r="R4727" i="1" a="1"/>
  <c r="R4727" i="1" s="1"/>
  <c r="R4728" i="1" a="1"/>
  <c r="R4728" i="1" s="1"/>
  <c r="R4729" i="1" a="1"/>
  <c r="R4729" i="1" s="1"/>
  <c r="R4730" i="1" a="1"/>
  <c r="R4730" i="1" s="1"/>
  <c r="R4731" i="1" a="1"/>
  <c r="R4731" i="1" s="1"/>
  <c r="R4732" i="1" a="1"/>
  <c r="R4732" i="1" s="1"/>
  <c r="R4733" i="1" a="1"/>
  <c r="R4733" i="1" s="1"/>
  <c r="R4734" i="1" a="1"/>
  <c r="R4734" i="1" s="1"/>
  <c r="R4735" i="1" a="1"/>
  <c r="R4735" i="1" s="1"/>
  <c r="R4736" i="1" a="1"/>
  <c r="R4736" i="1" s="1"/>
  <c r="R4737" i="1" a="1"/>
  <c r="R4737" i="1" s="1"/>
  <c r="R4738" i="1" a="1"/>
  <c r="R4738" i="1" s="1"/>
  <c r="R4739" i="1" a="1"/>
  <c r="R4739" i="1" s="1"/>
  <c r="R4740" i="1" a="1"/>
  <c r="R4740" i="1" s="1"/>
  <c r="R4741" i="1" a="1"/>
  <c r="R4741" i="1" s="1"/>
  <c r="R4742" i="1" a="1"/>
  <c r="R4742" i="1" s="1"/>
  <c r="R4743" i="1" a="1"/>
  <c r="R4743" i="1" s="1"/>
  <c r="R4744" i="1" a="1"/>
  <c r="R4744" i="1" s="1"/>
  <c r="R4745" i="1" a="1"/>
  <c r="R4745" i="1" s="1"/>
  <c r="R4746" i="1" a="1"/>
  <c r="R4746" i="1" s="1"/>
  <c r="R4747" i="1" a="1"/>
  <c r="R4747" i="1" s="1"/>
  <c r="R4748" i="1" a="1"/>
  <c r="R4748" i="1" s="1"/>
  <c r="R4749" i="1" a="1"/>
  <c r="R4749" i="1" s="1"/>
  <c r="R4750" i="1" a="1"/>
  <c r="R4750" i="1" s="1"/>
  <c r="R4751" i="1" a="1"/>
  <c r="R4751" i="1" s="1"/>
  <c r="R4752" i="1" a="1"/>
  <c r="R4752" i="1" s="1"/>
  <c r="R4753" i="1" a="1"/>
  <c r="R4753" i="1" s="1"/>
  <c r="R4754" i="1" a="1"/>
  <c r="R4754" i="1" s="1"/>
  <c r="R4755" i="1" a="1"/>
  <c r="R4755" i="1" s="1"/>
  <c r="R4756" i="1" a="1"/>
  <c r="R4756" i="1" s="1"/>
  <c r="R4757" i="1" a="1"/>
  <c r="R4757" i="1" s="1"/>
  <c r="R4758" i="1" a="1"/>
  <c r="R4758" i="1" s="1"/>
  <c r="R4759" i="1" a="1"/>
  <c r="R4759" i="1" s="1"/>
  <c r="R4760" i="1" a="1"/>
  <c r="R4760" i="1" s="1"/>
  <c r="R4761" i="1" a="1"/>
  <c r="R4761" i="1" s="1"/>
  <c r="R4762" i="1" a="1"/>
  <c r="R4762" i="1" s="1"/>
  <c r="R4763" i="1" a="1"/>
  <c r="R4763" i="1" s="1"/>
  <c r="R4764" i="1" a="1"/>
  <c r="R4764" i="1" s="1"/>
  <c r="R4765" i="1" a="1"/>
  <c r="R4765" i="1" s="1"/>
  <c r="R4766" i="1" a="1"/>
  <c r="R4766" i="1" s="1"/>
  <c r="R4767" i="1" a="1"/>
  <c r="R4767" i="1" s="1"/>
  <c r="R4768" i="1" a="1"/>
  <c r="R4768" i="1" s="1"/>
  <c r="R4769" i="1" a="1"/>
  <c r="R4769" i="1" s="1"/>
  <c r="R4770" i="1" a="1"/>
  <c r="R4770" i="1" s="1"/>
  <c r="R4771" i="1" a="1"/>
  <c r="R4771" i="1" s="1"/>
  <c r="R4772" i="1" a="1"/>
  <c r="R4772" i="1" s="1"/>
  <c r="R4773" i="1" a="1"/>
  <c r="R4773" i="1" s="1"/>
  <c r="R4774" i="1" a="1"/>
  <c r="R4774" i="1" s="1"/>
  <c r="R4775" i="1" a="1"/>
  <c r="R4775" i="1" s="1"/>
  <c r="R4776" i="1" a="1"/>
  <c r="R4776" i="1" s="1"/>
  <c r="R4777" i="1" a="1"/>
  <c r="R4777" i="1" s="1"/>
  <c r="R4778" i="1" a="1"/>
  <c r="R4778" i="1" s="1"/>
  <c r="R4779" i="1" a="1"/>
  <c r="R4779" i="1" s="1"/>
  <c r="R4780" i="1" a="1"/>
  <c r="R4780" i="1" s="1"/>
  <c r="R4781" i="1" a="1"/>
  <c r="R4781" i="1" s="1"/>
  <c r="R4782" i="1" a="1"/>
  <c r="R4782" i="1" s="1"/>
  <c r="R4783" i="1" a="1"/>
  <c r="R4783" i="1" s="1"/>
  <c r="R4784" i="1" a="1"/>
  <c r="R4784" i="1" s="1"/>
  <c r="R4785" i="1" a="1"/>
  <c r="R4785" i="1" s="1"/>
  <c r="R4786" i="1" a="1"/>
  <c r="R4786" i="1" s="1"/>
  <c r="R4787" i="1" a="1"/>
  <c r="R4787" i="1" s="1"/>
  <c r="R4788" i="1" a="1"/>
  <c r="R4788" i="1" s="1"/>
  <c r="R4789" i="1" a="1"/>
  <c r="R4789" i="1" s="1"/>
  <c r="R4790" i="1" a="1"/>
  <c r="R4790" i="1" s="1"/>
  <c r="R4791" i="1" a="1"/>
  <c r="R4791" i="1" s="1"/>
  <c r="R4792" i="1" a="1"/>
  <c r="R4792" i="1" s="1"/>
  <c r="R4793" i="1" a="1"/>
  <c r="R4793" i="1" s="1"/>
  <c r="R4794" i="1" a="1"/>
  <c r="R4794" i="1" s="1"/>
  <c r="R4795" i="1" a="1"/>
  <c r="R4795" i="1" s="1"/>
  <c r="R4796" i="1" a="1"/>
  <c r="R4796" i="1" s="1"/>
  <c r="R4797" i="1" a="1"/>
  <c r="R4797" i="1" s="1"/>
  <c r="R4798" i="1" a="1"/>
  <c r="R4798" i="1" s="1"/>
  <c r="R4799" i="1" a="1"/>
  <c r="R4799" i="1" s="1"/>
  <c r="R4800" i="1" a="1"/>
  <c r="R4800" i="1" s="1"/>
  <c r="R4801" i="1" a="1"/>
  <c r="R4801" i="1" s="1"/>
  <c r="R4802" i="1" a="1"/>
  <c r="R4802" i="1" s="1"/>
  <c r="R4803" i="1" a="1"/>
  <c r="R4803" i="1" s="1"/>
  <c r="R4804" i="1" a="1"/>
  <c r="R4804" i="1" s="1"/>
  <c r="R4805" i="1" a="1"/>
  <c r="R4805" i="1" s="1"/>
  <c r="R4806" i="1" a="1"/>
  <c r="R4806" i="1" s="1"/>
  <c r="R4807" i="1" a="1"/>
  <c r="R4807" i="1" s="1"/>
  <c r="R4808" i="1" a="1"/>
  <c r="R4808" i="1" s="1"/>
  <c r="R4809" i="1" a="1"/>
  <c r="R4809" i="1" s="1"/>
  <c r="R4810" i="1" a="1"/>
  <c r="R4810" i="1" s="1"/>
  <c r="R4811" i="1" a="1"/>
  <c r="R4811" i="1" s="1"/>
  <c r="R4812" i="1" a="1"/>
  <c r="R4812" i="1" s="1"/>
  <c r="R4813" i="1" a="1"/>
  <c r="R4813" i="1" s="1"/>
  <c r="R4814" i="1" a="1"/>
  <c r="R4814" i="1" s="1"/>
  <c r="R4815" i="1" a="1"/>
  <c r="R4815" i="1" s="1"/>
  <c r="R4816" i="1" a="1"/>
  <c r="R4816" i="1" s="1"/>
  <c r="R4817" i="1" a="1"/>
  <c r="R4817" i="1" s="1"/>
  <c r="R4818" i="1" a="1"/>
  <c r="R4818" i="1" s="1"/>
  <c r="R4819" i="1" a="1"/>
  <c r="R4819" i="1" s="1"/>
  <c r="R4820" i="1" a="1"/>
  <c r="R4820" i="1" s="1"/>
  <c r="R4821" i="1" a="1"/>
  <c r="R4821" i="1" s="1"/>
  <c r="R4822" i="1" a="1"/>
  <c r="R4822" i="1" s="1"/>
  <c r="R4823" i="1" a="1"/>
  <c r="R4823" i="1" s="1"/>
  <c r="R4824" i="1" a="1"/>
  <c r="R4824" i="1" s="1"/>
  <c r="R4825" i="1" a="1"/>
  <c r="R4825" i="1" s="1"/>
  <c r="R4826" i="1" a="1"/>
  <c r="R4826" i="1" s="1"/>
  <c r="R4827" i="1" a="1"/>
  <c r="R4827" i="1" s="1"/>
  <c r="R4828" i="1" a="1"/>
  <c r="R4828" i="1" s="1"/>
  <c r="R4829" i="1" a="1"/>
  <c r="R4829" i="1" s="1"/>
  <c r="R4830" i="1" a="1"/>
  <c r="R4830" i="1" s="1"/>
  <c r="R4831" i="1" a="1"/>
  <c r="R4831" i="1" s="1"/>
  <c r="R4832" i="1" a="1"/>
  <c r="R4832" i="1" s="1"/>
  <c r="R4833" i="1" a="1"/>
  <c r="R4833" i="1" s="1"/>
  <c r="R4834" i="1" a="1"/>
  <c r="R4834" i="1" s="1"/>
  <c r="R4835" i="1" a="1"/>
  <c r="R4835" i="1" s="1"/>
  <c r="R4836" i="1" a="1"/>
  <c r="R4836" i="1" s="1"/>
  <c r="R4837" i="1" a="1"/>
  <c r="R4837" i="1" s="1"/>
  <c r="R4838" i="1" a="1"/>
  <c r="R4838" i="1" s="1"/>
  <c r="R4839" i="1" a="1"/>
  <c r="R4839" i="1" s="1"/>
  <c r="R4840" i="1" a="1"/>
  <c r="R4840" i="1" s="1"/>
  <c r="R4841" i="1" a="1"/>
  <c r="R4841" i="1" s="1"/>
  <c r="R4842" i="1" a="1"/>
  <c r="R4842" i="1" s="1"/>
  <c r="R4843" i="1" a="1"/>
  <c r="R4843" i="1" s="1"/>
  <c r="R4844" i="1" a="1"/>
  <c r="R4844" i="1" s="1"/>
  <c r="R4845" i="1" a="1"/>
  <c r="R4845" i="1" s="1"/>
  <c r="R4846" i="1" a="1"/>
  <c r="R4846" i="1" s="1"/>
  <c r="R4847" i="1" a="1"/>
  <c r="R4847" i="1" s="1"/>
  <c r="R4848" i="1" a="1"/>
  <c r="R4848" i="1"/>
  <c r="R4849" i="1" a="1"/>
  <c r="R4849" i="1" s="1"/>
  <c r="R4850" i="1" a="1"/>
  <c r="R4850" i="1" s="1"/>
  <c r="R4851" i="1" a="1"/>
  <c r="R4851" i="1" s="1"/>
  <c r="R4852" i="1" a="1"/>
  <c r="R4852" i="1" s="1"/>
  <c r="R4853" i="1" a="1"/>
  <c r="R4853" i="1" s="1"/>
  <c r="R4854" i="1" a="1"/>
  <c r="R4854" i="1" s="1"/>
  <c r="R4855" i="1" a="1"/>
  <c r="R4855" i="1" s="1"/>
  <c r="R4856" i="1" a="1"/>
  <c r="R4856" i="1" s="1"/>
  <c r="R4857" i="1" a="1"/>
  <c r="R4857" i="1" s="1"/>
  <c r="R4858" i="1" a="1"/>
  <c r="R4858" i="1" s="1"/>
  <c r="R4859" i="1" a="1"/>
  <c r="R4859" i="1" s="1"/>
  <c r="R4860" i="1" a="1"/>
  <c r="R4860" i="1" s="1"/>
  <c r="R4861" i="1" a="1"/>
  <c r="R4861" i="1" s="1"/>
  <c r="R4862" i="1" a="1"/>
  <c r="R4862" i="1" s="1"/>
  <c r="R4863" i="1" a="1"/>
  <c r="R4863" i="1" s="1"/>
  <c r="R4864" i="1" a="1"/>
  <c r="R4864" i="1" s="1"/>
  <c r="R4865" i="1" a="1"/>
  <c r="R4865" i="1" s="1"/>
  <c r="R4866" i="1" a="1"/>
  <c r="R4866" i="1" s="1"/>
  <c r="R4867" i="1" a="1"/>
  <c r="R4867" i="1" s="1"/>
  <c r="R4868" i="1" a="1"/>
  <c r="R4868" i="1" s="1"/>
  <c r="R4869" i="1" a="1"/>
  <c r="R4869" i="1" s="1"/>
  <c r="R4870" i="1" a="1"/>
  <c r="R4870" i="1" s="1"/>
  <c r="R4871" i="1" a="1"/>
  <c r="R4871" i="1" s="1"/>
  <c r="R4872" i="1" a="1"/>
  <c r="R4872" i="1" s="1"/>
  <c r="R4873" i="1" a="1"/>
  <c r="R4873" i="1" s="1"/>
  <c r="R4874" i="1" a="1"/>
  <c r="R4874" i="1" s="1"/>
  <c r="R4875" i="1" a="1"/>
  <c r="R4875" i="1" s="1"/>
  <c r="R4876" i="1" a="1"/>
  <c r="R4876" i="1" s="1"/>
  <c r="R4877" i="1" a="1"/>
  <c r="R4877" i="1" s="1"/>
  <c r="R4878" i="1" a="1"/>
  <c r="R4878" i="1" s="1"/>
  <c r="R4879" i="1" a="1"/>
  <c r="R4879" i="1" s="1"/>
  <c r="R4880" i="1" a="1"/>
  <c r="R4880" i="1"/>
  <c r="R4881" i="1" a="1"/>
  <c r="R4881" i="1" s="1"/>
  <c r="R4882" i="1" a="1"/>
  <c r="R4882" i="1" s="1"/>
  <c r="R4883" i="1" a="1"/>
  <c r="R4883" i="1" s="1"/>
  <c r="R4884" i="1" a="1"/>
  <c r="R4884" i="1" s="1"/>
  <c r="R4885" i="1" a="1"/>
  <c r="R4885" i="1" s="1"/>
  <c r="R4886" i="1" a="1"/>
  <c r="R4886" i="1" s="1"/>
  <c r="R4887" i="1" a="1"/>
  <c r="R4887" i="1" s="1"/>
  <c r="R4888" i="1" a="1"/>
  <c r="R4888" i="1" s="1"/>
  <c r="R4889" i="1" a="1"/>
  <c r="R4889" i="1" s="1"/>
  <c r="R4890" i="1" a="1"/>
  <c r="R4890" i="1" s="1"/>
  <c r="R4891" i="1" a="1"/>
  <c r="R4891" i="1" s="1"/>
  <c r="R4892" i="1" a="1"/>
  <c r="R4892" i="1" s="1"/>
  <c r="R4893" i="1" a="1"/>
  <c r="R4893" i="1" s="1"/>
  <c r="R4894" i="1" a="1"/>
  <c r="R4894" i="1" s="1"/>
  <c r="R4895" i="1" a="1"/>
  <c r="R4895" i="1" s="1"/>
  <c r="R4896" i="1" a="1"/>
  <c r="R4896" i="1" s="1"/>
  <c r="R4897" i="1" a="1"/>
  <c r="R4897" i="1" s="1"/>
  <c r="R4898" i="1" a="1"/>
  <c r="R4898" i="1" s="1"/>
  <c r="R4899" i="1" a="1"/>
  <c r="R4899" i="1" s="1"/>
  <c r="R4900" i="1" a="1"/>
  <c r="R4900" i="1" s="1"/>
  <c r="R4901" i="1" a="1"/>
  <c r="R4901" i="1" s="1"/>
  <c r="R4902" i="1" a="1"/>
  <c r="R4902" i="1" s="1"/>
  <c r="R4903" i="1" a="1"/>
  <c r="R4903" i="1" s="1"/>
  <c r="R4904" i="1" a="1"/>
  <c r="R4904" i="1"/>
  <c r="R4905" i="1" a="1"/>
  <c r="R4905" i="1" s="1"/>
  <c r="R4906" i="1" a="1"/>
  <c r="R4906" i="1" s="1"/>
  <c r="R4907" i="1" a="1"/>
  <c r="R4907" i="1" s="1"/>
  <c r="R4908" i="1" a="1"/>
  <c r="R4908" i="1" s="1"/>
  <c r="R4909" i="1" a="1"/>
  <c r="R4909" i="1" s="1"/>
  <c r="R4910" i="1" a="1"/>
  <c r="R4910" i="1" s="1"/>
  <c r="R4911" i="1" a="1"/>
  <c r="R4911" i="1" s="1"/>
  <c r="R4912" i="1" a="1"/>
  <c r="R4912" i="1" s="1"/>
  <c r="R4913" i="1" a="1"/>
  <c r="R4913" i="1" s="1"/>
  <c r="R4914" i="1" a="1"/>
  <c r="R4914" i="1" s="1"/>
  <c r="R4915" i="1" a="1"/>
  <c r="R4915" i="1" s="1"/>
  <c r="R4916" i="1" a="1"/>
  <c r="R4916" i="1" s="1"/>
  <c r="R4917" i="1" a="1"/>
  <c r="R4917" i="1" s="1"/>
  <c r="R4918" i="1" a="1"/>
  <c r="R4918" i="1" s="1"/>
  <c r="R4919" i="1" a="1"/>
  <c r="R4919" i="1" s="1"/>
  <c r="R4920" i="1" a="1"/>
  <c r="R4920" i="1" s="1"/>
  <c r="R4921" i="1" a="1"/>
  <c r="R4921" i="1" s="1"/>
  <c r="R4922" i="1" a="1"/>
  <c r="R4922" i="1" s="1"/>
  <c r="R4923" i="1" a="1"/>
  <c r="R4923" i="1" s="1"/>
  <c r="R4924" i="1" a="1"/>
  <c r="R4924" i="1" s="1"/>
  <c r="R4925" i="1" a="1"/>
  <c r="R4925" i="1" s="1"/>
  <c r="R4926" i="1" a="1"/>
  <c r="R4926" i="1" s="1"/>
  <c r="R4927" i="1" a="1"/>
  <c r="R4927" i="1" s="1"/>
  <c r="R4928" i="1" a="1"/>
  <c r="R4928" i="1" s="1"/>
  <c r="R4929" i="1" a="1"/>
  <c r="R4929" i="1" s="1"/>
  <c r="R4930" i="1" a="1"/>
  <c r="R4930" i="1" s="1"/>
  <c r="R4931" i="1" a="1"/>
  <c r="R4931" i="1" s="1"/>
  <c r="R4932" i="1" a="1"/>
  <c r="R4932" i="1" s="1"/>
  <c r="R4933" i="1" a="1"/>
  <c r="R4933" i="1" s="1"/>
  <c r="R4934" i="1" a="1"/>
  <c r="R4934" i="1" s="1"/>
  <c r="R4935" i="1" a="1"/>
  <c r="R4935" i="1" s="1"/>
  <c r="R4936" i="1" a="1"/>
  <c r="R4936" i="1" s="1"/>
  <c r="R4937" i="1" a="1"/>
  <c r="R4937" i="1" s="1"/>
  <c r="R4938" i="1" a="1"/>
  <c r="R4938" i="1" s="1"/>
  <c r="R4939" i="1" a="1"/>
  <c r="R4939" i="1" s="1"/>
  <c r="R4940" i="1" a="1"/>
  <c r="R4940" i="1" s="1"/>
  <c r="R4941" i="1" a="1"/>
  <c r="R4941" i="1" s="1"/>
  <c r="R4942" i="1" a="1"/>
  <c r="R4942" i="1" s="1"/>
  <c r="R4943" i="1" a="1"/>
  <c r="R4943" i="1" s="1"/>
  <c r="R4944" i="1" a="1"/>
  <c r="R4944" i="1"/>
  <c r="R4945" i="1" a="1"/>
  <c r="R4945" i="1" s="1"/>
  <c r="R4946" i="1" a="1"/>
  <c r="R4946" i="1" s="1"/>
  <c r="R4947" i="1" a="1"/>
  <c r="R4947" i="1" s="1"/>
  <c r="R4948" i="1" a="1"/>
  <c r="R4948" i="1" s="1"/>
  <c r="R4949" i="1" a="1"/>
  <c r="R4949" i="1" s="1"/>
  <c r="R4950" i="1" a="1"/>
  <c r="R4950" i="1" s="1"/>
  <c r="R4951" i="1" a="1"/>
  <c r="R4951" i="1" s="1"/>
  <c r="R4952" i="1" a="1"/>
  <c r="R4952" i="1" s="1"/>
  <c r="R4953" i="1" a="1"/>
  <c r="R4953" i="1" s="1"/>
  <c r="R4954" i="1" a="1"/>
  <c r="R4954" i="1" s="1"/>
  <c r="R4955" i="1" a="1"/>
  <c r="R4955" i="1" s="1"/>
  <c r="R4956" i="1" a="1"/>
  <c r="R4956" i="1" s="1"/>
  <c r="R4957" i="1" a="1"/>
  <c r="R4957" i="1" s="1"/>
  <c r="R4958" i="1" a="1"/>
  <c r="R4958" i="1" s="1"/>
  <c r="R4959" i="1" a="1"/>
  <c r="R4959" i="1" s="1"/>
  <c r="R4960" i="1" a="1"/>
  <c r="R4960" i="1" s="1"/>
  <c r="R4961" i="1" a="1"/>
  <c r="R4961" i="1" s="1"/>
  <c r="R4962" i="1" a="1"/>
  <c r="R4962" i="1" s="1"/>
  <c r="R4963" i="1" a="1"/>
  <c r="R4963" i="1" s="1"/>
  <c r="R4964" i="1" a="1"/>
  <c r="R4964" i="1" s="1"/>
  <c r="R4965" i="1" a="1"/>
  <c r="R4965" i="1" s="1"/>
  <c r="R4966" i="1" a="1"/>
  <c r="R4966" i="1" s="1"/>
  <c r="R4967" i="1" a="1"/>
  <c r="R4967" i="1" s="1"/>
  <c r="R4968" i="1" a="1"/>
  <c r="R4968" i="1" s="1"/>
  <c r="R4969" i="1" a="1"/>
  <c r="R4969" i="1" s="1"/>
  <c r="R4970" i="1" a="1"/>
  <c r="R4970" i="1" s="1"/>
  <c r="R4971" i="1" a="1"/>
  <c r="R4971" i="1" s="1"/>
  <c r="R4972" i="1" a="1"/>
  <c r="R4972" i="1" s="1"/>
  <c r="R4973" i="1" a="1"/>
  <c r="R4973" i="1" s="1"/>
  <c r="R4974" i="1" a="1"/>
  <c r="R4974" i="1" s="1"/>
  <c r="R4975" i="1" a="1"/>
  <c r="R4975" i="1" s="1"/>
  <c r="R4976" i="1" a="1"/>
  <c r="R4976" i="1" s="1"/>
  <c r="R4977" i="1" a="1"/>
  <c r="R4977" i="1" s="1"/>
  <c r="R4978" i="1" a="1"/>
  <c r="R4978" i="1" s="1"/>
  <c r="R4979" i="1" a="1"/>
  <c r="R4979" i="1" s="1"/>
  <c r="R4980" i="1" a="1"/>
  <c r="R4980" i="1" s="1"/>
  <c r="R4981" i="1" a="1"/>
  <c r="R4981" i="1" s="1"/>
  <c r="R4982" i="1" a="1"/>
  <c r="R4982" i="1" s="1"/>
  <c r="R4983" i="1" a="1"/>
  <c r="R4983" i="1" s="1"/>
  <c r="R4984" i="1" a="1"/>
  <c r="R4984" i="1" s="1"/>
  <c r="R4985" i="1" a="1"/>
  <c r="R4985" i="1" s="1"/>
  <c r="R4986" i="1" a="1"/>
  <c r="R4986" i="1" s="1"/>
  <c r="R4987" i="1" a="1"/>
  <c r="R4987" i="1" s="1"/>
  <c r="R4988" i="1" a="1"/>
  <c r="R4988" i="1" s="1"/>
  <c r="R4989" i="1" a="1"/>
  <c r="R4989" i="1" s="1"/>
  <c r="R4990" i="1" a="1"/>
  <c r="R4990" i="1" s="1"/>
  <c r="R4991" i="1" a="1"/>
  <c r="R4991" i="1" s="1"/>
  <c r="R4992" i="1" a="1"/>
  <c r="R4992" i="1" s="1"/>
  <c r="R4993" i="1" a="1"/>
  <c r="R4993" i="1" s="1"/>
  <c r="R4994" i="1" a="1"/>
  <c r="R4994" i="1" s="1"/>
  <c r="R4995" i="1" a="1"/>
  <c r="R4995" i="1" s="1"/>
  <c r="R4996" i="1" a="1"/>
  <c r="R4996" i="1" s="1"/>
  <c r="R4997" i="1" a="1"/>
  <c r="R4997" i="1" s="1"/>
  <c r="R4998" i="1" a="1"/>
  <c r="R4998" i="1" s="1"/>
  <c r="R4999" i="1" a="1"/>
  <c r="R4999" i="1" s="1"/>
  <c r="R5000" i="1" a="1"/>
  <c r="R5000" i="1" s="1"/>
  <c r="R5001" i="1" a="1"/>
  <c r="R5001" i="1" s="1"/>
  <c r="A4999" i="1"/>
  <c r="A5000" i="1"/>
  <c r="A5001" i="1" s="1"/>
  <c r="R1001" i="14" a="1"/>
  <c r="R1001" i="14" s="1"/>
  <c r="R1000" i="14" a="1"/>
  <c r="R1000" i="14" s="1"/>
  <c r="R999" i="14" a="1"/>
  <c r="R999" i="14" s="1"/>
  <c r="R998" i="14" a="1"/>
  <c r="R998" i="14" s="1"/>
  <c r="R997" i="14" a="1"/>
  <c r="R997" i="14" s="1"/>
  <c r="R996" i="14" a="1"/>
  <c r="R996" i="14" s="1"/>
  <c r="R995" i="14" a="1"/>
  <c r="R995" i="14" s="1"/>
  <c r="R994" i="14" a="1"/>
  <c r="R994" i="14" s="1"/>
  <c r="R993" i="14"/>
  <c r="R993" i="14" a="1"/>
  <c r="R992" i="14" a="1"/>
  <c r="R992" i="14" s="1"/>
  <c r="R991" i="14" a="1"/>
  <c r="R991" i="14" s="1"/>
  <c r="R990" i="14" a="1"/>
  <c r="R990" i="14" s="1"/>
  <c r="R989" i="14" a="1"/>
  <c r="R989" i="14" s="1"/>
  <c r="R988" i="14" a="1"/>
  <c r="R988" i="14" s="1"/>
  <c r="R987" i="14" a="1"/>
  <c r="R987" i="14" s="1"/>
  <c r="R986" i="14" a="1"/>
  <c r="R986" i="14" s="1"/>
  <c r="R985" i="14" a="1"/>
  <c r="R985" i="14" s="1"/>
  <c r="R984" i="14" a="1"/>
  <c r="R984" i="14" s="1"/>
  <c r="R983" i="14"/>
  <c r="R983" i="14" a="1"/>
  <c r="R982" i="14" a="1"/>
  <c r="R982" i="14" s="1"/>
  <c r="R981" i="14" a="1"/>
  <c r="R981" i="14" s="1"/>
  <c r="R980" i="14" a="1"/>
  <c r="R980" i="14" s="1"/>
  <c r="R979" i="14" a="1"/>
  <c r="R979" i="14" s="1"/>
  <c r="R978" i="14" a="1"/>
  <c r="R978" i="14" s="1"/>
  <c r="R977" i="14" a="1"/>
  <c r="R977" i="14" s="1"/>
  <c r="R976" i="14" a="1"/>
  <c r="R976" i="14" s="1"/>
  <c r="R975" i="14" a="1"/>
  <c r="R975" i="14" s="1"/>
  <c r="R974" i="14" a="1"/>
  <c r="R974" i="14" s="1"/>
  <c r="R973" i="14" a="1"/>
  <c r="R973" i="14" s="1"/>
  <c r="R972" i="14" a="1"/>
  <c r="R972" i="14" s="1"/>
  <c r="R971" i="14" a="1"/>
  <c r="R971" i="14" s="1"/>
  <c r="R970" i="14" a="1"/>
  <c r="R970" i="14" s="1"/>
  <c r="R969" i="14" a="1"/>
  <c r="R969" i="14" s="1"/>
  <c r="R968" i="14" a="1"/>
  <c r="R968" i="14" s="1"/>
  <c r="R967" i="14"/>
  <c r="R967" i="14" a="1"/>
  <c r="R966" i="14" a="1"/>
  <c r="R966" i="14" s="1"/>
  <c r="R965" i="14" a="1"/>
  <c r="R965" i="14" s="1"/>
  <c r="R964" i="14" a="1"/>
  <c r="R964" i="14" s="1"/>
  <c r="R963" i="14" a="1"/>
  <c r="R963" i="14" s="1"/>
  <c r="R962" i="14"/>
  <c r="R962" i="14" a="1"/>
  <c r="R961" i="14"/>
  <c r="R961" i="14" a="1"/>
  <c r="R960" i="14" a="1"/>
  <c r="R960" i="14" s="1"/>
  <c r="R959" i="14" a="1"/>
  <c r="R959" i="14" s="1"/>
  <c r="R958" i="14" a="1"/>
  <c r="R958" i="14" s="1"/>
  <c r="R957" i="14" a="1"/>
  <c r="R957" i="14" s="1"/>
  <c r="R956" i="14" a="1"/>
  <c r="R956" i="14" s="1"/>
  <c r="R955" i="14" a="1"/>
  <c r="R955" i="14" s="1"/>
  <c r="R954" i="14" a="1"/>
  <c r="R954" i="14" s="1"/>
  <c r="R953" i="14" a="1"/>
  <c r="R953" i="14" s="1"/>
  <c r="R952" i="14" a="1"/>
  <c r="R952" i="14" s="1"/>
  <c r="R951" i="14"/>
  <c r="R951" i="14" a="1"/>
  <c r="R950" i="14" a="1"/>
  <c r="R950" i="14" s="1"/>
  <c r="R949" i="14" a="1"/>
  <c r="R949" i="14" s="1"/>
  <c r="R948" i="14" a="1"/>
  <c r="R948" i="14" s="1"/>
  <c r="R947" i="14" a="1"/>
  <c r="R947" i="14" s="1"/>
  <c r="R946" i="14" a="1"/>
  <c r="R946" i="14" s="1"/>
  <c r="R945" i="14" a="1"/>
  <c r="R945" i="14" s="1"/>
  <c r="R944" i="14" a="1"/>
  <c r="R944" i="14" s="1"/>
  <c r="R943" i="14" a="1"/>
  <c r="R943" i="14" s="1"/>
  <c r="R942" i="14" a="1"/>
  <c r="R942" i="14" s="1"/>
  <c r="R941" i="14" a="1"/>
  <c r="R941" i="14" s="1"/>
  <c r="R940" i="14" a="1"/>
  <c r="R940" i="14" s="1"/>
  <c r="R939" i="14" a="1"/>
  <c r="R939" i="14" s="1"/>
  <c r="R938" i="14" a="1"/>
  <c r="R938" i="14" s="1"/>
  <c r="R937" i="14" a="1"/>
  <c r="R937" i="14" s="1"/>
  <c r="R936" i="14" a="1"/>
  <c r="R936" i="14" s="1"/>
  <c r="R935" i="14" a="1"/>
  <c r="R935" i="14" s="1"/>
  <c r="R934" i="14" a="1"/>
  <c r="R934" i="14" s="1"/>
  <c r="R933" i="14" a="1"/>
  <c r="R933" i="14" s="1"/>
  <c r="R932" i="14" a="1"/>
  <c r="R932" i="14" s="1"/>
  <c r="R931" i="14" a="1"/>
  <c r="R931" i="14" s="1"/>
  <c r="R930" i="14" a="1"/>
  <c r="R930" i="14" s="1"/>
  <c r="R929" i="14" a="1"/>
  <c r="R929" i="14" s="1"/>
  <c r="R928" i="14" a="1"/>
  <c r="R928" i="14" s="1"/>
  <c r="R927" i="14" a="1"/>
  <c r="R927" i="14" s="1"/>
  <c r="R926" i="14" a="1"/>
  <c r="R926" i="14" s="1"/>
  <c r="R925" i="14" a="1"/>
  <c r="R925" i="14" s="1"/>
  <c r="R924" i="14" a="1"/>
  <c r="R924" i="14" s="1"/>
  <c r="R923" i="14" a="1"/>
  <c r="R923" i="14" s="1"/>
  <c r="R922" i="14" a="1"/>
  <c r="R922" i="14" s="1"/>
  <c r="R921" i="14" a="1"/>
  <c r="R921" i="14" s="1"/>
  <c r="R920" i="14" a="1"/>
  <c r="R920" i="14" s="1"/>
  <c r="R919" i="14" a="1"/>
  <c r="R919" i="14" s="1"/>
  <c r="R918" i="14" a="1"/>
  <c r="R918" i="14" s="1"/>
  <c r="R917" i="14" a="1"/>
  <c r="R917" i="14" s="1"/>
  <c r="R916" i="14" a="1"/>
  <c r="R916" i="14" s="1"/>
  <c r="R915" i="14" a="1"/>
  <c r="R915" i="14" s="1"/>
  <c r="R914" i="14" a="1"/>
  <c r="R914" i="14" s="1"/>
  <c r="R913" i="14" a="1"/>
  <c r="R913" i="14" s="1"/>
  <c r="R912" i="14" a="1"/>
  <c r="R912" i="14" s="1"/>
  <c r="R911" i="14" a="1"/>
  <c r="R911" i="14" s="1"/>
  <c r="R910" i="14" a="1"/>
  <c r="R910" i="14" s="1"/>
  <c r="R909" i="14" a="1"/>
  <c r="R909" i="14" s="1"/>
  <c r="R908" i="14" a="1"/>
  <c r="R908" i="14" s="1"/>
  <c r="R907" i="14" a="1"/>
  <c r="R907" i="14" s="1"/>
  <c r="R906" i="14" a="1"/>
  <c r="R906" i="14" s="1"/>
  <c r="R905" i="14"/>
  <c r="R905" i="14" a="1"/>
  <c r="R904" i="14" a="1"/>
  <c r="R904" i="14" s="1"/>
  <c r="R903" i="14" a="1"/>
  <c r="R903" i="14" s="1"/>
  <c r="R902" i="14" a="1"/>
  <c r="R902" i="14" s="1"/>
  <c r="R901" i="14" a="1"/>
  <c r="R901" i="14" s="1"/>
  <c r="R900" i="14" a="1"/>
  <c r="R900" i="14" s="1"/>
  <c r="R899" i="14" a="1"/>
  <c r="R899" i="14" s="1"/>
  <c r="R898" i="14" a="1"/>
  <c r="R898" i="14" s="1"/>
  <c r="R897" i="14" a="1"/>
  <c r="R897" i="14" s="1"/>
  <c r="R896" i="14" a="1"/>
  <c r="R896" i="14" s="1"/>
  <c r="R895" i="14" a="1"/>
  <c r="R895" i="14" s="1"/>
  <c r="R894" i="14" a="1"/>
  <c r="R894" i="14" s="1"/>
  <c r="R893" i="14" a="1"/>
  <c r="R893" i="14" s="1"/>
  <c r="R892" i="14" a="1"/>
  <c r="R892" i="14" s="1"/>
  <c r="R891" i="14" a="1"/>
  <c r="R891" i="14" s="1"/>
  <c r="R890" i="14"/>
  <c r="R890" i="14" a="1"/>
  <c r="R889" i="14" a="1"/>
  <c r="R889" i="14" s="1"/>
  <c r="R888" i="14" a="1"/>
  <c r="R888" i="14" s="1"/>
  <c r="R887" i="14" a="1"/>
  <c r="R887" i="14" s="1"/>
  <c r="R886" i="14" a="1"/>
  <c r="R886" i="14" s="1"/>
  <c r="R885" i="14" a="1"/>
  <c r="R885" i="14" s="1"/>
  <c r="R884" i="14" a="1"/>
  <c r="R884" i="14" s="1"/>
  <c r="R883" i="14" a="1"/>
  <c r="R883" i="14" s="1"/>
  <c r="R882" i="14" a="1"/>
  <c r="R882" i="14" s="1"/>
  <c r="R881" i="14" a="1"/>
  <c r="R881" i="14" s="1"/>
  <c r="R880" i="14" a="1"/>
  <c r="R880" i="14" s="1"/>
  <c r="R879" i="14" a="1"/>
  <c r="R879" i="14" s="1"/>
  <c r="R878" i="14" a="1"/>
  <c r="R878" i="14" s="1"/>
  <c r="R877" i="14" a="1"/>
  <c r="R877" i="14" s="1"/>
  <c r="R876" i="14" a="1"/>
  <c r="R876" i="14" s="1"/>
  <c r="R875" i="14" a="1"/>
  <c r="R875" i="14" s="1"/>
  <c r="R874" i="14" a="1"/>
  <c r="R874" i="14" s="1"/>
  <c r="R873" i="14" a="1"/>
  <c r="R873" i="14" s="1"/>
  <c r="R872" i="14" a="1"/>
  <c r="R872" i="14" s="1"/>
  <c r="R871" i="14" a="1"/>
  <c r="R871" i="14" s="1"/>
  <c r="R870" i="14" a="1"/>
  <c r="R870" i="14" s="1"/>
  <c r="R869" i="14" a="1"/>
  <c r="R869" i="14" s="1"/>
  <c r="R868" i="14" a="1"/>
  <c r="R868" i="14" s="1"/>
  <c r="R867" i="14" a="1"/>
  <c r="R867" i="14" s="1"/>
  <c r="R866" i="14" a="1"/>
  <c r="R866" i="14" s="1"/>
  <c r="R865" i="14" a="1"/>
  <c r="R865" i="14" s="1"/>
  <c r="R864" i="14" a="1"/>
  <c r="R864" i="14" s="1"/>
  <c r="R863" i="14" a="1"/>
  <c r="R863" i="14" s="1"/>
  <c r="R862" i="14" a="1"/>
  <c r="R862" i="14" s="1"/>
  <c r="R861" i="14" a="1"/>
  <c r="R861" i="14" s="1"/>
  <c r="R860" i="14" a="1"/>
  <c r="R860" i="14" s="1"/>
  <c r="R859" i="14" a="1"/>
  <c r="R859" i="14" s="1"/>
  <c r="R858" i="14" a="1"/>
  <c r="R858" i="14" s="1"/>
  <c r="R857" i="14" a="1"/>
  <c r="R857" i="14" s="1"/>
  <c r="R856" i="14" a="1"/>
  <c r="R856" i="14" s="1"/>
  <c r="R855" i="14" a="1"/>
  <c r="R855" i="14" s="1"/>
  <c r="R854" i="14" a="1"/>
  <c r="R854" i="14" s="1"/>
  <c r="R853" i="14" a="1"/>
  <c r="R853" i="14" s="1"/>
  <c r="R852" i="14" a="1"/>
  <c r="R852" i="14" s="1"/>
  <c r="R851" i="14" a="1"/>
  <c r="R851" i="14" s="1"/>
  <c r="R850" i="14" a="1"/>
  <c r="R850" i="14" s="1"/>
  <c r="R849" i="14" a="1"/>
  <c r="R849" i="14" s="1"/>
  <c r="R848" i="14" a="1"/>
  <c r="R848" i="14" s="1"/>
  <c r="R847" i="14" a="1"/>
  <c r="R847" i="14" s="1"/>
  <c r="R846" i="14" a="1"/>
  <c r="R846" i="14" s="1"/>
  <c r="R845" i="14" a="1"/>
  <c r="R845" i="14" s="1"/>
  <c r="R844" i="14" a="1"/>
  <c r="R844" i="14" s="1"/>
  <c r="R843" i="14" a="1"/>
  <c r="R843" i="14" s="1"/>
  <c r="R842" i="14" a="1"/>
  <c r="R842" i="14" s="1"/>
  <c r="R841" i="14" a="1"/>
  <c r="R841" i="14" s="1"/>
  <c r="R840" i="14" a="1"/>
  <c r="R840" i="14" s="1"/>
  <c r="R839" i="14"/>
  <c r="R839" i="14" a="1"/>
  <c r="R838" i="14" a="1"/>
  <c r="R838" i="14" s="1"/>
  <c r="R837" i="14" a="1"/>
  <c r="R837" i="14" s="1"/>
  <c r="R836" i="14" a="1"/>
  <c r="R836" i="14" s="1"/>
  <c r="R835" i="14" a="1"/>
  <c r="R835" i="14" s="1"/>
  <c r="R834" i="14" a="1"/>
  <c r="R834" i="14" s="1"/>
  <c r="R833" i="14" a="1"/>
  <c r="R833" i="14" s="1"/>
  <c r="R832" i="14" a="1"/>
  <c r="R832" i="14" s="1"/>
  <c r="R831" i="14" a="1"/>
  <c r="R831" i="14" s="1"/>
  <c r="R830" i="14" a="1"/>
  <c r="R830" i="14" s="1"/>
  <c r="R829" i="14" a="1"/>
  <c r="R829" i="14" s="1"/>
  <c r="R828" i="14" a="1"/>
  <c r="R828" i="14" s="1"/>
  <c r="R827" i="14" a="1"/>
  <c r="R827" i="14" s="1"/>
  <c r="R826" i="14"/>
  <c r="R826" i="14" a="1"/>
  <c r="R825" i="14"/>
  <c r="R825" i="14" a="1"/>
  <c r="R824" i="14" a="1"/>
  <c r="R824" i="14" s="1"/>
  <c r="R823" i="14" a="1"/>
  <c r="R823" i="14" s="1"/>
  <c r="R822" i="14" a="1"/>
  <c r="R822" i="14" s="1"/>
  <c r="R821" i="14" a="1"/>
  <c r="R821" i="14" s="1"/>
  <c r="R820" i="14" a="1"/>
  <c r="R820" i="14" s="1"/>
  <c r="R819" i="14"/>
  <c r="R819" i="14" a="1"/>
  <c r="R818" i="14" a="1"/>
  <c r="R818" i="14" s="1"/>
  <c r="R817" i="14" a="1"/>
  <c r="R817" i="14" s="1"/>
  <c r="R816" i="14" a="1"/>
  <c r="R816" i="14" s="1"/>
  <c r="R815" i="14" a="1"/>
  <c r="R815" i="14" s="1"/>
  <c r="R814" i="14" a="1"/>
  <c r="R814" i="14" s="1"/>
  <c r="R813" i="14" a="1"/>
  <c r="R813" i="14" s="1"/>
  <c r="R812" i="14" a="1"/>
  <c r="R812" i="14" s="1"/>
  <c r="R811" i="14" a="1"/>
  <c r="R811" i="14" s="1"/>
  <c r="R810" i="14"/>
  <c r="R810" i="14" a="1"/>
  <c r="R809" i="14" a="1"/>
  <c r="R809" i="14" s="1"/>
  <c r="R808" i="14" a="1"/>
  <c r="R808" i="14" s="1"/>
  <c r="R807" i="14" a="1"/>
  <c r="R807" i="14" s="1"/>
  <c r="R806" i="14" a="1"/>
  <c r="R806" i="14" s="1"/>
  <c r="R805" i="14" a="1"/>
  <c r="R805" i="14" s="1"/>
  <c r="R804" i="14" a="1"/>
  <c r="R804" i="14" s="1"/>
  <c r="R803" i="14" a="1"/>
  <c r="R803" i="14" s="1"/>
  <c r="R802" i="14" a="1"/>
  <c r="R802" i="14" s="1"/>
  <c r="R801" i="14" a="1"/>
  <c r="R801" i="14" s="1"/>
  <c r="R800" i="14" a="1"/>
  <c r="R800" i="14" s="1"/>
  <c r="R799" i="14" a="1"/>
  <c r="R799" i="14" s="1"/>
  <c r="R798" i="14" a="1"/>
  <c r="R798" i="14" s="1"/>
  <c r="R797" i="14" a="1"/>
  <c r="R797" i="14" s="1"/>
  <c r="R796" i="14" a="1"/>
  <c r="R796" i="14" s="1"/>
  <c r="R795" i="14" a="1"/>
  <c r="R795" i="14" s="1"/>
  <c r="R794" i="14"/>
  <c r="R794" i="14" a="1"/>
  <c r="R793" i="14" a="1"/>
  <c r="R793" i="14" s="1"/>
  <c r="R792" i="14" a="1"/>
  <c r="R792" i="14" s="1"/>
  <c r="R791" i="14" a="1"/>
  <c r="R791" i="14" s="1"/>
  <c r="R790" i="14" a="1"/>
  <c r="R790" i="14" s="1"/>
  <c r="R789" i="14" a="1"/>
  <c r="R789" i="14" s="1"/>
  <c r="R788" i="14" a="1"/>
  <c r="R788" i="14" s="1"/>
  <c r="R787" i="14" a="1"/>
  <c r="R787" i="14" s="1"/>
  <c r="R786" i="14" a="1"/>
  <c r="R786" i="14" s="1"/>
  <c r="R785" i="14" a="1"/>
  <c r="R785" i="14" s="1"/>
  <c r="R784" i="14" a="1"/>
  <c r="R784" i="14" s="1"/>
  <c r="R783" i="14" a="1"/>
  <c r="R783" i="14" s="1"/>
  <c r="R782" i="14" a="1"/>
  <c r="R782" i="14" s="1"/>
  <c r="R781" i="14" a="1"/>
  <c r="R781" i="14" s="1"/>
  <c r="R780" i="14" a="1"/>
  <c r="R780" i="14" s="1"/>
  <c r="R779" i="14" a="1"/>
  <c r="R779" i="14" s="1"/>
  <c r="R778" i="14" a="1"/>
  <c r="R778" i="14" s="1"/>
  <c r="R777" i="14" a="1"/>
  <c r="R777" i="14" s="1"/>
  <c r="R776" i="14" a="1"/>
  <c r="R776" i="14" s="1"/>
  <c r="R775" i="14" a="1"/>
  <c r="R775" i="14" s="1"/>
  <c r="R774" i="14" a="1"/>
  <c r="R774" i="14" s="1"/>
  <c r="R773" i="14" a="1"/>
  <c r="R773" i="14" s="1"/>
  <c r="R772" i="14" a="1"/>
  <c r="R772" i="14" s="1"/>
  <c r="R771" i="14" a="1"/>
  <c r="R771" i="14" s="1"/>
  <c r="R770" i="14" a="1"/>
  <c r="R770" i="14" s="1"/>
  <c r="R769" i="14" a="1"/>
  <c r="R769" i="14" s="1"/>
  <c r="R768" i="14" a="1"/>
  <c r="R768" i="14" s="1"/>
  <c r="R767" i="14" a="1"/>
  <c r="R767" i="14" s="1"/>
  <c r="R766" i="14" a="1"/>
  <c r="R766" i="14" s="1"/>
  <c r="R765" i="14" a="1"/>
  <c r="R765" i="14" s="1"/>
  <c r="R764" i="14" a="1"/>
  <c r="R764" i="14" s="1"/>
  <c r="R763" i="14" a="1"/>
  <c r="R763" i="14" s="1"/>
  <c r="R762" i="14" a="1"/>
  <c r="R762" i="14" s="1"/>
  <c r="R761" i="14" a="1"/>
  <c r="R761" i="14" s="1"/>
  <c r="R760" i="14" a="1"/>
  <c r="R760" i="14" s="1"/>
  <c r="R759" i="14" a="1"/>
  <c r="R759" i="14" s="1"/>
  <c r="R758" i="14" a="1"/>
  <c r="R758" i="14" s="1"/>
  <c r="R757" i="14" a="1"/>
  <c r="R757" i="14" s="1"/>
  <c r="R756" i="14" a="1"/>
  <c r="R756" i="14" s="1"/>
  <c r="R755" i="14" a="1"/>
  <c r="R755" i="14" s="1"/>
  <c r="R754" i="14" a="1"/>
  <c r="R754" i="14" s="1"/>
  <c r="R753" i="14" a="1"/>
  <c r="R753" i="14" s="1"/>
  <c r="R752" i="14" a="1"/>
  <c r="R752" i="14" s="1"/>
  <c r="R751" i="14" a="1"/>
  <c r="R751" i="14" s="1"/>
  <c r="R750" i="14" a="1"/>
  <c r="R750" i="14" s="1"/>
  <c r="R749" i="14" a="1"/>
  <c r="R749" i="14" s="1"/>
  <c r="R748" i="14" a="1"/>
  <c r="R748" i="14" s="1"/>
  <c r="R747" i="14" a="1"/>
  <c r="R747" i="14" s="1"/>
  <c r="R746" i="14" a="1"/>
  <c r="R746" i="14" s="1"/>
  <c r="R745" i="14" a="1"/>
  <c r="R745" i="14" s="1"/>
  <c r="R744" i="14" a="1"/>
  <c r="R744" i="14" s="1"/>
  <c r="R743" i="14" a="1"/>
  <c r="R743" i="14" s="1"/>
  <c r="R742" i="14" a="1"/>
  <c r="R742" i="14" s="1"/>
  <c r="R741" i="14" a="1"/>
  <c r="R741" i="14" s="1"/>
  <c r="R740" i="14" a="1"/>
  <c r="R740" i="14" s="1"/>
  <c r="R739" i="14" a="1"/>
  <c r="R739" i="14" s="1"/>
  <c r="R738" i="14"/>
  <c r="R738" i="14" a="1"/>
  <c r="R737" i="14" a="1"/>
  <c r="R737" i="14" s="1"/>
  <c r="R736" i="14" a="1"/>
  <c r="R736" i="14" s="1"/>
  <c r="R735" i="14" a="1"/>
  <c r="R735" i="14" s="1"/>
  <c r="R734" i="14" a="1"/>
  <c r="R734" i="14" s="1"/>
  <c r="R733" i="14" a="1"/>
  <c r="R733" i="14" s="1"/>
  <c r="R732" i="14" a="1"/>
  <c r="R732" i="14" s="1"/>
  <c r="R731" i="14" a="1"/>
  <c r="R731" i="14" s="1"/>
  <c r="R730" i="14" a="1"/>
  <c r="R730" i="14" s="1"/>
  <c r="R729" i="14" a="1"/>
  <c r="R729" i="14" s="1"/>
  <c r="R728" i="14" a="1"/>
  <c r="R728" i="14" s="1"/>
  <c r="R727" i="14"/>
  <c r="R727" i="14" a="1"/>
  <c r="R726" i="14" a="1"/>
  <c r="R726" i="14" s="1"/>
  <c r="R725" i="14" a="1"/>
  <c r="R725" i="14" s="1"/>
  <c r="R724" i="14" a="1"/>
  <c r="R724" i="14" s="1"/>
  <c r="R723" i="14" a="1"/>
  <c r="R723" i="14" s="1"/>
  <c r="R722" i="14"/>
  <c r="R722" i="14" a="1"/>
  <c r="R721" i="14" a="1"/>
  <c r="R721" i="14" s="1"/>
  <c r="R720" i="14" a="1"/>
  <c r="R720" i="14" s="1"/>
  <c r="R719" i="14" a="1"/>
  <c r="R719" i="14" s="1"/>
  <c r="R718" i="14" a="1"/>
  <c r="R718" i="14" s="1"/>
  <c r="R717" i="14" a="1"/>
  <c r="R717" i="14" s="1"/>
  <c r="R716" i="14" a="1"/>
  <c r="R716" i="14" s="1"/>
  <c r="R715" i="14" a="1"/>
  <c r="R715" i="14" s="1"/>
  <c r="R714" i="14" a="1"/>
  <c r="R714" i="14" s="1"/>
  <c r="R713" i="14" a="1"/>
  <c r="R713" i="14" s="1"/>
  <c r="R712" i="14" a="1"/>
  <c r="R712" i="14" s="1"/>
  <c r="R711" i="14" a="1"/>
  <c r="R711" i="14" s="1"/>
  <c r="R710" i="14" a="1"/>
  <c r="R710" i="14" s="1"/>
  <c r="R709" i="14" a="1"/>
  <c r="R709" i="14" s="1"/>
  <c r="R708" i="14" a="1"/>
  <c r="R708" i="14" s="1"/>
  <c r="R707" i="14" a="1"/>
  <c r="R707" i="14" s="1"/>
  <c r="R706" i="14" a="1"/>
  <c r="R706" i="14" s="1"/>
  <c r="R705" i="14" a="1"/>
  <c r="R705" i="14" s="1"/>
  <c r="R704" i="14" a="1"/>
  <c r="R704" i="14" s="1"/>
  <c r="R703" i="14" a="1"/>
  <c r="R703" i="14" s="1"/>
  <c r="R702" i="14" a="1"/>
  <c r="R702" i="14" s="1"/>
  <c r="R701" i="14" a="1"/>
  <c r="R701" i="14" s="1"/>
  <c r="R700" i="14" a="1"/>
  <c r="R700" i="14" s="1"/>
  <c r="R699" i="14" a="1"/>
  <c r="R699" i="14" s="1"/>
  <c r="R698" i="14" a="1"/>
  <c r="R698" i="14" s="1"/>
  <c r="R697" i="14" a="1"/>
  <c r="R697" i="14" s="1"/>
  <c r="R696" i="14" a="1"/>
  <c r="R696" i="14" s="1"/>
  <c r="R695" i="14" a="1"/>
  <c r="R695" i="14" s="1"/>
  <c r="R694" i="14" a="1"/>
  <c r="R694" i="14" s="1"/>
  <c r="R693" i="14" a="1"/>
  <c r="R693" i="14" s="1"/>
  <c r="R692" i="14" a="1"/>
  <c r="R692" i="14" s="1"/>
  <c r="R691" i="14"/>
  <c r="R691" i="14" a="1"/>
  <c r="R690" i="14"/>
  <c r="R690" i="14" a="1"/>
  <c r="R689" i="14" a="1"/>
  <c r="R689" i="14" s="1"/>
  <c r="R688" i="14" a="1"/>
  <c r="R688" i="14" s="1"/>
  <c r="R687" i="14" a="1"/>
  <c r="R687" i="14" s="1"/>
  <c r="R686" i="14" a="1"/>
  <c r="R686" i="14" s="1"/>
  <c r="R685" i="14" a="1"/>
  <c r="R685" i="14" s="1"/>
  <c r="R684" i="14" a="1"/>
  <c r="R684" i="14" s="1"/>
  <c r="R683" i="14" a="1"/>
  <c r="R683" i="14" s="1"/>
  <c r="R682" i="14" a="1"/>
  <c r="R682" i="14" s="1"/>
  <c r="R681" i="14" a="1"/>
  <c r="R681" i="14" s="1"/>
  <c r="R680" i="14" a="1"/>
  <c r="R680" i="14" s="1"/>
  <c r="R679" i="14"/>
  <c r="R679" i="14" a="1"/>
  <c r="R678" i="14" a="1"/>
  <c r="R678" i="14" s="1"/>
  <c r="R677" i="14" a="1"/>
  <c r="R677" i="14" s="1"/>
  <c r="R676" i="14" a="1"/>
  <c r="R676" i="14" s="1"/>
  <c r="R675" i="14" a="1"/>
  <c r="R675" i="14" s="1"/>
  <c r="R674" i="14"/>
  <c r="R674" i="14" a="1"/>
  <c r="R673" i="14" a="1"/>
  <c r="R673" i="14" s="1"/>
  <c r="R672" i="14" a="1"/>
  <c r="R672" i="14" s="1"/>
  <c r="R671" i="14" a="1"/>
  <c r="R671" i="14" s="1"/>
  <c r="R670" i="14" a="1"/>
  <c r="R670" i="14" s="1"/>
  <c r="R669" i="14" a="1"/>
  <c r="R669" i="14" s="1"/>
  <c r="R668" i="14" a="1"/>
  <c r="R668" i="14" s="1"/>
  <c r="R667" i="14" a="1"/>
  <c r="R667" i="14" s="1"/>
  <c r="R666" i="14" a="1"/>
  <c r="R666" i="14" s="1"/>
  <c r="R665" i="14" a="1"/>
  <c r="R665" i="14" s="1"/>
  <c r="R664" i="14" a="1"/>
  <c r="R664" i="14" s="1"/>
  <c r="R663" i="14"/>
  <c r="R663" i="14" a="1"/>
  <c r="R662" i="14" a="1"/>
  <c r="R662" i="14" s="1"/>
  <c r="R661" i="14" a="1"/>
  <c r="R661" i="14" s="1"/>
  <c r="R660" i="14" a="1"/>
  <c r="R660" i="14" s="1"/>
  <c r="R659" i="14" a="1"/>
  <c r="R659" i="14" s="1"/>
  <c r="R658" i="14"/>
  <c r="R658" i="14" a="1"/>
  <c r="R657" i="14" a="1"/>
  <c r="R657" i="14" s="1"/>
  <c r="R656" i="14" a="1"/>
  <c r="R656" i="14" s="1"/>
  <c r="R655" i="14" a="1"/>
  <c r="R655" i="14" s="1"/>
  <c r="R654" i="14" a="1"/>
  <c r="R654" i="14" s="1"/>
  <c r="R653" i="14" a="1"/>
  <c r="R653" i="14" s="1"/>
  <c r="R652" i="14" a="1"/>
  <c r="R652" i="14" s="1"/>
  <c r="R651" i="14" a="1"/>
  <c r="R651" i="14" s="1"/>
  <c r="R650" i="14" a="1"/>
  <c r="R650" i="14" s="1"/>
  <c r="R649" i="14" a="1"/>
  <c r="R649" i="14" s="1"/>
  <c r="R648" i="14"/>
  <c r="R648" i="14" a="1"/>
  <c r="R647" i="14" a="1"/>
  <c r="R647" i="14" s="1"/>
  <c r="R646" i="14" a="1"/>
  <c r="R646" i="14" s="1"/>
  <c r="R645" i="14" a="1"/>
  <c r="R645" i="14" s="1"/>
  <c r="R644" i="14" a="1"/>
  <c r="R644" i="14" s="1"/>
  <c r="R643" i="14" a="1"/>
  <c r="R643" i="14" s="1"/>
  <c r="R642" i="14" a="1"/>
  <c r="R642" i="14" s="1"/>
  <c r="R641" i="14" a="1"/>
  <c r="R641" i="14" s="1"/>
  <c r="R640" i="14" a="1"/>
  <c r="R640" i="14" s="1"/>
  <c r="R639" i="14" a="1"/>
  <c r="R639" i="14" s="1"/>
  <c r="R638" i="14" a="1"/>
  <c r="R638" i="14" s="1"/>
  <c r="R637" i="14" a="1"/>
  <c r="R637" i="14" s="1"/>
  <c r="R636" i="14" a="1"/>
  <c r="R636" i="14" s="1"/>
  <c r="R635" i="14" a="1"/>
  <c r="R635" i="14" s="1"/>
  <c r="R634" i="14" a="1"/>
  <c r="R634" i="14" s="1"/>
  <c r="R633" i="14" a="1"/>
  <c r="R633" i="14" s="1"/>
  <c r="R632" i="14" a="1"/>
  <c r="R632" i="14" s="1"/>
  <c r="R631" i="14" a="1"/>
  <c r="R631" i="14" s="1"/>
  <c r="R630" i="14" a="1"/>
  <c r="R630" i="14" s="1"/>
  <c r="R629" i="14" a="1"/>
  <c r="R629" i="14" s="1"/>
  <c r="R628" i="14" a="1"/>
  <c r="R628" i="14" s="1"/>
  <c r="R627" i="14" a="1"/>
  <c r="R627" i="14" s="1"/>
  <c r="R626" i="14"/>
  <c r="R626" i="14" a="1"/>
  <c r="R625" i="14" a="1"/>
  <c r="R625" i="14" s="1"/>
  <c r="R624" i="14" a="1"/>
  <c r="R624" i="14" s="1"/>
  <c r="R623" i="14" a="1"/>
  <c r="R623" i="14" s="1"/>
  <c r="R622" i="14" a="1"/>
  <c r="R622" i="14" s="1"/>
  <c r="R621" i="14" a="1"/>
  <c r="R621" i="14" s="1"/>
  <c r="R620" i="14" a="1"/>
  <c r="R620" i="14" s="1"/>
  <c r="R619" i="14" a="1"/>
  <c r="R619" i="14" s="1"/>
  <c r="R618" i="14" a="1"/>
  <c r="R618" i="14" s="1"/>
  <c r="R617" i="14" a="1"/>
  <c r="R617" i="14" s="1"/>
  <c r="R616" i="14"/>
  <c r="R616" i="14" a="1"/>
  <c r="R615" i="14" a="1"/>
  <c r="R615" i="14" s="1"/>
  <c r="R614" i="14" a="1"/>
  <c r="R614" i="14" s="1"/>
  <c r="R613" i="14" a="1"/>
  <c r="R613" i="14" s="1"/>
  <c r="R612" i="14" a="1"/>
  <c r="R612" i="14" s="1"/>
  <c r="R611" i="14" a="1"/>
  <c r="R611" i="14" s="1"/>
  <c r="R610" i="14" a="1"/>
  <c r="R610" i="14" s="1"/>
  <c r="R609" i="14" a="1"/>
  <c r="R609" i="14" s="1"/>
  <c r="R608" i="14"/>
  <c r="R608" i="14" a="1"/>
  <c r="R607" i="14" a="1"/>
  <c r="R607" i="14" s="1"/>
  <c r="R606" i="14" a="1"/>
  <c r="R606" i="14" s="1"/>
  <c r="R605" i="14" a="1"/>
  <c r="R605" i="14" s="1"/>
  <c r="R604" i="14" a="1"/>
  <c r="R604" i="14" s="1"/>
  <c r="R603" i="14" a="1"/>
  <c r="R603" i="14" s="1"/>
  <c r="R602" i="14" a="1"/>
  <c r="R602" i="14" s="1"/>
  <c r="R601" i="14" a="1"/>
  <c r="R601" i="14" s="1"/>
  <c r="R600" i="14"/>
  <c r="R600" i="14" a="1"/>
  <c r="R599" i="14" a="1"/>
  <c r="R599" i="14" s="1"/>
  <c r="R598" i="14" a="1"/>
  <c r="R598" i="14" s="1"/>
  <c r="R597" i="14" a="1"/>
  <c r="R597" i="14" s="1"/>
  <c r="R596" i="14" a="1"/>
  <c r="R596" i="14" s="1"/>
  <c r="R595" i="14"/>
  <c r="R595" i="14" a="1"/>
  <c r="R594" i="14" a="1"/>
  <c r="R594" i="14" s="1"/>
  <c r="R593" i="14" a="1"/>
  <c r="R593" i="14" s="1"/>
  <c r="R592" i="14" a="1"/>
  <c r="R592" i="14" s="1"/>
  <c r="R591" i="14" a="1"/>
  <c r="R591" i="14" s="1"/>
  <c r="R590" i="14" a="1"/>
  <c r="R590" i="14" s="1"/>
  <c r="R589" i="14" a="1"/>
  <c r="R589" i="14" s="1"/>
  <c r="R588" i="14" a="1"/>
  <c r="R588" i="14" s="1"/>
  <c r="R587" i="14" a="1"/>
  <c r="R587" i="14" s="1"/>
  <c r="R586" i="14" a="1"/>
  <c r="R586" i="14" s="1"/>
  <c r="R585" i="14" a="1"/>
  <c r="R585" i="14" s="1"/>
  <c r="R584" i="14"/>
  <c r="R584" i="14" a="1"/>
  <c r="R583" i="14" a="1"/>
  <c r="R583" i="14" s="1"/>
  <c r="R582" i="14" a="1"/>
  <c r="R582" i="14" s="1"/>
  <c r="R581" i="14" a="1"/>
  <c r="R581" i="14" s="1"/>
  <c r="R580" i="14" a="1"/>
  <c r="R580" i="14" s="1"/>
  <c r="R579" i="14" a="1"/>
  <c r="R579" i="14" s="1"/>
  <c r="R578" i="14" a="1"/>
  <c r="R578" i="14" s="1"/>
  <c r="R577" i="14" a="1"/>
  <c r="R577" i="14" s="1"/>
  <c r="R576" i="14" a="1"/>
  <c r="R576" i="14" s="1"/>
  <c r="R575" i="14" a="1"/>
  <c r="R575" i="14" s="1"/>
  <c r="R574" i="14" a="1"/>
  <c r="R574" i="14" s="1"/>
  <c r="R573" i="14" a="1"/>
  <c r="R573" i="14" s="1"/>
  <c r="R572" i="14" a="1"/>
  <c r="R572" i="14" s="1"/>
  <c r="R571" i="14" a="1"/>
  <c r="R571" i="14" s="1"/>
  <c r="R570" i="14" a="1"/>
  <c r="R570" i="14" s="1"/>
  <c r="R569" i="14" a="1"/>
  <c r="R569" i="14" s="1"/>
  <c r="R568" i="14" a="1"/>
  <c r="R568" i="14" s="1"/>
  <c r="R567" i="14" a="1"/>
  <c r="R567" i="14" s="1"/>
  <c r="R566" i="14" a="1"/>
  <c r="R566" i="14" s="1"/>
  <c r="R565" i="14" a="1"/>
  <c r="R565" i="14" s="1"/>
  <c r="R564" i="14"/>
  <c r="R564" i="14" a="1"/>
  <c r="R563" i="14" a="1"/>
  <c r="R563" i="14" s="1"/>
  <c r="R562" i="14" a="1"/>
  <c r="R562" i="14" s="1"/>
  <c r="R561" i="14" a="1"/>
  <c r="R561" i="14" s="1"/>
  <c r="R560" i="14"/>
  <c r="R560" i="14" a="1"/>
  <c r="R559" i="14" a="1"/>
  <c r="R559" i="14" s="1"/>
  <c r="R558" i="14" a="1"/>
  <c r="R558" i="14" s="1"/>
  <c r="R557" i="14" a="1"/>
  <c r="R557" i="14" s="1"/>
  <c r="R556" i="14" a="1"/>
  <c r="R556" i="14" s="1"/>
  <c r="R555" i="14" a="1"/>
  <c r="R555" i="14" s="1"/>
  <c r="R554" i="14"/>
  <c r="R554" i="14" a="1"/>
  <c r="R553" i="14" a="1"/>
  <c r="R553" i="14" s="1"/>
  <c r="R552" i="14" a="1"/>
  <c r="R552" i="14" s="1"/>
  <c r="R551" i="14" a="1"/>
  <c r="R551" i="14" s="1"/>
  <c r="R550" i="14" a="1"/>
  <c r="R550" i="14" s="1"/>
  <c r="R549" i="14" a="1"/>
  <c r="R549" i="14" s="1"/>
  <c r="R548" i="14" a="1"/>
  <c r="R548" i="14" s="1"/>
  <c r="R547" i="14" a="1"/>
  <c r="R547" i="14" s="1"/>
  <c r="R546" i="14"/>
  <c r="R546" i="14" a="1"/>
  <c r="R545" i="14" a="1"/>
  <c r="R545" i="14" s="1"/>
  <c r="R544" i="14" a="1"/>
  <c r="R544" i="14" s="1"/>
  <c r="R543" i="14" a="1"/>
  <c r="R543" i="14" s="1"/>
  <c r="R542" i="14" a="1"/>
  <c r="R542" i="14" s="1"/>
  <c r="R541" i="14" a="1"/>
  <c r="R541" i="14" s="1"/>
  <c r="R540" i="14" a="1"/>
  <c r="R540" i="14" s="1"/>
  <c r="R539" i="14" a="1"/>
  <c r="R539" i="14" s="1"/>
  <c r="R538" i="14" a="1"/>
  <c r="R538" i="14" s="1"/>
  <c r="R537" i="14" a="1"/>
  <c r="R537" i="14" s="1"/>
  <c r="R536" i="14" a="1"/>
  <c r="R536" i="14" s="1"/>
  <c r="R535" i="14" a="1"/>
  <c r="R535" i="14" s="1"/>
  <c r="R534" i="14" a="1"/>
  <c r="R534" i="14" s="1"/>
  <c r="R533" i="14" a="1"/>
  <c r="R533" i="14" s="1"/>
  <c r="R532" i="14" a="1"/>
  <c r="R532" i="14" s="1"/>
  <c r="R531" i="14" a="1"/>
  <c r="R531" i="14" s="1"/>
  <c r="R530" i="14" a="1"/>
  <c r="R530" i="14" s="1"/>
  <c r="R529" i="14" a="1"/>
  <c r="R529" i="14" s="1"/>
  <c r="R528" i="14" a="1"/>
  <c r="R528" i="14" s="1"/>
  <c r="R527" i="14" a="1"/>
  <c r="R527" i="14" s="1"/>
  <c r="R526" i="14" a="1"/>
  <c r="R526" i="14" s="1"/>
  <c r="R525" i="14" a="1"/>
  <c r="R525" i="14" s="1"/>
  <c r="R524" i="14" a="1"/>
  <c r="R524" i="14" s="1"/>
  <c r="R523" i="14" a="1"/>
  <c r="R523" i="14" s="1"/>
  <c r="R522" i="14"/>
  <c r="R522" i="14" a="1"/>
  <c r="R521" i="14" a="1"/>
  <c r="R521" i="14" s="1"/>
  <c r="R520" i="14" a="1"/>
  <c r="R520" i="14" s="1"/>
  <c r="R519" i="14" a="1"/>
  <c r="R519" i="14" s="1"/>
  <c r="R518" i="14" a="1"/>
  <c r="R518" i="14" s="1"/>
  <c r="R517" i="14" a="1"/>
  <c r="R517" i="14" s="1"/>
  <c r="R516" i="14" a="1"/>
  <c r="R516" i="14" s="1"/>
  <c r="R515" i="14" a="1"/>
  <c r="R515" i="14" s="1"/>
  <c r="R514" i="14" a="1"/>
  <c r="R514" i="14" s="1"/>
  <c r="R513" i="14" a="1"/>
  <c r="R513" i="14" s="1"/>
  <c r="R512" i="14"/>
  <c r="R512" i="14" a="1"/>
  <c r="R511" i="14" a="1"/>
  <c r="R511" i="14" s="1"/>
  <c r="R510" i="14" a="1"/>
  <c r="R510" i="14" s="1"/>
  <c r="R509" i="14" a="1"/>
  <c r="R509" i="14" s="1"/>
  <c r="R508" i="14" a="1"/>
  <c r="R508" i="14" s="1"/>
  <c r="R507" i="14" a="1"/>
  <c r="R507" i="14" s="1"/>
  <c r="R506" i="14" a="1"/>
  <c r="R506" i="14" s="1"/>
  <c r="R505" i="14" a="1"/>
  <c r="R505" i="14" s="1"/>
  <c r="R504" i="14" a="1"/>
  <c r="R504" i="14" s="1"/>
  <c r="R503" i="14" a="1"/>
  <c r="R503" i="14" s="1"/>
  <c r="R502" i="14" a="1"/>
  <c r="R502" i="14" s="1"/>
  <c r="R501" i="14" a="1"/>
  <c r="R501" i="14" s="1"/>
  <c r="R500" i="14" a="1"/>
  <c r="R500" i="14" s="1"/>
  <c r="R499" i="14" a="1"/>
  <c r="R499" i="14" s="1"/>
  <c r="R498" i="14" a="1"/>
  <c r="R498" i="14" s="1"/>
  <c r="R497" i="14" a="1"/>
  <c r="R497" i="14" s="1"/>
  <c r="R496" i="14" a="1"/>
  <c r="R496" i="14" s="1"/>
  <c r="R495" i="14" a="1"/>
  <c r="R495" i="14" s="1"/>
  <c r="R494" i="14" a="1"/>
  <c r="R494" i="14" s="1"/>
  <c r="R493" i="14" a="1"/>
  <c r="R493" i="14" s="1"/>
  <c r="R492" i="14" a="1"/>
  <c r="R492" i="14" s="1"/>
  <c r="R491" i="14" a="1"/>
  <c r="R491" i="14" s="1"/>
  <c r="R490" i="14" a="1"/>
  <c r="R490" i="14" s="1"/>
  <c r="R489" i="14" a="1"/>
  <c r="R489" i="14" s="1"/>
  <c r="R488" i="14" a="1"/>
  <c r="R488" i="14" s="1"/>
  <c r="R487" i="14" a="1"/>
  <c r="R487" i="14" s="1"/>
  <c r="R486" i="14" a="1"/>
  <c r="R486" i="14" s="1"/>
  <c r="R485" i="14" a="1"/>
  <c r="R485" i="14" s="1"/>
  <c r="R484" i="14" a="1"/>
  <c r="R484" i="14" s="1"/>
  <c r="R483" i="14" a="1"/>
  <c r="R483" i="14" s="1"/>
  <c r="R482" i="14" a="1"/>
  <c r="R482" i="14" s="1"/>
  <c r="R481" i="14" a="1"/>
  <c r="R481" i="14" s="1"/>
  <c r="R480" i="14" a="1"/>
  <c r="R480" i="14" s="1"/>
  <c r="R479" i="14" a="1"/>
  <c r="R479" i="14" s="1"/>
  <c r="R478" i="14" a="1"/>
  <c r="R478" i="14" s="1"/>
  <c r="R477" i="14" a="1"/>
  <c r="R477" i="14" s="1"/>
  <c r="R476" i="14" a="1"/>
  <c r="R476" i="14" s="1"/>
  <c r="R475" i="14" a="1"/>
  <c r="R475" i="14" s="1"/>
  <c r="R474" i="14" a="1"/>
  <c r="R474" i="14" s="1"/>
  <c r="R473" i="14" a="1"/>
  <c r="R473" i="14" s="1"/>
  <c r="R472" i="14" a="1"/>
  <c r="R472" i="14" s="1"/>
  <c r="R471" i="14" a="1"/>
  <c r="R471" i="14" s="1"/>
  <c r="R470" i="14" a="1"/>
  <c r="R470" i="14" s="1"/>
  <c r="R469" i="14" a="1"/>
  <c r="R469" i="14" s="1"/>
  <c r="R468" i="14" a="1"/>
  <c r="R468" i="14" s="1"/>
  <c r="R467" i="14" a="1"/>
  <c r="R467" i="14" s="1"/>
  <c r="R466" i="14" a="1"/>
  <c r="R466" i="14" s="1"/>
  <c r="R465" i="14" a="1"/>
  <c r="R465" i="14" s="1"/>
  <c r="R464" i="14" a="1"/>
  <c r="R464" i="14" s="1"/>
  <c r="R463" i="14" a="1"/>
  <c r="R463" i="14" s="1"/>
  <c r="R462" i="14"/>
  <c r="R462" i="14" a="1"/>
  <c r="R461" i="14" a="1"/>
  <c r="R461" i="14" s="1"/>
  <c r="R460" i="14" a="1"/>
  <c r="R460" i="14" s="1"/>
  <c r="R459" i="14" a="1"/>
  <c r="R459" i="14" s="1"/>
  <c r="R458" i="14" a="1"/>
  <c r="R458" i="14" s="1"/>
  <c r="R457" i="14" a="1"/>
  <c r="R457" i="14" s="1"/>
  <c r="R456" i="14" a="1"/>
  <c r="R456" i="14" s="1"/>
  <c r="R455" i="14" a="1"/>
  <c r="R455" i="14" s="1"/>
  <c r="R454" i="14" a="1"/>
  <c r="R454" i="14" s="1"/>
  <c r="R453" i="14" a="1"/>
  <c r="R453" i="14" s="1"/>
  <c r="R452" i="14" a="1"/>
  <c r="R452" i="14" s="1"/>
  <c r="R451" i="14" a="1"/>
  <c r="R451" i="14" s="1"/>
  <c r="R450" i="14" a="1"/>
  <c r="R450" i="14" s="1"/>
  <c r="R449" i="14" a="1"/>
  <c r="R449" i="14" s="1"/>
  <c r="R448" i="14" a="1"/>
  <c r="R448" i="14" s="1"/>
  <c r="R447" i="14" a="1"/>
  <c r="R447" i="14" s="1"/>
  <c r="R446" i="14" a="1"/>
  <c r="R446" i="14" s="1"/>
  <c r="R445" i="14" a="1"/>
  <c r="R445" i="14" s="1"/>
  <c r="R444" i="14" a="1"/>
  <c r="R444" i="14" s="1"/>
  <c r="R443" i="14" a="1"/>
  <c r="R443" i="14" s="1"/>
  <c r="R442" i="14" a="1"/>
  <c r="R442" i="14" s="1"/>
  <c r="R441" i="14" a="1"/>
  <c r="R441" i="14" s="1"/>
  <c r="R440" i="14" a="1"/>
  <c r="R440" i="14" s="1"/>
  <c r="R439" i="14" a="1"/>
  <c r="R439" i="14" s="1"/>
  <c r="R438" i="14" a="1"/>
  <c r="R438" i="14" s="1"/>
  <c r="R437" i="14" a="1"/>
  <c r="R437" i="14" s="1"/>
  <c r="R436" i="14" a="1"/>
  <c r="R436" i="14" s="1"/>
  <c r="R435" i="14" a="1"/>
  <c r="R435" i="14" s="1"/>
  <c r="R434" i="14" a="1"/>
  <c r="R434" i="14" s="1"/>
  <c r="R433" i="14" a="1"/>
  <c r="R433" i="14" s="1"/>
  <c r="R432" i="14" a="1"/>
  <c r="R432" i="14" s="1"/>
  <c r="R431" i="14" a="1"/>
  <c r="R431" i="14" s="1"/>
  <c r="R430" i="14"/>
  <c r="R430" i="14" a="1"/>
  <c r="R429" i="14" a="1"/>
  <c r="R429" i="14" s="1"/>
  <c r="R428" i="14" a="1"/>
  <c r="R428" i="14" s="1"/>
  <c r="R427" i="14" a="1"/>
  <c r="R427" i="14" s="1"/>
  <c r="R426" i="14" a="1"/>
  <c r="R426" i="14" s="1"/>
  <c r="R425" i="14" a="1"/>
  <c r="R425" i="14" s="1"/>
  <c r="R424" i="14" a="1"/>
  <c r="R424" i="14" s="1"/>
  <c r="R423" i="14" a="1"/>
  <c r="R423" i="14" s="1"/>
  <c r="R422" i="14" a="1"/>
  <c r="R422" i="14" s="1"/>
  <c r="R421" i="14" a="1"/>
  <c r="R421" i="14" s="1"/>
  <c r="R420" i="14" a="1"/>
  <c r="R420" i="14" s="1"/>
  <c r="R419" i="14"/>
  <c r="R419" i="14" a="1"/>
  <c r="R418" i="14" a="1"/>
  <c r="R418" i="14" s="1"/>
  <c r="R417" i="14" a="1"/>
  <c r="R417" i="14" s="1"/>
  <c r="R416" i="14" a="1"/>
  <c r="R416" i="14" s="1"/>
  <c r="R415" i="14" a="1"/>
  <c r="R415" i="14" s="1"/>
  <c r="R414" i="14" a="1"/>
  <c r="R414" i="14" s="1"/>
  <c r="R413" i="14" a="1"/>
  <c r="R413" i="14" s="1"/>
  <c r="R412" i="14" a="1"/>
  <c r="R412" i="14" s="1"/>
  <c r="R411" i="14" a="1"/>
  <c r="R411" i="14" s="1"/>
  <c r="R410" i="14" a="1"/>
  <c r="R410" i="14" s="1"/>
  <c r="R409" i="14" a="1"/>
  <c r="R409" i="14" s="1"/>
  <c r="R408" i="14" a="1"/>
  <c r="R408" i="14" s="1"/>
  <c r="R407" i="14" a="1"/>
  <c r="R407" i="14" s="1"/>
  <c r="R406" i="14" a="1"/>
  <c r="R406" i="14" s="1"/>
  <c r="R405" i="14" a="1"/>
  <c r="R405" i="14" s="1"/>
  <c r="R404" i="14" a="1"/>
  <c r="R404" i="14" s="1"/>
  <c r="R403" i="14" a="1"/>
  <c r="R403" i="14" s="1"/>
  <c r="R402" i="14"/>
  <c r="R402" i="14" a="1"/>
  <c r="R401" i="14" a="1"/>
  <c r="R401" i="14" s="1"/>
  <c r="R400" i="14" a="1"/>
  <c r="R400" i="14" s="1"/>
  <c r="R399" i="14" a="1"/>
  <c r="R399" i="14" s="1"/>
  <c r="R398" i="14" a="1"/>
  <c r="R398" i="14" s="1"/>
  <c r="R397" i="14" a="1"/>
  <c r="R397" i="14" s="1"/>
  <c r="R396" i="14" a="1"/>
  <c r="R396" i="14" s="1"/>
  <c r="R395" i="14" a="1"/>
  <c r="R395" i="14" s="1"/>
  <c r="R394" i="14" a="1"/>
  <c r="R394" i="14" s="1"/>
  <c r="R393" i="14" a="1"/>
  <c r="R393" i="14" s="1"/>
  <c r="R392" i="14" a="1"/>
  <c r="R392" i="14" s="1"/>
  <c r="R391" i="14" a="1"/>
  <c r="R391" i="14" s="1"/>
  <c r="R390" i="14" a="1"/>
  <c r="R390" i="14" s="1"/>
  <c r="R389" i="14" a="1"/>
  <c r="R389" i="14" s="1"/>
  <c r="R388" i="14" a="1"/>
  <c r="R388" i="14" s="1"/>
  <c r="R387" i="14" a="1"/>
  <c r="R387" i="14" s="1"/>
  <c r="R386" i="14" a="1"/>
  <c r="R386" i="14" s="1"/>
  <c r="R385" i="14" a="1"/>
  <c r="R385" i="14" s="1"/>
  <c r="R384" i="14" a="1"/>
  <c r="R384" i="14" s="1"/>
  <c r="R383" i="14" a="1"/>
  <c r="R383" i="14" s="1"/>
  <c r="R382" i="14" a="1"/>
  <c r="R382" i="14" s="1"/>
  <c r="R381" i="14" a="1"/>
  <c r="R381" i="14" s="1"/>
  <c r="R380" i="14" a="1"/>
  <c r="R380" i="14" s="1"/>
  <c r="R379" i="14" a="1"/>
  <c r="R379" i="14" s="1"/>
  <c r="R378" i="14" a="1"/>
  <c r="R378" i="14" s="1"/>
  <c r="R377" i="14" a="1"/>
  <c r="R377" i="14" s="1"/>
  <c r="R376" i="14" a="1"/>
  <c r="R376" i="14" s="1"/>
  <c r="R375" i="14" a="1"/>
  <c r="R375" i="14" s="1"/>
  <c r="R374" i="14" a="1"/>
  <c r="R374" i="14" s="1"/>
  <c r="R373" i="14" a="1"/>
  <c r="R373" i="14" s="1"/>
  <c r="R372" i="14" a="1"/>
  <c r="R372" i="14" s="1"/>
  <c r="R371" i="14" a="1"/>
  <c r="R371" i="14" s="1"/>
  <c r="R370" i="14" a="1"/>
  <c r="R370" i="14" s="1"/>
  <c r="R369" i="14" a="1"/>
  <c r="R369" i="14" s="1"/>
  <c r="R368" i="14" a="1"/>
  <c r="R368" i="14" s="1"/>
  <c r="R367" i="14" a="1"/>
  <c r="R367" i="14" s="1"/>
  <c r="R366" i="14" a="1"/>
  <c r="R366" i="14" s="1"/>
  <c r="R365" i="14" a="1"/>
  <c r="R365" i="14" s="1"/>
  <c r="R364" i="14" a="1"/>
  <c r="R364" i="14" s="1"/>
  <c r="R363" i="14" a="1"/>
  <c r="R363" i="14" s="1"/>
  <c r="R362" i="14" a="1"/>
  <c r="R362" i="14" s="1"/>
  <c r="R361" i="14" a="1"/>
  <c r="R361" i="14" s="1"/>
  <c r="R360" i="14" a="1"/>
  <c r="R360" i="14" s="1"/>
  <c r="R359" i="14" a="1"/>
  <c r="R359" i="14" s="1"/>
  <c r="R358" i="14" a="1"/>
  <c r="R358" i="14" s="1"/>
  <c r="R357" i="14" a="1"/>
  <c r="R357" i="14" s="1"/>
  <c r="R356" i="14" a="1"/>
  <c r="R356" i="14" s="1"/>
  <c r="R355" i="14" a="1"/>
  <c r="R355" i="14" s="1"/>
  <c r="R354" i="14" a="1"/>
  <c r="R354" i="14" s="1"/>
  <c r="R353" i="14" a="1"/>
  <c r="R353" i="14" s="1"/>
  <c r="R352" i="14" a="1"/>
  <c r="R352" i="14" s="1"/>
  <c r="R351" i="14" a="1"/>
  <c r="R351" i="14" s="1"/>
  <c r="R350" i="14" a="1"/>
  <c r="R350" i="14" s="1"/>
  <c r="R349" i="14" a="1"/>
  <c r="R349" i="14" s="1"/>
  <c r="R348" i="14" a="1"/>
  <c r="R348" i="14" s="1"/>
  <c r="R347" i="14" a="1"/>
  <c r="R347" i="14" s="1"/>
  <c r="R346" i="14" a="1"/>
  <c r="R346" i="14" s="1"/>
  <c r="R345" i="14" a="1"/>
  <c r="R345" i="14" s="1"/>
  <c r="R344" i="14" a="1"/>
  <c r="R344" i="14" s="1"/>
  <c r="R343" i="14" a="1"/>
  <c r="R343" i="14" s="1"/>
  <c r="R342" i="14"/>
  <c r="R342" i="14" a="1"/>
  <c r="R341" i="14" a="1"/>
  <c r="R341" i="14" s="1"/>
  <c r="R340" i="14" a="1"/>
  <c r="R340" i="14" s="1"/>
  <c r="R339" i="14" a="1"/>
  <c r="R339" i="14" s="1"/>
  <c r="R338" i="14" a="1"/>
  <c r="R338" i="14" s="1"/>
  <c r="R337" i="14" a="1"/>
  <c r="R337" i="14" s="1"/>
  <c r="R336" i="14" a="1"/>
  <c r="R336" i="14" s="1"/>
  <c r="R335" i="14" a="1"/>
  <c r="R335" i="14" s="1"/>
  <c r="R334" i="14" a="1"/>
  <c r="R334" i="14" s="1"/>
  <c r="R333" i="14" a="1"/>
  <c r="R333" i="14" s="1"/>
  <c r="R332" i="14" a="1"/>
  <c r="R332" i="14" s="1"/>
  <c r="R331" i="14" a="1"/>
  <c r="R331" i="14" s="1"/>
  <c r="R330" i="14" a="1"/>
  <c r="R330" i="14" s="1"/>
  <c r="R329" i="14" a="1"/>
  <c r="R329" i="14" s="1"/>
  <c r="R328" i="14" a="1"/>
  <c r="R328" i="14" s="1"/>
  <c r="R327" i="14" a="1"/>
  <c r="R327" i="14" s="1"/>
  <c r="R326" i="14" a="1"/>
  <c r="R326" i="14" s="1"/>
  <c r="R325" i="14" a="1"/>
  <c r="R325" i="14" s="1"/>
  <c r="R324" i="14" a="1"/>
  <c r="R324" i="14" s="1"/>
  <c r="R323" i="14" a="1"/>
  <c r="R323" i="14" s="1"/>
  <c r="R322" i="14" a="1"/>
  <c r="R322" i="14" s="1"/>
  <c r="R321" i="14" a="1"/>
  <c r="R321" i="14" s="1"/>
  <c r="R320" i="14" a="1"/>
  <c r="R320" i="14" s="1"/>
  <c r="R319" i="14" a="1"/>
  <c r="R319" i="14" s="1"/>
  <c r="R318" i="14" a="1"/>
  <c r="R318" i="14" s="1"/>
  <c r="R317" i="14" a="1"/>
  <c r="R317" i="14" s="1"/>
  <c r="R316" i="14" a="1"/>
  <c r="R316" i="14" s="1"/>
  <c r="R315" i="14" a="1"/>
  <c r="R315" i="14" s="1"/>
  <c r="R314" i="14" a="1"/>
  <c r="R314" i="14" s="1"/>
  <c r="R313" i="14" a="1"/>
  <c r="R313" i="14" s="1"/>
  <c r="R312" i="14" a="1"/>
  <c r="R312" i="14" s="1"/>
  <c r="R311" i="14" a="1"/>
  <c r="R311" i="14" s="1"/>
  <c r="R310" i="14" a="1"/>
  <c r="R310" i="14" s="1"/>
  <c r="R309" i="14" a="1"/>
  <c r="R309" i="14" s="1"/>
  <c r="R308" i="14" a="1"/>
  <c r="R308" i="14" s="1"/>
  <c r="R307" i="14" a="1"/>
  <c r="R307" i="14" s="1"/>
  <c r="R306" i="14"/>
  <c r="R306" i="14" a="1"/>
  <c r="R305" i="14" a="1"/>
  <c r="R305" i="14" s="1"/>
  <c r="R304" i="14" a="1"/>
  <c r="R304" i="14" s="1"/>
  <c r="R303" i="14" a="1"/>
  <c r="R303" i="14" s="1"/>
  <c r="R302" i="14" a="1"/>
  <c r="R302" i="14" s="1"/>
  <c r="R301" i="14" a="1"/>
  <c r="R301" i="14" s="1"/>
  <c r="R300" i="14" a="1"/>
  <c r="R300" i="14" s="1"/>
  <c r="R299" i="14" a="1"/>
  <c r="R299" i="14" s="1"/>
  <c r="R298" i="14" a="1"/>
  <c r="R298" i="14" s="1"/>
  <c r="R297" i="14" a="1"/>
  <c r="R297" i="14" s="1"/>
  <c r="R296" i="14" a="1"/>
  <c r="R296" i="14" s="1"/>
  <c r="R295" i="14"/>
  <c r="R295" i="14" a="1"/>
  <c r="R294" i="14" a="1"/>
  <c r="R294" i="14" s="1"/>
  <c r="R293" i="14" a="1"/>
  <c r="R293" i="14" s="1"/>
  <c r="R292" i="14" a="1"/>
  <c r="R292" i="14" s="1"/>
  <c r="R291" i="14" a="1"/>
  <c r="R291" i="14" s="1"/>
  <c r="R290" i="14" a="1"/>
  <c r="R290" i="14" s="1"/>
  <c r="R289" i="14" a="1"/>
  <c r="R289" i="14" s="1"/>
  <c r="R288" i="14" a="1"/>
  <c r="R288" i="14" s="1"/>
  <c r="R287" i="14" a="1"/>
  <c r="R287" i="14" s="1"/>
  <c r="R286" i="14" a="1"/>
  <c r="R286" i="14" s="1"/>
  <c r="R285" i="14" a="1"/>
  <c r="R285" i="14" s="1"/>
  <c r="R284" i="14" a="1"/>
  <c r="R284" i="14" s="1"/>
  <c r="R283" i="14" a="1"/>
  <c r="R283" i="14" s="1"/>
  <c r="R282" i="14" a="1"/>
  <c r="R282" i="14" s="1"/>
  <c r="R281" i="14" a="1"/>
  <c r="R281" i="14" s="1"/>
  <c r="R280" i="14" a="1"/>
  <c r="R280" i="14" s="1"/>
  <c r="R279" i="14" a="1"/>
  <c r="R279" i="14" s="1"/>
  <c r="R278" i="14" a="1"/>
  <c r="R278" i="14" s="1"/>
  <c r="R277" i="14" a="1"/>
  <c r="R277" i="14" s="1"/>
  <c r="R276" i="14" a="1"/>
  <c r="R276" i="14" s="1"/>
  <c r="R275" i="14" a="1"/>
  <c r="R275" i="14" s="1"/>
  <c r="R274" i="14" a="1"/>
  <c r="R274" i="14" s="1"/>
  <c r="R273" i="14"/>
  <c r="R273" i="14" a="1"/>
  <c r="R272" i="14" a="1"/>
  <c r="R272" i="14" s="1"/>
  <c r="R271" i="14" a="1"/>
  <c r="R271" i="14" s="1"/>
  <c r="R270" i="14" a="1"/>
  <c r="R270" i="14" s="1"/>
  <c r="R269" i="14" a="1"/>
  <c r="R269" i="14" s="1"/>
  <c r="R268" i="14" a="1"/>
  <c r="R268" i="14" s="1"/>
  <c r="R267" i="14" a="1"/>
  <c r="R267" i="14" s="1"/>
  <c r="R266" i="14"/>
  <c r="R266" i="14" a="1"/>
  <c r="R265" i="14" a="1"/>
  <c r="R265" i="14" s="1"/>
  <c r="R264" i="14" a="1"/>
  <c r="R264" i="14" s="1"/>
  <c r="R263" i="14" a="1"/>
  <c r="R263" i="14" s="1"/>
  <c r="R262" i="14" a="1"/>
  <c r="R262" i="14" s="1"/>
  <c r="R261" i="14" a="1"/>
  <c r="R261" i="14" s="1"/>
  <c r="R260" i="14" a="1"/>
  <c r="R260" i="14" s="1"/>
  <c r="R259" i="14" a="1"/>
  <c r="R259" i="14" s="1"/>
  <c r="R258" i="14" a="1"/>
  <c r="R258" i="14" s="1"/>
  <c r="R257" i="14"/>
  <c r="R257" i="14" a="1"/>
  <c r="R256" i="14" a="1"/>
  <c r="R256" i="14" s="1"/>
  <c r="R255" i="14" a="1"/>
  <c r="R255" i="14" s="1"/>
  <c r="R254" i="14" a="1"/>
  <c r="R254" i="14" s="1"/>
  <c r="R253" i="14" a="1"/>
  <c r="R253" i="14" s="1"/>
  <c r="R252" i="14" a="1"/>
  <c r="R252" i="14" s="1"/>
  <c r="R251" i="14" a="1"/>
  <c r="R251" i="14" s="1"/>
  <c r="R250" i="14"/>
  <c r="R250" i="14" a="1"/>
  <c r="R249" i="14" a="1"/>
  <c r="R249" i="14" s="1"/>
  <c r="R248" i="14" a="1"/>
  <c r="R248" i="14" s="1"/>
  <c r="R247" i="14" a="1"/>
  <c r="R247" i="14" s="1"/>
  <c r="R246" i="14" a="1"/>
  <c r="R246" i="14" s="1"/>
  <c r="R245" i="14" a="1"/>
  <c r="R245" i="14" s="1"/>
  <c r="R244" i="14" a="1"/>
  <c r="R244" i="14" s="1"/>
  <c r="R243" i="14" a="1"/>
  <c r="R243" i="14" s="1"/>
  <c r="R242" i="14" a="1"/>
  <c r="R242" i="14" s="1"/>
  <c r="R241" i="14"/>
  <c r="R241" i="14" a="1"/>
  <c r="R240" i="14" a="1"/>
  <c r="R240" i="14" s="1"/>
  <c r="R239" i="14" a="1"/>
  <c r="R239" i="14" s="1"/>
  <c r="R238" i="14" a="1"/>
  <c r="R238" i="14" s="1"/>
  <c r="R237" i="14" a="1"/>
  <c r="R237" i="14" s="1"/>
  <c r="R236" i="14" a="1"/>
  <c r="R236" i="14" s="1"/>
  <c r="R235" i="14" a="1"/>
  <c r="R235" i="14" s="1"/>
  <c r="R234" i="14"/>
  <c r="R234" i="14" a="1"/>
  <c r="R233" i="14" a="1"/>
  <c r="R233" i="14" s="1"/>
  <c r="R232" i="14" a="1"/>
  <c r="R232" i="14" s="1"/>
  <c r="R231" i="14" a="1"/>
  <c r="R231" i="14" s="1"/>
  <c r="R230" i="14" a="1"/>
  <c r="R230" i="14" s="1"/>
  <c r="R229" i="14" a="1"/>
  <c r="R229" i="14" s="1"/>
  <c r="R228" i="14" a="1"/>
  <c r="R228" i="14" s="1"/>
  <c r="R227" i="14" a="1"/>
  <c r="R227" i="14" s="1"/>
  <c r="R226" i="14" a="1"/>
  <c r="R226" i="14" s="1"/>
  <c r="R225" i="14"/>
  <c r="R225" i="14" a="1"/>
  <c r="R224" i="14" a="1"/>
  <c r="R224" i="14" s="1"/>
  <c r="R223" i="14" a="1"/>
  <c r="R223" i="14" s="1"/>
  <c r="R222" i="14" a="1"/>
  <c r="R222" i="14" s="1"/>
  <c r="R221" i="14" a="1"/>
  <c r="R221" i="14" s="1"/>
  <c r="R220" i="14" a="1"/>
  <c r="R220" i="14" s="1"/>
  <c r="R219" i="14" a="1"/>
  <c r="R219" i="14" s="1"/>
  <c r="R218" i="14" a="1"/>
  <c r="R218" i="14" s="1"/>
  <c r="R217" i="14" a="1"/>
  <c r="R217" i="14" s="1"/>
  <c r="R216" i="14" a="1"/>
  <c r="R216" i="14" s="1"/>
  <c r="R215" i="14"/>
  <c r="R215" i="14" a="1"/>
  <c r="R214" i="14" a="1"/>
  <c r="R214" i="14" s="1"/>
  <c r="R213" i="14" a="1"/>
  <c r="R213" i="14" s="1"/>
  <c r="R212" i="14" a="1"/>
  <c r="R212" i="14" s="1"/>
  <c r="R211" i="14" a="1"/>
  <c r="R211" i="14" s="1"/>
  <c r="R210" i="14" a="1"/>
  <c r="R210" i="14" s="1"/>
  <c r="R209" i="14" a="1"/>
  <c r="R209" i="14" s="1"/>
  <c r="R208" i="14" a="1"/>
  <c r="R208" i="14" s="1"/>
  <c r="R207" i="14" a="1"/>
  <c r="R207" i="14" s="1"/>
  <c r="R206" i="14" a="1"/>
  <c r="R206" i="14" s="1"/>
  <c r="R205" i="14" a="1"/>
  <c r="R205" i="14" s="1"/>
  <c r="R204" i="14" a="1"/>
  <c r="R204" i="14" s="1"/>
  <c r="R203" i="14" a="1"/>
  <c r="R203" i="14" s="1"/>
  <c r="R202" i="14" a="1"/>
  <c r="R202" i="14" s="1"/>
  <c r="R201" i="14"/>
  <c r="R201" i="14" a="1"/>
  <c r="R200" i="14" a="1"/>
  <c r="R200" i="14" s="1"/>
  <c r="R199" i="14" a="1"/>
  <c r="R199" i="14" s="1"/>
  <c r="R198" i="14" a="1"/>
  <c r="R198" i="14" s="1"/>
  <c r="R197" i="14" a="1"/>
  <c r="R197" i="14" s="1"/>
  <c r="R196" i="14" a="1"/>
  <c r="R196" i="14" s="1"/>
  <c r="R195" i="14" a="1"/>
  <c r="R195" i="14" s="1"/>
  <c r="R194" i="14" a="1"/>
  <c r="R194" i="14" s="1"/>
  <c r="R193" i="14" a="1"/>
  <c r="R193" i="14" s="1"/>
  <c r="R192" i="14" a="1"/>
  <c r="R192" i="14" s="1"/>
  <c r="R191" i="14" a="1"/>
  <c r="R191" i="14" s="1"/>
  <c r="R190" i="14" a="1"/>
  <c r="R190" i="14" s="1"/>
  <c r="R189" i="14" a="1"/>
  <c r="R189" i="14" s="1"/>
  <c r="R188" i="14" a="1"/>
  <c r="R188" i="14" s="1"/>
  <c r="R187" i="14" a="1"/>
  <c r="R187" i="14" s="1"/>
  <c r="R186" i="14" a="1"/>
  <c r="R186" i="14" s="1"/>
  <c r="R185" i="14" a="1"/>
  <c r="R185" i="14" s="1"/>
  <c r="R184" i="14" a="1"/>
  <c r="R184" i="14" s="1"/>
  <c r="R183" i="14" a="1"/>
  <c r="R183" i="14" s="1"/>
  <c r="R182" i="14" a="1"/>
  <c r="R182" i="14" s="1"/>
  <c r="R181" i="14" a="1"/>
  <c r="R181" i="14" s="1"/>
  <c r="R180" i="14" a="1"/>
  <c r="R180" i="14" s="1"/>
  <c r="R179" i="14" a="1"/>
  <c r="R179" i="14" s="1"/>
  <c r="R178" i="14" a="1"/>
  <c r="R178" i="14" s="1"/>
  <c r="R177" i="14" a="1"/>
  <c r="R177" i="14" s="1"/>
  <c r="R176" i="14" a="1"/>
  <c r="R176" i="14" s="1"/>
  <c r="R175" i="14"/>
  <c r="R175" i="14" a="1"/>
  <c r="R174" i="14"/>
  <c r="R174" i="14" a="1"/>
  <c r="R173" i="14" a="1"/>
  <c r="R173" i="14" s="1"/>
  <c r="R172" i="14" a="1"/>
  <c r="R172" i="14" s="1"/>
  <c r="R171" i="14" a="1"/>
  <c r="R171" i="14" s="1"/>
  <c r="R170" i="14" a="1"/>
  <c r="R170" i="14" s="1"/>
  <c r="R169" i="14" a="1"/>
  <c r="R169" i="14" s="1"/>
  <c r="R168" i="14" a="1"/>
  <c r="R168" i="14" s="1"/>
  <c r="R167" i="14" a="1"/>
  <c r="R167" i="14" s="1"/>
  <c r="R166" i="14" a="1"/>
  <c r="R166" i="14" s="1"/>
  <c r="R165" i="14" a="1"/>
  <c r="R165" i="14" s="1"/>
  <c r="R164" i="14" a="1"/>
  <c r="R164" i="14" s="1"/>
  <c r="R163" i="14" a="1"/>
  <c r="R163" i="14" s="1"/>
  <c r="R162" i="14" a="1"/>
  <c r="R162" i="14" s="1"/>
  <c r="R161" i="14" a="1"/>
  <c r="R161" i="14" s="1"/>
  <c r="R160" i="14" a="1"/>
  <c r="R160" i="14" s="1"/>
  <c r="R159" i="14" a="1"/>
  <c r="R159" i="14" s="1"/>
  <c r="R158" i="14"/>
  <c r="R158" i="14" a="1"/>
  <c r="R157" i="14" a="1"/>
  <c r="R157" i="14" s="1"/>
  <c r="R156" i="14" a="1"/>
  <c r="R156" i="14" s="1"/>
  <c r="R155" i="14" a="1"/>
  <c r="R155" i="14" s="1"/>
  <c r="R154" i="14" a="1"/>
  <c r="R154" i="14" s="1"/>
  <c r="R153" i="14" a="1"/>
  <c r="R153" i="14" s="1"/>
  <c r="R152" i="14" a="1"/>
  <c r="R152" i="14" s="1"/>
  <c r="R151" i="14" a="1"/>
  <c r="R151" i="14" s="1"/>
  <c r="R150" i="14" a="1"/>
  <c r="R150" i="14" s="1"/>
  <c r="R149" i="14" a="1"/>
  <c r="R149" i="14" s="1"/>
  <c r="R148" i="14" a="1"/>
  <c r="R148" i="14" s="1"/>
  <c r="R147" i="14" a="1"/>
  <c r="R147" i="14" s="1"/>
  <c r="R146" i="14" a="1"/>
  <c r="R146" i="14" s="1"/>
  <c r="R145" i="14" a="1"/>
  <c r="R145" i="14" s="1"/>
  <c r="R144" i="14" a="1"/>
  <c r="R144" i="14" s="1"/>
  <c r="R143" i="14"/>
  <c r="R143" i="14" a="1"/>
  <c r="R142" i="14" a="1"/>
  <c r="R142" i="14" s="1"/>
  <c r="R141" i="14" a="1"/>
  <c r="R141" i="14" s="1"/>
  <c r="R140" i="14" a="1"/>
  <c r="R140" i="14" s="1"/>
  <c r="R139" i="14" a="1"/>
  <c r="R139" i="14" s="1"/>
  <c r="R138" i="14" a="1"/>
  <c r="R138" i="14" s="1"/>
  <c r="R137" i="14" a="1"/>
  <c r="R137" i="14" s="1"/>
  <c r="R136" i="14" a="1"/>
  <c r="R136" i="14" s="1"/>
  <c r="R135" i="14" a="1"/>
  <c r="R135" i="14" s="1"/>
  <c r="R134" i="14" a="1"/>
  <c r="R134" i="14" s="1"/>
  <c r="R133" i="14" a="1"/>
  <c r="R133" i="14" s="1"/>
  <c r="R132" i="14" a="1"/>
  <c r="R132" i="14" s="1"/>
  <c r="R131" i="14" a="1"/>
  <c r="R131" i="14" s="1"/>
  <c r="R130" i="14" a="1"/>
  <c r="R130" i="14" s="1"/>
  <c r="R129" i="14" a="1"/>
  <c r="R129" i="14" s="1"/>
  <c r="R128" i="14" a="1"/>
  <c r="R128" i="14" s="1"/>
  <c r="R127" i="14" a="1"/>
  <c r="R127" i="14" s="1"/>
  <c r="R126" i="14"/>
  <c r="R126" i="14" a="1"/>
  <c r="R125" i="14"/>
  <c r="R125" i="14" a="1"/>
  <c r="R124" i="14" a="1"/>
  <c r="R124" i="14" s="1"/>
  <c r="R123" i="14" a="1"/>
  <c r="R123" i="14" s="1"/>
  <c r="R122" i="14" a="1"/>
  <c r="R122" i="14" s="1"/>
  <c r="R121" i="14" a="1"/>
  <c r="R121" i="14" s="1"/>
  <c r="R120" i="14" a="1"/>
  <c r="R120" i="14" s="1"/>
  <c r="R119" i="14" a="1"/>
  <c r="R119" i="14" s="1"/>
  <c r="R118" i="14" a="1"/>
  <c r="R118" i="14" s="1"/>
  <c r="R117" i="14" a="1"/>
  <c r="R117" i="14" s="1"/>
  <c r="R116" i="14" a="1"/>
  <c r="R116" i="14" s="1"/>
  <c r="R115" i="14" a="1"/>
  <c r="R115" i="14" s="1"/>
  <c r="R114" i="14" a="1"/>
  <c r="R114" i="14" s="1"/>
  <c r="R113" i="14" a="1"/>
  <c r="R113" i="14" s="1"/>
  <c r="R112" i="14" a="1"/>
  <c r="R112" i="14" s="1"/>
  <c r="R111" i="14" a="1"/>
  <c r="R111" i="14" s="1"/>
  <c r="R110" i="14" a="1"/>
  <c r="R110" i="14" s="1"/>
  <c r="R109" i="14" a="1"/>
  <c r="R109" i="14" s="1"/>
  <c r="R108" i="14" a="1"/>
  <c r="R108" i="14" s="1"/>
  <c r="R107" i="14" a="1"/>
  <c r="R107" i="14" s="1"/>
  <c r="R106" i="14" a="1"/>
  <c r="R106" i="14" s="1"/>
  <c r="R105" i="14" a="1"/>
  <c r="R105" i="14" s="1"/>
  <c r="R104" i="14" a="1"/>
  <c r="R104" i="14" s="1"/>
  <c r="R103" i="14" a="1"/>
  <c r="R103" i="14" s="1"/>
  <c r="R102" i="14" a="1"/>
  <c r="R102" i="14" s="1"/>
  <c r="R101" i="14" a="1"/>
  <c r="R101" i="14" s="1"/>
  <c r="R100" i="14" a="1"/>
  <c r="R100" i="14" s="1"/>
  <c r="R99" i="14" a="1"/>
  <c r="R99" i="14" s="1"/>
  <c r="R98" i="14" a="1"/>
  <c r="R98" i="14" s="1"/>
  <c r="R97" i="14" a="1"/>
  <c r="R97" i="14" s="1"/>
  <c r="R96" i="14" a="1"/>
  <c r="R96" i="14" s="1"/>
  <c r="R95" i="14" a="1"/>
  <c r="R95" i="14" s="1"/>
  <c r="R94" i="14" a="1"/>
  <c r="R94" i="14" s="1"/>
  <c r="R93" i="14" a="1"/>
  <c r="R93" i="14" s="1"/>
  <c r="R92" i="14" a="1"/>
  <c r="R92" i="14" s="1"/>
  <c r="R91" i="14" a="1"/>
  <c r="R91" i="14" s="1"/>
  <c r="R90" i="14" a="1"/>
  <c r="R90" i="14" s="1"/>
  <c r="R89" i="14" a="1"/>
  <c r="R89" i="14" s="1"/>
  <c r="R88" i="14" a="1"/>
  <c r="R88" i="14" s="1"/>
  <c r="R87" i="14" a="1"/>
  <c r="R87" i="14" s="1"/>
  <c r="R86" i="14" a="1"/>
  <c r="R86" i="14" s="1"/>
  <c r="R85" i="14" a="1"/>
  <c r="R85" i="14" s="1"/>
  <c r="R84" i="14" a="1"/>
  <c r="R84" i="14" s="1"/>
  <c r="R83" i="14"/>
  <c r="R83" i="14" a="1"/>
  <c r="R82" i="14" a="1"/>
  <c r="R82" i="14" s="1"/>
  <c r="R81" i="14" a="1"/>
  <c r="R81" i="14" s="1"/>
  <c r="R80" i="14"/>
  <c r="R80" i="14" a="1"/>
  <c r="R79" i="14" a="1"/>
  <c r="R79" i="14" s="1"/>
  <c r="R78" i="14" a="1"/>
  <c r="R78" i="14" s="1"/>
  <c r="R77" i="14" a="1"/>
  <c r="R77" i="14" s="1"/>
  <c r="R76" i="14" a="1"/>
  <c r="R76" i="14" s="1"/>
  <c r="R75" i="14" a="1"/>
  <c r="R75" i="14" s="1"/>
  <c r="R74" i="14" a="1"/>
  <c r="R74" i="14" s="1"/>
  <c r="R73" i="14"/>
  <c r="R73" i="14" a="1"/>
  <c r="R72" i="14" a="1"/>
  <c r="R72" i="14" s="1"/>
  <c r="R71" i="14" a="1"/>
  <c r="R71" i="14" s="1"/>
  <c r="R70" i="14" a="1"/>
  <c r="R70" i="14" s="1"/>
  <c r="R69" i="14" a="1"/>
  <c r="R69" i="14" s="1"/>
  <c r="R68" i="14" a="1"/>
  <c r="R68" i="14" s="1"/>
  <c r="R67" i="14" a="1"/>
  <c r="R67" i="14" s="1"/>
  <c r="R66" i="14" a="1"/>
  <c r="R66" i="14" s="1"/>
  <c r="R65" i="14" a="1"/>
  <c r="R65" i="14" s="1"/>
  <c r="R64" i="14" a="1"/>
  <c r="R64" i="14" s="1"/>
  <c r="R63" i="14" a="1"/>
  <c r="R63" i="14" s="1"/>
  <c r="R62" i="14" a="1"/>
  <c r="R62" i="14" s="1"/>
  <c r="R61" i="14" a="1"/>
  <c r="R61" i="14" s="1"/>
  <c r="R60" i="14" a="1"/>
  <c r="R60" i="14" s="1"/>
  <c r="R59" i="14" a="1"/>
  <c r="R59" i="14" s="1"/>
  <c r="R58" i="14" a="1"/>
  <c r="R58" i="14" s="1"/>
  <c r="R57" i="14"/>
  <c r="R57" i="14" a="1"/>
  <c r="R56" i="14" a="1"/>
  <c r="R56" i="14" s="1"/>
  <c r="R55" i="14" a="1"/>
  <c r="R55" i="14" s="1"/>
  <c r="R54" i="14" a="1"/>
  <c r="R54" i="14" s="1"/>
  <c r="R53" i="14" a="1"/>
  <c r="R53" i="14" s="1"/>
  <c r="R52" i="14" a="1"/>
  <c r="R52" i="14" s="1"/>
  <c r="R51" i="14" a="1"/>
  <c r="R51" i="14" s="1"/>
  <c r="R50" i="14" a="1"/>
  <c r="R50" i="14" s="1"/>
  <c r="R49" i="14" a="1"/>
  <c r="R49" i="14" s="1"/>
  <c r="R48" i="14" a="1"/>
  <c r="R48" i="14" s="1"/>
  <c r="R47" i="14" a="1"/>
  <c r="R47" i="14" s="1"/>
  <c r="R46" i="14" a="1"/>
  <c r="R46" i="14" s="1"/>
  <c r="R45" i="14" a="1"/>
  <c r="R45" i="14" s="1"/>
  <c r="R44" i="14" a="1"/>
  <c r="R44" i="14" s="1"/>
  <c r="R43" i="14" a="1"/>
  <c r="R43" i="14" s="1"/>
  <c r="R42" i="14" a="1"/>
  <c r="R42" i="14" s="1"/>
  <c r="R41" i="14" a="1"/>
  <c r="R41" i="14" s="1"/>
  <c r="R40" i="14" a="1"/>
  <c r="R40" i="14" s="1"/>
  <c r="R39" i="14" a="1"/>
  <c r="R39" i="14" s="1"/>
  <c r="R38" i="14" a="1"/>
  <c r="R38" i="14" s="1"/>
  <c r="R37" i="14" a="1"/>
  <c r="R37" i="14" s="1"/>
  <c r="R36" i="14" a="1"/>
  <c r="R36" i="14" s="1"/>
  <c r="R35" i="14" a="1"/>
  <c r="R35" i="14" s="1"/>
  <c r="R34" i="14" a="1"/>
  <c r="R34" i="14" s="1"/>
  <c r="R33" i="14" a="1"/>
  <c r="R33" i="14" s="1"/>
  <c r="R32" i="14" a="1"/>
  <c r="R32" i="14" s="1"/>
  <c r="R31" i="14" a="1"/>
  <c r="R31" i="14" s="1"/>
  <c r="R30" i="14" a="1"/>
  <c r="R30" i="14" s="1"/>
  <c r="R29" i="14" a="1"/>
  <c r="R29" i="14" s="1"/>
  <c r="R28" i="14" a="1"/>
  <c r="R28" i="14" s="1"/>
  <c r="R27" i="14" a="1"/>
  <c r="R27" i="14" s="1"/>
  <c r="R26" i="14" a="1"/>
  <c r="R26" i="14" s="1"/>
  <c r="R25" i="14" a="1"/>
  <c r="R25" i="14" s="1"/>
  <c r="R24" i="14" a="1"/>
  <c r="R24" i="14" s="1"/>
  <c r="R23" i="14" a="1"/>
  <c r="R23" i="14" s="1"/>
  <c r="R22" i="14" a="1"/>
  <c r="R22" i="14" s="1"/>
  <c r="R21" i="14" a="1"/>
  <c r="R21" i="14" s="1"/>
  <c r="R20" i="14" a="1"/>
  <c r="R20" i="14" s="1"/>
  <c r="R19" i="14" a="1"/>
  <c r="R19" i="14" s="1"/>
  <c r="R18" i="14" a="1"/>
  <c r="R18" i="14" s="1"/>
  <c r="R17" i="14" a="1"/>
  <c r="R17" i="14" s="1"/>
  <c r="R16" i="14" a="1"/>
  <c r="R16" i="14" s="1"/>
  <c r="R15" i="14" a="1"/>
  <c r="R15" i="14" s="1"/>
  <c r="R14" i="14" a="1"/>
  <c r="R14" i="14" s="1"/>
  <c r="R13" i="14" a="1"/>
  <c r="R13" i="14" s="1"/>
  <c r="R12" i="14" a="1"/>
  <c r="R12" i="14" s="1"/>
  <c r="R11" i="14" a="1"/>
  <c r="R11" i="14" s="1"/>
  <c r="R10" i="14" a="1"/>
  <c r="R10" i="14" s="1"/>
  <c r="R9" i="14" a="1"/>
  <c r="R9" i="14" s="1"/>
  <c r="R8" i="14" a="1"/>
  <c r="R8" i="14" s="1"/>
  <c r="R7" i="14" a="1"/>
  <c r="R7" i="14" s="1"/>
  <c r="R6" i="14" a="1"/>
  <c r="R6" i="14" s="1"/>
  <c r="R5" i="14" a="1"/>
  <c r="R5" i="14" s="1"/>
  <c r="R4" i="14" a="1"/>
  <c r="R4" i="14" s="1"/>
  <c r="R3" i="14" a="1"/>
  <c r="R3" i="14" s="1"/>
  <c r="A3" i="14"/>
  <c r="A4" i="14" s="1"/>
  <c r="A5" i="14" s="1"/>
  <c r="A6" i="14" s="1"/>
  <c r="A7" i="14" s="1"/>
  <c r="A8" i="14" s="1"/>
  <c r="A9" i="14" s="1"/>
  <c r="A10" i="14" s="1"/>
  <c r="A11" i="14" s="1"/>
  <c r="A12" i="14" s="1"/>
  <c r="A13" i="14" s="1"/>
  <c r="A14" i="14" s="1"/>
  <c r="A15" i="14" s="1"/>
  <c r="A16" i="14" s="1"/>
  <c r="A17" i="14" s="1"/>
  <c r="A18" i="14" s="1"/>
  <c r="A19" i="14" s="1"/>
  <c r="A20" i="14" s="1"/>
  <c r="A21" i="14" s="1"/>
  <c r="A22" i="14" s="1"/>
  <c r="A23" i="14" s="1"/>
  <c r="A24" i="14" s="1"/>
  <c r="A25" i="14" s="1"/>
  <c r="A26" i="14" s="1"/>
  <c r="A27" i="14" s="1"/>
  <c r="A28" i="14" s="1"/>
  <c r="A29" i="14" s="1"/>
  <c r="A30" i="14" s="1"/>
  <c r="A31" i="14" s="1"/>
  <c r="A32" i="14" s="1"/>
  <c r="A33" i="14" s="1"/>
  <c r="A34" i="14" s="1"/>
  <c r="A35" i="14" s="1"/>
  <c r="A36" i="14" s="1"/>
  <c r="A37" i="14" s="1"/>
  <c r="A38" i="14" s="1"/>
  <c r="A39" i="14" s="1"/>
  <c r="A40" i="14" s="1"/>
  <c r="A41" i="14" s="1"/>
  <c r="A42" i="14" s="1"/>
  <c r="A43" i="14" s="1"/>
  <c r="A44" i="14" s="1"/>
  <c r="A45" i="14" s="1"/>
  <c r="A46" i="14" s="1"/>
  <c r="A47" i="14" s="1"/>
  <c r="A48" i="14" s="1"/>
  <c r="A49" i="14" s="1"/>
  <c r="A50" i="14" s="1"/>
  <c r="A51" i="14" s="1"/>
  <c r="A52" i="14" s="1"/>
  <c r="A53" i="14" s="1"/>
  <c r="A54" i="14" s="1"/>
  <c r="A55" i="14" s="1"/>
  <c r="A56" i="14" s="1"/>
  <c r="A57" i="14" s="1"/>
  <c r="A58" i="14" s="1"/>
  <c r="A59" i="14" s="1"/>
  <c r="A60" i="14" s="1"/>
  <c r="A61" i="14" s="1"/>
  <c r="A62" i="14" s="1"/>
  <c r="A63" i="14" s="1"/>
  <c r="A64" i="14" s="1"/>
  <c r="A65" i="14" s="1"/>
  <c r="A66" i="14" s="1"/>
  <c r="A67" i="14" s="1"/>
  <c r="A68" i="14" s="1"/>
  <c r="A69" i="14" s="1"/>
  <c r="A70" i="14" s="1"/>
  <c r="A71" i="14" s="1"/>
  <c r="A72" i="14" s="1"/>
  <c r="A73" i="14" s="1"/>
  <c r="A74" i="14" s="1"/>
  <c r="A75" i="14" s="1"/>
  <c r="A76" i="14" s="1"/>
  <c r="A77" i="14" s="1"/>
  <c r="A78" i="14" s="1"/>
  <c r="A79" i="14" s="1"/>
  <c r="A80" i="14" s="1"/>
  <c r="A81" i="14" s="1"/>
  <c r="A82" i="14" s="1"/>
  <c r="A83" i="14" s="1"/>
  <c r="A84" i="14" s="1"/>
  <c r="A85" i="14" s="1"/>
  <c r="A86" i="14" s="1"/>
  <c r="A87" i="14" s="1"/>
  <c r="A88" i="14" s="1"/>
  <c r="A89" i="14" s="1"/>
  <c r="A90" i="14" s="1"/>
  <c r="A91" i="14" s="1"/>
  <c r="A92" i="14" s="1"/>
  <c r="A93" i="14" s="1"/>
  <c r="A94" i="14" s="1"/>
  <c r="A95" i="14" s="1"/>
  <c r="A96" i="14" s="1"/>
  <c r="A97" i="14" s="1"/>
  <c r="A98" i="14" s="1"/>
  <c r="A99" i="14" s="1"/>
  <c r="A100" i="14" s="1"/>
  <c r="A101" i="14" s="1"/>
  <c r="A102" i="14" s="1"/>
  <c r="A103" i="14" s="1"/>
  <c r="A104" i="14" s="1"/>
  <c r="A105" i="14" s="1"/>
  <c r="A106" i="14" s="1"/>
  <c r="A107" i="14" s="1"/>
  <c r="A108" i="14" s="1"/>
  <c r="A109" i="14" s="1"/>
  <c r="A110" i="14" s="1"/>
  <c r="A111" i="14" s="1"/>
  <c r="A112" i="14" s="1"/>
  <c r="A113" i="14" s="1"/>
  <c r="A114" i="14" s="1"/>
  <c r="A115" i="14" s="1"/>
  <c r="A116" i="14" s="1"/>
  <c r="A117" i="14" s="1"/>
  <c r="A118" i="14" s="1"/>
  <c r="A119" i="14" s="1"/>
  <c r="A120" i="14" s="1"/>
  <c r="A121" i="14" s="1"/>
  <c r="A122" i="14" s="1"/>
  <c r="A123" i="14" s="1"/>
  <c r="A124" i="14" s="1"/>
  <c r="A125" i="14" s="1"/>
  <c r="A126" i="14" s="1"/>
  <c r="A127" i="14" s="1"/>
  <c r="A128" i="14" s="1"/>
  <c r="A129" i="14" s="1"/>
  <c r="A130" i="14" s="1"/>
  <c r="A131" i="14" s="1"/>
  <c r="A132" i="14" s="1"/>
  <c r="A133" i="14" s="1"/>
  <c r="A134" i="14" s="1"/>
  <c r="A135" i="14" s="1"/>
  <c r="A136" i="14" s="1"/>
  <c r="A137" i="14" s="1"/>
  <c r="A138" i="14" s="1"/>
  <c r="A139" i="14" s="1"/>
  <c r="A140" i="14" s="1"/>
  <c r="A141" i="14" s="1"/>
  <c r="A142" i="14" s="1"/>
  <c r="A143" i="14" s="1"/>
  <c r="A144" i="14" s="1"/>
  <c r="A145" i="14" s="1"/>
  <c r="A146" i="14" s="1"/>
  <c r="A147" i="14" s="1"/>
  <c r="A148" i="14" s="1"/>
  <c r="A149" i="14" s="1"/>
  <c r="A150" i="14" s="1"/>
  <c r="A151" i="14" s="1"/>
  <c r="A152" i="14" s="1"/>
  <c r="A153" i="14" s="1"/>
  <c r="A154" i="14" s="1"/>
  <c r="A155" i="14" s="1"/>
  <c r="A156" i="14" s="1"/>
  <c r="A157" i="14" s="1"/>
  <c r="A158" i="14" s="1"/>
  <c r="A159" i="14" s="1"/>
  <c r="A160" i="14" s="1"/>
  <c r="A161" i="14" s="1"/>
  <c r="A162" i="14" s="1"/>
  <c r="A163" i="14" s="1"/>
  <c r="A164" i="14" s="1"/>
  <c r="A165" i="14" s="1"/>
  <c r="A166" i="14" s="1"/>
  <c r="A167" i="14" s="1"/>
  <c r="A168" i="14" s="1"/>
  <c r="A169" i="14" s="1"/>
  <c r="A170" i="14" s="1"/>
  <c r="A171" i="14" s="1"/>
  <c r="A172" i="14" s="1"/>
  <c r="A173" i="14" s="1"/>
  <c r="A174" i="14" s="1"/>
  <c r="A175" i="14" s="1"/>
  <c r="A176" i="14" s="1"/>
  <c r="A177" i="14" s="1"/>
  <c r="A178" i="14" s="1"/>
  <c r="A179" i="14" s="1"/>
  <c r="A180" i="14" s="1"/>
  <c r="A181" i="14" s="1"/>
  <c r="A182" i="14" s="1"/>
  <c r="A183" i="14" s="1"/>
  <c r="A184" i="14" s="1"/>
  <c r="A185" i="14" s="1"/>
  <c r="A186" i="14" s="1"/>
  <c r="A187" i="14" s="1"/>
  <c r="A188" i="14" s="1"/>
  <c r="A189" i="14" s="1"/>
  <c r="A190" i="14" s="1"/>
  <c r="A191" i="14" s="1"/>
  <c r="A192" i="14" s="1"/>
  <c r="A193" i="14" s="1"/>
  <c r="A194" i="14" s="1"/>
  <c r="A195" i="14" s="1"/>
  <c r="A196" i="14" s="1"/>
  <c r="A197" i="14" s="1"/>
  <c r="A198" i="14" s="1"/>
  <c r="A199" i="14" s="1"/>
  <c r="A200" i="14" s="1"/>
  <c r="A201" i="14" s="1"/>
  <c r="A202" i="14" s="1"/>
  <c r="A203" i="14" s="1"/>
  <c r="A204" i="14" s="1"/>
  <c r="A205" i="14" s="1"/>
  <c r="A206" i="14" s="1"/>
  <c r="A207" i="14" s="1"/>
  <c r="A208" i="14" s="1"/>
  <c r="A209" i="14" s="1"/>
  <c r="A210" i="14" s="1"/>
  <c r="A211" i="14" s="1"/>
  <c r="A212" i="14" s="1"/>
  <c r="A213" i="14" s="1"/>
  <c r="A214" i="14" s="1"/>
  <c r="A215" i="14" s="1"/>
  <c r="A216" i="14" s="1"/>
  <c r="A217" i="14" s="1"/>
  <c r="A218" i="14" s="1"/>
  <c r="A219" i="14" s="1"/>
  <c r="A220" i="14" s="1"/>
  <c r="A221" i="14" s="1"/>
  <c r="A222" i="14" s="1"/>
  <c r="A223" i="14" s="1"/>
  <c r="A224" i="14" s="1"/>
  <c r="A225" i="14" s="1"/>
  <c r="A226" i="14" s="1"/>
  <c r="A227" i="14" s="1"/>
  <c r="A228" i="14" s="1"/>
  <c r="A229" i="14" s="1"/>
  <c r="A230" i="14" s="1"/>
  <c r="A231" i="14" s="1"/>
  <c r="A232" i="14" s="1"/>
  <c r="A233" i="14" s="1"/>
  <c r="A234" i="14" s="1"/>
  <c r="A235" i="14" s="1"/>
  <c r="A236" i="14" s="1"/>
  <c r="A237" i="14" s="1"/>
  <c r="A238" i="14" s="1"/>
  <c r="A239" i="14" s="1"/>
  <c r="A240" i="14" s="1"/>
  <c r="A241" i="14" s="1"/>
  <c r="A242" i="14" s="1"/>
  <c r="A243" i="14" s="1"/>
  <c r="A244" i="14" s="1"/>
  <c r="A245" i="14" s="1"/>
  <c r="A246" i="14" s="1"/>
  <c r="A247" i="14" s="1"/>
  <c r="A248" i="14" s="1"/>
  <c r="A249" i="14" s="1"/>
  <c r="A250" i="14" s="1"/>
  <c r="A251" i="14" s="1"/>
  <c r="A252" i="14" s="1"/>
  <c r="A253" i="14" s="1"/>
  <c r="A254" i="14" s="1"/>
  <c r="A255" i="14" s="1"/>
  <c r="A256" i="14" s="1"/>
  <c r="A257" i="14" s="1"/>
  <c r="A258" i="14" s="1"/>
  <c r="A259" i="14" s="1"/>
  <c r="A260" i="14" s="1"/>
  <c r="A261" i="14" s="1"/>
  <c r="A262" i="14" s="1"/>
  <c r="A263" i="14" s="1"/>
  <c r="A264" i="14" s="1"/>
  <c r="A265" i="14" s="1"/>
  <c r="A266" i="14" s="1"/>
  <c r="A267" i="14" s="1"/>
  <c r="A268" i="14" s="1"/>
  <c r="A269" i="14" s="1"/>
  <c r="A270" i="14" s="1"/>
  <c r="A271" i="14" s="1"/>
  <c r="A272" i="14" s="1"/>
  <c r="A273" i="14" s="1"/>
  <c r="A274" i="14" s="1"/>
  <c r="A275" i="14" s="1"/>
  <c r="A276" i="14" s="1"/>
  <c r="A277" i="14" s="1"/>
  <c r="A278" i="14" s="1"/>
  <c r="A279" i="14" s="1"/>
  <c r="A280" i="14" s="1"/>
  <c r="A281" i="14" s="1"/>
  <c r="A282" i="14" s="1"/>
  <c r="A283" i="14" s="1"/>
  <c r="A284" i="14" s="1"/>
  <c r="A285" i="14" s="1"/>
  <c r="A286" i="14" s="1"/>
  <c r="A287" i="14" s="1"/>
  <c r="A288" i="14" s="1"/>
  <c r="A289" i="14" s="1"/>
  <c r="A290" i="14" s="1"/>
  <c r="A291" i="14" s="1"/>
  <c r="A292" i="14" s="1"/>
  <c r="A293" i="14" s="1"/>
  <c r="A294" i="14" s="1"/>
  <c r="A295" i="14" s="1"/>
  <c r="A296" i="14" s="1"/>
  <c r="A297" i="14" s="1"/>
  <c r="A298" i="14" s="1"/>
  <c r="A299" i="14" s="1"/>
  <c r="A300" i="14" s="1"/>
  <c r="A301" i="14" s="1"/>
  <c r="A302" i="14" s="1"/>
  <c r="A303" i="14" s="1"/>
  <c r="A304" i="14" s="1"/>
  <c r="A305" i="14" s="1"/>
  <c r="A306" i="14" s="1"/>
  <c r="A307" i="14" s="1"/>
  <c r="A308" i="14" s="1"/>
  <c r="A309" i="14" s="1"/>
  <c r="A310" i="14" s="1"/>
  <c r="A311" i="14" s="1"/>
  <c r="A312" i="14" s="1"/>
  <c r="A313" i="14" s="1"/>
  <c r="A314" i="14" s="1"/>
  <c r="A315" i="14" s="1"/>
  <c r="A316" i="14" s="1"/>
  <c r="A317" i="14" s="1"/>
  <c r="A318" i="14" s="1"/>
  <c r="A319" i="14" s="1"/>
  <c r="A320" i="14" s="1"/>
  <c r="A321" i="14" s="1"/>
  <c r="A322" i="14" s="1"/>
  <c r="A323" i="14" s="1"/>
  <c r="A324" i="14" s="1"/>
  <c r="A325" i="14" s="1"/>
  <c r="A326" i="14" s="1"/>
  <c r="A327" i="14" s="1"/>
  <c r="A328" i="14" s="1"/>
  <c r="A329" i="14" s="1"/>
  <c r="A330" i="14" s="1"/>
  <c r="A331" i="14" s="1"/>
  <c r="A332" i="14" s="1"/>
  <c r="A333" i="14" s="1"/>
  <c r="A334" i="14" s="1"/>
  <c r="A335" i="14" s="1"/>
  <c r="A336" i="14" s="1"/>
  <c r="A337" i="14" s="1"/>
  <c r="A338" i="14" s="1"/>
  <c r="A339" i="14" s="1"/>
  <c r="A340" i="14" s="1"/>
  <c r="A341" i="14" s="1"/>
  <c r="A342" i="14" s="1"/>
  <c r="A343" i="14" s="1"/>
  <c r="A344" i="14" s="1"/>
  <c r="A345" i="14" s="1"/>
  <c r="A346" i="14" s="1"/>
  <c r="A347" i="14" s="1"/>
  <c r="A348" i="14" s="1"/>
  <c r="A349" i="14" s="1"/>
  <c r="A350" i="14" s="1"/>
  <c r="A351" i="14" s="1"/>
  <c r="A352" i="14" s="1"/>
  <c r="A353" i="14" s="1"/>
  <c r="A354" i="14" s="1"/>
  <c r="A355" i="14" s="1"/>
  <c r="A356" i="14" s="1"/>
  <c r="A357" i="14" s="1"/>
  <c r="A358" i="14" s="1"/>
  <c r="A359" i="14" s="1"/>
  <c r="A360" i="14" s="1"/>
  <c r="A361" i="14" s="1"/>
  <c r="A362" i="14" s="1"/>
  <c r="A363" i="14" s="1"/>
  <c r="A364" i="14" s="1"/>
  <c r="A365" i="14" s="1"/>
  <c r="A366" i="14" s="1"/>
  <c r="A367" i="14" s="1"/>
  <c r="A368" i="14" s="1"/>
  <c r="A369" i="14" s="1"/>
  <c r="A370" i="14" s="1"/>
  <c r="A371" i="14" s="1"/>
  <c r="A372" i="14" s="1"/>
  <c r="A373" i="14" s="1"/>
  <c r="A374" i="14" s="1"/>
  <c r="A375" i="14" s="1"/>
  <c r="A376" i="14" s="1"/>
  <c r="A377" i="14" s="1"/>
  <c r="A378" i="14" s="1"/>
  <c r="A379" i="14" s="1"/>
  <c r="A380" i="14" s="1"/>
  <c r="A381" i="14" s="1"/>
  <c r="A382" i="14" s="1"/>
  <c r="A383" i="14" s="1"/>
  <c r="A384" i="14" s="1"/>
  <c r="A385" i="14" s="1"/>
  <c r="A386" i="14" s="1"/>
  <c r="A387" i="14" s="1"/>
  <c r="A388" i="14" s="1"/>
  <c r="A389" i="14" s="1"/>
  <c r="A390" i="14" s="1"/>
  <c r="A391" i="14" s="1"/>
  <c r="A392" i="14" s="1"/>
  <c r="A393" i="14" s="1"/>
  <c r="A394" i="14" s="1"/>
  <c r="A395" i="14" s="1"/>
  <c r="A396" i="14" s="1"/>
  <c r="A397" i="14" s="1"/>
  <c r="A398" i="14" s="1"/>
  <c r="A399" i="14" s="1"/>
  <c r="A400" i="14" s="1"/>
  <c r="A401" i="14" s="1"/>
  <c r="A402" i="14" s="1"/>
  <c r="A403" i="14" s="1"/>
  <c r="A404" i="14" s="1"/>
  <c r="A405" i="14" s="1"/>
  <c r="A406" i="14" s="1"/>
  <c r="A407" i="14" s="1"/>
  <c r="A408" i="14" s="1"/>
  <c r="A409" i="14" s="1"/>
  <c r="A410" i="14" s="1"/>
  <c r="A411" i="14" s="1"/>
  <c r="A412" i="14" s="1"/>
  <c r="A413" i="14" s="1"/>
  <c r="A414" i="14" s="1"/>
  <c r="A415" i="14" s="1"/>
  <c r="A416" i="14" s="1"/>
  <c r="A417" i="14" s="1"/>
  <c r="A418" i="14" s="1"/>
  <c r="A419" i="14" s="1"/>
  <c r="A420" i="14" s="1"/>
  <c r="A421" i="14" s="1"/>
  <c r="A422" i="14" s="1"/>
  <c r="A423" i="14" s="1"/>
  <c r="A424" i="14" s="1"/>
  <c r="A425" i="14" s="1"/>
  <c r="A426" i="14" s="1"/>
  <c r="A427" i="14" s="1"/>
  <c r="A428" i="14" s="1"/>
  <c r="A429" i="14" s="1"/>
  <c r="A430" i="14" s="1"/>
  <c r="A431" i="14" s="1"/>
  <c r="A432" i="14" s="1"/>
  <c r="A433" i="14" s="1"/>
  <c r="A434" i="14" s="1"/>
  <c r="A435" i="14" s="1"/>
  <c r="A436" i="14" s="1"/>
  <c r="A437" i="14" s="1"/>
  <c r="A438" i="14" s="1"/>
  <c r="A439" i="14" s="1"/>
  <c r="A440" i="14" s="1"/>
  <c r="A441" i="14" s="1"/>
  <c r="A442" i="14" s="1"/>
  <c r="A443" i="14" s="1"/>
  <c r="A444" i="14" s="1"/>
  <c r="A445" i="14" s="1"/>
  <c r="A446" i="14" s="1"/>
  <c r="A447" i="14" s="1"/>
  <c r="A448" i="14" s="1"/>
  <c r="A449" i="14" s="1"/>
  <c r="A450" i="14" s="1"/>
  <c r="A451" i="14" s="1"/>
  <c r="A452" i="14" s="1"/>
  <c r="A453" i="14" s="1"/>
  <c r="A454" i="14" s="1"/>
  <c r="A455" i="14" s="1"/>
  <c r="A456" i="14" s="1"/>
  <c r="A457" i="14" s="1"/>
  <c r="A458" i="14" s="1"/>
  <c r="A459" i="14" s="1"/>
  <c r="A460" i="14" s="1"/>
  <c r="A461" i="14" s="1"/>
  <c r="A462" i="14" s="1"/>
  <c r="A463" i="14" s="1"/>
  <c r="A464" i="14" s="1"/>
  <c r="A465" i="14" s="1"/>
  <c r="A466" i="14" s="1"/>
  <c r="A467" i="14" s="1"/>
  <c r="A468" i="14" s="1"/>
  <c r="A469" i="14" s="1"/>
  <c r="A470" i="14" s="1"/>
  <c r="A471" i="14" s="1"/>
  <c r="A472" i="14" s="1"/>
  <c r="A473" i="14" s="1"/>
  <c r="A474" i="14" s="1"/>
  <c r="A475" i="14" s="1"/>
  <c r="A476" i="14" s="1"/>
  <c r="A477" i="14" s="1"/>
  <c r="A478" i="14" s="1"/>
  <c r="A479" i="14" s="1"/>
  <c r="A480" i="14" s="1"/>
  <c r="A481" i="14" s="1"/>
  <c r="A482" i="14" s="1"/>
  <c r="A483" i="14" s="1"/>
  <c r="A484" i="14" s="1"/>
  <c r="A485" i="14" s="1"/>
  <c r="A486" i="14" s="1"/>
  <c r="A487" i="14" s="1"/>
  <c r="A488" i="14" s="1"/>
  <c r="A489" i="14" s="1"/>
  <c r="A490" i="14" s="1"/>
  <c r="A491" i="14" s="1"/>
  <c r="A492" i="14" s="1"/>
  <c r="A493" i="14" s="1"/>
  <c r="A494" i="14" s="1"/>
  <c r="A495" i="14" s="1"/>
  <c r="A496" i="14" s="1"/>
  <c r="A497" i="14" s="1"/>
  <c r="A498" i="14" s="1"/>
  <c r="A499" i="14" s="1"/>
  <c r="A500" i="14" s="1"/>
  <c r="A501" i="14" s="1"/>
  <c r="A502" i="14" s="1"/>
  <c r="A503" i="14" s="1"/>
  <c r="A504" i="14" s="1"/>
  <c r="A505" i="14" s="1"/>
  <c r="A506" i="14" s="1"/>
  <c r="A507" i="14" s="1"/>
  <c r="A508" i="14" s="1"/>
  <c r="A509" i="14" s="1"/>
  <c r="A510" i="14" s="1"/>
  <c r="A511" i="14" s="1"/>
  <c r="A512" i="14" s="1"/>
  <c r="A513" i="14" s="1"/>
  <c r="A514" i="14" s="1"/>
  <c r="A515" i="14" s="1"/>
  <c r="A516" i="14" s="1"/>
  <c r="A517" i="14" s="1"/>
  <c r="A518" i="14" s="1"/>
  <c r="A519" i="14" s="1"/>
  <c r="A520" i="14" s="1"/>
  <c r="A521" i="14" s="1"/>
  <c r="A522" i="14" s="1"/>
  <c r="A523" i="14" s="1"/>
  <c r="A524" i="14" s="1"/>
  <c r="A525" i="14" s="1"/>
  <c r="A526" i="14" s="1"/>
  <c r="A527" i="14" s="1"/>
  <c r="A528" i="14" s="1"/>
  <c r="A529" i="14" s="1"/>
  <c r="A530" i="14" s="1"/>
  <c r="A531" i="14" s="1"/>
  <c r="A532" i="14" s="1"/>
  <c r="A533" i="14" s="1"/>
  <c r="A534" i="14" s="1"/>
  <c r="A535" i="14" s="1"/>
  <c r="A536" i="14" s="1"/>
  <c r="A537" i="14" s="1"/>
  <c r="A538" i="14" s="1"/>
  <c r="A539" i="14" s="1"/>
  <c r="A540" i="14" s="1"/>
  <c r="A541" i="14" s="1"/>
  <c r="A542" i="14" s="1"/>
  <c r="A543" i="14" s="1"/>
  <c r="A544" i="14" s="1"/>
  <c r="A545" i="14" s="1"/>
  <c r="A546" i="14" s="1"/>
  <c r="A547" i="14" s="1"/>
  <c r="A548" i="14" s="1"/>
  <c r="A549" i="14" s="1"/>
  <c r="A550" i="14" s="1"/>
  <c r="A551" i="14" s="1"/>
  <c r="A552" i="14" s="1"/>
  <c r="A553" i="14" s="1"/>
  <c r="A554" i="14" s="1"/>
  <c r="A555" i="14" s="1"/>
  <c r="A556" i="14" s="1"/>
  <c r="A557" i="14" s="1"/>
  <c r="A558" i="14" s="1"/>
  <c r="A559" i="14" s="1"/>
  <c r="A560" i="14" s="1"/>
  <c r="A561" i="14" s="1"/>
  <c r="A562" i="14" s="1"/>
  <c r="A563" i="14" s="1"/>
  <c r="A564" i="14" s="1"/>
  <c r="A565" i="14" s="1"/>
  <c r="A566" i="14" s="1"/>
  <c r="A567" i="14" s="1"/>
  <c r="A568" i="14" s="1"/>
  <c r="A569" i="14" s="1"/>
  <c r="A570" i="14" s="1"/>
  <c r="A571" i="14" s="1"/>
  <c r="A572" i="14" s="1"/>
  <c r="A573" i="14" s="1"/>
  <c r="A574" i="14" s="1"/>
  <c r="A575" i="14" s="1"/>
  <c r="A576" i="14" s="1"/>
  <c r="A577" i="14" s="1"/>
  <c r="A578" i="14" s="1"/>
  <c r="A579" i="14" s="1"/>
  <c r="A580" i="14" s="1"/>
  <c r="A581" i="14" s="1"/>
  <c r="A582" i="14" s="1"/>
  <c r="A583" i="14" s="1"/>
  <c r="A584" i="14" s="1"/>
  <c r="A585" i="14" s="1"/>
  <c r="A586" i="14" s="1"/>
  <c r="A587" i="14" s="1"/>
  <c r="A588" i="14" s="1"/>
  <c r="A589" i="14" s="1"/>
  <c r="A590" i="14" s="1"/>
  <c r="A591" i="14" s="1"/>
  <c r="A592" i="14" s="1"/>
  <c r="A593" i="14" s="1"/>
  <c r="A594" i="14" s="1"/>
  <c r="A595" i="14" s="1"/>
  <c r="A596" i="14" s="1"/>
  <c r="A597" i="14" s="1"/>
  <c r="A598" i="14" s="1"/>
  <c r="A599" i="14" s="1"/>
  <c r="A600" i="14" s="1"/>
  <c r="A601" i="14" s="1"/>
  <c r="A602" i="14" s="1"/>
  <c r="A603" i="14" s="1"/>
  <c r="A604" i="14" s="1"/>
  <c r="A605" i="14" s="1"/>
  <c r="A606" i="14" s="1"/>
  <c r="A607" i="14" s="1"/>
  <c r="A608" i="14" s="1"/>
  <c r="A609" i="14" s="1"/>
  <c r="A610" i="14" s="1"/>
  <c r="A611" i="14" s="1"/>
  <c r="A612" i="14" s="1"/>
  <c r="A613" i="14" s="1"/>
  <c r="A614" i="14" s="1"/>
  <c r="A615" i="14" s="1"/>
  <c r="A616" i="14" s="1"/>
  <c r="A617" i="14" s="1"/>
  <c r="A618" i="14" s="1"/>
  <c r="A619" i="14" s="1"/>
  <c r="A620" i="14" s="1"/>
  <c r="A621" i="14" s="1"/>
  <c r="A622" i="14" s="1"/>
  <c r="A623" i="14" s="1"/>
  <c r="A624" i="14" s="1"/>
  <c r="A625" i="14" s="1"/>
  <c r="A626" i="14" s="1"/>
  <c r="A627" i="14" s="1"/>
  <c r="A628" i="14" s="1"/>
  <c r="A629" i="14" s="1"/>
  <c r="A630" i="14" s="1"/>
  <c r="A631" i="14" s="1"/>
  <c r="A632" i="14" s="1"/>
  <c r="A633" i="14" s="1"/>
  <c r="A634" i="14" s="1"/>
  <c r="A635" i="14" s="1"/>
  <c r="A636" i="14" s="1"/>
  <c r="A637" i="14" s="1"/>
  <c r="A638" i="14" s="1"/>
  <c r="A639" i="14" s="1"/>
  <c r="A640" i="14" s="1"/>
  <c r="A641" i="14" s="1"/>
  <c r="A642" i="14" s="1"/>
  <c r="A643" i="14" s="1"/>
  <c r="A644" i="14" s="1"/>
  <c r="A645" i="14" s="1"/>
  <c r="A646" i="14" s="1"/>
  <c r="A647" i="14" s="1"/>
  <c r="A648" i="14" s="1"/>
  <c r="A649" i="14" s="1"/>
  <c r="A650" i="14" s="1"/>
  <c r="A651" i="14" s="1"/>
  <c r="A652" i="14" s="1"/>
  <c r="A653" i="14" s="1"/>
  <c r="A654" i="14" s="1"/>
  <c r="A655" i="14" s="1"/>
  <c r="A656" i="14" s="1"/>
  <c r="A657" i="14" s="1"/>
  <c r="A658" i="14" s="1"/>
  <c r="A659" i="14" s="1"/>
  <c r="A660" i="14" s="1"/>
  <c r="A661" i="14" s="1"/>
  <c r="A662" i="14" s="1"/>
  <c r="A663" i="14" s="1"/>
  <c r="A664" i="14" s="1"/>
  <c r="A665" i="14" s="1"/>
  <c r="A666" i="14" s="1"/>
  <c r="A667" i="14" s="1"/>
  <c r="A668" i="14" s="1"/>
  <c r="A669" i="14" s="1"/>
  <c r="A670" i="14" s="1"/>
  <c r="A671" i="14" s="1"/>
  <c r="A672" i="14" s="1"/>
  <c r="A673" i="14" s="1"/>
  <c r="A674" i="14" s="1"/>
  <c r="A675" i="14" s="1"/>
  <c r="A676" i="14" s="1"/>
  <c r="A677" i="14" s="1"/>
  <c r="A678" i="14" s="1"/>
  <c r="A679" i="14" s="1"/>
  <c r="A680" i="14" s="1"/>
  <c r="A681" i="14" s="1"/>
  <c r="A682" i="14" s="1"/>
  <c r="A683" i="14" s="1"/>
  <c r="A684" i="14" s="1"/>
  <c r="A685" i="14" s="1"/>
  <c r="A686" i="14" s="1"/>
  <c r="A687" i="14" s="1"/>
  <c r="A688" i="14" s="1"/>
  <c r="A689" i="14" s="1"/>
  <c r="A690" i="14" s="1"/>
  <c r="A691" i="14" s="1"/>
  <c r="A692" i="14" s="1"/>
  <c r="A693" i="14" s="1"/>
  <c r="A694" i="14" s="1"/>
  <c r="A695" i="14" s="1"/>
  <c r="A696" i="14" s="1"/>
  <c r="A697" i="14" s="1"/>
  <c r="A698" i="14" s="1"/>
  <c r="A699" i="14" s="1"/>
  <c r="A700" i="14" s="1"/>
  <c r="A701" i="14" s="1"/>
  <c r="A702" i="14" s="1"/>
  <c r="A703" i="14" s="1"/>
  <c r="A704" i="14" s="1"/>
  <c r="A705" i="14" s="1"/>
  <c r="A706" i="14" s="1"/>
  <c r="A707" i="14" s="1"/>
  <c r="A708" i="14" s="1"/>
  <c r="A709" i="14" s="1"/>
  <c r="A710" i="14" s="1"/>
  <c r="A711" i="14" s="1"/>
  <c r="A712" i="14" s="1"/>
  <c r="A713" i="14" s="1"/>
  <c r="A714" i="14" s="1"/>
  <c r="A715" i="14" s="1"/>
  <c r="A716" i="14" s="1"/>
  <c r="A717" i="14" s="1"/>
  <c r="A718" i="14" s="1"/>
  <c r="A719" i="14" s="1"/>
  <c r="A720" i="14" s="1"/>
  <c r="A721" i="14" s="1"/>
  <c r="A722" i="14" s="1"/>
  <c r="A723" i="14" s="1"/>
  <c r="A724" i="14" s="1"/>
  <c r="A725" i="14" s="1"/>
  <c r="A726" i="14" s="1"/>
  <c r="A727" i="14" s="1"/>
  <c r="A728" i="14" s="1"/>
  <c r="A729" i="14" s="1"/>
  <c r="A730" i="14" s="1"/>
  <c r="A731" i="14" s="1"/>
  <c r="A732" i="14" s="1"/>
  <c r="A733" i="14" s="1"/>
  <c r="A734" i="14" s="1"/>
  <c r="A735" i="14" s="1"/>
  <c r="A736" i="14" s="1"/>
  <c r="A737" i="14" s="1"/>
  <c r="A738" i="14" s="1"/>
  <c r="A739" i="14" s="1"/>
  <c r="A740" i="14" s="1"/>
  <c r="A741" i="14" s="1"/>
  <c r="A742" i="14" s="1"/>
  <c r="A743" i="14" s="1"/>
  <c r="A744" i="14" s="1"/>
  <c r="A745" i="14" s="1"/>
  <c r="A746" i="14" s="1"/>
  <c r="A747" i="14" s="1"/>
  <c r="A748" i="14" s="1"/>
  <c r="A749" i="14" s="1"/>
  <c r="A750" i="14" s="1"/>
  <c r="A751" i="14" s="1"/>
  <c r="A752" i="14" s="1"/>
  <c r="A753" i="14" s="1"/>
  <c r="A754" i="14" s="1"/>
  <c r="A755" i="14" s="1"/>
  <c r="A756" i="14" s="1"/>
  <c r="A757" i="14" s="1"/>
  <c r="A758" i="14" s="1"/>
  <c r="A759" i="14" s="1"/>
  <c r="A760" i="14" s="1"/>
  <c r="A761" i="14" s="1"/>
  <c r="A762" i="14" s="1"/>
  <c r="A763" i="14" s="1"/>
  <c r="A764" i="14" s="1"/>
  <c r="A765" i="14" s="1"/>
  <c r="A766" i="14" s="1"/>
  <c r="A767" i="14" s="1"/>
  <c r="A768" i="14" s="1"/>
  <c r="A769" i="14" s="1"/>
  <c r="A770" i="14" s="1"/>
  <c r="A771" i="14" s="1"/>
  <c r="A772" i="14" s="1"/>
  <c r="A773" i="14" s="1"/>
  <c r="A774" i="14" s="1"/>
  <c r="A775" i="14" s="1"/>
  <c r="A776" i="14" s="1"/>
  <c r="A777" i="14" s="1"/>
  <c r="A778" i="14" s="1"/>
  <c r="A779" i="14" s="1"/>
  <c r="A780" i="14" s="1"/>
  <c r="A781" i="14" s="1"/>
  <c r="A782" i="14" s="1"/>
  <c r="A783" i="14" s="1"/>
  <c r="A784" i="14" s="1"/>
  <c r="A785" i="14" s="1"/>
  <c r="A786" i="14" s="1"/>
  <c r="A787" i="14" s="1"/>
  <c r="A788" i="14" s="1"/>
  <c r="A789" i="14" s="1"/>
  <c r="A790" i="14" s="1"/>
  <c r="A791" i="14" s="1"/>
  <c r="A792" i="14" s="1"/>
  <c r="A793" i="14" s="1"/>
  <c r="A794" i="14" s="1"/>
  <c r="A795" i="14" s="1"/>
  <c r="A796" i="14" s="1"/>
  <c r="A797" i="14" s="1"/>
  <c r="A798" i="14" s="1"/>
  <c r="A799" i="14" s="1"/>
  <c r="A800" i="14" s="1"/>
  <c r="A801" i="14" s="1"/>
  <c r="A802" i="14" s="1"/>
  <c r="A803" i="14" s="1"/>
  <c r="A804" i="14" s="1"/>
  <c r="A805" i="14" s="1"/>
  <c r="A806" i="14" s="1"/>
  <c r="A807" i="14" s="1"/>
  <c r="A808" i="14" s="1"/>
  <c r="A809" i="14" s="1"/>
  <c r="A810" i="14" s="1"/>
  <c r="A811" i="14" s="1"/>
  <c r="A812" i="14" s="1"/>
  <c r="A813" i="14" s="1"/>
  <c r="A814" i="14" s="1"/>
  <c r="A815" i="14" s="1"/>
  <c r="A816" i="14" s="1"/>
  <c r="A817" i="14" s="1"/>
  <c r="A818" i="14" s="1"/>
  <c r="A819" i="14" s="1"/>
  <c r="A820" i="14" s="1"/>
  <c r="A821" i="14" s="1"/>
  <c r="A822" i="14" s="1"/>
  <c r="A823" i="14" s="1"/>
  <c r="A824" i="14" s="1"/>
  <c r="A825" i="14" s="1"/>
  <c r="A826" i="14" s="1"/>
  <c r="A827" i="14" s="1"/>
  <c r="A828" i="14" s="1"/>
  <c r="A829" i="14" s="1"/>
  <c r="A830" i="14" s="1"/>
  <c r="A831" i="14" s="1"/>
  <c r="A832" i="14" s="1"/>
  <c r="A833" i="14" s="1"/>
  <c r="A834" i="14" s="1"/>
  <c r="A835" i="14" s="1"/>
  <c r="A836" i="14" s="1"/>
  <c r="A837" i="14" s="1"/>
  <c r="A838" i="14" s="1"/>
  <c r="A839" i="14" s="1"/>
  <c r="A840" i="14" s="1"/>
  <c r="A841" i="14" s="1"/>
  <c r="A842" i="14" s="1"/>
  <c r="A843" i="14" s="1"/>
  <c r="A844" i="14" s="1"/>
  <c r="A845" i="14" s="1"/>
  <c r="A846" i="14" s="1"/>
  <c r="A847" i="14" s="1"/>
  <c r="A848" i="14" s="1"/>
  <c r="A849" i="14" s="1"/>
  <c r="A850" i="14" s="1"/>
  <c r="A851" i="14" s="1"/>
  <c r="A852" i="14" s="1"/>
  <c r="A853" i="14" s="1"/>
  <c r="A854" i="14" s="1"/>
  <c r="A855" i="14" s="1"/>
  <c r="A856" i="14" s="1"/>
  <c r="A857" i="14" s="1"/>
  <c r="A858" i="14" s="1"/>
  <c r="A859" i="14" s="1"/>
  <c r="A860" i="14" s="1"/>
  <c r="A861" i="14" s="1"/>
  <c r="A862" i="14" s="1"/>
  <c r="A863" i="14" s="1"/>
  <c r="A864" i="14" s="1"/>
  <c r="A865" i="14" s="1"/>
  <c r="A866" i="14" s="1"/>
  <c r="A867" i="14" s="1"/>
  <c r="A868" i="14" s="1"/>
  <c r="A869" i="14" s="1"/>
  <c r="A870" i="14" s="1"/>
  <c r="A871" i="14" s="1"/>
  <c r="A872" i="14" s="1"/>
  <c r="A873" i="14" s="1"/>
  <c r="A874" i="14" s="1"/>
  <c r="A875" i="14" s="1"/>
  <c r="A876" i="14" s="1"/>
  <c r="A877" i="14" s="1"/>
  <c r="A878" i="14" s="1"/>
  <c r="A879" i="14" s="1"/>
  <c r="A880" i="14" s="1"/>
  <c r="A881" i="14" s="1"/>
  <c r="A882" i="14" s="1"/>
  <c r="A883" i="14" s="1"/>
  <c r="A884" i="14" s="1"/>
  <c r="A885" i="14" s="1"/>
  <c r="A886" i="14" s="1"/>
  <c r="A887" i="14" s="1"/>
  <c r="A888" i="14" s="1"/>
  <c r="A889" i="14" s="1"/>
  <c r="A890" i="14" s="1"/>
  <c r="A891" i="14" s="1"/>
  <c r="A892" i="14" s="1"/>
  <c r="A893" i="14" s="1"/>
  <c r="A894" i="14" s="1"/>
  <c r="A895" i="14" s="1"/>
  <c r="A896" i="14" s="1"/>
  <c r="A897" i="14" s="1"/>
  <c r="A898" i="14" s="1"/>
  <c r="A899" i="14" s="1"/>
  <c r="A900" i="14" s="1"/>
  <c r="A901" i="14" s="1"/>
  <c r="A902" i="14" s="1"/>
  <c r="A903" i="14" s="1"/>
  <c r="A904" i="14" s="1"/>
  <c r="A905" i="14" s="1"/>
  <c r="A906" i="14" s="1"/>
  <c r="A907" i="14" s="1"/>
  <c r="A908" i="14" s="1"/>
  <c r="A909" i="14" s="1"/>
  <c r="A910" i="14" s="1"/>
  <c r="A911" i="14" s="1"/>
  <c r="A912" i="14" s="1"/>
  <c r="A913" i="14" s="1"/>
  <c r="A914" i="14" s="1"/>
  <c r="A915" i="14" s="1"/>
  <c r="A916" i="14" s="1"/>
  <c r="A917" i="14" s="1"/>
  <c r="A918" i="14" s="1"/>
  <c r="A919" i="14" s="1"/>
  <c r="A920" i="14" s="1"/>
  <c r="A921" i="14" s="1"/>
  <c r="A922" i="14" s="1"/>
  <c r="A923" i="14" s="1"/>
  <c r="A924" i="14" s="1"/>
  <c r="A925" i="14" s="1"/>
  <c r="A926" i="14" s="1"/>
  <c r="A927" i="14" s="1"/>
  <c r="A928" i="14" s="1"/>
  <c r="A929" i="14" s="1"/>
  <c r="A930" i="14" s="1"/>
  <c r="A931" i="14" s="1"/>
  <c r="A932" i="14" s="1"/>
  <c r="A933" i="14" s="1"/>
  <c r="A934" i="14" s="1"/>
  <c r="A935" i="14" s="1"/>
  <c r="A936" i="14" s="1"/>
  <c r="A937" i="14" s="1"/>
  <c r="A938" i="14" s="1"/>
  <c r="A939" i="14" s="1"/>
  <c r="A940" i="14" s="1"/>
  <c r="A941" i="14" s="1"/>
  <c r="A942" i="14" s="1"/>
  <c r="A943" i="14" s="1"/>
  <c r="A944" i="14" s="1"/>
  <c r="A945" i="14" s="1"/>
  <c r="A946" i="14" s="1"/>
  <c r="A947" i="14" s="1"/>
  <c r="A948" i="14" s="1"/>
  <c r="A949" i="14" s="1"/>
  <c r="A950" i="14" s="1"/>
  <c r="A951" i="14" s="1"/>
  <c r="A952" i="14" s="1"/>
  <c r="A953" i="14" s="1"/>
  <c r="A954" i="14" s="1"/>
  <c r="A955" i="14" s="1"/>
  <c r="A956" i="14" s="1"/>
  <c r="A957" i="14" s="1"/>
  <c r="A958" i="14" s="1"/>
  <c r="A959" i="14" s="1"/>
  <c r="A960" i="14" s="1"/>
  <c r="A961" i="14" s="1"/>
  <c r="A962" i="14" s="1"/>
  <c r="A963" i="14" s="1"/>
  <c r="A964" i="14" s="1"/>
  <c r="A965" i="14" s="1"/>
  <c r="A966" i="14" s="1"/>
  <c r="A967" i="14" s="1"/>
  <c r="A968" i="14" s="1"/>
  <c r="A969" i="14" s="1"/>
  <c r="A970" i="14" s="1"/>
  <c r="A971" i="14" s="1"/>
  <c r="A972" i="14" s="1"/>
  <c r="A973" i="14" s="1"/>
  <c r="A974" i="14" s="1"/>
  <c r="A975" i="14" s="1"/>
  <c r="A976" i="14" s="1"/>
  <c r="A977" i="14" s="1"/>
  <c r="A978" i="14" s="1"/>
  <c r="A979" i="14" s="1"/>
  <c r="A980" i="14" s="1"/>
  <c r="A981" i="14" s="1"/>
  <c r="A982" i="14" s="1"/>
  <c r="A983" i="14" s="1"/>
  <c r="A984" i="14" s="1"/>
  <c r="A985" i="14" s="1"/>
  <c r="A986" i="14" s="1"/>
  <c r="A987" i="14" s="1"/>
  <c r="A988" i="14" s="1"/>
  <c r="A989" i="14" s="1"/>
  <c r="A990" i="14" s="1"/>
  <c r="A991" i="14" s="1"/>
  <c r="A992" i="14" s="1"/>
  <c r="A993" i="14" s="1"/>
  <c r="A994" i="14" s="1"/>
  <c r="A995" i="14" s="1"/>
  <c r="A996" i="14" s="1"/>
  <c r="A997" i="14" s="1"/>
  <c r="A998" i="14" s="1"/>
  <c r="A999" i="14" s="1"/>
  <c r="A1000" i="14" s="1"/>
  <c r="A1001" i="14" s="1"/>
  <c r="R2" i="14" a="1"/>
  <c r="R2" i="14" s="1"/>
  <c r="A3" i="1"/>
  <c r="A4" i="1" s="1"/>
  <c r="A5" i="1" s="1"/>
  <c r="A6" i="1" s="1"/>
  <c r="A7" i="1" s="1"/>
  <c r="A8" i="1" s="1"/>
  <c r="A9" i="1" s="1"/>
  <c r="A10" i="1" s="1"/>
  <c r="A11" i="1" s="1"/>
  <c r="A12" i="1" s="1"/>
  <c r="A13" i="1" s="1"/>
  <c r="A14" i="1" s="1"/>
  <c r="A15" i="1" s="1"/>
  <c r="A16" i="1" s="1"/>
  <c r="A17" i="1" s="1"/>
  <c r="A18" i="1" s="1"/>
  <c r="A19" i="1" s="1"/>
  <c r="A20" i="1" s="1"/>
  <c r="A21" i="1" s="1"/>
  <c r="A22" i="1" s="1"/>
  <c r="A23" i="1" s="1"/>
  <c r="A24" i="1" s="1"/>
  <c r="A25" i="1" s="1"/>
  <c r="A26" i="1" s="1"/>
  <c r="A27" i="1" s="1"/>
  <c r="A28" i="1" s="1"/>
  <c r="A29" i="1" s="1"/>
  <c r="A30" i="1" s="1"/>
  <c r="A31" i="1" s="1"/>
  <c r="A32" i="1" s="1"/>
  <c r="A33" i="1" s="1"/>
  <c r="A34" i="1" s="1"/>
  <c r="A35" i="1" s="1"/>
  <c r="A36" i="1" s="1"/>
  <c r="A37" i="1" s="1"/>
  <c r="A38" i="1" s="1"/>
  <c r="A39" i="1" s="1"/>
  <c r="A40" i="1" s="1"/>
  <c r="A41" i="1" s="1"/>
  <c r="A42" i="1" s="1"/>
  <c r="A43" i="1" s="1"/>
  <c r="A44" i="1" s="1"/>
  <c r="A45" i="1" s="1"/>
  <c r="A46" i="1" s="1"/>
  <c r="A47" i="1" s="1"/>
  <c r="A48" i="1" s="1"/>
  <c r="A49" i="1" s="1"/>
  <c r="A50" i="1" s="1"/>
  <c r="A51" i="1" s="1"/>
  <c r="A52" i="1" s="1"/>
  <c r="A53" i="1" s="1"/>
  <c r="A54" i="1" s="1"/>
  <c r="A55" i="1" s="1"/>
  <c r="A56" i="1" s="1"/>
  <c r="A57" i="1" s="1"/>
  <c r="A58" i="1" s="1"/>
  <c r="A59" i="1" s="1"/>
  <c r="A60" i="1" s="1"/>
  <c r="A61" i="1" s="1"/>
  <c r="A62" i="1" s="1"/>
  <c r="A63" i="1" s="1"/>
  <c r="A64" i="1" s="1"/>
  <c r="A65" i="1" s="1"/>
  <c r="A66" i="1" s="1"/>
  <c r="A67" i="1" s="1"/>
  <c r="A68" i="1" s="1"/>
  <c r="A69" i="1" s="1"/>
  <c r="A70" i="1" s="1"/>
  <c r="A71" i="1" s="1"/>
  <c r="A72" i="1" s="1"/>
  <c r="A73" i="1" s="1"/>
  <c r="A74" i="1" s="1"/>
  <c r="A75" i="1" s="1"/>
  <c r="A76" i="1" s="1"/>
  <c r="A77" i="1" s="1"/>
  <c r="A78" i="1" s="1"/>
  <c r="A79" i="1" s="1"/>
  <c r="A80" i="1" s="1"/>
  <c r="A81" i="1" s="1"/>
  <c r="A82" i="1" s="1"/>
  <c r="A83" i="1" s="1"/>
  <c r="A84" i="1" s="1"/>
  <c r="A85" i="1" s="1"/>
  <c r="A86" i="1" s="1"/>
  <c r="A87" i="1" s="1"/>
  <c r="A88" i="1" s="1"/>
  <c r="A89" i="1" s="1"/>
  <c r="A90" i="1" s="1"/>
  <c r="A91" i="1" s="1"/>
  <c r="A92" i="1" s="1"/>
  <c r="A93" i="1" s="1"/>
  <c r="A94" i="1" s="1"/>
  <c r="A95" i="1" s="1"/>
  <c r="A96" i="1" s="1"/>
  <c r="A97" i="1" s="1"/>
  <c r="A98" i="1" s="1"/>
  <c r="A99" i="1" s="1"/>
  <c r="A100" i="1" s="1"/>
  <c r="A101" i="1" s="1"/>
  <c r="A102" i="1" s="1"/>
  <c r="A103" i="1" s="1"/>
  <c r="A104" i="1" s="1"/>
  <c r="A105" i="1" s="1"/>
  <c r="A106" i="1" s="1"/>
  <c r="A107" i="1" s="1"/>
  <c r="A108" i="1" s="1"/>
  <c r="A109" i="1" s="1"/>
  <c r="A110" i="1" s="1"/>
  <c r="A111" i="1" s="1"/>
  <c r="A112" i="1" s="1"/>
  <c r="A113" i="1" s="1"/>
  <c r="A114" i="1" s="1"/>
  <c r="A115" i="1" s="1"/>
  <c r="A116" i="1" s="1"/>
  <c r="A117" i="1" s="1"/>
  <c r="A118" i="1" s="1"/>
  <c r="A119" i="1" s="1"/>
  <c r="A120" i="1" s="1"/>
  <c r="A121" i="1" s="1"/>
  <c r="A122" i="1" s="1"/>
  <c r="A123" i="1" s="1"/>
  <c r="A124" i="1" s="1"/>
  <c r="A125" i="1" s="1"/>
  <c r="A126" i="1" s="1"/>
  <c r="A127" i="1" s="1"/>
  <c r="A128" i="1" s="1"/>
  <c r="A129" i="1" s="1"/>
  <c r="A130" i="1" s="1"/>
  <c r="A131" i="1" s="1"/>
  <c r="A132" i="1" s="1"/>
  <c r="A133" i="1" s="1"/>
  <c r="A134" i="1" s="1"/>
  <c r="A135" i="1" s="1"/>
  <c r="A136" i="1" s="1"/>
  <c r="A137" i="1" s="1"/>
  <c r="A138" i="1" s="1"/>
  <c r="A139" i="1" s="1"/>
  <c r="A140" i="1" s="1"/>
  <c r="A141" i="1" s="1"/>
  <c r="A142" i="1" s="1"/>
  <c r="A143" i="1" s="1"/>
  <c r="A144" i="1" s="1"/>
  <c r="A145" i="1" s="1"/>
  <c r="A146" i="1" s="1"/>
  <c r="A147" i="1" s="1"/>
  <c r="A148" i="1" s="1"/>
  <c r="A149" i="1" s="1"/>
  <c r="A150" i="1" s="1"/>
  <c r="A151" i="1" s="1"/>
  <c r="A152" i="1" s="1"/>
  <c r="A153" i="1" s="1"/>
  <c r="A154" i="1" s="1"/>
  <c r="A155" i="1" s="1"/>
  <c r="A156" i="1" s="1"/>
  <c r="A157" i="1" s="1"/>
  <c r="A158" i="1" s="1"/>
  <c r="A159" i="1" s="1"/>
  <c r="A160" i="1" s="1"/>
  <c r="A161" i="1" s="1"/>
  <c r="A162" i="1" s="1"/>
  <c r="A163" i="1" s="1"/>
  <c r="A164" i="1" s="1"/>
  <c r="A165" i="1" s="1"/>
  <c r="A166" i="1" s="1"/>
  <c r="A167" i="1" s="1"/>
  <c r="A168" i="1" s="1"/>
  <c r="A169" i="1" s="1"/>
  <c r="A170" i="1" s="1"/>
  <c r="A171" i="1" s="1"/>
  <c r="A172" i="1" s="1"/>
  <c r="A173" i="1" s="1"/>
  <c r="A174" i="1" s="1"/>
  <c r="A175" i="1" s="1"/>
  <c r="A176" i="1" s="1"/>
  <c r="A177" i="1" s="1"/>
  <c r="A178" i="1" s="1"/>
  <c r="A179" i="1" s="1"/>
  <c r="A180" i="1" s="1"/>
  <c r="A181" i="1" s="1"/>
  <c r="A182" i="1" s="1"/>
  <c r="A183" i="1" s="1"/>
  <c r="A184" i="1" s="1"/>
  <c r="A185" i="1" s="1"/>
  <c r="A186" i="1" s="1"/>
  <c r="A187" i="1" s="1"/>
  <c r="A188" i="1" s="1"/>
  <c r="A189" i="1" s="1"/>
  <c r="A190" i="1" s="1"/>
  <c r="A191" i="1" s="1"/>
  <c r="A192" i="1" s="1"/>
  <c r="A193" i="1" s="1"/>
  <c r="A194" i="1" s="1"/>
  <c r="A195" i="1" s="1"/>
  <c r="A196" i="1" s="1"/>
  <c r="A197" i="1" s="1"/>
  <c r="A198" i="1" s="1"/>
  <c r="A199" i="1" s="1"/>
  <c r="A200" i="1" s="1"/>
  <c r="A201" i="1" s="1"/>
  <c r="A202" i="1" s="1"/>
  <c r="A203" i="1" s="1"/>
  <c r="A204" i="1" s="1"/>
  <c r="A205" i="1" s="1"/>
  <c r="A206" i="1" s="1"/>
  <c r="A207" i="1" s="1"/>
  <c r="A208" i="1" s="1"/>
  <c r="A209" i="1" s="1"/>
  <c r="A210" i="1" s="1"/>
  <c r="A211" i="1" s="1"/>
  <c r="A212" i="1" s="1"/>
  <c r="A213" i="1" s="1"/>
  <c r="A214" i="1" s="1"/>
  <c r="A215" i="1" s="1"/>
  <c r="A216" i="1" s="1"/>
  <c r="A217" i="1" s="1"/>
  <c r="A218" i="1" s="1"/>
  <c r="A219" i="1" s="1"/>
  <c r="A220" i="1" s="1"/>
  <c r="A221" i="1" s="1"/>
  <c r="A222" i="1" s="1"/>
  <c r="A223" i="1" s="1"/>
  <c r="A224" i="1" s="1"/>
  <c r="A225" i="1" s="1"/>
  <c r="A226" i="1" s="1"/>
  <c r="A227" i="1" s="1"/>
  <c r="A228" i="1" s="1"/>
  <c r="A229" i="1" s="1"/>
  <c r="A230" i="1" s="1"/>
  <c r="A231" i="1" s="1"/>
  <c r="A232" i="1" s="1"/>
  <c r="A233" i="1" s="1"/>
  <c r="A234" i="1" s="1"/>
  <c r="A235" i="1" s="1"/>
  <c r="A236" i="1" s="1"/>
  <c r="A237" i="1" s="1"/>
  <c r="A238" i="1" s="1"/>
  <c r="A239" i="1" s="1"/>
  <c r="A240" i="1" s="1"/>
  <c r="A241" i="1" s="1"/>
  <c r="A242" i="1" s="1"/>
  <c r="A243" i="1" s="1"/>
  <c r="A244" i="1" s="1"/>
  <c r="A245" i="1" s="1"/>
  <c r="A246" i="1" s="1"/>
  <c r="A247" i="1" s="1"/>
  <c r="A248" i="1" s="1"/>
  <c r="A249" i="1" s="1"/>
  <c r="A250" i="1" s="1"/>
  <c r="A251" i="1" s="1"/>
  <c r="A252" i="1" s="1"/>
  <c r="A253" i="1" s="1"/>
  <c r="A254" i="1" s="1"/>
  <c r="A255" i="1" s="1"/>
  <c r="A256" i="1" s="1"/>
  <c r="A257" i="1" s="1"/>
  <c r="A258" i="1" s="1"/>
  <c r="A259" i="1" s="1"/>
  <c r="A260" i="1" s="1"/>
  <c r="A261" i="1" s="1"/>
  <c r="A262" i="1" s="1"/>
  <c r="A263" i="1" s="1"/>
  <c r="A264" i="1" s="1"/>
  <c r="A265" i="1" s="1"/>
  <c r="A266" i="1" s="1"/>
  <c r="A267" i="1" s="1"/>
  <c r="A268" i="1" s="1"/>
  <c r="A269" i="1" s="1"/>
  <c r="A270" i="1" s="1"/>
  <c r="A271" i="1" s="1"/>
  <c r="A272" i="1" s="1"/>
  <c r="A273" i="1" s="1"/>
  <c r="A274" i="1" s="1"/>
  <c r="A275" i="1" s="1"/>
  <c r="A276" i="1" s="1"/>
  <c r="A277" i="1" s="1"/>
  <c r="A278" i="1" s="1"/>
  <c r="A279" i="1" s="1"/>
  <c r="A280" i="1" s="1"/>
  <c r="A281" i="1" s="1"/>
  <c r="A282" i="1" s="1"/>
  <c r="A283" i="1" s="1"/>
  <c r="A284" i="1" s="1"/>
  <c r="A285" i="1" s="1"/>
  <c r="A286" i="1" s="1"/>
  <c r="A287" i="1" s="1"/>
  <c r="A288" i="1" s="1"/>
  <c r="A289" i="1" s="1"/>
  <c r="A290" i="1" s="1"/>
  <c r="A291" i="1" s="1"/>
  <c r="A292" i="1" s="1"/>
  <c r="A293" i="1" s="1"/>
  <c r="A294" i="1" s="1"/>
  <c r="A295" i="1" s="1"/>
  <c r="A296" i="1" s="1"/>
  <c r="A297" i="1" s="1"/>
  <c r="A298" i="1" s="1"/>
  <c r="A299" i="1" s="1"/>
  <c r="A300" i="1" s="1"/>
  <c r="A301" i="1" s="1"/>
  <c r="A302" i="1" s="1"/>
  <c r="A303" i="1" s="1"/>
  <c r="A304" i="1" s="1"/>
  <c r="A305" i="1" s="1"/>
  <c r="A306" i="1" s="1"/>
  <c r="A307" i="1" s="1"/>
  <c r="A308" i="1" s="1"/>
  <c r="A309" i="1" s="1"/>
  <c r="A310" i="1" s="1"/>
  <c r="A311" i="1" s="1"/>
  <c r="A312" i="1" s="1"/>
  <c r="A313" i="1" s="1"/>
  <c r="A314" i="1" s="1"/>
  <c r="A315" i="1" s="1"/>
  <c r="A316" i="1" s="1"/>
  <c r="A317" i="1" s="1"/>
  <c r="A318" i="1" s="1"/>
  <c r="A319" i="1" s="1"/>
  <c r="A320" i="1" s="1"/>
  <c r="A321" i="1" s="1"/>
  <c r="A322" i="1" s="1"/>
  <c r="A323" i="1" s="1"/>
  <c r="A324" i="1" s="1"/>
  <c r="A325" i="1" s="1"/>
  <c r="A326" i="1" s="1"/>
  <c r="A327" i="1" s="1"/>
  <c r="A328" i="1" s="1"/>
  <c r="A329" i="1" s="1"/>
  <c r="A330" i="1" s="1"/>
  <c r="A331" i="1" s="1"/>
  <c r="A332" i="1" s="1"/>
  <c r="A333" i="1" s="1"/>
  <c r="A334" i="1" s="1"/>
  <c r="A335" i="1" s="1"/>
  <c r="A336" i="1" s="1"/>
  <c r="A337" i="1" s="1"/>
  <c r="A338" i="1" s="1"/>
  <c r="A339" i="1" s="1"/>
  <c r="A340" i="1" s="1"/>
  <c r="A341" i="1" s="1"/>
  <c r="A342" i="1" s="1"/>
  <c r="A343" i="1" s="1"/>
  <c r="A344" i="1" s="1"/>
  <c r="A345" i="1" s="1"/>
  <c r="A346" i="1" s="1"/>
  <c r="A347" i="1" s="1"/>
  <c r="A348" i="1" s="1"/>
  <c r="A349" i="1" s="1"/>
  <c r="A350" i="1" s="1"/>
  <c r="A351" i="1" s="1"/>
  <c r="A352" i="1" s="1"/>
  <c r="A353" i="1" s="1"/>
  <c r="A354" i="1" s="1"/>
  <c r="A355" i="1" s="1"/>
  <c r="A356" i="1" s="1"/>
  <c r="A357" i="1" s="1"/>
  <c r="A358" i="1" s="1"/>
  <c r="A359" i="1" s="1"/>
  <c r="A360" i="1" s="1"/>
  <c r="A361" i="1" s="1"/>
  <c r="A362" i="1" s="1"/>
  <c r="A363" i="1" s="1"/>
  <c r="A364" i="1" s="1"/>
  <c r="A365" i="1" s="1"/>
  <c r="A366" i="1" s="1"/>
  <c r="A367" i="1" s="1"/>
  <c r="A368" i="1" s="1"/>
  <c r="A369" i="1" s="1"/>
  <c r="A370" i="1" s="1"/>
  <c r="A371" i="1" s="1"/>
  <c r="A372" i="1" s="1"/>
  <c r="A373" i="1" s="1"/>
  <c r="A374" i="1" s="1"/>
  <c r="A375" i="1" s="1"/>
  <c r="A376" i="1" s="1"/>
  <c r="A377" i="1" s="1"/>
  <c r="A378" i="1" s="1"/>
  <c r="A379" i="1" s="1"/>
  <c r="A380" i="1" s="1"/>
  <c r="A381" i="1" s="1"/>
  <c r="A382" i="1" s="1"/>
  <c r="A383" i="1" s="1"/>
  <c r="A384" i="1" s="1"/>
  <c r="A385" i="1" s="1"/>
  <c r="A386" i="1" s="1"/>
  <c r="A387" i="1" s="1"/>
  <c r="A388" i="1" s="1"/>
  <c r="A389" i="1" s="1"/>
  <c r="A390" i="1" s="1"/>
  <c r="A391" i="1" s="1"/>
  <c r="A392" i="1" s="1"/>
  <c r="A393" i="1" s="1"/>
  <c r="A394" i="1" s="1"/>
  <c r="A395" i="1" s="1"/>
  <c r="A396" i="1" s="1"/>
  <c r="A397" i="1" s="1"/>
  <c r="A398" i="1" s="1"/>
  <c r="A399" i="1" s="1"/>
  <c r="A400" i="1" s="1"/>
  <c r="A401" i="1" s="1"/>
  <c r="A402" i="1" s="1"/>
  <c r="A403" i="1" s="1"/>
  <c r="A404" i="1" s="1"/>
  <c r="A405" i="1" s="1"/>
  <c r="A406" i="1" s="1"/>
  <c r="A407" i="1" s="1"/>
  <c r="A408" i="1" s="1"/>
  <c r="A409" i="1" s="1"/>
  <c r="A410" i="1" s="1"/>
  <c r="A411" i="1" s="1"/>
  <c r="A412" i="1" s="1"/>
  <c r="A413" i="1" s="1"/>
  <c r="A414" i="1" s="1"/>
  <c r="A415" i="1" s="1"/>
  <c r="A416" i="1" s="1"/>
  <c r="A417" i="1" s="1"/>
  <c r="A418" i="1" s="1"/>
  <c r="A419" i="1" s="1"/>
  <c r="A420" i="1" s="1"/>
  <c r="A421" i="1" s="1"/>
  <c r="A422" i="1" s="1"/>
  <c r="A423" i="1" s="1"/>
  <c r="A424" i="1" s="1"/>
  <c r="A425" i="1" s="1"/>
  <c r="A426" i="1" s="1"/>
  <c r="A427" i="1" s="1"/>
  <c r="A428" i="1" s="1"/>
  <c r="A429" i="1" s="1"/>
  <c r="A430" i="1" s="1"/>
  <c r="A431" i="1" s="1"/>
  <c r="A432" i="1" s="1"/>
  <c r="A433" i="1" s="1"/>
  <c r="A434" i="1" s="1"/>
  <c r="A435" i="1" s="1"/>
  <c r="A436" i="1" s="1"/>
  <c r="A437" i="1" s="1"/>
  <c r="A438" i="1" s="1"/>
  <c r="A439" i="1" s="1"/>
  <c r="A440" i="1" s="1"/>
  <c r="A441" i="1" s="1"/>
  <c r="A442" i="1" s="1"/>
  <c r="A443" i="1" s="1"/>
  <c r="A444" i="1" s="1"/>
  <c r="A445" i="1" s="1"/>
  <c r="A446" i="1" s="1"/>
  <c r="A447" i="1" s="1"/>
  <c r="A448" i="1" s="1"/>
  <c r="A449" i="1" s="1"/>
  <c r="A450" i="1" s="1"/>
  <c r="A451" i="1" s="1"/>
  <c r="A452" i="1" s="1"/>
  <c r="A453" i="1" s="1"/>
  <c r="A454" i="1" s="1"/>
  <c r="A455" i="1" s="1"/>
  <c r="A456" i="1" s="1"/>
  <c r="A457" i="1" s="1"/>
  <c r="A458" i="1" s="1"/>
  <c r="A459" i="1" s="1"/>
  <c r="A460" i="1" s="1"/>
  <c r="A461" i="1" s="1"/>
  <c r="A462" i="1" s="1"/>
  <c r="A463" i="1" s="1"/>
  <c r="A464" i="1" s="1"/>
  <c r="A465" i="1" s="1"/>
  <c r="A466" i="1" s="1"/>
  <c r="A467" i="1" s="1"/>
  <c r="A468" i="1" s="1"/>
  <c r="A469" i="1" s="1"/>
  <c r="A470" i="1" s="1"/>
  <c r="A471" i="1" s="1"/>
  <c r="A472" i="1" s="1"/>
  <c r="A473" i="1" s="1"/>
  <c r="A474" i="1" s="1"/>
  <c r="A475" i="1" s="1"/>
  <c r="A476" i="1" s="1"/>
  <c r="A477" i="1" s="1"/>
  <c r="A478" i="1" s="1"/>
  <c r="A479" i="1" s="1"/>
  <c r="A480" i="1" s="1"/>
  <c r="A481" i="1" s="1"/>
  <c r="A482" i="1" s="1"/>
  <c r="A483" i="1" s="1"/>
  <c r="A484" i="1" s="1"/>
  <c r="A485" i="1" s="1"/>
  <c r="A486" i="1" s="1"/>
  <c r="A487" i="1" s="1"/>
  <c r="A488" i="1" s="1"/>
  <c r="A489" i="1" s="1"/>
  <c r="A490" i="1" s="1"/>
  <c r="A491" i="1" s="1"/>
  <c r="A492" i="1" s="1"/>
  <c r="A493" i="1" s="1"/>
  <c r="A494" i="1" s="1"/>
  <c r="A495" i="1" s="1"/>
  <c r="A496" i="1" s="1"/>
  <c r="A497" i="1" s="1"/>
  <c r="A498" i="1" s="1"/>
  <c r="A499" i="1" s="1"/>
  <c r="A500" i="1" s="1"/>
  <c r="A501" i="1" s="1"/>
  <c r="A502" i="1" s="1"/>
  <c r="A503" i="1" s="1"/>
  <c r="A504" i="1" s="1"/>
  <c r="A505" i="1" s="1"/>
  <c r="A506" i="1" s="1"/>
  <c r="A507" i="1" s="1"/>
  <c r="A508" i="1" s="1"/>
  <c r="A509" i="1" s="1"/>
  <c r="A510" i="1" s="1"/>
  <c r="A511" i="1" s="1"/>
  <c r="A512" i="1" s="1"/>
  <c r="A513" i="1" s="1"/>
  <c r="A514" i="1" s="1"/>
  <c r="A515" i="1" s="1"/>
  <c r="A516" i="1" s="1"/>
  <c r="A517" i="1" s="1"/>
  <c r="A518" i="1" s="1"/>
  <c r="A519" i="1" s="1"/>
  <c r="A520" i="1" s="1"/>
  <c r="A521" i="1" s="1"/>
  <c r="A522" i="1" s="1"/>
  <c r="A523" i="1" s="1"/>
  <c r="A524" i="1" s="1"/>
  <c r="A525" i="1" s="1"/>
  <c r="A526" i="1" s="1"/>
  <c r="A527" i="1" s="1"/>
  <c r="A528" i="1" s="1"/>
  <c r="A529" i="1" s="1"/>
  <c r="A530" i="1" s="1"/>
  <c r="A531" i="1" s="1"/>
  <c r="A532" i="1" s="1"/>
  <c r="A533" i="1" s="1"/>
  <c r="A534" i="1" s="1"/>
  <c r="A535" i="1" s="1"/>
  <c r="A536" i="1" s="1"/>
  <c r="A537" i="1" s="1"/>
  <c r="A538" i="1" s="1"/>
  <c r="A539" i="1" s="1"/>
  <c r="A540" i="1" s="1"/>
  <c r="A541" i="1" s="1"/>
  <c r="A542" i="1" s="1"/>
  <c r="A543" i="1" s="1"/>
  <c r="A544" i="1" s="1"/>
  <c r="A545" i="1" s="1"/>
  <c r="A546" i="1" s="1"/>
  <c r="A547" i="1" s="1"/>
  <c r="A548" i="1" s="1"/>
  <c r="A549" i="1" s="1"/>
  <c r="A550" i="1" s="1"/>
  <c r="A551" i="1" s="1"/>
  <c r="A552" i="1" s="1"/>
  <c r="A553" i="1" s="1"/>
  <c r="A554" i="1" s="1"/>
  <c r="A555" i="1" s="1"/>
  <c r="A556" i="1" s="1"/>
  <c r="A557" i="1" s="1"/>
  <c r="A558" i="1" s="1"/>
  <c r="A559" i="1" s="1"/>
  <c r="A560" i="1" s="1"/>
  <c r="A561" i="1" s="1"/>
  <c r="A562" i="1" s="1"/>
  <c r="A563" i="1" s="1"/>
  <c r="A564" i="1" s="1"/>
  <c r="A565" i="1" s="1"/>
  <c r="A566" i="1" s="1"/>
  <c r="A567" i="1" s="1"/>
  <c r="A568" i="1" s="1"/>
  <c r="A569" i="1" s="1"/>
  <c r="A570" i="1" s="1"/>
  <c r="A571" i="1" s="1"/>
  <c r="A572" i="1" s="1"/>
  <c r="A573" i="1" s="1"/>
  <c r="A574" i="1" s="1"/>
  <c r="A575" i="1" s="1"/>
  <c r="A576" i="1" s="1"/>
  <c r="A577" i="1" s="1"/>
  <c r="A578" i="1" s="1"/>
  <c r="A579" i="1" s="1"/>
  <c r="A580" i="1" s="1"/>
  <c r="A581" i="1" s="1"/>
  <c r="A582" i="1" s="1"/>
  <c r="A583" i="1" s="1"/>
  <c r="A584" i="1" s="1"/>
  <c r="A585" i="1" s="1"/>
  <c r="A586" i="1" s="1"/>
  <c r="A587" i="1" s="1"/>
  <c r="A588" i="1" s="1"/>
  <c r="A589" i="1" s="1"/>
  <c r="A590" i="1" s="1"/>
  <c r="A591" i="1" s="1"/>
  <c r="A592" i="1" s="1"/>
  <c r="A593" i="1" s="1"/>
  <c r="A594" i="1" s="1"/>
  <c r="A595" i="1" s="1"/>
  <c r="A596" i="1" s="1"/>
  <c r="A597" i="1" s="1"/>
  <c r="A598" i="1" s="1"/>
  <c r="A599" i="1" s="1"/>
  <c r="A600" i="1" s="1"/>
  <c r="A601" i="1" s="1"/>
  <c r="A602" i="1" s="1"/>
  <c r="A603" i="1" s="1"/>
  <c r="A604" i="1" s="1"/>
  <c r="A605" i="1" s="1"/>
  <c r="A606" i="1" s="1"/>
  <c r="A607" i="1" s="1"/>
  <c r="A608" i="1" s="1"/>
  <c r="A609" i="1" s="1"/>
  <c r="A610" i="1" s="1"/>
  <c r="A611" i="1" s="1"/>
  <c r="A612" i="1" s="1"/>
  <c r="A613" i="1" s="1"/>
  <c r="A614" i="1" s="1"/>
  <c r="A615" i="1" s="1"/>
  <c r="A616" i="1" s="1"/>
  <c r="A617" i="1" s="1"/>
  <c r="A618" i="1" s="1"/>
  <c r="A619" i="1" s="1"/>
  <c r="A620" i="1" s="1"/>
  <c r="A621" i="1" s="1"/>
  <c r="A622" i="1" s="1"/>
  <c r="A623" i="1" s="1"/>
  <c r="A624" i="1" s="1"/>
  <c r="A625" i="1" s="1"/>
  <c r="A626" i="1" s="1"/>
  <c r="A627" i="1" s="1"/>
  <c r="A628" i="1" s="1"/>
  <c r="A629" i="1" s="1"/>
  <c r="A630" i="1" s="1"/>
  <c r="A631" i="1" s="1"/>
  <c r="A632" i="1" s="1"/>
  <c r="A633" i="1" s="1"/>
  <c r="A634" i="1" s="1"/>
  <c r="A635" i="1" s="1"/>
  <c r="A636" i="1" s="1"/>
  <c r="A637" i="1" s="1"/>
  <c r="A638" i="1" s="1"/>
  <c r="A639" i="1" s="1"/>
  <c r="A640" i="1" s="1"/>
  <c r="A641" i="1" s="1"/>
  <c r="A642" i="1" s="1"/>
  <c r="A643" i="1" s="1"/>
  <c r="A644" i="1" s="1"/>
  <c r="A645" i="1" s="1"/>
  <c r="A646" i="1" s="1"/>
  <c r="A647" i="1" s="1"/>
  <c r="A648" i="1" s="1"/>
  <c r="A649" i="1" s="1"/>
  <c r="A650" i="1" s="1"/>
  <c r="A651" i="1" s="1"/>
  <c r="A652" i="1" s="1"/>
  <c r="A653" i="1" s="1"/>
  <c r="A654" i="1" s="1"/>
  <c r="A655" i="1" s="1"/>
  <c r="A656" i="1" s="1"/>
  <c r="A657" i="1" s="1"/>
  <c r="A658" i="1" s="1"/>
  <c r="A659" i="1" s="1"/>
  <c r="A660" i="1" s="1"/>
  <c r="A661" i="1" s="1"/>
  <c r="A662" i="1" s="1"/>
  <c r="A663" i="1" s="1"/>
  <c r="A664" i="1" s="1"/>
  <c r="A665" i="1" s="1"/>
  <c r="A666" i="1" s="1"/>
  <c r="A667" i="1" s="1"/>
  <c r="A668" i="1" s="1"/>
  <c r="A669" i="1" s="1"/>
  <c r="A670" i="1" s="1"/>
  <c r="A671" i="1" s="1"/>
  <c r="A672" i="1" s="1"/>
  <c r="A673" i="1" s="1"/>
  <c r="A674" i="1" s="1"/>
  <c r="A675" i="1" s="1"/>
  <c r="A676" i="1" s="1"/>
  <c r="A677" i="1" s="1"/>
  <c r="A678" i="1" s="1"/>
  <c r="A679" i="1" s="1"/>
  <c r="A680" i="1" s="1"/>
  <c r="A681" i="1" s="1"/>
  <c r="A682" i="1" s="1"/>
  <c r="A683" i="1" s="1"/>
  <c r="A684" i="1" s="1"/>
  <c r="A685" i="1" s="1"/>
  <c r="A686" i="1" s="1"/>
  <c r="A687" i="1" s="1"/>
  <c r="A688" i="1" s="1"/>
  <c r="A689" i="1" s="1"/>
  <c r="A690" i="1" s="1"/>
  <c r="A691" i="1" s="1"/>
  <c r="A692" i="1" s="1"/>
  <c r="A693" i="1" s="1"/>
  <c r="A694" i="1" s="1"/>
  <c r="A695" i="1" s="1"/>
  <c r="A696" i="1" s="1"/>
  <c r="A697" i="1" s="1"/>
  <c r="A698" i="1" s="1"/>
  <c r="A699" i="1" s="1"/>
  <c r="A700" i="1" s="1"/>
  <c r="A701" i="1" s="1"/>
  <c r="A702" i="1" s="1"/>
  <c r="A703" i="1" s="1"/>
  <c r="A704" i="1" s="1"/>
  <c r="A705" i="1" s="1"/>
  <c r="A706" i="1" s="1"/>
  <c r="A707" i="1" s="1"/>
  <c r="A708" i="1" s="1"/>
  <c r="A709" i="1" s="1"/>
  <c r="A710" i="1" s="1"/>
  <c r="A711" i="1" s="1"/>
  <c r="A712" i="1" s="1"/>
  <c r="A713" i="1" s="1"/>
  <c r="A714" i="1" s="1"/>
  <c r="A715" i="1" s="1"/>
  <c r="A716" i="1" s="1"/>
  <c r="A717" i="1" s="1"/>
  <c r="A718" i="1" s="1"/>
  <c r="A719" i="1" s="1"/>
  <c r="A720" i="1" s="1"/>
  <c r="A721" i="1" s="1"/>
  <c r="A722" i="1" s="1"/>
  <c r="A723" i="1" s="1"/>
  <c r="A724" i="1" s="1"/>
  <c r="A725" i="1" s="1"/>
  <c r="A726" i="1" s="1"/>
  <c r="A727" i="1" s="1"/>
  <c r="A728" i="1" s="1"/>
  <c r="A729" i="1" s="1"/>
  <c r="A730" i="1" s="1"/>
  <c r="A731" i="1" s="1"/>
  <c r="A732" i="1" s="1"/>
  <c r="A733" i="1" s="1"/>
  <c r="A734" i="1" s="1"/>
  <c r="A735" i="1" s="1"/>
  <c r="A736" i="1" s="1"/>
  <c r="A737" i="1" s="1"/>
  <c r="A738" i="1" s="1"/>
  <c r="A739" i="1" s="1"/>
  <c r="A740" i="1" s="1"/>
  <c r="A741" i="1" s="1"/>
  <c r="A742" i="1" s="1"/>
  <c r="A743" i="1" s="1"/>
  <c r="A744" i="1" s="1"/>
  <c r="A745" i="1" s="1"/>
  <c r="A746" i="1" s="1"/>
  <c r="A747" i="1" s="1"/>
  <c r="A748" i="1" s="1"/>
  <c r="A749" i="1" s="1"/>
  <c r="A750" i="1" s="1"/>
  <c r="A751" i="1" s="1"/>
  <c r="A752" i="1" s="1"/>
  <c r="A753" i="1" s="1"/>
  <c r="A754" i="1" s="1"/>
  <c r="A755" i="1" s="1"/>
  <c r="A756" i="1" s="1"/>
  <c r="A757" i="1" s="1"/>
  <c r="A758" i="1" s="1"/>
  <c r="A759" i="1" s="1"/>
  <c r="A760" i="1" s="1"/>
  <c r="A761" i="1" s="1"/>
  <c r="A762" i="1" s="1"/>
  <c r="A763" i="1" s="1"/>
  <c r="A764" i="1" s="1"/>
  <c r="A765" i="1" s="1"/>
  <c r="A766" i="1" s="1"/>
  <c r="A767" i="1" s="1"/>
  <c r="A768" i="1" s="1"/>
  <c r="A769" i="1" s="1"/>
  <c r="A770" i="1" s="1"/>
  <c r="A771" i="1" s="1"/>
  <c r="A772" i="1" s="1"/>
  <c r="A773" i="1" s="1"/>
  <c r="A774" i="1" s="1"/>
  <c r="A775" i="1" s="1"/>
  <c r="A776" i="1" s="1"/>
  <c r="A777" i="1" s="1"/>
  <c r="A778" i="1" s="1"/>
  <c r="A779" i="1" s="1"/>
  <c r="A780" i="1" s="1"/>
  <c r="A781" i="1" s="1"/>
  <c r="A782" i="1" s="1"/>
  <c r="A783" i="1" s="1"/>
  <c r="A784" i="1" s="1"/>
  <c r="A785" i="1" s="1"/>
  <c r="A786" i="1" s="1"/>
  <c r="A787" i="1" s="1"/>
  <c r="A788" i="1" s="1"/>
  <c r="A789" i="1" s="1"/>
  <c r="A790" i="1" s="1"/>
  <c r="A791" i="1" s="1"/>
  <c r="A792" i="1" s="1"/>
  <c r="A793" i="1" s="1"/>
  <c r="A794" i="1" s="1"/>
  <c r="A795" i="1" s="1"/>
  <c r="A796" i="1" s="1"/>
  <c r="A797" i="1" s="1"/>
  <c r="A798" i="1" s="1"/>
  <c r="A799" i="1" s="1"/>
  <c r="A800" i="1" s="1"/>
  <c r="A801" i="1" s="1"/>
  <c r="A802" i="1" s="1"/>
  <c r="A803" i="1" s="1"/>
  <c r="A804" i="1" s="1"/>
  <c r="A805" i="1" s="1"/>
  <c r="A806" i="1" s="1"/>
  <c r="A807" i="1" s="1"/>
  <c r="A808" i="1" s="1"/>
  <c r="A809" i="1" s="1"/>
  <c r="A810" i="1" s="1"/>
  <c r="A811" i="1" s="1"/>
  <c r="A812" i="1" s="1"/>
  <c r="A813" i="1" s="1"/>
  <c r="A814" i="1" s="1"/>
  <c r="A815" i="1" s="1"/>
  <c r="A816" i="1" s="1"/>
  <c r="A817" i="1" s="1"/>
  <c r="A818" i="1" s="1"/>
  <c r="A819" i="1" s="1"/>
  <c r="A820" i="1" s="1"/>
  <c r="A821" i="1" s="1"/>
  <c r="A822" i="1" s="1"/>
  <c r="A823" i="1" s="1"/>
  <c r="A824" i="1" s="1"/>
  <c r="A825" i="1" s="1"/>
  <c r="A826" i="1" s="1"/>
  <c r="A827" i="1" s="1"/>
  <c r="A828" i="1" s="1"/>
  <c r="A829" i="1" s="1"/>
  <c r="A830" i="1" s="1"/>
  <c r="A831" i="1" s="1"/>
  <c r="A832" i="1" s="1"/>
  <c r="A833" i="1" s="1"/>
  <c r="A834" i="1" s="1"/>
  <c r="A835" i="1" s="1"/>
  <c r="A836" i="1" s="1"/>
  <c r="A837" i="1" s="1"/>
  <c r="A838" i="1" s="1"/>
  <c r="A839" i="1" s="1"/>
  <c r="A840" i="1" s="1"/>
  <c r="A841" i="1" s="1"/>
  <c r="A842" i="1" s="1"/>
  <c r="A843" i="1" s="1"/>
  <c r="A844" i="1" s="1"/>
  <c r="A845" i="1" s="1"/>
  <c r="A846" i="1" s="1"/>
  <c r="A847" i="1" s="1"/>
  <c r="A848" i="1" s="1"/>
  <c r="A849" i="1" s="1"/>
  <c r="A850" i="1" s="1"/>
  <c r="A851" i="1" s="1"/>
  <c r="A852" i="1" s="1"/>
  <c r="A853" i="1" s="1"/>
  <c r="A854" i="1" s="1"/>
  <c r="A855" i="1" s="1"/>
  <c r="A856" i="1" s="1"/>
  <c r="A857" i="1" s="1"/>
  <c r="A858" i="1" s="1"/>
  <c r="A859" i="1" s="1"/>
  <c r="A860" i="1" s="1"/>
  <c r="A861" i="1" s="1"/>
  <c r="A862" i="1" s="1"/>
  <c r="A863" i="1" s="1"/>
  <c r="A864" i="1" s="1"/>
  <c r="A865" i="1" s="1"/>
  <c r="A866" i="1" s="1"/>
  <c r="A867" i="1" s="1"/>
  <c r="A868" i="1" s="1"/>
  <c r="A869" i="1" s="1"/>
  <c r="A870" i="1" s="1"/>
  <c r="A871" i="1" s="1"/>
  <c r="A872" i="1" s="1"/>
  <c r="A873" i="1" s="1"/>
  <c r="A874" i="1" s="1"/>
  <c r="A875" i="1" s="1"/>
  <c r="A876" i="1" s="1"/>
  <c r="A877" i="1" s="1"/>
  <c r="A878" i="1" s="1"/>
  <c r="A879" i="1" s="1"/>
  <c r="A880" i="1" s="1"/>
  <c r="A881" i="1" s="1"/>
  <c r="A882" i="1" s="1"/>
  <c r="A883" i="1" s="1"/>
  <c r="A884" i="1" s="1"/>
  <c r="A885" i="1" s="1"/>
  <c r="A886" i="1" s="1"/>
  <c r="A887" i="1" s="1"/>
  <c r="A888" i="1" s="1"/>
  <c r="A889" i="1" s="1"/>
  <c r="A890" i="1" s="1"/>
  <c r="A891" i="1" s="1"/>
  <c r="A892" i="1" s="1"/>
  <c r="A893" i="1" s="1"/>
  <c r="A894" i="1" s="1"/>
  <c r="A895" i="1" s="1"/>
  <c r="A896" i="1" s="1"/>
  <c r="A897" i="1" s="1"/>
  <c r="A898" i="1" s="1"/>
  <c r="A899" i="1" s="1"/>
  <c r="A900" i="1" s="1"/>
  <c r="A901" i="1" s="1"/>
  <c r="A902" i="1" s="1"/>
  <c r="A903" i="1" s="1"/>
  <c r="A904" i="1" s="1"/>
  <c r="A905" i="1" s="1"/>
  <c r="A906" i="1" s="1"/>
  <c r="A907" i="1" s="1"/>
  <c r="A908" i="1" s="1"/>
  <c r="A909" i="1" s="1"/>
  <c r="A910" i="1" s="1"/>
  <c r="A911" i="1" s="1"/>
  <c r="A912" i="1" s="1"/>
  <c r="A913" i="1" s="1"/>
  <c r="A914" i="1" s="1"/>
  <c r="A915" i="1" s="1"/>
  <c r="A916" i="1" s="1"/>
  <c r="A917" i="1" s="1"/>
  <c r="A918" i="1" s="1"/>
  <c r="A919" i="1" s="1"/>
  <c r="A920" i="1" s="1"/>
  <c r="A921" i="1" s="1"/>
  <c r="A922" i="1" s="1"/>
  <c r="A923" i="1" s="1"/>
  <c r="A924" i="1" s="1"/>
  <c r="A925" i="1" s="1"/>
  <c r="A926" i="1" s="1"/>
  <c r="A927" i="1" s="1"/>
  <c r="A928" i="1" s="1"/>
  <c r="A929" i="1" s="1"/>
  <c r="A930" i="1" s="1"/>
  <c r="A931" i="1" s="1"/>
  <c r="A932" i="1" s="1"/>
  <c r="A933" i="1" s="1"/>
  <c r="A934" i="1" s="1"/>
  <c r="A935" i="1" s="1"/>
  <c r="A936" i="1" s="1"/>
  <c r="A937" i="1" s="1"/>
  <c r="A938" i="1" s="1"/>
  <c r="A939" i="1" s="1"/>
  <c r="A940" i="1" s="1"/>
  <c r="A941" i="1" s="1"/>
  <c r="A942" i="1" s="1"/>
  <c r="A943" i="1" s="1"/>
  <c r="A944" i="1" s="1"/>
  <c r="A945" i="1" s="1"/>
  <c r="A946" i="1" s="1"/>
  <c r="A947" i="1" s="1"/>
  <c r="A948" i="1" s="1"/>
  <c r="A949" i="1" s="1"/>
  <c r="A950" i="1" s="1"/>
  <c r="A951" i="1" s="1"/>
  <c r="A952" i="1" s="1"/>
  <c r="A953" i="1" s="1"/>
  <c r="A954" i="1" s="1"/>
  <c r="A955" i="1" s="1"/>
  <c r="A956" i="1" s="1"/>
  <c r="A957" i="1" s="1"/>
  <c r="A958" i="1" s="1"/>
  <c r="A959" i="1" s="1"/>
  <c r="A960" i="1" s="1"/>
  <c r="A961" i="1" s="1"/>
  <c r="A962" i="1" s="1"/>
  <c r="A963" i="1" s="1"/>
  <c r="A964" i="1" s="1"/>
  <c r="A965" i="1" s="1"/>
  <c r="A966" i="1" s="1"/>
  <c r="A967" i="1" s="1"/>
  <c r="A968" i="1" s="1"/>
  <c r="A969" i="1" s="1"/>
  <c r="A970" i="1" s="1"/>
  <c r="A971" i="1" s="1"/>
  <c r="A972" i="1" s="1"/>
  <c r="A973" i="1" s="1"/>
  <c r="A974" i="1" s="1"/>
  <c r="A975" i="1" s="1"/>
  <c r="A976" i="1" s="1"/>
  <c r="A977" i="1" s="1"/>
  <c r="A978" i="1" s="1"/>
  <c r="A979" i="1" s="1"/>
  <c r="A980" i="1" s="1"/>
  <c r="A981" i="1" s="1"/>
  <c r="A982" i="1" s="1"/>
  <c r="A983" i="1" s="1"/>
  <c r="A984" i="1" s="1"/>
  <c r="A985" i="1" s="1"/>
  <c r="A986" i="1" s="1"/>
  <c r="A987" i="1" s="1"/>
  <c r="A988" i="1" s="1"/>
  <c r="A989" i="1" s="1"/>
  <c r="A990" i="1" s="1"/>
  <c r="A991" i="1" s="1"/>
  <c r="A992" i="1" s="1"/>
  <c r="A993" i="1" s="1"/>
  <c r="A994" i="1" s="1"/>
  <c r="A995" i="1" s="1"/>
  <c r="A996" i="1" s="1"/>
  <c r="A997" i="1" s="1"/>
  <c r="A998" i="1" s="1"/>
  <c r="A999" i="1" s="1"/>
  <c r="A1000" i="1" s="1"/>
  <c r="A1001" i="1" s="1"/>
  <c r="A1002" i="1" s="1"/>
  <c r="A1003" i="1" s="1"/>
  <c r="A1004" i="1" s="1"/>
  <c r="A1005" i="1" s="1"/>
  <c r="A1006" i="1" s="1"/>
  <c r="A1007" i="1" s="1"/>
  <c r="A1008" i="1" s="1"/>
  <c r="A1009" i="1" s="1"/>
  <c r="A1010" i="1" s="1"/>
  <c r="A1011" i="1" s="1"/>
  <c r="A1012" i="1" s="1"/>
  <c r="A1013" i="1" s="1"/>
  <c r="A1014" i="1" s="1"/>
  <c r="A1015" i="1" s="1"/>
  <c r="A1016" i="1" s="1"/>
  <c r="A1017" i="1" s="1"/>
  <c r="A1018" i="1" s="1"/>
  <c r="A1019" i="1" s="1"/>
  <c r="A1020" i="1" s="1"/>
  <c r="A1021" i="1" s="1"/>
  <c r="A1022" i="1" s="1"/>
  <c r="A1023" i="1" s="1"/>
  <c r="A1024" i="1" s="1"/>
  <c r="A1025" i="1" s="1"/>
  <c r="A1026" i="1" s="1"/>
  <c r="A1027" i="1" s="1"/>
  <c r="A1028" i="1" s="1"/>
  <c r="A1029" i="1" s="1"/>
  <c r="A1030" i="1" s="1"/>
  <c r="A1031" i="1" s="1"/>
  <c r="A1032" i="1" s="1"/>
  <c r="A1033" i="1" s="1"/>
  <c r="A1034" i="1" s="1"/>
  <c r="A1035" i="1" s="1"/>
  <c r="A1036" i="1" s="1"/>
  <c r="A1037" i="1" s="1"/>
  <c r="A1038" i="1" s="1"/>
  <c r="A1039" i="1" s="1"/>
  <c r="A1040" i="1" s="1"/>
  <c r="A1041" i="1" s="1"/>
  <c r="A1042" i="1" s="1"/>
  <c r="A1043" i="1" s="1"/>
  <c r="A1044" i="1" s="1"/>
  <c r="A1045" i="1" s="1"/>
  <c r="A1046" i="1" s="1"/>
  <c r="A1047" i="1" s="1"/>
  <c r="A1048" i="1" s="1"/>
  <c r="A1049" i="1" s="1"/>
  <c r="A1050" i="1" s="1"/>
  <c r="A1051" i="1" s="1"/>
  <c r="A1052" i="1" s="1"/>
  <c r="A1053" i="1" s="1"/>
  <c r="A1054" i="1" s="1"/>
  <c r="A1055" i="1" s="1"/>
  <c r="A1056" i="1" s="1"/>
  <c r="A1057" i="1" s="1"/>
  <c r="A1058" i="1" s="1"/>
  <c r="A1059" i="1" s="1"/>
  <c r="A1060" i="1" s="1"/>
  <c r="A1061" i="1" s="1"/>
  <c r="A1062" i="1" s="1"/>
  <c r="A1063" i="1" s="1"/>
  <c r="A1064" i="1" s="1"/>
  <c r="A1065" i="1" s="1"/>
  <c r="A1066" i="1" s="1"/>
  <c r="A1067" i="1" s="1"/>
  <c r="A1068" i="1" s="1"/>
  <c r="A1069" i="1" s="1"/>
  <c r="A1070" i="1" s="1"/>
  <c r="A1071" i="1" s="1"/>
  <c r="A1072" i="1" s="1"/>
  <c r="A1073" i="1" s="1"/>
  <c r="A1074" i="1" s="1"/>
  <c r="A1075" i="1" s="1"/>
  <c r="A1076" i="1" s="1"/>
  <c r="A1077" i="1" s="1"/>
  <c r="A1078" i="1" s="1"/>
  <c r="A1079" i="1" s="1"/>
  <c r="A1080" i="1" s="1"/>
  <c r="A1081" i="1" s="1"/>
  <c r="A1082" i="1" s="1"/>
  <c r="A1083" i="1" s="1"/>
  <c r="A1084" i="1" s="1"/>
  <c r="A1085" i="1" s="1"/>
  <c r="A1086" i="1" s="1"/>
  <c r="A1087" i="1" s="1"/>
  <c r="A1088" i="1" s="1"/>
  <c r="A1089" i="1" s="1"/>
  <c r="A1090" i="1" s="1"/>
  <c r="A1091" i="1" s="1"/>
  <c r="A1092" i="1" s="1"/>
  <c r="A1093" i="1" s="1"/>
  <c r="A1094" i="1" s="1"/>
  <c r="A1095" i="1" s="1"/>
  <c r="A1096" i="1" s="1"/>
  <c r="A1097" i="1" s="1"/>
  <c r="A1098" i="1" s="1"/>
  <c r="A1099" i="1" s="1"/>
  <c r="A1100" i="1" s="1"/>
  <c r="A1101" i="1" s="1"/>
  <c r="A1102" i="1" s="1"/>
  <c r="A1103" i="1" s="1"/>
  <c r="A1104" i="1" s="1"/>
  <c r="A1105" i="1" s="1"/>
  <c r="A1106" i="1" s="1"/>
  <c r="A1107" i="1" s="1"/>
  <c r="A1108" i="1" s="1"/>
  <c r="A1109" i="1" s="1"/>
  <c r="A1110" i="1" s="1"/>
  <c r="A1111" i="1" s="1"/>
  <c r="A1112" i="1" s="1"/>
  <c r="A1113" i="1" s="1"/>
  <c r="A1114" i="1" s="1"/>
  <c r="A1115" i="1" s="1"/>
  <c r="A1116" i="1" s="1"/>
  <c r="A1117" i="1" s="1"/>
  <c r="A1118" i="1" s="1"/>
  <c r="A1119" i="1" s="1"/>
  <c r="A1120" i="1" s="1"/>
  <c r="A1121" i="1" s="1"/>
  <c r="A1122" i="1" s="1"/>
  <c r="A1123" i="1" s="1"/>
  <c r="A1124" i="1" s="1"/>
  <c r="A1125" i="1" s="1"/>
  <c r="A1126" i="1" s="1"/>
  <c r="A1127" i="1" s="1"/>
  <c r="A1128" i="1" s="1"/>
  <c r="A1129" i="1" s="1"/>
  <c r="A1130" i="1" s="1"/>
  <c r="A1131" i="1" s="1"/>
  <c r="A1132" i="1" s="1"/>
  <c r="A1133" i="1" s="1"/>
  <c r="A1134" i="1" s="1"/>
  <c r="A1135" i="1" s="1"/>
  <c r="A1136" i="1" s="1"/>
  <c r="A1137" i="1" s="1"/>
  <c r="A1138" i="1" s="1"/>
  <c r="A1139" i="1" s="1"/>
  <c r="A1140" i="1" s="1"/>
  <c r="A1141" i="1" s="1"/>
  <c r="A1142" i="1" s="1"/>
  <c r="A1143" i="1" s="1"/>
  <c r="A1144" i="1" s="1"/>
  <c r="A1145" i="1" s="1"/>
  <c r="A1146" i="1" s="1"/>
  <c r="A1147" i="1" s="1"/>
  <c r="A1148" i="1" s="1"/>
  <c r="A1149" i="1" s="1"/>
  <c r="A1150" i="1" s="1"/>
  <c r="A1151" i="1" s="1"/>
  <c r="A1152" i="1" s="1"/>
  <c r="A1153" i="1" s="1"/>
  <c r="A1154" i="1" s="1"/>
  <c r="A1155" i="1" s="1"/>
  <c r="A1156" i="1" s="1"/>
  <c r="A1157" i="1" s="1"/>
  <c r="A1158" i="1" s="1"/>
  <c r="A1159" i="1" s="1"/>
  <c r="A1160" i="1" s="1"/>
  <c r="A1161" i="1" s="1"/>
  <c r="A1162" i="1" s="1"/>
  <c r="A1163" i="1" s="1"/>
  <c r="A1164" i="1" s="1"/>
  <c r="A1165" i="1" s="1"/>
  <c r="A1166" i="1" s="1"/>
  <c r="A1167" i="1" s="1"/>
  <c r="A1168" i="1" s="1"/>
  <c r="A1169" i="1" s="1"/>
  <c r="A1170" i="1" s="1"/>
  <c r="A1171" i="1" s="1"/>
  <c r="A1172" i="1" s="1"/>
  <c r="A1173" i="1" s="1"/>
  <c r="A1174" i="1" s="1"/>
  <c r="A1175" i="1" s="1"/>
  <c r="A1176" i="1" s="1"/>
  <c r="A1177" i="1" s="1"/>
  <c r="A1178" i="1" s="1"/>
  <c r="A1179" i="1" s="1"/>
  <c r="A1180" i="1" s="1"/>
  <c r="A1181" i="1" s="1"/>
  <c r="A1182" i="1" s="1"/>
  <c r="A1183" i="1" s="1"/>
  <c r="A1184" i="1" s="1"/>
  <c r="A1185" i="1" s="1"/>
  <c r="A1186" i="1" s="1"/>
  <c r="A1187" i="1" s="1"/>
  <c r="A1188" i="1" s="1"/>
  <c r="A1189" i="1" s="1"/>
  <c r="A1190" i="1" s="1"/>
  <c r="A1191" i="1" s="1"/>
  <c r="A1192" i="1" s="1"/>
  <c r="A1193" i="1" s="1"/>
  <c r="A1194" i="1" s="1"/>
  <c r="A1195" i="1" s="1"/>
  <c r="A1196" i="1" s="1"/>
  <c r="A1197" i="1" s="1"/>
  <c r="A1198" i="1" s="1"/>
  <c r="A1199" i="1" s="1"/>
  <c r="A1200" i="1" s="1"/>
  <c r="A1201" i="1" s="1"/>
  <c r="A1202" i="1" s="1"/>
  <c r="A1203" i="1" s="1"/>
  <c r="A1204" i="1" s="1"/>
  <c r="A1205" i="1" s="1"/>
  <c r="A1206" i="1" s="1"/>
  <c r="A1207" i="1" s="1"/>
  <c r="A1208" i="1" s="1"/>
  <c r="A1209" i="1" s="1"/>
  <c r="A1210" i="1" s="1"/>
  <c r="A1211" i="1" s="1"/>
  <c r="A1212" i="1" s="1"/>
  <c r="A1213" i="1" s="1"/>
  <c r="A1214" i="1" s="1"/>
  <c r="A1215" i="1" s="1"/>
  <c r="A1216" i="1" s="1"/>
  <c r="A1217" i="1" s="1"/>
  <c r="A1218" i="1" s="1"/>
  <c r="A1219" i="1" s="1"/>
  <c r="A1220" i="1" s="1"/>
  <c r="A1221" i="1" s="1"/>
  <c r="A1222" i="1" s="1"/>
  <c r="A1223" i="1" s="1"/>
  <c r="A1224" i="1" s="1"/>
  <c r="A1225" i="1" s="1"/>
  <c r="A1226" i="1" s="1"/>
  <c r="A1227" i="1" s="1"/>
  <c r="A1228" i="1" s="1"/>
  <c r="A1229" i="1" s="1"/>
  <c r="A1230" i="1" s="1"/>
  <c r="A1231" i="1" s="1"/>
  <c r="A1232" i="1" s="1"/>
  <c r="A1233" i="1" s="1"/>
  <c r="A1234" i="1" s="1"/>
  <c r="A1235" i="1" s="1"/>
  <c r="A1236" i="1" s="1"/>
  <c r="A1237" i="1" s="1"/>
  <c r="A1238" i="1" s="1"/>
  <c r="A1239" i="1" s="1"/>
  <c r="A1240" i="1" s="1"/>
  <c r="A1241" i="1" s="1"/>
  <c r="A1242" i="1" s="1"/>
  <c r="A1243" i="1" s="1"/>
  <c r="A1244" i="1" s="1"/>
  <c r="A1245" i="1" s="1"/>
  <c r="A1246" i="1" s="1"/>
  <c r="A1247" i="1" s="1"/>
  <c r="A1248" i="1" s="1"/>
  <c r="A1249" i="1" s="1"/>
  <c r="A1250" i="1" s="1"/>
  <c r="A1251" i="1" s="1"/>
  <c r="A1252" i="1" s="1"/>
  <c r="A1253" i="1" s="1"/>
  <c r="A1254" i="1" s="1"/>
  <c r="A1255" i="1" s="1"/>
  <c r="A1256" i="1" s="1"/>
  <c r="A1257" i="1" s="1"/>
  <c r="A1258" i="1" s="1"/>
  <c r="A1259" i="1" s="1"/>
  <c r="A1260" i="1" s="1"/>
  <c r="A1261" i="1" s="1"/>
  <c r="A1262" i="1" s="1"/>
  <c r="A1263" i="1" s="1"/>
  <c r="A1264" i="1" s="1"/>
  <c r="A1265" i="1" s="1"/>
  <c r="A1266" i="1" s="1"/>
  <c r="A1267" i="1" s="1"/>
  <c r="A1268" i="1" s="1"/>
  <c r="A1269" i="1" s="1"/>
  <c r="A1270" i="1" s="1"/>
  <c r="A1271" i="1" s="1"/>
  <c r="A1272" i="1" s="1"/>
  <c r="A1273" i="1" s="1"/>
  <c r="A1274" i="1" s="1"/>
  <c r="A1275" i="1" s="1"/>
  <c r="A1276" i="1" s="1"/>
  <c r="A1277" i="1" s="1"/>
  <c r="A1278" i="1" s="1"/>
  <c r="A1279" i="1" s="1"/>
  <c r="A1280" i="1" s="1"/>
  <c r="A1281" i="1" s="1"/>
  <c r="A1282" i="1" s="1"/>
  <c r="A1283" i="1" s="1"/>
  <c r="A1284" i="1" s="1"/>
  <c r="A1285" i="1" s="1"/>
  <c r="A1286" i="1" s="1"/>
  <c r="A1287" i="1" s="1"/>
  <c r="A1288" i="1" s="1"/>
  <c r="A1289" i="1" s="1"/>
  <c r="A1290" i="1" s="1"/>
  <c r="A1291" i="1" s="1"/>
  <c r="A1292" i="1" s="1"/>
  <c r="A1293" i="1" s="1"/>
  <c r="A1294" i="1" s="1"/>
  <c r="A1295" i="1" s="1"/>
  <c r="A1296" i="1" s="1"/>
  <c r="A1297" i="1" s="1"/>
  <c r="A1298" i="1" s="1"/>
  <c r="A1299" i="1" s="1"/>
  <c r="A1300" i="1" s="1"/>
  <c r="A1301" i="1" s="1"/>
  <c r="A1302" i="1" s="1"/>
  <c r="A1303" i="1" s="1"/>
  <c r="A1304" i="1" s="1"/>
  <c r="A1305" i="1" s="1"/>
  <c r="A1306" i="1" s="1"/>
  <c r="A1307" i="1" s="1"/>
  <c r="A1308" i="1" s="1"/>
  <c r="A1309" i="1" s="1"/>
  <c r="A1310" i="1" s="1"/>
  <c r="A1311" i="1" s="1"/>
  <c r="A1312" i="1" s="1"/>
  <c r="A1313" i="1" s="1"/>
  <c r="A1314" i="1" s="1"/>
  <c r="A1315" i="1" s="1"/>
  <c r="A1316" i="1" s="1"/>
  <c r="A1317" i="1" s="1"/>
  <c r="A1318" i="1" s="1"/>
  <c r="A1319" i="1" s="1"/>
  <c r="A1320" i="1" s="1"/>
  <c r="A1321" i="1" s="1"/>
  <c r="A1322" i="1" s="1"/>
  <c r="A1323" i="1" s="1"/>
  <c r="A1324" i="1" s="1"/>
  <c r="A1325" i="1" s="1"/>
  <c r="A1326" i="1" s="1"/>
  <c r="A1327" i="1" s="1"/>
  <c r="A1328" i="1" s="1"/>
  <c r="A1329" i="1" s="1"/>
  <c r="A1330" i="1" s="1"/>
  <c r="A1331" i="1" s="1"/>
  <c r="A1332" i="1" s="1"/>
  <c r="A1333" i="1" s="1"/>
  <c r="A1334" i="1" s="1"/>
  <c r="A1335" i="1" s="1"/>
  <c r="A1336" i="1" s="1"/>
  <c r="A1337" i="1" s="1"/>
  <c r="A1338" i="1" s="1"/>
  <c r="A1339" i="1" s="1"/>
  <c r="A1340" i="1" s="1"/>
  <c r="A1341" i="1" s="1"/>
  <c r="A1342" i="1" s="1"/>
  <c r="A1343" i="1" s="1"/>
  <c r="A1344" i="1" s="1"/>
  <c r="A1345" i="1" s="1"/>
  <c r="A1346" i="1" s="1"/>
  <c r="A1347" i="1" s="1"/>
  <c r="A1348" i="1" s="1"/>
  <c r="A1349" i="1" s="1"/>
  <c r="A1350" i="1" s="1"/>
  <c r="A1351" i="1" s="1"/>
  <c r="A1352" i="1" s="1"/>
  <c r="A1353" i="1" s="1"/>
  <c r="A1354" i="1" s="1"/>
  <c r="A1355" i="1" s="1"/>
  <c r="A1356" i="1" s="1"/>
  <c r="A1357" i="1" s="1"/>
  <c r="A1358" i="1" s="1"/>
  <c r="A1359" i="1" s="1"/>
  <c r="A1360" i="1" s="1"/>
  <c r="A1361" i="1" s="1"/>
  <c r="A1362" i="1" s="1"/>
  <c r="A1363" i="1" s="1"/>
  <c r="A1364" i="1" s="1"/>
  <c r="A1365" i="1" s="1"/>
  <c r="A1366" i="1" s="1"/>
  <c r="A1367" i="1" s="1"/>
  <c r="A1368" i="1" s="1"/>
  <c r="A1369" i="1" s="1"/>
  <c r="A1370" i="1" s="1"/>
  <c r="A1371" i="1" s="1"/>
  <c r="A1372" i="1" s="1"/>
  <c r="A1373" i="1" s="1"/>
  <c r="A1374" i="1" s="1"/>
  <c r="A1375" i="1" s="1"/>
  <c r="A1376" i="1" s="1"/>
  <c r="A1377" i="1" s="1"/>
  <c r="A1378" i="1" s="1"/>
  <c r="A1379" i="1" s="1"/>
  <c r="A1380" i="1" s="1"/>
  <c r="A1381" i="1" s="1"/>
  <c r="A1382" i="1" s="1"/>
  <c r="A1383" i="1" s="1"/>
  <c r="A1384" i="1" s="1"/>
  <c r="A1385" i="1" s="1"/>
  <c r="A1386" i="1" s="1"/>
  <c r="A1387" i="1" s="1"/>
  <c r="A1388" i="1" s="1"/>
  <c r="A1389" i="1" s="1"/>
  <c r="A1390" i="1" s="1"/>
  <c r="A1391" i="1" s="1"/>
  <c r="A1392" i="1" s="1"/>
  <c r="A1393" i="1" s="1"/>
  <c r="A1394" i="1" s="1"/>
  <c r="A1395" i="1" s="1"/>
  <c r="A1396" i="1" s="1"/>
  <c r="A1397" i="1" s="1"/>
  <c r="A1398" i="1" s="1"/>
  <c r="A1399" i="1" s="1"/>
  <c r="A1400" i="1" s="1"/>
  <c r="A1401" i="1" s="1"/>
  <c r="A1402" i="1" s="1"/>
  <c r="A1403" i="1" s="1"/>
  <c r="A1404" i="1" s="1"/>
  <c r="A1405" i="1" s="1"/>
  <c r="A1406" i="1" s="1"/>
  <c r="A1407" i="1" s="1"/>
  <c r="A1408" i="1" s="1"/>
  <c r="A1409" i="1" s="1"/>
  <c r="A1410" i="1" s="1"/>
  <c r="A1411" i="1" s="1"/>
  <c r="A1412" i="1" s="1"/>
  <c r="A1413" i="1" s="1"/>
  <c r="A1414" i="1" s="1"/>
  <c r="A1415" i="1" s="1"/>
  <c r="A1416" i="1" s="1"/>
  <c r="A1417" i="1" s="1"/>
  <c r="A1418" i="1" s="1"/>
  <c r="A1419" i="1" s="1"/>
  <c r="A1420" i="1" s="1"/>
  <c r="A1421" i="1" s="1"/>
  <c r="A1422" i="1" s="1"/>
  <c r="A1423" i="1" s="1"/>
  <c r="A1424" i="1" s="1"/>
  <c r="A1425" i="1" s="1"/>
  <c r="A1426" i="1" s="1"/>
  <c r="A1427" i="1" s="1"/>
  <c r="A1428" i="1" s="1"/>
  <c r="A1429" i="1" s="1"/>
  <c r="A1430" i="1" s="1"/>
  <c r="A1431" i="1" s="1"/>
  <c r="A1432" i="1" s="1"/>
  <c r="A1433" i="1" s="1"/>
  <c r="A1434" i="1" s="1"/>
  <c r="A1435" i="1" s="1"/>
  <c r="A1436" i="1" s="1"/>
  <c r="A1437" i="1" s="1"/>
  <c r="A1438" i="1" s="1"/>
  <c r="A1439" i="1" s="1"/>
  <c r="A1440" i="1" s="1"/>
  <c r="A1441" i="1" s="1"/>
  <c r="A1442" i="1" s="1"/>
  <c r="A1443" i="1" s="1"/>
  <c r="A1444" i="1" s="1"/>
  <c r="A1445" i="1" s="1"/>
  <c r="A1446" i="1" s="1"/>
  <c r="A1447" i="1" s="1"/>
  <c r="A1448" i="1" s="1"/>
  <c r="A1449" i="1" s="1"/>
  <c r="A1450" i="1" s="1"/>
  <c r="A1451" i="1" s="1"/>
  <c r="A1452" i="1" s="1"/>
  <c r="A1453" i="1" s="1"/>
  <c r="A1454" i="1" s="1"/>
  <c r="A1455" i="1" s="1"/>
  <c r="A1456" i="1" s="1"/>
  <c r="A1457" i="1" s="1"/>
  <c r="A1458" i="1" s="1"/>
  <c r="A1459" i="1" s="1"/>
  <c r="A1460" i="1" s="1"/>
  <c r="A1461" i="1" s="1"/>
  <c r="A1462" i="1" s="1"/>
  <c r="A1463" i="1" s="1"/>
  <c r="A1464" i="1" s="1"/>
  <c r="A1465" i="1" s="1"/>
  <c r="A1466" i="1" s="1"/>
  <c r="A1467" i="1" s="1"/>
  <c r="A1468" i="1" s="1"/>
  <c r="A1469" i="1" s="1"/>
  <c r="A1470" i="1" s="1"/>
  <c r="A1471" i="1" s="1"/>
  <c r="A1472" i="1" s="1"/>
  <c r="A1473" i="1" s="1"/>
  <c r="A1474" i="1" s="1"/>
  <c r="A1475" i="1" s="1"/>
  <c r="A1476" i="1" s="1"/>
  <c r="A1477" i="1" s="1"/>
  <c r="A1478" i="1" s="1"/>
  <c r="A1479" i="1" s="1"/>
  <c r="A1480" i="1" s="1"/>
  <c r="A1481" i="1" s="1"/>
  <c r="A1482" i="1" s="1"/>
  <c r="A1483" i="1" s="1"/>
  <c r="A1484" i="1" s="1"/>
  <c r="A1485" i="1" s="1"/>
  <c r="A1486" i="1" s="1"/>
  <c r="A1487" i="1" s="1"/>
  <c r="A1488" i="1" s="1"/>
  <c r="A1489" i="1" s="1"/>
  <c r="A1490" i="1" s="1"/>
  <c r="A1491" i="1" s="1"/>
  <c r="A1492" i="1" s="1"/>
  <c r="A1493" i="1" s="1"/>
  <c r="A1494" i="1" s="1"/>
  <c r="A1495" i="1" s="1"/>
  <c r="A1496" i="1" s="1"/>
  <c r="A1497" i="1" s="1"/>
  <c r="A1498" i="1" s="1"/>
  <c r="A1499" i="1" s="1"/>
  <c r="A1500" i="1" s="1"/>
  <c r="A1501" i="1" s="1"/>
  <c r="A1502" i="1" s="1"/>
  <c r="A1503" i="1" s="1"/>
  <c r="A1504" i="1" s="1"/>
  <c r="A1505" i="1" s="1"/>
  <c r="A1506" i="1" s="1"/>
  <c r="A1507" i="1" s="1"/>
  <c r="A1508" i="1" s="1"/>
  <c r="A1509" i="1" s="1"/>
  <c r="A1510" i="1" s="1"/>
  <c r="A1511" i="1" s="1"/>
  <c r="A1512" i="1" s="1"/>
  <c r="A1513" i="1" s="1"/>
  <c r="A1514" i="1" s="1"/>
  <c r="A1515" i="1" s="1"/>
  <c r="A1516" i="1" s="1"/>
  <c r="A1517" i="1" s="1"/>
  <c r="A1518" i="1" s="1"/>
  <c r="A1519" i="1" s="1"/>
  <c r="A1520" i="1" s="1"/>
  <c r="A1521" i="1" s="1"/>
  <c r="A1522" i="1" s="1"/>
  <c r="A1523" i="1" s="1"/>
  <c r="A1524" i="1" s="1"/>
  <c r="A1525" i="1" s="1"/>
  <c r="A1526" i="1" s="1"/>
  <c r="A1527" i="1" s="1"/>
  <c r="A1528" i="1" s="1"/>
  <c r="A1529" i="1" s="1"/>
  <c r="A1530" i="1" s="1"/>
  <c r="A1531" i="1" s="1"/>
  <c r="A1532" i="1" s="1"/>
  <c r="A1533" i="1" s="1"/>
  <c r="A1534" i="1" s="1"/>
  <c r="A1535" i="1" s="1"/>
  <c r="A1536" i="1" s="1"/>
  <c r="A1537" i="1" s="1"/>
  <c r="A1538" i="1" s="1"/>
  <c r="A1539" i="1" s="1"/>
  <c r="A1540" i="1" s="1"/>
  <c r="A1541" i="1" s="1"/>
  <c r="A1542" i="1" s="1"/>
  <c r="A1543" i="1" s="1"/>
  <c r="A1544" i="1" s="1"/>
  <c r="A1545" i="1" s="1"/>
  <c r="A1546" i="1" s="1"/>
  <c r="A1547" i="1" s="1"/>
  <c r="A1548" i="1" s="1"/>
  <c r="A1549" i="1" s="1"/>
  <c r="A1550" i="1" s="1"/>
  <c r="A1551" i="1" s="1"/>
  <c r="A1552" i="1" s="1"/>
  <c r="A1553" i="1" s="1"/>
  <c r="A1554" i="1" s="1"/>
  <c r="A1555" i="1" s="1"/>
  <c r="A1556" i="1" s="1"/>
  <c r="A1557" i="1" s="1"/>
  <c r="A1558" i="1" s="1"/>
  <c r="A1559" i="1" s="1"/>
  <c r="A1560" i="1" s="1"/>
  <c r="A1561" i="1" s="1"/>
  <c r="A1562" i="1" s="1"/>
  <c r="A1563" i="1" s="1"/>
  <c r="A1564" i="1" s="1"/>
  <c r="A1565" i="1" s="1"/>
  <c r="A1566" i="1" s="1"/>
  <c r="A1567" i="1" s="1"/>
  <c r="A1568" i="1" s="1"/>
  <c r="A1569" i="1" s="1"/>
  <c r="A1570" i="1" s="1"/>
  <c r="A1571" i="1" s="1"/>
  <c r="A1572" i="1" s="1"/>
  <c r="A1573" i="1" s="1"/>
  <c r="A1574" i="1" s="1"/>
  <c r="A1575" i="1" s="1"/>
  <c r="A1576" i="1" s="1"/>
  <c r="A1577" i="1" s="1"/>
  <c r="A1578" i="1" s="1"/>
  <c r="A1579" i="1" s="1"/>
  <c r="A1580" i="1" s="1"/>
  <c r="A1581" i="1" s="1"/>
  <c r="A1582" i="1" s="1"/>
  <c r="A1583" i="1" s="1"/>
  <c r="A1584" i="1" s="1"/>
  <c r="A1585" i="1" s="1"/>
  <c r="A1586" i="1" s="1"/>
  <c r="A1587" i="1" s="1"/>
  <c r="A1588" i="1" s="1"/>
  <c r="A1589" i="1" s="1"/>
  <c r="A1590" i="1" s="1"/>
  <c r="A1591" i="1" s="1"/>
  <c r="A1592" i="1" s="1"/>
  <c r="A1593" i="1" s="1"/>
  <c r="A1594" i="1" s="1"/>
  <c r="A1595" i="1" s="1"/>
  <c r="A1596" i="1" s="1"/>
  <c r="A1597" i="1" s="1"/>
  <c r="A1598" i="1" s="1"/>
  <c r="A1599" i="1" s="1"/>
  <c r="A1600" i="1" s="1"/>
  <c r="A1601" i="1" s="1"/>
  <c r="A1602" i="1" s="1"/>
  <c r="A1603" i="1" s="1"/>
  <c r="A1604" i="1" s="1"/>
  <c r="A1605" i="1" s="1"/>
  <c r="A1606" i="1" s="1"/>
  <c r="A1607" i="1" s="1"/>
  <c r="A1608" i="1" s="1"/>
  <c r="A1609" i="1" s="1"/>
  <c r="A1610" i="1" s="1"/>
  <c r="A1611" i="1" s="1"/>
  <c r="A1612" i="1" s="1"/>
  <c r="A1613" i="1" s="1"/>
  <c r="A1614" i="1" s="1"/>
  <c r="A1615" i="1" s="1"/>
  <c r="A1616" i="1" s="1"/>
  <c r="A1617" i="1" s="1"/>
  <c r="A1618" i="1" s="1"/>
  <c r="A1619" i="1" s="1"/>
  <c r="A1620" i="1" s="1"/>
  <c r="A1621" i="1" s="1"/>
  <c r="A1622" i="1" s="1"/>
  <c r="A1623" i="1" s="1"/>
  <c r="A1624" i="1" s="1"/>
  <c r="A1625" i="1" s="1"/>
  <c r="A1626" i="1" s="1"/>
  <c r="A1627" i="1" s="1"/>
  <c r="A1628" i="1" s="1"/>
  <c r="A1629" i="1" s="1"/>
  <c r="A1630" i="1" s="1"/>
  <c r="A1631" i="1" s="1"/>
  <c r="A1632" i="1" s="1"/>
  <c r="A1633" i="1" s="1"/>
  <c r="A1634" i="1" s="1"/>
  <c r="A1635" i="1" s="1"/>
  <c r="A1636" i="1" s="1"/>
  <c r="A1637" i="1" s="1"/>
  <c r="A1638" i="1" s="1"/>
  <c r="A1639" i="1" s="1"/>
  <c r="A1640" i="1" s="1"/>
  <c r="A1641" i="1" s="1"/>
  <c r="A1642" i="1" s="1"/>
  <c r="A1643" i="1" s="1"/>
  <c r="A1644" i="1" s="1"/>
  <c r="A1645" i="1" s="1"/>
  <c r="A1646" i="1" s="1"/>
  <c r="A1647" i="1" s="1"/>
  <c r="A1648" i="1" s="1"/>
  <c r="A1649" i="1" s="1"/>
  <c r="A1650" i="1" s="1"/>
  <c r="A1651" i="1" s="1"/>
  <c r="A1652" i="1" s="1"/>
  <c r="A1653" i="1" s="1"/>
  <c r="A1654" i="1" s="1"/>
  <c r="A1655" i="1" s="1"/>
  <c r="A1656" i="1" s="1"/>
  <c r="A1657" i="1" s="1"/>
  <c r="A1658" i="1" s="1"/>
  <c r="A1659" i="1" s="1"/>
  <c r="A1660" i="1" s="1"/>
  <c r="A1661" i="1" s="1"/>
  <c r="A1662" i="1" s="1"/>
  <c r="A1663" i="1" s="1"/>
  <c r="A1664" i="1" s="1"/>
  <c r="A1665" i="1" s="1"/>
  <c r="A1666" i="1" s="1"/>
  <c r="A1667" i="1" s="1"/>
  <c r="A1668" i="1" s="1"/>
  <c r="A1669" i="1" s="1"/>
  <c r="A1670" i="1" s="1"/>
  <c r="A1671" i="1" s="1"/>
  <c r="A1672" i="1" s="1"/>
  <c r="A1673" i="1" s="1"/>
  <c r="A1674" i="1" s="1"/>
  <c r="A1675" i="1" s="1"/>
  <c r="A1676" i="1" s="1"/>
  <c r="A1677" i="1" s="1"/>
  <c r="A1678" i="1" s="1"/>
  <c r="A1679" i="1" s="1"/>
  <c r="A1680" i="1" s="1"/>
  <c r="A1681" i="1" s="1"/>
  <c r="A1682" i="1" s="1"/>
  <c r="A1683" i="1" s="1"/>
  <c r="A1684" i="1" s="1"/>
  <c r="A1685" i="1" s="1"/>
  <c r="A1686" i="1" s="1"/>
  <c r="A1687" i="1" s="1"/>
  <c r="A1688" i="1" s="1"/>
  <c r="A1689" i="1" s="1"/>
  <c r="A1690" i="1" s="1"/>
  <c r="A1691" i="1" s="1"/>
  <c r="A1692" i="1" s="1"/>
  <c r="A1693" i="1" s="1"/>
  <c r="A1694" i="1" s="1"/>
  <c r="A1695" i="1" s="1"/>
  <c r="A1696" i="1" s="1"/>
  <c r="A1697" i="1" s="1"/>
  <c r="A1698" i="1" s="1"/>
  <c r="A1699" i="1" s="1"/>
  <c r="A1700" i="1" s="1"/>
  <c r="A1701" i="1" s="1"/>
  <c r="A1702" i="1" s="1"/>
  <c r="A1703" i="1" s="1"/>
  <c r="A1704" i="1" s="1"/>
  <c r="A1705" i="1" s="1"/>
  <c r="A1706" i="1" s="1"/>
  <c r="A1707" i="1" s="1"/>
  <c r="A1708" i="1" s="1"/>
  <c r="A1709" i="1" s="1"/>
  <c r="A1710" i="1" s="1"/>
  <c r="A1711" i="1" s="1"/>
  <c r="A1712" i="1" s="1"/>
  <c r="A1713" i="1" s="1"/>
  <c r="A1714" i="1" s="1"/>
  <c r="A1715" i="1" s="1"/>
  <c r="A1716" i="1" s="1"/>
  <c r="A1717" i="1" s="1"/>
  <c r="A1718" i="1" s="1"/>
  <c r="A1719" i="1" s="1"/>
  <c r="A1720" i="1" s="1"/>
  <c r="A1721" i="1" s="1"/>
  <c r="A1722" i="1" s="1"/>
  <c r="A1723" i="1" s="1"/>
  <c r="A1724" i="1" s="1"/>
  <c r="A1725" i="1" s="1"/>
  <c r="A1726" i="1" s="1"/>
  <c r="A1727" i="1" s="1"/>
  <c r="A1728" i="1" s="1"/>
  <c r="A1729" i="1" s="1"/>
  <c r="A1730" i="1" s="1"/>
  <c r="A1731" i="1" s="1"/>
  <c r="A1732" i="1" s="1"/>
  <c r="A1733" i="1" s="1"/>
  <c r="A1734" i="1" s="1"/>
  <c r="A1735" i="1" s="1"/>
  <c r="A1736" i="1" s="1"/>
  <c r="A1737" i="1" s="1"/>
  <c r="A1738" i="1" s="1"/>
  <c r="A1739" i="1" s="1"/>
  <c r="A1740" i="1" s="1"/>
  <c r="A1741" i="1" s="1"/>
  <c r="A1742" i="1" s="1"/>
  <c r="A1743" i="1" s="1"/>
  <c r="A1744" i="1" s="1"/>
  <c r="A1745" i="1" s="1"/>
  <c r="A1746" i="1" s="1"/>
  <c r="A1747" i="1" s="1"/>
  <c r="A1748" i="1" s="1"/>
  <c r="A1749" i="1" s="1"/>
  <c r="A1750" i="1" s="1"/>
  <c r="A1751" i="1" s="1"/>
  <c r="A1752" i="1" s="1"/>
  <c r="A1753" i="1" s="1"/>
  <c r="A1754" i="1" s="1"/>
  <c r="A1755" i="1" s="1"/>
  <c r="A1756" i="1" s="1"/>
  <c r="A1757" i="1" s="1"/>
  <c r="A1758" i="1" s="1"/>
  <c r="A1759" i="1" s="1"/>
  <c r="A1760" i="1" s="1"/>
  <c r="A1761" i="1" s="1"/>
  <c r="A1762" i="1" s="1"/>
  <c r="A1763" i="1" s="1"/>
  <c r="A1764" i="1" s="1"/>
  <c r="A1765" i="1" s="1"/>
  <c r="A1766" i="1" s="1"/>
  <c r="A1767" i="1" s="1"/>
  <c r="A1768" i="1" s="1"/>
  <c r="A1769" i="1" s="1"/>
  <c r="A1770" i="1" s="1"/>
  <c r="A1771" i="1" s="1"/>
  <c r="A1772" i="1" s="1"/>
  <c r="A1773" i="1" s="1"/>
  <c r="A1774" i="1" s="1"/>
  <c r="A1775" i="1" s="1"/>
  <c r="A1776" i="1" s="1"/>
  <c r="A1777" i="1" s="1"/>
  <c r="A1778" i="1" s="1"/>
  <c r="A1779" i="1" s="1"/>
  <c r="A1780" i="1" s="1"/>
  <c r="A1781" i="1" s="1"/>
  <c r="A1782" i="1" s="1"/>
  <c r="A1783" i="1" s="1"/>
  <c r="A1784" i="1" s="1"/>
  <c r="A1785" i="1" s="1"/>
  <c r="A1786" i="1" s="1"/>
  <c r="A1787" i="1" s="1"/>
  <c r="A1788" i="1" s="1"/>
  <c r="A1789" i="1" s="1"/>
  <c r="A1790" i="1" s="1"/>
  <c r="A1791" i="1" s="1"/>
  <c r="A1792" i="1" s="1"/>
  <c r="A1793" i="1" s="1"/>
  <c r="A1794" i="1" s="1"/>
  <c r="A1795" i="1" s="1"/>
  <c r="A1796" i="1" s="1"/>
  <c r="A1797" i="1" s="1"/>
  <c r="A1798" i="1" s="1"/>
  <c r="A1799" i="1" s="1"/>
  <c r="A1800" i="1" s="1"/>
  <c r="A1801" i="1" s="1"/>
  <c r="A1802" i="1" s="1"/>
  <c r="A1803" i="1" s="1"/>
  <c r="A1804" i="1" s="1"/>
  <c r="A1805" i="1" s="1"/>
  <c r="A1806" i="1" s="1"/>
  <c r="A1807" i="1" s="1"/>
  <c r="A1808" i="1" s="1"/>
  <c r="A1809" i="1" s="1"/>
  <c r="A1810" i="1" s="1"/>
  <c r="A1811" i="1" s="1"/>
  <c r="A1812" i="1" s="1"/>
  <c r="A1813" i="1" s="1"/>
  <c r="A1814" i="1" s="1"/>
  <c r="A1815" i="1" s="1"/>
  <c r="A1816" i="1" s="1"/>
  <c r="A1817" i="1" s="1"/>
  <c r="A1818" i="1" s="1"/>
  <c r="A1819" i="1" s="1"/>
  <c r="A1820" i="1" s="1"/>
  <c r="A1821" i="1" s="1"/>
  <c r="A1822" i="1" s="1"/>
  <c r="A1823" i="1" s="1"/>
  <c r="A1824" i="1" s="1"/>
  <c r="A1825" i="1" s="1"/>
  <c r="A1826" i="1" s="1"/>
  <c r="A1827" i="1" s="1"/>
  <c r="A1828" i="1" s="1"/>
  <c r="A1829" i="1" s="1"/>
  <c r="A1830" i="1" s="1"/>
  <c r="A1831" i="1" s="1"/>
  <c r="A1832" i="1" s="1"/>
  <c r="A1833" i="1" s="1"/>
  <c r="A1834" i="1" s="1"/>
  <c r="A1835" i="1" s="1"/>
  <c r="A1836" i="1" s="1"/>
  <c r="A1837" i="1" s="1"/>
  <c r="A1838" i="1" s="1"/>
  <c r="A1839" i="1" s="1"/>
  <c r="A1840" i="1" s="1"/>
  <c r="A1841" i="1" s="1"/>
  <c r="A1842" i="1" s="1"/>
  <c r="A1843" i="1" s="1"/>
  <c r="A1844" i="1" s="1"/>
  <c r="A1845" i="1" s="1"/>
  <c r="A1846" i="1" s="1"/>
  <c r="A1847" i="1" s="1"/>
  <c r="A1848" i="1" s="1"/>
  <c r="A1849" i="1" s="1"/>
  <c r="A1850" i="1" s="1"/>
  <c r="A1851" i="1" s="1"/>
  <c r="A1852" i="1" s="1"/>
  <c r="A1853" i="1" s="1"/>
  <c r="A1854" i="1" s="1"/>
  <c r="A1855" i="1" s="1"/>
  <c r="A1856" i="1" s="1"/>
  <c r="A1857" i="1" s="1"/>
  <c r="A1858" i="1" s="1"/>
  <c r="A1859" i="1" s="1"/>
  <c r="A1860" i="1" s="1"/>
  <c r="A1861" i="1" s="1"/>
  <c r="A1862" i="1" s="1"/>
  <c r="A1863" i="1" s="1"/>
  <c r="A1864" i="1" s="1"/>
  <c r="A1865" i="1" s="1"/>
  <c r="A1866" i="1" s="1"/>
  <c r="A1867" i="1" s="1"/>
  <c r="A1868" i="1" s="1"/>
  <c r="A1869" i="1" s="1"/>
  <c r="A1870" i="1" s="1"/>
  <c r="A1871" i="1" s="1"/>
  <c r="A1872" i="1" s="1"/>
  <c r="A1873" i="1" s="1"/>
  <c r="A1874" i="1" s="1"/>
  <c r="A1875" i="1" s="1"/>
  <c r="A1876" i="1" s="1"/>
  <c r="A1877" i="1" s="1"/>
  <c r="A1878" i="1" s="1"/>
  <c r="A1879" i="1" s="1"/>
  <c r="A1880" i="1" s="1"/>
  <c r="A1881" i="1" s="1"/>
  <c r="A1882" i="1" s="1"/>
  <c r="A1883" i="1" s="1"/>
  <c r="A1884" i="1" s="1"/>
  <c r="A1885" i="1" s="1"/>
  <c r="A1886" i="1" s="1"/>
  <c r="A1887" i="1" s="1"/>
  <c r="A1888" i="1" s="1"/>
  <c r="A1889" i="1" s="1"/>
  <c r="A1890" i="1" s="1"/>
  <c r="A1891" i="1" s="1"/>
  <c r="A1892" i="1" s="1"/>
  <c r="A1893" i="1" s="1"/>
  <c r="A1894" i="1" s="1"/>
  <c r="A1895" i="1" s="1"/>
  <c r="A1896" i="1" s="1"/>
  <c r="A1897" i="1" s="1"/>
  <c r="A1898" i="1" s="1"/>
  <c r="A1899" i="1" s="1"/>
  <c r="A1900" i="1" s="1"/>
  <c r="A1901" i="1" s="1"/>
  <c r="A1902" i="1" s="1"/>
  <c r="A1903" i="1" s="1"/>
  <c r="A1904" i="1" s="1"/>
  <c r="A1905" i="1" s="1"/>
  <c r="A1906" i="1" s="1"/>
  <c r="A1907" i="1" s="1"/>
  <c r="A1908" i="1" s="1"/>
  <c r="A1909" i="1" s="1"/>
  <c r="A1910" i="1" s="1"/>
  <c r="A1911" i="1" s="1"/>
  <c r="A1912" i="1" s="1"/>
  <c r="A1913" i="1" s="1"/>
  <c r="A1914" i="1" s="1"/>
  <c r="A1915" i="1" s="1"/>
  <c r="A1916" i="1" s="1"/>
  <c r="A1917" i="1" s="1"/>
  <c r="A1918" i="1" s="1"/>
  <c r="A1919" i="1" s="1"/>
  <c r="A1920" i="1" s="1"/>
  <c r="A1921" i="1" s="1"/>
  <c r="A1922" i="1" s="1"/>
  <c r="A1923" i="1" s="1"/>
  <c r="A1924" i="1" s="1"/>
  <c r="A1925" i="1" s="1"/>
  <c r="A1926" i="1" s="1"/>
  <c r="A1927" i="1" s="1"/>
  <c r="A1928" i="1" s="1"/>
  <c r="A1929" i="1" s="1"/>
  <c r="A1930" i="1" s="1"/>
  <c r="A1931" i="1" s="1"/>
  <c r="A1932" i="1" s="1"/>
  <c r="A1933" i="1" s="1"/>
  <c r="A1934" i="1" s="1"/>
  <c r="A1935" i="1" s="1"/>
  <c r="A1936" i="1" s="1"/>
  <c r="A1937" i="1" s="1"/>
  <c r="A1938" i="1" s="1"/>
  <c r="A1939" i="1" s="1"/>
  <c r="A1940" i="1" s="1"/>
  <c r="A1941" i="1" s="1"/>
  <c r="A1942" i="1" s="1"/>
  <c r="A1943" i="1" s="1"/>
  <c r="A1944" i="1" s="1"/>
  <c r="A1945" i="1" s="1"/>
  <c r="A1946" i="1" s="1"/>
  <c r="A1947" i="1" s="1"/>
  <c r="A1948" i="1" s="1"/>
  <c r="A1949" i="1" s="1"/>
  <c r="A1950" i="1" s="1"/>
  <c r="A1951" i="1" s="1"/>
  <c r="A1952" i="1" s="1"/>
  <c r="A1953" i="1" s="1"/>
  <c r="A1954" i="1" s="1"/>
  <c r="A1955" i="1" s="1"/>
  <c r="A1956" i="1" s="1"/>
  <c r="A1957" i="1" s="1"/>
  <c r="A1958" i="1" s="1"/>
  <c r="A1959" i="1" s="1"/>
  <c r="A1960" i="1" s="1"/>
  <c r="A1961" i="1" s="1"/>
  <c r="A1962" i="1" s="1"/>
  <c r="A1963" i="1" s="1"/>
  <c r="A1964" i="1" s="1"/>
  <c r="A1965" i="1" s="1"/>
  <c r="A1966" i="1" s="1"/>
  <c r="A1967" i="1" s="1"/>
  <c r="A1968" i="1" s="1"/>
  <c r="A1969" i="1" s="1"/>
  <c r="A1970" i="1" s="1"/>
  <c r="A1971" i="1" s="1"/>
  <c r="A1972" i="1" s="1"/>
  <c r="A1973" i="1" s="1"/>
  <c r="A1974" i="1" s="1"/>
  <c r="A1975" i="1" s="1"/>
  <c r="A1976" i="1" s="1"/>
  <c r="A1977" i="1" s="1"/>
  <c r="A1978" i="1" s="1"/>
  <c r="A1979" i="1" s="1"/>
  <c r="A1980" i="1" s="1"/>
  <c r="A1981" i="1" s="1"/>
  <c r="A1982" i="1" s="1"/>
  <c r="A1983" i="1" s="1"/>
  <c r="A1984" i="1" s="1"/>
  <c r="A1985" i="1" s="1"/>
  <c r="A1986" i="1" s="1"/>
  <c r="A1987" i="1" s="1"/>
  <c r="A1988" i="1" s="1"/>
  <c r="A1989" i="1" s="1"/>
  <c r="A1990" i="1" s="1"/>
  <c r="A1991" i="1" s="1"/>
  <c r="A1992" i="1" s="1"/>
  <c r="A1993" i="1" s="1"/>
  <c r="A1994" i="1" s="1"/>
  <c r="A1995" i="1" s="1"/>
  <c r="A1996" i="1" s="1"/>
  <c r="A1997" i="1" s="1"/>
  <c r="A1998" i="1" s="1"/>
  <c r="A1999" i="1" s="1"/>
  <c r="A2000" i="1" s="1"/>
  <c r="A2001" i="1" s="1"/>
  <c r="A2002" i="1" s="1"/>
  <c r="A2003" i="1" s="1"/>
  <c r="A2004" i="1" s="1"/>
  <c r="A2005" i="1" s="1"/>
  <c r="A2006" i="1" s="1"/>
  <c r="A2007" i="1" s="1"/>
  <c r="A2008" i="1" s="1"/>
  <c r="A2009" i="1" s="1"/>
  <c r="A2010" i="1" s="1"/>
  <c r="A2011" i="1" s="1"/>
  <c r="A2012" i="1" s="1"/>
  <c r="A2013" i="1" s="1"/>
  <c r="A2014" i="1" s="1"/>
  <c r="A2015" i="1" s="1"/>
  <c r="A2016" i="1" s="1"/>
  <c r="A2017" i="1" s="1"/>
  <c r="A2018" i="1" s="1"/>
  <c r="A2019" i="1" s="1"/>
  <c r="A2020" i="1" s="1"/>
  <c r="A2021" i="1" s="1"/>
  <c r="A2022" i="1" s="1"/>
  <c r="A2023" i="1" s="1"/>
  <c r="A2024" i="1" s="1"/>
  <c r="A2025" i="1" s="1"/>
  <c r="A2026" i="1" s="1"/>
  <c r="A2027" i="1" s="1"/>
  <c r="A2028" i="1" s="1"/>
  <c r="A2029" i="1" s="1"/>
  <c r="A2030" i="1" s="1"/>
  <c r="A2031" i="1" s="1"/>
  <c r="A2032" i="1" s="1"/>
  <c r="A2033" i="1" s="1"/>
  <c r="A2034" i="1" s="1"/>
  <c r="A2035" i="1" s="1"/>
  <c r="A2036" i="1" s="1"/>
  <c r="A2037" i="1" s="1"/>
  <c r="A2038" i="1" s="1"/>
  <c r="A2039" i="1" s="1"/>
  <c r="A2040" i="1" s="1"/>
  <c r="A2041" i="1" s="1"/>
  <c r="A2042" i="1" s="1"/>
  <c r="A2043" i="1" s="1"/>
  <c r="A2044" i="1" s="1"/>
  <c r="A2045" i="1" s="1"/>
  <c r="A2046" i="1" s="1"/>
  <c r="A2047" i="1" s="1"/>
  <c r="A2048" i="1" s="1"/>
  <c r="A2049" i="1" s="1"/>
  <c r="A2050" i="1" s="1"/>
  <c r="A2051" i="1" s="1"/>
  <c r="A2052" i="1" s="1"/>
  <c r="A2053" i="1" s="1"/>
  <c r="A2054" i="1" s="1"/>
  <c r="A2055" i="1" s="1"/>
  <c r="A2056" i="1" s="1"/>
  <c r="A2057" i="1" s="1"/>
  <c r="A2058" i="1" s="1"/>
  <c r="A2059" i="1" s="1"/>
  <c r="A2060" i="1" s="1"/>
  <c r="A2061" i="1" s="1"/>
  <c r="A2062" i="1" s="1"/>
  <c r="A2063" i="1" s="1"/>
  <c r="A2064" i="1" s="1"/>
  <c r="A2065" i="1" s="1"/>
  <c r="A2066" i="1" s="1"/>
  <c r="A2067" i="1" s="1"/>
  <c r="A2068" i="1" s="1"/>
  <c r="A2069" i="1" s="1"/>
  <c r="A2070" i="1" s="1"/>
  <c r="A2071" i="1" s="1"/>
  <c r="A2072" i="1" s="1"/>
  <c r="A2073" i="1" s="1"/>
  <c r="A2074" i="1" s="1"/>
  <c r="A2075" i="1" s="1"/>
  <c r="A2076" i="1" s="1"/>
  <c r="A2077" i="1" s="1"/>
  <c r="A2078" i="1" s="1"/>
  <c r="A2079" i="1" s="1"/>
  <c r="A2080" i="1" s="1"/>
  <c r="A2081" i="1" s="1"/>
  <c r="A2082" i="1" s="1"/>
  <c r="A2083" i="1" s="1"/>
  <c r="A2084" i="1" s="1"/>
  <c r="A2085" i="1" s="1"/>
  <c r="A2086" i="1" s="1"/>
  <c r="A2087" i="1" s="1"/>
  <c r="A2088" i="1" s="1"/>
  <c r="A2089" i="1" s="1"/>
  <c r="A2090" i="1" s="1"/>
  <c r="A2091" i="1" s="1"/>
  <c r="A2092" i="1" s="1"/>
  <c r="A2093" i="1" s="1"/>
  <c r="A2094" i="1" s="1"/>
  <c r="A2095" i="1" s="1"/>
  <c r="A2096" i="1" s="1"/>
  <c r="A2097" i="1" s="1"/>
  <c r="A2098" i="1" s="1"/>
  <c r="A2099" i="1" s="1"/>
  <c r="A2100" i="1" s="1"/>
  <c r="A2101" i="1" s="1"/>
  <c r="A2102" i="1" s="1"/>
  <c r="A2103" i="1" s="1"/>
  <c r="A2104" i="1" s="1"/>
  <c r="A2105" i="1" s="1"/>
  <c r="A2106" i="1" s="1"/>
  <c r="A2107" i="1" s="1"/>
  <c r="A2108" i="1" s="1"/>
  <c r="A2109" i="1" s="1"/>
  <c r="A2110" i="1" s="1"/>
  <c r="A2111" i="1" s="1"/>
  <c r="A2112" i="1" s="1"/>
  <c r="A2113" i="1" s="1"/>
  <c r="A2114" i="1" s="1"/>
  <c r="A2115" i="1" s="1"/>
  <c r="A2116" i="1" s="1"/>
  <c r="A2117" i="1" s="1"/>
  <c r="A2118" i="1" s="1"/>
  <c r="A2119" i="1" s="1"/>
  <c r="A2120" i="1" s="1"/>
  <c r="A2121" i="1" s="1"/>
  <c r="A2122" i="1" s="1"/>
  <c r="A2123" i="1" s="1"/>
  <c r="A2124" i="1" s="1"/>
  <c r="A2125" i="1" s="1"/>
  <c r="A2126" i="1" s="1"/>
  <c r="A2127" i="1" s="1"/>
  <c r="A2128" i="1" s="1"/>
  <c r="A2129" i="1" s="1"/>
  <c r="A2130" i="1" s="1"/>
  <c r="A2131" i="1" s="1"/>
  <c r="A2132" i="1" s="1"/>
  <c r="A2133" i="1" s="1"/>
  <c r="A2134" i="1" s="1"/>
  <c r="A2135" i="1" s="1"/>
  <c r="A2136" i="1" s="1"/>
  <c r="A2137" i="1" s="1"/>
  <c r="A2138" i="1" s="1"/>
  <c r="A2139" i="1" s="1"/>
  <c r="A2140" i="1" s="1"/>
  <c r="A2141" i="1" s="1"/>
  <c r="A2142" i="1" s="1"/>
  <c r="A2143" i="1" s="1"/>
  <c r="A2144" i="1" s="1"/>
  <c r="A2145" i="1" s="1"/>
  <c r="A2146" i="1" s="1"/>
  <c r="A2147" i="1" s="1"/>
  <c r="A2148" i="1" s="1"/>
  <c r="A2149" i="1" s="1"/>
  <c r="A2150" i="1" s="1"/>
  <c r="A2151" i="1" s="1"/>
  <c r="A2152" i="1" s="1"/>
  <c r="A2153" i="1" s="1"/>
  <c r="A2154" i="1" s="1"/>
  <c r="A2155" i="1" s="1"/>
  <c r="A2156" i="1" s="1"/>
  <c r="A2157" i="1" s="1"/>
  <c r="A2158" i="1" s="1"/>
  <c r="A2159" i="1" s="1"/>
  <c r="A2160" i="1" s="1"/>
  <c r="A2161" i="1" s="1"/>
  <c r="A2162" i="1" s="1"/>
  <c r="A2163" i="1" s="1"/>
  <c r="A2164" i="1" s="1"/>
  <c r="A2165" i="1" s="1"/>
  <c r="A2166" i="1" s="1"/>
  <c r="A2167" i="1" s="1"/>
  <c r="A2168" i="1" s="1"/>
  <c r="A2169" i="1" s="1"/>
  <c r="A2170" i="1" s="1"/>
  <c r="A2171" i="1" s="1"/>
  <c r="A2172" i="1" s="1"/>
  <c r="A2173" i="1" s="1"/>
  <c r="A2174" i="1" s="1"/>
  <c r="A2175" i="1" s="1"/>
  <c r="A2176" i="1" s="1"/>
  <c r="A2177" i="1" s="1"/>
  <c r="A2178" i="1" s="1"/>
  <c r="A2179" i="1" s="1"/>
  <c r="A2180" i="1" s="1"/>
  <c r="A2181" i="1" s="1"/>
  <c r="A2182" i="1" s="1"/>
  <c r="A2183" i="1" s="1"/>
  <c r="A2184" i="1" s="1"/>
  <c r="A2185" i="1" s="1"/>
  <c r="A2186" i="1" s="1"/>
  <c r="A2187" i="1" s="1"/>
  <c r="A2188" i="1" s="1"/>
  <c r="A2189" i="1" s="1"/>
  <c r="A2190" i="1" s="1"/>
  <c r="A2191" i="1" s="1"/>
  <c r="A2192" i="1" s="1"/>
  <c r="A2193" i="1" s="1"/>
  <c r="A2194" i="1" s="1"/>
  <c r="A2195" i="1" s="1"/>
  <c r="A2196" i="1" s="1"/>
  <c r="A2197" i="1" s="1"/>
  <c r="A2198" i="1" s="1"/>
  <c r="A2199" i="1" s="1"/>
  <c r="A2200" i="1" s="1"/>
  <c r="A2201" i="1" s="1"/>
  <c r="A2202" i="1" s="1"/>
  <c r="A2203" i="1" s="1"/>
  <c r="A2204" i="1" s="1"/>
  <c r="A2205" i="1" s="1"/>
  <c r="A2206" i="1" s="1"/>
  <c r="A2207" i="1" s="1"/>
  <c r="A2208" i="1" s="1"/>
  <c r="A2209" i="1" s="1"/>
  <c r="A2210" i="1" s="1"/>
  <c r="A2211" i="1" s="1"/>
  <c r="A2212" i="1" s="1"/>
  <c r="A2213" i="1" s="1"/>
  <c r="A2214" i="1" s="1"/>
  <c r="A2215" i="1" s="1"/>
  <c r="A2216" i="1" s="1"/>
  <c r="A2217" i="1" s="1"/>
  <c r="A2218" i="1" s="1"/>
  <c r="A2219" i="1" s="1"/>
  <c r="A2220" i="1" s="1"/>
  <c r="A2221" i="1" s="1"/>
  <c r="A2222" i="1" s="1"/>
  <c r="A2223" i="1" s="1"/>
  <c r="A2224" i="1" s="1"/>
  <c r="A2225" i="1" s="1"/>
  <c r="A2226" i="1" s="1"/>
  <c r="A2227" i="1" s="1"/>
  <c r="A2228" i="1" s="1"/>
  <c r="A2229" i="1" s="1"/>
  <c r="A2230" i="1" s="1"/>
  <c r="A2231" i="1" s="1"/>
  <c r="A2232" i="1" s="1"/>
  <c r="A2233" i="1" s="1"/>
  <c r="A2234" i="1" s="1"/>
  <c r="A2235" i="1" s="1"/>
  <c r="A2236" i="1" s="1"/>
  <c r="A2237" i="1" s="1"/>
  <c r="A2238" i="1" s="1"/>
  <c r="A2239" i="1" s="1"/>
  <c r="A2240" i="1" s="1"/>
  <c r="A2241" i="1" s="1"/>
  <c r="A2242" i="1" s="1"/>
  <c r="A2243" i="1" s="1"/>
  <c r="A2244" i="1" s="1"/>
  <c r="A2245" i="1" s="1"/>
  <c r="A2246" i="1" s="1"/>
  <c r="A2247" i="1" s="1"/>
  <c r="A2248" i="1" s="1"/>
  <c r="A2249" i="1" s="1"/>
  <c r="A2250" i="1" s="1"/>
  <c r="A2251" i="1" s="1"/>
  <c r="A2252" i="1" s="1"/>
  <c r="A2253" i="1" s="1"/>
  <c r="A2254" i="1" s="1"/>
  <c r="A2255" i="1" s="1"/>
  <c r="A2256" i="1" s="1"/>
  <c r="A2257" i="1" s="1"/>
  <c r="A2258" i="1" s="1"/>
  <c r="A2259" i="1" s="1"/>
  <c r="A2260" i="1" s="1"/>
  <c r="A2261" i="1" s="1"/>
  <c r="A2262" i="1" s="1"/>
  <c r="A2263" i="1" s="1"/>
  <c r="A2264" i="1" s="1"/>
  <c r="A2265" i="1" s="1"/>
  <c r="A2266" i="1" s="1"/>
  <c r="A2267" i="1" s="1"/>
  <c r="A2268" i="1" s="1"/>
  <c r="A2269" i="1" s="1"/>
  <c r="A2270" i="1" s="1"/>
  <c r="A2271" i="1" s="1"/>
  <c r="A2272" i="1" s="1"/>
  <c r="A2273" i="1" s="1"/>
  <c r="A2274" i="1" s="1"/>
  <c r="A2275" i="1" s="1"/>
  <c r="A2276" i="1" s="1"/>
  <c r="A2277" i="1" s="1"/>
  <c r="A2278" i="1" s="1"/>
  <c r="A2279" i="1" s="1"/>
  <c r="A2280" i="1" s="1"/>
  <c r="A2281" i="1" s="1"/>
  <c r="A2282" i="1" s="1"/>
  <c r="A2283" i="1" s="1"/>
  <c r="A2284" i="1" s="1"/>
  <c r="A2285" i="1" s="1"/>
  <c r="A2286" i="1" s="1"/>
  <c r="A2287" i="1" s="1"/>
  <c r="A2288" i="1" s="1"/>
  <c r="A2289" i="1" s="1"/>
  <c r="A2290" i="1" s="1"/>
  <c r="A2291" i="1" s="1"/>
  <c r="A2292" i="1" s="1"/>
  <c r="A2293" i="1" s="1"/>
  <c r="A2294" i="1" s="1"/>
  <c r="A2295" i="1" s="1"/>
  <c r="A2296" i="1" s="1"/>
  <c r="A2297" i="1" s="1"/>
  <c r="A2298" i="1" s="1"/>
  <c r="A2299" i="1" s="1"/>
  <c r="A2300" i="1" s="1"/>
  <c r="A2301" i="1" s="1"/>
  <c r="A2302" i="1" s="1"/>
  <c r="A2303" i="1" s="1"/>
  <c r="A2304" i="1" s="1"/>
  <c r="A2305" i="1" s="1"/>
  <c r="A2306" i="1" s="1"/>
  <c r="A2307" i="1" s="1"/>
  <c r="A2308" i="1" s="1"/>
  <c r="A2309" i="1" s="1"/>
  <c r="A2310" i="1" s="1"/>
  <c r="A2311" i="1" s="1"/>
  <c r="A2312" i="1" s="1"/>
  <c r="A2313" i="1" s="1"/>
  <c r="A2314" i="1" s="1"/>
  <c r="A2315" i="1" s="1"/>
  <c r="A2316" i="1" s="1"/>
  <c r="A2317" i="1" s="1"/>
  <c r="A2318" i="1" s="1"/>
  <c r="A2319" i="1" s="1"/>
  <c r="A2320" i="1" s="1"/>
  <c r="A2321" i="1" s="1"/>
  <c r="A2322" i="1" s="1"/>
  <c r="A2323" i="1" s="1"/>
  <c r="A2324" i="1" s="1"/>
  <c r="A2325" i="1" s="1"/>
  <c r="A2326" i="1" s="1"/>
  <c r="A2327" i="1" s="1"/>
  <c r="A2328" i="1" s="1"/>
  <c r="A2329" i="1" s="1"/>
  <c r="A2330" i="1" s="1"/>
  <c r="A2331" i="1" s="1"/>
  <c r="A2332" i="1" s="1"/>
  <c r="A2333" i="1" s="1"/>
  <c r="A2334" i="1" s="1"/>
  <c r="A2335" i="1" s="1"/>
  <c r="A2336" i="1" s="1"/>
  <c r="A2337" i="1" s="1"/>
  <c r="A2338" i="1" s="1"/>
  <c r="A2339" i="1" s="1"/>
  <c r="A2340" i="1" s="1"/>
  <c r="A2341" i="1" s="1"/>
  <c r="A2342" i="1" s="1"/>
  <c r="A2343" i="1" s="1"/>
  <c r="A2344" i="1" s="1"/>
  <c r="A2345" i="1" s="1"/>
  <c r="A2346" i="1" s="1"/>
  <c r="A2347" i="1" s="1"/>
  <c r="A2348" i="1" s="1"/>
  <c r="A2349" i="1" s="1"/>
  <c r="A2350" i="1" s="1"/>
  <c r="A2351" i="1" s="1"/>
  <c r="A2352" i="1" s="1"/>
  <c r="A2353" i="1" s="1"/>
  <c r="A2354" i="1" s="1"/>
  <c r="A2355" i="1" s="1"/>
  <c r="A2356" i="1" s="1"/>
  <c r="A2357" i="1" s="1"/>
  <c r="A2358" i="1" s="1"/>
  <c r="A2359" i="1" s="1"/>
  <c r="A2360" i="1" s="1"/>
  <c r="A2361" i="1" s="1"/>
  <c r="A2362" i="1" s="1"/>
  <c r="A2363" i="1" s="1"/>
  <c r="A2364" i="1" s="1"/>
  <c r="A2365" i="1" s="1"/>
  <c r="A2366" i="1" s="1"/>
  <c r="A2367" i="1" s="1"/>
  <c r="A2368" i="1" s="1"/>
  <c r="A2369" i="1" s="1"/>
  <c r="A2370" i="1" s="1"/>
  <c r="A2371" i="1" s="1"/>
  <c r="A2372" i="1" s="1"/>
  <c r="A2373" i="1" s="1"/>
  <c r="A2374" i="1" s="1"/>
  <c r="A2375" i="1" s="1"/>
  <c r="A2376" i="1" s="1"/>
  <c r="A2377" i="1" s="1"/>
  <c r="A2378" i="1" s="1"/>
  <c r="A2379" i="1" s="1"/>
  <c r="A2380" i="1" s="1"/>
  <c r="A2381" i="1" s="1"/>
  <c r="A2382" i="1" s="1"/>
  <c r="A2383" i="1" s="1"/>
  <c r="A2384" i="1" s="1"/>
  <c r="A2385" i="1" s="1"/>
  <c r="A2386" i="1" s="1"/>
  <c r="A2387" i="1" s="1"/>
  <c r="A2388" i="1" s="1"/>
  <c r="A2389" i="1" s="1"/>
  <c r="A2390" i="1" s="1"/>
  <c r="A2391" i="1" s="1"/>
  <c r="A2392" i="1" s="1"/>
  <c r="A2393" i="1" s="1"/>
  <c r="A2394" i="1" s="1"/>
  <c r="A2395" i="1" s="1"/>
  <c r="A2396" i="1" s="1"/>
  <c r="A2397" i="1" s="1"/>
  <c r="A2398" i="1" s="1"/>
  <c r="A2399" i="1" s="1"/>
  <c r="A2400" i="1" s="1"/>
  <c r="A2401" i="1" s="1"/>
  <c r="A2402" i="1" s="1"/>
  <c r="A2403" i="1" s="1"/>
  <c r="A2404" i="1" s="1"/>
  <c r="A2405" i="1" s="1"/>
  <c r="A2406" i="1" s="1"/>
  <c r="A2407" i="1" s="1"/>
  <c r="A2408" i="1" s="1"/>
  <c r="A2409" i="1" s="1"/>
  <c r="A2410" i="1" s="1"/>
  <c r="A2411" i="1" s="1"/>
  <c r="A2412" i="1" s="1"/>
  <c r="A2413" i="1" s="1"/>
  <c r="A2414" i="1" s="1"/>
  <c r="A2415" i="1" s="1"/>
  <c r="A2416" i="1" s="1"/>
  <c r="A2417" i="1" s="1"/>
  <c r="A2418" i="1" s="1"/>
  <c r="A2419" i="1" s="1"/>
  <c r="A2420" i="1" s="1"/>
  <c r="A2421" i="1" s="1"/>
  <c r="A2422" i="1" s="1"/>
  <c r="A2423" i="1" s="1"/>
  <c r="A2424" i="1" s="1"/>
  <c r="A2425" i="1" s="1"/>
  <c r="A2426" i="1" s="1"/>
  <c r="A2427" i="1" s="1"/>
  <c r="A2428" i="1" s="1"/>
  <c r="A2429" i="1" s="1"/>
  <c r="A2430" i="1" s="1"/>
  <c r="A2431" i="1" s="1"/>
  <c r="A2432" i="1" s="1"/>
  <c r="A2433" i="1" s="1"/>
  <c r="A2434" i="1" s="1"/>
  <c r="A2435" i="1" s="1"/>
  <c r="A2436" i="1" s="1"/>
  <c r="A2437" i="1" s="1"/>
  <c r="A2438" i="1" s="1"/>
  <c r="A2439" i="1" s="1"/>
  <c r="A2440" i="1" s="1"/>
  <c r="A2441" i="1" s="1"/>
  <c r="A2442" i="1" s="1"/>
  <c r="A2443" i="1" s="1"/>
  <c r="A2444" i="1" s="1"/>
  <c r="A2445" i="1" s="1"/>
  <c r="A2446" i="1" s="1"/>
  <c r="A2447" i="1" s="1"/>
  <c r="A2448" i="1" s="1"/>
  <c r="A2449" i="1" s="1"/>
  <c r="A2450" i="1" s="1"/>
  <c r="A2451" i="1" s="1"/>
  <c r="A2452" i="1" s="1"/>
  <c r="A2453" i="1" s="1"/>
  <c r="A2454" i="1" s="1"/>
  <c r="A2455" i="1" s="1"/>
  <c r="A2456" i="1" s="1"/>
  <c r="A2457" i="1" s="1"/>
  <c r="A2458" i="1" s="1"/>
  <c r="A2459" i="1" s="1"/>
  <c r="A2460" i="1" s="1"/>
  <c r="A2461" i="1" s="1"/>
  <c r="A2462" i="1" s="1"/>
  <c r="A2463" i="1" s="1"/>
  <c r="A2464" i="1" s="1"/>
  <c r="A2465" i="1" s="1"/>
  <c r="A2466" i="1" s="1"/>
  <c r="A2467" i="1" s="1"/>
  <c r="A2468" i="1" s="1"/>
  <c r="A2469" i="1" s="1"/>
  <c r="A2470" i="1" s="1"/>
  <c r="A2471" i="1" s="1"/>
  <c r="A2472" i="1" s="1"/>
  <c r="A2473" i="1" s="1"/>
  <c r="A2474" i="1" s="1"/>
  <c r="A2475" i="1" s="1"/>
  <c r="A2476" i="1" s="1"/>
  <c r="A2477" i="1" s="1"/>
  <c r="A2478" i="1" s="1"/>
  <c r="A2479" i="1" s="1"/>
  <c r="A2480" i="1" s="1"/>
  <c r="A2481" i="1" s="1"/>
  <c r="A2482" i="1" s="1"/>
  <c r="A2483" i="1" s="1"/>
  <c r="A2484" i="1" s="1"/>
  <c r="A2485" i="1" s="1"/>
  <c r="A2486" i="1" s="1"/>
  <c r="A2487" i="1" s="1"/>
  <c r="A2488" i="1" s="1"/>
  <c r="A2489" i="1" s="1"/>
  <c r="A2490" i="1" s="1"/>
  <c r="A2491" i="1" s="1"/>
  <c r="A2492" i="1" s="1"/>
  <c r="A2493" i="1" s="1"/>
  <c r="A2494" i="1" s="1"/>
  <c r="A2495" i="1" s="1"/>
  <c r="A2496" i="1" s="1"/>
  <c r="A2497" i="1" s="1"/>
  <c r="A2498" i="1" s="1"/>
  <c r="A2499" i="1" s="1"/>
  <c r="A2500" i="1" s="1"/>
  <c r="A2501" i="1" s="1"/>
  <c r="A2502" i="1" s="1"/>
  <c r="A2503" i="1" s="1"/>
  <c r="A2504" i="1" s="1"/>
  <c r="A2505" i="1" s="1"/>
  <c r="A2506" i="1" s="1"/>
  <c r="A2507" i="1" s="1"/>
  <c r="A2508" i="1" s="1"/>
  <c r="A2509" i="1" s="1"/>
  <c r="A2510" i="1" s="1"/>
  <c r="A2511" i="1" s="1"/>
  <c r="A2512" i="1" s="1"/>
  <c r="A2513" i="1" s="1"/>
  <c r="A2514" i="1" s="1"/>
  <c r="A2515" i="1" s="1"/>
  <c r="A2516" i="1" s="1"/>
  <c r="A2517" i="1" s="1"/>
  <c r="A2518" i="1" s="1"/>
  <c r="A2519" i="1" s="1"/>
  <c r="A2520" i="1" s="1"/>
  <c r="A2521" i="1" s="1"/>
  <c r="A2522" i="1" s="1"/>
  <c r="A2523" i="1" s="1"/>
  <c r="A2524" i="1" s="1"/>
  <c r="A2525" i="1" s="1"/>
  <c r="A2526" i="1" s="1"/>
  <c r="A2527" i="1" s="1"/>
  <c r="A2528" i="1" s="1"/>
  <c r="A2529" i="1" s="1"/>
  <c r="A2530" i="1" s="1"/>
  <c r="A2531" i="1" s="1"/>
  <c r="A2532" i="1" s="1"/>
  <c r="A2533" i="1" s="1"/>
  <c r="A2534" i="1" s="1"/>
  <c r="A2535" i="1" s="1"/>
  <c r="A2536" i="1" s="1"/>
  <c r="A2537" i="1" s="1"/>
  <c r="A2538" i="1" s="1"/>
  <c r="A2539" i="1" s="1"/>
  <c r="A2540" i="1" s="1"/>
  <c r="A2541" i="1" s="1"/>
  <c r="A2542" i="1" s="1"/>
  <c r="A2543" i="1" s="1"/>
  <c r="A2544" i="1" s="1"/>
  <c r="A2545" i="1" s="1"/>
  <c r="A2546" i="1" s="1"/>
  <c r="A2547" i="1" s="1"/>
  <c r="A2548" i="1" s="1"/>
  <c r="A2549" i="1" s="1"/>
  <c r="A2550" i="1" s="1"/>
  <c r="A2551" i="1" s="1"/>
  <c r="A2552" i="1" s="1"/>
  <c r="A2553" i="1" s="1"/>
  <c r="A2554" i="1" s="1"/>
  <c r="A2555" i="1" s="1"/>
  <c r="A2556" i="1" s="1"/>
  <c r="A2557" i="1" s="1"/>
  <c r="A2558" i="1" s="1"/>
  <c r="A2559" i="1" s="1"/>
  <c r="A2560" i="1" s="1"/>
  <c r="A2561" i="1" s="1"/>
  <c r="A2562" i="1" s="1"/>
  <c r="A2563" i="1" s="1"/>
  <c r="A2564" i="1" s="1"/>
  <c r="A2565" i="1" s="1"/>
  <c r="A2566" i="1" s="1"/>
  <c r="A2567" i="1" s="1"/>
  <c r="A2568" i="1" s="1"/>
  <c r="A2569" i="1" s="1"/>
  <c r="A2570" i="1" s="1"/>
  <c r="A2571" i="1" s="1"/>
  <c r="A2572" i="1" s="1"/>
  <c r="A2573" i="1" s="1"/>
  <c r="A2574" i="1" s="1"/>
  <c r="A2575" i="1" s="1"/>
  <c r="A2576" i="1" s="1"/>
  <c r="A2577" i="1" s="1"/>
  <c r="A2578" i="1" s="1"/>
  <c r="A2579" i="1" s="1"/>
  <c r="A2580" i="1" s="1"/>
  <c r="A2581" i="1" s="1"/>
  <c r="A2582" i="1" s="1"/>
  <c r="A2583" i="1" s="1"/>
  <c r="A2584" i="1" s="1"/>
  <c r="A2585" i="1" s="1"/>
  <c r="A2586" i="1" s="1"/>
  <c r="A2587" i="1" s="1"/>
  <c r="A2588" i="1" s="1"/>
  <c r="A2589" i="1" s="1"/>
  <c r="A2590" i="1" s="1"/>
  <c r="A2591" i="1" s="1"/>
  <c r="A2592" i="1" s="1"/>
  <c r="A2593" i="1" s="1"/>
  <c r="A2594" i="1" s="1"/>
  <c r="A2595" i="1" s="1"/>
  <c r="A2596" i="1" s="1"/>
  <c r="A2597" i="1" s="1"/>
  <c r="A2598" i="1" s="1"/>
  <c r="A2599" i="1" s="1"/>
  <c r="A2600" i="1" s="1"/>
  <c r="A2601" i="1" s="1"/>
  <c r="A2602" i="1" s="1"/>
  <c r="A2603" i="1" s="1"/>
  <c r="A2604" i="1" s="1"/>
  <c r="A2605" i="1" s="1"/>
  <c r="A2606" i="1" s="1"/>
  <c r="A2607" i="1" s="1"/>
  <c r="A2608" i="1" s="1"/>
  <c r="A2609" i="1" s="1"/>
  <c r="A2610" i="1" s="1"/>
  <c r="A2611" i="1" s="1"/>
  <c r="A2612" i="1" s="1"/>
  <c r="A2613" i="1" s="1"/>
  <c r="A2614" i="1" s="1"/>
  <c r="A2615" i="1" s="1"/>
  <c r="A2616" i="1" s="1"/>
  <c r="A2617" i="1" s="1"/>
  <c r="A2618" i="1" s="1"/>
  <c r="A2619" i="1" s="1"/>
  <c r="A2620" i="1" s="1"/>
  <c r="A2621" i="1" s="1"/>
  <c r="A2622" i="1" s="1"/>
  <c r="A2623" i="1" s="1"/>
  <c r="A2624" i="1" s="1"/>
  <c r="A2625" i="1" s="1"/>
  <c r="A2626" i="1" s="1"/>
  <c r="A2627" i="1" s="1"/>
  <c r="A2628" i="1" s="1"/>
  <c r="A2629" i="1" s="1"/>
  <c r="A2630" i="1" s="1"/>
  <c r="A2631" i="1" s="1"/>
  <c r="A2632" i="1" s="1"/>
  <c r="A2633" i="1" s="1"/>
  <c r="A2634" i="1" s="1"/>
  <c r="A2635" i="1" s="1"/>
  <c r="A2636" i="1" s="1"/>
  <c r="A2637" i="1" s="1"/>
  <c r="A2638" i="1" s="1"/>
  <c r="A2639" i="1" s="1"/>
  <c r="A2640" i="1" s="1"/>
  <c r="A2641" i="1" s="1"/>
  <c r="A2642" i="1" s="1"/>
  <c r="A2643" i="1" s="1"/>
  <c r="A2644" i="1" s="1"/>
  <c r="A2645" i="1" s="1"/>
  <c r="A2646" i="1" s="1"/>
  <c r="A2647" i="1" s="1"/>
  <c r="A2648" i="1" s="1"/>
  <c r="A2649" i="1" s="1"/>
  <c r="A2650" i="1" s="1"/>
  <c r="A2651" i="1" s="1"/>
  <c r="A2652" i="1" s="1"/>
  <c r="A2653" i="1" s="1"/>
  <c r="A2654" i="1" s="1"/>
  <c r="A2655" i="1" s="1"/>
  <c r="A2656" i="1" s="1"/>
  <c r="A2657" i="1" s="1"/>
  <c r="A2658" i="1" s="1"/>
  <c r="A2659" i="1" s="1"/>
  <c r="A2660" i="1" s="1"/>
  <c r="A2661" i="1" s="1"/>
  <c r="A2662" i="1" s="1"/>
  <c r="A2663" i="1" s="1"/>
  <c r="A2664" i="1" s="1"/>
  <c r="A2665" i="1" s="1"/>
  <c r="A2666" i="1" s="1"/>
  <c r="A2667" i="1" s="1"/>
  <c r="A2668" i="1" s="1"/>
  <c r="A2669" i="1" s="1"/>
  <c r="A2670" i="1" s="1"/>
  <c r="A2671" i="1" s="1"/>
  <c r="A2672" i="1" s="1"/>
  <c r="A2673" i="1" s="1"/>
  <c r="A2674" i="1" s="1"/>
  <c r="A2675" i="1" s="1"/>
  <c r="A2676" i="1" s="1"/>
  <c r="A2677" i="1" s="1"/>
  <c r="A2678" i="1" s="1"/>
  <c r="A2679" i="1" s="1"/>
  <c r="A2680" i="1" s="1"/>
  <c r="A2681" i="1" s="1"/>
  <c r="A2682" i="1" s="1"/>
  <c r="A2683" i="1" s="1"/>
  <c r="A2684" i="1" s="1"/>
  <c r="A2685" i="1" s="1"/>
  <c r="A2686" i="1" s="1"/>
  <c r="A2687" i="1" s="1"/>
  <c r="A2688" i="1" s="1"/>
  <c r="A2689" i="1" s="1"/>
  <c r="A2690" i="1" s="1"/>
  <c r="A2691" i="1" s="1"/>
  <c r="A2692" i="1" s="1"/>
  <c r="A2693" i="1" s="1"/>
  <c r="A2694" i="1" s="1"/>
  <c r="A2695" i="1" s="1"/>
  <c r="A2696" i="1" s="1"/>
  <c r="A2697" i="1" s="1"/>
  <c r="A2698" i="1" s="1"/>
  <c r="A2699" i="1" s="1"/>
  <c r="A2700" i="1" s="1"/>
  <c r="A2701" i="1" s="1"/>
  <c r="A2702" i="1" s="1"/>
  <c r="A2703" i="1" s="1"/>
  <c r="A2704" i="1" s="1"/>
  <c r="A2705" i="1" s="1"/>
  <c r="A2706" i="1" s="1"/>
  <c r="A2707" i="1" s="1"/>
  <c r="A2708" i="1" s="1"/>
  <c r="A2709" i="1" s="1"/>
  <c r="A2710" i="1" s="1"/>
  <c r="A2711" i="1" s="1"/>
  <c r="A2712" i="1" s="1"/>
  <c r="A2713" i="1" s="1"/>
  <c r="A2714" i="1" s="1"/>
  <c r="A2715" i="1" s="1"/>
  <c r="A2716" i="1" s="1"/>
  <c r="A2717" i="1" s="1"/>
  <c r="A2718" i="1" s="1"/>
  <c r="A2719" i="1" s="1"/>
  <c r="A2720" i="1" s="1"/>
  <c r="A2721" i="1" s="1"/>
  <c r="A2722" i="1" s="1"/>
  <c r="A2723" i="1" s="1"/>
  <c r="A2724" i="1" s="1"/>
  <c r="A2725" i="1" s="1"/>
  <c r="A2726" i="1" s="1"/>
  <c r="A2727" i="1" s="1"/>
  <c r="A2728" i="1" s="1"/>
  <c r="A2729" i="1" s="1"/>
  <c r="A2730" i="1" s="1"/>
  <c r="A2731" i="1" s="1"/>
  <c r="A2732" i="1" s="1"/>
  <c r="A2733" i="1" s="1"/>
  <c r="A2734" i="1" s="1"/>
  <c r="A2735" i="1" s="1"/>
  <c r="A2736" i="1" s="1"/>
  <c r="A2737" i="1" s="1"/>
  <c r="A2738" i="1" s="1"/>
  <c r="A2739" i="1" s="1"/>
  <c r="A2740" i="1" s="1"/>
  <c r="A2741" i="1" s="1"/>
  <c r="A2742" i="1" s="1"/>
  <c r="A2743" i="1" s="1"/>
  <c r="A2744" i="1" s="1"/>
  <c r="A2745" i="1" s="1"/>
  <c r="A2746" i="1" s="1"/>
  <c r="A2747" i="1" s="1"/>
  <c r="A2748" i="1" s="1"/>
  <c r="A2749" i="1" s="1"/>
  <c r="A2750" i="1" s="1"/>
  <c r="A2751" i="1" s="1"/>
  <c r="A2752" i="1" s="1"/>
  <c r="A2753" i="1" s="1"/>
  <c r="A2754" i="1" s="1"/>
  <c r="A2755" i="1" s="1"/>
  <c r="A2756" i="1" s="1"/>
  <c r="A2757" i="1" s="1"/>
  <c r="A2758" i="1" s="1"/>
  <c r="A2759" i="1" s="1"/>
  <c r="A2760" i="1" s="1"/>
  <c r="A2761" i="1" s="1"/>
  <c r="A2762" i="1" s="1"/>
  <c r="A2763" i="1" s="1"/>
  <c r="A2764" i="1" s="1"/>
  <c r="A2765" i="1" s="1"/>
  <c r="A2766" i="1" s="1"/>
  <c r="A2767" i="1" s="1"/>
  <c r="A2768" i="1" s="1"/>
  <c r="A2769" i="1" s="1"/>
  <c r="A2770" i="1" s="1"/>
  <c r="A2771" i="1" s="1"/>
  <c r="A2772" i="1" s="1"/>
  <c r="A2773" i="1" s="1"/>
  <c r="A2774" i="1" s="1"/>
  <c r="A2775" i="1" s="1"/>
  <c r="A2776" i="1" s="1"/>
  <c r="A2777" i="1" s="1"/>
  <c r="A2778" i="1" s="1"/>
  <c r="A2779" i="1" s="1"/>
  <c r="A2780" i="1" s="1"/>
  <c r="A2781" i="1" s="1"/>
  <c r="A2782" i="1" s="1"/>
  <c r="A2783" i="1" s="1"/>
  <c r="A2784" i="1" s="1"/>
  <c r="A2785" i="1" s="1"/>
  <c r="A2786" i="1" s="1"/>
  <c r="A2787" i="1" s="1"/>
  <c r="A2788" i="1" s="1"/>
  <c r="A2789" i="1" s="1"/>
  <c r="A2790" i="1" s="1"/>
  <c r="A2791" i="1" s="1"/>
  <c r="A2792" i="1" s="1"/>
  <c r="A2793" i="1" s="1"/>
  <c r="A2794" i="1" s="1"/>
  <c r="A2795" i="1" s="1"/>
  <c r="A2796" i="1" s="1"/>
  <c r="A2797" i="1" s="1"/>
  <c r="A2798" i="1" s="1"/>
  <c r="A2799" i="1" s="1"/>
  <c r="A2800" i="1" s="1"/>
  <c r="A2801" i="1" s="1"/>
  <c r="A2802" i="1" s="1"/>
  <c r="A2803" i="1" s="1"/>
  <c r="A2804" i="1" s="1"/>
  <c r="A2805" i="1" s="1"/>
  <c r="A2806" i="1" s="1"/>
  <c r="A2807" i="1" s="1"/>
  <c r="A2808" i="1" s="1"/>
  <c r="A2809" i="1" s="1"/>
  <c r="A2810" i="1" s="1"/>
  <c r="A2811" i="1" s="1"/>
  <c r="A2812" i="1" s="1"/>
  <c r="A2813" i="1" s="1"/>
  <c r="A2814" i="1" s="1"/>
  <c r="A2815" i="1" s="1"/>
  <c r="A2816" i="1" s="1"/>
  <c r="A2817" i="1" s="1"/>
  <c r="A2818" i="1" s="1"/>
  <c r="A2819" i="1" s="1"/>
  <c r="A2820" i="1" s="1"/>
  <c r="A2821" i="1" s="1"/>
  <c r="A2822" i="1" s="1"/>
  <c r="A2823" i="1" s="1"/>
  <c r="A2824" i="1" s="1"/>
  <c r="A2825" i="1" s="1"/>
  <c r="A2826" i="1" s="1"/>
  <c r="A2827" i="1" s="1"/>
  <c r="A2828" i="1" s="1"/>
  <c r="A2829" i="1" s="1"/>
  <c r="A2830" i="1" s="1"/>
  <c r="A2831" i="1" s="1"/>
  <c r="A2832" i="1" s="1"/>
  <c r="A2833" i="1" s="1"/>
  <c r="A2834" i="1" s="1"/>
  <c r="A2835" i="1" s="1"/>
  <c r="A2836" i="1" s="1"/>
  <c r="A2837" i="1" s="1"/>
  <c r="A2838" i="1" s="1"/>
  <c r="A2839" i="1" s="1"/>
  <c r="A2840" i="1" s="1"/>
  <c r="A2841" i="1" s="1"/>
  <c r="A2842" i="1" s="1"/>
  <c r="A2843" i="1" s="1"/>
  <c r="A2844" i="1" s="1"/>
  <c r="A2845" i="1" s="1"/>
  <c r="A2846" i="1" s="1"/>
  <c r="A2847" i="1" s="1"/>
  <c r="A2848" i="1" s="1"/>
  <c r="A2849" i="1" s="1"/>
  <c r="A2850" i="1" s="1"/>
  <c r="A2851" i="1" s="1"/>
  <c r="A2852" i="1" s="1"/>
  <c r="A2853" i="1" s="1"/>
  <c r="A2854" i="1" s="1"/>
  <c r="A2855" i="1" s="1"/>
  <c r="A2856" i="1" s="1"/>
  <c r="A2857" i="1" s="1"/>
  <c r="A2858" i="1" s="1"/>
  <c r="A2859" i="1" s="1"/>
  <c r="A2860" i="1" s="1"/>
  <c r="A2861" i="1" s="1"/>
  <c r="A2862" i="1" s="1"/>
  <c r="A2863" i="1" s="1"/>
  <c r="A2864" i="1" s="1"/>
  <c r="A2865" i="1" s="1"/>
  <c r="A2866" i="1" s="1"/>
  <c r="A2867" i="1" s="1"/>
  <c r="A2868" i="1" s="1"/>
  <c r="A2869" i="1" s="1"/>
  <c r="A2870" i="1" s="1"/>
  <c r="A2871" i="1" s="1"/>
  <c r="A2872" i="1" s="1"/>
  <c r="A2873" i="1" s="1"/>
  <c r="A2874" i="1" s="1"/>
  <c r="A2875" i="1" s="1"/>
  <c r="A2876" i="1" s="1"/>
  <c r="A2877" i="1" s="1"/>
  <c r="A2878" i="1" s="1"/>
  <c r="A2879" i="1" s="1"/>
  <c r="A2880" i="1" s="1"/>
  <c r="A2881" i="1" s="1"/>
  <c r="A2882" i="1" s="1"/>
  <c r="A2883" i="1" s="1"/>
  <c r="A2884" i="1" s="1"/>
  <c r="A2885" i="1" s="1"/>
  <c r="A2886" i="1" s="1"/>
  <c r="A2887" i="1" s="1"/>
  <c r="A2888" i="1" s="1"/>
  <c r="A2889" i="1" s="1"/>
  <c r="A2890" i="1" s="1"/>
  <c r="A2891" i="1" s="1"/>
  <c r="A2892" i="1" s="1"/>
  <c r="A2893" i="1" s="1"/>
  <c r="A2894" i="1" s="1"/>
  <c r="A2895" i="1" s="1"/>
  <c r="A2896" i="1" s="1"/>
  <c r="A2897" i="1" s="1"/>
  <c r="A2898" i="1" s="1"/>
  <c r="A2899" i="1" s="1"/>
  <c r="A2900" i="1" s="1"/>
  <c r="A2901" i="1" s="1"/>
  <c r="A2902" i="1" s="1"/>
  <c r="A2903" i="1" s="1"/>
  <c r="A2904" i="1" s="1"/>
  <c r="A2905" i="1" s="1"/>
  <c r="A2906" i="1" s="1"/>
  <c r="A2907" i="1" s="1"/>
  <c r="A2908" i="1" s="1"/>
  <c r="A2909" i="1" s="1"/>
  <c r="A2910" i="1" s="1"/>
  <c r="A2911" i="1" s="1"/>
  <c r="A2912" i="1" s="1"/>
  <c r="A2913" i="1" s="1"/>
  <c r="A2914" i="1" s="1"/>
  <c r="A2915" i="1" s="1"/>
  <c r="A2916" i="1" s="1"/>
  <c r="A2917" i="1" s="1"/>
  <c r="A2918" i="1" s="1"/>
  <c r="A2919" i="1" s="1"/>
  <c r="A2920" i="1" s="1"/>
  <c r="A2921" i="1" s="1"/>
  <c r="A2922" i="1" s="1"/>
  <c r="A2923" i="1" s="1"/>
  <c r="A2924" i="1" s="1"/>
  <c r="A2925" i="1" s="1"/>
  <c r="A2926" i="1" s="1"/>
  <c r="A2927" i="1" s="1"/>
  <c r="A2928" i="1" s="1"/>
  <c r="A2929" i="1" s="1"/>
  <c r="A2930" i="1" s="1"/>
  <c r="A2931" i="1" s="1"/>
  <c r="A2932" i="1" s="1"/>
  <c r="A2933" i="1" s="1"/>
  <c r="A2934" i="1" s="1"/>
  <c r="A2935" i="1" s="1"/>
  <c r="A2936" i="1" s="1"/>
  <c r="A2937" i="1" s="1"/>
  <c r="A2938" i="1" s="1"/>
  <c r="A2939" i="1" s="1"/>
  <c r="A2940" i="1" s="1"/>
  <c r="A2941" i="1" s="1"/>
  <c r="A2942" i="1" s="1"/>
  <c r="A2943" i="1" s="1"/>
  <c r="A2944" i="1" s="1"/>
  <c r="A2945" i="1" s="1"/>
  <c r="A2946" i="1" s="1"/>
  <c r="A2947" i="1" s="1"/>
  <c r="A2948" i="1" s="1"/>
  <c r="A2949" i="1" s="1"/>
  <c r="A2950" i="1" s="1"/>
  <c r="A2951" i="1" s="1"/>
  <c r="A2952" i="1" s="1"/>
  <c r="A2953" i="1" s="1"/>
  <c r="A2954" i="1" s="1"/>
  <c r="A2955" i="1" s="1"/>
  <c r="A2956" i="1" s="1"/>
  <c r="A2957" i="1" s="1"/>
  <c r="A2958" i="1" s="1"/>
  <c r="A2959" i="1" s="1"/>
  <c r="A2960" i="1" s="1"/>
  <c r="A2961" i="1" s="1"/>
  <c r="A2962" i="1" s="1"/>
  <c r="A2963" i="1" s="1"/>
  <c r="A2964" i="1" s="1"/>
  <c r="A2965" i="1" s="1"/>
  <c r="A2966" i="1" s="1"/>
  <c r="A2967" i="1" s="1"/>
  <c r="A2968" i="1" s="1"/>
  <c r="A2969" i="1" s="1"/>
  <c r="A2970" i="1" s="1"/>
  <c r="A2971" i="1" s="1"/>
  <c r="A2972" i="1" s="1"/>
  <c r="A2973" i="1" s="1"/>
  <c r="A2974" i="1" s="1"/>
  <c r="A2975" i="1" s="1"/>
  <c r="A2976" i="1" s="1"/>
  <c r="A2977" i="1" s="1"/>
  <c r="A2978" i="1" s="1"/>
  <c r="A2979" i="1" s="1"/>
  <c r="A2980" i="1" s="1"/>
  <c r="A2981" i="1" s="1"/>
  <c r="A2982" i="1" s="1"/>
  <c r="A2983" i="1" s="1"/>
  <c r="A2984" i="1" s="1"/>
  <c r="A2985" i="1" s="1"/>
  <c r="A2986" i="1" s="1"/>
  <c r="A2987" i="1" s="1"/>
  <c r="A2988" i="1" s="1"/>
  <c r="A2989" i="1" s="1"/>
  <c r="A2990" i="1" s="1"/>
  <c r="A2991" i="1" s="1"/>
  <c r="A2992" i="1" s="1"/>
  <c r="A2993" i="1" s="1"/>
  <c r="A2994" i="1" s="1"/>
  <c r="A2995" i="1" s="1"/>
  <c r="A2996" i="1" s="1"/>
  <c r="A2997" i="1" s="1"/>
  <c r="A2998" i="1" s="1"/>
  <c r="A2999" i="1" s="1"/>
  <c r="A3000" i="1" s="1"/>
  <c r="A3001" i="1" s="1"/>
  <c r="A3002" i="1" s="1"/>
  <c r="A3003" i="1" s="1"/>
  <c r="A3004" i="1" s="1"/>
  <c r="A3005" i="1" s="1"/>
  <c r="A3006" i="1" s="1"/>
  <c r="A3007" i="1" s="1"/>
  <c r="A3008" i="1" s="1"/>
  <c r="A3009" i="1" s="1"/>
  <c r="A3010" i="1" s="1"/>
  <c r="A3011" i="1" s="1"/>
  <c r="A3012" i="1" s="1"/>
  <c r="A3013" i="1" s="1"/>
  <c r="A3014" i="1" s="1"/>
  <c r="A3015" i="1" s="1"/>
  <c r="A3016" i="1" s="1"/>
  <c r="A3017" i="1" s="1"/>
  <c r="A3018" i="1" s="1"/>
  <c r="A3019" i="1" s="1"/>
  <c r="A3020" i="1" s="1"/>
  <c r="A3021" i="1" s="1"/>
  <c r="A3022" i="1" s="1"/>
  <c r="A3023" i="1" s="1"/>
  <c r="A3024" i="1" s="1"/>
  <c r="A3025" i="1" s="1"/>
  <c r="A3026" i="1" s="1"/>
  <c r="A3027" i="1" s="1"/>
  <c r="A3028" i="1" s="1"/>
  <c r="A3029" i="1" s="1"/>
  <c r="A3030" i="1" s="1"/>
  <c r="A3031" i="1" s="1"/>
  <c r="A3032" i="1" s="1"/>
  <c r="A3033" i="1" s="1"/>
  <c r="A3034" i="1" s="1"/>
  <c r="A3035" i="1" s="1"/>
  <c r="A3036" i="1" s="1"/>
  <c r="A3037" i="1" s="1"/>
  <c r="A3038" i="1" s="1"/>
  <c r="A3039" i="1" s="1"/>
  <c r="A3040" i="1" s="1"/>
  <c r="A3041" i="1" s="1"/>
  <c r="A3042" i="1" s="1"/>
  <c r="A3043" i="1" s="1"/>
  <c r="A3044" i="1" s="1"/>
  <c r="A3045" i="1" s="1"/>
  <c r="A3046" i="1" s="1"/>
  <c r="A3047" i="1" s="1"/>
  <c r="A3048" i="1" s="1"/>
  <c r="A3049" i="1" s="1"/>
  <c r="A3050" i="1" s="1"/>
  <c r="A3051" i="1" s="1"/>
  <c r="A3052" i="1" s="1"/>
  <c r="A3053" i="1" s="1"/>
  <c r="A3054" i="1" s="1"/>
  <c r="A3055" i="1" s="1"/>
  <c r="A3056" i="1" s="1"/>
  <c r="A3057" i="1" s="1"/>
  <c r="A3058" i="1" s="1"/>
  <c r="A3059" i="1" s="1"/>
  <c r="A3060" i="1" s="1"/>
  <c r="A3061" i="1" s="1"/>
  <c r="A3062" i="1" s="1"/>
  <c r="A3063" i="1" s="1"/>
  <c r="A3064" i="1" s="1"/>
  <c r="A3065" i="1" s="1"/>
  <c r="A3066" i="1" s="1"/>
  <c r="A3067" i="1" s="1"/>
  <c r="A3068" i="1" s="1"/>
  <c r="A3069" i="1" s="1"/>
  <c r="A3070" i="1" s="1"/>
  <c r="A3071" i="1" s="1"/>
  <c r="A3072" i="1" s="1"/>
  <c r="A3073" i="1" s="1"/>
  <c r="A3074" i="1" s="1"/>
  <c r="A3075" i="1" s="1"/>
  <c r="A3076" i="1" s="1"/>
  <c r="A3077" i="1" s="1"/>
  <c r="A3078" i="1" s="1"/>
  <c r="A3079" i="1" s="1"/>
  <c r="A3080" i="1" s="1"/>
  <c r="A3081" i="1" s="1"/>
  <c r="A3082" i="1" s="1"/>
  <c r="A3083" i="1" s="1"/>
  <c r="A3084" i="1" s="1"/>
  <c r="A3085" i="1" s="1"/>
  <c r="A3086" i="1" s="1"/>
  <c r="A3087" i="1" s="1"/>
  <c r="A3088" i="1" s="1"/>
  <c r="A3089" i="1" s="1"/>
  <c r="A3090" i="1" s="1"/>
  <c r="A3091" i="1" s="1"/>
  <c r="A3092" i="1" s="1"/>
  <c r="A3093" i="1" s="1"/>
  <c r="A3094" i="1" s="1"/>
  <c r="A3095" i="1" s="1"/>
  <c r="A3096" i="1" s="1"/>
  <c r="A3097" i="1" s="1"/>
  <c r="A3098" i="1" s="1"/>
  <c r="A3099" i="1" s="1"/>
  <c r="A3100" i="1" s="1"/>
  <c r="A3101" i="1" s="1"/>
  <c r="A3102" i="1" s="1"/>
  <c r="A3103" i="1" s="1"/>
  <c r="A3104" i="1" s="1"/>
  <c r="A3105" i="1" s="1"/>
  <c r="A3106" i="1" s="1"/>
  <c r="A3107" i="1" s="1"/>
  <c r="A3108" i="1" s="1"/>
  <c r="A3109" i="1" s="1"/>
  <c r="A3110" i="1" s="1"/>
  <c r="A3111" i="1" s="1"/>
  <c r="A3112" i="1" s="1"/>
  <c r="A3113" i="1" s="1"/>
  <c r="A3114" i="1" s="1"/>
  <c r="A3115" i="1" s="1"/>
  <c r="A3116" i="1" s="1"/>
  <c r="A3117" i="1" s="1"/>
  <c r="A3118" i="1" s="1"/>
  <c r="A3119" i="1" s="1"/>
  <c r="A3120" i="1" s="1"/>
  <c r="A3121" i="1" s="1"/>
  <c r="A3122" i="1" s="1"/>
  <c r="A3123" i="1" s="1"/>
  <c r="A3124" i="1" s="1"/>
  <c r="A3125" i="1" s="1"/>
  <c r="A3126" i="1" s="1"/>
  <c r="A3127" i="1" s="1"/>
  <c r="A3128" i="1" s="1"/>
  <c r="A3129" i="1" s="1"/>
  <c r="A3130" i="1" s="1"/>
  <c r="A3131" i="1" s="1"/>
  <c r="A3132" i="1" s="1"/>
  <c r="A3133" i="1" s="1"/>
  <c r="A3134" i="1" s="1"/>
  <c r="A3135" i="1" s="1"/>
  <c r="A3136" i="1" s="1"/>
  <c r="A3137" i="1" s="1"/>
  <c r="A3138" i="1" s="1"/>
  <c r="A3139" i="1" s="1"/>
  <c r="A3140" i="1" s="1"/>
  <c r="A3141" i="1" s="1"/>
  <c r="A3142" i="1" s="1"/>
  <c r="A3143" i="1" s="1"/>
  <c r="A3144" i="1" s="1"/>
  <c r="A3145" i="1" s="1"/>
  <c r="A3146" i="1" s="1"/>
  <c r="A3147" i="1" s="1"/>
  <c r="A3148" i="1" s="1"/>
  <c r="A3149" i="1" s="1"/>
  <c r="A3150" i="1" s="1"/>
  <c r="A3151" i="1" s="1"/>
  <c r="A3152" i="1" s="1"/>
  <c r="A3153" i="1" s="1"/>
  <c r="A3154" i="1" s="1"/>
  <c r="A3155" i="1" s="1"/>
  <c r="A3156" i="1" s="1"/>
  <c r="A3157" i="1" s="1"/>
  <c r="A3158" i="1" s="1"/>
  <c r="A3159" i="1" s="1"/>
  <c r="A3160" i="1" s="1"/>
  <c r="A3161" i="1" s="1"/>
  <c r="A3162" i="1" s="1"/>
  <c r="A3163" i="1" s="1"/>
  <c r="A3164" i="1" s="1"/>
  <c r="A3165" i="1" s="1"/>
  <c r="A3166" i="1" s="1"/>
  <c r="A3167" i="1" s="1"/>
  <c r="A3168" i="1" s="1"/>
  <c r="A3169" i="1" s="1"/>
  <c r="A3170" i="1" s="1"/>
  <c r="A3171" i="1" s="1"/>
  <c r="A3172" i="1" s="1"/>
  <c r="A3173" i="1" s="1"/>
  <c r="A3174" i="1" s="1"/>
  <c r="A3175" i="1" s="1"/>
  <c r="A3176" i="1" s="1"/>
  <c r="A3177" i="1" s="1"/>
  <c r="A3178" i="1" s="1"/>
  <c r="A3179" i="1" s="1"/>
  <c r="A3180" i="1" s="1"/>
  <c r="A3181" i="1" s="1"/>
  <c r="A3182" i="1" s="1"/>
  <c r="A3183" i="1" s="1"/>
  <c r="A3184" i="1" s="1"/>
  <c r="A3185" i="1" s="1"/>
  <c r="A3186" i="1" s="1"/>
  <c r="A3187" i="1" s="1"/>
  <c r="A3188" i="1" s="1"/>
  <c r="A3189" i="1" s="1"/>
  <c r="A3190" i="1" s="1"/>
  <c r="A3191" i="1" s="1"/>
  <c r="A3192" i="1" s="1"/>
  <c r="A3193" i="1" s="1"/>
  <c r="A3194" i="1" s="1"/>
  <c r="A3195" i="1" s="1"/>
  <c r="A3196" i="1" s="1"/>
  <c r="A3197" i="1" s="1"/>
  <c r="A3198" i="1" s="1"/>
  <c r="A3199" i="1" s="1"/>
  <c r="A3200" i="1" s="1"/>
  <c r="A3201" i="1" s="1"/>
  <c r="A3202" i="1" s="1"/>
  <c r="A3203" i="1" s="1"/>
  <c r="A3204" i="1" s="1"/>
  <c r="A3205" i="1" s="1"/>
  <c r="A3206" i="1" s="1"/>
  <c r="A3207" i="1" s="1"/>
  <c r="A3208" i="1" s="1"/>
  <c r="A3209" i="1" s="1"/>
  <c r="A3210" i="1" s="1"/>
  <c r="A3211" i="1" s="1"/>
  <c r="A3212" i="1" s="1"/>
  <c r="A3213" i="1" s="1"/>
  <c r="A3214" i="1" s="1"/>
  <c r="A3215" i="1" s="1"/>
  <c r="A3216" i="1" s="1"/>
  <c r="A3217" i="1" s="1"/>
  <c r="A3218" i="1" s="1"/>
  <c r="A3219" i="1" s="1"/>
  <c r="A3220" i="1" s="1"/>
  <c r="A3221" i="1" s="1"/>
  <c r="A3222" i="1" s="1"/>
  <c r="A3223" i="1" s="1"/>
  <c r="A3224" i="1" s="1"/>
  <c r="A3225" i="1" s="1"/>
  <c r="A3226" i="1" s="1"/>
  <c r="A3227" i="1" s="1"/>
  <c r="A3228" i="1" s="1"/>
  <c r="A3229" i="1" s="1"/>
  <c r="A3230" i="1" s="1"/>
  <c r="A3231" i="1" s="1"/>
  <c r="A3232" i="1" s="1"/>
  <c r="A3233" i="1" s="1"/>
  <c r="A3234" i="1" s="1"/>
  <c r="A3235" i="1" s="1"/>
  <c r="A3236" i="1" s="1"/>
  <c r="A3237" i="1" s="1"/>
  <c r="A3238" i="1" s="1"/>
  <c r="A3239" i="1" s="1"/>
  <c r="A3240" i="1" s="1"/>
  <c r="A3241" i="1" s="1"/>
  <c r="A3242" i="1" s="1"/>
  <c r="A3243" i="1" s="1"/>
  <c r="A3244" i="1" s="1"/>
  <c r="A3245" i="1" s="1"/>
  <c r="A3246" i="1" s="1"/>
  <c r="A3247" i="1" s="1"/>
  <c r="A3248" i="1" s="1"/>
  <c r="A3249" i="1" s="1"/>
  <c r="A3250" i="1" s="1"/>
  <c r="A3251" i="1" s="1"/>
  <c r="A3252" i="1" s="1"/>
  <c r="A3253" i="1" s="1"/>
  <c r="A3254" i="1" s="1"/>
  <c r="A3255" i="1" s="1"/>
  <c r="A3256" i="1" s="1"/>
  <c r="A3257" i="1" s="1"/>
  <c r="A3258" i="1" s="1"/>
  <c r="A3259" i="1" s="1"/>
  <c r="A3260" i="1" s="1"/>
  <c r="A3261" i="1" s="1"/>
  <c r="A3262" i="1" s="1"/>
  <c r="A3263" i="1" s="1"/>
  <c r="A3264" i="1" s="1"/>
  <c r="A3265" i="1" s="1"/>
  <c r="A3266" i="1" s="1"/>
  <c r="A3267" i="1" s="1"/>
  <c r="A3268" i="1" s="1"/>
  <c r="A3269" i="1" s="1"/>
  <c r="A3270" i="1" s="1"/>
  <c r="A3271" i="1" s="1"/>
  <c r="A3272" i="1" s="1"/>
  <c r="A3273" i="1" s="1"/>
  <c r="A3274" i="1" s="1"/>
  <c r="A3275" i="1" s="1"/>
  <c r="A3276" i="1" s="1"/>
  <c r="A3277" i="1" s="1"/>
  <c r="A3278" i="1" s="1"/>
  <c r="A3279" i="1" s="1"/>
  <c r="A3280" i="1" s="1"/>
  <c r="A3281" i="1" s="1"/>
  <c r="A3282" i="1" s="1"/>
  <c r="A3283" i="1" s="1"/>
  <c r="A3284" i="1" s="1"/>
  <c r="A3285" i="1" s="1"/>
  <c r="A3286" i="1" s="1"/>
  <c r="A3287" i="1" s="1"/>
  <c r="A3288" i="1" s="1"/>
  <c r="A3289" i="1" s="1"/>
  <c r="A3290" i="1" s="1"/>
  <c r="A3291" i="1" s="1"/>
  <c r="A3292" i="1" s="1"/>
  <c r="A3293" i="1" s="1"/>
  <c r="A3294" i="1" s="1"/>
  <c r="A3295" i="1" s="1"/>
  <c r="A3296" i="1" s="1"/>
  <c r="A3297" i="1" s="1"/>
  <c r="A3298" i="1" s="1"/>
  <c r="A3299" i="1" s="1"/>
  <c r="A3300" i="1" s="1"/>
  <c r="A3301" i="1" s="1"/>
  <c r="A3302" i="1" s="1"/>
  <c r="A3303" i="1" s="1"/>
  <c r="A3304" i="1" s="1"/>
  <c r="A3305" i="1" s="1"/>
  <c r="A3306" i="1" s="1"/>
  <c r="A3307" i="1" s="1"/>
  <c r="A3308" i="1" s="1"/>
  <c r="A3309" i="1" s="1"/>
  <c r="A3310" i="1" s="1"/>
  <c r="A3311" i="1" s="1"/>
  <c r="A3312" i="1" s="1"/>
  <c r="A3313" i="1" s="1"/>
  <c r="A3314" i="1" s="1"/>
  <c r="A3315" i="1" s="1"/>
  <c r="A3316" i="1" s="1"/>
  <c r="A3317" i="1" s="1"/>
  <c r="A3318" i="1" s="1"/>
  <c r="A3319" i="1" s="1"/>
  <c r="A3320" i="1" s="1"/>
  <c r="A3321" i="1" s="1"/>
  <c r="A3322" i="1" s="1"/>
  <c r="A3323" i="1" s="1"/>
  <c r="A3324" i="1" s="1"/>
  <c r="A3325" i="1" s="1"/>
  <c r="A3326" i="1" s="1"/>
  <c r="A3327" i="1" s="1"/>
  <c r="A3328" i="1" s="1"/>
  <c r="A3329" i="1" s="1"/>
  <c r="A3330" i="1" s="1"/>
  <c r="A3331" i="1" s="1"/>
  <c r="A3332" i="1" s="1"/>
  <c r="A3333" i="1" s="1"/>
  <c r="A3334" i="1" s="1"/>
  <c r="A3335" i="1" s="1"/>
  <c r="A3336" i="1" s="1"/>
  <c r="A3337" i="1" s="1"/>
  <c r="A3338" i="1" s="1"/>
  <c r="A3339" i="1" s="1"/>
  <c r="A3340" i="1" s="1"/>
  <c r="A3341" i="1" s="1"/>
  <c r="A3342" i="1" s="1"/>
  <c r="A3343" i="1" s="1"/>
  <c r="A3344" i="1" s="1"/>
  <c r="A3345" i="1" s="1"/>
  <c r="A3346" i="1" s="1"/>
  <c r="A3347" i="1" s="1"/>
  <c r="A3348" i="1" s="1"/>
  <c r="A3349" i="1" s="1"/>
  <c r="A3350" i="1" s="1"/>
  <c r="A3351" i="1" s="1"/>
  <c r="A3352" i="1" s="1"/>
  <c r="A3353" i="1" s="1"/>
  <c r="A3354" i="1" s="1"/>
  <c r="A3355" i="1" s="1"/>
  <c r="A3356" i="1" s="1"/>
  <c r="A3357" i="1" s="1"/>
  <c r="A3358" i="1" s="1"/>
  <c r="A3359" i="1" s="1"/>
  <c r="A3360" i="1" s="1"/>
  <c r="A3361" i="1" s="1"/>
  <c r="A3362" i="1" s="1"/>
  <c r="A3363" i="1" s="1"/>
  <c r="A3364" i="1" s="1"/>
  <c r="A3365" i="1" s="1"/>
  <c r="A3366" i="1" s="1"/>
  <c r="A3367" i="1" s="1"/>
  <c r="A3368" i="1" s="1"/>
  <c r="A3369" i="1" s="1"/>
  <c r="A3370" i="1" s="1"/>
  <c r="A3371" i="1" s="1"/>
  <c r="A3372" i="1" s="1"/>
  <c r="A3373" i="1" s="1"/>
  <c r="A3374" i="1" s="1"/>
  <c r="A3375" i="1" s="1"/>
  <c r="A3376" i="1" s="1"/>
  <c r="A3377" i="1" s="1"/>
  <c r="A3378" i="1" s="1"/>
  <c r="A3379" i="1" s="1"/>
  <c r="A3380" i="1" s="1"/>
  <c r="A3381" i="1" s="1"/>
  <c r="A3382" i="1" s="1"/>
  <c r="A3383" i="1" s="1"/>
  <c r="A3384" i="1" s="1"/>
  <c r="A3385" i="1" s="1"/>
  <c r="A3386" i="1" s="1"/>
  <c r="A3387" i="1" s="1"/>
  <c r="A3388" i="1" s="1"/>
  <c r="A3389" i="1" s="1"/>
  <c r="A3390" i="1" s="1"/>
  <c r="A3391" i="1" s="1"/>
  <c r="A3392" i="1" s="1"/>
  <c r="A3393" i="1" s="1"/>
  <c r="A3394" i="1" s="1"/>
  <c r="A3395" i="1" s="1"/>
  <c r="A3396" i="1" s="1"/>
  <c r="A3397" i="1" s="1"/>
  <c r="A3398" i="1" s="1"/>
  <c r="A3399" i="1" s="1"/>
  <c r="A3400" i="1" s="1"/>
  <c r="A3401" i="1" s="1"/>
  <c r="A3402" i="1" s="1"/>
  <c r="A3403" i="1" s="1"/>
  <c r="A3404" i="1" s="1"/>
  <c r="A3405" i="1" s="1"/>
  <c r="A3406" i="1" s="1"/>
  <c r="A3407" i="1" s="1"/>
  <c r="A3408" i="1" s="1"/>
  <c r="A3409" i="1" s="1"/>
  <c r="A3410" i="1" s="1"/>
  <c r="A3411" i="1" s="1"/>
  <c r="A3412" i="1" s="1"/>
  <c r="A3413" i="1" s="1"/>
  <c r="A3414" i="1" s="1"/>
  <c r="A3415" i="1" s="1"/>
  <c r="A3416" i="1" s="1"/>
  <c r="A3417" i="1" s="1"/>
  <c r="A3418" i="1" s="1"/>
  <c r="A3419" i="1" s="1"/>
  <c r="A3420" i="1" s="1"/>
  <c r="A3421" i="1" s="1"/>
  <c r="A3422" i="1" s="1"/>
  <c r="A3423" i="1" s="1"/>
  <c r="A3424" i="1" s="1"/>
  <c r="A3425" i="1" s="1"/>
  <c r="A3426" i="1" s="1"/>
  <c r="A3427" i="1" s="1"/>
  <c r="A3428" i="1" s="1"/>
  <c r="A3429" i="1" s="1"/>
  <c r="A3430" i="1" s="1"/>
  <c r="A3431" i="1" s="1"/>
  <c r="A3432" i="1" s="1"/>
  <c r="A3433" i="1" s="1"/>
  <c r="A3434" i="1" s="1"/>
  <c r="A3435" i="1" s="1"/>
  <c r="A3436" i="1" s="1"/>
  <c r="A3437" i="1" s="1"/>
  <c r="A3438" i="1" s="1"/>
  <c r="A3439" i="1" s="1"/>
  <c r="A3440" i="1" s="1"/>
  <c r="A3441" i="1" s="1"/>
  <c r="A3442" i="1" s="1"/>
  <c r="A3443" i="1" s="1"/>
  <c r="A3444" i="1" s="1"/>
  <c r="A3445" i="1" s="1"/>
  <c r="A3446" i="1" s="1"/>
  <c r="A3447" i="1" s="1"/>
  <c r="A3448" i="1" s="1"/>
  <c r="A3449" i="1" s="1"/>
  <c r="A3450" i="1" s="1"/>
  <c r="A3451" i="1" s="1"/>
  <c r="A3452" i="1" s="1"/>
  <c r="A3453" i="1" s="1"/>
  <c r="A3454" i="1" s="1"/>
  <c r="A3455" i="1" s="1"/>
  <c r="A3456" i="1" s="1"/>
  <c r="A3457" i="1" s="1"/>
  <c r="A3458" i="1" s="1"/>
  <c r="A3459" i="1" s="1"/>
  <c r="A3460" i="1" s="1"/>
  <c r="A3461" i="1" s="1"/>
  <c r="A3462" i="1" s="1"/>
  <c r="A3463" i="1" s="1"/>
  <c r="A3464" i="1" s="1"/>
  <c r="A3465" i="1" s="1"/>
  <c r="A3466" i="1" s="1"/>
  <c r="A3467" i="1" s="1"/>
  <c r="A3468" i="1" s="1"/>
  <c r="A3469" i="1" s="1"/>
  <c r="A3470" i="1" s="1"/>
  <c r="A3471" i="1" s="1"/>
  <c r="A3472" i="1" s="1"/>
  <c r="A3473" i="1" s="1"/>
  <c r="A3474" i="1" s="1"/>
  <c r="A3475" i="1" s="1"/>
  <c r="A3476" i="1" s="1"/>
  <c r="A3477" i="1" s="1"/>
  <c r="A3478" i="1" s="1"/>
  <c r="A3479" i="1" s="1"/>
  <c r="A3480" i="1" s="1"/>
  <c r="A3481" i="1" s="1"/>
  <c r="A3482" i="1" s="1"/>
  <c r="A3483" i="1" s="1"/>
  <c r="A3484" i="1" s="1"/>
  <c r="A3485" i="1" s="1"/>
  <c r="A3486" i="1" s="1"/>
  <c r="A3487" i="1" s="1"/>
  <c r="A3488" i="1" s="1"/>
  <c r="A3489" i="1" s="1"/>
  <c r="A3490" i="1" s="1"/>
  <c r="A3491" i="1" s="1"/>
  <c r="A3492" i="1" s="1"/>
  <c r="A3493" i="1" s="1"/>
  <c r="A3494" i="1" s="1"/>
  <c r="A3495" i="1" s="1"/>
  <c r="A3496" i="1" s="1"/>
  <c r="A3497" i="1" s="1"/>
  <c r="A3498" i="1" s="1"/>
  <c r="A3499" i="1" s="1"/>
  <c r="A3500" i="1" s="1"/>
  <c r="A3501" i="1" s="1"/>
  <c r="A3502" i="1" s="1"/>
  <c r="A3503" i="1" s="1"/>
  <c r="A3504" i="1" s="1"/>
  <c r="A3505" i="1" s="1"/>
  <c r="A3506" i="1" s="1"/>
  <c r="A3507" i="1" s="1"/>
  <c r="A3508" i="1" s="1"/>
  <c r="A3509" i="1" s="1"/>
  <c r="A3510" i="1" s="1"/>
  <c r="A3511" i="1" s="1"/>
  <c r="A3512" i="1" s="1"/>
  <c r="A3513" i="1" s="1"/>
  <c r="A3514" i="1" s="1"/>
  <c r="A3515" i="1" s="1"/>
  <c r="A3516" i="1" s="1"/>
  <c r="A3517" i="1" s="1"/>
  <c r="A3518" i="1" s="1"/>
  <c r="A3519" i="1" s="1"/>
  <c r="A3520" i="1" s="1"/>
  <c r="A3521" i="1" s="1"/>
  <c r="A3522" i="1" s="1"/>
  <c r="A3523" i="1" s="1"/>
  <c r="A3524" i="1" s="1"/>
  <c r="A3525" i="1" s="1"/>
  <c r="A3526" i="1" s="1"/>
  <c r="A3527" i="1" s="1"/>
  <c r="A3528" i="1" s="1"/>
  <c r="A3529" i="1" s="1"/>
  <c r="A3530" i="1" s="1"/>
  <c r="A3531" i="1" s="1"/>
  <c r="A3532" i="1" s="1"/>
  <c r="A3533" i="1" s="1"/>
  <c r="A3534" i="1" s="1"/>
  <c r="A3535" i="1" s="1"/>
  <c r="A3536" i="1" s="1"/>
  <c r="A3537" i="1" s="1"/>
  <c r="A3538" i="1" s="1"/>
  <c r="A3539" i="1" s="1"/>
  <c r="A3540" i="1" s="1"/>
  <c r="A3541" i="1" s="1"/>
  <c r="A3542" i="1" s="1"/>
  <c r="A3543" i="1" s="1"/>
  <c r="A3544" i="1" s="1"/>
  <c r="A3545" i="1" s="1"/>
  <c r="A3546" i="1" s="1"/>
  <c r="A3547" i="1" s="1"/>
  <c r="A3548" i="1" s="1"/>
  <c r="A3549" i="1" s="1"/>
  <c r="A3550" i="1" s="1"/>
  <c r="A3551" i="1" s="1"/>
  <c r="A3552" i="1" s="1"/>
  <c r="A3553" i="1" s="1"/>
  <c r="A3554" i="1" s="1"/>
  <c r="A3555" i="1" s="1"/>
  <c r="A3556" i="1" s="1"/>
  <c r="A3557" i="1" s="1"/>
  <c r="A3558" i="1" s="1"/>
  <c r="A3559" i="1" s="1"/>
  <c r="A3560" i="1" s="1"/>
  <c r="A3561" i="1" s="1"/>
  <c r="A3562" i="1" s="1"/>
  <c r="A3563" i="1" s="1"/>
  <c r="A3564" i="1" s="1"/>
  <c r="A3565" i="1" s="1"/>
  <c r="A3566" i="1" s="1"/>
  <c r="A3567" i="1" s="1"/>
  <c r="A3568" i="1" s="1"/>
  <c r="A3569" i="1" s="1"/>
  <c r="A3570" i="1" s="1"/>
  <c r="A3571" i="1" s="1"/>
  <c r="A3572" i="1" s="1"/>
  <c r="A3573" i="1" s="1"/>
  <c r="A3574" i="1" s="1"/>
  <c r="A3575" i="1" s="1"/>
  <c r="A3576" i="1" s="1"/>
  <c r="A3577" i="1" s="1"/>
  <c r="A3578" i="1" s="1"/>
  <c r="A3579" i="1" s="1"/>
  <c r="A3580" i="1" s="1"/>
  <c r="A3581" i="1" s="1"/>
  <c r="A3582" i="1" s="1"/>
  <c r="A3583" i="1" s="1"/>
  <c r="A3584" i="1" s="1"/>
  <c r="A3585" i="1" s="1"/>
  <c r="A3586" i="1" s="1"/>
  <c r="A3587" i="1" s="1"/>
  <c r="A3588" i="1" s="1"/>
  <c r="A3589" i="1" s="1"/>
  <c r="A3590" i="1" s="1"/>
  <c r="A3591" i="1" s="1"/>
  <c r="A3592" i="1" s="1"/>
  <c r="A3593" i="1" s="1"/>
  <c r="A3594" i="1" s="1"/>
  <c r="A3595" i="1" s="1"/>
  <c r="A3596" i="1" s="1"/>
  <c r="A3597" i="1" s="1"/>
  <c r="A3598" i="1" s="1"/>
  <c r="A3599" i="1" s="1"/>
  <c r="A3600" i="1" s="1"/>
  <c r="A3601" i="1" s="1"/>
  <c r="A3602" i="1" s="1"/>
  <c r="A3603" i="1" s="1"/>
  <c r="A3604" i="1" s="1"/>
  <c r="A3605" i="1" s="1"/>
  <c r="A3606" i="1" s="1"/>
  <c r="A3607" i="1" s="1"/>
  <c r="A3608" i="1" s="1"/>
  <c r="A3609" i="1" s="1"/>
  <c r="A3610" i="1" s="1"/>
  <c r="A3611" i="1" s="1"/>
  <c r="A3612" i="1" s="1"/>
  <c r="A3613" i="1" s="1"/>
  <c r="A3614" i="1" s="1"/>
  <c r="A3615" i="1" s="1"/>
  <c r="A3616" i="1" s="1"/>
  <c r="A3617" i="1" s="1"/>
  <c r="A3618" i="1" s="1"/>
  <c r="A3619" i="1" s="1"/>
  <c r="A3620" i="1" s="1"/>
  <c r="A3621" i="1" s="1"/>
  <c r="A3622" i="1" s="1"/>
  <c r="A3623" i="1" s="1"/>
  <c r="A3624" i="1" s="1"/>
  <c r="A3625" i="1" s="1"/>
  <c r="A3626" i="1" s="1"/>
  <c r="A3627" i="1" s="1"/>
  <c r="A3628" i="1" s="1"/>
  <c r="A3629" i="1" s="1"/>
  <c r="A3630" i="1" s="1"/>
  <c r="A3631" i="1" s="1"/>
  <c r="A3632" i="1" s="1"/>
  <c r="A3633" i="1" s="1"/>
  <c r="A3634" i="1" s="1"/>
  <c r="A3635" i="1" s="1"/>
  <c r="A3636" i="1" s="1"/>
  <c r="A3637" i="1" s="1"/>
  <c r="A3638" i="1" s="1"/>
  <c r="A3639" i="1" s="1"/>
  <c r="A3640" i="1" s="1"/>
  <c r="A3641" i="1" s="1"/>
  <c r="A3642" i="1" s="1"/>
  <c r="A3643" i="1" s="1"/>
  <c r="A3644" i="1" s="1"/>
  <c r="A3645" i="1" s="1"/>
  <c r="A3646" i="1" s="1"/>
  <c r="A3647" i="1" s="1"/>
  <c r="A3648" i="1" s="1"/>
  <c r="A3649" i="1" s="1"/>
  <c r="A3650" i="1" s="1"/>
  <c r="A3651" i="1" s="1"/>
  <c r="A3652" i="1" s="1"/>
  <c r="A3653" i="1" s="1"/>
  <c r="A3654" i="1" s="1"/>
  <c r="A3655" i="1" s="1"/>
  <c r="A3656" i="1" s="1"/>
  <c r="A3657" i="1" s="1"/>
  <c r="A3658" i="1" s="1"/>
  <c r="A3659" i="1" s="1"/>
  <c r="A3660" i="1" s="1"/>
  <c r="A3661" i="1" s="1"/>
  <c r="A3662" i="1" s="1"/>
  <c r="A3663" i="1" s="1"/>
  <c r="A3664" i="1" s="1"/>
  <c r="A3665" i="1" s="1"/>
  <c r="A3666" i="1" s="1"/>
  <c r="A3667" i="1" s="1"/>
  <c r="A3668" i="1" s="1"/>
  <c r="A3669" i="1" s="1"/>
  <c r="A3670" i="1" s="1"/>
  <c r="A3671" i="1" s="1"/>
  <c r="A3672" i="1" s="1"/>
  <c r="A3673" i="1" s="1"/>
  <c r="A3674" i="1" s="1"/>
  <c r="A3675" i="1" s="1"/>
  <c r="A3676" i="1" s="1"/>
  <c r="A3677" i="1" s="1"/>
  <c r="A3678" i="1" s="1"/>
  <c r="A3679" i="1" s="1"/>
  <c r="A3680" i="1" s="1"/>
  <c r="A3681" i="1" s="1"/>
  <c r="A3682" i="1" s="1"/>
  <c r="A3683" i="1" s="1"/>
  <c r="A3684" i="1" s="1"/>
  <c r="A3685" i="1" s="1"/>
  <c r="A3686" i="1" s="1"/>
  <c r="A3687" i="1" s="1"/>
  <c r="A3688" i="1" s="1"/>
  <c r="A3689" i="1" s="1"/>
  <c r="A3690" i="1" s="1"/>
  <c r="A3691" i="1" s="1"/>
  <c r="A3692" i="1" s="1"/>
  <c r="A3693" i="1" s="1"/>
  <c r="A3694" i="1" s="1"/>
  <c r="A3695" i="1" s="1"/>
  <c r="A3696" i="1" s="1"/>
  <c r="A3697" i="1" s="1"/>
  <c r="A3698" i="1" s="1"/>
  <c r="A3699" i="1" s="1"/>
  <c r="A3700" i="1" s="1"/>
  <c r="A3701" i="1" s="1"/>
  <c r="A3702" i="1" s="1"/>
  <c r="A3703" i="1" s="1"/>
  <c r="A3704" i="1" s="1"/>
  <c r="A3705" i="1" s="1"/>
  <c r="A3706" i="1" s="1"/>
  <c r="A3707" i="1" s="1"/>
  <c r="A3708" i="1" s="1"/>
  <c r="A3709" i="1" s="1"/>
  <c r="A3710" i="1" s="1"/>
  <c r="A3711" i="1" s="1"/>
  <c r="A3712" i="1" s="1"/>
  <c r="A3713" i="1" s="1"/>
  <c r="A3714" i="1" s="1"/>
  <c r="A3715" i="1" s="1"/>
  <c r="A3716" i="1" s="1"/>
  <c r="A3717" i="1" s="1"/>
  <c r="A3718" i="1" s="1"/>
  <c r="A3719" i="1" s="1"/>
  <c r="A3720" i="1" s="1"/>
  <c r="A3721" i="1" s="1"/>
  <c r="A3722" i="1" s="1"/>
  <c r="A3723" i="1" s="1"/>
  <c r="A3724" i="1" s="1"/>
  <c r="A3725" i="1" s="1"/>
  <c r="A3726" i="1" s="1"/>
  <c r="A3727" i="1" s="1"/>
  <c r="A3728" i="1" s="1"/>
  <c r="A3729" i="1" s="1"/>
  <c r="A3730" i="1" s="1"/>
  <c r="A3731" i="1" s="1"/>
  <c r="A3732" i="1" s="1"/>
  <c r="A3733" i="1" s="1"/>
  <c r="A3734" i="1" s="1"/>
  <c r="A3735" i="1" s="1"/>
  <c r="A3736" i="1" s="1"/>
  <c r="A3737" i="1" s="1"/>
  <c r="A3738" i="1" s="1"/>
  <c r="A3739" i="1" s="1"/>
  <c r="A3740" i="1" s="1"/>
  <c r="A3741" i="1" s="1"/>
  <c r="A3742" i="1" s="1"/>
  <c r="A3743" i="1" s="1"/>
  <c r="A3744" i="1" s="1"/>
  <c r="A3745" i="1" s="1"/>
  <c r="A3746" i="1" s="1"/>
  <c r="A3747" i="1" s="1"/>
  <c r="A3748" i="1" s="1"/>
  <c r="A3749" i="1" s="1"/>
  <c r="A3750" i="1" s="1"/>
  <c r="A3751" i="1" s="1"/>
  <c r="A3752" i="1" s="1"/>
  <c r="A3753" i="1" s="1"/>
  <c r="A3754" i="1" s="1"/>
  <c r="A3755" i="1" s="1"/>
  <c r="A3756" i="1" s="1"/>
  <c r="A3757" i="1" s="1"/>
  <c r="A3758" i="1" s="1"/>
  <c r="A3759" i="1" s="1"/>
  <c r="A3760" i="1" s="1"/>
  <c r="A3761" i="1" s="1"/>
  <c r="A3762" i="1" s="1"/>
  <c r="A3763" i="1" s="1"/>
  <c r="A3764" i="1" s="1"/>
  <c r="A3765" i="1" s="1"/>
  <c r="A3766" i="1" s="1"/>
  <c r="A3767" i="1" s="1"/>
  <c r="A3768" i="1" s="1"/>
  <c r="A3769" i="1" s="1"/>
  <c r="A3770" i="1" s="1"/>
  <c r="A3771" i="1" s="1"/>
  <c r="A3772" i="1" s="1"/>
  <c r="A3773" i="1" s="1"/>
  <c r="A3774" i="1" s="1"/>
  <c r="A3775" i="1" s="1"/>
  <c r="A3776" i="1" s="1"/>
  <c r="A3777" i="1" s="1"/>
  <c r="A3778" i="1" s="1"/>
  <c r="A3779" i="1" s="1"/>
  <c r="A3780" i="1" s="1"/>
  <c r="A3781" i="1" s="1"/>
  <c r="A3782" i="1" s="1"/>
  <c r="A3783" i="1" s="1"/>
  <c r="A3784" i="1" s="1"/>
  <c r="A3785" i="1" s="1"/>
  <c r="A3786" i="1" s="1"/>
  <c r="A3787" i="1" s="1"/>
  <c r="A3788" i="1" s="1"/>
  <c r="A3789" i="1" s="1"/>
  <c r="A3790" i="1" s="1"/>
  <c r="A3791" i="1" s="1"/>
  <c r="A3792" i="1" s="1"/>
  <c r="A3793" i="1" s="1"/>
  <c r="A3794" i="1" s="1"/>
  <c r="A3795" i="1" s="1"/>
  <c r="A3796" i="1" s="1"/>
  <c r="A3797" i="1" s="1"/>
  <c r="A3798" i="1" s="1"/>
  <c r="A3799" i="1" s="1"/>
  <c r="A3800" i="1" s="1"/>
  <c r="A3801" i="1" s="1"/>
  <c r="A3802" i="1" s="1"/>
  <c r="A3803" i="1" s="1"/>
  <c r="A3804" i="1" s="1"/>
  <c r="A3805" i="1" s="1"/>
  <c r="A3806" i="1" s="1"/>
  <c r="A3807" i="1" s="1"/>
  <c r="A3808" i="1" s="1"/>
  <c r="A3809" i="1" s="1"/>
  <c r="A3810" i="1" s="1"/>
  <c r="A3811" i="1" s="1"/>
  <c r="A3812" i="1" s="1"/>
  <c r="A3813" i="1" s="1"/>
  <c r="A3814" i="1" s="1"/>
  <c r="A3815" i="1" s="1"/>
  <c r="A3816" i="1" s="1"/>
  <c r="A3817" i="1" s="1"/>
  <c r="A3818" i="1" s="1"/>
  <c r="A3819" i="1" s="1"/>
  <c r="A3820" i="1" s="1"/>
  <c r="A3821" i="1" s="1"/>
  <c r="A3822" i="1" s="1"/>
  <c r="A3823" i="1" s="1"/>
  <c r="A3824" i="1" s="1"/>
  <c r="A3825" i="1" s="1"/>
  <c r="A3826" i="1" s="1"/>
  <c r="A3827" i="1" s="1"/>
  <c r="A3828" i="1" s="1"/>
  <c r="A3829" i="1" s="1"/>
  <c r="A3830" i="1" s="1"/>
  <c r="A3831" i="1" s="1"/>
  <c r="A3832" i="1" s="1"/>
  <c r="A3833" i="1" s="1"/>
  <c r="A3834" i="1" s="1"/>
  <c r="A3835" i="1" s="1"/>
  <c r="A3836" i="1" s="1"/>
  <c r="A3837" i="1" s="1"/>
  <c r="A3838" i="1" s="1"/>
  <c r="A3839" i="1" s="1"/>
  <c r="A3840" i="1" s="1"/>
  <c r="A3841" i="1" s="1"/>
  <c r="A3842" i="1" s="1"/>
  <c r="A3843" i="1" s="1"/>
  <c r="A3844" i="1" s="1"/>
  <c r="A3845" i="1" s="1"/>
  <c r="A3846" i="1" s="1"/>
  <c r="A3847" i="1" s="1"/>
  <c r="A3848" i="1" s="1"/>
  <c r="A3849" i="1" s="1"/>
  <c r="A3850" i="1" s="1"/>
  <c r="A3851" i="1" s="1"/>
  <c r="A3852" i="1" s="1"/>
  <c r="A3853" i="1" s="1"/>
  <c r="A3854" i="1" s="1"/>
  <c r="A3855" i="1" s="1"/>
  <c r="A3856" i="1" s="1"/>
  <c r="A3857" i="1" s="1"/>
  <c r="A3858" i="1" s="1"/>
  <c r="A3859" i="1" s="1"/>
  <c r="A3860" i="1" s="1"/>
  <c r="A3861" i="1" s="1"/>
  <c r="A3862" i="1" s="1"/>
  <c r="A3863" i="1" s="1"/>
  <c r="A3864" i="1" s="1"/>
  <c r="A3865" i="1" s="1"/>
  <c r="A3866" i="1" s="1"/>
  <c r="A3867" i="1" s="1"/>
  <c r="A3868" i="1" s="1"/>
  <c r="A3869" i="1" s="1"/>
  <c r="A3870" i="1" s="1"/>
  <c r="A3871" i="1" s="1"/>
  <c r="A3872" i="1" s="1"/>
  <c r="A3873" i="1" s="1"/>
  <c r="A3874" i="1" s="1"/>
  <c r="A3875" i="1" s="1"/>
  <c r="A3876" i="1" s="1"/>
  <c r="A3877" i="1" s="1"/>
  <c r="A3878" i="1" s="1"/>
  <c r="A3879" i="1" s="1"/>
  <c r="A3880" i="1" s="1"/>
  <c r="A3881" i="1" s="1"/>
  <c r="A3882" i="1" s="1"/>
  <c r="A3883" i="1" s="1"/>
  <c r="A3884" i="1" s="1"/>
  <c r="A3885" i="1" s="1"/>
  <c r="A3886" i="1" s="1"/>
  <c r="A3887" i="1" s="1"/>
  <c r="A3888" i="1" s="1"/>
  <c r="A3889" i="1" s="1"/>
  <c r="A3890" i="1" s="1"/>
  <c r="A3891" i="1" s="1"/>
  <c r="A3892" i="1" s="1"/>
  <c r="A3893" i="1" s="1"/>
  <c r="A3894" i="1" s="1"/>
  <c r="A3895" i="1" s="1"/>
  <c r="A3896" i="1" s="1"/>
  <c r="A3897" i="1" s="1"/>
  <c r="A3898" i="1" s="1"/>
  <c r="A3899" i="1" s="1"/>
  <c r="A3900" i="1" s="1"/>
  <c r="A3901" i="1" s="1"/>
  <c r="A3902" i="1" s="1"/>
  <c r="A3903" i="1" s="1"/>
  <c r="A3904" i="1" s="1"/>
  <c r="A3905" i="1" s="1"/>
  <c r="A3906" i="1" s="1"/>
  <c r="A3907" i="1" s="1"/>
  <c r="A3908" i="1" s="1"/>
  <c r="A3909" i="1" s="1"/>
  <c r="A3910" i="1" s="1"/>
  <c r="A3911" i="1" s="1"/>
  <c r="A3912" i="1" s="1"/>
  <c r="A3913" i="1" s="1"/>
  <c r="A3914" i="1" s="1"/>
  <c r="A3915" i="1" s="1"/>
  <c r="A3916" i="1" s="1"/>
  <c r="A3917" i="1" s="1"/>
  <c r="A3918" i="1" s="1"/>
  <c r="A3919" i="1" s="1"/>
  <c r="A3920" i="1" s="1"/>
  <c r="A3921" i="1" s="1"/>
  <c r="A3922" i="1" s="1"/>
  <c r="A3923" i="1" s="1"/>
  <c r="A3924" i="1" s="1"/>
  <c r="A3925" i="1" s="1"/>
  <c r="A3926" i="1" s="1"/>
  <c r="A3927" i="1" s="1"/>
  <c r="A3928" i="1" s="1"/>
  <c r="A3929" i="1" s="1"/>
  <c r="A3930" i="1" s="1"/>
  <c r="A3931" i="1" s="1"/>
  <c r="A3932" i="1" s="1"/>
  <c r="A3933" i="1" s="1"/>
  <c r="A3934" i="1" s="1"/>
  <c r="A3935" i="1" s="1"/>
  <c r="A3936" i="1" s="1"/>
  <c r="A3937" i="1" s="1"/>
  <c r="A3938" i="1" s="1"/>
  <c r="A3939" i="1" s="1"/>
  <c r="A3940" i="1" s="1"/>
  <c r="A3941" i="1" s="1"/>
  <c r="A3942" i="1" s="1"/>
  <c r="A3943" i="1" s="1"/>
  <c r="A3944" i="1" s="1"/>
  <c r="A3945" i="1" s="1"/>
  <c r="A3946" i="1" s="1"/>
  <c r="A3947" i="1" s="1"/>
  <c r="A3948" i="1" s="1"/>
  <c r="A3949" i="1" s="1"/>
  <c r="A3950" i="1" s="1"/>
  <c r="A3951" i="1" s="1"/>
  <c r="A3952" i="1" s="1"/>
  <c r="A3953" i="1" s="1"/>
  <c r="A3954" i="1" s="1"/>
  <c r="A3955" i="1" s="1"/>
  <c r="A3956" i="1" s="1"/>
  <c r="A3957" i="1" s="1"/>
  <c r="A3958" i="1" s="1"/>
  <c r="A3959" i="1" s="1"/>
  <c r="A3960" i="1" s="1"/>
  <c r="A3961" i="1" s="1"/>
  <c r="A3962" i="1" s="1"/>
  <c r="A3963" i="1" s="1"/>
  <c r="A3964" i="1" s="1"/>
  <c r="A3965" i="1" s="1"/>
  <c r="A3966" i="1" s="1"/>
  <c r="A3967" i="1" s="1"/>
  <c r="A3968" i="1" s="1"/>
  <c r="A3969" i="1" s="1"/>
  <c r="A3970" i="1" s="1"/>
  <c r="A3971" i="1" s="1"/>
  <c r="A3972" i="1" s="1"/>
  <c r="A3973" i="1" s="1"/>
  <c r="A3974" i="1" s="1"/>
  <c r="A3975" i="1" s="1"/>
  <c r="A3976" i="1" s="1"/>
  <c r="A3977" i="1" s="1"/>
  <c r="A3978" i="1" s="1"/>
  <c r="A3979" i="1" s="1"/>
  <c r="A3980" i="1" s="1"/>
  <c r="A3981" i="1" s="1"/>
  <c r="A3982" i="1" s="1"/>
  <c r="A3983" i="1" s="1"/>
  <c r="A3984" i="1" s="1"/>
  <c r="A3985" i="1" s="1"/>
  <c r="A3986" i="1" s="1"/>
  <c r="A3987" i="1" s="1"/>
  <c r="A3988" i="1" s="1"/>
  <c r="A3989" i="1" s="1"/>
  <c r="A3990" i="1" s="1"/>
  <c r="A3991" i="1" s="1"/>
  <c r="A3992" i="1" s="1"/>
  <c r="A3993" i="1" s="1"/>
  <c r="A3994" i="1" s="1"/>
  <c r="A3995" i="1" s="1"/>
  <c r="A3996" i="1" s="1"/>
  <c r="A3997" i="1" s="1"/>
  <c r="A3998" i="1" s="1"/>
  <c r="A3999" i="1" s="1"/>
  <c r="A4000" i="1" s="1"/>
  <c r="A4001" i="1" s="1"/>
  <c r="A4002" i="1" s="1"/>
  <c r="A4003" i="1" s="1"/>
  <c r="A4004" i="1" s="1"/>
  <c r="A4005" i="1" s="1"/>
  <c r="A4006" i="1" s="1"/>
  <c r="A4007" i="1" s="1"/>
  <c r="A4008" i="1" s="1"/>
  <c r="A4009" i="1" s="1"/>
  <c r="A4010" i="1" s="1"/>
  <c r="A4011" i="1" s="1"/>
  <c r="A4012" i="1" s="1"/>
  <c r="A4013" i="1" s="1"/>
  <c r="A4014" i="1" s="1"/>
  <c r="A4015" i="1" s="1"/>
  <c r="A4016" i="1" s="1"/>
  <c r="A4017" i="1" s="1"/>
  <c r="A4018" i="1" s="1"/>
  <c r="A4019" i="1" s="1"/>
  <c r="A4020" i="1" s="1"/>
  <c r="A4021" i="1" s="1"/>
  <c r="A4022" i="1" s="1"/>
  <c r="A4023" i="1" s="1"/>
  <c r="A4024" i="1" s="1"/>
  <c r="A4025" i="1" s="1"/>
  <c r="A4026" i="1" s="1"/>
  <c r="A4027" i="1" s="1"/>
  <c r="A4028" i="1" s="1"/>
  <c r="A4029" i="1" s="1"/>
  <c r="A4030" i="1" s="1"/>
  <c r="A4031" i="1" s="1"/>
  <c r="A4032" i="1" s="1"/>
  <c r="A4033" i="1" s="1"/>
  <c r="A4034" i="1" s="1"/>
  <c r="A4035" i="1" s="1"/>
  <c r="A4036" i="1" s="1"/>
  <c r="A4037" i="1" s="1"/>
  <c r="A4038" i="1" s="1"/>
  <c r="A4039" i="1" s="1"/>
  <c r="A4040" i="1" s="1"/>
  <c r="A4041" i="1" s="1"/>
  <c r="A4042" i="1" s="1"/>
  <c r="A4043" i="1" s="1"/>
  <c r="A4044" i="1" s="1"/>
  <c r="A4045" i="1" s="1"/>
  <c r="A4046" i="1" s="1"/>
  <c r="A4047" i="1" s="1"/>
  <c r="A4048" i="1" s="1"/>
  <c r="A4049" i="1" s="1"/>
  <c r="A4050" i="1" s="1"/>
  <c r="A4051" i="1" s="1"/>
  <c r="A4052" i="1" s="1"/>
  <c r="A4053" i="1" s="1"/>
  <c r="A4054" i="1" s="1"/>
  <c r="A4055" i="1" s="1"/>
  <c r="A4056" i="1" s="1"/>
  <c r="A4057" i="1" s="1"/>
  <c r="A4058" i="1" s="1"/>
  <c r="A4059" i="1" s="1"/>
  <c r="A4060" i="1" s="1"/>
  <c r="A4061" i="1" s="1"/>
  <c r="A4062" i="1" s="1"/>
  <c r="A4063" i="1" s="1"/>
  <c r="A4064" i="1" s="1"/>
  <c r="A4065" i="1" s="1"/>
  <c r="A4066" i="1" s="1"/>
  <c r="A4067" i="1" s="1"/>
  <c r="A4068" i="1" s="1"/>
  <c r="A4069" i="1" s="1"/>
  <c r="A4070" i="1" s="1"/>
  <c r="A4071" i="1" s="1"/>
  <c r="A4072" i="1" s="1"/>
  <c r="A4073" i="1" s="1"/>
  <c r="A4074" i="1" s="1"/>
  <c r="A4075" i="1" s="1"/>
  <c r="A4076" i="1" s="1"/>
  <c r="A4077" i="1" s="1"/>
  <c r="A4078" i="1" s="1"/>
  <c r="A4079" i="1" s="1"/>
  <c r="A4080" i="1" s="1"/>
  <c r="A4081" i="1" s="1"/>
  <c r="A4082" i="1" s="1"/>
  <c r="A4083" i="1" s="1"/>
  <c r="A4084" i="1" s="1"/>
  <c r="A4085" i="1" s="1"/>
  <c r="A4086" i="1" s="1"/>
  <c r="A4087" i="1" s="1"/>
  <c r="A4088" i="1" s="1"/>
  <c r="A4089" i="1" s="1"/>
  <c r="A4090" i="1" s="1"/>
  <c r="A4091" i="1" s="1"/>
  <c r="A4092" i="1" s="1"/>
  <c r="A4093" i="1" s="1"/>
  <c r="A4094" i="1" s="1"/>
  <c r="A4095" i="1" s="1"/>
  <c r="A4096" i="1" s="1"/>
  <c r="A4097" i="1" s="1"/>
  <c r="A4098" i="1" s="1"/>
  <c r="A4099" i="1" s="1"/>
  <c r="A4100" i="1" s="1"/>
  <c r="A4101" i="1" s="1"/>
  <c r="A4102" i="1" s="1"/>
  <c r="A4103" i="1" s="1"/>
  <c r="A4104" i="1" s="1"/>
  <c r="A4105" i="1" s="1"/>
  <c r="A4106" i="1" s="1"/>
  <c r="A4107" i="1" s="1"/>
  <c r="A4108" i="1" s="1"/>
  <c r="A4109" i="1" s="1"/>
  <c r="A4110" i="1" s="1"/>
  <c r="A4111" i="1" s="1"/>
  <c r="A4112" i="1" s="1"/>
  <c r="A4113" i="1" s="1"/>
  <c r="A4114" i="1" s="1"/>
  <c r="A4115" i="1" s="1"/>
  <c r="A4116" i="1" s="1"/>
  <c r="A4117" i="1" s="1"/>
  <c r="A4118" i="1" s="1"/>
  <c r="A4119" i="1" s="1"/>
  <c r="A4120" i="1" s="1"/>
  <c r="A4121" i="1" s="1"/>
  <c r="A4122" i="1" s="1"/>
  <c r="A4123" i="1" s="1"/>
  <c r="A4124" i="1" s="1"/>
  <c r="A4125" i="1" s="1"/>
  <c r="A4126" i="1" s="1"/>
  <c r="A4127" i="1" s="1"/>
  <c r="A4128" i="1" s="1"/>
  <c r="A4129" i="1" s="1"/>
  <c r="A4130" i="1" s="1"/>
  <c r="A4131" i="1" s="1"/>
  <c r="A4132" i="1" s="1"/>
  <c r="A4133" i="1" s="1"/>
  <c r="A4134" i="1" s="1"/>
  <c r="A4135" i="1" s="1"/>
  <c r="A4136" i="1" s="1"/>
  <c r="A4137" i="1" s="1"/>
  <c r="A4138" i="1" s="1"/>
  <c r="A4139" i="1" s="1"/>
  <c r="A4140" i="1" s="1"/>
  <c r="A4141" i="1" s="1"/>
  <c r="A4142" i="1" s="1"/>
  <c r="A4143" i="1" s="1"/>
  <c r="A4144" i="1" s="1"/>
  <c r="A4145" i="1" s="1"/>
  <c r="A4146" i="1" s="1"/>
  <c r="A4147" i="1" s="1"/>
  <c r="A4148" i="1" s="1"/>
  <c r="A4149" i="1" s="1"/>
  <c r="A4150" i="1" s="1"/>
  <c r="A4151" i="1" s="1"/>
  <c r="A4152" i="1" s="1"/>
  <c r="A4153" i="1" s="1"/>
  <c r="A4154" i="1" s="1"/>
  <c r="A4155" i="1" s="1"/>
  <c r="A4156" i="1" s="1"/>
  <c r="A4157" i="1" s="1"/>
  <c r="A4158" i="1" s="1"/>
  <c r="A4159" i="1" s="1"/>
  <c r="A4160" i="1" s="1"/>
  <c r="A4161" i="1" s="1"/>
  <c r="A4162" i="1" s="1"/>
  <c r="A4163" i="1" s="1"/>
  <c r="A4164" i="1" s="1"/>
  <c r="A4165" i="1" s="1"/>
  <c r="A4166" i="1" s="1"/>
  <c r="A4167" i="1" s="1"/>
  <c r="A4168" i="1" s="1"/>
  <c r="A4169" i="1" s="1"/>
  <c r="A4170" i="1" s="1"/>
  <c r="A4171" i="1" s="1"/>
  <c r="A4172" i="1" s="1"/>
  <c r="A4173" i="1" s="1"/>
  <c r="A4174" i="1" s="1"/>
  <c r="A4175" i="1" s="1"/>
  <c r="A4176" i="1" s="1"/>
  <c r="A4177" i="1" s="1"/>
  <c r="A4178" i="1" s="1"/>
  <c r="A4179" i="1" s="1"/>
  <c r="A4180" i="1" s="1"/>
  <c r="A4181" i="1" s="1"/>
  <c r="A4182" i="1" s="1"/>
  <c r="A4183" i="1" s="1"/>
  <c r="A4184" i="1" s="1"/>
  <c r="A4185" i="1" s="1"/>
  <c r="A4186" i="1" s="1"/>
  <c r="A4187" i="1" s="1"/>
  <c r="A4188" i="1" s="1"/>
  <c r="A4189" i="1" s="1"/>
  <c r="A4190" i="1" s="1"/>
  <c r="A4191" i="1" s="1"/>
  <c r="A4192" i="1" s="1"/>
  <c r="A4193" i="1" s="1"/>
  <c r="A4194" i="1" s="1"/>
  <c r="A4195" i="1" s="1"/>
  <c r="A4196" i="1" s="1"/>
  <c r="A4197" i="1" s="1"/>
  <c r="A4198" i="1" s="1"/>
  <c r="A4199" i="1" s="1"/>
  <c r="A4200" i="1" s="1"/>
  <c r="A4201" i="1" s="1"/>
  <c r="A4202" i="1" s="1"/>
  <c r="A4203" i="1" s="1"/>
  <c r="A4204" i="1" s="1"/>
  <c r="A4205" i="1" s="1"/>
  <c r="A4206" i="1" s="1"/>
  <c r="A4207" i="1" s="1"/>
  <c r="A4208" i="1" s="1"/>
  <c r="A4209" i="1" s="1"/>
  <c r="A4210" i="1" s="1"/>
  <c r="A4211" i="1" s="1"/>
  <c r="A4212" i="1" s="1"/>
  <c r="A4213" i="1" s="1"/>
  <c r="A4214" i="1" s="1"/>
  <c r="A4215" i="1" s="1"/>
  <c r="A4216" i="1" s="1"/>
  <c r="A4217" i="1" s="1"/>
  <c r="A4218" i="1" s="1"/>
  <c r="A4219" i="1" s="1"/>
  <c r="A4220" i="1" s="1"/>
  <c r="A4221" i="1" s="1"/>
  <c r="A4222" i="1" s="1"/>
  <c r="A4223" i="1" s="1"/>
  <c r="A4224" i="1" s="1"/>
  <c r="A4225" i="1" s="1"/>
  <c r="A4226" i="1" s="1"/>
  <c r="A4227" i="1" s="1"/>
  <c r="A4228" i="1" s="1"/>
  <c r="A4229" i="1" s="1"/>
  <c r="A4230" i="1" s="1"/>
  <c r="A4231" i="1" s="1"/>
  <c r="A4232" i="1" s="1"/>
  <c r="A4233" i="1" s="1"/>
  <c r="A4234" i="1" s="1"/>
  <c r="A4235" i="1" s="1"/>
  <c r="A4236" i="1" s="1"/>
  <c r="A4237" i="1" s="1"/>
  <c r="A4238" i="1" s="1"/>
  <c r="A4239" i="1" s="1"/>
  <c r="A4240" i="1" s="1"/>
  <c r="A4241" i="1" s="1"/>
  <c r="A4242" i="1" s="1"/>
  <c r="A4243" i="1" s="1"/>
  <c r="A4244" i="1" s="1"/>
  <c r="A4245" i="1" s="1"/>
  <c r="A4246" i="1" s="1"/>
  <c r="A4247" i="1" s="1"/>
  <c r="A4248" i="1" s="1"/>
  <c r="A4249" i="1" s="1"/>
  <c r="A4250" i="1" s="1"/>
  <c r="A4251" i="1" s="1"/>
  <c r="A4252" i="1" s="1"/>
  <c r="A4253" i="1" s="1"/>
  <c r="A4254" i="1" s="1"/>
  <c r="A4255" i="1" s="1"/>
  <c r="A4256" i="1" s="1"/>
  <c r="A4257" i="1" s="1"/>
  <c r="A4258" i="1" s="1"/>
  <c r="A4259" i="1" s="1"/>
  <c r="A4260" i="1" s="1"/>
  <c r="A4261" i="1" s="1"/>
  <c r="A4262" i="1" s="1"/>
  <c r="A4263" i="1" s="1"/>
  <c r="A4264" i="1" s="1"/>
  <c r="A4265" i="1" s="1"/>
  <c r="A4266" i="1" s="1"/>
  <c r="A4267" i="1" s="1"/>
  <c r="A4268" i="1" s="1"/>
  <c r="A4269" i="1" s="1"/>
  <c r="A4270" i="1" s="1"/>
  <c r="A4271" i="1" s="1"/>
  <c r="A4272" i="1" s="1"/>
  <c r="A4273" i="1" s="1"/>
  <c r="A4274" i="1" s="1"/>
  <c r="A4275" i="1" s="1"/>
  <c r="A4276" i="1" s="1"/>
  <c r="A4277" i="1" s="1"/>
  <c r="A4278" i="1" s="1"/>
  <c r="A4279" i="1" s="1"/>
  <c r="A4280" i="1" s="1"/>
  <c r="A4281" i="1" s="1"/>
  <c r="A4282" i="1" s="1"/>
  <c r="A4283" i="1" s="1"/>
  <c r="A4284" i="1" s="1"/>
  <c r="A4285" i="1" s="1"/>
  <c r="A4286" i="1" s="1"/>
  <c r="A4287" i="1" s="1"/>
  <c r="A4288" i="1" s="1"/>
  <c r="A4289" i="1" s="1"/>
  <c r="A4290" i="1" s="1"/>
  <c r="A4291" i="1" s="1"/>
  <c r="A4292" i="1" s="1"/>
  <c r="A4293" i="1" s="1"/>
  <c r="A4294" i="1" s="1"/>
  <c r="A4295" i="1" s="1"/>
  <c r="A4296" i="1" s="1"/>
  <c r="A4297" i="1" s="1"/>
  <c r="A4298" i="1" s="1"/>
  <c r="A4299" i="1" s="1"/>
  <c r="A4300" i="1" s="1"/>
  <c r="A4301" i="1" s="1"/>
  <c r="A4302" i="1" s="1"/>
  <c r="A4303" i="1" s="1"/>
  <c r="A4304" i="1" s="1"/>
  <c r="A4305" i="1" s="1"/>
  <c r="A4306" i="1" s="1"/>
  <c r="A4307" i="1" s="1"/>
  <c r="A4308" i="1" s="1"/>
  <c r="A4309" i="1" s="1"/>
  <c r="A4310" i="1" s="1"/>
  <c r="A4311" i="1" s="1"/>
  <c r="A4312" i="1" s="1"/>
  <c r="A4313" i="1" s="1"/>
  <c r="A4314" i="1" s="1"/>
  <c r="A4315" i="1" s="1"/>
  <c r="A4316" i="1" s="1"/>
  <c r="A4317" i="1" s="1"/>
  <c r="A4318" i="1" s="1"/>
  <c r="A4319" i="1" s="1"/>
  <c r="A4320" i="1" s="1"/>
  <c r="A4321" i="1" s="1"/>
  <c r="A4322" i="1" s="1"/>
  <c r="A4323" i="1" s="1"/>
  <c r="A4324" i="1" s="1"/>
  <c r="A4325" i="1" s="1"/>
  <c r="A4326" i="1" s="1"/>
  <c r="A4327" i="1" s="1"/>
  <c r="A4328" i="1" s="1"/>
  <c r="A4329" i="1" s="1"/>
  <c r="A4330" i="1" s="1"/>
  <c r="A4331" i="1" s="1"/>
  <c r="A4332" i="1" s="1"/>
  <c r="A4333" i="1" s="1"/>
  <c r="A4334" i="1" s="1"/>
  <c r="A4335" i="1" s="1"/>
  <c r="A4336" i="1" s="1"/>
  <c r="A4337" i="1" s="1"/>
  <c r="A4338" i="1" s="1"/>
  <c r="A4339" i="1" s="1"/>
  <c r="A4340" i="1" s="1"/>
  <c r="A4341" i="1" s="1"/>
  <c r="A4342" i="1" s="1"/>
  <c r="A4343" i="1" s="1"/>
  <c r="A4344" i="1" s="1"/>
  <c r="A4345" i="1" s="1"/>
  <c r="A4346" i="1" s="1"/>
  <c r="A4347" i="1" s="1"/>
  <c r="A4348" i="1" s="1"/>
  <c r="A4349" i="1" s="1"/>
  <c r="A4350" i="1" s="1"/>
  <c r="A4351" i="1" s="1"/>
  <c r="A4352" i="1" s="1"/>
  <c r="A4353" i="1" s="1"/>
  <c r="A4354" i="1" s="1"/>
  <c r="A4355" i="1" s="1"/>
  <c r="A4356" i="1" s="1"/>
  <c r="A4357" i="1" s="1"/>
  <c r="A4358" i="1" s="1"/>
  <c r="A4359" i="1" s="1"/>
  <c r="A4360" i="1" s="1"/>
  <c r="A4361" i="1" s="1"/>
  <c r="A4362" i="1" s="1"/>
  <c r="A4363" i="1" s="1"/>
  <c r="A4364" i="1" s="1"/>
  <c r="A4365" i="1" s="1"/>
  <c r="A4366" i="1" s="1"/>
  <c r="A4367" i="1" s="1"/>
  <c r="A4368" i="1" s="1"/>
  <c r="A4369" i="1" s="1"/>
  <c r="A4370" i="1" s="1"/>
  <c r="A4371" i="1" s="1"/>
  <c r="A4372" i="1" s="1"/>
  <c r="A4373" i="1" s="1"/>
  <c r="A4374" i="1" s="1"/>
  <c r="A4375" i="1" s="1"/>
  <c r="A4376" i="1" s="1"/>
  <c r="A4377" i="1" s="1"/>
  <c r="A4378" i="1" s="1"/>
  <c r="A4379" i="1" s="1"/>
  <c r="A4380" i="1" s="1"/>
  <c r="A4381" i="1" s="1"/>
  <c r="A4382" i="1" s="1"/>
  <c r="A4383" i="1" s="1"/>
  <c r="A4384" i="1" s="1"/>
  <c r="A4385" i="1" s="1"/>
  <c r="A4386" i="1" s="1"/>
  <c r="A4387" i="1" s="1"/>
  <c r="A4388" i="1" s="1"/>
  <c r="A4389" i="1" s="1"/>
  <c r="A4390" i="1" s="1"/>
  <c r="A4391" i="1" s="1"/>
  <c r="A4392" i="1" s="1"/>
  <c r="A4393" i="1" s="1"/>
  <c r="A4394" i="1" s="1"/>
  <c r="A4395" i="1" s="1"/>
  <c r="A4396" i="1" s="1"/>
  <c r="A4397" i="1" s="1"/>
  <c r="A4398" i="1" s="1"/>
  <c r="A4399" i="1" s="1"/>
  <c r="A4400" i="1" s="1"/>
  <c r="A4401" i="1" s="1"/>
  <c r="A4402" i="1" s="1"/>
  <c r="A4403" i="1" s="1"/>
  <c r="A4404" i="1" s="1"/>
  <c r="A4405" i="1" s="1"/>
  <c r="A4406" i="1" s="1"/>
  <c r="A4407" i="1" s="1"/>
  <c r="A4408" i="1" s="1"/>
  <c r="A4409" i="1" s="1"/>
  <c r="A4410" i="1" s="1"/>
  <c r="A4411" i="1" s="1"/>
  <c r="A4412" i="1" s="1"/>
  <c r="A4413" i="1" s="1"/>
  <c r="A4414" i="1" s="1"/>
  <c r="A4415" i="1" s="1"/>
  <c r="A4416" i="1" s="1"/>
  <c r="A4417" i="1" s="1"/>
  <c r="A4418" i="1" s="1"/>
  <c r="A4419" i="1" s="1"/>
  <c r="A4420" i="1" s="1"/>
  <c r="A4421" i="1" s="1"/>
  <c r="A4422" i="1" s="1"/>
  <c r="A4423" i="1" s="1"/>
  <c r="A4424" i="1" s="1"/>
  <c r="A4425" i="1" s="1"/>
  <c r="A4426" i="1" s="1"/>
  <c r="A4427" i="1" s="1"/>
  <c r="A4428" i="1" s="1"/>
  <c r="A4429" i="1" s="1"/>
  <c r="A4430" i="1" s="1"/>
  <c r="A4431" i="1" s="1"/>
  <c r="A4432" i="1" s="1"/>
  <c r="A4433" i="1" s="1"/>
  <c r="A4434" i="1" s="1"/>
  <c r="A4435" i="1" s="1"/>
  <c r="A4436" i="1" s="1"/>
  <c r="A4437" i="1" s="1"/>
  <c r="A4438" i="1" s="1"/>
  <c r="A4439" i="1" s="1"/>
  <c r="A4440" i="1" s="1"/>
  <c r="A4441" i="1" s="1"/>
  <c r="A4442" i="1" s="1"/>
  <c r="A4443" i="1" s="1"/>
  <c r="A4444" i="1" s="1"/>
  <c r="A4445" i="1" s="1"/>
  <c r="A4446" i="1" s="1"/>
  <c r="A4447" i="1" s="1"/>
  <c r="A4448" i="1" s="1"/>
  <c r="A4449" i="1" s="1"/>
  <c r="A4450" i="1" s="1"/>
  <c r="A4451" i="1" s="1"/>
  <c r="A4452" i="1" s="1"/>
  <c r="A4453" i="1" s="1"/>
  <c r="A4454" i="1" s="1"/>
  <c r="A4455" i="1" s="1"/>
  <c r="A4456" i="1" s="1"/>
  <c r="A4457" i="1" s="1"/>
  <c r="A4458" i="1" s="1"/>
  <c r="A4459" i="1" s="1"/>
  <c r="A4460" i="1" s="1"/>
  <c r="A4461" i="1" s="1"/>
  <c r="A4462" i="1" s="1"/>
  <c r="A4463" i="1" s="1"/>
  <c r="A4464" i="1" s="1"/>
  <c r="A4465" i="1" s="1"/>
  <c r="A4466" i="1" s="1"/>
  <c r="A4467" i="1" s="1"/>
  <c r="A4468" i="1" s="1"/>
  <c r="A4469" i="1" s="1"/>
  <c r="A4470" i="1" s="1"/>
  <c r="A4471" i="1" s="1"/>
  <c r="A4472" i="1" s="1"/>
  <c r="A4473" i="1" s="1"/>
  <c r="A4474" i="1" s="1"/>
  <c r="A4475" i="1" s="1"/>
  <c r="A4476" i="1" s="1"/>
  <c r="A4477" i="1" s="1"/>
  <c r="A4478" i="1" s="1"/>
  <c r="A4479" i="1" s="1"/>
  <c r="A4480" i="1" s="1"/>
  <c r="A4481" i="1" s="1"/>
  <c r="A4482" i="1" s="1"/>
  <c r="A4483" i="1" s="1"/>
  <c r="A4484" i="1" s="1"/>
  <c r="A4485" i="1" s="1"/>
  <c r="A4486" i="1" s="1"/>
  <c r="A4487" i="1" s="1"/>
  <c r="A4488" i="1" s="1"/>
  <c r="A4489" i="1" s="1"/>
  <c r="A4490" i="1" s="1"/>
  <c r="A4491" i="1" s="1"/>
  <c r="A4492" i="1" s="1"/>
  <c r="A4493" i="1" s="1"/>
  <c r="A4494" i="1" s="1"/>
  <c r="A4495" i="1" s="1"/>
  <c r="A4496" i="1" s="1"/>
  <c r="A4497" i="1" s="1"/>
  <c r="A4498" i="1" s="1"/>
  <c r="A4499" i="1" s="1"/>
  <c r="A4500" i="1" s="1"/>
  <c r="A4501" i="1" s="1"/>
  <c r="A4502" i="1" s="1"/>
  <c r="A4503" i="1" s="1"/>
  <c r="A4504" i="1" s="1"/>
  <c r="A4505" i="1" s="1"/>
  <c r="A4506" i="1" s="1"/>
  <c r="A4507" i="1" s="1"/>
  <c r="A4508" i="1" s="1"/>
  <c r="A4509" i="1" s="1"/>
  <c r="A4510" i="1" s="1"/>
  <c r="A4511" i="1" s="1"/>
  <c r="A4512" i="1" s="1"/>
  <c r="A4513" i="1" s="1"/>
  <c r="A4514" i="1" s="1"/>
  <c r="A4515" i="1" s="1"/>
  <c r="A4516" i="1" s="1"/>
  <c r="A4517" i="1" s="1"/>
  <c r="A4518" i="1" s="1"/>
  <c r="A4519" i="1" s="1"/>
  <c r="A4520" i="1" s="1"/>
  <c r="A4521" i="1" s="1"/>
  <c r="A4522" i="1" s="1"/>
  <c r="A4523" i="1" s="1"/>
  <c r="A4524" i="1" s="1"/>
  <c r="A4525" i="1" s="1"/>
  <c r="A4526" i="1" s="1"/>
  <c r="A4527" i="1" s="1"/>
  <c r="A4528" i="1" s="1"/>
  <c r="A4529" i="1" s="1"/>
  <c r="A4530" i="1" s="1"/>
  <c r="A4531" i="1" s="1"/>
  <c r="A4532" i="1" s="1"/>
  <c r="A4533" i="1" s="1"/>
  <c r="A4534" i="1" s="1"/>
  <c r="A4535" i="1" s="1"/>
  <c r="A4536" i="1" s="1"/>
  <c r="A4537" i="1" s="1"/>
  <c r="A4538" i="1" s="1"/>
  <c r="A4539" i="1" s="1"/>
  <c r="A4540" i="1" s="1"/>
  <c r="A4541" i="1" s="1"/>
  <c r="A4542" i="1" s="1"/>
  <c r="A4543" i="1" s="1"/>
  <c r="A4544" i="1" s="1"/>
  <c r="A4545" i="1" s="1"/>
  <c r="A4546" i="1" s="1"/>
  <c r="A4547" i="1" s="1"/>
  <c r="A4548" i="1" s="1"/>
  <c r="A4549" i="1" s="1"/>
  <c r="A4550" i="1" s="1"/>
  <c r="A4551" i="1" s="1"/>
  <c r="A4552" i="1" s="1"/>
  <c r="A4553" i="1" s="1"/>
  <c r="A4554" i="1" s="1"/>
  <c r="A4555" i="1" s="1"/>
  <c r="A4556" i="1" s="1"/>
  <c r="A4557" i="1" s="1"/>
  <c r="A4558" i="1" s="1"/>
  <c r="A4559" i="1" s="1"/>
  <c r="A4560" i="1" s="1"/>
  <c r="A4561" i="1" s="1"/>
  <c r="A4562" i="1" s="1"/>
  <c r="A4563" i="1" s="1"/>
  <c r="A4564" i="1" s="1"/>
  <c r="A4565" i="1" s="1"/>
  <c r="A4566" i="1" s="1"/>
  <c r="A4567" i="1" s="1"/>
  <c r="A4568" i="1" s="1"/>
  <c r="A4569" i="1" s="1"/>
  <c r="A4570" i="1" s="1"/>
  <c r="A4571" i="1" s="1"/>
  <c r="A4572" i="1" s="1"/>
  <c r="A4573" i="1" s="1"/>
  <c r="A4574" i="1" s="1"/>
  <c r="A4575" i="1" s="1"/>
  <c r="A4576" i="1" s="1"/>
  <c r="A4577" i="1" s="1"/>
  <c r="A4578" i="1" s="1"/>
  <c r="A4579" i="1" s="1"/>
  <c r="A4580" i="1" s="1"/>
  <c r="A4581" i="1" s="1"/>
  <c r="A4582" i="1" s="1"/>
  <c r="A4583" i="1" s="1"/>
  <c r="A4584" i="1" s="1"/>
  <c r="A4585" i="1" s="1"/>
  <c r="A4586" i="1" s="1"/>
  <c r="A4587" i="1" s="1"/>
  <c r="A4588" i="1" s="1"/>
  <c r="A4589" i="1" s="1"/>
  <c r="A4590" i="1" s="1"/>
  <c r="A4591" i="1" s="1"/>
  <c r="A4592" i="1" s="1"/>
  <c r="A4593" i="1" s="1"/>
  <c r="A4594" i="1" s="1"/>
  <c r="A4595" i="1" s="1"/>
  <c r="A4596" i="1" s="1"/>
  <c r="A4597" i="1" s="1"/>
  <c r="A4598" i="1" s="1"/>
  <c r="A4599" i="1" s="1"/>
  <c r="A4600" i="1" s="1"/>
  <c r="A4601" i="1" s="1"/>
  <c r="A4602" i="1" s="1"/>
  <c r="A4603" i="1" s="1"/>
  <c r="A4604" i="1" s="1"/>
  <c r="A4605" i="1" s="1"/>
  <c r="A4606" i="1" s="1"/>
  <c r="A4607" i="1" s="1"/>
  <c r="A4608" i="1" s="1"/>
  <c r="A4609" i="1" s="1"/>
  <c r="A4610" i="1" s="1"/>
  <c r="A4611" i="1" s="1"/>
  <c r="A4612" i="1" s="1"/>
  <c r="A4613" i="1" s="1"/>
  <c r="A4614" i="1" s="1"/>
  <c r="A4615" i="1" s="1"/>
  <c r="A4616" i="1" s="1"/>
  <c r="A4617" i="1" s="1"/>
  <c r="A4618" i="1" s="1"/>
  <c r="A4619" i="1" s="1"/>
  <c r="A4620" i="1" s="1"/>
  <c r="A4621" i="1" s="1"/>
  <c r="A4622" i="1" s="1"/>
  <c r="A4623" i="1" s="1"/>
  <c r="A4624" i="1" s="1"/>
  <c r="A4625" i="1" s="1"/>
  <c r="A4626" i="1" s="1"/>
  <c r="A4627" i="1" s="1"/>
  <c r="A4628" i="1" s="1"/>
  <c r="A4629" i="1" s="1"/>
  <c r="A4630" i="1" s="1"/>
  <c r="A4631" i="1" s="1"/>
  <c r="A4632" i="1" s="1"/>
  <c r="A4633" i="1" s="1"/>
  <c r="A4634" i="1" s="1"/>
  <c r="A4635" i="1" s="1"/>
  <c r="A4636" i="1" s="1"/>
  <c r="A4637" i="1" s="1"/>
  <c r="A4638" i="1" s="1"/>
  <c r="A4639" i="1" s="1"/>
  <c r="A4640" i="1" s="1"/>
  <c r="A4641" i="1" s="1"/>
  <c r="A4642" i="1" s="1"/>
  <c r="A4643" i="1" s="1"/>
  <c r="A4644" i="1" s="1"/>
  <c r="A4645" i="1" s="1"/>
  <c r="A4646" i="1" s="1"/>
  <c r="A4647" i="1" s="1"/>
  <c r="A4648" i="1" s="1"/>
  <c r="A4649" i="1" s="1"/>
  <c r="A4650" i="1" s="1"/>
  <c r="A4651" i="1" s="1"/>
  <c r="A4652" i="1" s="1"/>
  <c r="A4653" i="1" s="1"/>
  <c r="A4654" i="1" s="1"/>
  <c r="A4655" i="1" s="1"/>
  <c r="A4656" i="1" s="1"/>
  <c r="A4657" i="1" s="1"/>
  <c r="A4658" i="1" s="1"/>
  <c r="A4659" i="1" s="1"/>
  <c r="A4660" i="1" s="1"/>
  <c r="A4661" i="1" s="1"/>
  <c r="A4662" i="1" s="1"/>
  <c r="A4663" i="1" s="1"/>
  <c r="A4664" i="1" s="1"/>
  <c r="A4665" i="1" s="1"/>
  <c r="A4666" i="1" s="1"/>
  <c r="A4667" i="1" s="1"/>
  <c r="A4668" i="1" s="1"/>
  <c r="A4669" i="1" s="1"/>
  <c r="A4670" i="1" s="1"/>
  <c r="A4671" i="1" s="1"/>
  <c r="A4672" i="1" s="1"/>
  <c r="A4673" i="1" s="1"/>
  <c r="A4674" i="1" s="1"/>
  <c r="A4675" i="1" s="1"/>
  <c r="A4676" i="1" s="1"/>
  <c r="A4677" i="1" s="1"/>
  <c r="A4678" i="1" s="1"/>
  <c r="A4679" i="1" s="1"/>
  <c r="A4680" i="1" s="1"/>
  <c r="A4681" i="1" s="1"/>
  <c r="A4682" i="1" s="1"/>
  <c r="A4683" i="1" s="1"/>
  <c r="A4684" i="1" s="1"/>
  <c r="A4685" i="1" s="1"/>
  <c r="A4686" i="1" s="1"/>
  <c r="A4687" i="1" s="1"/>
  <c r="A4688" i="1" s="1"/>
  <c r="A4689" i="1" s="1"/>
  <c r="A4690" i="1" s="1"/>
  <c r="A4691" i="1" s="1"/>
  <c r="A4692" i="1" s="1"/>
  <c r="A4693" i="1" s="1"/>
  <c r="A4694" i="1" s="1"/>
  <c r="A4695" i="1" s="1"/>
  <c r="A4696" i="1" s="1"/>
  <c r="A4697" i="1" s="1"/>
  <c r="A4698" i="1" s="1"/>
  <c r="A4699" i="1" s="1"/>
  <c r="A4700" i="1" s="1"/>
  <c r="A4701" i="1" s="1"/>
  <c r="A4702" i="1" s="1"/>
  <c r="A4703" i="1" s="1"/>
  <c r="A4704" i="1" s="1"/>
  <c r="A4705" i="1" s="1"/>
  <c r="A4706" i="1" s="1"/>
  <c r="A4707" i="1" s="1"/>
  <c r="A4708" i="1" s="1"/>
  <c r="A4709" i="1" s="1"/>
  <c r="A4710" i="1" s="1"/>
  <c r="A4711" i="1" s="1"/>
  <c r="A4712" i="1" s="1"/>
  <c r="A4713" i="1" s="1"/>
  <c r="A4714" i="1" s="1"/>
  <c r="A4715" i="1" s="1"/>
  <c r="A4716" i="1" s="1"/>
  <c r="A4717" i="1" s="1"/>
  <c r="A4718" i="1" s="1"/>
  <c r="A4719" i="1" s="1"/>
  <c r="A4720" i="1" s="1"/>
  <c r="A4721" i="1" s="1"/>
  <c r="A4722" i="1" s="1"/>
  <c r="A4723" i="1" s="1"/>
  <c r="A4724" i="1" s="1"/>
  <c r="A4725" i="1" s="1"/>
  <c r="A4726" i="1" s="1"/>
  <c r="A4727" i="1" s="1"/>
  <c r="A4728" i="1" s="1"/>
  <c r="A4729" i="1" s="1"/>
  <c r="A4730" i="1" s="1"/>
  <c r="A4731" i="1" s="1"/>
  <c r="A4732" i="1" s="1"/>
  <c r="A4733" i="1" s="1"/>
  <c r="A4734" i="1" s="1"/>
  <c r="A4735" i="1" s="1"/>
  <c r="A4736" i="1" s="1"/>
  <c r="A4737" i="1" s="1"/>
  <c r="A4738" i="1" s="1"/>
  <c r="A4739" i="1" s="1"/>
  <c r="A4740" i="1" s="1"/>
  <c r="A4741" i="1" s="1"/>
  <c r="A4742" i="1" s="1"/>
  <c r="A4743" i="1" s="1"/>
  <c r="A4744" i="1" s="1"/>
  <c r="A4745" i="1" s="1"/>
  <c r="A4746" i="1" s="1"/>
  <c r="A4747" i="1" s="1"/>
  <c r="A4748" i="1" s="1"/>
  <c r="A4749" i="1" s="1"/>
  <c r="A4750" i="1" s="1"/>
  <c r="A4751" i="1" s="1"/>
  <c r="A4752" i="1" s="1"/>
  <c r="A4753" i="1" s="1"/>
  <c r="A4754" i="1" s="1"/>
  <c r="A4755" i="1" s="1"/>
  <c r="A4756" i="1" s="1"/>
  <c r="A4757" i="1" s="1"/>
  <c r="A4758" i="1" s="1"/>
  <c r="A4759" i="1" s="1"/>
  <c r="A4760" i="1" s="1"/>
  <c r="A4761" i="1" s="1"/>
  <c r="A4762" i="1" s="1"/>
  <c r="A4763" i="1" s="1"/>
  <c r="A4764" i="1" s="1"/>
  <c r="A4765" i="1" s="1"/>
  <c r="A4766" i="1" s="1"/>
  <c r="A4767" i="1" s="1"/>
  <c r="A4768" i="1" s="1"/>
  <c r="A4769" i="1" s="1"/>
  <c r="A4770" i="1" s="1"/>
  <c r="A4771" i="1" s="1"/>
  <c r="A4772" i="1" s="1"/>
  <c r="A4773" i="1" s="1"/>
  <c r="A4774" i="1" s="1"/>
  <c r="A4775" i="1" s="1"/>
  <c r="A4776" i="1" s="1"/>
  <c r="A4777" i="1" s="1"/>
  <c r="A4778" i="1" s="1"/>
  <c r="A4779" i="1" s="1"/>
  <c r="A4780" i="1" s="1"/>
  <c r="A4781" i="1" s="1"/>
  <c r="A4782" i="1" s="1"/>
  <c r="A4783" i="1" s="1"/>
  <c r="A4784" i="1" s="1"/>
  <c r="A4785" i="1" s="1"/>
  <c r="A4786" i="1" s="1"/>
  <c r="A4787" i="1" s="1"/>
  <c r="A4788" i="1" s="1"/>
  <c r="A4789" i="1" s="1"/>
  <c r="A4790" i="1" s="1"/>
  <c r="A4791" i="1" s="1"/>
  <c r="A4792" i="1" s="1"/>
  <c r="A4793" i="1" s="1"/>
  <c r="A4794" i="1" s="1"/>
  <c r="A4795" i="1" s="1"/>
  <c r="A4796" i="1" s="1"/>
  <c r="A4797" i="1" s="1"/>
  <c r="A4798" i="1" s="1"/>
  <c r="A4799" i="1" s="1"/>
  <c r="A4800" i="1" s="1"/>
  <c r="A4801" i="1" s="1"/>
  <c r="A4802" i="1" s="1"/>
  <c r="A4803" i="1" s="1"/>
  <c r="A4804" i="1" s="1"/>
  <c r="A4805" i="1" s="1"/>
  <c r="A4806" i="1" s="1"/>
  <c r="A4807" i="1" s="1"/>
  <c r="A4808" i="1" s="1"/>
  <c r="A4809" i="1" s="1"/>
  <c r="A4810" i="1" s="1"/>
  <c r="A4811" i="1" s="1"/>
  <c r="A4812" i="1" s="1"/>
  <c r="A4813" i="1" s="1"/>
  <c r="A4814" i="1" s="1"/>
  <c r="A4815" i="1" s="1"/>
  <c r="A4816" i="1" s="1"/>
  <c r="A4817" i="1" s="1"/>
  <c r="A4818" i="1" s="1"/>
  <c r="A4819" i="1" s="1"/>
  <c r="A4820" i="1" s="1"/>
  <c r="A4821" i="1" s="1"/>
  <c r="A4822" i="1" s="1"/>
  <c r="A4823" i="1" s="1"/>
  <c r="A4824" i="1" s="1"/>
  <c r="A4825" i="1" s="1"/>
  <c r="A4826" i="1" s="1"/>
  <c r="A4827" i="1" s="1"/>
  <c r="A4828" i="1" s="1"/>
  <c r="A4829" i="1" s="1"/>
  <c r="A4830" i="1" s="1"/>
  <c r="A4831" i="1" s="1"/>
  <c r="A4832" i="1" s="1"/>
  <c r="A4833" i="1" s="1"/>
  <c r="A4834" i="1" s="1"/>
  <c r="A4835" i="1" s="1"/>
  <c r="A4836" i="1" s="1"/>
  <c r="A4837" i="1" s="1"/>
  <c r="A4838" i="1" s="1"/>
  <c r="A4839" i="1" s="1"/>
  <c r="A4840" i="1" s="1"/>
  <c r="A4841" i="1" s="1"/>
  <c r="A4842" i="1" s="1"/>
  <c r="A4843" i="1" s="1"/>
  <c r="A4844" i="1" s="1"/>
  <c r="A4845" i="1" s="1"/>
  <c r="A4846" i="1" s="1"/>
  <c r="A4847" i="1" s="1"/>
  <c r="A4848" i="1" s="1"/>
  <c r="A4849" i="1" s="1"/>
  <c r="A4850" i="1" s="1"/>
  <c r="A4851" i="1" s="1"/>
  <c r="A4852" i="1" s="1"/>
  <c r="A4853" i="1" s="1"/>
  <c r="A4854" i="1" s="1"/>
  <c r="A4855" i="1" s="1"/>
  <c r="A4856" i="1" s="1"/>
  <c r="A4857" i="1" s="1"/>
  <c r="A4858" i="1" s="1"/>
  <c r="A4859" i="1" s="1"/>
  <c r="A4860" i="1" s="1"/>
  <c r="A4861" i="1" s="1"/>
  <c r="A4862" i="1" s="1"/>
  <c r="A4863" i="1" s="1"/>
  <c r="A4864" i="1" s="1"/>
  <c r="A4865" i="1" s="1"/>
  <c r="A4866" i="1" s="1"/>
  <c r="A4867" i="1" s="1"/>
  <c r="A4868" i="1" s="1"/>
  <c r="A4869" i="1" s="1"/>
  <c r="A4870" i="1" s="1"/>
  <c r="A4871" i="1" s="1"/>
  <c r="A4872" i="1" s="1"/>
  <c r="A4873" i="1" s="1"/>
  <c r="A4874" i="1" s="1"/>
  <c r="A4875" i="1" s="1"/>
  <c r="A4876" i="1" s="1"/>
  <c r="A4877" i="1" s="1"/>
  <c r="A4878" i="1" s="1"/>
  <c r="A4879" i="1" s="1"/>
  <c r="A4880" i="1" s="1"/>
  <c r="A4881" i="1" s="1"/>
  <c r="A4882" i="1" s="1"/>
  <c r="A4883" i="1" s="1"/>
  <c r="A4884" i="1" s="1"/>
  <c r="A4885" i="1" s="1"/>
  <c r="A4886" i="1" s="1"/>
  <c r="A4887" i="1" s="1"/>
  <c r="A4888" i="1" s="1"/>
  <c r="A4889" i="1" s="1"/>
  <c r="A4890" i="1" s="1"/>
  <c r="A4891" i="1" s="1"/>
  <c r="A4892" i="1" s="1"/>
  <c r="A4893" i="1" s="1"/>
  <c r="A4894" i="1" s="1"/>
  <c r="A4895" i="1" s="1"/>
  <c r="A4896" i="1" s="1"/>
  <c r="A4897" i="1" s="1"/>
  <c r="A4898" i="1" s="1"/>
  <c r="A4899" i="1" s="1"/>
  <c r="A4900" i="1" s="1"/>
  <c r="A4901" i="1" s="1"/>
  <c r="A4902" i="1" s="1"/>
  <c r="A4903" i="1" s="1"/>
  <c r="A4904" i="1" s="1"/>
  <c r="A4905" i="1" s="1"/>
  <c r="A4906" i="1" s="1"/>
  <c r="A4907" i="1" s="1"/>
  <c r="A4908" i="1" s="1"/>
  <c r="A4909" i="1" s="1"/>
  <c r="A4910" i="1" s="1"/>
  <c r="A4911" i="1" s="1"/>
  <c r="A4912" i="1" s="1"/>
  <c r="A4913" i="1" s="1"/>
  <c r="A4914" i="1" s="1"/>
  <c r="A4915" i="1" s="1"/>
  <c r="A4916" i="1" s="1"/>
  <c r="A4917" i="1" s="1"/>
  <c r="A4918" i="1" s="1"/>
  <c r="A4919" i="1" s="1"/>
  <c r="A4920" i="1" s="1"/>
  <c r="A4921" i="1" s="1"/>
  <c r="A4922" i="1" s="1"/>
  <c r="A4923" i="1" s="1"/>
  <c r="A4924" i="1" s="1"/>
  <c r="A4925" i="1" s="1"/>
  <c r="A4926" i="1" s="1"/>
  <c r="A4927" i="1" s="1"/>
  <c r="A4928" i="1" s="1"/>
  <c r="A4929" i="1" s="1"/>
  <c r="A4930" i="1" s="1"/>
  <c r="A4931" i="1" s="1"/>
  <c r="A4932" i="1" s="1"/>
  <c r="A4933" i="1" s="1"/>
  <c r="A4934" i="1" s="1"/>
  <c r="A4935" i="1" s="1"/>
  <c r="A4936" i="1" s="1"/>
  <c r="A4937" i="1" s="1"/>
  <c r="A4938" i="1" s="1"/>
  <c r="A4939" i="1" s="1"/>
  <c r="A4940" i="1" s="1"/>
  <c r="A4941" i="1" s="1"/>
  <c r="A4942" i="1" s="1"/>
  <c r="A4943" i="1" s="1"/>
  <c r="A4944" i="1" s="1"/>
  <c r="A4945" i="1" s="1"/>
  <c r="A4946" i="1" s="1"/>
  <c r="A4947" i="1" s="1"/>
  <c r="A4948" i="1" s="1"/>
  <c r="A4949" i="1" s="1"/>
  <c r="A4950" i="1" s="1"/>
  <c r="A4951" i="1" s="1"/>
  <c r="A4952" i="1" s="1"/>
  <c r="A4953" i="1" s="1"/>
  <c r="A4954" i="1" s="1"/>
  <c r="A4955" i="1" s="1"/>
  <c r="A4956" i="1" s="1"/>
  <c r="A4957" i="1" s="1"/>
  <c r="A4958" i="1" s="1"/>
  <c r="A4959" i="1" s="1"/>
  <c r="A4960" i="1" s="1"/>
  <c r="A4961" i="1" s="1"/>
  <c r="A4962" i="1" s="1"/>
  <c r="A4963" i="1" s="1"/>
  <c r="A4964" i="1" s="1"/>
  <c r="A4965" i="1" s="1"/>
  <c r="A4966" i="1" s="1"/>
  <c r="A4967" i="1" s="1"/>
  <c r="A4968" i="1" s="1"/>
  <c r="A4969" i="1" s="1"/>
  <c r="A4970" i="1" s="1"/>
  <c r="A4971" i="1" s="1"/>
  <c r="A4972" i="1" s="1"/>
  <c r="A4973" i="1" s="1"/>
  <c r="A4974" i="1" s="1"/>
  <c r="A4975" i="1" s="1"/>
  <c r="A4976" i="1" s="1"/>
  <c r="A4977" i="1" s="1"/>
  <c r="A4978" i="1" s="1"/>
  <c r="A4979" i="1" s="1"/>
  <c r="A4980" i="1" s="1"/>
  <c r="A4981" i="1" s="1"/>
  <c r="A4982" i="1" s="1"/>
  <c r="A4983" i="1" s="1"/>
  <c r="A4984" i="1" s="1"/>
  <c r="A4985" i="1" s="1"/>
  <c r="A4986" i="1" s="1"/>
  <c r="A4987" i="1" s="1"/>
  <c r="A4988" i="1" s="1"/>
  <c r="A4989" i="1" s="1"/>
  <c r="A4990" i="1" s="1"/>
  <c r="A4991" i="1" s="1"/>
  <c r="A4992" i="1" s="1"/>
  <c r="A4993" i="1" s="1"/>
  <c r="A4994" i="1" s="1"/>
  <c r="A4995" i="1" s="1"/>
  <c r="A4996" i="1" s="1"/>
  <c r="A4997" i="1" s="1"/>
  <c r="A4998" i="1" s="1"/>
  <c r="R1000" i="1" a="1"/>
  <c r="R1000" i="1" s="1"/>
  <c r="R999" i="1" a="1"/>
  <c r="R999" i="1" s="1"/>
  <c r="R998" i="1" a="1"/>
  <c r="R998" i="1" s="1"/>
  <c r="R997" i="1" a="1"/>
  <c r="R997" i="1" s="1"/>
  <c r="R996" i="1" a="1"/>
  <c r="R996" i="1" s="1"/>
  <c r="R995" i="1" a="1"/>
  <c r="R995" i="1" s="1"/>
  <c r="R994" i="1" a="1"/>
  <c r="R994" i="1" s="1"/>
  <c r="R993" i="1" a="1"/>
  <c r="R993" i="1" s="1"/>
  <c r="R992" i="1" a="1"/>
  <c r="R992" i="1" s="1"/>
  <c r="R991" i="1" a="1"/>
  <c r="R991" i="1" s="1"/>
  <c r="R990" i="1" a="1"/>
  <c r="R990" i="1" s="1"/>
  <c r="R989" i="1" a="1"/>
  <c r="R989" i="1" s="1"/>
  <c r="R988" i="1" a="1"/>
  <c r="R988" i="1" s="1"/>
  <c r="R987" i="1" a="1"/>
  <c r="R987" i="1" s="1"/>
  <c r="R986" i="1" a="1"/>
  <c r="R986" i="1" s="1"/>
  <c r="R985" i="1" a="1"/>
  <c r="R985" i="1" s="1"/>
  <c r="R984" i="1" a="1"/>
  <c r="R984" i="1" s="1"/>
  <c r="R983" i="1" a="1"/>
  <c r="R983" i="1" s="1"/>
  <c r="R982" i="1" a="1"/>
  <c r="R982" i="1" s="1"/>
  <c r="R981" i="1" a="1"/>
  <c r="R981" i="1" s="1"/>
  <c r="R980" i="1" a="1"/>
  <c r="R980" i="1" s="1"/>
  <c r="R979" i="1" a="1"/>
  <c r="R979" i="1" s="1"/>
  <c r="R978" i="1" a="1"/>
  <c r="R978" i="1" s="1"/>
  <c r="R977" i="1" a="1"/>
  <c r="R977" i="1" s="1"/>
  <c r="R976" i="1" a="1"/>
  <c r="R976" i="1" s="1"/>
  <c r="R975" i="1" a="1"/>
  <c r="R975" i="1" s="1"/>
  <c r="R974" i="1" a="1"/>
  <c r="R974" i="1" s="1"/>
  <c r="R973" i="1" a="1"/>
  <c r="R973" i="1" s="1"/>
  <c r="R972" i="1" a="1"/>
  <c r="R972" i="1" s="1"/>
  <c r="R971" i="1" a="1"/>
  <c r="R971" i="1" s="1"/>
  <c r="R970" i="1" a="1"/>
  <c r="R970" i="1" s="1"/>
  <c r="R969" i="1" a="1"/>
  <c r="R969" i="1" s="1"/>
  <c r="R968" i="1" a="1"/>
  <c r="R968" i="1" s="1"/>
  <c r="R967" i="1" a="1"/>
  <c r="R967" i="1" s="1"/>
  <c r="R966" i="1" a="1"/>
  <c r="R966" i="1" s="1"/>
  <c r="R965" i="1" a="1"/>
  <c r="R965" i="1" s="1"/>
  <c r="R964" i="1" a="1"/>
  <c r="R964" i="1" s="1"/>
  <c r="R963" i="1" a="1"/>
  <c r="R963" i="1" s="1"/>
  <c r="R962" i="1" a="1"/>
  <c r="R962" i="1" s="1"/>
  <c r="R961" i="1" a="1"/>
  <c r="R961" i="1" s="1"/>
  <c r="R960" i="1" a="1"/>
  <c r="R960" i="1" s="1"/>
  <c r="R959" i="1" a="1"/>
  <c r="R959" i="1" s="1"/>
  <c r="R958" i="1" a="1"/>
  <c r="R958" i="1" s="1"/>
  <c r="R957" i="1" a="1"/>
  <c r="R957" i="1" s="1"/>
  <c r="R956" i="1" a="1"/>
  <c r="R956" i="1" s="1"/>
  <c r="R955" i="1" a="1"/>
  <c r="R955" i="1" s="1"/>
  <c r="R954" i="1" a="1"/>
  <c r="R954" i="1" s="1"/>
  <c r="R953" i="1" a="1"/>
  <c r="R953" i="1" s="1"/>
  <c r="R952" i="1" a="1"/>
  <c r="R952" i="1" s="1"/>
  <c r="R951" i="1" a="1"/>
  <c r="R951" i="1" s="1"/>
  <c r="R950" i="1" a="1"/>
  <c r="R950" i="1" s="1"/>
  <c r="R949" i="1" a="1"/>
  <c r="R949" i="1" s="1"/>
  <c r="R948" i="1" a="1"/>
  <c r="R948" i="1" s="1"/>
  <c r="R947" i="1" a="1"/>
  <c r="R947" i="1" s="1"/>
  <c r="R946" i="1" a="1"/>
  <c r="R946" i="1" s="1"/>
  <c r="R945" i="1" a="1"/>
  <c r="R945" i="1" s="1"/>
  <c r="R944" i="1" a="1"/>
  <c r="R944" i="1" s="1"/>
  <c r="R943" i="1" a="1"/>
  <c r="R943" i="1" s="1"/>
  <c r="R942" i="1" a="1"/>
  <c r="R942" i="1" s="1"/>
  <c r="R941" i="1" a="1"/>
  <c r="R941" i="1" s="1"/>
  <c r="R940" i="1" a="1"/>
  <c r="R940" i="1" s="1"/>
  <c r="R939" i="1" a="1"/>
  <c r="R939" i="1" s="1"/>
  <c r="R938" i="1" a="1"/>
  <c r="R938" i="1" s="1"/>
  <c r="R937" i="1" a="1"/>
  <c r="R937" i="1" s="1"/>
  <c r="R936" i="1" a="1"/>
  <c r="R936" i="1" s="1"/>
  <c r="R935" i="1" a="1"/>
  <c r="R935" i="1" s="1"/>
  <c r="R934" i="1" a="1"/>
  <c r="R934" i="1" s="1"/>
  <c r="R933" i="1" a="1"/>
  <c r="R933" i="1" s="1"/>
  <c r="R932" i="1" a="1"/>
  <c r="R932" i="1" s="1"/>
  <c r="R931" i="1" a="1"/>
  <c r="R931" i="1" s="1"/>
  <c r="R930" i="1" a="1"/>
  <c r="R930" i="1" s="1"/>
  <c r="R929" i="1" a="1"/>
  <c r="R929" i="1" s="1"/>
  <c r="R928" i="1" a="1"/>
  <c r="R928" i="1" s="1"/>
  <c r="R927" i="1" a="1"/>
  <c r="R927" i="1" s="1"/>
  <c r="R926" i="1" a="1"/>
  <c r="R926" i="1" s="1"/>
  <c r="R925" i="1" a="1"/>
  <c r="R925" i="1" s="1"/>
  <c r="R924" i="1" a="1"/>
  <c r="R924" i="1" s="1"/>
  <c r="R923" i="1" a="1"/>
  <c r="R923" i="1" s="1"/>
  <c r="R922" i="1" a="1"/>
  <c r="R922" i="1" s="1"/>
  <c r="R921" i="1" a="1"/>
  <c r="R921" i="1" s="1"/>
  <c r="R920" i="1" a="1"/>
  <c r="R920" i="1" s="1"/>
  <c r="R919" i="1" a="1"/>
  <c r="R919" i="1" s="1"/>
  <c r="R918" i="1" a="1"/>
  <c r="R918" i="1" s="1"/>
  <c r="R917" i="1" a="1"/>
  <c r="R917" i="1" s="1"/>
  <c r="R916" i="1" a="1"/>
  <c r="R916" i="1" s="1"/>
  <c r="R915" i="1" a="1"/>
  <c r="R915" i="1" s="1"/>
  <c r="R914" i="1" a="1"/>
  <c r="R914" i="1" s="1"/>
  <c r="R913" i="1" a="1"/>
  <c r="R913" i="1" s="1"/>
  <c r="R912" i="1" a="1"/>
  <c r="R912" i="1" s="1"/>
  <c r="R911" i="1" a="1"/>
  <c r="R911" i="1" s="1"/>
  <c r="R910" i="1" a="1"/>
  <c r="R910" i="1" s="1"/>
  <c r="R909" i="1" a="1"/>
  <c r="R909" i="1" s="1"/>
  <c r="R908" i="1" a="1"/>
  <c r="R908" i="1" s="1"/>
  <c r="R907" i="1" a="1"/>
  <c r="R907" i="1" s="1"/>
  <c r="R906" i="1" a="1"/>
  <c r="R906" i="1" s="1"/>
  <c r="R905" i="1" a="1"/>
  <c r="R905" i="1" s="1"/>
  <c r="R904" i="1" a="1"/>
  <c r="R904" i="1" s="1"/>
  <c r="R903" i="1" a="1"/>
  <c r="R903" i="1" s="1"/>
  <c r="R902" i="1" a="1"/>
  <c r="R902" i="1" s="1"/>
  <c r="R901" i="1" a="1"/>
  <c r="R901" i="1" s="1"/>
  <c r="R900" i="1" a="1"/>
  <c r="R900" i="1" s="1"/>
  <c r="R899" i="1" a="1"/>
  <c r="R899" i="1" s="1"/>
  <c r="R898" i="1" a="1"/>
  <c r="R898" i="1" s="1"/>
  <c r="R897" i="1" a="1"/>
  <c r="R897" i="1" s="1"/>
  <c r="R896" i="1" a="1"/>
  <c r="R896" i="1" s="1"/>
  <c r="R895" i="1" a="1"/>
  <c r="R895" i="1" s="1"/>
  <c r="R894" i="1" a="1"/>
  <c r="R894" i="1" s="1"/>
  <c r="R893" i="1" a="1"/>
  <c r="R893" i="1" s="1"/>
  <c r="R892" i="1" a="1"/>
  <c r="R892" i="1" s="1"/>
  <c r="R891" i="1" a="1"/>
  <c r="R891" i="1" s="1"/>
  <c r="R890" i="1" a="1"/>
  <c r="R890" i="1" s="1"/>
  <c r="R889" i="1" a="1"/>
  <c r="R889" i="1" s="1"/>
  <c r="R888" i="1" a="1"/>
  <c r="R888" i="1" s="1"/>
  <c r="R887" i="1" a="1"/>
  <c r="R887" i="1" s="1"/>
  <c r="R886" i="1" a="1"/>
  <c r="R886" i="1" s="1"/>
  <c r="R885" i="1" a="1"/>
  <c r="R885" i="1" s="1"/>
  <c r="R884" i="1" a="1"/>
  <c r="R884" i="1" s="1"/>
  <c r="R883" i="1" a="1"/>
  <c r="R883" i="1" s="1"/>
  <c r="R882" i="1" a="1"/>
  <c r="R882" i="1" s="1"/>
  <c r="R881" i="1" a="1"/>
  <c r="R881" i="1" s="1"/>
  <c r="R880" i="1" a="1"/>
  <c r="R880" i="1" s="1"/>
  <c r="R879" i="1" a="1"/>
  <c r="R879" i="1" s="1"/>
  <c r="R878" i="1" a="1"/>
  <c r="R878" i="1" s="1"/>
  <c r="R877" i="1" a="1"/>
  <c r="R877" i="1" s="1"/>
  <c r="R876" i="1" a="1"/>
  <c r="R876" i="1" s="1"/>
  <c r="R875" i="1" a="1"/>
  <c r="R875" i="1" s="1"/>
  <c r="R874" i="1" a="1"/>
  <c r="R874" i="1" s="1"/>
  <c r="R873" i="1" a="1"/>
  <c r="R873" i="1" s="1"/>
  <c r="R872" i="1" a="1"/>
  <c r="R872" i="1" s="1"/>
  <c r="R871" i="1" a="1"/>
  <c r="R871" i="1" s="1"/>
  <c r="R870" i="1" a="1"/>
  <c r="R870" i="1" s="1"/>
  <c r="R869" i="1" a="1"/>
  <c r="R869" i="1" s="1"/>
  <c r="R868" i="1" a="1"/>
  <c r="R868" i="1" s="1"/>
  <c r="R867" i="1" a="1"/>
  <c r="R867" i="1" s="1"/>
  <c r="R866" i="1" a="1"/>
  <c r="R866" i="1" s="1"/>
  <c r="R865" i="1" a="1"/>
  <c r="R865" i="1" s="1"/>
  <c r="R864" i="1" a="1"/>
  <c r="R864" i="1" s="1"/>
  <c r="R863" i="1" a="1"/>
  <c r="R863" i="1" s="1"/>
  <c r="R862" i="1" a="1"/>
  <c r="R862" i="1" s="1"/>
  <c r="R861" i="1" a="1"/>
  <c r="R861" i="1" s="1"/>
  <c r="R860" i="1" a="1"/>
  <c r="R860" i="1" s="1"/>
  <c r="R859" i="1" a="1"/>
  <c r="R859" i="1" s="1"/>
  <c r="R858" i="1" a="1"/>
  <c r="R858" i="1" s="1"/>
  <c r="R857" i="1" a="1"/>
  <c r="R857" i="1" s="1"/>
  <c r="R856" i="1" a="1"/>
  <c r="R856" i="1" s="1"/>
  <c r="R855" i="1" a="1"/>
  <c r="R855" i="1" s="1"/>
  <c r="R854" i="1" a="1"/>
  <c r="R854" i="1" s="1"/>
  <c r="R853" i="1" a="1"/>
  <c r="R853" i="1" s="1"/>
  <c r="R852" i="1" a="1"/>
  <c r="R852" i="1" s="1"/>
  <c r="R851" i="1" a="1"/>
  <c r="R851" i="1" s="1"/>
  <c r="R850" i="1" a="1"/>
  <c r="R850" i="1" s="1"/>
  <c r="R849" i="1" a="1"/>
  <c r="R849" i="1" s="1"/>
  <c r="R848" i="1" a="1"/>
  <c r="R848" i="1" s="1"/>
  <c r="R847" i="1" a="1"/>
  <c r="R847" i="1" s="1"/>
  <c r="R846" i="1" a="1"/>
  <c r="R846" i="1" s="1"/>
  <c r="R845" i="1" a="1"/>
  <c r="R845" i="1" s="1"/>
  <c r="R844" i="1" a="1"/>
  <c r="R844" i="1" s="1"/>
  <c r="R843" i="1" a="1"/>
  <c r="R843" i="1" s="1"/>
  <c r="R842" i="1" a="1"/>
  <c r="R842" i="1" s="1"/>
  <c r="R841" i="1" a="1"/>
  <c r="R841" i="1" s="1"/>
  <c r="R840" i="1" a="1"/>
  <c r="R840" i="1" s="1"/>
  <c r="R839" i="1" a="1"/>
  <c r="R839" i="1" s="1"/>
  <c r="R838" i="1" a="1"/>
  <c r="R838" i="1" s="1"/>
  <c r="R837" i="1" a="1"/>
  <c r="R837" i="1" s="1"/>
  <c r="R836" i="1" a="1"/>
  <c r="R836" i="1" s="1"/>
  <c r="R835" i="1" a="1"/>
  <c r="R835" i="1" s="1"/>
  <c r="R834" i="1" a="1"/>
  <c r="R834" i="1" s="1"/>
  <c r="R833" i="1" a="1"/>
  <c r="R833" i="1" s="1"/>
  <c r="R832" i="1" a="1"/>
  <c r="R832" i="1" s="1"/>
  <c r="R831" i="1" a="1"/>
  <c r="R831" i="1" s="1"/>
  <c r="R830" i="1" a="1"/>
  <c r="R830" i="1" s="1"/>
  <c r="R829" i="1" a="1"/>
  <c r="R829" i="1" s="1"/>
  <c r="R828" i="1" a="1"/>
  <c r="R828" i="1" s="1"/>
  <c r="R827" i="1" a="1"/>
  <c r="R827" i="1" s="1"/>
  <c r="R826" i="1" a="1"/>
  <c r="R826" i="1" s="1"/>
  <c r="R825" i="1" a="1"/>
  <c r="R825" i="1" s="1"/>
  <c r="R824" i="1" a="1"/>
  <c r="R824" i="1" s="1"/>
  <c r="R823" i="1" a="1"/>
  <c r="R823" i="1" s="1"/>
  <c r="R822" i="1" a="1"/>
  <c r="R822" i="1" s="1"/>
  <c r="R821" i="1" a="1"/>
  <c r="R821" i="1" s="1"/>
  <c r="R820" i="1" a="1"/>
  <c r="R820" i="1" s="1"/>
  <c r="R819" i="1" a="1"/>
  <c r="R819" i="1" s="1"/>
  <c r="R818" i="1" a="1"/>
  <c r="R818" i="1" s="1"/>
  <c r="R817" i="1" a="1"/>
  <c r="R817" i="1" s="1"/>
  <c r="R816" i="1" a="1"/>
  <c r="R816" i="1" s="1"/>
  <c r="R815" i="1" a="1"/>
  <c r="R815" i="1" s="1"/>
  <c r="R814" i="1" a="1"/>
  <c r="R814" i="1" s="1"/>
  <c r="R813" i="1" a="1"/>
  <c r="R813" i="1" s="1"/>
  <c r="R812" i="1" a="1"/>
  <c r="R812" i="1" s="1"/>
  <c r="R811" i="1" a="1"/>
  <c r="R811" i="1" s="1"/>
  <c r="R810" i="1" a="1"/>
  <c r="R810" i="1" s="1"/>
  <c r="R809" i="1" a="1"/>
  <c r="R809" i="1" s="1"/>
  <c r="R808" i="1" a="1"/>
  <c r="R808" i="1" s="1"/>
  <c r="R807" i="1" a="1"/>
  <c r="R807" i="1" s="1"/>
  <c r="R806" i="1" a="1"/>
  <c r="R806" i="1" s="1"/>
  <c r="R805" i="1" a="1"/>
  <c r="R805" i="1" s="1"/>
  <c r="R804" i="1" a="1"/>
  <c r="R804" i="1" s="1"/>
  <c r="R803" i="1" a="1"/>
  <c r="R803" i="1" s="1"/>
  <c r="R802" i="1" a="1"/>
  <c r="R802" i="1" s="1"/>
  <c r="R801" i="1" a="1"/>
  <c r="R801" i="1" s="1"/>
  <c r="R800" i="1" a="1"/>
  <c r="R800" i="1" s="1"/>
  <c r="R799" i="1" a="1"/>
  <c r="R799" i="1" s="1"/>
  <c r="R798" i="1" a="1"/>
  <c r="R798" i="1" s="1"/>
  <c r="R797" i="1" a="1"/>
  <c r="R797" i="1" s="1"/>
  <c r="R796" i="1" a="1"/>
  <c r="R796" i="1" s="1"/>
  <c r="R795" i="1" a="1"/>
  <c r="R795" i="1" s="1"/>
  <c r="R794" i="1" a="1"/>
  <c r="R794" i="1" s="1"/>
  <c r="R793" i="1" a="1"/>
  <c r="R793" i="1" s="1"/>
  <c r="R792" i="1" a="1"/>
  <c r="R792" i="1" s="1"/>
  <c r="R791" i="1" a="1"/>
  <c r="R791" i="1" s="1"/>
  <c r="R790" i="1" a="1"/>
  <c r="R790" i="1" s="1"/>
  <c r="R789" i="1" a="1"/>
  <c r="R789" i="1" s="1"/>
  <c r="R788" i="1" a="1"/>
  <c r="R788" i="1" s="1"/>
  <c r="R787" i="1" a="1"/>
  <c r="R787" i="1" s="1"/>
  <c r="R786" i="1" a="1"/>
  <c r="R786" i="1" s="1"/>
  <c r="R785" i="1" a="1"/>
  <c r="R785" i="1" s="1"/>
  <c r="R784" i="1" a="1"/>
  <c r="R784" i="1" s="1"/>
  <c r="R783" i="1" a="1"/>
  <c r="R783" i="1" s="1"/>
  <c r="R782" i="1" a="1"/>
  <c r="R782" i="1" s="1"/>
  <c r="R781" i="1" a="1"/>
  <c r="R781" i="1" s="1"/>
  <c r="R780" i="1" a="1"/>
  <c r="R780" i="1" s="1"/>
  <c r="R779" i="1" a="1"/>
  <c r="R779" i="1" s="1"/>
  <c r="R778" i="1" a="1"/>
  <c r="R778" i="1" s="1"/>
  <c r="R777" i="1" a="1"/>
  <c r="R777" i="1" s="1"/>
  <c r="R776" i="1" a="1"/>
  <c r="R776" i="1" s="1"/>
  <c r="R775" i="1" a="1"/>
  <c r="R775" i="1" s="1"/>
  <c r="R774" i="1" a="1"/>
  <c r="R774" i="1" s="1"/>
  <c r="R773" i="1" a="1"/>
  <c r="R773" i="1" s="1"/>
  <c r="R772" i="1" a="1"/>
  <c r="R772" i="1" s="1"/>
  <c r="R771" i="1" a="1"/>
  <c r="R771" i="1" s="1"/>
  <c r="R770" i="1" a="1"/>
  <c r="R770" i="1" s="1"/>
  <c r="R769" i="1" a="1"/>
  <c r="R769" i="1" s="1"/>
  <c r="R768" i="1" a="1"/>
  <c r="R768" i="1" s="1"/>
  <c r="R767" i="1" a="1"/>
  <c r="R767" i="1" s="1"/>
  <c r="R766" i="1" a="1"/>
  <c r="R766" i="1" s="1"/>
  <c r="R765" i="1" a="1"/>
  <c r="R765" i="1" s="1"/>
  <c r="R764" i="1" a="1"/>
  <c r="R764" i="1" s="1"/>
  <c r="R763" i="1" a="1"/>
  <c r="R763" i="1" s="1"/>
  <c r="R762" i="1" a="1"/>
  <c r="R762" i="1" s="1"/>
  <c r="R761" i="1" a="1"/>
  <c r="R761" i="1" s="1"/>
  <c r="R760" i="1" a="1"/>
  <c r="R760" i="1" s="1"/>
  <c r="R759" i="1" a="1"/>
  <c r="R759" i="1" s="1"/>
  <c r="R758" i="1" a="1"/>
  <c r="R758" i="1" s="1"/>
  <c r="R757" i="1" a="1"/>
  <c r="R757" i="1" s="1"/>
  <c r="R756" i="1" a="1"/>
  <c r="R756" i="1" s="1"/>
  <c r="R755" i="1" a="1"/>
  <c r="R755" i="1" s="1"/>
  <c r="R754" i="1" a="1"/>
  <c r="R754" i="1" s="1"/>
  <c r="R753" i="1" a="1"/>
  <c r="R753" i="1" s="1"/>
  <c r="R752" i="1" a="1"/>
  <c r="R752" i="1" s="1"/>
  <c r="R751" i="1" a="1"/>
  <c r="R751" i="1" s="1"/>
  <c r="R750" i="1" a="1"/>
  <c r="R750" i="1" s="1"/>
  <c r="R749" i="1" a="1"/>
  <c r="R749" i="1" s="1"/>
  <c r="R748" i="1" a="1"/>
  <c r="R748" i="1" s="1"/>
  <c r="R747" i="1" a="1"/>
  <c r="R747" i="1" s="1"/>
  <c r="R746" i="1" a="1"/>
  <c r="R746" i="1" s="1"/>
  <c r="R745" i="1" a="1"/>
  <c r="R745" i="1" s="1"/>
  <c r="R744" i="1" a="1"/>
  <c r="R744" i="1" s="1"/>
  <c r="R743" i="1" a="1"/>
  <c r="R743" i="1" s="1"/>
  <c r="R742" i="1" a="1"/>
  <c r="R742" i="1" s="1"/>
  <c r="R741" i="1" a="1"/>
  <c r="R741" i="1" s="1"/>
  <c r="R740" i="1" a="1"/>
  <c r="R740" i="1" s="1"/>
  <c r="R739" i="1" a="1"/>
  <c r="R739" i="1" s="1"/>
  <c r="R738" i="1" a="1"/>
  <c r="R738" i="1" s="1"/>
  <c r="R737" i="1" a="1"/>
  <c r="R737" i="1" s="1"/>
  <c r="R736" i="1" a="1"/>
  <c r="R736" i="1" s="1"/>
  <c r="R735" i="1" a="1"/>
  <c r="R735" i="1" s="1"/>
  <c r="R734" i="1" a="1"/>
  <c r="R734" i="1" s="1"/>
  <c r="R733" i="1" a="1"/>
  <c r="R733" i="1" s="1"/>
  <c r="R732" i="1" a="1"/>
  <c r="R732" i="1" s="1"/>
  <c r="R731" i="1" a="1"/>
  <c r="R731" i="1" s="1"/>
  <c r="R730" i="1" a="1"/>
  <c r="R730" i="1" s="1"/>
  <c r="R729" i="1" a="1"/>
  <c r="R729" i="1" s="1"/>
  <c r="R728" i="1" a="1"/>
  <c r="R728" i="1" s="1"/>
  <c r="R727" i="1" a="1"/>
  <c r="R727" i="1" s="1"/>
  <c r="R726" i="1" a="1"/>
  <c r="R726" i="1" s="1"/>
  <c r="R725" i="1" a="1"/>
  <c r="R725" i="1" s="1"/>
  <c r="R724" i="1" a="1"/>
  <c r="R724" i="1" s="1"/>
  <c r="R723" i="1" a="1"/>
  <c r="R723" i="1" s="1"/>
  <c r="R722" i="1" a="1"/>
  <c r="R722" i="1" s="1"/>
  <c r="R721" i="1" a="1"/>
  <c r="R721" i="1" s="1"/>
  <c r="R720" i="1" a="1"/>
  <c r="R720" i="1" s="1"/>
  <c r="R719" i="1" a="1"/>
  <c r="R719" i="1" s="1"/>
  <c r="R718" i="1" a="1"/>
  <c r="R718" i="1" s="1"/>
  <c r="R717" i="1" a="1"/>
  <c r="R717" i="1" s="1"/>
  <c r="R716" i="1" a="1"/>
  <c r="R716" i="1" s="1"/>
  <c r="R715" i="1" a="1"/>
  <c r="R715" i="1" s="1"/>
  <c r="R714" i="1" a="1"/>
  <c r="R714" i="1" s="1"/>
  <c r="R713" i="1" a="1"/>
  <c r="R713" i="1" s="1"/>
  <c r="R712" i="1" a="1"/>
  <c r="R712" i="1" s="1"/>
  <c r="R711" i="1" a="1"/>
  <c r="R711" i="1" s="1"/>
  <c r="R710" i="1" a="1"/>
  <c r="R710" i="1" s="1"/>
  <c r="R709" i="1" a="1"/>
  <c r="R709" i="1" s="1"/>
  <c r="R708" i="1" a="1"/>
  <c r="R708" i="1" s="1"/>
  <c r="R707" i="1" a="1"/>
  <c r="R707" i="1" s="1"/>
  <c r="R706" i="1" a="1"/>
  <c r="R706" i="1" s="1"/>
  <c r="R705" i="1" a="1"/>
  <c r="R705" i="1" s="1"/>
  <c r="R704" i="1" a="1"/>
  <c r="R704" i="1" s="1"/>
  <c r="R703" i="1" a="1"/>
  <c r="R703" i="1" s="1"/>
  <c r="R702" i="1" a="1"/>
  <c r="R702" i="1" s="1"/>
  <c r="R701" i="1" a="1"/>
  <c r="R701" i="1" s="1"/>
  <c r="R700" i="1" a="1"/>
  <c r="R700" i="1" s="1"/>
  <c r="R699" i="1" a="1"/>
  <c r="R699" i="1" s="1"/>
  <c r="R698" i="1" a="1"/>
  <c r="R698" i="1" s="1"/>
  <c r="R697" i="1" a="1"/>
  <c r="R697" i="1" s="1"/>
  <c r="R696" i="1" a="1"/>
  <c r="R696" i="1" s="1"/>
  <c r="R695" i="1" a="1"/>
  <c r="R695" i="1" s="1"/>
  <c r="R694" i="1" a="1"/>
  <c r="R694" i="1" s="1"/>
  <c r="R693" i="1" a="1"/>
  <c r="R693" i="1" s="1"/>
  <c r="R692" i="1" a="1"/>
  <c r="R692" i="1" s="1"/>
  <c r="R691" i="1" a="1"/>
  <c r="R691" i="1" s="1"/>
  <c r="R690" i="1" a="1"/>
  <c r="R690" i="1" s="1"/>
  <c r="R689" i="1" a="1"/>
  <c r="R689" i="1" s="1"/>
  <c r="R688" i="1" a="1"/>
  <c r="R688" i="1" s="1"/>
  <c r="R687" i="1" a="1"/>
  <c r="R687" i="1" s="1"/>
  <c r="R686" i="1" a="1"/>
  <c r="R686" i="1" s="1"/>
  <c r="R685" i="1" a="1"/>
  <c r="R685" i="1" s="1"/>
  <c r="R684" i="1" a="1"/>
  <c r="R684" i="1" s="1"/>
  <c r="R683" i="1" a="1"/>
  <c r="R683" i="1" s="1"/>
  <c r="R682" i="1" a="1"/>
  <c r="R682" i="1" s="1"/>
  <c r="R681" i="1" a="1"/>
  <c r="R681" i="1" s="1"/>
  <c r="R680" i="1" a="1"/>
  <c r="R680" i="1" s="1"/>
  <c r="R679" i="1" a="1"/>
  <c r="R679" i="1" s="1"/>
  <c r="R678" i="1" a="1"/>
  <c r="R678" i="1" s="1"/>
  <c r="R677" i="1" a="1"/>
  <c r="R677" i="1" s="1"/>
  <c r="R676" i="1" a="1"/>
  <c r="R676" i="1" s="1"/>
  <c r="R675" i="1" a="1"/>
  <c r="R675" i="1" s="1"/>
  <c r="R674" i="1" a="1"/>
  <c r="R674" i="1" s="1"/>
  <c r="R673" i="1" a="1"/>
  <c r="R673" i="1" s="1"/>
  <c r="R672" i="1" a="1"/>
  <c r="R672" i="1" s="1"/>
  <c r="R671" i="1" a="1"/>
  <c r="R671" i="1" s="1"/>
  <c r="R670" i="1" a="1"/>
  <c r="R670" i="1" s="1"/>
  <c r="R669" i="1" a="1"/>
  <c r="R669" i="1" s="1"/>
  <c r="R668" i="1" a="1"/>
  <c r="R668" i="1" s="1"/>
  <c r="R667" i="1" a="1"/>
  <c r="R667" i="1" s="1"/>
  <c r="R666" i="1" a="1"/>
  <c r="R666" i="1" s="1"/>
  <c r="R665" i="1" a="1"/>
  <c r="R665" i="1" s="1"/>
  <c r="R664" i="1" a="1"/>
  <c r="R664" i="1" s="1"/>
  <c r="R663" i="1" a="1"/>
  <c r="R663" i="1" s="1"/>
  <c r="R662" i="1" a="1"/>
  <c r="R662" i="1" s="1"/>
  <c r="R661" i="1" a="1"/>
  <c r="R661" i="1" s="1"/>
  <c r="R660" i="1" a="1"/>
  <c r="R660" i="1" s="1"/>
  <c r="R659" i="1" a="1"/>
  <c r="R659" i="1" s="1"/>
  <c r="R658" i="1" a="1"/>
  <c r="R658" i="1" s="1"/>
  <c r="R657" i="1" a="1"/>
  <c r="R657" i="1" s="1"/>
  <c r="R656" i="1" a="1"/>
  <c r="R656" i="1" s="1"/>
  <c r="R655" i="1" a="1"/>
  <c r="R655" i="1" s="1"/>
  <c r="R654" i="1" a="1"/>
  <c r="R654" i="1" s="1"/>
  <c r="R653" i="1" a="1"/>
  <c r="R653" i="1" s="1"/>
  <c r="R652" i="1" a="1"/>
  <c r="R652" i="1" s="1"/>
  <c r="R651" i="1" a="1"/>
  <c r="R651" i="1" s="1"/>
  <c r="R650" i="1" a="1"/>
  <c r="R650" i="1" s="1"/>
  <c r="R649" i="1" a="1"/>
  <c r="R649" i="1" s="1"/>
  <c r="R648" i="1" a="1"/>
  <c r="R648" i="1" s="1"/>
  <c r="R647" i="1" a="1"/>
  <c r="R647" i="1" s="1"/>
  <c r="R646" i="1" a="1"/>
  <c r="R646" i="1" s="1"/>
  <c r="R645" i="1" a="1"/>
  <c r="R645" i="1" s="1"/>
  <c r="R644" i="1" a="1"/>
  <c r="R644" i="1" s="1"/>
  <c r="R643" i="1" a="1"/>
  <c r="R643" i="1" s="1"/>
  <c r="R642" i="1" a="1"/>
  <c r="R642" i="1" s="1"/>
  <c r="R641" i="1" a="1"/>
  <c r="R641" i="1" s="1"/>
  <c r="R640" i="1" a="1"/>
  <c r="R640" i="1" s="1"/>
  <c r="R639" i="1" a="1"/>
  <c r="R639" i="1" s="1"/>
  <c r="R638" i="1" a="1"/>
  <c r="R638" i="1" s="1"/>
  <c r="R637" i="1" a="1"/>
  <c r="R637" i="1" s="1"/>
  <c r="R636" i="1" a="1"/>
  <c r="R636" i="1" s="1"/>
  <c r="R635" i="1" a="1"/>
  <c r="R635" i="1" s="1"/>
  <c r="R634" i="1" a="1"/>
  <c r="R634" i="1" s="1"/>
  <c r="R633" i="1" a="1"/>
  <c r="R633" i="1" s="1"/>
  <c r="R632" i="1" a="1"/>
  <c r="R632" i="1" s="1"/>
  <c r="R631" i="1" a="1"/>
  <c r="R631" i="1" s="1"/>
  <c r="R630" i="1" a="1"/>
  <c r="R630" i="1" s="1"/>
  <c r="R629" i="1" a="1"/>
  <c r="R629" i="1" s="1"/>
  <c r="R628" i="1" a="1"/>
  <c r="R628" i="1" s="1"/>
  <c r="R627" i="1" a="1"/>
  <c r="R627" i="1" s="1"/>
  <c r="R626" i="1" a="1"/>
  <c r="R626" i="1" s="1"/>
  <c r="R625" i="1" a="1"/>
  <c r="R625" i="1" s="1"/>
  <c r="R624" i="1" a="1"/>
  <c r="R624" i="1" s="1"/>
  <c r="R623" i="1" a="1"/>
  <c r="R623" i="1" s="1"/>
  <c r="R622" i="1" a="1"/>
  <c r="R622" i="1" s="1"/>
  <c r="R621" i="1" a="1"/>
  <c r="R621" i="1" s="1"/>
  <c r="R620" i="1" a="1"/>
  <c r="R620" i="1" s="1"/>
  <c r="R619" i="1" a="1"/>
  <c r="R619" i="1" s="1"/>
  <c r="R618" i="1" a="1"/>
  <c r="R618" i="1" s="1"/>
  <c r="R617" i="1" a="1"/>
  <c r="R617" i="1" s="1"/>
  <c r="R616" i="1" a="1"/>
  <c r="R616" i="1" s="1"/>
  <c r="R615" i="1" a="1"/>
  <c r="R615" i="1" s="1"/>
  <c r="R614" i="1" a="1"/>
  <c r="R614" i="1" s="1"/>
  <c r="R613" i="1" a="1"/>
  <c r="R613" i="1" s="1"/>
  <c r="R612" i="1" a="1"/>
  <c r="R612" i="1" s="1"/>
  <c r="R611" i="1" a="1"/>
  <c r="R611" i="1" s="1"/>
  <c r="R610" i="1" a="1"/>
  <c r="R610" i="1" s="1"/>
  <c r="R609" i="1" a="1"/>
  <c r="R609" i="1" s="1"/>
  <c r="R608" i="1" a="1"/>
  <c r="R608" i="1" s="1"/>
  <c r="R607" i="1" a="1"/>
  <c r="R607" i="1" s="1"/>
  <c r="R606" i="1" a="1"/>
  <c r="R606" i="1" s="1"/>
  <c r="R605" i="1" a="1"/>
  <c r="R605" i="1" s="1"/>
  <c r="R604" i="1" a="1"/>
  <c r="R604" i="1" s="1"/>
  <c r="R603" i="1" a="1"/>
  <c r="R603" i="1" s="1"/>
  <c r="R602" i="1" a="1"/>
  <c r="R602" i="1" s="1"/>
  <c r="R601" i="1" a="1"/>
  <c r="R601" i="1" s="1"/>
  <c r="R600" i="1" a="1"/>
  <c r="R600" i="1" s="1"/>
  <c r="R599" i="1" a="1"/>
  <c r="R599" i="1" s="1"/>
  <c r="R598" i="1" a="1"/>
  <c r="R598" i="1" s="1"/>
  <c r="R597" i="1" a="1"/>
  <c r="R597" i="1" s="1"/>
  <c r="R596" i="1" a="1"/>
  <c r="R596" i="1" s="1"/>
  <c r="R595" i="1" a="1"/>
  <c r="R595" i="1" s="1"/>
  <c r="R594" i="1" a="1"/>
  <c r="R594" i="1" s="1"/>
  <c r="R593" i="1" a="1"/>
  <c r="R593" i="1" s="1"/>
  <c r="R592" i="1" a="1"/>
  <c r="R592" i="1" s="1"/>
  <c r="R591" i="1" a="1"/>
  <c r="R591" i="1" s="1"/>
  <c r="R590" i="1" a="1"/>
  <c r="R590" i="1" s="1"/>
  <c r="R589" i="1" a="1"/>
  <c r="R589" i="1" s="1"/>
  <c r="R588" i="1" a="1"/>
  <c r="R588" i="1" s="1"/>
  <c r="R587" i="1" a="1"/>
  <c r="R587" i="1" s="1"/>
  <c r="R586" i="1" a="1"/>
  <c r="R586" i="1" s="1"/>
  <c r="R585" i="1" a="1"/>
  <c r="R585" i="1" s="1"/>
  <c r="R584" i="1" a="1"/>
  <c r="R584" i="1" s="1"/>
  <c r="R583" i="1" a="1"/>
  <c r="R583" i="1" s="1"/>
  <c r="R582" i="1" a="1"/>
  <c r="R582" i="1" s="1"/>
  <c r="R581" i="1" a="1"/>
  <c r="R581" i="1" s="1"/>
  <c r="R580" i="1" a="1"/>
  <c r="R580" i="1" s="1"/>
  <c r="R579" i="1" a="1"/>
  <c r="R579" i="1" s="1"/>
  <c r="R578" i="1" a="1"/>
  <c r="R578" i="1" s="1"/>
  <c r="R577" i="1" a="1"/>
  <c r="R577" i="1" s="1"/>
  <c r="R576" i="1" a="1"/>
  <c r="R576" i="1" s="1"/>
  <c r="R575" i="1" a="1"/>
  <c r="R575" i="1" s="1"/>
  <c r="R574" i="1" a="1"/>
  <c r="R574" i="1" s="1"/>
  <c r="R573" i="1" a="1"/>
  <c r="R573" i="1" s="1"/>
  <c r="R572" i="1" a="1"/>
  <c r="R572" i="1" s="1"/>
  <c r="R571" i="1" a="1"/>
  <c r="R571" i="1" s="1"/>
  <c r="R570" i="1" a="1"/>
  <c r="R570" i="1" s="1"/>
  <c r="R569" i="1" a="1"/>
  <c r="R569" i="1" s="1"/>
  <c r="R568" i="1" a="1"/>
  <c r="R568" i="1" s="1"/>
  <c r="R567" i="1" a="1"/>
  <c r="R567" i="1" s="1"/>
  <c r="R566" i="1" a="1"/>
  <c r="R566" i="1" s="1"/>
  <c r="R565" i="1" a="1"/>
  <c r="R565" i="1" s="1"/>
  <c r="R564" i="1" a="1"/>
  <c r="R564" i="1" s="1"/>
  <c r="R563" i="1" a="1"/>
  <c r="R563" i="1" s="1"/>
  <c r="R562" i="1" a="1"/>
  <c r="R562" i="1" s="1"/>
  <c r="R561" i="1" a="1"/>
  <c r="R561" i="1" s="1"/>
  <c r="R560" i="1" a="1"/>
  <c r="R560" i="1" s="1"/>
  <c r="R559" i="1" a="1"/>
  <c r="R559" i="1" s="1"/>
  <c r="R558" i="1" a="1"/>
  <c r="R558" i="1" s="1"/>
  <c r="R557" i="1" a="1"/>
  <c r="R557" i="1" s="1"/>
  <c r="R556" i="1" a="1"/>
  <c r="R556" i="1" s="1"/>
  <c r="R555" i="1" a="1"/>
  <c r="R555" i="1" s="1"/>
  <c r="R554" i="1" a="1"/>
  <c r="R554" i="1" s="1"/>
  <c r="R553" i="1" a="1"/>
  <c r="R553" i="1" s="1"/>
  <c r="R552" i="1" a="1"/>
  <c r="R552" i="1" s="1"/>
  <c r="R551" i="1" a="1"/>
  <c r="R551" i="1" s="1"/>
  <c r="R550" i="1" a="1"/>
  <c r="R550" i="1" s="1"/>
  <c r="R549" i="1" a="1"/>
  <c r="R549" i="1" s="1"/>
  <c r="R548" i="1" a="1"/>
  <c r="R548" i="1" s="1"/>
  <c r="R547" i="1" a="1"/>
  <c r="R547" i="1" s="1"/>
  <c r="R546" i="1" a="1"/>
  <c r="R546" i="1" s="1"/>
  <c r="R545" i="1" a="1"/>
  <c r="R545" i="1" s="1"/>
  <c r="R544" i="1" a="1"/>
  <c r="R544" i="1" s="1"/>
  <c r="R543" i="1" a="1"/>
  <c r="R543" i="1" s="1"/>
  <c r="R542" i="1" a="1"/>
  <c r="R542" i="1" s="1"/>
  <c r="R541" i="1" a="1"/>
  <c r="R541" i="1" s="1"/>
  <c r="R540" i="1" a="1"/>
  <c r="R540" i="1" s="1"/>
  <c r="R539" i="1" a="1"/>
  <c r="R539" i="1" s="1"/>
  <c r="R538" i="1" a="1"/>
  <c r="R538" i="1" s="1"/>
  <c r="R537" i="1" a="1"/>
  <c r="R537" i="1" s="1"/>
  <c r="R536" i="1" a="1"/>
  <c r="R536" i="1" s="1"/>
  <c r="R535" i="1" a="1"/>
  <c r="R535" i="1" s="1"/>
  <c r="R534" i="1" a="1"/>
  <c r="R534" i="1" s="1"/>
  <c r="R533" i="1" a="1"/>
  <c r="R533" i="1" s="1"/>
  <c r="R532" i="1" a="1"/>
  <c r="R532" i="1" s="1"/>
  <c r="R531" i="1" a="1"/>
  <c r="R531" i="1" s="1"/>
  <c r="R530" i="1" a="1"/>
  <c r="R530" i="1" s="1"/>
  <c r="R529" i="1" a="1"/>
  <c r="R529" i="1" s="1"/>
  <c r="R528" i="1" a="1"/>
  <c r="R528" i="1" s="1"/>
  <c r="R527" i="1" a="1"/>
  <c r="R527" i="1" s="1"/>
  <c r="R526" i="1" a="1"/>
  <c r="R526" i="1" s="1"/>
  <c r="R525" i="1" a="1"/>
  <c r="R525" i="1" s="1"/>
  <c r="R524" i="1" a="1"/>
  <c r="R524" i="1" s="1"/>
  <c r="R523" i="1" a="1"/>
  <c r="R523" i="1" s="1"/>
  <c r="R522" i="1" a="1"/>
  <c r="R522" i="1" s="1"/>
  <c r="R521" i="1" a="1"/>
  <c r="R521" i="1" s="1"/>
  <c r="R520" i="1" a="1"/>
  <c r="R520" i="1" s="1"/>
  <c r="R519" i="1" a="1"/>
  <c r="R519" i="1" s="1"/>
  <c r="R518" i="1" a="1"/>
  <c r="R518" i="1" s="1"/>
  <c r="R517" i="1" a="1"/>
  <c r="R517" i="1" s="1"/>
  <c r="R516" i="1" a="1"/>
  <c r="R516" i="1" s="1"/>
  <c r="R515" i="1" a="1"/>
  <c r="R515" i="1" s="1"/>
  <c r="R514" i="1" a="1"/>
  <c r="R514" i="1" s="1"/>
  <c r="R513" i="1" a="1"/>
  <c r="R513" i="1" s="1"/>
  <c r="R512" i="1" a="1"/>
  <c r="R512" i="1" s="1"/>
  <c r="R511" i="1" a="1"/>
  <c r="R511" i="1" s="1"/>
  <c r="R510" i="1" a="1"/>
  <c r="R510" i="1" s="1"/>
  <c r="R509" i="1" a="1"/>
  <c r="R509" i="1" s="1"/>
  <c r="R508" i="1" a="1"/>
  <c r="R508" i="1" s="1"/>
  <c r="R507" i="1" a="1"/>
  <c r="R507" i="1" s="1"/>
  <c r="R506" i="1" a="1"/>
  <c r="R506" i="1" s="1"/>
  <c r="R505" i="1" a="1"/>
  <c r="R505" i="1" s="1"/>
  <c r="R504" i="1" a="1"/>
  <c r="R504" i="1" s="1"/>
  <c r="R503" i="1" a="1"/>
  <c r="R503" i="1" s="1"/>
  <c r="R502" i="1" a="1"/>
  <c r="R502" i="1" s="1"/>
  <c r="R501" i="1" a="1"/>
  <c r="R501" i="1" s="1"/>
  <c r="R500" i="1" a="1"/>
  <c r="R500" i="1" s="1"/>
  <c r="R499" i="1" a="1"/>
  <c r="R499" i="1" s="1"/>
  <c r="R498" i="1" a="1"/>
  <c r="R498" i="1" s="1"/>
  <c r="R497" i="1" a="1"/>
  <c r="R497" i="1" s="1"/>
  <c r="R496" i="1" a="1"/>
  <c r="R496" i="1" s="1"/>
  <c r="R495" i="1" a="1"/>
  <c r="R495" i="1" s="1"/>
  <c r="R494" i="1" a="1"/>
  <c r="R494" i="1" s="1"/>
  <c r="R493" i="1" a="1"/>
  <c r="R493" i="1" s="1"/>
  <c r="R492" i="1" a="1"/>
  <c r="R492" i="1" s="1"/>
  <c r="R491" i="1" a="1"/>
  <c r="R491" i="1" s="1"/>
  <c r="R490" i="1" a="1"/>
  <c r="R490" i="1" s="1"/>
  <c r="R489" i="1" a="1"/>
  <c r="R489" i="1" s="1"/>
  <c r="R488" i="1" a="1"/>
  <c r="R488" i="1" s="1"/>
  <c r="R487" i="1" a="1"/>
  <c r="R487" i="1" s="1"/>
  <c r="R486" i="1" a="1"/>
  <c r="R486" i="1" s="1"/>
  <c r="R485" i="1" a="1"/>
  <c r="R485" i="1" s="1"/>
  <c r="R484" i="1" a="1"/>
  <c r="R484" i="1" s="1"/>
  <c r="R483" i="1" a="1"/>
  <c r="R483" i="1" s="1"/>
  <c r="R482" i="1" a="1"/>
  <c r="R482" i="1" s="1"/>
  <c r="R481" i="1" a="1"/>
  <c r="R481" i="1" s="1"/>
  <c r="R480" i="1" a="1"/>
  <c r="R480" i="1" s="1"/>
  <c r="R479" i="1" a="1"/>
  <c r="R479" i="1" s="1"/>
  <c r="R478" i="1" a="1"/>
  <c r="R478" i="1" s="1"/>
  <c r="R477" i="1" a="1"/>
  <c r="R477" i="1" s="1"/>
  <c r="R476" i="1" a="1"/>
  <c r="R476" i="1" s="1"/>
  <c r="R475" i="1" a="1"/>
  <c r="R475" i="1" s="1"/>
  <c r="R474" i="1" a="1"/>
  <c r="R474" i="1" s="1"/>
  <c r="R473" i="1" a="1"/>
  <c r="R473" i="1" s="1"/>
  <c r="R472" i="1" a="1"/>
  <c r="R472" i="1" s="1"/>
  <c r="R471" i="1" a="1"/>
  <c r="R471" i="1" s="1"/>
  <c r="R470" i="1" a="1"/>
  <c r="R470" i="1" s="1"/>
  <c r="R469" i="1" a="1"/>
  <c r="R469" i="1" s="1"/>
  <c r="R468" i="1" a="1"/>
  <c r="R468" i="1" s="1"/>
  <c r="R467" i="1" a="1"/>
  <c r="R467" i="1" s="1"/>
  <c r="R466" i="1" a="1"/>
  <c r="R466" i="1" s="1"/>
  <c r="R465" i="1" a="1"/>
  <c r="R465" i="1" s="1"/>
  <c r="R464" i="1" a="1"/>
  <c r="R464" i="1" s="1"/>
  <c r="R463" i="1" a="1"/>
  <c r="R463" i="1" s="1"/>
  <c r="R462" i="1" a="1"/>
  <c r="R462" i="1" s="1"/>
  <c r="R461" i="1" a="1"/>
  <c r="R461" i="1" s="1"/>
  <c r="R460" i="1" a="1"/>
  <c r="R460" i="1" s="1"/>
  <c r="R459" i="1" a="1"/>
  <c r="R459" i="1" s="1"/>
  <c r="R458" i="1" a="1"/>
  <c r="R458" i="1" s="1"/>
  <c r="R457" i="1" a="1"/>
  <c r="R457" i="1" s="1"/>
  <c r="R456" i="1" a="1"/>
  <c r="R456" i="1" s="1"/>
  <c r="R455" i="1" a="1"/>
  <c r="R455" i="1" s="1"/>
  <c r="R454" i="1" a="1"/>
  <c r="R454" i="1" s="1"/>
  <c r="R453" i="1" a="1"/>
  <c r="R453" i="1" s="1"/>
  <c r="R452" i="1" a="1"/>
  <c r="R452" i="1" s="1"/>
  <c r="R451" i="1" a="1"/>
  <c r="R451" i="1" s="1"/>
  <c r="R450" i="1" a="1"/>
  <c r="R450" i="1" s="1"/>
  <c r="R449" i="1" a="1"/>
  <c r="R449" i="1" s="1"/>
  <c r="R448" i="1" a="1"/>
  <c r="R448" i="1" s="1"/>
  <c r="R447" i="1" a="1"/>
  <c r="R447" i="1" s="1"/>
  <c r="R446" i="1" a="1"/>
  <c r="R446" i="1" s="1"/>
  <c r="R445" i="1" a="1"/>
  <c r="R445" i="1" s="1"/>
  <c r="R444" i="1" a="1"/>
  <c r="R444" i="1" s="1"/>
  <c r="R443" i="1" a="1"/>
  <c r="R443" i="1" s="1"/>
  <c r="R442" i="1" a="1"/>
  <c r="R442" i="1" s="1"/>
  <c r="R441" i="1" a="1"/>
  <c r="R441" i="1" s="1"/>
  <c r="R440" i="1" a="1"/>
  <c r="R440" i="1" s="1"/>
  <c r="R439" i="1" a="1"/>
  <c r="R439" i="1" s="1"/>
  <c r="R438" i="1" a="1"/>
  <c r="R438" i="1" s="1"/>
  <c r="R437" i="1" a="1"/>
  <c r="R437" i="1" s="1"/>
  <c r="R436" i="1" a="1"/>
  <c r="R436" i="1" s="1"/>
  <c r="R435" i="1" a="1"/>
  <c r="R435" i="1" s="1"/>
  <c r="R434" i="1" a="1"/>
  <c r="R434" i="1" s="1"/>
  <c r="R433" i="1" a="1"/>
  <c r="R433" i="1" s="1"/>
  <c r="R432" i="1" a="1"/>
  <c r="R432" i="1" s="1"/>
  <c r="R431" i="1" a="1"/>
  <c r="R431" i="1" s="1"/>
  <c r="R430" i="1" a="1"/>
  <c r="R430" i="1" s="1"/>
  <c r="R429" i="1" a="1"/>
  <c r="R429" i="1" s="1"/>
  <c r="R428" i="1" a="1"/>
  <c r="R428" i="1" s="1"/>
  <c r="R427" i="1" a="1"/>
  <c r="R427" i="1" s="1"/>
  <c r="R426" i="1" a="1"/>
  <c r="R426" i="1" s="1"/>
  <c r="R425" i="1" a="1"/>
  <c r="R425" i="1" s="1"/>
  <c r="R424" i="1" a="1"/>
  <c r="R424" i="1" s="1"/>
  <c r="R423" i="1" a="1"/>
  <c r="R423" i="1" s="1"/>
  <c r="R422" i="1" a="1"/>
  <c r="R422" i="1" s="1"/>
  <c r="R421" i="1" a="1"/>
  <c r="R421" i="1" s="1"/>
  <c r="R420" i="1" a="1"/>
  <c r="R420" i="1" s="1"/>
  <c r="R419" i="1" a="1"/>
  <c r="R419" i="1" s="1"/>
  <c r="R418" i="1" a="1"/>
  <c r="R418" i="1" s="1"/>
  <c r="R417" i="1" a="1"/>
  <c r="R417" i="1" s="1"/>
  <c r="R416" i="1" a="1"/>
  <c r="R416" i="1" s="1"/>
  <c r="R415" i="1" a="1"/>
  <c r="R415" i="1" s="1"/>
  <c r="R414" i="1" a="1"/>
  <c r="R414" i="1" s="1"/>
  <c r="R413" i="1" a="1"/>
  <c r="R413" i="1" s="1"/>
  <c r="R412" i="1" a="1"/>
  <c r="R412" i="1" s="1"/>
  <c r="R411" i="1" a="1"/>
  <c r="R411" i="1" s="1"/>
  <c r="R410" i="1" a="1"/>
  <c r="R410" i="1" s="1"/>
  <c r="R409" i="1" a="1"/>
  <c r="R409" i="1" s="1"/>
  <c r="R408" i="1" a="1"/>
  <c r="R408" i="1" s="1"/>
  <c r="R407" i="1" a="1"/>
  <c r="R407" i="1" s="1"/>
  <c r="R406" i="1" a="1"/>
  <c r="R406" i="1" s="1"/>
  <c r="R405" i="1" a="1"/>
  <c r="R405" i="1" s="1"/>
  <c r="R404" i="1" a="1"/>
  <c r="R404" i="1" s="1"/>
  <c r="R403" i="1" a="1"/>
  <c r="R403" i="1" s="1"/>
  <c r="R402" i="1" a="1"/>
  <c r="R402" i="1" s="1"/>
  <c r="R401" i="1" a="1"/>
  <c r="R401" i="1" s="1"/>
  <c r="R400" i="1" a="1"/>
  <c r="R400" i="1" s="1"/>
  <c r="R399" i="1" a="1"/>
  <c r="R399" i="1" s="1"/>
  <c r="R398" i="1" a="1"/>
  <c r="R398" i="1" s="1"/>
  <c r="R397" i="1" a="1"/>
  <c r="R397" i="1" s="1"/>
  <c r="R396" i="1" a="1"/>
  <c r="R396" i="1" s="1"/>
  <c r="R395" i="1" a="1"/>
  <c r="R395" i="1" s="1"/>
  <c r="R394" i="1" a="1"/>
  <c r="R394" i="1" s="1"/>
  <c r="R393" i="1" a="1"/>
  <c r="R393" i="1" s="1"/>
  <c r="R392" i="1" a="1"/>
  <c r="R392" i="1" s="1"/>
  <c r="R391" i="1" a="1"/>
  <c r="R391" i="1" s="1"/>
  <c r="R390" i="1" a="1"/>
  <c r="R390" i="1" s="1"/>
  <c r="R389" i="1" a="1"/>
  <c r="R389" i="1" s="1"/>
  <c r="R388" i="1" a="1"/>
  <c r="R388" i="1" s="1"/>
  <c r="R387" i="1" a="1"/>
  <c r="R387" i="1" s="1"/>
  <c r="R386" i="1" a="1"/>
  <c r="R386" i="1" s="1"/>
  <c r="R385" i="1" a="1"/>
  <c r="R385" i="1" s="1"/>
  <c r="R384" i="1" a="1"/>
  <c r="R384" i="1" s="1"/>
  <c r="R383" i="1" a="1"/>
  <c r="R383" i="1" s="1"/>
  <c r="R382" i="1" a="1"/>
  <c r="R382" i="1" s="1"/>
  <c r="R381" i="1" a="1"/>
  <c r="R381" i="1" s="1"/>
  <c r="R380" i="1" a="1"/>
  <c r="R380" i="1" s="1"/>
  <c r="R379" i="1" a="1"/>
  <c r="R379" i="1" s="1"/>
  <c r="R378" i="1" a="1"/>
  <c r="R378" i="1" s="1"/>
  <c r="R377" i="1" a="1"/>
  <c r="R377" i="1" s="1"/>
  <c r="R376" i="1" a="1"/>
  <c r="R376" i="1" s="1"/>
  <c r="R375" i="1" a="1"/>
  <c r="R375" i="1" s="1"/>
  <c r="R374" i="1" a="1"/>
  <c r="R374" i="1" s="1"/>
  <c r="R373" i="1" a="1"/>
  <c r="R373" i="1" s="1"/>
  <c r="R372" i="1" a="1"/>
  <c r="R372" i="1" s="1"/>
  <c r="R371" i="1" a="1"/>
  <c r="R371" i="1" s="1"/>
  <c r="R370" i="1" a="1"/>
  <c r="R370" i="1" s="1"/>
  <c r="R369" i="1" a="1"/>
  <c r="R369" i="1" s="1"/>
  <c r="R368" i="1" a="1"/>
  <c r="R368" i="1" s="1"/>
  <c r="R367" i="1" a="1"/>
  <c r="R367" i="1" s="1"/>
  <c r="R366" i="1" a="1"/>
  <c r="R366" i="1" s="1"/>
  <c r="R365" i="1" a="1"/>
  <c r="R365" i="1" s="1"/>
  <c r="R364" i="1" a="1"/>
  <c r="R364" i="1" s="1"/>
  <c r="R363" i="1" a="1"/>
  <c r="R363" i="1" s="1"/>
  <c r="R362" i="1" a="1"/>
  <c r="R362" i="1" s="1"/>
  <c r="R361" i="1" a="1"/>
  <c r="R361" i="1" s="1"/>
  <c r="R360" i="1" a="1"/>
  <c r="R360" i="1" s="1"/>
  <c r="R359" i="1" a="1"/>
  <c r="R359" i="1" s="1"/>
  <c r="R358" i="1" a="1"/>
  <c r="R358" i="1" s="1"/>
  <c r="R357" i="1" a="1"/>
  <c r="R357" i="1" s="1"/>
  <c r="R356" i="1" a="1"/>
  <c r="R356" i="1" s="1"/>
  <c r="R355" i="1" a="1"/>
  <c r="R355" i="1" s="1"/>
  <c r="R354" i="1" a="1"/>
  <c r="R354" i="1" s="1"/>
  <c r="R353" i="1" a="1"/>
  <c r="R353" i="1" s="1"/>
  <c r="R352" i="1" a="1"/>
  <c r="R352" i="1" s="1"/>
  <c r="R351" i="1" a="1"/>
  <c r="R351" i="1" s="1"/>
  <c r="R350" i="1" a="1"/>
  <c r="R350" i="1" s="1"/>
  <c r="R349" i="1" a="1"/>
  <c r="R349" i="1" s="1"/>
  <c r="R348" i="1" a="1"/>
  <c r="R348" i="1" s="1"/>
  <c r="R347" i="1" a="1"/>
  <c r="R347" i="1" s="1"/>
  <c r="R346" i="1" a="1"/>
  <c r="R346" i="1" s="1"/>
  <c r="R345" i="1" a="1"/>
  <c r="R345" i="1" s="1"/>
  <c r="R344" i="1" a="1"/>
  <c r="R344" i="1" s="1"/>
  <c r="R343" i="1" a="1"/>
  <c r="R343" i="1" s="1"/>
  <c r="R342" i="1" a="1"/>
  <c r="R342" i="1" s="1"/>
  <c r="R341" i="1" a="1"/>
  <c r="R341" i="1" s="1"/>
  <c r="R340" i="1" a="1"/>
  <c r="R340" i="1" s="1"/>
  <c r="R339" i="1" a="1"/>
  <c r="R339" i="1" s="1"/>
  <c r="R338" i="1" a="1"/>
  <c r="R338" i="1" s="1"/>
  <c r="R337" i="1" a="1"/>
  <c r="R337" i="1" s="1"/>
  <c r="R336" i="1" a="1"/>
  <c r="R336" i="1" s="1"/>
  <c r="R335" i="1" a="1"/>
  <c r="R335" i="1" s="1"/>
  <c r="R334" i="1" a="1"/>
  <c r="R334" i="1" s="1"/>
  <c r="R333" i="1" a="1"/>
  <c r="R333" i="1" s="1"/>
  <c r="R332" i="1" a="1"/>
  <c r="R332" i="1" s="1"/>
  <c r="R331" i="1" a="1"/>
  <c r="R331" i="1" s="1"/>
  <c r="R330" i="1" a="1"/>
  <c r="R330" i="1" s="1"/>
  <c r="R329" i="1" a="1"/>
  <c r="R329" i="1" s="1"/>
  <c r="R328" i="1" a="1"/>
  <c r="R328" i="1" s="1"/>
  <c r="R327" i="1" a="1"/>
  <c r="R327" i="1" s="1"/>
  <c r="R326" i="1" a="1"/>
  <c r="R326" i="1" s="1"/>
  <c r="R325" i="1" a="1"/>
  <c r="R325" i="1" s="1"/>
  <c r="R324" i="1" a="1"/>
  <c r="R324" i="1" s="1"/>
  <c r="R323" i="1" a="1"/>
  <c r="R323" i="1" s="1"/>
  <c r="R322" i="1" a="1"/>
  <c r="R322" i="1" s="1"/>
  <c r="R321" i="1" a="1"/>
  <c r="R321" i="1" s="1"/>
  <c r="R320" i="1" a="1"/>
  <c r="R320" i="1" s="1"/>
  <c r="R319" i="1" a="1"/>
  <c r="R319" i="1" s="1"/>
  <c r="R318" i="1" a="1"/>
  <c r="R318" i="1" s="1"/>
  <c r="R317" i="1" a="1"/>
  <c r="R317" i="1" s="1"/>
  <c r="R316" i="1" a="1"/>
  <c r="R316" i="1" s="1"/>
  <c r="R315" i="1" a="1"/>
  <c r="R315" i="1" s="1"/>
  <c r="R314" i="1" a="1"/>
  <c r="R314" i="1" s="1"/>
  <c r="R313" i="1" a="1"/>
  <c r="R313" i="1" s="1"/>
  <c r="R312" i="1" a="1"/>
  <c r="R312" i="1" s="1"/>
  <c r="R311" i="1" a="1"/>
  <c r="R311" i="1" s="1"/>
  <c r="R310" i="1" a="1"/>
  <c r="R310" i="1" s="1"/>
  <c r="R309" i="1" a="1"/>
  <c r="R309" i="1" s="1"/>
  <c r="R308" i="1" a="1"/>
  <c r="R308" i="1" s="1"/>
  <c r="R307" i="1" a="1"/>
  <c r="R307" i="1" s="1"/>
  <c r="R306" i="1" a="1"/>
  <c r="R306" i="1" s="1"/>
  <c r="R305" i="1" a="1"/>
  <c r="R305" i="1" s="1"/>
  <c r="R304" i="1" a="1"/>
  <c r="R304" i="1" s="1"/>
  <c r="R303" i="1" a="1"/>
  <c r="R303" i="1" s="1"/>
  <c r="R302" i="1" a="1"/>
  <c r="R302" i="1" s="1"/>
  <c r="R301" i="1" a="1"/>
  <c r="R301" i="1" s="1"/>
  <c r="R300" i="1" a="1"/>
  <c r="R300" i="1" s="1"/>
  <c r="R299" i="1" a="1"/>
  <c r="R299" i="1" s="1"/>
  <c r="R298" i="1" a="1"/>
  <c r="R298" i="1" s="1"/>
  <c r="R297" i="1" a="1"/>
  <c r="R297" i="1" s="1"/>
  <c r="R296" i="1" a="1"/>
  <c r="R296" i="1" s="1"/>
  <c r="R295" i="1" a="1"/>
  <c r="R295" i="1" s="1"/>
  <c r="R294" i="1" a="1"/>
  <c r="R294" i="1" s="1"/>
  <c r="R293" i="1" a="1"/>
  <c r="R293" i="1" s="1"/>
  <c r="R292" i="1" a="1"/>
  <c r="R292" i="1" s="1"/>
  <c r="R291" i="1" a="1"/>
  <c r="R291" i="1" s="1"/>
  <c r="R290" i="1" a="1"/>
  <c r="R290" i="1" s="1"/>
  <c r="R289" i="1" a="1"/>
  <c r="R289" i="1" s="1"/>
  <c r="R288" i="1" a="1"/>
  <c r="R288" i="1" s="1"/>
  <c r="R287" i="1" a="1"/>
  <c r="R287" i="1" s="1"/>
  <c r="R286" i="1" a="1"/>
  <c r="R286" i="1" s="1"/>
  <c r="R285" i="1" a="1"/>
  <c r="R285" i="1" s="1"/>
  <c r="R284" i="1" a="1"/>
  <c r="R284" i="1" s="1"/>
  <c r="R283" i="1" a="1"/>
  <c r="R283" i="1" s="1"/>
  <c r="R282" i="1" a="1"/>
  <c r="R282" i="1" s="1"/>
  <c r="R281" i="1" a="1"/>
  <c r="R281" i="1" s="1"/>
  <c r="R280" i="1" a="1"/>
  <c r="R280" i="1" s="1"/>
  <c r="R279" i="1" a="1"/>
  <c r="R279" i="1" s="1"/>
  <c r="R278" i="1" a="1"/>
  <c r="R278" i="1" s="1"/>
  <c r="R277" i="1" a="1"/>
  <c r="R277" i="1" s="1"/>
  <c r="R276" i="1" a="1"/>
  <c r="R276" i="1" s="1"/>
  <c r="R275" i="1" a="1"/>
  <c r="R275" i="1" s="1"/>
  <c r="R274" i="1" a="1"/>
  <c r="R274" i="1" s="1"/>
  <c r="R273" i="1" a="1"/>
  <c r="R273" i="1" s="1"/>
  <c r="R272" i="1" a="1"/>
  <c r="R272" i="1" s="1"/>
  <c r="R271" i="1" a="1"/>
  <c r="R271" i="1" s="1"/>
  <c r="R270" i="1" a="1"/>
  <c r="R270" i="1" s="1"/>
  <c r="R269" i="1" a="1"/>
  <c r="R269" i="1" s="1"/>
  <c r="R268" i="1" a="1"/>
  <c r="R268" i="1" s="1"/>
  <c r="R267" i="1" a="1"/>
  <c r="R267" i="1" s="1"/>
  <c r="R266" i="1" a="1"/>
  <c r="R266" i="1" s="1"/>
  <c r="R265" i="1" a="1"/>
  <c r="R265" i="1" s="1"/>
  <c r="R264" i="1" a="1"/>
  <c r="R264" i="1" s="1"/>
  <c r="R263" i="1" a="1"/>
  <c r="R263" i="1" s="1"/>
  <c r="R262" i="1" a="1"/>
  <c r="R262" i="1" s="1"/>
  <c r="R261" i="1" a="1"/>
  <c r="R261" i="1" s="1"/>
  <c r="R260" i="1" a="1"/>
  <c r="R260" i="1" s="1"/>
  <c r="R259" i="1" a="1"/>
  <c r="R259" i="1" s="1"/>
  <c r="R258" i="1" a="1"/>
  <c r="R258" i="1" s="1"/>
  <c r="R257" i="1" a="1"/>
  <c r="R257" i="1" s="1"/>
  <c r="R256" i="1" a="1"/>
  <c r="R256" i="1" s="1"/>
  <c r="R255" i="1" a="1"/>
  <c r="R255" i="1" s="1"/>
  <c r="R254" i="1" a="1"/>
  <c r="R254" i="1" s="1"/>
  <c r="R253" i="1" a="1"/>
  <c r="R253" i="1" s="1"/>
  <c r="R252" i="1" a="1"/>
  <c r="R252" i="1" s="1"/>
  <c r="R251" i="1" a="1"/>
  <c r="R251" i="1" s="1"/>
  <c r="R250" i="1" a="1"/>
  <c r="R250" i="1" s="1"/>
  <c r="R249" i="1" a="1"/>
  <c r="R249" i="1" s="1"/>
  <c r="R248" i="1" a="1"/>
  <c r="R248" i="1" s="1"/>
  <c r="R247" i="1" a="1"/>
  <c r="R247" i="1" s="1"/>
  <c r="R246" i="1" a="1"/>
  <c r="R246" i="1" s="1"/>
  <c r="R245" i="1" a="1"/>
  <c r="R245" i="1" s="1"/>
  <c r="R244" i="1" a="1"/>
  <c r="R244" i="1" s="1"/>
  <c r="R243" i="1" a="1"/>
  <c r="R243" i="1" s="1"/>
  <c r="R242" i="1" a="1"/>
  <c r="R242" i="1" s="1"/>
  <c r="R241" i="1" a="1"/>
  <c r="R241" i="1" s="1"/>
  <c r="R240" i="1" a="1"/>
  <c r="R240" i="1" s="1"/>
  <c r="R239" i="1" a="1"/>
  <c r="R239" i="1" s="1"/>
  <c r="R238" i="1" a="1"/>
  <c r="R238" i="1" s="1"/>
  <c r="R237" i="1" a="1"/>
  <c r="R237" i="1" s="1"/>
  <c r="R236" i="1" a="1"/>
  <c r="R236" i="1" s="1"/>
  <c r="R235" i="1" a="1"/>
  <c r="R235" i="1" s="1"/>
  <c r="R234" i="1" a="1"/>
  <c r="R234" i="1" s="1"/>
  <c r="R233" i="1" a="1"/>
  <c r="R233" i="1" s="1"/>
  <c r="R232" i="1" a="1"/>
  <c r="R232" i="1" s="1"/>
  <c r="R231" i="1" a="1"/>
  <c r="R231" i="1" s="1"/>
  <c r="R230" i="1" a="1"/>
  <c r="R230" i="1" s="1"/>
  <c r="R229" i="1" a="1"/>
  <c r="R229" i="1" s="1"/>
  <c r="R228" i="1" a="1"/>
  <c r="R228" i="1" s="1"/>
  <c r="R227" i="1" a="1"/>
  <c r="R227" i="1" s="1"/>
  <c r="R226" i="1" a="1"/>
  <c r="R226" i="1" s="1"/>
  <c r="R225" i="1" a="1"/>
  <c r="R225" i="1" s="1"/>
  <c r="R224" i="1" a="1"/>
  <c r="R224" i="1" s="1"/>
  <c r="R223" i="1" a="1"/>
  <c r="R223" i="1" s="1"/>
  <c r="R222" i="1" a="1"/>
  <c r="R222" i="1" s="1"/>
  <c r="R221" i="1" a="1"/>
  <c r="R221" i="1" s="1"/>
  <c r="R220" i="1" a="1"/>
  <c r="R220" i="1" s="1"/>
  <c r="R219" i="1" a="1"/>
  <c r="R219" i="1" s="1"/>
  <c r="R218" i="1" a="1"/>
  <c r="R218" i="1" s="1"/>
  <c r="R217" i="1" a="1"/>
  <c r="R217" i="1" s="1"/>
  <c r="R216" i="1" a="1"/>
  <c r="R216" i="1" s="1"/>
  <c r="R215" i="1" a="1"/>
  <c r="R215" i="1" s="1"/>
  <c r="R214" i="1" a="1"/>
  <c r="R214" i="1" s="1"/>
  <c r="R213" i="1" a="1"/>
  <c r="R213" i="1" s="1"/>
  <c r="R212" i="1" a="1"/>
  <c r="R212" i="1" s="1"/>
  <c r="R211" i="1" a="1"/>
  <c r="R211" i="1" s="1"/>
  <c r="R210" i="1" a="1"/>
  <c r="R210" i="1" s="1"/>
  <c r="R209" i="1" a="1"/>
  <c r="R209" i="1" s="1"/>
  <c r="R208" i="1" a="1"/>
  <c r="R208" i="1" s="1"/>
  <c r="R207" i="1" a="1"/>
  <c r="R207" i="1" s="1"/>
  <c r="R206" i="1" a="1"/>
  <c r="R206" i="1" s="1"/>
  <c r="R205" i="1" a="1"/>
  <c r="R205" i="1" s="1"/>
  <c r="R204" i="1" a="1"/>
  <c r="R204" i="1" s="1"/>
  <c r="R203" i="1" a="1"/>
  <c r="R203" i="1" s="1"/>
  <c r="R202" i="1" a="1"/>
  <c r="R202" i="1" s="1"/>
  <c r="R201" i="1" a="1"/>
  <c r="R201" i="1" s="1"/>
  <c r="R200" i="1" a="1"/>
  <c r="R200" i="1" s="1"/>
  <c r="R199" i="1" a="1"/>
  <c r="R199" i="1" s="1"/>
  <c r="R198" i="1" a="1"/>
  <c r="R198" i="1" s="1"/>
  <c r="R197" i="1" a="1"/>
  <c r="R197" i="1" s="1"/>
  <c r="R196" i="1" a="1"/>
  <c r="R196" i="1" s="1"/>
  <c r="R195" i="1" a="1"/>
  <c r="R195" i="1" s="1"/>
  <c r="R194" i="1" a="1"/>
  <c r="R194" i="1" s="1"/>
  <c r="R193" i="1" a="1"/>
  <c r="R193" i="1" s="1"/>
  <c r="R192" i="1" a="1"/>
  <c r="R192" i="1" s="1"/>
  <c r="R191" i="1" a="1"/>
  <c r="R191" i="1" s="1"/>
  <c r="R190" i="1" a="1"/>
  <c r="R190" i="1" s="1"/>
  <c r="R189" i="1" a="1"/>
  <c r="R189" i="1" s="1"/>
  <c r="R188" i="1" a="1"/>
  <c r="R188" i="1" s="1"/>
  <c r="R187" i="1" a="1"/>
  <c r="R187" i="1" s="1"/>
  <c r="R186" i="1" a="1"/>
  <c r="R186" i="1" s="1"/>
  <c r="R185" i="1" a="1"/>
  <c r="R185" i="1" s="1"/>
  <c r="R184" i="1" a="1"/>
  <c r="R184" i="1" s="1"/>
  <c r="R183" i="1" a="1"/>
  <c r="R183" i="1" s="1"/>
  <c r="R182" i="1" a="1"/>
  <c r="R182" i="1" s="1"/>
  <c r="R181" i="1" a="1"/>
  <c r="R181" i="1" s="1"/>
  <c r="R180" i="1" a="1"/>
  <c r="R180" i="1" s="1"/>
  <c r="R179" i="1" a="1"/>
  <c r="R179" i="1" s="1"/>
  <c r="R178" i="1" a="1"/>
  <c r="R178" i="1" s="1"/>
  <c r="R177" i="1" a="1"/>
  <c r="R177" i="1" s="1"/>
  <c r="R176" i="1" a="1"/>
  <c r="R176" i="1" s="1"/>
  <c r="R175" i="1" a="1"/>
  <c r="R175" i="1" s="1"/>
  <c r="R174" i="1" a="1"/>
  <c r="R174" i="1" s="1"/>
  <c r="R173" i="1" a="1"/>
  <c r="R173" i="1" s="1"/>
  <c r="R172" i="1" a="1"/>
  <c r="R172" i="1" s="1"/>
  <c r="R171" i="1" a="1"/>
  <c r="R171" i="1" s="1"/>
  <c r="R170" i="1" a="1"/>
  <c r="R170" i="1" s="1"/>
  <c r="R169" i="1" a="1"/>
  <c r="R169" i="1" s="1"/>
  <c r="R168" i="1" a="1"/>
  <c r="R168" i="1" s="1"/>
  <c r="R167" i="1" a="1"/>
  <c r="R167" i="1" s="1"/>
  <c r="R166" i="1" a="1"/>
  <c r="R166" i="1" s="1"/>
  <c r="R165" i="1" a="1"/>
  <c r="R165" i="1" s="1"/>
  <c r="R164" i="1" a="1"/>
  <c r="R164" i="1" s="1"/>
  <c r="R163" i="1" a="1"/>
  <c r="R163" i="1" s="1"/>
  <c r="R162" i="1" a="1"/>
  <c r="R162" i="1" s="1"/>
  <c r="R161" i="1" a="1"/>
  <c r="R161" i="1" s="1"/>
  <c r="R160" i="1" a="1"/>
  <c r="R160" i="1" s="1"/>
  <c r="R159" i="1" a="1"/>
  <c r="R159" i="1" s="1"/>
  <c r="R158" i="1" a="1"/>
  <c r="R158" i="1" s="1"/>
  <c r="R157" i="1" a="1"/>
  <c r="R157" i="1" s="1"/>
  <c r="R156" i="1" a="1"/>
  <c r="R156" i="1" s="1"/>
  <c r="R155" i="1" a="1"/>
  <c r="R155" i="1" s="1"/>
  <c r="R154" i="1" a="1"/>
  <c r="R154" i="1" s="1"/>
  <c r="R153" i="1" a="1"/>
  <c r="R153" i="1" s="1"/>
  <c r="R152" i="1" a="1"/>
  <c r="R152" i="1" s="1"/>
  <c r="R151" i="1" a="1"/>
  <c r="R151" i="1" s="1"/>
  <c r="R150" i="1" a="1"/>
  <c r="R150" i="1" s="1"/>
  <c r="R149" i="1" a="1"/>
  <c r="R149" i="1" s="1"/>
  <c r="R148" i="1" a="1"/>
  <c r="R148" i="1" s="1"/>
  <c r="R147" i="1" a="1"/>
  <c r="R147" i="1" s="1"/>
  <c r="R146" i="1" a="1"/>
  <c r="R146" i="1" s="1"/>
  <c r="R145" i="1" a="1"/>
  <c r="R145" i="1" s="1"/>
  <c r="R144" i="1" a="1"/>
  <c r="R144" i="1" s="1"/>
  <c r="R143" i="1" a="1"/>
  <c r="R143" i="1" s="1"/>
  <c r="R142" i="1" a="1"/>
  <c r="R142" i="1" s="1"/>
  <c r="R141" i="1" a="1"/>
  <c r="R141" i="1" s="1"/>
  <c r="R140" i="1" a="1"/>
  <c r="R140" i="1" s="1"/>
  <c r="R139" i="1" a="1"/>
  <c r="R139" i="1" s="1"/>
  <c r="R138" i="1" a="1"/>
  <c r="R138" i="1" s="1"/>
  <c r="R137" i="1" a="1"/>
  <c r="R137" i="1" s="1"/>
  <c r="R136" i="1" a="1"/>
  <c r="R136" i="1" s="1"/>
  <c r="R135" i="1" a="1"/>
  <c r="R135" i="1" s="1"/>
  <c r="R134" i="1" a="1"/>
  <c r="R134" i="1" s="1"/>
  <c r="R133" i="1" a="1"/>
  <c r="R133" i="1" s="1"/>
  <c r="R132" i="1" a="1"/>
  <c r="R132" i="1" s="1"/>
  <c r="R131" i="1" a="1"/>
  <c r="R131" i="1" s="1"/>
  <c r="R130" i="1" a="1"/>
  <c r="R130" i="1" s="1"/>
  <c r="R129" i="1" a="1"/>
  <c r="R129" i="1" s="1"/>
  <c r="R128" i="1" a="1"/>
  <c r="R128" i="1" s="1"/>
  <c r="R127" i="1" a="1"/>
  <c r="R127" i="1" s="1"/>
  <c r="R126" i="1" a="1"/>
  <c r="R126" i="1" s="1"/>
  <c r="R125" i="1" a="1"/>
  <c r="R125" i="1" s="1"/>
  <c r="R124" i="1" a="1"/>
  <c r="R124" i="1" s="1"/>
  <c r="R123" i="1" a="1"/>
  <c r="R123" i="1" s="1"/>
  <c r="R122" i="1" a="1"/>
  <c r="R122" i="1" s="1"/>
  <c r="R121" i="1" a="1"/>
  <c r="R121" i="1" s="1"/>
  <c r="R120" i="1" a="1"/>
  <c r="R120" i="1" s="1"/>
  <c r="R119" i="1" a="1"/>
  <c r="R119" i="1" s="1"/>
  <c r="R118" i="1" a="1"/>
  <c r="R118" i="1" s="1"/>
  <c r="R117" i="1" a="1"/>
  <c r="R117" i="1" s="1"/>
  <c r="R116" i="1" a="1"/>
  <c r="R116" i="1" s="1"/>
  <c r="R115" i="1" a="1"/>
  <c r="R115" i="1" s="1"/>
  <c r="R114" i="1" a="1"/>
  <c r="R114" i="1" s="1"/>
  <c r="R113" i="1" a="1"/>
  <c r="R113" i="1" s="1"/>
  <c r="R112" i="1" a="1"/>
  <c r="R112" i="1" s="1"/>
  <c r="R111" i="1" a="1"/>
  <c r="R111" i="1" s="1"/>
  <c r="R110" i="1" a="1"/>
  <c r="R110" i="1" s="1"/>
  <c r="R109" i="1" a="1"/>
  <c r="R109" i="1" s="1"/>
  <c r="R108" i="1" a="1"/>
  <c r="R108" i="1" s="1"/>
  <c r="R107" i="1" a="1"/>
  <c r="R107" i="1" s="1"/>
  <c r="R106" i="1" a="1"/>
  <c r="R106" i="1" s="1"/>
  <c r="R105" i="1" a="1"/>
  <c r="R105" i="1" s="1"/>
  <c r="R104" i="1" a="1"/>
  <c r="R104" i="1" s="1"/>
  <c r="R103" i="1" a="1"/>
  <c r="R103" i="1" s="1"/>
  <c r="R102" i="1" a="1"/>
  <c r="R102" i="1" s="1"/>
  <c r="R101" i="1" a="1"/>
  <c r="R101" i="1" s="1"/>
  <c r="R100" i="1" a="1"/>
  <c r="R100" i="1" s="1"/>
  <c r="R99" i="1" a="1"/>
  <c r="R99" i="1" s="1"/>
  <c r="R98" i="1" a="1"/>
  <c r="R98" i="1" s="1"/>
  <c r="R97" i="1" a="1"/>
  <c r="R97" i="1" s="1"/>
  <c r="R96" i="1" a="1"/>
  <c r="R96" i="1" s="1"/>
  <c r="R95" i="1" a="1"/>
  <c r="R95" i="1" s="1"/>
  <c r="R94" i="1" a="1"/>
  <c r="R94" i="1" s="1"/>
  <c r="R93" i="1" a="1"/>
  <c r="R93" i="1" s="1"/>
  <c r="R92" i="1" a="1"/>
  <c r="R92" i="1" s="1"/>
  <c r="R91" i="1" a="1"/>
  <c r="R91" i="1" s="1"/>
  <c r="R90" i="1" a="1"/>
  <c r="R90" i="1" s="1"/>
  <c r="R89" i="1" a="1"/>
  <c r="R89" i="1" s="1"/>
  <c r="R88" i="1" a="1"/>
  <c r="R88" i="1" s="1"/>
  <c r="R87" i="1" a="1"/>
  <c r="R87" i="1" s="1"/>
  <c r="R86" i="1" a="1"/>
  <c r="R86" i="1" s="1"/>
  <c r="R85" i="1" a="1"/>
  <c r="R85" i="1" s="1"/>
  <c r="R84" i="1" a="1"/>
  <c r="R84" i="1" s="1"/>
  <c r="R83" i="1" a="1"/>
  <c r="R83" i="1" s="1"/>
  <c r="R82" i="1" a="1"/>
  <c r="R82" i="1" s="1"/>
  <c r="R81" i="1" a="1"/>
  <c r="R81" i="1" s="1"/>
  <c r="R80" i="1" a="1"/>
  <c r="R80" i="1" s="1"/>
  <c r="R79" i="1" a="1"/>
  <c r="R79" i="1" s="1"/>
  <c r="R78" i="1" a="1"/>
  <c r="R78" i="1" s="1"/>
  <c r="R77" i="1" a="1"/>
  <c r="R77" i="1" s="1"/>
  <c r="R76" i="1" a="1"/>
  <c r="R76" i="1" s="1"/>
  <c r="R75" i="1" a="1"/>
  <c r="R75" i="1" s="1"/>
  <c r="R74" i="1" a="1"/>
  <c r="R74" i="1" s="1"/>
  <c r="R73" i="1" a="1"/>
  <c r="R73" i="1" s="1"/>
  <c r="R72" i="1" a="1"/>
  <c r="R72" i="1" s="1"/>
  <c r="R71" i="1" a="1"/>
  <c r="R71" i="1" s="1"/>
  <c r="R70" i="1" a="1"/>
  <c r="R70" i="1" s="1"/>
  <c r="R69" i="1" a="1"/>
  <c r="R69" i="1" s="1"/>
  <c r="R68" i="1" a="1"/>
  <c r="R68" i="1" s="1"/>
  <c r="R67" i="1" a="1"/>
  <c r="R67" i="1" s="1"/>
  <c r="R66" i="1" a="1"/>
  <c r="R66" i="1" s="1"/>
  <c r="R65" i="1" a="1"/>
  <c r="R65" i="1" s="1"/>
  <c r="R64" i="1" a="1"/>
  <c r="R64" i="1" s="1"/>
  <c r="R63" i="1" a="1"/>
  <c r="R63" i="1" s="1"/>
  <c r="R62" i="1" a="1"/>
  <c r="R62" i="1" s="1"/>
  <c r="R61" i="1" a="1"/>
  <c r="R61" i="1" s="1"/>
  <c r="R60" i="1" a="1"/>
  <c r="R60" i="1" s="1"/>
  <c r="R59" i="1" a="1"/>
  <c r="R59" i="1" s="1"/>
  <c r="R58" i="1" a="1"/>
  <c r="R58" i="1" s="1"/>
  <c r="R57" i="1" a="1"/>
  <c r="R57" i="1" s="1"/>
  <c r="R56" i="1" a="1"/>
  <c r="R56" i="1" s="1"/>
  <c r="R55" i="1" a="1"/>
  <c r="R55" i="1" s="1"/>
  <c r="R54" i="1" a="1"/>
  <c r="R54" i="1" s="1"/>
  <c r="R53" i="1" a="1"/>
  <c r="R53" i="1" s="1"/>
  <c r="R52" i="1" a="1"/>
  <c r="R52" i="1" s="1"/>
  <c r="R51" i="1" a="1"/>
  <c r="R51" i="1" s="1"/>
  <c r="R50" i="1" a="1"/>
  <c r="R50" i="1" s="1"/>
  <c r="R49" i="1" a="1"/>
  <c r="R49" i="1" s="1"/>
  <c r="R48" i="1" a="1"/>
  <c r="R48" i="1" s="1"/>
  <c r="R47" i="1" a="1"/>
  <c r="R47" i="1" s="1"/>
  <c r="R46" i="1" a="1"/>
  <c r="R46" i="1" s="1"/>
  <c r="R45" i="1" a="1"/>
  <c r="R45" i="1" s="1"/>
  <c r="R44" i="1" a="1"/>
  <c r="R44" i="1" s="1"/>
  <c r="R43" i="1" a="1"/>
  <c r="R43" i="1" s="1"/>
  <c r="R42" i="1" a="1"/>
  <c r="R42" i="1" s="1"/>
  <c r="R41" i="1" a="1"/>
  <c r="R41" i="1" s="1"/>
  <c r="R40" i="1" a="1"/>
  <c r="R40" i="1" s="1"/>
  <c r="R39" i="1" a="1"/>
  <c r="R39" i="1" s="1"/>
  <c r="R38" i="1" a="1"/>
  <c r="R38" i="1" s="1"/>
  <c r="R37" i="1" a="1"/>
  <c r="R37" i="1" s="1"/>
  <c r="R36" i="1" a="1"/>
  <c r="R36" i="1" s="1"/>
  <c r="R35" i="1" a="1"/>
  <c r="R35" i="1" s="1"/>
  <c r="R34" i="1" a="1"/>
  <c r="R34" i="1" s="1"/>
  <c r="R33" i="1" a="1"/>
  <c r="R33" i="1" s="1"/>
  <c r="R32" i="1" a="1"/>
  <c r="R32" i="1" s="1"/>
  <c r="R31" i="1" a="1"/>
  <c r="R31" i="1" s="1"/>
  <c r="R30" i="1" a="1"/>
  <c r="R30" i="1" s="1"/>
  <c r="R29" i="1" a="1"/>
  <c r="R29" i="1" s="1"/>
  <c r="R28" i="1" a="1"/>
  <c r="R28" i="1" s="1"/>
  <c r="R27" i="1" a="1"/>
  <c r="R27" i="1" s="1"/>
  <c r="R26" i="1" a="1"/>
  <c r="R26" i="1" s="1"/>
  <c r="R25" i="1" a="1"/>
  <c r="R25" i="1" s="1"/>
  <c r="R24" i="1" a="1"/>
  <c r="R24" i="1" s="1"/>
  <c r="R23" i="1" a="1"/>
  <c r="R23" i="1" s="1"/>
  <c r="R22" i="1" a="1"/>
  <c r="R22" i="1" s="1"/>
  <c r="R21" i="1" a="1"/>
  <c r="R21" i="1" s="1"/>
  <c r="R20" i="1" a="1"/>
  <c r="R20" i="1" s="1"/>
  <c r="R19" i="1" a="1"/>
  <c r="R19" i="1" s="1"/>
  <c r="R18" i="1" a="1"/>
  <c r="R18" i="1" s="1"/>
  <c r="R17" i="1" a="1"/>
  <c r="R17" i="1" s="1"/>
  <c r="R16" i="1" a="1"/>
  <c r="R16" i="1" s="1"/>
  <c r="R15" i="1" a="1"/>
  <c r="R15" i="1" s="1"/>
  <c r="R14" i="1" a="1"/>
  <c r="R14" i="1" s="1"/>
  <c r="R13" i="1" a="1"/>
  <c r="R13" i="1" s="1"/>
  <c r="R12" i="1" a="1"/>
  <c r="R12" i="1" s="1"/>
  <c r="R11" i="1" a="1"/>
  <c r="R11" i="1" s="1"/>
  <c r="R10" i="1" a="1"/>
  <c r="R10" i="1" s="1"/>
  <c r="R9" i="1" a="1"/>
  <c r="R9" i="1" s="1"/>
  <c r="R8" i="1" a="1"/>
  <c r="R8" i="1" s="1"/>
  <c r="R7" i="1" a="1"/>
  <c r="R7" i="1" s="1"/>
  <c r="R6" i="1" a="1"/>
  <c r="R6" i="1" s="1"/>
  <c r="R5" i="1" a="1"/>
  <c r="R5" i="1" s="1"/>
  <c r="R4" i="1" a="1"/>
  <c r="R4" i="1" s="1"/>
  <c r="R3" i="1" a="1"/>
  <c r="R3" i="1" s="1"/>
  <c r="R2" i="1" a="1"/>
  <c r="R2" i="1" s="1"/>
  <c r="U3" i="10" a="1"/>
  <c r="U4" i="10" a="1"/>
  <c r="U2" i="10" a="1"/>
  <c r="T4" i="1" a="1"/>
  <c r="T3" i="1" a="1"/>
  <c r="T2" i="1" a="1"/>
  <c r="T3" i="14" a="1"/>
  <c r="T7" i="14" a="1"/>
  <c r="T4" i="14" a="1"/>
  <c r="T5" i="14" a="1"/>
  <c r="T6" i="14" a="1"/>
  <c r="T2" i="14" a="1"/>
  <c r="E3" i="13"/>
  <c r="D3" i="13"/>
  <c r="F9" i="4" l="1"/>
  <c r="E26" i="13"/>
  <c r="E24" i="13"/>
  <c r="E25" i="13"/>
  <c r="E23" i="13"/>
  <c r="E27" i="13"/>
  <c r="F6" i="4"/>
  <c r="D7" i="13"/>
  <c r="D8" i="13"/>
  <c r="D9" i="13"/>
  <c r="F7" i="13"/>
  <c r="E6" i="13"/>
  <c r="F6" i="13"/>
  <c r="G11" i="13"/>
  <c r="E9" i="13"/>
  <c r="E8" i="13"/>
  <c r="F8" i="13"/>
  <c r="G10" i="13"/>
  <c r="F9" i="13"/>
  <c r="U4" i="10"/>
  <c r="V4" i="10" s="1"/>
  <c r="U3" i="10"/>
  <c r="V3" i="10" s="1"/>
  <c r="U2" i="10"/>
  <c r="T4" i="1"/>
  <c r="U4" i="1" s="1"/>
  <c r="T3" i="1"/>
  <c r="U3" i="1" s="1"/>
  <c r="T2" i="1"/>
  <c r="U2" i="1" s="1"/>
  <c r="T6" i="14"/>
  <c r="U6" i="14" s="1"/>
  <c r="T5" i="14"/>
  <c r="U5" i="14" s="1"/>
  <c r="T4" i="14"/>
  <c r="U4" i="14" s="1"/>
  <c r="T7" i="14"/>
  <c r="U7" i="14" s="1"/>
  <c r="T3" i="14"/>
  <c r="U3" i="14" s="1"/>
  <c r="T2" i="14"/>
  <c r="U2" i="14" s="1"/>
  <c r="S32" i="10" a="1"/>
  <c r="S32" i="10" s="1"/>
  <c r="S33" i="10" a="1"/>
  <c r="S33" i="10" s="1"/>
  <c r="S34" i="10" a="1"/>
  <c r="S34" i="10" s="1"/>
  <c r="S35" i="10" a="1"/>
  <c r="S35" i="10" s="1"/>
  <c r="S36" i="10" a="1"/>
  <c r="S36" i="10" s="1"/>
  <c r="S37" i="10" a="1"/>
  <c r="S37" i="10" s="1"/>
  <c r="S38" i="10" a="1"/>
  <c r="S38" i="10" s="1"/>
  <c r="S39" i="10" a="1"/>
  <c r="S39" i="10" s="1"/>
  <c r="S40" i="10" a="1"/>
  <c r="S40" i="10" s="1"/>
  <c r="S41" i="10" a="1"/>
  <c r="S41" i="10" s="1"/>
  <c r="S42" i="10" a="1"/>
  <c r="S42" i="10" s="1"/>
  <c r="S43" i="10" a="1"/>
  <c r="S43" i="10" s="1"/>
  <c r="S44" i="10" a="1"/>
  <c r="S44" i="10" s="1"/>
  <c r="S45" i="10" a="1"/>
  <c r="S45" i="10" s="1"/>
  <c r="S46" i="10" a="1"/>
  <c r="S46" i="10" s="1"/>
  <c r="S47" i="10" a="1"/>
  <c r="S47" i="10" s="1"/>
  <c r="S48" i="10" a="1"/>
  <c r="S48" i="10" s="1"/>
  <c r="S49" i="10" a="1"/>
  <c r="S49" i="10" s="1"/>
  <c r="S50" i="10" a="1"/>
  <c r="S50" i="10" s="1"/>
  <c r="S51" i="10" a="1"/>
  <c r="S51" i="10" s="1"/>
  <c r="S52" i="10" a="1"/>
  <c r="S52" i="10" s="1"/>
  <c r="S53" i="10" a="1"/>
  <c r="S53" i="10" s="1"/>
  <c r="S54" i="10" a="1"/>
  <c r="S54" i="10" s="1"/>
  <c r="S55" i="10" a="1"/>
  <c r="S55" i="10" s="1"/>
  <c r="S56" i="10" a="1"/>
  <c r="S56" i="10" s="1"/>
  <c r="S57" i="10" a="1"/>
  <c r="S57" i="10" s="1"/>
  <c r="S58" i="10" a="1"/>
  <c r="S58" i="10" s="1"/>
  <c r="S59" i="10" a="1"/>
  <c r="S59" i="10" s="1"/>
  <c r="S60" i="10" a="1"/>
  <c r="S60" i="10" s="1"/>
  <c r="S61" i="10" a="1"/>
  <c r="S61" i="10" s="1"/>
  <c r="S62" i="10" a="1"/>
  <c r="S62" i="10" s="1"/>
  <c r="S63" i="10" a="1"/>
  <c r="S63" i="10" s="1"/>
  <c r="S64" i="10" a="1"/>
  <c r="S64" i="10" s="1"/>
  <c r="S65" i="10" a="1"/>
  <c r="S65" i="10" s="1"/>
  <c r="S66" i="10" a="1"/>
  <c r="S66" i="10" s="1"/>
  <c r="S67" i="10" a="1"/>
  <c r="S67" i="10" s="1"/>
  <c r="S68" i="10" a="1"/>
  <c r="S68" i="10" s="1"/>
  <c r="S69" i="10" a="1"/>
  <c r="S69" i="10" s="1"/>
  <c r="S70" i="10" a="1"/>
  <c r="S70" i="10" s="1"/>
  <c r="S71" i="10" a="1"/>
  <c r="S71" i="10" s="1"/>
  <c r="S72" i="10" a="1"/>
  <c r="S72" i="10" s="1"/>
  <c r="S73" i="10" a="1"/>
  <c r="S73" i="10" s="1"/>
  <c r="S74" i="10" a="1"/>
  <c r="S74" i="10" s="1"/>
  <c r="S75" i="10" a="1"/>
  <c r="S75" i="10" s="1"/>
  <c r="S76" i="10" a="1"/>
  <c r="S76" i="10" s="1"/>
  <c r="S77" i="10" a="1"/>
  <c r="S77" i="10" s="1"/>
  <c r="S78" i="10" a="1"/>
  <c r="S78" i="10" s="1"/>
  <c r="S79" i="10" a="1"/>
  <c r="S79" i="10" s="1"/>
  <c r="S80" i="10" a="1"/>
  <c r="S80" i="10" s="1"/>
  <c r="S81" i="10" a="1"/>
  <c r="S81" i="10" s="1"/>
  <c r="S82" i="10" a="1"/>
  <c r="S82" i="10" s="1"/>
  <c r="S83" i="10" a="1"/>
  <c r="S83" i="10" s="1"/>
  <c r="S84" i="10" a="1"/>
  <c r="S84" i="10" s="1"/>
  <c r="S85" i="10" a="1"/>
  <c r="S85" i="10" s="1"/>
  <c r="S86" i="10" a="1"/>
  <c r="S86" i="10" s="1"/>
  <c r="S87" i="10" a="1"/>
  <c r="S87" i="10" s="1"/>
  <c r="S88" i="10" a="1"/>
  <c r="S88" i="10" s="1"/>
  <c r="S89" i="10" a="1"/>
  <c r="S89" i="10" s="1"/>
  <c r="S90" i="10" a="1"/>
  <c r="S90" i="10" s="1"/>
  <c r="S91" i="10" a="1"/>
  <c r="S91" i="10" s="1"/>
  <c r="S92" i="10" a="1"/>
  <c r="S92" i="10" s="1"/>
  <c r="S93" i="10" a="1"/>
  <c r="S93" i="10" s="1"/>
  <c r="S94" i="10" a="1"/>
  <c r="S94" i="10" s="1"/>
  <c r="S95" i="10" a="1"/>
  <c r="S95" i="10" s="1"/>
  <c r="S96" i="10" a="1"/>
  <c r="S96" i="10" s="1"/>
  <c r="S97" i="10" a="1"/>
  <c r="S97" i="10" s="1"/>
  <c r="S98" i="10" a="1"/>
  <c r="S98" i="10" s="1"/>
  <c r="S99" i="10" a="1"/>
  <c r="S99" i="10" s="1"/>
  <c r="S100" i="10" a="1"/>
  <c r="S100" i="10" s="1"/>
  <c r="S101" i="10" a="1"/>
  <c r="S101" i="10" s="1"/>
  <c r="S102" i="10" a="1"/>
  <c r="S102" i="10" s="1"/>
  <c r="S103" i="10" a="1"/>
  <c r="S103" i="10" s="1"/>
  <c r="S104" i="10" a="1"/>
  <c r="S104" i="10" s="1"/>
  <c r="S105" i="10" a="1"/>
  <c r="S105" i="10" s="1"/>
  <c r="S106" i="10" a="1"/>
  <c r="S106" i="10" s="1"/>
  <c r="S107" i="10" a="1"/>
  <c r="S107" i="10" s="1"/>
  <c r="S108" i="10" a="1"/>
  <c r="S108" i="10" s="1"/>
  <c r="S109" i="10" a="1"/>
  <c r="S109" i="10" s="1"/>
  <c r="S110" i="10" a="1"/>
  <c r="S110" i="10" s="1"/>
  <c r="S111" i="10" a="1"/>
  <c r="S111" i="10" s="1"/>
  <c r="S112" i="10" a="1"/>
  <c r="S112" i="10" s="1"/>
  <c r="S113" i="10" a="1"/>
  <c r="S113" i="10" s="1"/>
  <c r="S114" i="10" a="1"/>
  <c r="S114" i="10" s="1"/>
  <c r="S115" i="10" a="1"/>
  <c r="S115" i="10" s="1"/>
  <c r="S116" i="10" a="1"/>
  <c r="S116" i="10" s="1"/>
  <c r="S117" i="10" a="1"/>
  <c r="S117" i="10" s="1"/>
  <c r="S118" i="10" a="1"/>
  <c r="S118" i="10" s="1"/>
  <c r="S119" i="10" a="1"/>
  <c r="S119" i="10" s="1"/>
  <c r="S120" i="10" a="1"/>
  <c r="S120" i="10" s="1"/>
  <c r="S121" i="10" a="1"/>
  <c r="S121" i="10" s="1"/>
  <c r="S122" i="10" a="1"/>
  <c r="S122" i="10" s="1"/>
  <c r="S123" i="10" a="1"/>
  <c r="S123" i="10" s="1"/>
  <c r="S124" i="10" a="1"/>
  <c r="S124" i="10" s="1"/>
  <c r="S125" i="10" a="1"/>
  <c r="S125" i="10" s="1"/>
  <c r="S126" i="10" a="1"/>
  <c r="S126" i="10" s="1"/>
  <c r="S127" i="10" a="1"/>
  <c r="S127" i="10" s="1"/>
  <c r="S128" i="10" a="1"/>
  <c r="S128" i="10" s="1"/>
  <c r="S129" i="10" a="1"/>
  <c r="S129" i="10" s="1"/>
  <c r="S130" i="10" a="1"/>
  <c r="S130" i="10" s="1"/>
  <c r="S131" i="10" a="1"/>
  <c r="S131" i="10" s="1"/>
  <c r="S132" i="10" a="1"/>
  <c r="S132" i="10" s="1"/>
  <c r="S133" i="10" a="1"/>
  <c r="S133" i="10" s="1"/>
  <c r="S134" i="10" a="1"/>
  <c r="S134" i="10" s="1"/>
  <c r="S135" i="10" a="1"/>
  <c r="S135" i="10" s="1"/>
  <c r="S136" i="10" a="1"/>
  <c r="S136" i="10" s="1"/>
  <c r="S137" i="10" a="1"/>
  <c r="S137" i="10" s="1"/>
  <c r="S138" i="10" a="1"/>
  <c r="S138" i="10" s="1"/>
  <c r="S139" i="10" a="1"/>
  <c r="S139" i="10" s="1"/>
  <c r="S140" i="10" a="1"/>
  <c r="S140" i="10" s="1"/>
  <c r="S141" i="10" a="1"/>
  <c r="S141" i="10" s="1"/>
  <c r="S142" i="10" a="1"/>
  <c r="S142" i="10" s="1"/>
  <c r="S143" i="10" a="1"/>
  <c r="S143" i="10" s="1"/>
  <c r="S144" i="10" a="1"/>
  <c r="S144" i="10" s="1"/>
  <c r="S145" i="10" a="1"/>
  <c r="S145" i="10" s="1"/>
  <c r="S146" i="10" a="1"/>
  <c r="S146" i="10" s="1"/>
  <c r="S147" i="10" a="1"/>
  <c r="S147" i="10" s="1"/>
  <c r="S148" i="10" a="1"/>
  <c r="S148" i="10" s="1"/>
  <c r="S149" i="10" a="1"/>
  <c r="S149" i="10" s="1"/>
  <c r="S150" i="10" a="1"/>
  <c r="S150" i="10" s="1"/>
  <c r="S151" i="10" a="1"/>
  <c r="S151" i="10" s="1"/>
  <c r="S152" i="10" a="1"/>
  <c r="S152" i="10" s="1"/>
  <c r="S153" i="10" a="1"/>
  <c r="S153" i="10" s="1"/>
  <c r="S154" i="10" a="1"/>
  <c r="S154" i="10" s="1"/>
  <c r="S155" i="10" a="1"/>
  <c r="S155" i="10" s="1"/>
  <c r="S156" i="10" a="1"/>
  <c r="S156" i="10" s="1"/>
  <c r="S157" i="10" a="1"/>
  <c r="S157" i="10" s="1"/>
  <c r="S158" i="10" a="1"/>
  <c r="S158" i="10" s="1"/>
  <c r="S159" i="10" a="1"/>
  <c r="S159" i="10" s="1"/>
  <c r="S160" i="10" a="1"/>
  <c r="S160" i="10" s="1"/>
  <c r="S161" i="10" a="1"/>
  <c r="S161" i="10" s="1"/>
  <c r="S162" i="10" a="1"/>
  <c r="S162" i="10" s="1"/>
  <c r="S163" i="10" a="1"/>
  <c r="S163" i="10" s="1"/>
  <c r="S164" i="10" a="1"/>
  <c r="S164" i="10" s="1"/>
  <c r="S165" i="10" a="1"/>
  <c r="S165" i="10" s="1"/>
  <c r="S166" i="10" a="1"/>
  <c r="S166" i="10" s="1"/>
  <c r="S167" i="10" a="1"/>
  <c r="S167" i="10" s="1"/>
  <c r="S168" i="10" a="1"/>
  <c r="S168" i="10" s="1"/>
  <c r="S169" i="10" a="1"/>
  <c r="S169" i="10" s="1"/>
  <c r="S170" i="10" a="1"/>
  <c r="S170" i="10" s="1"/>
  <c r="S171" i="10" a="1"/>
  <c r="S171" i="10" s="1"/>
  <c r="S172" i="10" a="1"/>
  <c r="S172" i="10" s="1"/>
  <c r="S173" i="10" a="1"/>
  <c r="S173" i="10" s="1"/>
  <c r="S174" i="10" a="1"/>
  <c r="S174" i="10" s="1"/>
  <c r="S175" i="10" a="1"/>
  <c r="S175" i="10" s="1"/>
  <c r="S176" i="10" a="1"/>
  <c r="S176" i="10" s="1"/>
  <c r="S177" i="10" a="1"/>
  <c r="S177" i="10" s="1"/>
  <c r="S178" i="10" a="1"/>
  <c r="S178" i="10" s="1"/>
  <c r="S179" i="10" a="1"/>
  <c r="S179" i="10" s="1"/>
  <c r="S180" i="10" a="1"/>
  <c r="S180" i="10" s="1"/>
  <c r="S181" i="10" a="1"/>
  <c r="S181" i="10" s="1"/>
  <c r="S182" i="10" a="1"/>
  <c r="S182" i="10" s="1"/>
  <c r="S183" i="10" a="1"/>
  <c r="S183" i="10" s="1"/>
  <c r="S184" i="10" a="1"/>
  <c r="S184" i="10" s="1"/>
  <c r="S185" i="10" a="1"/>
  <c r="S185" i="10" s="1"/>
  <c r="S186" i="10" a="1"/>
  <c r="S186" i="10" s="1"/>
  <c r="S187" i="10" a="1"/>
  <c r="S187" i="10" s="1"/>
  <c r="S188" i="10" a="1"/>
  <c r="S188" i="10" s="1"/>
  <c r="S189" i="10" a="1"/>
  <c r="S189" i="10" s="1"/>
  <c r="S190" i="10" a="1"/>
  <c r="S190" i="10" s="1"/>
  <c r="S191" i="10" a="1"/>
  <c r="S191" i="10" s="1"/>
  <c r="S192" i="10" a="1"/>
  <c r="S192" i="10" s="1"/>
  <c r="S193" i="10" a="1"/>
  <c r="S193" i="10" s="1"/>
  <c r="S194" i="10" a="1"/>
  <c r="S194" i="10" s="1"/>
  <c r="S195" i="10" a="1"/>
  <c r="S195" i="10" s="1"/>
  <c r="S196" i="10" a="1"/>
  <c r="S196" i="10" s="1"/>
  <c r="S197" i="10" a="1"/>
  <c r="S197" i="10" s="1"/>
  <c r="S198" i="10" a="1"/>
  <c r="S198" i="10" s="1"/>
  <c r="S199" i="10" a="1"/>
  <c r="S199" i="10" s="1"/>
  <c r="S200" i="10" a="1"/>
  <c r="S200" i="10" s="1"/>
  <c r="S201" i="10" a="1"/>
  <c r="S201" i="10" s="1"/>
  <c r="S202" i="10" a="1"/>
  <c r="S202" i="10" s="1"/>
  <c r="S203" i="10" a="1"/>
  <c r="S203" i="10" s="1"/>
  <c r="S204" i="10" a="1"/>
  <c r="S204" i="10" s="1"/>
  <c r="S205" i="10" a="1"/>
  <c r="S205" i="10" s="1"/>
  <c r="S206" i="10" a="1"/>
  <c r="S206" i="10" s="1"/>
  <c r="S207" i="10" a="1"/>
  <c r="S207" i="10" s="1"/>
  <c r="S208" i="10" a="1"/>
  <c r="S208" i="10" s="1"/>
  <c r="S209" i="10" a="1"/>
  <c r="S209" i="10" s="1"/>
  <c r="S210" i="10" a="1"/>
  <c r="S210" i="10" s="1"/>
  <c r="S211" i="10" a="1"/>
  <c r="S211" i="10" s="1"/>
  <c r="S212" i="10" a="1"/>
  <c r="S212" i="10" s="1"/>
  <c r="S213" i="10" a="1"/>
  <c r="S213" i="10" s="1"/>
  <c r="S214" i="10" a="1"/>
  <c r="S214" i="10" s="1"/>
  <c r="S215" i="10" a="1"/>
  <c r="S215" i="10" s="1"/>
  <c r="S216" i="10" a="1"/>
  <c r="S216" i="10" s="1"/>
  <c r="S217" i="10" a="1"/>
  <c r="S217" i="10" s="1"/>
  <c r="S218" i="10" a="1"/>
  <c r="S218" i="10" s="1"/>
  <c r="S219" i="10" a="1"/>
  <c r="S219" i="10" s="1"/>
  <c r="S220" i="10" a="1"/>
  <c r="S220" i="10" s="1"/>
  <c r="S221" i="10" a="1"/>
  <c r="S221" i="10" s="1"/>
  <c r="S222" i="10" a="1"/>
  <c r="S222" i="10" s="1"/>
  <c r="S223" i="10" a="1"/>
  <c r="S223" i="10" s="1"/>
  <c r="S224" i="10" a="1"/>
  <c r="S224" i="10" s="1"/>
  <c r="S225" i="10" a="1"/>
  <c r="S225" i="10" s="1"/>
  <c r="S226" i="10" a="1"/>
  <c r="S226" i="10" s="1"/>
  <c r="S227" i="10" a="1"/>
  <c r="S227" i="10" s="1"/>
  <c r="S228" i="10" a="1"/>
  <c r="S228" i="10" s="1"/>
  <c r="S229" i="10" a="1"/>
  <c r="S229" i="10" s="1"/>
  <c r="S230" i="10" a="1"/>
  <c r="S230" i="10" s="1"/>
  <c r="S231" i="10" a="1"/>
  <c r="S231" i="10" s="1"/>
  <c r="S232" i="10" a="1"/>
  <c r="S232" i="10" s="1"/>
  <c r="S233" i="10" a="1"/>
  <c r="S233" i="10" s="1"/>
  <c r="S234" i="10" a="1"/>
  <c r="S234" i="10" s="1"/>
  <c r="S235" i="10" a="1"/>
  <c r="S235" i="10" s="1"/>
  <c r="S236" i="10" a="1"/>
  <c r="S236" i="10" s="1"/>
  <c r="S237" i="10" a="1"/>
  <c r="S237" i="10" s="1"/>
  <c r="S238" i="10" a="1"/>
  <c r="S238" i="10" s="1"/>
  <c r="S239" i="10" a="1"/>
  <c r="S239" i="10" s="1"/>
  <c r="S240" i="10" a="1"/>
  <c r="S240" i="10" s="1"/>
  <c r="S241" i="10" a="1"/>
  <c r="S241" i="10" s="1"/>
  <c r="S242" i="10" a="1"/>
  <c r="S242" i="10" s="1"/>
  <c r="S243" i="10" a="1"/>
  <c r="S243" i="10" s="1"/>
  <c r="S244" i="10" a="1"/>
  <c r="S244" i="10" s="1"/>
  <c r="S245" i="10" a="1"/>
  <c r="S245" i="10" s="1"/>
  <c r="S246" i="10" a="1"/>
  <c r="S246" i="10" s="1"/>
  <c r="S247" i="10" a="1"/>
  <c r="S247" i="10" s="1"/>
  <c r="S248" i="10" a="1"/>
  <c r="S248" i="10" s="1"/>
  <c r="S249" i="10" a="1"/>
  <c r="S249" i="10" s="1"/>
  <c r="S250" i="10" a="1"/>
  <c r="S250" i="10" s="1"/>
  <c r="S251" i="10" a="1"/>
  <c r="S251" i="10" s="1"/>
  <c r="S252" i="10" a="1"/>
  <c r="S252" i="10" s="1"/>
  <c r="S253" i="10" a="1"/>
  <c r="S253" i="10" s="1"/>
  <c r="S254" i="10" a="1"/>
  <c r="S254" i="10" s="1"/>
  <c r="S255" i="10" a="1"/>
  <c r="S255" i="10" s="1"/>
  <c r="S256" i="10" a="1"/>
  <c r="S256" i="10" s="1"/>
  <c r="S257" i="10" a="1"/>
  <c r="S257" i="10" s="1"/>
  <c r="S258" i="10" a="1"/>
  <c r="S258" i="10" s="1"/>
  <c r="S259" i="10" a="1"/>
  <c r="S259" i="10" s="1"/>
  <c r="S260" i="10" a="1"/>
  <c r="S260" i="10" s="1"/>
  <c r="S261" i="10" a="1"/>
  <c r="S261" i="10" s="1"/>
  <c r="S262" i="10" a="1"/>
  <c r="S262" i="10" s="1"/>
  <c r="S263" i="10" a="1"/>
  <c r="S263" i="10" s="1"/>
  <c r="S264" i="10" a="1"/>
  <c r="S264" i="10" s="1"/>
  <c r="S265" i="10" a="1"/>
  <c r="S265" i="10" s="1"/>
  <c r="S266" i="10" a="1"/>
  <c r="S266" i="10" s="1"/>
  <c r="S267" i="10" a="1"/>
  <c r="S267" i="10" s="1"/>
  <c r="S268" i="10" a="1"/>
  <c r="S268" i="10" s="1"/>
  <c r="S269" i="10" a="1"/>
  <c r="S269" i="10" s="1"/>
  <c r="S270" i="10" a="1"/>
  <c r="S270" i="10" s="1"/>
  <c r="S271" i="10" a="1"/>
  <c r="S271" i="10" s="1"/>
  <c r="S272" i="10" a="1"/>
  <c r="S272" i="10" s="1"/>
  <c r="S273" i="10" a="1"/>
  <c r="S273" i="10" s="1"/>
  <c r="S274" i="10" a="1"/>
  <c r="S274" i="10" s="1"/>
  <c r="S275" i="10" a="1"/>
  <c r="S275" i="10" s="1"/>
  <c r="S276" i="10" a="1"/>
  <c r="S276" i="10" s="1"/>
  <c r="S277" i="10" a="1"/>
  <c r="S277" i="10" s="1"/>
  <c r="S278" i="10" a="1"/>
  <c r="S278" i="10" s="1"/>
  <c r="S279" i="10" a="1"/>
  <c r="S279" i="10" s="1"/>
  <c r="S280" i="10" a="1"/>
  <c r="S280" i="10" s="1"/>
  <c r="S281" i="10" a="1"/>
  <c r="S281" i="10" s="1"/>
  <c r="S282" i="10" a="1"/>
  <c r="S282" i="10" s="1"/>
  <c r="S283" i="10" a="1"/>
  <c r="S283" i="10" s="1"/>
  <c r="S284" i="10" a="1"/>
  <c r="S284" i="10" s="1"/>
  <c r="S285" i="10" a="1"/>
  <c r="S285" i="10" s="1"/>
  <c r="S286" i="10" a="1"/>
  <c r="S286" i="10" s="1"/>
  <c r="S287" i="10" a="1"/>
  <c r="S287" i="10" s="1"/>
  <c r="S288" i="10" a="1"/>
  <c r="S288" i="10" s="1"/>
  <c r="S289" i="10" a="1"/>
  <c r="S289" i="10" s="1"/>
  <c r="S290" i="10" a="1"/>
  <c r="S290" i="10" s="1"/>
  <c r="S291" i="10" a="1"/>
  <c r="S291" i="10" s="1"/>
  <c r="S292" i="10" a="1"/>
  <c r="S292" i="10" s="1"/>
  <c r="S293" i="10" a="1"/>
  <c r="S293" i="10" s="1"/>
  <c r="S294" i="10" a="1"/>
  <c r="S294" i="10" s="1"/>
  <c r="S295" i="10" a="1"/>
  <c r="S295" i="10" s="1"/>
  <c r="S296" i="10" a="1"/>
  <c r="S296" i="10" s="1"/>
  <c r="S297" i="10" a="1"/>
  <c r="S297" i="10" s="1"/>
  <c r="S298" i="10" a="1"/>
  <c r="S298" i="10" s="1"/>
  <c r="S299" i="10" a="1"/>
  <c r="S299" i="10" s="1"/>
  <c r="S300" i="10" a="1"/>
  <c r="S300" i="10" s="1"/>
  <c r="S301" i="10" a="1"/>
  <c r="S301" i="10" s="1"/>
  <c r="S302" i="10" a="1"/>
  <c r="S302" i="10" s="1"/>
  <c r="S303" i="10" a="1"/>
  <c r="S303" i="10" s="1"/>
  <c r="S304" i="10" a="1"/>
  <c r="S304" i="10" s="1"/>
  <c r="S305" i="10" a="1"/>
  <c r="S305" i="10" s="1"/>
  <c r="S306" i="10" a="1"/>
  <c r="S306" i="10" s="1"/>
  <c r="S307" i="10" a="1"/>
  <c r="S307" i="10" s="1"/>
  <c r="S308" i="10" a="1"/>
  <c r="S308" i="10" s="1"/>
  <c r="S309" i="10" a="1"/>
  <c r="S309" i="10" s="1"/>
  <c r="S310" i="10" a="1"/>
  <c r="S310" i="10" s="1"/>
  <c r="S311" i="10" a="1"/>
  <c r="S311" i="10" s="1"/>
  <c r="S312" i="10" a="1"/>
  <c r="S312" i="10" s="1"/>
  <c r="S313" i="10" a="1"/>
  <c r="S313" i="10" s="1"/>
  <c r="S314" i="10" a="1"/>
  <c r="S314" i="10" s="1"/>
  <c r="S315" i="10" a="1"/>
  <c r="S315" i="10" s="1"/>
  <c r="S316" i="10" a="1"/>
  <c r="S316" i="10" s="1"/>
  <c r="S317" i="10" a="1"/>
  <c r="S317" i="10" s="1"/>
  <c r="S318" i="10" a="1"/>
  <c r="S318" i="10" s="1"/>
  <c r="S319" i="10" a="1"/>
  <c r="S319" i="10" s="1"/>
  <c r="S320" i="10" a="1"/>
  <c r="S320" i="10" s="1"/>
  <c r="S321" i="10" a="1"/>
  <c r="S321" i="10" s="1"/>
  <c r="S322" i="10" a="1"/>
  <c r="S322" i="10" s="1"/>
  <c r="S323" i="10" a="1"/>
  <c r="S323" i="10" s="1"/>
  <c r="S324" i="10" a="1"/>
  <c r="S324" i="10" s="1"/>
  <c r="S325" i="10" a="1"/>
  <c r="S325" i="10" s="1"/>
  <c r="S326" i="10" a="1"/>
  <c r="S326" i="10" s="1"/>
  <c r="S327" i="10" a="1"/>
  <c r="S327" i="10" s="1"/>
  <c r="S328" i="10" a="1"/>
  <c r="S328" i="10" s="1"/>
  <c r="S329" i="10" a="1"/>
  <c r="S329" i="10" s="1"/>
  <c r="S330" i="10" a="1"/>
  <c r="S330" i="10" s="1"/>
  <c r="S331" i="10" a="1"/>
  <c r="S331" i="10" s="1"/>
  <c r="S332" i="10" a="1"/>
  <c r="S332" i="10" s="1"/>
  <c r="S333" i="10" a="1"/>
  <c r="S333" i="10" s="1"/>
  <c r="S334" i="10" a="1"/>
  <c r="S334" i="10" s="1"/>
  <c r="S335" i="10" a="1"/>
  <c r="S335" i="10" s="1"/>
  <c r="S336" i="10" a="1"/>
  <c r="S336" i="10" s="1"/>
  <c r="S337" i="10" a="1"/>
  <c r="S337" i="10" s="1"/>
  <c r="S338" i="10" a="1"/>
  <c r="S338" i="10" s="1"/>
  <c r="S339" i="10" a="1"/>
  <c r="S339" i="10" s="1"/>
  <c r="S340" i="10" a="1"/>
  <c r="S340" i="10" s="1"/>
  <c r="S341" i="10" a="1"/>
  <c r="S341" i="10" s="1"/>
  <c r="S342" i="10" a="1"/>
  <c r="S342" i="10" s="1"/>
  <c r="S343" i="10" a="1"/>
  <c r="S343" i="10" s="1"/>
  <c r="S344" i="10" a="1"/>
  <c r="S344" i="10" s="1"/>
  <c r="S345" i="10" a="1"/>
  <c r="S345" i="10" s="1"/>
  <c r="S346" i="10" a="1"/>
  <c r="S346" i="10" s="1"/>
  <c r="S347" i="10" a="1"/>
  <c r="S347" i="10" s="1"/>
  <c r="S348" i="10" a="1"/>
  <c r="S348" i="10" s="1"/>
  <c r="S349" i="10" a="1"/>
  <c r="S349" i="10" s="1"/>
  <c r="S350" i="10" a="1"/>
  <c r="S350" i="10" s="1"/>
  <c r="S351" i="10" a="1"/>
  <c r="S351" i="10" s="1"/>
  <c r="S352" i="10" a="1"/>
  <c r="S352" i="10" s="1"/>
  <c r="S353" i="10" a="1"/>
  <c r="S353" i="10" s="1"/>
  <c r="S354" i="10" a="1"/>
  <c r="S354" i="10" s="1"/>
  <c r="S355" i="10" a="1"/>
  <c r="S355" i="10" s="1"/>
  <c r="S356" i="10" a="1"/>
  <c r="S356" i="10" s="1"/>
  <c r="S357" i="10" a="1"/>
  <c r="S357" i="10" s="1"/>
  <c r="S358" i="10" a="1"/>
  <c r="S358" i="10" s="1"/>
  <c r="S359" i="10" a="1"/>
  <c r="S359" i="10" s="1"/>
  <c r="S360" i="10" a="1"/>
  <c r="S360" i="10" s="1"/>
  <c r="S361" i="10" a="1"/>
  <c r="S361" i="10" s="1"/>
  <c r="S362" i="10" a="1"/>
  <c r="S362" i="10" s="1"/>
  <c r="S363" i="10" a="1"/>
  <c r="S363" i="10" s="1"/>
  <c r="S364" i="10" a="1"/>
  <c r="S364" i="10" s="1"/>
  <c r="S365" i="10" a="1"/>
  <c r="S365" i="10" s="1"/>
  <c r="S366" i="10" a="1"/>
  <c r="S366" i="10" s="1"/>
  <c r="S367" i="10" a="1"/>
  <c r="S367" i="10" s="1"/>
  <c r="S368" i="10" a="1"/>
  <c r="S368" i="10" s="1"/>
  <c r="S369" i="10" a="1"/>
  <c r="S369" i="10" s="1"/>
  <c r="S370" i="10" a="1"/>
  <c r="S370" i="10" s="1"/>
  <c r="S371" i="10" a="1"/>
  <c r="S371" i="10" s="1"/>
  <c r="S372" i="10" a="1"/>
  <c r="S372" i="10" s="1"/>
  <c r="S373" i="10" a="1"/>
  <c r="S373" i="10" s="1"/>
  <c r="S374" i="10" a="1"/>
  <c r="S374" i="10" s="1"/>
  <c r="S375" i="10" a="1"/>
  <c r="S375" i="10" s="1"/>
  <c r="S376" i="10" a="1"/>
  <c r="S376" i="10" s="1"/>
  <c r="S377" i="10" a="1"/>
  <c r="S377" i="10" s="1"/>
  <c r="S378" i="10" a="1"/>
  <c r="S378" i="10" s="1"/>
  <c r="S379" i="10" a="1"/>
  <c r="S379" i="10" s="1"/>
  <c r="S380" i="10" a="1"/>
  <c r="S380" i="10" s="1"/>
  <c r="S381" i="10" a="1"/>
  <c r="S381" i="10" s="1"/>
  <c r="S382" i="10" a="1"/>
  <c r="S382" i="10" s="1"/>
  <c r="S383" i="10" a="1"/>
  <c r="S383" i="10" s="1"/>
  <c r="S384" i="10" a="1"/>
  <c r="S384" i="10" s="1"/>
  <c r="S385" i="10" a="1"/>
  <c r="S385" i="10" s="1"/>
  <c r="S386" i="10" a="1"/>
  <c r="S386" i="10" s="1"/>
  <c r="S387" i="10" a="1"/>
  <c r="S387" i="10" s="1"/>
  <c r="S388" i="10" a="1"/>
  <c r="S388" i="10" s="1"/>
  <c r="S389" i="10" a="1"/>
  <c r="S389" i="10" s="1"/>
  <c r="S390" i="10" a="1"/>
  <c r="S390" i="10" s="1"/>
  <c r="S391" i="10" a="1"/>
  <c r="S391" i="10" s="1"/>
  <c r="S392" i="10" a="1"/>
  <c r="S392" i="10" s="1"/>
  <c r="S393" i="10" a="1"/>
  <c r="S393" i="10" s="1"/>
  <c r="S394" i="10" a="1"/>
  <c r="S394" i="10" s="1"/>
  <c r="S395" i="10" a="1"/>
  <c r="S395" i="10" s="1"/>
  <c r="S396" i="10" a="1"/>
  <c r="S396" i="10" s="1"/>
  <c r="S397" i="10" a="1"/>
  <c r="S397" i="10" s="1"/>
  <c r="S398" i="10" a="1"/>
  <c r="S398" i="10" s="1"/>
  <c r="S399" i="10" a="1"/>
  <c r="S399" i="10" s="1"/>
  <c r="S400" i="10" a="1"/>
  <c r="S400" i="10" s="1"/>
  <c r="S401" i="10" a="1"/>
  <c r="S401" i="10" s="1"/>
  <c r="S402" i="10" a="1"/>
  <c r="S402" i="10" s="1"/>
  <c r="S403" i="10" a="1"/>
  <c r="S403" i="10" s="1"/>
  <c r="S404" i="10" a="1"/>
  <c r="S404" i="10" s="1"/>
  <c r="S405" i="10" a="1"/>
  <c r="S405" i="10" s="1"/>
  <c r="S406" i="10" a="1"/>
  <c r="S406" i="10" s="1"/>
  <c r="S407" i="10" a="1"/>
  <c r="S407" i="10" s="1"/>
  <c r="S408" i="10" a="1"/>
  <c r="S408" i="10" s="1"/>
  <c r="S409" i="10" a="1"/>
  <c r="S409" i="10" s="1"/>
  <c r="S410" i="10" a="1"/>
  <c r="S410" i="10" s="1"/>
  <c r="S411" i="10" a="1"/>
  <c r="S411" i="10" s="1"/>
  <c r="S412" i="10" a="1"/>
  <c r="S412" i="10" s="1"/>
  <c r="S413" i="10" a="1"/>
  <c r="S413" i="10" s="1"/>
  <c r="S414" i="10" a="1"/>
  <c r="S414" i="10" s="1"/>
  <c r="S415" i="10" a="1"/>
  <c r="S415" i="10" s="1"/>
  <c r="S416" i="10" a="1"/>
  <c r="S416" i="10" s="1"/>
  <c r="S417" i="10" a="1"/>
  <c r="S417" i="10" s="1"/>
  <c r="S418" i="10" a="1"/>
  <c r="S418" i="10" s="1"/>
  <c r="S419" i="10" a="1"/>
  <c r="S419" i="10" s="1"/>
  <c r="S420" i="10" a="1"/>
  <c r="S420" i="10" s="1"/>
  <c r="S421" i="10" a="1"/>
  <c r="S421" i="10" s="1"/>
  <c r="S422" i="10" a="1"/>
  <c r="S422" i="10" s="1"/>
  <c r="S423" i="10" a="1"/>
  <c r="S423" i="10" s="1"/>
  <c r="S424" i="10" a="1"/>
  <c r="S424" i="10" s="1"/>
  <c r="S425" i="10" a="1"/>
  <c r="S425" i="10" s="1"/>
  <c r="S426" i="10" a="1"/>
  <c r="S426" i="10" s="1"/>
  <c r="S427" i="10" a="1"/>
  <c r="S427" i="10" s="1"/>
  <c r="S428" i="10" a="1"/>
  <c r="S428" i="10" s="1"/>
  <c r="S429" i="10" a="1"/>
  <c r="S429" i="10" s="1"/>
  <c r="S430" i="10" a="1"/>
  <c r="S430" i="10" s="1"/>
  <c r="S431" i="10" a="1"/>
  <c r="S431" i="10" s="1"/>
  <c r="S432" i="10" a="1"/>
  <c r="S432" i="10" s="1"/>
  <c r="S433" i="10" a="1"/>
  <c r="S433" i="10" s="1"/>
  <c r="S434" i="10" a="1"/>
  <c r="S434" i="10" s="1"/>
  <c r="S435" i="10" a="1"/>
  <c r="S435" i="10" s="1"/>
  <c r="S436" i="10" a="1"/>
  <c r="S436" i="10" s="1"/>
  <c r="S437" i="10" a="1"/>
  <c r="S437" i="10" s="1"/>
  <c r="S438" i="10" a="1"/>
  <c r="S438" i="10" s="1"/>
  <c r="S439" i="10" a="1"/>
  <c r="S439" i="10" s="1"/>
  <c r="S440" i="10" a="1"/>
  <c r="S440" i="10" s="1"/>
  <c r="S441" i="10" a="1"/>
  <c r="S441" i="10" s="1"/>
  <c r="S442" i="10" a="1"/>
  <c r="S442" i="10" s="1"/>
  <c r="S443" i="10" a="1"/>
  <c r="S443" i="10" s="1"/>
  <c r="S444" i="10" a="1"/>
  <c r="S444" i="10" s="1"/>
  <c r="S445" i="10" a="1"/>
  <c r="S445" i="10" s="1"/>
  <c r="S446" i="10" a="1"/>
  <c r="S446" i="10" s="1"/>
  <c r="S447" i="10" a="1"/>
  <c r="S447" i="10" s="1"/>
  <c r="S448" i="10" a="1"/>
  <c r="S448" i="10" s="1"/>
  <c r="S449" i="10" a="1"/>
  <c r="S449" i="10" s="1"/>
  <c r="S450" i="10" a="1"/>
  <c r="S450" i="10" s="1"/>
  <c r="S451" i="10" a="1"/>
  <c r="S451" i="10" s="1"/>
  <c r="S452" i="10" a="1"/>
  <c r="S452" i="10" s="1"/>
  <c r="S453" i="10" a="1"/>
  <c r="S453" i="10" s="1"/>
  <c r="S454" i="10" a="1"/>
  <c r="S454" i="10" s="1"/>
  <c r="S455" i="10" a="1"/>
  <c r="S455" i="10" s="1"/>
  <c r="S456" i="10" a="1"/>
  <c r="S456" i="10" s="1"/>
  <c r="S457" i="10" a="1"/>
  <c r="S457" i="10" s="1"/>
  <c r="S458" i="10" a="1"/>
  <c r="S458" i="10" s="1"/>
  <c r="S459" i="10" a="1"/>
  <c r="S459" i="10" s="1"/>
  <c r="S460" i="10" a="1"/>
  <c r="S460" i="10" s="1"/>
  <c r="S461" i="10" a="1"/>
  <c r="S461" i="10" s="1"/>
  <c r="S462" i="10" a="1"/>
  <c r="S462" i="10" s="1"/>
  <c r="S463" i="10" a="1"/>
  <c r="S463" i="10" s="1"/>
  <c r="S464" i="10" a="1"/>
  <c r="S464" i="10" s="1"/>
  <c r="S465" i="10" a="1"/>
  <c r="S465" i="10" s="1"/>
  <c r="S466" i="10" a="1"/>
  <c r="S466" i="10" s="1"/>
  <c r="S467" i="10" a="1"/>
  <c r="S467" i="10" s="1"/>
  <c r="S468" i="10" a="1"/>
  <c r="S468" i="10" s="1"/>
  <c r="S469" i="10" a="1"/>
  <c r="S469" i="10" s="1"/>
  <c r="S470" i="10" a="1"/>
  <c r="S470" i="10" s="1"/>
  <c r="S471" i="10" a="1"/>
  <c r="S471" i="10" s="1"/>
  <c r="S472" i="10" a="1"/>
  <c r="S472" i="10" s="1"/>
  <c r="S473" i="10" a="1"/>
  <c r="S473" i="10" s="1"/>
  <c r="S474" i="10" a="1"/>
  <c r="S474" i="10" s="1"/>
  <c r="S475" i="10" a="1"/>
  <c r="S475" i="10" s="1"/>
  <c r="S476" i="10" a="1"/>
  <c r="S476" i="10" s="1"/>
  <c r="S477" i="10" a="1"/>
  <c r="S477" i="10" s="1"/>
  <c r="S478" i="10" a="1"/>
  <c r="S478" i="10" s="1"/>
  <c r="S479" i="10" a="1"/>
  <c r="S479" i="10" s="1"/>
  <c r="S480" i="10" a="1"/>
  <c r="S480" i="10" s="1"/>
  <c r="S481" i="10" a="1"/>
  <c r="S481" i="10" s="1"/>
  <c r="S482" i="10" a="1"/>
  <c r="S482" i="10" s="1"/>
  <c r="S483" i="10" a="1"/>
  <c r="S483" i="10" s="1"/>
  <c r="S484" i="10" a="1"/>
  <c r="S484" i="10" s="1"/>
  <c r="S485" i="10" a="1"/>
  <c r="S485" i="10" s="1"/>
  <c r="S486" i="10" a="1"/>
  <c r="S486" i="10" s="1"/>
  <c r="S487" i="10" a="1"/>
  <c r="S487" i="10" s="1"/>
  <c r="S488" i="10" a="1"/>
  <c r="S488" i="10" s="1"/>
  <c r="S489" i="10" a="1"/>
  <c r="S489" i="10" s="1"/>
  <c r="S490" i="10" a="1"/>
  <c r="S490" i="10" s="1"/>
  <c r="S491" i="10" a="1"/>
  <c r="S491" i="10" s="1"/>
  <c r="S492" i="10" a="1"/>
  <c r="S492" i="10" s="1"/>
  <c r="S493" i="10" a="1"/>
  <c r="S493" i="10" s="1"/>
  <c r="S494" i="10" a="1"/>
  <c r="S494" i="10" s="1"/>
  <c r="S495" i="10" a="1"/>
  <c r="S495" i="10" s="1"/>
  <c r="S496" i="10" a="1"/>
  <c r="S496" i="10" s="1"/>
  <c r="S497" i="10" a="1"/>
  <c r="S497" i="10" s="1"/>
  <c r="S498" i="10" a="1"/>
  <c r="S498" i="10" s="1"/>
  <c r="S499" i="10" a="1"/>
  <c r="S499" i="10" s="1"/>
  <c r="S500" i="10" a="1"/>
  <c r="S500" i="10" s="1"/>
  <c r="S501" i="10" a="1"/>
  <c r="S501" i="10" s="1"/>
  <c r="S502" i="10" a="1"/>
  <c r="S502" i="10" s="1"/>
  <c r="S503" i="10" a="1"/>
  <c r="S503" i="10" s="1"/>
  <c r="S504" i="10" a="1"/>
  <c r="S504" i="10" s="1"/>
  <c r="S505" i="10" a="1"/>
  <c r="S505" i="10" s="1"/>
  <c r="S506" i="10" a="1"/>
  <c r="S506" i="10" s="1"/>
  <c r="S507" i="10" a="1"/>
  <c r="S507" i="10" s="1"/>
  <c r="S508" i="10" a="1"/>
  <c r="S508" i="10" s="1"/>
  <c r="S509" i="10" a="1"/>
  <c r="S509" i="10" s="1"/>
  <c r="S510" i="10" a="1"/>
  <c r="S510" i="10" s="1"/>
  <c r="S511" i="10" a="1"/>
  <c r="S511" i="10" s="1"/>
  <c r="S512" i="10" a="1"/>
  <c r="S512" i="10" s="1"/>
  <c r="S513" i="10" a="1"/>
  <c r="S513" i="10" s="1"/>
  <c r="S514" i="10" a="1"/>
  <c r="S514" i="10" s="1"/>
  <c r="S515" i="10" a="1"/>
  <c r="S515" i="10" s="1"/>
  <c r="S516" i="10" a="1"/>
  <c r="S516" i="10" s="1"/>
  <c r="S517" i="10" a="1"/>
  <c r="S517" i="10" s="1"/>
  <c r="S518" i="10" a="1"/>
  <c r="S518" i="10" s="1"/>
  <c r="S519" i="10" a="1"/>
  <c r="S519" i="10" s="1"/>
  <c r="S520" i="10" a="1"/>
  <c r="S520" i="10" s="1"/>
  <c r="S521" i="10" a="1"/>
  <c r="S521" i="10" s="1"/>
  <c r="S522" i="10" a="1"/>
  <c r="S522" i="10" s="1"/>
  <c r="S523" i="10" a="1"/>
  <c r="S523" i="10" s="1"/>
  <c r="S524" i="10" a="1"/>
  <c r="S524" i="10" s="1"/>
  <c r="S525" i="10" a="1"/>
  <c r="S525" i="10" s="1"/>
  <c r="S526" i="10" a="1"/>
  <c r="S526" i="10" s="1"/>
  <c r="S527" i="10" a="1"/>
  <c r="S527" i="10" s="1"/>
  <c r="S528" i="10" a="1"/>
  <c r="S528" i="10" s="1"/>
  <c r="S529" i="10" a="1"/>
  <c r="S529" i="10" s="1"/>
  <c r="S530" i="10" a="1"/>
  <c r="S530" i="10" s="1"/>
  <c r="S531" i="10" a="1"/>
  <c r="S531" i="10" s="1"/>
  <c r="S532" i="10" a="1"/>
  <c r="S532" i="10" s="1"/>
  <c r="S533" i="10" a="1"/>
  <c r="S533" i="10" s="1"/>
  <c r="S534" i="10" a="1"/>
  <c r="S534" i="10" s="1"/>
  <c r="S535" i="10" a="1"/>
  <c r="S535" i="10" s="1"/>
  <c r="S536" i="10" a="1"/>
  <c r="S536" i="10" s="1"/>
  <c r="S537" i="10" a="1"/>
  <c r="S537" i="10" s="1"/>
  <c r="S538" i="10" a="1"/>
  <c r="S538" i="10" s="1"/>
  <c r="S539" i="10" a="1"/>
  <c r="S539" i="10" s="1"/>
  <c r="S540" i="10" a="1"/>
  <c r="S540" i="10" s="1"/>
  <c r="S541" i="10" a="1"/>
  <c r="S541" i="10" s="1"/>
  <c r="S542" i="10" a="1"/>
  <c r="S542" i="10" s="1"/>
  <c r="S543" i="10" a="1"/>
  <c r="S543" i="10" s="1"/>
  <c r="S544" i="10" a="1"/>
  <c r="S544" i="10" s="1"/>
  <c r="S545" i="10" a="1"/>
  <c r="S545" i="10" s="1"/>
  <c r="S546" i="10" a="1"/>
  <c r="S546" i="10" s="1"/>
  <c r="S547" i="10" a="1"/>
  <c r="S547" i="10" s="1"/>
  <c r="S548" i="10" a="1"/>
  <c r="S548" i="10" s="1"/>
  <c r="S549" i="10" a="1"/>
  <c r="S549" i="10" s="1"/>
  <c r="S550" i="10" a="1"/>
  <c r="S550" i="10" s="1"/>
  <c r="S551" i="10" a="1"/>
  <c r="S551" i="10" s="1"/>
  <c r="S552" i="10" a="1"/>
  <c r="S552" i="10" s="1"/>
  <c r="S553" i="10" a="1"/>
  <c r="S553" i="10" s="1"/>
  <c r="S554" i="10" a="1"/>
  <c r="S554" i="10" s="1"/>
  <c r="S555" i="10" a="1"/>
  <c r="S555" i="10" s="1"/>
  <c r="S556" i="10" a="1"/>
  <c r="S556" i="10" s="1"/>
  <c r="S557" i="10" a="1"/>
  <c r="S557" i="10" s="1"/>
  <c r="S558" i="10" a="1"/>
  <c r="S558" i="10" s="1"/>
  <c r="S559" i="10" a="1"/>
  <c r="S559" i="10" s="1"/>
  <c r="S560" i="10" a="1"/>
  <c r="S560" i="10" s="1"/>
  <c r="S561" i="10" a="1"/>
  <c r="S561" i="10" s="1"/>
  <c r="S562" i="10" a="1"/>
  <c r="S562" i="10" s="1"/>
  <c r="S563" i="10" a="1"/>
  <c r="S563" i="10" s="1"/>
  <c r="S564" i="10" a="1"/>
  <c r="S564" i="10" s="1"/>
  <c r="S565" i="10" a="1"/>
  <c r="S565" i="10" s="1"/>
  <c r="S566" i="10" a="1"/>
  <c r="S566" i="10" s="1"/>
  <c r="S567" i="10" a="1"/>
  <c r="S567" i="10" s="1"/>
  <c r="S568" i="10" a="1"/>
  <c r="S568" i="10" s="1"/>
  <c r="S569" i="10" a="1"/>
  <c r="S569" i="10" s="1"/>
  <c r="S570" i="10" a="1"/>
  <c r="S570" i="10" s="1"/>
  <c r="S571" i="10" a="1"/>
  <c r="S571" i="10" s="1"/>
  <c r="S572" i="10" a="1"/>
  <c r="S572" i="10" s="1"/>
  <c r="S573" i="10" a="1"/>
  <c r="S573" i="10" s="1"/>
  <c r="S574" i="10" a="1"/>
  <c r="S574" i="10" s="1"/>
  <c r="S575" i="10" a="1"/>
  <c r="S575" i="10" s="1"/>
  <c r="S576" i="10" a="1"/>
  <c r="S576" i="10" s="1"/>
  <c r="S577" i="10" a="1"/>
  <c r="S577" i="10" s="1"/>
  <c r="S578" i="10" a="1"/>
  <c r="S578" i="10" s="1"/>
  <c r="S579" i="10" a="1"/>
  <c r="S579" i="10" s="1"/>
  <c r="S580" i="10" a="1"/>
  <c r="S580" i="10" s="1"/>
  <c r="S581" i="10" a="1"/>
  <c r="S581" i="10" s="1"/>
  <c r="S582" i="10" a="1"/>
  <c r="S582" i="10" s="1"/>
  <c r="S583" i="10" a="1"/>
  <c r="S583" i="10" s="1"/>
  <c r="S584" i="10" a="1"/>
  <c r="S584" i="10" s="1"/>
  <c r="S585" i="10" a="1"/>
  <c r="S585" i="10" s="1"/>
  <c r="S586" i="10" a="1"/>
  <c r="S586" i="10" s="1"/>
  <c r="S587" i="10" a="1"/>
  <c r="S587" i="10" s="1"/>
  <c r="S588" i="10" a="1"/>
  <c r="S588" i="10" s="1"/>
  <c r="S589" i="10" a="1"/>
  <c r="S589" i="10" s="1"/>
  <c r="S590" i="10" a="1"/>
  <c r="S590" i="10" s="1"/>
  <c r="S591" i="10" a="1"/>
  <c r="S591" i="10" s="1"/>
  <c r="S592" i="10" a="1"/>
  <c r="S592" i="10" s="1"/>
  <c r="S593" i="10" a="1"/>
  <c r="S593" i="10" s="1"/>
  <c r="S594" i="10" a="1"/>
  <c r="S594" i="10" s="1"/>
  <c r="S595" i="10" a="1"/>
  <c r="S595" i="10" s="1"/>
  <c r="S596" i="10" a="1"/>
  <c r="S596" i="10" s="1"/>
  <c r="S597" i="10" a="1"/>
  <c r="S597" i="10" s="1"/>
  <c r="S598" i="10" a="1"/>
  <c r="S598" i="10" s="1"/>
  <c r="S599" i="10" a="1"/>
  <c r="S599" i="10" s="1"/>
  <c r="S600" i="10" a="1"/>
  <c r="S600" i="10" s="1"/>
  <c r="S601" i="10" a="1"/>
  <c r="S601" i="10" s="1"/>
  <c r="S602" i="10" a="1"/>
  <c r="S602" i="10" s="1"/>
  <c r="S603" i="10" a="1"/>
  <c r="S603" i="10" s="1"/>
  <c r="S604" i="10" a="1"/>
  <c r="S604" i="10" s="1"/>
  <c r="S605" i="10" a="1"/>
  <c r="S605" i="10" s="1"/>
  <c r="S606" i="10" a="1"/>
  <c r="S606" i="10" s="1"/>
  <c r="S607" i="10" a="1"/>
  <c r="S607" i="10" s="1"/>
  <c r="S608" i="10" a="1"/>
  <c r="S608" i="10" s="1"/>
  <c r="S609" i="10" a="1"/>
  <c r="S609" i="10" s="1"/>
  <c r="S610" i="10" a="1"/>
  <c r="S610" i="10" s="1"/>
  <c r="S611" i="10" a="1"/>
  <c r="S611" i="10" s="1"/>
  <c r="S612" i="10" a="1"/>
  <c r="S612" i="10" s="1"/>
  <c r="S613" i="10" a="1"/>
  <c r="S613" i="10" s="1"/>
  <c r="S614" i="10" a="1"/>
  <c r="S614" i="10" s="1"/>
  <c r="S615" i="10" a="1"/>
  <c r="S615" i="10" s="1"/>
  <c r="S616" i="10" a="1"/>
  <c r="S616" i="10" s="1"/>
  <c r="S617" i="10" a="1"/>
  <c r="S617" i="10" s="1"/>
  <c r="S618" i="10" a="1"/>
  <c r="S618" i="10" s="1"/>
  <c r="S619" i="10" a="1"/>
  <c r="S619" i="10" s="1"/>
  <c r="S620" i="10" a="1"/>
  <c r="S620" i="10" s="1"/>
  <c r="S621" i="10" a="1"/>
  <c r="S621" i="10" s="1"/>
  <c r="S622" i="10" a="1"/>
  <c r="S622" i="10" s="1"/>
  <c r="S623" i="10" a="1"/>
  <c r="S623" i="10" s="1"/>
  <c r="S624" i="10" a="1"/>
  <c r="S624" i="10" s="1"/>
  <c r="S625" i="10" a="1"/>
  <c r="S625" i="10" s="1"/>
  <c r="S626" i="10" a="1"/>
  <c r="S626" i="10" s="1"/>
  <c r="S627" i="10" a="1"/>
  <c r="S627" i="10" s="1"/>
  <c r="S628" i="10" a="1"/>
  <c r="S628" i="10" s="1"/>
  <c r="S629" i="10" a="1"/>
  <c r="S629" i="10" s="1"/>
  <c r="S630" i="10" a="1"/>
  <c r="S630" i="10" s="1"/>
  <c r="S631" i="10" a="1"/>
  <c r="S631" i="10" s="1"/>
  <c r="S632" i="10" a="1"/>
  <c r="S632" i="10" s="1"/>
  <c r="S633" i="10" a="1"/>
  <c r="S633" i="10" s="1"/>
  <c r="S634" i="10" a="1"/>
  <c r="S634" i="10" s="1"/>
  <c r="S635" i="10" a="1"/>
  <c r="S635" i="10" s="1"/>
  <c r="S636" i="10" a="1"/>
  <c r="S636" i="10" s="1"/>
  <c r="S637" i="10" a="1"/>
  <c r="S637" i="10" s="1"/>
  <c r="S638" i="10" a="1"/>
  <c r="S638" i="10" s="1"/>
  <c r="S639" i="10" a="1"/>
  <c r="S639" i="10" s="1"/>
  <c r="S640" i="10" a="1"/>
  <c r="S640" i="10" s="1"/>
  <c r="S641" i="10" a="1"/>
  <c r="S641" i="10" s="1"/>
  <c r="S642" i="10" a="1"/>
  <c r="S642" i="10" s="1"/>
  <c r="S643" i="10" a="1"/>
  <c r="S643" i="10" s="1"/>
  <c r="S644" i="10" a="1"/>
  <c r="S644" i="10" s="1"/>
  <c r="S645" i="10" a="1"/>
  <c r="S645" i="10" s="1"/>
  <c r="S646" i="10" a="1"/>
  <c r="S646" i="10" s="1"/>
  <c r="S647" i="10" a="1"/>
  <c r="S647" i="10" s="1"/>
  <c r="S648" i="10" a="1"/>
  <c r="S648" i="10" s="1"/>
  <c r="S649" i="10" a="1"/>
  <c r="S649" i="10" s="1"/>
  <c r="S650" i="10" a="1"/>
  <c r="S650" i="10" s="1"/>
  <c r="S651" i="10" a="1"/>
  <c r="S651" i="10" s="1"/>
  <c r="S652" i="10" a="1"/>
  <c r="S652" i="10" s="1"/>
  <c r="S653" i="10" a="1"/>
  <c r="S653" i="10" s="1"/>
  <c r="S654" i="10" a="1"/>
  <c r="S654" i="10" s="1"/>
  <c r="S655" i="10" a="1"/>
  <c r="S655" i="10" s="1"/>
  <c r="S656" i="10" a="1"/>
  <c r="S656" i="10" s="1"/>
  <c r="S657" i="10" a="1"/>
  <c r="S657" i="10" s="1"/>
  <c r="S658" i="10" a="1"/>
  <c r="S658" i="10" s="1"/>
  <c r="S659" i="10" a="1"/>
  <c r="S659" i="10" s="1"/>
  <c r="S660" i="10" a="1"/>
  <c r="S660" i="10" s="1"/>
  <c r="S661" i="10" a="1"/>
  <c r="S661" i="10" s="1"/>
  <c r="S662" i="10" a="1"/>
  <c r="S662" i="10" s="1"/>
  <c r="S663" i="10" a="1"/>
  <c r="S663" i="10" s="1"/>
  <c r="S664" i="10" a="1"/>
  <c r="S664" i="10" s="1"/>
  <c r="S665" i="10" a="1"/>
  <c r="S665" i="10" s="1"/>
  <c r="S666" i="10" a="1"/>
  <c r="S666" i="10" s="1"/>
  <c r="S667" i="10" a="1"/>
  <c r="S667" i="10" s="1"/>
  <c r="S668" i="10" a="1"/>
  <c r="S668" i="10" s="1"/>
  <c r="S669" i="10" a="1"/>
  <c r="S669" i="10" s="1"/>
  <c r="S670" i="10" a="1"/>
  <c r="S670" i="10" s="1"/>
  <c r="S671" i="10" a="1"/>
  <c r="S671" i="10" s="1"/>
  <c r="S672" i="10" a="1"/>
  <c r="S672" i="10" s="1"/>
  <c r="S673" i="10" a="1"/>
  <c r="S673" i="10" s="1"/>
  <c r="S674" i="10" a="1"/>
  <c r="S674" i="10" s="1"/>
  <c r="S675" i="10" a="1"/>
  <c r="S675" i="10" s="1"/>
  <c r="S676" i="10" a="1"/>
  <c r="S676" i="10" s="1"/>
  <c r="S677" i="10" a="1"/>
  <c r="S677" i="10" s="1"/>
  <c r="S678" i="10" a="1"/>
  <c r="S678" i="10" s="1"/>
  <c r="S679" i="10" a="1"/>
  <c r="S679" i="10" s="1"/>
  <c r="S680" i="10" a="1"/>
  <c r="S680" i="10" s="1"/>
  <c r="S681" i="10" a="1"/>
  <c r="S681" i="10" s="1"/>
  <c r="S682" i="10" a="1"/>
  <c r="S682" i="10" s="1"/>
  <c r="S683" i="10" a="1"/>
  <c r="S683" i="10" s="1"/>
  <c r="S684" i="10" a="1"/>
  <c r="S684" i="10" s="1"/>
  <c r="S685" i="10" a="1"/>
  <c r="S685" i="10" s="1"/>
  <c r="S686" i="10" a="1"/>
  <c r="S686" i="10" s="1"/>
  <c r="S687" i="10" a="1"/>
  <c r="S687" i="10" s="1"/>
  <c r="S688" i="10" a="1"/>
  <c r="S688" i="10" s="1"/>
  <c r="S689" i="10" a="1"/>
  <c r="S689" i="10" s="1"/>
  <c r="S690" i="10" a="1"/>
  <c r="S690" i="10" s="1"/>
  <c r="S691" i="10" a="1"/>
  <c r="S691" i="10" s="1"/>
  <c r="S692" i="10" a="1"/>
  <c r="S692" i="10" s="1"/>
  <c r="S693" i="10" a="1"/>
  <c r="S693" i="10" s="1"/>
  <c r="S694" i="10" a="1"/>
  <c r="S694" i="10" s="1"/>
  <c r="S695" i="10" a="1"/>
  <c r="S695" i="10" s="1"/>
  <c r="S696" i="10" a="1"/>
  <c r="S696" i="10" s="1"/>
  <c r="S697" i="10" a="1"/>
  <c r="S697" i="10" s="1"/>
  <c r="S698" i="10" a="1"/>
  <c r="S698" i="10" s="1"/>
  <c r="S699" i="10" a="1"/>
  <c r="S699" i="10" s="1"/>
  <c r="S700" i="10" a="1"/>
  <c r="S700" i="10" s="1"/>
  <c r="S701" i="10" a="1"/>
  <c r="S701" i="10" s="1"/>
  <c r="S702" i="10" a="1"/>
  <c r="S702" i="10" s="1"/>
  <c r="S703" i="10" a="1"/>
  <c r="S703" i="10" s="1"/>
  <c r="S704" i="10" a="1"/>
  <c r="S704" i="10" s="1"/>
  <c r="S705" i="10" a="1"/>
  <c r="S705" i="10" s="1"/>
  <c r="S706" i="10" a="1"/>
  <c r="S706" i="10" s="1"/>
  <c r="S707" i="10" a="1"/>
  <c r="S707" i="10" s="1"/>
  <c r="S708" i="10" a="1"/>
  <c r="S708" i="10" s="1"/>
  <c r="S709" i="10" a="1"/>
  <c r="S709" i="10" s="1"/>
  <c r="S710" i="10" a="1"/>
  <c r="S710" i="10" s="1"/>
  <c r="S711" i="10" a="1"/>
  <c r="S711" i="10" s="1"/>
  <c r="S712" i="10" a="1"/>
  <c r="S712" i="10" s="1"/>
  <c r="S713" i="10" a="1"/>
  <c r="S713" i="10" s="1"/>
  <c r="S714" i="10" a="1"/>
  <c r="S714" i="10" s="1"/>
  <c r="S715" i="10" a="1"/>
  <c r="S715" i="10" s="1"/>
  <c r="S716" i="10" a="1"/>
  <c r="S716" i="10" s="1"/>
  <c r="S717" i="10" a="1"/>
  <c r="S717" i="10" s="1"/>
  <c r="S718" i="10" a="1"/>
  <c r="S718" i="10" s="1"/>
  <c r="S719" i="10" a="1"/>
  <c r="S719" i="10" s="1"/>
  <c r="S720" i="10" a="1"/>
  <c r="S720" i="10" s="1"/>
  <c r="S721" i="10" a="1"/>
  <c r="S721" i="10" s="1"/>
  <c r="S722" i="10" a="1"/>
  <c r="S722" i="10" s="1"/>
  <c r="S723" i="10" a="1"/>
  <c r="S723" i="10" s="1"/>
  <c r="S724" i="10" a="1"/>
  <c r="S724" i="10" s="1"/>
  <c r="S725" i="10" a="1"/>
  <c r="S725" i="10" s="1"/>
  <c r="S726" i="10" a="1"/>
  <c r="S726" i="10" s="1"/>
  <c r="S727" i="10" a="1"/>
  <c r="S727" i="10" s="1"/>
  <c r="S728" i="10" a="1"/>
  <c r="S728" i="10" s="1"/>
  <c r="S729" i="10" a="1"/>
  <c r="S729" i="10" s="1"/>
  <c r="S730" i="10" a="1"/>
  <c r="S730" i="10" s="1"/>
  <c r="S731" i="10" a="1"/>
  <c r="S731" i="10" s="1"/>
  <c r="S732" i="10" a="1"/>
  <c r="S732" i="10" s="1"/>
  <c r="S733" i="10" a="1"/>
  <c r="S733" i="10" s="1"/>
  <c r="S734" i="10" a="1"/>
  <c r="S734" i="10" s="1"/>
  <c r="S735" i="10" a="1"/>
  <c r="S735" i="10" s="1"/>
  <c r="S736" i="10" a="1"/>
  <c r="S736" i="10" s="1"/>
  <c r="S737" i="10" a="1"/>
  <c r="S737" i="10" s="1"/>
  <c r="S738" i="10" a="1"/>
  <c r="S738" i="10" s="1"/>
  <c r="S739" i="10" a="1"/>
  <c r="S739" i="10" s="1"/>
  <c r="S740" i="10" a="1"/>
  <c r="S740" i="10" s="1"/>
  <c r="S741" i="10" a="1"/>
  <c r="S741" i="10" s="1"/>
  <c r="S742" i="10" a="1"/>
  <c r="S742" i="10" s="1"/>
  <c r="S743" i="10" a="1"/>
  <c r="S743" i="10" s="1"/>
  <c r="S744" i="10" a="1"/>
  <c r="S744" i="10" s="1"/>
  <c r="S745" i="10" a="1"/>
  <c r="S745" i="10" s="1"/>
  <c r="S746" i="10" a="1"/>
  <c r="S746" i="10" s="1"/>
  <c r="S747" i="10" a="1"/>
  <c r="S747" i="10" s="1"/>
  <c r="S748" i="10" a="1"/>
  <c r="S748" i="10" s="1"/>
  <c r="S749" i="10" a="1"/>
  <c r="S749" i="10" s="1"/>
  <c r="S750" i="10" a="1"/>
  <c r="S750" i="10" s="1"/>
  <c r="S751" i="10" a="1"/>
  <c r="S751" i="10" s="1"/>
  <c r="S752" i="10" a="1"/>
  <c r="S752" i="10" s="1"/>
  <c r="S753" i="10" a="1"/>
  <c r="S753" i="10" s="1"/>
  <c r="S754" i="10" a="1"/>
  <c r="S754" i="10" s="1"/>
  <c r="S755" i="10" a="1"/>
  <c r="S755" i="10" s="1"/>
  <c r="S756" i="10" a="1"/>
  <c r="S756" i="10" s="1"/>
  <c r="S757" i="10" a="1"/>
  <c r="S757" i="10" s="1"/>
  <c r="S758" i="10" a="1"/>
  <c r="S758" i="10"/>
  <c r="S759" i="10" a="1"/>
  <c r="S759" i="10" s="1"/>
  <c r="S760" i="10" a="1"/>
  <c r="S760" i="10" s="1"/>
  <c r="S761" i="10" a="1"/>
  <c r="S761" i="10" s="1"/>
  <c r="S762" i="10" a="1"/>
  <c r="S762" i="10" s="1"/>
  <c r="S763" i="10" a="1"/>
  <c r="S763" i="10" s="1"/>
  <c r="S764" i="10" a="1"/>
  <c r="S764" i="10" s="1"/>
  <c r="S765" i="10" a="1"/>
  <c r="S765" i="10" s="1"/>
  <c r="S766" i="10" a="1"/>
  <c r="S766" i="10" s="1"/>
  <c r="S767" i="10" a="1"/>
  <c r="S767" i="10" s="1"/>
  <c r="S768" i="10" a="1"/>
  <c r="S768" i="10" s="1"/>
  <c r="S769" i="10" a="1"/>
  <c r="S769" i="10" s="1"/>
  <c r="S770" i="10" a="1"/>
  <c r="S770" i="10" s="1"/>
  <c r="S771" i="10" a="1"/>
  <c r="S771" i="10" s="1"/>
  <c r="S772" i="10" a="1"/>
  <c r="S772" i="10" s="1"/>
  <c r="S773" i="10" a="1"/>
  <c r="S773" i="10" s="1"/>
  <c r="S774" i="10" a="1"/>
  <c r="S774" i="10" s="1"/>
  <c r="S775" i="10" a="1"/>
  <c r="S775" i="10" s="1"/>
  <c r="S776" i="10" a="1"/>
  <c r="S776" i="10" s="1"/>
  <c r="S777" i="10" a="1"/>
  <c r="S777" i="10" s="1"/>
  <c r="S778" i="10" a="1"/>
  <c r="S778" i="10" s="1"/>
  <c r="S779" i="10" a="1"/>
  <c r="S779" i="10" s="1"/>
  <c r="S780" i="10" a="1"/>
  <c r="S780" i="10" s="1"/>
  <c r="S781" i="10" a="1"/>
  <c r="S781" i="10" s="1"/>
  <c r="S782" i="10" a="1"/>
  <c r="S782" i="10" s="1"/>
  <c r="S783" i="10" a="1"/>
  <c r="S783" i="10" s="1"/>
  <c r="S784" i="10" a="1"/>
  <c r="S784" i="10" s="1"/>
  <c r="S785" i="10" a="1"/>
  <c r="S785" i="10" s="1"/>
  <c r="S786" i="10" a="1"/>
  <c r="S786" i="10" s="1"/>
  <c r="S787" i="10" a="1"/>
  <c r="S787" i="10" s="1"/>
  <c r="S788" i="10" a="1"/>
  <c r="S788" i="10" s="1"/>
  <c r="S789" i="10" a="1"/>
  <c r="S789" i="10" s="1"/>
  <c r="S790" i="10" a="1"/>
  <c r="S790" i="10" s="1"/>
  <c r="S791" i="10" a="1"/>
  <c r="S791" i="10" s="1"/>
  <c r="S792" i="10" a="1"/>
  <c r="S792" i="10" s="1"/>
  <c r="S793" i="10" a="1"/>
  <c r="S793" i="10" s="1"/>
  <c r="S794" i="10" a="1"/>
  <c r="S794" i="10" s="1"/>
  <c r="S795" i="10" a="1"/>
  <c r="S795" i="10" s="1"/>
  <c r="S796" i="10" a="1"/>
  <c r="S796" i="10" s="1"/>
  <c r="S797" i="10" a="1"/>
  <c r="S797" i="10" s="1"/>
  <c r="S798" i="10" a="1"/>
  <c r="S798" i="10" s="1"/>
  <c r="S799" i="10" a="1"/>
  <c r="S799" i="10" s="1"/>
  <c r="S800" i="10" a="1"/>
  <c r="S800" i="10" s="1"/>
  <c r="S801" i="10" a="1"/>
  <c r="S801" i="10" s="1"/>
  <c r="S802" i="10" a="1"/>
  <c r="S802" i="10" s="1"/>
  <c r="S803" i="10" a="1"/>
  <c r="S803" i="10" s="1"/>
  <c r="S804" i="10" a="1"/>
  <c r="S804" i="10" s="1"/>
  <c r="S805" i="10" a="1"/>
  <c r="S805" i="10" s="1"/>
  <c r="S806" i="10" a="1"/>
  <c r="S806" i="10" s="1"/>
  <c r="S807" i="10" a="1"/>
  <c r="S807" i="10" s="1"/>
  <c r="S808" i="10" a="1"/>
  <c r="S808" i="10" s="1"/>
  <c r="S809" i="10" a="1"/>
  <c r="S809" i="10" s="1"/>
  <c r="S810" i="10" a="1"/>
  <c r="S810" i="10" s="1"/>
  <c r="S811" i="10" a="1"/>
  <c r="S811" i="10" s="1"/>
  <c r="S812" i="10" a="1"/>
  <c r="S812" i="10" s="1"/>
  <c r="S813" i="10" a="1"/>
  <c r="S813" i="10" s="1"/>
  <c r="S814" i="10" a="1"/>
  <c r="S814" i="10" s="1"/>
  <c r="S815" i="10" a="1"/>
  <c r="S815" i="10" s="1"/>
  <c r="S816" i="10" a="1"/>
  <c r="S816" i="10" s="1"/>
  <c r="S817" i="10" a="1"/>
  <c r="S817" i="10" s="1"/>
  <c r="S818" i="10" a="1"/>
  <c r="S818" i="10" s="1"/>
  <c r="S819" i="10" a="1"/>
  <c r="S819" i="10" s="1"/>
  <c r="S820" i="10" a="1"/>
  <c r="S820" i="10" s="1"/>
  <c r="S821" i="10" a="1"/>
  <c r="S821" i="10" s="1"/>
  <c r="S822" i="10" a="1"/>
  <c r="S822" i="10" s="1"/>
  <c r="S823" i="10" a="1"/>
  <c r="S823" i="10" s="1"/>
  <c r="S824" i="10" a="1"/>
  <c r="S824" i="10" s="1"/>
  <c r="S825" i="10" a="1"/>
  <c r="S825" i="10" s="1"/>
  <c r="S826" i="10" a="1"/>
  <c r="S826" i="10" s="1"/>
  <c r="S827" i="10" a="1"/>
  <c r="S827" i="10" s="1"/>
  <c r="S828" i="10" a="1"/>
  <c r="S828" i="10" s="1"/>
  <c r="S829" i="10" a="1"/>
  <c r="S829" i="10" s="1"/>
  <c r="S830" i="10" a="1"/>
  <c r="S830" i="10" s="1"/>
  <c r="S831" i="10" a="1"/>
  <c r="S831" i="10" s="1"/>
  <c r="S832" i="10" a="1"/>
  <c r="S832" i="10" s="1"/>
  <c r="S833" i="10" a="1"/>
  <c r="S833" i="10" s="1"/>
  <c r="S834" i="10" a="1"/>
  <c r="S834" i="10" s="1"/>
  <c r="S835" i="10" a="1"/>
  <c r="S835" i="10" s="1"/>
  <c r="S836" i="10" a="1"/>
  <c r="S836" i="10" s="1"/>
  <c r="S837" i="10" a="1"/>
  <c r="S837" i="10" s="1"/>
  <c r="S838" i="10" a="1"/>
  <c r="S838" i="10" s="1"/>
  <c r="S839" i="10" a="1"/>
  <c r="S839" i="10" s="1"/>
  <c r="S840" i="10" a="1"/>
  <c r="S840" i="10" s="1"/>
  <c r="S841" i="10" a="1"/>
  <c r="S841" i="10" s="1"/>
  <c r="S842" i="10" a="1"/>
  <c r="S842" i="10" s="1"/>
  <c r="S843" i="10" a="1"/>
  <c r="S843" i="10" s="1"/>
  <c r="S844" i="10" a="1"/>
  <c r="S844" i="10" s="1"/>
  <c r="S845" i="10" a="1"/>
  <c r="S845" i="10" s="1"/>
  <c r="S846" i="10" a="1"/>
  <c r="S846" i="10" s="1"/>
  <c r="S847" i="10" a="1"/>
  <c r="S847" i="10" s="1"/>
  <c r="S848" i="10" a="1"/>
  <c r="S848" i="10" s="1"/>
  <c r="S849" i="10" a="1"/>
  <c r="S849" i="10" s="1"/>
  <c r="S850" i="10" a="1"/>
  <c r="S850" i="10" s="1"/>
  <c r="S851" i="10" a="1"/>
  <c r="S851" i="10" s="1"/>
  <c r="S852" i="10" a="1"/>
  <c r="S852" i="10" s="1"/>
  <c r="S853" i="10" a="1"/>
  <c r="S853" i="10" s="1"/>
  <c r="S854" i="10" a="1"/>
  <c r="S854" i="10" s="1"/>
  <c r="S855" i="10" a="1"/>
  <c r="S855" i="10" s="1"/>
  <c r="S856" i="10" a="1"/>
  <c r="S856" i="10" s="1"/>
  <c r="S857" i="10" a="1"/>
  <c r="S857" i="10" s="1"/>
  <c r="S858" i="10" a="1"/>
  <c r="S858" i="10" s="1"/>
  <c r="S859" i="10" a="1"/>
  <c r="S859" i="10" s="1"/>
  <c r="S860" i="10" a="1"/>
  <c r="S860" i="10" s="1"/>
  <c r="S861" i="10" a="1"/>
  <c r="S861" i="10" s="1"/>
  <c r="S862" i="10" a="1"/>
  <c r="S862" i="10" s="1"/>
  <c r="S863" i="10" a="1"/>
  <c r="S863" i="10" s="1"/>
  <c r="S864" i="10" a="1"/>
  <c r="S864" i="10" s="1"/>
  <c r="S865" i="10" a="1"/>
  <c r="S865" i="10" s="1"/>
  <c r="S866" i="10" a="1"/>
  <c r="S866" i="10" s="1"/>
  <c r="S867" i="10" a="1"/>
  <c r="S867" i="10" s="1"/>
  <c r="S868" i="10" a="1"/>
  <c r="S868" i="10" s="1"/>
  <c r="S869" i="10" a="1"/>
  <c r="S869" i="10" s="1"/>
  <c r="S870" i="10" a="1"/>
  <c r="S870" i="10" s="1"/>
  <c r="S871" i="10" a="1"/>
  <c r="S871" i="10" s="1"/>
  <c r="S872" i="10" a="1"/>
  <c r="S872" i="10" s="1"/>
  <c r="S873" i="10" a="1"/>
  <c r="S873" i="10" s="1"/>
  <c r="S874" i="10" a="1"/>
  <c r="S874" i="10" s="1"/>
  <c r="S875" i="10" a="1"/>
  <c r="S875" i="10"/>
  <c r="S876" i="10" a="1"/>
  <c r="S876" i="10" s="1"/>
  <c r="S877" i="10" a="1"/>
  <c r="S877" i="10" s="1"/>
  <c r="S878" i="10" a="1"/>
  <c r="S878" i="10" s="1"/>
  <c r="S879" i="10" a="1"/>
  <c r="S879" i="10" s="1"/>
  <c r="S880" i="10" a="1"/>
  <c r="S880" i="10" s="1"/>
  <c r="S881" i="10" a="1"/>
  <c r="S881" i="10" s="1"/>
  <c r="S882" i="10" a="1"/>
  <c r="S882" i="10" s="1"/>
  <c r="S883" i="10" a="1"/>
  <c r="S883" i="10" s="1"/>
  <c r="S884" i="10" a="1"/>
  <c r="S884" i="10" s="1"/>
  <c r="S885" i="10" a="1"/>
  <c r="S885" i="10" s="1"/>
  <c r="S886" i="10" a="1"/>
  <c r="S886" i="10" s="1"/>
  <c r="S887" i="10" a="1"/>
  <c r="S887" i="10" s="1"/>
  <c r="S888" i="10" a="1"/>
  <c r="S888" i="10" s="1"/>
  <c r="S889" i="10" a="1"/>
  <c r="S889" i="10" s="1"/>
  <c r="S890" i="10" a="1"/>
  <c r="S890" i="10" s="1"/>
  <c r="S891" i="10" a="1"/>
  <c r="S891" i="10" s="1"/>
  <c r="S892" i="10" a="1"/>
  <c r="S892" i="10" s="1"/>
  <c r="S893" i="10" a="1"/>
  <c r="S893" i="10" s="1"/>
  <c r="S894" i="10" a="1"/>
  <c r="S894" i="10" s="1"/>
  <c r="S895" i="10" a="1"/>
  <c r="S895" i="10" s="1"/>
  <c r="S896" i="10" a="1"/>
  <c r="S896" i="10" s="1"/>
  <c r="S897" i="10" a="1"/>
  <c r="S897" i="10" s="1"/>
  <c r="S898" i="10" a="1"/>
  <c r="S898" i="10" s="1"/>
  <c r="S899" i="10" a="1"/>
  <c r="S899" i="10" s="1"/>
  <c r="S900" i="10" a="1"/>
  <c r="S900" i="10" s="1"/>
  <c r="S901" i="10" a="1"/>
  <c r="S901" i="10" s="1"/>
  <c r="S902" i="10" a="1"/>
  <c r="S902" i="10" s="1"/>
  <c r="S903" i="10" a="1"/>
  <c r="S903" i="10" s="1"/>
  <c r="S904" i="10" a="1"/>
  <c r="S904" i="10" s="1"/>
  <c r="S905" i="10" a="1"/>
  <c r="S905" i="10" s="1"/>
  <c r="S906" i="10" a="1"/>
  <c r="S906" i="10" s="1"/>
  <c r="S907" i="10" a="1"/>
  <c r="S907" i="10" s="1"/>
  <c r="S908" i="10" a="1"/>
  <c r="S908" i="10" s="1"/>
  <c r="S909" i="10" a="1"/>
  <c r="S909" i="10" s="1"/>
  <c r="S910" i="10" a="1"/>
  <c r="S910" i="10" s="1"/>
  <c r="S911" i="10" a="1"/>
  <c r="S911" i="10" s="1"/>
  <c r="S912" i="10" a="1"/>
  <c r="S912" i="10" s="1"/>
  <c r="S913" i="10" a="1"/>
  <c r="S913" i="10" s="1"/>
  <c r="S914" i="10" a="1"/>
  <c r="S914" i="10" s="1"/>
  <c r="S915" i="10" a="1"/>
  <c r="S915" i="10" s="1"/>
  <c r="S916" i="10" a="1"/>
  <c r="S916" i="10" s="1"/>
  <c r="S917" i="10" a="1"/>
  <c r="S917" i="10" s="1"/>
  <c r="S918" i="10" a="1"/>
  <c r="S918" i="10" s="1"/>
  <c r="S919" i="10" a="1"/>
  <c r="S919" i="10" s="1"/>
  <c r="S920" i="10" a="1"/>
  <c r="S920" i="10" s="1"/>
  <c r="S921" i="10" a="1"/>
  <c r="S921" i="10" s="1"/>
  <c r="S922" i="10" a="1"/>
  <c r="S922" i="10" s="1"/>
  <c r="S923" i="10" a="1"/>
  <c r="S923" i="10" s="1"/>
  <c r="S924" i="10" a="1"/>
  <c r="S924" i="10" s="1"/>
  <c r="S925" i="10" a="1"/>
  <c r="S925" i="10" s="1"/>
  <c r="S926" i="10" a="1"/>
  <c r="S926" i="10" s="1"/>
  <c r="S927" i="10" a="1"/>
  <c r="S927" i="10" s="1"/>
  <c r="S928" i="10" a="1"/>
  <c r="S928" i="10" s="1"/>
  <c r="S929" i="10" a="1"/>
  <c r="S929" i="10" s="1"/>
  <c r="S930" i="10" a="1"/>
  <c r="S930" i="10" s="1"/>
  <c r="S931" i="10" a="1"/>
  <c r="S931" i="10" s="1"/>
  <c r="S932" i="10" a="1"/>
  <c r="S932" i="10" s="1"/>
  <c r="S933" i="10" a="1"/>
  <c r="S933" i="10" s="1"/>
  <c r="S934" i="10" a="1"/>
  <c r="S934" i="10" s="1"/>
  <c r="S935" i="10" a="1"/>
  <c r="S935" i="10" s="1"/>
  <c r="S936" i="10" a="1"/>
  <c r="S936" i="10" s="1"/>
  <c r="S937" i="10" a="1"/>
  <c r="S937" i="10" s="1"/>
  <c r="S938" i="10" a="1"/>
  <c r="S938" i="10" s="1"/>
  <c r="S939" i="10" a="1"/>
  <c r="S939" i="10" s="1"/>
  <c r="S940" i="10" a="1"/>
  <c r="S940" i="10" s="1"/>
  <c r="S941" i="10" a="1"/>
  <c r="S941" i="10" s="1"/>
  <c r="S942" i="10" a="1"/>
  <c r="S942" i="10" s="1"/>
  <c r="S943" i="10" a="1"/>
  <c r="S943" i="10" s="1"/>
  <c r="S944" i="10" a="1"/>
  <c r="S944" i="10" s="1"/>
  <c r="S945" i="10" a="1"/>
  <c r="S945" i="10" s="1"/>
  <c r="S946" i="10" a="1"/>
  <c r="S946" i="10" s="1"/>
  <c r="S947" i="10" a="1"/>
  <c r="S947" i="10" s="1"/>
  <c r="S948" i="10" a="1"/>
  <c r="S948" i="10" s="1"/>
  <c r="S949" i="10" a="1"/>
  <c r="S949" i="10" s="1"/>
  <c r="S950" i="10" a="1"/>
  <c r="S950" i="10" s="1"/>
  <c r="S951" i="10" a="1"/>
  <c r="S951" i="10" s="1"/>
  <c r="S952" i="10" a="1"/>
  <c r="S952" i="10" s="1"/>
  <c r="S953" i="10" a="1"/>
  <c r="S953" i="10" s="1"/>
  <c r="S954" i="10" a="1"/>
  <c r="S954" i="10" s="1"/>
  <c r="S955" i="10" a="1"/>
  <c r="S955" i="10" s="1"/>
  <c r="S956" i="10" a="1"/>
  <c r="S956" i="10" s="1"/>
  <c r="S957" i="10" a="1"/>
  <c r="S957" i="10" s="1"/>
  <c r="S958" i="10" a="1"/>
  <c r="S958" i="10" s="1"/>
  <c r="S959" i="10" a="1"/>
  <c r="S959" i="10" s="1"/>
  <c r="S960" i="10" a="1"/>
  <c r="S960" i="10" s="1"/>
  <c r="S961" i="10" a="1"/>
  <c r="S961" i="10" s="1"/>
  <c r="S962" i="10" a="1"/>
  <c r="S962" i="10" s="1"/>
  <c r="S963" i="10" a="1"/>
  <c r="S963" i="10" s="1"/>
  <c r="S964" i="10" a="1"/>
  <c r="S964" i="10" s="1"/>
  <c r="S965" i="10" a="1"/>
  <c r="S965" i="10" s="1"/>
  <c r="S966" i="10" a="1"/>
  <c r="S966" i="10" s="1"/>
  <c r="S967" i="10" a="1"/>
  <c r="S967" i="10" s="1"/>
  <c r="S968" i="10" a="1"/>
  <c r="S968" i="10" s="1"/>
  <c r="S969" i="10" a="1"/>
  <c r="S969" i="10" s="1"/>
  <c r="S970" i="10" a="1"/>
  <c r="S970" i="10" s="1"/>
  <c r="S971" i="10" a="1"/>
  <c r="S971" i="10" s="1"/>
  <c r="S972" i="10" a="1"/>
  <c r="S972" i="10" s="1"/>
  <c r="S973" i="10" a="1"/>
  <c r="S973" i="10" s="1"/>
  <c r="S974" i="10" a="1"/>
  <c r="S974" i="10" s="1"/>
  <c r="S975" i="10" a="1"/>
  <c r="S975" i="10" s="1"/>
  <c r="S976" i="10" a="1"/>
  <c r="S976" i="10" s="1"/>
  <c r="S977" i="10" a="1"/>
  <c r="S977" i="10" s="1"/>
  <c r="S978" i="10" a="1"/>
  <c r="S978" i="10" s="1"/>
  <c r="S979" i="10" a="1"/>
  <c r="S979" i="10" s="1"/>
  <c r="S980" i="10" a="1"/>
  <c r="S980" i="10" s="1"/>
  <c r="S981" i="10" a="1"/>
  <c r="S981" i="10" s="1"/>
  <c r="S982" i="10" a="1"/>
  <c r="S982" i="10" s="1"/>
  <c r="S983" i="10" a="1"/>
  <c r="S983" i="10" s="1"/>
  <c r="S984" i="10" a="1"/>
  <c r="S984" i="10" s="1"/>
  <c r="S985" i="10" a="1"/>
  <c r="S985" i="10" s="1"/>
  <c r="S986" i="10" a="1"/>
  <c r="S986" i="10" s="1"/>
  <c r="S987" i="10" a="1"/>
  <c r="S987" i="10" s="1"/>
  <c r="S988" i="10" a="1"/>
  <c r="S988" i="10" s="1"/>
  <c r="S989" i="10" a="1"/>
  <c r="S989" i="10" s="1"/>
  <c r="S990" i="10" a="1"/>
  <c r="S990" i="10" s="1"/>
  <c r="S991" i="10" a="1"/>
  <c r="S991" i="10" s="1"/>
  <c r="S992" i="10" a="1"/>
  <c r="S992" i="10" s="1"/>
  <c r="S993" i="10" a="1"/>
  <c r="S993" i="10" s="1"/>
  <c r="S994" i="10" a="1"/>
  <c r="S994" i="10" s="1"/>
  <c r="S995" i="10" a="1"/>
  <c r="S995" i="10" s="1"/>
  <c r="S996" i="10" a="1"/>
  <c r="S996" i="10" s="1"/>
  <c r="S997" i="10" a="1"/>
  <c r="S997" i="10" s="1"/>
  <c r="S998" i="10" a="1"/>
  <c r="S998" i="10" s="1"/>
  <c r="S999" i="10" a="1"/>
  <c r="S999" i="10" s="1"/>
  <c r="S1000" i="10" a="1"/>
  <c r="S1000" i="10" s="1"/>
  <c r="S1001" i="10" a="1"/>
  <c r="S1001" i="10" s="1"/>
  <c r="S1002" i="10" a="1"/>
  <c r="S1002" i="10" s="1"/>
  <c r="S1003" i="10" a="1"/>
  <c r="S1003" i="10" s="1"/>
  <c r="S1004" i="10" a="1"/>
  <c r="S1004" i="10" s="1"/>
  <c r="S1005" i="10" a="1"/>
  <c r="S1005" i="10" s="1"/>
  <c r="S1006" i="10" a="1"/>
  <c r="S1006" i="10" s="1"/>
  <c r="S1007" i="10" a="1"/>
  <c r="S1007" i="10" s="1"/>
  <c r="S1008" i="10" a="1"/>
  <c r="S1008" i="10" s="1"/>
  <c r="S1009" i="10" a="1"/>
  <c r="S1009" i="10" s="1"/>
  <c r="S1010" i="10" a="1"/>
  <c r="S1010" i="10" s="1"/>
  <c r="S1011" i="10" a="1"/>
  <c r="S1011" i="10" s="1"/>
  <c r="S1012" i="10" a="1"/>
  <c r="S1012" i="10" s="1"/>
  <c r="S1013" i="10" a="1"/>
  <c r="S1013" i="10" s="1"/>
  <c r="S1014" i="10" a="1"/>
  <c r="S1014" i="10" s="1"/>
  <c r="S1015" i="10" a="1"/>
  <c r="S1015" i="10" s="1"/>
  <c r="S1016" i="10" a="1"/>
  <c r="S1016" i="10" s="1"/>
  <c r="S1017" i="10" a="1"/>
  <c r="S1017" i="10" s="1"/>
  <c r="S1018" i="10" a="1"/>
  <c r="S1018" i="10" s="1"/>
  <c r="S1019" i="10" a="1"/>
  <c r="S1019" i="10" s="1"/>
  <c r="S1020" i="10" a="1"/>
  <c r="S1020" i="10" s="1"/>
  <c r="S1021" i="10" a="1"/>
  <c r="S1021" i="10" s="1"/>
  <c r="S1022" i="10" a="1"/>
  <c r="S1022" i="10" s="1"/>
  <c r="S1023" i="10" a="1"/>
  <c r="S1023" i="10" s="1"/>
  <c r="S1024" i="10" a="1"/>
  <c r="S1024" i="10" s="1"/>
  <c r="S1025" i="10" a="1"/>
  <c r="S1025" i="10" s="1"/>
  <c r="S1026" i="10" a="1"/>
  <c r="S1026" i="10" s="1"/>
  <c r="S1027" i="10" a="1"/>
  <c r="S1027" i="10" s="1"/>
  <c r="S1028" i="10" a="1"/>
  <c r="S1028" i="10" s="1"/>
  <c r="S1029" i="10" a="1"/>
  <c r="S1029" i="10" s="1"/>
  <c r="S1030" i="10" a="1"/>
  <c r="S1030" i="10" s="1"/>
  <c r="S1031" i="10" a="1"/>
  <c r="S1031" i="10" s="1"/>
  <c r="S1032" i="10" a="1"/>
  <c r="S1032" i="10" s="1"/>
  <c r="S1033" i="10" a="1"/>
  <c r="S1033" i="10" s="1"/>
  <c r="S1034" i="10" a="1"/>
  <c r="S1034" i="10" s="1"/>
  <c r="S1035" i="10" a="1"/>
  <c r="S1035" i="10" s="1"/>
  <c r="S1036" i="10" a="1"/>
  <c r="S1036" i="10" s="1"/>
  <c r="S1037" i="10" a="1"/>
  <c r="S1037" i="10" s="1"/>
  <c r="S1038" i="10" a="1"/>
  <c r="S1038" i="10" s="1"/>
  <c r="S1039" i="10" a="1"/>
  <c r="S1039" i="10" s="1"/>
  <c r="S1040" i="10" a="1"/>
  <c r="S1040" i="10" s="1"/>
  <c r="S1041" i="10" a="1"/>
  <c r="S1041" i="10" s="1"/>
  <c r="S1042" i="10" a="1"/>
  <c r="S1042" i="10" s="1"/>
  <c r="S1043" i="10" a="1"/>
  <c r="S1043" i="10" s="1"/>
  <c r="S1044" i="10" a="1"/>
  <c r="S1044" i="10" s="1"/>
  <c r="S1045" i="10" a="1"/>
  <c r="S1045" i="10" s="1"/>
  <c r="S1046" i="10" a="1"/>
  <c r="S1046" i="10" s="1"/>
  <c r="S1047" i="10" a="1"/>
  <c r="S1047" i="10" s="1"/>
  <c r="S1048" i="10" a="1"/>
  <c r="S1048" i="10" s="1"/>
  <c r="S1049" i="10" a="1"/>
  <c r="S1049" i="10" s="1"/>
  <c r="S1050" i="10" a="1"/>
  <c r="S1050" i="10" s="1"/>
  <c r="S1051" i="10" a="1"/>
  <c r="S1051" i="10" s="1"/>
  <c r="S1052" i="10" a="1"/>
  <c r="S1052" i="10" s="1"/>
  <c r="S1053" i="10" a="1"/>
  <c r="S1053" i="10" s="1"/>
  <c r="S1054" i="10" a="1"/>
  <c r="S1054" i="10" s="1"/>
  <c r="S1055" i="10" a="1"/>
  <c r="S1055" i="10" s="1"/>
  <c r="S1056" i="10" a="1"/>
  <c r="S1056" i="10" s="1"/>
  <c r="S1057" i="10" a="1"/>
  <c r="S1057" i="10" s="1"/>
  <c r="S1058" i="10" a="1"/>
  <c r="S1058" i="10" s="1"/>
  <c r="S1059" i="10" a="1"/>
  <c r="S1059" i="10" s="1"/>
  <c r="S1060" i="10" a="1"/>
  <c r="S1060" i="10" s="1"/>
  <c r="S1061" i="10" a="1"/>
  <c r="S1061" i="10" s="1"/>
  <c r="S1062" i="10" a="1"/>
  <c r="S1062" i="10" s="1"/>
  <c r="S1063" i="10" a="1"/>
  <c r="S1063" i="10" s="1"/>
  <c r="S1064" i="10" a="1"/>
  <c r="S1064" i="10" s="1"/>
  <c r="S1065" i="10" a="1"/>
  <c r="S1065" i="10" s="1"/>
  <c r="S1066" i="10" a="1"/>
  <c r="S1066" i="10" s="1"/>
  <c r="S1067" i="10" a="1"/>
  <c r="S1067" i="10" s="1"/>
  <c r="S1068" i="10" a="1"/>
  <c r="S1068" i="10" s="1"/>
  <c r="S1069" i="10" a="1"/>
  <c r="S1069" i="10" s="1"/>
  <c r="S1070" i="10" a="1"/>
  <c r="S1070" i="10" s="1"/>
  <c r="S1071" i="10" a="1"/>
  <c r="S1071" i="10" s="1"/>
  <c r="S1072" i="10" a="1"/>
  <c r="S1072" i="10" s="1"/>
  <c r="S1073" i="10" a="1"/>
  <c r="S1073" i="10" s="1"/>
  <c r="S1074" i="10" a="1"/>
  <c r="S1074" i="10" s="1"/>
  <c r="S1075" i="10" a="1"/>
  <c r="S1075" i="10" s="1"/>
  <c r="S1076" i="10" a="1"/>
  <c r="S1076" i="10" s="1"/>
  <c r="S1077" i="10" a="1"/>
  <c r="S1077" i="10" s="1"/>
  <c r="S1078" i="10" a="1"/>
  <c r="S1078" i="10" s="1"/>
  <c r="S1079" i="10" a="1"/>
  <c r="S1079" i="10" s="1"/>
  <c r="S1080" i="10" a="1"/>
  <c r="S1080" i="10" s="1"/>
  <c r="S1081" i="10" a="1"/>
  <c r="S1081" i="10" s="1"/>
  <c r="S1082" i="10" a="1"/>
  <c r="S1082" i="10" s="1"/>
  <c r="S1083" i="10" a="1"/>
  <c r="S1083" i="10" s="1"/>
  <c r="S1084" i="10" a="1"/>
  <c r="S1084" i="10" s="1"/>
  <c r="S1085" i="10" a="1"/>
  <c r="S1085" i="10" s="1"/>
  <c r="S1086" i="10" a="1"/>
  <c r="S1086" i="10" s="1"/>
  <c r="S1087" i="10" a="1"/>
  <c r="S1087" i="10" s="1"/>
  <c r="S1088" i="10" a="1"/>
  <c r="S1088" i="10" s="1"/>
  <c r="S1089" i="10" a="1"/>
  <c r="S1089" i="10" s="1"/>
  <c r="S1090" i="10" a="1"/>
  <c r="S1090" i="10" s="1"/>
  <c r="S1091" i="10" a="1"/>
  <c r="S1091" i="10" s="1"/>
  <c r="S1092" i="10" a="1"/>
  <c r="S1092" i="10" s="1"/>
  <c r="S1093" i="10" a="1"/>
  <c r="S1093" i="10" s="1"/>
  <c r="S1094" i="10" a="1"/>
  <c r="S1094" i="10" s="1"/>
  <c r="S1095" i="10" a="1"/>
  <c r="S1095" i="10" s="1"/>
  <c r="S1096" i="10" a="1"/>
  <c r="S1096" i="10" s="1"/>
  <c r="S1097" i="10" a="1"/>
  <c r="S1097" i="10" s="1"/>
  <c r="S1098" i="10" a="1"/>
  <c r="S1098" i="10" s="1"/>
  <c r="S1099" i="10" a="1"/>
  <c r="S1099" i="10" s="1"/>
  <c r="S1100" i="10" a="1"/>
  <c r="S1100" i="10" s="1"/>
  <c r="S1101" i="10" a="1"/>
  <c r="S1101" i="10" s="1"/>
  <c r="S1102" i="10" a="1"/>
  <c r="S1102" i="10" s="1"/>
  <c r="S1103" i="10" a="1"/>
  <c r="S1103" i="10" s="1"/>
  <c r="S1104" i="10" a="1"/>
  <c r="S1104" i="10" s="1"/>
  <c r="S1105" i="10" a="1"/>
  <c r="S1105" i="10" s="1"/>
  <c r="S1106" i="10" a="1"/>
  <c r="S1106" i="10" s="1"/>
  <c r="S1107" i="10" a="1"/>
  <c r="S1107" i="10" s="1"/>
  <c r="S1108" i="10" a="1"/>
  <c r="S1108" i="10" s="1"/>
  <c r="S1109" i="10" a="1"/>
  <c r="S1109" i="10" s="1"/>
  <c r="S1110" i="10" a="1"/>
  <c r="S1110" i="10" s="1"/>
  <c r="S1111" i="10" a="1"/>
  <c r="S1111" i="10" s="1"/>
  <c r="S1112" i="10" a="1"/>
  <c r="S1112" i="10" s="1"/>
  <c r="S1113" i="10" a="1"/>
  <c r="S1113" i="10" s="1"/>
  <c r="S1114" i="10" a="1"/>
  <c r="S1114" i="10" s="1"/>
  <c r="S1115" i="10" a="1"/>
  <c r="S1115" i="10" s="1"/>
  <c r="S1116" i="10" a="1"/>
  <c r="S1116" i="10" s="1"/>
  <c r="S1117" i="10" a="1"/>
  <c r="S1117" i="10" s="1"/>
  <c r="S1118" i="10" a="1"/>
  <c r="S1118" i="10" s="1"/>
  <c r="S1119" i="10" a="1"/>
  <c r="S1119" i="10" s="1"/>
  <c r="S1120" i="10" a="1"/>
  <c r="S1120" i="10" s="1"/>
  <c r="S1121" i="10" a="1"/>
  <c r="S1121" i="10" s="1"/>
  <c r="S1122" i="10" a="1"/>
  <c r="S1122" i="10" s="1"/>
  <c r="S1123" i="10" a="1"/>
  <c r="S1123" i="10" s="1"/>
  <c r="S1124" i="10" a="1"/>
  <c r="S1124" i="10" s="1"/>
  <c r="S1125" i="10" a="1"/>
  <c r="S1125" i="10" s="1"/>
  <c r="S1126" i="10" a="1"/>
  <c r="S1126" i="10" s="1"/>
  <c r="S1127" i="10" a="1"/>
  <c r="S1127" i="10" s="1"/>
  <c r="S1128" i="10" a="1"/>
  <c r="S1128" i="10" s="1"/>
  <c r="S1129" i="10" a="1"/>
  <c r="S1129" i="10" s="1"/>
  <c r="S1130" i="10" a="1"/>
  <c r="S1130" i="10" s="1"/>
  <c r="S1131" i="10" a="1"/>
  <c r="S1131" i="10" s="1"/>
  <c r="S1132" i="10" a="1"/>
  <c r="S1132" i="10" s="1"/>
  <c r="S1133" i="10" a="1"/>
  <c r="S1133" i="10" s="1"/>
  <c r="S1134" i="10" a="1"/>
  <c r="S1134" i="10" s="1"/>
  <c r="S1135" i="10" a="1"/>
  <c r="S1135" i="10" s="1"/>
  <c r="S1136" i="10" a="1"/>
  <c r="S1136" i="10" s="1"/>
  <c r="S1137" i="10" a="1"/>
  <c r="S1137" i="10" s="1"/>
  <c r="S1138" i="10" a="1"/>
  <c r="S1138" i="10" s="1"/>
  <c r="S1139" i="10" a="1"/>
  <c r="S1139" i="10" s="1"/>
  <c r="S1140" i="10" a="1"/>
  <c r="S1140" i="10" s="1"/>
  <c r="S1141" i="10" a="1"/>
  <c r="S1141" i="10" s="1"/>
  <c r="S1142" i="10" a="1"/>
  <c r="S1142" i="10" s="1"/>
  <c r="S1143" i="10" a="1"/>
  <c r="S1143" i="10" s="1"/>
  <c r="S1144" i="10" a="1"/>
  <c r="S1144" i="10" s="1"/>
  <c r="S1145" i="10" a="1"/>
  <c r="S1145" i="10" s="1"/>
  <c r="S1146" i="10" a="1"/>
  <c r="S1146" i="10" s="1"/>
  <c r="S1147" i="10" a="1"/>
  <c r="S1147" i="10" s="1"/>
  <c r="S1148" i="10" a="1"/>
  <c r="S1148" i="10"/>
  <c r="S1149" i="10" a="1"/>
  <c r="S1149" i="10" s="1"/>
  <c r="S1150" i="10" a="1"/>
  <c r="S1150" i="10" s="1"/>
  <c r="S1151" i="10" a="1"/>
  <c r="S1151" i="10" s="1"/>
  <c r="S1152" i="10" a="1"/>
  <c r="S1152" i="10" s="1"/>
  <c r="S1153" i="10" a="1"/>
  <c r="S1153" i="10" s="1"/>
  <c r="S1154" i="10" a="1"/>
  <c r="S1154" i="10" s="1"/>
  <c r="S1155" i="10" a="1"/>
  <c r="S1155" i="10" s="1"/>
  <c r="S1156" i="10" a="1"/>
  <c r="S1156" i="10" s="1"/>
  <c r="S1157" i="10" a="1"/>
  <c r="S1157" i="10" s="1"/>
  <c r="S1158" i="10" a="1"/>
  <c r="S1158" i="10" s="1"/>
  <c r="S1159" i="10" a="1"/>
  <c r="S1159" i="10" s="1"/>
  <c r="S1160" i="10" a="1"/>
  <c r="S1160" i="10" s="1"/>
  <c r="S1161" i="10" a="1"/>
  <c r="S1161" i="10" s="1"/>
  <c r="S1162" i="10" a="1"/>
  <c r="S1162" i="10" s="1"/>
  <c r="S1163" i="10" a="1"/>
  <c r="S1163" i="10"/>
  <c r="S1164" i="10" a="1"/>
  <c r="S1164" i="10" s="1"/>
  <c r="S1165" i="10" a="1"/>
  <c r="S1165" i="10" s="1"/>
  <c r="S1166" i="10" a="1"/>
  <c r="S1166" i="10" s="1"/>
  <c r="S1167" i="10" a="1"/>
  <c r="S1167" i="10" s="1"/>
  <c r="S1168" i="10" a="1"/>
  <c r="S1168" i="10" s="1"/>
  <c r="S1169" i="10" a="1"/>
  <c r="S1169" i="10" s="1"/>
  <c r="S1170" i="10" a="1"/>
  <c r="S1170" i="10" s="1"/>
  <c r="S1171" i="10" a="1"/>
  <c r="S1171" i="10" s="1"/>
  <c r="S1172" i="10" a="1"/>
  <c r="S1172" i="10" s="1"/>
  <c r="S1173" i="10" a="1"/>
  <c r="S1173" i="10" s="1"/>
  <c r="S1174" i="10" a="1"/>
  <c r="S1174" i="10" s="1"/>
  <c r="S1175" i="10" a="1"/>
  <c r="S1175" i="10" s="1"/>
  <c r="S1176" i="10" a="1"/>
  <c r="S1176" i="10" s="1"/>
  <c r="S1177" i="10" a="1"/>
  <c r="S1177" i="10" s="1"/>
  <c r="S1178" i="10" a="1"/>
  <c r="S1178" i="10" s="1"/>
  <c r="S1179" i="10" a="1"/>
  <c r="S1179" i="10" s="1"/>
  <c r="S1180" i="10" a="1"/>
  <c r="S1180" i="10" s="1"/>
  <c r="S1181" i="10" a="1"/>
  <c r="S1181" i="10" s="1"/>
  <c r="S1182" i="10" a="1"/>
  <c r="S1182" i="10" s="1"/>
  <c r="S1183" i="10" a="1"/>
  <c r="S1183" i="10" s="1"/>
  <c r="S1184" i="10" a="1"/>
  <c r="S1184" i="10" s="1"/>
  <c r="S1185" i="10" a="1"/>
  <c r="S1185" i="10" s="1"/>
  <c r="S1186" i="10" a="1"/>
  <c r="S1186" i="10" s="1"/>
  <c r="S1187" i="10" a="1"/>
  <c r="S1187" i="10" s="1"/>
  <c r="S1188" i="10" a="1"/>
  <c r="S1188" i="10" s="1"/>
  <c r="S1189" i="10" a="1"/>
  <c r="S1189" i="10" s="1"/>
  <c r="S1190" i="10" a="1"/>
  <c r="S1190" i="10" s="1"/>
  <c r="S1191" i="10" a="1"/>
  <c r="S1191" i="10" s="1"/>
  <c r="S1192" i="10" a="1"/>
  <c r="S1192" i="10" s="1"/>
  <c r="S1193" i="10" a="1"/>
  <c r="S1193" i="10" s="1"/>
  <c r="S1194" i="10" a="1"/>
  <c r="S1194" i="10" s="1"/>
  <c r="S1195" i="10" a="1"/>
  <c r="S1195" i="10" s="1"/>
  <c r="S1196" i="10" a="1"/>
  <c r="S1196" i="10" s="1"/>
  <c r="S1197" i="10" a="1"/>
  <c r="S1197" i="10" s="1"/>
  <c r="S1198" i="10" a="1"/>
  <c r="S1198" i="10" s="1"/>
  <c r="S1199" i="10" a="1"/>
  <c r="S1199" i="10" s="1"/>
  <c r="S1200" i="10" a="1"/>
  <c r="S1200" i="10" s="1"/>
  <c r="S1201" i="10" a="1"/>
  <c r="S1201" i="10" s="1"/>
  <c r="S1202" i="10" a="1"/>
  <c r="S1202" i="10" s="1"/>
  <c r="S1203" i="10" a="1"/>
  <c r="S1203" i="10" s="1"/>
  <c r="S1204" i="10" a="1"/>
  <c r="S1204" i="10" s="1"/>
  <c r="S1205" i="10" a="1"/>
  <c r="S1205" i="10" s="1"/>
  <c r="S1206" i="10" a="1"/>
  <c r="S1206" i="10" s="1"/>
  <c r="S1207" i="10" a="1"/>
  <c r="S1207" i="10" s="1"/>
  <c r="S1208" i="10" a="1"/>
  <c r="S1208" i="10"/>
  <c r="S1209" i="10" a="1"/>
  <c r="S1209" i="10" s="1"/>
  <c r="S1210" i="10" a="1"/>
  <c r="S1210" i="10" s="1"/>
  <c r="S1211" i="10" a="1"/>
  <c r="S1211" i="10" s="1"/>
  <c r="S1212" i="10" a="1"/>
  <c r="S1212" i="10" s="1"/>
  <c r="S1213" i="10" a="1"/>
  <c r="S1213" i="10" s="1"/>
  <c r="S1214" i="10" a="1"/>
  <c r="S1214" i="10" s="1"/>
  <c r="S1215" i="10" a="1"/>
  <c r="S1215" i="10" s="1"/>
  <c r="S1216" i="10" a="1"/>
  <c r="S1216" i="10" s="1"/>
  <c r="S1217" i="10" a="1"/>
  <c r="S1217" i="10" s="1"/>
  <c r="S1218" i="10" a="1"/>
  <c r="S1218" i="10" s="1"/>
  <c r="S1219" i="10" a="1"/>
  <c r="S1219" i="10" s="1"/>
  <c r="S1220" i="10" a="1"/>
  <c r="S1220" i="10" s="1"/>
  <c r="S1221" i="10" a="1"/>
  <c r="S1221" i="10" s="1"/>
  <c r="S1222" i="10" a="1"/>
  <c r="S1222" i="10" s="1"/>
  <c r="S1223" i="10" a="1"/>
  <c r="S1223" i="10" s="1"/>
  <c r="S1224" i="10" a="1"/>
  <c r="S1224" i="10" s="1"/>
  <c r="S1225" i="10" a="1"/>
  <c r="S1225" i="10" s="1"/>
  <c r="S1226" i="10" a="1"/>
  <c r="S1226" i="10" s="1"/>
  <c r="S1227" i="10" a="1"/>
  <c r="S1227" i="10" s="1"/>
  <c r="S1228" i="10" a="1"/>
  <c r="S1228" i="10" s="1"/>
  <c r="S1229" i="10" a="1"/>
  <c r="S1229" i="10" s="1"/>
  <c r="S1230" i="10" a="1"/>
  <c r="S1230" i="10" s="1"/>
  <c r="S1231" i="10" a="1"/>
  <c r="S1231" i="10" s="1"/>
  <c r="S1232" i="10" a="1"/>
  <c r="S1232" i="10" s="1"/>
  <c r="S1233" i="10" a="1"/>
  <c r="S1233" i="10" s="1"/>
  <c r="S1234" i="10" a="1"/>
  <c r="S1234" i="10" s="1"/>
  <c r="S1235" i="10" a="1"/>
  <c r="S1235" i="10" s="1"/>
  <c r="S1236" i="10" a="1"/>
  <c r="S1236" i="10" s="1"/>
  <c r="S1237" i="10" a="1"/>
  <c r="S1237" i="10" s="1"/>
  <c r="S1238" i="10" a="1"/>
  <c r="S1238" i="10" s="1"/>
  <c r="S1239" i="10" a="1"/>
  <c r="S1239" i="10" s="1"/>
  <c r="S1240" i="10" a="1"/>
  <c r="S1240" i="10" s="1"/>
  <c r="S1241" i="10" a="1"/>
  <c r="S1241" i="10" s="1"/>
  <c r="S1242" i="10" a="1"/>
  <c r="S1242" i="10" s="1"/>
  <c r="S1243" i="10" a="1"/>
  <c r="S1243" i="10" s="1"/>
  <c r="S1244" i="10" a="1"/>
  <c r="S1244" i="10" s="1"/>
  <c r="S1245" i="10" a="1"/>
  <c r="S1245" i="10" s="1"/>
  <c r="S1246" i="10" a="1"/>
  <c r="S1246" i="10" s="1"/>
  <c r="S1247" i="10" a="1"/>
  <c r="S1247" i="10" s="1"/>
  <c r="S1248" i="10" a="1"/>
  <c r="S1248" i="10" s="1"/>
  <c r="S1249" i="10" a="1"/>
  <c r="S1249" i="10" s="1"/>
  <c r="S1250" i="10" a="1"/>
  <c r="S1250" i="10" s="1"/>
  <c r="S1251" i="10" a="1"/>
  <c r="S1251" i="10" s="1"/>
  <c r="S1252" i="10" a="1"/>
  <c r="S1252" i="10" s="1"/>
  <c r="S1253" i="10" a="1"/>
  <c r="S1253" i="10" s="1"/>
  <c r="S1254" i="10" a="1"/>
  <c r="S1254" i="10" s="1"/>
  <c r="S1255" i="10" a="1"/>
  <c r="S1255" i="10" s="1"/>
  <c r="S1256" i="10" a="1"/>
  <c r="S1256" i="10" s="1"/>
  <c r="S1257" i="10" a="1"/>
  <c r="S1257" i="10" s="1"/>
  <c r="S1258" i="10" a="1"/>
  <c r="S1258" i="10" s="1"/>
  <c r="S1259" i="10" a="1"/>
  <c r="S1259" i="10" s="1"/>
  <c r="S1260" i="10" a="1"/>
  <c r="S1260" i="10" s="1"/>
  <c r="S1261" i="10" a="1"/>
  <c r="S1261" i="10" s="1"/>
  <c r="S1262" i="10" a="1"/>
  <c r="S1262" i="10" s="1"/>
  <c r="S1263" i="10" a="1"/>
  <c r="S1263" i="10" s="1"/>
  <c r="S1264" i="10" a="1"/>
  <c r="S1264" i="10" s="1"/>
  <c r="S1265" i="10" a="1"/>
  <c r="S1265" i="10" s="1"/>
  <c r="S1266" i="10" a="1"/>
  <c r="S1266" i="10" s="1"/>
  <c r="S1267" i="10" a="1"/>
  <c r="S1267" i="10" s="1"/>
  <c r="S1268" i="10" a="1"/>
  <c r="S1268" i="10" s="1"/>
  <c r="S1269" i="10" a="1"/>
  <c r="S1269" i="10" s="1"/>
  <c r="S1270" i="10" a="1"/>
  <c r="S1270" i="10" s="1"/>
  <c r="S1271" i="10" a="1"/>
  <c r="S1271" i="10" s="1"/>
  <c r="S1272" i="10" a="1"/>
  <c r="S1272" i="10" s="1"/>
  <c r="S1273" i="10" a="1"/>
  <c r="S1273" i="10" s="1"/>
  <c r="S1274" i="10" a="1"/>
  <c r="S1274" i="10" s="1"/>
  <c r="S1275" i="10" a="1"/>
  <c r="S1275" i="10" s="1"/>
  <c r="S1276" i="10" a="1"/>
  <c r="S1276" i="10" s="1"/>
  <c r="S1277" i="10" a="1"/>
  <c r="S1277" i="10" s="1"/>
  <c r="S1278" i="10" a="1"/>
  <c r="S1278" i="10" s="1"/>
  <c r="S1279" i="10" a="1"/>
  <c r="S1279" i="10" s="1"/>
  <c r="S1280" i="10" a="1"/>
  <c r="S1280" i="10" s="1"/>
  <c r="S1281" i="10" a="1"/>
  <c r="S1281" i="10" s="1"/>
  <c r="S1282" i="10" a="1"/>
  <c r="S1282" i="10" s="1"/>
  <c r="S1283" i="10" a="1"/>
  <c r="S1283" i="10" s="1"/>
  <c r="S1284" i="10" a="1"/>
  <c r="S1284" i="10" s="1"/>
  <c r="S1285" i="10" a="1"/>
  <c r="S1285" i="10" s="1"/>
  <c r="S1286" i="10" a="1"/>
  <c r="S1286" i="10" s="1"/>
  <c r="S1287" i="10" a="1"/>
  <c r="S1287" i="10" s="1"/>
  <c r="S1288" i="10" a="1"/>
  <c r="S1288" i="10" s="1"/>
  <c r="S1289" i="10" a="1"/>
  <c r="S1289" i="10" s="1"/>
  <c r="S1290" i="10" a="1"/>
  <c r="S1290" i="10" s="1"/>
  <c r="S1291" i="10" a="1"/>
  <c r="S1291" i="10" s="1"/>
  <c r="S1292" i="10" a="1"/>
  <c r="S1292" i="10" s="1"/>
  <c r="S1293" i="10" a="1"/>
  <c r="S1293" i="10" s="1"/>
  <c r="S1294" i="10" a="1"/>
  <c r="S1294" i="10" s="1"/>
  <c r="S1295" i="10" a="1"/>
  <c r="S1295" i="10" s="1"/>
  <c r="S1296" i="10" a="1"/>
  <c r="S1296" i="10" s="1"/>
  <c r="S1297" i="10" a="1"/>
  <c r="S1297" i="10" s="1"/>
  <c r="S1298" i="10" a="1"/>
  <c r="S1298" i="10" s="1"/>
  <c r="S1299" i="10" a="1"/>
  <c r="S1299" i="10" s="1"/>
  <c r="S1300" i="10" a="1"/>
  <c r="S1300" i="10" s="1"/>
  <c r="S1301" i="10" a="1"/>
  <c r="S1301" i="10" s="1"/>
  <c r="S1302" i="10" a="1"/>
  <c r="S1302" i="10" s="1"/>
  <c r="S1303" i="10" a="1"/>
  <c r="S1303" i="10" s="1"/>
  <c r="S1304" i="10" a="1"/>
  <c r="S1304" i="10" s="1"/>
  <c r="S1305" i="10" a="1"/>
  <c r="S1305" i="10" s="1"/>
  <c r="S1306" i="10" a="1"/>
  <c r="S1306" i="10" s="1"/>
  <c r="S1307" i="10" a="1"/>
  <c r="S1307" i="10" s="1"/>
  <c r="S1308" i="10" a="1"/>
  <c r="S1308" i="10" s="1"/>
  <c r="S1309" i="10" a="1"/>
  <c r="S1309" i="10" s="1"/>
  <c r="S1310" i="10" a="1"/>
  <c r="S1310" i="10" s="1"/>
  <c r="S1311" i="10" a="1"/>
  <c r="S1311" i="10" s="1"/>
  <c r="S1312" i="10" a="1"/>
  <c r="S1312" i="10" s="1"/>
  <c r="S1313" i="10" a="1"/>
  <c r="S1313" i="10" s="1"/>
  <c r="S1314" i="10" a="1"/>
  <c r="S1314" i="10" s="1"/>
  <c r="S1315" i="10" a="1"/>
  <c r="S1315" i="10" s="1"/>
  <c r="S1316" i="10" a="1"/>
  <c r="S1316" i="10" s="1"/>
  <c r="S1317" i="10" a="1"/>
  <c r="S1317" i="10" s="1"/>
  <c r="S1318" i="10" a="1"/>
  <c r="S1318" i="10" s="1"/>
  <c r="S1319" i="10" a="1"/>
  <c r="S1319" i="10" s="1"/>
  <c r="S1320" i="10" a="1"/>
  <c r="S1320" i="10" s="1"/>
  <c r="S1321" i="10" a="1"/>
  <c r="S1321" i="10" s="1"/>
  <c r="S1322" i="10" a="1"/>
  <c r="S1322" i="10" s="1"/>
  <c r="S1323" i="10" a="1"/>
  <c r="S1323" i="10" s="1"/>
  <c r="S1324" i="10" a="1"/>
  <c r="S1324" i="10" s="1"/>
  <c r="S1325" i="10" a="1"/>
  <c r="S1325" i="10" s="1"/>
  <c r="S1326" i="10" a="1"/>
  <c r="S1326" i="10" s="1"/>
  <c r="S1327" i="10" a="1"/>
  <c r="S1327" i="10" s="1"/>
  <c r="S1328" i="10" a="1"/>
  <c r="S1328" i="10" s="1"/>
  <c r="S1329" i="10" a="1"/>
  <c r="S1329" i="10" s="1"/>
  <c r="S1330" i="10" a="1"/>
  <c r="S1330" i="10" s="1"/>
  <c r="S1331" i="10" a="1"/>
  <c r="S1331" i="10" s="1"/>
  <c r="S1332" i="10" a="1"/>
  <c r="S1332" i="10" s="1"/>
  <c r="S1333" i="10" a="1"/>
  <c r="S1333" i="10" s="1"/>
  <c r="S1334" i="10" a="1"/>
  <c r="S1334" i="10" s="1"/>
  <c r="S1335" i="10" a="1"/>
  <c r="S1335" i="10" s="1"/>
  <c r="S1336" i="10" a="1"/>
  <c r="S1336" i="10" s="1"/>
  <c r="S1337" i="10" a="1"/>
  <c r="S1337" i="10" s="1"/>
  <c r="S1338" i="10" a="1"/>
  <c r="S1338" i="10" s="1"/>
  <c r="S1339" i="10" a="1"/>
  <c r="S1339" i="10" s="1"/>
  <c r="S1340" i="10" a="1"/>
  <c r="S1340" i="10" s="1"/>
  <c r="S1341" i="10" a="1"/>
  <c r="S1341" i="10" s="1"/>
  <c r="S1342" i="10" a="1"/>
  <c r="S1342" i="10" s="1"/>
  <c r="S1343" i="10" a="1"/>
  <c r="S1343" i="10" s="1"/>
  <c r="S1344" i="10" a="1"/>
  <c r="S1344" i="10" s="1"/>
  <c r="S1345" i="10" a="1"/>
  <c r="S1345" i="10" s="1"/>
  <c r="S1346" i="10" a="1"/>
  <c r="S1346" i="10" s="1"/>
  <c r="S1347" i="10" a="1"/>
  <c r="S1347" i="10" s="1"/>
  <c r="S1348" i="10" a="1"/>
  <c r="S1348" i="10" s="1"/>
  <c r="S1349" i="10" a="1"/>
  <c r="S1349" i="10" s="1"/>
  <c r="S1350" i="10" a="1"/>
  <c r="S1350" i="10" s="1"/>
  <c r="S1351" i="10" a="1"/>
  <c r="S1351" i="10" s="1"/>
  <c r="S1352" i="10" a="1"/>
  <c r="S1352" i="10" s="1"/>
  <c r="S1353" i="10" a="1"/>
  <c r="S1353" i="10" s="1"/>
  <c r="S1354" i="10" a="1"/>
  <c r="S1354" i="10" s="1"/>
  <c r="S1355" i="10" a="1"/>
  <c r="S1355" i="10" s="1"/>
  <c r="S1356" i="10" a="1"/>
  <c r="S1356" i="10" s="1"/>
  <c r="S1357" i="10" a="1"/>
  <c r="S1357" i="10" s="1"/>
  <c r="S1358" i="10" a="1"/>
  <c r="S1358" i="10" s="1"/>
  <c r="S1359" i="10" a="1"/>
  <c r="S1359" i="10" s="1"/>
  <c r="S1360" i="10" a="1"/>
  <c r="S1360" i="10" s="1"/>
  <c r="S1361" i="10" a="1"/>
  <c r="S1361" i="10" s="1"/>
  <c r="S1362" i="10" a="1"/>
  <c r="S1362" i="10" s="1"/>
  <c r="S1363" i="10" a="1"/>
  <c r="S1363" i="10" s="1"/>
  <c r="S1364" i="10" a="1"/>
  <c r="S1364" i="10" s="1"/>
  <c r="S1365" i="10" a="1"/>
  <c r="S1365" i="10" s="1"/>
  <c r="S1366" i="10" a="1"/>
  <c r="S1366" i="10" s="1"/>
  <c r="S1367" i="10" a="1"/>
  <c r="S1367" i="10" s="1"/>
  <c r="S1368" i="10" a="1"/>
  <c r="S1368" i="10" s="1"/>
  <c r="S1369" i="10" a="1"/>
  <c r="S1369" i="10" s="1"/>
  <c r="S1370" i="10" a="1"/>
  <c r="S1370" i="10" s="1"/>
  <c r="S1371" i="10" a="1"/>
  <c r="S1371" i="10" s="1"/>
  <c r="S1372" i="10" a="1"/>
  <c r="S1372" i="10" s="1"/>
  <c r="S1373" i="10" a="1"/>
  <c r="S1373" i="10" s="1"/>
  <c r="S1374" i="10" a="1"/>
  <c r="S1374" i="10" s="1"/>
  <c r="S1375" i="10" a="1"/>
  <c r="S1375" i="10" s="1"/>
  <c r="S1376" i="10" a="1"/>
  <c r="S1376" i="10" s="1"/>
  <c r="S1377" i="10" a="1"/>
  <c r="S1377" i="10" s="1"/>
  <c r="S1378" i="10" a="1"/>
  <c r="S1378" i="10" s="1"/>
  <c r="S1379" i="10" a="1"/>
  <c r="S1379" i="10" s="1"/>
  <c r="S1380" i="10" a="1"/>
  <c r="S1380" i="10" s="1"/>
  <c r="S1381" i="10" a="1"/>
  <c r="S1381" i="10" s="1"/>
  <c r="S1382" i="10" a="1"/>
  <c r="S1382" i="10" s="1"/>
  <c r="S1383" i="10" a="1"/>
  <c r="S1383" i="10" s="1"/>
  <c r="S1384" i="10" a="1"/>
  <c r="S1384" i="10" s="1"/>
  <c r="S1385" i="10" a="1"/>
  <c r="S1385" i="10" s="1"/>
  <c r="S1386" i="10" a="1"/>
  <c r="S1386" i="10" s="1"/>
  <c r="S1387" i="10" a="1"/>
  <c r="S1387" i="10" s="1"/>
  <c r="S1388" i="10" a="1"/>
  <c r="S1388" i="10" s="1"/>
  <c r="S1389" i="10" a="1"/>
  <c r="S1389" i="10" s="1"/>
  <c r="S1390" i="10" a="1"/>
  <c r="S1390" i="10" s="1"/>
  <c r="S1391" i="10" a="1"/>
  <c r="S1391" i="10" s="1"/>
  <c r="S1392" i="10" a="1"/>
  <c r="S1392" i="10" s="1"/>
  <c r="S1393" i="10" a="1"/>
  <c r="S1393" i="10" s="1"/>
  <c r="S1394" i="10" a="1"/>
  <c r="S1394" i="10" s="1"/>
  <c r="S1395" i="10" a="1"/>
  <c r="S1395" i="10" s="1"/>
  <c r="S1396" i="10" a="1"/>
  <c r="S1396" i="10" s="1"/>
  <c r="S1397" i="10" a="1"/>
  <c r="S1397" i="10" s="1"/>
  <c r="S1398" i="10" a="1"/>
  <c r="S1398" i="10" s="1"/>
  <c r="S1399" i="10" a="1"/>
  <c r="S1399" i="10" s="1"/>
  <c r="S1400" i="10" a="1"/>
  <c r="S1400" i="10" s="1"/>
  <c r="S1401" i="10" a="1"/>
  <c r="S1401" i="10" s="1"/>
  <c r="S1402" i="10" a="1"/>
  <c r="S1402" i="10" s="1"/>
  <c r="S1403" i="10" a="1"/>
  <c r="S1403" i="10" s="1"/>
  <c r="S1404" i="10" a="1"/>
  <c r="S1404" i="10" s="1"/>
  <c r="S1405" i="10" a="1"/>
  <c r="S1405" i="10" s="1"/>
  <c r="S1406" i="10" a="1"/>
  <c r="S1406" i="10" s="1"/>
  <c r="S1407" i="10" a="1"/>
  <c r="S1407" i="10" s="1"/>
  <c r="S1408" i="10" a="1"/>
  <c r="S1408" i="10" s="1"/>
  <c r="S1409" i="10" a="1"/>
  <c r="S1409" i="10" s="1"/>
  <c r="S1410" i="10" a="1"/>
  <c r="S1410" i="10" s="1"/>
  <c r="S1411" i="10" a="1"/>
  <c r="S1411" i="10" s="1"/>
  <c r="S1412" i="10" a="1"/>
  <c r="S1412" i="10" s="1"/>
  <c r="S1413" i="10" a="1"/>
  <c r="S1413" i="10" s="1"/>
  <c r="S1414" i="10" a="1"/>
  <c r="S1414" i="10" s="1"/>
  <c r="S1415" i="10" a="1"/>
  <c r="S1415" i="10" s="1"/>
  <c r="S1416" i="10" a="1"/>
  <c r="S1416" i="10" s="1"/>
  <c r="S1417" i="10" a="1"/>
  <c r="S1417" i="10" s="1"/>
  <c r="S1418" i="10" a="1"/>
  <c r="S1418" i="10" s="1"/>
  <c r="S1419" i="10" a="1"/>
  <c r="S1419" i="10" s="1"/>
  <c r="S1420" i="10" a="1"/>
  <c r="S1420" i="10" s="1"/>
  <c r="S1421" i="10" a="1"/>
  <c r="S1421" i="10" s="1"/>
  <c r="S1422" i="10" a="1"/>
  <c r="S1422" i="10" s="1"/>
  <c r="S1423" i="10" a="1"/>
  <c r="S1423" i="10" s="1"/>
  <c r="S1424" i="10" a="1"/>
  <c r="S1424" i="10" s="1"/>
  <c r="S1425" i="10" a="1"/>
  <c r="S1425" i="10" s="1"/>
  <c r="S1426" i="10" a="1"/>
  <c r="S1426" i="10" s="1"/>
  <c r="S1427" i="10" a="1"/>
  <c r="S1427" i="10" s="1"/>
  <c r="S1428" i="10" a="1"/>
  <c r="S1428" i="10" s="1"/>
  <c r="S1429" i="10" a="1"/>
  <c r="S1429" i="10" s="1"/>
  <c r="S1430" i="10" a="1"/>
  <c r="S1430" i="10" s="1"/>
  <c r="S1431" i="10" a="1"/>
  <c r="S1431" i="10" s="1"/>
  <c r="S1432" i="10" a="1"/>
  <c r="S1432" i="10" s="1"/>
  <c r="S1433" i="10" a="1"/>
  <c r="S1433" i="10" s="1"/>
  <c r="S1434" i="10" a="1"/>
  <c r="S1434" i="10" s="1"/>
  <c r="S1435" i="10" a="1"/>
  <c r="S1435" i="10" s="1"/>
  <c r="S1436" i="10" a="1"/>
  <c r="S1436" i="10" s="1"/>
  <c r="S1437" i="10" a="1"/>
  <c r="S1437" i="10" s="1"/>
  <c r="S1438" i="10" a="1"/>
  <c r="S1438" i="10" s="1"/>
  <c r="S1439" i="10" a="1"/>
  <c r="S1439" i="10" s="1"/>
  <c r="S1440" i="10" a="1"/>
  <c r="S1440" i="10" s="1"/>
  <c r="S1441" i="10" a="1"/>
  <c r="S1441" i="10" s="1"/>
  <c r="S1442" i="10" a="1"/>
  <c r="S1442" i="10" s="1"/>
  <c r="S1443" i="10" a="1"/>
  <c r="S1443" i="10" s="1"/>
  <c r="S1444" i="10" a="1"/>
  <c r="S1444" i="10" s="1"/>
  <c r="S1445" i="10" a="1"/>
  <c r="S1445" i="10" s="1"/>
  <c r="S1446" i="10" a="1"/>
  <c r="S1446" i="10" s="1"/>
  <c r="S1447" i="10" a="1"/>
  <c r="S1447" i="10" s="1"/>
  <c r="S1448" i="10" a="1"/>
  <c r="S1448" i="10" s="1"/>
  <c r="S1449" i="10" a="1"/>
  <c r="S1449" i="10" s="1"/>
  <c r="S1450" i="10" a="1"/>
  <c r="S1450" i="10" s="1"/>
  <c r="S1451" i="10" a="1"/>
  <c r="S1451" i="10" s="1"/>
  <c r="S1452" i="10" a="1"/>
  <c r="S1452" i="10" s="1"/>
  <c r="S1453" i="10" a="1"/>
  <c r="S1453" i="10" s="1"/>
  <c r="S1454" i="10" a="1"/>
  <c r="S1454" i="10" s="1"/>
  <c r="S1455" i="10" a="1"/>
  <c r="S1455" i="10" s="1"/>
  <c r="S1456" i="10" a="1"/>
  <c r="S1456" i="10" s="1"/>
  <c r="S1457" i="10" a="1"/>
  <c r="S1457" i="10" s="1"/>
  <c r="S1458" i="10" a="1"/>
  <c r="S1458" i="10" s="1"/>
  <c r="S1459" i="10" a="1"/>
  <c r="S1459" i="10" s="1"/>
  <c r="S1460" i="10" a="1"/>
  <c r="S1460" i="10" s="1"/>
  <c r="S1461" i="10" a="1"/>
  <c r="S1461" i="10" s="1"/>
  <c r="S1462" i="10" a="1"/>
  <c r="S1462" i="10" s="1"/>
  <c r="S1463" i="10" a="1"/>
  <c r="S1463" i="10" s="1"/>
  <c r="S1464" i="10" a="1"/>
  <c r="S1464" i="10" s="1"/>
  <c r="S1465" i="10" a="1"/>
  <c r="S1465" i="10" s="1"/>
  <c r="S1466" i="10" a="1"/>
  <c r="S1466" i="10" s="1"/>
  <c r="S1467" i="10" a="1"/>
  <c r="S1467" i="10" s="1"/>
  <c r="S1468" i="10" a="1"/>
  <c r="S1468" i="10" s="1"/>
  <c r="S1469" i="10" a="1"/>
  <c r="S1469" i="10" s="1"/>
  <c r="S1470" i="10" a="1"/>
  <c r="S1470" i="10" s="1"/>
  <c r="S1471" i="10" a="1"/>
  <c r="S1471" i="10" s="1"/>
  <c r="S1472" i="10" a="1"/>
  <c r="S1472" i="10" s="1"/>
  <c r="S1473" i="10" a="1"/>
  <c r="S1473" i="10" s="1"/>
  <c r="S1474" i="10" a="1"/>
  <c r="S1474" i="10" s="1"/>
  <c r="S1475" i="10" a="1"/>
  <c r="S1475" i="10" s="1"/>
  <c r="S1476" i="10" a="1"/>
  <c r="S1476" i="10" s="1"/>
  <c r="S1477" i="10" a="1"/>
  <c r="S1477" i="10" s="1"/>
  <c r="S1478" i="10" a="1"/>
  <c r="S1478" i="10" s="1"/>
  <c r="S1479" i="10" a="1"/>
  <c r="S1479" i="10" s="1"/>
  <c r="S1480" i="10" a="1"/>
  <c r="S1480" i="10" s="1"/>
  <c r="S1481" i="10" a="1"/>
  <c r="S1481" i="10" s="1"/>
  <c r="S1482" i="10" a="1"/>
  <c r="S1482" i="10" s="1"/>
  <c r="S1483" i="10" a="1"/>
  <c r="S1483" i="10" s="1"/>
  <c r="S1484" i="10" a="1"/>
  <c r="S1484" i="10" s="1"/>
  <c r="S1485" i="10" a="1"/>
  <c r="S1485" i="10" s="1"/>
  <c r="S1486" i="10" a="1"/>
  <c r="S1486" i="10" s="1"/>
  <c r="S1487" i="10" a="1"/>
  <c r="S1487" i="10" s="1"/>
  <c r="S1488" i="10" a="1"/>
  <c r="S1488" i="10" s="1"/>
  <c r="S1489" i="10" a="1"/>
  <c r="S1489" i="10" s="1"/>
  <c r="S1490" i="10" a="1"/>
  <c r="S1490" i="10" s="1"/>
  <c r="S1491" i="10" a="1"/>
  <c r="S1491" i="10" s="1"/>
  <c r="S1492" i="10" a="1"/>
  <c r="S1492" i="10" s="1"/>
  <c r="S1493" i="10" a="1"/>
  <c r="S1493" i="10" s="1"/>
  <c r="S1494" i="10" a="1"/>
  <c r="S1494" i="10" s="1"/>
  <c r="S1495" i="10" a="1"/>
  <c r="S1495" i="10" s="1"/>
  <c r="S1496" i="10" a="1"/>
  <c r="S1496" i="10" s="1"/>
  <c r="S1497" i="10" a="1"/>
  <c r="S1497" i="10" s="1"/>
  <c r="S1498" i="10" a="1"/>
  <c r="S1498" i="10" s="1"/>
  <c r="S1499" i="10" a="1"/>
  <c r="S1499" i="10" s="1"/>
  <c r="S1500" i="10" a="1"/>
  <c r="S1500" i="10" s="1"/>
  <c r="S1501" i="10" a="1"/>
  <c r="S1501" i="10" s="1"/>
  <c r="S1502" i="10" a="1"/>
  <c r="S1502" i="10" s="1"/>
  <c r="S1503" i="10" a="1"/>
  <c r="S1503" i="10" s="1"/>
  <c r="S1504" i="10" a="1"/>
  <c r="S1504" i="10" s="1"/>
  <c r="S1505" i="10" a="1"/>
  <c r="S1505" i="10" s="1"/>
  <c r="S1506" i="10" a="1"/>
  <c r="S1506" i="10" s="1"/>
  <c r="S1507" i="10" a="1"/>
  <c r="S1507" i="10" s="1"/>
  <c r="S1508" i="10" a="1"/>
  <c r="S1508" i="10" s="1"/>
  <c r="S1509" i="10" a="1"/>
  <c r="S1509" i="10" s="1"/>
  <c r="S1510" i="10" a="1"/>
  <c r="S1510" i="10" s="1"/>
  <c r="S1511" i="10" a="1"/>
  <c r="S1511" i="10" s="1"/>
  <c r="S1512" i="10" a="1"/>
  <c r="S1512" i="10" s="1"/>
  <c r="S1513" i="10" a="1"/>
  <c r="S1513" i="10" s="1"/>
  <c r="S1514" i="10" a="1"/>
  <c r="S1514" i="10" s="1"/>
  <c r="S1515" i="10" a="1"/>
  <c r="S1515" i="10" s="1"/>
  <c r="S1516" i="10" a="1"/>
  <c r="S1516" i="10" s="1"/>
  <c r="S1517" i="10" a="1"/>
  <c r="S1517" i="10" s="1"/>
  <c r="S1518" i="10" a="1"/>
  <c r="S1518" i="10" s="1"/>
  <c r="S1519" i="10" a="1"/>
  <c r="S1519" i="10" s="1"/>
  <c r="S1520" i="10" a="1"/>
  <c r="S1520" i="10" s="1"/>
  <c r="S1521" i="10" a="1"/>
  <c r="S1521" i="10" s="1"/>
  <c r="S1522" i="10" a="1"/>
  <c r="S1522" i="10" s="1"/>
  <c r="S1523" i="10" a="1"/>
  <c r="S1523" i="10" s="1"/>
  <c r="S1524" i="10" a="1"/>
  <c r="S1524" i="10" s="1"/>
  <c r="S1525" i="10" a="1"/>
  <c r="S1525" i="10" s="1"/>
  <c r="S1526" i="10" a="1"/>
  <c r="S1526" i="10" s="1"/>
  <c r="S1527" i="10" a="1"/>
  <c r="S1527" i="10" s="1"/>
  <c r="S1528" i="10" a="1"/>
  <c r="S1528" i="10" s="1"/>
  <c r="S1529" i="10" a="1"/>
  <c r="S1529" i="10" s="1"/>
  <c r="S1530" i="10" a="1"/>
  <c r="S1530" i="10" s="1"/>
  <c r="S1531" i="10" a="1"/>
  <c r="S1531" i="10" s="1"/>
  <c r="S1532" i="10" a="1"/>
  <c r="S1532" i="10" s="1"/>
  <c r="S1533" i="10" a="1"/>
  <c r="S1533" i="10" s="1"/>
  <c r="S1534" i="10" a="1"/>
  <c r="S1534" i="10" s="1"/>
  <c r="S1535" i="10" a="1"/>
  <c r="S1535" i="10" s="1"/>
  <c r="S1536" i="10" a="1"/>
  <c r="S1536" i="10" s="1"/>
  <c r="S1537" i="10" a="1"/>
  <c r="S1537" i="10" s="1"/>
  <c r="S1538" i="10" a="1"/>
  <c r="S1538" i="10" s="1"/>
  <c r="S1539" i="10" a="1"/>
  <c r="S1539" i="10" s="1"/>
  <c r="S1540" i="10" a="1"/>
  <c r="S1540" i="10" s="1"/>
  <c r="S1541" i="10" a="1"/>
  <c r="S1541" i="10" s="1"/>
  <c r="S1542" i="10" a="1"/>
  <c r="S1542" i="10" s="1"/>
  <c r="S1543" i="10" a="1"/>
  <c r="S1543" i="10" s="1"/>
  <c r="S1544" i="10" a="1"/>
  <c r="S1544" i="10" s="1"/>
  <c r="S1545" i="10" a="1"/>
  <c r="S1545" i="10" s="1"/>
  <c r="S1546" i="10" a="1"/>
  <c r="S1546" i="10" s="1"/>
  <c r="S1547" i="10" a="1"/>
  <c r="S1547" i="10" s="1"/>
  <c r="S1548" i="10" a="1"/>
  <c r="S1548" i="10" s="1"/>
  <c r="S1549" i="10" a="1"/>
  <c r="S1549" i="10" s="1"/>
  <c r="S1550" i="10" a="1"/>
  <c r="S1550" i="10" s="1"/>
  <c r="S1551" i="10" a="1"/>
  <c r="S1551" i="10" s="1"/>
  <c r="S1552" i="10" a="1"/>
  <c r="S1552" i="10" s="1"/>
  <c r="S1553" i="10" a="1"/>
  <c r="S1553" i="10" s="1"/>
  <c r="S1554" i="10" a="1"/>
  <c r="S1554" i="10" s="1"/>
  <c r="S1555" i="10" a="1"/>
  <c r="S1555" i="10" s="1"/>
  <c r="S1556" i="10" a="1"/>
  <c r="S1556" i="10" s="1"/>
  <c r="S1557" i="10" a="1"/>
  <c r="S1557" i="10" s="1"/>
  <c r="S1558" i="10" a="1"/>
  <c r="S1558" i="10" s="1"/>
  <c r="S1559" i="10" a="1"/>
  <c r="S1559" i="10" s="1"/>
  <c r="S1560" i="10" a="1"/>
  <c r="S1560" i="10" s="1"/>
  <c r="S1561" i="10" a="1"/>
  <c r="S1561" i="10" s="1"/>
  <c r="S1562" i="10" a="1"/>
  <c r="S1562" i="10" s="1"/>
  <c r="S1563" i="10" a="1"/>
  <c r="S1563" i="10" s="1"/>
  <c r="S1564" i="10" a="1"/>
  <c r="S1564" i="10" s="1"/>
  <c r="S1565" i="10" a="1"/>
  <c r="S1565" i="10" s="1"/>
  <c r="S1566" i="10" a="1"/>
  <c r="S1566" i="10" s="1"/>
  <c r="S1567" i="10" a="1"/>
  <c r="S1567" i="10" s="1"/>
  <c r="S1568" i="10" a="1"/>
  <c r="S1568" i="10" s="1"/>
  <c r="S1569" i="10" a="1"/>
  <c r="S1569" i="10" s="1"/>
  <c r="S1570" i="10" a="1"/>
  <c r="S1570" i="10" s="1"/>
  <c r="S1571" i="10" a="1"/>
  <c r="S1571" i="10" s="1"/>
  <c r="S1572" i="10" a="1"/>
  <c r="S1572" i="10" s="1"/>
  <c r="S1573" i="10" a="1"/>
  <c r="S1573" i="10" s="1"/>
  <c r="S1574" i="10" a="1"/>
  <c r="S1574" i="10" s="1"/>
  <c r="S1575" i="10" a="1"/>
  <c r="S1575" i="10" s="1"/>
  <c r="S1576" i="10" a="1"/>
  <c r="S1576" i="10" s="1"/>
  <c r="S1577" i="10" a="1"/>
  <c r="S1577" i="10" s="1"/>
  <c r="S1578" i="10" a="1"/>
  <c r="S1578" i="10" s="1"/>
  <c r="S1579" i="10" a="1"/>
  <c r="S1579" i="10" s="1"/>
  <c r="S1580" i="10" a="1"/>
  <c r="S1580" i="10" s="1"/>
  <c r="S1581" i="10" a="1"/>
  <c r="S1581" i="10" s="1"/>
  <c r="S1582" i="10" a="1"/>
  <c r="S1582" i="10" s="1"/>
  <c r="S1583" i="10" a="1"/>
  <c r="S1583" i="10" s="1"/>
  <c r="S1584" i="10" a="1"/>
  <c r="S1584" i="10" s="1"/>
  <c r="S1585" i="10" a="1"/>
  <c r="S1585" i="10" s="1"/>
  <c r="S1586" i="10" a="1"/>
  <c r="S1586" i="10" s="1"/>
  <c r="S1587" i="10" a="1"/>
  <c r="S1587" i="10" s="1"/>
  <c r="S1588" i="10" a="1"/>
  <c r="S1588" i="10" s="1"/>
  <c r="S1589" i="10" a="1"/>
  <c r="S1589" i="10" s="1"/>
  <c r="S1590" i="10" a="1"/>
  <c r="S1590" i="10" s="1"/>
  <c r="S1591" i="10" a="1"/>
  <c r="S1591" i="10" s="1"/>
  <c r="S1592" i="10" a="1"/>
  <c r="S1592" i="10" s="1"/>
  <c r="S1593" i="10" a="1"/>
  <c r="S1593" i="10" s="1"/>
  <c r="S1594" i="10" a="1"/>
  <c r="S1594" i="10" s="1"/>
  <c r="S1595" i="10" a="1"/>
  <c r="S1595" i="10" s="1"/>
  <c r="S1596" i="10" a="1"/>
  <c r="S1596" i="10" s="1"/>
  <c r="S1597" i="10" a="1"/>
  <c r="S1597" i="10" s="1"/>
  <c r="S1598" i="10" a="1"/>
  <c r="S1598" i="10" s="1"/>
  <c r="S1599" i="10" a="1"/>
  <c r="S1599" i="10" s="1"/>
  <c r="S1600" i="10" a="1"/>
  <c r="S1600" i="10" s="1"/>
  <c r="S1601" i="10" a="1"/>
  <c r="S1601" i="10" s="1"/>
  <c r="S1602" i="10" a="1"/>
  <c r="S1602" i="10" s="1"/>
  <c r="S1603" i="10" a="1"/>
  <c r="S1603" i="10" s="1"/>
  <c r="S1604" i="10" a="1"/>
  <c r="S1604" i="10" s="1"/>
  <c r="S1605" i="10" a="1"/>
  <c r="S1605" i="10" s="1"/>
  <c r="S1606" i="10" a="1"/>
  <c r="S1606" i="10" s="1"/>
  <c r="S1607" i="10" a="1"/>
  <c r="S1607" i="10" s="1"/>
  <c r="S1608" i="10" a="1"/>
  <c r="S1608" i="10" s="1"/>
  <c r="S1609" i="10" a="1"/>
  <c r="S1609" i="10" s="1"/>
  <c r="S1610" i="10" a="1"/>
  <c r="S1610" i="10" s="1"/>
  <c r="S1611" i="10" a="1"/>
  <c r="S1611" i="10" s="1"/>
  <c r="S1612" i="10" a="1"/>
  <c r="S1612" i="10" s="1"/>
  <c r="S1613" i="10" a="1"/>
  <c r="S1613" i="10" s="1"/>
  <c r="S1614" i="10" a="1"/>
  <c r="S1614" i="10" s="1"/>
  <c r="S1615" i="10" a="1"/>
  <c r="S1615" i="10" s="1"/>
  <c r="S1616" i="10" a="1"/>
  <c r="S1616" i="10" s="1"/>
  <c r="S1617" i="10" a="1"/>
  <c r="S1617" i="10" s="1"/>
  <c r="S1618" i="10" a="1"/>
  <c r="S1618" i="10" s="1"/>
  <c r="S1619" i="10" a="1"/>
  <c r="S1619" i="10" s="1"/>
  <c r="S1620" i="10" a="1"/>
  <c r="S1620" i="10" s="1"/>
  <c r="S1621" i="10" a="1"/>
  <c r="S1621" i="10" s="1"/>
  <c r="S1622" i="10" a="1"/>
  <c r="S1622" i="10" s="1"/>
  <c r="S1623" i="10" a="1"/>
  <c r="S1623" i="10" s="1"/>
  <c r="S1624" i="10" a="1"/>
  <c r="S1624" i="10" s="1"/>
  <c r="S1625" i="10" a="1"/>
  <c r="S1625" i="10" s="1"/>
  <c r="S1626" i="10" a="1"/>
  <c r="S1626" i="10" s="1"/>
  <c r="S1627" i="10" a="1"/>
  <c r="S1627" i="10" s="1"/>
  <c r="S1628" i="10" a="1"/>
  <c r="S1628" i="10" s="1"/>
  <c r="S1629" i="10" a="1"/>
  <c r="S1629" i="10" s="1"/>
  <c r="S1630" i="10" a="1"/>
  <c r="S1630" i="10" s="1"/>
  <c r="S1631" i="10" a="1"/>
  <c r="S1631" i="10" s="1"/>
  <c r="S1632" i="10" a="1"/>
  <c r="S1632" i="10" s="1"/>
  <c r="S1633" i="10" a="1"/>
  <c r="S1633" i="10" s="1"/>
  <c r="S1634" i="10" a="1"/>
  <c r="S1634" i="10" s="1"/>
  <c r="S1635" i="10" a="1"/>
  <c r="S1635" i="10" s="1"/>
  <c r="S1636" i="10" a="1"/>
  <c r="S1636" i="10" s="1"/>
  <c r="S1637" i="10" a="1"/>
  <c r="S1637" i="10" s="1"/>
  <c r="S1638" i="10" a="1"/>
  <c r="S1638" i="10" s="1"/>
  <c r="S1639" i="10" a="1"/>
  <c r="S1639" i="10" s="1"/>
  <c r="S1640" i="10" a="1"/>
  <c r="S1640" i="10" s="1"/>
  <c r="S1641" i="10" a="1"/>
  <c r="S1641" i="10" s="1"/>
  <c r="S1642" i="10" a="1"/>
  <c r="S1642" i="10" s="1"/>
  <c r="S1643" i="10" a="1"/>
  <c r="S1643" i="10" s="1"/>
  <c r="S1644" i="10" a="1"/>
  <c r="S1644" i="10" s="1"/>
  <c r="S1645" i="10" a="1"/>
  <c r="S1645" i="10" s="1"/>
  <c r="S1646" i="10" a="1"/>
  <c r="S1646" i="10" s="1"/>
  <c r="S1647" i="10" a="1"/>
  <c r="S1647" i="10" s="1"/>
  <c r="S1648" i="10" a="1"/>
  <c r="S1648" i="10" s="1"/>
  <c r="S1649" i="10" a="1"/>
  <c r="S1649" i="10" s="1"/>
  <c r="S1650" i="10" a="1"/>
  <c r="S1650" i="10" s="1"/>
  <c r="S1651" i="10" a="1"/>
  <c r="S1651" i="10" s="1"/>
  <c r="S1652" i="10" a="1"/>
  <c r="S1652" i="10" s="1"/>
  <c r="S1653" i="10" a="1"/>
  <c r="S1653" i="10" s="1"/>
  <c r="S1654" i="10" a="1"/>
  <c r="S1654" i="10" s="1"/>
  <c r="S1655" i="10" a="1"/>
  <c r="S1655" i="10" s="1"/>
  <c r="S1656" i="10" a="1"/>
  <c r="S1656" i="10" s="1"/>
  <c r="S1657" i="10" a="1"/>
  <c r="S1657" i="10" s="1"/>
  <c r="S1658" i="10" a="1"/>
  <c r="S1658" i="10" s="1"/>
  <c r="S1659" i="10" a="1"/>
  <c r="S1659" i="10" s="1"/>
  <c r="S1660" i="10" a="1"/>
  <c r="S1660" i="10" s="1"/>
  <c r="S1661" i="10" a="1"/>
  <c r="S1661" i="10" s="1"/>
  <c r="S1662" i="10" a="1"/>
  <c r="S1662" i="10" s="1"/>
  <c r="S1663" i="10" a="1"/>
  <c r="S1663" i="10" s="1"/>
  <c r="S1664" i="10" a="1"/>
  <c r="S1664" i="10" s="1"/>
  <c r="S1665" i="10" a="1"/>
  <c r="S1665" i="10" s="1"/>
  <c r="S1666" i="10" a="1"/>
  <c r="S1666" i="10" s="1"/>
  <c r="S1667" i="10" a="1"/>
  <c r="S1667" i="10" s="1"/>
  <c r="S1668" i="10" a="1"/>
  <c r="S1668" i="10" s="1"/>
  <c r="S1669" i="10" a="1"/>
  <c r="S1669" i="10" s="1"/>
  <c r="S1670" i="10" a="1"/>
  <c r="S1670" i="10" s="1"/>
  <c r="S1671" i="10" a="1"/>
  <c r="S1671" i="10" s="1"/>
  <c r="S1672" i="10" a="1"/>
  <c r="S1672" i="10" s="1"/>
  <c r="S1673" i="10" a="1"/>
  <c r="S1673" i="10" s="1"/>
  <c r="S1674" i="10" a="1"/>
  <c r="S1674" i="10" s="1"/>
  <c r="S1675" i="10" a="1"/>
  <c r="S1675" i="10" s="1"/>
  <c r="S1676" i="10" a="1"/>
  <c r="S1676" i="10" s="1"/>
  <c r="S1677" i="10" a="1"/>
  <c r="S1677" i="10" s="1"/>
  <c r="S1678" i="10" a="1"/>
  <c r="S1678" i="10" s="1"/>
  <c r="S1679" i="10" a="1"/>
  <c r="S1679" i="10" s="1"/>
  <c r="S1680" i="10" a="1"/>
  <c r="S1680" i="10" s="1"/>
  <c r="S1681" i="10" a="1"/>
  <c r="S1681" i="10" s="1"/>
  <c r="S1682" i="10" a="1"/>
  <c r="S1682" i="10" s="1"/>
  <c r="S1683" i="10" a="1"/>
  <c r="S1683" i="10" s="1"/>
  <c r="S1684" i="10" a="1"/>
  <c r="S1684" i="10" s="1"/>
  <c r="S1685" i="10" a="1"/>
  <c r="S1685" i="10" s="1"/>
  <c r="S1686" i="10" a="1"/>
  <c r="S1686" i="10" s="1"/>
  <c r="S1687" i="10" a="1"/>
  <c r="S1687" i="10" s="1"/>
  <c r="S1688" i="10" a="1"/>
  <c r="S1688" i="10" s="1"/>
  <c r="S1689" i="10" a="1"/>
  <c r="S1689" i="10" s="1"/>
  <c r="S1690" i="10" a="1"/>
  <c r="S1690" i="10" s="1"/>
  <c r="S1691" i="10" a="1"/>
  <c r="S1691" i="10"/>
  <c r="S1692" i="10" a="1"/>
  <c r="S1692" i="10" s="1"/>
  <c r="S1693" i="10" a="1"/>
  <c r="S1693" i="10" s="1"/>
  <c r="S1694" i="10" a="1"/>
  <c r="S1694" i="10" s="1"/>
  <c r="S1695" i="10" a="1"/>
  <c r="S1695" i="10" s="1"/>
  <c r="S1696" i="10" a="1"/>
  <c r="S1696" i="10" s="1"/>
  <c r="S1697" i="10" a="1"/>
  <c r="S1697" i="10" s="1"/>
  <c r="S1698" i="10" a="1"/>
  <c r="S1698" i="10" s="1"/>
  <c r="S1699" i="10" a="1"/>
  <c r="S1699" i="10" s="1"/>
  <c r="S1700" i="10" a="1"/>
  <c r="S1700" i="10" s="1"/>
  <c r="S1701" i="10" a="1"/>
  <c r="S1701" i="10" s="1"/>
  <c r="S1702" i="10" a="1"/>
  <c r="S1702" i="10" s="1"/>
  <c r="S1703" i="10" a="1"/>
  <c r="S1703" i="10" s="1"/>
  <c r="S1704" i="10" a="1"/>
  <c r="S1704" i="10" s="1"/>
  <c r="S1705" i="10" a="1"/>
  <c r="S1705" i="10" s="1"/>
  <c r="S1706" i="10" a="1"/>
  <c r="S1706" i="10" s="1"/>
  <c r="S1707" i="10" a="1"/>
  <c r="S1707" i="10" s="1"/>
  <c r="S1708" i="10" a="1"/>
  <c r="S1708" i="10" s="1"/>
  <c r="S1709" i="10" a="1"/>
  <c r="S1709" i="10" s="1"/>
  <c r="S1710" i="10" a="1"/>
  <c r="S1710" i="10" s="1"/>
  <c r="S1711" i="10" a="1"/>
  <c r="S1711" i="10" s="1"/>
  <c r="S1712" i="10" a="1"/>
  <c r="S1712" i="10" s="1"/>
  <c r="S1713" i="10" a="1"/>
  <c r="S1713" i="10" s="1"/>
  <c r="S1714" i="10" a="1"/>
  <c r="S1714" i="10" s="1"/>
  <c r="S1715" i="10" a="1"/>
  <c r="S1715" i="10" s="1"/>
  <c r="S1716" i="10" a="1"/>
  <c r="S1716" i="10" s="1"/>
  <c r="S1717" i="10" a="1"/>
  <c r="S1717" i="10" s="1"/>
  <c r="S1718" i="10" a="1"/>
  <c r="S1718" i="10" s="1"/>
  <c r="S1719" i="10" a="1"/>
  <c r="S1719" i="10" s="1"/>
  <c r="S1720" i="10" a="1"/>
  <c r="S1720" i="10" s="1"/>
  <c r="S1721" i="10" a="1"/>
  <c r="S1721" i="10" s="1"/>
  <c r="S1722" i="10" a="1"/>
  <c r="S1722" i="10" s="1"/>
  <c r="S1723" i="10" a="1"/>
  <c r="S1723" i="10" s="1"/>
  <c r="S1724" i="10" a="1"/>
  <c r="S1724" i="10" s="1"/>
  <c r="S1725" i="10" a="1"/>
  <c r="S1725" i="10" s="1"/>
  <c r="S1726" i="10" a="1"/>
  <c r="S1726" i="10" s="1"/>
  <c r="S1727" i="10" a="1"/>
  <c r="S1727" i="10" s="1"/>
  <c r="S1728" i="10" a="1"/>
  <c r="S1728" i="10" s="1"/>
  <c r="S1729" i="10" a="1"/>
  <c r="S1729" i="10" s="1"/>
  <c r="S1730" i="10" a="1"/>
  <c r="S1730" i="10" s="1"/>
  <c r="S1731" i="10" a="1"/>
  <c r="S1731" i="10" s="1"/>
  <c r="S1732" i="10" a="1"/>
  <c r="S1732" i="10" s="1"/>
  <c r="S1733" i="10" a="1"/>
  <c r="S1733" i="10" s="1"/>
  <c r="S1734" i="10" a="1"/>
  <c r="S1734" i="10" s="1"/>
  <c r="S1735" i="10" a="1"/>
  <c r="S1735" i="10" s="1"/>
  <c r="S1736" i="10" a="1"/>
  <c r="S1736" i="10" s="1"/>
  <c r="S1737" i="10" a="1"/>
  <c r="S1737" i="10" s="1"/>
  <c r="S1738" i="10" a="1"/>
  <c r="S1738" i="10" s="1"/>
  <c r="S1739" i="10" a="1"/>
  <c r="S1739" i="10" s="1"/>
  <c r="S1740" i="10" a="1"/>
  <c r="S1740" i="10" s="1"/>
  <c r="S1741" i="10" a="1"/>
  <c r="S1741" i="10" s="1"/>
  <c r="S1742" i="10" a="1"/>
  <c r="S1742" i="10" s="1"/>
  <c r="S1743" i="10" a="1"/>
  <c r="S1743" i="10" s="1"/>
  <c r="S1744" i="10" a="1"/>
  <c r="S1744" i="10" s="1"/>
  <c r="S1745" i="10" a="1"/>
  <c r="S1745" i="10" s="1"/>
  <c r="S1746" i="10" a="1"/>
  <c r="S1746" i="10" s="1"/>
  <c r="S1747" i="10" a="1"/>
  <c r="S1747" i="10" s="1"/>
  <c r="S1748" i="10" a="1"/>
  <c r="S1748" i="10" s="1"/>
  <c r="S1749" i="10" a="1"/>
  <c r="S1749" i="10" s="1"/>
  <c r="S1750" i="10" a="1"/>
  <c r="S1750" i="10" s="1"/>
  <c r="S1751" i="10" a="1"/>
  <c r="S1751" i="10" s="1"/>
  <c r="S1752" i="10" a="1"/>
  <c r="S1752" i="10" s="1"/>
  <c r="S1753" i="10" a="1"/>
  <c r="S1753" i="10" s="1"/>
  <c r="S1754" i="10" a="1"/>
  <c r="S1754" i="10" s="1"/>
  <c r="S1755" i="10" a="1"/>
  <c r="S1755" i="10" s="1"/>
  <c r="S1756" i="10" a="1"/>
  <c r="S1756" i="10" s="1"/>
  <c r="S1757" i="10" a="1"/>
  <c r="S1757" i="10" s="1"/>
  <c r="S1758" i="10" a="1"/>
  <c r="S1758" i="10" s="1"/>
  <c r="S1759" i="10" a="1"/>
  <c r="S1759" i="10" s="1"/>
  <c r="S1760" i="10" a="1"/>
  <c r="S1760" i="10" s="1"/>
  <c r="S1761" i="10" a="1"/>
  <c r="S1761" i="10" s="1"/>
  <c r="S1762" i="10" a="1"/>
  <c r="S1762" i="10" s="1"/>
  <c r="S1763" i="10" a="1"/>
  <c r="S1763" i="10" s="1"/>
  <c r="S1764" i="10" a="1"/>
  <c r="S1764" i="10" s="1"/>
  <c r="S1765" i="10" a="1"/>
  <c r="S1765" i="10" s="1"/>
  <c r="S1766" i="10" a="1"/>
  <c r="S1766" i="10" s="1"/>
  <c r="S1767" i="10" a="1"/>
  <c r="S1767" i="10" s="1"/>
  <c r="S1768" i="10" a="1"/>
  <c r="S1768" i="10" s="1"/>
  <c r="S1769" i="10" a="1"/>
  <c r="S1769" i="10" s="1"/>
  <c r="S1770" i="10" a="1"/>
  <c r="S1770" i="10" s="1"/>
  <c r="S1771" i="10" a="1"/>
  <c r="S1771" i="10" s="1"/>
  <c r="S1772" i="10" a="1"/>
  <c r="S1772" i="10" s="1"/>
  <c r="S1773" i="10" a="1"/>
  <c r="S1773" i="10" s="1"/>
  <c r="S1774" i="10" a="1"/>
  <c r="S1774" i="10" s="1"/>
  <c r="S1775" i="10" a="1"/>
  <c r="S1775" i="10" s="1"/>
  <c r="S1776" i="10" a="1"/>
  <c r="S1776" i="10" s="1"/>
  <c r="S1777" i="10" a="1"/>
  <c r="S1777" i="10" s="1"/>
  <c r="S1778" i="10" a="1"/>
  <c r="S1778" i="10" s="1"/>
  <c r="S1779" i="10" a="1"/>
  <c r="S1779" i="10" s="1"/>
  <c r="S1780" i="10" a="1"/>
  <c r="S1780" i="10" s="1"/>
  <c r="S1781" i="10" a="1"/>
  <c r="S1781" i="10" s="1"/>
  <c r="S1782" i="10" a="1"/>
  <c r="S1782" i="10" s="1"/>
  <c r="S1783" i="10" a="1"/>
  <c r="S1783" i="10" s="1"/>
  <c r="S1784" i="10" a="1"/>
  <c r="S1784" i="10" s="1"/>
  <c r="S1785" i="10" a="1"/>
  <c r="S1785" i="10" s="1"/>
  <c r="S1786" i="10" a="1"/>
  <c r="S1786" i="10" s="1"/>
  <c r="S1787" i="10" a="1"/>
  <c r="S1787" i="10" s="1"/>
  <c r="S1788" i="10" a="1"/>
  <c r="S1788" i="10" s="1"/>
  <c r="S1789" i="10" a="1"/>
  <c r="S1789" i="10" s="1"/>
  <c r="S1790" i="10" a="1"/>
  <c r="S1790" i="10" s="1"/>
  <c r="S1791" i="10" a="1"/>
  <c r="S1791" i="10" s="1"/>
  <c r="S1792" i="10" a="1"/>
  <c r="S1792" i="10" s="1"/>
  <c r="S1793" i="10" a="1"/>
  <c r="S1793" i="10" s="1"/>
  <c r="S1794" i="10" a="1"/>
  <c r="S1794" i="10" s="1"/>
  <c r="S1795" i="10" a="1"/>
  <c r="S1795" i="10" s="1"/>
  <c r="S1796" i="10" a="1"/>
  <c r="S1796" i="10" s="1"/>
  <c r="S1797" i="10" a="1"/>
  <c r="S1797" i="10" s="1"/>
  <c r="S1798" i="10" a="1"/>
  <c r="S1798" i="10" s="1"/>
  <c r="S1799" i="10" a="1"/>
  <c r="S1799" i="10" s="1"/>
  <c r="S1800" i="10" a="1"/>
  <c r="S1800" i="10" s="1"/>
  <c r="S1801" i="10" a="1"/>
  <c r="S1801" i="10" s="1"/>
  <c r="S1802" i="10" a="1"/>
  <c r="S1802" i="10" s="1"/>
  <c r="S1803" i="10" a="1"/>
  <c r="S1803" i="10" s="1"/>
  <c r="S1804" i="10" a="1"/>
  <c r="S1804" i="10" s="1"/>
  <c r="S1805" i="10" a="1"/>
  <c r="S1805" i="10" s="1"/>
  <c r="S1806" i="10" a="1"/>
  <c r="S1806" i="10" s="1"/>
  <c r="S1807" i="10" a="1"/>
  <c r="S1807" i="10" s="1"/>
  <c r="S1808" i="10" a="1"/>
  <c r="S1808" i="10" s="1"/>
  <c r="S1809" i="10" a="1"/>
  <c r="S1809" i="10" s="1"/>
  <c r="S1810" i="10" a="1"/>
  <c r="S1810" i="10" s="1"/>
  <c r="S1811" i="10" a="1"/>
  <c r="S1811" i="10" s="1"/>
  <c r="S1812" i="10" a="1"/>
  <c r="S1812" i="10" s="1"/>
  <c r="S1813" i="10" a="1"/>
  <c r="S1813" i="10" s="1"/>
  <c r="S1814" i="10" a="1"/>
  <c r="S1814" i="10" s="1"/>
  <c r="S1815" i="10" a="1"/>
  <c r="S1815" i="10" s="1"/>
  <c r="S1816" i="10" a="1"/>
  <c r="S1816" i="10" s="1"/>
  <c r="S1817" i="10" a="1"/>
  <c r="S1817" i="10" s="1"/>
  <c r="S1818" i="10" a="1"/>
  <c r="S1818" i="10" s="1"/>
  <c r="S1819" i="10" a="1"/>
  <c r="S1819" i="10" s="1"/>
  <c r="S1820" i="10" a="1"/>
  <c r="S1820" i="10" s="1"/>
  <c r="S1821" i="10" a="1"/>
  <c r="S1821" i="10" s="1"/>
  <c r="S1822" i="10" a="1"/>
  <c r="S1822" i="10" s="1"/>
  <c r="S1823" i="10" a="1"/>
  <c r="S1823" i="10" s="1"/>
  <c r="S1824" i="10" a="1"/>
  <c r="S1824" i="10" s="1"/>
  <c r="S1825" i="10" a="1"/>
  <c r="S1825" i="10" s="1"/>
  <c r="S1826" i="10" a="1"/>
  <c r="S1826" i="10" s="1"/>
  <c r="S1827" i="10" a="1"/>
  <c r="S1827" i="10" s="1"/>
  <c r="S1828" i="10" a="1"/>
  <c r="S1828" i="10" s="1"/>
  <c r="S1829" i="10" a="1"/>
  <c r="S1829" i="10" s="1"/>
  <c r="S1830" i="10" a="1"/>
  <c r="S1830" i="10" s="1"/>
  <c r="S1831" i="10" a="1"/>
  <c r="S1831" i="10" s="1"/>
  <c r="S1832" i="10" a="1"/>
  <c r="S1832" i="10" s="1"/>
  <c r="S1833" i="10" a="1"/>
  <c r="S1833" i="10" s="1"/>
  <c r="S1834" i="10" a="1"/>
  <c r="S1834" i="10" s="1"/>
  <c r="S1835" i="10" a="1"/>
  <c r="S1835" i="10" s="1"/>
  <c r="S1836" i="10" a="1"/>
  <c r="S1836" i="10" s="1"/>
  <c r="S1837" i="10" a="1"/>
  <c r="S1837" i="10" s="1"/>
  <c r="S1838" i="10" a="1"/>
  <c r="S1838" i="10" s="1"/>
  <c r="S1839" i="10" a="1"/>
  <c r="S1839" i="10" s="1"/>
  <c r="S1840" i="10" a="1"/>
  <c r="S1840" i="10" s="1"/>
  <c r="S1841" i="10" a="1"/>
  <c r="S1841" i="10" s="1"/>
  <c r="S1842" i="10" a="1"/>
  <c r="S1842" i="10" s="1"/>
  <c r="S1843" i="10" a="1"/>
  <c r="S1843" i="10" s="1"/>
  <c r="S1844" i="10" a="1"/>
  <c r="S1844" i="10" s="1"/>
  <c r="S1845" i="10" a="1"/>
  <c r="S1845" i="10" s="1"/>
  <c r="S1846" i="10" a="1"/>
  <c r="S1846" i="10" s="1"/>
  <c r="S1847" i="10" a="1"/>
  <c r="S1847" i="10" s="1"/>
  <c r="S1848" i="10" a="1"/>
  <c r="S1848" i="10" s="1"/>
  <c r="S1849" i="10" a="1"/>
  <c r="S1849" i="10" s="1"/>
  <c r="S1850" i="10" a="1"/>
  <c r="S1850" i="10" s="1"/>
  <c r="S1851" i="10" a="1"/>
  <c r="S1851" i="10" s="1"/>
  <c r="S1852" i="10" a="1"/>
  <c r="S1852" i="10" s="1"/>
  <c r="S1853" i="10" a="1"/>
  <c r="S1853" i="10" s="1"/>
  <c r="S1854" i="10" a="1"/>
  <c r="S1854" i="10" s="1"/>
  <c r="S1855" i="10" a="1"/>
  <c r="S1855" i="10" s="1"/>
  <c r="S1856" i="10" a="1"/>
  <c r="S1856" i="10" s="1"/>
  <c r="S1857" i="10" a="1"/>
  <c r="S1857" i="10" s="1"/>
  <c r="S1858" i="10" a="1"/>
  <c r="S1858" i="10" s="1"/>
  <c r="S1859" i="10" a="1"/>
  <c r="S1859" i="10" s="1"/>
  <c r="S1860" i="10" a="1"/>
  <c r="S1860" i="10" s="1"/>
  <c r="S1861" i="10" a="1"/>
  <c r="S1861" i="10" s="1"/>
  <c r="S1862" i="10" a="1"/>
  <c r="S1862" i="10" s="1"/>
  <c r="S1863" i="10" a="1"/>
  <c r="S1863" i="10" s="1"/>
  <c r="S1864" i="10" a="1"/>
  <c r="S1864" i="10" s="1"/>
  <c r="S1865" i="10" a="1"/>
  <c r="S1865" i="10" s="1"/>
  <c r="S1866" i="10" a="1"/>
  <c r="S1866" i="10" s="1"/>
  <c r="S1867" i="10" a="1"/>
  <c r="S1867" i="10" s="1"/>
  <c r="S1868" i="10" a="1"/>
  <c r="S1868" i="10" s="1"/>
  <c r="S1869" i="10" a="1"/>
  <c r="S1869" i="10" s="1"/>
  <c r="S1870" i="10" a="1"/>
  <c r="S1870" i="10" s="1"/>
  <c r="S1871" i="10" a="1"/>
  <c r="S1871" i="10" s="1"/>
  <c r="S1872" i="10" a="1"/>
  <c r="S1872" i="10" s="1"/>
  <c r="S1873" i="10" a="1"/>
  <c r="S1873" i="10" s="1"/>
  <c r="S1874" i="10" a="1"/>
  <c r="S1874" i="10" s="1"/>
  <c r="S1875" i="10" a="1"/>
  <c r="S1875" i="10" s="1"/>
  <c r="S1876" i="10" a="1"/>
  <c r="S1876" i="10" s="1"/>
  <c r="S1877" i="10" a="1"/>
  <c r="S1877" i="10" s="1"/>
  <c r="S1878" i="10" a="1"/>
  <c r="S1878" i="10" s="1"/>
  <c r="S1879" i="10" a="1"/>
  <c r="S1879" i="10" s="1"/>
  <c r="S1880" i="10" a="1"/>
  <c r="S1880" i="10" s="1"/>
  <c r="S1881" i="10" a="1"/>
  <c r="S1881" i="10" s="1"/>
  <c r="S1882" i="10" a="1"/>
  <c r="S1882" i="10" s="1"/>
  <c r="S1883" i="10" a="1"/>
  <c r="S1883" i="10" s="1"/>
  <c r="S1884" i="10" a="1"/>
  <c r="S1884" i="10" s="1"/>
  <c r="S1885" i="10" a="1"/>
  <c r="S1885" i="10" s="1"/>
  <c r="S1886" i="10" a="1"/>
  <c r="S1886" i="10" s="1"/>
  <c r="S1887" i="10" a="1"/>
  <c r="S1887" i="10" s="1"/>
  <c r="S1888" i="10" a="1"/>
  <c r="S1888" i="10" s="1"/>
  <c r="S1889" i="10" a="1"/>
  <c r="S1889" i="10" s="1"/>
  <c r="S1890" i="10" a="1"/>
  <c r="S1890" i="10" s="1"/>
  <c r="S1891" i="10" a="1"/>
  <c r="S1891" i="10" s="1"/>
  <c r="S1892" i="10" a="1"/>
  <c r="S1892" i="10" s="1"/>
  <c r="S1893" i="10" a="1"/>
  <c r="S1893" i="10" s="1"/>
  <c r="S1894" i="10" a="1"/>
  <c r="S1894" i="10" s="1"/>
  <c r="S1895" i="10" a="1"/>
  <c r="S1895" i="10" s="1"/>
  <c r="S1896" i="10" a="1"/>
  <c r="S1896" i="10" s="1"/>
  <c r="S1897" i="10" a="1"/>
  <c r="S1897" i="10" s="1"/>
  <c r="S1898" i="10" a="1"/>
  <c r="S1898" i="10" s="1"/>
  <c r="S1899" i="10" a="1"/>
  <c r="S1899" i="10" s="1"/>
  <c r="S1900" i="10" a="1"/>
  <c r="S1900" i="10" s="1"/>
  <c r="S1901" i="10" a="1"/>
  <c r="S1901" i="10" s="1"/>
  <c r="S1902" i="10" a="1"/>
  <c r="S1902" i="10" s="1"/>
  <c r="S1903" i="10" a="1"/>
  <c r="S1903" i="10" s="1"/>
  <c r="S1904" i="10" a="1"/>
  <c r="S1904" i="10" s="1"/>
  <c r="S1905" i="10" a="1"/>
  <c r="S1905" i="10" s="1"/>
  <c r="S1906" i="10" a="1"/>
  <c r="S1906" i="10" s="1"/>
  <c r="S1907" i="10" a="1"/>
  <c r="S1907" i="10" s="1"/>
  <c r="S1908" i="10" a="1"/>
  <c r="S1908" i="10" s="1"/>
  <c r="S1909" i="10" a="1"/>
  <c r="S1909" i="10" s="1"/>
  <c r="S1910" i="10" a="1"/>
  <c r="S1910" i="10" s="1"/>
  <c r="S1911" i="10" a="1"/>
  <c r="S1911" i="10" s="1"/>
  <c r="S1912" i="10" a="1"/>
  <c r="S1912" i="10" s="1"/>
  <c r="S1913" i="10" a="1"/>
  <c r="S1913" i="10" s="1"/>
  <c r="S1914" i="10" a="1"/>
  <c r="S1914" i="10" s="1"/>
  <c r="S1915" i="10" a="1"/>
  <c r="S1915" i="10" s="1"/>
  <c r="S1916" i="10" a="1"/>
  <c r="S1916" i="10" s="1"/>
  <c r="S1917" i="10" a="1"/>
  <c r="S1917" i="10" s="1"/>
  <c r="S1918" i="10" a="1"/>
  <c r="S1918" i="10" s="1"/>
  <c r="S1919" i="10" a="1"/>
  <c r="S1919" i="10" s="1"/>
  <c r="S1920" i="10" a="1"/>
  <c r="S1920" i="10" s="1"/>
  <c r="S1921" i="10" a="1"/>
  <c r="S1921" i="10" s="1"/>
  <c r="S1922" i="10" a="1"/>
  <c r="S1922" i="10" s="1"/>
  <c r="S1923" i="10" a="1"/>
  <c r="S1923" i="10" s="1"/>
  <c r="S1924" i="10" a="1"/>
  <c r="S1924" i="10" s="1"/>
  <c r="S1925" i="10" a="1"/>
  <c r="S1925" i="10" s="1"/>
  <c r="S1926" i="10" a="1"/>
  <c r="S1926" i="10" s="1"/>
  <c r="S1927" i="10" a="1"/>
  <c r="S1927" i="10" s="1"/>
  <c r="S1928" i="10" a="1"/>
  <c r="S1928" i="10" s="1"/>
  <c r="S1929" i="10" a="1"/>
  <c r="S1929" i="10" s="1"/>
  <c r="S1930" i="10" a="1"/>
  <c r="S1930" i="10" s="1"/>
  <c r="S1931" i="10" a="1"/>
  <c r="S1931" i="10" s="1"/>
  <c r="S1932" i="10" a="1"/>
  <c r="S1932" i="10" s="1"/>
  <c r="S1933" i="10" a="1"/>
  <c r="S1933" i="10" s="1"/>
  <c r="S1934" i="10" a="1"/>
  <c r="S1934" i="10" s="1"/>
  <c r="S1935" i="10" a="1"/>
  <c r="S1935" i="10" s="1"/>
  <c r="S1936" i="10" a="1"/>
  <c r="S1936" i="10" s="1"/>
  <c r="S1937" i="10" a="1"/>
  <c r="S1937" i="10" s="1"/>
  <c r="S1938" i="10" a="1"/>
  <c r="S1938" i="10" s="1"/>
  <c r="S1939" i="10" a="1"/>
  <c r="S1939" i="10" s="1"/>
  <c r="S1940" i="10" a="1"/>
  <c r="S1940" i="10" s="1"/>
  <c r="S1941" i="10" a="1"/>
  <c r="S1941" i="10" s="1"/>
  <c r="S1942" i="10" a="1"/>
  <c r="S1942" i="10" s="1"/>
  <c r="S1943" i="10" a="1"/>
  <c r="S1943" i="10" s="1"/>
  <c r="S1944" i="10" a="1"/>
  <c r="S1944" i="10" s="1"/>
  <c r="S1945" i="10" a="1"/>
  <c r="S1945" i="10" s="1"/>
  <c r="S1946" i="10" a="1"/>
  <c r="S1946" i="10" s="1"/>
  <c r="S1947" i="10" a="1"/>
  <c r="S1947" i="10" s="1"/>
  <c r="S1948" i="10" a="1"/>
  <c r="S1948" i="10" s="1"/>
  <c r="S1949" i="10" a="1"/>
  <c r="S1949" i="10" s="1"/>
  <c r="S1950" i="10" a="1"/>
  <c r="S1950" i="10" s="1"/>
  <c r="S1951" i="10" a="1"/>
  <c r="S1951" i="10" s="1"/>
  <c r="S1952" i="10" a="1"/>
  <c r="S1952" i="10" s="1"/>
  <c r="S1953" i="10" a="1"/>
  <c r="S1953" i="10" s="1"/>
  <c r="S1954" i="10" a="1"/>
  <c r="S1954" i="10" s="1"/>
  <c r="S1955" i="10" a="1"/>
  <c r="S1955" i="10" s="1"/>
  <c r="S1956" i="10" a="1"/>
  <c r="S1956" i="10" s="1"/>
  <c r="S1957" i="10" a="1"/>
  <c r="S1957" i="10" s="1"/>
  <c r="S1958" i="10" a="1"/>
  <c r="S1958" i="10" s="1"/>
  <c r="S1959" i="10" a="1"/>
  <c r="S1959" i="10" s="1"/>
  <c r="S1960" i="10" a="1"/>
  <c r="S1960" i="10" s="1"/>
  <c r="S1961" i="10" a="1"/>
  <c r="S1961" i="10" s="1"/>
  <c r="S1962" i="10" a="1"/>
  <c r="S1962" i="10" s="1"/>
  <c r="S1963" i="10" a="1"/>
  <c r="S1963" i="10" s="1"/>
  <c r="S1964" i="10" a="1"/>
  <c r="S1964" i="10" s="1"/>
  <c r="S1965" i="10" a="1"/>
  <c r="S1965" i="10" s="1"/>
  <c r="S1966" i="10" a="1"/>
  <c r="S1966" i="10" s="1"/>
  <c r="S1967" i="10" a="1"/>
  <c r="S1967" i="10" s="1"/>
  <c r="S1968" i="10" a="1"/>
  <c r="S1968" i="10" s="1"/>
  <c r="S1969" i="10" a="1"/>
  <c r="S1969" i="10" s="1"/>
  <c r="S1970" i="10" a="1"/>
  <c r="S1970" i="10" s="1"/>
  <c r="S1971" i="10" a="1"/>
  <c r="S1971" i="10" s="1"/>
  <c r="S1972" i="10" a="1"/>
  <c r="S1972" i="10" s="1"/>
  <c r="S1973" i="10" a="1"/>
  <c r="S1973" i="10" s="1"/>
  <c r="S1974" i="10" a="1"/>
  <c r="S1974" i="10" s="1"/>
  <c r="S1975" i="10" a="1"/>
  <c r="S1975" i="10" s="1"/>
  <c r="S1976" i="10" a="1"/>
  <c r="S1976" i="10" s="1"/>
  <c r="S1977" i="10" a="1"/>
  <c r="S1977" i="10" s="1"/>
  <c r="S1978" i="10" a="1"/>
  <c r="S1978" i="10" s="1"/>
  <c r="S1979" i="10" a="1"/>
  <c r="S1979" i="10" s="1"/>
  <c r="S1980" i="10" a="1"/>
  <c r="S1980" i="10" s="1"/>
  <c r="S1981" i="10" a="1"/>
  <c r="S1981" i="10" s="1"/>
  <c r="S1982" i="10" a="1"/>
  <c r="S1982" i="10" s="1"/>
  <c r="S1983" i="10" a="1"/>
  <c r="S1983" i="10" s="1"/>
  <c r="S1984" i="10" a="1"/>
  <c r="S1984" i="10" s="1"/>
  <c r="S1985" i="10" a="1"/>
  <c r="S1985" i="10" s="1"/>
  <c r="S1986" i="10" a="1"/>
  <c r="S1986" i="10" s="1"/>
  <c r="S1987" i="10" a="1"/>
  <c r="S1987" i="10" s="1"/>
  <c r="S1988" i="10" a="1"/>
  <c r="S1988" i="10" s="1"/>
  <c r="S1989" i="10" a="1"/>
  <c r="S1989" i="10" s="1"/>
  <c r="S1990" i="10" a="1"/>
  <c r="S1990" i="10" s="1"/>
  <c r="S1991" i="10" a="1"/>
  <c r="S1991" i="10" s="1"/>
  <c r="S1992" i="10" a="1"/>
  <c r="S1992" i="10" s="1"/>
  <c r="S1993" i="10" a="1"/>
  <c r="S1993" i="10" s="1"/>
  <c r="S1994" i="10" a="1"/>
  <c r="S1994" i="10" s="1"/>
  <c r="S1995" i="10" a="1"/>
  <c r="S1995" i="10" s="1"/>
  <c r="S1996" i="10" a="1"/>
  <c r="S1996" i="10" s="1"/>
  <c r="S1997" i="10" a="1"/>
  <c r="S1997" i="10" s="1"/>
  <c r="S1998" i="10" a="1"/>
  <c r="S1998" i="10" s="1"/>
  <c r="S1999" i="10" a="1"/>
  <c r="S1999" i="10" s="1"/>
  <c r="S2000" i="10" a="1"/>
  <c r="S2000" i="10" s="1"/>
  <c r="S2001" i="10" a="1"/>
  <c r="S2001" i="10" s="1"/>
  <c r="S2002" i="10" a="1"/>
  <c r="S2002" i="10" s="1"/>
  <c r="S2003" i="10" a="1"/>
  <c r="S2003" i="10" s="1"/>
  <c r="S2004" i="10" a="1"/>
  <c r="S2004" i="10" s="1"/>
  <c r="S2005" i="10" a="1"/>
  <c r="S2005" i="10" s="1"/>
  <c r="S2006" i="10" a="1"/>
  <c r="S2006" i="10" s="1"/>
  <c r="S2007" i="10" a="1"/>
  <c r="S2007" i="10" s="1"/>
  <c r="S2008" i="10" a="1"/>
  <c r="S2008" i="10" s="1"/>
  <c r="S2009" i="10" a="1"/>
  <c r="S2009" i="10" s="1"/>
  <c r="S2010" i="10" a="1"/>
  <c r="S2010" i="10" s="1"/>
  <c r="S2011" i="10" a="1"/>
  <c r="S2011" i="10" s="1"/>
  <c r="S2012" i="10" a="1"/>
  <c r="S2012" i="10" s="1"/>
  <c r="S2013" i="10" a="1"/>
  <c r="S2013" i="10" s="1"/>
  <c r="S2014" i="10" a="1"/>
  <c r="S2014" i="10" s="1"/>
  <c r="S2015" i="10" a="1"/>
  <c r="S2015" i="10" s="1"/>
  <c r="S2016" i="10" a="1"/>
  <c r="S2016" i="10" s="1"/>
  <c r="S2017" i="10" a="1"/>
  <c r="S2017" i="10" s="1"/>
  <c r="S2018" i="10" a="1"/>
  <c r="S2018" i="10" s="1"/>
  <c r="S2019" i="10" a="1"/>
  <c r="S2019" i="10" s="1"/>
  <c r="S2020" i="10" a="1"/>
  <c r="S2020" i="10" s="1"/>
  <c r="S2021" i="10" a="1"/>
  <c r="S2021" i="10" s="1"/>
  <c r="S2022" i="10" a="1"/>
  <c r="S2022" i="10"/>
  <c r="S2023" i="10" a="1"/>
  <c r="S2023" i="10" s="1"/>
  <c r="S2024" i="10" a="1"/>
  <c r="S2024" i="10" s="1"/>
  <c r="S2025" i="10" a="1"/>
  <c r="S2025" i="10" s="1"/>
  <c r="S2026" i="10" a="1"/>
  <c r="S2026" i="10" s="1"/>
  <c r="S2027" i="10" a="1"/>
  <c r="S2027" i="10" s="1"/>
  <c r="S2028" i="10" a="1"/>
  <c r="S2028" i="10" s="1"/>
  <c r="S2029" i="10" a="1"/>
  <c r="S2029" i="10" s="1"/>
  <c r="S2030" i="10" a="1"/>
  <c r="S2030" i="10" s="1"/>
  <c r="S2031" i="10" a="1"/>
  <c r="S2031" i="10" s="1"/>
  <c r="S2032" i="10" a="1"/>
  <c r="S2032" i="10" s="1"/>
  <c r="S2033" i="10" a="1"/>
  <c r="S2033" i="10" s="1"/>
  <c r="S2034" i="10" a="1"/>
  <c r="S2034" i="10" s="1"/>
  <c r="S2035" i="10" a="1"/>
  <c r="S2035" i="10" s="1"/>
  <c r="S2036" i="10" a="1"/>
  <c r="S2036" i="10" s="1"/>
  <c r="S2037" i="10" a="1"/>
  <c r="S2037" i="10" s="1"/>
  <c r="S2038" i="10" a="1"/>
  <c r="S2038" i="10" s="1"/>
  <c r="S2039" i="10" a="1"/>
  <c r="S2039" i="10" s="1"/>
  <c r="S2040" i="10" a="1"/>
  <c r="S2040" i="10" s="1"/>
  <c r="S2041" i="10" a="1"/>
  <c r="S2041" i="10" s="1"/>
  <c r="S2042" i="10" a="1"/>
  <c r="S2042" i="10" s="1"/>
  <c r="S2043" i="10" a="1"/>
  <c r="S2043" i="10" s="1"/>
  <c r="S2044" i="10" a="1"/>
  <c r="S2044" i="10" s="1"/>
  <c r="S2045" i="10" a="1"/>
  <c r="S2045" i="10" s="1"/>
  <c r="S2046" i="10" a="1"/>
  <c r="S2046" i="10" s="1"/>
  <c r="S2047" i="10" a="1"/>
  <c r="S2047" i="10" s="1"/>
  <c r="S2048" i="10" a="1"/>
  <c r="S2048" i="10" s="1"/>
  <c r="S2049" i="10" a="1"/>
  <c r="S2049" i="10" s="1"/>
  <c r="S2050" i="10" a="1"/>
  <c r="S2050" i="10" s="1"/>
  <c r="S2051" i="10" a="1"/>
  <c r="S2051" i="10" s="1"/>
  <c r="S2052" i="10" a="1"/>
  <c r="S2052" i="10" s="1"/>
  <c r="S2053" i="10" a="1"/>
  <c r="S2053" i="10" s="1"/>
  <c r="S2054" i="10" a="1"/>
  <c r="S2054" i="10" s="1"/>
  <c r="S2055" i="10" a="1"/>
  <c r="S2055" i="10" s="1"/>
  <c r="S2056" i="10" a="1"/>
  <c r="S2056" i="10" s="1"/>
  <c r="S2057" i="10" a="1"/>
  <c r="S2057" i="10" s="1"/>
  <c r="S2058" i="10" a="1"/>
  <c r="S2058" i="10" s="1"/>
  <c r="S2059" i="10" a="1"/>
  <c r="S2059" i="10" s="1"/>
  <c r="S2060" i="10" a="1"/>
  <c r="S2060" i="10" s="1"/>
  <c r="S2061" i="10" a="1"/>
  <c r="S2061" i="10" s="1"/>
  <c r="S2062" i="10" a="1"/>
  <c r="S2062" i="10" s="1"/>
  <c r="S2063" i="10" a="1"/>
  <c r="S2063" i="10" s="1"/>
  <c r="S2064" i="10" a="1"/>
  <c r="S2064" i="10" s="1"/>
  <c r="S2065" i="10" a="1"/>
  <c r="S2065" i="10" s="1"/>
  <c r="S2066" i="10" a="1"/>
  <c r="S2066" i="10" s="1"/>
  <c r="S2067" i="10" a="1"/>
  <c r="S2067" i="10" s="1"/>
  <c r="S2068" i="10" a="1"/>
  <c r="S2068" i="10" s="1"/>
  <c r="S2069" i="10" a="1"/>
  <c r="S2069" i="10" s="1"/>
  <c r="S2070" i="10" a="1"/>
  <c r="S2070" i="10" s="1"/>
  <c r="S2071" i="10" a="1"/>
  <c r="S2071" i="10" s="1"/>
  <c r="S2072" i="10" a="1"/>
  <c r="S2072" i="10" s="1"/>
  <c r="S2073" i="10" a="1"/>
  <c r="S2073" i="10" s="1"/>
  <c r="S2074" i="10" a="1"/>
  <c r="S2074" i="10" s="1"/>
  <c r="S2075" i="10" a="1"/>
  <c r="S2075" i="10" s="1"/>
  <c r="S2076" i="10" a="1"/>
  <c r="S2076" i="10" s="1"/>
  <c r="S2077" i="10" a="1"/>
  <c r="S2077" i="10" s="1"/>
  <c r="S2078" i="10" a="1"/>
  <c r="S2078" i="10" s="1"/>
  <c r="S2079" i="10" a="1"/>
  <c r="S2079" i="10" s="1"/>
  <c r="S2080" i="10" a="1"/>
  <c r="S2080" i="10" s="1"/>
  <c r="S2081" i="10" a="1"/>
  <c r="S2081" i="10" s="1"/>
  <c r="S2082" i="10" a="1"/>
  <c r="S2082" i="10" s="1"/>
  <c r="S2083" i="10" a="1"/>
  <c r="S2083" i="10" s="1"/>
  <c r="S2084" i="10" a="1"/>
  <c r="S2084" i="10" s="1"/>
  <c r="S2085" i="10" a="1"/>
  <c r="S2085" i="10" s="1"/>
  <c r="S2086" i="10" a="1"/>
  <c r="S2086" i="10" s="1"/>
  <c r="S2087" i="10" a="1"/>
  <c r="S2087" i="10" s="1"/>
  <c r="S2088" i="10" a="1"/>
  <c r="S2088" i="10" s="1"/>
  <c r="S2089" i="10" a="1"/>
  <c r="S2089" i="10" s="1"/>
  <c r="S2090" i="10" a="1"/>
  <c r="S2090" i="10" s="1"/>
  <c r="S2091" i="10" a="1"/>
  <c r="S2091" i="10" s="1"/>
  <c r="S2092" i="10" a="1"/>
  <c r="S2092" i="10" s="1"/>
  <c r="S2093" i="10" a="1"/>
  <c r="S2093" i="10" s="1"/>
  <c r="S2094" i="10" a="1"/>
  <c r="S2094" i="10" s="1"/>
  <c r="S2095" i="10" a="1"/>
  <c r="S2095" i="10" s="1"/>
  <c r="S2096" i="10" a="1"/>
  <c r="S2096" i="10" s="1"/>
  <c r="S2097" i="10" a="1"/>
  <c r="S2097" i="10" s="1"/>
  <c r="S2098" i="10" a="1"/>
  <c r="S2098" i="10" s="1"/>
  <c r="S2099" i="10" a="1"/>
  <c r="S2099" i="10" s="1"/>
  <c r="S2100" i="10" a="1"/>
  <c r="S2100" i="10" s="1"/>
  <c r="S2101" i="10" a="1"/>
  <c r="S2101" i="10" s="1"/>
  <c r="S2102" i="10" a="1"/>
  <c r="S2102" i="10" s="1"/>
  <c r="S2103" i="10" a="1"/>
  <c r="S2103" i="10" s="1"/>
  <c r="S2104" i="10" a="1"/>
  <c r="S2104" i="10" s="1"/>
  <c r="S2105" i="10" a="1"/>
  <c r="S2105" i="10" s="1"/>
  <c r="S2106" i="10" a="1"/>
  <c r="S2106" i="10" s="1"/>
  <c r="S2107" i="10" a="1"/>
  <c r="S2107" i="10" s="1"/>
  <c r="S2108" i="10" a="1"/>
  <c r="S2108" i="10" s="1"/>
  <c r="S2109" i="10" a="1"/>
  <c r="S2109" i="10" s="1"/>
  <c r="S2110" i="10" a="1"/>
  <c r="S2110" i="10" s="1"/>
  <c r="S2111" i="10" a="1"/>
  <c r="S2111" i="10" s="1"/>
  <c r="S2112" i="10" a="1"/>
  <c r="S2112" i="10" s="1"/>
  <c r="S2113" i="10" a="1"/>
  <c r="S2113" i="10" s="1"/>
  <c r="S2114" i="10" a="1"/>
  <c r="S2114" i="10" s="1"/>
  <c r="S2115" i="10" a="1"/>
  <c r="S2115" i="10" s="1"/>
  <c r="S2116" i="10" a="1"/>
  <c r="S2116" i="10" s="1"/>
  <c r="S2117" i="10" a="1"/>
  <c r="S2117" i="10" s="1"/>
  <c r="S2118" i="10" a="1"/>
  <c r="S2118" i="10" s="1"/>
  <c r="S2119" i="10" a="1"/>
  <c r="S2119" i="10" s="1"/>
  <c r="S2120" i="10" a="1"/>
  <c r="S2120" i="10" s="1"/>
  <c r="S2121" i="10" a="1"/>
  <c r="S2121" i="10" s="1"/>
  <c r="S2122" i="10" a="1"/>
  <c r="S2122" i="10" s="1"/>
  <c r="S2123" i="10" a="1"/>
  <c r="S2123" i="10" s="1"/>
  <c r="S2124" i="10" a="1"/>
  <c r="S2124" i="10" s="1"/>
  <c r="S2125" i="10" a="1"/>
  <c r="S2125" i="10" s="1"/>
  <c r="S2126" i="10" a="1"/>
  <c r="S2126" i="10" s="1"/>
  <c r="S2127" i="10" a="1"/>
  <c r="S2127" i="10" s="1"/>
  <c r="S2128" i="10" a="1"/>
  <c r="S2128" i="10" s="1"/>
  <c r="S2129" i="10" a="1"/>
  <c r="S2129" i="10" s="1"/>
  <c r="S2130" i="10" a="1"/>
  <c r="S2130" i="10" s="1"/>
  <c r="S2131" i="10" a="1"/>
  <c r="S2131" i="10" s="1"/>
  <c r="S2132" i="10" a="1"/>
  <c r="S2132" i="10" s="1"/>
  <c r="S2133" i="10" a="1"/>
  <c r="S2133" i="10" s="1"/>
  <c r="S2134" i="10" a="1"/>
  <c r="S2134" i="10" s="1"/>
  <c r="S2135" i="10" a="1"/>
  <c r="S2135" i="10" s="1"/>
  <c r="S2136" i="10" a="1"/>
  <c r="S2136" i="10" s="1"/>
  <c r="S2137" i="10" a="1"/>
  <c r="S2137" i="10" s="1"/>
  <c r="S2138" i="10" a="1"/>
  <c r="S2138" i="10" s="1"/>
  <c r="S2139" i="10" a="1"/>
  <c r="S2139" i="10" s="1"/>
  <c r="S2140" i="10" a="1"/>
  <c r="S2140" i="10" s="1"/>
  <c r="S2141" i="10" a="1"/>
  <c r="S2141" i="10" s="1"/>
  <c r="S2142" i="10" a="1"/>
  <c r="S2142" i="10" s="1"/>
  <c r="S2143" i="10" a="1"/>
  <c r="S2143" i="10" s="1"/>
  <c r="S2144" i="10" a="1"/>
  <c r="S2144" i="10" s="1"/>
  <c r="S2145" i="10" a="1"/>
  <c r="S2145" i="10" s="1"/>
  <c r="S2146" i="10" a="1"/>
  <c r="S2146" i="10" s="1"/>
  <c r="S2147" i="10" a="1"/>
  <c r="S2147" i="10" s="1"/>
  <c r="S2148" i="10" a="1"/>
  <c r="S2148" i="10" s="1"/>
  <c r="S2149" i="10" a="1"/>
  <c r="S2149" i="10" s="1"/>
  <c r="S2150" i="10" a="1"/>
  <c r="S2150" i="10" s="1"/>
  <c r="S2151" i="10" a="1"/>
  <c r="S2151" i="10" s="1"/>
  <c r="S2152" i="10" a="1"/>
  <c r="S2152" i="10" s="1"/>
  <c r="S2153" i="10" a="1"/>
  <c r="S2153" i="10" s="1"/>
  <c r="S2154" i="10" a="1"/>
  <c r="S2154" i="10" s="1"/>
  <c r="S2155" i="10" a="1"/>
  <c r="S2155" i="10" s="1"/>
  <c r="S2156" i="10" a="1"/>
  <c r="S2156" i="10" s="1"/>
  <c r="S2157" i="10" a="1"/>
  <c r="S2157" i="10" s="1"/>
  <c r="S2158" i="10" a="1"/>
  <c r="S2158" i="10" s="1"/>
  <c r="S2159" i="10" a="1"/>
  <c r="S2159" i="10" s="1"/>
  <c r="S2160" i="10" a="1"/>
  <c r="S2160" i="10" s="1"/>
  <c r="S2161" i="10" a="1"/>
  <c r="S2161" i="10" s="1"/>
  <c r="S2162" i="10" a="1"/>
  <c r="S2162" i="10" s="1"/>
  <c r="S2163" i="10" a="1"/>
  <c r="S2163" i="10" s="1"/>
  <c r="S2164" i="10" a="1"/>
  <c r="S2164" i="10" s="1"/>
  <c r="S2165" i="10" a="1"/>
  <c r="S2165" i="10" s="1"/>
  <c r="S2166" i="10" a="1"/>
  <c r="S2166" i="10" s="1"/>
  <c r="S2167" i="10" a="1"/>
  <c r="S2167" i="10" s="1"/>
  <c r="S2168" i="10" a="1"/>
  <c r="S2168" i="10" s="1"/>
  <c r="S2169" i="10" a="1"/>
  <c r="S2169" i="10" s="1"/>
  <c r="S2170" i="10" a="1"/>
  <c r="S2170" i="10" s="1"/>
  <c r="S2171" i="10" a="1"/>
  <c r="S2171" i="10" s="1"/>
  <c r="S2172" i="10" a="1"/>
  <c r="S2172" i="10" s="1"/>
  <c r="S2173" i="10" a="1"/>
  <c r="S2173" i="10" s="1"/>
  <c r="S2174" i="10" a="1"/>
  <c r="S2174" i="10" s="1"/>
  <c r="S2175" i="10" a="1"/>
  <c r="S2175" i="10" s="1"/>
  <c r="S2176" i="10" a="1"/>
  <c r="S2176" i="10" s="1"/>
  <c r="S2177" i="10" a="1"/>
  <c r="S2177" i="10" s="1"/>
  <c r="S2178" i="10" a="1"/>
  <c r="S2178" i="10" s="1"/>
  <c r="S2179" i="10" a="1"/>
  <c r="S2179" i="10" s="1"/>
  <c r="S2180" i="10" a="1"/>
  <c r="S2180" i="10" s="1"/>
  <c r="S2181" i="10" a="1"/>
  <c r="S2181" i="10" s="1"/>
  <c r="S2182" i="10" a="1"/>
  <c r="S2182" i="10" s="1"/>
  <c r="S2183" i="10" a="1"/>
  <c r="S2183" i="10" s="1"/>
  <c r="S2184" i="10" a="1"/>
  <c r="S2184" i="10" s="1"/>
  <c r="S2185" i="10" a="1"/>
  <c r="S2185" i="10" s="1"/>
  <c r="S2186" i="10" a="1"/>
  <c r="S2186" i="10" s="1"/>
  <c r="S2187" i="10" a="1"/>
  <c r="S2187" i="10" s="1"/>
  <c r="S2188" i="10" a="1"/>
  <c r="S2188" i="10" s="1"/>
  <c r="S2189" i="10" a="1"/>
  <c r="S2189" i="10" s="1"/>
  <c r="S2190" i="10" a="1"/>
  <c r="S2190" i="10" s="1"/>
  <c r="S2191" i="10" a="1"/>
  <c r="S2191" i="10" s="1"/>
  <c r="S2192" i="10" a="1"/>
  <c r="S2192" i="10" s="1"/>
  <c r="S2193" i="10" a="1"/>
  <c r="S2193" i="10" s="1"/>
  <c r="S2194" i="10" a="1"/>
  <c r="S2194" i="10" s="1"/>
  <c r="S2195" i="10" a="1"/>
  <c r="S2195" i="10" s="1"/>
  <c r="S2196" i="10" a="1"/>
  <c r="S2196" i="10" s="1"/>
  <c r="S2197" i="10" a="1"/>
  <c r="S2197" i="10" s="1"/>
  <c r="S2198" i="10" a="1"/>
  <c r="S2198" i="10" s="1"/>
  <c r="S2199" i="10" a="1"/>
  <c r="S2199" i="10" s="1"/>
  <c r="S2200" i="10" a="1"/>
  <c r="S2200" i="10" s="1"/>
  <c r="S2201" i="10" a="1"/>
  <c r="S2201" i="10" s="1"/>
  <c r="S2202" i="10" a="1"/>
  <c r="S2202" i="10" s="1"/>
  <c r="S2203" i="10" a="1"/>
  <c r="S2203" i="10" s="1"/>
  <c r="S2204" i="10" a="1"/>
  <c r="S2204" i="10" s="1"/>
  <c r="S2205" i="10" a="1"/>
  <c r="S2205" i="10" s="1"/>
  <c r="S2206" i="10" a="1"/>
  <c r="S2206" i="10" s="1"/>
  <c r="S2207" i="10" a="1"/>
  <c r="S2207" i="10" s="1"/>
  <c r="S2208" i="10" a="1"/>
  <c r="S2208" i="10" s="1"/>
  <c r="S2209" i="10" a="1"/>
  <c r="S2209" i="10" s="1"/>
  <c r="S2210" i="10" a="1"/>
  <c r="S2210" i="10" s="1"/>
  <c r="S2211" i="10" a="1"/>
  <c r="S2211" i="10" s="1"/>
  <c r="S2212" i="10" a="1"/>
  <c r="S2212" i="10" s="1"/>
  <c r="S2213" i="10" a="1"/>
  <c r="S2213" i="10" s="1"/>
  <c r="S2214" i="10" a="1"/>
  <c r="S2214" i="10" s="1"/>
  <c r="S2215" i="10" a="1"/>
  <c r="S2215" i="10" s="1"/>
  <c r="S2216" i="10" a="1"/>
  <c r="S2216" i="10" s="1"/>
  <c r="S2217" i="10" a="1"/>
  <c r="S2217" i="10" s="1"/>
  <c r="S2218" i="10" a="1"/>
  <c r="S2218" i="10" s="1"/>
  <c r="S2219" i="10" a="1"/>
  <c r="S2219" i="10" s="1"/>
  <c r="S2220" i="10" a="1"/>
  <c r="S2220" i="10" s="1"/>
  <c r="S2221" i="10" a="1"/>
  <c r="S2221" i="10" s="1"/>
  <c r="S2222" i="10" a="1"/>
  <c r="S2222" i="10" s="1"/>
  <c r="S2223" i="10" a="1"/>
  <c r="S2223" i="10" s="1"/>
  <c r="S2224" i="10" a="1"/>
  <c r="S2224" i="10" s="1"/>
  <c r="S2225" i="10" a="1"/>
  <c r="S2225" i="10" s="1"/>
  <c r="S2226" i="10" a="1"/>
  <c r="S2226" i="10" s="1"/>
  <c r="S2227" i="10" a="1"/>
  <c r="S2227" i="10" s="1"/>
  <c r="S2228" i="10" a="1"/>
  <c r="S2228" i="10" s="1"/>
  <c r="S2229" i="10" a="1"/>
  <c r="S2229" i="10" s="1"/>
  <c r="S2230" i="10" a="1"/>
  <c r="S2230" i="10" s="1"/>
  <c r="S2231" i="10" a="1"/>
  <c r="S2231" i="10" s="1"/>
  <c r="S2232" i="10" a="1"/>
  <c r="S2232" i="10" s="1"/>
  <c r="S2233" i="10" a="1"/>
  <c r="S2233" i="10" s="1"/>
  <c r="S2234" i="10" a="1"/>
  <c r="S2234" i="10" s="1"/>
  <c r="S2235" i="10" a="1"/>
  <c r="S2235" i="10" s="1"/>
  <c r="S2236" i="10" a="1"/>
  <c r="S2236" i="10" s="1"/>
  <c r="S2237" i="10" a="1"/>
  <c r="S2237" i="10" s="1"/>
  <c r="S2238" i="10" a="1"/>
  <c r="S2238" i="10" s="1"/>
  <c r="S2239" i="10" a="1"/>
  <c r="S2239" i="10" s="1"/>
  <c r="S2240" i="10" a="1"/>
  <c r="S2240" i="10" s="1"/>
  <c r="S2241" i="10" a="1"/>
  <c r="S2241" i="10" s="1"/>
  <c r="S2242" i="10" a="1"/>
  <c r="S2242" i="10" s="1"/>
  <c r="S2243" i="10" a="1"/>
  <c r="S2243" i="10" s="1"/>
  <c r="S2244" i="10" a="1"/>
  <c r="S2244" i="10" s="1"/>
  <c r="S2245" i="10" a="1"/>
  <c r="S2245" i="10" s="1"/>
  <c r="S2246" i="10" a="1"/>
  <c r="S2246" i="10" s="1"/>
  <c r="S2247" i="10" a="1"/>
  <c r="S2247" i="10" s="1"/>
  <c r="S2248" i="10" a="1"/>
  <c r="S2248" i="10" s="1"/>
  <c r="S2249" i="10" a="1"/>
  <c r="S2249" i="10" s="1"/>
  <c r="S2250" i="10" a="1"/>
  <c r="S2250" i="10" s="1"/>
  <c r="S2251" i="10" a="1"/>
  <c r="S2251" i="10" s="1"/>
  <c r="S2252" i="10" a="1"/>
  <c r="S2252" i="10" s="1"/>
  <c r="S2253" i="10" a="1"/>
  <c r="S2253" i="10" s="1"/>
  <c r="S2254" i="10" a="1"/>
  <c r="S2254" i="10" s="1"/>
  <c r="S2255" i="10" a="1"/>
  <c r="S2255" i="10" s="1"/>
  <c r="S2256" i="10" a="1"/>
  <c r="S2256" i="10" s="1"/>
  <c r="S2257" i="10" a="1"/>
  <c r="S2257" i="10" s="1"/>
  <c r="S2258" i="10" a="1"/>
  <c r="S2258" i="10" s="1"/>
  <c r="S2259" i="10" a="1"/>
  <c r="S2259" i="10" s="1"/>
  <c r="S2260" i="10" a="1"/>
  <c r="S2260" i="10" s="1"/>
  <c r="S2261" i="10" a="1"/>
  <c r="S2261" i="10" s="1"/>
  <c r="S2262" i="10" a="1"/>
  <c r="S2262" i="10" s="1"/>
  <c r="S2263" i="10" a="1"/>
  <c r="S2263" i="10" s="1"/>
  <c r="S2264" i="10" a="1"/>
  <c r="S2264" i="10" s="1"/>
  <c r="S2265" i="10" a="1"/>
  <c r="S2265" i="10" s="1"/>
  <c r="S2266" i="10" a="1"/>
  <c r="S2266" i="10" s="1"/>
  <c r="S2267" i="10" a="1"/>
  <c r="S2267" i="10" s="1"/>
  <c r="S2268" i="10" a="1"/>
  <c r="S2268" i="10" s="1"/>
  <c r="S2269" i="10" a="1"/>
  <c r="S2269" i="10" s="1"/>
  <c r="S2270" i="10" a="1"/>
  <c r="S2270" i="10" s="1"/>
  <c r="S2271" i="10" a="1"/>
  <c r="S2271" i="10" s="1"/>
  <c r="S2272" i="10" a="1"/>
  <c r="S2272" i="10" s="1"/>
  <c r="S2273" i="10" a="1"/>
  <c r="S2273" i="10" s="1"/>
  <c r="S2274" i="10" a="1"/>
  <c r="S2274" i="10" s="1"/>
  <c r="S2275" i="10" a="1"/>
  <c r="S2275" i="10" s="1"/>
  <c r="S2276" i="10" a="1"/>
  <c r="S2276" i="10" s="1"/>
  <c r="S2277" i="10" a="1"/>
  <c r="S2277" i="10" s="1"/>
  <c r="S2278" i="10" a="1"/>
  <c r="S2278" i="10" s="1"/>
  <c r="S2279" i="10" a="1"/>
  <c r="S2279" i="10" s="1"/>
  <c r="S2280" i="10" a="1"/>
  <c r="S2280" i="10" s="1"/>
  <c r="S2281" i="10" a="1"/>
  <c r="S2281" i="10" s="1"/>
  <c r="S2282" i="10" a="1"/>
  <c r="S2282" i="10" s="1"/>
  <c r="S2283" i="10" a="1"/>
  <c r="S2283" i="10" s="1"/>
  <c r="S2284" i="10" a="1"/>
  <c r="S2284" i="10" s="1"/>
  <c r="S2285" i="10" a="1"/>
  <c r="S2285" i="10" s="1"/>
  <c r="S2286" i="10" a="1"/>
  <c r="S2286" i="10" s="1"/>
  <c r="S2287" i="10" a="1"/>
  <c r="S2287" i="10" s="1"/>
  <c r="S2288" i="10" a="1"/>
  <c r="S2288" i="10" s="1"/>
  <c r="S2289" i="10" a="1"/>
  <c r="S2289" i="10" s="1"/>
  <c r="S2290" i="10" a="1"/>
  <c r="S2290" i="10" s="1"/>
  <c r="S2291" i="10" a="1"/>
  <c r="S2291" i="10" s="1"/>
  <c r="S2292" i="10" a="1"/>
  <c r="S2292" i="10" s="1"/>
  <c r="S2293" i="10" a="1"/>
  <c r="S2293" i="10" s="1"/>
  <c r="S2294" i="10" a="1"/>
  <c r="S2294" i="10" s="1"/>
  <c r="S2295" i="10" a="1"/>
  <c r="S2295" i="10" s="1"/>
  <c r="S2296" i="10" a="1"/>
  <c r="S2296" i="10" s="1"/>
  <c r="S2297" i="10" a="1"/>
  <c r="S2297" i="10" s="1"/>
  <c r="S2298" i="10" a="1"/>
  <c r="S2298" i="10" s="1"/>
  <c r="S2299" i="10" a="1"/>
  <c r="S2299" i="10" s="1"/>
  <c r="S2300" i="10" a="1"/>
  <c r="S2300" i="10" s="1"/>
  <c r="S2301" i="10" a="1"/>
  <c r="S2301" i="10" s="1"/>
  <c r="S2302" i="10" a="1"/>
  <c r="S2302" i="10" s="1"/>
  <c r="S2303" i="10" a="1"/>
  <c r="S2303" i="10" s="1"/>
  <c r="S2304" i="10" a="1"/>
  <c r="S2304" i="10" s="1"/>
  <c r="S2305" i="10" a="1"/>
  <c r="S2305" i="10" s="1"/>
  <c r="S2306" i="10" a="1"/>
  <c r="S2306" i="10" s="1"/>
  <c r="S2307" i="10" a="1"/>
  <c r="S2307" i="10" s="1"/>
  <c r="S2308" i="10" a="1"/>
  <c r="S2308" i="10" s="1"/>
  <c r="S2309" i="10" a="1"/>
  <c r="S2309" i="10" s="1"/>
  <c r="S2310" i="10" a="1"/>
  <c r="S2310" i="10" s="1"/>
  <c r="S2311" i="10" a="1"/>
  <c r="S2311" i="10" s="1"/>
  <c r="S2312" i="10" a="1"/>
  <c r="S2312" i="10" s="1"/>
  <c r="S2313" i="10" a="1"/>
  <c r="S2313" i="10" s="1"/>
  <c r="S2314" i="10" a="1"/>
  <c r="S2314" i="10" s="1"/>
  <c r="S2315" i="10" a="1"/>
  <c r="S2315" i="10" s="1"/>
  <c r="S2316" i="10" a="1"/>
  <c r="S2316" i="10" s="1"/>
  <c r="S2317" i="10" a="1"/>
  <c r="S2317" i="10" s="1"/>
  <c r="S2318" i="10" a="1"/>
  <c r="S2318" i="10" s="1"/>
  <c r="S2319" i="10" a="1"/>
  <c r="S2319" i="10" s="1"/>
  <c r="S2320" i="10" a="1"/>
  <c r="S2320" i="10" s="1"/>
  <c r="S2321" i="10" a="1"/>
  <c r="S2321" i="10" s="1"/>
  <c r="S2322" i="10" a="1"/>
  <c r="S2322" i="10" s="1"/>
  <c r="S2323" i="10" a="1"/>
  <c r="S2323" i="10" s="1"/>
  <c r="S2324" i="10" a="1"/>
  <c r="S2324" i="10" s="1"/>
  <c r="S2325" i="10" a="1"/>
  <c r="S2325" i="10" s="1"/>
  <c r="S2326" i="10" a="1"/>
  <c r="S2326" i="10" s="1"/>
  <c r="S2327" i="10" a="1"/>
  <c r="S2327" i="10" s="1"/>
  <c r="S2328" i="10" a="1"/>
  <c r="S2328" i="10" s="1"/>
  <c r="S2329" i="10" a="1"/>
  <c r="S2329" i="10" s="1"/>
  <c r="S2330" i="10" a="1"/>
  <c r="S2330" i="10" s="1"/>
  <c r="S2331" i="10" a="1"/>
  <c r="S2331" i="10" s="1"/>
  <c r="S2332" i="10" a="1"/>
  <c r="S2332" i="10" s="1"/>
  <c r="S2333" i="10" a="1"/>
  <c r="S2333" i="10" s="1"/>
  <c r="S2334" i="10" a="1"/>
  <c r="S2334" i="10" s="1"/>
  <c r="S2335" i="10" a="1"/>
  <c r="S2335" i="10" s="1"/>
  <c r="S2336" i="10" a="1"/>
  <c r="S2336" i="10" s="1"/>
  <c r="S2337" i="10" a="1"/>
  <c r="S2337" i="10" s="1"/>
  <c r="S2338" i="10" a="1"/>
  <c r="S2338" i="10" s="1"/>
  <c r="S2339" i="10" a="1"/>
  <c r="S2339" i="10" s="1"/>
  <c r="S2340" i="10" a="1"/>
  <c r="S2340" i="10" s="1"/>
  <c r="S2341" i="10" a="1"/>
  <c r="S2341" i="10" s="1"/>
  <c r="S2342" i="10" a="1"/>
  <c r="S2342" i="10" s="1"/>
  <c r="S2343" i="10" a="1"/>
  <c r="S2343" i="10" s="1"/>
  <c r="S2344" i="10" a="1"/>
  <c r="S2344" i="10" s="1"/>
  <c r="S2345" i="10" a="1"/>
  <c r="S2345" i="10" s="1"/>
  <c r="S2346" i="10" a="1"/>
  <c r="S2346" i="10" s="1"/>
  <c r="S2347" i="10" a="1"/>
  <c r="S2347" i="10" s="1"/>
  <c r="S2348" i="10" a="1"/>
  <c r="S2348" i="10" s="1"/>
  <c r="S2349" i="10" a="1"/>
  <c r="S2349" i="10" s="1"/>
  <c r="S2350" i="10" a="1"/>
  <c r="S2350" i="10" s="1"/>
  <c r="S2351" i="10" a="1"/>
  <c r="S2351" i="10" s="1"/>
  <c r="S2352" i="10" a="1"/>
  <c r="S2352" i="10" s="1"/>
  <c r="S2353" i="10" a="1"/>
  <c r="S2353" i="10" s="1"/>
  <c r="S2354" i="10" a="1"/>
  <c r="S2354" i="10" s="1"/>
  <c r="S2355" i="10" a="1"/>
  <c r="S2355" i="10" s="1"/>
  <c r="S2356" i="10" a="1"/>
  <c r="S2356" i="10" s="1"/>
  <c r="S2357" i="10" a="1"/>
  <c r="S2357" i="10" s="1"/>
  <c r="S2358" i="10" a="1"/>
  <c r="S2358" i="10" s="1"/>
  <c r="S2359" i="10" a="1"/>
  <c r="S2359" i="10" s="1"/>
  <c r="S2360" i="10" a="1"/>
  <c r="S2360" i="10" s="1"/>
  <c r="S2361" i="10" a="1"/>
  <c r="S2361" i="10" s="1"/>
  <c r="S2362" i="10" a="1"/>
  <c r="S2362" i="10" s="1"/>
  <c r="S2363" i="10" a="1"/>
  <c r="S2363" i="10" s="1"/>
  <c r="S2364" i="10" a="1"/>
  <c r="S2364" i="10" s="1"/>
  <c r="S2365" i="10" a="1"/>
  <c r="S2365" i="10" s="1"/>
  <c r="S2366" i="10" a="1"/>
  <c r="S2366" i="10" s="1"/>
  <c r="S2367" i="10" a="1"/>
  <c r="S2367" i="10" s="1"/>
  <c r="S2368" i="10" a="1"/>
  <c r="S2368" i="10" s="1"/>
  <c r="S2369" i="10" a="1"/>
  <c r="S2369" i="10" s="1"/>
  <c r="S2370" i="10" a="1"/>
  <c r="S2370" i="10" s="1"/>
  <c r="S2371" i="10" a="1"/>
  <c r="S2371" i="10" s="1"/>
  <c r="S2372" i="10" a="1"/>
  <c r="S2372" i="10" s="1"/>
  <c r="S2373" i="10" a="1"/>
  <c r="S2373" i="10" s="1"/>
  <c r="S2374" i="10" a="1"/>
  <c r="S2374" i="10" s="1"/>
  <c r="S2375" i="10" a="1"/>
  <c r="S2375" i="10" s="1"/>
  <c r="S2376" i="10" a="1"/>
  <c r="S2376" i="10" s="1"/>
  <c r="S2377" i="10" a="1"/>
  <c r="S2377" i="10" s="1"/>
  <c r="S2378" i="10" a="1"/>
  <c r="S2378" i="10" s="1"/>
  <c r="S2379" i="10" a="1"/>
  <c r="S2379" i="10" s="1"/>
  <c r="S2380" i="10" a="1"/>
  <c r="S2380" i="10" s="1"/>
  <c r="S2381" i="10" a="1"/>
  <c r="S2381" i="10" s="1"/>
  <c r="S2382" i="10" a="1"/>
  <c r="S2382" i="10" s="1"/>
  <c r="S2383" i="10" a="1"/>
  <c r="S2383" i="10" s="1"/>
  <c r="S2384" i="10" a="1"/>
  <c r="S2384" i="10" s="1"/>
  <c r="S2385" i="10" a="1"/>
  <c r="S2385" i="10" s="1"/>
  <c r="S2386" i="10" a="1"/>
  <c r="S2386" i="10" s="1"/>
  <c r="S2387" i="10" a="1"/>
  <c r="S2387" i="10" s="1"/>
  <c r="S2388" i="10" a="1"/>
  <c r="S2388" i="10" s="1"/>
  <c r="S2389" i="10" a="1"/>
  <c r="S2389" i="10" s="1"/>
  <c r="S2390" i="10" a="1"/>
  <c r="S2390" i="10" s="1"/>
  <c r="S2391" i="10" a="1"/>
  <c r="S2391" i="10" s="1"/>
  <c r="S2392" i="10" a="1"/>
  <c r="S2392" i="10" s="1"/>
  <c r="S2393" i="10" a="1"/>
  <c r="S2393" i="10" s="1"/>
  <c r="S2394" i="10" a="1"/>
  <c r="S2394" i="10" s="1"/>
  <c r="S2395" i="10" a="1"/>
  <c r="S2395" i="10" s="1"/>
  <c r="S2396" i="10" a="1"/>
  <c r="S2396" i="10" s="1"/>
  <c r="S2397" i="10" a="1"/>
  <c r="S2397" i="10" s="1"/>
  <c r="S2398" i="10" a="1"/>
  <c r="S2398" i="10"/>
  <c r="S2399" i="10" a="1"/>
  <c r="S2399" i="10" s="1"/>
  <c r="S2400" i="10" a="1"/>
  <c r="S2400" i="10" s="1"/>
  <c r="S2401" i="10" a="1"/>
  <c r="S2401" i="10" s="1"/>
  <c r="S2402" i="10" a="1"/>
  <c r="S2402" i="10" s="1"/>
  <c r="S2403" i="10" a="1"/>
  <c r="S2403" i="10" s="1"/>
  <c r="S2404" i="10" a="1"/>
  <c r="S2404" i="10" s="1"/>
  <c r="S2405" i="10" a="1"/>
  <c r="S2405" i="10" s="1"/>
  <c r="S2406" i="10" a="1"/>
  <c r="S2406" i="10" s="1"/>
  <c r="S2407" i="10" a="1"/>
  <c r="S2407" i="10" s="1"/>
  <c r="S2408" i="10" a="1"/>
  <c r="S2408" i="10" s="1"/>
  <c r="S2409" i="10" a="1"/>
  <c r="S2409" i="10" s="1"/>
  <c r="S2410" i="10" a="1"/>
  <c r="S2410" i="10" s="1"/>
  <c r="S2411" i="10" a="1"/>
  <c r="S2411" i="10" s="1"/>
  <c r="S2412" i="10" a="1"/>
  <c r="S2412" i="10" s="1"/>
  <c r="S2413" i="10" a="1"/>
  <c r="S2413" i="10" s="1"/>
  <c r="S2414" i="10" a="1"/>
  <c r="S2414" i="10" s="1"/>
  <c r="S2415" i="10" a="1"/>
  <c r="S2415" i="10" s="1"/>
  <c r="S2416" i="10" a="1"/>
  <c r="S2416" i="10" s="1"/>
  <c r="S2417" i="10" a="1"/>
  <c r="S2417" i="10" s="1"/>
  <c r="S2418" i="10" a="1"/>
  <c r="S2418" i="10" s="1"/>
  <c r="S2419" i="10" a="1"/>
  <c r="S2419" i="10" s="1"/>
  <c r="S2420" i="10" a="1"/>
  <c r="S2420" i="10" s="1"/>
  <c r="S2421" i="10" a="1"/>
  <c r="S2421" i="10" s="1"/>
  <c r="S2422" i="10" a="1"/>
  <c r="S2422" i="10" s="1"/>
  <c r="S2423" i="10" a="1"/>
  <c r="S2423" i="10" s="1"/>
  <c r="S2424" i="10" a="1"/>
  <c r="S2424" i="10" s="1"/>
  <c r="S2425" i="10" a="1"/>
  <c r="S2425" i="10" s="1"/>
  <c r="S2426" i="10" a="1"/>
  <c r="S2426" i="10" s="1"/>
  <c r="S2427" i="10" a="1"/>
  <c r="S2427" i="10" s="1"/>
  <c r="S2428" i="10" a="1"/>
  <c r="S2428" i="10" s="1"/>
  <c r="S2429" i="10" a="1"/>
  <c r="S2429" i="10" s="1"/>
  <c r="S2430" i="10" a="1"/>
  <c r="S2430" i="10" s="1"/>
  <c r="S2431" i="10" a="1"/>
  <c r="S2431" i="10" s="1"/>
  <c r="S2432" i="10" a="1"/>
  <c r="S2432" i="10" s="1"/>
  <c r="S2433" i="10" a="1"/>
  <c r="S2433" i="10" s="1"/>
  <c r="S2434" i="10" a="1"/>
  <c r="S2434" i="10" s="1"/>
  <c r="S2435" i="10" a="1"/>
  <c r="S2435" i="10" s="1"/>
  <c r="S2436" i="10" a="1"/>
  <c r="S2436" i="10" s="1"/>
  <c r="S2437" i="10" a="1"/>
  <c r="S2437" i="10" s="1"/>
  <c r="S2438" i="10" a="1"/>
  <c r="S2438" i="10" s="1"/>
  <c r="S2439" i="10" a="1"/>
  <c r="S2439" i="10" s="1"/>
  <c r="S2440" i="10" a="1"/>
  <c r="S2440" i="10" s="1"/>
  <c r="S2441" i="10" a="1"/>
  <c r="S2441" i="10" s="1"/>
  <c r="S2442" i="10" a="1"/>
  <c r="S2442" i="10" s="1"/>
  <c r="S2443" i="10" a="1"/>
  <c r="S2443" i="10" s="1"/>
  <c r="S2444" i="10" a="1"/>
  <c r="S2444" i="10" s="1"/>
  <c r="S2445" i="10" a="1"/>
  <c r="S2445" i="10" s="1"/>
  <c r="S2446" i="10" a="1"/>
  <c r="S2446" i="10" s="1"/>
  <c r="S2447" i="10" a="1"/>
  <c r="S2447" i="10" s="1"/>
  <c r="S2448" i="10" a="1"/>
  <c r="S2448" i="10" s="1"/>
  <c r="S2449" i="10" a="1"/>
  <c r="S2449" i="10" s="1"/>
  <c r="S2450" i="10" a="1"/>
  <c r="S2450" i="10" s="1"/>
  <c r="S2451" i="10" a="1"/>
  <c r="S2451" i="10" s="1"/>
  <c r="S2452" i="10" a="1"/>
  <c r="S2452" i="10" s="1"/>
  <c r="S2453" i="10" a="1"/>
  <c r="S2453" i="10" s="1"/>
  <c r="S2454" i="10" a="1"/>
  <c r="S2454" i="10" s="1"/>
  <c r="S2455" i="10" a="1"/>
  <c r="S2455" i="10" s="1"/>
  <c r="S2456" i="10" a="1"/>
  <c r="S2456" i="10" s="1"/>
  <c r="S2457" i="10" a="1"/>
  <c r="S2457" i="10" s="1"/>
  <c r="S2458" i="10" a="1"/>
  <c r="S2458" i="10" s="1"/>
  <c r="S2459" i="10" a="1"/>
  <c r="S2459" i="10" s="1"/>
  <c r="S2460" i="10" a="1"/>
  <c r="S2460" i="10" s="1"/>
  <c r="S2461" i="10" a="1"/>
  <c r="S2461" i="10" s="1"/>
  <c r="S2462" i="10" a="1"/>
  <c r="S2462" i="10" s="1"/>
  <c r="S2463" i="10" a="1"/>
  <c r="S2463" i="10" s="1"/>
  <c r="S2464" i="10" a="1"/>
  <c r="S2464" i="10" s="1"/>
  <c r="S2465" i="10" a="1"/>
  <c r="S2465" i="10" s="1"/>
  <c r="S2466" i="10" a="1"/>
  <c r="S2466" i="10" s="1"/>
  <c r="S2467" i="10" a="1"/>
  <c r="S2467" i="10" s="1"/>
  <c r="S2468" i="10" a="1"/>
  <c r="S2468" i="10" s="1"/>
  <c r="S2469" i="10" a="1"/>
  <c r="S2469" i="10" s="1"/>
  <c r="S2470" i="10" a="1"/>
  <c r="S2470" i="10" s="1"/>
  <c r="S2471" i="10" a="1"/>
  <c r="S2471" i="10" s="1"/>
  <c r="S2472" i="10" a="1"/>
  <c r="S2472" i="10" s="1"/>
  <c r="S2473" i="10" a="1"/>
  <c r="S2473" i="10" s="1"/>
  <c r="S2474" i="10" a="1"/>
  <c r="S2474" i="10" s="1"/>
  <c r="S2475" i="10" a="1"/>
  <c r="S2475" i="10" s="1"/>
  <c r="S2476" i="10" a="1"/>
  <c r="S2476" i="10" s="1"/>
  <c r="S2477" i="10" a="1"/>
  <c r="S2477" i="10" s="1"/>
  <c r="S2478" i="10" a="1"/>
  <c r="S2478" i="10" s="1"/>
  <c r="S2479" i="10" a="1"/>
  <c r="S2479" i="10" s="1"/>
  <c r="S2480" i="10" a="1"/>
  <c r="S2480" i="10" s="1"/>
  <c r="S2481" i="10" a="1"/>
  <c r="S2481" i="10" s="1"/>
  <c r="S2482" i="10" a="1"/>
  <c r="S2482" i="10" s="1"/>
  <c r="S2483" i="10" a="1"/>
  <c r="S2483" i="10" s="1"/>
  <c r="S2484" i="10" a="1"/>
  <c r="S2484" i="10" s="1"/>
  <c r="S2485" i="10" a="1"/>
  <c r="S2485" i="10" s="1"/>
  <c r="S2486" i="10" a="1"/>
  <c r="S2486" i="10" s="1"/>
  <c r="S2487" i="10" a="1"/>
  <c r="S2487" i="10" s="1"/>
  <c r="S2488" i="10" a="1"/>
  <c r="S2488" i="10" s="1"/>
  <c r="S2489" i="10" a="1"/>
  <c r="S2489" i="10" s="1"/>
  <c r="S2490" i="10" a="1"/>
  <c r="S2490" i="10" s="1"/>
  <c r="S2491" i="10" a="1"/>
  <c r="S2491" i="10" s="1"/>
  <c r="S2492" i="10" a="1"/>
  <c r="S2492" i="10" s="1"/>
  <c r="S2493" i="10" a="1"/>
  <c r="S2493" i="10" s="1"/>
  <c r="S2494" i="10" a="1"/>
  <c r="S2494" i="10" s="1"/>
  <c r="S2495" i="10" a="1"/>
  <c r="S2495" i="10" s="1"/>
  <c r="S2496" i="10" a="1"/>
  <c r="S2496" i="10" s="1"/>
  <c r="S2497" i="10" a="1"/>
  <c r="S2497" i="10" s="1"/>
  <c r="S2498" i="10" a="1"/>
  <c r="S2498" i="10" s="1"/>
  <c r="S2499" i="10" a="1"/>
  <c r="S2499" i="10" s="1"/>
  <c r="S2500" i="10" a="1"/>
  <c r="S2500" i="10" s="1"/>
  <c r="S2501" i="10" a="1"/>
  <c r="S2501" i="10" s="1"/>
  <c r="S2502" i="10" a="1"/>
  <c r="S2502" i="10" s="1"/>
  <c r="S2503" i="10" a="1"/>
  <c r="S2503" i="10" s="1"/>
  <c r="S2504" i="10" a="1"/>
  <c r="S2504" i="10" s="1"/>
  <c r="S2505" i="10" a="1"/>
  <c r="S2505" i="10" s="1"/>
  <c r="S2506" i="10" a="1"/>
  <c r="S2506" i="10" s="1"/>
  <c r="S2507" i="10" a="1"/>
  <c r="S2507" i="10" s="1"/>
  <c r="S2508" i="10" a="1"/>
  <c r="S2508" i="10" s="1"/>
  <c r="S2509" i="10" a="1"/>
  <c r="S2509" i="10" s="1"/>
  <c r="S2510" i="10" a="1"/>
  <c r="S2510" i="10" s="1"/>
  <c r="S2511" i="10" a="1"/>
  <c r="S2511" i="10" s="1"/>
  <c r="S2512" i="10" a="1"/>
  <c r="S2512" i="10" s="1"/>
  <c r="S2513" i="10" a="1"/>
  <c r="S2513" i="10" s="1"/>
  <c r="S2514" i="10" a="1"/>
  <c r="S2514" i="10" s="1"/>
  <c r="S2515" i="10" a="1"/>
  <c r="S2515" i="10" s="1"/>
  <c r="S2516" i="10" a="1"/>
  <c r="S2516" i="10" s="1"/>
  <c r="S2517" i="10" a="1"/>
  <c r="S2517" i="10" s="1"/>
  <c r="S2518" i="10" a="1"/>
  <c r="S2518" i="10" s="1"/>
  <c r="S2519" i="10" a="1"/>
  <c r="S2519" i="10" s="1"/>
  <c r="S2520" i="10" a="1"/>
  <c r="S2520" i="10" s="1"/>
  <c r="S2521" i="10" a="1"/>
  <c r="S2521" i="10" s="1"/>
  <c r="S2522" i="10" a="1"/>
  <c r="S2522" i="10" s="1"/>
  <c r="S2523" i="10" a="1"/>
  <c r="S2523" i="10" s="1"/>
  <c r="S2524" i="10" a="1"/>
  <c r="S2524" i="10" s="1"/>
  <c r="S2525" i="10" a="1"/>
  <c r="S2525" i="10" s="1"/>
  <c r="S2526" i="10" a="1"/>
  <c r="S2526" i="10" s="1"/>
  <c r="S2527" i="10" a="1"/>
  <c r="S2527" i="10" s="1"/>
  <c r="S2528" i="10" a="1"/>
  <c r="S2528" i="10" s="1"/>
  <c r="S2529" i="10" a="1"/>
  <c r="S2529" i="10" s="1"/>
  <c r="S2530" i="10" a="1"/>
  <c r="S2530" i="10" s="1"/>
  <c r="S2531" i="10" a="1"/>
  <c r="S2531" i="10" s="1"/>
  <c r="S2532" i="10" a="1"/>
  <c r="S2532" i="10" s="1"/>
  <c r="S2533" i="10" a="1"/>
  <c r="S2533" i="10" s="1"/>
  <c r="S2534" i="10" a="1"/>
  <c r="S2534" i="10" s="1"/>
  <c r="S2535" i="10" a="1"/>
  <c r="S2535" i="10" s="1"/>
  <c r="S2536" i="10" a="1"/>
  <c r="S2536" i="10" s="1"/>
  <c r="S2537" i="10" a="1"/>
  <c r="S2537" i="10" s="1"/>
  <c r="S2538" i="10" a="1"/>
  <c r="S2538" i="10" s="1"/>
  <c r="S2539" i="10" a="1"/>
  <c r="S2539" i="10" s="1"/>
  <c r="S2540" i="10" a="1"/>
  <c r="S2540" i="10" s="1"/>
  <c r="S2541" i="10" a="1"/>
  <c r="S2541" i="10" s="1"/>
  <c r="S2542" i="10" a="1"/>
  <c r="S2542" i="10" s="1"/>
  <c r="S2543" i="10" a="1"/>
  <c r="S2543" i="10" s="1"/>
  <c r="S2544" i="10" a="1"/>
  <c r="S2544" i="10" s="1"/>
  <c r="S2545" i="10" a="1"/>
  <c r="S2545" i="10" s="1"/>
  <c r="S2546" i="10" a="1"/>
  <c r="S2546" i="10" s="1"/>
  <c r="S2547" i="10" a="1"/>
  <c r="S2547" i="10" s="1"/>
  <c r="S2548" i="10" a="1"/>
  <c r="S2548" i="10" s="1"/>
  <c r="S2549" i="10" a="1"/>
  <c r="S2549" i="10" s="1"/>
  <c r="S2550" i="10" a="1"/>
  <c r="S2550" i="10" s="1"/>
  <c r="S2551" i="10" a="1"/>
  <c r="S2551" i="10" s="1"/>
  <c r="S2552" i="10" a="1"/>
  <c r="S2552" i="10" s="1"/>
  <c r="S2553" i="10" a="1"/>
  <c r="S2553" i="10" s="1"/>
  <c r="S2554" i="10" a="1"/>
  <c r="S2554" i="10" s="1"/>
  <c r="S2555" i="10" a="1"/>
  <c r="S2555" i="10" s="1"/>
  <c r="S2556" i="10" a="1"/>
  <c r="S2556" i="10" s="1"/>
  <c r="S2557" i="10" a="1"/>
  <c r="S2557" i="10" s="1"/>
  <c r="S2558" i="10" a="1"/>
  <c r="S2558" i="10" s="1"/>
  <c r="S2559" i="10" a="1"/>
  <c r="S2559" i="10" s="1"/>
  <c r="S2560" i="10" a="1"/>
  <c r="S2560" i="10" s="1"/>
  <c r="S2561" i="10" a="1"/>
  <c r="S2561" i="10" s="1"/>
  <c r="S2562" i="10" a="1"/>
  <c r="S2562" i="10" s="1"/>
  <c r="S2563" i="10" a="1"/>
  <c r="S2563" i="10" s="1"/>
  <c r="S2564" i="10" a="1"/>
  <c r="S2564" i="10" s="1"/>
  <c r="S2565" i="10" a="1"/>
  <c r="S2565" i="10" s="1"/>
  <c r="S2566" i="10" a="1"/>
  <c r="S2566" i="10" s="1"/>
  <c r="S2567" i="10" a="1"/>
  <c r="S2567" i="10" s="1"/>
  <c r="S2568" i="10" a="1"/>
  <c r="S2568" i="10" s="1"/>
  <c r="S2569" i="10" a="1"/>
  <c r="S2569" i="10" s="1"/>
  <c r="S2570" i="10" a="1"/>
  <c r="S2570" i="10" s="1"/>
  <c r="S2571" i="10" a="1"/>
  <c r="S2571" i="10" s="1"/>
  <c r="S2572" i="10" a="1"/>
  <c r="S2572" i="10" s="1"/>
  <c r="S2573" i="10" a="1"/>
  <c r="S2573" i="10" s="1"/>
  <c r="S2574" i="10" a="1"/>
  <c r="S2574" i="10" s="1"/>
  <c r="S2575" i="10" a="1"/>
  <c r="S2575" i="10" s="1"/>
  <c r="S2576" i="10" a="1"/>
  <c r="S2576" i="10" s="1"/>
  <c r="S2577" i="10" a="1"/>
  <c r="S2577" i="10" s="1"/>
  <c r="S2578" i="10" a="1"/>
  <c r="S2578" i="10" s="1"/>
  <c r="S2579" i="10" a="1"/>
  <c r="S2579" i="10" s="1"/>
  <c r="S2580" i="10" a="1"/>
  <c r="S2580" i="10" s="1"/>
  <c r="S2581" i="10" a="1"/>
  <c r="S2581" i="10" s="1"/>
  <c r="S2582" i="10" a="1"/>
  <c r="S2582" i="10" s="1"/>
  <c r="S2583" i="10" a="1"/>
  <c r="S2583" i="10" s="1"/>
  <c r="S2584" i="10" a="1"/>
  <c r="S2584" i="10" s="1"/>
  <c r="S2585" i="10" a="1"/>
  <c r="S2585" i="10" s="1"/>
  <c r="S2586" i="10" a="1"/>
  <c r="S2586" i="10" s="1"/>
  <c r="S2587" i="10" a="1"/>
  <c r="S2587" i="10" s="1"/>
  <c r="S2588" i="10" a="1"/>
  <c r="S2588" i="10" s="1"/>
  <c r="S2589" i="10" a="1"/>
  <c r="S2589" i="10" s="1"/>
  <c r="S2590" i="10" a="1"/>
  <c r="S2590" i="10" s="1"/>
  <c r="S2591" i="10" a="1"/>
  <c r="S2591" i="10" s="1"/>
  <c r="S2592" i="10" a="1"/>
  <c r="S2592" i="10" s="1"/>
  <c r="S2593" i="10" a="1"/>
  <c r="S2593" i="10" s="1"/>
  <c r="S2594" i="10" a="1"/>
  <c r="S2594" i="10" s="1"/>
  <c r="S2595" i="10" a="1"/>
  <c r="S2595" i="10" s="1"/>
  <c r="S2596" i="10" a="1"/>
  <c r="S2596" i="10" s="1"/>
  <c r="S2597" i="10" a="1"/>
  <c r="S2597" i="10" s="1"/>
  <c r="S2598" i="10" a="1"/>
  <c r="S2598" i="10" s="1"/>
  <c r="S2599" i="10" a="1"/>
  <c r="S2599" i="10" s="1"/>
  <c r="S2600" i="10" a="1"/>
  <c r="S2600" i="10" s="1"/>
  <c r="S2601" i="10" a="1"/>
  <c r="S2601" i="10" s="1"/>
  <c r="S2602" i="10" a="1"/>
  <c r="S2602" i="10" s="1"/>
  <c r="S2603" i="10" a="1"/>
  <c r="S2603" i="10" s="1"/>
  <c r="S2604" i="10" a="1"/>
  <c r="S2604" i="10" s="1"/>
  <c r="S2605" i="10" a="1"/>
  <c r="S2605" i="10" s="1"/>
  <c r="S2606" i="10" a="1"/>
  <c r="S2606" i="10" s="1"/>
  <c r="S2607" i="10" a="1"/>
  <c r="S2607" i="10" s="1"/>
  <c r="S2608" i="10" a="1"/>
  <c r="S2608" i="10" s="1"/>
  <c r="S2609" i="10" a="1"/>
  <c r="S2609" i="10" s="1"/>
  <c r="S2610" i="10" a="1"/>
  <c r="S2610" i="10" s="1"/>
  <c r="S2611" i="10" a="1"/>
  <c r="S2611" i="10" s="1"/>
  <c r="S2612" i="10" a="1"/>
  <c r="S2612" i="10" s="1"/>
  <c r="S2613" i="10" a="1"/>
  <c r="S2613" i="10" s="1"/>
  <c r="S2614" i="10" a="1"/>
  <c r="S2614" i="10" s="1"/>
  <c r="S2615" i="10" a="1"/>
  <c r="S2615" i="10" s="1"/>
  <c r="S2616" i="10" a="1"/>
  <c r="S2616" i="10" s="1"/>
  <c r="S2617" i="10" a="1"/>
  <c r="S2617" i="10" s="1"/>
  <c r="S2618" i="10" a="1"/>
  <c r="S2618" i="10" s="1"/>
  <c r="S2619" i="10" a="1"/>
  <c r="S2619" i="10" s="1"/>
  <c r="S2620" i="10" a="1"/>
  <c r="S2620" i="10" s="1"/>
  <c r="S2621" i="10" a="1"/>
  <c r="S2621" i="10" s="1"/>
  <c r="S2622" i="10" a="1"/>
  <c r="S2622" i="10" s="1"/>
  <c r="S2623" i="10" a="1"/>
  <c r="S2623" i="10" s="1"/>
  <c r="S2624" i="10" a="1"/>
  <c r="S2624" i="10" s="1"/>
  <c r="S2625" i="10" a="1"/>
  <c r="S2625" i="10" s="1"/>
  <c r="S2626" i="10" a="1"/>
  <c r="S2626" i="10" s="1"/>
  <c r="S2627" i="10" a="1"/>
  <c r="S2627" i="10" s="1"/>
  <c r="S2628" i="10" a="1"/>
  <c r="S2628" i="10" s="1"/>
  <c r="S2629" i="10" a="1"/>
  <c r="S2629" i="10" s="1"/>
  <c r="S2630" i="10" a="1"/>
  <c r="S2630" i="10" s="1"/>
  <c r="S2631" i="10" a="1"/>
  <c r="S2631" i="10" s="1"/>
  <c r="S2632" i="10" a="1"/>
  <c r="S2632" i="10" s="1"/>
  <c r="S2633" i="10" a="1"/>
  <c r="S2633" i="10" s="1"/>
  <c r="S2634" i="10" a="1"/>
  <c r="S2634" i="10" s="1"/>
  <c r="S2635" i="10" a="1"/>
  <c r="S2635" i="10" s="1"/>
  <c r="S2636" i="10" a="1"/>
  <c r="S2636" i="10" s="1"/>
  <c r="S2637" i="10" a="1"/>
  <c r="S2637" i="10" s="1"/>
  <c r="S2638" i="10" a="1"/>
  <c r="S2638" i="10" s="1"/>
  <c r="S2639" i="10" a="1"/>
  <c r="S2639" i="10" s="1"/>
  <c r="S2640" i="10" a="1"/>
  <c r="S2640" i="10" s="1"/>
  <c r="S2641" i="10" a="1"/>
  <c r="S2641" i="10" s="1"/>
  <c r="S2642" i="10" a="1"/>
  <c r="S2642" i="10" s="1"/>
  <c r="S2643" i="10" a="1"/>
  <c r="S2643" i="10" s="1"/>
  <c r="S2644" i="10" a="1"/>
  <c r="S2644" i="10" s="1"/>
  <c r="S2645" i="10" a="1"/>
  <c r="S2645" i="10" s="1"/>
  <c r="S2646" i="10" a="1"/>
  <c r="S2646" i="10" s="1"/>
  <c r="S2647" i="10" a="1"/>
  <c r="S2647" i="10" s="1"/>
  <c r="S2648" i="10" a="1"/>
  <c r="S2648" i="10" s="1"/>
  <c r="S2649" i="10" a="1"/>
  <c r="S2649" i="10" s="1"/>
  <c r="S2650" i="10" a="1"/>
  <c r="S2650" i="10" s="1"/>
  <c r="S2651" i="10" a="1"/>
  <c r="S2651" i="10" s="1"/>
  <c r="S2652" i="10" a="1"/>
  <c r="S2652" i="10" s="1"/>
  <c r="S2653" i="10" a="1"/>
  <c r="S2653" i="10" s="1"/>
  <c r="S2654" i="10" a="1"/>
  <c r="S2654" i="10" s="1"/>
  <c r="S2655" i="10" a="1"/>
  <c r="S2655" i="10" s="1"/>
  <c r="S2656" i="10" a="1"/>
  <c r="S2656" i="10" s="1"/>
  <c r="S2657" i="10" a="1"/>
  <c r="S2657" i="10" s="1"/>
  <c r="S2658" i="10" a="1"/>
  <c r="S2658" i="10" s="1"/>
  <c r="S2659" i="10" a="1"/>
  <c r="S2659" i="10" s="1"/>
  <c r="S2660" i="10" a="1"/>
  <c r="S2660" i="10" s="1"/>
  <c r="S2661" i="10" a="1"/>
  <c r="S2661" i="10" s="1"/>
  <c r="S2662" i="10" a="1"/>
  <c r="S2662" i="10" s="1"/>
  <c r="S2663" i="10" a="1"/>
  <c r="S2663" i="10" s="1"/>
  <c r="S2664" i="10" a="1"/>
  <c r="S2664" i="10" s="1"/>
  <c r="S2665" i="10" a="1"/>
  <c r="S2665" i="10" s="1"/>
  <c r="S2666" i="10" a="1"/>
  <c r="S2666" i="10" s="1"/>
  <c r="S2667" i="10" a="1"/>
  <c r="S2667" i="10" s="1"/>
  <c r="S2668" i="10" a="1"/>
  <c r="S2668" i="10" s="1"/>
  <c r="S2669" i="10" a="1"/>
  <c r="S2669" i="10" s="1"/>
  <c r="S2670" i="10" a="1"/>
  <c r="S2670" i="10"/>
  <c r="S2671" i="10" a="1"/>
  <c r="S2671" i="10" s="1"/>
  <c r="S2672" i="10" a="1"/>
  <c r="S2672" i="10" s="1"/>
  <c r="S2673" i="10" a="1"/>
  <c r="S2673" i="10" s="1"/>
  <c r="S2674" i="10" a="1"/>
  <c r="S2674" i="10" s="1"/>
  <c r="S2675" i="10" a="1"/>
  <c r="S2675" i="10" s="1"/>
  <c r="S2676" i="10" a="1"/>
  <c r="S2676" i="10" s="1"/>
  <c r="S2677" i="10" a="1"/>
  <c r="S2677" i="10" s="1"/>
  <c r="S2678" i="10" a="1"/>
  <c r="S2678" i="10" s="1"/>
  <c r="S2679" i="10" a="1"/>
  <c r="S2679" i="10" s="1"/>
  <c r="S2680" i="10" a="1"/>
  <c r="S2680" i="10" s="1"/>
  <c r="S2681" i="10" a="1"/>
  <c r="S2681" i="10" s="1"/>
  <c r="S2682" i="10" a="1"/>
  <c r="S2682" i="10" s="1"/>
  <c r="S2683" i="10" a="1"/>
  <c r="S2683" i="10" s="1"/>
  <c r="S2684" i="10" a="1"/>
  <c r="S2684" i="10" s="1"/>
  <c r="S2685" i="10" a="1"/>
  <c r="S2685" i="10" s="1"/>
  <c r="S2686" i="10" a="1"/>
  <c r="S2686" i="10" s="1"/>
  <c r="S2687" i="10" a="1"/>
  <c r="S2687" i="10" s="1"/>
  <c r="S2688" i="10" a="1"/>
  <c r="S2688" i="10" s="1"/>
  <c r="S2689" i="10" a="1"/>
  <c r="S2689" i="10" s="1"/>
  <c r="S2690" i="10" a="1"/>
  <c r="S2690" i="10" s="1"/>
  <c r="S2691" i="10" a="1"/>
  <c r="S2691" i="10" s="1"/>
  <c r="S2692" i="10" a="1"/>
  <c r="S2692" i="10" s="1"/>
  <c r="S2693" i="10" a="1"/>
  <c r="S2693" i="10" s="1"/>
  <c r="S2694" i="10" a="1"/>
  <c r="S2694" i="10" s="1"/>
  <c r="S2695" i="10" a="1"/>
  <c r="S2695" i="10" s="1"/>
  <c r="S2696" i="10" a="1"/>
  <c r="S2696" i="10" s="1"/>
  <c r="S2697" i="10" a="1"/>
  <c r="S2697" i="10" s="1"/>
  <c r="S2698" i="10" a="1"/>
  <c r="S2698" i="10" s="1"/>
  <c r="S2699" i="10" a="1"/>
  <c r="S2699" i="10" s="1"/>
  <c r="S2700" i="10" a="1"/>
  <c r="S2700" i="10" s="1"/>
  <c r="S2701" i="10" a="1"/>
  <c r="S2701" i="10" s="1"/>
  <c r="S2702" i="10" a="1"/>
  <c r="S2702" i="10" s="1"/>
  <c r="S2703" i="10" a="1"/>
  <c r="S2703" i="10" s="1"/>
  <c r="S2704" i="10" a="1"/>
  <c r="S2704" i="10" s="1"/>
  <c r="S2705" i="10" a="1"/>
  <c r="S2705" i="10" s="1"/>
  <c r="S2706" i="10" a="1"/>
  <c r="S2706" i="10" s="1"/>
  <c r="S2707" i="10" a="1"/>
  <c r="S2707" i="10" s="1"/>
  <c r="S2708" i="10" a="1"/>
  <c r="S2708" i="10" s="1"/>
  <c r="S2709" i="10" a="1"/>
  <c r="S2709" i="10" s="1"/>
  <c r="S2710" i="10" a="1"/>
  <c r="S2710" i="10" s="1"/>
  <c r="S2711" i="10" a="1"/>
  <c r="S2711" i="10" s="1"/>
  <c r="S2712" i="10" a="1"/>
  <c r="S2712" i="10" s="1"/>
  <c r="S2713" i="10" a="1"/>
  <c r="S2713" i="10" s="1"/>
  <c r="S2714" i="10" a="1"/>
  <c r="S2714" i="10" s="1"/>
  <c r="S2715" i="10" a="1"/>
  <c r="S2715" i="10" s="1"/>
  <c r="S2716" i="10" a="1"/>
  <c r="S2716" i="10" s="1"/>
  <c r="S2717" i="10" a="1"/>
  <c r="S2717" i="10" s="1"/>
  <c r="S2718" i="10" a="1"/>
  <c r="S2718" i="10" s="1"/>
  <c r="S2719" i="10" a="1"/>
  <c r="S2719" i="10" s="1"/>
  <c r="S2720" i="10" a="1"/>
  <c r="S2720" i="10" s="1"/>
  <c r="S2721" i="10" a="1"/>
  <c r="S2721" i="10" s="1"/>
  <c r="S2722" i="10" a="1"/>
  <c r="S2722" i="10" s="1"/>
  <c r="S2723" i="10" a="1"/>
  <c r="S2723" i="10" s="1"/>
  <c r="S2724" i="10" a="1"/>
  <c r="S2724" i="10" s="1"/>
  <c r="S2725" i="10" a="1"/>
  <c r="S2725" i="10" s="1"/>
  <c r="S2726" i="10" a="1"/>
  <c r="S2726" i="10" s="1"/>
  <c r="S2727" i="10" a="1"/>
  <c r="S2727" i="10" s="1"/>
  <c r="S2728" i="10" a="1"/>
  <c r="S2728" i="10" s="1"/>
  <c r="S2729" i="10" a="1"/>
  <c r="S2729" i="10" s="1"/>
  <c r="S2730" i="10" a="1"/>
  <c r="S2730" i="10" s="1"/>
  <c r="S2731" i="10" a="1"/>
  <c r="S2731" i="10" s="1"/>
  <c r="S2732" i="10" a="1"/>
  <c r="S2732" i="10" s="1"/>
  <c r="S2733" i="10" a="1"/>
  <c r="S2733" i="10" s="1"/>
  <c r="S2734" i="10" a="1"/>
  <c r="S2734" i="10" s="1"/>
  <c r="S2735" i="10" a="1"/>
  <c r="S2735" i="10" s="1"/>
  <c r="S2736" i="10" a="1"/>
  <c r="S2736" i="10" s="1"/>
  <c r="S2737" i="10" a="1"/>
  <c r="S2737" i="10" s="1"/>
  <c r="S2738" i="10" a="1"/>
  <c r="S2738" i="10" s="1"/>
  <c r="S2739" i="10" a="1"/>
  <c r="S2739" i="10" s="1"/>
  <c r="S2740" i="10" a="1"/>
  <c r="S2740" i="10" s="1"/>
  <c r="S2741" i="10" a="1"/>
  <c r="S2741" i="10" s="1"/>
  <c r="S2742" i="10" a="1"/>
  <c r="S2742" i="10" s="1"/>
  <c r="S2743" i="10" a="1"/>
  <c r="S2743" i="10" s="1"/>
  <c r="S2744" i="10" a="1"/>
  <c r="S2744" i="10" s="1"/>
  <c r="S2745" i="10" a="1"/>
  <c r="S2745" i="10" s="1"/>
  <c r="S2746" i="10" a="1"/>
  <c r="S2746" i="10" s="1"/>
  <c r="S2747" i="10" a="1"/>
  <c r="S2747" i="10" s="1"/>
  <c r="S2748" i="10" a="1"/>
  <c r="S2748" i="10" s="1"/>
  <c r="S2749" i="10" a="1"/>
  <c r="S2749" i="10" s="1"/>
  <c r="S2750" i="10" a="1"/>
  <c r="S2750" i="10" s="1"/>
  <c r="S2751" i="10" a="1"/>
  <c r="S2751" i="10" s="1"/>
  <c r="S2752" i="10" a="1"/>
  <c r="S2752" i="10" s="1"/>
  <c r="S2753" i="10" a="1"/>
  <c r="S2753" i="10" s="1"/>
  <c r="S2754" i="10" a="1"/>
  <c r="S2754" i="10" s="1"/>
  <c r="S2755" i="10" a="1"/>
  <c r="S2755" i="10" s="1"/>
  <c r="S2756" i="10" a="1"/>
  <c r="S2756" i="10" s="1"/>
  <c r="S2757" i="10" a="1"/>
  <c r="S2757" i="10" s="1"/>
  <c r="S2758" i="10" a="1"/>
  <c r="S2758" i="10" s="1"/>
  <c r="S2759" i="10" a="1"/>
  <c r="S2759" i="10" s="1"/>
  <c r="S2760" i="10" a="1"/>
  <c r="S2760" i="10" s="1"/>
  <c r="S2761" i="10" a="1"/>
  <c r="S2761" i="10" s="1"/>
  <c r="S2762" i="10" a="1"/>
  <c r="S2762" i="10" s="1"/>
  <c r="S2763" i="10" a="1"/>
  <c r="S2763" i="10" s="1"/>
  <c r="S2764" i="10" a="1"/>
  <c r="S2764" i="10" s="1"/>
  <c r="S2765" i="10" a="1"/>
  <c r="S2765" i="10" s="1"/>
  <c r="S2766" i="10" a="1"/>
  <c r="S2766" i="10" s="1"/>
  <c r="S2767" i="10" a="1"/>
  <c r="S2767" i="10" s="1"/>
  <c r="S2768" i="10" a="1"/>
  <c r="S2768" i="10" s="1"/>
  <c r="S2769" i="10" a="1"/>
  <c r="S2769" i="10" s="1"/>
  <c r="S2770" i="10" a="1"/>
  <c r="S2770" i="10" s="1"/>
  <c r="S2771" i="10" a="1"/>
  <c r="S2771" i="10" s="1"/>
  <c r="S2772" i="10" a="1"/>
  <c r="S2772" i="10" s="1"/>
  <c r="S2773" i="10" a="1"/>
  <c r="S2773" i="10" s="1"/>
  <c r="S2774" i="10" a="1"/>
  <c r="S2774" i="10"/>
  <c r="S2775" i="10" a="1"/>
  <c r="S2775" i="10" s="1"/>
  <c r="S2776" i="10" a="1"/>
  <c r="S2776" i="10" s="1"/>
  <c r="S2777" i="10" a="1"/>
  <c r="S2777" i="10" s="1"/>
  <c r="S2778" i="10" a="1"/>
  <c r="S2778" i="10" s="1"/>
  <c r="S2779" i="10" a="1"/>
  <c r="S2779" i="10" s="1"/>
  <c r="S2780" i="10" a="1"/>
  <c r="S2780" i="10" s="1"/>
  <c r="S2781" i="10" a="1"/>
  <c r="S2781" i="10" s="1"/>
  <c r="S2782" i="10" a="1"/>
  <c r="S2782" i="10" s="1"/>
  <c r="S2783" i="10" a="1"/>
  <c r="S2783" i="10" s="1"/>
  <c r="S2784" i="10" a="1"/>
  <c r="S2784" i="10" s="1"/>
  <c r="S2785" i="10" a="1"/>
  <c r="S2785" i="10" s="1"/>
  <c r="S2786" i="10" a="1"/>
  <c r="S2786" i="10" s="1"/>
  <c r="S2787" i="10" a="1"/>
  <c r="S2787" i="10" s="1"/>
  <c r="S2788" i="10" a="1"/>
  <c r="S2788" i="10" s="1"/>
  <c r="S2789" i="10" a="1"/>
  <c r="S2789" i="10" s="1"/>
  <c r="S2790" i="10" a="1"/>
  <c r="S2790" i="10" s="1"/>
  <c r="S2791" i="10" a="1"/>
  <c r="S2791" i="10" s="1"/>
  <c r="S2792" i="10" a="1"/>
  <c r="S2792" i="10" s="1"/>
  <c r="S2793" i="10" a="1"/>
  <c r="S2793" i="10" s="1"/>
  <c r="S2794" i="10" a="1"/>
  <c r="S2794" i="10" s="1"/>
  <c r="S2795" i="10" a="1"/>
  <c r="S2795" i="10" s="1"/>
  <c r="S2796" i="10" a="1"/>
  <c r="S2796" i="10" s="1"/>
  <c r="S2797" i="10" a="1"/>
  <c r="S2797" i="10" s="1"/>
  <c r="S2798" i="10" a="1"/>
  <c r="S2798" i="10" s="1"/>
  <c r="S2799" i="10" a="1"/>
  <c r="S2799" i="10" s="1"/>
  <c r="S2800" i="10" a="1"/>
  <c r="S2800" i="10" s="1"/>
  <c r="S2801" i="10" a="1"/>
  <c r="S2801" i="10" s="1"/>
  <c r="S2802" i="10" a="1"/>
  <c r="S2802" i="10" s="1"/>
  <c r="S2803" i="10" a="1"/>
  <c r="S2803" i="10" s="1"/>
  <c r="S2804" i="10" a="1"/>
  <c r="S2804" i="10" s="1"/>
  <c r="S2805" i="10" a="1"/>
  <c r="S2805" i="10" s="1"/>
  <c r="S2806" i="10" a="1"/>
  <c r="S2806" i="10" s="1"/>
  <c r="S2807" i="10" a="1"/>
  <c r="S2807" i="10" s="1"/>
  <c r="S2808" i="10" a="1"/>
  <c r="S2808" i="10" s="1"/>
  <c r="S2809" i="10" a="1"/>
  <c r="S2809" i="10" s="1"/>
  <c r="S2810" i="10" a="1"/>
  <c r="S2810" i="10" s="1"/>
  <c r="S2811" i="10" a="1"/>
  <c r="S2811" i="10" s="1"/>
  <c r="S2812" i="10" a="1"/>
  <c r="S2812" i="10" s="1"/>
  <c r="S2813" i="10" a="1"/>
  <c r="S2813" i="10" s="1"/>
  <c r="S2814" i="10" a="1"/>
  <c r="S2814" i="10" s="1"/>
  <c r="S2815" i="10" a="1"/>
  <c r="S2815" i="10" s="1"/>
  <c r="S2816" i="10" a="1"/>
  <c r="S2816" i="10" s="1"/>
  <c r="S2817" i="10" a="1"/>
  <c r="S2817" i="10" s="1"/>
  <c r="S2818" i="10" a="1"/>
  <c r="S2818" i="10" s="1"/>
  <c r="S2819" i="10" a="1"/>
  <c r="S2819" i="10" s="1"/>
  <c r="S2820" i="10" a="1"/>
  <c r="S2820" i="10" s="1"/>
  <c r="S2821" i="10" a="1"/>
  <c r="S2821" i="10" s="1"/>
  <c r="S2822" i="10" a="1"/>
  <c r="S2822" i="10" s="1"/>
  <c r="S2823" i="10" a="1"/>
  <c r="S2823" i="10" s="1"/>
  <c r="S2824" i="10" a="1"/>
  <c r="S2824" i="10" s="1"/>
  <c r="S2825" i="10" a="1"/>
  <c r="S2825" i="10" s="1"/>
  <c r="S2826" i="10" a="1"/>
  <c r="S2826" i="10" s="1"/>
  <c r="S2827" i="10" a="1"/>
  <c r="S2827" i="10" s="1"/>
  <c r="S2828" i="10" a="1"/>
  <c r="S2828" i="10" s="1"/>
  <c r="S2829" i="10" a="1"/>
  <c r="S2829" i="10" s="1"/>
  <c r="S2830" i="10" a="1"/>
  <c r="S2830" i="10" s="1"/>
  <c r="S2831" i="10" a="1"/>
  <c r="S2831" i="10" s="1"/>
  <c r="S2832" i="10" a="1"/>
  <c r="S2832" i="10" s="1"/>
  <c r="S2833" i="10" a="1"/>
  <c r="S2833" i="10" s="1"/>
  <c r="S2834" i="10" a="1"/>
  <c r="S2834" i="10" s="1"/>
  <c r="S2835" i="10" a="1"/>
  <c r="S2835" i="10" s="1"/>
  <c r="S2836" i="10" a="1"/>
  <c r="S2836" i="10" s="1"/>
  <c r="S2837" i="10" a="1"/>
  <c r="S2837" i="10" s="1"/>
  <c r="S2838" i="10" a="1"/>
  <c r="S2838" i="10" s="1"/>
  <c r="S2839" i="10" a="1"/>
  <c r="S2839" i="10" s="1"/>
  <c r="S2840" i="10" a="1"/>
  <c r="S2840" i="10" s="1"/>
  <c r="S2841" i="10" a="1"/>
  <c r="S2841" i="10" s="1"/>
  <c r="S2842" i="10" a="1"/>
  <c r="S2842" i="10" s="1"/>
  <c r="S2843" i="10" a="1"/>
  <c r="S2843" i="10" s="1"/>
  <c r="S2844" i="10" a="1"/>
  <c r="S2844" i="10" s="1"/>
  <c r="S2845" i="10" a="1"/>
  <c r="S2845" i="10" s="1"/>
  <c r="S2846" i="10" a="1"/>
  <c r="S2846" i="10" s="1"/>
  <c r="S2847" i="10" a="1"/>
  <c r="S2847" i="10" s="1"/>
  <c r="S2848" i="10" a="1"/>
  <c r="S2848" i="10" s="1"/>
  <c r="S2849" i="10" a="1"/>
  <c r="S2849" i="10" s="1"/>
  <c r="S2850" i="10" a="1"/>
  <c r="S2850" i="10" s="1"/>
  <c r="S2851" i="10" a="1"/>
  <c r="S2851" i="10" s="1"/>
  <c r="S2852" i="10" a="1"/>
  <c r="S2852" i="10" s="1"/>
  <c r="S2853" i="10" a="1"/>
  <c r="S2853" i="10" s="1"/>
  <c r="S2854" i="10" a="1"/>
  <c r="S2854" i="10" s="1"/>
  <c r="S2855" i="10" a="1"/>
  <c r="S2855" i="10" s="1"/>
  <c r="S2856" i="10" a="1"/>
  <c r="S2856" i="10" s="1"/>
  <c r="S2857" i="10" a="1"/>
  <c r="S2857" i="10" s="1"/>
  <c r="S2858" i="10" a="1"/>
  <c r="S2858" i="10" s="1"/>
  <c r="S2859" i="10" a="1"/>
  <c r="S2859" i="10" s="1"/>
  <c r="S2860" i="10" a="1"/>
  <c r="S2860" i="10" s="1"/>
  <c r="S2861" i="10" a="1"/>
  <c r="S2861" i="10" s="1"/>
  <c r="S2862" i="10" a="1"/>
  <c r="S2862" i="10" s="1"/>
  <c r="S2863" i="10" a="1"/>
  <c r="S2863" i="10" s="1"/>
  <c r="S2864" i="10" a="1"/>
  <c r="S2864" i="10" s="1"/>
  <c r="S2865" i="10" a="1"/>
  <c r="S2865" i="10" s="1"/>
  <c r="S2866" i="10" a="1"/>
  <c r="S2866" i="10" s="1"/>
  <c r="S2867" i="10" a="1"/>
  <c r="S2867" i="10" s="1"/>
  <c r="S2868" i="10" a="1"/>
  <c r="S2868" i="10" s="1"/>
  <c r="S2869" i="10" a="1"/>
  <c r="S2869" i="10" s="1"/>
  <c r="S2870" i="10" a="1"/>
  <c r="S2870" i="10" s="1"/>
  <c r="S2871" i="10" a="1"/>
  <c r="S2871" i="10" s="1"/>
  <c r="S2872" i="10" a="1"/>
  <c r="S2872" i="10" s="1"/>
  <c r="S2873" i="10" a="1"/>
  <c r="S2873" i="10" s="1"/>
  <c r="S2874" i="10" a="1"/>
  <c r="S2874" i="10" s="1"/>
  <c r="S2875" i="10" a="1"/>
  <c r="S2875" i="10" s="1"/>
  <c r="S2876" i="10" a="1"/>
  <c r="S2876" i="10" s="1"/>
  <c r="S2877" i="10" a="1"/>
  <c r="S2877" i="10" s="1"/>
  <c r="S2878" i="10" a="1"/>
  <c r="S2878" i="10" s="1"/>
  <c r="S2879" i="10" a="1"/>
  <c r="S2879" i="10" s="1"/>
  <c r="S2880" i="10" a="1"/>
  <c r="S2880" i="10" s="1"/>
  <c r="S2881" i="10" a="1"/>
  <c r="S2881" i="10" s="1"/>
  <c r="S2882" i="10" a="1"/>
  <c r="S2882" i="10" s="1"/>
  <c r="S2883" i="10" a="1"/>
  <c r="S2883" i="10" s="1"/>
  <c r="S2884" i="10" a="1"/>
  <c r="S2884" i="10" s="1"/>
  <c r="S2885" i="10" a="1"/>
  <c r="S2885" i="10" s="1"/>
  <c r="S2886" i="10" a="1"/>
  <c r="S2886" i="10" s="1"/>
  <c r="S2887" i="10" a="1"/>
  <c r="S2887" i="10" s="1"/>
  <c r="S2888" i="10" a="1"/>
  <c r="S2888" i="10" s="1"/>
  <c r="S2889" i="10" a="1"/>
  <c r="S2889" i="10" s="1"/>
  <c r="S2890" i="10" a="1"/>
  <c r="S2890" i="10" s="1"/>
  <c r="S2891" i="10" a="1"/>
  <c r="S2891" i="10" s="1"/>
  <c r="S2892" i="10" a="1"/>
  <c r="S2892" i="10" s="1"/>
  <c r="S2893" i="10" a="1"/>
  <c r="S2893" i="10" s="1"/>
  <c r="S2894" i="10" a="1"/>
  <c r="S2894" i="10" s="1"/>
  <c r="S2895" i="10" a="1"/>
  <c r="S2895" i="10" s="1"/>
  <c r="S2896" i="10" a="1"/>
  <c r="S2896" i="10" s="1"/>
  <c r="S2897" i="10" a="1"/>
  <c r="S2897" i="10" s="1"/>
  <c r="S2898" i="10" a="1"/>
  <c r="S2898" i="10" s="1"/>
  <c r="S2899" i="10" a="1"/>
  <c r="S2899" i="10" s="1"/>
  <c r="S2900" i="10" a="1"/>
  <c r="S2900" i="10" s="1"/>
  <c r="S2901" i="10" a="1"/>
  <c r="S2901" i="10" s="1"/>
  <c r="S2902" i="10" a="1"/>
  <c r="S2902" i="10" s="1"/>
  <c r="S2903" i="10" a="1"/>
  <c r="S2903" i="10" s="1"/>
  <c r="S2904" i="10" a="1"/>
  <c r="S2904" i="10" s="1"/>
  <c r="S2905" i="10" a="1"/>
  <c r="S2905" i="10" s="1"/>
  <c r="S2906" i="10" a="1"/>
  <c r="S2906" i="10" s="1"/>
  <c r="S2907" i="10" a="1"/>
  <c r="S2907" i="10" s="1"/>
  <c r="S2908" i="10" a="1"/>
  <c r="S2908" i="10" s="1"/>
  <c r="S2909" i="10" a="1"/>
  <c r="S2909" i="10" s="1"/>
  <c r="S2910" i="10" a="1"/>
  <c r="S2910" i="10" s="1"/>
  <c r="S2911" i="10" a="1"/>
  <c r="S2911" i="10" s="1"/>
  <c r="S2912" i="10" a="1"/>
  <c r="S2912" i="10" s="1"/>
  <c r="S2913" i="10" a="1"/>
  <c r="S2913" i="10" s="1"/>
  <c r="S2914" i="10" a="1"/>
  <c r="S2914" i="10" s="1"/>
  <c r="S2915" i="10" a="1"/>
  <c r="S2915" i="10" s="1"/>
  <c r="S2916" i="10" a="1"/>
  <c r="S2916" i="10" s="1"/>
  <c r="S2917" i="10" a="1"/>
  <c r="S2917" i="10" s="1"/>
  <c r="S2918" i="10" a="1"/>
  <c r="S2918" i="10" s="1"/>
  <c r="S2919" i="10" a="1"/>
  <c r="S2919" i="10" s="1"/>
  <c r="S2920" i="10" a="1"/>
  <c r="S2920" i="10" s="1"/>
  <c r="S2921" i="10" a="1"/>
  <c r="S2921" i="10" s="1"/>
  <c r="S2922" i="10" a="1"/>
  <c r="S2922" i="10" s="1"/>
  <c r="S2923" i="10" a="1"/>
  <c r="S2923" i="10" s="1"/>
  <c r="S2924" i="10" a="1"/>
  <c r="S2924" i="10" s="1"/>
  <c r="S2925" i="10" a="1"/>
  <c r="S2925" i="10" s="1"/>
  <c r="S2926" i="10" a="1"/>
  <c r="S2926" i="10" s="1"/>
  <c r="S2927" i="10" a="1"/>
  <c r="S2927" i="10" s="1"/>
  <c r="S2928" i="10" a="1"/>
  <c r="S2928" i="10" s="1"/>
  <c r="S2929" i="10" a="1"/>
  <c r="S2929" i="10" s="1"/>
  <c r="S2930" i="10" a="1"/>
  <c r="S2930" i="10" s="1"/>
  <c r="S2931" i="10" a="1"/>
  <c r="S2931" i="10" s="1"/>
  <c r="S2932" i="10" a="1"/>
  <c r="S2932" i="10" s="1"/>
  <c r="S2933" i="10" a="1"/>
  <c r="S2933" i="10" s="1"/>
  <c r="S2934" i="10" a="1"/>
  <c r="S2934" i="10" s="1"/>
  <c r="S2935" i="10" a="1"/>
  <c r="S2935" i="10" s="1"/>
  <c r="S2936" i="10" a="1"/>
  <c r="S2936" i="10" s="1"/>
  <c r="S2937" i="10" a="1"/>
  <c r="S2937" i="10" s="1"/>
  <c r="S2938" i="10" a="1"/>
  <c r="S2938" i="10" s="1"/>
  <c r="S2939" i="10" a="1"/>
  <c r="S2939" i="10" s="1"/>
  <c r="S2940" i="10" a="1"/>
  <c r="S2940" i="10" s="1"/>
  <c r="S2941" i="10" a="1"/>
  <c r="S2941" i="10" s="1"/>
  <c r="S2942" i="10" a="1"/>
  <c r="S2942" i="10" s="1"/>
  <c r="S2943" i="10" a="1"/>
  <c r="S2943" i="10" s="1"/>
  <c r="S2944" i="10" a="1"/>
  <c r="S2944" i="10" s="1"/>
  <c r="S2945" i="10" a="1"/>
  <c r="S2945" i="10" s="1"/>
  <c r="S2946" i="10" a="1"/>
  <c r="S2946" i="10" s="1"/>
  <c r="S2947" i="10" a="1"/>
  <c r="S2947" i="10" s="1"/>
  <c r="S2948" i="10" a="1"/>
  <c r="S2948" i="10" s="1"/>
  <c r="S2949" i="10" a="1"/>
  <c r="S2949" i="10" s="1"/>
  <c r="S2950" i="10" a="1"/>
  <c r="S2950" i="10" s="1"/>
  <c r="S2951" i="10" a="1"/>
  <c r="S2951" i="10" s="1"/>
  <c r="S2952" i="10" a="1"/>
  <c r="S2952" i="10" s="1"/>
  <c r="S2953" i="10" a="1"/>
  <c r="S2953" i="10" s="1"/>
  <c r="S2954" i="10" a="1"/>
  <c r="S2954" i="10" s="1"/>
  <c r="S2955" i="10" a="1"/>
  <c r="S2955" i="10" s="1"/>
  <c r="S2956" i="10" a="1"/>
  <c r="S2956" i="10" s="1"/>
  <c r="S2957" i="10" a="1"/>
  <c r="S2957" i="10" s="1"/>
  <c r="S2958" i="10" a="1"/>
  <c r="S2958" i="10" s="1"/>
  <c r="S2959" i="10" a="1"/>
  <c r="S2959" i="10" s="1"/>
  <c r="S2960" i="10" a="1"/>
  <c r="S2960" i="10" s="1"/>
  <c r="S2961" i="10" a="1"/>
  <c r="S2961" i="10" s="1"/>
  <c r="S2962" i="10" a="1"/>
  <c r="S2962" i="10" s="1"/>
  <c r="S2963" i="10" a="1"/>
  <c r="S2963" i="10" s="1"/>
  <c r="S2964" i="10" a="1"/>
  <c r="S2964" i="10" s="1"/>
  <c r="S2965" i="10" a="1"/>
  <c r="S2965" i="10" s="1"/>
  <c r="S2966" i="10" a="1"/>
  <c r="S2966" i="10" s="1"/>
  <c r="S2967" i="10" a="1"/>
  <c r="S2967" i="10" s="1"/>
  <c r="S2968" i="10" a="1"/>
  <c r="S2968" i="10" s="1"/>
  <c r="S2969" i="10" a="1"/>
  <c r="S2969" i="10" s="1"/>
  <c r="S2970" i="10" a="1"/>
  <c r="S2970" i="10" s="1"/>
  <c r="S2971" i="10" a="1"/>
  <c r="S2971" i="10" s="1"/>
  <c r="S2972" i="10" a="1"/>
  <c r="S2972" i="10" s="1"/>
  <c r="S2973" i="10" a="1"/>
  <c r="S2973" i="10" s="1"/>
  <c r="S2974" i="10" a="1"/>
  <c r="S2974" i="10" s="1"/>
  <c r="S2975" i="10" a="1"/>
  <c r="S2975" i="10" s="1"/>
  <c r="S2976" i="10" a="1"/>
  <c r="S2976" i="10" s="1"/>
  <c r="S2977" i="10" a="1"/>
  <c r="S2977" i="10" s="1"/>
  <c r="S2978" i="10" a="1"/>
  <c r="S2978" i="10" s="1"/>
  <c r="S2979" i="10" a="1"/>
  <c r="S2979" i="10" s="1"/>
  <c r="S2980" i="10" a="1"/>
  <c r="S2980" i="10" s="1"/>
  <c r="S2981" i="10" a="1"/>
  <c r="S2981" i="10" s="1"/>
  <c r="S2982" i="10" a="1"/>
  <c r="S2982" i="10" s="1"/>
  <c r="S2983" i="10" a="1"/>
  <c r="S2983" i="10" s="1"/>
  <c r="S2984" i="10" a="1"/>
  <c r="S2984" i="10" s="1"/>
  <c r="S2985" i="10" a="1"/>
  <c r="S2985" i="10" s="1"/>
  <c r="S2986" i="10" a="1"/>
  <c r="S2986" i="10" s="1"/>
  <c r="S2987" i="10" a="1"/>
  <c r="S2987" i="10" s="1"/>
  <c r="S2988" i="10" a="1"/>
  <c r="S2988" i="10" s="1"/>
  <c r="S2989" i="10" a="1"/>
  <c r="S2989" i="10" s="1"/>
  <c r="S2990" i="10" a="1"/>
  <c r="S2990" i="10" s="1"/>
  <c r="S2991" i="10" a="1"/>
  <c r="S2991" i="10" s="1"/>
  <c r="S2992" i="10" a="1"/>
  <c r="S2992" i="10" s="1"/>
  <c r="S2993" i="10" a="1"/>
  <c r="S2993" i="10" s="1"/>
  <c r="S2994" i="10" a="1"/>
  <c r="S2994" i="10" s="1"/>
  <c r="S2995" i="10" a="1"/>
  <c r="S2995" i="10" s="1"/>
  <c r="S2996" i="10" a="1"/>
  <c r="S2996" i="10" s="1"/>
  <c r="S2997" i="10" a="1"/>
  <c r="S2997" i="10" s="1"/>
  <c r="S2998" i="10" a="1"/>
  <c r="S2998" i="10" s="1"/>
  <c r="S2999" i="10" a="1"/>
  <c r="S2999" i="10" s="1"/>
  <c r="S3000" i="10" a="1"/>
  <c r="S3000" i="10" s="1"/>
  <c r="S3001" i="10" a="1"/>
  <c r="S3001" i="10" s="1"/>
  <c r="S3002" i="10" a="1"/>
  <c r="S3002" i="10" s="1"/>
  <c r="S3003" i="10" a="1"/>
  <c r="S3003" i="10" s="1"/>
  <c r="S3004" i="10" a="1"/>
  <c r="S3004" i="10" s="1"/>
  <c r="S3005" i="10" a="1"/>
  <c r="S3005" i="10" s="1"/>
  <c r="S3006" i="10" a="1"/>
  <c r="S3006" i="10" s="1"/>
  <c r="S3007" i="10" a="1"/>
  <c r="S3007" i="10" s="1"/>
  <c r="S3008" i="10" a="1"/>
  <c r="S3008" i="10" s="1"/>
  <c r="S3009" i="10" a="1"/>
  <c r="S3009" i="10" s="1"/>
  <c r="S3010" i="10" a="1"/>
  <c r="S3010" i="10" s="1"/>
  <c r="S3011" i="10" a="1"/>
  <c r="S3011" i="10" s="1"/>
  <c r="S3012" i="10" a="1"/>
  <c r="S3012" i="10" s="1"/>
  <c r="S3013" i="10" a="1"/>
  <c r="S3013" i="10" s="1"/>
  <c r="S3014" i="10" a="1"/>
  <c r="S3014" i="10" s="1"/>
  <c r="S3015" i="10" a="1"/>
  <c r="S3015" i="10" s="1"/>
  <c r="S3016" i="10" a="1"/>
  <c r="S3016" i="10" s="1"/>
  <c r="S3017" i="10" a="1"/>
  <c r="S3017" i="10" s="1"/>
  <c r="S3018" i="10" a="1"/>
  <c r="S3018" i="10" s="1"/>
  <c r="S3019" i="10" a="1"/>
  <c r="S3019" i="10" s="1"/>
  <c r="S3020" i="10" a="1"/>
  <c r="S3020" i="10" s="1"/>
  <c r="S3021" i="10" a="1"/>
  <c r="S3021" i="10" s="1"/>
  <c r="S3022" i="10" a="1"/>
  <c r="S3022" i="10" s="1"/>
  <c r="S3023" i="10" a="1"/>
  <c r="S3023" i="10" s="1"/>
  <c r="S3024" i="10" a="1"/>
  <c r="S3024" i="10" s="1"/>
  <c r="S3025" i="10" a="1"/>
  <c r="S3025" i="10" s="1"/>
  <c r="S3026" i="10" a="1"/>
  <c r="S3026" i="10" s="1"/>
  <c r="S3027" i="10" a="1"/>
  <c r="S3027" i="10" s="1"/>
  <c r="S3028" i="10" a="1"/>
  <c r="S3028" i="10" s="1"/>
  <c r="S3029" i="10" a="1"/>
  <c r="S3029" i="10" s="1"/>
  <c r="S3030" i="10" a="1"/>
  <c r="S3030" i="10" s="1"/>
  <c r="S3031" i="10" a="1"/>
  <c r="S3031" i="10" s="1"/>
  <c r="S3032" i="10" a="1"/>
  <c r="S3032" i="10" s="1"/>
  <c r="S3033" i="10" a="1"/>
  <c r="S3033" i="10" s="1"/>
  <c r="S3034" i="10" a="1"/>
  <c r="S3034" i="10" s="1"/>
  <c r="S3035" i="10" a="1"/>
  <c r="S3035" i="10" s="1"/>
  <c r="S3036" i="10" a="1"/>
  <c r="S3036" i="10" s="1"/>
  <c r="S3037" i="10" a="1"/>
  <c r="S3037" i="10" s="1"/>
  <c r="S3038" i="10" a="1"/>
  <c r="S3038" i="10" s="1"/>
  <c r="S3039" i="10" a="1"/>
  <c r="S3039" i="10" s="1"/>
  <c r="S3040" i="10" a="1"/>
  <c r="S3040" i="10" s="1"/>
  <c r="S3041" i="10" a="1"/>
  <c r="S3041" i="10" s="1"/>
  <c r="S3042" i="10" a="1"/>
  <c r="S3042" i="10" s="1"/>
  <c r="S3043" i="10" a="1"/>
  <c r="S3043" i="10" s="1"/>
  <c r="S3044" i="10" a="1"/>
  <c r="S3044" i="10" s="1"/>
  <c r="S3045" i="10" a="1"/>
  <c r="S3045" i="10" s="1"/>
  <c r="S3046" i="10" a="1"/>
  <c r="S3046" i="10" s="1"/>
  <c r="S3047" i="10" a="1"/>
  <c r="S3047" i="10" s="1"/>
  <c r="S3048" i="10" a="1"/>
  <c r="S3048" i="10" s="1"/>
  <c r="S3049" i="10" a="1"/>
  <c r="S3049" i="10" s="1"/>
  <c r="S3050" i="10" a="1"/>
  <c r="S3050" i="10" s="1"/>
  <c r="S3051" i="10" a="1"/>
  <c r="S3051" i="10" s="1"/>
  <c r="S3052" i="10" a="1"/>
  <c r="S3052" i="10" s="1"/>
  <c r="S3053" i="10" a="1"/>
  <c r="S3053" i="10" s="1"/>
  <c r="S3054" i="10" a="1"/>
  <c r="S3054" i="10" s="1"/>
  <c r="S3055" i="10" a="1"/>
  <c r="S3055" i="10" s="1"/>
  <c r="S3056" i="10" a="1"/>
  <c r="S3056" i="10" s="1"/>
  <c r="S3057" i="10" a="1"/>
  <c r="S3057" i="10" s="1"/>
  <c r="S3058" i="10" a="1"/>
  <c r="S3058" i="10" s="1"/>
  <c r="S3059" i="10" a="1"/>
  <c r="S3059" i="10" s="1"/>
  <c r="S3060" i="10" a="1"/>
  <c r="S3060" i="10" s="1"/>
  <c r="S3061" i="10" a="1"/>
  <c r="S3061" i="10" s="1"/>
  <c r="S3062" i="10" a="1"/>
  <c r="S3062" i="10" s="1"/>
  <c r="S3063" i="10" a="1"/>
  <c r="S3063" i="10" s="1"/>
  <c r="S3064" i="10" a="1"/>
  <c r="S3064" i="10" s="1"/>
  <c r="S3065" i="10" a="1"/>
  <c r="S3065" i="10" s="1"/>
  <c r="S3066" i="10" a="1"/>
  <c r="S3066" i="10" s="1"/>
  <c r="S3067" i="10" a="1"/>
  <c r="S3067" i="10" s="1"/>
  <c r="S3068" i="10" a="1"/>
  <c r="S3068" i="10" s="1"/>
  <c r="S3069" i="10" a="1"/>
  <c r="S3069" i="10" s="1"/>
  <c r="S3070" i="10" a="1"/>
  <c r="S3070" i="10" s="1"/>
  <c r="S3071" i="10" a="1"/>
  <c r="S3071" i="10" s="1"/>
  <c r="S3072" i="10" a="1"/>
  <c r="S3072" i="10" s="1"/>
  <c r="S3073" i="10" a="1"/>
  <c r="S3073" i="10" s="1"/>
  <c r="S3074" i="10" a="1"/>
  <c r="S3074" i="10" s="1"/>
  <c r="S3075" i="10" a="1"/>
  <c r="S3075" i="10" s="1"/>
  <c r="S3076" i="10" a="1"/>
  <c r="S3076" i="10" s="1"/>
  <c r="S3077" i="10" a="1"/>
  <c r="S3077" i="10" s="1"/>
  <c r="S3078" i="10" a="1"/>
  <c r="S3078" i="10" s="1"/>
  <c r="S3079" i="10" a="1"/>
  <c r="S3079" i="10" s="1"/>
  <c r="S3080" i="10" a="1"/>
  <c r="S3080" i="10" s="1"/>
  <c r="S3081" i="10" a="1"/>
  <c r="S3081" i="10" s="1"/>
  <c r="S3082" i="10" a="1"/>
  <c r="S3082" i="10" s="1"/>
  <c r="S3083" i="10" a="1"/>
  <c r="S3083" i="10" s="1"/>
  <c r="S3084" i="10" a="1"/>
  <c r="S3084" i="10" s="1"/>
  <c r="S3085" i="10" a="1"/>
  <c r="S3085" i="10" s="1"/>
  <c r="S3086" i="10" a="1"/>
  <c r="S3086" i="10" s="1"/>
  <c r="S3087" i="10" a="1"/>
  <c r="S3087" i="10" s="1"/>
  <c r="S3088" i="10" a="1"/>
  <c r="S3088" i="10" s="1"/>
  <c r="S3089" i="10" a="1"/>
  <c r="S3089" i="10" s="1"/>
  <c r="S3090" i="10" a="1"/>
  <c r="S3090" i="10" s="1"/>
  <c r="S3091" i="10" a="1"/>
  <c r="S3091" i="10" s="1"/>
  <c r="S3092" i="10" a="1"/>
  <c r="S3092" i="10" s="1"/>
  <c r="S3093" i="10" a="1"/>
  <c r="S3093" i="10" s="1"/>
  <c r="S3094" i="10" a="1"/>
  <c r="S3094" i="10" s="1"/>
  <c r="S3095" i="10" a="1"/>
  <c r="S3095" i="10" s="1"/>
  <c r="S3096" i="10" a="1"/>
  <c r="S3096" i="10" s="1"/>
  <c r="S3097" i="10" a="1"/>
  <c r="S3097" i="10" s="1"/>
  <c r="S3098" i="10" a="1"/>
  <c r="S3098" i="10" s="1"/>
  <c r="S3099" i="10" a="1"/>
  <c r="S3099" i="10" s="1"/>
  <c r="S3100" i="10" a="1"/>
  <c r="S3100" i="10" s="1"/>
  <c r="S3101" i="10" a="1"/>
  <c r="S3101" i="10" s="1"/>
  <c r="S3102" i="10" a="1"/>
  <c r="S3102" i="10" s="1"/>
  <c r="S3103" i="10" a="1"/>
  <c r="S3103" i="10" s="1"/>
  <c r="S3104" i="10" a="1"/>
  <c r="S3104" i="10" s="1"/>
  <c r="S3105" i="10" a="1"/>
  <c r="S3105" i="10" s="1"/>
  <c r="S3106" i="10" a="1"/>
  <c r="S3106" i="10" s="1"/>
  <c r="S3107" i="10" a="1"/>
  <c r="S3107" i="10" s="1"/>
  <c r="S3108" i="10" a="1"/>
  <c r="S3108" i="10" s="1"/>
  <c r="S3109" i="10" a="1"/>
  <c r="S3109" i="10" s="1"/>
  <c r="S3110" i="10" a="1"/>
  <c r="S3110" i="10" s="1"/>
  <c r="S3111" i="10" a="1"/>
  <c r="S3111" i="10" s="1"/>
  <c r="S3112" i="10" a="1"/>
  <c r="S3112" i="10" s="1"/>
  <c r="S3113" i="10" a="1"/>
  <c r="S3113" i="10" s="1"/>
  <c r="S3114" i="10" a="1"/>
  <c r="S3114" i="10" s="1"/>
  <c r="S3115" i="10" a="1"/>
  <c r="S3115" i="10" s="1"/>
  <c r="S3116" i="10" a="1"/>
  <c r="S3116" i="10" s="1"/>
  <c r="S3117" i="10" a="1"/>
  <c r="S3117" i="10" s="1"/>
  <c r="S3118" i="10" a="1"/>
  <c r="S3118" i="10" s="1"/>
  <c r="S3119" i="10" a="1"/>
  <c r="S3119" i="10" s="1"/>
  <c r="S3120" i="10" a="1"/>
  <c r="S3120" i="10" s="1"/>
  <c r="S3121" i="10" a="1"/>
  <c r="S3121" i="10" s="1"/>
  <c r="S3122" i="10" a="1"/>
  <c r="S3122" i="10" s="1"/>
  <c r="S3123" i="10" a="1"/>
  <c r="S3123" i="10" s="1"/>
  <c r="S3124" i="10" a="1"/>
  <c r="S3124" i="10" s="1"/>
  <c r="S3125" i="10" a="1"/>
  <c r="S3125" i="10" s="1"/>
  <c r="S3126" i="10" a="1"/>
  <c r="S3126" i="10" s="1"/>
  <c r="S3127" i="10" a="1"/>
  <c r="S3127" i="10" s="1"/>
  <c r="S3128" i="10" a="1"/>
  <c r="S3128" i="10" s="1"/>
  <c r="S3129" i="10" a="1"/>
  <c r="S3129" i="10" s="1"/>
  <c r="S3130" i="10" a="1"/>
  <c r="S3130" i="10" s="1"/>
  <c r="S3131" i="10" a="1"/>
  <c r="S3131" i="10" s="1"/>
  <c r="S3132" i="10" a="1"/>
  <c r="S3132" i="10" s="1"/>
  <c r="S3133" i="10" a="1"/>
  <c r="S3133" i="10" s="1"/>
  <c r="S3134" i="10" a="1"/>
  <c r="S3134" i="10" s="1"/>
  <c r="S3135" i="10" a="1"/>
  <c r="S3135" i="10" s="1"/>
  <c r="S3136" i="10" a="1"/>
  <c r="S3136" i="10" s="1"/>
  <c r="S3137" i="10" a="1"/>
  <c r="S3137" i="10" s="1"/>
  <c r="S3138" i="10" a="1"/>
  <c r="S3138" i="10" s="1"/>
  <c r="S3139" i="10" a="1"/>
  <c r="S3139" i="10" s="1"/>
  <c r="S3140" i="10" a="1"/>
  <c r="S3140" i="10" s="1"/>
  <c r="S3141" i="10" a="1"/>
  <c r="S3141" i="10" s="1"/>
  <c r="S3142" i="10" a="1"/>
  <c r="S3142" i="10" s="1"/>
  <c r="S3143" i="10" a="1"/>
  <c r="S3143" i="10" s="1"/>
  <c r="S3144" i="10" a="1"/>
  <c r="S3144" i="10" s="1"/>
  <c r="S3145" i="10" a="1"/>
  <c r="S3145" i="10" s="1"/>
  <c r="S3146" i="10" a="1"/>
  <c r="S3146" i="10" s="1"/>
  <c r="S3147" i="10" a="1"/>
  <c r="S3147" i="10" s="1"/>
  <c r="S3148" i="10" a="1"/>
  <c r="S3148" i="10" s="1"/>
  <c r="S3149" i="10" a="1"/>
  <c r="S3149" i="10" s="1"/>
  <c r="S3150" i="10" a="1"/>
  <c r="S3150" i="10" s="1"/>
  <c r="S3151" i="10" a="1"/>
  <c r="S3151" i="10" s="1"/>
  <c r="S3152" i="10" a="1"/>
  <c r="S3152" i="10" s="1"/>
  <c r="S3153" i="10" a="1"/>
  <c r="S3153" i="10" s="1"/>
  <c r="S3154" i="10" a="1"/>
  <c r="S3154" i="10" s="1"/>
  <c r="S3155" i="10" a="1"/>
  <c r="S3155" i="10" s="1"/>
  <c r="S3156" i="10" a="1"/>
  <c r="S3156" i="10" s="1"/>
  <c r="S3157" i="10" a="1"/>
  <c r="S3157" i="10" s="1"/>
  <c r="S3158" i="10" a="1"/>
  <c r="S3158" i="10" s="1"/>
  <c r="S3159" i="10" a="1"/>
  <c r="S3159" i="10" s="1"/>
  <c r="S3160" i="10" a="1"/>
  <c r="S3160" i="10" s="1"/>
  <c r="S3161" i="10" a="1"/>
  <c r="S3161" i="10" s="1"/>
  <c r="S3162" i="10" a="1"/>
  <c r="S3162" i="10" s="1"/>
  <c r="S3163" i="10" a="1"/>
  <c r="S3163" i="10" s="1"/>
  <c r="S3164" i="10" a="1"/>
  <c r="S3164" i="10" s="1"/>
  <c r="S3165" i="10" a="1"/>
  <c r="S3165" i="10" s="1"/>
  <c r="S3166" i="10" a="1"/>
  <c r="S3166" i="10" s="1"/>
  <c r="S3167" i="10" a="1"/>
  <c r="S3167" i="10" s="1"/>
  <c r="S3168" i="10" a="1"/>
  <c r="S3168" i="10" s="1"/>
  <c r="S3169" i="10" a="1"/>
  <c r="S3169" i="10" s="1"/>
  <c r="S3170" i="10" a="1"/>
  <c r="S3170" i="10" s="1"/>
  <c r="S3171" i="10" a="1"/>
  <c r="S3171" i="10" s="1"/>
  <c r="S3172" i="10" a="1"/>
  <c r="S3172" i="10" s="1"/>
  <c r="S3173" i="10" a="1"/>
  <c r="S3173" i="10" s="1"/>
  <c r="S3174" i="10" a="1"/>
  <c r="S3174" i="10" s="1"/>
  <c r="S3175" i="10" a="1"/>
  <c r="S3175" i="10" s="1"/>
  <c r="S3176" i="10" a="1"/>
  <c r="S3176" i="10" s="1"/>
  <c r="S3177" i="10" a="1"/>
  <c r="S3177" i="10" s="1"/>
  <c r="S3178" i="10" a="1"/>
  <c r="S3178" i="10" s="1"/>
  <c r="S3179" i="10" a="1"/>
  <c r="S3179" i="10" s="1"/>
  <c r="S3180" i="10" a="1"/>
  <c r="S3180" i="10" s="1"/>
  <c r="S3181" i="10" a="1"/>
  <c r="S3181" i="10" s="1"/>
  <c r="S3182" i="10" a="1"/>
  <c r="S3182" i="10" s="1"/>
  <c r="S3183" i="10" a="1"/>
  <c r="S3183" i="10" s="1"/>
  <c r="S3184" i="10" a="1"/>
  <c r="S3184" i="10" s="1"/>
  <c r="S3185" i="10" a="1"/>
  <c r="S3185" i="10" s="1"/>
  <c r="S3186" i="10" a="1"/>
  <c r="S3186" i="10" s="1"/>
  <c r="S3187" i="10" a="1"/>
  <c r="S3187" i="10" s="1"/>
  <c r="S3188" i="10" a="1"/>
  <c r="S3188" i="10" s="1"/>
  <c r="S3189" i="10" a="1"/>
  <c r="S3189" i="10" s="1"/>
  <c r="S3190" i="10" a="1"/>
  <c r="S3190" i="10" s="1"/>
  <c r="S3191" i="10" a="1"/>
  <c r="S3191" i="10" s="1"/>
  <c r="S3192" i="10" a="1"/>
  <c r="S3192" i="10" s="1"/>
  <c r="S3193" i="10" a="1"/>
  <c r="S3193" i="10" s="1"/>
  <c r="S3194" i="10" a="1"/>
  <c r="S3194" i="10" s="1"/>
  <c r="S3195" i="10" a="1"/>
  <c r="S3195" i="10" s="1"/>
  <c r="S3196" i="10" a="1"/>
  <c r="S3196" i="10" s="1"/>
  <c r="S3197" i="10" a="1"/>
  <c r="S3197" i="10" s="1"/>
  <c r="S3198" i="10" a="1"/>
  <c r="S3198" i="10" s="1"/>
  <c r="S3199" i="10" a="1"/>
  <c r="S3199" i="10" s="1"/>
  <c r="S3200" i="10" a="1"/>
  <c r="S3200" i="10" s="1"/>
  <c r="S3201" i="10" a="1"/>
  <c r="S3201" i="10" s="1"/>
  <c r="S3202" i="10" a="1"/>
  <c r="S3202" i="10" s="1"/>
  <c r="S3203" i="10" a="1"/>
  <c r="S3203" i="10" s="1"/>
  <c r="S3204" i="10" a="1"/>
  <c r="S3204" i="10" s="1"/>
  <c r="S3205" i="10" a="1"/>
  <c r="S3205" i="10" s="1"/>
  <c r="S3206" i="10" a="1"/>
  <c r="S3206" i="10" s="1"/>
  <c r="S3207" i="10" a="1"/>
  <c r="S3207" i="10" s="1"/>
  <c r="S3208" i="10" a="1"/>
  <c r="S3208" i="10" s="1"/>
  <c r="S3209" i="10" a="1"/>
  <c r="S3209" i="10" s="1"/>
  <c r="S3210" i="10" a="1"/>
  <c r="S3210" i="10" s="1"/>
  <c r="S3211" i="10" a="1"/>
  <c r="S3211" i="10" s="1"/>
  <c r="S3212" i="10" a="1"/>
  <c r="S3212" i="10" s="1"/>
  <c r="S3213" i="10" a="1"/>
  <c r="S3213" i="10" s="1"/>
  <c r="S3214" i="10" a="1"/>
  <c r="S3214" i="10"/>
  <c r="S3215" i="10" a="1"/>
  <c r="S3215" i="10" s="1"/>
  <c r="S3216" i="10" a="1"/>
  <c r="S3216" i="10" s="1"/>
  <c r="S3217" i="10" a="1"/>
  <c r="S3217" i="10" s="1"/>
  <c r="S3218" i="10" a="1"/>
  <c r="S3218" i="10" s="1"/>
  <c r="S3219" i="10" a="1"/>
  <c r="S3219" i="10" s="1"/>
  <c r="S3220" i="10" a="1"/>
  <c r="S3220" i="10" s="1"/>
  <c r="S3221" i="10" a="1"/>
  <c r="S3221" i="10" s="1"/>
  <c r="S3222" i="10" a="1"/>
  <c r="S3222" i="10" s="1"/>
  <c r="S3223" i="10" a="1"/>
  <c r="S3223" i="10" s="1"/>
  <c r="S3224" i="10" a="1"/>
  <c r="S3224" i="10" s="1"/>
  <c r="S3225" i="10" a="1"/>
  <c r="S3225" i="10" s="1"/>
  <c r="S3226" i="10" a="1"/>
  <c r="S3226" i="10" s="1"/>
  <c r="S3227" i="10" a="1"/>
  <c r="S3227" i="10" s="1"/>
  <c r="S3228" i="10" a="1"/>
  <c r="S3228" i="10" s="1"/>
  <c r="S3229" i="10" a="1"/>
  <c r="S3229" i="10" s="1"/>
  <c r="S3230" i="10" a="1"/>
  <c r="S3230" i="10" s="1"/>
  <c r="S3231" i="10" a="1"/>
  <c r="S3231" i="10" s="1"/>
  <c r="S3232" i="10" a="1"/>
  <c r="S3232" i="10" s="1"/>
  <c r="S3233" i="10" a="1"/>
  <c r="S3233" i="10" s="1"/>
  <c r="S3234" i="10" a="1"/>
  <c r="S3234" i="10" s="1"/>
  <c r="S3235" i="10" a="1"/>
  <c r="S3235" i="10" s="1"/>
  <c r="S3236" i="10" a="1"/>
  <c r="S3236" i="10" s="1"/>
  <c r="S3237" i="10" a="1"/>
  <c r="S3237" i="10" s="1"/>
  <c r="S3238" i="10" a="1"/>
  <c r="S3238" i="10" s="1"/>
  <c r="S3239" i="10" a="1"/>
  <c r="S3239" i="10" s="1"/>
  <c r="S3240" i="10" a="1"/>
  <c r="S3240" i="10" s="1"/>
  <c r="S3241" i="10" a="1"/>
  <c r="S3241" i="10" s="1"/>
  <c r="S3242" i="10" a="1"/>
  <c r="S3242" i="10" s="1"/>
  <c r="S3243" i="10" a="1"/>
  <c r="S3243" i="10" s="1"/>
  <c r="S3244" i="10" a="1"/>
  <c r="S3244" i="10" s="1"/>
  <c r="S3245" i="10" a="1"/>
  <c r="S3245" i="10" s="1"/>
  <c r="S3246" i="10" a="1"/>
  <c r="S3246" i="10" s="1"/>
  <c r="S3247" i="10" a="1"/>
  <c r="S3247" i="10" s="1"/>
  <c r="S3248" i="10" a="1"/>
  <c r="S3248" i="10" s="1"/>
  <c r="S3249" i="10" a="1"/>
  <c r="S3249" i="10" s="1"/>
  <c r="S3250" i="10" a="1"/>
  <c r="S3250" i="10" s="1"/>
  <c r="S3251" i="10" a="1"/>
  <c r="S3251" i="10" s="1"/>
  <c r="S3252" i="10" a="1"/>
  <c r="S3252" i="10" s="1"/>
  <c r="S3253" i="10" a="1"/>
  <c r="S3253" i="10" s="1"/>
  <c r="S3254" i="10" a="1"/>
  <c r="S3254" i="10" s="1"/>
  <c r="S3255" i="10" a="1"/>
  <c r="S3255" i="10" s="1"/>
  <c r="S3256" i="10" a="1"/>
  <c r="S3256" i="10" s="1"/>
  <c r="S3257" i="10" a="1"/>
  <c r="S3257" i="10" s="1"/>
  <c r="S3258" i="10" a="1"/>
  <c r="S3258" i="10" s="1"/>
  <c r="S3259" i="10" a="1"/>
  <c r="S3259" i="10" s="1"/>
  <c r="S3260" i="10" a="1"/>
  <c r="S3260" i="10" s="1"/>
  <c r="S3261" i="10" a="1"/>
  <c r="S3261" i="10" s="1"/>
  <c r="S3262" i="10" a="1"/>
  <c r="S3262" i="10" s="1"/>
  <c r="S3263" i="10" a="1"/>
  <c r="S3263" i="10" s="1"/>
  <c r="S3264" i="10" a="1"/>
  <c r="S3264" i="10" s="1"/>
  <c r="S3265" i="10" a="1"/>
  <c r="S3265" i="10" s="1"/>
  <c r="S3266" i="10" a="1"/>
  <c r="S3266" i="10" s="1"/>
  <c r="S3267" i="10" a="1"/>
  <c r="S3267" i="10" s="1"/>
  <c r="S3268" i="10" a="1"/>
  <c r="S3268" i="10" s="1"/>
  <c r="S3269" i="10" a="1"/>
  <c r="S3269" i="10" s="1"/>
  <c r="S3270" i="10" a="1"/>
  <c r="S3270" i="10" s="1"/>
  <c r="S3271" i="10" a="1"/>
  <c r="S3271" i="10" s="1"/>
  <c r="S3272" i="10" a="1"/>
  <c r="S3272" i="10" s="1"/>
  <c r="S3273" i="10" a="1"/>
  <c r="S3273" i="10" s="1"/>
  <c r="S3274" i="10" a="1"/>
  <c r="S3274" i="10" s="1"/>
  <c r="S3275" i="10" a="1"/>
  <c r="S3275" i="10" s="1"/>
  <c r="S3276" i="10" a="1"/>
  <c r="S3276" i="10" s="1"/>
  <c r="S3277" i="10" a="1"/>
  <c r="S3277" i="10" s="1"/>
  <c r="S3278" i="10" a="1"/>
  <c r="S3278" i="10" s="1"/>
  <c r="S3279" i="10" a="1"/>
  <c r="S3279" i="10" s="1"/>
  <c r="S3280" i="10" a="1"/>
  <c r="S3280" i="10" s="1"/>
  <c r="S3281" i="10" a="1"/>
  <c r="S3281" i="10" s="1"/>
  <c r="S3282" i="10" a="1"/>
  <c r="S3282" i="10" s="1"/>
  <c r="S3283" i="10" a="1"/>
  <c r="S3283" i="10" s="1"/>
  <c r="S3284" i="10" a="1"/>
  <c r="S3284" i="10" s="1"/>
  <c r="S3285" i="10" a="1"/>
  <c r="S3285" i="10" s="1"/>
  <c r="S3286" i="10" a="1"/>
  <c r="S3286" i="10" s="1"/>
  <c r="S3287" i="10" a="1"/>
  <c r="S3287" i="10" s="1"/>
  <c r="S3288" i="10" a="1"/>
  <c r="S3288" i="10" s="1"/>
  <c r="S3289" i="10" a="1"/>
  <c r="S3289" i="10" s="1"/>
  <c r="S3290" i="10" a="1"/>
  <c r="S3290" i="10" s="1"/>
  <c r="S3291" i="10" a="1"/>
  <c r="S3291" i="10" s="1"/>
  <c r="S3292" i="10" a="1"/>
  <c r="S3292" i="10" s="1"/>
  <c r="S3293" i="10" a="1"/>
  <c r="S3293" i="10" s="1"/>
  <c r="S3294" i="10" a="1"/>
  <c r="S3294" i="10" s="1"/>
  <c r="S3295" i="10" a="1"/>
  <c r="S3295" i="10" s="1"/>
  <c r="S3296" i="10" a="1"/>
  <c r="S3296" i="10" s="1"/>
  <c r="S3297" i="10" a="1"/>
  <c r="S3297" i="10" s="1"/>
  <c r="S3298" i="10" a="1"/>
  <c r="S3298" i="10" s="1"/>
  <c r="S3299" i="10" a="1"/>
  <c r="S3299" i="10" s="1"/>
  <c r="S3300" i="10" a="1"/>
  <c r="S3300" i="10" s="1"/>
  <c r="S3301" i="10" a="1"/>
  <c r="S3301" i="10" s="1"/>
  <c r="S3302" i="10" a="1"/>
  <c r="S3302" i="10" s="1"/>
  <c r="S3303" i="10" a="1"/>
  <c r="S3303" i="10" s="1"/>
  <c r="S3304" i="10" a="1"/>
  <c r="S3304" i="10" s="1"/>
  <c r="S3305" i="10" a="1"/>
  <c r="S3305" i="10" s="1"/>
  <c r="S3306" i="10" a="1"/>
  <c r="S3306" i="10" s="1"/>
  <c r="S3307" i="10" a="1"/>
  <c r="S3307" i="10" s="1"/>
  <c r="S3308" i="10" a="1"/>
  <c r="S3308" i="10" s="1"/>
  <c r="S3309" i="10" a="1"/>
  <c r="S3309" i="10" s="1"/>
  <c r="S3310" i="10" a="1"/>
  <c r="S3310" i="10" s="1"/>
  <c r="S3311" i="10" a="1"/>
  <c r="S3311" i="10" s="1"/>
  <c r="S3312" i="10" a="1"/>
  <c r="S3312" i="10" s="1"/>
  <c r="S3313" i="10" a="1"/>
  <c r="S3313" i="10" s="1"/>
  <c r="S3314" i="10" a="1"/>
  <c r="S3314" i="10" s="1"/>
  <c r="S3315" i="10" a="1"/>
  <c r="S3315" i="10" s="1"/>
  <c r="S3316" i="10" a="1"/>
  <c r="S3316" i="10" s="1"/>
  <c r="S3317" i="10" a="1"/>
  <c r="S3317" i="10" s="1"/>
  <c r="S3318" i="10" a="1"/>
  <c r="S3318" i="10" s="1"/>
  <c r="S3319" i="10" a="1"/>
  <c r="S3319" i="10" s="1"/>
  <c r="S3320" i="10" a="1"/>
  <c r="S3320" i="10" s="1"/>
  <c r="S3321" i="10" a="1"/>
  <c r="S3321" i="10" s="1"/>
  <c r="S3322" i="10" a="1"/>
  <c r="S3322" i="10" s="1"/>
  <c r="S3323" i="10" a="1"/>
  <c r="S3323" i="10" s="1"/>
  <c r="S3324" i="10" a="1"/>
  <c r="S3324" i="10" s="1"/>
  <c r="S3325" i="10" a="1"/>
  <c r="S3325" i="10" s="1"/>
  <c r="S3326" i="10" a="1"/>
  <c r="S3326" i="10" s="1"/>
  <c r="S3327" i="10" a="1"/>
  <c r="S3327" i="10" s="1"/>
  <c r="S3328" i="10" a="1"/>
  <c r="S3328" i="10" s="1"/>
  <c r="S3329" i="10" a="1"/>
  <c r="S3329" i="10" s="1"/>
  <c r="S3330" i="10" a="1"/>
  <c r="S3330" i="10" s="1"/>
  <c r="S3331" i="10" a="1"/>
  <c r="S3331" i="10" s="1"/>
  <c r="S3332" i="10" a="1"/>
  <c r="S3332" i="10" s="1"/>
  <c r="S3333" i="10" a="1"/>
  <c r="S3333" i="10" s="1"/>
  <c r="S3334" i="10" a="1"/>
  <c r="S3334" i="10" s="1"/>
  <c r="S3335" i="10" a="1"/>
  <c r="S3335" i="10" s="1"/>
  <c r="S3336" i="10" a="1"/>
  <c r="S3336" i="10" s="1"/>
  <c r="S3337" i="10" a="1"/>
  <c r="S3337" i="10" s="1"/>
  <c r="S3338" i="10" a="1"/>
  <c r="S3338" i="10" s="1"/>
  <c r="S3339" i="10" a="1"/>
  <c r="S3339" i="10" s="1"/>
  <c r="S3340" i="10" a="1"/>
  <c r="S3340" i="10" s="1"/>
  <c r="S3341" i="10" a="1"/>
  <c r="S3341" i="10" s="1"/>
  <c r="S3342" i="10" a="1"/>
  <c r="S3342" i="10" s="1"/>
  <c r="S3343" i="10" a="1"/>
  <c r="S3343" i="10" s="1"/>
  <c r="S3344" i="10" a="1"/>
  <c r="S3344" i="10" s="1"/>
  <c r="S3345" i="10" a="1"/>
  <c r="S3345" i="10" s="1"/>
  <c r="S3346" i="10" a="1"/>
  <c r="S3346" i="10" s="1"/>
  <c r="S3347" i="10" a="1"/>
  <c r="S3347" i="10" s="1"/>
  <c r="S3348" i="10" a="1"/>
  <c r="S3348" i="10" s="1"/>
  <c r="S3349" i="10" a="1"/>
  <c r="S3349" i="10" s="1"/>
  <c r="S3350" i="10" a="1"/>
  <c r="S3350" i="10" s="1"/>
  <c r="S3351" i="10" a="1"/>
  <c r="S3351" i="10" s="1"/>
  <c r="S3352" i="10" a="1"/>
  <c r="S3352" i="10" s="1"/>
  <c r="S3353" i="10" a="1"/>
  <c r="S3353" i="10" s="1"/>
  <c r="S3354" i="10" a="1"/>
  <c r="S3354" i="10" s="1"/>
  <c r="S3355" i="10" a="1"/>
  <c r="S3355" i="10" s="1"/>
  <c r="S3356" i="10" a="1"/>
  <c r="S3356" i="10" s="1"/>
  <c r="S3357" i="10" a="1"/>
  <c r="S3357" i="10" s="1"/>
  <c r="S3358" i="10" a="1"/>
  <c r="S3358" i="10" s="1"/>
  <c r="S3359" i="10" a="1"/>
  <c r="S3359" i="10" s="1"/>
  <c r="S3360" i="10" a="1"/>
  <c r="S3360" i="10" s="1"/>
  <c r="S3361" i="10" a="1"/>
  <c r="S3361" i="10" s="1"/>
  <c r="S3362" i="10" a="1"/>
  <c r="S3362" i="10" s="1"/>
  <c r="S3363" i="10" a="1"/>
  <c r="S3363" i="10" s="1"/>
  <c r="S3364" i="10" a="1"/>
  <c r="S3364" i="10" s="1"/>
  <c r="S3365" i="10" a="1"/>
  <c r="S3365" i="10" s="1"/>
  <c r="S3366" i="10" a="1"/>
  <c r="S3366" i="10" s="1"/>
  <c r="S3367" i="10" a="1"/>
  <c r="S3367" i="10" s="1"/>
  <c r="S3368" i="10" a="1"/>
  <c r="S3368" i="10" s="1"/>
  <c r="S3369" i="10" a="1"/>
  <c r="S3369" i="10" s="1"/>
  <c r="S3370" i="10" a="1"/>
  <c r="S3370" i="10" s="1"/>
  <c r="S3371" i="10" a="1"/>
  <c r="S3371" i="10" s="1"/>
  <c r="S3372" i="10" a="1"/>
  <c r="S3372" i="10" s="1"/>
  <c r="S3373" i="10" a="1"/>
  <c r="S3373" i="10" s="1"/>
  <c r="S3374" i="10" a="1"/>
  <c r="S3374" i="10" s="1"/>
  <c r="S3375" i="10" a="1"/>
  <c r="S3375" i="10" s="1"/>
  <c r="S3376" i="10" a="1"/>
  <c r="S3376" i="10" s="1"/>
  <c r="S3377" i="10" a="1"/>
  <c r="S3377" i="10" s="1"/>
  <c r="S3378" i="10" a="1"/>
  <c r="S3378" i="10" s="1"/>
  <c r="S3379" i="10" a="1"/>
  <c r="S3379" i="10" s="1"/>
  <c r="S3380" i="10" a="1"/>
  <c r="S3380" i="10" s="1"/>
  <c r="S3381" i="10" a="1"/>
  <c r="S3381" i="10" s="1"/>
  <c r="S3382" i="10" a="1"/>
  <c r="S3382" i="10" s="1"/>
  <c r="S3383" i="10" a="1"/>
  <c r="S3383" i="10" s="1"/>
  <c r="S3384" i="10" a="1"/>
  <c r="S3384" i="10" s="1"/>
  <c r="S3385" i="10" a="1"/>
  <c r="S3385" i="10" s="1"/>
  <c r="S3386" i="10" a="1"/>
  <c r="S3386" i="10" s="1"/>
  <c r="S3387" i="10" a="1"/>
  <c r="S3387" i="10" s="1"/>
  <c r="S3388" i="10" a="1"/>
  <c r="S3388" i="10" s="1"/>
  <c r="S3389" i="10" a="1"/>
  <c r="S3389" i="10" s="1"/>
  <c r="S3390" i="10" a="1"/>
  <c r="S3390" i="10" s="1"/>
  <c r="S3391" i="10" a="1"/>
  <c r="S3391" i="10" s="1"/>
  <c r="S3392" i="10" a="1"/>
  <c r="S3392" i="10" s="1"/>
  <c r="S3393" i="10" a="1"/>
  <c r="S3393" i="10" s="1"/>
  <c r="S3394" i="10" a="1"/>
  <c r="S3394" i="10" s="1"/>
  <c r="S3395" i="10" a="1"/>
  <c r="S3395" i="10" s="1"/>
  <c r="S3396" i="10" a="1"/>
  <c r="S3396" i="10" s="1"/>
  <c r="S3397" i="10" a="1"/>
  <c r="S3397" i="10" s="1"/>
  <c r="S3398" i="10" a="1"/>
  <c r="S3398" i="10" s="1"/>
  <c r="S3399" i="10" a="1"/>
  <c r="S3399" i="10" s="1"/>
  <c r="S3400" i="10" a="1"/>
  <c r="S3400" i="10" s="1"/>
  <c r="S3401" i="10" a="1"/>
  <c r="S3401" i="10" s="1"/>
  <c r="S3402" i="10" a="1"/>
  <c r="S3402" i="10" s="1"/>
  <c r="S3403" i="10" a="1"/>
  <c r="S3403" i="10" s="1"/>
  <c r="S3404" i="10" a="1"/>
  <c r="S3404" i="10" s="1"/>
  <c r="S3405" i="10" a="1"/>
  <c r="S3405" i="10" s="1"/>
  <c r="S3406" i="10" a="1"/>
  <c r="S3406" i="10" s="1"/>
  <c r="S3407" i="10" a="1"/>
  <c r="S3407" i="10" s="1"/>
  <c r="S3408" i="10" a="1"/>
  <c r="S3408" i="10" s="1"/>
  <c r="S3409" i="10" a="1"/>
  <c r="S3409" i="10" s="1"/>
  <c r="S3410" i="10" a="1"/>
  <c r="S3410" i="10" s="1"/>
  <c r="S3411" i="10" a="1"/>
  <c r="S3411" i="10" s="1"/>
  <c r="S3412" i="10" a="1"/>
  <c r="S3412" i="10" s="1"/>
  <c r="S3413" i="10" a="1"/>
  <c r="S3413" i="10" s="1"/>
  <c r="S3414" i="10" a="1"/>
  <c r="S3414" i="10" s="1"/>
  <c r="S3415" i="10" a="1"/>
  <c r="S3415" i="10" s="1"/>
  <c r="S3416" i="10" a="1"/>
  <c r="S3416" i="10" s="1"/>
  <c r="S3417" i="10" a="1"/>
  <c r="S3417" i="10" s="1"/>
  <c r="S3418" i="10" a="1"/>
  <c r="S3418" i="10" s="1"/>
  <c r="S3419" i="10" a="1"/>
  <c r="S3419" i="10" s="1"/>
  <c r="S3420" i="10" a="1"/>
  <c r="S3420" i="10" s="1"/>
  <c r="S3421" i="10" a="1"/>
  <c r="S3421" i="10" s="1"/>
  <c r="S3422" i="10" a="1"/>
  <c r="S3422" i="10" s="1"/>
  <c r="S3423" i="10" a="1"/>
  <c r="S3423" i="10" s="1"/>
  <c r="S3424" i="10" a="1"/>
  <c r="S3424" i="10" s="1"/>
  <c r="S3425" i="10" a="1"/>
  <c r="S3425" i="10" s="1"/>
  <c r="S3426" i="10" a="1"/>
  <c r="S3426" i="10" s="1"/>
  <c r="S3427" i="10" a="1"/>
  <c r="S3427" i="10" s="1"/>
  <c r="S3428" i="10" a="1"/>
  <c r="S3428" i="10" s="1"/>
  <c r="S3429" i="10" a="1"/>
  <c r="S3429" i="10" s="1"/>
  <c r="S3430" i="10" a="1"/>
  <c r="S3430" i="10" s="1"/>
  <c r="S3431" i="10" a="1"/>
  <c r="S3431" i="10" s="1"/>
  <c r="S3432" i="10" a="1"/>
  <c r="S3432" i="10" s="1"/>
  <c r="S3433" i="10" a="1"/>
  <c r="S3433" i="10" s="1"/>
  <c r="S3434" i="10" a="1"/>
  <c r="S3434" i="10" s="1"/>
  <c r="S3435" i="10" a="1"/>
  <c r="S3435" i="10" s="1"/>
  <c r="S3436" i="10" a="1"/>
  <c r="S3436" i="10" s="1"/>
  <c r="S3437" i="10" a="1"/>
  <c r="S3437" i="10" s="1"/>
  <c r="S3438" i="10" a="1"/>
  <c r="S3438" i="10" s="1"/>
  <c r="S3439" i="10" a="1"/>
  <c r="S3439" i="10" s="1"/>
  <c r="S3440" i="10" a="1"/>
  <c r="S3440" i="10" s="1"/>
  <c r="S3441" i="10" a="1"/>
  <c r="S3441" i="10" s="1"/>
  <c r="S3442" i="10" a="1"/>
  <c r="S3442" i="10" s="1"/>
  <c r="S3443" i="10" a="1"/>
  <c r="S3443" i="10" s="1"/>
  <c r="S3444" i="10" a="1"/>
  <c r="S3444" i="10" s="1"/>
  <c r="S3445" i="10" a="1"/>
  <c r="S3445" i="10" s="1"/>
  <c r="S3446" i="10" a="1"/>
  <c r="S3446" i="10" s="1"/>
  <c r="S3447" i="10" a="1"/>
  <c r="S3447" i="10" s="1"/>
  <c r="S3448" i="10" a="1"/>
  <c r="S3448" i="10" s="1"/>
  <c r="S3449" i="10" a="1"/>
  <c r="S3449" i="10" s="1"/>
  <c r="S3450" i="10" a="1"/>
  <c r="S3450" i="10" s="1"/>
  <c r="S3451" i="10" a="1"/>
  <c r="S3451" i="10" s="1"/>
  <c r="S3452" i="10" a="1"/>
  <c r="S3452" i="10" s="1"/>
  <c r="S3453" i="10" a="1"/>
  <c r="S3453" i="10" s="1"/>
  <c r="S3454" i="10" a="1"/>
  <c r="S3454" i="10" s="1"/>
  <c r="S3455" i="10" a="1"/>
  <c r="S3455" i="10" s="1"/>
  <c r="S3456" i="10" a="1"/>
  <c r="S3456" i="10" s="1"/>
  <c r="S3457" i="10" a="1"/>
  <c r="S3457" i="10" s="1"/>
  <c r="S3458" i="10" a="1"/>
  <c r="S3458" i="10" s="1"/>
  <c r="S3459" i="10" a="1"/>
  <c r="S3459" i="10" s="1"/>
  <c r="S3460" i="10" a="1"/>
  <c r="S3460" i="10" s="1"/>
  <c r="S3461" i="10" a="1"/>
  <c r="S3461" i="10" s="1"/>
  <c r="S3462" i="10" a="1"/>
  <c r="S3462" i="10" s="1"/>
  <c r="S3463" i="10" a="1"/>
  <c r="S3463" i="10" s="1"/>
  <c r="S3464" i="10" a="1"/>
  <c r="S3464" i="10" s="1"/>
  <c r="S3465" i="10" a="1"/>
  <c r="S3465" i="10" s="1"/>
  <c r="S3466" i="10" a="1"/>
  <c r="S3466" i="10" s="1"/>
  <c r="S3467" i="10" a="1"/>
  <c r="S3467" i="10" s="1"/>
  <c r="S3468" i="10" a="1"/>
  <c r="S3468" i="10" s="1"/>
  <c r="S3469" i="10" a="1"/>
  <c r="S3469" i="10" s="1"/>
  <c r="S3470" i="10" a="1"/>
  <c r="S3470" i="10" s="1"/>
  <c r="S3471" i="10" a="1"/>
  <c r="S3471" i="10" s="1"/>
  <c r="S3472" i="10" a="1"/>
  <c r="S3472" i="10" s="1"/>
  <c r="S3473" i="10" a="1"/>
  <c r="S3473" i="10" s="1"/>
  <c r="S3474" i="10" a="1"/>
  <c r="S3474" i="10" s="1"/>
  <c r="S3475" i="10" a="1"/>
  <c r="S3475" i="10" s="1"/>
  <c r="S3476" i="10" a="1"/>
  <c r="S3476" i="10" s="1"/>
  <c r="S3477" i="10" a="1"/>
  <c r="S3477" i="10" s="1"/>
  <c r="S3478" i="10" a="1"/>
  <c r="S3478" i="10" s="1"/>
  <c r="S3479" i="10" a="1"/>
  <c r="S3479" i="10" s="1"/>
  <c r="S3480" i="10" a="1"/>
  <c r="S3480" i="10" s="1"/>
  <c r="S3481" i="10" a="1"/>
  <c r="S3481" i="10" s="1"/>
  <c r="S3482" i="10" a="1"/>
  <c r="S3482" i="10" s="1"/>
  <c r="S3483" i="10" a="1"/>
  <c r="S3483" i="10" s="1"/>
  <c r="S3484" i="10" a="1"/>
  <c r="S3484" i="10" s="1"/>
  <c r="S3485" i="10" a="1"/>
  <c r="S3485" i="10" s="1"/>
  <c r="S3486" i="10" a="1"/>
  <c r="S3486" i="10" s="1"/>
  <c r="S3487" i="10" a="1"/>
  <c r="S3487" i="10" s="1"/>
  <c r="S3488" i="10" a="1"/>
  <c r="S3488" i="10" s="1"/>
  <c r="S3489" i="10" a="1"/>
  <c r="S3489" i="10" s="1"/>
  <c r="S3490" i="10" a="1"/>
  <c r="S3490" i="10" s="1"/>
  <c r="S3491" i="10" a="1"/>
  <c r="S3491" i="10" s="1"/>
  <c r="S3492" i="10" a="1"/>
  <c r="S3492" i="10" s="1"/>
  <c r="S3493" i="10" a="1"/>
  <c r="S3493" i="10" s="1"/>
  <c r="S3494" i="10" a="1"/>
  <c r="S3494" i="10" s="1"/>
  <c r="S3495" i="10" a="1"/>
  <c r="S3495" i="10" s="1"/>
  <c r="S3496" i="10" a="1"/>
  <c r="S3496" i="10" s="1"/>
  <c r="S3497" i="10" a="1"/>
  <c r="S3497" i="10" s="1"/>
  <c r="S3498" i="10" a="1"/>
  <c r="S3498" i="10" s="1"/>
  <c r="S3499" i="10" a="1"/>
  <c r="S3499" i="10" s="1"/>
  <c r="S3500" i="10" a="1"/>
  <c r="S3500" i="10" s="1"/>
  <c r="S3501" i="10" a="1"/>
  <c r="S3501" i="10" s="1"/>
  <c r="S3502" i="10" a="1"/>
  <c r="S3502" i="10" s="1"/>
  <c r="S3503" i="10" a="1"/>
  <c r="S3503" i="10" s="1"/>
  <c r="S3504" i="10" a="1"/>
  <c r="S3504" i="10" s="1"/>
  <c r="S3505" i="10" a="1"/>
  <c r="S3505" i="10" s="1"/>
  <c r="S3506" i="10" a="1"/>
  <c r="S3506" i="10" s="1"/>
  <c r="S3507" i="10" a="1"/>
  <c r="S3507" i="10" s="1"/>
  <c r="S3508" i="10" a="1"/>
  <c r="S3508" i="10" s="1"/>
  <c r="S3509" i="10" a="1"/>
  <c r="S3509" i="10" s="1"/>
  <c r="S3510" i="10" a="1"/>
  <c r="S3510" i="10" s="1"/>
  <c r="S3511" i="10" a="1"/>
  <c r="S3511" i="10" s="1"/>
  <c r="S3512" i="10" a="1"/>
  <c r="S3512" i="10" s="1"/>
  <c r="S3513" i="10" a="1"/>
  <c r="S3513" i="10" s="1"/>
  <c r="S3514" i="10" a="1"/>
  <c r="S3514" i="10" s="1"/>
  <c r="S3515" i="10" a="1"/>
  <c r="S3515" i="10" s="1"/>
  <c r="S3516" i="10" a="1"/>
  <c r="S3516" i="10" s="1"/>
  <c r="S3517" i="10" a="1"/>
  <c r="S3517" i="10" s="1"/>
  <c r="S3518" i="10" a="1"/>
  <c r="S3518" i="10" s="1"/>
  <c r="S3519" i="10" a="1"/>
  <c r="S3519" i="10" s="1"/>
  <c r="S3520" i="10" a="1"/>
  <c r="S3520" i="10" s="1"/>
  <c r="S3521" i="10" a="1"/>
  <c r="S3521" i="10" s="1"/>
  <c r="S3522" i="10" a="1"/>
  <c r="S3522" i="10" s="1"/>
  <c r="S3523" i="10" a="1"/>
  <c r="S3523" i="10" s="1"/>
  <c r="S3524" i="10" a="1"/>
  <c r="S3524" i="10" s="1"/>
  <c r="S3525" i="10" a="1"/>
  <c r="S3525" i="10" s="1"/>
  <c r="S3526" i="10" a="1"/>
  <c r="S3526" i="10" s="1"/>
  <c r="S3527" i="10" a="1"/>
  <c r="S3527" i="10" s="1"/>
  <c r="S3528" i="10" a="1"/>
  <c r="S3528" i="10" s="1"/>
  <c r="S3529" i="10" a="1"/>
  <c r="S3529" i="10" s="1"/>
  <c r="S3530" i="10" a="1"/>
  <c r="S3530" i="10" s="1"/>
  <c r="S3531" i="10" a="1"/>
  <c r="S3531" i="10" s="1"/>
  <c r="S3532" i="10" a="1"/>
  <c r="S3532" i="10" s="1"/>
  <c r="S3533" i="10" a="1"/>
  <c r="S3533" i="10" s="1"/>
  <c r="S3534" i="10" a="1"/>
  <c r="S3534" i="10" s="1"/>
  <c r="S3535" i="10" a="1"/>
  <c r="S3535" i="10" s="1"/>
  <c r="S3536" i="10" a="1"/>
  <c r="S3536" i="10" s="1"/>
  <c r="S3537" i="10" a="1"/>
  <c r="S3537" i="10" s="1"/>
  <c r="S3538" i="10" a="1"/>
  <c r="S3538" i="10" s="1"/>
  <c r="S3539" i="10" a="1"/>
  <c r="S3539" i="10" s="1"/>
  <c r="S3540" i="10" a="1"/>
  <c r="S3540" i="10" s="1"/>
  <c r="S3541" i="10" a="1"/>
  <c r="S3541" i="10" s="1"/>
  <c r="S3542" i="10" a="1"/>
  <c r="S3542" i="10" s="1"/>
  <c r="S3543" i="10" a="1"/>
  <c r="S3543" i="10" s="1"/>
  <c r="S3544" i="10" a="1"/>
  <c r="S3544" i="10" s="1"/>
  <c r="S3545" i="10" a="1"/>
  <c r="S3545" i="10" s="1"/>
  <c r="S3546" i="10" a="1"/>
  <c r="S3546" i="10" s="1"/>
  <c r="S3547" i="10" a="1"/>
  <c r="S3547" i="10" s="1"/>
  <c r="S3548" i="10" a="1"/>
  <c r="S3548" i="10" s="1"/>
  <c r="S3549" i="10" a="1"/>
  <c r="S3549" i="10" s="1"/>
  <c r="S3550" i="10" a="1"/>
  <c r="S3550" i="10" s="1"/>
  <c r="S3551" i="10" a="1"/>
  <c r="S3551" i="10" s="1"/>
  <c r="S3552" i="10" a="1"/>
  <c r="S3552" i="10" s="1"/>
  <c r="S3553" i="10" a="1"/>
  <c r="S3553" i="10" s="1"/>
  <c r="S3554" i="10" a="1"/>
  <c r="S3554" i="10" s="1"/>
  <c r="S3555" i="10" a="1"/>
  <c r="S3555" i="10" s="1"/>
  <c r="S3556" i="10" a="1"/>
  <c r="S3556" i="10" s="1"/>
  <c r="S3557" i="10" a="1"/>
  <c r="S3557" i="10" s="1"/>
  <c r="S3558" i="10" a="1"/>
  <c r="S3558" i="10" s="1"/>
  <c r="S3559" i="10" a="1"/>
  <c r="S3559" i="10" s="1"/>
  <c r="S3560" i="10" a="1"/>
  <c r="S3560" i="10" s="1"/>
  <c r="S3561" i="10" a="1"/>
  <c r="S3561" i="10" s="1"/>
  <c r="S3562" i="10" a="1"/>
  <c r="S3562" i="10" s="1"/>
  <c r="S3563" i="10" a="1"/>
  <c r="S3563" i="10" s="1"/>
  <c r="S3564" i="10" a="1"/>
  <c r="S3564" i="10" s="1"/>
  <c r="S3565" i="10" a="1"/>
  <c r="S3565" i="10" s="1"/>
  <c r="S3566" i="10" a="1"/>
  <c r="S3566" i="10" s="1"/>
  <c r="S3567" i="10" a="1"/>
  <c r="S3567" i="10" s="1"/>
  <c r="S3568" i="10" a="1"/>
  <c r="S3568" i="10" s="1"/>
  <c r="S3569" i="10" a="1"/>
  <c r="S3569" i="10" s="1"/>
  <c r="S3570" i="10" a="1"/>
  <c r="S3570" i="10" s="1"/>
  <c r="S3571" i="10" a="1"/>
  <c r="S3571" i="10" s="1"/>
  <c r="S3572" i="10" a="1"/>
  <c r="S3572" i="10" s="1"/>
  <c r="S3573" i="10" a="1"/>
  <c r="S3573" i="10" s="1"/>
  <c r="S3574" i="10" a="1"/>
  <c r="S3574" i="10" s="1"/>
  <c r="S3575" i="10" a="1"/>
  <c r="S3575" i="10" s="1"/>
  <c r="S3576" i="10" a="1"/>
  <c r="S3576" i="10" s="1"/>
  <c r="S3577" i="10" a="1"/>
  <c r="S3577" i="10" s="1"/>
  <c r="S3578" i="10" a="1"/>
  <c r="S3578" i="10" s="1"/>
  <c r="S3579" i="10" a="1"/>
  <c r="S3579" i="10" s="1"/>
  <c r="S3580" i="10" a="1"/>
  <c r="S3580" i="10" s="1"/>
  <c r="S3581" i="10" a="1"/>
  <c r="S3581" i="10" s="1"/>
  <c r="S3582" i="10" a="1"/>
  <c r="S3582" i="10" s="1"/>
  <c r="S3583" i="10" a="1"/>
  <c r="S3583" i="10" s="1"/>
  <c r="S3584" i="10" a="1"/>
  <c r="S3584" i="10" s="1"/>
  <c r="S3585" i="10" a="1"/>
  <c r="S3585" i="10" s="1"/>
  <c r="S3586" i="10" a="1"/>
  <c r="S3586" i="10" s="1"/>
  <c r="S3587" i="10" a="1"/>
  <c r="S3587" i="10" s="1"/>
  <c r="S3588" i="10" a="1"/>
  <c r="S3588" i="10" s="1"/>
  <c r="S3589" i="10" a="1"/>
  <c r="S3589" i="10" s="1"/>
  <c r="S3590" i="10" a="1"/>
  <c r="S3590" i="10" s="1"/>
  <c r="S3591" i="10" a="1"/>
  <c r="S3591" i="10" s="1"/>
  <c r="S3592" i="10" a="1"/>
  <c r="S3592" i="10" s="1"/>
  <c r="S3593" i="10" a="1"/>
  <c r="S3593" i="10" s="1"/>
  <c r="S3594" i="10" a="1"/>
  <c r="S3594" i="10" s="1"/>
  <c r="S3595" i="10" a="1"/>
  <c r="S3595" i="10" s="1"/>
  <c r="S3596" i="10" a="1"/>
  <c r="S3596" i="10" s="1"/>
  <c r="S3597" i="10" a="1"/>
  <c r="S3597" i="10" s="1"/>
  <c r="S3598" i="10" a="1"/>
  <c r="S3598" i="10" s="1"/>
  <c r="S3599" i="10" a="1"/>
  <c r="S3599" i="10" s="1"/>
  <c r="S3600" i="10" a="1"/>
  <c r="S3600" i="10" s="1"/>
  <c r="S3601" i="10" a="1"/>
  <c r="S3601" i="10" s="1"/>
  <c r="S3602" i="10" a="1"/>
  <c r="S3602" i="10" s="1"/>
  <c r="S3603" i="10" a="1"/>
  <c r="S3603" i="10" s="1"/>
  <c r="S3604" i="10" a="1"/>
  <c r="S3604" i="10" s="1"/>
  <c r="S3605" i="10" a="1"/>
  <c r="S3605" i="10" s="1"/>
  <c r="S3606" i="10" a="1"/>
  <c r="S3606" i="10" s="1"/>
  <c r="S3607" i="10" a="1"/>
  <c r="S3607" i="10" s="1"/>
  <c r="S3608" i="10" a="1"/>
  <c r="S3608" i="10" s="1"/>
  <c r="S3609" i="10" a="1"/>
  <c r="S3609" i="10" s="1"/>
  <c r="S3610" i="10" a="1"/>
  <c r="S3610" i="10" s="1"/>
  <c r="S3611" i="10" a="1"/>
  <c r="S3611" i="10" s="1"/>
  <c r="S3612" i="10" a="1"/>
  <c r="S3612" i="10" s="1"/>
  <c r="S3613" i="10" a="1"/>
  <c r="S3613" i="10" s="1"/>
  <c r="S3614" i="10" a="1"/>
  <c r="S3614" i="10" s="1"/>
  <c r="S3615" i="10" a="1"/>
  <c r="S3615" i="10" s="1"/>
  <c r="S3616" i="10" a="1"/>
  <c r="S3616" i="10" s="1"/>
  <c r="S3617" i="10" a="1"/>
  <c r="S3617" i="10" s="1"/>
  <c r="S3618" i="10" a="1"/>
  <c r="S3618" i="10" s="1"/>
  <c r="S3619" i="10" a="1"/>
  <c r="S3619" i="10" s="1"/>
  <c r="S3620" i="10" a="1"/>
  <c r="S3620" i="10" s="1"/>
  <c r="S3621" i="10" a="1"/>
  <c r="S3621" i="10" s="1"/>
  <c r="S3622" i="10" a="1"/>
  <c r="S3622" i="10" s="1"/>
  <c r="S3623" i="10" a="1"/>
  <c r="S3623" i="10" s="1"/>
  <c r="S3624" i="10" a="1"/>
  <c r="S3624" i="10" s="1"/>
  <c r="S3625" i="10" a="1"/>
  <c r="S3625" i="10" s="1"/>
  <c r="S3626" i="10" a="1"/>
  <c r="S3626" i="10" s="1"/>
  <c r="S3627" i="10" a="1"/>
  <c r="S3627" i="10" s="1"/>
  <c r="S3628" i="10" a="1"/>
  <c r="S3628" i="10" s="1"/>
  <c r="S3629" i="10" a="1"/>
  <c r="S3629" i="10" s="1"/>
  <c r="S3630" i="10" a="1"/>
  <c r="S3630" i="10" s="1"/>
  <c r="S3631" i="10" a="1"/>
  <c r="S3631" i="10" s="1"/>
  <c r="S3632" i="10" a="1"/>
  <c r="S3632" i="10" s="1"/>
  <c r="S3633" i="10" a="1"/>
  <c r="S3633" i="10" s="1"/>
  <c r="S3634" i="10" a="1"/>
  <c r="S3634" i="10" s="1"/>
  <c r="S3635" i="10" a="1"/>
  <c r="S3635" i="10" s="1"/>
  <c r="S3636" i="10" a="1"/>
  <c r="S3636" i="10" s="1"/>
  <c r="S3637" i="10" a="1"/>
  <c r="S3637" i="10" s="1"/>
  <c r="S3638" i="10" a="1"/>
  <c r="S3638" i="10" s="1"/>
  <c r="S3639" i="10" a="1"/>
  <c r="S3639" i="10" s="1"/>
  <c r="S3640" i="10" a="1"/>
  <c r="S3640" i="10" s="1"/>
  <c r="S3641" i="10" a="1"/>
  <c r="S3641" i="10" s="1"/>
  <c r="S3642" i="10" a="1"/>
  <c r="S3642" i="10" s="1"/>
  <c r="S3643" i="10" a="1"/>
  <c r="S3643" i="10" s="1"/>
  <c r="S3644" i="10" a="1"/>
  <c r="S3644" i="10" s="1"/>
  <c r="S3645" i="10" a="1"/>
  <c r="S3645" i="10" s="1"/>
  <c r="S3646" i="10" a="1"/>
  <c r="S3646" i="10" s="1"/>
  <c r="S3647" i="10" a="1"/>
  <c r="S3647" i="10" s="1"/>
  <c r="S3648" i="10" a="1"/>
  <c r="S3648" i="10" s="1"/>
  <c r="S3649" i="10" a="1"/>
  <c r="S3649" i="10" s="1"/>
  <c r="S3650" i="10" a="1"/>
  <c r="S3650" i="10" s="1"/>
  <c r="S3651" i="10" a="1"/>
  <c r="S3651" i="10" s="1"/>
  <c r="S3652" i="10" a="1"/>
  <c r="S3652" i="10" s="1"/>
  <c r="S3653" i="10" a="1"/>
  <c r="S3653" i="10" s="1"/>
  <c r="S3654" i="10" a="1"/>
  <c r="S3654" i="10" s="1"/>
  <c r="S3655" i="10" a="1"/>
  <c r="S3655" i="10" s="1"/>
  <c r="S3656" i="10" a="1"/>
  <c r="S3656" i="10" s="1"/>
  <c r="S3657" i="10" a="1"/>
  <c r="S3657" i="10" s="1"/>
  <c r="S3658" i="10" a="1"/>
  <c r="S3658" i="10" s="1"/>
  <c r="S3659" i="10" a="1"/>
  <c r="S3659" i="10" s="1"/>
  <c r="S3660" i="10" a="1"/>
  <c r="S3660" i="10" s="1"/>
  <c r="S3661" i="10" a="1"/>
  <c r="S3661" i="10" s="1"/>
  <c r="S3662" i="10" a="1"/>
  <c r="S3662" i="10" s="1"/>
  <c r="S3663" i="10" a="1"/>
  <c r="S3663" i="10" s="1"/>
  <c r="S3664" i="10" a="1"/>
  <c r="S3664" i="10" s="1"/>
  <c r="S3665" i="10" a="1"/>
  <c r="S3665" i="10" s="1"/>
  <c r="S3666" i="10" a="1"/>
  <c r="S3666" i="10" s="1"/>
  <c r="S3667" i="10" a="1"/>
  <c r="S3667" i="10" s="1"/>
  <c r="S3668" i="10" a="1"/>
  <c r="S3668" i="10" s="1"/>
  <c r="S3669" i="10" a="1"/>
  <c r="S3669" i="10" s="1"/>
  <c r="S3670" i="10" a="1"/>
  <c r="S3670" i="10" s="1"/>
  <c r="S3671" i="10" a="1"/>
  <c r="S3671" i="10" s="1"/>
  <c r="S3672" i="10" a="1"/>
  <c r="S3672" i="10" s="1"/>
  <c r="S3673" i="10" a="1"/>
  <c r="S3673" i="10" s="1"/>
  <c r="S3674" i="10" a="1"/>
  <c r="S3674" i="10" s="1"/>
  <c r="S3675" i="10" a="1"/>
  <c r="S3675" i="10" s="1"/>
  <c r="S3676" i="10" a="1"/>
  <c r="S3676" i="10" s="1"/>
  <c r="S3677" i="10" a="1"/>
  <c r="S3677" i="10" s="1"/>
  <c r="S3678" i="10" a="1"/>
  <c r="S3678" i="10" s="1"/>
  <c r="S3679" i="10" a="1"/>
  <c r="S3679" i="10" s="1"/>
  <c r="S3680" i="10" a="1"/>
  <c r="S3680" i="10" s="1"/>
  <c r="S3681" i="10" a="1"/>
  <c r="S3681" i="10" s="1"/>
  <c r="S3682" i="10" a="1"/>
  <c r="S3682" i="10" s="1"/>
  <c r="S3683" i="10" a="1"/>
  <c r="S3683" i="10" s="1"/>
  <c r="S3684" i="10" a="1"/>
  <c r="S3684" i="10" s="1"/>
  <c r="S3685" i="10" a="1"/>
  <c r="S3685" i="10" s="1"/>
  <c r="S3686" i="10" a="1"/>
  <c r="S3686" i="10" s="1"/>
  <c r="S3687" i="10" a="1"/>
  <c r="S3687" i="10" s="1"/>
  <c r="S3688" i="10" a="1"/>
  <c r="S3688" i="10" s="1"/>
  <c r="S3689" i="10" a="1"/>
  <c r="S3689" i="10" s="1"/>
  <c r="S3690" i="10" a="1"/>
  <c r="S3690" i="10" s="1"/>
  <c r="S3691" i="10" a="1"/>
  <c r="S3691" i="10" s="1"/>
  <c r="S3692" i="10" a="1"/>
  <c r="S3692" i="10" s="1"/>
  <c r="S3693" i="10" a="1"/>
  <c r="S3693" i="10" s="1"/>
  <c r="S3694" i="10" a="1"/>
  <c r="S3694" i="10" s="1"/>
  <c r="S3695" i="10" a="1"/>
  <c r="S3695" i="10" s="1"/>
  <c r="S3696" i="10" a="1"/>
  <c r="S3696" i="10" s="1"/>
  <c r="S3697" i="10" a="1"/>
  <c r="S3697" i="10" s="1"/>
  <c r="S3698" i="10" a="1"/>
  <c r="S3698" i="10" s="1"/>
  <c r="S3699" i="10" a="1"/>
  <c r="S3699" i="10" s="1"/>
  <c r="S3700" i="10" a="1"/>
  <c r="S3700" i="10" s="1"/>
  <c r="S3701" i="10" a="1"/>
  <c r="S3701" i="10" s="1"/>
  <c r="S3702" i="10" a="1"/>
  <c r="S3702" i="10" s="1"/>
  <c r="S3703" i="10" a="1"/>
  <c r="S3703" i="10" s="1"/>
  <c r="S3704" i="10" a="1"/>
  <c r="S3704" i="10" s="1"/>
  <c r="S3705" i="10" a="1"/>
  <c r="S3705" i="10" s="1"/>
  <c r="S3706" i="10" a="1"/>
  <c r="S3706" i="10" s="1"/>
  <c r="S3707" i="10" a="1"/>
  <c r="S3707" i="10" s="1"/>
  <c r="S3708" i="10" a="1"/>
  <c r="S3708" i="10" s="1"/>
  <c r="S3709" i="10" a="1"/>
  <c r="S3709" i="10" s="1"/>
  <c r="S3710" i="10" a="1"/>
  <c r="S3710" i="10" s="1"/>
  <c r="S3711" i="10" a="1"/>
  <c r="S3711" i="10" s="1"/>
  <c r="S3712" i="10" a="1"/>
  <c r="S3712" i="10" s="1"/>
  <c r="S3713" i="10" a="1"/>
  <c r="S3713" i="10" s="1"/>
  <c r="S3714" i="10" a="1"/>
  <c r="S3714" i="10" s="1"/>
  <c r="S3715" i="10" a="1"/>
  <c r="S3715" i="10" s="1"/>
  <c r="S3716" i="10" a="1"/>
  <c r="S3716" i="10" s="1"/>
  <c r="S3717" i="10" a="1"/>
  <c r="S3717" i="10" s="1"/>
  <c r="S3718" i="10" a="1"/>
  <c r="S3718" i="10" s="1"/>
  <c r="S3719" i="10" a="1"/>
  <c r="S3719" i="10" s="1"/>
  <c r="S3720" i="10" a="1"/>
  <c r="S3720" i="10" s="1"/>
  <c r="S3721" i="10" a="1"/>
  <c r="S3721" i="10" s="1"/>
  <c r="S3722" i="10" a="1"/>
  <c r="S3722" i="10" s="1"/>
  <c r="S3723" i="10" a="1"/>
  <c r="S3723" i="10" s="1"/>
  <c r="S3724" i="10" a="1"/>
  <c r="S3724" i="10" s="1"/>
  <c r="S3725" i="10" a="1"/>
  <c r="S3725" i="10" s="1"/>
  <c r="S3726" i="10" a="1"/>
  <c r="S3726" i="10" s="1"/>
  <c r="S3727" i="10" a="1"/>
  <c r="S3727" i="10" s="1"/>
  <c r="S3728" i="10" a="1"/>
  <c r="S3728" i="10" s="1"/>
  <c r="S3729" i="10" a="1"/>
  <c r="S3729" i="10" s="1"/>
  <c r="S3730" i="10" a="1"/>
  <c r="S3730" i="10" s="1"/>
  <c r="S3731" i="10" a="1"/>
  <c r="S3731" i="10" s="1"/>
  <c r="S3732" i="10" a="1"/>
  <c r="S3732" i="10" s="1"/>
  <c r="S3733" i="10" a="1"/>
  <c r="S3733" i="10" s="1"/>
  <c r="S3734" i="10" a="1"/>
  <c r="S3734" i="10" s="1"/>
  <c r="S3735" i="10" a="1"/>
  <c r="S3735" i="10" s="1"/>
  <c r="S3736" i="10" a="1"/>
  <c r="S3736" i="10" s="1"/>
  <c r="S3737" i="10" a="1"/>
  <c r="S3737" i="10" s="1"/>
  <c r="S3738" i="10" a="1"/>
  <c r="S3738" i="10" s="1"/>
  <c r="S3739" i="10" a="1"/>
  <c r="S3739" i="10" s="1"/>
  <c r="S3740" i="10" a="1"/>
  <c r="S3740" i="10" s="1"/>
  <c r="S3741" i="10" a="1"/>
  <c r="S3741" i="10" s="1"/>
  <c r="S3742" i="10" a="1"/>
  <c r="S3742" i="10" s="1"/>
  <c r="S3743" i="10" a="1"/>
  <c r="S3743" i="10" s="1"/>
  <c r="S3744" i="10" a="1"/>
  <c r="S3744" i="10" s="1"/>
  <c r="S3745" i="10" a="1"/>
  <c r="S3745" i="10" s="1"/>
  <c r="S3746" i="10" a="1"/>
  <c r="S3746" i="10" s="1"/>
  <c r="S3747" i="10" a="1"/>
  <c r="S3747" i="10" s="1"/>
  <c r="S3748" i="10" a="1"/>
  <c r="S3748" i="10" s="1"/>
  <c r="S3749" i="10" a="1"/>
  <c r="S3749" i="10" s="1"/>
  <c r="S3750" i="10" a="1"/>
  <c r="S3750" i="10" s="1"/>
  <c r="S3751" i="10" a="1"/>
  <c r="S3751" i="10" s="1"/>
  <c r="S3752" i="10" a="1"/>
  <c r="S3752" i="10" s="1"/>
  <c r="S3753" i="10" a="1"/>
  <c r="S3753" i="10" s="1"/>
  <c r="S3754" i="10" a="1"/>
  <c r="S3754" i="10" s="1"/>
  <c r="S3755" i="10" a="1"/>
  <c r="S3755" i="10" s="1"/>
  <c r="S3756" i="10" a="1"/>
  <c r="S3756" i="10" s="1"/>
  <c r="S3757" i="10" a="1"/>
  <c r="S3757" i="10" s="1"/>
  <c r="S3758" i="10" a="1"/>
  <c r="S3758" i="10" s="1"/>
  <c r="S3759" i="10" a="1"/>
  <c r="S3759" i="10" s="1"/>
  <c r="S3760" i="10" a="1"/>
  <c r="S3760" i="10" s="1"/>
  <c r="S3761" i="10" a="1"/>
  <c r="S3761" i="10" s="1"/>
  <c r="S3762" i="10" a="1"/>
  <c r="S3762" i="10" s="1"/>
  <c r="S3763" i="10" a="1"/>
  <c r="S3763" i="10" s="1"/>
  <c r="S3764" i="10" a="1"/>
  <c r="S3764" i="10" s="1"/>
  <c r="S3765" i="10" a="1"/>
  <c r="S3765" i="10" s="1"/>
  <c r="S3766" i="10" a="1"/>
  <c r="S3766" i="10" s="1"/>
  <c r="S3767" i="10" a="1"/>
  <c r="S3767" i="10" s="1"/>
  <c r="S3768" i="10" a="1"/>
  <c r="S3768" i="10" s="1"/>
  <c r="S3769" i="10" a="1"/>
  <c r="S3769" i="10" s="1"/>
  <c r="S3770" i="10" a="1"/>
  <c r="S3770" i="10" s="1"/>
  <c r="S3771" i="10" a="1"/>
  <c r="S3771" i="10" s="1"/>
  <c r="S3772" i="10" a="1"/>
  <c r="S3772" i="10" s="1"/>
  <c r="S3773" i="10" a="1"/>
  <c r="S3773" i="10" s="1"/>
  <c r="S3774" i="10" a="1"/>
  <c r="S3774" i="10" s="1"/>
  <c r="S3775" i="10" a="1"/>
  <c r="S3775" i="10" s="1"/>
  <c r="S3776" i="10" a="1"/>
  <c r="S3776" i="10" s="1"/>
  <c r="S3777" i="10" a="1"/>
  <c r="S3777" i="10" s="1"/>
  <c r="S3778" i="10" a="1"/>
  <c r="S3778" i="10" s="1"/>
  <c r="S3779" i="10" a="1"/>
  <c r="S3779" i="10" s="1"/>
  <c r="S3780" i="10" a="1"/>
  <c r="S3780" i="10" s="1"/>
  <c r="S3781" i="10" a="1"/>
  <c r="S3781" i="10" s="1"/>
  <c r="S3782" i="10" a="1"/>
  <c r="S3782" i="10" s="1"/>
  <c r="S3783" i="10" a="1"/>
  <c r="S3783" i="10" s="1"/>
  <c r="S3784" i="10" a="1"/>
  <c r="S3784" i="10" s="1"/>
  <c r="S3785" i="10" a="1"/>
  <c r="S3785" i="10" s="1"/>
  <c r="S3786" i="10" a="1"/>
  <c r="S3786" i="10" s="1"/>
  <c r="S3787" i="10" a="1"/>
  <c r="S3787" i="10" s="1"/>
  <c r="S3788" i="10" a="1"/>
  <c r="S3788" i="10" s="1"/>
  <c r="S3789" i="10" a="1"/>
  <c r="S3789" i="10" s="1"/>
  <c r="S3790" i="10" a="1"/>
  <c r="S3790" i="10" s="1"/>
  <c r="S3791" i="10" a="1"/>
  <c r="S3791" i="10" s="1"/>
  <c r="S3792" i="10" a="1"/>
  <c r="S3792" i="10" s="1"/>
  <c r="S3793" i="10" a="1"/>
  <c r="S3793" i="10" s="1"/>
  <c r="S3794" i="10" a="1"/>
  <c r="S3794" i="10" s="1"/>
  <c r="S3795" i="10" a="1"/>
  <c r="S3795" i="10" s="1"/>
  <c r="S3796" i="10" a="1"/>
  <c r="S3796" i="10" s="1"/>
  <c r="S3797" i="10" a="1"/>
  <c r="S3797" i="10" s="1"/>
  <c r="S3798" i="10" a="1"/>
  <c r="S3798" i="10" s="1"/>
  <c r="S3799" i="10" a="1"/>
  <c r="S3799" i="10" s="1"/>
  <c r="S3800" i="10" a="1"/>
  <c r="S3800" i="10" s="1"/>
  <c r="S3801" i="10" a="1"/>
  <c r="S3801" i="10" s="1"/>
  <c r="S3802" i="10" a="1"/>
  <c r="S3802" i="10" s="1"/>
  <c r="S3803" i="10" a="1"/>
  <c r="S3803" i="10" s="1"/>
  <c r="S3804" i="10" a="1"/>
  <c r="S3804" i="10" s="1"/>
  <c r="S3805" i="10" a="1"/>
  <c r="S3805" i="10" s="1"/>
  <c r="S3806" i="10" a="1"/>
  <c r="S3806" i="10" s="1"/>
  <c r="S3807" i="10" a="1"/>
  <c r="S3807" i="10" s="1"/>
  <c r="S3808" i="10" a="1"/>
  <c r="S3808" i="10" s="1"/>
  <c r="S3809" i="10" a="1"/>
  <c r="S3809" i="10" s="1"/>
  <c r="S3810" i="10" a="1"/>
  <c r="S3810" i="10" s="1"/>
  <c r="S3811" i="10" a="1"/>
  <c r="S3811" i="10" s="1"/>
  <c r="S3812" i="10" a="1"/>
  <c r="S3812" i="10" s="1"/>
  <c r="S3813" i="10" a="1"/>
  <c r="S3813" i="10" s="1"/>
  <c r="S3814" i="10" a="1"/>
  <c r="S3814" i="10" s="1"/>
  <c r="S3815" i="10" a="1"/>
  <c r="S3815" i="10" s="1"/>
  <c r="S3816" i="10" a="1"/>
  <c r="S3816" i="10" s="1"/>
  <c r="S3817" i="10" a="1"/>
  <c r="S3817" i="10" s="1"/>
  <c r="S3818" i="10" a="1"/>
  <c r="S3818" i="10" s="1"/>
  <c r="S3819" i="10" a="1"/>
  <c r="S3819" i="10" s="1"/>
  <c r="S3820" i="10" a="1"/>
  <c r="S3820" i="10" s="1"/>
  <c r="S3821" i="10" a="1"/>
  <c r="S3821" i="10" s="1"/>
  <c r="S3822" i="10" a="1"/>
  <c r="S3822" i="10" s="1"/>
  <c r="S3823" i="10" a="1"/>
  <c r="S3823" i="10" s="1"/>
  <c r="S3824" i="10" a="1"/>
  <c r="S3824" i="10" s="1"/>
  <c r="S3825" i="10" a="1"/>
  <c r="S3825" i="10" s="1"/>
  <c r="S3826" i="10" a="1"/>
  <c r="S3826" i="10" s="1"/>
  <c r="S3827" i="10" a="1"/>
  <c r="S3827" i="10" s="1"/>
  <c r="S3828" i="10" a="1"/>
  <c r="S3828" i="10" s="1"/>
  <c r="S3829" i="10" a="1"/>
  <c r="S3829" i="10" s="1"/>
  <c r="S3830" i="10" a="1"/>
  <c r="S3830" i="10" s="1"/>
  <c r="S3831" i="10" a="1"/>
  <c r="S3831" i="10" s="1"/>
  <c r="S3832" i="10" a="1"/>
  <c r="S3832" i="10" s="1"/>
  <c r="S3833" i="10" a="1"/>
  <c r="S3833" i="10" s="1"/>
  <c r="S3834" i="10" a="1"/>
  <c r="S3834" i="10" s="1"/>
  <c r="S3835" i="10" a="1"/>
  <c r="S3835" i="10" s="1"/>
  <c r="S3836" i="10" a="1"/>
  <c r="S3836" i="10" s="1"/>
  <c r="S3837" i="10" a="1"/>
  <c r="S3837" i="10" s="1"/>
  <c r="S3838" i="10" a="1"/>
  <c r="S3838" i="10" s="1"/>
  <c r="S3839" i="10" a="1"/>
  <c r="S3839" i="10" s="1"/>
  <c r="S3840" i="10" a="1"/>
  <c r="S3840" i="10" s="1"/>
  <c r="S3841" i="10" a="1"/>
  <c r="S3841" i="10" s="1"/>
  <c r="S3842" i="10" a="1"/>
  <c r="S3842" i="10" s="1"/>
  <c r="S3843" i="10" a="1"/>
  <c r="S3843" i="10" s="1"/>
  <c r="S3844" i="10" a="1"/>
  <c r="S3844" i="10" s="1"/>
  <c r="S3845" i="10" a="1"/>
  <c r="S3845" i="10" s="1"/>
  <c r="S3846" i="10" a="1"/>
  <c r="S3846" i="10" s="1"/>
  <c r="S3847" i="10" a="1"/>
  <c r="S3847" i="10" s="1"/>
  <c r="S3848" i="10" a="1"/>
  <c r="S3848" i="10" s="1"/>
  <c r="S3849" i="10" a="1"/>
  <c r="S3849" i="10" s="1"/>
  <c r="S3850" i="10" a="1"/>
  <c r="S3850" i="10" s="1"/>
  <c r="S3851" i="10" a="1"/>
  <c r="S3851" i="10" s="1"/>
  <c r="S3852" i="10" a="1"/>
  <c r="S3852" i="10" s="1"/>
  <c r="S3853" i="10" a="1"/>
  <c r="S3853" i="10" s="1"/>
  <c r="S3854" i="10" a="1"/>
  <c r="S3854" i="10" s="1"/>
  <c r="S3855" i="10" a="1"/>
  <c r="S3855" i="10" s="1"/>
  <c r="S3856" i="10" a="1"/>
  <c r="S3856" i="10" s="1"/>
  <c r="S3857" i="10" a="1"/>
  <c r="S3857" i="10" s="1"/>
  <c r="S3858" i="10" a="1"/>
  <c r="S3858" i="10" s="1"/>
  <c r="S3859" i="10" a="1"/>
  <c r="S3859" i="10" s="1"/>
  <c r="S3860" i="10" a="1"/>
  <c r="S3860" i="10" s="1"/>
  <c r="S3861" i="10" a="1"/>
  <c r="S3861" i="10" s="1"/>
  <c r="S3862" i="10" a="1"/>
  <c r="S3862" i="10" s="1"/>
  <c r="S3863" i="10" a="1"/>
  <c r="S3863" i="10" s="1"/>
  <c r="S3864" i="10" a="1"/>
  <c r="S3864" i="10" s="1"/>
  <c r="S3865" i="10" a="1"/>
  <c r="S3865" i="10" s="1"/>
  <c r="S3866" i="10" a="1"/>
  <c r="S3866" i="10" s="1"/>
  <c r="S3867" i="10" a="1"/>
  <c r="S3867" i="10" s="1"/>
  <c r="S3868" i="10" a="1"/>
  <c r="S3868" i="10" s="1"/>
  <c r="S3869" i="10" a="1"/>
  <c r="S3869" i="10" s="1"/>
  <c r="S3870" i="10" a="1"/>
  <c r="S3870" i="10" s="1"/>
  <c r="S3871" i="10" a="1"/>
  <c r="S3871" i="10" s="1"/>
  <c r="S3872" i="10" a="1"/>
  <c r="S3872" i="10" s="1"/>
  <c r="S3873" i="10" a="1"/>
  <c r="S3873" i="10" s="1"/>
  <c r="S3874" i="10" a="1"/>
  <c r="S3874" i="10" s="1"/>
  <c r="S3875" i="10" a="1"/>
  <c r="S3875" i="10"/>
  <c r="S3876" i="10" a="1"/>
  <c r="S3876" i="10" s="1"/>
  <c r="S3877" i="10" a="1"/>
  <c r="S3877" i="10" s="1"/>
  <c r="S3878" i="10" a="1"/>
  <c r="S3878" i="10" s="1"/>
  <c r="S3879" i="10" a="1"/>
  <c r="S3879" i="10" s="1"/>
  <c r="S3880" i="10" a="1"/>
  <c r="S3880" i="10" s="1"/>
  <c r="S3881" i="10" a="1"/>
  <c r="S3881" i="10" s="1"/>
  <c r="S3882" i="10" a="1"/>
  <c r="S3882" i="10" s="1"/>
  <c r="S3883" i="10" a="1"/>
  <c r="S3883" i="10" s="1"/>
  <c r="S3884" i="10" a="1"/>
  <c r="S3884" i="10" s="1"/>
  <c r="S3885" i="10" a="1"/>
  <c r="S3885" i="10" s="1"/>
  <c r="S3886" i="10" a="1"/>
  <c r="S3886" i="10" s="1"/>
  <c r="S3887" i="10" a="1"/>
  <c r="S3887" i="10" s="1"/>
  <c r="S3888" i="10" a="1"/>
  <c r="S3888" i="10" s="1"/>
  <c r="S3889" i="10" a="1"/>
  <c r="S3889" i="10" s="1"/>
  <c r="S3890" i="10" a="1"/>
  <c r="S3890" i="10" s="1"/>
  <c r="S3891" i="10" a="1"/>
  <c r="S3891" i="10" s="1"/>
  <c r="S3892" i="10" a="1"/>
  <c r="S3892" i="10" s="1"/>
  <c r="S3893" i="10" a="1"/>
  <c r="S3893" i="10" s="1"/>
  <c r="S3894" i="10" a="1"/>
  <c r="S3894" i="10" s="1"/>
  <c r="S3895" i="10" a="1"/>
  <c r="S3895" i="10" s="1"/>
  <c r="S3896" i="10" a="1"/>
  <c r="S3896" i="10" s="1"/>
  <c r="S3897" i="10" a="1"/>
  <c r="S3897" i="10" s="1"/>
  <c r="S3898" i="10" a="1"/>
  <c r="S3898" i="10" s="1"/>
  <c r="S3899" i="10" a="1"/>
  <c r="S3899" i="10" s="1"/>
  <c r="S3900" i="10" a="1"/>
  <c r="S3900" i="10" s="1"/>
  <c r="S3901" i="10" a="1"/>
  <c r="S3901" i="10" s="1"/>
  <c r="S3902" i="10" a="1"/>
  <c r="S3902" i="10" s="1"/>
  <c r="S3903" i="10" a="1"/>
  <c r="S3903" i="10" s="1"/>
  <c r="S3904" i="10" a="1"/>
  <c r="S3904" i="10" s="1"/>
  <c r="S3905" i="10" a="1"/>
  <c r="S3905" i="10" s="1"/>
  <c r="S3906" i="10" a="1"/>
  <c r="S3906" i="10" s="1"/>
  <c r="S3907" i="10" a="1"/>
  <c r="S3907" i="10" s="1"/>
  <c r="S3908" i="10" a="1"/>
  <c r="S3908" i="10" s="1"/>
  <c r="S3909" i="10" a="1"/>
  <c r="S3909" i="10" s="1"/>
  <c r="S3910" i="10" a="1"/>
  <c r="S3910" i="10" s="1"/>
  <c r="S3911" i="10" a="1"/>
  <c r="S3911" i="10" s="1"/>
  <c r="S3912" i="10" a="1"/>
  <c r="S3912" i="10" s="1"/>
  <c r="S3913" i="10" a="1"/>
  <c r="S3913" i="10" s="1"/>
  <c r="S3914" i="10" a="1"/>
  <c r="S3914" i="10" s="1"/>
  <c r="S3915" i="10" a="1"/>
  <c r="S3915" i="10" s="1"/>
  <c r="S3916" i="10" a="1"/>
  <c r="S3916" i="10" s="1"/>
  <c r="S3917" i="10" a="1"/>
  <c r="S3917" i="10" s="1"/>
  <c r="S3918" i="10" a="1"/>
  <c r="S3918" i="10" s="1"/>
  <c r="S3919" i="10" a="1"/>
  <c r="S3919" i="10" s="1"/>
  <c r="S3920" i="10" a="1"/>
  <c r="S3920" i="10" s="1"/>
  <c r="S3921" i="10" a="1"/>
  <c r="S3921" i="10" s="1"/>
  <c r="S3922" i="10" a="1"/>
  <c r="S3922" i="10" s="1"/>
  <c r="S3923" i="10" a="1"/>
  <c r="S3923" i="10" s="1"/>
  <c r="S3924" i="10" a="1"/>
  <c r="S3924" i="10" s="1"/>
  <c r="S3925" i="10" a="1"/>
  <c r="S3925" i="10" s="1"/>
  <c r="S3926" i="10" a="1"/>
  <c r="S3926" i="10" s="1"/>
  <c r="S3927" i="10" a="1"/>
  <c r="S3927" i="10" s="1"/>
  <c r="S3928" i="10" a="1"/>
  <c r="S3928" i="10" s="1"/>
  <c r="S3929" i="10" a="1"/>
  <c r="S3929" i="10" s="1"/>
  <c r="S3930" i="10" a="1"/>
  <c r="S3930" i="10" s="1"/>
  <c r="S3931" i="10" a="1"/>
  <c r="S3931" i="10" s="1"/>
  <c r="S3932" i="10" a="1"/>
  <c r="S3932" i="10" s="1"/>
  <c r="S3933" i="10" a="1"/>
  <c r="S3933" i="10" s="1"/>
  <c r="S3934" i="10" a="1"/>
  <c r="S3934" i="10" s="1"/>
  <c r="S3935" i="10" a="1"/>
  <c r="S3935" i="10" s="1"/>
  <c r="S3936" i="10" a="1"/>
  <c r="S3936" i="10" s="1"/>
  <c r="S3937" i="10" a="1"/>
  <c r="S3937" i="10" s="1"/>
  <c r="S3938" i="10" a="1"/>
  <c r="S3938" i="10" s="1"/>
  <c r="S3939" i="10" a="1"/>
  <c r="S3939" i="10" s="1"/>
  <c r="S3940" i="10" a="1"/>
  <c r="S3940" i="10" s="1"/>
  <c r="S3941" i="10" a="1"/>
  <c r="S3941" i="10" s="1"/>
  <c r="S3942" i="10" a="1"/>
  <c r="S3942" i="10" s="1"/>
  <c r="S3943" i="10" a="1"/>
  <c r="S3943" i="10" s="1"/>
  <c r="S3944" i="10" a="1"/>
  <c r="S3944" i="10" s="1"/>
  <c r="S3945" i="10" a="1"/>
  <c r="S3945" i="10" s="1"/>
  <c r="S3946" i="10" a="1"/>
  <c r="S3946" i="10" s="1"/>
  <c r="S3947" i="10" a="1"/>
  <c r="S3947" i="10" s="1"/>
  <c r="S3948" i="10" a="1"/>
  <c r="S3948" i="10" s="1"/>
  <c r="S3949" i="10" a="1"/>
  <c r="S3949" i="10" s="1"/>
  <c r="S3950" i="10" a="1"/>
  <c r="S3950" i="10" s="1"/>
  <c r="S3951" i="10" a="1"/>
  <c r="S3951" i="10" s="1"/>
  <c r="S3952" i="10" a="1"/>
  <c r="S3952" i="10" s="1"/>
  <c r="S3953" i="10" a="1"/>
  <c r="S3953" i="10" s="1"/>
  <c r="S3954" i="10" a="1"/>
  <c r="S3954" i="10" s="1"/>
  <c r="S3955" i="10" a="1"/>
  <c r="S3955" i="10" s="1"/>
  <c r="S3956" i="10" a="1"/>
  <c r="S3956" i="10" s="1"/>
  <c r="S3957" i="10" a="1"/>
  <c r="S3957" i="10" s="1"/>
  <c r="S3958" i="10" a="1"/>
  <c r="S3958" i="10" s="1"/>
  <c r="S3959" i="10" a="1"/>
  <c r="S3959" i="10" s="1"/>
  <c r="S3960" i="10" a="1"/>
  <c r="S3960" i="10" s="1"/>
  <c r="S3961" i="10" a="1"/>
  <c r="S3961" i="10" s="1"/>
  <c r="S3962" i="10" a="1"/>
  <c r="S3962" i="10" s="1"/>
  <c r="S3963" i="10" a="1"/>
  <c r="S3963" i="10" s="1"/>
  <c r="S3964" i="10" a="1"/>
  <c r="S3964" i="10" s="1"/>
  <c r="S3965" i="10" a="1"/>
  <c r="S3965" i="10" s="1"/>
  <c r="S3966" i="10" a="1"/>
  <c r="S3966" i="10" s="1"/>
  <c r="S3967" i="10" a="1"/>
  <c r="S3967" i="10" s="1"/>
  <c r="S3968" i="10" a="1"/>
  <c r="S3968" i="10" s="1"/>
  <c r="S3969" i="10" a="1"/>
  <c r="S3969" i="10" s="1"/>
  <c r="S3970" i="10" a="1"/>
  <c r="S3970" i="10" s="1"/>
  <c r="S3971" i="10" a="1"/>
  <c r="S3971" i="10" s="1"/>
  <c r="S3972" i="10" a="1"/>
  <c r="S3972" i="10" s="1"/>
  <c r="S3973" i="10" a="1"/>
  <c r="S3973" i="10" s="1"/>
  <c r="S3974" i="10" a="1"/>
  <c r="S3974" i="10" s="1"/>
  <c r="S3975" i="10" a="1"/>
  <c r="S3975" i="10" s="1"/>
  <c r="S3976" i="10" a="1"/>
  <c r="S3976" i="10" s="1"/>
  <c r="S3977" i="10" a="1"/>
  <c r="S3977" i="10"/>
  <c r="S3978" i="10" a="1"/>
  <c r="S3978" i="10" s="1"/>
  <c r="S3979" i="10" a="1"/>
  <c r="S3979" i="10" s="1"/>
  <c r="S3980" i="10" a="1"/>
  <c r="S3980" i="10" s="1"/>
  <c r="S3981" i="10" a="1"/>
  <c r="S3981" i="10" s="1"/>
  <c r="S3982" i="10" a="1"/>
  <c r="S3982" i="10" s="1"/>
  <c r="S3983" i="10" a="1"/>
  <c r="S3983" i="10" s="1"/>
  <c r="S3984" i="10" a="1"/>
  <c r="S3984" i="10" s="1"/>
  <c r="S3985" i="10" a="1"/>
  <c r="S3985" i="10" s="1"/>
  <c r="S3986" i="10" a="1"/>
  <c r="S3986" i="10" s="1"/>
  <c r="S3987" i="10" a="1"/>
  <c r="S3987" i="10" s="1"/>
  <c r="S3988" i="10" a="1"/>
  <c r="S3988" i="10" s="1"/>
  <c r="S3989" i="10" a="1"/>
  <c r="S3989" i="10" s="1"/>
  <c r="S3990" i="10" a="1"/>
  <c r="S3990" i="10" s="1"/>
  <c r="S3991" i="10" a="1"/>
  <c r="S3991" i="10" s="1"/>
  <c r="S3992" i="10" a="1"/>
  <c r="S3992" i="10" s="1"/>
  <c r="S3993" i="10" a="1"/>
  <c r="S3993" i="10" s="1"/>
  <c r="S3994" i="10" a="1"/>
  <c r="S3994" i="10" s="1"/>
  <c r="S3995" i="10" a="1"/>
  <c r="S3995" i="10" s="1"/>
  <c r="S3996" i="10" a="1"/>
  <c r="S3996" i="10" s="1"/>
  <c r="S3997" i="10" a="1"/>
  <c r="S3997" i="10" s="1"/>
  <c r="S3998" i="10" a="1"/>
  <c r="S3998" i="10" s="1"/>
  <c r="S3999" i="10" a="1"/>
  <c r="S3999" i="10" s="1"/>
  <c r="S4000" i="10" a="1"/>
  <c r="S4000" i="10" s="1"/>
  <c r="S4001" i="10" a="1"/>
  <c r="S4001" i="10" s="1"/>
  <c r="S4002" i="10" a="1"/>
  <c r="S4002" i="10" s="1"/>
  <c r="S4003" i="10" a="1"/>
  <c r="S4003" i="10" s="1"/>
  <c r="S4004" i="10" a="1"/>
  <c r="S4004" i="10" s="1"/>
  <c r="S4005" i="10" a="1"/>
  <c r="S4005" i="10" s="1"/>
  <c r="S4006" i="10" a="1"/>
  <c r="S4006" i="10" s="1"/>
  <c r="S4007" i="10" a="1"/>
  <c r="S4007" i="10" s="1"/>
  <c r="S4008" i="10" a="1"/>
  <c r="S4008" i="10" s="1"/>
  <c r="S4009" i="10" a="1"/>
  <c r="S4009" i="10" s="1"/>
  <c r="S4010" i="10" a="1"/>
  <c r="S4010" i="10" s="1"/>
  <c r="S4011" i="10" a="1"/>
  <c r="S4011" i="10" s="1"/>
  <c r="S4012" i="10" a="1"/>
  <c r="S4012" i="10" s="1"/>
  <c r="S4013" i="10" a="1"/>
  <c r="S4013" i="10" s="1"/>
  <c r="S4014" i="10" a="1"/>
  <c r="S4014" i="10" s="1"/>
  <c r="S4015" i="10" a="1"/>
  <c r="S4015" i="10" s="1"/>
  <c r="S4016" i="10" a="1"/>
  <c r="S4016" i="10" s="1"/>
  <c r="S4017" i="10" a="1"/>
  <c r="S4017" i="10" s="1"/>
  <c r="S4018" i="10" a="1"/>
  <c r="S4018" i="10" s="1"/>
  <c r="S4019" i="10" a="1"/>
  <c r="S4019" i="10" s="1"/>
  <c r="S4020" i="10" a="1"/>
  <c r="S4020" i="10" s="1"/>
  <c r="S4021" i="10" a="1"/>
  <c r="S4021" i="10" s="1"/>
  <c r="S4022" i="10" a="1"/>
  <c r="S4022" i="10" s="1"/>
  <c r="S4023" i="10" a="1"/>
  <c r="S4023" i="10" s="1"/>
  <c r="S4024" i="10" a="1"/>
  <c r="S4024" i="10" s="1"/>
  <c r="S4025" i="10" a="1"/>
  <c r="S4025" i="10" s="1"/>
  <c r="S4026" i="10" a="1"/>
  <c r="S4026" i="10" s="1"/>
  <c r="S4027" i="10" a="1"/>
  <c r="S4027" i="10" s="1"/>
  <c r="S4028" i="10" a="1"/>
  <c r="S4028" i="10" s="1"/>
  <c r="S4029" i="10" a="1"/>
  <c r="S4029" i="10" s="1"/>
  <c r="S4030" i="10" a="1"/>
  <c r="S4030" i="10" s="1"/>
  <c r="S4031" i="10" a="1"/>
  <c r="S4031" i="10" s="1"/>
  <c r="S4032" i="10" a="1"/>
  <c r="S4032" i="10" s="1"/>
  <c r="S4033" i="10" a="1"/>
  <c r="S4033" i="10" s="1"/>
  <c r="S4034" i="10" a="1"/>
  <c r="S4034" i="10" s="1"/>
  <c r="S4035" i="10" a="1"/>
  <c r="S4035" i="10" s="1"/>
  <c r="S4036" i="10" a="1"/>
  <c r="S4036" i="10" s="1"/>
  <c r="S4037" i="10" a="1"/>
  <c r="S4037" i="10" s="1"/>
  <c r="S4038" i="10" a="1"/>
  <c r="S4038" i="10" s="1"/>
  <c r="S4039" i="10" a="1"/>
  <c r="S4039" i="10" s="1"/>
  <c r="S4040" i="10" a="1"/>
  <c r="S4040" i="10" s="1"/>
  <c r="S4041" i="10" a="1"/>
  <c r="S4041" i="10" s="1"/>
  <c r="S4042" i="10" a="1"/>
  <c r="S4042" i="10" s="1"/>
  <c r="S4043" i="10" a="1"/>
  <c r="S4043" i="10" s="1"/>
  <c r="S4044" i="10" a="1"/>
  <c r="S4044" i="10" s="1"/>
  <c r="S4045" i="10" a="1"/>
  <c r="S4045" i="10" s="1"/>
  <c r="S4046" i="10" a="1"/>
  <c r="S4046" i="10" s="1"/>
  <c r="S4047" i="10" a="1"/>
  <c r="S4047" i="10" s="1"/>
  <c r="S4048" i="10" a="1"/>
  <c r="S4048" i="10" s="1"/>
  <c r="S4049" i="10" a="1"/>
  <c r="S4049" i="10" s="1"/>
  <c r="S4050" i="10" a="1"/>
  <c r="S4050" i="10" s="1"/>
  <c r="S4051" i="10" a="1"/>
  <c r="S4051" i="10" s="1"/>
  <c r="S4052" i="10" a="1"/>
  <c r="S4052" i="10" s="1"/>
  <c r="S4053" i="10" a="1"/>
  <c r="S4053" i="10" s="1"/>
  <c r="S4054" i="10" a="1"/>
  <c r="S4054" i="10" s="1"/>
  <c r="S4055" i="10" a="1"/>
  <c r="S4055" i="10" s="1"/>
  <c r="S4056" i="10" a="1"/>
  <c r="S4056" i="10" s="1"/>
  <c r="S4057" i="10" a="1"/>
  <c r="S4057" i="10" s="1"/>
  <c r="S4058" i="10" a="1"/>
  <c r="S4058" i="10" s="1"/>
  <c r="S4059" i="10" a="1"/>
  <c r="S4059" i="10" s="1"/>
  <c r="S4060" i="10" a="1"/>
  <c r="S4060" i="10" s="1"/>
  <c r="S4061" i="10" a="1"/>
  <c r="S4061" i="10" s="1"/>
  <c r="S4062" i="10" a="1"/>
  <c r="S4062" i="10" s="1"/>
  <c r="S4063" i="10" a="1"/>
  <c r="S4063" i="10" s="1"/>
  <c r="S4064" i="10" a="1"/>
  <c r="S4064" i="10" s="1"/>
  <c r="S4065" i="10" a="1"/>
  <c r="S4065" i="10" s="1"/>
  <c r="S4066" i="10" a="1"/>
  <c r="S4066" i="10" s="1"/>
  <c r="S4067" i="10" a="1"/>
  <c r="S4067" i="10" s="1"/>
  <c r="S4068" i="10" a="1"/>
  <c r="S4068" i="10" s="1"/>
  <c r="S4069" i="10" a="1"/>
  <c r="S4069" i="10" s="1"/>
  <c r="S4070" i="10" a="1"/>
  <c r="S4070" i="10" s="1"/>
  <c r="S4071" i="10" a="1"/>
  <c r="S4071" i="10" s="1"/>
  <c r="S4072" i="10" a="1"/>
  <c r="S4072" i="10" s="1"/>
  <c r="S4073" i="10" a="1"/>
  <c r="S4073" i="10" s="1"/>
  <c r="S4074" i="10" a="1"/>
  <c r="S4074" i="10" s="1"/>
  <c r="S4075" i="10" a="1"/>
  <c r="S4075" i="10" s="1"/>
  <c r="S4076" i="10" a="1"/>
  <c r="S4076" i="10" s="1"/>
  <c r="S4077" i="10" a="1"/>
  <c r="S4077" i="10" s="1"/>
  <c r="S4078" i="10" a="1"/>
  <c r="S4078" i="10" s="1"/>
  <c r="S4079" i="10" a="1"/>
  <c r="S4079" i="10" s="1"/>
  <c r="S4080" i="10" a="1"/>
  <c r="S4080" i="10" s="1"/>
  <c r="S4081" i="10" a="1"/>
  <c r="S4081" i="10" s="1"/>
  <c r="S4082" i="10" a="1"/>
  <c r="S4082" i="10" s="1"/>
  <c r="S4083" i="10" a="1"/>
  <c r="S4083" i="10" s="1"/>
  <c r="S4084" i="10" a="1"/>
  <c r="S4084" i="10" s="1"/>
  <c r="S4085" i="10" a="1"/>
  <c r="S4085" i="10" s="1"/>
  <c r="S4086" i="10" a="1"/>
  <c r="S4086" i="10" s="1"/>
  <c r="S4087" i="10" a="1"/>
  <c r="S4087" i="10" s="1"/>
  <c r="S4088" i="10" a="1"/>
  <c r="S4088" i="10" s="1"/>
  <c r="S4089" i="10" a="1"/>
  <c r="S4089" i="10" s="1"/>
  <c r="S4090" i="10" a="1"/>
  <c r="S4090" i="10" s="1"/>
  <c r="S4091" i="10" a="1"/>
  <c r="S4091" i="10" s="1"/>
  <c r="S4092" i="10" a="1"/>
  <c r="S4092" i="10" s="1"/>
  <c r="S4093" i="10" a="1"/>
  <c r="S4093" i="10" s="1"/>
  <c r="S4094" i="10" a="1"/>
  <c r="S4094" i="10" s="1"/>
  <c r="S4095" i="10" a="1"/>
  <c r="S4095" i="10" s="1"/>
  <c r="S4096" i="10" a="1"/>
  <c r="S4096" i="10" s="1"/>
  <c r="S4097" i="10" a="1"/>
  <c r="S4097" i="10" s="1"/>
  <c r="S4098" i="10" a="1"/>
  <c r="S4098" i="10" s="1"/>
  <c r="S4099" i="10" a="1"/>
  <c r="S4099" i="10" s="1"/>
  <c r="S4100" i="10" a="1"/>
  <c r="S4100" i="10" s="1"/>
  <c r="S4101" i="10" a="1"/>
  <c r="S4101" i="10" s="1"/>
  <c r="S4102" i="10" a="1"/>
  <c r="S4102" i="10" s="1"/>
  <c r="S4103" i="10" a="1"/>
  <c r="S4103" i="10" s="1"/>
  <c r="S4104" i="10" a="1"/>
  <c r="S4104" i="10" s="1"/>
  <c r="S4105" i="10" a="1"/>
  <c r="S4105" i="10" s="1"/>
  <c r="S4106" i="10" a="1"/>
  <c r="S4106" i="10" s="1"/>
  <c r="S4107" i="10" a="1"/>
  <c r="S4107" i="10" s="1"/>
  <c r="S4108" i="10" a="1"/>
  <c r="S4108" i="10" s="1"/>
  <c r="S4109" i="10" a="1"/>
  <c r="S4109" i="10" s="1"/>
  <c r="S4110" i="10" a="1"/>
  <c r="S4110" i="10" s="1"/>
  <c r="S4111" i="10" a="1"/>
  <c r="S4111" i="10" s="1"/>
  <c r="S4112" i="10" a="1"/>
  <c r="S4112" i="10" s="1"/>
  <c r="S4113" i="10" a="1"/>
  <c r="S4113" i="10" s="1"/>
  <c r="S4114" i="10" a="1"/>
  <c r="S4114" i="10" s="1"/>
  <c r="S4115" i="10" a="1"/>
  <c r="S4115" i="10" s="1"/>
  <c r="S4116" i="10" a="1"/>
  <c r="S4116" i="10" s="1"/>
  <c r="S4117" i="10" a="1"/>
  <c r="S4117" i="10" s="1"/>
  <c r="S4118" i="10" a="1"/>
  <c r="S4118" i="10" s="1"/>
  <c r="S4119" i="10" a="1"/>
  <c r="S4119" i="10" s="1"/>
  <c r="S4120" i="10" a="1"/>
  <c r="S4120" i="10" s="1"/>
  <c r="S4121" i="10" a="1"/>
  <c r="S4121" i="10" s="1"/>
  <c r="S4122" i="10" a="1"/>
  <c r="S4122" i="10" s="1"/>
  <c r="S4123" i="10" a="1"/>
  <c r="S4123" i="10" s="1"/>
  <c r="S4124" i="10" a="1"/>
  <c r="S4124" i="10" s="1"/>
  <c r="S4125" i="10" a="1"/>
  <c r="S4125" i="10" s="1"/>
  <c r="S4126" i="10" a="1"/>
  <c r="S4126" i="10" s="1"/>
  <c r="S4127" i="10" a="1"/>
  <c r="S4127" i="10" s="1"/>
  <c r="S4128" i="10" a="1"/>
  <c r="S4128" i="10" s="1"/>
  <c r="S4129" i="10" a="1"/>
  <c r="S4129" i="10" s="1"/>
  <c r="S4130" i="10" a="1"/>
  <c r="S4130" i="10" s="1"/>
  <c r="S4131" i="10" a="1"/>
  <c r="S4131" i="10" s="1"/>
  <c r="S4132" i="10" a="1"/>
  <c r="S4132" i="10" s="1"/>
  <c r="S4133" i="10" a="1"/>
  <c r="S4133" i="10" s="1"/>
  <c r="S4134" i="10" a="1"/>
  <c r="S4134" i="10" s="1"/>
  <c r="S4135" i="10" a="1"/>
  <c r="S4135" i="10" s="1"/>
  <c r="S4136" i="10" a="1"/>
  <c r="S4136" i="10" s="1"/>
  <c r="S4137" i="10" a="1"/>
  <c r="S4137" i="10" s="1"/>
  <c r="S4138" i="10" a="1"/>
  <c r="S4138" i="10" s="1"/>
  <c r="S4139" i="10" a="1"/>
  <c r="S4139" i="10" s="1"/>
  <c r="S4140" i="10" a="1"/>
  <c r="S4140" i="10" s="1"/>
  <c r="S4141" i="10" a="1"/>
  <c r="S4141" i="10" s="1"/>
  <c r="S4142" i="10" a="1"/>
  <c r="S4142" i="10" s="1"/>
  <c r="S4143" i="10" a="1"/>
  <c r="S4143" i="10" s="1"/>
  <c r="S4144" i="10" a="1"/>
  <c r="S4144" i="10" s="1"/>
  <c r="S4145" i="10" a="1"/>
  <c r="S4145" i="10" s="1"/>
  <c r="S4146" i="10" a="1"/>
  <c r="S4146" i="10" s="1"/>
  <c r="S4147" i="10" a="1"/>
  <c r="S4147" i="10" s="1"/>
  <c r="S4148" i="10" a="1"/>
  <c r="S4148" i="10" s="1"/>
  <c r="S4149" i="10" a="1"/>
  <c r="S4149" i="10" s="1"/>
  <c r="S4150" i="10" a="1"/>
  <c r="S4150" i="10" s="1"/>
  <c r="S4151" i="10" a="1"/>
  <c r="S4151" i="10" s="1"/>
  <c r="S4152" i="10" a="1"/>
  <c r="S4152" i="10" s="1"/>
  <c r="S4153" i="10" a="1"/>
  <c r="S4153" i="10" s="1"/>
  <c r="S4154" i="10" a="1"/>
  <c r="S4154" i="10" s="1"/>
  <c r="S4155" i="10" a="1"/>
  <c r="S4155" i="10" s="1"/>
  <c r="S4156" i="10" a="1"/>
  <c r="S4156" i="10" s="1"/>
  <c r="S4157" i="10" a="1"/>
  <c r="S4157" i="10" s="1"/>
  <c r="S4158" i="10" a="1"/>
  <c r="S4158" i="10" s="1"/>
  <c r="S4159" i="10" a="1"/>
  <c r="S4159" i="10" s="1"/>
  <c r="S4160" i="10" a="1"/>
  <c r="S4160" i="10" s="1"/>
  <c r="S4161" i="10" a="1"/>
  <c r="S4161" i="10" s="1"/>
  <c r="S4162" i="10" a="1"/>
  <c r="S4162" i="10" s="1"/>
  <c r="S4163" i="10" a="1"/>
  <c r="S4163" i="10" s="1"/>
  <c r="S4164" i="10" a="1"/>
  <c r="S4164" i="10" s="1"/>
  <c r="S4165" i="10" a="1"/>
  <c r="S4165" i="10" s="1"/>
  <c r="S4166" i="10" a="1"/>
  <c r="S4166" i="10" s="1"/>
  <c r="S4167" i="10" a="1"/>
  <c r="S4167" i="10" s="1"/>
  <c r="S4168" i="10" a="1"/>
  <c r="S4168" i="10" s="1"/>
  <c r="S4169" i="10" a="1"/>
  <c r="S4169" i="10" s="1"/>
  <c r="S4170" i="10" a="1"/>
  <c r="S4170" i="10" s="1"/>
  <c r="S4171" i="10" a="1"/>
  <c r="S4171" i="10" s="1"/>
  <c r="S4172" i="10" a="1"/>
  <c r="S4172" i="10" s="1"/>
  <c r="S4173" i="10" a="1"/>
  <c r="S4173" i="10" s="1"/>
  <c r="S4174" i="10" a="1"/>
  <c r="S4174" i="10" s="1"/>
  <c r="S4175" i="10" a="1"/>
  <c r="S4175" i="10" s="1"/>
  <c r="S4176" i="10" a="1"/>
  <c r="S4176" i="10" s="1"/>
  <c r="S4177" i="10" a="1"/>
  <c r="S4177" i="10" s="1"/>
  <c r="S4178" i="10" a="1"/>
  <c r="S4178" i="10" s="1"/>
  <c r="S4179" i="10" a="1"/>
  <c r="S4179" i="10" s="1"/>
  <c r="S4180" i="10" a="1"/>
  <c r="S4180" i="10" s="1"/>
  <c r="S4181" i="10" a="1"/>
  <c r="S4181" i="10" s="1"/>
  <c r="S4182" i="10" a="1"/>
  <c r="S4182" i="10" s="1"/>
  <c r="S4183" i="10" a="1"/>
  <c r="S4183" i="10" s="1"/>
  <c r="S4184" i="10" a="1"/>
  <c r="S4184" i="10" s="1"/>
  <c r="S4185" i="10" a="1"/>
  <c r="S4185" i="10" s="1"/>
  <c r="S4186" i="10" a="1"/>
  <c r="S4186" i="10" s="1"/>
  <c r="S4187" i="10" a="1"/>
  <c r="S4187" i="10" s="1"/>
  <c r="S4188" i="10" a="1"/>
  <c r="S4188" i="10" s="1"/>
  <c r="S4189" i="10" a="1"/>
  <c r="S4189" i="10" s="1"/>
  <c r="S4190" i="10" a="1"/>
  <c r="S4190" i="10" s="1"/>
  <c r="S4191" i="10" a="1"/>
  <c r="S4191" i="10" s="1"/>
  <c r="S4192" i="10" a="1"/>
  <c r="S4192" i="10" s="1"/>
  <c r="S4193" i="10" a="1"/>
  <c r="S4193" i="10" s="1"/>
  <c r="S4194" i="10" a="1"/>
  <c r="S4194" i="10" s="1"/>
  <c r="S4195" i="10" a="1"/>
  <c r="S4195" i="10" s="1"/>
  <c r="S4196" i="10" a="1"/>
  <c r="S4196" i="10" s="1"/>
  <c r="S4197" i="10" a="1"/>
  <c r="S4197" i="10" s="1"/>
  <c r="S4198" i="10" a="1"/>
  <c r="S4198" i="10" s="1"/>
  <c r="S4199" i="10" a="1"/>
  <c r="S4199" i="10" s="1"/>
  <c r="S4200" i="10" a="1"/>
  <c r="S4200" i="10" s="1"/>
  <c r="S4201" i="10" a="1"/>
  <c r="S4201" i="10" s="1"/>
  <c r="S4202" i="10" a="1"/>
  <c r="S4202" i="10" s="1"/>
  <c r="S4203" i="10" a="1"/>
  <c r="S4203" i="10" s="1"/>
  <c r="S4204" i="10" a="1"/>
  <c r="S4204" i="10" s="1"/>
  <c r="S4205" i="10" a="1"/>
  <c r="S4205" i="10" s="1"/>
  <c r="S4206" i="10" a="1"/>
  <c r="S4206" i="10" s="1"/>
  <c r="S4207" i="10" a="1"/>
  <c r="S4207" i="10" s="1"/>
  <c r="S4208" i="10" a="1"/>
  <c r="S4208" i="10" s="1"/>
  <c r="S4209" i="10" a="1"/>
  <c r="S4209" i="10" s="1"/>
  <c r="S4210" i="10" a="1"/>
  <c r="S4210" i="10" s="1"/>
  <c r="S4211" i="10" a="1"/>
  <c r="S4211" i="10" s="1"/>
  <c r="S4212" i="10" a="1"/>
  <c r="S4212" i="10" s="1"/>
  <c r="S4213" i="10" a="1"/>
  <c r="S4213" i="10" s="1"/>
  <c r="S4214" i="10" a="1"/>
  <c r="S4214" i="10" s="1"/>
  <c r="S4215" i="10" a="1"/>
  <c r="S4215" i="10" s="1"/>
  <c r="S4216" i="10" a="1"/>
  <c r="S4216" i="10" s="1"/>
  <c r="S4217" i="10" a="1"/>
  <c r="S4217" i="10" s="1"/>
  <c r="S4218" i="10" a="1"/>
  <c r="S4218" i="10" s="1"/>
  <c r="S4219" i="10" a="1"/>
  <c r="S4219" i="10" s="1"/>
  <c r="S4220" i="10" a="1"/>
  <c r="S4220" i="10" s="1"/>
  <c r="S4221" i="10" a="1"/>
  <c r="S4221" i="10" s="1"/>
  <c r="S4222" i="10" a="1"/>
  <c r="S4222" i="10" s="1"/>
  <c r="S4223" i="10" a="1"/>
  <c r="S4223" i="10" s="1"/>
  <c r="S4224" i="10" a="1"/>
  <c r="S4224" i="10" s="1"/>
  <c r="S4225" i="10" a="1"/>
  <c r="S4225" i="10" s="1"/>
  <c r="S4226" i="10" a="1"/>
  <c r="S4226" i="10" s="1"/>
  <c r="S4227" i="10" a="1"/>
  <c r="S4227" i="10" s="1"/>
  <c r="S4228" i="10" a="1"/>
  <c r="S4228" i="10" s="1"/>
  <c r="S4229" i="10" a="1"/>
  <c r="S4229" i="10" s="1"/>
  <c r="S4230" i="10" a="1"/>
  <c r="S4230" i="10" s="1"/>
  <c r="S4231" i="10" a="1"/>
  <c r="S4231" i="10" s="1"/>
  <c r="S4232" i="10" a="1"/>
  <c r="S4232" i="10" s="1"/>
  <c r="S4233" i="10" a="1"/>
  <c r="S4233" i="10" s="1"/>
  <c r="S4234" i="10" a="1"/>
  <c r="S4234" i="10" s="1"/>
  <c r="S4235" i="10" a="1"/>
  <c r="S4235" i="10" s="1"/>
  <c r="S4236" i="10" a="1"/>
  <c r="S4236" i="10" s="1"/>
  <c r="S4237" i="10" a="1"/>
  <c r="S4237" i="10" s="1"/>
  <c r="S4238" i="10" a="1"/>
  <c r="S4238" i="10" s="1"/>
  <c r="S4239" i="10" a="1"/>
  <c r="S4239" i="10" s="1"/>
  <c r="S4240" i="10" a="1"/>
  <c r="S4240" i="10" s="1"/>
  <c r="S4241" i="10" a="1"/>
  <c r="S4241" i="10" s="1"/>
  <c r="S4242" i="10" a="1"/>
  <c r="S4242" i="10" s="1"/>
  <c r="S4243" i="10" a="1"/>
  <c r="S4243" i="10" s="1"/>
  <c r="S4244" i="10" a="1"/>
  <c r="S4244" i="10" s="1"/>
  <c r="S4245" i="10" a="1"/>
  <c r="S4245" i="10" s="1"/>
  <c r="S4246" i="10" a="1"/>
  <c r="S4246" i="10" s="1"/>
  <c r="S4247" i="10" a="1"/>
  <c r="S4247" i="10" s="1"/>
  <c r="S4248" i="10" a="1"/>
  <c r="S4248" i="10" s="1"/>
  <c r="S4249" i="10" a="1"/>
  <c r="S4249" i="10" s="1"/>
  <c r="S4250" i="10" a="1"/>
  <c r="S4250" i="10" s="1"/>
  <c r="S4251" i="10" a="1"/>
  <c r="S4251" i="10" s="1"/>
  <c r="S4252" i="10" a="1"/>
  <c r="S4252" i="10" s="1"/>
  <c r="S4253" i="10" a="1"/>
  <c r="S4253" i="10" s="1"/>
  <c r="S4254" i="10" a="1"/>
  <c r="S4254" i="10" s="1"/>
  <c r="S4255" i="10" a="1"/>
  <c r="S4255" i="10" s="1"/>
  <c r="S4256" i="10" a="1"/>
  <c r="S4256" i="10" s="1"/>
  <c r="S4257" i="10" a="1"/>
  <c r="S4257" i="10" s="1"/>
  <c r="S4258" i="10" a="1"/>
  <c r="S4258" i="10" s="1"/>
  <c r="S4259" i="10" a="1"/>
  <c r="S4259" i="10" s="1"/>
  <c r="S4260" i="10" a="1"/>
  <c r="S4260" i="10" s="1"/>
  <c r="S4261" i="10" a="1"/>
  <c r="S4261" i="10" s="1"/>
  <c r="S4262" i="10" a="1"/>
  <c r="S4262" i="10" s="1"/>
  <c r="S4263" i="10" a="1"/>
  <c r="S4263" i="10" s="1"/>
  <c r="S4264" i="10" a="1"/>
  <c r="S4264" i="10" s="1"/>
  <c r="S4265" i="10" a="1"/>
  <c r="S4265" i="10" s="1"/>
  <c r="S4266" i="10" a="1"/>
  <c r="S4266" i="10" s="1"/>
  <c r="S4267" i="10" a="1"/>
  <c r="S4267" i="10" s="1"/>
  <c r="S4268" i="10" a="1"/>
  <c r="S4268" i="10" s="1"/>
  <c r="S4269" i="10" a="1"/>
  <c r="S4269" i="10" s="1"/>
  <c r="S4270" i="10" a="1"/>
  <c r="S4270" i="10" s="1"/>
  <c r="S4271" i="10" a="1"/>
  <c r="S4271" i="10" s="1"/>
  <c r="S4272" i="10" a="1"/>
  <c r="S4272" i="10" s="1"/>
  <c r="S4273" i="10" a="1"/>
  <c r="S4273" i="10" s="1"/>
  <c r="S4274" i="10" a="1"/>
  <c r="S4274" i="10" s="1"/>
  <c r="S4275" i="10" a="1"/>
  <c r="S4275" i="10" s="1"/>
  <c r="S4276" i="10" a="1"/>
  <c r="S4276" i="10" s="1"/>
  <c r="S4277" i="10" a="1"/>
  <c r="S4277" i="10" s="1"/>
  <c r="S4278" i="10" a="1"/>
  <c r="S4278" i="10" s="1"/>
  <c r="S4279" i="10" a="1"/>
  <c r="S4279" i="10" s="1"/>
  <c r="S4280" i="10" a="1"/>
  <c r="S4280" i="10" s="1"/>
  <c r="S4281" i="10" a="1"/>
  <c r="S4281" i="10" s="1"/>
  <c r="S4282" i="10" a="1"/>
  <c r="S4282" i="10" s="1"/>
  <c r="S4283" i="10" a="1"/>
  <c r="S4283" i="10" s="1"/>
  <c r="S4284" i="10" a="1"/>
  <c r="S4284" i="10" s="1"/>
  <c r="S4285" i="10" a="1"/>
  <c r="S4285" i="10" s="1"/>
  <c r="S4286" i="10" a="1"/>
  <c r="S4286" i="10" s="1"/>
  <c r="S4287" i="10" a="1"/>
  <c r="S4287" i="10" s="1"/>
  <c r="S4288" i="10" a="1"/>
  <c r="S4288" i="10" s="1"/>
  <c r="S4289" i="10" a="1"/>
  <c r="S4289" i="10" s="1"/>
  <c r="S4290" i="10" a="1"/>
  <c r="S4290" i="10" s="1"/>
  <c r="S4291" i="10" a="1"/>
  <c r="S4291" i="10" s="1"/>
  <c r="S4292" i="10" a="1"/>
  <c r="S4292" i="10" s="1"/>
  <c r="S4293" i="10" a="1"/>
  <c r="S4293" i="10" s="1"/>
  <c r="S4294" i="10" a="1"/>
  <c r="S4294" i="10" s="1"/>
  <c r="S4295" i="10" a="1"/>
  <c r="S4295" i="10" s="1"/>
  <c r="S4296" i="10" a="1"/>
  <c r="S4296" i="10" s="1"/>
  <c r="S4297" i="10" a="1"/>
  <c r="S4297" i="10" s="1"/>
  <c r="S4298" i="10" a="1"/>
  <c r="S4298" i="10" s="1"/>
  <c r="S4299" i="10" a="1"/>
  <c r="S4299" i="10" s="1"/>
  <c r="S4300" i="10" a="1"/>
  <c r="S4300" i="10" s="1"/>
  <c r="S4301" i="10" a="1"/>
  <c r="S4301" i="10" s="1"/>
  <c r="S4302" i="10" a="1"/>
  <c r="S4302" i="10" s="1"/>
  <c r="S4303" i="10" a="1"/>
  <c r="S4303" i="10" s="1"/>
  <c r="S4304" i="10" a="1"/>
  <c r="S4304" i="10" s="1"/>
  <c r="S4305" i="10" a="1"/>
  <c r="S4305" i="10" s="1"/>
  <c r="S4306" i="10" a="1"/>
  <c r="S4306" i="10" s="1"/>
  <c r="S4307" i="10" a="1"/>
  <c r="S4307" i="10" s="1"/>
  <c r="S4308" i="10" a="1"/>
  <c r="S4308" i="10" s="1"/>
  <c r="S4309" i="10" a="1"/>
  <c r="S4309" i="10" s="1"/>
  <c r="S4310" i="10" a="1"/>
  <c r="S4310" i="10" s="1"/>
  <c r="S4311" i="10" a="1"/>
  <c r="S4311" i="10" s="1"/>
  <c r="S4312" i="10" a="1"/>
  <c r="S4312" i="10" s="1"/>
  <c r="S4313" i="10" a="1"/>
  <c r="S4313" i="10" s="1"/>
  <c r="S4314" i="10" a="1"/>
  <c r="S4314" i="10" s="1"/>
  <c r="S4315" i="10" a="1"/>
  <c r="S4315" i="10" s="1"/>
  <c r="S4316" i="10" a="1"/>
  <c r="S4316" i="10" s="1"/>
  <c r="S4317" i="10" a="1"/>
  <c r="S4317" i="10" s="1"/>
  <c r="S4318" i="10" a="1"/>
  <c r="S4318" i="10" s="1"/>
  <c r="S4319" i="10" a="1"/>
  <c r="S4319" i="10" s="1"/>
  <c r="S4320" i="10" a="1"/>
  <c r="S4320" i="10" s="1"/>
  <c r="S4321" i="10" a="1"/>
  <c r="S4321" i="10" s="1"/>
  <c r="S4322" i="10" a="1"/>
  <c r="S4322" i="10" s="1"/>
  <c r="S4323" i="10" a="1"/>
  <c r="S4323" i="10" s="1"/>
  <c r="S4324" i="10" a="1"/>
  <c r="S4324" i="10" s="1"/>
  <c r="S4325" i="10" a="1"/>
  <c r="S4325" i="10" s="1"/>
  <c r="S4326" i="10" a="1"/>
  <c r="S4326" i="10" s="1"/>
  <c r="S4327" i="10" a="1"/>
  <c r="S4327" i="10" s="1"/>
  <c r="S4328" i="10" a="1"/>
  <c r="S4328" i="10" s="1"/>
  <c r="S4329" i="10" a="1"/>
  <c r="S4329" i="10" s="1"/>
  <c r="S4330" i="10" a="1"/>
  <c r="S4330" i="10" s="1"/>
  <c r="S4331" i="10" a="1"/>
  <c r="S4331" i="10" s="1"/>
  <c r="S4332" i="10" a="1"/>
  <c r="S4332" i="10" s="1"/>
  <c r="S4333" i="10" a="1"/>
  <c r="S4333" i="10" s="1"/>
  <c r="S4334" i="10" a="1"/>
  <c r="S4334" i="10" s="1"/>
  <c r="S4335" i="10" a="1"/>
  <c r="S4335" i="10" s="1"/>
  <c r="S4336" i="10" a="1"/>
  <c r="S4336" i="10" s="1"/>
  <c r="S4337" i="10" a="1"/>
  <c r="S4337" i="10" s="1"/>
  <c r="S4338" i="10" a="1"/>
  <c r="S4338" i="10" s="1"/>
  <c r="S4339" i="10" a="1"/>
  <c r="S4339" i="10" s="1"/>
  <c r="S4340" i="10" a="1"/>
  <c r="S4340" i="10" s="1"/>
  <c r="S4341" i="10" a="1"/>
  <c r="S4341" i="10" s="1"/>
  <c r="S4342" i="10" a="1"/>
  <c r="S4342" i="10" s="1"/>
  <c r="S4343" i="10" a="1"/>
  <c r="S4343" i="10" s="1"/>
  <c r="S4344" i="10" a="1"/>
  <c r="S4344" i="10" s="1"/>
  <c r="S4345" i="10" a="1"/>
  <c r="S4345" i="10" s="1"/>
  <c r="S4346" i="10" a="1"/>
  <c r="S4346" i="10" s="1"/>
  <c r="S4347" i="10" a="1"/>
  <c r="S4347" i="10" s="1"/>
  <c r="S4348" i="10" a="1"/>
  <c r="S4348" i="10" s="1"/>
  <c r="S4349" i="10" a="1"/>
  <c r="S4349" i="10" s="1"/>
  <c r="S4350" i="10" a="1"/>
  <c r="S4350" i="10" s="1"/>
  <c r="S4351" i="10" a="1"/>
  <c r="S4351" i="10" s="1"/>
  <c r="S4352" i="10" a="1"/>
  <c r="S4352" i="10" s="1"/>
  <c r="S4353" i="10" a="1"/>
  <c r="S4353" i="10" s="1"/>
  <c r="S4354" i="10" a="1"/>
  <c r="S4354" i="10" s="1"/>
  <c r="S4355" i="10" a="1"/>
  <c r="S4355" i="10" s="1"/>
  <c r="S4356" i="10" a="1"/>
  <c r="S4356" i="10" s="1"/>
  <c r="S4357" i="10" a="1"/>
  <c r="S4357" i="10" s="1"/>
  <c r="S4358" i="10" a="1"/>
  <c r="S4358" i="10" s="1"/>
  <c r="S4359" i="10" a="1"/>
  <c r="S4359" i="10" s="1"/>
  <c r="S4360" i="10" a="1"/>
  <c r="S4360" i="10" s="1"/>
  <c r="S4361" i="10" a="1"/>
  <c r="S4361" i="10" s="1"/>
  <c r="S4362" i="10" a="1"/>
  <c r="S4362" i="10" s="1"/>
  <c r="S4363" i="10" a="1"/>
  <c r="S4363" i="10" s="1"/>
  <c r="S4364" i="10" a="1"/>
  <c r="S4364" i="10" s="1"/>
  <c r="S4365" i="10" a="1"/>
  <c r="S4365" i="10" s="1"/>
  <c r="S4366" i="10" a="1"/>
  <c r="S4366" i="10" s="1"/>
  <c r="S4367" i="10" a="1"/>
  <c r="S4367" i="10" s="1"/>
  <c r="S4368" i="10" a="1"/>
  <c r="S4368" i="10" s="1"/>
  <c r="S4369" i="10" a="1"/>
  <c r="S4369" i="10" s="1"/>
  <c r="S4370" i="10" a="1"/>
  <c r="S4370" i="10" s="1"/>
  <c r="S4371" i="10" a="1"/>
  <c r="S4371" i="10" s="1"/>
  <c r="S4372" i="10" a="1"/>
  <c r="S4372" i="10" s="1"/>
  <c r="S4373" i="10" a="1"/>
  <c r="S4373" i="10" s="1"/>
  <c r="S4374" i="10" a="1"/>
  <c r="S4374" i="10" s="1"/>
  <c r="S4375" i="10" a="1"/>
  <c r="S4375" i="10" s="1"/>
  <c r="S4376" i="10" a="1"/>
  <c r="S4376" i="10" s="1"/>
  <c r="S4377" i="10" a="1"/>
  <c r="S4377" i="10" s="1"/>
  <c r="S4378" i="10" a="1"/>
  <c r="S4378" i="10" s="1"/>
  <c r="S4379" i="10" a="1"/>
  <c r="S4379" i="10" s="1"/>
  <c r="S4380" i="10" a="1"/>
  <c r="S4380" i="10" s="1"/>
  <c r="S4381" i="10" a="1"/>
  <c r="S4381" i="10" s="1"/>
  <c r="S4382" i="10" a="1"/>
  <c r="S4382" i="10" s="1"/>
  <c r="S4383" i="10" a="1"/>
  <c r="S4383" i="10" s="1"/>
  <c r="S4384" i="10" a="1"/>
  <c r="S4384" i="10" s="1"/>
  <c r="S4385" i="10" a="1"/>
  <c r="S4385" i="10" s="1"/>
  <c r="S4386" i="10" a="1"/>
  <c r="S4386" i="10" s="1"/>
  <c r="S4387" i="10" a="1"/>
  <c r="S4387" i="10" s="1"/>
  <c r="S4388" i="10" a="1"/>
  <c r="S4388" i="10" s="1"/>
  <c r="S4389" i="10" a="1"/>
  <c r="S4389" i="10" s="1"/>
  <c r="S4390" i="10" a="1"/>
  <c r="S4390" i="10" s="1"/>
  <c r="S4391" i="10" a="1"/>
  <c r="S4391" i="10" s="1"/>
  <c r="S4392" i="10" a="1"/>
  <c r="S4392" i="10" s="1"/>
  <c r="S4393" i="10" a="1"/>
  <c r="S4393" i="10" s="1"/>
  <c r="S4394" i="10" a="1"/>
  <c r="S4394" i="10" s="1"/>
  <c r="S4395" i="10" a="1"/>
  <c r="S4395" i="10" s="1"/>
  <c r="S4396" i="10" a="1"/>
  <c r="S4396" i="10" s="1"/>
  <c r="S4397" i="10" a="1"/>
  <c r="S4397" i="10" s="1"/>
  <c r="S4398" i="10" a="1"/>
  <c r="S4398" i="10" s="1"/>
  <c r="S4399" i="10" a="1"/>
  <c r="S4399" i="10" s="1"/>
  <c r="S4400" i="10" a="1"/>
  <c r="S4400" i="10" s="1"/>
  <c r="S4401" i="10" a="1"/>
  <c r="S4401" i="10" s="1"/>
  <c r="S4402" i="10" a="1"/>
  <c r="S4402" i="10" s="1"/>
  <c r="S4403" i="10" a="1"/>
  <c r="S4403" i="10" s="1"/>
  <c r="S4404" i="10" a="1"/>
  <c r="S4404" i="10" s="1"/>
  <c r="S4405" i="10" a="1"/>
  <c r="S4405" i="10" s="1"/>
  <c r="S4406" i="10" a="1"/>
  <c r="S4406" i="10" s="1"/>
  <c r="S4407" i="10" a="1"/>
  <c r="S4407" i="10" s="1"/>
  <c r="S4408" i="10" a="1"/>
  <c r="S4408" i="10" s="1"/>
  <c r="S4409" i="10" a="1"/>
  <c r="S4409" i="10" s="1"/>
  <c r="S4410" i="10" a="1"/>
  <c r="S4410" i="10" s="1"/>
  <c r="S4411" i="10" a="1"/>
  <c r="S4411" i="10" s="1"/>
  <c r="S4412" i="10" a="1"/>
  <c r="S4412" i="10" s="1"/>
  <c r="S4413" i="10" a="1"/>
  <c r="S4413" i="10" s="1"/>
  <c r="S4414" i="10" a="1"/>
  <c r="S4414" i="10" s="1"/>
  <c r="S4415" i="10" a="1"/>
  <c r="S4415" i="10" s="1"/>
  <c r="S4416" i="10" a="1"/>
  <c r="S4416" i="10" s="1"/>
  <c r="S4417" i="10" a="1"/>
  <c r="S4417" i="10" s="1"/>
  <c r="S4418" i="10" a="1"/>
  <c r="S4418" i="10" s="1"/>
  <c r="S4419" i="10" a="1"/>
  <c r="S4419" i="10" s="1"/>
  <c r="S4420" i="10" a="1"/>
  <c r="S4420" i="10" s="1"/>
  <c r="S4421" i="10" a="1"/>
  <c r="S4421" i="10" s="1"/>
  <c r="S4422" i="10" a="1"/>
  <c r="S4422" i="10" s="1"/>
  <c r="S4423" i="10" a="1"/>
  <c r="S4423" i="10" s="1"/>
  <c r="S4424" i="10" a="1"/>
  <c r="S4424" i="10" s="1"/>
  <c r="S4425" i="10" a="1"/>
  <c r="S4425" i="10" s="1"/>
  <c r="S4426" i="10" a="1"/>
  <c r="S4426" i="10" s="1"/>
  <c r="S4427" i="10" a="1"/>
  <c r="S4427" i="10" s="1"/>
  <c r="S4428" i="10" a="1"/>
  <c r="S4428" i="10" s="1"/>
  <c r="S4429" i="10" a="1"/>
  <c r="S4429" i="10" s="1"/>
  <c r="S4430" i="10" a="1"/>
  <c r="S4430" i="10" s="1"/>
  <c r="S4431" i="10" a="1"/>
  <c r="S4431" i="10" s="1"/>
  <c r="S4432" i="10" a="1"/>
  <c r="S4432" i="10" s="1"/>
  <c r="S4433" i="10" a="1"/>
  <c r="S4433" i="10" s="1"/>
  <c r="S4434" i="10" a="1"/>
  <c r="S4434" i="10" s="1"/>
  <c r="S4435" i="10" a="1"/>
  <c r="S4435" i="10" s="1"/>
  <c r="S4436" i="10" a="1"/>
  <c r="S4436" i="10" s="1"/>
  <c r="S4437" i="10" a="1"/>
  <c r="S4437" i="10" s="1"/>
  <c r="S4438" i="10" a="1"/>
  <c r="S4438" i="10" s="1"/>
  <c r="S4439" i="10" a="1"/>
  <c r="S4439" i="10" s="1"/>
  <c r="S4440" i="10" a="1"/>
  <c r="S4440" i="10" s="1"/>
  <c r="S4441" i="10" a="1"/>
  <c r="S4441" i="10" s="1"/>
  <c r="S4442" i="10" a="1"/>
  <c r="S4442" i="10" s="1"/>
  <c r="S4443" i="10" a="1"/>
  <c r="S4443" i="10" s="1"/>
  <c r="S4444" i="10" a="1"/>
  <c r="S4444" i="10" s="1"/>
  <c r="S4445" i="10" a="1"/>
  <c r="S4445" i="10" s="1"/>
  <c r="S4446" i="10" a="1"/>
  <c r="S4446" i="10" s="1"/>
  <c r="S4447" i="10" a="1"/>
  <c r="S4447" i="10" s="1"/>
  <c r="S4448" i="10" a="1"/>
  <c r="S4448" i="10" s="1"/>
  <c r="S4449" i="10" a="1"/>
  <c r="S4449" i="10" s="1"/>
  <c r="S4450" i="10" a="1"/>
  <c r="S4450" i="10" s="1"/>
  <c r="S4451" i="10" a="1"/>
  <c r="S4451" i="10" s="1"/>
  <c r="S4452" i="10" a="1"/>
  <c r="S4452" i="10" s="1"/>
  <c r="S4453" i="10" a="1"/>
  <c r="S4453" i="10" s="1"/>
  <c r="S4454" i="10" a="1"/>
  <c r="S4454" i="10" s="1"/>
  <c r="S4455" i="10" a="1"/>
  <c r="S4455" i="10" s="1"/>
  <c r="S4456" i="10" a="1"/>
  <c r="S4456" i="10" s="1"/>
  <c r="S4457" i="10" a="1"/>
  <c r="S4457" i="10" s="1"/>
  <c r="S4458" i="10" a="1"/>
  <c r="S4458" i="10" s="1"/>
  <c r="S4459" i="10" a="1"/>
  <c r="S4459" i="10" s="1"/>
  <c r="S4460" i="10" a="1"/>
  <c r="S4460" i="10" s="1"/>
  <c r="S4461" i="10" a="1"/>
  <c r="S4461" i="10" s="1"/>
  <c r="S4462" i="10" a="1"/>
  <c r="S4462" i="10" s="1"/>
  <c r="S4463" i="10" a="1"/>
  <c r="S4463" i="10" s="1"/>
  <c r="S4464" i="10" a="1"/>
  <c r="S4464" i="10" s="1"/>
  <c r="S4465" i="10" a="1"/>
  <c r="S4465" i="10" s="1"/>
  <c r="S4466" i="10" a="1"/>
  <c r="S4466" i="10" s="1"/>
  <c r="S4467" i="10" a="1"/>
  <c r="S4467" i="10" s="1"/>
  <c r="S4468" i="10" a="1"/>
  <c r="S4468" i="10" s="1"/>
  <c r="S4469" i="10" a="1"/>
  <c r="S4469" i="10" s="1"/>
  <c r="S4470" i="10" a="1"/>
  <c r="S4470" i="10" s="1"/>
  <c r="S4471" i="10" a="1"/>
  <c r="S4471" i="10" s="1"/>
  <c r="S4472" i="10" a="1"/>
  <c r="S4472" i="10" s="1"/>
  <c r="S4473" i="10" a="1"/>
  <c r="S4473" i="10" s="1"/>
  <c r="S4474" i="10" a="1"/>
  <c r="S4474" i="10" s="1"/>
  <c r="S4475" i="10" a="1"/>
  <c r="S4475" i="10" s="1"/>
  <c r="S4476" i="10" a="1"/>
  <c r="S4476" i="10" s="1"/>
  <c r="S4477" i="10" a="1"/>
  <c r="S4477" i="10" s="1"/>
  <c r="S4478" i="10" a="1"/>
  <c r="S4478" i="10" s="1"/>
  <c r="S4479" i="10" a="1"/>
  <c r="S4479" i="10" s="1"/>
  <c r="S4480" i="10" a="1"/>
  <c r="S4480" i="10" s="1"/>
  <c r="S4481" i="10" a="1"/>
  <c r="S4481" i="10" s="1"/>
  <c r="S4482" i="10" a="1"/>
  <c r="S4482" i="10" s="1"/>
  <c r="S4483" i="10" a="1"/>
  <c r="S4483" i="10" s="1"/>
  <c r="S4484" i="10" a="1"/>
  <c r="S4484" i="10" s="1"/>
  <c r="S4485" i="10" a="1"/>
  <c r="S4485" i="10" s="1"/>
  <c r="S4486" i="10" a="1"/>
  <c r="S4486" i="10" s="1"/>
  <c r="S4487" i="10" a="1"/>
  <c r="S4487" i="10" s="1"/>
  <c r="S4488" i="10" a="1"/>
  <c r="S4488" i="10" s="1"/>
  <c r="S4489" i="10" a="1"/>
  <c r="S4489" i="10" s="1"/>
  <c r="S4490" i="10" a="1"/>
  <c r="S4490" i="10" s="1"/>
  <c r="S4491" i="10" a="1"/>
  <c r="S4491" i="10" s="1"/>
  <c r="S4492" i="10" a="1"/>
  <c r="S4492" i="10" s="1"/>
  <c r="S4493" i="10" a="1"/>
  <c r="S4493" i="10" s="1"/>
  <c r="S4494" i="10" a="1"/>
  <c r="S4494" i="10" s="1"/>
  <c r="S4495" i="10" a="1"/>
  <c r="S4495" i="10" s="1"/>
  <c r="S4496" i="10" a="1"/>
  <c r="S4496" i="10" s="1"/>
  <c r="S4497" i="10" a="1"/>
  <c r="S4497" i="10" s="1"/>
  <c r="S4498" i="10" a="1"/>
  <c r="S4498" i="10" s="1"/>
  <c r="S4499" i="10" a="1"/>
  <c r="S4499" i="10" s="1"/>
  <c r="S4500" i="10" a="1"/>
  <c r="S4500" i="10" s="1"/>
  <c r="S4501" i="10" a="1"/>
  <c r="S4501" i="10" s="1"/>
  <c r="S4502" i="10" a="1"/>
  <c r="S4502" i="10" s="1"/>
  <c r="S4503" i="10" a="1"/>
  <c r="S4503" i="10" s="1"/>
  <c r="S4504" i="10" a="1"/>
  <c r="S4504" i="10" s="1"/>
  <c r="S4505" i="10" a="1"/>
  <c r="S4505" i="10" s="1"/>
  <c r="S4506" i="10" a="1"/>
  <c r="S4506" i="10" s="1"/>
  <c r="S4507" i="10" a="1"/>
  <c r="S4507" i="10" s="1"/>
  <c r="S4508" i="10" a="1"/>
  <c r="S4508" i="10" s="1"/>
  <c r="S4509" i="10" a="1"/>
  <c r="S4509" i="10" s="1"/>
  <c r="S4510" i="10" a="1"/>
  <c r="S4510" i="10" s="1"/>
  <c r="S4511" i="10" a="1"/>
  <c r="S4511" i="10" s="1"/>
  <c r="S4512" i="10" a="1"/>
  <c r="S4512" i="10" s="1"/>
  <c r="S4513" i="10" a="1"/>
  <c r="S4513" i="10" s="1"/>
  <c r="S4514" i="10" a="1"/>
  <c r="S4514" i="10" s="1"/>
  <c r="S4515" i="10" a="1"/>
  <c r="S4515" i="10" s="1"/>
  <c r="S4516" i="10" a="1"/>
  <c r="S4516" i="10" s="1"/>
  <c r="S4517" i="10" a="1"/>
  <c r="S4517" i="10" s="1"/>
  <c r="S4518" i="10" a="1"/>
  <c r="S4518" i="10" s="1"/>
  <c r="S4519" i="10" a="1"/>
  <c r="S4519" i="10" s="1"/>
  <c r="S4520" i="10" a="1"/>
  <c r="S4520" i="10" s="1"/>
  <c r="S4521" i="10" a="1"/>
  <c r="S4521" i="10" s="1"/>
  <c r="S4522" i="10" a="1"/>
  <c r="S4522" i="10" s="1"/>
  <c r="S4523" i="10" a="1"/>
  <c r="S4523" i="10" s="1"/>
  <c r="S4524" i="10" a="1"/>
  <c r="S4524" i="10" s="1"/>
  <c r="S4525" i="10" a="1"/>
  <c r="S4525" i="10" s="1"/>
  <c r="S4526" i="10" a="1"/>
  <c r="S4526" i="10" s="1"/>
  <c r="S4527" i="10" a="1"/>
  <c r="S4527" i="10" s="1"/>
  <c r="S4528" i="10" a="1"/>
  <c r="S4528" i="10" s="1"/>
  <c r="S4529" i="10" a="1"/>
  <c r="S4529" i="10" s="1"/>
  <c r="S4530" i="10" a="1"/>
  <c r="S4530" i="10" s="1"/>
  <c r="S4531" i="10" a="1"/>
  <c r="S4531" i="10" s="1"/>
  <c r="S4532" i="10" a="1"/>
  <c r="S4532" i="10" s="1"/>
  <c r="S4533" i="10" a="1"/>
  <c r="S4533" i="10" s="1"/>
  <c r="S4534" i="10" a="1"/>
  <c r="S4534" i="10" s="1"/>
  <c r="S4535" i="10" a="1"/>
  <c r="S4535" i="10" s="1"/>
  <c r="S4536" i="10" a="1"/>
  <c r="S4536" i="10" s="1"/>
  <c r="S4537" i="10" a="1"/>
  <c r="S4537" i="10" s="1"/>
  <c r="S4538" i="10" a="1"/>
  <c r="S4538" i="10" s="1"/>
  <c r="S4539" i="10" a="1"/>
  <c r="S4539" i="10" s="1"/>
  <c r="S4540" i="10" a="1"/>
  <c r="S4540" i="10" s="1"/>
  <c r="S4541" i="10" a="1"/>
  <c r="S4541" i="10" s="1"/>
  <c r="S4542" i="10" a="1"/>
  <c r="S4542" i="10" s="1"/>
  <c r="S4543" i="10" a="1"/>
  <c r="S4543" i="10" s="1"/>
  <c r="S4544" i="10" a="1"/>
  <c r="S4544" i="10" s="1"/>
  <c r="S4545" i="10" a="1"/>
  <c r="S4545" i="10" s="1"/>
  <c r="S4546" i="10" a="1"/>
  <c r="S4546" i="10" s="1"/>
  <c r="S4547" i="10" a="1"/>
  <c r="S4547" i="10" s="1"/>
  <c r="S4548" i="10" a="1"/>
  <c r="S4548" i="10" s="1"/>
  <c r="S4549" i="10" a="1"/>
  <c r="S4549" i="10" s="1"/>
  <c r="S4550" i="10" a="1"/>
  <c r="S4550" i="10" s="1"/>
  <c r="S4551" i="10" a="1"/>
  <c r="S4551" i="10" s="1"/>
  <c r="S4552" i="10" a="1"/>
  <c r="S4552" i="10" s="1"/>
  <c r="S4553" i="10" a="1"/>
  <c r="S4553" i="10" s="1"/>
  <c r="S4554" i="10" a="1"/>
  <c r="S4554" i="10" s="1"/>
  <c r="S4555" i="10" a="1"/>
  <c r="S4555" i="10" s="1"/>
  <c r="S4556" i="10" a="1"/>
  <c r="S4556" i="10" s="1"/>
  <c r="S4557" i="10" a="1"/>
  <c r="S4557" i="10" s="1"/>
  <c r="S4558" i="10" a="1"/>
  <c r="S4558" i="10" s="1"/>
  <c r="S4559" i="10" a="1"/>
  <c r="S4559" i="10" s="1"/>
  <c r="S4560" i="10" a="1"/>
  <c r="S4560" i="10" s="1"/>
  <c r="S4561" i="10" a="1"/>
  <c r="S4561" i="10" s="1"/>
  <c r="S4562" i="10" a="1"/>
  <c r="S4562" i="10" s="1"/>
  <c r="S4563" i="10" a="1"/>
  <c r="S4563" i="10" s="1"/>
  <c r="S4564" i="10" a="1"/>
  <c r="S4564" i="10" s="1"/>
  <c r="S4565" i="10" a="1"/>
  <c r="S4565" i="10" s="1"/>
  <c r="S4566" i="10" a="1"/>
  <c r="S4566" i="10" s="1"/>
  <c r="S4567" i="10" a="1"/>
  <c r="S4567" i="10" s="1"/>
  <c r="S4568" i="10" a="1"/>
  <c r="S4568" i="10" s="1"/>
  <c r="S4569" i="10" a="1"/>
  <c r="S4569" i="10" s="1"/>
  <c r="S4570" i="10" a="1"/>
  <c r="S4570" i="10" s="1"/>
  <c r="S4571" i="10" a="1"/>
  <c r="S4571" i="10" s="1"/>
  <c r="S4572" i="10" a="1"/>
  <c r="S4572" i="10" s="1"/>
  <c r="S4573" i="10" a="1"/>
  <c r="S4573" i="10" s="1"/>
  <c r="S4574" i="10" a="1"/>
  <c r="S4574" i="10" s="1"/>
  <c r="S4575" i="10" a="1"/>
  <c r="S4575" i="10" s="1"/>
  <c r="S4576" i="10" a="1"/>
  <c r="S4576" i="10" s="1"/>
  <c r="S4577" i="10" a="1"/>
  <c r="S4577" i="10" s="1"/>
  <c r="S4578" i="10" a="1"/>
  <c r="S4578" i="10" s="1"/>
  <c r="S4579" i="10" a="1"/>
  <c r="S4579" i="10" s="1"/>
  <c r="S4580" i="10" a="1"/>
  <c r="S4580" i="10" s="1"/>
  <c r="S4581" i="10" a="1"/>
  <c r="S4581" i="10" s="1"/>
  <c r="S4582" i="10" a="1"/>
  <c r="S4582" i="10" s="1"/>
  <c r="S4583" i="10" a="1"/>
  <c r="S4583" i="10" s="1"/>
  <c r="S4584" i="10" a="1"/>
  <c r="S4584" i="10" s="1"/>
  <c r="S4585" i="10" a="1"/>
  <c r="S4585" i="10" s="1"/>
  <c r="S4586" i="10" a="1"/>
  <c r="S4586" i="10" s="1"/>
  <c r="S4587" i="10" a="1"/>
  <c r="S4587" i="10" s="1"/>
  <c r="S4588" i="10" a="1"/>
  <c r="S4588" i="10" s="1"/>
  <c r="S4589" i="10" a="1"/>
  <c r="S4589" i="10" s="1"/>
  <c r="S4590" i="10" a="1"/>
  <c r="S4590" i="10" s="1"/>
  <c r="S4591" i="10" a="1"/>
  <c r="S4591" i="10" s="1"/>
  <c r="S4592" i="10" a="1"/>
  <c r="S4592" i="10" s="1"/>
  <c r="S4593" i="10" a="1"/>
  <c r="S4593" i="10" s="1"/>
  <c r="S4594" i="10" a="1"/>
  <c r="S4594" i="10" s="1"/>
  <c r="S4595" i="10" a="1"/>
  <c r="S4595" i="10" s="1"/>
  <c r="S4596" i="10" a="1"/>
  <c r="S4596" i="10" s="1"/>
  <c r="S4597" i="10" a="1"/>
  <c r="S4597" i="10" s="1"/>
  <c r="S4598" i="10" a="1"/>
  <c r="S4598" i="10" s="1"/>
  <c r="S4599" i="10" a="1"/>
  <c r="S4599" i="10" s="1"/>
  <c r="S4600" i="10" a="1"/>
  <c r="S4600" i="10" s="1"/>
  <c r="S4601" i="10" a="1"/>
  <c r="S4601" i="10" s="1"/>
  <c r="S4602" i="10" a="1"/>
  <c r="S4602" i="10" s="1"/>
  <c r="S4603" i="10" a="1"/>
  <c r="S4603" i="10" s="1"/>
  <c r="S4604" i="10" a="1"/>
  <c r="S4604" i="10" s="1"/>
  <c r="S4605" i="10" a="1"/>
  <c r="S4605" i="10" s="1"/>
  <c r="S4606" i="10" a="1"/>
  <c r="S4606" i="10" s="1"/>
  <c r="S4607" i="10" a="1"/>
  <c r="S4607" i="10" s="1"/>
  <c r="S4608" i="10" a="1"/>
  <c r="S4608" i="10" s="1"/>
  <c r="S4609" i="10" a="1"/>
  <c r="S4609" i="10" s="1"/>
  <c r="S4610" i="10" a="1"/>
  <c r="S4610" i="10" s="1"/>
  <c r="S4611" i="10" a="1"/>
  <c r="S4611" i="10" s="1"/>
  <c r="S4612" i="10" a="1"/>
  <c r="S4612" i="10" s="1"/>
  <c r="S4613" i="10" a="1"/>
  <c r="S4613" i="10" s="1"/>
  <c r="S4614" i="10" a="1"/>
  <c r="S4614" i="10" s="1"/>
  <c r="S4615" i="10" a="1"/>
  <c r="S4615" i="10" s="1"/>
  <c r="S4616" i="10" a="1"/>
  <c r="S4616" i="10" s="1"/>
  <c r="S4617" i="10" a="1"/>
  <c r="S4617" i="10" s="1"/>
  <c r="S4618" i="10" a="1"/>
  <c r="S4618" i="10" s="1"/>
  <c r="S4619" i="10" a="1"/>
  <c r="S4619" i="10" s="1"/>
  <c r="S4620" i="10" a="1"/>
  <c r="S4620" i="10" s="1"/>
  <c r="S4621" i="10" a="1"/>
  <c r="S4621" i="10" s="1"/>
  <c r="S4622" i="10" a="1"/>
  <c r="S4622" i="10" s="1"/>
  <c r="S4623" i="10" a="1"/>
  <c r="S4623" i="10" s="1"/>
  <c r="S4624" i="10" a="1"/>
  <c r="S4624" i="10" s="1"/>
  <c r="S4625" i="10" a="1"/>
  <c r="S4625" i="10" s="1"/>
  <c r="S4626" i="10" a="1"/>
  <c r="S4626" i="10" s="1"/>
  <c r="S4627" i="10" a="1"/>
  <c r="S4627" i="10" s="1"/>
  <c r="S4628" i="10" a="1"/>
  <c r="S4628" i="10" s="1"/>
  <c r="S4629" i="10" a="1"/>
  <c r="S4629" i="10" s="1"/>
  <c r="S4630" i="10" a="1"/>
  <c r="S4630" i="10" s="1"/>
  <c r="S4631" i="10" a="1"/>
  <c r="S4631" i="10" s="1"/>
  <c r="S4632" i="10" a="1"/>
  <c r="S4632" i="10" s="1"/>
  <c r="S4633" i="10" a="1"/>
  <c r="S4633" i="10" s="1"/>
  <c r="S4634" i="10" a="1"/>
  <c r="S4634" i="10" s="1"/>
  <c r="S4635" i="10" a="1"/>
  <c r="S4635" i="10" s="1"/>
  <c r="S4636" i="10" a="1"/>
  <c r="S4636" i="10" s="1"/>
  <c r="S4637" i="10" a="1"/>
  <c r="S4637" i="10" s="1"/>
  <c r="S4638" i="10" a="1"/>
  <c r="S4638" i="10" s="1"/>
  <c r="S4639" i="10" a="1"/>
  <c r="S4639" i="10" s="1"/>
  <c r="S4640" i="10" a="1"/>
  <c r="S4640" i="10" s="1"/>
  <c r="S4641" i="10" a="1"/>
  <c r="S4641" i="10" s="1"/>
  <c r="S4642" i="10" a="1"/>
  <c r="S4642" i="10" s="1"/>
  <c r="S4643" i="10" a="1"/>
  <c r="S4643" i="10" s="1"/>
  <c r="S4644" i="10" a="1"/>
  <c r="S4644" i="10" s="1"/>
  <c r="S4645" i="10" a="1"/>
  <c r="S4645" i="10" s="1"/>
  <c r="S4646" i="10" a="1"/>
  <c r="S4646" i="10" s="1"/>
  <c r="S4647" i="10" a="1"/>
  <c r="S4647" i="10" s="1"/>
  <c r="S4648" i="10" a="1"/>
  <c r="S4648" i="10" s="1"/>
  <c r="S4649" i="10" a="1"/>
  <c r="S4649" i="10" s="1"/>
  <c r="S4650" i="10" a="1"/>
  <c r="S4650" i="10" s="1"/>
  <c r="S4651" i="10" a="1"/>
  <c r="S4651" i="10" s="1"/>
  <c r="S4652" i="10" a="1"/>
  <c r="S4652" i="10" s="1"/>
  <c r="S4653" i="10" a="1"/>
  <c r="S4653" i="10" s="1"/>
  <c r="S4654" i="10" a="1"/>
  <c r="S4654" i="10" s="1"/>
  <c r="S4655" i="10" a="1"/>
  <c r="S4655" i="10" s="1"/>
  <c r="S4656" i="10" a="1"/>
  <c r="S4656" i="10" s="1"/>
  <c r="S4657" i="10" a="1"/>
  <c r="S4657" i="10" s="1"/>
  <c r="S4658" i="10" a="1"/>
  <c r="S4658" i="10" s="1"/>
  <c r="S4659" i="10" a="1"/>
  <c r="S4659" i="10" s="1"/>
  <c r="S4660" i="10" a="1"/>
  <c r="S4660" i="10" s="1"/>
  <c r="S4661" i="10" a="1"/>
  <c r="S4661" i="10" s="1"/>
  <c r="S4662" i="10" a="1"/>
  <c r="S4662" i="10" s="1"/>
  <c r="S4663" i="10" a="1"/>
  <c r="S4663" i="10" s="1"/>
  <c r="S4664" i="10" a="1"/>
  <c r="S4664" i="10" s="1"/>
  <c r="S4665" i="10" a="1"/>
  <c r="S4665" i="10" s="1"/>
  <c r="S4666" i="10" a="1"/>
  <c r="S4666" i="10" s="1"/>
  <c r="S4667" i="10" a="1"/>
  <c r="S4667" i="10" s="1"/>
  <c r="S4668" i="10" a="1"/>
  <c r="S4668" i="10" s="1"/>
  <c r="S4669" i="10" a="1"/>
  <c r="S4669" i="10" s="1"/>
  <c r="S4670" i="10" a="1"/>
  <c r="S4670" i="10" s="1"/>
  <c r="S4671" i="10" a="1"/>
  <c r="S4671" i="10" s="1"/>
  <c r="S4672" i="10" a="1"/>
  <c r="S4672" i="10" s="1"/>
  <c r="S4673" i="10" a="1"/>
  <c r="S4673" i="10" s="1"/>
  <c r="S4674" i="10" a="1"/>
  <c r="S4674" i="10" s="1"/>
  <c r="S4675" i="10" a="1"/>
  <c r="S4675" i="10" s="1"/>
  <c r="S4676" i="10" a="1"/>
  <c r="S4676" i="10" s="1"/>
  <c r="S4677" i="10" a="1"/>
  <c r="S4677" i="10" s="1"/>
  <c r="S4678" i="10" a="1"/>
  <c r="S4678" i="10" s="1"/>
  <c r="S4679" i="10" a="1"/>
  <c r="S4679" i="10" s="1"/>
  <c r="S4680" i="10" a="1"/>
  <c r="S4680" i="10" s="1"/>
  <c r="S4681" i="10" a="1"/>
  <c r="S4681" i="10" s="1"/>
  <c r="S4682" i="10" a="1"/>
  <c r="S4682" i="10" s="1"/>
  <c r="S4683" i="10" a="1"/>
  <c r="S4683" i="10" s="1"/>
  <c r="S4684" i="10" a="1"/>
  <c r="S4684" i="10" s="1"/>
  <c r="S4685" i="10" a="1"/>
  <c r="S4685" i="10" s="1"/>
  <c r="S4686" i="10" a="1"/>
  <c r="S4686" i="10" s="1"/>
  <c r="S4687" i="10" a="1"/>
  <c r="S4687" i="10" s="1"/>
  <c r="S4688" i="10" a="1"/>
  <c r="S4688" i="10" s="1"/>
  <c r="S4689" i="10" a="1"/>
  <c r="S4689" i="10" s="1"/>
  <c r="S4690" i="10" a="1"/>
  <c r="S4690" i="10" s="1"/>
  <c r="S4691" i="10" a="1"/>
  <c r="S4691" i="10" s="1"/>
  <c r="S4692" i="10" a="1"/>
  <c r="S4692" i="10" s="1"/>
  <c r="S4693" i="10" a="1"/>
  <c r="S4693" i="10" s="1"/>
  <c r="S4694" i="10" a="1"/>
  <c r="S4694" i="10" s="1"/>
  <c r="S4695" i="10" a="1"/>
  <c r="S4695" i="10" s="1"/>
  <c r="S4696" i="10" a="1"/>
  <c r="S4696" i="10" s="1"/>
  <c r="S4697" i="10" a="1"/>
  <c r="S4697" i="10" s="1"/>
  <c r="S4698" i="10" a="1"/>
  <c r="S4698" i="10" s="1"/>
  <c r="S4699" i="10" a="1"/>
  <c r="S4699" i="10" s="1"/>
  <c r="S4700" i="10" a="1"/>
  <c r="S4700" i="10" s="1"/>
  <c r="S4701" i="10" a="1"/>
  <c r="S4701" i="10" s="1"/>
  <c r="S4702" i="10" a="1"/>
  <c r="S4702" i="10" s="1"/>
  <c r="S4703" i="10" a="1"/>
  <c r="S4703" i="10" s="1"/>
  <c r="S4704" i="10" a="1"/>
  <c r="S4704" i="10" s="1"/>
  <c r="S4705" i="10" a="1"/>
  <c r="S4705" i="10" s="1"/>
  <c r="S4706" i="10" a="1"/>
  <c r="S4706" i="10" s="1"/>
  <c r="S4707" i="10" a="1"/>
  <c r="S4707" i="10" s="1"/>
  <c r="S4708" i="10" a="1"/>
  <c r="S4708" i="10" s="1"/>
  <c r="S4709" i="10" a="1"/>
  <c r="S4709" i="10" s="1"/>
  <c r="S4710" i="10" a="1"/>
  <c r="S4710" i="10" s="1"/>
  <c r="S4711" i="10" a="1"/>
  <c r="S4711" i="10" s="1"/>
  <c r="S4712" i="10" a="1"/>
  <c r="S4712" i="10" s="1"/>
  <c r="S4713" i="10" a="1"/>
  <c r="S4713" i="10" s="1"/>
  <c r="S4714" i="10" a="1"/>
  <c r="S4714" i="10" s="1"/>
  <c r="S4715" i="10" a="1"/>
  <c r="S4715" i="10" s="1"/>
  <c r="S4716" i="10" a="1"/>
  <c r="S4716" i="10" s="1"/>
  <c r="S4717" i="10" a="1"/>
  <c r="S4717" i="10" s="1"/>
  <c r="S4718" i="10" a="1"/>
  <c r="S4718" i="10" s="1"/>
  <c r="S4719" i="10" a="1"/>
  <c r="S4719" i="10" s="1"/>
  <c r="S4720" i="10" a="1"/>
  <c r="S4720" i="10" s="1"/>
  <c r="S4721" i="10" a="1"/>
  <c r="S4721" i="10" s="1"/>
  <c r="S4722" i="10" a="1"/>
  <c r="S4722" i="10" s="1"/>
  <c r="S4723" i="10" a="1"/>
  <c r="S4723" i="10" s="1"/>
  <c r="S4724" i="10" a="1"/>
  <c r="S4724" i="10" s="1"/>
  <c r="S4725" i="10" a="1"/>
  <c r="S4725" i="10" s="1"/>
  <c r="S4726" i="10" a="1"/>
  <c r="S4726" i="10" s="1"/>
  <c r="S4727" i="10" a="1"/>
  <c r="S4727" i="10" s="1"/>
  <c r="S4728" i="10" a="1"/>
  <c r="S4728" i="10" s="1"/>
  <c r="S4729" i="10" a="1"/>
  <c r="S4729" i="10" s="1"/>
  <c r="S4730" i="10" a="1"/>
  <c r="S4730" i="10" s="1"/>
  <c r="S4731" i="10" a="1"/>
  <c r="S4731" i="10" s="1"/>
  <c r="S4732" i="10" a="1"/>
  <c r="S4732" i="10" s="1"/>
  <c r="S4733" i="10" a="1"/>
  <c r="S4733" i="10" s="1"/>
  <c r="S4734" i="10" a="1"/>
  <c r="S4734" i="10" s="1"/>
  <c r="S4735" i="10" a="1"/>
  <c r="S4735" i="10" s="1"/>
  <c r="S4736" i="10" a="1"/>
  <c r="S4736" i="10" s="1"/>
  <c r="S4737" i="10" a="1"/>
  <c r="S4737" i="10" s="1"/>
  <c r="S4738" i="10" a="1"/>
  <c r="S4738" i="10" s="1"/>
  <c r="S4739" i="10" a="1"/>
  <c r="S4739" i="10" s="1"/>
  <c r="S4740" i="10" a="1"/>
  <c r="S4740" i="10" s="1"/>
  <c r="S4741" i="10" a="1"/>
  <c r="S4741" i="10" s="1"/>
  <c r="S4742" i="10" a="1"/>
  <c r="S4742" i="10" s="1"/>
  <c r="S4743" i="10" a="1"/>
  <c r="S4743" i="10" s="1"/>
  <c r="S4744" i="10" a="1"/>
  <c r="S4744" i="10" s="1"/>
  <c r="S4745" i="10" a="1"/>
  <c r="S4745" i="10" s="1"/>
  <c r="S4746" i="10" a="1"/>
  <c r="S4746" i="10" s="1"/>
  <c r="S4747" i="10" a="1"/>
  <c r="S4747" i="10" s="1"/>
  <c r="S4748" i="10" a="1"/>
  <c r="S4748" i="10" s="1"/>
  <c r="S4749" i="10" a="1"/>
  <c r="S4749" i="10" s="1"/>
  <c r="S4750" i="10" a="1"/>
  <c r="S4750" i="10" s="1"/>
  <c r="S4751" i="10" a="1"/>
  <c r="S4751" i="10" s="1"/>
  <c r="S4752" i="10" a="1"/>
  <c r="S4752" i="10" s="1"/>
  <c r="S4753" i="10" a="1"/>
  <c r="S4753" i="10" s="1"/>
  <c r="S4754" i="10" a="1"/>
  <c r="S4754" i="10" s="1"/>
  <c r="S4755" i="10" a="1"/>
  <c r="S4755" i="10" s="1"/>
  <c r="S4756" i="10" a="1"/>
  <c r="S4756" i="10" s="1"/>
  <c r="S4757" i="10" a="1"/>
  <c r="S4757" i="10" s="1"/>
  <c r="S4758" i="10" a="1"/>
  <c r="S4758" i="10" s="1"/>
  <c r="S4759" i="10" a="1"/>
  <c r="S4759" i="10" s="1"/>
  <c r="S4760" i="10" a="1"/>
  <c r="S4760" i="10" s="1"/>
  <c r="S4761" i="10" a="1"/>
  <c r="S4761" i="10" s="1"/>
  <c r="S4762" i="10" a="1"/>
  <c r="S4762" i="10" s="1"/>
  <c r="S4763" i="10" a="1"/>
  <c r="S4763" i="10" s="1"/>
  <c r="S4764" i="10" a="1"/>
  <c r="S4764" i="10" s="1"/>
  <c r="S4765" i="10" a="1"/>
  <c r="S4765" i="10" s="1"/>
  <c r="S4766" i="10" a="1"/>
  <c r="S4766" i="10" s="1"/>
  <c r="S4767" i="10" a="1"/>
  <c r="S4767" i="10" s="1"/>
  <c r="S4768" i="10" a="1"/>
  <c r="S4768" i="10" s="1"/>
  <c r="S4769" i="10" a="1"/>
  <c r="S4769" i="10" s="1"/>
  <c r="S4770" i="10" a="1"/>
  <c r="S4770" i="10" s="1"/>
  <c r="S4771" i="10" a="1"/>
  <c r="S4771" i="10" s="1"/>
  <c r="S4772" i="10" a="1"/>
  <c r="S4772" i="10" s="1"/>
  <c r="S4773" i="10" a="1"/>
  <c r="S4773" i="10" s="1"/>
  <c r="S4774" i="10" a="1"/>
  <c r="S4774" i="10" s="1"/>
  <c r="S4775" i="10" a="1"/>
  <c r="S4775" i="10" s="1"/>
  <c r="S4776" i="10" a="1"/>
  <c r="S4776" i="10" s="1"/>
  <c r="S4777" i="10" a="1"/>
  <c r="S4777" i="10" s="1"/>
  <c r="S4778" i="10" a="1"/>
  <c r="S4778" i="10" s="1"/>
  <c r="S4779" i="10" a="1"/>
  <c r="S4779" i="10" s="1"/>
  <c r="S4780" i="10" a="1"/>
  <c r="S4780" i="10" s="1"/>
  <c r="S4781" i="10" a="1"/>
  <c r="S4781" i="10" s="1"/>
  <c r="S4782" i="10" a="1"/>
  <c r="S4782" i="10" s="1"/>
  <c r="S4783" i="10" a="1"/>
  <c r="S4783" i="10" s="1"/>
  <c r="S4784" i="10" a="1"/>
  <c r="S4784" i="10" s="1"/>
  <c r="S4785" i="10" a="1"/>
  <c r="S4785" i="10" s="1"/>
  <c r="S4786" i="10" a="1"/>
  <c r="S4786" i="10" s="1"/>
  <c r="S4787" i="10" a="1"/>
  <c r="S4787" i="10" s="1"/>
  <c r="S4788" i="10" a="1"/>
  <c r="S4788" i="10" s="1"/>
  <c r="S4789" i="10" a="1"/>
  <c r="S4789" i="10" s="1"/>
  <c r="S4790" i="10" a="1"/>
  <c r="S4790" i="10" s="1"/>
  <c r="S4791" i="10" a="1"/>
  <c r="S4791" i="10" s="1"/>
  <c r="S4792" i="10" a="1"/>
  <c r="S4792" i="10" s="1"/>
  <c r="S4793" i="10" a="1"/>
  <c r="S4793" i="10" s="1"/>
  <c r="S4794" i="10" a="1"/>
  <c r="S4794" i="10" s="1"/>
  <c r="S4795" i="10" a="1"/>
  <c r="S4795" i="10" s="1"/>
  <c r="S4796" i="10" a="1"/>
  <c r="S4796" i="10" s="1"/>
  <c r="S4797" i="10" a="1"/>
  <c r="S4797" i="10" s="1"/>
  <c r="S4798" i="10" a="1"/>
  <c r="S4798" i="10" s="1"/>
  <c r="S4799" i="10" a="1"/>
  <c r="S4799" i="10" s="1"/>
  <c r="S4800" i="10" a="1"/>
  <c r="S4800" i="10" s="1"/>
  <c r="S4801" i="10" a="1"/>
  <c r="S4801" i="10" s="1"/>
  <c r="S4802" i="10" a="1"/>
  <c r="S4802" i="10" s="1"/>
  <c r="S4803" i="10" a="1"/>
  <c r="S4803" i="10" s="1"/>
  <c r="S4804" i="10" a="1"/>
  <c r="S4804" i="10" s="1"/>
  <c r="S4805" i="10" a="1"/>
  <c r="S4805" i="10" s="1"/>
  <c r="S4806" i="10" a="1"/>
  <c r="S4806" i="10" s="1"/>
  <c r="S4807" i="10" a="1"/>
  <c r="S4807" i="10" s="1"/>
  <c r="S4808" i="10" a="1"/>
  <c r="S4808" i="10" s="1"/>
  <c r="S4809" i="10" a="1"/>
  <c r="S4809" i="10" s="1"/>
  <c r="S4810" i="10" a="1"/>
  <c r="S4810" i="10" s="1"/>
  <c r="S4811" i="10" a="1"/>
  <c r="S4811" i="10" s="1"/>
  <c r="S4812" i="10" a="1"/>
  <c r="S4812" i="10" s="1"/>
  <c r="S4813" i="10" a="1"/>
  <c r="S4813" i="10" s="1"/>
  <c r="S4814" i="10" a="1"/>
  <c r="S4814" i="10" s="1"/>
  <c r="S4815" i="10" a="1"/>
  <c r="S4815" i="10" s="1"/>
  <c r="S4816" i="10" a="1"/>
  <c r="S4816" i="10" s="1"/>
  <c r="S4817" i="10" a="1"/>
  <c r="S4817" i="10" s="1"/>
  <c r="S4818" i="10" a="1"/>
  <c r="S4818" i="10" s="1"/>
  <c r="S4819" i="10" a="1"/>
  <c r="S4819" i="10" s="1"/>
  <c r="S4820" i="10" a="1"/>
  <c r="S4820" i="10" s="1"/>
  <c r="S4821" i="10" a="1"/>
  <c r="S4821" i="10" s="1"/>
  <c r="S4822" i="10" a="1"/>
  <c r="S4822" i="10" s="1"/>
  <c r="S4823" i="10" a="1"/>
  <c r="S4823" i="10" s="1"/>
  <c r="S4824" i="10" a="1"/>
  <c r="S4824" i="10" s="1"/>
  <c r="S4825" i="10" a="1"/>
  <c r="S4825" i="10" s="1"/>
  <c r="S4826" i="10" a="1"/>
  <c r="S4826" i="10" s="1"/>
  <c r="S4827" i="10" a="1"/>
  <c r="S4827" i="10" s="1"/>
  <c r="S4828" i="10" a="1"/>
  <c r="S4828" i="10" s="1"/>
  <c r="S4829" i="10" a="1"/>
  <c r="S4829" i="10" s="1"/>
  <c r="S4830" i="10" a="1"/>
  <c r="S4830" i="10" s="1"/>
  <c r="S4831" i="10" a="1"/>
  <c r="S4831" i="10" s="1"/>
  <c r="S4832" i="10" a="1"/>
  <c r="S4832" i="10" s="1"/>
  <c r="S4833" i="10" a="1"/>
  <c r="S4833" i="10" s="1"/>
  <c r="S4834" i="10" a="1"/>
  <c r="S4834" i="10" s="1"/>
  <c r="S4835" i="10" a="1"/>
  <c r="S4835" i="10" s="1"/>
  <c r="S4836" i="10" a="1"/>
  <c r="S4836" i="10" s="1"/>
  <c r="S4837" i="10" a="1"/>
  <c r="S4837" i="10" s="1"/>
  <c r="S4838" i="10" a="1"/>
  <c r="S4838" i="10" s="1"/>
  <c r="S4839" i="10" a="1"/>
  <c r="S4839" i="10" s="1"/>
  <c r="S4840" i="10" a="1"/>
  <c r="S4840" i="10" s="1"/>
  <c r="S4841" i="10" a="1"/>
  <c r="S4841" i="10" s="1"/>
  <c r="S4842" i="10" a="1"/>
  <c r="S4842" i="10" s="1"/>
  <c r="S4843" i="10" a="1"/>
  <c r="S4843" i="10" s="1"/>
  <c r="S4844" i="10" a="1"/>
  <c r="S4844" i="10" s="1"/>
  <c r="S4845" i="10" a="1"/>
  <c r="S4845" i="10" s="1"/>
  <c r="S4846" i="10" a="1"/>
  <c r="S4846" i="10" s="1"/>
  <c r="S4847" i="10" a="1"/>
  <c r="S4847" i="10" s="1"/>
  <c r="S4848" i="10" a="1"/>
  <c r="S4848" i="10" s="1"/>
  <c r="S4849" i="10" a="1"/>
  <c r="S4849" i="10" s="1"/>
  <c r="S4850" i="10" a="1"/>
  <c r="S4850" i="10" s="1"/>
  <c r="S4851" i="10" a="1"/>
  <c r="S4851" i="10" s="1"/>
  <c r="S4852" i="10" a="1"/>
  <c r="S4852" i="10" s="1"/>
  <c r="S4853" i="10" a="1"/>
  <c r="S4853" i="10" s="1"/>
  <c r="S4854" i="10" a="1"/>
  <c r="S4854" i="10" s="1"/>
  <c r="S4855" i="10" a="1"/>
  <c r="S4855" i="10" s="1"/>
  <c r="S4856" i="10" a="1"/>
  <c r="S4856" i="10" s="1"/>
  <c r="S4857" i="10" a="1"/>
  <c r="S4857" i="10" s="1"/>
  <c r="S4858" i="10" a="1"/>
  <c r="S4858" i="10" s="1"/>
  <c r="S4859" i="10" a="1"/>
  <c r="S4859" i="10" s="1"/>
  <c r="S4860" i="10" a="1"/>
  <c r="S4860" i="10" s="1"/>
  <c r="S4861" i="10" a="1"/>
  <c r="S4861" i="10" s="1"/>
  <c r="S4862" i="10" a="1"/>
  <c r="S4862" i="10" s="1"/>
  <c r="S4863" i="10" a="1"/>
  <c r="S4863" i="10" s="1"/>
  <c r="S4864" i="10" a="1"/>
  <c r="S4864" i="10" s="1"/>
  <c r="S4865" i="10" a="1"/>
  <c r="S4865" i="10" s="1"/>
  <c r="S4866" i="10" a="1"/>
  <c r="S4866" i="10" s="1"/>
  <c r="S4867" i="10" a="1"/>
  <c r="S4867" i="10" s="1"/>
  <c r="S4868" i="10" a="1"/>
  <c r="S4868" i="10" s="1"/>
  <c r="S4869" i="10" a="1"/>
  <c r="S4869" i="10" s="1"/>
  <c r="S4870" i="10" a="1"/>
  <c r="S4870" i="10" s="1"/>
  <c r="S4871" i="10" a="1"/>
  <c r="S4871" i="10" s="1"/>
  <c r="S4872" i="10" a="1"/>
  <c r="S4872" i="10" s="1"/>
  <c r="S4873" i="10" a="1"/>
  <c r="S4873" i="10" s="1"/>
  <c r="S4874" i="10" a="1"/>
  <c r="S4874" i="10" s="1"/>
  <c r="S4875" i="10" a="1"/>
  <c r="S4875" i="10" s="1"/>
  <c r="S4876" i="10" a="1"/>
  <c r="S4876" i="10" s="1"/>
  <c r="S4877" i="10" a="1"/>
  <c r="S4877" i="10" s="1"/>
  <c r="S4878" i="10" a="1"/>
  <c r="S4878" i="10" s="1"/>
  <c r="S4879" i="10" a="1"/>
  <c r="S4879" i="10" s="1"/>
  <c r="S4880" i="10" a="1"/>
  <c r="S4880" i="10" s="1"/>
  <c r="S4881" i="10" a="1"/>
  <c r="S4881" i="10" s="1"/>
  <c r="S4882" i="10" a="1"/>
  <c r="S4882" i="10" s="1"/>
  <c r="S4883" i="10" a="1"/>
  <c r="S4883" i="10" s="1"/>
  <c r="S4884" i="10" a="1"/>
  <c r="S4884" i="10" s="1"/>
  <c r="S4885" i="10" a="1"/>
  <c r="S4885" i="10" s="1"/>
  <c r="S4886" i="10" a="1"/>
  <c r="S4886" i="10" s="1"/>
  <c r="S4887" i="10" a="1"/>
  <c r="S4887" i="10" s="1"/>
  <c r="S4888" i="10" a="1"/>
  <c r="S4888" i="10" s="1"/>
  <c r="S4889" i="10" a="1"/>
  <c r="S4889" i="10" s="1"/>
  <c r="S4890" i="10" a="1"/>
  <c r="S4890" i="10" s="1"/>
  <c r="S4891" i="10" a="1"/>
  <c r="S4891" i="10" s="1"/>
  <c r="S4892" i="10" a="1"/>
  <c r="S4892" i="10" s="1"/>
  <c r="S4893" i="10" a="1"/>
  <c r="S4893" i="10" s="1"/>
  <c r="S4894" i="10" a="1"/>
  <c r="S4894" i="10" s="1"/>
  <c r="S4895" i="10" a="1"/>
  <c r="S4895" i="10" s="1"/>
  <c r="S4896" i="10" a="1"/>
  <c r="S4896" i="10" s="1"/>
  <c r="S4897" i="10" a="1"/>
  <c r="S4897" i="10" s="1"/>
  <c r="S4898" i="10" a="1"/>
  <c r="S4898" i="10" s="1"/>
  <c r="S4899" i="10" a="1"/>
  <c r="S4899" i="10" s="1"/>
  <c r="S4900" i="10" a="1"/>
  <c r="S4900" i="10" s="1"/>
  <c r="S4901" i="10" a="1"/>
  <c r="S4901" i="10" s="1"/>
  <c r="S4902" i="10" a="1"/>
  <c r="S4902" i="10" s="1"/>
  <c r="S4903" i="10" a="1"/>
  <c r="S4903" i="10" s="1"/>
  <c r="S4904" i="10" a="1"/>
  <c r="S4904" i="10" s="1"/>
  <c r="S4905" i="10" a="1"/>
  <c r="S4905" i="10" s="1"/>
  <c r="S4906" i="10" a="1"/>
  <c r="S4906" i="10" s="1"/>
  <c r="S4907" i="10" a="1"/>
  <c r="S4907" i="10" s="1"/>
  <c r="S4908" i="10" a="1"/>
  <c r="S4908" i="10" s="1"/>
  <c r="S4909" i="10" a="1"/>
  <c r="S4909" i="10" s="1"/>
  <c r="S4910" i="10" a="1"/>
  <c r="S4910" i="10" s="1"/>
  <c r="S4911" i="10" a="1"/>
  <c r="S4911" i="10" s="1"/>
  <c r="S4912" i="10" a="1"/>
  <c r="S4912" i="10" s="1"/>
  <c r="S4913" i="10" a="1"/>
  <c r="S4913" i="10" s="1"/>
  <c r="S4914" i="10" a="1"/>
  <c r="S4914" i="10" s="1"/>
  <c r="S4915" i="10" a="1"/>
  <c r="S4915" i="10" s="1"/>
  <c r="S4916" i="10" a="1"/>
  <c r="S4916" i="10" s="1"/>
  <c r="S4917" i="10" a="1"/>
  <c r="S4917" i="10" s="1"/>
  <c r="S4918" i="10" a="1"/>
  <c r="S4918" i="10" s="1"/>
  <c r="S4919" i="10" a="1"/>
  <c r="S4919" i="10" s="1"/>
  <c r="S4920" i="10" a="1"/>
  <c r="S4920" i="10" s="1"/>
  <c r="S4921" i="10" a="1"/>
  <c r="S4921" i="10" s="1"/>
  <c r="S4922" i="10" a="1"/>
  <c r="S4922" i="10" s="1"/>
  <c r="S4923" i="10" a="1"/>
  <c r="S4923" i="10" s="1"/>
  <c r="S4924" i="10" a="1"/>
  <c r="S4924" i="10" s="1"/>
  <c r="S4925" i="10" a="1"/>
  <c r="S4925" i="10" s="1"/>
  <c r="S4926" i="10" a="1"/>
  <c r="S4926" i="10" s="1"/>
  <c r="S4927" i="10" a="1"/>
  <c r="S4927" i="10" s="1"/>
  <c r="S4928" i="10" a="1"/>
  <c r="S4928" i="10" s="1"/>
  <c r="S4929" i="10" a="1"/>
  <c r="S4929" i="10" s="1"/>
  <c r="S4930" i="10" a="1"/>
  <c r="S4930" i="10" s="1"/>
  <c r="S4931" i="10" a="1"/>
  <c r="S4931" i="10" s="1"/>
  <c r="S4932" i="10" a="1"/>
  <c r="S4932" i="10" s="1"/>
  <c r="S4933" i="10" a="1"/>
  <c r="S4933" i="10" s="1"/>
  <c r="S4934" i="10" a="1"/>
  <c r="S4934" i="10" s="1"/>
  <c r="S4935" i="10" a="1"/>
  <c r="S4935" i="10" s="1"/>
  <c r="S4936" i="10" a="1"/>
  <c r="S4936" i="10" s="1"/>
  <c r="S4937" i="10" a="1"/>
  <c r="S4937" i="10" s="1"/>
  <c r="S4938" i="10" a="1"/>
  <c r="S4938" i="10" s="1"/>
  <c r="S4939" i="10" a="1"/>
  <c r="S4939" i="10" s="1"/>
  <c r="S4940" i="10" a="1"/>
  <c r="S4940" i="10" s="1"/>
  <c r="S4941" i="10" a="1"/>
  <c r="S4941" i="10" s="1"/>
  <c r="S4942" i="10" a="1"/>
  <c r="S4942" i="10" s="1"/>
  <c r="S4943" i="10" a="1"/>
  <c r="S4943" i="10" s="1"/>
  <c r="S4944" i="10" a="1"/>
  <c r="S4944" i="10" s="1"/>
  <c r="S4945" i="10" a="1"/>
  <c r="S4945" i="10" s="1"/>
  <c r="S4946" i="10" a="1"/>
  <c r="S4946" i="10" s="1"/>
  <c r="S4947" i="10" a="1"/>
  <c r="S4947" i="10" s="1"/>
  <c r="S4948" i="10" a="1"/>
  <c r="S4948" i="10" s="1"/>
  <c r="S4949" i="10" a="1"/>
  <c r="S4949" i="10" s="1"/>
  <c r="S4950" i="10" a="1"/>
  <c r="S4950" i="10" s="1"/>
  <c r="S4951" i="10" a="1"/>
  <c r="S4951" i="10" s="1"/>
  <c r="S4952" i="10" a="1"/>
  <c r="S4952" i="10" s="1"/>
  <c r="S4953" i="10" a="1"/>
  <c r="S4953" i="10" s="1"/>
  <c r="S4954" i="10" a="1"/>
  <c r="S4954" i="10" s="1"/>
  <c r="S4955" i="10" a="1"/>
  <c r="S4955" i="10" s="1"/>
  <c r="S4956" i="10" a="1"/>
  <c r="S4956" i="10" s="1"/>
  <c r="S4957" i="10" a="1"/>
  <c r="S4957" i="10" s="1"/>
  <c r="S4958" i="10" a="1"/>
  <c r="S4958" i="10" s="1"/>
  <c r="S4959" i="10" a="1"/>
  <c r="S4959" i="10" s="1"/>
  <c r="S4960" i="10" a="1"/>
  <c r="S4960" i="10" s="1"/>
  <c r="S4961" i="10" a="1"/>
  <c r="S4961" i="10" s="1"/>
  <c r="S4962" i="10" a="1"/>
  <c r="S4962" i="10" s="1"/>
  <c r="S4963" i="10" a="1"/>
  <c r="S4963" i="10" s="1"/>
  <c r="S4964" i="10" a="1"/>
  <c r="S4964" i="10" s="1"/>
  <c r="S4965" i="10" a="1"/>
  <c r="S4965" i="10" s="1"/>
  <c r="S4966" i="10" a="1"/>
  <c r="S4966" i="10" s="1"/>
  <c r="S4967" i="10" a="1"/>
  <c r="S4967" i="10" s="1"/>
  <c r="S4968" i="10" a="1"/>
  <c r="S4968" i="10" s="1"/>
  <c r="S4969" i="10" a="1"/>
  <c r="S4969" i="10" s="1"/>
  <c r="S4970" i="10" a="1"/>
  <c r="S4970" i="10" s="1"/>
  <c r="S4971" i="10" a="1"/>
  <c r="S4971" i="10" s="1"/>
  <c r="S4972" i="10" a="1"/>
  <c r="S4972" i="10" s="1"/>
  <c r="S4973" i="10" a="1"/>
  <c r="S4973" i="10" s="1"/>
  <c r="S4974" i="10" a="1"/>
  <c r="S4974" i="10" s="1"/>
  <c r="S4975" i="10" a="1"/>
  <c r="S4975" i="10" s="1"/>
  <c r="S4976" i="10" a="1"/>
  <c r="S4976" i="10" s="1"/>
  <c r="S4977" i="10" a="1"/>
  <c r="S4977" i="10" s="1"/>
  <c r="S4978" i="10" a="1"/>
  <c r="S4978" i="10" s="1"/>
  <c r="S4979" i="10" a="1"/>
  <c r="S4979" i="10" s="1"/>
  <c r="S4980" i="10" a="1"/>
  <c r="S4980" i="10" s="1"/>
  <c r="S4981" i="10" a="1"/>
  <c r="S4981" i="10" s="1"/>
  <c r="S4982" i="10" a="1"/>
  <c r="S4982" i="10" s="1"/>
  <c r="S4983" i="10" a="1"/>
  <c r="S4983" i="10" s="1"/>
  <c r="S4984" i="10" a="1"/>
  <c r="S4984" i="10" s="1"/>
  <c r="S4985" i="10" a="1"/>
  <c r="S4985" i="10" s="1"/>
  <c r="S4986" i="10" a="1"/>
  <c r="S4986" i="10" s="1"/>
  <c r="S4987" i="10" a="1"/>
  <c r="S4987" i="10" s="1"/>
  <c r="S4988" i="10" a="1"/>
  <c r="S4988" i="10" s="1"/>
  <c r="S4989" i="10" a="1"/>
  <c r="S4989" i="10" s="1"/>
  <c r="S4990" i="10" a="1"/>
  <c r="S4990" i="10" s="1"/>
  <c r="S4991" i="10" a="1"/>
  <c r="S4991" i="10" s="1"/>
  <c r="S4992" i="10" a="1"/>
  <c r="S4992" i="10" s="1"/>
  <c r="S4993" i="10" a="1"/>
  <c r="S4993" i="10" s="1"/>
  <c r="S4994" i="10" a="1"/>
  <c r="S4994" i="10" s="1"/>
  <c r="S4995" i="10" a="1"/>
  <c r="S4995" i="10" s="1"/>
  <c r="S4996" i="10" a="1"/>
  <c r="S4996" i="10" s="1"/>
  <c r="S4997" i="10" a="1"/>
  <c r="S4997" i="10" s="1"/>
  <c r="S4998" i="10" a="1"/>
  <c r="S4998" i="10" s="1"/>
  <c r="S4999" i="10" a="1"/>
  <c r="S4999" i="10" s="1"/>
  <c r="S3" i="10" a="1"/>
  <c r="S3" i="10" s="1"/>
  <c r="S4" i="10" a="1"/>
  <c r="S4" i="10" s="1"/>
  <c r="S5" i="10" a="1"/>
  <c r="S5" i="10" s="1"/>
  <c r="S6" i="10" a="1"/>
  <c r="S6" i="10" s="1"/>
  <c r="S7" i="10" a="1"/>
  <c r="S7" i="10" s="1"/>
  <c r="S8" i="10" a="1"/>
  <c r="S8" i="10" s="1"/>
  <c r="S9" i="10" a="1"/>
  <c r="S9" i="10" s="1"/>
  <c r="S10" i="10" a="1"/>
  <c r="S10" i="10" s="1"/>
  <c r="S11" i="10" a="1"/>
  <c r="S11" i="10" s="1"/>
  <c r="S12" i="10" a="1"/>
  <c r="S12" i="10" s="1"/>
  <c r="S13" i="10" a="1"/>
  <c r="S13" i="10" s="1"/>
  <c r="S14" i="10" a="1"/>
  <c r="S14" i="10" s="1"/>
  <c r="S15" i="10" a="1"/>
  <c r="S15" i="10" s="1"/>
  <c r="S16" i="10" a="1"/>
  <c r="S16" i="10" s="1"/>
  <c r="S17" i="10" a="1"/>
  <c r="S17" i="10" s="1"/>
  <c r="S18" i="10" a="1"/>
  <c r="S18" i="10" s="1"/>
  <c r="S19" i="10" a="1"/>
  <c r="S19" i="10" s="1"/>
  <c r="S20" i="10" a="1"/>
  <c r="S20" i="10" s="1"/>
  <c r="S21" i="10" a="1"/>
  <c r="S21" i="10" s="1"/>
  <c r="S22" i="10" a="1"/>
  <c r="S22" i="10" s="1"/>
  <c r="S23" i="10" a="1"/>
  <c r="S23" i="10" s="1"/>
  <c r="S24" i="10" a="1"/>
  <c r="S24" i="10" s="1"/>
  <c r="S25" i="10" a="1"/>
  <c r="S25" i="10" s="1"/>
  <c r="S26" i="10" a="1"/>
  <c r="S26" i="10" s="1"/>
  <c r="S27" i="10" a="1"/>
  <c r="S27" i="10" s="1"/>
  <c r="S28" i="10" a="1"/>
  <c r="S28" i="10" s="1"/>
  <c r="S29" i="10" a="1"/>
  <c r="S29" i="10" s="1"/>
  <c r="S30" i="10" a="1"/>
  <c r="S30" i="10" s="1"/>
  <c r="S31" i="10" a="1"/>
  <c r="S31" i="10" s="1"/>
  <c r="S2" i="10" a="1"/>
  <c r="S2" i="10" s="1"/>
  <c r="F47" i="12"/>
  <c r="B20" i="7"/>
  <c r="F3" i="13"/>
  <c r="D10" i="13" l="1"/>
  <c r="E28" i="13"/>
  <c r="E32" i="13" s="1"/>
  <c r="F10" i="13"/>
  <c r="E10" i="13"/>
  <c r="E11" i="13"/>
  <c r="D11" i="13"/>
  <c r="V2" i="10"/>
  <c r="F11" i="13" s="1"/>
  <c r="H9" i="13" l="1"/>
  <c r="D8" i="4" s="1"/>
  <c r="F8" i="4" s="1"/>
  <c r="H8" i="13"/>
  <c r="D7" i="4" s="1"/>
  <c r="F7" i="4" s="1"/>
  <c r="H7" i="13"/>
  <c r="D5" i="4" s="1"/>
  <c r="F5" i="4" s="1"/>
  <c r="H6" i="13"/>
  <c r="D4" i="4" s="1"/>
  <c r="D12" i="4" l="1"/>
  <c r="E5" i="4" s="1"/>
  <c r="F4" i="4"/>
  <c r="F12" i="4" s="1"/>
  <c r="H11" i="13"/>
  <c r="H10" i="13"/>
  <c r="E8" i="4" l="1"/>
  <c r="E7" i="4"/>
  <c r="E9" i="4"/>
  <c r="E11" i="4"/>
  <c r="E6" i="4"/>
  <c r="E10" i="4"/>
  <c r="E4" i="4"/>
  <c r="G11" i="4"/>
  <c r="G9" i="4"/>
  <c r="G6" i="4"/>
  <c r="G8" i="4"/>
  <c r="G10" i="4"/>
  <c r="G7" i="4"/>
  <c r="B1" i="4"/>
  <c r="G4" i="4"/>
  <c r="G5" i="4"/>
  <c r="E12" i="4" l="1"/>
  <c r="G12" i="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tc={41FFC9F1-727B-499D-AB9E-83317075072C}</author>
    <author>tc={9C27E71A-60D0-4917-A547-AD8A235B2084}</author>
  </authors>
  <commentList>
    <comment ref="A9" authorId="0" shapeId="0" xr:uid="{41FFC9F1-727B-499D-AB9E-83317075072C}">
      <text>
        <t>[Threaded comment]
Your version of Excel allows you to read this threaded comment; however, any edits to it will get removed if the file is opened in a newer version of Excel. Learn more: https://go.microsoft.com/fwlink/?linkid=870924
Comment:
    Fer framleiðslan fram á sama stað og lögheimili?</t>
      </text>
    </comment>
    <comment ref="A18" authorId="1" shapeId="0" xr:uid="{9C27E71A-60D0-4917-A547-AD8A235B2084}">
      <text>
        <t>[Threaded comment]
Your version of Excel allows you to read this threaded comment; however, any edits to it will get removed if the file is opened in a newer version of Excel. Learn more: https://go.microsoft.com/fwlink/?linkid=870924
Comment:
    Staða innan fyrirtækis eða hjá þriðja aðila ef við á.</t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Hrund Pétursdóttir</author>
  </authors>
  <commentList>
    <comment ref="B1" authorId="0" shapeId="0" xr:uid="{00000000-0006-0000-0100-000001000000}">
      <text>
        <r>
          <rPr>
            <sz val="9"/>
            <color indexed="81"/>
            <rFont val="Tahoma"/>
            <family val="2"/>
          </rPr>
          <t>Sá sem með samningi tekur að sér vöruflutning fyrir annan, eiganda,
sendanda eða móttakanda vörunnar.</t>
        </r>
      </text>
    </comment>
    <comment ref="D1" authorId="0" shapeId="0" xr:uid="{00000000-0006-0000-0100-000002000000}">
      <text>
        <r>
          <rPr>
            <sz val="9"/>
            <color indexed="81"/>
            <rFont val="Tahoma"/>
            <family val="2"/>
          </rPr>
          <t>Staðsetning aðila sem sendir vöru frá sér</t>
        </r>
      </text>
    </comment>
    <comment ref="E1" authorId="0" shapeId="0" xr:uid="{00000000-0006-0000-0100-000003000000}">
      <text>
        <r>
          <rPr>
            <sz val="9"/>
            <color indexed="81"/>
            <rFont val="Tahoma"/>
            <family val="2"/>
          </rPr>
          <t>Seljandi /sendandi</t>
        </r>
      </text>
    </comment>
    <comment ref="G1" authorId="0" shapeId="0" xr:uid="{00000000-0006-0000-0100-000004000000}">
      <text>
        <r>
          <rPr>
            <sz val="9"/>
            <color indexed="81"/>
            <rFont val="Tahoma"/>
            <family val="2"/>
          </rPr>
          <t>Móttakandi vöru / kaupandi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Hrund Pétursdóttir</author>
  </authors>
  <commentList>
    <comment ref="B1" authorId="0" shapeId="0" xr:uid="{1D2C35F6-4E47-4281-99F2-BA2424FD291F}">
      <text>
        <r>
          <rPr>
            <sz val="9"/>
            <color indexed="81"/>
            <rFont val="Tahoma"/>
            <family val="2"/>
          </rPr>
          <t>Sá sem með samningi tekur að sér vöruflutning fyrir annan, eiganda,
sendanda eða móttakanda vörunnar.</t>
        </r>
      </text>
    </comment>
    <comment ref="D1" authorId="0" shapeId="0" xr:uid="{D16584C1-19C5-4147-AD5E-FF669E39F848}">
      <text>
        <r>
          <rPr>
            <sz val="9"/>
            <color indexed="81"/>
            <rFont val="Tahoma"/>
            <family val="2"/>
          </rPr>
          <t>Staðsetning aðila sem sendir vöru frá sér</t>
        </r>
      </text>
    </comment>
    <comment ref="E1" authorId="0" shapeId="0" xr:uid="{F02235C6-9795-4982-B068-BA9E3E7F5E9A}">
      <text>
        <r>
          <rPr>
            <sz val="9"/>
            <color indexed="81"/>
            <rFont val="Tahoma"/>
            <family val="2"/>
          </rPr>
          <t>Seljandi /sendandi</t>
        </r>
      </text>
    </comment>
    <comment ref="G1" authorId="0" shapeId="0" xr:uid="{A37EAAB3-6B89-4B62-8680-C5F1FEFD56BF}">
      <text>
        <r>
          <rPr>
            <sz val="9"/>
            <color indexed="81"/>
            <rFont val="Tahoma"/>
            <family val="2"/>
          </rPr>
          <t>Móttakandi vöru / kaupandi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Hrund Pétursdóttir</author>
  </authors>
  <commentList>
    <comment ref="B1" authorId="0" shapeId="0" xr:uid="{BA9BF43E-B1A3-441A-8553-2D4C04078C9F}">
      <text>
        <r>
          <rPr>
            <sz val="9"/>
            <color indexed="81"/>
            <rFont val="Tahoma"/>
            <family val="2"/>
          </rPr>
          <t>Sá sem með samningi tekur að sér vöruflutning fyrir annan, eiganda,
sendanda eða móttakanda vörunnar.</t>
        </r>
      </text>
    </comment>
    <comment ref="D1" authorId="0" shapeId="0" xr:uid="{48701E59-7E76-4FFB-B4A5-0E3FC5F31A5B}">
      <text>
        <r>
          <rPr>
            <sz val="9"/>
            <color indexed="81"/>
            <rFont val="Tahoma"/>
            <family val="2"/>
          </rPr>
          <t>Staðsetning aðila sem sendir vöru frá sér</t>
        </r>
      </text>
    </comment>
    <comment ref="E1" authorId="0" shapeId="0" xr:uid="{8EF87788-C895-4642-8899-C5B1572B99D0}">
      <text>
        <r>
          <rPr>
            <sz val="9"/>
            <color indexed="81"/>
            <rFont val="Tahoma"/>
            <family val="2"/>
          </rPr>
          <t>Seljandi /sendandi</t>
        </r>
      </text>
    </comment>
    <comment ref="H1" authorId="0" shapeId="0" xr:uid="{ADBC09AE-90D7-4AC4-8EA7-6AFAC0ADA49A}">
      <text>
        <r>
          <rPr>
            <sz val="9"/>
            <color indexed="81"/>
            <rFont val="Tahoma"/>
            <family val="2"/>
          </rPr>
          <t>Móttakandi vöru / kaupandi</t>
        </r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<sst xmlns="http://schemas.openxmlformats.org/spreadsheetml/2006/main" count="12940" uniqueCount="536">
  <si>
    <t>Flutningsaðili</t>
  </si>
  <si>
    <t>Lína</t>
  </si>
  <si>
    <t>Dagsetning</t>
  </si>
  <si>
    <t>Sendandi</t>
  </si>
  <si>
    <t>Lýsing á vöru eða gámanúmer</t>
  </si>
  <si>
    <t>Móttakandi</t>
  </si>
  <si>
    <t>Magn í kg</t>
  </si>
  <si>
    <r>
      <t>Magn í m</t>
    </r>
    <r>
      <rPr>
        <b/>
        <vertAlign val="superscript"/>
        <sz val="11"/>
        <rFont val="Calibri"/>
        <family val="2"/>
      </rPr>
      <t>3</t>
    </r>
  </si>
  <si>
    <t>Númer fylgibréfs</t>
  </si>
  <si>
    <t>Magn í stk</t>
  </si>
  <si>
    <t>Umsóttur styrkur</t>
  </si>
  <si>
    <t>Samtals</t>
  </si>
  <si>
    <t/>
  </si>
  <si>
    <t>Gross weight</t>
  </si>
  <si>
    <t>Volume</t>
  </si>
  <si>
    <t>Net value 
in selected curr.</t>
  </si>
  <si>
    <t>Sales Document</t>
  </si>
  <si>
    <t>Created on</t>
  </si>
  <si>
    <t>Payer</t>
  </si>
  <si>
    <t>Transport to partner</t>
  </si>
  <si>
    <t>From Transport PstCo</t>
  </si>
  <si>
    <t>To Transport PstCode</t>
  </si>
  <si>
    <t>Commodity code</t>
  </si>
  <si>
    <t>Sales Item</t>
  </si>
  <si>
    <t>TON</t>
  </si>
  <si>
    <t>M3</t>
  </si>
  <si>
    <t>ISK</t>
  </si>
  <si>
    <t>Vegalengd</t>
  </si>
  <si>
    <t>Heimasíða Byggðastofnunar</t>
  </si>
  <si>
    <t>Vegalengd í km</t>
  </si>
  <si>
    <t>Flutnings- kostnaður á km</t>
  </si>
  <si>
    <t>Hráefni-umbúðir</t>
  </si>
  <si>
    <t>Framleiðsluvörur</t>
  </si>
  <si>
    <t>Einstaklingur eða lögaðili?</t>
  </si>
  <si>
    <t>Nafn umsækjanda</t>
  </si>
  <si>
    <t>Kennitala umsækjanda</t>
  </si>
  <si>
    <t>Póstnúmer umsækjanda</t>
  </si>
  <si>
    <t>Lögheimili umsækjanda</t>
  </si>
  <si>
    <t>Sama lögheimili og heimilisfesti?</t>
  </si>
  <si>
    <t>Símanúmer umsækjanda</t>
  </si>
  <si>
    <t>Netfang umsækjanda</t>
  </si>
  <si>
    <t>Upplýsingar um umsækjanda</t>
  </si>
  <si>
    <t>Upplýsingar um tengilið</t>
  </si>
  <si>
    <t>Nafn tengiliðs</t>
  </si>
  <si>
    <t>Netfang tengiliðs</t>
  </si>
  <si>
    <t>Símanúmer tengiliðs</t>
  </si>
  <si>
    <t>Staða tengiliðs</t>
  </si>
  <si>
    <t>Póstnúmer</t>
  </si>
  <si>
    <t>Staður</t>
  </si>
  <si>
    <t>Reykjavík</t>
  </si>
  <si>
    <t>Seltjarnarnes</t>
  </si>
  <si>
    <t>Vogar</t>
  </si>
  <si>
    <t>Kópavogur</t>
  </si>
  <si>
    <t>Garðabær</t>
  </si>
  <si>
    <t>Hafnarfjörður</t>
  </si>
  <si>
    <t>Garðabær (Álftanes)</t>
  </si>
  <si>
    <t>Reykjanesbær</t>
  </si>
  <si>
    <t>Keflavíkurflugvöllur</t>
  </si>
  <si>
    <t>Grindavík</t>
  </si>
  <si>
    <t>Sandgerði</t>
  </si>
  <si>
    <t>Garður</t>
  </si>
  <si>
    <t>Mosfellsbær</t>
  </si>
  <si>
    <t>Akranes</t>
  </si>
  <si>
    <t>Borgarnes</t>
  </si>
  <si>
    <t>Reykholt í Borgarfirði</t>
  </si>
  <si>
    <t>Stykkishólmur</t>
  </si>
  <si>
    <t>Flatey á Breiðafirði</t>
  </si>
  <si>
    <t>Grundarfjörður</t>
  </si>
  <si>
    <t>Ólafsvík</t>
  </si>
  <si>
    <t>Snæfellsbær</t>
  </si>
  <si>
    <t>Hellissandur</t>
  </si>
  <si>
    <t>Búðardalur</t>
  </si>
  <si>
    <t>Reykhólahreppur</t>
  </si>
  <si>
    <t>Ísafjörður</t>
  </si>
  <si>
    <t>Hnífsdalur</t>
  </si>
  <si>
    <t>Bolungarvík</t>
  </si>
  <si>
    <t>Súðavík</t>
  </si>
  <si>
    <t>Flateyri</t>
  </si>
  <si>
    <t>Suðureyri</t>
  </si>
  <si>
    <t>Patreksfjörður</t>
  </si>
  <si>
    <t>Tálknafjörður</t>
  </si>
  <si>
    <t>Bíldudalur</t>
  </si>
  <si>
    <t>Þingeyri</t>
  </si>
  <si>
    <t>Hólmavík</t>
  </si>
  <si>
    <t>Drangsnes</t>
  </si>
  <si>
    <t>Árneshreppur</t>
  </si>
  <si>
    <t>Hvammstangi</t>
  </si>
  <si>
    <t>Blönduós</t>
  </si>
  <si>
    <t>Skagaströnd</t>
  </si>
  <si>
    <t>Sauðárkrókur</t>
  </si>
  <si>
    <t>Varmahlíð</t>
  </si>
  <si>
    <t>Hofsós</t>
  </si>
  <si>
    <t>Fljót</t>
  </si>
  <si>
    <t>Siglufjörður</t>
  </si>
  <si>
    <t>Akureyri</t>
  </si>
  <si>
    <t>Grenivík</t>
  </si>
  <si>
    <t>Grímsey</t>
  </si>
  <si>
    <t>Dalvík</t>
  </si>
  <si>
    <t>Ólafsfjörður</t>
  </si>
  <si>
    <t>Hrísey</t>
  </si>
  <si>
    <t>Húsavík</t>
  </si>
  <si>
    <t>Fosshóll</t>
  </si>
  <si>
    <t xml:space="preserve">Laugar </t>
  </si>
  <si>
    <t>Mývatn</t>
  </si>
  <si>
    <t>Kópasker</t>
  </si>
  <si>
    <t>Raufarhöfn</t>
  </si>
  <si>
    <t>Þórshöfn</t>
  </si>
  <si>
    <t>Bakkafjörður</t>
  </si>
  <si>
    <t>Vopnafjörður</t>
  </si>
  <si>
    <t>Egilsstaðir</t>
  </si>
  <si>
    <t>Seyðisfjörður</t>
  </si>
  <si>
    <t>Mjóifjörður</t>
  </si>
  <si>
    <t>Borgarfjörður (eystri)</t>
  </si>
  <si>
    <t>Reyðarfjörður</t>
  </si>
  <si>
    <t>Eskifjörður</t>
  </si>
  <si>
    <t>Neskaupstaður</t>
  </si>
  <si>
    <t>Fáskrúðsfjörður</t>
  </si>
  <si>
    <t>Stöðvarfjörður</t>
  </si>
  <si>
    <t>Breiðdalsvík</t>
  </si>
  <si>
    <t>Djúpivogur</t>
  </si>
  <si>
    <t>Höfn í Hornafirði</t>
  </si>
  <si>
    <t>Öræfi</t>
  </si>
  <si>
    <t>Selfoss</t>
  </si>
  <si>
    <t>Hveragerði</t>
  </si>
  <si>
    <t>Þorlákshöfn</t>
  </si>
  <si>
    <t>Ölfus</t>
  </si>
  <si>
    <t>Eyrarbakki</t>
  </si>
  <si>
    <t>Stokkseyri</t>
  </si>
  <si>
    <t>Laugarvatn</t>
  </si>
  <si>
    <t>Flúðir</t>
  </si>
  <si>
    <t>Hella</t>
  </si>
  <si>
    <t>Hvolsvöllur</t>
  </si>
  <si>
    <t>Vík</t>
  </si>
  <si>
    <t>Kirkjubæjarklaustur</t>
  </si>
  <si>
    <t>Vestmannaeyjar</t>
  </si>
  <si>
    <t>Upplýsingar um framleiðslu</t>
  </si>
  <si>
    <t> ÍSAT nr.</t>
  </si>
  <si>
    <t>01.11.0 - Kornrækt (að undanskildum hrísgrjónum), ræktun belgjurta og olíufræja</t>
  </si>
  <si>
    <t>01.12.0 - Hrísgrjónarækt</t>
  </si>
  <si>
    <t>01.13.1 - Ræktun á aldingrænmeti og papriku</t>
  </si>
  <si>
    <t>01.13.2 - Ræktun á kartöflum</t>
  </si>
  <si>
    <t>01.13.9 - Ræktun á öðru ótöldu grænmeti, rótum og hnýði</t>
  </si>
  <si>
    <t>01.14.0 - Ræktun sykurreyrs</t>
  </si>
  <si>
    <t>01.15.0 - Tóbaksræktun</t>
  </si>
  <si>
    <t>01.16.0 - Ræktun trefjajurta</t>
  </si>
  <si>
    <t>01.19.1 - Blómarækt</t>
  </si>
  <si>
    <t>01.19.9 - Önnur ótalin ræktun nytjajurta sem ekki eru fjölærar</t>
  </si>
  <si>
    <t>01.21.0 - Ræktun á þrúgum</t>
  </si>
  <si>
    <t>01.22.0 - Ræktun ávaxta frá hitabeltinu og heittempraða beltinu</t>
  </si>
  <si>
    <t>01.23.0 - Ræktun sítrusávaxta</t>
  </si>
  <si>
    <t>01.24.0 - Ræktun kjarnaávaxta og steinaldina</t>
  </si>
  <si>
    <t>01.25.0 - Ræktun annarra ávaxta og hneta af trjám og runnum</t>
  </si>
  <si>
    <t>01.26.0 - Ræktun olíuríkra ávaxta</t>
  </si>
  <si>
    <t>01.27.0 - Ræktun jurta til drykkjargerðar</t>
  </si>
  <si>
    <t>01.28.0 - Ræktun krydd- , ilm- og lyfjajurta</t>
  </si>
  <si>
    <t>01.29.0 - Ræktun annarra fjölærra nytjajurta</t>
  </si>
  <si>
    <t>10.11.0 - Slátrun og vinnsla á kjöti, þó ekki alifuglakjöti</t>
  </si>
  <si>
    <t>10.12.0 - Slátrun og vinnsla á alifuglakjöti</t>
  </si>
  <si>
    <t>10.13.0 - Framleiðsla á kjötafurðum</t>
  </si>
  <si>
    <t>10.20.1 - Frysting fiskafurða, krabbadýra og lindýra</t>
  </si>
  <si>
    <t>10.20.2 - Söltun, þurrkun og hersla fiskafurða, krabbadýra og lindýra</t>
  </si>
  <si>
    <t>10.20.3 - Mjöl- og lýsisvinnsla</t>
  </si>
  <si>
    <t>10.20.4 - Framleiðsla lagmetis úr fiskafurðum, krabbadýrum og lindýrum</t>
  </si>
  <si>
    <t>10.20.9 - Önnur ótalin vinnsla fiskafurða, krabbadýra og lindýra</t>
  </si>
  <si>
    <t>10.31.0 - Vinnsla á kartöflum</t>
  </si>
  <si>
    <t>10.32.0 - Framleiðsla á ávaxta- og grænmetissafa</t>
  </si>
  <si>
    <t>10.39.0 - Önnur ótalin vinnsla ávaxta og grænmetis</t>
  </si>
  <si>
    <t>10.41.0 - Framleiðsla á olíu og feiti</t>
  </si>
  <si>
    <t>10.42.0 - Framleiðsla á smjörlíki og svipaðri feiti til manneldis</t>
  </si>
  <si>
    <t>10.51.0 - Mjólkurbú og ostagerð</t>
  </si>
  <si>
    <t>10.52.0 - Ísgerð</t>
  </si>
  <si>
    <t>10.61.0 - Framleiðsla á kornvöru</t>
  </si>
  <si>
    <t>10.62.0 - Framleiðsla á mjölva og mjölvavöru</t>
  </si>
  <si>
    <t>10.71.0 - Framleiðsla á brauði, nýju sætabrauði og kökum</t>
  </si>
  <si>
    <t>10.72.0 - Framleiðsla á tvíbökum og kexi, framleiðsla á geymsluþolnu sætabrauði og kökum</t>
  </si>
  <si>
    <t>10.73.0 - Framleiðsla á pastavörum og svipuðum vörum</t>
  </si>
  <si>
    <t>10.81.0 - Sykurframleiðsla</t>
  </si>
  <si>
    <t>10.82.0 - Framleiðsla á súkkulaði og sælgæti; kakói</t>
  </si>
  <si>
    <t>10.83.0 - Te- og kaffivinnsla</t>
  </si>
  <si>
    <t>10.84.0 - Framleiðsla á bragðefnum og kryddi</t>
  </si>
  <si>
    <t>10.85.0 - Framleiðsla á tilbúnum máltíðum og réttum</t>
  </si>
  <si>
    <t>10.86.0 - Framleiðsla á jafnblönduðum matvælum og sérfæði</t>
  </si>
  <si>
    <t>10.89.0 - Önnur ótalin framleiðsla á matvælum</t>
  </si>
  <si>
    <t>10.91.0 - Framleiðsla húsdýrafóðurs</t>
  </si>
  <si>
    <t>10.92.0 - Framleiðsla gæludýrafóðurs</t>
  </si>
  <si>
    <t>11.01.0 - Eiming, hreinsun og blöndun áfengra drykkja</t>
  </si>
  <si>
    <t>11.02.0 - Framleiðsla á víni úr þrúgum</t>
  </si>
  <si>
    <t>11.03.0 - Framleiðsla annarra ávaxtavína</t>
  </si>
  <si>
    <t>11.04.0 - Framleiðsla á öðrum óeimuðum, gerjuðum drykkjarvörum</t>
  </si>
  <si>
    <t>11.05.0 - Bjórgerð</t>
  </si>
  <si>
    <t>11.06.0 - Maltgerð</t>
  </si>
  <si>
    <t>11.07.0 - Framleiðsla á gosdrykkjum, ölkelduvatni og öðru átöppuðu vatni</t>
  </si>
  <si>
    <t>12.00.0 - Framleiðsla á tóbaksvörum</t>
  </si>
  <si>
    <t>13.10.0 - Forvinnsla og spuni á textíltrefjum</t>
  </si>
  <si>
    <t>13.20.0 - Textílvefnaður</t>
  </si>
  <si>
    <t>13.30.0 - Frágangur á textílum</t>
  </si>
  <si>
    <t>13.91.0 - Framleiðsla á hekluðum og prjónuðum dúk</t>
  </si>
  <si>
    <t>13.92.0 - Framleiðsla á tilbúinni spunavöru annarri en fatnaði</t>
  </si>
  <si>
    <t>13.93.0 - Framleiðsla á gólfteppum og mottum</t>
  </si>
  <si>
    <t>13.94.0 - Framleiðsla á köðlum, seglgarni og netum</t>
  </si>
  <si>
    <t>13.95.0 - Framleiðsla á trefjadúk og vörum úr þeim, þó ekki fatnaði</t>
  </si>
  <si>
    <t>13.96.0 - Framleiðsla annarra tækni- og iðnaðartextíla</t>
  </si>
  <si>
    <t>13.99.0 - Framleiðsla á annarri ótalinni textílvöru</t>
  </si>
  <si>
    <t>14.11.0 - Framleiðsla á leðurfatnaði</t>
  </si>
  <si>
    <t>14.12.0 - Vinnufatagerð</t>
  </si>
  <si>
    <t>14.13.0 - Framleiðsla á öðrum yfirfatnaði</t>
  </si>
  <si>
    <t>14.14.0 - Framleiðsla á nærfatnaði</t>
  </si>
  <si>
    <t>14.19.0 - Framleiðsla á öðrum fatnaði og fylgihlutum</t>
  </si>
  <si>
    <t>14.20.0 - Framleiðsla á vörum úr loðskinnum</t>
  </si>
  <si>
    <t>14.31.0 - Framleiðsla á sokkum og sokkavörum</t>
  </si>
  <si>
    <t>14.39.0 - Framleiðsla á öðrum prjónuðum og hekluðum fatnaði</t>
  </si>
  <si>
    <t>15.11.0 - Sútun leðurs; sútun og litun á loðskinni</t>
  </si>
  <si>
    <t>15.12.0 - Framleiðsla á ferðatöskum, handtöskum og áþekkum vörum; reiðtygjum og skyldum vörum</t>
  </si>
  <si>
    <t>15.20.0 - Framleiðsla á skófatnaði</t>
  </si>
  <si>
    <t>16.10.0 - Sögun, heflun og fúavörn á viði</t>
  </si>
  <si>
    <t>16.21.0 - Framleiðsla á viðarspæni og plötum að grunni til úr viði</t>
  </si>
  <si>
    <t>16.22.0 - Framleiðsla á samsettum parketgólfum</t>
  </si>
  <si>
    <t>16.23.0 - Framleiðsla á öðrum trésmíðavörum til bygginga</t>
  </si>
  <si>
    <t>16.24.0 - Framleiðsla á umbúðum úr viði</t>
  </si>
  <si>
    <t>16.29.0 - Framleiðsla á annarri viðarvöru; framleiðsla á vörum úr korki, hálmi og fléttiefnum</t>
  </si>
  <si>
    <t>17.11.0 - Framleiðsla á pappírskvoðu</t>
  </si>
  <si>
    <t>17.12.0 - Framleiðsla á pappír og pappa</t>
  </si>
  <si>
    <t>17.21.0 - Framleiðsla á bylgjupappír og -pappa og umbúðum úr pappír og pappa</t>
  </si>
  <si>
    <t>17.22.0 - Framleiðsla á heimilis- og hreinlætisvörum úr pappír og pappa</t>
  </si>
  <si>
    <t>17.23.0 - Framleiðsla á skrifpappír og skrifstofuvörum úr pappír og pappa</t>
  </si>
  <si>
    <t>17.24.0 - Framleiðsla á veggfóðri</t>
  </si>
  <si>
    <t>17.29.0 - Framleiðsla á annarri pappírs- og pappavöru</t>
  </si>
  <si>
    <t>18.11.0 - Prentun dagblaða</t>
  </si>
  <si>
    <t>18.12.0 - Önnur prentun</t>
  </si>
  <si>
    <t>18.13.0 - Undirbúningur fyrir prentun</t>
  </si>
  <si>
    <t>18.14.0 - Bókband og tengd þjónusta</t>
  </si>
  <si>
    <t>18.20.0 - Fjölföldun upptekins efnis</t>
  </si>
  <si>
    <t>19.10.0 - Koksframleiðsla</t>
  </si>
  <si>
    <t>19.20.0 - Framleiðsla á hreinsuðum olíuvörum</t>
  </si>
  <si>
    <t>20.11.0 - Framleiðsla á iðnaðargasi</t>
  </si>
  <si>
    <t>20.12.0 - Framleiðsla á lit og litarefnum</t>
  </si>
  <si>
    <t>20.13.0 - Framleiðsla á öðrum ólífrænum grunnefnum til efnaiðnaðar</t>
  </si>
  <si>
    <t>20.14.0 - Framleiðsla á öðrum lífrænum grunnefnum til efnaiðnaðar</t>
  </si>
  <si>
    <t>20.15.0 - Framleiðsla á tilbúnum áburði og köfnunarefnissamböndum</t>
  </si>
  <si>
    <t>20.16.0 - Framleiðsla á plasthráefnum</t>
  </si>
  <si>
    <t>20.17.0 - Framleiðsla á syntetísku gúmmíi til úrvinnslu</t>
  </si>
  <si>
    <t>20.20.0 - Framleiðsla á skordýra- og illgresiseyði og öðrum efnum til nota í landbúnaði</t>
  </si>
  <si>
    <t>20.30.0 - Framleiðsla á málningu, lökkum og svipuðum þekjuefnum, prentbleki og fylli- og þéttiefnum</t>
  </si>
  <si>
    <t>20.41.0 - Framleiðsla á sápu, hreinsi- og þvottaefnum, hreingerningar- og fægiefnum</t>
  </si>
  <si>
    <t>20.42.0 - Framleiðsla á ilmvatni og snyrtivörum</t>
  </si>
  <si>
    <t>20.51.0 - Framleiðsla á sprengiefnum</t>
  </si>
  <si>
    <t>20.52.0 - Framleiðsla á lími</t>
  </si>
  <si>
    <t>20.53.0 - Framleiðsla á ilmolíum</t>
  </si>
  <si>
    <t>20.59.0 - Framleiðsla á annarri ótalinni efnavöru</t>
  </si>
  <si>
    <t>20.60.0 - Framleiðsla gerviþráðar</t>
  </si>
  <si>
    <t>21.10.0 - Framleiðsla á efnum til lyfjagerðar</t>
  </si>
  <si>
    <t>21.20.0 - Lyfjaframleiðsla</t>
  </si>
  <si>
    <t>22.11.0 - Framleiðsla á gúmmíhjólbörðum og hjólbarðaslöngum, sólun notaðra gúmmíhjólbarða</t>
  </si>
  <si>
    <t>22.19.0 - Framleiðsla á öðrum gúmmívörum</t>
  </si>
  <si>
    <t>22.21.0 - Framleiðsla á plötum, þynnum, slöngum og prófílum úr plasti</t>
  </si>
  <si>
    <t>22.22.1 - Framleiðsla á plastvörum til nota í sjávarútvegi</t>
  </si>
  <si>
    <t>22.22.9 - Framleiðsla á öðru umbúðaplasti</t>
  </si>
  <si>
    <t>22.23.0 - Framleiðsla á byggingarvörum úr plasti</t>
  </si>
  <si>
    <t>22.29.0 - Framleiðsla á öðrum plastvörum</t>
  </si>
  <si>
    <t>23.11.0 - Framleiðsla á flotgleri</t>
  </si>
  <si>
    <t>23.12.0 - Skurður og vinnsla á flotgleri</t>
  </si>
  <si>
    <t>23.13.0 - Framleiðsla á glerílátum</t>
  </si>
  <si>
    <t>23.14.0 - Framleiðsla á glertrefjum</t>
  </si>
  <si>
    <t>23.19.0 - Framleiðsla og vinnsla á öðru gleri, þ.m.t. glervara til tæknilegra nota</t>
  </si>
  <si>
    <t>23.20.0 - Framleiðsla á eldföstum vörum</t>
  </si>
  <si>
    <t>23.31.0 - Framleiðsla á flísum og hellum úr leir</t>
  </si>
  <si>
    <t>23.32.0 - Framleiðsla á byggingarvörum úr brenndum leir</t>
  </si>
  <si>
    <t>23.41.0 - Framleiðsla á heimilisvörum og skrautmunum úr leir og postulíni</t>
  </si>
  <si>
    <t>23.42.0 - Framleiðsla á hreinlætistækjum úr leir og postulíni</t>
  </si>
  <si>
    <t>23.43.0 - Framleiðsla á einangrurum og tengjum úr leir</t>
  </si>
  <si>
    <t>23.44.0 - Framleiðsla á annarri leirvöru til tæknilegra nota</t>
  </si>
  <si>
    <t>23.49.0 - Framleiðsla á öðrum leirvörum</t>
  </si>
  <si>
    <t>23.51.0 - Sementsframleiðsla</t>
  </si>
  <si>
    <t>23.52.0 - Kalk- og gifsframleiðsla</t>
  </si>
  <si>
    <t>23.61.0 - Framleiðsla á byggingarefni úr steinsteypu</t>
  </si>
  <si>
    <t>23.62.0 - Framleiðsla á byggingarefni úr gifsi</t>
  </si>
  <si>
    <t>23.63.0 - Framleiðsla á tilbúinni steinsteypu</t>
  </si>
  <si>
    <t>23.64.0 - Framleiðsla á steinlími</t>
  </si>
  <si>
    <t>23.65.0 - Framleiðsla á vörum úr trefjasementi</t>
  </si>
  <si>
    <t>23.69.0 - Framleiðsla á öðrum vörum úr steinsteypu, sementi og gifsi</t>
  </si>
  <si>
    <t>23.70.0 - Steinsmíði</t>
  </si>
  <si>
    <t>23.91.0 - Framleiðsla á vörum til slípunar</t>
  </si>
  <si>
    <t>23.99.0 - Framleiðsla á öðrum ótöldum vörum úr málmlausum steinefnum</t>
  </si>
  <si>
    <t>24.10.0 - Framleiðsla á járni, stáli og járnblendi</t>
  </si>
  <si>
    <t>24.20.0 - Framleiðsla á rörum, pípum, holum prófílum og tengihlutum úr stáli</t>
  </si>
  <si>
    <t>24.31.0 - Kalddráttur stanga</t>
  </si>
  <si>
    <t>24.32.0 - Kaldvölsun flatstáls</t>
  </si>
  <si>
    <t>24.33.0 - Kaldmótun</t>
  </si>
  <si>
    <t>24.34.0 - Kalddráttur víra</t>
  </si>
  <si>
    <t>24.41.0 - Framleiðsla góðmálma</t>
  </si>
  <si>
    <t>24.42.0 - Álframleiðsla</t>
  </si>
  <si>
    <t>24.43.0 - Blý-, sink- og tinframleiðsla</t>
  </si>
  <si>
    <t>24.44.0 - Koparframleiðsla</t>
  </si>
  <si>
    <t>24.45.0 - Framleiðsla annarra málma sem ekki innihalda járn</t>
  </si>
  <si>
    <t>24.46.0 - Vinnsla á kjarnorkueldsneyti</t>
  </si>
  <si>
    <t>24.51.0 - Járnsteypa</t>
  </si>
  <si>
    <t>24.52.0 - Stálsteypa</t>
  </si>
  <si>
    <t>24.53.0 - Steypa léttmálma</t>
  </si>
  <si>
    <t>24.54.0 - Steypa annarra málma sem ekki innihalda járn</t>
  </si>
  <si>
    <t>25.11.0 - Framleiðsla á burðarvirkjum og byggingareiningum úr málmi</t>
  </si>
  <si>
    <t>25.12.0 - Framleiðsla á hurðum og gluggum úr málmi</t>
  </si>
  <si>
    <t>25.21.0 - Framleiðsla á miðstöðvarofnum og -kötlum</t>
  </si>
  <si>
    <t>25.29.0 - Framleiðsla á öðrum geymum, kerum og ílátum úr málmi</t>
  </si>
  <si>
    <t>25.30.0 - Framleiðsla á gufukötlum, þó ekki miðstöðvarkötlum</t>
  </si>
  <si>
    <t>25.40.0 - Vopna- og skotfæraframleiðsla</t>
  </si>
  <si>
    <t>25.50.0 - Eldsmíði og önnur málmsmíði; sindurmótun</t>
  </si>
  <si>
    <t>25.61.0 - Meðhöndlun og húðun málma</t>
  </si>
  <si>
    <t>25.62.0 - Vélvinnsla málma</t>
  </si>
  <si>
    <t>25.71.0 - Framleiðsla á hnífapörum, hnífum, skærum, o.þ.h.</t>
  </si>
  <si>
    <t>25.72.0 - Framleiðsla á lásum og lömum</t>
  </si>
  <si>
    <t>25.73.0 - Framleiðsla á verkfærum, þó ekki vélknúnum</t>
  </si>
  <si>
    <t>25.91.0 - Framleiðsla á stáltunnum og svipuðum ílátum</t>
  </si>
  <si>
    <t>25.92.0 - Framleiðsla á umbúðum úr léttmálmi</t>
  </si>
  <si>
    <t>25.93.0 - Framleiðsla á keðjum, fjöðrum og vörum úr vír</t>
  </si>
  <si>
    <t>25.94.0 - Framleiðsla á boltum og skrúfum</t>
  </si>
  <si>
    <t>25.99.0 - Framleiðsla á öðrum ótöldum málmvörum</t>
  </si>
  <si>
    <t>26.11.0 - Framleiðsla á rafeindaíhlutum</t>
  </si>
  <si>
    <t>26.12.0 - Framleiðsla á fullbúnum rafeindaspjöldum</t>
  </si>
  <si>
    <t>26.20.0 - Framleiðsla á tölvum og jaðarbúnaði</t>
  </si>
  <si>
    <t>26.30.0 - Framleiðsla fjarskiptabúnaðar</t>
  </si>
  <si>
    <t>26.40.0 - Framleiðsla á sjónvarps-, útvarps- og hljómtækjum og skyldum búnaði</t>
  </si>
  <si>
    <t>26.51.0 - Framleiðsla á tækjum og búnaði til mælinga, prófana og leiðsögu</t>
  </si>
  <si>
    <t>26.52.0 - Framleiðsla á úrum og klukkum</t>
  </si>
  <si>
    <t>26.60.0 - Framleiðsla á búnaði til geislunar, raftækjabúnaði til lækninga og meðferðar</t>
  </si>
  <si>
    <t>26.70.0 - Framleiðsla á optískum tækjum og ljósmyndabúnaði</t>
  </si>
  <si>
    <t>26.80.0 - Framleiðsla á segul- og optískum miðlum</t>
  </si>
  <si>
    <t>27.11.0 - Framleiðsla á rafhreyflum, rafölum og spennubreytum</t>
  </si>
  <si>
    <t>27.12.0 - Framleiðsla á dreifi- og stjórnbúnaði fyrir raforku</t>
  </si>
  <si>
    <t>27.20.0 - Framleiðsla rafhlaðna og rafgeyma</t>
  </si>
  <si>
    <t>27.31.0 - Framleiðsla á ljósleiðaraköplum</t>
  </si>
  <si>
    <t>27.32.0 - Framleiðsla á öðrum rafeinda- og rafmagnsvírum og köplum</t>
  </si>
  <si>
    <t>27.33.0 - Framleiðsla á leiðslubúnaði</t>
  </si>
  <si>
    <t>27.40.0 - Framleiðsla á rafljósabúnaði</t>
  </si>
  <si>
    <t>27.51.0 - Framleiðsla rafknúinna heimilistækja</t>
  </si>
  <si>
    <t>27.52.0 - Framleiðsla heimilistækja, annarra en rafknúinna</t>
  </si>
  <si>
    <t>27.90.0 - Framleiðsla á öðrum rafbúnaði</t>
  </si>
  <si>
    <t>28.11.0 - Framleiðsla hreyfla og hverfla, þó ekki í loftför, ökutæki eða vélhjól</t>
  </si>
  <si>
    <t>28.12.0 - Framleiðsla á vökvaaflsbúnaði</t>
  </si>
  <si>
    <t>28.13.0 - Framleiðsla á öðrum dælum og þjöppum</t>
  </si>
  <si>
    <t>28.14.0 - Framleiðsla á krönum og lokum</t>
  </si>
  <si>
    <t>28.15.0 - Framleiðsla á legum, tannhjólum, drifum og drifbúnaði</t>
  </si>
  <si>
    <t>28.21.0 - Framleiðsla á ofnum, bræðsluofnum og brennurum</t>
  </si>
  <si>
    <t>28.22.0 - Framleiðsla á lyftitækjum og færslubúnaði</t>
  </si>
  <si>
    <t>28.23.0 - Framleiðsla á skrifstofuvélum og –búnaði, þó ekki tölvum og jaðarbúnaði</t>
  </si>
  <si>
    <t>28.24.0 - Framleiðsla á aflknúnum handverkfærum</t>
  </si>
  <si>
    <t>28.25.0 - Framleiðsla á kæli- og loftræstibúnaði, þó ekki til heimilisnota</t>
  </si>
  <si>
    <t>28.29.0 - Framleiðsla á öðrum ótöldum vélum til almennra nota</t>
  </si>
  <si>
    <t>28.30.0 - Framleiðsla á vélum til nota í landbúnaði og skógrækt</t>
  </si>
  <si>
    <t>28.41.0 - Framleiðsla á vélum til mótunar á málmi</t>
  </si>
  <si>
    <t>28.49.0 - Framleiðsla á öðrum ótöldum smíðavélum</t>
  </si>
  <si>
    <t>28.91.0 - Framleiðsla á vélum til málmvinnslu</t>
  </si>
  <si>
    <t>28.92.0 - Framleiðsla á vélum til mannvirkjagerðar, námugraftrar og vinnslu hráefna úr jörðu</t>
  </si>
  <si>
    <t>28.93.0 - Framleiðsla á vélum fyrir matvæla-, drykkjarvöru- og tóbaksvinnslu</t>
  </si>
  <si>
    <t>28.94.0 - Framleiðsla á vélum fyrir textíl-, fata- og leðurframleiðslu</t>
  </si>
  <si>
    <t>28.95.0 - Framleiðsla á vélum til pappírs- og pappaframleiðslu</t>
  </si>
  <si>
    <t>28.96.0 - Framleiðsla á vélum til plast- og gúmmívinnslu</t>
  </si>
  <si>
    <t>28.99.0 - Framleiðsla á öðrum ótöldum sérhæfðum vélum</t>
  </si>
  <si>
    <t>29.10.0 - Framleiðsla vélknúinna ökutækja</t>
  </si>
  <si>
    <t>29.20.0 - Smíði yfirbygginga fyrir vélknúin ökutæki og framleiðsla tengivagna</t>
  </si>
  <si>
    <t>29.31.0 - Framleiðsla á raf- og rafeindabúnaði í vélknúin ökutæki og hreyfla þeirra</t>
  </si>
  <si>
    <t>29.32.0 - Framleiðsla á öðrum íhlutum og aukabúnaði í vélknúin ökutæki og hreyfla þeirra</t>
  </si>
  <si>
    <t>30.11.0 - Smíði skipa og annarra fljótandi mannvirkja</t>
  </si>
  <si>
    <t>30.12.0 - Smíði skemmti- og sportbáta</t>
  </si>
  <si>
    <t>30.20.0 - Framleiðsla eimreiða og járnbrautarvagna</t>
  </si>
  <si>
    <t>30.30.0 - Framleiðsla á loft- og geimförum og tengdum vélbúnaði</t>
  </si>
  <si>
    <t>30.40.0 - Framleiðsla á hernaðarökutækjum</t>
  </si>
  <si>
    <t>30.91.0 - Framleiðsla vélhjóla</t>
  </si>
  <si>
    <t>30.92.0 - Framleiðsla á reiðhjólum, barnavögnum og farartækjum fyrir hreyfihamlaða</t>
  </si>
  <si>
    <t>30.99.0 - Framleiðsla annarra ótaldra farartækja</t>
  </si>
  <si>
    <t>31.01.0 - Framleiðsla á húsgögnum og innréttingum fyrir atvinnuhúsnæði</t>
  </si>
  <si>
    <t>31.02.0 - Framleiðsla á húsgögnum og innréttingum í eldhús</t>
  </si>
  <si>
    <t>31.03.0 - Framleiðsla á dýnum</t>
  </si>
  <si>
    <t>31.09.0 - Framleiðsla á öðrum húsgögnum og innréttingum</t>
  </si>
  <si>
    <t>32.11.0 - Myntslátta</t>
  </si>
  <si>
    <t>32.12.0 - Skartgripasmíði og skyld framleiðsla</t>
  </si>
  <si>
    <t>32.13.0 - Framleiðsla á óekta skartgripum og skyldum vörum</t>
  </si>
  <si>
    <t>32.20.0 - Hljóðfærasmíði</t>
  </si>
  <si>
    <t>32.30.0 - Framleiðsla á íþróttavörum</t>
  </si>
  <si>
    <t>32.40.0 - Framleiðsla á spilum og leikföngum</t>
  </si>
  <si>
    <t>32.50.0 - Framleiðsla á tækjum og vörum til lækninga og tannlækninga</t>
  </si>
  <si>
    <t>32.91.0 - Framleiðsla á sópum og burstum</t>
  </si>
  <si>
    <t>32.99.0 - Önnur ótalin framleiðsla</t>
  </si>
  <si>
    <t>33.11.0 - Viðgerðir á málmvörum</t>
  </si>
  <si>
    <t>33.12.0 - Viðgerðir á vélbúnaði</t>
  </si>
  <si>
    <t>33.13.0 - Viðgerðir á rafeindabúnaði og optískum tækjum</t>
  </si>
  <si>
    <t>33.14.0 - Viðgerðir á rafbúnaði</t>
  </si>
  <si>
    <t>33.15.0 - Viðgerðir og viðhald á skipum og bátum</t>
  </si>
  <si>
    <t>33.16.0 - Viðgerðir og viðhald á loftförum og geimförum</t>
  </si>
  <si>
    <t>33.17.0 - Viðgerðir og viðhald á öðrum ótöldum flutningatækjum</t>
  </si>
  <si>
    <t>33.19.0 - Viðgerðir á öðrum búnaði</t>
  </si>
  <si>
    <t>33.20.0 - Uppsetning á vélum og búnaði til nota í atvinnuskyni</t>
  </si>
  <si>
    <t>ÍSAT flokkur skv. RSK</t>
  </si>
  <si>
    <t>Skylda</t>
  </si>
  <si>
    <t>Veldu úr listanum</t>
  </si>
  <si>
    <t>Bankareikningur</t>
  </si>
  <si>
    <t>Banki</t>
  </si>
  <si>
    <t>Höfuðbók</t>
  </si>
  <si>
    <t>Reikningsnúmer</t>
  </si>
  <si>
    <t>Svæði 1</t>
  </si>
  <si>
    <t>Svæði 2</t>
  </si>
  <si>
    <t>Þarf að fylla út?</t>
  </si>
  <si>
    <t>Flutningur frá umsækjanda - Fullunnin vara</t>
  </si>
  <si>
    <t>Flutningur til umsækjanda - Hálfunnin vara</t>
  </si>
  <si>
    <t>150-390km</t>
  </si>
  <si>
    <t>Liður</t>
  </si>
  <si>
    <t>Útflutningur - Fullunnin vara</t>
  </si>
  <si>
    <t>Leiðbeiningar frá ESB</t>
  </si>
  <si>
    <t>https://op.europa.eu/en/publication-detail/-/publication/79c0ce87-f4dc-11e6-8a35-01aa75ed71a1</t>
  </si>
  <si>
    <t>Reglugerð nr. 1165/2015</t>
  </si>
  <si>
    <t>https://island.is/reglugerdir/nr/1165-2015/d/2021-05-18/diff</t>
  </si>
  <si>
    <t>Reglugerð ESB nr. 1407/2013</t>
  </si>
  <si>
    <t>https://www.efta.int/media/documents/legal-texts/eea/other-legal-documents/translated-acts/icelandic/i32013R1407.pdf</t>
  </si>
  <si>
    <t>Styrkveitandi</t>
  </si>
  <si>
    <t>Styrkþegi</t>
  </si>
  <si>
    <t>Kennitala</t>
  </si>
  <si>
    <t>Ár</t>
  </si>
  <si>
    <t>Fjárhæð</t>
  </si>
  <si>
    <t>Styrkur</t>
  </si>
  <si>
    <t>Nafn</t>
  </si>
  <si>
    <t>Fyrirtæki sem tengjast umsækjanda skv. reglugerð ESB nr. 1407/2013.</t>
  </si>
  <si>
    <t>Tengsl</t>
  </si>
  <si>
    <r>
      <t xml:space="preserve">● </t>
    </r>
    <r>
      <rPr>
        <b/>
        <sz val="11"/>
        <color rgb="FF000000"/>
        <rFont val="Calibri"/>
        <family val="2"/>
      </rPr>
      <t xml:space="preserve">Styrkir fyrri ára: </t>
    </r>
    <r>
      <rPr>
        <sz val="11"/>
        <color indexed="8"/>
        <rFont val="Calibri"/>
        <family val="2"/>
      </rPr>
      <t>Þar fyllir þú inn hvaða aðilar (ef einhverjir) eru tengdir umsækjanda skv. leiðbeiningum þar um og hversu háa styrki þessir aðilar hafa fengið greidda undanfarin 3 ár (að meðtöldu umsóknarári).</t>
    </r>
  </si>
  <si>
    <r>
      <t xml:space="preserve">● </t>
    </r>
    <r>
      <rPr>
        <b/>
        <sz val="11"/>
        <color rgb="FF000000"/>
        <rFont val="Calibri"/>
        <family val="2"/>
      </rPr>
      <t>Upplýsingar um umsækjanda:</t>
    </r>
    <r>
      <rPr>
        <sz val="11"/>
        <color indexed="8"/>
        <rFont val="Calibri"/>
        <family val="2"/>
      </rPr>
      <t xml:space="preserve"> Þar fyllir þú inn helstu upplýsingar til þess að hægt sé að taka umsókn fyrir, hafa samband og greiða út ef umsókn er samþykkt.</t>
    </r>
  </si>
  <si>
    <t>Svæði</t>
  </si>
  <si>
    <t>Svæði 3 - styrkir óheimilir</t>
  </si>
  <si>
    <t>Ekki breyta</t>
  </si>
  <si>
    <t>Nr Fylgibréfs</t>
  </si>
  <si>
    <t>Dags. Fylgibréfs</t>
  </si>
  <si>
    <t>Kt Greiðanda</t>
  </si>
  <si>
    <t>Greiðandi</t>
  </si>
  <si>
    <t>Kt Viðtakanda</t>
  </si>
  <si>
    <t>Viðtakandi</t>
  </si>
  <si>
    <t>Kt Sendanda</t>
  </si>
  <si>
    <t>Innihald</t>
  </si>
  <si>
    <t>Pnr 1</t>
  </si>
  <si>
    <t>Pnr 2</t>
  </si>
  <si>
    <t>Leið</t>
  </si>
  <si>
    <t>Stk.</t>
  </si>
  <si>
    <t>Frakt Kg</t>
  </si>
  <si>
    <t>Verð án VSK</t>
  </si>
  <si>
    <t>Heimilisfang framleiðslu</t>
  </si>
  <si>
    <t>Póstnúmer framleiðslu</t>
  </si>
  <si>
    <t>Reikningsupphæð (án vsk og afslátta)</t>
  </si>
  <si>
    <t>Vegalengd undir 150km</t>
  </si>
  <si>
    <t>Aðrir flutningsaðilar</t>
  </si>
  <si>
    <t>Samskip</t>
  </si>
  <si>
    <t>Eimskip</t>
  </si>
  <si>
    <t>Útflutningur</t>
  </si>
  <si>
    <t>Flokkun</t>
  </si>
  <si>
    <t>Verkfæri og varahlutir</t>
  </si>
  <si>
    <t>Veldu úr lista</t>
  </si>
  <si>
    <t>Vélar og tæki</t>
  </si>
  <si>
    <t>Annað óstyrkhæft</t>
  </si>
  <si>
    <t>Flettilisti</t>
  </si>
  <si>
    <t>Styrkhæft</t>
  </si>
  <si>
    <t>Óstyrkhæft</t>
  </si>
  <si>
    <t>Staða</t>
  </si>
  <si>
    <t>Tóm vörubretti</t>
  </si>
  <si>
    <t>Vantar flokkun</t>
  </si>
  <si>
    <t>Hráefni (hálfunnin)</t>
  </si>
  <si>
    <t>Umbúðir (hálfunnin)</t>
  </si>
  <si>
    <t>Framleiðsluvara (fullunnin)</t>
  </si>
  <si>
    <t>Athugasemd</t>
  </si>
  <si>
    <t>Styrkhæfur kostnaður</t>
  </si>
  <si>
    <t>Frá PNR</t>
  </si>
  <si>
    <t>Til PNR</t>
  </si>
  <si>
    <t>Reikningsupphæð (án vsk að frádregnum afsláttum)</t>
  </si>
  <si>
    <t>Styrkhæft hlutfall</t>
  </si>
  <si>
    <t>Styrkhæft hlutfall kostnaðar</t>
  </si>
  <si>
    <r>
      <t>Magn í m</t>
    </r>
    <r>
      <rPr>
        <b/>
        <vertAlign val="superscript"/>
        <sz val="9"/>
        <color theme="0"/>
        <rFont val="Arial"/>
        <family val="2"/>
      </rPr>
      <t>3</t>
    </r>
  </si>
  <si>
    <t>390km+</t>
  </si>
  <si>
    <t>Undir 150km</t>
  </si>
  <si>
    <t>Texti</t>
  </si>
  <si>
    <t>fullunnin</t>
  </si>
  <si>
    <t>hálfunnin</t>
  </si>
  <si>
    <t>Flutningur frá umsækjanda - Fullunnin vara 150-390km</t>
  </si>
  <si>
    <t>Flutningur til umsækjanda - Hálfunnin vara 150-390km</t>
  </si>
  <si>
    <t>Flutningur frá umsækjanda - Fullunnin vara 390km+</t>
  </si>
  <si>
    <t>Flutningur til umsækjanda - Hálfunnin vara 390km+</t>
  </si>
  <si>
    <t>Styrkhæfur flutningskostnaður samtals</t>
  </si>
  <si>
    <t>%</t>
  </si>
  <si>
    <t>Vegalengd (km)</t>
  </si>
  <si>
    <t>PNR Frá</t>
  </si>
  <si>
    <t>PNR Til</t>
  </si>
  <si>
    <t>Dags</t>
  </si>
  <si>
    <t>Fylgibréfsnúmer</t>
  </si>
  <si>
    <t>þar af umsóttur styrkur</t>
  </si>
  <si>
    <t>Annað</t>
  </si>
  <si>
    <t>Formúlur í flipanum villuprófun og samantekt ná ekki lengra vinsamlega framlengdu ef línur fara yfir 1000</t>
  </si>
  <si>
    <t>Formúlur í R til V ná ekki lengra vinsamlega framlengdu ef línur fara yfir 5000</t>
  </si>
  <si>
    <t>Formúlur í Q til U ná ekki lengra vinsamlega framlengdu ef línur fara yfir 5000</t>
  </si>
  <si>
    <t>Formúlur í Q til U ná ekki lengra vinsamlega framlengdu ef línur fara yfir 1000</t>
  </si>
  <si>
    <t>Skylda (flettilisti)</t>
  </si>
  <si>
    <t>Valkvæmt ef fleiri en 1 ÍSAT flokkun (flettilisti)</t>
  </si>
  <si>
    <t>Ekki er veittur styrkur vegna útflutnings en flutningur frá framleiðslustað að útflutningshöfn er styrkhæfur að því gefnu að flutt sé fullunnin framleiðsluvara sem farið hefur í gegnum framleiðsluferli hjá umsækjanda. Flutningur þarf að vera greidur af framleiðanda.</t>
  </si>
  <si>
    <t>Samkvæmt 3. mgr. 6. gr. laga nr. 160/2011 skulu flutningsjöfnunarstyrkir til hvers framleiðanda aldrei vera hærri en sem nemur 200.000 evrum á þriggja ára tímabili. Við útreikning hámarksfjárhæðar skal reikna með aðra styrki sem framleiðandi hefur fengið frá opinberum aðilum. Í þessu sambandi eru þó undanskildir sérstakir styrkir er aðili hefur fengið samkvæmt styrkjareglum sem ESA hefur samþykkt.
Samkvæmt 9. gr. sömu laga ber að endurkrefja um flutningsjöfnunarstyrk ef í ljós kemur að styrkþegi hefur vísvitandi veitt rangar eða villandi upplýsingar eða leynt upplýsingum sem hafa áhrif á styrkveitingu. Þá ber að endurkrefja styrkþega um flutningsjöfnunarstyrkinn í heild ef að fjárhæð flutningsjöfnunarstyrks er komin umfram það hámark sem kveðið er á um í 3. mgr. 6. gr.
Með reglugerð um gildistöku reglugerðar framkvæmdastjórnarinnar (ESB) um ríkisaðstoð nr. 1165/2015 eru ákvæði reglugerðar framkvæmdastjórnarinnar (ESB) nr. 1407/2013 frá 18. desember 2013 um beitingu á 107. og 108. gr. sáttmálans um starfshætti ESB gagnvart minniháttaraðstoð innleidd í íslenskan landsrétt og hefur hún þar með bein réttaráhrif hér á landi. 
Í reglugerðinni er fjallað um stakt fyrirtæki (e. single undertaking), sem þann aðila sem ekki getur fengið hærri fjárhæð í minniháttaraðstoð en sem nemur 200.000 evrum á þriggja ára tímabili. Þannig eru framleiðendur sem tengjast hvert öðru á a.m.k. einhvern eftirfarandi hátt talin vera "stakt fyrirtæki":
a) eitt fyrirtæki ræður meirihluta atkvæða hluthafa eða félaga í öðru fyrirtæki,
b) eitt fyrirtæki hefur rétt til að skipa eða leysa frá störfum meirihluta manna í stjórn, framkvæmdastjórn eða eftirlitsstjórn annars fyrirtækis,
c) eitt fyrirtæki hefur yfirráð yfir öðru fyrirtæki samkvæmt samningi sem gerður hefur verið við það fyrirtæki eða ákvæðum í stofnsamþykktum þess,
d) eitt fyrirtæki sem er hluthafi eða félagi í öðru fyrirtæki, ræður eitt meirihluta atkvæða hluthafanna eða félaganna samkvæmt samningi við aðra hluthafa eða félaga fyrirtækisins.
Nánari leiðbeiningar við að meta hvort fyrirtæki teljist stakt fyrirtæki er að finna í leiðbeiningum frá ESB, samantektin hefst á bls 15.</t>
  </si>
  <si>
    <r>
      <rPr>
        <b/>
        <sz val="11"/>
        <color indexed="8"/>
        <rFont val="Calibri"/>
        <family val="2"/>
      </rPr>
      <t>● Útflutningur:</t>
    </r>
    <r>
      <rPr>
        <sz val="11"/>
        <color indexed="8"/>
        <rFont val="Calibri"/>
        <family val="2"/>
      </rPr>
      <t xml:space="preserve"> Þar eru settar upplýsingar um innanlands flutning lengri en 150 km frá framleiðslustað að útflutningshöfn. </t>
    </r>
  </si>
  <si>
    <t>Nánari upplýsingar má nálgast hér:</t>
  </si>
  <si>
    <t>Hvernig á að fylla út skjalið?</t>
  </si>
  <si>
    <r>
      <t>Magn í m</t>
    </r>
    <r>
      <rPr>
        <b/>
        <vertAlign val="superscript"/>
        <sz val="11"/>
        <color theme="0"/>
        <rFont val="Calibri"/>
        <family val="2"/>
      </rPr>
      <t>3</t>
    </r>
  </si>
  <si>
    <t>Tími</t>
  </si>
  <si>
    <t>Formúlur í O til S ná ekki lengra vinsamlega framlengdu ef línur fara yfir 1000</t>
  </si>
  <si>
    <t>Staða akstursmælis 01.01.2022</t>
  </si>
  <si>
    <t>Staða akstursmælis 31.12.2022</t>
  </si>
  <si>
    <t>Akstur ABC12 árið 2022</t>
  </si>
  <si>
    <t>km</t>
  </si>
  <si>
    <t>Samtals styrkhæfur akstur</t>
  </si>
  <si>
    <t>Hlutfall af heild</t>
  </si>
  <si>
    <t>Kostnaður</t>
  </si>
  <si>
    <t>Heild</t>
  </si>
  <si>
    <t>Skattar og tryggingar</t>
  </si>
  <si>
    <t>Afskriftir</t>
  </si>
  <si>
    <t>Viðhald bifreiða</t>
  </si>
  <si>
    <t>Laun og launaliðir (kostn. per klst)</t>
  </si>
  <si>
    <t>Bílnúmer</t>
  </si>
  <si>
    <t>Rekstrarkostnaður eigin bíls</t>
  </si>
  <si>
    <t>Eigin bíll</t>
  </si>
  <si>
    <t>Samtals styrkhæfur kostnaður</t>
  </si>
  <si>
    <t>Villuprófun</t>
  </si>
  <si>
    <r>
      <t xml:space="preserve">● </t>
    </r>
    <r>
      <rPr>
        <b/>
        <sz val="11"/>
        <color indexed="8"/>
        <rFont val="Calibri"/>
        <family val="2"/>
      </rPr>
      <t>Samantekt:</t>
    </r>
    <r>
      <rPr>
        <sz val="11"/>
        <color rgb="FF000000"/>
        <rFont val="Calibri"/>
        <family val="2"/>
      </rPr>
      <t xml:space="preserve"> Þar ætti sjálfkrafa að reiknast styrkhæfur flutningskostnaður og umsóttur styrkur fyrir hálfunna og fullunna vöru brotið niður eftir vegalengdum. Sé um einhvern annan flutning sem ekki á heima í flutningsflipunum að ræða skal færa hann handvirkt inn í reiti D10 og D11. Sé einhverskonar annar styrkhæfur flutningskostnaður skal fylgja í greinargerð með umsókn nánari lýsing á slíkum flutningskostnaði og rökstuðningur fyrir því að hann sé styrkhæfur.</t>
    </r>
  </si>
  <si>
    <t>Eknir kílómetrar á eigin bíl - fylla þarf inn í gráa reiti</t>
  </si>
  <si>
    <t>Olía og olíuvörur</t>
  </si>
  <si>
    <t>Annað - hvað?</t>
  </si>
  <si>
    <t>Hlutfall stykhæfs aksturs af heildarakstri</t>
  </si>
  <si>
    <r>
      <rPr>
        <b/>
        <sz val="11"/>
        <color indexed="8"/>
        <rFont val="Calibri"/>
        <family val="2"/>
      </rPr>
      <t>● Yfirlit:</t>
    </r>
    <r>
      <rPr>
        <sz val="11"/>
        <color indexed="8"/>
        <rFont val="Calibri"/>
        <family val="2"/>
      </rPr>
      <t xml:space="preserve"> Þar má sjá með einföldum hætti hvort að vegalengd flutninga er undir 150km í einhverjum flipa eða hvort að flokkun á ferðum vantar. Einnig eru upplýsingar um styrkhæfan kostnað og umsóttan styrk úr hverjum flutningsflipa fyrir sig. Þá eru forsendur kostnaðar vegna flutnings á eigin bíl slegnar inn ef umsækjendur sækja um styrk vegna flutnings á eigin bíl. </t>
    </r>
  </si>
  <si>
    <r>
      <t xml:space="preserve">● </t>
    </r>
    <r>
      <rPr>
        <b/>
        <sz val="11"/>
        <color indexed="8"/>
        <rFont val="Calibri"/>
        <family val="2"/>
      </rPr>
      <t>Flutningur - Eimskip:</t>
    </r>
    <r>
      <rPr>
        <sz val="11"/>
        <color rgb="FF000000"/>
        <rFont val="Calibri"/>
        <family val="2"/>
      </rPr>
      <t xml:space="preserve"> Þar afritar þú inn gögn úr skjalinu sem þú færð sent frá Eimskip</t>
    </r>
    <r>
      <rPr>
        <sz val="11"/>
        <color theme="1"/>
        <rFont val="Calibri"/>
        <family val="2"/>
      </rPr>
      <t>. Þú þarft svo að flokka hverja línu í dálk R.</t>
    </r>
  </si>
  <si>
    <r>
      <t xml:space="preserve">● </t>
    </r>
    <r>
      <rPr>
        <b/>
        <sz val="11"/>
        <color indexed="8"/>
        <rFont val="Calibri"/>
        <family val="2"/>
      </rPr>
      <t>Flutningur - Samskip:</t>
    </r>
    <r>
      <rPr>
        <sz val="11"/>
        <color rgb="FF000000"/>
        <rFont val="Calibri"/>
        <family val="2"/>
      </rPr>
      <t xml:space="preserve"> Þar afritar þú inn gögn úr skjalinu sem þú færð sent frá Samskip.</t>
    </r>
    <r>
      <rPr>
        <sz val="11"/>
        <color theme="1"/>
        <rFont val="Calibri"/>
        <family val="2"/>
      </rPr>
      <t xml:space="preserve"> Þú þarft svo að flokka hverja línu í dálk Q.</t>
    </r>
  </si>
  <si>
    <r>
      <t xml:space="preserve">● </t>
    </r>
    <r>
      <rPr>
        <b/>
        <sz val="11"/>
        <color indexed="8"/>
        <rFont val="Calibri"/>
        <family val="2"/>
      </rPr>
      <t>Flutningur - aðrir:</t>
    </r>
    <r>
      <rPr>
        <sz val="11"/>
        <color rgb="FF000000"/>
        <rFont val="Calibri"/>
        <family val="2"/>
      </rPr>
      <t xml:space="preserve"> Þar fyllir þú inn allar ferðir sem farnar eru með öðrum flutninsgaðilum en Eimskip og Samskip og flokkar línur í dálk Q.</t>
    </r>
  </si>
  <si>
    <r>
      <t xml:space="preserve">● </t>
    </r>
    <r>
      <rPr>
        <b/>
        <sz val="11"/>
        <color indexed="8"/>
        <rFont val="Calibri"/>
        <family val="2"/>
      </rPr>
      <t>Flutningur á eigin bíl:</t>
    </r>
    <r>
      <rPr>
        <sz val="11"/>
        <color rgb="FF000000"/>
        <rFont val="Calibri"/>
        <family val="2"/>
      </rPr>
      <t xml:space="preserve"> Þar fyllir þú inn allar ferðir sem farnar á eigin bíl og flokkar línur í dálk O. Kostnaður vegna reksturs bílsins er settur í flipann Yfirlit.</t>
    </r>
  </si>
  <si>
    <t>Hér má nálgast vídjóleiðbeiningar með dæmum um hvernig hver flipi er fylltur út</t>
  </si>
  <si>
    <t>Styrkir fyrri ára</t>
  </si>
  <si>
    <t>Flutningur - Eimskip</t>
  </si>
  <si>
    <t>Flutningur - Samskip</t>
  </si>
  <si>
    <t>Flutningur - aðrir</t>
  </si>
  <si>
    <t>Flutningur á eigin bíl</t>
  </si>
  <si>
    <t>Yfirlit og Samantekt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</si>
</sst>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1" formatCode="_-* #,##0_-;\-* #,##0_-;_-* &quot;-&quot;_-;_-@_-"/>
    <numFmt numFmtId="164" formatCode="#,##0.0"/>
    <numFmt numFmtId="165" formatCode="d\.m\.yyyy"/>
  </numFmts>
  <fonts count="32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b/>
      <vertAlign val="superscript"/>
      <sz val="11"/>
      <name val="Calibri"/>
      <family val="2"/>
    </font>
    <font>
      <sz val="8"/>
      <name val="Arial"/>
      <family val="2"/>
    </font>
    <font>
      <b/>
      <sz val="11"/>
      <name val="Arial"/>
      <family val="2"/>
    </font>
    <font>
      <b/>
      <sz val="11"/>
      <color indexed="8"/>
      <name val="Calibri"/>
      <family val="2"/>
    </font>
    <font>
      <sz val="9"/>
      <color indexed="81"/>
      <name val="Tahoma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theme="1"/>
      <name val="Calibri"/>
      <family val="2"/>
    </font>
    <font>
      <b/>
      <sz val="14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1"/>
      <color theme="1"/>
      <name val="Times New Roman"/>
      <family val="1"/>
    </font>
    <font>
      <b/>
      <sz val="11"/>
      <color rgb="FF000000"/>
      <name val="Calibri"/>
      <family val="2"/>
    </font>
    <font>
      <b/>
      <sz val="9"/>
      <color indexed="9"/>
      <name val="Arial"/>
      <family val="2"/>
    </font>
    <font>
      <sz val="9"/>
      <color indexed="63"/>
      <name val="Arial"/>
      <family val="2"/>
    </font>
    <font>
      <sz val="8"/>
      <name val="Calibri"/>
      <family val="2"/>
      <scheme val="minor"/>
    </font>
    <font>
      <sz val="9"/>
      <color theme="1"/>
      <name val="Arial"/>
      <family val="2"/>
    </font>
    <font>
      <b/>
      <sz val="9"/>
      <color theme="1"/>
      <name val="Arial"/>
      <family val="2"/>
    </font>
    <font>
      <sz val="1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9"/>
      <name val="Arial"/>
      <family val="2"/>
    </font>
    <font>
      <b/>
      <sz val="9"/>
      <color theme="0"/>
      <name val="Arial"/>
      <family val="2"/>
    </font>
    <font>
      <b/>
      <sz val="9"/>
      <name val="Arial"/>
      <family val="2"/>
    </font>
    <font>
      <b/>
      <vertAlign val="superscript"/>
      <sz val="9"/>
      <color theme="0"/>
      <name val="Arial"/>
      <family val="2"/>
    </font>
    <font>
      <b/>
      <i/>
      <sz val="11"/>
      <color theme="1"/>
      <name val="Calibri"/>
      <family val="2"/>
      <scheme val="minor"/>
    </font>
    <font>
      <sz val="11"/>
      <color rgb="FF000000"/>
      <name val="Calibri"/>
      <family val="2"/>
    </font>
    <font>
      <b/>
      <u/>
      <sz val="18"/>
      <name val="Calibri"/>
      <family val="2"/>
      <scheme val="minor"/>
    </font>
    <font>
      <b/>
      <vertAlign val="superscript"/>
      <sz val="11"/>
      <color theme="0"/>
      <name val="Calibri"/>
      <family val="2"/>
    </font>
  </fonts>
  <fills count="18">
    <fill>
      <patternFill patternType="none"/>
    </fill>
    <fill>
      <patternFill patternType="gray125"/>
    </fill>
    <fill>
      <patternFill patternType="solid">
        <fgColor indexed="49"/>
      </patternFill>
    </fill>
    <fill>
      <patternFill patternType="solid">
        <fgColor indexed="40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theme="9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9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C00000"/>
        <bgColor indexed="9"/>
      </patternFill>
    </fill>
    <fill>
      <patternFill patternType="solid">
        <fgColor theme="3"/>
        <bgColor indexed="64"/>
      </patternFill>
    </fill>
    <fill>
      <patternFill patternType="solid">
        <fgColor theme="3"/>
        <bgColor indexed="9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1" tint="0.499984740745262"/>
        <bgColor indexed="9"/>
      </patternFill>
    </fill>
    <fill>
      <patternFill patternType="solid">
        <fgColor theme="0" tint="-0.14999847407452621"/>
        <bgColor indexed="64"/>
      </patternFill>
    </fill>
  </fills>
  <borders count="37">
    <border>
      <left/>
      <right/>
      <top/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18"/>
      </left>
      <right/>
      <top style="thin">
        <color indexed="18"/>
      </top>
      <bottom style="thin">
        <color indexed="18"/>
      </bottom>
      <diagonal/>
    </border>
    <border>
      <left/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54"/>
      </left>
      <right style="thin">
        <color indexed="54"/>
      </right>
      <top style="thin">
        <color indexed="54"/>
      </top>
      <bottom style="thin">
        <color indexed="55"/>
      </bottom>
      <diagonal/>
    </border>
    <border>
      <left style="dotted">
        <color indexed="64"/>
      </left>
      <right style="dotted">
        <color indexed="64"/>
      </right>
      <top/>
      <bottom/>
      <diagonal/>
    </border>
    <border>
      <left style="dotted">
        <color indexed="64"/>
      </left>
      <right style="dotted">
        <color indexed="64"/>
      </right>
      <top style="thin">
        <color indexed="64"/>
      </top>
      <bottom style="medium">
        <color indexed="64"/>
      </bottom>
      <diagonal/>
    </border>
    <border>
      <left/>
      <right style="dotted">
        <color indexed="64"/>
      </right>
      <top/>
      <bottom/>
      <diagonal/>
    </border>
    <border>
      <left/>
      <right style="dotted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dotted">
        <color indexed="64"/>
      </right>
      <top style="medium">
        <color indexed="64"/>
      </top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medium">
        <color indexed="64"/>
      </top>
      <bottom style="thin">
        <color indexed="64"/>
      </bottom>
      <diagonal/>
    </border>
    <border>
      <left style="dotted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dotted">
        <color indexed="64"/>
      </left>
      <right style="medium">
        <color indexed="64"/>
      </right>
      <top/>
      <bottom/>
      <diagonal/>
    </border>
    <border>
      <left style="dotted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</borders>
  <cellStyleXfs count="9">
    <xf numFmtId="0" fontId="0" fillId="0" borderId="0"/>
    <xf numFmtId="0" fontId="8" fillId="0" borderId="0" applyNumberFormat="0" applyFill="0" applyBorder="0" applyAlignment="0" applyProtection="0"/>
    <xf numFmtId="0" fontId="7" fillId="0" borderId="0"/>
    <xf numFmtId="4" fontId="3" fillId="2" borderId="1" applyNumberFormat="0" applyProtection="0">
      <alignment horizontal="left" vertical="center" indent="1"/>
    </xf>
    <xf numFmtId="4" fontId="3" fillId="3" borderId="1" applyNumberFormat="0" applyProtection="0">
      <alignment horizontal="right" vertical="center"/>
    </xf>
    <xf numFmtId="4" fontId="3" fillId="0" borderId="1" applyNumberFormat="0" applyProtection="0">
      <alignment horizontal="right" vertical="center"/>
    </xf>
    <xf numFmtId="4" fontId="3" fillId="2" borderId="1" applyNumberFormat="0" applyProtection="0">
      <alignment horizontal="left" vertical="center" indent="1"/>
    </xf>
    <xf numFmtId="9" fontId="7" fillId="0" borderId="0" applyFont="0" applyFill="0" applyBorder="0" applyAlignment="0" applyProtection="0"/>
    <xf numFmtId="41" fontId="7" fillId="0" borderId="0" applyFont="0" applyFill="0" applyBorder="0" applyAlignment="0" applyProtection="0"/>
  </cellStyleXfs>
  <cellXfs count="188">
    <xf numFmtId="0" fontId="0" fillId="0" borderId="0" xfId="0"/>
    <xf numFmtId="0" fontId="9" fillId="0" borderId="0" xfId="0" applyFont="1" applyAlignment="1">
      <alignment wrapText="1"/>
    </xf>
    <xf numFmtId="0" fontId="9" fillId="0" borderId="0" xfId="0" applyFont="1" applyAlignment="1">
      <alignment horizontal="left"/>
    </xf>
    <xf numFmtId="0" fontId="12" fillId="0" borderId="0" xfId="0" applyFont="1"/>
    <xf numFmtId="0" fontId="4" fillId="4" borderId="2" xfId="6" applyNumberFormat="1" applyFont="1" applyFill="1" applyBorder="1" applyAlignment="1">
      <alignment horizontal="center"/>
    </xf>
    <xf numFmtId="0" fontId="0" fillId="4" borderId="2" xfId="0" applyFill="1" applyBorder="1"/>
    <xf numFmtId="0" fontId="13" fillId="0" borderId="0" xfId="0" applyFont="1"/>
    <xf numFmtId="0" fontId="14" fillId="0" borderId="0" xfId="0" applyFont="1"/>
    <xf numFmtId="0" fontId="13" fillId="4" borderId="2" xfId="0" applyFont="1" applyFill="1" applyBorder="1"/>
    <xf numFmtId="0" fontId="15" fillId="0" borderId="0" xfId="0" applyFont="1" applyAlignment="1">
      <alignment vertical="center" wrapText="1"/>
    </xf>
    <xf numFmtId="0" fontId="0" fillId="0" borderId="0" xfId="0" applyAlignment="1">
      <alignment horizontal="left"/>
    </xf>
    <xf numFmtId="0" fontId="0" fillId="0" borderId="0" xfId="0" applyAlignment="1">
      <alignment horizontal="center"/>
    </xf>
    <xf numFmtId="0" fontId="9" fillId="0" borderId="5" xfId="0" applyFont="1" applyBorder="1"/>
    <xf numFmtId="3" fontId="0" fillId="0" borderId="0" xfId="0" applyNumberFormat="1" applyAlignment="1">
      <alignment horizontal="center"/>
    </xf>
    <xf numFmtId="3" fontId="9" fillId="0" borderId="4" xfId="0" applyNumberFormat="1" applyFont="1" applyBorder="1" applyAlignment="1">
      <alignment horizontal="center"/>
    </xf>
    <xf numFmtId="0" fontId="8" fillId="0" borderId="0" xfId="1"/>
    <xf numFmtId="0" fontId="9" fillId="0" borderId="8" xfId="0" applyFont="1" applyBorder="1"/>
    <xf numFmtId="0" fontId="0" fillId="0" borderId="11" xfId="0" applyBorder="1"/>
    <xf numFmtId="3" fontId="0" fillId="0" borderId="12" xfId="0" applyNumberFormat="1" applyBorder="1" applyAlignment="1">
      <alignment horizontal="center"/>
    </xf>
    <xf numFmtId="0" fontId="0" fillId="0" borderId="13" xfId="0" applyBorder="1"/>
    <xf numFmtId="0" fontId="0" fillId="0" borderId="4" xfId="0" applyBorder="1"/>
    <xf numFmtId="0" fontId="0" fillId="0" borderId="4" xfId="0" applyBorder="1" applyAlignment="1">
      <alignment horizontal="center"/>
    </xf>
    <xf numFmtId="3" fontId="0" fillId="0" borderId="14" xfId="0" applyNumberFormat="1" applyBorder="1"/>
    <xf numFmtId="0" fontId="0" fillId="0" borderId="10" xfId="0" applyBorder="1"/>
    <xf numFmtId="0" fontId="0" fillId="0" borderId="15" xfId="0" applyBorder="1"/>
    <xf numFmtId="0" fontId="0" fillId="0" borderId="9" xfId="0" applyBorder="1"/>
    <xf numFmtId="0" fontId="0" fillId="0" borderId="12" xfId="0" applyBorder="1" applyAlignment="1">
      <alignment horizontal="center"/>
    </xf>
    <xf numFmtId="0" fontId="0" fillId="0" borderId="17" xfId="0" applyBorder="1"/>
    <xf numFmtId="0" fontId="0" fillId="0" borderId="16" xfId="0" applyBorder="1" applyAlignment="1">
      <alignment horizontal="center"/>
    </xf>
    <xf numFmtId="0" fontId="9" fillId="0" borderId="18" xfId="0" applyFont="1" applyBorder="1"/>
    <xf numFmtId="0" fontId="9" fillId="0" borderId="19" xfId="0" applyFont="1" applyBorder="1"/>
    <xf numFmtId="0" fontId="9" fillId="0" borderId="19" xfId="0" applyFont="1" applyBorder="1" applyAlignment="1">
      <alignment horizontal="center"/>
    </xf>
    <xf numFmtId="0" fontId="9" fillId="0" borderId="20" xfId="0" applyFont="1" applyBorder="1" applyAlignment="1">
      <alignment horizontal="center"/>
    </xf>
    <xf numFmtId="0" fontId="9" fillId="0" borderId="21" xfId="0" applyFont="1" applyBorder="1"/>
    <xf numFmtId="0" fontId="9" fillId="0" borderId="22" xfId="0" applyFont="1" applyBorder="1" applyAlignment="1">
      <alignment horizont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0" fillId="0" borderId="2" xfId="0" applyBorder="1"/>
    <xf numFmtId="0" fontId="20" fillId="0" borderId="0" xfId="0" applyFont="1" applyAlignment="1">
      <alignment horizontal="center"/>
    </xf>
    <xf numFmtId="0" fontId="9" fillId="6" borderId="2" xfId="0" applyFont="1" applyFill="1" applyBorder="1" applyAlignment="1">
      <alignment textRotation="180" wrapText="1"/>
    </xf>
    <xf numFmtId="0" fontId="22" fillId="6" borderId="0" xfId="0" applyFont="1" applyFill="1"/>
    <xf numFmtId="0" fontId="22" fillId="6" borderId="0" xfId="0" applyFont="1" applyFill="1" applyAlignment="1">
      <alignment horizontal="center"/>
    </xf>
    <xf numFmtId="0" fontId="18" fillId="5" borderId="2" xfId="0" applyFont="1" applyFill="1" applyBorder="1" applyAlignment="1">
      <alignment horizontal="center"/>
    </xf>
    <xf numFmtId="165" fontId="18" fillId="5" borderId="2" xfId="0" applyNumberFormat="1" applyFont="1" applyFill="1" applyBorder="1" applyAlignment="1">
      <alignment horizontal="center"/>
    </xf>
    <xf numFmtId="49" fontId="18" fillId="5" borderId="2" xfId="0" applyNumberFormat="1" applyFont="1" applyFill="1" applyBorder="1" applyAlignment="1">
      <alignment horizontal="center"/>
    </xf>
    <xf numFmtId="49" fontId="18" fillId="5" borderId="2" xfId="0" applyNumberFormat="1" applyFont="1" applyFill="1" applyBorder="1" applyAlignment="1">
      <alignment horizontal="left"/>
    </xf>
    <xf numFmtId="0" fontId="18" fillId="5" borderId="2" xfId="0" applyFont="1" applyFill="1" applyBorder="1" applyAlignment="1">
      <alignment horizontal="left"/>
    </xf>
    <xf numFmtId="0" fontId="0" fillId="0" borderId="2" xfId="0" applyBorder="1" applyAlignment="1">
      <alignment horizontal="center"/>
    </xf>
    <xf numFmtId="0" fontId="18" fillId="0" borderId="0" xfId="0" applyFont="1" applyAlignment="1">
      <alignment horizontal="center"/>
    </xf>
    <xf numFmtId="9" fontId="20" fillId="0" borderId="0" xfId="7" applyFont="1" applyAlignment="1">
      <alignment horizontal="center"/>
    </xf>
    <xf numFmtId="3" fontId="18" fillId="5" borderId="2" xfId="0" applyNumberFormat="1" applyFont="1" applyFill="1" applyBorder="1" applyAlignment="1">
      <alignment horizontal="center"/>
    </xf>
    <xf numFmtId="3" fontId="0" fillId="0" borderId="2" xfId="0" applyNumberFormat="1" applyBorder="1" applyAlignment="1">
      <alignment horizontal="center"/>
    </xf>
    <xf numFmtId="0" fontId="21" fillId="0" borderId="0" xfId="0" applyFont="1" applyAlignment="1">
      <alignment horizontal="left"/>
    </xf>
    <xf numFmtId="0" fontId="20" fillId="0" borderId="2" xfId="0" applyFont="1" applyBorder="1"/>
    <xf numFmtId="0" fontId="20" fillId="0" borderId="0" xfId="0" applyFont="1"/>
    <xf numFmtId="0" fontId="20" fillId="0" borderId="2" xfId="0" applyFont="1" applyBorder="1" applyAlignment="1">
      <alignment horizontal="center"/>
    </xf>
    <xf numFmtId="14" fontId="20" fillId="0" borderId="2" xfId="0" applyNumberFormat="1" applyFont="1" applyBorder="1" applyAlignment="1">
      <alignment horizontal="center"/>
    </xf>
    <xf numFmtId="3" fontId="20" fillId="0" borderId="2" xfId="0" applyNumberFormat="1" applyFont="1" applyBorder="1" applyAlignment="1">
      <alignment horizontal="center"/>
    </xf>
    <xf numFmtId="0" fontId="25" fillId="9" borderId="2" xfId="0" applyFont="1" applyFill="1" applyBorder="1" applyAlignment="1">
      <alignment textRotation="180" wrapText="1"/>
    </xf>
    <xf numFmtId="0" fontId="25" fillId="9" borderId="2" xfId="0" applyFont="1" applyFill="1" applyBorder="1" applyAlignment="1">
      <alignment horizontal="center" wrapText="1"/>
    </xf>
    <xf numFmtId="0" fontId="25" fillId="9" borderId="2" xfId="2" applyFont="1" applyFill="1" applyBorder="1" applyAlignment="1">
      <alignment horizontal="center" wrapText="1"/>
    </xf>
    <xf numFmtId="0" fontId="25" fillId="9" borderId="3" xfId="0" applyFont="1" applyFill="1" applyBorder="1" applyAlignment="1">
      <alignment horizontal="center" wrapText="1"/>
    </xf>
    <xf numFmtId="49" fontId="25" fillId="11" borderId="23" xfId="0" applyNumberFormat="1" applyFont="1" applyFill="1" applyBorder="1" applyAlignment="1">
      <alignment horizontal="center" wrapText="1"/>
    </xf>
    <xf numFmtId="9" fontId="0" fillId="0" borderId="0" xfId="0" applyNumberFormat="1" applyAlignment="1">
      <alignment horizontal="center"/>
    </xf>
    <xf numFmtId="0" fontId="9" fillId="6" borderId="2" xfId="0" applyFont="1" applyFill="1" applyBorder="1" applyAlignment="1">
      <alignment horizontal="center" vertical="center" wrapText="1"/>
    </xf>
    <xf numFmtId="0" fontId="11" fillId="6" borderId="2" xfId="2" applyFont="1" applyFill="1" applyBorder="1" applyAlignment="1">
      <alignment horizontal="center" vertical="center" wrapText="1"/>
    </xf>
    <xf numFmtId="0" fontId="10" fillId="6" borderId="3" xfId="0" applyFont="1" applyFill="1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14" fontId="0" fillId="0" borderId="2" xfId="0" applyNumberFormat="1" applyBorder="1" applyAlignment="1">
      <alignment horizontal="center" vertical="center"/>
    </xf>
    <xf numFmtId="3" fontId="0" fillId="0" borderId="2" xfId="0" applyNumberFormat="1" applyBorder="1" applyAlignment="1">
      <alignment horizontal="center" vertical="center"/>
    </xf>
    <xf numFmtId="0" fontId="22" fillId="6" borderId="0" xfId="0" applyFont="1" applyFill="1" applyAlignment="1">
      <alignment horizontal="center" vertical="center"/>
    </xf>
    <xf numFmtId="3" fontId="25" fillId="11" borderId="23" xfId="0" applyNumberFormat="1" applyFont="1" applyFill="1" applyBorder="1" applyAlignment="1">
      <alignment horizontal="center" wrapText="1"/>
    </xf>
    <xf numFmtId="3" fontId="20" fillId="0" borderId="0" xfId="0" applyNumberFormat="1" applyFont="1" applyAlignment="1">
      <alignment horizontal="center"/>
    </xf>
    <xf numFmtId="3" fontId="20" fillId="0" borderId="0" xfId="0" applyNumberFormat="1" applyFont="1"/>
    <xf numFmtId="3" fontId="22" fillId="6" borderId="0" xfId="0" applyNumberFormat="1" applyFont="1" applyFill="1" applyAlignment="1">
      <alignment horizontal="center"/>
    </xf>
    <xf numFmtId="3" fontId="0" fillId="4" borderId="2" xfId="0" applyNumberFormat="1" applyFill="1" applyBorder="1" applyAlignment="1">
      <alignment horizontal="center"/>
    </xf>
    <xf numFmtId="0" fontId="3" fillId="0" borderId="0" xfId="4" applyNumberFormat="1" applyFill="1" applyBorder="1">
      <alignment horizontal="right" vertical="center"/>
    </xf>
    <xf numFmtId="9" fontId="0" fillId="0" borderId="24" xfId="7" applyFont="1" applyBorder="1" applyAlignment="1">
      <alignment horizontal="center"/>
    </xf>
    <xf numFmtId="9" fontId="9" fillId="0" borderId="25" xfId="7" applyFont="1" applyBorder="1" applyAlignment="1">
      <alignment horizontal="center"/>
    </xf>
    <xf numFmtId="0" fontId="0" fillId="0" borderId="26" xfId="0" applyBorder="1" applyAlignment="1">
      <alignment horizontal="center"/>
    </xf>
    <xf numFmtId="3" fontId="9" fillId="0" borderId="27" xfId="0" applyNumberFormat="1" applyFont="1" applyBorder="1" applyAlignment="1">
      <alignment horizontal="center"/>
    </xf>
    <xf numFmtId="0" fontId="0" fillId="0" borderId="0" xfId="0" applyAlignment="1">
      <alignment horizontal="right"/>
    </xf>
    <xf numFmtId="0" fontId="3" fillId="0" borderId="1" xfId="3" quotePrefix="1" applyNumberFormat="1" applyFill="1" applyAlignment="1">
      <alignment horizontal="center" vertical="center"/>
    </xf>
    <xf numFmtId="0" fontId="3" fillId="0" borderId="7" xfId="3" quotePrefix="1" applyNumberFormat="1" applyFill="1" applyBorder="1" applyAlignment="1">
      <alignment horizontal="center" vertical="center"/>
    </xf>
    <xf numFmtId="0" fontId="3" fillId="0" borderId="1" xfId="4" quotePrefix="1" applyNumberFormat="1" applyFill="1" applyAlignment="1">
      <alignment horizontal="center" vertical="center"/>
    </xf>
    <xf numFmtId="0" fontId="3" fillId="0" borderId="6" xfId="4" quotePrefix="1" applyNumberFormat="1" applyFill="1" applyBorder="1" applyAlignment="1">
      <alignment horizontal="center" vertical="center"/>
    </xf>
    <xf numFmtId="0" fontId="3" fillId="0" borderId="7" xfId="6" quotePrefix="1" applyNumberFormat="1" applyFill="1" applyBorder="1" applyAlignment="1">
      <alignment horizontal="center" vertical="center"/>
    </xf>
    <xf numFmtId="0" fontId="3" fillId="0" borderId="1" xfId="6" quotePrefix="1" applyNumberFormat="1" applyFill="1" applyAlignment="1">
      <alignment horizontal="center" vertical="center"/>
    </xf>
    <xf numFmtId="164" fontId="3" fillId="0" borderId="1" xfId="5" applyNumberFormat="1" applyAlignment="1">
      <alignment horizontal="center" vertical="center"/>
    </xf>
    <xf numFmtId="3" fontId="3" fillId="0" borderId="1" xfId="5" applyNumberFormat="1" applyAlignment="1">
      <alignment horizontal="center" vertical="center"/>
    </xf>
    <xf numFmtId="3" fontId="3" fillId="0" borderId="6" xfId="5" applyNumberFormat="1" applyBorder="1" applyAlignment="1">
      <alignment horizontal="center" vertical="center"/>
    </xf>
    <xf numFmtId="0" fontId="3" fillId="0" borderId="6" xfId="6" quotePrefix="1" applyNumberFormat="1" applyFill="1" applyBorder="1" applyAlignment="1">
      <alignment horizontal="center" vertical="center" wrapText="1"/>
    </xf>
    <xf numFmtId="0" fontId="0" fillId="10" borderId="0" xfId="0" applyFill="1"/>
    <xf numFmtId="3" fontId="9" fillId="0" borderId="28" xfId="0" applyNumberFormat="1" applyFont="1" applyBorder="1" applyAlignment="1">
      <alignment horizontal="center"/>
    </xf>
    <xf numFmtId="0" fontId="9" fillId="0" borderId="18" xfId="0" applyFont="1" applyBorder="1" applyAlignment="1">
      <alignment horizontal="right" vertical="center" wrapText="1"/>
    </xf>
    <xf numFmtId="0" fontId="9" fillId="0" borderId="29" xfId="0" applyFont="1" applyBorder="1" applyAlignment="1">
      <alignment horizontal="center" vertical="center" wrapText="1"/>
    </xf>
    <xf numFmtId="0" fontId="9" fillId="0" borderId="19" xfId="0" applyFont="1" applyBorder="1" applyAlignment="1">
      <alignment horizontal="center" vertical="center" wrapText="1"/>
    </xf>
    <xf numFmtId="0" fontId="9" fillId="0" borderId="30" xfId="0" applyFont="1" applyBorder="1" applyAlignment="1">
      <alignment horizontal="center" vertical="center" wrapText="1"/>
    </xf>
    <xf numFmtId="0" fontId="9" fillId="0" borderId="31" xfId="0" applyFont="1" applyBorder="1" applyAlignment="1">
      <alignment horizontal="center" vertical="center" wrapText="1"/>
    </xf>
    <xf numFmtId="0" fontId="0" fillId="0" borderId="11" xfId="0" applyBorder="1" applyAlignment="1">
      <alignment horizontal="right"/>
    </xf>
    <xf numFmtId="9" fontId="0" fillId="0" borderId="32" xfId="7" applyFont="1" applyBorder="1" applyAlignment="1">
      <alignment horizontal="center"/>
    </xf>
    <xf numFmtId="0" fontId="9" fillId="0" borderId="15" xfId="0" applyFont="1" applyBorder="1" applyAlignment="1">
      <alignment horizontal="right"/>
    </xf>
    <xf numFmtId="9" fontId="9" fillId="0" borderId="33" xfId="7" applyFont="1" applyBorder="1" applyAlignment="1">
      <alignment horizontal="center"/>
    </xf>
    <xf numFmtId="0" fontId="0" fillId="10" borderId="0" xfId="0" applyFill="1" applyAlignment="1">
      <alignment horizontal="center"/>
    </xf>
    <xf numFmtId="3" fontId="0" fillId="10" borderId="0" xfId="0" applyNumberFormat="1" applyFill="1" applyAlignment="1">
      <alignment horizontal="center"/>
    </xf>
    <xf numFmtId="0" fontId="23" fillId="10" borderId="0" xfId="0" applyFont="1" applyFill="1"/>
    <xf numFmtId="0" fontId="26" fillId="9" borderId="0" xfId="0" applyFont="1" applyFill="1" applyAlignment="1">
      <alignment horizontal="left"/>
    </xf>
    <xf numFmtId="0" fontId="24" fillId="9" borderId="0" xfId="0" applyFont="1" applyFill="1" applyAlignment="1">
      <alignment horizontal="center"/>
    </xf>
    <xf numFmtId="0" fontId="24" fillId="9" borderId="0" xfId="0" applyFont="1" applyFill="1"/>
    <xf numFmtId="3" fontId="24" fillId="9" borderId="0" xfId="0" applyNumberFormat="1" applyFont="1" applyFill="1"/>
    <xf numFmtId="0" fontId="22" fillId="9" borderId="0" xfId="0" applyFont="1" applyFill="1"/>
    <xf numFmtId="0" fontId="0" fillId="12" borderId="0" xfId="0" applyFill="1" applyAlignment="1">
      <alignment horizontal="center"/>
    </xf>
    <xf numFmtId="0" fontId="0" fillId="12" borderId="0" xfId="0" applyFill="1"/>
    <xf numFmtId="3" fontId="0" fillId="12" borderId="0" xfId="0" applyNumberFormat="1" applyFill="1" applyAlignment="1">
      <alignment horizontal="center"/>
    </xf>
    <xf numFmtId="0" fontId="21" fillId="12" borderId="0" xfId="0" applyFont="1" applyFill="1" applyAlignment="1">
      <alignment horizontal="left"/>
    </xf>
    <xf numFmtId="0" fontId="20" fillId="12" borderId="0" xfId="0" applyFont="1" applyFill="1" applyAlignment="1">
      <alignment horizontal="center"/>
    </xf>
    <xf numFmtId="3" fontId="20" fillId="12" borderId="0" xfId="0" applyNumberFormat="1" applyFont="1" applyFill="1" applyAlignment="1">
      <alignment horizontal="center"/>
    </xf>
    <xf numFmtId="0" fontId="0" fillId="0" borderId="2" xfId="0" applyBorder="1" applyAlignment="1">
      <alignment horizontal="left"/>
    </xf>
    <xf numFmtId="0" fontId="0" fillId="12" borderId="0" xfId="0" applyFill="1" applyAlignment="1">
      <alignment horizontal="left"/>
    </xf>
    <xf numFmtId="0" fontId="25" fillId="12" borderId="0" xfId="0" applyFont="1" applyFill="1" applyAlignment="1">
      <alignment horizontal="left"/>
    </xf>
    <xf numFmtId="0" fontId="23" fillId="6" borderId="0" xfId="0" applyFont="1" applyFill="1" applyAlignment="1">
      <alignment horizontal="left"/>
    </xf>
    <xf numFmtId="0" fontId="0" fillId="0" borderId="12" xfId="0" applyBorder="1" applyAlignment="1">
      <alignment horizontal="left" vertical="center"/>
    </xf>
    <xf numFmtId="0" fontId="0" fillId="0" borderId="17" xfId="0" applyBorder="1" applyAlignment="1">
      <alignment horizontal="center" vertical="center" wrapText="1"/>
    </xf>
    <xf numFmtId="0" fontId="0" fillId="0" borderId="16" xfId="0" applyBorder="1" applyAlignment="1">
      <alignment horizontal="left" vertical="center"/>
    </xf>
    <xf numFmtId="0" fontId="0" fillId="0" borderId="12" xfId="0" applyBorder="1" applyAlignment="1">
      <alignment horizontal="left"/>
    </xf>
    <xf numFmtId="0" fontId="0" fillId="0" borderId="16" xfId="0" applyBorder="1" applyAlignment="1">
      <alignment horizontal="left"/>
    </xf>
    <xf numFmtId="0" fontId="0" fillId="0" borderId="15" xfId="0" applyBorder="1" applyAlignment="1">
      <alignment horizontal="right"/>
    </xf>
    <xf numFmtId="0" fontId="0" fillId="0" borderId="11" xfId="0" applyBorder="1" applyAlignment="1">
      <alignment horizontal="right" vertical="center"/>
    </xf>
    <xf numFmtId="0" fontId="0" fillId="0" borderId="15" xfId="0" applyBorder="1" applyAlignment="1">
      <alignment horizontal="right" vertical="center"/>
    </xf>
    <xf numFmtId="0" fontId="0" fillId="0" borderId="17" xfId="0" applyBorder="1" applyAlignment="1">
      <alignment horizontal="center"/>
    </xf>
    <xf numFmtId="0" fontId="9" fillId="0" borderId="18" xfId="0" applyFont="1" applyBorder="1" applyAlignment="1">
      <alignment horizontal="right" vertical="center"/>
    </xf>
    <xf numFmtId="0" fontId="9" fillId="0" borderId="20" xfId="0" applyFont="1" applyBorder="1" applyAlignment="1">
      <alignment horizontal="left" vertical="center"/>
    </xf>
    <xf numFmtId="0" fontId="9" fillId="0" borderId="18" xfId="0" applyFont="1" applyBorder="1" applyAlignment="1">
      <alignment horizontal="right"/>
    </xf>
    <xf numFmtId="0" fontId="0" fillId="0" borderId="19" xfId="0" applyBorder="1"/>
    <xf numFmtId="0" fontId="9" fillId="0" borderId="20" xfId="0" applyFont="1" applyBorder="1" applyAlignment="1">
      <alignment horizontal="left"/>
    </xf>
    <xf numFmtId="3" fontId="0" fillId="14" borderId="0" xfId="0" applyNumberFormat="1" applyFill="1" applyAlignment="1">
      <alignment horizontal="center"/>
    </xf>
    <xf numFmtId="0" fontId="30" fillId="0" borderId="0" xfId="0" applyFont="1"/>
    <xf numFmtId="0" fontId="23" fillId="15" borderId="2" xfId="0" applyFont="1" applyFill="1" applyBorder="1" applyAlignment="1">
      <alignment textRotation="180" wrapText="1"/>
    </xf>
    <xf numFmtId="0" fontId="23" fillId="15" borderId="2" xfId="0" applyFont="1" applyFill="1" applyBorder="1" applyAlignment="1">
      <alignment horizontal="center" vertical="center" wrapText="1"/>
    </xf>
    <xf numFmtId="0" fontId="23" fillId="15" borderId="3" xfId="0" applyFont="1" applyFill="1" applyBorder="1" applyAlignment="1">
      <alignment horizontal="center" vertical="center" wrapText="1"/>
    </xf>
    <xf numFmtId="0" fontId="0" fillId="0" borderId="34" xfId="0" applyBorder="1"/>
    <xf numFmtId="49" fontId="23" fillId="16" borderId="0" xfId="0" applyNumberFormat="1" applyFont="1" applyFill="1" applyAlignment="1">
      <alignment horizontal="center" wrapText="1"/>
    </xf>
    <xf numFmtId="49" fontId="10" fillId="8" borderId="0" xfId="0" applyNumberFormat="1" applyFont="1" applyFill="1" applyAlignment="1">
      <alignment horizontal="center" wrapText="1"/>
    </xf>
    <xf numFmtId="3" fontId="10" fillId="8" borderId="0" xfId="0" applyNumberFormat="1" applyFont="1" applyFill="1" applyAlignment="1">
      <alignment horizontal="center" wrapText="1"/>
    </xf>
    <xf numFmtId="49" fontId="17" fillId="13" borderId="0" xfId="0" applyNumberFormat="1" applyFont="1" applyFill="1" applyAlignment="1">
      <alignment horizontal="center" wrapText="1"/>
    </xf>
    <xf numFmtId="3" fontId="17" fillId="13" borderId="0" xfId="0" applyNumberFormat="1" applyFont="1" applyFill="1" applyAlignment="1">
      <alignment horizontal="center" wrapText="1"/>
    </xf>
    <xf numFmtId="49" fontId="17" fillId="13" borderId="2" xfId="0" applyNumberFormat="1" applyFont="1" applyFill="1" applyBorder="1" applyAlignment="1">
      <alignment horizontal="center" wrapText="1"/>
    </xf>
    <xf numFmtId="49" fontId="17" fillId="13" borderId="2" xfId="0" applyNumberFormat="1" applyFont="1" applyFill="1" applyBorder="1" applyAlignment="1">
      <alignment horizontal="left" wrapText="1"/>
    </xf>
    <xf numFmtId="3" fontId="17" fillId="13" borderId="2" xfId="0" applyNumberFormat="1" applyFont="1" applyFill="1" applyBorder="1" applyAlignment="1">
      <alignment horizontal="center" wrapText="1"/>
    </xf>
    <xf numFmtId="0" fontId="23" fillId="15" borderId="0" xfId="0" applyFont="1" applyFill="1" applyAlignment="1">
      <alignment horizontal="left"/>
    </xf>
    <xf numFmtId="0" fontId="22" fillId="15" borderId="0" xfId="0" applyFont="1" applyFill="1" applyAlignment="1">
      <alignment horizontal="center" vertical="center"/>
    </xf>
    <xf numFmtId="0" fontId="22" fillId="15" borderId="0" xfId="0" applyFont="1" applyFill="1"/>
    <xf numFmtId="0" fontId="22" fillId="15" borderId="0" xfId="0" applyFont="1" applyFill="1" applyAlignment="1">
      <alignment horizontal="center"/>
    </xf>
    <xf numFmtId="3" fontId="0" fillId="0" borderId="0" xfId="8" applyNumberFormat="1" applyFont="1" applyBorder="1" applyAlignment="1">
      <alignment horizontal="center"/>
    </xf>
    <xf numFmtId="9" fontId="0" fillId="0" borderId="0" xfId="7" applyFont="1" applyBorder="1" applyAlignment="1">
      <alignment horizontal="center"/>
    </xf>
    <xf numFmtId="0" fontId="0" fillId="0" borderId="12" xfId="0" applyBorder="1"/>
    <xf numFmtId="0" fontId="9" fillId="0" borderId="0" xfId="0" applyFont="1" applyAlignment="1">
      <alignment horizontal="center"/>
    </xf>
    <xf numFmtId="0" fontId="9" fillId="0" borderId="12" xfId="0" applyFont="1" applyBorder="1" applyAlignment="1">
      <alignment horizontal="center"/>
    </xf>
    <xf numFmtId="0" fontId="9" fillId="0" borderId="11" xfId="0" applyFont="1" applyBorder="1"/>
    <xf numFmtId="0" fontId="9" fillId="0" borderId="17" xfId="0" applyFont="1" applyBorder="1" applyAlignment="1">
      <alignment horizontal="right"/>
    </xf>
    <xf numFmtId="3" fontId="9" fillId="0" borderId="16" xfId="0" applyNumberFormat="1" applyFont="1" applyBorder="1" applyAlignment="1">
      <alignment horizontal="center"/>
    </xf>
    <xf numFmtId="3" fontId="0" fillId="0" borderId="28" xfId="8" applyNumberFormat="1" applyFont="1" applyBorder="1" applyAlignment="1">
      <alignment horizontal="center"/>
    </xf>
    <xf numFmtId="3" fontId="0" fillId="0" borderId="35" xfId="0" applyNumberFormat="1" applyBorder="1" applyAlignment="1">
      <alignment horizontal="center"/>
    </xf>
    <xf numFmtId="3" fontId="0" fillId="17" borderId="0" xfId="8" applyNumberFormat="1" applyFont="1" applyFill="1" applyBorder="1" applyAlignment="1">
      <alignment horizontal="center"/>
    </xf>
    <xf numFmtId="0" fontId="0" fillId="17" borderId="11" xfId="0" applyFill="1" applyBorder="1"/>
    <xf numFmtId="0" fontId="9" fillId="0" borderId="8" xfId="0" applyFont="1" applyBorder="1" applyAlignment="1">
      <alignment horizontal="right" vertical="center" wrapText="1"/>
    </xf>
    <xf numFmtId="0" fontId="9" fillId="0" borderId="9" xfId="0" applyFont="1" applyBorder="1" applyAlignment="1">
      <alignment horizontal="center" vertical="center" wrapText="1"/>
    </xf>
    <xf numFmtId="0" fontId="9" fillId="0" borderId="10" xfId="0" applyFont="1" applyBorder="1" applyAlignment="1">
      <alignment horizontal="center" vertical="center" wrapText="1"/>
    </xf>
    <xf numFmtId="0" fontId="0" fillId="7" borderId="17" xfId="0" applyFill="1" applyBorder="1" applyAlignment="1">
      <alignment horizontal="center"/>
    </xf>
    <xf numFmtId="0" fontId="0" fillId="7" borderId="0" xfId="0" applyFill="1" applyAlignment="1">
      <alignment horizontal="center"/>
    </xf>
    <xf numFmtId="0" fontId="9" fillId="0" borderId="36" xfId="0" applyFont="1" applyBorder="1" applyAlignment="1">
      <alignment horizontal="right"/>
    </xf>
    <xf numFmtId="3" fontId="9" fillId="0" borderId="35" xfId="0" applyNumberFormat="1" applyFont="1" applyBorder="1" applyAlignment="1">
      <alignment horizontal="center"/>
    </xf>
    <xf numFmtId="0" fontId="28" fillId="0" borderId="15" xfId="0" applyFont="1" applyBorder="1" applyAlignment="1">
      <alignment horizontal="right"/>
    </xf>
    <xf numFmtId="3" fontId="28" fillId="0" borderId="17" xfId="0" applyNumberFormat="1" applyFont="1" applyBorder="1" applyAlignment="1">
      <alignment horizontal="center"/>
    </xf>
    <xf numFmtId="3" fontId="28" fillId="0" borderId="16" xfId="0" applyNumberFormat="1" applyFont="1" applyBorder="1" applyAlignment="1">
      <alignment horizontal="center"/>
    </xf>
    <xf numFmtId="0" fontId="12" fillId="0" borderId="0" xfId="0" applyFont="1" applyAlignment="1">
      <alignment horizontal="left" vertical="center" wrapText="1"/>
    </xf>
    <xf numFmtId="0" fontId="12" fillId="0" borderId="0" xfId="0" applyFont="1" applyAlignment="1">
      <alignment horizontal="left" wrapText="1"/>
    </xf>
    <xf numFmtId="0" fontId="1" fillId="0" borderId="0" xfId="0" applyFont="1" applyAlignment="1">
      <alignment horizontal="left" vertical="center" wrapText="1"/>
    </xf>
    <xf numFmtId="0" fontId="0" fillId="0" borderId="0" xfId="0" applyAlignment="1">
      <alignment horizontal="left" vertical="top" wrapText="1"/>
    </xf>
    <xf numFmtId="0" fontId="13" fillId="0" borderId="0" xfId="0" applyFont="1" applyAlignment="1">
      <alignment horizontal="center" wrapText="1"/>
    </xf>
    <xf numFmtId="0" fontId="9" fillId="0" borderId="8" xfId="0" applyFont="1" applyBorder="1" applyAlignment="1">
      <alignment horizontal="center"/>
    </xf>
    <xf numFmtId="0" fontId="9" fillId="0" borderId="9" xfId="0" applyFont="1" applyBorder="1" applyAlignment="1">
      <alignment horizontal="center"/>
    </xf>
    <xf numFmtId="0" fontId="9" fillId="0" borderId="10" xfId="0" applyFont="1" applyBorder="1" applyAlignment="1">
      <alignment horizontal="center"/>
    </xf>
    <xf numFmtId="0" fontId="9" fillId="0" borderId="11" xfId="0" applyFont="1" applyBorder="1" applyAlignment="1">
      <alignment horizontal="center"/>
    </xf>
    <xf numFmtId="0" fontId="9" fillId="0" borderId="0" xfId="0" applyFont="1" applyAlignment="1">
      <alignment horizontal="center"/>
    </xf>
    <xf numFmtId="0" fontId="9" fillId="0" borderId="12" xfId="0" applyFont="1" applyBorder="1" applyAlignment="1">
      <alignment horizontal="center"/>
    </xf>
    <xf numFmtId="0" fontId="11" fillId="0" borderId="0" xfId="0" applyFont="1" applyAlignment="1">
      <alignment horizontal="center" vertical="center"/>
    </xf>
    <xf numFmtId="0" fontId="0" fillId="0" borderId="19" xfId="0" applyBorder="1" applyAlignment="1">
      <alignment horizontal="center"/>
    </xf>
  </cellXfs>
  <cellStyles count="9">
    <cellStyle name="Comma [0]" xfId="8" builtinId="6"/>
    <cellStyle name="Hyperlink" xfId="1" builtinId="8"/>
    <cellStyle name="Normal" xfId="0" builtinId="0"/>
    <cellStyle name="Normal 2" xfId="2" xr:uid="{00000000-0005-0000-0000-000002000000}"/>
    <cellStyle name="Percent" xfId="7" builtinId="5"/>
    <cellStyle name="SAPBEXchaText" xfId="3" xr:uid="{00000000-0005-0000-0000-000003000000}"/>
    <cellStyle name="SAPBEXformats" xfId="4" xr:uid="{00000000-0005-0000-0000-000004000000}"/>
    <cellStyle name="SAPBEXstdData" xfId="5" xr:uid="{00000000-0005-0000-0000-000005000000}"/>
    <cellStyle name="SAPBEXstdItem" xfId="6" xr:uid="{00000000-0005-0000-0000-000006000000}"/>
  </cellStyles>
  <dxfs count="72">
    <dxf>
      <font>
        <b val="0"/>
        <i val="0"/>
        <color theme="0"/>
      </font>
      <fill>
        <patternFill>
          <bgColor rgb="FFC00000"/>
        </patternFill>
      </fill>
    </dxf>
    <dxf>
      <font>
        <b val="0"/>
        <i val="0"/>
        <color theme="0"/>
      </font>
      <fill>
        <patternFill>
          <bgColor rgb="FF00B050"/>
        </patternFill>
      </fill>
    </dxf>
    <dxf>
      <font>
        <b val="0"/>
        <i val="0"/>
        <color auto="1"/>
      </font>
      <fill>
        <patternFill>
          <bgColor rgb="FFFFC000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ont>
        <b val="0"/>
        <i val="0"/>
        <color theme="0"/>
      </font>
      <fill>
        <patternFill>
          <bgColor rgb="FFC00000"/>
        </patternFill>
      </fill>
    </dxf>
    <dxf>
      <font>
        <b val="0"/>
        <i val="0"/>
        <color theme="0"/>
      </font>
      <fill>
        <patternFill>
          <bgColor rgb="FF00B050"/>
        </patternFill>
      </fill>
    </dxf>
    <dxf>
      <font>
        <b val="0"/>
        <i val="0"/>
        <color auto="1"/>
      </font>
      <fill>
        <patternFill>
          <bgColor rgb="FFFFC000"/>
        </patternFill>
      </fill>
    </dxf>
    <dxf>
      <font>
        <color theme="0"/>
      </font>
    </dxf>
    <dxf>
      <font>
        <b val="0"/>
        <i val="0"/>
        <color theme="0"/>
      </font>
      <fill>
        <patternFill>
          <bgColor rgb="FFC00000"/>
        </patternFill>
      </fill>
    </dxf>
    <dxf>
      <font>
        <b val="0"/>
        <i val="0"/>
        <color theme="0"/>
      </font>
      <fill>
        <patternFill>
          <bgColor rgb="FF00B050"/>
        </patternFill>
      </fill>
    </dxf>
    <dxf>
      <font>
        <b val="0"/>
        <i val="0"/>
        <color auto="1"/>
      </font>
      <fill>
        <patternFill>
          <bgColor rgb="FFFFC000"/>
        </patternFill>
      </fill>
    </dxf>
    <dxf>
      <font>
        <color theme="0"/>
      </font>
    </dxf>
    <dxf>
      <font>
        <b val="0"/>
        <i val="0"/>
        <color theme="0"/>
      </font>
      <fill>
        <patternFill>
          <bgColor rgb="FFC00000"/>
        </patternFill>
      </fill>
    </dxf>
    <dxf>
      <font>
        <b val="0"/>
        <i val="0"/>
        <color theme="0"/>
      </font>
      <fill>
        <patternFill>
          <bgColor rgb="FF00B050"/>
        </patternFill>
      </fill>
    </dxf>
    <dxf>
      <font>
        <b val="0"/>
        <i val="0"/>
        <color auto="1"/>
      </font>
      <fill>
        <patternFill>
          <bgColor rgb="FFFFC000"/>
        </patternFill>
      </fill>
    </dxf>
    <dxf>
      <font>
        <color theme="0"/>
      </font>
    </dxf>
    <dxf>
      <font>
        <b val="0"/>
        <i val="0"/>
        <color theme="0"/>
      </font>
      <fill>
        <patternFill>
          <bgColor rgb="FF00B050"/>
        </patternFill>
      </fill>
    </dxf>
    <dxf>
      <font>
        <b val="0"/>
        <i val="0"/>
        <color theme="0"/>
      </font>
      <fill>
        <patternFill>
          <bgColor rgb="FFC00000"/>
        </patternFill>
      </fill>
    </dxf>
    <dxf>
      <font>
        <b val="0"/>
        <i val="0"/>
        <color theme="0"/>
      </font>
      <fill>
        <patternFill>
          <bgColor rgb="FF00B050"/>
        </patternFill>
      </fill>
    </dxf>
    <dxf>
      <font>
        <b val="0"/>
        <i val="0"/>
        <color theme="0"/>
      </font>
      <fill>
        <patternFill>
          <bgColor rgb="FFC00000"/>
        </patternFill>
      </fill>
    </dxf>
    <dxf>
      <font>
        <b val="0"/>
        <i val="0"/>
        <color theme="0"/>
      </font>
      <fill>
        <patternFill>
          <bgColor rgb="FF00B050"/>
        </patternFill>
      </fill>
    </dxf>
    <dxf>
      <font>
        <b val="0"/>
        <i val="0"/>
        <color auto="1"/>
      </font>
      <fill>
        <patternFill>
          <bgColor rgb="FFFFC000"/>
        </patternFill>
      </fill>
    </dxf>
    <dxf>
      <font>
        <color theme="0"/>
      </font>
    </dxf>
    <dxf>
      <font>
        <b val="0"/>
        <i val="0"/>
        <color theme="0"/>
      </font>
      <fill>
        <patternFill>
          <bgColor rgb="FFC00000"/>
        </patternFill>
      </fill>
    </dxf>
    <dxf>
      <font>
        <b val="0"/>
        <i val="0"/>
        <color theme="0"/>
      </font>
      <fill>
        <patternFill>
          <bgColor rgb="FF00B050"/>
        </patternFill>
      </fill>
    </dxf>
    <dxf>
      <font>
        <b val="0"/>
        <i val="0"/>
        <color auto="1"/>
      </font>
      <fill>
        <patternFill>
          <bgColor rgb="FFFFC000"/>
        </patternFill>
      </fill>
    </dxf>
    <dxf>
      <font>
        <color theme="0"/>
      </font>
    </dxf>
    <dxf>
      <font>
        <b val="0"/>
        <i val="0"/>
        <color theme="0"/>
      </font>
      <fill>
        <patternFill>
          <bgColor rgb="FFC00000"/>
        </patternFill>
      </fill>
    </dxf>
    <dxf>
      <font>
        <b val="0"/>
        <i val="0"/>
        <color theme="0"/>
      </font>
      <fill>
        <patternFill>
          <bgColor rgb="FF00B050"/>
        </patternFill>
      </fill>
    </dxf>
    <dxf>
      <font>
        <b val="0"/>
        <i val="0"/>
        <color auto="1"/>
      </font>
      <fill>
        <patternFill>
          <bgColor rgb="FFFFC000"/>
        </patternFill>
      </fill>
    </dxf>
    <dxf>
      <font>
        <color theme="0"/>
      </font>
    </dxf>
    <dxf>
      <font>
        <b val="0"/>
        <i val="0"/>
        <color theme="0"/>
      </font>
      <fill>
        <patternFill>
          <bgColor rgb="FFC00000"/>
        </patternFill>
      </fill>
    </dxf>
    <dxf>
      <font>
        <b val="0"/>
        <i val="0"/>
        <color theme="0"/>
      </font>
      <fill>
        <patternFill>
          <bgColor rgb="FF00B050"/>
        </patternFill>
      </fill>
    </dxf>
    <dxf>
      <font>
        <b val="0"/>
        <i val="0"/>
        <color auto="1"/>
      </font>
      <fill>
        <patternFill>
          <bgColor rgb="FFFFC000"/>
        </patternFill>
      </fill>
    </dxf>
    <dxf>
      <font>
        <color theme="0"/>
      </font>
    </dxf>
    <dxf>
      <font>
        <b val="0"/>
        <i val="0"/>
        <color theme="0"/>
      </font>
      <fill>
        <patternFill>
          <bgColor rgb="FFC00000"/>
        </patternFill>
      </fill>
    </dxf>
    <dxf>
      <font>
        <b val="0"/>
        <i val="0"/>
        <color theme="0"/>
      </font>
      <fill>
        <patternFill>
          <bgColor rgb="FFC00000"/>
        </patternFill>
      </fill>
    </dxf>
    <dxf>
      <font>
        <b val="0"/>
        <i val="0"/>
        <color theme="0"/>
      </font>
      <fill>
        <patternFill>
          <bgColor rgb="FF00B050"/>
        </patternFill>
      </fill>
    </dxf>
    <dxf>
      <font>
        <b val="0"/>
        <i val="0"/>
        <color auto="1"/>
      </font>
      <fill>
        <patternFill>
          <bgColor rgb="FFFFC000"/>
        </patternFill>
      </fill>
    </dxf>
    <dxf>
      <font>
        <color theme="0"/>
      </font>
    </dxf>
    <dxf>
      <font>
        <b val="0"/>
        <i val="0"/>
        <color theme="0"/>
      </font>
      <fill>
        <patternFill>
          <bgColor rgb="FFC00000"/>
        </patternFill>
      </fill>
    </dxf>
    <dxf>
      <font>
        <b val="0"/>
        <i val="0"/>
        <color theme="0"/>
      </font>
      <fill>
        <patternFill>
          <bgColor rgb="FF00B050"/>
        </patternFill>
      </fill>
    </dxf>
    <dxf>
      <font>
        <b val="0"/>
        <i val="0"/>
        <color auto="1"/>
      </font>
      <fill>
        <patternFill>
          <bgColor rgb="FFFFC000"/>
        </patternFill>
      </fill>
    </dxf>
    <dxf>
      <font>
        <color theme="0"/>
      </font>
    </dxf>
    <dxf>
      <font>
        <b val="0"/>
        <i val="0"/>
        <color theme="0"/>
      </font>
      <fill>
        <patternFill>
          <bgColor rgb="FF00B050"/>
        </patternFill>
      </fill>
    </dxf>
    <dxf>
      <font>
        <b val="0"/>
        <i val="0"/>
        <color theme="0"/>
      </font>
      <fill>
        <patternFill>
          <bgColor rgb="FFC00000"/>
        </patternFill>
      </fill>
    </dxf>
    <dxf>
      <font>
        <b val="0"/>
        <i val="0"/>
        <color theme="0"/>
      </font>
      <fill>
        <patternFill>
          <bgColor rgb="FF00B050"/>
        </patternFill>
      </fill>
    </dxf>
    <dxf>
      <font>
        <b val="0"/>
        <i val="0"/>
        <color auto="1"/>
      </font>
      <fill>
        <patternFill>
          <bgColor rgb="FFFFC000"/>
        </patternFill>
      </fill>
    </dxf>
    <dxf>
      <font>
        <color theme="0"/>
      </font>
    </dxf>
    <dxf>
      <font>
        <b val="0"/>
        <i val="0"/>
        <color theme="0"/>
      </font>
      <fill>
        <patternFill>
          <bgColor rgb="FFC00000"/>
        </patternFill>
      </fill>
    </dxf>
    <dxf>
      <font>
        <b val="0"/>
        <i val="0"/>
        <color theme="0"/>
      </font>
      <fill>
        <patternFill>
          <bgColor rgb="FFC00000"/>
        </patternFill>
      </fill>
    </dxf>
    <dxf>
      <font>
        <b val="0"/>
        <i val="0"/>
        <color theme="0"/>
      </font>
      <fill>
        <patternFill>
          <bgColor rgb="FF00B050"/>
        </patternFill>
      </fill>
    </dxf>
    <dxf>
      <font>
        <b val="0"/>
        <i val="0"/>
        <color auto="1"/>
      </font>
      <fill>
        <patternFill>
          <bgColor rgb="FFFFC000"/>
        </patternFill>
      </fill>
    </dxf>
    <dxf>
      <font>
        <color theme="0"/>
      </font>
    </dxf>
    <dxf>
      <font>
        <b val="0"/>
        <i val="0"/>
        <color theme="0"/>
      </font>
      <fill>
        <patternFill>
          <bgColor rgb="FFC00000"/>
        </patternFill>
      </fill>
    </dxf>
    <dxf>
      <font>
        <b val="0"/>
        <i val="0"/>
        <color theme="0"/>
      </font>
      <fill>
        <patternFill>
          <bgColor rgb="FF00B050"/>
        </patternFill>
      </fill>
    </dxf>
    <dxf>
      <font>
        <b val="0"/>
        <i val="0"/>
        <color auto="1"/>
      </font>
      <fill>
        <patternFill>
          <bgColor rgb="FFFFC000"/>
        </patternFill>
      </fill>
    </dxf>
    <dxf>
      <font>
        <color theme="0"/>
      </font>
    </dxf>
    <dxf>
      <font>
        <b val="0"/>
        <i val="0"/>
        <color theme="0"/>
      </font>
      <fill>
        <patternFill>
          <bgColor rgb="FFC00000"/>
        </patternFill>
      </fill>
    </dxf>
    <dxf>
      <font>
        <b val="0"/>
        <i val="0"/>
        <color theme="0"/>
      </font>
      <fill>
        <patternFill>
          <bgColor rgb="FF00B050"/>
        </patternFill>
      </fill>
    </dxf>
    <dxf>
      <font>
        <b val="0"/>
        <i val="0"/>
        <color theme="0"/>
      </font>
      <fill>
        <patternFill>
          <bgColor rgb="FFC00000"/>
        </patternFill>
      </fill>
    </dxf>
    <dxf>
      <font>
        <b val="0"/>
        <i val="0"/>
        <color theme="0"/>
      </font>
      <fill>
        <patternFill>
          <bgColor rgb="FF00B050"/>
        </patternFill>
      </fill>
    </dxf>
    <dxf>
      <font>
        <b val="0"/>
        <i val="0"/>
        <color auto="1"/>
      </font>
      <fill>
        <patternFill>
          <bgColor rgb="FFFFC000"/>
        </patternFill>
      </fill>
    </dxf>
    <dxf>
      <font>
        <color theme="0"/>
      </font>
    </dxf>
    <dxf>
      <font>
        <b/>
        <i val="0"/>
        <color theme="0"/>
      </font>
      <fill>
        <patternFill>
          <bgColor rgb="FFC00000"/>
        </patternFill>
      </fill>
    </dxf>
    <dxf>
      <font>
        <color theme="0"/>
      </font>
    </dxf>
    <dxf>
      <numFmt numFmtId="13" formatCode="0%"/>
      <alignment horizontal="center" vertical="bottom" textRotation="0" wrapText="0" indent="0" justifyLastLine="0" shrinkToFit="0" readingOrder="0"/>
    </dxf>
    <dxf>
      <numFmt numFmtId="13" formatCode="0%"/>
      <alignment horizontal="center" vertical="bottom" textRotation="0" wrapText="0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microsoft.com/office/2017/10/relationships/person" Target="persons/perso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eetMetadata" Target="metadata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persons/person.xml><?xml version="1.0" encoding="utf-8"?>
<personList xmlns="http://schemas.microsoft.com/office/spreadsheetml/2018/threadedcomments" xmlns:x="http://schemas.openxmlformats.org/spreadsheetml/2006/main">
  <person displayName="Kristófer Már Maronsson" id="{8C225FE4-D6F0-4E50-9BF2-DE3C8D015518}" userId="S::kristofer@byggdastofnun.is::6dd2765d-e997-4593-b3dd-7e3d9fdd1949" providerId="AD"/>
</personList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CD655A63-097E-4AA7-B629-47AD03F92EC5}" name="Vegalengdir" displayName="Vegalengdir" ref="J1:M4" totalsRowShown="0">
  <autoFilter ref="J1:M4" xr:uid="{CD655A63-097E-4AA7-B629-47AD03F92EC5}"/>
  <tableColumns count="4">
    <tableColumn id="1" xr3:uid="{D5B0131A-2AF7-478C-9480-57EBE8CDC2CC}" name="Vegalengd"/>
    <tableColumn id="2" xr3:uid="{3AB7F1D8-1A9A-4D66-AF77-79CB15082596}" name="Texti"/>
    <tableColumn id="3" xr3:uid="{7CA73B97-BF45-4E8C-A575-9E91395E6E01}" name="Svæði 1" dataDxfId="71"/>
    <tableColumn id="4" xr3:uid="{F73DEA87-F5D2-427F-A90B-9A34E5A9D499}" name="Svæði 2" dataDxfId="7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A9" dT="2023-01-12T08:52:12.33" personId="{8C225FE4-D6F0-4E50-9BF2-DE3C8D015518}" id="{41FFC9F1-727B-499D-AB9E-83317075072C}">
    <text>Fer framleiðslan fram á sama stað og lögheimili?</text>
  </threadedComment>
  <threadedComment ref="A18" dT="2023-01-12T08:53:22.88" personId="{8C225FE4-D6F0-4E50-9BF2-DE3C8D015518}" id="{9C27E71A-60D0-4917-A547-AD8A235B2084}">
    <text>Staða innan fyrirtækis eða hjá þriðja aðila ef við á.</text>
  </threadedComment>
</ThreadedComments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loom.com/share/ed4f1cea098143efaec3d743b5de6432" TargetMode="External"/><Relationship Id="rId3" Type="http://schemas.openxmlformats.org/officeDocument/2006/relationships/hyperlink" Target="https://www.loom.com/share/d30d49db560448dba33fcca74dc840a9" TargetMode="External"/><Relationship Id="rId7" Type="http://schemas.openxmlformats.org/officeDocument/2006/relationships/hyperlink" Target="https://www.loom.com/share/513d520b844e4860bdc64bf3b50b6874" TargetMode="External"/><Relationship Id="rId2" Type="http://schemas.openxmlformats.org/officeDocument/2006/relationships/hyperlink" Target="https://www.loom.com/share/5a4c472e8ae8465c825464e671821d80" TargetMode="External"/><Relationship Id="rId1" Type="http://schemas.openxmlformats.org/officeDocument/2006/relationships/hyperlink" Target="https://www.byggdastofnun.is/is/verkefni/flutningsjofnunarstyrkir" TargetMode="External"/><Relationship Id="rId6" Type="http://schemas.openxmlformats.org/officeDocument/2006/relationships/hyperlink" Target="https://www.loom.com/share/2d75d5608be94551a448c0b5f0c4cbfb" TargetMode="External"/><Relationship Id="rId5" Type="http://schemas.openxmlformats.org/officeDocument/2006/relationships/hyperlink" Target="https://www.loom.com/share/fcc03725c74a441ea0fef403caaf470d" TargetMode="External"/><Relationship Id="rId10" Type="http://schemas.openxmlformats.org/officeDocument/2006/relationships/printerSettings" Target="../printerSettings/printerSettings1.bin"/><Relationship Id="rId4" Type="http://schemas.openxmlformats.org/officeDocument/2006/relationships/hyperlink" Target="https://www.loom.com/share/fd34a526f73f4df5b009e3e7c38503a1" TargetMode="External"/><Relationship Id="rId9" Type="http://schemas.openxmlformats.org/officeDocument/2006/relationships/hyperlink" Target="https://www.loom.com/share/be93db9e6c2940cc9b9a66ab552b4571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Relationship Id="rId4" Type="http://schemas.microsoft.com/office/2017/10/relationships/threadedComment" Target="../threadedComments/threadedComment1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hyperlink" Target="https://island.is/reglugerdir/nr/1165-2015/d/2021-05-18/diff" TargetMode="External"/><Relationship Id="rId2" Type="http://schemas.openxmlformats.org/officeDocument/2006/relationships/hyperlink" Target="https://www.efta.int/media/documents/legal-texts/eea/other-legal-documents/translated-acts/icelandic/i32013R1407.pdf" TargetMode="External"/><Relationship Id="rId1" Type="http://schemas.openxmlformats.org/officeDocument/2006/relationships/hyperlink" Target="https://op.europa.eu/en/publication-detail/-/publication/79c0ce87-f4dc-11e6-8a35-01aa75ed71a1" TargetMode="External"/><Relationship Id="rId4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C864E2-B7B8-46F6-8465-2E45D358B15E}">
  <dimension ref="A1:N256"/>
  <sheetViews>
    <sheetView topLeftCell="N1" workbookViewId="0">
      <selection activeCell="W29" sqref="W29"/>
    </sheetView>
  </sheetViews>
  <sheetFormatPr defaultRowHeight="15" x14ac:dyDescent="0.25"/>
  <cols>
    <col min="1" max="1" width="0" hidden="1" customWidth="1"/>
    <col min="2" max="3" width="20" hidden="1" customWidth="1"/>
    <col min="4" max="4" width="18.7109375" hidden="1" customWidth="1"/>
    <col min="5" max="5" width="107.5703125" hidden="1" customWidth="1"/>
    <col min="6" max="6" width="0" hidden="1" customWidth="1"/>
    <col min="7" max="7" width="25.7109375" hidden="1" customWidth="1"/>
    <col min="8" max="9" width="0" hidden="1" customWidth="1"/>
    <col min="10" max="10" width="12.5703125" hidden="1" customWidth="1"/>
    <col min="11" max="11" width="12" hidden="1" customWidth="1"/>
    <col min="12" max="13" width="11.42578125" style="11" hidden="1" customWidth="1"/>
    <col min="14" max="14" width="11.42578125" style="11" customWidth="1"/>
  </cols>
  <sheetData>
    <row r="1" spans="1:14" x14ac:dyDescent="0.25">
      <c r="A1" t="s">
        <v>47</v>
      </c>
      <c r="B1" t="s">
        <v>48</v>
      </c>
      <c r="C1" t="s">
        <v>423</v>
      </c>
      <c r="E1" s="9" t="s">
        <v>136</v>
      </c>
      <c r="G1" t="s">
        <v>453</v>
      </c>
      <c r="H1" t="s">
        <v>456</v>
      </c>
      <c r="J1" t="s">
        <v>27</v>
      </c>
      <c r="K1" t="s">
        <v>472</v>
      </c>
      <c r="L1" s="11" t="s">
        <v>398</v>
      </c>
      <c r="M1" s="11" t="s">
        <v>399</v>
      </c>
    </row>
    <row r="2" spans="1:14" x14ac:dyDescent="0.25">
      <c r="A2" t="s">
        <v>393</v>
      </c>
      <c r="E2" t="s">
        <v>393</v>
      </c>
      <c r="G2" t="s">
        <v>450</v>
      </c>
      <c r="H2" t="s">
        <v>458</v>
      </c>
      <c r="J2">
        <v>150</v>
      </c>
      <c r="K2" t="s">
        <v>471</v>
      </c>
      <c r="L2" s="63">
        <v>0</v>
      </c>
      <c r="M2" s="63">
        <v>0</v>
      </c>
      <c r="N2" s="63"/>
    </row>
    <row r="3" spans="1:14" x14ac:dyDescent="0.25">
      <c r="A3">
        <v>101</v>
      </c>
      <c r="B3" t="s">
        <v>49</v>
      </c>
      <c r="C3" t="s">
        <v>424</v>
      </c>
      <c r="E3" t="s">
        <v>137</v>
      </c>
      <c r="G3" t="s">
        <v>459</v>
      </c>
      <c r="H3" t="s">
        <v>454</v>
      </c>
      <c r="K3" t="s">
        <v>403</v>
      </c>
      <c r="L3" s="63">
        <v>0.1</v>
      </c>
      <c r="M3" s="63">
        <v>0.1</v>
      </c>
      <c r="N3" s="63"/>
    </row>
    <row r="4" spans="1:14" x14ac:dyDescent="0.25">
      <c r="A4">
        <v>102</v>
      </c>
      <c r="B4" t="s">
        <v>49</v>
      </c>
      <c r="C4" t="s">
        <v>424</v>
      </c>
      <c r="E4" t="s">
        <v>138</v>
      </c>
      <c r="G4" t="s">
        <v>460</v>
      </c>
      <c r="H4" t="s">
        <v>454</v>
      </c>
      <c r="J4">
        <v>390</v>
      </c>
      <c r="K4" t="s">
        <v>470</v>
      </c>
      <c r="L4" s="63">
        <v>0.1</v>
      </c>
      <c r="M4" s="63">
        <v>0.2</v>
      </c>
      <c r="N4" s="63"/>
    </row>
    <row r="5" spans="1:14" x14ac:dyDescent="0.25">
      <c r="A5">
        <v>103</v>
      </c>
      <c r="B5" t="s">
        <v>49</v>
      </c>
      <c r="C5" t="s">
        <v>424</v>
      </c>
      <c r="E5" t="s">
        <v>139</v>
      </c>
      <c r="G5" t="s">
        <v>461</v>
      </c>
      <c r="H5" t="s">
        <v>454</v>
      </c>
    </row>
    <row r="6" spans="1:14" x14ac:dyDescent="0.25">
      <c r="A6">
        <v>104</v>
      </c>
      <c r="B6" t="s">
        <v>49</v>
      </c>
      <c r="C6" t="s">
        <v>424</v>
      </c>
      <c r="E6" t="s">
        <v>140</v>
      </c>
      <c r="G6" t="s">
        <v>449</v>
      </c>
      <c r="H6" t="s">
        <v>455</v>
      </c>
    </row>
    <row r="7" spans="1:14" x14ac:dyDescent="0.25">
      <c r="A7">
        <v>105</v>
      </c>
      <c r="B7" t="s">
        <v>49</v>
      </c>
      <c r="C7" t="s">
        <v>424</v>
      </c>
      <c r="E7" t="s">
        <v>141</v>
      </c>
      <c r="G7" t="s">
        <v>451</v>
      </c>
      <c r="H7" t="s">
        <v>455</v>
      </c>
    </row>
    <row r="8" spans="1:14" x14ac:dyDescent="0.25">
      <c r="A8">
        <v>107</v>
      </c>
      <c r="B8" t="s">
        <v>49</v>
      </c>
      <c r="C8" t="s">
        <v>424</v>
      </c>
      <c r="E8" t="s">
        <v>142</v>
      </c>
      <c r="G8" t="s">
        <v>457</v>
      </c>
      <c r="H8" t="s">
        <v>455</v>
      </c>
    </row>
    <row r="9" spans="1:14" x14ac:dyDescent="0.25">
      <c r="A9">
        <v>108</v>
      </c>
      <c r="B9" t="s">
        <v>49</v>
      </c>
      <c r="C9" t="s">
        <v>424</v>
      </c>
      <c r="E9" t="s">
        <v>143</v>
      </c>
      <c r="G9" t="s">
        <v>452</v>
      </c>
      <c r="H9" t="s">
        <v>455</v>
      </c>
    </row>
    <row r="10" spans="1:14" x14ac:dyDescent="0.25">
      <c r="A10">
        <v>109</v>
      </c>
      <c r="B10" t="s">
        <v>49</v>
      </c>
      <c r="C10" t="s">
        <v>424</v>
      </c>
      <c r="E10" t="s">
        <v>144</v>
      </c>
    </row>
    <row r="11" spans="1:14" x14ac:dyDescent="0.25">
      <c r="A11">
        <v>110</v>
      </c>
      <c r="B11" t="s">
        <v>49</v>
      </c>
      <c r="C11" t="s">
        <v>424</v>
      </c>
      <c r="E11" t="s">
        <v>145</v>
      </c>
    </row>
    <row r="12" spans="1:14" x14ac:dyDescent="0.25">
      <c r="A12">
        <v>111</v>
      </c>
      <c r="B12" t="s">
        <v>49</v>
      </c>
      <c r="C12" t="s">
        <v>424</v>
      </c>
      <c r="E12" t="s">
        <v>146</v>
      </c>
    </row>
    <row r="13" spans="1:14" x14ac:dyDescent="0.25">
      <c r="A13">
        <v>112</v>
      </c>
      <c r="B13" t="s">
        <v>49</v>
      </c>
      <c r="C13" t="s">
        <v>424</v>
      </c>
      <c r="E13" t="s">
        <v>147</v>
      </c>
    </row>
    <row r="14" spans="1:14" x14ac:dyDescent="0.25">
      <c r="A14">
        <v>113</v>
      </c>
      <c r="B14" t="s">
        <v>49</v>
      </c>
      <c r="C14" t="s">
        <v>424</v>
      </c>
      <c r="E14" t="s">
        <v>148</v>
      </c>
    </row>
    <row r="15" spans="1:14" x14ac:dyDescent="0.25">
      <c r="A15">
        <v>116</v>
      </c>
      <c r="B15" t="s">
        <v>49</v>
      </c>
      <c r="C15" t="s">
        <v>424</v>
      </c>
      <c r="E15" t="s">
        <v>149</v>
      </c>
    </row>
    <row r="16" spans="1:14" x14ac:dyDescent="0.25">
      <c r="A16">
        <v>121</v>
      </c>
      <c r="B16" t="s">
        <v>49</v>
      </c>
      <c r="C16" t="s">
        <v>424</v>
      </c>
      <c r="E16" t="s">
        <v>150</v>
      </c>
    </row>
    <row r="17" spans="1:5" x14ac:dyDescent="0.25">
      <c r="A17">
        <v>123</v>
      </c>
      <c r="B17" t="s">
        <v>49</v>
      </c>
      <c r="C17" t="s">
        <v>424</v>
      </c>
      <c r="E17" t="s">
        <v>151</v>
      </c>
    </row>
    <row r="18" spans="1:5" x14ac:dyDescent="0.25">
      <c r="A18">
        <v>124</v>
      </c>
      <c r="B18" t="s">
        <v>49</v>
      </c>
      <c r="C18" t="s">
        <v>424</v>
      </c>
      <c r="E18" t="s">
        <v>152</v>
      </c>
    </row>
    <row r="19" spans="1:5" x14ac:dyDescent="0.25">
      <c r="A19">
        <v>125</v>
      </c>
      <c r="B19" t="s">
        <v>49</v>
      </c>
      <c r="C19" t="s">
        <v>424</v>
      </c>
      <c r="E19" t="s">
        <v>153</v>
      </c>
    </row>
    <row r="20" spans="1:5" x14ac:dyDescent="0.25">
      <c r="A20">
        <v>127</v>
      </c>
      <c r="B20" t="s">
        <v>49</v>
      </c>
      <c r="C20" t="s">
        <v>424</v>
      </c>
      <c r="E20" t="s">
        <v>154</v>
      </c>
    </row>
    <row r="21" spans="1:5" x14ac:dyDescent="0.25">
      <c r="A21">
        <v>128</v>
      </c>
      <c r="B21" t="s">
        <v>49</v>
      </c>
      <c r="C21" t="s">
        <v>424</v>
      </c>
      <c r="E21" t="s">
        <v>155</v>
      </c>
    </row>
    <row r="22" spans="1:5" x14ac:dyDescent="0.25">
      <c r="A22">
        <v>129</v>
      </c>
      <c r="B22" t="s">
        <v>49</v>
      </c>
      <c r="C22" t="s">
        <v>424</v>
      </c>
      <c r="E22" t="s">
        <v>156</v>
      </c>
    </row>
    <row r="23" spans="1:5" x14ac:dyDescent="0.25">
      <c r="A23">
        <v>130</v>
      </c>
      <c r="B23" t="s">
        <v>49</v>
      </c>
      <c r="C23" t="s">
        <v>424</v>
      </c>
      <c r="E23" t="s">
        <v>157</v>
      </c>
    </row>
    <row r="24" spans="1:5" x14ac:dyDescent="0.25">
      <c r="A24">
        <v>132</v>
      </c>
      <c r="B24" t="s">
        <v>49</v>
      </c>
      <c r="C24" t="s">
        <v>424</v>
      </c>
      <c r="E24" t="s">
        <v>158</v>
      </c>
    </row>
    <row r="25" spans="1:5" x14ac:dyDescent="0.25">
      <c r="A25">
        <v>161</v>
      </c>
      <c r="B25" t="s">
        <v>49</v>
      </c>
      <c r="C25" t="s">
        <v>424</v>
      </c>
      <c r="E25" t="s">
        <v>159</v>
      </c>
    </row>
    <row r="26" spans="1:5" x14ac:dyDescent="0.25">
      <c r="A26">
        <v>162</v>
      </c>
      <c r="B26" t="s">
        <v>49</v>
      </c>
      <c r="C26" t="s">
        <v>424</v>
      </c>
      <c r="E26" t="s">
        <v>160</v>
      </c>
    </row>
    <row r="27" spans="1:5" x14ac:dyDescent="0.25">
      <c r="A27">
        <v>170</v>
      </c>
      <c r="B27" t="s">
        <v>50</v>
      </c>
      <c r="C27" t="s">
        <v>424</v>
      </c>
      <c r="E27" t="s">
        <v>161</v>
      </c>
    </row>
    <row r="28" spans="1:5" x14ac:dyDescent="0.25">
      <c r="A28">
        <v>172</v>
      </c>
      <c r="B28" t="s">
        <v>50</v>
      </c>
      <c r="C28" t="s">
        <v>424</v>
      </c>
      <c r="E28" t="s">
        <v>162</v>
      </c>
    </row>
    <row r="29" spans="1:5" x14ac:dyDescent="0.25">
      <c r="A29">
        <v>190</v>
      </c>
      <c r="B29" t="s">
        <v>51</v>
      </c>
      <c r="C29" t="s">
        <v>424</v>
      </c>
      <c r="E29" t="s">
        <v>163</v>
      </c>
    </row>
    <row r="30" spans="1:5" x14ac:dyDescent="0.25">
      <c r="A30">
        <v>191</v>
      </c>
      <c r="B30" t="s">
        <v>51</v>
      </c>
      <c r="C30" t="s">
        <v>424</v>
      </c>
      <c r="E30" t="s">
        <v>164</v>
      </c>
    </row>
    <row r="31" spans="1:5" x14ac:dyDescent="0.25">
      <c r="A31">
        <v>200</v>
      </c>
      <c r="B31" t="s">
        <v>52</v>
      </c>
      <c r="C31" t="s">
        <v>424</v>
      </c>
      <c r="E31" t="s">
        <v>165</v>
      </c>
    </row>
    <row r="32" spans="1:5" x14ac:dyDescent="0.25">
      <c r="A32">
        <v>201</v>
      </c>
      <c r="B32" t="s">
        <v>52</v>
      </c>
      <c r="C32" t="s">
        <v>424</v>
      </c>
      <c r="E32" t="s">
        <v>166</v>
      </c>
    </row>
    <row r="33" spans="1:5" x14ac:dyDescent="0.25">
      <c r="A33">
        <v>202</v>
      </c>
      <c r="B33" t="s">
        <v>52</v>
      </c>
      <c r="C33" t="s">
        <v>424</v>
      </c>
      <c r="E33" t="s">
        <v>167</v>
      </c>
    </row>
    <row r="34" spans="1:5" x14ac:dyDescent="0.25">
      <c r="A34">
        <v>203</v>
      </c>
      <c r="B34" t="s">
        <v>52</v>
      </c>
      <c r="C34" t="s">
        <v>424</v>
      </c>
      <c r="E34" t="s">
        <v>168</v>
      </c>
    </row>
    <row r="35" spans="1:5" x14ac:dyDescent="0.25">
      <c r="A35">
        <v>206</v>
      </c>
      <c r="B35" t="s">
        <v>52</v>
      </c>
      <c r="C35" t="s">
        <v>424</v>
      </c>
      <c r="E35" t="s">
        <v>169</v>
      </c>
    </row>
    <row r="36" spans="1:5" x14ac:dyDescent="0.25">
      <c r="A36">
        <v>210</v>
      </c>
      <c r="B36" t="s">
        <v>53</v>
      </c>
      <c r="C36" t="s">
        <v>424</v>
      </c>
      <c r="E36" t="s">
        <v>170</v>
      </c>
    </row>
    <row r="37" spans="1:5" x14ac:dyDescent="0.25">
      <c r="A37">
        <v>212</v>
      </c>
      <c r="B37" t="s">
        <v>53</v>
      </c>
      <c r="C37" t="s">
        <v>424</v>
      </c>
      <c r="E37" t="s">
        <v>171</v>
      </c>
    </row>
    <row r="38" spans="1:5" x14ac:dyDescent="0.25">
      <c r="A38">
        <v>220</v>
      </c>
      <c r="B38" t="s">
        <v>54</v>
      </c>
      <c r="C38" t="s">
        <v>424</v>
      </c>
      <c r="E38" t="s">
        <v>172</v>
      </c>
    </row>
    <row r="39" spans="1:5" x14ac:dyDescent="0.25">
      <c r="A39">
        <v>221</v>
      </c>
      <c r="B39" t="s">
        <v>54</v>
      </c>
      <c r="C39" t="s">
        <v>424</v>
      </c>
      <c r="E39" t="s">
        <v>173</v>
      </c>
    </row>
    <row r="40" spans="1:5" x14ac:dyDescent="0.25">
      <c r="A40">
        <v>222</v>
      </c>
      <c r="B40" t="s">
        <v>54</v>
      </c>
      <c r="C40" t="s">
        <v>424</v>
      </c>
      <c r="E40" t="s">
        <v>174</v>
      </c>
    </row>
    <row r="41" spans="1:5" x14ac:dyDescent="0.25">
      <c r="A41">
        <v>225</v>
      </c>
      <c r="B41" t="s">
        <v>55</v>
      </c>
      <c r="C41" t="s">
        <v>424</v>
      </c>
      <c r="E41" t="s">
        <v>175</v>
      </c>
    </row>
    <row r="42" spans="1:5" x14ac:dyDescent="0.25">
      <c r="A42">
        <v>230</v>
      </c>
      <c r="B42" t="s">
        <v>56</v>
      </c>
      <c r="C42" t="s">
        <v>398</v>
      </c>
      <c r="E42" t="s">
        <v>176</v>
      </c>
    </row>
    <row r="43" spans="1:5" x14ac:dyDescent="0.25">
      <c r="A43">
        <v>232</v>
      </c>
      <c r="B43" t="s">
        <v>56</v>
      </c>
      <c r="C43" t="s">
        <v>398</v>
      </c>
      <c r="E43" t="s">
        <v>177</v>
      </c>
    </row>
    <row r="44" spans="1:5" x14ac:dyDescent="0.25">
      <c r="A44">
        <v>233</v>
      </c>
      <c r="B44" t="s">
        <v>56</v>
      </c>
      <c r="C44" t="s">
        <v>398</v>
      </c>
      <c r="E44" t="s">
        <v>178</v>
      </c>
    </row>
    <row r="45" spans="1:5" x14ac:dyDescent="0.25">
      <c r="A45">
        <v>235</v>
      </c>
      <c r="B45" t="s">
        <v>57</v>
      </c>
      <c r="C45" t="s">
        <v>398</v>
      </c>
      <c r="E45" t="s">
        <v>179</v>
      </c>
    </row>
    <row r="46" spans="1:5" x14ac:dyDescent="0.25">
      <c r="A46">
        <v>240</v>
      </c>
      <c r="B46" t="s">
        <v>58</v>
      </c>
      <c r="C46" t="s">
        <v>398</v>
      </c>
      <c r="E46" t="s">
        <v>180</v>
      </c>
    </row>
    <row r="47" spans="1:5" x14ac:dyDescent="0.25">
      <c r="A47">
        <v>241</v>
      </c>
      <c r="B47" t="s">
        <v>58</v>
      </c>
      <c r="C47" t="s">
        <v>398</v>
      </c>
      <c r="E47" t="s">
        <v>181</v>
      </c>
    </row>
    <row r="48" spans="1:5" x14ac:dyDescent="0.25">
      <c r="A48">
        <v>245</v>
      </c>
      <c r="B48" t="s">
        <v>59</v>
      </c>
      <c r="C48" t="s">
        <v>398</v>
      </c>
      <c r="E48" t="s">
        <v>182</v>
      </c>
    </row>
    <row r="49" spans="1:5" x14ac:dyDescent="0.25">
      <c r="A49">
        <v>246</v>
      </c>
      <c r="B49" t="s">
        <v>59</v>
      </c>
      <c r="C49" t="s">
        <v>398</v>
      </c>
      <c r="E49" t="s">
        <v>183</v>
      </c>
    </row>
    <row r="50" spans="1:5" x14ac:dyDescent="0.25">
      <c r="A50">
        <v>250</v>
      </c>
      <c r="B50" t="s">
        <v>60</v>
      </c>
      <c r="C50" t="s">
        <v>398</v>
      </c>
      <c r="E50" t="s">
        <v>184</v>
      </c>
    </row>
    <row r="51" spans="1:5" x14ac:dyDescent="0.25">
      <c r="A51">
        <v>251</v>
      </c>
      <c r="B51" t="s">
        <v>60</v>
      </c>
      <c r="C51" t="s">
        <v>398</v>
      </c>
      <c r="E51" t="s">
        <v>185</v>
      </c>
    </row>
    <row r="52" spans="1:5" x14ac:dyDescent="0.25">
      <c r="A52">
        <v>260</v>
      </c>
      <c r="B52" t="s">
        <v>56</v>
      </c>
      <c r="C52" t="s">
        <v>398</v>
      </c>
      <c r="E52" t="s">
        <v>186</v>
      </c>
    </row>
    <row r="53" spans="1:5" x14ac:dyDescent="0.25">
      <c r="A53">
        <v>262</v>
      </c>
      <c r="B53" t="s">
        <v>56</v>
      </c>
      <c r="C53" t="s">
        <v>398</v>
      </c>
      <c r="E53" t="s">
        <v>187</v>
      </c>
    </row>
    <row r="54" spans="1:5" x14ac:dyDescent="0.25">
      <c r="A54">
        <v>270</v>
      </c>
      <c r="B54" t="s">
        <v>61</v>
      </c>
      <c r="C54" t="s">
        <v>424</v>
      </c>
      <c r="E54" t="s">
        <v>188</v>
      </c>
    </row>
    <row r="55" spans="1:5" x14ac:dyDescent="0.25">
      <c r="A55">
        <v>271</v>
      </c>
      <c r="B55" t="s">
        <v>61</v>
      </c>
      <c r="C55" t="s">
        <v>424</v>
      </c>
      <c r="E55" t="s">
        <v>189</v>
      </c>
    </row>
    <row r="56" spans="1:5" x14ac:dyDescent="0.25">
      <c r="A56">
        <v>276</v>
      </c>
      <c r="B56" t="s">
        <v>61</v>
      </c>
      <c r="C56" t="s">
        <v>424</v>
      </c>
      <c r="E56" t="s">
        <v>190</v>
      </c>
    </row>
    <row r="57" spans="1:5" x14ac:dyDescent="0.25">
      <c r="A57">
        <v>300</v>
      </c>
      <c r="B57" t="s">
        <v>62</v>
      </c>
      <c r="C57" t="s">
        <v>398</v>
      </c>
      <c r="E57" t="s">
        <v>191</v>
      </c>
    </row>
    <row r="58" spans="1:5" x14ac:dyDescent="0.25">
      <c r="A58">
        <v>301</v>
      </c>
      <c r="B58" t="s">
        <v>62</v>
      </c>
      <c r="C58" t="s">
        <v>398</v>
      </c>
      <c r="E58" t="s">
        <v>192</v>
      </c>
    </row>
    <row r="59" spans="1:5" x14ac:dyDescent="0.25">
      <c r="A59">
        <v>302</v>
      </c>
      <c r="B59" t="s">
        <v>62</v>
      </c>
      <c r="C59" t="s">
        <v>398</v>
      </c>
      <c r="E59" t="s">
        <v>193</v>
      </c>
    </row>
    <row r="60" spans="1:5" x14ac:dyDescent="0.25">
      <c r="A60">
        <v>310</v>
      </c>
      <c r="B60" t="s">
        <v>63</v>
      </c>
      <c r="C60" t="s">
        <v>398</v>
      </c>
      <c r="E60" t="s">
        <v>194</v>
      </c>
    </row>
    <row r="61" spans="1:5" x14ac:dyDescent="0.25">
      <c r="A61">
        <v>311</v>
      </c>
      <c r="B61" t="s">
        <v>63</v>
      </c>
      <c r="C61" t="s">
        <v>398</v>
      </c>
      <c r="E61" t="s">
        <v>195</v>
      </c>
    </row>
    <row r="62" spans="1:5" x14ac:dyDescent="0.25">
      <c r="A62">
        <v>320</v>
      </c>
      <c r="B62" t="s">
        <v>64</v>
      </c>
      <c r="C62" t="s">
        <v>398</v>
      </c>
      <c r="E62" t="s">
        <v>196</v>
      </c>
    </row>
    <row r="63" spans="1:5" x14ac:dyDescent="0.25">
      <c r="A63">
        <v>340</v>
      </c>
      <c r="B63" t="s">
        <v>65</v>
      </c>
      <c r="C63" t="s">
        <v>398</v>
      </c>
      <c r="E63" t="s">
        <v>197</v>
      </c>
    </row>
    <row r="64" spans="1:5" x14ac:dyDescent="0.25">
      <c r="A64">
        <v>341</v>
      </c>
      <c r="B64" t="s">
        <v>65</v>
      </c>
      <c r="C64" t="s">
        <v>398</v>
      </c>
      <c r="E64" t="s">
        <v>198</v>
      </c>
    </row>
    <row r="65" spans="1:5" x14ac:dyDescent="0.25">
      <c r="A65">
        <v>342</v>
      </c>
      <c r="B65" t="s">
        <v>65</v>
      </c>
      <c r="C65" t="s">
        <v>398</v>
      </c>
      <c r="E65" t="s">
        <v>199</v>
      </c>
    </row>
    <row r="66" spans="1:5" x14ac:dyDescent="0.25">
      <c r="A66">
        <v>345</v>
      </c>
      <c r="B66" t="s">
        <v>66</v>
      </c>
      <c r="C66" t="s">
        <v>398</v>
      </c>
      <c r="E66" t="s">
        <v>200</v>
      </c>
    </row>
    <row r="67" spans="1:5" x14ac:dyDescent="0.25">
      <c r="A67">
        <v>350</v>
      </c>
      <c r="B67" t="s">
        <v>67</v>
      </c>
      <c r="C67" t="s">
        <v>398</v>
      </c>
      <c r="E67" t="s">
        <v>201</v>
      </c>
    </row>
    <row r="68" spans="1:5" x14ac:dyDescent="0.25">
      <c r="A68">
        <v>351</v>
      </c>
      <c r="B68" t="s">
        <v>67</v>
      </c>
      <c r="C68" t="s">
        <v>398</v>
      </c>
      <c r="E68" t="s">
        <v>202</v>
      </c>
    </row>
    <row r="69" spans="1:5" x14ac:dyDescent="0.25">
      <c r="A69">
        <v>355</v>
      </c>
      <c r="B69" t="s">
        <v>68</v>
      </c>
      <c r="C69" t="s">
        <v>398</v>
      </c>
      <c r="E69" t="s">
        <v>203</v>
      </c>
    </row>
    <row r="70" spans="1:5" x14ac:dyDescent="0.25">
      <c r="A70">
        <v>356</v>
      </c>
      <c r="B70" t="s">
        <v>69</v>
      </c>
      <c r="C70" t="s">
        <v>398</v>
      </c>
      <c r="E70" t="s">
        <v>204</v>
      </c>
    </row>
    <row r="71" spans="1:5" x14ac:dyDescent="0.25">
      <c r="A71">
        <v>360</v>
      </c>
      <c r="B71" t="s">
        <v>70</v>
      </c>
      <c r="C71" t="s">
        <v>398</v>
      </c>
      <c r="E71" t="s">
        <v>205</v>
      </c>
    </row>
    <row r="72" spans="1:5" x14ac:dyDescent="0.25">
      <c r="A72">
        <v>370</v>
      </c>
      <c r="B72" t="s">
        <v>71</v>
      </c>
      <c r="C72" t="s">
        <v>398</v>
      </c>
      <c r="E72" t="s">
        <v>206</v>
      </c>
    </row>
    <row r="73" spans="1:5" x14ac:dyDescent="0.25">
      <c r="A73">
        <v>371</v>
      </c>
      <c r="B73" t="s">
        <v>71</v>
      </c>
      <c r="C73" t="s">
        <v>398</v>
      </c>
      <c r="E73" t="s">
        <v>207</v>
      </c>
    </row>
    <row r="74" spans="1:5" x14ac:dyDescent="0.25">
      <c r="A74">
        <v>380</v>
      </c>
      <c r="B74" t="s">
        <v>72</v>
      </c>
      <c r="C74" t="s">
        <v>399</v>
      </c>
      <c r="E74" t="s">
        <v>208</v>
      </c>
    </row>
    <row r="75" spans="1:5" x14ac:dyDescent="0.25">
      <c r="A75">
        <v>381</v>
      </c>
      <c r="B75" t="s">
        <v>72</v>
      </c>
      <c r="C75" t="s">
        <v>399</v>
      </c>
      <c r="E75" t="s">
        <v>209</v>
      </c>
    </row>
    <row r="76" spans="1:5" x14ac:dyDescent="0.25">
      <c r="A76">
        <v>400</v>
      </c>
      <c r="B76" t="s">
        <v>73</v>
      </c>
      <c r="C76" t="s">
        <v>399</v>
      </c>
      <c r="E76" t="s">
        <v>210</v>
      </c>
    </row>
    <row r="77" spans="1:5" x14ac:dyDescent="0.25">
      <c r="A77">
        <v>401</v>
      </c>
      <c r="B77" t="s">
        <v>73</v>
      </c>
      <c r="C77" t="s">
        <v>399</v>
      </c>
      <c r="E77" t="s">
        <v>211</v>
      </c>
    </row>
    <row r="78" spans="1:5" x14ac:dyDescent="0.25">
      <c r="A78">
        <v>410</v>
      </c>
      <c r="B78" t="s">
        <v>74</v>
      </c>
      <c r="C78" t="s">
        <v>399</v>
      </c>
      <c r="E78" t="s">
        <v>212</v>
      </c>
    </row>
    <row r="79" spans="1:5" x14ac:dyDescent="0.25">
      <c r="A79">
        <v>415</v>
      </c>
      <c r="B79" t="s">
        <v>75</v>
      </c>
      <c r="C79" t="s">
        <v>399</v>
      </c>
      <c r="E79" t="s">
        <v>213</v>
      </c>
    </row>
    <row r="80" spans="1:5" x14ac:dyDescent="0.25">
      <c r="A80">
        <v>416</v>
      </c>
      <c r="B80" t="s">
        <v>75</v>
      </c>
      <c r="C80" t="s">
        <v>399</v>
      </c>
      <c r="E80" t="s">
        <v>214</v>
      </c>
    </row>
    <row r="81" spans="1:5" x14ac:dyDescent="0.25">
      <c r="A81">
        <v>420</v>
      </c>
      <c r="B81" t="s">
        <v>76</v>
      </c>
      <c r="C81" t="s">
        <v>399</v>
      </c>
      <c r="E81" t="s">
        <v>215</v>
      </c>
    </row>
    <row r="82" spans="1:5" x14ac:dyDescent="0.25">
      <c r="A82">
        <v>421</v>
      </c>
      <c r="B82" t="s">
        <v>76</v>
      </c>
      <c r="C82" t="s">
        <v>399</v>
      </c>
      <c r="E82" t="s">
        <v>216</v>
      </c>
    </row>
    <row r="83" spans="1:5" x14ac:dyDescent="0.25">
      <c r="A83">
        <v>425</v>
      </c>
      <c r="B83" t="s">
        <v>77</v>
      </c>
      <c r="C83" t="s">
        <v>399</v>
      </c>
      <c r="E83" t="s">
        <v>217</v>
      </c>
    </row>
    <row r="84" spans="1:5" x14ac:dyDescent="0.25">
      <c r="A84">
        <v>426</v>
      </c>
      <c r="B84" t="s">
        <v>77</v>
      </c>
      <c r="C84" t="s">
        <v>399</v>
      </c>
      <c r="E84" t="s">
        <v>218</v>
      </c>
    </row>
    <row r="85" spans="1:5" x14ac:dyDescent="0.25">
      <c r="A85">
        <v>430</v>
      </c>
      <c r="B85" t="s">
        <v>78</v>
      </c>
      <c r="C85" t="s">
        <v>399</v>
      </c>
      <c r="E85" t="s">
        <v>219</v>
      </c>
    </row>
    <row r="86" spans="1:5" x14ac:dyDescent="0.25">
      <c r="A86">
        <v>431</v>
      </c>
      <c r="B86" t="s">
        <v>78</v>
      </c>
      <c r="C86" t="s">
        <v>399</v>
      </c>
      <c r="E86" t="s">
        <v>220</v>
      </c>
    </row>
    <row r="87" spans="1:5" x14ac:dyDescent="0.25">
      <c r="A87">
        <v>450</v>
      </c>
      <c r="B87" t="s">
        <v>79</v>
      </c>
      <c r="C87" t="s">
        <v>399</v>
      </c>
      <c r="E87" t="s">
        <v>221</v>
      </c>
    </row>
    <row r="88" spans="1:5" x14ac:dyDescent="0.25">
      <c r="A88">
        <v>451</v>
      </c>
      <c r="B88" t="s">
        <v>79</v>
      </c>
      <c r="C88" t="s">
        <v>399</v>
      </c>
      <c r="E88" t="s">
        <v>222</v>
      </c>
    </row>
    <row r="89" spans="1:5" x14ac:dyDescent="0.25">
      <c r="A89">
        <v>460</v>
      </c>
      <c r="B89" t="s">
        <v>80</v>
      </c>
      <c r="C89" t="s">
        <v>399</v>
      </c>
      <c r="E89" t="s">
        <v>223</v>
      </c>
    </row>
    <row r="90" spans="1:5" x14ac:dyDescent="0.25">
      <c r="A90">
        <v>461</v>
      </c>
      <c r="B90" t="s">
        <v>80</v>
      </c>
      <c r="C90" t="s">
        <v>399</v>
      </c>
      <c r="E90" t="s">
        <v>224</v>
      </c>
    </row>
    <row r="91" spans="1:5" x14ac:dyDescent="0.25">
      <c r="A91">
        <v>465</v>
      </c>
      <c r="B91" t="s">
        <v>81</v>
      </c>
      <c r="C91" t="s">
        <v>399</v>
      </c>
      <c r="E91" t="s">
        <v>225</v>
      </c>
    </row>
    <row r="92" spans="1:5" x14ac:dyDescent="0.25">
      <c r="A92">
        <v>466</v>
      </c>
      <c r="B92" t="s">
        <v>81</v>
      </c>
      <c r="C92" t="s">
        <v>399</v>
      </c>
      <c r="E92" t="s">
        <v>226</v>
      </c>
    </row>
    <row r="93" spans="1:5" x14ac:dyDescent="0.25">
      <c r="A93">
        <v>470</v>
      </c>
      <c r="B93" t="s">
        <v>82</v>
      </c>
      <c r="C93" t="s">
        <v>399</v>
      </c>
      <c r="E93" t="s">
        <v>227</v>
      </c>
    </row>
    <row r="94" spans="1:5" x14ac:dyDescent="0.25">
      <c r="A94">
        <v>471</v>
      </c>
      <c r="B94" t="s">
        <v>82</v>
      </c>
      <c r="C94" t="s">
        <v>399</v>
      </c>
      <c r="E94" t="s">
        <v>228</v>
      </c>
    </row>
    <row r="95" spans="1:5" x14ac:dyDescent="0.25">
      <c r="A95">
        <v>500</v>
      </c>
      <c r="B95" t="s">
        <v>48</v>
      </c>
      <c r="C95" t="s">
        <v>398</v>
      </c>
      <c r="E95" t="s">
        <v>229</v>
      </c>
    </row>
    <row r="96" spans="1:5" x14ac:dyDescent="0.25">
      <c r="A96">
        <v>510</v>
      </c>
      <c r="B96" t="s">
        <v>83</v>
      </c>
      <c r="C96" t="s">
        <v>399</v>
      </c>
      <c r="E96" t="s">
        <v>230</v>
      </c>
    </row>
    <row r="97" spans="1:5" x14ac:dyDescent="0.25">
      <c r="A97">
        <v>511</v>
      </c>
      <c r="B97" t="s">
        <v>83</v>
      </c>
      <c r="C97" t="s">
        <v>399</v>
      </c>
      <c r="E97" t="s">
        <v>231</v>
      </c>
    </row>
    <row r="98" spans="1:5" x14ac:dyDescent="0.25">
      <c r="A98">
        <v>512</v>
      </c>
      <c r="B98" t="s">
        <v>83</v>
      </c>
      <c r="C98" t="s">
        <v>399</v>
      </c>
      <c r="E98" t="s">
        <v>232</v>
      </c>
    </row>
    <row r="99" spans="1:5" x14ac:dyDescent="0.25">
      <c r="A99">
        <v>520</v>
      </c>
      <c r="B99" t="s">
        <v>84</v>
      </c>
      <c r="C99" t="s">
        <v>399</v>
      </c>
      <c r="E99" t="s">
        <v>233</v>
      </c>
    </row>
    <row r="100" spans="1:5" x14ac:dyDescent="0.25">
      <c r="A100">
        <v>524</v>
      </c>
      <c r="B100" t="s">
        <v>85</v>
      </c>
      <c r="C100" t="s">
        <v>399</v>
      </c>
      <c r="E100" t="s">
        <v>234</v>
      </c>
    </row>
    <row r="101" spans="1:5" x14ac:dyDescent="0.25">
      <c r="A101">
        <v>530</v>
      </c>
      <c r="B101" t="s">
        <v>86</v>
      </c>
      <c r="C101" t="s">
        <v>398</v>
      </c>
      <c r="E101" t="s">
        <v>235</v>
      </c>
    </row>
    <row r="102" spans="1:5" x14ac:dyDescent="0.25">
      <c r="A102">
        <v>531</v>
      </c>
      <c r="B102" t="s">
        <v>86</v>
      </c>
      <c r="C102" t="s">
        <v>398</v>
      </c>
      <c r="E102" t="s">
        <v>236</v>
      </c>
    </row>
    <row r="103" spans="1:5" x14ac:dyDescent="0.25">
      <c r="A103">
        <v>540</v>
      </c>
      <c r="B103" t="s">
        <v>87</v>
      </c>
      <c r="C103" t="s">
        <v>398</v>
      </c>
      <c r="E103" t="s">
        <v>237</v>
      </c>
    </row>
    <row r="104" spans="1:5" x14ac:dyDescent="0.25">
      <c r="A104">
        <v>541</v>
      </c>
      <c r="B104" t="s">
        <v>87</v>
      </c>
      <c r="C104" t="s">
        <v>398</v>
      </c>
      <c r="E104" t="s">
        <v>238</v>
      </c>
    </row>
    <row r="105" spans="1:5" x14ac:dyDescent="0.25">
      <c r="A105">
        <v>545</v>
      </c>
      <c r="B105" t="s">
        <v>88</v>
      </c>
      <c r="C105" t="s">
        <v>398</v>
      </c>
      <c r="E105" t="s">
        <v>239</v>
      </c>
    </row>
    <row r="106" spans="1:5" x14ac:dyDescent="0.25">
      <c r="A106">
        <v>546</v>
      </c>
      <c r="B106" t="s">
        <v>88</v>
      </c>
      <c r="C106" t="s">
        <v>398</v>
      </c>
      <c r="E106" t="s">
        <v>240</v>
      </c>
    </row>
    <row r="107" spans="1:5" x14ac:dyDescent="0.25">
      <c r="A107">
        <v>550</v>
      </c>
      <c r="B107" t="s">
        <v>89</v>
      </c>
      <c r="C107" t="s">
        <v>398</v>
      </c>
      <c r="E107" t="s">
        <v>241</v>
      </c>
    </row>
    <row r="108" spans="1:5" x14ac:dyDescent="0.25">
      <c r="A108">
        <v>551</v>
      </c>
      <c r="B108" t="s">
        <v>89</v>
      </c>
      <c r="C108" t="s">
        <v>398</v>
      </c>
      <c r="E108" t="s">
        <v>242</v>
      </c>
    </row>
    <row r="109" spans="1:5" x14ac:dyDescent="0.25">
      <c r="A109">
        <v>560</v>
      </c>
      <c r="B109" t="s">
        <v>90</v>
      </c>
      <c r="C109" t="s">
        <v>398</v>
      </c>
      <c r="E109" t="s">
        <v>243</v>
      </c>
    </row>
    <row r="110" spans="1:5" x14ac:dyDescent="0.25">
      <c r="A110">
        <v>561</v>
      </c>
      <c r="B110" t="s">
        <v>90</v>
      </c>
      <c r="C110" t="s">
        <v>398</v>
      </c>
      <c r="E110" t="s">
        <v>244</v>
      </c>
    </row>
    <row r="111" spans="1:5" x14ac:dyDescent="0.25">
      <c r="A111">
        <v>565</v>
      </c>
      <c r="B111" t="s">
        <v>91</v>
      </c>
      <c r="C111" t="s">
        <v>398</v>
      </c>
      <c r="E111" t="s">
        <v>245</v>
      </c>
    </row>
    <row r="112" spans="1:5" x14ac:dyDescent="0.25">
      <c r="A112">
        <v>566</v>
      </c>
      <c r="B112" t="s">
        <v>91</v>
      </c>
      <c r="C112" t="s">
        <v>398</v>
      </c>
      <c r="E112" t="s">
        <v>246</v>
      </c>
    </row>
    <row r="113" spans="1:5" x14ac:dyDescent="0.25">
      <c r="A113">
        <v>570</v>
      </c>
      <c r="B113" t="s">
        <v>92</v>
      </c>
      <c r="C113" t="s">
        <v>398</v>
      </c>
      <c r="E113" t="s">
        <v>247</v>
      </c>
    </row>
    <row r="114" spans="1:5" x14ac:dyDescent="0.25">
      <c r="A114">
        <v>580</v>
      </c>
      <c r="B114" t="s">
        <v>93</v>
      </c>
      <c r="C114" t="s">
        <v>398</v>
      </c>
      <c r="E114" t="s">
        <v>248</v>
      </c>
    </row>
    <row r="115" spans="1:5" x14ac:dyDescent="0.25">
      <c r="A115">
        <v>581</v>
      </c>
      <c r="B115" t="s">
        <v>93</v>
      </c>
      <c r="C115" t="s">
        <v>398</v>
      </c>
      <c r="E115" t="s">
        <v>249</v>
      </c>
    </row>
    <row r="116" spans="1:5" x14ac:dyDescent="0.25">
      <c r="A116">
        <v>600</v>
      </c>
      <c r="B116" t="s">
        <v>94</v>
      </c>
      <c r="C116" t="s">
        <v>398</v>
      </c>
      <c r="E116" t="s">
        <v>250</v>
      </c>
    </row>
    <row r="117" spans="1:5" x14ac:dyDescent="0.25">
      <c r="A117">
        <v>601</v>
      </c>
      <c r="B117" t="s">
        <v>94</v>
      </c>
      <c r="C117" t="s">
        <v>398</v>
      </c>
      <c r="E117" t="s">
        <v>251</v>
      </c>
    </row>
    <row r="118" spans="1:5" x14ac:dyDescent="0.25">
      <c r="A118">
        <v>602</v>
      </c>
      <c r="B118" t="s">
        <v>94</v>
      </c>
      <c r="C118" t="s">
        <v>398</v>
      </c>
      <c r="E118" t="s">
        <v>252</v>
      </c>
    </row>
    <row r="119" spans="1:5" x14ac:dyDescent="0.25">
      <c r="A119">
        <v>603</v>
      </c>
      <c r="B119" t="s">
        <v>94</v>
      </c>
      <c r="C119" t="s">
        <v>398</v>
      </c>
      <c r="E119" t="s">
        <v>253</v>
      </c>
    </row>
    <row r="120" spans="1:5" x14ac:dyDescent="0.25">
      <c r="A120">
        <v>604</v>
      </c>
      <c r="B120" t="s">
        <v>94</v>
      </c>
      <c r="C120" t="s">
        <v>398</v>
      </c>
      <c r="E120" t="s">
        <v>254</v>
      </c>
    </row>
    <row r="121" spans="1:5" x14ac:dyDescent="0.25">
      <c r="A121">
        <v>605</v>
      </c>
      <c r="B121" t="s">
        <v>94</v>
      </c>
      <c r="C121" t="s">
        <v>398</v>
      </c>
      <c r="E121" t="s">
        <v>255</v>
      </c>
    </row>
    <row r="122" spans="1:5" x14ac:dyDescent="0.25">
      <c r="A122">
        <v>606</v>
      </c>
      <c r="B122" t="s">
        <v>94</v>
      </c>
      <c r="C122" t="s">
        <v>398</v>
      </c>
      <c r="E122" t="s">
        <v>256</v>
      </c>
    </row>
    <row r="123" spans="1:5" x14ac:dyDescent="0.25">
      <c r="A123">
        <v>607</v>
      </c>
      <c r="B123" t="s">
        <v>94</v>
      </c>
      <c r="C123" t="s">
        <v>398</v>
      </c>
      <c r="E123" t="s">
        <v>257</v>
      </c>
    </row>
    <row r="124" spans="1:5" x14ac:dyDescent="0.25">
      <c r="A124">
        <v>610</v>
      </c>
      <c r="B124" t="s">
        <v>95</v>
      </c>
      <c r="C124" t="s">
        <v>398</v>
      </c>
      <c r="E124" t="s">
        <v>258</v>
      </c>
    </row>
    <row r="125" spans="1:5" x14ac:dyDescent="0.25">
      <c r="A125">
        <v>616</v>
      </c>
      <c r="B125" t="s">
        <v>95</v>
      </c>
      <c r="C125" t="s">
        <v>398</v>
      </c>
      <c r="E125" t="s">
        <v>259</v>
      </c>
    </row>
    <row r="126" spans="1:5" x14ac:dyDescent="0.25">
      <c r="A126">
        <v>611</v>
      </c>
      <c r="B126" t="s">
        <v>96</v>
      </c>
      <c r="C126" t="s">
        <v>398</v>
      </c>
      <c r="E126" t="s">
        <v>260</v>
      </c>
    </row>
    <row r="127" spans="1:5" x14ac:dyDescent="0.25">
      <c r="A127">
        <v>620</v>
      </c>
      <c r="B127" t="s">
        <v>97</v>
      </c>
      <c r="C127" t="s">
        <v>398</v>
      </c>
      <c r="E127" t="s">
        <v>261</v>
      </c>
    </row>
    <row r="128" spans="1:5" x14ac:dyDescent="0.25">
      <c r="A128">
        <v>621</v>
      </c>
      <c r="B128" t="s">
        <v>97</v>
      </c>
      <c r="C128" t="s">
        <v>398</v>
      </c>
      <c r="E128" t="s">
        <v>262</v>
      </c>
    </row>
    <row r="129" spans="1:5" x14ac:dyDescent="0.25">
      <c r="A129">
        <v>625</v>
      </c>
      <c r="B129" t="s">
        <v>98</v>
      </c>
      <c r="C129" t="s">
        <v>398</v>
      </c>
      <c r="E129" t="s">
        <v>263</v>
      </c>
    </row>
    <row r="130" spans="1:5" x14ac:dyDescent="0.25">
      <c r="A130">
        <v>626</v>
      </c>
      <c r="B130" t="s">
        <v>98</v>
      </c>
      <c r="C130" t="s">
        <v>398</v>
      </c>
      <c r="E130" t="s">
        <v>264</v>
      </c>
    </row>
    <row r="131" spans="1:5" x14ac:dyDescent="0.25">
      <c r="A131">
        <v>630</v>
      </c>
      <c r="B131" t="s">
        <v>99</v>
      </c>
      <c r="C131" t="s">
        <v>398</v>
      </c>
      <c r="E131" t="s">
        <v>265</v>
      </c>
    </row>
    <row r="132" spans="1:5" x14ac:dyDescent="0.25">
      <c r="A132">
        <v>640</v>
      </c>
      <c r="B132" t="s">
        <v>100</v>
      </c>
      <c r="C132" t="s">
        <v>399</v>
      </c>
      <c r="E132" t="s">
        <v>266</v>
      </c>
    </row>
    <row r="133" spans="1:5" x14ac:dyDescent="0.25">
      <c r="A133">
        <v>641</v>
      </c>
      <c r="B133" t="s">
        <v>100</v>
      </c>
      <c r="C133" t="s">
        <v>399</v>
      </c>
      <c r="E133" t="s">
        <v>267</v>
      </c>
    </row>
    <row r="134" spans="1:5" x14ac:dyDescent="0.25">
      <c r="A134">
        <v>645</v>
      </c>
      <c r="B134" t="s">
        <v>101</v>
      </c>
      <c r="C134" t="s">
        <v>399</v>
      </c>
      <c r="E134" t="s">
        <v>268</v>
      </c>
    </row>
    <row r="135" spans="1:5" x14ac:dyDescent="0.25">
      <c r="A135">
        <v>650</v>
      </c>
      <c r="B135" t="s">
        <v>102</v>
      </c>
      <c r="C135" t="s">
        <v>399</v>
      </c>
      <c r="E135" t="s">
        <v>269</v>
      </c>
    </row>
    <row r="136" spans="1:5" x14ac:dyDescent="0.25">
      <c r="A136">
        <v>660</v>
      </c>
      <c r="B136" t="s">
        <v>103</v>
      </c>
      <c r="C136" t="s">
        <v>398</v>
      </c>
      <c r="E136" t="s">
        <v>270</v>
      </c>
    </row>
    <row r="137" spans="1:5" x14ac:dyDescent="0.25">
      <c r="A137">
        <v>670</v>
      </c>
      <c r="B137" t="s">
        <v>104</v>
      </c>
      <c r="C137" t="s">
        <v>399</v>
      </c>
      <c r="E137" t="s">
        <v>271</v>
      </c>
    </row>
    <row r="138" spans="1:5" x14ac:dyDescent="0.25">
      <c r="A138">
        <v>671</v>
      </c>
      <c r="B138" t="s">
        <v>104</v>
      </c>
      <c r="C138" t="s">
        <v>399</v>
      </c>
      <c r="E138" t="s">
        <v>272</v>
      </c>
    </row>
    <row r="139" spans="1:5" x14ac:dyDescent="0.25">
      <c r="A139">
        <v>675</v>
      </c>
      <c r="B139" t="s">
        <v>105</v>
      </c>
      <c r="C139" t="s">
        <v>399</v>
      </c>
      <c r="E139" t="s">
        <v>273</v>
      </c>
    </row>
    <row r="140" spans="1:5" x14ac:dyDescent="0.25">
      <c r="A140">
        <v>676</v>
      </c>
      <c r="B140" t="s">
        <v>105</v>
      </c>
      <c r="C140" t="s">
        <v>399</v>
      </c>
      <c r="E140" t="s">
        <v>274</v>
      </c>
    </row>
    <row r="141" spans="1:5" x14ac:dyDescent="0.25">
      <c r="A141">
        <v>680</v>
      </c>
      <c r="B141" t="s">
        <v>106</v>
      </c>
      <c r="C141" t="s">
        <v>399</v>
      </c>
      <c r="E141" t="s">
        <v>275</v>
      </c>
    </row>
    <row r="142" spans="1:5" x14ac:dyDescent="0.25">
      <c r="A142">
        <v>681</v>
      </c>
      <c r="B142" t="s">
        <v>106</v>
      </c>
      <c r="C142" t="s">
        <v>399</v>
      </c>
      <c r="E142" t="s">
        <v>276</v>
      </c>
    </row>
    <row r="143" spans="1:5" x14ac:dyDescent="0.25">
      <c r="A143">
        <v>685</v>
      </c>
      <c r="B143" t="s">
        <v>107</v>
      </c>
      <c r="C143" t="s">
        <v>399</v>
      </c>
      <c r="E143" t="s">
        <v>277</v>
      </c>
    </row>
    <row r="144" spans="1:5" x14ac:dyDescent="0.25">
      <c r="A144">
        <v>686</v>
      </c>
      <c r="B144" t="s">
        <v>107</v>
      </c>
      <c r="C144" t="s">
        <v>399</v>
      </c>
      <c r="E144" t="s">
        <v>278</v>
      </c>
    </row>
    <row r="145" spans="1:5" x14ac:dyDescent="0.25">
      <c r="A145">
        <v>690</v>
      </c>
      <c r="B145" t="s">
        <v>108</v>
      </c>
      <c r="C145" t="s">
        <v>399</v>
      </c>
      <c r="E145" t="s">
        <v>279</v>
      </c>
    </row>
    <row r="146" spans="1:5" x14ac:dyDescent="0.25">
      <c r="A146">
        <v>691</v>
      </c>
      <c r="B146" t="s">
        <v>108</v>
      </c>
      <c r="C146" t="s">
        <v>399</v>
      </c>
      <c r="E146" t="s">
        <v>280</v>
      </c>
    </row>
    <row r="147" spans="1:5" x14ac:dyDescent="0.25">
      <c r="A147">
        <v>700</v>
      </c>
      <c r="B147" t="s">
        <v>109</v>
      </c>
      <c r="C147" t="s">
        <v>398</v>
      </c>
      <c r="E147" t="s">
        <v>281</v>
      </c>
    </row>
    <row r="148" spans="1:5" x14ac:dyDescent="0.25">
      <c r="A148">
        <v>701</v>
      </c>
      <c r="B148" t="s">
        <v>109</v>
      </c>
      <c r="C148" t="s">
        <v>398</v>
      </c>
      <c r="E148" t="s">
        <v>282</v>
      </c>
    </row>
    <row r="149" spans="1:5" x14ac:dyDescent="0.25">
      <c r="A149">
        <v>710</v>
      </c>
      <c r="B149" t="s">
        <v>110</v>
      </c>
      <c r="C149" t="s">
        <v>398</v>
      </c>
      <c r="E149" t="s">
        <v>283</v>
      </c>
    </row>
    <row r="150" spans="1:5" x14ac:dyDescent="0.25">
      <c r="A150">
        <v>711</v>
      </c>
      <c r="B150" t="s">
        <v>110</v>
      </c>
      <c r="C150" t="s">
        <v>398</v>
      </c>
      <c r="E150" t="s">
        <v>284</v>
      </c>
    </row>
    <row r="151" spans="1:5" x14ac:dyDescent="0.25">
      <c r="A151">
        <v>715</v>
      </c>
      <c r="B151" t="s">
        <v>111</v>
      </c>
      <c r="C151" t="s">
        <v>398</v>
      </c>
      <c r="E151" t="s">
        <v>285</v>
      </c>
    </row>
    <row r="152" spans="1:5" x14ac:dyDescent="0.25">
      <c r="A152">
        <v>720</v>
      </c>
      <c r="B152" t="s">
        <v>112</v>
      </c>
      <c r="C152" t="s">
        <v>398</v>
      </c>
      <c r="E152" t="s">
        <v>286</v>
      </c>
    </row>
    <row r="153" spans="1:5" x14ac:dyDescent="0.25">
      <c r="A153">
        <v>721</v>
      </c>
      <c r="B153" t="s">
        <v>112</v>
      </c>
      <c r="C153" t="s">
        <v>398</v>
      </c>
      <c r="E153" t="s">
        <v>287</v>
      </c>
    </row>
    <row r="154" spans="1:5" x14ac:dyDescent="0.25">
      <c r="A154">
        <v>730</v>
      </c>
      <c r="B154" t="s">
        <v>113</v>
      </c>
      <c r="C154" t="s">
        <v>398</v>
      </c>
      <c r="E154" t="s">
        <v>288</v>
      </c>
    </row>
    <row r="155" spans="1:5" x14ac:dyDescent="0.25">
      <c r="A155">
        <v>731</v>
      </c>
      <c r="B155" t="s">
        <v>113</v>
      </c>
      <c r="C155" t="s">
        <v>398</v>
      </c>
      <c r="E155" t="s">
        <v>289</v>
      </c>
    </row>
    <row r="156" spans="1:5" x14ac:dyDescent="0.25">
      <c r="A156">
        <v>735</v>
      </c>
      <c r="B156" t="s">
        <v>114</v>
      </c>
      <c r="C156" t="s">
        <v>398</v>
      </c>
      <c r="E156" t="s">
        <v>290</v>
      </c>
    </row>
    <row r="157" spans="1:5" x14ac:dyDescent="0.25">
      <c r="A157">
        <v>736</v>
      </c>
      <c r="B157" t="s">
        <v>114</v>
      </c>
      <c r="C157" t="s">
        <v>398</v>
      </c>
      <c r="E157" t="s">
        <v>291</v>
      </c>
    </row>
    <row r="158" spans="1:5" x14ac:dyDescent="0.25">
      <c r="A158">
        <v>740</v>
      </c>
      <c r="B158" t="s">
        <v>115</v>
      </c>
      <c r="C158" t="s">
        <v>398</v>
      </c>
      <c r="E158" t="s">
        <v>292</v>
      </c>
    </row>
    <row r="159" spans="1:5" x14ac:dyDescent="0.25">
      <c r="A159">
        <v>741</v>
      </c>
      <c r="B159" t="s">
        <v>115</v>
      </c>
      <c r="C159" t="s">
        <v>398</v>
      </c>
      <c r="E159" t="s">
        <v>293</v>
      </c>
    </row>
    <row r="160" spans="1:5" x14ac:dyDescent="0.25">
      <c r="A160">
        <v>750</v>
      </c>
      <c r="B160" t="s">
        <v>116</v>
      </c>
      <c r="C160" t="s">
        <v>398</v>
      </c>
      <c r="E160" t="s">
        <v>294</v>
      </c>
    </row>
    <row r="161" spans="1:5" x14ac:dyDescent="0.25">
      <c r="A161">
        <v>751</v>
      </c>
      <c r="B161" t="s">
        <v>116</v>
      </c>
      <c r="C161" t="s">
        <v>398</v>
      </c>
      <c r="E161" t="s">
        <v>295</v>
      </c>
    </row>
    <row r="162" spans="1:5" x14ac:dyDescent="0.25">
      <c r="A162">
        <v>755</v>
      </c>
      <c r="B162" t="s">
        <v>117</v>
      </c>
      <c r="C162" t="s">
        <v>398</v>
      </c>
      <c r="E162" t="s">
        <v>296</v>
      </c>
    </row>
    <row r="163" spans="1:5" x14ac:dyDescent="0.25">
      <c r="A163">
        <v>756</v>
      </c>
      <c r="B163" t="s">
        <v>117</v>
      </c>
      <c r="C163" t="s">
        <v>398</v>
      </c>
      <c r="E163" t="s">
        <v>297</v>
      </c>
    </row>
    <row r="164" spans="1:5" x14ac:dyDescent="0.25">
      <c r="A164">
        <v>760</v>
      </c>
      <c r="B164" t="s">
        <v>118</v>
      </c>
      <c r="C164" t="s">
        <v>398</v>
      </c>
      <c r="E164" t="s">
        <v>298</v>
      </c>
    </row>
    <row r="165" spans="1:5" x14ac:dyDescent="0.25">
      <c r="A165">
        <v>761</v>
      </c>
      <c r="B165" t="s">
        <v>118</v>
      </c>
      <c r="C165" t="s">
        <v>398</v>
      </c>
      <c r="E165" t="s">
        <v>299</v>
      </c>
    </row>
    <row r="166" spans="1:5" x14ac:dyDescent="0.25">
      <c r="A166">
        <v>765</v>
      </c>
      <c r="B166" t="s">
        <v>119</v>
      </c>
      <c r="C166" t="s">
        <v>398</v>
      </c>
      <c r="E166" t="s">
        <v>300</v>
      </c>
    </row>
    <row r="167" spans="1:5" x14ac:dyDescent="0.25">
      <c r="A167">
        <v>766</v>
      </c>
      <c r="B167" t="s">
        <v>119</v>
      </c>
      <c r="C167" t="s">
        <v>398</v>
      </c>
      <c r="E167" t="s">
        <v>301</v>
      </c>
    </row>
    <row r="168" spans="1:5" x14ac:dyDescent="0.25">
      <c r="A168">
        <v>780</v>
      </c>
      <c r="B168" t="s">
        <v>120</v>
      </c>
      <c r="C168" t="s">
        <v>398</v>
      </c>
      <c r="E168" t="s">
        <v>302</v>
      </c>
    </row>
    <row r="169" spans="1:5" x14ac:dyDescent="0.25">
      <c r="A169">
        <v>781</v>
      </c>
      <c r="B169" t="s">
        <v>120</v>
      </c>
      <c r="C169" t="s">
        <v>398</v>
      </c>
      <c r="E169" t="s">
        <v>303</v>
      </c>
    </row>
    <row r="170" spans="1:5" x14ac:dyDescent="0.25">
      <c r="A170">
        <v>785</v>
      </c>
      <c r="B170" t="s">
        <v>121</v>
      </c>
      <c r="C170" t="s">
        <v>398</v>
      </c>
      <c r="E170" t="s">
        <v>304</v>
      </c>
    </row>
    <row r="171" spans="1:5" x14ac:dyDescent="0.25">
      <c r="A171">
        <v>800</v>
      </c>
      <c r="B171" t="s">
        <v>122</v>
      </c>
      <c r="C171" t="s">
        <v>398</v>
      </c>
      <c r="E171" t="s">
        <v>305</v>
      </c>
    </row>
    <row r="172" spans="1:5" x14ac:dyDescent="0.25">
      <c r="A172">
        <v>801</v>
      </c>
      <c r="B172" t="s">
        <v>122</v>
      </c>
      <c r="C172" t="s">
        <v>398</v>
      </c>
      <c r="E172" t="s">
        <v>306</v>
      </c>
    </row>
    <row r="173" spans="1:5" x14ac:dyDescent="0.25">
      <c r="A173">
        <v>802</v>
      </c>
      <c r="B173" t="s">
        <v>122</v>
      </c>
      <c r="C173" t="s">
        <v>398</v>
      </c>
      <c r="E173" t="s">
        <v>307</v>
      </c>
    </row>
    <row r="174" spans="1:5" x14ac:dyDescent="0.25">
      <c r="A174">
        <v>803</v>
      </c>
      <c r="B174" t="s">
        <v>122</v>
      </c>
      <c r="C174" t="s">
        <v>398</v>
      </c>
      <c r="E174" t="s">
        <v>308</v>
      </c>
    </row>
    <row r="175" spans="1:5" x14ac:dyDescent="0.25">
      <c r="A175">
        <v>804</v>
      </c>
      <c r="B175" t="s">
        <v>122</v>
      </c>
      <c r="C175" t="s">
        <v>398</v>
      </c>
      <c r="E175" t="s">
        <v>309</v>
      </c>
    </row>
    <row r="176" spans="1:5" x14ac:dyDescent="0.25">
      <c r="A176">
        <v>805</v>
      </c>
      <c r="B176" t="s">
        <v>122</v>
      </c>
      <c r="C176" t="s">
        <v>398</v>
      </c>
      <c r="E176" t="s">
        <v>310</v>
      </c>
    </row>
    <row r="177" spans="1:5" x14ac:dyDescent="0.25">
      <c r="A177">
        <v>806</v>
      </c>
      <c r="B177" t="s">
        <v>122</v>
      </c>
      <c r="C177" t="s">
        <v>398</v>
      </c>
      <c r="E177" t="s">
        <v>311</v>
      </c>
    </row>
    <row r="178" spans="1:5" x14ac:dyDescent="0.25">
      <c r="A178">
        <v>810</v>
      </c>
      <c r="B178" t="s">
        <v>123</v>
      </c>
      <c r="C178" t="s">
        <v>398</v>
      </c>
      <c r="E178" t="s">
        <v>312</v>
      </c>
    </row>
    <row r="179" spans="1:5" x14ac:dyDescent="0.25">
      <c r="A179">
        <v>815</v>
      </c>
      <c r="B179" t="s">
        <v>124</v>
      </c>
      <c r="C179" t="s">
        <v>398</v>
      </c>
      <c r="E179" t="s">
        <v>313</v>
      </c>
    </row>
    <row r="180" spans="1:5" x14ac:dyDescent="0.25">
      <c r="A180">
        <v>816</v>
      </c>
      <c r="B180" t="s">
        <v>125</v>
      </c>
      <c r="C180" t="s">
        <v>398</v>
      </c>
      <c r="E180" t="s">
        <v>314</v>
      </c>
    </row>
    <row r="181" spans="1:5" x14ac:dyDescent="0.25">
      <c r="A181">
        <v>820</v>
      </c>
      <c r="B181" t="s">
        <v>126</v>
      </c>
      <c r="C181" t="s">
        <v>398</v>
      </c>
      <c r="E181" t="s">
        <v>315</v>
      </c>
    </row>
    <row r="182" spans="1:5" x14ac:dyDescent="0.25">
      <c r="A182">
        <v>825</v>
      </c>
      <c r="B182" t="s">
        <v>127</v>
      </c>
      <c r="C182" t="s">
        <v>398</v>
      </c>
      <c r="E182" t="s">
        <v>316</v>
      </c>
    </row>
    <row r="183" spans="1:5" x14ac:dyDescent="0.25">
      <c r="A183">
        <v>840</v>
      </c>
      <c r="B183" t="s">
        <v>128</v>
      </c>
      <c r="C183" t="s">
        <v>398</v>
      </c>
      <c r="E183" t="s">
        <v>317</v>
      </c>
    </row>
    <row r="184" spans="1:5" x14ac:dyDescent="0.25">
      <c r="A184">
        <v>845</v>
      </c>
      <c r="B184" t="s">
        <v>129</v>
      </c>
      <c r="C184" t="s">
        <v>398</v>
      </c>
      <c r="E184" t="s">
        <v>318</v>
      </c>
    </row>
    <row r="185" spans="1:5" x14ac:dyDescent="0.25">
      <c r="A185">
        <v>846</v>
      </c>
      <c r="B185" t="s">
        <v>129</v>
      </c>
      <c r="C185" t="s">
        <v>398</v>
      </c>
      <c r="E185" t="s">
        <v>319</v>
      </c>
    </row>
    <row r="186" spans="1:5" x14ac:dyDescent="0.25">
      <c r="A186">
        <v>850</v>
      </c>
      <c r="B186" t="s">
        <v>130</v>
      </c>
      <c r="C186" t="s">
        <v>398</v>
      </c>
      <c r="E186" t="s">
        <v>320</v>
      </c>
    </row>
    <row r="187" spans="1:5" x14ac:dyDescent="0.25">
      <c r="A187">
        <v>851</v>
      </c>
      <c r="B187" t="s">
        <v>130</v>
      </c>
      <c r="C187" t="s">
        <v>398</v>
      </c>
      <c r="E187" t="s">
        <v>321</v>
      </c>
    </row>
    <row r="188" spans="1:5" x14ac:dyDescent="0.25">
      <c r="A188">
        <v>860</v>
      </c>
      <c r="B188" t="s">
        <v>131</v>
      </c>
      <c r="C188" t="s">
        <v>398</v>
      </c>
      <c r="E188" t="s">
        <v>322</v>
      </c>
    </row>
    <row r="189" spans="1:5" x14ac:dyDescent="0.25">
      <c r="A189">
        <v>861</v>
      </c>
      <c r="B189" t="s">
        <v>131</v>
      </c>
      <c r="C189" t="s">
        <v>398</v>
      </c>
      <c r="E189" t="s">
        <v>323</v>
      </c>
    </row>
    <row r="190" spans="1:5" x14ac:dyDescent="0.25">
      <c r="A190">
        <v>870</v>
      </c>
      <c r="B190" t="s">
        <v>132</v>
      </c>
      <c r="C190" t="s">
        <v>398</v>
      </c>
      <c r="E190" t="s">
        <v>324</v>
      </c>
    </row>
    <row r="191" spans="1:5" x14ac:dyDescent="0.25">
      <c r="A191">
        <v>871</v>
      </c>
      <c r="B191" t="s">
        <v>132</v>
      </c>
      <c r="C191" t="s">
        <v>398</v>
      </c>
      <c r="E191" t="s">
        <v>325</v>
      </c>
    </row>
    <row r="192" spans="1:5" x14ac:dyDescent="0.25">
      <c r="A192">
        <v>880</v>
      </c>
      <c r="B192" t="s">
        <v>133</v>
      </c>
      <c r="C192" t="s">
        <v>398</v>
      </c>
      <c r="E192" t="s">
        <v>326</v>
      </c>
    </row>
    <row r="193" spans="1:5" x14ac:dyDescent="0.25">
      <c r="A193">
        <v>881</v>
      </c>
      <c r="B193" t="s">
        <v>133</v>
      </c>
      <c r="C193" t="s">
        <v>398</v>
      </c>
      <c r="E193" t="s">
        <v>327</v>
      </c>
    </row>
    <row r="194" spans="1:5" x14ac:dyDescent="0.25">
      <c r="A194">
        <v>900</v>
      </c>
      <c r="B194" t="s">
        <v>134</v>
      </c>
      <c r="C194" t="s">
        <v>398</v>
      </c>
      <c r="E194" t="s">
        <v>328</v>
      </c>
    </row>
    <row r="195" spans="1:5" x14ac:dyDescent="0.25">
      <c r="A195">
        <v>902</v>
      </c>
      <c r="B195" t="s">
        <v>134</v>
      </c>
      <c r="C195" t="s">
        <v>398</v>
      </c>
      <c r="E195" t="s">
        <v>329</v>
      </c>
    </row>
    <row r="196" spans="1:5" x14ac:dyDescent="0.25">
      <c r="E196" t="s">
        <v>330</v>
      </c>
    </row>
    <row r="197" spans="1:5" x14ac:dyDescent="0.25">
      <c r="E197" t="s">
        <v>331</v>
      </c>
    </row>
    <row r="198" spans="1:5" x14ac:dyDescent="0.25">
      <c r="E198" t="s">
        <v>332</v>
      </c>
    </row>
    <row r="199" spans="1:5" x14ac:dyDescent="0.25">
      <c r="E199" t="s">
        <v>333</v>
      </c>
    </row>
    <row r="200" spans="1:5" x14ac:dyDescent="0.25">
      <c r="E200" t="s">
        <v>334</v>
      </c>
    </row>
    <row r="201" spans="1:5" x14ac:dyDescent="0.25">
      <c r="E201" t="s">
        <v>335</v>
      </c>
    </row>
    <row r="202" spans="1:5" x14ac:dyDescent="0.25">
      <c r="E202" t="s">
        <v>336</v>
      </c>
    </row>
    <row r="203" spans="1:5" x14ac:dyDescent="0.25">
      <c r="E203" t="s">
        <v>337</v>
      </c>
    </row>
    <row r="204" spans="1:5" x14ac:dyDescent="0.25">
      <c r="E204" t="s">
        <v>338</v>
      </c>
    </row>
    <row r="205" spans="1:5" x14ac:dyDescent="0.25">
      <c r="E205" t="s">
        <v>339</v>
      </c>
    </row>
    <row r="206" spans="1:5" x14ac:dyDescent="0.25">
      <c r="E206" t="s">
        <v>340</v>
      </c>
    </row>
    <row r="207" spans="1:5" x14ac:dyDescent="0.25">
      <c r="E207" t="s">
        <v>341</v>
      </c>
    </row>
    <row r="208" spans="1:5" x14ac:dyDescent="0.25">
      <c r="E208" t="s">
        <v>342</v>
      </c>
    </row>
    <row r="209" spans="5:5" x14ac:dyDescent="0.25">
      <c r="E209" t="s">
        <v>343</v>
      </c>
    </row>
    <row r="210" spans="5:5" x14ac:dyDescent="0.25">
      <c r="E210" t="s">
        <v>344</v>
      </c>
    </row>
    <row r="211" spans="5:5" x14ac:dyDescent="0.25">
      <c r="E211" t="s">
        <v>345</v>
      </c>
    </row>
    <row r="212" spans="5:5" x14ac:dyDescent="0.25">
      <c r="E212" t="s">
        <v>346</v>
      </c>
    </row>
    <row r="213" spans="5:5" x14ac:dyDescent="0.25">
      <c r="E213" t="s">
        <v>347</v>
      </c>
    </row>
    <row r="214" spans="5:5" x14ac:dyDescent="0.25">
      <c r="E214" t="s">
        <v>348</v>
      </c>
    </row>
    <row r="215" spans="5:5" x14ac:dyDescent="0.25">
      <c r="E215" t="s">
        <v>349</v>
      </c>
    </row>
    <row r="216" spans="5:5" x14ac:dyDescent="0.25">
      <c r="E216" t="s">
        <v>350</v>
      </c>
    </row>
    <row r="217" spans="5:5" x14ac:dyDescent="0.25">
      <c r="E217" t="s">
        <v>351</v>
      </c>
    </row>
    <row r="218" spans="5:5" x14ac:dyDescent="0.25">
      <c r="E218" t="s">
        <v>352</v>
      </c>
    </row>
    <row r="219" spans="5:5" x14ac:dyDescent="0.25">
      <c r="E219" t="s">
        <v>353</v>
      </c>
    </row>
    <row r="220" spans="5:5" x14ac:dyDescent="0.25">
      <c r="E220" t="s">
        <v>354</v>
      </c>
    </row>
    <row r="221" spans="5:5" x14ac:dyDescent="0.25">
      <c r="E221" t="s">
        <v>355</v>
      </c>
    </row>
    <row r="222" spans="5:5" x14ac:dyDescent="0.25">
      <c r="E222" t="s">
        <v>356</v>
      </c>
    </row>
    <row r="223" spans="5:5" x14ac:dyDescent="0.25">
      <c r="E223" t="s">
        <v>357</v>
      </c>
    </row>
    <row r="224" spans="5:5" x14ac:dyDescent="0.25">
      <c r="E224" t="s">
        <v>358</v>
      </c>
    </row>
    <row r="225" spans="5:5" x14ac:dyDescent="0.25">
      <c r="E225" t="s">
        <v>359</v>
      </c>
    </row>
    <row r="226" spans="5:5" x14ac:dyDescent="0.25">
      <c r="E226" t="s">
        <v>360</v>
      </c>
    </row>
    <row r="227" spans="5:5" x14ac:dyDescent="0.25">
      <c r="E227" t="s">
        <v>361</v>
      </c>
    </row>
    <row r="228" spans="5:5" x14ac:dyDescent="0.25">
      <c r="E228" t="s">
        <v>362</v>
      </c>
    </row>
    <row r="229" spans="5:5" x14ac:dyDescent="0.25">
      <c r="E229" t="s">
        <v>363</v>
      </c>
    </row>
    <row r="230" spans="5:5" x14ac:dyDescent="0.25">
      <c r="E230" t="s">
        <v>364</v>
      </c>
    </row>
    <row r="231" spans="5:5" x14ac:dyDescent="0.25">
      <c r="E231" t="s">
        <v>365</v>
      </c>
    </row>
    <row r="232" spans="5:5" x14ac:dyDescent="0.25">
      <c r="E232" t="s">
        <v>366</v>
      </c>
    </row>
    <row r="233" spans="5:5" x14ac:dyDescent="0.25">
      <c r="E233" t="s">
        <v>367</v>
      </c>
    </row>
    <row r="234" spans="5:5" x14ac:dyDescent="0.25">
      <c r="E234" t="s">
        <v>368</v>
      </c>
    </row>
    <row r="235" spans="5:5" x14ac:dyDescent="0.25">
      <c r="E235" t="s">
        <v>369</v>
      </c>
    </row>
    <row r="236" spans="5:5" x14ac:dyDescent="0.25">
      <c r="E236" t="s">
        <v>370</v>
      </c>
    </row>
    <row r="237" spans="5:5" x14ac:dyDescent="0.25">
      <c r="E237" t="s">
        <v>371</v>
      </c>
    </row>
    <row r="238" spans="5:5" x14ac:dyDescent="0.25">
      <c r="E238" t="s">
        <v>372</v>
      </c>
    </row>
    <row r="239" spans="5:5" x14ac:dyDescent="0.25">
      <c r="E239" t="s">
        <v>373</v>
      </c>
    </row>
    <row r="240" spans="5:5" x14ac:dyDescent="0.25">
      <c r="E240" t="s">
        <v>374</v>
      </c>
    </row>
    <row r="241" spans="5:5" x14ac:dyDescent="0.25">
      <c r="E241" t="s">
        <v>375</v>
      </c>
    </row>
    <row r="242" spans="5:5" x14ac:dyDescent="0.25">
      <c r="E242" t="s">
        <v>376</v>
      </c>
    </row>
    <row r="243" spans="5:5" x14ac:dyDescent="0.25">
      <c r="E243" t="s">
        <v>377</v>
      </c>
    </row>
    <row r="244" spans="5:5" x14ac:dyDescent="0.25">
      <c r="E244" t="s">
        <v>378</v>
      </c>
    </row>
    <row r="245" spans="5:5" x14ac:dyDescent="0.25">
      <c r="E245" t="s">
        <v>379</v>
      </c>
    </row>
    <row r="246" spans="5:5" x14ac:dyDescent="0.25">
      <c r="E246" t="s">
        <v>380</v>
      </c>
    </row>
    <row r="247" spans="5:5" x14ac:dyDescent="0.25">
      <c r="E247" t="s">
        <v>381</v>
      </c>
    </row>
    <row r="248" spans="5:5" x14ac:dyDescent="0.25">
      <c r="E248" t="s">
        <v>382</v>
      </c>
    </row>
    <row r="249" spans="5:5" x14ac:dyDescent="0.25">
      <c r="E249" t="s">
        <v>383</v>
      </c>
    </row>
    <row r="250" spans="5:5" x14ac:dyDescent="0.25">
      <c r="E250" t="s">
        <v>384</v>
      </c>
    </row>
    <row r="251" spans="5:5" x14ac:dyDescent="0.25">
      <c r="E251" t="s">
        <v>385</v>
      </c>
    </row>
    <row r="252" spans="5:5" x14ac:dyDescent="0.25">
      <c r="E252" t="s">
        <v>386</v>
      </c>
    </row>
    <row r="253" spans="5:5" x14ac:dyDescent="0.25">
      <c r="E253" t="s">
        <v>387</v>
      </c>
    </row>
    <row r="254" spans="5:5" x14ac:dyDescent="0.25">
      <c r="E254" t="s">
        <v>388</v>
      </c>
    </row>
    <row r="255" spans="5:5" x14ac:dyDescent="0.25">
      <c r="E255" t="s">
        <v>389</v>
      </c>
    </row>
    <row r="256" spans="5:5" x14ac:dyDescent="0.25">
      <c r="E256" t="s">
        <v>390</v>
      </c>
    </row>
  </sheetData>
  <pageMargins left="0.7" right="0.7" top="0.75" bottom="0.75" header="0.3" footer="0.3"/>
  <tableParts count="1">
    <tablePart r:id="rId1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6B81A8-67B6-40AE-A67A-1FA905CA1626}">
  <dimension ref="A1:H32"/>
  <sheetViews>
    <sheetView topLeftCell="C1" workbookViewId="0">
      <selection activeCell="E31" sqref="E31"/>
    </sheetView>
  </sheetViews>
  <sheetFormatPr defaultRowHeight="15" x14ac:dyDescent="0.25"/>
  <cols>
    <col min="1" max="2" width="9.140625" hidden="1" customWidth="1"/>
    <col min="3" max="3" width="50" bestFit="1" customWidth="1"/>
    <col min="4" max="7" width="15.140625" style="11" customWidth="1"/>
    <col min="8" max="8" width="15.140625" customWidth="1"/>
  </cols>
  <sheetData>
    <row r="1" spans="1:8" s="36" customFormat="1" ht="30" x14ac:dyDescent="0.25">
      <c r="C1" s="165" t="s">
        <v>518</v>
      </c>
      <c r="D1" s="166" t="s">
        <v>444</v>
      </c>
      <c r="E1" s="166" t="s">
        <v>445</v>
      </c>
      <c r="F1" s="166" t="s">
        <v>446</v>
      </c>
      <c r="G1" s="166" t="s">
        <v>447</v>
      </c>
      <c r="H1" s="167" t="s">
        <v>516</v>
      </c>
    </row>
    <row r="2" spans="1:8" x14ac:dyDescent="0.25">
      <c r="C2" s="99" t="s">
        <v>443</v>
      </c>
      <c r="D2" s="11">
        <f>COUNTIF('Flutningur - aðrir'!N:N,"&lt;"&amp;Gögn!$J$2)</f>
        <v>0</v>
      </c>
      <c r="E2" s="11">
        <f>COUNTIF('Flutningur - Samskip'!N:N,"&lt;"&amp;Gögn!$J$2)</f>
        <v>0</v>
      </c>
      <c r="F2" s="11">
        <f>COUNTIF('Flutningur - Eimskip'!M:M,"&lt;"&amp;Gögn!$J$2)</f>
        <v>0</v>
      </c>
      <c r="G2" s="11">
        <f>COUNTIF(Útflutningur!O:O,"&lt;"&amp;Gögn!$J$2)</f>
        <v>0</v>
      </c>
      <c r="H2" s="26">
        <f>COUNTIF('Flutningur á eigin bíl'!M:M,"&lt;"&amp;Gögn!$J$2)</f>
        <v>0</v>
      </c>
    </row>
    <row r="3" spans="1:8" ht="15.75" thickBot="1" x14ac:dyDescent="0.3">
      <c r="C3" s="126" t="s">
        <v>458</v>
      </c>
      <c r="D3" s="129">
        <f ca="1">COUNTIF(INDIRECT("'Flutningur - aðrir'!R1:R"&amp;COUNTA('Flutningur - aðrir'!B:B)),C3)</f>
        <v>0</v>
      </c>
      <c r="E3" s="129">
        <f ca="1">COUNTIF(INDIRECT("'Flutningur - Samskip'!R1:R"&amp;COUNTA('Flutningur - Samskip'!B:B)),C3)</f>
        <v>0</v>
      </c>
      <c r="F3" s="129">
        <f ca="1">COUNTIF(INDIRECT("'Flutningur - Eimskip'!S1:S"&amp;COUNTA('Flutningur - Eimskip'!B:B)),C3)</f>
        <v>0</v>
      </c>
      <c r="G3" s="168"/>
      <c r="H3" s="28">
        <f ca="1">COUNTIF(INDIRECT("'Flutningur á eigin bíl'!O1:O"&amp;COUNTA('Flutningur á eigin bíl'!B:B)),C3)</f>
        <v>0</v>
      </c>
    </row>
    <row r="4" spans="1:8" ht="15.75" thickBot="1" x14ac:dyDescent="0.3"/>
    <row r="5" spans="1:8" ht="30" x14ac:dyDescent="0.25">
      <c r="C5" s="16"/>
      <c r="D5" s="166" t="s">
        <v>444</v>
      </c>
      <c r="E5" s="166" t="s">
        <v>445</v>
      </c>
      <c r="F5" s="166" t="s">
        <v>446</v>
      </c>
      <c r="G5" s="166" t="s">
        <v>447</v>
      </c>
      <c r="H5" s="167" t="s">
        <v>516</v>
      </c>
    </row>
    <row r="6" spans="1:8" x14ac:dyDescent="0.25">
      <c r="A6" t="str">
        <f>Gögn!$K$3</f>
        <v>150-390km</v>
      </c>
      <c r="B6" t="s">
        <v>473</v>
      </c>
      <c r="C6" s="99" t="s">
        <v>475</v>
      </c>
      <c r="D6" s="13">
        <f>SUMIFS('Flutningur - aðrir'!H:H,'Flutningur - aðrir'!Q:Q,"*"&amp;$B6&amp;"*",'Flutningur - aðrir'!S:S,Yfirlit!$A6)</f>
        <v>0</v>
      </c>
      <c r="E6" s="13">
        <f>SUMIFS('Flutningur - Samskip'!H:H,'Flutningur - Samskip'!Q:Q,"*"&amp;$B6&amp;"*",'Flutningur - Samskip'!S:S,Yfirlit!$A6)</f>
        <v>0</v>
      </c>
      <c r="F6" s="13">
        <f>SUMIFS('Flutningur - Eimskip'!P:P,'Flutningur - Eimskip'!R:R,"*"&amp;$B6&amp;"*",'Flutningur - Eimskip'!T:T,$A6)</f>
        <v>0</v>
      </c>
      <c r="G6" s="13">
        <f>SUMIFS(Útflutningur!$N$4:$N$1000,Útflutningur!$O$4:$O$1000,"&gt;="&amp;150,Útflutningur!$O$4:$O$1000,"&lt;="&amp;390)</f>
        <v>0</v>
      </c>
      <c r="H6" s="18">
        <f>IFERROR((SUMIFS('Flutningur á eigin bíl'!M:M,'Flutningur á eigin bíl'!O:O,"*"&amp;$B6&amp;"*",'Flutningur á eigin bíl'!Q:Q,"Styrkhæft",'Flutningur á eigin bíl'!M:M,"&lt;="&amp;390)/SUMIFS('Flutningur á eigin bíl'!M:M,'Flutningur á eigin bíl'!Q:Q,"Styrkhæft"))*$E$32,0)</f>
        <v>0</v>
      </c>
    </row>
    <row r="7" spans="1:8" x14ac:dyDescent="0.25">
      <c r="A7" t="str">
        <f>Gögn!$K$3</f>
        <v>150-390km</v>
      </c>
      <c r="B7" t="s">
        <v>474</v>
      </c>
      <c r="C7" s="99" t="s">
        <v>476</v>
      </c>
      <c r="D7" s="13">
        <f>SUMIFS('Flutningur - aðrir'!H:H,'Flutningur - aðrir'!Q:Q,"*"&amp;$B7&amp;"*",'Flutningur - aðrir'!S:S,Yfirlit!$A7)</f>
        <v>0</v>
      </c>
      <c r="E7" s="13">
        <f>SUMIFS('Flutningur - Samskip'!H:H,'Flutningur - Samskip'!Q:Q,"*"&amp;$B7&amp;"*",'Flutningur - Samskip'!S:S,Yfirlit!$A7)</f>
        <v>0</v>
      </c>
      <c r="F7" s="13">
        <f>SUMIFS('Flutningur - Eimskip'!P:P,'Flutningur - Eimskip'!R:R,"*"&amp;$B7&amp;"*",'Flutningur - Eimskip'!T:T,$A7)</f>
        <v>0</v>
      </c>
      <c r="G7" s="169"/>
      <c r="H7" s="18">
        <f>IFERROR((SUMIFS('Flutningur á eigin bíl'!M:M,'Flutningur á eigin bíl'!O:O,"*"&amp;$B7&amp;"*",'Flutningur á eigin bíl'!Q:Q,"Styrkhæft",'Flutningur á eigin bíl'!M:M,"&lt;="&amp;390)/SUMIFS('Flutningur á eigin bíl'!M:M,'Flutningur á eigin bíl'!Q:Q,"Styrkhæft"))*$E$32,0)</f>
        <v>0</v>
      </c>
    </row>
    <row r="8" spans="1:8" x14ac:dyDescent="0.25">
      <c r="A8" t="str">
        <f>Gögn!$K$4</f>
        <v>390km+</v>
      </c>
      <c r="B8" t="s">
        <v>473</v>
      </c>
      <c r="C8" s="99" t="s">
        <v>477</v>
      </c>
      <c r="D8" s="13">
        <f>SUMIFS('Flutningur - aðrir'!H:H,'Flutningur - aðrir'!Q:Q,"*"&amp;$B8&amp;"*",'Flutningur - aðrir'!S:S,Yfirlit!$A8)</f>
        <v>0</v>
      </c>
      <c r="E8" s="13">
        <f>SUMIFS('Flutningur - Samskip'!H:H,'Flutningur - Samskip'!Q:Q,"*"&amp;$B8&amp;"*",'Flutningur - Samskip'!S:S,Yfirlit!$A8)</f>
        <v>0</v>
      </c>
      <c r="F8" s="13">
        <f>SUMIFS('Flutningur - Eimskip'!P:P,'Flutningur - Eimskip'!R:R,"*"&amp;$B8&amp;"*",'Flutningur - Eimskip'!T:T,$A8)</f>
        <v>0</v>
      </c>
      <c r="G8" s="13">
        <f>SUMIFS(Útflutningur!$N$4:$N$1000,Útflutningur!$O$4:$O$1000,"&gt;"&amp;390)</f>
        <v>0</v>
      </c>
      <c r="H8" s="18">
        <f>IFERROR((SUMIFS('Flutningur á eigin bíl'!M:M,'Flutningur á eigin bíl'!O:O,"*"&amp;$B8&amp;"*",'Flutningur á eigin bíl'!Q:Q,"Styrkhæft",'Flutningur á eigin bíl'!M:M,"&gt;"&amp;390)/SUMIFS('Flutningur á eigin bíl'!M:M,'Flutningur á eigin bíl'!Q:Q,"Styrkhæft"))*$E$32,0)</f>
        <v>0</v>
      </c>
    </row>
    <row r="9" spans="1:8" x14ac:dyDescent="0.25">
      <c r="A9" t="str">
        <f>Gögn!$K$4</f>
        <v>390km+</v>
      </c>
      <c r="B9" t="s">
        <v>474</v>
      </c>
      <c r="C9" s="99" t="s">
        <v>478</v>
      </c>
      <c r="D9" s="13">
        <f>SUMIFS('Flutningur - aðrir'!H:H,'Flutningur - aðrir'!Q:Q,"*"&amp;$B9&amp;"*",'Flutningur - aðrir'!S:S,Yfirlit!$A9)</f>
        <v>0</v>
      </c>
      <c r="E9" s="13">
        <f>SUMIFS('Flutningur - Samskip'!H:H,'Flutningur - Samskip'!Q:Q,"*"&amp;$B9&amp;"*",'Flutningur - Samskip'!S:S,Yfirlit!$A9)</f>
        <v>0</v>
      </c>
      <c r="F9" s="13">
        <f>SUMIFS('Flutningur - Eimskip'!P:P,'Flutningur - Eimskip'!R:R,"*"&amp;$B9&amp;"*",'Flutningur - Eimskip'!T:T,$A9)</f>
        <v>0</v>
      </c>
      <c r="G9" s="169"/>
      <c r="H9" s="18">
        <f>IFERROR((SUMIFS('Flutningur á eigin bíl'!M:M,'Flutningur á eigin bíl'!O:O,"*"&amp;$B9&amp;"*",'Flutningur á eigin bíl'!Q:Q,"Styrkhæft",'Flutningur á eigin bíl'!M:M,"&gt;"&amp;390)/SUMIFS('Flutningur á eigin bíl'!M:M,'Flutningur á eigin bíl'!Q:Q,"Styrkhæft"))*$E$32,0)</f>
        <v>0</v>
      </c>
    </row>
    <row r="10" spans="1:8" x14ac:dyDescent="0.25">
      <c r="C10" s="170" t="s">
        <v>479</v>
      </c>
      <c r="D10" s="93">
        <f>SUM(D6:D9)</f>
        <v>0</v>
      </c>
      <c r="E10" s="93">
        <f>SUM(E6:E9)</f>
        <v>0</v>
      </c>
      <c r="F10" s="93">
        <f>SUM(F6:F9)</f>
        <v>0</v>
      </c>
      <c r="G10" s="93">
        <f>SUM(G6:G9)</f>
        <v>0</v>
      </c>
      <c r="H10" s="171">
        <f>SUM(H6:H9)</f>
        <v>0</v>
      </c>
    </row>
    <row r="11" spans="1:8" ht="15.75" thickBot="1" x14ac:dyDescent="0.3">
      <c r="C11" s="172" t="s">
        <v>486</v>
      </c>
      <c r="D11" s="173">
        <f>SUM('Flutningur - aðrir'!U:U)</f>
        <v>0</v>
      </c>
      <c r="E11" s="173">
        <f>SUM('Flutningur - Samskip'!U:U)</f>
        <v>0</v>
      </c>
      <c r="F11" s="173">
        <f>SUM('Flutningur - Eimskip'!V:V)</f>
        <v>0</v>
      </c>
      <c r="G11" s="173">
        <f>G6*10%+IF('Upplýsingar um umsækjanda'!$B$10="Svæði 2",20%,10%)*G8</f>
        <v>0</v>
      </c>
      <c r="H11" s="174">
        <f>H6*10%+IF('Upplýsingar um umsækjanda'!$B$10="Svæði 2",20%,10%)*H8</f>
        <v>0</v>
      </c>
    </row>
    <row r="12" spans="1:8" ht="15.75" thickBot="1" x14ac:dyDescent="0.3"/>
    <row r="13" spans="1:8" x14ac:dyDescent="0.25">
      <c r="C13" s="180" t="s">
        <v>520</v>
      </c>
      <c r="D13" s="181"/>
      <c r="E13" s="182"/>
    </row>
    <row r="14" spans="1:8" x14ac:dyDescent="0.25">
      <c r="C14" s="17" t="s">
        <v>502</v>
      </c>
      <c r="D14" s="163"/>
      <c r="E14" s="155"/>
    </row>
    <row r="15" spans="1:8" x14ac:dyDescent="0.25">
      <c r="C15" s="17" t="s">
        <v>503</v>
      </c>
      <c r="D15" s="163"/>
      <c r="E15" s="155"/>
    </row>
    <row r="16" spans="1:8" x14ac:dyDescent="0.25">
      <c r="C16" s="17" t="s">
        <v>504</v>
      </c>
      <c r="D16" s="153">
        <f>D15-D14</f>
        <v>0</v>
      </c>
      <c r="E16" s="155" t="s">
        <v>505</v>
      </c>
    </row>
    <row r="17" spans="3:5" x14ac:dyDescent="0.25">
      <c r="C17" s="17"/>
      <c r="D17" s="13"/>
      <c r="E17" s="155"/>
    </row>
    <row r="18" spans="3:5" x14ac:dyDescent="0.25">
      <c r="C18" s="17" t="s">
        <v>506</v>
      </c>
      <c r="D18" s="153">
        <f>SUMIFS('Flutningur á eigin bíl'!M:M,'Flutningur á eigin bíl'!P:P,"Styrkhæft",'Flutningur á eigin bíl'!Q:Q,"Styrkhæft")</f>
        <v>0</v>
      </c>
      <c r="E18" s="155" t="s">
        <v>505</v>
      </c>
    </row>
    <row r="19" spans="3:5" x14ac:dyDescent="0.25">
      <c r="C19" s="17" t="s">
        <v>523</v>
      </c>
      <c r="D19" s="154">
        <f>IFERROR(D18/D16,0)</f>
        <v>0</v>
      </c>
      <c r="E19" s="155"/>
    </row>
    <row r="20" spans="3:5" x14ac:dyDescent="0.25">
      <c r="C20" s="17"/>
      <c r="D20"/>
      <c r="E20" s="155"/>
    </row>
    <row r="21" spans="3:5" x14ac:dyDescent="0.25">
      <c r="C21" s="183" t="s">
        <v>515</v>
      </c>
      <c r="D21" s="184"/>
      <c r="E21" s="185"/>
    </row>
    <row r="22" spans="3:5" x14ac:dyDescent="0.25">
      <c r="C22" s="158" t="s">
        <v>508</v>
      </c>
      <c r="D22" s="156" t="s">
        <v>509</v>
      </c>
      <c r="E22" s="157" t="s">
        <v>507</v>
      </c>
    </row>
    <row r="23" spans="3:5" x14ac:dyDescent="0.25">
      <c r="C23" s="17" t="s">
        <v>521</v>
      </c>
      <c r="D23" s="163"/>
      <c r="E23" s="18">
        <f>IFERROR(D23*$D$19,0)</f>
        <v>0</v>
      </c>
    </row>
    <row r="24" spans="3:5" x14ac:dyDescent="0.25">
      <c r="C24" s="17" t="s">
        <v>510</v>
      </c>
      <c r="D24" s="163"/>
      <c r="E24" s="18">
        <f t="shared" ref="E24:E27" si="0">IFERROR(D24*$D$19,0)</f>
        <v>0</v>
      </c>
    </row>
    <row r="25" spans="3:5" x14ac:dyDescent="0.25">
      <c r="C25" s="17" t="s">
        <v>511</v>
      </c>
      <c r="D25" s="163"/>
      <c r="E25" s="18">
        <f t="shared" si="0"/>
        <v>0</v>
      </c>
    </row>
    <row r="26" spans="3:5" x14ac:dyDescent="0.25">
      <c r="C26" s="17" t="s">
        <v>512</v>
      </c>
      <c r="D26" s="163"/>
      <c r="E26" s="18">
        <f t="shared" si="0"/>
        <v>0</v>
      </c>
    </row>
    <row r="27" spans="3:5" x14ac:dyDescent="0.25">
      <c r="C27" s="164" t="s">
        <v>522</v>
      </c>
      <c r="D27" s="163"/>
      <c r="E27" s="18">
        <f t="shared" si="0"/>
        <v>0</v>
      </c>
    </row>
    <row r="28" spans="3:5" x14ac:dyDescent="0.25">
      <c r="C28" s="17" t="s">
        <v>11</v>
      </c>
      <c r="D28" s="161">
        <f>SUM(D23:D27)</f>
        <v>0</v>
      </c>
      <c r="E28" s="162">
        <f>SUM(E23:E27)</f>
        <v>0</v>
      </c>
    </row>
    <row r="29" spans="3:5" x14ac:dyDescent="0.25">
      <c r="C29" s="17"/>
      <c r="D29" s="13"/>
      <c r="E29" s="18"/>
    </row>
    <row r="30" spans="3:5" x14ac:dyDescent="0.25">
      <c r="C30" s="17" t="s">
        <v>513</v>
      </c>
      <c r="D30" s="163"/>
      <c r="E30" s="18">
        <f>SUMIFS('Flutningur á eigin bíl'!G:G,'Flutningur á eigin bíl'!P:P,"Styrkhæft",'Flutningur á eigin bíl'!Q:Q,"Styrkhæft")*D30</f>
        <v>0</v>
      </c>
    </row>
    <row r="31" spans="3:5" x14ac:dyDescent="0.25">
      <c r="C31" s="17"/>
      <c r="D31"/>
      <c r="E31" s="18"/>
    </row>
    <row r="32" spans="3:5" ht="15.75" thickBot="1" x14ac:dyDescent="0.3">
      <c r="C32" s="24"/>
      <c r="D32" s="159" t="s">
        <v>517</v>
      </c>
      <c r="E32" s="160">
        <f>IFERROR(E30+E28,0)</f>
        <v>0</v>
      </c>
    </row>
  </sheetData>
  <mergeCells count="2">
    <mergeCell ref="C13:E13"/>
    <mergeCell ref="C21:E21"/>
  </mergeCells>
  <conditionalFormatting sqref="D3:F3 D2:H2">
    <cfRule type="cellIs" dxfId="7" priority="3" operator="equal">
      <formula>0</formula>
    </cfRule>
    <cfRule type="cellIs" dxfId="6" priority="4" operator="notEqual">
      <formula>0</formula>
    </cfRule>
  </conditionalFormatting>
  <conditionalFormatting sqref="H3">
    <cfRule type="cellIs" dxfId="5" priority="1" operator="equal">
      <formula>0</formula>
    </cfRule>
    <cfRule type="cellIs" dxfId="4" priority="2" operator="notEqual">
      <formula>0</formula>
    </cfRule>
  </conditionalFormatting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G12"/>
  <sheetViews>
    <sheetView showGridLines="0" topLeftCell="B1" workbookViewId="0">
      <selection activeCell="B17" sqref="B17"/>
    </sheetView>
  </sheetViews>
  <sheetFormatPr defaultRowHeight="15" x14ac:dyDescent="0.25"/>
  <cols>
    <col min="1" max="1" width="0" hidden="1" customWidth="1"/>
    <col min="2" max="2" width="40.28515625" bestFit="1" customWidth="1"/>
    <col min="3" max="3" width="10.42578125" style="11" bestFit="1" customWidth="1"/>
    <col min="4" max="4" width="15" style="11" customWidth="1"/>
    <col min="5" max="5" width="5.5703125" style="11" bestFit="1" customWidth="1"/>
    <col min="6" max="6" width="11.140625" style="11" customWidth="1"/>
    <col min="7" max="7" width="5.5703125" style="11" bestFit="1" customWidth="1"/>
  </cols>
  <sheetData>
    <row r="1" spans="1:7" x14ac:dyDescent="0.25">
      <c r="B1" s="186" t="str">
        <f>IFERROR("Sótt er um styrk fyrir "&amp;TEXT(F12/D12,"0.00%")&amp;" af styrkhæfum flutningskostnaði","Vantar upplýsingar um styrkhæfan kostnað I þar til gerða flipa, sjá flipann Leiðbeiningar")</f>
        <v>Vantar upplýsingar um styrkhæfan kostnað I þar til gerða flipa, sjá flipann Leiðbeiningar</v>
      </c>
      <c r="C1" s="186"/>
      <c r="D1" s="186"/>
      <c r="E1" s="186"/>
      <c r="F1" s="186"/>
      <c r="G1" s="186"/>
    </row>
    <row r="2" spans="1:7" ht="15.75" thickBot="1" x14ac:dyDescent="0.3">
      <c r="B2" s="186"/>
      <c r="C2" s="186"/>
      <c r="D2" s="186"/>
      <c r="E2" s="186"/>
      <c r="F2" s="186"/>
      <c r="G2" s="186"/>
    </row>
    <row r="3" spans="1:7" s="36" customFormat="1" ht="30" x14ac:dyDescent="0.25">
      <c r="B3" s="94" t="s">
        <v>404</v>
      </c>
      <c r="C3" s="95" t="s">
        <v>27</v>
      </c>
      <c r="D3" s="96" t="s">
        <v>463</v>
      </c>
      <c r="E3" s="97" t="s">
        <v>480</v>
      </c>
      <c r="F3" s="96" t="s">
        <v>10</v>
      </c>
      <c r="G3" s="98" t="s">
        <v>480</v>
      </c>
    </row>
    <row r="4" spans="1:7" x14ac:dyDescent="0.25">
      <c r="A4" t="s">
        <v>32</v>
      </c>
      <c r="B4" s="99" t="s">
        <v>401</v>
      </c>
      <c r="C4" s="79" t="str">
        <f>Gögn!$K$3</f>
        <v>150-390km</v>
      </c>
      <c r="D4" s="13">
        <f>SUM(Yfirlit!D6:F6,Yfirlit!H6)</f>
        <v>0</v>
      </c>
      <c r="E4" s="77" t="str">
        <f t="shared" ref="E4:E11" si="0">IFERROR(D4/$D$12,"")</f>
        <v/>
      </c>
      <c r="F4" s="13">
        <f>D4*10%</f>
        <v>0</v>
      </c>
      <c r="G4" s="100" t="str">
        <f t="shared" ref="G4:G11" si="1">IFERROR(F4/$F$12,"")</f>
        <v/>
      </c>
    </row>
    <row r="5" spans="1:7" x14ac:dyDescent="0.25">
      <c r="A5" t="s">
        <v>31</v>
      </c>
      <c r="B5" s="99" t="s">
        <v>402</v>
      </c>
      <c r="C5" s="79" t="str">
        <f>Gögn!$K$3</f>
        <v>150-390km</v>
      </c>
      <c r="D5" s="13">
        <f>SUM(Yfirlit!D7:F7,Yfirlit!H7)</f>
        <v>0</v>
      </c>
      <c r="E5" s="77" t="str">
        <f t="shared" si="0"/>
        <v/>
      </c>
      <c r="F5" s="13">
        <f>D5*10%</f>
        <v>0</v>
      </c>
      <c r="G5" s="100" t="str">
        <f t="shared" si="1"/>
        <v/>
      </c>
    </row>
    <row r="6" spans="1:7" x14ac:dyDescent="0.25">
      <c r="B6" s="99" t="s">
        <v>405</v>
      </c>
      <c r="C6" s="79" t="str">
        <f>Gögn!$K$3</f>
        <v>150-390km</v>
      </c>
      <c r="D6" s="13">
        <f>Yfirlit!G6</f>
        <v>0</v>
      </c>
      <c r="E6" s="77" t="str">
        <f t="shared" si="0"/>
        <v/>
      </c>
      <c r="F6" s="13">
        <f>D6*10%</f>
        <v>0</v>
      </c>
      <c r="G6" s="100" t="str">
        <f t="shared" si="1"/>
        <v/>
      </c>
    </row>
    <row r="7" spans="1:7" x14ac:dyDescent="0.25">
      <c r="B7" s="99" t="s">
        <v>401</v>
      </c>
      <c r="C7" s="79" t="str">
        <f>Gögn!$K$4</f>
        <v>390km+</v>
      </c>
      <c r="D7" s="13">
        <f>SUM(Yfirlit!D8:F8,Yfirlit!H8)</f>
        <v>0</v>
      </c>
      <c r="E7" s="77" t="str">
        <f t="shared" si="0"/>
        <v/>
      </c>
      <c r="F7" s="13">
        <f>IF('Upplýsingar um umsækjanda'!$B$10="Svæði 2",20%,10%)*D7</f>
        <v>0</v>
      </c>
      <c r="G7" s="100" t="str">
        <f t="shared" si="1"/>
        <v/>
      </c>
    </row>
    <row r="8" spans="1:7" x14ac:dyDescent="0.25">
      <c r="B8" s="99" t="s">
        <v>402</v>
      </c>
      <c r="C8" s="79" t="str">
        <f>Gögn!$K$4</f>
        <v>390km+</v>
      </c>
      <c r="D8" s="13">
        <f>SUM(Yfirlit!D9:F9,Yfirlit!H9)</f>
        <v>0</v>
      </c>
      <c r="E8" s="77" t="str">
        <f t="shared" si="0"/>
        <v/>
      </c>
      <c r="F8" s="13">
        <f>IF('Upplýsingar um umsækjanda'!$B$10="Svæði 2",20%,10%)*D8</f>
        <v>0</v>
      </c>
      <c r="G8" s="100" t="str">
        <f t="shared" si="1"/>
        <v/>
      </c>
    </row>
    <row r="9" spans="1:7" x14ac:dyDescent="0.25">
      <c r="B9" s="99" t="s">
        <v>405</v>
      </c>
      <c r="C9" s="79" t="str">
        <f>Gögn!$K$4</f>
        <v>390km+</v>
      </c>
      <c r="D9" s="13">
        <f>Yfirlit!G8</f>
        <v>0</v>
      </c>
      <c r="E9" s="77" t="str">
        <f t="shared" si="0"/>
        <v/>
      </c>
      <c r="F9" s="13">
        <f>IF('Upplýsingar um umsækjanda'!$B$10="Svæði 2",20%,10%)*D9</f>
        <v>0</v>
      </c>
      <c r="G9" s="100" t="str">
        <f t="shared" si="1"/>
        <v/>
      </c>
    </row>
    <row r="10" spans="1:7" x14ac:dyDescent="0.25">
      <c r="B10" s="99" t="s">
        <v>487</v>
      </c>
      <c r="C10" s="79" t="str">
        <f>Gögn!$K$3</f>
        <v>150-390km</v>
      </c>
      <c r="D10" s="135"/>
      <c r="E10" s="77" t="str">
        <f t="shared" si="0"/>
        <v/>
      </c>
      <c r="F10" s="13">
        <f>D10*10%</f>
        <v>0</v>
      </c>
      <c r="G10" s="100" t="str">
        <f t="shared" si="1"/>
        <v/>
      </c>
    </row>
    <row r="11" spans="1:7" x14ac:dyDescent="0.25">
      <c r="B11" s="99" t="s">
        <v>487</v>
      </c>
      <c r="C11" s="79" t="str">
        <f>Gögn!$K$4</f>
        <v>390km+</v>
      </c>
      <c r="D11" s="135"/>
      <c r="E11" s="77" t="str">
        <f t="shared" si="0"/>
        <v/>
      </c>
      <c r="F11" s="13">
        <f>IF('Upplýsingar um umsækjanda'!$B$10="Svæði 2",20%,10%)*D11</f>
        <v>0</v>
      </c>
      <c r="G11" s="100" t="str">
        <f t="shared" si="1"/>
        <v/>
      </c>
    </row>
    <row r="12" spans="1:7" ht="15.75" thickBot="1" x14ac:dyDescent="0.3">
      <c r="B12" s="101"/>
      <c r="C12" s="80" t="s">
        <v>11</v>
      </c>
      <c r="D12" s="14">
        <f>ROUND(SUM(D4:D11),0)</f>
        <v>0</v>
      </c>
      <c r="E12" s="78">
        <f>SUM(E4:E11)</f>
        <v>0</v>
      </c>
      <c r="F12" s="14">
        <f>ROUND(SUM(F4:F11),0)</f>
        <v>0</v>
      </c>
      <c r="G12" s="102">
        <f>SUM(G4:G11)</f>
        <v>0</v>
      </c>
    </row>
  </sheetData>
  <mergeCells count="1">
    <mergeCell ref="B1:G2"/>
  </mergeCells>
  <pageMargins left="0.7" right="0.7" top="0.75" bottom="0.75" header="0.3" footer="0.3"/>
  <pageSetup paperSize="9" orientation="portrait" verticalDpi="0" r:id="rId1"/>
  <ignoredErrors>
    <ignoredError sqref="C10" formula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3:M37"/>
  <sheetViews>
    <sheetView showGridLines="0" tabSelected="1" workbookViewId="0">
      <selection activeCell="D22" sqref="D22"/>
    </sheetView>
  </sheetViews>
  <sheetFormatPr defaultRowHeight="15" x14ac:dyDescent="0.25"/>
  <cols>
    <col min="1" max="1" width="28" customWidth="1"/>
  </cols>
  <sheetData>
    <row r="3" spans="1:13" ht="23.25" x14ac:dyDescent="0.35">
      <c r="A3" s="136" t="s">
        <v>498</v>
      </c>
    </row>
    <row r="4" spans="1:13" ht="28.5" customHeight="1" x14ac:dyDescent="0.25">
      <c r="A4" s="175" t="s">
        <v>422</v>
      </c>
      <c r="B4" s="175"/>
      <c r="C4" s="175"/>
      <c r="D4" s="175"/>
      <c r="E4" s="175"/>
      <c r="F4" s="175"/>
      <c r="G4" s="175"/>
      <c r="H4" s="175"/>
      <c r="I4" s="175"/>
      <c r="J4" s="175"/>
      <c r="K4" s="175"/>
      <c r="L4" s="175"/>
      <c r="M4" s="175"/>
    </row>
    <row r="5" spans="1:13" ht="30.75" customHeight="1" x14ac:dyDescent="0.25">
      <c r="A5" s="175" t="s">
        <v>421</v>
      </c>
      <c r="B5" s="175"/>
      <c r="C5" s="175"/>
      <c r="D5" s="175"/>
      <c r="E5" s="175"/>
      <c r="F5" s="175"/>
      <c r="G5" s="175"/>
      <c r="H5" s="175"/>
      <c r="I5" s="175"/>
      <c r="J5" s="175"/>
      <c r="K5" s="175"/>
      <c r="L5" s="175"/>
      <c r="M5" s="175"/>
    </row>
    <row r="6" spans="1:13" x14ac:dyDescent="0.25">
      <c r="A6" s="175" t="s">
        <v>525</v>
      </c>
      <c r="B6" s="175"/>
      <c r="C6" s="175"/>
      <c r="D6" s="175"/>
      <c r="E6" s="175"/>
      <c r="F6" s="175"/>
      <c r="G6" s="175"/>
      <c r="H6" s="175"/>
      <c r="I6" s="175"/>
      <c r="J6" s="175"/>
      <c r="K6" s="175"/>
      <c r="L6" s="175"/>
      <c r="M6" s="175"/>
    </row>
    <row r="7" spans="1:13" x14ac:dyDescent="0.25">
      <c r="A7" s="175" t="s">
        <v>526</v>
      </c>
      <c r="B7" s="175"/>
      <c r="C7" s="175"/>
      <c r="D7" s="175"/>
      <c r="E7" s="175"/>
      <c r="F7" s="175"/>
      <c r="G7" s="175"/>
      <c r="H7" s="175"/>
      <c r="I7" s="175"/>
      <c r="J7" s="175"/>
      <c r="K7" s="175"/>
      <c r="L7" s="175"/>
      <c r="M7" s="175"/>
    </row>
    <row r="8" spans="1:13" x14ac:dyDescent="0.25">
      <c r="A8" s="175" t="s">
        <v>527</v>
      </c>
      <c r="B8" s="175"/>
      <c r="C8" s="175"/>
      <c r="D8" s="175"/>
      <c r="E8" s="175"/>
      <c r="F8" s="175"/>
      <c r="G8" s="175"/>
      <c r="H8" s="175"/>
      <c r="I8" s="175"/>
      <c r="J8" s="175"/>
      <c r="K8" s="175"/>
      <c r="L8" s="175"/>
      <c r="M8" s="175"/>
    </row>
    <row r="9" spans="1:13" x14ac:dyDescent="0.25">
      <c r="A9" s="177" t="s">
        <v>496</v>
      </c>
      <c r="B9" s="177"/>
      <c r="C9" s="177"/>
      <c r="D9" s="177"/>
      <c r="E9" s="177"/>
      <c r="F9" s="177"/>
      <c r="G9" s="177"/>
      <c r="H9" s="177"/>
      <c r="I9" s="177"/>
      <c r="J9" s="177"/>
      <c r="K9" s="177"/>
      <c r="L9" s="177"/>
      <c r="M9" s="177"/>
    </row>
    <row r="10" spans="1:13" x14ac:dyDescent="0.25">
      <c r="A10" s="175" t="s">
        <v>528</v>
      </c>
      <c r="B10" s="175"/>
      <c r="C10" s="175"/>
      <c r="D10" s="175"/>
      <c r="E10" s="175"/>
      <c r="F10" s="175"/>
      <c r="G10" s="175"/>
      <c r="H10" s="175"/>
      <c r="I10" s="175"/>
      <c r="J10" s="175"/>
      <c r="K10" s="175"/>
      <c r="L10" s="175"/>
      <c r="M10" s="175"/>
    </row>
    <row r="11" spans="1:13" ht="45.75" customHeight="1" x14ac:dyDescent="0.25">
      <c r="A11" s="177" t="s">
        <v>524</v>
      </c>
      <c r="B11" s="177"/>
      <c r="C11" s="177"/>
      <c r="D11" s="177"/>
      <c r="E11" s="177"/>
      <c r="F11" s="177"/>
      <c r="G11" s="177"/>
      <c r="H11" s="177"/>
      <c r="I11" s="177"/>
      <c r="J11" s="177"/>
      <c r="K11" s="177"/>
      <c r="L11" s="177"/>
      <c r="M11" s="177"/>
    </row>
    <row r="12" spans="1:13" ht="60" customHeight="1" x14ac:dyDescent="0.25">
      <c r="A12" s="176" t="s">
        <v>519</v>
      </c>
      <c r="B12" s="176"/>
      <c r="C12" s="176"/>
      <c r="D12" s="176"/>
      <c r="E12" s="176"/>
      <c r="F12" s="176"/>
      <c r="G12" s="176"/>
      <c r="H12" s="176"/>
      <c r="I12" s="176"/>
      <c r="J12" s="176"/>
      <c r="K12" s="176"/>
      <c r="L12" s="176"/>
      <c r="M12" s="176"/>
    </row>
    <row r="14" spans="1:13" ht="18.75" x14ac:dyDescent="0.3">
      <c r="A14" s="6" t="s">
        <v>529</v>
      </c>
    </row>
    <row r="15" spans="1:13" x14ac:dyDescent="0.25">
      <c r="A15" s="15" t="s">
        <v>41</v>
      </c>
    </row>
    <row r="16" spans="1:13" x14ac:dyDescent="0.25">
      <c r="A16" s="15" t="s">
        <v>530</v>
      </c>
    </row>
    <row r="17" spans="1:12" x14ac:dyDescent="0.25">
      <c r="A17" s="15" t="s">
        <v>531</v>
      </c>
    </row>
    <row r="18" spans="1:12" x14ac:dyDescent="0.25">
      <c r="A18" s="15" t="s">
        <v>532</v>
      </c>
    </row>
    <row r="19" spans="1:12" x14ac:dyDescent="0.25">
      <c r="A19" s="15" t="s">
        <v>533</v>
      </c>
    </row>
    <row r="20" spans="1:12" x14ac:dyDescent="0.25">
      <c r="A20" s="15" t="s">
        <v>447</v>
      </c>
    </row>
    <row r="21" spans="1:12" x14ac:dyDescent="0.25">
      <c r="A21" s="15" t="s">
        <v>534</v>
      </c>
    </row>
    <row r="22" spans="1:12" x14ac:dyDescent="0.25">
      <c r="A22" s="15" t="s">
        <v>535</v>
      </c>
    </row>
    <row r="24" spans="1:12" ht="18.75" x14ac:dyDescent="0.3">
      <c r="A24" s="6" t="s">
        <v>497</v>
      </c>
      <c r="C24" s="6"/>
      <c r="J24" s="6"/>
      <c r="K24" s="6"/>
      <c r="L24" s="6"/>
    </row>
    <row r="25" spans="1:12" ht="18.75" x14ac:dyDescent="0.3">
      <c r="A25" s="15" t="s">
        <v>28</v>
      </c>
      <c r="B25" s="6"/>
      <c r="C25" s="6"/>
    </row>
    <row r="30" spans="1:12" x14ac:dyDescent="0.25">
      <c r="A30" s="7"/>
    </row>
    <row r="32" spans="1:12" x14ac:dyDescent="0.25">
      <c r="A32" s="3"/>
    </row>
    <row r="33" spans="1:1" x14ac:dyDescent="0.25">
      <c r="A33" s="3"/>
    </row>
    <row r="34" spans="1:1" x14ac:dyDescent="0.25">
      <c r="A34" s="3"/>
    </row>
    <row r="35" spans="1:1" x14ac:dyDescent="0.25">
      <c r="A35" s="3"/>
    </row>
    <row r="36" spans="1:1" x14ac:dyDescent="0.25">
      <c r="A36" s="3"/>
    </row>
    <row r="37" spans="1:1" x14ac:dyDescent="0.25">
      <c r="A37" s="3"/>
    </row>
  </sheetData>
  <mergeCells count="9">
    <mergeCell ref="A4:M4"/>
    <mergeCell ref="A12:M12"/>
    <mergeCell ref="A11:M11"/>
    <mergeCell ref="A9:M9"/>
    <mergeCell ref="A8:M8"/>
    <mergeCell ref="A7:M7"/>
    <mergeCell ref="A6:M6"/>
    <mergeCell ref="A5:M5"/>
    <mergeCell ref="A10:M10"/>
  </mergeCells>
  <hyperlinks>
    <hyperlink ref="A25" r:id="rId1" xr:uid="{00000000-0004-0000-0000-000000000000}"/>
    <hyperlink ref="A22" r:id="rId2" display="Samantekt" xr:uid="{747DB766-23F8-482E-849E-837DC3942B84}"/>
    <hyperlink ref="A21" r:id="rId3" xr:uid="{03271479-E139-4EA9-A90F-E1C566CD6C4F}"/>
    <hyperlink ref="A16" r:id="rId4" xr:uid="{519D6843-3A92-4284-8380-00FAD441EE83}"/>
    <hyperlink ref="A15" r:id="rId5" xr:uid="{D467BE4D-5008-4270-922C-35FFAB5C1BC0}"/>
    <hyperlink ref="A17" r:id="rId6" xr:uid="{BA2DE7A2-0AB3-4792-8FA7-690D6E10AF37}"/>
    <hyperlink ref="A18" r:id="rId7" xr:uid="{1A6B9EFC-34EC-4F00-9C6A-764BC680C9E8}"/>
    <hyperlink ref="A19" r:id="rId8" xr:uid="{507D938E-62F1-4D51-B1C4-219134D4B693}"/>
    <hyperlink ref="A20" r:id="rId9" xr:uid="{A48BBCF2-13D3-4866-8FF9-4BF7C03FF0FE}"/>
  </hyperlinks>
  <pageMargins left="0.7" right="0.7" top="0.75" bottom="0.75" header="0.3" footer="0.3"/>
  <pageSetup paperSize="9" orientation="portrait" verticalDpi="0" r:id="rId1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3C468A-1797-4BEA-889E-D2AFCB00DD20}">
  <dimension ref="A1:C28"/>
  <sheetViews>
    <sheetView showGridLines="0" zoomScaleNormal="100" workbookViewId="0">
      <selection activeCell="B7" sqref="B7"/>
    </sheetView>
  </sheetViews>
  <sheetFormatPr defaultRowHeight="15" x14ac:dyDescent="0.25"/>
  <cols>
    <col min="1" max="1" width="31" bestFit="1" customWidth="1"/>
    <col min="2" max="2" width="33.28515625" customWidth="1"/>
    <col min="3" max="3" width="42.7109375" style="11" customWidth="1"/>
  </cols>
  <sheetData>
    <row r="1" spans="1:3" x14ac:dyDescent="0.25">
      <c r="A1" s="132" t="s">
        <v>41</v>
      </c>
      <c r="B1" s="133"/>
      <c r="C1" s="134" t="s">
        <v>400</v>
      </c>
    </row>
    <row r="2" spans="1:3" x14ac:dyDescent="0.25">
      <c r="A2" s="99" t="s">
        <v>33</v>
      </c>
      <c r="B2" s="11" t="s">
        <v>393</v>
      </c>
      <c r="C2" s="124" t="s">
        <v>492</v>
      </c>
    </row>
    <row r="3" spans="1:3" x14ac:dyDescent="0.25">
      <c r="A3" s="99" t="s">
        <v>34</v>
      </c>
      <c r="B3" s="11"/>
      <c r="C3" s="124" t="s">
        <v>392</v>
      </c>
    </row>
    <row r="4" spans="1:3" x14ac:dyDescent="0.25">
      <c r="A4" s="99" t="s">
        <v>35</v>
      </c>
      <c r="B4" s="11"/>
      <c r="C4" s="124" t="s">
        <v>392</v>
      </c>
    </row>
    <row r="5" spans="1:3" x14ac:dyDescent="0.25">
      <c r="A5" s="99" t="s">
        <v>39</v>
      </c>
      <c r="B5" s="11"/>
      <c r="C5" s="124" t="s">
        <v>392</v>
      </c>
    </row>
    <row r="6" spans="1:3" x14ac:dyDescent="0.25">
      <c r="A6" s="99" t="s">
        <v>40</v>
      </c>
      <c r="B6" s="11"/>
      <c r="C6" s="124" t="s">
        <v>392</v>
      </c>
    </row>
    <row r="7" spans="1:3" x14ac:dyDescent="0.25">
      <c r="A7" s="99" t="s">
        <v>36</v>
      </c>
      <c r="B7" s="11" t="s">
        <v>393</v>
      </c>
      <c r="C7" s="124" t="s">
        <v>392</v>
      </c>
    </row>
    <row r="8" spans="1:3" x14ac:dyDescent="0.25">
      <c r="A8" s="99" t="s">
        <v>37</v>
      </c>
      <c r="B8" s="11"/>
      <c r="C8" s="124" t="s">
        <v>392</v>
      </c>
    </row>
    <row r="9" spans="1:3" x14ac:dyDescent="0.25">
      <c r="A9" s="99" t="s">
        <v>38</v>
      </c>
      <c r="B9" s="11" t="s">
        <v>393</v>
      </c>
      <c r="C9" s="124" t="s">
        <v>492</v>
      </c>
    </row>
    <row r="10" spans="1:3" x14ac:dyDescent="0.25">
      <c r="A10" s="99" t="s">
        <v>423</v>
      </c>
      <c r="B10" s="11" t="str" cm="1">
        <f t="array" ref="B10">IF(B9="Veldu úr listanum","",IF(B9="Já",_xlfn.XLOOKUP(B7,INDEX(PNR,,1),INDEX(PNR,,3),"",0),_xlfn.XLOOKUP(B12,INDEX(PNR,,1),INDEX(PNR,,3),"",0)))</f>
        <v/>
      </c>
      <c r="C10" s="124" t="s">
        <v>425</v>
      </c>
    </row>
    <row r="11" spans="1:3" x14ac:dyDescent="0.25">
      <c r="A11" s="99" t="s">
        <v>440</v>
      </c>
      <c r="B11" s="11"/>
      <c r="C11" s="124" t="s">
        <v>392</v>
      </c>
    </row>
    <row r="12" spans="1:3" ht="15.75" thickBot="1" x14ac:dyDescent="0.3">
      <c r="A12" s="126" t="s">
        <v>441</v>
      </c>
      <c r="B12" s="129" t="s">
        <v>393</v>
      </c>
      <c r="C12" s="125" t="s">
        <v>392</v>
      </c>
    </row>
    <row r="13" spans="1:3" ht="15.75" thickBot="1" x14ac:dyDescent="0.3">
      <c r="A13" s="81"/>
      <c r="B13" s="11"/>
      <c r="C13" s="10"/>
    </row>
    <row r="14" spans="1:3" x14ac:dyDescent="0.25">
      <c r="A14" s="132" t="s">
        <v>42</v>
      </c>
      <c r="B14" s="187"/>
      <c r="C14" s="134" t="s">
        <v>400</v>
      </c>
    </row>
    <row r="15" spans="1:3" x14ac:dyDescent="0.25">
      <c r="A15" s="99" t="s">
        <v>43</v>
      </c>
      <c r="B15" s="11"/>
      <c r="C15" s="124" t="s">
        <v>392</v>
      </c>
    </row>
    <row r="16" spans="1:3" x14ac:dyDescent="0.25">
      <c r="A16" s="99" t="s">
        <v>44</v>
      </c>
      <c r="B16" s="11"/>
      <c r="C16" s="124" t="s">
        <v>392</v>
      </c>
    </row>
    <row r="17" spans="1:3" x14ac:dyDescent="0.25">
      <c r="A17" s="99" t="s">
        <v>45</v>
      </c>
      <c r="B17" s="11"/>
      <c r="C17" s="124" t="s">
        <v>392</v>
      </c>
    </row>
    <row r="18" spans="1:3" ht="15.75" thickBot="1" x14ac:dyDescent="0.3">
      <c r="A18" s="126" t="s">
        <v>46</v>
      </c>
      <c r="B18" s="129"/>
      <c r="C18" s="125" t="s">
        <v>392</v>
      </c>
    </row>
    <row r="19" spans="1:3" ht="15.75" thickBot="1" x14ac:dyDescent="0.3">
      <c r="A19" s="81"/>
      <c r="B19" s="11"/>
    </row>
    <row r="20" spans="1:3" ht="30.75" customHeight="1" x14ac:dyDescent="0.25">
      <c r="A20" s="130" t="s">
        <v>135</v>
      </c>
      <c r="B20" s="96" t="str">
        <f>"https://www.skatturinn.is/fyrirtaekjaskra/leit/kennitala/"&amp;IF(LEN(B4=11),LEFT(B4,6)&amp;RIGHT(B4,4),B4)</f>
        <v>https://www.skatturinn.is/fyrirtaekjaskra/leit/kennitala/</v>
      </c>
      <c r="C20" s="131" t="s">
        <v>400</v>
      </c>
    </row>
    <row r="21" spans="1:3" ht="32.25" customHeight="1" x14ac:dyDescent="0.25">
      <c r="A21" s="127" t="s">
        <v>391</v>
      </c>
      <c r="B21" s="36" t="s">
        <v>393</v>
      </c>
      <c r="C21" s="121" t="s">
        <v>492</v>
      </c>
    </row>
    <row r="22" spans="1:3" ht="32.25" customHeight="1" x14ac:dyDescent="0.25">
      <c r="A22" s="127" t="s">
        <v>391</v>
      </c>
      <c r="B22" s="36" t="s">
        <v>393</v>
      </c>
      <c r="C22" s="121" t="s">
        <v>493</v>
      </c>
    </row>
    <row r="23" spans="1:3" ht="32.25" customHeight="1" thickBot="1" x14ac:dyDescent="0.3">
      <c r="A23" s="128" t="s">
        <v>391</v>
      </c>
      <c r="B23" s="122" t="s">
        <v>393</v>
      </c>
      <c r="C23" s="123" t="s">
        <v>493</v>
      </c>
    </row>
    <row r="24" spans="1:3" ht="15.75" thickBot="1" x14ac:dyDescent="0.3">
      <c r="A24" s="81"/>
      <c r="B24" s="11"/>
      <c r="C24" s="10"/>
    </row>
    <row r="25" spans="1:3" x14ac:dyDescent="0.25">
      <c r="A25" s="132" t="s">
        <v>394</v>
      </c>
      <c r="B25" s="187"/>
      <c r="C25" s="134" t="s">
        <v>400</v>
      </c>
    </row>
    <row r="26" spans="1:3" x14ac:dyDescent="0.25">
      <c r="A26" s="99" t="s">
        <v>395</v>
      </c>
      <c r="B26" s="11"/>
      <c r="C26" s="124" t="s">
        <v>392</v>
      </c>
    </row>
    <row r="27" spans="1:3" x14ac:dyDescent="0.25">
      <c r="A27" s="99" t="s">
        <v>396</v>
      </c>
      <c r="B27" s="11"/>
      <c r="C27" s="124" t="s">
        <v>392</v>
      </c>
    </row>
    <row r="28" spans="1:3" ht="15.75" thickBot="1" x14ac:dyDescent="0.3">
      <c r="A28" s="126" t="s">
        <v>397</v>
      </c>
      <c r="B28" s="129"/>
      <c r="C28" s="125" t="s">
        <v>392</v>
      </c>
    </row>
  </sheetData>
  <conditionalFormatting sqref="A11:C12">
    <cfRule type="expression" dxfId="69" priority="1">
      <formula>IF(OR($B$9="Veldu úr listanum",$B$9="Já"),TRUE,FALSE)</formula>
    </cfRule>
  </conditionalFormatting>
  <dataValidations count="2">
    <dataValidation type="list" allowBlank="1" showInputMessage="1" showErrorMessage="1" sqref="B2" xr:uid="{7F355D33-F793-4711-9488-D0F28DC3F1D6}">
      <formula1>"Veldu úr listanum,Einstaklingur,Lögaðili"</formula1>
    </dataValidation>
    <dataValidation type="list" allowBlank="1" showInputMessage="1" showErrorMessage="1" sqref="B9" xr:uid="{4E019B13-AEAB-4399-AA1C-ECA66DFA46D2}">
      <formula1>"Veldu úr listanum,Já,Nei"</formula1>
    </dataValidation>
  </dataValidations>
  <pageMargins left="0.7" right="0.7" top="0.75" bottom="0.75" header="0.3" footer="0.3"/>
  <pageSetup paperSize="9" orientation="portrait" verticalDpi="0"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DB07D8F3-5EAF-4CCA-AFD1-7FC4C8885CF2}">
          <x14:formula1>
            <xm:f>Gögn!$E$2:$E$256</xm:f>
          </x14:formula1>
          <xm:sqref>B21:B23</xm:sqref>
        </x14:dataValidation>
        <x14:dataValidation type="list" allowBlank="1" showInputMessage="1" showErrorMessage="1" xr:uid="{629CA63D-C014-4BB3-A1E5-7CBCB8A4D3ED}">
          <x14:formula1>
            <xm:f>Gögn!$A$2:$A$194</xm:f>
          </x14:formula1>
          <xm:sqref>B7 B12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2F2897-7074-44A6-8181-000EB55F3F77}">
  <dimension ref="A1:K64"/>
  <sheetViews>
    <sheetView workbookViewId="0">
      <selection activeCell="A30" sqref="A30:C30"/>
    </sheetView>
  </sheetViews>
  <sheetFormatPr defaultRowHeight="15" x14ac:dyDescent="0.25"/>
  <cols>
    <col min="1" max="1" width="26.28515625" customWidth="1"/>
    <col min="2" max="2" width="23.42578125" customWidth="1"/>
    <col min="3" max="3" width="16.42578125" customWidth="1"/>
    <col min="4" max="4" width="23.28515625" bestFit="1" customWidth="1"/>
    <col min="5" max="5" width="9.42578125" customWidth="1"/>
    <col min="6" max="6" width="9.5703125" customWidth="1"/>
  </cols>
  <sheetData>
    <row r="1" spans="1:11" ht="15" customHeight="1" x14ac:dyDescent="0.25">
      <c r="A1" s="178" t="s">
        <v>495</v>
      </c>
      <c r="B1" s="178"/>
      <c r="C1" s="178"/>
      <c r="D1" s="178"/>
      <c r="E1" s="178"/>
      <c r="F1" s="178"/>
      <c r="G1" s="178"/>
      <c r="H1" s="178"/>
      <c r="I1" s="178"/>
      <c r="J1" s="178"/>
      <c r="K1" s="178"/>
    </row>
    <row r="2" spans="1:11" x14ac:dyDescent="0.25">
      <c r="A2" s="178"/>
      <c r="B2" s="178"/>
      <c r="C2" s="178"/>
      <c r="D2" s="178"/>
      <c r="E2" s="178"/>
      <c r="F2" s="178"/>
      <c r="G2" s="178"/>
      <c r="H2" s="178"/>
      <c r="I2" s="178"/>
      <c r="J2" s="178"/>
      <c r="K2" s="178"/>
    </row>
    <row r="3" spans="1:11" x14ac:dyDescent="0.25">
      <c r="A3" s="178"/>
      <c r="B3" s="178"/>
      <c r="C3" s="178"/>
      <c r="D3" s="178"/>
      <c r="E3" s="178"/>
      <c r="F3" s="178"/>
      <c r="G3" s="178"/>
      <c r="H3" s="178"/>
      <c r="I3" s="178"/>
      <c r="J3" s="178"/>
      <c r="K3" s="178"/>
    </row>
    <row r="4" spans="1:11" x14ac:dyDescent="0.25">
      <c r="A4" s="178"/>
      <c r="B4" s="178"/>
      <c r="C4" s="178"/>
      <c r="D4" s="178"/>
      <c r="E4" s="178"/>
      <c r="F4" s="178"/>
      <c r="G4" s="178"/>
      <c r="H4" s="178"/>
      <c r="I4" s="178"/>
      <c r="J4" s="178"/>
      <c r="K4" s="178"/>
    </row>
    <row r="5" spans="1:11" x14ac:dyDescent="0.25">
      <c r="A5" s="178"/>
      <c r="B5" s="178"/>
      <c r="C5" s="178"/>
      <c r="D5" s="178"/>
      <c r="E5" s="178"/>
      <c r="F5" s="178"/>
      <c r="G5" s="178"/>
      <c r="H5" s="178"/>
      <c r="I5" s="178"/>
      <c r="J5" s="178"/>
      <c r="K5" s="178"/>
    </row>
    <row r="6" spans="1:11" x14ac:dyDescent="0.25">
      <c r="A6" s="178"/>
      <c r="B6" s="178"/>
      <c r="C6" s="178"/>
      <c r="D6" s="178"/>
      <c r="E6" s="178"/>
      <c r="F6" s="178"/>
      <c r="G6" s="178"/>
      <c r="H6" s="178"/>
      <c r="I6" s="178"/>
      <c r="J6" s="178"/>
      <c r="K6" s="178"/>
    </row>
    <row r="7" spans="1:11" x14ac:dyDescent="0.25">
      <c r="A7" s="178"/>
      <c r="B7" s="178"/>
      <c r="C7" s="178"/>
      <c r="D7" s="178"/>
      <c r="E7" s="178"/>
      <c r="F7" s="178"/>
      <c r="G7" s="178"/>
      <c r="H7" s="178"/>
      <c r="I7" s="178"/>
      <c r="J7" s="178"/>
      <c r="K7" s="178"/>
    </row>
    <row r="8" spans="1:11" x14ac:dyDescent="0.25">
      <c r="A8" s="178"/>
      <c r="B8" s="178"/>
      <c r="C8" s="178"/>
      <c r="D8" s="178"/>
      <c r="E8" s="178"/>
      <c r="F8" s="178"/>
      <c r="G8" s="178"/>
      <c r="H8" s="178"/>
      <c r="I8" s="178"/>
      <c r="J8" s="178"/>
      <c r="K8" s="178"/>
    </row>
    <row r="9" spans="1:11" x14ac:dyDescent="0.25">
      <c r="A9" s="178"/>
      <c r="B9" s="178"/>
      <c r="C9" s="178"/>
      <c r="D9" s="178"/>
      <c r="E9" s="178"/>
      <c r="F9" s="178"/>
      <c r="G9" s="178"/>
      <c r="H9" s="178"/>
      <c r="I9" s="178"/>
      <c r="J9" s="178"/>
      <c r="K9" s="178"/>
    </row>
    <row r="10" spans="1:11" x14ac:dyDescent="0.25">
      <c r="A10" s="178"/>
      <c r="B10" s="178"/>
      <c r="C10" s="178"/>
      <c r="D10" s="178"/>
      <c r="E10" s="178"/>
      <c r="F10" s="178"/>
      <c r="G10" s="178"/>
      <c r="H10" s="178"/>
      <c r="I10" s="178"/>
      <c r="J10" s="178"/>
      <c r="K10" s="178"/>
    </row>
    <row r="11" spans="1:11" x14ac:dyDescent="0.25">
      <c r="A11" s="178"/>
      <c r="B11" s="178"/>
      <c r="C11" s="178"/>
      <c r="D11" s="178"/>
      <c r="E11" s="178"/>
      <c r="F11" s="178"/>
      <c r="G11" s="178"/>
      <c r="H11" s="178"/>
      <c r="I11" s="178"/>
      <c r="J11" s="178"/>
      <c r="K11" s="178"/>
    </row>
    <row r="12" spans="1:11" x14ac:dyDescent="0.25">
      <c r="A12" s="178"/>
      <c r="B12" s="178"/>
      <c r="C12" s="178"/>
      <c r="D12" s="178"/>
      <c r="E12" s="178"/>
      <c r="F12" s="178"/>
      <c r="G12" s="178"/>
      <c r="H12" s="178"/>
      <c r="I12" s="178"/>
      <c r="J12" s="178"/>
      <c r="K12" s="178"/>
    </row>
    <row r="13" spans="1:11" x14ac:dyDescent="0.25">
      <c r="A13" s="178"/>
      <c r="B13" s="178"/>
      <c r="C13" s="178"/>
      <c r="D13" s="178"/>
      <c r="E13" s="178"/>
      <c r="F13" s="178"/>
      <c r="G13" s="178"/>
      <c r="H13" s="178"/>
      <c r="I13" s="178"/>
      <c r="J13" s="178"/>
      <c r="K13" s="178"/>
    </row>
    <row r="14" spans="1:11" x14ac:dyDescent="0.25">
      <c r="A14" s="178"/>
      <c r="B14" s="178"/>
      <c r="C14" s="178"/>
      <c r="D14" s="178"/>
      <c r="E14" s="178"/>
      <c r="F14" s="178"/>
      <c r="G14" s="178"/>
      <c r="H14" s="178"/>
      <c r="I14" s="178"/>
      <c r="J14" s="178"/>
      <c r="K14" s="178"/>
    </row>
    <row r="15" spans="1:11" x14ac:dyDescent="0.25">
      <c r="A15" s="178"/>
      <c r="B15" s="178"/>
      <c r="C15" s="178"/>
      <c r="D15" s="178"/>
      <c r="E15" s="178"/>
      <c r="F15" s="178"/>
      <c r="G15" s="178"/>
      <c r="H15" s="178"/>
      <c r="I15" s="178"/>
      <c r="J15" s="178"/>
      <c r="K15" s="178"/>
    </row>
    <row r="16" spans="1:11" x14ac:dyDescent="0.25">
      <c r="A16" s="178"/>
      <c r="B16" s="178"/>
      <c r="C16" s="178"/>
      <c r="D16" s="178"/>
      <c r="E16" s="178"/>
      <c r="F16" s="178"/>
      <c r="G16" s="178"/>
      <c r="H16" s="178"/>
      <c r="I16" s="178"/>
      <c r="J16" s="178"/>
      <c r="K16" s="178"/>
    </row>
    <row r="17" spans="1:11" x14ac:dyDescent="0.25">
      <c r="A17" s="178"/>
      <c r="B17" s="178"/>
      <c r="C17" s="178"/>
      <c r="D17" s="178"/>
      <c r="E17" s="178"/>
      <c r="F17" s="178"/>
      <c r="G17" s="178"/>
      <c r="H17" s="178"/>
      <c r="I17" s="178"/>
      <c r="J17" s="178"/>
      <c r="K17" s="178"/>
    </row>
    <row r="18" spans="1:11" x14ac:dyDescent="0.25">
      <c r="A18" s="178"/>
      <c r="B18" s="178"/>
      <c r="C18" s="178"/>
      <c r="D18" s="178"/>
      <c r="E18" s="178"/>
      <c r="F18" s="178"/>
      <c r="G18" s="178"/>
      <c r="H18" s="178"/>
      <c r="I18" s="178"/>
      <c r="J18" s="178"/>
      <c r="K18" s="178"/>
    </row>
    <row r="19" spans="1:11" x14ac:dyDescent="0.25">
      <c r="A19" s="178"/>
      <c r="B19" s="178"/>
      <c r="C19" s="178"/>
      <c r="D19" s="178"/>
      <c r="E19" s="178"/>
      <c r="F19" s="178"/>
      <c r="G19" s="178"/>
      <c r="H19" s="178"/>
      <c r="I19" s="178"/>
      <c r="J19" s="178"/>
      <c r="K19" s="178"/>
    </row>
    <row r="20" spans="1:11" x14ac:dyDescent="0.25">
      <c r="A20" s="178"/>
      <c r="B20" s="178"/>
      <c r="C20" s="178"/>
      <c r="D20" s="178"/>
      <c r="E20" s="178"/>
      <c r="F20" s="178"/>
      <c r="G20" s="178"/>
      <c r="H20" s="178"/>
      <c r="I20" s="178"/>
      <c r="J20" s="178"/>
      <c r="K20" s="178"/>
    </row>
    <row r="21" spans="1:11" x14ac:dyDescent="0.25">
      <c r="A21" s="178"/>
      <c r="B21" s="178"/>
      <c r="C21" s="178"/>
      <c r="D21" s="178"/>
      <c r="E21" s="178"/>
      <c r="F21" s="178"/>
      <c r="G21" s="178"/>
      <c r="H21" s="178"/>
      <c r="I21" s="178"/>
      <c r="J21" s="178"/>
      <c r="K21" s="178"/>
    </row>
    <row r="22" spans="1:11" x14ac:dyDescent="0.25">
      <c r="A22" s="178"/>
      <c r="B22" s="178"/>
      <c r="C22" s="178"/>
      <c r="D22" s="178"/>
      <c r="E22" s="178"/>
      <c r="F22" s="178"/>
      <c r="G22" s="178"/>
      <c r="H22" s="178"/>
      <c r="I22" s="178"/>
      <c r="J22" s="178"/>
      <c r="K22" s="178"/>
    </row>
    <row r="23" spans="1:11" x14ac:dyDescent="0.25">
      <c r="A23" s="178"/>
      <c r="B23" s="178"/>
      <c r="C23" s="178"/>
      <c r="D23" s="178"/>
      <c r="E23" s="178"/>
      <c r="F23" s="178"/>
      <c r="G23" s="178"/>
      <c r="H23" s="178"/>
      <c r="I23" s="178"/>
      <c r="J23" s="178"/>
      <c r="K23" s="178"/>
    </row>
    <row r="24" spans="1:11" x14ac:dyDescent="0.25">
      <c r="A24" t="s">
        <v>408</v>
      </c>
      <c r="B24" s="15" t="s">
        <v>409</v>
      </c>
    </row>
    <row r="25" spans="1:11" x14ac:dyDescent="0.25">
      <c r="A25" t="s">
        <v>410</v>
      </c>
      <c r="B25" s="15" t="s">
        <v>411</v>
      </c>
    </row>
    <row r="26" spans="1:11" x14ac:dyDescent="0.25">
      <c r="A26" t="s">
        <v>406</v>
      </c>
      <c r="B26" s="15" t="s">
        <v>407</v>
      </c>
    </row>
    <row r="27" spans="1:11" ht="15.75" thickBot="1" x14ac:dyDescent="0.3"/>
    <row r="28" spans="1:11" x14ac:dyDescent="0.25">
      <c r="A28" s="16" t="s">
        <v>419</v>
      </c>
      <c r="B28" s="25"/>
      <c r="C28" s="23"/>
    </row>
    <row r="29" spans="1:11" x14ac:dyDescent="0.25">
      <c r="A29" s="33" t="s">
        <v>418</v>
      </c>
      <c r="B29" s="12" t="s">
        <v>420</v>
      </c>
      <c r="C29" s="34" t="s">
        <v>414</v>
      </c>
    </row>
    <row r="30" spans="1:11" x14ac:dyDescent="0.25">
      <c r="A30" s="17"/>
      <c r="C30" s="26"/>
    </row>
    <row r="31" spans="1:11" x14ac:dyDescent="0.25">
      <c r="A31" s="17"/>
      <c r="C31" s="26"/>
    </row>
    <row r="32" spans="1:11" x14ac:dyDescent="0.25">
      <c r="A32" s="17"/>
      <c r="C32" s="26"/>
    </row>
    <row r="33" spans="1:6" x14ac:dyDescent="0.25">
      <c r="A33" s="17"/>
      <c r="C33" s="26"/>
    </row>
    <row r="34" spans="1:6" x14ac:dyDescent="0.25">
      <c r="A34" s="17"/>
      <c r="C34" s="26"/>
    </row>
    <row r="35" spans="1:6" x14ac:dyDescent="0.25">
      <c r="A35" s="17"/>
      <c r="C35" s="26"/>
    </row>
    <row r="36" spans="1:6" ht="15.75" thickBot="1" x14ac:dyDescent="0.3">
      <c r="A36" s="24"/>
      <c r="B36" s="27"/>
      <c r="C36" s="28"/>
    </row>
    <row r="37" spans="1:6" ht="15.75" thickBot="1" x14ac:dyDescent="0.3"/>
    <row r="38" spans="1:6" x14ac:dyDescent="0.25">
      <c r="A38" s="29" t="s">
        <v>412</v>
      </c>
      <c r="B38" s="30" t="s">
        <v>413</v>
      </c>
      <c r="C38" s="31" t="s">
        <v>414</v>
      </c>
      <c r="D38" s="30" t="s">
        <v>417</v>
      </c>
      <c r="E38" s="31" t="s">
        <v>415</v>
      </c>
      <c r="F38" s="32" t="s">
        <v>416</v>
      </c>
    </row>
    <row r="39" spans="1:6" x14ac:dyDescent="0.25">
      <c r="A39" s="17"/>
      <c r="C39" s="11"/>
      <c r="D39" s="11"/>
      <c r="E39" s="11"/>
      <c r="F39" s="18"/>
    </row>
    <row r="40" spans="1:6" x14ac:dyDescent="0.25">
      <c r="A40" s="17"/>
      <c r="C40" s="11"/>
      <c r="D40" s="11"/>
      <c r="E40" s="11"/>
      <c r="F40" s="18"/>
    </row>
    <row r="41" spans="1:6" x14ac:dyDescent="0.25">
      <c r="A41" s="17"/>
      <c r="C41" s="11"/>
      <c r="D41" s="11"/>
      <c r="E41" s="11"/>
      <c r="F41" s="18"/>
    </row>
    <row r="42" spans="1:6" x14ac:dyDescent="0.25">
      <c r="A42" s="17"/>
      <c r="C42" s="11"/>
      <c r="D42" s="11"/>
      <c r="E42" s="11"/>
      <c r="F42" s="18"/>
    </row>
    <row r="43" spans="1:6" x14ac:dyDescent="0.25">
      <c r="A43" s="17"/>
      <c r="C43" s="11"/>
      <c r="D43" s="11"/>
      <c r="E43" s="11"/>
      <c r="F43" s="18"/>
    </row>
    <row r="44" spans="1:6" x14ac:dyDescent="0.25">
      <c r="A44" s="17"/>
      <c r="C44" s="11"/>
      <c r="D44" s="11"/>
      <c r="E44" s="11"/>
      <c r="F44" s="18"/>
    </row>
    <row r="45" spans="1:6" x14ac:dyDescent="0.25">
      <c r="A45" s="17"/>
      <c r="C45" s="11"/>
      <c r="D45" s="11"/>
      <c r="E45" s="11"/>
      <c r="F45" s="18"/>
    </row>
    <row r="46" spans="1:6" x14ac:dyDescent="0.25">
      <c r="A46" s="17"/>
      <c r="C46" s="11"/>
      <c r="D46" s="11"/>
      <c r="E46" s="11"/>
      <c r="F46" s="18"/>
    </row>
    <row r="47" spans="1:6" ht="15.75" thickBot="1" x14ac:dyDescent="0.3">
      <c r="A47" s="19"/>
      <c r="B47" s="20"/>
      <c r="C47" s="21"/>
      <c r="D47" s="21"/>
      <c r="E47" s="20" t="s">
        <v>11</v>
      </c>
      <c r="F47" s="22">
        <f>SUM(F39:F46)</f>
        <v>0</v>
      </c>
    </row>
    <row r="48" spans="1:6" x14ac:dyDescent="0.25">
      <c r="C48" s="11"/>
      <c r="D48" s="11"/>
      <c r="E48" s="11"/>
    </row>
    <row r="49" spans="3:5" x14ac:dyDescent="0.25">
      <c r="C49" s="11"/>
      <c r="D49" s="11"/>
      <c r="E49" s="11"/>
    </row>
    <row r="50" spans="3:5" x14ac:dyDescent="0.25">
      <c r="C50" s="11"/>
      <c r="D50" s="11"/>
      <c r="E50" s="11"/>
    </row>
    <row r="51" spans="3:5" x14ac:dyDescent="0.25">
      <c r="C51" s="11"/>
      <c r="D51" s="11"/>
      <c r="E51" s="11"/>
    </row>
    <row r="52" spans="3:5" x14ac:dyDescent="0.25">
      <c r="C52" s="11"/>
      <c r="D52" s="11"/>
      <c r="E52" s="11"/>
    </row>
    <row r="53" spans="3:5" x14ac:dyDescent="0.25">
      <c r="C53" s="11"/>
      <c r="D53" s="11"/>
      <c r="E53" s="11"/>
    </row>
    <row r="54" spans="3:5" x14ac:dyDescent="0.25">
      <c r="C54" s="11"/>
      <c r="D54" s="11"/>
      <c r="E54" s="11"/>
    </row>
    <row r="55" spans="3:5" x14ac:dyDescent="0.25">
      <c r="C55" s="11"/>
      <c r="D55" s="11"/>
      <c r="E55" s="11"/>
    </row>
    <row r="56" spans="3:5" x14ac:dyDescent="0.25">
      <c r="C56" s="11"/>
      <c r="D56" s="11"/>
      <c r="E56" s="11"/>
    </row>
    <row r="57" spans="3:5" x14ac:dyDescent="0.25">
      <c r="C57" s="11"/>
      <c r="D57" s="11"/>
      <c r="E57" s="11"/>
    </row>
    <row r="58" spans="3:5" x14ac:dyDescent="0.25">
      <c r="C58" s="11"/>
      <c r="D58" s="11"/>
      <c r="E58" s="11"/>
    </row>
    <row r="59" spans="3:5" x14ac:dyDescent="0.25">
      <c r="C59" s="11"/>
      <c r="D59" s="11"/>
      <c r="E59" s="11"/>
    </row>
    <row r="60" spans="3:5" x14ac:dyDescent="0.25">
      <c r="C60" s="11"/>
      <c r="D60" s="11"/>
      <c r="E60" s="11"/>
    </row>
    <row r="61" spans="3:5" x14ac:dyDescent="0.25">
      <c r="C61" s="11"/>
      <c r="D61" s="11"/>
      <c r="E61" s="11"/>
    </row>
    <row r="62" spans="3:5" x14ac:dyDescent="0.25">
      <c r="C62" s="11"/>
      <c r="D62" s="11"/>
      <c r="E62" s="11"/>
    </row>
    <row r="63" spans="3:5" x14ac:dyDescent="0.25">
      <c r="C63" s="11"/>
      <c r="D63" s="11"/>
      <c r="E63" s="11"/>
    </row>
    <row r="64" spans="3:5" x14ac:dyDescent="0.25">
      <c r="C64" s="11"/>
      <c r="D64" s="11"/>
      <c r="E64" s="11"/>
    </row>
  </sheetData>
  <mergeCells count="1">
    <mergeCell ref="A1:K23"/>
  </mergeCells>
  <hyperlinks>
    <hyperlink ref="B26" r:id="rId1" xr:uid="{25C650CC-4DAA-427C-846D-B7A6231052B5}"/>
    <hyperlink ref="B25" r:id="rId2" xr:uid="{CAFEDE15-C72E-47AB-ADF0-ECF0E0248E6B}"/>
    <hyperlink ref="B24" r:id="rId3" xr:uid="{45CA2BF4-7504-428E-9B51-3DFA8306A504}"/>
  </hyperlinks>
  <pageMargins left="0.7" right="0.7" top="0.75" bottom="0.75" header="0.3" footer="0.3"/>
  <pageSetup paperSize="9" orientation="portrait" verticalDpi="0" r:id="rId4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DCCA2E-46C8-4E26-A44A-26FA9AAF0315}">
  <sheetPr>
    <tabColor theme="3"/>
  </sheetPr>
  <dimension ref="A1:V5000"/>
  <sheetViews>
    <sheetView workbookViewId="0">
      <pane ySplit="1" topLeftCell="A2" activePane="bottomLeft" state="frozen"/>
      <selection activeCell="I1" sqref="I1"/>
      <selection pane="bottomLeft" activeCell="R9" sqref="A7:R9"/>
    </sheetView>
  </sheetViews>
  <sheetFormatPr defaultRowHeight="15" x14ac:dyDescent="0.25"/>
  <cols>
    <col min="1" max="1" width="11" style="11" bestFit="1" customWidth="1"/>
    <col min="2" max="2" width="8.85546875" style="11" bestFit="1" customWidth="1"/>
    <col min="3" max="3" width="11" style="11" bestFit="1" customWidth="1"/>
    <col min="4" max="4" width="14.42578125" style="10" bestFit="1" customWidth="1"/>
    <col min="5" max="5" width="11.85546875" style="11" customWidth="1"/>
    <col min="6" max="6" width="14.85546875" bestFit="1" customWidth="1"/>
    <col min="7" max="7" width="11.85546875" style="11" customWidth="1"/>
    <col min="8" max="8" width="20.7109375" bestFit="1" customWidth="1"/>
    <col min="9" max="9" width="15.140625" bestFit="1" customWidth="1"/>
    <col min="10" max="11" width="5.28515625" style="13" bestFit="1" customWidth="1"/>
    <col min="12" max="12" width="7.5703125" style="13" bestFit="1" customWidth="1"/>
    <col min="13" max="13" width="10" style="13" customWidth="1"/>
    <col min="14" max="14" width="4.140625" style="13" bestFit="1" customWidth="1"/>
    <col min="15" max="15" width="7.7109375" style="13" bestFit="1" customWidth="1"/>
    <col min="16" max="16" width="10.5703125" style="13" customWidth="1"/>
    <col min="17" max="17" width="2.7109375" style="11" customWidth="1"/>
    <col min="18" max="18" width="25.7109375" style="38" bestFit="1" customWidth="1"/>
    <col min="19" max="19" width="14.42578125" style="38" customWidth="1"/>
    <col min="20" max="20" width="12.5703125" style="38" customWidth="1"/>
    <col min="21" max="21" width="9.140625" style="38"/>
    <col min="22" max="22" width="10.5703125" style="72" customWidth="1"/>
  </cols>
  <sheetData>
    <row r="1" spans="1:22" ht="35.25" customHeight="1" x14ac:dyDescent="0.25">
      <c r="A1" s="146" t="s">
        <v>426</v>
      </c>
      <c r="B1" s="146" t="s">
        <v>427</v>
      </c>
      <c r="C1" s="146" t="s">
        <v>428</v>
      </c>
      <c r="D1" s="147" t="s">
        <v>429</v>
      </c>
      <c r="E1" s="146" t="s">
        <v>430</v>
      </c>
      <c r="F1" s="147" t="s">
        <v>431</v>
      </c>
      <c r="G1" s="146" t="s">
        <v>432</v>
      </c>
      <c r="H1" s="147" t="s">
        <v>3</v>
      </c>
      <c r="I1" s="147" t="s">
        <v>433</v>
      </c>
      <c r="J1" s="148" t="s">
        <v>434</v>
      </c>
      <c r="K1" s="148" t="s">
        <v>435</v>
      </c>
      <c r="L1" s="148" t="s">
        <v>436</v>
      </c>
      <c r="M1" s="148" t="s">
        <v>27</v>
      </c>
      <c r="N1" s="148" t="s">
        <v>437</v>
      </c>
      <c r="O1" s="148" t="s">
        <v>438</v>
      </c>
      <c r="P1" s="148" t="s">
        <v>439</v>
      </c>
      <c r="R1" s="144" t="s">
        <v>448</v>
      </c>
      <c r="S1" s="144" t="s">
        <v>462</v>
      </c>
      <c r="T1" s="144" t="s">
        <v>27</v>
      </c>
      <c r="U1" s="144" t="s">
        <v>467</v>
      </c>
      <c r="V1" s="145" t="s">
        <v>10</v>
      </c>
    </row>
    <row r="2" spans="1:22" x14ac:dyDescent="0.25">
      <c r="A2" s="42"/>
      <c r="B2" s="43"/>
      <c r="C2" s="44"/>
      <c r="D2" s="45"/>
      <c r="E2" s="44"/>
      <c r="F2" s="45"/>
      <c r="G2" s="42"/>
      <c r="H2" s="46"/>
      <c r="I2" s="45"/>
      <c r="J2" s="50"/>
      <c r="K2" s="50"/>
      <c r="L2" s="50"/>
      <c r="M2" s="50"/>
      <c r="N2" s="50"/>
      <c r="O2" s="50"/>
      <c r="P2" s="50"/>
      <c r="Q2" s="48"/>
      <c r="R2" s="38" t="s">
        <v>450</v>
      </c>
      <c r="S2" s="38" t="str" cm="1">
        <f t="array" ref="S2">_xlfn.XLOOKUP(R2,INDEX(Flettilisti,,1),INDEX(Flettilisti,,2),,0)</f>
        <v>Vantar flokkun</v>
      </c>
      <c r="T2" s="38" t="str">
        <f>IF(ISBLANK(M2),"",IF(M2&lt;Gögn!$J$2,Gögn!$K$2,IF(M2&gt;Gögn!$J$4,Gögn!$K$4,Gögn!$K$3)))</f>
        <v/>
      </c>
      <c r="U2" s="49" t="str" cm="1">
        <f t="array" aca="1" ref="U2" ca="1">IF(ISBLANK(A2),"",IF(S2="Styrkhæft",_xlfn.XLOOKUP(T2,Vegalengdir[Texti],INDIRECT("Vegalengdir["&amp;'Upplýsingar um umsækjanda'!$B$10&amp;"]"),0%,0)))</f>
        <v/>
      </c>
      <c r="V2" s="72" t="str">
        <f>IF(ISBLANK(A2),"",U2*P2)</f>
        <v/>
      </c>
    </row>
    <row r="3" spans="1:22" x14ac:dyDescent="0.25">
      <c r="A3" s="42"/>
      <c r="B3" s="43"/>
      <c r="C3" s="44"/>
      <c r="D3" s="45"/>
      <c r="E3" s="44"/>
      <c r="F3" s="45"/>
      <c r="G3" s="42"/>
      <c r="H3" s="46"/>
      <c r="I3" s="45"/>
      <c r="J3" s="50"/>
      <c r="K3" s="50"/>
      <c r="L3" s="50"/>
      <c r="M3" s="50"/>
      <c r="N3" s="50"/>
      <c r="O3" s="50"/>
      <c r="P3" s="50"/>
      <c r="Q3" s="48"/>
      <c r="R3" s="38" t="s">
        <v>450</v>
      </c>
      <c r="S3" s="38" t="str" cm="1">
        <f t="array" ref="S3">_xlfn.XLOOKUP(R3,INDEX(Flettilisti,,1),INDEX(Flettilisti,,2),,0)</f>
        <v>Vantar flokkun</v>
      </c>
      <c r="T3" s="38" t="str">
        <f>IF(ISBLANK(M3),"",IF(M3&lt;Gögn!$J$2,Gögn!$K$2,IF(M3&gt;Gögn!$J$4,Gögn!$K$4,Gögn!$K$3)))</f>
        <v/>
      </c>
      <c r="U3" s="49" t="str" cm="1">
        <f t="array" aca="1" ref="U3" ca="1">IF(ISBLANK(A3),"",IF(S3="Styrkhæft",_xlfn.XLOOKUP(T3,Vegalengdir[Texti],INDIRECT("Vegalengdir["&amp;'Upplýsingar um umsækjanda'!$B$10&amp;"]"),0%,0)))</f>
        <v/>
      </c>
      <c r="V3" s="72" t="str">
        <f t="shared" ref="V3:V66" si="0">IF(ISBLANK(A3),"",U3*P3)</f>
        <v/>
      </c>
    </row>
    <row r="4" spans="1:22" x14ac:dyDescent="0.25">
      <c r="A4" s="42"/>
      <c r="B4" s="43"/>
      <c r="C4" s="44"/>
      <c r="D4" s="45"/>
      <c r="E4" s="44"/>
      <c r="F4" s="45"/>
      <c r="G4" s="42"/>
      <c r="H4" s="46"/>
      <c r="I4" s="45"/>
      <c r="J4" s="50"/>
      <c r="K4" s="50"/>
      <c r="L4" s="50"/>
      <c r="M4" s="50"/>
      <c r="N4" s="50"/>
      <c r="O4" s="50"/>
      <c r="P4" s="50"/>
      <c r="Q4" s="48"/>
      <c r="R4" s="38" t="s">
        <v>450</v>
      </c>
      <c r="S4" s="38" t="str" cm="1">
        <f t="array" ref="S4">_xlfn.XLOOKUP(R4,INDEX(Flettilisti,,1),INDEX(Flettilisti,,2),,0)</f>
        <v>Vantar flokkun</v>
      </c>
      <c r="T4" s="38" t="str">
        <f>IF(ISBLANK(M4),"",IF(M4&lt;Gögn!$J$2,Gögn!$K$2,IF(M4&gt;Gögn!$J$4,Gögn!$K$4,Gögn!$K$3)))</f>
        <v/>
      </c>
      <c r="U4" s="49" t="str" cm="1">
        <f t="array" aca="1" ref="U4" ca="1">IF(ISBLANK(A4),"",IF(S4="Styrkhæft",_xlfn.XLOOKUP(T4,Vegalengdir[Texti],INDIRECT("Vegalengdir["&amp;'Upplýsingar um umsækjanda'!$B$10&amp;"]"),0%,0)))</f>
        <v/>
      </c>
      <c r="V4" s="72" t="str">
        <f t="shared" si="0"/>
        <v/>
      </c>
    </row>
    <row r="5" spans="1:22" x14ac:dyDescent="0.25">
      <c r="A5" s="42"/>
      <c r="B5" s="43"/>
      <c r="C5" s="44"/>
      <c r="D5" s="45"/>
      <c r="E5" s="44"/>
      <c r="F5" s="45"/>
      <c r="G5" s="42"/>
      <c r="H5" s="46"/>
      <c r="I5" s="45"/>
      <c r="J5" s="50"/>
      <c r="K5" s="50"/>
      <c r="L5" s="50"/>
      <c r="M5" s="50"/>
      <c r="N5" s="50"/>
      <c r="O5" s="50"/>
      <c r="P5" s="50"/>
      <c r="Q5" s="48"/>
      <c r="R5" s="38" t="s">
        <v>450</v>
      </c>
      <c r="S5" s="38" t="str" cm="1">
        <f t="array" ref="S5">_xlfn.XLOOKUP(R5,INDEX(Flettilisti,,1),INDEX(Flettilisti,,2),,0)</f>
        <v>Vantar flokkun</v>
      </c>
      <c r="T5" s="38" t="str">
        <f>IF(ISBLANK(M5),"",IF(M5&lt;Gögn!$J$2,Gögn!$K$2,IF(M5&gt;Gögn!$J$4,Gögn!$K$4,Gögn!$K$3)))</f>
        <v/>
      </c>
      <c r="U5" s="49" t="str" cm="1">
        <f t="array" aca="1" ref="U5" ca="1">IF(ISBLANK(A5),"",IF(S5="Styrkhæft",_xlfn.XLOOKUP(T5,Vegalengdir[Texti],INDIRECT("Vegalengdir["&amp;'Upplýsingar um umsækjanda'!$B$10&amp;"]"),0%,0)))</f>
        <v/>
      </c>
      <c r="V5" s="72" t="str">
        <f t="shared" si="0"/>
        <v/>
      </c>
    </row>
    <row r="6" spans="1:22" x14ac:dyDescent="0.25">
      <c r="A6" s="42"/>
      <c r="B6" s="43"/>
      <c r="C6" s="44"/>
      <c r="D6" s="45"/>
      <c r="E6" s="44"/>
      <c r="F6" s="45"/>
      <c r="G6" s="42"/>
      <c r="H6" s="46"/>
      <c r="I6" s="45"/>
      <c r="J6" s="50"/>
      <c r="K6" s="50"/>
      <c r="L6" s="50"/>
      <c r="M6" s="50"/>
      <c r="N6" s="50"/>
      <c r="O6" s="50"/>
      <c r="P6" s="50"/>
      <c r="Q6" s="48"/>
      <c r="R6" s="38" t="s">
        <v>450</v>
      </c>
      <c r="S6" s="38" t="str" cm="1">
        <f t="array" ref="S6">_xlfn.XLOOKUP(R6,INDEX(Flettilisti,,1),INDEX(Flettilisti,,2),,0)</f>
        <v>Vantar flokkun</v>
      </c>
      <c r="T6" s="38" t="str">
        <f>IF(ISBLANK(M6),"",IF(M6&lt;Gögn!$J$2,Gögn!$K$2,IF(M6&gt;Gögn!$J$4,Gögn!$K$4,Gögn!$K$3)))</f>
        <v/>
      </c>
      <c r="U6" s="49" t="str" cm="1">
        <f t="array" aca="1" ref="U6" ca="1">IF(ISBLANK(A6),"",IF(S6="Styrkhæft",_xlfn.XLOOKUP(T6,Vegalengdir[Texti],INDIRECT("Vegalengdir["&amp;'Upplýsingar um umsækjanda'!$B$10&amp;"]"),0%,0)))</f>
        <v/>
      </c>
      <c r="V6" s="72" t="str">
        <f t="shared" si="0"/>
        <v/>
      </c>
    </row>
    <row r="7" spans="1:22" x14ac:dyDescent="0.25">
      <c r="A7" s="42"/>
      <c r="B7" s="43"/>
      <c r="C7" s="44"/>
      <c r="D7" s="45"/>
      <c r="E7" s="44"/>
      <c r="F7" s="45"/>
      <c r="G7" s="42"/>
      <c r="H7" s="46"/>
      <c r="I7" s="45"/>
      <c r="J7" s="50"/>
      <c r="K7" s="50"/>
      <c r="L7" s="50"/>
      <c r="M7" s="50"/>
      <c r="N7" s="50"/>
      <c r="O7" s="50"/>
      <c r="P7" s="50"/>
      <c r="Q7" s="48"/>
      <c r="R7" s="38" t="s">
        <v>450</v>
      </c>
      <c r="S7" s="38" t="str" cm="1">
        <f t="array" ref="S7">_xlfn.XLOOKUP(R7,INDEX(Flettilisti,,1),INDEX(Flettilisti,,2),,0)</f>
        <v>Vantar flokkun</v>
      </c>
      <c r="T7" s="38" t="str">
        <f>IF(ISBLANK(M7),"",IF(M7&lt;Gögn!$J$2,Gögn!$K$2,IF(M7&gt;Gögn!$J$4,Gögn!$K$4,Gögn!$K$3)))</f>
        <v/>
      </c>
      <c r="U7" s="49" t="str" cm="1">
        <f t="array" aca="1" ref="U7" ca="1">IF(ISBLANK(A7),"",IF(S7="Styrkhæft",_xlfn.XLOOKUP(T7,Vegalengdir[Texti],INDIRECT("Vegalengdir["&amp;'Upplýsingar um umsækjanda'!$B$10&amp;"]"),0%,0)))</f>
        <v/>
      </c>
      <c r="V7" s="72" t="str">
        <f t="shared" si="0"/>
        <v/>
      </c>
    </row>
    <row r="8" spans="1:22" x14ac:dyDescent="0.25">
      <c r="A8" s="42"/>
      <c r="B8" s="43"/>
      <c r="C8" s="44"/>
      <c r="D8" s="45"/>
      <c r="E8" s="44"/>
      <c r="F8" s="45"/>
      <c r="G8" s="42"/>
      <c r="H8" s="46"/>
      <c r="I8" s="45"/>
      <c r="J8" s="50"/>
      <c r="K8" s="50"/>
      <c r="L8" s="50"/>
      <c r="M8" s="50"/>
      <c r="N8" s="50"/>
      <c r="O8" s="50"/>
      <c r="P8" s="50"/>
      <c r="Q8" s="48"/>
      <c r="R8" s="38" t="s">
        <v>450</v>
      </c>
      <c r="S8" s="38" t="str" cm="1">
        <f t="array" ref="S8">_xlfn.XLOOKUP(R8,INDEX(Flettilisti,,1),INDEX(Flettilisti,,2),,0)</f>
        <v>Vantar flokkun</v>
      </c>
      <c r="T8" s="38" t="str">
        <f>IF(ISBLANK(M8),"",IF(M8&lt;Gögn!$J$2,Gögn!$K$2,IF(M8&gt;Gögn!$J$4,Gögn!$K$4,Gögn!$K$3)))</f>
        <v/>
      </c>
      <c r="U8" s="49" t="str" cm="1">
        <f t="array" aca="1" ref="U8" ca="1">IF(ISBLANK(A8),"",IF(S8="Styrkhæft",_xlfn.XLOOKUP(T8,Vegalengdir[Texti],INDIRECT("Vegalengdir["&amp;'Upplýsingar um umsækjanda'!$B$10&amp;"]"),0%,0)))</f>
        <v/>
      </c>
      <c r="V8" s="72" t="str">
        <f t="shared" si="0"/>
        <v/>
      </c>
    </row>
    <row r="9" spans="1:22" x14ac:dyDescent="0.25">
      <c r="A9" s="42"/>
      <c r="B9" s="43"/>
      <c r="C9" s="44"/>
      <c r="D9" s="45"/>
      <c r="E9" s="44"/>
      <c r="F9" s="45"/>
      <c r="G9" s="42"/>
      <c r="H9" s="46"/>
      <c r="I9" s="45"/>
      <c r="J9" s="50"/>
      <c r="K9" s="50"/>
      <c r="L9" s="50"/>
      <c r="M9" s="50"/>
      <c r="N9" s="50"/>
      <c r="O9" s="50"/>
      <c r="P9" s="50"/>
      <c r="Q9" s="48"/>
      <c r="R9" s="38" t="s">
        <v>450</v>
      </c>
      <c r="S9" s="38" t="str" cm="1">
        <f t="array" ref="S9">_xlfn.XLOOKUP(R9,INDEX(Flettilisti,,1),INDEX(Flettilisti,,2),,0)</f>
        <v>Vantar flokkun</v>
      </c>
      <c r="T9" s="38" t="str">
        <f>IF(ISBLANK(M9),"",IF(M9&lt;Gögn!$J$2,Gögn!$K$2,IF(M9&gt;Gögn!$J$4,Gögn!$K$4,Gögn!$K$3)))</f>
        <v/>
      </c>
      <c r="U9" s="49" t="str" cm="1">
        <f t="array" aca="1" ref="U9" ca="1">IF(ISBLANK(A9),"",IF(S9="Styrkhæft",_xlfn.XLOOKUP(T9,Vegalengdir[Texti],INDIRECT("Vegalengdir["&amp;'Upplýsingar um umsækjanda'!$B$10&amp;"]"),0%,0)))</f>
        <v/>
      </c>
      <c r="V9" s="72" t="str">
        <f t="shared" si="0"/>
        <v/>
      </c>
    </row>
    <row r="10" spans="1:22" x14ac:dyDescent="0.25">
      <c r="A10" s="42"/>
      <c r="B10" s="43"/>
      <c r="C10" s="44"/>
      <c r="D10" s="45"/>
      <c r="E10" s="44"/>
      <c r="F10" s="45"/>
      <c r="G10" s="42"/>
      <c r="H10" s="46"/>
      <c r="I10" s="45"/>
      <c r="J10" s="50"/>
      <c r="K10" s="50"/>
      <c r="L10" s="50"/>
      <c r="M10" s="50"/>
      <c r="N10" s="50"/>
      <c r="O10" s="50"/>
      <c r="P10" s="50"/>
      <c r="Q10" s="48"/>
      <c r="R10" s="38" t="s">
        <v>450</v>
      </c>
      <c r="S10" s="38" t="str" cm="1">
        <f t="array" ref="S10">_xlfn.XLOOKUP(R10,INDEX(Flettilisti,,1),INDEX(Flettilisti,,2),,0)</f>
        <v>Vantar flokkun</v>
      </c>
      <c r="T10" s="38" t="str">
        <f>IF(ISBLANK(M10),"",IF(M10&lt;Gögn!$J$2,Gögn!$K$2,IF(M10&gt;Gögn!$J$4,Gögn!$K$4,Gögn!$K$3)))</f>
        <v/>
      </c>
      <c r="U10" s="49" t="str" cm="1">
        <f t="array" aca="1" ref="U10" ca="1">IF(ISBLANK(A10),"",IF(S10="Styrkhæft",_xlfn.XLOOKUP(T10,Vegalengdir[Texti],INDIRECT("Vegalengdir["&amp;'Upplýsingar um umsækjanda'!$B$10&amp;"]"),0%,0)))</f>
        <v/>
      </c>
      <c r="V10" s="72" t="str">
        <f t="shared" si="0"/>
        <v/>
      </c>
    </row>
    <row r="11" spans="1:22" x14ac:dyDescent="0.25">
      <c r="A11" s="42"/>
      <c r="B11" s="43"/>
      <c r="C11" s="44"/>
      <c r="D11" s="45"/>
      <c r="E11" s="44"/>
      <c r="F11" s="45"/>
      <c r="G11" s="42"/>
      <c r="H11" s="46"/>
      <c r="I11" s="45"/>
      <c r="J11" s="50"/>
      <c r="K11" s="50"/>
      <c r="L11" s="50"/>
      <c r="M11" s="50"/>
      <c r="N11" s="50"/>
      <c r="O11" s="50"/>
      <c r="P11" s="50"/>
      <c r="Q11" s="48"/>
      <c r="R11" s="38" t="s">
        <v>450</v>
      </c>
      <c r="S11" s="38" t="str" cm="1">
        <f t="array" ref="S11">_xlfn.XLOOKUP(R11,INDEX(Flettilisti,,1),INDEX(Flettilisti,,2),,0)</f>
        <v>Vantar flokkun</v>
      </c>
      <c r="T11" s="38" t="str">
        <f>IF(ISBLANK(M11),"",IF(M11&lt;Gögn!$J$2,Gögn!$K$2,IF(M11&gt;Gögn!$J$4,Gögn!$K$4,Gögn!$K$3)))</f>
        <v/>
      </c>
      <c r="U11" s="49" t="str" cm="1">
        <f t="array" aca="1" ref="U11" ca="1">IF(ISBLANK(A11),"",IF(S11="Styrkhæft",_xlfn.XLOOKUP(T11,Vegalengdir[Texti],INDIRECT("Vegalengdir["&amp;'Upplýsingar um umsækjanda'!$B$10&amp;"]"),0%,0)))</f>
        <v/>
      </c>
      <c r="V11" s="72" t="str">
        <f t="shared" si="0"/>
        <v/>
      </c>
    </row>
    <row r="12" spans="1:22" x14ac:dyDescent="0.25">
      <c r="A12" s="42"/>
      <c r="B12" s="43"/>
      <c r="C12" s="44"/>
      <c r="D12" s="45"/>
      <c r="E12" s="44"/>
      <c r="F12" s="45"/>
      <c r="G12" s="42"/>
      <c r="H12" s="46"/>
      <c r="I12" s="45"/>
      <c r="J12" s="50"/>
      <c r="K12" s="50"/>
      <c r="L12" s="50"/>
      <c r="M12" s="50"/>
      <c r="N12" s="50"/>
      <c r="O12" s="50"/>
      <c r="P12" s="50"/>
      <c r="Q12" s="48"/>
      <c r="R12" s="38" t="s">
        <v>450</v>
      </c>
      <c r="S12" s="38" t="str" cm="1">
        <f t="array" ref="S12">_xlfn.XLOOKUP(R12,INDEX(Flettilisti,,1),INDEX(Flettilisti,,2),,0)</f>
        <v>Vantar flokkun</v>
      </c>
      <c r="T12" s="38" t="str">
        <f>IF(ISBLANK(M12),"",IF(M12&lt;Gögn!$J$2,Gögn!$K$2,IF(M12&gt;Gögn!$J$4,Gögn!$K$4,Gögn!$K$3)))</f>
        <v/>
      </c>
      <c r="U12" s="49" t="str" cm="1">
        <f t="array" aca="1" ref="U12" ca="1">IF(ISBLANK(A12),"",IF(S12="Styrkhæft",_xlfn.XLOOKUP(T12,Vegalengdir[Texti],INDIRECT("Vegalengdir["&amp;'Upplýsingar um umsækjanda'!$B$10&amp;"]"),0%,0)))</f>
        <v/>
      </c>
      <c r="V12" s="72" t="str">
        <f t="shared" si="0"/>
        <v/>
      </c>
    </row>
    <row r="13" spans="1:22" x14ac:dyDescent="0.25">
      <c r="A13" s="42"/>
      <c r="B13" s="43"/>
      <c r="C13" s="44"/>
      <c r="D13" s="45"/>
      <c r="E13" s="44"/>
      <c r="F13" s="45"/>
      <c r="G13" s="42"/>
      <c r="H13" s="46"/>
      <c r="I13" s="45"/>
      <c r="J13" s="50"/>
      <c r="K13" s="50"/>
      <c r="L13" s="50"/>
      <c r="M13" s="50"/>
      <c r="N13" s="50"/>
      <c r="O13" s="50"/>
      <c r="P13" s="50"/>
      <c r="Q13" s="48"/>
      <c r="R13" s="38" t="s">
        <v>450</v>
      </c>
      <c r="S13" s="38" t="str" cm="1">
        <f t="array" ref="S13">_xlfn.XLOOKUP(R13,INDEX(Flettilisti,,1),INDEX(Flettilisti,,2),,0)</f>
        <v>Vantar flokkun</v>
      </c>
      <c r="T13" s="38" t="str">
        <f>IF(ISBLANK(M13),"",IF(M13&lt;Gögn!$J$2,Gögn!$K$2,IF(M13&gt;Gögn!$J$4,Gögn!$K$4,Gögn!$K$3)))</f>
        <v/>
      </c>
      <c r="U13" s="49" t="str" cm="1">
        <f t="array" aca="1" ref="U13" ca="1">IF(ISBLANK(A13),"",IF(S13="Styrkhæft",_xlfn.XLOOKUP(T13,Vegalengdir[Texti],INDIRECT("Vegalengdir["&amp;'Upplýsingar um umsækjanda'!$B$10&amp;"]"),0%,0)))</f>
        <v/>
      </c>
      <c r="V13" s="72" t="str">
        <f t="shared" si="0"/>
        <v/>
      </c>
    </row>
    <row r="14" spans="1:22" x14ac:dyDescent="0.25">
      <c r="A14" s="42"/>
      <c r="B14" s="43"/>
      <c r="C14" s="44"/>
      <c r="D14" s="45"/>
      <c r="E14" s="44"/>
      <c r="F14" s="45"/>
      <c r="G14" s="42"/>
      <c r="H14" s="46"/>
      <c r="I14" s="45"/>
      <c r="J14" s="50"/>
      <c r="K14" s="50"/>
      <c r="L14" s="50"/>
      <c r="M14" s="50"/>
      <c r="N14" s="50"/>
      <c r="O14" s="50"/>
      <c r="P14" s="50"/>
      <c r="Q14" s="48"/>
      <c r="R14" s="38" t="s">
        <v>450</v>
      </c>
      <c r="S14" s="38" t="str" cm="1">
        <f t="array" ref="S14">_xlfn.XLOOKUP(R14,INDEX(Flettilisti,,1),INDEX(Flettilisti,,2),,0)</f>
        <v>Vantar flokkun</v>
      </c>
      <c r="T14" s="38" t="str">
        <f>IF(ISBLANK(M14),"",IF(M14&lt;Gögn!$J$2,Gögn!$K$2,IF(M14&gt;Gögn!$J$4,Gögn!$K$4,Gögn!$K$3)))</f>
        <v/>
      </c>
      <c r="U14" s="49" t="str" cm="1">
        <f t="array" aca="1" ref="U14" ca="1">IF(ISBLANK(A14),"",IF(S14="Styrkhæft",_xlfn.XLOOKUP(T14,Vegalengdir[Texti],INDIRECT("Vegalengdir["&amp;'Upplýsingar um umsækjanda'!$B$10&amp;"]"),0%,0)))</f>
        <v/>
      </c>
      <c r="V14" s="72" t="str">
        <f t="shared" si="0"/>
        <v/>
      </c>
    </row>
    <row r="15" spans="1:22" x14ac:dyDescent="0.25">
      <c r="A15" s="42"/>
      <c r="B15" s="43"/>
      <c r="C15" s="44"/>
      <c r="D15" s="45"/>
      <c r="E15" s="44"/>
      <c r="F15" s="45"/>
      <c r="G15" s="42"/>
      <c r="H15" s="46"/>
      <c r="I15" s="45"/>
      <c r="J15" s="50"/>
      <c r="K15" s="50"/>
      <c r="L15" s="50"/>
      <c r="M15" s="50"/>
      <c r="N15" s="50"/>
      <c r="O15" s="50"/>
      <c r="P15" s="50"/>
      <c r="Q15" s="48"/>
      <c r="R15" s="38" t="s">
        <v>450</v>
      </c>
      <c r="S15" s="38" t="str" cm="1">
        <f t="array" ref="S15">_xlfn.XLOOKUP(R15,INDEX(Flettilisti,,1),INDEX(Flettilisti,,2),,0)</f>
        <v>Vantar flokkun</v>
      </c>
      <c r="T15" s="38" t="str">
        <f>IF(ISBLANK(M15),"",IF(M15&lt;Gögn!$J$2,Gögn!$K$2,IF(M15&gt;Gögn!$J$4,Gögn!$K$4,Gögn!$K$3)))</f>
        <v/>
      </c>
      <c r="U15" s="49" t="str" cm="1">
        <f t="array" aca="1" ref="U15" ca="1">IF(ISBLANK(A15),"",IF(S15="Styrkhæft",_xlfn.XLOOKUP(T15,Vegalengdir[Texti],INDIRECT("Vegalengdir["&amp;'Upplýsingar um umsækjanda'!$B$10&amp;"]"),0%,0)))</f>
        <v/>
      </c>
      <c r="V15" s="72" t="str">
        <f t="shared" si="0"/>
        <v/>
      </c>
    </row>
    <row r="16" spans="1:22" x14ac:dyDescent="0.25">
      <c r="A16" s="42"/>
      <c r="B16" s="43"/>
      <c r="C16" s="44"/>
      <c r="D16" s="45"/>
      <c r="E16" s="44"/>
      <c r="F16" s="45"/>
      <c r="G16" s="42"/>
      <c r="H16" s="46"/>
      <c r="I16" s="45"/>
      <c r="J16" s="50"/>
      <c r="K16" s="50"/>
      <c r="L16" s="50"/>
      <c r="M16" s="50"/>
      <c r="N16" s="50"/>
      <c r="O16" s="50"/>
      <c r="P16" s="50"/>
      <c r="Q16" s="48"/>
      <c r="R16" s="38" t="s">
        <v>450</v>
      </c>
      <c r="S16" s="38" t="str" cm="1">
        <f t="array" ref="S16">_xlfn.XLOOKUP(R16,INDEX(Flettilisti,,1),INDEX(Flettilisti,,2),,0)</f>
        <v>Vantar flokkun</v>
      </c>
      <c r="T16" s="38" t="str">
        <f>IF(ISBLANK(M16),"",IF(M16&lt;Gögn!$J$2,Gögn!$K$2,IF(M16&gt;Gögn!$J$4,Gögn!$K$4,Gögn!$K$3)))</f>
        <v/>
      </c>
      <c r="U16" s="49" t="str" cm="1">
        <f t="array" aca="1" ref="U16" ca="1">IF(ISBLANK(A16),"",IF(S16="Styrkhæft",_xlfn.XLOOKUP(T16,Vegalengdir[Texti],INDIRECT("Vegalengdir["&amp;'Upplýsingar um umsækjanda'!$B$10&amp;"]"),0%,0)))</f>
        <v/>
      </c>
      <c r="V16" s="72" t="str">
        <f t="shared" si="0"/>
        <v/>
      </c>
    </row>
    <row r="17" spans="1:22" x14ac:dyDescent="0.25">
      <c r="A17" s="42"/>
      <c r="B17" s="43"/>
      <c r="C17" s="44"/>
      <c r="D17" s="45"/>
      <c r="E17" s="44"/>
      <c r="F17" s="45"/>
      <c r="G17" s="42"/>
      <c r="H17" s="46"/>
      <c r="I17" s="45"/>
      <c r="J17" s="50"/>
      <c r="K17" s="50"/>
      <c r="L17" s="50"/>
      <c r="M17" s="50"/>
      <c r="N17" s="50"/>
      <c r="O17" s="50"/>
      <c r="P17" s="50"/>
      <c r="Q17" s="48"/>
      <c r="R17" s="38" t="s">
        <v>450</v>
      </c>
      <c r="S17" s="38" t="str" cm="1">
        <f t="array" ref="S17">_xlfn.XLOOKUP(R17,INDEX(Flettilisti,,1),INDEX(Flettilisti,,2),,0)</f>
        <v>Vantar flokkun</v>
      </c>
      <c r="T17" s="38" t="str">
        <f>IF(ISBLANK(M17),"",IF(M17&lt;Gögn!$J$2,Gögn!$K$2,IF(M17&gt;Gögn!$J$4,Gögn!$K$4,Gögn!$K$3)))</f>
        <v/>
      </c>
      <c r="U17" s="49" t="str" cm="1">
        <f t="array" aca="1" ref="U17" ca="1">IF(ISBLANK(A17),"",IF(S17="Styrkhæft",_xlfn.XLOOKUP(T17,Vegalengdir[Texti],INDIRECT("Vegalengdir["&amp;'Upplýsingar um umsækjanda'!$B$10&amp;"]"),0%,0)))</f>
        <v/>
      </c>
      <c r="V17" s="72" t="str">
        <f t="shared" si="0"/>
        <v/>
      </c>
    </row>
    <row r="18" spans="1:22" x14ac:dyDescent="0.25">
      <c r="A18" s="42"/>
      <c r="B18" s="43"/>
      <c r="C18" s="44"/>
      <c r="D18" s="45"/>
      <c r="E18" s="44"/>
      <c r="F18" s="45"/>
      <c r="G18" s="42"/>
      <c r="H18" s="46"/>
      <c r="I18" s="45"/>
      <c r="J18" s="50"/>
      <c r="K18" s="50"/>
      <c r="L18" s="50"/>
      <c r="M18" s="50"/>
      <c r="N18" s="50"/>
      <c r="O18" s="50"/>
      <c r="P18" s="50"/>
      <c r="Q18" s="48"/>
      <c r="R18" s="38" t="s">
        <v>450</v>
      </c>
      <c r="S18" s="38" t="str" cm="1">
        <f t="array" ref="S18">_xlfn.XLOOKUP(R18,INDEX(Flettilisti,,1),INDEX(Flettilisti,,2),,0)</f>
        <v>Vantar flokkun</v>
      </c>
      <c r="T18" s="38" t="str">
        <f>IF(ISBLANK(M18),"",IF(M18&lt;Gögn!$J$2,Gögn!$K$2,IF(M18&gt;Gögn!$J$4,Gögn!$K$4,Gögn!$K$3)))</f>
        <v/>
      </c>
      <c r="U18" s="49" t="str" cm="1">
        <f t="array" aca="1" ref="U18" ca="1">IF(ISBLANK(A18),"",IF(S18="Styrkhæft",_xlfn.XLOOKUP(T18,Vegalengdir[Texti],INDIRECT("Vegalengdir["&amp;'Upplýsingar um umsækjanda'!$B$10&amp;"]"),0%,0)))</f>
        <v/>
      </c>
      <c r="V18" s="72" t="str">
        <f t="shared" si="0"/>
        <v/>
      </c>
    </row>
    <row r="19" spans="1:22" x14ac:dyDescent="0.25">
      <c r="A19" s="42"/>
      <c r="B19" s="43"/>
      <c r="C19" s="44"/>
      <c r="D19" s="45"/>
      <c r="E19" s="44"/>
      <c r="F19" s="45"/>
      <c r="G19" s="42"/>
      <c r="H19" s="45"/>
      <c r="I19" s="45"/>
      <c r="J19" s="50"/>
      <c r="K19" s="50"/>
      <c r="L19" s="50"/>
      <c r="M19" s="50"/>
      <c r="N19" s="50"/>
      <c r="O19" s="50"/>
      <c r="P19" s="50"/>
      <c r="Q19" s="48"/>
      <c r="R19" s="38" t="s">
        <v>450</v>
      </c>
      <c r="S19" s="38" t="str" cm="1">
        <f t="array" ref="S19">_xlfn.XLOOKUP(R19,INDEX(Flettilisti,,1),INDEX(Flettilisti,,2),,0)</f>
        <v>Vantar flokkun</v>
      </c>
      <c r="T19" s="38" t="str">
        <f>IF(ISBLANK(M19),"",IF(M19&lt;Gögn!$J$2,Gögn!$K$2,IF(M19&gt;Gögn!$J$4,Gögn!$K$4,Gögn!$K$3)))</f>
        <v/>
      </c>
      <c r="U19" s="49" t="str" cm="1">
        <f t="array" aca="1" ref="U19" ca="1">IF(ISBLANK(A19),"",IF(S19="Styrkhæft",_xlfn.XLOOKUP(T19,Vegalengdir[Texti],INDIRECT("Vegalengdir["&amp;'Upplýsingar um umsækjanda'!$B$10&amp;"]"),0%,0)))</f>
        <v/>
      </c>
      <c r="V19" s="72" t="str">
        <f t="shared" si="0"/>
        <v/>
      </c>
    </row>
    <row r="20" spans="1:22" x14ac:dyDescent="0.25">
      <c r="A20" s="42"/>
      <c r="B20" s="43"/>
      <c r="C20" s="44"/>
      <c r="D20" s="45"/>
      <c r="E20" s="44"/>
      <c r="F20" s="45"/>
      <c r="G20" s="42"/>
      <c r="H20" s="45"/>
      <c r="I20" s="45"/>
      <c r="J20" s="50"/>
      <c r="K20" s="50"/>
      <c r="L20" s="50"/>
      <c r="M20" s="50"/>
      <c r="N20" s="50"/>
      <c r="O20" s="50"/>
      <c r="P20" s="50"/>
      <c r="Q20" s="48"/>
      <c r="R20" s="38" t="s">
        <v>450</v>
      </c>
      <c r="S20" s="38" t="str" cm="1">
        <f t="array" ref="S20">_xlfn.XLOOKUP(R20,INDEX(Flettilisti,,1),INDEX(Flettilisti,,2),,0)</f>
        <v>Vantar flokkun</v>
      </c>
      <c r="T20" s="38" t="str">
        <f>IF(ISBLANK(M20),"",IF(M20&lt;Gögn!$J$2,Gögn!$K$2,IF(M20&gt;Gögn!$J$4,Gögn!$K$4,Gögn!$K$3)))</f>
        <v/>
      </c>
      <c r="U20" s="49" t="str" cm="1">
        <f t="array" aca="1" ref="U20" ca="1">IF(ISBLANK(A20),"",IF(S20="Styrkhæft",_xlfn.XLOOKUP(T20,Vegalengdir[Texti],INDIRECT("Vegalengdir["&amp;'Upplýsingar um umsækjanda'!$B$10&amp;"]"),0%,0)))</f>
        <v/>
      </c>
      <c r="V20" s="72" t="str">
        <f t="shared" si="0"/>
        <v/>
      </c>
    </row>
    <row r="21" spans="1:22" x14ac:dyDescent="0.25">
      <c r="A21" s="42"/>
      <c r="B21" s="43"/>
      <c r="C21" s="44"/>
      <c r="D21" s="45"/>
      <c r="E21" s="44"/>
      <c r="F21" s="45"/>
      <c r="G21" s="42"/>
      <c r="H21" s="45"/>
      <c r="I21" s="45"/>
      <c r="J21" s="50"/>
      <c r="K21" s="50"/>
      <c r="L21" s="50"/>
      <c r="M21" s="50"/>
      <c r="N21" s="50"/>
      <c r="O21" s="50"/>
      <c r="P21" s="50"/>
      <c r="Q21" s="48"/>
      <c r="R21" s="38" t="s">
        <v>450</v>
      </c>
      <c r="S21" s="38" t="str" cm="1">
        <f t="array" ref="S21">_xlfn.XLOOKUP(R21,INDEX(Flettilisti,,1),INDEX(Flettilisti,,2),,0)</f>
        <v>Vantar flokkun</v>
      </c>
      <c r="T21" s="38" t="str">
        <f>IF(ISBLANK(M21),"",IF(M21&lt;Gögn!$J$2,Gögn!$K$2,IF(M21&gt;Gögn!$J$4,Gögn!$K$4,Gögn!$K$3)))</f>
        <v/>
      </c>
      <c r="U21" s="49" t="str" cm="1">
        <f t="array" aca="1" ref="U21" ca="1">IF(ISBLANK(A21),"",IF(S21="Styrkhæft",_xlfn.XLOOKUP(T21,Vegalengdir[Texti],INDIRECT("Vegalengdir["&amp;'Upplýsingar um umsækjanda'!$B$10&amp;"]"),0%,0)))</f>
        <v/>
      </c>
      <c r="V21" s="72" t="str">
        <f t="shared" si="0"/>
        <v/>
      </c>
    </row>
    <row r="22" spans="1:22" x14ac:dyDescent="0.25">
      <c r="A22" s="42"/>
      <c r="B22" s="43"/>
      <c r="C22" s="44"/>
      <c r="D22" s="45"/>
      <c r="E22" s="44"/>
      <c r="F22" s="45"/>
      <c r="G22" s="42"/>
      <c r="H22" s="45"/>
      <c r="I22" s="45"/>
      <c r="J22" s="50"/>
      <c r="K22" s="50"/>
      <c r="L22" s="50"/>
      <c r="M22" s="50"/>
      <c r="N22" s="50"/>
      <c r="O22" s="50"/>
      <c r="P22" s="50"/>
      <c r="Q22" s="48"/>
      <c r="R22" s="38" t="s">
        <v>450</v>
      </c>
      <c r="S22" s="38" t="str" cm="1">
        <f t="array" ref="S22">_xlfn.XLOOKUP(R22,INDEX(Flettilisti,,1),INDEX(Flettilisti,,2),,0)</f>
        <v>Vantar flokkun</v>
      </c>
      <c r="T22" s="38" t="str">
        <f>IF(ISBLANK(M22),"",IF(M22&lt;Gögn!$J$2,Gögn!$K$2,IF(M22&gt;Gögn!$J$4,Gögn!$K$4,Gögn!$K$3)))</f>
        <v/>
      </c>
      <c r="U22" s="49" t="str" cm="1">
        <f t="array" aca="1" ref="U22" ca="1">IF(ISBLANK(A22),"",IF(S22="Styrkhæft",_xlfn.XLOOKUP(T22,Vegalengdir[Texti],INDIRECT("Vegalengdir["&amp;'Upplýsingar um umsækjanda'!$B$10&amp;"]"),0%,0)))</f>
        <v/>
      </c>
      <c r="V22" s="72" t="str">
        <f t="shared" si="0"/>
        <v/>
      </c>
    </row>
    <row r="23" spans="1:22" x14ac:dyDescent="0.25">
      <c r="A23" s="42"/>
      <c r="B23" s="43"/>
      <c r="C23" s="44"/>
      <c r="D23" s="45"/>
      <c r="E23" s="44"/>
      <c r="F23" s="45"/>
      <c r="G23" s="42"/>
      <c r="H23" s="45"/>
      <c r="I23" s="45"/>
      <c r="J23" s="50"/>
      <c r="K23" s="50"/>
      <c r="L23" s="50"/>
      <c r="M23" s="50"/>
      <c r="N23" s="50"/>
      <c r="O23" s="50"/>
      <c r="P23" s="50"/>
      <c r="Q23" s="48"/>
      <c r="R23" s="38" t="s">
        <v>450</v>
      </c>
      <c r="S23" s="38" t="str" cm="1">
        <f t="array" ref="S23">_xlfn.XLOOKUP(R23,INDEX(Flettilisti,,1),INDEX(Flettilisti,,2),,0)</f>
        <v>Vantar flokkun</v>
      </c>
      <c r="T23" s="38" t="str">
        <f>IF(ISBLANK(M23),"",IF(M23&lt;Gögn!$J$2,Gögn!$K$2,IF(M23&gt;Gögn!$J$4,Gögn!$K$4,Gögn!$K$3)))</f>
        <v/>
      </c>
      <c r="U23" s="49" t="str" cm="1">
        <f t="array" aca="1" ref="U23" ca="1">IF(ISBLANK(A23),"",IF(S23="Styrkhæft",_xlfn.XLOOKUP(T23,Vegalengdir[Texti],INDIRECT("Vegalengdir["&amp;'Upplýsingar um umsækjanda'!$B$10&amp;"]"),0%,0)))</f>
        <v/>
      </c>
      <c r="V23" s="72" t="str">
        <f t="shared" si="0"/>
        <v/>
      </c>
    </row>
    <row r="24" spans="1:22" x14ac:dyDescent="0.25">
      <c r="A24" s="42"/>
      <c r="B24" s="43"/>
      <c r="C24" s="44"/>
      <c r="D24" s="45"/>
      <c r="E24" s="44"/>
      <c r="F24" s="45"/>
      <c r="G24" s="42"/>
      <c r="H24" s="45"/>
      <c r="I24" s="45"/>
      <c r="J24" s="50"/>
      <c r="K24" s="50"/>
      <c r="L24" s="50"/>
      <c r="M24" s="50"/>
      <c r="N24" s="50"/>
      <c r="O24" s="50"/>
      <c r="P24" s="50"/>
      <c r="Q24" s="48"/>
      <c r="R24" s="38" t="s">
        <v>450</v>
      </c>
      <c r="S24" s="38" t="str" cm="1">
        <f t="array" ref="S24">_xlfn.XLOOKUP(R24,INDEX(Flettilisti,,1),INDEX(Flettilisti,,2),,0)</f>
        <v>Vantar flokkun</v>
      </c>
      <c r="T24" s="38" t="str">
        <f>IF(ISBLANK(M24),"",IF(M24&lt;Gögn!$J$2,Gögn!$K$2,IF(M24&gt;Gögn!$J$4,Gögn!$K$4,Gögn!$K$3)))</f>
        <v/>
      </c>
      <c r="U24" s="49" t="str" cm="1">
        <f t="array" aca="1" ref="U24" ca="1">IF(ISBLANK(A24),"",IF(S24="Styrkhæft",_xlfn.XLOOKUP(T24,Vegalengdir[Texti],INDIRECT("Vegalengdir["&amp;'Upplýsingar um umsækjanda'!$B$10&amp;"]"),0%,0)))</f>
        <v/>
      </c>
      <c r="V24" s="72" t="str">
        <f t="shared" si="0"/>
        <v/>
      </c>
    </row>
    <row r="25" spans="1:22" x14ac:dyDescent="0.25">
      <c r="A25" s="42"/>
      <c r="B25" s="43"/>
      <c r="C25" s="44"/>
      <c r="D25" s="45"/>
      <c r="E25" s="44"/>
      <c r="F25" s="45"/>
      <c r="G25" s="42"/>
      <c r="H25" s="45"/>
      <c r="I25" s="45"/>
      <c r="J25" s="50"/>
      <c r="K25" s="50"/>
      <c r="L25" s="50"/>
      <c r="M25" s="50"/>
      <c r="N25" s="50"/>
      <c r="O25" s="50"/>
      <c r="P25" s="50"/>
      <c r="Q25" s="48"/>
      <c r="R25" s="38" t="s">
        <v>450</v>
      </c>
      <c r="S25" s="38" t="str" cm="1">
        <f t="array" ref="S25">_xlfn.XLOOKUP(R25,INDEX(Flettilisti,,1),INDEX(Flettilisti,,2),,0)</f>
        <v>Vantar flokkun</v>
      </c>
      <c r="T25" s="38" t="str">
        <f>IF(ISBLANK(M25),"",IF(M25&lt;Gögn!$J$2,Gögn!$K$2,IF(M25&gt;Gögn!$J$4,Gögn!$K$4,Gögn!$K$3)))</f>
        <v/>
      </c>
      <c r="U25" s="49" t="str" cm="1">
        <f t="array" aca="1" ref="U25" ca="1">IF(ISBLANK(A25),"",IF(S25="Styrkhæft",_xlfn.XLOOKUP(T25,Vegalengdir[Texti],INDIRECT("Vegalengdir["&amp;'Upplýsingar um umsækjanda'!$B$10&amp;"]"),0%,0)))</f>
        <v/>
      </c>
      <c r="V25" s="72" t="str">
        <f t="shared" si="0"/>
        <v/>
      </c>
    </row>
    <row r="26" spans="1:22" x14ac:dyDescent="0.25">
      <c r="A26" s="42"/>
      <c r="B26" s="43"/>
      <c r="C26" s="44"/>
      <c r="D26" s="45"/>
      <c r="E26" s="44"/>
      <c r="F26" s="45"/>
      <c r="G26" s="42"/>
      <c r="H26" s="45"/>
      <c r="I26" s="45"/>
      <c r="J26" s="50"/>
      <c r="K26" s="50"/>
      <c r="L26" s="50"/>
      <c r="M26" s="50"/>
      <c r="N26" s="50"/>
      <c r="O26" s="50"/>
      <c r="P26" s="50"/>
      <c r="Q26" s="48"/>
      <c r="R26" s="38" t="s">
        <v>450</v>
      </c>
      <c r="S26" s="38" t="str" cm="1">
        <f t="array" ref="S26">_xlfn.XLOOKUP(R26,INDEX(Flettilisti,,1),INDEX(Flettilisti,,2),,0)</f>
        <v>Vantar flokkun</v>
      </c>
      <c r="T26" s="38" t="str">
        <f>IF(ISBLANK(M26),"",IF(M26&lt;Gögn!$J$2,Gögn!$K$2,IF(M26&gt;Gögn!$J$4,Gögn!$K$4,Gögn!$K$3)))</f>
        <v/>
      </c>
      <c r="U26" s="49" t="str" cm="1">
        <f t="array" aca="1" ref="U26" ca="1">IF(ISBLANK(A26),"",IF(S26="Styrkhæft",_xlfn.XLOOKUP(T26,Vegalengdir[Texti],INDIRECT("Vegalengdir["&amp;'Upplýsingar um umsækjanda'!$B$10&amp;"]"),0%,0)))</f>
        <v/>
      </c>
      <c r="V26" s="72" t="str">
        <f t="shared" si="0"/>
        <v/>
      </c>
    </row>
    <row r="27" spans="1:22" x14ac:dyDescent="0.25">
      <c r="A27" s="42"/>
      <c r="B27" s="43"/>
      <c r="C27" s="44"/>
      <c r="D27" s="45"/>
      <c r="E27" s="44"/>
      <c r="F27" s="45"/>
      <c r="G27" s="42"/>
      <c r="H27" s="45"/>
      <c r="I27" s="45"/>
      <c r="J27" s="50"/>
      <c r="K27" s="50"/>
      <c r="L27" s="50"/>
      <c r="M27" s="50"/>
      <c r="N27" s="50"/>
      <c r="O27" s="50"/>
      <c r="P27" s="50"/>
      <c r="Q27" s="48"/>
      <c r="R27" s="38" t="s">
        <v>450</v>
      </c>
      <c r="S27" s="38" t="str" cm="1">
        <f t="array" ref="S27">_xlfn.XLOOKUP(R27,INDEX(Flettilisti,,1),INDEX(Flettilisti,,2),,0)</f>
        <v>Vantar flokkun</v>
      </c>
      <c r="T27" s="38" t="str">
        <f>IF(ISBLANK(M27),"",IF(M27&lt;Gögn!$J$2,Gögn!$K$2,IF(M27&gt;Gögn!$J$4,Gögn!$K$4,Gögn!$K$3)))</f>
        <v/>
      </c>
      <c r="U27" s="49" t="str" cm="1">
        <f t="array" aca="1" ref="U27" ca="1">IF(ISBLANK(A27),"",IF(S27="Styrkhæft",_xlfn.XLOOKUP(T27,Vegalengdir[Texti],INDIRECT("Vegalengdir["&amp;'Upplýsingar um umsækjanda'!$B$10&amp;"]"),0%,0)))</f>
        <v/>
      </c>
      <c r="V27" s="72" t="str">
        <f t="shared" si="0"/>
        <v/>
      </c>
    </row>
    <row r="28" spans="1:22" x14ac:dyDescent="0.25">
      <c r="A28" s="42"/>
      <c r="B28" s="43"/>
      <c r="C28" s="44"/>
      <c r="D28" s="45"/>
      <c r="E28" s="44"/>
      <c r="F28" s="45"/>
      <c r="G28" s="42"/>
      <c r="H28" s="45"/>
      <c r="I28" s="45"/>
      <c r="J28" s="50"/>
      <c r="K28" s="50"/>
      <c r="L28" s="50"/>
      <c r="M28" s="50"/>
      <c r="N28" s="50"/>
      <c r="O28" s="50"/>
      <c r="P28" s="50"/>
      <c r="Q28" s="48"/>
      <c r="R28" s="38" t="s">
        <v>450</v>
      </c>
      <c r="S28" s="38" t="str" cm="1">
        <f t="array" ref="S28">_xlfn.XLOOKUP(R28,INDEX(Flettilisti,,1),INDEX(Flettilisti,,2),,0)</f>
        <v>Vantar flokkun</v>
      </c>
      <c r="T28" s="38" t="str">
        <f>IF(ISBLANK(M28),"",IF(M28&lt;Gögn!$J$2,Gögn!$K$2,IF(M28&gt;Gögn!$J$4,Gögn!$K$4,Gögn!$K$3)))</f>
        <v/>
      </c>
      <c r="U28" s="49" t="str" cm="1">
        <f t="array" aca="1" ref="U28" ca="1">IF(ISBLANK(A28),"",IF(S28="Styrkhæft",_xlfn.XLOOKUP(T28,Vegalengdir[Texti],INDIRECT("Vegalengdir["&amp;'Upplýsingar um umsækjanda'!$B$10&amp;"]"),0%,0)))</f>
        <v/>
      </c>
      <c r="V28" s="72" t="str">
        <f t="shared" si="0"/>
        <v/>
      </c>
    </row>
    <row r="29" spans="1:22" x14ac:dyDescent="0.25">
      <c r="A29" s="42"/>
      <c r="B29" s="43"/>
      <c r="C29" s="44"/>
      <c r="D29" s="45"/>
      <c r="E29" s="44"/>
      <c r="F29" s="45"/>
      <c r="G29" s="42"/>
      <c r="H29" s="45"/>
      <c r="I29" s="45"/>
      <c r="J29" s="50"/>
      <c r="K29" s="50"/>
      <c r="L29" s="50"/>
      <c r="M29" s="50"/>
      <c r="N29" s="50"/>
      <c r="O29" s="50"/>
      <c r="P29" s="50"/>
      <c r="Q29" s="48"/>
      <c r="R29" s="38" t="s">
        <v>450</v>
      </c>
      <c r="S29" s="38" t="str" cm="1">
        <f t="array" ref="S29">_xlfn.XLOOKUP(R29,INDEX(Flettilisti,,1),INDEX(Flettilisti,,2),,0)</f>
        <v>Vantar flokkun</v>
      </c>
      <c r="T29" s="38" t="str">
        <f>IF(ISBLANK(M29),"",IF(M29&lt;Gögn!$J$2,Gögn!$K$2,IF(M29&gt;Gögn!$J$4,Gögn!$K$4,Gögn!$K$3)))</f>
        <v/>
      </c>
      <c r="U29" s="49" t="str" cm="1">
        <f t="array" aca="1" ref="U29" ca="1">IF(ISBLANK(A29),"",IF(S29="Styrkhæft",_xlfn.XLOOKUP(T29,Vegalengdir[Texti],INDIRECT("Vegalengdir["&amp;'Upplýsingar um umsækjanda'!$B$10&amp;"]"),0%,0)))</f>
        <v/>
      </c>
      <c r="V29" s="72" t="str">
        <f t="shared" si="0"/>
        <v/>
      </c>
    </row>
    <row r="30" spans="1:22" x14ac:dyDescent="0.25">
      <c r="A30" s="42"/>
      <c r="B30" s="43"/>
      <c r="C30" s="44"/>
      <c r="D30" s="45"/>
      <c r="E30" s="44"/>
      <c r="F30" s="45"/>
      <c r="G30" s="42"/>
      <c r="H30" s="45"/>
      <c r="I30" s="45"/>
      <c r="J30" s="50"/>
      <c r="K30" s="50"/>
      <c r="L30" s="50"/>
      <c r="M30" s="50"/>
      <c r="N30" s="50"/>
      <c r="O30" s="50"/>
      <c r="P30" s="50"/>
      <c r="Q30" s="48"/>
      <c r="R30" s="38" t="s">
        <v>450</v>
      </c>
      <c r="S30" s="38" t="str" cm="1">
        <f t="array" ref="S30">_xlfn.XLOOKUP(R30,INDEX(Flettilisti,,1),INDEX(Flettilisti,,2),,0)</f>
        <v>Vantar flokkun</v>
      </c>
      <c r="T30" s="38" t="str">
        <f>IF(ISBLANK(M30),"",IF(M30&lt;Gögn!$J$2,Gögn!$K$2,IF(M30&gt;Gögn!$J$4,Gögn!$K$4,Gögn!$K$3)))</f>
        <v/>
      </c>
      <c r="U30" s="49" t="str" cm="1">
        <f t="array" aca="1" ref="U30" ca="1">IF(ISBLANK(A30),"",IF(S30="Styrkhæft",_xlfn.XLOOKUP(T30,Vegalengdir[Texti],INDIRECT("Vegalengdir["&amp;'Upplýsingar um umsækjanda'!$B$10&amp;"]"),0%,0)))</f>
        <v/>
      </c>
      <c r="V30" s="72" t="str">
        <f t="shared" si="0"/>
        <v/>
      </c>
    </row>
    <row r="31" spans="1:22" x14ac:dyDescent="0.25">
      <c r="A31" s="42"/>
      <c r="B31" s="43"/>
      <c r="C31" s="44"/>
      <c r="D31" s="45"/>
      <c r="E31" s="44"/>
      <c r="F31" s="45"/>
      <c r="G31" s="42"/>
      <c r="H31" s="45"/>
      <c r="I31" s="45"/>
      <c r="J31" s="50"/>
      <c r="K31" s="50"/>
      <c r="L31" s="50"/>
      <c r="M31" s="50"/>
      <c r="N31" s="50"/>
      <c r="O31" s="50"/>
      <c r="P31" s="50"/>
      <c r="Q31" s="48"/>
      <c r="R31" s="38" t="s">
        <v>450</v>
      </c>
      <c r="S31" s="38" t="str" cm="1">
        <f t="array" ref="S31">_xlfn.XLOOKUP(R31,INDEX(Flettilisti,,1),INDEX(Flettilisti,,2),,0)</f>
        <v>Vantar flokkun</v>
      </c>
      <c r="T31" s="38" t="str">
        <f>IF(ISBLANK(M31),"",IF(M31&lt;Gögn!$J$2,Gögn!$K$2,IF(M31&gt;Gögn!$J$4,Gögn!$K$4,Gögn!$K$3)))</f>
        <v/>
      </c>
      <c r="U31" s="49" t="str" cm="1">
        <f t="array" aca="1" ref="U31" ca="1">IF(ISBLANK(A31),"",IF(S31="Styrkhæft",_xlfn.XLOOKUP(T31,Vegalengdir[Texti],INDIRECT("Vegalengdir["&amp;'Upplýsingar um umsækjanda'!$B$10&amp;"]"),0%,0)))</f>
        <v/>
      </c>
      <c r="V31" s="72" t="str">
        <f t="shared" si="0"/>
        <v/>
      </c>
    </row>
    <row r="32" spans="1:22" x14ac:dyDescent="0.25">
      <c r="A32" s="47"/>
      <c r="B32" s="47"/>
      <c r="C32" s="47"/>
      <c r="D32" s="117"/>
      <c r="E32" s="47"/>
      <c r="F32" s="37"/>
      <c r="G32" s="47"/>
      <c r="H32" s="37"/>
      <c r="I32" s="37"/>
      <c r="J32" s="51"/>
      <c r="K32" s="51"/>
      <c r="L32" s="51"/>
      <c r="M32" s="51"/>
      <c r="N32" s="51"/>
      <c r="O32" s="51"/>
      <c r="P32" s="51"/>
      <c r="R32" s="38" t="s">
        <v>450</v>
      </c>
      <c r="S32" s="38" t="str" cm="1">
        <f t="array" ref="S32">_xlfn.XLOOKUP(R32,INDEX(Flettilisti,,1),INDEX(Flettilisti,,2),,0)</f>
        <v>Vantar flokkun</v>
      </c>
      <c r="T32" s="38" t="str">
        <f>IF(ISBLANK(M32),"",IF(M32&lt;Gögn!$J$2,Gögn!$K$2,IF(M32&gt;Gögn!$J$4,Gögn!$K$4,Gögn!$K$3)))</f>
        <v/>
      </c>
      <c r="U32" s="49" t="str" cm="1">
        <f t="array" aca="1" ref="U32" ca="1">IF(ISBLANK(A32),"",IF(S32="Styrkhæft",_xlfn.XLOOKUP(T32,Vegalengdir[Texti],INDIRECT("Vegalengdir["&amp;'Upplýsingar um umsækjanda'!$B$10&amp;"]"),0%,0)))</f>
        <v/>
      </c>
      <c r="V32" s="72" t="str">
        <f t="shared" si="0"/>
        <v/>
      </c>
    </row>
    <row r="33" spans="1:22" x14ac:dyDescent="0.25">
      <c r="A33" s="47"/>
      <c r="B33" s="47"/>
      <c r="C33" s="47"/>
      <c r="D33" s="117"/>
      <c r="E33" s="47"/>
      <c r="F33" s="37"/>
      <c r="G33" s="47"/>
      <c r="H33" s="37"/>
      <c r="I33" s="37"/>
      <c r="J33" s="51"/>
      <c r="K33" s="51"/>
      <c r="L33" s="51"/>
      <c r="M33" s="51"/>
      <c r="N33" s="51"/>
      <c r="O33" s="51"/>
      <c r="P33" s="51"/>
      <c r="R33" s="38" t="s">
        <v>450</v>
      </c>
      <c r="S33" s="38" t="str" cm="1">
        <f t="array" ref="S33">_xlfn.XLOOKUP(R33,INDEX(Flettilisti,,1),INDEX(Flettilisti,,2),,0)</f>
        <v>Vantar flokkun</v>
      </c>
      <c r="T33" s="38" t="str">
        <f>IF(ISBLANK(M33),"",IF(M33&lt;Gögn!$J$2,Gögn!$K$2,IF(M33&gt;Gögn!$J$4,Gögn!$K$4,Gögn!$K$3)))</f>
        <v/>
      </c>
      <c r="U33" s="49" t="str" cm="1">
        <f t="array" aca="1" ref="U33" ca="1">IF(ISBLANK(A33),"",IF(S33="Styrkhæft",_xlfn.XLOOKUP(T33,Vegalengdir[Texti],INDIRECT("Vegalengdir["&amp;'Upplýsingar um umsækjanda'!$B$10&amp;"]"),0%,0)))</f>
        <v/>
      </c>
      <c r="V33" s="72" t="str">
        <f t="shared" si="0"/>
        <v/>
      </c>
    </row>
    <row r="34" spans="1:22" x14ac:dyDescent="0.25">
      <c r="A34" s="47"/>
      <c r="B34" s="47"/>
      <c r="C34" s="47"/>
      <c r="D34" s="117"/>
      <c r="E34" s="47"/>
      <c r="F34" s="37"/>
      <c r="G34" s="47"/>
      <c r="H34" s="37"/>
      <c r="I34" s="37"/>
      <c r="J34" s="51"/>
      <c r="K34" s="51"/>
      <c r="L34" s="51"/>
      <c r="M34" s="51"/>
      <c r="N34" s="51"/>
      <c r="O34" s="51"/>
      <c r="P34" s="51"/>
      <c r="R34" s="38" t="s">
        <v>450</v>
      </c>
      <c r="S34" s="38" t="str" cm="1">
        <f t="array" ref="S34">_xlfn.XLOOKUP(R34,INDEX(Flettilisti,,1),INDEX(Flettilisti,,2),,0)</f>
        <v>Vantar flokkun</v>
      </c>
      <c r="T34" s="38" t="str">
        <f>IF(ISBLANK(M34),"",IF(M34&lt;Gögn!$J$2,Gögn!$K$2,IF(M34&gt;Gögn!$J$4,Gögn!$K$4,Gögn!$K$3)))</f>
        <v/>
      </c>
      <c r="U34" s="49" t="str" cm="1">
        <f t="array" aca="1" ref="U34" ca="1">IF(ISBLANK(A34),"",IF(S34="Styrkhæft",_xlfn.XLOOKUP(T34,Vegalengdir[Texti],INDIRECT("Vegalengdir["&amp;'Upplýsingar um umsækjanda'!$B$10&amp;"]"),0%,0)))</f>
        <v/>
      </c>
      <c r="V34" s="72" t="str">
        <f t="shared" si="0"/>
        <v/>
      </c>
    </row>
    <row r="35" spans="1:22" x14ac:dyDescent="0.25">
      <c r="A35" s="47"/>
      <c r="B35" s="47"/>
      <c r="C35" s="47"/>
      <c r="D35" s="117"/>
      <c r="E35" s="47"/>
      <c r="F35" s="37"/>
      <c r="G35" s="47"/>
      <c r="H35" s="37"/>
      <c r="I35" s="37"/>
      <c r="J35" s="51"/>
      <c r="K35" s="51"/>
      <c r="L35" s="51"/>
      <c r="M35" s="51"/>
      <c r="N35" s="51"/>
      <c r="O35" s="51"/>
      <c r="P35" s="51"/>
      <c r="R35" s="38" t="s">
        <v>450</v>
      </c>
      <c r="S35" s="38" t="str" cm="1">
        <f t="array" ref="S35">_xlfn.XLOOKUP(R35,INDEX(Flettilisti,,1),INDEX(Flettilisti,,2),,0)</f>
        <v>Vantar flokkun</v>
      </c>
      <c r="T35" s="38" t="str">
        <f>IF(ISBLANK(M35),"",IF(M35&lt;Gögn!$J$2,Gögn!$K$2,IF(M35&gt;Gögn!$J$4,Gögn!$K$4,Gögn!$K$3)))</f>
        <v/>
      </c>
      <c r="U35" s="49" t="str" cm="1">
        <f t="array" aca="1" ref="U35" ca="1">IF(ISBLANK(A35),"",IF(S35="Styrkhæft",_xlfn.XLOOKUP(T35,Vegalengdir[Texti],INDIRECT("Vegalengdir["&amp;'Upplýsingar um umsækjanda'!$B$10&amp;"]"),0%,0)))</f>
        <v/>
      </c>
      <c r="V35" s="72" t="str">
        <f t="shared" si="0"/>
        <v/>
      </c>
    </row>
    <row r="36" spans="1:22" x14ac:dyDescent="0.25">
      <c r="A36" s="47"/>
      <c r="B36" s="47"/>
      <c r="C36" s="47"/>
      <c r="D36" s="117"/>
      <c r="E36" s="47"/>
      <c r="F36" s="37"/>
      <c r="G36" s="47"/>
      <c r="H36" s="37"/>
      <c r="I36" s="37"/>
      <c r="J36" s="51"/>
      <c r="K36" s="51"/>
      <c r="L36" s="51"/>
      <c r="M36" s="51"/>
      <c r="N36" s="51"/>
      <c r="O36" s="51"/>
      <c r="P36" s="51"/>
      <c r="R36" s="38" t="s">
        <v>450</v>
      </c>
      <c r="S36" s="38" t="str" cm="1">
        <f t="array" ref="S36">_xlfn.XLOOKUP(R36,INDEX(Flettilisti,,1),INDEX(Flettilisti,,2),,0)</f>
        <v>Vantar flokkun</v>
      </c>
      <c r="T36" s="38" t="str">
        <f>IF(ISBLANK(M36),"",IF(M36&lt;Gögn!$J$2,Gögn!$K$2,IF(M36&gt;Gögn!$J$4,Gögn!$K$4,Gögn!$K$3)))</f>
        <v/>
      </c>
      <c r="U36" s="49" t="str" cm="1">
        <f t="array" aca="1" ref="U36" ca="1">IF(ISBLANK(A36),"",IF(S36="Styrkhæft",_xlfn.XLOOKUP(T36,Vegalengdir[Texti],INDIRECT("Vegalengdir["&amp;'Upplýsingar um umsækjanda'!$B$10&amp;"]"),0%,0)))</f>
        <v/>
      </c>
      <c r="V36" s="72" t="str">
        <f t="shared" si="0"/>
        <v/>
      </c>
    </row>
    <row r="37" spans="1:22" x14ac:dyDescent="0.25">
      <c r="A37" s="47"/>
      <c r="B37" s="47"/>
      <c r="C37" s="47"/>
      <c r="D37" s="117"/>
      <c r="E37" s="47"/>
      <c r="F37" s="37"/>
      <c r="G37" s="47"/>
      <c r="H37" s="37"/>
      <c r="I37" s="37"/>
      <c r="J37" s="51"/>
      <c r="K37" s="51"/>
      <c r="L37" s="51"/>
      <c r="M37" s="51"/>
      <c r="N37" s="51"/>
      <c r="O37" s="51"/>
      <c r="P37" s="51"/>
      <c r="R37" s="38" t="s">
        <v>450</v>
      </c>
      <c r="S37" s="38" t="str" cm="1">
        <f t="array" ref="S37">_xlfn.XLOOKUP(R37,INDEX(Flettilisti,,1),INDEX(Flettilisti,,2),,0)</f>
        <v>Vantar flokkun</v>
      </c>
      <c r="T37" s="38" t="str">
        <f>IF(ISBLANK(M37),"",IF(M37&lt;Gögn!$J$2,Gögn!$K$2,IF(M37&gt;Gögn!$J$4,Gögn!$K$4,Gögn!$K$3)))</f>
        <v/>
      </c>
      <c r="U37" s="49" t="str" cm="1">
        <f t="array" aca="1" ref="U37" ca="1">IF(ISBLANK(A37),"",IF(S37="Styrkhæft",_xlfn.XLOOKUP(T37,Vegalengdir[Texti],INDIRECT("Vegalengdir["&amp;'Upplýsingar um umsækjanda'!$B$10&amp;"]"),0%,0)))</f>
        <v/>
      </c>
      <c r="V37" s="72" t="str">
        <f t="shared" si="0"/>
        <v/>
      </c>
    </row>
    <row r="38" spans="1:22" x14ac:dyDescent="0.25">
      <c r="A38" s="47"/>
      <c r="B38" s="47"/>
      <c r="C38" s="47"/>
      <c r="D38" s="117"/>
      <c r="E38" s="47"/>
      <c r="F38" s="37"/>
      <c r="G38" s="47"/>
      <c r="H38" s="37"/>
      <c r="I38" s="37"/>
      <c r="J38" s="51"/>
      <c r="K38" s="51"/>
      <c r="L38" s="51"/>
      <c r="M38" s="51"/>
      <c r="N38" s="51"/>
      <c r="O38" s="51"/>
      <c r="P38" s="51"/>
      <c r="R38" s="38" t="s">
        <v>450</v>
      </c>
      <c r="S38" s="38" t="str" cm="1">
        <f t="array" ref="S38">_xlfn.XLOOKUP(R38,INDEX(Flettilisti,,1),INDEX(Flettilisti,,2),,0)</f>
        <v>Vantar flokkun</v>
      </c>
      <c r="T38" s="38" t="str">
        <f>IF(ISBLANK(M38),"",IF(M38&lt;Gögn!$J$2,Gögn!$K$2,IF(M38&gt;Gögn!$J$4,Gögn!$K$4,Gögn!$K$3)))</f>
        <v/>
      </c>
      <c r="U38" s="49" t="str" cm="1">
        <f t="array" aca="1" ref="U38" ca="1">IF(ISBLANK(A38),"",IF(S38="Styrkhæft",_xlfn.XLOOKUP(T38,Vegalengdir[Texti],INDIRECT("Vegalengdir["&amp;'Upplýsingar um umsækjanda'!$B$10&amp;"]"),0%,0)))</f>
        <v/>
      </c>
      <c r="V38" s="72" t="str">
        <f t="shared" si="0"/>
        <v/>
      </c>
    </row>
    <row r="39" spans="1:22" x14ac:dyDescent="0.25">
      <c r="A39" s="47"/>
      <c r="B39" s="47"/>
      <c r="C39" s="47"/>
      <c r="D39" s="117"/>
      <c r="E39" s="47"/>
      <c r="F39" s="37"/>
      <c r="G39" s="47"/>
      <c r="H39" s="37"/>
      <c r="I39" s="37"/>
      <c r="J39" s="51"/>
      <c r="K39" s="51"/>
      <c r="L39" s="51"/>
      <c r="M39" s="51"/>
      <c r="N39" s="51"/>
      <c r="O39" s="51"/>
      <c r="P39" s="51"/>
      <c r="R39" s="38" t="s">
        <v>450</v>
      </c>
      <c r="S39" s="38" t="str" cm="1">
        <f t="array" ref="S39">_xlfn.XLOOKUP(R39,INDEX(Flettilisti,,1),INDEX(Flettilisti,,2),,0)</f>
        <v>Vantar flokkun</v>
      </c>
      <c r="T39" s="38" t="str">
        <f>IF(ISBLANK(M39),"",IF(M39&lt;Gögn!$J$2,Gögn!$K$2,IF(M39&gt;Gögn!$J$4,Gögn!$K$4,Gögn!$K$3)))</f>
        <v/>
      </c>
      <c r="U39" s="49" t="str" cm="1">
        <f t="array" aca="1" ref="U39" ca="1">IF(ISBLANK(A39),"",IF(S39="Styrkhæft",_xlfn.XLOOKUP(T39,Vegalengdir[Texti],INDIRECT("Vegalengdir["&amp;'Upplýsingar um umsækjanda'!$B$10&amp;"]"),0%,0)))</f>
        <v/>
      </c>
      <c r="V39" s="72" t="str">
        <f t="shared" si="0"/>
        <v/>
      </c>
    </row>
    <row r="40" spans="1:22" x14ac:dyDescent="0.25">
      <c r="A40" s="47"/>
      <c r="B40" s="47"/>
      <c r="C40" s="47"/>
      <c r="D40" s="117"/>
      <c r="E40" s="47"/>
      <c r="F40" s="37"/>
      <c r="G40" s="47"/>
      <c r="H40" s="37"/>
      <c r="I40" s="37"/>
      <c r="J40" s="51"/>
      <c r="K40" s="51"/>
      <c r="L40" s="51"/>
      <c r="M40" s="51"/>
      <c r="N40" s="51"/>
      <c r="O40" s="51"/>
      <c r="P40" s="51"/>
      <c r="R40" s="38" t="s">
        <v>450</v>
      </c>
      <c r="S40" s="38" t="str" cm="1">
        <f t="array" ref="S40">_xlfn.XLOOKUP(R40,INDEX(Flettilisti,,1),INDEX(Flettilisti,,2),,0)</f>
        <v>Vantar flokkun</v>
      </c>
      <c r="T40" s="38" t="str">
        <f>IF(ISBLANK(M40),"",IF(M40&lt;Gögn!$J$2,Gögn!$K$2,IF(M40&gt;Gögn!$J$4,Gögn!$K$4,Gögn!$K$3)))</f>
        <v/>
      </c>
      <c r="U40" s="49" t="str" cm="1">
        <f t="array" aca="1" ref="U40" ca="1">IF(ISBLANK(A40),"",IF(S40="Styrkhæft",_xlfn.XLOOKUP(T40,Vegalengdir[Texti],INDIRECT("Vegalengdir["&amp;'Upplýsingar um umsækjanda'!$B$10&amp;"]"),0%,0)))</f>
        <v/>
      </c>
      <c r="V40" s="72" t="str">
        <f t="shared" si="0"/>
        <v/>
      </c>
    </row>
    <row r="41" spans="1:22" x14ac:dyDescent="0.25">
      <c r="A41" s="47"/>
      <c r="B41" s="47"/>
      <c r="C41" s="47"/>
      <c r="D41" s="117"/>
      <c r="E41" s="47"/>
      <c r="F41" s="37"/>
      <c r="G41" s="47"/>
      <c r="H41" s="37"/>
      <c r="I41" s="37"/>
      <c r="J41" s="51"/>
      <c r="K41" s="51"/>
      <c r="L41" s="51"/>
      <c r="M41" s="51"/>
      <c r="N41" s="51"/>
      <c r="O41" s="51"/>
      <c r="P41" s="51"/>
      <c r="R41" s="38" t="s">
        <v>450</v>
      </c>
      <c r="S41" s="38" t="str" cm="1">
        <f t="array" ref="S41">_xlfn.XLOOKUP(R41,INDEX(Flettilisti,,1),INDEX(Flettilisti,,2),,0)</f>
        <v>Vantar flokkun</v>
      </c>
      <c r="T41" s="38" t="str">
        <f>IF(ISBLANK(M41),"",IF(M41&lt;Gögn!$J$2,Gögn!$K$2,IF(M41&gt;Gögn!$J$4,Gögn!$K$4,Gögn!$K$3)))</f>
        <v/>
      </c>
      <c r="U41" s="49" t="str" cm="1">
        <f t="array" aca="1" ref="U41" ca="1">IF(ISBLANK(A41),"",IF(S41="Styrkhæft",_xlfn.XLOOKUP(T41,Vegalengdir[Texti],INDIRECT("Vegalengdir["&amp;'Upplýsingar um umsækjanda'!$B$10&amp;"]"),0%,0)))</f>
        <v/>
      </c>
      <c r="V41" s="72" t="str">
        <f t="shared" si="0"/>
        <v/>
      </c>
    </row>
    <row r="42" spans="1:22" x14ac:dyDescent="0.25">
      <c r="A42" s="47"/>
      <c r="B42" s="47"/>
      <c r="C42" s="47"/>
      <c r="D42" s="117"/>
      <c r="E42" s="47"/>
      <c r="F42" s="37"/>
      <c r="G42" s="47"/>
      <c r="H42" s="37"/>
      <c r="I42" s="37"/>
      <c r="J42" s="51"/>
      <c r="K42" s="51"/>
      <c r="L42" s="51"/>
      <c r="M42" s="51"/>
      <c r="N42" s="51"/>
      <c r="O42" s="51"/>
      <c r="P42" s="51"/>
      <c r="R42" s="38" t="s">
        <v>450</v>
      </c>
      <c r="S42" s="38" t="str" cm="1">
        <f t="array" ref="S42">_xlfn.XLOOKUP(R42,INDEX(Flettilisti,,1),INDEX(Flettilisti,,2),,0)</f>
        <v>Vantar flokkun</v>
      </c>
      <c r="T42" s="38" t="str">
        <f>IF(ISBLANK(M42),"",IF(M42&lt;Gögn!$J$2,Gögn!$K$2,IF(M42&gt;Gögn!$J$4,Gögn!$K$4,Gögn!$K$3)))</f>
        <v/>
      </c>
      <c r="U42" s="49" t="str" cm="1">
        <f t="array" aca="1" ref="U42" ca="1">IF(ISBLANK(A42),"",IF(S42="Styrkhæft",_xlfn.XLOOKUP(T42,Vegalengdir[Texti],INDIRECT("Vegalengdir["&amp;'Upplýsingar um umsækjanda'!$B$10&amp;"]"),0%,0)))</f>
        <v/>
      </c>
      <c r="V42" s="72" t="str">
        <f t="shared" si="0"/>
        <v/>
      </c>
    </row>
    <row r="43" spans="1:22" x14ac:dyDescent="0.25">
      <c r="A43" s="47"/>
      <c r="B43" s="47"/>
      <c r="C43" s="47"/>
      <c r="D43" s="117"/>
      <c r="E43" s="47"/>
      <c r="F43" s="37"/>
      <c r="G43" s="47"/>
      <c r="H43" s="37"/>
      <c r="I43" s="37"/>
      <c r="J43" s="51"/>
      <c r="K43" s="51"/>
      <c r="L43" s="51"/>
      <c r="M43" s="51"/>
      <c r="N43" s="51"/>
      <c r="O43" s="51"/>
      <c r="P43" s="51"/>
      <c r="R43" s="38" t="s">
        <v>450</v>
      </c>
      <c r="S43" s="38" t="str" cm="1">
        <f t="array" ref="S43">_xlfn.XLOOKUP(R43,INDEX(Flettilisti,,1),INDEX(Flettilisti,,2),,0)</f>
        <v>Vantar flokkun</v>
      </c>
      <c r="T43" s="38" t="str">
        <f>IF(ISBLANK(M43),"",IF(M43&lt;Gögn!$J$2,Gögn!$K$2,IF(M43&gt;Gögn!$J$4,Gögn!$K$4,Gögn!$K$3)))</f>
        <v/>
      </c>
      <c r="U43" s="49" t="str" cm="1">
        <f t="array" aca="1" ref="U43" ca="1">IF(ISBLANK(A43),"",IF(S43="Styrkhæft",_xlfn.XLOOKUP(T43,Vegalengdir[Texti],INDIRECT("Vegalengdir["&amp;'Upplýsingar um umsækjanda'!$B$10&amp;"]"),0%,0)))</f>
        <v/>
      </c>
      <c r="V43" s="72" t="str">
        <f t="shared" si="0"/>
        <v/>
      </c>
    </row>
    <row r="44" spans="1:22" x14ac:dyDescent="0.25">
      <c r="A44" s="47"/>
      <c r="B44" s="47"/>
      <c r="C44" s="47"/>
      <c r="D44" s="117"/>
      <c r="E44" s="47"/>
      <c r="F44" s="37"/>
      <c r="G44" s="47"/>
      <c r="H44" s="37"/>
      <c r="I44" s="37"/>
      <c r="J44" s="51"/>
      <c r="K44" s="51"/>
      <c r="L44" s="51"/>
      <c r="M44" s="51"/>
      <c r="N44" s="51"/>
      <c r="O44" s="51"/>
      <c r="P44" s="51"/>
      <c r="R44" s="38" t="s">
        <v>450</v>
      </c>
      <c r="S44" s="38" t="str" cm="1">
        <f t="array" ref="S44">_xlfn.XLOOKUP(R44,INDEX(Flettilisti,,1),INDEX(Flettilisti,,2),,0)</f>
        <v>Vantar flokkun</v>
      </c>
      <c r="T44" s="38" t="str">
        <f>IF(ISBLANK(M44),"",IF(M44&lt;Gögn!$J$2,Gögn!$K$2,IF(M44&gt;Gögn!$J$4,Gögn!$K$4,Gögn!$K$3)))</f>
        <v/>
      </c>
      <c r="U44" s="49" t="str" cm="1">
        <f t="array" aca="1" ref="U44" ca="1">IF(ISBLANK(A44),"",IF(S44="Styrkhæft",_xlfn.XLOOKUP(T44,Vegalengdir[Texti],INDIRECT("Vegalengdir["&amp;'Upplýsingar um umsækjanda'!$B$10&amp;"]"),0%,0)))</f>
        <v/>
      </c>
      <c r="V44" s="72" t="str">
        <f t="shared" si="0"/>
        <v/>
      </c>
    </row>
    <row r="45" spans="1:22" x14ac:dyDescent="0.25">
      <c r="A45" s="47"/>
      <c r="B45" s="47"/>
      <c r="C45" s="47"/>
      <c r="D45" s="117"/>
      <c r="E45" s="47"/>
      <c r="F45" s="37"/>
      <c r="G45" s="47"/>
      <c r="H45" s="37"/>
      <c r="I45" s="37"/>
      <c r="J45" s="51"/>
      <c r="K45" s="51"/>
      <c r="L45" s="51"/>
      <c r="M45" s="51"/>
      <c r="N45" s="51"/>
      <c r="O45" s="51"/>
      <c r="P45" s="51"/>
      <c r="R45" s="38" t="s">
        <v>450</v>
      </c>
      <c r="S45" s="38" t="str" cm="1">
        <f t="array" ref="S45">_xlfn.XLOOKUP(R45,INDEX(Flettilisti,,1),INDEX(Flettilisti,,2),,0)</f>
        <v>Vantar flokkun</v>
      </c>
      <c r="T45" s="38" t="str">
        <f>IF(ISBLANK(M45),"",IF(M45&lt;Gögn!$J$2,Gögn!$K$2,IF(M45&gt;Gögn!$J$4,Gögn!$K$4,Gögn!$K$3)))</f>
        <v/>
      </c>
      <c r="U45" s="49" t="str" cm="1">
        <f t="array" aca="1" ref="U45" ca="1">IF(ISBLANK(A45),"",IF(S45="Styrkhæft",_xlfn.XLOOKUP(T45,Vegalengdir[Texti],INDIRECT("Vegalengdir["&amp;'Upplýsingar um umsækjanda'!$B$10&amp;"]"),0%,0)))</f>
        <v/>
      </c>
      <c r="V45" s="72" t="str">
        <f t="shared" si="0"/>
        <v/>
      </c>
    </row>
    <row r="46" spans="1:22" x14ac:dyDescent="0.25">
      <c r="A46" s="47"/>
      <c r="B46" s="47"/>
      <c r="C46" s="47"/>
      <c r="D46" s="117"/>
      <c r="E46" s="47"/>
      <c r="F46" s="37"/>
      <c r="G46" s="47"/>
      <c r="H46" s="37"/>
      <c r="I46" s="37"/>
      <c r="J46" s="51"/>
      <c r="K46" s="51"/>
      <c r="L46" s="51"/>
      <c r="M46" s="51"/>
      <c r="N46" s="51"/>
      <c r="O46" s="51"/>
      <c r="P46" s="51"/>
      <c r="R46" s="38" t="s">
        <v>450</v>
      </c>
      <c r="S46" s="38" t="str" cm="1">
        <f t="array" ref="S46">_xlfn.XLOOKUP(R46,INDEX(Flettilisti,,1),INDEX(Flettilisti,,2),,0)</f>
        <v>Vantar flokkun</v>
      </c>
      <c r="T46" s="38" t="str">
        <f>IF(ISBLANK(M46),"",IF(M46&lt;Gögn!$J$2,Gögn!$K$2,IF(M46&gt;Gögn!$J$4,Gögn!$K$4,Gögn!$K$3)))</f>
        <v/>
      </c>
      <c r="U46" s="49" t="str" cm="1">
        <f t="array" aca="1" ref="U46" ca="1">IF(ISBLANK(A46),"",IF(S46="Styrkhæft",_xlfn.XLOOKUP(T46,Vegalengdir[Texti],INDIRECT("Vegalengdir["&amp;'Upplýsingar um umsækjanda'!$B$10&amp;"]"),0%,0)))</f>
        <v/>
      </c>
      <c r="V46" s="72" t="str">
        <f t="shared" si="0"/>
        <v/>
      </c>
    </row>
    <row r="47" spans="1:22" x14ac:dyDescent="0.25">
      <c r="A47" s="47"/>
      <c r="B47" s="47"/>
      <c r="C47" s="47"/>
      <c r="D47" s="117"/>
      <c r="E47" s="47"/>
      <c r="F47" s="37"/>
      <c r="G47" s="47"/>
      <c r="H47" s="37"/>
      <c r="I47" s="37"/>
      <c r="J47" s="51"/>
      <c r="K47" s="51"/>
      <c r="L47" s="51"/>
      <c r="M47" s="51"/>
      <c r="N47" s="51"/>
      <c r="O47" s="51"/>
      <c r="P47" s="51"/>
      <c r="R47" s="38" t="s">
        <v>450</v>
      </c>
      <c r="S47" s="38" t="str" cm="1">
        <f t="array" ref="S47">_xlfn.XLOOKUP(R47,INDEX(Flettilisti,,1),INDEX(Flettilisti,,2),,0)</f>
        <v>Vantar flokkun</v>
      </c>
      <c r="T47" s="38" t="str">
        <f>IF(ISBLANK(M47),"",IF(M47&lt;Gögn!$J$2,Gögn!$K$2,IF(M47&gt;Gögn!$J$4,Gögn!$K$4,Gögn!$K$3)))</f>
        <v/>
      </c>
      <c r="U47" s="49" t="str" cm="1">
        <f t="array" aca="1" ref="U47" ca="1">IF(ISBLANK(A47),"",IF(S47="Styrkhæft",_xlfn.XLOOKUP(T47,Vegalengdir[Texti],INDIRECT("Vegalengdir["&amp;'Upplýsingar um umsækjanda'!$B$10&amp;"]"),0%,0)))</f>
        <v/>
      </c>
      <c r="V47" s="72" t="str">
        <f t="shared" si="0"/>
        <v/>
      </c>
    </row>
    <row r="48" spans="1:22" x14ac:dyDescent="0.25">
      <c r="A48" s="47"/>
      <c r="B48" s="47"/>
      <c r="C48" s="47"/>
      <c r="D48" s="117"/>
      <c r="E48" s="47"/>
      <c r="F48" s="37"/>
      <c r="G48" s="47"/>
      <c r="H48" s="37"/>
      <c r="I48" s="37"/>
      <c r="J48" s="51"/>
      <c r="K48" s="51"/>
      <c r="L48" s="51"/>
      <c r="M48" s="51"/>
      <c r="N48" s="51"/>
      <c r="O48" s="51"/>
      <c r="P48" s="51"/>
      <c r="R48" s="38" t="s">
        <v>450</v>
      </c>
      <c r="S48" s="38" t="str" cm="1">
        <f t="array" ref="S48">_xlfn.XLOOKUP(R48,INDEX(Flettilisti,,1),INDEX(Flettilisti,,2),,0)</f>
        <v>Vantar flokkun</v>
      </c>
      <c r="T48" s="38" t="str">
        <f>IF(ISBLANK(M48),"",IF(M48&lt;Gögn!$J$2,Gögn!$K$2,IF(M48&gt;Gögn!$J$4,Gögn!$K$4,Gögn!$K$3)))</f>
        <v/>
      </c>
      <c r="U48" s="49" t="str" cm="1">
        <f t="array" aca="1" ref="U48" ca="1">IF(ISBLANK(A48),"",IF(S48="Styrkhæft",_xlfn.XLOOKUP(T48,Vegalengdir[Texti],INDIRECT("Vegalengdir["&amp;'Upplýsingar um umsækjanda'!$B$10&amp;"]"),0%,0)))</f>
        <v/>
      </c>
      <c r="V48" s="72" t="str">
        <f t="shared" si="0"/>
        <v/>
      </c>
    </row>
    <row r="49" spans="1:22" x14ac:dyDescent="0.25">
      <c r="A49" s="47"/>
      <c r="B49" s="47"/>
      <c r="C49" s="47"/>
      <c r="D49" s="117"/>
      <c r="E49" s="47"/>
      <c r="F49" s="37"/>
      <c r="G49" s="47"/>
      <c r="H49" s="37"/>
      <c r="I49" s="37"/>
      <c r="J49" s="51"/>
      <c r="K49" s="51"/>
      <c r="L49" s="51"/>
      <c r="M49" s="51"/>
      <c r="N49" s="51"/>
      <c r="O49" s="51"/>
      <c r="P49" s="51"/>
      <c r="R49" s="38" t="s">
        <v>450</v>
      </c>
      <c r="S49" s="38" t="str" cm="1">
        <f t="array" ref="S49">_xlfn.XLOOKUP(R49,INDEX(Flettilisti,,1),INDEX(Flettilisti,,2),,0)</f>
        <v>Vantar flokkun</v>
      </c>
      <c r="T49" s="38" t="str">
        <f>IF(ISBLANK(M49),"",IF(M49&lt;Gögn!$J$2,Gögn!$K$2,IF(M49&gt;Gögn!$J$4,Gögn!$K$4,Gögn!$K$3)))</f>
        <v/>
      </c>
      <c r="U49" s="49" t="str" cm="1">
        <f t="array" aca="1" ref="U49" ca="1">IF(ISBLANK(A49),"",IF(S49="Styrkhæft",_xlfn.XLOOKUP(T49,Vegalengdir[Texti],INDIRECT("Vegalengdir["&amp;'Upplýsingar um umsækjanda'!$B$10&amp;"]"),0%,0)))</f>
        <v/>
      </c>
      <c r="V49" s="72" t="str">
        <f t="shared" si="0"/>
        <v/>
      </c>
    </row>
    <row r="50" spans="1:22" x14ac:dyDescent="0.25">
      <c r="A50" s="47"/>
      <c r="B50" s="47"/>
      <c r="C50" s="47"/>
      <c r="D50" s="117"/>
      <c r="E50" s="47"/>
      <c r="F50" s="37"/>
      <c r="G50" s="47"/>
      <c r="H50" s="37"/>
      <c r="I50" s="37"/>
      <c r="J50" s="51"/>
      <c r="K50" s="51"/>
      <c r="L50" s="51"/>
      <c r="M50" s="51"/>
      <c r="N50" s="51"/>
      <c r="O50" s="51"/>
      <c r="P50" s="51"/>
      <c r="R50" s="38" t="s">
        <v>450</v>
      </c>
      <c r="S50" s="38" t="str" cm="1">
        <f t="array" ref="S50">_xlfn.XLOOKUP(R50,INDEX(Flettilisti,,1),INDEX(Flettilisti,,2),,0)</f>
        <v>Vantar flokkun</v>
      </c>
      <c r="T50" s="38" t="str">
        <f>IF(ISBLANK(M50),"",IF(M50&lt;Gögn!$J$2,Gögn!$K$2,IF(M50&gt;Gögn!$J$4,Gögn!$K$4,Gögn!$K$3)))</f>
        <v/>
      </c>
      <c r="U50" s="49" t="str" cm="1">
        <f t="array" aca="1" ref="U50" ca="1">IF(ISBLANK(A50),"",IF(S50="Styrkhæft",_xlfn.XLOOKUP(T50,Vegalengdir[Texti],INDIRECT("Vegalengdir["&amp;'Upplýsingar um umsækjanda'!$B$10&amp;"]"),0%,0)))</f>
        <v/>
      </c>
      <c r="V50" s="72" t="str">
        <f t="shared" si="0"/>
        <v/>
      </c>
    </row>
    <row r="51" spans="1:22" x14ac:dyDescent="0.25">
      <c r="A51" s="47"/>
      <c r="B51" s="47"/>
      <c r="C51" s="47"/>
      <c r="D51" s="117"/>
      <c r="E51" s="47"/>
      <c r="F51" s="37"/>
      <c r="G51" s="47"/>
      <c r="H51" s="37"/>
      <c r="I51" s="37"/>
      <c r="J51" s="51"/>
      <c r="K51" s="51"/>
      <c r="L51" s="51"/>
      <c r="M51" s="51"/>
      <c r="N51" s="51"/>
      <c r="O51" s="51"/>
      <c r="P51" s="51"/>
      <c r="R51" s="38" t="s">
        <v>450</v>
      </c>
      <c r="S51" s="38" t="str" cm="1">
        <f t="array" ref="S51">_xlfn.XLOOKUP(R51,INDEX(Flettilisti,,1),INDEX(Flettilisti,,2),,0)</f>
        <v>Vantar flokkun</v>
      </c>
      <c r="T51" s="38" t="str">
        <f>IF(ISBLANK(M51),"",IF(M51&lt;Gögn!$J$2,Gögn!$K$2,IF(M51&gt;Gögn!$J$4,Gögn!$K$4,Gögn!$K$3)))</f>
        <v/>
      </c>
      <c r="U51" s="49" t="str" cm="1">
        <f t="array" aca="1" ref="U51" ca="1">IF(ISBLANK(A51),"",IF(S51="Styrkhæft",_xlfn.XLOOKUP(T51,Vegalengdir[Texti],INDIRECT("Vegalengdir["&amp;'Upplýsingar um umsækjanda'!$B$10&amp;"]"),0%,0)))</f>
        <v/>
      </c>
      <c r="V51" s="72" t="str">
        <f t="shared" si="0"/>
        <v/>
      </c>
    </row>
    <row r="52" spans="1:22" x14ac:dyDescent="0.25">
      <c r="A52" s="47"/>
      <c r="B52" s="47"/>
      <c r="C52" s="47"/>
      <c r="D52" s="117"/>
      <c r="E52" s="47"/>
      <c r="F52" s="37"/>
      <c r="G52" s="47"/>
      <c r="H52" s="37"/>
      <c r="I52" s="37"/>
      <c r="J52" s="51"/>
      <c r="K52" s="51"/>
      <c r="L52" s="51"/>
      <c r="M52" s="51"/>
      <c r="N52" s="51"/>
      <c r="O52" s="51"/>
      <c r="P52" s="51"/>
      <c r="R52" s="38" t="s">
        <v>450</v>
      </c>
      <c r="S52" s="38" t="str" cm="1">
        <f t="array" ref="S52">_xlfn.XLOOKUP(R52,INDEX(Flettilisti,,1),INDEX(Flettilisti,,2),,0)</f>
        <v>Vantar flokkun</v>
      </c>
      <c r="T52" s="38" t="str">
        <f>IF(ISBLANK(M52),"",IF(M52&lt;Gögn!$J$2,Gögn!$K$2,IF(M52&gt;Gögn!$J$4,Gögn!$K$4,Gögn!$K$3)))</f>
        <v/>
      </c>
      <c r="U52" s="49" t="str" cm="1">
        <f t="array" aca="1" ref="U52" ca="1">IF(ISBLANK(A52),"",IF(S52="Styrkhæft",_xlfn.XLOOKUP(T52,Vegalengdir[Texti],INDIRECT("Vegalengdir["&amp;'Upplýsingar um umsækjanda'!$B$10&amp;"]"),0%,0)))</f>
        <v/>
      </c>
      <c r="V52" s="72" t="str">
        <f t="shared" si="0"/>
        <v/>
      </c>
    </row>
    <row r="53" spans="1:22" x14ac:dyDescent="0.25">
      <c r="A53" s="47"/>
      <c r="B53" s="47"/>
      <c r="C53" s="47"/>
      <c r="D53" s="117"/>
      <c r="E53" s="47"/>
      <c r="F53" s="37"/>
      <c r="G53" s="47"/>
      <c r="H53" s="37"/>
      <c r="I53" s="37"/>
      <c r="J53" s="51"/>
      <c r="K53" s="51"/>
      <c r="L53" s="51"/>
      <c r="M53" s="51"/>
      <c r="N53" s="51"/>
      <c r="O53" s="51"/>
      <c r="P53" s="51"/>
      <c r="R53" s="38" t="s">
        <v>450</v>
      </c>
      <c r="S53" s="38" t="str" cm="1">
        <f t="array" ref="S53">_xlfn.XLOOKUP(R53,INDEX(Flettilisti,,1),INDEX(Flettilisti,,2),,0)</f>
        <v>Vantar flokkun</v>
      </c>
      <c r="T53" s="38" t="str">
        <f>IF(ISBLANK(M53),"",IF(M53&lt;Gögn!$J$2,Gögn!$K$2,IF(M53&gt;Gögn!$J$4,Gögn!$K$4,Gögn!$K$3)))</f>
        <v/>
      </c>
      <c r="U53" s="49" t="str" cm="1">
        <f t="array" aca="1" ref="U53" ca="1">IF(ISBLANK(A53),"",IF(S53="Styrkhæft",_xlfn.XLOOKUP(T53,Vegalengdir[Texti],INDIRECT("Vegalengdir["&amp;'Upplýsingar um umsækjanda'!$B$10&amp;"]"),0%,0)))</f>
        <v/>
      </c>
      <c r="V53" s="72" t="str">
        <f t="shared" si="0"/>
        <v/>
      </c>
    </row>
    <row r="54" spans="1:22" x14ac:dyDescent="0.25">
      <c r="A54" s="47"/>
      <c r="B54" s="47"/>
      <c r="C54" s="47"/>
      <c r="D54" s="117"/>
      <c r="E54" s="47"/>
      <c r="F54" s="37"/>
      <c r="G54" s="47"/>
      <c r="H54" s="37"/>
      <c r="I54" s="37"/>
      <c r="J54" s="51"/>
      <c r="K54" s="51"/>
      <c r="L54" s="51"/>
      <c r="M54" s="51"/>
      <c r="N54" s="51"/>
      <c r="O54" s="51"/>
      <c r="P54" s="51"/>
      <c r="R54" s="38" t="s">
        <v>450</v>
      </c>
      <c r="S54" s="38" t="str" cm="1">
        <f t="array" ref="S54">_xlfn.XLOOKUP(R54,INDEX(Flettilisti,,1),INDEX(Flettilisti,,2),,0)</f>
        <v>Vantar flokkun</v>
      </c>
      <c r="T54" s="38" t="str">
        <f>IF(ISBLANK(M54),"",IF(M54&lt;Gögn!$J$2,Gögn!$K$2,IF(M54&gt;Gögn!$J$4,Gögn!$K$4,Gögn!$K$3)))</f>
        <v/>
      </c>
      <c r="U54" s="49" t="str" cm="1">
        <f t="array" aca="1" ref="U54" ca="1">IF(ISBLANK(A54),"",IF(S54="Styrkhæft",_xlfn.XLOOKUP(T54,Vegalengdir[Texti],INDIRECT("Vegalengdir["&amp;'Upplýsingar um umsækjanda'!$B$10&amp;"]"),0%,0)))</f>
        <v/>
      </c>
      <c r="V54" s="72" t="str">
        <f t="shared" si="0"/>
        <v/>
      </c>
    </row>
    <row r="55" spans="1:22" x14ac:dyDescent="0.25">
      <c r="A55" s="47"/>
      <c r="B55" s="47"/>
      <c r="C55" s="47"/>
      <c r="D55" s="117"/>
      <c r="E55" s="47"/>
      <c r="F55" s="37"/>
      <c r="G55" s="47"/>
      <c r="H55" s="37"/>
      <c r="I55" s="37"/>
      <c r="J55" s="51"/>
      <c r="K55" s="51"/>
      <c r="L55" s="51"/>
      <c r="M55" s="51"/>
      <c r="N55" s="51"/>
      <c r="O55" s="51"/>
      <c r="P55" s="51"/>
      <c r="R55" s="38" t="s">
        <v>450</v>
      </c>
      <c r="S55" s="38" t="str" cm="1">
        <f t="array" ref="S55">_xlfn.XLOOKUP(R55,INDEX(Flettilisti,,1),INDEX(Flettilisti,,2),,0)</f>
        <v>Vantar flokkun</v>
      </c>
      <c r="T55" s="38" t="str">
        <f>IF(ISBLANK(M55),"",IF(M55&lt;Gögn!$J$2,Gögn!$K$2,IF(M55&gt;Gögn!$J$4,Gögn!$K$4,Gögn!$K$3)))</f>
        <v/>
      </c>
      <c r="U55" s="49" t="str" cm="1">
        <f t="array" aca="1" ref="U55" ca="1">IF(ISBLANK(A55),"",IF(S55="Styrkhæft",_xlfn.XLOOKUP(T55,Vegalengdir[Texti],INDIRECT("Vegalengdir["&amp;'Upplýsingar um umsækjanda'!$B$10&amp;"]"),0%,0)))</f>
        <v/>
      </c>
      <c r="V55" s="72" t="str">
        <f t="shared" si="0"/>
        <v/>
      </c>
    </row>
    <row r="56" spans="1:22" x14ac:dyDescent="0.25">
      <c r="A56" s="47"/>
      <c r="B56" s="47"/>
      <c r="C56" s="47"/>
      <c r="D56" s="117"/>
      <c r="E56" s="47"/>
      <c r="F56" s="37"/>
      <c r="G56" s="47"/>
      <c r="H56" s="37"/>
      <c r="I56" s="37"/>
      <c r="J56" s="51"/>
      <c r="K56" s="51"/>
      <c r="L56" s="51"/>
      <c r="M56" s="51"/>
      <c r="N56" s="51"/>
      <c r="O56" s="51"/>
      <c r="P56" s="51"/>
      <c r="R56" s="38" t="s">
        <v>450</v>
      </c>
      <c r="S56" s="38" t="str" cm="1">
        <f t="array" ref="S56">_xlfn.XLOOKUP(R56,INDEX(Flettilisti,,1),INDEX(Flettilisti,,2),,0)</f>
        <v>Vantar flokkun</v>
      </c>
      <c r="T56" s="38" t="str">
        <f>IF(ISBLANK(M56),"",IF(M56&lt;Gögn!$J$2,Gögn!$K$2,IF(M56&gt;Gögn!$J$4,Gögn!$K$4,Gögn!$K$3)))</f>
        <v/>
      </c>
      <c r="U56" s="49" t="str" cm="1">
        <f t="array" aca="1" ref="U56" ca="1">IF(ISBLANK(A56),"",IF(S56="Styrkhæft",_xlfn.XLOOKUP(T56,Vegalengdir[Texti],INDIRECT("Vegalengdir["&amp;'Upplýsingar um umsækjanda'!$B$10&amp;"]"),0%,0)))</f>
        <v/>
      </c>
      <c r="V56" s="72" t="str">
        <f t="shared" si="0"/>
        <v/>
      </c>
    </row>
    <row r="57" spans="1:22" x14ac:dyDescent="0.25">
      <c r="A57" s="47"/>
      <c r="B57" s="47"/>
      <c r="C57" s="47"/>
      <c r="D57" s="117"/>
      <c r="E57" s="47"/>
      <c r="F57" s="37"/>
      <c r="G57" s="47"/>
      <c r="H57" s="37"/>
      <c r="I57" s="37"/>
      <c r="J57" s="51"/>
      <c r="K57" s="51"/>
      <c r="L57" s="51"/>
      <c r="M57" s="51"/>
      <c r="N57" s="51"/>
      <c r="O57" s="51"/>
      <c r="P57" s="51"/>
      <c r="R57" s="38" t="s">
        <v>450</v>
      </c>
      <c r="S57" s="38" t="str" cm="1">
        <f t="array" ref="S57">_xlfn.XLOOKUP(R57,INDEX(Flettilisti,,1),INDEX(Flettilisti,,2),,0)</f>
        <v>Vantar flokkun</v>
      </c>
      <c r="T57" s="38" t="str">
        <f>IF(ISBLANK(M57),"",IF(M57&lt;Gögn!$J$2,Gögn!$K$2,IF(M57&gt;Gögn!$J$4,Gögn!$K$4,Gögn!$K$3)))</f>
        <v/>
      </c>
      <c r="U57" s="49" t="str" cm="1">
        <f t="array" aca="1" ref="U57" ca="1">IF(ISBLANK(A57),"",IF(S57="Styrkhæft",_xlfn.XLOOKUP(T57,Vegalengdir[Texti],INDIRECT("Vegalengdir["&amp;'Upplýsingar um umsækjanda'!$B$10&amp;"]"),0%,0)))</f>
        <v/>
      </c>
      <c r="V57" s="72" t="str">
        <f t="shared" si="0"/>
        <v/>
      </c>
    </row>
    <row r="58" spans="1:22" x14ac:dyDescent="0.25">
      <c r="A58" s="47"/>
      <c r="B58" s="47"/>
      <c r="C58" s="47"/>
      <c r="D58" s="117"/>
      <c r="E58" s="47"/>
      <c r="F58" s="37"/>
      <c r="G58" s="47"/>
      <c r="H58" s="37"/>
      <c r="I58" s="37"/>
      <c r="J58" s="51"/>
      <c r="K58" s="51"/>
      <c r="L58" s="51"/>
      <c r="M58" s="51"/>
      <c r="N58" s="51"/>
      <c r="O58" s="51"/>
      <c r="P58" s="51"/>
      <c r="R58" s="38" t="s">
        <v>450</v>
      </c>
      <c r="S58" s="38" t="str" cm="1">
        <f t="array" ref="S58">_xlfn.XLOOKUP(R58,INDEX(Flettilisti,,1),INDEX(Flettilisti,,2),,0)</f>
        <v>Vantar flokkun</v>
      </c>
      <c r="T58" s="38" t="str">
        <f>IF(ISBLANK(M58),"",IF(M58&lt;Gögn!$J$2,Gögn!$K$2,IF(M58&gt;Gögn!$J$4,Gögn!$K$4,Gögn!$K$3)))</f>
        <v/>
      </c>
      <c r="U58" s="49" t="str" cm="1">
        <f t="array" aca="1" ref="U58" ca="1">IF(ISBLANK(A58),"",IF(S58="Styrkhæft",_xlfn.XLOOKUP(T58,Vegalengdir[Texti],INDIRECT("Vegalengdir["&amp;'Upplýsingar um umsækjanda'!$B$10&amp;"]"),0%,0)))</f>
        <v/>
      </c>
      <c r="V58" s="72" t="str">
        <f t="shared" si="0"/>
        <v/>
      </c>
    </row>
    <row r="59" spans="1:22" x14ac:dyDescent="0.25">
      <c r="A59" s="47"/>
      <c r="B59" s="47"/>
      <c r="C59" s="47"/>
      <c r="D59" s="117"/>
      <c r="E59" s="47"/>
      <c r="F59" s="37"/>
      <c r="G59" s="47"/>
      <c r="H59" s="37"/>
      <c r="I59" s="37"/>
      <c r="J59" s="51"/>
      <c r="K59" s="51"/>
      <c r="L59" s="51"/>
      <c r="M59" s="51"/>
      <c r="N59" s="51"/>
      <c r="O59" s="51"/>
      <c r="P59" s="51"/>
      <c r="R59" s="38" t="s">
        <v>450</v>
      </c>
      <c r="S59" s="38" t="str" cm="1">
        <f t="array" ref="S59">_xlfn.XLOOKUP(R59,INDEX(Flettilisti,,1),INDEX(Flettilisti,,2),,0)</f>
        <v>Vantar flokkun</v>
      </c>
      <c r="T59" s="38" t="str">
        <f>IF(ISBLANK(M59),"",IF(M59&lt;Gögn!$J$2,Gögn!$K$2,IF(M59&gt;Gögn!$J$4,Gögn!$K$4,Gögn!$K$3)))</f>
        <v/>
      </c>
      <c r="U59" s="49" t="str" cm="1">
        <f t="array" aca="1" ref="U59" ca="1">IF(ISBLANK(A59),"",IF(S59="Styrkhæft",_xlfn.XLOOKUP(T59,Vegalengdir[Texti],INDIRECT("Vegalengdir["&amp;'Upplýsingar um umsækjanda'!$B$10&amp;"]"),0%,0)))</f>
        <v/>
      </c>
      <c r="V59" s="72" t="str">
        <f t="shared" si="0"/>
        <v/>
      </c>
    </row>
    <row r="60" spans="1:22" x14ac:dyDescent="0.25">
      <c r="A60" s="47"/>
      <c r="B60" s="47"/>
      <c r="C60" s="47"/>
      <c r="D60" s="117"/>
      <c r="E60" s="47"/>
      <c r="F60" s="37"/>
      <c r="G60" s="47"/>
      <c r="H60" s="37"/>
      <c r="I60" s="37"/>
      <c r="J60" s="51"/>
      <c r="K60" s="51"/>
      <c r="L60" s="51"/>
      <c r="M60" s="51"/>
      <c r="N60" s="51"/>
      <c r="O60" s="51"/>
      <c r="P60" s="51"/>
      <c r="R60" s="38" t="s">
        <v>450</v>
      </c>
      <c r="S60" s="38" t="str" cm="1">
        <f t="array" ref="S60">_xlfn.XLOOKUP(R60,INDEX(Flettilisti,,1),INDEX(Flettilisti,,2),,0)</f>
        <v>Vantar flokkun</v>
      </c>
      <c r="T60" s="38" t="str">
        <f>IF(ISBLANK(M60),"",IF(M60&lt;Gögn!$J$2,Gögn!$K$2,IF(M60&gt;Gögn!$J$4,Gögn!$K$4,Gögn!$K$3)))</f>
        <v/>
      </c>
      <c r="U60" s="49" t="str" cm="1">
        <f t="array" aca="1" ref="U60" ca="1">IF(ISBLANK(A60),"",IF(S60="Styrkhæft",_xlfn.XLOOKUP(T60,Vegalengdir[Texti],INDIRECT("Vegalengdir["&amp;'Upplýsingar um umsækjanda'!$B$10&amp;"]"),0%,0)))</f>
        <v/>
      </c>
      <c r="V60" s="72" t="str">
        <f t="shared" si="0"/>
        <v/>
      </c>
    </row>
    <row r="61" spans="1:22" x14ac:dyDescent="0.25">
      <c r="A61" s="47"/>
      <c r="B61" s="47"/>
      <c r="C61" s="47"/>
      <c r="D61" s="117"/>
      <c r="E61" s="47"/>
      <c r="F61" s="37"/>
      <c r="G61" s="47"/>
      <c r="H61" s="37"/>
      <c r="I61" s="37"/>
      <c r="J61" s="51"/>
      <c r="K61" s="51"/>
      <c r="L61" s="51"/>
      <c r="M61" s="51"/>
      <c r="N61" s="51"/>
      <c r="O61" s="51"/>
      <c r="P61" s="51"/>
      <c r="R61" s="38" t="s">
        <v>450</v>
      </c>
      <c r="S61" s="38" t="str" cm="1">
        <f t="array" ref="S61">_xlfn.XLOOKUP(R61,INDEX(Flettilisti,,1),INDEX(Flettilisti,,2),,0)</f>
        <v>Vantar flokkun</v>
      </c>
      <c r="T61" s="38" t="str">
        <f>IF(ISBLANK(M61),"",IF(M61&lt;Gögn!$J$2,Gögn!$K$2,IF(M61&gt;Gögn!$J$4,Gögn!$K$4,Gögn!$K$3)))</f>
        <v/>
      </c>
      <c r="U61" s="49" t="str" cm="1">
        <f t="array" aca="1" ref="U61" ca="1">IF(ISBLANK(A61),"",IF(S61="Styrkhæft",_xlfn.XLOOKUP(T61,Vegalengdir[Texti],INDIRECT("Vegalengdir["&amp;'Upplýsingar um umsækjanda'!$B$10&amp;"]"),0%,0)))</f>
        <v/>
      </c>
      <c r="V61" s="72" t="str">
        <f t="shared" si="0"/>
        <v/>
      </c>
    </row>
    <row r="62" spans="1:22" x14ac:dyDescent="0.25">
      <c r="A62" s="47"/>
      <c r="B62" s="47"/>
      <c r="C62" s="47"/>
      <c r="D62" s="117"/>
      <c r="E62" s="47"/>
      <c r="F62" s="37"/>
      <c r="G62" s="47"/>
      <c r="H62" s="37"/>
      <c r="I62" s="37"/>
      <c r="J62" s="51"/>
      <c r="K62" s="51"/>
      <c r="L62" s="51"/>
      <c r="M62" s="51"/>
      <c r="N62" s="51"/>
      <c r="O62" s="51"/>
      <c r="P62" s="51"/>
      <c r="R62" s="38" t="s">
        <v>450</v>
      </c>
      <c r="S62" s="38" t="str" cm="1">
        <f t="array" ref="S62">_xlfn.XLOOKUP(R62,INDEX(Flettilisti,,1),INDEX(Flettilisti,,2),,0)</f>
        <v>Vantar flokkun</v>
      </c>
      <c r="T62" s="38" t="str">
        <f>IF(ISBLANK(M62),"",IF(M62&lt;Gögn!$J$2,Gögn!$K$2,IF(M62&gt;Gögn!$J$4,Gögn!$K$4,Gögn!$K$3)))</f>
        <v/>
      </c>
      <c r="U62" s="49" t="str" cm="1">
        <f t="array" aca="1" ref="U62" ca="1">IF(ISBLANK(A62),"",IF(S62="Styrkhæft",_xlfn.XLOOKUP(T62,Vegalengdir[Texti],INDIRECT("Vegalengdir["&amp;'Upplýsingar um umsækjanda'!$B$10&amp;"]"),0%,0)))</f>
        <v/>
      </c>
      <c r="V62" s="72" t="str">
        <f t="shared" si="0"/>
        <v/>
      </c>
    </row>
    <row r="63" spans="1:22" x14ac:dyDescent="0.25">
      <c r="A63" s="47"/>
      <c r="B63" s="47"/>
      <c r="C63" s="47"/>
      <c r="D63" s="117"/>
      <c r="E63" s="47"/>
      <c r="F63" s="37"/>
      <c r="G63" s="47"/>
      <c r="H63" s="37"/>
      <c r="I63" s="37"/>
      <c r="J63" s="51"/>
      <c r="K63" s="51"/>
      <c r="L63" s="51"/>
      <c r="M63" s="51"/>
      <c r="N63" s="51"/>
      <c r="O63" s="51"/>
      <c r="P63" s="51"/>
      <c r="R63" s="38" t="s">
        <v>450</v>
      </c>
      <c r="S63" s="38" t="str" cm="1">
        <f t="array" ref="S63">_xlfn.XLOOKUP(R63,INDEX(Flettilisti,,1),INDEX(Flettilisti,,2),,0)</f>
        <v>Vantar flokkun</v>
      </c>
      <c r="T63" s="38" t="str">
        <f>IF(ISBLANK(M63),"",IF(M63&lt;Gögn!$J$2,Gögn!$K$2,IF(M63&gt;Gögn!$J$4,Gögn!$K$4,Gögn!$K$3)))</f>
        <v/>
      </c>
      <c r="U63" s="49" t="str" cm="1">
        <f t="array" aca="1" ref="U63" ca="1">IF(ISBLANK(A63),"",IF(S63="Styrkhæft",_xlfn.XLOOKUP(T63,Vegalengdir[Texti],INDIRECT("Vegalengdir["&amp;'Upplýsingar um umsækjanda'!$B$10&amp;"]"),0%,0)))</f>
        <v/>
      </c>
      <c r="V63" s="72" t="str">
        <f t="shared" si="0"/>
        <v/>
      </c>
    </row>
    <row r="64" spans="1:22" x14ac:dyDescent="0.25">
      <c r="A64" s="47"/>
      <c r="B64" s="47"/>
      <c r="C64" s="47"/>
      <c r="D64" s="117"/>
      <c r="E64" s="47"/>
      <c r="F64" s="37"/>
      <c r="G64" s="47"/>
      <c r="H64" s="37"/>
      <c r="I64" s="37"/>
      <c r="J64" s="51"/>
      <c r="K64" s="51"/>
      <c r="L64" s="51"/>
      <c r="M64" s="51"/>
      <c r="N64" s="51"/>
      <c r="O64" s="51"/>
      <c r="P64" s="51"/>
      <c r="R64" s="38" t="s">
        <v>450</v>
      </c>
      <c r="S64" s="38" t="str" cm="1">
        <f t="array" ref="S64">_xlfn.XLOOKUP(R64,INDEX(Flettilisti,,1),INDEX(Flettilisti,,2),,0)</f>
        <v>Vantar flokkun</v>
      </c>
      <c r="T64" s="38" t="str">
        <f>IF(ISBLANK(M64),"",IF(M64&lt;Gögn!$J$2,Gögn!$K$2,IF(M64&gt;Gögn!$J$4,Gögn!$K$4,Gögn!$K$3)))</f>
        <v/>
      </c>
      <c r="U64" s="49" t="str" cm="1">
        <f t="array" aca="1" ref="U64" ca="1">IF(ISBLANK(A64),"",IF(S64="Styrkhæft",_xlfn.XLOOKUP(T64,Vegalengdir[Texti],INDIRECT("Vegalengdir["&amp;'Upplýsingar um umsækjanda'!$B$10&amp;"]"),0%,0)))</f>
        <v/>
      </c>
      <c r="V64" s="72" t="str">
        <f t="shared" si="0"/>
        <v/>
      </c>
    </row>
    <row r="65" spans="1:22" x14ac:dyDescent="0.25">
      <c r="A65" s="47"/>
      <c r="B65" s="47"/>
      <c r="C65" s="47"/>
      <c r="D65" s="117"/>
      <c r="E65" s="47"/>
      <c r="F65" s="37"/>
      <c r="G65" s="47"/>
      <c r="H65" s="37"/>
      <c r="I65" s="37"/>
      <c r="J65" s="51"/>
      <c r="K65" s="51"/>
      <c r="L65" s="51"/>
      <c r="M65" s="51"/>
      <c r="N65" s="51"/>
      <c r="O65" s="51"/>
      <c r="P65" s="51"/>
      <c r="R65" s="38" t="s">
        <v>450</v>
      </c>
      <c r="S65" s="38" t="str" cm="1">
        <f t="array" ref="S65">_xlfn.XLOOKUP(R65,INDEX(Flettilisti,,1),INDEX(Flettilisti,,2),,0)</f>
        <v>Vantar flokkun</v>
      </c>
      <c r="T65" s="38" t="str">
        <f>IF(ISBLANK(M65),"",IF(M65&lt;Gögn!$J$2,Gögn!$K$2,IF(M65&gt;Gögn!$J$4,Gögn!$K$4,Gögn!$K$3)))</f>
        <v/>
      </c>
      <c r="U65" s="49" t="str" cm="1">
        <f t="array" aca="1" ref="U65" ca="1">IF(ISBLANK(A65),"",IF(S65="Styrkhæft",_xlfn.XLOOKUP(T65,Vegalengdir[Texti],INDIRECT("Vegalengdir["&amp;'Upplýsingar um umsækjanda'!$B$10&amp;"]"),0%,0)))</f>
        <v/>
      </c>
      <c r="V65" s="72" t="str">
        <f t="shared" si="0"/>
        <v/>
      </c>
    </row>
    <row r="66" spans="1:22" x14ac:dyDescent="0.25">
      <c r="A66" s="47"/>
      <c r="B66" s="47"/>
      <c r="C66" s="47"/>
      <c r="D66" s="117"/>
      <c r="E66" s="47"/>
      <c r="F66" s="37"/>
      <c r="G66" s="47"/>
      <c r="H66" s="37"/>
      <c r="I66" s="37"/>
      <c r="J66" s="51"/>
      <c r="K66" s="51"/>
      <c r="L66" s="51"/>
      <c r="M66" s="51"/>
      <c r="N66" s="51"/>
      <c r="O66" s="51"/>
      <c r="P66" s="51"/>
      <c r="R66" s="38" t="s">
        <v>450</v>
      </c>
      <c r="S66" s="38" t="str" cm="1">
        <f t="array" ref="S66">_xlfn.XLOOKUP(R66,INDEX(Flettilisti,,1),INDEX(Flettilisti,,2),,0)</f>
        <v>Vantar flokkun</v>
      </c>
      <c r="T66" s="38" t="str">
        <f>IF(ISBLANK(M66),"",IF(M66&lt;Gögn!$J$2,Gögn!$K$2,IF(M66&gt;Gögn!$J$4,Gögn!$K$4,Gögn!$K$3)))</f>
        <v/>
      </c>
      <c r="U66" s="49" t="str" cm="1">
        <f t="array" aca="1" ref="U66" ca="1">IF(ISBLANK(A66),"",IF(S66="Styrkhæft",_xlfn.XLOOKUP(T66,Vegalengdir[Texti],INDIRECT("Vegalengdir["&amp;'Upplýsingar um umsækjanda'!$B$10&amp;"]"),0%,0)))</f>
        <v/>
      </c>
      <c r="V66" s="72" t="str">
        <f t="shared" si="0"/>
        <v/>
      </c>
    </row>
    <row r="67" spans="1:22" x14ac:dyDescent="0.25">
      <c r="A67" s="47"/>
      <c r="B67" s="47"/>
      <c r="C67" s="47"/>
      <c r="D67" s="117"/>
      <c r="E67" s="47"/>
      <c r="F67" s="37"/>
      <c r="G67" s="47"/>
      <c r="H67" s="37"/>
      <c r="I67" s="37"/>
      <c r="J67" s="51"/>
      <c r="K67" s="51"/>
      <c r="L67" s="51"/>
      <c r="M67" s="51"/>
      <c r="N67" s="51"/>
      <c r="O67" s="51"/>
      <c r="P67" s="51"/>
      <c r="R67" s="38" t="s">
        <v>450</v>
      </c>
      <c r="S67" s="38" t="str" cm="1">
        <f t="array" ref="S67">_xlfn.XLOOKUP(R67,INDEX(Flettilisti,,1),INDEX(Flettilisti,,2),,0)</f>
        <v>Vantar flokkun</v>
      </c>
      <c r="T67" s="38" t="str">
        <f>IF(ISBLANK(M67),"",IF(M67&lt;Gögn!$J$2,Gögn!$K$2,IF(M67&gt;Gögn!$J$4,Gögn!$K$4,Gögn!$K$3)))</f>
        <v/>
      </c>
      <c r="U67" s="49" t="str" cm="1">
        <f t="array" aca="1" ref="U67" ca="1">IF(ISBLANK(A67),"",IF(S67="Styrkhæft",_xlfn.XLOOKUP(T67,Vegalengdir[Texti],INDIRECT("Vegalengdir["&amp;'Upplýsingar um umsækjanda'!$B$10&amp;"]"),0%,0)))</f>
        <v/>
      </c>
      <c r="V67" s="72" t="str">
        <f t="shared" ref="V67:V130" si="1">IF(ISBLANK(A67),"",U67*P67)</f>
        <v/>
      </c>
    </row>
    <row r="68" spans="1:22" x14ac:dyDescent="0.25">
      <c r="A68" s="47"/>
      <c r="B68" s="47"/>
      <c r="C68" s="47"/>
      <c r="D68" s="117"/>
      <c r="E68" s="47"/>
      <c r="F68" s="37"/>
      <c r="G68" s="47"/>
      <c r="H68" s="37"/>
      <c r="I68" s="37"/>
      <c r="J68" s="51"/>
      <c r="K68" s="51"/>
      <c r="L68" s="51"/>
      <c r="M68" s="51"/>
      <c r="N68" s="51"/>
      <c r="O68" s="51"/>
      <c r="P68" s="51"/>
      <c r="R68" s="38" t="s">
        <v>450</v>
      </c>
      <c r="S68" s="38" t="str" cm="1">
        <f t="array" ref="S68">_xlfn.XLOOKUP(R68,INDEX(Flettilisti,,1),INDEX(Flettilisti,,2),,0)</f>
        <v>Vantar flokkun</v>
      </c>
      <c r="T68" s="38" t="str">
        <f>IF(ISBLANK(M68),"",IF(M68&lt;Gögn!$J$2,Gögn!$K$2,IF(M68&gt;Gögn!$J$4,Gögn!$K$4,Gögn!$K$3)))</f>
        <v/>
      </c>
      <c r="U68" s="49" t="str" cm="1">
        <f t="array" aca="1" ref="U68" ca="1">IF(ISBLANK(A68),"",IF(S68="Styrkhæft",_xlfn.XLOOKUP(T68,Vegalengdir[Texti],INDIRECT("Vegalengdir["&amp;'Upplýsingar um umsækjanda'!$B$10&amp;"]"),0%,0)))</f>
        <v/>
      </c>
      <c r="V68" s="72" t="str">
        <f t="shared" si="1"/>
        <v/>
      </c>
    </row>
    <row r="69" spans="1:22" x14ac:dyDescent="0.25">
      <c r="A69" s="47"/>
      <c r="B69" s="47"/>
      <c r="C69" s="47"/>
      <c r="D69" s="117"/>
      <c r="E69" s="47"/>
      <c r="F69" s="37"/>
      <c r="G69" s="47"/>
      <c r="H69" s="37"/>
      <c r="I69" s="37"/>
      <c r="J69" s="51"/>
      <c r="K69" s="51"/>
      <c r="L69" s="51"/>
      <c r="M69" s="51"/>
      <c r="N69" s="51"/>
      <c r="O69" s="51"/>
      <c r="P69" s="51"/>
      <c r="R69" s="38" t="s">
        <v>450</v>
      </c>
      <c r="S69" s="38" t="str" cm="1">
        <f t="array" ref="S69">_xlfn.XLOOKUP(R69,INDEX(Flettilisti,,1),INDEX(Flettilisti,,2),,0)</f>
        <v>Vantar flokkun</v>
      </c>
      <c r="T69" s="38" t="str">
        <f>IF(ISBLANK(M69),"",IF(M69&lt;Gögn!$J$2,Gögn!$K$2,IF(M69&gt;Gögn!$J$4,Gögn!$K$4,Gögn!$K$3)))</f>
        <v/>
      </c>
      <c r="U69" s="49" t="str" cm="1">
        <f t="array" aca="1" ref="U69" ca="1">IF(ISBLANK(A69),"",IF(S69="Styrkhæft",_xlfn.XLOOKUP(T69,Vegalengdir[Texti],INDIRECT("Vegalengdir["&amp;'Upplýsingar um umsækjanda'!$B$10&amp;"]"),0%,0)))</f>
        <v/>
      </c>
      <c r="V69" s="72" t="str">
        <f t="shared" si="1"/>
        <v/>
      </c>
    </row>
    <row r="70" spans="1:22" x14ac:dyDescent="0.25">
      <c r="A70" s="47"/>
      <c r="B70" s="47"/>
      <c r="C70" s="47"/>
      <c r="D70" s="117"/>
      <c r="E70" s="47"/>
      <c r="F70" s="37"/>
      <c r="G70" s="47"/>
      <c r="H70" s="37"/>
      <c r="I70" s="37"/>
      <c r="J70" s="51"/>
      <c r="K70" s="51"/>
      <c r="L70" s="51"/>
      <c r="M70" s="51"/>
      <c r="N70" s="51"/>
      <c r="O70" s="51"/>
      <c r="P70" s="51"/>
      <c r="R70" s="38" t="s">
        <v>450</v>
      </c>
      <c r="S70" s="38" t="str" cm="1">
        <f t="array" ref="S70">_xlfn.XLOOKUP(R70,INDEX(Flettilisti,,1),INDEX(Flettilisti,,2),,0)</f>
        <v>Vantar flokkun</v>
      </c>
      <c r="T70" s="38" t="str">
        <f>IF(ISBLANK(M70),"",IF(M70&lt;Gögn!$J$2,Gögn!$K$2,IF(M70&gt;Gögn!$J$4,Gögn!$K$4,Gögn!$K$3)))</f>
        <v/>
      </c>
      <c r="U70" s="49" t="str" cm="1">
        <f t="array" aca="1" ref="U70" ca="1">IF(ISBLANK(A70),"",IF(S70="Styrkhæft",_xlfn.XLOOKUP(T70,Vegalengdir[Texti],INDIRECT("Vegalengdir["&amp;'Upplýsingar um umsækjanda'!$B$10&amp;"]"),0%,0)))</f>
        <v/>
      </c>
      <c r="V70" s="72" t="str">
        <f t="shared" si="1"/>
        <v/>
      </c>
    </row>
    <row r="71" spans="1:22" x14ac:dyDescent="0.25">
      <c r="A71" s="47"/>
      <c r="B71" s="47"/>
      <c r="C71" s="47"/>
      <c r="D71" s="117"/>
      <c r="E71" s="47"/>
      <c r="F71" s="37"/>
      <c r="G71" s="47"/>
      <c r="H71" s="37"/>
      <c r="I71" s="37"/>
      <c r="J71" s="51"/>
      <c r="K71" s="51"/>
      <c r="L71" s="51"/>
      <c r="M71" s="51"/>
      <c r="N71" s="51"/>
      <c r="O71" s="51"/>
      <c r="P71" s="51"/>
      <c r="R71" s="38" t="s">
        <v>450</v>
      </c>
      <c r="S71" s="38" t="str" cm="1">
        <f t="array" ref="S71">_xlfn.XLOOKUP(R71,INDEX(Flettilisti,,1),INDEX(Flettilisti,,2),,0)</f>
        <v>Vantar flokkun</v>
      </c>
      <c r="T71" s="38" t="str">
        <f>IF(ISBLANK(M71),"",IF(M71&lt;Gögn!$J$2,Gögn!$K$2,IF(M71&gt;Gögn!$J$4,Gögn!$K$4,Gögn!$K$3)))</f>
        <v/>
      </c>
      <c r="U71" s="49" t="str" cm="1">
        <f t="array" aca="1" ref="U71" ca="1">IF(ISBLANK(A71),"",IF(S71="Styrkhæft",_xlfn.XLOOKUP(T71,Vegalengdir[Texti],INDIRECT("Vegalengdir["&amp;'Upplýsingar um umsækjanda'!$B$10&amp;"]"),0%,0)))</f>
        <v/>
      </c>
      <c r="V71" s="72" t="str">
        <f t="shared" si="1"/>
        <v/>
      </c>
    </row>
    <row r="72" spans="1:22" x14ac:dyDescent="0.25">
      <c r="A72" s="47"/>
      <c r="B72" s="47"/>
      <c r="C72" s="47"/>
      <c r="D72" s="117"/>
      <c r="E72" s="47"/>
      <c r="F72" s="37"/>
      <c r="G72" s="47"/>
      <c r="H72" s="37"/>
      <c r="I72" s="37"/>
      <c r="J72" s="51"/>
      <c r="K72" s="51"/>
      <c r="L72" s="51"/>
      <c r="M72" s="51"/>
      <c r="N72" s="51"/>
      <c r="O72" s="51"/>
      <c r="P72" s="51"/>
      <c r="R72" s="38" t="s">
        <v>450</v>
      </c>
      <c r="S72" s="38" t="str" cm="1">
        <f t="array" ref="S72">_xlfn.XLOOKUP(R72,INDEX(Flettilisti,,1),INDEX(Flettilisti,,2),,0)</f>
        <v>Vantar flokkun</v>
      </c>
      <c r="T72" s="38" t="str">
        <f>IF(ISBLANK(M72),"",IF(M72&lt;Gögn!$J$2,Gögn!$K$2,IF(M72&gt;Gögn!$J$4,Gögn!$K$4,Gögn!$K$3)))</f>
        <v/>
      </c>
      <c r="U72" s="49" t="str" cm="1">
        <f t="array" aca="1" ref="U72" ca="1">IF(ISBLANK(A72),"",IF(S72="Styrkhæft",_xlfn.XLOOKUP(T72,Vegalengdir[Texti],INDIRECT("Vegalengdir["&amp;'Upplýsingar um umsækjanda'!$B$10&amp;"]"),0%,0)))</f>
        <v/>
      </c>
      <c r="V72" s="72" t="str">
        <f t="shared" si="1"/>
        <v/>
      </c>
    </row>
    <row r="73" spans="1:22" x14ac:dyDescent="0.25">
      <c r="A73" s="47"/>
      <c r="B73" s="47"/>
      <c r="C73" s="47"/>
      <c r="D73" s="117"/>
      <c r="E73" s="47"/>
      <c r="F73" s="37"/>
      <c r="G73" s="47"/>
      <c r="H73" s="37"/>
      <c r="I73" s="37"/>
      <c r="J73" s="51"/>
      <c r="K73" s="51"/>
      <c r="L73" s="51"/>
      <c r="M73" s="51"/>
      <c r="N73" s="51"/>
      <c r="O73" s="51"/>
      <c r="P73" s="51"/>
      <c r="R73" s="38" t="s">
        <v>450</v>
      </c>
      <c r="S73" s="38" t="str" cm="1">
        <f t="array" ref="S73">_xlfn.XLOOKUP(R73,INDEX(Flettilisti,,1),INDEX(Flettilisti,,2),,0)</f>
        <v>Vantar flokkun</v>
      </c>
      <c r="T73" s="38" t="str">
        <f>IF(ISBLANK(M73),"",IF(M73&lt;Gögn!$J$2,Gögn!$K$2,IF(M73&gt;Gögn!$J$4,Gögn!$K$4,Gögn!$K$3)))</f>
        <v/>
      </c>
      <c r="U73" s="49" t="str" cm="1">
        <f t="array" aca="1" ref="U73" ca="1">IF(ISBLANK(A73),"",IF(S73="Styrkhæft",_xlfn.XLOOKUP(T73,Vegalengdir[Texti],INDIRECT("Vegalengdir["&amp;'Upplýsingar um umsækjanda'!$B$10&amp;"]"),0%,0)))</f>
        <v/>
      </c>
      <c r="V73" s="72" t="str">
        <f t="shared" si="1"/>
        <v/>
      </c>
    </row>
    <row r="74" spans="1:22" x14ac:dyDescent="0.25">
      <c r="A74" s="47"/>
      <c r="B74" s="47"/>
      <c r="C74" s="47"/>
      <c r="D74" s="117"/>
      <c r="E74" s="47"/>
      <c r="F74" s="37"/>
      <c r="G74" s="47"/>
      <c r="H74" s="37"/>
      <c r="I74" s="37"/>
      <c r="J74" s="51"/>
      <c r="K74" s="51"/>
      <c r="L74" s="51"/>
      <c r="M74" s="51"/>
      <c r="N74" s="51"/>
      <c r="O74" s="51"/>
      <c r="P74" s="51"/>
      <c r="R74" s="38" t="s">
        <v>450</v>
      </c>
      <c r="S74" s="38" t="str" cm="1">
        <f t="array" ref="S74">_xlfn.XLOOKUP(R74,INDEX(Flettilisti,,1),INDEX(Flettilisti,,2),,0)</f>
        <v>Vantar flokkun</v>
      </c>
      <c r="T74" s="38" t="str">
        <f>IF(ISBLANK(M74),"",IF(M74&lt;Gögn!$J$2,Gögn!$K$2,IF(M74&gt;Gögn!$J$4,Gögn!$K$4,Gögn!$K$3)))</f>
        <v/>
      </c>
      <c r="U74" s="49" t="str" cm="1">
        <f t="array" aca="1" ref="U74" ca="1">IF(ISBLANK(A74),"",IF(S74="Styrkhæft",_xlfn.XLOOKUP(T74,Vegalengdir[Texti],INDIRECT("Vegalengdir["&amp;'Upplýsingar um umsækjanda'!$B$10&amp;"]"),0%,0)))</f>
        <v/>
      </c>
      <c r="V74" s="72" t="str">
        <f t="shared" si="1"/>
        <v/>
      </c>
    </row>
    <row r="75" spans="1:22" x14ac:dyDescent="0.25">
      <c r="A75" s="47"/>
      <c r="B75" s="47"/>
      <c r="C75" s="47"/>
      <c r="D75" s="117"/>
      <c r="E75" s="47"/>
      <c r="F75" s="37"/>
      <c r="G75" s="47"/>
      <c r="H75" s="37"/>
      <c r="I75" s="37"/>
      <c r="J75" s="51"/>
      <c r="K75" s="51"/>
      <c r="L75" s="51"/>
      <c r="M75" s="51"/>
      <c r="N75" s="51"/>
      <c r="O75" s="51"/>
      <c r="P75" s="51"/>
      <c r="R75" s="38" t="s">
        <v>450</v>
      </c>
      <c r="S75" s="38" t="str" cm="1">
        <f t="array" ref="S75">_xlfn.XLOOKUP(R75,INDEX(Flettilisti,,1),INDEX(Flettilisti,,2),,0)</f>
        <v>Vantar flokkun</v>
      </c>
      <c r="T75" s="38" t="str">
        <f>IF(ISBLANK(M75),"",IF(M75&lt;Gögn!$J$2,Gögn!$K$2,IF(M75&gt;Gögn!$J$4,Gögn!$K$4,Gögn!$K$3)))</f>
        <v/>
      </c>
      <c r="U75" s="49" t="str" cm="1">
        <f t="array" aca="1" ref="U75" ca="1">IF(ISBLANK(A75),"",IF(S75="Styrkhæft",_xlfn.XLOOKUP(T75,Vegalengdir[Texti],INDIRECT("Vegalengdir["&amp;'Upplýsingar um umsækjanda'!$B$10&amp;"]"),0%,0)))</f>
        <v/>
      </c>
      <c r="V75" s="72" t="str">
        <f t="shared" si="1"/>
        <v/>
      </c>
    </row>
    <row r="76" spans="1:22" x14ac:dyDescent="0.25">
      <c r="A76" s="47"/>
      <c r="B76" s="47"/>
      <c r="C76" s="47"/>
      <c r="D76" s="117"/>
      <c r="E76" s="47"/>
      <c r="F76" s="37"/>
      <c r="G76" s="47"/>
      <c r="H76" s="37"/>
      <c r="I76" s="37"/>
      <c r="J76" s="51"/>
      <c r="K76" s="51"/>
      <c r="L76" s="51"/>
      <c r="M76" s="51"/>
      <c r="N76" s="51"/>
      <c r="O76" s="51"/>
      <c r="P76" s="51"/>
      <c r="R76" s="38" t="s">
        <v>450</v>
      </c>
      <c r="S76" s="38" t="str" cm="1">
        <f t="array" ref="S76">_xlfn.XLOOKUP(R76,INDEX(Flettilisti,,1),INDEX(Flettilisti,,2),,0)</f>
        <v>Vantar flokkun</v>
      </c>
      <c r="T76" s="38" t="str">
        <f>IF(ISBLANK(M76),"",IF(M76&lt;Gögn!$J$2,Gögn!$K$2,IF(M76&gt;Gögn!$J$4,Gögn!$K$4,Gögn!$K$3)))</f>
        <v/>
      </c>
      <c r="U76" s="49" t="str" cm="1">
        <f t="array" aca="1" ref="U76" ca="1">IF(ISBLANK(A76),"",IF(S76="Styrkhæft",_xlfn.XLOOKUP(T76,Vegalengdir[Texti],INDIRECT("Vegalengdir["&amp;'Upplýsingar um umsækjanda'!$B$10&amp;"]"),0%,0)))</f>
        <v/>
      </c>
      <c r="V76" s="72" t="str">
        <f t="shared" si="1"/>
        <v/>
      </c>
    </row>
    <row r="77" spans="1:22" x14ac:dyDescent="0.25">
      <c r="A77" s="47"/>
      <c r="B77" s="47"/>
      <c r="C77" s="47"/>
      <c r="D77" s="117"/>
      <c r="E77" s="47"/>
      <c r="F77" s="37"/>
      <c r="G77" s="47"/>
      <c r="H77" s="37"/>
      <c r="I77" s="37"/>
      <c r="J77" s="51"/>
      <c r="K77" s="51"/>
      <c r="L77" s="51"/>
      <c r="M77" s="51"/>
      <c r="N77" s="51"/>
      <c r="O77" s="51"/>
      <c r="P77" s="51"/>
      <c r="R77" s="38" t="s">
        <v>450</v>
      </c>
      <c r="S77" s="38" t="str" cm="1">
        <f t="array" ref="S77">_xlfn.XLOOKUP(R77,INDEX(Flettilisti,,1),INDEX(Flettilisti,,2),,0)</f>
        <v>Vantar flokkun</v>
      </c>
      <c r="T77" s="38" t="str">
        <f>IF(ISBLANK(M77),"",IF(M77&lt;Gögn!$J$2,Gögn!$K$2,IF(M77&gt;Gögn!$J$4,Gögn!$K$4,Gögn!$K$3)))</f>
        <v/>
      </c>
      <c r="U77" s="49" t="str" cm="1">
        <f t="array" aca="1" ref="U77" ca="1">IF(ISBLANK(A77),"",IF(S77="Styrkhæft",_xlfn.XLOOKUP(T77,Vegalengdir[Texti],INDIRECT("Vegalengdir["&amp;'Upplýsingar um umsækjanda'!$B$10&amp;"]"),0%,0)))</f>
        <v/>
      </c>
      <c r="V77" s="72" t="str">
        <f t="shared" si="1"/>
        <v/>
      </c>
    </row>
    <row r="78" spans="1:22" x14ac:dyDescent="0.25">
      <c r="A78" s="47"/>
      <c r="B78" s="47"/>
      <c r="C78" s="47"/>
      <c r="D78" s="117"/>
      <c r="E78" s="47"/>
      <c r="F78" s="37"/>
      <c r="G78" s="47"/>
      <c r="H78" s="37"/>
      <c r="I78" s="37"/>
      <c r="J78" s="51"/>
      <c r="K78" s="51"/>
      <c r="L78" s="51"/>
      <c r="M78" s="51"/>
      <c r="N78" s="51"/>
      <c r="O78" s="51"/>
      <c r="P78" s="51"/>
      <c r="R78" s="38" t="s">
        <v>450</v>
      </c>
      <c r="S78" s="38" t="str" cm="1">
        <f t="array" ref="S78">_xlfn.XLOOKUP(R78,INDEX(Flettilisti,,1),INDEX(Flettilisti,,2),,0)</f>
        <v>Vantar flokkun</v>
      </c>
      <c r="T78" s="38" t="str">
        <f>IF(ISBLANK(M78),"",IF(M78&lt;Gögn!$J$2,Gögn!$K$2,IF(M78&gt;Gögn!$J$4,Gögn!$K$4,Gögn!$K$3)))</f>
        <v/>
      </c>
      <c r="U78" s="49" t="str" cm="1">
        <f t="array" aca="1" ref="U78" ca="1">IF(ISBLANK(A78),"",IF(S78="Styrkhæft",_xlfn.XLOOKUP(T78,Vegalengdir[Texti],INDIRECT("Vegalengdir["&amp;'Upplýsingar um umsækjanda'!$B$10&amp;"]"),0%,0)))</f>
        <v/>
      </c>
      <c r="V78" s="72" t="str">
        <f t="shared" si="1"/>
        <v/>
      </c>
    </row>
    <row r="79" spans="1:22" x14ac:dyDescent="0.25">
      <c r="A79" s="47"/>
      <c r="B79" s="47"/>
      <c r="C79" s="47"/>
      <c r="D79" s="117"/>
      <c r="E79" s="47"/>
      <c r="F79" s="37"/>
      <c r="G79" s="47"/>
      <c r="H79" s="37"/>
      <c r="I79" s="37"/>
      <c r="J79" s="51"/>
      <c r="K79" s="51"/>
      <c r="L79" s="51"/>
      <c r="M79" s="51"/>
      <c r="N79" s="51"/>
      <c r="O79" s="51"/>
      <c r="P79" s="51"/>
      <c r="R79" s="38" t="s">
        <v>450</v>
      </c>
      <c r="S79" s="38" t="str" cm="1">
        <f t="array" ref="S79">_xlfn.XLOOKUP(R79,INDEX(Flettilisti,,1),INDEX(Flettilisti,,2),,0)</f>
        <v>Vantar flokkun</v>
      </c>
      <c r="T79" s="38" t="str">
        <f>IF(ISBLANK(M79),"",IF(M79&lt;Gögn!$J$2,Gögn!$K$2,IF(M79&gt;Gögn!$J$4,Gögn!$K$4,Gögn!$K$3)))</f>
        <v/>
      </c>
      <c r="U79" s="49" t="str" cm="1">
        <f t="array" aca="1" ref="U79" ca="1">IF(ISBLANK(A79),"",IF(S79="Styrkhæft",_xlfn.XLOOKUP(T79,Vegalengdir[Texti],INDIRECT("Vegalengdir["&amp;'Upplýsingar um umsækjanda'!$B$10&amp;"]"),0%,0)))</f>
        <v/>
      </c>
      <c r="V79" s="72" t="str">
        <f t="shared" si="1"/>
        <v/>
      </c>
    </row>
    <row r="80" spans="1:22" x14ac:dyDescent="0.25">
      <c r="A80" s="47"/>
      <c r="B80" s="47"/>
      <c r="C80" s="47"/>
      <c r="D80" s="117"/>
      <c r="E80" s="47"/>
      <c r="F80" s="37"/>
      <c r="G80" s="47"/>
      <c r="H80" s="37"/>
      <c r="I80" s="37"/>
      <c r="J80" s="51"/>
      <c r="K80" s="51"/>
      <c r="L80" s="51"/>
      <c r="M80" s="51"/>
      <c r="N80" s="51"/>
      <c r="O80" s="51"/>
      <c r="P80" s="51"/>
      <c r="R80" s="38" t="s">
        <v>450</v>
      </c>
      <c r="S80" s="38" t="str" cm="1">
        <f t="array" ref="S80">_xlfn.XLOOKUP(R80,INDEX(Flettilisti,,1),INDEX(Flettilisti,,2),,0)</f>
        <v>Vantar flokkun</v>
      </c>
      <c r="T80" s="38" t="str">
        <f>IF(ISBLANK(M80),"",IF(M80&lt;Gögn!$J$2,Gögn!$K$2,IF(M80&gt;Gögn!$J$4,Gögn!$K$4,Gögn!$K$3)))</f>
        <v/>
      </c>
      <c r="U80" s="49" t="str" cm="1">
        <f t="array" aca="1" ref="U80" ca="1">IF(ISBLANK(A80),"",IF(S80="Styrkhæft",_xlfn.XLOOKUP(T80,Vegalengdir[Texti],INDIRECT("Vegalengdir["&amp;'Upplýsingar um umsækjanda'!$B$10&amp;"]"),0%,0)))</f>
        <v/>
      </c>
      <c r="V80" s="72" t="str">
        <f t="shared" si="1"/>
        <v/>
      </c>
    </row>
    <row r="81" spans="1:22" x14ac:dyDescent="0.25">
      <c r="A81" s="47"/>
      <c r="B81" s="47"/>
      <c r="C81" s="47"/>
      <c r="D81" s="117"/>
      <c r="E81" s="47"/>
      <c r="F81" s="37"/>
      <c r="G81" s="47"/>
      <c r="H81" s="37"/>
      <c r="I81" s="37"/>
      <c r="J81" s="51"/>
      <c r="K81" s="51"/>
      <c r="L81" s="51"/>
      <c r="M81" s="51"/>
      <c r="N81" s="51"/>
      <c r="O81" s="51"/>
      <c r="P81" s="51"/>
      <c r="R81" s="38" t="s">
        <v>450</v>
      </c>
      <c r="S81" s="38" t="str" cm="1">
        <f t="array" ref="S81">_xlfn.XLOOKUP(R81,INDEX(Flettilisti,,1),INDEX(Flettilisti,,2),,0)</f>
        <v>Vantar flokkun</v>
      </c>
      <c r="T81" s="38" t="str">
        <f>IF(ISBLANK(M81),"",IF(M81&lt;Gögn!$J$2,Gögn!$K$2,IF(M81&gt;Gögn!$J$4,Gögn!$K$4,Gögn!$K$3)))</f>
        <v/>
      </c>
      <c r="U81" s="49" t="str" cm="1">
        <f t="array" aca="1" ref="U81" ca="1">IF(ISBLANK(A81),"",IF(S81="Styrkhæft",_xlfn.XLOOKUP(T81,Vegalengdir[Texti],INDIRECT("Vegalengdir["&amp;'Upplýsingar um umsækjanda'!$B$10&amp;"]"),0%,0)))</f>
        <v/>
      </c>
      <c r="V81" s="72" t="str">
        <f t="shared" si="1"/>
        <v/>
      </c>
    </row>
    <row r="82" spans="1:22" x14ac:dyDescent="0.25">
      <c r="A82" s="47"/>
      <c r="B82" s="47"/>
      <c r="C82" s="47"/>
      <c r="D82" s="117"/>
      <c r="E82" s="47"/>
      <c r="F82" s="37"/>
      <c r="G82" s="47"/>
      <c r="H82" s="37"/>
      <c r="I82" s="37"/>
      <c r="J82" s="51"/>
      <c r="K82" s="51"/>
      <c r="L82" s="51"/>
      <c r="M82" s="51"/>
      <c r="N82" s="51"/>
      <c r="O82" s="51"/>
      <c r="P82" s="51"/>
      <c r="R82" s="38" t="s">
        <v>450</v>
      </c>
      <c r="S82" s="38" t="str" cm="1">
        <f t="array" ref="S82">_xlfn.XLOOKUP(R82,INDEX(Flettilisti,,1),INDEX(Flettilisti,,2),,0)</f>
        <v>Vantar flokkun</v>
      </c>
      <c r="T82" s="38" t="str">
        <f>IF(ISBLANK(M82),"",IF(M82&lt;Gögn!$J$2,Gögn!$K$2,IF(M82&gt;Gögn!$J$4,Gögn!$K$4,Gögn!$K$3)))</f>
        <v/>
      </c>
      <c r="U82" s="49" t="str" cm="1">
        <f t="array" aca="1" ref="U82" ca="1">IF(ISBLANK(A82),"",IF(S82="Styrkhæft",_xlfn.XLOOKUP(T82,Vegalengdir[Texti],INDIRECT("Vegalengdir["&amp;'Upplýsingar um umsækjanda'!$B$10&amp;"]"),0%,0)))</f>
        <v/>
      </c>
      <c r="V82" s="72" t="str">
        <f t="shared" si="1"/>
        <v/>
      </c>
    </row>
    <row r="83" spans="1:22" x14ac:dyDescent="0.25">
      <c r="A83" s="47"/>
      <c r="B83" s="47"/>
      <c r="C83" s="47"/>
      <c r="D83" s="117"/>
      <c r="E83" s="47"/>
      <c r="F83" s="37"/>
      <c r="G83" s="47"/>
      <c r="H83" s="37"/>
      <c r="I83" s="37"/>
      <c r="J83" s="51"/>
      <c r="K83" s="51"/>
      <c r="L83" s="51"/>
      <c r="M83" s="51"/>
      <c r="N83" s="51"/>
      <c r="O83" s="51"/>
      <c r="P83" s="51"/>
      <c r="R83" s="38" t="s">
        <v>450</v>
      </c>
      <c r="S83" s="38" t="str" cm="1">
        <f t="array" ref="S83">_xlfn.XLOOKUP(R83,INDEX(Flettilisti,,1),INDEX(Flettilisti,,2),,0)</f>
        <v>Vantar flokkun</v>
      </c>
      <c r="T83" s="38" t="str">
        <f>IF(ISBLANK(M83),"",IF(M83&lt;Gögn!$J$2,Gögn!$K$2,IF(M83&gt;Gögn!$J$4,Gögn!$K$4,Gögn!$K$3)))</f>
        <v/>
      </c>
      <c r="U83" s="49" t="str" cm="1">
        <f t="array" aca="1" ref="U83" ca="1">IF(ISBLANK(A83),"",IF(S83="Styrkhæft",_xlfn.XLOOKUP(T83,Vegalengdir[Texti],INDIRECT("Vegalengdir["&amp;'Upplýsingar um umsækjanda'!$B$10&amp;"]"),0%,0)))</f>
        <v/>
      </c>
      <c r="V83" s="72" t="str">
        <f t="shared" si="1"/>
        <v/>
      </c>
    </row>
    <row r="84" spans="1:22" x14ac:dyDescent="0.25">
      <c r="A84" s="47"/>
      <c r="B84" s="47"/>
      <c r="C84" s="47"/>
      <c r="D84" s="117"/>
      <c r="E84" s="47"/>
      <c r="F84" s="37"/>
      <c r="G84" s="47"/>
      <c r="H84" s="37"/>
      <c r="I84" s="37"/>
      <c r="J84" s="51"/>
      <c r="K84" s="51"/>
      <c r="L84" s="51"/>
      <c r="M84" s="51"/>
      <c r="N84" s="51"/>
      <c r="O84" s="51"/>
      <c r="P84" s="51"/>
      <c r="R84" s="38" t="s">
        <v>450</v>
      </c>
      <c r="S84" s="38" t="str" cm="1">
        <f t="array" ref="S84">_xlfn.XLOOKUP(R84,INDEX(Flettilisti,,1),INDEX(Flettilisti,,2),,0)</f>
        <v>Vantar flokkun</v>
      </c>
      <c r="T84" s="38" t="str">
        <f>IF(ISBLANK(M84),"",IF(M84&lt;Gögn!$J$2,Gögn!$K$2,IF(M84&gt;Gögn!$J$4,Gögn!$K$4,Gögn!$K$3)))</f>
        <v/>
      </c>
      <c r="U84" s="49" t="str" cm="1">
        <f t="array" aca="1" ref="U84" ca="1">IF(ISBLANK(A84),"",IF(S84="Styrkhæft",_xlfn.XLOOKUP(T84,Vegalengdir[Texti],INDIRECT("Vegalengdir["&amp;'Upplýsingar um umsækjanda'!$B$10&amp;"]"),0%,0)))</f>
        <v/>
      </c>
      <c r="V84" s="72" t="str">
        <f t="shared" si="1"/>
        <v/>
      </c>
    </row>
    <row r="85" spans="1:22" x14ac:dyDescent="0.25">
      <c r="A85" s="47"/>
      <c r="B85" s="47"/>
      <c r="C85" s="47"/>
      <c r="D85" s="117"/>
      <c r="E85" s="47"/>
      <c r="F85" s="37"/>
      <c r="G85" s="47"/>
      <c r="H85" s="37"/>
      <c r="I85" s="37"/>
      <c r="J85" s="51"/>
      <c r="K85" s="51"/>
      <c r="L85" s="51"/>
      <c r="M85" s="51"/>
      <c r="N85" s="51"/>
      <c r="O85" s="51"/>
      <c r="P85" s="51"/>
      <c r="R85" s="38" t="s">
        <v>450</v>
      </c>
      <c r="S85" s="38" t="str" cm="1">
        <f t="array" ref="S85">_xlfn.XLOOKUP(R85,INDEX(Flettilisti,,1),INDEX(Flettilisti,,2),,0)</f>
        <v>Vantar flokkun</v>
      </c>
      <c r="T85" s="38" t="str">
        <f>IF(ISBLANK(M85),"",IF(M85&lt;Gögn!$J$2,Gögn!$K$2,IF(M85&gt;Gögn!$J$4,Gögn!$K$4,Gögn!$K$3)))</f>
        <v/>
      </c>
      <c r="U85" s="49" t="str" cm="1">
        <f t="array" aca="1" ref="U85" ca="1">IF(ISBLANK(A85),"",IF(S85="Styrkhæft",_xlfn.XLOOKUP(T85,Vegalengdir[Texti],INDIRECT("Vegalengdir["&amp;'Upplýsingar um umsækjanda'!$B$10&amp;"]"),0%,0)))</f>
        <v/>
      </c>
      <c r="V85" s="72" t="str">
        <f t="shared" si="1"/>
        <v/>
      </c>
    </row>
    <row r="86" spans="1:22" x14ac:dyDescent="0.25">
      <c r="A86" s="47"/>
      <c r="B86" s="47"/>
      <c r="C86" s="47"/>
      <c r="D86" s="117"/>
      <c r="E86" s="47"/>
      <c r="F86" s="37"/>
      <c r="G86" s="47"/>
      <c r="H86" s="37"/>
      <c r="I86" s="37"/>
      <c r="J86" s="51"/>
      <c r="K86" s="51"/>
      <c r="L86" s="51"/>
      <c r="M86" s="51"/>
      <c r="N86" s="51"/>
      <c r="O86" s="51"/>
      <c r="P86" s="51"/>
      <c r="R86" s="38" t="s">
        <v>450</v>
      </c>
      <c r="S86" s="38" t="str" cm="1">
        <f t="array" ref="S86">_xlfn.XLOOKUP(R86,INDEX(Flettilisti,,1),INDEX(Flettilisti,,2),,0)</f>
        <v>Vantar flokkun</v>
      </c>
      <c r="T86" s="38" t="str">
        <f>IF(ISBLANK(M86),"",IF(M86&lt;Gögn!$J$2,Gögn!$K$2,IF(M86&gt;Gögn!$J$4,Gögn!$K$4,Gögn!$K$3)))</f>
        <v/>
      </c>
      <c r="U86" s="49" t="str" cm="1">
        <f t="array" aca="1" ref="U86" ca="1">IF(ISBLANK(A86),"",IF(S86="Styrkhæft",_xlfn.XLOOKUP(T86,Vegalengdir[Texti],INDIRECT("Vegalengdir["&amp;'Upplýsingar um umsækjanda'!$B$10&amp;"]"),0%,0)))</f>
        <v/>
      </c>
      <c r="V86" s="72" t="str">
        <f t="shared" si="1"/>
        <v/>
      </c>
    </row>
    <row r="87" spans="1:22" x14ac:dyDescent="0.25">
      <c r="A87" s="47"/>
      <c r="B87" s="47"/>
      <c r="C87" s="47"/>
      <c r="D87" s="117"/>
      <c r="E87" s="47"/>
      <c r="F87" s="37"/>
      <c r="G87" s="47"/>
      <c r="H87" s="37"/>
      <c r="I87" s="37"/>
      <c r="J87" s="51"/>
      <c r="K87" s="51"/>
      <c r="L87" s="51"/>
      <c r="M87" s="51"/>
      <c r="N87" s="51"/>
      <c r="O87" s="51"/>
      <c r="P87" s="51"/>
      <c r="R87" s="38" t="s">
        <v>450</v>
      </c>
      <c r="S87" s="38" t="str" cm="1">
        <f t="array" ref="S87">_xlfn.XLOOKUP(R87,INDEX(Flettilisti,,1),INDEX(Flettilisti,,2),,0)</f>
        <v>Vantar flokkun</v>
      </c>
      <c r="T87" s="38" t="str">
        <f>IF(ISBLANK(M87),"",IF(M87&lt;Gögn!$J$2,Gögn!$K$2,IF(M87&gt;Gögn!$J$4,Gögn!$K$4,Gögn!$K$3)))</f>
        <v/>
      </c>
      <c r="U87" s="49" t="str" cm="1">
        <f t="array" aca="1" ref="U87" ca="1">IF(ISBLANK(A87),"",IF(S87="Styrkhæft",_xlfn.XLOOKUP(T87,Vegalengdir[Texti],INDIRECT("Vegalengdir["&amp;'Upplýsingar um umsækjanda'!$B$10&amp;"]"),0%,0)))</f>
        <v/>
      </c>
      <c r="V87" s="72" t="str">
        <f t="shared" si="1"/>
        <v/>
      </c>
    </row>
    <row r="88" spans="1:22" x14ac:dyDescent="0.25">
      <c r="A88" s="47"/>
      <c r="B88" s="47"/>
      <c r="C88" s="47"/>
      <c r="D88" s="117"/>
      <c r="E88" s="47"/>
      <c r="F88" s="37"/>
      <c r="G88" s="47"/>
      <c r="H88" s="37"/>
      <c r="I88" s="37"/>
      <c r="J88" s="51"/>
      <c r="K88" s="51"/>
      <c r="L88" s="51"/>
      <c r="M88" s="51"/>
      <c r="N88" s="51"/>
      <c r="O88" s="51"/>
      <c r="P88" s="51"/>
      <c r="R88" s="38" t="s">
        <v>450</v>
      </c>
      <c r="S88" s="38" t="str" cm="1">
        <f t="array" ref="S88">_xlfn.XLOOKUP(R88,INDEX(Flettilisti,,1),INDEX(Flettilisti,,2),,0)</f>
        <v>Vantar flokkun</v>
      </c>
      <c r="T88" s="38" t="str">
        <f>IF(ISBLANK(M88),"",IF(M88&lt;Gögn!$J$2,Gögn!$K$2,IF(M88&gt;Gögn!$J$4,Gögn!$K$4,Gögn!$K$3)))</f>
        <v/>
      </c>
      <c r="U88" s="49" t="str" cm="1">
        <f t="array" aca="1" ref="U88" ca="1">IF(ISBLANK(A88),"",IF(S88="Styrkhæft",_xlfn.XLOOKUP(T88,Vegalengdir[Texti],INDIRECT("Vegalengdir["&amp;'Upplýsingar um umsækjanda'!$B$10&amp;"]"),0%,0)))</f>
        <v/>
      </c>
      <c r="V88" s="72" t="str">
        <f t="shared" si="1"/>
        <v/>
      </c>
    </row>
    <row r="89" spans="1:22" x14ac:dyDescent="0.25">
      <c r="A89" s="47"/>
      <c r="B89" s="47"/>
      <c r="C89" s="47"/>
      <c r="D89" s="117"/>
      <c r="E89" s="47"/>
      <c r="F89" s="37"/>
      <c r="G89" s="47"/>
      <c r="H89" s="37"/>
      <c r="I89" s="37"/>
      <c r="J89" s="51"/>
      <c r="K89" s="51"/>
      <c r="L89" s="51"/>
      <c r="M89" s="51"/>
      <c r="N89" s="51"/>
      <c r="O89" s="51"/>
      <c r="P89" s="51"/>
      <c r="R89" s="38" t="s">
        <v>450</v>
      </c>
      <c r="S89" s="38" t="str" cm="1">
        <f t="array" ref="S89">_xlfn.XLOOKUP(R89,INDEX(Flettilisti,,1),INDEX(Flettilisti,,2),,0)</f>
        <v>Vantar flokkun</v>
      </c>
      <c r="T89" s="38" t="str">
        <f>IF(ISBLANK(M89),"",IF(M89&lt;Gögn!$J$2,Gögn!$K$2,IF(M89&gt;Gögn!$J$4,Gögn!$K$4,Gögn!$K$3)))</f>
        <v/>
      </c>
      <c r="U89" s="49" t="str" cm="1">
        <f t="array" aca="1" ref="U89" ca="1">IF(ISBLANK(A89),"",IF(S89="Styrkhæft",_xlfn.XLOOKUP(T89,Vegalengdir[Texti],INDIRECT("Vegalengdir["&amp;'Upplýsingar um umsækjanda'!$B$10&amp;"]"),0%,0)))</f>
        <v/>
      </c>
      <c r="V89" s="72" t="str">
        <f t="shared" si="1"/>
        <v/>
      </c>
    </row>
    <row r="90" spans="1:22" x14ac:dyDescent="0.25">
      <c r="A90" s="47"/>
      <c r="B90" s="47"/>
      <c r="C90" s="47"/>
      <c r="D90" s="117"/>
      <c r="E90" s="47"/>
      <c r="F90" s="37"/>
      <c r="G90" s="47"/>
      <c r="H90" s="37"/>
      <c r="I90" s="37"/>
      <c r="J90" s="51"/>
      <c r="K90" s="51"/>
      <c r="L90" s="51"/>
      <c r="M90" s="51"/>
      <c r="N90" s="51"/>
      <c r="O90" s="51"/>
      <c r="P90" s="51"/>
      <c r="R90" s="38" t="s">
        <v>450</v>
      </c>
      <c r="S90" s="38" t="str" cm="1">
        <f t="array" ref="S90">_xlfn.XLOOKUP(R90,INDEX(Flettilisti,,1),INDEX(Flettilisti,,2),,0)</f>
        <v>Vantar flokkun</v>
      </c>
      <c r="T90" s="38" t="str">
        <f>IF(ISBLANK(M90),"",IF(M90&lt;Gögn!$J$2,Gögn!$K$2,IF(M90&gt;Gögn!$J$4,Gögn!$K$4,Gögn!$K$3)))</f>
        <v/>
      </c>
      <c r="U90" s="49" t="str" cm="1">
        <f t="array" aca="1" ref="U90" ca="1">IF(ISBLANK(A90),"",IF(S90="Styrkhæft",_xlfn.XLOOKUP(T90,Vegalengdir[Texti],INDIRECT("Vegalengdir["&amp;'Upplýsingar um umsækjanda'!$B$10&amp;"]"),0%,0)))</f>
        <v/>
      </c>
      <c r="V90" s="72" t="str">
        <f t="shared" si="1"/>
        <v/>
      </c>
    </row>
    <row r="91" spans="1:22" x14ac:dyDescent="0.25">
      <c r="A91" s="47"/>
      <c r="B91" s="47"/>
      <c r="C91" s="47"/>
      <c r="D91" s="117"/>
      <c r="E91" s="47"/>
      <c r="F91" s="37"/>
      <c r="G91" s="47"/>
      <c r="H91" s="37"/>
      <c r="I91" s="37"/>
      <c r="J91" s="51"/>
      <c r="K91" s="51"/>
      <c r="L91" s="51"/>
      <c r="M91" s="51"/>
      <c r="N91" s="51"/>
      <c r="O91" s="51"/>
      <c r="P91" s="51"/>
      <c r="R91" s="38" t="s">
        <v>450</v>
      </c>
      <c r="S91" s="38" t="str" cm="1">
        <f t="array" ref="S91">_xlfn.XLOOKUP(R91,INDEX(Flettilisti,,1),INDEX(Flettilisti,,2),,0)</f>
        <v>Vantar flokkun</v>
      </c>
      <c r="T91" s="38" t="str">
        <f>IF(ISBLANK(M91),"",IF(M91&lt;Gögn!$J$2,Gögn!$K$2,IF(M91&gt;Gögn!$J$4,Gögn!$K$4,Gögn!$K$3)))</f>
        <v/>
      </c>
      <c r="U91" s="49" t="str" cm="1">
        <f t="array" aca="1" ref="U91" ca="1">IF(ISBLANK(A91),"",IF(S91="Styrkhæft",_xlfn.XLOOKUP(T91,Vegalengdir[Texti],INDIRECT("Vegalengdir["&amp;'Upplýsingar um umsækjanda'!$B$10&amp;"]"),0%,0)))</f>
        <v/>
      </c>
      <c r="V91" s="72" t="str">
        <f t="shared" si="1"/>
        <v/>
      </c>
    </row>
    <row r="92" spans="1:22" x14ac:dyDescent="0.25">
      <c r="A92" s="47"/>
      <c r="B92" s="47"/>
      <c r="C92" s="47"/>
      <c r="D92" s="117"/>
      <c r="E92" s="47"/>
      <c r="F92" s="37"/>
      <c r="G92" s="47"/>
      <c r="H92" s="37"/>
      <c r="I92" s="37"/>
      <c r="J92" s="51"/>
      <c r="K92" s="51"/>
      <c r="L92" s="51"/>
      <c r="M92" s="51"/>
      <c r="N92" s="51"/>
      <c r="O92" s="51"/>
      <c r="P92" s="51"/>
      <c r="R92" s="38" t="s">
        <v>450</v>
      </c>
      <c r="S92" s="38" t="str" cm="1">
        <f t="array" ref="S92">_xlfn.XLOOKUP(R92,INDEX(Flettilisti,,1),INDEX(Flettilisti,,2),,0)</f>
        <v>Vantar flokkun</v>
      </c>
      <c r="T92" s="38" t="str">
        <f>IF(ISBLANK(M92),"",IF(M92&lt;Gögn!$J$2,Gögn!$K$2,IF(M92&gt;Gögn!$J$4,Gögn!$K$4,Gögn!$K$3)))</f>
        <v/>
      </c>
      <c r="U92" s="49" t="str" cm="1">
        <f t="array" aca="1" ref="U92" ca="1">IF(ISBLANK(A92),"",IF(S92="Styrkhæft",_xlfn.XLOOKUP(T92,Vegalengdir[Texti],INDIRECT("Vegalengdir["&amp;'Upplýsingar um umsækjanda'!$B$10&amp;"]"),0%,0)))</f>
        <v/>
      </c>
      <c r="V92" s="72" t="str">
        <f t="shared" si="1"/>
        <v/>
      </c>
    </row>
    <row r="93" spans="1:22" x14ac:dyDescent="0.25">
      <c r="A93" s="47"/>
      <c r="B93" s="47"/>
      <c r="C93" s="47"/>
      <c r="D93" s="117"/>
      <c r="E93" s="47"/>
      <c r="F93" s="37"/>
      <c r="G93" s="47"/>
      <c r="H93" s="37"/>
      <c r="I93" s="37"/>
      <c r="J93" s="51"/>
      <c r="K93" s="51"/>
      <c r="L93" s="51"/>
      <c r="M93" s="51"/>
      <c r="N93" s="51"/>
      <c r="O93" s="51"/>
      <c r="P93" s="51"/>
      <c r="R93" s="38" t="s">
        <v>450</v>
      </c>
      <c r="S93" s="38" t="str" cm="1">
        <f t="array" ref="S93">_xlfn.XLOOKUP(R93,INDEX(Flettilisti,,1),INDEX(Flettilisti,,2),,0)</f>
        <v>Vantar flokkun</v>
      </c>
      <c r="T93" s="38" t="str">
        <f>IF(ISBLANK(M93),"",IF(M93&lt;Gögn!$J$2,Gögn!$K$2,IF(M93&gt;Gögn!$J$4,Gögn!$K$4,Gögn!$K$3)))</f>
        <v/>
      </c>
      <c r="U93" s="49" t="str" cm="1">
        <f t="array" aca="1" ref="U93" ca="1">IF(ISBLANK(A93),"",IF(S93="Styrkhæft",_xlfn.XLOOKUP(T93,Vegalengdir[Texti],INDIRECT("Vegalengdir["&amp;'Upplýsingar um umsækjanda'!$B$10&amp;"]"),0%,0)))</f>
        <v/>
      </c>
      <c r="V93" s="72" t="str">
        <f t="shared" si="1"/>
        <v/>
      </c>
    </row>
    <row r="94" spans="1:22" x14ac:dyDescent="0.25">
      <c r="A94" s="47"/>
      <c r="B94" s="47"/>
      <c r="C94" s="47"/>
      <c r="D94" s="117"/>
      <c r="E94" s="47"/>
      <c r="F94" s="37"/>
      <c r="G94" s="47"/>
      <c r="H94" s="37"/>
      <c r="I94" s="37"/>
      <c r="J94" s="51"/>
      <c r="K94" s="51"/>
      <c r="L94" s="51"/>
      <c r="M94" s="51"/>
      <c r="N94" s="51"/>
      <c r="O94" s="51"/>
      <c r="P94" s="51"/>
      <c r="R94" s="38" t="s">
        <v>450</v>
      </c>
      <c r="S94" s="38" t="str" cm="1">
        <f t="array" ref="S94">_xlfn.XLOOKUP(R94,INDEX(Flettilisti,,1),INDEX(Flettilisti,,2),,0)</f>
        <v>Vantar flokkun</v>
      </c>
      <c r="T94" s="38" t="str">
        <f>IF(ISBLANK(M94),"",IF(M94&lt;Gögn!$J$2,Gögn!$K$2,IF(M94&gt;Gögn!$J$4,Gögn!$K$4,Gögn!$K$3)))</f>
        <v/>
      </c>
      <c r="U94" s="49" t="str" cm="1">
        <f t="array" aca="1" ref="U94" ca="1">IF(ISBLANK(A94),"",IF(S94="Styrkhæft",_xlfn.XLOOKUP(T94,Vegalengdir[Texti],INDIRECT("Vegalengdir["&amp;'Upplýsingar um umsækjanda'!$B$10&amp;"]"),0%,0)))</f>
        <v/>
      </c>
      <c r="V94" s="72" t="str">
        <f t="shared" si="1"/>
        <v/>
      </c>
    </row>
    <row r="95" spans="1:22" x14ac:dyDescent="0.25">
      <c r="A95" s="47"/>
      <c r="B95" s="47"/>
      <c r="C95" s="47"/>
      <c r="D95" s="117"/>
      <c r="E95" s="47"/>
      <c r="F95" s="37"/>
      <c r="G95" s="47"/>
      <c r="H95" s="37"/>
      <c r="I95" s="37"/>
      <c r="J95" s="51"/>
      <c r="K95" s="51"/>
      <c r="L95" s="51"/>
      <c r="M95" s="51"/>
      <c r="N95" s="51"/>
      <c r="O95" s="51"/>
      <c r="P95" s="51"/>
      <c r="R95" s="38" t="s">
        <v>450</v>
      </c>
      <c r="S95" s="38" t="str" cm="1">
        <f t="array" ref="S95">_xlfn.XLOOKUP(R95,INDEX(Flettilisti,,1),INDEX(Flettilisti,,2),,0)</f>
        <v>Vantar flokkun</v>
      </c>
      <c r="T95" s="38" t="str">
        <f>IF(ISBLANK(M95),"",IF(M95&lt;Gögn!$J$2,Gögn!$K$2,IF(M95&gt;Gögn!$J$4,Gögn!$K$4,Gögn!$K$3)))</f>
        <v/>
      </c>
      <c r="U95" s="49" t="str" cm="1">
        <f t="array" aca="1" ref="U95" ca="1">IF(ISBLANK(A95),"",IF(S95="Styrkhæft",_xlfn.XLOOKUP(T95,Vegalengdir[Texti],INDIRECT("Vegalengdir["&amp;'Upplýsingar um umsækjanda'!$B$10&amp;"]"),0%,0)))</f>
        <v/>
      </c>
      <c r="V95" s="72" t="str">
        <f t="shared" si="1"/>
        <v/>
      </c>
    </row>
    <row r="96" spans="1:22" x14ac:dyDescent="0.25">
      <c r="A96" s="47"/>
      <c r="B96" s="47"/>
      <c r="C96" s="47"/>
      <c r="D96" s="117"/>
      <c r="E96" s="47"/>
      <c r="F96" s="37"/>
      <c r="G96" s="47"/>
      <c r="H96" s="37"/>
      <c r="I96" s="37"/>
      <c r="J96" s="51"/>
      <c r="K96" s="51"/>
      <c r="L96" s="51"/>
      <c r="M96" s="51"/>
      <c r="N96" s="51"/>
      <c r="O96" s="51"/>
      <c r="P96" s="51"/>
      <c r="R96" s="38" t="s">
        <v>450</v>
      </c>
      <c r="S96" s="38" t="str" cm="1">
        <f t="array" ref="S96">_xlfn.XLOOKUP(R96,INDEX(Flettilisti,,1),INDEX(Flettilisti,,2),,0)</f>
        <v>Vantar flokkun</v>
      </c>
      <c r="T96" s="38" t="str">
        <f>IF(ISBLANK(M96),"",IF(M96&lt;Gögn!$J$2,Gögn!$K$2,IF(M96&gt;Gögn!$J$4,Gögn!$K$4,Gögn!$K$3)))</f>
        <v/>
      </c>
      <c r="U96" s="49" t="str" cm="1">
        <f t="array" aca="1" ref="U96" ca="1">IF(ISBLANK(A96),"",IF(S96="Styrkhæft",_xlfn.XLOOKUP(T96,Vegalengdir[Texti],INDIRECT("Vegalengdir["&amp;'Upplýsingar um umsækjanda'!$B$10&amp;"]"),0%,0)))</f>
        <v/>
      </c>
      <c r="V96" s="72" t="str">
        <f t="shared" si="1"/>
        <v/>
      </c>
    </row>
    <row r="97" spans="1:22" x14ac:dyDescent="0.25">
      <c r="A97" s="47"/>
      <c r="B97" s="47"/>
      <c r="C97" s="47"/>
      <c r="D97" s="117"/>
      <c r="E97" s="47"/>
      <c r="F97" s="37"/>
      <c r="G97" s="47"/>
      <c r="H97" s="37"/>
      <c r="I97" s="37"/>
      <c r="J97" s="51"/>
      <c r="K97" s="51"/>
      <c r="L97" s="51"/>
      <c r="M97" s="51"/>
      <c r="N97" s="51"/>
      <c r="O97" s="51"/>
      <c r="P97" s="51"/>
      <c r="R97" s="38" t="s">
        <v>450</v>
      </c>
      <c r="S97" s="38" t="str" cm="1">
        <f t="array" ref="S97">_xlfn.XLOOKUP(R97,INDEX(Flettilisti,,1),INDEX(Flettilisti,,2),,0)</f>
        <v>Vantar flokkun</v>
      </c>
      <c r="T97" s="38" t="str">
        <f>IF(ISBLANK(M97),"",IF(M97&lt;Gögn!$J$2,Gögn!$K$2,IF(M97&gt;Gögn!$J$4,Gögn!$K$4,Gögn!$K$3)))</f>
        <v/>
      </c>
      <c r="U97" s="49" t="str" cm="1">
        <f t="array" aca="1" ref="U97" ca="1">IF(ISBLANK(A97),"",IF(S97="Styrkhæft",_xlfn.XLOOKUP(T97,Vegalengdir[Texti],INDIRECT("Vegalengdir["&amp;'Upplýsingar um umsækjanda'!$B$10&amp;"]"),0%,0)))</f>
        <v/>
      </c>
      <c r="V97" s="72" t="str">
        <f t="shared" si="1"/>
        <v/>
      </c>
    </row>
    <row r="98" spans="1:22" x14ac:dyDescent="0.25">
      <c r="A98" s="47"/>
      <c r="B98" s="47"/>
      <c r="C98" s="47"/>
      <c r="D98" s="117"/>
      <c r="E98" s="47"/>
      <c r="F98" s="37"/>
      <c r="G98" s="47"/>
      <c r="H98" s="37"/>
      <c r="I98" s="37"/>
      <c r="J98" s="51"/>
      <c r="K98" s="51"/>
      <c r="L98" s="51"/>
      <c r="M98" s="51"/>
      <c r="N98" s="51"/>
      <c r="O98" s="51"/>
      <c r="P98" s="51"/>
      <c r="R98" s="38" t="s">
        <v>450</v>
      </c>
      <c r="S98" s="38" t="str" cm="1">
        <f t="array" ref="S98">_xlfn.XLOOKUP(R98,INDEX(Flettilisti,,1),INDEX(Flettilisti,,2),,0)</f>
        <v>Vantar flokkun</v>
      </c>
      <c r="T98" s="38" t="str">
        <f>IF(ISBLANK(M98),"",IF(M98&lt;Gögn!$J$2,Gögn!$K$2,IF(M98&gt;Gögn!$J$4,Gögn!$K$4,Gögn!$K$3)))</f>
        <v/>
      </c>
      <c r="U98" s="49" t="str" cm="1">
        <f t="array" aca="1" ref="U98" ca="1">IF(ISBLANK(A98),"",IF(S98="Styrkhæft",_xlfn.XLOOKUP(T98,Vegalengdir[Texti],INDIRECT("Vegalengdir["&amp;'Upplýsingar um umsækjanda'!$B$10&amp;"]"),0%,0)))</f>
        <v/>
      </c>
      <c r="V98" s="72" t="str">
        <f t="shared" si="1"/>
        <v/>
      </c>
    </row>
    <row r="99" spans="1:22" x14ac:dyDescent="0.25">
      <c r="A99" s="47"/>
      <c r="B99" s="47"/>
      <c r="C99" s="47"/>
      <c r="D99" s="117"/>
      <c r="E99" s="47"/>
      <c r="F99" s="37"/>
      <c r="G99" s="47"/>
      <c r="H99" s="37"/>
      <c r="I99" s="37"/>
      <c r="J99" s="51"/>
      <c r="K99" s="51"/>
      <c r="L99" s="51"/>
      <c r="M99" s="51"/>
      <c r="N99" s="51"/>
      <c r="O99" s="51"/>
      <c r="P99" s="51"/>
      <c r="R99" s="38" t="s">
        <v>450</v>
      </c>
      <c r="S99" s="38" t="str" cm="1">
        <f t="array" ref="S99">_xlfn.XLOOKUP(R99,INDEX(Flettilisti,,1),INDEX(Flettilisti,,2),,0)</f>
        <v>Vantar flokkun</v>
      </c>
      <c r="T99" s="38" t="str">
        <f>IF(ISBLANK(M99),"",IF(M99&lt;Gögn!$J$2,Gögn!$K$2,IF(M99&gt;Gögn!$J$4,Gögn!$K$4,Gögn!$K$3)))</f>
        <v/>
      </c>
      <c r="U99" s="49" t="str" cm="1">
        <f t="array" aca="1" ref="U99" ca="1">IF(ISBLANK(A99),"",IF(S99="Styrkhæft",_xlfn.XLOOKUP(T99,Vegalengdir[Texti],INDIRECT("Vegalengdir["&amp;'Upplýsingar um umsækjanda'!$B$10&amp;"]"),0%,0)))</f>
        <v/>
      </c>
      <c r="V99" s="72" t="str">
        <f t="shared" si="1"/>
        <v/>
      </c>
    </row>
    <row r="100" spans="1:22" x14ac:dyDescent="0.25">
      <c r="A100" s="47"/>
      <c r="B100" s="47"/>
      <c r="C100" s="47"/>
      <c r="D100" s="117"/>
      <c r="E100" s="47"/>
      <c r="F100" s="37"/>
      <c r="G100" s="47"/>
      <c r="H100" s="37"/>
      <c r="I100" s="37"/>
      <c r="J100" s="51"/>
      <c r="K100" s="51"/>
      <c r="L100" s="51"/>
      <c r="M100" s="51"/>
      <c r="N100" s="51"/>
      <c r="O100" s="51"/>
      <c r="P100" s="51"/>
      <c r="R100" s="38" t="s">
        <v>450</v>
      </c>
      <c r="S100" s="38" t="str" cm="1">
        <f t="array" ref="S100">_xlfn.XLOOKUP(R100,INDEX(Flettilisti,,1),INDEX(Flettilisti,,2),,0)</f>
        <v>Vantar flokkun</v>
      </c>
      <c r="T100" s="38" t="str">
        <f>IF(ISBLANK(M100),"",IF(M100&lt;Gögn!$J$2,Gögn!$K$2,IF(M100&gt;Gögn!$J$4,Gögn!$K$4,Gögn!$K$3)))</f>
        <v/>
      </c>
      <c r="U100" s="49" t="str" cm="1">
        <f t="array" aca="1" ref="U100" ca="1">IF(ISBLANK(A100),"",IF(S100="Styrkhæft",_xlfn.XLOOKUP(T100,Vegalengdir[Texti],INDIRECT("Vegalengdir["&amp;'Upplýsingar um umsækjanda'!$B$10&amp;"]"),0%,0)))</f>
        <v/>
      </c>
      <c r="V100" s="72" t="str">
        <f t="shared" si="1"/>
        <v/>
      </c>
    </row>
    <row r="101" spans="1:22" x14ac:dyDescent="0.25">
      <c r="A101" s="47"/>
      <c r="B101" s="47"/>
      <c r="C101" s="47"/>
      <c r="D101" s="117"/>
      <c r="E101" s="47"/>
      <c r="F101" s="37"/>
      <c r="G101" s="47"/>
      <c r="H101" s="37"/>
      <c r="I101" s="37"/>
      <c r="J101" s="51"/>
      <c r="K101" s="51"/>
      <c r="L101" s="51"/>
      <c r="M101" s="51"/>
      <c r="N101" s="51"/>
      <c r="O101" s="51"/>
      <c r="P101" s="51"/>
      <c r="R101" s="38" t="s">
        <v>450</v>
      </c>
      <c r="S101" s="38" t="str" cm="1">
        <f t="array" ref="S101">_xlfn.XLOOKUP(R101,INDEX(Flettilisti,,1),INDEX(Flettilisti,,2),,0)</f>
        <v>Vantar flokkun</v>
      </c>
      <c r="T101" s="38" t="str">
        <f>IF(ISBLANK(M101),"",IF(M101&lt;Gögn!$J$2,Gögn!$K$2,IF(M101&gt;Gögn!$J$4,Gögn!$K$4,Gögn!$K$3)))</f>
        <v/>
      </c>
      <c r="U101" s="49" t="str" cm="1">
        <f t="array" aca="1" ref="U101" ca="1">IF(ISBLANK(A101),"",IF(S101="Styrkhæft",_xlfn.XLOOKUP(T101,Vegalengdir[Texti],INDIRECT("Vegalengdir["&amp;'Upplýsingar um umsækjanda'!$B$10&amp;"]"),0%,0)))</f>
        <v/>
      </c>
      <c r="V101" s="72" t="str">
        <f t="shared" si="1"/>
        <v/>
      </c>
    </row>
    <row r="102" spans="1:22" x14ac:dyDescent="0.25">
      <c r="A102" s="47"/>
      <c r="B102" s="47"/>
      <c r="C102" s="47"/>
      <c r="D102" s="117"/>
      <c r="E102" s="47"/>
      <c r="F102" s="37"/>
      <c r="G102" s="47"/>
      <c r="H102" s="37"/>
      <c r="I102" s="37"/>
      <c r="J102" s="51"/>
      <c r="K102" s="51"/>
      <c r="L102" s="51"/>
      <c r="M102" s="51"/>
      <c r="N102" s="51"/>
      <c r="O102" s="51"/>
      <c r="P102" s="51"/>
      <c r="R102" s="38" t="s">
        <v>450</v>
      </c>
      <c r="S102" s="38" t="str" cm="1">
        <f t="array" ref="S102">_xlfn.XLOOKUP(R102,INDEX(Flettilisti,,1),INDEX(Flettilisti,,2),,0)</f>
        <v>Vantar flokkun</v>
      </c>
      <c r="T102" s="38" t="str">
        <f>IF(ISBLANK(M102),"",IF(M102&lt;Gögn!$J$2,Gögn!$K$2,IF(M102&gt;Gögn!$J$4,Gögn!$K$4,Gögn!$K$3)))</f>
        <v/>
      </c>
      <c r="U102" s="49" t="str" cm="1">
        <f t="array" aca="1" ref="U102" ca="1">IF(ISBLANK(A102),"",IF(S102="Styrkhæft",_xlfn.XLOOKUP(T102,Vegalengdir[Texti],INDIRECT("Vegalengdir["&amp;'Upplýsingar um umsækjanda'!$B$10&amp;"]"),0%,0)))</f>
        <v/>
      </c>
      <c r="V102" s="72" t="str">
        <f t="shared" si="1"/>
        <v/>
      </c>
    </row>
    <row r="103" spans="1:22" x14ac:dyDescent="0.25">
      <c r="A103" s="47"/>
      <c r="B103" s="47"/>
      <c r="C103" s="47"/>
      <c r="D103" s="117"/>
      <c r="E103" s="47"/>
      <c r="F103" s="37"/>
      <c r="G103" s="47"/>
      <c r="H103" s="37"/>
      <c r="I103" s="37"/>
      <c r="J103" s="51"/>
      <c r="K103" s="51"/>
      <c r="L103" s="51"/>
      <c r="M103" s="51"/>
      <c r="N103" s="51"/>
      <c r="O103" s="51"/>
      <c r="P103" s="51"/>
      <c r="R103" s="38" t="s">
        <v>450</v>
      </c>
      <c r="S103" s="38" t="str" cm="1">
        <f t="array" ref="S103">_xlfn.XLOOKUP(R103,INDEX(Flettilisti,,1),INDEX(Flettilisti,,2),,0)</f>
        <v>Vantar flokkun</v>
      </c>
      <c r="T103" s="38" t="str">
        <f>IF(ISBLANK(M103),"",IF(M103&lt;Gögn!$J$2,Gögn!$K$2,IF(M103&gt;Gögn!$J$4,Gögn!$K$4,Gögn!$K$3)))</f>
        <v/>
      </c>
      <c r="U103" s="49" t="str" cm="1">
        <f t="array" aca="1" ref="U103" ca="1">IF(ISBLANK(A103),"",IF(S103="Styrkhæft",_xlfn.XLOOKUP(T103,Vegalengdir[Texti],INDIRECT("Vegalengdir["&amp;'Upplýsingar um umsækjanda'!$B$10&amp;"]"),0%,0)))</f>
        <v/>
      </c>
      <c r="V103" s="72" t="str">
        <f t="shared" si="1"/>
        <v/>
      </c>
    </row>
    <row r="104" spans="1:22" x14ac:dyDescent="0.25">
      <c r="A104" s="47"/>
      <c r="B104" s="47"/>
      <c r="C104" s="47"/>
      <c r="D104" s="117"/>
      <c r="E104" s="47"/>
      <c r="F104" s="37"/>
      <c r="G104" s="47"/>
      <c r="H104" s="37"/>
      <c r="I104" s="37"/>
      <c r="J104" s="51"/>
      <c r="K104" s="51"/>
      <c r="L104" s="51"/>
      <c r="M104" s="51"/>
      <c r="N104" s="51"/>
      <c r="O104" s="51"/>
      <c r="P104" s="51"/>
      <c r="R104" s="38" t="s">
        <v>450</v>
      </c>
      <c r="S104" s="38" t="str" cm="1">
        <f t="array" ref="S104">_xlfn.XLOOKUP(R104,INDEX(Flettilisti,,1),INDEX(Flettilisti,,2),,0)</f>
        <v>Vantar flokkun</v>
      </c>
      <c r="T104" s="38" t="str">
        <f>IF(ISBLANK(M104),"",IF(M104&lt;Gögn!$J$2,Gögn!$K$2,IF(M104&gt;Gögn!$J$4,Gögn!$K$4,Gögn!$K$3)))</f>
        <v/>
      </c>
      <c r="U104" s="49" t="str" cm="1">
        <f t="array" aca="1" ref="U104" ca="1">IF(ISBLANK(A104),"",IF(S104="Styrkhæft",_xlfn.XLOOKUP(T104,Vegalengdir[Texti],INDIRECT("Vegalengdir["&amp;'Upplýsingar um umsækjanda'!$B$10&amp;"]"),0%,0)))</f>
        <v/>
      </c>
      <c r="V104" s="72" t="str">
        <f t="shared" si="1"/>
        <v/>
      </c>
    </row>
    <row r="105" spans="1:22" x14ac:dyDescent="0.25">
      <c r="A105" s="47"/>
      <c r="B105" s="47"/>
      <c r="C105" s="47"/>
      <c r="D105" s="117"/>
      <c r="E105" s="47"/>
      <c r="F105" s="37"/>
      <c r="G105" s="47"/>
      <c r="H105" s="37"/>
      <c r="I105" s="37"/>
      <c r="J105" s="51"/>
      <c r="K105" s="51"/>
      <c r="L105" s="51"/>
      <c r="M105" s="51"/>
      <c r="N105" s="51"/>
      <c r="O105" s="51"/>
      <c r="P105" s="51"/>
      <c r="R105" s="38" t="s">
        <v>450</v>
      </c>
      <c r="S105" s="38" t="str" cm="1">
        <f t="array" ref="S105">_xlfn.XLOOKUP(R105,INDEX(Flettilisti,,1),INDEX(Flettilisti,,2),,0)</f>
        <v>Vantar flokkun</v>
      </c>
      <c r="T105" s="38" t="str">
        <f>IF(ISBLANK(M105),"",IF(M105&lt;Gögn!$J$2,Gögn!$K$2,IF(M105&gt;Gögn!$J$4,Gögn!$K$4,Gögn!$K$3)))</f>
        <v/>
      </c>
      <c r="U105" s="49" t="str" cm="1">
        <f t="array" aca="1" ref="U105" ca="1">IF(ISBLANK(A105),"",IF(S105="Styrkhæft",_xlfn.XLOOKUP(T105,Vegalengdir[Texti],INDIRECT("Vegalengdir["&amp;'Upplýsingar um umsækjanda'!$B$10&amp;"]"),0%,0)))</f>
        <v/>
      </c>
      <c r="V105" s="72" t="str">
        <f t="shared" si="1"/>
        <v/>
      </c>
    </row>
    <row r="106" spans="1:22" x14ac:dyDescent="0.25">
      <c r="A106" s="47"/>
      <c r="B106" s="47"/>
      <c r="C106" s="47"/>
      <c r="D106" s="117"/>
      <c r="E106" s="47"/>
      <c r="F106" s="37"/>
      <c r="G106" s="47"/>
      <c r="H106" s="37"/>
      <c r="I106" s="37"/>
      <c r="J106" s="51"/>
      <c r="K106" s="51"/>
      <c r="L106" s="51"/>
      <c r="M106" s="51"/>
      <c r="N106" s="51"/>
      <c r="O106" s="51"/>
      <c r="P106" s="51"/>
      <c r="R106" s="38" t="s">
        <v>450</v>
      </c>
      <c r="S106" s="38" t="str" cm="1">
        <f t="array" ref="S106">_xlfn.XLOOKUP(R106,INDEX(Flettilisti,,1),INDEX(Flettilisti,,2),,0)</f>
        <v>Vantar flokkun</v>
      </c>
      <c r="T106" s="38" t="str">
        <f>IF(ISBLANK(M106),"",IF(M106&lt;Gögn!$J$2,Gögn!$K$2,IF(M106&gt;Gögn!$J$4,Gögn!$K$4,Gögn!$K$3)))</f>
        <v/>
      </c>
      <c r="U106" s="49" t="str" cm="1">
        <f t="array" aca="1" ref="U106" ca="1">IF(ISBLANK(A106),"",IF(S106="Styrkhæft",_xlfn.XLOOKUP(T106,Vegalengdir[Texti],INDIRECT("Vegalengdir["&amp;'Upplýsingar um umsækjanda'!$B$10&amp;"]"),0%,0)))</f>
        <v/>
      </c>
      <c r="V106" s="72" t="str">
        <f t="shared" si="1"/>
        <v/>
      </c>
    </row>
    <row r="107" spans="1:22" x14ac:dyDescent="0.25">
      <c r="A107" s="47"/>
      <c r="B107" s="47"/>
      <c r="C107" s="47"/>
      <c r="D107" s="117"/>
      <c r="E107" s="47"/>
      <c r="F107" s="37"/>
      <c r="G107" s="47"/>
      <c r="H107" s="37"/>
      <c r="I107" s="37"/>
      <c r="J107" s="51"/>
      <c r="K107" s="51"/>
      <c r="L107" s="51"/>
      <c r="M107" s="51"/>
      <c r="N107" s="51"/>
      <c r="O107" s="51"/>
      <c r="P107" s="51"/>
      <c r="R107" s="38" t="s">
        <v>450</v>
      </c>
      <c r="S107" s="38" t="str" cm="1">
        <f t="array" ref="S107">_xlfn.XLOOKUP(R107,INDEX(Flettilisti,,1),INDEX(Flettilisti,,2),,0)</f>
        <v>Vantar flokkun</v>
      </c>
      <c r="T107" s="38" t="str">
        <f>IF(ISBLANK(M107),"",IF(M107&lt;Gögn!$J$2,Gögn!$K$2,IF(M107&gt;Gögn!$J$4,Gögn!$K$4,Gögn!$K$3)))</f>
        <v/>
      </c>
      <c r="U107" s="49" t="str" cm="1">
        <f t="array" aca="1" ref="U107" ca="1">IF(ISBLANK(A107),"",IF(S107="Styrkhæft",_xlfn.XLOOKUP(T107,Vegalengdir[Texti],INDIRECT("Vegalengdir["&amp;'Upplýsingar um umsækjanda'!$B$10&amp;"]"),0%,0)))</f>
        <v/>
      </c>
      <c r="V107" s="72" t="str">
        <f t="shared" si="1"/>
        <v/>
      </c>
    </row>
    <row r="108" spans="1:22" x14ac:dyDescent="0.25">
      <c r="A108" s="47"/>
      <c r="B108" s="47"/>
      <c r="C108" s="47"/>
      <c r="D108" s="117"/>
      <c r="E108" s="47"/>
      <c r="F108" s="37"/>
      <c r="G108" s="47"/>
      <c r="H108" s="37"/>
      <c r="I108" s="37"/>
      <c r="J108" s="51"/>
      <c r="K108" s="51"/>
      <c r="L108" s="51"/>
      <c r="M108" s="51"/>
      <c r="N108" s="51"/>
      <c r="O108" s="51"/>
      <c r="P108" s="51"/>
      <c r="R108" s="38" t="s">
        <v>450</v>
      </c>
      <c r="S108" s="38" t="str" cm="1">
        <f t="array" ref="S108">_xlfn.XLOOKUP(R108,INDEX(Flettilisti,,1),INDEX(Flettilisti,,2),,0)</f>
        <v>Vantar flokkun</v>
      </c>
      <c r="T108" s="38" t="str">
        <f>IF(ISBLANK(M108),"",IF(M108&lt;Gögn!$J$2,Gögn!$K$2,IF(M108&gt;Gögn!$J$4,Gögn!$K$4,Gögn!$K$3)))</f>
        <v/>
      </c>
      <c r="U108" s="49" t="str" cm="1">
        <f t="array" aca="1" ref="U108" ca="1">IF(ISBLANK(A108),"",IF(S108="Styrkhæft",_xlfn.XLOOKUP(T108,Vegalengdir[Texti],INDIRECT("Vegalengdir["&amp;'Upplýsingar um umsækjanda'!$B$10&amp;"]"),0%,0)))</f>
        <v/>
      </c>
      <c r="V108" s="72" t="str">
        <f t="shared" si="1"/>
        <v/>
      </c>
    </row>
    <row r="109" spans="1:22" x14ac:dyDescent="0.25">
      <c r="A109" s="47"/>
      <c r="B109" s="47"/>
      <c r="C109" s="47"/>
      <c r="D109" s="117"/>
      <c r="E109" s="47"/>
      <c r="F109" s="37"/>
      <c r="G109" s="47"/>
      <c r="H109" s="37"/>
      <c r="I109" s="37"/>
      <c r="J109" s="51"/>
      <c r="K109" s="51"/>
      <c r="L109" s="51"/>
      <c r="M109" s="51"/>
      <c r="N109" s="51"/>
      <c r="O109" s="51"/>
      <c r="P109" s="51"/>
      <c r="R109" s="38" t="s">
        <v>450</v>
      </c>
      <c r="S109" s="38" t="str" cm="1">
        <f t="array" ref="S109">_xlfn.XLOOKUP(R109,INDEX(Flettilisti,,1),INDEX(Flettilisti,,2),,0)</f>
        <v>Vantar flokkun</v>
      </c>
      <c r="T109" s="38" t="str">
        <f>IF(ISBLANK(M109),"",IF(M109&lt;Gögn!$J$2,Gögn!$K$2,IF(M109&gt;Gögn!$J$4,Gögn!$K$4,Gögn!$K$3)))</f>
        <v/>
      </c>
      <c r="U109" s="49" t="str" cm="1">
        <f t="array" aca="1" ref="U109" ca="1">IF(ISBLANK(A109),"",IF(S109="Styrkhæft",_xlfn.XLOOKUP(T109,Vegalengdir[Texti],INDIRECT("Vegalengdir["&amp;'Upplýsingar um umsækjanda'!$B$10&amp;"]"),0%,0)))</f>
        <v/>
      </c>
      <c r="V109" s="72" t="str">
        <f t="shared" si="1"/>
        <v/>
      </c>
    </row>
    <row r="110" spans="1:22" x14ac:dyDescent="0.25">
      <c r="A110" s="47"/>
      <c r="B110" s="47"/>
      <c r="C110" s="47"/>
      <c r="D110" s="117"/>
      <c r="E110" s="47"/>
      <c r="F110" s="37"/>
      <c r="G110" s="47"/>
      <c r="H110" s="37"/>
      <c r="I110" s="37"/>
      <c r="J110" s="51"/>
      <c r="K110" s="51"/>
      <c r="L110" s="51"/>
      <c r="M110" s="51"/>
      <c r="N110" s="51"/>
      <c r="O110" s="51"/>
      <c r="P110" s="51"/>
      <c r="R110" s="38" t="s">
        <v>450</v>
      </c>
      <c r="S110" s="38" t="str" cm="1">
        <f t="array" ref="S110">_xlfn.XLOOKUP(R110,INDEX(Flettilisti,,1),INDEX(Flettilisti,,2),,0)</f>
        <v>Vantar flokkun</v>
      </c>
      <c r="T110" s="38" t="str">
        <f>IF(ISBLANK(M110),"",IF(M110&lt;Gögn!$J$2,Gögn!$K$2,IF(M110&gt;Gögn!$J$4,Gögn!$K$4,Gögn!$K$3)))</f>
        <v/>
      </c>
      <c r="U110" s="49" t="str" cm="1">
        <f t="array" aca="1" ref="U110" ca="1">IF(ISBLANK(A110),"",IF(S110="Styrkhæft",_xlfn.XLOOKUP(T110,Vegalengdir[Texti],INDIRECT("Vegalengdir["&amp;'Upplýsingar um umsækjanda'!$B$10&amp;"]"),0%,0)))</f>
        <v/>
      </c>
      <c r="V110" s="72" t="str">
        <f t="shared" si="1"/>
        <v/>
      </c>
    </row>
    <row r="111" spans="1:22" x14ac:dyDescent="0.25">
      <c r="A111" s="47"/>
      <c r="B111" s="47"/>
      <c r="C111" s="47"/>
      <c r="D111" s="117"/>
      <c r="E111" s="47"/>
      <c r="F111" s="37"/>
      <c r="G111" s="47"/>
      <c r="H111" s="37"/>
      <c r="I111" s="37"/>
      <c r="J111" s="51"/>
      <c r="K111" s="51"/>
      <c r="L111" s="51"/>
      <c r="M111" s="51"/>
      <c r="N111" s="51"/>
      <c r="O111" s="51"/>
      <c r="P111" s="51"/>
      <c r="R111" s="38" t="s">
        <v>450</v>
      </c>
      <c r="S111" s="38" t="str" cm="1">
        <f t="array" ref="S111">_xlfn.XLOOKUP(R111,INDEX(Flettilisti,,1),INDEX(Flettilisti,,2),,0)</f>
        <v>Vantar flokkun</v>
      </c>
      <c r="T111" s="38" t="str">
        <f>IF(ISBLANK(M111),"",IF(M111&lt;Gögn!$J$2,Gögn!$K$2,IF(M111&gt;Gögn!$J$4,Gögn!$K$4,Gögn!$K$3)))</f>
        <v/>
      </c>
      <c r="U111" s="49" t="str" cm="1">
        <f t="array" aca="1" ref="U111" ca="1">IF(ISBLANK(A111),"",IF(S111="Styrkhæft",_xlfn.XLOOKUP(T111,Vegalengdir[Texti],INDIRECT("Vegalengdir["&amp;'Upplýsingar um umsækjanda'!$B$10&amp;"]"),0%,0)))</f>
        <v/>
      </c>
      <c r="V111" s="72" t="str">
        <f t="shared" si="1"/>
        <v/>
      </c>
    </row>
    <row r="112" spans="1:22" x14ac:dyDescent="0.25">
      <c r="A112" s="47"/>
      <c r="B112" s="47"/>
      <c r="C112" s="47"/>
      <c r="D112" s="117"/>
      <c r="E112" s="47"/>
      <c r="F112" s="37"/>
      <c r="G112" s="47"/>
      <c r="H112" s="37"/>
      <c r="I112" s="37"/>
      <c r="J112" s="51"/>
      <c r="K112" s="51"/>
      <c r="L112" s="51"/>
      <c r="M112" s="51"/>
      <c r="N112" s="51"/>
      <c r="O112" s="51"/>
      <c r="P112" s="51"/>
      <c r="R112" s="38" t="s">
        <v>450</v>
      </c>
      <c r="S112" s="38" t="str" cm="1">
        <f t="array" ref="S112">_xlfn.XLOOKUP(R112,INDEX(Flettilisti,,1),INDEX(Flettilisti,,2),,0)</f>
        <v>Vantar flokkun</v>
      </c>
      <c r="T112" s="38" t="str">
        <f>IF(ISBLANK(M112),"",IF(M112&lt;Gögn!$J$2,Gögn!$K$2,IF(M112&gt;Gögn!$J$4,Gögn!$K$4,Gögn!$K$3)))</f>
        <v/>
      </c>
      <c r="U112" s="49" t="str" cm="1">
        <f t="array" aca="1" ref="U112" ca="1">IF(ISBLANK(A112),"",IF(S112="Styrkhæft",_xlfn.XLOOKUP(T112,Vegalengdir[Texti],INDIRECT("Vegalengdir["&amp;'Upplýsingar um umsækjanda'!$B$10&amp;"]"),0%,0)))</f>
        <v/>
      </c>
      <c r="V112" s="72" t="str">
        <f t="shared" si="1"/>
        <v/>
      </c>
    </row>
    <row r="113" spans="1:22" x14ac:dyDescent="0.25">
      <c r="A113" s="47"/>
      <c r="B113" s="47"/>
      <c r="C113" s="47"/>
      <c r="D113" s="117"/>
      <c r="E113" s="47"/>
      <c r="F113" s="37"/>
      <c r="G113" s="47"/>
      <c r="H113" s="37"/>
      <c r="I113" s="37"/>
      <c r="J113" s="51"/>
      <c r="K113" s="51"/>
      <c r="L113" s="51"/>
      <c r="M113" s="51"/>
      <c r="N113" s="51"/>
      <c r="O113" s="51"/>
      <c r="P113" s="51"/>
      <c r="R113" s="38" t="s">
        <v>450</v>
      </c>
      <c r="S113" s="38" t="str" cm="1">
        <f t="array" ref="S113">_xlfn.XLOOKUP(R113,INDEX(Flettilisti,,1),INDEX(Flettilisti,,2),,0)</f>
        <v>Vantar flokkun</v>
      </c>
      <c r="T113" s="38" t="str">
        <f>IF(ISBLANK(M113),"",IF(M113&lt;Gögn!$J$2,Gögn!$K$2,IF(M113&gt;Gögn!$J$4,Gögn!$K$4,Gögn!$K$3)))</f>
        <v/>
      </c>
      <c r="U113" s="49" t="str" cm="1">
        <f t="array" aca="1" ref="U113" ca="1">IF(ISBLANK(A113),"",IF(S113="Styrkhæft",_xlfn.XLOOKUP(T113,Vegalengdir[Texti],INDIRECT("Vegalengdir["&amp;'Upplýsingar um umsækjanda'!$B$10&amp;"]"),0%,0)))</f>
        <v/>
      </c>
      <c r="V113" s="72" t="str">
        <f t="shared" si="1"/>
        <v/>
      </c>
    </row>
    <row r="114" spans="1:22" x14ac:dyDescent="0.25">
      <c r="A114" s="47"/>
      <c r="B114" s="47"/>
      <c r="C114" s="47"/>
      <c r="D114" s="117"/>
      <c r="E114" s="47"/>
      <c r="F114" s="37"/>
      <c r="G114" s="47"/>
      <c r="H114" s="37"/>
      <c r="I114" s="37"/>
      <c r="J114" s="51"/>
      <c r="K114" s="51"/>
      <c r="L114" s="51"/>
      <c r="M114" s="51"/>
      <c r="N114" s="51"/>
      <c r="O114" s="51"/>
      <c r="P114" s="51"/>
      <c r="R114" s="38" t="s">
        <v>450</v>
      </c>
      <c r="S114" s="38" t="str" cm="1">
        <f t="array" ref="S114">_xlfn.XLOOKUP(R114,INDEX(Flettilisti,,1),INDEX(Flettilisti,,2),,0)</f>
        <v>Vantar flokkun</v>
      </c>
      <c r="T114" s="38" t="str">
        <f>IF(ISBLANK(M114),"",IF(M114&lt;Gögn!$J$2,Gögn!$K$2,IF(M114&gt;Gögn!$J$4,Gögn!$K$4,Gögn!$K$3)))</f>
        <v/>
      </c>
      <c r="U114" s="49" t="str" cm="1">
        <f t="array" aca="1" ref="U114" ca="1">IF(ISBLANK(A114),"",IF(S114="Styrkhæft",_xlfn.XLOOKUP(T114,Vegalengdir[Texti],INDIRECT("Vegalengdir["&amp;'Upplýsingar um umsækjanda'!$B$10&amp;"]"),0%,0)))</f>
        <v/>
      </c>
      <c r="V114" s="72" t="str">
        <f t="shared" si="1"/>
        <v/>
      </c>
    </row>
    <row r="115" spans="1:22" x14ac:dyDescent="0.25">
      <c r="A115" s="47"/>
      <c r="B115" s="47"/>
      <c r="C115" s="47"/>
      <c r="D115" s="117"/>
      <c r="E115" s="47"/>
      <c r="F115" s="37"/>
      <c r="G115" s="47"/>
      <c r="H115" s="37"/>
      <c r="I115" s="37"/>
      <c r="J115" s="51"/>
      <c r="K115" s="51"/>
      <c r="L115" s="51"/>
      <c r="M115" s="51"/>
      <c r="N115" s="51"/>
      <c r="O115" s="51"/>
      <c r="P115" s="51"/>
      <c r="R115" s="38" t="s">
        <v>450</v>
      </c>
      <c r="S115" s="38" t="str" cm="1">
        <f t="array" ref="S115">_xlfn.XLOOKUP(R115,INDEX(Flettilisti,,1),INDEX(Flettilisti,,2),,0)</f>
        <v>Vantar flokkun</v>
      </c>
      <c r="T115" s="38" t="str">
        <f>IF(ISBLANK(M115),"",IF(M115&lt;Gögn!$J$2,Gögn!$K$2,IF(M115&gt;Gögn!$J$4,Gögn!$K$4,Gögn!$K$3)))</f>
        <v/>
      </c>
      <c r="U115" s="49" t="str" cm="1">
        <f t="array" aca="1" ref="U115" ca="1">IF(ISBLANK(A115),"",IF(S115="Styrkhæft",_xlfn.XLOOKUP(T115,Vegalengdir[Texti],INDIRECT("Vegalengdir["&amp;'Upplýsingar um umsækjanda'!$B$10&amp;"]"),0%,0)))</f>
        <v/>
      </c>
      <c r="V115" s="72" t="str">
        <f t="shared" si="1"/>
        <v/>
      </c>
    </row>
    <row r="116" spans="1:22" x14ac:dyDescent="0.25">
      <c r="A116" s="47"/>
      <c r="B116" s="47"/>
      <c r="C116" s="47"/>
      <c r="D116" s="117"/>
      <c r="E116" s="47"/>
      <c r="F116" s="37"/>
      <c r="G116" s="47"/>
      <c r="H116" s="37"/>
      <c r="I116" s="37"/>
      <c r="J116" s="51"/>
      <c r="K116" s="51"/>
      <c r="L116" s="51"/>
      <c r="M116" s="51"/>
      <c r="N116" s="51"/>
      <c r="O116" s="51"/>
      <c r="P116" s="51"/>
      <c r="R116" s="38" t="s">
        <v>450</v>
      </c>
      <c r="S116" s="38" t="str" cm="1">
        <f t="array" ref="S116">_xlfn.XLOOKUP(R116,INDEX(Flettilisti,,1),INDEX(Flettilisti,,2),,0)</f>
        <v>Vantar flokkun</v>
      </c>
      <c r="T116" s="38" t="str">
        <f>IF(ISBLANK(M116),"",IF(M116&lt;Gögn!$J$2,Gögn!$K$2,IF(M116&gt;Gögn!$J$4,Gögn!$K$4,Gögn!$K$3)))</f>
        <v/>
      </c>
      <c r="U116" s="49" t="str" cm="1">
        <f t="array" aca="1" ref="U116" ca="1">IF(ISBLANK(A116),"",IF(S116="Styrkhæft",_xlfn.XLOOKUP(T116,Vegalengdir[Texti],INDIRECT("Vegalengdir["&amp;'Upplýsingar um umsækjanda'!$B$10&amp;"]"),0%,0)))</f>
        <v/>
      </c>
      <c r="V116" s="72" t="str">
        <f t="shared" si="1"/>
        <v/>
      </c>
    </row>
    <row r="117" spans="1:22" x14ac:dyDescent="0.25">
      <c r="A117" s="47"/>
      <c r="B117" s="47"/>
      <c r="C117" s="47"/>
      <c r="D117" s="117"/>
      <c r="E117" s="47"/>
      <c r="F117" s="37"/>
      <c r="G117" s="47"/>
      <c r="H117" s="37"/>
      <c r="I117" s="37"/>
      <c r="J117" s="51"/>
      <c r="K117" s="51"/>
      <c r="L117" s="51"/>
      <c r="M117" s="51"/>
      <c r="N117" s="51"/>
      <c r="O117" s="51"/>
      <c r="P117" s="51"/>
      <c r="R117" s="38" t="s">
        <v>450</v>
      </c>
      <c r="S117" s="38" t="str" cm="1">
        <f t="array" ref="S117">_xlfn.XLOOKUP(R117,INDEX(Flettilisti,,1),INDEX(Flettilisti,,2),,0)</f>
        <v>Vantar flokkun</v>
      </c>
      <c r="T117" s="38" t="str">
        <f>IF(ISBLANK(M117),"",IF(M117&lt;Gögn!$J$2,Gögn!$K$2,IF(M117&gt;Gögn!$J$4,Gögn!$K$4,Gögn!$K$3)))</f>
        <v/>
      </c>
      <c r="U117" s="49" t="str" cm="1">
        <f t="array" aca="1" ref="U117" ca="1">IF(ISBLANK(A117),"",IF(S117="Styrkhæft",_xlfn.XLOOKUP(T117,Vegalengdir[Texti],INDIRECT("Vegalengdir["&amp;'Upplýsingar um umsækjanda'!$B$10&amp;"]"),0%,0)))</f>
        <v/>
      </c>
      <c r="V117" s="72" t="str">
        <f t="shared" si="1"/>
        <v/>
      </c>
    </row>
    <row r="118" spans="1:22" x14ac:dyDescent="0.25">
      <c r="A118" s="47"/>
      <c r="B118" s="47"/>
      <c r="C118" s="47"/>
      <c r="D118" s="117"/>
      <c r="E118" s="47"/>
      <c r="F118" s="37"/>
      <c r="G118" s="47"/>
      <c r="H118" s="37"/>
      <c r="I118" s="37"/>
      <c r="J118" s="51"/>
      <c r="K118" s="51"/>
      <c r="L118" s="51"/>
      <c r="M118" s="51"/>
      <c r="N118" s="51"/>
      <c r="O118" s="51"/>
      <c r="P118" s="51"/>
      <c r="R118" s="38" t="s">
        <v>450</v>
      </c>
      <c r="S118" s="38" t="str" cm="1">
        <f t="array" ref="S118">_xlfn.XLOOKUP(R118,INDEX(Flettilisti,,1),INDEX(Flettilisti,,2),,0)</f>
        <v>Vantar flokkun</v>
      </c>
      <c r="T118" s="38" t="str">
        <f>IF(ISBLANK(M118),"",IF(M118&lt;Gögn!$J$2,Gögn!$K$2,IF(M118&gt;Gögn!$J$4,Gögn!$K$4,Gögn!$K$3)))</f>
        <v/>
      </c>
      <c r="U118" s="49" t="str" cm="1">
        <f t="array" aca="1" ref="U118" ca="1">IF(ISBLANK(A118),"",IF(S118="Styrkhæft",_xlfn.XLOOKUP(T118,Vegalengdir[Texti],INDIRECT("Vegalengdir["&amp;'Upplýsingar um umsækjanda'!$B$10&amp;"]"),0%,0)))</f>
        <v/>
      </c>
      <c r="V118" s="72" t="str">
        <f t="shared" si="1"/>
        <v/>
      </c>
    </row>
    <row r="119" spans="1:22" x14ac:dyDescent="0.25">
      <c r="A119" s="47"/>
      <c r="B119" s="47"/>
      <c r="C119" s="47"/>
      <c r="D119" s="117"/>
      <c r="E119" s="47"/>
      <c r="F119" s="37"/>
      <c r="G119" s="47"/>
      <c r="H119" s="37"/>
      <c r="I119" s="37"/>
      <c r="J119" s="51"/>
      <c r="K119" s="51"/>
      <c r="L119" s="51"/>
      <c r="M119" s="51"/>
      <c r="N119" s="51"/>
      <c r="O119" s="51"/>
      <c r="P119" s="51"/>
      <c r="R119" s="38" t="s">
        <v>450</v>
      </c>
      <c r="S119" s="38" t="str" cm="1">
        <f t="array" ref="S119">_xlfn.XLOOKUP(R119,INDEX(Flettilisti,,1),INDEX(Flettilisti,,2),,0)</f>
        <v>Vantar flokkun</v>
      </c>
      <c r="T119" s="38" t="str">
        <f>IF(ISBLANK(M119),"",IF(M119&lt;Gögn!$J$2,Gögn!$K$2,IF(M119&gt;Gögn!$J$4,Gögn!$K$4,Gögn!$K$3)))</f>
        <v/>
      </c>
      <c r="U119" s="49" t="str" cm="1">
        <f t="array" aca="1" ref="U119" ca="1">IF(ISBLANK(A119),"",IF(S119="Styrkhæft",_xlfn.XLOOKUP(T119,Vegalengdir[Texti],INDIRECT("Vegalengdir["&amp;'Upplýsingar um umsækjanda'!$B$10&amp;"]"),0%,0)))</f>
        <v/>
      </c>
      <c r="V119" s="72" t="str">
        <f t="shared" si="1"/>
        <v/>
      </c>
    </row>
    <row r="120" spans="1:22" x14ac:dyDescent="0.25">
      <c r="A120" s="47"/>
      <c r="B120" s="47"/>
      <c r="C120" s="47"/>
      <c r="D120" s="117"/>
      <c r="E120" s="47"/>
      <c r="F120" s="37"/>
      <c r="G120" s="47"/>
      <c r="H120" s="37"/>
      <c r="I120" s="37"/>
      <c r="J120" s="51"/>
      <c r="K120" s="51"/>
      <c r="L120" s="51"/>
      <c r="M120" s="51"/>
      <c r="N120" s="51"/>
      <c r="O120" s="51"/>
      <c r="P120" s="51"/>
      <c r="R120" s="38" t="s">
        <v>450</v>
      </c>
      <c r="S120" s="38" t="str" cm="1">
        <f t="array" ref="S120">_xlfn.XLOOKUP(R120,INDEX(Flettilisti,,1),INDEX(Flettilisti,,2),,0)</f>
        <v>Vantar flokkun</v>
      </c>
      <c r="T120" s="38" t="str">
        <f>IF(ISBLANK(M120),"",IF(M120&lt;Gögn!$J$2,Gögn!$K$2,IF(M120&gt;Gögn!$J$4,Gögn!$K$4,Gögn!$K$3)))</f>
        <v/>
      </c>
      <c r="U120" s="49" t="str" cm="1">
        <f t="array" aca="1" ref="U120" ca="1">IF(ISBLANK(A120),"",IF(S120="Styrkhæft",_xlfn.XLOOKUP(T120,Vegalengdir[Texti],INDIRECT("Vegalengdir["&amp;'Upplýsingar um umsækjanda'!$B$10&amp;"]"),0%,0)))</f>
        <v/>
      </c>
      <c r="V120" s="72" t="str">
        <f t="shared" si="1"/>
        <v/>
      </c>
    </row>
    <row r="121" spans="1:22" x14ac:dyDescent="0.25">
      <c r="A121" s="47"/>
      <c r="B121" s="47"/>
      <c r="C121" s="47"/>
      <c r="D121" s="117"/>
      <c r="E121" s="47"/>
      <c r="F121" s="37"/>
      <c r="G121" s="47"/>
      <c r="H121" s="37"/>
      <c r="I121" s="37"/>
      <c r="J121" s="51"/>
      <c r="K121" s="51"/>
      <c r="L121" s="51"/>
      <c r="M121" s="51"/>
      <c r="N121" s="51"/>
      <c r="O121" s="51"/>
      <c r="P121" s="51"/>
      <c r="R121" s="38" t="s">
        <v>450</v>
      </c>
      <c r="S121" s="38" t="str" cm="1">
        <f t="array" ref="S121">_xlfn.XLOOKUP(R121,INDEX(Flettilisti,,1),INDEX(Flettilisti,,2),,0)</f>
        <v>Vantar flokkun</v>
      </c>
      <c r="T121" s="38" t="str">
        <f>IF(ISBLANK(M121),"",IF(M121&lt;Gögn!$J$2,Gögn!$K$2,IF(M121&gt;Gögn!$J$4,Gögn!$K$4,Gögn!$K$3)))</f>
        <v/>
      </c>
      <c r="U121" s="49" t="str" cm="1">
        <f t="array" aca="1" ref="U121" ca="1">IF(ISBLANK(A121),"",IF(S121="Styrkhæft",_xlfn.XLOOKUP(T121,Vegalengdir[Texti],INDIRECT("Vegalengdir["&amp;'Upplýsingar um umsækjanda'!$B$10&amp;"]"),0%,0)))</f>
        <v/>
      </c>
      <c r="V121" s="72" t="str">
        <f t="shared" si="1"/>
        <v/>
      </c>
    </row>
    <row r="122" spans="1:22" x14ac:dyDescent="0.25">
      <c r="A122" s="47"/>
      <c r="B122" s="47"/>
      <c r="C122" s="47"/>
      <c r="D122" s="117"/>
      <c r="E122" s="47"/>
      <c r="F122" s="37"/>
      <c r="G122" s="47"/>
      <c r="H122" s="37"/>
      <c r="I122" s="37"/>
      <c r="J122" s="51"/>
      <c r="K122" s="51"/>
      <c r="L122" s="51"/>
      <c r="M122" s="51"/>
      <c r="N122" s="51"/>
      <c r="O122" s="51"/>
      <c r="P122" s="51"/>
      <c r="R122" s="38" t="s">
        <v>450</v>
      </c>
      <c r="S122" s="38" t="str" cm="1">
        <f t="array" ref="S122">_xlfn.XLOOKUP(R122,INDEX(Flettilisti,,1),INDEX(Flettilisti,,2),,0)</f>
        <v>Vantar flokkun</v>
      </c>
      <c r="T122" s="38" t="str">
        <f>IF(ISBLANK(M122),"",IF(M122&lt;Gögn!$J$2,Gögn!$K$2,IF(M122&gt;Gögn!$J$4,Gögn!$K$4,Gögn!$K$3)))</f>
        <v/>
      </c>
      <c r="U122" s="49" t="str" cm="1">
        <f t="array" aca="1" ref="U122" ca="1">IF(ISBLANK(A122),"",IF(S122="Styrkhæft",_xlfn.XLOOKUP(T122,Vegalengdir[Texti],INDIRECT("Vegalengdir["&amp;'Upplýsingar um umsækjanda'!$B$10&amp;"]"),0%,0)))</f>
        <v/>
      </c>
      <c r="V122" s="72" t="str">
        <f t="shared" si="1"/>
        <v/>
      </c>
    </row>
    <row r="123" spans="1:22" x14ac:dyDescent="0.25">
      <c r="A123" s="47"/>
      <c r="B123" s="47"/>
      <c r="C123" s="47"/>
      <c r="D123" s="117"/>
      <c r="E123" s="47"/>
      <c r="F123" s="37"/>
      <c r="G123" s="47"/>
      <c r="H123" s="37"/>
      <c r="I123" s="37"/>
      <c r="J123" s="51"/>
      <c r="K123" s="51"/>
      <c r="L123" s="51"/>
      <c r="M123" s="51"/>
      <c r="N123" s="51"/>
      <c r="O123" s="51"/>
      <c r="P123" s="51"/>
      <c r="R123" s="38" t="s">
        <v>450</v>
      </c>
      <c r="S123" s="38" t="str" cm="1">
        <f t="array" ref="S123">_xlfn.XLOOKUP(R123,INDEX(Flettilisti,,1),INDEX(Flettilisti,,2),,0)</f>
        <v>Vantar flokkun</v>
      </c>
      <c r="T123" s="38" t="str">
        <f>IF(ISBLANK(M123),"",IF(M123&lt;Gögn!$J$2,Gögn!$K$2,IF(M123&gt;Gögn!$J$4,Gögn!$K$4,Gögn!$K$3)))</f>
        <v/>
      </c>
      <c r="U123" s="49" t="str" cm="1">
        <f t="array" aca="1" ref="U123" ca="1">IF(ISBLANK(A123),"",IF(S123="Styrkhæft",_xlfn.XLOOKUP(T123,Vegalengdir[Texti],INDIRECT("Vegalengdir["&amp;'Upplýsingar um umsækjanda'!$B$10&amp;"]"),0%,0)))</f>
        <v/>
      </c>
      <c r="V123" s="72" t="str">
        <f t="shared" si="1"/>
        <v/>
      </c>
    </row>
    <row r="124" spans="1:22" x14ac:dyDescent="0.25">
      <c r="A124" s="47"/>
      <c r="B124" s="47"/>
      <c r="C124" s="47"/>
      <c r="D124" s="117"/>
      <c r="E124" s="47"/>
      <c r="F124" s="37"/>
      <c r="G124" s="47"/>
      <c r="H124" s="37"/>
      <c r="I124" s="37"/>
      <c r="J124" s="51"/>
      <c r="K124" s="51"/>
      <c r="L124" s="51"/>
      <c r="M124" s="51"/>
      <c r="N124" s="51"/>
      <c r="O124" s="51"/>
      <c r="P124" s="51"/>
      <c r="R124" s="38" t="s">
        <v>450</v>
      </c>
      <c r="S124" s="38" t="str" cm="1">
        <f t="array" ref="S124">_xlfn.XLOOKUP(R124,INDEX(Flettilisti,,1),INDEX(Flettilisti,,2),,0)</f>
        <v>Vantar flokkun</v>
      </c>
      <c r="T124" s="38" t="str">
        <f>IF(ISBLANK(M124),"",IF(M124&lt;Gögn!$J$2,Gögn!$K$2,IF(M124&gt;Gögn!$J$4,Gögn!$K$4,Gögn!$K$3)))</f>
        <v/>
      </c>
      <c r="U124" s="49" t="str" cm="1">
        <f t="array" aca="1" ref="U124" ca="1">IF(ISBLANK(A124),"",IF(S124="Styrkhæft",_xlfn.XLOOKUP(T124,Vegalengdir[Texti],INDIRECT("Vegalengdir["&amp;'Upplýsingar um umsækjanda'!$B$10&amp;"]"),0%,0)))</f>
        <v/>
      </c>
      <c r="V124" s="72" t="str">
        <f t="shared" si="1"/>
        <v/>
      </c>
    </row>
    <row r="125" spans="1:22" x14ac:dyDescent="0.25">
      <c r="A125" s="47"/>
      <c r="B125" s="47"/>
      <c r="C125" s="47"/>
      <c r="D125" s="117"/>
      <c r="E125" s="47"/>
      <c r="F125" s="37"/>
      <c r="G125" s="47"/>
      <c r="H125" s="37"/>
      <c r="I125" s="37"/>
      <c r="J125" s="51"/>
      <c r="K125" s="51"/>
      <c r="L125" s="51"/>
      <c r="M125" s="51"/>
      <c r="N125" s="51"/>
      <c r="O125" s="51"/>
      <c r="P125" s="51"/>
      <c r="R125" s="38" t="s">
        <v>450</v>
      </c>
      <c r="S125" s="38" t="str" cm="1">
        <f t="array" ref="S125">_xlfn.XLOOKUP(R125,INDEX(Flettilisti,,1),INDEX(Flettilisti,,2),,0)</f>
        <v>Vantar flokkun</v>
      </c>
      <c r="T125" s="38" t="str">
        <f>IF(ISBLANK(M125),"",IF(M125&lt;Gögn!$J$2,Gögn!$K$2,IF(M125&gt;Gögn!$J$4,Gögn!$K$4,Gögn!$K$3)))</f>
        <v/>
      </c>
      <c r="U125" s="49" t="str" cm="1">
        <f t="array" aca="1" ref="U125" ca="1">IF(ISBLANK(A125),"",IF(S125="Styrkhæft",_xlfn.XLOOKUP(T125,Vegalengdir[Texti],INDIRECT("Vegalengdir["&amp;'Upplýsingar um umsækjanda'!$B$10&amp;"]"),0%,0)))</f>
        <v/>
      </c>
      <c r="V125" s="72" t="str">
        <f t="shared" si="1"/>
        <v/>
      </c>
    </row>
    <row r="126" spans="1:22" x14ac:dyDescent="0.25">
      <c r="A126" s="47"/>
      <c r="B126" s="47"/>
      <c r="C126" s="47"/>
      <c r="D126" s="117"/>
      <c r="E126" s="47"/>
      <c r="F126" s="37"/>
      <c r="G126" s="47"/>
      <c r="H126" s="37"/>
      <c r="I126" s="37"/>
      <c r="J126" s="51"/>
      <c r="K126" s="51"/>
      <c r="L126" s="51"/>
      <c r="M126" s="51"/>
      <c r="N126" s="51"/>
      <c r="O126" s="51"/>
      <c r="P126" s="51"/>
      <c r="R126" s="38" t="s">
        <v>450</v>
      </c>
      <c r="S126" s="38" t="str" cm="1">
        <f t="array" ref="S126">_xlfn.XLOOKUP(R126,INDEX(Flettilisti,,1),INDEX(Flettilisti,,2),,0)</f>
        <v>Vantar flokkun</v>
      </c>
      <c r="T126" s="38" t="str">
        <f>IF(ISBLANK(M126),"",IF(M126&lt;Gögn!$J$2,Gögn!$K$2,IF(M126&gt;Gögn!$J$4,Gögn!$K$4,Gögn!$K$3)))</f>
        <v/>
      </c>
      <c r="U126" s="49" t="str" cm="1">
        <f t="array" aca="1" ref="U126" ca="1">IF(ISBLANK(A126),"",IF(S126="Styrkhæft",_xlfn.XLOOKUP(T126,Vegalengdir[Texti],INDIRECT("Vegalengdir["&amp;'Upplýsingar um umsækjanda'!$B$10&amp;"]"),0%,0)))</f>
        <v/>
      </c>
      <c r="V126" s="72" t="str">
        <f t="shared" si="1"/>
        <v/>
      </c>
    </row>
    <row r="127" spans="1:22" x14ac:dyDescent="0.25">
      <c r="A127" s="47"/>
      <c r="B127" s="47"/>
      <c r="C127" s="47"/>
      <c r="D127" s="117"/>
      <c r="E127" s="47"/>
      <c r="F127" s="37"/>
      <c r="G127" s="47"/>
      <c r="H127" s="37"/>
      <c r="I127" s="37"/>
      <c r="J127" s="51"/>
      <c r="K127" s="51"/>
      <c r="L127" s="51"/>
      <c r="M127" s="51"/>
      <c r="N127" s="51"/>
      <c r="O127" s="51"/>
      <c r="P127" s="51"/>
      <c r="R127" s="38" t="s">
        <v>450</v>
      </c>
      <c r="S127" s="38" t="str" cm="1">
        <f t="array" ref="S127">_xlfn.XLOOKUP(R127,INDEX(Flettilisti,,1),INDEX(Flettilisti,,2),,0)</f>
        <v>Vantar flokkun</v>
      </c>
      <c r="T127" s="38" t="str">
        <f>IF(ISBLANK(M127),"",IF(M127&lt;Gögn!$J$2,Gögn!$K$2,IF(M127&gt;Gögn!$J$4,Gögn!$K$4,Gögn!$K$3)))</f>
        <v/>
      </c>
      <c r="U127" s="49" t="str" cm="1">
        <f t="array" aca="1" ref="U127" ca="1">IF(ISBLANK(A127),"",IF(S127="Styrkhæft",_xlfn.XLOOKUP(T127,Vegalengdir[Texti],INDIRECT("Vegalengdir["&amp;'Upplýsingar um umsækjanda'!$B$10&amp;"]"),0%,0)))</f>
        <v/>
      </c>
      <c r="V127" s="72" t="str">
        <f t="shared" si="1"/>
        <v/>
      </c>
    </row>
    <row r="128" spans="1:22" x14ac:dyDescent="0.25">
      <c r="A128" s="47"/>
      <c r="B128" s="47"/>
      <c r="C128" s="47"/>
      <c r="D128" s="117"/>
      <c r="E128" s="47"/>
      <c r="F128" s="37"/>
      <c r="G128" s="47"/>
      <c r="H128" s="37"/>
      <c r="I128" s="37"/>
      <c r="J128" s="51"/>
      <c r="K128" s="51"/>
      <c r="L128" s="51"/>
      <c r="M128" s="51"/>
      <c r="N128" s="51"/>
      <c r="O128" s="51"/>
      <c r="P128" s="51"/>
      <c r="R128" s="38" t="s">
        <v>450</v>
      </c>
      <c r="S128" s="38" t="str" cm="1">
        <f t="array" ref="S128">_xlfn.XLOOKUP(R128,INDEX(Flettilisti,,1),INDEX(Flettilisti,,2),,0)</f>
        <v>Vantar flokkun</v>
      </c>
      <c r="T128" s="38" t="str">
        <f>IF(ISBLANK(M128),"",IF(M128&lt;Gögn!$J$2,Gögn!$K$2,IF(M128&gt;Gögn!$J$4,Gögn!$K$4,Gögn!$K$3)))</f>
        <v/>
      </c>
      <c r="U128" s="49" t="str" cm="1">
        <f t="array" aca="1" ref="U128" ca="1">IF(ISBLANK(A128),"",IF(S128="Styrkhæft",_xlfn.XLOOKUP(T128,Vegalengdir[Texti],INDIRECT("Vegalengdir["&amp;'Upplýsingar um umsækjanda'!$B$10&amp;"]"),0%,0)))</f>
        <v/>
      </c>
      <c r="V128" s="72" t="str">
        <f t="shared" si="1"/>
        <v/>
      </c>
    </row>
    <row r="129" spans="1:22" x14ac:dyDescent="0.25">
      <c r="A129" s="47"/>
      <c r="B129" s="47"/>
      <c r="C129" s="47"/>
      <c r="D129" s="117"/>
      <c r="E129" s="47"/>
      <c r="F129" s="37"/>
      <c r="G129" s="47"/>
      <c r="H129" s="37"/>
      <c r="I129" s="37"/>
      <c r="J129" s="51"/>
      <c r="K129" s="51"/>
      <c r="L129" s="51"/>
      <c r="M129" s="51"/>
      <c r="N129" s="51"/>
      <c r="O129" s="51"/>
      <c r="P129" s="51"/>
      <c r="R129" s="38" t="s">
        <v>450</v>
      </c>
      <c r="S129" s="38" t="str" cm="1">
        <f t="array" ref="S129">_xlfn.XLOOKUP(R129,INDEX(Flettilisti,,1),INDEX(Flettilisti,,2),,0)</f>
        <v>Vantar flokkun</v>
      </c>
      <c r="T129" s="38" t="str">
        <f>IF(ISBLANK(M129),"",IF(M129&lt;Gögn!$J$2,Gögn!$K$2,IF(M129&gt;Gögn!$J$4,Gögn!$K$4,Gögn!$K$3)))</f>
        <v/>
      </c>
      <c r="U129" s="49" t="str" cm="1">
        <f t="array" aca="1" ref="U129" ca="1">IF(ISBLANK(A129),"",IF(S129="Styrkhæft",_xlfn.XLOOKUP(T129,Vegalengdir[Texti],INDIRECT("Vegalengdir["&amp;'Upplýsingar um umsækjanda'!$B$10&amp;"]"),0%,0)))</f>
        <v/>
      </c>
      <c r="V129" s="72" t="str">
        <f t="shared" si="1"/>
        <v/>
      </c>
    </row>
    <row r="130" spans="1:22" x14ac:dyDescent="0.25">
      <c r="A130" s="47"/>
      <c r="B130" s="47"/>
      <c r="C130" s="47"/>
      <c r="D130" s="117"/>
      <c r="E130" s="47"/>
      <c r="F130" s="37"/>
      <c r="G130" s="47"/>
      <c r="H130" s="37"/>
      <c r="I130" s="37"/>
      <c r="J130" s="51"/>
      <c r="K130" s="51"/>
      <c r="L130" s="51"/>
      <c r="M130" s="51"/>
      <c r="N130" s="51"/>
      <c r="O130" s="51"/>
      <c r="P130" s="51"/>
      <c r="R130" s="38" t="s">
        <v>450</v>
      </c>
      <c r="S130" s="38" t="str" cm="1">
        <f t="array" ref="S130">_xlfn.XLOOKUP(R130,INDEX(Flettilisti,,1),INDEX(Flettilisti,,2),,0)</f>
        <v>Vantar flokkun</v>
      </c>
      <c r="T130" s="38" t="str">
        <f>IF(ISBLANK(M130),"",IF(M130&lt;Gögn!$J$2,Gögn!$K$2,IF(M130&gt;Gögn!$J$4,Gögn!$K$4,Gögn!$K$3)))</f>
        <v/>
      </c>
      <c r="U130" s="49" t="str" cm="1">
        <f t="array" aca="1" ref="U130" ca="1">IF(ISBLANK(A130),"",IF(S130="Styrkhæft",_xlfn.XLOOKUP(T130,Vegalengdir[Texti],INDIRECT("Vegalengdir["&amp;'Upplýsingar um umsækjanda'!$B$10&amp;"]"),0%,0)))</f>
        <v/>
      </c>
      <c r="V130" s="72" t="str">
        <f t="shared" si="1"/>
        <v/>
      </c>
    </row>
    <row r="131" spans="1:22" x14ac:dyDescent="0.25">
      <c r="A131" s="47"/>
      <c r="B131" s="47"/>
      <c r="C131" s="47"/>
      <c r="D131" s="117"/>
      <c r="E131" s="47"/>
      <c r="F131" s="37"/>
      <c r="G131" s="47"/>
      <c r="H131" s="37"/>
      <c r="I131" s="37"/>
      <c r="J131" s="51"/>
      <c r="K131" s="51"/>
      <c r="L131" s="51"/>
      <c r="M131" s="51"/>
      <c r="N131" s="51"/>
      <c r="O131" s="51"/>
      <c r="P131" s="51"/>
      <c r="R131" s="38" t="s">
        <v>450</v>
      </c>
      <c r="S131" s="38" t="str" cm="1">
        <f t="array" ref="S131">_xlfn.XLOOKUP(R131,INDEX(Flettilisti,,1),INDEX(Flettilisti,,2),,0)</f>
        <v>Vantar flokkun</v>
      </c>
      <c r="T131" s="38" t="str">
        <f>IF(ISBLANK(M131),"",IF(M131&lt;Gögn!$J$2,Gögn!$K$2,IF(M131&gt;Gögn!$J$4,Gögn!$K$4,Gögn!$K$3)))</f>
        <v/>
      </c>
      <c r="U131" s="49" t="str" cm="1">
        <f t="array" aca="1" ref="U131" ca="1">IF(ISBLANK(A131),"",IF(S131="Styrkhæft",_xlfn.XLOOKUP(T131,Vegalengdir[Texti],INDIRECT("Vegalengdir["&amp;'Upplýsingar um umsækjanda'!$B$10&amp;"]"),0%,0)))</f>
        <v/>
      </c>
      <c r="V131" s="72" t="str">
        <f t="shared" ref="V131:V194" si="2">IF(ISBLANK(A131),"",U131*P131)</f>
        <v/>
      </c>
    </row>
    <row r="132" spans="1:22" x14ac:dyDescent="0.25">
      <c r="A132" s="47"/>
      <c r="B132" s="47"/>
      <c r="C132" s="47"/>
      <c r="D132" s="117"/>
      <c r="E132" s="47"/>
      <c r="F132" s="37"/>
      <c r="G132" s="47"/>
      <c r="H132" s="37"/>
      <c r="I132" s="37"/>
      <c r="J132" s="51"/>
      <c r="K132" s="51"/>
      <c r="L132" s="51"/>
      <c r="M132" s="51"/>
      <c r="N132" s="51"/>
      <c r="O132" s="51"/>
      <c r="P132" s="51"/>
      <c r="R132" s="38" t="s">
        <v>450</v>
      </c>
      <c r="S132" s="38" t="str" cm="1">
        <f t="array" ref="S132">_xlfn.XLOOKUP(R132,INDEX(Flettilisti,,1),INDEX(Flettilisti,,2),,0)</f>
        <v>Vantar flokkun</v>
      </c>
      <c r="T132" s="38" t="str">
        <f>IF(ISBLANK(M132),"",IF(M132&lt;Gögn!$J$2,Gögn!$K$2,IF(M132&gt;Gögn!$J$4,Gögn!$K$4,Gögn!$K$3)))</f>
        <v/>
      </c>
      <c r="U132" s="49" t="str" cm="1">
        <f t="array" aca="1" ref="U132" ca="1">IF(ISBLANK(A132),"",IF(S132="Styrkhæft",_xlfn.XLOOKUP(T132,Vegalengdir[Texti],INDIRECT("Vegalengdir["&amp;'Upplýsingar um umsækjanda'!$B$10&amp;"]"),0%,0)))</f>
        <v/>
      </c>
      <c r="V132" s="72" t="str">
        <f t="shared" si="2"/>
        <v/>
      </c>
    </row>
    <row r="133" spans="1:22" x14ac:dyDescent="0.25">
      <c r="A133" s="47"/>
      <c r="B133" s="47"/>
      <c r="C133" s="47"/>
      <c r="D133" s="117"/>
      <c r="E133" s="47"/>
      <c r="F133" s="37"/>
      <c r="G133" s="47"/>
      <c r="H133" s="37"/>
      <c r="I133" s="37"/>
      <c r="J133" s="51"/>
      <c r="K133" s="51"/>
      <c r="L133" s="51"/>
      <c r="M133" s="51"/>
      <c r="N133" s="51"/>
      <c r="O133" s="51"/>
      <c r="P133" s="51"/>
      <c r="R133" s="38" t="s">
        <v>450</v>
      </c>
      <c r="S133" s="38" t="str" cm="1">
        <f t="array" ref="S133">_xlfn.XLOOKUP(R133,INDEX(Flettilisti,,1),INDEX(Flettilisti,,2),,0)</f>
        <v>Vantar flokkun</v>
      </c>
      <c r="T133" s="38" t="str">
        <f>IF(ISBLANK(M133),"",IF(M133&lt;Gögn!$J$2,Gögn!$K$2,IF(M133&gt;Gögn!$J$4,Gögn!$K$4,Gögn!$K$3)))</f>
        <v/>
      </c>
      <c r="U133" s="49" t="str" cm="1">
        <f t="array" aca="1" ref="U133" ca="1">IF(ISBLANK(A133),"",IF(S133="Styrkhæft",_xlfn.XLOOKUP(T133,Vegalengdir[Texti],INDIRECT("Vegalengdir["&amp;'Upplýsingar um umsækjanda'!$B$10&amp;"]"),0%,0)))</f>
        <v/>
      </c>
      <c r="V133" s="72" t="str">
        <f t="shared" si="2"/>
        <v/>
      </c>
    </row>
    <row r="134" spans="1:22" x14ac:dyDescent="0.25">
      <c r="A134" s="47"/>
      <c r="B134" s="47"/>
      <c r="C134" s="47"/>
      <c r="D134" s="117"/>
      <c r="E134" s="47"/>
      <c r="F134" s="37"/>
      <c r="G134" s="47"/>
      <c r="H134" s="37"/>
      <c r="I134" s="37"/>
      <c r="J134" s="51"/>
      <c r="K134" s="51"/>
      <c r="L134" s="51"/>
      <c r="M134" s="51"/>
      <c r="N134" s="51"/>
      <c r="O134" s="51"/>
      <c r="P134" s="51"/>
      <c r="R134" s="38" t="s">
        <v>450</v>
      </c>
      <c r="S134" s="38" t="str" cm="1">
        <f t="array" ref="S134">_xlfn.XLOOKUP(R134,INDEX(Flettilisti,,1),INDEX(Flettilisti,,2),,0)</f>
        <v>Vantar flokkun</v>
      </c>
      <c r="T134" s="38" t="str">
        <f>IF(ISBLANK(M134),"",IF(M134&lt;Gögn!$J$2,Gögn!$K$2,IF(M134&gt;Gögn!$J$4,Gögn!$K$4,Gögn!$K$3)))</f>
        <v/>
      </c>
      <c r="U134" s="49" t="str" cm="1">
        <f t="array" aca="1" ref="U134" ca="1">IF(ISBLANK(A134),"",IF(S134="Styrkhæft",_xlfn.XLOOKUP(T134,Vegalengdir[Texti],INDIRECT("Vegalengdir["&amp;'Upplýsingar um umsækjanda'!$B$10&amp;"]"),0%,0)))</f>
        <v/>
      </c>
      <c r="V134" s="72" t="str">
        <f t="shared" si="2"/>
        <v/>
      </c>
    </row>
    <row r="135" spans="1:22" x14ac:dyDescent="0.25">
      <c r="A135" s="47"/>
      <c r="B135" s="47"/>
      <c r="C135" s="47"/>
      <c r="D135" s="117"/>
      <c r="E135" s="47"/>
      <c r="F135" s="37"/>
      <c r="G135" s="47"/>
      <c r="H135" s="37"/>
      <c r="I135" s="37"/>
      <c r="J135" s="51"/>
      <c r="K135" s="51"/>
      <c r="L135" s="51"/>
      <c r="M135" s="51"/>
      <c r="N135" s="51"/>
      <c r="O135" s="51"/>
      <c r="P135" s="51"/>
      <c r="R135" s="38" t="s">
        <v>450</v>
      </c>
      <c r="S135" s="38" t="str" cm="1">
        <f t="array" ref="S135">_xlfn.XLOOKUP(R135,INDEX(Flettilisti,,1),INDEX(Flettilisti,,2),,0)</f>
        <v>Vantar flokkun</v>
      </c>
      <c r="T135" s="38" t="str">
        <f>IF(ISBLANK(M135),"",IF(M135&lt;Gögn!$J$2,Gögn!$K$2,IF(M135&gt;Gögn!$J$4,Gögn!$K$4,Gögn!$K$3)))</f>
        <v/>
      </c>
      <c r="U135" s="49" t="str" cm="1">
        <f t="array" aca="1" ref="U135" ca="1">IF(ISBLANK(A135),"",IF(S135="Styrkhæft",_xlfn.XLOOKUP(T135,Vegalengdir[Texti],INDIRECT("Vegalengdir["&amp;'Upplýsingar um umsækjanda'!$B$10&amp;"]"),0%,0)))</f>
        <v/>
      </c>
      <c r="V135" s="72" t="str">
        <f t="shared" si="2"/>
        <v/>
      </c>
    </row>
    <row r="136" spans="1:22" x14ac:dyDescent="0.25">
      <c r="A136" s="47"/>
      <c r="B136" s="47"/>
      <c r="C136" s="47"/>
      <c r="D136" s="117"/>
      <c r="E136" s="47"/>
      <c r="F136" s="37"/>
      <c r="G136" s="47"/>
      <c r="H136" s="37"/>
      <c r="I136" s="37"/>
      <c r="J136" s="51"/>
      <c r="K136" s="51"/>
      <c r="L136" s="51"/>
      <c r="M136" s="51"/>
      <c r="N136" s="51"/>
      <c r="O136" s="51"/>
      <c r="P136" s="51"/>
      <c r="R136" s="38" t="s">
        <v>450</v>
      </c>
      <c r="S136" s="38" t="str" cm="1">
        <f t="array" ref="S136">_xlfn.XLOOKUP(R136,INDEX(Flettilisti,,1),INDEX(Flettilisti,,2),,0)</f>
        <v>Vantar flokkun</v>
      </c>
      <c r="T136" s="38" t="str">
        <f>IF(ISBLANK(M136),"",IF(M136&lt;Gögn!$J$2,Gögn!$K$2,IF(M136&gt;Gögn!$J$4,Gögn!$K$4,Gögn!$K$3)))</f>
        <v/>
      </c>
      <c r="U136" s="49" t="str" cm="1">
        <f t="array" aca="1" ref="U136" ca="1">IF(ISBLANK(A136),"",IF(S136="Styrkhæft",_xlfn.XLOOKUP(T136,Vegalengdir[Texti],INDIRECT("Vegalengdir["&amp;'Upplýsingar um umsækjanda'!$B$10&amp;"]"),0%,0)))</f>
        <v/>
      </c>
      <c r="V136" s="72" t="str">
        <f t="shared" si="2"/>
        <v/>
      </c>
    </row>
    <row r="137" spans="1:22" x14ac:dyDescent="0.25">
      <c r="A137" s="47"/>
      <c r="B137" s="47"/>
      <c r="C137" s="47"/>
      <c r="D137" s="117"/>
      <c r="E137" s="47"/>
      <c r="F137" s="37"/>
      <c r="G137" s="47"/>
      <c r="H137" s="37"/>
      <c r="I137" s="37"/>
      <c r="J137" s="51"/>
      <c r="K137" s="51"/>
      <c r="L137" s="51"/>
      <c r="M137" s="51"/>
      <c r="N137" s="51"/>
      <c r="O137" s="51"/>
      <c r="P137" s="51"/>
      <c r="R137" s="38" t="s">
        <v>450</v>
      </c>
      <c r="S137" s="38" t="str" cm="1">
        <f t="array" ref="S137">_xlfn.XLOOKUP(R137,INDEX(Flettilisti,,1),INDEX(Flettilisti,,2),,0)</f>
        <v>Vantar flokkun</v>
      </c>
      <c r="T137" s="38" t="str">
        <f>IF(ISBLANK(M137),"",IF(M137&lt;Gögn!$J$2,Gögn!$K$2,IF(M137&gt;Gögn!$J$4,Gögn!$K$4,Gögn!$K$3)))</f>
        <v/>
      </c>
      <c r="U137" s="49" t="str" cm="1">
        <f t="array" aca="1" ref="U137" ca="1">IF(ISBLANK(A137),"",IF(S137="Styrkhæft",_xlfn.XLOOKUP(T137,Vegalengdir[Texti],INDIRECT("Vegalengdir["&amp;'Upplýsingar um umsækjanda'!$B$10&amp;"]"),0%,0)))</f>
        <v/>
      </c>
      <c r="V137" s="72" t="str">
        <f t="shared" si="2"/>
        <v/>
      </c>
    </row>
    <row r="138" spans="1:22" x14ac:dyDescent="0.25">
      <c r="A138" s="47"/>
      <c r="B138" s="47"/>
      <c r="C138" s="47"/>
      <c r="D138" s="117"/>
      <c r="E138" s="47"/>
      <c r="F138" s="37"/>
      <c r="G138" s="47"/>
      <c r="H138" s="37"/>
      <c r="I138" s="37"/>
      <c r="J138" s="51"/>
      <c r="K138" s="51"/>
      <c r="L138" s="51"/>
      <c r="M138" s="51"/>
      <c r="N138" s="51"/>
      <c r="O138" s="51"/>
      <c r="P138" s="51"/>
      <c r="R138" s="38" t="s">
        <v>450</v>
      </c>
      <c r="S138" s="38" t="str" cm="1">
        <f t="array" ref="S138">_xlfn.XLOOKUP(R138,INDEX(Flettilisti,,1),INDEX(Flettilisti,,2),,0)</f>
        <v>Vantar flokkun</v>
      </c>
      <c r="T138" s="38" t="str">
        <f>IF(ISBLANK(M138),"",IF(M138&lt;Gögn!$J$2,Gögn!$K$2,IF(M138&gt;Gögn!$J$4,Gögn!$K$4,Gögn!$K$3)))</f>
        <v/>
      </c>
      <c r="U138" s="49" t="str" cm="1">
        <f t="array" aca="1" ref="U138" ca="1">IF(ISBLANK(A138),"",IF(S138="Styrkhæft",_xlfn.XLOOKUP(T138,Vegalengdir[Texti],INDIRECT("Vegalengdir["&amp;'Upplýsingar um umsækjanda'!$B$10&amp;"]"),0%,0)))</f>
        <v/>
      </c>
      <c r="V138" s="72" t="str">
        <f t="shared" si="2"/>
        <v/>
      </c>
    </row>
    <row r="139" spans="1:22" x14ac:dyDescent="0.25">
      <c r="A139" s="47"/>
      <c r="B139" s="47"/>
      <c r="C139" s="47"/>
      <c r="D139" s="117"/>
      <c r="E139" s="47"/>
      <c r="F139" s="37"/>
      <c r="G139" s="47"/>
      <c r="H139" s="37"/>
      <c r="I139" s="37"/>
      <c r="J139" s="51"/>
      <c r="K139" s="51"/>
      <c r="L139" s="51"/>
      <c r="M139" s="51"/>
      <c r="N139" s="51"/>
      <c r="O139" s="51"/>
      <c r="P139" s="51"/>
      <c r="R139" s="38" t="s">
        <v>450</v>
      </c>
      <c r="S139" s="38" t="str" cm="1">
        <f t="array" ref="S139">_xlfn.XLOOKUP(R139,INDEX(Flettilisti,,1),INDEX(Flettilisti,,2),,0)</f>
        <v>Vantar flokkun</v>
      </c>
      <c r="T139" s="38" t="str">
        <f>IF(ISBLANK(M139),"",IF(M139&lt;Gögn!$J$2,Gögn!$K$2,IF(M139&gt;Gögn!$J$4,Gögn!$K$4,Gögn!$K$3)))</f>
        <v/>
      </c>
      <c r="U139" s="49" t="str" cm="1">
        <f t="array" aca="1" ref="U139" ca="1">IF(ISBLANK(A139),"",IF(S139="Styrkhæft",_xlfn.XLOOKUP(T139,Vegalengdir[Texti],INDIRECT("Vegalengdir["&amp;'Upplýsingar um umsækjanda'!$B$10&amp;"]"),0%,0)))</f>
        <v/>
      </c>
      <c r="V139" s="72" t="str">
        <f t="shared" si="2"/>
        <v/>
      </c>
    </row>
    <row r="140" spans="1:22" x14ac:dyDescent="0.25">
      <c r="A140" s="47"/>
      <c r="B140" s="47"/>
      <c r="C140" s="47"/>
      <c r="D140" s="117"/>
      <c r="E140" s="47"/>
      <c r="F140" s="37"/>
      <c r="G140" s="47"/>
      <c r="H140" s="37"/>
      <c r="I140" s="37"/>
      <c r="J140" s="51"/>
      <c r="K140" s="51"/>
      <c r="L140" s="51"/>
      <c r="M140" s="51"/>
      <c r="N140" s="51"/>
      <c r="O140" s="51"/>
      <c r="P140" s="51"/>
      <c r="R140" s="38" t="s">
        <v>450</v>
      </c>
      <c r="S140" s="38" t="str" cm="1">
        <f t="array" ref="S140">_xlfn.XLOOKUP(R140,INDEX(Flettilisti,,1),INDEX(Flettilisti,,2),,0)</f>
        <v>Vantar flokkun</v>
      </c>
      <c r="T140" s="38" t="str">
        <f>IF(ISBLANK(M140),"",IF(M140&lt;Gögn!$J$2,Gögn!$K$2,IF(M140&gt;Gögn!$J$4,Gögn!$K$4,Gögn!$K$3)))</f>
        <v/>
      </c>
      <c r="U140" s="49" t="str" cm="1">
        <f t="array" aca="1" ref="U140" ca="1">IF(ISBLANK(A140),"",IF(S140="Styrkhæft",_xlfn.XLOOKUP(T140,Vegalengdir[Texti],INDIRECT("Vegalengdir["&amp;'Upplýsingar um umsækjanda'!$B$10&amp;"]"),0%,0)))</f>
        <v/>
      </c>
      <c r="V140" s="72" t="str">
        <f t="shared" si="2"/>
        <v/>
      </c>
    </row>
    <row r="141" spans="1:22" x14ac:dyDescent="0.25">
      <c r="A141" s="47"/>
      <c r="B141" s="47"/>
      <c r="C141" s="47"/>
      <c r="D141" s="117"/>
      <c r="E141" s="47"/>
      <c r="F141" s="37"/>
      <c r="G141" s="47"/>
      <c r="H141" s="37"/>
      <c r="I141" s="37"/>
      <c r="J141" s="51"/>
      <c r="K141" s="51"/>
      <c r="L141" s="51"/>
      <c r="M141" s="51"/>
      <c r="N141" s="51"/>
      <c r="O141" s="51"/>
      <c r="P141" s="51"/>
      <c r="R141" s="38" t="s">
        <v>450</v>
      </c>
      <c r="S141" s="38" t="str" cm="1">
        <f t="array" ref="S141">_xlfn.XLOOKUP(R141,INDEX(Flettilisti,,1),INDEX(Flettilisti,,2),,0)</f>
        <v>Vantar flokkun</v>
      </c>
      <c r="T141" s="38" t="str">
        <f>IF(ISBLANK(M141),"",IF(M141&lt;Gögn!$J$2,Gögn!$K$2,IF(M141&gt;Gögn!$J$4,Gögn!$K$4,Gögn!$K$3)))</f>
        <v/>
      </c>
      <c r="U141" s="49" t="str" cm="1">
        <f t="array" aca="1" ref="U141" ca="1">IF(ISBLANK(A141),"",IF(S141="Styrkhæft",_xlfn.XLOOKUP(T141,Vegalengdir[Texti],INDIRECT("Vegalengdir["&amp;'Upplýsingar um umsækjanda'!$B$10&amp;"]"),0%,0)))</f>
        <v/>
      </c>
      <c r="V141" s="72" t="str">
        <f t="shared" si="2"/>
        <v/>
      </c>
    </row>
    <row r="142" spans="1:22" x14ac:dyDescent="0.25">
      <c r="A142" s="47"/>
      <c r="B142" s="47"/>
      <c r="C142" s="47"/>
      <c r="D142" s="117"/>
      <c r="E142" s="47"/>
      <c r="F142" s="37"/>
      <c r="G142" s="47"/>
      <c r="H142" s="37"/>
      <c r="I142" s="37"/>
      <c r="J142" s="51"/>
      <c r="K142" s="51"/>
      <c r="L142" s="51"/>
      <c r="M142" s="51"/>
      <c r="N142" s="51"/>
      <c r="O142" s="51"/>
      <c r="P142" s="51"/>
      <c r="R142" s="38" t="s">
        <v>450</v>
      </c>
      <c r="S142" s="38" t="str" cm="1">
        <f t="array" ref="S142">_xlfn.XLOOKUP(R142,INDEX(Flettilisti,,1),INDEX(Flettilisti,,2),,0)</f>
        <v>Vantar flokkun</v>
      </c>
      <c r="T142" s="38" t="str">
        <f>IF(ISBLANK(M142),"",IF(M142&lt;Gögn!$J$2,Gögn!$K$2,IF(M142&gt;Gögn!$J$4,Gögn!$K$4,Gögn!$K$3)))</f>
        <v/>
      </c>
      <c r="U142" s="49" t="str" cm="1">
        <f t="array" aca="1" ref="U142" ca="1">IF(ISBLANK(A142),"",IF(S142="Styrkhæft",_xlfn.XLOOKUP(T142,Vegalengdir[Texti],INDIRECT("Vegalengdir["&amp;'Upplýsingar um umsækjanda'!$B$10&amp;"]"),0%,0)))</f>
        <v/>
      </c>
      <c r="V142" s="72" t="str">
        <f t="shared" si="2"/>
        <v/>
      </c>
    </row>
    <row r="143" spans="1:22" x14ac:dyDescent="0.25">
      <c r="A143" s="47"/>
      <c r="B143" s="47"/>
      <c r="C143" s="47"/>
      <c r="D143" s="117"/>
      <c r="E143" s="47"/>
      <c r="F143" s="37"/>
      <c r="G143" s="47"/>
      <c r="H143" s="37"/>
      <c r="I143" s="37"/>
      <c r="J143" s="51"/>
      <c r="K143" s="51"/>
      <c r="L143" s="51"/>
      <c r="M143" s="51"/>
      <c r="N143" s="51"/>
      <c r="O143" s="51"/>
      <c r="P143" s="51"/>
      <c r="R143" s="38" t="s">
        <v>450</v>
      </c>
      <c r="S143" s="38" t="str" cm="1">
        <f t="array" ref="S143">_xlfn.XLOOKUP(R143,INDEX(Flettilisti,,1),INDEX(Flettilisti,,2),,0)</f>
        <v>Vantar flokkun</v>
      </c>
      <c r="T143" s="38" t="str">
        <f>IF(ISBLANK(M143),"",IF(M143&lt;Gögn!$J$2,Gögn!$K$2,IF(M143&gt;Gögn!$J$4,Gögn!$K$4,Gögn!$K$3)))</f>
        <v/>
      </c>
      <c r="U143" s="49" t="str" cm="1">
        <f t="array" aca="1" ref="U143" ca="1">IF(ISBLANK(A143),"",IF(S143="Styrkhæft",_xlfn.XLOOKUP(T143,Vegalengdir[Texti],INDIRECT("Vegalengdir["&amp;'Upplýsingar um umsækjanda'!$B$10&amp;"]"),0%,0)))</f>
        <v/>
      </c>
      <c r="V143" s="72" t="str">
        <f t="shared" si="2"/>
        <v/>
      </c>
    </row>
    <row r="144" spans="1:22" x14ac:dyDescent="0.25">
      <c r="A144" s="47"/>
      <c r="B144" s="47"/>
      <c r="C144" s="47"/>
      <c r="D144" s="117"/>
      <c r="E144" s="47"/>
      <c r="F144" s="37"/>
      <c r="G144" s="47"/>
      <c r="H144" s="37"/>
      <c r="I144" s="37"/>
      <c r="J144" s="51"/>
      <c r="K144" s="51"/>
      <c r="L144" s="51"/>
      <c r="M144" s="51"/>
      <c r="N144" s="51"/>
      <c r="O144" s="51"/>
      <c r="P144" s="51"/>
      <c r="R144" s="38" t="s">
        <v>450</v>
      </c>
      <c r="S144" s="38" t="str" cm="1">
        <f t="array" ref="S144">_xlfn.XLOOKUP(R144,INDEX(Flettilisti,,1),INDEX(Flettilisti,,2),,0)</f>
        <v>Vantar flokkun</v>
      </c>
      <c r="T144" s="38" t="str">
        <f>IF(ISBLANK(M144),"",IF(M144&lt;Gögn!$J$2,Gögn!$K$2,IF(M144&gt;Gögn!$J$4,Gögn!$K$4,Gögn!$K$3)))</f>
        <v/>
      </c>
      <c r="U144" s="49" t="str" cm="1">
        <f t="array" aca="1" ref="U144" ca="1">IF(ISBLANK(A144),"",IF(S144="Styrkhæft",_xlfn.XLOOKUP(T144,Vegalengdir[Texti],INDIRECT("Vegalengdir["&amp;'Upplýsingar um umsækjanda'!$B$10&amp;"]"),0%,0)))</f>
        <v/>
      </c>
      <c r="V144" s="72" t="str">
        <f t="shared" si="2"/>
        <v/>
      </c>
    </row>
    <row r="145" spans="1:22" x14ac:dyDescent="0.25">
      <c r="A145" s="47"/>
      <c r="B145" s="47"/>
      <c r="C145" s="47"/>
      <c r="D145" s="117"/>
      <c r="E145" s="47"/>
      <c r="F145" s="37"/>
      <c r="G145" s="47"/>
      <c r="H145" s="37"/>
      <c r="I145" s="37"/>
      <c r="J145" s="51"/>
      <c r="K145" s="51"/>
      <c r="L145" s="51"/>
      <c r="M145" s="51"/>
      <c r="N145" s="51"/>
      <c r="O145" s="51"/>
      <c r="P145" s="51"/>
      <c r="R145" s="38" t="s">
        <v>450</v>
      </c>
      <c r="S145" s="38" t="str" cm="1">
        <f t="array" ref="S145">_xlfn.XLOOKUP(R145,INDEX(Flettilisti,,1),INDEX(Flettilisti,,2),,0)</f>
        <v>Vantar flokkun</v>
      </c>
      <c r="T145" s="38" t="str">
        <f>IF(ISBLANK(M145),"",IF(M145&lt;Gögn!$J$2,Gögn!$K$2,IF(M145&gt;Gögn!$J$4,Gögn!$K$4,Gögn!$K$3)))</f>
        <v/>
      </c>
      <c r="U145" s="49" t="str" cm="1">
        <f t="array" aca="1" ref="U145" ca="1">IF(ISBLANK(A145),"",IF(S145="Styrkhæft",_xlfn.XLOOKUP(T145,Vegalengdir[Texti],INDIRECT("Vegalengdir["&amp;'Upplýsingar um umsækjanda'!$B$10&amp;"]"),0%,0)))</f>
        <v/>
      </c>
      <c r="V145" s="72" t="str">
        <f t="shared" si="2"/>
        <v/>
      </c>
    </row>
    <row r="146" spans="1:22" x14ac:dyDescent="0.25">
      <c r="A146" s="47"/>
      <c r="B146" s="47"/>
      <c r="C146" s="47"/>
      <c r="D146" s="117"/>
      <c r="E146" s="47"/>
      <c r="F146" s="37"/>
      <c r="G146" s="47"/>
      <c r="H146" s="37"/>
      <c r="I146" s="37"/>
      <c r="J146" s="51"/>
      <c r="K146" s="51"/>
      <c r="L146" s="51"/>
      <c r="M146" s="51"/>
      <c r="N146" s="51"/>
      <c r="O146" s="51"/>
      <c r="P146" s="51"/>
      <c r="R146" s="38" t="s">
        <v>450</v>
      </c>
      <c r="S146" s="38" t="str" cm="1">
        <f t="array" ref="S146">_xlfn.XLOOKUP(R146,INDEX(Flettilisti,,1),INDEX(Flettilisti,,2),,0)</f>
        <v>Vantar flokkun</v>
      </c>
      <c r="T146" s="38" t="str">
        <f>IF(ISBLANK(M146),"",IF(M146&lt;Gögn!$J$2,Gögn!$K$2,IF(M146&gt;Gögn!$J$4,Gögn!$K$4,Gögn!$K$3)))</f>
        <v/>
      </c>
      <c r="U146" s="49" t="str" cm="1">
        <f t="array" aca="1" ref="U146" ca="1">IF(ISBLANK(A146),"",IF(S146="Styrkhæft",_xlfn.XLOOKUP(T146,Vegalengdir[Texti],INDIRECT("Vegalengdir["&amp;'Upplýsingar um umsækjanda'!$B$10&amp;"]"),0%,0)))</f>
        <v/>
      </c>
      <c r="V146" s="72" t="str">
        <f t="shared" si="2"/>
        <v/>
      </c>
    </row>
    <row r="147" spans="1:22" x14ac:dyDescent="0.25">
      <c r="A147" s="47"/>
      <c r="B147" s="47"/>
      <c r="C147" s="47"/>
      <c r="D147" s="117"/>
      <c r="E147" s="47"/>
      <c r="F147" s="37"/>
      <c r="G147" s="47"/>
      <c r="H147" s="37"/>
      <c r="I147" s="37"/>
      <c r="J147" s="51"/>
      <c r="K147" s="51"/>
      <c r="L147" s="51"/>
      <c r="M147" s="51"/>
      <c r="N147" s="51"/>
      <c r="O147" s="51"/>
      <c r="P147" s="51"/>
      <c r="R147" s="38" t="s">
        <v>450</v>
      </c>
      <c r="S147" s="38" t="str" cm="1">
        <f t="array" ref="S147">_xlfn.XLOOKUP(R147,INDEX(Flettilisti,,1),INDEX(Flettilisti,,2),,0)</f>
        <v>Vantar flokkun</v>
      </c>
      <c r="T147" s="38" t="str">
        <f>IF(ISBLANK(M147),"",IF(M147&lt;Gögn!$J$2,Gögn!$K$2,IF(M147&gt;Gögn!$J$4,Gögn!$K$4,Gögn!$K$3)))</f>
        <v/>
      </c>
      <c r="U147" s="49" t="str" cm="1">
        <f t="array" aca="1" ref="U147" ca="1">IF(ISBLANK(A147),"",IF(S147="Styrkhæft",_xlfn.XLOOKUP(T147,Vegalengdir[Texti],INDIRECT("Vegalengdir["&amp;'Upplýsingar um umsækjanda'!$B$10&amp;"]"),0%,0)))</f>
        <v/>
      </c>
      <c r="V147" s="72" t="str">
        <f t="shared" si="2"/>
        <v/>
      </c>
    </row>
    <row r="148" spans="1:22" x14ac:dyDescent="0.25">
      <c r="A148" s="47"/>
      <c r="B148" s="47"/>
      <c r="C148" s="47"/>
      <c r="D148" s="117"/>
      <c r="E148" s="47"/>
      <c r="F148" s="37"/>
      <c r="G148" s="47"/>
      <c r="H148" s="37"/>
      <c r="I148" s="37"/>
      <c r="J148" s="51"/>
      <c r="K148" s="51"/>
      <c r="L148" s="51"/>
      <c r="M148" s="51"/>
      <c r="N148" s="51"/>
      <c r="O148" s="51"/>
      <c r="P148" s="51"/>
      <c r="R148" s="38" t="s">
        <v>450</v>
      </c>
      <c r="S148" s="38" t="str" cm="1">
        <f t="array" ref="S148">_xlfn.XLOOKUP(R148,INDEX(Flettilisti,,1),INDEX(Flettilisti,,2),,0)</f>
        <v>Vantar flokkun</v>
      </c>
      <c r="T148" s="38" t="str">
        <f>IF(ISBLANK(M148),"",IF(M148&lt;Gögn!$J$2,Gögn!$K$2,IF(M148&gt;Gögn!$J$4,Gögn!$K$4,Gögn!$K$3)))</f>
        <v/>
      </c>
      <c r="U148" s="49" t="str" cm="1">
        <f t="array" aca="1" ref="U148" ca="1">IF(ISBLANK(A148),"",IF(S148="Styrkhæft",_xlfn.XLOOKUP(T148,Vegalengdir[Texti],INDIRECT("Vegalengdir["&amp;'Upplýsingar um umsækjanda'!$B$10&amp;"]"),0%,0)))</f>
        <v/>
      </c>
      <c r="V148" s="72" t="str">
        <f t="shared" si="2"/>
        <v/>
      </c>
    </row>
    <row r="149" spans="1:22" x14ac:dyDescent="0.25">
      <c r="A149" s="47"/>
      <c r="B149" s="47"/>
      <c r="C149" s="47"/>
      <c r="D149" s="117"/>
      <c r="E149" s="47"/>
      <c r="F149" s="37"/>
      <c r="G149" s="47"/>
      <c r="H149" s="37"/>
      <c r="I149" s="37"/>
      <c r="J149" s="51"/>
      <c r="K149" s="51"/>
      <c r="L149" s="51"/>
      <c r="M149" s="51"/>
      <c r="N149" s="51"/>
      <c r="O149" s="51"/>
      <c r="P149" s="51"/>
      <c r="R149" s="38" t="s">
        <v>450</v>
      </c>
      <c r="S149" s="38" t="str" cm="1">
        <f t="array" ref="S149">_xlfn.XLOOKUP(R149,INDEX(Flettilisti,,1),INDEX(Flettilisti,,2),,0)</f>
        <v>Vantar flokkun</v>
      </c>
      <c r="T149" s="38" t="str">
        <f>IF(ISBLANK(M149),"",IF(M149&lt;Gögn!$J$2,Gögn!$K$2,IF(M149&gt;Gögn!$J$4,Gögn!$K$4,Gögn!$K$3)))</f>
        <v/>
      </c>
      <c r="U149" s="49" t="str" cm="1">
        <f t="array" aca="1" ref="U149" ca="1">IF(ISBLANK(A149),"",IF(S149="Styrkhæft",_xlfn.XLOOKUP(T149,Vegalengdir[Texti],INDIRECT("Vegalengdir["&amp;'Upplýsingar um umsækjanda'!$B$10&amp;"]"),0%,0)))</f>
        <v/>
      </c>
      <c r="V149" s="72" t="str">
        <f t="shared" si="2"/>
        <v/>
      </c>
    </row>
    <row r="150" spans="1:22" x14ac:dyDescent="0.25">
      <c r="A150" s="47"/>
      <c r="B150" s="47"/>
      <c r="C150" s="47"/>
      <c r="D150" s="117"/>
      <c r="E150" s="47"/>
      <c r="F150" s="37"/>
      <c r="G150" s="47"/>
      <c r="H150" s="37"/>
      <c r="I150" s="37"/>
      <c r="J150" s="51"/>
      <c r="K150" s="51"/>
      <c r="L150" s="51"/>
      <c r="M150" s="51"/>
      <c r="N150" s="51"/>
      <c r="O150" s="51"/>
      <c r="P150" s="51"/>
      <c r="R150" s="38" t="s">
        <v>450</v>
      </c>
      <c r="S150" s="38" t="str" cm="1">
        <f t="array" ref="S150">_xlfn.XLOOKUP(R150,INDEX(Flettilisti,,1),INDEX(Flettilisti,,2),,0)</f>
        <v>Vantar flokkun</v>
      </c>
      <c r="T150" s="38" t="str">
        <f>IF(ISBLANK(M150),"",IF(M150&lt;Gögn!$J$2,Gögn!$K$2,IF(M150&gt;Gögn!$J$4,Gögn!$K$4,Gögn!$K$3)))</f>
        <v/>
      </c>
      <c r="U150" s="49" t="str" cm="1">
        <f t="array" aca="1" ref="U150" ca="1">IF(ISBLANK(A150),"",IF(S150="Styrkhæft",_xlfn.XLOOKUP(T150,Vegalengdir[Texti],INDIRECT("Vegalengdir["&amp;'Upplýsingar um umsækjanda'!$B$10&amp;"]"),0%,0)))</f>
        <v/>
      </c>
      <c r="V150" s="72" t="str">
        <f t="shared" si="2"/>
        <v/>
      </c>
    </row>
    <row r="151" spans="1:22" x14ac:dyDescent="0.25">
      <c r="A151" s="47"/>
      <c r="B151" s="47"/>
      <c r="C151" s="47"/>
      <c r="D151" s="117"/>
      <c r="E151" s="47"/>
      <c r="F151" s="37"/>
      <c r="G151" s="47"/>
      <c r="H151" s="37"/>
      <c r="I151" s="37"/>
      <c r="J151" s="51"/>
      <c r="K151" s="51"/>
      <c r="L151" s="51"/>
      <c r="M151" s="51"/>
      <c r="N151" s="51"/>
      <c r="O151" s="51"/>
      <c r="P151" s="51"/>
      <c r="R151" s="38" t="s">
        <v>450</v>
      </c>
      <c r="S151" s="38" t="str" cm="1">
        <f t="array" ref="S151">_xlfn.XLOOKUP(R151,INDEX(Flettilisti,,1),INDEX(Flettilisti,,2),,0)</f>
        <v>Vantar flokkun</v>
      </c>
      <c r="T151" s="38" t="str">
        <f>IF(ISBLANK(M151),"",IF(M151&lt;Gögn!$J$2,Gögn!$K$2,IF(M151&gt;Gögn!$J$4,Gögn!$K$4,Gögn!$K$3)))</f>
        <v/>
      </c>
      <c r="U151" s="49" t="str" cm="1">
        <f t="array" aca="1" ref="U151" ca="1">IF(ISBLANK(A151),"",IF(S151="Styrkhæft",_xlfn.XLOOKUP(T151,Vegalengdir[Texti],INDIRECT("Vegalengdir["&amp;'Upplýsingar um umsækjanda'!$B$10&amp;"]"),0%,0)))</f>
        <v/>
      </c>
      <c r="V151" s="72" t="str">
        <f t="shared" si="2"/>
        <v/>
      </c>
    </row>
    <row r="152" spans="1:22" x14ac:dyDescent="0.25">
      <c r="A152" s="47"/>
      <c r="B152" s="47"/>
      <c r="C152" s="47"/>
      <c r="D152" s="117"/>
      <c r="E152" s="47"/>
      <c r="F152" s="37"/>
      <c r="G152" s="47"/>
      <c r="H152" s="37"/>
      <c r="I152" s="37"/>
      <c r="J152" s="51"/>
      <c r="K152" s="51"/>
      <c r="L152" s="51"/>
      <c r="M152" s="51"/>
      <c r="N152" s="51"/>
      <c r="O152" s="51"/>
      <c r="P152" s="51"/>
      <c r="R152" s="38" t="s">
        <v>450</v>
      </c>
      <c r="S152" s="38" t="str" cm="1">
        <f t="array" ref="S152">_xlfn.XLOOKUP(R152,INDEX(Flettilisti,,1),INDEX(Flettilisti,,2),,0)</f>
        <v>Vantar flokkun</v>
      </c>
      <c r="T152" s="38" t="str">
        <f>IF(ISBLANK(M152),"",IF(M152&lt;Gögn!$J$2,Gögn!$K$2,IF(M152&gt;Gögn!$J$4,Gögn!$K$4,Gögn!$K$3)))</f>
        <v/>
      </c>
      <c r="U152" s="49" t="str" cm="1">
        <f t="array" aca="1" ref="U152" ca="1">IF(ISBLANK(A152),"",IF(S152="Styrkhæft",_xlfn.XLOOKUP(T152,Vegalengdir[Texti],INDIRECT("Vegalengdir["&amp;'Upplýsingar um umsækjanda'!$B$10&amp;"]"),0%,0)))</f>
        <v/>
      </c>
      <c r="V152" s="72" t="str">
        <f t="shared" si="2"/>
        <v/>
      </c>
    </row>
    <row r="153" spans="1:22" x14ac:dyDescent="0.25">
      <c r="A153" s="47"/>
      <c r="B153" s="47"/>
      <c r="C153" s="47"/>
      <c r="D153" s="117"/>
      <c r="E153" s="47"/>
      <c r="F153" s="37"/>
      <c r="G153" s="47"/>
      <c r="H153" s="37"/>
      <c r="I153" s="37"/>
      <c r="J153" s="51"/>
      <c r="K153" s="51"/>
      <c r="L153" s="51"/>
      <c r="M153" s="51"/>
      <c r="N153" s="51"/>
      <c r="O153" s="51"/>
      <c r="P153" s="51"/>
      <c r="R153" s="38" t="s">
        <v>450</v>
      </c>
      <c r="S153" s="38" t="str" cm="1">
        <f t="array" ref="S153">_xlfn.XLOOKUP(R153,INDEX(Flettilisti,,1),INDEX(Flettilisti,,2),,0)</f>
        <v>Vantar flokkun</v>
      </c>
      <c r="T153" s="38" t="str">
        <f>IF(ISBLANK(M153),"",IF(M153&lt;Gögn!$J$2,Gögn!$K$2,IF(M153&gt;Gögn!$J$4,Gögn!$K$4,Gögn!$K$3)))</f>
        <v/>
      </c>
      <c r="U153" s="49" t="str" cm="1">
        <f t="array" aca="1" ref="U153" ca="1">IF(ISBLANK(A153),"",IF(S153="Styrkhæft",_xlfn.XLOOKUP(T153,Vegalengdir[Texti],INDIRECT("Vegalengdir["&amp;'Upplýsingar um umsækjanda'!$B$10&amp;"]"),0%,0)))</f>
        <v/>
      </c>
      <c r="V153" s="72" t="str">
        <f t="shared" si="2"/>
        <v/>
      </c>
    </row>
    <row r="154" spans="1:22" x14ac:dyDescent="0.25">
      <c r="A154" s="47"/>
      <c r="B154" s="47"/>
      <c r="C154" s="47"/>
      <c r="D154" s="117"/>
      <c r="E154" s="47"/>
      <c r="F154" s="37"/>
      <c r="G154" s="47"/>
      <c r="H154" s="37"/>
      <c r="I154" s="37"/>
      <c r="J154" s="51"/>
      <c r="K154" s="51"/>
      <c r="L154" s="51"/>
      <c r="M154" s="51"/>
      <c r="N154" s="51"/>
      <c r="O154" s="51"/>
      <c r="P154" s="51"/>
      <c r="R154" s="38" t="s">
        <v>450</v>
      </c>
      <c r="S154" s="38" t="str" cm="1">
        <f t="array" ref="S154">_xlfn.XLOOKUP(R154,INDEX(Flettilisti,,1),INDEX(Flettilisti,,2),,0)</f>
        <v>Vantar flokkun</v>
      </c>
      <c r="T154" s="38" t="str">
        <f>IF(ISBLANK(M154),"",IF(M154&lt;Gögn!$J$2,Gögn!$K$2,IF(M154&gt;Gögn!$J$4,Gögn!$K$4,Gögn!$K$3)))</f>
        <v/>
      </c>
      <c r="U154" s="49" t="str" cm="1">
        <f t="array" aca="1" ref="U154" ca="1">IF(ISBLANK(A154),"",IF(S154="Styrkhæft",_xlfn.XLOOKUP(T154,Vegalengdir[Texti],INDIRECT("Vegalengdir["&amp;'Upplýsingar um umsækjanda'!$B$10&amp;"]"),0%,0)))</f>
        <v/>
      </c>
      <c r="V154" s="72" t="str">
        <f t="shared" si="2"/>
        <v/>
      </c>
    </row>
    <row r="155" spans="1:22" x14ac:dyDescent="0.25">
      <c r="A155" s="47"/>
      <c r="B155" s="47"/>
      <c r="C155" s="47"/>
      <c r="D155" s="117"/>
      <c r="E155" s="47"/>
      <c r="F155" s="37"/>
      <c r="G155" s="47"/>
      <c r="H155" s="37"/>
      <c r="I155" s="37"/>
      <c r="J155" s="51"/>
      <c r="K155" s="51"/>
      <c r="L155" s="51"/>
      <c r="M155" s="51"/>
      <c r="N155" s="51"/>
      <c r="O155" s="51"/>
      <c r="P155" s="51"/>
      <c r="R155" s="38" t="s">
        <v>450</v>
      </c>
      <c r="S155" s="38" t="str" cm="1">
        <f t="array" ref="S155">_xlfn.XLOOKUP(R155,INDEX(Flettilisti,,1),INDEX(Flettilisti,,2),,0)</f>
        <v>Vantar flokkun</v>
      </c>
      <c r="T155" s="38" t="str">
        <f>IF(ISBLANK(M155),"",IF(M155&lt;Gögn!$J$2,Gögn!$K$2,IF(M155&gt;Gögn!$J$4,Gögn!$K$4,Gögn!$K$3)))</f>
        <v/>
      </c>
      <c r="U155" s="49" t="str" cm="1">
        <f t="array" aca="1" ref="U155" ca="1">IF(ISBLANK(A155),"",IF(S155="Styrkhæft",_xlfn.XLOOKUP(T155,Vegalengdir[Texti],INDIRECT("Vegalengdir["&amp;'Upplýsingar um umsækjanda'!$B$10&amp;"]"),0%,0)))</f>
        <v/>
      </c>
      <c r="V155" s="72" t="str">
        <f t="shared" si="2"/>
        <v/>
      </c>
    </row>
    <row r="156" spans="1:22" x14ac:dyDescent="0.25">
      <c r="A156" s="47"/>
      <c r="B156" s="47"/>
      <c r="C156" s="47"/>
      <c r="D156" s="117"/>
      <c r="E156" s="47"/>
      <c r="F156" s="37"/>
      <c r="G156" s="47"/>
      <c r="H156" s="37"/>
      <c r="I156" s="37"/>
      <c r="J156" s="51"/>
      <c r="K156" s="51"/>
      <c r="L156" s="51"/>
      <c r="M156" s="51"/>
      <c r="N156" s="51"/>
      <c r="O156" s="51"/>
      <c r="P156" s="51"/>
      <c r="R156" s="38" t="s">
        <v>450</v>
      </c>
      <c r="S156" s="38" t="str" cm="1">
        <f t="array" ref="S156">_xlfn.XLOOKUP(R156,INDEX(Flettilisti,,1),INDEX(Flettilisti,,2),,0)</f>
        <v>Vantar flokkun</v>
      </c>
      <c r="T156" s="38" t="str">
        <f>IF(ISBLANK(M156),"",IF(M156&lt;Gögn!$J$2,Gögn!$K$2,IF(M156&gt;Gögn!$J$4,Gögn!$K$4,Gögn!$K$3)))</f>
        <v/>
      </c>
      <c r="U156" s="49" t="str" cm="1">
        <f t="array" aca="1" ref="U156" ca="1">IF(ISBLANK(A156),"",IF(S156="Styrkhæft",_xlfn.XLOOKUP(T156,Vegalengdir[Texti],INDIRECT("Vegalengdir["&amp;'Upplýsingar um umsækjanda'!$B$10&amp;"]"),0%,0)))</f>
        <v/>
      </c>
      <c r="V156" s="72" t="str">
        <f t="shared" si="2"/>
        <v/>
      </c>
    </row>
    <row r="157" spans="1:22" x14ac:dyDescent="0.25">
      <c r="A157" s="47"/>
      <c r="B157" s="47"/>
      <c r="C157" s="47"/>
      <c r="D157" s="117"/>
      <c r="E157" s="47"/>
      <c r="F157" s="37"/>
      <c r="G157" s="47"/>
      <c r="H157" s="37"/>
      <c r="I157" s="37"/>
      <c r="J157" s="51"/>
      <c r="K157" s="51"/>
      <c r="L157" s="51"/>
      <c r="M157" s="51"/>
      <c r="N157" s="51"/>
      <c r="O157" s="51"/>
      <c r="P157" s="51"/>
      <c r="R157" s="38" t="s">
        <v>450</v>
      </c>
      <c r="S157" s="38" t="str" cm="1">
        <f t="array" ref="S157">_xlfn.XLOOKUP(R157,INDEX(Flettilisti,,1),INDEX(Flettilisti,,2),,0)</f>
        <v>Vantar flokkun</v>
      </c>
      <c r="T157" s="38" t="str">
        <f>IF(ISBLANK(M157),"",IF(M157&lt;Gögn!$J$2,Gögn!$K$2,IF(M157&gt;Gögn!$J$4,Gögn!$K$4,Gögn!$K$3)))</f>
        <v/>
      </c>
      <c r="U157" s="49" t="str" cm="1">
        <f t="array" aca="1" ref="U157" ca="1">IF(ISBLANK(A157),"",IF(S157="Styrkhæft",_xlfn.XLOOKUP(T157,Vegalengdir[Texti],INDIRECT("Vegalengdir["&amp;'Upplýsingar um umsækjanda'!$B$10&amp;"]"),0%,0)))</f>
        <v/>
      </c>
      <c r="V157" s="72" t="str">
        <f t="shared" si="2"/>
        <v/>
      </c>
    </row>
    <row r="158" spans="1:22" x14ac:dyDescent="0.25">
      <c r="A158" s="47"/>
      <c r="B158" s="47"/>
      <c r="C158" s="47"/>
      <c r="D158" s="117"/>
      <c r="E158" s="47"/>
      <c r="F158" s="37"/>
      <c r="G158" s="47"/>
      <c r="H158" s="37"/>
      <c r="I158" s="37"/>
      <c r="J158" s="51"/>
      <c r="K158" s="51"/>
      <c r="L158" s="51"/>
      <c r="M158" s="51"/>
      <c r="N158" s="51"/>
      <c r="O158" s="51"/>
      <c r="P158" s="51"/>
      <c r="R158" s="38" t="s">
        <v>450</v>
      </c>
      <c r="S158" s="38" t="str" cm="1">
        <f t="array" ref="S158">_xlfn.XLOOKUP(R158,INDEX(Flettilisti,,1),INDEX(Flettilisti,,2),,0)</f>
        <v>Vantar flokkun</v>
      </c>
      <c r="T158" s="38" t="str">
        <f>IF(ISBLANK(M158),"",IF(M158&lt;Gögn!$J$2,Gögn!$K$2,IF(M158&gt;Gögn!$J$4,Gögn!$K$4,Gögn!$K$3)))</f>
        <v/>
      </c>
      <c r="U158" s="49" t="str" cm="1">
        <f t="array" aca="1" ref="U158" ca="1">IF(ISBLANK(A158),"",IF(S158="Styrkhæft",_xlfn.XLOOKUP(T158,Vegalengdir[Texti],INDIRECT("Vegalengdir["&amp;'Upplýsingar um umsækjanda'!$B$10&amp;"]"),0%,0)))</f>
        <v/>
      </c>
      <c r="V158" s="72" t="str">
        <f t="shared" si="2"/>
        <v/>
      </c>
    </row>
    <row r="159" spans="1:22" x14ac:dyDescent="0.25">
      <c r="A159" s="47"/>
      <c r="B159" s="47"/>
      <c r="C159" s="47"/>
      <c r="D159" s="117"/>
      <c r="E159" s="47"/>
      <c r="F159" s="37"/>
      <c r="G159" s="47"/>
      <c r="H159" s="37"/>
      <c r="I159" s="37"/>
      <c r="J159" s="51"/>
      <c r="K159" s="51"/>
      <c r="L159" s="51"/>
      <c r="M159" s="51"/>
      <c r="N159" s="51"/>
      <c r="O159" s="51"/>
      <c r="P159" s="51"/>
      <c r="R159" s="38" t="s">
        <v>450</v>
      </c>
      <c r="S159" s="38" t="str" cm="1">
        <f t="array" ref="S159">_xlfn.XLOOKUP(R159,INDEX(Flettilisti,,1),INDEX(Flettilisti,,2),,0)</f>
        <v>Vantar flokkun</v>
      </c>
      <c r="T159" s="38" t="str">
        <f>IF(ISBLANK(M159),"",IF(M159&lt;Gögn!$J$2,Gögn!$K$2,IF(M159&gt;Gögn!$J$4,Gögn!$K$4,Gögn!$K$3)))</f>
        <v/>
      </c>
      <c r="U159" s="49" t="str" cm="1">
        <f t="array" aca="1" ref="U159" ca="1">IF(ISBLANK(A159),"",IF(S159="Styrkhæft",_xlfn.XLOOKUP(T159,Vegalengdir[Texti],INDIRECT("Vegalengdir["&amp;'Upplýsingar um umsækjanda'!$B$10&amp;"]"),0%,0)))</f>
        <v/>
      </c>
      <c r="V159" s="72" t="str">
        <f t="shared" si="2"/>
        <v/>
      </c>
    </row>
    <row r="160" spans="1:22" x14ac:dyDescent="0.25">
      <c r="A160" s="47"/>
      <c r="B160" s="47"/>
      <c r="C160" s="47"/>
      <c r="D160" s="117"/>
      <c r="E160" s="47"/>
      <c r="F160" s="37"/>
      <c r="G160" s="47"/>
      <c r="H160" s="37"/>
      <c r="I160" s="37"/>
      <c r="J160" s="51"/>
      <c r="K160" s="51"/>
      <c r="L160" s="51"/>
      <c r="M160" s="51"/>
      <c r="N160" s="51"/>
      <c r="O160" s="51"/>
      <c r="P160" s="51"/>
      <c r="R160" s="38" t="s">
        <v>450</v>
      </c>
      <c r="S160" s="38" t="str" cm="1">
        <f t="array" ref="S160">_xlfn.XLOOKUP(R160,INDEX(Flettilisti,,1),INDEX(Flettilisti,,2),,0)</f>
        <v>Vantar flokkun</v>
      </c>
      <c r="T160" s="38" t="str">
        <f>IF(ISBLANK(M160),"",IF(M160&lt;Gögn!$J$2,Gögn!$K$2,IF(M160&gt;Gögn!$J$4,Gögn!$K$4,Gögn!$K$3)))</f>
        <v/>
      </c>
      <c r="U160" s="49" t="str" cm="1">
        <f t="array" aca="1" ref="U160" ca="1">IF(ISBLANK(A160),"",IF(S160="Styrkhæft",_xlfn.XLOOKUP(T160,Vegalengdir[Texti],INDIRECT("Vegalengdir["&amp;'Upplýsingar um umsækjanda'!$B$10&amp;"]"),0%,0)))</f>
        <v/>
      </c>
      <c r="V160" s="72" t="str">
        <f t="shared" si="2"/>
        <v/>
      </c>
    </row>
    <row r="161" spans="1:22" x14ac:dyDescent="0.25">
      <c r="A161" s="47"/>
      <c r="B161" s="47"/>
      <c r="C161" s="47"/>
      <c r="D161" s="117"/>
      <c r="E161" s="47"/>
      <c r="F161" s="37"/>
      <c r="G161" s="47"/>
      <c r="H161" s="37"/>
      <c r="I161" s="37"/>
      <c r="J161" s="51"/>
      <c r="K161" s="51"/>
      <c r="L161" s="51"/>
      <c r="M161" s="51"/>
      <c r="N161" s="51"/>
      <c r="O161" s="51"/>
      <c r="P161" s="51"/>
      <c r="R161" s="38" t="s">
        <v>450</v>
      </c>
      <c r="S161" s="38" t="str" cm="1">
        <f t="array" ref="S161">_xlfn.XLOOKUP(R161,INDEX(Flettilisti,,1),INDEX(Flettilisti,,2),,0)</f>
        <v>Vantar flokkun</v>
      </c>
      <c r="T161" s="38" t="str">
        <f>IF(ISBLANK(M161),"",IF(M161&lt;Gögn!$J$2,Gögn!$K$2,IF(M161&gt;Gögn!$J$4,Gögn!$K$4,Gögn!$K$3)))</f>
        <v/>
      </c>
      <c r="U161" s="49" t="str" cm="1">
        <f t="array" aca="1" ref="U161" ca="1">IF(ISBLANK(A161),"",IF(S161="Styrkhæft",_xlfn.XLOOKUP(T161,Vegalengdir[Texti],INDIRECT("Vegalengdir["&amp;'Upplýsingar um umsækjanda'!$B$10&amp;"]"),0%,0)))</f>
        <v/>
      </c>
      <c r="V161" s="72" t="str">
        <f t="shared" si="2"/>
        <v/>
      </c>
    </row>
    <row r="162" spans="1:22" x14ac:dyDescent="0.25">
      <c r="A162" s="47"/>
      <c r="B162" s="47"/>
      <c r="C162" s="47"/>
      <c r="D162" s="117"/>
      <c r="E162" s="47"/>
      <c r="F162" s="37"/>
      <c r="G162" s="47"/>
      <c r="H162" s="37"/>
      <c r="I162" s="37"/>
      <c r="J162" s="51"/>
      <c r="K162" s="51"/>
      <c r="L162" s="51"/>
      <c r="M162" s="51"/>
      <c r="N162" s="51"/>
      <c r="O162" s="51"/>
      <c r="P162" s="51"/>
      <c r="R162" s="38" t="s">
        <v>450</v>
      </c>
      <c r="S162" s="38" t="str" cm="1">
        <f t="array" ref="S162">_xlfn.XLOOKUP(R162,INDEX(Flettilisti,,1),INDEX(Flettilisti,,2),,0)</f>
        <v>Vantar flokkun</v>
      </c>
      <c r="T162" s="38" t="str">
        <f>IF(ISBLANK(M162),"",IF(M162&lt;Gögn!$J$2,Gögn!$K$2,IF(M162&gt;Gögn!$J$4,Gögn!$K$4,Gögn!$K$3)))</f>
        <v/>
      </c>
      <c r="U162" s="49" t="str" cm="1">
        <f t="array" aca="1" ref="U162" ca="1">IF(ISBLANK(A162),"",IF(S162="Styrkhæft",_xlfn.XLOOKUP(T162,Vegalengdir[Texti],INDIRECT("Vegalengdir["&amp;'Upplýsingar um umsækjanda'!$B$10&amp;"]"),0%,0)))</f>
        <v/>
      </c>
      <c r="V162" s="72" t="str">
        <f t="shared" si="2"/>
        <v/>
      </c>
    </row>
    <row r="163" spans="1:22" x14ac:dyDescent="0.25">
      <c r="A163" s="47"/>
      <c r="B163" s="47"/>
      <c r="C163" s="47"/>
      <c r="D163" s="117"/>
      <c r="E163" s="47"/>
      <c r="F163" s="37"/>
      <c r="G163" s="47"/>
      <c r="H163" s="37"/>
      <c r="I163" s="37"/>
      <c r="J163" s="51"/>
      <c r="K163" s="51"/>
      <c r="L163" s="51"/>
      <c r="M163" s="51"/>
      <c r="N163" s="51"/>
      <c r="O163" s="51"/>
      <c r="P163" s="51"/>
      <c r="R163" s="38" t="s">
        <v>450</v>
      </c>
      <c r="S163" s="38" t="str" cm="1">
        <f t="array" ref="S163">_xlfn.XLOOKUP(R163,INDEX(Flettilisti,,1),INDEX(Flettilisti,,2),,0)</f>
        <v>Vantar flokkun</v>
      </c>
      <c r="T163" s="38" t="str">
        <f>IF(ISBLANK(M163),"",IF(M163&lt;Gögn!$J$2,Gögn!$K$2,IF(M163&gt;Gögn!$J$4,Gögn!$K$4,Gögn!$K$3)))</f>
        <v/>
      </c>
      <c r="U163" s="49" t="str" cm="1">
        <f t="array" aca="1" ref="U163" ca="1">IF(ISBLANK(A163),"",IF(S163="Styrkhæft",_xlfn.XLOOKUP(T163,Vegalengdir[Texti],INDIRECT("Vegalengdir["&amp;'Upplýsingar um umsækjanda'!$B$10&amp;"]"),0%,0)))</f>
        <v/>
      </c>
      <c r="V163" s="72" t="str">
        <f t="shared" si="2"/>
        <v/>
      </c>
    </row>
    <row r="164" spans="1:22" x14ac:dyDescent="0.25">
      <c r="A164" s="47"/>
      <c r="B164" s="47"/>
      <c r="C164" s="47"/>
      <c r="D164" s="117"/>
      <c r="E164" s="47"/>
      <c r="F164" s="37"/>
      <c r="G164" s="47"/>
      <c r="H164" s="37"/>
      <c r="I164" s="37"/>
      <c r="J164" s="51"/>
      <c r="K164" s="51"/>
      <c r="L164" s="51"/>
      <c r="M164" s="51"/>
      <c r="N164" s="51"/>
      <c r="O164" s="51"/>
      <c r="P164" s="51"/>
      <c r="R164" s="38" t="s">
        <v>450</v>
      </c>
      <c r="S164" s="38" t="str" cm="1">
        <f t="array" ref="S164">_xlfn.XLOOKUP(R164,INDEX(Flettilisti,,1),INDEX(Flettilisti,,2),,0)</f>
        <v>Vantar flokkun</v>
      </c>
      <c r="T164" s="38" t="str">
        <f>IF(ISBLANK(M164),"",IF(M164&lt;Gögn!$J$2,Gögn!$K$2,IF(M164&gt;Gögn!$J$4,Gögn!$K$4,Gögn!$K$3)))</f>
        <v/>
      </c>
      <c r="U164" s="49" t="str" cm="1">
        <f t="array" aca="1" ref="U164" ca="1">IF(ISBLANK(A164),"",IF(S164="Styrkhæft",_xlfn.XLOOKUP(T164,Vegalengdir[Texti],INDIRECT("Vegalengdir["&amp;'Upplýsingar um umsækjanda'!$B$10&amp;"]"),0%,0)))</f>
        <v/>
      </c>
      <c r="V164" s="72" t="str">
        <f t="shared" si="2"/>
        <v/>
      </c>
    </row>
    <row r="165" spans="1:22" x14ac:dyDescent="0.25">
      <c r="A165" s="47"/>
      <c r="B165" s="47"/>
      <c r="C165" s="47"/>
      <c r="D165" s="117"/>
      <c r="E165" s="47"/>
      <c r="F165" s="37"/>
      <c r="G165" s="47"/>
      <c r="H165" s="37"/>
      <c r="I165" s="37"/>
      <c r="J165" s="51"/>
      <c r="K165" s="51"/>
      <c r="L165" s="51"/>
      <c r="M165" s="51"/>
      <c r="N165" s="51"/>
      <c r="O165" s="51"/>
      <c r="P165" s="51"/>
      <c r="R165" s="38" t="s">
        <v>450</v>
      </c>
      <c r="S165" s="38" t="str" cm="1">
        <f t="array" ref="S165">_xlfn.XLOOKUP(R165,INDEX(Flettilisti,,1),INDEX(Flettilisti,,2),,0)</f>
        <v>Vantar flokkun</v>
      </c>
      <c r="T165" s="38" t="str">
        <f>IF(ISBLANK(M165),"",IF(M165&lt;Gögn!$J$2,Gögn!$K$2,IF(M165&gt;Gögn!$J$4,Gögn!$K$4,Gögn!$K$3)))</f>
        <v/>
      </c>
      <c r="U165" s="49" t="str" cm="1">
        <f t="array" aca="1" ref="U165" ca="1">IF(ISBLANK(A165),"",IF(S165="Styrkhæft",_xlfn.XLOOKUP(T165,Vegalengdir[Texti],INDIRECT("Vegalengdir["&amp;'Upplýsingar um umsækjanda'!$B$10&amp;"]"),0%,0)))</f>
        <v/>
      </c>
      <c r="V165" s="72" t="str">
        <f t="shared" si="2"/>
        <v/>
      </c>
    </row>
    <row r="166" spans="1:22" x14ac:dyDescent="0.25">
      <c r="A166" s="47"/>
      <c r="B166" s="47"/>
      <c r="C166" s="47"/>
      <c r="D166" s="117"/>
      <c r="E166" s="47"/>
      <c r="F166" s="37"/>
      <c r="G166" s="47"/>
      <c r="H166" s="37"/>
      <c r="I166" s="37"/>
      <c r="J166" s="51"/>
      <c r="K166" s="51"/>
      <c r="L166" s="51"/>
      <c r="M166" s="51"/>
      <c r="N166" s="51"/>
      <c r="O166" s="51"/>
      <c r="P166" s="51"/>
      <c r="R166" s="38" t="s">
        <v>450</v>
      </c>
      <c r="S166" s="38" t="str" cm="1">
        <f t="array" ref="S166">_xlfn.XLOOKUP(R166,INDEX(Flettilisti,,1),INDEX(Flettilisti,,2),,0)</f>
        <v>Vantar flokkun</v>
      </c>
      <c r="T166" s="38" t="str">
        <f>IF(ISBLANK(M166),"",IF(M166&lt;Gögn!$J$2,Gögn!$K$2,IF(M166&gt;Gögn!$J$4,Gögn!$K$4,Gögn!$K$3)))</f>
        <v/>
      </c>
      <c r="U166" s="49" t="str" cm="1">
        <f t="array" aca="1" ref="U166" ca="1">IF(ISBLANK(A166),"",IF(S166="Styrkhæft",_xlfn.XLOOKUP(T166,Vegalengdir[Texti],INDIRECT("Vegalengdir["&amp;'Upplýsingar um umsækjanda'!$B$10&amp;"]"),0%,0)))</f>
        <v/>
      </c>
      <c r="V166" s="72" t="str">
        <f t="shared" si="2"/>
        <v/>
      </c>
    </row>
    <row r="167" spans="1:22" x14ac:dyDescent="0.25">
      <c r="A167" s="47"/>
      <c r="B167" s="47"/>
      <c r="C167" s="47"/>
      <c r="D167" s="117"/>
      <c r="E167" s="47"/>
      <c r="F167" s="37"/>
      <c r="G167" s="47"/>
      <c r="H167" s="37"/>
      <c r="I167" s="37"/>
      <c r="J167" s="51"/>
      <c r="K167" s="51"/>
      <c r="L167" s="51"/>
      <c r="M167" s="51"/>
      <c r="N167" s="51"/>
      <c r="O167" s="51"/>
      <c r="P167" s="51"/>
      <c r="R167" s="38" t="s">
        <v>450</v>
      </c>
      <c r="S167" s="38" t="str" cm="1">
        <f t="array" ref="S167">_xlfn.XLOOKUP(R167,INDEX(Flettilisti,,1),INDEX(Flettilisti,,2),,0)</f>
        <v>Vantar flokkun</v>
      </c>
      <c r="T167" s="38" t="str">
        <f>IF(ISBLANK(M167),"",IF(M167&lt;Gögn!$J$2,Gögn!$K$2,IF(M167&gt;Gögn!$J$4,Gögn!$K$4,Gögn!$K$3)))</f>
        <v/>
      </c>
      <c r="U167" s="49" t="str" cm="1">
        <f t="array" aca="1" ref="U167" ca="1">IF(ISBLANK(A167),"",IF(S167="Styrkhæft",_xlfn.XLOOKUP(T167,Vegalengdir[Texti],INDIRECT("Vegalengdir["&amp;'Upplýsingar um umsækjanda'!$B$10&amp;"]"),0%,0)))</f>
        <v/>
      </c>
      <c r="V167" s="72" t="str">
        <f t="shared" si="2"/>
        <v/>
      </c>
    </row>
    <row r="168" spans="1:22" x14ac:dyDescent="0.25">
      <c r="A168" s="47"/>
      <c r="B168" s="47"/>
      <c r="C168" s="47"/>
      <c r="D168" s="117"/>
      <c r="E168" s="47"/>
      <c r="F168" s="37"/>
      <c r="G168" s="47"/>
      <c r="H168" s="37"/>
      <c r="I168" s="37"/>
      <c r="J168" s="51"/>
      <c r="K168" s="51"/>
      <c r="L168" s="51"/>
      <c r="M168" s="51"/>
      <c r="N168" s="51"/>
      <c r="O168" s="51"/>
      <c r="P168" s="51"/>
      <c r="R168" s="38" t="s">
        <v>450</v>
      </c>
      <c r="S168" s="38" t="str" cm="1">
        <f t="array" ref="S168">_xlfn.XLOOKUP(R168,INDEX(Flettilisti,,1),INDEX(Flettilisti,,2),,0)</f>
        <v>Vantar flokkun</v>
      </c>
      <c r="T168" s="38" t="str">
        <f>IF(ISBLANK(M168),"",IF(M168&lt;Gögn!$J$2,Gögn!$K$2,IF(M168&gt;Gögn!$J$4,Gögn!$K$4,Gögn!$K$3)))</f>
        <v/>
      </c>
      <c r="U168" s="49" t="str" cm="1">
        <f t="array" aca="1" ref="U168" ca="1">IF(ISBLANK(A168),"",IF(S168="Styrkhæft",_xlfn.XLOOKUP(T168,Vegalengdir[Texti],INDIRECT("Vegalengdir["&amp;'Upplýsingar um umsækjanda'!$B$10&amp;"]"),0%,0)))</f>
        <v/>
      </c>
      <c r="V168" s="72" t="str">
        <f t="shared" si="2"/>
        <v/>
      </c>
    </row>
    <row r="169" spans="1:22" x14ac:dyDescent="0.25">
      <c r="A169" s="47"/>
      <c r="B169" s="47"/>
      <c r="C169" s="47"/>
      <c r="D169" s="117"/>
      <c r="E169" s="47"/>
      <c r="F169" s="37"/>
      <c r="G169" s="47"/>
      <c r="H169" s="37"/>
      <c r="I169" s="37"/>
      <c r="J169" s="51"/>
      <c r="K169" s="51"/>
      <c r="L169" s="51"/>
      <c r="M169" s="51"/>
      <c r="N169" s="51"/>
      <c r="O169" s="51"/>
      <c r="P169" s="51"/>
      <c r="R169" s="38" t="s">
        <v>450</v>
      </c>
      <c r="S169" s="38" t="str" cm="1">
        <f t="array" ref="S169">_xlfn.XLOOKUP(R169,INDEX(Flettilisti,,1),INDEX(Flettilisti,,2),,0)</f>
        <v>Vantar flokkun</v>
      </c>
      <c r="T169" s="38" t="str">
        <f>IF(ISBLANK(M169),"",IF(M169&lt;Gögn!$J$2,Gögn!$K$2,IF(M169&gt;Gögn!$J$4,Gögn!$K$4,Gögn!$K$3)))</f>
        <v/>
      </c>
      <c r="U169" s="49" t="str" cm="1">
        <f t="array" aca="1" ref="U169" ca="1">IF(ISBLANK(A169),"",IF(S169="Styrkhæft",_xlfn.XLOOKUP(T169,Vegalengdir[Texti],INDIRECT("Vegalengdir["&amp;'Upplýsingar um umsækjanda'!$B$10&amp;"]"),0%,0)))</f>
        <v/>
      </c>
      <c r="V169" s="72" t="str">
        <f t="shared" si="2"/>
        <v/>
      </c>
    </row>
    <row r="170" spans="1:22" x14ac:dyDescent="0.25">
      <c r="A170" s="47"/>
      <c r="B170" s="47"/>
      <c r="C170" s="47"/>
      <c r="D170" s="117"/>
      <c r="E170" s="47"/>
      <c r="F170" s="37"/>
      <c r="G170" s="47"/>
      <c r="H170" s="37"/>
      <c r="I170" s="37"/>
      <c r="J170" s="51"/>
      <c r="K170" s="51"/>
      <c r="L170" s="51"/>
      <c r="M170" s="51"/>
      <c r="N170" s="51"/>
      <c r="O170" s="51"/>
      <c r="P170" s="51"/>
      <c r="R170" s="38" t="s">
        <v>450</v>
      </c>
      <c r="S170" s="38" t="str" cm="1">
        <f t="array" ref="S170">_xlfn.XLOOKUP(R170,INDEX(Flettilisti,,1),INDEX(Flettilisti,,2),,0)</f>
        <v>Vantar flokkun</v>
      </c>
      <c r="T170" s="38" t="str">
        <f>IF(ISBLANK(M170),"",IF(M170&lt;Gögn!$J$2,Gögn!$K$2,IF(M170&gt;Gögn!$J$4,Gögn!$K$4,Gögn!$K$3)))</f>
        <v/>
      </c>
      <c r="U170" s="49" t="str" cm="1">
        <f t="array" aca="1" ref="U170" ca="1">IF(ISBLANK(A170),"",IF(S170="Styrkhæft",_xlfn.XLOOKUP(T170,Vegalengdir[Texti],INDIRECT("Vegalengdir["&amp;'Upplýsingar um umsækjanda'!$B$10&amp;"]"),0%,0)))</f>
        <v/>
      </c>
      <c r="V170" s="72" t="str">
        <f t="shared" si="2"/>
        <v/>
      </c>
    </row>
    <row r="171" spans="1:22" x14ac:dyDescent="0.25">
      <c r="A171" s="47"/>
      <c r="B171" s="47"/>
      <c r="C171" s="47"/>
      <c r="D171" s="117"/>
      <c r="E171" s="47"/>
      <c r="F171" s="37"/>
      <c r="G171" s="47"/>
      <c r="H171" s="37"/>
      <c r="I171" s="37"/>
      <c r="J171" s="51"/>
      <c r="K171" s="51"/>
      <c r="L171" s="51"/>
      <c r="M171" s="51"/>
      <c r="N171" s="51"/>
      <c r="O171" s="51"/>
      <c r="P171" s="51"/>
      <c r="R171" s="38" t="s">
        <v>450</v>
      </c>
      <c r="S171" s="38" t="str" cm="1">
        <f t="array" ref="S171">_xlfn.XLOOKUP(R171,INDEX(Flettilisti,,1),INDEX(Flettilisti,,2),,0)</f>
        <v>Vantar flokkun</v>
      </c>
      <c r="T171" s="38" t="str">
        <f>IF(ISBLANK(M171),"",IF(M171&lt;Gögn!$J$2,Gögn!$K$2,IF(M171&gt;Gögn!$J$4,Gögn!$K$4,Gögn!$K$3)))</f>
        <v/>
      </c>
      <c r="U171" s="49" t="str" cm="1">
        <f t="array" aca="1" ref="U171" ca="1">IF(ISBLANK(A171),"",IF(S171="Styrkhæft",_xlfn.XLOOKUP(T171,Vegalengdir[Texti],INDIRECT("Vegalengdir["&amp;'Upplýsingar um umsækjanda'!$B$10&amp;"]"),0%,0)))</f>
        <v/>
      </c>
      <c r="V171" s="72" t="str">
        <f t="shared" si="2"/>
        <v/>
      </c>
    </row>
    <row r="172" spans="1:22" x14ac:dyDescent="0.25">
      <c r="A172" s="47"/>
      <c r="B172" s="47"/>
      <c r="C172" s="47"/>
      <c r="D172" s="117"/>
      <c r="E172" s="47"/>
      <c r="F172" s="37"/>
      <c r="G172" s="47"/>
      <c r="H172" s="37"/>
      <c r="I172" s="37"/>
      <c r="J172" s="51"/>
      <c r="K172" s="51"/>
      <c r="L172" s="51"/>
      <c r="M172" s="51"/>
      <c r="N172" s="51"/>
      <c r="O172" s="51"/>
      <c r="P172" s="51"/>
      <c r="R172" s="38" t="s">
        <v>450</v>
      </c>
      <c r="S172" s="38" t="str" cm="1">
        <f t="array" ref="S172">_xlfn.XLOOKUP(R172,INDEX(Flettilisti,,1),INDEX(Flettilisti,,2),,0)</f>
        <v>Vantar flokkun</v>
      </c>
      <c r="T172" s="38" t="str">
        <f>IF(ISBLANK(M172),"",IF(M172&lt;Gögn!$J$2,Gögn!$K$2,IF(M172&gt;Gögn!$J$4,Gögn!$K$4,Gögn!$K$3)))</f>
        <v/>
      </c>
      <c r="U172" s="49" t="str" cm="1">
        <f t="array" aca="1" ref="U172" ca="1">IF(ISBLANK(A172),"",IF(S172="Styrkhæft",_xlfn.XLOOKUP(T172,Vegalengdir[Texti],INDIRECT("Vegalengdir["&amp;'Upplýsingar um umsækjanda'!$B$10&amp;"]"),0%,0)))</f>
        <v/>
      </c>
      <c r="V172" s="72" t="str">
        <f t="shared" si="2"/>
        <v/>
      </c>
    </row>
    <row r="173" spans="1:22" x14ac:dyDescent="0.25">
      <c r="A173" s="47"/>
      <c r="B173" s="47"/>
      <c r="C173" s="47"/>
      <c r="D173" s="117"/>
      <c r="E173" s="47"/>
      <c r="F173" s="37"/>
      <c r="G173" s="47"/>
      <c r="H173" s="37"/>
      <c r="I173" s="37"/>
      <c r="J173" s="51"/>
      <c r="K173" s="51"/>
      <c r="L173" s="51"/>
      <c r="M173" s="51"/>
      <c r="N173" s="51"/>
      <c r="O173" s="51"/>
      <c r="P173" s="51"/>
      <c r="R173" s="38" t="s">
        <v>450</v>
      </c>
      <c r="S173" s="38" t="str" cm="1">
        <f t="array" ref="S173">_xlfn.XLOOKUP(R173,INDEX(Flettilisti,,1),INDEX(Flettilisti,,2),,0)</f>
        <v>Vantar flokkun</v>
      </c>
      <c r="T173" s="38" t="str">
        <f>IF(ISBLANK(M173),"",IF(M173&lt;Gögn!$J$2,Gögn!$K$2,IF(M173&gt;Gögn!$J$4,Gögn!$K$4,Gögn!$K$3)))</f>
        <v/>
      </c>
      <c r="U173" s="49" t="str" cm="1">
        <f t="array" aca="1" ref="U173" ca="1">IF(ISBLANK(A173),"",IF(S173="Styrkhæft",_xlfn.XLOOKUP(T173,Vegalengdir[Texti],INDIRECT("Vegalengdir["&amp;'Upplýsingar um umsækjanda'!$B$10&amp;"]"),0%,0)))</f>
        <v/>
      </c>
      <c r="V173" s="72" t="str">
        <f t="shared" si="2"/>
        <v/>
      </c>
    </row>
    <row r="174" spans="1:22" x14ac:dyDescent="0.25">
      <c r="A174" s="47"/>
      <c r="B174" s="47"/>
      <c r="C174" s="47"/>
      <c r="D174" s="117"/>
      <c r="E174" s="47"/>
      <c r="F174" s="37"/>
      <c r="G174" s="47"/>
      <c r="H174" s="37"/>
      <c r="I174" s="37"/>
      <c r="J174" s="51"/>
      <c r="K174" s="51"/>
      <c r="L174" s="51"/>
      <c r="M174" s="51"/>
      <c r="N174" s="51"/>
      <c r="O174" s="51"/>
      <c r="P174" s="51"/>
      <c r="R174" s="38" t="s">
        <v>450</v>
      </c>
      <c r="S174" s="38" t="str" cm="1">
        <f t="array" ref="S174">_xlfn.XLOOKUP(R174,INDEX(Flettilisti,,1),INDEX(Flettilisti,,2),,0)</f>
        <v>Vantar flokkun</v>
      </c>
      <c r="T174" s="38" t="str">
        <f>IF(ISBLANK(M174),"",IF(M174&lt;Gögn!$J$2,Gögn!$K$2,IF(M174&gt;Gögn!$J$4,Gögn!$K$4,Gögn!$K$3)))</f>
        <v/>
      </c>
      <c r="U174" s="49" t="str" cm="1">
        <f t="array" aca="1" ref="U174" ca="1">IF(ISBLANK(A174),"",IF(S174="Styrkhæft",_xlfn.XLOOKUP(T174,Vegalengdir[Texti],INDIRECT("Vegalengdir["&amp;'Upplýsingar um umsækjanda'!$B$10&amp;"]"),0%,0)))</f>
        <v/>
      </c>
      <c r="V174" s="72" t="str">
        <f t="shared" si="2"/>
        <v/>
      </c>
    </row>
    <row r="175" spans="1:22" x14ac:dyDescent="0.25">
      <c r="A175" s="47"/>
      <c r="B175" s="47"/>
      <c r="C175" s="47"/>
      <c r="D175" s="117"/>
      <c r="E175" s="47"/>
      <c r="F175" s="37"/>
      <c r="G175" s="47"/>
      <c r="H175" s="37"/>
      <c r="I175" s="37"/>
      <c r="J175" s="51"/>
      <c r="K175" s="51"/>
      <c r="L175" s="51"/>
      <c r="M175" s="51"/>
      <c r="N175" s="51"/>
      <c r="O175" s="51"/>
      <c r="P175" s="51"/>
      <c r="R175" s="38" t="s">
        <v>450</v>
      </c>
      <c r="S175" s="38" t="str" cm="1">
        <f t="array" ref="S175">_xlfn.XLOOKUP(R175,INDEX(Flettilisti,,1),INDEX(Flettilisti,,2),,0)</f>
        <v>Vantar flokkun</v>
      </c>
      <c r="T175" s="38" t="str">
        <f>IF(ISBLANK(M175),"",IF(M175&lt;Gögn!$J$2,Gögn!$K$2,IF(M175&gt;Gögn!$J$4,Gögn!$K$4,Gögn!$K$3)))</f>
        <v/>
      </c>
      <c r="U175" s="49" t="str" cm="1">
        <f t="array" aca="1" ref="U175" ca="1">IF(ISBLANK(A175),"",IF(S175="Styrkhæft",_xlfn.XLOOKUP(T175,Vegalengdir[Texti],INDIRECT("Vegalengdir["&amp;'Upplýsingar um umsækjanda'!$B$10&amp;"]"),0%,0)))</f>
        <v/>
      </c>
      <c r="V175" s="72" t="str">
        <f t="shared" si="2"/>
        <v/>
      </c>
    </row>
    <row r="176" spans="1:22" x14ac:dyDescent="0.25">
      <c r="A176" s="47"/>
      <c r="B176" s="47"/>
      <c r="C176" s="47"/>
      <c r="D176" s="117"/>
      <c r="E176" s="47"/>
      <c r="F176" s="37"/>
      <c r="G176" s="47"/>
      <c r="H176" s="37"/>
      <c r="I176" s="37"/>
      <c r="J176" s="51"/>
      <c r="K176" s="51"/>
      <c r="L176" s="51"/>
      <c r="M176" s="51"/>
      <c r="N176" s="51"/>
      <c r="O176" s="51"/>
      <c r="P176" s="51"/>
      <c r="R176" s="38" t="s">
        <v>450</v>
      </c>
      <c r="S176" s="38" t="str" cm="1">
        <f t="array" ref="S176">_xlfn.XLOOKUP(R176,INDEX(Flettilisti,,1),INDEX(Flettilisti,,2),,0)</f>
        <v>Vantar flokkun</v>
      </c>
      <c r="T176" s="38" t="str">
        <f>IF(ISBLANK(M176),"",IF(M176&lt;Gögn!$J$2,Gögn!$K$2,IF(M176&gt;Gögn!$J$4,Gögn!$K$4,Gögn!$K$3)))</f>
        <v/>
      </c>
      <c r="U176" s="49" t="str" cm="1">
        <f t="array" aca="1" ref="U176" ca="1">IF(ISBLANK(A176),"",IF(S176="Styrkhæft",_xlfn.XLOOKUP(T176,Vegalengdir[Texti],INDIRECT("Vegalengdir["&amp;'Upplýsingar um umsækjanda'!$B$10&amp;"]"),0%,0)))</f>
        <v/>
      </c>
      <c r="V176" s="72" t="str">
        <f t="shared" si="2"/>
        <v/>
      </c>
    </row>
    <row r="177" spans="1:22" x14ac:dyDescent="0.25">
      <c r="A177" s="47"/>
      <c r="B177" s="47"/>
      <c r="C177" s="47"/>
      <c r="D177" s="117"/>
      <c r="E177" s="47"/>
      <c r="F177" s="37"/>
      <c r="G177" s="47"/>
      <c r="H177" s="37"/>
      <c r="I177" s="37"/>
      <c r="J177" s="51"/>
      <c r="K177" s="51"/>
      <c r="L177" s="51"/>
      <c r="M177" s="51"/>
      <c r="N177" s="51"/>
      <c r="O177" s="51"/>
      <c r="P177" s="51"/>
      <c r="R177" s="38" t="s">
        <v>450</v>
      </c>
      <c r="S177" s="38" t="str" cm="1">
        <f t="array" ref="S177">_xlfn.XLOOKUP(R177,INDEX(Flettilisti,,1),INDEX(Flettilisti,,2),,0)</f>
        <v>Vantar flokkun</v>
      </c>
      <c r="T177" s="38" t="str">
        <f>IF(ISBLANK(M177),"",IF(M177&lt;Gögn!$J$2,Gögn!$K$2,IF(M177&gt;Gögn!$J$4,Gögn!$K$4,Gögn!$K$3)))</f>
        <v/>
      </c>
      <c r="U177" s="49" t="str" cm="1">
        <f t="array" aca="1" ref="U177" ca="1">IF(ISBLANK(A177),"",IF(S177="Styrkhæft",_xlfn.XLOOKUP(T177,Vegalengdir[Texti],INDIRECT("Vegalengdir["&amp;'Upplýsingar um umsækjanda'!$B$10&amp;"]"),0%,0)))</f>
        <v/>
      </c>
      <c r="V177" s="72" t="str">
        <f t="shared" si="2"/>
        <v/>
      </c>
    </row>
    <row r="178" spans="1:22" x14ac:dyDescent="0.25">
      <c r="A178" s="47"/>
      <c r="B178" s="47"/>
      <c r="C178" s="47"/>
      <c r="D178" s="117"/>
      <c r="E178" s="47"/>
      <c r="F178" s="37"/>
      <c r="G178" s="47"/>
      <c r="H178" s="37"/>
      <c r="I178" s="37"/>
      <c r="J178" s="51"/>
      <c r="K178" s="51"/>
      <c r="L178" s="51"/>
      <c r="M178" s="51"/>
      <c r="N178" s="51"/>
      <c r="O178" s="51"/>
      <c r="P178" s="51"/>
      <c r="R178" s="38" t="s">
        <v>450</v>
      </c>
      <c r="S178" s="38" t="str" cm="1">
        <f t="array" ref="S178">_xlfn.XLOOKUP(R178,INDEX(Flettilisti,,1),INDEX(Flettilisti,,2),,0)</f>
        <v>Vantar flokkun</v>
      </c>
      <c r="T178" s="38" t="str">
        <f>IF(ISBLANK(M178),"",IF(M178&lt;Gögn!$J$2,Gögn!$K$2,IF(M178&gt;Gögn!$J$4,Gögn!$K$4,Gögn!$K$3)))</f>
        <v/>
      </c>
      <c r="U178" s="49" t="str" cm="1">
        <f t="array" aca="1" ref="U178" ca="1">IF(ISBLANK(A178),"",IF(S178="Styrkhæft",_xlfn.XLOOKUP(T178,Vegalengdir[Texti],INDIRECT("Vegalengdir["&amp;'Upplýsingar um umsækjanda'!$B$10&amp;"]"),0%,0)))</f>
        <v/>
      </c>
      <c r="V178" s="72" t="str">
        <f t="shared" si="2"/>
        <v/>
      </c>
    </row>
    <row r="179" spans="1:22" x14ac:dyDescent="0.25">
      <c r="A179" s="47"/>
      <c r="B179" s="47"/>
      <c r="C179" s="47"/>
      <c r="D179" s="117"/>
      <c r="E179" s="47"/>
      <c r="F179" s="37"/>
      <c r="G179" s="47"/>
      <c r="H179" s="37"/>
      <c r="I179" s="37"/>
      <c r="J179" s="51"/>
      <c r="K179" s="51"/>
      <c r="L179" s="51"/>
      <c r="M179" s="51"/>
      <c r="N179" s="51"/>
      <c r="O179" s="51"/>
      <c r="P179" s="51"/>
      <c r="R179" s="38" t="s">
        <v>450</v>
      </c>
      <c r="S179" s="38" t="str" cm="1">
        <f t="array" ref="S179">_xlfn.XLOOKUP(R179,INDEX(Flettilisti,,1),INDEX(Flettilisti,,2),,0)</f>
        <v>Vantar flokkun</v>
      </c>
      <c r="T179" s="38" t="str">
        <f>IF(ISBLANK(M179),"",IF(M179&lt;Gögn!$J$2,Gögn!$K$2,IF(M179&gt;Gögn!$J$4,Gögn!$K$4,Gögn!$K$3)))</f>
        <v/>
      </c>
      <c r="U179" s="49" t="str" cm="1">
        <f t="array" aca="1" ref="U179" ca="1">IF(ISBLANK(A179),"",IF(S179="Styrkhæft",_xlfn.XLOOKUP(T179,Vegalengdir[Texti],INDIRECT("Vegalengdir["&amp;'Upplýsingar um umsækjanda'!$B$10&amp;"]"),0%,0)))</f>
        <v/>
      </c>
      <c r="V179" s="72" t="str">
        <f t="shared" si="2"/>
        <v/>
      </c>
    </row>
    <row r="180" spans="1:22" x14ac:dyDescent="0.25">
      <c r="A180" s="47"/>
      <c r="B180" s="47"/>
      <c r="C180" s="47"/>
      <c r="D180" s="117"/>
      <c r="E180" s="47"/>
      <c r="F180" s="37"/>
      <c r="G180" s="47"/>
      <c r="H180" s="37"/>
      <c r="I180" s="37"/>
      <c r="J180" s="51"/>
      <c r="K180" s="51"/>
      <c r="L180" s="51"/>
      <c r="M180" s="51"/>
      <c r="N180" s="51"/>
      <c r="O180" s="51"/>
      <c r="P180" s="51"/>
      <c r="R180" s="38" t="s">
        <v>450</v>
      </c>
      <c r="S180" s="38" t="str" cm="1">
        <f t="array" ref="S180">_xlfn.XLOOKUP(R180,INDEX(Flettilisti,,1),INDEX(Flettilisti,,2),,0)</f>
        <v>Vantar flokkun</v>
      </c>
      <c r="T180" s="38" t="str">
        <f>IF(ISBLANK(M180),"",IF(M180&lt;Gögn!$J$2,Gögn!$K$2,IF(M180&gt;Gögn!$J$4,Gögn!$K$4,Gögn!$K$3)))</f>
        <v/>
      </c>
      <c r="U180" s="49" t="str" cm="1">
        <f t="array" aca="1" ref="U180" ca="1">IF(ISBLANK(A180),"",IF(S180="Styrkhæft",_xlfn.XLOOKUP(T180,Vegalengdir[Texti],INDIRECT("Vegalengdir["&amp;'Upplýsingar um umsækjanda'!$B$10&amp;"]"),0%,0)))</f>
        <v/>
      </c>
      <c r="V180" s="72" t="str">
        <f t="shared" si="2"/>
        <v/>
      </c>
    </row>
    <row r="181" spans="1:22" x14ac:dyDescent="0.25">
      <c r="A181" s="47"/>
      <c r="B181" s="47"/>
      <c r="C181" s="47"/>
      <c r="D181" s="117"/>
      <c r="E181" s="47"/>
      <c r="F181" s="37"/>
      <c r="G181" s="47"/>
      <c r="H181" s="37"/>
      <c r="I181" s="37"/>
      <c r="J181" s="51"/>
      <c r="K181" s="51"/>
      <c r="L181" s="51"/>
      <c r="M181" s="51"/>
      <c r="N181" s="51"/>
      <c r="O181" s="51"/>
      <c r="P181" s="51"/>
      <c r="R181" s="38" t="s">
        <v>450</v>
      </c>
      <c r="S181" s="38" t="str" cm="1">
        <f t="array" ref="S181">_xlfn.XLOOKUP(R181,INDEX(Flettilisti,,1),INDEX(Flettilisti,,2),,0)</f>
        <v>Vantar flokkun</v>
      </c>
      <c r="T181" s="38" t="str">
        <f>IF(ISBLANK(M181),"",IF(M181&lt;Gögn!$J$2,Gögn!$K$2,IF(M181&gt;Gögn!$J$4,Gögn!$K$4,Gögn!$K$3)))</f>
        <v/>
      </c>
      <c r="U181" s="49" t="str" cm="1">
        <f t="array" aca="1" ref="U181" ca="1">IF(ISBLANK(A181),"",IF(S181="Styrkhæft",_xlfn.XLOOKUP(T181,Vegalengdir[Texti],INDIRECT("Vegalengdir["&amp;'Upplýsingar um umsækjanda'!$B$10&amp;"]"),0%,0)))</f>
        <v/>
      </c>
      <c r="V181" s="72" t="str">
        <f t="shared" si="2"/>
        <v/>
      </c>
    </row>
    <row r="182" spans="1:22" x14ac:dyDescent="0.25">
      <c r="A182" s="47"/>
      <c r="B182" s="47"/>
      <c r="C182" s="47"/>
      <c r="D182" s="117"/>
      <c r="E182" s="47"/>
      <c r="F182" s="37"/>
      <c r="G182" s="47"/>
      <c r="H182" s="37"/>
      <c r="I182" s="37"/>
      <c r="J182" s="51"/>
      <c r="K182" s="51"/>
      <c r="L182" s="51"/>
      <c r="M182" s="51"/>
      <c r="N182" s="51"/>
      <c r="O182" s="51"/>
      <c r="P182" s="51"/>
      <c r="R182" s="38" t="s">
        <v>450</v>
      </c>
      <c r="S182" s="38" t="str" cm="1">
        <f t="array" ref="S182">_xlfn.XLOOKUP(R182,INDEX(Flettilisti,,1),INDEX(Flettilisti,,2),,0)</f>
        <v>Vantar flokkun</v>
      </c>
      <c r="T182" s="38" t="str">
        <f>IF(ISBLANK(M182),"",IF(M182&lt;Gögn!$J$2,Gögn!$K$2,IF(M182&gt;Gögn!$J$4,Gögn!$K$4,Gögn!$K$3)))</f>
        <v/>
      </c>
      <c r="U182" s="49" t="str" cm="1">
        <f t="array" aca="1" ref="U182" ca="1">IF(ISBLANK(A182),"",IF(S182="Styrkhæft",_xlfn.XLOOKUP(T182,Vegalengdir[Texti],INDIRECT("Vegalengdir["&amp;'Upplýsingar um umsækjanda'!$B$10&amp;"]"),0%,0)))</f>
        <v/>
      </c>
      <c r="V182" s="72" t="str">
        <f t="shared" si="2"/>
        <v/>
      </c>
    </row>
    <row r="183" spans="1:22" x14ac:dyDescent="0.25">
      <c r="A183" s="47"/>
      <c r="B183" s="47"/>
      <c r="C183" s="47"/>
      <c r="D183" s="117"/>
      <c r="E183" s="47"/>
      <c r="F183" s="37"/>
      <c r="G183" s="47"/>
      <c r="H183" s="37"/>
      <c r="I183" s="37"/>
      <c r="J183" s="51"/>
      <c r="K183" s="51"/>
      <c r="L183" s="51"/>
      <c r="M183" s="51"/>
      <c r="N183" s="51"/>
      <c r="O183" s="51"/>
      <c r="P183" s="51"/>
      <c r="R183" s="38" t="s">
        <v>450</v>
      </c>
      <c r="S183" s="38" t="str" cm="1">
        <f t="array" ref="S183">_xlfn.XLOOKUP(R183,INDEX(Flettilisti,,1),INDEX(Flettilisti,,2),,0)</f>
        <v>Vantar flokkun</v>
      </c>
      <c r="T183" s="38" t="str">
        <f>IF(ISBLANK(M183),"",IF(M183&lt;Gögn!$J$2,Gögn!$K$2,IF(M183&gt;Gögn!$J$4,Gögn!$K$4,Gögn!$K$3)))</f>
        <v/>
      </c>
      <c r="U183" s="49" t="str" cm="1">
        <f t="array" aca="1" ref="U183" ca="1">IF(ISBLANK(A183),"",IF(S183="Styrkhæft",_xlfn.XLOOKUP(T183,Vegalengdir[Texti],INDIRECT("Vegalengdir["&amp;'Upplýsingar um umsækjanda'!$B$10&amp;"]"),0%,0)))</f>
        <v/>
      </c>
      <c r="V183" s="72" t="str">
        <f t="shared" si="2"/>
        <v/>
      </c>
    </row>
    <row r="184" spans="1:22" x14ac:dyDescent="0.25">
      <c r="A184" s="47"/>
      <c r="B184" s="47"/>
      <c r="C184" s="47"/>
      <c r="D184" s="117"/>
      <c r="E184" s="47"/>
      <c r="F184" s="37"/>
      <c r="G184" s="47"/>
      <c r="H184" s="37"/>
      <c r="I184" s="37"/>
      <c r="J184" s="51"/>
      <c r="K184" s="51"/>
      <c r="L184" s="51"/>
      <c r="M184" s="51"/>
      <c r="N184" s="51"/>
      <c r="O184" s="51"/>
      <c r="P184" s="51"/>
      <c r="R184" s="38" t="s">
        <v>450</v>
      </c>
      <c r="S184" s="38" t="str" cm="1">
        <f t="array" ref="S184">_xlfn.XLOOKUP(R184,INDEX(Flettilisti,,1),INDEX(Flettilisti,,2),,0)</f>
        <v>Vantar flokkun</v>
      </c>
      <c r="T184" s="38" t="str">
        <f>IF(ISBLANK(M184),"",IF(M184&lt;Gögn!$J$2,Gögn!$K$2,IF(M184&gt;Gögn!$J$4,Gögn!$K$4,Gögn!$K$3)))</f>
        <v/>
      </c>
      <c r="U184" s="49" t="str" cm="1">
        <f t="array" aca="1" ref="U184" ca="1">IF(ISBLANK(A184),"",IF(S184="Styrkhæft",_xlfn.XLOOKUP(T184,Vegalengdir[Texti],INDIRECT("Vegalengdir["&amp;'Upplýsingar um umsækjanda'!$B$10&amp;"]"),0%,0)))</f>
        <v/>
      </c>
      <c r="V184" s="72" t="str">
        <f t="shared" si="2"/>
        <v/>
      </c>
    </row>
    <row r="185" spans="1:22" x14ac:dyDescent="0.25">
      <c r="A185" s="47"/>
      <c r="B185" s="47"/>
      <c r="C185" s="47"/>
      <c r="D185" s="117"/>
      <c r="E185" s="47"/>
      <c r="F185" s="37"/>
      <c r="G185" s="47"/>
      <c r="H185" s="37"/>
      <c r="I185" s="37"/>
      <c r="J185" s="51"/>
      <c r="K185" s="51"/>
      <c r="L185" s="51"/>
      <c r="M185" s="51"/>
      <c r="N185" s="51"/>
      <c r="O185" s="51"/>
      <c r="P185" s="51"/>
      <c r="R185" s="38" t="s">
        <v>450</v>
      </c>
      <c r="S185" s="38" t="str" cm="1">
        <f t="array" ref="S185">_xlfn.XLOOKUP(R185,INDEX(Flettilisti,,1),INDEX(Flettilisti,,2),,0)</f>
        <v>Vantar flokkun</v>
      </c>
      <c r="T185" s="38" t="str">
        <f>IF(ISBLANK(M185),"",IF(M185&lt;Gögn!$J$2,Gögn!$K$2,IF(M185&gt;Gögn!$J$4,Gögn!$K$4,Gögn!$K$3)))</f>
        <v/>
      </c>
      <c r="U185" s="49" t="str" cm="1">
        <f t="array" aca="1" ref="U185" ca="1">IF(ISBLANK(A185),"",IF(S185="Styrkhæft",_xlfn.XLOOKUP(T185,Vegalengdir[Texti],INDIRECT("Vegalengdir["&amp;'Upplýsingar um umsækjanda'!$B$10&amp;"]"),0%,0)))</f>
        <v/>
      </c>
      <c r="V185" s="72" t="str">
        <f t="shared" si="2"/>
        <v/>
      </c>
    </row>
    <row r="186" spans="1:22" x14ac:dyDescent="0.25">
      <c r="A186" s="47"/>
      <c r="B186" s="47"/>
      <c r="C186" s="47"/>
      <c r="D186" s="117"/>
      <c r="E186" s="47"/>
      <c r="F186" s="37"/>
      <c r="G186" s="47"/>
      <c r="H186" s="37"/>
      <c r="I186" s="37"/>
      <c r="J186" s="51"/>
      <c r="K186" s="51"/>
      <c r="L186" s="51"/>
      <c r="M186" s="51"/>
      <c r="N186" s="51"/>
      <c r="O186" s="51"/>
      <c r="P186" s="51"/>
      <c r="R186" s="38" t="s">
        <v>450</v>
      </c>
      <c r="S186" s="38" t="str" cm="1">
        <f t="array" ref="S186">_xlfn.XLOOKUP(R186,INDEX(Flettilisti,,1),INDEX(Flettilisti,,2),,0)</f>
        <v>Vantar flokkun</v>
      </c>
      <c r="T186" s="38" t="str">
        <f>IF(ISBLANK(M186),"",IF(M186&lt;Gögn!$J$2,Gögn!$K$2,IF(M186&gt;Gögn!$J$4,Gögn!$K$4,Gögn!$K$3)))</f>
        <v/>
      </c>
      <c r="U186" s="49" t="str" cm="1">
        <f t="array" aca="1" ref="U186" ca="1">IF(ISBLANK(A186),"",IF(S186="Styrkhæft",_xlfn.XLOOKUP(T186,Vegalengdir[Texti],INDIRECT("Vegalengdir["&amp;'Upplýsingar um umsækjanda'!$B$10&amp;"]"),0%,0)))</f>
        <v/>
      </c>
      <c r="V186" s="72" t="str">
        <f t="shared" si="2"/>
        <v/>
      </c>
    </row>
    <row r="187" spans="1:22" x14ac:dyDescent="0.25">
      <c r="A187" s="47"/>
      <c r="B187" s="47"/>
      <c r="C187" s="47"/>
      <c r="D187" s="117"/>
      <c r="E187" s="47"/>
      <c r="F187" s="37"/>
      <c r="G187" s="47"/>
      <c r="H187" s="37"/>
      <c r="I187" s="37"/>
      <c r="J187" s="51"/>
      <c r="K187" s="51"/>
      <c r="L187" s="51"/>
      <c r="M187" s="51"/>
      <c r="N187" s="51"/>
      <c r="O187" s="51"/>
      <c r="P187" s="51"/>
      <c r="R187" s="38" t="s">
        <v>450</v>
      </c>
      <c r="S187" s="38" t="str" cm="1">
        <f t="array" ref="S187">_xlfn.XLOOKUP(R187,INDEX(Flettilisti,,1),INDEX(Flettilisti,,2),,0)</f>
        <v>Vantar flokkun</v>
      </c>
      <c r="T187" s="38" t="str">
        <f>IF(ISBLANK(M187),"",IF(M187&lt;Gögn!$J$2,Gögn!$K$2,IF(M187&gt;Gögn!$J$4,Gögn!$K$4,Gögn!$K$3)))</f>
        <v/>
      </c>
      <c r="U187" s="49" t="str" cm="1">
        <f t="array" aca="1" ref="U187" ca="1">IF(ISBLANK(A187),"",IF(S187="Styrkhæft",_xlfn.XLOOKUP(T187,Vegalengdir[Texti],INDIRECT("Vegalengdir["&amp;'Upplýsingar um umsækjanda'!$B$10&amp;"]"),0%,0)))</f>
        <v/>
      </c>
      <c r="V187" s="72" t="str">
        <f t="shared" si="2"/>
        <v/>
      </c>
    </row>
    <row r="188" spans="1:22" x14ac:dyDescent="0.25">
      <c r="A188" s="47"/>
      <c r="B188" s="47"/>
      <c r="C188" s="47"/>
      <c r="D188" s="117"/>
      <c r="E188" s="47"/>
      <c r="F188" s="37"/>
      <c r="G188" s="47"/>
      <c r="H188" s="37"/>
      <c r="I188" s="37"/>
      <c r="J188" s="51"/>
      <c r="K188" s="51"/>
      <c r="L188" s="51"/>
      <c r="M188" s="51"/>
      <c r="N188" s="51"/>
      <c r="O188" s="51"/>
      <c r="P188" s="51"/>
      <c r="R188" s="38" t="s">
        <v>450</v>
      </c>
      <c r="S188" s="38" t="str" cm="1">
        <f t="array" ref="S188">_xlfn.XLOOKUP(R188,INDEX(Flettilisti,,1),INDEX(Flettilisti,,2),,0)</f>
        <v>Vantar flokkun</v>
      </c>
      <c r="T188" s="38" t="str">
        <f>IF(ISBLANK(M188),"",IF(M188&lt;Gögn!$J$2,Gögn!$K$2,IF(M188&gt;Gögn!$J$4,Gögn!$K$4,Gögn!$K$3)))</f>
        <v/>
      </c>
      <c r="U188" s="49" t="str" cm="1">
        <f t="array" aca="1" ref="U188" ca="1">IF(ISBLANK(A188),"",IF(S188="Styrkhæft",_xlfn.XLOOKUP(T188,Vegalengdir[Texti],INDIRECT("Vegalengdir["&amp;'Upplýsingar um umsækjanda'!$B$10&amp;"]"),0%,0)))</f>
        <v/>
      </c>
      <c r="V188" s="72" t="str">
        <f t="shared" si="2"/>
        <v/>
      </c>
    </row>
    <row r="189" spans="1:22" x14ac:dyDescent="0.25">
      <c r="A189" s="47"/>
      <c r="B189" s="47"/>
      <c r="C189" s="47"/>
      <c r="D189" s="117"/>
      <c r="E189" s="47"/>
      <c r="F189" s="37"/>
      <c r="G189" s="47"/>
      <c r="H189" s="37"/>
      <c r="I189" s="37"/>
      <c r="J189" s="51"/>
      <c r="K189" s="51"/>
      <c r="L189" s="51"/>
      <c r="M189" s="51"/>
      <c r="N189" s="51"/>
      <c r="O189" s="51"/>
      <c r="P189" s="51"/>
      <c r="R189" s="38" t="s">
        <v>450</v>
      </c>
      <c r="S189" s="38" t="str" cm="1">
        <f t="array" ref="S189">_xlfn.XLOOKUP(R189,INDEX(Flettilisti,,1),INDEX(Flettilisti,,2),,0)</f>
        <v>Vantar flokkun</v>
      </c>
      <c r="T189" s="38" t="str">
        <f>IF(ISBLANK(M189),"",IF(M189&lt;Gögn!$J$2,Gögn!$K$2,IF(M189&gt;Gögn!$J$4,Gögn!$K$4,Gögn!$K$3)))</f>
        <v/>
      </c>
      <c r="U189" s="49" t="str" cm="1">
        <f t="array" aca="1" ref="U189" ca="1">IF(ISBLANK(A189),"",IF(S189="Styrkhæft",_xlfn.XLOOKUP(T189,Vegalengdir[Texti],INDIRECT("Vegalengdir["&amp;'Upplýsingar um umsækjanda'!$B$10&amp;"]"),0%,0)))</f>
        <v/>
      </c>
      <c r="V189" s="72" t="str">
        <f t="shared" si="2"/>
        <v/>
      </c>
    </row>
    <row r="190" spans="1:22" x14ac:dyDescent="0.25">
      <c r="A190" s="47"/>
      <c r="B190" s="47"/>
      <c r="C190" s="47"/>
      <c r="D190" s="117"/>
      <c r="E190" s="47"/>
      <c r="F190" s="37"/>
      <c r="G190" s="47"/>
      <c r="H190" s="37"/>
      <c r="I190" s="37"/>
      <c r="J190" s="51"/>
      <c r="K190" s="51"/>
      <c r="L190" s="51"/>
      <c r="M190" s="51"/>
      <c r="N190" s="51"/>
      <c r="O190" s="51"/>
      <c r="P190" s="51"/>
      <c r="R190" s="38" t="s">
        <v>450</v>
      </c>
      <c r="S190" s="38" t="str" cm="1">
        <f t="array" ref="S190">_xlfn.XLOOKUP(R190,INDEX(Flettilisti,,1),INDEX(Flettilisti,,2),,0)</f>
        <v>Vantar flokkun</v>
      </c>
      <c r="T190" s="38" t="str">
        <f>IF(ISBLANK(M190),"",IF(M190&lt;Gögn!$J$2,Gögn!$K$2,IF(M190&gt;Gögn!$J$4,Gögn!$K$4,Gögn!$K$3)))</f>
        <v/>
      </c>
      <c r="U190" s="49" t="str" cm="1">
        <f t="array" aca="1" ref="U190" ca="1">IF(ISBLANK(A190),"",IF(S190="Styrkhæft",_xlfn.XLOOKUP(T190,Vegalengdir[Texti],INDIRECT("Vegalengdir["&amp;'Upplýsingar um umsækjanda'!$B$10&amp;"]"),0%,0)))</f>
        <v/>
      </c>
      <c r="V190" s="72" t="str">
        <f t="shared" si="2"/>
        <v/>
      </c>
    </row>
    <row r="191" spans="1:22" x14ac:dyDescent="0.25">
      <c r="A191" s="47"/>
      <c r="B191" s="47"/>
      <c r="C191" s="47"/>
      <c r="D191" s="117"/>
      <c r="E191" s="47"/>
      <c r="F191" s="37"/>
      <c r="G191" s="47"/>
      <c r="H191" s="37"/>
      <c r="I191" s="37"/>
      <c r="J191" s="51"/>
      <c r="K191" s="51"/>
      <c r="L191" s="51"/>
      <c r="M191" s="51"/>
      <c r="N191" s="51"/>
      <c r="O191" s="51"/>
      <c r="P191" s="51"/>
      <c r="R191" s="38" t="s">
        <v>450</v>
      </c>
      <c r="S191" s="38" t="str" cm="1">
        <f t="array" ref="S191">_xlfn.XLOOKUP(R191,INDEX(Flettilisti,,1),INDEX(Flettilisti,,2),,0)</f>
        <v>Vantar flokkun</v>
      </c>
      <c r="T191" s="38" t="str">
        <f>IF(ISBLANK(M191),"",IF(M191&lt;Gögn!$J$2,Gögn!$K$2,IF(M191&gt;Gögn!$J$4,Gögn!$K$4,Gögn!$K$3)))</f>
        <v/>
      </c>
      <c r="U191" s="49" t="str" cm="1">
        <f t="array" aca="1" ref="U191" ca="1">IF(ISBLANK(A191),"",IF(S191="Styrkhæft",_xlfn.XLOOKUP(T191,Vegalengdir[Texti],INDIRECT("Vegalengdir["&amp;'Upplýsingar um umsækjanda'!$B$10&amp;"]"),0%,0)))</f>
        <v/>
      </c>
      <c r="V191" s="72" t="str">
        <f t="shared" si="2"/>
        <v/>
      </c>
    </row>
    <row r="192" spans="1:22" x14ac:dyDescent="0.25">
      <c r="A192" s="47"/>
      <c r="B192" s="47"/>
      <c r="C192" s="47"/>
      <c r="D192" s="117"/>
      <c r="E192" s="47"/>
      <c r="F192" s="37"/>
      <c r="G192" s="47"/>
      <c r="H192" s="37"/>
      <c r="I192" s="37"/>
      <c r="J192" s="51"/>
      <c r="K192" s="51"/>
      <c r="L192" s="51"/>
      <c r="M192" s="51"/>
      <c r="N192" s="51"/>
      <c r="O192" s="51"/>
      <c r="P192" s="51"/>
      <c r="R192" s="38" t="s">
        <v>450</v>
      </c>
      <c r="S192" s="38" t="str" cm="1">
        <f t="array" ref="S192">_xlfn.XLOOKUP(R192,INDEX(Flettilisti,,1),INDEX(Flettilisti,,2),,0)</f>
        <v>Vantar flokkun</v>
      </c>
      <c r="T192" s="38" t="str">
        <f>IF(ISBLANK(M192),"",IF(M192&lt;Gögn!$J$2,Gögn!$K$2,IF(M192&gt;Gögn!$J$4,Gögn!$K$4,Gögn!$K$3)))</f>
        <v/>
      </c>
      <c r="U192" s="49" t="str" cm="1">
        <f t="array" aca="1" ref="U192" ca="1">IF(ISBLANK(A192),"",IF(S192="Styrkhæft",_xlfn.XLOOKUP(T192,Vegalengdir[Texti],INDIRECT("Vegalengdir["&amp;'Upplýsingar um umsækjanda'!$B$10&amp;"]"),0%,0)))</f>
        <v/>
      </c>
      <c r="V192" s="72" t="str">
        <f t="shared" si="2"/>
        <v/>
      </c>
    </row>
    <row r="193" spans="1:22" x14ac:dyDescent="0.25">
      <c r="A193" s="47"/>
      <c r="B193" s="47"/>
      <c r="C193" s="47"/>
      <c r="D193" s="117"/>
      <c r="E193" s="47"/>
      <c r="F193" s="37"/>
      <c r="G193" s="47"/>
      <c r="H193" s="37"/>
      <c r="I193" s="37"/>
      <c r="J193" s="51"/>
      <c r="K193" s="51"/>
      <c r="L193" s="51"/>
      <c r="M193" s="51"/>
      <c r="N193" s="51"/>
      <c r="O193" s="51"/>
      <c r="P193" s="51"/>
      <c r="R193" s="38" t="s">
        <v>450</v>
      </c>
      <c r="S193" s="38" t="str" cm="1">
        <f t="array" ref="S193">_xlfn.XLOOKUP(R193,INDEX(Flettilisti,,1),INDEX(Flettilisti,,2),,0)</f>
        <v>Vantar flokkun</v>
      </c>
      <c r="T193" s="38" t="str">
        <f>IF(ISBLANK(M193),"",IF(M193&lt;Gögn!$J$2,Gögn!$K$2,IF(M193&gt;Gögn!$J$4,Gögn!$K$4,Gögn!$K$3)))</f>
        <v/>
      </c>
      <c r="U193" s="49" t="str" cm="1">
        <f t="array" aca="1" ref="U193" ca="1">IF(ISBLANK(A193),"",IF(S193="Styrkhæft",_xlfn.XLOOKUP(T193,Vegalengdir[Texti],INDIRECT("Vegalengdir["&amp;'Upplýsingar um umsækjanda'!$B$10&amp;"]"),0%,0)))</f>
        <v/>
      </c>
      <c r="V193" s="72" t="str">
        <f t="shared" si="2"/>
        <v/>
      </c>
    </row>
    <row r="194" spans="1:22" x14ac:dyDescent="0.25">
      <c r="A194" s="47"/>
      <c r="B194" s="47"/>
      <c r="C194" s="47"/>
      <c r="D194" s="117"/>
      <c r="E194" s="47"/>
      <c r="F194" s="37"/>
      <c r="G194" s="47"/>
      <c r="H194" s="37"/>
      <c r="I194" s="37"/>
      <c r="J194" s="51"/>
      <c r="K194" s="51"/>
      <c r="L194" s="51"/>
      <c r="M194" s="51"/>
      <c r="N194" s="51"/>
      <c r="O194" s="51"/>
      <c r="P194" s="51"/>
      <c r="R194" s="38" t="s">
        <v>450</v>
      </c>
      <c r="S194" s="38" t="str" cm="1">
        <f t="array" ref="S194">_xlfn.XLOOKUP(R194,INDEX(Flettilisti,,1),INDEX(Flettilisti,,2),,0)</f>
        <v>Vantar flokkun</v>
      </c>
      <c r="T194" s="38" t="str">
        <f>IF(ISBLANK(M194),"",IF(M194&lt;Gögn!$J$2,Gögn!$K$2,IF(M194&gt;Gögn!$J$4,Gögn!$K$4,Gögn!$K$3)))</f>
        <v/>
      </c>
      <c r="U194" s="49" t="str" cm="1">
        <f t="array" aca="1" ref="U194" ca="1">IF(ISBLANK(A194),"",IF(S194="Styrkhæft",_xlfn.XLOOKUP(T194,Vegalengdir[Texti],INDIRECT("Vegalengdir["&amp;'Upplýsingar um umsækjanda'!$B$10&amp;"]"),0%,0)))</f>
        <v/>
      </c>
      <c r="V194" s="72" t="str">
        <f t="shared" si="2"/>
        <v/>
      </c>
    </row>
    <row r="195" spans="1:22" x14ac:dyDescent="0.25">
      <c r="A195" s="47"/>
      <c r="B195" s="47"/>
      <c r="C195" s="47"/>
      <c r="D195" s="117"/>
      <c r="E195" s="47"/>
      <c r="F195" s="37"/>
      <c r="G195" s="47"/>
      <c r="H195" s="37"/>
      <c r="I195" s="37"/>
      <c r="J195" s="51"/>
      <c r="K195" s="51"/>
      <c r="L195" s="51"/>
      <c r="M195" s="51"/>
      <c r="N195" s="51"/>
      <c r="O195" s="51"/>
      <c r="P195" s="51"/>
      <c r="R195" s="38" t="s">
        <v>450</v>
      </c>
      <c r="S195" s="38" t="str" cm="1">
        <f t="array" ref="S195">_xlfn.XLOOKUP(R195,INDEX(Flettilisti,,1),INDEX(Flettilisti,,2),,0)</f>
        <v>Vantar flokkun</v>
      </c>
      <c r="T195" s="38" t="str">
        <f>IF(ISBLANK(M195),"",IF(M195&lt;Gögn!$J$2,Gögn!$K$2,IF(M195&gt;Gögn!$J$4,Gögn!$K$4,Gögn!$K$3)))</f>
        <v/>
      </c>
      <c r="U195" s="49" t="str" cm="1">
        <f t="array" aca="1" ref="U195" ca="1">IF(ISBLANK(A195),"",IF(S195="Styrkhæft",_xlfn.XLOOKUP(T195,Vegalengdir[Texti],INDIRECT("Vegalengdir["&amp;'Upplýsingar um umsækjanda'!$B$10&amp;"]"),0%,0)))</f>
        <v/>
      </c>
      <c r="V195" s="72" t="str">
        <f t="shared" ref="V195:V258" si="3">IF(ISBLANK(A195),"",U195*P195)</f>
        <v/>
      </c>
    </row>
    <row r="196" spans="1:22" x14ac:dyDescent="0.25">
      <c r="A196" s="47"/>
      <c r="B196" s="47"/>
      <c r="C196" s="47"/>
      <c r="D196" s="117"/>
      <c r="E196" s="47"/>
      <c r="F196" s="37"/>
      <c r="G196" s="47"/>
      <c r="H196" s="37"/>
      <c r="I196" s="37"/>
      <c r="J196" s="51"/>
      <c r="K196" s="51"/>
      <c r="L196" s="51"/>
      <c r="M196" s="51"/>
      <c r="N196" s="51"/>
      <c r="O196" s="51"/>
      <c r="P196" s="51"/>
      <c r="R196" s="38" t="s">
        <v>450</v>
      </c>
      <c r="S196" s="38" t="str" cm="1">
        <f t="array" ref="S196">_xlfn.XLOOKUP(R196,INDEX(Flettilisti,,1),INDEX(Flettilisti,,2),,0)</f>
        <v>Vantar flokkun</v>
      </c>
      <c r="T196" s="38" t="str">
        <f>IF(ISBLANK(M196),"",IF(M196&lt;Gögn!$J$2,Gögn!$K$2,IF(M196&gt;Gögn!$J$4,Gögn!$K$4,Gögn!$K$3)))</f>
        <v/>
      </c>
      <c r="U196" s="49" t="str" cm="1">
        <f t="array" aca="1" ref="U196" ca="1">IF(ISBLANK(A196),"",IF(S196="Styrkhæft",_xlfn.XLOOKUP(T196,Vegalengdir[Texti],INDIRECT("Vegalengdir["&amp;'Upplýsingar um umsækjanda'!$B$10&amp;"]"),0%,0)))</f>
        <v/>
      </c>
      <c r="V196" s="72" t="str">
        <f t="shared" si="3"/>
        <v/>
      </c>
    </row>
    <row r="197" spans="1:22" x14ac:dyDescent="0.25">
      <c r="A197" s="47"/>
      <c r="B197" s="47"/>
      <c r="C197" s="47"/>
      <c r="D197" s="117"/>
      <c r="E197" s="47"/>
      <c r="F197" s="37"/>
      <c r="G197" s="47"/>
      <c r="H197" s="37"/>
      <c r="I197" s="37"/>
      <c r="J197" s="51"/>
      <c r="K197" s="51"/>
      <c r="L197" s="51"/>
      <c r="M197" s="51"/>
      <c r="N197" s="51"/>
      <c r="O197" s="51"/>
      <c r="P197" s="51"/>
      <c r="R197" s="38" t="s">
        <v>450</v>
      </c>
      <c r="S197" s="38" t="str" cm="1">
        <f t="array" ref="S197">_xlfn.XLOOKUP(R197,INDEX(Flettilisti,,1),INDEX(Flettilisti,,2),,0)</f>
        <v>Vantar flokkun</v>
      </c>
      <c r="T197" s="38" t="str">
        <f>IF(ISBLANK(M197),"",IF(M197&lt;Gögn!$J$2,Gögn!$K$2,IF(M197&gt;Gögn!$J$4,Gögn!$K$4,Gögn!$K$3)))</f>
        <v/>
      </c>
      <c r="U197" s="49" t="str" cm="1">
        <f t="array" aca="1" ref="U197" ca="1">IF(ISBLANK(A197),"",IF(S197="Styrkhæft",_xlfn.XLOOKUP(T197,Vegalengdir[Texti],INDIRECT("Vegalengdir["&amp;'Upplýsingar um umsækjanda'!$B$10&amp;"]"),0%,0)))</f>
        <v/>
      </c>
      <c r="V197" s="72" t="str">
        <f t="shared" si="3"/>
        <v/>
      </c>
    </row>
    <row r="198" spans="1:22" x14ac:dyDescent="0.25">
      <c r="A198" s="47"/>
      <c r="B198" s="47"/>
      <c r="C198" s="47"/>
      <c r="D198" s="117"/>
      <c r="E198" s="47"/>
      <c r="F198" s="37"/>
      <c r="G198" s="47"/>
      <c r="H198" s="37"/>
      <c r="I198" s="37"/>
      <c r="J198" s="51"/>
      <c r="K198" s="51"/>
      <c r="L198" s="51"/>
      <c r="M198" s="51"/>
      <c r="N198" s="51"/>
      <c r="O198" s="51"/>
      <c r="P198" s="51"/>
      <c r="R198" s="38" t="s">
        <v>450</v>
      </c>
      <c r="S198" s="38" t="str" cm="1">
        <f t="array" ref="S198">_xlfn.XLOOKUP(R198,INDEX(Flettilisti,,1),INDEX(Flettilisti,,2),,0)</f>
        <v>Vantar flokkun</v>
      </c>
      <c r="T198" s="38" t="str">
        <f>IF(ISBLANK(M198),"",IF(M198&lt;Gögn!$J$2,Gögn!$K$2,IF(M198&gt;Gögn!$J$4,Gögn!$K$4,Gögn!$K$3)))</f>
        <v/>
      </c>
      <c r="U198" s="49" t="str" cm="1">
        <f t="array" aca="1" ref="U198" ca="1">IF(ISBLANK(A198),"",IF(S198="Styrkhæft",_xlfn.XLOOKUP(T198,Vegalengdir[Texti],INDIRECT("Vegalengdir["&amp;'Upplýsingar um umsækjanda'!$B$10&amp;"]"),0%,0)))</f>
        <v/>
      </c>
      <c r="V198" s="72" t="str">
        <f t="shared" si="3"/>
        <v/>
      </c>
    </row>
    <row r="199" spans="1:22" x14ac:dyDescent="0.25">
      <c r="A199" s="47"/>
      <c r="B199" s="47"/>
      <c r="C199" s="47"/>
      <c r="D199" s="117"/>
      <c r="E199" s="47"/>
      <c r="F199" s="37"/>
      <c r="G199" s="47"/>
      <c r="H199" s="37"/>
      <c r="I199" s="37"/>
      <c r="J199" s="51"/>
      <c r="K199" s="51"/>
      <c r="L199" s="51"/>
      <c r="M199" s="51"/>
      <c r="N199" s="51"/>
      <c r="O199" s="51"/>
      <c r="P199" s="51"/>
      <c r="R199" s="38" t="s">
        <v>450</v>
      </c>
      <c r="S199" s="38" t="str" cm="1">
        <f t="array" ref="S199">_xlfn.XLOOKUP(R199,INDEX(Flettilisti,,1),INDEX(Flettilisti,,2),,0)</f>
        <v>Vantar flokkun</v>
      </c>
      <c r="T199" s="38" t="str">
        <f>IF(ISBLANK(M199),"",IF(M199&lt;Gögn!$J$2,Gögn!$K$2,IF(M199&gt;Gögn!$J$4,Gögn!$K$4,Gögn!$K$3)))</f>
        <v/>
      </c>
      <c r="U199" s="49" t="str" cm="1">
        <f t="array" aca="1" ref="U199" ca="1">IF(ISBLANK(A199),"",IF(S199="Styrkhæft",_xlfn.XLOOKUP(T199,Vegalengdir[Texti],INDIRECT("Vegalengdir["&amp;'Upplýsingar um umsækjanda'!$B$10&amp;"]"),0%,0)))</f>
        <v/>
      </c>
      <c r="V199" s="72" t="str">
        <f t="shared" si="3"/>
        <v/>
      </c>
    </row>
    <row r="200" spans="1:22" x14ac:dyDescent="0.25">
      <c r="A200" s="47"/>
      <c r="B200" s="47"/>
      <c r="C200" s="47"/>
      <c r="D200" s="117"/>
      <c r="E200" s="47"/>
      <c r="F200" s="37"/>
      <c r="G200" s="47"/>
      <c r="H200" s="37"/>
      <c r="I200" s="37"/>
      <c r="J200" s="51"/>
      <c r="K200" s="51"/>
      <c r="L200" s="51"/>
      <c r="M200" s="51"/>
      <c r="N200" s="51"/>
      <c r="O200" s="51"/>
      <c r="P200" s="51"/>
      <c r="R200" s="38" t="s">
        <v>450</v>
      </c>
      <c r="S200" s="38" t="str" cm="1">
        <f t="array" ref="S200">_xlfn.XLOOKUP(R200,INDEX(Flettilisti,,1),INDEX(Flettilisti,,2),,0)</f>
        <v>Vantar flokkun</v>
      </c>
      <c r="T200" s="38" t="str">
        <f>IF(ISBLANK(M200),"",IF(M200&lt;Gögn!$J$2,Gögn!$K$2,IF(M200&gt;Gögn!$J$4,Gögn!$K$4,Gögn!$K$3)))</f>
        <v/>
      </c>
      <c r="U200" s="49" t="str" cm="1">
        <f t="array" aca="1" ref="U200" ca="1">IF(ISBLANK(A200),"",IF(S200="Styrkhæft",_xlfn.XLOOKUP(T200,Vegalengdir[Texti],INDIRECT("Vegalengdir["&amp;'Upplýsingar um umsækjanda'!$B$10&amp;"]"),0%,0)))</f>
        <v/>
      </c>
      <c r="V200" s="72" t="str">
        <f t="shared" si="3"/>
        <v/>
      </c>
    </row>
    <row r="201" spans="1:22" x14ac:dyDescent="0.25">
      <c r="A201" s="47"/>
      <c r="B201" s="47"/>
      <c r="C201" s="47"/>
      <c r="D201" s="117"/>
      <c r="E201" s="47"/>
      <c r="F201" s="37"/>
      <c r="G201" s="47"/>
      <c r="H201" s="37"/>
      <c r="I201" s="37"/>
      <c r="J201" s="51"/>
      <c r="K201" s="51"/>
      <c r="L201" s="51"/>
      <c r="M201" s="51"/>
      <c r="N201" s="51"/>
      <c r="O201" s="51"/>
      <c r="P201" s="51"/>
      <c r="R201" s="38" t="s">
        <v>450</v>
      </c>
      <c r="S201" s="38" t="str" cm="1">
        <f t="array" ref="S201">_xlfn.XLOOKUP(R201,INDEX(Flettilisti,,1),INDEX(Flettilisti,,2),,0)</f>
        <v>Vantar flokkun</v>
      </c>
      <c r="T201" s="38" t="str">
        <f>IF(ISBLANK(M201),"",IF(M201&lt;Gögn!$J$2,Gögn!$K$2,IF(M201&gt;Gögn!$J$4,Gögn!$K$4,Gögn!$K$3)))</f>
        <v/>
      </c>
      <c r="U201" s="49" t="str" cm="1">
        <f t="array" aca="1" ref="U201" ca="1">IF(ISBLANK(A201),"",IF(S201="Styrkhæft",_xlfn.XLOOKUP(T201,Vegalengdir[Texti],INDIRECT("Vegalengdir["&amp;'Upplýsingar um umsækjanda'!$B$10&amp;"]"),0%,0)))</f>
        <v/>
      </c>
      <c r="V201" s="72" t="str">
        <f t="shared" si="3"/>
        <v/>
      </c>
    </row>
    <row r="202" spans="1:22" x14ac:dyDescent="0.25">
      <c r="A202" s="47"/>
      <c r="B202" s="47"/>
      <c r="C202" s="47"/>
      <c r="D202" s="117"/>
      <c r="E202" s="47"/>
      <c r="F202" s="37"/>
      <c r="G202" s="47"/>
      <c r="H202" s="37"/>
      <c r="I202" s="37"/>
      <c r="J202" s="51"/>
      <c r="K202" s="51"/>
      <c r="L202" s="51"/>
      <c r="M202" s="51"/>
      <c r="N202" s="51"/>
      <c r="O202" s="51"/>
      <c r="P202" s="51"/>
      <c r="R202" s="38" t="s">
        <v>450</v>
      </c>
      <c r="S202" s="38" t="str" cm="1">
        <f t="array" ref="S202">_xlfn.XLOOKUP(R202,INDEX(Flettilisti,,1),INDEX(Flettilisti,,2),,0)</f>
        <v>Vantar flokkun</v>
      </c>
      <c r="T202" s="38" t="str">
        <f>IF(ISBLANK(M202),"",IF(M202&lt;Gögn!$J$2,Gögn!$K$2,IF(M202&gt;Gögn!$J$4,Gögn!$K$4,Gögn!$K$3)))</f>
        <v/>
      </c>
      <c r="U202" s="49" t="str" cm="1">
        <f t="array" aca="1" ref="U202" ca="1">IF(ISBLANK(A202),"",IF(S202="Styrkhæft",_xlfn.XLOOKUP(T202,Vegalengdir[Texti],INDIRECT("Vegalengdir["&amp;'Upplýsingar um umsækjanda'!$B$10&amp;"]"),0%,0)))</f>
        <v/>
      </c>
      <c r="V202" s="72" t="str">
        <f t="shared" si="3"/>
        <v/>
      </c>
    </row>
    <row r="203" spans="1:22" x14ac:dyDescent="0.25">
      <c r="A203" s="47"/>
      <c r="B203" s="47"/>
      <c r="C203" s="47"/>
      <c r="D203" s="117"/>
      <c r="E203" s="47"/>
      <c r="F203" s="37"/>
      <c r="G203" s="47"/>
      <c r="H203" s="37"/>
      <c r="I203" s="37"/>
      <c r="J203" s="51"/>
      <c r="K203" s="51"/>
      <c r="L203" s="51"/>
      <c r="M203" s="51"/>
      <c r="N203" s="51"/>
      <c r="O203" s="51"/>
      <c r="P203" s="51"/>
      <c r="R203" s="38" t="s">
        <v>450</v>
      </c>
      <c r="S203" s="38" t="str" cm="1">
        <f t="array" ref="S203">_xlfn.XLOOKUP(R203,INDEX(Flettilisti,,1),INDEX(Flettilisti,,2),,0)</f>
        <v>Vantar flokkun</v>
      </c>
      <c r="T203" s="38" t="str">
        <f>IF(ISBLANK(M203),"",IF(M203&lt;Gögn!$J$2,Gögn!$K$2,IF(M203&gt;Gögn!$J$4,Gögn!$K$4,Gögn!$K$3)))</f>
        <v/>
      </c>
      <c r="U203" s="49" t="str" cm="1">
        <f t="array" aca="1" ref="U203" ca="1">IF(ISBLANK(A203),"",IF(S203="Styrkhæft",_xlfn.XLOOKUP(T203,Vegalengdir[Texti],INDIRECT("Vegalengdir["&amp;'Upplýsingar um umsækjanda'!$B$10&amp;"]"),0%,0)))</f>
        <v/>
      </c>
      <c r="V203" s="72" t="str">
        <f t="shared" si="3"/>
        <v/>
      </c>
    </row>
    <row r="204" spans="1:22" x14ac:dyDescent="0.25">
      <c r="A204" s="47"/>
      <c r="B204" s="47"/>
      <c r="C204" s="47"/>
      <c r="D204" s="117"/>
      <c r="E204" s="47"/>
      <c r="F204" s="37"/>
      <c r="G204" s="47"/>
      <c r="H204" s="37"/>
      <c r="I204" s="37"/>
      <c r="J204" s="51"/>
      <c r="K204" s="51"/>
      <c r="L204" s="51"/>
      <c r="M204" s="51"/>
      <c r="N204" s="51"/>
      <c r="O204" s="51"/>
      <c r="P204" s="51"/>
      <c r="R204" s="38" t="s">
        <v>450</v>
      </c>
      <c r="S204" s="38" t="str" cm="1">
        <f t="array" ref="S204">_xlfn.XLOOKUP(R204,INDEX(Flettilisti,,1),INDEX(Flettilisti,,2),,0)</f>
        <v>Vantar flokkun</v>
      </c>
      <c r="T204" s="38" t="str">
        <f>IF(ISBLANK(M204),"",IF(M204&lt;Gögn!$J$2,Gögn!$K$2,IF(M204&gt;Gögn!$J$4,Gögn!$K$4,Gögn!$K$3)))</f>
        <v/>
      </c>
      <c r="U204" s="49" t="str" cm="1">
        <f t="array" aca="1" ref="U204" ca="1">IF(ISBLANK(A204),"",IF(S204="Styrkhæft",_xlfn.XLOOKUP(T204,Vegalengdir[Texti],INDIRECT("Vegalengdir["&amp;'Upplýsingar um umsækjanda'!$B$10&amp;"]"),0%,0)))</f>
        <v/>
      </c>
      <c r="V204" s="72" t="str">
        <f t="shared" si="3"/>
        <v/>
      </c>
    </row>
    <row r="205" spans="1:22" x14ac:dyDescent="0.25">
      <c r="A205" s="47"/>
      <c r="B205" s="47"/>
      <c r="C205" s="47"/>
      <c r="D205" s="117"/>
      <c r="E205" s="47"/>
      <c r="F205" s="37"/>
      <c r="G205" s="47"/>
      <c r="H205" s="37"/>
      <c r="I205" s="37"/>
      <c r="J205" s="51"/>
      <c r="K205" s="51"/>
      <c r="L205" s="51"/>
      <c r="M205" s="51"/>
      <c r="N205" s="51"/>
      <c r="O205" s="51"/>
      <c r="P205" s="51"/>
      <c r="R205" s="38" t="s">
        <v>450</v>
      </c>
      <c r="S205" s="38" t="str" cm="1">
        <f t="array" ref="S205">_xlfn.XLOOKUP(R205,INDEX(Flettilisti,,1),INDEX(Flettilisti,,2),,0)</f>
        <v>Vantar flokkun</v>
      </c>
      <c r="T205" s="38" t="str">
        <f>IF(ISBLANK(M205),"",IF(M205&lt;Gögn!$J$2,Gögn!$K$2,IF(M205&gt;Gögn!$J$4,Gögn!$K$4,Gögn!$K$3)))</f>
        <v/>
      </c>
      <c r="U205" s="49" t="str" cm="1">
        <f t="array" aca="1" ref="U205" ca="1">IF(ISBLANK(A205),"",IF(S205="Styrkhæft",_xlfn.XLOOKUP(T205,Vegalengdir[Texti],INDIRECT("Vegalengdir["&amp;'Upplýsingar um umsækjanda'!$B$10&amp;"]"),0%,0)))</f>
        <v/>
      </c>
      <c r="V205" s="72" t="str">
        <f t="shared" si="3"/>
        <v/>
      </c>
    </row>
    <row r="206" spans="1:22" x14ac:dyDescent="0.25">
      <c r="A206" s="47"/>
      <c r="B206" s="47"/>
      <c r="C206" s="47"/>
      <c r="D206" s="117"/>
      <c r="E206" s="47"/>
      <c r="F206" s="37"/>
      <c r="G206" s="47"/>
      <c r="H206" s="37"/>
      <c r="I206" s="37"/>
      <c r="J206" s="51"/>
      <c r="K206" s="51"/>
      <c r="L206" s="51"/>
      <c r="M206" s="51"/>
      <c r="N206" s="51"/>
      <c r="O206" s="51"/>
      <c r="P206" s="51"/>
      <c r="R206" s="38" t="s">
        <v>450</v>
      </c>
      <c r="S206" s="38" t="str" cm="1">
        <f t="array" ref="S206">_xlfn.XLOOKUP(R206,INDEX(Flettilisti,,1),INDEX(Flettilisti,,2),,0)</f>
        <v>Vantar flokkun</v>
      </c>
      <c r="T206" s="38" t="str">
        <f>IF(ISBLANK(M206),"",IF(M206&lt;Gögn!$J$2,Gögn!$K$2,IF(M206&gt;Gögn!$J$4,Gögn!$K$4,Gögn!$K$3)))</f>
        <v/>
      </c>
      <c r="U206" s="49" t="str" cm="1">
        <f t="array" aca="1" ref="U206" ca="1">IF(ISBLANK(A206),"",IF(S206="Styrkhæft",_xlfn.XLOOKUP(T206,Vegalengdir[Texti],INDIRECT("Vegalengdir["&amp;'Upplýsingar um umsækjanda'!$B$10&amp;"]"),0%,0)))</f>
        <v/>
      </c>
      <c r="V206" s="72" t="str">
        <f t="shared" si="3"/>
        <v/>
      </c>
    </row>
    <row r="207" spans="1:22" x14ac:dyDescent="0.25">
      <c r="A207" s="47"/>
      <c r="B207" s="47"/>
      <c r="C207" s="47"/>
      <c r="D207" s="117"/>
      <c r="E207" s="47"/>
      <c r="F207" s="37"/>
      <c r="G207" s="47"/>
      <c r="H207" s="37"/>
      <c r="I207" s="37"/>
      <c r="J207" s="51"/>
      <c r="K207" s="51"/>
      <c r="L207" s="51"/>
      <c r="M207" s="51"/>
      <c r="N207" s="51"/>
      <c r="O207" s="51"/>
      <c r="P207" s="51"/>
      <c r="R207" s="38" t="s">
        <v>450</v>
      </c>
      <c r="S207" s="38" t="str" cm="1">
        <f t="array" ref="S207">_xlfn.XLOOKUP(R207,INDEX(Flettilisti,,1),INDEX(Flettilisti,,2),,0)</f>
        <v>Vantar flokkun</v>
      </c>
      <c r="T207" s="38" t="str">
        <f>IF(ISBLANK(M207),"",IF(M207&lt;Gögn!$J$2,Gögn!$K$2,IF(M207&gt;Gögn!$J$4,Gögn!$K$4,Gögn!$K$3)))</f>
        <v/>
      </c>
      <c r="U207" s="49" t="str" cm="1">
        <f t="array" aca="1" ref="U207" ca="1">IF(ISBLANK(A207),"",IF(S207="Styrkhæft",_xlfn.XLOOKUP(T207,Vegalengdir[Texti],INDIRECT("Vegalengdir["&amp;'Upplýsingar um umsækjanda'!$B$10&amp;"]"),0%,0)))</f>
        <v/>
      </c>
      <c r="V207" s="72" t="str">
        <f t="shared" si="3"/>
        <v/>
      </c>
    </row>
    <row r="208" spans="1:22" x14ac:dyDescent="0.25">
      <c r="A208" s="47"/>
      <c r="B208" s="47"/>
      <c r="C208" s="47"/>
      <c r="D208" s="117"/>
      <c r="E208" s="47"/>
      <c r="F208" s="37"/>
      <c r="G208" s="47"/>
      <c r="H208" s="37"/>
      <c r="I208" s="37"/>
      <c r="J208" s="51"/>
      <c r="K208" s="51"/>
      <c r="L208" s="51"/>
      <c r="M208" s="51"/>
      <c r="N208" s="51"/>
      <c r="O208" s="51"/>
      <c r="P208" s="51"/>
      <c r="R208" s="38" t="s">
        <v>450</v>
      </c>
      <c r="S208" s="38" t="str" cm="1">
        <f t="array" ref="S208">_xlfn.XLOOKUP(R208,INDEX(Flettilisti,,1),INDEX(Flettilisti,,2),,0)</f>
        <v>Vantar flokkun</v>
      </c>
      <c r="T208" s="38" t="str">
        <f>IF(ISBLANK(M208),"",IF(M208&lt;Gögn!$J$2,Gögn!$K$2,IF(M208&gt;Gögn!$J$4,Gögn!$K$4,Gögn!$K$3)))</f>
        <v/>
      </c>
      <c r="U208" s="49" t="str" cm="1">
        <f t="array" aca="1" ref="U208" ca="1">IF(ISBLANK(A208),"",IF(S208="Styrkhæft",_xlfn.XLOOKUP(T208,Vegalengdir[Texti],INDIRECT("Vegalengdir["&amp;'Upplýsingar um umsækjanda'!$B$10&amp;"]"),0%,0)))</f>
        <v/>
      </c>
      <c r="V208" s="72" t="str">
        <f t="shared" si="3"/>
        <v/>
      </c>
    </row>
    <row r="209" spans="1:22" x14ac:dyDescent="0.25">
      <c r="A209" s="47"/>
      <c r="B209" s="47"/>
      <c r="C209" s="47"/>
      <c r="D209" s="117"/>
      <c r="E209" s="47"/>
      <c r="F209" s="37"/>
      <c r="G209" s="47"/>
      <c r="H209" s="37"/>
      <c r="I209" s="37"/>
      <c r="J209" s="51"/>
      <c r="K209" s="51"/>
      <c r="L209" s="51"/>
      <c r="M209" s="51"/>
      <c r="N209" s="51"/>
      <c r="O209" s="51"/>
      <c r="P209" s="51"/>
      <c r="R209" s="38" t="s">
        <v>450</v>
      </c>
      <c r="S209" s="38" t="str" cm="1">
        <f t="array" ref="S209">_xlfn.XLOOKUP(R209,INDEX(Flettilisti,,1),INDEX(Flettilisti,,2),,0)</f>
        <v>Vantar flokkun</v>
      </c>
      <c r="T209" s="38" t="str">
        <f>IF(ISBLANK(M209),"",IF(M209&lt;Gögn!$J$2,Gögn!$K$2,IF(M209&gt;Gögn!$J$4,Gögn!$K$4,Gögn!$K$3)))</f>
        <v/>
      </c>
      <c r="U209" s="49" t="str" cm="1">
        <f t="array" aca="1" ref="U209" ca="1">IF(ISBLANK(A209),"",IF(S209="Styrkhæft",_xlfn.XLOOKUP(T209,Vegalengdir[Texti],INDIRECT("Vegalengdir["&amp;'Upplýsingar um umsækjanda'!$B$10&amp;"]"),0%,0)))</f>
        <v/>
      </c>
      <c r="V209" s="72" t="str">
        <f t="shared" si="3"/>
        <v/>
      </c>
    </row>
    <row r="210" spans="1:22" x14ac:dyDescent="0.25">
      <c r="A210" s="47"/>
      <c r="B210" s="47"/>
      <c r="C210" s="47"/>
      <c r="D210" s="117"/>
      <c r="E210" s="47"/>
      <c r="F210" s="37"/>
      <c r="G210" s="47"/>
      <c r="H210" s="37"/>
      <c r="I210" s="37"/>
      <c r="J210" s="51"/>
      <c r="K210" s="51"/>
      <c r="L210" s="51"/>
      <c r="M210" s="51"/>
      <c r="N210" s="51"/>
      <c r="O210" s="51"/>
      <c r="P210" s="51"/>
      <c r="R210" s="38" t="s">
        <v>450</v>
      </c>
      <c r="S210" s="38" t="str" cm="1">
        <f t="array" ref="S210">_xlfn.XLOOKUP(R210,INDEX(Flettilisti,,1),INDEX(Flettilisti,,2),,0)</f>
        <v>Vantar flokkun</v>
      </c>
      <c r="T210" s="38" t="str">
        <f>IF(ISBLANK(M210),"",IF(M210&lt;Gögn!$J$2,Gögn!$K$2,IF(M210&gt;Gögn!$J$4,Gögn!$K$4,Gögn!$K$3)))</f>
        <v/>
      </c>
      <c r="U210" s="49" t="str" cm="1">
        <f t="array" aca="1" ref="U210" ca="1">IF(ISBLANK(A210),"",IF(S210="Styrkhæft",_xlfn.XLOOKUP(T210,Vegalengdir[Texti],INDIRECT("Vegalengdir["&amp;'Upplýsingar um umsækjanda'!$B$10&amp;"]"),0%,0)))</f>
        <v/>
      </c>
      <c r="V210" s="72" t="str">
        <f t="shared" si="3"/>
        <v/>
      </c>
    </row>
    <row r="211" spans="1:22" x14ac:dyDescent="0.25">
      <c r="A211" s="47"/>
      <c r="B211" s="47"/>
      <c r="C211" s="47"/>
      <c r="D211" s="117"/>
      <c r="E211" s="47"/>
      <c r="F211" s="37"/>
      <c r="G211" s="47"/>
      <c r="H211" s="37"/>
      <c r="I211" s="37"/>
      <c r="J211" s="51"/>
      <c r="K211" s="51"/>
      <c r="L211" s="51"/>
      <c r="M211" s="51"/>
      <c r="N211" s="51"/>
      <c r="O211" s="51"/>
      <c r="P211" s="51"/>
      <c r="R211" s="38" t="s">
        <v>450</v>
      </c>
      <c r="S211" s="38" t="str" cm="1">
        <f t="array" ref="S211">_xlfn.XLOOKUP(R211,INDEX(Flettilisti,,1),INDEX(Flettilisti,,2),,0)</f>
        <v>Vantar flokkun</v>
      </c>
      <c r="T211" s="38" t="str">
        <f>IF(ISBLANK(M211),"",IF(M211&lt;Gögn!$J$2,Gögn!$K$2,IF(M211&gt;Gögn!$J$4,Gögn!$K$4,Gögn!$K$3)))</f>
        <v/>
      </c>
      <c r="U211" s="49" t="str" cm="1">
        <f t="array" aca="1" ref="U211" ca="1">IF(ISBLANK(A211),"",IF(S211="Styrkhæft",_xlfn.XLOOKUP(T211,Vegalengdir[Texti],INDIRECT("Vegalengdir["&amp;'Upplýsingar um umsækjanda'!$B$10&amp;"]"),0%,0)))</f>
        <v/>
      </c>
      <c r="V211" s="72" t="str">
        <f t="shared" si="3"/>
        <v/>
      </c>
    </row>
    <row r="212" spans="1:22" x14ac:dyDescent="0.25">
      <c r="A212" s="47"/>
      <c r="B212" s="47"/>
      <c r="C212" s="47"/>
      <c r="D212" s="117"/>
      <c r="E212" s="47"/>
      <c r="F212" s="37"/>
      <c r="G212" s="47"/>
      <c r="H212" s="37"/>
      <c r="I212" s="37"/>
      <c r="J212" s="51"/>
      <c r="K212" s="51"/>
      <c r="L212" s="51"/>
      <c r="M212" s="51"/>
      <c r="N212" s="51"/>
      <c r="O212" s="51"/>
      <c r="P212" s="51"/>
      <c r="R212" s="38" t="s">
        <v>450</v>
      </c>
      <c r="S212" s="38" t="str" cm="1">
        <f t="array" ref="S212">_xlfn.XLOOKUP(R212,INDEX(Flettilisti,,1),INDEX(Flettilisti,,2),,0)</f>
        <v>Vantar flokkun</v>
      </c>
      <c r="T212" s="38" t="str">
        <f>IF(ISBLANK(M212),"",IF(M212&lt;Gögn!$J$2,Gögn!$K$2,IF(M212&gt;Gögn!$J$4,Gögn!$K$4,Gögn!$K$3)))</f>
        <v/>
      </c>
      <c r="U212" s="49" t="str" cm="1">
        <f t="array" aca="1" ref="U212" ca="1">IF(ISBLANK(A212),"",IF(S212="Styrkhæft",_xlfn.XLOOKUP(T212,Vegalengdir[Texti],INDIRECT("Vegalengdir["&amp;'Upplýsingar um umsækjanda'!$B$10&amp;"]"),0%,0)))</f>
        <v/>
      </c>
      <c r="V212" s="72" t="str">
        <f t="shared" si="3"/>
        <v/>
      </c>
    </row>
    <row r="213" spans="1:22" x14ac:dyDescent="0.25">
      <c r="A213" s="47"/>
      <c r="B213" s="47"/>
      <c r="C213" s="47"/>
      <c r="D213" s="117"/>
      <c r="E213" s="47"/>
      <c r="F213" s="37"/>
      <c r="G213" s="47"/>
      <c r="H213" s="37"/>
      <c r="I213" s="37"/>
      <c r="J213" s="51"/>
      <c r="K213" s="51"/>
      <c r="L213" s="51"/>
      <c r="M213" s="51"/>
      <c r="N213" s="51"/>
      <c r="O213" s="51"/>
      <c r="P213" s="51"/>
      <c r="R213" s="38" t="s">
        <v>450</v>
      </c>
      <c r="S213" s="38" t="str" cm="1">
        <f t="array" ref="S213">_xlfn.XLOOKUP(R213,INDEX(Flettilisti,,1),INDEX(Flettilisti,,2),,0)</f>
        <v>Vantar flokkun</v>
      </c>
      <c r="T213" s="38" t="str">
        <f>IF(ISBLANK(M213),"",IF(M213&lt;Gögn!$J$2,Gögn!$K$2,IF(M213&gt;Gögn!$J$4,Gögn!$K$4,Gögn!$K$3)))</f>
        <v/>
      </c>
      <c r="U213" s="49" t="str" cm="1">
        <f t="array" aca="1" ref="U213" ca="1">IF(ISBLANK(A213),"",IF(S213="Styrkhæft",_xlfn.XLOOKUP(T213,Vegalengdir[Texti],INDIRECT("Vegalengdir["&amp;'Upplýsingar um umsækjanda'!$B$10&amp;"]"),0%,0)))</f>
        <v/>
      </c>
      <c r="V213" s="72" t="str">
        <f t="shared" si="3"/>
        <v/>
      </c>
    </row>
    <row r="214" spans="1:22" x14ac:dyDescent="0.25">
      <c r="A214" s="47"/>
      <c r="B214" s="47"/>
      <c r="C214" s="47"/>
      <c r="D214" s="117"/>
      <c r="E214" s="47"/>
      <c r="F214" s="37"/>
      <c r="G214" s="47"/>
      <c r="H214" s="37"/>
      <c r="I214" s="37"/>
      <c r="J214" s="51"/>
      <c r="K214" s="51"/>
      <c r="L214" s="51"/>
      <c r="M214" s="51"/>
      <c r="N214" s="51"/>
      <c r="O214" s="51"/>
      <c r="P214" s="51"/>
      <c r="R214" s="38" t="s">
        <v>450</v>
      </c>
      <c r="S214" s="38" t="str" cm="1">
        <f t="array" ref="S214">_xlfn.XLOOKUP(R214,INDEX(Flettilisti,,1),INDEX(Flettilisti,,2),,0)</f>
        <v>Vantar flokkun</v>
      </c>
      <c r="T214" s="38" t="str">
        <f>IF(ISBLANK(M214),"",IF(M214&lt;Gögn!$J$2,Gögn!$K$2,IF(M214&gt;Gögn!$J$4,Gögn!$K$4,Gögn!$K$3)))</f>
        <v/>
      </c>
      <c r="U214" s="49" t="str" cm="1">
        <f t="array" aca="1" ref="U214" ca="1">IF(ISBLANK(A214),"",IF(S214="Styrkhæft",_xlfn.XLOOKUP(T214,Vegalengdir[Texti],INDIRECT("Vegalengdir["&amp;'Upplýsingar um umsækjanda'!$B$10&amp;"]"),0%,0)))</f>
        <v/>
      </c>
      <c r="V214" s="72" t="str">
        <f t="shared" si="3"/>
        <v/>
      </c>
    </row>
    <row r="215" spans="1:22" x14ac:dyDescent="0.25">
      <c r="A215" s="47"/>
      <c r="B215" s="47"/>
      <c r="C215" s="47"/>
      <c r="D215" s="117"/>
      <c r="E215" s="47"/>
      <c r="F215" s="37"/>
      <c r="G215" s="47"/>
      <c r="H215" s="37"/>
      <c r="I215" s="37"/>
      <c r="J215" s="51"/>
      <c r="K215" s="51"/>
      <c r="L215" s="51"/>
      <c r="M215" s="51"/>
      <c r="N215" s="51"/>
      <c r="O215" s="51"/>
      <c r="P215" s="51"/>
      <c r="R215" s="38" t="s">
        <v>450</v>
      </c>
      <c r="S215" s="38" t="str" cm="1">
        <f t="array" ref="S215">_xlfn.XLOOKUP(R215,INDEX(Flettilisti,,1),INDEX(Flettilisti,,2),,0)</f>
        <v>Vantar flokkun</v>
      </c>
      <c r="T215" s="38" t="str">
        <f>IF(ISBLANK(M215),"",IF(M215&lt;Gögn!$J$2,Gögn!$K$2,IF(M215&gt;Gögn!$J$4,Gögn!$K$4,Gögn!$K$3)))</f>
        <v/>
      </c>
      <c r="U215" s="49" t="str" cm="1">
        <f t="array" aca="1" ref="U215" ca="1">IF(ISBLANK(A215),"",IF(S215="Styrkhæft",_xlfn.XLOOKUP(T215,Vegalengdir[Texti],INDIRECT("Vegalengdir["&amp;'Upplýsingar um umsækjanda'!$B$10&amp;"]"),0%,0)))</f>
        <v/>
      </c>
      <c r="V215" s="72" t="str">
        <f t="shared" si="3"/>
        <v/>
      </c>
    </row>
    <row r="216" spans="1:22" x14ac:dyDescent="0.25">
      <c r="A216" s="47"/>
      <c r="B216" s="47"/>
      <c r="C216" s="47"/>
      <c r="D216" s="117"/>
      <c r="E216" s="47"/>
      <c r="F216" s="37"/>
      <c r="G216" s="47"/>
      <c r="H216" s="37"/>
      <c r="I216" s="37"/>
      <c r="J216" s="51"/>
      <c r="K216" s="51"/>
      <c r="L216" s="51"/>
      <c r="M216" s="51"/>
      <c r="N216" s="51"/>
      <c r="O216" s="51"/>
      <c r="P216" s="51"/>
      <c r="R216" s="38" t="s">
        <v>450</v>
      </c>
      <c r="S216" s="38" t="str" cm="1">
        <f t="array" ref="S216">_xlfn.XLOOKUP(R216,INDEX(Flettilisti,,1),INDEX(Flettilisti,,2),,0)</f>
        <v>Vantar flokkun</v>
      </c>
      <c r="T216" s="38" t="str">
        <f>IF(ISBLANK(M216),"",IF(M216&lt;Gögn!$J$2,Gögn!$K$2,IF(M216&gt;Gögn!$J$4,Gögn!$K$4,Gögn!$K$3)))</f>
        <v/>
      </c>
      <c r="U216" s="49" t="str" cm="1">
        <f t="array" aca="1" ref="U216" ca="1">IF(ISBLANK(A216),"",IF(S216="Styrkhæft",_xlfn.XLOOKUP(T216,Vegalengdir[Texti],INDIRECT("Vegalengdir["&amp;'Upplýsingar um umsækjanda'!$B$10&amp;"]"),0%,0)))</f>
        <v/>
      </c>
      <c r="V216" s="72" t="str">
        <f t="shared" si="3"/>
        <v/>
      </c>
    </row>
    <row r="217" spans="1:22" x14ac:dyDescent="0.25">
      <c r="A217" s="47"/>
      <c r="B217" s="47"/>
      <c r="C217" s="47"/>
      <c r="D217" s="117"/>
      <c r="E217" s="47"/>
      <c r="F217" s="37"/>
      <c r="G217" s="47"/>
      <c r="H217" s="37"/>
      <c r="I217" s="37"/>
      <c r="J217" s="51"/>
      <c r="K217" s="51"/>
      <c r="L217" s="51"/>
      <c r="M217" s="51"/>
      <c r="N217" s="51"/>
      <c r="O217" s="51"/>
      <c r="P217" s="51"/>
      <c r="R217" s="38" t="s">
        <v>450</v>
      </c>
      <c r="S217" s="38" t="str" cm="1">
        <f t="array" ref="S217">_xlfn.XLOOKUP(R217,INDEX(Flettilisti,,1),INDEX(Flettilisti,,2),,0)</f>
        <v>Vantar flokkun</v>
      </c>
      <c r="T217" s="38" t="str">
        <f>IF(ISBLANK(M217),"",IF(M217&lt;Gögn!$J$2,Gögn!$K$2,IF(M217&gt;Gögn!$J$4,Gögn!$K$4,Gögn!$K$3)))</f>
        <v/>
      </c>
      <c r="U217" s="49" t="str" cm="1">
        <f t="array" aca="1" ref="U217" ca="1">IF(ISBLANK(A217),"",IF(S217="Styrkhæft",_xlfn.XLOOKUP(T217,Vegalengdir[Texti],INDIRECT("Vegalengdir["&amp;'Upplýsingar um umsækjanda'!$B$10&amp;"]"),0%,0)))</f>
        <v/>
      </c>
      <c r="V217" s="72" t="str">
        <f t="shared" si="3"/>
        <v/>
      </c>
    </row>
    <row r="218" spans="1:22" x14ac:dyDescent="0.25">
      <c r="A218" s="47"/>
      <c r="B218" s="47"/>
      <c r="C218" s="47"/>
      <c r="D218" s="117"/>
      <c r="E218" s="47"/>
      <c r="F218" s="37"/>
      <c r="G218" s="47"/>
      <c r="H218" s="37"/>
      <c r="I218" s="37"/>
      <c r="J218" s="51"/>
      <c r="K218" s="51"/>
      <c r="L218" s="51"/>
      <c r="M218" s="51"/>
      <c r="N218" s="51"/>
      <c r="O218" s="51"/>
      <c r="P218" s="51"/>
      <c r="R218" s="38" t="s">
        <v>450</v>
      </c>
      <c r="S218" s="38" t="str" cm="1">
        <f t="array" ref="S218">_xlfn.XLOOKUP(R218,INDEX(Flettilisti,,1),INDEX(Flettilisti,,2),,0)</f>
        <v>Vantar flokkun</v>
      </c>
      <c r="T218" s="38" t="str">
        <f>IF(ISBLANK(M218),"",IF(M218&lt;Gögn!$J$2,Gögn!$K$2,IF(M218&gt;Gögn!$J$4,Gögn!$K$4,Gögn!$K$3)))</f>
        <v/>
      </c>
      <c r="U218" s="49" t="str" cm="1">
        <f t="array" aca="1" ref="U218" ca="1">IF(ISBLANK(A218),"",IF(S218="Styrkhæft",_xlfn.XLOOKUP(T218,Vegalengdir[Texti],INDIRECT("Vegalengdir["&amp;'Upplýsingar um umsækjanda'!$B$10&amp;"]"),0%,0)))</f>
        <v/>
      </c>
      <c r="V218" s="72" t="str">
        <f t="shared" si="3"/>
        <v/>
      </c>
    </row>
    <row r="219" spans="1:22" x14ac:dyDescent="0.25">
      <c r="A219" s="47"/>
      <c r="B219" s="47"/>
      <c r="C219" s="47"/>
      <c r="D219" s="117"/>
      <c r="E219" s="47"/>
      <c r="F219" s="37"/>
      <c r="G219" s="47"/>
      <c r="H219" s="37"/>
      <c r="I219" s="37"/>
      <c r="J219" s="51"/>
      <c r="K219" s="51"/>
      <c r="L219" s="51"/>
      <c r="M219" s="51"/>
      <c r="N219" s="51"/>
      <c r="O219" s="51"/>
      <c r="P219" s="51"/>
      <c r="R219" s="38" t="s">
        <v>450</v>
      </c>
      <c r="S219" s="38" t="str" cm="1">
        <f t="array" ref="S219">_xlfn.XLOOKUP(R219,INDEX(Flettilisti,,1),INDEX(Flettilisti,,2),,0)</f>
        <v>Vantar flokkun</v>
      </c>
      <c r="T219" s="38" t="str">
        <f>IF(ISBLANK(M219),"",IF(M219&lt;Gögn!$J$2,Gögn!$K$2,IF(M219&gt;Gögn!$J$4,Gögn!$K$4,Gögn!$K$3)))</f>
        <v/>
      </c>
      <c r="U219" s="49" t="str" cm="1">
        <f t="array" aca="1" ref="U219" ca="1">IF(ISBLANK(A219),"",IF(S219="Styrkhæft",_xlfn.XLOOKUP(T219,Vegalengdir[Texti],INDIRECT("Vegalengdir["&amp;'Upplýsingar um umsækjanda'!$B$10&amp;"]"),0%,0)))</f>
        <v/>
      </c>
      <c r="V219" s="72" t="str">
        <f t="shared" si="3"/>
        <v/>
      </c>
    </row>
    <row r="220" spans="1:22" x14ac:dyDescent="0.25">
      <c r="A220" s="47"/>
      <c r="B220" s="47"/>
      <c r="C220" s="47"/>
      <c r="D220" s="117"/>
      <c r="E220" s="47"/>
      <c r="F220" s="37"/>
      <c r="G220" s="47"/>
      <c r="H220" s="37"/>
      <c r="I220" s="37"/>
      <c r="J220" s="51"/>
      <c r="K220" s="51"/>
      <c r="L220" s="51"/>
      <c r="M220" s="51"/>
      <c r="N220" s="51"/>
      <c r="O220" s="51"/>
      <c r="P220" s="51"/>
      <c r="R220" s="38" t="s">
        <v>450</v>
      </c>
      <c r="S220" s="38" t="str" cm="1">
        <f t="array" ref="S220">_xlfn.XLOOKUP(R220,INDEX(Flettilisti,,1),INDEX(Flettilisti,,2),,0)</f>
        <v>Vantar flokkun</v>
      </c>
      <c r="T220" s="38" t="str">
        <f>IF(ISBLANK(M220),"",IF(M220&lt;Gögn!$J$2,Gögn!$K$2,IF(M220&gt;Gögn!$J$4,Gögn!$K$4,Gögn!$K$3)))</f>
        <v/>
      </c>
      <c r="U220" s="49" t="str" cm="1">
        <f t="array" aca="1" ref="U220" ca="1">IF(ISBLANK(A220),"",IF(S220="Styrkhæft",_xlfn.XLOOKUP(T220,Vegalengdir[Texti],INDIRECT("Vegalengdir["&amp;'Upplýsingar um umsækjanda'!$B$10&amp;"]"),0%,0)))</f>
        <v/>
      </c>
      <c r="V220" s="72" t="str">
        <f t="shared" si="3"/>
        <v/>
      </c>
    </row>
    <row r="221" spans="1:22" x14ac:dyDescent="0.25">
      <c r="A221" s="47"/>
      <c r="B221" s="47"/>
      <c r="C221" s="47"/>
      <c r="D221" s="117"/>
      <c r="E221" s="47"/>
      <c r="F221" s="37"/>
      <c r="G221" s="47"/>
      <c r="H221" s="37"/>
      <c r="I221" s="37"/>
      <c r="J221" s="51"/>
      <c r="K221" s="51"/>
      <c r="L221" s="51"/>
      <c r="M221" s="51"/>
      <c r="N221" s="51"/>
      <c r="O221" s="51"/>
      <c r="P221" s="51"/>
      <c r="R221" s="38" t="s">
        <v>450</v>
      </c>
      <c r="S221" s="38" t="str" cm="1">
        <f t="array" ref="S221">_xlfn.XLOOKUP(R221,INDEX(Flettilisti,,1),INDEX(Flettilisti,,2),,0)</f>
        <v>Vantar flokkun</v>
      </c>
      <c r="T221" s="38" t="str">
        <f>IF(ISBLANK(M221),"",IF(M221&lt;Gögn!$J$2,Gögn!$K$2,IF(M221&gt;Gögn!$J$4,Gögn!$K$4,Gögn!$K$3)))</f>
        <v/>
      </c>
      <c r="U221" s="49" t="str" cm="1">
        <f t="array" aca="1" ref="U221" ca="1">IF(ISBLANK(A221),"",IF(S221="Styrkhæft",_xlfn.XLOOKUP(T221,Vegalengdir[Texti],INDIRECT("Vegalengdir["&amp;'Upplýsingar um umsækjanda'!$B$10&amp;"]"),0%,0)))</f>
        <v/>
      </c>
      <c r="V221" s="72" t="str">
        <f t="shared" si="3"/>
        <v/>
      </c>
    </row>
    <row r="222" spans="1:22" x14ac:dyDescent="0.25">
      <c r="A222" s="47"/>
      <c r="B222" s="47"/>
      <c r="C222" s="47"/>
      <c r="D222" s="117"/>
      <c r="E222" s="47"/>
      <c r="F222" s="37"/>
      <c r="G222" s="47"/>
      <c r="H222" s="37"/>
      <c r="I222" s="37"/>
      <c r="J222" s="51"/>
      <c r="K222" s="51"/>
      <c r="L222" s="51"/>
      <c r="M222" s="51"/>
      <c r="N222" s="51"/>
      <c r="O222" s="51"/>
      <c r="P222" s="51"/>
      <c r="R222" s="38" t="s">
        <v>450</v>
      </c>
      <c r="S222" s="38" t="str" cm="1">
        <f t="array" ref="S222">_xlfn.XLOOKUP(R222,INDEX(Flettilisti,,1),INDEX(Flettilisti,,2),,0)</f>
        <v>Vantar flokkun</v>
      </c>
      <c r="T222" s="38" t="str">
        <f>IF(ISBLANK(M222),"",IF(M222&lt;Gögn!$J$2,Gögn!$K$2,IF(M222&gt;Gögn!$J$4,Gögn!$K$4,Gögn!$K$3)))</f>
        <v/>
      </c>
      <c r="U222" s="49" t="str" cm="1">
        <f t="array" aca="1" ref="U222" ca="1">IF(ISBLANK(A222),"",IF(S222="Styrkhæft",_xlfn.XLOOKUP(T222,Vegalengdir[Texti],INDIRECT("Vegalengdir["&amp;'Upplýsingar um umsækjanda'!$B$10&amp;"]"),0%,0)))</f>
        <v/>
      </c>
      <c r="V222" s="72" t="str">
        <f t="shared" si="3"/>
        <v/>
      </c>
    </row>
    <row r="223" spans="1:22" x14ac:dyDescent="0.25">
      <c r="A223" s="47"/>
      <c r="B223" s="47"/>
      <c r="C223" s="47"/>
      <c r="D223" s="117"/>
      <c r="E223" s="47"/>
      <c r="F223" s="37"/>
      <c r="G223" s="47"/>
      <c r="H223" s="37"/>
      <c r="I223" s="37"/>
      <c r="J223" s="51"/>
      <c r="K223" s="51"/>
      <c r="L223" s="51"/>
      <c r="M223" s="51"/>
      <c r="N223" s="51"/>
      <c r="O223" s="51"/>
      <c r="P223" s="51"/>
      <c r="R223" s="38" t="s">
        <v>450</v>
      </c>
      <c r="S223" s="38" t="str" cm="1">
        <f t="array" ref="S223">_xlfn.XLOOKUP(R223,INDEX(Flettilisti,,1),INDEX(Flettilisti,,2),,0)</f>
        <v>Vantar flokkun</v>
      </c>
      <c r="T223" s="38" t="str">
        <f>IF(ISBLANK(M223),"",IF(M223&lt;Gögn!$J$2,Gögn!$K$2,IF(M223&gt;Gögn!$J$4,Gögn!$K$4,Gögn!$K$3)))</f>
        <v/>
      </c>
      <c r="U223" s="49" t="str" cm="1">
        <f t="array" aca="1" ref="U223" ca="1">IF(ISBLANK(A223),"",IF(S223="Styrkhæft",_xlfn.XLOOKUP(T223,Vegalengdir[Texti],INDIRECT("Vegalengdir["&amp;'Upplýsingar um umsækjanda'!$B$10&amp;"]"),0%,0)))</f>
        <v/>
      </c>
      <c r="V223" s="72" t="str">
        <f t="shared" si="3"/>
        <v/>
      </c>
    </row>
    <row r="224" spans="1:22" x14ac:dyDescent="0.25">
      <c r="A224" s="47"/>
      <c r="B224" s="47"/>
      <c r="C224" s="47"/>
      <c r="D224" s="117"/>
      <c r="E224" s="47"/>
      <c r="F224" s="37"/>
      <c r="G224" s="47"/>
      <c r="H224" s="37"/>
      <c r="I224" s="37"/>
      <c r="J224" s="51"/>
      <c r="K224" s="51"/>
      <c r="L224" s="51"/>
      <c r="M224" s="51"/>
      <c r="N224" s="51"/>
      <c r="O224" s="51"/>
      <c r="P224" s="51"/>
      <c r="R224" s="38" t="s">
        <v>450</v>
      </c>
      <c r="S224" s="38" t="str" cm="1">
        <f t="array" ref="S224">_xlfn.XLOOKUP(R224,INDEX(Flettilisti,,1),INDEX(Flettilisti,,2),,0)</f>
        <v>Vantar flokkun</v>
      </c>
      <c r="T224" s="38" t="str">
        <f>IF(ISBLANK(M224),"",IF(M224&lt;Gögn!$J$2,Gögn!$K$2,IF(M224&gt;Gögn!$J$4,Gögn!$K$4,Gögn!$K$3)))</f>
        <v/>
      </c>
      <c r="U224" s="49" t="str" cm="1">
        <f t="array" aca="1" ref="U224" ca="1">IF(ISBLANK(A224),"",IF(S224="Styrkhæft",_xlfn.XLOOKUP(T224,Vegalengdir[Texti],INDIRECT("Vegalengdir["&amp;'Upplýsingar um umsækjanda'!$B$10&amp;"]"),0%,0)))</f>
        <v/>
      </c>
      <c r="V224" s="72" t="str">
        <f t="shared" si="3"/>
        <v/>
      </c>
    </row>
    <row r="225" spans="1:22" x14ac:dyDescent="0.25">
      <c r="A225" s="47"/>
      <c r="B225" s="47"/>
      <c r="C225" s="47"/>
      <c r="D225" s="117"/>
      <c r="E225" s="47"/>
      <c r="F225" s="37"/>
      <c r="G225" s="47"/>
      <c r="H225" s="37"/>
      <c r="I225" s="37"/>
      <c r="J225" s="51"/>
      <c r="K225" s="51"/>
      <c r="L225" s="51"/>
      <c r="M225" s="51"/>
      <c r="N225" s="51"/>
      <c r="O225" s="51"/>
      <c r="P225" s="51"/>
      <c r="R225" s="38" t="s">
        <v>450</v>
      </c>
      <c r="S225" s="38" t="str" cm="1">
        <f t="array" ref="S225">_xlfn.XLOOKUP(R225,INDEX(Flettilisti,,1),INDEX(Flettilisti,,2),,0)</f>
        <v>Vantar flokkun</v>
      </c>
      <c r="T225" s="38" t="str">
        <f>IF(ISBLANK(M225),"",IF(M225&lt;Gögn!$J$2,Gögn!$K$2,IF(M225&gt;Gögn!$J$4,Gögn!$K$4,Gögn!$K$3)))</f>
        <v/>
      </c>
      <c r="U225" s="49" t="str" cm="1">
        <f t="array" aca="1" ref="U225" ca="1">IF(ISBLANK(A225),"",IF(S225="Styrkhæft",_xlfn.XLOOKUP(T225,Vegalengdir[Texti],INDIRECT("Vegalengdir["&amp;'Upplýsingar um umsækjanda'!$B$10&amp;"]"),0%,0)))</f>
        <v/>
      </c>
      <c r="V225" s="72" t="str">
        <f t="shared" si="3"/>
        <v/>
      </c>
    </row>
    <row r="226" spans="1:22" x14ac:dyDescent="0.25">
      <c r="A226" s="47"/>
      <c r="B226" s="47"/>
      <c r="C226" s="47"/>
      <c r="D226" s="117"/>
      <c r="E226" s="47"/>
      <c r="F226" s="37"/>
      <c r="G226" s="47"/>
      <c r="H226" s="37"/>
      <c r="I226" s="37"/>
      <c r="J226" s="51"/>
      <c r="K226" s="51"/>
      <c r="L226" s="51"/>
      <c r="M226" s="51"/>
      <c r="N226" s="51"/>
      <c r="O226" s="51"/>
      <c r="P226" s="51"/>
      <c r="R226" s="38" t="s">
        <v>450</v>
      </c>
      <c r="S226" s="38" t="str" cm="1">
        <f t="array" ref="S226">_xlfn.XLOOKUP(R226,INDEX(Flettilisti,,1),INDEX(Flettilisti,,2),,0)</f>
        <v>Vantar flokkun</v>
      </c>
      <c r="T226" s="38" t="str">
        <f>IF(ISBLANK(M226),"",IF(M226&lt;Gögn!$J$2,Gögn!$K$2,IF(M226&gt;Gögn!$J$4,Gögn!$K$4,Gögn!$K$3)))</f>
        <v/>
      </c>
      <c r="U226" s="49" t="str" cm="1">
        <f t="array" aca="1" ref="U226" ca="1">IF(ISBLANK(A226),"",IF(S226="Styrkhæft",_xlfn.XLOOKUP(T226,Vegalengdir[Texti],INDIRECT("Vegalengdir["&amp;'Upplýsingar um umsækjanda'!$B$10&amp;"]"),0%,0)))</f>
        <v/>
      </c>
      <c r="V226" s="72" t="str">
        <f t="shared" si="3"/>
        <v/>
      </c>
    </row>
    <row r="227" spans="1:22" x14ac:dyDescent="0.25">
      <c r="A227" s="47"/>
      <c r="B227" s="47"/>
      <c r="C227" s="47"/>
      <c r="D227" s="117"/>
      <c r="E227" s="47"/>
      <c r="F227" s="37"/>
      <c r="G227" s="47"/>
      <c r="H227" s="37"/>
      <c r="I227" s="37"/>
      <c r="J227" s="51"/>
      <c r="K227" s="51"/>
      <c r="L227" s="51"/>
      <c r="M227" s="51"/>
      <c r="N227" s="51"/>
      <c r="O227" s="51"/>
      <c r="P227" s="51"/>
      <c r="R227" s="38" t="s">
        <v>450</v>
      </c>
      <c r="S227" s="38" t="str" cm="1">
        <f t="array" ref="S227">_xlfn.XLOOKUP(R227,INDEX(Flettilisti,,1),INDEX(Flettilisti,,2),,0)</f>
        <v>Vantar flokkun</v>
      </c>
      <c r="T227" s="38" t="str">
        <f>IF(ISBLANK(M227),"",IF(M227&lt;Gögn!$J$2,Gögn!$K$2,IF(M227&gt;Gögn!$J$4,Gögn!$K$4,Gögn!$K$3)))</f>
        <v/>
      </c>
      <c r="U227" s="49" t="str" cm="1">
        <f t="array" aca="1" ref="U227" ca="1">IF(ISBLANK(A227),"",IF(S227="Styrkhæft",_xlfn.XLOOKUP(T227,Vegalengdir[Texti],INDIRECT("Vegalengdir["&amp;'Upplýsingar um umsækjanda'!$B$10&amp;"]"),0%,0)))</f>
        <v/>
      </c>
      <c r="V227" s="72" t="str">
        <f t="shared" si="3"/>
        <v/>
      </c>
    </row>
    <row r="228" spans="1:22" x14ac:dyDescent="0.25">
      <c r="A228" s="47"/>
      <c r="B228" s="47"/>
      <c r="C228" s="47"/>
      <c r="D228" s="117"/>
      <c r="E228" s="47"/>
      <c r="F228" s="37"/>
      <c r="G228" s="47"/>
      <c r="H228" s="37"/>
      <c r="I228" s="37"/>
      <c r="J228" s="51"/>
      <c r="K228" s="51"/>
      <c r="L228" s="51"/>
      <c r="M228" s="51"/>
      <c r="N228" s="51"/>
      <c r="O228" s="51"/>
      <c r="P228" s="51"/>
      <c r="R228" s="38" t="s">
        <v>450</v>
      </c>
      <c r="S228" s="38" t="str" cm="1">
        <f t="array" ref="S228">_xlfn.XLOOKUP(R228,INDEX(Flettilisti,,1),INDEX(Flettilisti,,2),,0)</f>
        <v>Vantar flokkun</v>
      </c>
      <c r="T228" s="38" t="str">
        <f>IF(ISBLANK(M228),"",IF(M228&lt;Gögn!$J$2,Gögn!$K$2,IF(M228&gt;Gögn!$J$4,Gögn!$K$4,Gögn!$K$3)))</f>
        <v/>
      </c>
      <c r="U228" s="49" t="str" cm="1">
        <f t="array" aca="1" ref="U228" ca="1">IF(ISBLANK(A228),"",IF(S228="Styrkhæft",_xlfn.XLOOKUP(T228,Vegalengdir[Texti],INDIRECT("Vegalengdir["&amp;'Upplýsingar um umsækjanda'!$B$10&amp;"]"),0%,0)))</f>
        <v/>
      </c>
      <c r="V228" s="72" t="str">
        <f t="shared" si="3"/>
        <v/>
      </c>
    </row>
    <row r="229" spans="1:22" x14ac:dyDescent="0.25">
      <c r="A229" s="47"/>
      <c r="B229" s="47"/>
      <c r="C229" s="47"/>
      <c r="D229" s="117"/>
      <c r="E229" s="47"/>
      <c r="F229" s="37"/>
      <c r="G229" s="47"/>
      <c r="H229" s="37"/>
      <c r="I229" s="37"/>
      <c r="J229" s="51"/>
      <c r="K229" s="51"/>
      <c r="L229" s="51"/>
      <c r="M229" s="51"/>
      <c r="N229" s="51"/>
      <c r="O229" s="51"/>
      <c r="P229" s="51"/>
      <c r="R229" s="38" t="s">
        <v>450</v>
      </c>
      <c r="S229" s="38" t="str" cm="1">
        <f t="array" ref="S229">_xlfn.XLOOKUP(R229,INDEX(Flettilisti,,1),INDEX(Flettilisti,,2),,0)</f>
        <v>Vantar flokkun</v>
      </c>
      <c r="T229" s="38" t="str">
        <f>IF(ISBLANK(M229),"",IF(M229&lt;Gögn!$J$2,Gögn!$K$2,IF(M229&gt;Gögn!$J$4,Gögn!$K$4,Gögn!$K$3)))</f>
        <v/>
      </c>
      <c r="U229" s="49" t="str" cm="1">
        <f t="array" aca="1" ref="U229" ca="1">IF(ISBLANK(A229),"",IF(S229="Styrkhæft",_xlfn.XLOOKUP(T229,Vegalengdir[Texti],INDIRECT("Vegalengdir["&amp;'Upplýsingar um umsækjanda'!$B$10&amp;"]"),0%,0)))</f>
        <v/>
      </c>
      <c r="V229" s="72" t="str">
        <f t="shared" si="3"/>
        <v/>
      </c>
    </row>
    <row r="230" spans="1:22" x14ac:dyDescent="0.25">
      <c r="A230" s="47"/>
      <c r="B230" s="47"/>
      <c r="C230" s="47"/>
      <c r="D230" s="117"/>
      <c r="E230" s="47"/>
      <c r="F230" s="37"/>
      <c r="G230" s="47"/>
      <c r="H230" s="37"/>
      <c r="I230" s="37"/>
      <c r="J230" s="51"/>
      <c r="K230" s="51"/>
      <c r="L230" s="51"/>
      <c r="M230" s="51"/>
      <c r="N230" s="51"/>
      <c r="O230" s="51"/>
      <c r="P230" s="51"/>
      <c r="R230" s="38" t="s">
        <v>450</v>
      </c>
      <c r="S230" s="38" t="str" cm="1">
        <f t="array" ref="S230">_xlfn.XLOOKUP(R230,INDEX(Flettilisti,,1),INDEX(Flettilisti,,2),,0)</f>
        <v>Vantar flokkun</v>
      </c>
      <c r="T230" s="38" t="str">
        <f>IF(ISBLANK(M230),"",IF(M230&lt;Gögn!$J$2,Gögn!$K$2,IF(M230&gt;Gögn!$J$4,Gögn!$K$4,Gögn!$K$3)))</f>
        <v/>
      </c>
      <c r="U230" s="49" t="str" cm="1">
        <f t="array" aca="1" ref="U230" ca="1">IF(ISBLANK(A230),"",IF(S230="Styrkhæft",_xlfn.XLOOKUP(T230,Vegalengdir[Texti],INDIRECT("Vegalengdir["&amp;'Upplýsingar um umsækjanda'!$B$10&amp;"]"),0%,0)))</f>
        <v/>
      </c>
      <c r="V230" s="72" t="str">
        <f t="shared" si="3"/>
        <v/>
      </c>
    </row>
    <row r="231" spans="1:22" x14ac:dyDescent="0.25">
      <c r="A231" s="47"/>
      <c r="B231" s="47"/>
      <c r="C231" s="47"/>
      <c r="D231" s="117"/>
      <c r="E231" s="47"/>
      <c r="F231" s="37"/>
      <c r="G231" s="47"/>
      <c r="H231" s="37"/>
      <c r="I231" s="37"/>
      <c r="J231" s="51"/>
      <c r="K231" s="51"/>
      <c r="L231" s="51"/>
      <c r="M231" s="51"/>
      <c r="N231" s="51"/>
      <c r="O231" s="51"/>
      <c r="P231" s="51"/>
      <c r="R231" s="38" t="s">
        <v>450</v>
      </c>
      <c r="S231" s="38" t="str" cm="1">
        <f t="array" ref="S231">_xlfn.XLOOKUP(R231,INDEX(Flettilisti,,1),INDEX(Flettilisti,,2),,0)</f>
        <v>Vantar flokkun</v>
      </c>
      <c r="T231" s="38" t="str">
        <f>IF(ISBLANK(M231),"",IF(M231&lt;Gögn!$J$2,Gögn!$K$2,IF(M231&gt;Gögn!$J$4,Gögn!$K$4,Gögn!$K$3)))</f>
        <v/>
      </c>
      <c r="U231" s="49" t="str" cm="1">
        <f t="array" aca="1" ref="U231" ca="1">IF(ISBLANK(A231),"",IF(S231="Styrkhæft",_xlfn.XLOOKUP(T231,Vegalengdir[Texti],INDIRECT("Vegalengdir["&amp;'Upplýsingar um umsækjanda'!$B$10&amp;"]"),0%,0)))</f>
        <v/>
      </c>
      <c r="V231" s="72" t="str">
        <f t="shared" si="3"/>
        <v/>
      </c>
    </row>
    <row r="232" spans="1:22" x14ac:dyDescent="0.25">
      <c r="A232" s="47"/>
      <c r="B232" s="47"/>
      <c r="C232" s="47"/>
      <c r="D232" s="117"/>
      <c r="E232" s="47"/>
      <c r="F232" s="37"/>
      <c r="G232" s="47"/>
      <c r="H232" s="37"/>
      <c r="I232" s="37"/>
      <c r="J232" s="51"/>
      <c r="K232" s="51"/>
      <c r="L232" s="51"/>
      <c r="M232" s="51"/>
      <c r="N232" s="51"/>
      <c r="O232" s="51"/>
      <c r="P232" s="51"/>
      <c r="R232" s="38" t="s">
        <v>450</v>
      </c>
      <c r="S232" s="38" t="str" cm="1">
        <f t="array" ref="S232">_xlfn.XLOOKUP(R232,INDEX(Flettilisti,,1),INDEX(Flettilisti,,2),,0)</f>
        <v>Vantar flokkun</v>
      </c>
      <c r="T232" s="38" t="str">
        <f>IF(ISBLANK(M232),"",IF(M232&lt;Gögn!$J$2,Gögn!$K$2,IF(M232&gt;Gögn!$J$4,Gögn!$K$4,Gögn!$K$3)))</f>
        <v/>
      </c>
      <c r="U232" s="49" t="str" cm="1">
        <f t="array" aca="1" ref="U232" ca="1">IF(ISBLANK(A232),"",IF(S232="Styrkhæft",_xlfn.XLOOKUP(T232,Vegalengdir[Texti],INDIRECT("Vegalengdir["&amp;'Upplýsingar um umsækjanda'!$B$10&amp;"]"),0%,0)))</f>
        <v/>
      </c>
      <c r="V232" s="72" t="str">
        <f t="shared" si="3"/>
        <v/>
      </c>
    </row>
    <row r="233" spans="1:22" x14ac:dyDescent="0.25">
      <c r="A233" s="47"/>
      <c r="B233" s="47"/>
      <c r="C233" s="47"/>
      <c r="D233" s="117"/>
      <c r="E233" s="47"/>
      <c r="F233" s="37"/>
      <c r="G233" s="47"/>
      <c r="H233" s="37"/>
      <c r="I233" s="37"/>
      <c r="J233" s="51"/>
      <c r="K233" s="51"/>
      <c r="L233" s="51"/>
      <c r="M233" s="51"/>
      <c r="N233" s="51"/>
      <c r="O233" s="51"/>
      <c r="P233" s="51"/>
      <c r="R233" s="38" t="s">
        <v>450</v>
      </c>
      <c r="S233" s="38" t="str" cm="1">
        <f t="array" ref="S233">_xlfn.XLOOKUP(R233,INDEX(Flettilisti,,1),INDEX(Flettilisti,,2),,0)</f>
        <v>Vantar flokkun</v>
      </c>
      <c r="T233" s="38" t="str">
        <f>IF(ISBLANK(M233),"",IF(M233&lt;Gögn!$J$2,Gögn!$K$2,IF(M233&gt;Gögn!$J$4,Gögn!$K$4,Gögn!$K$3)))</f>
        <v/>
      </c>
      <c r="U233" s="49" t="str" cm="1">
        <f t="array" aca="1" ref="U233" ca="1">IF(ISBLANK(A233),"",IF(S233="Styrkhæft",_xlfn.XLOOKUP(T233,Vegalengdir[Texti],INDIRECT("Vegalengdir["&amp;'Upplýsingar um umsækjanda'!$B$10&amp;"]"),0%,0)))</f>
        <v/>
      </c>
      <c r="V233" s="72" t="str">
        <f t="shared" si="3"/>
        <v/>
      </c>
    </row>
    <row r="234" spans="1:22" x14ac:dyDescent="0.25">
      <c r="A234" s="47"/>
      <c r="B234" s="47"/>
      <c r="C234" s="47"/>
      <c r="D234" s="117"/>
      <c r="E234" s="47"/>
      <c r="F234" s="37"/>
      <c r="G234" s="47"/>
      <c r="H234" s="37"/>
      <c r="I234" s="37"/>
      <c r="J234" s="51"/>
      <c r="K234" s="51"/>
      <c r="L234" s="51"/>
      <c r="M234" s="51"/>
      <c r="N234" s="51"/>
      <c r="O234" s="51"/>
      <c r="P234" s="51"/>
      <c r="R234" s="38" t="s">
        <v>450</v>
      </c>
      <c r="S234" s="38" t="str" cm="1">
        <f t="array" ref="S234">_xlfn.XLOOKUP(R234,INDEX(Flettilisti,,1),INDEX(Flettilisti,,2),,0)</f>
        <v>Vantar flokkun</v>
      </c>
      <c r="T234" s="38" t="str">
        <f>IF(ISBLANK(M234),"",IF(M234&lt;Gögn!$J$2,Gögn!$K$2,IF(M234&gt;Gögn!$J$4,Gögn!$K$4,Gögn!$K$3)))</f>
        <v/>
      </c>
      <c r="U234" s="49" t="str" cm="1">
        <f t="array" aca="1" ref="U234" ca="1">IF(ISBLANK(A234),"",IF(S234="Styrkhæft",_xlfn.XLOOKUP(T234,Vegalengdir[Texti],INDIRECT("Vegalengdir["&amp;'Upplýsingar um umsækjanda'!$B$10&amp;"]"),0%,0)))</f>
        <v/>
      </c>
      <c r="V234" s="72" t="str">
        <f t="shared" si="3"/>
        <v/>
      </c>
    </row>
    <row r="235" spans="1:22" x14ac:dyDescent="0.25">
      <c r="A235" s="47"/>
      <c r="B235" s="47"/>
      <c r="C235" s="47"/>
      <c r="D235" s="117"/>
      <c r="E235" s="47"/>
      <c r="F235" s="37"/>
      <c r="G235" s="47"/>
      <c r="H235" s="37"/>
      <c r="I235" s="37"/>
      <c r="J235" s="51"/>
      <c r="K235" s="51"/>
      <c r="L235" s="51"/>
      <c r="M235" s="51"/>
      <c r="N235" s="51"/>
      <c r="O235" s="51"/>
      <c r="P235" s="51"/>
      <c r="R235" s="38" t="s">
        <v>450</v>
      </c>
      <c r="S235" s="38" t="str" cm="1">
        <f t="array" ref="S235">_xlfn.XLOOKUP(R235,INDEX(Flettilisti,,1),INDEX(Flettilisti,,2),,0)</f>
        <v>Vantar flokkun</v>
      </c>
      <c r="T235" s="38" t="str">
        <f>IF(ISBLANK(M235),"",IF(M235&lt;Gögn!$J$2,Gögn!$K$2,IF(M235&gt;Gögn!$J$4,Gögn!$K$4,Gögn!$K$3)))</f>
        <v/>
      </c>
      <c r="U235" s="49" t="str" cm="1">
        <f t="array" aca="1" ref="U235" ca="1">IF(ISBLANK(A235),"",IF(S235="Styrkhæft",_xlfn.XLOOKUP(T235,Vegalengdir[Texti],INDIRECT("Vegalengdir["&amp;'Upplýsingar um umsækjanda'!$B$10&amp;"]"),0%,0)))</f>
        <v/>
      </c>
      <c r="V235" s="72" t="str">
        <f t="shared" si="3"/>
        <v/>
      </c>
    </row>
    <row r="236" spans="1:22" x14ac:dyDescent="0.25">
      <c r="A236" s="47"/>
      <c r="B236" s="47"/>
      <c r="C236" s="47"/>
      <c r="D236" s="117"/>
      <c r="E236" s="47"/>
      <c r="F236" s="37"/>
      <c r="G236" s="47"/>
      <c r="H236" s="37"/>
      <c r="I236" s="37"/>
      <c r="J236" s="51"/>
      <c r="K236" s="51"/>
      <c r="L236" s="51"/>
      <c r="M236" s="51"/>
      <c r="N236" s="51"/>
      <c r="O236" s="51"/>
      <c r="P236" s="51"/>
      <c r="R236" s="38" t="s">
        <v>450</v>
      </c>
      <c r="S236" s="38" t="str" cm="1">
        <f t="array" ref="S236">_xlfn.XLOOKUP(R236,INDEX(Flettilisti,,1),INDEX(Flettilisti,,2),,0)</f>
        <v>Vantar flokkun</v>
      </c>
      <c r="T236" s="38" t="str">
        <f>IF(ISBLANK(M236),"",IF(M236&lt;Gögn!$J$2,Gögn!$K$2,IF(M236&gt;Gögn!$J$4,Gögn!$K$4,Gögn!$K$3)))</f>
        <v/>
      </c>
      <c r="U236" s="49" t="str" cm="1">
        <f t="array" aca="1" ref="U236" ca="1">IF(ISBLANK(A236),"",IF(S236="Styrkhæft",_xlfn.XLOOKUP(T236,Vegalengdir[Texti],INDIRECT("Vegalengdir["&amp;'Upplýsingar um umsækjanda'!$B$10&amp;"]"),0%,0)))</f>
        <v/>
      </c>
      <c r="V236" s="72" t="str">
        <f t="shared" si="3"/>
        <v/>
      </c>
    </row>
    <row r="237" spans="1:22" x14ac:dyDescent="0.25">
      <c r="A237" s="47"/>
      <c r="B237" s="47"/>
      <c r="C237" s="47"/>
      <c r="D237" s="117"/>
      <c r="E237" s="47"/>
      <c r="F237" s="37"/>
      <c r="G237" s="47"/>
      <c r="H237" s="37"/>
      <c r="I237" s="37"/>
      <c r="J237" s="51"/>
      <c r="K237" s="51"/>
      <c r="L237" s="51"/>
      <c r="M237" s="51"/>
      <c r="N237" s="51"/>
      <c r="O237" s="51"/>
      <c r="P237" s="51"/>
      <c r="R237" s="38" t="s">
        <v>450</v>
      </c>
      <c r="S237" s="38" t="str" cm="1">
        <f t="array" ref="S237">_xlfn.XLOOKUP(R237,INDEX(Flettilisti,,1),INDEX(Flettilisti,,2),,0)</f>
        <v>Vantar flokkun</v>
      </c>
      <c r="T237" s="38" t="str">
        <f>IF(ISBLANK(M237),"",IF(M237&lt;Gögn!$J$2,Gögn!$K$2,IF(M237&gt;Gögn!$J$4,Gögn!$K$4,Gögn!$K$3)))</f>
        <v/>
      </c>
      <c r="U237" s="49" t="str" cm="1">
        <f t="array" aca="1" ref="U237" ca="1">IF(ISBLANK(A237),"",IF(S237="Styrkhæft",_xlfn.XLOOKUP(T237,Vegalengdir[Texti],INDIRECT("Vegalengdir["&amp;'Upplýsingar um umsækjanda'!$B$10&amp;"]"),0%,0)))</f>
        <v/>
      </c>
      <c r="V237" s="72" t="str">
        <f t="shared" si="3"/>
        <v/>
      </c>
    </row>
    <row r="238" spans="1:22" x14ac:dyDescent="0.25">
      <c r="A238" s="47"/>
      <c r="B238" s="47"/>
      <c r="C238" s="47"/>
      <c r="D238" s="117"/>
      <c r="E238" s="47"/>
      <c r="F238" s="37"/>
      <c r="G238" s="47"/>
      <c r="H238" s="37"/>
      <c r="I238" s="37"/>
      <c r="J238" s="51"/>
      <c r="K238" s="51"/>
      <c r="L238" s="51"/>
      <c r="M238" s="51"/>
      <c r="N238" s="51"/>
      <c r="O238" s="51"/>
      <c r="P238" s="51"/>
      <c r="R238" s="38" t="s">
        <v>450</v>
      </c>
      <c r="S238" s="38" t="str" cm="1">
        <f t="array" ref="S238">_xlfn.XLOOKUP(R238,INDEX(Flettilisti,,1),INDEX(Flettilisti,,2),,0)</f>
        <v>Vantar flokkun</v>
      </c>
      <c r="T238" s="38" t="str">
        <f>IF(ISBLANK(M238),"",IF(M238&lt;Gögn!$J$2,Gögn!$K$2,IF(M238&gt;Gögn!$J$4,Gögn!$K$4,Gögn!$K$3)))</f>
        <v/>
      </c>
      <c r="U238" s="49" t="str" cm="1">
        <f t="array" aca="1" ref="U238" ca="1">IF(ISBLANK(A238),"",IF(S238="Styrkhæft",_xlfn.XLOOKUP(T238,Vegalengdir[Texti],INDIRECT("Vegalengdir["&amp;'Upplýsingar um umsækjanda'!$B$10&amp;"]"),0%,0)))</f>
        <v/>
      </c>
      <c r="V238" s="72" t="str">
        <f t="shared" si="3"/>
        <v/>
      </c>
    </row>
    <row r="239" spans="1:22" x14ac:dyDescent="0.25">
      <c r="A239" s="47"/>
      <c r="B239" s="47"/>
      <c r="C239" s="47"/>
      <c r="D239" s="117"/>
      <c r="E239" s="47"/>
      <c r="F239" s="37"/>
      <c r="G239" s="47"/>
      <c r="H239" s="37"/>
      <c r="I239" s="37"/>
      <c r="J239" s="51"/>
      <c r="K239" s="51"/>
      <c r="L239" s="51"/>
      <c r="M239" s="51"/>
      <c r="N239" s="51"/>
      <c r="O239" s="51"/>
      <c r="P239" s="51"/>
      <c r="R239" s="38" t="s">
        <v>450</v>
      </c>
      <c r="S239" s="38" t="str" cm="1">
        <f t="array" ref="S239">_xlfn.XLOOKUP(R239,INDEX(Flettilisti,,1),INDEX(Flettilisti,,2),,0)</f>
        <v>Vantar flokkun</v>
      </c>
      <c r="T239" s="38" t="str">
        <f>IF(ISBLANK(M239),"",IF(M239&lt;Gögn!$J$2,Gögn!$K$2,IF(M239&gt;Gögn!$J$4,Gögn!$K$4,Gögn!$K$3)))</f>
        <v/>
      </c>
      <c r="U239" s="49" t="str" cm="1">
        <f t="array" aca="1" ref="U239" ca="1">IF(ISBLANK(A239),"",IF(S239="Styrkhæft",_xlfn.XLOOKUP(T239,Vegalengdir[Texti],INDIRECT("Vegalengdir["&amp;'Upplýsingar um umsækjanda'!$B$10&amp;"]"),0%,0)))</f>
        <v/>
      </c>
      <c r="V239" s="72" t="str">
        <f t="shared" si="3"/>
        <v/>
      </c>
    </row>
    <row r="240" spans="1:22" x14ac:dyDescent="0.25">
      <c r="A240" s="47"/>
      <c r="B240" s="47"/>
      <c r="C240" s="47"/>
      <c r="D240" s="117"/>
      <c r="E240" s="47"/>
      <c r="F240" s="37"/>
      <c r="G240" s="47"/>
      <c r="H240" s="37"/>
      <c r="I240" s="37"/>
      <c r="J240" s="51"/>
      <c r="K240" s="51"/>
      <c r="L240" s="51"/>
      <c r="M240" s="51"/>
      <c r="N240" s="51"/>
      <c r="O240" s="51"/>
      <c r="P240" s="51"/>
      <c r="R240" s="38" t="s">
        <v>450</v>
      </c>
      <c r="S240" s="38" t="str" cm="1">
        <f t="array" ref="S240">_xlfn.XLOOKUP(R240,INDEX(Flettilisti,,1),INDEX(Flettilisti,,2),,0)</f>
        <v>Vantar flokkun</v>
      </c>
      <c r="T240" s="38" t="str">
        <f>IF(ISBLANK(M240),"",IF(M240&lt;Gögn!$J$2,Gögn!$K$2,IF(M240&gt;Gögn!$J$4,Gögn!$K$4,Gögn!$K$3)))</f>
        <v/>
      </c>
      <c r="U240" s="49" t="str" cm="1">
        <f t="array" aca="1" ref="U240" ca="1">IF(ISBLANK(A240),"",IF(S240="Styrkhæft",_xlfn.XLOOKUP(T240,Vegalengdir[Texti],INDIRECT("Vegalengdir["&amp;'Upplýsingar um umsækjanda'!$B$10&amp;"]"),0%,0)))</f>
        <v/>
      </c>
      <c r="V240" s="72" t="str">
        <f t="shared" si="3"/>
        <v/>
      </c>
    </row>
    <row r="241" spans="1:22" x14ac:dyDescent="0.25">
      <c r="A241" s="47"/>
      <c r="B241" s="47"/>
      <c r="C241" s="47"/>
      <c r="D241" s="117"/>
      <c r="E241" s="47"/>
      <c r="F241" s="37"/>
      <c r="G241" s="47"/>
      <c r="H241" s="37"/>
      <c r="I241" s="37"/>
      <c r="J241" s="51"/>
      <c r="K241" s="51"/>
      <c r="L241" s="51"/>
      <c r="M241" s="51"/>
      <c r="N241" s="51"/>
      <c r="O241" s="51"/>
      <c r="P241" s="51"/>
      <c r="R241" s="38" t="s">
        <v>450</v>
      </c>
      <c r="S241" s="38" t="str" cm="1">
        <f t="array" ref="S241">_xlfn.XLOOKUP(R241,INDEX(Flettilisti,,1),INDEX(Flettilisti,,2),,0)</f>
        <v>Vantar flokkun</v>
      </c>
      <c r="T241" s="38" t="str">
        <f>IF(ISBLANK(M241),"",IF(M241&lt;Gögn!$J$2,Gögn!$K$2,IF(M241&gt;Gögn!$J$4,Gögn!$K$4,Gögn!$K$3)))</f>
        <v/>
      </c>
      <c r="U241" s="49" t="str" cm="1">
        <f t="array" aca="1" ref="U241" ca="1">IF(ISBLANK(A241),"",IF(S241="Styrkhæft",_xlfn.XLOOKUP(T241,Vegalengdir[Texti],INDIRECT("Vegalengdir["&amp;'Upplýsingar um umsækjanda'!$B$10&amp;"]"),0%,0)))</f>
        <v/>
      </c>
      <c r="V241" s="72" t="str">
        <f t="shared" si="3"/>
        <v/>
      </c>
    </row>
    <row r="242" spans="1:22" x14ac:dyDescent="0.25">
      <c r="A242" s="47"/>
      <c r="B242" s="47"/>
      <c r="C242" s="47"/>
      <c r="D242" s="117"/>
      <c r="E242" s="47"/>
      <c r="F242" s="37"/>
      <c r="G242" s="47"/>
      <c r="H242" s="37"/>
      <c r="I242" s="37"/>
      <c r="J242" s="51"/>
      <c r="K242" s="51"/>
      <c r="L242" s="51"/>
      <c r="M242" s="51"/>
      <c r="N242" s="51"/>
      <c r="O242" s="51"/>
      <c r="P242" s="51"/>
      <c r="R242" s="38" t="s">
        <v>450</v>
      </c>
      <c r="S242" s="38" t="str" cm="1">
        <f t="array" ref="S242">_xlfn.XLOOKUP(R242,INDEX(Flettilisti,,1),INDEX(Flettilisti,,2),,0)</f>
        <v>Vantar flokkun</v>
      </c>
      <c r="T242" s="38" t="str">
        <f>IF(ISBLANK(M242),"",IF(M242&lt;Gögn!$J$2,Gögn!$K$2,IF(M242&gt;Gögn!$J$4,Gögn!$K$4,Gögn!$K$3)))</f>
        <v/>
      </c>
      <c r="U242" s="49" t="str" cm="1">
        <f t="array" aca="1" ref="U242" ca="1">IF(ISBLANK(A242),"",IF(S242="Styrkhæft",_xlfn.XLOOKUP(T242,Vegalengdir[Texti],INDIRECT("Vegalengdir["&amp;'Upplýsingar um umsækjanda'!$B$10&amp;"]"),0%,0)))</f>
        <v/>
      </c>
      <c r="V242" s="72" t="str">
        <f t="shared" si="3"/>
        <v/>
      </c>
    </row>
    <row r="243" spans="1:22" x14ac:dyDescent="0.25">
      <c r="A243" s="47"/>
      <c r="B243" s="47"/>
      <c r="C243" s="47"/>
      <c r="D243" s="117"/>
      <c r="E243" s="47"/>
      <c r="F243" s="37"/>
      <c r="G243" s="47"/>
      <c r="H243" s="37"/>
      <c r="I243" s="37"/>
      <c r="J243" s="51"/>
      <c r="K243" s="51"/>
      <c r="L243" s="51"/>
      <c r="M243" s="51"/>
      <c r="N243" s="51"/>
      <c r="O243" s="51"/>
      <c r="P243" s="51"/>
      <c r="R243" s="38" t="s">
        <v>450</v>
      </c>
      <c r="S243" s="38" t="str" cm="1">
        <f t="array" ref="S243">_xlfn.XLOOKUP(R243,INDEX(Flettilisti,,1),INDEX(Flettilisti,,2),,0)</f>
        <v>Vantar flokkun</v>
      </c>
      <c r="T243" s="38" t="str">
        <f>IF(ISBLANK(M243),"",IF(M243&lt;Gögn!$J$2,Gögn!$K$2,IF(M243&gt;Gögn!$J$4,Gögn!$K$4,Gögn!$K$3)))</f>
        <v/>
      </c>
      <c r="U243" s="49" t="str" cm="1">
        <f t="array" aca="1" ref="U243" ca="1">IF(ISBLANK(A243),"",IF(S243="Styrkhæft",_xlfn.XLOOKUP(T243,Vegalengdir[Texti],INDIRECT("Vegalengdir["&amp;'Upplýsingar um umsækjanda'!$B$10&amp;"]"),0%,0)))</f>
        <v/>
      </c>
      <c r="V243" s="72" t="str">
        <f t="shared" si="3"/>
        <v/>
      </c>
    </row>
    <row r="244" spans="1:22" x14ac:dyDescent="0.25">
      <c r="A244" s="47"/>
      <c r="B244" s="47"/>
      <c r="C244" s="47"/>
      <c r="D244" s="117"/>
      <c r="E244" s="47"/>
      <c r="F244" s="37"/>
      <c r="G244" s="47"/>
      <c r="H244" s="37"/>
      <c r="I244" s="37"/>
      <c r="J244" s="51"/>
      <c r="K244" s="51"/>
      <c r="L244" s="51"/>
      <c r="M244" s="51"/>
      <c r="N244" s="51"/>
      <c r="O244" s="51"/>
      <c r="P244" s="51"/>
      <c r="R244" s="38" t="s">
        <v>450</v>
      </c>
      <c r="S244" s="38" t="str" cm="1">
        <f t="array" ref="S244">_xlfn.XLOOKUP(R244,INDEX(Flettilisti,,1),INDEX(Flettilisti,,2),,0)</f>
        <v>Vantar flokkun</v>
      </c>
      <c r="T244" s="38" t="str">
        <f>IF(ISBLANK(M244),"",IF(M244&lt;Gögn!$J$2,Gögn!$K$2,IF(M244&gt;Gögn!$J$4,Gögn!$K$4,Gögn!$K$3)))</f>
        <v/>
      </c>
      <c r="U244" s="49" t="str" cm="1">
        <f t="array" aca="1" ref="U244" ca="1">IF(ISBLANK(A244),"",IF(S244="Styrkhæft",_xlfn.XLOOKUP(T244,Vegalengdir[Texti],INDIRECT("Vegalengdir["&amp;'Upplýsingar um umsækjanda'!$B$10&amp;"]"),0%,0)))</f>
        <v/>
      </c>
      <c r="V244" s="72" t="str">
        <f t="shared" si="3"/>
        <v/>
      </c>
    </row>
    <row r="245" spans="1:22" x14ac:dyDescent="0.25">
      <c r="A245" s="47"/>
      <c r="B245" s="47"/>
      <c r="C245" s="47"/>
      <c r="D245" s="117"/>
      <c r="E245" s="47"/>
      <c r="F245" s="37"/>
      <c r="G245" s="47"/>
      <c r="H245" s="37"/>
      <c r="I245" s="37"/>
      <c r="J245" s="51"/>
      <c r="K245" s="51"/>
      <c r="L245" s="51"/>
      <c r="M245" s="51"/>
      <c r="N245" s="51"/>
      <c r="O245" s="51"/>
      <c r="P245" s="51"/>
      <c r="R245" s="38" t="s">
        <v>450</v>
      </c>
      <c r="S245" s="38" t="str" cm="1">
        <f t="array" ref="S245">_xlfn.XLOOKUP(R245,INDEX(Flettilisti,,1),INDEX(Flettilisti,,2),,0)</f>
        <v>Vantar flokkun</v>
      </c>
      <c r="T245" s="38" t="str">
        <f>IF(ISBLANK(M245),"",IF(M245&lt;Gögn!$J$2,Gögn!$K$2,IF(M245&gt;Gögn!$J$4,Gögn!$K$4,Gögn!$K$3)))</f>
        <v/>
      </c>
      <c r="U245" s="49" t="str" cm="1">
        <f t="array" aca="1" ref="U245" ca="1">IF(ISBLANK(A245),"",IF(S245="Styrkhæft",_xlfn.XLOOKUP(T245,Vegalengdir[Texti],INDIRECT("Vegalengdir["&amp;'Upplýsingar um umsækjanda'!$B$10&amp;"]"),0%,0)))</f>
        <v/>
      </c>
      <c r="V245" s="72" t="str">
        <f t="shared" si="3"/>
        <v/>
      </c>
    </row>
    <row r="246" spans="1:22" x14ac:dyDescent="0.25">
      <c r="A246" s="47"/>
      <c r="B246" s="47"/>
      <c r="C246" s="47"/>
      <c r="D246" s="117"/>
      <c r="E246" s="47"/>
      <c r="F246" s="37"/>
      <c r="G246" s="47"/>
      <c r="H246" s="37"/>
      <c r="I246" s="37"/>
      <c r="J246" s="51"/>
      <c r="K246" s="51"/>
      <c r="L246" s="51"/>
      <c r="M246" s="51"/>
      <c r="N246" s="51"/>
      <c r="O246" s="51"/>
      <c r="P246" s="51"/>
      <c r="R246" s="38" t="s">
        <v>450</v>
      </c>
      <c r="S246" s="38" t="str" cm="1">
        <f t="array" ref="S246">_xlfn.XLOOKUP(R246,INDEX(Flettilisti,,1),INDEX(Flettilisti,,2),,0)</f>
        <v>Vantar flokkun</v>
      </c>
      <c r="T246" s="38" t="str">
        <f>IF(ISBLANK(M246),"",IF(M246&lt;Gögn!$J$2,Gögn!$K$2,IF(M246&gt;Gögn!$J$4,Gögn!$K$4,Gögn!$K$3)))</f>
        <v/>
      </c>
      <c r="U246" s="49" t="str" cm="1">
        <f t="array" aca="1" ref="U246" ca="1">IF(ISBLANK(A246),"",IF(S246="Styrkhæft",_xlfn.XLOOKUP(T246,Vegalengdir[Texti],INDIRECT("Vegalengdir["&amp;'Upplýsingar um umsækjanda'!$B$10&amp;"]"),0%,0)))</f>
        <v/>
      </c>
      <c r="V246" s="72" t="str">
        <f t="shared" si="3"/>
        <v/>
      </c>
    </row>
    <row r="247" spans="1:22" x14ac:dyDescent="0.25">
      <c r="A247" s="47"/>
      <c r="B247" s="47"/>
      <c r="C247" s="47"/>
      <c r="D247" s="117"/>
      <c r="E247" s="47"/>
      <c r="F247" s="37"/>
      <c r="G247" s="47"/>
      <c r="H247" s="37"/>
      <c r="I247" s="37"/>
      <c r="J247" s="51"/>
      <c r="K247" s="51"/>
      <c r="L247" s="51"/>
      <c r="M247" s="51"/>
      <c r="N247" s="51"/>
      <c r="O247" s="51"/>
      <c r="P247" s="51"/>
      <c r="R247" s="38" t="s">
        <v>450</v>
      </c>
      <c r="S247" s="38" t="str" cm="1">
        <f t="array" ref="S247">_xlfn.XLOOKUP(R247,INDEX(Flettilisti,,1),INDEX(Flettilisti,,2),,0)</f>
        <v>Vantar flokkun</v>
      </c>
      <c r="T247" s="38" t="str">
        <f>IF(ISBLANK(M247),"",IF(M247&lt;Gögn!$J$2,Gögn!$K$2,IF(M247&gt;Gögn!$J$4,Gögn!$K$4,Gögn!$K$3)))</f>
        <v/>
      </c>
      <c r="U247" s="49" t="str" cm="1">
        <f t="array" aca="1" ref="U247" ca="1">IF(ISBLANK(A247),"",IF(S247="Styrkhæft",_xlfn.XLOOKUP(T247,Vegalengdir[Texti],INDIRECT("Vegalengdir["&amp;'Upplýsingar um umsækjanda'!$B$10&amp;"]"),0%,0)))</f>
        <v/>
      </c>
      <c r="V247" s="72" t="str">
        <f t="shared" si="3"/>
        <v/>
      </c>
    </row>
    <row r="248" spans="1:22" x14ac:dyDescent="0.25">
      <c r="A248" s="47"/>
      <c r="B248" s="47"/>
      <c r="C248" s="47"/>
      <c r="D248" s="117"/>
      <c r="E248" s="47"/>
      <c r="F248" s="37"/>
      <c r="G248" s="47"/>
      <c r="H248" s="37"/>
      <c r="I248" s="37"/>
      <c r="J248" s="51"/>
      <c r="K248" s="51"/>
      <c r="L248" s="51"/>
      <c r="M248" s="51"/>
      <c r="N248" s="51"/>
      <c r="O248" s="51"/>
      <c r="P248" s="51"/>
      <c r="R248" s="38" t="s">
        <v>450</v>
      </c>
      <c r="S248" s="38" t="str" cm="1">
        <f t="array" ref="S248">_xlfn.XLOOKUP(R248,INDEX(Flettilisti,,1),INDEX(Flettilisti,,2),,0)</f>
        <v>Vantar flokkun</v>
      </c>
      <c r="T248" s="38" t="str">
        <f>IF(ISBLANK(M248),"",IF(M248&lt;Gögn!$J$2,Gögn!$K$2,IF(M248&gt;Gögn!$J$4,Gögn!$K$4,Gögn!$K$3)))</f>
        <v/>
      </c>
      <c r="U248" s="49" t="str" cm="1">
        <f t="array" aca="1" ref="U248" ca="1">IF(ISBLANK(A248),"",IF(S248="Styrkhæft",_xlfn.XLOOKUP(T248,Vegalengdir[Texti],INDIRECT("Vegalengdir["&amp;'Upplýsingar um umsækjanda'!$B$10&amp;"]"),0%,0)))</f>
        <v/>
      </c>
      <c r="V248" s="72" t="str">
        <f t="shared" si="3"/>
        <v/>
      </c>
    </row>
    <row r="249" spans="1:22" x14ac:dyDescent="0.25">
      <c r="A249" s="47"/>
      <c r="B249" s="47"/>
      <c r="C249" s="47"/>
      <c r="D249" s="117"/>
      <c r="E249" s="47"/>
      <c r="F249" s="37"/>
      <c r="G249" s="47"/>
      <c r="H249" s="37"/>
      <c r="I249" s="37"/>
      <c r="J249" s="51"/>
      <c r="K249" s="51"/>
      <c r="L249" s="51"/>
      <c r="M249" s="51"/>
      <c r="N249" s="51"/>
      <c r="O249" s="51"/>
      <c r="P249" s="51"/>
      <c r="R249" s="38" t="s">
        <v>450</v>
      </c>
      <c r="S249" s="38" t="str" cm="1">
        <f t="array" ref="S249">_xlfn.XLOOKUP(R249,INDEX(Flettilisti,,1),INDEX(Flettilisti,,2),,0)</f>
        <v>Vantar flokkun</v>
      </c>
      <c r="T249" s="38" t="str">
        <f>IF(ISBLANK(M249),"",IF(M249&lt;Gögn!$J$2,Gögn!$K$2,IF(M249&gt;Gögn!$J$4,Gögn!$K$4,Gögn!$K$3)))</f>
        <v/>
      </c>
      <c r="U249" s="49" t="str" cm="1">
        <f t="array" aca="1" ref="U249" ca="1">IF(ISBLANK(A249),"",IF(S249="Styrkhæft",_xlfn.XLOOKUP(T249,Vegalengdir[Texti],INDIRECT("Vegalengdir["&amp;'Upplýsingar um umsækjanda'!$B$10&amp;"]"),0%,0)))</f>
        <v/>
      </c>
      <c r="V249" s="72" t="str">
        <f t="shared" si="3"/>
        <v/>
      </c>
    </row>
    <row r="250" spans="1:22" x14ac:dyDescent="0.25">
      <c r="A250" s="47"/>
      <c r="B250" s="47"/>
      <c r="C250" s="47"/>
      <c r="D250" s="117"/>
      <c r="E250" s="47"/>
      <c r="F250" s="37"/>
      <c r="G250" s="47"/>
      <c r="H250" s="37"/>
      <c r="I250" s="37"/>
      <c r="J250" s="51"/>
      <c r="K250" s="51"/>
      <c r="L250" s="51"/>
      <c r="M250" s="51"/>
      <c r="N250" s="51"/>
      <c r="O250" s="51"/>
      <c r="P250" s="51"/>
      <c r="R250" s="38" t="s">
        <v>450</v>
      </c>
      <c r="S250" s="38" t="str" cm="1">
        <f t="array" ref="S250">_xlfn.XLOOKUP(R250,INDEX(Flettilisti,,1),INDEX(Flettilisti,,2),,0)</f>
        <v>Vantar flokkun</v>
      </c>
      <c r="T250" s="38" t="str">
        <f>IF(ISBLANK(M250),"",IF(M250&lt;Gögn!$J$2,Gögn!$K$2,IF(M250&gt;Gögn!$J$4,Gögn!$K$4,Gögn!$K$3)))</f>
        <v/>
      </c>
      <c r="U250" s="49" t="str" cm="1">
        <f t="array" aca="1" ref="U250" ca="1">IF(ISBLANK(A250),"",IF(S250="Styrkhæft",_xlfn.XLOOKUP(T250,Vegalengdir[Texti],INDIRECT("Vegalengdir["&amp;'Upplýsingar um umsækjanda'!$B$10&amp;"]"),0%,0)))</f>
        <v/>
      </c>
      <c r="V250" s="72" t="str">
        <f t="shared" si="3"/>
        <v/>
      </c>
    </row>
    <row r="251" spans="1:22" x14ac:dyDescent="0.25">
      <c r="A251" s="47"/>
      <c r="B251" s="47"/>
      <c r="C251" s="47"/>
      <c r="D251" s="117"/>
      <c r="E251" s="47"/>
      <c r="F251" s="37"/>
      <c r="G251" s="47"/>
      <c r="H251" s="37"/>
      <c r="I251" s="37"/>
      <c r="J251" s="51"/>
      <c r="K251" s="51"/>
      <c r="L251" s="51"/>
      <c r="M251" s="51"/>
      <c r="N251" s="51"/>
      <c r="O251" s="51"/>
      <c r="P251" s="51"/>
      <c r="R251" s="38" t="s">
        <v>450</v>
      </c>
      <c r="S251" s="38" t="str" cm="1">
        <f t="array" ref="S251">_xlfn.XLOOKUP(R251,INDEX(Flettilisti,,1),INDEX(Flettilisti,,2),,0)</f>
        <v>Vantar flokkun</v>
      </c>
      <c r="T251" s="38" t="str">
        <f>IF(ISBLANK(M251),"",IF(M251&lt;Gögn!$J$2,Gögn!$K$2,IF(M251&gt;Gögn!$J$4,Gögn!$K$4,Gögn!$K$3)))</f>
        <v/>
      </c>
      <c r="U251" s="49" t="str" cm="1">
        <f t="array" aca="1" ref="U251" ca="1">IF(ISBLANK(A251),"",IF(S251="Styrkhæft",_xlfn.XLOOKUP(T251,Vegalengdir[Texti],INDIRECT("Vegalengdir["&amp;'Upplýsingar um umsækjanda'!$B$10&amp;"]"),0%,0)))</f>
        <v/>
      </c>
      <c r="V251" s="72" t="str">
        <f t="shared" si="3"/>
        <v/>
      </c>
    </row>
    <row r="252" spans="1:22" x14ac:dyDescent="0.25">
      <c r="A252" s="47"/>
      <c r="B252" s="47"/>
      <c r="C252" s="47"/>
      <c r="D252" s="117"/>
      <c r="E252" s="47"/>
      <c r="F252" s="37"/>
      <c r="G252" s="47"/>
      <c r="H252" s="37"/>
      <c r="I252" s="37"/>
      <c r="J252" s="51"/>
      <c r="K252" s="51"/>
      <c r="L252" s="51"/>
      <c r="M252" s="51"/>
      <c r="N252" s="51"/>
      <c r="O252" s="51"/>
      <c r="P252" s="51"/>
      <c r="R252" s="38" t="s">
        <v>450</v>
      </c>
      <c r="S252" s="38" t="str" cm="1">
        <f t="array" ref="S252">_xlfn.XLOOKUP(R252,INDEX(Flettilisti,,1),INDEX(Flettilisti,,2),,0)</f>
        <v>Vantar flokkun</v>
      </c>
      <c r="T252" s="38" t="str">
        <f>IF(ISBLANK(M252),"",IF(M252&lt;Gögn!$J$2,Gögn!$K$2,IF(M252&gt;Gögn!$J$4,Gögn!$K$4,Gögn!$K$3)))</f>
        <v/>
      </c>
      <c r="U252" s="49" t="str" cm="1">
        <f t="array" aca="1" ref="U252" ca="1">IF(ISBLANK(A252),"",IF(S252="Styrkhæft",_xlfn.XLOOKUP(T252,Vegalengdir[Texti],INDIRECT("Vegalengdir["&amp;'Upplýsingar um umsækjanda'!$B$10&amp;"]"),0%,0)))</f>
        <v/>
      </c>
      <c r="V252" s="72" t="str">
        <f t="shared" si="3"/>
        <v/>
      </c>
    </row>
    <row r="253" spans="1:22" x14ac:dyDescent="0.25">
      <c r="A253" s="47"/>
      <c r="B253" s="47"/>
      <c r="C253" s="47"/>
      <c r="D253" s="117"/>
      <c r="E253" s="47"/>
      <c r="F253" s="37"/>
      <c r="G253" s="47"/>
      <c r="H253" s="37"/>
      <c r="I253" s="37"/>
      <c r="J253" s="51"/>
      <c r="K253" s="51"/>
      <c r="L253" s="51"/>
      <c r="M253" s="51"/>
      <c r="N253" s="51"/>
      <c r="O253" s="51"/>
      <c r="P253" s="51"/>
      <c r="R253" s="38" t="s">
        <v>450</v>
      </c>
      <c r="S253" s="38" t="str" cm="1">
        <f t="array" ref="S253">_xlfn.XLOOKUP(R253,INDEX(Flettilisti,,1),INDEX(Flettilisti,,2),,0)</f>
        <v>Vantar flokkun</v>
      </c>
      <c r="T253" s="38" t="str">
        <f>IF(ISBLANK(M253),"",IF(M253&lt;Gögn!$J$2,Gögn!$K$2,IF(M253&gt;Gögn!$J$4,Gögn!$K$4,Gögn!$K$3)))</f>
        <v/>
      </c>
      <c r="U253" s="49" t="str" cm="1">
        <f t="array" aca="1" ref="U253" ca="1">IF(ISBLANK(A253),"",IF(S253="Styrkhæft",_xlfn.XLOOKUP(T253,Vegalengdir[Texti],INDIRECT("Vegalengdir["&amp;'Upplýsingar um umsækjanda'!$B$10&amp;"]"),0%,0)))</f>
        <v/>
      </c>
      <c r="V253" s="72" t="str">
        <f t="shared" si="3"/>
        <v/>
      </c>
    </row>
    <row r="254" spans="1:22" x14ac:dyDescent="0.25">
      <c r="A254" s="47"/>
      <c r="B254" s="47"/>
      <c r="C254" s="47"/>
      <c r="D254" s="117"/>
      <c r="E254" s="47"/>
      <c r="F254" s="37"/>
      <c r="G254" s="47"/>
      <c r="H254" s="37"/>
      <c r="I254" s="37"/>
      <c r="J254" s="51"/>
      <c r="K254" s="51"/>
      <c r="L254" s="51"/>
      <c r="M254" s="51"/>
      <c r="N254" s="51"/>
      <c r="O254" s="51"/>
      <c r="P254" s="51"/>
      <c r="R254" s="38" t="s">
        <v>450</v>
      </c>
      <c r="S254" s="38" t="str" cm="1">
        <f t="array" ref="S254">_xlfn.XLOOKUP(R254,INDEX(Flettilisti,,1),INDEX(Flettilisti,,2),,0)</f>
        <v>Vantar flokkun</v>
      </c>
      <c r="T254" s="38" t="str">
        <f>IF(ISBLANK(M254),"",IF(M254&lt;Gögn!$J$2,Gögn!$K$2,IF(M254&gt;Gögn!$J$4,Gögn!$K$4,Gögn!$K$3)))</f>
        <v/>
      </c>
      <c r="U254" s="49" t="str" cm="1">
        <f t="array" aca="1" ref="U254" ca="1">IF(ISBLANK(A254),"",IF(S254="Styrkhæft",_xlfn.XLOOKUP(T254,Vegalengdir[Texti],INDIRECT("Vegalengdir["&amp;'Upplýsingar um umsækjanda'!$B$10&amp;"]"),0%,0)))</f>
        <v/>
      </c>
      <c r="V254" s="72" t="str">
        <f t="shared" si="3"/>
        <v/>
      </c>
    </row>
    <row r="255" spans="1:22" x14ac:dyDescent="0.25">
      <c r="A255" s="47"/>
      <c r="B255" s="47"/>
      <c r="C255" s="47"/>
      <c r="D255" s="117"/>
      <c r="E255" s="47"/>
      <c r="F255" s="37"/>
      <c r="G255" s="47"/>
      <c r="H255" s="37"/>
      <c r="I255" s="37"/>
      <c r="J255" s="51"/>
      <c r="K255" s="51"/>
      <c r="L255" s="51"/>
      <c r="M255" s="51"/>
      <c r="N255" s="51"/>
      <c r="O255" s="51"/>
      <c r="P255" s="51"/>
      <c r="R255" s="38" t="s">
        <v>450</v>
      </c>
      <c r="S255" s="38" t="str" cm="1">
        <f t="array" ref="S255">_xlfn.XLOOKUP(R255,INDEX(Flettilisti,,1),INDEX(Flettilisti,,2),,0)</f>
        <v>Vantar flokkun</v>
      </c>
      <c r="T255" s="38" t="str">
        <f>IF(ISBLANK(M255),"",IF(M255&lt;Gögn!$J$2,Gögn!$K$2,IF(M255&gt;Gögn!$J$4,Gögn!$K$4,Gögn!$K$3)))</f>
        <v/>
      </c>
      <c r="U255" s="49" t="str" cm="1">
        <f t="array" aca="1" ref="U255" ca="1">IF(ISBLANK(A255),"",IF(S255="Styrkhæft",_xlfn.XLOOKUP(T255,Vegalengdir[Texti],INDIRECT("Vegalengdir["&amp;'Upplýsingar um umsækjanda'!$B$10&amp;"]"),0%,0)))</f>
        <v/>
      </c>
      <c r="V255" s="72" t="str">
        <f t="shared" si="3"/>
        <v/>
      </c>
    </row>
    <row r="256" spans="1:22" x14ac:dyDescent="0.25">
      <c r="A256" s="47"/>
      <c r="B256" s="47"/>
      <c r="C256" s="47"/>
      <c r="D256" s="117"/>
      <c r="E256" s="47"/>
      <c r="F256" s="37"/>
      <c r="G256" s="47"/>
      <c r="H256" s="37"/>
      <c r="I256" s="37"/>
      <c r="J256" s="51"/>
      <c r="K256" s="51"/>
      <c r="L256" s="51"/>
      <c r="M256" s="51"/>
      <c r="N256" s="51"/>
      <c r="O256" s="51"/>
      <c r="P256" s="51"/>
      <c r="R256" s="38" t="s">
        <v>450</v>
      </c>
      <c r="S256" s="38" t="str" cm="1">
        <f t="array" ref="S256">_xlfn.XLOOKUP(R256,INDEX(Flettilisti,,1),INDEX(Flettilisti,,2),,0)</f>
        <v>Vantar flokkun</v>
      </c>
      <c r="T256" s="38" t="str">
        <f>IF(ISBLANK(M256),"",IF(M256&lt;Gögn!$J$2,Gögn!$K$2,IF(M256&gt;Gögn!$J$4,Gögn!$K$4,Gögn!$K$3)))</f>
        <v/>
      </c>
      <c r="U256" s="49" t="str" cm="1">
        <f t="array" aca="1" ref="U256" ca="1">IF(ISBLANK(A256),"",IF(S256="Styrkhæft",_xlfn.XLOOKUP(T256,Vegalengdir[Texti],INDIRECT("Vegalengdir["&amp;'Upplýsingar um umsækjanda'!$B$10&amp;"]"),0%,0)))</f>
        <v/>
      </c>
      <c r="V256" s="72" t="str">
        <f t="shared" si="3"/>
        <v/>
      </c>
    </row>
    <row r="257" spans="1:22" x14ac:dyDescent="0.25">
      <c r="A257" s="47"/>
      <c r="B257" s="47"/>
      <c r="C257" s="47"/>
      <c r="D257" s="117"/>
      <c r="E257" s="47"/>
      <c r="F257" s="37"/>
      <c r="G257" s="47"/>
      <c r="H257" s="37"/>
      <c r="I257" s="37"/>
      <c r="J257" s="51"/>
      <c r="K257" s="51"/>
      <c r="L257" s="51"/>
      <c r="M257" s="51"/>
      <c r="N257" s="51"/>
      <c r="O257" s="51"/>
      <c r="P257" s="51"/>
      <c r="R257" s="38" t="s">
        <v>450</v>
      </c>
      <c r="S257" s="38" t="str" cm="1">
        <f t="array" ref="S257">_xlfn.XLOOKUP(R257,INDEX(Flettilisti,,1),INDEX(Flettilisti,,2),,0)</f>
        <v>Vantar flokkun</v>
      </c>
      <c r="T257" s="38" t="str">
        <f>IF(ISBLANK(M257),"",IF(M257&lt;Gögn!$J$2,Gögn!$K$2,IF(M257&gt;Gögn!$J$4,Gögn!$K$4,Gögn!$K$3)))</f>
        <v/>
      </c>
      <c r="U257" s="49" t="str" cm="1">
        <f t="array" aca="1" ref="U257" ca="1">IF(ISBLANK(A257),"",IF(S257="Styrkhæft",_xlfn.XLOOKUP(T257,Vegalengdir[Texti],INDIRECT("Vegalengdir["&amp;'Upplýsingar um umsækjanda'!$B$10&amp;"]"),0%,0)))</f>
        <v/>
      </c>
      <c r="V257" s="72" t="str">
        <f t="shared" si="3"/>
        <v/>
      </c>
    </row>
    <row r="258" spans="1:22" x14ac:dyDescent="0.25">
      <c r="A258" s="47"/>
      <c r="B258" s="47"/>
      <c r="C258" s="47"/>
      <c r="D258" s="117"/>
      <c r="E258" s="47"/>
      <c r="F258" s="37"/>
      <c r="G258" s="47"/>
      <c r="H258" s="37"/>
      <c r="I258" s="37"/>
      <c r="J258" s="51"/>
      <c r="K258" s="51"/>
      <c r="L258" s="51"/>
      <c r="M258" s="51"/>
      <c r="N258" s="51"/>
      <c r="O258" s="51"/>
      <c r="P258" s="51"/>
      <c r="R258" s="38" t="s">
        <v>450</v>
      </c>
      <c r="S258" s="38" t="str" cm="1">
        <f t="array" ref="S258">_xlfn.XLOOKUP(R258,INDEX(Flettilisti,,1),INDEX(Flettilisti,,2),,0)</f>
        <v>Vantar flokkun</v>
      </c>
      <c r="T258" s="38" t="str">
        <f>IF(ISBLANK(M258),"",IF(M258&lt;Gögn!$J$2,Gögn!$K$2,IF(M258&gt;Gögn!$J$4,Gögn!$K$4,Gögn!$K$3)))</f>
        <v/>
      </c>
      <c r="U258" s="49" t="str" cm="1">
        <f t="array" aca="1" ref="U258" ca="1">IF(ISBLANK(A258),"",IF(S258="Styrkhæft",_xlfn.XLOOKUP(T258,Vegalengdir[Texti],INDIRECT("Vegalengdir["&amp;'Upplýsingar um umsækjanda'!$B$10&amp;"]"),0%,0)))</f>
        <v/>
      </c>
      <c r="V258" s="72" t="str">
        <f t="shared" si="3"/>
        <v/>
      </c>
    </row>
    <row r="259" spans="1:22" x14ac:dyDescent="0.25">
      <c r="A259" s="47"/>
      <c r="B259" s="47"/>
      <c r="C259" s="47"/>
      <c r="D259" s="117"/>
      <c r="E259" s="47"/>
      <c r="F259" s="37"/>
      <c r="G259" s="47"/>
      <c r="H259" s="37"/>
      <c r="I259" s="37"/>
      <c r="J259" s="51"/>
      <c r="K259" s="51"/>
      <c r="L259" s="51"/>
      <c r="M259" s="51"/>
      <c r="N259" s="51"/>
      <c r="O259" s="51"/>
      <c r="P259" s="51"/>
      <c r="R259" s="38" t="s">
        <v>450</v>
      </c>
      <c r="S259" s="38" t="str" cm="1">
        <f t="array" ref="S259">_xlfn.XLOOKUP(R259,INDEX(Flettilisti,,1),INDEX(Flettilisti,,2),,0)</f>
        <v>Vantar flokkun</v>
      </c>
      <c r="T259" s="38" t="str">
        <f>IF(ISBLANK(M259),"",IF(M259&lt;Gögn!$J$2,Gögn!$K$2,IF(M259&gt;Gögn!$J$4,Gögn!$K$4,Gögn!$K$3)))</f>
        <v/>
      </c>
      <c r="U259" s="49" t="str" cm="1">
        <f t="array" aca="1" ref="U259" ca="1">IF(ISBLANK(A259),"",IF(S259="Styrkhæft",_xlfn.XLOOKUP(T259,Vegalengdir[Texti],INDIRECT("Vegalengdir["&amp;'Upplýsingar um umsækjanda'!$B$10&amp;"]"),0%,0)))</f>
        <v/>
      </c>
      <c r="V259" s="72" t="str">
        <f t="shared" ref="V259:V322" si="4">IF(ISBLANK(A259),"",U259*P259)</f>
        <v/>
      </c>
    </row>
    <row r="260" spans="1:22" x14ac:dyDescent="0.25">
      <c r="A260" s="47"/>
      <c r="B260" s="47"/>
      <c r="C260" s="47"/>
      <c r="D260" s="117"/>
      <c r="E260" s="47"/>
      <c r="F260" s="37"/>
      <c r="G260" s="47"/>
      <c r="H260" s="37"/>
      <c r="I260" s="37"/>
      <c r="J260" s="51"/>
      <c r="K260" s="51"/>
      <c r="L260" s="51"/>
      <c r="M260" s="51"/>
      <c r="N260" s="51"/>
      <c r="O260" s="51"/>
      <c r="P260" s="51"/>
      <c r="R260" s="38" t="s">
        <v>450</v>
      </c>
      <c r="S260" s="38" t="str" cm="1">
        <f t="array" ref="S260">_xlfn.XLOOKUP(R260,INDEX(Flettilisti,,1),INDEX(Flettilisti,,2),,0)</f>
        <v>Vantar flokkun</v>
      </c>
      <c r="T260" s="38" t="str">
        <f>IF(ISBLANK(M260),"",IF(M260&lt;Gögn!$J$2,Gögn!$K$2,IF(M260&gt;Gögn!$J$4,Gögn!$K$4,Gögn!$K$3)))</f>
        <v/>
      </c>
      <c r="U260" s="49" t="str" cm="1">
        <f t="array" aca="1" ref="U260" ca="1">IF(ISBLANK(A260),"",IF(S260="Styrkhæft",_xlfn.XLOOKUP(T260,Vegalengdir[Texti],INDIRECT("Vegalengdir["&amp;'Upplýsingar um umsækjanda'!$B$10&amp;"]"),0%,0)))</f>
        <v/>
      </c>
      <c r="V260" s="72" t="str">
        <f t="shared" si="4"/>
        <v/>
      </c>
    </row>
    <row r="261" spans="1:22" x14ac:dyDescent="0.25">
      <c r="A261" s="47"/>
      <c r="B261" s="47"/>
      <c r="C261" s="47"/>
      <c r="D261" s="117"/>
      <c r="E261" s="47"/>
      <c r="F261" s="37"/>
      <c r="G261" s="47"/>
      <c r="H261" s="37"/>
      <c r="I261" s="37"/>
      <c r="J261" s="51"/>
      <c r="K261" s="51"/>
      <c r="L261" s="51"/>
      <c r="M261" s="51"/>
      <c r="N261" s="51"/>
      <c r="O261" s="51"/>
      <c r="P261" s="51"/>
      <c r="R261" s="38" t="s">
        <v>450</v>
      </c>
      <c r="S261" s="38" t="str" cm="1">
        <f t="array" ref="S261">_xlfn.XLOOKUP(R261,INDEX(Flettilisti,,1),INDEX(Flettilisti,,2),,0)</f>
        <v>Vantar flokkun</v>
      </c>
      <c r="T261" s="38" t="str">
        <f>IF(ISBLANK(M261),"",IF(M261&lt;Gögn!$J$2,Gögn!$K$2,IF(M261&gt;Gögn!$J$4,Gögn!$K$4,Gögn!$K$3)))</f>
        <v/>
      </c>
      <c r="U261" s="49" t="str" cm="1">
        <f t="array" aca="1" ref="U261" ca="1">IF(ISBLANK(A261),"",IF(S261="Styrkhæft",_xlfn.XLOOKUP(T261,Vegalengdir[Texti],INDIRECT("Vegalengdir["&amp;'Upplýsingar um umsækjanda'!$B$10&amp;"]"),0%,0)))</f>
        <v/>
      </c>
      <c r="V261" s="72" t="str">
        <f t="shared" si="4"/>
        <v/>
      </c>
    </row>
    <row r="262" spans="1:22" x14ac:dyDescent="0.25">
      <c r="A262" s="47"/>
      <c r="B262" s="47"/>
      <c r="C262" s="47"/>
      <c r="D262" s="117"/>
      <c r="E262" s="47"/>
      <c r="F262" s="37"/>
      <c r="G262" s="47"/>
      <c r="H262" s="37"/>
      <c r="I262" s="37"/>
      <c r="J262" s="51"/>
      <c r="K262" s="51"/>
      <c r="L262" s="51"/>
      <c r="M262" s="51"/>
      <c r="N262" s="51"/>
      <c r="O262" s="51"/>
      <c r="P262" s="51"/>
      <c r="R262" s="38" t="s">
        <v>450</v>
      </c>
      <c r="S262" s="38" t="str" cm="1">
        <f t="array" ref="S262">_xlfn.XLOOKUP(R262,INDEX(Flettilisti,,1),INDEX(Flettilisti,,2),,0)</f>
        <v>Vantar flokkun</v>
      </c>
      <c r="T262" s="38" t="str">
        <f>IF(ISBLANK(M262),"",IF(M262&lt;Gögn!$J$2,Gögn!$K$2,IF(M262&gt;Gögn!$J$4,Gögn!$K$4,Gögn!$K$3)))</f>
        <v/>
      </c>
      <c r="U262" s="49" t="str" cm="1">
        <f t="array" aca="1" ref="U262" ca="1">IF(ISBLANK(A262),"",IF(S262="Styrkhæft",_xlfn.XLOOKUP(T262,Vegalengdir[Texti],INDIRECT("Vegalengdir["&amp;'Upplýsingar um umsækjanda'!$B$10&amp;"]"),0%,0)))</f>
        <v/>
      </c>
      <c r="V262" s="72" t="str">
        <f t="shared" si="4"/>
        <v/>
      </c>
    </row>
    <row r="263" spans="1:22" x14ac:dyDescent="0.25">
      <c r="A263" s="47"/>
      <c r="B263" s="47"/>
      <c r="C263" s="47"/>
      <c r="D263" s="117"/>
      <c r="E263" s="47"/>
      <c r="F263" s="37"/>
      <c r="G263" s="47"/>
      <c r="H263" s="37"/>
      <c r="I263" s="37"/>
      <c r="J263" s="51"/>
      <c r="K263" s="51"/>
      <c r="L263" s="51"/>
      <c r="M263" s="51"/>
      <c r="N263" s="51"/>
      <c r="O263" s="51"/>
      <c r="P263" s="51"/>
      <c r="R263" s="38" t="s">
        <v>450</v>
      </c>
      <c r="S263" s="38" t="str" cm="1">
        <f t="array" ref="S263">_xlfn.XLOOKUP(R263,INDEX(Flettilisti,,1),INDEX(Flettilisti,,2),,0)</f>
        <v>Vantar flokkun</v>
      </c>
      <c r="T263" s="38" t="str">
        <f>IF(ISBLANK(M263),"",IF(M263&lt;Gögn!$J$2,Gögn!$K$2,IF(M263&gt;Gögn!$J$4,Gögn!$K$4,Gögn!$K$3)))</f>
        <v/>
      </c>
      <c r="U263" s="49" t="str" cm="1">
        <f t="array" aca="1" ref="U263" ca="1">IF(ISBLANK(A263),"",IF(S263="Styrkhæft",_xlfn.XLOOKUP(T263,Vegalengdir[Texti],INDIRECT("Vegalengdir["&amp;'Upplýsingar um umsækjanda'!$B$10&amp;"]"),0%,0)))</f>
        <v/>
      </c>
      <c r="V263" s="72" t="str">
        <f t="shared" si="4"/>
        <v/>
      </c>
    </row>
    <row r="264" spans="1:22" x14ac:dyDescent="0.25">
      <c r="A264" s="47"/>
      <c r="B264" s="47"/>
      <c r="C264" s="47"/>
      <c r="D264" s="117"/>
      <c r="E264" s="47"/>
      <c r="F264" s="37"/>
      <c r="G264" s="47"/>
      <c r="H264" s="37"/>
      <c r="I264" s="37"/>
      <c r="J264" s="51"/>
      <c r="K264" s="51"/>
      <c r="L264" s="51"/>
      <c r="M264" s="51"/>
      <c r="N264" s="51"/>
      <c r="O264" s="51"/>
      <c r="P264" s="51"/>
      <c r="R264" s="38" t="s">
        <v>450</v>
      </c>
      <c r="S264" s="38" t="str" cm="1">
        <f t="array" ref="S264">_xlfn.XLOOKUP(R264,INDEX(Flettilisti,,1),INDEX(Flettilisti,,2),,0)</f>
        <v>Vantar flokkun</v>
      </c>
      <c r="T264" s="38" t="str">
        <f>IF(ISBLANK(M264),"",IF(M264&lt;Gögn!$J$2,Gögn!$K$2,IF(M264&gt;Gögn!$J$4,Gögn!$K$4,Gögn!$K$3)))</f>
        <v/>
      </c>
      <c r="U264" s="49" t="str" cm="1">
        <f t="array" aca="1" ref="U264" ca="1">IF(ISBLANK(A264),"",IF(S264="Styrkhæft",_xlfn.XLOOKUP(T264,Vegalengdir[Texti],INDIRECT("Vegalengdir["&amp;'Upplýsingar um umsækjanda'!$B$10&amp;"]"),0%,0)))</f>
        <v/>
      </c>
      <c r="V264" s="72" t="str">
        <f t="shared" si="4"/>
        <v/>
      </c>
    </row>
    <row r="265" spans="1:22" x14ac:dyDescent="0.25">
      <c r="A265" s="47"/>
      <c r="B265" s="47"/>
      <c r="C265" s="47"/>
      <c r="D265" s="117"/>
      <c r="E265" s="47"/>
      <c r="F265" s="37"/>
      <c r="G265" s="47"/>
      <c r="H265" s="37"/>
      <c r="I265" s="37"/>
      <c r="J265" s="51"/>
      <c r="K265" s="51"/>
      <c r="L265" s="51"/>
      <c r="M265" s="51"/>
      <c r="N265" s="51"/>
      <c r="O265" s="51"/>
      <c r="P265" s="51"/>
      <c r="R265" s="38" t="s">
        <v>450</v>
      </c>
      <c r="S265" s="38" t="str" cm="1">
        <f t="array" ref="S265">_xlfn.XLOOKUP(R265,INDEX(Flettilisti,,1),INDEX(Flettilisti,,2),,0)</f>
        <v>Vantar flokkun</v>
      </c>
      <c r="T265" s="38" t="str">
        <f>IF(ISBLANK(M265),"",IF(M265&lt;Gögn!$J$2,Gögn!$K$2,IF(M265&gt;Gögn!$J$4,Gögn!$K$4,Gögn!$K$3)))</f>
        <v/>
      </c>
      <c r="U265" s="49" t="str" cm="1">
        <f t="array" aca="1" ref="U265" ca="1">IF(ISBLANK(A265),"",IF(S265="Styrkhæft",_xlfn.XLOOKUP(T265,Vegalengdir[Texti],INDIRECT("Vegalengdir["&amp;'Upplýsingar um umsækjanda'!$B$10&amp;"]"),0%,0)))</f>
        <v/>
      </c>
      <c r="V265" s="72" t="str">
        <f t="shared" si="4"/>
        <v/>
      </c>
    </row>
    <row r="266" spans="1:22" x14ac:dyDescent="0.25">
      <c r="A266" s="47"/>
      <c r="B266" s="47"/>
      <c r="C266" s="47"/>
      <c r="D266" s="117"/>
      <c r="E266" s="47"/>
      <c r="F266" s="37"/>
      <c r="G266" s="47"/>
      <c r="H266" s="37"/>
      <c r="I266" s="37"/>
      <c r="J266" s="51"/>
      <c r="K266" s="51"/>
      <c r="L266" s="51"/>
      <c r="M266" s="51"/>
      <c r="N266" s="51"/>
      <c r="O266" s="51"/>
      <c r="P266" s="51"/>
      <c r="R266" s="38" t="s">
        <v>450</v>
      </c>
      <c r="S266" s="38" t="str" cm="1">
        <f t="array" ref="S266">_xlfn.XLOOKUP(R266,INDEX(Flettilisti,,1),INDEX(Flettilisti,,2),,0)</f>
        <v>Vantar flokkun</v>
      </c>
      <c r="T266" s="38" t="str">
        <f>IF(ISBLANK(M266),"",IF(M266&lt;Gögn!$J$2,Gögn!$K$2,IF(M266&gt;Gögn!$J$4,Gögn!$K$4,Gögn!$K$3)))</f>
        <v/>
      </c>
      <c r="U266" s="49" t="str" cm="1">
        <f t="array" aca="1" ref="U266" ca="1">IF(ISBLANK(A266),"",IF(S266="Styrkhæft",_xlfn.XLOOKUP(T266,Vegalengdir[Texti],INDIRECT("Vegalengdir["&amp;'Upplýsingar um umsækjanda'!$B$10&amp;"]"),0%,0)))</f>
        <v/>
      </c>
      <c r="V266" s="72" t="str">
        <f t="shared" si="4"/>
        <v/>
      </c>
    </row>
    <row r="267" spans="1:22" x14ac:dyDescent="0.25">
      <c r="A267" s="47"/>
      <c r="B267" s="47"/>
      <c r="C267" s="47"/>
      <c r="D267" s="117"/>
      <c r="E267" s="47"/>
      <c r="F267" s="37"/>
      <c r="G267" s="47"/>
      <c r="H267" s="37"/>
      <c r="I267" s="37"/>
      <c r="J267" s="51"/>
      <c r="K267" s="51"/>
      <c r="L267" s="51"/>
      <c r="M267" s="51"/>
      <c r="N267" s="51"/>
      <c r="O267" s="51"/>
      <c r="P267" s="51"/>
      <c r="R267" s="38" t="s">
        <v>450</v>
      </c>
      <c r="S267" s="38" t="str" cm="1">
        <f t="array" ref="S267">_xlfn.XLOOKUP(R267,INDEX(Flettilisti,,1),INDEX(Flettilisti,,2),,0)</f>
        <v>Vantar flokkun</v>
      </c>
      <c r="T267" s="38" t="str">
        <f>IF(ISBLANK(M267),"",IF(M267&lt;Gögn!$J$2,Gögn!$K$2,IF(M267&gt;Gögn!$J$4,Gögn!$K$4,Gögn!$K$3)))</f>
        <v/>
      </c>
      <c r="U267" s="49" t="str" cm="1">
        <f t="array" aca="1" ref="U267" ca="1">IF(ISBLANK(A267),"",IF(S267="Styrkhæft",_xlfn.XLOOKUP(T267,Vegalengdir[Texti],INDIRECT("Vegalengdir["&amp;'Upplýsingar um umsækjanda'!$B$10&amp;"]"),0%,0)))</f>
        <v/>
      </c>
      <c r="V267" s="72" t="str">
        <f t="shared" si="4"/>
        <v/>
      </c>
    </row>
    <row r="268" spans="1:22" x14ac:dyDescent="0.25">
      <c r="A268" s="47"/>
      <c r="B268" s="47"/>
      <c r="C268" s="47"/>
      <c r="D268" s="117"/>
      <c r="E268" s="47"/>
      <c r="F268" s="37"/>
      <c r="G268" s="47"/>
      <c r="H268" s="37"/>
      <c r="I268" s="37"/>
      <c r="J268" s="51"/>
      <c r="K268" s="51"/>
      <c r="L268" s="51"/>
      <c r="M268" s="51"/>
      <c r="N268" s="51"/>
      <c r="O268" s="51"/>
      <c r="P268" s="51"/>
      <c r="R268" s="38" t="s">
        <v>450</v>
      </c>
      <c r="S268" s="38" t="str" cm="1">
        <f t="array" ref="S268">_xlfn.XLOOKUP(R268,INDEX(Flettilisti,,1),INDEX(Flettilisti,,2),,0)</f>
        <v>Vantar flokkun</v>
      </c>
      <c r="T268" s="38" t="str">
        <f>IF(ISBLANK(M268),"",IF(M268&lt;Gögn!$J$2,Gögn!$K$2,IF(M268&gt;Gögn!$J$4,Gögn!$K$4,Gögn!$K$3)))</f>
        <v/>
      </c>
      <c r="U268" s="49" t="str" cm="1">
        <f t="array" aca="1" ref="U268" ca="1">IF(ISBLANK(A268),"",IF(S268="Styrkhæft",_xlfn.XLOOKUP(T268,Vegalengdir[Texti],INDIRECT("Vegalengdir["&amp;'Upplýsingar um umsækjanda'!$B$10&amp;"]"),0%,0)))</f>
        <v/>
      </c>
      <c r="V268" s="72" t="str">
        <f t="shared" si="4"/>
        <v/>
      </c>
    </row>
    <row r="269" spans="1:22" x14ac:dyDescent="0.25">
      <c r="A269" s="47"/>
      <c r="B269" s="47"/>
      <c r="C269" s="47"/>
      <c r="D269" s="117"/>
      <c r="E269" s="47"/>
      <c r="F269" s="37"/>
      <c r="G269" s="47"/>
      <c r="H269" s="37"/>
      <c r="I269" s="37"/>
      <c r="J269" s="51"/>
      <c r="K269" s="51"/>
      <c r="L269" s="51"/>
      <c r="M269" s="51"/>
      <c r="N269" s="51"/>
      <c r="O269" s="51"/>
      <c r="P269" s="51"/>
      <c r="R269" s="38" t="s">
        <v>450</v>
      </c>
      <c r="S269" s="38" t="str" cm="1">
        <f t="array" ref="S269">_xlfn.XLOOKUP(R269,INDEX(Flettilisti,,1),INDEX(Flettilisti,,2),,0)</f>
        <v>Vantar flokkun</v>
      </c>
      <c r="T269" s="38" t="str">
        <f>IF(ISBLANK(M269),"",IF(M269&lt;Gögn!$J$2,Gögn!$K$2,IF(M269&gt;Gögn!$J$4,Gögn!$K$4,Gögn!$K$3)))</f>
        <v/>
      </c>
      <c r="U269" s="49" t="str" cm="1">
        <f t="array" aca="1" ref="U269" ca="1">IF(ISBLANK(A269),"",IF(S269="Styrkhæft",_xlfn.XLOOKUP(T269,Vegalengdir[Texti],INDIRECT("Vegalengdir["&amp;'Upplýsingar um umsækjanda'!$B$10&amp;"]"),0%,0)))</f>
        <v/>
      </c>
      <c r="V269" s="72" t="str">
        <f t="shared" si="4"/>
        <v/>
      </c>
    </row>
    <row r="270" spans="1:22" x14ac:dyDescent="0.25">
      <c r="A270" s="47"/>
      <c r="B270" s="47"/>
      <c r="C270" s="47"/>
      <c r="D270" s="117"/>
      <c r="E270" s="47"/>
      <c r="F270" s="37"/>
      <c r="G270" s="47"/>
      <c r="H270" s="37"/>
      <c r="I270" s="37"/>
      <c r="J270" s="51"/>
      <c r="K270" s="51"/>
      <c r="L270" s="51"/>
      <c r="M270" s="51"/>
      <c r="N270" s="51"/>
      <c r="O270" s="51"/>
      <c r="P270" s="51"/>
      <c r="R270" s="38" t="s">
        <v>450</v>
      </c>
      <c r="S270" s="38" t="str" cm="1">
        <f t="array" ref="S270">_xlfn.XLOOKUP(R270,INDEX(Flettilisti,,1),INDEX(Flettilisti,,2),,0)</f>
        <v>Vantar flokkun</v>
      </c>
      <c r="T270" s="38" t="str">
        <f>IF(ISBLANK(M270),"",IF(M270&lt;Gögn!$J$2,Gögn!$K$2,IF(M270&gt;Gögn!$J$4,Gögn!$K$4,Gögn!$K$3)))</f>
        <v/>
      </c>
      <c r="U270" s="49" t="str" cm="1">
        <f t="array" aca="1" ref="U270" ca="1">IF(ISBLANK(A270),"",IF(S270="Styrkhæft",_xlfn.XLOOKUP(T270,Vegalengdir[Texti],INDIRECT("Vegalengdir["&amp;'Upplýsingar um umsækjanda'!$B$10&amp;"]"),0%,0)))</f>
        <v/>
      </c>
      <c r="V270" s="72" t="str">
        <f t="shared" si="4"/>
        <v/>
      </c>
    </row>
    <row r="271" spans="1:22" x14ac:dyDescent="0.25">
      <c r="A271" s="47"/>
      <c r="B271" s="47"/>
      <c r="C271" s="47"/>
      <c r="D271" s="117"/>
      <c r="E271" s="47"/>
      <c r="F271" s="37"/>
      <c r="G271" s="47"/>
      <c r="H271" s="37"/>
      <c r="I271" s="37"/>
      <c r="J271" s="51"/>
      <c r="K271" s="51"/>
      <c r="L271" s="51"/>
      <c r="M271" s="51"/>
      <c r="N271" s="51"/>
      <c r="O271" s="51"/>
      <c r="P271" s="51"/>
      <c r="R271" s="38" t="s">
        <v>450</v>
      </c>
      <c r="S271" s="38" t="str" cm="1">
        <f t="array" ref="S271">_xlfn.XLOOKUP(R271,INDEX(Flettilisti,,1),INDEX(Flettilisti,,2),,0)</f>
        <v>Vantar flokkun</v>
      </c>
      <c r="T271" s="38" t="str">
        <f>IF(ISBLANK(M271),"",IF(M271&lt;Gögn!$J$2,Gögn!$K$2,IF(M271&gt;Gögn!$J$4,Gögn!$K$4,Gögn!$K$3)))</f>
        <v/>
      </c>
      <c r="U271" s="49" t="str" cm="1">
        <f t="array" aca="1" ref="U271" ca="1">IF(ISBLANK(A271),"",IF(S271="Styrkhæft",_xlfn.XLOOKUP(T271,Vegalengdir[Texti],INDIRECT("Vegalengdir["&amp;'Upplýsingar um umsækjanda'!$B$10&amp;"]"),0%,0)))</f>
        <v/>
      </c>
      <c r="V271" s="72" t="str">
        <f t="shared" si="4"/>
        <v/>
      </c>
    </row>
    <row r="272" spans="1:22" x14ac:dyDescent="0.25">
      <c r="A272" s="47"/>
      <c r="B272" s="47"/>
      <c r="C272" s="47"/>
      <c r="D272" s="117"/>
      <c r="E272" s="47"/>
      <c r="F272" s="37"/>
      <c r="G272" s="47"/>
      <c r="H272" s="37"/>
      <c r="I272" s="37"/>
      <c r="J272" s="51"/>
      <c r="K272" s="51"/>
      <c r="L272" s="51"/>
      <c r="M272" s="51"/>
      <c r="N272" s="51"/>
      <c r="O272" s="51"/>
      <c r="P272" s="51"/>
      <c r="R272" s="38" t="s">
        <v>450</v>
      </c>
      <c r="S272" s="38" t="str" cm="1">
        <f t="array" ref="S272">_xlfn.XLOOKUP(R272,INDEX(Flettilisti,,1),INDEX(Flettilisti,,2),,0)</f>
        <v>Vantar flokkun</v>
      </c>
      <c r="T272" s="38" t="str">
        <f>IF(ISBLANK(M272),"",IF(M272&lt;Gögn!$J$2,Gögn!$K$2,IF(M272&gt;Gögn!$J$4,Gögn!$K$4,Gögn!$K$3)))</f>
        <v/>
      </c>
      <c r="U272" s="49" t="str" cm="1">
        <f t="array" aca="1" ref="U272" ca="1">IF(ISBLANK(A272),"",IF(S272="Styrkhæft",_xlfn.XLOOKUP(T272,Vegalengdir[Texti],INDIRECT("Vegalengdir["&amp;'Upplýsingar um umsækjanda'!$B$10&amp;"]"),0%,0)))</f>
        <v/>
      </c>
      <c r="V272" s="72" t="str">
        <f t="shared" si="4"/>
        <v/>
      </c>
    </row>
    <row r="273" spans="1:22" x14ac:dyDescent="0.25">
      <c r="A273" s="47"/>
      <c r="B273" s="47"/>
      <c r="C273" s="47"/>
      <c r="D273" s="117"/>
      <c r="E273" s="47"/>
      <c r="F273" s="37"/>
      <c r="G273" s="47"/>
      <c r="H273" s="37"/>
      <c r="I273" s="37"/>
      <c r="J273" s="51"/>
      <c r="K273" s="51"/>
      <c r="L273" s="51"/>
      <c r="M273" s="51"/>
      <c r="N273" s="51"/>
      <c r="O273" s="51"/>
      <c r="P273" s="51"/>
      <c r="R273" s="38" t="s">
        <v>450</v>
      </c>
      <c r="S273" s="38" t="str" cm="1">
        <f t="array" ref="S273">_xlfn.XLOOKUP(R273,INDEX(Flettilisti,,1),INDEX(Flettilisti,,2),,0)</f>
        <v>Vantar flokkun</v>
      </c>
      <c r="T273" s="38" t="str">
        <f>IF(ISBLANK(M273),"",IF(M273&lt;Gögn!$J$2,Gögn!$K$2,IF(M273&gt;Gögn!$J$4,Gögn!$K$4,Gögn!$K$3)))</f>
        <v/>
      </c>
      <c r="U273" s="49" t="str" cm="1">
        <f t="array" aca="1" ref="U273" ca="1">IF(ISBLANK(A273),"",IF(S273="Styrkhæft",_xlfn.XLOOKUP(T273,Vegalengdir[Texti],INDIRECT("Vegalengdir["&amp;'Upplýsingar um umsækjanda'!$B$10&amp;"]"),0%,0)))</f>
        <v/>
      </c>
      <c r="V273" s="72" t="str">
        <f t="shared" si="4"/>
        <v/>
      </c>
    </row>
    <row r="274" spans="1:22" x14ac:dyDescent="0.25">
      <c r="A274" s="47"/>
      <c r="B274" s="47"/>
      <c r="C274" s="47"/>
      <c r="D274" s="117"/>
      <c r="E274" s="47"/>
      <c r="F274" s="37"/>
      <c r="G274" s="47"/>
      <c r="H274" s="37"/>
      <c r="I274" s="37"/>
      <c r="J274" s="51"/>
      <c r="K274" s="51"/>
      <c r="L274" s="51"/>
      <c r="M274" s="51"/>
      <c r="N274" s="51"/>
      <c r="O274" s="51"/>
      <c r="P274" s="51"/>
      <c r="R274" s="38" t="s">
        <v>450</v>
      </c>
      <c r="S274" s="38" t="str" cm="1">
        <f t="array" ref="S274">_xlfn.XLOOKUP(R274,INDEX(Flettilisti,,1),INDEX(Flettilisti,,2),,0)</f>
        <v>Vantar flokkun</v>
      </c>
      <c r="T274" s="38" t="str">
        <f>IF(ISBLANK(M274),"",IF(M274&lt;Gögn!$J$2,Gögn!$K$2,IF(M274&gt;Gögn!$J$4,Gögn!$K$4,Gögn!$K$3)))</f>
        <v/>
      </c>
      <c r="U274" s="49" t="str" cm="1">
        <f t="array" aca="1" ref="U274" ca="1">IF(ISBLANK(A274),"",IF(S274="Styrkhæft",_xlfn.XLOOKUP(T274,Vegalengdir[Texti],INDIRECT("Vegalengdir["&amp;'Upplýsingar um umsækjanda'!$B$10&amp;"]"),0%,0)))</f>
        <v/>
      </c>
      <c r="V274" s="72" t="str">
        <f t="shared" si="4"/>
        <v/>
      </c>
    </row>
    <row r="275" spans="1:22" x14ac:dyDescent="0.25">
      <c r="A275" s="47"/>
      <c r="B275" s="47"/>
      <c r="C275" s="47"/>
      <c r="D275" s="117"/>
      <c r="E275" s="47"/>
      <c r="F275" s="37"/>
      <c r="G275" s="47"/>
      <c r="H275" s="37"/>
      <c r="I275" s="37"/>
      <c r="J275" s="51"/>
      <c r="K275" s="51"/>
      <c r="L275" s="51"/>
      <c r="M275" s="51"/>
      <c r="N275" s="51"/>
      <c r="O275" s="51"/>
      <c r="P275" s="51"/>
      <c r="R275" s="38" t="s">
        <v>450</v>
      </c>
      <c r="S275" s="38" t="str" cm="1">
        <f t="array" ref="S275">_xlfn.XLOOKUP(R275,INDEX(Flettilisti,,1),INDEX(Flettilisti,,2),,0)</f>
        <v>Vantar flokkun</v>
      </c>
      <c r="T275" s="38" t="str">
        <f>IF(ISBLANK(M275),"",IF(M275&lt;Gögn!$J$2,Gögn!$K$2,IF(M275&gt;Gögn!$J$4,Gögn!$K$4,Gögn!$K$3)))</f>
        <v/>
      </c>
      <c r="U275" s="49" t="str" cm="1">
        <f t="array" aca="1" ref="U275" ca="1">IF(ISBLANK(A275),"",IF(S275="Styrkhæft",_xlfn.XLOOKUP(T275,Vegalengdir[Texti],INDIRECT("Vegalengdir["&amp;'Upplýsingar um umsækjanda'!$B$10&amp;"]"),0%,0)))</f>
        <v/>
      </c>
      <c r="V275" s="72" t="str">
        <f t="shared" si="4"/>
        <v/>
      </c>
    </row>
    <row r="276" spans="1:22" x14ac:dyDescent="0.25">
      <c r="A276" s="47"/>
      <c r="B276" s="47"/>
      <c r="C276" s="47"/>
      <c r="D276" s="117"/>
      <c r="E276" s="47"/>
      <c r="F276" s="37"/>
      <c r="G276" s="47"/>
      <c r="H276" s="37"/>
      <c r="I276" s="37"/>
      <c r="J276" s="51"/>
      <c r="K276" s="51"/>
      <c r="L276" s="51"/>
      <c r="M276" s="51"/>
      <c r="N276" s="51"/>
      <c r="O276" s="51"/>
      <c r="P276" s="51"/>
      <c r="R276" s="38" t="s">
        <v>450</v>
      </c>
      <c r="S276" s="38" t="str" cm="1">
        <f t="array" ref="S276">_xlfn.XLOOKUP(R276,INDEX(Flettilisti,,1),INDEX(Flettilisti,,2),,0)</f>
        <v>Vantar flokkun</v>
      </c>
      <c r="T276" s="38" t="str">
        <f>IF(ISBLANK(M276),"",IF(M276&lt;Gögn!$J$2,Gögn!$K$2,IF(M276&gt;Gögn!$J$4,Gögn!$K$4,Gögn!$K$3)))</f>
        <v/>
      </c>
      <c r="U276" s="49" t="str" cm="1">
        <f t="array" aca="1" ref="U276" ca="1">IF(ISBLANK(A276),"",IF(S276="Styrkhæft",_xlfn.XLOOKUP(T276,Vegalengdir[Texti],INDIRECT("Vegalengdir["&amp;'Upplýsingar um umsækjanda'!$B$10&amp;"]"),0%,0)))</f>
        <v/>
      </c>
      <c r="V276" s="72" t="str">
        <f t="shared" si="4"/>
        <v/>
      </c>
    </row>
    <row r="277" spans="1:22" x14ac:dyDescent="0.25">
      <c r="A277" s="47"/>
      <c r="B277" s="47"/>
      <c r="C277" s="47"/>
      <c r="D277" s="117"/>
      <c r="E277" s="47"/>
      <c r="F277" s="37"/>
      <c r="G277" s="47"/>
      <c r="H277" s="37"/>
      <c r="I277" s="37"/>
      <c r="J277" s="51"/>
      <c r="K277" s="51"/>
      <c r="L277" s="51"/>
      <c r="M277" s="51"/>
      <c r="N277" s="51"/>
      <c r="O277" s="51"/>
      <c r="P277" s="51"/>
      <c r="R277" s="38" t="s">
        <v>450</v>
      </c>
      <c r="S277" s="38" t="str" cm="1">
        <f t="array" ref="S277">_xlfn.XLOOKUP(R277,INDEX(Flettilisti,,1),INDEX(Flettilisti,,2),,0)</f>
        <v>Vantar flokkun</v>
      </c>
      <c r="T277" s="38" t="str">
        <f>IF(ISBLANK(M277),"",IF(M277&lt;Gögn!$J$2,Gögn!$K$2,IF(M277&gt;Gögn!$J$4,Gögn!$K$4,Gögn!$K$3)))</f>
        <v/>
      </c>
      <c r="U277" s="49" t="str" cm="1">
        <f t="array" aca="1" ref="U277" ca="1">IF(ISBLANK(A277),"",IF(S277="Styrkhæft",_xlfn.XLOOKUP(T277,Vegalengdir[Texti],INDIRECT("Vegalengdir["&amp;'Upplýsingar um umsækjanda'!$B$10&amp;"]"),0%,0)))</f>
        <v/>
      </c>
      <c r="V277" s="72" t="str">
        <f t="shared" si="4"/>
        <v/>
      </c>
    </row>
    <row r="278" spans="1:22" x14ac:dyDescent="0.25">
      <c r="A278" s="47"/>
      <c r="B278" s="47"/>
      <c r="C278" s="47"/>
      <c r="D278" s="117"/>
      <c r="E278" s="47"/>
      <c r="F278" s="37"/>
      <c r="G278" s="47"/>
      <c r="H278" s="37"/>
      <c r="I278" s="37"/>
      <c r="J278" s="51"/>
      <c r="K278" s="51"/>
      <c r="L278" s="51"/>
      <c r="M278" s="51"/>
      <c r="N278" s="51"/>
      <c r="O278" s="51"/>
      <c r="P278" s="51"/>
      <c r="R278" s="38" t="s">
        <v>450</v>
      </c>
      <c r="S278" s="38" t="str" cm="1">
        <f t="array" ref="S278">_xlfn.XLOOKUP(R278,INDEX(Flettilisti,,1),INDEX(Flettilisti,,2),,0)</f>
        <v>Vantar flokkun</v>
      </c>
      <c r="T278" s="38" t="str">
        <f>IF(ISBLANK(M278),"",IF(M278&lt;Gögn!$J$2,Gögn!$K$2,IF(M278&gt;Gögn!$J$4,Gögn!$K$4,Gögn!$K$3)))</f>
        <v/>
      </c>
      <c r="U278" s="49" t="str" cm="1">
        <f t="array" aca="1" ref="U278" ca="1">IF(ISBLANK(A278),"",IF(S278="Styrkhæft",_xlfn.XLOOKUP(T278,Vegalengdir[Texti],INDIRECT("Vegalengdir["&amp;'Upplýsingar um umsækjanda'!$B$10&amp;"]"),0%,0)))</f>
        <v/>
      </c>
      <c r="V278" s="72" t="str">
        <f t="shared" si="4"/>
        <v/>
      </c>
    </row>
    <row r="279" spans="1:22" x14ac:dyDescent="0.25">
      <c r="A279" s="47"/>
      <c r="B279" s="47"/>
      <c r="C279" s="47"/>
      <c r="D279" s="117"/>
      <c r="E279" s="47"/>
      <c r="F279" s="37"/>
      <c r="G279" s="47"/>
      <c r="H279" s="37"/>
      <c r="I279" s="37"/>
      <c r="J279" s="51"/>
      <c r="K279" s="51"/>
      <c r="L279" s="51"/>
      <c r="M279" s="51"/>
      <c r="N279" s="51"/>
      <c r="O279" s="51"/>
      <c r="P279" s="51"/>
      <c r="R279" s="38" t="s">
        <v>450</v>
      </c>
      <c r="S279" s="38" t="str" cm="1">
        <f t="array" ref="S279">_xlfn.XLOOKUP(R279,INDEX(Flettilisti,,1),INDEX(Flettilisti,,2),,0)</f>
        <v>Vantar flokkun</v>
      </c>
      <c r="T279" s="38" t="str">
        <f>IF(ISBLANK(M279),"",IF(M279&lt;Gögn!$J$2,Gögn!$K$2,IF(M279&gt;Gögn!$J$4,Gögn!$K$4,Gögn!$K$3)))</f>
        <v/>
      </c>
      <c r="U279" s="49" t="str" cm="1">
        <f t="array" aca="1" ref="U279" ca="1">IF(ISBLANK(A279),"",IF(S279="Styrkhæft",_xlfn.XLOOKUP(T279,Vegalengdir[Texti],INDIRECT("Vegalengdir["&amp;'Upplýsingar um umsækjanda'!$B$10&amp;"]"),0%,0)))</f>
        <v/>
      </c>
      <c r="V279" s="72" t="str">
        <f t="shared" si="4"/>
        <v/>
      </c>
    </row>
    <row r="280" spans="1:22" x14ac:dyDescent="0.25">
      <c r="A280" s="47"/>
      <c r="B280" s="47"/>
      <c r="C280" s="47"/>
      <c r="D280" s="117"/>
      <c r="E280" s="47"/>
      <c r="F280" s="37"/>
      <c r="G280" s="47"/>
      <c r="H280" s="37"/>
      <c r="I280" s="37"/>
      <c r="J280" s="51"/>
      <c r="K280" s="51"/>
      <c r="L280" s="51"/>
      <c r="M280" s="51"/>
      <c r="N280" s="51"/>
      <c r="O280" s="51"/>
      <c r="P280" s="51"/>
      <c r="R280" s="38" t="s">
        <v>450</v>
      </c>
      <c r="S280" s="38" t="str" cm="1">
        <f t="array" ref="S280">_xlfn.XLOOKUP(R280,INDEX(Flettilisti,,1),INDEX(Flettilisti,,2),,0)</f>
        <v>Vantar flokkun</v>
      </c>
      <c r="T280" s="38" t="str">
        <f>IF(ISBLANK(M280),"",IF(M280&lt;Gögn!$J$2,Gögn!$K$2,IF(M280&gt;Gögn!$J$4,Gögn!$K$4,Gögn!$K$3)))</f>
        <v/>
      </c>
      <c r="U280" s="49" t="str" cm="1">
        <f t="array" aca="1" ref="U280" ca="1">IF(ISBLANK(A280),"",IF(S280="Styrkhæft",_xlfn.XLOOKUP(T280,Vegalengdir[Texti],INDIRECT("Vegalengdir["&amp;'Upplýsingar um umsækjanda'!$B$10&amp;"]"),0%,0)))</f>
        <v/>
      </c>
      <c r="V280" s="72" t="str">
        <f t="shared" si="4"/>
        <v/>
      </c>
    </row>
    <row r="281" spans="1:22" x14ac:dyDescent="0.25">
      <c r="A281" s="47"/>
      <c r="B281" s="47"/>
      <c r="C281" s="47"/>
      <c r="D281" s="117"/>
      <c r="E281" s="47"/>
      <c r="F281" s="37"/>
      <c r="G281" s="47"/>
      <c r="H281" s="37"/>
      <c r="I281" s="37"/>
      <c r="J281" s="51"/>
      <c r="K281" s="51"/>
      <c r="L281" s="51"/>
      <c r="M281" s="51"/>
      <c r="N281" s="51"/>
      <c r="O281" s="51"/>
      <c r="P281" s="51"/>
      <c r="R281" s="38" t="s">
        <v>450</v>
      </c>
      <c r="S281" s="38" t="str" cm="1">
        <f t="array" ref="S281">_xlfn.XLOOKUP(R281,INDEX(Flettilisti,,1),INDEX(Flettilisti,,2),,0)</f>
        <v>Vantar flokkun</v>
      </c>
      <c r="T281" s="38" t="str">
        <f>IF(ISBLANK(M281),"",IF(M281&lt;Gögn!$J$2,Gögn!$K$2,IF(M281&gt;Gögn!$J$4,Gögn!$K$4,Gögn!$K$3)))</f>
        <v/>
      </c>
      <c r="U281" s="49" t="str" cm="1">
        <f t="array" aca="1" ref="U281" ca="1">IF(ISBLANK(A281),"",IF(S281="Styrkhæft",_xlfn.XLOOKUP(T281,Vegalengdir[Texti],INDIRECT("Vegalengdir["&amp;'Upplýsingar um umsækjanda'!$B$10&amp;"]"),0%,0)))</f>
        <v/>
      </c>
      <c r="V281" s="72" t="str">
        <f t="shared" si="4"/>
        <v/>
      </c>
    </row>
    <row r="282" spans="1:22" x14ac:dyDescent="0.25">
      <c r="A282" s="47"/>
      <c r="B282" s="47"/>
      <c r="C282" s="47"/>
      <c r="D282" s="117"/>
      <c r="E282" s="47"/>
      <c r="F282" s="37"/>
      <c r="G282" s="47"/>
      <c r="H282" s="37"/>
      <c r="I282" s="37"/>
      <c r="J282" s="51"/>
      <c r="K282" s="51"/>
      <c r="L282" s="51"/>
      <c r="M282" s="51"/>
      <c r="N282" s="51"/>
      <c r="O282" s="51"/>
      <c r="P282" s="51"/>
      <c r="R282" s="38" t="s">
        <v>450</v>
      </c>
      <c r="S282" s="38" t="str" cm="1">
        <f t="array" ref="S282">_xlfn.XLOOKUP(R282,INDEX(Flettilisti,,1),INDEX(Flettilisti,,2),,0)</f>
        <v>Vantar flokkun</v>
      </c>
      <c r="T282" s="38" t="str">
        <f>IF(ISBLANK(M282),"",IF(M282&lt;Gögn!$J$2,Gögn!$K$2,IF(M282&gt;Gögn!$J$4,Gögn!$K$4,Gögn!$K$3)))</f>
        <v/>
      </c>
      <c r="U282" s="49" t="str" cm="1">
        <f t="array" aca="1" ref="U282" ca="1">IF(ISBLANK(A282),"",IF(S282="Styrkhæft",_xlfn.XLOOKUP(T282,Vegalengdir[Texti],INDIRECT("Vegalengdir["&amp;'Upplýsingar um umsækjanda'!$B$10&amp;"]"),0%,0)))</f>
        <v/>
      </c>
      <c r="V282" s="72" t="str">
        <f t="shared" si="4"/>
        <v/>
      </c>
    </row>
    <row r="283" spans="1:22" x14ac:dyDescent="0.25">
      <c r="A283" s="47"/>
      <c r="B283" s="47"/>
      <c r="C283" s="47"/>
      <c r="D283" s="117"/>
      <c r="E283" s="47"/>
      <c r="F283" s="37"/>
      <c r="G283" s="47"/>
      <c r="H283" s="37"/>
      <c r="I283" s="37"/>
      <c r="J283" s="51"/>
      <c r="K283" s="51"/>
      <c r="L283" s="51"/>
      <c r="M283" s="51"/>
      <c r="N283" s="51"/>
      <c r="O283" s="51"/>
      <c r="P283" s="51"/>
      <c r="R283" s="38" t="s">
        <v>450</v>
      </c>
      <c r="S283" s="38" t="str" cm="1">
        <f t="array" ref="S283">_xlfn.XLOOKUP(R283,INDEX(Flettilisti,,1),INDEX(Flettilisti,,2),,0)</f>
        <v>Vantar flokkun</v>
      </c>
      <c r="T283" s="38" t="str">
        <f>IF(ISBLANK(M283),"",IF(M283&lt;Gögn!$J$2,Gögn!$K$2,IF(M283&gt;Gögn!$J$4,Gögn!$K$4,Gögn!$K$3)))</f>
        <v/>
      </c>
      <c r="U283" s="49" t="str" cm="1">
        <f t="array" aca="1" ref="U283" ca="1">IF(ISBLANK(A283),"",IF(S283="Styrkhæft",_xlfn.XLOOKUP(T283,Vegalengdir[Texti],INDIRECT("Vegalengdir["&amp;'Upplýsingar um umsækjanda'!$B$10&amp;"]"),0%,0)))</f>
        <v/>
      </c>
      <c r="V283" s="72" t="str">
        <f t="shared" si="4"/>
        <v/>
      </c>
    </row>
    <row r="284" spans="1:22" x14ac:dyDescent="0.25">
      <c r="A284" s="47"/>
      <c r="B284" s="47"/>
      <c r="C284" s="47"/>
      <c r="D284" s="117"/>
      <c r="E284" s="47"/>
      <c r="F284" s="37"/>
      <c r="G284" s="47"/>
      <c r="H284" s="37"/>
      <c r="I284" s="37"/>
      <c r="J284" s="51"/>
      <c r="K284" s="51"/>
      <c r="L284" s="51"/>
      <c r="M284" s="51"/>
      <c r="N284" s="51"/>
      <c r="O284" s="51"/>
      <c r="P284" s="51"/>
      <c r="R284" s="38" t="s">
        <v>450</v>
      </c>
      <c r="S284" s="38" t="str" cm="1">
        <f t="array" ref="S284">_xlfn.XLOOKUP(R284,INDEX(Flettilisti,,1),INDEX(Flettilisti,,2),,0)</f>
        <v>Vantar flokkun</v>
      </c>
      <c r="T284" s="38" t="str">
        <f>IF(ISBLANK(M284),"",IF(M284&lt;Gögn!$J$2,Gögn!$K$2,IF(M284&gt;Gögn!$J$4,Gögn!$K$4,Gögn!$K$3)))</f>
        <v/>
      </c>
      <c r="U284" s="49" t="str" cm="1">
        <f t="array" aca="1" ref="U284" ca="1">IF(ISBLANK(A284),"",IF(S284="Styrkhæft",_xlfn.XLOOKUP(T284,Vegalengdir[Texti],INDIRECT("Vegalengdir["&amp;'Upplýsingar um umsækjanda'!$B$10&amp;"]"),0%,0)))</f>
        <v/>
      </c>
      <c r="V284" s="72" t="str">
        <f t="shared" si="4"/>
        <v/>
      </c>
    </row>
    <row r="285" spans="1:22" x14ac:dyDescent="0.25">
      <c r="A285" s="47"/>
      <c r="B285" s="47"/>
      <c r="C285" s="47"/>
      <c r="D285" s="117"/>
      <c r="E285" s="47"/>
      <c r="F285" s="37"/>
      <c r="G285" s="47"/>
      <c r="H285" s="37"/>
      <c r="I285" s="37"/>
      <c r="J285" s="51"/>
      <c r="K285" s="51"/>
      <c r="L285" s="51"/>
      <c r="M285" s="51"/>
      <c r="N285" s="51"/>
      <c r="O285" s="51"/>
      <c r="P285" s="51"/>
      <c r="R285" s="38" t="s">
        <v>450</v>
      </c>
      <c r="S285" s="38" t="str" cm="1">
        <f t="array" ref="S285">_xlfn.XLOOKUP(R285,INDEX(Flettilisti,,1),INDEX(Flettilisti,,2),,0)</f>
        <v>Vantar flokkun</v>
      </c>
      <c r="T285" s="38" t="str">
        <f>IF(ISBLANK(M285),"",IF(M285&lt;Gögn!$J$2,Gögn!$K$2,IF(M285&gt;Gögn!$J$4,Gögn!$K$4,Gögn!$K$3)))</f>
        <v/>
      </c>
      <c r="U285" s="49" t="str" cm="1">
        <f t="array" aca="1" ref="U285" ca="1">IF(ISBLANK(A285),"",IF(S285="Styrkhæft",_xlfn.XLOOKUP(T285,Vegalengdir[Texti],INDIRECT("Vegalengdir["&amp;'Upplýsingar um umsækjanda'!$B$10&amp;"]"),0%,0)))</f>
        <v/>
      </c>
      <c r="V285" s="72" t="str">
        <f t="shared" si="4"/>
        <v/>
      </c>
    </row>
    <row r="286" spans="1:22" x14ac:dyDescent="0.25">
      <c r="A286" s="47"/>
      <c r="B286" s="47"/>
      <c r="C286" s="47"/>
      <c r="D286" s="117"/>
      <c r="E286" s="47"/>
      <c r="F286" s="37"/>
      <c r="G286" s="47"/>
      <c r="H286" s="37"/>
      <c r="I286" s="37"/>
      <c r="J286" s="51"/>
      <c r="K286" s="51"/>
      <c r="L286" s="51"/>
      <c r="M286" s="51"/>
      <c r="N286" s="51"/>
      <c r="O286" s="51"/>
      <c r="P286" s="51"/>
      <c r="R286" s="38" t="s">
        <v>450</v>
      </c>
      <c r="S286" s="38" t="str" cm="1">
        <f t="array" ref="S286">_xlfn.XLOOKUP(R286,INDEX(Flettilisti,,1),INDEX(Flettilisti,,2),,0)</f>
        <v>Vantar flokkun</v>
      </c>
      <c r="T286" s="38" t="str">
        <f>IF(ISBLANK(M286),"",IF(M286&lt;Gögn!$J$2,Gögn!$K$2,IF(M286&gt;Gögn!$J$4,Gögn!$K$4,Gögn!$K$3)))</f>
        <v/>
      </c>
      <c r="U286" s="49" t="str" cm="1">
        <f t="array" aca="1" ref="U286" ca="1">IF(ISBLANK(A286),"",IF(S286="Styrkhæft",_xlfn.XLOOKUP(T286,Vegalengdir[Texti],INDIRECT("Vegalengdir["&amp;'Upplýsingar um umsækjanda'!$B$10&amp;"]"),0%,0)))</f>
        <v/>
      </c>
      <c r="V286" s="72" t="str">
        <f t="shared" si="4"/>
        <v/>
      </c>
    </row>
    <row r="287" spans="1:22" x14ac:dyDescent="0.25">
      <c r="A287" s="47"/>
      <c r="B287" s="47"/>
      <c r="C287" s="47"/>
      <c r="D287" s="117"/>
      <c r="E287" s="47"/>
      <c r="F287" s="37"/>
      <c r="G287" s="47"/>
      <c r="H287" s="37"/>
      <c r="I287" s="37"/>
      <c r="J287" s="51"/>
      <c r="K287" s="51"/>
      <c r="L287" s="51"/>
      <c r="M287" s="51"/>
      <c r="N287" s="51"/>
      <c r="O287" s="51"/>
      <c r="P287" s="51"/>
      <c r="R287" s="38" t="s">
        <v>450</v>
      </c>
      <c r="S287" s="38" t="str" cm="1">
        <f t="array" ref="S287">_xlfn.XLOOKUP(R287,INDEX(Flettilisti,,1),INDEX(Flettilisti,,2),,0)</f>
        <v>Vantar flokkun</v>
      </c>
      <c r="T287" s="38" t="str">
        <f>IF(ISBLANK(M287),"",IF(M287&lt;Gögn!$J$2,Gögn!$K$2,IF(M287&gt;Gögn!$J$4,Gögn!$K$4,Gögn!$K$3)))</f>
        <v/>
      </c>
      <c r="U287" s="49" t="str" cm="1">
        <f t="array" aca="1" ref="U287" ca="1">IF(ISBLANK(A287),"",IF(S287="Styrkhæft",_xlfn.XLOOKUP(T287,Vegalengdir[Texti],INDIRECT("Vegalengdir["&amp;'Upplýsingar um umsækjanda'!$B$10&amp;"]"),0%,0)))</f>
        <v/>
      </c>
      <c r="V287" s="72" t="str">
        <f t="shared" si="4"/>
        <v/>
      </c>
    </row>
    <row r="288" spans="1:22" x14ac:dyDescent="0.25">
      <c r="A288" s="47"/>
      <c r="B288" s="47"/>
      <c r="C288" s="47"/>
      <c r="D288" s="117"/>
      <c r="E288" s="47"/>
      <c r="F288" s="37"/>
      <c r="G288" s="47"/>
      <c r="H288" s="37"/>
      <c r="I288" s="37"/>
      <c r="J288" s="51"/>
      <c r="K288" s="51"/>
      <c r="L288" s="51"/>
      <c r="M288" s="51"/>
      <c r="N288" s="51"/>
      <c r="O288" s="51"/>
      <c r="P288" s="51"/>
      <c r="R288" s="38" t="s">
        <v>450</v>
      </c>
      <c r="S288" s="38" t="str" cm="1">
        <f t="array" ref="S288">_xlfn.XLOOKUP(R288,INDEX(Flettilisti,,1),INDEX(Flettilisti,,2),,0)</f>
        <v>Vantar flokkun</v>
      </c>
      <c r="T288" s="38" t="str">
        <f>IF(ISBLANK(M288),"",IF(M288&lt;Gögn!$J$2,Gögn!$K$2,IF(M288&gt;Gögn!$J$4,Gögn!$K$4,Gögn!$K$3)))</f>
        <v/>
      </c>
      <c r="U288" s="49" t="str" cm="1">
        <f t="array" aca="1" ref="U288" ca="1">IF(ISBLANK(A288),"",IF(S288="Styrkhæft",_xlfn.XLOOKUP(T288,Vegalengdir[Texti],INDIRECT("Vegalengdir["&amp;'Upplýsingar um umsækjanda'!$B$10&amp;"]"),0%,0)))</f>
        <v/>
      </c>
      <c r="V288" s="72" t="str">
        <f t="shared" si="4"/>
        <v/>
      </c>
    </row>
    <row r="289" spans="1:22" x14ac:dyDescent="0.25">
      <c r="A289" s="47"/>
      <c r="B289" s="47"/>
      <c r="C289" s="47"/>
      <c r="D289" s="117"/>
      <c r="E289" s="47"/>
      <c r="F289" s="37"/>
      <c r="G289" s="47"/>
      <c r="H289" s="37"/>
      <c r="I289" s="37"/>
      <c r="J289" s="51"/>
      <c r="K289" s="51"/>
      <c r="L289" s="51"/>
      <c r="M289" s="51"/>
      <c r="N289" s="51"/>
      <c r="O289" s="51"/>
      <c r="P289" s="51"/>
      <c r="R289" s="38" t="s">
        <v>450</v>
      </c>
      <c r="S289" s="38" t="str" cm="1">
        <f t="array" ref="S289">_xlfn.XLOOKUP(R289,INDEX(Flettilisti,,1),INDEX(Flettilisti,,2),,0)</f>
        <v>Vantar flokkun</v>
      </c>
      <c r="T289" s="38" t="str">
        <f>IF(ISBLANK(M289),"",IF(M289&lt;Gögn!$J$2,Gögn!$K$2,IF(M289&gt;Gögn!$J$4,Gögn!$K$4,Gögn!$K$3)))</f>
        <v/>
      </c>
      <c r="U289" s="49" t="str" cm="1">
        <f t="array" aca="1" ref="U289" ca="1">IF(ISBLANK(A289),"",IF(S289="Styrkhæft",_xlfn.XLOOKUP(T289,Vegalengdir[Texti],INDIRECT("Vegalengdir["&amp;'Upplýsingar um umsækjanda'!$B$10&amp;"]"),0%,0)))</f>
        <v/>
      </c>
      <c r="V289" s="72" t="str">
        <f t="shared" si="4"/>
        <v/>
      </c>
    </row>
    <row r="290" spans="1:22" x14ac:dyDescent="0.25">
      <c r="A290" s="47"/>
      <c r="B290" s="47"/>
      <c r="C290" s="47"/>
      <c r="D290" s="117"/>
      <c r="E290" s="47"/>
      <c r="F290" s="37"/>
      <c r="G290" s="47"/>
      <c r="H290" s="37"/>
      <c r="I290" s="37"/>
      <c r="J290" s="51"/>
      <c r="K290" s="51"/>
      <c r="L290" s="51"/>
      <c r="M290" s="51"/>
      <c r="N290" s="51"/>
      <c r="O290" s="51"/>
      <c r="P290" s="51"/>
      <c r="R290" s="38" t="s">
        <v>450</v>
      </c>
      <c r="S290" s="38" t="str" cm="1">
        <f t="array" ref="S290">_xlfn.XLOOKUP(R290,INDEX(Flettilisti,,1),INDEX(Flettilisti,,2),,0)</f>
        <v>Vantar flokkun</v>
      </c>
      <c r="T290" s="38" t="str">
        <f>IF(ISBLANK(M290),"",IF(M290&lt;Gögn!$J$2,Gögn!$K$2,IF(M290&gt;Gögn!$J$4,Gögn!$K$4,Gögn!$K$3)))</f>
        <v/>
      </c>
      <c r="U290" s="49" t="str" cm="1">
        <f t="array" aca="1" ref="U290" ca="1">IF(ISBLANK(A290),"",IF(S290="Styrkhæft",_xlfn.XLOOKUP(T290,Vegalengdir[Texti],INDIRECT("Vegalengdir["&amp;'Upplýsingar um umsækjanda'!$B$10&amp;"]"),0%,0)))</f>
        <v/>
      </c>
      <c r="V290" s="72" t="str">
        <f t="shared" si="4"/>
        <v/>
      </c>
    </row>
    <row r="291" spans="1:22" x14ac:dyDescent="0.25">
      <c r="A291" s="47"/>
      <c r="B291" s="47"/>
      <c r="C291" s="47"/>
      <c r="D291" s="117"/>
      <c r="E291" s="47"/>
      <c r="F291" s="37"/>
      <c r="G291" s="47"/>
      <c r="H291" s="37"/>
      <c r="I291" s="37"/>
      <c r="J291" s="51"/>
      <c r="K291" s="51"/>
      <c r="L291" s="51"/>
      <c r="M291" s="51"/>
      <c r="N291" s="51"/>
      <c r="O291" s="51"/>
      <c r="P291" s="51"/>
      <c r="R291" s="38" t="s">
        <v>450</v>
      </c>
      <c r="S291" s="38" t="str" cm="1">
        <f t="array" ref="S291">_xlfn.XLOOKUP(R291,INDEX(Flettilisti,,1),INDEX(Flettilisti,,2),,0)</f>
        <v>Vantar flokkun</v>
      </c>
      <c r="T291" s="38" t="str">
        <f>IF(ISBLANK(M291),"",IF(M291&lt;Gögn!$J$2,Gögn!$K$2,IF(M291&gt;Gögn!$J$4,Gögn!$K$4,Gögn!$K$3)))</f>
        <v/>
      </c>
      <c r="U291" s="49" t="str" cm="1">
        <f t="array" aca="1" ref="U291" ca="1">IF(ISBLANK(A291),"",IF(S291="Styrkhæft",_xlfn.XLOOKUP(T291,Vegalengdir[Texti],INDIRECT("Vegalengdir["&amp;'Upplýsingar um umsækjanda'!$B$10&amp;"]"),0%,0)))</f>
        <v/>
      </c>
      <c r="V291" s="72" t="str">
        <f t="shared" si="4"/>
        <v/>
      </c>
    </row>
    <row r="292" spans="1:22" x14ac:dyDescent="0.25">
      <c r="A292" s="47"/>
      <c r="B292" s="47"/>
      <c r="C292" s="47"/>
      <c r="D292" s="117"/>
      <c r="E292" s="47"/>
      <c r="F292" s="37"/>
      <c r="G292" s="47"/>
      <c r="H292" s="37"/>
      <c r="I292" s="37"/>
      <c r="J292" s="51"/>
      <c r="K292" s="51"/>
      <c r="L292" s="51"/>
      <c r="M292" s="51"/>
      <c r="N292" s="51"/>
      <c r="O292" s="51"/>
      <c r="P292" s="51"/>
      <c r="R292" s="38" t="s">
        <v>450</v>
      </c>
      <c r="S292" s="38" t="str" cm="1">
        <f t="array" ref="S292">_xlfn.XLOOKUP(R292,INDEX(Flettilisti,,1),INDEX(Flettilisti,,2),,0)</f>
        <v>Vantar flokkun</v>
      </c>
      <c r="T292" s="38" t="str">
        <f>IF(ISBLANK(M292),"",IF(M292&lt;Gögn!$J$2,Gögn!$K$2,IF(M292&gt;Gögn!$J$4,Gögn!$K$4,Gögn!$K$3)))</f>
        <v/>
      </c>
      <c r="U292" s="49" t="str" cm="1">
        <f t="array" aca="1" ref="U292" ca="1">IF(ISBLANK(A292),"",IF(S292="Styrkhæft",_xlfn.XLOOKUP(T292,Vegalengdir[Texti],INDIRECT("Vegalengdir["&amp;'Upplýsingar um umsækjanda'!$B$10&amp;"]"),0%,0)))</f>
        <v/>
      </c>
      <c r="V292" s="72" t="str">
        <f t="shared" si="4"/>
        <v/>
      </c>
    </row>
    <row r="293" spans="1:22" x14ac:dyDescent="0.25">
      <c r="A293" s="47"/>
      <c r="B293" s="47"/>
      <c r="C293" s="47"/>
      <c r="D293" s="117"/>
      <c r="E293" s="47"/>
      <c r="F293" s="37"/>
      <c r="G293" s="47"/>
      <c r="H293" s="37"/>
      <c r="I293" s="37"/>
      <c r="J293" s="51"/>
      <c r="K293" s="51"/>
      <c r="L293" s="51"/>
      <c r="M293" s="51"/>
      <c r="N293" s="51"/>
      <c r="O293" s="51"/>
      <c r="P293" s="51"/>
      <c r="R293" s="38" t="s">
        <v>450</v>
      </c>
      <c r="S293" s="38" t="str" cm="1">
        <f t="array" ref="S293">_xlfn.XLOOKUP(R293,INDEX(Flettilisti,,1),INDEX(Flettilisti,,2),,0)</f>
        <v>Vantar flokkun</v>
      </c>
      <c r="T293" s="38" t="str">
        <f>IF(ISBLANK(M293),"",IF(M293&lt;Gögn!$J$2,Gögn!$K$2,IF(M293&gt;Gögn!$J$4,Gögn!$K$4,Gögn!$K$3)))</f>
        <v/>
      </c>
      <c r="U293" s="49" t="str" cm="1">
        <f t="array" aca="1" ref="U293" ca="1">IF(ISBLANK(A293),"",IF(S293="Styrkhæft",_xlfn.XLOOKUP(T293,Vegalengdir[Texti],INDIRECT("Vegalengdir["&amp;'Upplýsingar um umsækjanda'!$B$10&amp;"]"),0%,0)))</f>
        <v/>
      </c>
      <c r="V293" s="72" t="str">
        <f t="shared" si="4"/>
        <v/>
      </c>
    </row>
    <row r="294" spans="1:22" x14ac:dyDescent="0.25">
      <c r="A294" s="47"/>
      <c r="B294" s="47"/>
      <c r="C294" s="47"/>
      <c r="D294" s="117"/>
      <c r="E294" s="47"/>
      <c r="F294" s="37"/>
      <c r="G294" s="47"/>
      <c r="H294" s="37"/>
      <c r="I294" s="37"/>
      <c r="J294" s="51"/>
      <c r="K294" s="51"/>
      <c r="L294" s="51"/>
      <c r="M294" s="51"/>
      <c r="N294" s="51"/>
      <c r="O294" s="51"/>
      <c r="P294" s="51"/>
      <c r="R294" s="38" t="s">
        <v>450</v>
      </c>
      <c r="S294" s="38" t="str" cm="1">
        <f t="array" ref="S294">_xlfn.XLOOKUP(R294,INDEX(Flettilisti,,1),INDEX(Flettilisti,,2),,0)</f>
        <v>Vantar flokkun</v>
      </c>
      <c r="T294" s="38" t="str">
        <f>IF(ISBLANK(M294),"",IF(M294&lt;Gögn!$J$2,Gögn!$K$2,IF(M294&gt;Gögn!$J$4,Gögn!$K$4,Gögn!$K$3)))</f>
        <v/>
      </c>
      <c r="U294" s="49" t="str" cm="1">
        <f t="array" aca="1" ref="U294" ca="1">IF(ISBLANK(A294),"",IF(S294="Styrkhæft",_xlfn.XLOOKUP(T294,Vegalengdir[Texti],INDIRECT("Vegalengdir["&amp;'Upplýsingar um umsækjanda'!$B$10&amp;"]"),0%,0)))</f>
        <v/>
      </c>
      <c r="V294" s="72" t="str">
        <f t="shared" si="4"/>
        <v/>
      </c>
    </row>
    <row r="295" spans="1:22" x14ac:dyDescent="0.25">
      <c r="A295" s="47"/>
      <c r="B295" s="47"/>
      <c r="C295" s="47"/>
      <c r="D295" s="117"/>
      <c r="E295" s="47"/>
      <c r="F295" s="37"/>
      <c r="G295" s="47"/>
      <c r="H295" s="37"/>
      <c r="I295" s="37"/>
      <c r="J295" s="51"/>
      <c r="K295" s="51"/>
      <c r="L295" s="51"/>
      <c r="M295" s="51"/>
      <c r="N295" s="51"/>
      <c r="O295" s="51"/>
      <c r="P295" s="51"/>
      <c r="R295" s="38" t="s">
        <v>450</v>
      </c>
      <c r="S295" s="38" t="str" cm="1">
        <f t="array" ref="S295">_xlfn.XLOOKUP(R295,INDEX(Flettilisti,,1),INDEX(Flettilisti,,2),,0)</f>
        <v>Vantar flokkun</v>
      </c>
      <c r="T295" s="38" t="str">
        <f>IF(ISBLANK(M295),"",IF(M295&lt;Gögn!$J$2,Gögn!$K$2,IF(M295&gt;Gögn!$J$4,Gögn!$K$4,Gögn!$K$3)))</f>
        <v/>
      </c>
      <c r="U295" s="49" t="str" cm="1">
        <f t="array" aca="1" ref="U295" ca="1">IF(ISBLANK(A295),"",IF(S295="Styrkhæft",_xlfn.XLOOKUP(T295,Vegalengdir[Texti],INDIRECT("Vegalengdir["&amp;'Upplýsingar um umsækjanda'!$B$10&amp;"]"),0%,0)))</f>
        <v/>
      </c>
      <c r="V295" s="72" t="str">
        <f t="shared" si="4"/>
        <v/>
      </c>
    </row>
    <row r="296" spans="1:22" x14ac:dyDescent="0.25">
      <c r="A296" s="47"/>
      <c r="B296" s="47"/>
      <c r="C296" s="47"/>
      <c r="D296" s="117"/>
      <c r="E296" s="47"/>
      <c r="F296" s="37"/>
      <c r="G296" s="47"/>
      <c r="H296" s="37"/>
      <c r="I296" s="37"/>
      <c r="J296" s="51"/>
      <c r="K296" s="51"/>
      <c r="L296" s="51"/>
      <c r="M296" s="51"/>
      <c r="N296" s="51"/>
      <c r="O296" s="51"/>
      <c r="P296" s="51"/>
      <c r="R296" s="38" t="s">
        <v>450</v>
      </c>
      <c r="S296" s="38" t="str" cm="1">
        <f t="array" ref="S296">_xlfn.XLOOKUP(R296,INDEX(Flettilisti,,1),INDEX(Flettilisti,,2),,0)</f>
        <v>Vantar flokkun</v>
      </c>
      <c r="T296" s="38" t="str">
        <f>IF(ISBLANK(M296),"",IF(M296&lt;Gögn!$J$2,Gögn!$K$2,IF(M296&gt;Gögn!$J$4,Gögn!$K$4,Gögn!$K$3)))</f>
        <v/>
      </c>
      <c r="U296" s="49" t="str" cm="1">
        <f t="array" aca="1" ref="U296" ca="1">IF(ISBLANK(A296),"",IF(S296="Styrkhæft",_xlfn.XLOOKUP(T296,Vegalengdir[Texti],INDIRECT("Vegalengdir["&amp;'Upplýsingar um umsækjanda'!$B$10&amp;"]"),0%,0)))</f>
        <v/>
      </c>
      <c r="V296" s="72" t="str">
        <f t="shared" si="4"/>
        <v/>
      </c>
    </row>
    <row r="297" spans="1:22" x14ac:dyDescent="0.25">
      <c r="A297" s="47"/>
      <c r="B297" s="47"/>
      <c r="C297" s="47"/>
      <c r="D297" s="117"/>
      <c r="E297" s="47"/>
      <c r="F297" s="37"/>
      <c r="G297" s="47"/>
      <c r="H297" s="37"/>
      <c r="I297" s="37"/>
      <c r="J297" s="51"/>
      <c r="K297" s="51"/>
      <c r="L297" s="51"/>
      <c r="M297" s="51"/>
      <c r="N297" s="51"/>
      <c r="O297" s="51"/>
      <c r="P297" s="51"/>
      <c r="R297" s="38" t="s">
        <v>450</v>
      </c>
      <c r="S297" s="38" t="str" cm="1">
        <f t="array" ref="S297">_xlfn.XLOOKUP(R297,INDEX(Flettilisti,,1),INDEX(Flettilisti,,2),,0)</f>
        <v>Vantar flokkun</v>
      </c>
      <c r="T297" s="38" t="str">
        <f>IF(ISBLANK(M297),"",IF(M297&lt;Gögn!$J$2,Gögn!$K$2,IF(M297&gt;Gögn!$J$4,Gögn!$K$4,Gögn!$K$3)))</f>
        <v/>
      </c>
      <c r="U297" s="49" t="str" cm="1">
        <f t="array" aca="1" ref="U297" ca="1">IF(ISBLANK(A297),"",IF(S297="Styrkhæft",_xlfn.XLOOKUP(T297,Vegalengdir[Texti],INDIRECT("Vegalengdir["&amp;'Upplýsingar um umsækjanda'!$B$10&amp;"]"),0%,0)))</f>
        <v/>
      </c>
      <c r="V297" s="72" t="str">
        <f t="shared" si="4"/>
        <v/>
      </c>
    </row>
    <row r="298" spans="1:22" x14ac:dyDescent="0.25">
      <c r="A298" s="47"/>
      <c r="B298" s="47"/>
      <c r="C298" s="47"/>
      <c r="D298" s="117"/>
      <c r="E298" s="47"/>
      <c r="F298" s="37"/>
      <c r="G298" s="47"/>
      <c r="H298" s="37"/>
      <c r="I298" s="37"/>
      <c r="J298" s="51"/>
      <c r="K298" s="51"/>
      <c r="L298" s="51"/>
      <c r="M298" s="51"/>
      <c r="N298" s="51"/>
      <c r="O298" s="51"/>
      <c r="P298" s="51"/>
      <c r="R298" s="38" t="s">
        <v>450</v>
      </c>
      <c r="S298" s="38" t="str" cm="1">
        <f t="array" ref="S298">_xlfn.XLOOKUP(R298,INDEX(Flettilisti,,1),INDEX(Flettilisti,,2),,0)</f>
        <v>Vantar flokkun</v>
      </c>
      <c r="T298" s="38" t="str">
        <f>IF(ISBLANK(M298),"",IF(M298&lt;Gögn!$J$2,Gögn!$K$2,IF(M298&gt;Gögn!$J$4,Gögn!$K$4,Gögn!$K$3)))</f>
        <v/>
      </c>
      <c r="U298" s="49" t="str" cm="1">
        <f t="array" aca="1" ref="U298" ca="1">IF(ISBLANK(A298),"",IF(S298="Styrkhæft",_xlfn.XLOOKUP(T298,Vegalengdir[Texti],INDIRECT("Vegalengdir["&amp;'Upplýsingar um umsækjanda'!$B$10&amp;"]"),0%,0)))</f>
        <v/>
      </c>
      <c r="V298" s="72" t="str">
        <f t="shared" si="4"/>
        <v/>
      </c>
    </row>
    <row r="299" spans="1:22" x14ac:dyDescent="0.25">
      <c r="A299" s="47"/>
      <c r="B299" s="47"/>
      <c r="C299" s="47"/>
      <c r="D299" s="117"/>
      <c r="E299" s="47"/>
      <c r="F299" s="37"/>
      <c r="G299" s="47"/>
      <c r="H299" s="37"/>
      <c r="I299" s="37"/>
      <c r="J299" s="51"/>
      <c r="K299" s="51"/>
      <c r="L299" s="51"/>
      <c r="M299" s="51"/>
      <c r="N299" s="51"/>
      <c r="O299" s="51"/>
      <c r="P299" s="51"/>
      <c r="R299" s="38" t="s">
        <v>450</v>
      </c>
      <c r="S299" s="38" t="str" cm="1">
        <f t="array" ref="S299">_xlfn.XLOOKUP(R299,INDEX(Flettilisti,,1),INDEX(Flettilisti,,2),,0)</f>
        <v>Vantar flokkun</v>
      </c>
      <c r="T299" s="38" t="str">
        <f>IF(ISBLANK(M299),"",IF(M299&lt;Gögn!$J$2,Gögn!$K$2,IF(M299&gt;Gögn!$J$4,Gögn!$K$4,Gögn!$K$3)))</f>
        <v/>
      </c>
      <c r="U299" s="49" t="str" cm="1">
        <f t="array" aca="1" ref="U299" ca="1">IF(ISBLANK(A299),"",IF(S299="Styrkhæft",_xlfn.XLOOKUP(T299,Vegalengdir[Texti],INDIRECT("Vegalengdir["&amp;'Upplýsingar um umsækjanda'!$B$10&amp;"]"),0%,0)))</f>
        <v/>
      </c>
      <c r="V299" s="72" t="str">
        <f t="shared" si="4"/>
        <v/>
      </c>
    </row>
    <row r="300" spans="1:22" x14ac:dyDescent="0.25">
      <c r="A300" s="47"/>
      <c r="B300" s="47"/>
      <c r="C300" s="47"/>
      <c r="D300" s="117"/>
      <c r="E300" s="47"/>
      <c r="F300" s="37"/>
      <c r="G300" s="47"/>
      <c r="H300" s="37"/>
      <c r="I300" s="37"/>
      <c r="J300" s="51"/>
      <c r="K300" s="51"/>
      <c r="L300" s="51"/>
      <c r="M300" s="51"/>
      <c r="N300" s="51"/>
      <c r="O300" s="51"/>
      <c r="P300" s="51"/>
      <c r="R300" s="38" t="s">
        <v>450</v>
      </c>
      <c r="S300" s="38" t="str" cm="1">
        <f t="array" ref="S300">_xlfn.XLOOKUP(R300,INDEX(Flettilisti,,1),INDEX(Flettilisti,,2),,0)</f>
        <v>Vantar flokkun</v>
      </c>
      <c r="T300" s="38" t="str">
        <f>IF(ISBLANK(M300),"",IF(M300&lt;Gögn!$J$2,Gögn!$K$2,IF(M300&gt;Gögn!$J$4,Gögn!$K$4,Gögn!$K$3)))</f>
        <v/>
      </c>
      <c r="U300" s="49" t="str" cm="1">
        <f t="array" aca="1" ref="U300" ca="1">IF(ISBLANK(A300),"",IF(S300="Styrkhæft",_xlfn.XLOOKUP(T300,Vegalengdir[Texti],INDIRECT("Vegalengdir["&amp;'Upplýsingar um umsækjanda'!$B$10&amp;"]"),0%,0)))</f>
        <v/>
      </c>
      <c r="V300" s="72" t="str">
        <f t="shared" si="4"/>
        <v/>
      </c>
    </row>
    <row r="301" spans="1:22" x14ac:dyDescent="0.25">
      <c r="A301" s="47"/>
      <c r="B301" s="47"/>
      <c r="C301" s="47"/>
      <c r="D301" s="117"/>
      <c r="E301" s="47"/>
      <c r="F301" s="37"/>
      <c r="G301" s="47"/>
      <c r="H301" s="37"/>
      <c r="I301" s="37"/>
      <c r="J301" s="51"/>
      <c r="K301" s="51"/>
      <c r="L301" s="51"/>
      <c r="M301" s="51"/>
      <c r="N301" s="51"/>
      <c r="O301" s="51"/>
      <c r="P301" s="51"/>
      <c r="R301" s="38" t="s">
        <v>450</v>
      </c>
      <c r="S301" s="38" t="str" cm="1">
        <f t="array" ref="S301">_xlfn.XLOOKUP(R301,INDEX(Flettilisti,,1),INDEX(Flettilisti,,2),,0)</f>
        <v>Vantar flokkun</v>
      </c>
      <c r="T301" s="38" t="str">
        <f>IF(ISBLANK(M301),"",IF(M301&lt;Gögn!$J$2,Gögn!$K$2,IF(M301&gt;Gögn!$J$4,Gögn!$K$4,Gögn!$K$3)))</f>
        <v/>
      </c>
      <c r="U301" s="49" t="str" cm="1">
        <f t="array" aca="1" ref="U301" ca="1">IF(ISBLANK(A301),"",IF(S301="Styrkhæft",_xlfn.XLOOKUP(T301,Vegalengdir[Texti],INDIRECT("Vegalengdir["&amp;'Upplýsingar um umsækjanda'!$B$10&amp;"]"),0%,0)))</f>
        <v/>
      </c>
      <c r="V301" s="72" t="str">
        <f t="shared" si="4"/>
        <v/>
      </c>
    </row>
    <row r="302" spans="1:22" x14ac:dyDescent="0.25">
      <c r="A302" s="47"/>
      <c r="B302" s="47"/>
      <c r="C302" s="47"/>
      <c r="D302" s="117"/>
      <c r="E302" s="47"/>
      <c r="F302" s="37"/>
      <c r="G302" s="47"/>
      <c r="H302" s="37"/>
      <c r="I302" s="37"/>
      <c r="J302" s="51"/>
      <c r="K302" s="51"/>
      <c r="L302" s="51"/>
      <c r="M302" s="51"/>
      <c r="N302" s="51"/>
      <c r="O302" s="51"/>
      <c r="P302" s="51"/>
      <c r="R302" s="38" t="s">
        <v>450</v>
      </c>
      <c r="S302" s="38" t="str" cm="1">
        <f t="array" ref="S302">_xlfn.XLOOKUP(R302,INDEX(Flettilisti,,1),INDEX(Flettilisti,,2),,0)</f>
        <v>Vantar flokkun</v>
      </c>
      <c r="T302" s="38" t="str">
        <f>IF(ISBLANK(M302),"",IF(M302&lt;Gögn!$J$2,Gögn!$K$2,IF(M302&gt;Gögn!$J$4,Gögn!$K$4,Gögn!$K$3)))</f>
        <v/>
      </c>
      <c r="U302" s="49" t="str" cm="1">
        <f t="array" aca="1" ref="U302" ca="1">IF(ISBLANK(A302),"",IF(S302="Styrkhæft",_xlfn.XLOOKUP(T302,Vegalengdir[Texti],INDIRECT("Vegalengdir["&amp;'Upplýsingar um umsækjanda'!$B$10&amp;"]"),0%,0)))</f>
        <v/>
      </c>
      <c r="V302" s="72" t="str">
        <f t="shared" si="4"/>
        <v/>
      </c>
    </row>
    <row r="303" spans="1:22" x14ac:dyDescent="0.25">
      <c r="A303" s="47"/>
      <c r="B303" s="47"/>
      <c r="C303" s="47"/>
      <c r="D303" s="117"/>
      <c r="E303" s="47"/>
      <c r="F303" s="37"/>
      <c r="G303" s="47"/>
      <c r="H303" s="37"/>
      <c r="I303" s="37"/>
      <c r="J303" s="51"/>
      <c r="K303" s="51"/>
      <c r="L303" s="51"/>
      <c r="M303" s="51"/>
      <c r="N303" s="51"/>
      <c r="O303" s="51"/>
      <c r="P303" s="51"/>
      <c r="R303" s="38" t="s">
        <v>450</v>
      </c>
      <c r="S303" s="38" t="str" cm="1">
        <f t="array" ref="S303">_xlfn.XLOOKUP(R303,INDEX(Flettilisti,,1),INDEX(Flettilisti,,2),,0)</f>
        <v>Vantar flokkun</v>
      </c>
      <c r="T303" s="38" t="str">
        <f>IF(ISBLANK(M303),"",IF(M303&lt;Gögn!$J$2,Gögn!$K$2,IF(M303&gt;Gögn!$J$4,Gögn!$K$4,Gögn!$K$3)))</f>
        <v/>
      </c>
      <c r="U303" s="49" t="str" cm="1">
        <f t="array" aca="1" ref="U303" ca="1">IF(ISBLANK(A303),"",IF(S303="Styrkhæft",_xlfn.XLOOKUP(T303,Vegalengdir[Texti],INDIRECT("Vegalengdir["&amp;'Upplýsingar um umsækjanda'!$B$10&amp;"]"),0%,0)))</f>
        <v/>
      </c>
      <c r="V303" s="72" t="str">
        <f t="shared" si="4"/>
        <v/>
      </c>
    </row>
    <row r="304" spans="1:22" x14ac:dyDescent="0.25">
      <c r="A304" s="47"/>
      <c r="B304" s="47"/>
      <c r="C304" s="47"/>
      <c r="D304" s="117"/>
      <c r="E304" s="47"/>
      <c r="F304" s="37"/>
      <c r="G304" s="47"/>
      <c r="H304" s="37"/>
      <c r="I304" s="37"/>
      <c r="J304" s="51"/>
      <c r="K304" s="51"/>
      <c r="L304" s="51"/>
      <c r="M304" s="51"/>
      <c r="N304" s="51"/>
      <c r="O304" s="51"/>
      <c r="P304" s="51"/>
      <c r="R304" s="38" t="s">
        <v>450</v>
      </c>
      <c r="S304" s="38" t="str" cm="1">
        <f t="array" ref="S304">_xlfn.XLOOKUP(R304,INDEX(Flettilisti,,1),INDEX(Flettilisti,,2),,0)</f>
        <v>Vantar flokkun</v>
      </c>
      <c r="T304" s="38" t="str">
        <f>IF(ISBLANK(M304),"",IF(M304&lt;Gögn!$J$2,Gögn!$K$2,IF(M304&gt;Gögn!$J$4,Gögn!$K$4,Gögn!$K$3)))</f>
        <v/>
      </c>
      <c r="U304" s="49" t="str" cm="1">
        <f t="array" aca="1" ref="U304" ca="1">IF(ISBLANK(A304),"",IF(S304="Styrkhæft",_xlfn.XLOOKUP(T304,Vegalengdir[Texti],INDIRECT("Vegalengdir["&amp;'Upplýsingar um umsækjanda'!$B$10&amp;"]"),0%,0)))</f>
        <v/>
      </c>
      <c r="V304" s="72" t="str">
        <f t="shared" si="4"/>
        <v/>
      </c>
    </row>
    <row r="305" spans="1:22" x14ac:dyDescent="0.25">
      <c r="A305" s="47"/>
      <c r="B305" s="47"/>
      <c r="C305" s="47"/>
      <c r="D305" s="117"/>
      <c r="E305" s="47"/>
      <c r="F305" s="37"/>
      <c r="G305" s="47"/>
      <c r="H305" s="37"/>
      <c r="I305" s="37"/>
      <c r="J305" s="51"/>
      <c r="K305" s="51"/>
      <c r="L305" s="51"/>
      <c r="M305" s="51"/>
      <c r="N305" s="51"/>
      <c r="O305" s="51"/>
      <c r="P305" s="51"/>
      <c r="R305" s="38" t="s">
        <v>450</v>
      </c>
      <c r="S305" s="38" t="str" cm="1">
        <f t="array" ref="S305">_xlfn.XLOOKUP(R305,INDEX(Flettilisti,,1),INDEX(Flettilisti,,2),,0)</f>
        <v>Vantar flokkun</v>
      </c>
      <c r="T305" s="38" t="str">
        <f>IF(ISBLANK(M305),"",IF(M305&lt;Gögn!$J$2,Gögn!$K$2,IF(M305&gt;Gögn!$J$4,Gögn!$K$4,Gögn!$K$3)))</f>
        <v/>
      </c>
      <c r="U305" s="49" t="str" cm="1">
        <f t="array" aca="1" ref="U305" ca="1">IF(ISBLANK(A305),"",IF(S305="Styrkhæft",_xlfn.XLOOKUP(T305,Vegalengdir[Texti],INDIRECT("Vegalengdir["&amp;'Upplýsingar um umsækjanda'!$B$10&amp;"]"),0%,0)))</f>
        <v/>
      </c>
      <c r="V305" s="72" t="str">
        <f t="shared" si="4"/>
        <v/>
      </c>
    </row>
    <row r="306" spans="1:22" x14ac:dyDescent="0.25">
      <c r="A306" s="47"/>
      <c r="B306" s="47"/>
      <c r="C306" s="47"/>
      <c r="D306" s="117"/>
      <c r="E306" s="47"/>
      <c r="F306" s="37"/>
      <c r="G306" s="47"/>
      <c r="H306" s="37"/>
      <c r="I306" s="37"/>
      <c r="J306" s="51"/>
      <c r="K306" s="51"/>
      <c r="L306" s="51"/>
      <c r="M306" s="51"/>
      <c r="N306" s="51"/>
      <c r="O306" s="51"/>
      <c r="P306" s="51"/>
      <c r="R306" s="38" t="s">
        <v>450</v>
      </c>
      <c r="S306" s="38" t="str" cm="1">
        <f t="array" ref="S306">_xlfn.XLOOKUP(R306,INDEX(Flettilisti,,1),INDEX(Flettilisti,,2),,0)</f>
        <v>Vantar flokkun</v>
      </c>
      <c r="T306" s="38" t="str">
        <f>IF(ISBLANK(M306),"",IF(M306&lt;Gögn!$J$2,Gögn!$K$2,IF(M306&gt;Gögn!$J$4,Gögn!$K$4,Gögn!$K$3)))</f>
        <v/>
      </c>
      <c r="U306" s="49" t="str" cm="1">
        <f t="array" aca="1" ref="U306" ca="1">IF(ISBLANK(A306),"",IF(S306="Styrkhæft",_xlfn.XLOOKUP(T306,Vegalengdir[Texti],INDIRECT("Vegalengdir["&amp;'Upplýsingar um umsækjanda'!$B$10&amp;"]"),0%,0)))</f>
        <v/>
      </c>
      <c r="V306" s="72" t="str">
        <f t="shared" si="4"/>
        <v/>
      </c>
    </row>
    <row r="307" spans="1:22" x14ac:dyDescent="0.25">
      <c r="A307" s="47"/>
      <c r="B307" s="47"/>
      <c r="C307" s="47"/>
      <c r="D307" s="117"/>
      <c r="E307" s="47"/>
      <c r="F307" s="37"/>
      <c r="G307" s="47"/>
      <c r="H307" s="37"/>
      <c r="I307" s="37"/>
      <c r="J307" s="51"/>
      <c r="K307" s="51"/>
      <c r="L307" s="51"/>
      <c r="M307" s="51"/>
      <c r="N307" s="51"/>
      <c r="O307" s="51"/>
      <c r="P307" s="51"/>
      <c r="R307" s="38" t="s">
        <v>450</v>
      </c>
      <c r="S307" s="38" t="str" cm="1">
        <f t="array" ref="S307">_xlfn.XLOOKUP(R307,INDEX(Flettilisti,,1),INDEX(Flettilisti,,2),,0)</f>
        <v>Vantar flokkun</v>
      </c>
      <c r="T307" s="38" t="str">
        <f>IF(ISBLANK(M307),"",IF(M307&lt;Gögn!$J$2,Gögn!$K$2,IF(M307&gt;Gögn!$J$4,Gögn!$K$4,Gögn!$K$3)))</f>
        <v/>
      </c>
      <c r="U307" s="49" t="str" cm="1">
        <f t="array" aca="1" ref="U307" ca="1">IF(ISBLANK(A307),"",IF(S307="Styrkhæft",_xlfn.XLOOKUP(T307,Vegalengdir[Texti],INDIRECT("Vegalengdir["&amp;'Upplýsingar um umsækjanda'!$B$10&amp;"]"),0%,0)))</f>
        <v/>
      </c>
      <c r="V307" s="72" t="str">
        <f t="shared" si="4"/>
        <v/>
      </c>
    </row>
    <row r="308" spans="1:22" x14ac:dyDescent="0.25">
      <c r="A308" s="47"/>
      <c r="B308" s="47"/>
      <c r="C308" s="47"/>
      <c r="D308" s="117"/>
      <c r="E308" s="47"/>
      <c r="F308" s="37"/>
      <c r="G308" s="47"/>
      <c r="H308" s="37"/>
      <c r="I308" s="37"/>
      <c r="J308" s="51"/>
      <c r="K308" s="51"/>
      <c r="L308" s="51"/>
      <c r="M308" s="51"/>
      <c r="N308" s="51"/>
      <c r="O308" s="51"/>
      <c r="P308" s="51"/>
      <c r="R308" s="38" t="s">
        <v>450</v>
      </c>
      <c r="S308" s="38" t="str" cm="1">
        <f t="array" ref="S308">_xlfn.XLOOKUP(R308,INDEX(Flettilisti,,1),INDEX(Flettilisti,,2),,0)</f>
        <v>Vantar flokkun</v>
      </c>
      <c r="T308" s="38" t="str">
        <f>IF(ISBLANK(M308),"",IF(M308&lt;Gögn!$J$2,Gögn!$K$2,IF(M308&gt;Gögn!$J$4,Gögn!$K$4,Gögn!$K$3)))</f>
        <v/>
      </c>
      <c r="U308" s="49" t="str" cm="1">
        <f t="array" aca="1" ref="U308" ca="1">IF(ISBLANK(A308),"",IF(S308="Styrkhæft",_xlfn.XLOOKUP(T308,Vegalengdir[Texti],INDIRECT("Vegalengdir["&amp;'Upplýsingar um umsækjanda'!$B$10&amp;"]"),0%,0)))</f>
        <v/>
      </c>
      <c r="V308" s="72" t="str">
        <f t="shared" si="4"/>
        <v/>
      </c>
    </row>
    <row r="309" spans="1:22" x14ac:dyDescent="0.25">
      <c r="A309" s="47"/>
      <c r="B309" s="47"/>
      <c r="C309" s="47"/>
      <c r="D309" s="117"/>
      <c r="E309" s="47"/>
      <c r="F309" s="37"/>
      <c r="G309" s="47"/>
      <c r="H309" s="37"/>
      <c r="I309" s="37"/>
      <c r="J309" s="51"/>
      <c r="K309" s="51"/>
      <c r="L309" s="51"/>
      <c r="M309" s="51"/>
      <c r="N309" s="51"/>
      <c r="O309" s="51"/>
      <c r="P309" s="51"/>
      <c r="R309" s="38" t="s">
        <v>450</v>
      </c>
      <c r="S309" s="38" t="str" cm="1">
        <f t="array" ref="S309">_xlfn.XLOOKUP(R309,INDEX(Flettilisti,,1),INDEX(Flettilisti,,2),,0)</f>
        <v>Vantar flokkun</v>
      </c>
      <c r="T309" s="38" t="str">
        <f>IF(ISBLANK(M309),"",IF(M309&lt;Gögn!$J$2,Gögn!$K$2,IF(M309&gt;Gögn!$J$4,Gögn!$K$4,Gögn!$K$3)))</f>
        <v/>
      </c>
      <c r="U309" s="49" t="str" cm="1">
        <f t="array" aca="1" ref="U309" ca="1">IF(ISBLANK(A309),"",IF(S309="Styrkhæft",_xlfn.XLOOKUP(T309,Vegalengdir[Texti],INDIRECT("Vegalengdir["&amp;'Upplýsingar um umsækjanda'!$B$10&amp;"]"),0%,0)))</f>
        <v/>
      </c>
      <c r="V309" s="72" t="str">
        <f t="shared" si="4"/>
        <v/>
      </c>
    </row>
    <row r="310" spans="1:22" x14ac:dyDescent="0.25">
      <c r="A310" s="47"/>
      <c r="B310" s="47"/>
      <c r="C310" s="47"/>
      <c r="D310" s="117"/>
      <c r="E310" s="47"/>
      <c r="F310" s="37"/>
      <c r="G310" s="47"/>
      <c r="H310" s="37"/>
      <c r="I310" s="37"/>
      <c r="J310" s="51"/>
      <c r="K310" s="51"/>
      <c r="L310" s="51"/>
      <c r="M310" s="51"/>
      <c r="N310" s="51"/>
      <c r="O310" s="51"/>
      <c r="P310" s="51"/>
      <c r="R310" s="38" t="s">
        <v>450</v>
      </c>
      <c r="S310" s="38" t="str" cm="1">
        <f t="array" ref="S310">_xlfn.XLOOKUP(R310,INDEX(Flettilisti,,1),INDEX(Flettilisti,,2),,0)</f>
        <v>Vantar flokkun</v>
      </c>
      <c r="T310" s="38" t="str">
        <f>IF(ISBLANK(M310),"",IF(M310&lt;Gögn!$J$2,Gögn!$K$2,IF(M310&gt;Gögn!$J$4,Gögn!$K$4,Gögn!$K$3)))</f>
        <v/>
      </c>
      <c r="U310" s="49" t="str" cm="1">
        <f t="array" aca="1" ref="U310" ca="1">IF(ISBLANK(A310),"",IF(S310="Styrkhæft",_xlfn.XLOOKUP(T310,Vegalengdir[Texti],INDIRECT("Vegalengdir["&amp;'Upplýsingar um umsækjanda'!$B$10&amp;"]"),0%,0)))</f>
        <v/>
      </c>
      <c r="V310" s="72" t="str">
        <f t="shared" si="4"/>
        <v/>
      </c>
    </row>
    <row r="311" spans="1:22" x14ac:dyDescent="0.25">
      <c r="A311" s="47"/>
      <c r="B311" s="47"/>
      <c r="C311" s="47"/>
      <c r="D311" s="117"/>
      <c r="E311" s="47"/>
      <c r="F311" s="37"/>
      <c r="G311" s="47"/>
      <c r="H311" s="37"/>
      <c r="I311" s="37"/>
      <c r="J311" s="51"/>
      <c r="K311" s="51"/>
      <c r="L311" s="51"/>
      <c r="M311" s="51"/>
      <c r="N311" s="51"/>
      <c r="O311" s="51"/>
      <c r="P311" s="51"/>
      <c r="R311" s="38" t="s">
        <v>450</v>
      </c>
      <c r="S311" s="38" t="str" cm="1">
        <f t="array" ref="S311">_xlfn.XLOOKUP(R311,INDEX(Flettilisti,,1),INDEX(Flettilisti,,2),,0)</f>
        <v>Vantar flokkun</v>
      </c>
      <c r="T311" s="38" t="str">
        <f>IF(ISBLANK(M311),"",IF(M311&lt;Gögn!$J$2,Gögn!$K$2,IF(M311&gt;Gögn!$J$4,Gögn!$K$4,Gögn!$K$3)))</f>
        <v/>
      </c>
      <c r="U311" s="49" t="str" cm="1">
        <f t="array" aca="1" ref="U311" ca="1">IF(ISBLANK(A311),"",IF(S311="Styrkhæft",_xlfn.XLOOKUP(T311,Vegalengdir[Texti],INDIRECT("Vegalengdir["&amp;'Upplýsingar um umsækjanda'!$B$10&amp;"]"),0%,0)))</f>
        <v/>
      </c>
      <c r="V311" s="72" t="str">
        <f t="shared" si="4"/>
        <v/>
      </c>
    </row>
    <row r="312" spans="1:22" x14ac:dyDescent="0.25">
      <c r="A312" s="47"/>
      <c r="B312" s="47"/>
      <c r="C312" s="47"/>
      <c r="D312" s="117"/>
      <c r="E312" s="47"/>
      <c r="F312" s="37"/>
      <c r="G312" s="47"/>
      <c r="H312" s="37"/>
      <c r="I312" s="37"/>
      <c r="J312" s="51"/>
      <c r="K312" s="51"/>
      <c r="L312" s="51"/>
      <c r="M312" s="51"/>
      <c r="N312" s="51"/>
      <c r="O312" s="51"/>
      <c r="P312" s="51"/>
      <c r="R312" s="38" t="s">
        <v>450</v>
      </c>
      <c r="S312" s="38" t="str" cm="1">
        <f t="array" ref="S312">_xlfn.XLOOKUP(R312,INDEX(Flettilisti,,1),INDEX(Flettilisti,,2),,0)</f>
        <v>Vantar flokkun</v>
      </c>
      <c r="T312" s="38" t="str">
        <f>IF(ISBLANK(M312),"",IF(M312&lt;Gögn!$J$2,Gögn!$K$2,IF(M312&gt;Gögn!$J$4,Gögn!$K$4,Gögn!$K$3)))</f>
        <v/>
      </c>
      <c r="U312" s="49" t="str" cm="1">
        <f t="array" aca="1" ref="U312" ca="1">IF(ISBLANK(A312),"",IF(S312="Styrkhæft",_xlfn.XLOOKUP(T312,Vegalengdir[Texti],INDIRECT("Vegalengdir["&amp;'Upplýsingar um umsækjanda'!$B$10&amp;"]"),0%,0)))</f>
        <v/>
      </c>
      <c r="V312" s="72" t="str">
        <f t="shared" si="4"/>
        <v/>
      </c>
    </row>
    <row r="313" spans="1:22" x14ac:dyDescent="0.25">
      <c r="A313" s="47"/>
      <c r="B313" s="47"/>
      <c r="C313" s="47"/>
      <c r="D313" s="117"/>
      <c r="E313" s="47"/>
      <c r="F313" s="37"/>
      <c r="G313" s="47"/>
      <c r="H313" s="37"/>
      <c r="I313" s="37"/>
      <c r="J313" s="51"/>
      <c r="K313" s="51"/>
      <c r="L313" s="51"/>
      <c r="M313" s="51"/>
      <c r="N313" s="51"/>
      <c r="O313" s="51"/>
      <c r="P313" s="51"/>
      <c r="R313" s="38" t="s">
        <v>450</v>
      </c>
      <c r="S313" s="38" t="str" cm="1">
        <f t="array" ref="S313">_xlfn.XLOOKUP(R313,INDEX(Flettilisti,,1),INDEX(Flettilisti,,2),,0)</f>
        <v>Vantar flokkun</v>
      </c>
      <c r="T313" s="38" t="str">
        <f>IF(ISBLANK(M313),"",IF(M313&lt;Gögn!$J$2,Gögn!$K$2,IF(M313&gt;Gögn!$J$4,Gögn!$K$4,Gögn!$K$3)))</f>
        <v/>
      </c>
      <c r="U313" s="49" t="str" cm="1">
        <f t="array" aca="1" ref="U313" ca="1">IF(ISBLANK(A313),"",IF(S313="Styrkhæft",_xlfn.XLOOKUP(T313,Vegalengdir[Texti],INDIRECT("Vegalengdir["&amp;'Upplýsingar um umsækjanda'!$B$10&amp;"]"),0%,0)))</f>
        <v/>
      </c>
      <c r="V313" s="72" t="str">
        <f t="shared" si="4"/>
        <v/>
      </c>
    </row>
    <row r="314" spans="1:22" x14ac:dyDescent="0.25">
      <c r="A314" s="47"/>
      <c r="B314" s="47"/>
      <c r="C314" s="47"/>
      <c r="D314" s="117"/>
      <c r="E314" s="47"/>
      <c r="F314" s="37"/>
      <c r="G314" s="47"/>
      <c r="H314" s="37"/>
      <c r="I314" s="37"/>
      <c r="J314" s="51"/>
      <c r="K314" s="51"/>
      <c r="L314" s="51"/>
      <c r="M314" s="51"/>
      <c r="N314" s="51"/>
      <c r="O314" s="51"/>
      <c r="P314" s="51"/>
      <c r="R314" s="38" t="s">
        <v>450</v>
      </c>
      <c r="S314" s="38" t="str" cm="1">
        <f t="array" ref="S314">_xlfn.XLOOKUP(R314,INDEX(Flettilisti,,1),INDEX(Flettilisti,,2),,0)</f>
        <v>Vantar flokkun</v>
      </c>
      <c r="T314" s="38" t="str">
        <f>IF(ISBLANK(M314),"",IF(M314&lt;Gögn!$J$2,Gögn!$K$2,IF(M314&gt;Gögn!$J$4,Gögn!$K$4,Gögn!$K$3)))</f>
        <v/>
      </c>
      <c r="U314" s="49" t="str" cm="1">
        <f t="array" aca="1" ref="U314" ca="1">IF(ISBLANK(A314),"",IF(S314="Styrkhæft",_xlfn.XLOOKUP(T314,Vegalengdir[Texti],INDIRECT("Vegalengdir["&amp;'Upplýsingar um umsækjanda'!$B$10&amp;"]"),0%,0)))</f>
        <v/>
      </c>
      <c r="V314" s="72" t="str">
        <f t="shared" si="4"/>
        <v/>
      </c>
    </row>
    <row r="315" spans="1:22" x14ac:dyDescent="0.25">
      <c r="A315" s="47"/>
      <c r="B315" s="47"/>
      <c r="C315" s="47"/>
      <c r="D315" s="117"/>
      <c r="E315" s="47"/>
      <c r="F315" s="37"/>
      <c r="G315" s="47"/>
      <c r="H315" s="37"/>
      <c r="I315" s="37"/>
      <c r="J315" s="51"/>
      <c r="K315" s="51"/>
      <c r="L315" s="51"/>
      <c r="M315" s="51"/>
      <c r="N315" s="51"/>
      <c r="O315" s="51"/>
      <c r="P315" s="51"/>
      <c r="R315" s="38" t="s">
        <v>450</v>
      </c>
      <c r="S315" s="38" t="str" cm="1">
        <f t="array" ref="S315">_xlfn.XLOOKUP(R315,INDEX(Flettilisti,,1),INDEX(Flettilisti,,2),,0)</f>
        <v>Vantar flokkun</v>
      </c>
      <c r="T315" s="38" t="str">
        <f>IF(ISBLANK(M315),"",IF(M315&lt;Gögn!$J$2,Gögn!$K$2,IF(M315&gt;Gögn!$J$4,Gögn!$K$4,Gögn!$K$3)))</f>
        <v/>
      </c>
      <c r="U315" s="49" t="str" cm="1">
        <f t="array" aca="1" ref="U315" ca="1">IF(ISBLANK(A315),"",IF(S315="Styrkhæft",_xlfn.XLOOKUP(T315,Vegalengdir[Texti],INDIRECT("Vegalengdir["&amp;'Upplýsingar um umsækjanda'!$B$10&amp;"]"),0%,0)))</f>
        <v/>
      </c>
      <c r="V315" s="72" t="str">
        <f t="shared" si="4"/>
        <v/>
      </c>
    </row>
    <row r="316" spans="1:22" x14ac:dyDescent="0.25">
      <c r="A316" s="47"/>
      <c r="B316" s="47"/>
      <c r="C316" s="47"/>
      <c r="D316" s="117"/>
      <c r="E316" s="47"/>
      <c r="F316" s="37"/>
      <c r="G316" s="47"/>
      <c r="H316" s="37"/>
      <c r="I316" s="37"/>
      <c r="J316" s="51"/>
      <c r="K316" s="51"/>
      <c r="L316" s="51"/>
      <c r="M316" s="51"/>
      <c r="N316" s="51"/>
      <c r="O316" s="51"/>
      <c r="P316" s="51"/>
      <c r="R316" s="38" t="s">
        <v>450</v>
      </c>
      <c r="S316" s="38" t="str" cm="1">
        <f t="array" ref="S316">_xlfn.XLOOKUP(R316,INDEX(Flettilisti,,1),INDEX(Flettilisti,,2),,0)</f>
        <v>Vantar flokkun</v>
      </c>
      <c r="T316" s="38" t="str">
        <f>IF(ISBLANK(M316),"",IF(M316&lt;Gögn!$J$2,Gögn!$K$2,IF(M316&gt;Gögn!$J$4,Gögn!$K$4,Gögn!$K$3)))</f>
        <v/>
      </c>
      <c r="U316" s="49" t="str" cm="1">
        <f t="array" aca="1" ref="U316" ca="1">IF(ISBLANK(A316),"",IF(S316="Styrkhæft",_xlfn.XLOOKUP(T316,Vegalengdir[Texti],INDIRECT("Vegalengdir["&amp;'Upplýsingar um umsækjanda'!$B$10&amp;"]"),0%,0)))</f>
        <v/>
      </c>
      <c r="V316" s="72" t="str">
        <f t="shared" si="4"/>
        <v/>
      </c>
    </row>
    <row r="317" spans="1:22" x14ac:dyDescent="0.25">
      <c r="A317" s="47"/>
      <c r="B317" s="47"/>
      <c r="C317" s="47"/>
      <c r="D317" s="117"/>
      <c r="E317" s="47"/>
      <c r="F317" s="37"/>
      <c r="G317" s="47"/>
      <c r="H317" s="37"/>
      <c r="I317" s="37"/>
      <c r="J317" s="51"/>
      <c r="K317" s="51"/>
      <c r="L317" s="51"/>
      <c r="M317" s="51"/>
      <c r="N317" s="51"/>
      <c r="O317" s="51"/>
      <c r="P317" s="51"/>
      <c r="R317" s="38" t="s">
        <v>450</v>
      </c>
      <c r="S317" s="38" t="str" cm="1">
        <f t="array" ref="S317">_xlfn.XLOOKUP(R317,INDEX(Flettilisti,,1),INDEX(Flettilisti,,2),,0)</f>
        <v>Vantar flokkun</v>
      </c>
      <c r="T317" s="38" t="str">
        <f>IF(ISBLANK(M317),"",IF(M317&lt;Gögn!$J$2,Gögn!$K$2,IF(M317&gt;Gögn!$J$4,Gögn!$K$4,Gögn!$K$3)))</f>
        <v/>
      </c>
      <c r="U317" s="49" t="str" cm="1">
        <f t="array" aca="1" ref="U317" ca="1">IF(ISBLANK(A317),"",IF(S317="Styrkhæft",_xlfn.XLOOKUP(T317,Vegalengdir[Texti],INDIRECT("Vegalengdir["&amp;'Upplýsingar um umsækjanda'!$B$10&amp;"]"),0%,0)))</f>
        <v/>
      </c>
      <c r="V317" s="72" t="str">
        <f t="shared" si="4"/>
        <v/>
      </c>
    </row>
    <row r="318" spans="1:22" x14ac:dyDescent="0.25">
      <c r="A318" s="47"/>
      <c r="B318" s="47"/>
      <c r="C318" s="47"/>
      <c r="D318" s="117"/>
      <c r="E318" s="47"/>
      <c r="F318" s="37"/>
      <c r="G318" s="47"/>
      <c r="H318" s="37"/>
      <c r="I318" s="37"/>
      <c r="J318" s="51"/>
      <c r="K318" s="51"/>
      <c r="L318" s="51"/>
      <c r="M318" s="51"/>
      <c r="N318" s="51"/>
      <c r="O318" s="51"/>
      <c r="P318" s="51"/>
      <c r="R318" s="38" t="s">
        <v>450</v>
      </c>
      <c r="S318" s="38" t="str" cm="1">
        <f t="array" ref="S318">_xlfn.XLOOKUP(R318,INDEX(Flettilisti,,1),INDEX(Flettilisti,,2),,0)</f>
        <v>Vantar flokkun</v>
      </c>
      <c r="T318" s="38" t="str">
        <f>IF(ISBLANK(M318),"",IF(M318&lt;Gögn!$J$2,Gögn!$K$2,IF(M318&gt;Gögn!$J$4,Gögn!$K$4,Gögn!$K$3)))</f>
        <v/>
      </c>
      <c r="U318" s="49" t="str" cm="1">
        <f t="array" aca="1" ref="U318" ca="1">IF(ISBLANK(A318),"",IF(S318="Styrkhæft",_xlfn.XLOOKUP(T318,Vegalengdir[Texti],INDIRECT("Vegalengdir["&amp;'Upplýsingar um umsækjanda'!$B$10&amp;"]"),0%,0)))</f>
        <v/>
      </c>
      <c r="V318" s="72" t="str">
        <f t="shared" si="4"/>
        <v/>
      </c>
    </row>
    <row r="319" spans="1:22" x14ac:dyDescent="0.25">
      <c r="A319" s="47"/>
      <c r="B319" s="47"/>
      <c r="C319" s="47"/>
      <c r="D319" s="117"/>
      <c r="E319" s="47"/>
      <c r="F319" s="37"/>
      <c r="G319" s="47"/>
      <c r="H319" s="37"/>
      <c r="I319" s="37"/>
      <c r="J319" s="51"/>
      <c r="K319" s="51"/>
      <c r="L319" s="51"/>
      <c r="M319" s="51"/>
      <c r="N319" s="51"/>
      <c r="O319" s="51"/>
      <c r="P319" s="51"/>
      <c r="R319" s="38" t="s">
        <v>450</v>
      </c>
      <c r="S319" s="38" t="str" cm="1">
        <f t="array" ref="S319">_xlfn.XLOOKUP(R319,INDEX(Flettilisti,,1),INDEX(Flettilisti,,2),,0)</f>
        <v>Vantar flokkun</v>
      </c>
      <c r="T319" s="38" t="str">
        <f>IF(ISBLANK(M319),"",IF(M319&lt;Gögn!$J$2,Gögn!$K$2,IF(M319&gt;Gögn!$J$4,Gögn!$K$4,Gögn!$K$3)))</f>
        <v/>
      </c>
      <c r="U319" s="49" t="str" cm="1">
        <f t="array" aca="1" ref="U319" ca="1">IF(ISBLANK(A319),"",IF(S319="Styrkhæft",_xlfn.XLOOKUP(T319,Vegalengdir[Texti],INDIRECT("Vegalengdir["&amp;'Upplýsingar um umsækjanda'!$B$10&amp;"]"),0%,0)))</f>
        <v/>
      </c>
      <c r="V319" s="72" t="str">
        <f t="shared" si="4"/>
        <v/>
      </c>
    </row>
    <row r="320" spans="1:22" x14ac:dyDescent="0.25">
      <c r="A320" s="47"/>
      <c r="B320" s="47"/>
      <c r="C320" s="47"/>
      <c r="D320" s="117"/>
      <c r="E320" s="47"/>
      <c r="F320" s="37"/>
      <c r="G320" s="47"/>
      <c r="H320" s="37"/>
      <c r="I320" s="37"/>
      <c r="J320" s="51"/>
      <c r="K320" s="51"/>
      <c r="L320" s="51"/>
      <c r="M320" s="51"/>
      <c r="N320" s="51"/>
      <c r="O320" s="51"/>
      <c r="P320" s="51"/>
      <c r="R320" s="38" t="s">
        <v>450</v>
      </c>
      <c r="S320" s="38" t="str" cm="1">
        <f t="array" ref="S320">_xlfn.XLOOKUP(R320,INDEX(Flettilisti,,1),INDEX(Flettilisti,,2),,0)</f>
        <v>Vantar flokkun</v>
      </c>
      <c r="T320" s="38" t="str">
        <f>IF(ISBLANK(M320),"",IF(M320&lt;Gögn!$J$2,Gögn!$K$2,IF(M320&gt;Gögn!$J$4,Gögn!$K$4,Gögn!$K$3)))</f>
        <v/>
      </c>
      <c r="U320" s="49" t="str" cm="1">
        <f t="array" aca="1" ref="U320" ca="1">IF(ISBLANK(A320),"",IF(S320="Styrkhæft",_xlfn.XLOOKUP(T320,Vegalengdir[Texti],INDIRECT("Vegalengdir["&amp;'Upplýsingar um umsækjanda'!$B$10&amp;"]"),0%,0)))</f>
        <v/>
      </c>
      <c r="V320" s="72" t="str">
        <f t="shared" si="4"/>
        <v/>
      </c>
    </row>
    <row r="321" spans="1:22" x14ac:dyDescent="0.25">
      <c r="A321" s="47"/>
      <c r="B321" s="47"/>
      <c r="C321" s="47"/>
      <c r="D321" s="117"/>
      <c r="E321" s="47"/>
      <c r="F321" s="37"/>
      <c r="G321" s="47"/>
      <c r="H321" s="37"/>
      <c r="I321" s="37"/>
      <c r="J321" s="51"/>
      <c r="K321" s="51"/>
      <c r="L321" s="51"/>
      <c r="M321" s="51"/>
      <c r="N321" s="51"/>
      <c r="O321" s="51"/>
      <c r="P321" s="51"/>
      <c r="R321" s="38" t="s">
        <v>450</v>
      </c>
      <c r="S321" s="38" t="str" cm="1">
        <f t="array" ref="S321">_xlfn.XLOOKUP(R321,INDEX(Flettilisti,,1),INDEX(Flettilisti,,2),,0)</f>
        <v>Vantar flokkun</v>
      </c>
      <c r="T321" s="38" t="str">
        <f>IF(ISBLANK(M321),"",IF(M321&lt;Gögn!$J$2,Gögn!$K$2,IF(M321&gt;Gögn!$J$4,Gögn!$K$4,Gögn!$K$3)))</f>
        <v/>
      </c>
      <c r="U321" s="49" t="str" cm="1">
        <f t="array" aca="1" ref="U321" ca="1">IF(ISBLANK(A321),"",IF(S321="Styrkhæft",_xlfn.XLOOKUP(T321,Vegalengdir[Texti],INDIRECT("Vegalengdir["&amp;'Upplýsingar um umsækjanda'!$B$10&amp;"]"),0%,0)))</f>
        <v/>
      </c>
      <c r="V321" s="72" t="str">
        <f t="shared" si="4"/>
        <v/>
      </c>
    </row>
    <row r="322" spans="1:22" x14ac:dyDescent="0.25">
      <c r="A322" s="47"/>
      <c r="B322" s="47"/>
      <c r="C322" s="47"/>
      <c r="D322" s="117"/>
      <c r="E322" s="47"/>
      <c r="F322" s="37"/>
      <c r="G322" s="47"/>
      <c r="H322" s="37"/>
      <c r="I322" s="37"/>
      <c r="J322" s="51"/>
      <c r="K322" s="51"/>
      <c r="L322" s="51"/>
      <c r="M322" s="51"/>
      <c r="N322" s="51"/>
      <c r="O322" s="51"/>
      <c r="P322" s="51"/>
      <c r="R322" s="38" t="s">
        <v>450</v>
      </c>
      <c r="S322" s="38" t="str" cm="1">
        <f t="array" ref="S322">_xlfn.XLOOKUP(R322,INDEX(Flettilisti,,1),INDEX(Flettilisti,,2),,0)</f>
        <v>Vantar flokkun</v>
      </c>
      <c r="T322" s="38" t="str">
        <f>IF(ISBLANK(M322),"",IF(M322&lt;Gögn!$J$2,Gögn!$K$2,IF(M322&gt;Gögn!$J$4,Gögn!$K$4,Gögn!$K$3)))</f>
        <v/>
      </c>
      <c r="U322" s="49" t="str" cm="1">
        <f t="array" aca="1" ref="U322" ca="1">IF(ISBLANK(A322),"",IF(S322="Styrkhæft",_xlfn.XLOOKUP(T322,Vegalengdir[Texti],INDIRECT("Vegalengdir["&amp;'Upplýsingar um umsækjanda'!$B$10&amp;"]"),0%,0)))</f>
        <v/>
      </c>
      <c r="V322" s="72" t="str">
        <f t="shared" si="4"/>
        <v/>
      </c>
    </row>
    <row r="323" spans="1:22" x14ac:dyDescent="0.25">
      <c r="A323" s="47"/>
      <c r="B323" s="47"/>
      <c r="C323" s="47"/>
      <c r="D323" s="117"/>
      <c r="E323" s="47"/>
      <c r="F323" s="37"/>
      <c r="G323" s="47"/>
      <c r="H323" s="37"/>
      <c r="I323" s="37"/>
      <c r="J323" s="51"/>
      <c r="K323" s="51"/>
      <c r="L323" s="51"/>
      <c r="M323" s="51"/>
      <c r="N323" s="51"/>
      <c r="O323" s="51"/>
      <c r="P323" s="51"/>
      <c r="R323" s="38" t="s">
        <v>450</v>
      </c>
      <c r="S323" s="38" t="str" cm="1">
        <f t="array" ref="S323">_xlfn.XLOOKUP(R323,INDEX(Flettilisti,,1),INDEX(Flettilisti,,2),,0)</f>
        <v>Vantar flokkun</v>
      </c>
      <c r="T323" s="38" t="str">
        <f>IF(ISBLANK(M323),"",IF(M323&lt;Gögn!$J$2,Gögn!$K$2,IF(M323&gt;Gögn!$J$4,Gögn!$K$4,Gögn!$K$3)))</f>
        <v/>
      </c>
      <c r="U323" s="49" t="str" cm="1">
        <f t="array" aca="1" ref="U323" ca="1">IF(ISBLANK(A323),"",IF(S323="Styrkhæft",_xlfn.XLOOKUP(T323,Vegalengdir[Texti],INDIRECT("Vegalengdir["&amp;'Upplýsingar um umsækjanda'!$B$10&amp;"]"),0%,0)))</f>
        <v/>
      </c>
      <c r="V323" s="72" t="str">
        <f t="shared" ref="V323:V386" si="5">IF(ISBLANK(A323),"",U323*P323)</f>
        <v/>
      </c>
    </row>
    <row r="324" spans="1:22" x14ac:dyDescent="0.25">
      <c r="A324" s="47"/>
      <c r="B324" s="47"/>
      <c r="C324" s="47"/>
      <c r="D324" s="117"/>
      <c r="E324" s="47"/>
      <c r="F324" s="37"/>
      <c r="G324" s="47"/>
      <c r="H324" s="37"/>
      <c r="I324" s="37"/>
      <c r="J324" s="51"/>
      <c r="K324" s="51"/>
      <c r="L324" s="51"/>
      <c r="M324" s="51"/>
      <c r="N324" s="51"/>
      <c r="O324" s="51"/>
      <c r="P324" s="51"/>
      <c r="R324" s="38" t="s">
        <v>450</v>
      </c>
      <c r="S324" s="38" t="str" cm="1">
        <f t="array" ref="S324">_xlfn.XLOOKUP(R324,INDEX(Flettilisti,,1),INDEX(Flettilisti,,2),,0)</f>
        <v>Vantar flokkun</v>
      </c>
      <c r="T324" s="38" t="str">
        <f>IF(ISBLANK(M324),"",IF(M324&lt;Gögn!$J$2,Gögn!$K$2,IF(M324&gt;Gögn!$J$4,Gögn!$K$4,Gögn!$K$3)))</f>
        <v/>
      </c>
      <c r="U324" s="49" t="str" cm="1">
        <f t="array" aca="1" ref="U324" ca="1">IF(ISBLANK(A324),"",IF(S324="Styrkhæft",_xlfn.XLOOKUP(T324,Vegalengdir[Texti],INDIRECT("Vegalengdir["&amp;'Upplýsingar um umsækjanda'!$B$10&amp;"]"),0%,0)))</f>
        <v/>
      </c>
      <c r="V324" s="72" t="str">
        <f t="shared" si="5"/>
        <v/>
      </c>
    </row>
    <row r="325" spans="1:22" x14ac:dyDescent="0.25">
      <c r="A325" s="47"/>
      <c r="B325" s="47"/>
      <c r="C325" s="47"/>
      <c r="D325" s="117"/>
      <c r="E325" s="47"/>
      <c r="F325" s="37"/>
      <c r="G325" s="47"/>
      <c r="H325" s="37"/>
      <c r="I325" s="37"/>
      <c r="J325" s="51"/>
      <c r="K325" s="51"/>
      <c r="L325" s="51"/>
      <c r="M325" s="51"/>
      <c r="N325" s="51"/>
      <c r="O325" s="51"/>
      <c r="P325" s="51"/>
      <c r="R325" s="38" t="s">
        <v>450</v>
      </c>
      <c r="S325" s="38" t="str" cm="1">
        <f t="array" ref="S325">_xlfn.XLOOKUP(R325,INDEX(Flettilisti,,1),INDEX(Flettilisti,,2),,0)</f>
        <v>Vantar flokkun</v>
      </c>
      <c r="T325" s="38" t="str">
        <f>IF(ISBLANK(M325),"",IF(M325&lt;Gögn!$J$2,Gögn!$K$2,IF(M325&gt;Gögn!$J$4,Gögn!$K$4,Gögn!$K$3)))</f>
        <v/>
      </c>
      <c r="U325" s="49" t="str" cm="1">
        <f t="array" aca="1" ref="U325" ca="1">IF(ISBLANK(A325),"",IF(S325="Styrkhæft",_xlfn.XLOOKUP(T325,Vegalengdir[Texti],INDIRECT("Vegalengdir["&amp;'Upplýsingar um umsækjanda'!$B$10&amp;"]"),0%,0)))</f>
        <v/>
      </c>
      <c r="V325" s="72" t="str">
        <f t="shared" si="5"/>
        <v/>
      </c>
    </row>
    <row r="326" spans="1:22" x14ac:dyDescent="0.25">
      <c r="A326" s="47"/>
      <c r="B326" s="47"/>
      <c r="C326" s="47"/>
      <c r="D326" s="117"/>
      <c r="E326" s="47"/>
      <c r="F326" s="37"/>
      <c r="G326" s="47"/>
      <c r="H326" s="37"/>
      <c r="I326" s="37"/>
      <c r="J326" s="51"/>
      <c r="K326" s="51"/>
      <c r="L326" s="51"/>
      <c r="M326" s="51"/>
      <c r="N326" s="51"/>
      <c r="O326" s="51"/>
      <c r="P326" s="51"/>
      <c r="R326" s="38" t="s">
        <v>450</v>
      </c>
      <c r="S326" s="38" t="str" cm="1">
        <f t="array" ref="S326">_xlfn.XLOOKUP(R326,INDEX(Flettilisti,,1),INDEX(Flettilisti,,2),,0)</f>
        <v>Vantar flokkun</v>
      </c>
      <c r="T326" s="38" t="str">
        <f>IF(ISBLANK(M326),"",IF(M326&lt;Gögn!$J$2,Gögn!$K$2,IF(M326&gt;Gögn!$J$4,Gögn!$K$4,Gögn!$K$3)))</f>
        <v/>
      </c>
      <c r="U326" s="49" t="str" cm="1">
        <f t="array" aca="1" ref="U326" ca="1">IF(ISBLANK(A326),"",IF(S326="Styrkhæft",_xlfn.XLOOKUP(T326,Vegalengdir[Texti],INDIRECT("Vegalengdir["&amp;'Upplýsingar um umsækjanda'!$B$10&amp;"]"),0%,0)))</f>
        <v/>
      </c>
      <c r="V326" s="72" t="str">
        <f t="shared" si="5"/>
        <v/>
      </c>
    </row>
    <row r="327" spans="1:22" x14ac:dyDescent="0.25">
      <c r="A327" s="47"/>
      <c r="B327" s="47"/>
      <c r="C327" s="47"/>
      <c r="D327" s="117"/>
      <c r="E327" s="47"/>
      <c r="F327" s="37"/>
      <c r="G327" s="47"/>
      <c r="H327" s="37"/>
      <c r="I327" s="37"/>
      <c r="J327" s="51"/>
      <c r="K327" s="51"/>
      <c r="L327" s="51"/>
      <c r="M327" s="51"/>
      <c r="N327" s="51"/>
      <c r="O327" s="51"/>
      <c r="P327" s="51"/>
      <c r="R327" s="38" t="s">
        <v>450</v>
      </c>
      <c r="S327" s="38" t="str" cm="1">
        <f t="array" ref="S327">_xlfn.XLOOKUP(R327,INDEX(Flettilisti,,1),INDEX(Flettilisti,,2),,0)</f>
        <v>Vantar flokkun</v>
      </c>
      <c r="T327" s="38" t="str">
        <f>IF(ISBLANK(M327),"",IF(M327&lt;Gögn!$J$2,Gögn!$K$2,IF(M327&gt;Gögn!$J$4,Gögn!$K$4,Gögn!$K$3)))</f>
        <v/>
      </c>
      <c r="U327" s="49" t="str" cm="1">
        <f t="array" aca="1" ref="U327" ca="1">IF(ISBLANK(A327),"",IF(S327="Styrkhæft",_xlfn.XLOOKUP(T327,Vegalengdir[Texti],INDIRECT("Vegalengdir["&amp;'Upplýsingar um umsækjanda'!$B$10&amp;"]"),0%,0)))</f>
        <v/>
      </c>
      <c r="V327" s="72" t="str">
        <f t="shared" si="5"/>
        <v/>
      </c>
    </row>
    <row r="328" spans="1:22" x14ac:dyDescent="0.25">
      <c r="A328" s="47"/>
      <c r="B328" s="47"/>
      <c r="C328" s="47"/>
      <c r="D328" s="117"/>
      <c r="E328" s="47"/>
      <c r="F328" s="37"/>
      <c r="G328" s="47"/>
      <c r="H328" s="37"/>
      <c r="I328" s="37"/>
      <c r="J328" s="51"/>
      <c r="K328" s="51"/>
      <c r="L328" s="51"/>
      <c r="M328" s="51"/>
      <c r="N328" s="51"/>
      <c r="O328" s="51"/>
      <c r="P328" s="51"/>
      <c r="R328" s="38" t="s">
        <v>450</v>
      </c>
      <c r="S328" s="38" t="str" cm="1">
        <f t="array" ref="S328">_xlfn.XLOOKUP(R328,INDEX(Flettilisti,,1),INDEX(Flettilisti,,2),,0)</f>
        <v>Vantar flokkun</v>
      </c>
      <c r="T328" s="38" t="str">
        <f>IF(ISBLANK(M328),"",IF(M328&lt;Gögn!$J$2,Gögn!$K$2,IF(M328&gt;Gögn!$J$4,Gögn!$K$4,Gögn!$K$3)))</f>
        <v/>
      </c>
      <c r="U328" s="49" t="str" cm="1">
        <f t="array" aca="1" ref="U328" ca="1">IF(ISBLANK(A328),"",IF(S328="Styrkhæft",_xlfn.XLOOKUP(T328,Vegalengdir[Texti],INDIRECT("Vegalengdir["&amp;'Upplýsingar um umsækjanda'!$B$10&amp;"]"),0%,0)))</f>
        <v/>
      </c>
      <c r="V328" s="72" t="str">
        <f t="shared" si="5"/>
        <v/>
      </c>
    </row>
    <row r="329" spans="1:22" x14ac:dyDescent="0.25">
      <c r="A329" s="47"/>
      <c r="B329" s="47"/>
      <c r="C329" s="47"/>
      <c r="D329" s="117"/>
      <c r="E329" s="47"/>
      <c r="F329" s="37"/>
      <c r="G329" s="47"/>
      <c r="H329" s="37"/>
      <c r="I329" s="37"/>
      <c r="J329" s="51"/>
      <c r="K329" s="51"/>
      <c r="L329" s="51"/>
      <c r="M329" s="51"/>
      <c r="N329" s="51"/>
      <c r="O329" s="51"/>
      <c r="P329" s="51"/>
      <c r="R329" s="38" t="s">
        <v>450</v>
      </c>
      <c r="S329" s="38" t="str" cm="1">
        <f t="array" ref="S329">_xlfn.XLOOKUP(R329,INDEX(Flettilisti,,1),INDEX(Flettilisti,,2),,0)</f>
        <v>Vantar flokkun</v>
      </c>
      <c r="T329" s="38" t="str">
        <f>IF(ISBLANK(M329),"",IF(M329&lt;Gögn!$J$2,Gögn!$K$2,IF(M329&gt;Gögn!$J$4,Gögn!$K$4,Gögn!$K$3)))</f>
        <v/>
      </c>
      <c r="U329" s="49" t="str" cm="1">
        <f t="array" aca="1" ref="U329" ca="1">IF(ISBLANK(A329),"",IF(S329="Styrkhæft",_xlfn.XLOOKUP(T329,Vegalengdir[Texti],INDIRECT("Vegalengdir["&amp;'Upplýsingar um umsækjanda'!$B$10&amp;"]"),0%,0)))</f>
        <v/>
      </c>
      <c r="V329" s="72" t="str">
        <f t="shared" si="5"/>
        <v/>
      </c>
    </row>
    <row r="330" spans="1:22" x14ac:dyDescent="0.25">
      <c r="A330" s="47"/>
      <c r="B330" s="47"/>
      <c r="C330" s="47"/>
      <c r="D330" s="117"/>
      <c r="E330" s="47"/>
      <c r="F330" s="37"/>
      <c r="G330" s="47"/>
      <c r="H330" s="37"/>
      <c r="I330" s="37"/>
      <c r="J330" s="51"/>
      <c r="K330" s="51"/>
      <c r="L330" s="51"/>
      <c r="M330" s="51"/>
      <c r="N330" s="51"/>
      <c r="O330" s="51"/>
      <c r="P330" s="51"/>
      <c r="R330" s="38" t="s">
        <v>450</v>
      </c>
      <c r="S330" s="38" t="str" cm="1">
        <f t="array" ref="S330">_xlfn.XLOOKUP(R330,INDEX(Flettilisti,,1),INDEX(Flettilisti,,2),,0)</f>
        <v>Vantar flokkun</v>
      </c>
      <c r="T330" s="38" t="str">
        <f>IF(ISBLANK(M330),"",IF(M330&lt;Gögn!$J$2,Gögn!$K$2,IF(M330&gt;Gögn!$J$4,Gögn!$K$4,Gögn!$K$3)))</f>
        <v/>
      </c>
      <c r="U330" s="49" t="str" cm="1">
        <f t="array" aca="1" ref="U330" ca="1">IF(ISBLANK(A330),"",IF(S330="Styrkhæft",_xlfn.XLOOKUP(T330,Vegalengdir[Texti],INDIRECT("Vegalengdir["&amp;'Upplýsingar um umsækjanda'!$B$10&amp;"]"),0%,0)))</f>
        <v/>
      </c>
      <c r="V330" s="72" t="str">
        <f t="shared" si="5"/>
        <v/>
      </c>
    </row>
    <row r="331" spans="1:22" x14ac:dyDescent="0.25">
      <c r="A331" s="47"/>
      <c r="B331" s="47"/>
      <c r="C331" s="47"/>
      <c r="D331" s="117"/>
      <c r="E331" s="47"/>
      <c r="F331" s="37"/>
      <c r="G331" s="47"/>
      <c r="H331" s="37"/>
      <c r="I331" s="37"/>
      <c r="J331" s="51"/>
      <c r="K331" s="51"/>
      <c r="L331" s="51"/>
      <c r="M331" s="51"/>
      <c r="N331" s="51"/>
      <c r="O331" s="51"/>
      <c r="P331" s="51"/>
      <c r="R331" s="38" t="s">
        <v>450</v>
      </c>
      <c r="S331" s="38" t="str" cm="1">
        <f t="array" ref="S331">_xlfn.XLOOKUP(R331,INDEX(Flettilisti,,1),INDEX(Flettilisti,,2),,0)</f>
        <v>Vantar flokkun</v>
      </c>
      <c r="T331" s="38" t="str">
        <f>IF(ISBLANK(M331),"",IF(M331&lt;Gögn!$J$2,Gögn!$K$2,IF(M331&gt;Gögn!$J$4,Gögn!$K$4,Gögn!$K$3)))</f>
        <v/>
      </c>
      <c r="U331" s="49" t="str" cm="1">
        <f t="array" aca="1" ref="U331" ca="1">IF(ISBLANK(A331),"",IF(S331="Styrkhæft",_xlfn.XLOOKUP(T331,Vegalengdir[Texti],INDIRECT("Vegalengdir["&amp;'Upplýsingar um umsækjanda'!$B$10&amp;"]"),0%,0)))</f>
        <v/>
      </c>
      <c r="V331" s="72" t="str">
        <f t="shared" si="5"/>
        <v/>
      </c>
    </row>
    <row r="332" spans="1:22" x14ac:dyDescent="0.25">
      <c r="A332" s="47"/>
      <c r="B332" s="47"/>
      <c r="C332" s="47"/>
      <c r="D332" s="117"/>
      <c r="E332" s="47"/>
      <c r="F332" s="37"/>
      <c r="G332" s="47"/>
      <c r="H332" s="37"/>
      <c r="I332" s="37"/>
      <c r="J332" s="51"/>
      <c r="K332" s="51"/>
      <c r="L332" s="51"/>
      <c r="M332" s="51"/>
      <c r="N332" s="51"/>
      <c r="O332" s="51"/>
      <c r="P332" s="51"/>
      <c r="R332" s="38" t="s">
        <v>450</v>
      </c>
      <c r="S332" s="38" t="str" cm="1">
        <f t="array" ref="S332">_xlfn.XLOOKUP(R332,INDEX(Flettilisti,,1),INDEX(Flettilisti,,2),,0)</f>
        <v>Vantar flokkun</v>
      </c>
      <c r="T332" s="38" t="str">
        <f>IF(ISBLANK(M332),"",IF(M332&lt;Gögn!$J$2,Gögn!$K$2,IF(M332&gt;Gögn!$J$4,Gögn!$K$4,Gögn!$K$3)))</f>
        <v/>
      </c>
      <c r="U332" s="49" t="str" cm="1">
        <f t="array" aca="1" ref="U332" ca="1">IF(ISBLANK(A332),"",IF(S332="Styrkhæft",_xlfn.XLOOKUP(T332,Vegalengdir[Texti],INDIRECT("Vegalengdir["&amp;'Upplýsingar um umsækjanda'!$B$10&amp;"]"),0%,0)))</f>
        <v/>
      </c>
      <c r="V332" s="72" t="str">
        <f t="shared" si="5"/>
        <v/>
      </c>
    </row>
    <row r="333" spans="1:22" x14ac:dyDescent="0.25">
      <c r="A333" s="47"/>
      <c r="B333" s="47"/>
      <c r="C333" s="47"/>
      <c r="D333" s="117"/>
      <c r="E333" s="47"/>
      <c r="F333" s="37"/>
      <c r="G333" s="47"/>
      <c r="H333" s="37"/>
      <c r="I333" s="37"/>
      <c r="J333" s="51"/>
      <c r="K333" s="51"/>
      <c r="L333" s="51"/>
      <c r="M333" s="51"/>
      <c r="N333" s="51"/>
      <c r="O333" s="51"/>
      <c r="P333" s="51"/>
      <c r="R333" s="38" t="s">
        <v>450</v>
      </c>
      <c r="S333" s="38" t="str" cm="1">
        <f t="array" ref="S333">_xlfn.XLOOKUP(R333,INDEX(Flettilisti,,1),INDEX(Flettilisti,,2),,0)</f>
        <v>Vantar flokkun</v>
      </c>
      <c r="T333" s="38" t="str">
        <f>IF(ISBLANK(M333),"",IF(M333&lt;Gögn!$J$2,Gögn!$K$2,IF(M333&gt;Gögn!$J$4,Gögn!$K$4,Gögn!$K$3)))</f>
        <v/>
      </c>
      <c r="U333" s="49" t="str" cm="1">
        <f t="array" aca="1" ref="U333" ca="1">IF(ISBLANK(A333),"",IF(S333="Styrkhæft",_xlfn.XLOOKUP(T333,Vegalengdir[Texti],INDIRECT("Vegalengdir["&amp;'Upplýsingar um umsækjanda'!$B$10&amp;"]"),0%,0)))</f>
        <v/>
      </c>
      <c r="V333" s="72" t="str">
        <f t="shared" si="5"/>
        <v/>
      </c>
    </row>
    <row r="334" spans="1:22" x14ac:dyDescent="0.25">
      <c r="A334" s="47"/>
      <c r="B334" s="47"/>
      <c r="C334" s="47"/>
      <c r="D334" s="117"/>
      <c r="E334" s="47"/>
      <c r="F334" s="37"/>
      <c r="G334" s="47"/>
      <c r="H334" s="37"/>
      <c r="I334" s="37"/>
      <c r="J334" s="51"/>
      <c r="K334" s="51"/>
      <c r="L334" s="51"/>
      <c r="M334" s="51"/>
      <c r="N334" s="51"/>
      <c r="O334" s="51"/>
      <c r="P334" s="51"/>
      <c r="R334" s="38" t="s">
        <v>450</v>
      </c>
      <c r="S334" s="38" t="str" cm="1">
        <f t="array" ref="S334">_xlfn.XLOOKUP(R334,INDEX(Flettilisti,,1),INDEX(Flettilisti,,2),,0)</f>
        <v>Vantar flokkun</v>
      </c>
      <c r="T334" s="38" t="str">
        <f>IF(ISBLANK(M334),"",IF(M334&lt;Gögn!$J$2,Gögn!$K$2,IF(M334&gt;Gögn!$J$4,Gögn!$K$4,Gögn!$K$3)))</f>
        <v/>
      </c>
      <c r="U334" s="49" t="str" cm="1">
        <f t="array" aca="1" ref="U334" ca="1">IF(ISBLANK(A334),"",IF(S334="Styrkhæft",_xlfn.XLOOKUP(T334,Vegalengdir[Texti],INDIRECT("Vegalengdir["&amp;'Upplýsingar um umsækjanda'!$B$10&amp;"]"),0%,0)))</f>
        <v/>
      </c>
      <c r="V334" s="72" t="str">
        <f t="shared" si="5"/>
        <v/>
      </c>
    </row>
    <row r="335" spans="1:22" x14ac:dyDescent="0.25">
      <c r="A335" s="47"/>
      <c r="B335" s="47"/>
      <c r="C335" s="47"/>
      <c r="D335" s="117"/>
      <c r="E335" s="47"/>
      <c r="F335" s="37"/>
      <c r="G335" s="47"/>
      <c r="H335" s="37"/>
      <c r="I335" s="37"/>
      <c r="J335" s="51"/>
      <c r="K335" s="51"/>
      <c r="L335" s="51"/>
      <c r="M335" s="51"/>
      <c r="N335" s="51"/>
      <c r="O335" s="51"/>
      <c r="P335" s="51"/>
      <c r="R335" s="38" t="s">
        <v>450</v>
      </c>
      <c r="S335" s="38" t="str" cm="1">
        <f t="array" ref="S335">_xlfn.XLOOKUP(R335,INDEX(Flettilisti,,1),INDEX(Flettilisti,,2),,0)</f>
        <v>Vantar flokkun</v>
      </c>
      <c r="T335" s="38" t="str">
        <f>IF(ISBLANK(M335),"",IF(M335&lt;Gögn!$J$2,Gögn!$K$2,IF(M335&gt;Gögn!$J$4,Gögn!$K$4,Gögn!$K$3)))</f>
        <v/>
      </c>
      <c r="U335" s="49" t="str" cm="1">
        <f t="array" aca="1" ref="U335" ca="1">IF(ISBLANK(A335),"",IF(S335="Styrkhæft",_xlfn.XLOOKUP(T335,Vegalengdir[Texti],INDIRECT("Vegalengdir["&amp;'Upplýsingar um umsækjanda'!$B$10&amp;"]"),0%,0)))</f>
        <v/>
      </c>
      <c r="V335" s="72" t="str">
        <f t="shared" si="5"/>
        <v/>
      </c>
    </row>
    <row r="336" spans="1:22" x14ac:dyDescent="0.25">
      <c r="A336" s="47"/>
      <c r="B336" s="47"/>
      <c r="C336" s="47"/>
      <c r="D336" s="117"/>
      <c r="E336" s="47"/>
      <c r="F336" s="37"/>
      <c r="G336" s="47"/>
      <c r="H336" s="37"/>
      <c r="I336" s="37"/>
      <c r="J336" s="51"/>
      <c r="K336" s="51"/>
      <c r="L336" s="51"/>
      <c r="M336" s="51"/>
      <c r="N336" s="51"/>
      <c r="O336" s="51"/>
      <c r="P336" s="51"/>
      <c r="R336" s="38" t="s">
        <v>450</v>
      </c>
      <c r="S336" s="38" t="str" cm="1">
        <f t="array" ref="S336">_xlfn.XLOOKUP(R336,INDEX(Flettilisti,,1),INDEX(Flettilisti,,2),,0)</f>
        <v>Vantar flokkun</v>
      </c>
      <c r="T336" s="38" t="str">
        <f>IF(ISBLANK(M336),"",IF(M336&lt;Gögn!$J$2,Gögn!$K$2,IF(M336&gt;Gögn!$J$4,Gögn!$K$4,Gögn!$K$3)))</f>
        <v/>
      </c>
      <c r="U336" s="49" t="str" cm="1">
        <f t="array" aca="1" ref="U336" ca="1">IF(ISBLANK(A336),"",IF(S336="Styrkhæft",_xlfn.XLOOKUP(T336,Vegalengdir[Texti],INDIRECT("Vegalengdir["&amp;'Upplýsingar um umsækjanda'!$B$10&amp;"]"),0%,0)))</f>
        <v/>
      </c>
      <c r="V336" s="72" t="str">
        <f t="shared" si="5"/>
        <v/>
      </c>
    </row>
    <row r="337" spans="1:22" x14ac:dyDescent="0.25">
      <c r="A337" s="47"/>
      <c r="B337" s="47"/>
      <c r="C337" s="47"/>
      <c r="D337" s="117"/>
      <c r="E337" s="47"/>
      <c r="F337" s="37"/>
      <c r="G337" s="47"/>
      <c r="H337" s="37"/>
      <c r="I337" s="37"/>
      <c r="J337" s="51"/>
      <c r="K337" s="51"/>
      <c r="L337" s="51"/>
      <c r="M337" s="51"/>
      <c r="N337" s="51"/>
      <c r="O337" s="51"/>
      <c r="P337" s="51"/>
      <c r="R337" s="38" t="s">
        <v>450</v>
      </c>
      <c r="S337" s="38" t="str" cm="1">
        <f t="array" ref="S337">_xlfn.XLOOKUP(R337,INDEX(Flettilisti,,1),INDEX(Flettilisti,,2),,0)</f>
        <v>Vantar flokkun</v>
      </c>
      <c r="T337" s="38" t="str">
        <f>IF(ISBLANK(M337),"",IF(M337&lt;Gögn!$J$2,Gögn!$K$2,IF(M337&gt;Gögn!$J$4,Gögn!$K$4,Gögn!$K$3)))</f>
        <v/>
      </c>
      <c r="U337" s="49" t="str" cm="1">
        <f t="array" aca="1" ref="U337" ca="1">IF(ISBLANK(A337),"",IF(S337="Styrkhæft",_xlfn.XLOOKUP(T337,Vegalengdir[Texti],INDIRECT("Vegalengdir["&amp;'Upplýsingar um umsækjanda'!$B$10&amp;"]"),0%,0)))</f>
        <v/>
      </c>
      <c r="V337" s="72" t="str">
        <f t="shared" si="5"/>
        <v/>
      </c>
    </row>
    <row r="338" spans="1:22" x14ac:dyDescent="0.25">
      <c r="A338" s="47"/>
      <c r="B338" s="47"/>
      <c r="C338" s="47"/>
      <c r="D338" s="117"/>
      <c r="E338" s="47"/>
      <c r="F338" s="37"/>
      <c r="G338" s="47"/>
      <c r="H338" s="37"/>
      <c r="I338" s="37"/>
      <c r="J338" s="51"/>
      <c r="K338" s="51"/>
      <c r="L338" s="51"/>
      <c r="M338" s="51"/>
      <c r="N338" s="51"/>
      <c r="O338" s="51"/>
      <c r="P338" s="51"/>
      <c r="R338" s="38" t="s">
        <v>450</v>
      </c>
      <c r="S338" s="38" t="str" cm="1">
        <f t="array" ref="S338">_xlfn.XLOOKUP(R338,INDEX(Flettilisti,,1),INDEX(Flettilisti,,2),,0)</f>
        <v>Vantar flokkun</v>
      </c>
      <c r="T338" s="38" t="str">
        <f>IF(ISBLANK(M338),"",IF(M338&lt;Gögn!$J$2,Gögn!$K$2,IF(M338&gt;Gögn!$J$4,Gögn!$K$4,Gögn!$K$3)))</f>
        <v/>
      </c>
      <c r="U338" s="49" t="str" cm="1">
        <f t="array" aca="1" ref="U338" ca="1">IF(ISBLANK(A338),"",IF(S338="Styrkhæft",_xlfn.XLOOKUP(T338,Vegalengdir[Texti],INDIRECT("Vegalengdir["&amp;'Upplýsingar um umsækjanda'!$B$10&amp;"]"),0%,0)))</f>
        <v/>
      </c>
      <c r="V338" s="72" t="str">
        <f t="shared" si="5"/>
        <v/>
      </c>
    </row>
    <row r="339" spans="1:22" x14ac:dyDescent="0.25">
      <c r="A339" s="47"/>
      <c r="B339" s="47"/>
      <c r="C339" s="47"/>
      <c r="D339" s="117"/>
      <c r="E339" s="47"/>
      <c r="F339" s="37"/>
      <c r="G339" s="47"/>
      <c r="H339" s="37"/>
      <c r="I339" s="37"/>
      <c r="J339" s="51"/>
      <c r="K339" s="51"/>
      <c r="L339" s="51"/>
      <c r="M339" s="51"/>
      <c r="N339" s="51"/>
      <c r="O339" s="51"/>
      <c r="P339" s="51"/>
      <c r="R339" s="38" t="s">
        <v>450</v>
      </c>
      <c r="S339" s="38" t="str" cm="1">
        <f t="array" ref="S339">_xlfn.XLOOKUP(R339,INDEX(Flettilisti,,1),INDEX(Flettilisti,,2),,0)</f>
        <v>Vantar flokkun</v>
      </c>
      <c r="T339" s="38" t="str">
        <f>IF(ISBLANK(M339),"",IF(M339&lt;Gögn!$J$2,Gögn!$K$2,IF(M339&gt;Gögn!$J$4,Gögn!$K$4,Gögn!$K$3)))</f>
        <v/>
      </c>
      <c r="U339" s="49" t="str" cm="1">
        <f t="array" aca="1" ref="U339" ca="1">IF(ISBLANK(A339),"",IF(S339="Styrkhæft",_xlfn.XLOOKUP(T339,Vegalengdir[Texti],INDIRECT("Vegalengdir["&amp;'Upplýsingar um umsækjanda'!$B$10&amp;"]"),0%,0)))</f>
        <v/>
      </c>
      <c r="V339" s="72" t="str">
        <f t="shared" si="5"/>
        <v/>
      </c>
    </row>
    <row r="340" spans="1:22" x14ac:dyDescent="0.25">
      <c r="A340" s="47"/>
      <c r="B340" s="47"/>
      <c r="C340" s="47"/>
      <c r="D340" s="117"/>
      <c r="E340" s="47"/>
      <c r="F340" s="37"/>
      <c r="G340" s="47"/>
      <c r="H340" s="37"/>
      <c r="I340" s="37"/>
      <c r="J340" s="51"/>
      <c r="K340" s="51"/>
      <c r="L340" s="51"/>
      <c r="M340" s="51"/>
      <c r="N340" s="51"/>
      <c r="O340" s="51"/>
      <c r="P340" s="51"/>
      <c r="R340" s="38" t="s">
        <v>450</v>
      </c>
      <c r="S340" s="38" t="str" cm="1">
        <f t="array" ref="S340">_xlfn.XLOOKUP(R340,INDEX(Flettilisti,,1),INDEX(Flettilisti,,2),,0)</f>
        <v>Vantar flokkun</v>
      </c>
      <c r="T340" s="38" t="str">
        <f>IF(ISBLANK(M340),"",IF(M340&lt;Gögn!$J$2,Gögn!$K$2,IF(M340&gt;Gögn!$J$4,Gögn!$K$4,Gögn!$K$3)))</f>
        <v/>
      </c>
      <c r="U340" s="49" t="str" cm="1">
        <f t="array" aca="1" ref="U340" ca="1">IF(ISBLANK(A340),"",IF(S340="Styrkhæft",_xlfn.XLOOKUP(T340,Vegalengdir[Texti],INDIRECT("Vegalengdir["&amp;'Upplýsingar um umsækjanda'!$B$10&amp;"]"),0%,0)))</f>
        <v/>
      </c>
      <c r="V340" s="72" t="str">
        <f t="shared" si="5"/>
        <v/>
      </c>
    </row>
    <row r="341" spans="1:22" x14ac:dyDescent="0.25">
      <c r="A341" s="47"/>
      <c r="B341" s="47"/>
      <c r="C341" s="47"/>
      <c r="D341" s="117"/>
      <c r="E341" s="47"/>
      <c r="F341" s="37"/>
      <c r="G341" s="47"/>
      <c r="H341" s="37"/>
      <c r="I341" s="37"/>
      <c r="J341" s="51"/>
      <c r="K341" s="51"/>
      <c r="L341" s="51"/>
      <c r="M341" s="51"/>
      <c r="N341" s="51"/>
      <c r="O341" s="51"/>
      <c r="P341" s="51"/>
      <c r="R341" s="38" t="s">
        <v>450</v>
      </c>
      <c r="S341" s="38" t="str" cm="1">
        <f t="array" ref="S341">_xlfn.XLOOKUP(R341,INDEX(Flettilisti,,1),INDEX(Flettilisti,,2),,0)</f>
        <v>Vantar flokkun</v>
      </c>
      <c r="T341" s="38" t="str">
        <f>IF(ISBLANK(M341),"",IF(M341&lt;Gögn!$J$2,Gögn!$K$2,IF(M341&gt;Gögn!$J$4,Gögn!$K$4,Gögn!$K$3)))</f>
        <v/>
      </c>
      <c r="U341" s="49" t="str" cm="1">
        <f t="array" aca="1" ref="U341" ca="1">IF(ISBLANK(A341),"",IF(S341="Styrkhæft",_xlfn.XLOOKUP(T341,Vegalengdir[Texti],INDIRECT("Vegalengdir["&amp;'Upplýsingar um umsækjanda'!$B$10&amp;"]"),0%,0)))</f>
        <v/>
      </c>
      <c r="V341" s="72" t="str">
        <f t="shared" si="5"/>
        <v/>
      </c>
    </row>
    <row r="342" spans="1:22" x14ac:dyDescent="0.25">
      <c r="A342" s="47"/>
      <c r="B342" s="47"/>
      <c r="C342" s="47"/>
      <c r="D342" s="117"/>
      <c r="E342" s="47"/>
      <c r="F342" s="37"/>
      <c r="G342" s="47"/>
      <c r="H342" s="37"/>
      <c r="I342" s="37"/>
      <c r="J342" s="51"/>
      <c r="K342" s="51"/>
      <c r="L342" s="51"/>
      <c r="M342" s="51"/>
      <c r="N342" s="51"/>
      <c r="O342" s="51"/>
      <c r="P342" s="51"/>
      <c r="R342" s="38" t="s">
        <v>450</v>
      </c>
      <c r="S342" s="38" t="str" cm="1">
        <f t="array" ref="S342">_xlfn.XLOOKUP(R342,INDEX(Flettilisti,,1),INDEX(Flettilisti,,2),,0)</f>
        <v>Vantar flokkun</v>
      </c>
      <c r="T342" s="38" t="str">
        <f>IF(ISBLANK(M342),"",IF(M342&lt;Gögn!$J$2,Gögn!$K$2,IF(M342&gt;Gögn!$J$4,Gögn!$K$4,Gögn!$K$3)))</f>
        <v/>
      </c>
      <c r="U342" s="49" t="str" cm="1">
        <f t="array" aca="1" ref="U342" ca="1">IF(ISBLANK(A342),"",IF(S342="Styrkhæft",_xlfn.XLOOKUP(T342,Vegalengdir[Texti],INDIRECT("Vegalengdir["&amp;'Upplýsingar um umsækjanda'!$B$10&amp;"]"),0%,0)))</f>
        <v/>
      </c>
      <c r="V342" s="72" t="str">
        <f t="shared" si="5"/>
        <v/>
      </c>
    </row>
    <row r="343" spans="1:22" x14ac:dyDescent="0.25">
      <c r="A343" s="47"/>
      <c r="B343" s="47"/>
      <c r="C343" s="47"/>
      <c r="D343" s="117"/>
      <c r="E343" s="47"/>
      <c r="F343" s="37"/>
      <c r="G343" s="47"/>
      <c r="H343" s="37"/>
      <c r="I343" s="37"/>
      <c r="J343" s="51"/>
      <c r="K343" s="51"/>
      <c r="L343" s="51"/>
      <c r="M343" s="51"/>
      <c r="N343" s="51"/>
      <c r="O343" s="51"/>
      <c r="P343" s="51"/>
      <c r="R343" s="38" t="s">
        <v>450</v>
      </c>
      <c r="S343" s="38" t="str" cm="1">
        <f t="array" ref="S343">_xlfn.XLOOKUP(R343,INDEX(Flettilisti,,1),INDEX(Flettilisti,,2),,0)</f>
        <v>Vantar flokkun</v>
      </c>
      <c r="T343" s="38" t="str">
        <f>IF(ISBLANK(M343),"",IF(M343&lt;Gögn!$J$2,Gögn!$K$2,IF(M343&gt;Gögn!$J$4,Gögn!$K$4,Gögn!$K$3)))</f>
        <v/>
      </c>
      <c r="U343" s="49" t="str" cm="1">
        <f t="array" aca="1" ref="U343" ca="1">IF(ISBLANK(A343),"",IF(S343="Styrkhæft",_xlfn.XLOOKUP(T343,Vegalengdir[Texti],INDIRECT("Vegalengdir["&amp;'Upplýsingar um umsækjanda'!$B$10&amp;"]"),0%,0)))</f>
        <v/>
      </c>
      <c r="V343" s="72" t="str">
        <f t="shared" si="5"/>
        <v/>
      </c>
    </row>
    <row r="344" spans="1:22" x14ac:dyDescent="0.25">
      <c r="A344" s="47"/>
      <c r="B344" s="47"/>
      <c r="C344" s="47"/>
      <c r="D344" s="117"/>
      <c r="E344" s="47"/>
      <c r="F344" s="37"/>
      <c r="G344" s="47"/>
      <c r="H344" s="37"/>
      <c r="I344" s="37"/>
      <c r="J344" s="51"/>
      <c r="K344" s="51"/>
      <c r="L344" s="51"/>
      <c r="M344" s="51"/>
      <c r="N344" s="51"/>
      <c r="O344" s="51"/>
      <c r="P344" s="51"/>
      <c r="R344" s="38" t="s">
        <v>450</v>
      </c>
      <c r="S344" s="38" t="str" cm="1">
        <f t="array" ref="S344">_xlfn.XLOOKUP(R344,INDEX(Flettilisti,,1),INDEX(Flettilisti,,2),,0)</f>
        <v>Vantar flokkun</v>
      </c>
      <c r="T344" s="38" t="str">
        <f>IF(ISBLANK(M344),"",IF(M344&lt;Gögn!$J$2,Gögn!$K$2,IF(M344&gt;Gögn!$J$4,Gögn!$K$4,Gögn!$K$3)))</f>
        <v/>
      </c>
      <c r="U344" s="49" t="str" cm="1">
        <f t="array" aca="1" ref="U344" ca="1">IF(ISBLANK(A344),"",IF(S344="Styrkhæft",_xlfn.XLOOKUP(T344,Vegalengdir[Texti],INDIRECT("Vegalengdir["&amp;'Upplýsingar um umsækjanda'!$B$10&amp;"]"),0%,0)))</f>
        <v/>
      </c>
      <c r="V344" s="72" t="str">
        <f t="shared" si="5"/>
        <v/>
      </c>
    </row>
    <row r="345" spans="1:22" x14ac:dyDescent="0.25">
      <c r="A345" s="47"/>
      <c r="B345" s="47"/>
      <c r="C345" s="47"/>
      <c r="D345" s="117"/>
      <c r="E345" s="47"/>
      <c r="F345" s="37"/>
      <c r="G345" s="47"/>
      <c r="H345" s="37"/>
      <c r="I345" s="37"/>
      <c r="J345" s="51"/>
      <c r="K345" s="51"/>
      <c r="L345" s="51"/>
      <c r="M345" s="51"/>
      <c r="N345" s="51"/>
      <c r="O345" s="51"/>
      <c r="P345" s="51"/>
      <c r="R345" s="38" t="s">
        <v>450</v>
      </c>
      <c r="S345" s="38" t="str" cm="1">
        <f t="array" ref="S345">_xlfn.XLOOKUP(R345,INDEX(Flettilisti,,1),INDEX(Flettilisti,,2),,0)</f>
        <v>Vantar flokkun</v>
      </c>
      <c r="T345" s="38" t="str">
        <f>IF(ISBLANK(M345),"",IF(M345&lt;Gögn!$J$2,Gögn!$K$2,IF(M345&gt;Gögn!$J$4,Gögn!$K$4,Gögn!$K$3)))</f>
        <v/>
      </c>
      <c r="U345" s="49" t="str" cm="1">
        <f t="array" aca="1" ref="U345" ca="1">IF(ISBLANK(A345),"",IF(S345="Styrkhæft",_xlfn.XLOOKUP(T345,Vegalengdir[Texti],INDIRECT("Vegalengdir["&amp;'Upplýsingar um umsækjanda'!$B$10&amp;"]"),0%,0)))</f>
        <v/>
      </c>
      <c r="V345" s="72" t="str">
        <f t="shared" si="5"/>
        <v/>
      </c>
    </row>
    <row r="346" spans="1:22" x14ac:dyDescent="0.25">
      <c r="A346" s="47"/>
      <c r="B346" s="47"/>
      <c r="C346" s="47"/>
      <c r="D346" s="117"/>
      <c r="E346" s="47"/>
      <c r="F346" s="37"/>
      <c r="G346" s="47"/>
      <c r="H346" s="37"/>
      <c r="I346" s="37"/>
      <c r="J346" s="51"/>
      <c r="K346" s="51"/>
      <c r="L346" s="51"/>
      <c r="M346" s="51"/>
      <c r="N346" s="51"/>
      <c r="O346" s="51"/>
      <c r="P346" s="51"/>
      <c r="R346" s="38" t="s">
        <v>450</v>
      </c>
      <c r="S346" s="38" t="str" cm="1">
        <f t="array" ref="S346">_xlfn.XLOOKUP(R346,INDEX(Flettilisti,,1),INDEX(Flettilisti,,2),,0)</f>
        <v>Vantar flokkun</v>
      </c>
      <c r="T346" s="38" t="str">
        <f>IF(ISBLANK(M346),"",IF(M346&lt;Gögn!$J$2,Gögn!$K$2,IF(M346&gt;Gögn!$J$4,Gögn!$K$4,Gögn!$K$3)))</f>
        <v/>
      </c>
      <c r="U346" s="49" t="str" cm="1">
        <f t="array" aca="1" ref="U346" ca="1">IF(ISBLANK(A346),"",IF(S346="Styrkhæft",_xlfn.XLOOKUP(T346,Vegalengdir[Texti],INDIRECT("Vegalengdir["&amp;'Upplýsingar um umsækjanda'!$B$10&amp;"]"),0%,0)))</f>
        <v/>
      </c>
      <c r="V346" s="72" t="str">
        <f t="shared" si="5"/>
        <v/>
      </c>
    </row>
    <row r="347" spans="1:22" x14ac:dyDescent="0.25">
      <c r="A347" s="47"/>
      <c r="B347" s="47"/>
      <c r="C347" s="47"/>
      <c r="D347" s="117"/>
      <c r="E347" s="47"/>
      <c r="F347" s="37"/>
      <c r="G347" s="47"/>
      <c r="H347" s="37"/>
      <c r="I347" s="37"/>
      <c r="J347" s="51"/>
      <c r="K347" s="51"/>
      <c r="L347" s="51"/>
      <c r="M347" s="51"/>
      <c r="N347" s="51"/>
      <c r="O347" s="51"/>
      <c r="P347" s="51"/>
      <c r="R347" s="38" t="s">
        <v>450</v>
      </c>
      <c r="S347" s="38" t="str" cm="1">
        <f t="array" ref="S347">_xlfn.XLOOKUP(R347,INDEX(Flettilisti,,1),INDEX(Flettilisti,,2),,0)</f>
        <v>Vantar flokkun</v>
      </c>
      <c r="T347" s="38" t="str">
        <f>IF(ISBLANK(M347),"",IF(M347&lt;Gögn!$J$2,Gögn!$K$2,IF(M347&gt;Gögn!$J$4,Gögn!$K$4,Gögn!$K$3)))</f>
        <v/>
      </c>
      <c r="U347" s="49" t="str" cm="1">
        <f t="array" aca="1" ref="U347" ca="1">IF(ISBLANK(A347),"",IF(S347="Styrkhæft",_xlfn.XLOOKUP(T347,Vegalengdir[Texti],INDIRECT("Vegalengdir["&amp;'Upplýsingar um umsækjanda'!$B$10&amp;"]"),0%,0)))</f>
        <v/>
      </c>
      <c r="V347" s="72" t="str">
        <f t="shared" si="5"/>
        <v/>
      </c>
    </row>
    <row r="348" spans="1:22" x14ac:dyDescent="0.25">
      <c r="A348" s="47"/>
      <c r="B348" s="47"/>
      <c r="C348" s="47"/>
      <c r="D348" s="117"/>
      <c r="E348" s="47"/>
      <c r="F348" s="37"/>
      <c r="G348" s="47"/>
      <c r="H348" s="37"/>
      <c r="I348" s="37"/>
      <c r="J348" s="51"/>
      <c r="K348" s="51"/>
      <c r="L348" s="51"/>
      <c r="M348" s="51"/>
      <c r="N348" s="51"/>
      <c r="O348" s="51"/>
      <c r="P348" s="51"/>
      <c r="R348" s="38" t="s">
        <v>450</v>
      </c>
      <c r="S348" s="38" t="str" cm="1">
        <f t="array" ref="S348">_xlfn.XLOOKUP(R348,INDEX(Flettilisti,,1),INDEX(Flettilisti,,2),,0)</f>
        <v>Vantar flokkun</v>
      </c>
      <c r="T348" s="38" t="str">
        <f>IF(ISBLANK(M348),"",IF(M348&lt;Gögn!$J$2,Gögn!$K$2,IF(M348&gt;Gögn!$J$4,Gögn!$K$4,Gögn!$K$3)))</f>
        <v/>
      </c>
      <c r="U348" s="49" t="str" cm="1">
        <f t="array" aca="1" ref="U348" ca="1">IF(ISBLANK(A348),"",IF(S348="Styrkhæft",_xlfn.XLOOKUP(T348,Vegalengdir[Texti],INDIRECT("Vegalengdir["&amp;'Upplýsingar um umsækjanda'!$B$10&amp;"]"),0%,0)))</f>
        <v/>
      </c>
      <c r="V348" s="72" t="str">
        <f t="shared" si="5"/>
        <v/>
      </c>
    </row>
    <row r="349" spans="1:22" x14ac:dyDescent="0.25">
      <c r="A349" s="47"/>
      <c r="B349" s="47"/>
      <c r="C349" s="47"/>
      <c r="D349" s="117"/>
      <c r="E349" s="47"/>
      <c r="F349" s="37"/>
      <c r="G349" s="47"/>
      <c r="H349" s="37"/>
      <c r="I349" s="37"/>
      <c r="J349" s="51"/>
      <c r="K349" s="51"/>
      <c r="L349" s="51"/>
      <c r="M349" s="51"/>
      <c r="N349" s="51"/>
      <c r="O349" s="51"/>
      <c r="P349" s="51"/>
      <c r="R349" s="38" t="s">
        <v>450</v>
      </c>
      <c r="S349" s="38" t="str" cm="1">
        <f t="array" ref="S349">_xlfn.XLOOKUP(R349,INDEX(Flettilisti,,1),INDEX(Flettilisti,,2),,0)</f>
        <v>Vantar flokkun</v>
      </c>
      <c r="T349" s="38" t="str">
        <f>IF(ISBLANK(M349),"",IF(M349&lt;Gögn!$J$2,Gögn!$K$2,IF(M349&gt;Gögn!$J$4,Gögn!$K$4,Gögn!$K$3)))</f>
        <v/>
      </c>
      <c r="U349" s="49" t="str" cm="1">
        <f t="array" aca="1" ref="U349" ca="1">IF(ISBLANK(A349),"",IF(S349="Styrkhæft",_xlfn.XLOOKUP(T349,Vegalengdir[Texti],INDIRECT("Vegalengdir["&amp;'Upplýsingar um umsækjanda'!$B$10&amp;"]"),0%,0)))</f>
        <v/>
      </c>
      <c r="V349" s="72" t="str">
        <f t="shared" si="5"/>
        <v/>
      </c>
    </row>
    <row r="350" spans="1:22" x14ac:dyDescent="0.25">
      <c r="A350" s="47"/>
      <c r="B350" s="47"/>
      <c r="C350" s="47"/>
      <c r="D350" s="117"/>
      <c r="E350" s="47"/>
      <c r="F350" s="37"/>
      <c r="G350" s="47"/>
      <c r="H350" s="37"/>
      <c r="I350" s="37"/>
      <c r="J350" s="51"/>
      <c r="K350" s="51"/>
      <c r="L350" s="51"/>
      <c r="M350" s="51"/>
      <c r="N350" s="51"/>
      <c r="O350" s="51"/>
      <c r="P350" s="51"/>
      <c r="R350" s="38" t="s">
        <v>450</v>
      </c>
      <c r="S350" s="38" t="str" cm="1">
        <f t="array" ref="S350">_xlfn.XLOOKUP(R350,INDEX(Flettilisti,,1),INDEX(Flettilisti,,2),,0)</f>
        <v>Vantar flokkun</v>
      </c>
      <c r="T350" s="38" t="str">
        <f>IF(ISBLANK(M350),"",IF(M350&lt;Gögn!$J$2,Gögn!$K$2,IF(M350&gt;Gögn!$J$4,Gögn!$K$4,Gögn!$K$3)))</f>
        <v/>
      </c>
      <c r="U350" s="49" t="str" cm="1">
        <f t="array" aca="1" ref="U350" ca="1">IF(ISBLANK(A350),"",IF(S350="Styrkhæft",_xlfn.XLOOKUP(T350,Vegalengdir[Texti],INDIRECT("Vegalengdir["&amp;'Upplýsingar um umsækjanda'!$B$10&amp;"]"),0%,0)))</f>
        <v/>
      </c>
      <c r="V350" s="72" t="str">
        <f t="shared" si="5"/>
        <v/>
      </c>
    </row>
    <row r="351" spans="1:22" x14ac:dyDescent="0.25">
      <c r="A351" s="47"/>
      <c r="B351" s="47"/>
      <c r="C351" s="47"/>
      <c r="D351" s="117"/>
      <c r="E351" s="47"/>
      <c r="F351" s="37"/>
      <c r="G351" s="47"/>
      <c r="H351" s="37"/>
      <c r="I351" s="37"/>
      <c r="J351" s="51"/>
      <c r="K351" s="51"/>
      <c r="L351" s="51"/>
      <c r="M351" s="51"/>
      <c r="N351" s="51"/>
      <c r="O351" s="51"/>
      <c r="P351" s="51"/>
      <c r="R351" s="38" t="s">
        <v>450</v>
      </c>
      <c r="S351" s="38" t="str" cm="1">
        <f t="array" ref="S351">_xlfn.XLOOKUP(R351,INDEX(Flettilisti,,1),INDEX(Flettilisti,,2),,0)</f>
        <v>Vantar flokkun</v>
      </c>
      <c r="T351" s="38" t="str">
        <f>IF(ISBLANK(M351),"",IF(M351&lt;Gögn!$J$2,Gögn!$K$2,IF(M351&gt;Gögn!$J$4,Gögn!$K$4,Gögn!$K$3)))</f>
        <v/>
      </c>
      <c r="U351" s="49" t="str" cm="1">
        <f t="array" aca="1" ref="U351" ca="1">IF(ISBLANK(A351),"",IF(S351="Styrkhæft",_xlfn.XLOOKUP(T351,Vegalengdir[Texti],INDIRECT("Vegalengdir["&amp;'Upplýsingar um umsækjanda'!$B$10&amp;"]"),0%,0)))</f>
        <v/>
      </c>
      <c r="V351" s="72" t="str">
        <f t="shared" si="5"/>
        <v/>
      </c>
    </row>
    <row r="352" spans="1:22" x14ac:dyDescent="0.25">
      <c r="A352" s="47"/>
      <c r="B352" s="47"/>
      <c r="C352" s="47"/>
      <c r="D352" s="117"/>
      <c r="E352" s="47"/>
      <c r="F352" s="37"/>
      <c r="G352" s="47"/>
      <c r="H352" s="37"/>
      <c r="I352" s="37"/>
      <c r="J352" s="51"/>
      <c r="K352" s="51"/>
      <c r="L352" s="51"/>
      <c r="M352" s="51"/>
      <c r="N352" s="51"/>
      <c r="O352" s="51"/>
      <c r="P352" s="51"/>
      <c r="R352" s="38" t="s">
        <v>450</v>
      </c>
      <c r="S352" s="38" t="str" cm="1">
        <f t="array" ref="S352">_xlfn.XLOOKUP(R352,INDEX(Flettilisti,,1),INDEX(Flettilisti,,2),,0)</f>
        <v>Vantar flokkun</v>
      </c>
      <c r="T352" s="38" t="str">
        <f>IF(ISBLANK(M352),"",IF(M352&lt;Gögn!$J$2,Gögn!$K$2,IF(M352&gt;Gögn!$J$4,Gögn!$K$4,Gögn!$K$3)))</f>
        <v/>
      </c>
      <c r="U352" s="49" t="str" cm="1">
        <f t="array" aca="1" ref="U352" ca="1">IF(ISBLANK(A352),"",IF(S352="Styrkhæft",_xlfn.XLOOKUP(T352,Vegalengdir[Texti],INDIRECT("Vegalengdir["&amp;'Upplýsingar um umsækjanda'!$B$10&amp;"]"),0%,0)))</f>
        <v/>
      </c>
      <c r="V352" s="72" t="str">
        <f t="shared" si="5"/>
        <v/>
      </c>
    </row>
    <row r="353" spans="1:22" x14ac:dyDescent="0.25">
      <c r="A353" s="47"/>
      <c r="B353" s="47"/>
      <c r="C353" s="47"/>
      <c r="D353" s="117"/>
      <c r="E353" s="47"/>
      <c r="F353" s="37"/>
      <c r="G353" s="47"/>
      <c r="H353" s="37"/>
      <c r="I353" s="37"/>
      <c r="J353" s="51"/>
      <c r="K353" s="51"/>
      <c r="L353" s="51"/>
      <c r="M353" s="51"/>
      <c r="N353" s="51"/>
      <c r="O353" s="51"/>
      <c r="P353" s="51"/>
      <c r="R353" s="38" t="s">
        <v>450</v>
      </c>
      <c r="S353" s="38" t="str" cm="1">
        <f t="array" ref="S353">_xlfn.XLOOKUP(R353,INDEX(Flettilisti,,1),INDEX(Flettilisti,,2),,0)</f>
        <v>Vantar flokkun</v>
      </c>
      <c r="T353" s="38" t="str">
        <f>IF(ISBLANK(M353),"",IF(M353&lt;Gögn!$J$2,Gögn!$K$2,IF(M353&gt;Gögn!$J$4,Gögn!$K$4,Gögn!$K$3)))</f>
        <v/>
      </c>
      <c r="U353" s="49" t="str" cm="1">
        <f t="array" aca="1" ref="U353" ca="1">IF(ISBLANK(A353),"",IF(S353="Styrkhæft",_xlfn.XLOOKUP(T353,Vegalengdir[Texti],INDIRECT("Vegalengdir["&amp;'Upplýsingar um umsækjanda'!$B$10&amp;"]"),0%,0)))</f>
        <v/>
      </c>
      <c r="V353" s="72" t="str">
        <f t="shared" si="5"/>
        <v/>
      </c>
    </row>
    <row r="354" spans="1:22" x14ac:dyDescent="0.25">
      <c r="A354" s="47"/>
      <c r="B354" s="47"/>
      <c r="C354" s="47"/>
      <c r="D354" s="117"/>
      <c r="E354" s="47"/>
      <c r="F354" s="37"/>
      <c r="G354" s="47"/>
      <c r="H354" s="37"/>
      <c r="I354" s="37"/>
      <c r="J354" s="51"/>
      <c r="K354" s="51"/>
      <c r="L354" s="51"/>
      <c r="M354" s="51"/>
      <c r="N354" s="51"/>
      <c r="O354" s="51"/>
      <c r="P354" s="51"/>
      <c r="R354" s="38" t="s">
        <v>450</v>
      </c>
      <c r="S354" s="38" t="str" cm="1">
        <f t="array" ref="S354">_xlfn.XLOOKUP(R354,INDEX(Flettilisti,,1),INDEX(Flettilisti,,2),,0)</f>
        <v>Vantar flokkun</v>
      </c>
      <c r="T354" s="38" t="str">
        <f>IF(ISBLANK(M354),"",IF(M354&lt;Gögn!$J$2,Gögn!$K$2,IF(M354&gt;Gögn!$J$4,Gögn!$K$4,Gögn!$K$3)))</f>
        <v/>
      </c>
      <c r="U354" s="49" t="str" cm="1">
        <f t="array" aca="1" ref="U354" ca="1">IF(ISBLANK(A354),"",IF(S354="Styrkhæft",_xlfn.XLOOKUP(T354,Vegalengdir[Texti],INDIRECT("Vegalengdir["&amp;'Upplýsingar um umsækjanda'!$B$10&amp;"]"),0%,0)))</f>
        <v/>
      </c>
      <c r="V354" s="72" t="str">
        <f t="shared" si="5"/>
        <v/>
      </c>
    </row>
    <row r="355" spans="1:22" x14ac:dyDescent="0.25">
      <c r="A355" s="47"/>
      <c r="B355" s="47"/>
      <c r="C355" s="47"/>
      <c r="D355" s="117"/>
      <c r="E355" s="47"/>
      <c r="F355" s="37"/>
      <c r="G355" s="47"/>
      <c r="H355" s="37"/>
      <c r="I355" s="37"/>
      <c r="J355" s="51"/>
      <c r="K355" s="51"/>
      <c r="L355" s="51"/>
      <c r="M355" s="51"/>
      <c r="N355" s="51"/>
      <c r="O355" s="51"/>
      <c r="P355" s="51"/>
      <c r="R355" s="38" t="s">
        <v>450</v>
      </c>
      <c r="S355" s="38" t="str" cm="1">
        <f t="array" ref="S355">_xlfn.XLOOKUP(R355,INDEX(Flettilisti,,1),INDEX(Flettilisti,,2),,0)</f>
        <v>Vantar flokkun</v>
      </c>
      <c r="T355" s="38" t="str">
        <f>IF(ISBLANK(M355),"",IF(M355&lt;Gögn!$J$2,Gögn!$K$2,IF(M355&gt;Gögn!$J$4,Gögn!$K$4,Gögn!$K$3)))</f>
        <v/>
      </c>
      <c r="U355" s="49" t="str" cm="1">
        <f t="array" aca="1" ref="U355" ca="1">IF(ISBLANK(A355),"",IF(S355="Styrkhæft",_xlfn.XLOOKUP(T355,Vegalengdir[Texti],INDIRECT("Vegalengdir["&amp;'Upplýsingar um umsækjanda'!$B$10&amp;"]"),0%,0)))</f>
        <v/>
      </c>
      <c r="V355" s="72" t="str">
        <f t="shared" si="5"/>
        <v/>
      </c>
    </row>
    <row r="356" spans="1:22" x14ac:dyDescent="0.25">
      <c r="A356" s="47"/>
      <c r="B356" s="47"/>
      <c r="C356" s="47"/>
      <c r="D356" s="117"/>
      <c r="E356" s="47"/>
      <c r="F356" s="37"/>
      <c r="G356" s="47"/>
      <c r="H356" s="37"/>
      <c r="I356" s="37"/>
      <c r="J356" s="51"/>
      <c r="K356" s="51"/>
      <c r="L356" s="51"/>
      <c r="M356" s="51"/>
      <c r="N356" s="51"/>
      <c r="O356" s="51"/>
      <c r="P356" s="51"/>
      <c r="R356" s="38" t="s">
        <v>450</v>
      </c>
      <c r="S356" s="38" t="str" cm="1">
        <f t="array" ref="S356">_xlfn.XLOOKUP(R356,INDEX(Flettilisti,,1),INDEX(Flettilisti,,2),,0)</f>
        <v>Vantar flokkun</v>
      </c>
      <c r="T356" s="38" t="str">
        <f>IF(ISBLANK(M356),"",IF(M356&lt;Gögn!$J$2,Gögn!$K$2,IF(M356&gt;Gögn!$J$4,Gögn!$K$4,Gögn!$K$3)))</f>
        <v/>
      </c>
      <c r="U356" s="49" t="str" cm="1">
        <f t="array" aca="1" ref="U356" ca="1">IF(ISBLANK(A356),"",IF(S356="Styrkhæft",_xlfn.XLOOKUP(T356,Vegalengdir[Texti],INDIRECT("Vegalengdir["&amp;'Upplýsingar um umsækjanda'!$B$10&amp;"]"),0%,0)))</f>
        <v/>
      </c>
      <c r="V356" s="72" t="str">
        <f t="shared" si="5"/>
        <v/>
      </c>
    </row>
    <row r="357" spans="1:22" x14ac:dyDescent="0.25">
      <c r="A357" s="47"/>
      <c r="B357" s="47"/>
      <c r="C357" s="47"/>
      <c r="D357" s="117"/>
      <c r="E357" s="47"/>
      <c r="F357" s="37"/>
      <c r="G357" s="47"/>
      <c r="H357" s="37"/>
      <c r="I357" s="37"/>
      <c r="J357" s="51"/>
      <c r="K357" s="51"/>
      <c r="L357" s="51"/>
      <c r="M357" s="51"/>
      <c r="N357" s="51"/>
      <c r="O357" s="51"/>
      <c r="P357" s="51"/>
      <c r="R357" s="38" t="s">
        <v>450</v>
      </c>
      <c r="S357" s="38" t="str" cm="1">
        <f t="array" ref="S357">_xlfn.XLOOKUP(R357,INDEX(Flettilisti,,1),INDEX(Flettilisti,,2),,0)</f>
        <v>Vantar flokkun</v>
      </c>
      <c r="T357" s="38" t="str">
        <f>IF(ISBLANK(M357),"",IF(M357&lt;Gögn!$J$2,Gögn!$K$2,IF(M357&gt;Gögn!$J$4,Gögn!$K$4,Gögn!$K$3)))</f>
        <v/>
      </c>
      <c r="U357" s="49" t="str" cm="1">
        <f t="array" aca="1" ref="U357" ca="1">IF(ISBLANK(A357),"",IF(S357="Styrkhæft",_xlfn.XLOOKUP(T357,Vegalengdir[Texti],INDIRECT("Vegalengdir["&amp;'Upplýsingar um umsækjanda'!$B$10&amp;"]"),0%,0)))</f>
        <v/>
      </c>
      <c r="V357" s="72" t="str">
        <f t="shared" si="5"/>
        <v/>
      </c>
    </row>
    <row r="358" spans="1:22" x14ac:dyDescent="0.25">
      <c r="A358" s="47"/>
      <c r="B358" s="47"/>
      <c r="C358" s="47"/>
      <c r="D358" s="117"/>
      <c r="E358" s="47"/>
      <c r="F358" s="37"/>
      <c r="G358" s="47"/>
      <c r="H358" s="37"/>
      <c r="I358" s="37"/>
      <c r="J358" s="51"/>
      <c r="K358" s="51"/>
      <c r="L358" s="51"/>
      <c r="M358" s="51"/>
      <c r="N358" s="51"/>
      <c r="O358" s="51"/>
      <c r="P358" s="51"/>
      <c r="R358" s="38" t="s">
        <v>450</v>
      </c>
      <c r="S358" s="38" t="str" cm="1">
        <f t="array" ref="S358">_xlfn.XLOOKUP(R358,INDEX(Flettilisti,,1),INDEX(Flettilisti,,2),,0)</f>
        <v>Vantar flokkun</v>
      </c>
      <c r="T358" s="38" t="str">
        <f>IF(ISBLANK(M358),"",IF(M358&lt;Gögn!$J$2,Gögn!$K$2,IF(M358&gt;Gögn!$J$4,Gögn!$K$4,Gögn!$K$3)))</f>
        <v/>
      </c>
      <c r="U358" s="49" t="str" cm="1">
        <f t="array" aca="1" ref="U358" ca="1">IF(ISBLANK(A358),"",IF(S358="Styrkhæft",_xlfn.XLOOKUP(T358,Vegalengdir[Texti],INDIRECT("Vegalengdir["&amp;'Upplýsingar um umsækjanda'!$B$10&amp;"]"),0%,0)))</f>
        <v/>
      </c>
      <c r="V358" s="72" t="str">
        <f t="shared" si="5"/>
        <v/>
      </c>
    </row>
    <row r="359" spans="1:22" x14ac:dyDescent="0.25">
      <c r="A359" s="47"/>
      <c r="B359" s="47"/>
      <c r="C359" s="47"/>
      <c r="D359" s="117"/>
      <c r="E359" s="47"/>
      <c r="F359" s="37"/>
      <c r="G359" s="47"/>
      <c r="H359" s="37"/>
      <c r="I359" s="37"/>
      <c r="J359" s="51"/>
      <c r="K359" s="51"/>
      <c r="L359" s="51"/>
      <c r="M359" s="51"/>
      <c r="N359" s="51"/>
      <c r="O359" s="51"/>
      <c r="P359" s="51"/>
      <c r="R359" s="38" t="s">
        <v>450</v>
      </c>
      <c r="S359" s="38" t="str" cm="1">
        <f t="array" ref="S359">_xlfn.XLOOKUP(R359,INDEX(Flettilisti,,1),INDEX(Flettilisti,,2),,0)</f>
        <v>Vantar flokkun</v>
      </c>
      <c r="T359" s="38" t="str">
        <f>IF(ISBLANK(M359),"",IF(M359&lt;Gögn!$J$2,Gögn!$K$2,IF(M359&gt;Gögn!$J$4,Gögn!$K$4,Gögn!$K$3)))</f>
        <v/>
      </c>
      <c r="U359" s="49" t="str" cm="1">
        <f t="array" aca="1" ref="U359" ca="1">IF(ISBLANK(A359),"",IF(S359="Styrkhæft",_xlfn.XLOOKUP(T359,Vegalengdir[Texti],INDIRECT("Vegalengdir["&amp;'Upplýsingar um umsækjanda'!$B$10&amp;"]"),0%,0)))</f>
        <v/>
      </c>
      <c r="V359" s="72" t="str">
        <f t="shared" si="5"/>
        <v/>
      </c>
    </row>
    <row r="360" spans="1:22" x14ac:dyDescent="0.25">
      <c r="A360" s="47"/>
      <c r="B360" s="47"/>
      <c r="C360" s="47"/>
      <c r="D360" s="117"/>
      <c r="E360" s="47"/>
      <c r="F360" s="37"/>
      <c r="G360" s="47"/>
      <c r="H360" s="37"/>
      <c r="I360" s="37"/>
      <c r="J360" s="51"/>
      <c r="K360" s="51"/>
      <c r="L360" s="51"/>
      <c r="M360" s="51"/>
      <c r="N360" s="51"/>
      <c r="O360" s="51"/>
      <c r="P360" s="51"/>
      <c r="R360" s="38" t="s">
        <v>450</v>
      </c>
      <c r="S360" s="38" t="str" cm="1">
        <f t="array" ref="S360">_xlfn.XLOOKUP(R360,INDEX(Flettilisti,,1),INDEX(Flettilisti,,2),,0)</f>
        <v>Vantar flokkun</v>
      </c>
      <c r="T360" s="38" t="str">
        <f>IF(ISBLANK(M360),"",IF(M360&lt;Gögn!$J$2,Gögn!$K$2,IF(M360&gt;Gögn!$J$4,Gögn!$K$4,Gögn!$K$3)))</f>
        <v/>
      </c>
      <c r="U360" s="49" t="str" cm="1">
        <f t="array" aca="1" ref="U360" ca="1">IF(ISBLANK(A360),"",IF(S360="Styrkhæft",_xlfn.XLOOKUP(T360,Vegalengdir[Texti],INDIRECT("Vegalengdir["&amp;'Upplýsingar um umsækjanda'!$B$10&amp;"]"),0%,0)))</f>
        <v/>
      </c>
      <c r="V360" s="72" t="str">
        <f t="shared" si="5"/>
        <v/>
      </c>
    </row>
    <row r="361" spans="1:22" x14ac:dyDescent="0.25">
      <c r="A361" s="47"/>
      <c r="B361" s="47"/>
      <c r="C361" s="47"/>
      <c r="D361" s="117"/>
      <c r="E361" s="47"/>
      <c r="F361" s="37"/>
      <c r="G361" s="47"/>
      <c r="H361" s="37"/>
      <c r="I361" s="37"/>
      <c r="J361" s="51"/>
      <c r="K361" s="51"/>
      <c r="L361" s="51"/>
      <c r="M361" s="51"/>
      <c r="N361" s="51"/>
      <c r="O361" s="51"/>
      <c r="P361" s="51"/>
      <c r="R361" s="38" t="s">
        <v>450</v>
      </c>
      <c r="S361" s="38" t="str" cm="1">
        <f t="array" ref="S361">_xlfn.XLOOKUP(R361,INDEX(Flettilisti,,1),INDEX(Flettilisti,,2),,0)</f>
        <v>Vantar flokkun</v>
      </c>
      <c r="T361" s="38" t="str">
        <f>IF(ISBLANK(M361),"",IF(M361&lt;Gögn!$J$2,Gögn!$K$2,IF(M361&gt;Gögn!$J$4,Gögn!$K$4,Gögn!$K$3)))</f>
        <v/>
      </c>
      <c r="U361" s="49" t="str" cm="1">
        <f t="array" aca="1" ref="U361" ca="1">IF(ISBLANK(A361),"",IF(S361="Styrkhæft",_xlfn.XLOOKUP(T361,Vegalengdir[Texti],INDIRECT("Vegalengdir["&amp;'Upplýsingar um umsækjanda'!$B$10&amp;"]"),0%,0)))</f>
        <v/>
      </c>
      <c r="V361" s="72" t="str">
        <f t="shared" si="5"/>
        <v/>
      </c>
    </row>
    <row r="362" spans="1:22" x14ac:dyDescent="0.25">
      <c r="A362" s="47"/>
      <c r="B362" s="47"/>
      <c r="C362" s="47"/>
      <c r="D362" s="117"/>
      <c r="E362" s="47"/>
      <c r="F362" s="37"/>
      <c r="G362" s="47"/>
      <c r="H362" s="37"/>
      <c r="I362" s="37"/>
      <c r="J362" s="51"/>
      <c r="K362" s="51"/>
      <c r="L362" s="51"/>
      <c r="M362" s="51"/>
      <c r="N362" s="51"/>
      <c r="O362" s="51"/>
      <c r="P362" s="51"/>
      <c r="R362" s="38" t="s">
        <v>450</v>
      </c>
      <c r="S362" s="38" t="str" cm="1">
        <f t="array" ref="S362">_xlfn.XLOOKUP(R362,INDEX(Flettilisti,,1),INDEX(Flettilisti,,2),,0)</f>
        <v>Vantar flokkun</v>
      </c>
      <c r="T362" s="38" t="str">
        <f>IF(ISBLANK(M362),"",IF(M362&lt;Gögn!$J$2,Gögn!$K$2,IF(M362&gt;Gögn!$J$4,Gögn!$K$4,Gögn!$K$3)))</f>
        <v/>
      </c>
      <c r="U362" s="49" t="str" cm="1">
        <f t="array" aca="1" ref="U362" ca="1">IF(ISBLANK(A362),"",IF(S362="Styrkhæft",_xlfn.XLOOKUP(T362,Vegalengdir[Texti],INDIRECT("Vegalengdir["&amp;'Upplýsingar um umsækjanda'!$B$10&amp;"]"),0%,0)))</f>
        <v/>
      </c>
      <c r="V362" s="72" t="str">
        <f t="shared" si="5"/>
        <v/>
      </c>
    </row>
    <row r="363" spans="1:22" x14ac:dyDescent="0.25">
      <c r="A363" s="47"/>
      <c r="B363" s="47"/>
      <c r="C363" s="47"/>
      <c r="D363" s="117"/>
      <c r="E363" s="47"/>
      <c r="F363" s="37"/>
      <c r="G363" s="47"/>
      <c r="H363" s="37"/>
      <c r="I363" s="37"/>
      <c r="J363" s="51"/>
      <c r="K363" s="51"/>
      <c r="L363" s="51"/>
      <c r="M363" s="51"/>
      <c r="N363" s="51"/>
      <c r="O363" s="51"/>
      <c r="P363" s="51"/>
      <c r="R363" s="38" t="s">
        <v>450</v>
      </c>
      <c r="S363" s="38" t="str" cm="1">
        <f t="array" ref="S363">_xlfn.XLOOKUP(R363,INDEX(Flettilisti,,1),INDEX(Flettilisti,,2),,0)</f>
        <v>Vantar flokkun</v>
      </c>
      <c r="T363" s="38" t="str">
        <f>IF(ISBLANK(M363),"",IF(M363&lt;Gögn!$J$2,Gögn!$K$2,IF(M363&gt;Gögn!$J$4,Gögn!$K$4,Gögn!$K$3)))</f>
        <v/>
      </c>
      <c r="U363" s="49" t="str" cm="1">
        <f t="array" aca="1" ref="U363" ca="1">IF(ISBLANK(A363),"",IF(S363="Styrkhæft",_xlfn.XLOOKUP(T363,Vegalengdir[Texti],INDIRECT("Vegalengdir["&amp;'Upplýsingar um umsækjanda'!$B$10&amp;"]"),0%,0)))</f>
        <v/>
      </c>
      <c r="V363" s="72" t="str">
        <f t="shared" si="5"/>
        <v/>
      </c>
    </row>
    <row r="364" spans="1:22" x14ac:dyDescent="0.25">
      <c r="A364" s="47"/>
      <c r="B364" s="47"/>
      <c r="C364" s="47"/>
      <c r="D364" s="117"/>
      <c r="E364" s="47"/>
      <c r="F364" s="37"/>
      <c r="G364" s="47"/>
      <c r="H364" s="37"/>
      <c r="I364" s="37"/>
      <c r="J364" s="51"/>
      <c r="K364" s="51"/>
      <c r="L364" s="51"/>
      <c r="M364" s="51"/>
      <c r="N364" s="51"/>
      <c r="O364" s="51"/>
      <c r="P364" s="51"/>
      <c r="R364" s="38" t="s">
        <v>450</v>
      </c>
      <c r="S364" s="38" t="str" cm="1">
        <f t="array" ref="S364">_xlfn.XLOOKUP(R364,INDEX(Flettilisti,,1),INDEX(Flettilisti,,2),,0)</f>
        <v>Vantar flokkun</v>
      </c>
      <c r="T364" s="38" t="str">
        <f>IF(ISBLANK(M364),"",IF(M364&lt;Gögn!$J$2,Gögn!$K$2,IF(M364&gt;Gögn!$J$4,Gögn!$K$4,Gögn!$K$3)))</f>
        <v/>
      </c>
      <c r="U364" s="49" t="str" cm="1">
        <f t="array" aca="1" ref="U364" ca="1">IF(ISBLANK(A364),"",IF(S364="Styrkhæft",_xlfn.XLOOKUP(T364,Vegalengdir[Texti],INDIRECT("Vegalengdir["&amp;'Upplýsingar um umsækjanda'!$B$10&amp;"]"),0%,0)))</f>
        <v/>
      </c>
      <c r="V364" s="72" t="str">
        <f t="shared" si="5"/>
        <v/>
      </c>
    </row>
    <row r="365" spans="1:22" x14ac:dyDescent="0.25">
      <c r="A365" s="47"/>
      <c r="B365" s="47"/>
      <c r="C365" s="47"/>
      <c r="D365" s="117"/>
      <c r="E365" s="47"/>
      <c r="F365" s="37"/>
      <c r="G365" s="47"/>
      <c r="H365" s="37"/>
      <c r="I365" s="37"/>
      <c r="J365" s="51"/>
      <c r="K365" s="51"/>
      <c r="L365" s="51"/>
      <c r="M365" s="51"/>
      <c r="N365" s="51"/>
      <c r="O365" s="51"/>
      <c r="P365" s="51"/>
      <c r="R365" s="38" t="s">
        <v>450</v>
      </c>
      <c r="S365" s="38" t="str" cm="1">
        <f t="array" ref="S365">_xlfn.XLOOKUP(R365,INDEX(Flettilisti,,1),INDEX(Flettilisti,,2),,0)</f>
        <v>Vantar flokkun</v>
      </c>
      <c r="T365" s="38" t="str">
        <f>IF(ISBLANK(M365),"",IF(M365&lt;Gögn!$J$2,Gögn!$K$2,IF(M365&gt;Gögn!$J$4,Gögn!$K$4,Gögn!$K$3)))</f>
        <v/>
      </c>
      <c r="U365" s="49" t="str" cm="1">
        <f t="array" aca="1" ref="U365" ca="1">IF(ISBLANK(A365),"",IF(S365="Styrkhæft",_xlfn.XLOOKUP(T365,Vegalengdir[Texti],INDIRECT("Vegalengdir["&amp;'Upplýsingar um umsækjanda'!$B$10&amp;"]"),0%,0)))</f>
        <v/>
      </c>
      <c r="V365" s="72" t="str">
        <f t="shared" si="5"/>
        <v/>
      </c>
    </row>
    <row r="366" spans="1:22" x14ac:dyDescent="0.25">
      <c r="A366" s="47"/>
      <c r="B366" s="47"/>
      <c r="C366" s="47"/>
      <c r="D366" s="117"/>
      <c r="E366" s="47"/>
      <c r="F366" s="37"/>
      <c r="G366" s="47"/>
      <c r="H366" s="37"/>
      <c r="I366" s="37"/>
      <c r="J366" s="51"/>
      <c r="K366" s="51"/>
      <c r="L366" s="51"/>
      <c r="M366" s="51"/>
      <c r="N366" s="51"/>
      <c r="O366" s="51"/>
      <c r="P366" s="51"/>
      <c r="R366" s="38" t="s">
        <v>450</v>
      </c>
      <c r="S366" s="38" t="str" cm="1">
        <f t="array" ref="S366">_xlfn.XLOOKUP(R366,INDEX(Flettilisti,,1),INDEX(Flettilisti,,2),,0)</f>
        <v>Vantar flokkun</v>
      </c>
      <c r="T366" s="38" t="str">
        <f>IF(ISBLANK(M366),"",IF(M366&lt;Gögn!$J$2,Gögn!$K$2,IF(M366&gt;Gögn!$J$4,Gögn!$K$4,Gögn!$K$3)))</f>
        <v/>
      </c>
      <c r="U366" s="49" t="str" cm="1">
        <f t="array" aca="1" ref="U366" ca="1">IF(ISBLANK(A366),"",IF(S366="Styrkhæft",_xlfn.XLOOKUP(T366,Vegalengdir[Texti],INDIRECT("Vegalengdir["&amp;'Upplýsingar um umsækjanda'!$B$10&amp;"]"),0%,0)))</f>
        <v/>
      </c>
      <c r="V366" s="72" t="str">
        <f t="shared" si="5"/>
        <v/>
      </c>
    </row>
    <row r="367" spans="1:22" x14ac:dyDescent="0.25">
      <c r="A367" s="47"/>
      <c r="B367" s="47"/>
      <c r="C367" s="47"/>
      <c r="D367" s="117"/>
      <c r="E367" s="47"/>
      <c r="F367" s="37"/>
      <c r="G367" s="47"/>
      <c r="H367" s="37"/>
      <c r="I367" s="37"/>
      <c r="J367" s="51"/>
      <c r="K367" s="51"/>
      <c r="L367" s="51"/>
      <c r="M367" s="51"/>
      <c r="N367" s="51"/>
      <c r="O367" s="51"/>
      <c r="P367" s="51"/>
      <c r="R367" s="38" t="s">
        <v>450</v>
      </c>
      <c r="S367" s="38" t="str" cm="1">
        <f t="array" ref="S367">_xlfn.XLOOKUP(R367,INDEX(Flettilisti,,1),INDEX(Flettilisti,,2),,0)</f>
        <v>Vantar flokkun</v>
      </c>
      <c r="T367" s="38" t="str">
        <f>IF(ISBLANK(M367),"",IF(M367&lt;Gögn!$J$2,Gögn!$K$2,IF(M367&gt;Gögn!$J$4,Gögn!$K$4,Gögn!$K$3)))</f>
        <v/>
      </c>
      <c r="U367" s="49" t="str" cm="1">
        <f t="array" aca="1" ref="U367" ca="1">IF(ISBLANK(A367),"",IF(S367="Styrkhæft",_xlfn.XLOOKUP(T367,Vegalengdir[Texti],INDIRECT("Vegalengdir["&amp;'Upplýsingar um umsækjanda'!$B$10&amp;"]"),0%,0)))</f>
        <v/>
      </c>
      <c r="V367" s="72" t="str">
        <f t="shared" si="5"/>
        <v/>
      </c>
    </row>
    <row r="368" spans="1:22" x14ac:dyDescent="0.25">
      <c r="A368" s="47"/>
      <c r="B368" s="47"/>
      <c r="C368" s="47"/>
      <c r="D368" s="117"/>
      <c r="E368" s="47"/>
      <c r="F368" s="37"/>
      <c r="G368" s="47"/>
      <c r="H368" s="37"/>
      <c r="I368" s="37"/>
      <c r="J368" s="51"/>
      <c r="K368" s="51"/>
      <c r="L368" s="51"/>
      <c r="M368" s="51"/>
      <c r="N368" s="51"/>
      <c r="O368" s="51"/>
      <c r="P368" s="51"/>
      <c r="R368" s="38" t="s">
        <v>450</v>
      </c>
      <c r="S368" s="38" t="str" cm="1">
        <f t="array" ref="S368">_xlfn.XLOOKUP(R368,INDEX(Flettilisti,,1),INDEX(Flettilisti,,2),,0)</f>
        <v>Vantar flokkun</v>
      </c>
      <c r="T368" s="38" t="str">
        <f>IF(ISBLANK(M368),"",IF(M368&lt;Gögn!$J$2,Gögn!$K$2,IF(M368&gt;Gögn!$J$4,Gögn!$K$4,Gögn!$K$3)))</f>
        <v/>
      </c>
      <c r="U368" s="49" t="str" cm="1">
        <f t="array" aca="1" ref="U368" ca="1">IF(ISBLANK(A368),"",IF(S368="Styrkhæft",_xlfn.XLOOKUP(T368,Vegalengdir[Texti],INDIRECT("Vegalengdir["&amp;'Upplýsingar um umsækjanda'!$B$10&amp;"]"),0%,0)))</f>
        <v/>
      </c>
      <c r="V368" s="72" t="str">
        <f t="shared" si="5"/>
        <v/>
      </c>
    </row>
    <row r="369" spans="1:22" x14ac:dyDescent="0.25">
      <c r="A369" s="47"/>
      <c r="B369" s="47"/>
      <c r="C369" s="47"/>
      <c r="D369" s="117"/>
      <c r="E369" s="47"/>
      <c r="F369" s="37"/>
      <c r="G369" s="47"/>
      <c r="H369" s="37"/>
      <c r="I369" s="37"/>
      <c r="J369" s="51"/>
      <c r="K369" s="51"/>
      <c r="L369" s="51"/>
      <c r="M369" s="51"/>
      <c r="N369" s="51"/>
      <c r="O369" s="51"/>
      <c r="P369" s="51"/>
      <c r="R369" s="38" t="s">
        <v>450</v>
      </c>
      <c r="S369" s="38" t="str" cm="1">
        <f t="array" ref="S369">_xlfn.XLOOKUP(R369,INDEX(Flettilisti,,1),INDEX(Flettilisti,,2),,0)</f>
        <v>Vantar flokkun</v>
      </c>
      <c r="T369" s="38" t="str">
        <f>IF(ISBLANK(M369),"",IF(M369&lt;Gögn!$J$2,Gögn!$K$2,IF(M369&gt;Gögn!$J$4,Gögn!$K$4,Gögn!$K$3)))</f>
        <v/>
      </c>
      <c r="U369" s="49" t="str" cm="1">
        <f t="array" aca="1" ref="U369" ca="1">IF(ISBLANK(A369),"",IF(S369="Styrkhæft",_xlfn.XLOOKUP(T369,Vegalengdir[Texti],INDIRECT("Vegalengdir["&amp;'Upplýsingar um umsækjanda'!$B$10&amp;"]"),0%,0)))</f>
        <v/>
      </c>
      <c r="V369" s="72" t="str">
        <f t="shared" si="5"/>
        <v/>
      </c>
    </row>
    <row r="370" spans="1:22" x14ac:dyDescent="0.25">
      <c r="A370" s="47"/>
      <c r="B370" s="47"/>
      <c r="C370" s="47"/>
      <c r="D370" s="117"/>
      <c r="E370" s="47"/>
      <c r="F370" s="37"/>
      <c r="G370" s="47"/>
      <c r="H370" s="37"/>
      <c r="I370" s="37"/>
      <c r="J370" s="51"/>
      <c r="K370" s="51"/>
      <c r="L370" s="51"/>
      <c r="M370" s="51"/>
      <c r="N370" s="51"/>
      <c r="O370" s="51"/>
      <c r="P370" s="51"/>
      <c r="R370" s="38" t="s">
        <v>450</v>
      </c>
      <c r="S370" s="38" t="str" cm="1">
        <f t="array" ref="S370">_xlfn.XLOOKUP(R370,INDEX(Flettilisti,,1),INDEX(Flettilisti,,2),,0)</f>
        <v>Vantar flokkun</v>
      </c>
      <c r="T370" s="38" t="str">
        <f>IF(ISBLANK(M370),"",IF(M370&lt;Gögn!$J$2,Gögn!$K$2,IF(M370&gt;Gögn!$J$4,Gögn!$K$4,Gögn!$K$3)))</f>
        <v/>
      </c>
      <c r="U370" s="49" t="str" cm="1">
        <f t="array" aca="1" ref="U370" ca="1">IF(ISBLANK(A370),"",IF(S370="Styrkhæft",_xlfn.XLOOKUP(T370,Vegalengdir[Texti],INDIRECT("Vegalengdir["&amp;'Upplýsingar um umsækjanda'!$B$10&amp;"]"),0%,0)))</f>
        <v/>
      </c>
      <c r="V370" s="72" t="str">
        <f t="shared" si="5"/>
        <v/>
      </c>
    </row>
    <row r="371" spans="1:22" x14ac:dyDescent="0.25">
      <c r="A371" s="47"/>
      <c r="B371" s="47"/>
      <c r="C371" s="47"/>
      <c r="D371" s="117"/>
      <c r="E371" s="47"/>
      <c r="F371" s="37"/>
      <c r="G371" s="47"/>
      <c r="H371" s="37"/>
      <c r="I371" s="37"/>
      <c r="J371" s="51"/>
      <c r="K371" s="51"/>
      <c r="L371" s="51"/>
      <c r="M371" s="51"/>
      <c r="N371" s="51"/>
      <c r="O371" s="51"/>
      <c r="P371" s="51"/>
      <c r="R371" s="38" t="s">
        <v>450</v>
      </c>
      <c r="S371" s="38" t="str" cm="1">
        <f t="array" ref="S371">_xlfn.XLOOKUP(R371,INDEX(Flettilisti,,1),INDEX(Flettilisti,,2),,0)</f>
        <v>Vantar flokkun</v>
      </c>
      <c r="T371" s="38" t="str">
        <f>IF(ISBLANK(M371),"",IF(M371&lt;Gögn!$J$2,Gögn!$K$2,IF(M371&gt;Gögn!$J$4,Gögn!$K$4,Gögn!$K$3)))</f>
        <v/>
      </c>
      <c r="U371" s="49" t="str" cm="1">
        <f t="array" aca="1" ref="U371" ca="1">IF(ISBLANK(A371),"",IF(S371="Styrkhæft",_xlfn.XLOOKUP(T371,Vegalengdir[Texti],INDIRECT("Vegalengdir["&amp;'Upplýsingar um umsækjanda'!$B$10&amp;"]"),0%,0)))</f>
        <v/>
      </c>
      <c r="V371" s="72" t="str">
        <f t="shared" si="5"/>
        <v/>
      </c>
    </row>
    <row r="372" spans="1:22" x14ac:dyDescent="0.25">
      <c r="A372" s="47"/>
      <c r="B372" s="47"/>
      <c r="C372" s="47"/>
      <c r="D372" s="117"/>
      <c r="E372" s="47"/>
      <c r="F372" s="37"/>
      <c r="G372" s="47"/>
      <c r="H372" s="37"/>
      <c r="I372" s="37"/>
      <c r="J372" s="51"/>
      <c r="K372" s="51"/>
      <c r="L372" s="51"/>
      <c r="M372" s="51"/>
      <c r="N372" s="51"/>
      <c r="O372" s="51"/>
      <c r="P372" s="51"/>
      <c r="R372" s="38" t="s">
        <v>450</v>
      </c>
      <c r="S372" s="38" t="str" cm="1">
        <f t="array" ref="S372">_xlfn.XLOOKUP(R372,INDEX(Flettilisti,,1),INDEX(Flettilisti,,2),,0)</f>
        <v>Vantar flokkun</v>
      </c>
      <c r="T372" s="38" t="str">
        <f>IF(ISBLANK(M372),"",IF(M372&lt;Gögn!$J$2,Gögn!$K$2,IF(M372&gt;Gögn!$J$4,Gögn!$K$4,Gögn!$K$3)))</f>
        <v/>
      </c>
      <c r="U372" s="49" t="str" cm="1">
        <f t="array" aca="1" ref="U372" ca="1">IF(ISBLANK(A372),"",IF(S372="Styrkhæft",_xlfn.XLOOKUP(T372,Vegalengdir[Texti],INDIRECT("Vegalengdir["&amp;'Upplýsingar um umsækjanda'!$B$10&amp;"]"),0%,0)))</f>
        <v/>
      </c>
      <c r="V372" s="72" t="str">
        <f t="shared" si="5"/>
        <v/>
      </c>
    </row>
    <row r="373" spans="1:22" x14ac:dyDescent="0.25">
      <c r="A373" s="47"/>
      <c r="B373" s="47"/>
      <c r="C373" s="47"/>
      <c r="D373" s="117"/>
      <c r="E373" s="47"/>
      <c r="F373" s="37"/>
      <c r="G373" s="47"/>
      <c r="H373" s="37"/>
      <c r="I373" s="37"/>
      <c r="J373" s="51"/>
      <c r="K373" s="51"/>
      <c r="L373" s="51"/>
      <c r="M373" s="51"/>
      <c r="N373" s="51"/>
      <c r="O373" s="51"/>
      <c r="P373" s="51"/>
      <c r="R373" s="38" t="s">
        <v>450</v>
      </c>
      <c r="S373" s="38" t="str" cm="1">
        <f t="array" ref="S373">_xlfn.XLOOKUP(R373,INDEX(Flettilisti,,1),INDEX(Flettilisti,,2),,0)</f>
        <v>Vantar flokkun</v>
      </c>
      <c r="T373" s="38" t="str">
        <f>IF(ISBLANK(M373),"",IF(M373&lt;Gögn!$J$2,Gögn!$K$2,IF(M373&gt;Gögn!$J$4,Gögn!$K$4,Gögn!$K$3)))</f>
        <v/>
      </c>
      <c r="U373" s="49" t="str" cm="1">
        <f t="array" aca="1" ref="U373" ca="1">IF(ISBLANK(A373),"",IF(S373="Styrkhæft",_xlfn.XLOOKUP(T373,Vegalengdir[Texti],INDIRECT("Vegalengdir["&amp;'Upplýsingar um umsækjanda'!$B$10&amp;"]"),0%,0)))</f>
        <v/>
      </c>
      <c r="V373" s="72" t="str">
        <f t="shared" si="5"/>
        <v/>
      </c>
    </row>
    <row r="374" spans="1:22" x14ac:dyDescent="0.25">
      <c r="A374" s="47"/>
      <c r="B374" s="47"/>
      <c r="C374" s="47"/>
      <c r="D374" s="117"/>
      <c r="E374" s="47"/>
      <c r="F374" s="37"/>
      <c r="G374" s="47"/>
      <c r="H374" s="37"/>
      <c r="I374" s="37"/>
      <c r="J374" s="51"/>
      <c r="K374" s="51"/>
      <c r="L374" s="51"/>
      <c r="M374" s="51"/>
      <c r="N374" s="51"/>
      <c r="O374" s="51"/>
      <c r="P374" s="51"/>
      <c r="R374" s="38" t="s">
        <v>450</v>
      </c>
      <c r="S374" s="38" t="str" cm="1">
        <f t="array" ref="S374">_xlfn.XLOOKUP(R374,INDEX(Flettilisti,,1),INDEX(Flettilisti,,2),,0)</f>
        <v>Vantar flokkun</v>
      </c>
      <c r="T374" s="38" t="str">
        <f>IF(ISBLANK(M374),"",IF(M374&lt;Gögn!$J$2,Gögn!$K$2,IF(M374&gt;Gögn!$J$4,Gögn!$K$4,Gögn!$K$3)))</f>
        <v/>
      </c>
      <c r="U374" s="49" t="str" cm="1">
        <f t="array" aca="1" ref="U374" ca="1">IF(ISBLANK(A374),"",IF(S374="Styrkhæft",_xlfn.XLOOKUP(T374,Vegalengdir[Texti],INDIRECT("Vegalengdir["&amp;'Upplýsingar um umsækjanda'!$B$10&amp;"]"),0%,0)))</f>
        <v/>
      </c>
      <c r="V374" s="72" t="str">
        <f t="shared" si="5"/>
        <v/>
      </c>
    </row>
    <row r="375" spans="1:22" x14ac:dyDescent="0.25">
      <c r="A375" s="47"/>
      <c r="B375" s="47"/>
      <c r="C375" s="47"/>
      <c r="D375" s="117"/>
      <c r="E375" s="47"/>
      <c r="F375" s="37"/>
      <c r="G375" s="47"/>
      <c r="H375" s="37"/>
      <c r="I375" s="37"/>
      <c r="J375" s="51"/>
      <c r="K375" s="51"/>
      <c r="L375" s="51"/>
      <c r="M375" s="51"/>
      <c r="N375" s="51"/>
      <c r="O375" s="51"/>
      <c r="P375" s="51"/>
      <c r="R375" s="38" t="s">
        <v>450</v>
      </c>
      <c r="S375" s="38" t="str" cm="1">
        <f t="array" ref="S375">_xlfn.XLOOKUP(R375,INDEX(Flettilisti,,1),INDEX(Flettilisti,,2),,0)</f>
        <v>Vantar flokkun</v>
      </c>
      <c r="T375" s="38" t="str">
        <f>IF(ISBLANK(M375),"",IF(M375&lt;Gögn!$J$2,Gögn!$K$2,IF(M375&gt;Gögn!$J$4,Gögn!$K$4,Gögn!$K$3)))</f>
        <v/>
      </c>
      <c r="U375" s="49" t="str" cm="1">
        <f t="array" aca="1" ref="U375" ca="1">IF(ISBLANK(A375),"",IF(S375="Styrkhæft",_xlfn.XLOOKUP(T375,Vegalengdir[Texti],INDIRECT("Vegalengdir["&amp;'Upplýsingar um umsækjanda'!$B$10&amp;"]"),0%,0)))</f>
        <v/>
      </c>
      <c r="V375" s="72" t="str">
        <f t="shared" si="5"/>
        <v/>
      </c>
    </row>
    <row r="376" spans="1:22" x14ac:dyDescent="0.25">
      <c r="A376" s="47"/>
      <c r="B376" s="47"/>
      <c r="C376" s="47"/>
      <c r="D376" s="117"/>
      <c r="E376" s="47"/>
      <c r="F376" s="37"/>
      <c r="G376" s="47"/>
      <c r="H376" s="37"/>
      <c r="I376" s="37"/>
      <c r="J376" s="51"/>
      <c r="K376" s="51"/>
      <c r="L376" s="51"/>
      <c r="M376" s="51"/>
      <c r="N376" s="51"/>
      <c r="O376" s="51"/>
      <c r="P376" s="51"/>
      <c r="R376" s="38" t="s">
        <v>450</v>
      </c>
      <c r="S376" s="38" t="str" cm="1">
        <f t="array" ref="S376">_xlfn.XLOOKUP(R376,INDEX(Flettilisti,,1),INDEX(Flettilisti,,2),,0)</f>
        <v>Vantar flokkun</v>
      </c>
      <c r="T376" s="38" t="str">
        <f>IF(ISBLANK(M376),"",IF(M376&lt;Gögn!$J$2,Gögn!$K$2,IF(M376&gt;Gögn!$J$4,Gögn!$K$4,Gögn!$K$3)))</f>
        <v/>
      </c>
      <c r="U376" s="49" t="str" cm="1">
        <f t="array" aca="1" ref="U376" ca="1">IF(ISBLANK(A376),"",IF(S376="Styrkhæft",_xlfn.XLOOKUP(T376,Vegalengdir[Texti],INDIRECT("Vegalengdir["&amp;'Upplýsingar um umsækjanda'!$B$10&amp;"]"),0%,0)))</f>
        <v/>
      </c>
      <c r="V376" s="72" t="str">
        <f t="shared" si="5"/>
        <v/>
      </c>
    </row>
    <row r="377" spans="1:22" x14ac:dyDescent="0.25">
      <c r="A377" s="47"/>
      <c r="B377" s="47"/>
      <c r="C377" s="47"/>
      <c r="D377" s="117"/>
      <c r="E377" s="47"/>
      <c r="F377" s="37"/>
      <c r="G377" s="47"/>
      <c r="H377" s="37"/>
      <c r="I377" s="37"/>
      <c r="J377" s="51"/>
      <c r="K377" s="51"/>
      <c r="L377" s="51"/>
      <c r="M377" s="51"/>
      <c r="N377" s="51"/>
      <c r="O377" s="51"/>
      <c r="P377" s="51"/>
      <c r="R377" s="38" t="s">
        <v>450</v>
      </c>
      <c r="S377" s="38" t="str" cm="1">
        <f t="array" ref="S377">_xlfn.XLOOKUP(R377,INDEX(Flettilisti,,1),INDEX(Flettilisti,,2),,0)</f>
        <v>Vantar flokkun</v>
      </c>
      <c r="T377" s="38" t="str">
        <f>IF(ISBLANK(M377),"",IF(M377&lt;Gögn!$J$2,Gögn!$K$2,IF(M377&gt;Gögn!$J$4,Gögn!$K$4,Gögn!$K$3)))</f>
        <v/>
      </c>
      <c r="U377" s="49" t="str" cm="1">
        <f t="array" aca="1" ref="U377" ca="1">IF(ISBLANK(A377),"",IF(S377="Styrkhæft",_xlfn.XLOOKUP(T377,Vegalengdir[Texti],INDIRECT("Vegalengdir["&amp;'Upplýsingar um umsækjanda'!$B$10&amp;"]"),0%,0)))</f>
        <v/>
      </c>
      <c r="V377" s="72" t="str">
        <f t="shared" si="5"/>
        <v/>
      </c>
    </row>
    <row r="378" spans="1:22" x14ac:dyDescent="0.25">
      <c r="A378" s="47"/>
      <c r="B378" s="47"/>
      <c r="C378" s="47"/>
      <c r="D378" s="117"/>
      <c r="E378" s="47"/>
      <c r="F378" s="37"/>
      <c r="G378" s="47"/>
      <c r="H378" s="37"/>
      <c r="I378" s="37"/>
      <c r="J378" s="51"/>
      <c r="K378" s="51"/>
      <c r="L378" s="51"/>
      <c r="M378" s="51"/>
      <c r="N378" s="51"/>
      <c r="O378" s="51"/>
      <c r="P378" s="51"/>
      <c r="R378" s="38" t="s">
        <v>450</v>
      </c>
      <c r="S378" s="38" t="str" cm="1">
        <f t="array" ref="S378">_xlfn.XLOOKUP(R378,INDEX(Flettilisti,,1),INDEX(Flettilisti,,2),,0)</f>
        <v>Vantar flokkun</v>
      </c>
      <c r="T378" s="38" t="str">
        <f>IF(ISBLANK(M378),"",IF(M378&lt;Gögn!$J$2,Gögn!$K$2,IF(M378&gt;Gögn!$J$4,Gögn!$K$4,Gögn!$K$3)))</f>
        <v/>
      </c>
      <c r="U378" s="49" t="str" cm="1">
        <f t="array" aca="1" ref="U378" ca="1">IF(ISBLANK(A378),"",IF(S378="Styrkhæft",_xlfn.XLOOKUP(T378,Vegalengdir[Texti],INDIRECT("Vegalengdir["&amp;'Upplýsingar um umsækjanda'!$B$10&amp;"]"),0%,0)))</f>
        <v/>
      </c>
      <c r="V378" s="72" t="str">
        <f t="shared" si="5"/>
        <v/>
      </c>
    </row>
    <row r="379" spans="1:22" x14ac:dyDescent="0.25">
      <c r="A379" s="47"/>
      <c r="B379" s="47"/>
      <c r="C379" s="47"/>
      <c r="D379" s="117"/>
      <c r="E379" s="47"/>
      <c r="F379" s="37"/>
      <c r="G379" s="47"/>
      <c r="H379" s="37"/>
      <c r="I379" s="37"/>
      <c r="J379" s="51"/>
      <c r="K379" s="51"/>
      <c r="L379" s="51"/>
      <c r="M379" s="51"/>
      <c r="N379" s="51"/>
      <c r="O379" s="51"/>
      <c r="P379" s="51"/>
      <c r="R379" s="38" t="s">
        <v>450</v>
      </c>
      <c r="S379" s="38" t="str" cm="1">
        <f t="array" ref="S379">_xlfn.XLOOKUP(R379,INDEX(Flettilisti,,1),INDEX(Flettilisti,,2),,0)</f>
        <v>Vantar flokkun</v>
      </c>
      <c r="T379" s="38" t="str">
        <f>IF(ISBLANK(M379),"",IF(M379&lt;Gögn!$J$2,Gögn!$K$2,IF(M379&gt;Gögn!$J$4,Gögn!$K$4,Gögn!$K$3)))</f>
        <v/>
      </c>
      <c r="U379" s="49" t="str" cm="1">
        <f t="array" aca="1" ref="U379" ca="1">IF(ISBLANK(A379),"",IF(S379="Styrkhæft",_xlfn.XLOOKUP(T379,Vegalengdir[Texti],INDIRECT("Vegalengdir["&amp;'Upplýsingar um umsækjanda'!$B$10&amp;"]"),0%,0)))</f>
        <v/>
      </c>
      <c r="V379" s="72" t="str">
        <f t="shared" si="5"/>
        <v/>
      </c>
    </row>
    <row r="380" spans="1:22" x14ac:dyDescent="0.25">
      <c r="A380" s="47"/>
      <c r="B380" s="47"/>
      <c r="C380" s="47"/>
      <c r="D380" s="117"/>
      <c r="E380" s="47"/>
      <c r="F380" s="37"/>
      <c r="G380" s="47"/>
      <c r="H380" s="37"/>
      <c r="I380" s="37"/>
      <c r="J380" s="51"/>
      <c r="K380" s="51"/>
      <c r="L380" s="51"/>
      <c r="M380" s="51"/>
      <c r="N380" s="51"/>
      <c r="O380" s="51"/>
      <c r="P380" s="51"/>
      <c r="R380" s="38" t="s">
        <v>450</v>
      </c>
      <c r="S380" s="38" t="str" cm="1">
        <f t="array" ref="S380">_xlfn.XLOOKUP(R380,INDEX(Flettilisti,,1),INDEX(Flettilisti,,2),,0)</f>
        <v>Vantar flokkun</v>
      </c>
      <c r="T380" s="38" t="str">
        <f>IF(ISBLANK(M380),"",IF(M380&lt;Gögn!$J$2,Gögn!$K$2,IF(M380&gt;Gögn!$J$4,Gögn!$K$4,Gögn!$K$3)))</f>
        <v/>
      </c>
      <c r="U380" s="49" t="str" cm="1">
        <f t="array" aca="1" ref="U380" ca="1">IF(ISBLANK(A380),"",IF(S380="Styrkhæft",_xlfn.XLOOKUP(T380,Vegalengdir[Texti],INDIRECT("Vegalengdir["&amp;'Upplýsingar um umsækjanda'!$B$10&amp;"]"),0%,0)))</f>
        <v/>
      </c>
      <c r="V380" s="72" t="str">
        <f t="shared" si="5"/>
        <v/>
      </c>
    </row>
    <row r="381" spans="1:22" x14ac:dyDescent="0.25">
      <c r="A381" s="47"/>
      <c r="B381" s="47"/>
      <c r="C381" s="47"/>
      <c r="D381" s="117"/>
      <c r="E381" s="47"/>
      <c r="F381" s="37"/>
      <c r="G381" s="47"/>
      <c r="H381" s="37"/>
      <c r="I381" s="37"/>
      <c r="J381" s="51"/>
      <c r="K381" s="51"/>
      <c r="L381" s="51"/>
      <c r="M381" s="51"/>
      <c r="N381" s="51"/>
      <c r="O381" s="51"/>
      <c r="P381" s="51"/>
      <c r="R381" s="38" t="s">
        <v>450</v>
      </c>
      <c r="S381" s="38" t="str" cm="1">
        <f t="array" ref="S381">_xlfn.XLOOKUP(R381,INDEX(Flettilisti,,1),INDEX(Flettilisti,,2),,0)</f>
        <v>Vantar flokkun</v>
      </c>
      <c r="T381" s="38" t="str">
        <f>IF(ISBLANK(M381),"",IF(M381&lt;Gögn!$J$2,Gögn!$K$2,IF(M381&gt;Gögn!$J$4,Gögn!$K$4,Gögn!$K$3)))</f>
        <v/>
      </c>
      <c r="U381" s="49" t="str" cm="1">
        <f t="array" aca="1" ref="U381" ca="1">IF(ISBLANK(A381),"",IF(S381="Styrkhæft",_xlfn.XLOOKUP(T381,Vegalengdir[Texti],INDIRECT("Vegalengdir["&amp;'Upplýsingar um umsækjanda'!$B$10&amp;"]"),0%,0)))</f>
        <v/>
      </c>
      <c r="V381" s="72" t="str">
        <f t="shared" si="5"/>
        <v/>
      </c>
    </row>
    <row r="382" spans="1:22" x14ac:dyDescent="0.25">
      <c r="A382" s="47"/>
      <c r="B382" s="47"/>
      <c r="C382" s="47"/>
      <c r="D382" s="117"/>
      <c r="E382" s="47"/>
      <c r="F382" s="37"/>
      <c r="G382" s="47"/>
      <c r="H382" s="37"/>
      <c r="I382" s="37"/>
      <c r="J382" s="51"/>
      <c r="K382" s="51"/>
      <c r="L382" s="51"/>
      <c r="M382" s="51"/>
      <c r="N382" s="51"/>
      <c r="O382" s="51"/>
      <c r="P382" s="51"/>
      <c r="R382" s="38" t="s">
        <v>450</v>
      </c>
      <c r="S382" s="38" t="str" cm="1">
        <f t="array" ref="S382">_xlfn.XLOOKUP(R382,INDEX(Flettilisti,,1),INDEX(Flettilisti,,2),,0)</f>
        <v>Vantar flokkun</v>
      </c>
      <c r="T382" s="38" t="str">
        <f>IF(ISBLANK(M382),"",IF(M382&lt;Gögn!$J$2,Gögn!$K$2,IF(M382&gt;Gögn!$J$4,Gögn!$K$4,Gögn!$K$3)))</f>
        <v/>
      </c>
      <c r="U382" s="49" t="str" cm="1">
        <f t="array" aca="1" ref="U382" ca="1">IF(ISBLANK(A382),"",IF(S382="Styrkhæft",_xlfn.XLOOKUP(T382,Vegalengdir[Texti],INDIRECT("Vegalengdir["&amp;'Upplýsingar um umsækjanda'!$B$10&amp;"]"),0%,0)))</f>
        <v/>
      </c>
      <c r="V382" s="72" t="str">
        <f t="shared" si="5"/>
        <v/>
      </c>
    </row>
    <row r="383" spans="1:22" x14ac:dyDescent="0.25">
      <c r="A383" s="47"/>
      <c r="B383" s="47"/>
      <c r="C383" s="47"/>
      <c r="D383" s="117"/>
      <c r="E383" s="47"/>
      <c r="F383" s="37"/>
      <c r="G383" s="47"/>
      <c r="H383" s="37"/>
      <c r="I383" s="37"/>
      <c r="J383" s="51"/>
      <c r="K383" s="51"/>
      <c r="L383" s="51"/>
      <c r="M383" s="51"/>
      <c r="N383" s="51"/>
      <c r="O383" s="51"/>
      <c r="P383" s="51"/>
      <c r="R383" s="38" t="s">
        <v>450</v>
      </c>
      <c r="S383" s="38" t="str" cm="1">
        <f t="array" ref="S383">_xlfn.XLOOKUP(R383,INDEX(Flettilisti,,1),INDEX(Flettilisti,,2),,0)</f>
        <v>Vantar flokkun</v>
      </c>
      <c r="T383" s="38" t="str">
        <f>IF(ISBLANK(M383),"",IF(M383&lt;Gögn!$J$2,Gögn!$K$2,IF(M383&gt;Gögn!$J$4,Gögn!$K$4,Gögn!$K$3)))</f>
        <v/>
      </c>
      <c r="U383" s="49" t="str" cm="1">
        <f t="array" aca="1" ref="U383" ca="1">IF(ISBLANK(A383),"",IF(S383="Styrkhæft",_xlfn.XLOOKUP(T383,Vegalengdir[Texti],INDIRECT("Vegalengdir["&amp;'Upplýsingar um umsækjanda'!$B$10&amp;"]"),0%,0)))</f>
        <v/>
      </c>
      <c r="V383" s="72" t="str">
        <f t="shared" si="5"/>
        <v/>
      </c>
    </row>
    <row r="384" spans="1:22" x14ac:dyDescent="0.25">
      <c r="A384" s="47"/>
      <c r="B384" s="47"/>
      <c r="C384" s="47"/>
      <c r="D384" s="117"/>
      <c r="E384" s="47"/>
      <c r="F384" s="37"/>
      <c r="G384" s="47"/>
      <c r="H384" s="37"/>
      <c r="I384" s="37"/>
      <c r="J384" s="51"/>
      <c r="K384" s="51"/>
      <c r="L384" s="51"/>
      <c r="M384" s="51"/>
      <c r="N384" s="51"/>
      <c r="O384" s="51"/>
      <c r="P384" s="51"/>
      <c r="R384" s="38" t="s">
        <v>450</v>
      </c>
      <c r="S384" s="38" t="str" cm="1">
        <f t="array" ref="S384">_xlfn.XLOOKUP(R384,INDEX(Flettilisti,,1),INDEX(Flettilisti,,2),,0)</f>
        <v>Vantar flokkun</v>
      </c>
      <c r="T384" s="38" t="str">
        <f>IF(ISBLANK(M384),"",IF(M384&lt;Gögn!$J$2,Gögn!$K$2,IF(M384&gt;Gögn!$J$4,Gögn!$K$4,Gögn!$K$3)))</f>
        <v/>
      </c>
      <c r="U384" s="49" t="str" cm="1">
        <f t="array" aca="1" ref="U384" ca="1">IF(ISBLANK(A384),"",IF(S384="Styrkhæft",_xlfn.XLOOKUP(T384,Vegalengdir[Texti],INDIRECT("Vegalengdir["&amp;'Upplýsingar um umsækjanda'!$B$10&amp;"]"),0%,0)))</f>
        <v/>
      </c>
      <c r="V384" s="72" t="str">
        <f t="shared" si="5"/>
        <v/>
      </c>
    </row>
    <row r="385" spans="1:22" x14ac:dyDescent="0.25">
      <c r="A385" s="47"/>
      <c r="B385" s="47"/>
      <c r="C385" s="47"/>
      <c r="D385" s="117"/>
      <c r="E385" s="47"/>
      <c r="F385" s="37"/>
      <c r="G385" s="47"/>
      <c r="H385" s="37"/>
      <c r="I385" s="37"/>
      <c r="J385" s="51"/>
      <c r="K385" s="51"/>
      <c r="L385" s="51"/>
      <c r="M385" s="51"/>
      <c r="N385" s="51"/>
      <c r="O385" s="51"/>
      <c r="P385" s="51"/>
      <c r="R385" s="38" t="s">
        <v>450</v>
      </c>
      <c r="S385" s="38" t="str" cm="1">
        <f t="array" ref="S385">_xlfn.XLOOKUP(R385,INDEX(Flettilisti,,1),INDEX(Flettilisti,,2),,0)</f>
        <v>Vantar flokkun</v>
      </c>
      <c r="T385" s="38" t="str">
        <f>IF(ISBLANK(M385),"",IF(M385&lt;Gögn!$J$2,Gögn!$K$2,IF(M385&gt;Gögn!$J$4,Gögn!$K$4,Gögn!$K$3)))</f>
        <v/>
      </c>
      <c r="U385" s="49" t="str" cm="1">
        <f t="array" aca="1" ref="U385" ca="1">IF(ISBLANK(A385),"",IF(S385="Styrkhæft",_xlfn.XLOOKUP(T385,Vegalengdir[Texti],INDIRECT("Vegalengdir["&amp;'Upplýsingar um umsækjanda'!$B$10&amp;"]"),0%,0)))</f>
        <v/>
      </c>
      <c r="V385" s="72" t="str">
        <f t="shared" si="5"/>
        <v/>
      </c>
    </row>
    <row r="386" spans="1:22" x14ac:dyDescent="0.25">
      <c r="A386" s="47"/>
      <c r="B386" s="47"/>
      <c r="C386" s="47"/>
      <c r="D386" s="117"/>
      <c r="E386" s="47"/>
      <c r="F386" s="37"/>
      <c r="G386" s="47"/>
      <c r="H386" s="37"/>
      <c r="I386" s="37"/>
      <c r="J386" s="51"/>
      <c r="K386" s="51"/>
      <c r="L386" s="51"/>
      <c r="M386" s="51"/>
      <c r="N386" s="51"/>
      <c r="O386" s="51"/>
      <c r="P386" s="51"/>
      <c r="R386" s="38" t="s">
        <v>450</v>
      </c>
      <c r="S386" s="38" t="str" cm="1">
        <f t="array" ref="S386">_xlfn.XLOOKUP(R386,INDEX(Flettilisti,,1),INDEX(Flettilisti,,2),,0)</f>
        <v>Vantar flokkun</v>
      </c>
      <c r="T386" s="38" t="str">
        <f>IF(ISBLANK(M386),"",IF(M386&lt;Gögn!$J$2,Gögn!$K$2,IF(M386&gt;Gögn!$J$4,Gögn!$K$4,Gögn!$K$3)))</f>
        <v/>
      </c>
      <c r="U386" s="49" t="str" cm="1">
        <f t="array" aca="1" ref="U386" ca="1">IF(ISBLANK(A386),"",IF(S386="Styrkhæft",_xlfn.XLOOKUP(T386,Vegalengdir[Texti],INDIRECT("Vegalengdir["&amp;'Upplýsingar um umsækjanda'!$B$10&amp;"]"),0%,0)))</f>
        <v/>
      </c>
      <c r="V386" s="72" t="str">
        <f t="shared" si="5"/>
        <v/>
      </c>
    </row>
    <row r="387" spans="1:22" x14ac:dyDescent="0.25">
      <c r="A387" s="47"/>
      <c r="B387" s="47"/>
      <c r="C387" s="47"/>
      <c r="D387" s="117"/>
      <c r="E387" s="47"/>
      <c r="F387" s="37"/>
      <c r="G387" s="47"/>
      <c r="H387" s="37"/>
      <c r="I387" s="37"/>
      <c r="J387" s="51"/>
      <c r="K387" s="51"/>
      <c r="L387" s="51"/>
      <c r="M387" s="51"/>
      <c r="N387" s="51"/>
      <c r="O387" s="51"/>
      <c r="P387" s="51"/>
      <c r="R387" s="38" t="s">
        <v>450</v>
      </c>
      <c r="S387" s="38" t="str" cm="1">
        <f t="array" ref="S387">_xlfn.XLOOKUP(R387,INDEX(Flettilisti,,1),INDEX(Flettilisti,,2),,0)</f>
        <v>Vantar flokkun</v>
      </c>
      <c r="T387" s="38" t="str">
        <f>IF(ISBLANK(M387),"",IF(M387&lt;Gögn!$J$2,Gögn!$K$2,IF(M387&gt;Gögn!$J$4,Gögn!$K$4,Gögn!$K$3)))</f>
        <v/>
      </c>
      <c r="U387" s="49" t="str" cm="1">
        <f t="array" aca="1" ref="U387" ca="1">IF(ISBLANK(A387),"",IF(S387="Styrkhæft",_xlfn.XLOOKUP(T387,Vegalengdir[Texti],INDIRECT("Vegalengdir["&amp;'Upplýsingar um umsækjanda'!$B$10&amp;"]"),0%,0)))</f>
        <v/>
      </c>
      <c r="V387" s="72" t="str">
        <f t="shared" ref="V387:V450" si="6">IF(ISBLANK(A387),"",U387*P387)</f>
        <v/>
      </c>
    </row>
    <row r="388" spans="1:22" x14ac:dyDescent="0.25">
      <c r="A388" s="47"/>
      <c r="B388" s="47"/>
      <c r="C388" s="47"/>
      <c r="D388" s="117"/>
      <c r="E388" s="47"/>
      <c r="F388" s="37"/>
      <c r="G388" s="47"/>
      <c r="H388" s="37"/>
      <c r="I388" s="37"/>
      <c r="J388" s="51"/>
      <c r="K388" s="51"/>
      <c r="L388" s="51"/>
      <c r="M388" s="51"/>
      <c r="N388" s="51"/>
      <c r="O388" s="51"/>
      <c r="P388" s="51"/>
      <c r="R388" s="38" t="s">
        <v>450</v>
      </c>
      <c r="S388" s="38" t="str" cm="1">
        <f t="array" ref="S388">_xlfn.XLOOKUP(R388,INDEX(Flettilisti,,1),INDEX(Flettilisti,,2),,0)</f>
        <v>Vantar flokkun</v>
      </c>
      <c r="T388" s="38" t="str">
        <f>IF(ISBLANK(M388),"",IF(M388&lt;Gögn!$J$2,Gögn!$K$2,IF(M388&gt;Gögn!$J$4,Gögn!$K$4,Gögn!$K$3)))</f>
        <v/>
      </c>
      <c r="U388" s="49" t="str" cm="1">
        <f t="array" aca="1" ref="U388" ca="1">IF(ISBLANK(A388),"",IF(S388="Styrkhæft",_xlfn.XLOOKUP(T388,Vegalengdir[Texti],INDIRECT("Vegalengdir["&amp;'Upplýsingar um umsækjanda'!$B$10&amp;"]"),0%,0)))</f>
        <v/>
      </c>
      <c r="V388" s="72" t="str">
        <f t="shared" si="6"/>
        <v/>
      </c>
    </row>
    <row r="389" spans="1:22" x14ac:dyDescent="0.25">
      <c r="A389" s="47"/>
      <c r="B389" s="47"/>
      <c r="C389" s="47"/>
      <c r="D389" s="117"/>
      <c r="E389" s="47"/>
      <c r="F389" s="37"/>
      <c r="G389" s="47"/>
      <c r="H389" s="37"/>
      <c r="I389" s="37"/>
      <c r="J389" s="51"/>
      <c r="K389" s="51"/>
      <c r="L389" s="51"/>
      <c r="M389" s="51"/>
      <c r="N389" s="51"/>
      <c r="O389" s="51"/>
      <c r="P389" s="51"/>
      <c r="R389" s="38" t="s">
        <v>450</v>
      </c>
      <c r="S389" s="38" t="str" cm="1">
        <f t="array" ref="S389">_xlfn.XLOOKUP(R389,INDEX(Flettilisti,,1),INDEX(Flettilisti,,2),,0)</f>
        <v>Vantar flokkun</v>
      </c>
      <c r="T389" s="38" t="str">
        <f>IF(ISBLANK(M389),"",IF(M389&lt;Gögn!$J$2,Gögn!$K$2,IF(M389&gt;Gögn!$J$4,Gögn!$K$4,Gögn!$K$3)))</f>
        <v/>
      </c>
      <c r="U389" s="49" t="str" cm="1">
        <f t="array" aca="1" ref="U389" ca="1">IF(ISBLANK(A389),"",IF(S389="Styrkhæft",_xlfn.XLOOKUP(T389,Vegalengdir[Texti],INDIRECT("Vegalengdir["&amp;'Upplýsingar um umsækjanda'!$B$10&amp;"]"),0%,0)))</f>
        <v/>
      </c>
      <c r="V389" s="72" t="str">
        <f t="shared" si="6"/>
        <v/>
      </c>
    </row>
    <row r="390" spans="1:22" x14ac:dyDescent="0.25">
      <c r="A390" s="47"/>
      <c r="B390" s="47"/>
      <c r="C390" s="47"/>
      <c r="D390" s="117"/>
      <c r="E390" s="47"/>
      <c r="F390" s="37"/>
      <c r="G390" s="47"/>
      <c r="H390" s="37"/>
      <c r="I390" s="37"/>
      <c r="J390" s="51"/>
      <c r="K390" s="51"/>
      <c r="L390" s="51"/>
      <c r="M390" s="51"/>
      <c r="N390" s="51"/>
      <c r="O390" s="51"/>
      <c r="P390" s="51"/>
      <c r="R390" s="38" t="s">
        <v>450</v>
      </c>
      <c r="S390" s="38" t="str" cm="1">
        <f t="array" ref="S390">_xlfn.XLOOKUP(R390,INDEX(Flettilisti,,1),INDEX(Flettilisti,,2),,0)</f>
        <v>Vantar flokkun</v>
      </c>
      <c r="T390" s="38" t="str">
        <f>IF(ISBLANK(M390),"",IF(M390&lt;Gögn!$J$2,Gögn!$K$2,IF(M390&gt;Gögn!$J$4,Gögn!$K$4,Gögn!$K$3)))</f>
        <v/>
      </c>
      <c r="U390" s="49" t="str" cm="1">
        <f t="array" aca="1" ref="U390" ca="1">IF(ISBLANK(A390),"",IF(S390="Styrkhæft",_xlfn.XLOOKUP(T390,Vegalengdir[Texti],INDIRECT("Vegalengdir["&amp;'Upplýsingar um umsækjanda'!$B$10&amp;"]"),0%,0)))</f>
        <v/>
      </c>
      <c r="V390" s="72" t="str">
        <f t="shared" si="6"/>
        <v/>
      </c>
    </row>
    <row r="391" spans="1:22" x14ac:dyDescent="0.25">
      <c r="A391" s="47"/>
      <c r="B391" s="47"/>
      <c r="C391" s="47"/>
      <c r="D391" s="117"/>
      <c r="E391" s="47"/>
      <c r="F391" s="37"/>
      <c r="G391" s="47"/>
      <c r="H391" s="37"/>
      <c r="I391" s="37"/>
      <c r="J391" s="51"/>
      <c r="K391" s="51"/>
      <c r="L391" s="51"/>
      <c r="M391" s="51"/>
      <c r="N391" s="51"/>
      <c r="O391" s="51"/>
      <c r="P391" s="51"/>
      <c r="R391" s="38" t="s">
        <v>450</v>
      </c>
      <c r="S391" s="38" t="str" cm="1">
        <f t="array" ref="S391">_xlfn.XLOOKUP(R391,INDEX(Flettilisti,,1),INDEX(Flettilisti,,2),,0)</f>
        <v>Vantar flokkun</v>
      </c>
      <c r="T391" s="38" t="str">
        <f>IF(ISBLANK(M391),"",IF(M391&lt;Gögn!$J$2,Gögn!$K$2,IF(M391&gt;Gögn!$J$4,Gögn!$K$4,Gögn!$K$3)))</f>
        <v/>
      </c>
      <c r="U391" s="49" t="str" cm="1">
        <f t="array" aca="1" ref="U391" ca="1">IF(ISBLANK(A391),"",IF(S391="Styrkhæft",_xlfn.XLOOKUP(T391,Vegalengdir[Texti],INDIRECT("Vegalengdir["&amp;'Upplýsingar um umsækjanda'!$B$10&amp;"]"),0%,0)))</f>
        <v/>
      </c>
      <c r="V391" s="72" t="str">
        <f t="shared" si="6"/>
        <v/>
      </c>
    </row>
    <row r="392" spans="1:22" x14ac:dyDescent="0.25">
      <c r="A392" s="47"/>
      <c r="B392" s="47"/>
      <c r="C392" s="47"/>
      <c r="D392" s="117"/>
      <c r="E392" s="47"/>
      <c r="F392" s="37"/>
      <c r="G392" s="47"/>
      <c r="H392" s="37"/>
      <c r="I392" s="37"/>
      <c r="J392" s="51"/>
      <c r="K392" s="51"/>
      <c r="L392" s="51"/>
      <c r="M392" s="51"/>
      <c r="N392" s="51"/>
      <c r="O392" s="51"/>
      <c r="P392" s="51"/>
      <c r="R392" s="38" t="s">
        <v>450</v>
      </c>
      <c r="S392" s="38" t="str" cm="1">
        <f t="array" ref="S392">_xlfn.XLOOKUP(R392,INDEX(Flettilisti,,1),INDEX(Flettilisti,,2),,0)</f>
        <v>Vantar flokkun</v>
      </c>
      <c r="T392" s="38" t="str">
        <f>IF(ISBLANK(M392),"",IF(M392&lt;Gögn!$J$2,Gögn!$K$2,IF(M392&gt;Gögn!$J$4,Gögn!$K$4,Gögn!$K$3)))</f>
        <v/>
      </c>
      <c r="U392" s="49" t="str" cm="1">
        <f t="array" aca="1" ref="U392" ca="1">IF(ISBLANK(A392),"",IF(S392="Styrkhæft",_xlfn.XLOOKUP(T392,Vegalengdir[Texti],INDIRECT("Vegalengdir["&amp;'Upplýsingar um umsækjanda'!$B$10&amp;"]"),0%,0)))</f>
        <v/>
      </c>
      <c r="V392" s="72" t="str">
        <f t="shared" si="6"/>
        <v/>
      </c>
    </row>
    <row r="393" spans="1:22" x14ac:dyDescent="0.25">
      <c r="A393" s="47"/>
      <c r="B393" s="47"/>
      <c r="C393" s="47"/>
      <c r="D393" s="117"/>
      <c r="E393" s="47"/>
      <c r="F393" s="37"/>
      <c r="G393" s="47"/>
      <c r="H393" s="37"/>
      <c r="I393" s="37"/>
      <c r="J393" s="51"/>
      <c r="K393" s="51"/>
      <c r="L393" s="51"/>
      <c r="M393" s="51"/>
      <c r="N393" s="51"/>
      <c r="O393" s="51"/>
      <c r="P393" s="51"/>
      <c r="R393" s="38" t="s">
        <v>450</v>
      </c>
      <c r="S393" s="38" t="str" cm="1">
        <f t="array" ref="S393">_xlfn.XLOOKUP(R393,INDEX(Flettilisti,,1),INDEX(Flettilisti,,2),,0)</f>
        <v>Vantar flokkun</v>
      </c>
      <c r="T393" s="38" t="str">
        <f>IF(ISBLANK(M393),"",IF(M393&lt;Gögn!$J$2,Gögn!$K$2,IF(M393&gt;Gögn!$J$4,Gögn!$K$4,Gögn!$K$3)))</f>
        <v/>
      </c>
      <c r="U393" s="49" t="str" cm="1">
        <f t="array" aca="1" ref="U393" ca="1">IF(ISBLANK(A393),"",IF(S393="Styrkhæft",_xlfn.XLOOKUP(T393,Vegalengdir[Texti],INDIRECT("Vegalengdir["&amp;'Upplýsingar um umsækjanda'!$B$10&amp;"]"),0%,0)))</f>
        <v/>
      </c>
      <c r="V393" s="72" t="str">
        <f t="shared" si="6"/>
        <v/>
      </c>
    </row>
    <row r="394" spans="1:22" x14ac:dyDescent="0.25">
      <c r="A394" s="47"/>
      <c r="B394" s="47"/>
      <c r="C394" s="47"/>
      <c r="D394" s="117"/>
      <c r="E394" s="47"/>
      <c r="F394" s="37"/>
      <c r="G394" s="47"/>
      <c r="H394" s="37"/>
      <c r="I394" s="37"/>
      <c r="J394" s="51"/>
      <c r="K394" s="51"/>
      <c r="L394" s="51"/>
      <c r="M394" s="51"/>
      <c r="N394" s="51"/>
      <c r="O394" s="51"/>
      <c r="P394" s="51"/>
      <c r="R394" s="38" t="s">
        <v>450</v>
      </c>
      <c r="S394" s="38" t="str" cm="1">
        <f t="array" ref="S394">_xlfn.XLOOKUP(R394,INDEX(Flettilisti,,1),INDEX(Flettilisti,,2),,0)</f>
        <v>Vantar flokkun</v>
      </c>
      <c r="T394" s="38" t="str">
        <f>IF(ISBLANK(M394),"",IF(M394&lt;Gögn!$J$2,Gögn!$K$2,IF(M394&gt;Gögn!$J$4,Gögn!$K$4,Gögn!$K$3)))</f>
        <v/>
      </c>
      <c r="U394" s="49" t="str" cm="1">
        <f t="array" aca="1" ref="U394" ca="1">IF(ISBLANK(A394),"",IF(S394="Styrkhæft",_xlfn.XLOOKUP(T394,Vegalengdir[Texti],INDIRECT("Vegalengdir["&amp;'Upplýsingar um umsækjanda'!$B$10&amp;"]"),0%,0)))</f>
        <v/>
      </c>
      <c r="V394" s="72" t="str">
        <f t="shared" si="6"/>
        <v/>
      </c>
    </row>
    <row r="395" spans="1:22" x14ac:dyDescent="0.25">
      <c r="A395" s="47"/>
      <c r="B395" s="47"/>
      <c r="C395" s="47"/>
      <c r="D395" s="117"/>
      <c r="E395" s="47"/>
      <c r="F395" s="37"/>
      <c r="G395" s="47"/>
      <c r="H395" s="37"/>
      <c r="I395" s="37"/>
      <c r="J395" s="51"/>
      <c r="K395" s="51"/>
      <c r="L395" s="51"/>
      <c r="M395" s="51"/>
      <c r="N395" s="51"/>
      <c r="O395" s="51"/>
      <c r="P395" s="51"/>
      <c r="R395" s="38" t="s">
        <v>450</v>
      </c>
      <c r="S395" s="38" t="str" cm="1">
        <f t="array" ref="S395">_xlfn.XLOOKUP(R395,INDEX(Flettilisti,,1),INDEX(Flettilisti,,2),,0)</f>
        <v>Vantar flokkun</v>
      </c>
      <c r="T395" s="38" t="str">
        <f>IF(ISBLANK(M395),"",IF(M395&lt;Gögn!$J$2,Gögn!$K$2,IF(M395&gt;Gögn!$J$4,Gögn!$K$4,Gögn!$K$3)))</f>
        <v/>
      </c>
      <c r="U395" s="49" t="str" cm="1">
        <f t="array" aca="1" ref="U395" ca="1">IF(ISBLANK(A395),"",IF(S395="Styrkhæft",_xlfn.XLOOKUP(T395,Vegalengdir[Texti],INDIRECT("Vegalengdir["&amp;'Upplýsingar um umsækjanda'!$B$10&amp;"]"),0%,0)))</f>
        <v/>
      </c>
      <c r="V395" s="72" t="str">
        <f t="shared" si="6"/>
        <v/>
      </c>
    </row>
    <row r="396" spans="1:22" x14ac:dyDescent="0.25">
      <c r="A396" s="47"/>
      <c r="B396" s="47"/>
      <c r="C396" s="47"/>
      <c r="D396" s="117"/>
      <c r="E396" s="47"/>
      <c r="F396" s="37"/>
      <c r="G396" s="47"/>
      <c r="H396" s="37"/>
      <c r="I396" s="37"/>
      <c r="J396" s="51"/>
      <c r="K396" s="51"/>
      <c r="L396" s="51"/>
      <c r="M396" s="51"/>
      <c r="N396" s="51"/>
      <c r="O396" s="51"/>
      <c r="P396" s="51"/>
      <c r="R396" s="38" t="s">
        <v>450</v>
      </c>
      <c r="S396" s="38" t="str" cm="1">
        <f t="array" ref="S396">_xlfn.XLOOKUP(R396,INDEX(Flettilisti,,1),INDEX(Flettilisti,,2),,0)</f>
        <v>Vantar flokkun</v>
      </c>
      <c r="T396" s="38" t="str">
        <f>IF(ISBLANK(M396),"",IF(M396&lt;Gögn!$J$2,Gögn!$K$2,IF(M396&gt;Gögn!$J$4,Gögn!$K$4,Gögn!$K$3)))</f>
        <v/>
      </c>
      <c r="U396" s="49" t="str" cm="1">
        <f t="array" aca="1" ref="U396" ca="1">IF(ISBLANK(A396),"",IF(S396="Styrkhæft",_xlfn.XLOOKUP(T396,Vegalengdir[Texti],INDIRECT("Vegalengdir["&amp;'Upplýsingar um umsækjanda'!$B$10&amp;"]"),0%,0)))</f>
        <v/>
      </c>
      <c r="V396" s="72" t="str">
        <f t="shared" si="6"/>
        <v/>
      </c>
    </row>
    <row r="397" spans="1:22" x14ac:dyDescent="0.25">
      <c r="A397" s="47"/>
      <c r="B397" s="47"/>
      <c r="C397" s="47"/>
      <c r="D397" s="117"/>
      <c r="E397" s="47"/>
      <c r="F397" s="37"/>
      <c r="G397" s="47"/>
      <c r="H397" s="37"/>
      <c r="I397" s="37"/>
      <c r="J397" s="51"/>
      <c r="K397" s="51"/>
      <c r="L397" s="51"/>
      <c r="M397" s="51"/>
      <c r="N397" s="51"/>
      <c r="O397" s="51"/>
      <c r="P397" s="51"/>
      <c r="R397" s="38" t="s">
        <v>450</v>
      </c>
      <c r="S397" s="38" t="str" cm="1">
        <f t="array" ref="S397">_xlfn.XLOOKUP(R397,INDEX(Flettilisti,,1),INDEX(Flettilisti,,2),,0)</f>
        <v>Vantar flokkun</v>
      </c>
      <c r="T397" s="38" t="str">
        <f>IF(ISBLANK(M397),"",IF(M397&lt;Gögn!$J$2,Gögn!$K$2,IF(M397&gt;Gögn!$J$4,Gögn!$K$4,Gögn!$K$3)))</f>
        <v/>
      </c>
      <c r="U397" s="49" t="str" cm="1">
        <f t="array" aca="1" ref="U397" ca="1">IF(ISBLANK(A397),"",IF(S397="Styrkhæft",_xlfn.XLOOKUP(T397,Vegalengdir[Texti],INDIRECT("Vegalengdir["&amp;'Upplýsingar um umsækjanda'!$B$10&amp;"]"),0%,0)))</f>
        <v/>
      </c>
      <c r="V397" s="72" t="str">
        <f t="shared" si="6"/>
        <v/>
      </c>
    </row>
    <row r="398" spans="1:22" x14ac:dyDescent="0.25">
      <c r="A398" s="47"/>
      <c r="B398" s="47"/>
      <c r="C398" s="47"/>
      <c r="D398" s="117"/>
      <c r="E398" s="47"/>
      <c r="F398" s="37"/>
      <c r="G398" s="47"/>
      <c r="H398" s="37"/>
      <c r="I398" s="37"/>
      <c r="J398" s="51"/>
      <c r="K398" s="51"/>
      <c r="L398" s="51"/>
      <c r="M398" s="51"/>
      <c r="N398" s="51"/>
      <c r="O398" s="51"/>
      <c r="P398" s="51"/>
      <c r="R398" s="38" t="s">
        <v>450</v>
      </c>
      <c r="S398" s="38" t="str" cm="1">
        <f t="array" ref="S398">_xlfn.XLOOKUP(R398,INDEX(Flettilisti,,1),INDEX(Flettilisti,,2),,0)</f>
        <v>Vantar flokkun</v>
      </c>
      <c r="T398" s="38" t="str">
        <f>IF(ISBLANK(M398),"",IF(M398&lt;Gögn!$J$2,Gögn!$K$2,IF(M398&gt;Gögn!$J$4,Gögn!$K$4,Gögn!$K$3)))</f>
        <v/>
      </c>
      <c r="U398" s="49" t="str" cm="1">
        <f t="array" aca="1" ref="U398" ca="1">IF(ISBLANK(A398),"",IF(S398="Styrkhæft",_xlfn.XLOOKUP(T398,Vegalengdir[Texti],INDIRECT("Vegalengdir["&amp;'Upplýsingar um umsækjanda'!$B$10&amp;"]"),0%,0)))</f>
        <v/>
      </c>
      <c r="V398" s="72" t="str">
        <f t="shared" si="6"/>
        <v/>
      </c>
    </row>
    <row r="399" spans="1:22" x14ac:dyDescent="0.25">
      <c r="A399" s="47"/>
      <c r="B399" s="47"/>
      <c r="C399" s="47"/>
      <c r="D399" s="117"/>
      <c r="E399" s="47"/>
      <c r="F399" s="37"/>
      <c r="G399" s="47"/>
      <c r="H399" s="37"/>
      <c r="I399" s="37"/>
      <c r="J399" s="51"/>
      <c r="K399" s="51"/>
      <c r="L399" s="51"/>
      <c r="M399" s="51"/>
      <c r="N399" s="51"/>
      <c r="O399" s="51"/>
      <c r="P399" s="51"/>
      <c r="R399" s="38" t="s">
        <v>450</v>
      </c>
      <c r="S399" s="38" t="str" cm="1">
        <f t="array" ref="S399">_xlfn.XLOOKUP(R399,INDEX(Flettilisti,,1),INDEX(Flettilisti,,2),,0)</f>
        <v>Vantar flokkun</v>
      </c>
      <c r="T399" s="38" t="str">
        <f>IF(ISBLANK(M399),"",IF(M399&lt;Gögn!$J$2,Gögn!$K$2,IF(M399&gt;Gögn!$J$4,Gögn!$K$4,Gögn!$K$3)))</f>
        <v/>
      </c>
      <c r="U399" s="49" t="str" cm="1">
        <f t="array" aca="1" ref="U399" ca="1">IF(ISBLANK(A399),"",IF(S399="Styrkhæft",_xlfn.XLOOKUP(T399,Vegalengdir[Texti],INDIRECT("Vegalengdir["&amp;'Upplýsingar um umsækjanda'!$B$10&amp;"]"),0%,0)))</f>
        <v/>
      </c>
      <c r="V399" s="72" t="str">
        <f t="shared" si="6"/>
        <v/>
      </c>
    </row>
    <row r="400" spans="1:22" x14ac:dyDescent="0.25">
      <c r="A400" s="47"/>
      <c r="B400" s="47"/>
      <c r="C400" s="47"/>
      <c r="D400" s="117"/>
      <c r="E400" s="47"/>
      <c r="F400" s="37"/>
      <c r="G400" s="47"/>
      <c r="H400" s="37"/>
      <c r="I400" s="37"/>
      <c r="J400" s="51"/>
      <c r="K400" s="51"/>
      <c r="L400" s="51"/>
      <c r="M400" s="51"/>
      <c r="N400" s="51"/>
      <c r="O400" s="51"/>
      <c r="P400" s="51"/>
      <c r="R400" s="38" t="s">
        <v>450</v>
      </c>
      <c r="S400" s="38" t="str" cm="1">
        <f t="array" ref="S400">_xlfn.XLOOKUP(R400,INDEX(Flettilisti,,1),INDEX(Flettilisti,,2),,0)</f>
        <v>Vantar flokkun</v>
      </c>
      <c r="T400" s="38" t="str">
        <f>IF(ISBLANK(M400),"",IF(M400&lt;Gögn!$J$2,Gögn!$K$2,IF(M400&gt;Gögn!$J$4,Gögn!$K$4,Gögn!$K$3)))</f>
        <v/>
      </c>
      <c r="U400" s="49" t="str" cm="1">
        <f t="array" aca="1" ref="U400" ca="1">IF(ISBLANK(A400),"",IF(S400="Styrkhæft",_xlfn.XLOOKUP(T400,Vegalengdir[Texti],INDIRECT("Vegalengdir["&amp;'Upplýsingar um umsækjanda'!$B$10&amp;"]"),0%,0)))</f>
        <v/>
      </c>
      <c r="V400" s="72" t="str">
        <f t="shared" si="6"/>
        <v/>
      </c>
    </row>
    <row r="401" spans="1:22" x14ac:dyDescent="0.25">
      <c r="A401" s="47"/>
      <c r="B401" s="47"/>
      <c r="C401" s="47"/>
      <c r="D401" s="117"/>
      <c r="E401" s="47"/>
      <c r="F401" s="37"/>
      <c r="G401" s="47"/>
      <c r="H401" s="37"/>
      <c r="I401" s="37"/>
      <c r="J401" s="51"/>
      <c r="K401" s="51"/>
      <c r="L401" s="51"/>
      <c r="M401" s="51"/>
      <c r="N401" s="51"/>
      <c r="O401" s="51"/>
      <c r="P401" s="51"/>
      <c r="R401" s="38" t="s">
        <v>450</v>
      </c>
      <c r="S401" s="38" t="str" cm="1">
        <f t="array" ref="S401">_xlfn.XLOOKUP(R401,INDEX(Flettilisti,,1),INDEX(Flettilisti,,2),,0)</f>
        <v>Vantar flokkun</v>
      </c>
      <c r="T401" s="38" t="str">
        <f>IF(ISBLANK(M401),"",IF(M401&lt;Gögn!$J$2,Gögn!$K$2,IF(M401&gt;Gögn!$J$4,Gögn!$K$4,Gögn!$K$3)))</f>
        <v/>
      </c>
      <c r="U401" s="49" t="str" cm="1">
        <f t="array" aca="1" ref="U401" ca="1">IF(ISBLANK(A401),"",IF(S401="Styrkhæft",_xlfn.XLOOKUP(T401,Vegalengdir[Texti],INDIRECT("Vegalengdir["&amp;'Upplýsingar um umsækjanda'!$B$10&amp;"]"),0%,0)))</f>
        <v/>
      </c>
      <c r="V401" s="72" t="str">
        <f t="shared" si="6"/>
        <v/>
      </c>
    </row>
    <row r="402" spans="1:22" x14ac:dyDescent="0.25">
      <c r="A402" s="47"/>
      <c r="B402" s="47"/>
      <c r="C402" s="47"/>
      <c r="D402" s="117"/>
      <c r="E402" s="47"/>
      <c r="F402" s="37"/>
      <c r="G402" s="47"/>
      <c r="H402" s="37"/>
      <c r="I402" s="37"/>
      <c r="J402" s="51"/>
      <c r="K402" s="51"/>
      <c r="L402" s="51"/>
      <c r="M402" s="51"/>
      <c r="N402" s="51"/>
      <c r="O402" s="51"/>
      <c r="P402" s="51"/>
      <c r="R402" s="38" t="s">
        <v>450</v>
      </c>
      <c r="S402" s="38" t="str" cm="1">
        <f t="array" ref="S402">_xlfn.XLOOKUP(R402,INDEX(Flettilisti,,1),INDEX(Flettilisti,,2),,0)</f>
        <v>Vantar flokkun</v>
      </c>
      <c r="T402" s="38" t="str">
        <f>IF(ISBLANK(M402),"",IF(M402&lt;Gögn!$J$2,Gögn!$K$2,IF(M402&gt;Gögn!$J$4,Gögn!$K$4,Gögn!$K$3)))</f>
        <v/>
      </c>
      <c r="U402" s="49" t="str" cm="1">
        <f t="array" aca="1" ref="U402" ca="1">IF(ISBLANK(A402),"",IF(S402="Styrkhæft",_xlfn.XLOOKUP(T402,Vegalengdir[Texti],INDIRECT("Vegalengdir["&amp;'Upplýsingar um umsækjanda'!$B$10&amp;"]"),0%,0)))</f>
        <v/>
      </c>
      <c r="V402" s="72" t="str">
        <f t="shared" si="6"/>
        <v/>
      </c>
    </row>
    <row r="403" spans="1:22" x14ac:dyDescent="0.25">
      <c r="A403" s="47"/>
      <c r="B403" s="47"/>
      <c r="C403" s="47"/>
      <c r="D403" s="117"/>
      <c r="E403" s="47"/>
      <c r="F403" s="37"/>
      <c r="G403" s="47"/>
      <c r="H403" s="37"/>
      <c r="I403" s="37"/>
      <c r="J403" s="51"/>
      <c r="K403" s="51"/>
      <c r="L403" s="51"/>
      <c r="M403" s="51"/>
      <c r="N403" s="51"/>
      <c r="O403" s="51"/>
      <c r="P403" s="51"/>
      <c r="R403" s="38" t="s">
        <v>450</v>
      </c>
      <c r="S403" s="38" t="str" cm="1">
        <f t="array" ref="S403">_xlfn.XLOOKUP(R403,INDEX(Flettilisti,,1),INDEX(Flettilisti,,2),,0)</f>
        <v>Vantar flokkun</v>
      </c>
      <c r="T403" s="38" t="str">
        <f>IF(ISBLANK(M403),"",IF(M403&lt;Gögn!$J$2,Gögn!$K$2,IF(M403&gt;Gögn!$J$4,Gögn!$K$4,Gögn!$K$3)))</f>
        <v/>
      </c>
      <c r="U403" s="49" t="str" cm="1">
        <f t="array" aca="1" ref="U403" ca="1">IF(ISBLANK(A403),"",IF(S403="Styrkhæft",_xlfn.XLOOKUP(T403,Vegalengdir[Texti],INDIRECT("Vegalengdir["&amp;'Upplýsingar um umsækjanda'!$B$10&amp;"]"),0%,0)))</f>
        <v/>
      </c>
      <c r="V403" s="72" t="str">
        <f t="shared" si="6"/>
        <v/>
      </c>
    </row>
    <row r="404" spans="1:22" x14ac:dyDescent="0.25">
      <c r="A404" s="47"/>
      <c r="B404" s="47"/>
      <c r="C404" s="47"/>
      <c r="D404" s="117"/>
      <c r="E404" s="47"/>
      <c r="F404" s="37"/>
      <c r="G404" s="47"/>
      <c r="H404" s="37"/>
      <c r="I404" s="37"/>
      <c r="J404" s="51"/>
      <c r="K404" s="51"/>
      <c r="L404" s="51"/>
      <c r="M404" s="51"/>
      <c r="N404" s="51"/>
      <c r="O404" s="51"/>
      <c r="P404" s="51"/>
      <c r="R404" s="38" t="s">
        <v>450</v>
      </c>
      <c r="S404" s="38" t="str" cm="1">
        <f t="array" ref="S404">_xlfn.XLOOKUP(R404,INDEX(Flettilisti,,1),INDEX(Flettilisti,,2),,0)</f>
        <v>Vantar flokkun</v>
      </c>
      <c r="T404" s="38" t="str">
        <f>IF(ISBLANK(M404),"",IF(M404&lt;Gögn!$J$2,Gögn!$K$2,IF(M404&gt;Gögn!$J$4,Gögn!$K$4,Gögn!$K$3)))</f>
        <v/>
      </c>
      <c r="U404" s="49" t="str" cm="1">
        <f t="array" aca="1" ref="U404" ca="1">IF(ISBLANK(A404),"",IF(S404="Styrkhæft",_xlfn.XLOOKUP(T404,Vegalengdir[Texti],INDIRECT("Vegalengdir["&amp;'Upplýsingar um umsækjanda'!$B$10&amp;"]"),0%,0)))</f>
        <v/>
      </c>
      <c r="V404" s="72" t="str">
        <f t="shared" si="6"/>
        <v/>
      </c>
    </row>
    <row r="405" spans="1:22" x14ac:dyDescent="0.25">
      <c r="A405" s="47"/>
      <c r="B405" s="47"/>
      <c r="C405" s="47"/>
      <c r="D405" s="117"/>
      <c r="E405" s="47"/>
      <c r="F405" s="37"/>
      <c r="G405" s="47"/>
      <c r="H405" s="37"/>
      <c r="I405" s="37"/>
      <c r="J405" s="51"/>
      <c r="K405" s="51"/>
      <c r="L405" s="51"/>
      <c r="M405" s="51"/>
      <c r="N405" s="51"/>
      <c r="O405" s="51"/>
      <c r="P405" s="51"/>
      <c r="R405" s="38" t="s">
        <v>450</v>
      </c>
      <c r="S405" s="38" t="str" cm="1">
        <f t="array" ref="S405">_xlfn.XLOOKUP(R405,INDEX(Flettilisti,,1),INDEX(Flettilisti,,2),,0)</f>
        <v>Vantar flokkun</v>
      </c>
      <c r="T405" s="38" t="str">
        <f>IF(ISBLANK(M405),"",IF(M405&lt;Gögn!$J$2,Gögn!$K$2,IF(M405&gt;Gögn!$J$4,Gögn!$K$4,Gögn!$K$3)))</f>
        <v/>
      </c>
      <c r="U405" s="49" t="str" cm="1">
        <f t="array" aca="1" ref="U405" ca="1">IF(ISBLANK(A405),"",IF(S405="Styrkhæft",_xlfn.XLOOKUP(T405,Vegalengdir[Texti],INDIRECT("Vegalengdir["&amp;'Upplýsingar um umsækjanda'!$B$10&amp;"]"),0%,0)))</f>
        <v/>
      </c>
      <c r="V405" s="72" t="str">
        <f t="shared" si="6"/>
        <v/>
      </c>
    </row>
    <row r="406" spans="1:22" x14ac:dyDescent="0.25">
      <c r="A406" s="47"/>
      <c r="B406" s="47"/>
      <c r="C406" s="47"/>
      <c r="D406" s="117"/>
      <c r="E406" s="47"/>
      <c r="F406" s="37"/>
      <c r="G406" s="47"/>
      <c r="H406" s="37"/>
      <c r="I406" s="37"/>
      <c r="J406" s="51"/>
      <c r="K406" s="51"/>
      <c r="L406" s="51"/>
      <c r="M406" s="51"/>
      <c r="N406" s="51"/>
      <c r="O406" s="51"/>
      <c r="P406" s="51"/>
      <c r="R406" s="38" t="s">
        <v>450</v>
      </c>
      <c r="S406" s="38" t="str" cm="1">
        <f t="array" ref="S406">_xlfn.XLOOKUP(R406,INDEX(Flettilisti,,1),INDEX(Flettilisti,,2),,0)</f>
        <v>Vantar flokkun</v>
      </c>
      <c r="T406" s="38" t="str">
        <f>IF(ISBLANK(M406),"",IF(M406&lt;Gögn!$J$2,Gögn!$K$2,IF(M406&gt;Gögn!$J$4,Gögn!$K$4,Gögn!$K$3)))</f>
        <v/>
      </c>
      <c r="U406" s="49" t="str" cm="1">
        <f t="array" aca="1" ref="U406" ca="1">IF(ISBLANK(A406),"",IF(S406="Styrkhæft",_xlfn.XLOOKUP(T406,Vegalengdir[Texti],INDIRECT("Vegalengdir["&amp;'Upplýsingar um umsækjanda'!$B$10&amp;"]"),0%,0)))</f>
        <v/>
      </c>
      <c r="V406" s="72" t="str">
        <f t="shared" si="6"/>
        <v/>
      </c>
    </row>
    <row r="407" spans="1:22" x14ac:dyDescent="0.25">
      <c r="A407" s="47"/>
      <c r="B407" s="47"/>
      <c r="C407" s="47"/>
      <c r="D407" s="117"/>
      <c r="E407" s="47"/>
      <c r="F407" s="37"/>
      <c r="G407" s="47"/>
      <c r="H407" s="37"/>
      <c r="I407" s="37"/>
      <c r="J407" s="51"/>
      <c r="K407" s="51"/>
      <c r="L407" s="51"/>
      <c r="M407" s="51"/>
      <c r="N407" s="51"/>
      <c r="O407" s="51"/>
      <c r="P407" s="51"/>
      <c r="R407" s="38" t="s">
        <v>450</v>
      </c>
      <c r="S407" s="38" t="str" cm="1">
        <f t="array" ref="S407">_xlfn.XLOOKUP(R407,INDEX(Flettilisti,,1),INDEX(Flettilisti,,2),,0)</f>
        <v>Vantar flokkun</v>
      </c>
      <c r="T407" s="38" t="str">
        <f>IF(ISBLANK(M407),"",IF(M407&lt;Gögn!$J$2,Gögn!$K$2,IF(M407&gt;Gögn!$J$4,Gögn!$K$4,Gögn!$K$3)))</f>
        <v/>
      </c>
      <c r="U407" s="49" t="str" cm="1">
        <f t="array" aca="1" ref="U407" ca="1">IF(ISBLANK(A407),"",IF(S407="Styrkhæft",_xlfn.XLOOKUP(T407,Vegalengdir[Texti],INDIRECT("Vegalengdir["&amp;'Upplýsingar um umsækjanda'!$B$10&amp;"]"),0%,0)))</f>
        <v/>
      </c>
      <c r="V407" s="72" t="str">
        <f t="shared" si="6"/>
        <v/>
      </c>
    </row>
    <row r="408" spans="1:22" x14ac:dyDescent="0.25">
      <c r="A408" s="47"/>
      <c r="B408" s="47"/>
      <c r="C408" s="47"/>
      <c r="D408" s="117"/>
      <c r="E408" s="47"/>
      <c r="F408" s="37"/>
      <c r="G408" s="47"/>
      <c r="H408" s="37"/>
      <c r="I408" s="37"/>
      <c r="J408" s="51"/>
      <c r="K408" s="51"/>
      <c r="L408" s="51"/>
      <c r="M408" s="51"/>
      <c r="N408" s="51"/>
      <c r="O408" s="51"/>
      <c r="P408" s="51"/>
      <c r="R408" s="38" t="s">
        <v>450</v>
      </c>
      <c r="S408" s="38" t="str" cm="1">
        <f t="array" ref="S408">_xlfn.XLOOKUP(R408,INDEX(Flettilisti,,1),INDEX(Flettilisti,,2),,0)</f>
        <v>Vantar flokkun</v>
      </c>
      <c r="T408" s="38" t="str">
        <f>IF(ISBLANK(M408),"",IF(M408&lt;Gögn!$J$2,Gögn!$K$2,IF(M408&gt;Gögn!$J$4,Gögn!$K$4,Gögn!$K$3)))</f>
        <v/>
      </c>
      <c r="U408" s="49" t="str" cm="1">
        <f t="array" aca="1" ref="U408" ca="1">IF(ISBLANK(A408),"",IF(S408="Styrkhæft",_xlfn.XLOOKUP(T408,Vegalengdir[Texti],INDIRECT("Vegalengdir["&amp;'Upplýsingar um umsækjanda'!$B$10&amp;"]"),0%,0)))</f>
        <v/>
      </c>
      <c r="V408" s="72" t="str">
        <f t="shared" si="6"/>
        <v/>
      </c>
    </row>
    <row r="409" spans="1:22" x14ac:dyDescent="0.25">
      <c r="A409" s="47"/>
      <c r="B409" s="47"/>
      <c r="C409" s="47"/>
      <c r="D409" s="117"/>
      <c r="E409" s="47"/>
      <c r="F409" s="37"/>
      <c r="G409" s="47"/>
      <c r="H409" s="37"/>
      <c r="I409" s="37"/>
      <c r="J409" s="51"/>
      <c r="K409" s="51"/>
      <c r="L409" s="51"/>
      <c r="M409" s="51"/>
      <c r="N409" s="51"/>
      <c r="O409" s="51"/>
      <c r="P409" s="51"/>
      <c r="R409" s="38" t="s">
        <v>450</v>
      </c>
      <c r="S409" s="38" t="str" cm="1">
        <f t="array" ref="S409">_xlfn.XLOOKUP(R409,INDEX(Flettilisti,,1),INDEX(Flettilisti,,2),,0)</f>
        <v>Vantar flokkun</v>
      </c>
      <c r="T409" s="38" t="str">
        <f>IF(ISBLANK(M409),"",IF(M409&lt;Gögn!$J$2,Gögn!$K$2,IF(M409&gt;Gögn!$J$4,Gögn!$K$4,Gögn!$K$3)))</f>
        <v/>
      </c>
      <c r="U409" s="49" t="str" cm="1">
        <f t="array" aca="1" ref="U409" ca="1">IF(ISBLANK(A409),"",IF(S409="Styrkhæft",_xlfn.XLOOKUP(T409,Vegalengdir[Texti],INDIRECT("Vegalengdir["&amp;'Upplýsingar um umsækjanda'!$B$10&amp;"]"),0%,0)))</f>
        <v/>
      </c>
      <c r="V409" s="72" t="str">
        <f t="shared" si="6"/>
        <v/>
      </c>
    </row>
    <row r="410" spans="1:22" x14ac:dyDescent="0.25">
      <c r="A410" s="47"/>
      <c r="B410" s="47"/>
      <c r="C410" s="47"/>
      <c r="D410" s="117"/>
      <c r="E410" s="47"/>
      <c r="F410" s="37"/>
      <c r="G410" s="47"/>
      <c r="H410" s="37"/>
      <c r="I410" s="37"/>
      <c r="J410" s="51"/>
      <c r="K410" s="51"/>
      <c r="L410" s="51"/>
      <c r="M410" s="51"/>
      <c r="N410" s="51"/>
      <c r="O410" s="51"/>
      <c r="P410" s="51"/>
      <c r="R410" s="38" t="s">
        <v>450</v>
      </c>
      <c r="S410" s="38" t="str" cm="1">
        <f t="array" ref="S410">_xlfn.XLOOKUP(R410,INDEX(Flettilisti,,1),INDEX(Flettilisti,,2),,0)</f>
        <v>Vantar flokkun</v>
      </c>
      <c r="T410" s="38" t="str">
        <f>IF(ISBLANK(M410),"",IF(M410&lt;Gögn!$J$2,Gögn!$K$2,IF(M410&gt;Gögn!$J$4,Gögn!$K$4,Gögn!$K$3)))</f>
        <v/>
      </c>
      <c r="U410" s="49" t="str" cm="1">
        <f t="array" aca="1" ref="U410" ca="1">IF(ISBLANK(A410),"",IF(S410="Styrkhæft",_xlfn.XLOOKUP(T410,Vegalengdir[Texti],INDIRECT("Vegalengdir["&amp;'Upplýsingar um umsækjanda'!$B$10&amp;"]"),0%,0)))</f>
        <v/>
      </c>
      <c r="V410" s="72" t="str">
        <f t="shared" si="6"/>
        <v/>
      </c>
    </row>
    <row r="411" spans="1:22" x14ac:dyDescent="0.25">
      <c r="A411" s="47"/>
      <c r="B411" s="47"/>
      <c r="C411" s="47"/>
      <c r="D411" s="117"/>
      <c r="E411" s="47"/>
      <c r="F411" s="37"/>
      <c r="G411" s="47"/>
      <c r="H411" s="37"/>
      <c r="I411" s="37"/>
      <c r="J411" s="51"/>
      <c r="K411" s="51"/>
      <c r="L411" s="51"/>
      <c r="M411" s="51"/>
      <c r="N411" s="51"/>
      <c r="O411" s="51"/>
      <c r="P411" s="51"/>
      <c r="R411" s="38" t="s">
        <v>450</v>
      </c>
      <c r="S411" s="38" t="str" cm="1">
        <f t="array" ref="S411">_xlfn.XLOOKUP(R411,INDEX(Flettilisti,,1),INDEX(Flettilisti,,2),,0)</f>
        <v>Vantar flokkun</v>
      </c>
      <c r="T411" s="38" t="str">
        <f>IF(ISBLANK(M411),"",IF(M411&lt;Gögn!$J$2,Gögn!$K$2,IF(M411&gt;Gögn!$J$4,Gögn!$K$4,Gögn!$K$3)))</f>
        <v/>
      </c>
      <c r="U411" s="49" t="str" cm="1">
        <f t="array" aca="1" ref="U411" ca="1">IF(ISBLANK(A411),"",IF(S411="Styrkhæft",_xlfn.XLOOKUP(T411,Vegalengdir[Texti],INDIRECT("Vegalengdir["&amp;'Upplýsingar um umsækjanda'!$B$10&amp;"]"),0%,0)))</f>
        <v/>
      </c>
      <c r="V411" s="72" t="str">
        <f t="shared" si="6"/>
        <v/>
      </c>
    </row>
    <row r="412" spans="1:22" x14ac:dyDescent="0.25">
      <c r="A412" s="47"/>
      <c r="B412" s="47"/>
      <c r="C412" s="47"/>
      <c r="D412" s="117"/>
      <c r="E412" s="47"/>
      <c r="F412" s="37"/>
      <c r="G412" s="47"/>
      <c r="H412" s="37"/>
      <c r="I412" s="37"/>
      <c r="J412" s="51"/>
      <c r="K412" s="51"/>
      <c r="L412" s="51"/>
      <c r="M412" s="51"/>
      <c r="N412" s="51"/>
      <c r="O412" s="51"/>
      <c r="P412" s="51"/>
      <c r="R412" s="38" t="s">
        <v>450</v>
      </c>
      <c r="S412" s="38" t="str" cm="1">
        <f t="array" ref="S412">_xlfn.XLOOKUP(R412,INDEX(Flettilisti,,1),INDEX(Flettilisti,,2),,0)</f>
        <v>Vantar flokkun</v>
      </c>
      <c r="T412" s="38" t="str">
        <f>IF(ISBLANK(M412),"",IF(M412&lt;Gögn!$J$2,Gögn!$K$2,IF(M412&gt;Gögn!$J$4,Gögn!$K$4,Gögn!$K$3)))</f>
        <v/>
      </c>
      <c r="U412" s="49" t="str" cm="1">
        <f t="array" aca="1" ref="U412" ca="1">IF(ISBLANK(A412),"",IF(S412="Styrkhæft",_xlfn.XLOOKUP(T412,Vegalengdir[Texti],INDIRECT("Vegalengdir["&amp;'Upplýsingar um umsækjanda'!$B$10&amp;"]"),0%,0)))</f>
        <v/>
      </c>
      <c r="V412" s="72" t="str">
        <f t="shared" si="6"/>
        <v/>
      </c>
    </row>
    <row r="413" spans="1:22" x14ac:dyDescent="0.25">
      <c r="A413" s="47"/>
      <c r="B413" s="47"/>
      <c r="C413" s="47"/>
      <c r="D413" s="117"/>
      <c r="E413" s="47"/>
      <c r="F413" s="37"/>
      <c r="G413" s="47"/>
      <c r="H413" s="37"/>
      <c r="I413" s="37"/>
      <c r="J413" s="51"/>
      <c r="K413" s="51"/>
      <c r="L413" s="51"/>
      <c r="M413" s="51"/>
      <c r="N413" s="51"/>
      <c r="O413" s="51"/>
      <c r="P413" s="51"/>
      <c r="R413" s="38" t="s">
        <v>450</v>
      </c>
      <c r="S413" s="38" t="str" cm="1">
        <f t="array" ref="S413">_xlfn.XLOOKUP(R413,INDEX(Flettilisti,,1),INDEX(Flettilisti,,2),,0)</f>
        <v>Vantar flokkun</v>
      </c>
      <c r="T413" s="38" t="str">
        <f>IF(ISBLANK(M413),"",IF(M413&lt;Gögn!$J$2,Gögn!$K$2,IF(M413&gt;Gögn!$J$4,Gögn!$K$4,Gögn!$K$3)))</f>
        <v/>
      </c>
      <c r="U413" s="49" t="str" cm="1">
        <f t="array" aca="1" ref="U413" ca="1">IF(ISBLANK(A413),"",IF(S413="Styrkhæft",_xlfn.XLOOKUP(T413,Vegalengdir[Texti],INDIRECT("Vegalengdir["&amp;'Upplýsingar um umsækjanda'!$B$10&amp;"]"),0%,0)))</f>
        <v/>
      </c>
      <c r="V413" s="72" t="str">
        <f t="shared" si="6"/>
        <v/>
      </c>
    </row>
    <row r="414" spans="1:22" x14ac:dyDescent="0.25">
      <c r="A414" s="47"/>
      <c r="B414" s="47"/>
      <c r="C414" s="47"/>
      <c r="D414" s="117"/>
      <c r="E414" s="47"/>
      <c r="F414" s="37"/>
      <c r="G414" s="47"/>
      <c r="H414" s="37"/>
      <c r="I414" s="37"/>
      <c r="J414" s="51"/>
      <c r="K414" s="51"/>
      <c r="L414" s="51"/>
      <c r="M414" s="51"/>
      <c r="N414" s="51"/>
      <c r="O414" s="51"/>
      <c r="P414" s="51"/>
      <c r="R414" s="38" t="s">
        <v>450</v>
      </c>
      <c r="S414" s="38" t="str" cm="1">
        <f t="array" ref="S414">_xlfn.XLOOKUP(R414,INDEX(Flettilisti,,1),INDEX(Flettilisti,,2),,0)</f>
        <v>Vantar flokkun</v>
      </c>
      <c r="T414" s="38" t="str">
        <f>IF(ISBLANK(M414),"",IF(M414&lt;Gögn!$J$2,Gögn!$K$2,IF(M414&gt;Gögn!$J$4,Gögn!$K$4,Gögn!$K$3)))</f>
        <v/>
      </c>
      <c r="U414" s="49" t="str" cm="1">
        <f t="array" aca="1" ref="U414" ca="1">IF(ISBLANK(A414),"",IF(S414="Styrkhæft",_xlfn.XLOOKUP(T414,Vegalengdir[Texti],INDIRECT("Vegalengdir["&amp;'Upplýsingar um umsækjanda'!$B$10&amp;"]"),0%,0)))</f>
        <v/>
      </c>
      <c r="V414" s="72" t="str">
        <f t="shared" si="6"/>
        <v/>
      </c>
    </row>
    <row r="415" spans="1:22" x14ac:dyDescent="0.25">
      <c r="A415" s="47"/>
      <c r="B415" s="47"/>
      <c r="C415" s="47"/>
      <c r="D415" s="117"/>
      <c r="E415" s="47"/>
      <c r="F415" s="37"/>
      <c r="G415" s="47"/>
      <c r="H415" s="37"/>
      <c r="I415" s="37"/>
      <c r="J415" s="51"/>
      <c r="K415" s="51"/>
      <c r="L415" s="51"/>
      <c r="M415" s="51"/>
      <c r="N415" s="51"/>
      <c r="O415" s="51"/>
      <c r="P415" s="51"/>
      <c r="R415" s="38" t="s">
        <v>450</v>
      </c>
      <c r="S415" s="38" t="str" cm="1">
        <f t="array" ref="S415">_xlfn.XLOOKUP(R415,INDEX(Flettilisti,,1),INDEX(Flettilisti,,2),,0)</f>
        <v>Vantar flokkun</v>
      </c>
      <c r="T415" s="38" t="str">
        <f>IF(ISBLANK(M415),"",IF(M415&lt;Gögn!$J$2,Gögn!$K$2,IF(M415&gt;Gögn!$J$4,Gögn!$K$4,Gögn!$K$3)))</f>
        <v/>
      </c>
      <c r="U415" s="49" t="str" cm="1">
        <f t="array" aca="1" ref="U415" ca="1">IF(ISBLANK(A415),"",IF(S415="Styrkhæft",_xlfn.XLOOKUP(T415,Vegalengdir[Texti],INDIRECT("Vegalengdir["&amp;'Upplýsingar um umsækjanda'!$B$10&amp;"]"),0%,0)))</f>
        <v/>
      </c>
      <c r="V415" s="72" t="str">
        <f t="shared" si="6"/>
        <v/>
      </c>
    </row>
    <row r="416" spans="1:22" x14ac:dyDescent="0.25">
      <c r="A416" s="47"/>
      <c r="B416" s="47"/>
      <c r="C416" s="47"/>
      <c r="D416" s="117"/>
      <c r="E416" s="47"/>
      <c r="F416" s="37"/>
      <c r="G416" s="47"/>
      <c r="H416" s="37"/>
      <c r="I416" s="37"/>
      <c r="J416" s="51"/>
      <c r="K416" s="51"/>
      <c r="L416" s="51"/>
      <c r="M416" s="51"/>
      <c r="N416" s="51"/>
      <c r="O416" s="51"/>
      <c r="P416" s="51"/>
      <c r="R416" s="38" t="s">
        <v>450</v>
      </c>
      <c r="S416" s="38" t="str" cm="1">
        <f t="array" ref="S416">_xlfn.XLOOKUP(R416,INDEX(Flettilisti,,1),INDEX(Flettilisti,,2),,0)</f>
        <v>Vantar flokkun</v>
      </c>
      <c r="T416" s="38" t="str">
        <f>IF(ISBLANK(M416),"",IF(M416&lt;Gögn!$J$2,Gögn!$K$2,IF(M416&gt;Gögn!$J$4,Gögn!$K$4,Gögn!$K$3)))</f>
        <v/>
      </c>
      <c r="U416" s="49" t="str" cm="1">
        <f t="array" aca="1" ref="U416" ca="1">IF(ISBLANK(A416),"",IF(S416="Styrkhæft",_xlfn.XLOOKUP(T416,Vegalengdir[Texti],INDIRECT("Vegalengdir["&amp;'Upplýsingar um umsækjanda'!$B$10&amp;"]"),0%,0)))</f>
        <v/>
      </c>
      <c r="V416" s="72" t="str">
        <f t="shared" si="6"/>
        <v/>
      </c>
    </row>
    <row r="417" spans="1:22" x14ac:dyDescent="0.25">
      <c r="A417" s="47"/>
      <c r="B417" s="47"/>
      <c r="C417" s="47"/>
      <c r="D417" s="117"/>
      <c r="E417" s="47"/>
      <c r="F417" s="37"/>
      <c r="G417" s="47"/>
      <c r="H417" s="37"/>
      <c r="I417" s="37"/>
      <c r="J417" s="51"/>
      <c r="K417" s="51"/>
      <c r="L417" s="51"/>
      <c r="M417" s="51"/>
      <c r="N417" s="51"/>
      <c r="O417" s="51"/>
      <c r="P417" s="51"/>
      <c r="R417" s="38" t="s">
        <v>450</v>
      </c>
      <c r="S417" s="38" t="str" cm="1">
        <f t="array" ref="S417">_xlfn.XLOOKUP(R417,INDEX(Flettilisti,,1),INDEX(Flettilisti,,2),,0)</f>
        <v>Vantar flokkun</v>
      </c>
      <c r="T417" s="38" t="str">
        <f>IF(ISBLANK(M417),"",IF(M417&lt;Gögn!$J$2,Gögn!$K$2,IF(M417&gt;Gögn!$J$4,Gögn!$K$4,Gögn!$K$3)))</f>
        <v/>
      </c>
      <c r="U417" s="49" t="str" cm="1">
        <f t="array" aca="1" ref="U417" ca="1">IF(ISBLANK(A417),"",IF(S417="Styrkhæft",_xlfn.XLOOKUP(T417,Vegalengdir[Texti],INDIRECT("Vegalengdir["&amp;'Upplýsingar um umsækjanda'!$B$10&amp;"]"),0%,0)))</f>
        <v/>
      </c>
      <c r="V417" s="72" t="str">
        <f t="shared" si="6"/>
        <v/>
      </c>
    </row>
    <row r="418" spans="1:22" x14ac:dyDescent="0.25">
      <c r="A418" s="47"/>
      <c r="B418" s="47"/>
      <c r="C418" s="47"/>
      <c r="D418" s="117"/>
      <c r="E418" s="47"/>
      <c r="F418" s="37"/>
      <c r="G418" s="47"/>
      <c r="H418" s="37"/>
      <c r="I418" s="37"/>
      <c r="J418" s="51"/>
      <c r="K418" s="51"/>
      <c r="L418" s="51"/>
      <c r="M418" s="51"/>
      <c r="N418" s="51"/>
      <c r="O418" s="51"/>
      <c r="P418" s="51"/>
      <c r="R418" s="38" t="s">
        <v>450</v>
      </c>
      <c r="S418" s="38" t="str" cm="1">
        <f t="array" ref="S418">_xlfn.XLOOKUP(R418,INDEX(Flettilisti,,1),INDEX(Flettilisti,,2),,0)</f>
        <v>Vantar flokkun</v>
      </c>
      <c r="T418" s="38" t="str">
        <f>IF(ISBLANK(M418),"",IF(M418&lt;Gögn!$J$2,Gögn!$K$2,IF(M418&gt;Gögn!$J$4,Gögn!$K$4,Gögn!$K$3)))</f>
        <v/>
      </c>
      <c r="U418" s="49" t="str" cm="1">
        <f t="array" aca="1" ref="U418" ca="1">IF(ISBLANK(A418),"",IF(S418="Styrkhæft",_xlfn.XLOOKUP(T418,Vegalengdir[Texti],INDIRECT("Vegalengdir["&amp;'Upplýsingar um umsækjanda'!$B$10&amp;"]"),0%,0)))</f>
        <v/>
      </c>
      <c r="V418" s="72" t="str">
        <f t="shared" si="6"/>
        <v/>
      </c>
    </row>
    <row r="419" spans="1:22" x14ac:dyDescent="0.25">
      <c r="A419" s="47"/>
      <c r="B419" s="47"/>
      <c r="C419" s="47"/>
      <c r="D419" s="117"/>
      <c r="E419" s="47"/>
      <c r="F419" s="37"/>
      <c r="G419" s="47"/>
      <c r="H419" s="37"/>
      <c r="I419" s="37"/>
      <c r="J419" s="51"/>
      <c r="K419" s="51"/>
      <c r="L419" s="51"/>
      <c r="M419" s="51"/>
      <c r="N419" s="51"/>
      <c r="O419" s="51"/>
      <c r="P419" s="51"/>
      <c r="R419" s="38" t="s">
        <v>450</v>
      </c>
      <c r="S419" s="38" t="str" cm="1">
        <f t="array" ref="S419">_xlfn.XLOOKUP(R419,INDEX(Flettilisti,,1),INDEX(Flettilisti,,2),,0)</f>
        <v>Vantar flokkun</v>
      </c>
      <c r="T419" s="38" t="str">
        <f>IF(ISBLANK(M419),"",IF(M419&lt;Gögn!$J$2,Gögn!$K$2,IF(M419&gt;Gögn!$J$4,Gögn!$K$4,Gögn!$K$3)))</f>
        <v/>
      </c>
      <c r="U419" s="49" t="str" cm="1">
        <f t="array" aca="1" ref="U419" ca="1">IF(ISBLANK(A419),"",IF(S419="Styrkhæft",_xlfn.XLOOKUP(T419,Vegalengdir[Texti],INDIRECT("Vegalengdir["&amp;'Upplýsingar um umsækjanda'!$B$10&amp;"]"),0%,0)))</f>
        <v/>
      </c>
      <c r="V419" s="72" t="str">
        <f t="shared" si="6"/>
        <v/>
      </c>
    </row>
    <row r="420" spans="1:22" x14ac:dyDescent="0.25">
      <c r="A420" s="47"/>
      <c r="B420" s="47"/>
      <c r="C420" s="47"/>
      <c r="D420" s="117"/>
      <c r="E420" s="47"/>
      <c r="F420" s="37"/>
      <c r="G420" s="47"/>
      <c r="H420" s="37"/>
      <c r="I420" s="37"/>
      <c r="J420" s="51"/>
      <c r="K420" s="51"/>
      <c r="L420" s="51"/>
      <c r="M420" s="51"/>
      <c r="N420" s="51"/>
      <c r="O420" s="51"/>
      <c r="P420" s="51"/>
      <c r="R420" s="38" t="s">
        <v>450</v>
      </c>
      <c r="S420" s="38" t="str" cm="1">
        <f t="array" ref="S420">_xlfn.XLOOKUP(R420,INDEX(Flettilisti,,1),INDEX(Flettilisti,,2),,0)</f>
        <v>Vantar flokkun</v>
      </c>
      <c r="T420" s="38" t="str">
        <f>IF(ISBLANK(M420),"",IF(M420&lt;Gögn!$J$2,Gögn!$K$2,IF(M420&gt;Gögn!$J$4,Gögn!$K$4,Gögn!$K$3)))</f>
        <v/>
      </c>
      <c r="U420" s="49" t="str" cm="1">
        <f t="array" aca="1" ref="U420" ca="1">IF(ISBLANK(A420),"",IF(S420="Styrkhæft",_xlfn.XLOOKUP(T420,Vegalengdir[Texti],INDIRECT("Vegalengdir["&amp;'Upplýsingar um umsækjanda'!$B$10&amp;"]"),0%,0)))</f>
        <v/>
      </c>
      <c r="V420" s="72" t="str">
        <f t="shared" si="6"/>
        <v/>
      </c>
    </row>
    <row r="421" spans="1:22" x14ac:dyDescent="0.25">
      <c r="A421" s="47"/>
      <c r="B421" s="47"/>
      <c r="C421" s="47"/>
      <c r="D421" s="117"/>
      <c r="E421" s="47"/>
      <c r="F421" s="37"/>
      <c r="G421" s="47"/>
      <c r="H421" s="37"/>
      <c r="I421" s="37"/>
      <c r="J421" s="51"/>
      <c r="K421" s="51"/>
      <c r="L421" s="51"/>
      <c r="M421" s="51"/>
      <c r="N421" s="51"/>
      <c r="O421" s="51"/>
      <c r="P421" s="51"/>
      <c r="R421" s="38" t="s">
        <v>450</v>
      </c>
      <c r="S421" s="38" t="str" cm="1">
        <f t="array" ref="S421">_xlfn.XLOOKUP(R421,INDEX(Flettilisti,,1),INDEX(Flettilisti,,2),,0)</f>
        <v>Vantar flokkun</v>
      </c>
      <c r="T421" s="38" t="str">
        <f>IF(ISBLANK(M421),"",IF(M421&lt;Gögn!$J$2,Gögn!$K$2,IF(M421&gt;Gögn!$J$4,Gögn!$K$4,Gögn!$K$3)))</f>
        <v/>
      </c>
      <c r="U421" s="49" t="str" cm="1">
        <f t="array" aca="1" ref="U421" ca="1">IF(ISBLANK(A421),"",IF(S421="Styrkhæft",_xlfn.XLOOKUP(T421,Vegalengdir[Texti],INDIRECT("Vegalengdir["&amp;'Upplýsingar um umsækjanda'!$B$10&amp;"]"),0%,0)))</f>
        <v/>
      </c>
      <c r="V421" s="72" t="str">
        <f t="shared" si="6"/>
        <v/>
      </c>
    </row>
    <row r="422" spans="1:22" x14ac:dyDescent="0.25">
      <c r="A422" s="47"/>
      <c r="B422" s="47"/>
      <c r="C422" s="47"/>
      <c r="D422" s="117"/>
      <c r="E422" s="47"/>
      <c r="F422" s="37"/>
      <c r="G422" s="47"/>
      <c r="H422" s="37"/>
      <c r="I422" s="37"/>
      <c r="J422" s="51"/>
      <c r="K422" s="51"/>
      <c r="L422" s="51"/>
      <c r="M422" s="51"/>
      <c r="N422" s="51"/>
      <c r="O422" s="51"/>
      <c r="P422" s="51"/>
      <c r="R422" s="38" t="s">
        <v>450</v>
      </c>
      <c r="S422" s="38" t="str" cm="1">
        <f t="array" ref="S422">_xlfn.XLOOKUP(R422,INDEX(Flettilisti,,1),INDEX(Flettilisti,,2),,0)</f>
        <v>Vantar flokkun</v>
      </c>
      <c r="T422" s="38" t="str">
        <f>IF(ISBLANK(M422),"",IF(M422&lt;Gögn!$J$2,Gögn!$K$2,IF(M422&gt;Gögn!$J$4,Gögn!$K$4,Gögn!$K$3)))</f>
        <v/>
      </c>
      <c r="U422" s="49" t="str" cm="1">
        <f t="array" aca="1" ref="U422" ca="1">IF(ISBLANK(A422),"",IF(S422="Styrkhæft",_xlfn.XLOOKUP(T422,Vegalengdir[Texti],INDIRECT("Vegalengdir["&amp;'Upplýsingar um umsækjanda'!$B$10&amp;"]"),0%,0)))</f>
        <v/>
      </c>
      <c r="V422" s="72" t="str">
        <f t="shared" si="6"/>
        <v/>
      </c>
    </row>
    <row r="423" spans="1:22" x14ac:dyDescent="0.25">
      <c r="A423" s="47"/>
      <c r="B423" s="47"/>
      <c r="C423" s="47"/>
      <c r="D423" s="117"/>
      <c r="E423" s="47"/>
      <c r="F423" s="37"/>
      <c r="G423" s="47"/>
      <c r="H423" s="37"/>
      <c r="I423" s="37"/>
      <c r="J423" s="51"/>
      <c r="K423" s="51"/>
      <c r="L423" s="51"/>
      <c r="M423" s="51"/>
      <c r="N423" s="51"/>
      <c r="O423" s="51"/>
      <c r="P423" s="51"/>
      <c r="R423" s="38" t="s">
        <v>450</v>
      </c>
      <c r="S423" s="38" t="str" cm="1">
        <f t="array" ref="S423">_xlfn.XLOOKUP(R423,INDEX(Flettilisti,,1),INDEX(Flettilisti,,2),,0)</f>
        <v>Vantar flokkun</v>
      </c>
      <c r="T423" s="38" t="str">
        <f>IF(ISBLANK(M423),"",IF(M423&lt;Gögn!$J$2,Gögn!$K$2,IF(M423&gt;Gögn!$J$4,Gögn!$K$4,Gögn!$K$3)))</f>
        <v/>
      </c>
      <c r="U423" s="49" t="str" cm="1">
        <f t="array" aca="1" ref="U423" ca="1">IF(ISBLANK(A423),"",IF(S423="Styrkhæft",_xlfn.XLOOKUP(T423,Vegalengdir[Texti],INDIRECT("Vegalengdir["&amp;'Upplýsingar um umsækjanda'!$B$10&amp;"]"),0%,0)))</f>
        <v/>
      </c>
      <c r="V423" s="72" t="str">
        <f t="shared" si="6"/>
        <v/>
      </c>
    </row>
    <row r="424" spans="1:22" x14ac:dyDescent="0.25">
      <c r="A424" s="47"/>
      <c r="B424" s="47"/>
      <c r="C424" s="47"/>
      <c r="D424" s="117"/>
      <c r="E424" s="47"/>
      <c r="F424" s="37"/>
      <c r="G424" s="47"/>
      <c r="H424" s="37"/>
      <c r="I424" s="37"/>
      <c r="J424" s="51"/>
      <c r="K424" s="51"/>
      <c r="L424" s="51"/>
      <c r="M424" s="51"/>
      <c r="N424" s="51"/>
      <c r="O424" s="51"/>
      <c r="P424" s="51"/>
      <c r="R424" s="38" t="s">
        <v>450</v>
      </c>
      <c r="S424" s="38" t="str" cm="1">
        <f t="array" ref="S424">_xlfn.XLOOKUP(R424,INDEX(Flettilisti,,1),INDEX(Flettilisti,,2),,0)</f>
        <v>Vantar flokkun</v>
      </c>
      <c r="T424" s="38" t="str">
        <f>IF(ISBLANK(M424),"",IF(M424&lt;Gögn!$J$2,Gögn!$K$2,IF(M424&gt;Gögn!$J$4,Gögn!$K$4,Gögn!$K$3)))</f>
        <v/>
      </c>
      <c r="U424" s="49" t="str" cm="1">
        <f t="array" aca="1" ref="U424" ca="1">IF(ISBLANK(A424),"",IF(S424="Styrkhæft",_xlfn.XLOOKUP(T424,Vegalengdir[Texti],INDIRECT("Vegalengdir["&amp;'Upplýsingar um umsækjanda'!$B$10&amp;"]"),0%,0)))</f>
        <v/>
      </c>
      <c r="V424" s="72" t="str">
        <f t="shared" si="6"/>
        <v/>
      </c>
    </row>
    <row r="425" spans="1:22" x14ac:dyDescent="0.25">
      <c r="A425" s="47"/>
      <c r="B425" s="47"/>
      <c r="C425" s="47"/>
      <c r="D425" s="117"/>
      <c r="E425" s="47"/>
      <c r="F425" s="37"/>
      <c r="G425" s="47"/>
      <c r="H425" s="37"/>
      <c r="I425" s="37"/>
      <c r="J425" s="51"/>
      <c r="K425" s="51"/>
      <c r="L425" s="51"/>
      <c r="M425" s="51"/>
      <c r="N425" s="51"/>
      <c r="O425" s="51"/>
      <c r="P425" s="51"/>
      <c r="R425" s="38" t="s">
        <v>450</v>
      </c>
      <c r="S425" s="38" t="str" cm="1">
        <f t="array" ref="S425">_xlfn.XLOOKUP(R425,INDEX(Flettilisti,,1),INDEX(Flettilisti,,2),,0)</f>
        <v>Vantar flokkun</v>
      </c>
      <c r="T425" s="38" t="str">
        <f>IF(ISBLANK(M425),"",IF(M425&lt;Gögn!$J$2,Gögn!$K$2,IF(M425&gt;Gögn!$J$4,Gögn!$K$4,Gögn!$K$3)))</f>
        <v/>
      </c>
      <c r="U425" s="49" t="str" cm="1">
        <f t="array" aca="1" ref="U425" ca="1">IF(ISBLANK(A425),"",IF(S425="Styrkhæft",_xlfn.XLOOKUP(T425,Vegalengdir[Texti],INDIRECT("Vegalengdir["&amp;'Upplýsingar um umsækjanda'!$B$10&amp;"]"),0%,0)))</f>
        <v/>
      </c>
      <c r="V425" s="72" t="str">
        <f t="shared" si="6"/>
        <v/>
      </c>
    </row>
    <row r="426" spans="1:22" x14ac:dyDescent="0.25">
      <c r="A426" s="47"/>
      <c r="B426" s="47"/>
      <c r="C426" s="47"/>
      <c r="D426" s="117"/>
      <c r="E426" s="47"/>
      <c r="F426" s="37"/>
      <c r="G426" s="47"/>
      <c r="H426" s="37"/>
      <c r="I426" s="37"/>
      <c r="J426" s="51"/>
      <c r="K426" s="51"/>
      <c r="L426" s="51"/>
      <c r="M426" s="51"/>
      <c r="N426" s="51"/>
      <c r="O426" s="51"/>
      <c r="P426" s="51"/>
      <c r="R426" s="38" t="s">
        <v>450</v>
      </c>
      <c r="S426" s="38" t="str" cm="1">
        <f t="array" ref="S426">_xlfn.XLOOKUP(R426,INDEX(Flettilisti,,1),INDEX(Flettilisti,,2),,0)</f>
        <v>Vantar flokkun</v>
      </c>
      <c r="T426" s="38" t="str">
        <f>IF(ISBLANK(M426),"",IF(M426&lt;Gögn!$J$2,Gögn!$K$2,IF(M426&gt;Gögn!$J$4,Gögn!$K$4,Gögn!$K$3)))</f>
        <v/>
      </c>
      <c r="U426" s="49" t="str" cm="1">
        <f t="array" aca="1" ref="U426" ca="1">IF(ISBLANK(A426),"",IF(S426="Styrkhæft",_xlfn.XLOOKUP(T426,Vegalengdir[Texti],INDIRECT("Vegalengdir["&amp;'Upplýsingar um umsækjanda'!$B$10&amp;"]"),0%,0)))</f>
        <v/>
      </c>
      <c r="V426" s="72" t="str">
        <f t="shared" si="6"/>
        <v/>
      </c>
    </row>
    <row r="427" spans="1:22" x14ac:dyDescent="0.25">
      <c r="A427" s="47"/>
      <c r="B427" s="47"/>
      <c r="C427" s="47"/>
      <c r="D427" s="117"/>
      <c r="E427" s="47"/>
      <c r="F427" s="37"/>
      <c r="G427" s="47"/>
      <c r="H427" s="37"/>
      <c r="I427" s="37"/>
      <c r="J427" s="51"/>
      <c r="K427" s="51"/>
      <c r="L427" s="51"/>
      <c r="M427" s="51"/>
      <c r="N427" s="51"/>
      <c r="O427" s="51"/>
      <c r="P427" s="51"/>
      <c r="R427" s="38" t="s">
        <v>450</v>
      </c>
      <c r="S427" s="38" t="str" cm="1">
        <f t="array" ref="S427">_xlfn.XLOOKUP(R427,INDEX(Flettilisti,,1),INDEX(Flettilisti,,2),,0)</f>
        <v>Vantar flokkun</v>
      </c>
      <c r="T427" s="38" t="str">
        <f>IF(ISBLANK(M427),"",IF(M427&lt;Gögn!$J$2,Gögn!$K$2,IF(M427&gt;Gögn!$J$4,Gögn!$K$4,Gögn!$K$3)))</f>
        <v/>
      </c>
      <c r="U427" s="49" t="str" cm="1">
        <f t="array" aca="1" ref="U427" ca="1">IF(ISBLANK(A427),"",IF(S427="Styrkhæft",_xlfn.XLOOKUP(T427,Vegalengdir[Texti],INDIRECT("Vegalengdir["&amp;'Upplýsingar um umsækjanda'!$B$10&amp;"]"),0%,0)))</f>
        <v/>
      </c>
      <c r="V427" s="72" t="str">
        <f t="shared" si="6"/>
        <v/>
      </c>
    </row>
    <row r="428" spans="1:22" x14ac:dyDescent="0.25">
      <c r="A428" s="47"/>
      <c r="B428" s="47"/>
      <c r="C428" s="47"/>
      <c r="D428" s="117"/>
      <c r="E428" s="47"/>
      <c r="F428" s="37"/>
      <c r="G428" s="47"/>
      <c r="H428" s="37"/>
      <c r="I428" s="37"/>
      <c r="J428" s="51"/>
      <c r="K428" s="51"/>
      <c r="L428" s="51"/>
      <c r="M428" s="51"/>
      <c r="N428" s="51"/>
      <c r="O428" s="51"/>
      <c r="P428" s="51"/>
      <c r="R428" s="38" t="s">
        <v>450</v>
      </c>
      <c r="S428" s="38" t="str" cm="1">
        <f t="array" ref="S428">_xlfn.XLOOKUP(R428,INDEX(Flettilisti,,1),INDEX(Flettilisti,,2),,0)</f>
        <v>Vantar flokkun</v>
      </c>
      <c r="T428" s="38" t="str">
        <f>IF(ISBLANK(M428),"",IF(M428&lt;Gögn!$J$2,Gögn!$K$2,IF(M428&gt;Gögn!$J$4,Gögn!$K$4,Gögn!$K$3)))</f>
        <v/>
      </c>
      <c r="U428" s="49" t="str" cm="1">
        <f t="array" aca="1" ref="U428" ca="1">IF(ISBLANK(A428),"",IF(S428="Styrkhæft",_xlfn.XLOOKUP(T428,Vegalengdir[Texti],INDIRECT("Vegalengdir["&amp;'Upplýsingar um umsækjanda'!$B$10&amp;"]"),0%,0)))</f>
        <v/>
      </c>
      <c r="V428" s="72" t="str">
        <f t="shared" si="6"/>
        <v/>
      </c>
    </row>
    <row r="429" spans="1:22" x14ac:dyDescent="0.25">
      <c r="A429" s="47"/>
      <c r="B429" s="47"/>
      <c r="C429" s="47"/>
      <c r="D429" s="117"/>
      <c r="E429" s="47"/>
      <c r="F429" s="37"/>
      <c r="G429" s="47"/>
      <c r="H429" s="37"/>
      <c r="I429" s="37"/>
      <c r="J429" s="51"/>
      <c r="K429" s="51"/>
      <c r="L429" s="51"/>
      <c r="M429" s="51"/>
      <c r="N429" s="51"/>
      <c r="O429" s="51"/>
      <c r="P429" s="51"/>
      <c r="R429" s="38" t="s">
        <v>450</v>
      </c>
      <c r="S429" s="38" t="str" cm="1">
        <f t="array" ref="S429">_xlfn.XLOOKUP(R429,INDEX(Flettilisti,,1),INDEX(Flettilisti,,2),,0)</f>
        <v>Vantar flokkun</v>
      </c>
      <c r="T429" s="38" t="str">
        <f>IF(ISBLANK(M429),"",IF(M429&lt;Gögn!$J$2,Gögn!$K$2,IF(M429&gt;Gögn!$J$4,Gögn!$K$4,Gögn!$K$3)))</f>
        <v/>
      </c>
      <c r="U429" s="49" t="str" cm="1">
        <f t="array" aca="1" ref="U429" ca="1">IF(ISBLANK(A429),"",IF(S429="Styrkhæft",_xlfn.XLOOKUP(T429,Vegalengdir[Texti],INDIRECT("Vegalengdir["&amp;'Upplýsingar um umsækjanda'!$B$10&amp;"]"),0%,0)))</f>
        <v/>
      </c>
      <c r="V429" s="72" t="str">
        <f t="shared" si="6"/>
        <v/>
      </c>
    </row>
    <row r="430" spans="1:22" x14ac:dyDescent="0.25">
      <c r="A430" s="47"/>
      <c r="B430" s="47"/>
      <c r="C430" s="47"/>
      <c r="D430" s="117"/>
      <c r="E430" s="47"/>
      <c r="F430" s="37"/>
      <c r="G430" s="47"/>
      <c r="H430" s="37"/>
      <c r="I430" s="37"/>
      <c r="J430" s="51"/>
      <c r="K430" s="51"/>
      <c r="L430" s="51"/>
      <c r="M430" s="51"/>
      <c r="N430" s="51"/>
      <c r="O430" s="51"/>
      <c r="P430" s="51"/>
      <c r="R430" s="38" t="s">
        <v>450</v>
      </c>
      <c r="S430" s="38" t="str" cm="1">
        <f t="array" ref="S430">_xlfn.XLOOKUP(R430,INDEX(Flettilisti,,1),INDEX(Flettilisti,,2),,0)</f>
        <v>Vantar flokkun</v>
      </c>
      <c r="T430" s="38" t="str">
        <f>IF(ISBLANK(M430),"",IF(M430&lt;Gögn!$J$2,Gögn!$K$2,IF(M430&gt;Gögn!$J$4,Gögn!$K$4,Gögn!$K$3)))</f>
        <v/>
      </c>
      <c r="U430" s="49" t="str" cm="1">
        <f t="array" aca="1" ref="U430" ca="1">IF(ISBLANK(A430),"",IF(S430="Styrkhæft",_xlfn.XLOOKUP(T430,Vegalengdir[Texti],INDIRECT("Vegalengdir["&amp;'Upplýsingar um umsækjanda'!$B$10&amp;"]"),0%,0)))</f>
        <v/>
      </c>
      <c r="V430" s="72" t="str">
        <f t="shared" si="6"/>
        <v/>
      </c>
    </row>
    <row r="431" spans="1:22" x14ac:dyDescent="0.25">
      <c r="A431" s="47"/>
      <c r="B431" s="47"/>
      <c r="C431" s="47"/>
      <c r="D431" s="117"/>
      <c r="E431" s="47"/>
      <c r="F431" s="37"/>
      <c r="G431" s="47"/>
      <c r="H431" s="37"/>
      <c r="I431" s="37"/>
      <c r="J431" s="51"/>
      <c r="K431" s="51"/>
      <c r="L431" s="51"/>
      <c r="M431" s="51"/>
      <c r="N431" s="51"/>
      <c r="O431" s="51"/>
      <c r="P431" s="51"/>
      <c r="R431" s="38" t="s">
        <v>450</v>
      </c>
      <c r="S431" s="38" t="str" cm="1">
        <f t="array" ref="S431">_xlfn.XLOOKUP(R431,INDEX(Flettilisti,,1),INDEX(Flettilisti,,2),,0)</f>
        <v>Vantar flokkun</v>
      </c>
      <c r="T431" s="38" t="str">
        <f>IF(ISBLANK(M431),"",IF(M431&lt;Gögn!$J$2,Gögn!$K$2,IF(M431&gt;Gögn!$J$4,Gögn!$K$4,Gögn!$K$3)))</f>
        <v/>
      </c>
      <c r="U431" s="49" t="str" cm="1">
        <f t="array" aca="1" ref="U431" ca="1">IF(ISBLANK(A431),"",IF(S431="Styrkhæft",_xlfn.XLOOKUP(T431,Vegalengdir[Texti],INDIRECT("Vegalengdir["&amp;'Upplýsingar um umsækjanda'!$B$10&amp;"]"),0%,0)))</f>
        <v/>
      </c>
      <c r="V431" s="72" t="str">
        <f t="shared" si="6"/>
        <v/>
      </c>
    </row>
    <row r="432" spans="1:22" x14ac:dyDescent="0.25">
      <c r="A432" s="47"/>
      <c r="B432" s="47"/>
      <c r="C432" s="47"/>
      <c r="D432" s="117"/>
      <c r="E432" s="47"/>
      <c r="F432" s="37"/>
      <c r="G432" s="47"/>
      <c r="H432" s="37"/>
      <c r="I432" s="37"/>
      <c r="J432" s="51"/>
      <c r="K432" s="51"/>
      <c r="L432" s="51"/>
      <c r="M432" s="51"/>
      <c r="N432" s="51"/>
      <c r="O432" s="51"/>
      <c r="P432" s="51"/>
      <c r="R432" s="38" t="s">
        <v>450</v>
      </c>
      <c r="S432" s="38" t="str" cm="1">
        <f t="array" ref="S432">_xlfn.XLOOKUP(R432,INDEX(Flettilisti,,1),INDEX(Flettilisti,,2),,0)</f>
        <v>Vantar flokkun</v>
      </c>
      <c r="T432" s="38" t="str">
        <f>IF(ISBLANK(M432),"",IF(M432&lt;Gögn!$J$2,Gögn!$K$2,IF(M432&gt;Gögn!$J$4,Gögn!$K$4,Gögn!$K$3)))</f>
        <v/>
      </c>
      <c r="U432" s="49" t="str" cm="1">
        <f t="array" aca="1" ref="U432" ca="1">IF(ISBLANK(A432),"",IF(S432="Styrkhæft",_xlfn.XLOOKUP(T432,Vegalengdir[Texti],INDIRECT("Vegalengdir["&amp;'Upplýsingar um umsækjanda'!$B$10&amp;"]"),0%,0)))</f>
        <v/>
      </c>
      <c r="V432" s="72" t="str">
        <f t="shared" si="6"/>
        <v/>
      </c>
    </row>
    <row r="433" spans="1:22" x14ac:dyDescent="0.25">
      <c r="A433" s="47"/>
      <c r="B433" s="47"/>
      <c r="C433" s="47"/>
      <c r="D433" s="117"/>
      <c r="E433" s="47"/>
      <c r="F433" s="37"/>
      <c r="G433" s="47"/>
      <c r="H433" s="37"/>
      <c r="I433" s="37"/>
      <c r="J433" s="51"/>
      <c r="K433" s="51"/>
      <c r="L433" s="51"/>
      <c r="M433" s="51"/>
      <c r="N433" s="51"/>
      <c r="O433" s="51"/>
      <c r="P433" s="51"/>
      <c r="R433" s="38" t="s">
        <v>450</v>
      </c>
      <c r="S433" s="38" t="str" cm="1">
        <f t="array" ref="S433">_xlfn.XLOOKUP(R433,INDEX(Flettilisti,,1),INDEX(Flettilisti,,2),,0)</f>
        <v>Vantar flokkun</v>
      </c>
      <c r="T433" s="38" t="str">
        <f>IF(ISBLANK(M433),"",IF(M433&lt;Gögn!$J$2,Gögn!$K$2,IF(M433&gt;Gögn!$J$4,Gögn!$K$4,Gögn!$K$3)))</f>
        <v/>
      </c>
      <c r="U433" s="49" t="str" cm="1">
        <f t="array" aca="1" ref="U433" ca="1">IF(ISBLANK(A433),"",IF(S433="Styrkhæft",_xlfn.XLOOKUP(T433,Vegalengdir[Texti],INDIRECT("Vegalengdir["&amp;'Upplýsingar um umsækjanda'!$B$10&amp;"]"),0%,0)))</f>
        <v/>
      </c>
      <c r="V433" s="72" t="str">
        <f t="shared" si="6"/>
        <v/>
      </c>
    </row>
    <row r="434" spans="1:22" x14ac:dyDescent="0.25">
      <c r="A434" s="47"/>
      <c r="B434" s="47"/>
      <c r="C434" s="47"/>
      <c r="D434" s="117"/>
      <c r="E434" s="47"/>
      <c r="F434" s="37"/>
      <c r="G434" s="47"/>
      <c r="H434" s="37"/>
      <c r="I434" s="37"/>
      <c r="J434" s="51"/>
      <c r="K434" s="51"/>
      <c r="L434" s="51"/>
      <c r="M434" s="51"/>
      <c r="N434" s="51"/>
      <c r="O434" s="51"/>
      <c r="P434" s="51"/>
      <c r="R434" s="38" t="s">
        <v>450</v>
      </c>
      <c r="S434" s="38" t="str" cm="1">
        <f t="array" ref="S434">_xlfn.XLOOKUP(R434,INDEX(Flettilisti,,1),INDEX(Flettilisti,,2),,0)</f>
        <v>Vantar flokkun</v>
      </c>
      <c r="T434" s="38" t="str">
        <f>IF(ISBLANK(M434),"",IF(M434&lt;Gögn!$J$2,Gögn!$K$2,IF(M434&gt;Gögn!$J$4,Gögn!$K$4,Gögn!$K$3)))</f>
        <v/>
      </c>
      <c r="U434" s="49" t="str" cm="1">
        <f t="array" aca="1" ref="U434" ca="1">IF(ISBLANK(A434),"",IF(S434="Styrkhæft",_xlfn.XLOOKUP(T434,Vegalengdir[Texti],INDIRECT("Vegalengdir["&amp;'Upplýsingar um umsækjanda'!$B$10&amp;"]"),0%,0)))</f>
        <v/>
      </c>
      <c r="V434" s="72" t="str">
        <f t="shared" si="6"/>
        <v/>
      </c>
    </row>
    <row r="435" spans="1:22" x14ac:dyDescent="0.25">
      <c r="A435" s="47"/>
      <c r="B435" s="47"/>
      <c r="C435" s="47"/>
      <c r="D435" s="117"/>
      <c r="E435" s="47"/>
      <c r="F435" s="37"/>
      <c r="G435" s="47"/>
      <c r="H435" s="37"/>
      <c r="I435" s="37"/>
      <c r="J435" s="51"/>
      <c r="K435" s="51"/>
      <c r="L435" s="51"/>
      <c r="M435" s="51"/>
      <c r="N435" s="51"/>
      <c r="O435" s="51"/>
      <c r="P435" s="51"/>
      <c r="R435" s="38" t="s">
        <v>450</v>
      </c>
      <c r="S435" s="38" t="str" cm="1">
        <f t="array" ref="S435">_xlfn.XLOOKUP(R435,INDEX(Flettilisti,,1),INDEX(Flettilisti,,2),,0)</f>
        <v>Vantar flokkun</v>
      </c>
      <c r="T435" s="38" t="str">
        <f>IF(ISBLANK(M435),"",IF(M435&lt;Gögn!$J$2,Gögn!$K$2,IF(M435&gt;Gögn!$J$4,Gögn!$K$4,Gögn!$K$3)))</f>
        <v/>
      </c>
      <c r="U435" s="49" t="str" cm="1">
        <f t="array" aca="1" ref="U435" ca="1">IF(ISBLANK(A435),"",IF(S435="Styrkhæft",_xlfn.XLOOKUP(T435,Vegalengdir[Texti],INDIRECT("Vegalengdir["&amp;'Upplýsingar um umsækjanda'!$B$10&amp;"]"),0%,0)))</f>
        <v/>
      </c>
      <c r="V435" s="72" t="str">
        <f t="shared" si="6"/>
        <v/>
      </c>
    </row>
    <row r="436" spans="1:22" x14ac:dyDescent="0.25">
      <c r="A436" s="47"/>
      <c r="B436" s="47"/>
      <c r="C436" s="47"/>
      <c r="D436" s="117"/>
      <c r="E436" s="47"/>
      <c r="F436" s="37"/>
      <c r="G436" s="47"/>
      <c r="H436" s="37"/>
      <c r="I436" s="37"/>
      <c r="J436" s="51"/>
      <c r="K436" s="51"/>
      <c r="L436" s="51"/>
      <c r="M436" s="51"/>
      <c r="N436" s="51"/>
      <c r="O436" s="51"/>
      <c r="P436" s="51"/>
      <c r="R436" s="38" t="s">
        <v>450</v>
      </c>
      <c r="S436" s="38" t="str" cm="1">
        <f t="array" ref="S436">_xlfn.XLOOKUP(R436,INDEX(Flettilisti,,1),INDEX(Flettilisti,,2),,0)</f>
        <v>Vantar flokkun</v>
      </c>
      <c r="T436" s="38" t="str">
        <f>IF(ISBLANK(M436),"",IF(M436&lt;Gögn!$J$2,Gögn!$K$2,IF(M436&gt;Gögn!$J$4,Gögn!$K$4,Gögn!$K$3)))</f>
        <v/>
      </c>
      <c r="U436" s="49" t="str" cm="1">
        <f t="array" aca="1" ref="U436" ca="1">IF(ISBLANK(A436),"",IF(S436="Styrkhæft",_xlfn.XLOOKUP(T436,Vegalengdir[Texti],INDIRECT("Vegalengdir["&amp;'Upplýsingar um umsækjanda'!$B$10&amp;"]"),0%,0)))</f>
        <v/>
      </c>
      <c r="V436" s="72" t="str">
        <f t="shared" si="6"/>
        <v/>
      </c>
    </row>
    <row r="437" spans="1:22" x14ac:dyDescent="0.25">
      <c r="A437" s="47"/>
      <c r="B437" s="47"/>
      <c r="C437" s="47"/>
      <c r="D437" s="117"/>
      <c r="E437" s="47"/>
      <c r="F437" s="37"/>
      <c r="G437" s="47"/>
      <c r="H437" s="37"/>
      <c r="I437" s="37"/>
      <c r="J437" s="51"/>
      <c r="K437" s="51"/>
      <c r="L437" s="51"/>
      <c r="M437" s="51"/>
      <c r="N437" s="51"/>
      <c r="O437" s="51"/>
      <c r="P437" s="51"/>
      <c r="R437" s="38" t="s">
        <v>450</v>
      </c>
      <c r="S437" s="38" t="str" cm="1">
        <f t="array" ref="S437">_xlfn.XLOOKUP(R437,INDEX(Flettilisti,,1),INDEX(Flettilisti,,2),,0)</f>
        <v>Vantar flokkun</v>
      </c>
      <c r="T437" s="38" t="str">
        <f>IF(ISBLANK(M437),"",IF(M437&lt;Gögn!$J$2,Gögn!$K$2,IF(M437&gt;Gögn!$J$4,Gögn!$K$4,Gögn!$K$3)))</f>
        <v/>
      </c>
      <c r="U437" s="49" t="str" cm="1">
        <f t="array" aca="1" ref="U437" ca="1">IF(ISBLANK(A437),"",IF(S437="Styrkhæft",_xlfn.XLOOKUP(T437,Vegalengdir[Texti],INDIRECT("Vegalengdir["&amp;'Upplýsingar um umsækjanda'!$B$10&amp;"]"),0%,0)))</f>
        <v/>
      </c>
      <c r="V437" s="72" t="str">
        <f t="shared" si="6"/>
        <v/>
      </c>
    </row>
    <row r="438" spans="1:22" x14ac:dyDescent="0.25">
      <c r="A438" s="47"/>
      <c r="B438" s="47"/>
      <c r="C438" s="47"/>
      <c r="D438" s="117"/>
      <c r="E438" s="47"/>
      <c r="F438" s="37"/>
      <c r="G438" s="47"/>
      <c r="H438" s="37"/>
      <c r="I438" s="37"/>
      <c r="J438" s="51"/>
      <c r="K438" s="51"/>
      <c r="L438" s="51"/>
      <c r="M438" s="51"/>
      <c r="N438" s="51"/>
      <c r="O438" s="51"/>
      <c r="P438" s="51"/>
      <c r="R438" s="38" t="s">
        <v>450</v>
      </c>
      <c r="S438" s="38" t="str" cm="1">
        <f t="array" ref="S438">_xlfn.XLOOKUP(R438,INDEX(Flettilisti,,1),INDEX(Flettilisti,,2),,0)</f>
        <v>Vantar flokkun</v>
      </c>
      <c r="T438" s="38" t="str">
        <f>IF(ISBLANK(M438),"",IF(M438&lt;Gögn!$J$2,Gögn!$K$2,IF(M438&gt;Gögn!$J$4,Gögn!$K$4,Gögn!$K$3)))</f>
        <v/>
      </c>
      <c r="U438" s="49" t="str" cm="1">
        <f t="array" aca="1" ref="U438" ca="1">IF(ISBLANK(A438),"",IF(S438="Styrkhæft",_xlfn.XLOOKUP(T438,Vegalengdir[Texti],INDIRECT("Vegalengdir["&amp;'Upplýsingar um umsækjanda'!$B$10&amp;"]"),0%,0)))</f>
        <v/>
      </c>
      <c r="V438" s="72" t="str">
        <f t="shared" si="6"/>
        <v/>
      </c>
    </row>
    <row r="439" spans="1:22" x14ac:dyDescent="0.25">
      <c r="A439" s="47"/>
      <c r="B439" s="47"/>
      <c r="C439" s="47"/>
      <c r="D439" s="117"/>
      <c r="E439" s="47"/>
      <c r="F439" s="37"/>
      <c r="G439" s="47"/>
      <c r="H439" s="37"/>
      <c r="I439" s="37"/>
      <c r="J439" s="51"/>
      <c r="K439" s="51"/>
      <c r="L439" s="51"/>
      <c r="M439" s="51"/>
      <c r="N439" s="51"/>
      <c r="O439" s="51"/>
      <c r="P439" s="51"/>
      <c r="R439" s="38" t="s">
        <v>450</v>
      </c>
      <c r="S439" s="38" t="str" cm="1">
        <f t="array" ref="S439">_xlfn.XLOOKUP(R439,INDEX(Flettilisti,,1),INDEX(Flettilisti,,2),,0)</f>
        <v>Vantar flokkun</v>
      </c>
      <c r="T439" s="38" t="str">
        <f>IF(ISBLANK(M439),"",IF(M439&lt;Gögn!$J$2,Gögn!$K$2,IF(M439&gt;Gögn!$J$4,Gögn!$K$4,Gögn!$K$3)))</f>
        <v/>
      </c>
      <c r="U439" s="49" t="str" cm="1">
        <f t="array" aca="1" ref="U439" ca="1">IF(ISBLANK(A439),"",IF(S439="Styrkhæft",_xlfn.XLOOKUP(T439,Vegalengdir[Texti],INDIRECT("Vegalengdir["&amp;'Upplýsingar um umsækjanda'!$B$10&amp;"]"),0%,0)))</f>
        <v/>
      </c>
      <c r="V439" s="72" t="str">
        <f t="shared" si="6"/>
        <v/>
      </c>
    </row>
    <row r="440" spans="1:22" x14ac:dyDescent="0.25">
      <c r="A440" s="47"/>
      <c r="B440" s="47"/>
      <c r="C440" s="47"/>
      <c r="D440" s="117"/>
      <c r="E440" s="47"/>
      <c r="F440" s="37"/>
      <c r="G440" s="47"/>
      <c r="H440" s="37"/>
      <c r="I440" s="37"/>
      <c r="J440" s="51"/>
      <c r="K440" s="51"/>
      <c r="L440" s="51"/>
      <c r="M440" s="51"/>
      <c r="N440" s="51"/>
      <c r="O440" s="51"/>
      <c r="P440" s="51"/>
      <c r="R440" s="38" t="s">
        <v>450</v>
      </c>
      <c r="S440" s="38" t="str" cm="1">
        <f t="array" ref="S440">_xlfn.XLOOKUP(R440,INDEX(Flettilisti,,1),INDEX(Flettilisti,,2),,0)</f>
        <v>Vantar flokkun</v>
      </c>
      <c r="T440" s="38" t="str">
        <f>IF(ISBLANK(M440),"",IF(M440&lt;Gögn!$J$2,Gögn!$K$2,IF(M440&gt;Gögn!$J$4,Gögn!$K$4,Gögn!$K$3)))</f>
        <v/>
      </c>
      <c r="U440" s="49" t="str" cm="1">
        <f t="array" aca="1" ref="U440" ca="1">IF(ISBLANK(A440),"",IF(S440="Styrkhæft",_xlfn.XLOOKUP(T440,Vegalengdir[Texti],INDIRECT("Vegalengdir["&amp;'Upplýsingar um umsækjanda'!$B$10&amp;"]"),0%,0)))</f>
        <v/>
      </c>
      <c r="V440" s="72" t="str">
        <f t="shared" si="6"/>
        <v/>
      </c>
    </row>
    <row r="441" spans="1:22" x14ac:dyDescent="0.25">
      <c r="A441" s="47"/>
      <c r="B441" s="47"/>
      <c r="C441" s="47"/>
      <c r="D441" s="117"/>
      <c r="E441" s="47"/>
      <c r="F441" s="37"/>
      <c r="G441" s="47"/>
      <c r="H441" s="37"/>
      <c r="I441" s="37"/>
      <c r="J441" s="51"/>
      <c r="K441" s="51"/>
      <c r="L441" s="51"/>
      <c r="M441" s="51"/>
      <c r="N441" s="51"/>
      <c r="O441" s="51"/>
      <c r="P441" s="51"/>
      <c r="R441" s="38" t="s">
        <v>450</v>
      </c>
      <c r="S441" s="38" t="str" cm="1">
        <f t="array" ref="S441">_xlfn.XLOOKUP(R441,INDEX(Flettilisti,,1),INDEX(Flettilisti,,2),,0)</f>
        <v>Vantar flokkun</v>
      </c>
      <c r="T441" s="38" t="str">
        <f>IF(ISBLANK(M441),"",IF(M441&lt;Gögn!$J$2,Gögn!$K$2,IF(M441&gt;Gögn!$J$4,Gögn!$K$4,Gögn!$K$3)))</f>
        <v/>
      </c>
      <c r="U441" s="49" t="str" cm="1">
        <f t="array" aca="1" ref="U441" ca="1">IF(ISBLANK(A441),"",IF(S441="Styrkhæft",_xlfn.XLOOKUP(T441,Vegalengdir[Texti],INDIRECT("Vegalengdir["&amp;'Upplýsingar um umsækjanda'!$B$10&amp;"]"),0%,0)))</f>
        <v/>
      </c>
      <c r="V441" s="72" t="str">
        <f t="shared" si="6"/>
        <v/>
      </c>
    </row>
    <row r="442" spans="1:22" x14ac:dyDescent="0.25">
      <c r="A442" s="47"/>
      <c r="B442" s="47"/>
      <c r="C442" s="47"/>
      <c r="D442" s="117"/>
      <c r="E442" s="47"/>
      <c r="F442" s="37"/>
      <c r="G442" s="47"/>
      <c r="H442" s="37"/>
      <c r="I442" s="37"/>
      <c r="J442" s="51"/>
      <c r="K442" s="51"/>
      <c r="L442" s="51"/>
      <c r="M442" s="51"/>
      <c r="N442" s="51"/>
      <c r="O442" s="51"/>
      <c r="P442" s="51"/>
      <c r="R442" s="38" t="s">
        <v>450</v>
      </c>
      <c r="S442" s="38" t="str" cm="1">
        <f t="array" ref="S442">_xlfn.XLOOKUP(R442,INDEX(Flettilisti,,1),INDEX(Flettilisti,,2),,0)</f>
        <v>Vantar flokkun</v>
      </c>
      <c r="T442" s="38" t="str">
        <f>IF(ISBLANK(M442),"",IF(M442&lt;Gögn!$J$2,Gögn!$K$2,IF(M442&gt;Gögn!$J$4,Gögn!$K$4,Gögn!$K$3)))</f>
        <v/>
      </c>
      <c r="U442" s="49" t="str" cm="1">
        <f t="array" aca="1" ref="U442" ca="1">IF(ISBLANK(A442),"",IF(S442="Styrkhæft",_xlfn.XLOOKUP(T442,Vegalengdir[Texti],INDIRECT("Vegalengdir["&amp;'Upplýsingar um umsækjanda'!$B$10&amp;"]"),0%,0)))</f>
        <v/>
      </c>
      <c r="V442" s="72" t="str">
        <f t="shared" si="6"/>
        <v/>
      </c>
    </row>
    <row r="443" spans="1:22" x14ac:dyDescent="0.25">
      <c r="A443" s="47"/>
      <c r="B443" s="47"/>
      <c r="C443" s="47"/>
      <c r="D443" s="117"/>
      <c r="E443" s="47"/>
      <c r="F443" s="37"/>
      <c r="G443" s="47"/>
      <c r="H443" s="37"/>
      <c r="I443" s="37"/>
      <c r="J443" s="51"/>
      <c r="K443" s="51"/>
      <c r="L443" s="51"/>
      <c r="M443" s="51"/>
      <c r="N443" s="51"/>
      <c r="O443" s="51"/>
      <c r="P443" s="51"/>
      <c r="R443" s="38" t="s">
        <v>450</v>
      </c>
      <c r="S443" s="38" t="str" cm="1">
        <f t="array" ref="S443">_xlfn.XLOOKUP(R443,INDEX(Flettilisti,,1),INDEX(Flettilisti,,2),,0)</f>
        <v>Vantar flokkun</v>
      </c>
      <c r="T443" s="38" t="str">
        <f>IF(ISBLANK(M443),"",IF(M443&lt;Gögn!$J$2,Gögn!$K$2,IF(M443&gt;Gögn!$J$4,Gögn!$K$4,Gögn!$K$3)))</f>
        <v/>
      </c>
      <c r="U443" s="49" t="str" cm="1">
        <f t="array" aca="1" ref="U443" ca="1">IF(ISBLANK(A443),"",IF(S443="Styrkhæft",_xlfn.XLOOKUP(T443,Vegalengdir[Texti],INDIRECT("Vegalengdir["&amp;'Upplýsingar um umsækjanda'!$B$10&amp;"]"),0%,0)))</f>
        <v/>
      </c>
      <c r="V443" s="72" t="str">
        <f t="shared" si="6"/>
        <v/>
      </c>
    </row>
    <row r="444" spans="1:22" x14ac:dyDescent="0.25">
      <c r="A444" s="47"/>
      <c r="B444" s="47"/>
      <c r="C444" s="47"/>
      <c r="D444" s="117"/>
      <c r="E444" s="47"/>
      <c r="F444" s="37"/>
      <c r="G444" s="47"/>
      <c r="H444" s="37"/>
      <c r="I444" s="37"/>
      <c r="J444" s="51"/>
      <c r="K444" s="51"/>
      <c r="L444" s="51"/>
      <c r="M444" s="51"/>
      <c r="N444" s="51"/>
      <c r="O444" s="51"/>
      <c r="P444" s="51"/>
      <c r="R444" s="38" t="s">
        <v>450</v>
      </c>
      <c r="S444" s="38" t="str" cm="1">
        <f t="array" ref="S444">_xlfn.XLOOKUP(R444,INDEX(Flettilisti,,1),INDEX(Flettilisti,,2),,0)</f>
        <v>Vantar flokkun</v>
      </c>
      <c r="T444" s="38" t="str">
        <f>IF(ISBLANK(M444),"",IF(M444&lt;Gögn!$J$2,Gögn!$K$2,IF(M444&gt;Gögn!$J$4,Gögn!$K$4,Gögn!$K$3)))</f>
        <v/>
      </c>
      <c r="U444" s="49" t="str" cm="1">
        <f t="array" aca="1" ref="U444" ca="1">IF(ISBLANK(A444),"",IF(S444="Styrkhæft",_xlfn.XLOOKUP(T444,Vegalengdir[Texti],INDIRECT("Vegalengdir["&amp;'Upplýsingar um umsækjanda'!$B$10&amp;"]"),0%,0)))</f>
        <v/>
      </c>
      <c r="V444" s="72" t="str">
        <f t="shared" si="6"/>
        <v/>
      </c>
    </row>
    <row r="445" spans="1:22" x14ac:dyDescent="0.25">
      <c r="A445" s="47"/>
      <c r="B445" s="47"/>
      <c r="C445" s="47"/>
      <c r="D445" s="117"/>
      <c r="E445" s="47"/>
      <c r="F445" s="37"/>
      <c r="G445" s="47"/>
      <c r="H445" s="37"/>
      <c r="I445" s="37"/>
      <c r="J445" s="51"/>
      <c r="K445" s="51"/>
      <c r="L445" s="51"/>
      <c r="M445" s="51"/>
      <c r="N445" s="51"/>
      <c r="O445" s="51"/>
      <c r="P445" s="51"/>
      <c r="R445" s="38" t="s">
        <v>450</v>
      </c>
      <c r="S445" s="38" t="str" cm="1">
        <f t="array" ref="S445">_xlfn.XLOOKUP(R445,INDEX(Flettilisti,,1),INDEX(Flettilisti,,2),,0)</f>
        <v>Vantar flokkun</v>
      </c>
      <c r="T445" s="38" t="str">
        <f>IF(ISBLANK(M445),"",IF(M445&lt;Gögn!$J$2,Gögn!$K$2,IF(M445&gt;Gögn!$J$4,Gögn!$K$4,Gögn!$K$3)))</f>
        <v/>
      </c>
      <c r="U445" s="49" t="str" cm="1">
        <f t="array" aca="1" ref="U445" ca="1">IF(ISBLANK(A445),"",IF(S445="Styrkhæft",_xlfn.XLOOKUP(T445,Vegalengdir[Texti],INDIRECT("Vegalengdir["&amp;'Upplýsingar um umsækjanda'!$B$10&amp;"]"),0%,0)))</f>
        <v/>
      </c>
      <c r="V445" s="72" t="str">
        <f t="shared" si="6"/>
        <v/>
      </c>
    </row>
    <row r="446" spans="1:22" x14ac:dyDescent="0.25">
      <c r="A446" s="47"/>
      <c r="B446" s="47"/>
      <c r="C446" s="47"/>
      <c r="D446" s="117"/>
      <c r="E446" s="47"/>
      <c r="F446" s="37"/>
      <c r="G446" s="47"/>
      <c r="H446" s="37"/>
      <c r="I446" s="37"/>
      <c r="J446" s="51"/>
      <c r="K446" s="51"/>
      <c r="L446" s="51"/>
      <c r="M446" s="51"/>
      <c r="N446" s="51"/>
      <c r="O446" s="51"/>
      <c r="P446" s="51"/>
      <c r="R446" s="38" t="s">
        <v>450</v>
      </c>
      <c r="S446" s="38" t="str" cm="1">
        <f t="array" ref="S446">_xlfn.XLOOKUP(R446,INDEX(Flettilisti,,1),INDEX(Flettilisti,,2),,0)</f>
        <v>Vantar flokkun</v>
      </c>
      <c r="T446" s="38" t="str">
        <f>IF(ISBLANK(M446),"",IF(M446&lt;Gögn!$J$2,Gögn!$K$2,IF(M446&gt;Gögn!$J$4,Gögn!$K$4,Gögn!$K$3)))</f>
        <v/>
      </c>
      <c r="U446" s="49" t="str" cm="1">
        <f t="array" aca="1" ref="U446" ca="1">IF(ISBLANK(A446),"",IF(S446="Styrkhæft",_xlfn.XLOOKUP(T446,Vegalengdir[Texti],INDIRECT("Vegalengdir["&amp;'Upplýsingar um umsækjanda'!$B$10&amp;"]"),0%,0)))</f>
        <v/>
      </c>
      <c r="V446" s="72" t="str">
        <f t="shared" si="6"/>
        <v/>
      </c>
    </row>
    <row r="447" spans="1:22" x14ac:dyDescent="0.25">
      <c r="A447" s="47"/>
      <c r="B447" s="47"/>
      <c r="C447" s="47"/>
      <c r="D447" s="117"/>
      <c r="E447" s="47"/>
      <c r="F447" s="37"/>
      <c r="G447" s="47"/>
      <c r="H447" s="37"/>
      <c r="I447" s="37"/>
      <c r="J447" s="51"/>
      <c r="K447" s="51"/>
      <c r="L447" s="51"/>
      <c r="M447" s="51"/>
      <c r="N447" s="51"/>
      <c r="O447" s="51"/>
      <c r="P447" s="51"/>
      <c r="R447" s="38" t="s">
        <v>450</v>
      </c>
      <c r="S447" s="38" t="str" cm="1">
        <f t="array" ref="S447">_xlfn.XLOOKUP(R447,INDEX(Flettilisti,,1),INDEX(Flettilisti,,2),,0)</f>
        <v>Vantar flokkun</v>
      </c>
      <c r="T447" s="38" t="str">
        <f>IF(ISBLANK(M447),"",IF(M447&lt;Gögn!$J$2,Gögn!$K$2,IF(M447&gt;Gögn!$J$4,Gögn!$K$4,Gögn!$K$3)))</f>
        <v/>
      </c>
      <c r="U447" s="49" t="str" cm="1">
        <f t="array" aca="1" ref="U447" ca="1">IF(ISBLANK(A447),"",IF(S447="Styrkhæft",_xlfn.XLOOKUP(T447,Vegalengdir[Texti],INDIRECT("Vegalengdir["&amp;'Upplýsingar um umsækjanda'!$B$10&amp;"]"),0%,0)))</f>
        <v/>
      </c>
      <c r="V447" s="72" t="str">
        <f t="shared" si="6"/>
        <v/>
      </c>
    </row>
    <row r="448" spans="1:22" x14ac:dyDescent="0.25">
      <c r="A448" s="47"/>
      <c r="B448" s="47"/>
      <c r="C448" s="47"/>
      <c r="D448" s="117"/>
      <c r="E448" s="47"/>
      <c r="F448" s="37"/>
      <c r="G448" s="47"/>
      <c r="H448" s="37"/>
      <c r="I448" s="37"/>
      <c r="J448" s="51"/>
      <c r="K448" s="51"/>
      <c r="L448" s="51"/>
      <c r="M448" s="51"/>
      <c r="N448" s="51"/>
      <c r="O448" s="51"/>
      <c r="P448" s="51"/>
      <c r="R448" s="38" t="s">
        <v>450</v>
      </c>
      <c r="S448" s="38" t="str" cm="1">
        <f t="array" ref="S448">_xlfn.XLOOKUP(R448,INDEX(Flettilisti,,1),INDEX(Flettilisti,,2),,0)</f>
        <v>Vantar flokkun</v>
      </c>
      <c r="T448" s="38" t="str">
        <f>IF(ISBLANK(M448),"",IF(M448&lt;Gögn!$J$2,Gögn!$K$2,IF(M448&gt;Gögn!$J$4,Gögn!$K$4,Gögn!$K$3)))</f>
        <v/>
      </c>
      <c r="U448" s="49" t="str" cm="1">
        <f t="array" aca="1" ref="U448" ca="1">IF(ISBLANK(A448),"",IF(S448="Styrkhæft",_xlfn.XLOOKUP(T448,Vegalengdir[Texti],INDIRECT("Vegalengdir["&amp;'Upplýsingar um umsækjanda'!$B$10&amp;"]"),0%,0)))</f>
        <v/>
      </c>
      <c r="V448" s="72" t="str">
        <f t="shared" si="6"/>
        <v/>
      </c>
    </row>
    <row r="449" spans="1:22" x14ac:dyDescent="0.25">
      <c r="A449" s="47"/>
      <c r="B449" s="47"/>
      <c r="C449" s="47"/>
      <c r="D449" s="117"/>
      <c r="E449" s="47"/>
      <c r="F449" s="37"/>
      <c r="G449" s="47"/>
      <c r="H449" s="37"/>
      <c r="I449" s="37"/>
      <c r="J449" s="51"/>
      <c r="K449" s="51"/>
      <c r="L449" s="51"/>
      <c r="M449" s="51"/>
      <c r="N449" s="51"/>
      <c r="O449" s="51"/>
      <c r="P449" s="51"/>
      <c r="R449" s="38" t="s">
        <v>450</v>
      </c>
      <c r="S449" s="38" t="str" cm="1">
        <f t="array" ref="S449">_xlfn.XLOOKUP(R449,INDEX(Flettilisti,,1),INDEX(Flettilisti,,2),,0)</f>
        <v>Vantar flokkun</v>
      </c>
      <c r="T449" s="38" t="str">
        <f>IF(ISBLANK(M449),"",IF(M449&lt;Gögn!$J$2,Gögn!$K$2,IF(M449&gt;Gögn!$J$4,Gögn!$K$4,Gögn!$K$3)))</f>
        <v/>
      </c>
      <c r="U449" s="49" t="str" cm="1">
        <f t="array" aca="1" ref="U449" ca="1">IF(ISBLANK(A449),"",IF(S449="Styrkhæft",_xlfn.XLOOKUP(T449,Vegalengdir[Texti],INDIRECT("Vegalengdir["&amp;'Upplýsingar um umsækjanda'!$B$10&amp;"]"),0%,0)))</f>
        <v/>
      </c>
      <c r="V449" s="72" t="str">
        <f t="shared" si="6"/>
        <v/>
      </c>
    </row>
    <row r="450" spans="1:22" x14ac:dyDescent="0.25">
      <c r="A450" s="47"/>
      <c r="B450" s="47"/>
      <c r="C450" s="47"/>
      <c r="D450" s="117"/>
      <c r="E450" s="47"/>
      <c r="F450" s="37"/>
      <c r="G450" s="47"/>
      <c r="H450" s="37"/>
      <c r="I450" s="37"/>
      <c r="J450" s="51"/>
      <c r="K450" s="51"/>
      <c r="L450" s="51"/>
      <c r="M450" s="51"/>
      <c r="N450" s="51"/>
      <c r="O450" s="51"/>
      <c r="P450" s="51"/>
      <c r="R450" s="38" t="s">
        <v>450</v>
      </c>
      <c r="S450" s="38" t="str" cm="1">
        <f t="array" ref="S450">_xlfn.XLOOKUP(R450,INDEX(Flettilisti,,1),INDEX(Flettilisti,,2),,0)</f>
        <v>Vantar flokkun</v>
      </c>
      <c r="T450" s="38" t="str">
        <f>IF(ISBLANK(M450),"",IF(M450&lt;Gögn!$J$2,Gögn!$K$2,IF(M450&gt;Gögn!$J$4,Gögn!$K$4,Gögn!$K$3)))</f>
        <v/>
      </c>
      <c r="U450" s="49" t="str" cm="1">
        <f t="array" aca="1" ref="U450" ca="1">IF(ISBLANK(A450),"",IF(S450="Styrkhæft",_xlfn.XLOOKUP(T450,Vegalengdir[Texti],INDIRECT("Vegalengdir["&amp;'Upplýsingar um umsækjanda'!$B$10&amp;"]"),0%,0)))</f>
        <v/>
      </c>
      <c r="V450" s="72" t="str">
        <f t="shared" si="6"/>
        <v/>
      </c>
    </row>
    <row r="451" spans="1:22" x14ac:dyDescent="0.25">
      <c r="A451" s="47"/>
      <c r="B451" s="47"/>
      <c r="C451" s="47"/>
      <c r="D451" s="117"/>
      <c r="E451" s="47"/>
      <c r="F451" s="37"/>
      <c r="G451" s="47"/>
      <c r="H451" s="37"/>
      <c r="I451" s="37"/>
      <c r="J451" s="51"/>
      <c r="K451" s="51"/>
      <c r="L451" s="51"/>
      <c r="M451" s="51"/>
      <c r="N451" s="51"/>
      <c r="O451" s="51"/>
      <c r="P451" s="51"/>
      <c r="R451" s="38" t="s">
        <v>450</v>
      </c>
      <c r="S451" s="38" t="str" cm="1">
        <f t="array" ref="S451">_xlfn.XLOOKUP(R451,INDEX(Flettilisti,,1),INDEX(Flettilisti,,2),,0)</f>
        <v>Vantar flokkun</v>
      </c>
      <c r="T451" s="38" t="str">
        <f>IF(ISBLANK(M451),"",IF(M451&lt;Gögn!$J$2,Gögn!$K$2,IF(M451&gt;Gögn!$J$4,Gögn!$K$4,Gögn!$K$3)))</f>
        <v/>
      </c>
      <c r="U451" s="49" t="str" cm="1">
        <f t="array" aca="1" ref="U451" ca="1">IF(ISBLANK(A451),"",IF(S451="Styrkhæft",_xlfn.XLOOKUP(T451,Vegalengdir[Texti],INDIRECT("Vegalengdir["&amp;'Upplýsingar um umsækjanda'!$B$10&amp;"]"),0%,0)))</f>
        <v/>
      </c>
      <c r="V451" s="72" t="str">
        <f t="shared" ref="V451:V514" si="7">IF(ISBLANK(A451),"",U451*P451)</f>
        <v/>
      </c>
    </row>
    <row r="452" spans="1:22" x14ac:dyDescent="0.25">
      <c r="A452" s="47"/>
      <c r="B452" s="47"/>
      <c r="C452" s="47"/>
      <c r="D452" s="117"/>
      <c r="E452" s="47"/>
      <c r="F452" s="37"/>
      <c r="G452" s="47"/>
      <c r="H452" s="37"/>
      <c r="I452" s="37"/>
      <c r="J452" s="51"/>
      <c r="K452" s="51"/>
      <c r="L452" s="51"/>
      <c r="M452" s="51"/>
      <c r="N452" s="51"/>
      <c r="O452" s="51"/>
      <c r="P452" s="51"/>
      <c r="R452" s="38" t="s">
        <v>450</v>
      </c>
      <c r="S452" s="38" t="str" cm="1">
        <f t="array" ref="S452">_xlfn.XLOOKUP(R452,INDEX(Flettilisti,,1),INDEX(Flettilisti,,2),,0)</f>
        <v>Vantar flokkun</v>
      </c>
      <c r="T452" s="38" t="str">
        <f>IF(ISBLANK(M452),"",IF(M452&lt;Gögn!$J$2,Gögn!$K$2,IF(M452&gt;Gögn!$J$4,Gögn!$K$4,Gögn!$K$3)))</f>
        <v/>
      </c>
      <c r="U452" s="49" t="str" cm="1">
        <f t="array" aca="1" ref="U452" ca="1">IF(ISBLANK(A452),"",IF(S452="Styrkhæft",_xlfn.XLOOKUP(T452,Vegalengdir[Texti],INDIRECT("Vegalengdir["&amp;'Upplýsingar um umsækjanda'!$B$10&amp;"]"),0%,0)))</f>
        <v/>
      </c>
      <c r="V452" s="72" t="str">
        <f t="shared" si="7"/>
        <v/>
      </c>
    </row>
    <row r="453" spans="1:22" x14ac:dyDescent="0.25">
      <c r="A453" s="47"/>
      <c r="B453" s="47"/>
      <c r="C453" s="47"/>
      <c r="D453" s="117"/>
      <c r="E453" s="47"/>
      <c r="F453" s="37"/>
      <c r="G453" s="47"/>
      <c r="H453" s="37"/>
      <c r="I453" s="37"/>
      <c r="J453" s="51"/>
      <c r="K453" s="51"/>
      <c r="L453" s="51"/>
      <c r="M453" s="51"/>
      <c r="N453" s="51"/>
      <c r="O453" s="51"/>
      <c r="P453" s="51"/>
      <c r="R453" s="38" t="s">
        <v>450</v>
      </c>
      <c r="S453" s="38" t="str" cm="1">
        <f t="array" ref="S453">_xlfn.XLOOKUP(R453,INDEX(Flettilisti,,1),INDEX(Flettilisti,,2),,0)</f>
        <v>Vantar flokkun</v>
      </c>
      <c r="T453" s="38" t="str">
        <f>IF(ISBLANK(M453),"",IF(M453&lt;Gögn!$J$2,Gögn!$K$2,IF(M453&gt;Gögn!$J$4,Gögn!$K$4,Gögn!$K$3)))</f>
        <v/>
      </c>
      <c r="U453" s="49" t="str" cm="1">
        <f t="array" aca="1" ref="U453" ca="1">IF(ISBLANK(A453),"",IF(S453="Styrkhæft",_xlfn.XLOOKUP(T453,Vegalengdir[Texti],INDIRECT("Vegalengdir["&amp;'Upplýsingar um umsækjanda'!$B$10&amp;"]"),0%,0)))</f>
        <v/>
      </c>
      <c r="V453" s="72" t="str">
        <f t="shared" si="7"/>
        <v/>
      </c>
    </row>
    <row r="454" spans="1:22" x14ac:dyDescent="0.25">
      <c r="A454" s="47"/>
      <c r="B454" s="47"/>
      <c r="C454" s="47"/>
      <c r="D454" s="117"/>
      <c r="E454" s="47"/>
      <c r="F454" s="37"/>
      <c r="G454" s="47"/>
      <c r="H454" s="37"/>
      <c r="I454" s="37"/>
      <c r="J454" s="51"/>
      <c r="K454" s="51"/>
      <c r="L454" s="51"/>
      <c r="M454" s="51"/>
      <c r="N454" s="51"/>
      <c r="O454" s="51"/>
      <c r="P454" s="51"/>
      <c r="R454" s="38" t="s">
        <v>450</v>
      </c>
      <c r="S454" s="38" t="str" cm="1">
        <f t="array" ref="S454">_xlfn.XLOOKUP(R454,INDEX(Flettilisti,,1),INDEX(Flettilisti,,2),,0)</f>
        <v>Vantar flokkun</v>
      </c>
      <c r="T454" s="38" t="str">
        <f>IF(ISBLANK(M454),"",IF(M454&lt;Gögn!$J$2,Gögn!$K$2,IF(M454&gt;Gögn!$J$4,Gögn!$K$4,Gögn!$K$3)))</f>
        <v/>
      </c>
      <c r="U454" s="49" t="str" cm="1">
        <f t="array" aca="1" ref="U454" ca="1">IF(ISBLANK(A454),"",IF(S454="Styrkhæft",_xlfn.XLOOKUP(T454,Vegalengdir[Texti],INDIRECT("Vegalengdir["&amp;'Upplýsingar um umsækjanda'!$B$10&amp;"]"),0%,0)))</f>
        <v/>
      </c>
      <c r="V454" s="72" t="str">
        <f t="shared" si="7"/>
        <v/>
      </c>
    </row>
    <row r="455" spans="1:22" x14ac:dyDescent="0.25">
      <c r="A455" s="47"/>
      <c r="B455" s="47"/>
      <c r="C455" s="47"/>
      <c r="D455" s="117"/>
      <c r="E455" s="47"/>
      <c r="F455" s="37"/>
      <c r="G455" s="47"/>
      <c r="H455" s="37"/>
      <c r="I455" s="37"/>
      <c r="J455" s="51"/>
      <c r="K455" s="51"/>
      <c r="L455" s="51"/>
      <c r="M455" s="51"/>
      <c r="N455" s="51"/>
      <c r="O455" s="51"/>
      <c r="P455" s="51"/>
      <c r="R455" s="38" t="s">
        <v>450</v>
      </c>
      <c r="S455" s="38" t="str" cm="1">
        <f t="array" ref="S455">_xlfn.XLOOKUP(R455,INDEX(Flettilisti,,1),INDEX(Flettilisti,,2),,0)</f>
        <v>Vantar flokkun</v>
      </c>
      <c r="T455" s="38" t="str">
        <f>IF(ISBLANK(M455),"",IF(M455&lt;Gögn!$J$2,Gögn!$K$2,IF(M455&gt;Gögn!$J$4,Gögn!$K$4,Gögn!$K$3)))</f>
        <v/>
      </c>
      <c r="U455" s="49" t="str" cm="1">
        <f t="array" aca="1" ref="U455" ca="1">IF(ISBLANK(A455),"",IF(S455="Styrkhæft",_xlfn.XLOOKUP(T455,Vegalengdir[Texti],INDIRECT("Vegalengdir["&amp;'Upplýsingar um umsækjanda'!$B$10&amp;"]"),0%,0)))</f>
        <v/>
      </c>
      <c r="V455" s="72" t="str">
        <f t="shared" si="7"/>
        <v/>
      </c>
    </row>
    <row r="456" spans="1:22" x14ac:dyDescent="0.25">
      <c r="A456" s="47"/>
      <c r="B456" s="47"/>
      <c r="C456" s="47"/>
      <c r="D456" s="117"/>
      <c r="E456" s="47"/>
      <c r="F456" s="37"/>
      <c r="G456" s="47"/>
      <c r="H456" s="37"/>
      <c r="I456" s="37"/>
      <c r="J456" s="51"/>
      <c r="K456" s="51"/>
      <c r="L456" s="51"/>
      <c r="M456" s="51"/>
      <c r="N456" s="51"/>
      <c r="O456" s="51"/>
      <c r="P456" s="51"/>
      <c r="R456" s="38" t="s">
        <v>450</v>
      </c>
      <c r="S456" s="38" t="str" cm="1">
        <f t="array" ref="S456">_xlfn.XLOOKUP(R456,INDEX(Flettilisti,,1),INDEX(Flettilisti,,2),,0)</f>
        <v>Vantar flokkun</v>
      </c>
      <c r="T456" s="38" t="str">
        <f>IF(ISBLANK(M456),"",IF(M456&lt;Gögn!$J$2,Gögn!$K$2,IF(M456&gt;Gögn!$J$4,Gögn!$K$4,Gögn!$K$3)))</f>
        <v/>
      </c>
      <c r="U456" s="49" t="str" cm="1">
        <f t="array" aca="1" ref="U456" ca="1">IF(ISBLANK(A456),"",IF(S456="Styrkhæft",_xlfn.XLOOKUP(T456,Vegalengdir[Texti],INDIRECT("Vegalengdir["&amp;'Upplýsingar um umsækjanda'!$B$10&amp;"]"),0%,0)))</f>
        <v/>
      </c>
      <c r="V456" s="72" t="str">
        <f t="shared" si="7"/>
        <v/>
      </c>
    </row>
    <row r="457" spans="1:22" x14ac:dyDescent="0.25">
      <c r="A457" s="47"/>
      <c r="B457" s="47"/>
      <c r="C457" s="47"/>
      <c r="D457" s="117"/>
      <c r="E457" s="47"/>
      <c r="F457" s="37"/>
      <c r="G457" s="47"/>
      <c r="H457" s="37"/>
      <c r="I457" s="37"/>
      <c r="J457" s="51"/>
      <c r="K457" s="51"/>
      <c r="L457" s="51"/>
      <c r="M457" s="51"/>
      <c r="N457" s="51"/>
      <c r="O457" s="51"/>
      <c r="P457" s="51"/>
      <c r="R457" s="38" t="s">
        <v>450</v>
      </c>
      <c r="S457" s="38" t="str" cm="1">
        <f t="array" ref="S457">_xlfn.XLOOKUP(R457,INDEX(Flettilisti,,1),INDEX(Flettilisti,,2),,0)</f>
        <v>Vantar flokkun</v>
      </c>
      <c r="T457" s="38" t="str">
        <f>IF(ISBLANK(M457),"",IF(M457&lt;Gögn!$J$2,Gögn!$K$2,IF(M457&gt;Gögn!$J$4,Gögn!$K$4,Gögn!$K$3)))</f>
        <v/>
      </c>
      <c r="U457" s="49" t="str" cm="1">
        <f t="array" aca="1" ref="U457" ca="1">IF(ISBLANK(A457),"",IF(S457="Styrkhæft",_xlfn.XLOOKUP(T457,Vegalengdir[Texti],INDIRECT("Vegalengdir["&amp;'Upplýsingar um umsækjanda'!$B$10&amp;"]"),0%,0)))</f>
        <v/>
      </c>
      <c r="V457" s="72" t="str">
        <f t="shared" si="7"/>
        <v/>
      </c>
    </row>
    <row r="458" spans="1:22" x14ac:dyDescent="0.25">
      <c r="A458" s="47"/>
      <c r="B458" s="47"/>
      <c r="C458" s="47"/>
      <c r="D458" s="117"/>
      <c r="E458" s="47"/>
      <c r="F458" s="37"/>
      <c r="G458" s="47"/>
      <c r="H458" s="37"/>
      <c r="I458" s="37"/>
      <c r="J458" s="51"/>
      <c r="K458" s="51"/>
      <c r="L458" s="51"/>
      <c r="M458" s="51"/>
      <c r="N458" s="51"/>
      <c r="O458" s="51"/>
      <c r="P458" s="51"/>
      <c r="R458" s="38" t="s">
        <v>450</v>
      </c>
      <c r="S458" s="38" t="str" cm="1">
        <f t="array" ref="S458">_xlfn.XLOOKUP(R458,INDEX(Flettilisti,,1),INDEX(Flettilisti,,2),,0)</f>
        <v>Vantar flokkun</v>
      </c>
      <c r="T458" s="38" t="str">
        <f>IF(ISBLANK(M458),"",IF(M458&lt;Gögn!$J$2,Gögn!$K$2,IF(M458&gt;Gögn!$J$4,Gögn!$K$4,Gögn!$K$3)))</f>
        <v/>
      </c>
      <c r="U458" s="49" t="str" cm="1">
        <f t="array" aca="1" ref="U458" ca="1">IF(ISBLANK(A458),"",IF(S458="Styrkhæft",_xlfn.XLOOKUP(T458,Vegalengdir[Texti],INDIRECT("Vegalengdir["&amp;'Upplýsingar um umsækjanda'!$B$10&amp;"]"),0%,0)))</f>
        <v/>
      </c>
      <c r="V458" s="72" t="str">
        <f t="shared" si="7"/>
        <v/>
      </c>
    </row>
    <row r="459" spans="1:22" x14ac:dyDescent="0.25">
      <c r="A459" s="47"/>
      <c r="B459" s="47"/>
      <c r="C459" s="47"/>
      <c r="D459" s="117"/>
      <c r="E459" s="47"/>
      <c r="F459" s="37"/>
      <c r="G459" s="47"/>
      <c r="H459" s="37"/>
      <c r="I459" s="37"/>
      <c r="J459" s="51"/>
      <c r="K459" s="51"/>
      <c r="L459" s="51"/>
      <c r="M459" s="51"/>
      <c r="N459" s="51"/>
      <c r="O459" s="51"/>
      <c r="P459" s="51"/>
      <c r="R459" s="38" t="s">
        <v>450</v>
      </c>
      <c r="S459" s="38" t="str" cm="1">
        <f t="array" ref="S459">_xlfn.XLOOKUP(R459,INDEX(Flettilisti,,1),INDEX(Flettilisti,,2),,0)</f>
        <v>Vantar flokkun</v>
      </c>
      <c r="T459" s="38" t="str">
        <f>IF(ISBLANK(M459),"",IF(M459&lt;Gögn!$J$2,Gögn!$K$2,IF(M459&gt;Gögn!$J$4,Gögn!$K$4,Gögn!$K$3)))</f>
        <v/>
      </c>
      <c r="U459" s="49" t="str" cm="1">
        <f t="array" aca="1" ref="U459" ca="1">IF(ISBLANK(A459),"",IF(S459="Styrkhæft",_xlfn.XLOOKUP(T459,Vegalengdir[Texti],INDIRECT("Vegalengdir["&amp;'Upplýsingar um umsækjanda'!$B$10&amp;"]"),0%,0)))</f>
        <v/>
      </c>
      <c r="V459" s="72" t="str">
        <f t="shared" si="7"/>
        <v/>
      </c>
    </row>
    <row r="460" spans="1:22" x14ac:dyDescent="0.25">
      <c r="A460" s="47"/>
      <c r="B460" s="47"/>
      <c r="C460" s="47"/>
      <c r="D460" s="117"/>
      <c r="E460" s="47"/>
      <c r="F460" s="37"/>
      <c r="G460" s="47"/>
      <c r="H460" s="37"/>
      <c r="I460" s="37"/>
      <c r="J460" s="51"/>
      <c r="K460" s="51"/>
      <c r="L460" s="51"/>
      <c r="M460" s="51"/>
      <c r="N460" s="51"/>
      <c r="O460" s="51"/>
      <c r="P460" s="51"/>
      <c r="R460" s="38" t="s">
        <v>450</v>
      </c>
      <c r="S460" s="38" t="str" cm="1">
        <f t="array" ref="S460">_xlfn.XLOOKUP(R460,INDEX(Flettilisti,,1),INDEX(Flettilisti,,2),,0)</f>
        <v>Vantar flokkun</v>
      </c>
      <c r="T460" s="38" t="str">
        <f>IF(ISBLANK(M460),"",IF(M460&lt;Gögn!$J$2,Gögn!$K$2,IF(M460&gt;Gögn!$J$4,Gögn!$K$4,Gögn!$K$3)))</f>
        <v/>
      </c>
      <c r="U460" s="49" t="str" cm="1">
        <f t="array" aca="1" ref="U460" ca="1">IF(ISBLANK(A460),"",IF(S460="Styrkhæft",_xlfn.XLOOKUP(T460,Vegalengdir[Texti],INDIRECT("Vegalengdir["&amp;'Upplýsingar um umsækjanda'!$B$10&amp;"]"),0%,0)))</f>
        <v/>
      </c>
      <c r="V460" s="72" t="str">
        <f t="shared" si="7"/>
        <v/>
      </c>
    </row>
    <row r="461" spans="1:22" x14ac:dyDescent="0.25">
      <c r="A461" s="47"/>
      <c r="B461" s="47"/>
      <c r="C461" s="47"/>
      <c r="D461" s="117"/>
      <c r="E461" s="47"/>
      <c r="F461" s="37"/>
      <c r="G461" s="47"/>
      <c r="H461" s="37"/>
      <c r="I461" s="37"/>
      <c r="J461" s="51"/>
      <c r="K461" s="51"/>
      <c r="L461" s="51"/>
      <c r="M461" s="51"/>
      <c r="N461" s="51"/>
      <c r="O461" s="51"/>
      <c r="P461" s="51"/>
      <c r="R461" s="38" t="s">
        <v>450</v>
      </c>
      <c r="S461" s="38" t="str" cm="1">
        <f t="array" ref="S461">_xlfn.XLOOKUP(R461,INDEX(Flettilisti,,1),INDEX(Flettilisti,,2),,0)</f>
        <v>Vantar flokkun</v>
      </c>
      <c r="T461" s="38" t="str">
        <f>IF(ISBLANK(M461),"",IF(M461&lt;Gögn!$J$2,Gögn!$K$2,IF(M461&gt;Gögn!$J$4,Gögn!$K$4,Gögn!$K$3)))</f>
        <v/>
      </c>
      <c r="U461" s="49" t="str" cm="1">
        <f t="array" aca="1" ref="U461" ca="1">IF(ISBLANK(A461),"",IF(S461="Styrkhæft",_xlfn.XLOOKUP(T461,Vegalengdir[Texti],INDIRECT("Vegalengdir["&amp;'Upplýsingar um umsækjanda'!$B$10&amp;"]"),0%,0)))</f>
        <v/>
      </c>
      <c r="V461" s="72" t="str">
        <f t="shared" si="7"/>
        <v/>
      </c>
    </row>
    <row r="462" spans="1:22" x14ac:dyDescent="0.25">
      <c r="A462" s="47"/>
      <c r="B462" s="47"/>
      <c r="C462" s="47"/>
      <c r="D462" s="117"/>
      <c r="E462" s="47"/>
      <c r="F462" s="37"/>
      <c r="G462" s="47"/>
      <c r="H462" s="37"/>
      <c r="I462" s="37"/>
      <c r="J462" s="51"/>
      <c r="K462" s="51"/>
      <c r="L462" s="51"/>
      <c r="M462" s="51"/>
      <c r="N462" s="51"/>
      <c r="O462" s="51"/>
      <c r="P462" s="51"/>
      <c r="R462" s="38" t="s">
        <v>450</v>
      </c>
      <c r="S462" s="38" t="str" cm="1">
        <f t="array" ref="S462">_xlfn.XLOOKUP(R462,INDEX(Flettilisti,,1),INDEX(Flettilisti,,2),,0)</f>
        <v>Vantar flokkun</v>
      </c>
      <c r="T462" s="38" t="str">
        <f>IF(ISBLANK(M462),"",IF(M462&lt;Gögn!$J$2,Gögn!$K$2,IF(M462&gt;Gögn!$J$4,Gögn!$K$4,Gögn!$K$3)))</f>
        <v/>
      </c>
      <c r="U462" s="49" t="str" cm="1">
        <f t="array" aca="1" ref="U462" ca="1">IF(ISBLANK(A462),"",IF(S462="Styrkhæft",_xlfn.XLOOKUP(T462,Vegalengdir[Texti],INDIRECT("Vegalengdir["&amp;'Upplýsingar um umsækjanda'!$B$10&amp;"]"),0%,0)))</f>
        <v/>
      </c>
      <c r="V462" s="72" t="str">
        <f t="shared" si="7"/>
        <v/>
      </c>
    </row>
    <row r="463" spans="1:22" x14ac:dyDescent="0.25">
      <c r="A463" s="47"/>
      <c r="B463" s="47"/>
      <c r="C463" s="47"/>
      <c r="D463" s="117"/>
      <c r="E463" s="47"/>
      <c r="F463" s="37"/>
      <c r="G463" s="47"/>
      <c r="H463" s="37"/>
      <c r="I463" s="37"/>
      <c r="J463" s="51"/>
      <c r="K463" s="51"/>
      <c r="L463" s="51"/>
      <c r="M463" s="51"/>
      <c r="N463" s="51"/>
      <c r="O463" s="51"/>
      <c r="P463" s="51"/>
      <c r="R463" s="38" t="s">
        <v>450</v>
      </c>
      <c r="S463" s="38" t="str" cm="1">
        <f t="array" ref="S463">_xlfn.XLOOKUP(R463,INDEX(Flettilisti,,1),INDEX(Flettilisti,,2),,0)</f>
        <v>Vantar flokkun</v>
      </c>
      <c r="T463" s="38" t="str">
        <f>IF(ISBLANK(M463),"",IF(M463&lt;Gögn!$J$2,Gögn!$K$2,IF(M463&gt;Gögn!$J$4,Gögn!$K$4,Gögn!$K$3)))</f>
        <v/>
      </c>
      <c r="U463" s="49" t="str" cm="1">
        <f t="array" aca="1" ref="U463" ca="1">IF(ISBLANK(A463),"",IF(S463="Styrkhæft",_xlfn.XLOOKUP(T463,Vegalengdir[Texti],INDIRECT("Vegalengdir["&amp;'Upplýsingar um umsækjanda'!$B$10&amp;"]"),0%,0)))</f>
        <v/>
      </c>
      <c r="V463" s="72" t="str">
        <f t="shared" si="7"/>
        <v/>
      </c>
    </row>
    <row r="464" spans="1:22" x14ac:dyDescent="0.25">
      <c r="A464" s="47"/>
      <c r="B464" s="47"/>
      <c r="C464" s="47"/>
      <c r="D464" s="117"/>
      <c r="E464" s="47"/>
      <c r="F464" s="37"/>
      <c r="G464" s="47"/>
      <c r="H464" s="37"/>
      <c r="I464" s="37"/>
      <c r="J464" s="51"/>
      <c r="K464" s="51"/>
      <c r="L464" s="51"/>
      <c r="M464" s="51"/>
      <c r="N464" s="51"/>
      <c r="O464" s="51"/>
      <c r="P464" s="51"/>
      <c r="R464" s="38" t="s">
        <v>450</v>
      </c>
      <c r="S464" s="38" t="str" cm="1">
        <f t="array" ref="S464">_xlfn.XLOOKUP(R464,INDEX(Flettilisti,,1),INDEX(Flettilisti,,2),,0)</f>
        <v>Vantar flokkun</v>
      </c>
      <c r="T464" s="38" t="str">
        <f>IF(ISBLANK(M464),"",IF(M464&lt;Gögn!$J$2,Gögn!$K$2,IF(M464&gt;Gögn!$J$4,Gögn!$K$4,Gögn!$K$3)))</f>
        <v/>
      </c>
      <c r="U464" s="49" t="str" cm="1">
        <f t="array" aca="1" ref="U464" ca="1">IF(ISBLANK(A464),"",IF(S464="Styrkhæft",_xlfn.XLOOKUP(T464,Vegalengdir[Texti],INDIRECT("Vegalengdir["&amp;'Upplýsingar um umsækjanda'!$B$10&amp;"]"),0%,0)))</f>
        <v/>
      </c>
      <c r="V464" s="72" t="str">
        <f t="shared" si="7"/>
        <v/>
      </c>
    </row>
    <row r="465" spans="1:22" x14ac:dyDescent="0.25">
      <c r="A465" s="47"/>
      <c r="B465" s="47"/>
      <c r="C465" s="47"/>
      <c r="D465" s="117"/>
      <c r="E465" s="47"/>
      <c r="F465" s="37"/>
      <c r="G465" s="47"/>
      <c r="H465" s="37"/>
      <c r="I465" s="37"/>
      <c r="J465" s="51"/>
      <c r="K465" s="51"/>
      <c r="L465" s="51"/>
      <c r="M465" s="51"/>
      <c r="N465" s="51"/>
      <c r="O465" s="51"/>
      <c r="P465" s="51"/>
      <c r="R465" s="38" t="s">
        <v>450</v>
      </c>
      <c r="S465" s="38" t="str" cm="1">
        <f t="array" ref="S465">_xlfn.XLOOKUP(R465,INDEX(Flettilisti,,1),INDEX(Flettilisti,,2),,0)</f>
        <v>Vantar flokkun</v>
      </c>
      <c r="T465" s="38" t="str">
        <f>IF(ISBLANK(M465),"",IF(M465&lt;Gögn!$J$2,Gögn!$K$2,IF(M465&gt;Gögn!$J$4,Gögn!$K$4,Gögn!$K$3)))</f>
        <v/>
      </c>
      <c r="U465" s="49" t="str" cm="1">
        <f t="array" aca="1" ref="U465" ca="1">IF(ISBLANK(A465),"",IF(S465="Styrkhæft",_xlfn.XLOOKUP(T465,Vegalengdir[Texti],INDIRECT("Vegalengdir["&amp;'Upplýsingar um umsækjanda'!$B$10&amp;"]"),0%,0)))</f>
        <v/>
      </c>
      <c r="V465" s="72" t="str">
        <f t="shared" si="7"/>
        <v/>
      </c>
    </row>
    <row r="466" spans="1:22" x14ac:dyDescent="0.25">
      <c r="A466" s="47"/>
      <c r="B466" s="47"/>
      <c r="C466" s="47"/>
      <c r="D466" s="117"/>
      <c r="E466" s="47"/>
      <c r="F466" s="37"/>
      <c r="G466" s="47"/>
      <c r="H466" s="37"/>
      <c r="I466" s="37"/>
      <c r="J466" s="51"/>
      <c r="K466" s="51"/>
      <c r="L466" s="51"/>
      <c r="M466" s="51"/>
      <c r="N466" s="51"/>
      <c r="O466" s="51"/>
      <c r="P466" s="51"/>
      <c r="R466" s="38" t="s">
        <v>450</v>
      </c>
      <c r="S466" s="38" t="str" cm="1">
        <f t="array" ref="S466">_xlfn.XLOOKUP(R466,INDEX(Flettilisti,,1),INDEX(Flettilisti,,2),,0)</f>
        <v>Vantar flokkun</v>
      </c>
      <c r="T466" s="38" t="str">
        <f>IF(ISBLANK(M466),"",IF(M466&lt;Gögn!$J$2,Gögn!$K$2,IF(M466&gt;Gögn!$J$4,Gögn!$K$4,Gögn!$K$3)))</f>
        <v/>
      </c>
      <c r="U466" s="49" t="str" cm="1">
        <f t="array" aca="1" ref="U466" ca="1">IF(ISBLANK(A466),"",IF(S466="Styrkhæft",_xlfn.XLOOKUP(T466,Vegalengdir[Texti],INDIRECT("Vegalengdir["&amp;'Upplýsingar um umsækjanda'!$B$10&amp;"]"),0%,0)))</f>
        <v/>
      </c>
      <c r="V466" s="72" t="str">
        <f t="shared" si="7"/>
        <v/>
      </c>
    </row>
    <row r="467" spans="1:22" x14ac:dyDescent="0.25">
      <c r="A467" s="47"/>
      <c r="B467" s="47"/>
      <c r="C467" s="47"/>
      <c r="D467" s="117"/>
      <c r="E467" s="47"/>
      <c r="F467" s="37"/>
      <c r="G467" s="47"/>
      <c r="H467" s="37"/>
      <c r="I467" s="37"/>
      <c r="J467" s="51"/>
      <c r="K467" s="51"/>
      <c r="L467" s="51"/>
      <c r="M467" s="51"/>
      <c r="N467" s="51"/>
      <c r="O467" s="51"/>
      <c r="P467" s="51"/>
      <c r="R467" s="38" t="s">
        <v>450</v>
      </c>
      <c r="S467" s="38" t="str" cm="1">
        <f t="array" ref="S467">_xlfn.XLOOKUP(R467,INDEX(Flettilisti,,1),INDEX(Flettilisti,,2),,0)</f>
        <v>Vantar flokkun</v>
      </c>
      <c r="T467" s="38" t="str">
        <f>IF(ISBLANK(M467),"",IF(M467&lt;Gögn!$J$2,Gögn!$K$2,IF(M467&gt;Gögn!$J$4,Gögn!$K$4,Gögn!$K$3)))</f>
        <v/>
      </c>
      <c r="U467" s="49" t="str" cm="1">
        <f t="array" aca="1" ref="U467" ca="1">IF(ISBLANK(A467),"",IF(S467="Styrkhæft",_xlfn.XLOOKUP(T467,Vegalengdir[Texti],INDIRECT("Vegalengdir["&amp;'Upplýsingar um umsækjanda'!$B$10&amp;"]"),0%,0)))</f>
        <v/>
      </c>
      <c r="V467" s="72" t="str">
        <f t="shared" si="7"/>
        <v/>
      </c>
    </row>
    <row r="468" spans="1:22" x14ac:dyDescent="0.25">
      <c r="A468" s="47"/>
      <c r="B468" s="47"/>
      <c r="C468" s="47"/>
      <c r="D468" s="117"/>
      <c r="E468" s="47"/>
      <c r="F468" s="37"/>
      <c r="G468" s="47"/>
      <c r="H468" s="37"/>
      <c r="I468" s="37"/>
      <c r="J468" s="51"/>
      <c r="K468" s="51"/>
      <c r="L468" s="51"/>
      <c r="M468" s="51"/>
      <c r="N468" s="51"/>
      <c r="O468" s="51"/>
      <c r="P468" s="51"/>
      <c r="R468" s="38" t="s">
        <v>450</v>
      </c>
      <c r="S468" s="38" t="str" cm="1">
        <f t="array" ref="S468">_xlfn.XLOOKUP(R468,INDEX(Flettilisti,,1),INDEX(Flettilisti,,2),,0)</f>
        <v>Vantar flokkun</v>
      </c>
      <c r="T468" s="38" t="str">
        <f>IF(ISBLANK(M468),"",IF(M468&lt;Gögn!$J$2,Gögn!$K$2,IF(M468&gt;Gögn!$J$4,Gögn!$K$4,Gögn!$K$3)))</f>
        <v/>
      </c>
      <c r="U468" s="49" t="str" cm="1">
        <f t="array" aca="1" ref="U468" ca="1">IF(ISBLANK(A468),"",IF(S468="Styrkhæft",_xlfn.XLOOKUP(T468,Vegalengdir[Texti],INDIRECT("Vegalengdir["&amp;'Upplýsingar um umsækjanda'!$B$10&amp;"]"),0%,0)))</f>
        <v/>
      </c>
      <c r="V468" s="72" t="str">
        <f t="shared" si="7"/>
        <v/>
      </c>
    </row>
    <row r="469" spans="1:22" x14ac:dyDescent="0.25">
      <c r="A469" s="47"/>
      <c r="B469" s="47"/>
      <c r="C469" s="47"/>
      <c r="D469" s="117"/>
      <c r="E469" s="47"/>
      <c r="F469" s="37"/>
      <c r="G469" s="47"/>
      <c r="H469" s="37"/>
      <c r="I469" s="37"/>
      <c r="J469" s="51"/>
      <c r="K469" s="51"/>
      <c r="L469" s="51"/>
      <c r="M469" s="51"/>
      <c r="N469" s="51"/>
      <c r="O469" s="51"/>
      <c r="P469" s="51"/>
      <c r="R469" s="38" t="s">
        <v>450</v>
      </c>
      <c r="S469" s="38" t="str" cm="1">
        <f t="array" ref="S469">_xlfn.XLOOKUP(R469,INDEX(Flettilisti,,1),INDEX(Flettilisti,,2),,0)</f>
        <v>Vantar flokkun</v>
      </c>
      <c r="T469" s="38" t="str">
        <f>IF(ISBLANK(M469),"",IF(M469&lt;Gögn!$J$2,Gögn!$K$2,IF(M469&gt;Gögn!$J$4,Gögn!$K$4,Gögn!$K$3)))</f>
        <v/>
      </c>
      <c r="U469" s="49" t="str" cm="1">
        <f t="array" aca="1" ref="U469" ca="1">IF(ISBLANK(A469),"",IF(S469="Styrkhæft",_xlfn.XLOOKUP(T469,Vegalengdir[Texti],INDIRECT("Vegalengdir["&amp;'Upplýsingar um umsækjanda'!$B$10&amp;"]"),0%,0)))</f>
        <v/>
      </c>
      <c r="V469" s="72" t="str">
        <f t="shared" si="7"/>
        <v/>
      </c>
    </row>
    <row r="470" spans="1:22" x14ac:dyDescent="0.25">
      <c r="A470" s="47"/>
      <c r="B470" s="47"/>
      <c r="C470" s="47"/>
      <c r="D470" s="117"/>
      <c r="E470" s="47"/>
      <c r="F470" s="37"/>
      <c r="G470" s="47"/>
      <c r="H470" s="37"/>
      <c r="I470" s="37"/>
      <c r="J470" s="51"/>
      <c r="K470" s="51"/>
      <c r="L470" s="51"/>
      <c r="M470" s="51"/>
      <c r="N470" s="51"/>
      <c r="O470" s="51"/>
      <c r="P470" s="51"/>
      <c r="R470" s="38" t="s">
        <v>450</v>
      </c>
      <c r="S470" s="38" t="str" cm="1">
        <f t="array" ref="S470">_xlfn.XLOOKUP(R470,INDEX(Flettilisti,,1),INDEX(Flettilisti,,2),,0)</f>
        <v>Vantar flokkun</v>
      </c>
      <c r="T470" s="38" t="str">
        <f>IF(ISBLANK(M470),"",IF(M470&lt;Gögn!$J$2,Gögn!$K$2,IF(M470&gt;Gögn!$J$4,Gögn!$K$4,Gögn!$K$3)))</f>
        <v/>
      </c>
      <c r="U470" s="49" t="str" cm="1">
        <f t="array" aca="1" ref="U470" ca="1">IF(ISBLANK(A470),"",IF(S470="Styrkhæft",_xlfn.XLOOKUP(T470,Vegalengdir[Texti],INDIRECT("Vegalengdir["&amp;'Upplýsingar um umsækjanda'!$B$10&amp;"]"),0%,0)))</f>
        <v/>
      </c>
      <c r="V470" s="72" t="str">
        <f t="shared" si="7"/>
        <v/>
      </c>
    </row>
    <row r="471" spans="1:22" x14ac:dyDescent="0.25">
      <c r="A471" s="47"/>
      <c r="B471" s="47"/>
      <c r="C471" s="47"/>
      <c r="D471" s="117"/>
      <c r="E471" s="47"/>
      <c r="F471" s="37"/>
      <c r="G471" s="47"/>
      <c r="H471" s="37"/>
      <c r="I471" s="37"/>
      <c r="J471" s="51"/>
      <c r="K471" s="51"/>
      <c r="L471" s="51"/>
      <c r="M471" s="51"/>
      <c r="N471" s="51"/>
      <c r="O471" s="51"/>
      <c r="P471" s="51"/>
      <c r="R471" s="38" t="s">
        <v>450</v>
      </c>
      <c r="S471" s="38" t="str" cm="1">
        <f t="array" ref="S471">_xlfn.XLOOKUP(R471,INDEX(Flettilisti,,1),INDEX(Flettilisti,,2),,0)</f>
        <v>Vantar flokkun</v>
      </c>
      <c r="T471" s="38" t="str">
        <f>IF(ISBLANK(M471),"",IF(M471&lt;Gögn!$J$2,Gögn!$K$2,IF(M471&gt;Gögn!$J$4,Gögn!$K$4,Gögn!$K$3)))</f>
        <v/>
      </c>
      <c r="U471" s="49" t="str" cm="1">
        <f t="array" aca="1" ref="U471" ca="1">IF(ISBLANK(A471),"",IF(S471="Styrkhæft",_xlfn.XLOOKUP(T471,Vegalengdir[Texti],INDIRECT("Vegalengdir["&amp;'Upplýsingar um umsækjanda'!$B$10&amp;"]"),0%,0)))</f>
        <v/>
      </c>
      <c r="V471" s="72" t="str">
        <f t="shared" si="7"/>
        <v/>
      </c>
    </row>
    <row r="472" spans="1:22" x14ac:dyDescent="0.25">
      <c r="A472" s="47"/>
      <c r="B472" s="47"/>
      <c r="C472" s="47"/>
      <c r="D472" s="117"/>
      <c r="E472" s="47"/>
      <c r="F472" s="37"/>
      <c r="G472" s="47"/>
      <c r="H472" s="37"/>
      <c r="I472" s="37"/>
      <c r="J472" s="51"/>
      <c r="K472" s="51"/>
      <c r="L472" s="51"/>
      <c r="M472" s="51"/>
      <c r="N472" s="51"/>
      <c r="O472" s="51"/>
      <c r="P472" s="51"/>
      <c r="R472" s="38" t="s">
        <v>450</v>
      </c>
      <c r="S472" s="38" t="str" cm="1">
        <f t="array" ref="S472">_xlfn.XLOOKUP(R472,INDEX(Flettilisti,,1),INDEX(Flettilisti,,2),,0)</f>
        <v>Vantar flokkun</v>
      </c>
      <c r="T472" s="38" t="str">
        <f>IF(ISBLANK(M472),"",IF(M472&lt;Gögn!$J$2,Gögn!$K$2,IF(M472&gt;Gögn!$J$4,Gögn!$K$4,Gögn!$K$3)))</f>
        <v/>
      </c>
      <c r="U472" s="49" t="str" cm="1">
        <f t="array" aca="1" ref="U472" ca="1">IF(ISBLANK(A472),"",IF(S472="Styrkhæft",_xlfn.XLOOKUP(T472,Vegalengdir[Texti],INDIRECT("Vegalengdir["&amp;'Upplýsingar um umsækjanda'!$B$10&amp;"]"),0%,0)))</f>
        <v/>
      </c>
      <c r="V472" s="72" t="str">
        <f t="shared" si="7"/>
        <v/>
      </c>
    </row>
    <row r="473" spans="1:22" x14ac:dyDescent="0.25">
      <c r="A473" s="47"/>
      <c r="B473" s="47"/>
      <c r="C473" s="47"/>
      <c r="D473" s="117"/>
      <c r="E473" s="47"/>
      <c r="F473" s="37"/>
      <c r="G473" s="47"/>
      <c r="H473" s="37"/>
      <c r="I473" s="37"/>
      <c r="J473" s="51"/>
      <c r="K473" s="51"/>
      <c r="L473" s="51"/>
      <c r="M473" s="51"/>
      <c r="N473" s="51"/>
      <c r="O473" s="51"/>
      <c r="P473" s="51"/>
      <c r="R473" s="38" t="s">
        <v>450</v>
      </c>
      <c r="S473" s="38" t="str" cm="1">
        <f t="array" ref="S473">_xlfn.XLOOKUP(R473,INDEX(Flettilisti,,1),INDEX(Flettilisti,,2),,0)</f>
        <v>Vantar flokkun</v>
      </c>
      <c r="T473" s="38" t="str">
        <f>IF(ISBLANK(M473),"",IF(M473&lt;Gögn!$J$2,Gögn!$K$2,IF(M473&gt;Gögn!$J$4,Gögn!$K$4,Gögn!$K$3)))</f>
        <v/>
      </c>
      <c r="U473" s="49" t="str" cm="1">
        <f t="array" aca="1" ref="U473" ca="1">IF(ISBLANK(A473),"",IF(S473="Styrkhæft",_xlfn.XLOOKUP(T473,Vegalengdir[Texti],INDIRECT("Vegalengdir["&amp;'Upplýsingar um umsækjanda'!$B$10&amp;"]"),0%,0)))</f>
        <v/>
      </c>
      <c r="V473" s="72" t="str">
        <f t="shared" si="7"/>
        <v/>
      </c>
    </row>
    <row r="474" spans="1:22" x14ac:dyDescent="0.25">
      <c r="A474" s="47"/>
      <c r="B474" s="47"/>
      <c r="C474" s="47"/>
      <c r="D474" s="117"/>
      <c r="E474" s="47"/>
      <c r="F474" s="37"/>
      <c r="G474" s="47"/>
      <c r="H474" s="37"/>
      <c r="I474" s="37"/>
      <c r="J474" s="51"/>
      <c r="K474" s="51"/>
      <c r="L474" s="51"/>
      <c r="M474" s="51"/>
      <c r="N474" s="51"/>
      <c r="O474" s="51"/>
      <c r="P474" s="51"/>
      <c r="R474" s="38" t="s">
        <v>450</v>
      </c>
      <c r="S474" s="38" t="str" cm="1">
        <f t="array" ref="S474">_xlfn.XLOOKUP(R474,INDEX(Flettilisti,,1),INDEX(Flettilisti,,2),,0)</f>
        <v>Vantar flokkun</v>
      </c>
      <c r="T474" s="38" t="str">
        <f>IF(ISBLANK(M474),"",IF(M474&lt;Gögn!$J$2,Gögn!$K$2,IF(M474&gt;Gögn!$J$4,Gögn!$K$4,Gögn!$K$3)))</f>
        <v/>
      </c>
      <c r="U474" s="49" t="str" cm="1">
        <f t="array" aca="1" ref="U474" ca="1">IF(ISBLANK(A474),"",IF(S474="Styrkhæft",_xlfn.XLOOKUP(T474,Vegalengdir[Texti],INDIRECT("Vegalengdir["&amp;'Upplýsingar um umsækjanda'!$B$10&amp;"]"),0%,0)))</f>
        <v/>
      </c>
      <c r="V474" s="72" t="str">
        <f t="shared" si="7"/>
        <v/>
      </c>
    </row>
    <row r="475" spans="1:22" x14ac:dyDescent="0.25">
      <c r="A475" s="47"/>
      <c r="B475" s="47"/>
      <c r="C475" s="47"/>
      <c r="D475" s="117"/>
      <c r="E475" s="47"/>
      <c r="F475" s="37"/>
      <c r="G475" s="47"/>
      <c r="H475" s="37"/>
      <c r="I475" s="37"/>
      <c r="J475" s="51"/>
      <c r="K475" s="51"/>
      <c r="L475" s="51"/>
      <c r="M475" s="51"/>
      <c r="N475" s="51"/>
      <c r="O475" s="51"/>
      <c r="P475" s="51"/>
      <c r="R475" s="38" t="s">
        <v>450</v>
      </c>
      <c r="S475" s="38" t="str" cm="1">
        <f t="array" ref="S475">_xlfn.XLOOKUP(R475,INDEX(Flettilisti,,1),INDEX(Flettilisti,,2),,0)</f>
        <v>Vantar flokkun</v>
      </c>
      <c r="T475" s="38" t="str">
        <f>IF(ISBLANK(M475),"",IF(M475&lt;Gögn!$J$2,Gögn!$K$2,IF(M475&gt;Gögn!$J$4,Gögn!$K$4,Gögn!$K$3)))</f>
        <v/>
      </c>
      <c r="U475" s="49" t="str" cm="1">
        <f t="array" aca="1" ref="U475" ca="1">IF(ISBLANK(A475),"",IF(S475="Styrkhæft",_xlfn.XLOOKUP(T475,Vegalengdir[Texti],INDIRECT("Vegalengdir["&amp;'Upplýsingar um umsækjanda'!$B$10&amp;"]"),0%,0)))</f>
        <v/>
      </c>
      <c r="V475" s="72" t="str">
        <f t="shared" si="7"/>
        <v/>
      </c>
    </row>
    <row r="476" spans="1:22" x14ac:dyDescent="0.25">
      <c r="A476" s="47"/>
      <c r="B476" s="47"/>
      <c r="C476" s="47"/>
      <c r="D476" s="117"/>
      <c r="E476" s="47"/>
      <c r="F476" s="37"/>
      <c r="G476" s="47"/>
      <c r="H476" s="37"/>
      <c r="I476" s="37"/>
      <c r="J476" s="51"/>
      <c r="K476" s="51"/>
      <c r="L476" s="51"/>
      <c r="M476" s="51"/>
      <c r="N476" s="51"/>
      <c r="O476" s="51"/>
      <c r="P476" s="51"/>
      <c r="R476" s="38" t="s">
        <v>450</v>
      </c>
      <c r="S476" s="38" t="str" cm="1">
        <f t="array" ref="S476">_xlfn.XLOOKUP(R476,INDEX(Flettilisti,,1),INDEX(Flettilisti,,2),,0)</f>
        <v>Vantar flokkun</v>
      </c>
      <c r="T476" s="38" t="str">
        <f>IF(ISBLANK(M476),"",IF(M476&lt;Gögn!$J$2,Gögn!$K$2,IF(M476&gt;Gögn!$J$4,Gögn!$K$4,Gögn!$K$3)))</f>
        <v/>
      </c>
      <c r="U476" s="49" t="str" cm="1">
        <f t="array" aca="1" ref="U476" ca="1">IF(ISBLANK(A476),"",IF(S476="Styrkhæft",_xlfn.XLOOKUP(T476,Vegalengdir[Texti],INDIRECT("Vegalengdir["&amp;'Upplýsingar um umsækjanda'!$B$10&amp;"]"),0%,0)))</f>
        <v/>
      </c>
      <c r="V476" s="72" t="str">
        <f t="shared" si="7"/>
        <v/>
      </c>
    </row>
    <row r="477" spans="1:22" x14ac:dyDescent="0.25">
      <c r="A477" s="47"/>
      <c r="B477" s="47"/>
      <c r="C477" s="47"/>
      <c r="D477" s="117"/>
      <c r="E477" s="47"/>
      <c r="F477" s="37"/>
      <c r="G477" s="47"/>
      <c r="H477" s="37"/>
      <c r="I477" s="37"/>
      <c r="J477" s="51"/>
      <c r="K477" s="51"/>
      <c r="L477" s="51"/>
      <c r="M477" s="51"/>
      <c r="N477" s="51"/>
      <c r="O477" s="51"/>
      <c r="P477" s="51"/>
      <c r="R477" s="38" t="s">
        <v>450</v>
      </c>
      <c r="S477" s="38" t="str" cm="1">
        <f t="array" ref="S477">_xlfn.XLOOKUP(R477,INDEX(Flettilisti,,1),INDEX(Flettilisti,,2),,0)</f>
        <v>Vantar flokkun</v>
      </c>
      <c r="T477" s="38" t="str">
        <f>IF(ISBLANK(M477),"",IF(M477&lt;Gögn!$J$2,Gögn!$K$2,IF(M477&gt;Gögn!$J$4,Gögn!$K$4,Gögn!$K$3)))</f>
        <v/>
      </c>
      <c r="U477" s="49" t="str" cm="1">
        <f t="array" aca="1" ref="U477" ca="1">IF(ISBLANK(A477),"",IF(S477="Styrkhæft",_xlfn.XLOOKUP(T477,Vegalengdir[Texti],INDIRECT("Vegalengdir["&amp;'Upplýsingar um umsækjanda'!$B$10&amp;"]"),0%,0)))</f>
        <v/>
      </c>
      <c r="V477" s="72" t="str">
        <f t="shared" si="7"/>
        <v/>
      </c>
    </row>
    <row r="478" spans="1:22" x14ac:dyDescent="0.25">
      <c r="A478" s="47"/>
      <c r="B478" s="47"/>
      <c r="C478" s="47"/>
      <c r="D478" s="117"/>
      <c r="E478" s="47"/>
      <c r="F478" s="37"/>
      <c r="G478" s="47"/>
      <c r="H478" s="37"/>
      <c r="I478" s="37"/>
      <c r="J478" s="51"/>
      <c r="K478" s="51"/>
      <c r="L478" s="51"/>
      <c r="M478" s="51"/>
      <c r="N478" s="51"/>
      <c r="O478" s="51"/>
      <c r="P478" s="51"/>
      <c r="R478" s="38" t="s">
        <v>450</v>
      </c>
      <c r="S478" s="38" t="str" cm="1">
        <f t="array" ref="S478">_xlfn.XLOOKUP(R478,INDEX(Flettilisti,,1),INDEX(Flettilisti,,2),,0)</f>
        <v>Vantar flokkun</v>
      </c>
      <c r="T478" s="38" t="str">
        <f>IF(ISBLANK(M478),"",IF(M478&lt;Gögn!$J$2,Gögn!$K$2,IF(M478&gt;Gögn!$J$4,Gögn!$K$4,Gögn!$K$3)))</f>
        <v/>
      </c>
      <c r="U478" s="49" t="str" cm="1">
        <f t="array" aca="1" ref="U478" ca="1">IF(ISBLANK(A478),"",IF(S478="Styrkhæft",_xlfn.XLOOKUP(T478,Vegalengdir[Texti],INDIRECT("Vegalengdir["&amp;'Upplýsingar um umsækjanda'!$B$10&amp;"]"),0%,0)))</f>
        <v/>
      </c>
      <c r="V478" s="72" t="str">
        <f t="shared" si="7"/>
        <v/>
      </c>
    </row>
    <row r="479" spans="1:22" x14ac:dyDescent="0.25">
      <c r="A479" s="47"/>
      <c r="B479" s="47"/>
      <c r="C479" s="47"/>
      <c r="D479" s="117"/>
      <c r="E479" s="47"/>
      <c r="F479" s="37"/>
      <c r="G479" s="47"/>
      <c r="H479" s="37"/>
      <c r="I479" s="37"/>
      <c r="J479" s="51"/>
      <c r="K479" s="51"/>
      <c r="L479" s="51"/>
      <c r="M479" s="51"/>
      <c r="N479" s="51"/>
      <c r="O479" s="51"/>
      <c r="P479" s="51"/>
      <c r="R479" s="38" t="s">
        <v>450</v>
      </c>
      <c r="S479" s="38" t="str" cm="1">
        <f t="array" ref="S479">_xlfn.XLOOKUP(R479,INDEX(Flettilisti,,1),INDEX(Flettilisti,,2),,0)</f>
        <v>Vantar flokkun</v>
      </c>
      <c r="T479" s="38" t="str">
        <f>IF(ISBLANK(M479),"",IF(M479&lt;Gögn!$J$2,Gögn!$K$2,IF(M479&gt;Gögn!$J$4,Gögn!$K$4,Gögn!$K$3)))</f>
        <v/>
      </c>
      <c r="U479" s="49" t="str" cm="1">
        <f t="array" aca="1" ref="U479" ca="1">IF(ISBLANK(A479),"",IF(S479="Styrkhæft",_xlfn.XLOOKUP(T479,Vegalengdir[Texti],INDIRECT("Vegalengdir["&amp;'Upplýsingar um umsækjanda'!$B$10&amp;"]"),0%,0)))</f>
        <v/>
      </c>
      <c r="V479" s="72" t="str">
        <f t="shared" si="7"/>
        <v/>
      </c>
    </row>
    <row r="480" spans="1:22" x14ac:dyDescent="0.25">
      <c r="A480" s="47"/>
      <c r="B480" s="47"/>
      <c r="C480" s="47"/>
      <c r="D480" s="117"/>
      <c r="E480" s="47"/>
      <c r="F480" s="37"/>
      <c r="G480" s="47"/>
      <c r="H480" s="37"/>
      <c r="I480" s="37"/>
      <c r="J480" s="51"/>
      <c r="K480" s="51"/>
      <c r="L480" s="51"/>
      <c r="M480" s="51"/>
      <c r="N480" s="51"/>
      <c r="O480" s="51"/>
      <c r="P480" s="51"/>
      <c r="R480" s="38" t="s">
        <v>450</v>
      </c>
      <c r="S480" s="38" t="str" cm="1">
        <f t="array" ref="S480">_xlfn.XLOOKUP(R480,INDEX(Flettilisti,,1),INDEX(Flettilisti,,2),,0)</f>
        <v>Vantar flokkun</v>
      </c>
      <c r="T480" s="38" t="str">
        <f>IF(ISBLANK(M480),"",IF(M480&lt;Gögn!$J$2,Gögn!$K$2,IF(M480&gt;Gögn!$J$4,Gögn!$K$4,Gögn!$K$3)))</f>
        <v/>
      </c>
      <c r="U480" s="49" t="str" cm="1">
        <f t="array" aca="1" ref="U480" ca="1">IF(ISBLANK(A480),"",IF(S480="Styrkhæft",_xlfn.XLOOKUP(T480,Vegalengdir[Texti],INDIRECT("Vegalengdir["&amp;'Upplýsingar um umsækjanda'!$B$10&amp;"]"),0%,0)))</f>
        <v/>
      </c>
      <c r="V480" s="72" t="str">
        <f t="shared" si="7"/>
        <v/>
      </c>
    </row>
    <row r="481" spans="1:22" x14ac:dyDescent="0.25">
      <c r="A481" s="47"/>
      <c r="B481" s="47"/>
      <c r="C481" s="47"/>
      <c r="D481" s="117"/>
      <c r="E481" s="47"/>
      <c r="F481" s="37"/>
      <c r="G481" s="47"/>
      <c r="H481" s="37"/>
      <c r="I481" s="37"/>
      <c r="J481" s="51"/>
      <c r="K481" s="51"/>
      <c r="L481" s="51"/>
      <c r="M481" s="51"/>
      <c r="N481" s="51"/>
      <c r="O481" s="51"/>
      <c r="P481" s="51"/>
      <c r="R481" s="38" t="s">
        <v>450</v>
      </c>
      <c r="S481" s="38" t="str" cm="1">
        <f t="array" ref="S481">_xlfn.XLOOKUP(R481,INDEX(Flettilisti,,1),INDEX(Flettilisti,,2),,0)</f>
        <v>Vantar flokkun</v>
      </c>
      <c r="T481" s="38" t="str">
        <f>IF(ISBLANK(M481),"",IF(M481&lt;Gögn!$J$2,Gögn!$K$2,IF(M481&gt;Gögn!$J$4,Gögn!$K$4,Gögn!$K$3)))</f>
        <v/>
      </c>
      <c r="U481" s="49" t="str" cm="1">
        <f t="array" aca="1" ref="U481" ca="1">IF(ISBLANK(A481),"",IF(S481="Styrkhæft",_xlfn.XLOOKUP(T481,Vegalengdir[Texti],INDIRECT("Vegalengdir["&amp;'Upplýsingar um umsækjanda'!$B$10&amp;"]"),0%,0)))</f>
        <v/>
      </c>
      <c r="V481" s="72" t="str">
        <f t="shared" si="7"/>
        <v/>
      </c>
    </row>
    <row r="482" spans="1:22" x14ac:dyDescent="0.25">
      <c r="A482" s="47"/>
      <c r="B482" s="47"/>
      <c r="C482" s="47"/>
      <c r="D482" s="117"/>
      <c r="E482" s="47"/>
      <c r="F482" s="37"/>
      <c r="G482" s="47"/>
      <c r="H482" s="37"/>
      <c r="I482" s="37"/>
      <c r="J482" s="51"/>
      <c r="K482" s="51"/>
      <c r="L482" s="51"/>
      <c r="M482" s="51"/>
      <c r="N482" s="51"/>
      <c r="O482" s="51"/>
      <c r="P482" s="51"/>
      <c r="R482" s="38" t="s">
        <v>450</v>
      </c>
      <c r="S482" s="38" t="str" cm="1">
        <f t="array" ref="S482">_xlfn.XLOOKUP(R482,INDEX(Flettilisti,,1),INDEX(Flettilisti,,2),,0)</f>
        <v>Vantar flokkun</v>
      </c>
      <c r="T482" s="38" t="str">
        <f>IF(ISBLANK(M482),"",IF(M482&lt;Gögn!$J$2,Gögn!$K$2,IF(M482&gt;Gögn!$J$4,Gögn!$K$4,Gögn!$K$3)))</f>
        <v/>
      </c>
      <c r="U482" s="49" t="str" cm="1">
        <f t="array" aca="1" ref="U482" ca="1">IF(ISBLANK(A482),"",IF(S482="Styrkhæft",_xlfn.XLOOKUP(T482,Vegalengdir[Texti],INDIRECT("Vegalengdir["&amp;'Upplýsingar um umsækjanda'!$B$10&amp;"]"),0%,0)))</f>
        <v/>
      </c>
      <c r="V482" s="72" t="str">
        <f t="shared" si="7"/>
        <v/>
      </c>
    </row>
    <row r="483" spans="1:22" x14ac:dyDescent="0.25">
      <c r="A483" s="47"/>
      <c r="B483" s="47"/>
      <c r="C483" s="47"/>
      <c r="D483" s="117"/>
      <c r="E483" s="47"/>
      <c r="F483" s="37"/>
      <c r="G483" s="47"/>
      <c r="H483" s="37"/>
      <c r="I483" s="37"/>
      <c r="J483" s="51"/>
      <c r="K483" s="51"/>
      <c r="L483" s="51"/>
      <c r="M483" s="51"/>
      <c r="N483" s="51"/>
      <c r="O483" s="51"/>
      <c r="P483" s="51"/>
      <c r="R483" s="38" t="s">
        <v>450</v>
      </c>
      <c r="S483" s="38" t="str" cm="1">
        <f t="array" ref="S483">_xlfn.XLOOKUP(R483,INDEX(Flettilisti,,1),INDEX(Flettilisti,,2),,0)</f>
        <v>Vantar flokkun</v>
      </c>
      <c r="T483" s="38" t="str">
        <f>IF(ISBLANK(M483),"",IF(M483&lt;Gögn!$J$2,Gögn!$K$2,IF(M483&gt;Gögn!$J$4,Gögn!$K$4,Gögn!$K$3)))</f>
        <v/>
      </c>
      <c r="U483" s="49" t="str" cm="1">
        <f t="array" aca="1" ref="U483" ca="1">IF(ISBLANK(A483),"",IF(S483="Styrkhæft",_xlfn.XLOOKUP(T483,Vegalengdir[Texti],INDIRECT("Vegalengdir["&amp;'Upplýsingar um umsækjanda'!$B$10&amp;"]"),0%,0)))</f>
        <v/>
      </c>
      <c r="V483" s="72" t="str">
        <f t="shared" si="7"/>
        <v/>
      </c>
    </row>
    <row r="484" spans="1:22" x14ac:dyDescent="0.25">
      <c r="A484" s="47"/>
      <c r="B484" s="47"/>
      <c r="C484" s="47"/>
      <c r="D484" s="117"/>
      <c r="E484" s="47"/>
      <c r="F484" s="37"/>
      <c r="G484" s="47"/>
      <c r="H484" s="37"/>
      <c r="I484" s="37"/>
      <c r="J484" s="51"/>
      <c r="K484" s="51"/>
      <c r="L484" s="51"/>
      <c r="M484" s="51"/>
      <c r="N484" s="51"/>
      <c r="O484" s="51"/>
      <c r="P484" s="51"/>
      <c r="R484" s="38" t="s">
        <v>450</v>
      </c>
      <c r="S484" s="38" t="str" cm="1">
        <f t="array" ref="S484">_xlfn.XLOOKUP(R484,INDEX(Flettilisti,,1),INDEX(Flettilisti,,2),,0)</f>
        <v>Vantar flokkun</v>
      </c>
      <c r="T484" s="38" t="str">
        <f>IF(ISBLANK(M484),"",IF(M484&lt;Gögn!$J$2,Gögn!$K$2,IF(M484&gt;Gögn!$J$4,Gögn!$K$4,Gögn!$K$3)))</f>
        <v/>
      </c>
      <c r="U484" s="49" t="str" cm="1">
        <f t="array" aca="1" ref="U484" ca="1">IF(ISBLANK(A484),"",IF(S484="Styrkhæft",_xlfn.XLOOKUP(T484,Vegalengdir[Texti],INDIRECT("Vegalengdir["&amp;'Upplýsingar um umsækjanda'!$B$10&amp;"]"),0%,0)))</f>
        <v/>
      </c>
      <c r="V484" s="72" t="str">
        <f t="shared" si="7"/>
        <v/>
      </c>
    </row>
    <row r="485" spans="1:22" x14ac:dyDescent="0.25">
      <c r="A485" s="47"/>
      <c r="B485" s="47"/>
      <c r="C485" s="47"/>
      <c r="D485" s="117"/>
      <c r="E485" s="47"/>
      <c r="F485" s="37"/>
      <c r="G485" s="47"/>
      <c r="H485" s="37"/>
      <c r="I485" s="37"/>
      <c r="J485" s="51"/>
      <c r="K485" s="51"/>
      <c r="L485" s="51"/>
      <c r="M485" s="51"/>
      <c r="N485" s="51"/>
      <c r="O485" s="51"/>
      <c r="P485" s="51"/>
      <c r="R485" s="38" t="s">
        <v>450</v>
      </c>
      <c r="S485" s="38" t="str" cm="1">
        <f t="array" ref="S485">_xlfn.XLOOKUP(R485,INDEX(Flettilisti,,1),INDEX(Flettilisti,,2),,0)</f>
        <v>Vantar flokkun</v>
      </c>
      <c r="T485" s="38" t="str">
        <f>IF(ISBLANK(M485),"",IF(M485&lt;Gögn!$J$2,Gögn!$K$2,IF(M485&gt;Gögn!$J$4,Gögn!$K$4,Gögn!$K$3)))</f>
        <v/>
      </c>
      <c r="U485" s="49" t="str" cm="1">
        <f t="array" aca="1" ref="U485" ca="1">IF(ISBLANK(A485),"",IF(S485="Styrkhæft",_xlfn.XLOOKUP(T485,Vegalengdir[Texti],INDIRECT("Vegalengdir["&amp;'Upplýsingar um umsækjanda'!$B$10&amp;"]"),0%,0)))</f>
        <v/>
      </c>
      <c r="V485" s="72" t="str">
        <f t="shared" si="7"/>
        <v/>
      </c>
    </row>
    <row r="486" spans="1:22" x14ac:dyDescent="0.25">
      <c r="A486" s="47"/>
      <c r="B486" s="47"/>
      <c r="C486" s="47"/>
      <c r="D486" s="117"/>
      <c r="E486" s="47"/>
      <c r="F486" s="37"/>
      <c r="G486" s="47"/>
      <c r="H486" s="37"/>
      <c r="I486" s="37"/>
      <c r="J486" s="51"/>
      <c r="K486" s="51"/>
      <c r="L486" s="51"/>
      <c r="M486" s="51"/>
      <c r="N486" s="51"/>
      <c r="O486" s="51"/>
      <c r="P486" s="51"/>
      <c r="R486" s="38" t="s">
        <v>450</v>
      </c>
      <c r="S486" s="38" t="str" cm="1">
        <f t="array" ref="S486">_xlfn.XLOOKUP(R486,INDEX(Flettilisti,,1),INDEX(Flettilisti,,2),,0)</f>
        <v>Vantar flokkun</v>
      </c>
      <c r="T486" s="38" t="str">
        <f>IF(ISBLANK(M486),"",IF(M486&lt;Gögn!$J$2,Gögn!$K$2,IF(M486&gt;Gögn!$J$4,Gögn!$K$4,Gögn!$K$3)))</f>
        <v/>
      </c>
      <c r="U486" s="49" t="str" cm="1">
        <f t="array" aca="1" ref="U486" ca="1">IF(ISBLANK(A486),"",IF(S486="Styrkhæft",_xlfn.XLOOKUP(T486,Vegalengdir[Texti],INDIRECT("Vegalengdir["&amp;'Upplýsingar um umsækjanda'!$B$10&amp;"]"),0%,0)))</f>
        <v/>
      </c>
      <c r="V486" s="72" t="str">
        <f t="shared" si="7"/>
        <v/>
      </c>
    </row>
    <row r="487" spans="1:22" x14ac:dyDescent="0.25">
      <c r="A487" s="47"/>
      <c r="B487" s="47"/>
      <c r="C487" s="47"/>
      <c r="D487" s="117"/>
      <c r="E487" s="47"/>
      <c r="F487" s="37"/>
      <c r="G487" s="47"/>
      <c r="H487" s="37"/>
      <c r="I487" s="37"/>
      <c r="J487" s="51"/>
      <c r="K487" s="51"/>
      <c r="L487" s="51"/>
      <c r="M487" s="51"/>
      <c r="N487" s="51"/>
      <c r="O487" s="51"/>
      <c r="P487" s="51"/>
      <c r="R487" s="38" t="s">
        <v>450</v>
      </c>
      <c r="S487" s="38" t="str" cm="1">
        <f t="array" ref="S487">_xlfn.XLOOKUP(R487,INDEX(Flettilisti,,1),INDEX(Flettilisti,,2),,0)</f>
        <v>Vantar flokkun</v>
      </c>
      <c r="T487" s="38" t="str">
        <f>IF(ISBLANK(M487),"",IF(M487&lt;Gögn!$J$2,Gögn!$K$2,IF(M487&gt;Gögn!$J$4,Gögn!$K$4,Gögn!$K$3)))</f>
        <v/>
      </c>
      <c r="U487" s="49" t="str" cm="1">
        <f t="array" aca="1" ref="U487" ca="1">IF(ISBLANK(A487),"",IF(S487="Styrkhæft",_xlfn.XLOOKUP(T487,Vegalengdir[Texti],INDIRECT("Vegalengdir["&amp;'Upplýsingar um umsækjanda'!$B$10&amp;"]"),0%,0)))</f>
        <v/>
      </c>
      <c r="V487" s="72" t="str">
        <f t="shared" si="7"/>
        <v/>
      </c>
    </row>
    <row r="488" spans="1:22" x14ac:dyDescent="0.25">
      <c r="A488" s="47"/>
      <c r="B488" s="47"/>
      <c r="C488" s="47"/>
      <c r="D488" s="117"/>
      <c r="E488" s="47"/>
      <c r="F488" s="37"/>
      <c r="G488" s="47"/>
      <c r="H488" s="37"/>
      <c r="I488" s="37"/>
      <c r="J488" s="51"/>
      <c r="K488" s="51"/>
      <c r="L488" s="51"/>
      <c r="M488" s="51"/>
      <c r="N488" s="51"/>
      <c r="O488" s="51"/>
      <c r="P488" s="51"/>
      <c r="R488" s="38" t="s">
        <v>450</v>
      </c>
      <c r="S488" s="38" t="str" cm="1">
        <f t="array" ref="S488">_xlfn.XLOOKUP(R488,INDEX(Flettilisti,,1),INDEX(Flettilisti,,2),,0)</f>
        <v>Vantar flokkun</v>
      </c>
      <c r="T488" s="38" t="str">
        <f>IF(ISBLANK(M488),"",IF(M488&lt;Gögn!$J$2,Gögn!$K$2,IF(M488&gt;Gögn!$J$4,Gögn!$K$4,Gögn!$K$3)))</f>
        <v/>
      </c>
      <c r="U488" s="49" t="str" cm="1">
        <f t="array" aca="1" ref="U488" ca="1">IF(ISBLANK(A488),"",IF(S488="Styrkhæft",_xlfn.XLOOKUP(T488,Vegalengdir[Texti],INDIRECT("Vegalengdir["&amp;'Upplýsingar um umsækjanda'!$B$10&amp;"]"),0%,0)))</f>
        <v/>
      </c>
      <c r="V488" s="72" t="str">
        <f t="shared" si="7"/>
        <v/>
      </c>
    </row>
    <row r="489" spans="1:22" x14ac:dyDescent="0.25">
      <c r="A489" s="47"/>
      <c r="B489" s="47"/>
      <c r="C489" s="47"/>
      <c r="D489" s="117"/>
      <c r="E489" s="47"/>
      <c r="F489" s="37"/>
      <c r="G489" s="47"/>
      <c r="H489" s="37"/>
      <c r="I489" s="37"/>
      <c r="J489" s="51"/>
      <c r="K489" s="51"/>
      <c r="L489" s="51"/>
      <c r="M489" s="51"/>
      <c r="N489" s="51"/>
      <c r="O489" s="51"/>
      <c r="P489" s="51"/>
      <c r="R489" s="38" t="s">
        <v>450</v>
      </c>
      <c r="S489" s="38" t="str" cm="1">
        <f t="array" ref="S489">_xlfn.XLOOKUP(R489,INDEX(Flettilisti,,1),INDEX(Flettilisti,,2),,0)</f>
        <v>Vantar flokkun</v>
      </c>
      <c r="T489" s="38" t="str">
        <f>IF(ISBLANK(M489),"",IF(M489&lt;Gögn!$J$2,Gögn!$K$2,IF(M489&gt;Gögn!$J$4,Gögn!$K$4,Gögn!$K$3)))</f>
        <v/>
      </c>
      <c r="U489" s="49" t="str" cm="1">
        <f t="array" aca="1" ref="U489" ca="1">IF(ISBLANK(A489),"",IF(S489="Styrkhæft",_xlfn.XLOOKUP(T489,Vegalengdir[Texti],INDIRECT("Vegalengdir["&amp;'Upplýsingar um umsækjanda'!$B$10&amp;"]"),0%,0)))</f>
        <v/>
      </c>
      <c r="V489" s="72" t="str">
        <f t="shared" si="7"/>
        <v/>
      </c>
    </row>
    <row r="490" spans="1:22" x14ac:dyDescent="0.25">
      <c r="A490" s="47"/>
      <c r="B490" s="47"/>
      <c r="C490" s="47"/>
      <c r="D490" s="117"/>
      <c r="E490" s="47"/>
      <c r="F490" s="37"/>
      <c r="G490" s="47"/>
      <c r="H490" s="37"/>
      <c r="I490" s="37"/>
      <c r="J490" s="51"/>
      <c r="K490" s="51"/>
      <c r="L490" s="51"/>
      <c r="M490" s="51"/>
      <c r="N490" s="51"/>
      <c r="O490" s="51"/>
      <c r="P490" s="51"/>
      <c r="R490" s="38" t="s">
        <v>450</v>
      </c>
      <c r="S490" s="38" t="str" cm="1">
        <f t="array" ref="S490">_xlfn.XLOOKUP(R490,INDEX(Flettilisti,,1),INDEX(Flettilisti,,2),,0)</f>
        <v>Vantar flokkun</v>
      </c>
      <c r="T490" s="38" t="str">
        <f>IF(ISBLANK(M490),"",IF(M490&lt;Gögn!$J$2,Gögn!$K$2,IF(M490&gt;Gögn!$J$4,Gögn!$K$4,Gögn!$K$3)))</f>
        <v/>
      </c>
      <c r="U490" s="49" t="str" cm="1">
        <f t="array" aca="1" ref="U490" ca="1">IF(ISBLANK(A490),"",IF(S490="Styrkhæft",_xlfn.XLOOKUP(T490,Vegalengdir[Texti],INDIRECT("Vegalengdir["&amp;'Upplýsingar um umsækjanda'!$B$10&amp;"]"),0%,0)))</f>
        <v/>
      </c>
      <c r="V490" s="72" t="str">
        <f t="shared" si="7"/>
        <v/>
      </c>
    </row>
    <row r="491" spans="1:22" x14ac:dyDescent="0.25">
      <c r="A491" s="47"/>
      <c r="B491" s="47"/>
      <c r="C491" s="47"/>
      <c r="D491" s="117"/>
      <c r="E491" s="47"/>
      <c r="F491" s="37"/>
      <c r="G491" s="47"/>
      <c r="H491" s="37"/>
      <c r="I491" s="37"/>
      <c r="J491" s="51"/>
      <c r="K491" s="51"/>
      <c r="L491" s="51"/>
      <c r="M491" s="51"/>
      <c r="N491" s="51"/>
      <c r="O491" s="51"/>
      <c r="P491" s="51"/>
      <c r="R491" s="38" t="s">
        <v>450</v>
      </c>
      <c r="S491" s="38" t="str" cm="1">
        <f t="array" ref="S491">_xlfn.XLOOKUP(R491,INDEX(Flettilisti,,1),INDEX(Flettilisti,,2),,0)</f>
        <v>Vantar flokkun</v>
      </c>
      <c r="T491" s="38" t="str">
        <f>IF(ISBLANK(M491),"",IF(M491&lt;Gögn!$J$2,Gögn!$K$2,IF(M491&gt;Gögn!$J$4,Gögn!$K$4,Gögn!$K$3)))</f>
        <v/>
      </c>
      <c r="U491" s="49" t="str" cm="1">
        <f t="array" aca="1" ref="U491" ca="1">IF(ISBLANK(A491),"",IF(S491="Styrkhæft",_xlfn.XLOOKUP(T491,Vegalengdir[Texti],INDIRECT("Vegalengdir["&amp;'Upplýsingar um umsækjanda'!$B$10&amp;"]"),0%,0)))</f>
        <v/>
      </c>
      <c r="V491" s="72" t="str">
        <f t="shared" si="7"/>
        <v/>
      </c>
    </row>
    <row r="492" spans="1:22" x14ac:dyDescent="0.25">
      <c r="A492" s="47"/>
      <c r="B492" s="47"/>
      <c r="C492" s="47"/>
      <c r="D492" s="117"/>
      <c r="E492" s="47"/>
      <c r="F492" s="37"/>
      <c r="G492" s="47"/>
      <c r="H492" s="37"/>
      <c r="I492" s="37"/>
      <c r="J492" s="51"/>
      <c r="K492" s="51"/>
      <c r="L492" s="51"/>
      <c r="M492" s="51"/>
      <c r="N492" s="51"/>
      <c r="O492" s="51"/>
      <c r="P492" s="51"/>
      <c r="R492" s="38" t="s">
        <v>450</v>
      </c>
      <c r="S492" s="38" t="str" cm="1">
        <f t="array" ref="S492">_xlfn.XLOOKUP(R492,INDEX(Flettilisti,,1),INDEX(Flettilisti,,2),,0)</f>
        <v>Vantar flokkun</v>
      </c>
      <c r="T492" s="38" t="str">
        <f>IF(ISBLANK(M492),"",IF(M492&lt;Gögn!$J$2,Gögn!$K$2,IF(M492&gt;Gögn!$J$4,Gögn!$K$4,Gögn!$K$3)))</f>
        <v/>
      </c>
      <c r="U492" s="49" t="str" cm="1">
        <f t="array" aca="1" ref="U492" ca="1">IF(ISBLANK(A492),"",IF(S492="Styrkhæft",_xlfn.XLOOKUP(T492,Vegalengdir[Texti],INDIRECT("Vegalengdir["&amp;'Upplýsingar um umsækjanda'!$B$10&amp;"]"),0%,0)))</f>
        <v/>
      </c>
      <c r="V492" s="72" t="str">
        <f t="shared" si="7"/>
        <v/>
      </c>
    </row>
    <row r="493" spans="1:22" x14ac:dyDescent="0.25">
      <c r="A493" s="47"/>
      <c r="B493" s="47"/>
      <c r="C493" s="47"/>
      <c r="D493" s="117"/>
      <c r="E493" s="47"/>
      <c r="F493" s="37"/>
      <c r="G493" s="47"/>
      <c r="H493" s="37"/>
      <c r="I493" s="37"/>
      <c r="J493" s="51"/>
      <c r="K493" s="51"/>
      <c r="L493" s="51"/>
      <c r="M493" s="51"/>
      <c r="N493" s="51"/>
      <c r="O493" s="51"/>
      <c r="P493" s="51"/>
      <c r="R493" s="38" t="s">
        <v>450</v>
      </c>
      <c r="S493" s="38" t="str" cm="1">
        <f t="array" ref="S493">_xlfn.XLOOKUP(R493,INDEX(Flettilisti,,1),INDEX(Flettilisti,,2),,0)</f>
        <v>Vantar flokkun</v>
      </c>
      <c r="T493" s="38" t="str">
        <f>IF(ISBLANK(M493),"",IF(M493&lt;Gögn!$J$2,Gögn!$K$2,IF(M493&gt;Gögn!$J$4,Gögn!$K$4,Gögn!$K$3)))</f>
        <v/>
      </c>
      <c r="U493" s="49" t="str" cm="1">
        <f t="array" aca="1" ref="U493" ca="1">IF(ISBLANK(A493),"",IF(S493="Styrkhæft",_xlfn.XLOOKUP(T493,Vegalengdir[Texti],INDIRECT("Vegalengdir["&amp;'Upplýsingar um umsækjanda'!$B$10&amp;"]"),0%,0)))</f>
        <v/>
      </c>
      <c r="V493" s="72" t="str">
        <f t="shared" si="7"/>
        <v/>
      </c>
    </row>
    <row r="494" spans="1:22" x14ac:dyDescent="0.25">
      <c r="A494" s="47"/>
      <c r="B494" s="47"/>
      <c r="C494" s="47"/>
      <c r="D494" s="117"/>
      <c r="E494" s="47"/>
      <c r="F494" s="37"/>
      <c r="G494" s="47"/>
      <c r="H494" s="37"/>
      <c r="I494" s="37"/>
      <c r="J494" s="51"/>
      <c r="K494" s="51"/>
      <c r="L494" s="51"/>
      <c r="M494" s="51"/>
      <c r="N494" s="51"/>
      <c r="O494" s="51"/>
      <c r="P494" s="51"/>
      <c r="R494" s="38" t="s">
        <v>450</v>
      </c>
      <c r="S494" s="38" t="str" cm="1">
        <f t="array" ref="S494">_xlfn.XLOOKUP(R494,INDEX(Flettilisti,,1),INDEX(Flettilisti,,2),,0)</f>
        <v>Vantar flokkun</v>
      </c>
      <c r="T494" s="38" t="str">
        <f>IF(ISBLANK(M494),"",IF(M494&lt;Gögn!$J$2,Gögn!$K$2,IF(M494&gt;Gögn!$J$4,Gögn!$K$4,Gögn!$K$3)))</f>
        <v/>
      </c>
      <c r="U494" s="49" t="str" cm="1">
        <f t="array" aca="1" ref="U494" ca="1">IF(ISBLANK(A494),"",IF(S494="Styrkhæft",_xlfn.XLOOKUP(T494,Vegalengdir[Texti],INDIRECT("Vegalengdir["&amp;'Upplýsingar um umsækjanda'!$B$10&amp;"]"),0%,0)))</f>
        <v/>
      </c>
      <c r="V494" s="72" t="str">
        <f t="shared" si="7"/>
        <v/>
      </c>
    </row>
    <row r="495" spans="1:22" x14ac:dyDescent="0.25">
      <c r="A495" s="47"/>
      <c r="B495" s="47"/>
      <c r="C495" s="47"/>
      <c r="D495" s="117"/>
      <c r="E495" s="47"/>
      <c r="F495" s="37"/>
      <c r="G495" s="47"/>
      <c r="H495" s="37"/>
      <c r="I495" s="37"/>
      <c r="J495" s="51"/>
      <c r="K495" s="51"/>
      <c r="L495" s="51"/>
      <c r="M495" s="51"/>
      <c r="N495" s="51"/>
      <c r="O495" s="51"/>
      <c r="P495" s="51"/>
      <c r="R495" s="38" t="s">
        <v>450</v>
      </c>
      <c r="S495" s="38" t="str" cm="1">
        <f t="array" ref="S495">_xlfn.XLOOKUP(R495,INDEX(Flettilisti,,1),INDEX(Flettilisti,,2),,0)</f>
        <v>Vantar flokkun</v>
      </c>
      <c r="T495" s="38" t="str">
        <f>IF(ISBLANK(M495),"",IF(M495&lt;Gögn!$J$2,Gögn!$K$2,IF(M495&gt;Gögn!$J$4,Gögn!$K$4,Gögn!$K$3)))</f>
        <v/>
      </c>
      <c r="U495" s="49" t="str" cm="1">
        <f t="array" aca="1" ref="U495" ca="1">IF(ISBLANK(A495),"",IF(S495="Styrkhæft",_xlfn.XLOOKUP(T495,Vegalengdir[Texti],INDIRECT("Vegalengdir["&amp;'Upplýsingar um umsækjanda'!$B$10&amp;"]"),0%,0)))</f>
        <v/>
      </c>
      <c r="V495" s="72" t="str">
        <f t="shared" si="7"/>
        <v/>
      </c>
    </row>
    <row r="496" spans="1:22" x14ac:dyDescent="0.25">
      <c r="A496" s="47"/>
      <c r="B496" s="47"/>
      <c r="C496" s="47"/>
      <c r="D496" s="117"/>
      <c r="E496" s="47"/>
      <c r="F496" s="37"/>
      <c r="G496" s="47"/>
      <c r="H496" s="37"/>
      <c r="I496" s="37"/>
      <c r="J496" s="51"/>
      <c r="K496" s="51"/>
      <c r="L496" s="51"/>
      <c r="M496" s="51"/>
      <c r="N496" s="51"/>
      <c r="O496" s="51"/>
      <c r="P496" s="51"/>
      <c r="R496" s="38" t="s">
        <v>450</v>
      </c>
      <c r="S496" s="38" t="str" cm="1">
        <f t="array" ref="S496">_xlfn.XLOOKUP(R496,INDEX(Flettilisti,,1),INDEX(Flettilisti,,2),,0)</f>
        <v>Vantar flokkun</v>
      </c>
      <c r="T496" s="38" t="str">
        <f>IF(ISBLANK(M496),"",IF(M496&lt;Gögn!$J$2,Gögn!$K$2,IF(M496&gt;Gögn!$J$4,Gögn!$K$4,Gögn!$K$3)))</f>
        <v/>
      </c>
      <c r="U496" s="49" t="str" cm="1">
        <f t="array" aca="1" ref="U496" ca="1">IF(ISBLANK(A496),"",IF(S496="Styrkhæft",_xlfn.XLOOKUP(T496,Vegalengdir[Texti],INDIRECT("Vegalengdir["&amp;'Upplýsingar um umsækjanda'!$B$10&amp;"]"),0%,0)))</f>
        <v/>
      </c>
      <c r="V496" s="72" t="str">
        <f t="shared" si="7"/>
        <v/>
      </c>
    </row>
    <row r="497" spans="1:22" x14ac:dyDescent="0.25">
      <c r="A497" s="47"/>
      <c r="B497" s="47"/>
      <c r="C497" s="47"/>
      <c r="D497" s="117"/>
      <c r="E497" s="47"/>
      <c r="F497" s="37"/>
      <c r="G497" s="47"/>
      <c r="H497" s="37"/>
      <c r="I497" s="37"/>
      <c r="J497" s="51"/>
      <c r="K497" s="51"/>
      <c r="L497" s="51"/>
      <c r="M497" s="51"/>
      <c r="N497" s="51"/>
      <c r="O497" s="51"/>
      <c r="P497" s="51"/>
      <c r="R497" s="38" t="s">
        <v>450</v>
      </c>
      <c r="S497" s="38" t="str" cm="1">
        <f t="array" ref="S497">_xlfn.XLOOKUP(R497,INDEX(Flettilisti,,1),INDEX(Flettilisti,,2),,0)</f>
        <v>Vantar flokkun</v>
      </c>
      <c r="T497" s="38" t="str">
        <f>IF(ISBLANK(M497),"",IF(M497&lt;Gögn!$J$2,Gögn!$K$2,IF(M497&gt;Gögn!$J$4,Gögn!$K$4,Gögn!$K$3)))</f>
        <v/>
      </c>
      <c r="U497" s="49" t="str" cm="1">
        <f t="array" aca="1" ref="U497" ca="1">IF(ISBLANK(A497),"",IF(S497="Styrkhæft",_xlfn.XLOOKUP(T497,Vegalengdir[Texti],INDIRECT("Vegalengdir["&amp;'Upplýsingar um umsækjanda'!$B$10&amp;"]"),0%,0)))</f>
        <v/>
      </c>
      <c r="V497" s="72" t="str">
        <f t="shared" si="7"/>
        <v/>
      </c>
    </row>
    <row r="498" spans="1:22" x14ac:dyDescent="0.25">
      <c r="A498" s="47"/>
      <c r="B498" s="47"/>
      <c r="C498" s="47"/>
      <c r="D498" s="117"/>
      <c r="E498" s="47"/>
      <c r="F498" s="37"/>
      <c r="G498" s="47"/>
      <c r="H498" s="37"/>
      <c r="I498" s="37"/>
      <c r="J498" s="51"/>
      <c r="K498" s="51"/>
      <c r="L498" s="51"/>
      <c r="M498" s="51"/>
      <c r="N498" s="51"/>
      <c r="O498" s="51"/>
      <c r="P498" s="51"/>
      <c r="R498" s="38" t="s">
        <v>450</v>
      </c>
      <c r="S498" s="38" t="str" cm="1">
        <f t="array" ref="S498">_xlfn.XLOOKUP(R498,INDEX(Flettilisti,,1),INDEX(Flettilisti,,2),,0)</f>
        <v>Vantar flokkun</v>
      </c>
      <c r="T498" s="38" t="str">
        <f>IF(ISBLANK(M498),"",IF(M498&lt;Gögn!$J$2,Gögn!$K$2,IF(M498&gt;Gögn!$J$4,Gögn!$K$4,Gögn!$K$3)))</f>
        <v/>
      </c>
      <c r="U498" s="49" t="str" cm="1">
        <f t="array" aca="1" ref="U498" ca="1">IF(ISBLANK(A498),"",IF(S498="Styrkhæft",_xlfn.XLOOKUP(T498,Vegalengdir[Texti],INDIRECT("Vegalengdir["&amp;'Upplýsingar um umsækjanda'!$B$10&amp;"]"),0%,0)))</f>
        <v/>
      </c>
      <c r="V498" s="72" t="str">
        <f t="shared" si="7"/>
        <v/>
      </c>
    </row>
    <row r="499" spans="1:22" x14ac:dyDescent="0.25">
      <c r="A499" s="47"/>
      <c r="B499" s="47"/>
      <c r="C499" s="47"/>
      <c r="D499" s="117"/>
      <c r="E499" s="47"/>
      <c r="F499" s="37"/>
      <c r="G499" s="47"/>
      <c r="H499" s="37"/>
      <c r="I499" s="37"/>
      <c r="J499" s="51"/>
      <c r="K499" s="51"/>
      <c r="L499" s="51"/>
      <c r="M499" s="51"/>
      <c r="N499" s="51"/>
      <c r="O499" s="51"/>
      <c r="P499" s="51"/>
      <c r="R499" s="38" t="s">
        <v>450</v>
      </c>
      <c r="S499" s="38" t="str" cm="1">
        <f t="array" ref="S499">_xlfn.XLOOKUP(R499,INDEX(Flettilisti,,1),INDEX(Flettilisti,,2),,0)</f>
        <v>Vantar flokkun</v>
      </c>
      <c r="T499" s="38" t="str">
        <f>IF(ISBLANK(M499),"",IF(M499&lt;Gögn!$J$2,Gögn!$K$2,IF(M499&gt;Gögn!$J$4,Gögn!$K$4,Gögn!$K$3)))</f>
        <v/>
      </c>
      <c r="U499" s="49" t="str" cm="1">
        <f t="array" aca="1" ref="U499" ca="1">IF(ISBLANK(A499),"",IF(S499="Styrkhæft",_xlfn.XLOOKUP(T499,Vegalengdir[Texti],INDIRECT("Vegalengdir["&amp;'Upplýsingar um umsækjanda'!$B$10&amp;"]"),0%,0)))</f>
        <v/>
      </c>
      <c r="V499" s="72" t="str">
        <f t="shared" si="7"/>
        <v/>
      </c>
    </row>
    <row r="500" spans="1:22" x14ac:dyDescent="0.25">
      <c r="A500" s="47"/>
      <c r="B500" s="47"/>
      <c r="C500" s="47"/>
      <c r="D500" s="117"/>
      <c r="E500" s="47"/>
      <c r="F500" s="37"/>
      <c r="G500" s="47"/>
      <c r="H500" s="37"/>
      <c r="I500" s="37"/>
      <c r="J500" s="51"/>
      <c r="K500" s="51"/>
      <c r="L500" s="51"/>
      <c r="M500" s="51"/>
      <c r="N500" s="51"/>
      <c r="O500" s="51"/>
      <c r="P500" s="51"/>
      <c r="R500" s="38" t="s">
        <v>450</v>
      </c>
      <c r="S500" s="38" t="str" cm="1">
        <f t="array" ref="S500">_xlfn.XLOOKUP(R500,INDEX(Flettilisti,,1),INDEX(Flettilisti,,2),,0)</f>
        <v>Vantar flokkun</v>
      </c>
      <c r="T500" s="38" t="str">
        <f>IF(ISBLANK(M500),"",IF(M500&lt;Gögn!$J$2,Gögn!$K$2,IF(M500&gt;Gögn!$J$4,Gögn!$K$4,Gögn!$K$3)))</f>
        <v/>
      </c>
      <c r="U500" s="49" t="str" cm="1">
        <f t="array" aca="1" ref="U500" ca="1">IF(ISBLANK(A500),"",IF(S500="Styrkhæft",_xlfn.XLOOKUP(T500,Vegalengdir[Texti],INDIRECT("Vegalengdir["&amp;'Upplýsingar um umsækjanda'!$B$10&amp;"]"),0%,0)))</f>
        <v/>
      </c>
      <c r="V500" s="72" t="str">
        <f t="shared" si="7"/>
        <v/>
      </c>
    </row>
    <row r="501" spans="1:22" x14ac:dyDescent="0.25">
      <c r="A501" s="47"/>
      <c r="B501" s="47"/>
      <c r="C501" s="47"/>
      <c r="D501" s="117"/>
      <c r="E501" s="47"/>
      <c r="F501" s="37"/>
      <c r="G501" s="47"/>
      <c r="H501" s="37"/>
      <c r="I501" s="37"/>
      <c r="J501" s="51"/>
      <c r="K501" s="51"/>
      <c r="L501" s="51"/>
      <c r="M501" s="51"/>
      <c r="N501" s="51"/>
      <c r="O501" s="51"/>
      <c r="P501" s="51"/>
      <c r="R501" s="38" t="s">
        <v>450</v>
      </c>
      <c r="S501" s="38" t="str" cm="1">
        <f t="array" ref="S501">_xlfn.XLOOKUP(R501,INDEX(Flettilisti,,1),INDEX(Flettilisti,,2),,0)</f>
        <v>Vantar flokkun</v>
      </c>
      <c r="T501" s="38" t="str">
        <f>IF(ISBLANK(M501),"",IF(M501&lt;Gögn!$J$2,Gögn!$K$2,IF(M501&gt;Gögn!$J$4,Gögn!$K$4,Gögn!$K$3)))</f>
        <v/>
      </c>
      <c r="U501" s="49" t="str" cm="1">
        <f t="array" aca="1" ref="U501" ca="1">IF(ISBLANK(A501),"",IF(S501="Styrkhæft",_xlfn.XLOOKUP(T501,Vegalengdir[Texti],INDIRECT("Vegalengdir["&amp;'Upplýsingar um umsækjanda'!$B$10&amp;"]"),0%,0)))</f>
        <v/>
      </c>
      <c r="V501" s="72" t="str">
        <f t="shared" si="7"/>
        <v/>
      </c>
    </row>
    <row r="502" spans="1:22" x14ac:dyDescent="0.25">
      <c r="A502" s="47"/>
      <c r="B502" s="47"/>
      <c r="C502" s="47"/>
      <c r="D502" s="117"/>
      <c r="E502" s="47"/>
      <c r="F502" s="37"/>
      <c r="G502" s="47"/>
      <c r="H502" s="37"/>
      <c r="I502" s="37"/>
      <c r="J502" s="51"/>
      <c r="K502" s="51"/>
      <c r="L502" s="51"/>
      <c r="M502" s="51"/>
      <c r="N502" s="51"/>
      <c r="O502" s="51"/>
      <c r="P502" s="51"/>
      <c r="R502" s="38" t="s">
        <v>450</v>
      </c>
      <c r="S502" s="38" t="str" cm="1">
        <f t="array" ref="S502">_xlfn.XLOOKUP(R502,INDEX(Flettilisti,,1),INDEX(Flettilisti,,2),,0)</f>
        <v>Vantar flokkun</v>
      </c>
      <c r="T502" s="38" t="str">
        <f>IF(ISBLANK(M502),"",IF(M502&lt;Gögn!$J$2,Gögn!$K$2,IF(M502&gt;Gögn!$J$4,Gögn!$K$4,Gögn!$K$3)))</f>
        <v/>
      </c>
      <c r="U502" s="49" t="str" cm="1">
        <f t="array" aca="1" ref="U502" ca="1">IF(ISBLANK(A502),"",IF(S502="Styrkhæft",_xlfn.XLOOKUP(T502,Vegalengdir[Texti],INDIRECT("Vegalengdir["&amp;'Upplýsingar um umsækjanda'!$B$10&amp;"]"),0%,0)))</f>
        <v/>
      </c>
      <c r="V502" s="72" t="str">
        <f t="shared" si="7"/>
        <v/>
      </c>
    </row>
    <row r="503" spans="1:22" x14ac:dyDescent="0.25">
      <c r="A503" s="47"/>
      <c r="B503" s="47"/>
      <c r="C503" s="47"/>
      <c r="D503" s="117"/>
      <c r="E503" s="47"/>
      <c r="F503" s="37"/>
      <c r="G503" s="47"/>
      <c r="H503" s="37"/>
      <c r="I503" s="37"/>
      <c r="J503" s="51"/>
      <c r="K503" s="51"/>
      <c r="L503" s="51"/>
      <c r="M503" s="51"/>
      <c r="N503" s="51"/>
      <c r="O503" s="51"/>
      <c r="P503" s="51"/>
      <c r="R503" s="38" t="s">
        <v>450</v>
      </c>
      <c r="S503" s="38" t="str" cm="1">
        <f t="array" ref="S503">_xlfn.XLOOKUP(R503,INDEX(Flettilisti,,1),INDEX(Flettilisti,,2),,0)</f>
        <v>Vantar flokkun</v>
      </c>
      <c r="T503" s="38" t="str">
        <f>IF(ISBLANK(M503),"",IF(M503&lt;Gögn!$J$2,Gögn!$K$2,IF(M503&gt;Gögn!$J$4,Gögn!$K$4,Gögn!$K$3)))</f>
        <v/>
      </c>
      <c r="U503" s="49" t="str" cm="1">
        <f t="array" aca="1" ref="U503" ca="1">IF(ISBLANK(A503),"",IF(S503="Styrkhæft",_xlfn.XLOOKUP(T503,Vegalengdir[Texti],INDIRECT("Vegalengdir["&amp;'Upplýsingar um umsækjanda'!$B$10&amp;"]"),0%,0)))</f>
        <v/>
      </c>
      <c r="V503" s="72" t="str">
        <f t="shared" si="7"/>
        <v/>
      </c>
    </row>
    <row r="504" spans="1:22" x14ac:dyDescent="0.25">
      <c r="A504" s="47"/>
      <c r="B504" s="47"/>
      <c r="C504" s="47"/>
      <c r="D504" s="117"/>
      <c r="E504" s="47"/>
      <c r="F504" s="37"/>
      <c r="G504" s="47"/>
      <c r="H504" s="37"/>
      <c r="I504" s="37"/>
      <c r="J504" s="51"/>
      <c r="K504" s="51"/>
      <c r="L504" s="51"/>
      <c r="M504" s="51"/>
      <c r="N504" s="51"/>
      <c r="O504" s="51"/>
      <c r="P504" s="51"/>
      <c r="R504" s="38" t="s">
        <v>450</v>
      </c>
      <c r="S504" s="38" t="str" cm="1">
        <f t="array" ref="S504">_xlfn.XLOOKUP(R504,INDEX(Flettilisti,,1),INDEX(Flettilisti,,2),,0)</f>
        <v>Vantar flokkun</v>
      </c>
      <c r="T504" s="38" t="str">
        <f>IF(ISBLANK(M504),"",IF(M504&lt;Gögn!$J$2,Gögn!$K$2,IF(M504&gt;Gögn!$J$4,Gögn!$K$4,Gögn!$K$3)))</f>
        <v/>
      </c>
      <c r="U504" s="49" t="str" cm="1">
        <f t="array" aca="1" ref="U504" ca="1">IF(ISBLANK(A504),"",IF(S504="Styrkhæft",_xlfn.XLOOKUP(T504,Vegalengdir[Texti],INDIRECT("Vegalengdir["&amp;'Upplýsingar um umsækjanda'!$B$10&amp;"]"),0%,0)))</f>
        <v/>
      </c>
      <c r="V504" s="72" t="str">
        <f t="shared" si="7"/>
        <v/>
      </c>
    </row>
    <row r="505" spans="1:22" x14ac:dyDescent="0.25">
      <c r="A505" s="47"/>
      <c r="B505" s="47"/>
      <c r="C505" s="47"/>
      <c r="D505" s="117"/>
      <c r="E505" s="47"/>
      <c r="F505" s="37"/>
      <c r="G505" s="47"/>
      <c r="H505" s="37"/>
      <c r="I505" s="37"/>
      <c r="J505" s="51"/>
      <c r="K505" s="51"/>
      <c r="L505" s="51"/>
      <c r="M505" s="51"/>
      <c r="N505" s="51"/>
      <c r="O505" s="51"/>
      <c r="P505" s="51"/>
      <c r="R505" s="38" t="s">
        <v>450</v>
      </c>
      <c r="S505" s="38" t="str" cm="1">
        <f t="array" ref="S505">_xlfn.XLOOKUP(R505,INDEX(Flettilisti,,1),INDEX(Flettilisti,,2),,0)</f>
        <v>Vantar flokkun</v>
      </c>
      <c r="T505" s="38" t="str">
        <f>IF(ISBLANK(M505),"",IF(M505&lt;Gögn!$J$2,Gögn!$K$2,IF(M505&gt;Gögn!$J$4,Gögn!$K$4,Gögn!$K$3)))</f>
        <v/>
      </c>
      <c r="U505" s="49" t="str" cm="1">
        <f t="array" aca="1" ref="U505" ca="1">IF(ISBLANK(A505),"",IF(S505="Styrkhæft",_xlfn.XLOOKUP(T505,Vegalengdir[Texti],INDIRECT("Vegalengdir["&amp;'Upplýsingar um umsækjanda'!$B$10&amp;"]"),0%,0)))</f>
        <v/>
      </c>
      <c r="V505" s="72" t="str">
        <f t="shared" si="7"/>
        <v/>
      </c>
    </row>
    <row r="506" spans="1:22" x14ac:dyDescent="0.25">
      <c r="A506" s="47"/>
      <c r="B506" s="47"/>
      <c r="C506" s="47"/>
      <c r="D506" s="117"/>
      <c r="E506" s="47"/>
      <c r="F506" s="37"/>
      <c r="G506" s="47"/>
      <c r="H506" s="37"/>
      <c r="I506" s="37"/>
      <c r="J506" s="51"/>
      <c r="K506" s="51"/>
      <c r="L506" s="51"/>
      <c r="M506" s="51"/>
      <c r="N506" s="51"/>
      <c r="O506" s="51"/>
      <c r="P506" s="51"/>
      <c r="R506" s="38" t="s">
        <v>450</v>
      </c>
      <c r="S506" s="38" t="str" cm="1">
        <f t="array" ref="S506">_xlfn.XLOOKUP(R506,INDEX(Flettilisti,,1),INDEX(Flettilisti,,2),,0)</f>
        <v>Vantar flokkun</v>
      </c>
      <c r="T506" s="38" t="str">
        <f>IF(ISBLANK(M506),"",IF(M506&lt;Gögn!$J$2,Gögn!$K$2,IF(M506&gt;Gögn!$J$4,Gögn!$K$4,Gögn!$K$3)))</f>
        <v/>
      </c>
      <c r="U506" s="49" t="str" cm="1">
        <f t="array" aca="1" ref="U506" ca="1">IF(ISBLANK(A506),"",IF(S506="Styrkhæft",_xlfn.XLOOKUP(T506,Vegalengdir[Texti],INDIRECT("Vegalengdir["&amp;'Upplýsingar um umsækjanda'!$B$10&amp;"]"),0%,0)))</f>
        <v/>
      </c>
      <c r="V506" s="72" t="str">
        <f t="shared" si="7"/>
        <v/>
      </c>
    </row>
    <row r="507" spans="1:22" x14ac:dyDescent="0.25">
      <c r="A507" s="47"/>
      <c r="B507" s="47"/>
      <c r="C507" s="47"/>
      <c r="D507" s="117"/>
      <c r="E507" s="47"/>
      <c r="F507" s="37"/>
      <c r="G507" s="47"/>
      <c r="H507" s="37"/>
      <c r="I507" s="37"/>
      <c r="J507" s="51"/>
      <c r="K507" s="51"/>
      <c r="L507" s="51"/>
      <c r="M507" s="51"/>
      <c r="N507" s="51"/>
      <c r="O507" s="51"/>
      <c r="P507" s="51"/>
      <c r="R507" s="38" t="s">
        <v>450</v>
      </c>
      <c r="S507" s="38" t="str" cm="1">
        <f t="array" ref="S507">_xlfn.XLOOKUP(R507,INDEX(Flettilisti,,1),INDEX(Flettilisti,,2),,0)</f>
        <v>Vantar flokkun</v>
      </c>
      <c r="T507" s="38" t="str">
        <f>IF(ISBLANK(M507),"",IF(M507&lt;Gögn!$J$2,Gögn!$K$2,IF(M507&gt;Gögn!$J$4,Gögn!$K$4,Gögn!$K$3)))</f>
        <v/>
      </c>
      <c r="U507" s="49" t="str" cm="1">
        <f t="array" aca="1" ref="U507" ca="1">IF(ISBLANK(A507),"",IF(S507="Styrkhæft",_xlfn.XLOOKUP(T507,Vegalengdir[Texti],INDIRECT("Vegalengdir["&amp;'Upplýsingar um umsækjanda'!$B$10&amp;"]"),0%,0)))</f>
        <v/>
      </c>
      <c r="V507" s="72" t="str">
        <f t="shared" si="7"/>
        <v/>
      </c>
    </row>
    <row r="508" spans="1:22" x14ac:dyDescent="0.25">
      <c r="A508" s="47"/>
      <c r="B508" s="47"/>
      <c r="C508" s="47"/>
      <c r="D508" s="117"/>
      <c r="E508" s="47"/>
      <c r="F508" s="37"/>
      <c r="G508" s="47"/>
      <c r="H508" s="37"/>
      <c r="I508" s="37"/>
      <c r="J508" s="51"/>
      <c r="K508" s="51"/>
      <c r="L508" s="51"/>
      <c r="M508" s="51"/>
      <c r="N508" s="51"/>
      <c r="O508" s="51"/>
      <c r="P508" s="51"/>
      <c r="R508" s="38" t="s">
        <v>450</v>
      </c>
      <c r="S508" s="38" t="str" cm="1">
        <f t="array" ref="S508">_xlfn.XLOOKUP(R508,INDEX(Flettilisti,,1),INDEX(Flettilisti,,2),,0)</f>
        <v>Vantar flokkun</v>
      </c>
      <c r="T508" s="38" t="str">
        <f>IF(ISBLANK(M508),"",IF(M508&lt;Gögn!$J$2,Gögn!$K$2,IF(M508&gt;Gögn!$J$4,Gögn!$K$4,Gögn!$K$3)))</f>
        <v/>
      </c>
      <c r="U508" s="49" t="str" cm="1">
        <f t="array" aca="1" ref="U508" ca="1">IF(ISBLANK(A508),"",IF(S508="Styrkhæft",_xlfn.XLOOKUP(T508,Vegalengdir[Texti],INDIRECT("Vegalengdir["&amp;'Upplýsingar um umsækjanda'!$B$10&amp;"]"),0%,0)))</f>
        <v/>
      </c>
      <c r="V508" s="72" t="str">
        <f t="shared" si="7"/>
        <v/>
      </c>
    </row>
    <row r="509" spans="1:22" x14ac:dyDescent="0.25">
      <c r="A509" s="47"/>
      <c r="B509" s="47"/>
      <c r="C509" s="47"/>
      <c r="D509" s="117"/>
      <c r="E509" s="47"/>
      <c r="F509" s="37"/>
      <c r="G509" s="47"/>
      <c r="H509" s="37"/>
      <c r="I509" s="37"/>
      <c r="J509" s="51"/>
      <c r="K509" s="51"/>
      <c r="L509" s="51"/>
      <c r="M509" s="51"/>
      <c r="N509" s="51"/>
      <c r="O509" s="51"/>
      <c r="P509" s="51"/>
      <c r="R509" s="38" t="s">
        <v>450</v>
      </c>
      <c r="S509" s="38" t="str" cm="1">
        <f t="array" ref="S509">_xlfn.XLOOKUP(R509,INDEX(Flettilisti,,1),INDEX(Flettilisti,,2),,0)</f>
        <v>Vantar flokkun</v>
      </c>
      <c r="T509" s="38" t="str">
        <f>IF(ISBLANK(M509),"",IF(M509&lt;Gögn!$J$2,Gögn!$K$2,IF(M509&gt;Gögn!$J$4,Gögn!$K$4,Gögn!$K$3)))</f>
        <v/>
      </c>
      <c r="U509" s="49" t="str" cm="1">
        <f t="array" aca="1" ref="U509" ca="1">IF(ISBLANK(A509),"",IF(S509="Styrkhæft",_xlfn.XLOOKUP(T509,Vegalengdir[Texti],INDIRECT("Vegalengdir["&amp;'Upplýsingar um umsækjanda'!$B$10&amp;"]"),0%,0)))</f>
        <v/>
      </c>
      <c r="V509" s="72" t="str">
        <f t="shared" si="7"/>
        <v/>
      </c>
    </row>
    <row r="510" spans="1:22" x14ac:dyDescent="0.25">
      <c r="A510" s="47"/>
      <c r="B510" s="47"/>
      <c r="C510" s="47"/>
      <c r="D510" s="117"/>
      <c r="E510" s="47"/>
      <c r="F510" s="37"/>
      <c r="G510" s="47"/>
      <c r="H510" s="37"/>
      <c r="I510" s="37"/>
      <c r="J510" s="51"/>
      <c r="K510" s="51"/>
      <c r="L510" s="51"/>
      <c r="M510" s="51"/>
      <c r="N510" s="51"/>
      <c r="O510" s="51"/>
      <c r="P510" s="51"/>
      <c r="R510" s="38" t="s">
        <v>450</v>
      </c>
      <c r="S510" s="38" t="str" cm="1">
        <f t="array" ref="S510">_xlfn.XLOOKUP(R510,INDEX(Flettilisti,,1),INDEX(Flettilisti,,2),,0)</f>
        <v>Vantar flokkun</v>
      </c>
      <c r="T510" s="38" t="str">
        <f>IF(ISBLANK(M510),"",IF(M510&lt;Gögn!$J$2,Gögn!$K$2,IF(M510&gt;Gögn!$J$4,Gögn!$K$4,Gögn!$K$3)))</f>
        <v/>
      </c>
      <c r="U510" s="49" t="str" cm="1">
        <f t="array" aca="1" ref="U510" ca="1">IF(ISBLANK(A510),"",IF(S510="Styrkhæft",_xlfn.XLOOKUP(T510,Vegalengdir[Texti],INDIRECT("Vegalengdir["&amp;'Upplýsingar um umsækjanda'!$B$10&amp;"]"),0%,0)))</f>
        <v/>
      </c>
      <c r="V510" s="72" t="str">
        <f t="shared" si="7"/>
        <v/>
      </c>
    </row>
    <row r="511" spans="1:22" x14ac:dyDescent="0.25">
      <c r="A511" s="47"/>
      <c r="B511" s="47"/>
      <c r="C511" s="47"/>
      <c r="D511" s="117"/>
      <c r="E511" s="47"/>
      <c r="F511" s="37"/>
      <c r="G511" s="47"/>
      <c r="H511" s="37"/>
      <c r="I511" s="37"/>
      <c r="J511" s="51"/>
      <c r="K511" s="51"/>
      <c r="L511" s="51"/>
      <c r="M511" s="51"/>
      <c r="N511" s="51"/>
      <c r="O511" s="51"/>
      <c r="P511" s="51"/>
      <c r="R511" s="38" t="s">
        <v>450</v>
      </c>
      <c r="S511" s="38" t="str" cm="1">
        <f t="array" ref="S511">_xlfn.XLOOKUP(R511,INDEX(Flettilisti,,1),INDEX(Flettilisti,,2),,0)</f>
        <v>Vantar flokkun</v>
      </c>
      <c r="T511" s="38" t="str">
        <f>IF(ISBLANK(M511),"",IF(M511&lt;Gögn!$J$2,Gögn!$K$2,IF(M511&gt;Gögn!$J$4,Gögn!$K$4,Gögn!$K$3)))</f>
        <v/>
      </c>
      <c r="U511" s="49" t="str" cm="1">
        <f t="array" aca="1" ref="U511" ca="1">IF(ISBLANK(A511),"",IF(S511="Styrkhæft",_xlfn.XLOOKUP(T511,Vegalengdir[Texti],INDIRECT("Vegalengdir["&amp;'Upplýsingar um umsækjanda'!$B$10&amp;"]"),0%,0)))</f>
        <v/>
      </c>
      <c r="V511" s="72" t="str">
        <f t="shared" si="7"/>
        <v/>
      </c>
    </row>
    <row r="512" spans="1:22" x14ac:dyDescent="0.25">
      <c r="A512" s="47"/>
      <c r="B512" s="47"/>
      <c r="C512" s="47"/>
      <c r="D512" s="117"/>
      <c r="E512" s="47"/>
      <c r="F512" s="37"/>
      <c r="G512" s="47"/>
      <c r="H512" s="37"/>
      <c r="I512" s="37"/>
      <c r="J512" s="51"/>
      <c r="K512" s="51"/>
      <c r="L512" s="51"/>
      <c r="M512" s="51"/>
      <c r="N512" s="51"/>
      <c r="O512" s="51"/>
      <c r="P512" s="51"/>
      <c r="R512" s="38" t="s">
        <v>450</v>
      </c>
      <c r="S512" s="38" t="str" cm="1">
        <f t="array" ref="S512">_xlfn.XLOOKUP(R512,INDEX(Flettilisti,,1),INDEX(Flettilisti,,2),,0)</f>
        <v>Vantar flokkun</v>
      </c>
      <c r="T512" s="38" t="str">
        <f>IF(ISBLANK(M512),"",IF(M512&lt;Gögn!$J$2,Gögn!$K$2,IF(M512&gt;Gögn!$J$4,Gögn!$K$4,Gögn!$K$3)))</f>
        <v/>
      </c>
      <c r="U512" s="49" t="str" cm="1">
        <f t="array" aca="1" ref="U512" ca="1">IF(ISBLANK(A512),"",IF(S512="Styrkhæft",_xlfn.XLOOKUP(T512,Vegalengdir[Texti],INDIRECT("Vegalengdir["&amp;'Upplýsingar um umsækjanda'!$B$10&amp;"]"),0%,0)))</f>
        <v/>
      </c>
      <c r="V512" s="72" t="str">
        <f t="shared" si="7"/>
        <v/>
      </c>
    </row>
    <row r="513" spans="1:22" x14ac:dyDescent="0.25">
      <c r="A513" s="47"/>
      <c r="B513" s="47"/>
      <c r="C513" s="47"/>
      <c r="D513" s="117"/>
      <c r="E513" s="47"/>
      <c r="F513" s="37"/>
      <c r="G513" s="47"/>
      <c r="H513" s="37"/>
      <c r="I513" s="37"/>
      <c r="J513" s="51"/>
      <c r="K513" s="51"/>
      <c r="L513" s="51"/>
      <c r="M513" s="51"/>
      <c r="N513" s="51"/>
      <c r="O513" s="51"/>
      <c r="P513" s="51"/>
      <c r="R513" s="38" t="s">
        <v>450</v>
      </c>
      <c r="S513" s="38" t="str" cm="1">
        <f t="array" ref="S513">_xlfn.XLOOKUP(R513,INDEX(Flettilisti,,1),INDEX(Flettilisti,,2),,0)</f>
        <v>Vantar flokkun</v>
      </c>
      <c r="T513" s="38" t="str">
        <f>IF(ISBLANK(M513),"",IF(M513&lt;Gögn!$J$2,Gögn!$K$2,IF(M513&gt;Gögn!$J$4,Gögn!$K$4,Gögn!$K$3)))</f>
        <v/>
      </c>
      <c r="U513" s="49" t="str" cm="1">
        <f t="array" aca="1" ref="U513" ca="1">IF(ISBLANK(A513),"",IF(S513="Styrkhæft",_xlfn.XLOOKUP(T513,Vegalengdir[Texti],INDIRECT("Vegalengdir["&amp;'Upplýsingar um umsækjanda'!$B$10&amp;"]"),0%,0)))</f>
        <v/>
      </c>
      <c r="V513" s="72" t="str">
        <f t="shared" si="7"/>
        <v/>
      </c>
    </row>
    <row r="514" spans="1:22" x14ac:dyDescent="0.25">
      <c r="A514" s="47"/>
      <c r="B514" s="47"/>
      <c r="C514" s="47"/>
      <c r="D514" s="117"/>
      <c r="E514" s="47"/>
      <c r="F514" s="37"/>
      <c r="G514" s="47"/>
      <c r="H514" s="37"/>
      <c r="I514" s="37"/>
      <c r="J514" s="51"/>
      <c r="K514" s="51"/>
      <c r="L514" s="51"/>
      <c r="M514" s="51"/>
      <c r="N514" s="51"/>
      <c r="O514" s="51"/>
      <c r="P514" s="51"/>
      <c r="R514" s="38" t="s">
        <v>450</v>
      </c>
      <c r="S514" s="38" t="str" cm="1">
        <f t="array" ref="S514">_xlfn.XLOOKUP(R514,INDEX(Flettilisti,,1),INDEX(Flettilisti,,2),,0)</f>
        <v>Vantar flokkun</v>
      </c>
      <c r="T514" s="38" t="str">
        <f>IF(ISBLANK(M514),"",IF(M514&lt;Gögn!$J$2,Gögn!$K$2,IF(M514&gt;Gögn!$J$4,Gögn!$K$4,Gögn!$K$3)))</f>
        <v/>
      </c>
      <c r="U514" s="49" t="str" cm="1">
        <f t="array" aca="1" ref="U514" ca="1">IF(ISBLANK(A514),"",IF(S514="Styrkhæft",_xlfn.XLOOKUP(T514,Vegalengdir[Texti],INDIRECT("Vegalengdir["&amp;'Upplýsingar um umsækjanda'!$B$10&amp;"]"),0%,0)))</f>
        <v/>
      </c>
      <c r="V514" s="72" t="str">
        <f t="shared" si="7"/>
        <v/>
      </c>
    </row>
    <row r="515" spans="1:22" x14ac:dyDescent="0.25">
      <c r="A515" s="47"/>
      <c r="B515" s="47"/>
      <c r="C515" s="47"/>
      <c r="D515" s="117"/>
      <c r="E515" s="47"/>
      <c r="F515" s="37"/>
      <c r="G515" s="47"/>
      <c r="H515" s="37"/>
      <c r="I515" s="37"/>
      <c r="J515" s="51"/>
      <c r="K515" s="51"/>
      <c r="L515" s="51"/>
      <c r="M515" s="51"/>
      <c r="N515" s="51"/>
      <c r="O515" s="51"/>
      <c r="P515" s="51"/>
      <c r="R515" s="38" t="s">
        <v>450</v>
      </c>
      <c r="S515" s="38" t="str" cm="1">
        <f t="array" ref="S515">_xlfn.XLOOKUP(R515,INDEX(Flettilisti,,1),INDEX(Flettilisti,,2),,0)</f>
        <v>Vantar flokkun</v>
      </c>
      <c r="T515" s="38" t="str">
        <f>IF(ISBLANK(M515),"",IF(M515&lt;Gögn!$J$2,Gögn!$K$2,IF(M515&gt;Gögn!$J$4,Gögn!$K$4,Gögn!$K$3)))</f>
        <v/>
      </c>
      <c r="U515" s="49" t="str" cm="1">
        <f t="array" aca="1" ref="U515" ca="1">IF(ISBLANK(A515),"",IF(S515="Styrkhæft",_xlfn.XLOOKUP(T515,Vegalengdir[Texti],INDIRECT("Vegalengdir["&amp;'Upplýsingar um umsækjanda'!$B$10&amp;"]"),0%,0)))</f>
        <v/>
      </c>
      <c r="V515" s="72" t="str">
        <f t="shared" ref="V515:V578" si="8">IF(ISBLANK(A515),"",U515*P515)</f>
        <v/>
      </c>
    </row>
    <row r="516" spans="1:22" x14ac:dyDescent="0.25">
      <c r="A516" s="47"/>
      <c r="B516" s="47"/>
      <c r="C516" s="47"/>
      <c r="D516" s="117"/>
      <c r="E516" s="47"/>
      <c r="F516" s="37"/>
      <c r="G516" s="47"/>
      <c r="H516" s="37"/>
      <c r="I516" s="37"/>
      <c r="J516" s="51"/>
      <c r="K516" s="51"/>
      <c r="L516" s="51"/>
      <c r="M516" s="51"/>
      <c r="N516" s="51"/>
      <c r="O516" s="51"/>
      <c r="P516" s="51"/>
      <c r="R516" s="38" t="s">
        <v>450</v>
      </c>
      <c r="S516" s="38" t="str" cm="1">
        <f t="array" ref="S516">_xlfn.XLOOKUP(R516,INDEX(Flettilisti,,1),INDEX(Flettilisti,,2),,0)</f>
        <v>Vantar flokkun</v>
      </c>
      <c r="T516" s="38" t="str">
        <f>IF(ISBLANK(M516),"",IF(M516&lt;Gögn!$J$2,Gögn!$K$2,IF(M516&gt;Gögn!$J$4,Gögn!$K$4,Gögn!$K$3)))</f>
        <v/>
      </c>
      <c r="U516" s="49" t="str" cm="1">
        <f t="array" aca="1" ref="U516" ca="1">IF(ISBLANK(A516),"",IF(S516="Styrkhæft",_xlfn.XLOOKUP(T516,Vegalengdir[Texti],INDIRECT("Vegalengdir["&amp;'Upplýsingar um umsækjanda'!$B$10&amp;"]"),0%,0)))</f>
        <v/>
      </c>
      <c r="V516" s="72" t="str">
        <f t="shared" si="8"/>
        <v/>
      </c>
    </row>
    <row r="517" spans="1:22" x14ac:dyDescent="0.25">
      <c r="A517" s="47"/>
      <c r="B517" s="47"/>
      <c r="C517" s="47"/>
      <c r="D517" s="117"/>
      <c r="E517" s="47"/>
      <c r="F517" s="37"/>
      <c r="G517" s="47"/>
      <c r="H517" s="37"/>
      <c r="I517" s="37"/>
      <c r="J517" s="51"/>
      <c r="K517" s="51"/>
      <c r="L517" s="51"/>
      <c r="M517" s="51"/>
      <c r="N517" s="51"/>
      <c r="O517" s="51"/>
      <c r="P517" s="51"/>
      <c r="R517" s="38" t="s">
        <v>450</v>
      </c>
      <c r="S517" s="38" t="str" cm="1">
        <f t="array" ref="S517">_xlfn.XLOOKUP(R517,INDEX(Flettilisti,,1),INDEX(Flettilisti,,2),,0)</f>
        <v>Vantar flokkun</v>
      </c>
      <c r="T517" s="38" t="str">
        <f>IF(ISBLANK(M517),"",IF(M517&lt;Gögn!$J$2,Gögn!$K$2,IF(M517&gt;Gögn!$J$4,Gögn!$K$4,Gögn!$K$3)))</f>
        <v/>
      </c>
      <c r="U517" s="49" t="str" cm="1">
        <f t="array" aca="1" ref="U517" ca="1">IF(ISBLANK(A517),"",IF(S517="Styrkhæft",_xlfn.XLOOKUP(T517,Vegalengdir[Texti],INDIRECT("Vegalengdir["&amp;'Upplýsingar um umsækjanda'!$B$10&amp;"]"),0%,0)))</f>
        <v/>
      </c>
      <c r="V517" s="72" t="str">
        <f t="shared" si="8"/>
        <v/>
      </c>
    </row>
    <row r="518" spans="1:22" x14ac:dyDescent="0.25">
      <c r="A518" s="47"/>
      <c r="B518" s="47"/>
      <c r="C518" s="47"/>
      <c r="D518" s="117"/>
      <c r="E518" s="47"/>
      <c r="F518" s="37"/>
      <c r="G518" s="47"/>
      <c r="H518" s="37"/>
      <c r="I518" s="37"/>
      <c r="J518" s="51"/>
      <c r="K518" s="51"/>
      <c r="L518" s="51"/>
      <c r="M518" s="51"/>
      <c r="N518" s="51"/>
      <c r="O518" s="51"/>
      <c r="P518" s="51"/>
      <c r="R518" s="38" t="s">
        <v>450</v>
      </c>
      <c r="S518" s="38" t="str" cm="1">
        <f t="array" ref="S518">_xlfn.XLOOKUP(R518,INDEX(Flettilisti,,1),INDEX(Flettilisti,,2),,0)</f>
        <v>Vantar flokkun</v>
      </c>
      <c r="T518" s="38" t="str">
        <f>IF(ISBLANK(M518),"",IF(M518&lt;Gögn!$J$2,Gögn!$K$2,IF(M518&gt;Gögn!$J$4,Gögn!$K$4,Gögn!$K$3)))</f>
        <v/>
      </c>
      <c r="U518" s="49" t="str" cm="1">
        <f t="array" aca="1" ref="U518" ca="1">IF(ISBLANK(A518),"",IF(S518="Styrkhæft",_xlfn.XLOOKUP(T518,Vegalengdir[Texti],INDIRECT("Vegalengdir["&amp;'Upplýsingar um umsækjanda'!$B$10&amp;"]"),0%,0)))</f>
        <v/>
      </c>
      <c r="V518" s="72" t="str">
        <f t="shared" si="8"/>
        <v/>
      </c>
    </row>
    <row r="519" spans="1:22" x14ac:dyDescent="0.25">
      <c r="A519" s="47"/>
      <c r="B519" s="47"/>
      <c r="C519" s="47"/>
      <c r="D519" s="117"/>
      <c r="E519" s="47"/>
      <c r="F519" s="37"/>
      <c r="G519" s="47"/>
      <c r="H519" s="37"/>
      <c r="I519" s="37"/>
      <c r="J519" s="51"/>
      <c r="K519" s="51"/>
      <c r="L519" s="51"/>
      <c r="M519" s="51"/>
      <c r="N519" s="51"/>
      <c r="O519" s="51"/>
      <c r="P519" s="51"/>
      <c r="R519" s="38" t="s">
        <v>450</v>
      </c>
      <c r="S519" s="38" t="str" cm="1">
        <f t="array" ref="S519">_xlfn.XLOOKUP(R519,INDEX(Flettilisti,,1),INDEX(Flettilisti,,2),,0)</f>
        <v>Vantar flokkun</v>
      </c>
      <c r="T519" s="38" t="str">
        <f>IF(ISBLANK(M519),"",IF(M519&lt;Gögn!$J$2,Gögn!$K$2,IF(M519&gt;Gögn!$J$4,Gögn!$K$4,Gögn!$K$3)))</f>
        <v/>
      </c>
      <c r="U519" s="49" t="str" cm="1">
        <f t="array" aca="1" ref="U519" ca="1">IF(ISBLANK(A519),"",IF(S519="Styrkhæft",_xlfn.XLOOKUP(T519,Vegalengdir[Texti],INDIRECT("Vegalengdir["&amp;'Upplýsingar um umsækjanda'!$B$10&amp;"]"),0%,0)))</f>
        <v/>
      </c>
      <c r="V519" s="72" t="str">
        <f t="shared" si="8"/>
        <v/>
      </c>
    </row>
    <row r="520" spans="1:22" x14ac:dyDescent="0.25">
      <c r="A520" s="47"/>
      <c r="B520" s="47"/>
      <c r="C520" s="47"/>
      <c r="D520" s="117"/>
      <c r="E520" s="47"/>
      <c r="F520" s="37"/>
      <c r="G520" s="47"/>
      <c r="H520" s="37"/>
      <c r="I520" s="37"/>
      <c r="J520" s="51"/>
      <c r="K520" s="51"/>
      <c r="L520" s="51"/>
      <c r="M520" s="51"/>
      <c r="N520" s="51"/>
      <c r="O520" s="51"/>
      <c r="P520" s="51"/>
      <c r="R520" s="38" t="s">
        <v>450</v>
      </c>
      <c r="S520" s="38" t="str" cm="1">
        <f t="array" ref="S520">_xlfn.XLOOKUP(R520,INDEX(Flettilisti,,1),INDEX(Flettilisti,,2),,0)</f>
        <v>Vantar flokkun</v>
      </c>
      <c r="T520" s="38" t="str">
        <f>IF(ISBLANK(M520),"",IF(M520&lt;Gögn!$J$2,Gögn!$K$2,IF(M520&gt;Gögn!$J$4,Gögn!$K$4,Gögn!$K$3)))</f>
        <v/>
      </c>
      <c r="U520" s="49" t="str" cm="1">
        <f t="array" aca="1" ref="U520" ca="1">IF(ISBLANK(A520),"",IF(S520="Styrkhæft",_xlfn.XLOOKUP(T520,Vegalengdir[Texti],INDIRECT("Vegalengdir["&amp;'Upplýsingar um umsækjanda'!$B$10&amp;"]"),0%,0)))</f>
        <v/>
      </c>
      <c r="V520" s="72" t="str">
        <f t="shared" si="8"/>
        <v/>
      </c>
    </row>
    <row r="521" spans="1:22" x14ac:dyDescent="0.25">
      <c r="A521" s="47"/>
      <c r="B521" s="47"/>
      <c r="C521" s="47"/>
      <c r="D521" s="117"/>
      <c r="E521" s="47"/>
      <c r="F521" s="37"/>
      <c r="G521" s="47"/>
      <c r="H521" s="37"/>
      <c r="I521" s="37"/>
      <c r="J521" s="51"/>
      <c r="K521" s="51"/>
      <c r="L521" s="51"/>
      <c r="M521" s="51"/>
      <c r="N521" s="51"/>
      <c r="O521" s="51"/>
      <c r="P521" s="51"/>
      <c r="R521" s="38" t="s">
        <v>450</v>
      </c>
      <c r="S521" s="38" t="str" cm="1">
        <f t="array" ref="S521">_xlfn.XLOOKUP(R521,INDEX(Flettilisti,,1),INDEX(Flettilisti,,2),,0)</f>
        <v>Vantar flokkun</v>
      </c>
      <c r="T521" s="38" t="str">
        <f>IF(ISBLANK(M521),"",IF(M521&lt;Gögn!$J$2,Gögn!$K$2,IF(M521&gt;Gögn!$J$4,Gögn!$K$4,Gögn!$K$3)))</f>
        <v/>
      </c>
      <c r="U521" s="49" t="str" cm="1">
        <f t="array" aca="1" ref="U521" ca="1">IF(ISBLANK(A521),"",IF(S521="Styrkhæft",_xlfn.XLOOKUP(T521,Vegalengdir[Texti],INDIRECT("Vegalengdir["&amp;'Upplýsingar um umsækjanda'!$B$10&amp;"]"),0%,0)))</f>
        <v/>
      </c>
      <c r="V521" s="72" t="str">
        <f t="shared" si="8"/>
        <v/>
      </c>
    </row>
    <row r="522" spans="1:22" x14ac:dyDescent="0.25">
      <c r="A522" s="47"/>
      <c r="B522" s="47"/>
      <c r="C522" s="47"/>
      <c r="D522" s="117"/>
      <c r="E522" s="47"/>
      <c r="F522" s="37"/>
      <c r="G522" s="47"/>
      <c r="H522" s="37"/>
      <c r="I522" s="37"/>
      <c r="J522" s="51"/>
      <c r="K522" s="51"/>
      <c r="L522" s="51"/>
      <c r="M522" s="51"/>
      <c r="N522" s="51"/>
      <c r="O522" s="51"/>
      <c r="P522" s="51"/>
      <c r="R522" s="38" t="s">
        <v>450</v>
      </c>
      <c r="S522" s="38" t="str" cm="1">
        <f t="array" ref="S522">_xlfn.XLOOKUP(R522,INDEX(Flettilisti,,1),INDEX(Flettilisti,,2),,0)</f>
        <v>Vantar flokkun</v>
      </c>
      <c r="T522" s="38" t="str">
        <f>IF(ISBLANK(M522),"",IF(M522&lt;Gögn!$J$2,Gögn!$K$2,IF(M522&gt;Gögn!$J$4,Gögn!$K$4,Gögn!$K$3)))</f>
        <v/>
      </c>
      <c r="U522" s="49" t="str" cm="1">
        <f t="array" aca="1" ref="U522" ca="1">IF(ISBLANK(A522),"",IF(S522="Styrkhæft",_xlfn.XLOOKUP(T522,Vegalengdir[Texti],INDIRECT("Vegalengdir["&amp;'Upplýsingar um umsækjanda'!$B$10&amp;"]"),0%,0)))</f>
        <v/>
      </c>
      <c r="V522" s="72" t="str">
        <f t="shared" si="8"/>
        <v/>
      </c>
    </row>
    <row r="523" spans="1:22" x14ac:dyDescent="0.25">
      <c r="A523" s="47"/>
      <c r="B523" s="47"/>
      <c r="C523" s="47"/>
      <c r="D523" s="117"/>
      <c r="E523" s="47"/>
      <c r="F523" s="37"/>
      <c r="G523" s="47"/>
      <c r="H523" s="37"/>
      <c r="I523" s="37"/>
      <c r="J523" s="51"/>
      <c r="K523" s="51"/>
      <c r="L523" s="51"/>
      <c r="M523" s="51"/>
      <c r="N523" s="51"/>
      <c r="O523" s="51"/>
      <c r="P523" s="51"/>
      <c r="R523" s="38" t="s">
        <v>450</v>
      </c>
      <c r="S523" s="38" t="str" cm="1">
        <f t="array" ref="S523">_xlfn.XLOOKUP(R523,INDEX(Flettilisti,,1),INDEX(Flettilisti,,2),,0)</f>
        <v>Vantar flokkun</v>
      </c>
      <c r="T523" s="38" t="str">
        <f>IF(ISBLANK(M523),"",IF(M523&lt;Gögn!$J$2,Gögn!$K$2,IF(M523&gt;Gögn!$J$4,Gögn!$K$4,Gögn!$K$3)))</f>
        <v/>
      </c>
      <c r="U523" s="49" t="str" cm="1">
        <f t="array" aca="1" ref="U523" ca="1">IF(ISBLANK(A523),"",IF(S523="Styrkhæft",_xlfn.XLOOKUP(T523,Vegalengdir[Texti],INDIRECT("Vegalengdir["&amp;'Upplýsingar um umsækjanda'!$B$10&amp;"]"),0%,0)))</f>
        <v/>
      </c>
      <c r="V523" s="72" t="str">
        <f t="shared" si="8"/>
        <v/>
      </c>
    </row>
    <row r="524" spans="1:22" x14ac:dyDescent="0.25">
      <c r="A524" s="47"/>
      <c r="B524" s="47"/>
      <c r="C524" s="47"/>
      <c r="D524" s="117"/>
      <c r="E524" s="47"/>
      <c r="F524" s="37"/>
      <c r="G524" s="47"/>
      <c r="H524" s="37"/>
      <c r="I524" s="37"/>
      <c r="J524" s="51"/>
      <c r="K524" s="51"/>
      <c r="L524" s="51"/>
      <c r="M524" s="51"/>
      <c r="N524" s="51"/>
      <c r="O524" s="51"/>
      <c r="P524" s="51"/>
      <c r="R524" s="38" t="s">
        <v>450</v>
      </c>
      <c r="S524" s="38" t="str" cm="1">
        <f t="array" ref="S524">_xlfn.XLOOKUP(R524,INDEX(Flettilisti,,1),INDEX(Flettilisti,,2),,0)</f>
        <v>Vantar flokkun</v>
      </c>
      <c r="T524" s="38" t="str">
        <f>IF(ISBLANK(M524),"",IF(M524&lt;Gögn!$J$2,Gögn!$K$2,IF(M524&gt;Gögn!$J$4,Gögn!$K$4,Gögn!$K$3)))</f>
        <v/>
      </c>
      <c r="U524" s="49" t="str" cm="1">
        <f t="array" aca="1" ref="U524" ca="1">IF(ISBLANK(A524),"",IF(S524="Styrkhæft",_xlfn.XLOOKUP(T524,Vegalengdir[Texti],INDIRECT("Vegalengdir["&amp;'Upplýsingar um umsækjanda'!$B$10&amp;"]"),0%,0)))</f>
        <v/>
      </c>
      <c r="V524" s="72" t="str">
        <f t="shared" si="8"/>
        <v/>
      </c>
    </row>
    <row r="525" spans="1:22" x14ac:dyDescent="0.25">
      <c r="A525" s="47"/>
      <c r="B525" s="47"/>
      <c r="C525" s="47"/>
      <c r="D525" s="117"/>
      <c r="E525" s="47"/>
      <c r="F525" s="37"/>
      <c r="G525" s="47"/>
      <c r="H525" s="37"/>
      <c r="I525" s="37"/>
      <c r="J525" s="51"/>
      <c r="K525" s="51"/>
      <c r="L525" s="51"/>
      <c r="M525" s="51"/>
      <c r="N525" s="51"/>
      <c r="O525" s="51"/>
      <c r="P525" s="51"/>
      <c r="R525" s="38" t="s">
        <v>450</v>
      </c>
      <c r="S525" s="38" t="str" cm="1">
        <f t="array" ref="S525">_xlfn.XLOOKUP(R525,INDEX(Flettilisti,,1),INDEX(Flettilisti,,2),,0)</f>
        <v>Vantar flokkun</v>
      </c>
      <c r="T525" s="38" t="str">
        <f>IF(ISBLANK(M525),"",IF(M525&lt;Gögn!$J$2,Gögn!$K$2,IF(M525&gt;Gögn!$J$4,Gögn!$K$4,Gögn!$K$3)))</f>
        <v/>
      </c>
      <c r="U525" s="49" t="str" cm="1">
        <f t="array" aca="1" ref="U525" ca="1">IF(ISBLANK(A525),"",IF(S525="Styrkhæft",_xlfn.XLOOKUP(T525,Vegalengdir[Texti],INDIRECT("Vegalengdir["&amp;'Upplýsingar um umsækjanda'!$B$10&amp;"]"),0%,0)))</f>
        <v/>
      </c>
      <c r="V525" s="72" t="str">
        <f t="shared" si="8"/>
        <v/>
      </c>
    </row>
    <row r="526" spans="1:22" x14ac:dyDescent="0.25">
      <c r="A526" s="47"/>
      <c r="B526" s="47"/>
      <c r="C526" s="47"/>
      <c r="D526" s="117"/>
      <c r="E526" s="47"/>
      <c r="F526" s="37"/>
      <c r="G526" s="47"/>
      <c r="H526" s="37"/>
      <c r="I526" s="37"/>
      <c r="J526" s="51"/>
      <c r="K526" s="51"/>
      <c r="L526" s="51"/>
      <c r="M526" s="51"/>
      <c r="N526" s="51"/>
      <c r="O526" s="51"/>
      <c r="P526" s="51"/>
      <c r="R526" s="38" t="s">
        <v>450</v>
      </c>
      <c r="S526" s="38" t="str" cm="1">
        <f t="array" ref="S526">_xlfn.XLOOKUP(R526,INDEX(Flettilisti,,1),INDEX(Flettilisti,,2),,0)</f>
        <v>Vantar flokkun</v>
      </c>
      <c r="T526" s="38" t="str">
        <f>IF(ISBLANK(M526),"",IF(M526&lt;Gögn!$J$2,Gögn!$K$2,IF(M526&gt;Gögn!$J$4,Gögn!$K$4,Gögn!$K$3)))</f>
        <v/>
      </c>
      <c r="U526" s="49" t="str" cm="1">
        <f t="array" aca="1" ref="U526" ca="1">IF(ISBLANK(A526),"",IF(S526="Styrkhæft",_xlfn.XLOOKUP(T526,Vegalengdir[Texti],INDIRECT("Vegalengdir["&amp;'Upplýsingar um umsækjanda'!$B$10&amp;"]"),0%,0)))</f>
        <v/>
      </c>
      <c r="V526" s="72" t="str">
        <f t="shared" si="8"/>
        <v/>
      </c>
    </row>
    <row r="527" spans="1:22" x14ac:dyDescent="0.25">
      <c r="A527" s="47"/>
      <c r="B527" s="47"/>
      <c r="C527" s="47"/>
      <c r="D527" s="117"/>
      <c r="E527" s="47"/>
      <c r="F527" s="37"/>
      <c r="G527" s="47"/>
      <c r="H527" s="37"/>
      <c r="I527" s="37"/>
      <c r="J527" s="51"/>
      <c r="K527" s="51"/>
      <c r="L527" s="51"/>
      <c r="M527" s="51"/>
      <c r="N527" s="51"/>
      <c r="O527" s="51"/>
      <c r="P527" s="51"/>
      <c r="R527" s="38" t="s">
        <v>450</v>
      </c>
      <c r="S527" s="38" t="str" cm="1">
        <f t="array" ref="S527">_xlfn.XLOOKUP(R527,INDEX(Flettilisti,,1),INDEX(Flettilisti,,2),,0)</f>
        <v>Vantar flokkun</v>
      </c>
      <c r="T527" s="38" t="str">
        <f>IF(ISBLANK(M527),"",IF(M527&lt;Gögn!$J$2,Gögn!$K$2,IF(M527&gt;Gögn!$J$4,Gögn!$K$4,Gögn!$K$3)))</f>
        <v/>
      </c>
      <c r="U527" s="49" t="str" cm="1">
        <f t="array" aca="1" ref="U527" ca="1">IF(ISBLANK(A527),"",IF(S527="Styrkhæft",_xlfn.XLOOKUP(T527,Vegalengdir[Texti],INDIRECT("Vegalengdir["&amp;'Upplýsingar um umsækjanda'!$B$10&amp;"]"),0%,0)))</f>
        <v/>
      </c>
      <c r="V527" s="72" t="str">
        <f t="shared" si="8"/>
        <v/>
      </c>
    </row>
    <row r="528" spans="1:22" x14ac:dyDescent="0.25">
      <c r="A528" s="47"/>
      <c r="B528" s="47"/>
      <c r="C528" s="47"/>
      <c r="D528" s="117"/>
      <c r="E528" s="47"/>
      <c r="F528" s="37"/>
      <c r="G528" s="47"/>
      <c r="H528" s="37"/>
      <c r="I528" s="37"/>
      <c r="J528" s="51"/>
      <c r="K528" s="51"/>
      <c r="L528" s="51"/>
      <c r="M528" s="51"/>
      <c r="N528" s="51"/>
      <c r="O528" s="51"/>
      <c r="P528" s="51"/>
      <c r="R528" s="38" t="s">
        <v>450</v>
      </c>
      <c r="S528" s="38" t="str" cm="1">
        <f t="array" ref="S528">_xlfn.XLOOKUP(R528,INDEX(Flettilisti,,1),INDEX(Flettilisti,,2),,0)</f>
        <v>Vantar flokkun</v>
      </c>
      <c r="T528" s="38" t="str">
        <f>IF(ISBLANK(M528),"",IF(M528&lt;Gögn!$J$2,Gögn!$K$2,IF(M528&gt;Gögn!$J$4,Gögn!$K$4,Gögn!$K$3)))</f>
        <v/>
      </c>
      <c r="U528" s="49" t="str" cm="1">
        <f t="array" aca="1" ref="U528" ca="1">IF(ISBLANK(A528),"",IF(S528="Styrkhæft",_xlfn.XLOOKUP(T528,Vegalengdir[Texti],INDIRECT("Vegalengdir["&amp;'Upplýsingar um umsækjanda'!$B$10&amp;"]"),0%,0)))</f>
        <v/>
      </c>
      <c r="V528" s="72" t="str">
        <f t="shared" si="8"/>
        <v/>
      </c>
    </row>
    <row r="529" spans="1:22" x14ac:dyDescent="0.25">
      <c r="A529" s="47"/>
      <c r="B529" s="47"/>
      <c r="C529" s="47"/>
      <c r="D529" s="117"/>
      <c r="E529" s="47"/>
      <c r="F529" s="37"/>
      <c r="G529" s="47"/>
      <c r="H529" s="37"/>
      <c r="I529" s="37"/>
      <c r="J529" s="51"/>
      <c r="K529" s="51"/>
      <c r="L529" s="51"/>
      <c r="M529" s="51"/>
      <c r="N529" s="51"/>
      <c r="O529" s="51"/>
      <c r="P529" s="51"/>
      <c r="R529" s="38" t="s">
        <v>450</v>
      </c>
      <c r="S529" s="38" t="str" cm="1">
        <f t="array" ref="S529">_xlfn.XLOOKUP(R529,INDEX(Flettilisti,,1),INDEX(Flettilisti,,2),,0)</f>
        <v>Vantar flokkun</v>
      </c>
      <c r="T529" s="38" t="str">
        <f>IF(ISBLANK(M529),"",IF(M529&lt;Gögn!$J$2,Gögn!$K$2,IF(M529&gt;Gögn!$J$4,Gögn!$K$4,Gögn!$K$3)))</f>
        <v/>
      </c>
      <c r="U529" s="49" t="str" cm="1">
        <f t="array" aca="1" ref="U529" ca="1">IF(ISBLANK(A529),"",IF(S529="Styrkhæft",_xlfn.XLOOKUP(T529,Vegalengdir[Texti],INDIRECT("Vegalengdir["&amp;'Upplýsingar um umsækjanda'!$B$10&amp;"]"),0%,0)))</f>
        <v/>
      </c>
      <c r="V529" s="72" t="str">
        <f t="shared" si="8"/>
        <v/>
      </c>
    </row>
    <row r="530" spans="1:22" x14ac:dyDescent="0.25">
      <c r="A530" s="47"/>
      <c r="B530" s="47"/>
      <c r="C530" s="47"/>
      <c r="D530" s="117"/>
      <c r="E530" s="47"/>
      <c r="F530" s="37"/>
      <c r="G530" s="47"/>
      <c r="H530" s="37"/>
      <c r="I530" s="37"/>
      <c r="J530" s="51"/>
      <c r="K530" s="51"/>
      <c r="L530" s="51"/>
      <c r="M530" s="51"/>
      <c r="N530" s="51"/>
      <c r="O530" s="51"/>
      <c r="P530" s="51"/>
      <c r="R530" s="38" t="s">
        <v>450</v>
      </c>
      <c r="S530" s="38" t="str" cm="1">
        <f t="array" ref="S530">_xlfn.XLOOKUP(R530,INDEX(Flettilisti,,1),INDEX(Flettilisti,,2),,0)</f>
        <v>Vantar flokkun</v>
      </c>
      <c r="T530" s="38" t="str">
        <f>IF(ISBLANK(M530),"",IF(M530&lt;Gögn!$J$2,Gögn!$K$2,IF(M530&gt;Gögn!$J$4,Gögn!$K$4,Gögn!$K$3)))</f>
        <v/>
      </c>
      <c r="U530" s="49" t="str" cm="1">
        <f t="array" aca="1" ref="U530" ca="1">IF(ISBLANK(A530),"",IF(S530="Styrkhæft",_xlfn.XLOOKUP(T530,Vegalengdir[Texti],INDIRECT("Vegalengdir["&amp;'Upplýsingar um umsækjanda'!$B$10&amp;"]"),0%,0)))</f>
        <v/>
      </c>
      <c r="V530" s="72" t="str">
        <f t="shared" si="8"/>
        <v/>
      </c>
    </row>
    <row r="531" spans="1:22" x14ac:dyDescent="0.25">
      <c r="A531" s="47"/>
      <c r="B531" s="47"/>
      <c r="C531" s="47"/>
      <c r="D531" s="117"/>
      <c r="E531" s="47"/>
      <c r="F531" s="37"/>
      <c r="G531" s="47"/>
      <c r="H531" s="37"/>
      <c r="I531" s="37"/>
      <c r="J531" s="51"/>
      <c r="K531" s="51"/>
      <c r="L531" s="51"/>
      <c r="M531" s="51"/>
      <c r="N531" s="51"/>
      <c r="O531" s="51"/>
      <c r="P531" s="51"/>
      <c r="R531" s="38" t="s">
        <v>450</v>
      </c>
      <c r="S531" s="38" t="str" cm="1">
        <f t="array" ref="S531">_xlfn.XLOOKUP(R531,INDEX(Flettilisti,,1),INDEX(Flettilisti,,2),,0)</f>
        <v>Vantar flokkun</v>
      </c>
      <c r="T531" s="38" t="str">
        <f>IF(ISBLANK(M531),"",IF(M531&lt;Gögn!$J$2,Gögn!$K$2,IF(M531&gt;Gögn!$J$4,Gögn!$K$4,Gögn!$K$3)))</f>
        <v/>
      </c>
      <c r="U531" s="49" t="str" cm="1">
        <f t="array" aca="1" ref="U531" ca="1">IF(ISBLANK(A531),"",IF(S531="Styrkhæft",_xlfn.XLOOKUP(T531,Vegalengdir[Texti],INDIRECT("Vegalengdir["&amp;'Upplýsingar um umsækjanda'!$B$10&amp;"]"),0%,0)))</f>
        <v/>
      </c>
      <c r="V531" s="72" t="str">
        <f t="shared" si="8"/>
        <v/>
      </c>
    </row>
    <row r="532" spans="1:22" x14ac:dyDescent="0.25">
      <c r="A532" s="47"/>
      <c r="B532" s="47"/>
      <c r="C532" s="47"/>
      <c r="D532" s="117"/>
      <c r="E532" s="47"/>
      <c r="F532" s="37"/>
      <c r="G532" s="47"/>
      <c r="H532" s="37"/>
      <c r="I532" s="37"/>
      <c r="J532" s="51"/>
      <c r="K532" s="51"/>
      <c r="L532" s="51"/>
      <c r="M532" s="51"/>
      <c r="N532" s="51"/>
      <c r="O532" s="51"/>
      <c r="P532" s="51"/>
      <c r="R532" s="38" t="s">
        <v>450</v>
      </c>
      <c r="S532" s="38" t="str" cm="1">
        <f t="array" ref="S532">_xlfn.XLOOKUP(R532,INDEX(Flettilisti,,1),INDEX(Flettilisti,,2),,0)</f>
        <v>Vantar flokkun</v>
      </c>
      <c r="T532" s="38" t="str">
        <f>IF(ISBLANK(M532),"",IF(M532&lt;Gögn!$J$2,Gögn!$K$2,IF(M532&gt;Gögn!$J$4,Gögn!$K$4,Gögn!$K$3)))</f>
        <v/>
      </c>
      <c r="U532" s="49" t="str" cm="1">
        <f t="array" aca="1" ref="U532" ca="1">IF(ISBLANK(A532),"",IF(S532="Styrkhæft",_xlfn.XLOOKUP(T532,Vegalengdir[Texti],INDIRECT("Vegalengdir["&amp;'Upplýsingar um umsækjanda'!$B$10&amp;"]"),0%,0)))</f>
        <v/>
      </c>
      <c r="V532" s="72" t="str">
        <f t="shared" si="8"/>
        <v/>
      </c>
    </row>
    <row r="533" spans="1:22" x14ac:dyDescent="0.25">
      <c r="A533" s="47"/>
      <c r="B533" s="47"/>
      <c r="C533" s="47"/>
      <c r="D533" s="117"/>
      <c r="E533" s="47"/>
      <c r="F533" s="37"/>
      <c r="G533" s="47"/>
      <c r="H533" s="37"/>
      <c r="I533" s="37"/>
      <c r="J533" s="51"/>
      <c r="K533" s="51"/>
      <c r="L533" s="51"/>
      <c r="M533" s="51"/>
      <c r="N533" s="51"/>
      <c r="O533" s="51"/>
      <c r="P533" s="51"/>
      <c r="R533" s="38" t="s">
        <v>450</v>
      </c>
      <c r="S533" s="38" t="str" cm="1">
        <f t="array" ref="S533">_xlfn.XLOOKUP(R533,INDEX(Flettilisti,,1),INDEX(Flettilisti,,2),,0)</f>
        <v>Vantar flokkun</v>
      </c>
      <c r="T533" s="38" t="str">
        <f>IF(ISBLANK(M533),"",IF(M533&lt;Gögn!$J$2,Gögn!$K$2,IF(M533&gt;Gögn!$J$4,Gögn!$K$4,Gögn!$K$3)))</f>
        <v/>
      </c>
      <c r="U533" s="49" t="str" cm="1">
        <f t="array" aca="1" ref="U533" ca="1">IF(ISBLANK(A533),"",IF(S533="Styrkhæft",_xlfn.XLOOKUP(T533,Vegalengdir[Texti],INDIRECT("Vegalengdir["&amp;'Upplýsingar um umsækjanda'!$B$10&amp;"]"),0%,0)))</f>
        <v/>
      </c>
      <c r="V533" s="72" t="str">
        <f t="shared" si="8"/>
        <v/>
      </c>
    </row>
    <row r="534" spans="1:22" x14ac:dyDescent="0.25">
      <c r="A534" s="47"/>
      <c r="B534" s="47"/>
      <c r="C534" s="47"/>
      <c r="D534" s="117"/>
      <c r="E534" s="47"/>
      <c r="F534" s="37"/>
      <c r="G534" s="47"/>
      <c r="H534" s="37"/>
      <c r="I534" s="37"/>
      <c r="J534" s="51"/>
      <c r="K534" s="51"/>
      <c r="L534" s="51"/>
      <c r="M534" s="51"/>
      <c r="N534" s="51"/>
      <c r="O534" s="51"/>
      <c r="P534" s="51"/>
      <c r="R534" s="38" t="s">
        <v>450</v>
      </c>
      <c r="S534" s="38" t="str" cm="1">
        <f t="array" ref="S534">_xlfn.XLOOKUP(R534,INDEX(Flettilisti,,1),INDEX(Flettilisti,,2),,0)</f>
        <v>Vantar flokkun</v>
      </c>
      <c r="T534" s="38" t="str">
        <f>IF(ISBLANK(M534),"",IF(M534&lt;Gögn!$J$2,Gögn!$K$2,IF(M534&gt;Gögn!$J$4,Gögn!$K$4,Gögn!$K$3)))</f>
        <v/>
      </c>
      <c r="U534" s="49" t="str" cm="1">
        <f t="array" aca="1" ref="U534" ca="1">IF(ISBLANK(A534),"",IF(S534="Styrkhæft",_xlfn.XLOOKUP(T534,Vegalengdir[Texti],INDIRECT("Vegalengdir["&amp;'Upplýsingar um umsækjanda'!$B$10&amp;"]"),0%,0)))</f>
        <v/>
      </c>
      <c r="V534" s="72" t="str">
        <f t="shared" si="8"/>
        <v/>
      </c>
    </row>
    <row r="535" spans="1:22" x14ac:dyDescent="0.25">
      <c r="A535" s="47"/>
      <c r="B535" s="47"/>
      <c r="C535" s="47"/>
      <c r="D535" s="117"/>
      <c r="E535" s="47"/>
      <c r="F535" s="37"/>
      <c r="G535" s="47"/>
      <c r="H535" s="37"/>
      <c r="I535" s="37"/>
      <c r="J535" s="51"/>
      <c r="K535" s="51"/>
      <c r="L535" s="51"/>
      <c r="M535" s="51"/>
      <c r="N535" s="51"/>
      <c r="O535" s="51"/>
      <c r="P535" s="51"/>
      <c r="R535" s="38" t="s">
        <v>450</v>
      </c>
      <c r="S535" s="38" t="str" cm="1">
        <f t="array" ref="S535">_xlfn.XLOOKUP(R535,INDEX(Flettilisti,,1),INDEX(Flettilisti,,2),,0)</f>
        <v>Vantar flokkun</v>
      </c>
      <c r="T535" s="38" t="str">
        <f>IF(ISBLANK(M535),"",IF(M535&lt;Gögn!$J$2,Gögn!$K$2,IF(M535&gt;Gögn!$J$4,Gögn!$K$4,Gögn!$K$3)))</f>
        <v/>
      </c>
      <c r="U535" s="49" t="str" cm="1">
        <f t="array" aca="1" ref="U535" ca="1">IF(ISBLANK(A535),"",IF(S535="Styrkhæft",_xlfn.XLOOKUP(T535,Vegalengdir[Texti],INDIRECT("Vegalengdir["&amp;'Upplýsingar um umsækjanda'!$B$10&amp;"]"),0%,0)))</f>
        <v/>
      </c>
      <c r="V535" s="72" t="str">
        <f t="shared" si="8"/>
        <v/>
      </c>
    </row>
    <row r="536" spans="1:22" x14ac:dyDescent="0.25">
      <c r="A536" s="47"/>
      <c r="B536" s="47"/>
      <c r="C536" s="47"/>
      <c r="D536" s="117"/>
      <c r="E536" s="47"/>
      <c r="F536" s="37"/>
      <c r="G536" s="47"/>
      <c r="H536" s="37"/>
      <c r="I536" s="37"/>
      <c r="J536" s="51"/>
      <c r="K536" s="51"/>
      <c r="L536" s="51"/>
      <c r="M536" s="51"/>
      <c r="N536" s="51"/>
      <c r="O536" s="51"/>
      <c r="P536" s="51"/>
      <c r="R536" s="38" t="s">
        <v>450</v>
      </c>
      <c r="S536" s="38" t="str" cm="1">
        <f t="array" ref="S536">_xlfn.XLOOKUP(R536,INDEX(Flettilisti,,1),INDEX(Flettilisti,,2),,0)</f>
        <v>Vantar flokkun</v>
      </c>
      <c r="T536" s="38" t="str">
        <f>IF(ISBLANK(M536),"",IF(M536&lt;Gögn!$J$2,Gögn!$K$2,IF(M536&gt;Gögn!$J$4,Gögn!$K$4,Gögn!$K$3)))</f>
        <v/>
      </c>
      <c r="U536" s="49" t="str" cm="1">
        <f t="array" aca="1" ref="U536" ca="1">IF(ISBLANK(A536),"",IF(S536="Styrkhæft",_xlfn.XLOOKUP(T536,Vegalengdir[Texti],INDIRECT("Vegalengdir["&amp;'Upplýsingar um umsækjanda'!$B$10&amp;"]"),0%,0)))</f>
        <v/>
      </c>
      <c r="V536" s="72" t="str">
        <f t="shared" si="8"/>
        <v/>
      </c>
    </row>
    <row r="537" spans="1:22" x14ac:dyDescent="0.25">
      <c r="A537" s="47"/>
      <c r="B537" s="47"/>
      <c r="C537" s="47"/>
      <c r="D537" s="117"/>
      <c r="E537" s="47"/>
      <c r="F537" s="37"/>
      <c r="G537" s="47"/>
      <c r="H537" s="37"/>
      <c r="I537" s="37"/>
      <c r="J537" s="51"/>
      <c r="K537" s="51"/>
      <c r="L537" s="51"/>
      <c r="M537" s="51"/>
      <c r="N537" s="51"/>
      <c r="O537" s="51"/>
      <c r="P537" s="51"/>
      <c r="R537" s="38" t="s">
        <v>450</v>
      </c>
      <c r="S537" s="38" t="str" cm="1">
        <f t="array" ref="S537">_xlfn.XLOOKUP(R537,INDEX(Flettilisti,,1),INDEX(Flettilisti,,2),,0)</f>
        <v>Vantar flokkun</v>
      </c>
      <c r="T537" s="38" t="str">
        <f>IF(ISBLANK(M537),"",IF(M537&lt;Gögn!$J$2,Gögn!$K$2,IF(M537&gt;Gögn!$J$4,Gögn!$K$4,Gögn!$K$3)))</f>
        <v/>
      </c>
      <c r="U537" s="49" t="str" cm="1">
        <f t="array" aca="1" ref="U537" ca="1">IF(ISBLANK(A537),"",IF(S537="Styrkhæft",_xlfn.XLOOKUP(T537,Vegalengdir[Texti],INDIRECT("Vegalengdir["&amp;'Upplýsingar um umsækjanda'!$B$10&amp;"]"),0%,0)))</f>
        <v/>
      </c>
      <c r="V537" s="72" t="str">
        <f t="shared" si="8"/>
        <v/>
      </c>
    </row>
    <row r="538" spans="1:22" x14ac:dyDescent="0.25">
      <c r="A538" s="47"/>
      <c r="B538" s="47"/>
      <c r="C538" s="47"/>
      <c r="D538" s="117"/>
      <c r="E538" s="47"/>
      <c r="F538" s="37"/>
      <c r="G538" s="47"/>
      <c r="H538" s="37"/>
      <c r="I538" s="37"/>
      <c r="J538" s="51"/>
      <c r="K538" s="51"/>
      <c r="L538" s="51"/>
      <c r="M538" s="51"/>
      <c r="N538" s="51"/>
      <c r="O538" s="51"/>
      <c r="P538" s="51"/>
      <c r="R538" s="38" t="s">
        <v>450</v>
      </c>
      <c r="S538" s="38" t="str" cm="1">
        <f t="array" ref="S538">_xlfn.XLOOKUP(R538,INDEX(Flettilisti,,1),INDEX(Flettilisti,,2),,0)</f>
        <v>Vantar flokkun</v>
      </c>
      <c r="T538" s="38" t="str">
        <f>IF(ISBLANK(M538),"",IF(M538&lt;Gögn!$J$2,Gögn!$K$2,IF(M538&gt;Gögn!$J$4,Gögn!$K$4,Gögn!$K$3)))</f>
        <v/>
      </c>
      <c r="U538" s="49" t="str" cm="1">
        <f t="array" aca="1" ref="U538" ca="1">IF(ISBLANK(A538),"",IF(S538="Styrkhæft",_xlfn.XLOOKUP(T538,Vegalengdir[Texti],INDIRECT("Vegalengdir["&amp;'Upplýsingar um umsækjanda'!$B$10&amp;"]"),0%,0)))</f>
        <v/>
      </c>
      <c r="V538" s="72" t="str">
        <f t="shared" si="8"/>
        <v/>
      </c>
    </row>
    <row r="539" spans="1:22" x14ac:dyDescent="0.25">
      <c r="A539" s="47"/>
      <c r="B539" s="47"/>
      <c r="C539" s="47"/>
      <c r="D539" s="117"/>
      <c r="E539" s="47"/>
      <c r="F539" s="37"/>
      <c r="G539" s="47"/>
      <c r="H539" s="37"/>
      <c r="I539" s="37"/>
      <c r="J539" s="51"/>
      <c r="K539" s="51"/>
      <c r="L539" s="51"/>
      <c r="M539" s="51"/>
      <c r="N539" s="51"/>
      <c r="O539" s="51"/>
      <c r="P539" s="51"/>
      <c r="R539" s="38" t="s">
        <v>450</v>
      </c>
      <c r="S539" s="38" t="str" cm="1">
        <f t="array" ref="S539">_xlfn.XLOOKUP(R539,INDEX(Flettilisti,,1),INDEX(Flettilisti,,2),,0)</f>
        <v>Vantar flokkun</v>
      </c>
      <c r="T539" s="38" t="str">
        <f>IF(ISBLANK(M539),"",IF(M539&lt;Gögn!$J$2,Gögn!$K$2,IF(M539&gt;Gögn!$J$4,Gögn!$K$4,Gögn!$K$3)))</f>
        <v/>
      </c>
      <c r="U539" s="49" t="str" cm="1">
        <f t="array" aca="1" ref="U539" ca="1">IF(ISBLANK(A539),"",IF(S539="Styrkhæft",_xlfn.XLOOKUP(T539,Vegalengdir[Texti],INDIRECT("Vegalengdir["&amp;'Upplýsingar um umsækjanda'!$B$10&amp;"]"),0%,0)))</f>
        <v/>
      </c>
      <c r="V539" s="72" t="str">
        <f t="shared" si="8"/>
        <v/>
      </c>
    </row>
    <row r="540" spans="1:22" x14ac:dyDescent="0.25">
      <c r="A540" s="47"/>
      <c r="B540" s="47"/>
      <c r="C540" s="47"/>
      <c r="D540" s="117"/>
      <c r="E540" s="47"/>
      <c r="F540" s="37"/>
      <c r="G540" s="47"/>
      <c r="H540" s="37"/>
      <c r="I540" s="37"/>
      <c r="J540" s="51"/>
      <c r="K540" s="51"/>
      <c r="L540" s="51"/>
      <c r="M540" s="51"/>
      <c r="N540" s="51"/>
      <c r="O540" s="51"/>
      <c r="P540" s="51"/>
      <c r="R540" s="38" t="s">
        <v>450</v>
      </c>
      <c r="S540" s="38" t="str" cm="1">
        <f t="array" ref="S540">_xlfn.XLOOKUP(R540,INDEX(Flettilisti,,1),INDEX(Flettilisti,,2),,0)</f>
        <v>Vantar flokkun</v>
      </c>
      <c r="T540" s="38" t="str">
        <f>IF(ISBLANK(M540),"",IF(M540&lt;Gögn!$J$2,Gögn!$K$2,IF(M540&gt;Gögn!$J$4,Gögn!$K$4,Gögn!$K$3)))</f>
        <v/>
      </c>
      <c r="U540" s="49" t="str" cm="1">
        <f t="array" aca="1" ref="U540" ca="1">IF(ISBLANK(A540),"",IF(S540="Styrkhæft",_xlfn.XLOOKUP(T540,Vegalengdir[Texti],INDIRECT("Vegalengdir["&amp;'Upplýsingar um umsækjanda'!$B$10&amp;"]"),0%,0)))</f>
        <v/>
      </c>
      <c r="V540" s="72" t="str">
        <f t="shared" si="8"/>
        <v/>
      </c>
    </row>
    <row r="541" spans="1:22" x14ac:dyDescent="0.25">
      <c r="A541" s="47"/>
      <c r="B541" s="47"/>
      <c r="C541" s="47"/>
      <c r="D541" s="117"/>
      <c r="E541" s="47"/>
      <c r="F541" s="37"/>
      <c r="G541" s="47"/>
      <c r="H541" s="37"/>
      <c r="I541" s="37"/>
      <c r="J541" s="51"/>
      <c r="K541" s="51"/>
      <c r="L541" s="51"/>
      <c r="M541" s="51"/>
      <c r="N541" s="51"/>
      <c r="O541" s="51"/>
      <c r="P541" s="51"/>
      <c r="R541" s="38" t="s">
        <v>450</v>
      </c>
      <c r="S541" s="38" t="str" cm="1">
        <f t="array" ref="S541">_xlfn.XLOOKUP(R541,INDEX(Flettilisti,,1),INDEX(Flettilisti,,2),,0)</f>
        <v>Vantar flokkun</v>
      </c>
      <c r="T541" s="38" t="str">
        <f>IF(ISBLANK(M541),"",IF(M541&lt;Gögn!$J$2,Gögn!$K$2,IF(M541&gt;Gögn!$J$4,Gögn!$K$4,Gögn!$K$3)))</f>
        <v/>
      </c>
      <c r="U541" s="49" t="str" cm="1">
        <f t="array" aca="1" ref="U541" ca="1">IF(ISBLANK(A541),"",IF(S541="Styrkhæft",_xlfn.XLOOKUP(T541,Vegalengdir[Texti],INDIRECT("Vegalengdir["&amp;'Upplýsingar um umsækjanda'!$B$10&amp;"]"),0%,0)))</f>
        <v/>
      </c>
      <c r="V541" s="72" t="str">
        <f t="shared" si="8"/>
        <v/>
      </c>
    </row>
    <row r="542" spans="1:22" x14ac:dyDescent="0.25">
      <c r="A542" s="47"/>
      <c r="B542" s="47"/>
      <c r="C542" s="47"/>
      <c r="D542" s="117"/>
      <c r="E542" s="47"/>
      <c r="F542" s="37"/>
      <c r="G542" s="47"/>
      <c r="H542" s="37"/>
      <c r="I542" s="37"/>
      <c r="J542" s="51"/>
      <c r="K542" s="51"/>
      <c r="L542" s="51"/>
      <c r="M542" s="51"/>
      <c r="N542" s="51"/>
      <c r="O542" s="51"/>
      <c r="P542" s="51"/>
      <c r="R542" s="38" t="s">
        <v>450</v>
      </c>
      <c r="S542" s="38" t="str" cm="1">
        <f t="array" ref="S542">_xlfn.XLOOKUP(R542,INDEX(Flettilisti,,1),INDEX(Flettilisti,,2),,0)</f>
        <v>Vantar flokkun</v>
      </c>
      <c r="T542" s="38" t="str">
        <f>IF(ISBLANK(M542),"",IF(M542&lt;Gögn!$J$2,Gögn!$K$2,IF(M542&gt;Gögn!$J$4,Gögn!$K$4,Gögn!$K$3)))</f>
        <v/>
      </c>
      <c r="U542" s="49" t="str" cm="1">
        <f t="array" aca="1" ref="U542" ca="1">IF(ISBLANK(A542),"",IF(S542="Styrkhæft",_xlfn.XLOOKUP(T542,Vegalengdir[Texti],INDIRECT("Vegalengdir["&amp;'Upplýsingar um umsækjanda'!$B$10&amp;"]"),0%,0)))</f>
        <v/>
      </c>
      <c r="V542" s="72" t="str">
        <f t="shared" si="8"/>
        <v/>
      </c>
    </row>
    <row r="543" spans="1:22" x14ac:dyDescent="0.25">
      <c r="A543" s="47"/>
      <c r="B543" s="47"/>
      <c r="C543" s="47"/>
      <c r="D543" s="117"/>
      <c r="E543" s="47"/>
      <c r="F543" s="37"/>
      <c r="G543" s="47"/>
      <c r="H543" s="37"/>
      <c r="I543" s="37"/>
      <c r="J543" s="51"/>
      <c r="K543" s="51"/>
      <c r="L543" s="51"/>
      <c r="M543" s="51"/>
      <c r="N543" s="51"/>
      <c r="O543" s="51"/>
      <c r="P543" s="51"/>
      <c r="R543" s="38" t="s">
        <v>450</v>
      </c>
      <c r="S543" s="38" t="str" cm="1">
        <f t="array" ref="S543">_xlfn.XLOOKUP(R543,INDEX(Flettilisti,,1),INDEX(Flettilisti,,2),,0)</f>
        <v>Vantar flokkun</v>
      </c>
      <c r="T543" s="38" t="str">
        <f>IF(ISBLANK(M543),"",IF(M543&lt;Gögn!$J$2,Gögn!$K$2,IF(M543&gt;Gögn!$J$4,Gögn!$K$4,Gögn!$K$3)))</f>
        <v/>
      </c>
      <c r="U543" s="49" t="str" cm="1">
        <f t="array" aca="1" ref="U543" ca="1">IF(ISBLANK(A543),"",IF(S543="Styrkhæft",_xlfn.XLOOKUP(T543,Vegalengdir[Texti],INDIRECT("Vegalengdir["&amp;'Upplýsingar um umsækjanda'!$B$10&amp;"]"),0%,0)))</f>
        <v/>
      </c>
      <c r="V543" s="72" t="str">
        <f t="shared" si="8"/>
        <v/>
      </c>
    </row>
    <row r="544" spans="1:22" x14ac:dyDescent="0.25">
      <c r="A544" s="47"/>
      <c r="B544" s="47"/>
      <c r="C544" s="47"/>
      <c r="D544" s="117"/>
      <c r="E544" s="47"/>
      <c r="F544" s="37"/>
      <c r="G544" s="47"/>
      <c r="H544" s="37"/>
      <c r="I544" s="37"/>
      <c r="J544" s="51"/>
      <c r="K544" s="51"/>
      <c r="L544" s="51"/>
      <c r="M544" s="51"/>
      <c r="N544" s="51"/>
      <c r="O544" s="51"/>
      <c r="P544" s="51"/>
      <c r="R544" s="38" t="s">
        <v>450</v>
      </c>
      <c r="S544" s="38" t="str" cm="1">
        <f t="array" ref="S544">_xlfn.XLOOKUP(R544,INDEX(Flettilisti,,1),INDEX(Flettilisti,,2),,0)</f>
        <v>Vantar flokkun</v>
      </c>
      <c r="T544" s="38" t="str">
        <f>IF(ISBLANK(M544),"",IF(M544&lt;Gögn!$J$2,Gögn!$K$2,IF(M544&gt;Gögn!$J$4,Gögn!$K$4,Gögn!$K$3)))</f>
        <v/>
      </c>
      <c r="U544" s="49" t="str" cm="1">
        <f t="array" aca="1" ref="U544" ca="1">IF(ISBLANK(A544),"",IF(S544="Styrkhæft",_xlfn.XLOOKUP(T544,Vegalengdir[Texti],INDIRECT("Vegalengdir["&amp;'Upplýsingar um umsækjanda'!$B$10&amp;"]"),0%,0)))</f>
        <v/>
      </c>
      <c r="V544" s="72" t="str">
        <f t="shared" si="8"/>
        <v/>
      </c>
    </row>
    <row r="545" spans="1:22" x14ac:dyDescent="0.25">
      <c r="A545" s="47"/>
      <c r="B545" s="47"/>
      <c r="C545" s="47"/>
      <c r="D545" s="117"/>
      <c r="E545" s="47"/>
      <c r="F545" s="37"/>
      <c r="G545" s="47"/>
      <c r="H545" s="37"/>
      <c r="I545" s="37"/>
      <c r="J545" s="51"/>
      <c r="K545" s="51"/>
      <c r="L545" s="51"/>
      <c r="M545" s="51"/>
      <c r="N545" s="51"/>
      <c r="O545" s="51"/>
      <c r="P545" s="51"/>
      <c r="R545" s="38" t="s">
        <v>450</v>
      </c>
      <c r="S545" s="38" t="str" cm="1">
        <f t="array" ref="S545">_xlfn.XLOOKUP(R545,INDEX(Flettilisti,,1),INDEX(Flettilisti,,2),,0)</f>
        <v>Vantar flokkun</v>
      </c>
      <c r="T545" s="38" t="str">
        <f>IF(ISBLANK(M545),"",IF(M545&lt;Gögn!$J$2,Gögn!$K$2,IF(M545&gt;Gögn!$J$4,Gögn!$K$4,Gögn!$K$3)))</f>
        <v/>
      </c>
      <c r="U545" s="49" t="str" cm="1">
        <f t="array" aca="1" ref="U545" ca="1">IF(ISBLANK(A545),"",IF(S545="Styrkhæft",_xlfn.XLOOKUP(T545,Vegalengdir[Texti],INDIRECT("Vegalengdir["&amp;'Upplýsingar um umsækjanda'!$B$10&amp;"]"),0%,0)))</f>
        <v/>
      </c>
      <c r="V545" s="72" t="str">
        <f t="shared" si="8"/>
        <v/>
      </c>
    </row>
    <row r="546" spans="1:22" x14ac:dyDescent="0.25">
      <c r="A546" s="47"/>
      <c r="B546" s="47"/>
      <c r="C546" s="47"/>
      <c r="D546" s="117"/>
      <c r="E546" s="47"/>
      <c r="F546" s="37"/>
      <c r="G546" s="47"/>
      <c r="H546" s="37"/>
      <c r="I546" s="37"/>
      <c r="J546" s="51"/>
      <c r="K546" s="51"/>
      <c r="L546" s="51"/>
      <c r="M546" s="51"/>
      <c r="N546" s="51"/>
      <c r="O546" s="51"/>
      <c r="P546" s="51"/>
      <c r="R546" s="38" t="s">
        <v>450</v>
      </c>
      <c r="S546" s="38" t="str" cm="1">
        <f t="array" ref="S546">_xlfn.XLOOKUP(R546,INDEX(Flettilisti,,1),INDEX(Flettilisti,,2),,0)</f>
        <v>Vantar flokkun</v>
      </c>
      <c r="T546" s="38" t="str">
        <f>IF(ISBLANK(M546),"",IF(M546&lt;Gögn!$J$2,Gögn!$K$2,IF(M546&gt;Gögn!$J$4,Gögn!$K$4,Gögn!$K$3)))</f>
        <v/>
      </c>
      <c r="U546" s="49" t="str" cm="1">
        <f t="array" aca="1" ref="U546" ca="1">IF(ISBLANK(A546),"",IF(S546="Styrkhæft",_xlfn.XLOOKUP(T546,Vegalengdir[Texti],INDIRECT("Vegalengdir["&amp;'Upplýsingar um umsækjanda'!$B$10&amp;"]"),0%,0)))</f>
        <v/>
      </c>
      <c r="V546" s="72" t="str">
        <f t="shared" si="8"/>
        <v/>
      </c>
    </row>
    <row r="547" spans="1:22" x14ac:dyDescent="0.25">
      <c r="A547" s="47"/>
      <c r="B547" s="47"/>
      <c r="C547" s="47"/>
      <c r="D547" s="117"/>
      <c r="E547" s="47"/>
      <c r="F547" s="37"/>
      <c r="G547" s="47"/>
      <c r="H547" s="37"/>
      <c r="I547" s="37"/>
      <c r="J547" s="51"/>
      <c r="K547" s="51"/>
      <c r="L547" s="51"/>
      <c r="M547" s="51"/>
      <c r="N547" s="51"/>
      <c r="O547" s="51"/>
      <c r="P547" s="51"/>
      <c r="R547" s="38" t="s">
        <v>450</v>
      </c>
      <c r="S547" s="38" t="str" cm="1">
        <f t="array" ref="S547">_xlfn.XLOOKUP(R547,INDEX(Flettilisti,,1),INDEX(Flettilisti,,2),,0)</f>
        <v>Vantar flokkun</v>
      </c>
      <c r="T547" s="38" t="str">
        <f>IF(ISBLANK(M547),"",IF(M547&lt;Gögn!$J$2,Gögn!$K$2,IF(M547&gt;Gögn!$J$4,Gögn!$K$4,Gögn!$K$3)))</f>
        <v/>
      </c>
      <c r="U547" s="49" t="str" cm="1">
        <f t="array" aca="1" ref="U547" ca="1">IF(ISBLANK(A547),"",IF(S547="Styrkhæft",_xlfn.XLOOKUP(T547,Vegalengdir[Texti],INDIRECT("Vegalengdir["&amp;'Upplýsingar um umsækjanda'!$B$10&amp;"]"),0%,0)))</f>
        <v/>
      </c>
      <c r="V547" s="72" t="str">
        <f t="shared" si="8"/>
        <v/>
      </c>
    </row>
    <row r="548" spans="1:22" x14ac:dyDescent="0.25">
      <c r="A548" s="47"/>
      <c r="B548" s="47"/>
      <c r="C548" s="47"/>
      <c r="D548" s="117"/>
      <c r="E548" s="47"/>
      <c r="F548" s="37"/>
      <c r="G548" s="47"/>
      <c r="H548" s="37"/>
      <c r="I548" s="37"/>
      <c r="J548" s="51"/>
      <c r="K548" s="51"/>
      <c r="L548" s="51"/>
      <c r="M548" s="51"/>
      <c r="N548" s="51"/>
      <c r="O548" s="51"/>
      <c r="P548" s="51"/>
      <c r="R548" s="38" t="s">
        <v>450</v>
      </c>
      <c r="S548" s="38" t="str" cm="1">
        <f t="array" ref="S548">_xlfn.XLOOKUP(R548,INDEX(Flettilisti,,1),INDEX(Flettilisti,,2),,0)</f>
        <v>Vantar flokkun</v>
      </c>
      <c r="T548" s="38" t="str">
        <f>IF(ISBLANK(M548),"",IF(M548&lt;Gögn!$J$2,Gögn!$K$2,IF(M548&gt;Gögn!$J$4,Gögn!$K$4,Gögn!$K$3)))</f>
        <v/>
      </c>
      <c r="U548" s="49" t="str" cm="1">
        <f t="array" aca="1" ref="U548" ca="1">IF(ISBLANK(A548),"",IF(S548="Styrkhæft",_xlfn.XLOOKUP(T548,Vegalengdir[Texti],INDIRECT("Vegalengdir["&amp;'Upplýsingar um umsækjanda'!$B$10&amp;"]"),0%,0)))</f>
        <v/>
      </c>
      <c r="V548" s="72" t="str">
        <f t="shared" si="8"/>
        <v/>
      </c>
    </row>
    <row r="549" spans="1:22" x14ac:dyDescent="0.25">
      <c r="A549" s="47"/>
      <c r="B549" s="47"/>
      <c r="C549" s="47"/>
      <c r="D549" s="117"/>
      <c r="E549" s="47"/>
      <c r="F549" s="37"/>
      <c r="G549" s="47"/>
      <c r="H549" s="37"/>
      <c r="I549" s="37"/>
      <c r="J549" s="51"/>
      <c r="K549" s="51"/>
      <c r="L549" s="51"/>
      <c r="M549" s="51"/>
      <c r="N549" s="51"/>
      <c r="O549" s="51"/>
      <c r="P549" s="51"/>
      <c r="R549" s="38" t="s">
        <v>450</v>
      </c>
      <c r="S549" s="38" t="str" cm="1">
        <f t="array" ref="S549">_xlfn.XLOOKUP(R549,INDEX(Flettilisti,,1),INDEX(Flettilisti,,2),,0)</f>
        <v>Vantar flokkun</v>
      </c>
      <c r="T549" s="38" t="str">
        <f>IF(ISBLANK(M549),"",IF(M549&lt;Gögn!$J$2,Gögn!$K$2,IF(M549&gt;Gögn!$J$4,Gögn!$K$4,Gögn!$K$3)))</f>
        <v/>
      </c>
      <c r="U549" s="49" t="str" cm="1">
        <f t="array" aca="1" ref="U549" ca="1">IF(ISBLANK(A549),"",IF(S549="Styrkhæft",_xlfn.XLOOKUP(T549,Vegalengdir[Texti],INDIRECT("Vegalengdir["&amp;'Upplýsingar um umsækjanda'!$B$10&amp;"]"),0%,0)))</f>
        <v/>
      </c>
      <c r="V549" s="72" t="str">
        <f t="shared" si="8"/>
        <v/>
      </c>
    </row>
    <row r="550" spans="1:22" x14ac:dyDescent="0.25">
      <c r="A550" s="47"/>
      <c r="B550" s="47"/>
      <c r="C550" s="47"/>
      <c r="D550" s="117"/>
      <c r="E550" s="47"/>
      <c r="F550" s="37"/>
      <c r="G550" s="47"/>
      <c r="H550" s="37"/>
      <c r="I550" s="37"/>
      <c r="J550" s="51"/>
      <c r="K550" s="51"/>
      <c r="L550" s="51"/>
      <c r="M550" s="51"/>
      <c r="N550" s="51"/>
      <c r="O550" s="51"/>
      <c r="P550" s="51"/>
      <c r="R550" s="38" t="s">
        <v>450</v>
      </c>
      <c r="S550" s="38" t="str" cm="1">
        <f t="array" ref="S550">_xlfn.XLOOKUP(R550,INDEX(Flettilisti,,1),INDEX(Flettilisti,,2),,0)</f>
        <v>Vantar flokkun</v>
      </c>
      <c r="T550" s="38" t="str">
        <f>IF(ISBLANK(M550),"",IF(M550&lt;Gögn!$J$2,Gögn!$K$2,IF(M550&gt;Gögn!$J$4,Gögn!$K$4,Gögn!$K$3)))</f>
        <v/>
      </c>
      <c r="U550" s="49" t="str" cm="1">
        <f t="array" aca="1" ref="U550" ca="1">IF(ISBLANK(A550),"",IF(S550="Styrkhæft",_xlfn.XLOOKUP(T550,Vegalengdir[Texti],INDIRECT("Vegalengdir["&amp;'Upplýsingar um umsækjanda'!$B$10&amp;"]"),0%,0)))</f>
        <v/>
      </c>
      <c r="V550" s="72" t="str">
        <f t="shared" si="8"/>
        <v/>
      </c>
    </row>
    <row r="551" spans="1:22" x14ac:dyDescent="0.25">
      <c r="A551" s="47"/>
      <c r="B551" s="47"/>
      <c r="C551" s="47"/>
      <c r="D551" s="117"/>
      <c r="E551" s="47"/>
      <c r="F551" s="37"/>
      <c r="G551" s="47"/>
      <c r="H551" s="37"/>
      <c r="I551" s="37"/>
      <c r="J551" s="51"/>
      <c r="K551" s="51"/>
      <c r="L551" s="51"/>
      <c r="M551" s="51"/>
      <c r="N551" s="51"/>
      <c r="O551" s="51"/>
      <c r="P551" s="51"/>
      <c r="R551" s="38" t="s">
        <v>450</v>
      </c>
      <c r="S551" s="38" t="str" cm="1">
        <f t="array" ref="S551">_xlfn.XLOOKUP(R551,INDEX(Flettilisti,,1),INDEX(Flettilisti,,2),,0)</f>
        <v>Vantar flokkun</v>
      </c>
      <c r="T551" s="38" t="str">
        <f>IF(ISBLANK(M551),"",IF(M551&lt;Gögn!$J$2,Gögn!$K$2,IF(M551&gt;Gögn!$J$4,Gögn!$K$4,Gögn!$K$3)))</f>
        <v/>
      </c>
      <c r="U551" s="49" t="str" cm="1">
        <f t="array" aca="1" ref="U551" ca="1">IF(ISBLANK(A551),"",IF(S551="Styrkhæft",_xlfn.XLOOKUP(T551,Vegalengdir[Texti],INDIRECT("Vegalengdir["&amp;'Upplýsingar um umsækjanda'!$B$10&amp;"]"),0%,0)))</f>
        <v/>
      </c>
      <c r="V551" s="72" t="str">
        <f t="shared" si="8"/>
        <v/>
      </c>
    </row>
    <row r="552" spans="1:22" x14ac:dyDescent="0.25">
      <c r="A552" s="47"/>
      <c r="B552" s="47"/>
      <c r="C552" s="47"/>
      <c r="D552" s="117"/>
      <c r="E552" s="47"/>
      <c r="F552" s="37"/>
      <c r="G552" s="47"/>
      <c r="H552" s="37"/>
      <c r="I552" s="37"/>
      <c r="J552" s="51"/>
      <c r="K552" s="51"/>
      <c r="L552" s="51"/>
      <c r="M552" s="51"/>
      <c r="N552" s="51"/>
      <c r="O552" s="51"/>
      <c r="P552" s="51"/>
      <c r="R552" s="38" t="s">
        <v>450</v>
      </c>
      <c r="S552" s="38" t="str" cm="1">
        <f t="array" ref="S552">_xlfn.XLOOKUP(R552,INDEX(Flettilisti,,1),INDEX(Flettilisti,,2),,0)</f>
        <v>Vantar flokkun</v>
      </c>
      <c r="T552" s="38" t="str">
        <f>IF(ISBLANK(M552),"",IF(M552&lt;Gögn!$J$2,Gögn!$K$2,IF(M552&gt;Gögn!$J$4,Gögn!$K$4,Gögn!$K$3)))</f>
        <v/>
      </c>
      <c r="U552" s="49" t="str" cm="1">
        <f t="array" aca="1" ref="U552" ca="1">IF(ISBLANK(A552),"",IF(S552="Styrkhæft",_xlfn.XLOOKUP(T552,Vegalengdir[Texti],INDIRECT("Vegalengdir["&amp;'Upplýsingar um umsækjanda'!$B$10&amp;"]"),0%,0)))</f>
        <v/>
      </c>
      <c r="V552" s="72" t="str">
        <f t="shared" si="8"/>
        <v/>
      </c>
    </row>
    <row r="553" spans="1:22" x14ac:dyDescent="0.25">
      <c r="A553" s="47"/>
      <c r="B553" s="47"/>
      <c r="C553" s="47"/>
      <c r="D553" s="117"/>
      <c r="E553" s="47"/>
      <c r="F553" s="37"/>
      <c r="G553" s="47"/>
      <c r="H553" s="37"/>
      <c r="I553" s="37"/>
      <c r="J553" s="51"/>
      <c r="K553" s="51"/>
      <c r="L553" s="51"/>
      <c r="M553" s="51"/>
      <c r="N553" s="51"/>
      <c r="O553" s="51"/>
      <c r="P553" s="51"/>
      <c r="R553" s="38" t="s">
        <v>450</v>
      </c>
      <c r="S553" s="38" t="str" cm="1">
        <f t="array" ref="S553">_xlfn.XLOOKUP(R553,INDEX(Flettilisti,,1),INDEX(Flettilisti,,2),,0)</f>
        <v>Vantar flokkun</v>
      </c>
      <c r="T553" s="38" t="str">
        <f>IF(ISBLANK(M553),"",IF(M553&lt;Gögn!$J$2,Gögn!$K$2,IF(M553&gt;Gögn!$J$4,Gögn!$K$4,Gögn!$K$3)))</f>
        <v/>
      </c>
      <c r="U553" s="49" t="str" cm="1">
        <f t="array" aca="1" ref="U553" ca="1">IF(ISBLANK(A553),"",IF(S553="Styrkhæft",_xlfn.XLOOKUP(T553,Vegalengdir[Texti],INDIRECT("Vegalengdir["&amp;'Upplýsingar um umsækjanda'!$B$10&amp;"]"),0%,0)))</f>
        <v/>
      </c>
      <c r="V553" s="72" t="str">
        <f t="shared" si="8"/>
        <v/>
      </c>
    </row>
    <row r="554" spans="1:22" x14ac:dyDescent="0.25">
      <c r="A554" s="47"/>
      <c r="B554" s="47"/>
      <c r="C554" s="47"/>
      <c r="D554" s="117"/>
      <c r="E554" s="47"/>
      <c r="F554" s="37"/>
      <c r="G554" s="47"/>
      <c r="H554" s="37"/>
      <c r="I554" s="37"/>
      <c r="J554" s="51"/>
      <c r="K554" s="51"/>
      <c r="L554" s="51"/>
      <c r="M554" s="51"/>
      <c r="N554" s="51"/>
      <c r="O554" s="51"/>
      <c r="P554" s="51"/>
      <c r="R554" s="38" t="s">
        <v>450</v>
      </c>
      <c r="S554" s="38" t="str" cm="1">
        <f t="array" ref="S554">_xlfn.XLOOKUP(R554,INDEX(Flettilisti,,1),INDEX(Flettilisti,,2),,0)</f>
        <v>Vantar flokkun</v>
      </c>
      <c r="T554" s="38" t="str">
        <f>IF(ISBLANK(M554),"",IF(M554&lt;Gögn!$J$2,Gögn!$K$2,IF(M554&gt;Gögn!$J$4,Gögn!$K$4,Gögn!$K$3)))</f>
        <v/>
      </c>
      <c r="U554" s="49" t="str" cm="1">
        <f t="array" aca="1" ref="U554" ca="1">IF(ISBLANK(A554),"",IF(S554="Styrkhæft",_xlfn.XLOOKUP(T554,Vegalengdir[Texti],INDIRECT("Vegalengdir["&amp;'Upplýsingar um umsækjanda'!$B$10&amp;"]"),0%,0)))</f>
        <v/>
      </c>
      <c r="V554" s="72" t="str">
        <f t="shared" si="8"/>
        <v/>
      </c>
    </row>
    <row r="555" spans="1:22" x14ac:dyDescent="0.25">
      <c r="A555" s="47"/>
      <c r="B555" s="47"/>
      <c r="C555" s="47"/>
      <c r="D555" s="117"/>
      <c r="E555" s="47"/>
      <c r="F555" s="37"/>
      <c r="G555" s="47"/>
      <c r="H555" s="37"/>
      <c r="I555" s="37"/>
      <c r="J555" s="51"/>
      <c r="K555" s="51"/>
      <c r="L555" s="51"/>
      <c r="M555" s="51"/>
      <c r="N555" s="51"/>
      <c r="O555" s="51"/>
      <c r="P555" s="51"/>
      <c r="R555" s="38" t="s">
        <v>450</v>
      </c>
      <c r="S555" s="38" t="str" cm="1">
        <f t="array" ref="S555">_xlfn.XLOOKUP(R555,INDEX(Flettilisti,,1),INDEX(Flettilisti,,2),,0)</f>
        <v>Vantar flokkun</v>
      </c>
      <c r="T555" s="38" t="str">
        <f>IF(ISBLANK(M555),"",IF(M555&lt;Gögn!$J$2,Gögn!$K$2,IF(M555&gt;Gögn!$J$4,Gögn!$K$4,Gögn!$K$3)))</f>
        <v/>
      </c>
      <c r="U555" s="49" t="str" cm="1">
        <f t="array" aca="1" ref="U555" ca="1">IF(ISBLANK(A555),"",IF(S555="Styrkhæft",_xlfn.XLOOKUP(T555,Vegalengdir[Texti],INDIRECT("Vegalengdir["&amp;'Upplýsingar um umsækjanda'!$B$10&amp;"]"),0%,0)))</f>
        <v/>
      </c>
      <c r="V555" s="72" t="str">
        <f t="shared" si="8"/>
        <v/>
      </c>
    </row>
    <row r="556" spans="1:22" x14ac:dyDescent="0.25">
      <c r="A556" s="47"/>
      <c r="B556" s="47"/>
      <c r="C556" s="47"/>
      <c r="D556" s="117"/>
      <c r="E556" s="47"/>
      <c r="F556" s="37"/>
      <c r="G556" s="47"/>
      <c r="H556" s="37"/>
      <c r="I556" s="37"/>
      <c r="J556" s="51"/>
      <c r="K556" s="51"/>
      <c r="L556" s="51"/>
      <c r="M556" s="51"/>
      <c r="N556" s="51"/>
      <c r="O556" s="51"/>
      <c r="P556" s="51"/>
      <c r="R556" s="38" t="s">
        <v>450</v>
      </c>
      <c r="S556" s="38" t="str" cm="1">
        <f t="array" ref="S556">_xlfn.XLOOKUP(R556,INDEX(Flettilisti,,1),INDEX(Flettilisti,,2),,0)</f>
        <v>Vantar flokkun</v>
      </c>
      <c r="T556" s="38" t="str">
        <f>IF(ISBLANK(M556),"",IF(M556&lt;Gögn!$J$2,Gögn!$K$2,IF(M556&gt;Gögn!$J$4,Gögn!$K$4,Gögn!$K$3)))</f>
        <v/>
      </c>
      <c r="U556" s="49" t="str" cm="1">
        <f t="array" aca="1" ref="U556" ca="1">IF(ISBLANK(A556),"",IF(S556="Styrkhæft",_xlfn.XLOOKUP(T556,Vegalengdir[Texti],INDIRECT("Vegalengdir["&amp;'Upplýsingar um umsækjanda'!$B$10&amp;"]"),0%,0)))</f>
        <v/>
      </c>
      <c r="V556" s="72" t="str">
        <f t="shared" si="8"/>
        <v/>
      </c>
    </row>
    <row r="557" spans="1:22" x14ac:dyDescent="0.25">
      <c r="A557" s="47"/>
      <c r="B557" s="47"/>
      <c r="C557" s="47"/>
      <c r="D557" s="117"/>
      <c r="E557" s="47"/>
      <c r="F557" s="37"/>
      <c r="G557" s="47"/>
      <c r="H557" s="37"/>
      <c r="I557" s="37"/>
      <c r="J557" s="51"/>
      <c r="K557" s="51"/>
      <c r="L557" s="51"/>
      <c r="M557" s="51"/>
      <c r="N557" s="51"/>
      <c r="O557" s="51"/>
      <c r="P557" s="51"/>
      <c r="R557" s="38" t="s">
        <v>450</v>
      </c>
      <c r="S557" s="38" t="str" cm="1">
        <f t="array" ref="S557">_xlfn.XLOOKUP(R557,INDEX(Flettilisti,,1),INDEX(Flettilisti,,2),,0)</f>
        <v>Vantar flokkun</v>
      </c>
      <c r="T557" s="38" t="str">
        <f>IF(ISBLANK(M557),"",IF(M557&lt;Gögn!$J$2,Gögn!$K$2,IF(M557&gt;Gögn!$J$4,Gögn!$K$4,Gögn!$K$3)))</f>
        <v/>
      </c>
      <c r="U557" s="49" t="str" cm="1">
        <f t="array" aca="1" ref="U557" ca="1">IF(ISBLANK(A557),"",IF(S557="Styrkhæft",_xlfn.XLOOKUP(T557,Vegalengdir[Texti],INDIRECT("Vegalengdir["&amp;'Upplýsingar um umsækjanda'!$B$10&amp;"]"),0%,0)))</f>
        <v/>
      </c>
      <c r="V557" s="72" t="str">
        <f t="shared" si="8"/>
        <v/>
      </c>
    </row>
    <row r="558" spans="1:22" x14ac:dyDescent="0.25">
      <c r="A558" s="47"/>
      <c r="B558" s="47"/>
      <c r="C558" s="47"/>
      <c r="D558" s="117"/>
      <c r="E558" s="47"/>
      <c r="F558" s="37"/>
      <c r="G558" s="47"/>
      <c r="H558" s="37"/>
      <c r="I558" s="37"/>
      <c r="J558" s="51"/>
      <c r="K558" s="51"/>
      <c r="L558" s="51"/>
      <c r="M558" s="51"/>
      <c r="N558" s="51"/>
      <c r="O558" s="51"/>
      <c r="P558" s="51"/>
      <c r="R558" s="38" t="s">
        <v>450</v>
      </c>
      <c r="S558" s="38" t="str" cm="1">
        <f t="array" ref="S558">_xlfn.XLOOKUP(R558,INDEX(Flettilisti,,1),INDEX(Flettilisti,,2),,0)</f>
        <v>Vantar flokkun</v>
      </c>
      <c r="T558" s="38" t="str">
        <f>IF(ISBLANK(M558),"",IF(M558&lt;Gögn!$J$2,Gögn!$K$2,IF(M558&gt;Gögn!$J$4,Gögn!$K$4,Gögn!$K$3)))</f>
        <v/>
      </c>
      <c r="U558" s="49" t="str" cm="1">
        <f t="array" aca="1" ref="U558" ca="1">IF(ISBLANK(A558),"",IF(S558="Styrkhæft",_xlfn.XLOOKUP(T558,Vegalengdir[Texti],INDIRECT("Vegalengdir["&amp;'Upplýsingar um umsækjanda'!$B$10&amp;"]"),0%,0)))</f>
        <v/>
      </c>
      <c r="V558" s="72" t="str">
        <f t="shared" si="8"/>
        <v/>
      </c>
    </row>
    <row r="559" spans="1:22" x14ac:dyDescent="0.25">
      <c r="A559" s="47"/>
      <c r="B559" s="47"/>
      <c r="C559" s="47"/>
      <c r="D559" s="117"/>
      <c r="E559" s="47"/>
      <c r="F559" s="37"/>
      <c r="G559" s="47"/>
      <c r="H559" s="37"/>
      <c r="I559" s="37"/>
      <c r="J559" s="51"/>
      <c r="K559" s="51"/>
      <c r="L559" s="51"/>
      <c r="M559" s="51"/>
      <c r="N559" s="51"/>
      <c r="O559" s="51"/>
      <c r="P559" s="51"/>
      <c r="R559" s="38" t="s">
        <v>450</v>
      </c>
      <c r="S559" s="38" t="str" cm="1">
        <f t="array" ref="S559">_xlfn.XLOOKUP(R559,INDEX(Flettilisti,,1),INDEX(Flettilisti,,2),,0)</f>
        <v>Vantar flokkun</v>
      </c>
      <c r="T559" s="38" t="str">
        <f>IF(ISBLANK(M559),"",IF(M559&lt;Gögn!$J$2,Gögn!$K$2,IF(M559&gt;Gögn!$J$4,Gögn!$K$4,Gögn!$K$3)))</f>
        <v/>
      </c>
      <c r="U559" s="49" t="str" cm="1">
        <f t="array" aca="1" ref="U559" ca="1">IF(ISBLANK(A559),"",IF(S559="Styrkhæft",_xlfn.XLOOKUP(T559,Vegalengdir[Texti],INDIRECT("Vegalengdir["&amp;'Upplýsingar um umsækjanda'!$B$10&amp;"]"),0%,0)))</f>
        <v/>
      </c>
      <c r="V559" s="72" t="str">
        <f t="shared" si="8"/>
        <v/>
      </c>
    </row>
    <row r="560" spans="1:22" x14ac:dyDescent="0.25">
      <c r="A560" s="47"/>
      <c r="B560" s="47"/>
      <c r="C560" s="47"/>
      <c r="D560" s="117"/>
      <c r="E560" s="47"/>
      <c r="F560" s="37"/>
      <c r="G560" s="47"/>
      <c r="H560" s="37"/>
      <c r="I560" s="37"/>
      <c r="J560" s="51"/>
      <c r="K560" s="51"/>
      <c r="L560" s="51"/>
      <c r="M560" s="51"/>
      <c r="N560" s="51"/>
      <c r="O560" s="51"/>
      <c r="P560" s="51"/>
      <c r="R560" s="38" t="s">
        <v>450</v>
      </c>
      <c r="S560" s="38" t="str" cm="1">
        <f t="array" ref="S560">_xlfn.XLOOKUP(R560,INDEX(Flettilisti,,1),INDEX(Flettilisti,,2),,0)</f>
        <v>Vantar flokkun</v>
      </c>
      <c r="T560" s="38" t="str">
        <f>IF(ISBLANK(M560),"",IF(M560&lt;Gögn!$J$2,Gögn!$K$2,IF(M560&gt;Gögn!$J$4,Gögn!$K$4,Gögn!$K$3)))</f>
        <v/>
      </c>
      <c r="U560" s="49" t="str" cm="1">
        <f t="array" aca="1" ref="U560" ca="1">IF(ISBLANK(A560),"",IF(S560="Styrkhæft",_xlfn.XLOOKUP(T560,Vegalengdir[Texti],INDIRECT("Vegalengdir["&amp;'Upplýsingar um umsækjanda'!$B$10&amp;"]"),0%,0)))</f>
        <v/>
      </c>
      <c r="V560" s="72" t="str">
        <f t="shared" si="8"/>
        <v/>
      </c>
    </row>
    <row r="561" spans="1:22" x14ac:dyDescent="0.25">
      <c r="A561" s="47"/>
      <c r="B561" s="47"/>
      <c r="C561" s="47"/>
      <c r="D561" s="117"/>
      <c r="E561" s="47"/>
      <c r="F561" s="37"/>
      <c r="G561" s="47"/>
      <c r="H561" s="37"/>
      <c r="I561" s="37"/>
      <c r="J561" s="51"/>
      <c r="K561" s="51"/>
      <c r="L561" s="51"/>
      <c r="M561" s="51"/>
      <c r="N561" s="51"/>
      <c r="O561" s="51"/>
      <c r="P561" s="51"/>
      <c r="R561" s="38" t="s">
        <v>450</v>
      </c>
      <c r="S561" s="38" t="str" cm="1">
        <f t="array" ref="S561">_xlfn.XLOOKUP(R561,INDEX(Flettilisti,,1),INDEX(Flettilisti,,2),,0)</f>
        <v>Vantar flokkun</v>
      </c>
      <c r="T561" s="38" t="str">
        <f>IF(ISBLANK(M561),"",IF(M561&lt;Gögn!$J$2,Gögn!$K$2,IF(M561&gt;Gögn!$J$4,Gögn!$K$4,Gögn!$K$3)))</f>
        <v/>
      </c>
      <c r="U561" s="49" t="str" cm="1">
        <f t="array" aca="1" ref="U561" ca="1">IF(ISBLANK(A561),"",IF(S561="Styrkhæft",_xlfn.XLOOKUP(T561,Vegalengdir[Texti],INDIRECT("Vegalengdir["&amp;'Upplýsingar um umsækjanda'!$B$10&amp;"]"),0%,0)))</f>
        <v/>
      </c>
      <c r="V561" s="72" t="str">
        <f t="shared" si="8"/>
        <v/>
      </c>
    </row>
    <row r="562" spans="1:22" x14ac:dyDescent="0.25">
      <c r="A562" s="47"/>
      <c r="B562" s="47"/>
      <c r="C562" s="47"/>
      <c r="D562" s="117"/>
      <c r="E562" s="47"/>
      <c r="F562" s="37"/>
      <c r="G562" s="47"/>
      <c r="H562" s="37"/>
      <c r="I562" s="37"/>
      <c r="J562" s="51"/>
      <c r="K562" s="51"/>
      <c r="L562" s="51"/>
      <c r="M562" s="51"/>
      <c r="N562" s="51"/>
      <c r="O562" s="51"/>
      <c r="P562" s="51"/>
      <c r="R562" s="38" t="s">
        <v>450</v>
      </c>
      <c r="S562" s="38" t="str" cm="1">
        <f t="array" ref="S562">_xlfn.XLOOKUP(R562,INDEX(Flettilisti,,1),INDEX(Flettilisti,,2),,0)</f>
        <v>Vantar flokkun</v>
      </c>
      <c r="T562" s="38" t="str">
        <f>IF(ISBLANK(M562),"",IF(M562&lt;Gögn!$J$2,Gögn!$K$2,IF(M562&gt;Gögn!$J$4,Gögn!$K$4,Gögn!$K$3)))</f>
        <v/>
      </c>
      <c r="U562" s="49" t="str" cm="1">
        <f t="array" aca="1" ref="U562" ca="1">IF(ISBLANK(A562),"",IF(S562="Styrkhæft",_xlfn.XLOOKUP(T562,Vegalengdir[Texti],INDIRECT("Vegalengdir["&amp;'Upplýsingar um umsækjanda'!$B$10&amp;"]"),0%,0)))</f>
        <v/>
      </c>
      <c r="V562" s="72" t="str">
        <f t="shared" si="8"/>
        <v/>
      </c>
    </row>
    <row r="563" spans="1:22" x14ac:dyDescent="0.25">
      <c r="A563" s="47"/>
      <c r="B563" s="47"/>
      <c r="C563" s="47"/>
      <c r="D563" s="117"/>
      <c r="E563" s="47"/>
      <c r="F563" s="37"/>
      <c r="G563" s="47"/>
      <c r="H563" s="37"/>
      <c r="I563" s="37"/>
      <c r="J563" s="51"/>
      <c r="K563" s="51"/>
      <c r="L563" s="51"/>
      <c r="M563" s="51"/>
      <c r="N563" s="51"/>
      <c r="O563" s="51"/>
      <c r="P563" s="51"/>
      <c r="R563" s="38" t="s">
        <v>450</v>
      </c>
      <c r="S563" s="38" t="str" cm="1">
        <f t="array" ref="S563">_xlfn.XLOOKUP(R563,INDEX(Flettilisti,,1),INDEX(Flettilisti,,2),,0)</f>
        <v>Vantar flokkun</v>
      </c>
      <c r="T563" s="38" t="str">
        <f>IF(ISBLANK(M563),"",IF(M563&lt;Gögn!$J$2,Gögn!$K$2,IF(M563&gt;Gögn!$J$4,Gögn!$K$4,Gögn!$K$3)))</f>
        <v/>
      </c>
      <c r="U563" s="49" t="str" cm="1">
        <f t="array" aca="1" ref="U563" ca="1">IF(ISBLANK(A563),"",IF(S563="Styrkhæft",_xlfn.XLOOKUP(T563,Vegalengdir[Texti],INDIRECT("Vegalengdir["&amp;'Upplýsingar um umsækjanda'!$B$10&amp;"]"),0%,0)))</f>
        <v/>
      </c>
      <c r="V563" s="72" t="str">
        <f t="shared" si="8"/>
        <v/>
      </c>
    </row>
    <row r="564" spans="1:22" x14ac:dyDescent="0.25">
      <c r="A564" s="47"/>
      <c r="B564" s="47"/>
      <c r="C564" s="47"/>
      <c r="D564" s="117"/>
      <c r="E564" s="47"/>
      <c r="F564" s="37"/>
      <c r="G564" s="47"/>
      <c r="H564" s="37"/>
      <c r="I564" s="37"/>
      <c r="J564" s="51"/>
      <c r="K564" s="51"/>
      <c r="L564" s="51"/>
      <c r="M564" s="51"/>
      <c r="N564" s="51"/>
      <c r="O564" s="51"/>
      <c r="P564" s="51"/>
      <c r="R564" s="38" t="s">
        <v>450</v>
      </c>
      <c r="S564" s="38" t="str" cm="1">
        <f t="array" ref="S564">_xlfn.XLOOKUP(R564,INDEX(Flettilisti,,1),INDEX(Flettilisti,,2),,0)</f>
        <v>Vantar flokkun</v>
      </c>
      <c r="T564" s="38" t="str">
        <f>IF(ISBLANK(M564),"",IF(M564&lt;Gögn!$J$2,Gögn!$K$2,IF(M564&gt;Gögn!$J$4,Gögn!$K$4,Gögn!$K$3)))</f>
        <v/>
      </c>
      <c r="U564" s="49" t="str" cm="1">
        <f t="array" aca="1" ref="U564" ca="1">IF(ISBLANK(A564),"",IF(S564="Styrkhæft",_xlfn.XLOOKUP(T564,Vegalengdir[Texti],INDIRECT("Vegalengdir["&amp;'Upplýsingar um umsækjanda'!$B$10&amp;"]"),0%,0)))</f>
        <v/>
      </c>
      <c r="V564" s="72" t="str">
        <f t="shared" si="8"/>
        <v/>
      </c>
    </row>
    <row r="565" spans="1:22" x14ac:dyDescent="0.25">
      <c r="A565" s="47"/>
      <c r="B565" s="47"/>
      <c r="C565" s="47"/>
      <c r="D565" s="117"/>
      <c r="E565" s="47"/>
      <c r="F565" s="37"/>
      <c r="G565" s="47"/>
      <c r="H565" s="37"/>
      <c r="I565" s="37"/>
      <c r="J565" s="51"/>
      <c r="K565" s="51"/>
      <c r="L565" s="51"/>
      <c r="M565" s="51"/>
      <c r="N565" s="51"/>
      <c r="O565" s="51"/>
      <c r="P565" s="51"/>
      <c r="R565" s="38" t="s">
        <v>450</v>
      </c>
      <c r="S565" s="38" t="str" cm="1">
        <f t="array" ref="S565">_xlfn.XLOOKUP(R565,INDEX(Flettilisti,,1),INDEX(Flettilisti,,2),,0)</f>
        <v>Vantar flokkun</v>
      </c>
      <c r="T565" s="38" t="str">
        <f>IF(ISBLANK(M565),"",IF(M565&lt;Gögn!$J$2,Gögn!$K$2,IF(M565&gt;Gögn!$J$4,Gögn!$K$4,Gögn!$K$3)))</f>
        <v/>
      </c>
      <c r="U565" s="49" t="str" cm="1">
        <f t="array" aca="1" ref="U565" ca="1">IF(ISBLANK(A565),"",IF(S565="Styrkhæft",_xlfn.XLOOKUP(T565,Vegalengdir[Texti],INDIRECT("Vegalengdir["&amp;'Upplýsingar um umsækjanda'!$B$10&amp;"]"),0%,0)))</f>
        <v/>
      </c>
      <c r="V565" s="72" t="str">
        <f t="shared" si="8"/>
        <v/>
      </c>
    </row>
    <row r="566" spans="1:22" x14ac:dyDescent="0.25">
      <c r="A566" s="47"/>
      <c r="B566" s="47"/>
      <c r="C566" s="47"/>
      <c r="D566" s="117"/>
      <c r="E566" s="47"/>
      <c r="F566" s="37"/>
      <c r="G566" s="47"/>
      <c r="H566" s="37"/>
      <c r="I566" s="37"/>
      <c r="J566" s="51"/>
      <c r="K566" s="51"/>
      <c r="L566" s="51"/>
      <c r="M566" s="51"/>
      <c r="N566" s="51"/>
      <c r="O566" s="51"/>
      <c r="P566" s="51"/>
      <c r="R566" s="38" t="s">
        <v>450</v>
      </c>
      <c r="S566" s="38" t="str" cm="1">
        <f t="array" ref="S566">_xlfn.XLOOKUP(R566,INDEX(Flettilisti,,1),INDEX(Flettilisti,,2),,0)</f>
        <v>Vantar flokkun</v>
      </c>
      <c r="T566" s="38" t="str">
        <f>IF(ISBLANK(M566),"",IF(M566&lt;Gögn!$J$2,Gögn!$K$2,IF(M566&gt;Gögn!$J$4,Gögn!$K$4,Gögn!$K$3)))</f>
        <v/>
      </c>
      <c r="U566" s="49" t="str" cm="1">
        <f t="array" aca="1" ref="U566" ca="1">IF(ISBLANK(A566),"",IF(S566="Styrkhæft",_xlfn.XLOOKUP(T566,Vegalengdir[Texti],INDIRECT("Vegalengdir["&amp;'Upplýsingar um umsækjanda'!$B$10&amp;"]"),0%,0)))</f>
        <v/>
      </c>
      <c r="V566" s="72" t="str">
        <f t="shared" si="8"/>
        <v/>
      </c>
    </row>
    <row r="567" spans="1:22" x14ac:dyDescent="0.25">
      <c r="A567" s="47"/>
      <c r="B567" s="47"/>
      <c r="C567" s="47"/>
      <c r="D567" s="117"/>
      <c r="E567" s="47"/>
      <c r="F567" s="37"/>
      <c r="G567" s="47"/>
      <c r="H567" s="37"/>
      <c r="I567" s="37"/>
      <c r="J567" s="51"/>
      <c r="K567" s="51"/>
      <c r="L567" s="51"/>
      <c r="M567" s="51"/>
      <c r="N567" s="51"/>
      <c r="O567" s="51"/>
      <c r="P567" s="51"/>
      <c r="R567" s="38" t="s">
        <v>450</v>
      </c>
      <c r="S567" s="38" t="str" cm="1">
        <f t="array" ref="S567">_xlfn.XLOOKUP(R567,INDEX(Flettilisti,,1),INDEX(Flettilisti,,2),,0)</f>
        <v>Vantar flokkun</v>
      </c>
      <c r="T567" s="38" t="str">
        <f>IF(ISBLANK(M567),"",IF(M567&lt;Gögn!$J$2,Gögn!$K$2,IF(M567&gt;Gögn!$J$4,Gögn!$K$4,Gögn!$K$3)))</f>
        <v/>
      </c>
      <c r="U567" s="49" t="str" cm="1">
        <f t="array" aca="1" ref="U567" ca="1">IF(ISBLANK(A567),"",IF(S567="Styrkhæft",_xlfn.XLOOKUP(T567,Vegalengdir[Texti],INDIRECT("Vegalengdir["&amp;'Upplýsingar um umsækjanda'!$B$10&amp;"]"),0%,0)))</f>
        <v/>
      </c>
      <c r="V567" s="72" t="str">
        <f t="shared" si="8"/>
        <v/>
      </c>
    </row>
    <row r="568" spans="1:22" x14ac:dyDescent="0.25">
      <c r="A568" s="47"/>
      <c r="B568" s="47"/>
      <c r="C568" s="47"/>
      <c r="D568" s="117"/>
      <c r="E568" s="47"/>
      <c r="F568" s="37"/>
      <c r="G568" s="47"/>
      <c r="H568" s="37"/>
      <c r="I568" s="37"/>
      <c r="J568" s="51"/>
      <c r="K568" s="51"/>
      <c r="L568" s="51"/>
      <c r="M568" s="51"/>
      <c r="N568" s="51"/>
      <c r="O568" s="51"/>
      <c r="P568" s="51"/>
      <c r="R568" s="38" t="s">
        <v>450</v>
      </c>
      <c r="S568" s="38" t="str" cm="1">
        <f t="array" ref="S568">_xlfn.XLOOKUP(R568,INDEX(Flettilisti,,1),INDEX(Flettilisti,,2),,0)</f>
        <v>Vantar flokkun</v>
      </c>
      <c r="T568" s="38" t="str">
        <f>IF(ISBLANK(M568),"",IF(M568&lt;Gögn!$J$2,Gögn!$K$2,IF(M568&gt;Gögn!$J$4,Gögn!$K$4,Gögn!$K$3)))</f>
        <v/>
      </c>
      <c r="U568" s="49" t="str" cm="1">
        <f t="array" aca="1" ref="U568" ca="1">IF(ISBLANK(A568),"",IF(S568="Styrkhæft",_xlfn.XLOOKUP(T568,Vegalengdir[Texti],INDIRECT("Vegalengdir["&amp;'Upplýsingar um umsækjanda'!$B$10&amp;"]"),0%,0)))</f>
        <v/>
      </c>
      <c r="V568" s="72" t="str">
        <f t="shared" si="8"/>
        <v/>
      </c>
    </row>
    <row r="569" spans="1:22" x14ac:dyDescent="0.25">
      <c r="A569" s="47"/>
      <c r="B569" s="47"/>
      <c r="C569" s="47"/>
      <c r="D569" s="117"/>
      <c r="E569" s="47"/>
      <c r="F569" s="37"/>
      <c r="G569" s="47"/>
      <c r="H569" s="37"/>
      <c r="I569" s="37"/>
      <c r="J569" s="51"/>
      <c r="K569" s="51"/>
      <c r="L569" s="51"/>
      <c r="M569" s="51"/>
      <c r="N569" s="51"/>
      <c r="O569" s="51"/>
      <c r="P569" s="51"/>
      <c r="R569" s="38" t="s">
        <v>450</v>
      </c>
      <c r="S569" s="38" t="str" cm="1">
        <f t="array" ref="S569">_xlfn.XLOOKUP(R569,INDEX(Flettilisti,,1),INDEX(Flettilisti,,2),,0)</f>
        <v>Vantar flokkun</v>
      </c>
      <c r="T569" s="38" t="str">
        <f>IF(ISBLANK(M569),"",IF(M569&lt;Gögn!$J$2,Gögn!$K$2,IF(M569&gt;Gögn!$J$4,Gögn!$K$4,Gögn!$K$3)))</f>
        <v/>
      </c>
      <c r="U569" s="49" t="str" cm="1">
        <f t="array" aca="1" ref="U569" ca="1">IF(ISBLANK(A569),"",IF(S569="Styrkhæft",_xlfn.XLOOKUP(T569,Vegalengdir[Texti],INDIRECT("Vegalengdir["&amp;'Upplýsingar um umsækjanda'!$B$10&amp;"]"),0%,0)))</f>
        <v/>
      </c>
      <c r="V569" s="72" t="str">
        <f t="shared" si="8"/>
        <v/>
      </c>
    </row>
    <row r="570" spans="1:22" x14ac:dyDescent="0.25">
      <c r="A570" s="47"/>
      <c r="B570" s="47"/>
      <c r="C570" s="47"/>
      <c r="D570" s="117"/>
      <c r="E570" s="47"/>
      <c r="F570" s="37"/>
      <c r="G570" s="47"/>
      <c r="H570" s="37"/>
      <c r="I570" s="37"/>
      <c r="J570" s="51"/>
      <c r="K570" s="51"/>
      <c r="L570" s="51"/>
      <c r="M570" s="51"/>
      <c r="N570" s="51"/>
      <c r="O570" s="51"/>
      <c r="P570" s="51"/>
      <c r="R570" s="38" t="s">
        <v>450</v>
      </c>
      <c r="S570" s="38" t="str" cm="1">
        <f t="array" ref="S570">_xlfn.XLOOKUP(R570,INDEX(Flettilisti,,1),INDEX(Flettilisti,,2),,0)</f>
        <v>Vantar flokkun</v>
      </c>
      <c r="T570" s="38" t="str">
        <f>IF(ISBLANK(M570),"",IF(M570&lt;Gögn!$J$2,Gögn!$K$2,IF(M570&gt;Gögn!$J$4,Gögn!$K$4,Gögn!$K$3)))</f>
        <v/>
      </c>
      <c r="U570" s="49" t="str" cm="1">
        <f t="array" aca="1" ref="U570" ca="1">IF(ISBLANK(A570),"",IF(S570="Styrkhæft",_xlfn.XLOOKUP(T570,Vegalengdir[Texti],INDIRECT("Vegalengdir["&amp;'Upplýsingar um umsækjanda'!$B$10&amp;"]"),0%,0)))</f>
        <v/>
      </c>
      <c r="V570" s="72" t="str">
        <f t="shared" si="8"/>
        <v/>
      </c>
    </row>
    <row r="571" spans="1:22" x14ac:dyDescent="0.25">
      <c r="A571" s="47"/>
      <c r="B571" s="47"/>
      <c r="C571" s="47"/>
      <c r="D571" s="117"/>
      <c r="E571" s="47"/>
      <c r="F571" s="37"/>
      <c r="G571" s="47"/>
      <c r="H571" s="37"/>
      <c r="I571" s="37"/>
      <c r="J571" s="51"/>
      <c r="K571" s="51"/>
      <c r="L571" s="51"/>
      <c r="M571" s="51"/>
      <c r="N571" s="51"/>
      <c r="O571" s="51"/>
      <c r="P571" s="51"/>
      <c r="R571" s="38" t="s">
        <v>450</v>
      </c>
      <c r="S571" s="38" t="str" cm="1">
        <f t="array" ref="S571">_xlfn.XLOOKUP(R571,INDEX(Flettilisti,,1),INDEX(Flettilisti,,2),,0)</f>
        <v>Vantar flokkun</v>
      </c>
      <c r="T571" s="38" t="str">
        <f>IF(ISBLANK(M571),"",IF(M571&lt;Gögn!$J$2,Gögn!$K$2,IF(M571&gt;Gögn!$J$4,Gögn!$K$4,Gögn!$K$3)))</f>
        <v/>
      </c>
      <c r="U571" s="49" t="str" cm="1">
        <f t="array" aca="1" ref="U571" ca="1">IF(ISBLANK(A571),"",IF(S571="Styrkhæft",_xlfn.XLOOKUP(T571,Vegalengdir[Texti],INDIRECT("Vegalengdir["&amp;'Upplýsingar um umsækjanda'!$B$10&amp;"]"),0%,0)))</f>
        <v/>
      </c>
      <c r="V571" s="72" t="str">
        <f t="shared" si="8"/>
        <v/>
      </c>
    </row>
    <row r="572" spans="1:22" x14ac:dyDescent="0.25">
      <c r="A572" s="47"/>
      <c r="B572" s="47"/>
      <c r="C572" s="47"/>
      <c r="D572" s="117"/>
      <c r="E572" s="47"/>
      <c r="F572" s="37"/>
      <c r="G572" s="47"/>
      <c r="H572" s="37"/>
      <c r="I572" s="37"/>
      <c r="J572" s="51"/>
      <c r="K572" s="51"/>
      <c r="L572" s="51"/>
      <c r="M572" s="51"/>
      <c r="N572" s="51"/>
      <c r="O572" s="51"/>
      <c r="P572" s="51"/>
      <c r="R572" s="38" t="s">
        <v>450</v>
      </c>
      <c r="S572" s="38" t="str" cm="1">
        <f t="array" ref="S572">_xlfn.XLOOKUP(R572,INDEX(Flettilisti,,1),INDEX(Flettilisti,,2),,0)</f>
        <v>Vantar flokkun</v>
      </c>
      <c r="T572" s="38" t="str">
        <f>IF(ISBLANK(M572),"",IF(M572&lt;Gögn!$J$2,Gögn!$K$2,IF(M572&gt;Gögn!$J$4,Gögn!$K$4,Gögn!$K$3)))</f>
        <v/>
      </c>
      <c r="U572" s="49" t="str" cm="1">
        <f t="array" aca="1" ref="U572" ca="1">IF(ISBLANK(A572),"",IF(S572="Styrkhæft",_xlfn.XLOOKUP(T572,Vegalengdir[Texti],INDIRECT("Vegalengdir["&amp;'Upplýsingar um umsækjanda'!$B$10&amp;"]"),0%,0)))</f>
        <v/>
      </c>
      <c r="V572" s="72" t="str">
        <f t="shared" si="8"/>
        <v/>
      </c>
    </row>
    <row r="573" spans="1:22" x14ac:dyDescent="0.25">
      <c r="A573" s="47"/>
      <c r="B573" s="47"/>
      <c r="C573" s="47"/>
      <c r="D573" s="117"/>
      <c r="E573" s="47"/>
      <c r="F573" s="37"/>
      <c r="G573" s="47"/>
      <c r="H573" s="37"/>
      <c r="I573" s="37"/>
      <c r="J573" s="51"/>
      <c r="K573" s="51"/>
      <c r="L573" s="51"/>
      <c r="M573" s="51"/>
      <c r="N573" s="51"/>
      <c r="O573" s="51"/>
      <c r="P573" s="51"/>
      <c r="R573" s="38" t="s">
        <v>450</v>
      </c>
      <c r="S573" s="38" t="str" cm="1">
        <f t="array" ref="S573">_xlfn.XLOOKUP(R573,INDEX(Flettilisti,,1),INDEX(Flettilisti,,2),,0)</f>
        <v>Vantar flokkun</v>
      </c>
      <c r="T573" s="38" t="str">
        <f>IF(ISBLANK(M573),"",IF(M573&lt;Gögn!$J$2,Gögn!$K$2,IF(M573&gt;Gögn!$J$4,Gögn!$K$4,Gögn!$K$3)))</f>
        <v/>
      </c>
      <c r="U573" s="49" t="str" cm="1">
        <f t="array" aca="1" ref="U573" ca="1">IF(ISBLANK(A573),"",IF(S573="Styrkhæft",_xlfn.XLOOKUP(T573,Vegalengdir[Texti],INDIRECT("Vegalengdir["&amp;'Upplýsingar um umsækjanda'!$B$10&amp;"]"),0%,0)))</f>
        <v/>
      </c>
      <c r="V573" s="72" t="str">
        <f t="shared" si="8"/>
        <v/>
      </c>
    </row>
    <row r="574" spans="1:22" x14ac:dyDescent="0.25">
      <c r="A574" s="47"/>
      <c r="B574" s="47"/>
      <c r="C574" s="47"/>
      <c r="D574" s="117"/>
      <c r="E574" s="47"/>
      <c r="F574" s="37"/>
      <c r="G574" s="47"/>
      <c r="H574" s="37"/>
      <c r="I574" s="37"/>
      <c r="J574" s="51"/>
      <c r="K574" s="51"/>
      <c r="L574" s="51"/>
      <c r="M574" s="51"/>
      <c r="N574" s="51"/>
      <c r="O574" s="51"/>
      <c r="P574" s="51"/>
      <c r="R574" s="38" t="s">
        <v>450</v>
      </c>
      <c r="S574" s="38" t="str" cm="1">
        <f t="array" ref="S574">_xlfn.XLOOKUP(R574,INDEX(Flettilisti,,1),INDEX(Flettilisti,,2),,0)</f>
        <v>Vantar flokkun</v>
      </c>
      <c r="T574" s="38" t="str">
        <f>IF(ISBLANK(M574),"",IF(M574&lt;Gögn!$J$2,Gögn!$K$2,IF(M574&gt;Gögn!$J$4,Gögn!$K$4,Gögn!$K$3)))</f>
        <v/>
      </c>
      <c r="U574" s="49" t="str" cm="1">
        <f t="array" aca="1" ref="U574" ca="1">IF(ISBLANK(A574),"",IF(S574="Styrkhæft",_xlfn.XLOOKUP(T574,Vegalengdir[Texti],INDIRECT("Vegalengdir["&amp;'Upplýsingar um umsækjanda'!$B$10&amp;"]"),0%,0)))</f>
        <v/>
      </c>
      <c r="V574" s="72" t="str">
        <f t="shared" si="8"/>
        <v/>
      </c>
    </row>
    <row r="575" spans="1:22" x14ac:dyDescent="0.25">
      <c r="A575" s="47"/>
      <c r="B575" s="47"/>
      <c r="C575" s="47"/>
      <c r="D575" s="117"/>
      <c r="E575" s="47"/>
      <c r="F575" s="37"/>
      <c r="G575" s="47"/>
      <c r="H575" s="37"/>
      <c r="I575" s="37"/>
      <c r="J575" s="51"/>
      <c r="K575" s="51"/>
      <c r="L575" s="51"/>
      <c r="M575" s="51"/>
      <c r="N575" s="51"/>
      <c r="O575" s="51"/>
      <c r="P575" s="51"/>
      <c r="R575" s="38" t="s">
        <v>450</v>
      </c>
      <c r="S575" s="38" t="str" cm="1">
        <f t="array" ref="S575">_xlfn.XLOOKUP(R575,INDEX(Flettilisti,,1),INDEX(Flettilisti,,2),,0)</f>
        <v>Vantar flokkun</v>
      </c>
      <c r="T575" s="38" t="str">
        <f>IF(ISBLANK(M575),"",IF(M575&lt;Gögn!$J$2,Gögn!$K$2,IF(M575&gt;Gögn!$J$4,Gögn!$K$4,Gögn!$K$3)))</f>
        <v/>
      </c>
      <c r="U575" s="49" t="str" cm="1">
        <f t="array" aca="1" ref="U575" ca="1">IF(ISBLANK(A575),"",IF(S575="Styrkhæft",_xlfn.XLOOKUP(T575,Vegalengdir[Texti],INDIRECT("Vegalengdir["&amp;'Upplýsingar um umsækjanda'!$B$10&amp;"]"),0%,0)))</f>
        <v/>
      </c>
      <c r="V575" s="72" t="str">
        <f t="shared" si="8"/>
        <v/>
      </c>
    </row>
    <row r="576" spans="1:22" x14ac:dyDescent="0.25">
      <c r="A576" s="47"/>
      <c r="B576" s="47"/>
      <c r="C576" s="47"/>
      <c r="D576" s="117"/>
      <c r="E576" s="47"/>
      <c r="F576" s="37"/>
      <c r="G576" s="47"/>
      <c r="H576" s="37"/>
      <c r="I576" s="37"/>
      <c r="J576" s="51"/>
      <c r="K576" s="51"/>
      <c r="L576" s="51"/>
      <c r="M576" s="51"/>
      <c r="N576" s="51"/>
      <c r="O576" s="51"/>
      <c r="P576" s="51"/>
      <c r="R576" s="38" t="s">
        <v>450</v>
      </c>
      <c r="S576" s="38" t="str" cm="1">
        <f t="array" ref="S576">_xlfn.XLOOKUP(R576,INDEX(Flettilisti,,1),INDEX(Flettilisti,,2),,0)</f>
        <v>Vantar flokkun</v>
      </c>
      <c r="T576" s="38" t="str">
        <f>IF(ISBLANK(M576),"",IF(M576&lt;Gögn!$J$2,Gögn!$K$2,IF(M576&gt;Gögn!$J$4,Gögn!$K$4,Gögn!$K$3)))</f>
        <v/>
      </c>
      <c r="U576" s="49" t="str" cm="1">
        <f t="array" aca="1" ref="U576" ca="1">IF(ISBLANK(A576),"",IF(S576="Styrkhæft",_xlfn.XLOOKUP(T576,Vegalengdir[Texti],INDIRECT("Vegalengdir["&amp;'Upplýsingar um umsækjanda'!$B$10&amp;"]"),0%,0)))</f>
        <v/>
      </c>
      <c r="V576" s="72" t="str">
        <f t="shared" si="8"/>
        <v/>
      </c>
    </row>
    <row r="577" spans="1:22" x14ac:dyDescent="0.25">
      <c r="A577" s="47"/>
      <c r="B577" s="47"/>
      <c r="C577" s="47"/>
      <c r="D577" s="117"/>
      <c r="E577" s="47"/>
      <c r="F577" s="37"/>
      <c r="G577" s="47"/>
      <c r="H577" s="37"/>
      <c r="I577" s="37"/>
      <c r="J577" s="51"/>
      <c r="K577" s="51"/>
      <c r="L577" s="51"/>
      <c r="M577" s="51"/>
      <c r="N577" s="51"/>
      <c r="O577" s="51"/>
      <c r="P577" s="51"/>
      <c r="R577" s="38" t="s">
        <v>450</v>
      </c>
      <c r="S577" s="38" t="str" cm="1">
        <f t="array" ref="S577">_xlfn.XLOOKUP(R577,INDEX(Flettilisti,,1),INDEX(Flettilisti,,2),,0)</f>
        <v>Vantar flokkun</v>
      </c>
      <c r="T577" s="38" t="str">
        <f>IF(ISBLANK(M577),"",IF(M577&lt;Gögn!$J$2,Gögn!$K$2,IF(M577&gt;Gögn!$J$4,Gögn!$K$4,Gögn!$K$3)))</f>
        <v/>
      </c>
      <c r="U577" s="49" t="str" cm="1">
        <f t="array" aca="1" ref="U577" ca="1">IF(ISBLANK(A577),"",IF(S577="Styrkhæft",_xlfn.XLOOKUP(T577,Vegalengdir[Texti],INDIRECT("Vegalengdir["&amp;'Upplýsingar um umsækjanda'!$B$10&amp;"]"),0%,0)))</f>
        <v/>
      </c>
      <c r="V577" s="72" t="str">
        <f t="shared" si="8"/>
        <v/>
      </c>
    </row>
    <row r="578" spans="1:22" x14ac:dyDescent="0.25">
      <c r="A578" s="47"/>
      <c r="B578" s="47"/>
      <c r="C578" s="47"/>
      <c r="D578" s="117"/>
      <c r="E578" s="47"/>
      <c r="F578" s="37"/>
      <c r="G578" s="47"/>
      <c r="H578" s="37"/>
      <c r="I578" s="37"/>
      <c r="J578" s="51"/>
      <c r="K578" s="51"/>
      <c r="L578" s="51"/>
      <c r="M578" s="51"/>
      <c r="N578" s="51"/>
      <c r="O578" s="51"/>
      <c r="P578" s="51"/>
      <c r="R578" s="38" t="s">
        <v>450</v>
      </c>
      <c r="S578" s="38" t="str" cm="1">
        <f t="array" ref="S578">_xlfn.XLOOKUP(R578,INDEX(Flettilisti,,1),INDEX(Flettilisti,,2),,0)</f>
        <v>Vantar flokkun</v>
      </c>
      <c r="T578" s="38" t="str">
        <f>IF(ISBLANK(M578),"",IF(M578&lt;Gögn!$J$2,Gögn!$K$2,IF(M578&gt;Gögn!$J$4,Gögn!$K$4,Gögn!$K$3)))</f>
        <v/>
      </c>
      <c r="U578" s="49" t="str" cm="1">
        <f t="array" aca="1" ref="U578" ca="1">IF(ISBLANK(A578),"",IF(S578="Styrkhæft",_xlfn.XLOOKUP(T578,Vegalengdir[Texti],INDIRECT("Vegalengdir["&amp;'Upplýsingar um umsækjanda'!$B$10&amp;"]"),0%,0)))</f>
        <v/>
      </c>
      <c r="V578" s="72" t="str">
        <f t="shared" si="8"/>
        <v/>
      </c>
    </row>
    <row r="579" spans="1:22" x14ac:dyDescent="0.25">
      <c r="A579" s="47"/>
      <c r="B579" s="47"/>
      <c r="C579" s="47"/>
      <c r="D579" s="117"/>
      <c r="E579" s="47"/>
      <c r="F579" s="37"/>
      <c r="G579" s="47"/>
      <c r="H579" s="37"/>
      <c r="I579" s="37"/>
      <c r="J579" s="51"/>
      <c r="K579" s="51"/>
      <c r="L579" s="51"/>
      <c r="M579" s="51"/>
      <c r="N579" s="51"/>
      <c r="O579" s="51"/>
      <c r="P579" s="51"/>
      <c r="R579" s="38" t="s">
        <v>450</v>
      </c>
      <c r="S579" s="38" t="str" cm="1">
        <f t="array" ref="S579">_xlfn.XLOOKUP(R579,INDEX(Flettilisti,,1),INDEX(Flettilisti,,2),,0)</f>
        <v>Vantar flokkun</v>
      </c>
      <c r="T579" s="38" t="str">
        <f>IF(ISBLANK(M579),"",IF(M579&lt;Gögn!$J$2,Gögn!$K$2,IF(M579&gt;Gögn!$J$4,Gögn!$K$4,Gögn!$K$3)))</f>
        <v/>
      </c>
      <c r="U579" s="49" t="str" cm="1">
        <f t="array" aca="1" ref="U579" ca="1">IF(ISBLANK(A579),"",IF(S579="Styrkhæft",_xlfn.XLOOKUP(T579,Vegalengdir[Texti],INDIRECT("Vegalengdir["&amp;'Upplýsingar um umsækjanda'!$B$10&amp;"]"),0%,0)))</f>
        <v/>
      </c>
      <c r="V579" s="72" t="str">
        <f t="shared" ref="V579:V642" si="9">IF(ISBLANK(A579),"",U579*P579)</f>
        <v/>
      </c>
    </row>
    <row r="580" spans="1:22" x14ac:dyDescent="0.25">
      <c r="A580" s="47"/>
      <c r="B580" s="47"/>
      <c r="C580" s="47"/>
      <c r="D580" s="117"/>
      <c r="E580" s="47"/>
      <c r="F580" s="37"/>
      <c r="G580" s="47"/>
      <c r="H580" s="37"/>
      <c r="I580" s="37"/>
      <c r="J580" s="51"/>
      <c r="K580" s="51"/>
      <c r="L580" s="51"/>
      <c r="M580" s="51"/>
      <c r="N580" s="51"/>
      <c r="O580" s="51"/>
      <c r="P580" s="51"/>
      <c r="R580" s="38" t="s">
        <v>450</v>
      </c>
      <c r="S580" s="38" t="str" cm="1">
        <f t="array" ref="S580">_xlfn.XLOOKUP(R580,INDEX(Flettilisti,,1),INDEX(Flettilisti,,2),,0)</f>
        <v>Vantar flokkun</v>
      </c>
      <c r="T580" s="38" t="str">
        <f>IF(ISBLANK(M580),"",IF(M580&lt;Gögn!$J$2,Gögn!$K$2,IF(M580&gt;Gögn!$J$4,Gögn!$K$4,Gögn!$K$3)))</f>
        <v/>
      </c>
      <c r="U580" s="49" t="str" cm="1">
        <f t="array" aca="1" ref="U580" ca="1">IF(ISBLANK(A580),"",IF(S580="Styrkhæft",_xlfn.XLOOKUP(T580,Vegalengdir[Texti],INDIRECT("Vegalengdir["&amp;'Upplýsingar um umsækjanda'!$B$10&amp;"]"),0%,0)))</f>
        <v/>
      </c>
      <c r="V580" s="72" t="str">
        <f t="shared" si="9"/>
        <v/>
      </c>
    </row>
    <row r="581" spans="1:22" x14ac:dyDescent="0.25">
      <c r="A581" s="47"/>
      <c r="B581" s="47"/>
      <c r="C581" s="47"/>
      <c r="D581" s="117"/>
      <c r="E581" s="47"/>
      <c r="F581" s="37"/>
      <c r="G581" s="47"/>
      <c r="H581" s="37"/>
      <c r="I581" s="37"/>
      <c r="J581" s="51"/>
      <c r="K581" s="51"/>
      <c r="L581" s="51"/>
      <c r="M581" s="51"/>
      <c r="N581" s="51"/>
      <c r="O581" s="51"/>
      <c r="P581" s="51"/>
      <c r="R581" s="38" t="s">
        <v>450</v>
      </c>
      <c r="S581" s="38" t="str" cm="1">
        <f t="array" ref="S581">_xlfn.XLOOKUP(R581,INDEX(Flettilisti,,1),INDEX(Flettilisti,,2),,0)</f>
        <v>Vantar flokkun</v>
      </c>
      <c r="T581" s="38" t="str">
        <f>IF(ISBLANK(M581),"",IF(M581&lt;Gögn!$J$2,Gögn!$K$2,IF(M581&gt;Gögn!$J$4,Gögn!$K$4,Gögn!$K$3)))</f>
        <v/>
      </c>
      <c r="U581" s="49" t="str" cm="1">
        <f t="array" aca="1" ref="U581" ca="1">IF(ISBLANK(A581),"",IF(S581="Styrkhæft",_xlfn.XLOOKUP(T581,Vegalengdir[Texti],INDIRECT("Vegalengdir["&amp;'Upplýsingar um umsækjanda'!$B$10&amp;"]"),0%,0)))</f>
        <v/>
      </c>
      <c r="V581" s="72" t="str">
        <f t="shared" si="9"/>
        <v/>
      </c>
    </row>
    <row r="582" spans="1:22" x14ac:dyDescent="0.25">
      <c r="A582" s="47"/>
      <c r="B582" s="47"/>
      <c r="C582" s="47"/>
      <c r="D582" s="117"/>
      <c r="E582" s="47"/>
      <c r="F582" s="37"/>
      <c r="G582" s="47"/>
      <c r="H582" s="37"/>
      <c r="I582" s="37"/>
      <c r="J582" s="51"/>
      <c r="K582" s="51"/>
      <c r="L582" s="51"/>
      <c r="M582" s="51"/>
      <c r="N582" s="51"/>
      <c r="O582" s="51"/>
      <c r="P582" s="51"/>
      <c r="R582" s="38" t="s">
        <v>450</v>
      </c>
      <c r="S582" s="38" t="str" cm="1">
        <f t="array" ref="S582">_xlfn.XLOOKUP(R582,INDEX(Flettilisti,,1),INDEX(Flettilisti,,2),,0)</f>
        <v>Vantar flokkun</v>
      </c>
      <c r="T582" s="38" t="str">
        <f>IF(ISBLANK(M582),"",IF(M582&lt;Gögn!$J$2,Gögn!$K$2,IF(M582&gt;Gögn!$J$4,Gögn!$K$4,Gögn!$K$3)))</f>
        <v/>
      </c>
      <c r="U582" s="49" t="str" cm="1">
        <f t="array" aca="1" ref="U582" ca="1">IF(ISBLANK(A582),"",IF(S582="Styrkhæft",_xlfn.XLOOKUP(T582,Vegalengdir[Texti],INDIRECT("Vegalengdir["&amp;'Upplýsingar um umsækjanda'!$B$10&amp;"]"),0%,0)))</f>
        <v/>
      </c>
      <c r="V582" s="72" t="str">
        <f t="shared" si="9"/>
        <v/>
      </c>
    </row>
    <row r="583" spans="1:22" x14ac:dyDescent="0.25">
      <c r="A583" s="47"/>
      <c r="B583" s="47"/>
      <c r="C583" s="47"/>
      <c r="D583" s="117"/>
      <c r="E583" s="47"/>
      <c r="F583" s="37"/>
      <c r="G583" s="47"/>
      <c r="H583" s="37"/>
      <c r="I583" s="37"/>
      <c r="J583" s="51"/>
      <c r="K583" s="51"/>
      <c r="L583" s="51"/>
      <c r="M583" s="51"/>
      <c r="N583" s="51"/>
      <c r="O583" s="51"/>
      <c r="P583" s="51"/>
      <c r="R583" s="38" t="s">
        <v>450</v>
      </c>
      <c r="S583" s="38" t="str" cm="1">
        <f t="array" ref="S583">_xlfn.XLOOKUP(R583,INDEX(Flettilisti,,1),INDEX(Flettilisti,,2),,0)</f>
        <v>Vantar flokkun</v>
      </c>
      <c r="T583" s="38" t="str">
        <f>IF(ISBLANK(M583),"",IF(M583&lt;Gögn!$J$2,Gögn!$K$2,IF(M583&gt;Gögn!$J$4,Gögn!$K$4,Gögn!$K$3)))</f>
        <v/>
      </c>
      <c r="U583" s="49" t="str" cm="1">
        <f t="array" aca="1" ref="U583" ca="1">IF(ISBLANK(A583),"",IF(S583="Styrkhæft",_xlfn.XLOOKUP(T583,Vegalengdir[Texti],INDIRECT("Vegalengdir["&amp;'Upplýsingar um umsækjanda'!$B$10&amp;"]"),0%,0)))</f>
        <v/>
      </c>
      <c r="V583" s="72" t="str">
        <f t="shared" si="9"/>
        <v/>
      </c>
    </row>
    <row r="584" spans="1:22" x14ac:dyDescent="0.25">
      <c r="A584" s="47"/>
      <c r="B584" s="47"/>
      <c r="C584" s="47"/>
      <c r="D584" s="117"/>
      <c r="E584" s="47"/>
      <c r="F584" s="37"/>
      <c r="G584" s="47"/>
      <c r="H584" s="37"/>
      <c r="I584" s="37"/>
      <c r="J584" s="51"/>
      <c r="K584" s="51"/>
      <c r="L584" s="51"/>
      <c r="M584" s="51"/>
      <c r="N584" s="51"/>
      <c r="O584" s="51"/>
      <c r="P584" s="51"/>
      <c r="R584" s="38" t="s">
        <v>450</v>
      </c>
      <c r="S584" s="38" t="str" cm="1">
        <f t="array" ref="S584">_xlfn.XLOOKUP(R584,INDEX(Flettilisti,,1),INDEX(Flettilisti,,2),,0)</f>
        <v>Vantar flokkun</v>
      </c>
      <c r="T584" s="38" t="str">
        <f>IF(ISBLANK(M584),"",IF(M584&lt;Gögn!$J$2,Gögn!$K$2,IF(M584&gt;Gögn!$J$4,Gögn!$K$4,Gögn!$K$3)))</f>
        <v/>
      </c>
      <c r="U584" s="49" t="str" cm="1">
        <f t="array" aca="1" ref="U584" ca="1">IF(ISBLANK(A584),"",IF(S584="Styrkhæft",_xlfn.XLOOKUP(T584,Vegalengdir[Texti],INDIRECT("Vegalengdir["&amp;'Upplýsingar um umsækjanda'!$B$10&amp;"]"),0%,0)))</f>
        <v/>
      </c>
      <c r="V584" s="72" t="str">
        <f t="shared" si="9"/>
        <v/>
      </c>
    </row>
    <row r="585" spans="1:22" x14ac:dyDescent="0.25">
      <c r="A585" s="47"/>
      <c r="B585" s="47"/>
      <c r="C585" s="47"/>
      <c r="D585" s="117"/>
      <c r="E585" s="47"/>
      <c r="F585" s="37"/>
      <c r="G585" s="47"/>
      <c r="H585" s="37"/>
      <c r="I585" s="37"/>
      <c r="J585" s="51"/>
      <c r="K585" s="51"/>
      <c r="L585" s="51"/>
      <c r="M585" s="51"/>
      <c r="N585" s="51"/>
      <c r="O585" s="51"/>
      <c r="P585" s="51"/>
      <c r="R585" s="38" t="s">
        <v>450</v>
      </c>
      <c r="S585" s="38" t="str" cm="1">
        <f t="array" ref="S585">_xlfn.XLOOKUP(R585,INDEX(Flettilisti,,1),INDEX(Flettilisti,,2),,0)</f>
        <v>Vantar flokkun</v>
      </c>
      <c r="T585" s="38" t="str">
        <f>IF(ISBLANK(M585),"",IF(M585&lt;Gögn!$J$2,Gögn!$K$2,IF(M585&gt;Gögn!$J$4,Gögn!$K$4,Gögn!$K$3)))</f>
        <v/>
      </c>
      <c r="U585" s="49" t="str" cm="1">
        <f t="array" aca="1" ref="U585" ca="1">IF(ISBLANK(A585),"",IF(S585="Styrkhæft",_xlfn.XLOOKUP(T585,Vegalengdir[Texti],INDIRECT("Vegalengdir["&amp;'Upplýsingar um umsækjanda'!$B$10&amp;"]"),0%,0)))</f>
        <v/>
      </c>
      <c r="V585" s="72" t="str">
        <f t="shared" si="9"/>
        <v/>
      </c>
    </row>
    <row r="586" spans="1:22" x14ac:dyDescent="0.25">
      <c r="A586" s="47"/>
      <c r="B586" s="47"/>
      <c r="C586" s="47"/>
      <c r="D586" s="117"/>
      <c r="E586" s="47"/>
      <c r="F586" s="37"/>
      <c r="G586" s="47"/>
      <c r="H586" s="37"/>
      <c r="I586" s="37"/>
      <c r="J586" s="51"/>
      <c r="K586" s="51"/>
      <c r="L586" s="51"/>
      <c r="M586" s="51"/>
      <c r="N586" s="51"/>
      <c r="O586" s="51"/>
      <c r="P586" s="51"/>
      <c r="R586" s="38" t="s">
        <v>450</v>
      </c>
      <c r="S586" s="38" t="str" cm="1">
        <f t="array" ref="S586">_xlfn.XLOOKUP(R586,INDEX(Flettilisti,,1),INDEX(Flettilisti,,2),,0)</f>
        <v>Vantar flokkun</v>
      </c>
      <c r="T586" s="38" t="str">
        <f>IF(ISBLANK(M586),"",IF(M586&lt;Gögn!$J$2,Gögn!$K$2,IF(M586&gt;Gögn!$J$4,Gögn!$K$4,Gögn!$K$3)))</f>
        <v/>
      </c>
      <c r="U586" s="49" t="str" cm="1">
        <f t="array" aca="1" ref="U586" ca="1">IF(ISBLANK(A586),"",IF(S586="Styrkhæft",_xlfn.XLOOKUP(T586,Vegalengdir[Texti],INDIRECT("Vegalengdir["&amp;'Upplýsingar um umsækjanda'!$B$10&amp;"]"),0%,0)))</f>
        <v/>
      </c>
      <c r="V586" s="72" t="str">
        <f t="shared" si="9"/>
        <v/>
      </c>
    </row>
    <row r="587" spans="1:22" x14ac:dyDescent="0.25">
      <c r="A587" s="47"/>
      <c r="B587" s="47"/>
      <c r="C587" s="47"/>
      <c r="D587" s="117"/>
      <c r="E587" s="47"/>
      <c r="F587" s="37"/>
      <c r="G587" s="47"/>
      <c r="H587" s="37"/>
      <c r="I587" s="37"/>
      <c r="J587" s="51"/>
      <c r="K587" s="51"/>
      <c r="L587" s="51"/>
      <c r="M587" s="51"/>
      <c r="N587" s="51"/>
      <c r="O587" s="51"/>
      <c r="P587" s="51"/>
      <c r="R587" s="38" t="s">
        <v>450</v>
      </c>
      <c r="S587" s="38" t="str" cm="1">
        <f t="array" ref="S587">_xlfn.XLOOKUP(R587,INDEX(Flettilisti,,1),INDEX(Flettilisti,,2),,0)</f>
        <v>Vantar flokkun</v>
      </c>
      <c r="T587" s="38" t="str">
        <f>IF(ISBLANK(M587),"",IF(M587&lt;Gögn!$J$2,Gögn!$K$2,IF(M587&gt;Gögn!$J$4,Gögn!$K$4,Gögn!$K$3)))</f>
        <v/>
      </c>
      <c r="U587" s="49" t="str" cm="1">
        <f t="array" aca="1" ref="U587" ca="1">IF(ISBLANK(A587),"",IF(S587="Styrkhæft",_xlfn.XLOOKUP(T587,Vegalengdir[Texti],INDIRECT("Vegalengdir["&amp;'Upplýsingar um umsækjanda'!$B$10&amp;"]"),0%,0)))</f>
        <v/>
      </c>
      <c r="V587" s="72" t="str">
        <f t="shared" si="9"/>
        <v/>
      </c>
    </row>
    <row r="588" spans="1:22" x14ac:dyDescent="0.25">
      <c r="A588" s="47"/>
      <c r="B588" s="47"/>
      <c r="C588" s="47"/>
      <c r="D588" s="117"/>
      <c r="E588" s="47"/>
      <c r="F588" s="37"/>
      <c r="G588" s="47"/>
      <c r="H588" s="37"/>
      <c r="I588" s="37"/>
      <c r="J588" s="51"/>
      <c r="K588" s="51"/>
      <c r="L588" s="51"/>
      <c r="M588" s="51"/>
      <c r="N588" s="51"/>
      <c r="O588" s="51"/>
      <c r="P588" s="51"/>
      <c r="R588" s="38" t="s">
        <v>450</v>
      </c>
      <c r="S588" s="38" t="str" cm="1">
        <f t="array" ref="S588">_xlfn.XLOOKUP(R588,INDEX(Flettilisti,,1),INDEX(Flettilisti,,2),,0)</f>
        <v>Vantar flokkun</v>
      </c>
      <c r="T588" s="38" t="str">
        <f>IF(ISBLANK(M588),"",IF(M588&lt;Gögn!$J$2,Gögn!$K$2,IF(M588&gt;Gögn!$J$4,Gögn!$K$4,Gögn!$K$3)))</f>
        <v/>
      </c>
      <c r="U588" s="49" t="str" cm="1">
        <f t="array" aca="1" ref="U588" ca="1">IF(ISBLANK(A588),"",IF(S588="Styrkhæft",_xlfn.XLOOKUP(T588,Vegalengdir[Texti],INDIRECT("Vegalengdir["&amp;'Upplýsingar um umsækjanda'!$B$10&amp;"]"),0%,0)))</f>
        <v/>
      </c>
      <c r="V588" s="72" t="str">
        <f t="shared" si="9"/>
        <v/>
      </c>
    </row>
    <row r="589" spans="1:22" x14ac:dyDescent="0.25">
      <c r="A589" s="47"/>
      <c r="B589" s="47"/>
      <c r="C589" s="47"/>
      <c r="D589" s="117"/>
      <c r="E589" s="47"/>
      <c r="F589" s="37"/>
      <c r="G589" s="47"/>
      <c r="H589" s="37"/>
      <c r="I589" s="37"/>
      <c r="J589" s="51"/>
      <c r="K589" s="51"/>
      <c r="L589" s="51"/>
      <c r="M589" s="51"/>
      <c r="N589" s="51"/>
      <c r="O589" s="51"/>
      <c r="P589" s="51"/>
      <c r="R589" s="38" t="s">
        <v>450</v>
      </c>
      <c r="S589" s="38" t="str" cm="1">
        <f t="array" ref="S589">_xlfn.XLOOKUP(R589,INDEX(Flettilisti,,1),INDEX(Flettilisti,,2),,0)</f>
        <v>Vantar flokkun</v>
      </c>
      <c r="T589" s="38" t="str">
        <f>IF(ISBLANK(M589),"",IF(M589&lt;Gögn!$J$2,Gögn!$K$2,IF(M589&gt;Gögn!$J$4,Gögn!$K$4,Gögn!$K$3)))</f>
        <v/>
      </c>
      <c r="U589" s="49" t="str" cm="1">
        <f t="array" aca="1" ref="U589" ca="1">IF(ISBLANK(A589),"",IF(S589="Styrkhæft",_xlfn.XLOOKUP(T589,Vegalengdir[Texti],INDIRECT("Vegalengdir["&amp;'Upplýsingar um umsækjanda'!$B$10&amp;"]"),0%,0)))</f>
        <v/>
      </c>
      <c r="V589" s="72" t="str">
        <f t="shared" si="9"/>
        <v/>
      </c>
    </row>
    <row r="590" spans="1:22" x14ac:dyDescent="0.25">
      <c r="A590" s="47"/>
      <c r="B590" s="47"/>
      <c r="C590" s="47"/>
      <c r="D590" s="117"/>
      <c r="E590" s="47"/>
      <c r="F590" s="37"/>
      <c r="G590" s="47"/>
      <c r="H590" s="37"/>
      <c r="I590" s="37"/>
      <c r="J590" s="51"/>
      <c r="K590" s="51"/>
      <c r="L590" s="51"/>
      <c r="M590" s="51"/>
      <c r="N590" s="51"/>
      <c r="O590" s="51"/>
      <c r="P590" s="51"/>
      <c r="R590" s="38" t="s">
        <v>450</v>
      </c>
      <c r="S590" s="38" t="str" cm="1">
        <f t="array" ref="S590">_xlfn.XLOOKUP(R590,INDEX(Flettilisti,,1),INDEX(Flettilisti,,2),,0)</f>
        <v>Vantar flokkun</v>
      </c>
      <c r="T590" s="38" t="str">
        <f>IF(ISBLANK(M590),"",IF(M590&lt;Gögn!$J$2,Gögn!$K$2,IF(M590&gt;Gögn!$J$4,Gögn!$K$4,Gögn!$K$3)))</f>
        <v/>
      </c>
      <c r="U590" s="49" t="str" cm="1">
        <f t="array" aca="1" ref="U590" ca="1">IF(ISBLANK(A590),"",IF(S590="Styrkhæft",_xlfn.XLOOKUP(T590,Vegalengdir[Texti],INDIRECT("Vegalengdir["&amp;'Upplýsingar um umsækjanda'!$B$10&amp;"]"),0%,0)))</f>
        <v/>
      </c>
      <c r="V590" s="72" t="str">
        <f t="shared" si="9"/>
        <v/>
      </c>
    </row>
    <row r="591" spans="1:22" x14ac:dyDescent="0.25">
      <c r="A591" s="47"/>
      <c r="B591" s="47"/>
      <c r="C591" s="47"/>
      <c r="D591" s="117"/>
      <c r="E591" s="47"/>
      <c r="F591" s="37"/>
      <c r="G591" s="47"/>
      <c r="H591" s="37"/>
      <c r="I591" s="37"/>
      <c r="J591" s="51"/>
      <c r="K591" s="51"/>
      <c r="L591" s="51"/>
      <c r="M591" s="51"/>
      <c r="N591" s="51"/>
      <c r="O591" s="51"/>
      <c r="P591" s="51"/>
      <c r="R591" s="38" t="s">
        <v>450</v>
      </c>
      <c r="S591" s="38" t="str" cm="1">
        <f t="array" ref="S591">_xlfn.XLOOKUP(R591,INDEX(Flettilisti,,1),INDEX(Flettilisti,,2),,0)</f>
        <v>Vantar flokkun</v>
      </c>
      <c r="T591" s="38" t="str">
        <f>IF(ISBLANK(M591),"",IF(M591&lt;Gögn!$J$2,Gögn!$K$2,IF(M591&gt;Gögn!$J$4,Gögn!$K$4,Gögn!$K$3)))</f>
        <v/>
      </c>
      <c r="U591" s="49" t="str" cm="1">
        <f t="array" aca="1" ref="U591" ca="1">IF(ISBLANK(A591),"",IF(S591="Styrkhæft",_xlfn.XLOOKUP(T591,Vegalengdir[Texti],INDIRECT("Vegalengdir["&amp;'Upplýsingar um umsækjanda'!$B$10&amp;"]"),0%,0)))</f>
        <v/>
      </c>
      <c r="V591" s="72" t="str">
        <f t="shared" si="9"/>
        <v/>
      </c>
    </row>
    <row r="592" spans="1:22" x14ac:dyDescent="0.25">
      <c r="A592" s="47"/>
      <c r="B592" s="47"/>
      <c r="C592" s="47"/>
      <c r="D592" s="117"/>
      <c r="E592" s="47"/>
      <c r="F592" s="37"/>
      <c r="G592" s="47"/>
      <c r="H592" s="37"/>
      <c r="I592" s="37"/>
      <c r="J592" s="51"/>
      <c r="K592" s="51"/>
      <c r="L592" s="51"/>
      <c r="M592" s="51"/>
      <c r="N592" s="51"/>
      <c r="O592" s="51"/>
      <c r="P592" s="51"/>
      <c r="R592" s="38" t="s">
        <v>450</v>
      </c>
      <c r="S592" s="38" t="str" cm="1">
        <f t="array" ref="S592">_xlfn.XLOOKUP(R592,INDEX(Flettilisti,,1),INDEX(Flettilisti,,2),,0)</f>
        <v>Vantar flokkun</v>
      </c>
      <c r="T592" s="38" t="str">
        <f>IF(ISBLANK(M592),"",IF(M592&lt;Gögn!$J$2,Gögn!$K$2,IF(M592&gt;Gögn!$J$4,Gögn!$K$4,Gögn!$K$3)))</f>
        <v/>
      </c>
      <c r="U592" s="49" t="str" cm="1">
        <f t="array" aca="1" ref="U592" ca="1">IF(ISBLANK(A592),"",IF(S592="Styrkhæft",_xlfn.XLOOKUP(T592,Vegalengdir[Texti],INDIRECT("Vegalengdir["&amp;'Upplýsingar um umsækjanda'!$B$10&amp;"]"),0%,0)))</f>
        <v/>
      </c>
      <c r="V592" s="72" t="str">
        <f t="shared" si="9"/>
        <v/>
      </c>
    </row>
    <row r="593" spans="1:22" x14ac:dyDescent="0.25">
      <c r="A593" s="47"/>
      <c r="B593" s="47"/>
      <c r="C593" s="47"/>
      <c r="D593" s="117"/>
      <c r="E593" s="47"/>
      <c r="F593" s="37"/>
      <c r="G593" s="47"/>
      <c r="H593" s="37"/>
      <c r="I593" s="37"/>
      <c r="J593" s="51"/>
      <c r="K593" s="51"/>
      <c r="L593" s="51"/>
      <c r="M593" s="51"/>
      <c r="N593" s="51"/>
      <c r="O593" s="51"/>
      <c r="P593" s="51"/>
      <c r="R593" s="38" t="s">
        <v>450</v>
      </c>
      <c r="S593" s="38" t="str" cm="1">
        <f t="array" ref="S593">_xlfn.XLOOKUP(R593,INDEX(Flettilisti,,1),INDEX(Flettilisti,,2),,0)</f>
        <v>Vantar flokkun</v>
      </c>
      <c r="T593" s="38" t="str">
        <f>IF(ISBLANK(M593),"",IF(M593&lt;Gögn!$J$2,Gögn!$K$2,IF(M593&gt;Gögn!$J$4,Gögn!$K$4,Gögn!$K$3)))</f>
        <v/>
      </c>
      <c r="U593" s="49" t="str" cm="1">
        <f t="array" aca="1" ref="U593" ca="1">IF(ISBLANK(A593),"",IF(S593="Styrkhæft",_xlfn.XLOOKUP(T593,Vegalengdir[Texti],INDIRECT("Vegalengdir["&amp;'Upplýsingar um umsækjanda'!$B$10&amp;"]"),0%,0)))</f>
        <v/>
      </c>
      <c r="V593" s="72" t="str">
        <f t="shared" si="9"/>
        <v/>
      </c>
    </row>
    <row r="594" spans="1:22" x14ac:dyDescent="0.25">
      <c r="A594" s="47"/>
      <c r="B594" s="47"/>
      <c r="C594" s="47"/>
      <c r="D594" s="117"/>
      <c r="E594" s="47"/>
      <c r="F594" s="37"/>
      <c r="G594" s="47"/>
      <c r="H594" s="37"/>
      <c r="I594" s="37"/>
      <c r="J594" s="51"/>
      <c r="K594" s="51"/>
      <c r="L594" s="51"/>
      <c r="M594" s="51"/>
      <c r="N594" s="51"/>
      <c r="O594" s="51"/>
      <c r="P594" s="51"/>
      <c r="R594" s="38" t="s">
        <v>450</v>
      </c>
      <c r="S594" s="38" t="str" cm="1">
        <f t="array" ref="S594">_xlfn.XLOOKUP(R594,INDEX(Flettilisti,,1),INDEX(Flettilisti,,2),,0)</f>
        <v>Vantar flokkun</v>
      </c>
      <c r="T594" s="38" t="str">
        <f>IF(ISBLANK(M594),"",IF(M594&lt;Gögn!$J$2,Gögn!$K$2,IF(M594&gt;Gögn!$J$4,Gögn!$K$4,Gögn!$K$3)))</f>
        <v/>
      </c>
      <c r="U594" s="49" t="str" cm="1">
        <f t="array" aca="1" ref="U594" ca="1">IF(ISBLANK(A594),"",IF(S594="Styrkhæft",_xlfn.XLOOKUP(T594,Vegalengdir[Texti],INDIRECT("Vegalengdir["&amp;'Upplýsingar um umsækjanda'!$B$10&amp;"]"),0%,0)))</f>
        <v/>
      </c>
      <c r="V594" s="72" t="str">
        <f t="shared" si="9"/>
        <v/>
      </c>
    </row>
    <row r="595" spans="1:22" x14ac:dyDescent="0.25">
      <c r="A595" s="47"/>
      <c r="B595" s="47"/>
      <c r="C595" s="47"/>
      <c r="D595" s="117"/>
      <c r="E595" s="47"/>
      <c r="F595" s="37"/>
      <c r="G595" s="47"/>
      <c r="H595" s="37"/>
      <c r="I595" s="37"/>
      <c r="J595" s="51"/>
      <c r="K595" s="51"/>
      <c r="L595" s="51"/>
      <c r="M595" s="51"/>
      <c r="N595" s="51"/>
      <c r="O595" s="51"/>
      <c r="P595" s="51"/>
      <c r="R595" s="38" t="s">
        <v>450</v>
      </c>
      <c r="S595" s="38" t="str" cm="1">
        <f t="array" ref="S595">_xlfn.XLOOKUP(R595,INDEX(Flettilisti,,1),INDEX(Flettilisti,,2),,0)</f>
        <v>Vantar flokkun</v>
      </c>
      <c r="T595" s="38" t="str">
        <f>IF(ISBLANK(M595),"",IF(M595&lt;Gögn!$J$2,Gögn!$K$2,IF(M595&gt;Gögn!$J$4,Gögn!$K$4,Gögn!$K$3)))</f>
        <v/>
      </c>
      <c r="U595" s="49" t="str" cm="1">
        <f t="array" aca="1" ref="U595" ca="1">IF(ISBLANK(A595),"",IF(S595="Styrkhæft",_xlfn.XLOOKUP(T595,Vegalengdir[Texti],INDIRECT("Vegalengdir["&amp;'Upplýsingar um umsækjanda'!$B$10&amp;"]"),0%,0)))</f>
        <v/>
      </c>
      <c r="V595" s="72" t="str">
        <f t="shared" si="9"/>
        <v/>
      </c>
    </row>
    <row r="596" spans="1:22" x14ac:dyDescent="0.25">
      <c r="A596" s="47"/>
      <c r="B596" s="47"/>
      <c r="C596" s="47"/>
      <c r="D596" s="117"/>
      <c r="E596" s="47"/>
      <c r="F596" s="37"/>
      <c r="G596" s="47"/>
      <c r="H596" s="37"/>
      <c r="I596" s="37"/>
      <c r="J596" s="51"/>
      <c r="K596" s="51"/>
      <c r="L596" s="51"/>
      <c r="M596" s="51"/>
      <c r="N596" s="51"/>
      <c r="O596" s="51"/>
      <c r="P596" s="51"/>
      <c r="R596" s="38" t="s">
        <v>450</v>
      </c>
      <c r="S596" s="38" t="str" cm="1">
        <f t="array" ref="S596">_xlfn.XLOOKUP(R596,INDEX(Flettilisti,,1),INDEX(Flettilisti,,2),,0)</f>
        <v>Vantar flokkun</v>
      </c>
      <c r="T596" s="38" t="str">
        <f>IF(ISBLANK(M596),"",IF(M596&lt;Gögn!$J$2,Gögn!$K$2,IF(M596&gt;Gögn!$J$4,Gögn!$K$4,Gögn!$K$3)))</f>
        <v/>
      </c>
      <c r="U596" s="49" t="str" cm="1">
        <f t="array" aca="1" ref="U596" ca="1">IF(ISBLANK(A596),"",IF(S596="Styrkhæft",_xlfn.XLOOKUP(T596,Vegalengdir[Texti],INDIRECT("Vegalengdir["&amp;'Upplýsingar um umsækjanda'!$B$10&amp;"]"),0%,0)))</f>
        <v/>
      </c>
      <c r="V596" s="72" t="str">
        <f t="shared" si="9"/>
        <v/>
      </c>
    </row>
    <row r="597" spans="1:22" x14ac:dyDescent="0.25">
      <c r="A597" s="47"/>
      <c r="B597" s="47"/>
      <c r="C597" s="47"/>
      <c r="D597" s="117"/>
      <c r="E597" s="47"/>
      <c r="F597" s="37"/>
      <c r="G597" s="47"/>
      <c r="H597" s="37"/>
      <c r="I597" s="37"/>
      <c r="J597" s="51"/>
      <c r="K597" s="51"/>
      <c r="L597" s="51"/>
      <c r="M597" s="51"/>
      <c r="N597" s="51"/>
      <c r="O597" s="51"/>
      <c r="P597" s="51"/>
      <c r="R597" s="38" t="s">
        <v>450</v>
      </c>
      <c r="S597" s="38" t="str" cm="1">
        <f t="array" ref="S597">_xlfn.XLOOKUP(R597,INDEX(Flettilisti,,1),INDEX(Flettilisti,,2),,0)</f>
        <v>Vantar flokkun</v>
      </c>
      <c r="T597" s="38" t="str">
        <f>IF(ISBLANK(M597),"",IF(M597&lt;Gögn!$J$2,Gögn!$K$2,IF(M597&gt;Gögn!$J$4,Gögn!$K$4,Gögn!$K$3)))</f>
        <v/>
      </c>
      <c r="U597" s="49" t="str" cm="1">
        <f t="array" aca="1" ref="U597" ca="1">IF(ISBLANK(A597),"",IF(S597="Styrkhæft",_xlfn.XLOOKUP(T597,Vegalengdir[Texti],INDIRECT("Vegalengdir["&amp;'Upplýsingar um umsækjanda'!$B$10&amp;"]"),0%,0)))</f>
        <v/>
      </c>
      <c r="V597" s="72" t="str">
        <f t="shared" si="9"/>
        <v/>
      </c>
    </row>
    <row r="598" spans="1:22" x14ac:dyDescent="0.25">
      <c r="A598" s="47"/>
      <c r="B598" s="47"/>
      <c r="C598" s="47"/>
      <c r="D598" s="117"/>
      <c r="E598" s="47"/>
      <c r="F598" s="37"/>
      <c r="G598" s="47"/>
      <c r="H598" s="37"/>
      <c r="I598" s="37"/>
      <c r="J598" s="51"/>
      <c r="K598" s="51"/>
      <c r="L598" s="51"/>
      <c r="M598" s="51"/>
      <c r="N598" s="51"/>
      <c r="O598" s="51"/>
      <c r="P598" s="51"/>
      <c r="R598" s="38" t="s">
        <v>450</v>
      </c>
      <c r="S598" s="38" t="str" cm="1">
        <f t="array" ref="S598">_xlfn.XLOOKUP(R598,INDEX(Flettilisti,,1),INDEX(Flettilisti,,2),,0)</f>
        <v>Vantar flokkun</v>
      </c>
      <c r="T598" s="38" t="str">
        <f>IF(ISBLANK(M598),"",IF(M598&lt;Gögn!$J$2,Gögn!$K$2,IF(M598&gt;Gögn!$J$4,Gögn!$K$4,Gögn!$K$3)))</f>
        <v/>
      </c>
      <c r="U598" s="49" t="str" cm="1">
        <f t="array" aca="1" ref="U598" ca="1">IF(ISBLANK(A598),"",IF(S598="Styrkhæft",_xlfn.XLOOKUP(T598,Vegalengdir[Texti],INDIRECT("Vegalengdir["&amp;'Upplýsingar um umsækjanda'!$B$10&amp;"]"),0%,0)))</f>
        <v/>
      </c>
      <c r="V598" s="72" t="str">
        <f t="shared" si="9"/>
        <v/>
      </c>
    </row>
    <row r="599" spans="1:22" x14ac:dyDescent="0.25">
      <c r="A599" s="47"/>
      <c r="B599" s="47"/>
      <c r="C599" s="47"/>
      <c r="D599" s="117"/>
      <c r="E599" s="47"/>
      <c r="F599" s="37"/>
      <c r="G599" s="47"/>
      <c r="H599" s="37"/>
      <c r="I599" s="37"/>
      <c r="J599" s="51"/>
      <c r="K599" s="51"/>
      <c r="L599" s="51"/>
      <c r="M599" s="51"/>
      <c r="N599" s="51"/>
      <c r="O599" s="51"/>
      <c r="P599" s="51"/>
      <c r="R599" s="38" t="s">
        <v>450</v>
      </c>
      <c r="S599" s="38" t="str" cm="1">
        <f t="array" ref="S599">_xlfn.XLOOKUP(R599,INDEX(Flettilisti,,1),INDEX(Flettilisti,,2),,0)</f>
        <v>Vantar flokkun</v>
      </c>
      <c r="T599" s="38" t="str">
        <f>IF(ISBLANK(M599),"",IF(M599&lt;Gögn!$J$2,Gögn!$K$2,IF(M599&gt;Gögn!$J$4,Gögn!$K$4,Gögn!$K$3)))</f>
        <v/>
      </c>
      <c r="U599" s="49" t="str" cm="1">
        <f t="array" aca="1" ref="U599" ca="1">IF(ISBLANK(A599),"",IF(S599="Styrkhæft",_xlfn.XLOOKUP(T599,Vegalengdir[Texti],INDIRECT("Vegalengdir["&amp;'Upplýsingar um umsækjanda'!$B$10&amp;"]"),0%,0)))</f>
        <v/>
      </c>
      <c r="V599" s="72" t="str">
        <f t="shared" si="9"/>
        <v/>
      </c>
    </row>
    <row r="600" spans="1:22" x14ac:dyDescent="0.25">
      <c r="A600" s="47"/>
      <c r="B600" s="47"/>
      <c r="C600" s="47"/>
      <c r="D600" s="117"/>
      <c r="E600" s="47"/>
      <c r="F600" s="37"/>
      <c r="G600" s="47"/>
      <c r="H600" s="37"/>
      <c r="I600" s="37"/>
      <c r="J600" s="51"/>
      <c r="K600" s="51"/>
      <c r="L600" s="51"/>
      <c r="M600" s="51"/>
      <c r="N600" s="51"/>
      <c r="O600" s="51"/>
      <c r="P600" s="51"/>
      <c r="R600" s="38" t="s">
        <v>450</v>
      </c>
      <c r="S600" s="38" t="str" cm="1">
        <f t="array" ref="S600">_xlfn.XLOOKUP(R600,INDEX(Flettilisti,,1),INDEX(Flettilisti,,2),,0)</f>
        <v>Vantar flokkun</v>
      </c>
      <c r="T600" s="38" t="str">
        <f>IF(ISBLANK(M600),"",IF(M600&lt;Gögn!$J$2,Gögn!$K$2,IF(M600&gt;Gögn!$J$4,Gögn!$K$4,Gögn!$K$3)))</f>
        <v/>
      </c>
      <c r="U600" s="49" t="str" cm="1">
        <f t="array" aca="1" ref="U600" ca="1">IF(ISBLANK(A600),"",IF(S600="Styrkhæft",_xlfn.XLOOKUP(T600,Vegalengdir[Texti],INDIRECT("Vegalengdir["&amp;'Upplýsingar um umsækjanda'!$B$10&amp;"]"),0%,0)))</f>
        <v/>
      </c>
      <c r="V600" s="72" t="str">
        <f t="shared" si="9"/>
        <v/>
      </c>
    </row>
    <row r="601" spans="1:22" x14ac:dyDescent="0.25">
      <c r="A601" s="47"/>
      <c r="B601" s="47"/>
      <c r="C601" s="47"/>
      <c r="D601" s="117"/>
      <c r="E601" s="47"/>
      <c r="F601" s="37"/>
      <c r="G601" s="47"/>
      <c r="H601" s="37"/>
      <c r="I601" s="37"/>
      <c r="J601" s="51"/>
      <c r="K601" s="51"/>
      <c r="L601" s="51"/>
      <c r="M601" s="51"/>
      <c r="N601" s="51"/>
      <c r="O601" s="51"/>
      <c r="P601" s="51"/>
      <c r="R601" s="38" t="s">
        <v>450</v>
      </c>
      <c r="S601" s="38" t="str" cm="1">
        <f t="array" ref="S601">_xlfn.XLOOKUP(R601,INDEX(Flettilisti,,1),INDEX(Flettilisti,,2),,0)</f>
        <v>Vantar flokkun</v>
      </c>
      <c r="T601" s="38" t="str">
        <f>IF(ISBLANK(M601),"",IF(M601&lt;Gögn!$J$2,Gögn!$K$2,IF(M601&gt;Gögn!$J$4,Gögn!$K$4,Gögn!$K$3)))</f>
        <v/>
      </c>
      <c r="U601" s="49" t="str" cm="1">
        <f t="array" aca="1" ref="U601" ca="1">IF(ISBLANK(A601),"",IF(S601="Styrkhæft",_xlfn.XLOOKUP(T601,Vegalengdir[Texti],INDIRECT("Vegalengdir["&amp;'Upplýsingar um umsækjanda'!$B$10&amp;"]"),0%,0)))</f>
        <v/>
      </c>
      <c r="V601" s="72" t="str">
        <f t="shared" si="9"/>
        <v/>
      </c>
    </row>
    <row r="602" spans="1:22" x14ac:dyDescent="0.25">
      <c r="A602" s="47"/>
      <c r="B602" s="47"/>
      <c r="C602" s="47"/>
      <c r="D602" s="117"/>
      <c r="E602" s="47"/>
      <c r="F602" s="37"/>
      <c r="G602" s="47"/>
      <c r="H602" s="37"/>
      <c r="I602" s="37"/>
      <c r="J602" s="51"/>
      <c r="K602" s="51"/>
      <c r="L602" s="51"/>
      <c r="M602" s="51"/>
      <c r="N602" s="51"/>
      <c r="O602" s="51"/>
      <c r="P602" s="51"/>
      <c r="R602" s="38" t="s">
        <v>450</v>
      </c>
      <c r="S602" s="38" t="str" cm="1">
        <f t="array" ref="S602">_xlfn.XLOOKUP(R602,INDEX(Flettilisti,,1),INDEX(Flettilisti,,2),,0)</f>
        <v>Vantar flokkun</v>
      </c>
      <c r="T602" s="38" t="str">
        <f>IF(ISBLANK(M602),"",IF(M602&lt;Gögn!$J$2,Gögn!$K$2,IF(M602&gt;Gögn!$J$4,Gögn!$K$4,Gögn!$K$3)))</f>
        <v/>
      </c>
      <c r="U602" s="49" t="str" cm="1">
        <f t="array" aca="1" ref="U602" ca="1">IF(ISBLANK(A602),"",IF(S602="Styrkhæft",_xlfn.XLOOKUP(T602,Vegalengdir[Texti],INDIRECT("Vegalengdir["&amp;'Upplýsingar um umsækjanda'!$B$10&amp;"]"),0%,0)))</f>
        <v/>
      </c>
      <c r="V602" s="72" t="str">
        <f t="shared" si="9"/>
        <v/>
      </c>
    </row>
    <row r="603" spans="1:22" x14ac:dyDescent="0.25">
      <c r="A603" s="47"/>
      <c r="B603" s="47"/>
      <c r="C603" s="47"/>
      <c r="D603" s="117"/>
      <c r="E603" s="47"/>
      <c r="F603" s="37"/>
      <c r="G603" s="47"/>
      <c r="H603" s="37"/>
      <c r="I603" s="37"/>
      <c r="J603" s="51"/>
      <c r="K603" s="51"/>
      <c r="L603" s="51"/>
      <c r="M603" s="51"/>
      <c r="N603" s="51"/>
      <c r="O603" s="51"/>
      <c r="P603" s="51"/>
      <c r="R603" s="38" t="s">
        <v>450</v>
      </c>
      <c r="S603" s="38" t="str" cm="1">
        <f t="array" ref="S603">_xlfn.XLOOKUP(R603,INDEX(Flettilisti,,1),INDEX(Flettilisti,,2),,0)</f>
        <v>Vantar flokkun</v>
      </c>
      <c r="T603" s="38" t="str">
        <f>IF(ISBLANK(M603),"",IF(M603&lt;Gögn!$J$2,Gögn!$K$2,IF(M603&gt;Gögn!$J$4,Gögn!$K$4,Gögn!$K$3)))</f>
        <v/>
      </c>
      <c r="U603" s="49" t="str" cm="1">
        <f t="array" aca="1" ref="U603" ca="1">IF(ISBLANK(A603),"",IF(S603="Styrkhæft",_xlfn.XLOOKUP(T603,Vegalengdir[Texti],INDIRECT("Vegalengdir["&amp;'Upplýsingar um umsækjanda'!$B$10&amp;"]"),0%,0)))</f>
        <v/>
      </c>
      <c r="V603" s="72" t="str">
        <f t="shared" si="9"/>
        <v/>
      </c>
    </row>
    <row r="604" spans="1:22" x14ac:dyDescent="0.25">
      <c r="A604" s="47"/>
      <c r="B604" s="47"/>
      <c r="C604" s="47"/>
      <c r="D604" s="117"/>
      <c r="E604" s="47"/>
      <c r="F604" s="37"/>
      <c r="G604" s="47"/>
      <c r="H604" s="37"/>
      <c r="I604" s="37"/>
      <c r="J604" s="51"/>
      <c r="K604" s="51"/>
      <c r="L604" s="51"/>
      <c r="M604" s="51"/>
      <c r="N604" s="51"/>
      <c r="O604" s="51"/>
      <c r="P604" s="51"/>
      <c r="R604" s="38" t="s">
        <v>450</v>
      </c>
      <c r="S604" s="38" t="str" cm="1">
        <f t="array" ref="S604">_xlfn.XLOOKUP(R604,INDEX(Flettilisti,,1),INDEX(Flettilisti,,2),,0)</f>
        <v>Vantar flokkun</v>
      </c>
      <c r="T604" s="38" t="str">
        <f>IF(ISBLANK(M604),"",IF(M604&lt;Gögn!$J$2,Gögn!$K$2,IF(M604&gt;Gögn!$J$4,Gögn!$K$4,Gögn!$K$3)))</f>
        <v/>
      </c>
      <c r="U604" s="49" t="str" cm="1">
        <f t="array" aca="1" ref="U604" ca="1">IF(ISBLANK(A604),"",IF(S604="Styrkhæft",_xlfn.XLOOKUP(T604,Vegalengdir[Texti],INDIRECT("Vegalengdir["&amp;'Upplýsingar um umsækjanda'!$B$10&amp;"]"),0%,0)))</f>
        <v/>
      </c>
      <c r="V604" s="72" t="str">
        <f t="shared" si="9"/>
        <v/>
      </c>
    </row>
    <row r="605" spans="1:22" x14ac:dyDescent="0.25">
      <c r="A605" s="47"/>
      <c r="B605" s="47"/>
      <c r="C605" s="47"/>
      <c r="D605" s="117"/>
      <c r="E605" s="47"/>
      <c r="F605" s="37"/>
      <c r="G605" s="47"/>
      <c r="H605" s="37"/>
      <c r="I605" s="37"/>
      <c r="J605" s="51"/>
      <c r="K605" s="51"/>
      <c r="L605" s="51"/>
      <c r="M605" s="51"/>
      <c r="N605" s="51"/>
      <c r="O605" s="51"/>
      <c r="P605" s="51"/>
      <c r="R605" s="38" t="s">
        <v>450</v>
      </c>
      <c r="S605" s="38" t="str" cm="1">
        <f t="array" ref="S605">_xlfn.XLOOKUP(R605,INDEX(Flettilisti,,1),INDEX(Flettilisti,,2),,0)</f>
        <v>Vantar flokkun</v>
      </c>
      <c r="T605" s="38" t="str">
        <f>IF(ISBLANK(M605),"",IF(M605&lt;Gögn!$J$2,Gögn!$K$2,IF(M605&gt;Gögn!$J$4,Gögn!$K$4,Gögn!$K$3)))</f>
        <v/>
      </c>
      <c r="U605" s="49" t="str" cm="1">
        <f t="array" aca="1" ref="U605" ca="1">IF(ISBLANK(A605),"",IF(S605="Styrkhæft",_xlfn.XLOOKUP(T605,Vegalengdir[Texti],INDIRECT("Vegalengdir["&amp;'Upplýsingar um umsækjanda'!$B$10&amp;"]"),0%,0)))</f>
        <v/>
      </c>
      <c r="V605" s="72" t="str">
        <f t="shared" si="9"/>
        <v/>
      </c>
    </row>
    <row r="606" spans="1:22" x14ac:dyDescent="0.25">
      <c r="A606" s="47"/>
      <c r="B606" s="47"/>
      <c r="C606" s="47"/>
      <c r="D606" s="117"/>
      <c r="E606" s="47"/>
      <c r="F606" s="37"/>
      <c r="G606" s="47"/>
      <c r="H606" s="37"/>
      <c r="I606" s="37"/>
      <c r="J606" s="51"/>
      <c r="K606" s="51"/>
      <c r="L606" s="51"/>
      <c r="M606" s="51"/>
      <c r="N606" s="51"/>
      <c r="O606" s="51"/>
      <c r="P606" s="51"/>
      <c r="R606" s="38" t="s">
        <v>450</v>
      </c>
      <c r="S606" s="38" t="str" cm="1">
        <f t="array" ref="S606">_xlfn.XLOOKUP(R606,INDEX(Flettilisti,,1),INDEX(Flettilisti,,2),,0)</f>
        <v>Vantar flokkun</v>
      </c>
      <c r="T606" s="38" t="str">
        <f>IF(ISBLANK(M606),"",IF(M606&lt;Gögn!$J$2,Gögn!$K$2,IF(M606&gt;Gögn!$J$4,Gögn!$K$4,Gögn!$K$3)))</f>
        <v/>
      </c>
      <c r="U606" s="49" t="str" cm="1">
        <f t="array" aca="1" ref="U606" ca="1">IF(ISBLANK(A606),"",IF(S606="Styrkhæft",_xlfn.XLOOKUP(T606,Vegalengdir[Texti],INDIRECT("Vegalengdir["&amp;'Upplýsingar um umsækjanda'!$B$10&amp;"]"),0%,0)))</f>
        <v/>
      </c>
      <c r="V606" s="72" t="str">
        <f t="shared" si="9"/>
        <v/>
      </c>
    </row>
    <row r="607" spans="1:22" x14ac:dyDescent="0.25">
      <c r="A607" s="47"/>
      <c r="B607" s="47"/>
      <c r="C607" s="47"/>
      <c r="D607" s="117"/>
      <c r="E607" s="47"/>
      <c r="F607" s="37"/>
      <c r="G607" s="47"/>
      <c r="H607" s="37"/>
      <c r="I607" s="37"/>
      <c r="J607" s="51"/>
      <c r="K607" s="51"/>
      <c r="L607" s="51"/>
      <c r="M607" s="51"/>
      <c r="N607" s="51"/>
      <c r="O607" s="51"/>
      <c r="P607" s="51"/>
      <c r="R607" s="38" t="s">
        <v>450</v>
      </c>
      <c r="S607" s="38" t="str" cm="1">
        <f t="array" ref="S607">_xlfn.XLOOKUP(R607,INDEX(Flettilisti,,1),INDEX(Flettilisti,,2),,0)</f>
        <v>Vantar flokkun</v>
      </c>
      <c r="T607" s="38" t="str">
        <f>IF(ISBLANK(M607),"",IF(M607&lt;Gögn!$J$2,Gögn!$K$2,IF(M607&gt;Gögn!$J$4,Gögn!$K$4,Gögn!$K$3)))</f>
        <v/>
      </c>
      <c r="U607" s="49" t="str" cm="1">
        <f t="array" aca="1" ref="U607" ca="1">IF(ISBLANK(A607),"",IF(S607="Styrkhæft",_xlfn.XLOOKUP(T607,Vegalengdir[Texti],INDIRECT("Vegalengdir["&amp;'Upplýsingar um umsækjanda'!$B$10&amp;"]"),0%,0)))</f>
        <v/>
      </c>
      <c r="V607" s="72" t="str">
        <f t="shared" si="9"/>
        <v/>
      </c>
    </row>
    <row r="608" spans="1:22" x14ac:dyDescent="0.25">
      <c r="A608" s="47"/>
      <c r="B608" s="47"/>
      <c r="C608" s="47"/>
      <c r="D608" s="117"/>
      <c r="E608" s="47"/>
      <c r="F608" s="37"/>
      <c r="G608" s="47"/>
      <c r="H608" s="37"/>
      <c r="I608" s="37"/>
      <c r="J608" s="51"/>
      <c r="K608" s="51"/>
      <c r="L608" s="51"/>
      <c r="M608" s="51"/>
      <c r="N608" s="51"/>
      <c r="O608" s="51"/>
      <c r="P608" s="51"/>
      <c r="R608" s="38" t="s">
        <v>450</v>
      </c>
      <c r="S608" s="38" t="str" cm="1">
        <f t="array" ref="S608">_xlfn.XLOOKUP(R608,INDEX(Flettilisti,,1),INDEX(Flettilisti,,2),,0)</f>
        <v>Vantar flokkun</v>
      </c>
      <c r="T608" s="38" t="str">
        <f>IF(ISBLANK(M608),"",IF(M608&lt;Gögn!$J$2,Gögn!$K$2,IF(M608&gt;Gögn!$J$4,Gögn!$K$4,Gögn!$K$3)))</f>
        <v/>
      </c>
      <c r="U608" s="49" t="str" cm="1">
        <f t="array" aca="1" ref="U608" ca="1">IF(ISBLANK(A608),"",IF(S608="Styrkhæft",_xlfn.XLOOKUP(T608,Vegalengdir[Texti],INDIRECT("Vegalengdir["&amp;'Upplýsingar um umsækjanda'!$B$10&amp;"]"),0%,0)))</f>
        <v/>
      </c>
      <c r="V608" s="72" t="str">
        <f t="shared" si="9"/>
        <v/>
      </c>
    </row>
    <row r="609" spans="1:22" x14ac:dyDescent="0.25">
      <c r="A609" s="47"/>
      <c r="B609" s="47"/>
      <c r="C609" s="47"/>
      <c r="D609" s="117"/>
      <c r="E609" s="47"/>
      <c r="F609" s="37"/>
      <c r="G609" s="47"/>
      <c r="H609" s="37"/>
      <c r="I609" s="37"/>
      <c r="J609" s="51"/>
      <c r="K609" s="51"/>
      <c r="L609" s="51"/>
      <c r="M609" s="51"/>
      <c r="N609" s="51"/>
      <c r="O609" s="51"/>
      <c r="P609" s="51"/>
      <c r="R609" s="38" t="s">
        <v>450</v>
      </c>
      <c r="S609" s="38" t="str" cm="1">
        <f t="array" ref="S609">_xlfn.XLOOKUP(R609,INDEX(Flettilisti,,1),INDEX(Flettilisti,,2),,0)</f>
        <v>Vantar flokkun</v>
      </c>
      <c r="T609" s="38" t="str">
        <f>IF(ISBLANK(M609),"",IF(M609&lt;Gögn!$J$2,Gögn!$K$2,IF(M609&gt;Gögn!$J$4,Gögn!$K$4,Gögn!$K$3)))</f>
        <v/>
      </c>
      <c r="U609" s="49" t="str" cm="1">
        <f t="array" aca="1" ref="U609" ca="1">IF(ISBLANK(A609),"",IF(S609="Styrkhæft",_xlfn.XLOOKUP(T609,Vegalengdir[Texti],INDIRECT("Vegalengdir["&amp;'Upplýsingar um umsækjanda'!$B$10&amp;"]"),0%,0)))</f>
        <v/>
      </c>
      <c r="V609" s="72" t="str">
        <f t="shared" si="9"/>
        <v/>
      </c>
    </row>
    <row r="610" spans="1:22" x14ac:dyDescent="0.25">
      <c r="A610" s="47"/>
      <c r="B610" s="47"/>
      <c r="C610" s="47"/>
      <c r="D610" s="117"/>
      <c r="E610" s="47"/>
      <c r="F610" s="37"/>
      <c r="G610" s="47"/>
      <c r="H610" s="37"/>
      <c r="I610" s="37"/>
      <c r="J610" s="51"/>
      <c r="K610" s="51"/>
      <c r="L610" s="51"/>
      <c r="M610" s="51"/>
      <c r="N610" s="51"/>
      <c r="O610" s="51"/>
      <c r="P610" s="51"/>
      <c r="R610" s="38" t="s">
        <v>450</v>
      </c>
      <c r="S610" s="38" t="str" cm="1">
        <f t="array" ref="S610">_xlfn.XLOOKUP(R610,INDEX(Flettilisti,,1),INDEX(Flettilisti,,2),,0)</f>
        <v>Vantar flokkun</v>
      </c>
      <c r="T610" s="38" t="str">
        <f>IF(ISBLANK(M610),"",IF(M610&lt;Gögn!$J$2,Gögn!$K$2,IF(M610&gt;Gögn!$J$4,Gögn!$K$4,Gögn!$K$3)))</f>
        <v/>
      </c>
      <c r="U610" s="49" t="str" cm="1">
        <f t="array" aca="1" ref="U610" ca="1">IF(ISBLANK(A610),"",IF(S610="Styrkhæft",_xlfn.XLOOKUP(T610,Vegalengdir[Texti],INDIRECT("Vegalengdir["&amp;'Upplýsingar um umsækjanda'!$B$10&amp;"]"),0%,0)))</f>
        <v/>
      </c>
      <c r="V610" s="72" t="str">
        <f t="shared" si="9"/>
        <v/>
      </c>
    </row>
    <row r="611" spans="1:22" x14ac:dyDescent="0.25">
      <c r="A611" s="47"/>
      <c r="B611" s="47"/>
      <c r="C611" s="47"/>
      <c r="D611" s="117"/>
      <c r="E611" s="47"/>
      <c r="F611" s="37"/>
      <c r="G611" s="47"/>
      <c r="H611" s="37"/>
      <c r="I611" s="37"/>
      <c r="J611" s="51"/>
      <c r="K611" s="51"/>
      <c r="L611" s="51"/>
      <c r="M611" s="51"/>
      <c r="N611" s="51"/>
      <c r="O611" s="51"/>
      <c r="P611" s="51"/>
      <c r="R611" s="38" t="s">
        <v>450</v>
      </c>
      <c r="S611" s="38" t="str" cm="1">
        <f t="array" ref="S611">_xlfn.XLOOKUP(R611,INDEX(Flettilisti,,1),INDEX(Flettilisti,,2),,0)</f>
        <v>Vantar flokkun</v>
      </c>
      <c r="T611" s="38" t="str">
        <f>IF(ISBLANK(M611),"",IF(M611&lt;Gögn!$J$2,Gögn!$K$2,IF(M611&gt;Gögn!$J$4,Gögn!$K$4,Gögn!$K$3)))</f>
        <v/>
      </c>
      <c r="U611" s="49" t="str" cm="1">
        <f t="array" aca="1" ref="U611" ca="1">IF(ISBLANK(A611),"",IF(S611="Styrkhæft",_xlfn.XLOOKUP(T611,Vegalengdir[Texti],INDIRECT("Vegalengdir["&amp;'Upplýsingar um umsækjanda'!$B$10&amp;"]"),0%,0)))</f>
        <v/>
      </c>
      <c r="V611" s="72" t="str">
        <f t="shared" si="9"/>
        <v/>
      </c>
    </row>
    <row r="612" spans="1:22" x14ac:dyDescent="0.25">
      <c r="A612" s="47"/>
      <c r="B612" s="47"/>
      <c r="C612" s="47"/>
      <c r="D612" s="117"/>
      <c r="E612" s="47"/>
      <c r="F612" s="37"/>
      <c r="G612" s="47"/>
      <c r="H612" s="37"/>
      <c r="I612" s="37"/>
      <c r="J612" s="51"/>
      <c r="K612" s="51"/>
      <c r="L612" s="51"/>
      <c r="M612" s="51"/>
      <c r="N612" s="51"/>
      <c r="O612" s="51"/>
      <c r="P612" s="51"/>
      <c r="R612" s="38" t="s">
        <v>450</v>
      </c>
      <c r="S612" s="38" t="str" cm="1">
        <f t="array" ref="S612">_xlfn.XLOOKUP(R612,INDEX(Flettilisti,,1),INDEX(Flettilisti,,2),,0)</f>
        <v>Vantar flokkun</v>
      </c>
      <c r="T612" s="38" t="str">
        <f>IF(ISBLANK(M612),"",IF(M612&lt;Gögn!$J$2,Gögn!$K$2,IF(M612&gt;Gögn!$J$4,Gögn!$K$4,Gögn!$K$3)))</f>
        <v/>
      </c>
      <c r="U612" s="49" t="str" cm="1">
        <f t="array" aca="1" ref="U612" ca="1">IF(ISBLANK(A612),"",IF(S612="Styrkhæft",_xlfn.XLOOKUP(T612,Vegalengdir[Texti],INDIRECT("Vegalengdir["&amp;'Upplýsingar um umsækjanda'!$B$10&amp;"]"),0%,0)))</f>
        <v/>
      </c>
      <c r="V612" s="72" t="str">
        <f t="shared" si="9"/>
        <v/>
      </c>
    </row>
    <row r="613" spans="1:22" x14ac:dyDescent="0.25">
      <c r="A613" s="47"/>
      <c r="B613" s="47"/>
      <c r="C613" s="47"/>
      <c r="D613" s="117"/>
      <c r="E613" s="47"/>
      <c r="F613" s="37"/>
      <c r="G613" s="47"/>
      <c r="H613" s="37"/>
      <c r="I613" s="37"/>
      <c r="J613" s="51"/>
      <c r="K613" s="51"/>
      <c r="L613" s="51"/>
      <c r="M613" s="51"/>
      <c r="N613" s="51"/>
      <c r="O613" s="51"/>
      <c r="P613" s="51"/>
      <c r="R613" s="38" t="s">
        <v>450</v>
      </c>
      <c r="S613" s="38" t="str" cm="1">
        <f t="array" ref="S613">_xlfn.XLOOKUP(R613,INDEX(Flettilisti,,1),INDEX(Flettilisti,,2),,0)</f>
        <v>Vantar flokkun</v>
      </c>
      <c r="T613" s="38" t="str">
        <f>IF(ISBLANK(M613),"",IF(M613&lt;Gögn!$J$2,Gögn!$K$2,IF(M613&gt;Gögn!$J$4,Gögn!$K$4,Gögn!$K$3)))</f>
        <v/>
      </c>
      <c r="U613" s="49" t="str" cm="1">
        <f t="array" aca="1" ref="U613" ca="1">IF(ISBLANK(A613),"",IF(S613="Styrkhæft",_xlfn.XLOOKUP(T613,Vegalengdir[Texti],INDIRECT("Vegalengdir["&amp;'Upplýsingar um umsækjanda'!$B$10&amp;"]"),0%,0)))</f>
        <v/>
      </c>
      <c r="V613" s="72" t="str">
        <f t="shared" si="9"/>
        <v/>
      </c>
    </row>
    <row r="614" spans="1:22" x14ac:dyDescent="0.25">
      <c r="A614" s="47"/>
      <c r="B614" s="47"/>
      <c r="C614" s="47"/>
      <c r="D614" s="117"/>
      <c r="E614" s="47"/>
      <c r="F614" s="37"/>
      <c r="G614" s="47"/>
      <c r="H614" s="37"/>
      <c r="I614" s="37"/>
      <c r="J614" s="51"/>
      <c r="K614" s="51"/>
      <c r="L614" s="51"/>
      <c r="M614" s="51"/>
      <c r="N614" s="51"/>
      <c r="O614" s="51"/>
      <c r="P614" s="51"/>
      <c r="R614" s="38" t="s">
        <v>450</v>
      </c>
      <c r="S614" s="38" t="str" cm="1">
        <f t="array" ref="S614">_xlfn.XLOOKUP(R614,INDEX(Flettilisti,,1),INDEX(Flettilisti,,2),,0)</f>
        <v>Vantar flokkun</v>
      </c>
      <c r="T614" s="38" t="str">
        <f>IF(ISBLANK(M614),"",IF(M614&lt;Gögn!$J$2,Gögn!$K$2,IF(M614&gt;Gögn!$J$4,Gögn!$K$4,Gögn!$K$3)))</f>
        <v/>
      </c>
      <c r="U614" s="49" t="str" cm="1">
        <f t="array" aca="1" ref="U614" ca="1">IF(ISBLANK(A614),"",IF(S614="Styrkhæft",_xlfn.XLOOKUP(T614,Vegalengdir[Texti],INDIRECT("Vegalengdir["&amp;'Upplýsingar um umsækjanda'!$B$10&amp;"]"),0%,0)))</f>
        <v/>
      </c>
      <c r="V614" s="72" t="str">
        <f t="shared" si="9"/>
        <v/>
      </c>
    </row>
    <row r="615" spans="1:22" x14ac:dyDescent="0.25">
      <c r="A615" s="47"/>
      <c r="B615" s="47"/>
      <c r="C615" s="47"/>
      <c r="D615" s="117"/>
      <c r="E615" s="47"/>
      <c r="F615" s="37"/>
      <c r="G615" s="47"/>
      <c r="H615" s="37"/>
      <c r="I615" s="37"/>
      <c r="J615" s="51"/>
      <c r="K615" s="51"/>
      <c r="L615" s="51"/>
      <c r="M615" s="51"/>
      <c r="N615" s="51"/>
      <c r="O615" s="51"/>
      <c r="P615" s="51"/>
      <c r="R615" s="38" t="s">
        <v>450</v>
      </c>
      <c r="S615" s="38" t="str" cm="1">
        <f t="array" ref="S615">_xlfn.XLOOKUP(R615,INDEX(Flettilisti,,1),INDEX(Flettilisti,,2),,0)</f>
        <v>Vantar flokkun</v>
      </c>
      <c r="T615" s="38" t="str">
        <f>IF(ISBLANK(M615),"",IF(M615&lt;Gögn!$J$2,Gögn!$K$2,IF(M615&gt;Gögn!$J$4,Gögn!$K$4,Gögn!$K$3)))</f>
        <v/>
      </c>
      <c r="U615" s="49" t="str" cm="1">
        <f t="array" aca="1" ref="U615" ca="1">IF(ISBLANK(A615),"",IF(S615="Styrkhæft",_xlfn.XLOOKUP(T615,Vegalengdir[Texti],INDIRECT("Vegalengdir["&amp;'Upplýsingar um umsækjanda'!$B$10&amp;"]"),0%,0)))</f>
        <v/>
      </c>
      <c r="V615" s="72" t="str">
        <f t="shared" si="9"/>
        <v/>
      </c>
    </row>
    <row r="616" spans="1:22" x14ac:dyDescent="0.25">
      <c r="A616" s="47"/>
      <c r="B616" s="47"/>
      <c r="C616" s="47"/>
      <c r="D616" s="117"/>
      <c r="E616" s="47"/>
      <c r="F616" s="37"/>
      <c r="G616" s="47"/>
      <c r="H616" s="37"/>
      <c r="I616" s="37"/>
      <c r="J616" s="51"/>
      <c r="K616" s="51"/>
      <c r="L616" s="51"/>
      <c r="M616" s="51"/>
      <c r="N616" s="51"/>
      <c r="O616" s="51"/>
      <c r="P616" s="51"/>
      <c r="R616" s="38" t="s">
        <v>450</v>
      </c>
      <c r="S616" s="38" t="str" cm="1">
        <f t="array" ref="S616">_xlfn.XLOOKUP(R616,INDEX(Flettilisti,,1),INDEX(Flettilisti,,2),,0)</f>
        <v>Vantar flokkun</v>
      </c>
      <c r="T616" s="38" t="str">
        <f>IF(ISBLANK(M616),"",IF(M616&lt;Gögn!$J$2,Gögn!$K$2,IF(M616&gt;Gögn!$J$4,Gögn!$K$4,Gögn!$K$3)))</f>
        <v/>
      </c>
      <c r="U616" s="49" t="str" cm="1">
        <f t="array" aca="1" ref="U616" ca="1">IF(ISBLANK(A616),"",IF(S616="Styrkhæft",_xlfn.XLOOKUP(T616,Vegalengdir[Texti],INDIRECT("Vegalengdir["&amp;'Upplýsingar um umsækjanda'!$B$10&amp;"]"),0%,0)))</f>
        <v/>
      </c>
      <c r="V616" s="72" t="str">
        <f t="shared" si="9"/>
        <v/>
      </c>
    </row>
    <row r="617" spans="1:22" x14ac:dyDescent="0.25">
      <c r="A617" s="47"/>
      <c r="B617" s="47"/>
      <c r="C617" s="47"/>
      <c r="D617" s="117"/>
      <c r="E617" s="47"/>
      <c r="F617" s="37"/>
      <c r="G617" s="47"/>
      <c r="H617" s="37"/>
      <c r="I617" s="37"/>
      <c r="J617" s="51"/>
      <c r="K617" s="51"/>
      <c r="L617" s="51"/>
      <c r="M617" s="51"/>
      <c r="N617" s="51"/>
      <c r="O617" s="51"/>
      <c r="P617" s="51"/>
      <c r="R617" s="38" t="s">
        <v>450</v>
      </c>
      <c r="S617" s="38" t="str" cm="1">
        <f t="array" ref="S617">_xlfn.XLOOKUP(R617,INDEX(Flettilisti,,1),INDEX(Flettilisti,,2),,0)</f>
        <v>Vantar flokkun</v>
      </c>
      <c r="T617" s="38" t="str">
        <f>IF(ISBLANK(M617),"",IF(M617&lt;Gögn!$J$2,Gögn!$K$2,IF(M617&gt;Gögn!$J$4,Gögn!$K$4,Gögn!$K$3)))</f>
        <v/>
      </c>
      <c r="U617" s="49" t="str" cm="1">
        <f t="array" aca="1" ref="U617" ca="1">IF(ISBLANK(A617),"",IF(S617="Styrkhæft",_xlfn.XLOOKUP(T617,Vegalengdir[Texti],INDIRECT("Vegalengdir["&amp;'Upplýsingar um umsækjanda'!$B$10&amp;"]"),0%,0)))</f>
        <v/>
      </c>
      <c r="V617" s="72" t="str">
        <f t="shared" si="9"/>
        <v/>
      </c>
    </row>
    <row r="618" spans="1:22" x14ac:dyDescent="0.25">
      <c r="A618" s="47"/>
      <c r="B618" s="47"/>
      <c r="C618" s="47"/>
      <c r="D618" s="117"/>
      <c r="E618" s="47"/>
      <c r="F618" s="37"/>
      <c r="G618" s="47"/>
      <c r="H618" s="37"/>
      <c r="I618" s="37"/>
      <c r="J618" s="51"/>
      <c r="K618" s="51"/>
      <c r="L618" s="51"/>
      <c r="M618" s="51"/>
      <c r="N618" s="51"/>
      <c r="O618" s="51"/>
      <c r="P618" s="51"/>
      <c r="R618" s="38" t="s">
        <v>450</v>
      </c>
      <c r="S618" s="38" t="str" cm="1">
        <f t="array" ref="S618">_xlfn.XLOOKUP(R618,INDEX(Flettilisti,,1),INDEX(Flettilisti,,2),,0)</f>
        <v>Vantar flokkun</v>
      </c>
      <c r="T618" s="38" t="str">
        <f>IF(ISBLANK(M618),"",IF(M618&lt;Gögn!$J$2,Gögn!$K$2,IF(M618&gt;Gögn!$J$4,Gögn!$K$4,Gögn!$K$3)))</f>
        <v/>
      </c>
      <c r="U618" s="49" t="str" cm="1">
        <f t="array" aca="1" ref="U618" ca="1">IF(ISBLANK(A618),"",IF(S618="Styrkhæft",_xlfn.XLOOKUP(T618,Vegalengdir[Texti],INDIRECT("Vegalengdir["&amp;'Upplýsingar um umsækjanda'!$B$10&amp;"]"),0%,0)))</f>
        <v/>
      </c>
      <c r="V618" s="72" t="str">
        <f t="shared" si="9"/>
        <v/>
      </c>
    </row>
    <row r="619" spans="1:22" x14ac:dyDescent="0.25">
      <c r="A619" s="47"/>
      <c r="B619" s="47"/>
      <c r="C619" s="47"/>
      <c r="D619" s="117"/>
      <c r="E619" s="47"/>
      <c r="F619" s="37"/>
      <c r="G619" s="47"/>
      <c r="H619" s="37"/>
      <c r="I619" s="37"/>
      <c r="J619" s="51"/>
      <c r="K619" s="51"/>
      <c r="L619" s="51"/>
      <c r="M619" s="51"/>
      <c r="N619" s="51"/>
      <c r="O619" s="51"/>
      <c r="P619" s="51"/>
      <c r="R619" s="38" t="s">
        <v>450</v>
      </c>
      <c r="S619" s="38" t="str" cm="1">
        <f t="array" ref="S619">_xlfn.XLOOKUP(R619,INDEX(Flettilisti,,1),INDEX(Flettilisti,,2),,0)</f>
        <v>Vantar flokkun</v>
      </c>
      <c r="T619" s="38" t="str">
        <f>IF(ISBLANK(M619),"",IF(M619&lt;Gögn!$J$2,Gögn!$K$2,IF(M619&gt;Gögn!$J$4,Gögn!$K$4,Gögn!$K$3)))</f>
        <v/>
      </c>
      <c r="U619" s="49" t="str" cm="1">
        <f t="array" aca="1" ref="U619" ca="1">IF(ISBLANK(A619),"",IF(S619="Styrkhæft",_xlfn.XLOOKUP(T619,Vegalengdir[Texti],INDIRECT("Vegalengdir["&amp;'Upplýsingar um umsækjanda'!$B$10&amp;"]"),0%,0)))</f>
        <v/>
      </c>
      <c r="V619" s="72" t="str">
        <f t="shared" si="9"/>
        <v/>
      </c>
    </row>
    <row r="620" spans="1:22" x14ac:dyDescent="0.25">
      <c r="A620" s="47"/>
      <c r="B620" s="47"/>
      <c r="C620" s="47"/>
      <c r="D620" s="117"/>
      <c r="E620" s="47"/>
      <c r="F620" s="37"/>
      <c r="G620" s="47"/>
      <c r="H620" s="37"/>
      <c r="I620" s="37"/>
      <c r="J620" s="51"/>
      <c r="K620" s="51"/>
      <c r="L620" s="51"/>
      <c r="M620" s="51"/>
      <c r="N620" s="51"/>
      <c r="O620" s="51"/>
      <c r="P620" s="51"/>
      <c r="R620" s="38" t="s">
        <v>450</v>
      </c>
      <c r="S620" s="38" t="str" cm="1">
        <f t="array" ref="S620">_xlfn.XLOOKUP(R620,INDEX(Flettilisti,,1),INDEX(Flettilisti,,2),,0)</f>
        <v>Vantar flokkun</v>
      </c>
      <c r="T620" s="38" t="str">
        <f>IF(ISBLANK(M620),"",IF(M620&lt;Gögn!$J$2,Gögn!$K$2,IF(M620&gt;Gögn!$J$4,Gögn!$K$4,Gögn!$K$3)))</f>
        <v/>
      </c>
      <c r="U620" s="49" t="str" cm="1">
        <f t="array" aca="1" ref="U620" ca="1">IF(ISBLANK(A620),"",IF(S620="Styrkhæft",_xlfn.XLOOKUP(T620,Vegalengdir[Texti],INDIRECT("Vegalengdir["&amp;'Upplýsingar um umsækjanda'!$B$10&amp;"]"),0%,0)))</f>
        <v/>
      </c>
      <c r="V620" s="72" t="str">
        <f t="shared" si="9"/>
        <v/>
      </c>
    </row>
    <row r="621" spans="1:22" x14ac:dyDescent="0.25">
      <c r="A621" s="47"/>
      <c r="B621" s="47"/>
      <c r="C621" s="47"/>
      <c r="D621" s="117"/>
      <c r="E621" s="47"/>
      <c r="F621" s="37"/>
      <c r="G621" s="47"/>
      <c r="H621" s="37"/>
      <c r="I621" s="37"/>
      <c r="J621" s="51"/>
      <c r="K621" s="51"/>
      <c r="L621" s="51"/>
      <c r="M621" s="51"/>
      <c r="N621" s="51"/>
      <c r="O621" s="51"/>
      <c r="P621" s="51"/>
      <c r="R621" s="38" t="s">
        <v>450</v>
      </c>
      <c r="S621" s="38" t="str" cm="1">
        <f t="array" ref="S621">_xlfn.XLOOKUP(R621,INDEX(Flettilisti,,1),INDEX(Flettilisti,,2),,0)</f>
        <v>Vantar flokkun</v>
      </c>
      <c r="T621" s="38" t="str">
        <f>IF(ISBLANK(M621),"",IF(M621&lt;Gögn!$J$2,Gögn!$K$2,IF(M621&gt;Gögn!$J$4,Gögn!$K$4,Gögn!$K$3)))</f>
        <v/>
      </c>
      <c r="U621" s="49" t="str" cm="1">
        <f t="array" aca="1" ref="U621" ca="1">IF(ISBLANK(A621),"",IF(S621="Styrkhæft",_xlfn.XLOOKUP(T621,Vegalengdir[Texti],INDIRECT("Vegalengdir["&amp;'Upplýsingar um umsækjanda'!$B$10&amp;"]"),0%,0)))</f>
        <v/>
      </c>
      <c r="V621" s="72" t="str">
        <f t="shared" si="9"/>
        <v/>
      </c>
    </row>
    <row r="622" spans="1:22" x14ac:dyDescent="0.25">
      <c r="A622" s="47"/>
      <c r="B622" s="47"/>
      <c r="C622" s="47"/>
      <c r="D622" s="117"/>
      <c r="E622" s="47"/>
      <c r="F622" s="37"/>
      <c r="G622" s="47"/>
      <c r="H622" s="37"/>
      <c r="I622" s="37"/>
      <c r="J622" s="51"/>
      <c r="K622" s="51"/>
      <c r="L622" s="51"/>
      <c r="M622" s="51"/>
      <c r="N622" s="51"/>
      <c r="O622" s="51"/>
      <c r="P622" s="51"/>
      <c r="R622" s="38" t="s">
        <v>450</v>
      </c>
      <c r="S622" s="38" t="str" cm="1">
        <f t="array" ref="S622">_xlfn.XLOOKUP(R622,INDEX(Flettilisti,,1),INDEX(Flettilisti,,2),,0)</f>
        <v>Vantar flokkun</v>
      </c>
      <c r="T622" s="38" t="str">
        <f>IF(ISBLANK(M622),"",IF(M622&lt;Gögn!$J$2,Gögn!$K$2,IF(M622&gt;Gögn!$J$4,Gögn!$K$4,Gögn!$K$3)))</f>
        <v/>
      </c>
      <c r="U622" s="49" t="str" cm="1">
        <f t="array" aca="1" ref="U622" ca="1">IF(ISBLANK(A622),"",IF(S622="Styrkhæft",_xlfn.XLOOKUP(T622,Vegalengdir[Texti],INDIRECT("Vegalengdir["&amp;'Upplýsingar um umsækjanda'!$B$10&amp;"]"),0%,0)))</f>
        <v/>
      </c>
      <c r="V622" s="72" t="str">
        <f t="shared" si="9"/>
        <v/>
      </c>
    </row>
    <row r="623" spans="1:22" x14ac:dyDescent="0.25">
      <c r="A623" s="47"/>
      <c r="B623" s="47"/>
      <c r="C623" s="47"/>
      <c r="D623" s="117"/>
      <c r="E623" s="47"/>
      <c r="F623" s="37"/>
      <c r="G623" s="47"/>
      <c r="H623" s="37"/>
      <c r="I623" s="37"/>
      <c r="J623" s="51"/>
      <c r="K623" s="51"/>
      <c r="L623" s="51"/>
      <c r="M623" s="51"/>
      <c r="N623" s="51"/>
      <c r="O623" s="51"/>
      <c r="P623" s="51"/>
      <c r="R623" s="38" t="s">
        <v>450</v>
      </c>
      <c r="S623" s="38" t="str" cm="1">
        <f t="array" ref="S623">_xlfn.XLOOKUP(R623,INDEX(Flettilisti,,1),INDEX(Flettilisti,,2),,0)</f>
        <v>Vantar flokkun</v>
      </c>
      <c r="T623" s="38" t="str">
        <f>IF(ISBLANK(M623),"",IF(M623&lt;Gögn!$J$2,Gögn!$K$2,IF(M623&gt;Gögn!$J$4,Gögn!$K$4,Gögn!$K$3)))</f>
        <v/>
      </c>
      <c r="U623" s="49" t="str" cm="1">
        <f t="array" aca="1" ref="U623" ca="1">IF(ISBLANK(A623),"",IF(S623="Styrkhæft",_xlfn.XLOOKUP(T623,Vegalengdir[Texti],INDIRECT("Vegalengdir["&amp;'Upplýsingar um umsækjanda'!$B$10&amp;"]"),0%,0)))</f>
        <v/>
      </c>
      <c r="V623" s="72" t="str">
        <f t="shared" si="9"/>
        <v/>
      </c>
    </row>
    <row r="624" spans="1:22" x14ac:dyDescent="0.25">
      <c r="A624" s="47"/>
      <c r="B624" s="47"/>
      <c r="C624" s="47"/>
      <c r="D624" s="117"/>
      <c r="E624" s="47"/>
      <c r="F624" s="37"/>
      <c r="G624" s="47"/>
      <c r="H624" s="37"/>
      <c r="I624" s="37"/>
      <c r="J624" s="51"/>
      <c r="K624" s="51"/>
      <c r="L624" s="51"/>
      <c r="M624" s="51"/>
      <c r="N624" s="51"/>
      <c r="O624" s="51"/>
      <c r="P624" s="51"/>
      <c r="R624" s="38" t="s">
        <v>450</v>
      </c>
      <c r="S624" s="38" t="str" cm="1">
        <f t="array" ref="S624">_xlfn.XLOOKUP(R624,INDEX(Flettilisti,,1),INDEX(Flettilisti,,2),,0)</f>
        <v>Vantar flokkun</v>
      </c>
      <c r="T624" s="38" t="str">
        <f>IF(ISBLANK(M624),"",IF(M624&lt;Gögn!$J$2,Gögn!$K$2,IF(M624&gt;Gögn!$J$4,Gögn!$K$4,Gögn!$K$3)))</f>
        <v/>
      </c>
      <c r="U624" s="49" t="str" cm="1">
        <f t="array" aca="1" ref="U624" ca="1">IF(ISBLANK(A624),"",IF(S624="Styrkhæft",_xlfn.XLOOKUP(T624,Vegalengdir[Texti],INDIRECT("Vegalengdir["&amp;'Upplýsingar um umsækjanda'!$B$10&amp;"]"),0%,0)))</f>
        <v/>
      </c>
      <c r="V624" s="72" t="str">
        <f t="shared" si="9"/>
        <v/>
      </c>
    </row>
    <row r="625" spans="1:22" x14ac:dyDescent="0.25">
      <c r="A625" s="47"/>
      <c r="B625" s="47"/>
      <c r="C625" s="47"/>
      <c r="D625" s="117"/>
      <c r="E625" s="47"/>
      <c r="F625" s="37"/>
      <c r="G625" s="47"/>
      <c r="H625" s="37"/>
      <c r="I625" s="37"/>
      <c r="J625" s="51"/>
      <c r="K625" s="51"/>
      <c r="L625" s="51"/>
      <c r="M625" s="51"/>
      <c r="N625" s="51"/>
      <c r="O625" s="51"/>
      <c r="P625" s="51"/>
      <c r="R625" s="38" t="s">
        <v>450</v>
      </c>
      <c r="S625" s="38" t="str" cm="1">
        <f t="array" ref="S625">_xlfn.XLOOKUP(R625,INDEX(Flettilisti,,1),INDEX(Flettilisti,,2),,0)</f>
        <v>Vantar flokkun</v>
      </c>
      <c r="T625" s="38" t="str">
        <f>IF(ISBLANK(M625),"",IF(M625&lt;Gögn!$J$2,Gögn!$K$2,IF(M625&gt;Gögn!$J$4,Gögn!$K$4,Gögn!$K$3)))</f>
        <v/>
      </c>
      <c r="U625" s="49" t="str" cm="1">
        <f t="array" aca="1" ref="U625" ca="1">IF(ISBLANK(A625),"",IF(S625="Styrkhæft",_xlfn.XLOOKUP(T625,Vegalengdir[Texti],INDIRECT("Vegalengdir["&amp;'Upplýsingar um umsækjanda'!$B$10&amp;"]"),0%,0)))</f>
        <v/>
      </c>
      <c r="V625" s="72" t="str">
        <f t="shared" si="9"/>
        <v/>
      </c>
    </row>
    <row r="626" spans="1:22" x14ac:dyDescent="0.25">
      <c r="A626" s="47"/>
      <c r="B626" s="47"/>
      <c r="C626" s="47"/>
      <c r="D626" s="117"/>
      <c r="E626" s="47"/>
      <c r="F626" s="37"/>
      <c r="G626" s="47"/>
      <c r="H626" s="37"/>
      <c r="I626" s="37"/>
      <c r="J626" s="51"/>
      <c r="K626" s="51"/>
      <c r="L626" s="51"/>
      <c r="M626" s="51"/>
      <c r="N626" s="51"/>
      <c r="O626" s="51"/>
      <c r="P626" s="51"/>
      <c r="R626" s="38" t="s">
        <v>450</v>
      </c>
      <c r="S626" s="38" t="str" cm="1">
        <f t="array" ref="S626">_xlfn.XLOOKUP(R626,INDEX(Flettilisti,,1),INDEX(Flettilisti,,2),,0)</f>
        <v>Vantar flokkun</v>
      </c>
      <c r="T626" s="38" t="str">
        <f>IF(ISBLANK(M626),"",IF(M626&lt;Gögn!$J$2,Gögn!$K$2,IF(M626&gt;Gögn!$J$4,Gögn!$K$4,Gögn!$K$3)))</f>
        <v/>
      </c>
      <c r="U626" s="49" t="str" cm="1">
        <f t="array" aca="1" ref="U626" ca="1">IF(ISBLANK(A626),"",IF(S626="Styrkhæft",_xlfn.XLOOKUP(T626,Vegalengdir[Texti],INDIRECT("Vegalengdir["&amp;'Upplýsingar um umsækjanda'!$B$10&amp;"]"),0%,0)))</f>
        <v/>
      </c>
      <c r="V626" s="72" t="str">
        <f t="shared" si="9"/>
        <v/>
      </c>
    </row>
    <row r="627" spans="1:22" x14ac:dyDescent="0.25">
      <c r="A627" s="47"/>
      <c r="B627" s="47"/>
      <c r="C627" s="47"/>
      <c r="D627" s="117"/>
      <c r="E627" s="47"/>
      <c r="F627" s="37"/>
      <c r="G627" s="47"/>
      <c r="H627" s="37"/>
      <c r="I627" s="37"/>
      <c r="J627" s="51"/>
      <c r="K627" s="51"/>
      <c r="L627" s="51"/>
      <c r="M627" s="51"/>
      <c r="N627" s="51"/>
      <c r="O627" s="51"/>
      <c r="P627" s="51"/>
      <c r="R627" s="38" t="s">
        <v>450</v>
      </c>
      <c r="S627" s="38" t="str" cm="1">
        <f t="array" ref="S627">_xlfn.XLOOKUP(R627,INDEX(Flettilisti,,1),INDEX(Flettilisti,,2),,0)</f>
        <v>Vantar flokkun</v>
      </c>
      <c r="T627" s="38" t="str">
        <f>IF(ISBLANK(M627),"",IF(M627&lt;Gögn!$J$2,Gögn!$K$2,IF(M627&gt;Gögn!$J$4,Gögn!$K$4,Gögn!$K$3)))</f>
        <v/>
      </c>
      <c r="U627" s="49" t="str" cm="1">
        <f t="array" aca="1" ref="U627" ca="1">IF(ISBLANK(A627),"",IF(S627="Styrkhæft",_xlfn.XLOOKUP(T627,Vegalengdir[Texti],INDIRECT("Vegalengdir["&amp;'Upplýsingar um umsækjanda'!$B$10&amp;"]"),0%,0)))</f>
        <v/>
      </c>
      <c r="V627" s="72" t="str">
        <f t="shared" si="9"/>
        <v/>
      </c>
    </row>
    <row r="628" spans="1:22" x14ac:dyDescent="0.25">
      <c r="A628" s="47"/>
      <c r="B628" s="47"/>
      <c r="C628" s="47"/>
      <c r="D628" s="117"/>
      <c r="E628" s="47"/>
      <c r="F628" s="37"/>
      <c r="G628" s="47"/>
      <c r="H628" s="37"/>
      <c r="I628" s="37"/>
      <c r="J628" s="51"/>
      <c r="K628" s="51"/>
      <c r="L628" s="51"/>
      <c r="M628" s="51"/>
      <c r="N628" s="51"/>
      <c r="O628" s="51"/>
      <c r="P628" s="51"/>
      <c r="R628" s="38" t="s">
        <v>450</v>
      </c>
      <c r="S628" s="38" t="str" cm="1">
        <f t="array" ref="S628">_xlfn.XLOOKUP(R628,INDEX(Flettilisti,,1),INDEX(Flettilisti,,2),,0)</f>
        <v>Vantar flokkun</v>
      </c>
      <c r="T628" s="38" t="str">
        <f>IF(ISBLANK(M628),"",IF(M628&lt;Gögn!$J$2,Gögn!$K$2,IF(M628&gt;Gögn!$J$4,Gögn!$K$4,Gögn!$K$3)))</f>
        <v/>
      </c>
      <c r="U628" s="49" t="str" cm="1">
        <f t="array" aca="1" ref="U628" ca="1">IF(ISBLANK(A628),"",IF(S628="Styrkhæft",_xlfn.XLOOKUP(T628,Vegalengdir[Texti],INDIRECT("Vegalengdir["&amp;'Upplýsingar um umsækjanda'!$B$10&amp;"]"),0%,0)))</f>
        <v/>
      </c>
      <c r="V628" s="72" t="str">
        <f t="shared" si="9"/>
        <v/>
      </c>
    </row>
    <row r="629" spans="1:22" x14ac:dyDescent="0.25">
      <c r="A629" s="47"/>
      <c r="B629" s="47"/>
      <c r="C629" s="47"/>
      <c r="D629" s="117"/>
      <c r="E629" s="47"/>
      <c r="F629" s="37"/>
      <c r="G629" s="47"/>
      <c r="H629" s="37"/>
      <c r="I629" s="37"/>
      <c r="J629" s="51"/>
      <c r="K629" s="51"/>
      <c r="L629" s="51"/>
      <c r="M629" s="51"/>
      <c r="N629" s="51"/>
      <c r="O629" s="51"/>
      <c r="P629" s="51"/>
      <c r="R629" s="38" t="s">
        <v>450</v>
      </c>
      <c r="S629" s="38" t="str" cm="1">
        <f t="array" ref="S629">_xlfn.XLOOKUP(R629,INDEX(Flettilisti,,1),INDEX(Flettilisti,,2),,0)</f>
        <v>Vantar flokkun</v>
      </c>
      <c r="T629" s="38" t="str">
        <f>IF(ISBLANK(M629),"",IF(M629&lt;Gögn!$J$2,Gögn!$K$2,IF(M629&gt;Gögn!$J$4,Gögn!$K$4,Gögn!$K$3)))</f>
        <v/>
      </c>
      <c r="U629" s="49" t="str" cm="1">
        <f t="array" aca="1" ref="U629" ca="1">IF(ISBLANK(A629),"",IF(S629="Styrkhæft",_xlfn.XLOOKUP(T629,Vegalengdir[Texti],INDIRECT("Vegalengdir["&amp;'Upplýsingar um umsækjanda'!$B$10&amp;"]"),0%,0)))</f>
        <v/>
      </c>
      <c r="V629" s="72" t="str">
        <f t="shared" si="9"/>
        <v/>
      </c>
    </row>
    <row r="630" spans="1:22" x14ac:dyDescent="0.25">
      <c r="A630" s="47"/>
      <c r="B630" s="47"/>
      <c r="C630" s="47"/>
      <c r="D630" s="117"/>
      <c r="E630" s="47"/>
      <c r="F630" s="37"/>
      <c r="G630" s="47"/>
      <c r="H630" s="37"/>
      <c r="I630" s="37"/>
      <c r="J630" s="51"/>
      <c r="K630" s="51"/>
      <c r="L630" s="51"/>
      <c r="M630" s="51"/>
      <c r="N630" s="51"/>
      <c r="O630" s="51"/>
      <c r="P630" s="51"/>
      <c r="R630" s="38" t="s">
        <v>450</v>
      </c>
      <c r="S630" s="38" t="str" cm="1">
        <f t="array" ref="S630">_xlfn.XLOOKUP(R630,INDEX(Flettilisti,,1),INDEX(Flettilisti,,2),,0)</f>
        <v>Vantar flokkun</v>
      </c>
      <c r="T630" s="38" t="str">
        <f>IF(ISBLANK(M630),"",IF(M630&lt;Gögn!$J$2,Gögn!$K$2,IF(M630&gt;Gögn!$J$4,Gögn!$K$4,Gögn!$K$3)))</f>
        <v/>
      </c>
      <c r="U630" s="49" t="str" cm="1">
        <f t="array" aca="1" ref="U630" ca="1">IF(ISBLANK(A630),"",IF(S630="Styrkhæft",_xlfn.XLOOKUP(T630,Vegalengdir[Texti],INDIRECT("Vegalengdir["&amp;'Upplýsingar um umsækjanda'!$B$10&amp;"]"),0%,0)))</f>
        <v/>
      </c>
      <c r="V630" s="72" t="str">
        <f t="shared" si="9"/>
        <v/>
      </c>
    </row>
    <row r="631" spans="1:22" x14ac:dyDescent="0.25">
      <c r="A631" s="47"/>
      <c r="B631" s="47"/>
      <c r="C631" s="47"/>
      <c r="D631" s="117"/>
      <c r="E631" s="47"/>
      <c r="F631" s="37"/>
      <c r="G631" s="47"/>
      <c r="H631" s="37"/>
      <c r="I631" s="37"/>
      <c r="J631" s="51"/>
      <c r="K631" s="51"/>
      <c r="L631" s="51"/>
      <c r="M631" s="51"/>
      <c r="N631" s="51"/>
      <c r="O631" s="51"/>
      <c r="P631" s="51"/>
      <c r="R631" s="38" t="s">
        <v>450</v>
      </c>
      <c r="S631" s="38" t="str" cm="1">
        <f t="array" ref="S631">_xlfn.XLOOKUP(R631,INDEX(Flettilisti,,1),INDEX(Flettilisti,,2),,0)</f>
        <v>Vantar flokkun</v>
      </c>
      <c r="T631" s="38" t="str">
        <f>IF(ISBLANK(M631),"",IF(M631&lt;Gögn!$J$2,Gögn!$K$2,IF(M631&gt;Gögn!$J$4,Gögn!$K$4,Gögn!$K$3)))</f>
        <v/>
      </c>
      <c r="U631" s="49" t="str" cm="1">
        <f t="array" aca="1" ref="U631" ca="1">IF(ISBLANK(A631),"",IF(S631="Styrkhæft",_xlfn.XLOOKUP(T631,Vegalengdir[Texti],INDIRECT("Vegalengdir["&amp;'Upplýsingar um umsækjanda'!$B$10&amp;"]"),0%,0)))</f>
        <v/>
      </c>
      <c r="V631" s="72" t="str">
        <f t="shared" si="9"/>
        <v/>
      </c>
    </row>
    <row r="632" spans="1:22" x14ac:dyDescent="0.25">
      <c r="A632" s="47"/>
      <c r="B632" s="47"/>
      <c r="C632" s="47"/>
      <c r="D632" s="117"/>
      <c r="E632" s="47"/>
      <c r="F632" s="37"/>
      <c r="G632" s="47"/>
      <c r="H632" s="37"/>
      <c r="I632" s="37"/>
      <c r="J632" s="51"/>
      <c r="K632" s="51"/>
      <c r="L632" s="51"/>
      <c r="M632" s="51"/>
      <c r="N632" s="51"/>
      <c r="O632" s="51"/>
      <c r="P632" s="51"/>
      <c r="R632" s="38" t="s">
        <v>450</v>
      </c>
      <c r="S632" s="38" t="str" cm="1">
        <f t="array" ref="S632">_xlfn.XLOOKUP(R632,INDEX(Flettilisti,,1),INDEX(Flettilisti,,2),,0)</f>
        <v>Vantar flokkun</v>
      </c>
      <c r="T632" s="38" t="str">
        <f>IF(ISBLANK(M632),"",IF(M632&lt;Gögn!$J$2,Gögn!$K$2,IF(M632&gt;Gögn!$J$4,Gögn!$K$4,Gögn!$K$3)))</f>
        <v/>
      </c>
      <c r="U632" s="49" t="str" cm="1">
        <f t="array" aca="1" ref="U632" ca="1">IF(ISBLANK(A632),"",IF(S632="Styrkhæft",_xlfn.XLOOKUP(T632,Vegalengdir[Texti],INDIRECT("Vegalengdir["&amp;'Upplýsingar um umsækjanda'!$B$10&amp;"]"),0%,0)))</f>
        <v/>
      </c>
      <c r="V632" s="72" t="str">
        <f t="shared" si="9"/>
        <v/>
      </c>
    </row>
    <row r="633" spans="1:22" x14ac:dyDescent="0.25">
      <c r="A633" s="47"/>
      <c r="B633" s="47"/>
      <c r="C633" s="47"/>
      <c r="D633" s="117"/>
      <c r="E633" s="47"/>
      <c r="F633" s="37"/>
      <c r="G633" s="47"/>
      <c r="H633" s="37"/>
      <c r="I633" s="37"/>
      <c r="J633" s="51"/>
      <c r="K633" s="51"/>
      <c r="L633" s="51"/>
      <c r="M633" s="51"/>
      <c r="N633" s="51"/>
      <c r="O633" s="51"/>
      <c r="P633" s="51"/>
      <c r="R633" s="38" t="s">
        <v>450</v>
      </c>
      <c r="S633" s="38" t="str" cm="1">
        <f t="array" ref="S633">_xlfn.XLOOKUP(R633,INDEX(Flettilisti,,1),INDEX(Flettilisti,,2),,0)</f>
        <v>Vantar flokkun</v>
      </c>
      <c r="T633" s="38" t="str">
        <f>IF(ISBLANK(M633),"",IF(M633&lt;Gögn!$J$2,Gögn!$K$2,IF(M633&gt;Gögn!$J$4,Gögn!$K$4,Gögn!$K$3)))</f>
        <v/>
      </c>
      <c r="U633" s="49" t="str" cm="1">
        <f t="array" aca="1" ref="U633" ca="1">IF(ISBLANK(A633),"",IF(S633="Styrkhæft",_xlfn.XLOOKUP(T633,Vegalengdir[Texti],INDIRECT("Vegalengdir["&amp;'Upplýsingar um umsækjanda'!$B$10&amp;"]"),0%,0)))</f>
        <v/>
      </c>
      <c r="V633" s="72" t="str">
        <f t="shared" si="9"/>
        <v/>
      </c>
    </row>
    <row r="634" spans="1:22" x14ac:dyDescent="0.25">
      <c r="A634" s="47"/>
      <c r="B634" s="47"/>
      <c r="C634" s="47"/>
      <c r="D634" s="117"/>
      <c r="E634" s="47"/>
      <c r="F634" s="37"/>
      <c r="G634" s="47"/>
      <c r="H634" s="37"/>
      <c r="I634" s="37"/>
      <c r="J634" s="51"/>
      <c r="K634" s="51"/>
      <c r="L634" s="51"/>
      <c r="M634" s="51"/>
      <c r="N634" s="51"/>
      <c r="O634" s="51"/>
      <c r="P634" s="51"/>
      <c r="R634" s="38" t="s">
        <v>450</v>
      </c>
      <c r="S634" s="38" t="str" cm="1">
        <f t="array" ref="S634">_xlfn.XLOOKUP(R634,INDEX(Flettilisti,,1),INDEX(Flettilisti,,2),,0)</f>
        <v>Vantar flokkun</v>
      </c>
      <c r="T634" s="38" t="str">
        <f>IF(ISBLANK(M634),"",IF(M634&lt;Gögn!$J$2,Gögn!$K$2,IF(M634&gt;Gögn!$J$4,Gögn!$K$4,Gögn!$K$3)))</f>
        <v/>
      </c>
      <c r="U634" s="49" t="str" cm="1">
        <f t="array" aca="1" ref="U634" ca="1">IF(ISBLANK(A634),"",IF(S634="Styrkhæft",_xlfn.XLOOKUP(T634,Vegalengdir[Texti],INDIRECT("Vegalengdir["&amp;'Upplýsingar um umsækjanda'!$B$10&amp;"]"),0%,0)))</f>
        <v/>
      </c>
      <c r="V634" s="72" t="str">
        <f t="shared" si="9"/>
        <v/>
      </c>
    </row>
    <row r="635" spans="1:22" x14ac:dyDescent="0.25">
      <c r="A635" s="47"/>
      <c r="B635" s="47"/>
      <c r="C635" s="47"/>
      <c r="D635" s="117"/>
      <c r="E635" s="47"/>
      <c r="F635" s="37"/>
      <c r="G635" s="47"/>
      <c r="H635" s="37"/>
      <c r="I635" s="37"/>
      <c r="J635" s="51"/>
      <c r="K635" s="51"/>
      <c r="L635" s="51"/>
      <c r="M635" s="51"/>
      <c r="N635" s="51"/>
      <c r="O635" s="51"/>
      <c r="P635" s="51"/>
      <c r="R635" s="38" t="s">
        <v>450</v>
      </c>
      <c r="S635" s="38" t="str" cm="1">
        <f t="array" ref="S635">_xlfn.XLOOKUP(R635,INDEX(Flettilisti,,1),INDEX(Flettilisti,,2),,0)</f>
        <v>Vantar flokkun</v>
      </c>
      <c r="T635" s="38" t="str">
        <f>IF(ISBLANK(M635),"",IF(M635&lt;Gögn!$J$2,Gögn!$K$2,IF(M635&gt;Gögn!$J$4,Gögn!$K$4,Gögn!$K$3)))</f>
        <v/>
      </c>
      <c r="U635" s="49" t="str" cm="1">
        <f t="array" aca="1" ref="U635" ca="1">IF(ISBLANK(A635),"",IF(S635="Styrkhæft",_xlfn.XLOOKUP(T635,Vegalengdir[Texti],INDIRECT("Vegalengdir["&amp;'Upplýsingar um umsækjanda'!$B$10&amp;"]"),0%,0)))</f>
        <v/>
      </c>
      <c r="V635" s="72" t="str">
        <f t="shared" si="9"/>
        <v/>
      </c>
    </row>
    <row r="636" spans="1:22" x14ac:dyDescent="0.25">
      <c r="A636" s="47"/>
      <c r="B636" s="47"/>
      <c r="C636" s="47"/>
      <c r="D636" s="117"/>
      <c r="E636" s="47"/>
      <c r="F636" s="37"/>
      <c r="G636" s="47"/>
      <c r="H636" s="37"/>
      <c r="I636" s="37"/>
      <c r="J636" s="51"/>
      <c r="K636" s="51"/>
      <c r="L636" s="51"/>
      <c r="M636" s="51"/>
      <c r="N636" s="51"/>
      <c r="O636" s="51"/>
      <c r="P636" s="51"/>
      <c r="R636" s="38" t="s">
        <v>450</v>
      </c>
      <c r="S636" s="38" t="str" cm="1">
        <f t="array" ref="S636">_xlfn.XLOOKUP(R636,INDEX(Flettilisti,,1),INDEX(Flettilisti,,2),,0)</f>
        <v>Vantar flokkun</v>
      </c>
      <c r="T636" s="38" t="str">
        <f>IF(ISBLANK(M636),"",IF(M636&lt;Gögn!$J$2,Gögn!$K$2,IF(M636&gt;Gögn!$J$4,Gögn!$K$4,Gögn!$K$3)))</f>
        <v/>
      </c>
      <c r="U636" s="49" t="str" cm="1">
        <f t="array" aca="1" ref="U636" ca="1">IF(ISBLANK(A636),"",IF(S636="Styrkhæft",_xlfn.XLOOKUP(T636,Vegalengdir[Texti],INDIRECT("Vegalengdir["&amp;'Upplýsingar um umsækjanda'!$B$10&amp;"]"),0%,0)))</f>
        <v/>
      </c>
      <c r="V636" s="72" t="str">
        <f t="shared" si="9"/>
        <v/>
      </c>
    </row>
    <row r="637" spans="1:22" x14ac:dyDescent="0.25">
      <c r="A637" s="47"/>
      <c r="B637" s="47"/>
      <c r="C637" s="47"/>
      <c r="D637" s="117"/>
      <c r="E637" s="47"/>
      <c r="F637" s="37"/>
      <c r="G637" s="47"/>
      <c r="H637" s="37"/>
      <c r="I637" s="37"/>
      <c r="J637" s="51"/>
      <c r="K637" s="51"/>
      <c r="L637" s="51"/>
      <c r="M637" s="51"/>
      <c r="N637" s="51"/>
      <c r="O637" s="51"/>
      <c r="P637" s="51"/>
      <c r="R637" s="38" t="s">
        <v>450</v>
      </c>
      <c r="S637" s="38" t="str" cm="1">
        <f t="array" ref="S637">_xlfn.XLOOKUP(R637,INDEX(Flettilisti,,1),INDEX(Flettilisti,,2),,0)</f>
        <v>Vantar flokkun</v>
      </c>
      <c r="T637" s="38" t="str">
        <f>IF(ISBLANK(M637),"",IF(M637&lt;Gögn!$J$2,Gögn!$K$2,IF(M637&gt;Gögn!$J$4,Gögn!$K$4,Gögn!$K$3)))</f>
        <v/>
      </c>
      <c r="U637" s="49" t="str" cm="1">
        <f t="array" aca="1" ref="U637" ca="1">IF(ISBLANK(A637),"",IF(S637="Styrkhæft",_xlfn.XLOOKUP(T637,Vegalengdir[Texti],INDIRECT("Vegalengdir["&amp;'Upplýsingar um umsækjanda'!$B$10&amp;"]"),0%,0)))</f>
        <v/>
      </c>
      <c r="V637" s="72" t="str">
        <f t="shared" si="9"/>
        <v/>
      </c>
    </row>
    <row r="638" spans="1:22" x14ac:dyDescent="0.25">
      <c r="A638" s="47"/>
      <c r="B638" s="47"/>
      <c r="C638" s="47"/>
      <c r="D638" s="117"/>
      <c r="E638" s="47"/>
      <c r="F638" s="37"/>
      <c r="G638" s="47"/>
      <c r="H638" s="37"/>
      <c r="I638" s="37"/>
      <c r="J638" s="51"/>
      <c r="K638" s="51"/>
      <c r="L638" s="51"/>
      <c r="M638" s="51"/>
      <c r="N638" s="51"/>
      <c r="O638" s="51"/>
      <c r="P638" s="51"/>
      <c r="R638" s="38" t="s">
        <v>450</v>
      </c>
      <c r="S638" s="38" t="str" cm="1">
        <f t="array" ref="S638">_xlfn.XLOOKUP(R638,INDEX(Flettilisti,,1),INDEX(Flettilisti,,2),,0)</f>
        <v>Vantar flokkun</v>
      </c>
      <c r="T638" s="38" t="str">
        <f>IF(ISBLANK(M638),"",IF(M638&lt;Gögn!$J$2,Gögn!$K$2,IF(M638&gt;Gögn!$J$4,Gögn!$K$4,Gögn!$K$3)))</f>
        <v/>
      </c>
      <c r="U638" s="49" t="str" cm="1">
        <f t="array" aca="1" ref="U638" ca="1">IF(ISBLANK(A638),"",IF(S638="Styrkhæft",_xlfn.XLOOKUP(T638,Vegalengdir[Texti],INDIRECT("Vegalengdir["&amp;'Upplýsingar um umsækjanda'!$B$10&amp;"]"),0%,0)))</f>
        <v/>
      </c>
      <c r="V638" s="72" t="str">
        <f t="shared" si="9"/>
        <v/>
      </c>
    </row>
    <row r="639" spans="1:22" x14ac:dyDescent="0.25">
      <c r="A639" s="47"/>
      <c r="B639" s="47"/>
      <c r="C639" s="47"/>
      <c r="D639" s="117"/>
      <c r="E639" s="47"/>
      <c r="F639" s="37"/>
      <c r="G639" s="47"/>
      <c r="H639" s="37"/>
      <c r="I639" s="37"/>
      <c r="J639" s="51"/>
      <c r="K639" s="51"/>
      <c r="L639" s="51"/>
      <c r="M639" s="51"/>
      <c r="N639" s="51"/>
      <c r="O639" s="51"/>
      <c r="P639" s="51"/>
      <c r="R639" s="38" t="s">
        <v>450</v>
      </c>
      <c r="S639" s="38" t="str" cm="1">
        <f t="array" ref="S639">_xlfn.XLOOKUP(R639,INDEX(Flettilisti,,1),INDEX(Flettilisti,,2),,0)</f>
        <v>Vantar flokkun</v>
      </c>
      <c r="T639" s="38" t="str">
        <f>IF(ISBLANK(M639),"",IF(M639&lt;Gögn!$J$2,Gögn!$K$2,IF(M639&gt;Gögn!$J$4,Gögn!$K$4,Gögn!$K$3)))</f>
        <v/>
      </c>
      <c r="U639" s="49" t="str" cm="1">
        <f t="array" aca="1" ref="U639" ca="1">IF(ISBLANK(A639),"",IF(S639="Styrkhæft",_xlfn.XLOOKUP(T639,Vegalengdir[Texti],INDIRECT("Vegalengdir["&amp;'Upplýsingar um umsækjanda'!$B$10&amp;"]"),0%,0)))</f>
        <v/>
      </c>
      <c r="V639" s="72" t="str">
        <f t="shared" si="9"/>
        <v/>
      </c>
    </row>
    <row r="640" spans="1:22" x14ac:dyDescent="0.25">
      <c r="A640" s="47"/>
      <c r="B640" s="47"/>
      <c r="C640" s="47"/>
      <c r="D640" s="117"/>
      <c r="E640" s="47"/>
      <c r="F640" s="37"/>
      <c r="G640" s="47"/>
      <c r="H640" s="37"/>
      <c r="I640" s="37"/>
      <c r="J640" s="51"/>
      <c r="K640" s="51"/>
      <c r="L640" s="51"/>
      <c r="M640" s="51"/>
      <c r="N640" s="51"/>
      <c r="O640" s="51"/>
      <c r="P640" s="51"/>
      <c r="R640" s="38" t="s">
        <v>450</v>
      </c>
      <c r="S640" s="38" t="str" cm="1">
        <f t="array" ref="S640">_xlfn.XLOOKUP(R640,INDEX(Flettilisti,,1),INDEX(Flettilisti,,2),,0)</f>
        <v>Vantar flokkun</v>
      </c>
      <c r="T640" s="38" t="str">
        <f>IF(ISBLANK(M640),"",IF(M640&lt;Gögn!$J$2,Gögn!$K$2,IF(M640&gt;Gögn!$J$4,Gögn!$K$4,Gögn!$K$3)))</f>
        <v/>
      </c>
      <c r="U640" s="49" t="str" cm="1">
        <f t="array" aca="1" ref="U640" ca="1">IF(ISBLANK(A640),"",IF(S640="Styrkhæft",_xlfn.XLOOKUP(T640,Vegalengdir[Texti],INDIRECT("Vegalengdir["&amp;'Upplýsingar um umsækjanda'!$B$10&amp;"]"),0%,0)))</f>
        <v/>
      </c>
      <c r="V640" s="72" t="str">
        <f t="shared" si="9"/>
        <v/>
      </c>
    </row>
    <row r="641" spans="1:22" x14ac:dyDescent="0.25">
      <c r="A641" s="47"/>
      <c r="B641" s="47"/>
      <c r="C641" s="47"/>
      <c r="D641" s="117"/>
      <c r="E641" s="47"/>
      <c r="F641" s="37"/>
      <c r="G641" s="47"/>
      <c r="H641" s="37"/>
      <c r="I641" s="37"/>
      <c r="J641" s="51"/>
      <c r="K641" s="51"/>
      <c r="L641" s="51"/>
      <c r="M641" s="51"/>
      <c r="N641" s="51"/>
      <c r="O641" s="51"/>
      <c r="P641" s="51"/>
      <c r="R641" s="38" t="s">
        <v>450</v>
      </c>
      <c r="S641" s="38" t="str" cm="1">
        <f t="array" ref="S641">_xlfn.XLOOKUP(R641,INDEX(Flettilisti,,1),INDEX(Flettilisti,,2),,0)</f>
        <v>Vantar flokkun</v>
      </c>
      <c r="T641" s="38" t="str">
        <f>IF(ISBLANK(M641),"",IF(M641&lt;Gögn!$J$2,Gögn!$K$2,IF(M641&gt;Gögn!$J$4,Gögn!$K$4,Gögn!$K$3)))</f>
        <v/>
      </c>
      <c r="U641" s="49" t="str" cm="1">
        <f t="array" aca="1" ref="U641" ca="1">IF(ISBLANK(A641),"",IF(S641="Styrkhæft",_xlfn.XLOOKUP(T641,Vegalengdir[Texti],INDIRECT("Vegalengdir["&amp;'Upplýsingar um umsækjanda'!$B$10&amp;"]"),0%,0)))</f>
        <v/>
      </c>
      <c r="V641" s="72" t="str">
        <f t="shared" si="9"/>
        <v/>
      </c>
    </row>
    <row r="642" spans="1:22" x14ac:dyDescent="0.25">
      <c r="A642" s="47"/>
      <c r="B642" s="47"/>
      <c r="C642" s="47"/>
      <c r="D642" s="117"/>
      <c r="E642" s="47"/>
      <c r="F642" s="37"/>
      <c r="G642" s="47"/>
      <c r="H642" s="37"/>
      <c r="I642" s="37"/>
      <c r="J642" s="51"/>
      <c r="K642" s="51"/>
      <c r="L642" s="51"/>
      <c r="M642" s="51"/>
      <c r="N642" s="51"/>
      <c r="O642" s="51"/>
      <c r="P642" s="51"/>
      <c r="R642" s="38" t="s">
        <v>450</v>
      </c>
      <c r="S642" s="38" t="str" cm="1">
        <f t="array" ref="S642">_xlfn.XLOOKUP(R642,INDEX(Flettilisti,,1),INDEX(Flettilisti,,2),,0)</f>
        <v>Vantar flokkun</v>
      </c>
      <c r="T642" s="38" t="str">
        <f>IF(ISBLANK(M642),"",IF(M642&lt;Gögn!$J$2,Gögn!$K$2,IF(M642&gt;Gögn!$J$4,Gögn!$K$4,Gögn!$K$3)))</f>
        <v/>
      </c>
      <c r="U642" s="49" t="str" cm="1">
        <f t="array" aca="1" ref="U642" ca="1">IF(ISBLANK(A642),"",IF(S642="Styrkhæft",_xlfn.XLOOKUP(T642,Vegalengdir[Texti],INDIRECT("Vegalengdir["&amp;'Upplýsingar um umsækjanda'!$B$10&amp;"]"),0%,0)))</f>
        <v/>
      </c>
      <c r="V642" s="72" t="str">
        <f t="shared" si="9"/>
        <v/>
      </c>
    </row>
    <row r="643" spans="1:22" x14ac:dyDescent="0.25">
      <c r="A643" s="47"/>
      <c r="B643" s="47"/>
      <c r="C643" s="47"/>
      <c r="D643" s="117"/>
      <c r="E643" s="47"/>
      <c r="F643" s="37"/>
      <c r="G643" s="47"/>
      <c r="H643" s="37"/>
      <c r="I643" s="37"/>
      <c r="J643" s="51"/>
      <c r="K643" s="51"/>
      <c r="L643" s="51"/>
      <c r="M643" s="51"/>
      <c r="N643" s="51"/>
      <c r="O643" s="51"/>
      <c r="P643" s="51"/>
      <c r="R643" s="38" t="s">
        <v>450</v>
      </c>
      <c r="S643" s="38" t="str" cm="1">
        <f t="array" ref="S643">_xlfn.XLOOKUP(R643,INDEX(Flettilisti,,1),INDEX(Flettilisti,,2),,0)</f>
        <v>Vantar flokkun</v>
      </c>
      <c r="T643" s="38" t="str">
        <f>IF(ISBLANK(M643),"",IF(M643&lt;Gögn!$J$2,Gögn!$K$2,IF(M643&gt;Gögn!$J$4,Gögn!$K$4,Gögn!$K$3)))</f>
        <v/>
      </c>
      <c r="U643" s="49" t="str" cm="1">
        <f t="array" aca="1" ref="U643" ca="1">IF(ISBLANK(A643),"",IF(S643="Styrkhæft",_xlfn.XLOOKUP(T643,Vegalengdir[Texti],INDIRECT("Vegalengdir["&amp;'Upplýsingar um umsækjanda'!$B$10&amp;"]"),0%,0)))</f>
        <v/>
      </c>
      <c r="V643" s="72" t="str">
        <f t="shared" ref="V643:V706" si="10">IF(ISBLANK(A643),"",U643*P643)</f>
        <v/>
      </c>
    </row>
    <row r="644" spans="1:22" x14ac:dyDescent="0.25">
      <c r="A644" s="47"/>
      <c r="B644" s="47"/>
      <c r="C644" s="47"/>
      <c r="D644" s="117"/>
      <c r="E644" s="47"/>
      <c r="F644" s="37"/>
      <c r="G644" s="47"/>
      <c r="H644" s="37"/>
      <c r="I644" s="37"/>
      <c r="J644" s="51"/>
      <c r="K644" s="51"/>
      <c r="L644" s="51"/>
      <c r="M644" s="51"/>
      <c r="N644" s="51"/>
      <c r="O644" s="51"/>
      <c r="P644" s="51"/>
      <c r="R644" s="38" t="s">
        <v>450</v>
      </c>
      <c r="S644" s="38" t="str" cm="1">
        <f t="array" ref="S644">_xlfn.XLOOKUP(R644,INDEX(Flettilisti,,1),INDEX(Flettilisti,,2),,0)</f>
        <v>Vantar flokkun</v>
      </c>
      <c r="T644" s="38" t="str">
        <f>IF(ISBLANK(M644),"",IF(M644&lt;Gögn!$J$2,Gögn!$K$2,IF(M644&gt;Gögn!$J$4,Gögn!$K$4,Gögn!$K$3)))</f>
        <v/>
      </c>
      <c r="U644" s="49" t="str" cm="1">
        <f t="array" aca="1" ref="U644" ca="1">IF(ISBLANK(A644),"",IF(S644="Styrkhæft",_xlfn.XLOOKUP(T644,Vegalengdir[Texti],INDIRECT("Vegalengdir["&amp;'Upplýsingar um umsækjanda'!$B$10&amp;"]"),0%,0)))</f>
        <v/>
      </c>
      <c r="V644" s="72" t="str">
        <f t="shared" si="10"/>
        <v/>
      </c>
    </row>
    <row r="645" spans="1:22" x14ac:dyDescent="0.25">
      <c r="A645" s="47"/>
      <c r="B645" s="47"/>
      <c r="C645" s="47"/>
      <c r="D645" s="117"/>
      <c r="E645" s="47"/>
      <c r="F645" s="37"/>
      <c r="G645" s="47"/>
      <c r="H645" s="37"/>
      <c r="I645" s="37"/>
      <c r="J645" s="51"/>
      <c r="K645" s="51"/>
      <c r="L645" s="51"/>
      <c r="M645" s="51"/>
      <c r="N645" s="51"/>
      <c r="O645" s="51"/>
      <c r="P645" s="51"/>
      <c r="R645" s="38" t="s">
        <v>450</v>
      </c>
      <c r="S645" s="38" t="str" cm="1">
        <f t="array" ref="S645">_xlfn.XLOOKUP(R645,INDEX(Flettilisti,,1),INDEX(Flettilisti,,2),,0)</f>
        <v>Vantar flokkun</v>
      </c>
      <c r="T645" s="38" t="str">
        <f>IF(ISBLANK(M645),"",IF(M645&lt;Gögn!$J$2,Gögn!$K$2,IF(M645&gt;Gögn!$J$4,Gögn!$K$4,Gögn!$K$3)))</f>
        <v/>
      </c>
      <c r="U645" s="49" t="str" cm="1">
        <f t="array" aca="1" ref="U645" ca="1">IF(ISBLANK(A645),"",IF(S645="Styrkhæft",_xlfn.XLOOKUP(T645,Vegalengdir[Texti],INDIRECT("Vegalengdir["&amp;'Upplýsingar um umsækjanda'!$B$10&amp;"]"),0%,0)))</f>
        <v/>
      </c>
      <c r="V645" s="72" t="str">
        <f t="shared" si="10"/>
        <v/>
      </c>
    </row>
    <row r="646" spans="1:22" x14ac:dyDescent="0.25">
      <c r="A646" s="47"/>
      <c r="B646" s="47"/>
      <c r="C646" s="47"/>
      <c r="D646" s="117"/>
      <c r="E646" s="47"/>
      <c r="F646" s="37"/>
      <c r="G646" s="47"/>
      <c r="H646" s="37"/>
      <c r="I646" s="37"/>
      <c r="J646" s="51"/>
      <c r="K646" s="51"/>
      <c r="L646" s="51"/>
      <c r="M646" s="51"/>
      <c r="N646" s="51"/>
      <c r="O646" s="51"/>
      <c r="P646" s="51"/>
      <c r="R646" s="38" t="s">
        <v>450</v>
      </c>
      <c r="S646" s="38" t="str" cm="1">
        <f t="array" ref="S646">_xlfn.XLOOKUP(R646,INDEX(Flettilisti,,1),INDEX(Flettilisti,,2),,0)</f>
        <v>Vantar flokkun</v>
      </c>
      <c r="T646" s="38" t="str">
        <f>IF(ISBLANK(M646),"",IF(M646&lt;Gögn!$J$2,Gögn!$K$2,IF(M646&gt;Gögn!$J$4,Gögn!$K$4,Gögn!$K$3)))</f>
        <v/>
      </c>
      <c r="U646" s="49" t="str" cm="1">
        <f t="array" aca="1" ref="U646" ca="1">IF(ISBLANK(A646),"",IF(S646="Styrkhæft",_xlfn.XLOOKUP(T646,Vegalengdir[Texti],INDIRECT("Vegalengdir["&amp;'Upplýsingar um umsækjanda'!$B$10&amp;"]"),0%,0)))</f>
        <v/>
      </c>
      <c r="V646" s="72" t="str">
        <f t="shared" si="10"/>
        <v/>
      </c>
    </row>
    <row r="647" spans="1:22" x14ac:dyDescent="0.25">
      <c r="A647" s="47"/>
      <c r="B647" s="47"/>
      <c r="C647" s="47"/>
      <c r="D647" s="117"/>
      <c r="E647" s="47"/>
      <c r="F647" s="37"/>
      <c r="G647" s="47"/>
      <c r="H647" s="37"/>
      <c r="I647" s="37"/>
      <c r="J647" s="51"/>
      <c r="K647" s="51"/>
      <c r="L647" s="51"/>
      <c r="M647" s="51"/>
      <c r="N647" s="51"/>
      <c r="O647" s="51"/>
      <c r="P647" s="51"/>
      <c r="R647" s="38" t="s">
        <v>450</v>
      </c>
      <c r="S647" s="38" t="str" cm="1">
        <f t="array" ref="S647">_xlfn.XLOOKUP(R647,INDEX(Flettilisti,,1),INDEX(Flettilisti,,2),,0)</f>
        <v>Vantar flokkun</v>
      </c>
      <c r="T647" s="38" t="str">
        <f>IF(ISBLANK(M647),"",IF(M647&lt;Gögn!$J$2,Gögn!$K$2,IF(M647&gt;Gögn!$J$4,Gögn!$K$4,Gögn!$K$3)))</f>
        <v/>
      </c>
      <c r="U647" s="49" t="str" cm="1">
        <f t="array" aca="1" ref="U647" ca="1">IF(ISBLANK(A647),"",IF(S647="Styrkhæft",_xlfn.XLOOKUP(T647,Vegalengdir[Texti],INDIRECT("Vegalengdir["&amp;'Upplýsingar um umsækjanda'!$B$10&amp;"]"),0%,0)))</f>
        <v/>
      </c>
      <c r="V647" s="72" t="str">
        <f t="shared" si="10"/>
        <v/>
      </c>
    </row>
    <row r="648" spans="1:22" x14ac:dyDescent="0.25">
      <c r="A648" s="47"/>
      <c r="B648" s="47"/>
      <c r="C648" s="47"/>
      <c r="D648" s="117"/>
      <c r="E648" s="47"/>
      <c r="F648" s="37"/>
      <c r="G648" s="47"/>
      <c r="H648" s="37"/>
      <c r="I648" s="37"/>
      <c r="J648" s="51"/>
      <c r="K648" s="51"/>
      <c r="L648" s="51"/>
      <c r="M648" s="51"/>
      <c r="N648" s="51"/>
      <c r="O648" s="51"/>
      <c r="P648" s="51"/>
      <c r="R648" s="38" t="s">
        <v>450</v>
      </c>
      <c r="S648" s="38" t="str" cm="1">
        <f t="array" ref="S648">_xlfn.XLOOKUP(R648,INDEX(Flettilisti,,1),INDEX(Flettilisti,,2),,0)</f>
        <v>Vantar flokkun</v>
      </c>
      <c r="T648" s="38" t="str">
        <f>IF(ISBLANK(M648),"",IF(M648&lt;Gögn!$J$2,Gögn!$K$2,IF(M648&gt;Gögn!$J$4,Gögn!$K$4,Gögn!$K$3)))</f>
        <v/>
      </c>
      <c r="U648" s="49" t="str" cm="1">
        <f t="array" aca="1" ref="U648" ca="1">IF(ISBLANK(A648),"",IF(S648="Styrkhæft",_xlfn.XLOOKUP(T648,Vegalengdir[Texti],INDIRECT("Vegalengdir["&amp;'Upplýsingar um umsækjanda'!$B$10&amp;"]"),0%,0)))</f>
        <v/>
      </c>
      <c r="V648" s="72" t="str">
        <f t="shared" si="10"/>
        <v/>
      </c>
    </row>
    <row r="649" spans="1:22" x14ac:dyDescent="0.25">
      <c r="A649" s="47"/>
      <c r="B649" s="47"/>
      <c r="C649" s="47"/>
      <c r="D649" s="117"/>
      <c r="E649" s="47"/>
      <c r="F649" s="37"/>
      <c r="G649" s="47"/>
      <c r="H649" s="37"/>
      <c r="I649" s="37"/>
      <c r="J649" s="51"/>
      <c r="K649" s="51"/>
      <c r="L649" s="51"/>
      <c r="M649" s="51"/>
      <c r="N649" s="51"/>
      <c r="O649" s="51"/>
      <c r="P649" s="51"/>
      <c r="R649" s="38" t="s">
        <v>450</v>
      </c>
      <c r="S649" s="38" t="str" cm="1">
        <f t="array" ref="S649">_xlfn.XLOOKUP(R649,INDEX(Flettilisti,,1),INDEX(Flettilisti,,2),,0)</f>
        <v>Vantar flokkun</v>
      </c>
      <c r="T649" s="38" t="str">
        <f>IF(ISBLANK(M649),"",IF(M649&lt;Gögn!$J$2,Gögn!$K$2,IF(M649&gt;Gögn!$J$4,Gögn!$K$4,Gögn!$K$3)))</f>
        <v/>
      </c>
      <c r="U649" s="49" t="str" cm="1">
        <f t="array" aca="1" ref="U649" ca="1">IF(ISBLANK(A649),"",IF(S649="Styrkhæft",_xlfn.XLOOKUP(T649,Vegalengdir[Texti],INDIRECT("Vegalengdir["&amp;'Upplýsingar um umsækjanda'!$B$10&amp;"]"),0%,0)))</f>
        <v/>
      </c>
      <c r="V649" s="72" t="str">
        <f t="shared" si="10"/>
        <v/>
      </c>
    </row>
    <row r="650" spans="1:22" x14ac:dyDescent="0.25">
      <c r="A650" s="47"/>
      <c r="B650" s="47"/>
      <c r="C650" s="47"/>
      <c r="D650" s="117"/>
      <c r="E650" s="47"/>
      <c r="F650" s="37"/>
      <c r="G650" s="47"/>
      <c r="H650" s="37"/>
      <c r="I650" s="37"/>
      <c r="J650" s="51"/>
      <c r="K650" s="51"/>
      <c r="L650" s="51"/>
      <c r="M650" s="51"/>
      <c r="N650" s="51"/>
      <c r="O650" s="51"/>
      <c r="P650" s="51"/>
      <c r="R650" s="38" t="s">
        <v>450</v>
      </c>
      <c r="S650" s="38" t="str" cm="1">
        <f t="array" ref="S650">_xlfn.XLOOKUP(R650,INDEX(Flettilisti,,1),INDEX(Flettilisti,,2),,0)</f>
        <v>Vantar flokkun</v>
      </c>
      <c r="T650" s="38" t="str">
        <f>IF(ISBLANK(M650),"",IF(M650&lt;Gögn!$J$2,Gögn!$K$2,IF(M650&gt;Gögn!$J$4,Gögn!$K$4,Gögn!$K$3)))</f>
        <v/>
      </c>
      <c r="U650" s="49" t="str" cm="1">
        <f t="array" aca="1" ref="U650" ca="1">IF(ISBLANK(A650),"",IF(S650="Styrkhæft",_xlfn.XLOOKUP(T650,Vegalengdir[Texti],INDIRECT("Vegalengdir["&amp;'Upplýsingar um umsækjanda'!$B$10&amp;"]"),0%,0)))</f>
        <v/>
      </c>
      <c r="V650" s="72" t="str">
        <f t="shared" si="10"/>
        <v/>
      </c>
    </row>
    <row r="651" spans="1:22" x14ac:dyDescent="0.25">
      <c r="A651" s="47"/>
      <c r="B651" s="47"/>
      <c r="C651" s="47"/>
      <c r="D651" s="117"/>
      <c r="E651" s="47"/>
      <c r="F651" s="37"/>
      <c r="G651" s="47"/>
      <c r="H651" s="37"/>
      <c r="I651" s="37"/>
      <c r="J651" s="51"/>
      <c r="K651" s="51"/>
      <c r="L651" s="51"/>
      <c r="M651" s="51"/>
      <c r="N651" s="51"/>
      <c r="O651" s="51"/>
      <c r="P651" s="51"/>
      <c r="R651" s="38" t="s">
        <v>450</v>
      </c>
      <c r="S651" s="38" t="str" cm="1">
        <f t="array" ref="S651">_xlfn.XLOOKUP(R651,INDEX(Flettilisti,,1),INDEX(Flettilisti,,2),,0)</f>
        <v>Vantar flokkun</v>
      </c>
      <c r="T651" s="38" t="str">
        <f>IF(ISBLANK(M651),"",IF(M651&lt;Gögn!$J$2,Gögn!$K$2,IF(M651&gt;Gögn!$J$4,Gögn!$K$4,Gögn!$K$3)))</f>
        <v/>
      </c>
      <c r="U651" s="49" t="str" cm="1">
        <f t="array" aca="1" ref="U651" ca="1">IF(ISBLANK(A651),"",IF(S651="Styrkhæft",_xlfn.XLOOKUP(T651,Vegalengdir[Texti],INDIRECT("Vegalengdir["&amp;'Upplýsingar um umsækjanda'!$B$10&amp;"]"),0%,0)))</f>
        <v/>
      </c>
      <c r="V651" s="72" t="str">
        <f t="shared" si="10"/>
        <v/>
      </c>
    </row>
    <row r="652" spans="1:22" x14ac:dyDescent="0.25">
      <c r="A652" s="47"/>
      <c r="B652" s="47"/>
      <c r="C652" s="47"/>
      <c r="D652" s="117"/>
      <c r="E652" s="47"/>
      <c r="F652" s="37"/>
      <c r="G652" s="47"/>
      <c r="H652" s="37"/>
      <c r="I652" s="37"/>
      <c r="J652" s="51"/>
      <c r="K652" s="51"/>
      <c r="L652" s="51"/>
      <c r="M652" s="51"/>
      <c r="N652" s="51"/>
      <c r="O652" s="51"/>
      <c r="P652" s="51"/>
      <c r="R652" s="38" t="s">
        <v>450</v>
      </c>
      <c r="S652" s="38" t="str" cm="1">
        <f t="array" ref="S652">_xlfn.XLOOKUP(R652,INDEX(Flettilisti,,1),INDEX(Flettilisti,,2),,0)</f>
        <v>Vantar flokkun</v>
      </c>
      <c r="T652" s="38" t="str">
        <f>IF(ISBLANK(M652),"",IF(M652&lt;Gögn!$J$2,Gögn!$K$2,IF(M652&gt;Gögn!$J$4,Gögn!$K$4,Gögn!$K$3)))</f>
        <v/>
      </c>
      <c r="U652" s="49" t="str" cm="1">
        <f t="array" aca="1" ref="U652" ca="1">IF(ISBLANK(A652),"",IF(S652="Styrkhæft",_xlfn.XLOOKUP(T652,Vegalengdir[Texti],INDIRECT("Vegalengdir["&amp;'Upplýsingar um umsækjanda'!$B$10&amp;"]"),0%,0)))</f>
        <v/>
      </c>
      <c r="V652" s="72" t="str">
        <f t="shared" si="10"/>
        <v/>
      </c>
    </row>
    <row r="653" spans="1:22" x14ac:dyDescent="0.25">
      <c r="A653" s="47"/>
      <c r="B653" s="47"/>
      <c r="C653" s="47"/>
      <c r="D653" s="117"/>
      <c r="E653" s="47"/>
      <c r="F653" s="37"/>
      <c r="G653" s="47"/>
      <c r="H653" s="37"/>
      <c r="I653" s="37"/>
      <c r="J653" s="51"/>
      <c r="K653" s="51"/>
      <c r="L653" s="51"/>
      <c r="M653" s="51"/>
      <c r="N653" s="51"/>
      <c r="O653" s="51"/>
      <c r="P653" s="51"/>
      <c r="R653" s="38" t="s">
        <v>450</v>
      </c>
      <c r="S653" s="38" t="str" cm="1">
        <f t="array" ref="S653">_xlfn.XLOOKUP(R653,INDEX(Flettilisti,,1),INDEX(Flettilisti,,2),,0)</f>
        <v>Vantar flokkun</v>
      </c>
      <c r="T653" s="38" t="str">
        <f>IF(ISBLANK(M653),"",IF(M653&lt;Gögn!$J$2,Gögn!$K$2,IF(M653&gt;Gögn!$J$4,Gögn!$K$4,Gögn!$K$3)))</f>
        <v/>
      </c>
      <c r="U653" s="49" t="str" cm="1">
        <f t="array" aca="1" ref="U653" ca="1">IF(ISBLANK(A653),"",IF(S653="Styrkhæft",_xlfn.XLOOKUP(T653,Vegalengdir[Texti],INDIRECT("Vegalengdir["&amp;'Upplýsingar um umsækjanda'!$B$10&amp;"]"),0%,0)))</f>
        <v/>
      </c>
      <c r="V653" s="72" t="str">
        <f t="shared" si="10"/>
        <v/>
      </c>
    </row>
    <row r="654" spans="1:22" x14ac:dyDescent="0.25">
      <c r="A654" s="47"/>
      <c r="B654" s="47"/>
      <c r="C654" s="47"/>
      <c r="D654" s="117"/>
      <c r="E654" s="47"/>
      <c r="F654" s="37"/>
      <c r="G654" s="47"/>
      <c r="H654" s="37"/>
      <c r="I654" s="37"/>
      <c r="J654" s="51"/>
      <c r="K654" s="51"/>
      <c r="L654" s="51"/>
      <c r="M654" s="51"/>
      <c r="N654" s="51"/>
      <c r="O654" s="51"/>
      <c r="P654" s="51"/>
      <c r="R654" s="38" t="s">
        <v>450</v>
      </c>
      <c r="S654" s="38" t="str" cm="1">
        <f t="array" ref="S654">_xlfn.XLOOKUP(R654,INDEX(Flettilisti,,1),INDEX(Flettilisti,,2),,0)</f>
        <v>Vantar flokkun</v>
      </c>
      <c r="T654" s="38" t="str">
        <f>IF(ISBLANK(M654),"",IF(M654&lt;Gögn!$J$2,Gögn!$K$2,IF(M654&gt;Gögn!$J$4,Gögn!$K$4,Gögn!$K$3)))</f>
        <v/>
      </c>
      <c r="U654" s="49" t="str" cm="1">
        <f t="array" aca="1" ref="U654" ca="1">IF(ISBLANK(A654),"",IF(S654="Styrkhæft",_xlfn.XLOOKUP(T654,Vegalengdir[Texti],INDIRECT("Vegalengdir["&amp;'Upplýsingar um umsækjanda'!$B$10&amp;"]"),0%,0)))</f>
        <v/>
      </c>
      <c r="V654" s="72" t="str">
        <f t="shared" si="10"/>
        <v/>
      </c>
    </row>
    <row r="655" spans="1:22" x14ac:dyDescent="0.25">
      <c r="A655" s="47"/>
      <c r="B655" s="47"/>
      <c r="C655" s="47"/>
      <c r="D655" s="117"/>
      <c r="E655" s="47"/>
      <c r="F655" s="37"/>
      <c r="G655" s="47"/>
      <c r="H655" s="37"/>
      <c r="I655" s="37"/>
      <c r="J655" s="51"/>
      <c r="K655" s="51"/>
      <c r="L655" s="51"/>
      <c r="M655" s="51"/>
      <c r="N655" s="51"/>
      <c r="O655" s="51"/>
      <c r="P655" s="51"/>
      <c r="R655" s="38" t="s">
        <v>450</v>
      </c>
      <c r="S655" s="38" t="str" cm="1">
        <f t="array" ref="S655">_xlfn.XLOOKUP(R655,INDEX(Flettilisti,,1),INDEX(Flettilisti,,2),,0)</f>
        <v>Vantar flokkun</v>
      </c>
      <c r="T655" s="38" t="str">
        <f>IF(ISBLANK(M655),"",IF(M655&lt;Gögn!$J$2,Gögn!$K$2,IF(M655&gt;Gögn!$J$4,Gögn!$K$4,Gögn!$K$3)))</f>
        <v/>
      </c>
      <c r="U655" s="49" t="str" cm="1">
        <f t="array" aca="1" ref="U655" ca="1">IF(ISBLANK(A655),"",IF(S655="Styrkhæft",_xlfn.XLOOKUP(T655,Vegalengdir[Texti],INDIRECT("Vegalengdir["&amp;'Upplýsingar um umsækjanda'!$B$10&amp;"]"),0%,0)))</f>
        <v/>
      </c>
      <c r="V655" s="72" t="str">
        <f t="shared" si="10"/>
        <v/>
      </c>
    </row>
    <row r="656" spans="1:22" x14ac:dyDescent="0.25">
      <c r="A656" s="47"/>
      <c r="B656" s="47"/>
      <c r="C656" s="47"/>
      <c r="D656" s="117"/>
      <c r="E656" s="47"/>
      <c r="F656" s="37"/>
      <c r="G656" s="47"/>
      <c r="H656" s="37"/>
      <c r="I656" s="37"/>
      <c r="J656" s="51"/>
      <c r="K656" s="51"/>
      <c r="L656" s="51"/>
      <c r="M656" s="51"/>
      <c r="N656" s="51"/>
      <c r="O656" s="51"/>
      <c r="P656" s="51"/>
      <c r="R656" s="38" t="s">
        <v>450</v>
      </c>
      <c r="S656" s="38" t="str" cm="1">
        <f t="array" ref="S656">_xlfn.XLOOKUP(R656,INDEX(Flettilisti,,1),INDEX(Flettilisti,,2),,0)</f>
        <v>Vantar flokkun</v>
      </c>
      <c r="T656" s="38" t="str">
        <f>IF(ISBLANK(M656),"",IF(M656&lt;Gögn!$J$2,Gögn!$K$2,IF(M656&gt;Gögn!$J$4,Gögn!$K$4,Gögn!$K$3)))</f>
        <v/>
      </c>
      <c r="U656" s="49" t="str" cm="1">
        <f t="array" aca="1" ref="U656" ca="1">IF(ISBLANK(A656),"",IF(S656="Styrkhæft",_xlfn.XLOOKUP(T656,Vegalengdir[Texti],INDIRECT("Vegalengdir["&amp;'Upplýsingar um umsækjanda'!$B$10&amp;"]"),0%,0)))</f>
        <v/>
      </c>
      <c r="V656" s="72" t="str">
        <f t="shared" si="10"/>
        <v/>
      </c>
    </row>
    <row r="657" spans="1:22" x14ac:dyDescent="0.25">
      <c r="A657" s="47"/>
      <c r="B657" s="47"/>
      <c r="C657" s="47"/>
      <c r="D657" s="117"/>
      <c r="E657" s="47"/>
      <c r="F657" s="37"/>
      <c r="G657" s="47"/>
      <c r="H657" s="37"/>
      <c r="I657" s="37"/>
      <c r="J657" s="51"/>
      <c r="K657" s="51"/>
      <c r="L657" s="51"/>
      <c r="M657" s="51"/>
      <c r="N657" s="51"/>
      <c r="O657" s="51"/>
      <c r="P657" s="51"/>
      <c r="R657" s="38" t="s">
        <v>450</v>
      </c>
      <c r="S657" s="38" t="str" cm="1">
        <f t="array" ref="S657">_xlfn.XLOOKUP(R657,INDEX(Flettilisti,,1),INDEX(Flettilisti,,2),,0)</f>
        <v>Vantar flokkun</v>
      </c>
      <c r="T657" s="38" t="str">
        <f>IF(ISBLANK(M657),"",IF(M657&lt;Gögn!$J$2,Gögn!$K$2,IF(M657&gt;Gögn!$J$4,Gögn!$K$4,Gögn!$K$3)))</f>
        <v/>
      </c>
      <c r="U657" s="49" t="str" cm="1">
        <f t="array" aca="1" ref="U657" ca="1">IF(ISBLANK(A657),"",IF(S657="Styrkhæft",_xlfn.XLOOKUP(T657,Vegalengdir[Texti],INDIRECT("Vegalengdir["&amp;'Upplýsingar um umsækjanda'!$B$10&amp;"]"),0%,0)))</f>
        <v/>
      </c>
      <c r="V657" s="72" t="str">
        <f t="shared" si="10"/>
        <v/>
      </c>
    </row>
    <row r="658" spans="1:22" x14ac:dyDescent="0.25">
      <c r="A658" s="47"/>
      <c r="B658" s="47"/>
      <c r="C658" s="47"/>
      <c r="D658" s="117"/>
      <c r="E658" s="47"/>
      <c r="F658" s="37"/>
      <c r="G658" s="47"/>
      <c r="H658" s="37"/>
      <c r="I658" s="37"/>
      <c r="J658" s="51"/>
      <c r="K658" s="51"/>
      <c r="L658" s="51"/>
      <c r="M658" s="51"/>
      <c r="N658" s="51"/>
      <c r="O658" s="51"/>
      <c r="P658" s="51"/>
      <c r="R658" s="38" t="s">
        <v>450</v>
      </c>
      <c r="S658" s="38" t="str" cm="1">
        <f t="array" ref="S658">_xlfn.XLOOKUP(R658,INDEX(Flettilisti,,1),INDEX(Flettilisti,,2),,0)</f>
        <v>Vantar flokkun</v>
      </c>
      <c r="T658" s="38" t="str">
        <f>IF(ISBLANK(M658),"",IF(M658&lt;Gögn!$J$2,Gögn!$K$2,IF(M658&gt;Gögn!$J$4,Gögn!$K$4,Gögn!$K$3)))</f>
        <v/>
      </c>
      <c r="U658" s="49" t="str" cm="1">
        <f t="array" aca="1" ref="U658" ca="1">IF(ISBLANK(A658),"",IF(S658="Styrkhæft",_xlfn.XLOOKUP(T658,Vegalengdir[Texti],INDIRECT("Vegalengdir["&amp;'Upplýsingar um umsækjanda'!$B$10&amp;"]"),0%,0)))</f>
        <v/>
      </c>
      <c r="V658" s="72" t="str">
        <f t="shared" si="10"/>
        <v/>
      </c>
    </row>
    <row r="659" spans="1:22" x14ac:dyDescent="0.25">
      <c r="A659" s="47"/>
      <c r="B659" s="47"/>
      <c r="C659" s="47"/>
      <c r="D659" s="117"/>
      <c r="E659" s="47"/>
      <c r="F659" s="37"/>
      <c r="G659" s="47"/>
      <c r="H659" s="37"/>
      <c r="I659" s="37"/>
      <c r="J659" s="51"/>
      <c r="K659" s="51"/>
      <c r="L659" s="51"/>
      <c r="M659" s="51"/>
      <c r="N659" s="51"/>
      <c r="O659" s="51"/>
      <c r="P659" s="51"/>
      <c r="R659" s="38" t="s">
        <v>450</v>
      </c>
      <c r="S659" s="38" t="str" cm="1">
        <f t="array" ref="S659">_xlfn.XLOOKUP(R659,INDEX(Flettilisti,,1),INDEX(Flettilisti,,2),,0)</f>
        <v>Vantar flokkun</v>
      </c>
      <c r="T659" s="38" t="str">
        <f>IF(ISBLANK(M659),"",IF(M659&lt;Gögn!$J$2,Gögn!$K$2,IF(M659&gt;Gögn!$J$4,Gögn!$K$4,Gögn!$K$3)))</f>
        <v/>
      </c>
      <c r="U659" s="49" t="str" cm="1">
        <f t="array" aca="1" ref="U659" ca="1">IF(ISBLANK(A659),"",IF(S659="Styrkhæft",_xlfn.XLOOKUP(T659,Vegalengdir[Texti],INDIRECT("Vegalengdir["&amp;'Upplýsingar um umsækjanda'!$B$10&amp;"]"),0%,0)))</f>
        <v/>
      </c>
      <c r="V659" s="72" t="str">
        <f t="shared" si="10"/>
        <v/>
      </c>
    </row>
    <row r="660" spans="1:22" x14ac:dyDescent="0.25">
      <c r="A660" s="47"/>
      <c r="B660" s="47"/>
      <c r="C660" s="47"/>
      <c r="D660" s="117"/>
      <c r="E660" s="47"/>
      <c r="F660" s="37"/>
      <c r="G660" s="47"/>
      <c r="H660" s="37"/>
      <c r="I660" s="37"/>
      <c r="J660" s="51"/>
      <c r="K660" s="51"/>
      <c r="L660" s="51"/>
      <c r="M660" s="51"/>
      <c r="N660" s="51"/>
      <c r="O660" s="51"/>
      <c r="P660" s="51"/>
      <c r="R660" s="38" t="s">
        <v>450</v>
      </c>
      <c r="S660" s="38" t="str" cm="1">
        <f t="array" ref="S660">_xlfn.XLOOKUP(R660,INDEX(Flettilisti,,1),INDEX(Flettilisti,,2),,0)</f>
        <v>Vantar flokkun</v>
      </c>
      <c r="T660" s="38" t="str">
        <f>IF(ISBLANK(M660),"",IF(M660&lt;Gögn!$J$2,Gögn!$K$2,IF(M660&gt;Gögn!$J$4,Gögn!$K$4,Gögn!$K$3)))</f>
        <v/>
      </c>
      <c r="U660" s="49" t="str" cm="1">
        <f t="array" aca="1" ref="U660" ca="1">IF(ISBLANK(A660),"",IF(S660="Styrkhæft",_xlfn.XLOOKUP(T660,Vegalengdir[Texti],INDIRECT("Vegalengdir["&amp;'Upplýsingar um umsækjanda'!$B$10&amp;"]"),0%,0)))</f>
        <v/>
      </c>
      <c r="V660" s="72" t="str">
        <f t="shared" si="10"/>
        <v/>
      </c>
    </row>
    <row r="661" spans="1:22" x14ac:dyDescent="0.25">
      <c r="A661" s="47"/>
      <c r="B661" s="47"/>
      <c r="C661" s="47"/>
      <c r="D661" s="117"/>
      <c r="E661" s="47"/>
      <c r="F661" s="37"/>
      <c r="G661" s="47"/>
      <c r="H661" s="37"/>
      <c r="I661" s="37"/>
      <c r="J661" s="51"/>
      <c r="K661" s="51"/>
      <c r="L661" s="51"/>
      <c r="M661" s="51"/>
      <c r="N661" s="51"/>
      <c r="O661" s="51"/>
      <c r="P661" s="51"/>
      <c r="R661" s="38" t="s">
        <v>450</v>
      </c>
      <c r="S661" s="38" t="str" cm="1">
        <f t="array" ref="S661">_xlfn.XLOOKUP(R661,INDEX(Flettilisti,,1),INDEX(Flettilisti,,2),,0)</f>
        <v>Vantar flokkun</v>
      </c>
      <c r="T661" s="38" t="str">
        <f>IF(ISBLANK(M661),"",IF(M661&lt;Gögn!$J$2,Gögn!$K$2,IF(M661&gt;Gögn!$J$4,Gögn!$K$4,Gögn!$K$3)))</f>
        <v/>
      </c>
      <c r="U661" s="49" t="str" cm="1">
        <f t="array" aca="1" ref="U661" ca="1">IF(ISBLANK(A661),"",IF(S661="Styrkhæft",_xlfn.XLOOKUP(T661,Vegalengdir[Texti],INDIRECT("Vegalengdir["&amp;'Upplýsingar um umsækjanda'!$B$10&amp;"]"),0%,0)))</f>
        <v/>
      </c>
      <c r="V661" s="72" t="str">
        <f t="shared" si="10"/>
        <v/>
      </c>
    </row>
    <row r="662" spans="1:22" x14ac:dyDescent="0.25">
      <c r="A662" s="47"/>
      <c r="B662" s="47"/>
      <c r="C662" s="47"/>
      <c r="D662" s="117"/>
      <c r="E662" s="47"/>
      <c r="F662" s="37"/>
      <c r="G662" s="47"/>
      <c r="H662" s="37"/>
      <c r="I662" s="37"/>
      <c r="J662" s="51"/>
      <c r="K662" s="51"/>
      <c r="L662" s="51"/>
      <c r="M662" s="51"/>
      <c r="N662" s="51"/>
      <c r="O662" s="51"/>
      <c r="P662" s="51"/>
      <c r="R662" s="38" t="s">
        <v>450</v>
      </c>
      <c r="S662" s="38" t="str" cm="1">
        <f t="array" ref="S662">_xlfn.XLOOKUP(R662,INDEX(Flettilisti,,1),INDEX(Flettilisti,,2),,0)</f>
        <v>Vantar flokkun</v>
      </c>
      <c r="T662" s="38" t="str">
        <f>IF(ISBLANK(M662),"",IF(M662&lt;Gögn!$J$2,Gögn!$K$2,IF(M662&gt;Gögn!$J$4,Gögn!$K$4,Gögn!$K$3)))</f>
        <v/>
      </c>
      <c r="U662" s="49" t="str" cm="1">
        <f t="array" aca="1" ref="U662" ca="1">IF(ISBLANK(A662),"",IF(S662="Styrkhæft",_xlfn.XLOOKUP(T662,Vegalengdir[Texti],INDIRECT("Vegalengdir["&amp;'Upplýsingar um umsækjanda'!$B$10&amp;"]"),0%,0)))</f>
        <v/>
      </c>
      <c r="V662" s="72" t="str">
        <f t="shared" si="10"/>
        <v/>
      </c>
    </row>
    <row r="663" spans="1:22" x14ac:dyDescent="0.25">
      <c r="A663" s="47"/>
      <c r="B663" s="47"/>
      <c r="C663" s="47"/>
      <c r="D663" s="117"/>
      <c r="E663" s="47"/>
      <c r="F663" s="37"/>
      <c r="G663" s="47"/>
      <c r="H663" s="37"/>
      <c r="I663" s="37"/>
      <c r="J663" s="51"/>
      <c r="K663" s="51"/>
      <c r="L663" s="51"/>
      <c r="M663" s="51"/>
      <c r="N663" s="51"/>
      <c r="O663" s="51"/>
      <c r="P663" s="51"/>
      <c r="R663" s="38" t="s">
        <v>450</v>
      </c>
      <c r="S663" s="38" t="str" cm="1">
        <f t="array" ref="S663">_xlfn.XLOOKUP(R663,INDEX(Flettilisti,,1),INDEX(Flettilisti,,2),,0)</f>
        <v>Vantar flokkun</v>
      </c>
      <c r="T663" s="38" t="str">
        <f>IF(ISBLANK(M663),"",IF(M663&lt;Gögn!$J$2,Gögn!$K$2,IF(M663&gt;Gögn!$J$4,Gögn!$K$4,Gögn!$K$3)))</f>
        <v/>
      </c>
      <c r="U663" s="49" t="str" cm="1">
        <f t="array" aca="1" ref="U663" ca="1">IF(ISBLANK(A663),"",IF(S663="Styrkhæft",_xlfn.XLOOKUP(T663,Vegalengdir[Texti],INDIRECT("Vegalengdir["&amp;'Upplýsingar um umsækjanda'!$B$10&amp;"]"),0%,0)))</f>
        <v/>
      </c>
      <c r="V663" s="72" t="str">
        <f t="shared" si="10"/>
        <v/>
      </c>
    </row>
    <row r="664" spans="1:22" x14ac:dyDescent="0.25">
      <c r="A664" s="47"/>
      <c r="B664" s="47"/>
      <c r="C664" s="47"/>
      <c r="D664" s="117"/>
      <c r="E664" s="47"/>
      <c r="F664" s="37"/>
      <c r="G664" s="47"/>
      <c r="H664" s="37"/>
      <c r="I664" s="37"/>
      <c r="J664" s="51"/>
      <c r="K664" s="51"/>
      <c r="L664" s="51"/>
      <c r="M664" s="51"/>
      <c r="N664" s="51"/>
      <c r="O664" s="51"/>
      <c r="P664" s="51"/>
      <c r="R664" s="38" t="s">
        <v>450</v>
      </c>
      <c r="S664" s="38" t="str" cm="1">
        <f t="array" ref="S664">_xlfn.XLOOKUP(R664,INDEX(Flettilisti,,1),INDEX(Flettilisti,,2),,0)</f>
        <v>Vantar flokkun</v>
      </c>
      <c r="T664" s="38" t="str">
        <f>IF(ISBLANK(M664),"",IF(M664&lt;Gögn!$J$2,Gögn!$K$2,IF(M664&gt;Gögn!$J$4,Gögn!$K$4,Gögn!$K$3)))</f>
        <v/>
      </c>
      <c r="U664" s="49" t="str" cm="1">
        <f t="array" aca="1" ref="U664" ca="1">IF(ISBLANK(A664),"",IF(S664="Styrkhæft",_xlfn.XLOOKUP(T664,Vegalengdir[Texti],INDIRECT("Vegalengdir["&amp;'Upplýsingar um umsækjanda'!$B$10&amp;"]"),0%,0)))</f>
        <v/>
      </c>
      <c r="V664" s="72" t="str">
        <f t="shared" si="10"/>
        <v/>
      </c>
    </row>
    <row r="665" spans="1:22" x14ac:dyDescent="0.25">
      <c r="A665" s="47"/>
      <c r="B665" s="47"/>
      <c r="C665" s="47"/>
      <c r="D665" s="117"/>
      <c r="E665" s="47"/>
      <c r="F665" s="37"/>
      <c r="G665" s="47"/>
      <c r="H665" s="37"/>
      <c r="I665" s="37"/>
      <c r="J665" s="51"/>
      <c r="K665" s="51"/>
      <c r="L665" s="51"/>
      <c r="M665" s="51"/>
      <c r="N665" s="51"/>
      <c r="O665" s="51"/>
      <c r="P665" s="51"/>
      <c r="R665" s="38" t="s">
        <v>450</v>
      </c>
      <c r="S665" s="38" t="str" cm="1">
        <f t="array" ref="S665">_xlfn.XLOOKUP(R665,INDEX(Flettilisti,,1),INDEX(Flettilisti,,2),,0)</f>
        <v>Vantar flokkun</v>
      </c>
      <c r="T665" s="38" t="str">
        <f>IF(ISBLANK(M665),"",IF(M665&lt;Gögn!$J$2,Gögn!$K$2,IF(M665&gt;Gögn!$J$4,Gögn!$K$4,Gögn!$K$3)))</f>
        <v/>
      </c>
      <c r="U665" s="49" t="str" cm="1">
        <f t="array" aca="1" ref="U665" ca="1">IF(ISBLANK(A665),"",IF(S665="Styrkhæft",_xlfn.XLOOKUP(T665,Vegalengdir[Texti],INDIRECT("Vegalengdir["&amp;'Upplýsingar um umsækjanda'!$B$10&amp;"]"),0%,0)))</f>
        <v/>
      </c>
      <c r="V665" s="72" t="str">
        <f t="shared" si="10"/>
        <v/>
      </c>
    </row>
    <row r="666" spans="1:22" x14ac:dyDescent="0.25">
      <c r="A666" s="47"/>
      <c r="B666" s="47"/>
      <c r="C666" s="47"/>
      <c r="D666" s="117"/>
      <c r="E666" s="47"/>
      <c r="F666" s="37"/>
      <c r="G666" s="47"/>
      <c r="H666" s="37"/>
      <c r="I666" s="37"/>
      <c r="J666" s="51"/>
      <c r="K666" s="51"/>
      <c r="L666" s="51"/>
      <c r="M666" s="51"/>
      <c r="N666" s="51"/>
      <c r="O666" s="51"/>
      <c r="P666" s="51"/>
      <c r="R666" s="38" t="s">
        <v>450</v>
      </c>
      <c r="S666" s="38" t="str" cm="1">
        <f t="array" ref="S666">_xlfn.XLOOKUP(R666,INDEX(Flettilisti,,1),INDEX(Flettilisti,,2),,0)</f>
        <v>Vantar flokkun</v>
      </c>
      <c r="T666" s="38" t="str">
        <f>IF(ISBLANK(M666),"",IF(M666&lt;Gögn!$J$2,Gögn!$K$2,IF(M666&gt;Gögn!$J$4,Gögn!$K$4,Gögn!$K$3)))</f>
        <v/>
      </c>
      <c r="U666" s="49" t="str" cm="1">
        <f t="array" aca="1" ref="U666" ca="1">IF(ISBLANK(A666),"",IF(S666="Styrkhæft",_xlfn.XLOOKUP(T666,Vegalengdir[Texti],INDIRECT("Vegalengdir["&amp;'Upplýsingar um umsækjanda'!$B$10&amp;"]"),0%,0)))</f>
        <v/>
      </c>
      <c r="V666" s="72" t="str">
        <f t="shared" si="10"/>
        <v/>
      </c>
    </row>
    <row r="667" spans="1:22" x14ac:dyDescent="0.25">
      <c r="A667" s="47"/>
      <c r="B667" s="47"/>
      <c r="C667" s="47"/>
      <c r="D667" s="117"/>
      <c r="E667" s="47"/>
      <c r="F667" s="37"/>
      <c r="G667" s="47"/>
      <c r="H667" s="37"/>
      <c r="I667" s="37"/>
      <c r="J667" s="51"/>
      <c r="K667" s="51"/>
      <c r="L667" s="51"/>
      <c r="M667" s="51"/>
      <c r="N667" s="51"/>
      <c r="O667" s="51"/>
      <c r="P667" s="51"/>
      <c r="R667" s="38" t="s">
        <v>450</v>
      </c>
      <c r="S667" s="38" t="str" cm="1">
        <f t="array" ref="S667">_xlfn.XLOOKUP(R667,INDEX(Flettilisti,,1),INDEX(Flettilisti,,2),,0)</f>
        <v>Vantar flokkun</v>
      </c>
      <c r="T667" s="38" t="str">
        <f>IF(ISBLANK(M667),"",IF(M667&lt;Gögn!$J$2,Gögn!$K$2,IF(M667&gt;Gögn!$J$4,Gögn!$K$4,Gögn!$K$3)))</f>
        <v/>
      </c>
      <c r="U667" s="49" t="str" cm="1">
        <f t="array" aca="1" ref="U667" ca="1">IF(ISBLANK(A667),"",IF(S667="Styrkhæft",_xlfn.XLOOKUP(T667,Vegalengdir[Texti],INDIRECT("Vegalengdir["&amp;'Upplýsingar um umsækjanda'!$B$10&amp;"]"),0%,0)))</f>
        <v/>
      </c>
      <c r="V667" s="72" t="str">
        <f t="shared" si="10"/>
        <v/>
      </c>
    </row>
    <row r="668" spans="1:22" x14ac:dyDescent="0.25">
      <c r="A668" s="47"/>
      <c r="B668" s="47"/>
      <c r="C668" s="47"/>
      <c r="D668" s="117"/>
      <c r="E668" s="47"/>
      <c r="F668" s="37"/>
      <c r="G668" s="47"/>
      <c r="H668" s="37"/>
      <c r="I668" s="37"/>
      <c r="J668" s="51"/>
      <c r="K668" s="51"/>
      <c r="L668" s="51"/>
      <c r="M668" s="51"/>
      <c r="N668" s="51"/>
      <c r="O668" s="51"/>
      <c r="P668" s="51"/>
      <c r="R668" s="38" t="s">
        <v>450</v>
      </c>
      <c r="S668" s="38" t="str" cm="1">
        <f t="array" ref="S668">_xlfn.XLOOKUP(R668,INDEX(Flettilisti,,1),INDEX(Flettilisti,,2),,0)</f>
        <v>Vantar flokkun</v>
      </c>
      <c r="T668" s="38" t="str">
        <f>IF(ISBLANK(M668),"",IF(M668&lt;Gögn!$J$2,Gögn!$K$2,IF(M668&gt;Gögn!$J$4,Gögn!$K$4,Gögn!$K$3)))</f>
        <v/>
      </c>
      <c r="U668" s="49" t="str" cm="1">
        <f t="array" aca="1" ref="U668" ca="1">IF(ISBLANK(A668),"",IF(S668="Styrkhæft",_xlfn.XLOOKUP(T668,Vegalengdir[Texti],INDIRECT("Vegalengdir["&amp;'Upplýsingar um umsækjanda'!$B$10&amp;"]"),0%,0)))</f>
        <v/>
      </c>
      <c r="V668" s="72" t="str">
        <f t="shared" si="10"/>
        <v/>
      </c>
    </row>
    <row r="669" spans="1:22" x14ac:dyDescent="0.25">
      <c r="A669" s="47"/>
      <c r="B669" s="47"/>
      <c r="C669" s="47"/>
      <c r="D669" s="117"/>
      <c r="E669" s="47"/>
      <c r="F669" s="37"/>
      <c r="G669" s="47"/>
      <c r="H669" s="37"/>
      <c r="I669" s="37"/>
      <c r="J669" s="51"/>
      <c r="K669" s="51"/>
      <c r="L669" s="51"/>
      <c r="M669" s="51"/>
      <c r="N669" s="51"/>
      <c r="O669" s="51"/>
      <c r="P669" s="51"/>
      <c r="R669" s="38" t="s">
        <v>450</v>
      </c>
      <c r="S669" s="38" t="str" cm="1">
        <f t="array" ref="S669">_xlfn.XLOOKUP(R669,INDEX(Flettilisti,,1),INDEX(Flettilisti,,2),,0)</f>
        <v>Vantar flokkun</v>
      </c>
      <c r="T669" s="38" t="str">
        <f>IF(ISBLANK(M669),"",IF(M669&lt;Gögn!$J$2,Gögn!$K$2,IF(M669&gt;Gögn!$J$4,Gögn!$K$4,Gögn!$K$3)))</f>
        <v/>
      </c>
      <c r="U669" s="49" t="str" cm="1">
        <f t="array" aca="1" ref="U669" ca="1">IF(ISBLANK(A669),"",IF(S669="Styrkhæft",_xlfn.XLOOKUP(T669,Vegalengdir[Texti],INDIRECT("Vegalengdir["&amp;'Upplýsingar um umsækjanda'!$B$10&amp;"]"),0%,0)))</f>
        <v/>
      </c>
      <c r="V669" s="72" t="str">
        <f t="shared" si="10"/>
        <v/>
      </c>
    </row>
    <row r="670" spans="1:22" x14ac:dyDescent="0.25">
      <c r="A670" s="47"/>
      <c r="B670" s="47"/>
      <c r="C670" s="47"/>
      <c r="D670" s="117"/>
      <c r="E670" s="47"/>
      <c r="F670" s="37"/>
      <c r="G670" s="47"/>
      <c r="H670" s="37"/>
      <c r="I670" s="37"/>
      <c r="J670" s="51"/>
      <c r="K670" s="51"/>
      <c r="L670" s="51"/>
      <c r="M670" s="51"/>
      <c r="N670" s="51"/>
      <c r="O670" s="51"/>
      <c r="P670" s="51"/>
      <c r="R670" s="38" t="s">
        <v>450</v>
      </c>
      <c r="S670" s="38" t="str" cm="1">
        <f t="array" ref="S670">_xlfn.XLOOKUP(R670,INDEX(Flettilisti,,1),INDEX(Flettilisti,,2),,0)</f>
        <v>Vantar flokkun</v>
      </c>
      <c r="T670" s="38" t="str">
        <f>IF(ISBLANK(M670),"",IF(M670&lt;Gögn!$J$2,Gögn!$K$2,IF(M670&gt;Gögn!$J$4,Gögn!$K$4,Gögn!$K$3)))</f>
        <v/>
      </c>
      <c r="U670" s="49" t="str" cm="1">
        <f t="array" aca="1" ref="U670" ca="1">IF(ISBLANK(A670),"",IF(S670="Styrkhæft",_xlfn.XLOOKUP(T670,Vegalengdir[Texti],INDIRECT("Vegalengdir["&amp;'Upplýsingar um umsækjanda'!$B$10&amp;"]"),0%,0)))</f>
        <v/>
      </c>
      <c r="V670" s="72" t="str">
        <f t="shared" si="10"/>
        <v/>
      </c>
    </row>
    <row r="671" spans="1:22" x14ac:dyDescent="0.25">
      <c r="A671" s="47"/>
      <c r="B671" s="47"/>
      <c r="C671" s="47"/>
      <c r="D671" s="117"/>
      <c r="E671" s="47"/>
      <c r="F671" s="37"/>
      <c r="G671" s="47"/>
      <c r="H671" s="37"/>
      <c r="I671" s="37"/>
      <c r="J671" s="51"/>
      <c r="K671" s="51"/>
      <c r="L671" s="51"/>
      <c r="M671" s="51"/>
      <c r="N671" s="51"/>
      <c r="O671" s="51"/>
      <c r="P671" s="51"/>
      <c r="R671" s="38" t="s">
        <v>450</v>
      </c>
      <c r="S671" s="38" t="str" cm="1">
        <f t="array" ref="S671">_xlfn.XLOOKUP(R671,INDEX(Flettilisti,,1),INDEX(Flettilisti,,2),,0)</f>
        <v>Vantar flokkun</v>
      </c>
      <c r="T671" s="38" t="str">
        <f>IF(ISBLANK(M671),"",IF(M671&lt;Gögn!$J$2,Gögn!$K$2,IF(M671&gt;Gögn!$J$4,Gögn!$K$4,Gögn!$K$3)))</f>
        <v/>
      </c>
      <c r="U671" s="49" t="str" cm="1">
        <f t="array" aca="1" ref="U671" ca="1">IF(ISBLANK(A671),"",IF(S671="Styrkhæft",_xlfn.XLOOKUP(T671,Vegalengdir[Texti],INDIRECT("Vegalengdir["&amp;'Upplýsingar um umsækjanda'!$B$10&amp;"]"),0%,0)))</f>
        <v/>
      </c>
      <c r="V671" s="72" t="str">
        <f t="shared" si="10"/>
        <v/>
      </c>
    </row>
    <row r="672" spans="1:22" x14ac:dyDescent="0.25">
      <c r="A672" s="47"/>
      <c r="B672" s="47"/>
      <c r="C672" s="47"/>
      <c r="D672" s="117"/>
      <c r="E672" s="47"/>
      <c r="F672" s="37"/>
      <c r="G672" s="47"/>
      <c r="H672" s="37"/>
      <c r="I672" s="37"/>
      <c r="J672" s="51"/>
      <c r="K672" s="51"/>
      <c r="L672" s="51"/>
      <c r="M672" s="51"/>
      <c r="N672" s="51"/>
      <c r="O672" s="51"/>
      <c r="P672" s="51"/>
      <c r="R672" s="38" t="s">
        <v>450</v>
      </c>
      <c r="S672" s="38" t="str" cm="1">
        <f t="array" ref="S672">_xlfn.XLOOKUP(R672,INDEX(Flettilisti,,1),INDEX(Flettilisti,,2),,0)</f>
        <v>Vantar flokkun</v>
      </c>
      <c r="T672" s="38" t="str">
        <f>IF(ISBLANK(M672),"",IF(M672&lt;Gögn!$J$2,Gögn!$K$2,IF(M672&gt;Gögn!$J$4,Gögn!$K$4,Gögn!$K$3)))</f>
        <v/>
      </c>
      <c r="U672" s="49" t="str" cm="1">
        <f t="array" aca="1" ref="U672" ca="1">IF(ISBLANK(A672),"",IF(S672="Styrkhæft",_xlfn.XLOOKUP(T672,Vegalengdir[Texti],INDIRECT("Vegalengdir["&amp;'Upplýsingar um umsækjanda'!$B$10&amp;"]"),0%,0)))</f>
        <v/>
      </c>
      <c r="V672" s="72" t="str">
        <f t="shared" si="10"/>
        <v/>
      </c>
    </row>
    <row r="673" spans="1:22" x14ac:dyDescent="0.25">
      <c r="A673" s="47"/>
      <c r="B673" s="47"/>
      <c r="C673" s="47"/>
      <c r="D673" s="117"/>
      <c r="E673" s="47"/>
      <c r="F673" s="37"/>
      <c r="G673" s="47"/>
      <c r="H673" s="37"/>
      <c r="I673" s="37"/>
      <c r="J673" s="51"/>
      <c r="K673" s="51"/>
      <c r="L673" s="51"/>
      <c r="M673" s="51"/>
      <c r="N673" s="51"/>
      <c r="O673" s="51"/>
      <c r="P673" s="51"/>
      <c r="R673" s="38" t="s">
        <v>450</v>
      </c>
      <c r="S673" s="38" t="str" cm="1">
        <f t="array" ref="S673">_xlfn.XLOOKUP(R673,INDEX(Flettilisti,,1),INDEX(Flettilisti,,2),,0)</f>
        <v>Vantar flokkun</v>
      </c>
      <c r="T673" s="38" t="str">
        <f>IF(ISBLANK(M673),"",IF(M673&lt;Gögn!$J$2,Gögn!$K$2,IF(M673&gt;Gögn!$J$4,Gögn!$K$4,Gögn!$K$3)))</f>
        <v/>
      </c>
      <c r="U673" s="49" t="str" cm="1">
        <f t="array" aca="1" ref="U673" ca="1">IF(ISBLANK(A673),"",IF(S673="Styrkhæft",_xlfn.XLOOKUP(T673,Vegalengdir[Texti],INDIRECT("Vegalengdir["&amp;'Upplýsingar um umsækjanda'!$B$10&amp;"]"),0%,0)))</f>
        <v/>
      </c>
      <c r="V673" s="72" t="str">
        <f t="shared" si="10"/>
        <v/>
      </c>
    </row>
    <row r="674" spans="1:22" x14ac:dyDescent="0.25">
      <c r="A674" s="47"/>
      <c r="B674" s="47"/>
      <c r="C674" s="47"/>
      <c r="D674" s="117"/>
      <c r="E674" s="47"/>
      <c r="F674" s="37"/>
      <c r="G674" s="47"/>
      <c r="H674" s="37"/>
      <c r="I674" s="37"/>
      <c r="J674" s="51"/>
      <c r="K674" s="51"/>
      <c r="L674" s="51"/>
      <c r="M674" s="51"/>
      <c r="N674" s="51"/>
      <c r="O674" s="51"/>
      <c r="P674" s="51"/>
      <c r="R674" s="38" t="s">
        <v>450</v>
      </c>
      <c r="S674" s="38" t="str" cm="1">
        <f t="array" ref="S674">_xlfn.XLOOKUP(R674,INDEX(Flettilisti,,1),INDEX(Flettilisti,,2),,0)</f>
        <v>Vantar flokkun</v>
      </c>
      <c r="T674" s="38" t="str">
        <f>IF(ISBLANK(M674),"",IF(M674&lt;Gögn!$J$2,Gögn!$K$2,IF(M674&gt;Gögn!$J$4,Gögn!$K$4,Gögn!$K$3)))</f>
        <v/>
      </c>
      <c r="U674" s="49" t="str" cm="1">
        <f t="array" aca="1" ref="U674" ca="1">IF(ISBLANK(A674),"",IF(S674="Styrkhæft",_xlfn.XLOOKUP(T674,Vegalengdir[Texti],INDIRECT("Vegalengdir["&amp;'Upplýsingar um umsækjanda'!$B$10&amp;"]"),0%,0)))</f>
        <v/>
      </c>
      <c r="V674" s="72" t="str">
        <f t="shared" si="10"/>
        <v/>
      </c>
    </row>
    <row r="675" spans="1:22" x14ac:dyDescent="0.25">
      <c r="A675" s="47"/>
      <c r="B675" s="47"/>
      <c r="C675" s="47"/>
      <c r="D675" s="117"/>
      <c r="E675" s="47"/>
      <c r="F675" s="37"/>
      <c r="G675" s="47"/>
      <c r="H675" s="37"/>
      <c r="I675" s="37"/>
      <c r="J675" s="51"/>
      <c r="K675" s="51"/>
      <c r="L675" s="51"/>
      <c r="M675" s="51"/>
      <c r="N675" s="51"/>
      <c r="O675" s="51"/>
      <c r="P675" s="51"/>
      <c r="R675" s="38" t="s">
        <v>450</v>
      </c>
      <c r="S675" s="38" t="str" cm="1">
        <f t="array" ref="S675">_xlfn.XLOOKUP(R675,INDEX(Flettilisti,,1),INDEX(Flettilisti,,2),,0)</f>
        <v>Vantar flokkun</v>
      </c>
      <c r="T675" s="38" t="str">
        <f>IF(ISBLANK(M675),"",IF(M675&lt;Gögn!$J$2,Gögn!$K$2,IF(M675&gt;Gögn!$J$4,Gögn!$K$4,Gögn!$K$3)))</f>
        <v/>
      </c>
      <c r="U675" s="49" t="str" cm="1">
        <f t="array" aca="1" ref="U675" ca="1">IF(ISBLANK(A675),"",IF(S675="Styrkhæft",_xlfn.XLOOKUP(T675,Vegalengdir[Texti],INDIRECT("Vegalengdir["&amp;'Upplýsingar um umsækjanda'!$B$10&amp;"]"),0%,0)))</f>
        <v/>
      </c>
      <c r="V675" s="72" t="str">
        <f t="shared" si="10"/>
        <v/>
      </c>
    </row>
    <row r="676" spans="1:22" x14ac:dyDescent="0.25">
      <c r="A676" s="47"/>
      <c r="B676" s="47"/>
      <c r="C676" s="47"/>
      <c r="D676" s="117"/>
      <c r="E676" s="47"/>
      <c r="F676" s="37"/>
      <c r="G676" s="47"/>
      <c r="H676" s="37"/>
      <c r="I676" s="37"/>
      <c r="J676" s="51"/>
      <c r="K676" s="51"/>
      <c r="L676" s="51"/>
      <c r="M676" s="51"/>
      <c r="N676" s="51"/>
      <c r="O676" s="51"/>
      <c r="P676" s="51"/>
      <c r="R676" s="38" t="s">
        <v>450</v>
      </c>
      <c r="S676" s="38" t="str" cm="1">
        <f t="array" ref="S676">_xlfn.XLOOKUP(R676,INDEX(Flettilisti,,1),INDEX(Flettilisti,,2),,0)</f>
        <v>Vantar flokkun</v>
      </c>
      <c r="T676" s="38" t="str">
        <f>IF(ISBLANK(M676),"",IF(M676&lt;Gögn!$J$2,Gögn!$K$2,IF(M676&gt;Gögn!$J$4,Gögn!$K$4,Gögn!$K$3)))</f>
        <v/>
      </c>
      <c r="U676" s="49" t="str" cm="1">
        <f t="array" aca="1" ref="U676" ca="1">IF(ISBLANK(A676),"",IF(S676="Styrkhæft",_xlfn.XLOOKUP(T676,Vegalengdir[Texti],INDIRECT("Vegalengdir["&amp;'Upplýsingar um umsækjanda'!$B$10&amp;"]"),0%,0)))</f>
        <v/>
      </c>
      <c r="V676" s="72" t="str">
        <f t="shared" si="10"/>
        <v/>
      </c>
    </row>
    <row r="677" spans="1:22" x14ac:dyDescent="0.25">
      <c r="A677" s="47"/>
      <c r="B677" s="47"/>
      <c r="C677" s="47"/>
      <c r="D677" s="117"/>
      <c r="E677" s="47"/>
      <c r="F677" s="37"/>
      <c r="G677" s="47"/>
      <c r="H677" s="37"/>
      <c r="I677" s="37"/>
      <c r="J677" s="51"/>
      <c r="K677" s="51"/>
      <c r="L677" s="51"/>
      <c r="M677" s="51"/>
      <c r="N677" s="51"/>
      <c r="O677" s="51"/>
      <c r="P677" s="51"/>
      <c r="R677" s="38" t="s">
        <v>450</v>
      </c>
      <c r="S677" s="38" t="str" cm="1">
        <f t="array" ref="S677">_xlfn.XLOOKUP(R677,INDEX(Flettilisti,,1),INDEX(Flettilisti,,2),,0)</f>
        <v>Vantar flokkun</v>
      </c>
      <c r="T677" s="38" t="str">
        <f>IF(ISBLANK(M677),"",IF(M677&lt;Gögn!$J$2,Gögn!$K$2,IF(M677&gt;Gögn!$J$4,Gögn!$K$4,Gögn!$K$3)))</f>
        <v/>
      </c>
      <c r="U677" s="49" t="str" cm="1">
        <f t="array" aca="1" ref="U677" ca="1">IF(ISBLANK(A677),"",IF(S677="Styrkhæft",_xlfn.XLOOKUP(T677,Vegalengdir[Texti],INDIRECT("Vegalengdir["&amp;'Upplýsingar um umsækjanda'!$B$10&amp;"]"),0%,0)))</f>
        <v/>
      </c>
      <c r="V677" s="72" t="str">
        <f t="shared" si="10"/>
        <v/>
      </c>
    </row>
    <row r="678" spans="1:22" x14ac:dyDescent="0.25">
      <c r="A678" s="47"/>
      <c r="B678" s="47"/>
      <c r="C678" s="47"/>
      <c r="D678" s="117"/>
      <c r="E678" s="47"/>
      <c r="F678" s="37"/>
      <c r="G678" s="47"/>
      <c r="H678" s="37"/>
      <c r="I678" s="37"/>
      <c r="J678" s="51"/>
      <c r="K678" s="51"/>
      <c r="L678" s="51"/>
      <c r="M678" s="51"/>
      <c r="N678" s="51"/>
      <c r="O678" s="51"/>
      <c r="P678" s="51"/>
      <c r="R678" s="38" t="s">
        <v>450</v>
      </c>
      <c r="S678" s="38" t="str" cm="1">
        <f t="array" ref="S678">_xlfn.XLOOKUP(R678,INDEX(Flettilisti,,1),INDEX(Flettilisti,,2),,0)</f>
        <v>Vantar flokkun</v>
      </c>
      <c r="T678" s="38" t="str">
        <f>IF(ISBLANK(M678),"",IF(M678&lt;Gögn!$J$2,Gögn!$K$2,IF(M678&gt;Gögn!$J$4,Gögn!$K$4,Gögn!$K$3)))</f>
        <v/>
      </c>
      <c r="U678" s="49" t="str" cm="1">
        <f t="array" aca="1" ref="U678" ca="1">IF(ISBLANK(A678),"",IF(S678="Styrkhæft",_xlfn.XLOOKUP(T678,Vegalengdir[Texti],INDIRECT("Vegalengdir["&amp;'Upplýsingar um umsækjanda'!$B$10&amp;"]"),0%,0)))</f>
        <v/>
      </c>
      <c r="V678" s="72" t="str">
        <f t="shared" si="10"/>
        <v/>
      </c>
    </row>
    <row r="679" spans="1:22" x14ac:dyDescent="0.25">
      <c r="A679" s="47"/>
      <c r="B679" s="47"/>
      <c r="C679" s="47"/>
      <c r="D679" s="117"/>
      <c r="E679" s="47"/>
      <c r="F679" s="37"/>
      <c r="G679" s="47"/>
      <c r="H679" s="37"/>
      <c r="I679" s="37"/>
      <c r="J679" s="51"/>
      <c r="K679" s="51"/>
      <c r="L679" s="51"/>
      <c r="M679" s="51"/>
      <c r="N679" s="51"/>
      <c r="O679" s="51"/>
      <c r="P679" s="51"/>
      <c r="R679" s="38" t="s">
        <v>450</v>
      </c>
      <c r="S679" s="38" t="str" cm="1">
        <f t="array" ref="S679">_xlfn.XLOOKUP(R679,INDEX(Flettilisti,,1),INDEX(Flettilisti,,2),,0)</f>
        <v>Vantar flokkun</v>
      </c>
      <c r="T679" s="38" t="str">
        <f>IF(ISBLANK(M679),"",IF(M679&lt;Gögn!$J$2,Gögn!$K$2,IF(M679&gt;Gögn!$J$4,Gögn!$K$4,Gögn!$K$3)))</f>
        <v/>
      </c>
      <c r="U679" s="49" t="str" cm="1">
        <f t="array" aca="1" ref="U679" ca="1">IF(ISBLANK(A679),"",IF(S679="Styrkhæft",_xlfn.XLOOKUP(T679,Vegalengdir[Texti],INDIRECT("Vegalengdir["&amp;'Upplýsingar um umsækjanda'!$B$10&amp;"]"),0%,0)))</f>
        <v/>
      </c>
      <c r="V679" s="72" t="str">
        <f t="shared" si="10"/>
        <v/>
      </c>
    </row>
    <row r="680" spans="1:22" x14ac:dyDescent="0.25">
      <c r="A680" s="47"/>
      <c r="B680" s="47"/>
      <c r="C680" s="47"/>
      <c r="D680" s="117"/>
      <c r="E680" s="47"/>
      <c r="F680" s="37"/>
      <c r="G680" s="47"/>
      <c r="H680" s="37"/>
      <c r="I680" s="37"/>
      <c r="J680" s="51"/>
      <c r="K680" s="51"/>
      <c r="L680" s="51"/>
      <c r="M680" s="51"/>
      <c r="N680" s="51"/>
      <c r="O680" s="51"/>
      <c r="P680" s="51"/>
      <c r="R680" s="38" t="s">
        <v>450</v>
      </c>
      <c r="S680" s="38" t="str" cm="1">
        <f t="array" ref="S680">_xlfn.XLOOKUP(R680,INDEX(Flettilisti,,1),INDEX(Flettilisti,,2),,0)</f>
        <v>Vantar flokkun</v>
      </c>
      <c r="T680" s="38" t="str">
        <f>IF(ISBLANK(M680),"",IF(M680&lt;Gögn!$J$2,Gögn!$K$2,IF(M680&gt;Gögn!$J$4,Gögn!$K$4,Gögn!$K$3)))</f>
        <v/>
      </c>
      <c r="U680" s="49" t="str" cm="1">
        <f t="array" aca="1" ref="U680" ca="1">IF(ISBLANK(A680),"",IF(S680="Styrkhæft",_xlfn.XLOOKUP(T680,Vegalengdir[Texti],INDIRECT("Vegalengdir["&amp;'Upplýsingar um umsækjanda'!$B$10&amp;"]"),0%,0)))</f>
        <v/>
      </c>
      <c r="V680" s="72" t="str">
        <f t="shared" si="10"/>
        <v/>
      </c>
    </row>
    <row r="681" spans="1:22" x14ac:dyDescent="0.25">
      <c r="A681" s="47"/>
      <c r="B681" s="47"/>
      <c r="C681" s="47"/>
      <c r="D681" s="117"/>
      <c r="E681" s="47"/>
      <c r="F681" s="37"/>
      <c r="G681" s="47"/>
      <c r="H681" s="37"/>
      <c r="I681" s="37"/>
      <c r="J681" s="51"/>
      <c r="K681" s="51"/>
      <c r="L681" s="51"/>
      <c r="M681" s="51"/>
      <c r="N681" s="51"/>
      <c r="O681" s="51"/>
      <c r="P681" s="51"/>
      <c r="R681" s="38" t="s">
        <v>450</v>
      </c>
      <c r="S681" s="38" t="str" cm="1">
        <f t="array" ref="S681">_xlfn.XLOOKUP(R681,INDEX(Flettilisti,,1),INDEX(Flettilisti,,2),,0)</f>
        <v>Vantar flokkun</v>
      </c>
      <c r="T681" s="38" t="str">
        <f>IF(ISBLANK(M681),"",IF(M681&lt;Gögn!$J$2,Gögn!$K$2,IF(M681&gt;Gögn!$J$4,Gögn!$K$4,Gögn!$K$3)))</f>
        <v/>
      </c>
      <c r="U681" s="49" t="str" cm="1">
        <f t="array" aca="1" ref="U681" ca="1">IF(ISBLANK(A681),"",IF(S681="Styrkhæft",_xlfn.XLOOKUP(T681,Vegalengdir[Texti],INDIRECT("Vegalengdir["&amp;'Upplýsingar um umsækjanda'!$B$10&amp;"]"),0%,0)))</f>
        <v/>
      </c>
      <c r="V681" s="72" t="str">
        <f t="shared" si="10"/>
        <v/>
      </c>
    </row>
    <row r="682" spans="1:22" x14ac:dyDescent="0.25">
      <c r="A682" s="47"/>
      <c r="B682" s="47"/>
      <c r="C682" s="47"/>
      <c r="D682" s="117"/>
      <c r="E682" s="47"/>
      <c r="F682" s="37"/>
      <c r="G682" s="47"/>
      <c r="H682" s="37"/>
      <c r="I682" s="37"/>
      <c r="J682" s="51"/>
      <c r="K682" s="51"/>
      <c r="L682" s="51"/>
      <c r="M682" s="51"/>
      <c r="N682" s="51"/>
      <c r="O682" s="51"/>
      <c r="P682" s="51"/>
      <c r="R682" s="38" t="s">
        <v>450</v>
      </c>
      <c r="S682" s="38" t="str" cm="1">
        <f t="array" ref="S682">_xlfn.XLOOKUP(R682,INDEX(Flettilisti,,1),INDEX(Flettilisti,,2),,0)</f>
        <v>Vantar flokkun</v>
      </c>
      <c r="T682" s="38" t="str">
        <f>IF(ISBLANK(M682),"",IF(M682&lt;Gögn!$J$2,Gögn!$K$2,IF(M682&gt;Gögn!$J$4,Gögn!$K$4,Gögn!$K$3)))</f>
        <v/>
      </c>
      <c r="U682" s="49" t="str" cm="1">
        <f t="array" aca="1" ref="U682" ca="1">IF(ISBLANK(A682),"",IF(S682="Styrkhæft",_xlfn.XLOOKUP(T682,Vegalengdir[Texti],INDIRECT("Vegalengdir["&amp;'Upplýsingar um umsækjanda'!$B$10&amp;"]"),0%,0)))</f>
        <v/>
      </c>
      <c r="V682" s="72" t="str">
        <f t="shared" si="10"/>
        <v/>
      </c>
    </row>
    <row r="683" spans="1:22" x14ac:dyDescent="0.25">
      <c r="A683" s="47"/>
      <c r="B683" s="47"/>
      <c r="C683" s="47"/>
      <c r="D683" s="117"/>
      <c r="E683" s="47"/>
      <c r="F683" s="37"/>
      <c r="G683" s="47"/>
      <c r="H683" s="37"/>
      <c r="I683" s="37"/>
      <c r="J683" s="51"/>
      <c r="K683" s="51"/>
      <c r="L683" s="51"/>
      <c r="M683" s="51"/>
      <c r="N683" s="51"/>
      <c r="O683" s="51"/>
      <c r="P683" s="51"/>
      <c r="R683" s="38" t="s">
        <v>450</v>
      </c>
      <c r="S683" s="38" t="str" cm="1">
        <f t="array" ref="S683">_xlfn.XLOOKUP(R683,INDEX(Flettilisti,,1),INDEX(Flettilisti,,2),,0)</f>
        <v>Vantar flokkun</v>
      </c>
      <c r="T683" s="38" t="str">
        <f>IF(ISBLANK(M683),"",IF(M683&lt;Gögn!$J$2,Gögn!$K$2,IF(M683&gt;Gögn!$J$4,Gögn!$K$4,Gögn!$K$3)))</f>
        <v/>
      </c>
      <c r="U683" s="49" t="str" cm="1">
        <f t="array" aca="1" ref="U683" ca="1">IF(ISBLANK(A683),"",IF(S683="Styrkhæft",_xlfn.XLOOKUP(T683,Vegalengdir[Texti],INDIRECT("Vegalengdir["&amp;'Upplýsingar um umsækjanda'!$B$10&amp;"]"),0%,0)))</f>
        <v/>
      </c>
      <c r="V683" s="72" t="str">
        <f t="shared" si="10"/>
        <v/>
      </c>
    </row>
    <row r="684" spans="1:22" x14ac:dyDescent="0.25">
      <c r="A684" s="47"/>
      <c r="B684" s="47"/>
      <c r="C684" s="47"/>
      <c r="D684" s="117"/>
      <c r="E684" s="47"/>
      <c r="F684" s="37"/>
      <c r="G684" s="47"/>
      <c r="H684" s="37"/>
      <c r="I684" s="37"/>
      <c r="J684" s="51"/>
      <c r="K684" s="51"/>
      <c r="L684" s="51"/>
      <c r="M684" s="51"/>
      <c r="N684" s="51"/>
      <c r="O684" s="51"/>
      <c r="P684" s="51"/>
      <c r="R684" s="38" t="s">
        <v>450</v>
      </c>
      <c r="S684" s="38" t="str" cm="1">
        <f t="array" ref="S684">_xlfn.XLOOKUP(R684,INDEX(Flettilisti,,1),INDEX(Flettilisti,,2),,0)</f>
        <v>Vantar flokkun</v>
      </c>
      <c r="T684" s="38" t="str">
        <f>IF(ISBLANK(M684),"",IF(M684&lt;Gögn!$J$2,Gögn!$K$2,IF(M684&gt;Gögn!$J$4,Gögn!$K$4,Gögn!$K$3)))</f>
        <v/>
      </c>
      <c r="U684" s="49" t="str" cm="1">
        <f t="array" aca="1" ref="U684" ca="1">IF(ISBLANK(A684),"",IF(S684="Styrkhæft",_xlfn.XLOOKUP(T684,Vegalengdir[Texti],INDIRECT("Vegalengdir["&amp;'Upplýsingar um umsækjanda'!$B$10&amp;"]"),0%,0)))</f>
        <v/>
      </c>
      <c r="V684" s="72" t="str">
        <f t="shared" si="10"/>
        <v/>
      </c>
    </row>
    <row r="685" spans="1:22" x14ac:dyDescent="0.25">
      <c r="A685" s="47"/>
      <c r="B685" s="47"/>
      <c r="C685" s="47"/>
      <c r="D685" s="117"/>
      <c r="E685" s="47"/>
      <c r="F685" s="37"/>
      <c r="G685" s="47"/>
      <c r="H685" s="37"/>
      <c r="I685" s="37"/>
      <c r="J685" s="51"/>
      <c r="K685" s="51"/>
      <c r="L685" s="51"/>
      <c r="M685" s="51"/>
      <c r="N685" s="51"/>
      <c r="O685" s="51"/>
      <c r="P685" s="51"/>
      <c r="R685" s="38" t="s">
        <v>450</v>
      </c>
      <c r="S685" s="38" t="str" cm="1">
        <f t="array" ref="S685">_xlfn.XLOOKUP(R685,INDEX(Flettilisti,,1),INDEX(Flettilisti,,2),,0)</f>
        <v>Vantar flokkun</v>
      </c>
      <c r="T685" s="38" t="str">
        <f>IF(ISBLANK(M685),"",IF(M685&lt;Gögn!$J$2,Gögn!$K$2,IF(M685&gt;Gögn!$J$4,Gögn!$K$4,Gögn!$K$3)))</f>
        <v/>
      </c>
      <c r="U685" s="49" t="str" cm="1">
        <f t="array" aca="1" ref="U685" ca="1">IF(ISBLANK(A685),"",IF(S685="Styrkhæft",_xlfn.XLOOKUP(T685,Vegalengdir[Texti],INDIRECT("Vegalengdir["&amp;'Upplýsingar um umsækjanda'!$B$10&amp;"]"),0%,0)))</f>
        <v/>
      </c>
      <c r="V685" s="72" t="str">
        <f t="shared" si="10"/>
        <v/>
      </c>
    </row>
    <row r="686" spans="1:22" x14ac:dyDescent="0.25">
      <c r="A686" s="47"/>
      <c r="B686" s="47"/>
      <c r="C686" s="47"/>
      <c r="D686" s="117"/>
      <c r="E686" s="47"/>
      <c r="F686" s="37"/>
      <c r="G686" s="47"/>
      <c r="H686" s="37"/>
      <c r="I686" s="37"/>
      <c r="J686" s="51"/>
      <c r="K686" s="51"/>
      <c r="L686" s="51"/>
      <c r="M686" s="51"/>
      <c r="N686" s="51"/>
      <c r="O686" s="51"/>
      <c r="P686" s="51"/>
      <c r="R686" s="38" t="s">
        <v>450</v>
      </c>
      <c r="S686" s="38" t="str" cm="1">
        <f t="array" ref="S686">_xlfn.XLOOKUP(R686,INDEX(Flettilisti,,1),INDEX(Flettilisti,,2),,0)</f>
        <v>Vantar flokkun</v>
      </c>
      <c r="T686" s="38" t="str">
        <f>IF(ISBLANK(M686),"",IF(M686&lt;Gögn!$J$2,Gögn!$K$2,IF(M686&gt;Gögn!$J$4,Gögn!$K$4,Gögn!$K$3)))</f>
        <v/>
      </c>
      <c r="U686" s="49" t="str" cm="1">
        <f t="array" aca="1" ref="U686" ca="1">IF(ISBLANK(A686),"",IF(S686="Styrkhæft",_xlfn.XLOOKUP(T686,Vegalengdir[Texti],INDIRECT("Vegalengdir["&amp;'Upplýsingar um umsækjanda'!$B$10&amp;"]"),0%,0)))</f>
        <v/>
      </c>
      <c r="V686" s="72" t="str">
        <f t="shared" si="10"/>
        <v/>
      </c>
    </row>
    <row r="687" spans="1:22" x14ac:dyDescent="0.25">
      <c r="A687" s="47"/>
      <c r="B687" s="47"/>
      <c r="C687" s="47"/>
      <c r="D687" s="117"/>
      <c r="E687" s="47"/>
      <c r="F687" s="37"/>
      <c r="G687" s="47"/>
      <c r="H687" s="37"/>
      <c r="I687" s="37"/>
      <c r="J687" s="51"/>
      <c r="K687" s="51"/>
      <c r="L687" s="51"/>
      <c r="M687" s="51"/>
      <c r="N687" s="51"/>
      <c r="O687" s="51"/>
      <c r="P687" s="51"/>
      <c r="R687" s="38" t="s">
        <v>450</v>
      </c>
      <c r="S687" s="38" t="str" cm="1">
        <f t="array" ref="S687">_xlfn.XLOOKUP(R687,INDEX(Flettilisti,,1),INDEX(Flettilisti,,2),,0)</f>
        <v>Vantar flokkun</v>
      </c>
      <c r="T687" s="38" t="str">
        <f>IF(ISBLANK(M687),"",IF(M687&lt;Gögn!$J$2,Gögn!$K$2,IF(M687&gt;Gögn!$J$4,Gögn!$K$4,Gögn!$K$3)))</f>
        <v/>
      </c>
      <c r="U687" s="49" t="str" cm="1">
        <f t="array" aca="1" ref="U687" ca="1">IF(ISBLANK(A687),"",IF(S687="Styrkhæft",_xlfn.XLOOKUP(T687,Vegalengdir[Texti],INDIRECT("Vegalengdir["&amp;'Upplýsingar um umsækjanda'!$B$10&amp;"]"),0%,0)))</f>
        <v/>
      </c>
      <c r="V687" s="72" t="str">
        <f t="shared" si="10"/>
        <v/>
      </c>
    </row>
    <row r="688" spans="1:22" x14ac:dyDescent="0.25">
      <c r="A688" s="47"/>
      <c r="B688" s="47"/>
      <c r="C688" s="47"/>
      <c r="D688" s="117"/>
      <c r="E688" s="47"/>
      <c r="F688" s="37"/>
      <c r="G688" s="47"/>
      <c r="H688" s="37"/>
      <c r="I688" s="37"/>
      <c r="J688" s="51"/>
      <c r="K688" s="51"/>
      <c r="L688" s="51"/>
      <c r="M688" s="51"/>
      <c r="N688" s="51"/>
      <c r="O688" s="51"/>
      <c r="P688" s="51"/>
      <c r="R688" s="38" t="s">
        <v>450</v>
      </c>
      <c r="S688" s="38" t="str" cm="1">
        <f t="array" ref="S688">_xlfn.XLOOKUP(R688,INDEX(Flettilisti,,1),INDEX(Flettilisti,,2),,0)</f>
        <v>Vantar flokkun</v>
      </c>
      <c r="T688" s="38" t="str">
        <f>IF(ISBLANK(M688),"",IF(M688&lt;Gögn!$J$2,Gögn!$K$2,IF(M688&gt;Gögn!$J$4,Gögn!$K$4,Gögn!$K$3)))</f>
        <v/>
      </c>
      <c r="U688" s="49" t="str" cm="1">
        <f t="array" aca="1" ref="U688" ca="1">IF(ISBLANK(A688),"",IF(S688="Styrkhæft",_xlfn.XLOOKUP(T688,Vegalengdir[Texti],INDIRECT("Vegalengdir["&amp;'Upplýsingar um umsækjanda'!$B$10&amp;"]"),0%,0)))</f>
        <v/>
      </c>
      <c r="V688" s="72" t="str">
        <f t="shared" si="10"/>
        <v/>
      </c>
    </row>
    <row r="689" spans="1:22" x14ac:dyDescent="0.25">
      <c r="A689" s="47"/>
      <c r="B689" s="47"/>
      <c r="C689" s="47"/>
      <c r="D689" s="117"/>
      <c r="E689" s="47"/>
      <c r="F689" s="37"/>
      <c r="G689" s="47"/>
      <c r="H689" s="37"/>
      <c r="I689" s="37"/>
      <c r="J689" s="51"/>
      <c r="K689" s="51"/>
      <c r="L689" s="51"/>
      <c r="M689" s="51"/>
      <c r="N689" s="51"/>
      <c r="O689" s="51"/>
      <c r="P689" s="51"/>
      <c r="R689" s="38" t="s">
        <v>450</v>
      </c>
      <c r="S689" s="38" t="str" cm="1">
        <f t="array" ref="S689">_xlfn.XLOOKUP(R689,INDEX(Flettilisti,,1),INDEX(Flettilisti,,2),,0)</f>
        <v>Vantar flokkun</v>
      </c>
      <c r="T689" s="38" t="str">
        <f>IF(ISBLANK(M689),"",IF(M689&lt;Gögn!$J$2,Gögn!$K$2,IF(M689&gt;Gögn!$J$4,Gögn!$K$4,Gögn!$K$3)))</f>
        <v/>
      </c>
      <c r="U689" s="49" t="str" cm="1">
        <f t="array" aca="1" ref="U689" ca="1">IF(ISBLANK(A689),"",IF(S689="Styrkhæft",_xlfn.XLOOKUP(T689,Vegalengdir[Texti],INDIRECT("Vegalengdir["&amp;'Upplýsingar um umsækjanda'!$B$10&amp;"]"),0%,0)))</f>
        <v/>
      </c>
      <c r="V689" s="72" t="str">
        <f t="shared" si="10"/>
        <v/>
      </c>
    </row>
    <row r="690" spans="1:22" x14ac:dyDescent="0.25">
      <c r="A690" s="47"/>
      <c r="B690" s="47"/>
      <c r="C690" s="47"/>
      <c r="D690" s="117"/>
      <c r="E690" s="47"/>
      <c r="F690" s="37"/>
      <c r="G690" s="47"/>
      <c r="H690" s="37"/>
      <c r="I690" s="37"/>
      <c r="J690" s="51"/>
      <c r="K690" s="51"/>
      <c r="L690" s="51"/>
      <c r="M690" s="51"/>
      <c r="N690" s="51"/>
      <c r="O690" s="51"/>
      <c r="P690" s="51"/>
      <c r="R690" s="38" t="s">
        <v>450</v>
      </c>
      <c r="S690" s="38" t="str" cm="1">
        <f t="array" ref="S690">_xlfn.XLOOKUP(R690,INDEX(Flettilisti,,1),INDEX(Flettilisti,,2),,0)</f>
        <v>Vantar flokkun</v>
      </c>
      <c r="T690" s="38" t="str">
        <f>IF(ISBLANK(M690),"",IF(M690&lt;Gögn!$J$2,Gögn!$K$2,IF(M690&gt;Gögn!$J$4,Gögn!$K$4,Gögn!$K$3)))</f>
        <v/>
      </c>
      <c r="U690" s="49" t="str" cm="1">
        <f t="array" aca="1" ref="U690" ca="1">IF(ISBLANK(A690),"",IF(S690="Styrkhæft",_xlfn.XLOOKUP(T690,Vegalengdir[Texti],INDIRECT("Vegalengdir["&amp;'Upplýsingar um umsækjanda'!$B$10&amp;"]"),0%,0)))</f>
        <v/>
      </c>
      <c r="V690" s="72" t="str">
        <f t="shared" si="10"/>
        <v/>
      </c>
    </row>
    <row r="691" spans="1:22" x14ac:dyDescent="0.25">
      <c r="A691" s="47"/>
      <c r="B691" s="47"/>
      <c r="C691" s="47"/>
      <c r="D691" s="117"/>
      <c r="E691" s="47"/>
      <c r="F691" s="37"/>
      <c r="G691" s="47"/>
      <c r="H691" s="37"/>
      <c r="I691" s="37"/>
      <c r="J691" s="51"/>
      <c r="K691" s="51"/>
      <c r="L691" s="51"/>
      <c r="M691" s="51"/>
      <c r="N691" s="51"/>
      <c r="O691" s="51"/>
      <c r="P691" s="51"/>
      <c r="R691" s="38" t="s">
        <v>450</v>
      </c>
      <c r="S691" s="38" t="str" cm="1">
        <f t="array" ref="S691">_xlfn.XLOOKUP(R691,INDEX(Flettilisti,,1),INDEX(Flettilisti,,2),,0)</f>
        <v>Vantar flokkun</v>
      </c>
      <c r="T691" s="38" t="str">
        <f>IF(ISBLANK(M691),"",IF(M691&lt;Gögn!$J$2,Gögn!$K$2,IF(M691&gt;Gögn!$J$4,Gögn!$K$4,Gögn!$K$3)))</f>
        <v/>
      </c>
      <c r="U691" s="49" t="str" cm="1">
        <f t="array" aca="1" ref="U691" ca="1">IF(ISBLANK(A691),"",IF(S691="Styrkhæft",_xlfn.XLOOKUP(T691,Vegalengdir[Texti],INDIRECT("Vegalengdir["&amp;'Upplýsingar um umsækjanda'!$B$10&amp;"]"),0%,0)))</f>
        <v/>
      </c>
      <c r="V691" s="72" t="str">
        <f t="shared" si="10"/>
        <v/>
      </c>
    </row>
    <row r="692" spans="1:22" x14ac:dyDescent="0.25">
      <c r="A692" s="47"/>
      <c r="B692" s="47"/>
      <c r="C692" s="47"/>
      <c r="D692" s="117"/>
      <c r="E692" s="47"/>
      <c r="F692" s="37"/>
      <c r="G692" s="47"/>
      <c r="H692" s="37"/>
      <c r="I692" s="37"/>
      <c r="J692" s="51"/>
      <c r="K692" s="51"/>
      <c r="L692" s="51"/>
      <c r="M692" s="51"/>
      <c r="N692" s="51"/>
      <c r="O692" s="51"/>
      <c r="P692" s="51"/>
      <c r="R692" s="38" t="s">
        <v>450</v>
      </c>
      <c r="S692" s="38" t="str" cm="1">
        <f t="array" ref="S692">_xlfn.XLOOKUP(R692,INDEX(Flettilisti,,1),INDEX(Flettilisti,,2),,0)</f>
        <v>Vantar flokkun</v>
      </c>
      <c r="T692" s="38" t="str">
        <f>IF(ISBLANK(M692),"",IF(M692&lt;Gögn!$J$2,Gögn!$K$2,IF(M692&gt;Gögn!$J$4,Gögn!$K$4,Gögn!$K$3)))</f>
        <v/>
      </c>
      <c r="U692" s="49" t="str" cm="1">
        <f t="array" aca="1" ref="U692" ca="1">IF(ISBLANK(A692),"",IF(S692="Styrkhæft",_xlfn.XLOOKUP(T692,Vegalengdir[Texti],INDIRECT("Vegalengdir["&amp;'Upplýsingar um umsækjanda'!$B$10&amp;"]"),0%,0)))</f>
        <v/>
      </c>
      <c r="V692" s="72" t="str">
        <f t="shared" si="10"/>
        <v/>
      </c>
    </row>
    <row r="693" spans="1:22" x14ac:dyDescent="0.25">
      <c r="A693" s="47"/>
      <c r="B693" s="47"/>
      <c r="C693" s="47"/>
      <c r="D693" s="117"/>
      <c r="E693" s="47"/>
      <c r="F693" s="37"/>
      <c r="G693" s="47"/>
      <c r="H693" s="37"/>
      <c r="I693" s="37"/>
      <c r="J693" s="51"/>
      <c r="K693" s="51"/>
      <c r="L693" s="51"/>
      <c r="M693" s="51"/>
      <c r="N693" s="51"/>
      <c r="O693" s="51"/>
      <c r="P693" s="51"/>
      <c r="R693" s="38" t="s">
        <v>450</v>
      </c>
      <c r="S693" s="38" t="str" cm="1">
        <f t="array" ref="S693">_xlfn.XLOOKUP(R693,INDEX(Flettilisti,,1),INDEX(Flettilisti,,2),,0)</f>
        <v>Vantar flokkun</v>
      </c>
      <c r="T693" s="38" t="str">
        <f>IF(ISBLANK(M693),"",IF(M693&lt;Gögn!$J$2,Gögn!$K$2,IF(M693&gt;Gögn!$J$4,Gögn!$K$4,Gögn!$K$3)))</f>
        <v/>
      </c>
      <c r="U693" s="49" t="str" cm="1">
        <f t="array" aca="1" ref="U693" ca="1">IF(ISBLANK(A693),"",IF(S693="Styrkhæft",_xlfn.XLOOKUP(T693,Vegalengdir[Texti],INDIRECT("Vegalengdir["&amp;'Upplýsingar um umsækjanda'!$B$10&amp;"]"),0%,0)))</f>
        <v/>
      </c>
      <c r="V693" s="72" t="str">
        <f t="shared" si="10"/>
        <v/>
      </c>
    </row>
    <row r="694" spans="1:22" x14ac:dyDescent="0.25">
      <c r="A694" s="47"/>
      <c r="B694" s="47"/>
      <c r="C694" s="47"/>
      <c r="D694" s="117"/>
      <c r="E694" s="47"/>
      <c r="F694" s="37"/>
      <c r="G694" s="47"/>
      <c r="H694" s="37"/>
      <c r="I694" s="37"/>
      <c r="J694" s="51"/>
      <c r="K694" s="51"/>
      <c r="L694" s="51"/>
      <c r="M694" s="51"/>
      <c r="N694" s="51"/>
      <c r="O694" s="51"/>
      <c r="P694" s="51"/>
      <c r="R694" s="38" t="s">
        <v>450</v>
      </c>
      <c r="S694" s="38" t="str" cm="1">
        <f t="array" ref="S694">_xlfn.XLOOKUP(R694,INDEX(Flettilisti,,1),INDEX(Flettilisti,,2),,0)</f>
        <v>Vantar flokkun</v>
      </c>
      <c r="T694" s="38" t="str">
        <f>IF(ISBLANK(M694),"",IF(M694&lt;Gögn!$J$2,Gögn!$K$2,IF(M694&gt;Gögn!$J$4,Gögn!$K$4,Gögn!$K$3)))</f>
        <v/>
      </c>
      <c r="U694" s="49" t="str" cm="1">
        <f t="array" aca="1" ref="U694" ca="1">IF(ISBLANK(A694),"",IF(S694="Styrkhæft",_xlfn.XLOOKUP(T694,Vegalengdir[Texti],INDIRECT("Vegalengdir["&amp;'Upplýsingar um umsækjanda'!$B$10&amp;"]"),0%,0)))</f>
        <v/>
      </c>
      <c r="V694" s="72" t="str">
        <f t="shared" si="10"/>
        <v/>
      </c>
    </row>
    <row r="695" spans="1:22" x14ac:dyDescent="0.25">
      <c r="A695" s="47"/>
      <c r="B695" s="47"/>
      <c r="C695" s="47"/>
      <c r="D695" s="117"/>
      <c r="E695" s="47"/>
      <c r="F695" s="37"/>
      <c r="G695" s="47"/>
      <c r="H695" s="37"/>
      <c r="I695" s="37"/>
      <c r="J695" s="51"/>
      <c r="K695" s="51"/>
      <c r="L695" s="51"/>
      <c r="M695" s="51"/>
      <c r="N695" s="51"/>
      <c r="O695" s="51"/>
      <c r="P695" s="51"/>
      <c r="R695" s="38" t="s">
        <v>450</v>
      </c>
      <c r="S695" s="38" t="str" cm="1">
        <f t="array" ref="S695">_xlfn.XLOOKUP(R695,INDEX(Flettilisti,,1),INDEX(Flettilisti,,2),,0)</f>
        <v>Vantar flokkun</v>
      </c>
      <c r="T695" s="38" t="str">
        <f>IF(ISBLANK(M695),"",IF(M695&lt;Gögn!$J$2,Gögn!$K$2,IF(M695&gt;Gögn!$J$4,Gögn!$K$4,Gögn!$K$3)))</f>
        <v/>
      </c>
      <c r="U695" s="49" t="str" cm="1">
        <f t="array" aca="1" ref="U695" ca="1">IF(ISBLANK(A695),"",IF(S695="Styrkhæft",_xlfn.XLOOKUP(T695,Vegalengdir[Texti],INDIRECT("Vegalengdir["&amp;'Upplýsingar um umsækjanda'!$B$10&amp;"]"),0%,0)))</f>
        <v/>
      </c>
      <c r="V695" s="72" t="str">
        <f t="shared" si="10"/>
        <v/>
      </c>
    </row>
    <row r="696" spans="1:22" x14ac:dyDescent="0.25">
      <c r="A696" s="47"/>
      <c r="B696" s="47"/>
      <c r="C696" s="47"/>
      <c r="D696" s="117"/>
      <c r="E696" s="47"/>
      <c r="F696" s="37"/>
      <c r="G696" s="47"/>
      <c r="H696" s="37"/>
      <c r="I696" s="37"/>
      <c r="J696" s="51"/>
      <c r="K696" s="51"/>
      <c r="L696" s="51"/>
      <c r="M696" s="51"/>
      <c r="N696" s="51"/>
      <c r="O696" s="51"/>
      <c r="P696" s="51"/>
      <c r="R696" s="38" t="s">
        <v>450</v>
      </c>
      <c r="S696" s="38" t="str" cm="1">
        <f t="array" ref="S696">_xlfn.XLOOKUP(R696,INDEX(Flettilisti,,1),INDEX(Flettilisti,,2),,0)</f>
        <v>Vantar flokkun</v>
      </c>
      <c r="T696" s="38" t="str">
        <f>IF(ISBLANK(M696),"",IF(M696&lt;Gögn!$J$2,Gögn!$K$2,IF(M696&gt;Gögn!$J$4,Gögn!$K$4,Gögn!$K$3)))</f>
        <v/>
      </c>
      <c r="U696" s="49" t="str" cm="1">
        <f t="array" aca="1" ref="U696" ca="1">IF(ISBLANK(A696),"",IF(S696="Styrkhæft",_xlfn.XLOOKUP(T696,Vegalengdir[Texti],INDIRECT("Vegalengdir["&amp;'Upplýsingar um umsækjanda'!$B$10&amp;"]"),0%,0)))</f>
        <v/>
      </c>
      <c r="V696" s="72" t="str">
        <f t="shared" si="10"/>
        <v/>
      </c>
    </row>
    <row r="697" spans="1:22" x14ac:dyDescent="0.25">
      <c r="A697" s="47"/>
      <c r="B697" s="47"/>
      <c r="C697" s="47"/>
      <c r="D697" s="117"/>
      <c r="E697" s="47"/>
      <c r="F697" s="37"/>
      <c r="G697" s="47"/>
      <c r="H697" s="37"/>
      <c r="I697" s="37"/>
      <c r="J697" s="51"/>
      <c r="K697" s="51"/>
      <c r="L697" s="51"/>
      <c r="M697" s="51"/>
      <c r="N697" s="51"/>
      <c r="O697" s="51"/>
      <c r="P697" s="51"/>
      <c r="R697" s="38" t="s">
        <v>450</v>
      </c>
      <c r="S697" s="38" t="str" cm="1">
        <f t="array" ref="S697">_xlfn.XLOOKUP(R697,INDEX(Flettilisti,,1),INDEX(Flettilisti,,2),,0)</f>
        <v>Vantar flokkun</v>
      </c>
      <c r="T697" s="38" t="str">
        <f>IF(ISBLANK(M697),"",IF(M697&lt;Gögn!$J$2,Gögn!$K$2,IF(M697&gt;Gögn!$J$4,Gögn!$K$4,Gögn!$K$3)))</f>
        <v/>
      </c>
      <c r="U697" s="49" t="str" cm="1">
        <f t="array" aca="1" ref="U697" ca="1">IF(ISBLANK(A697),"",IF(S697="Styrkhæft",_xlfn.XLOOKUP(T697,Vegalengdir[Texti],INDIRECT("Vegalengdir["&amp;'Upplýsingar um umsækjanda'!$B$10&amp;"]"),0%,0)))</f>
        <v/>
      </c>
      <c r="V697" s="72" t="str">
        <f t="shared" si="10"/>
        <v/>
      </c>
    </row>
    <row r="698" spans="1:22" x14ac:dyDescent="0.25">
      <c r="A698" s="47"/>
      <c r="B698" s="47"/>
      <c r="C698" s="47"/>
      <c r="D698" s="117"/>
      <c r="E698" s="47"/>
      <c r="F698" s="37"/>
      <c r="G698" s="47"/>
      <c r="H698" s="37"/>
      <c r="I698" s="37"/>
      <c r="J698" s="51"/>
      <c r="K698" s="51"/>
      <c r="L698" s="51"/>
      <c r="M698" s="51"/>
      <c r="N698" s="51"/>
      <c r="O698" s="51"/>
      <c r="P698" s="51"/>
      <c r="R698" s="38" t="s">
        <v>450</v>
      </c>
      <c r="S698" s="38" t="str" cm="1">
        <f t="array" ref="S698">_xlfn.XLOOKUP(R698,INDEX(Flettilisti,,1),INDEX(Flettilisti,,2),,0)</f>
        <v>Vantar flokkun</v>
      </c>
      <c r="T698" s="38" t="str">
        <f>IF(ISBLANK(M698),"",IF(M698&lt;Gögn!$J$2,Gögn!$K$2,IF(M698&gt;Gögn!$J$4,Gögn!$K$4,Gögn!$K$3)))</f>
        <v/>
      </c>
      <c r="U698" s="49" t="str" cm="1">
        <f t="array" aca="1" ref="U698" ca="1">IF(ISBLANK(A698),"",IF(S698="Styrkhæft",_xlfn.XLOOKUP(T698,Vegalengdir[Texti],INDIRECT("Vegalengdir["&amp;'Upplýsingar um umsækjanda'!$B$10&amp;"]"),0%,0)))</f>
        <v/>
      </c>
      <c r="V698" s="72" t="str">
        <f t="shared" si="10"/>
        <v/>
      </c>
    </row>
    <row r="699" spans="1:22" x14ac:dyDescent="0.25">
      <c r="A699" s="47"/>
      <c r="B699" s="47"/>
      <c r="C699" s="47"/>
      <c r="D699" s="117"/>
      <c r="E699" s="47"/>
      <c r="F699" s="37"/>
      <c r="G699" s="47"/>
      <c r="H699" s="37"/>
      <c r="I699" s="37"/>
      <c r="J699" s="51"/>
      <c r="K699" s="51"/>
      <c r="L699" s="51"/>
      <c r="M699" s="51"/>
      <c r="N699" s="51"/>
      <c r="O699" s="51"/>
      <c r="P699" s="51"/>
      <c r="R699" s="38" t="s">
        <v>450</v>
      </c>
      <c r="S699" s="38" t="str" cm="1">
        <f t="array" ref="S699">_xlfn.XLOOKUP(R699,INDEX(Flettilisti,,1),INDEX(Flettilisti,,2),,0)</f>
        <v>Vantar flokkun</v>
      </c>
      <c r="T699" s="38" t="str">
        <f>IF(ISBLANK(M699),"",IF(M699&lt;Gögn!$J$2,Gögn!$K$2,IF(M699&gt;Gögn!$J$4,Gögn!$K$4,Gögn!$K$3)))</f>
        <v/>
      </c>
      <c r="U699" s="49" t="str" cm="1">
        <f t="array" aca="1" ref="U699" ca="1">IF(ISBLANK(A699),"",IF(S699="Styrkhæft",_xlfn.XLOOKUP(T699,Vegalengdir[Texti],INDIRECT("Vegalengdir["&amp;'Upplýsingar um umsækjanda'!$B$10&amp;"]"),0%,0)))</f>
        <v/>
      </c>
      <c r="V699" s="72" t="str">
        <f t="shared" si="10"/>
        <v/>
      </c>
    </row>
    <row r="700" spans="1:22" x14ac:dyDescent="0.25">
      <c r="A700" s="47"/>
      <c r="B700" s="47"/>
      <c r="C700" s="47"/>
      <c r="D700" s="117"/>
      <c r="E700" s="47"/>
      <c r="F700" s="37"/>
      <c r="G700" s="47"/>
      <c r="H700" s="37"/>
      <c r="I700" s="37"/>
      <c r="J700" s="51"/>
      <c r="K700" s="51"/>
      <c r="L700" s="51"/>
      <c r="M700" s="51"/>
      <c r="N700" s="51"/>
      <c r="O700" s="51"/>
      <c r="P700" s="51"/>
      <c r="R700" s="38" t="s">
        <v>450</v>
      </c>
      <c r="S700" s="38" t="str" cm="1">
        <f t="array" ref="S700">_xlfn.XLOOKUP(R700,INDEX(Flettilisti,,1),INDEX(Flettilisti,,2),,0)</f>
        <v>Vantar flokkun</v>
      </c>
      <c r="T700" s="38" t="str">
        <f>IF(ISBLANK(M700),"",IF(M700&lt;Gögn!$J$2,Gögn!$K$2,IF(M700&gt;Gögn!$J$4,Gögn!$K$4,Gögn!$K$3)))</f>
        <v/>
      </c>
      <c r="U700" s="49" t="str" cm="1">
        <f t="array" aca="1" ref="U700" ca="1">IF(ISBLANK(A700),"",IF(S700="Styrkhæft",_xlfn.XLOOKUP(T700,Vegalengdir[Texti],INDIRECT("Vegalengdir["&amp;'Upplýsingar um umsækjanda'!$B$10&amp;"]"),0%,0)))</f>
        <v/>
      </c>
      <c r="V700" s="72" t="str">
        <f t="shared" si="10"/>
        <v/>
      </c>
    </row>
    <row r="701" spans="1:22" x14ac:dyDescent="0.25">
      <c r="A701" s="47"/>
      <c r="B701" s="47"/>
      <c r="C701" s="47"/>
      <c r="D701" s="117"/>
      <c r="E701" s="47"/>
      <c r="F701" s="37"/>
      <c r="G701" s="47"/>
      <c r="H701" s="37"/>
      <c r="I701" s="37"/>
      <c r="J701" s="51"/>
      <c r="K701" s="51"/>
      <c r="L701" s="51"/>
      <c r="M701" s="51"/>
      <c r="N701" s="51"/>
      <c r="O701" s="51"/>
      <c r="P701" s="51"/>
      <c r="R701" s="38" t="s">
        <v>450</v>
      </c>
      <c r="S701" s="38" t="str" cm="1">
        <f t="array" ref="S701">_xlfn.XLOOKUP(R701,INDEX(Flettilisti,,1),INDEX(Flettilisti,,2),,0)</f>
        <v>Vantar flokkun</v>
      </c>
      <c r="T701" s="38" t="str">
        <f>IF(ISBLANK(M701),"",IF(M701&lt;Gögn!$J$2,Gögn!$K$2,IF(M701&gt;Gögn!$J$4,Gögn!$K$4,Gögn!$K$3)))</f>
        <v/>
      </c>
      <c r="U701" s="49" t="str" cm="1">
        <f t="array" aca="1" ref="U701" ca="1">IF(ISBLANK(A701),"",IF(S701="Styrkhæft",_xlfn.XLOOKUP(T701,Vegalengdir[Texti],INDIRECT("Vegalengdir["&amp;'Upplýsingar um umsækjanda'!$B$10&amp;"]"),0%,0)))</f>
        <v/>
      </c>
      <c r="V701" s="72" t="str">
        <f t="shared" si="10"/>
        <v/>
      </c>
    </row>
    <row r="702" spans="1:22" x14ac:dyDescent="0.25">
      <c r="A702" s="47"/>
      <c r="B702" s="47"/>
      <c r="C702" s="47"/>
      <c r="D702" s="117"/>
      <c r="E702" s="47"/>
      <c r="F702" s="37"/>
      <c r="G702" s="47"/>
      <c r="H702" s="37"/>
      <c r="I702" s="37"/>
      <c r="J702" s="51"/>
      <c r="K702" s="51"/>
      <c r="L702" s="51"/>
      <c r="M702" s="51"/>
      <c r="N702" s="51"/>
      <c r="O702" s="51"/>
      <c r="P702" s="51"/>
      <c r="R702" s="38" t="s">
        <v>450</v>
      </c>
      <c r="S702" s="38" t="str" cm="1">
        <f t="array" ref="S702">_xlfn.XLOOKUP(R702,INDEX(Flettilisti,,1),INDEX(Flettilisti,,2),,0)</f>
        <v>Vantar flokkun</v>
      </c>
      <c r="T702" s="38" t="str">
        <f>IF(ISBLANK(M702),"",IF(M702&lt;Gögn!$J$2,Gögn!$K$2,IF(M702&gt;Gögn!$J$4,Gögn!$K$4,Gögn!$K$3)))</f>
        <v/>
      </c>
      <c r="U702" s="49" t="str" cm="1">
        <f t="array" aca="1" ref="U702" ca="1">IF(ISBLANK(A702),"",IF(S702="Styrkhæft",_xlfn.XLOOKUP(T702,Vegalengdir[Texti],INDIRECT("Vegalengdir["&amp;'Upplýsingar um umsækjanda'!$B$10&amp;"]"),0%,0)))</f>
        <v/>
      </c>
      <c r="V702" s="72" t="str">
        <f t="shared" si="10"/>
        <v/>
      </c>
    </row>
    <row r="703" spans="1:22" x14ac:dyDescent="0.25">
      <c r="A703" s="47"/>
      <c r="B703" s="47"/>
      <c r="C703" s="47"/>
      <c r="D703" s="117"/>
      <c r="E703" s="47"/>
      <c r="F703" s="37"/>
      <c r="G703" s="47"/>
      <c r="H703" s="37"/>
      <c r="I703" s="37"/>
      <c r="J703" s="51"/>
      <c r="K703" s="51"/>
      <c r="L703" s="51"/>
      <c r="M703" s="51"/>
      <c r="N703" s="51"/>
      <c r="O703" s="51"/>
      <c r="P703" s="51"/>
      <c r="R703" s="38" t="s">
        <v>450</v>
      </c>
      <c r="S703" s="38" t="str" cm="1">
        <f t="array" ref="S703">_xlfn.XLOOKUP(R703,INDEX(Flettilisti,,1),INDEX(Flettilisti,,2),,0)</f>
        <v>Vantar flokkun</v>
      </c>
      <c r="T703" s="38" t="str">
        <f>IF(ISBLANK(M703),"",IF(M703&lt;Gögn!$J$2,Gögn!$K$2,IF(M703&gt;Gögn!$J$4,Gögn!$K$4,Gögn!$K$3)))</f>
        <v/>
      </c>
      <c r="U703" s="49" t="str" cm="1">
        <f t="array" aca="1" ref="U703" ca="1">IF(ISBLANK(A703),"",IF(S703="Styrkhæft",_xlfn.XLOOKUP(T703,Vegalengdir[Texti],INDIRECT("Vegalengdir["&amp;'Upplýsingar um umsækjanda'!$B$10&amp;"]"),0%,0)))</f>
        <v/>
      </c>
      <c r="V703" s="72" t="str">
        <f t="shared" si="10"/>
        <v/>
      </c>
    </row>
    <row r="704" spans="1:22" x14ac:dyDescent="0.25">
      <c r="A704" s="47"/>
      <c r="B704" s="47"/>
      <c r="C704" s="47"/>
      <c r="D704" s="117"/>
      <c r="E704" s="47"/>
      <c r="F704" s="37"/>
      <c r="G704" s="47"/>
      <c r="H704" s="37"/>
      <c r="I704" s="37"/>
      <c r="J704" s="51"/>
      <c r="K704" s="51"/>
      <c r="L704" s="51"/>
      <c r="M704" s="51"/>
      <c r="N704" s="51"/>
      <c r="O704" s="51"/>
      <c r="P704" s="51"/>
      <c r="R704" s="38" t="s">
        <v>450</v>
      </c>
      <c r="S704" s="38" t="str" cm="1">
        <f t="array" ref="S704">_xlfn.XLOOKUP(R704,INDEX(Flettilisti,,1),INDEX(Flettilisti,,2),,0)</f>
        <v>Vantar flokkun</v>
      </c>
      <c r="T704" s="38" t="str">
        <f>IF(ISBLANK(M704),"",IF(M704&lt;Gögn!$J$2,Gögn!$K$2,IF(M704&gt;Gögn!$J$4,Gögn!$K$4,Gögn!$K$3)))</f>
        <v/>
      </c>
      <c r="U704" s="49" t="str" cm="1">
        <f t="array" aca="1" ref="U704" ca="1">IF(ISBLANK(A704),"",IF(S704="Styrkhæft",_xlfn.XLOOKUP(T704,Vegalengdir[Texti],INDIRECT("Vegalengdir["&amp;'Upplýsingar um umsækjanda'!$B$10&amp;"]"),0%,0)))</f>
        <v/>
      </c>
      <c r="V704" s="72" t="str">
        <f t="shared" si="10"/>
        <v/>
      </c>
    </row>
    <row r="705" spans="1:22" x14ac:dyDescent="0.25">
      <c r="A705" s="47"/>
      <c r="B705" s="47"/>
      <c r="C705" s="47"/>
      <c r="D705" s="117"/>
      <c r="E705" s="47"/>
      <c r="F705" s="37"/>
      <c r="G705" s="47"/>
      <c r="H705" s="37"/>
      <c r="I705" s="37"/>
      <c r="J705" s="51"/>
      <c r="K705" s="51"/>
      <c r="L705" s="51"/>
      <c r="M705" s="51"/>
      <c r="N705" s="51"/>
      <c r="O705" s="51"/>
      <c r="P705" s="51"/>
      <c r="R705" s="38" t="s">
        <v>450</v>
      </c>
      <c r="S705" s="38" t="str" cm="1">
        <f t="array" ref="S705">_xlfn.XLOOKUP(R705,INDEX(Flettilisti,,1),INDEX(Flettilisti,,2),,0)</f>
        <v>Vantar flokkun</v>
      </c>
      <c r="T705" s="38" t="str">
        <f>IF(ISBLANK(M705),"",IF(M705&lt;Gögn!$J$2,Gögn!$K$2,IF(M705&gt;Gögn!$J$4,Gögn!$K$4,Gögn!$K$3)))</f>
        <v/>
      </c>
      <c r="U705" s="49" t="str" cm="1">
        <f t="array" aca="1" ref="U705" ca="1">IF(ISBLANK(A705),"",IF(S705="Styrkhæft",_xlfn.XLOOKUP(T705,Vegalengdir[Texti],INDIRECT("Vegalengdir["&amp;'Upplýsingar um umsækjanda'!$B$10&amp;"]"),0%,0)))</f>
        <v/>
      </c>
      <c r="V705" s="72" t="str">
        <f t="shared" si="10"/>
        <v/>
      </c>
    </row>
    <row r="706" spans="1:22" x14ac:dyDescent="0.25">
      <c r="A706" s="47"/>
      <c r="B706" s="47"/>
      <c r="C706" s="47"/>
      <c r="D706" s="117"/>
      <c r="E706" s="47"/>
      <c r="F706" s="37"/>
      <c r="G706" s="47"/>
      <c r="H706" s="37"/>
      <c r="I706" s="37"/>
      <c r="J706" s="51"/>
      <c r="K706" s="51"/>
      <c r="L706" s="51"/>
      <c r="M706" s="51"/>
      <c r="N706" s="51"/>
      <c r="O706" s="51"/>
      <c r="P706" s="51"/>
      <c r="R706" s="38" t="s">
        <v>450</v>
      </c>
      <c r="S706" s="38" t="str" cm="1">
        <f t="array" ref="S706">_xlfn.XLOOKUP(R706,INDEX(Flettilisti,,1),INDEX(Flettilisti,,2),,0)</f>
        <v>Vantar flokkun</v>
      </c>
      <c r="T706" s="38" t="str">
        <f>IF(ISBLANK(M706),"",IF(M706&lt;Gögn!$J$2,Gögn!$K$2,IF(M706&gt;Gögn!$J$4,Gögn!$K$4,Gögn!$K$3)))</f>
        <v/>
      </c>
      <c r="U706" s="49" t="str" cm="1">
        <f t="array" aca="1" ref="U706" ca="1">IF(ISBLANK(A706),"",IF(S706="Styrkhæft",_xlfn.XLOOKUP(T706,Vegalengdir[Texti],INDIRECT("Vegalengdir["&amp;'Upplýsingar um umsækjanda'!$B$10&amp;"]"),0%,0)))</f>
        <v/>
      </c>
      <c r="V706" s="72" t="str">
        <f t="shared" si="10"/>
        <v/>
      </c>
    </row>
    <row r="707" spans="1:22" x14ac:dyDescent="0.25">
      <c r="A707" s="47"/>
      <c r="B707" s="47"/>
      <c r="C707" s="47"/>
      <c r="D707" s="117"/>
      <c r="E707" s="47"/>
      <c r="F707" s="37"/>
      <c r="G707" s="47"/>
      <c r="H707" s="37"/>
      <c r="I707" s="37"/>
      <c r="J707" s="51"/>
      <c r="K707" s="51"/>
      <c r="L707" s="51"/>
      <c r="M707" s="51"/>
      <c r="N707" s="51"/>
      <c r="O707" s="51"/>
      <c r="P707" s="51"/>
      <c r="R707" s="38" t="s">
        <v>450</v>
      </c>
      <c r="S707" s="38" t="str" cm="1">
        <f t="array" ref="S707">_xlfn.XLOOKUP(R707,INDEX(Flettilisti,,1),INDEX(Flettilisti,,2),,0)</f>
        <v>Vantar flokkun</v>
      </c>
      <c r="T707" s="38" t="str">
        <f>IF(ISBLANK(M707),"",IF(M707&lt;Gögn!$J$2,Gögn!$K$2,IF(M707&gt;Gögn!$J$4,Gögn!$K$4,Gögn!$K$3)))</f>
        <v/>
      </c>
      <c r="U707" s="49" t="str" cm="1">
        <f t="array" aca="1" ref="U707" ca="1">IF(ISBLANK(A707),"",IF(S707="Styrkhæft",_xlfn.XLOOKUP(T707,Vegalengdir[Texti],INDIRECT("Vegalengdir["&amp;'Upplýsingar um umsækjanda'!$B$10&amp;"]"),0%,0)))</f>
        <v/>
      </c>
      <c r="V707" s="72" t="str">
        <f t="shared" ref="V707:V770" si="11">IF(ISBLANK(A707),"",U707*P707)</f>
        <v/>
      </c>
    </row>
    <row r="708" spans="1:22" x14ac:dyDescent="0.25">
      <c r="A708" s="47"/>
      <c r="B708" s="47"/>
      <c r="C708" s="47"/>
      <c r="D708" s="117"/>
      <c r="E708" s="47"/>
      <c r="F708" s="37"/>
      <c r="G708" s="47"/>
      <c r="H708" s="37"/>
      <c r="I708" s="37"/>
      <c r="J708" s="51"/>
      <c r="K708" s="51"/>
      <c r="L708" s="51"/>
      <c r="M708" s="51"/>
      <c r="N708" s="51"/>
      <c r="O708" s="51"/>
      <c r="P708" s="51"/>
      <c r="R708" s="38" t="s">
        <v>450</v>
      </c>
      <c r="S708" s="38" t="str" cm="1">
        <f t="array" ref="S708">_xlfn.XLOOKUP(R708,INDEX(Flettilisti,,1),INDEX(Flettilisti,,2),,0)</f>
        <v>Vantar flokkun</v>
      </c>
      <c r="T708" s="38" t="str">
        <f>IF(ISBLANK(M708),"",IF(M708&lt;Gögn!$J$2,Gögn!$K$2,IF(M708&gt;Gögn!$J$4,Gögn!$K$4,Gögn!$K$3)))</f>
        <v/>
      </c>
      <c r="U708" s="49" t="str" cm="1">
        <f t="array" aca="1" ref="U708" ca="1">IF(ISBLANK(A708),"",IF(S708="Styrkhæft",_xlfn.XLOOKUP(T708,Vegalengdir[Texti],INDIRECT("Vegalengdir["&amp;'Upplýsingar um umsækjanda'!$B$10&amp;"]"),0%,0)))</f>
        <v/>
      </c>
      <c r="V708" s="72" t="str">
        <f t="shared" si="11"/>
        <v/>
      </c>
    </row>
    <row r="709" spans="1:22" x14ac:dyDescent="0.25">
      <c r="A709" s="47"/>
      <c r="B709" s="47"/>
      <c r="C709" s="47"/>
      <c r="D709" s="117"/>
      <c r="E709" s="47"/>
      <c r="F709" s="37"/>
      <c r="G709" s="47"/>
      <c r="H709" s="37"/>
      <c r="I709" s="37"/>
      <c r="J709" s="51"/>
      <c r="K709" s="51"/>
      <c r="L709" s="51"/>
      <c r="M709" s="51"/>
      <c r="N709" s="51"/>
      <c r="O709" s="51"/>
      <c r="P709" s="51"/>
      <c r="R709" s="38" t="s">
        <v>450</v>
      </c>
      <c r="S709" s="38" t="str" cm="1">
        <f t="array" ref="S709">_xlfn.XLOOKUP(R709,INDEX(Flettilisti,,1),INDEX(Flettilisti,,2),,0)</f>
        <v>Vantar flokkun</v>
      </c>
      <c r="T709" s="38" t="str">
        <f>IF(ISBLANK(M709),"",IF(M709&lt;Gögn!$J$2,Gögn!$K$2,IF(M709&gt;Gögn!$J$4,Gögn!$K$4,Gögn!$K$3)))</f>
        <v/>
      </c>
      <c r="U709" s="49" t="str" cm="1">
        <f t="array" aca="1" ref="U709" ca="1">IF(ISBLANK(A709),"",IF(S709="Styrkhæft",_xlfn.XLOOKUP(T709,Vegalengdir[Texti],INDIRECT("Vegalengdir["&amp;'Upplýsingar um umsækjanda'!$B$10&amp;"]"),0%,0)))</f>
        <v/>
      </c>
      <c r="V709" s="72" t="str">
        <f t="shared" si="11"/>
        <v/>
      </c>
    </row>
    <row r="710" spans="1:22" x14ac:dyDescent="0.25">
      <c r="A710" s="47"/>
      <c r="B710" s="47"/>
      <c r="C710" s="47"/>
      <c r="D710" s="117"/>
      <c r="E710" s="47"/>
      <c r="F710" s="37"/>
      <c r="G710" s="47"/>
      <c r="H710" s="37"/>
      <c r="I710" s="37"/>
      <c r="J710" s="51"/>
      <c r="K710" s="51"/>
      <c r="L710" s="51"/>
      <c r="M710" s="51"/>
      <c r="N710" s="51"/>
      <c r="O710" s="51"/>
      <c r="P710" s="51"/>
      <c r="R710" s="38" t="s">
        <v>450</v>
      </c>
      <c r="S710" s="38" t="str" cm="1">
        <f t="array" ref="S710">_xlfn.XLOOKUP(R710,INDEX(Flettilisti,,1),INDEX(Flettilisti,,2),,0)</f>
        <v>Vantar flokkun</v>
      </c>
      <c r="T710" s="38" t="str">
        <f>IF(ISBLANK(M710),"",IF(M710&lt;Gögn!$J$2,Gögn!$K$2,IF(M710&gt;Gögn!$J$4,Gögn!$K$4,Gögn!$K$3)))</f>
        <v/>
      </c>
      <c r="U710" s="49" t="str" cm="1">
        <f t="array" aca="1" ref="U710" ca="1">IF(ISBLANK(A710),"",IF(S710="Styrkhæft",_xlfn.XLOOKUP(T710,Vegalengdir[Texti],INDIRECT("Vegalengdir["&amp;'Upplýsingar um umsækjanda'!$B$10&amp;"]"),0%,0)))</f>
        <v/>
      </c>
      <c r="V710" s="72" t="str">
        <f t="shared" si="11"/>
        <v/>
      </c>
    </row>
    <row r="711" spans="1:22" x14ac:dyDescent="0.25">
      <c r="A711" s="47"/>
      <c r="B711" s="47"/>
      <c r="C711" s="47"/>
      <c r="D711" s="117"/>
      <c r="E711" s="47"/>
      <c r="F711" s="37"/>
      <c r="G711" s="47"/>
      <c r="H711" s="37"/>
      <c r="I711" s="37"/>
      <c r="J711" s="51"/>
      <c r="K711" s="51"/>
      <c r="L711" s="51"/>
      <c r="M711" s="51"/>
      <c r="N711" s="51"/>
      <c r="O711" s="51"/>
      <c r="P711" s="51"/>
      <c r="R711" s="38" t="s">
        <v>450</v>
      </c>
      <c r="S711" s="38" t="str" cm="1">
        <f t="array" ref="S711">_xlfn.XLOOKUP(R711,INDEX(Flettilisti,,1),INDEX(Flettilisti,,2),,0)</f>
        <v>Vantar flokkun</v>
      </c>
      <c r="T711" s="38" t="str">
        <f>IF(ISBLANK(M711),"",IF(M711&lt;Gögn!$J$2,Gögn!$K$2,IF(M711&gt;Gögn!$J$4,Gögn!$K$4,Gögn!$K$3)))</f>
        <v/>
      </c>
      <c r="U711" s="49" t="str" cm="1">
        <f t="array" aca="1" ref="U711" ca="1">IF(ISBLANK(A711),"",IF(S711="Styrkhæft",_xlfn.XLOOKUP(T711,Vegalengdir[Texti],INDIRECT("Vegalengdir["&amp;'Upplýsingar um umsækjanda'!$B$10&amp;"]"),0%,0)))</f>
        <v/>
      </c>
      <c r="V711" s="72" t="str">
        <f t="shared" si="11"/>
        <v/>
      </c>
    </row>
    <row r="712" spans="1:22" x14ac:dyDescent="0.25">
      <c r="A712" s="47"/>
      <c r="B712" s="47"/>
      <c r="C712" s="47"/>
      <c r="D712" s="117"/>
      <c r="E712" s="47"/>
      <c r="F712" s="37"/>
      <c r="G712" s="47"/>
      <c r="H712" s="37"/>
      <c r="I712" s="37"/>
      <c r="J712" s="51"/>
      <c r="K712" s="51"/>
      <c r="L712" s="51"/>
      <c r="M712" s="51"/>
      <c r="N712" s="51"/>
      <c r="O712" s="51"/>
      <c r="P712" s="51"/>
      <c r="R712" s="38" t="s">
        <v>450</v>
      </c>
      <c r="S712" s="38" t="str" cm="1">
        <f t="array" ref="S712">_xlfn.XLOOKUP(R712,INDEX(Flettilisti,,1),INDEX(Flettilisti,,2),,0)</f>
        <v>Vantar flokkun</v>
      </c>
      <c r="T712" s="38" t="str">
        <f>IF(ISBLANK(M712),"",IF(M712&lt;Gögn!$J$2,Gögn!$K$2,IF(M712&gt;Gögn!$J$4,Gögn!$K$4,Gögn!$K$3)))</f>
        <v/>
      </c>
      <c r="U712" s="49" t="str" cm="1">
        <f t="array" aca="1" ref="U712" ca="1">IF(ISBLANK(A712),"",IF(S712="Styrkhæft",_xlfn.XLOOKUP(T712,Vegalengdir[Texti],INDIRECT("Vegalengdir["&amp;'Upplýsingar um umsækjanda'!$B$10&amp;"]"),0%,0)))</f>
        <v/>
      </c>
      <c r="V712" s="72" t="str">
        <f t="shared" si="11"/>
        <v/>
      </c>
    </row>
    <row r="713" spans="1:22" x14ac:dyDescent="0.25">
      <c r="A713" s="47"/>
      <c r="B713" s="47"/>
      <c r="C713" s="47"/>
      <c r="D713" s="117"/>
      <c r="E713" s="47"/>
      <c r="F713" s="37"/>
      <c r="G713" s="47"/>
      <c r="H713" s="37"/>
      <c r="I713" s="37"/>
      <c r="J713" s="51"/>
      <c r="K713" s="51"/>
      <c r="L713" s="51"/>
      <c r="M713" s="51"/>
      <c r="N713" s="51"/>
      <c r="O713" s="51"/>
      <c r="P713" s="51"/>
      <c r="R713" s="38" t="s">
        <v>450</v>
      </c>
      <c r="S713" s="38" t="str" cm="1">
        <f t="array" ref="S713">_xlfn.XLOOKUP(R713,INDEX(Flettilisti,,1),INDEX(Flettilisti,,2),,0)</f>
        <v>Vantar flokkun</v>
      </c>
      <c r="T713" s="38" t="str">
        <f>IF(ISBLANK(M713),"",IF(M713&lt;Gögn!$J$2,Gögn!$K$2,IF(M713&gt;Gögn!$J$4,Gögn!$K$4,Gögn!$K$3)))</f>
        <v/>
      </c>
      <c r="U713" s="49" t="str" cm="1">
        <f t="array" aca="1" ref="U713" ca="1">IF(ISBLANK(A713),"",IF(S713="Styrkhæft",_xlfn.XLOOKUP(T713,Vegalengdir[Texti],INDIRECT("Vegalengdir["&amp;'Upplýsingar um umsækjanda'!$B$10&amp;"]"),0%,0)))</f>
        <v/>
      </c>
      <c r="V713" s="72" t="str">
        <f t="shared" si="11"/>
        <v/>
      </c>
    </row>
    <row r="714" spans="1:22" x14ac:dyDescent="0.25">
      <c r="A714" s="47"/>
      <c r="B714" s="47"/>
      <c r="C714" s="47"/>
      <c r="D714" s="117"/>
      <c r="E714" s="47"/>
      <c r="F714" s="37"/>
      <c r="G714" s="47"/>
      <c r="H714" s="37"/>
      <c r="I714" s="37"/>
      <c r="J714" s="51"/>
      <c r="K714" s="51"/>
      <c r="L714" s="51"/>
      <c r="M714" s="51"/>
      <c r="N714" s="51"/>
      <c r="O714" s="51"/>
      <c r="P714" s="51"/>
      <c r="R714" s="38" t="s">
        <v>450</v>
      </c>
      <c r="S714" s="38" t="str" cm="1">
        <f t="array" ref="S714">_xlfn.XLOOKUP(R714,INDEX(Flettilisti,,1),INDEX(Flettilisti,,2),,0)</f>
        <v>Vantar flokkun</v>
      </c>
      <c r="T714" s="38" t="str">
        <f>IF(ISBLANK(M714),"",IF(M714&lt;Gögn!$J$2,Gögn!$K$2,IF(M714&gt;Gögn!$J$4,Gögn!$K$4,Gögn!$K$3)))</f>
        <v/>
      </c>
      <c r="U714" s="49" t="str" cm="1">
        <f t="array" aca="1" ref="U714" ca="1">IF(ISBLANK(A714),"",IF(S714="Styrkhæft",_xlfn.XLOOKUP(T714,Vegalengdir[Texti],INDIRECT("Vegalengdir["&amp;'Upplýsingar um umsækjanda'!$B$10&amp;"]"),0%,0)))</f>
        <v/>
      </c>
      <c r="V714" s="72" t="str">
        <f t="shared" si="11"/>
        <v/>
      </c>
    </row>
    <row r="715" spans="1:22" x14ac:dyDescent="0.25">
      <c r="A715" s="47"/>
      <c r="B715" s="47"/>
      <c r="C715" s="47"/>
      <c r="D715" s="117"/>
      <c r="E715" s="47"/>
      <c r="F715" s="37"/>
      <c r="G715" s="47"/>
      <c r="H715" s="37"/>
      <c r="I715" s="37"/>
      <c r="J715" s="51"/>
      <c r="K715" s="51"/>
      <c r="L715" s="51"/>
      <c r="M715" s="51"/>
      <c r="N715" s="51"/>
      <c r="O715" s="51"/>
      <c r="P715" s="51"/>
      <c r="R715" s="38" t="s">
        <v>450</v>
      </c>
      <c r="S715" s="38" t="str" cm="1">
        <f t="array" ref="S715">_xlfn.XLOOKUP(R715,INDEX(Flettilisti,,1),INDEX(Flettilisti,,2),,0)</f>
        <v>Vantar flokkun</v>
      </c>
      <c r="T715" s="38" t="str">
        <f>IF(ISBLANK(M715),"",IF(M715&lt;Gögn!$J$2,Gögn!$K$2,IF(M715&gt;Gögn!$J$4,Gögn!$K$4,Gögn!$K$3)))</f>
        <v/>
      </c>
      <c r="U715" s="49" t="str" cm="1">
        <f t="array" aca="1" ref="U715" ca="1">IF(ISBLANK(A715),"",IF(S715="Styrkhæft",_xlfn.XLOOKUP(T715,Vegalengdir[Texti],INDIRECT("Vegalengdir["&amp;'Upplýsingar um umsækjanda'!$B$10&amp;"]"),0%,0)))</f>
        <v/>
      </c>
      <c r="V715" s="72" t="str">
        <f t="shared" si="11"/>
        <v/>
      </c>
    </row>
    <row r="716" spans="1:22" x14ac:dyDescent="0.25">
      <c r="A716" s="47"/>
      <c r="B716" s="47"/>
      <c r="C716" s="47"/>
      <c r="D716" s="117"/>
      <c r="E716" s="47"/>
      <c r="F716" s="37"/>
      <c r="G716" s="47"/>
      <c r="H716" s="37"/>
      <c r="I716" s="37"/>
      <c r="J716" s="51"/>
      <c r="K716" s="51"/>
      <c r="L716" s="51"/>
      <c r="M716" s="51"/>
      <c r="N716" s="51"/>
      <c r="O716" s="51"/>
      <c r="P716" s="51"/>
      <c r="R716" s="38" t="s">
        <v>450</v>
      </c>
      <c r="S716" s="38" t="str" cm="1">
        <f t="array" ref="S716">_xlfn.XLOOKUP(R716,INDEX(Flettilisti,,1),INDEX(Flettilisti,,2),,0)</f>
        <v>Vantar flokkun</v>
      </c>
      <c r="T716" s="38" t="str">
        <f>IF(ISBLANK(M716),"",IF(M716&lt;Gögn!$J$2,Gögn!$K$2,IF(M716&gt;Gögn!$J$4,Gögn!$K$4,Gögn!$K$3)))</f>
        <v/>
      </c>
      <c r="U716" s="49" t="str" cm="1">
        <f t="array" aca="1" ref="U716" ca="1">IF(ISBLANK(A716),"",IF(S716="Styrkhæft",_xlfn.XLOOKUP(T716,Vegalengdir[Texti],INDIRECT("Vegalengdir["&amp;'Upplýsingar um umsækjanda'!$B$10&amp;"]"),0%,0)))</f>
        <v/>
      </c>
      <c r="V716" s="72" t="str">
        <f t="shared" si="11"/>
        <v/>
      </c>
    </row>
    <row r="717" spans="1:22" x14ac:dyDescent="0.25">
      <c r="A717" s="47"/>
      <c r="B717" s="47"/>
      <c r="C717" s="47"/>
      <c r="D717" s="117"/>
      <c r="E717" s="47"/>
      <c r="F717" s="37"/>
      <c r="G717" s="47"/>
      <c r="H717" s="37"/>
      <c r="I717" s="37"/>
      <c r="J717" s="51"/>
      <c r="K717" s="51"/>
      <c r="L717" s="51"/>
      <c r="M717" s="51"/>
      <c r="N717" s="51"/>
      <c r="O717" s="51"/>
      <c r="P717" s="51"/>
      <c r="R717" s="38" t="s">
        <v>450</v>
      </c>
      <c r="S717" s="38" t="str" cm="1">
        <f t="array" ref="S717">_xlfn.XLOOKUP(R717,INDEX(Flettilisti,,1),INDEX(Flettilisti,,2),,0)</f>
        <v>Vantar flokkun</v>
      </c>
      <c r="T717" s="38" t="str">
        <f>IF(ISBLANK(M717),"",IF(M717&lt;Gögn!$J$2,Gögn!$K$2,IF(M717&gt;Gögn!$J$4,Gögn!$K$4,Gögn!$K$3)))</f>
        <v/>
      </c>
      <c r="U717" s="49" t="str" cm="1">
        <f t="array" aca="1" ref="U717" ca="1">IF(ISBLANK(A717),"",IF(S717="Styrkhæft",_xlfn.XLOOKUP(T717,Vegalengdir[Texti],INDIRECT("Vegalengdir["&amp;'Upplýsingar um umsækjanda'!$B$10&amp;"]"),0%,0)))</f>
        <v/>
      </c>
      <c r="V717" s="72" t="str">
        <f t="shared" si="11"/>
        <v/>
      </c>
    </row>
    <row r="718" spans="1:22" x14ac:dyDescent="0.25">
      <c r="A718" s="47"/>
      <c r="B718" s="47"/>
      <c r="C718" s="47"/>
      <c r="D718" s="117"/>
      <c r="E718" s="47"/>
      <c r="F718" s="37"/>
      <c r="G718" s="47"/>
      <c r="H718" s="37"/>
      <c r="I718" s="37"/>
      <c r="J718" s="51"/>
      <c r="K718" s="51"/>
      <c r="L718" s="51"/>
      <c r="M718" s="51"/>
      <c r="N718" s="51"/>
      <c r="O718" s="51"/>
      <c r="P718" s="51"/>
      <c r="R718" s="38" t="s">
        <v>450</v>
      </c>
      <c r="S718" s="38" t="str" cm="1">
        <f t="array" ref="S718">_xlfn.XLOOKUP(R718,INDEX(Flettilisti,,1),INDEX(Flettilisti,,2),,0)</f>
        <v>Vantar flokkun</v>
      </c>
      <c r="T718" s="38" t="str">
        <f>IF(ISBLANK(M718),"",IF(M718&lt;Gögn!$J$2,Gögn!$K$2,IF(M718&gt;Gögn!$J$4,Gögn!$K$4,Gögn!$K$3)))</f>
        <v/>
      </c>
      <c r="U718" s="49" t="str" cm="1">
        <f t="array" aca="1" ref="U718" ca="1">IF(ISBLANK(A718),"",IF(S718="Styrkhæft",_xlfn.XLOOKUP(T718,Vegalengdir[Texti],INDIRECT("Vegalengdir["&amp;'Upplýsingar um umsækjanda'!$B$10&amp;"]"),0%,0)))</f>
        <v/>
      </c>
      <c r="V718" s="72" t="str">
        <f t="shared" si="11"/>
        <v/>
      </c>
    </row>
    <row r="719" spans="1:22" x14ac:dyDescent="0.25">
      <c r="A719" s="47"/>
      <c r="B719" s="47"/>
      <c r="C719" s="47"/>
      <c r="D719" s="117"/>
      <c r="E719" s="47"/>
      <c r="F719" s="37"/>
      <c r="G719" s="47"/>
      <c r="H719" s="37"/>
      <c r="I719" s="37"/>
      <c r="J719" s="51"/>
      <c r="K719" s="51"/>
      <c r="L719" s="51"/>
      <c r="M719" s="51"/>
      <c r="N719" s="51"/>
      <c r="O719" s="51"/>
      <c r="P719" s="51"/>
      <c r="R719" s="38" t="s">
        <v>450</v>
      </c>
      <c r="S719" s="38" t="str" cm="1">
        <f t="array" ref="S719">_xlfn.XLOOKUP(R719,INDEX(Flettilisti,,1),INDEX(Flettilisti,,2),,0)</f>
        <v>Vantar flokkun</v>
      </c>
      <c r="T719" s="38" t="str">
        <f>IF(ISBLANK(M719),"",IF(M719&lt;Gögn!$J$2,Gögn!$K$2,IF(M719&gt;Gögn!$J$4,Gögn!$K$4,Gögn!$K$3)))</f>
        <v/>
      </c>
      <c r="U719" s="49" t="str" cm="1">
        <f t="array" aca="1" ref="U719" ca="1">IF(ISBLANK(A719),"",IF(S719="Styrkhæft",_xlfn.XLOOKUP(T719,Vegalengdir[Texti],INDIRECT("Vegalengdir["&amp;'Upplýsingar um umsækjanda'!$B$10&amp;"]"),0%,0)))</f>
        <v/>
      </c>
      <c r="V719" s="72" t="str">
        <f t="shared" si="11"/>
        <v/>
      </c>
    </row>
    <row r="720" spans="1:22" x14ac:dyDescent="0.25">
      <c r="A720" s="47"/>
      <c r="B720" s="47"/>
      <c r="C720" s="47"/>
      <c r="D720" s="117"/>
      <c r="E720" s="47"/>
      <c r="F720" s="37"/>
      <c r="G720" s="47"/>
      <c r="H720" s="37"/>
      <c r="I720" s="37"/>
      <c r="J720" s="51"/>
      <c r="K720" s="51"/>
      <c r="L720" s="51"/>
      <c r="M720" s="51"/>
      <c r="N720" s="51"/>
      <c r="O720" s="51"/>
      <c r="P720" s="51"/>
      <c r="R720" s="38" t="s">
        <v>450</v>
      </c>
      <c r="S720" s="38" t="str" cm="1">
        <f t="array" ref="S720">_xlfn.XLOOKUP(R720,INDEX(Flettilisti,,1),INDEX(Flettilisti,,2),,0)</f>
        <v>Vantar flokkun</v>
      </c>
      <c r="T720" s="38" t="str">
        <f>IF(ISBLANK(M720),"",IF(M720&lt;Gögn!$J$2,Gögn!$K$2,IF(M720&gt;Gögn!$J$4,Gögn!$K$4,Gögn!$K$3)))</f>
        <v/>
      </c>
      <c r="U720" s="49" t="str" cm="1">
        <f t="array" aca="1" ref="U720" ca="1">IF(ISBLANK(A720),"",IF(S720="Styrkhæft",_xlfn.XLOOKUP(T720,Vegalengdir[Texti],INDIRECT("Vegalengdir["&amp;'Upplýsingar um umsækjanda'!$B$10&amp;"]"),0%,0)))</f>
        <v/>
      </c>
      <c r="V720" s="72" t="str">
        <f t="shared" si="11"/>
        <v/>
      </c>
    </row>
    <row r="721" spans="1:22" x14ac:dyDescent="0.25">
      <c r="A721" s="47"/>
      <c r="B721" s="47"/>
      <c r="C721" s="47"/>
      <c r="D721" s="117"/>
      <c r="E721" s="47"/>
      <c r="F721" s="37"/>
      <c r="G721" s="47"/>
      <c r="H721" s="37"/>
      <c r="I721" s="37"/>
      <c r="J721" s="51"/>
      <c r="K721" s="51"/>
      <c r="L721" s="51"/>
      <c r="M721" s="51"/>
      <c r="N721" s="51"/>
      <c r="O721" s="51"/>
      <c r="P721" s="51"/>
      <c r="R721" s="38" t="s">
        <v>450</v>
      </c>
      <c r="S721" s="38" t="str" cm="1">
        <f t="array" ref="S721">_xlfn.XLOOKUP(R721,INDEX(Flettilisti,,1),INDEX(Flettilisti,,2),,0)</f>
        <v>Vantar flokkun</v>
      </c>
      <c r="T721" s="38" t="str">
        <f>IF(ISBLANK(M721),"",IF(M721&lt;Gögn!$J$2,Gögn!$K$2,IF(M721&gt;Gögn!$J$4,Gögn!$K$4,Gögn!$K$3)))</f>
        <v/>
      </c>
      <c r="U721" s="49" t="str" cm="1">
        <f t="array" aca="1" ref="U721" ca="1">IF(ISBLANK(A721),"",IF(S721="Styrkhæft",_xlfn.XLOOKUP(T721,Vegalengdir[Texti],INDIRECT("Vegalengdir["&amp;'Upplýsingar um umsækjanda'!$B$10&amp;"]"),0%,0)))</f>
        <v/>
      </c>
      <c r="V721" s="72" t="str">
        <f t="shared" si="11"/>
        <v/>
      </c>
    </row>
    <row r="722" spans="1:22" x14ac:dyDescent="0.25">
      <c r="A722" s="47"/>
      <c r="B722" s="47"/>
      <c r="C722" s="47"/>
      <c r="D722" s="117"/>
      <c r="E722" s="47"/>
      <c r="F722" s="37"/>
      <c r="G722" s="47"/>
      <c r="H722" s="37"/>
      <c r="I722" s="37"/>
      <c r="J722" s="51"/>
      <c r="K722" s="51"/>
      <c r="L722" s="51"/>
      <c r="M722" s="51"/>
      <c r="N722" s="51"/>
      <c r="O722" s="51"/>
      <c r="P722" s="51"/>
      <c r="R722" s="38" t="s">
        <v>450</v>
      </c>
      <c r="S722" s="38" t="str" cm="1">
        <f t="array" ref="S722">_xlfn.XLOOKUP(R722,INDEX(Flettilisti,,1),INDEX(Flettilisti,,2),,0)</f>
        <v>Vantar flokkun</v>
      </c>
      <c r="T722" s="38" t="str">
        <f>IF(ISBLANK(M722),"",IF(M722&lt;Gögn!$J$2,Gögn!$K$2,IF(M722&gt;Gögn!$J$4,Gögn!$K$4,Gögn!$K$3)))</f>
        <v/>
      </c>
      <c r="U722" s="49" t="str" cm="1">
        <f t="array" aca="1" ref="U722" ca="1">IF(ISBLANK(A722),"",IF(S722="Styrkhæft",_xlfn.XLOOKUP(T722,Vegalengdir[Texti],INDIRECT("Vegalengdir["&amp;'Upplýsingar um umsækjanda'!$B$10&amp;"]"),0%,0)))</f>
        <v/>
      </c>
      <c r="V722" s="72" t="str">
        <f t="shared" si="11"/>
        <v/>
      </c>
    </row>
    <row r="723" spans="1:22" x14ac:dyDescent="0.25">
      <c r="A723" s="47"/>
      <c r="B723" s="47"/>
      <c r="C723" s="47"/>
      <c r="D723" s="117"/>
      <c r="E723" s="47"/>
      <c r="F723" s="37"/>
      <c r="G723" s="47"/>
      <c r="H723" s="37"/>
      <c r="I723" s="37"/>
      <c r="J723" s="51"/>
      <c r="K723" s="51"/>
      <c r="L723" s="51"/>
      <c r="M723" s="51"/>
      <c r="N723" s="51"/>
      <c r="O723" s="51"/>
      <c r="P723" s="51"/>
      <c r="R723" s="38" t="s">
        <v>450</v>
      </c>
      <c r="S723" s="38" t="str" cm="1">
        <f t="array" ref="S723">_xlfn.XLOOKUP(R723,INDEX(Flettilisti,,1),INDEX(Flettilisti,,2),,0)</f>
        <v>Vantar flokkun</v>
      </c>
      <c r="T723" s="38" t="str">
        <f>IF(ISBLANK(M723),"",IF(M723&lt;Gögn!$J$2,Gögn!$K$2,IF(M723&gt;Gögn!$J$4,Gögn!$K$4,Gögn!$K$3)))</f>
        <v/>
      </c>
      <c r="U723" s="49" t="str" cm="1">
        <f t="array" aca="1" ref="U723" ca="1">IF(ISBLANK(A723),"",IF(S723="Styrkhæft",_xlfn.XLOOKUP(T723,Vegalengdir[Texti],INDIRECT("Vegalengdir["&amp;'Upplýsingar um umsækjanda'!$B$10&amp;"]"),0%,0)))</f>
        <v/>
      </c>
      <c r="V723" s="72" t="str">
        <f t="shared" si="11"/>
        <v/>
      </c>
    </row>
    <row r="724" spans="1:22" x14ac:dyDescent="0.25">
      <c r="A724" s="47"/>
      <c r="B724" s="47"/>
      <c r="C724" s="47"/>
      <c r="D724" s="117"/>
      <c r="E724" s="47"/>
      <c r="F724" s="37"/>
      <c r="G724" s="47"/>
      <c r="H724" s="37"/>
      <c r="I724" s="37"/>
      <c r="J724" s="51"/>
      <c r="K724" s="51"/>
      <c r="L724" s="51"/>
      <c r="M724" s="51"/>
      <c r="N724" s="51"/>
      <c r="O724" s="51"/>
      <c r="P724" s="51"/>
      <c r="R724" s="38" t="s">
        <v>450</v>
      </c>
      <c r="S724" s="38" t="str" cm="1">
        <f t="array" ref="S724">_xlfn.XLOOKUP(R724,INDEX(Flettilisti,,1),INDEX(Flettilisti,,2),,0)</f>
        <v>Vantar flokkun</v>
      </c>
      <c r="T724" s="38" t="str">
        <f>IF(ISBLANK(M724),"",IF(M724&lt;Gögn!$J$2,Gögn!$K$2,IF(M724&gt;Gögn!$J$4,Gögn!$K$4,Gögn!$K$3)))</f>
        <v/>
      </c>
      <c r="U724" s="49" t="str" cm="1">
        <f t="array" aca="1" ref="U724" ca="1">IF(ISBLANK(A724),"",IF(S724="Styrkhæft",_xlfn.XLOOKUP(T724,Vegalengdir[Texti],INDIRECT("Vegalengdir["&amp;'Upplýsingar um umsækjanda'!$B$10&amp;"]"),0%,0)))</f>
        <v/>
      </c>
      <c r="V724" s="72" t="str">
        <f t="shared" si="11"/>
        <v/>
      </c>
    </row>
    <row r="725" spans="1:22" x14ac:dyDescent="0.25">
      <c r="A725" s="47"/>
      <c r="B725" s="47"/>
      <c r="C725" s="47"/>
      <c r="D725" s="117"/>
      <c r="E725" s="47"/>
      <c r="F725" s="37"/>
      <c r="G725" s="47"/>
      <c r="H725" s="37"/>
      <c r="I725" s="37"/>
      <c r="J725" s="51"/>
      <c r="K725" s="51"/>
      <c r="L725" s="51"/>
      <c r="M725" s="51"/>
      <c r="N725" s="51"/>
      <c r="O725" s="51"/>
      <c r="P725" s="51"/>
      <c r="R725" s="38" t="s">
        <v>450</v>
      </c>
      <c r="S725" s="38" t="str" cm="1">
        <f t="array" ref="S725">_xlfn.XLOOKUP(R725,INDEX(Flettilisti,,1),INDEX(Flettilisti,,2),,0)</f>
        <v>Vantar flokkun</v>
      </c>
      <c r="T725" s="38" t="str">
        <f>IF(ISBLANK(M725),"",IF(M725&lt;Gögn!$J$2,Gögn!$K$2,IF(M725&gt;Gögn!$J$4,Gögn!$K$4,Gögn!$K$3)))</f>
        <v/>
      </c>
      <c r="U725" s="49" t="str" cm="1">
        <f t="array" aca="1" ref="U725" ca="1">IF(ISBLANK(A725),"",IF(S725="Styrkhæft",_xlfn.XLOOKUP(T725,Vegalengdir[Texti],INDIRECT("Vegalengdir["&amp;'Upplýsingar um umsækjanda'!$B$10&amp;"]"),0%,0)))</f>
        <v/>
      </c>
      <c r="V725" s="72" t="str">
        <f t="shared" si="11"/>
        <v/>
      </c>
    </row>
    <row r="726" spans="1:22" x14ac:dyDescent="0.25">
      <c r="A726" s="47"/>
      <c r="B726" s="47"/>
      <c r="C726" s="47"/>
      <c r="D726" s="117"/>
      <c r="E726" s="47"/>
      <c r="F726" s="37"/>
      <c r="G726" s="47"/>
      <c r="H726" s="37"/>
      <c r="I726" s="37"/>
      <c r="J726" s="51"/>
      <c r="K726" s="51"/>
      <c r="L726" s="51"/>
      <c r="M726" s="51"/>
      <c r="N726" s="51"/>
      <c r="O726" s="51"/>
      <c r="P726" s="51"/>
      <c r="R726" s="38" t="s">
        <v>450</v>
      </c>
      <c r="S726" s="38" t="str" cm="1">
        <f t="array" ref="S726">_xlfn.XLOOKUP(R726,INDEX(Flettilisti,,1),INDEX(Flettilisti,,2),,0)</f>
        <v>Vantar flokkun</v>
      </c>
      <c r="T726" s="38" t="str">
        <f>IF(ISBLANK(M726),"",IF(M726&lt;Gögn!$J$2,Gögn!$K$2,IF(M726&gt;Gögn!$J$4,Gögn!$K$4,Gögn!$K$3)))</f>
        <v/>
      </c>
      <c r="U726" s="49" t="str" cm="1">
        <f t="array" aca="1" ref="U726" ca="1">IF(ISBLANK(A726),"",IF(S726="Styrkhæft",_xlfn.XLOOKUP(T726,Vegalengdir[Texti],INDIRECT("Vegalengdir["&amp;'Upplýsingar um umsækjanda'!$B$10&amp;"]"),0%,0)))</f>
        <v/>
      </c>
      <c r="V726" s="72" t="str">
        <f t="shared" si="11"/>
        <v/>
      </c>
    </row>
    <row r="727" spans="1:22" x14ac:dyDescent="0.25">
      <c r="A727" s="47"/>
      <c r="B727" s="47"/>
      <c r="C727" s="47"/>
      <c r="D727" s="117"/>
      <c r="E727" s="47"/>
      <c r="F727" s="37"/>
      <c r="G727" s="47"/>
      <c r="H727" s="37"/>
      <c r="I727" s="37"/>
      <c r="J727" s="51"/>
      <c r="K727" s="51"/>
      <c r="L727" s="51"/>
      <c r="M727" s="51"/>
      <c r="N727" s="51"/>
      <c r="O727" s="51"/>
      <c r="P727" s="51"/>
      <c r="R727" s="38" t="s">
        <v>450</v>
      </c>
      <c r="S727" s="38" t="str" cm="1">
        <f t="array" ref="S727">_xlfn.XLOOKUP(R727,INDEX(Flettilisti,,1),INDEX(Flettilisti,,2),,0)</f>
        <v>Vantar flokkun</v>
      </c>
      <c r="T727" s="38" t="str">
        <f>IF(ISBLANK(M727),"",IF(M727&lt;Gögn!$J$2,Gögn!$K$2,IF(M727&gt;Gögn!$J$4,Gögn!$K$4,Gögn!$K$3)))</f>
        <v/>
      </c>
      <c r="U727" s="49" t="str" cm="1">
        <f t="array" aca="1" ref="U727" ca="1">IF(ISBLANK(A727),"",IF(S727="Styrkhæft",_xlfn.XLOOKUP(T727,Vegalengdir[Texti],INDIRECT("Vegalengdir["&amp;'Upplýsingar um umsækjanda'!$B$10&amp;"]"),0%,0)))</f>
        <v/>
      </c>
      <c r="V727" s="72" t="str">
        <f t="shared" si="11"/>
        <v/>
      </c>
    </row>
    <row r="728" spans="1:22" x14ac:dyDescent="0.25">
      <c r="A728" s="47"/>
      <c r="B728" s="47"/>
      <c r="C728" s="47"/>
      <c r="D728" s="117"/>
      <c r="E728" s="47"/>
      <c r="F728" s="37"/>
      <c r="G728" s="47"/>
      <c r="H728" s="37"/>
      <c r="I728" s="37"/>
      <c r="J728" s="51"/>
      <c r="K728" s="51"/>
      <c r="L728" s="51"/>
      <c r="M728" s="51"/>
      <c r="N728" s="51"/>
      <c r="O728" s="51"/>
      <c r="P728" s="51"/>
      <c r="R728" s="38" t="s">
        <v>450</v>
      </c>
      <c r="S728" s="38" t="str" cm="1">
        <f t="array" ref="S728">_xlfn.XLOOKUP(R728,INDEX(Flettilisti,,1),INDEX(Flettilisti,,2),,0)</f>
        <v>Vantar flokkun</v>
      </c>
      <c r="T728" s="38" t="str">
        <f>IF(ISBLANK(M728),"",IF(M728&lt;Gögn!$J$2,Gögn!$K$2,IF(M728&gt;Gögn!$J$4,Gögn!$K$4,Gögn!$K$3)))</f>
        <v/>
      </c>
      <c r="U728" s="49" t="str" cm="1">
        <f t="array" aca="1" ref="U728" ca="1">IF(ISBLANK(A728),"",IF(S728="Styrkhæft",_xlfn.XLOOKUP(T728,Vegalengdir[Texti],INDIRECT("Vegalengdir["&amp;'Upplýsingar um umsækjanda'!$B$10&amp;"]"),0%,0)))</f>
        <v/>
      </c>
      <c r="V728" s="72" t="str">
        <f t="shared" si="11"/>
        <v/>
      </c>
    </row>
    <row r="729" spans="1:22" x14ac:dyDescent="0.25">
      <c r="A729" s="47"/>
      <c r="B729" s="47"/>
      <c r="C729" s="47"/>
      <c r="D729" s="117"/>
      <c r="E729" s="47"/>
      <c r="F729" s="37"/>
      <c r="G729" s="47"/>
      <c r="H729" s="37"/>
      <c r="I729" s="37"/>
      <c r="J729" s="51"/>
      <c r="K729" s="51"/>
      <c r="L729" s="51"/>
      <c r="M729" s="51"/>
      <c r="N729" s="51"/>
      <c r="O729" s="51"/>
      <c r="P729" s="51"/>
      <c r="R729" s="38" t="s">
        <v>450</v>
      </c>
      <c r="S729" s="38" t="str" cm="1">
        <f t="array" ref="S729">_xlfn.XLOOKUP(R729,INDEX(Flettilisti,,1),INDEX(Flettilisti,,2),,0)</f>
        <v>Vantar flokkun</v>
      </c>
      <c r="T729" s="38" t="str">
        <f>IF(ISBLANK(M729),"",IF(M729&lt;Gögn!$J$2,Gögn!$K$2,IF(M729&gt;Gögn!$J$4,Gögn!$K$4,Gögn!$K$3)))</f>
        <v/>
      </c>
      <c r="U729" s="49" t="str" cm="1">
        <f t="array" aca="1" ref="U729" ca="1">IF(ISBLANK(A729),"",IF(S729="Styrkhæft",_xlfn.XLOOKUP(T729,Vegalengdir[Texti],INDIRECT("Vegalengdir["&amp;'Upplýsingar um umsækjanda'!$B$10&amp;"]"),0%,0)))</f>
        <v/>
      </c>
      <c r="V729" s="72" t="str">
        <f t="shared" si="11"/>
        <v/>
      </c>
    </row>
    <row r="730" spans="1:22" x14ac:dyDescent="0.25">
      <c r="A730" s="47"/>
      <c r="B730" s="47"/>
      <c r="C730" s="47"/>
      <c r="D730" s="117"/>
      <c r="E730" s="47"/>
      <c r="F730" s="37"/>
      <c r="G730" s="47"/>
      <c r="H730" s="37"/>
      <c r="I730" s="37"/>
      <c r="J730" s="51"/>
      <c r="K730" s="51"/>
      <c r="L730" s="51"/>
      <c r="M730" s="51"/>
      <c r="N730" s="51"/>
      <c r="O730" s="51"/>
      <c r="P730" s="51"/>
      <c r="R730" s="38" t="s">
        <v>450</v>
      </c>
      <c r="S730" s="38" t="str" cm="1">
        <f t="array" ref="S730">_xlfn.XLOOKUP(R730,INDEX(Flettilisti,,1),INDEX(Flettilisti,,2),,0)</f>
        <v>Vantar flokkun</v>
      </c>
      <c r="T730" s="38" t="str">
        <f>IF(ISBLANK(M730),"",IF(M730&lt;Gögn!$J$2,Gögn!$K$2,IF(M730&gt;Gögn!$J$4,Gögn!$K$4,Gögn!$K$3)))</f>
        <v/>
      </c>
      <c r="U730" s="49" t="str" cm="1">
        <f t="array" aca="1" ref="U730" ca="1">IF(ISBLANK(A730),"",IF(S730="Styrkhæft",_xlfn.XLOOKUP(T730,Vegalengdir[Texti],INDIRECT("Vegalengdir["&amp;'Upplýsingar um umsækjanda'!$B$10&amp;"]"),0%,0)))</f>
        <v/>
      </c>
      <c r="V730" s="72" t="str">
        <f t="shared" si="11"/>
        <v/>
      </c>
    </row>
    <row r="731" spans="1:22" x14ac:dyDescent="0.25">
      <c r="A731" s="47"/>
      <c r="B731" s="47"/>
      <c r="C731" s="47"/>
      <c r="D731" s="117"/>
      <c r="E731" s="47"/>
      <c r="F731" s="37"/>
      <c r="G731" s="47"/>
      <c r="H731" s="37"/>
      <c r="I731" s="37"/>
      <c r="J731" s="51"/>
      <c r="K731" s="51"/>
      <c r="L731" s="51"/>
      <c r="M731" s="51"/>
      <c r="N731" s="51"/>
      <c r="O731" s="51"/>
      <c r="P731" s="51"/>
      <c r="R731" s="38" t="s">
        <v>450</v>
      </c>
      <c r="S731" s="38" t="str" cm="1">
        <f t="array" ref="S731">_xlfn.XLOOKUP(R731,INDEX(Flettilisti,,1),INDEX(Flettilisti,,2),,0)</f>
        <v>Vantar flokkun</v>
      </c>
      <c r="T731" s="38" t="str">
        <f>IF(ISBLANK(M731),"",IF(M731&lt;Gögn!$J$2,Gögn!$K$2,IF(M731&gt;Gögn!$J$4,Gögn!$K$4,Gögn!$K$3)))</f>
        <v/>
      </c>
      <c r="U731" s="49" t="str" cm="1">
        <f t="array" aca="1" ref="U731" ca="1">IF(ISBLANK(A731),"",IF(S731="Styrkhæft",_xlfn.XLOOKUP(T731,Vegalengdir[Texti],INDIRECT("Vegalengdir["&amp;'Upplýsingar um umsækjanda'!$B$10&amp;"]"),0%,0)))</f>
        <v/>
      </c>
      <c r="V731" s="72" t="str">
        <f t="shared" si="11"/>
        <v/>
      </c>
    </row>
    <row r="732" spans="1:22" x14ac:dyDescent="0.25">
      <c r="A732" s="47"/>
      <c r="B732" s="47"/>
      <c r="C732" s="47"/>
      <c r="D732" s="117"/>
      <c r="E732" s="47"/>
      <c r="F732" s="37"/>
      <c r="G732" s="47"/>
      <c r="H732" s="37"/>
      <c r="I732" s="37"/>
      <c r="J732" s="51"/>
      <c r="K732" s="51"/>
      <c r="L732" s="51"/>
      <c r="M732" s="51"/>
      <c r="N732" s="51"/>
      <c r="O732" s="51"/>
      <c r="P732" s="51"/>
      <c r="R732" s="38" t="s">
        <v>450</v>
      </c>
      <c r="S732" s="38" t="str" cm="1">
        <f t="array" ref="S732">_xlfn.XLOOKUP(R732,INDEX(Flettilisti,,1),INDEX(Flettilisti,,2),,0)</f>
        <v>Vantar flokkun</v>
      </c>
      <c r="T732" s="38" t="str">
        <f>IF(ISBLANK(M732),"",IF(M732&lt;Gögn!$J$2,Gögn!$K$2,IF(M732&gt;Gögn!$J$4,Gögn!$K$4,Gögn!$K$3)))</f>
        <v/>
      </c>
      <c r="U732" s="49" t="str" cm="1">
        <f t="array" aca="1" ref="U732" ca="1">IF(ISBLANK(A732),"",IF(S732="Styrkhæft",_xlfn.XLOOKUP(T732,Vegalengdir[Texti],INDIRECT("Vegalengdir["&amp;'Upplýsingar um umsækjanda'!$B$10&amp;"]"),0%,0)))</f>
        <v/>
      </c>
      <c r="V732" s="72" t="str">
        <f t="shared" si="11"/>
        <v/>
      </c>
    </row>
    <row r="733" spans="1:22" x14ac:dyDescent="0.25">
      <c r="A733" s="47"/>
      <c r="B733" s="47"/>
      <c r="C733" s="47"/>
      <c r="D733" s="117"/>
      <c r="E733" s="47"/>
      <c r="F733" s="37"/>
      <c r="G733" s="47"/>
      <c r="H733" s="37"/>
      <c r="I733" s="37"/>
      <c r="J733" s="51"/>
      <c r="K733" s="51"/>
      <c r="L733" s="51"/>
      <c r="M733" s="51"/>
      <c r="N733" s="51"/>
      <c r="O733" s="51"/>
      <c r="P733" s="51"/>
      <c r="R733" s="38" t="s">
        <v>450</v>
      </c>
      <c r="S733" s="38" t="str" cm="1">
        <f t="array" ref="S733">_xlfn.XLOOKUP(R733,INDEX(Flettilisti,,1),INDEX(Flettilisti,,2),,0)</f>
        <v>Vantar flokkun</v>
      </c>
      <c r="T733" s="38" t="str">
        <f>IF(ISBLANK(M733),"",IF(M733&lt;Gögn!$J$2,Gögn!$K$2,IF(M733&gt;Gögn!$J$4,Gögn!$K$4,Gögn!$K$3)))</f>
        <v/>
      </c>
      <c r="U733" s="49" t="str" cm="1">
        <f t="array" aca="1" ref="U733" ca="1">IF(ISBLANK(A733),"",IF(S733="Styrkhæft",_xlfn.XLOOKUP(T733,Vegalengdir[Texti],INDIRECT("Vegalengdir["&amp;'Upplýsingar um umsækjanda'!$B$10&amp;"]"),0%,0)))</f>
        <v/>
      </c>
      <c r="V733" s="72" t="str">
        <f t="shared" si="11"/>
        <v/>
      </c>
    </row>
    <row r="734" spans="1:22" x14ac:dyDescent="0.25">
      <c r="A734" s="47"/>
      <c r="B734" s="47"/>
      <c r="C734" s="47"/>
      <c r="D734" s="117"/>
      <c r="E734" s="47"/>
      <c r="F734" s="37"/>
      <c r="G734" s="47"/>
      <c r="H734" s="37"/>
      <c r="I734" s="37"/>
      <c r="J734" s="51"/>
      <c r="K734" s="51"/>
      <c r="L734" s="51"/>
      <c r="M734" s="51"/>
      <c r="N734" s="51"/>
      <c r="O734" s="51"/>
      <c r="P734" s="51"/>
      <c r="R734" s="38" t="s">
        <v>450</v>
      </c>
      <c r="S734" s="38" t="str" cm="1">
        <f t="array" ref="S734">_xlfn.XLOOKUP(R734,INDEX(Flettilisti,,1),INDEX(Flettilisti,,2),,0)</f>
        <v>Vantar flokkun</v>
      </c>
      <c r="T734" s="38" t="str">
        <f>IF(ISBLANK(M734),"",IF(M734&lt;Gögn!$J$2,Gögn!$K$2,IF(M734&gt;Gögn!$J$4,Gögn!$K$4,Gögn!$K$3)))</f>
        <v/>
      </c>
      <c r="U734" s="49" t="str" cm="1">
        <f t="array" aca="1" ref="U734" ca="1">IF(ISBLANK(A734),"",IF(S734="Styrkhæft",_xlfn.XLOOKUP(T734,Vegalengdir[Texti],INDIRECT("Vegalengdir["&amp;'Upplýsingar um umsækjanda'!$B$10&amp;"]"),0%,0)))</f>
        <v/>
      </c>
      <c r="V734" s="72" t="str">
        <f t="shared" si="11"/>
        <v/>
      </c>
    </row>
    <row r="735" spans="1:22" x14ac:dyDescent="0.25">
      <c r="A735" s="47"/>
      <c r="B735" s="47"/>
      <c r="C735" s="47"/>
      <c r="D735" s="117"/>
      <c r="E735" s="47"/>
      <c r="F735" s="37"/>
      <c r="G735" s="47"/>
      <c r="H735" s="37"/>
      <c r="I735" s="37"/>
      <c r="J735" s="51"/>
      <c r="K735" s="51"/>
      <c r="L735" s="51"/>
      <c r="M735" s="51"/>
      <c r="N735" s="51"/>
      <c r="O735" s="51"/>
      <c r="P735" s="51"/>
      <c r="R735" s="38" t="s">
        <v>450</v>
      </c>
      <c r="S735" s="38" t="str" cm="1">
        <f t="array" ref="S735">_xlfn.XLOOKUP(R735,INDEX(Flettilisti,,1),INDEX(Flettilisti,,2),,0)</f>
        <v>Vantar flokkun</v>
      </c>
      <c r="T735" s="38" t="str">
        <f>IF(ISBLANK(M735),"",IF(M735&lt;Gögn!$J$2,Gögn!$K$2,IF(M735&gt;Gögn!$J$4,Gögn!$K$4,Gögn!$K$3)))</f>
        <v/>
      </c>
      <c r="U735" s="49" t="str" cm="1">
        <f t="array" aca="1" ref="U735" ca="1">IF(ISBLANK(A735),"",IF(S735="Styrkhæft",_xlfn.XLOOKUP(T735,Vegalengdir[Texti],INDIRECT("Vegalengdir["&amp;'Upplýsingar um umsækjanda'!$B$10&amp;"]"),0%,0)))</f>
        <v/>
      </c>
      <c r="V735" s="72" t="str">
        <f t="shared" si="11"/>
        <v/>
      </c>
    </row>
    <row r="736" spans="1:22" x14ac:dyDescent="0.25">
      <c r="A736" s="47"/>
      <c r="B736" s="47"/>
      <c r="C736" s="47"/>
      <c r="D736" s="117"/>
      <c r="E736" s="47"/>
      <c r="F736" s="37"/>
      <c r="G736" s="47"/>
      <c r="H736" s="37"/>
      <c r="I736" s="37"/>
      <c r="J736" s="51"/>
      <c r="K736" s="51"/>
      <c r="L736" s="51"/>
      <c r="M736" s="51"/>
      <c r="N736" s="51"/>
      <c r="O736" s="51"/>
      <c r="P736" s="51"/>
      <c r="R736" s="38" t="s">
        <v>450</v>
      </c>
      <c r="S736" s="38" t="str" cm="1">
        <f t="array" ref="S736">_xlfn.XLOOKUP(R736,INDEX(Flettilisti,,1),INDEX(Flettilisti,,2),,0)</f>
        <v>Vantar flokkun</v>
      </c>
      <c r="T736" s="38" t="str">
        <f>IF(ISBLANK(M736),"",IF(M736&lt;Gögn!$J$2,Gögn!$K$2,IF(M736&gt;Gögn!$J$4,Gögn!$K$4,Gögn!$K$3)))</f>
        <v/>
      </c>
      <c r="U736" s="49" t="str" cm="1">
        <f t="array" aca="1" ref="U736" ca="1">IF(ISBLANK(A736),"",IF(S736="Styrkhæft",_xlfn.XLOOKUP(T736,Vegalengdir[Texti],INDIRECT("Vegalengdir["&amp;'Upplýsingar um umsækjanda'!$B$10&amp;"]"),0%,0)))</f>
        <v/>
      </c>
      <c r="V736" s="72" t="str">
        <f t="shared" si="11"/>
        <v/>
      </c>
    </row>
    <row r="737" spans="1:22" x14ac:dyDescent="0.25">
      <c r="A737" s="47"/>
      <c r="B737" s="47"/>
      <c r="C737" s="47"/>
      <c r="D737" s="117"/>
      <c r="E737" s="47"/>
      <c r="F737" s="37"/>
      <c r="G737" s="47"/>
      <c r="H737" s="37"/>
      <c r="I737" s="37"/>
      <c r="J737" s="51"/>
      <c r="K737" s="51"/>
      <c r="L737" s="51"/>
      <c r="M737" s="51"/>
      <c r="N737" s="51"/>
      <c r="O737" s="51"/>
      <c r="P737" s="51"/>
      <c r="R737" s="38" t="s">
        <v>450</v>
      </c>
      <c r="S737" s="38" t="str" cm="1">
        <f t="array" ref="S737">_xlfn.XLOOKUP(R737,INDEX(Flettilisti,,1),INDEX(Flettilisti,,2),,0)</f>
        <v>Vantar flokkun</v>
      </c>
      <c r="T737" s="38" t="str">
        <f>IF(ISBLANK(M737),"",IF(M737&lt;Gögn!$J$2,Gögn!$K$2,IF(M737&gt;Gögn!$J$4,Gögn!$K$4,Gögn!$K$3)))</f>
        <v/>
      </c>
      <c r="U737" s="49" t="str" cm="1">
        <f t="array" aca="1" ref="U737" ca="1">IF(ISBLANK(A737),"",IF(S737="Styrkhæft",_xlfn.XLOOKUP(T737,Vegalengdir[Texti],INDIRECT("Vegalengdir["&amp;'Upplýsingar um umsækjanda'!$B$10&amp;"]"),0%,0)))</f>
        <v/>
      </c>
      <c r="V737" s="72" t="str">
        <f t="shared" si="11"/>
        <v/>
      </c>
    </row>
    <row r="738" spans="1:22" x14ac:dyDescent="0.25">
      <c r="A738" s="47"/>
      <c r="B738" s="47"/>
      <c r="C738" s="47"/>
      <c r="D738" s="117"/>
      <c r="E738" s="47"/>
      <c r="F738" s="37"/>
      <c r="G738" s="47"/>
      <c r="H738" s="37"/>
      <c r="I738" s="37"/>
      <c r="J738" s="51"/>
      <c r="K738" s="51"/>
      <c r="L738" s="51"/>
      <c r="M738" s="51"/>
      <c r="N738" s="51"/>
      <c r="O738" s="51"/>
      <c r="P738" s="51"/>
      <c r="R738" s="38" t="s">
        <v>450</v>
      </c>
      <c r="S738" s="38" t="str" cm="1">
        <f t="array" ref="S738">_xlfn.XLOOKUP(R738,INDEX(Flettilisti,,1),INDEX(Flettilisti,,2),,0)</f>
        <v>Vantar flokkun</v>
      </c>
      <c r="T738" s="38" t="str">
        <f>IF(ISBLANK(M738),"",IF(M738&lt;Gögn!$J$2,Gögn!$K$2,IF(M738&gt;Gögn!$J$4,Gögn!$K$4,Gögn!$K$3)))</f>
        <v/>
      </c>
      <c r="U738" s="49" t="str" cm="1">
        <f t="array" aca="1" ref="U738" ca="1">IF(ISBLANK(A738),"",IF(S738="Styrkhæft",_xlfn.XLOOKUP(T738,Vegalengdir[Texti],INDIRECT("Vegalengdir["&amp;'Upplýsingar um umsækjanda'!$B$10&amp;"]"),0%,0)))</f>
        <v/>
      </c>
      <c r="V738" s="72" t="str">
        <f t="shared" si="11"/>
        <v/>
      </c>
    </row>
    <row r="739" spans="1:22" x14ac:dyDescent="0.25">
      <c r="A739" s="47"/>
      <c r="B739" s="47"/>
      <c r="C739" s="47"/>
      <c r="D739" s="117"/>
      <c r="E739" s="47"/>
      <c r="F739" s="37"/>
      <c r="G739" s="47"/>
      <c r="H739" s="37"/>
      <c r="I739" s="37"/>
      <c r="J739" s="51"/>
      <c r="K739" s="51"/>
      <c r="L739" s="51"/>
      <c r="M739" s="51"/>
      <c r="N739" s="51"/>
      <c r="O739" s="51"/>
      <c r="P739" s="51"/>
      <c r="R739" s="38" t="s">
        <v>450</v>
      </c>
      <c r="S739" s="38" t="str" cm="1">
        <f t="array" ref="S739">_xlfn.XLOOKUP(R739,INDEX(Flettilisti,,1),INDEX(Flettilisti,,2),,0)</f>
        <v>Vantar flokkun</v>
      </c>
      <c r="T739" s="38" t="str">
        <f>IF(ISBLANK(M739),"",IF(M739&lt;Gögn!$J$2,Gögn!$K$2,IF(M739&gt;Gögn!$J$4,Gögn!$K$4,Gögn!$K$3)))</f>
        <v/>
      </c>
      <c r="U739" s="49" t="str" cm="1">
        <f t="array" aca="1" ref="U739" ca="1">IF(ISBLANK(A739),"",IF(S739="Styrkhæft",_xlfn.XLOOKUP(T739,Vegalengdir[Texti],INDIRECT("Vegalengdir["&amp;'Upplýsingar um umsækjanda'!$B$10&amp;"]"),0%,0)))</f>
        <v/>
      </c>
      <c r="V739" s="72" t="str">
        <f t="shared" si="11"/>
        <v/>
      </c>
    </row>
    <row r="740" spans="1:22" x14ac:dyDescent="0.25">
      <c r="A740" s="47"/>
      <c r="B740" s="47"/>
      <c r="C740" s="47"/>
      <c r="D740" s="117"/>
      <c r="E740" s="47"/>
      <c r="F740" s="37"/>
      <c r="G740" s="47"/>
      <c r="H740" s="37"/>
      <c r="I740" s="37"/>
      <c r="J740" s="51"/>
      <c r="K740" s="51"/>
      <c r="L740" s="51"/>
      <c r="M740" s="51"/>
      <c r="N740" s="51"/>
      <c r="O740" s="51"/>
      <c r="P740" s="51"/>
      <c r="R740" s="38" t="s">
        <v>450</v>
      </c>
      <c r="S740" s="38" t="str" cm="1">
        <f t="array" ref="S740">_xlfn.XLOOKUP(R740,INDEX(Flettilisti,,1),INDEX(Flettilisti,,2),,0)</f>
        <v>Vantar flokkun</v>
      </c>
      <c r="T740" s="38" t="str">
        <f>IF(ISBLANK(M740),"",IF(M740&lt;Gögn!$J$2,Gögn!$K$2,IF(M740&gt;Gögn!$J$4,Gögn!$K$4,Gögn!$K$3)))</f>
        <v/>
      </c>
      <c r="U740" s="49" t="str" cm="1">
        <f t="array" aca="1" ref="U740" ca="1">IF(ISBLANK(A740),"",IF(S740="Styrkhæft",_xlfn.XLOOKUP(T740,Vegalengdir[Texti],INDIRECT("Vegalengdir["&amp;'Upplýsingar um umsækjanda'!$B$10&amp;"]"),0%,0)))</f>
        <v/>
      </c>
      <c r="V740" s="72" t="str">
        <f t="shared" si="11"/>
        <v/>
      </c>
    </row>
    <row r="741" spans="1:22" x14ac:dyDescent="0.25">
      <c r="A741" s="47"/>
      <c r="B741" s="47"/>
      <c r="C741" s="47"/>
      <c r="D741" s="117"/>
      <c r="E741" s="47"/>
      <c r="F741" s="37"/>
      <c r="G741" s="47"/>
      <c r="H741" s="37"/>
      <c r="I741" s="37"/>
      <c r="J741" s="51"/>
      <c r="K741" s="51"/>
      <c r="L741" s="51"/>
      <c r="M741" s="51"/>
      <c r="N741" s="51"/>
      <c r="O741" s="51"/>
      <c r="P741" s="51"/>
      <c r="R741" s="38" t="s">
        <v>450</v>
      </c>
      <c r="S741" s="38" t="str" cm="1">
        <f t="array" ref="S741">_xlfn.XLOOKUP(R741,INDEX(Flettilisti,,1),INDEX(Flettilisti,,2),,0)</f>
        <v>Vantar flokkun</v>
      </c>
      <c r="T741" s="38" t="str">
        <f>IF(ISBLANK(M741),"",IF(M741&lt;Gögn!$J$2,Gögn!$K$2,IF(M741&gt;Gögn!$J$4,Gögn!$K$4,Gögn!$K$3)))</f>
        <v/>
      </c>
      <c r="U741" s="49" t="str" cm="1">
        <f t="array" aca="1" ref="U741" ca="1">IF(ISBLANK(A741),"",IF(S741="Styrkhæft",_xlfn.XLOOKUP(T741,Vegalengdir[Texti],INDIRECT("Vegalengdir["&amp;'Upplýsingar um umsækjanda'!$B$10&amp;"]"),0%,0)))</f>
        <v/>
      </c>
      <c r="V741" s="72" t="str">
        <f t="shared" si="11"/>
        <v/>
      </c>
    </row>
    <row r="742" spans="1:22" x14ac:dyDescent="0.25">
      <c r="A742" s="47"/>
      <c r="B742" s="47"/>
      <c r="C742" s="47"/>
      <c r="D742" s="117"/>
      <c r="E742" s="47"/>
      <c r="F742" s="37"/>
      <c r="G742" s="47"/>
      <c r="H742" s="37"/>
      <c r="I742" s="37"/>
      <c r="J742" s="51"/>
      <c r="K742" s="51"/>
      <c r="L742" s="51"/>
      <c r="M742" s="51"/>
      <c r="N742" s="51"/>
      <c r="O742" s="51"/>
      <c r="P742" s="51"/>
      <c r="R742" s="38" t="s">
        <v>450</v>
      </c>
      <c r="S742" s="38" t="str" cm="1">
        <f t="array" ref="S742">_xlfn.XLOOKUP(R742,INDEX(Flettilisti,,1),INDEX(Flettilisti,,2),,0)</f>
        <v>Vantar flokkun</v>
      </c>
      <c r="T742" s="38" t="str">
        <f>IF(ISBLANK(M742),"",IF(M742&lt;Gögn!$J$2,Gögn!$K$2,IF(M742&gt;Gögn!$J$4,Gögn!$K$4,Gögn!$K$3)))</f>
        <v/>
      </c>
      <c r="U742" s="49" t="str" cm="1">
        <f t="array" aca="1" ref="U742" ca="1">IF(ISBLANK(A742),"",IF(S742="Styrkhæft",_xlfn.XLOOKUP(T742,Vegalengdir[Texti],INDIRECT("Vegalengdir["&amp;'Upplýsingar um umsækjanda'!$B$10&amp;"]"),0%,0)))</f>
        <v/>
      </c>
      <c r="V742" s="72" t="str">
        <f t="shared" si="11"/>
        <v/>
      </c>
    </row>
    <row r="743" spans="1:22" x14ac:dyDescent="0.25">
      <c r="A743" s="47"/>
      <c r="B743" s="47"/>
      <c r="C743" s="47"/>
      <c r="D743" s="117"/>
      <c r="E743" s="47"/>
      <c r="F743" s="37"/>
      <c r="G743" s="47"/>
      <c r="H743" s="37"/>
      <c r="I743" s="37"/>
      <c r="J743" s="51"/>
      <c r="K743" s="51"/>
      <c r="L743" s="51"/>
      <c r="M743" s="51"/>
      <c r="N743" s="51"/>
      <c r="O743" s="51"/>
      <c r="P743" s="51"/>
      <c r="R743" s="38" t="s">
        <v>450</v>
      </c>
      <c r="S743" s="38" t="str" cm="1">
        <f t="array" ref="S743">_xlfn.XLOOKUP(R743,INDEX(Flettilisti,,1),INDEX(Flettilisti,,2),,0)</f>
        <v>Vantar flokkun</v>
      </c>
      <c r="T743" s="38" t="str">
        <f>IF(ISBLANK(M743),"",IF(M743&lt;Gögn!$J$2,Gögn!$K$2,IF(M743&gt;Gögn!$J$4,Gögn!$K$4,Gögn!$K$3)))</f>
        <v/>
      </c>
      <c r="U743" s="49" t="str" cm="1">
        <f t="array" aca="1" ref="U743" ca="1">IF(ISBLANK(A743),"",IF(S743="Styrkhæft",_xlfn.XLOOKUP(T743,Vegalengdir[Texti],INDIRECT("Vegalengdir["&amp;'Upplýsingar um umsækjanda'!$B$10&amp;"]"),0%,0)))</f>
        <v/>
      </c>
      <c r="V743" s="72" t="str">
        <f t="shared" si="11"/>
        <v/>
      </c>
    </row>
    <row r="744" spans="1:22" x14ac:dyDescent="0.25">
      <c r="A744" s="47"/>
      <c r="B744" s="47"/>
      <c r="C744" s="47"/>
      <c r="D744" s="117"/>
      <c r="E744" s="47"/>
      <c r="F744" s="37"/>
      <c r="G744" s="47"/>
      <c r="H744" s="37"/>
      <c r="I744" s="37"/>
      <c r="J744" s="51"/>
      <c r="K744" s="51"/>
      <c r="L744" s="51"/>
      <c r="M744" s="51"/>
      <c r="N744" s="51"/>
      <c r="O744" s="51"/>
      <c r="P744" s="51"/>
      <c r="R744" s="38" t="s">
        <v>450</v>
      </c>
      <c r="S744" s="38" t="str" cm="1">
        <f t="array" ref="S744">_xlfn.XLOOKUP(R744,INDEX(Flettilisti,,1),INDEX(Flettilisti,,2),,0)</f>
        <v>Vantar flokkun</v>
      </c>
      <c r="T744" s="38" t="str">
        <f>IF(ISBLANK(M744),"",IF(M744&lt;Gögn!$J$2,Gögn!$K$2,IF(M744&gt;Gögn!$J$4,Gögn!$K$4,Gögn!$K$3)))</f>
        <v/>
      </c>
      <c r="U744" s="49" t="str" cm="1">
        <f t="array" aca="1" ref="U744" ca="1">IF(ISBLANK(A744),"",IF(S744="Styrkhæft",_xlfn.XLOOKUP(T744,Vegalengdir[Texti],INDIRECT("Vegalengdir["&amp;'Upplýsingar um umsækjanda'!$B$10&amp;"]"),0%,0)))</f>
        <v/>
      </c>
      <c r="V744" s="72" t="str">
        <f t="shared" si="11"/>
        <v/>
      </c>
    </row>
    <row r="745" spans="1:22" x14ac:dyDescent="0.25">
      <c r="A745" s="47"/>
      <c r="B745" s="47"/>
      <c r="C745" s="47"/>
      <c r="D745" s="117"/>
      <c r="E745" s="47"/>
      <c r="F745" s="37"/>
      <c r="G745" s="47"/>
      <c r="H745" s="37"/>
      <c r="I745" s="37"/>
      <c r="J745" s="51"/>
      <c r="K745" s="51"/>
      <c r="L745" s="51"/>
      <c r="M745" s="51"/>
      <c r="N745" s="51"/>
      <c r="O745" s="51"/>
      <c r="P745" s="51"/>
      <c r="R745" s="38" t="s">
        <v>450</v>
      </c>
      <c r="S745" s="38" t="str" cm="1">
        <f t="array" ref="S745">_xlfn.XLOOKUP(R745,INDEX(Flettilisti,,1),INDEX(Flettilisti,,2),,0)</f>
        <v>Vantar flokkun</v>
      </c>
      <c r="T745" s="38" t="str">
        <f>IF(ISBLANK(M745),"",IF(M745&lt;Gögn!$J$2,Gögn!$K$2,IF(M745&gt;Gögn!$J$4,Gögn!$K$4,Gögn!$K$3)))</f>
        <v/>
      </c>
      <c r="U745" s="49" t="str" cm="1">
        <f t="array" aca="1" ref="U745" ca="1">IF(ISBLANK(A745),"",IF(S745="Styrkhæft",_xlfn.XLOOKUP(T745,Vegalengdir[Texti],INDIRECT("Vegalengdir["&amp;'Upplýsingar um umsækjanda'!$B$10&amp;"]"),0%,0)))</f>
        <v/>
      </c>
      <c r="V745" s="72" t="str">
        <f t="shared" si="11"/>
        <v/>
      </c>
    </row>
    <row r="746" spans="1:22" x14ac:dyDescent="0.25">
      <c r="A746" s="47"/>
      <c r="B746" s="47"/>
      <c r="C746" s="47"/>
      <c r="D746" s="117"/>
      <c r="E746" s="47"/>
      <c r="F746" s="37"/>
      <c r="G746" s="47"/>
      <c r="H746" s="37"/>
      <c r="I746" s="37"/>
      <c r="J746" s="51"/>
      <c r="K746" s="51"/>
      <c r="L746" s="51"/>
      <c r="M746" s="51"/>
      <c r="N746" s="51"/>
      <c r="O746" s="51"/>
      <c r="P746" s="51"/>
      <c r="R746" s="38" t="s">
        <v>450</v>
      </c>
      <c r="S746" s="38" t="str" cm="1">
        <f t="array" ref="S746">_xlfn.XLOOKUP(R746,INDEX(Flettilisti,,1),INDEX(Flettilisti,,2),,0)</f>
        <v>Vantar flokkun</v>
      </c>
      <c r="T746" s="38" t="str">
        <f>IF(ISBLANK(M746),"",IF(M746&lt;Gögn!$J$2,Gögn!$K$2,IF(M746&gt;Gögn!$J$4,Gögn!$K$4,Gögn!$K$3)))</f>
        <v/>
      </c>
      <c r="U746" s="49" t="str" cm="1">
        <f t="array" aca="1" ref="U746" ca="1">IF(ISBLANK(A746),"",IF(S746="Styrkhæft",_xlfn.XLOOKUP(T746,Vegalengdir[Texti],INDIRECT("Vegalengdir["&amp;'Upplýsingar um umsækjanda'!$B$10&amp;"]"),0%,0)))</f>
        <v/>
      </c>
      <c r="V746" s="72" t="str">
        <f t="shared" si="11"/>
        <v/>
      </c>
    </row>
    <row r="747" spans="1:22" x14ac:dyDescent="0.25">
      <c r="A747" s="47"/>
      <c r="B747" s="47"/>
      <c r="C747" s="47"/>
      <c r="D747" s="117"/>
      <c r="E747" s="47"/>
      <c r="F747" s="37"/>
      <c r="G747" s="47"/>
      <c r="H747" s="37"/>
      <c r="I747" s="37"/>
      <c r="J747" s="51"/>
      <c r="K747" s="51"/>
      <c r="L747" s="51"/>
      <c r="M747" s="51"/>
      <c r="N747" s="51"/>
      <c r="O747" s="51"/>
      <c r="P747" s="51"/>
      <c r="R747" s="38" t="s">
        <v>450</v>
      </c>
      <c r="S747" s="38" t="str" cm="1">
        <f t="array" ref="S747">_xlfn.XLOOKUP(R747,INDEX(Flettilisti,,1),INDEX(Flettilisti,,2),,0)</f>
        <v>Vantar flokkun</v>
      </c>
      <c r="T747" s="38" t="str">
        <f>IF(ISBLANK(M747),"",IF(M747&lt;Gögn!$J$2,Gögn!$K$2,IF(M747&gt;Gögn!$J$4,Gögn!$K$4,Gögn!$K$3)))</f>
        <v/>
      </c>
      <c r="U747" s="49" t="str" cm="1">
        <f t="array" aca="1" ref="U747" ca="1">IF(ISBLANK(A747),"",IF(S747="Styrkhæft",_xlfn.XLOOKUP(T747,Vegalengdir[Texti],INDIRECT("Vegalengdir["&amp;'Upplýsingar um umsækjanda'!$B$10&amp;"]"),0%,0)))</f>
        <v/>
      </c>
      <c r="V747" s="72" t="str">
        <f t="shared" si="11"/>
        <v/>
      </c>
    </row>
    <row r="748" spans="1:22" x14ac:dyDescent="0.25">
      <c r="A748" s="47"/>
      <c r="B748" s="47"/>
      <c r="C748" s="47"/>
      <c r="D748" s="117"/>
      <c r="E748" s="47"/>
      <c r="F748" s="37"/>
      <c r="G748" s="47"/>
      <c r="H748" s="37"/>
      <c r="I748" s="37"/>
      <c r="J748" s="51"/>
      <c r="K748" s="51"/>
      <c r="L748" s="51"/>
      <c r="M748" s="51"/>
      <c r="N748" s="51"/>
      <c r="O748" s="51"/>
      <c r="P748" s="51"/>
      <c r="R748" s="38" t="s">
        <v>450</v>
      </c>
      <c r="S748" s="38" t="str" cm="1">
        <f t="array" ref="S748">_xlfn.XLOOKUP(R748,INDEX(Flettilisti,,1),INDEX(Flettilisti,,2),,0)</f>
        <v>Vantar flokkun</v>
      </c>
      <c r="T748" s="38" t="str">
        <f>IF(ISBLANK(M748),"",IF(M748&lt;Gögn!$J$2,Gögn!$K$2,IF(M748&gt;Gögn!$J$4,Gögn!$K$4,Gögn!$K$3)))</f>
        <v/>
      </c>
      <c r="U748" s="49" t="str" cm="1">
        <f t="array" aca="1" ref="U748" ca="1">IF(ISBLANK(A748),"",IF(S748="Styrkhæft",_xlfn.XLOOKUP(T748,Vegalengdir[Texti],INDIRECT("Vegalengdir["&amp;'Upplýsingar um umsækjanda'!$B$10&amp;"]"),0%,0)))</f>
        <v/>
      </c>
      <c r="V748" s="72" t="str">
        <f t="shared" si="11"/>
        <v/>
      </c>
    </row>
    <row r="749" spans="1:22" x14ac:dyDescent="0.25">
      <c r="A749" s="47"/>
      <c r="B749" s="47"/>
      <c r="C749" s="47"/>
      <c r="D749" s="117"/>
      <c r="E749" s="47"/>
      <c r="F749" s="37"/>
      <c r="G749" s="47"/>
      <c r="H749" s="37"/>
      <c r="I749" s="37"/>
      <c r="J749" s="51"/>
      <c r="K749" s="51"/>
      <c r="L749" s="51"/>
      <c r="M749" s="51"/>
      <c r="N749" s="51"/>
      <c r="O749" s="51"/>
      <c r="P749" s="51"/>
      <c r="R749" s="38" t="s">
        <v>450</v>
      </c>
      <c r="S749" s="38" t="str" cm="1">
        <f t="array" ref="S749">_xlfn.XLOOKUP(R749,INDEX(Flettilisti,,1),INDEX(Flettilisti,,2),,0)</f>
        <v>Vantar flokkun</v>
      </c>
      <c r="T749" s="38" t="str">
        <f>IF(ISBLANK(M749),"",IF(M749&lt;Gögn!$J$2,Gögn!$K$2,IF(M749&gt;Gögn!$J$4,Gögn!$K$4,Gögn!$K$3)))</f>
        <v/>
      </c>
      <c r="U749" s="49" t="str" cm="1">
        <f t="array" aca="1" ref="U749" ca="1">IF(ISBLANK(A749),"",IF(S749="Styrkhæft",_xlfn.XLOOKUP(T749,Vegalengdir[Texti],INDIRECT("Vegalengdir["&amp;'Upplýsingar um umsækjanda'!$B$10&amp;"]"),0%,0)))</f>
        <v/>
      </c>
      <c r="V749" s="72" t="str">
        <f t="shared" si="11"/>
        <v/>
      </c>
    </row>
    <row r="750" spans="1:22" x14ac:dyDescent="0.25">
      <c r="A750" s="47"/>
      <c r="B750" s="47"/>
      <c r="C750" s="47"/>
      <c r="D750" s="117"/>
      <c r="E750" s="47"/>
      <c r="F750" s="37"/>
      <c r="G750" s="47"/>
      <c r="H750" s="37"/>
      <c r="I750" s="37"/>
      <c r="J750" s="51"/>
      <c r="K750" s="51"/>
      <c r="L750" s="51"/>
      <c r="M750" s="51"/>
      <c r="N750" s="51"/>
      <c r="O750" s="51"/>
      <c r="P750" s="51"/>
      <c r="R750" s="38" t="s">
        <v>450</v>
      </c>
      <c r="S750" s="38" t="str" cm="1">
        <f t="array" ref="S750">_xlfn.XLOOKUP(R750,INDEX(Flettilisti,,1),INDEX(Flettilisti,,2),,0)</f>
        <v>Vantar flokkun</v>
      </c>
      <c r="T750" s="38" t="str">
        <f>IF(ISBLANK(M750),"",IF(M750&lt;Gögn!$J$2,Gögn!$K$2,IF(M750&gt;Gögn!$J$4,Gögn!$K$4,Gögn!$K$3)))</f>
        <v/>
      </c>
      <c r="U750" s="49" t="str" cm="1">
        <f t="array" aca="1" ref="U750" ca="1">IF(ISBLANK(A750),"",IF(S750="Styrkhæft",_xlfn.XLOOKUP(T750,Vegalengdir[Texti],INDIRECT("Vegalengdir["&amp;'Upplýsingar um umsækjanda'!$B$10&amp;"]"),0%,0)))</f>
        <v/>
      </c>
      <c r="V750" s="72" t="str">
        <f t="shared" si="11"/>
        <v/>
      </c>
    </row>
    <row r="751" spans="1:22" x14ac:dyDescent="0.25">
      <c r="A751" s="47"/>
      <c r="B751" s="47"/>
      <c r="C751" s="47"/>
      <c r="D751" s="117"/>
      <c r="E751" s="47"/>
      <c r="F751" s="37"/>
      <c r="G751" s="47"/>
      <c r="H751" s="37"/>
      <c r="I751" s="37"/>
      <c r="J751" s="51"/>
      <c r="K751" s="51"/>
      <c r="L751" s="51"/>
      <c r="M751" s="51"/>
      <c r="N751" s="51"/>
      <c r="O751" s="51"/>
      <c r="P751" s="51"/>
      <c r="R751" s="38" t="s">
        <v>450</v>
      </c>
      <c r="S751" s="38" t="str" cm="1">
        <f t="array" ref="S751">_xlfn.XLOOKUP(R751,INDEX(Flettilisti,,1),INDEX(Flettilisti,,2),,0)</f>
        <v>Vantar flokkun</v>
      </c>
      <c r="T751" s="38" t="str">
        <f>IF(ISBLANK(M751),"",IF(M751&lt;Gögn!$J$2,Gögn!$K$2,IF(M751&gt;Gögn!$J$4,Gögn!$K$4,Gögn!$K$3)))</f>
        <v/>
      </c>
      <c r="U751" s="49" t="str" cm="1">
        <f t="array" aca="1" ref="U751" ca="1">IF(ISBLANK(A751),"",IF(S751="Styrkhæft",_xlfn.XLOOKUP(T751,Vegalengdir[Texti],INDIRECT("Vegalengdir["&amp;'Upplýsingar um umsækjanda'!$B$10&amp;"]"),0%,0)))</f>
        <v/>
      </c>
      <c r="V751" s="72" t="str">
        <f t="shared" si="11"/>
        <v/>
      </c>
    </row>
    <row r="752" spans="1:22" x14ac:dyDescent="0.25">
      <c r="A752" s="47"/>
      <c r="B752" s="47"/>
      <c r="C752" s="47"/>
      <c r="D752" s="117"/>
      <c r="E752" s="47"/>
      <c r="F752" s="37"/>
      <c r="G752" s="47"/>
      <c r="H752" s="37"/>
      <c r="I752" s="37"/>
      <c r="J752" s="51"/>
      <c r="K752" s="51"/>
      <c r="L752" s="51"/>
      <c r="M752" s="51"/>
      <c r="N752" s="51"/>
      <c r="O752" s="51"/>
      <c r="P752" s="51"/>
      <c r="R752" s="38" t="s">
        <v>450</v>
      </c>
      <c r="S752" s="38" t="str" cm="1">
        <f t="array" ref="S752">_xlfn.XLOOKUP(R752,INDEX(Flettilisti,,1),INDEX(Flettilisti,,2),,0)</f>
        <v>Vantar flokkun</v>
      </c>
      <c r="T752" s="38" t="str">
        <f>IF(ISBLANK(M752),"",IF(M752&lt;Gögn!$J$2,Gögn!$K$2,IF(M752&gt;Gögn!$J$4,Gögn!$K$4,Gögn!$K$3)))</f>
        <v/>
      </c>
      <c r="U752" s="49" t="str" cm="1">
        <f t="array" aca="1" ref="U752" ca="1">IF(ISBLANK(A752),"",IF(S752="Styrkhæft",_xlfn.XLOOKUP(T752,Vegalengdir[Texti],INDIRECT("Vegalengdir["&amp;'Upplýsingar um umsækjanda'!$B$10&amp;"]"),0%,0)))</f>
        <v/>
      </c>
      <c r="V752" s="72" t="str">
        <f t="shared" si="11"/>
        <v/>
      </c>
    </row>
    <row r="753" spans="1:22" x14ac:dyDescent="0.25">
      <c r="A753" s="47"/>
      <c r="B753" s="47"/>
      <c r="C753" s="47"/>
      <c r="D753" s="117"/>
      <c r="E753" s="47"/>
      <c r="F753" s="37"/>
      <c r="G753" s="47"/>
      <c r="H753" s="37"/>
      <c r="I753" s="37"/>
      <c r="J753" s="51"/>
      <c r="K753" s="51"/>
      <c r="L753" s="51"/>
      <c r="M753" s="51"/>
      <c r="N753" s="51"/>
      <c r="O753" s="51"/>
      <c r="P753" s="51"/>
      <c r="R753" s="38" t="s">
        <v>450</v>
      </c>
      <c r="S753" s="38" t="str" cm="1">
        <f t="array" ref="S753">_xlfn.XLOOKUP(R753,INDEX(Flettilisti,,1),INDEX(Flettilisti,,2),,0)</f>
        <v>Vantar flokkun</v>
      </c>
      <c r="T753" s="38" t="str">
        <f>IF(ISBLANK(M753),"",IF(M753&lt;Gögn!$J$2,Gögn!$K$2,IF(M753&gt;Gögn!$J$4,Gögn!$K$4,Gögn!$K$3)))</f>
        <v/>
      </c>
      <c r="U753" s="49" t="str" cm="1">
        <f t="array" aca="1" ref="U753" ca="1">IF(ISBLANK(A753),"",IF(S753="Styrkhæft",_xlfn.XLOOKUP(T753,Vegalengdir[Texti],INDIRECT("Vegalengdir["&amp;'Upplýsingar um umsækjanda'!$B$10&amp;"]"),0%,0)))</f>
        <v/>
      </c>
      <c r="V753" s="72" t="str">
        <f t="shared" si="11"/>
        <v/>
      </c>
    </row>
    <row r="754" spans="1:22" x14ac:dyDescent="0.25">
      <c r="A754" s="47"/>
      <c r="B754" s="47"/>
      <c r="C754" s="47"/>
      <c r="D754" s="117"/>
      <c r="E754" s="47"/>
      <c r="F754" s="37"/>
      <c r="G754" s="47"/>
      <c r="H754" s="37"/>
      <c r="I754" s="37"/>
      <c r="J754" s="51"/>
      <c r="K754" s="51"/>
      <c r="L754" s="51"/>
      <c r="M754" s="51"/>
      <c r="N754" s="51"/>
      <c r="O754" s="51"/>
      <c r="P754" s="51"/>
      <c r="R754" s="38" t="s">
        <v>450</v>
      </c>
      <c r="S754" s="38" t="str" cm="1">
        <f t="array" ref="S754">_xlfn.XLOOKUP(R754,INDEX(Flettilisti,,1),INDEX(Flettilisti,,2),,0)</f>
        <v>Vantar flokkun</v>
      </c>
      <c r="T754" s="38" t="str">
        <f>IF(ISBLANK(M754),"",IF(M754&lt;Gögn!$J$2,Gögn!$K$2,IF(M754&gt;Gögn!$J$4,Gögn!$K$4,Gögn!$K$3)))</f>
        <v/>
      </c>
      <c r="U754" s="49" t="str" cm="1">
        <f t="array" aca="1" ref="U754" ca="1">IF(ISBLANK(A754),"",IF(S754="Styrkhæft",_xlfn.XLOOKUP(T754,Vegalengdir[Texti],INDIRECT("Vegalengdir["&amp;'Upplýsingar um umsækjanda'!$B$10&amp;"]"),0%,0)))</f>
        <v/>
      </c>
      <c r="V754" s="72" t="str">
        <f t="shared" si="11"/>
        <v/>
      </c>
    </row>
    <row r="755" spans="1:22" x14ac:dyDescent="0.25">
      <c r="A755" s="47"/>
      <c r="B755" s="47"/>
      <c r="C755" s="47"/>
      <c r="D755" s="117"/>
      <c r="E755" s="47"/>
      <c r="F755" s="37"/>
      <c r="G755" s="47"/>
      <c r="H755" s="37"/>
      <c r="I755" s="37"/>
      <c r="J755" s="51"/>
      <c r="K755" s="51"/>
      <c r="L755" s="51"/>
      <c r="M755" s="51"/>
      <c r="N755" s="51"/>
      <c r="O755" s="51"/>
      <c r="P755" s="51"/>
      <c r="R755" s="38" t="s">
        <v>450</v>
      </c>
      <c r="S755" s="38" t="str" cm="1">
        <f t="array" ref="S755">_xlfn.XLOOKUP(R755,INDEX(Flettilisti,,1),INDEX(Flettilisti,,2),,0)</f>
        <v>Vantar flokkun</v>
      </c>
      <c r="T755" s="38" t="str">
        <f>IF(ISBLANK(M755),"",IF(M755&lt;Gögn!$J$2,Gögn!$K$2,IF(M755&gt;Gögn!$J$4,Gögn!$K$4,Gögn!$K$3)))</f>
        <v/>
      </c>
      <c r="U755" s="49" t="str" cm="1">
        <f t="array" aca="1" ref="U755" ca="1">IF(ISBLANK(A755),"",IF(S755="Styrkhæft",_xlfn.XLOOKUP(T755,Vegalengdir[Texti],INDIRECT("Vegalengdir["&amp;'Upplýsingar um umsækjanda'!$B$10&amp;"]"),0%,0)))</f>
        <v/>
      </c>
      <c r="V755" s="72" t="str">
        <f t="shared" si="11"/>
        <v/>
      </c>
    </row>
    <row r="756" spans="1:22" x14ac:dyDescent="0.25">
      <c r="A756" s="47"/>
      <c r="B756" s="47"/>
      <c r="C756" s="47"/>
      <c r="D756" s="117"/>
      <c r="E756" s="47"/>
      <c r="F756" s="37"/>
      <c r="G756" s="47"/>
      <c r="H756" s="37"/>
      <c r="I756" s="37"/>
      <c r="J756" s="51"/>
      <c r="K756" s="51"/>
      <c r="L756" s="51"/>
      <c r="M756" s="51"/>
      <c r="N756" s="51"/>
      <c r="O756" s="51"/>
      <c r="P756" s="51"/>
      <c r="R756" s="38" t="s">
        <v>450</v>
      </c>
      <c r="S756" s="38" t="str" cm="1">
        <f t="array" ref="S756">_xlfn.XLOOKUP(R756,INDEX(Flettilisti,,1),INDEX(Flettilisti,,2),,0)</f>
        <v>Vantar flokkun</v>
      </c>
      <c r="T756" s="38" t="str">
        <f>IF(ISBLANK(M756),"",IF(M756&lt;Gögn!$J$2,Gögn!$K$2,IF(M756&gt;Gögn!$J$4,Gögn!$K$4,Gögn!$K$3)))</f>
        <v/>
      </c>
      <c r="U756" s="49" t="str" cm="1">
        <f t="array" aca="1" ref="U756" ca="1">IF(ISBLANK(A756),"",IF(S756="Styrkhæft",_xlfn.XLOOKUP(T756,Vegalengdir[Texti],INDIRECT("Vegalengdir["&amp;'Upplýsingar um umsækjanda'!$B$10&amp;"]"),0%,0)))</f>
        <v/>
      </c>
      <c r="V756" s="72" t="str">
        <f t="shared" si="11"/>
        <v/>
      </c>
    </row>
    <row r="757" spans="1:22" x14ac:dyDescent="0.25">
      <c r="A757" s="47"/>
      <c r="B757" s="47"/>
      <c r="C757" s="47"/>
      <c r="D757" s="117"/>
      <c r="E757" s="47"/>
      <c r="F757" s="37"/>
      <c r="G757" s="47"/>
      <c r="H757" s="37"/>
      <c r="I757" s="37"/>
      <c r="J757" s="51"/>
      <c r="K757" s="51"/>
      <c r="L757" s="51"/>
      <c r="M757" s="51"/>
      <c r="N757" s="51"/>
      <c r="O757" s="51"/>
      <c r="P757" s="51"/>
      <c r="R757" s="38" t="s">
        <v>450</v>
      </c>
      <c r="S757" s="38" t="str" cm="1">
        <f t="array" ref="S757">_xlfn.XLOOKUP(R757,INDEX(Flettilisti,,1),INDEX(Flettilisti,,2),,0)</f>
        <v>Vantar flokkun</v>
      </c>
      <c r="T757" s="38" t="str">
        <f>IF(ISBLANK(M757),"",IF(M757&lt;Gögn!$J$2,Gögn!$K$2,IF(M757&gt;Gögn!$J$4,Gögn!$K$4,Gögn!$K$3)))</f>
        <v/>
      </c>
      <c r="U757" s="49" t="str" cm="1">
        <f t="array" aca="1" ref="U757" ca="1">IF(ISBLANK(A757),"",IF(S757="Styrkhæft",_xlfn.XLOOKUP(T757,Vegalengdir[Texti],INDIRECT("Vegalengdir["&amp;'Upplýsingar um umsækjanda'!$B$10&amp;"]"),0%,0)))</f>
        <v/>
      </c>
      <c r="V757" s="72" t="str">
        <f t="shared" si="11"/>
        <v/>
      </c>
    </row>
    <row r="758" spans="1:22" x14ac:dyDescent="0.25">
      <c r="A758" s="47"/>
      <c r="B758" s="47"/>
      <c r="C758" s="47"/>
      <c r="D758" s="117"/>
      <c r="E758" s="47"/>
      <c r="F758" s="37"/>
      <c r="G758" s="47"/>
      <c r="H758" s="37"/>
      <c r="I758" s="37"/>
      <c r="J758" s="51"/>
      <c r="K758" s="51"/>
      <c r="L758" s="51"/>
      <c r="M758" s="51"/>
      <c r="N758" s="51"/>
      <c r="O758" s="51"/>
      <c r="P758" s="51"/>
      <c r="R758" s="38" t="s">
        <v>450</v>
      </c>
      <c r="S758" s="38" t="str" cm="1">
        <f t="array" ref="S758">_xlfn.XLOOKUP(R758,INDEX(Flettilisti,,1),INDEX(Flettilisti,,2),,0)</f>
        <v>Vantar flokkun</v>
      </c>
      <c r="T758" s="38" t="str">
        <f>IF(ISBLANK(M758),"",IF(M758&lt;Gögn!$J$2,Gögn!$K$2,IF(M758&gt;Gögn!$J$4,Gögn!$K$4,Gögn!$K$3)))</f>
        <v/>
      </c>
      <c r="U758" s="49" t="str" cm="1">
        <f t="array" aca="1" ref="U758" ca="1">IF(ISBLANK(A758),"",IF(S758="Styrkhæft",_xlfn.XLOOKUP(T758,Vegalengdir[Texti],INDIRECT("Vegalengdir["&amp;'Upplýsingar um umsækjanda'!$B$10&amp;"]"),0%,0)))</f>
        <v/>
      </c>
      <c r="V758" s="72" t="str">
        <f t="shared" si="11"/>
        <v/>
      </c>
    </row>
    <row r="759" spans="1:22" x14ac:dyDescent="0.25">
      <c r="A759" s="47"/>
      <c r="B759" s="47"/>
      <c r="C759" s="47"/>
      <c r="D759" s="117"/>
      <c r="E759" s="47"/>
      <c r="F759" s="37"/>
      <c r="G759" s="47"/>
      <c r="H759" s="37"/>
      <c r="I759" s="37"/>
      <c r="J759" s="51"/>
      <c r="K759" s="51"/>
      <c r="L759" s="51"/>
      <c r="M759" s="51"/>
      <c r="N759" s="51"/>
      <c r="O759" s="51"/>
      <c r="P759" s="51"/>
      <c r="R759" s="38" t="s">
        <v>450</v>
      </c>
      <c r="S759" s="38" t="str" cm="1">
        <f t="array" ref="S759">_xlfn.XLOOKUP(R759,INDEX(Flettilisti,,1),INDEX(Flettilisti,,2),,0)</f>
        <v>Vantar flokkun</v>
      </c>
      <c r="T759" s="38" t="str">
        <f>IF(ISBLANK(M759),"",IF(M759&lt;Gögn!$J$2,Gögn!$K$2,IF(M759&gt;Gögn!$J$4,Gögn!$K$4,Gögn!$K$3)))</f>
        <v/>
      </c>
      <c r="U759" s="49" t="str" cm="1">
        <f t="array" aca="1" ref="U759" ca="1">IF(ISBLANK(A759),"",IF(S759="Styrkhæft",_xlfn.XLOOKUP(T759,Vegalengdir[Texti],INDIRECT("Vegalengdir["&amp;'Upplýsingar um umsækjanda'!$B$10&amp;"]"),0%,0)))</f>
        <v/>
      </c>
      <c r="V759" s="72" t="str">
        <f t="shared" si="11"/>
        <v/>
      </c>
    </row>
    <row r="760" spans="1:22" x14ac:dyDescent="0.25">
      <c r="A760" s="47"/>
      <c r="B760" s="47"/>
      <c r="C760" s="47"/>
      <c r="D760" s="117"/>
      <c r="E760" s="47"/>
      <c r="F760" s="37"/>
      <c r="G760" s="47"/>
      <c r="H760" s="37"/>
      <c r="I760" s="37"/>
      <c r="J760" s="51"/>
      <c r="K760" s="51"/>
      <c r="L760" s="51"/>
      <c r="M760" s="51"/>
      <c r="N760" s="51"/>
      <c r="O760" s="51"/>
      <c r="P760" s="51"/>
      <c r="R760" s="38" t="s">
        <v>450</v>
      </c>
      <c r="S760" s="38" t="str" cm="1">
        <f t="array" ref="S760">_xlfn.XLOOKUP(R760,INDEX(Flettilisti,,1),INDEX(Flettilisti,,2),,0)</f>
        <v>Vantar flokkun</v>
      </c>
      <c r="T760" s="38" t="str">
        <f>IF(ISBLANK(M760),"",IF(M760&lt;Gögn!$J$2,Gögn!$K$2,IF(M760&gt;Gögn!$J$4,Gögn!$K$4,Gögn!$K$3)))</f>
        <v/>
      </c>
      <c r="U760" s="49" t="str" cm="1">
        <f t="array" aca="1" ref="U760" ca="1">IF(ISBLANK(A760),"",IF(S760="Styrkhæft",_xlfn.XLOOKUP(T760,Vegalengdir[Texti],INDIRECT("Vegalengdir["&amp;'Upplýsingar um umsækjanda'!$B$10&amp;"]"),0%,0)))</f>
        <v/>
      </c>
      <c r="V760" s="72" t="str">
        <f t="shared" si="11"/>
        <v/>
      </c>
    </row>
    <row r="761" spans="1:22" x14ac:dyDescent="0.25">
      <c r="A761" s="47"/>
      <c r="B761" s="47"/>
      <c r="C761" s="47"/>
      <c r="D761" s="117"/>
      <c r="E761" s="47"/>
      <c r="F761" s="37"/>
      <c r="G761" s="47"/>
      <c r="H761" s="37"/>
      <c r="I761" s="37"/>
      <c r="J761" s="51"/>
      <c r="K761" s="51"/>
      <c r="L761" s="51"/>
      <c r="M761" s="51"/>
      <c r="N761" s="51"/>
      <c r="O761" s="51"/>
      <c r="P761" s="51"/>
      <c r="R761" s="38" t="s">
        <v>450</v>
      </c>
      <c r="S761" s="38" t="str" cm="1">
        <f t="array" ref="S761">_xlfn.XLOOKUP(R761,INDEX(Flettilisti,,1),INDEX(Flettilisti,,2),,0)</f>
        <v>Vantar flokkun</v>
      </c>
      <c r="T761" s="38" t="str">
        <f>IF(ISBLANK(M761),"",IF(M761&lt;Gögn!$J$2,Gögn!$K$2,IF(M761&gt;Gögn!$J$4,Gögn!$K$4,Gögn!$K$3)))</f>
        <v/>
      </c>
      <c r="U761" s="49" t="str" cm="1">
        <f t="array" aca="1" ref="U761" ca="1">IF(ISBLANK(A761),"",IF(S761="Styrkhæft",_xlfn.XLOOKUP(T761,Vegalengdir[Texti],INDIRECT("Vegalengdir["&amp;'Upplýsingar um umsækjanda'!$B$10&amp;"]"),0%,0)))</f>
        <v/>
      </c>
      <c r="V761" s="72" t="str">
        <f t="shared" si="11"/>
        <v/>
      </c>
    </row>
    <row r="762" spans="1:22" x14ac:dyDescent="0.25">
      <c r="A762" s="47"/>
      <c r="B762" s="47"/>
      <c r="C762" s="47"/>
      <c r="D762" s="117"/>
      <c r="E762" s="47"/>
      <c r="F762" s="37"/>
      <c r="G762" s="47"/>
      <c r="H762" s="37"/>
      <c r="I762" s="37"/>
      <c r="J762" s="51"/>
      <c r="K762" s="51"/>
      <c r="L762" s="51"/>
      <c r="M762" s="51"/>
      <c r="N762" s="51"/>
      <c r="O762" s="51"/>
      <c r="P762" s="51"/>
      <c r="R762" s="38" t="s">
        <v>450</v>
      </c>
      <c r="S762" s="38" t="str" cm="1">
        <f t="array" ref="S762">_xlfn.XLOOKUP(R762,INDEX(Flettilisti,,1),INDEX(Flettilisti,,2),,0)</f>
        <v>Vantar flokkun</v>
      </c>
      <c r="T762" s="38" t="str">
        <f>IF(ISBLANK(M762),"",IF(M762&lt;Gögn!$J$2,Gögn!$K$2,IF(M762&gt;Gögn!$J$4,Gögn!$K$4,Gögn!$K$3)))</f>
        <v/>
      </c>
      <c r="U762" s="49" t="str" cm="1">
        <f t="array" aca="1" ref="U762" ca="1">IF(ISBLANK(A762),"",IF(S762="Styrkhæft",_xlfn.XLOOKUP(T762,Vegalengdir[Texti],INDIRECT("Vegalengdir["&amp;'Upplýsingar um umsækjanda'!$B$10&amp;"]"),0%,0)))</f>
        <v/>
      </c>
      <c r="V762" s="72" t="str">
        <f t="shared" si="11"/>
        <v/>
      </c>
    </row>
    <row r="763" spans="1:22" x14ac:dyDescent="0.25">
      <c r="A763" s="47"/>
      <c r="B763" s="47"/>
      <c r="C763" s="47"/>
      <c r="D763" s="117"/>
      <c r="E763" s="47"/>
      <c r="F763" s="37"/>
      <c r="G763" s="47"/>
      <c r="H763" s="37"/>
      <c r="I763" s="37"/>
      <c r="J763" s="51"/>
      <c r="K763" s="51"/>
      <c r="L763" s="51"/>
      <c r="M763" s="51"/>
      <c r="N763" s="51"/>
      <c r="O763" s="51"/>
      <c r="P763" s="51"/>
      <c r="R763" s="38" t="s">
        <v>450</v>
      </c>
      <c r="S763" s="38" t="str" cm="1">
        <f t="array" ref="S763">_xlfn.XLOOKUP(R763,INDEX(Flettilisti,,1),INDEX(Flettilisti,,2),,0)</f>
        <v>Vantar flokkun</v>
      </c>
      <c r="T763" s="38" t="str">
        <f>IF(ISBLANK(M763),"",IF(M763&lt;Gögn!$J$2,Gögn!$K$2,IF(M763&gt;Gögn!$J$4,Gögn!$K$4,Gögn!$K$3)))</f>
        <v/>
      </c>
      <c r="U763" s="49" t="str" cm="1">
        <f t="array" aca="1" ref="U763" ca="1">IF(ISBLANK(A763),"",IF(S763="Styrkhæft",_xlfn.XLOOKUP(T763,Vegalengdir[Texti],INDIRECT("Vegalengdir["&amp;'Upplýsingar um umsækjanda'!$B$10&amp;"]"),0%,0)))</f>
        <v/>
      </c>
      <c r="V763" s="72" t="str">
        <f t="shared" si="11"/>
        <v/>
      </c>
    </row>
    <row r="764" spans="1:22" x14ac:dyDescent="0.25">
      <c r="A764" s="47"/>
      <c r="B764" s="47"/>
      <c r="C764" s="47"/>
      <c r="D764" s="117"/>
      <c r="E764" s="47"/>
      <c r="F764" s="37"/>
      <c r="G764" s="47"/>
      <c r="H764" s="37"/>
      <c r="I764" s="37"/>
      <c r="J764" s="51"/>
      <c r="K764" s="51"/>
      <c r="L764" s="51"/>
      <c r="M764" s="51"/>
      <c r="N764" s="51"/>
      <c r="O764" s="51"/>
      <c r="P764" s="51"/>
      <c r="R764" s="38" t="s">
        <v>450</v>
      </c>
      <c r="S764" s="38" t="str" cm="1">
        <f t="array" ref="S764">_xlfn.XLOOKUP(R764,INDEX(Flettilisti,,1),INDEX(Flettilisti,,2),,0)</f>
        <v>Vantar flokkun</v>
      </c>
      <c r="T764" s="38" t="str">
        <f>IF(ISBLANK(M764),"",IF(M764&lt;Gögn!$J$2,Gögn!$K$2,IF(M764&gt;Gögn!$J$4,Gögn!$K$4,Gögn!$K$3)))</f>
        <v/>
      </c>
      <c r="U764" s="49" t="str" cm="1">
        <f t="array" aca="1" ref="U764" ca="1">IF(ISBLANK(A764),"",IF(S764="Styrkhæft",_xlfn.XLOOKUP(T764,Vegalengdir[Texti],INDIRECT("Vegalengdir["&amp;'Upplýsingar um umsækjanda'!$B$10&amp;"]"),0%,0)))</f>
        <v/>
      </c>
      <c r="V764" s="72" t="str">
        <f t="shared" si="11"/>
        <v/>
      </c>
    </row>
    <row r="765" spans="1:22" x14ac:dyDescent="0.25">
      <c r="A765" s="47"/>
      <c r="B765" s="47"/>
      <c r="C765" s="47"/>
      <c r="D765" s="117"/>
      <c r="E765" s="47"/>
      <c r="F765" s="37"/>
      <c r="G765" s="47"/>
      <c r="H765" s="37"/>
      <c r="I765" s="37"/>
      <c r="J765" s="51"/>
      <c r="K765" s="51"/>
      <c r="L765" s="51"/>
      <c r="M765" s="51"/>
      <c r="N765" s="51"/>
      <c r="O765" s="51"/>
      <c r="P765" s="51"/>
      <c r="R765" s="38" t="s">
        <v>450</v>
      </c>
      <c r="S765" s="38" t="str" cm="1">
        <f t="array" ref="S765">_xlfn.XLOOKUP(R765,INDEX(Flettilisti,,1),INDEX(Flettilisti,,2),,0)</f>
        <v>Vantar flokkun</v>
      </c>
      <c r="T765" s="38" t="str">
        <f>IF(ISBLANK(M765),"",IF(M765&lt;Gögn!$J$2,Gögn!$K$2,IF(M765&gt;Gögn!$J$4,Gögn!$K$4,Gögn!$K$3)))</f>
        <v/>
      </c>
      <c r="U765" s="49" t="str" cm="1">
        <f t="array" aca="1" ref="U765" ca="1">IF(ISBLANK(A765),"",IF(S765="Styrkhæft",_xlfn.XLOOKUP(T765,Vegalengdir[Texti],INDIRECT("Vegalengdir["&amp;'Upplýsingar um umsækjanda'!$B$10&amp;"]"),0%,0)))</f>
        <v/>
      </c>
      <c r="V765" s="72" t="str">
        <f t="shared" si="11"/>
        <v/>
      </c>
    </row>
    <row r="766" spans="1:22" x14ac:dyDescent="0.25">
      <c r="A766" s="47"/>
      <c r="B766" s="47"/>
      <c r="C766" s="47"/>
      <c r="D766" s="117"/>
      <c r="E766" s="47"/>
      <c r="F766" s="37"/>
      <c r="G766" s="47"/>
      <c r="H766" s="37"/>
      <c r="I766" s="37"/>
      <c r="J766" s="51"/>
      <c r="K766" s="51"/>
      <c r="L766" s="51"/>
      <c r="M766" s="51"/>
      <c r="N766" s="51"/>
      <c r="O766" s="51"/>
      <c r="P766" s="51"/>
      <c r="R766" s="38" t="s">
        <v>450</v>
      </c>
      <c r="S766" s="38" t="str" cm="1">
        <f t="array" ref="S766">_xlfn.XLOOKUP(R766,INDEX(Flettilisti,,1),INDEX(Flettilisti,,2),,0)</f>
        <v>Vantar flokkun</v>
      </c>
      <c r="T766" s="38" t="str">
        <f>IF(ISBLANK(M766),"",IF(M766&lt;Gögn!$J$2,Gögn!$K$2,IF(M766&gt;Gögn!$J$4,Gögn!$K$4,Gögn!$K$3)))</f>
        <v/>
      </c>
      <c r="U766" s="49" t="str" cm="1">
        <f t="array" aca="1" ref="U766" ca="1">IF(ISBLANK(A766),"",IF(S766="Styrkhæft",_xlfn.XLOOKUP(T766,Vegalengdir[Texti],INDIRECT("Vegalengdir["&amp;'Upplýsingar um umsækjanda'!$B$10&amp;"]"),0%,0)))</f>
        <v/>
      </c>
      <c r="V766" s="72" t="str">
        <f t="shared" si="11"/>
        <v/>
      </c>
    </row>
    <row r="767" spans="1:22" x14ac:dyDescent="0.25">
      <c r="A767" s="47"/>
      <c r="B767" s="47"/>
      <c r="C767" s="47"/>
      <c r="D767" s="117"/>
      <c r="E767" s="47"/>
      <c r="F767" s="37"/>
      <c r="G767" s="47"/>
      <c r="H767" s="37"/>
      <c r="I767" s="37"/>
      <c r="J767" s="51"/>
      <c r="K767" s="51"/>
      <c r="L767" s="51"/>
      <c r="M767" s="51"/>
      <c r="N767" s="51"/>
      <c r="O767" s="51"/>
      <c r="P767" s="51"/>
      <c r="R767" s="38" t="s">
        <v>450</v>
      </c>
      <c r="S767" s="38" t="str" cm="1">
        <f t="array" ref="S767">_xlfn.XLOOKUP(R767,INDEX(Flettilisti,,1),INDEX(Flettilisti,,2),,0)</f>
        <v>Vantar flokkun</v>
      </c>
      <c r="T767" s="38" t="str">
        <f>IF(ISBLANK(M767),"",IF(M767&lt;Gögn!$J$2,Gögn!$K$2,IF(M767&gt;Gögn!$J$4,Gögn!$K$4,Gögn!$K$3)))</f>
        <v/>
      </c>
      <c r="U767" s="49" t="str" cm="1">
        <f t="array" aca="1" ref="U767" ca="1">IF(ISBLANK(A767),"",IF(S767="Styrkhæft",_xlfn.XLOOKUP(T767,Vegalengdir[Texti],INDIRECT("Vegalengdir["&amp;'Upplýsingar um umsækjanda'!$B$10&amp;"]"),0%,0)))</f>
        <v/>
      </c>
      <c r="V767" s="72" t="str">
        <f t="shared" si="11"/>
        <v/>
      </c>
    </row>
    <row r="768" spans="1:22" x14ac:dyDescent="0.25">
      <c r="A768" s="47"/>
      <c r="B768" s="47"/>
      <c r="C768" s="47"/>
      <c r="D768" s="117"/>
      <c r="E768" s="47"/>
      <c r="F768" s="37"/>
      <c r="G768" s="47"/>
      <c r="H768" s="37"/>
      <c r="I768" s="37"/>
      <c r="J768" s="51"/>
      <c r="K768" s="51"/>
      <c r="L768" s="51"/>
      <c r="M768" s="51"/>
      <c r="N768" s="51"/>
      <c r="O768" s="51"/>
      <c r="P768" s="51"/>
      <c r="R768" s="38" t="s">
        <v>450</v>
      </c>
      <c r="S768" s="38" t="str" cm="1">
        <f t="array" ref="S768">_xlfn.XLOOKUP(R768,INDEX(Flettilisti,,1),INDEX(Flettilisti,,2),,0)</f>
        <v>Vantar flokkun</v>
      </c>
      <c r="T768" s="38" t="str">
        <f>IF(ISBLANK(M768),"",IF(M768&lt;Gögn!$J$2,Gögn!$K$2,IF(M768&gt;Gögn!$J$4,Gögn!$K$4,Gögn!$K$3)))</f>
        <v/>
      </c>
      <c r="U768" s="49" t="str" cm="1">
        <f t="array" aca="1" ref="U768" ca="1">IF(ISBLANK(A768),"",IF(S768="Styrkhæft",_xlfn.XLOOKUP(T768,Vegalengdir[Texti],INDIRECT("Vegalengdir["&amp;'Upplýsingar um umsækjanda'!$B$10&amp;"]"),0%,0)))</f>
        <v/>
      </c>
      <c r="V768" s="72" t="str">
        <f t="shared" si="11"/>
        <v/>
      </c>
    </row>
    <row r="769" spans="1:22" x14ac:dyDescent="0.25">
      <c r="A769" s="47"/>
      <c r="B769" s="47"/>
      <c r="C769" s="47"/>
      <c r="D769" s="117"/>
      <c r="E769" s="47"/>
      <c r="F769" s="37"/>
      <c r="G769" s="47"/>
      <c r="H769" s="37"/>
      <c r="I769" s="37"/>
      <c r="J769" s="51"/>
      <c r="K769" s="51"/>
      <c r="L769" s="51"/>
      <c r="M769" s="51"/>
      <c r="N769" s="51"/>
      <c r="O769" s="51"/>
      <c r="P769" s="51"/>
      <c r="R769" s="38" t="s">
        <v>450</v>
      </c>
      <c r="S769" s="38" t="str" cm="1">
        <f t="array" ref="S769">_xlfn.XLOOKUP(R769,INDEX(Flettilisti,,1),INDEX(Flettilisti,,2),,0)</f>
        <v>Vantar flokkun</v>
      </c>
      <c r="T769" s="38" t="str">
        <f>IF(ISBLANK(M769),"",IF(M769&lt;Gögn!$J$2,Gögn!$K$2,IF(M769&gt;Gögn!$J$4,Gögn!$K$4,Gögn!$K$3)))</f>
        <v/>
      </c>
      <c r="U769" s="49" t="str" cm="1">
        <f t="array" aca="1" ref="U769" ca="1">IF(ISBLANK(A769),"",IF(S769="Styrkhæft",_xlfn.XLOOKUP(T769,Vegalengdir[Texti],INDIRECT("Vegalengdir["&amp;'Upplýsingar um umsækjanda'!$B$10&amp;"]"),0%,0)))</f>
        <v/>
      </c>
      <c r="V769" s="72" t="str">
        <f t="shared" si="11"/>
        <v/>
      </c>
    </row>
    <row r="770" spans="1:22" x14ac:dyDescent="0.25">
      <c r="A770" s="47"/>
      <c r="B770" s="47"/>
      <c r="C770" s="47"/>
      <c r="D770" s="117"/>
      <c r="E770" s="47"/>
      <c r="F770" s="37"/>
      <c r="G770" s="47"/>
      <c r="H770" s="37"/>
      <c r="I770" s="37"/>
      <c r="J770" s="51"/>
      <c r="K770" s="51"/>
      <c r="L770" s="51"/>
      <c r="M770" s="51"/>
      <c r="N770" s="51"/>
      <c r="O770" s="51"/>
      <c r="P770" s="51"/>
      <c r="R770" s="38" t="s">
        <v>450</v>
      </c>
      <c r="S770" s="38" t="str" cm="1">
        <f t="array" ref="S770">_xlfn.XLOOKUP(R770,INDEX(Flettilisti,,1),INDEX(Flettilisti,,2),,0)</f>
        <v>Vantar flokkun</v>
      </c>
      <c r="T770" s="38" t="str">
        <f>IF(ISBLANK(M770),"",IF(M770&lt;Gögn!$J$2,Gögn!$K$2,IF(M770&gt;Gögn!$J$4,Gögn!$K$4,Gögn!$K$3)))</f>
        <v/>
      </c>
      <c r="U770" s="49" t="str" cm="1">
        <f t="array" aca="1" ref="U770" ca="1">IF(ISBLANK(A770),"",IF(S770="Styrkhæft",_xlfn.XLOOKUP(T770,Vegalengdir[Texti],INDIRECT("Vegalengdir["&amp;'Upplýsingar um umsækjanda'!$B$10&amp;"]"),0%,0)))</f>
        <v/>
      </c>
      <c r="V770" s="72" t="str">
        <f t="shared" si="11"/>
        <v/>
      </c>
    </row>
    <row r="771" spans="1:22" x14ac:dyDescent="0.25">
      <c r="A771" s="47"/>
      <c r="B771" s="47"/>
      <c r="C771" s="47"/>
      <c r="D771" s="117"/>
      <c r="E771" s="47"/>
      <c r="F771" s="37"/>
      <c r="G771" s="47"/>
      <c r="H771" s="37"/>
      <c r="I771" s="37"/>
      <c r="J771" s="51"/>
      <c r="K771" s="51"/>
      <c r="L771" s="51"/>
      <c r="M771" s="51"/>
      <c r="N771" s="51"/>
      <c r="O771" s="51"/>
      <c r="P771" s="51"/>
      <c r="R771" s="38" t="s">
        <v>450</v>
      </c>
      <c r="S771" s="38" t="str" cm="1">
        <f t="array" ref="S771">_xlfn.XLOOKUP(R771,INDEX(Flettilisti,,1),INDEX(Flettilisti,,2),,0)</f>
        <v>Vantar flokkun</v>
      </c>
      <c r="T771" s="38" t="str">
        <f>IF(ISBLANK(M771),"",IF(M771&lt;Gögn!$J$2,Gögn!$K$2,IF(M771&gt;Gögn!$J$4,Gögn!$K$4,Gögn!$K$3)))</f>
        <v/>
      </c>
      <c r="U771" s="49" t="str" cm="1">
        <f t="array" aca="1" ref="U771" ca="1">IF(ISBLANK(A771),"",IF(S771="Styrkhæft",_xlfn.XLOOKUP(T771,Vegalengdir[Texti],INDIRECT("Vegalengdir["&amp;'Upplýsingar um umsækjanda'!$B$10&amp;"]"),0%,0)))</f>
        <v/>
      </c>
      <c r="V771" s="72" t="str">
        <f t="shared" ref="V771:V834" si="12">IF(ISBLANK(A771),"",U771*P771)</f>
        <v/>
      </c>
    </row>
    <row r="772" spans="1:22" x14ac:dyDescent="0.25">
      <c r="A772" s="47"/>
      <c r="B772" s="47"/>
      <c r="C772" s="47"/>
      <c r="D772" s="117"/>
      <c r="E772" s="47"/>
      <c r="F772" s="37"/>
      <c r="G772" s="47"/>
      <c r="H772" s="37"/>
      <c r="I772" s="37"/>
      <c r="J772" s="51"/>
      <c r="K772" s="51"/>
      <c r="L772" s="51"/>
      <c r="M772" s="51"/>
      <c r="N772" s="51"/>
      <c r="O772" s="51"/>
      <c r="P772" s="51"/>
      <c r="R772" s="38" t="s">
        <v>450</v>
      </c>
      <c r="S772" s="38" t="str" cm="1">
        <f t="array" ref="S772">_xlfn.XLOOKUP(R772,INDEX(Flettilisti,,1),INDEX(Flettilisti,,2),,0)</f>
        <v>Vantar flokkun</v>
      </c>
      <c r="T772" s="38" t="str">
        <f>IF(ISBLANK(M772),"",IF(M772&lt;Gögn!$J$2,Gögn!$K$2,IF(M772&gt;Gögn!$J$4,Gögn!$K$4,Gögn!$K$3)))</f>
        <v/>
      </c>
      <c r="U772" s="49" t="str" cm="1">
        <f t="array" aca="1" ref="U772" ca="1">IF(ISBLANK(A772),"",IF(S772="Styrkhæft",_xlfn.XLOOKUP(T772,Vegalengdir[Texti],INDIRECT("Vegalengdir["&amp;'Upplýsingar um umsækjanda'!$B$10&amp;"]"),0%,0)))</f>
        <v/>
      </c>
      <c r="V772" s="72" t="str">
        <f t="shared" si="12"/>
        <v/>
      </c>
    </row>
    <row r="773" spans="1:22" x14ac:dyDescent="0.25">
      <c r="A773" s="47"/>
      <c r="B773" s="47"/>
      <c r="C773" s="47"/>
      <c r="D773" s="117"/>
      <c r="E773" s="47"/>
      <c r="F773" s="37"/>
      <c r="G773" s="47"/>
      <c r="H773" s="37"/>
      <c r="I773" s="37"/>
      <c r="J773" s="51"/>
      <c r="K773" s="51"/>
      <c r="L773" s="51"/>
      <c r="M773" s="51"/>
      <c r="N773" s="51"/>
      <c r="O773" s="51"/>
      <c r="P773" s="51"/>
      <c r="R773" s="38" t="s">
        <v>450</v>
      </c>
      <c r="S773" s="38" t="str" cm="1">
        <f t="array" ref="S773">_xlfn.XLOOKUP(R773,INDEX(Flettilisti,,1),INDEX(Flettilisti,,2),,0)</f>
        <v>Vantar flokkun</v>
      </c>
      <c r="T773" s="38" t="str">
        <f>IF(ISBLANK(M773),"",IF(M773&lt;Gögn!$J$2,Gögn!$K$2,IF(M773&gt;Gögn!$J$4,Gögn!$K$4,Gögn!$K$3)))</f>
        <v/>
      </c>
      <c r="U773" s="49" t="str" cm="1">
        <f t="array" aca="1" ref="U773" ca="1">IF(ISBLANK(A773),"",IF(S773="Styrkhæft",_xlfn.XLOOKUP(T773,Vegalengdir[Texti],INDIRECT("Vegalengdir["&amp;'Upplýsingar um umsækjanda'!$B$10&amp;"]"),0%,0)))</f>
        <v/>
      </c>
      <c r="V773" s="72" t="str">
        <f t="shared" si="12"/>
        <v/>
      </c>
    </row>
    <row r="774" spans="1:22" x14ac:dyDescent="0.25">
      <c r="A774" s="47"/>
      <c r="B774" s="47"/>
      <c r="C774" s="47"/>
      <c r="D774" s="117"/>
      <c r="E774" s="47"/>
      <c r="F774" s="37"/>
      <c r="G774" s="47"/>
      <c r="H774" s="37"/>
      <c r="I774" s="37"/>
      <c r="J774" s="51"/>
      <c r="K774" s="51"/>
      <c r="L774" s="51"/>
      <c r="M774" s="51"/>
      <c r="N774" s="51"/>
      <c r="O774" s="51"/>
      <c r="P774" s="51"/>
      <c r="R774" s="38" t="s">
        <v>450</v>
      </c>
      <c r="S774" s="38" t="str" cm="1">
        <f t="array" ref="S774">_xlfn.XLOOKUP(R774,INDEX(Flettilisti,,1),INDEX(Flettilisti,,2),,0)</f>
        <v>Vantar flokkun</v>
      </c>
      <c r="T774" s="38" t="str">
        <f>IF(ISBLANK(M774),"",IF(M774&lt;Gögn!$J$2,Gögn!$K$2,IF(M774&gt;Gögn!$J$4,Gögn!$K$4,Gögn!$K$3)))</f>
        <v/>
      </c>
      <c r="U774" s="49" t="str" cm="1">
        <f t="array" aca="1" ref="U774" ca="1">IF(ISBLANK(A774),"",IF(S774="Styrkhæft",_xlfn.XLOOKUP(T774,Vegalengdir[Texti],INDIRECT("Vegalengdir["&amp;'Upplýsingar um umsækjanda'!$B$10&amp;"]"),0%,0)))</f>
        <v/>
      </c>
      <c r="V774" s="72" t="str">
        <f t="shared" si="12"/>
        <v/>
      </c>
    </row>
    <row r="775" spans="1:22" x14ac:dyDescent="0.25">
      <c r="A775" s="47"/>
      <c r="B775" s="47"/>
      <c r="C775" s="47"/>
      <c r="D775" s="117"/>
      <c r="E775" s="47"/>
      <c r="F775" s="37"/>
      <c r="G775" s="47"/>
      <c r="H775" s="37"/>
      <c r="I775" s="37"/>
      <c r="J775" s="51"/>
      <c r="K775" s="51"/>
      <c r="L775" s="51"/>
      <c r="M775" s="51"/>
      <c r="N775" s="51"/>
      <c r="O775" s="51"/>
      <c r="P775" s="51"/>
      <c r="R775" s="38" t="s">
        <v>450</v>
      </c>
      <c r="S775" s="38" t="str" cm="1">
        <f t="array" ref="S775">_xlfn.XLOOKUP(R775,INDEX(Flettilisti,,1),INDEX(Flettilisti,,2),,0)</f>
        <v>Vantar flokkun</v>
      </c>
      <c r="T775" s="38" t="str">
        <f>IF(ISBLANK(M775),"",IF(M775&lt;Gögn!$J$2,Gögn!$K$2,IF(M775&gt;Gögn!$J$4,Gögn!$K$4,Gögn!$K$3)))</f>
        <v/>
      </c>
      <c r="U775" s="49" t="str" cm="1">
        <f t="array" aca="1" ref="U775" ca="1">IF(ISBLANK(A775),"",IF(S775="Styrkhæft",_xlfn.XLOOKUP(T775,Vegalengdir[Texti],INDIRECT("Vegalengdir["&amp;'Upplýsingar um umsækjanda'!$B$10&amp;"]"),0%,0)))</f>
        <v/>
      </c>
      <c r="V775" s="72" t="str">
        <f t="shared" si="12"/>
        <v/>
      </c>
    </row>
    <row r="776" spans="1:22" x14ac:dyDescent="0.25">
      <c r="A776" s="47"/>
      <c r="B776" s="47"/>
      <c r="C776" s="47"/>
      <c r="D776" s="117"/>
      <c r="E776" s="47"/>
      <c r="F776" s="37"/>
      <c r="G776" s="47"/>
      <c r="H776" s="37"/>
      <c r="I776" s="37"/>
      <c r="J776" s="51"/>
      <c r="K776" s="51"/>
      <c r="L776" s="51"/>
      <c r="M776" s="51"/>
      <c r="N776" s="51"/>
      <c r="O776" s="51"/>
      <c r="P776" s="51"/>
      <c r="R776" s="38" t="s">
        <v>450</v>
      </c>
      <c r="S776" s="38" t="str" cm="1">
        <f t="array" ref="S776">_xlfn.XLOOKUP(R776,INDEX(Flettilisti,,1),INDEX(Flettilisti,,2),,0)</f>
        <v>Vantar flokkun</v>
      </c>
      <c r="T776" s="38" t="str">
        <f>IF(ISBLANK(M776),"",IF(M776&lt;Gögn!$J$2,Gögn!$K$2,IF(M776&gt;Gögn!$J$4,Gögn!$K$4,Gögn!$K$3)))</f>
        <v/>
      </c>
      <c r="U776" s="49" t="str" cm="1">
        <f t="array" aca="1" ref="U776" ca="1">IF(ISBLANK(A776),"",IF(S776="Styrkhæft",_xlfn.XLOOKUP(T776,Vegalengdir[Texti],INDIRECT("Vegalengdir["&amp;'Upplýsingar um umsækjanda'!$B$10&amp;"]"),0%,0)))</f>
        <v/>
      </c>
      <c r="V776" s="72" t="str">
        <f t="shared" si="12"/>
        <v/>
      </c>
    </row>
    <row r="777" spans="1:22" x14ac:dyDescent="0.25">
      <c r="A777" s="47"/>
      <c r="B777" s="47"/>
      <c r="C777" s="47"/>
      <c r="D777" s="117"/>
      <c r="E777" s="47"/>
      <c r="F777" s="37"/>
      <c r="G777" s="47"/>
      <c r="H777" s="37"/>
      <c r="I777" s="37"/>
      <c r="J777" s="51"/>
      <c r="K777" s="51"/>
      <c r="L777" s="51"/>
      <c r="M777" s="51"/>
      <c r="N777" s="51"/>
      <c r="O777" s="51"/>
      <c r="P777" s="51"/>
      <c r="R777" s="38" t="s">
        <v>450</v>
      </c>
      <c r="S777" s="38" t="str" cm="1">
        <f t="array" ref="S777">_xlfn.XLOOKUP(R777,INDEX(Flettilisti,,1),INDEX(Flettilisti,,2),,0)</f>
        <v>Vantar flokkun</v>
      </c>
      <c r="T777" s="38" t="str">
        <f>IF(ISBLANK(M777),"",IF(M777&lt;Gögn!$J$2,Gögn!$K$2,IF(M777&gt;Gögn!$J$4,Gögn!$K$4,Gögn!$K$3)))</f>
        <v/>
      </c>
      <c r="U777" s="49" t="str" cm="1">
        <f t="array" aca="1" ref="U777" ca="1">IF(ISBLANK(A777),"",IF(S777="Styrkhæft",_xlfn.XLOOKUP(T777,Vegalengdir[Texti],INDIRECT("Vegalengdir["&amp;'Upplýsingar um umsækjanda'!$B$10&amp;"]"),0%,0)))</f>
        <v/>
      </c>
      <c r="V777" s="72" t="str">
        <f t="shared" si="12"/>
        <v/>
      </c>
    </row>
    <row r="778" spans="1:22" x14ac:dyDescent="0.25">
      <c r="A778" s="47"/>
      <c r="B778" s="47"/>
      <c r="C778" s="47"/>
      <c r="D778" s="117"/>
      <c r="E778" s="47"/>
      <c r="F778" s="37"/>
      <c r="G778" s="47"/>
      <c r="H778" s="37"/>
      <c r="I778" s="37"/>
      <c r="J778" s="51"/>
      <c r="K778" s="51"/>
      <c r="L778" s="51"/>
      <c r="M778" s="51"/>
      <c r="N778" s="51"/>
      <c r="O778" s="51"/>
      <c r="P778" s="51"/>
      <c r="R778" s="38" t="s">
        <v>450</v>
      </c>
      <c r="S778" s="38" t="str" cm="1">
        <f t="array" ref="S778">_xlfn.XLOOKUP(R778,INDEX(Flettilisti,,1),INDEX(Flettilisti,,2),,0)</f>
        <v>Vantar flokkun</v>
      </c>
      <c r="T778" s="38" t="str">
        <f>IF(ISBLANK(M778),"",IF(M778&lt;Gögn!$J$2,Gögn!$K$2,IF(M778&gt;Gögn!$J$4,Gögn!$K$4,Gögn!$K$3)))</f>
        <v/>
      </c>
      <c r="U778" s="49" t="str" cm="1">
        <f t="array" aca="1" ref="U778" ca="1">IF(ISBLANK(A778),"",IF(S778="Styrkhæft",_xlfn.XLOOKUP(T778,Vegalengdir[Texti],INDIRECT("Vegalengdir["&amp;'Upplýsingar um umsækjanda'!$B$10&amp;"]"),0%,0)))</f>
        <v/>
      </c>
      <c r="V778" s="72" t="str">
        <f t="shared" si="12"/>
        <v/>
      </c>
    </row>
    <row r="779" spans="1:22" x14ac:dyDescent="0.25">
      <c r="A779" s="47"/>
      <c r="B779" s="47"/>
      <c r="C779" s="47"/>
      <c r="D779" s="117"/>
      <c r="E779" s="47"/>
      <c r="F779" s="37"/>
      <c r="G779" s="47"/>
      <c r="H779" s="37"/>
      <c r="I779" s="37"/>
      <c r="J779" s="51"/>
      <c r="K779" s="51"/>
      <c r="L779" s="51"/>
      <c r="M779" s="51"/>
      <c r="N779" s="51"/>
      <c r="O779" s="51"/>
      <c r="P779" s="51"/>
      <c r="R779" s="38" t="s">
        <v>450</v>
      </c>
      <c r="S779" s="38" t="str" cm="1">
        <f t="array" ref="S779">_xlfn.XLOOKUP(R779,INDEX(Flettilisti,,1),INDEX(Flettilisti,,2),,0)</f>
        <v>Vantar flokkun</v>
      </c>
      <c r="T779" s="38" t="str">
        <f>IF(ISBLANK(M779),"",IF(M779&lt;Gögn!$J$2,Gögn!$K$2,IF(M779&gt;Gögn!$J$4,Gögn!$K$4,Gögn!$K$3)))</f>
        <v/>
      </c>
      <c r="U779" s="49" t="str" cm="1">
        <f t="array" aca="1" ref="U779" ca="1">IF(ISBLANK(A779),"",IF(S779="Styrkhæft",_xlfn.XLOOKUP(T779,Vegalengdir[Texti],INDIRECT("Vegalengdir["&amp;'Upplýsingar um umsækjanda'!$B$10&amp;"]"),0%,0)))</f>
        <v/>
      </c>
      <c r="V779" s="72" t="str">
        <f t="shared" si="12"/>
        <v/>
      </c>
    </row>
    <row r="780" spans="1:22" x14ac:dyDescent="0.25">
      <c r="A780" s="47"/>
      <c r="B780" s="47"/>
      <c r="C780" s="47"/>
      <c r="D780" s="117"/>
      <c r="E780" s="47"/>
      <c r="F780" s="37"/>
      <c r="G780" s="47"/>
      <c r="H780" s="37"/>
      <c r="I780" s="37"/>
      <c r="J780" s="51"/>
      <c r="K780" s="51"/>
      <c r="L780" s="51"/>
      <c r="M780" s="51"/>
      <c r="N780" s="51"/>
      <c r="O780" s="51"/>
      <c r="P780" s="51"/>
      <c r="R780" s="38" t="s">
        <v>450</v>
      </c>
      <c r="S780" s="38" t="str" cm="1">
        <f t="array" ref="S780">_xlfn.XLOOKUP(R780,INDEX(Flettilisti,,1),INDEX(Flettilisti,,2),,0)</f>
        <v>Vantar flokkun</v>
      </c>
      <c r="T780" s="38" t="str">
        <f>IF(ISBLANK(M780),"",IF(M780&lt;Gögn!$J$2,Gögn!$K$2,IF(M780&gt;Gögn!$J$4,Gögn!$K$4,Gögn!$K$3)))</f>
        <v/>
      </c>
      <c r="U780" s="49" t="str" cm="1">
        <f t="array" aca="1" ref="U780" ca="1">IF(ISBLANK(A780),"",IF(S780="Styrkhæft",_xlfn.XLOOKUP(T780,Vegalengdir[Texti],INDIRECT("Vegalengdir["&amp;'Upplýsingar um umsækjanda'!$B$10&amp;"]"),0%,0)))</f>
        <v/>
      </c>
      <c r="V780" s="72" t="str">
        <f t="shared" si="12"/>
        <v/>
      </c>
    </row>
    <row r="781" spans="1:22" x14ac:dyDescent="0.25">
      <c r="A781" s="47"/>
      <c r="B781" s="47"/>
      <c r="C781" s="47"/>
      <c r="D781" s="117"/>
      <c r="E781" s="47"/>
      <c r="F781" s="37"/>
      <c r="G781" s="47"/>
      <c r="H781" s="37"/>
      <c r="I781" s="37"/>
      <c r="J781" s="51"/>
      <c r="K781" s="51"/>
      <c r="L781" s="51"/>
      <c r="M781" s="51"/>
      <c r="N781" s="51"/>
      <c r="O781" s="51"/>
      <c r="P781" s="51"/>
      <c r="R781" s="38" t="s">
        <v>450</v>
      </c>
      <c r="S781" s="38" t="str" cm="1">
        <f t="array" ref="S781">_xlfn.XLOOKUP(R781,INDEX(Flettilisti,,1),INDEX(Flettilisti,,2),,0)</f>
        <v>Vantar flokkun</v>
      </c>
      <c r="T781" s="38" t="str">
        <f>IF(ISBLANK(M781),"",IF(M781&lt;Gögn!$J$2,Gögn!$K$2,IF(M781&gt;Gögn!$J$4,Gögn!$K$4,Gögn!$K$3)))</f>
        <v/>
      </c>
      <c r="U781" s="49" t="str" cm="1">
        <f t="array" aca="1" ref="U781" ca="1">IF(ISBLANK(A781),"",IF(S781="Styrkhæft",_xlfn.XLOOKUP(T781,Vegalengdir[Texti],INDIRECT("Vegalengdir["&amp;'Upplýsingar um umsækjanda'!$B$10&amp;"]"),0%,0)))</f>
        <v/>
      </c>
      <c r="V781" s="72" t="str">
        <f t="shared" si="12"/>
        <v/>
      </c>
    </row>
    <row r="782" spans="1:22" x14ac:dyDescent="0.25">
      <c r="A782" s="47"/>
      <c r="B782" s="47"/>
      <c r="C782" s="47"/>
      <c r="D782" s="117"/>
      <c r="E782" s="47"/>
      <c r="F782" s="37"/>
      <c r="G782" s="47"/>
      <c r="H782" s="37"/>
      <c r="I782" s="37"/>
      <c r="J782" s="51"/>
      <c r="K782" s="51"/>
      <c r="L782" s="51"/>
      <c r="M782" s="51"/>
      <c r="N782" s="51"/>
      <c r="O782" s="51"/>
      <c r="P782" s="51"/>
      <c r="R782" s="38" t="s">
        <v>450</v>
      </c>
      <c r="S782" s="38" t="str" cm="1">
        <f t="array" ref="S782">_xlfn.XLOOKUP(R782,INDEX(Flettilisti,,1),INDEX(Flettilisti,,2),,0)</f>
        <v>Vantar flokkun</v>
      </c>
      <c r="T782" s="38" t="str">
        <f>IF(ISBLANK(M782),"",IF(M782&lt;Gögn!$J$2,Gögn!$K$2,IF(M782&gt;Gögn!$J$4,Gögn!$K$4,Gögn!$K$3)))</f>
        <v/>
      </c>
      <c r="U782" s="49" t="str" cm="1">
        <f t="array" aca="1" ref="U782" ca="1">IF(ISBLANK(A782),"",IF(S782="Styrkhæft",_xlfn.XLOOKUP(T782,Vegalengdir[Texti],INDIRECT("Vegalengdir["&amp;'Upplýsingar um umsækjanda'!$B$10&amp;"]"),0%,0)))</f>
        <v/>
      </c>
      <c r="V782" s="72" t="str">
        <f t="shared" si="12"/>
        <v/>
      </c>
    </row>
    <row r="783" spans="1:22" x14ac:dyDescent="0.25">
      <c r="A783" s="47"/>
      <c r="B783" s="47"/>
      <c r="C783" s="47"/>
      <c r="D783" s="117"/>
      <c r="E783" s="47"/>
      <c r="F783" s="37"/>
      <c r="G783" s="47"/>
      <c r="H783" s="37"/>
      <c r="I783" s="37"/>
      <c r="J783" s="51"/>
      <c r="K783" s="51"/>
      <c r="L783" s="51"/>
      <c r="M783" s="51"/>
      <c r="N783" s="51"/>
      <c r="O783" s="51"/>
      <c r="P783" s="51"/>
      <c r="R783" s="38" t="s">
        <v>450</v>
      </c>
      <c r="S783" s="38" t="str" cm="1">
        <f t="array" ref="S783">_xlfn.XLOOKUP(R783,INDEX(Flettilisti,,1),INDEX(Flettilisti,,2),,0)</f>
        <v>Vantar flokkun</v>
      </c>
      <c r="T783" s="38" t="str">
        <f>IF(ISBLANK(M783),"",IF(M783&lt;Gögn!$J$2,Gögn!$K$2,IF(M783&gt;Gögn!$J$4,Gögn!$K$4,Gögn!$K$3)))</f>
        <v/>
      </c>
      <c r="U783" s="49" t="str" cm="1">
        <f t="array" aca="1" ref="U783" ca="1">IF(ISBLANK(A783),"",IF(S783="Styrkhæft",_xlfn.XLOOKUP(T783,Vegalengdir[Texti],INDIRECT("Vegalengdir["&amp;'Upplýsingar um umsækjanda'!$B$10&amp;"]"),0%,0)))</f>
        <v/>
      </c>
      <c r="V783" s="72" t="str">
        <f t="shared" si="12"/>
        <v/>
      </c>
    </row>
    <row r="784" spans="1:22" x14ac:dyDescent="0.25">
      <c r="A784" s="47"/>
      <c r="B784" s="47"/>
      <c r="C784" s="47"/>
      <c r="D784" s="117"/>
      <c r="E784" s="47"/>
      <c r="F784" s="37"/>
      <c r="G784" s="47"/>
      <c r="H784" s="37"/>
      <c r="I784" s="37"/>
      <c r="J784" s="51"/>
      <c r="K784" s="51"/>
      <c r="L784" s="51"/>
      <c r="M784" s="51"/>
      <c r="N784" s="51"/>
      <c r="O784" s="51"/>
      <c r="P784" s="51"/>
      <c r="R784" s="38" t="s">
        <v>450</v>
      </c>
      <c r="S784" s="38" t="str" cm="1">
        <f t="array" ref="S784">_xlfn.XLOOKUP(R784,INDEX(Flettilisti,,1),INDEX(Flettilisti,,2),,0)</f>
        <v>Vantar flokkun</v>
      </c>
      <c r="T784" s="38" t="str">
        <f>IF(ISBLANK(M784),"",IF(M784&lt;Gögn!$J$2,Gögn!$K$2,IF(M784&gt;Gögn!$J$4,Gögn!$K$4,Gögn!$K$3)))</f>
        <v/>
      </c>
      <c r="U784" s="49" t="str" cm="1">
        <f t="array" aca="1" ref="U784" ca="1">IF(ISBLANK(A784),"",IF(S784="Styrkhæft",_xlfn.XLOOKUP(T784,Vegalengdir[Texti],INDIRECT("Vegalengdir["&amp;'Upplýsingar um umsækjanda'!$B$10&amp;"]"),0%,0)))</f>
        <v/>
      </c>
      <c r="V784" s="72" t="str">
        <f t="shared" si="12"/>
        <v/>
      </c>
    </row>
    <row r="785" spans="1:22" x14ac:dyDescent="0.25">
      <c r="A785" s="47"/>
      <c r="B785" s="47"/>
      <c r="C785" s="47"/>
      <c r="D785" s="117"/>
      <c r="E785" s="47"/>
      <c r="F785" s="37"/>
      <c r="G785" s="47"/>
      <c r="H785" s="37"/>
      <c r="I785" s="37"/>
      <c r="J785" s="51"/>
      <c r="K785" s="51"/>
      <c r="L785" s="51"/>
      <c r="M785" s="51"/>
      <c r="N785" s="51"/>
      <c r="O785" s="51"/>
      <c r="P785" s="51"/>
      <c r="R785" s="38" t="s">
        <v>450</v>
      </c>
      <c r="S785" s="38" t="str" cm="1">
        <f t="array" ref="S785">_xlfn.XLOOKUP(R785,INDEX(Flettilisti,,1),INDEX(Flettilisti,,2),,0)</f>
        <v>Vantar flokkun</v>
      </c>
      <c r="T785" s="38" t="str">
        <f>IF(ISBLANK(M785),"",IF(M785&lt;Gögn!$J$2,Gögn!$K$2,IF(M785&gt;Gögn!$J$4,Gögn!$K$4,Gögn!$K$3)))</f>
        <v/>
      </c>
      <c r="U785" s="49" t="str" cm="1">
        <f t="array" aca="1" ref="U785" ca="1">IF(ISBLANK(A785),"",IF(S785="Styrkhæft",_xlfn.XLOOKUP(T785,Vegalengdir[Texti],INDIRECT("Vegalengdir["&amp;'Upplýsingar um umsækjanda'!$B$10&amp;"]"),0%,0)))</f>
        <v/>
      </c>
      <c r="V785" s="72" t="str">
        <f t="shared" si="12"/>
        <v/>
      </c>
    </row>
    <row r="786" spans="1:22" x14ac:dyDescent="0.25">
      <c r="A786" s="47"/>
      <c r="B786" s="47"/>
      <c r="C786" s="47"/>
      <c r="D786" s="117"/>
      <c r="E786" s="47"/>
      <c r="F786" s="37"/>
      <c r="G786" s="47"/>
      <c r="H786" s="37"/>
      <c r="I786" s="37"/>
      <c r="J786" s="51"/>
      <c r="K786" s="51"/>
      <c r="L786" s="51"/>
      <c r="M786" s="51"/>
      <c r="N786" s="51"/>
      <c r="O786" s="51"/>
      <c r="P786" s="51"/>
      <c r="R786" s="38" t="s">
        <v>450</v>
      </c>
      <c r="S786" s="38" t="str" cm="1">
        <f t="array" ref="S786">_xlfn.XLOOKUP(R786,INDEX(Flettilisti,,1),INDEX(Flettilisti,,2),,0)</f>
        <v>Vantar flokkun</v>
      </c>
      <c r="T786" s="38" t="str">
        <f>IF(ISBLANK(M786),"",IF(M786&lt;Gögn!$J$2,Gögn!$K$2,IF(M786&gt;Gögn!$J$4,Gögn!$K$4,Gögn!$K$3)))</f>
        <v/>
      </c>
      <c r="U786" s="49" t="str" cm="1">
        <f t="array" aca="1" ref="U786" ca="1">IF(ISBLANK(A786),"",IF(S786="Styrkhæft",_xlfn.XLOOKUP(T786,Vegalengdir[Texti],INDIRECT("Vegalengdir["&amp;'Upplýsingar um umsækjanda'!$B$10&amp;"]"),0%,0)))</f>
        <v/>
      </c>
      <c r="V786" s="72" t="str">
        <f t="shared" si="12"/>
        <v/>
      </c>
    </row>
    <row r="787" spans="1:22" x14ac:dyDescent="0.25">
      <c r="A787" s="47"/>
      <c r="B787" s="47"/>
      <c r="C787" s="47"/>
      <c r="D787" s="117"/>
      <c r="E787" s="47"/>
      <c r="F787" s="37"/>
      <c r="G787" s="47"/>
      <c r="H787" s="37"/>
      <c r="I787" s="37"/>
      <c r="J787" s="51"/>
      <c r="K787" s="51"/>
      <c r="L787" s="51"/>
      <c r="M787" s="51"/>
      <c r="N787" s="51"/>
      <c r="O787" s="51"/>
      <c r="P787" s="51"/>
      <c r="R787" s="38" t="s">
        <v>450</v>
      </c>
      <c r="S787" s="38" t="str" cm="1">
        <f t="array" ref="S787">_xlfn.XLOOKUP(R787,INDEX(Flettilisti,,1),INDEX(Flettilisti,,2),,0)</f>
        <v>Vantar flokkun</v>
      </c>
      <c r="T787" s="38" t="str">
        <f>IF(ISBLANK(M787),"",IF(M787&lt;Gögn!$J$2,Gögn!$K$2,IF(M787&gt;Gögn!$J$4,Gögn!$K$4,Gögn!$K$3)))</f>
        <v/>
      </c>
      <c r="U787" s="49" t="str" cm="1">
        <f t="array" aca="1" ref="U787" ca="1">IF(ISBLANK(A787),"",IF(S787="Styrkhæft",_xlfn.XLOOKUP(T787,Vegalengdir[Texti],INDIRECT("Vegalengdir["&amp;'Upplýsingar um umsækjanda'!$B$10&amp;"]"),0%,0)))</f>
        <v/>
      </c>
      <c r="V787" s="72" t="str">
        <f t="shared" si="12"/>
        <v/>
      </c>
    </row>
    <row r="788" spans="1:22" x14ac:dyDescent="0.25">
      <c r="A788" s="47"/>
      <c r="B788" s="47"/>
      <c r="C788" s="47"/>
      <c r="D788" s="117"/>
      <c r="E788" s="47"/>
      <c r="F788" s="37"/>
      <c r="G788" s="47"/>
      <c r="H788" s="37"/>
      <c r="I788" s="37"/>
      <c r="J788" s="51"/>
      <c r="K788" s="51"/>
      <c r="L788" s="51"/>
      <c r="M788" s="51"/>
      <c r="N788" s="51"/>
      <c r="O788" s="51"/>
      <c r="P788" s="51"/>
      <c r="R788" s="38" t="s">
        <v>450</v>
      </c>
      <c r="S788" s="38" t="str" cm="1">
        <f t="array" ref="S788">_xlfn.XLOOKUP(R788,INDEX(Flettilisti,,1),INDEX(Flettilisti,,2),,0)</f>
        <v>Vantar flokkun</v>
      </c>
      <c r="T788" s="38" t="str">
        <f>IF(ISBLANK(M788),"",IF(M788&lt;Gögn!$J$2,Gögn!$K$2,IF(M788&gt;Gögn!$J$4,Gögn!$K$4,Gögn!$K$3)))</f>
        <v/>
      </c>
      <c r="U788" s="49" t="str" cm="1">
        <f t="array" aca="1" ref="U788" ca="1">IF(ISBLANK(A788),"",IF(S788="Styrkhæft",_xlfn.XLOOKUP(T788,Vegalengdir[Texti],INDIRECT("Vegalengdir["&amp;'Upplýsingar um umsækjanda'!$B$10&amp;"]"),0%,0)))</f>
        <v/>
      </c>
      <c r="V788" s="72" t="str">
        <f t="shared" si="12"/>
        <v/>
      </c>
    </row>
    <row r="789" spans="1:22" x14ac:dyDescent="0.25">
      <c r="A789" s="47"/>
      <c r="B789" s="47"/>
      <c r="C789" s="47"/>
      <c r="D789" s="117"/>
      <c r="E789" s="47"/>
      <c r="F789" s="37"/>
      <c r="G789" s="47"/>
      <c r="H789" s="37"/>
      <c r="I789" s="37"/>
      <c r="J789" s="51"/>
      <c r="K789" s="51"/>
      <c r="L789" s="51"/>
      <c r="M789" s="51"/>
      <c r="N789" s="51"/>
      <c r="O789" s="51"/>
      <c r="P789" s="51"/>
      <c r="R789" s="38" t="s">
        <v>450</v>
      </c>
      <c r="S789" s="38" t="str" cm="1">
        <f t="array" ref="S789">_xlfn.XLOOKUP(R789,INDEX(Flettilisti,,1),INDEX(Flettilisti,,2),,0)</f>
        <v>Vantar flokkun</v>
      </c>
      <c r="T789" s="38" t="str">
        <f>IF(ISBLANK(M789),"",IF(M789&lt;Gögn!$J$2,Gögn!$K$2,IF(M789&gt;Gögn!$J$4,Gögn!$K$4,Gögn!$K$3)))</f>
        <v/>
      </c>
      <c r="U789" s="49" t="str" cm="1">
        <f t="array" aca="1" ref="U789" ca="1">IF(ISBLANK(A789),"",IF(S789="Styrkhæft",_xlfn.XLOOKUP(T789,Vegalengdir[Texti],INDIRECT("Vegalengdir["&amp;'Upplýsingar um umsækjanda'!$B$10&amp;"]"),0%,0)))</f>
        <v/>
      </c>
      <c r="V789" s="72" t="str">
        <f t="shared" si="12"/>
        <v/>
      </c>
    </row>
    <row r="790" spans="1:22" x14ac:dyDescent="0.25">
      <c r="A790" s="47"/>
      <c r="B790" s="47"/>
      <c r="C790" s="47"/>
      <c r="D790" s="117"/>
      <c r="E790" s="47"/>
      <c r="F790" s="37"/>
      <c r="G790" s="47"/>
      <c r="H790" s="37"/>
      <c r="I790" s="37"/>
      <c r="J790" s="51"/>
      <c r="K790" s="51"/>
      <c r="L790" s="51"/>
      <c r="M790" s="51"/>
      <c r="N790" s="51"/>
      <c r="O790" s="51"/>
      <c r="P790" s="51"/>
      <c r="R790" s="38" t="s">
        <v>450</v>
      </c>
      <c r="S790" s="38" t="str" cm="1">
        <f t="array" ref="S790">_xlfn.XLOOKUP(R790,INDEX(Flettilisti,,1),INDEX(Flettilisti,,2),,0)</f>
        <v>Vantar flokkun</v>
      </c>
      <c r="T790" s="38" t="str">
        <f>IF(ISBLANK(M790),"",IF(M790&lt;Gögn!$J$2,Gögn!$K$2,IF(M790&gt;Gögn!$J$4,Gögn!$K$4,Gögn!$K$3)))</f>
        <v/>
      </c>
      <c r="U790" s="49" t="str" cm="1">
        <f t="array" aca="1" ref="U790" ca="1">IF(ISBLANK(A790),"",IF(S790="Styrkhæft",_xlfn.XLOOKUP(T790,Vegalengdir[Texti],INDIRECT("Vegalengdir["&amp;'Upplýsingar um umsækjanda'!$B$10&amp;"]"),0%,0)))</f>
        <v/>
      </c>
      <c r="V790" s="72" t="str">
        <f t="shared" si="12"/>
        <v/>
      </c>
    </row>
    <row r="791" spans="1:22" x14ac:dyDescent="0.25">
      <c r="A791" s="47"/>
      <c r="B791" s="47"/>
      <c r="C791" s="47"/>
      <c r="D791" s="117"/>
      <c r="E791" s="47"/>
      <c r="F791" s="37"/>
      <c r="G791" s="47"/>
      <c r="H791" s="37"/>
      <c r="I791" s="37"/>
      <c r="J791" s="51"/>
      <c r="K791" s="51"/>
      <c r="L791" s="51"/>
      <c r="M791" s="51"/>
      <c r="N791" s="51"/>
      <c r="O791" s="51"/>
      <c r="P791" s="51"/>
      <c r="R791" s="38" t="s">
        <v>450</v>
      </c>
      <c r="S791" s="38" t="str" cm="1">
        <f t="array" ref="S791">_xlfn.XLOOKUP(R791,INDEX(Flettilisti,,1),INDEX(Flettilisti,,2),,0)</f>
        <v>Vantar flokkun</v>
      </c>
      <c r="T791" s="38" t="str">
        <f>IF(ISBLANK(M791),"",IF(M791&lt;Gögn!$J$2,Gögn!$K$2,IF(M791&gt;Gögn!$J$4,Gögn!$K$4,Gögn!$K$3)))</f>
        <v/>
      </c>
      <c r="U791" s="49" t="str" cm="1">
        <f t="array" aca="1" ref="U791" ca="1">IF(ISBLANK(A791),"",IF(S791="Styrkhæft",_xlfn.XLOOKUP(T791,Vegalengdir[Texti],INDIRECT("Vegalengdir["&amp;'Upplýsingar um umsækjanda'!$B$10&amp;"]"),0%,0)))</f>
        <v/>
      </c>
      <c r="V791" s="72" t="str">
        <f t="shared" si="12"/>
        <v/>
      </c>
    </row>
    <row r="792" spans="1:22" x14ac:dyDescent="0.25">
      <c r="A792" s="47"/>
      <c r="B792" s="47"/>
      <c r="C792" s="47"/>
      <c r="D792" s="117"/>
      <c r="E792" s="47"/>
      <c r="F792" s="37"/>
      <c r="G792" s="47"/>
      <c r="H792" s="37"/>
      <c r="I792" s="37"/>
      <c r="J792" s="51"/>
      <c r="K792" s="51"/>
      <c r="L792" s="51"/>
      <c r="M792" s="51"/>
      <c r="N792" s="51"/>
      <c r="O792" s="51"/>
      <c r="P792" s="51"/>
      <c r="R792" s="38" t="s">
        <v>450</v>
      </c>
      <c r="S792" s="38" t="str" cm="1">
        <f t="array" ref="S792">_xlfn.XLOOKUP(R792,INDEX(Flettilisti,,1),INDEX(Flettilisti,,2),,0)</f>
        <v>Vantar flokkun</v>
      </c>
      <c r="T792" s="38" t="str">
        <f>IF(ISBLANK(M792),"",IF(M792&lt;Gögn!$J$2,Gögn!$K$2,IF(M792&gt;Gögn!$J$4,Gögn!$K$4,Gögn!$K$3)))</f>
        <v/>
      </c>
      <c r="U792" s="49" t="str" cm="1">
        <f t="array" aca="1" ref="U792" ca="1">IF(ISBLANK(A792),"",IF(S792="Styrkhæft",_xlfn.XLOOKUP(T792,Vegalengdir[Texti],INDIRECT("Vegalengdir["&amp;'Upplýsingar um umsækjanda'!$B$10&amp;"]"),0%,0)))</f>
        <v/>
      </c>
      <c r="V792" s="72" t="str">
        <f t="shared" si="12"/>
        <v/>
      </c>
    </row>
    <row r="793" spans="1:22" x14ac:dyDescent="0.25">
      <c r="A793" s="47"/>
      <c r="B793" s="47"/>
      <c r="C793" s="47"/>
      <c r="D793" s="117"/>
      <c r="E793" s="47"/>
      <c r="F793" s="37"/>
      <c r="G793" s="47"/>
      <c r="H793" s="37"/>
      <c r="I793" s="37"/>
      <c r="J793" s="51"/>
      <c r="K793" s="51"/>
      <c r="L793" s="51"/>
      <c r="M793" s="51"/>
      <c r="N793" s="51"/>
      <c r="O793" s="51"/>
      <c r="P793" s="51"/>
      <c r="R793" s="38" t="s">
        <v>450</v>
      </c>
      <c r="S793" s="38" t="str" cm="1">
        <f t="array" ref="S793">_xlfn.XLOOKUP(R793,INDEX(Flettilisti,,1),INDEX(Flettilisti,,2),,0)</f>
        <v>Vantar flokkun</v>
      </c>
      <c r="T793" s="38" t="str">
        <f>IF(ISBLANK(M793),"",IF(M793&lt;Gögn!$J$2,Gögn!$K$2,IF(M793&gt;Gögn!$J$4,Gögn!$K$4,Gögn!$K$3)))</f>
        <v/>
      </c>
      <c r="U793" s="49" t="str" cm="1">
        <f t="array" aca="1" ref="U793" ca="1">IF(ISBLANK(A793),"",IF(S793="Styrkhæft",_xlfn.XLOOKUP(T793,Vegalengdir[Texti],INDIRECT("Vegalengdir["&amp;'Upplýsingar um umsækjanda'!$B$10&amp;"]"),0%,0)))</f>
        <v/>
      </c>
      <c r="V793" s="72" t="str">
        <f t="shared" si="12"/>
        <v/>
      </c>
    </row>
    <row r="794" spans="1:22" x14ac:dyDescent="0.25">
      <c r="A794" s="47"/>
      <c r="B794" s="47"/>
      <c r="C794" s="47"/>
      <c r="D794" s="117"/>
      <c r="E794" s="47"/>
      <c r="F794" s="37"/>
      <c r="G794" s="47"/>
      <c r="H794" s="37"/>
      <c r="I794" s="37"/>
      <c r="J794" s="51"/>
      <c r="K794" s="51"/>
      <c r="L794" s="51"/>
      <c r="M794" s="51"/>
      <c r="N794" s="51"/>
      <c r="O794" s="51"/>
      <c r="P794" s="51"/>
      <c r="R794" s="38" t="s">
        <v>450</v>
      </c>
      <c r="S794" s="38" t="str" cm="1">
        <f t="array" ref="S794">_xlfn.XLOOKUP(R794,INDEX(Flettilisti,,1),INDEX(Flettilisti,,2),,0)</f>
        <v>Vantar flokkun</v>
      </c>
      <c r="T794" s="38" t="str">
        <f>IF(ISBLANK(M794),"",IF(M794&lt;Gögn!$J$2,Gögn!$K$2,IF(M794&gt;Gögn!$J$4,Gögn!$K$4,Gögn!$K$3)))</f>
        <v/>
      </c>
      <c r="U794" s="49" t="str" cm="1">
        <f t="array" aca="1" ref="U794" ca="1">IF(ISBLANK(A794),"",IF(S794="Styrkhæft",_xlfn.XLOOKUP(T794,Vegalengdir[Texti],INDIRECT("Vegalengdir["&amp;'Upplýsingar um umsækjanda'!$B$10&amp;"]"),0%,0)))</f>
        <v/>
      </c>
      <c r="V794" s="72" t="str">
        <f t="shared" si="12"/>
        <v/>
      </c>
    </row>
    <row r="795" spans="1:22" x14ac:dyDescent="0.25">
      <c r="A795" s="47"/>
      <c r="B795" s="47"/>
      <c r="C795" s="47"/>
      <c r="D795" s="117"/>
      <c r="E795" s="47"/>
      <c r="F795" s="37"/>
      <c r="G795" s="47"/>
      <c r="H795" s="37"/>
      <c r="I795" s="37"/>
      <c r="J795" s="51"/>
      <c r="K795" s="51"/>
      <c r="L795" s="51"/>
      <c r="M795" s="51"/>
      <c r="N795" s="51"/>
      <c r="O795" s="51"/>
      <c r="P795" s="51"/>
      <c r="R795" s="38" t="s">
        <v>450</v>
      </c>
      <c r="S795" s="38" t="str" cm="1">
        <f t="array" ref="S795">_xlfn.XLOOKUP(R795,INDEX(Flettilisti,,1),INDEX(Flettilisti,,2),,0)</f>
        <v>Vantar flokkun</v>
      </c>
      <c r="T795" s="38" t="str">
        <f>IF(ISBLANK(M795),"",IF(M795&lt;Gögn!$J$2,Gögn!$K$2,IF(M795&gt;Gögn!$J$4,Gögn!$K$4,Gögn!$K$3)))</f>
        <v/>
      </c>
      <c r="U795" s="49" t="str" cm="1">
        <f t="array" aca="1" ref="U795" ca="1">IF(ISBLANK(A795),"",IF(S795="Styrkhæft",_xlfn.XLOOKUP(T795,Vegalengdir[Texti],INDIRECT("Vegalengdir["&amp;'Upplýsingar um umsækjanda'!$B$10&amp;"]"),0%,0)))</f>
        <v/>
      </c>
      <c r="V795" s="72" t="str">
        <f t="shared" si="12"/>
        <v/>
      </c>
    </row>
    <row r="796" spans="1:22" x14ac:dyDescent="0.25">
      <c r="A796" s="47"/>
      <c r="B796" s="47"/>
      <c r="C796" s="47"/>
      <c r="D796" s="117"/>
      <c r="E796" s="47"/>
      <c r="F796" s="37"/>
      <c r="G796" s="47"/>
      <c r="H796" s="37"/>
      <c r="I796" s="37"/>
      <c r="J796" s="51"/>
      <c r="K796" s="51"/>
      <c r="L796" s="51"/>
      <c r="M796" s="51"/>
      <c r="N796" s="51"/>
      <c r="O796" s="51"/>
      <c r="P796" s="51"/>
      <c r="R796" s="38" t="s">
        <v>450</v>
      </c>
      <c r="S796" s="38" t="str" cm="1">
        <f t="array" ref="S796">_xlfn.XLOOKUP(R796,INDEX(Flettilisti,,1),INDEX(Flettilisti,,2),,0)</f>
        <v>Vantar flokkun</v>
      </c>
      <c r="T796" s="38" t="str">
        <f>IF(ISBLANK(M796),"",IF(M796&lt;Gögn!$J$2,Gögn!$K$2,IF(M796&gt;Gögn!$J$4,Gögn!$K$4,Gögn!$K$3)))</f>
        <v/>
      </c>
      <c r="U796" s="49" t="str" cm="1">
        <f t="array" aca="1" ref="U796" ca="1">IF(ISBLANK(A796),"",IF(S796="Styrkhæft",_xlfn.XLOOKUP(T796,Vegalengdir[Texti],INDIRECT("Vegalengdir["&amp;'Upplýsingar um umsækjanda'!$B$10&amp;"]"),0%,0)))</f>
        <v/>
      </c>
      <c r="V796" s="72" t="str">
        <f t="shared" si="12"/>
        <v/>
      </c>
    </row>
    <row r="797" spans="1:22" x14ac:dyDescent="0.25">
      <c r="A797" s="47"/>
      <c r="B797" s="47"/>
      <c r="C797" s="47"/>
      <c r="D797" s="117"/>
      <c r="E797" s="47"/>
      <c r="F797" s="37"/>
      <c r="G797" s="47"/>
      <c r="H797" s="37"/>
      <c r="I797" s="37"/>
      <c r="J797" s="51"/>
      <c r="K797" s="51"/>
      <c r="L797" s="51"/>
      <c r="M797" s="51"/>
      <c r="N797" s="51"/>
      <c r="O797" s="51"/>
      <c r="P797" s="51"/>
      <c r="R797" s="38" t="s">
        <v>450</v>
      </c>
      <c r="S797" s="38" t="str" cm="1">
        <f t="array" ref="S797">_xlfn.XLOOKUP(R797,INDEX(Flettilisti,,1),INDEX(Flettilisti,,2),,0)</f>
        <v>Vantar flokkun</v>
      </c>
      <c r="T797" s="38" t="str">
        <f>IF(ISBLANK(M797),"",IF(M797&lt;Gögn!$J$2,Gögn!$K$2,IF(M797&gt;Gögn!$J$4,Gögn!$K$4,Gögn!$K$3)))</f>
        <v/>
      </c>
      <c r="U797" s="49" t="str" cm="1">
        <f t="array" aca="1" ref="U797" ca="1">IF(ISBLANK(A797),"",IF(S797="Styrkhæft",_xlfn.XLOOKUP(T797,Vegalengdir[Texti],INDIRECT("Vegalengdir["&amp;'Upplýsingar um umsækjanda'!$B$10&amp;"]"),0%,0)))</f>
        <v/>
      </c>
      <c r="V797" s="72" t="str">
        <f t="shared" si="12"/>
        <v/>
      </c>
    </row>
    <row r="798" spans="1:22" x14ac:dyDescent="0.25">
      <c r="A798" s="47"/>
      <c r="B798" s="47"/>
      <c r="C798" s="47"/>
      <c r="D798" s="117"/>
      <c r="E798" s="47"/>
      <c r="F798" s="37"/>
      <c r="G798" s="47"/>
      <c r="H798" s="37"/>
      <c r="I798" s="37"/>
      <c r="J798" s="51"/>
      <c r="K798" s="51"/>
      <c r="L798" s="51"/>
      <c r="M798" s="51"/>
      <c r="N798" s="51"/>
      <c r="O798" s="51"/>
      <c r="P798" s="51"/>
      <c r="R798" s="38" t="s">
        <v>450</v>
      </c>
      <c r="S798" s="38" t="str" cm="1">
        <f t="array" ref="S798">_xlfn.XLOOKUP(R798,INDEX(Flettilisti,,1),INDEX(Flettilisti,,2),,0)</f>
        <v>Vantar flokkun</v>
      </c>
      <c r="T798" s="38" t="str">
        <f>IF(ISBLANK(M798),"",IF(M798&lt;Gögn!$J$2,Gögn!$K$2,IF(M798&gt;Gögn!$J$4,Gögn!$K$4,Gögn!$K$3)))</f>
        <v/>
      </c>
      <c r="U798" s="49" t="str" cm="1">
        <f t="array" aca="1" ref="U798" ca="1">IF(ISBLANK(A798),"",IF(S798="Styrkhæft",_xlfn.XLOOKUP(T798,Vegalengdir[Texti],INDIRECT("Vegalengdir["&amp;'Upplýsingar um umsækjanda'!$B$10&amp;"]"),0%,0)))</f>
        <v/>
      </c>
      <c r="V798" s="72" t="str">
        <f t="shared" si="12"/>
        <v/>
      </c>
    </row>
    <row r="799" spans="1:22" x14ac:dyDescent="0.25">
      <c r="A799" s="47"/>
      <c r="B799" s="47"/>
      <c r="C799" s="47"/>
      <c r="D799" s="117"/>
      <c r="E799" s="47"/>
      <c r="F799" s="37"/>
      <c r="G799" s="47"/>
      <c r="H799" s="37"/>
      <c r="I799" s="37"/>
      <c r="J799" s="51"/>
      <c r="K799" s="51"/>
      <c r="L799" s="51"/>
      <c r="M799" s="51"/>
      <c r="N799" s="51"/>
      <c r="O799" s="51"/>
      <c r="P799" s="51"/>
      <c r="R799" s="38" t="s">
        <v>450</v>
      </c>
      <c r="S799" s="38" t="str" cm="1">
        <f t="array" ref="S799">_xlfn.XLOOKUP(R799,INDEX(Flettilisti,,1),INDEX(Flettilisti,,2),,0)</f>
        <v>Vantar flokkun</v>
      </c>
      <c r="T799" s="38" t="str">
        <f>IF(ISBLANK(M799),"",IF(M799&lt;Gögn!$J$2,Gögn!$K$2,IF(M799&gt;Gögn!$J$4,Gögn!$K$4,Gögn!$K$3)))</f>
        <v/>
      </c>
      <c r="U799" s="49" t="str" cm="1">
        <f t="array" aca="1" ref="U799" ca="1">IF(ISBLANK(A799),"",IF(S799="Styrkhæft",_xlfn.XLOOKUP(T799,Vegalengdir[Texti],INDIRECT("Vegalengdir["&amp;'Upplýsingar um umsækjanda'!$B$10&amp;"]"),0%,0)))</f>
        <v/>
      </c>
      <c r="V799" s="72" t="str">
        <f t="shared" si="12"/>
        <v/>
      </c>
    </row>
    <row r="800" spans="1:22" x14ac:dyDescent="0.25">
      <c r="A800" s="47"/>
      <c r="B800" s="47"/>
      <c r="C800" s="47"/>
      <c r="D800" s="117"/>
      <c r="E800" s="47"/>
      <c r="F800" s="37"/>
      <c r="G800" s="47"/>
      <c r="H800" s="37"/>
      <c r="I800" s="37"/>
      <c r="J800" s="51"/>
      <c r="K800" s="51"/>
      <c r="L800" s="51"/>
      <c r="M800" s="51"/>
      <c r="N800" s="51"/>
      <c r="O800" s="51"/>
      <c r="P800" s="51"/>
      <c r="R800" s="38" t="s">
        <v>450</v>
      </c>
      <c r="S800" s="38" t="str" cm="1">
        <f t="array" ref="S800">_xlfn.XLOOKUP(R800,INDEX(Flettilisti,,1),INDEX(Flettilisti,,2),,0)</f>
        <v>Vantar flokkun</v>
      </c>
      <c r="T800" s="38" t="str">
        <f>IF(ISBLANK(M800),"",IF(M800&lt;Gögn!$J$2,Gögn!$K$2,IF(M800&gt;Gögn!$J$4,Gögn!$K$4,Gögn!$K$3)))</f>
        <v/>
      </c>
      <c r="U800" s="49" t="str" cm="1">
        <f t="array" aca="1" ref="U800" ca="1">IF(ISBLANK(A800),"",IF(S800="Styrkhæft",_xlfn.XLOOKUP(T800,Vegalengdir[Texti],INDIRECT("Vegalengdir["&amp;'Upplýsingar um umsækjanda'!$B$10&amp;"]"),0%,0)))</f>
        <v/>
      </c>
      <c r="V800" s="72" t="str">
        <f t="shared" si="12"/>
        <v/>
      </c>
    </row>
    <row r="801" spans="1:22" x14ac:dyDescent="0.25">
      <c r="A801" s="47"/>
      <c r="B801" s="47"/>
      <c r="C801" s="47"/>
      <c r="D801" s="117"/>
      <c r="E801" s="47"/>
      <c r="F801" s="37"/>
      <c r="G801" s="47"/>
      <c r="H801" s="37"/>
      <c r="I801" s="37"/>
      <c r="J801" s="51"/>
      <c r="K801" s="51"/>
      <c r="L801" s="51"/>
      <c r="M801" s="51"/>
      <c r="N801" s="51"/>
      <c r="O801" s="51"/>
      <c r="P801" s="51"/>
      <c r="R801" s="38" t="s">
        <v>450</v>
      </c>
      <c r="S801" s="38" t="str" cm="1">
        <f t="array" ref="S801">_xlfn.XLOOKUP(R801,INDEX(Flettilisti,,1),INDEX(Flettilisti,,2),,0)</f>
        <v>Vantar flokkun</v>
      </c>
      <c r="T801" s="38" t="str">
        <f>IF(ISBLANK(M801),"",IF(M801&lt;Gögn!$J$2,Gögn!$K$2,IF(M801&gt;Gögn!$J$4,Gögn!$K$4,Gögn!$K$3)))</f>
        <v/>
      </c>
      <c r="U801" s="49" t="str" cm="1">
        <f t="array" aca="1" ref="U801" ca="1">IF(ISBLANK(A801),"",IF(S801="Styrkhæft",_xlfn.XLOOKUP(T801,Vegalengdir[Texti],INDIRECT("Vegalengdir["&amp;'Upplýsingar um umsækjanda'!$B$10&amp;"]"),0%,0)))</f>
        <v/>
      </c>
      <c r="V801" s="72" t="str">
        <f t="shared" si="12"/>
        <v/>
      </c>
    </row>
    <row r="802" spans="1:22" x14ac:dyDescent="0.25">
      <c r="A802" s="47"/>
      <c r="B802" s="47"/>
      <c r="C802" s="47"/>
      <c r="D802" s="117"/>
      <c r="E802" s="47"/>
      <c r="F802" s="37"/>
      <c r="G802" s="47"/>
      <c r="H802" s="37"/>
      <c r="I802" s="37"/>
      <c r="J802" s="51"/>
      <c r="K802" s="51"/>
      <c r="L802" s="51"/>
      <c r="M802" s="51"/>
      <c r="N802" s="51"/>
      <c r="O802" s="51"/>
      <c r="P802" s="51"/>
      <c r="R802" s="38" t="s">
        <v>450</v>
      </c>
      <c r="S802" s="38" t="str" cm="1">
        <f t="array" ref="S802">_xlfn.XLOOKUP(R802,INDEX(Flettilisti,,1),INDEX(Flettilisti,,2),,0)</f>
        <v>Vantar flokkun</v>
      </c>
      <c r="T802" s="38" t="str">
        <f>IF(ISBLANK(M802),"",IF(M802&lt;Gögn!$J$2,Gögn!$K$2,IF(M802&gt;Gögn!$J$4,Gögn!$K$4,Gögn!$K$3)))</f>
        <v/>
      </c>
      <c r="U802" s="49" t="str" cm="1">
        <f t="array" aca="1" ref="U802" ca="1">IF(ISBLANK(A802),"",IF(S802="Styrkhæft",_xlfn.XLOOKUP(T802,Vegalengdir[Texti],INDIRECT("Vegalengdir["&amp;'Upplýsingar um umsækjanda'!$B$10&amp;"]"),0%,0)))</f>
        <v/>
      </c>
      <c r="V802" s="72" t="str">
        <f t="shared" si="12"/>
        <v/>
      </c>
    </row>
    <row r="803" spans="1:22" x14ac:dyDescent="0.25">
      <c r="A803" s="47"/>
      <c r="B803" s="47"/>
      <c r="C803" s="47"/>
      <c r="D803" s="117"/>
      <c r="E803" s="47"/>
      <c r="F803" s="37"/>
      <c r="G803" s="47"/>
      <c r="H803" s="37"/>
      <c r="I803" s="37"/>
      <c r="J803" s="51"/>
      <c r="K803" s="51"/>
      <c r="L803" s="51"/>
      <c r="M803" s="51"/>
      <c r="N803" s="51"/>
      <c r="O803" s="51"/>
      <c r="P803" s="51"/>
      <c r="R803" s="38" t="s">
        <v>450</v>
      </c>
      <c r="S803" s="38" t="str" cm="1">
        <f t="array" ref="S803">_xlfn.XLOOKUP(R803,INDEX(Flettilisti,,1),INDEX(Flettilisti,,2),,0)</f>
        <v>Vantar flokkun</v>
      </c>
      <c r="T803" s="38" t="str">
        <f>IF(ISBLANK(M803),"",IF(M803&lt;Gögn!$J$2,Gögn!$K$2,IF(M803&gt;Gögn!$J$4,Gögn!$K$4,Gögn!$K$3)))</f>
        <v/>
      </c>
      <c r="U803" s="49" t="str" cm="1">
        <f t="array" aca="1" ref="U803" ca="1">IF(ISBLANK(A803),"",IF(S803="Styrkhæft",_xlfn.XLOOKUP(T803,Vegalengdir[Texti],INDIRECT("Vegalengdir["&amp;'Upplýsingar um umsækjanda'!$B$10&amp;"]"),0%,0)))</f>
        <v/>
      </c>
      <c r="V803" s="72" t="str">
        <f t="shared" si="12"/>
        <v/>
      </c>
    </row>
    <row r="804" spans="1:22" x14ac:dyDescent="0.25">
      <c r="A804" s="47"/>
      <c r="B804" s="47"/>
      <c r="C804" s="47"/>
      <c r="D804" s="117"/>
      <c r="E804" s="47"/>
      <c r="F804" s="37"/>
      <c r="G804" s="47"/>
      <c r="H804" s="37"/>
      <c r="I804" s="37"/>
      <c r="J804" s="51"/>
      <c r="K804" s="51"/>
      <c r="L804" s="51"/>
      <c r="M804" s="51"/>
      <c r="N804" s="51"/>
      <c r="O804" s="51"/>
      <c r="P804" s="51"/>
      <c r="R804" s="38" t="s">
        <v>450</v>
      </c>
      <c r="S804" s="38" t="str" cm="1">
        <f t="array" ref="S804">_xlfn.XLOOKUP(R804,INDEX(Flettilisti,,1),INDEX(Flettilisti,,2),,0)</f>
        <v>Vantar flokkun</v>
      </c>
      <c r="T804" s="38" t="str">
        <f>IF(ISBLANK(M804),"",IF(M804&lt;Gögn!$J$2,Gögn!$K$2,IF(M804&gt;Gögn!$J$4,Gögn!$K$4,Gögn!$K$3)))</f>
        <v/>
      </c>
      <c r="U804" s="49" t="str" cm="1">
        <f t="array" aca="1" ref="U804" ca="1">IF(ISBLANK(A804),"",IF(S804="Styrkhæft",_xlfn.XLOOKUP(T804,Vegalengdir[Texti],INDIRECT("Vegalengdir["&amp;'Upplýsingar um umsækjanda'!$B$10&amp;"]"),0%,0)))</f>
        <v/>
      </c>
      <c r="V804" s="72" t="str">
        <f t="shared" si="12"/>
        <v/>
      </c>
    </row>
    <row r="805" spans="1:22" x14ac:dyDescent="0.25">
      <c r="A805" s="47"/>
      <c r="B805" s="47"/>
      <c r="C805" s="47"/>
      <c r="D805" s="117"/>
      <c r="E805" s="47"/>
      <c r="F805" s="37"/>
      <c r="G805" s="47"/>
      <c r="H805" s="37"/>
      <c r="I805" s="37"/>
      <c r="J805" s="51"/>
      <c r="K805" s="51"/>
      <c r="L805" s="51"/>
      <c r="M805" s="51"/>
      <c r="N805" s="51"/>
      <c r="O805" s="51"/>
      <c r="P805" s="51"/>
      <c r="R805" s="38" t="s">
        <v>450</v>
      </c>
      <c r="S805" s="38" t="str" cm="1">
        <f t="array" ref="S805">_xlfn.XLOOKUP(R805,INDEX(Flettilisti,,1),INDEX(Flettilisti,,2),,0)</f>
        <v>Vantar flokkun</v>
      </c>
      <c r="T805" s="38" t="str">
        <f>IF(ISBLANK(M805),"",IF(M805&lt;Gögn!$J$2,Gögn!$K$2,IF(M805&gt;Gögn!$J$4,Gögn!$K$4,Gögn!$K$3)))</f>
        <v/>
      </c>
      <c r="U805" s="49" t="str" cm="1">
        <f t="array" aca="1" ref="U805" ca="1">IF(ISBLANK(A805),"",IF(S805="Styrkhæft",_xlfn.XLOOKUP(T805,Vegalengdir[Texti],INDIRECT("Vegalengdir["&amp;'Upplýsingar um umsækjanda'!$B$10&amp;"]"),0%,0)))</f>
        <v/>
      </c>
      <c r="V805" s="72" t="str">
        <f t="shared" si="12"/>
        <v/>
      </c>
    </row>
    <row r="806" spans="1:22" x14ac:dyDescent="0.25">
      <c r="A806" s="47"/>
      <c r="B806" s="47"/>
      <c r="C806" s="47"/>
      <c r="D806" s="117"/>
      <c r="E806" s="47"/>
      <c r="F806" s="37"/>
      <c r="G806" s="47"/>
      <c r="H806" s="37"/>
      <c r="I806" s="37"/>
      <c r="J806" s="51"/>
      <c r="K806" s="51"/>
      <c r="L806" s="51"/>
      <c r="M806" s="51"/>
      <c r="N806" s="51"/>
      <c r="O806" s="51"/>
      <c r="P806" s="51"/>
      <c r="R806" s="38" t="s">
        <v>450</v>
      </c>
      <c r="S806" s="38" t="str" cm="1">
        <f t="array" ref="S806">_xlfn.XLOOKUP(R806,INDEX(Flettilisti,,1),INDEX(Flettilisti,,2),,0)</f>
        <v>Vantar flokkun</v>
      </c>
      <c r="T806" s="38" t="str">
        <f>IF(ISBLANK(M806),"",IF(M806&lt;Gögn!$J$2,Gögn!$K$2,IF(M806&gt;Gögn!$J$4,Gögn!$K$4,Gögn!$K$3)))</f>
        <v/>
      </c>
      <c r="U806" s="49" t="str" cm="1">
        <f t="array" aca="1" ref="U806" ca="1">IF(ISBLANK(A806),"",IF(S806="Styrkhæft",_xlfn.XLOOKUP(T806,Vegalengdir[Texti],INDIRECT("Vegalengdir["&amp;'Upplýsingar um umsækjanda'!$B$10&amp;"]"),0%,0)))</f>
        <v/>
      </c>
      <c r="V806" s="72" t="str">
        <f t="shared" si="12"/>
        <v/>
      </c>
    </row>
    <row r="807" spans="1:22" x14ac:dyDescent="0.25">
      <c r="A807" s="47"/>
      <c r="B807" s="47"/>
      <c r="C807" s="47"/>
      <c r="D807" s="117"/>
      <c r="E807" s="47"/>
      <c r="F807" s="37"/>
      <c r="G807" s="47"/>
      <c r="H807" s="37"/>
      <c r="I807" s="37"/>
      <c r="J807" s="51"/>
      <c r="K807" s="51"/>
      <c r="L807" s="51"/>
      <c r="M807" s="51"/>
      <c r="N807" s="51"/>
      <c r="O807" s="51"/>
      <c r="P807" s="51"/>
      <c r="R807" s="38" t="s">
        <v>450</v>
      </c>
      <c r="S807" s="38" t="str" cm="1">
        <f t="array" ref="S807">_xlfn.XLOOKUP(R807,INDEX(Flettilisti,,1),INDEX(Flettilisti,,2),,0)</f>
        <v>Vantar flokkun</v>
      </c>
      <c r="T807" s="38" t="str">
        <f>IF(ISBLANK(M807),"",IF(M807&lt;Gögn!$J$2,Gögn!$K$2,IF(M807&gt;Gögn!$J$4,Gögn!$K$4,Gögn!$K$3)))</f>
        <v/>
      </c>
      <c r="U807" s="49" t="str" cm="1">
        <f t="array" aca="1" ref="U807" ca="1">IF(ISBLANK(A807),"",IF(S807="Styrkhæft",_xlfn.XLOOKUP(T807,Vegalengdir[Texti],INDIRECT("Vegalengdir["&amp;'Upplýsingar um umsækjanda'!$B$10&amp;"]"),0%,0)))</f>
        <v/>
      </c>
      <c r="V807" s="72" t="str">
        <f t="shared" si="12"/>
        <v/>
      </c>
    </row>
    <row r="808" spans="1:22" x14ac:dyDescent="0.25">
      <c r="A808" s="47"/>
      <c r="B808" s="47"/>
      <c r="C808" s="47"/>
      <c r="D808" s="117"/>
      <c r="E808" s="47"/>
      <c r="F808" s="37"/>
      <c r="G808" s="47"/>
      <c r="H808" s="37"/>
      <c r="I808" s="37"/>
      <c r="J808" s="51"/>
      <c r="K808" s="51"/>
      <c r="L808" s="51"/>
      <c r="M808" s="51"/>
      <c r="N808" s="51"/>
      <c r="O808" s="51"/>
      <c r="P808" s="51"/>
      <c r="R808" s="38" t="s">
        <v>450</v>
      </c>
      <c r="S808" s="38" t="str" cm="1">
        <f t="array" ref="S808">_xlfn.XLOOKUP(R808,INDEX(Flettilisti,,1),INDEX(Flettilisti,,2),,0)</f>
        <v>Vantar flokkun</v>
      </c>
      <c r="T808" s="38" t="str">
        <f>IF(ISBLANK(M808),"",IF(M808&lt;Gögn!$J$2,Gögn!$K$2,IF(M808&gt;Gögn!$J$4,Gögn!$K$4,Gögn!$K$3)))</f>
        <v/>
      </c>
      <c r="U808" s="49" t="str" cm="1">
        <f t="array" aca="1" ref="U808" ca="1">IF(ISBLANK(A808),"",IF(S808="Styrkhæft",_xlfn.XLOOKUP(T808,Vegalengdir[Texti],INDIRECT("Vegalengdir["&amp;'Upplýsingar um umsækjanda'!$B$10&amp;"]"),0%,0)))</f>
        <v/>
      </c>
      <c r="V808" s="72" t="str">
        <f t="shared" si="12"/>
        <v/>
      </c>
    </row>
    <row r="809" spans="1:22" x14ac:dyDescent="0.25">
      <c r="A809" s="47"/>
      <c r="B809" s="47"/>
      <c r="C809" s="47"/>
      <c r="D809" s="117"/>
      <c r="E809" s="47"/>
      <c r="F809" s="37"/>
      <c r="G809" s="47"/>
      <c r="H809" s="37"/>
      <c r="I809" s="37"/>
      <c r="J809" s="51"/>
      <c r="K809" s="51"/>
      <c r="L809" s="51"/>
      <c r="M809" s="51"/>
      <c r="N809" s="51"/>
      <c r="O809" s="51"/>
      <c r="P809" s="51"/>
      <c r="R809" s="38" t="s">
        <v>450</v>
      </c>
      <c r="S809" s="38" t="str" cm="1">
        <f t="array" ref="S809">_xlfn.XLOOKUP(R809,INDEX(Flettilisti,,1),INDEX(Flettilisti,,2),,0)</f>
        <v>Vantar flokkun</v>
      </c>
      <c r="T809" s="38" t="str">
        <f>IF(ISBLANK(M809),"",IF(M809&lt;Gögn!$J$2,Gögn!$K$2,IF(M809&gt;Gögn!$J$4,Gögn!$K$4,Gögn!$K$3)))</f>
        <v/>
      </c>
      <c r="U809" s="49" t="str" cm="1">
        <f t="array" aca="1" ref="U809" ca="1">IF(ISBLANK(A809),"",IF(S809="Styrkhæft",_xlfn.XLOOKUP(T809,Vegalengdir[Texti],INDIRECT("Vegalengdir["&amp;'Upplýsingar um umsækjanda'!$B$10&amp;"]"),0%,0)))</f>
        <v/>
      </c>
      <c r="V809" s="72" t="str">
        <f t="shared" si="12"/>
        <v/>
      </c>
    </row>
    <row r="810" spans="1:22" x14ac:dyDescent="0.25">
      <c r="A810" s="47"/>
      <c r="B810" s="47"/>
      <c r="C810" s="47"/>
      <c r="D810" s="117"/>
      <c r="E810" s="47"/>
      <c r="F810" s="37"/>
      <c r="G810" s="47"/>
      <c r="H810" s="37"/>
      <c r="I810" s="37"/>
      <c r="J810" s="51"/>
      <c r="K810" s="51"/>
      <c r="L810" s="51"/>
      <c r="M810" s="51"/>
      <c r="N810" s="51"/>
      <c r="O810" s="51"/>
      <c r="P810" s="51"/>
      <c r="R810" s="38" t="s">
        <v>450</v>
      </c>
      <c r="S810" s="38" t="str" cm="1">
        <f t="array" ref="S810">_xlfn.XLOOKUP(R810,INDEX(Flettilisti,,1),INDEX(Flettilisti,,2),,0)</f>
        <v>Vantar flokkun</v>
      </c>
      <c r="T810" s="38" t="str">
        <f>IF(ISBLANK(M810),"",IF(M810&lt;Gögn!$J$2,Gögn!$K$2,IF(M810&gt;Gögn!$J$4,Gögn!$K$4,Gögn!$K$3)))</f>
        <v/>
      </c>
      <c r="U810" s="49" t="str" cm="1">
        <f t="array" aca="1" ref="U810" ca="1">IF(ISBLANK(A810),"",IF(S810="Styrkhæft",_xlfn.XLOOKUP(T810,Vegalengdir[Texti],INDIRECT("Vegalengdir["&amp;'Upplýsingar um umsækjanda'!$B$10&amp;"]"),0%,0)))</f>
        <v/>
      </c>
      <c r="V810" s="72" t="str">
        <f t="shared" si="12"/>
        <v/>
      </c>
    </row>
    <row r="811" spans="1:22" x14ac:dyDescent="0.25">
      <c r="A811" s="47"/>
      <c r="B811" s="47"/>
      <c r="C811" s="47"/>
      <c r="D811" s="117"/>
      <c r="E811" s="47"/>
      <c r="F811" s="37"/>
      <c r="G811" s="47"/>
      <c r="H811" s="37"/>
      <c r="I811" s="37"/>
      <c r="J811" s="51"/>
      <c r="K811" s="51"/>
      <c r="L811" s="51"/>
      <c r="M811" s="51"/>
      <c r="N811" s="51"/>
      <c r="O811" s="51"/>
      <c r="P811" s="51"/>
      <c r="R811" s="38" t="s">
        <v>450</v>
      </c>
      <c r="S811" s="38" t="str" cm="1">
        <f t="array" ref="S811">_xlfn.XLOOKUP(R811,INDEX(Flettilisti,,1),INDEX(Flettilisti,,2),,0)</f>
        <v>Vantar flokkun</v>
      </c>
      <c r="T811" s="38" t="str">
        <f>IF(ISBLANK(M811),"",IF(M811&lt;Gögn!$J$2,Gögn!$K$2,IF(M811&gt;Gögn!$J$4,Gögn!$K$4,Gögn!$K$3)))</f>
        <v/>
      </c>
      <c r="U811" s="49" t="str" cm="1">
        <f t="array" aca="1" ref="U811" ca="1">IF(ISBLANK(A811),"",IF(S811="Styrkhæft",_xlfn.XLOOKUP(T811,Vegalengdir[Texti],INDIRECT("Vegalengdir["&amp;'Upplýsingar um umsækjanda'!$B$10&amp;"]"),0%,0)))</f>
        <v/>
      </c>
      <c r="V811" s="72" t="str">
        <f t="shared" si="12"/>
        <v/>
      </c>
    </row>
    <row r="812" spans="1:22" x14ac:dyDescent="0.25">
      <c r="A812" s="47"/>
      <c r="B812" s="47"/>
      <c r="C812" s="47"/>
      <c r="D812" s="117"/>
      <c r="E812" s="47"/>
      <c r="F812" s="37"/>
      <c r="G812" s="47"/>
      <c r="H812" s="37"/>
      <c r="I812" s="37"/>
      <c r="J812" s="51"/>
      <c r="K812" s="51"/>
      <c r="L812" s="51"/>
      <c r="M812" s="51"/>
      <c r="N812" s="51"/>
      <c r="O812" s="51"/>
      <c r="P812" s="51"/>
      <c r="R812" s="38" t="s">
        <v>450</v>
      </c>
      <c r="S812" s="38" t="str" cm="1">
        <f t="array" ref="S812">_xlfn.XLOOKUP(R812,INDEX(Flettilisti,,1),INDEX(Flettilisti,,2),,0)</f>
        <v>Vantar flokkun</v>
      </c>
      <c r="T812" s="38" t="str">
        <f>IF(ISBLANK(M812),"",IF(M812&lt;Gögn!$J$2,Gögn!$K$2,IF(M812&gt;Gögn!$J$4,Gögn!$K$4,Gögn!$K$3)))</f>
        <v/>
      </c>
      <c r="U812" s="49" t="str" cm="1">
        <f t="array" aca="1" ref="U812" ca="1">IF(ISBLANK(A812),"",IF(S812="Styrkhæft",_xlfn.XLOOKUP(T812,Vegalengdir[Texti],INDIRECT("Vegalengdir["&amp;'Upplýsingar um umsækjanda'!$B$10&amp;"]"),0%,0)))</f>
        <v/>
      </c>
      <c r="V812" s="72" t="str">
        <f t="shared" si="12"/>
        <v/>
      </c>
    </row>
    <row r="813" spans="1:22" x14ac:dyDescent="0.25">
      <c r="A813" s="47"/>
      <c r="B813" s="47"/>
      <c r="C813" s="47"/>
      <c r="D813" s="117"/>
      <c r="E813" s="47"/>
      <c r="F813" s="37"/>
      <c r="G813" s="47"/>
      <c r="H813" s="37"/>
      <c r="I813" s="37"/>
      <c r="J813" s="51"/>
      <c r="K813" s="51"/>
      <c r="L813" s="51"/>
      <c r="M813" s="51"/>
      <c r="N813" s="51"/>
      <c r="O813" s="51"/>
      <c r="P813" s="51"/>
      <c r="R813" s="38" t="s">
        <v>450</v>
      </c>
      <c r="S813" s="38" t="str" cm="1">
        <f t="array" ref="S813">_xlfn.XLOOKUP(R813,INDEX(Flettilisti,,1),INDEX(Flettilisti,,2),,0)</f>
        <v>Vantar flokkun</v>
      </c>
      <c r="T813" s="38" t="str">
        <f>IF(ISBLANK(M813),"",IF(M813&lt;Gögn!$J$2,Gögn!$K$2,IF(M813&gt;Gögn!$J$4,Gögn!$K$4,Gögn!$K$3)))</f>
        <v/>
      </c>
      <c r="U813" s="49" t="str" cm="1">
        <f t="array" aca="1" ref="U813" ca="1">IF(ISBLANK(A813),"",IF(S813="Styrkhæft",_xlfn.XLOOKUP(T813,Vegalengdir[Texti],INDIRECT("Vegalengdir["&amp;'Upplýsingar um umsækjanda'!$B$10&amp;"]"),0%,0)))</f>
        <v/>
      </c>
      <c r="V813" s="72" t="str">
        <f t="shared" si="12"/>
        <v/>
      </c>
    </row>
    <row r="814" spans="1:22" x14ac:dyDescent="0.25">
      <c r="A814" s="47"/>
      <c r="B814" s="47"/>
      <c r="C814" s="47"/>
      <c r="D814" s="117"/>
      <c r="E814" s="47"/>
      <c r="F814" s="37"/>
      <c r="G814" s="47"/>
      <c r="H814" s="37"/>
      <c r="I814" s="37"/>
      <c r="J814" s="51"/>
      <c r="K814" s="51"/>
      <c r="L814" s="51"/>
      <c r="M814" s="51"/>
      <c r="N814" s="51"/>
      <c r="O814" s="51"/>
      <c r="P814" s="51"/>
      <c r="R814" s="38" t="s">
        <v>450</v>
      </c>
      <c r="S814" s="38" t="str" cm="1">
        <f t="array" ref="S814">_xlfn.XLOOKUP(R814,INDEX(Flettilisti,,1),INDEX(Flettilisti,,2),,0)</f>
        <v>Vantar flokkun</v>
      </c>
      <c r="T814" s="38" t="str">
        <f>IF(ISBLANK(M814),"",IF(M814&lt;Gögn!$J$2,Gögn!$K$2,IF(M814&gt;Gögn!$J$4,Gögn!$K$4,Gögn!$K$3)))</f>
        <v/>
      </c>
      <c r="U814" s="49" t="str" cm="1">
        <f t="array" aca="1" ref="U814" ca="1">IF(ISBLANK(A814),"",IF(S814="Styrkhæft",_xlfn.XLOOKUP(T814,Vegalengdir[Texti],INDIRECT("Vegalengdir["&amp;'Upplýsingar um umsækjanda'!$B$10&amp;"]"),0%,0)))</f>
        <v/>
      </c>
      <c r="V814" s="72" t="str">
        <f t="shared" si="12"/>
        <v/>
      </c>
    </row>
    <row r="815" spans="1:22" x14ac:dyDescent="0.25">
      <c r="A815" s="47"/>
      <c r="B815" s="47"/>
      <c r="C815" s="47"/>
      <c r="D815" s="117"/>
      <c r="E815" s="47"/>
      <c r="F815" s="37"/>
      <c r="G815" s="47"/>
      <c r="H815" s="37"/>
      <c r="I815" s="37"/>
      <c r="J815" s="51"/>
      <c r="K815" s="51"/>
      <c r="L815" s="51"/>
      <c r="M815" s="51"/>
      <c r="N815" s="51"/>
      <c r="O815" s="51"/>
      <c r="P815" s="51"/>
      <c r="R815" s="38" t="s">
        <v>450</v>
      </c>
      <c r="S815" s="38" t="str" cm="1">
        <f t="array" ref="S815">_xlfn.XLOOKUP(R815,INDEX(Flettilisti,,1),INDEX(Flettilisti,,2),,0)</f>
        <v>Vantar flokkun</v>
      </c>
      <c r="T815" s="38" t="str">
        <f>IF(ISBLANK(M815),"",IF(M815&lt;Gögn!$J$2,Gögn!$K$2,IF(M815&gt;Gögn!$J$4,Gögn!$K$4,Gögn!$K$3)))</f>
        <v/>
      </c>
      <c r="U815" s="49" t="str" cm="1">
        <f t="array" aca="1" ref="U815" ca="1">IF(ISBLANK(A815),"",IF(S815="Styrkhæft",_xlfn.XLOOKUP(T815,Vegalengdir[Texti],INDIRECT("Vegalengdir["&amp;'Upplýsingar um umsækjanda'!$B$10&amp;"]"),0%,0)))</f>
        <v/>
      </c>
      <c r="V815" s="72" t="str">
        <f t="shared" si="12"/>
        <v/>
      </c>
    </row>
    <row r="816" spans="1:22" x14ac:dyDescent="0.25">
      <c r="A816" s="47"/>
      <c r="B816" s="47"/>
      <c r="C816" s="47"/>
      <c r="D816" s="117"/>
      <c r="E816" s="47"/>
      <c r="F816" s="37"/>
      <c r="G816" s="47"/>
      <c r="H816" s="37"/>
      <c r="I816" s="37"/>
      <c r="J816" s="51"/>
      <c r="K816" s="51"/>
      <c r="L816" s="51"/>
      <c r="M816" s="51"/>
      <c r="N816" s="51"/>
      <c r="O816" s="51"/>
      <c r="P816" s="51"/>
      <c r="R816" s="38" t="s">
        <v>450</v>
      </c>
      <c r="S816" s="38" t="str" cm="1">
        <f t="array" ref="S816">_xlfn.XLOOKUP(R816,INDEX(Flettilisti,,1),INDEX(Flettilisti,,2),,0)</f>
        <v>Vantar flokkun</v>
      </c>
      <c r="T816" s="38" t="str">
        <f>IF(ISBLANK(M816),"",IF(M816&lt;Gögn!$J$2,Gögn!$K$2,IF(M816&gt;Gögn!$J$4,Gögn!$K$4,Gögn!$K$3)))</f>
        <v/>
      </c>
      <c r="U816" s="49" t="str" cm="1">
        <f t="array" aca="1" ref="U816" ca="1">IF(ISBLANK(A816),"",IF(S816="Styrkhæft",_xlfn.XLOOKUP(T816,Vegalengdir[Texti],INDIRECT("Vegalengdir["&amp;'Upplýsingar um umsækjanda'!$B$10&amp;"]"),0%,0)))</f>
        <v/>
      </c>
      <c r="V816" s="72" t="str">
        <f t="shared" si="12"/>
        <v/>
      </c>
    </row>
    <row r="817" spans="1:22" x14ac:dyDescent="0.25">
      <c r="A817" s="47"/>
      <c r="B817" s="47"/>
      <c r="C817" s="47"/>
      <c r="D817" s="117"/>
      <c r="E817" s="47"/>
      <c r="F817" s="37"/>
      <c r="G817" s="47"/>
      <c r="H817" s="37"/>
      <c r="I817" s="37"/>
      <c r="J817" s="51"/>
      <c r="K817" s="51"/>
      <c r="L817" s="51"/>
      <c r="M817" s="51"/>
      <c r="N817" s="51"/>
      <c r="O817" s="51"/>
      <c r="P817" s="51"/>
      <c r="R817" s="38" t="s">
        <v>450</v>
      </c>
      <c r="S817" s="38" t="str" cm="1">
        <f t="array" ref="S817">_xlfn.XLOOKUP(R817,INDEX(Flettilisti,,1),INDEX(Flettilisti,,2),,0)</f>
        <v>Vantar flokkun</v>
      </c>
      <c r="T817" s="38" t="str">
        <f>IF(ISBLANK(M817),"",IF(M817&lt;Gögn!$J$2,Gögn!$K$2,IF(M817&gt;Gögn!$J$4,Gögn!$K$4,Gögn!$K$3)))</f>
        <v/>
      </c>
      <c r="U817" s="49" t="str" cm="1">
        <f t="array" aca="1" ref="U817" ca="1">IF(ISBLANK(A817),"",IF(S817="Styrkhæft",_xlfn.XLOOKUP(T817,Vegalengdir[Texti],INDIRECT("Vegalengdir["&amp;'Upplýsingar um umsækjanda'!$B$10&amp;"]"),0%,0)))</f>
        <v/>
      </c>
      <c r="V817" s="72" t="str">
        <f t="shared" si="12"/>
        <v/>
      </c>
    </row>
    <row r="818" spans="1:22" x14ac:dyDescent="0.25">
      <c r="A818" s="47"/>
      <c r="B818" s="47"/>
      <c r="C818" s="47"/>
      <c r="D818" s="117"/>
      <c r="E818" s="47"/>
      <c r="F818" s="37"/>
      <c r="G818" s="47"/>
      <c r="H818" s="37"/>
      <c r="I818" s="37"/>
      <c r="J818" s="51"/>
      <c r="K818" s="51"/>
      <c r="L818" s="51"/>
      <c r="M818" s="51"/>
      <c r="N818" s="51"/>
      <c r="O818" s="51"/>
      <c r="P818" s="51"/>
      <c r="R818" s="38" t="s">
        <v>450</v>
      </c>
      <c r="S818" s="38" t="str" cm="1">
        <f t="array" ref="S818">_xlfn.XLOOKUP(R818,INDEX(Flettilisti,,1),INDEX(Flettilisti,,2),,0)</f>
        <v>Vantar flokkun</v>
      </c>
      <c r="T818" s="38" t="str">
        <f>IF(ISBLANK(M818),"",IF(M818&lt;Gögn!$J$2,Gögn!$K$2,IF(M818&gt;Gögn!$J$4,Gögn!$K$4,Gögn!$K$3)))</f>
        <v/>
      </c>
      <c r="U818" s="49" t="str" cm="1">
        <f t="array" aca="1" ref="U818" ca="1">IF(ISBLANK(A818),"",IF(S818="Styrkhæft",_xlfn.XLOOKUP(T818,Vegalengdir[Texti],INDIRECT("Vegalengdir["&amp;'Upplýsingar um umsækjanda'!$B$10&amp;"]"),0%,0)))</f>
        <v/>
      </c>
      <c r="V818" s="72" t="str">
        <f t="shared" si="12"/>
        <v/>
      </c>
    </row>
    <row r="819" spans="1:22" x14ac:dyDescent="0.25">
      <c r="A819" s="47"/>
      <c r="B819" s="47"/>
      <c r="C819" s="47"/>
      <c r="D819" s="117"/>
      <c r="E819" s="47"/>
      <c r="F819" s="37"/>
      <c r="G819" s="47"/>
      <c r="H819" s="37"/>
      <c r="I819" s="37"/>
      <c r="J819" s="51"/>
      <c r="K819" s="51"/>
      <c r="L819" s="51"/>
      <c r="M819" s="51"/>
      <c r="N819" s="51"/>
      <c r="O819" s="51"/>
      <c r="P819" s="51"/>
      <c r="R819" s="38" t="s">
        <v>450</v>
      </c>
      <c r="S819" s="38" t="str" cm="1">
        <f t="array" ref="S819">_xlfn.XLOOKUP(R819,INDEX(Flettilisti,,1),INDEX(Flettilisti,,2),,0)</f>
        <v>Vantar flokkun</v>
      </c>
      <c r="T819" s="38" t="str">
        <f>IF(ISBLANK(M819),"",IF(M819&lt;Gögn!$J$2,Gögn!$K$2,IF(M819&gt;Gögn!$J$4,Gögn!$K$4,Gögn!$K$3)))</f>
        <v/>
      </c>
      <c r="U819" s="49" t="str" cm="1">
        <f t="array" aca="1" ref="U819" ca="1">IF(ISBLANK(A819),"",IF(S819="Styrkhæft",_xlfn.XLOOKUP(T819,Vegalengdir[Texti],INDIRECT("Vegalengdir["&amp;'Upplýsingar um umsækjanda'!$B$10&amp;"]"),0%,0)))</f>
        <v/>
      </c>
      <c r="V819" s="72" t="str">
        <f t="shared" si="12"/>
        <v/>
      </c>
    </row>
    <row r="820" spans="1:22" x14ac:dyDescent="0.25">
      <c r="A820" s="47"/>
      <c r="B820" s="47"/>
      <c r="C820" s="47"/>
      <c r="D820" s="117"/>
      <c r="E820" s="47"/>
      <c r="F820" s="37"/>
      <c r="G820" s="47"/>
      <c r="H820" s="37"/>
      <c r="I820" s="37"/>
      <c r="J820" s="51"/>
      <c r="K820" s="51"/>
      <c r="L820" s="51"/>
      <c r="M820" s="51"/>
      <c r="N820" s="51"/>
      <c r="O820" s="51"/>
      <c r="P820" s="51"/>
      <c r="R820" s="38" t="s">
        <v>450</v>
      </c>
      <c r="S820" s="38" t="str" cm="1">
        <f t="array" ref="S820">_xlfn.XLOOKUP(R820,INDEX(Flettilisti,,1),INDEX(Flettilisti,,2),,0)</f>
        <v>Vantar flokkun</v>
      </c>
      <c r="T820" s="38" t="str">
        <f>IF(ISBLANK(M820),"",IF(M820&lt;Gögn!$J$2,Gögn!$K$2,IF(M820&gt;Gögn!$J$4,Gögn!$K$4,Gögn!$K$3)))</f>
        <v/>
      </c>
      <c r="U820" s="49" t="str" cm="1">
        <f t="array" aca="1" ref="U820" ca="1">IF(ISBLANK(A820),"",IF(S820="Styrkhæft",_xlfn.XLOOKUP(T820,Vegalengdir[Texti],INDIRECT("Vegalengdir["&amp;'Upplýsingar um umsækjanda'!$B$10&amp;"]"),0%,0)))</f>
        <v/>
      </c>
      <c r="V820" s="72" t="str">
        <f t="shared" si="12"/>
        <v/>
      </c>
    </row>
    <row r="821" spans="1:22" x14ac:dyDescent="0.25">
      <c r="A821" s="47"/>
      <c r="B821" s="47"/>
      <c r="C821" s="47"/>
      <c r="D821" s="117"/>
      <c r="E821" s="47"/>
      <c r="F821" s="37"/>
      <c r="G821" s="47"/>
      <c r="H821" s="37"/>
      <c r="I821" s="37"/>
      <c r="J821" s="51"/>
      <c r="K821" s="51"/>
      <c r="L821" s="51"/>
      <c r="M821" s="51"/>
      <c r="N821" s="51"/>
      <c r="O821" s="51"/>
      <c r="P821" s="51"/>
      <c r="R821" s="38" t="s">
        <v>450</v>
      </c>
      <c r="S821" s="38" t="str" cm="1">
        <f t="array" ref="S821">_xlfn.XLOOKUP(R821,INDEX(Flettilisti,,1),INDEX(Flettilisti,,2),,0)</f>
        <v>Vantar flokkun</v>
      </c>
      <c r="T821" s="38" t="str">
        <f>IF(ISBLANK(M821),"",IF(M821&lt;Gögn!$J$2,Gögn!$K$2,IF(M821&gt;Gögn!$J$4,Gögn!$K$4,Gögn!$K$3)))</f>
        <v/>
      </c>
      <c r="U821" s="49" t="str" cm="1">
        <f t="array" aca="1" ref="U821" ca="1">IF(ISBLANK(A821),"",IF(S821="Styrkhæft",_xlfn.XLOOKUP(T821,Vegalengdir[Texti],INDIRECT("Vegalengdir["&amp;'Upplýsingar um umsækjanda'!$B$10&amp;"]"),0%,0)))</f>
        <v/>
      </c>
      <c r="V821" s="72" t="str">
        <f t="shared" si="12"/>
        <v/>
      </c>
    </row>
    <row r="822" spans="1:22" x14ac:dyDescent="0.25">
      <c r="A822" s="47"/>
      <c r="B822" s="47"/>
      <c r="C822" s="47"/>
      <c r="D822" s="117"/>
      <c r="E822" s="47"/>
      <c r="F822" s="37"/>
      <c r="G822" s="47"/>
      <c r="H822" s="37"/>
      <c r="I822" s="37"/>
      <c r="J822" s="51"/>
      <c r="K822" s="51"/>
      <c r="L822" s="51"/>
      <c r="M822" s="51"/>
      <c r="N822" s="51"/>
      <c r="O822" s="51"/>
      <c r="P822" s="51"/>
      <c r="R822" s="38" t="s">
        <v>450</v>
      </c>
      <c r="S822" s="38" t="str" cm="1">
        <f t="array" ref="S822">_xlfn.XLOOKUP(R822,INDEX(Flettilisti,,1),INDEX(Flettilisti,,2),,0)</f>
        <v>Vantar flokkun</v>
      </c>
      <c r="T822" s="38" t="str">
        <f>IF(ISBLANK(M822),"",IF(M822&lt;Gögn!$J$2,Gögn!$K$2,IF(M822&gt;Gögn!$J$4,Gögn!$K$4,Gögn!$K$3)))</f>
        <v/>
      </c>
      <c r="U822" s="49" t="str" cm="1">
        <f t="array" aca="1" ref="U822" ca="1">IF(ISBLANK(A822),"",IF(S822="Styrkhæft",_xlfn.XLOOKUP(T822,Vegalengdir[Texti],INDIRECT("Vegalengdir["&amp;'Upplýsingar um umsækjanda'!$B$10&amp;"]"),0%,0)))</f>
        <v/>
      </c>
      <c r="V822" s="72" t="str">
        <f t="shared" si="12"/>
        <v/>
      </c>
    </row>
    <row r="823" spans="1:22" x14ac:dyDescent="0.25">
      <c r="A823" s="47"/>
      <c r="B823" s="47"/>
      <c r="C823" s="47"/>
      <c r="D823" s="117"/>
      <c r="E823" s="47"/>
      <c r="F823" s="37"/>
      <c r="G823" s="47"/>
      <c r="H823" s="37"/>
      <c r="I823" s="37"/>
      <c r="J823" s="51"/>
      <c r="K823" s="51"/>
      <c r="L823" s="51"/>
      <c r="M823" s="51"/>
      <c r="N823" s="51"/>
      <c r="O823" s="51"/>
      <c r="P823" s="51"/>
      <c r="R823" s="38" t="s">
        <v>450</v>
      </c>
      <c r="S823" s="38" t="str" cm="1">
        <f t="array" ref="S823">_xlfn.XLOOKUP(R823,INDEX(Flettilisti,,1),INDEX(Flettilisti,,2),,0)</f>
        <v>Vantar flokkun</v>
      </c>
      <c r="T823" s="38" t="str">
        <f>IF(ISBLANK(M823),"",IF(M823&lt;Gögn!$J$2,Gögn!$K$2,IF(M823&gt;Gögn!$J$4,Gögn!$K$4,Gögn!$K$3)))</f>
        <v/>
      </c>
      <c r="U823" s="49" t="str" cm="1">
        <f t="array" aca="1" ref="U823" ca="1">IF(ISBLANK(A823),"",IF(S823="Styrkhæft",_xlfn.XLOOKUP(T823,Vegalengdir[Texti],INDIRECT("Vegalengdir["&amp;'Upplýsingar um umsækjanda'!$B$10&amp;"]"),0%,0)))</f>
        <v/>
      </c>
      <c r="V823" s="72" t="str">
        <f t="shared" si="12"/>
        <v/>
      </c>
    </row>
    <row r="824" spans="1:22" x14ac:dyDescent="0.25">
      <c r="A824" s="47"/>
      <c r="B824" s="47"/>
      <c r="C824" s="47"/>
      <c r="D824" s="117"/>
      <c r="E824" s="47"/>
      <c r="F824" s="37"/>
      <c r="G824" s="47"/>
      <c r="H824" s="37"/>
      <c r="I824" s="37"/>
      <c r="J824" s="51"/>
      <c r="K824" s="51"/>
      <c r="L824" s="51"/>
      <c r="M824" s="51"/>
      <c r="N824" s="51"/>
      <c r="O824" s="51"/>
      <c r="P824" s="51"/>
      <c r="R824" s="38" t="s">
        <v>450</v>
      </c>
      <c r="S824" s="38" t="str" cm="1">
        <f t="array" ref="S824">_xlfn.XLOOKUP(R824,INDEX(Flettilisti,,1),INDEX(Flettilisti,,2),,0)</f>
        <v>Vantar flokkun</v>
      </c>
      <c r="T824" s="38" t="str">
        <f>IF(ISBLANK(M824),"",IF(M824&lt;Gögn!$J$2,Gögn!$K$2,IF(M824&gt;Gögn!$J$4,Gögn!$K$4,Gögn!$K$3)))</f>
        <v/>
      </c>
      <c r="U824" s="49" t="str" cm="1">
        <f t="array" aca="1" ref="U824" ca="1">IF(ISBLANK(A824),"",IF(S824="Styrkhæft",_xlfn.XLOOKUP(T824,Vegalengdir[Texti],INDIRECT("Vegalengdir["&amp;'Upplýsingar um umsækjanda'!$B$10&amp;"]"),0%,0)))</f>
        <v/>
      </c>
      <c r="V824" s="72" t="str">
        <f t="shared" si="12"/>
        <v/>
      </c>
    </row>
    <row r="825" spans="1:22" x14ac:dyDescent="0.25">
      <c r="A825" s="47"/>
      <c r="B825" s="47"/>
      <c r="C825" s="47"/>
      <c r="D825" s="117"/>
      <c r="E825" s="47"/>
      <c r="F825" s="37"/>
      <c r="G825" s="47"/>
      <c r="H825" s="37"/>
      <c r="I825" s="37"/>
      <c r="J825" s="51"/>
      <c r="K825" s="51"/>
      <c r="L825" s="51"/>
      <c r="M825" s="51"/>
      <c r="N825" s="51"/>
      <c r="O825" s="51"/>
      <c r="P825" s="51"/>
      <c r="R825" s="38" t="s">
        <v>450</v>
      </c>
      <c r="S825" s="38" t="str" cm="1">
        <f t="array" ref="S825">_xlfn.XLOOKUP(R825,INDEX(Flettilisti,,1),INDEX(Flettilisti,,2),,0)</f>
        <v>Vantar flokkun</v>
      </c>
      <c r="T825" s="38" t="str">
        <f>IF(ISBLANK(M825),"",IF(M825&lt;Gögn!$J$2,Gögn!$K$2,IF(M825&gt;Gögn!$J$4,Gögn!$K$4,Gögn!$K$3)))</f>
        <v/>
      </c>
      <c r="U825" s="49" t="str" cm="1">
        <f t="array" aca="1" ref="U825" ca="1">IF(ISBLANK(A825),"",IF(S825="Styrkhæft",_xlfn.XLOOKUP(T825,Vegalengdir[Texti],INDIRECT("Vegalengdir["&amp;'Upplýsingar um umsækjanda'!$B$10&amp;"]"),0%,0)))</f>
        <v/>
      </c>
      <c r="V825" s="72" t="str">
        <f t="shared" si="12"/>
        <v/>
      </c>
    </row>
    <row r="826" spans="1:22" x14ac:dyDescent="0.25">
      <c r="A826" s="47"/>
      <c r="B826" s="47"/>
      <c r="C826" s="47"/>
      <c r="D826" s="117"/>
      <c r="E826" s="47"/>
      <c r="F826" s="37"/>
      <c r="G826" s="47"/>
      <c r="H826" s="37"/>
      <c r="I826" s="37"/>
      <c r="J826" s="51"/>
      <c r="K826" s="51"/>
      <c r="L826" s="51"/>
      <c r="M826" s="51"/>
      <c r="N826" s="51"/>
      <c r="O826" s="51"/>
      <c r="P826" s="51"/>
      <c r="R826" s="38" t="s">
        <v>450</v>
      </c>
      <c r="S826" s="38" t="str" cm="1">
        <f t="array" ref="S826">_xlfn.XLOOKUP(R826,INDEX(Flettilisti,,1),INDEX(Flettilisti,,2),,0)</f>
        <v>Vantar flokkun</v>
      </c>
      <c r="T826" s="38" t="str">
        <f>IF(ISBLANK(M826),"",IF(M826&lt;Gögn!$J$2,Gögn!$K$2,IF(M826&gt;Gögn!$J$4,Gögn!$K$4,Gögn!$K$3)))</f>
        <v/>
      </c>
      <c r="U826" s="49" t="str" cm="1">
        <f t="array" aca="1" ref="U826" ca="1">IF(ISBLANK(A826),"",IF(S826="Styrkhæft",_xlfn.XLOOKUP(T826,Vegalengdir[Texti],INDIRECT("Vegalengdir["&amp;'Upplýsingar um umsækjanda'!$B$10&amp;"]"),0%,0)))</f>
        <v/>
      </c>
      <c r="V826" s="72" t="str">
        <f t="shared" si="12"/>
        <v/>
      </c>
    </row>
    <row r="827" spans="1:22" x14ac:dyDescent="0.25">
      <c r="A827" s="47"/>
      <c r="B827" s="47"/>
      <c r="C827" s="47"/>
      <c r="D827" s="117"/>
      <c r="E827" s="47"/>
      <c r="F827" s="37"/>
      <c r="G827" s="47"/>
      <c r="H827" s="37"/>
      <c r="I827" s="37"/>
      <c r="J827" s="51"/>
      <c r="K827" s="51"/>
      <c r="L827" s="51"/>
      <c r="M827" s="51"/>
      <c r="N827" s="51"/>
      <c r="O827" s="51"/>
      <c r="P827" s="51"/>
      <c r="R827" s="38" t="s">
        <v>450</v>
      </c>
      <c r="S827" s="38" t="str" cm="1">
        <f t="array" ref="S827">_xlfn.XLOOKUP(R827,INDEX(Flettilisti,,1),INDEX(Flettilisti,,2),,0)</f>
        <v>Vantar flokkun</v>
      </c>
      <c r="T827" s="38" t="str">
        <f>IF(ISBLANK(M827),"",IF(M827&lt;Gögn!$J$2,Gögn!$K$2,IF(M827&gt;Gögn!$J$4,Gögn!$K$4,Gögn!$K$3)))</f>
        <v/>
      </c>
      <c r="U827" s="49" t="str" cm="1">
        <f t="array" aca="1" ref="U827" ca="1">IF(ISBLANK(A827),"",IF(S827="Styrkhæft",_xlfn.XLOOKUP(T827,Vegalengdir[Texti],INDIRECT("Vegalengdir["&amp;'Upplýsingar um umsækjanda'!$B$10&amp;"]"),0%,0)))</f>
        <v/>
      </c>
      <c r="V827" s="72" t="str">
        <f t="shared" si="12"/>
        <v/>
      </c>
    </row>
    <row r="828" spans="1:22" x14ac:dyDescent="0.25">
      <c r="A828" s="47"/>
      <c r="B828" s="47"/>
      <c r="C828" s="47"/>
      <c r="D828" s="117"/>
      <c r="E828" s="47"/>
      <c r="F828" s="37"/>
      <c r="G828" s="47"/>
      <c r="H828" s="37"/>
      <c r="I828" s="37"/>
      <c r="J828" s="51"/>
      <c r="K828" s="51"/>
      <c r="L828" s="51"/>
      <c r="M828" s="51"/>
      <c r="N828" s="51"/>
      <c r="O828" s="51"/>
      <c r="P828" s="51"/>
      <c r="R828" s="38" t="s">
        <v>450</v>
      </c>
      <c r="S828" s="38" t="str" cm="1">
        <f t="array" ref="S828">_xlfn.XLOOKUP(R828,INDEX(Flettilisti,,1),INDEX(Flettilisti,,2),,0)</f>
        <v>Vantar flokkun</v>
      </c>
      <c r="T828" s="38" t="str">
        <f>IF(ISBLANK(M828),"",IF(M828&lt;Gögn!$J$2,Gögn!$K$2,IF(M828&gt;Gögn!$J$4,Gögn!$K$4,Gögn!$K$3)))</f>
        <v/>
      </c>
      <c r="U828" s="49" t="str" cm="1">
        <f t="array" aca="1" ref="U828" ca="1">IF(ISBLANK(A828),"",IF(S828="Styrkhæft",_xlfn.XLOOKUP(T828,Vegalengdir[Texti],INDIRECT("Vegalengdir["&amp;'Upplýsingar um umsækjanda'!$B$10&amp;"]"),0%,0)))</f>
        <v/>
      </c>
      <c r="V828" s="72" t="str">
        <f t="shared" si="12"/>
        <v/>
      </c>
    </row>
    <row r="829" spans="1:22" x14ac:dyDescent="0.25">
      <c r="A829" s="47"/>
      <c r="B829" s="47"/>
      <c r="C829" s="47"/>
      <c r="D829" s="117"/>
      <c r="E829" s="47"/>
      <c r="F829" s="37"/>
      <c r="G829" s="47"/>
      <c r="H829" s="37"/>
      <c r="I829" s="37"/>
      <c r="J829" s="51"/>
      <c r="K829" s="51"/>
      <c r="L829" s="51"/>
      <c r="M829" s="51"/>
      <c r="N829" s="51"/>
      <c r="O829" s="51"/>
      <c r="P829" s="51"/>
      <c r="R829" s="38" t="s">
        <v>450</v>
      </c>
      <c r="S829" s="38" t="str" cm="1">
        <f t="array" ref="S829">_xlfn.XLOOKUP(R829,INDEX(Flettilisti,,1),INDEX(Flettilisti,,2),,0)</f>
        <v>Vantar flokkun</v>
      </c>
      <c r="T829" s="38" t="str">
        <f>IF(ISBLANK(M829),"",IF(M829&lt;Gögn!$J$2,Gögn!$K$2,IF(M829&gt;Gögn!$J$4,Gögn!$K$4,Gögn!$K$3)))</f>
        <v/>
      </c>
      <c r="U829" s="49" t="str" cm="1">
        <f t="array" aca="1" ref="U829" ca="1">IF(ISBLANK(A829),"",IF(S829="Styrkhæft",_xlfn.XLOOKUP(T829,Vegalengdir[Texti],INDIRECT("Vegalengdir["&amp;'Upplýsingar um umsækjanda'!$B$10&amp;"]"),0%,0)))</f>
        <v/>
      </c>
      <c r="V829" s="72" t="str">
        <f t="shared" si="12"/>
        <v/>
      </c>
    </row>
    <row r="830" spans="1:22" x14ac:dyDescent="0.25">
      <c r="A830" s="47"/>
      <c r="B830" s="47"/>
      <c r="C830" s="47"/>
      <c r="D830" s="117"/>
      <c r="E830" s="47"/>
      <c r="F830" s="37"/>
      <c r="G830" s="47"/>
      <c r="H830" s="37"/>
      <c r="I830" s="37"/>
      <c r="J830" s="51"/>
      <c r="K830" s="51"/>
      <c r="L830" s="51"/>
      <c r="M830" s="51"/>
      <c r="N830" s="51"/>
      <c r="O830" s="51"/>
      <c r="P830" s="51"/>
      <c r="R830" s="38" t="s">
        <v>450</v>
      </c>
      <c r="S830" s="38" t="str" cm="1">
        <f t="array" ref="S830">_xlfn.XLOOKUP(R830,INDEX(Flettilisti,,1),INDEX(Flettilisti,,2),,0)</f>
        <v>Vantar flokkun</v>
      </c>
      <c r="T830" s="38" t="str">
        <f>IF(ISBLANK(M830),"",IF(M830&lt;Gögn!$J$2,Gögn!$K$2,IF(M830&gt;Gögn!$J$4,Gögn!$K$4,Gögn!$K$3)))</f>
        <v/>
      </c>
      <c r="U830" s="49" t="str" cm="1">
        <f t="array" aca="1" ref="U830" ca="1">IF(ISBLANK(A830),"",IF(S830="Styrkhæft",_xlfn.XLOOKUP(T830,Vegalengdir[Texti],INDIRECT("Vegalengdir["&amp;'Upplýsingar um umsækjanda'!$B$10&amp;"]"),0%,0)))</f>
        <v/>
      </c>
      <c r="V830" s="72" t="str">
        <f t="shared" si="12"/>
        <v/>
      </c>
    </row>
    <row r="831" spans="1:22" x14ac:dyDescent="0.25">
      <c r="A831" s="47"/>
      <c r="B831" s="47"/>
      <c r="C831" s="47"/>
      <c r="D831" s="117"/>
      <c r="E831" s="47"/>
      <c r="F831" s="37"/>
      <c r="G831" s="47"/>
      <c r="H831" s="37"/>
      <c r="I831" s="37"/>
      <c r="J831" s="51"/>
      <c r="K831" s="51"/>
      <c r="L831" s="51"/>
      <c r="M831" s="51"/>
      <c r="N831" s="51"/>
      <c r="O831" s="51"/>
      <c r="P831" s="51"/>
      <c r="R831" s="38" t="s">
        <v>450</v>
      </c>
      <c r="S831" s="38" t="str" cm="1">
        <f t="array" ref="S831">_xlfn.XLOOKUP(R831,INDEX(Flettilisti,,1),INDEX(Flettilisti,,2),,0)</f>
        <v>Vantar flokkun</v>
      </c>
      <c r="T831" s="38" t="str">
        <f>IF(ISBLANK(M831),"",IF(M831&lt;Gögn!$J$2,Gögn!$K$2,IF(M831&gt;Gögn!$J$4,Gögn!$K$4,Gögn!$K$3)))</f>
        <v/>
      </c>
      <c r="U831" s="49" t="str" cm="1">
        <f t="array" aca="1" ref="U831" ca="1">IF(ISBLANK(A831),"",IF(S831="Styrkhæft",_xlfn.XLOOKUP(T831,Vegalengdir[Texti],INDIRECT("Vegalengdir["&amp;'Upplýsingar um umsækjanda'!$B$10&amp;"]"),0%,0)))</f>
        <v/>
      </c>
      <c r="V831" s="72" t="str">
        <f t="shared" si="12"/>
        <v/>
      </c>
    </row>
    <row r="832" spans="1:22" x14ac:dyDescent="0.25">
      <c r="A832" s="47"/>
      <c r="B832" s="47"/>
      <c r="C832" s="47"/>
      <c r="D832" s="117"/>
      <c r="E832" s="47"/>
      <c r="F832" s="37"/>
      <c r="G832" s="47"/>
      <c r="H832" s="37"/>
      <c r="I832" s="37"/>
      <c r="J832" s="51"/>
      <c r="K832" s="51"/>
      <c r="L832" s="51"/>
      <c r="M832" s="51"/>
      <c r="N832" s="51"/>
      <c r="O832" s="51"/>
      <c r="P832" s="51"/>
      <c r="R832" s="38" t="s">
        <v>450</v>
      </c>
      <c r="S832" s="38" t="str" cm="1">
        <f t="array" ref="S832">_xlfn.XLOOKUP(R832,INDEX(Flettilisti,,1),INDEX(Flettilisti,,2),,0)</f>
        <v>Vantar flokkun</v>
      </c>
      <c r="T832" s="38" t="str">
        <f>IF(ISBLANK(M832),"",IF(M832&lt;Gögn!$J$2,Gögn!$K$2,IF(M832&gt;Gögn!$J$4,Gögn!$K$4,Gögn!$K$3)))</f>
        <v/>
      </c>
      <c r="U832" s="49" t="str" cm="1">
        <f t="array" aca="1" ref="U832" ca="1">IF(ISBLANK(A832),"",IF(S832="Styrkhæft",_xlfn.XLOOKUP(T832,Vegalengdir[Texti],INDIRECT("Vegalengdir["&amp;'Upplýsingar um umsækjanda'!$B$10&amp;"]"),0%,0)))</f>
        <v/>
      </c>
      <c r="V832" s="72" t="str">
        <f t="shared" si="12"/>
        <v/>
      </c>
    </row>
    <row r="833" spans="1:22" x14ac:dyDescent="0.25">
      <c r="A833" s="47"/>
      <c r="B833" s="47"/>
      <c r="C833" s="47"/>
      <c r="D833" s="117"/>
      <c r="E833" s="47"/>
      <c r="F833" s="37"/>
      <c r="G833" s="47"/>
      <c r="H833" s="37"/>
      <c r="I833" s="37"/>
      <c r="J833" s="51"/>
      <c r="K833" s="51"/>
      <c r="L833" s="51"/>
      <c r="M833" s="51"/>
      <c r="N833" s="51"/>
      <c r="O833" s="51"/>
      <c r="P833" s="51"/>
      <c r="R833" s="38" t="s">
        <v>450</v>
      </c>
      <c r="S833" s="38" t="str" cm="1">
        <f t="array" ref="S833">_xlfn.XLOOKUP(R833,INDEX(Flettilisti,,1),INDEX(Flettilisti,,2),,0)</f>
        <v>Vantar flokkun</v>
      </c>
      <c r="T833" s="38" t="str">
        <f>IF(ISBLANK(M833),"",IF(M833&lt;Gögn!$J$2,Gögn!$K$2,IF(M833&gt;Gögn!$J$4,Gögn!$K$4,Gögn!$K$3)))</f>
        <v/>
      </c>
      <c r="U833" s="49" t="str" cm="1">
        <f t="array" aca="1" ref="U833" ca="1">IF(ISBLANK(A833),"",IF(S833="Styrkhæft",_xlfn.XLOOKUP(T833,Vegalengdir[Texti],INDIRECT("Vegalengdir["&amp;'Upplýsingar um umsækjanda'!$B$10&amp;"]"),0%,0)))</f>
        <v/>
      </c>
      <c r="V833" s="72" t="str">
        <f t="shared" si="12"/>
        <v/>
      </c>
    </row>
    <row r="834" spans="1:22" x14ac:dyDescent="0.25">
      <c r="A834" s="47"/>
      <c r="B834" s="47"/>
      <c r="C834" s="47"/>
      <c r="D834" s="117"/>
      <c r="E834" s="47"/>
      <c r="F834" s="37"/>
      <c r="G834" s="47"/>
      <c r="H834" s="37"/>
      <c r="I834" s="37"/>
      <c r="J834" s="51"/>
      <c r="K834" s="51"/>
      <c r="L834" s="51"/>
      <c r="M834" s="51"/>
      <c r="N834" s="51"/>
      <c r="O834" s="51"/>
      <c r="P834" s="51"/>
      <c r="R834" s="38" t="s">
        <v>450</v>
      </c>
      <c r="S834" s="38" t="str" cm="1">
        <f t="array" ref="S834">_xlfn.XLOOKUP(R834,INDEX(Flettilisti,,1),INDEX(Flettilisti,,2),,0)</f>
        <v>Vantar flokkun</v>
      </c>
      <c r="T834" s="38" t="str">
        <f>IF(ISBLANK(M834),"",IF(M834&lt;Gögn!$J$2,Gögn!$K$2,IF(M834&gt;Gögn!$J$4,Gögn!$K$4,Gögn!$K$3)))</f>
        <v/>
      </c>
      <c r="U834" s="49" t="str" cm="1">
        <f t="array" aca="1" ref="U834" ca="1">IF(ISBLANK(A834),"",IF(S834="Styrkhæft",_xlfn.XLOOKUP(T834,Vegalengdir[Texti],INDIRECT("Vegalengdir["&amp;'Upplýsingar um umsækjanda'!$B$10&amp;"]"),0%,0)))</f>
        <v/>
      </c>
      <c r="V834" s="72" t="str">
        <f t="shared" si="12"/>
        <v/>
      </c>
    </row>
    <row r="835" spans="1:22" x14ac:dyDescent="0.25">
      <c r="A835" s="47"/>
      <c r="B835" s="47"/>
      <c r="C835" s="47"/>
      <c r="D835" s="117"/>
      <c r="E835" s="47"/>
      <c r="F835" s="37"/>
      <c r="G835" s="47"/>
      <c r="H835" s="37"/>
      <c r="I835" s="37"/>
      <c r="J835" s="51"/>
      <c r="K835" s="51"/>
      <c r="L835" s="51"/>
      <c r="M835" s="51"/>
      <c r="N835" s="51"/>
      <c r="O835" s="51"/>
      <c r="P835" s="51"/>
      <c r="R835" s="38" t="s">
        <v>450</v>
      </c>
      <c r="S835" s="38" t="str" cm="1">
        <f t="array" ref="S835">_xlfn.XLOOKUP(R835,INDEX(Flettilisti,,1),INDEX(Flettilisti,,2),,0)</f>
        <v>Vantar flokkun</v>
      </c>
      <c r="T835" s="38" t="str">
        <f>IF(ISBLANK(M835),"",IF(M835&lt;Gögn!$J$2,Gögn!$K$2,IF(M835&gt;Gögn!$J$4,Gögn!$K$4,Gögn!$K$3)))</f>
        <v/>
      </c>
      <c r="U835" s="49" t="str" cm="1">
        <f t="array" aca="1" ref="U835" ca="1">IF(ISBLANK(A835),"",IF(S835="Styrkhæft",_xlfn.XLOOKUP(T835,Vegalengdir[Texti],INDIRECT("Vegalengdir["&amp;'Upplýsingar um umsækjanda'!$B$10&amp;"]"),0%,0)))</f>
        <v/>
      </c>
      <c r="V835" s="72" t="str">
        <f t="shared" ref="V835:V898" si="13">IF(ISBLANK(A835),"",U835*P835)</f>
        <v/>
      </c>
    </row>
    <row r="836" spans="1:22" x14ac:dyDescent="0.25">
      <c r="A836" s="47"/>
      <c r="B836" s="47"/>
      <c r="C836" s="47"/>
      <c r="D836" s="117"/>
      <c r="E836" s="47"/>
      <c r="F836" s="37"/>
      <c r="G836" s="47"/>
      <c r="H836" s="37"/>
      <c r="I836" s="37"/>
      <c r="J836" s="51"/>
      <c r="K836" s="51"/>
      <c r="L836" s="51"/>
      <c r="M836" s="51"/>
      <c r="N836" s="51"/>
      <c r="O836" s="51"/>
      <c r="P836" s="51"/>
      <c r="R836" s="38" t="s">
        <v>450</v>
      </c>
      <c r="S836" s="38" t="str" cm="1">
        <f t="array" ref="S836">_xlfn.XLOOKUP(R836,INDEX(Flettilisti,,1),INDEX(Flettilisti,,2),,0)</f>
        <v>Vantar flokkun</v>
      </c>
      <c r="T836" s="38" t="str">
        <f>IF(ISBLANK(M836),"",IF(M836&lt;Gögn!$J$2,Gögn!$K$2,IF(M836&gt;Gögn!$J$4,Gögn!$K$4,Gögn!$K$3)))</f>
        <v/>
      </c>
      <c r="U836" s="49" t="str" cm="1">
        <f t="array" aca="1" ref="U836" ca="1">IF(ISBLANK(A836),"",IF(S836="Styrkhæft",_xlfn.XLOOKUP(T836,Vegalengdir[Texti],INDIRECT("Vegalengdir["&amp;'Upplýsingar um umsækjanda'!$B$10&amp;"]"),0%,0)))</f>
        <v/>
      </c>
      <c r="V836" s="72" t="str">
        <f t="shared" si="13"/>
        <v/>
      </c>
    </row>
    <row r="837" spans="1:22" x14ac:dyDescent="0.25">
      <c r="A837" s="47"/>
      <c r="B837" s="47"/>
      <c r="C837" s="47"/>
      <c r="D837" s="117"/>
      <c r="E837" s="47"/>
      <c r="F837" s="37"/>
      <c r="G837" s="47"/>
      <c r="H837" s="37"/>
      <c r="I837" s="37"/>
      <c r="J837" s="51"/>
      <c r="K837" s="51"/>
      <c r="L837" s="51"/>
      <c r="M837" s="51"/>
      <c r="N837" s="51"/>
      <c r="O837" s="51"/>
      <c r="P837" s="51"/>
      <c r="R837" s="38" t="s">
        <v>450</v>
      </c>
      <c r="S837" s="38" t="str" cm="1">
        <f t="array" ref="S837">_xlfn.XLOOKUP(R837,INDEX(Flettilisti,,1),INDEX(Flettilisti,,2),,0)</f>
        <v>Vantar flokkun</v>
      </c>
      <c r="T837" s="38" t="str">
        <f>IF(ISBLANK(M837),"",IF(M837&lt;Gögn!$J$2,Gögn!$K$2,IF(M837&gt;Gögn!$J$4,Gögn!$K$4,Gögn!$K$3)))</f>
        <v/>
      </c>
      <c r="U837" s="49" t="str" cm="1">
        <f t="array" aca="1" ref="U837" ca="1">IF(ISBLANK(A837),"",IF(S837="Styrkhæft",_xlfn.XLOOKUP(T837,Vegalengdir[Texti],INDIRECT("Vegalengdir["&amp;'Upplýsingar um umsækjanda'!$B$10&amp;"]"),0%,0)))</f>
        <v/>
      </c>
      <c r="V837" s="72" t="str">
        <f t="shared" si="13"/>
        <v/>
      </c>
    </row>
    <row r="838" spans="1:22" x14ac:dyDescent="0.25">
      <c r="A838" s="47"/>
      <c r="B838" s="47"/>
      <c r="C838" s="47"/>
      <c r="D838" s="117"/>
      <c r="E838" s="47"/>
      <c r="F838" s="37"/>
      <c r="G838" s="47"/>
      <c r="H838" s="37"/>
      <c r="I838" s="37"/>
      <c r="J838" s="51"/>
      <c r="K838" s="51"/>
      <c r="L838" s="51"/>
      <c r="M838" s="51"/>
      <c r="N838" s="51"/>
      <c r="O838" s="51"/>
      <c r="P838" s="51"/>
      <c r="R838" s="38" t="s">
        <v>450</v>
      </c>
      <c r="S838" s="38" t="str" cm="1">
        <f t="array" ref="S838">_xlfn.XLOOKUP(R838,INDEX(Flettilisti,,1),INDEX(Flettilisti,,2),,0)</f>
        <v>Vantar flokkun</v>
      </c>
      <c r="T838" s="38" t="str">
        <f>IF(ISBLANK(M838),"",IF(M838&lt;Gögn!$J$2,Gögn!$K$2,IF(M838&gt;Gögn!$J$4,Gögn!$K$4,Gögn!$K$3)))</f>
        <v/>
      </c>
      <c r="U838" s="49" t="str" cm="1">
        <f t="array" aca="1" ref="U838" ca="1">IF(ISBLANK(A838),"",IF(S838="Styrkhæft",_xlfn.XLOOKUP(T838,Vegalengdir[Texti],INDIRECT("Vegalengdir["&amp;'Upplýsingar um umsækjanda'!$B$10&amp;"]"),0%,0)))</f>
        <v/>
      </c>
      <c r="V838" s="72" t="str">
        <f t="shared" si="13"/>
        <v/>
      </c>
    </row>
    <row r="839" spans="1:22" x14ac:dyDescent="0.25">
      <c r="A839" s="47"/>
      <c r="B839" s="47"/>
      <c r="C839" s="47"/>
      <c r="D839" s="117"/>
      <c r="E839" s="47"/>
      <c r="F839" s="37"/>
      <c r="G839" s="47"/>
      <c r="H839" s="37"/>
      <c r="I839" s="37"/>
      <c r="J839" s="51"/>
      <c r="K839" s="51"/>
      <c r="L839" s="51"/>
      <c r="M839" s="51"/>
      <c r="N839" s="51"/>
      <c r="O839" s="51"/>
      <c r="P839" s="51"/>
      <c r="R839" s="38" t="s">
        <v>450</v>
      </c>
      <c r="S839" s="38" t="str" cm="1">
        <f t="array" ref="S839">_xlfn.XLOOKUP(R839,INDEX(Flettilisti,,1),INDEX(Flettilisti,,2),,0)</f>
        <v>Vantar flokkun</v>
      </c>
      <c r="T839" s="38" t="str">
        <f>IF(ISBLANK(M839),"",IF(M839&lt;Gögn!$J$2,Gögn!$K$2,IF(M839&gt;Gögn!$J$4,Gögn!$K$4,Gögn!$K$3)))</f>
        <v/>
      </c>
      <c r="U839" s="49" t="str" cm="1">
        <f t="array" aca="1" ref="U839" ca="1">IF(ISBLANK(A839),"",IF(S839="Styrkhæft",_xlfn.XLOOKUP(T839,Vegalengdir[Texti],INDIRECT("Vegalengdir["&amp;'Upplýsingar um umsækjanda'!$B$10&amp;"]"),0%,0)))</f>
        <v/>
      </c>
      <c r="V839" s="72" t="str">
        <f t="shared" si="13"/>
        <v/>
      </c>
    </row>
    <row r="840" spans="1:22" x14ac:dyDescent="0.25">
      <c r="A840" s="47"/>
      <c r="B840" s="47"/>
      <c r="C840" s="47"/>
      <c r="D840" s="117"/>
      <c r="E840" s="47"/>
      <c r="F840" s="37"/>
      <c r="G840" s="47"/>
      <c r="H840" s="37"/>
      <c r="I840" s="37"/>
      <c r="J840" s="51"/>
      <c r="K840" s="51"/>
      <c r="L840" s="51"/>
      <c r="M840" s="51"/>
      <c r="N840" s="51"/>
      <c r="O840" s="51"/>
      <c r="P840" s="51"/>
      <c r="R840" s="38" t="s">
        <v>450</v>
      </c>
      <c r="S840" s="38" t="str" cm="1">
        <f t="array" ref="S840">_xlfn.XLOOKUP(R840,INDEX(Flettilisti,,1),INDEX(Flettilisti,,2),,0)</f>
        <v>Vantar flokkun</v>
      </c>
      <c r="T840" s="38" t="str">
        <f>IF(ISBLANK(M840),"",IF(M840&lt;Gögn!$J$2,Gögn!$K$2,IF(M840&gt;Gögn!$J$4,Gögn!$K$4,Gögn!$K$3)))</f>
        <v/>
      </c>
      <c r="U840" s="49" t="str" cm="1">
        <f t="array" aca="1" ref="U840" ca="1">IF(ISBLANK(A840),"",IF(S840="Styrkhæft",_xlfn.XLOOKUP(T840,Vegalengdir[Texti],INDIRECT("Vegalengdir["&amp;'Upplýsingar um umsækjanda'!$B$10&amp;"]"),0%,0)))</f>
        <v/>
      </c>
      <c r="V840" s="72" t="str">
        <f t="shared" si="13"/>
        <v/>
      </c>
    </row>
    <row r="841" spans="1:22" x14ac:dyDescent="0.25">
      <c r="A841" s="47"/>
      <c r="B841" s="47"/>
      <c r="C841" s="47"/>
      <c r="D841" s="117"/>
      <c r="E841" s="47"/>
      <c r="F841" s="37"/>
      <c r="G841" s="47"/>
      <c r="H841" s="37"/>
      <c r="I841" s="37"/>
      <c r="J841" s="51"/>
      <c r="K841" s="51"/>
      <c r="L841" s="51"/>
      <c r="M841" s="51"/>
      <c r="N841" s="51"/>
      <c r="O841" s="51"/>
      <c r="P841" s="51"/>
      <c r="R841" s="38" t="s">
        <v>450</v>
      </c>
      <c r="S841" s="38" t="str" cm="1">
        <f t="array" ref="S841">_xlfn.XLOOKUP(R841,INDEX(Flettilisti,,1),INDEX(Flettilisti,,2),,0)</f>
        <v>Vantar flokkun</v>
      </c>
      <c r="T841" s="38" t="str">
        <f>IF(ISBLANK(M841),"",IF(M841&lt;Gögn!$J$2,Gögn!$K$2,IF(M841&gt;Gögn!$J$4,Gögn!$K$4,Gögn!$K$3)))</f>
        <v/>
      </c>
      <c r="U841" s="49" t="str" cm="1">
        <f t="array" aca="1" ref="U841" ca="1">IF(ISBLANK(A841),"",IF(S841="Styrkhæft",_xlfn.XLOOKUP(T841,Vegalengdir[Texti],INDIRECT("Vegalengdir["&amp;'Upplýsingar um umsækjanda'!$B$10&amp;"]"),0%,0)))</f>
        <v/>
      </c>
      <c r="V841" s="72" t="str">
        <f t="shared" si="13"/>
        <v/>
      </c>
    </row>
    <row r="842" spans="1:22" x14ac:dyDescent="0.25">
      <c r="A842" s="47"/>
      <c r="B842" s="47"/>
      <c r="C842" s="47"/>
      <c r="D842" s="117"/>
      <c r="E842" s="47"/>
      <c r="F842" s="37"/>
      <c r="G842" s="47"/>
      <c r="H842" s="37"/>
      <c r="I842" s="37"/>
      <c r="J842" s="51"/>
      <c r="K842" s="51"/>
      <c r="L842" s="51"/>
      <c r="M842" s="51"/>
      <c r="N842" s="51"/>
      <c r="O842" s="51"/>
      <c r="P842" s="51"/>
      <c r="R842" s="38" t="s">
        <v>450</v>
      </c>
      <c r="S842" s="38" t="str" cm="1">
        <f t="array" ref="S842">_xlfn.XLOOKUP(R842,INDEX(Flettilisti,,1),INDEX(Flettilisti,,2),,0)</f>
        <v>Vantar flokkun</v>
      </c>
      <c r="T842" s="38" t="str">
        <f>IF(ISBLANK(M842),"",IF(M842&lt;Gögn!$J$2,Gögn!$K$2,IF(M842&gt;Gögn!$J$4,Gögn!$K$4,Gögn!$K$3)))</f>
        <v/>
      </c>
      <c r="U842" s="49" t="str" cm="1">
        <f t="array" aca="1" ref="U842" ca="1">IF(ISBLANK(A842),"",IF(S842="Styrkhæft",_xlfn.XLOOKUP(T842,Vegalengdir[Texti],INDIRECT("Vegalengdir["&amp;'Upplýsingar um umsækjanda'!$B$10&amp;"]"),0%,0)))</f>
        <v/>
      </c>
      <c r="V842" s="72" t="str">
        <f t="shared" si="13"/>
        <v/>
      </c>
    </row>
    <row r="843" spans="1:22" x14ac:dyDescent="0.25">
      <c r="A843" s="47"/>
      <c r="B843" s="47"/>
      <c r="C843" s="47"/>
      <c r="D843" s="117"/>
      <c r="E843" s="47"/>
      <c r="F843" s="37"/>
      <c r="G843" s="47"/>
      <c r="H843" s="37"/>
      <c r="I843" s="37"/>
      <c r="J843" s="51"/>
      <c r="K843" s="51"/>
      <c r="L843" s="51"/>
      <c r="M843" s="51"/>
      <c r="N843" s="51"/>
      <c r="O843" s="51"/>
      <c r="P843" s="51"/>
      <c r="R843" s="38" t="s">
        <v>450</v>
      </c>
      <c r="S843" s="38" t="str" cm="1">
        <f t="array" ref="S843">_xlfn.XLOOKUP(R843,INDEX(Flettilisti,,1),INDEX(Flettilisti,,2),,0)</f>
        <v>Vantar flokkun</v>
      </c>
      <c r="T843" s="38" t="str">
        <f>IF(ISBLANK(M843),"",IF(M843&lt;Gögn!$J$2,Gögn!$K$2,IF(M843&gt;Gögn!$J$4,Gögn!$K$4,Gögn!$K$3)))</f>
        <v/>
      </c>
      <c r="U843" s="49" t="str" cm="1">
        <f t="array" aca="1" ref="U843" ca="1">IF(ISBLANK(A843),"",IF(S843="Styrkhæft",_xlfn.XLOOKUP(T843,Vegalengdir[Texti],INDIRECT("Vegalengdir["&amp;'Upplýsingar um umsækjanda'!$B$10&amp;"]"),0%,0)))</f>
        <v/>
      </c>
      <c r="V843" s="72" t="str">
        <f t="shared" si="13"/>
        <v/>
      </c>
    </row>
    <row r="844" spans="1:22" x14ac:dyDescent="0.25">
      <c r="A844" s="47"/>
      <c r="B844" s="47"/>
      <c r="C844" s="47"/>
      <c r="D844" s="117"/>
      <c r="E844" s="47"/>
      <c r="F844" s="37"/>
      <c r="G844" s="47"/>
      <c r="H844" s="37"/>
      <c r="I844" s="37"/>
      <c r="J844" s="51"/>
      <c r="K844" s="51"/>
      <c r="L844" s="51"/>
      <c r="M844" s="51"/>
      <c r="N844" s="51"/>
      <c r="O844" s="51"/>
      <c r="P844" s="51"/>
      <c r="R844" s="38" t="s">
        <v>450</v>
      </c>
      <c r="S844" s="38" t="str" cm="1">
        <f t="array" ref="S844">_xlfn.XLOOKUP(R844,INDEX(Flettilisti,,1),INDEX(Flettilisti,,2),,0)</f>
        <v>Vantar flokkun</v>
      </c>
      <c r="T844" s="38" t="str">
        <f>IF(ISBLANK(M844),"",IF(M844&lt;Gögn!$J$2,Gögn!$K$2,IF(M844&gt;Gögn!$J$4,Gögn!$K$4,Gögn!$K$3)))</f>
        <v/>
      </c>
      <c r="U844" s="49" t="str" cm="1">
        <f t="array" aca="1" ref="U844" ca="1">IF(ISBLANK(A844),"",IF(S844="Styrkhæft",_xlfn.XLOOKUP(T844,Vegalengdir[Texti],INDIRECT("Vegalengdir["&amp;'Upplýsingar um umsækjanda'!$B$10&amp;"]"),0%,0)))</f>
        <v/>
      </c>
      <c r="V844" s="72" t="str">
        <f t="shared" si="13"/>
        <v/>
      </c>
    </row>
    <row r="845" spans="1:22" x14ac:dyDescent="0.25">
      <c r="A845" s="47"/>
      <c r="B845" s="47"/>
      <c r="C845" s="47"/>
      <c r="D845" s="117"/>
      <c r="E845" s="47"/>
      <c r="F845" s="37"/>
      <c r="G845" s="47"/>
      <c r="H845" s="37"/>
      <c r="I845" s="37"/>
      <c r="J845" s="51"/>
      <c r="K845" s="51"/>
      <c r="L845" s="51"/>
      <c r="M845" s="51"/>
      <c r="N845" s="51"/>
      <c r="O845" s="51"/>
      <c r="P845" s="51"/>
      <c r="R845" s="38" t="s">
        <v>450</v>
      </c>
      <c r="S845" s="38" t="str" cm="1">
        <f t="array" ref="S845">_xlfn.XLOOKUP(R845,INDEX(Flettilisti,,1),INDEX(Flettilisti,,2),,0)</f>
        <v>Vantar flokkun</v>
      </c>
      <c r="T845" s="38" t="str">
        <f>IF(ISBLANK(M845),"",IF(M845&lt;Gögn!$J$2,Gögn!$K$2,IF(M845&gt;Gögn!$J$4,Gögn!$K$4,Gögn!$K$3)))</f>
        <v/>
      </c>
      <c r="U845" s="49" t="str" cm="1">
        <f t="array" aca="1" ref="U845" ca="1">IF(ISBLANK(A845),"",IF(S845="Styrkhæft",_xlfn.XLOOKUP(T845,Vegalengdir[Texti],INDIRECT("Vegalengdir["&amp;'Upplýsingar um umsækjanda'!$B$10&amp;"]"),0%,0)))</f>
        <v/>
      </c>
      <c r="V845" s="72" t="str">
        <f t="shared" si="13"/>
        <v/>
      </c>
    </row>
    <row r="846" spans="1:22" x14ac:dyDescent="0.25">
      <c r="A846" s="47"/>
      <c r="B846" s="47"/>
      <c r="C846" s="47"/>
      <c r="D846" s="117"/>
      <c r="E846" s="47"/>
      <c r="F846" s="37"/>
      <c r="G846" s="47"/>
      <c r="H846" s="37"/>
      <c r="I846" s="37"/>
      <c r="J846" s="51"/>
      <c r="K846" s="51"/>
      <c r="L846" s="51"/>
      <c r="M846" s="51"/>
      <c r="N846" s="51"/>
      <c r="O846" s="51"/>
      <c r="P846" s="51"/>
      <c r="R846" s="38" t="s">
        <v>450</v>
      </c>
      <c r="S846" s="38" t="str" cm="1">
        <f t="array" ref="S846">_xlfn.XLOOKUP(R846,INDEX(Flettilisti,,1),INDEX(Flettilisti,,2),,0)</f>
        <v>Vantar flokkun</v>
      </c>
      <c r="T846" s="38" t="str">
        <f>IF(ISBLANK(M846),"",IF(M846&lt;Gögn!$J$2,Gögn!$K$2,IF(M846&gt;Gögn!$J$4,Gögn!$K$4,Gögn!$K$3)))</f>
        <v/>
      </c>
      <c r="U846" s="49" t="str" cm="1">
        <f t="array" aca="1" ref="U846" ca="1">IF(ISBLANK(A846),"",IF(S846="Styrkhæft",_xlfn.XLOOKUP(T846,Vegalengdir[Texti],INDIRECT("Vegalengdir["&amp;'Upplýsingar um umsækjanda'!$B$10&amp;"]"),0%,0)))</f>
        <v/>
      </c>
      <c r="V846" s="72" t="str">
        <f t="shared" si="13"/>
        <v/>
      </c>
    </row>
    <row r="847" spans="1:22" x14ac:dyDescent="0.25">
      <c r="A847" s="47"/>
      <c r="B847" s="47"/>
      <c r="C847" s="47"/>
      <c r="D847" s="117"/>
      <c r="E847" s="47"/>
      <c r="F847" s="37"/>
      <c r="G847" s="47"/>
      <c r="H847" s="37"/>
      <c r="I847" s="37"/>
      <c r="J847" s="51"/>
      <c r="K847" s="51"/>
      <c r="L847" s="51"/>
      <c r="M847" s="51"/>
      <c r="N847" s="51"/>
      <c r="O847" s="51"/>
      <c r="P847" s="51"/>
      <c r="R847" s="38" t="s">
        <v>450</v>
      </c>
      <c r="S847" s="38" t="str" cm="1">
        <f t="array" ref="S847">_xlfn.XLOOKUP(R847,INDEX(Flettilisti,,1),INDEX(Flettilisti,,2),,0)</f>
        <v>Vantar flokkun</v>
      </c>
      <c r="T847" s="38" t="str">
        <f>IF(ISBLANK(M847),"",IF(M847&lt;Gögn!$J$2,Gögn!$K$2,IF(M847&gt;Gögn!$J$4,Gögn!$K$4,Gögn!$K$3)))</f>
        <v/>
      </c>
      <c r="U847" s="49" t="str" cm="1">
        <f t="array" aca="1" ref="U847" ca="1">IF(ISBLANK(A847),"",IF(S847="Styrkhæft",_xlfn.XLOOKUP(T847,Vegalengdir[Texti],INDIRECT("Vegalengdir["&amp;'Upplýsingar um umsækjanda'!$B$10&amp;"]"),0%,0)))</f>
        <v/>
      </c>
      <c r="V847" s="72" t="str">
        <f t="shared" si="13"/>
        <v/>
      </c>
    </row>
    <row r="848" spans="1:22" x14ac:dyDescent="0.25">
      <c r="A848" s="47"/>
      <c r="B848" s="47"/>
      <c r="C848" s="47"/>
      <c r="D848" s="117"/>
      <c r="E848" s="47"/>
      <c r="F848" s="37"/>
      <c r="G848" s="47"/>
      <c r="H848" s="37"/>
      <c r="I848" s="37"/>
      <c r="J848" s="51"/>
      <c r="K848" s="51"/>
      <c r="L848" s="51"/>
      <c r="M848" s="51"/>
      <c r="N848" s="51"/>
      <c r="O848" s="51"/>
      <c r="P848" s="51"/>
      <c r="R848" s="38" t="s">
        <v>450</v>
      </c>
      <c r="S848" s="38" t="str" cm="1">
        <f t="array" ref="S848">_xlfn.XLOOKUP(R848,INDEX(Flettilisti,,1),INDEX(Flettilisti,,2),,0)</f>
        <v>Vantar flokkun</v>
      </c>
      <c r="T848" s="38" t="str">
        <f>IF(ISBLANK(M848),"",IF(M848&lt;Gögn!$J$2,Gögn!$K$2,IF(M848&gt;Gögn!$J$4,Gögn!$K$4,Gögn!$K$3)))</f>
        <v/>
      </c>
      <c r="U848" s="49" t="str" cm="1">
        <f t="array" aca="1" ref="U848" ca="1">IF(ISBLANK(A848),"",IF(S848="Styrkhæft",_xlfn.XLOOKUP(T848,Vegalengdir[Texti],INDIRECT("Vegalengdir["&amp;'Upplýsingar um umsækjanda'!$B$10&amp;"]"),0%,0)))</f>
        <v/>
      </c>
      <c r="V848" s="72" t="str">
        <f t="shared" si="13"/>
        <v/>
      </c>
    </row>
    <row r="849" spans="1:22" x14ac:dyDescent="0.25">
      <c r="A849" s="47"/>
      <c r="B849" s="47"/>
      <c r="C849" s="47"/>
      <c r="D849" s="117"/>
      <c r="E849" s="47"/>
      <c r="F849" s="37"/>
      <c r="G849" s="47"/>
      <c r="H849" s="37"/>
      <c r="I849" s="37"/>
      <c r="J849" s="51"/>
      <c r="K849" s="51"/>
      <c r="L849" s="51"/>
      <c r="M849" s="51"/>
      <c r="N849" s="51"/>
      <c r="O849" s="51"/>
      <c r="P849" s="51"/>
      <c r="R849" s="38" t="s">
        <v>450</v>
      </c>
      <c r="S849" s="38" t="str" cm="1">
        <f t="array" ref="S849">_xlfn.XLOOKUP(R849,INDEX(Flettilisti,,1),INDEX(Flettilisti,,2),,0)</f>
        <v>Vantar flokkun</v>
      </c>
      <c r="T849" s="38" t="str">
        <f>IF(ISBLANK(M849),"",IF(M849&lt;Gögn!$J$2,Gögn!$K$2,IF(M849&gt;Gögn!$J$4,Gögn!$K$4,Gögn!$K$3)))</f>
        <v/>
      </c>
      <c r="U849" s="49" t="str" cm="1">
        <f t="array" aca="1" ref="U849" ca="1">IF(ISBLANK(A849),"",IF(S849="Styrkhæft",_xlfn.XLOOKUP(T849,Vegalengdir[Texti],INDIRECT("Vegalengdir["&amp;'Upplýsingar um umsækjanda'!$B$10&amp;"]"),0%,0)))</f>
        <v/>
      </c>
      <c r="V849" s="72" t="str">
        <f t="shared" si="13"/>
        <v/>
      </c>
    </row>
    <row r="850" spans="1:22" x14ac:dyDescent="0.25">
      <c r="A850" s="47"/>
      <c r="B850" s="47"/>
      <c r="C850" s="47"/>
      <c r="D850" s="117"/>
      <c r="E850" s="47"/>
      <c r="F850" s="37"/>
      <c r="G850" s="47"/>
      <c r="H850" s="37"/>
      <c r="I850" s="37"/>
      <c r="J850" s="51"/>
      <c r="K850" s="51"/>
      <c r="L850" s="51"/>
      <c r="M850" s="51"/>
      <c r="N850" s="51"/>
      <c r="O850" s="51"/>
      <c r="P850" s="51"/>
      <c r="R850" s="38" t="s">
        <v>450</v>
      </c>
      <c r="S850" s="38" t="str" cm="1">
        <f t="array" ref="S850">_xlfn.XLOOKUP(R850,INDEX(Flettilisti,,1),INDEX(Flettilisti,,2),,0)</f>
        <v>Vantar flokkun</v>
      </c>
      <c r="T850" s="38" t="str">
        <f>IF(ISBLANK(M850),"",IF(M850&lt;Gögn!$J$2,Gögn!$K$2,IF(M850&gt;Gögn!$J$4,Gögn!$K$4,Gögn!$K$3)))</f>
        <v/>
      </c>
      <c r="U850" s="49" t="str" cm="1">
        <f t="array" aca="1" ref="U850" ca="1">IF(ISBLANK(A850),"",IF(S850="Styrkhæft",_xlfn.XLOOKUP(T850,Vegalengdir[Texti],INDIRECT("Vegalengdir["&amp;'Upplýsingar um umsækjanda'!$B$10&amp;"]"),0%,0)))</f>
        <v/>
      </c>
      <c r="V850" s="72" t="str">
        <f t="shared" si="13"/>
        <v/>
      </c>
    </row>
    <row r="851" spans="1:22" x14ac:dyDescent="0.25">
      <c r="A851" s="47"/>
      <c r="B851" s="47"/>
      <c r="C851" s="47"/>
      <c r="D851" s="117"/>
      <c r="E851" s="47"/>
      <c r="F851" s="37"/>
      <c r="G851" s="47"/>
      <c r="H851" s="37"/>
      <c r="I851" s="37"/>
      <c r="J851" s="51"/>
      <c r="K851" s="51"/>
      <c r="L851" s="51"/>
      <c r="M851" s="51"/>
      <c r="N851" s="51"/>
      <c r="O851" s="51"/>
      <c r="P851" s="51"/>
      <c r="R851" s="38" t="s">
        <v>450</v>
      </c>
      <c r="S851" s="38" t="str" cm="1">
        <f t="array" ref="S851">_xlfn.XLOOKUP(R851,INDEX(Flettilisti,,1),INDEX(Flettilisti,,2),,0)</f>
        <v>Vantar flokkun</v>
      </c>
      <c r="T851" s="38" t="str">
        <f>IF(ISBLANK(M851),"",IF(M851&lt;Gögn!$J$2,Gögn!$K$2,IF(M851&gt;Gögn!$J$4,Gögn!$K$4,Gögn!$K$3)))</f>
        <v/>
      </c>
      <c r="U851" s="49" t="str" cm="1">
        <f t="array" aca="1" ref="U851" ca="1">IF(ISBLANK(A851),"",IF(S851="Styrkhæft",_xlfn.XLOOKUP(T851,Vegalengdir[Texti],INDIRECT("Vegalengdir["&amp;'Upplýsingar um umsækjanda'!$B$10&amp;"]"),0%,0)))</f>
        <v/>
      </c>
      <c r="V851" s="72" t="str">
        <f t="shared" si="13"/>
        <v/>
      </c>
    </row>
    <row r="852" spans="1:22" x14ac:dyDescent="0.25">
      <c r="A852" s="47"/>
      <c r="B852" s="47"/>
      <c r="C852" s="47"/>
      <c r="D852" s="117"/>
      <c r="E852" s="47"/>
      <c r="F852" s="37"/>
      <c r="G852" s="47"/>
      <c r="H852" s="37"/>
      <c r="I852" s="37"/>
      <c r="J852" s="51"/>
      <c r="K852" s="51"/>
      <c r="L852" s="51"/>
      <c r="M852" s="51"/>
      <c r="N852" s="51"/>
      <c r="O852" s="51"/>
      <c r="P852" s="51"/>
      <c r="R852" s="38" t="s">
        <v>450</v>
      </c>
      <c r="S852" s="38" t="str" cm="1">
        <f t="array" ref="S852">_xlfn.XLOOKUP(R852,INDEX(Flettilisti,,1),INDEX(Flettilisti,,2),,0)</f>
        <v>Vantar flokkun</v>
      </c>
      <c r="T852" s="38" t="str">
        <f>IF(ISBLANK(M852),"",IF(M852&lt;Gögn!$J$2,Gögn!$K$2,IF(M852&gt;Gögn!$J$4,Gögn!$K$4,Gögn!$K$3)))</f>
        <v/>
      </c>
      <c r="U852" s="49" t="str" cm="1">
        <f t="array" aca="1" ref="U852" ca="1">IF(ISBLANK(A852),"",IF(S852="Styrkhæft",_xlfn.XLOOKUP(T852,Vegalengdir[Texti],INDIRECT("Vegalengdir["&amp;'Upplýsingar um umsækjanda'!$B$10&amp;"]"),0%,0)))</f>
        <v/>
      </c>
      <c r="V852" s="72" t="str">
        <f t="shared" si="13"/>
        <v/>
      </c>
    </row>
    <row r="853" spans="1:22" x14ac:dyDescent="0.25">
      <c r="A853" s="47"/>
      <c r="B853" s="47"/>
      <c r="C853" s="47"/>
      <c r="D853" s="117"/>
      <c r="E853" s="47"/>
      <c r="F853" s="37"/>
      <c r="G853" s="47"/>
      <c r="H853" s="37"/>
      <c r="I853" s="37"/>
      <c r="J853" s="51"/>
      <c r="K853" s="51"/>
      <c r="L853" s="51"/>
      <c r="M853" s="51"/>
      <c r="N853" s="51"/>
      <c r="O853" s="51"/>
      <c r="P853" s="51"/>
      <c r="R853" s="38" t="s">
        <v>450</v>
      </c>
      <c r="S853" s="38" t="str" cm="1">
        <f t="array" ref="S853">_xlfn.XLOOKUP(R853,INDEX(Flettilisti,,1),INDEX(Flettilisti,,2),,0)</f>
        <v>Vantar flokkun</v>
      </c>
      <c r="T853" s="38" t="str">
        <f>IF(ISBLANK(M853),"",IF(M853&lt;Gögn!$J$2,Gögn!$K$2,IF(M853&gt;Gögn!$J$4,Gögn!$K$4,Gögn!$K$3)))</f>
        <v/>
      </c>
      <c r="U853" s="49" t="str" cm="1">
        <f t="array" aca="1" ref="U853" ca="1">IF(ISBLANK(A853),"",IF(S853="Styrkhæft",_xlfn.XLOOKUP(T853,Vegalengdir[Texti],INDIRECT("Vegalengdir["&amp;'Upplýsingar um umsækjanda'!$B$10&amp;"]"),0%,0)))</f>
        <v/>
      </c>
      <c r="V853" s="72" t="str">
        <f t="shared" si="13"/>
        <v/>
      </c>
    </row>
    <row r="854" spans="1:22" x14ac:dyDescent="0.25">
      <c r="A854" s="47"/>
      <c r="B854" s="47"/>
      <c r="C854" s="47"/>
      <c r="D854" s="117"/>
      <c r="E854" s="47"/>
      <c r="F854" s="37"/>
      <c r="G854" s="47"/>
      <c r="H854" s="37"/>
      <c r="I854" s="37"/>
      <c r="J854" s="51"/>
      <c r="K854" s="51"/>
      <c r="L854" s="51"/>
      <c r="M854" s="51"/>
      <c r="N854" s="51"/>
      <c r="O854" s="51"/>
      <c r="P854" s="51"/>
      <c r="R854" s="38" t="s">
        <v>450</v>
      </c>
      <c r="S854" s="38" t="str" cm="1">
        <f t="array" ref="S854">_xlfn.XLOOKUP(R854,INDEX(Flettilisti,,1),INDEX(Flettilisti,,2),,0)</f>
        <v>Vantar flokkun</v>
      </c>
      <c r="T854" s="38" t="str">
        <f>IF(ISBLANK(M854),"",IF(M854&lt;Gögn!$J$2,Gögn!$K$2,IF(M854&gt;Gögn!$J$4,Gögn!$K$4,Gögn!$K$3)))</f>
        <v/>
      </c>
      <c r="U854" s="49" t="str" cm="1">
        <f t="array" aca="1" ref="U854" ca="1">IF(ISBLANK(A854),"",IF(S854="Styrkhæft",_xlfn.XLOOKUP(T854,Vegalengdir[Texti],INDIRECT("Vegalengdir["&amp;'Upplýsingar um umsækjanda'!$B$10&amp;"]"),0%,0)))</f>
        <v/>
      </c>
      <c r="V854" s="72" t="str">
        <f t="shared" si="13"/>
        <v/>
      </c>
    </row>
    <row r="855" spans="1:22" x14ac:dyDescent="0.25">
      <c r="A855" s="47"/>
      <c r="B855" s="47"/>
      <c r="C855" s="47"/>
      <c r="D855" s="117"/>
      <c r="E855" s="47"/>
      <c r="F855" s="37"/>
      <c r="G855" s="47"/>
      <c r="H855" s="37"/>
      <c r="I855" s="37"/>
      <c r="J855" s="51"/>
      <c r="K855" s="51"/>
      <c r="L855" s="51"/>
      <c r="M855" s="51"/>
      <c r="N855" s="51"/>
      <c r="O855" s="51"/>
      <c r="P855" s="51"/>
      <c r="R855" s="38" t="s">
        <v>450</v>
      </c>
      <c r="S855" s="38" t="str" cm="1">
        <f t="array" ref="S855">_xlfn.XLOOKUP(R855,INDEX(Flettilisti,,1),INDEX(Flettilisti,,2),,0)</f>
        <v>Vantar flokkun</v>
      </c>
      <c r="T855" s="38" t="str">
        <f>IF(ISBLANK(M855),"",IF(M855&lt;Gögn!$J$2,Gögn!$K$2,IF(M855&gt;Gögn!$J$4,Gögn!$K$4,Gögn!$K$3)))</f>
        <v/>
      </c>
      <c r="U855" s="49" t="str" cm="1">
        <f t="array" aca="1" ref="U855" ca="1">IF(ISBLANK(A855),"",IF(S855="Styrkhæft",_xlfn.XLOOKUP(T855,Vegalengdir[Texti],INDIRECT("Vegalengdir["&amp;'Upplýsingar um umsækjanda'!$B$10&amp;"]"),0%,0)))</f>
        <v/>
      </c>
      <c r="V855" s="72" t="str">
        <f t="shared" si="13"/>
        <v/>
      </c>
    </row>
    <row r="856" spans="1:22" x14ac:dyDescent="0.25">
      <c r="A856" s="47"/>
      <c r="B856" s="47"/>
      <c r="C856" s="47"/>
      <c r="D856" s="117"/>
      <c r="E856" s="47"/>
      <c r="F856" s="37"/>
      <c r="G856" s="47"/>
      <c r="H856" s="37"/>
      <c r="I856" s="37"/>
      <c r="J856" s="51"/>
      <c r="K856" s="51"/>
      <c r="L856" s="51"/>
      <c r="M856" s="51"/>
      <c r="N856" s="51"/>
      <c r="O856" s="51"/>
      <c r="P856" s="51"/>
      <c r="R856" s="38" t="s">
        <v>450</v>
      </c>
      <c r="S856" s="38" t="str" cm="1">
        <f t="array" ref="S856">_xlfn.XLOOKUP(R856,INDEX(Flettilisti,,1),INDEX(Flettilisti,,2),,0)</f>
        <v>Vantar flokkun</v>
      </c>
      <c r="T856" s="38" t="str">
        <f>IF(ISBLANK(M856),"",IF(M856&lt;Gögn!$J$2,Gögn!$K$2,IF(M856&gt;Gögn!$J$4,Gögn!$K$4,Gögn!$K$3)))</f>
        <v/>
      </c>
      <c r="U856" s="49" t="str" cm="1">
        <f t="array" aca="1" ref="U856" ca="1">IF(ISBLANK(A856),"",IF(S856="Styrkhæft",_xlfn.XLOOKUP(T856,Vegalengdir[Texti],INDIRECT("Vegalengdir["&amp;'Upplýsingar um umsækjanda'!$B$10&amp;"]"),0%,0)))</f>
        <v/>
      </c>
      <c r="V856" s="72" t="str">
        <f t="shared" si="13"/>
        <v/>
      </c>
    </row>
    <row r="857" spans="1:22" x14ac:dyDescent="0.25">
      <c r="A857" s="47"/>
      <c r="B857" s="47"/>
      <c r="C857" s="47"/>
      <c r="D857" s="117"/>
      <c r="E857" s="47"/>
      <c r="F857" s="37"/>
      <c r="G857" s="47"/>
      <c r="H857" s="37"/>
      <c r="I857" s="37"/>
      <c r="J857" s="51"/>
      <c r="K857" s="51"/>
      <c r="L857" s="51"/>
      <c r="M857" s="51"/>
      <c r="N857" s="51"/>
      <c r="O857" s="51"/>
      <c r="P857" s="51"/>
      <c r="R857" s="38" t="s">
        <v>450</v>
      </c>
      <c r="S857" s="38" t="str" cm="1">
        <f t="array" ref="S857">_xlfn.XLOOKUP(R857,INDEX(Flettilisti,,1),INDEX(Flettilisti,,2),,0)</f>
        <v>Vantar flokkun</v>
      </c>
      <c r="T857" s="38" t="str">
        <f>IF(ISBLANK(M857),"",IF(M857&lt;Gögn!$J$2,Gögn!$K$2,IF(M857&gt;Gögn!$J$4,Gögn!$K$4,Gögn!$K$3)))</f>
        <v/>
      </c>
      <c r="U857" s="49" t="str" cm="1">
        <f t="array" aca="1" ref="U857" ca="1">IF(ISBLANK(A857),"",IF(S857="Styrkhæft",_xlfn.XLOOKUP(T857,Vegalengdir[Texti],INDIRECT("Vegalengdir["&amp;'Upplýsingar um umsækjanda'!$B$10&amp;"]"),0%,0)))</f>
        <v/>
      </c>
      <c r="V857" s="72" t="str">
        <f t="shared" si="13"/>
        <v/>
      </c>
    </row>
    <row r="858" spans="1:22" x14ac:dyDescent="0.25">
      <c r="A858" s="47"/>
      <c r="B858" s="47"/>
      <c r="C858" s="47"/>
      <c r="D858" s="117"/>
      <c r="E858" s="47"/>
      <c r="F858" s="37"/>
      <c r="G858" s="47"/>
      <c r="H858" s="37"/>
      <c r="I858" s="37"/>
      <c r="J858" s="51"/>
      <c r="K858" s="51"/>
      <c r="L858" s="51"/>
      <c r="M858" s="51"/>
      <c r="N858" s="51"/>
      <c r="O858" s="51"/>
      <c r="P858" s="51"/>
      <c r="R858" s="38" t="s">
        <v>450</v>
      </c>
      <c r="S858" s="38" t="str" cm="1">
        <f t="array" ref="S858">_xlfn.XLOOKUP(R858,INDEX(Flettilisti,,1),INDEX(Flettilisti,,2),,0)</f>
        <v>Vantar flokkun</v>
      </c>
      <c r="T858" s="38" t="str">
        <f>IF(ISBLANK(M858),"",IF(M858&lt;Gögn!$J$2,Gögn!$K$2,IF(M858&gt;Gögn!$J$4,Gögn!$K$4,Gögn!$K$3)))</f>
        <v/>
      </c>
      <c r="U858" s="49" t="str" cm="1">
        <f t="array" aca="1" ref="U858" ca="1">IF(ISBLANK(A858),"",IF(S858="Styrkhæft",_xlfn.XLOOKUP(T858,Vegalengdir[Texti],INDIRECT("Vegalengdir["&amp;'Upplýsingar um umsækjanda'!$B$10&amp;"]"),0%,0)))</f>
        <v/>
      </c>
      <c r="V858" s="72" t="str">
        <f t="shared" si="13"/>
        <v/>
      </c>
    </row>
    <row r="859" spans="1:22" x14ac:dyDescent="0.25">
      <c r="A859" s="47"/>
      <c r="B859" s="47"/>
      <c r="C859" s="47"/>
      <c r="D859" s="117"/>
      <c r="E859" s="47"/>
      <c r="F859" s="37"/>
      <c r="G859" s="47"/>
      <c r="H859" s="37"/>
      <c r="I859" s="37"/>
      <c r="J859" s="51"/>
      <c r="K859" s="51"/>
      <c r="L859" s="51"/>
      <c r="M859" s="51"/>
      <c r="N859" s="51"/>
      <c r="O859" s="51"/>
      <c r="P859" s="51"/>
      <c r="R859" s="38" t="s">
        <v>450</v>
      </c>
      <c r="S859" s="38" t="str" cm="1">
        <f t="array" ref="S859">_xlfn.XLOOKUP(R859,INDEX(Flettilisti,,1),INDEX(Flettilisti,,2),,0)</f>
        <v>Vantar flokkun</v>
      </c>
      <c r="T859" s="38" t="str">
        <f>IF(ISBLANK(M859),"",IF(M859&lt;Gögn!$J$2,Gögn!$K$2,IF(M859&gt;Gögn!$J$4,Gögn!$K$4,Gögn!$K$3)))</f>
        <v/>
      </c>
      <c r="U859" s="49" t="str" cm="1">
        <f t="array" aca="1" ref="U859" ca="1">IF(ISBLANK(A859),"",IF(S859="Styrkhæft",_xlfn.XLOOKUP(T859,Vegalengdir[Texti],INDIRECT("Vegalengdir["&amp;'Upplýsingar um umsækjanda'!$B$10&amp;"]"),0%,0)))</f>
        <v/>
      </c>
      <c r="V859" s="72" t="str">
        <f t="shared" si="13"/>
        <v/>
      </c>
    </row>
    <row r="860" spans="1:22" x14ac:dyDescent="0.25">
      <c r="A860" s="47"/>
      <c r="B860" s="47"/>
      <c r="C860" s="47"/>
      <c r="D860" s="117"/>
      <c r="E860" s="47"/>
      <c r="F860" s="37"/>
      <c r="G860" s="47"/>
      <c r="H860" s="37"/>
      <c r="I860" s="37"/>
      <c r="J860" s="51"/>
      <c r="K860" s="51"/>
      <c r="L860" s="51"/>
      <c r="M860" s="51"/>
      <c r="N860" s="51"/>
      <c r="O860" s="51"/>
      <c r="P860" s="51"/>
      <c r="R860" s="38" t="s">
        <v>450</v>
      </c>
      <c r="S860" s="38" t="str" cm="1">
        <f t="array" ref="S860">_xlfn.XLOOKUP(R860,INDEX(Flettilisti,,1),INDEX(Flettilisti,,2),,0)</f>
        <v>Vantar flokkun</v>
      </c>
      <c r="T860" s="38" t="str">
        <f>IF(ISBLANK(M860),"",IF(M860&lt;Gögn!$J$2,Gögn!$K$2,IF(M860&gt;Gögn!$J$4,Gögn!$K$4,Gögn!$K$3)))</f>
        <v/>
      </c>
      <c r="U860" s="49" t="str" cm="1">
        <f t="array" aca="1" ref="U860" ca="1">IF(ISBLANK(A860),"",IF(S860="Styrkhæft",_xlfn.XLOOKUP(T860,Vegalengdir[Texti],INDIRECT("Vegalengdir["&amp;'Upplýsingar um umsækjanda'!$B$10&amp;"]"),0%,0)))</f>
        <v/>
      </c>
      <c r="V860" s="72" t="str">
        <f t="shared" si="13"/>
        <v/>
      </c>
    </row>
    <row r="861" spans="1:22" x14ac:dyDescent="0.25">
      <c r="A861" s="47"/>
      <c r="B861" s="47"/>
      <c r="C861" s="47"/>
      <c r="D861" s="117"/>
      <c r="E861" s="47"/>
      <c r="F861" s="37"/>
      <c r="G861" s="47"/>
      <c r="H861" s="37"/>
      <c r="I861" s="37"/>
      <c r="J861" s="51"/>
      <c r="K861" s="51"/>
      <c r="L861" s="51"/>
      <c r="M861" s="51"/>
      <c r="N861" s="51"/>
      <c r="O861" s="51"/>
      <c r="P861" s="51"/>
      <c r="R861" s="38" t="s">
        <v>450</v>
      </c>
      <c r="S861" s="38" t="str" cm="1">
        <f t="array" ref="S861">_xlfn.XLOOKUP(R861,INDEX(Flettilisti,,1),INDEX(Flettilisti,,2),,0)</f>
        <v>Vantar flokkun</v>
      </c>
      <c r="T861" s="38" t="str">
        <f>IF(ISBLANK(M861),"",IF(M861&lt;Gögn!$J$2,Gögn!$K$2,IF(M861&gt;Gögn!$J$4,Gögn!$K$4,Gögn!$K$3)))</f>
        <v/>
      </c>
      <c r="U861" s="49" t="str" cm="1">
        <f t="array" aca="1" ref="U861" ca="1">IF(ISBLANK(A861),"",IF(S861="Styrkhæft",_xlfn.XLOOKUP(T861,Vegalengdir[Texti],INDIRECT("Vegalengdir["&amp;'Upplýsingar um umsækjanda'!$B$10&amp;"]"),0%,0)))</f>
        <v/>
      </c>
      <c r="V861" s="72" t="str">
        <f t="shared" si="13"/>
        <v/>
      </c>
    </row>
    <row r="862" spans="1:22" x14ac:dyDescent="0.25">
      <c r="A862" s="47"/>
      <c r="B862" s="47"/>
      <c r="C862" s="47"/>
      <c r="D862" s="117"/>
      <c r="E862" s="47"/>
      <c r="F862" s="37"/>
      <c r="G862" s="47"/>
      <c r="H862" s="37"/>
      <c r="I862" s="37"/>
      <c r="J862" s="51"/>
      <c r="K862" s="51"/>
      <c r="L862" s="51"/>
      <c r="M862" s="51"/>
      <c r="N862" s="51"/>
      <c r="O862" s="51"/>
      <c r="P862" s="51"/>
      <c r="R862" s="38" t="s">
        <v>450</v>
      </c>
      <c r="S862" s="38" t="str" cm="1">
        <f t="array" ref="S862">_xlfn.XLOOKUP(R862,INDEX(Flettilisti,,1),INDEX(Flettilisti,,2),,0)</f>
        <v>Vantar flokkun</v>
      </c>
      <c r="T862" s="38" t="str">
        <f>IF(ISBLANK(M862),"",IF(M862&lt;Gögn!$J$2,Gögn!$K$2,IF(M862&gt;Gögn!$J$4,Gögn!$K$4,Gögn!$K$3)))</f>
        <v/>
      </c>
      <c r="U862" s="49" t="str" cm="1">
        <f t="array" aca="1" ref="U862" ca="1">IF(ISBLANK(A862),"",IF(S862="Styrkhæft",_xlfn.XLOOKUP(T862,Vegalengdir[Texti],INDIRECT("Vegalengdir["&amp;'Upplýsingar um umsækjanda'!$B$10&amp;"]"),0%,0)))</f>
        <v/>
      </c>
      <c r="V862" s="72" t="str">
        <f t="shared" si="13"/>
        <v/>
      </c>
    </row>
    <row r="863" spans="1:22" x14ac:dyDescent="0.25">
      <c r="A863" s="47"/>
      <c r="B863" s="47"/>
      <c r="C863" s="47"/>
      <c r="D863" s="117"/>
      <c r="E863" s="47"/>
      <c r="F863" s="37"/>
      <c r="G863" s="47"/>
      <c r="H863" s="37"/>
      <c r="I863" s="37"/>
      <c r="J863" s="51"/>
      <c r="K863" s="51"/>
      <c r="L863" s="51"/>
      <c r="M863" s="51"/>
      <c r="N863" s="51"/>
      <c r="O863" s="51"/>
      <c r="P863" s="51"/>
      <c r="R863" s="38" t="s">
        <v>450</v>
      </c>
      <c r="S863" s="38" t="str" cm="1">
        <f t="array" ref="S863">_xlfn.XLOOKUP(R863,INDEX(Flettilisti,,1),INDEX(Flettilisti,,2),,0)</f>
        <v>Vantar flokkun</v>
      </c>
      <c r="T863" s="38" t="str">
        <f>IF(ISBLANK(M863),"",IF(M863&lt;Gögn!$J$2,Gögn!$K$2,IF(M863&gt;Gögn!$J$4,Gögn!$K$4,Gögn!$K$3)))</f>
        <v/>
      </c>
      <c r="U863" s="49" t="str" cm="1">
        <f t="array" aca="1" ref="U863" ca="1">IF(ISBLANK(A863),"",IF(S863="Styrkhæft",_xlfn.XLOOKUP(T863,Vegalengdir[Texti],INDIRECT("Vegalengdir["&amp;'Upplýsingar um umsækjanda'!$B$10&amp;"]"),0%,0)))</f>
        <v/>
      </c>
      <c r="V863" s="72" t="str">
        <f t="shared" si="13"/>
        <v/>
      </c>
    </row>
    <row r="864" spans="1:22" x14ac:dyDescent="0.25">
      <c r="A864" s="47"/>
      <c r="B864" s="47"/>
      <c r="C864" s="47"/>
      <c r="D864" s="117"/>
      <c r="E864" s="47"/>
      <c r="F864" s="37"/>
      <c r="G864" s="47"/>
      <c r="H864" s="37"/>
      <c r="I864" s="37"/>
      <c r="J864" s="51"/>
      <c r="K864" s="51"/>
      <c r="L864" s="51"/>
      <c r="M864" s="51"/>
      <c r="N864" s="51"/>
      <c r="O864" s="51"/>
      <c r="P864" s="51"/>
      <c r="R864" s="38" t="s">
        <v>450</v>
      </c>
      <c r="S864" s="38" t="str" cm="1">
        <f t="array" ref="S864">_xlfn.XLOOKUP(R864,INDEX(Flettilisti,,1),INDEX(Flettilisti,,2),,0)</f>
        <v>Vantar flokkun</v>
      </c>
      <c r="T864" s="38" t="str">
        <f>IF(ISBLANK(M864),"",IF(M864&lt;Gögn!$J$2,Gögn!$K$2,IF(M864&gt;Gögn!$J$4,Gögn!$K$4,Gögn!$K$3)))</f>
        <v/>
      </c>
      <c r="U864" s="49" t="str" cm="1">
        <f t="array" aca="1" ref="U864" ca="1">IF(ISBLANK(A864),"",IF(S864="Styrkhæft",_xlfn.XLOOKUP(T864,Vegalengdir[Texti],INDIRECT("Vegalengdir["&amp;'Upplýsingar um umsækjanda'!$B$10&amp;"]"),0%,0)))</f>
        <v/>
      </c>
      <c r="V864" s="72" t="str">
        <f t="shared" si="13"/>
        <v/>
      </c>
    </row>
    <row r="865" spans="1:22" x14ac:dyDescent="0.25">
      <c r="A865" s="47"/>
      <c r="B865" s="47"/>
      <c r="C865" s="47"/>
      <c r="D865" s="117"/>
      <c r="E865" s="47"/>
      <c r="F865" s="37"/>
      <c r="G865" s="47"/>
      <c r="H865" s="37"/>
      <c r="I865" s="37"/>
      <c r="J865" s="51"/>
      <c r="K865" s="51"/>
      <c r="L865" s="51"/>
      <c r="M865" s="51"/>
      <c r="N865" s="51"/>
      <c r="O865" s="51"/>
      <c r="P865" s="51"/>
      <c r="R865" s="38" t="s">
        <v>450</v>
      </c>
      <c r="S865" s="38" t="str" cm="1">
        <f t="array" ref="S865">_xlfn.XLOOKUP(R865,INDEX(Flettilisti,,1),INDEX(Flettilisti,,2),,0)</f>
        <v>Vantar flokkun</v>
      </c>
      <c r="T865" s="38" t="str">
        <f>IF(ISBLANK(M865),"",IF(M865&lt;Gögn!$J$2,Gögn!$K$2,IF(M865&gt;Gögn!$J$4,Gögn!$K$4,Gögn!$K$3)))</f>
        <v/>
      </c>
      <c r="U865" s="49" t="str" cm="1">
        <f t="array" aca="1" ref="U865" ca="1">IF(ISBLANK(A865),"",IF(S865="Styrkhæft",_xlfn.XLOOKUP(T865,Vegalengdir[Texti],INDIRECT("Vegalengdir["&amp;'Upplýsingar um umsækjanda'!$B$10&amp;"]"),0%,0)))</f>
        <v/>
      </c>
      <c r="V865" s="72" t="str">
        <f t="shared" si="13"/>
        <v/>
      </c>
    </row>
    <row r="866" spans="1:22" x14ac:dyDescent="0.25">
      <c r="A866" s="47"/>
      <c r="B866" s="47"/>
      <c r="C866" s="47"/>
      <c r="D866" s="117"/>
      <c r="E866" s="47"/>
      <c r="F866" s="37"/>
      <c r="G866" s="47"/>
      <c r="H866" s="37"/>
      <c r="I866" s="37"/>
      <c r="J866" s="51"/>
      <c r="K866" s="51"/>
      <c r="L866" s="51"/>
      <c r="M866" s="51"/>
      <c r="N866" s="51"/>
      <c r="O866" s="51"/>
      <c r="P866" s="51"/>
      <c r="R866" s="38" t="s">
        <v>450</v>
      </c>
      <c r="S866" s="38" t="str" cm="1">
        <f t="array" ref="S866">_xlfn.XLOOKUP(R866,INDEX(Flettilisti,,1),INDEX(Flettilisti,,2),,0)</f>
        <v>Vantar flokkun</v>
      </c>
      <c r="T866" s="38" t="str">
        <f>IF(ISBLANK(M866),"",IF(M866&lt;Gögn!$J$2,Gögn!$K$2,IF(M866&gt;Gögn!$J$4,Gögn!$K$4,Gögn!$K$3)))</f>
        <v/>
      </c>
      <c r="U866" s="49" t="str" cm="1">
        <f t="array" aca="1" ref="U866" ca="1">IF(ISBLANK(A866),"",IF(S866="Styrkhæft",_xlfn.XLOOKUP(T866,Vegalengdir[Texti],INDIRECT("Vegalengdir["&amp;'Upplýsingar um umsækjanda'!$B$10&amp;"]"),0%,0)))</f>
        <v/>
      </c>
      <c r="V866" s="72" t="str">
        <f t="shared" si="13"/>
        <v/>
      </c>
    </row>
    <row r="867" spans="1:22" x14ac:dyDescent="0.25">
      <c r="A867" s="47"/>
      <c r="B867" s="47"/>
      <c r="C867" s="47"/>
      <c r="D867" s="117"/>
      <c r="E867" s="47"/>
      <c r="F867" s="37"/>
      <c r="G867" s="47"/>
      <c r="H867" s="37"/>
      <c r="I867" s="37"/>
      <c r="J867" s="51"/>
      <c r="K867" s="51"/>
      <c r="L867" s="51"/>
      <c r="M867" s="51"/>
      <c r="N867" s="51"/>
      <c r="O867" s="51"/>
      <c r="P867" s="51"/>
      <c r="R867" s="38" t="s">
        <v>450</v>
      </c>
      <c r="S867" s="38" t="str" cm="1">
        <f t="array" ref="S867">_xlfn.XLOOKUP(R867,INDEX(Flettilisti,,1),INDEX(Flettilisti,,2),,0)</f>
        <v>Vantar flokkun</v>
      </c>
      <c r="T867" s="38" t="str">
        <f>IF(ISBLANK(M867),"",IF(M867&lt;Gögn!$J$2,Gögn!$K$2,IF(M867&gt;Gögn!$J$4,Gögn!$K$4,Gögn!$K$3)))</f>
        <v/>
      </c>
      <c r="U867" s="49" t="str" cm="1">
        <f t="array" aca="1" ref="U867" ca="1">IF(ISBLANK(A867),"",IF(S867="Styrkhæft",_xlfn.XLOOKUP(T867,Vegalengdir[Texti],INDIRECT("Vegalengdir["&amp;'Upplýsingar um umsækjanda'!$B$10&amp;"]"),0%,0)))</f>
        <v/>
      </c>
      <c r="V867" s="72" t="str">
        <f t="shared" si="13"/>
        <v/>
      </c>
    </row>
    <row r="868" spans="1:22" x14ac:dyDescent="0.25">
      <c r="A868" s="47"/>
      <c r="B868" s="47"/>
      <c r="C868" s="47"/>
      <c r="D868" s="117"/>
      <c r="E868" s="47"/>
      <c r="F868" s="37"/>
      <c r="G868" s="47"/>
      <c r="H868" s="37"/>
      <c r="I868" s="37"/>
      <c r="J868" s="51"/>
      <c r="K868" s="51"/>
      <c r="L868" s="51"/>
      <c r="M868" s="51"/>
      <c r="N868" s="51"/>
      <c r="O868" s="51"/>
      <c r="P868" s="51"/>
      <c r="R868" s="38" t="s">
        <v>450</v>
      </c>
      <c r="S868" s="38" t="str" cm="1">
        <f t="array" ref="S868">_xlfn.XLOOKUP(R868,INDEX(Flettilisti,,1),INDEX(Flettilisti,,2),,0)</f>
        <v>Vantar flokkun</v>
      </c>
      <c r="T868" s="38" t="str">
        <f>IF(ISBLANK(M868),"",IF(M868&lt;Gögn!$J$2,Gögn!$K$2,IF(M868&gt;Gögn!$J$4,Gögn!$K$4,Gögn!$K$3)))</f>
        <v/>
      </c>
      <c r="U868" s="49" t="str" cm="1">
        <f t="array" aca="1" ref="U868" ca="1">IF(ISBLANK(A868),"",IF(S868="Styrkhæft",_xlfn.XLOOKUP(T868,Vegalengdir[Texti],INDIRECT("Vegalengdir["&amp;'Upplýsingar um umsækjanda'!$B$10&amp;"]"),0%,0)))</f>
        <v/>
      </c>
      <c r="V868" s="72" t="str">
        <f t="shared" si="13"/>
        <v/>
      </c>
    </row>
    <row r="869" spans="1:22" x14ac:dyDescent="0.25">
      <c r="A869" s="47"/>
      <c r="B869" s="47"/>
      <c r="C869" s="47"/>
      <c r="D869" s="117"/>
      <c r="E869" s="47"/>
      <c r="F869" s="37"/>
      <c r="G869" s="47"/>
      <c r="H869" s="37"/>
      <c r="I869" s="37"/>
      <c r="J869" s="51"/>
      <c r="K869" s="51"/>
      <c r="L869" s="51"/>
      <c r="M869" s="51"/>
      <c r="N869" s="51"/>
      <c r="O869" s="51"/>
      <c r="P869" s="51"/>
      <c r="R869" s="38" t="s">
        <v>450</v>
      </c>
      <c r="S869" s="38" t="str" cm="1">
        <f t="array" ref="S869">_xlfn.XLOOKUP(R869,INDEX(Flettilisti,,1),INDEX(Flettilisti,,2),,0)</f>
        <v>Vantar flokkun</v>
      </c>
      <c r="T869" s="38" t="str">
        <f>IF(ISBLANK(M869),"",IF(M869&lt;Gögn!$J$2,Gögn!$K$2,IF(M869&gt;Gögn!$J$4,Gögn!$K$4,Gögn!$K$3)))</f>
        <v/>
      </c>
      <c r="U869" s="49" t="str" cm="1">
        <f t="array" aca="1" ref="U869" ca="1">IF(ISBLANK(A869),"",IF(S869="Styrkhæft",_xlfn.XLOOKUP(T869,Vegalengdir[Texti],INDIRECT("Vegalengdir["&amp;'Upplýsingar um umsækjanda'!$B$10&amp;"]"),0%,0)))</f>
        <v/>
      </c>
      <c r="V869" s="72" t="str">
        <f t="shared" si="13"/>
        <v/>
      </c>
    </row>
    <row r="870" spans="1:22" x14ac:dyDescent="0.25">
      <c r="A870" s="47"/>
      <c r="B870" s="47"/>
      <c r="C870" s="47"/>
      <c r="D870" s="117"/>
      <c r="E870" s="47"/>
      <c r="F870" s="37"/>
      <c r="G870" s="47"/>
      <c r="H870" s="37"/>
      <c r="I870" s="37"/>
      <c r="J870" s="51"/>
      <c r="K870" s="51"/>
      <c r="L870" s="51"/>
      <c r="M870" s="51"/>
      <c r="N870" s="51"/>
      <c r="O870" s="51"/>
      <c r="P870" s="51"/>
      <c r="R870" s="38" t="s">
        <v>450</v>
      </c>
      <c r="S870" s="38" t="str" cm="1">
        <f t="array" ref="S870">_xlfn.XLOOKUP(R870,INDEX(Flettilisti,,1),INDEX(Flettilisti,,2),,0)</f>
        <v>Vantar flokkun</v>
      </c>
      <c r="T870" s="38" t="str">
        <f>IF(ISBLANK(M870),"",IF(M870&lt;Gögn!$J$2,Gögn!$K$2,IF(M870&gt;Gögn!$J$4,Gögn!$K$4,Gögn!$K$3)))</f>
        <v/>
      </c>
      <c r="U870" s="49" t="str" cm="1">
        <f t="array" aca="1" ref="U870" ca="1">IF(ISBLANK(A870),"",IF(S870="Styrkhæft",_xlfn.XLOOKUP(T870,Vegalengdir[Texti],INDIRECT("Vegalengdir["&amp;'Upplýsingar um umsækjanda'!$B$10&amp;"]"),0%,0)))</f>
        <v/>
      </c>
      <c r="V870" s="72" t="str">
        <f t="shared" si="13"/>
        <v/>
      </c>
    </row>
    <row r="871" spans="1:22" x14ac:dyDescent="0.25">
      <c r="A871" s="47"/>
      <c r="B871" s="47"/>
      <c r="C871" s="47"/>
      <c r="D871" s="117"/>
      <c r="E871" s="47"/>
      <c r="F871" s="37"/>
      <c r="G871" s="47"/>
      <c r="H871" s="37"/>
      <c r="I871" s="37"/>
      <c r="J871" s="51"/>
      <c r="K871" s="51"/>
      <c r="L871" s="51"/>
      <c r="M871" s="51"/>
      <c r="N871" s="51"/>
      <c r="O871" s="51"/>
      <c r="P871" s="51"/>
      <c r="R871" s="38" t="s">
        <v>450</v>
      </c>
      <c r="S871" s="38" t="str" cm="1">
        <f t="array" ref="S871">_xlfn.XLOOKUP(R871,INDEX(Flettilisti,,1),INDEX(Flettilisti,,2),,0)</f>
        <v>Vantar flokkun</v>
      </c>
      <c r="T871" s="38" t="str">
        <f>IF(ISBLANK(M871),"",IF(M871&lt;Gögn!$J$2,Gögn!$K$2,IF(M871&gt;Gögn!$J$4,Gögn!$K$4,Gögn!$K$3)))</f>
        <v/>
      </c>
      <c r="U871" s="49" t="str" cm="1">
        <f t="array" aca="1" ref="U871" ca="1">IF(ISBLANK(A871),"",IF(S871="Styrkhæft",_xlfn.XLOOKUP(T871,Vegalengdir[Texti],INDIRECT("Vegalengdir["&amp;'Upplýsingar um umsækjanda'!$B$10&amp;"]"),0%,0)))</f>
        <v/>
      </c>
      <c r="V871" s="72" t="str">
        <f t="shared" si="13"/>
        <v/>
      </c>
    </row>
    <row r="872" spans="1:22" x14ac:dyDescent="0.25">
      <c r="A872" s="47"/>
      <c r="B872" s="47"/>
      <c r="C872" s="47"/>
      <c r="D872" s="117"/>
      <c r="E872" s="47"/>
      <c r="F872" s="37"/>
      <c r="G872" s="47"/>
      <c r="H872" s="37"/>
      <c r="I872" s="37"/>
      <c r="J872" s="51"/>
      <c r="K872" s="51"/>
      <c r="L872" s="51"/>
      <c r="M872" s="51"/>
      <c r="N872" s="51"/>
      <c r="O872" s="51"/>
      <c r="P872" s="51"/>
      <c r="R872" s="38" t="s">
        <v>450</v>
      </c>
      <c r="S872" s="38" t="str" cm="1">
        <f t="array" ref="S872">_xlfn.XLOOKUP(R872,INDEX(Flettilisti,,1),INDEX(Flettilisti,,2),,0)</f>
        <v>Vantar flokkun</v>
      </c>
      <c r="T872" s="38" t="str">
        <f>IF(ISBLANK(M872),"",IF(M872&lt;Gögn!$J$2,Gögn!$K$2,IF(M872&gt;Gögn!$J$4,Gögn!$K$4,Gögn!$K$3)))</f>
        <v/>
      </c>
      <c r="U872" s="49" t="str" cm="1">
        <f t="array" aca="1" ref="U872" ca="1">IF(ISBLANK(A872),"",IF(S872="Styrkhæft",_xlfn.XLOOKUP(T872,Vegalengdir[Texti],INDIRECT("Vegalengdir["&amp;'Upplýsingar um umsækjanda'!$B$10&amp;"]"),0%,0)))</f>
        <v/>
      </c>
      <c r="V872" s="72" t="str">
        <f t="shared" si="13"/>
        <v/>
      </c>
    </row>
    <row r="873" spans="1:22" x14ac:dyDescent="0.25">
      <c r="A873" s="47"/>
      <c r="B873" s="47"/>
      <c r="C873" s="47"/>
      <c r="D873" s="117"/>
      <c r="E873" s="47"/>
      <c r="F873" s="37"/>
      <c r="G873" s="47"/>
      <c r="H873" s="37"/>
      <c r="I873" s="37"/>
      <c r="J873" s="51"/>
      <c r="K873" s="51"/>
      <c r="L873" s="51"/>
      <c r="M873" s="51"/>
      <c r="N873" s="51"/>
      <c r="O873" s="51"/>
      <c r="P873" s="51"/>
      <c r="R873" s="38" t="s">
        <v>450</v>
      </c>
      <c r="S873" s="38" t="str" cm="1">
        <f t="array" ref="S873">_xlfn.XLOOKUP(R873,INDEX(Flettilisti,,1),INDEX(Flettilisti,,2),,0)</f>
        <v>Vantar flokkun</v>
      </c>
      <c r="T873" s="38" t="str">
        <f>IF(ISBLANK(M873),"",IF(M873&lt;Gögn!$J$2,Gögn!$K$2,IF(M873&gt;Gögn!$J$4,Gögn!$K$4,Gögn!$K$3)))</f>
        <v/>
      </c>
      <c r="U873" s="49" t="str" cm="1">
        <f t="array" aca="1" ref="U873" ca="1">IF(ISBLANK(A873),"",IF(S873="Styrkhæft",_xlfn.XLOOKUP(T873,Vegalengdir[Texti],INDIRECT("Vegalengdir["&amp;'Upplýsingar um umsækjanda'!$B$10&amp;"]"),0%,0)))</f>
        <v/>
      </c>
      <c r="V873" s="72" t="str">
        <f t="shared" si="13"/>
        <v/>
      </c>
    </row>
    <row r="874" spans="1:22" x14ac:dyDescent="0.25">
      <c r="A874" s="47"/>
      <c r="B874" s="47"/>
      <c r="C874" s="47"/>
      <c r="D874" s="117"/>
      <c r="E874" s="47"/>
      <c r="F874" s="37"/>
      <c r="G874" s="47"/>
      <c r="H874" s="37"/>
      <c r="I874" s="37"/>
      <c r="J874" s="51"/>
      <c r="K874" s="51"/>
      <c r="L874" s="51"/>
      <c r="M874" s="51"/>
      <c r="N874" s="51"/>
      <c r="O874" s="51"/>
      <c r="P874" s="51"/>
      <c r="R874" s="38" t="s">
        <v>450</v>
      </c>
      <c r="S874" s="38" t="str" cm="1">
        <f t="array" ref="S874">_xlfn.XLOOKUP(R874,INDEX(Flettilisti,,1),INDEX(Flettilisti,,2),,0)</f>
        <v>Vantar flokkun</v>
      </c>
      <c r="T874" s="38" t="str">
        <f>IF(ISBLANK(M874),"",IF(M874&lt;Gögn!$J$2,Gögn!$K$2,IF(M874&gt;Gögn!$J$4,Gögn!$K$4,Gögn!$K$3)))</f>
        <v/>
      </c>
      <c r="U874" s="49" t="str" cm="1">
        <f t="array" aca="1" ref="U874" ca="1">IF(ISBLANK(A874),"",IF(S874="Styrkhæft",_xlfn.XLOOKUP(T874,Vegalengdir[Texti],INDIRECT("Vegalengdir["&amp;'Upplýsingar um umsækjanda'!$B$10&amp;"]"),0%,0)))</f>
        <v/>
      </c>
      <c r="V874" s="72" t="str">
        <f t="shared" si="13"/>
        <v/>
      </c>
    </row>
    <row r="875" spans="1:22" x14ac:dyDescent="0.25">
      <c r="A875" s="47"/>
      <c r="B875" s="47"/>
      <c r="C875" s="47"/>
      <c r="D875" s="117"/>
      <c r="E875" s="47"/>
      <c r="F875" s="37"/>
      <c r="G875" s="47"/>
      <c r="H875" s="37"/>
      <c r="I875" s="37"/>
      <c r="J875" s="51"/>
      <c r="K875" s="51"/>
      <c r="L875" s="51"/>
      <c r="M875" s="51"/>
      <c r="N875" s="51"/>
      <c r="O875" s="51"/>
      <c r="P875" s="51"/>
      <c r="R875" s="38" t="s">
        <v>450</v>
      </c>
      <c r="S875" s="38" t="str" cm="1">
        <f t="array" ref="S875">_xlfn.XLOOKUP(R875,INDEX(Flettilisti,,1),INDEX(Flettilisti,,2),,0)</f>
        <v>Vantar flokkun</v>
      </c>
      <c r="T875" s="38" t="str">
        <f>IF(ISBLANK(M875),"",IF(M875&lt;Gögn!$J$2,Gögn!$K$2,IF(M875&gt;Gögn!$J$4,Gögn!$K$4,Gögn!$K$3)))</f>
        <v/>
      </c>
      <c r="U875" s="49" t="str" cm="1">
        <f t="array" aca="1" ref="U875" ca="1">IF(ISBLANK(A875),"",IF(S875="Styrkhæft",_xlfn.XLOOKUP(T875,Vegalengdir[Texti],INDIRECT("Vegalengdir["&amp;'Upplýsingar um umsækjanda'!$B$10&amp;"]"),0%,0)))</f>
        <v/>
      </c>
      <c r="V875" s="72" t="str">
        <f t="shared" si="13"/>
        <v/>
      </c>
    </row>
    <row r="876" spans="1:22" x14ac:dyDescent="0.25">
      <c r="A876" s="47"/>
      <c r="B876" s="47"/>
      <c r="C876" s="47"/>
      <c r="D876" s="117"/>
      <c r="E876" s="47"/>
      <c r="F876" s="37"/>
      <c r="G876" s="47"/>
      <c r="H876" s="37"/>
      <c r="I876" s="37"/>
      <c r="J876" s="51"/>
      <c r="K876" s="51"/>
      <c r="L876" s="51"/>
      <c r="M876" s="51"/>
      <c r="N876" s="51"/>
      <c r="O876" s="51"/>
      <c r="P876" s="51"/>
      <c r="R876" s="38" t="s">
        <v>450</v>
      </c>
      <c r="S876" s="38" t="str" cm="1">
        <f t="array" ref="S876">_xlfn.XLOOKUP(R876,INDEX(Flettilisti,,1),INDEX(Flettilisti,,2),,0)</f>
        <v>Vantar flokkun</v>
      </c>
      <c r="T876" s="38" t="str">
        <f>IF(ISBLANK(M876),"",IF(M876&lt;Gögn!$J$2,Gögn!$K$2,IF(M876&gt;Gögn!$J$4,Gögn!$K$4,Gögn!$K$3)))</f>
        <v/>
      </c>
      <c r="U876" s="49" t="str" cm="1">
        <f t="array" aca="1" ref="U876" ca="1">IF(ISBLANK(A876),"",IF(S876="Styrkhæft",_xlfn.XLOOKUP(T876,Vegalengdir[Texti],INDIRECT("Vegalengdir["&amp;'Upplýsingar um umsækjanda'!$B$10&amp;"]"),0%,0)))</f>
        <v/>
      </c>
      <c r="V876" s="72" t="str">
        <f t="shared" si="13"/>
        <v/>
      </c>
    </row>
    <row r="877" spans="1:22" x14ac:dyDescent="0.25">
      <c r="A877" s="47"/>
      <c r="B877" s="47"/>
      <c r="C877" s="47"/>
      <c r="D877" s="117"/>
      <c r="E877" s="47"/>
      <c r="F877" s="37"/>
      <c r="G877" s="47"/>
      <c r="H877" s="37"/>
      <c r="I877" s="37"/>
      <c r="J877" s="51"/>
      <c r="K877" s="51"/>
      <c r="L877" s="51"/>
      <c r="M877" s="51"/>
      <c r="N877" s="51"/>
      <c r="O877" s="51"/>
      <c r="P877" s="51"/>
      <c r="R877" s="38" t="s">
        <v>450</v>
      </c>
      <c r="S877" s="38" t="str" cm="1">
        <f t="array" ref="S877">_xlfn.XLOOKUP(R877,INDEX(Flettilisti,,1),INDEX(Flettilisti,,2),,0)</f>
        <v>Vantar flokkun</v>
      </c>
      <c r="T877" s="38" t="str">
        <f>IF(ISBLANK(M877),"",IF(M877&lt;Gögn!$J$2,Gögn!$K$2,IF(M877&gt;Gögn!$J$4,Gögn!$K$4,Gögn!$K$3)))</f>
        <v/>
      </c>
      <c r="U877" s="49" t="str" cm="1">
        <f t="array" aca="1" ref="U877" ca="1">IF(ISBLANK(A877),"",IF(S877="Styrkhæft",_xlfn.XLOOKUP(T877,Vegalengdir[Texti],INDIRECT("Vegalengdir["&amp;'Upplýsingar um umsækjanda'!$B$10&amp;"]"),0%,0)))</f>
        <v/>
      </c>
      <c r="V877" s="72" t="str">
        <f t="shared" si="13"/>
        <v/>
      </c>
    </row>
    <row r="878" spans="1:22" x14ac:dyDescent="0.25">
      <c r="A878" s="47"/>
      <c r="B878" s="47"/>
      <c r="C878" s="47"/>
      <c r="D878" s="117"/>
      <c r="E878" s="47"/>
      <c r="F878" s="37"/>
      <c r="G878" s="47"/>
      <c r="H878" s="37"/>
      <c r="I878" s="37"/>
      <c r="J878" s="51"/>
      <c r="K878" s="51"/>
      <c r="L878" s="51"/>
      <c r="M878" s="51"/>
      <c r="N878" s="51"/>
      <c r="O878" s="51"/>
      <c r="P878" s="51"/>
      <c r="R878" s="38" t="s">
        <v>450</v>
      </c>
      <c r="S878" s="38" t="str" cm="1">
        <f t="array" ref="S878">_xlfn.XLOOKUP(R878,INDEX(Flettilisti,,1),INDEX(Flettilisti,,2),,0)</f>
        <v>Vantar flokkun</v>
      </c>
      <c r="T878" s="38" t="str">
        <f>IF(ISBLANK(M878),"",IF(M878&lt;Gögn!$J$2,Gögn!$K$2,IF(M878&gt;Gögn!$J$4,Gögn!$K$4,Gögn!$K$3)))</f>
        <v/>
      </c>
      <c r="U878" s="49" t="str" cm="1">
        <f t="array" aca="1" ref="U878" ca="1">IF(ISBLANK(A878),"",IF(S878="Styrkhæft",_xlfn.XLOOKUP(T878,Vegalengdir[Texti],INDIRECT("Vegalengdir["&amp;'Upplýsingar um umsækjanda'!$B$10&amp;"]"),0%,0)))</f>
        <v/>
      </c>
      <c r="V878" s="72" t="str">
        <f t="shared" si="13"/>
        <v/>
      </c>
    </row>
    <row r="879" spans="1:22" x14ac:dyDescent="0.25">
      <c r="A879" s="47"/>
      <c r="B879" s="47"/>
      <c r="C879" s="47"/>
      <c r="D879" s="117"/>
      <c r="E879" s="47"/>
      <c r="F879" s="37"/>
      <c r="G879" s="47"/>
      <c r="H879" s="37"/>
      <c r="I879" s="37"/>
      <c r="J879" s="51"/>
      <c r="K879" s="51"/>
      <c r="L879" s="51"/>
      <c r="M879" s="51"/>
      <c r="N879" s="51"/>
      <c r="O879" s="51"/>
      <c r="P879" s="51"/>
      <c r="R879" s="38" t="s">
        <v>450</v>
      </c>
      <c r="S879" s="38" t="str" cm="1">
        <f t="array" ref="S879">_xlfn.XLOOKUP(R879,INDEX(Flettilisti,,1),INDEX(Flettilisti,,2),,0)</f>
        <v>Vantar flokkun</v>
      </c>
      <c r="T879" s="38" t="str">
        <f>IF(ISBLANK(M879),"",IF(M879&lt;Gögn!$J$2,Gögn!$K$2,IF(M879&gt;Gögn!$J$4,Gögn!$K$4,Gögn!$K$3)))</f>
        <v/>
      </c>
      <c r="U879" s="49" t="str" cm="1">
        <f t="array" aca="1" ref="U879" ca="1">IF(ISBLANK(A879),"",IF(S879="Styrkhæft",_xlfn.XLOOKUP(T879,Vegalengdir[Texti],INDIRECT("Vegalengdir["&amp;'Upplýsingar um umsækjanda'!$B$10&amp;"]"),0%,0)))</f>
        <v/>
      </c>
      <c r="V879" s="72" t="str">
        <f t="shared" si="13"/>
        <v/>
      </c>
    </row>
    <row r="880" spans="1:22" x14ac:dyDescent="0.25">
      <c r="A880" s="47"/>
      <c r="B880" s="47"/>
      <c r="C880" s="47"/>
      <c r="D880" s="117"/>
      <c r="E880" s="47"/>
      <c r="F880" s="37"/>
      <c r="G880" s="47"/>
      <c r="H880" s="37"/>
      <c r="I880" s="37"/>
      <c r="J880" s="51"/>
      <c r="K880" s="51"/>
      <c r="L880" s="51"/>
      <c r="M880" s="51"/>
      <c r="N880" s="51"/>
      <c r="O880" s="51"/>
      <c r="P880" s="51"/>
      <c r="R880" s="38" t="s">
        <v>450</v>
      </c>
      <c r="S880" s="38" t="str" cm="1">
        <f t="array" ref="S880">_xlfn.XLOOKUP(R880,INDEX(Flettilisti,,1),INDEX(Flettilisti,,2),,0)</f>
        <v>Vantar flokkun</v>
      </c>
      <c r="T880" s="38" t="str">
        <f>IF(ISBLANK(M880),"",IF(M880&lt;Gögn!$J$2,Gögn!$K$2,IF(M880&gt;Gögn!$J$4,Gögn!$K$4,Gögn!$K$3)))</f>
        <v/>
      </c>
      <c r="U880" s="49" t="str" cm="1">
        <f t="array" aca="1" ref="U880" ca="1">IF(ISBLANK(A880),"",IF(S880="Styrkhæft",_xlfn.XLOOKUP(T880,Vegalengdir[Texti],INDIRECT("Vegalengdir["&amp;'Upplýsingar um umsækjanda'!$B$10&amp;"]"),0%,0)))</f>
        <v/>
      </c>
      <c r="V880" s="72" t="str">
        <f t="shared" si="13"/>
        <v/>
      </c>
    </row>
    <row r="881" spans="1:22" x14ac:dyDescent="0.25">
      <c r="A881" s="47"/>
      <c r="B881" s="47"/>
      <c r="C881" s="47"/>
      <c r="D881" s="117"/>
      <c r="E881" s="47"/>
      <c r="F881" s="37"/>
      <c r="G881" s="47"/>
      <c r="H881" s="37"/>
      <c r="I881" s="37"/>
      <c r="J881" s="51"/>
      <c r="K881" s="51"/>
      <c r="L881" s="51"/>
      <c r="M881" s="51"/>
      <c r="N881" s="51"/>
      <c r="O881" s="51"/>
      <c r="P881" s="51"/>
      <c r="R881" s="38" t="s">
        <v>450</v>
      </c>
      <c r="S881" s="38" t="str" cm="1">
        <f t="array" ref="S881">_xlfn.XLOOKUP(R881,INDEX(Flettilisti,,1),INDEX(Flettilisti,,2),,0)</f>
        <v>Vantar flokkun</v>
      </c>
      <c r="T881" s="38" t="str">
        <f>IF(ISBLANK(M881),"",IF(M881&lt;Gögn!$J$2,Gögn!$K$2,IF(M881&gt;Gögn!$J$4,Gögn!$K$4,Gögn!$K$3)))</f>
        <v/>
      </c>
      <c r="U881" s="49" t="str" cm="1">
        <f t="array" aca="1" ref="U881" ca="1">IF(ISBLANK(A881),"",IF(S881="Styrkhæft",_xlfn.XLOOKUP(T881,Vegalengdir[Texti],INDIRECT("Vegalengdir["&amp;'Upplýsingar um umsækjanda'!$B$10&amp;"]"),0%,0)))</f>
        <v/>
      </c>
      <c r="V881" s="72" t="str">
        <f t="shared" si="13"/>
        <v/>
      </c>
    </row>
    <row r="882" spans="1:22" x14ac:dyDescent="0.25">
      <c r="A882" s="47"/>
      <c r="B882" s="47"/>
      <c r="C882" s="47"/>
      <c r="D882" s="117"/>
      <c r="E882" s="47"/>
      <c r="F882" s="37"/>
      <c r="G882" s="47"/>
      <c r="H882" s="37"/>
      <c r="I882" s="37"/>
      <c r="J882" s="51"/>
      <c r="K882" s="51"/>
      <c r="L882" s="51"/>
      <c r="M882" s="51"/>
      <c r="N882" s="51"/>
      <c r="O882" s="51"/>
      <c r="P882" s="51"/>
      <c r="R882" s="38" t="s">
        <v>450</v>
      </c>
      <c r="S882" s="38" t="str" cm="1">
        <f t="array" ref="S882">_xlfn.XLOOKUP(R882,INDEX(Flettilisti,,1),INDEX(Flettilisti,,2),,0)</f>
        <v>Vantar flokkun</v>
      </c>
      <c r="T882" s="38" t="str">
        <f>IF(ISBLANK(M882),"",IF(M882&lt;Gögn!$J$2,Gögn!$K$2,IF(M882&gt;Gögn!$J$4,Gögn!$K$4,Gögn!$K$3)))</f>
        <v/>
      </c>
      <c r="U882" s="49" t="str" cm="1">
        <f t="array" aca="1" ref="U882" ca="1">IF(ISBLANK(A882),"",IF(S882="Styrkhæft",_xlfn.XLOOKUP(T882,Vegalengdir[Texti],INDIRECT("Vegalengdir["&amp;'Upplýsingar um umsækjanda'!$B$10&amp;"]"),0%,0)))</f>
        <v/>
      </c>
      <c r="V882" s="72" t="str">
        <f t="shared" si="13"/>
        <v/>
      </c>
    </row>
    <row r="883" spans="1:22" x14ac:dyDescent="0.25">
      <c r="A883" s="47"/>
      <c r="B883" s="47"/>
      <c r="C883" s="47"/>
      <c r="D883" s="117"/>
      <c r="E883" s="47"/>
      <c r="F883" s="37"/>
      <c r="G883" s="47"/>
      <c r="H883" s="37"/>
      <c r="I883" s="37"/>
      <c r="J883" s="51"/>
      <c r="K883" s="51"/>
      <c r="L883" s="51"/>
      <c r="M883" s="51"/>
      <c r="N883" s="51"/>
      <c r="O883" s="51"/>
      <c r="P883" s="51"/>
      <c r="R883" s="38" t="s">
        <v>450</v>
      </c>
      <c r="S883" s="38" t="str" cm="1">
        <f t="array" ref="S883">_xlfn.XLOOKUP(R883,INDEX(Flettilisti,,1),INDEX(Flettilisti,,2),,0)</f>
        <v>Vantar flokkun</v>
      </c>
      <c r="T883" s="38" t="str">
        <f>IF(ISBLANK(M883),"",IF(M883&lt;Gögn!$J$2,Gögn!$K$2,IF(M883&gt;Gögn!$J$4,Gögn!$K$4,Gögn!$K$3)))</f>
        <v/>
      </c>
      <c r="U883" s="49" t="str" cm="1">
        <f t="array" aca="1" ref="U883" ca="1">IF(ISBLANK(A883),"",IF(S883="Styrkhæft",_xlfn.XLOOKUP(T883,Vegalengdir[Texti],INDIRECT("Vegalengdir["&amp;'Upplýsingar um umsækjanda'!$B$10&amp;"]"),0%,0)))</f>
        <v/>
      </c>
      <c r="V883" s="72" t="str">
        <f t="shared" si="13"/>
        <v/>
      </c>
    </row>
    <row r="884" spans="1:22" x14ac:dyDescent="0.25">
      <c r="A884" s="47"/>
      <c r="B884" s="47"/>
      <c r="C884" s="47"/>
      <c r="D884" s="117"/>
      <c r="E884" s="47"/>
      <c r="F884" s="37"/>
      <c r="G884" s="47"/>
      <c r="H884" s="37"/>
      <c r="I884" s="37"/>
      <c r="J884" s="51"/>
      <c r="K884" s="51"/>
      <c r="L884" s="51"/>
      <c r="M884" s="51"/>
      <c r="N884" s="51"/>
      <c r="O884" s="51"/>
      <c r="P884" s="51"/>
      <c r="R884" s="38" t="s">
        <v>450</v>
      </c>
      <c r="S884" s="38" t="str" cm="1">
        <f t="array" ref="S884">_xlfn.XLOOKUP(R884,INDEX(Flettilisti,,1),INDEX(Flettilisti,,2),,0)</f>
        <v>Vantar flokkun</v>
      </c>
      <c r="T884" s="38" t="str">
        <f>IF(ISBLANK(M884),"",IF(M884&lt;Gögn!$J$2,Gögn!$K$2,IF(M884&gt;Gögn!$J$4,Gögn!$K$4,Gögn!$K$3)))</f>
        <v/>
      </c>
      <c r="U884" s="49" t="str" cm="1">
        <f t="array" aca="1" ref="U884" ca="1">IF(ISBLANK(A884),"",IF(S884="Styrkhæft",_xlfn.XLOOKUP(T884,Vegalengdir[Texti],INDIRECT("Vegalengdir["&amp;'Upplýsingar um umsækjanda'!$B$10&amp;"]"),0%,0)))</f>
        <v/>
      </c>
      <c r="V884" s="72" t="str">
        <f t="shared" si="13"/>
        <v/>
      </c>
    </row>
    <row r="885" spans="1:22" x14ac:dyDescent="0.25">
      <c r="A885" s="47"/>
      <c r="B885" s="47"/>
      <c r="C885" s="47"/>
      <c r="D885" s="117"/>
      <c r="E885" s="47"/>
      <c r="F885" s="37"/>
      <c r="G885" s="47"/>
      <c r="H885" s="37"/>
      <c r="I885" s="37"/>
      <c r="J885" s="51"/>
      <c r="K885" s="51"/>
      <c r="L885" s="51"/>
      <c r="M885" s="51"/>
      <c r="N885" s="51"/>
      <c r="O885" s="51"/>
      <c r="P885" s="51"/>
      <c r="R885" s="38" t="s">
        <v>450</v>
      </c>
      <c r="S885" s="38" t="str" cm="1">
        <f t="array" ref="S885">_xlfn.XLOOKUP(R885,INDEX(Flettilisti,,1),INDEX(Flettilisti,,2),,0)</f>
        <v>Vantar flokkun</v>
      </c>
      <c r="T885" s="38" t="str">
        <f>IF(ISBLANK(M885),"",IF(M885&lt;Gögn!$J$2,Gögn!$K$2,IF(M885&gt;Gögn!$J$4,Gögn!$K$4,Gögn!$K$3)))</f>
        <v/>
      </c>
      <c r="U885" s="49" t="str" cm="1">
        <f t="array" aca="1" ref="U885" ca="1">IF(ISBLANK(A885),"",IF(S885="Styrkhæft",_xlfn.XLOOKUP(T885,Vegalengdir[Texti],INDIRECT("Vegalengdir["&amp;'Upplýsingar um umsækjanda'!$B$10&amp;"]"),0%,0)))</f>
        <v/>
      </c>
      <c r="V885" s="72" t="str">
        <f t="shared" si="13"/>
        <v/>
      </c>
    </row>
    <row r="886" spans="1:22" x14ac:dyDescent="0.25">
      <c r="A886" s="47"/>
      <c r="B886" s="47"/>
      <c r="C886" s="47"/>
      <c r="D886" s="117"/>
      <c r="E886" s="47"/>
      <c r="F886" s="37"/>
      <c r="G886" s="47"/>
      <c r="H886" s="37"/>
      <c r="I886" s="37"/>
      <c r="J886" s="51"/>
      <c r="K886" s="51"/>
      <c r="L886" s="51"/>
      <c r="M886" s="51"/>
      <c r="N886" s="51"/>
      <c r="O886" s="51"/>
      <c r="P886" s="51"/>
      <c r="R886" s="38" t="s">
        <v>450</v>
      </c>
      <c r="S886" s="38" t="str" cm="1">
        <f t="array" ref="S886">_xlfn.XLOOKUP(R886,INDEX(Flettilisti,,1),INDEX(Flettilisti,,2),,0)</f>
        <v>Vantar flokkun</v>
      </c>
      <c r="T886" s="38" t="str">
        <f>IF(ISBLANK(M886),"",IF(M886&lt;Gögn!$J$2,Gögn!$K$2,IF(M886&gt;Gögn!$J$4,Gögn!$K$4,Gögn!$K$3)))</f>
        <v/>
      </c>
      <c r="U886" s="49" t="str" cm="1">
        <f t="array" aca="1" ref="U886" ca="1">IF(ISBLANK(A886),"",IF(S886="Styrkhæft",_xlfn.XLOOKUP(T886,Vegalengdir[Texti],INDIRECT("Vegalengdir["&amp;'Upplýsingar um umsækjanda'!$B$10&amp;"]"),0%,0)))</f>
        <v/>
      </c>
      <c r="V886" s="72" t="str">
        <f t="shared" si="13"/>
        <v/>
      </c>
    </row>
    <row r="887" spans="1:22" x14ac:dyDescent="0.25">
      <c r="A887" s="47"/>
      <c r="B887" s="47"/>
      <c r="C887" s="47"/>
      <c r="D887" s="117"/>
      <c r="E887" s="47"/>
      <c r="F887" s="37"/>
      <c r="G887" s="47"/>
      <c r="H887" s="37"/>
      <c r="I887" s="37"/>
      <c r="J887" s="51"/>
      <c r="K887" s="51"/>
      <c r="L887" s="51"/>
      <c r="M887" s="51"/>
      <c r="N887" s="51"/>
      <c r="O887" s="51"/>
      <c r="P887" s="51"/>
      <c r="R887" s="38" t="s">
        <v>450</v>
      </c>
      <c r="S887" s="38" t="str" cm="1">
        <f t="array" ref="S887">_xlfn.XLOOKUP(R887,INDEX(Flettilisti,,1),INDEX(Flettilisti,,2),,0)</f>
        <v>Vantar flokkun</v>
      </c>
      <c r="T887" s="38" t="str">
        <f>IF(ISBLANK(M887),"",IF(M887&lt;Gögn!$J$2,Gögn!$K$2,IF(M887&gt;Gögn!$J$4,Gögn!$K$4,Gögn!$K$3)))</f>
        <v/>
      </c>
      <c r="U887" s="49" t="str" cm="1">
        <f t="array" aca="1" ref="U887" ca="1">IF(ISBLANK(A887),"",IF(S887="Styrkhæft",_xlfn.XLOOKUP(T887,Vegalengdir[Texti],INDIRECT("Vegalengdir["&amp;'Upplýsingar um umsækjanda'!$B$10&amp;"]"),0%,0)))</f>
        <v/>
      </c>
      <c r="V887" s="72" t="str">
        <f t="shared" si="13"/>
        <v/>
      </c>
    </row>
    <row r="888" spans="1:22" x14ac:dyDescent="0.25">
      <c r="A888" s="47"/>
      <c r="B888" s="47"/>
      <c r="C888" s="47"/>
      <c r="D888" s="117"/>
      <c r="E888" s="47"/>
      <c r="F888" s="37"/>
      <c r="G888" s="47"/>
      <c r="H888" s="37"/>
      <c r="I888" s="37"/>
      <c r="J888" s="51"/>
      <c r="K888" s="51"/>
      <c r="L888" s="51"/>
      <c r="M888" s="51"/>
      <c r="N888" s="51"/>
      <c r="O888" s="51"/>
      <c r="P888" s="51"/>
      <c r="R888" s="38" t="s">
        <v>450</v>
      </c>
      <c r="S888" s="38" t="str" cm="1">
        <f t="array" ref="S888">_xlfn.XLOOKUP(R888,INDEX(Flettilisti,,1),INDEX(Flettilisti,,2),,0)</f>
        <v>Vantar flokkun</v>
      </c>
      <c r="T888" s="38" t="str">
        <f>IF(ISBLANK(M888),"",IF(M888&lt;Gögn!$J$2,Gögn!$K$2,IF(M888&gt;Gögn!$J$4,Gögn!$K$4,Gögn!$K$3)))</f>
        <v/>
      </c>
      <c r="U888" s="49" t="str" cm="1">
        <f t="array" aca="1" ref="U888" ca="1">IF(ISBLANK(A888),"",IF(S888="Styrkhæft",_xlfn.XLOOKUP(T888,Vegalengdir[Texti],INDIRECT("Vegalengdir["&amp;'Upplýsingar um umsækjanda'!$B$10&amp;"]"),0%,0)))</f>
        <v/>
      </c>
      <c r="V888" s="72" t="str">
        <f t="shared" si="13"/>
        <v/>
      </c>
    </row>
    <row r="889" spans="1:22" x14ac:dyDescent="0.25">
      <c r="A889" s="47"/>
      <c r="B889" s="47"/>
      <c r="C889" s="47"/>
      <c r="D889" s="117"/>
      <c r="E889" s="47"/>
      <c r="F889" s="37"/>
      <c r="G889" s="47"/>
      <c r="H889" s="37"/>
      <c r="I889" s="37"/>
      <c r="J889" s="51"/>
      <c r="K889" s="51"/>
      <c r="L889" s="51"/>
      <c r="M889" s="51"/>
      <c r="N889" s="51"/>
      <c r="O889" s="51"/>
      <c r="P889" s="51"/>
      <c r="R889" s="38" t="s">
        <v>450</v>
      </c>
      <c r="S889" s="38" t="str" cm="1">
        <f t="array" ref="S889">_xlfn.XLOOKUP(R889,INDEX(Flettilisti,,1),INDEX(Flettilisti,,2),,0)</f>
        <v>Vantar flokkun</v>
      </c>
      <c r="T889" s="38" t="str">
        <f>IF(ISBLANK(M889),"",IF(M889&lt;Gögn!$J$2,Gögn!$K$2,IF(M889&gt;Gögn!$J$4,Gögn!$K$4,Gögn!$K$3)))</f>
        <v/>
      </c>
      <c r="U889" s="49" t="str" cm="1">
        <f t="array" aca="1" ref="U889" ca="1">IF(ISBLANK(A889),"",IF(S889="Styrkhæft",_xlfn.XLOOKUP(T889,Vegalengdir[Texti],INDIRECT("Vegalengdir["&amp;'Upplýsingar um umsækjanda'!$B$10&amp;"]"),0%,0)))</f>
        <v/>
      </c>
      <c r="V889" s="72" t="str">
        <f t="shared" si="13"/>
        <v/>
      </c>
    </row>
    <row r="890" spans="1:22" x14ac:dyDescent="0.25">
      <c r="A890" s="47"/>
      <c r="B890" s="47"/>
      <c r="C890" s="47"/>
      <c r="D890" s="117"/>
      <c r="E890" s="47"/>
      <c r="F890" s="37"/>
      <c r="G890" s="47"/>
      <c r="H890" s="37"/>
      <c r="I890" s="37"/>
      <c r="J890" s="51"/>
      <c r="K890" s="51"/>
      <c r="L890" s="51"/>
      <c r="M890" s="51"/>
      <c r="N890" s="51"/>
      <c r="O890" s="51"/>
      <c r="P890" s="51"/>
      <c r="R890" s="38" t="s">
        <v>450</v>
      </c>
      <c r="S890" s="38" t="str" cm="1">
        <f t="array" ref="S890">_xlfn.XLOOKUP(R890,INDEX(Flettilisti,,1),INDEX(Flettilisti,,2),,0)</f>
        <v>Vantar flokkun</v>
      </c>
      <c r="T890" s="38" t="str">
        <f>IF(ISBLANK(M890),"",IF(M890&lt;Gögn!$J$2,Gögn!$K$2,IF(M890&gt;Gögn!$J$4,Gögn!$K$4,Gögn!$K$3)))</f>
        <v/>
      </c>
      <c r="U890" s="49" t="str" cm="1">
        <f t="array" aca="1" ref="U890" ca="1">IF(ISBLANK(A890),"",IF(S890="Styrkhæft",_xlfn.XLOOKUP(T890,Vegalengdir[Texti],INDIRECT("Vegalengdir["&amp;'Upplýsingar um umsækjanda'!$B$10&amp;"]"),0%,0)))</f>
        <v/>
      </c>
      <c r="V890" s="72" t="str">
        <f t="shared" si="13"/>
        <v/>
      </c>
    </row>
    <row r="891" spans="1:22" x14ac:dyDescent="0.25">
      <c r="A891" s="47"/>
      <c r="B891" s="47"/>
      <c r="C891" s="47"/>
      <c r="D891" s="117"/>
      <c r="E891" s="47"/>
      <c r="F891" s="37"/>
      <c r="G891" s="47"/>
      <c r="H891" s="37"/>
      <c r="I891" s="37"/>
      <c r="J891" s="51"/>
      <c r="K891" s="51"/>
      <c r="L891" s="51"/>
      <c r="M891" s="51"/>
      <c r="N891" s="51"/>
      <c r="O891" s="51"/>
      <c r="P891" s="51"/>
      <c r="R891" s="38" t="s">
        <v>450</v>
      </c>
      <c r="S891" s="38" t="str" cm="1">
        <f t="array" ref="S891">_xlfn.XLOOKUP(R891,INDEX(Flettilisti,,1),INDEX(Flettilisti,,2),,0)</f>
        <v>Vantar flokkun</v>
      </c>
      <c r="T891" s="38" t="str">
        <f>IF(ISBLANK(M891),"",IF(M891&lt;Gögn!$J$2,Gögn!$K$2,IF(M891&gt;Gögn!$J$4,Gögn!$K$4,Gögn!$K$3)))</f>
        <v/>
      </c>
      <c r="U891" s="49" t="str" cm="1">
        <f t="array" aca="1" ref="U891" ca="1">IF(ISBLANK(A891),"",IF(S891="Styrkhæft",_xlfn.XLOOKUP(T891,Vegalengdir[Texti],INDIRECT("Vegalengdir["&amp;'Upplýsingar um umsækjanda'!$B$10&amp;"]"),0%,0)))</f>
        <v/>
      </c>
      <c r="V891" s="72" t="str">
        <f t="shared" si="13"/>
        <v/>
      </c>
    </row>
    <row r="892" spans="1:22" x14ac:dyDescent="0.25">
      <c r="A892" s="47"/>
      <c r="B892" s="47"/>
      <c r="C892" s="47"/>
      <c r="D892" s="117"/>
      <c r="E892" s="47"/>
      <c r="F892" s="37"/>
      <c r="G892" s="47"/>
      <c r="H892" s="37"/>
      <c r="I892" s="37"/>
      <c r="J892" s="51"/>
      <c r="K892" s="51"/>
      <c r="L892" s="51"/>
      <c r="M892" s="51"/>
      <c r="N892" s="51"/>
      <c r="O892" s="51"/>
      <c r="P892" s="51"/>
      <c r="R892" s="38" t="s">
        <v>450</v>
      </c>
      <c r="S892" s="38" t="str" cm="1">
        <f t="array" ref="S892">_xlfn.XLOOKUP(R892,INDEX(Flettilisti,,1),INDEX(Flettilisti,,2),,0)</f>
        <v>Vantar flokkun</v>
      </c>
      <c r="T892" s="38" t="str">
        <f>IF(ISBLANK(M892),"",IF(M892&lt;Gögn!$J$2,Gögn!$K$2,IF(M892&gt;Gögn!$J$4,Gögn!$K$4,Gögn!$K$3)))</f>
        <v/>
      </c>
      <c r="U892" s="49" t="str" cm="1">
        <f t="array" aca="1" ref="U892" ca="1">IF(ISBLANK(A892),"",IF(S892="Styrkhæft",_xlfn.XLOOKUP(T892,Vegalengdir[Texti],INDIRECT("Vegalengdir["&amp;'Upplýsingar um umsækjanda'!$B$10&amp;"]"),0%,0)))</f>
        <v/>
      </c>
      <c r="V892" s="72" t="str">
        <f t="shared" si="13"/>
        <v/>
      </c>
    </row>
    <row r="893" spans="1:22" x14ac:dyDescent="0.25">
      <c r="A893" s="47"/>
      <c r="B893" s="47"/>
      <c r="C893" s="47"/>
      <c r="D893" s="117"/>
      <c r="E893" s="47"/>
      <c r="F893" s="37"/>
      <c r="G893" s="47"/>
      <c r="H893" s="37"/>
      <c r="I893" s="37"/>
      <c r="J893" s="51"/>
      <c r="K893" s="51"/>
      <c r="L893" s="51"/>
      <c r="M893" s="51"/>
      <c r="N893" s="51"/>
      <c r="O893" s="51"/>
      <c r="P893" s="51"/>
      <c r="R893" s="38" t="s">
        <v>450</v>
      </c>
      <c r="S893" s="38" t="str" cm="1">
        <f t="array" ref="S893">_xlfn.XLOOKUP(R893,INDEX(Flettilisti,,1),INDEX(Flettilisti,,2),,0)</f>
        <v>Vantar flokkun</v>
      </c>
      <c r="T893" s="38" t="str">
        <f>IF(ISBLANK(M893),"",IF(M893&lt;Gögn!$J$2,Gögn!$K$2,IF(M893&gt;Gögn!$J$4,Gögn!$K$4,Gögn!$K$3)))</f>
        <v/>
      </c>
      <c r="U893" s="49" t="str" cm="1">
        <f t="array" aca="1" ref="U893" ca="1">IF(ISBLANK(A893),"",IF(S893="Styrkhæft",_xlfn.XLOOKUP(T893,Vegalengdir[Texti],INDIRECT("Vegalengdir["&amp;'Upplýsingar um umsækjanda'!$B$10&amp;"]"),0%,0)))</f>
        <v/>
      </c>
      <c r="V893" s="72" t="str">
        <f t="shared" si="13"/>
        <v/>
      </c>
    </row>
    <row r="894" spans="1:22" x14ac:dyDescent="0.25">
      <c r="A894" s="47"/>
      <c r="B894" s="47"/>
      <c r="C894" s="47"/>
      <c r="D894" s="117"/>
      <c r="E894" s="47"/>
      <c r="F894" s="37"/>
      <c r="G894" s="47"/>
      <c r="H894" s="37"/>
      <c r="I894" s="37"/>
      <c r="J894" s="51"/>
      <c r="K894" s="51"/>
      <c r="L894" s="51"/>
      <c r="M894" s="51"/>
      <c r="N894" s="51"/>
      <c r="O894" s="51"/>
      <c r="P894" s="51"/>
      <c r="R894" s="38" t="s">
        <v>450</v>
      </c>
      <c r="S894" s="38" t="str" cm="1">
        <f t="array" ref="S894">_xlfn.XLOOKUP(R894,INDEX(Flettilisti,,1),INDEX(Flettilisti,,2),,0)</f>
        <v>Vantar flokkun</v>
      </c>
      <c r="T894" s="38" t="str">
        <f>IF(ISBLANK(M894),"",IF(M894&lt;Gögn!$J$2,Gögn!$K$2,IF(M894&gt;Gögn!$J$4,Gögn!$K$4,Gögn!$K$3)))</f>
        <v/>
      </c>
      <c r="U894" s="49" t="str" cm="1">
        <f t="array" aca="1" ref="U894" ca="1">IF(ISBLANK(A894),"",IF(S894="Styrkhæft",_xlfn.XLOOKUP(T894,Vegalengdir[Texti],INDIRECT("Vegalengdir["&amp;'Upplýsingar um umsækjanda'!$B$10&amp;"]"),0%,0)))</f>
        <v/>
      </c>
      <c r="V894" s="72" t="str">
        <f t="shared" si="13"/>
        <v/>
      </c>
    </row>
    <row r="895" spans="1:22" x14ac:dyDescent="0.25">
      <c r="A895" s="47"/>
      <c r="B895" s="47"/>
      <c r="C895" s="47"/>
      <c r="D895" s="117"/>
      <c r="E895" s="47"/>
      <c r="F895" s="37"/>
      <c r="G895" s="47"/>
      <c r="H895" s="37"/>
      <c r="I895" s="37"/>
      <c r="J895" s="51"/>
      <c r="K895" s="51"/>
      <c r="L895" s="51"/>
      <c r="M895" s="51"/>
      <c r="N895" s="51"/>
      <c r="O895" s="51"/>
      <c r="P895" s="51"/>
      <c r="R895" s="38" t="s">
        <v>450</v>
      </c>
      <c r="S895" s="38" t="str" cm="1">
        <f t="array" ref="S895">_xlfn.XLOOKUP(R895,INDEX(Flettilisti,,1),INDEX(Flettilisti,,2),,0)</f>
        <v>Vantar flokkun</v>
      </c>
      <c r="T895" s="38" t="str">
        <f>IF(ISBLANK(M895),"",IF(M895&lt;Gögn!$J$2,Gögn!$K$2,IF(M895&gt;Gögn!$J$4,Gögn!$K$4,Gögn!$K$3)))</f>
        <v/>
      </c>
      <c r="U895" s="49" t="str" cm="1">
        <f t="array" aca="1" ref="U895" ca="1">IF(ISBLANK(A895),"",IF(S895="Styrkhæft",_xlfn.XLOOKUP(T895,Vegalengdir[Texti],INDIRECT("Vegalengdir["&amp;'Upplýsingar um umsækjanda'!$B$10&amp;"]"),0%,0)))</f>
        <v/>
      </c>
      <c r="V895" s="72" t="str">
        <f t="shared" si="13"/>
        <v/>
      </c>
    </row>
    <row r="896" spans="1:22" x14ac:dyDescent="0.25">
      <c r="A896" s="47"/>
      <c r="B896" s="47"/>
      <c r="C896" s="47"/>
      <c r="D896" s="117"/>
      <c r="E896" s="47"/>
      <c r="F896" s="37"/>
      <c r="G896" s="47"/>
      <c r="H896" s="37"/>
      <c r="I896" s="37"/>
      <c r="J896" s="51"/>
      <c r="K896" s="51"/>
      <c r="L896" s="51"/>
      <c r="M896" s="51"/>
      <c r="N896" s="51"/>
      <c r="O896" s="51"/>
      <c r="P896" s="51"/>
      <c r="R896" s="38" t="s">
        <v>450</v>
      </c>
      <c r="S896" s="38" t="str" cm="1">
        <f t="array" ref="S896">_xlfn.XLOOKUP(R896,INDEX(Flettilisti,,1),INDEX(Flettilisti,,2),,0)</f>
        <v>Vantar flokkun</v>
      </c>
      <c r="T896" s="38" t="str">
        <f>IF(ISBLANK(M896),"",IF(M896&lt;Gögn!$J$2,Gögn!$K$2,IF(M896&gt;Gögn!$J$4,Gögn!$K$4,Gögn!$K$3)))</f>
        <v/>
      </c>
      <c r="U896" s="49" t="str" cm="1">
        <f t="array" aca="1" ref="U896" ca="1">IF(ISBLANK(A896),"",IF(S896="Styrkhæft",_xlfn.XLOOKUP(T896,Vegalengdir[Texti],INDIRECT("Vegalengdir["&amp;'Upplýsingar um umsækjanda'!$B$10&amp;"]"),0%,0)))</f>
        <v/>
      </c>
      <c r="V896" s="72" t="str">
        <f t="shared" si="13"/>
        <v/>
      </c>
    </row>
    <row r="897" spans="1:22" x14ac:dyDescent="0.25">
      <c r="A897" s="47"/>
      <c r="B897" s="47"/>
      <c r="C897" s="47"/>
      <c r="D897" s="117"/>
      <c r="E897" s="47"/>
      <c r="F897" s="37"/>
      <c r="G897" s="47"/>
      <c r="H897" s="37"/>
      <c r="I897" s="37"/>
      <c r="J897" s="51"/>
      <c r="K897" s="51"/>
      <c r="L897" s="51"/>
      <c r="M897" s="51"/>
      <c r="N897" s="51"/>
      <c r="O897" s="51"/>
      <c r="P897" s="51"/>
      <c r="R897" s="38" t="s">
        <v>450</v>
      </c>
      <c r="S897" s="38" t="str" cm="1">
        <f t="array" ref="S897">_xlfn.XLOOKUP(R897,INDEX(Flettilisti,,1),INDEX(Flettilisti,,2),,0)</f>
        <v>Vantar flokkun</v>
      </c>
      <c r="T897" s="38" t="str">
        <f>IF(ISBLANK(M897),"",IF(M897&lt;Gögn!$J$2,Gögn!$K$2,IF(M897&gt;Gögn!$J$4,Gögn!$K$4,Gögn!$K$3)))</f>
        <v/>
      </c>
      <c r="U897" s="49" t="str" cm="1">
        <f t="array" aca="1" ref="U897" ca="1">IF(ISBLANK(A897),"",IF(S897="Styrkhæft",_xlfn.XLOOKUP(T897,Vegalengdir[Texti],INDIRECT("Vegalengdir["&amp;'Upplýsingar um umsækjanda'!$B$10&amp;"]"),0%,0)))</f>
        <v/>
      </c>
      <c r="V897" s="72" t="str">
        <f t="shared" si="13"/>
        <v/>
      </c>
    </row>
    <row r="898" spans="1:22" x14ac:dyDescent="0.25">
      <c r="A898" s="47"/>
      <c r="B898" s="47"/>
      <c r="C898" s="47"/>
      <c r="D898" s="117"/>
      <c r="E898" s="47"/>
      <c r="F898" s="37"/>
      <c r="G898" s="47"/>
      <c r="H898" s="37"/>
      <c r="I898" s="37"/>
      <c r="J898" s="51"/>
      <c r="K898" s="51"/>
      <c r="L898" s="51"/>
      <c r="M898" s="51"/>
      <c r="N898" s="51"/>
      <c r="O898" s="51"/>
      <c r="P898" s="51"/>
      <c r="R898" s="38" t="s">
        <v>450</v>
      </c>
      <c r="S898" s="38" t="str" cm="1">
        <f t="array" ref="S898">_xlfn.XLOOKUP(R898,INDEX(Flettilisti,,1),INDEX(Flettilisti,,2),,0)</f>
        <v>Vantar flokkun</v>
      </c>
      <c r="T898" s="38" t="str">
        <f>IF(ISBLANK(M898),"",IF(M898&lt;Gögn!$J$2,Gögn!$K$2,IF(M898&gt;Gögn!$J$4,Gögn!$K$4,Gögn!$K$3)))</f>
        <v/>
      </c>
      <c r="U898" s="49" t="str" cm="1">
        <f t="array" aca="1" ref="U898" ca="1">IF(ISBLANK(A898),"",IF(S898="Styrkhæft",_xlfn.XLOOKUP(T898,Vegalengdir[Texti],INDIRECT("Vegalengdir["&amp;'Upplýsingar um umsækjanda'!$B$10&amp;"]"),0%,0)))</f>
        <v/>
      </c>
      <c r="V898" s="72" t="str">
        <f t="shared" si="13"/>
        <v/>
      </c>
    </row>
    <row r="899" spans="1:22" x14ac:dyDescent="0.25">
      <c r="A899" s="47"/>
      <c r="B899" s="47"/>
      <c r="C899" s="47"/>
      <c r="D899" s="117"/>
      <c r="E899" s="47"/>
      <c r="F899" s="37"/>
      <c r="G899" s="47"/>
      <c r="H899" s="37"/>
      <c r="I899" s="37"/>
      <c r="J899" s="51"/>
      <c r="K899" s="51"/>
      <c r="L899" s="51"/>
      <c r="M899" s="51"/>
      <c r="N899" s="51"/>
      <c r="O899" s="51"/>
      <c r="P899" s="51"/>
      <c r="R899" s="38" t="s">
        <v>450</v>
      </c>
      <c r="S899" s="38" t="str" cm="1">
        <f t="array" ref="S899">_xlfn.XLOOKUP(R899,INDEX(Flettilisti,,1),INDEX(Flettilisti,,2),,0)</f>
        <v>Vantar flokkun</v>
      </c>
      <c r="T899" s="38" t="str">
        <f>IF(ISBLANK(M899),"",IF(M899&lt;Gögn!$J$2,Gögn!$K$2,IF(M899&gt;Gögn!$J$4,Gögn!$K$4,Gögn!$K$3)))</f>
        <v/>
      </c>
      <c r="U899" s="49" t="str" cm="1">
        <f t="array" aca="1" ref="U899" ca="1">IF(ISBLANK(A899),"",IF(S899="Styrkhæft",_xlfn.XLOOKUP(T899,Vegalengdir[Texti],INDIRECT("Vegalengdir["&amp;'Upplýsingar um umsækjanda'!$B$10&amp;"]"),0%,0)))</f>
        <v/>
      </c>
      <c r="V899" s="72" t="str">
        <f t="shared" ref="V899:V962" si="14">IF(ISBLANK(A899),"",U899*P899)</f>
        <v/>
      </c>
    </row>
    <row r="900" spans="1:22" x14ac:dyDescent="0.25">
      <c r="A900" s="47"/>
      <c r="B900" s="47"/>
      <c r="C900" s="47"/>
      <c r="D900" s="117"/>
      <c r="E900" s="47"/>
      <c r="F900" s="37"/>
      <c r="G900" s="47"/>
      <c r="H900" s="37"/>
      <c r="I900" s="37"/>
      <c r="J900" s="51"/>
      <c r="K900" s="51"/>
      <c r="L900" s="51"/>
      <c r="M900" s="51"/>
      <c r="N900" s="51"/>
      <c r="O900" s="51"/>
      <c r="P900" s="51"/>
      <c r="R900" s="38" t="s">
        <v>450</v>
      </c>
      <c r="S900" s="38" t="str" cm="1">
        <f t="array" ref="S900">_xlfn.XLOOKUP(R900,INDEX(Flettilisti,,1),INDEX(Flettilisti,,2),,0)</f>
        <v>Vantar flokkun</v>
      </c>
      <c r="T900" s="38" t="str">
        <f>IF(ISBLANK(M900),"",IF(M900&lt;Gögn!$J$2,Gögn!$K$2,IF(M900&gt;Gögn!$J$4,Gögn!$K$4,Gögn!$K$3)))</f>
        <v/>
      </c>
      <c r="U900" s="49" t="str" cm="1">
        <f t="array" aca="1" ref="U900" ca="1">IF(ISBLANK(A900),"",IF(S900="Styrkhæft",_xlfn.XLOOKUP(T900,Vegalengdir[Texti],INDIRECT("Vegalengdir["&amp;'Upplýsingar um umsækjanda'!$B$10&amp;"]"),0%,0)))</f>
        <v/>
      </c>
      <c r="V900" s="72" t="str">
        <f t="shared" si="14"/>
        <v/>
      </c>
    </row>
    <row r="901" spans="1:22" x14ac:dyDescent="0.25">
      <c r="A901" s="47"/>
      <c r="B901" s="47"/>
      <c r="C901" s="47"/>
      <c r="D901" s="117"/>
      <c r="E901" s="47"/>
      <c r="F901" s="37"/>
      <c r="G901" s="47"/>
      <c r="H901" s="37"/>
      <c r="I901" s="37"/>
      <c r="J901" s="51"/>
      <c r="K901" s="51"/>
      <c r="L901" s="51"/>
      <c r="M901" s="51"/>
      <c r="N901" s="51"/>
      <c r="O901" s="51"/>
      <c r="P901" s="51"/>
      <c r="R901" s="38" t="s">
        <v>450</v>
      </c>
      <c r="S901" s="38" t="str" cm="1">
        <f t="array" ref="S901">_xlfn.XLOOKUP(R901,INDEX(Flettilisti,,1),INDEX(Flettilisti,,2),,0)</f>
        <v>Vantar flokkun</v>
      </c>
      <c r="T901" s="38" t="str">
        <f>IF(ISBLANK(M901),"",IF(M901&lt;Gögn!$J$2,Gögn!$K$2,IF(M901&gt;Gögn!$J$4,Gögn!$K$4,Gögn!$K$3)))</f>
        <v/>
      </c>
      <c r="U901" s="49" t="str" cm="1">
        <f t="array" aca="1" ref="U901" ca="1">IF(ISBLANK(A901),"",IF(S901="Styrkhæft",_xlfn.XLOOKUP(T901,Vegalengdir[Texti],INDIRECT("Vegalengdir["&amp;'Upplýsingar um umsækjanda'!$B$10&amp;"]"),0%,0)))</f>
        <v/>
      </c>
      <c r="V901" s="72" t="str">
        <f t="shared" si="14"/>
        <v/>
      </c>
    </row>
    <row r="902" spans="1:22" x14ac:dyDescent="0.25">
      <c r="A902" s="47"/>
      <c r="B902" s="47"/>
      <c r="C902" s="47"/>
      <c r="D902" s="117"/>
      <c r="E902" s="47"/>
      <c r="F902" s="37"/>
      <c r="G902" s="47"/>
      <c r="H902" s="37"/>
      <c r="I902" s="37"/>
      <c r="J902" s="51"/>
      <c r="K902" s="51"/>
      <c r="L902" s="51"/>
      <c r="M902" s="51"/>
      <c r="N902" s="51"/>
      <c r="O902" s="51"/>
      <c r="P902" s="51"/>
      <c r="R902" s="38" t="s">
        <v>450</v>
      </c>
      <c r="S902" s="38" t="str" cm="1">
        <f t="array" ref="S902">_xlfn.XLOOKUP(R902,INDEX(Flettilisti,,1),INDEX(Flettilisti,,2),,0)</f>
        <v>Vantar flokkun</v>
      </c>
      <c r="T902" s="38" t="str">
        <f>IF(ISBLANK(M902),"",IF(M902&lt;Gögn!$J$2,Gögn!$K$2,IF(M902&gt;Gögn!$J$4,Gögn!$K$4,Gögn!$K$3)))</f>
        <v/>
      </c>
      <c r="U902" s="49" t="str" cm="1">
        <f t="array" aca="1" ref="U902" ca="1">IF(ISBLANK(A902),"",IF(S902="Styrkhæft",_xlfn.XLOOKUP(T902,Vegalengdir[Texti],INDIRECT("Vegalengdir["&amp;'Upplýsingar um umsækjanda'!$B$10&amp;"]"),0%,0)))</f>
        <v/>
      </c>
      <c r="V902" s="72" t="str">
        <f t="shared" si="14"/>
        <v/>
      </c>
    </row>
    <row r="903" spans="1:22" x14ac:dyDescent="0.25">
      <c r="A903" s="47"/>
      <c r="B903" s="47"/>
      <c r="C903" s="47"/>
      <c r="D903" s="117"/>
      <c r="E903" s="47"/>
      <c r="F903" s="37"/>
      <c r="G903" s="47"/>
      <c r="H903" s="37"/>
      <c r="I903" s="37"/>
      <c r="J903" s="51"/>
      <c r="K903" s="51"/>
      <c r="L903" s="51"/>
      <c r="M903" s="51"/>
      <c r="N903" s="51"/>
      <c r="O903" s="51"/>
      <c r="P903" s="51"/>
      <c r="R903" s="38" t="s">
        <v>450</v>
      </c>
      <c r="S903" s="38" t="str" cm="1">
        <f t="array" ref="S903">_xlfn.XLOOKUP(R903,INDEX(Flettilisti,,1),INDEX(Flettilisti,,2),,0)</f>
        <v>Vantar flokkun</v>
      </c>
      <c r="T903" s="38" t="str">
        <f>IF(ISBLANK(M903),"",IF(M903&lt;Gögn!$J$2,Gögn!$K$2,IF(M903&gt;Gögn!$J$4,Gögn!$K$4,Gögn!$K$3)))</f>
        <v/>
      </c>
      <c r="U903" s="49" t="str" cm="1">
        <f t="array" aca="1" ref="U903" ca="1">IF(ISBLANK(A903),"",IF(S903="Styrkhæft",_xlfn.XLOOKUP(T903,Vegalengdir[Texti],INDIRECT("Vegalengdir["&amp;'Upplýsingar um umsækjanda'!$B$10&amp;"]"),0%,0)))</f>
        <v/>
      </c>
      <c r="V903" s="72" t="str">
        <f t="shared" si="14"/>
        <v/>
      </c>
    </row>
    <row r="904" spans="1:22" x14ac:dyDescent="0.25">
      <c r="A904" s="47"/>
      <c r="B904" s="47"/>
      <c r="C904" s="47"/>
      <c r="D904" s="117"/>
      <c r="E904" s="47"/>
      <c r="F904" s="37"/>
      <c r="G904" s="47"/>
      <c r="H904" s="37"/>
      <c r="I904" s="37"/>
      <c r="J904" s="51"/>
      <c r="K904" s="51"/>
      <c r="L904" s="51"/>
      <c r="M904" s="51"/>
      <c r="N904" s="51"/>
      <c r="O904" s="51"/>
      <c r="P904" s="51"/>
      <c r="R904" s="38" t="s">
        <v>450</v>
      </c>
      <c r="S904" s="38" t="str" cm="1">
        <f t="array" ref="S904">_xlfn.XLOOKUP(R904,INDEX(Flettilisti,,1),INDEX(Flettilisti,,2),,0)</f>
        <v>Vantar flokkun</v>
      </c>
      <c r="T904" s="38" t="str">
        <f>IF(ISBLANK(M904),"",IF(M904&lt;Gögn!$J$2,Gögn!$K$2,IF(M904&gt;Gögn!$J$4,Gögn!$K$4,Gögn!$K$3)))</f>
        <v/>
      </c>
      <c r="U904" s="49" t="str" cm="1">
        <f t="array" aca="1" ref="U904" ca="1">IF(ISBLANK(A904),"",IF(S904="Styrkhæft",_xlfn.XLOOKUP(T904,Vegalengdir[Texti],INDIRECT("Vegalengdir["&amp;'Upplýsingar um umsækjanda'!$B$10&amp;"]"),0%,0)))</f>
        <v/>
      </c>
      <c r="V904" s="72" t="str">
        <f t="shared" si="14"/>
        <v/>
      </c>
    </row>
    <row r="905" spans="1:22" x14ac:dyDescent="0.25">
      <c r="A905" s="47"/>
      <c r="B905" s="47"/>
      <c r="C905" s="47"/>
      <c r="D905" s="117"/>
      <c r="E905" s="47"/>
      <c r="F905" s="37"/>
      <c r="G905" s="47"/>
      <c r="H905" s="37"/>
      <c r="I905" s="37"/>
      <c r="J905" s="51"/>
      <c r="K905" s="51"/>
      <c r="L905" s="51"/>
      <c r="M905" s="51"/>
      <c r="N905" s="51"/>
      <c r="O905" s="51"/>
      <c r="P905" s="51"/>
      <c r="R905" s="38" t="s">
        <v>450</v>
      </c>
      <c r="S905" s="38" t="str" cm="1">
        <f t="array" ref="S905">_xlfn.XLOOKUP(R905,INDEX(Flettilisti,,1),INDEX(Flettilisti,,2),,0)</f>
        <v>Vantar flokkun</v>
      </c>
      <c r="T905" s="38" t="str">
        <f>IF(ISBLANK(M905),"",IF(M905&lt;Gögn!$J$2,Gögn!$K$2,IF(M905&gt;Gögn!$J$4,Gögn!$K$4,Gögn!$K$3)))</f>
        <v/>
      </c>
      <c r="U905" s="49" t="str" cm="1">
        <f t="array" aca="1" ref="U905" ca="1">IF(ISBLANK(A905),"",IF(S905="Styrkhæft",_xlfn.XLOOKUP(T905,Vegalengdir[Texti],INDIRECT("Vegalengdir["&amp;'Upplýsingar um umsækjanda'!$B$10&amp;"]"),0%,0)))</f>
        <v/>
      </c>
      <c r="V905" s="72" t="str">
        <f t="shared" si="14"/>
        <v/>
      </c>
    </row>
    <row r="906" spans="1:22" x14ac:dyDescent="0.25">
      <c r="A906" s="47"/>
      <c r="B906" s="47"/>
      <c r="C906" s="47"/>
      <c r="D906" s="117"/>
      <c r="E906" s="47"/>
      <c r="F906" s="37"/>
      <c r="G906" s="47"/>
      <c r="H906" s="37"/>
      <c r="I906" s="37"/>
      <c r="J906" s="51"/>
      <c r="K906" s="51"/>
      <c r="L906" s="51"/>
      <c r="M906" s="51"/>
      <c r="N906" s="51"/>
      <c r="O906" s="51"/>
      <c r="P906" s="51"/>
      <c r="R906" s="38" t="s">
        <v>450</v>
      </c>
      <c r="S906" s="38" t="str" cm="1">
        <f t="array" ref="S906">_xlfn.XLOOKUP(R906,INDEX(Flettilisti,,1),INDEX(Flettilisti,,2),,0)</f>
        <v>Vantar flokkun</v>
      </c>
      <c r="T906" s="38" t="str">
        <f>IF(ISBLANK(M906),"",IF(M906&lt;Gögn!$J$2,Gögn!$K$2,IF(M906&gt;Gögn!$J$4,Gögn!$K$4,Gögn!$K$3)))</f>
        <v/>
      </c>
      <c r="U906" s="49" t="str" cm="1">
        <f t="array" aca="1" ref="U906" ca="1">IF(ISBLANK(A906),"",IF(S906="Styrkhæft",_xlfn.XLOOKUP(T906,Vegalengdir[Texti],INDIRECT("Vegalengdir["&amp;'Upplýsingar um umsækjanda'!$B$10&amp;"]"),0%,0)))</f>
        <v/>
      </c>
      <c r="V906" s="72" t="str">
        <f t="shared" si="14"/>
        <v/>
      </c>
    </row>
    <row r="907" spans="1:22" x14ac:dyDescent="0.25">
      <c r="A907" s="47"/>
      <c r="B907" s="47"/>
      <c r="C907" s="47"/>
      <c r="D907" s="117"/>
      <c r="E907" s="47"/>
      <c r="F907" s="37"/>
      <c r="G907" s="47"/>
      <c r="H907" s="37"/>
      <c r="I907" s="37"/>
      <c r="J907" s="51"/>
      <c r="K907" s="51"/>
      <c r="L907" s="51"/>
      <c r="M907" s="51"/>
      <c r="N907" s="51"/>
      <c r="O907" s="51"/>
      <c r="P907" s="51"/>
      <c r="R907" s="38" t="s">
        <v>450</v>
      </c>
      <c r="S907" s="38" t="str" cm="1">
        <f t="array" ref="S907">_xlfn.XLOOKUP(R907,INDEX(Flettilisti,,1),INDEX(Flettilisti,,2),,0)</f>
        <v>Vantar flokkun</v>
      </c>
      <c r="T907" s="38" t="str">
        <f>IF(ISBLANK(M907),"",IF(M907&lt;Gögn!$J$2,Gögn!$K$2,IF(M907&gt;Gögn!$J$4,Gögn!$K$4,Gögn!$K$3)))</f>
        <v/>
      </c>
      <c r="U907" s="49" t="str" cm="1">
        <f t="array" aca="1" ref="U907" ca="1">IF(ISBLANK(A907),"",IF(S907="Styrkhæft",_xlfn.XLOOKUP(T907,Vegalengdir[Texti],INDIRECT("Vegalengdir["&amp;'Upplýsingar um umsækjanda'!$B$10&amp;"]"),0%,0)))</f>
        <v/>
      </c>
      <c r="V907" s="72" t="str">
        <f t="shared" si="14"/>
        <v/>
      </c>
    </row>
    <row r="908" spans="1:22" x14ac:dyDescent="0.25">
      <c r="A908" s="47"/>
      <c r="B908" s="47"/>
      <c r="C908" s="47"/>
      <c r="D908" s="117"/>
      <c r="E908" s="47"/>
      <c r="F908" s="37"/>
      <c r="G908" s="47"/>
      <c r="H908" s="37"/>
      <c r="I908" s="37"/>
      <c r="J908" s="51"/>
      <c r="K908" s="51"/>
      <c r="L908" s="51"/>
      <c r="M908" s="51"/>
      <c r="N908" s="51"/>
      <c r="O908" s="51"/>
      <c r="P908" s="51"/>
      <c r="R908" s="38" t="s">
        <v>450</v>
      </c>
      <c r="S908" s="38" t="str" cm="1">
        <f t="array" ref="S908">_xlfn.XLOOKUP(R908,INDEX(Flettilisti,,1),INDEX(Flettilisti,,2),,0)</f>
        <v>Vantar flokkun</v>
      </c>
      <c r="T908" s="38" t="str">
        <f>IF(ISBLANK(M908),"",IF(M908&lt;Gögn!$J$2,Gögn!$K$2,IF(M908&gt;Gögn!$J$4,Gögn!$K$4,Gögn!$K$3)))</f>
        <v/>
      </c>
      <c r="U908" s="49" t="str" cm="1">
        <f t="array" aca="1" ref="U908" ca="1">IF(ISBLANK(A908),"",IF(S908="Styrkhæft",_xlfn.XLOOKUP(T908,Vegalengdir[Texti],INDIRECT("Vegalengdir["&amp;'Upplýsingar um umsækjanda'!$B$10&amp;"]"),0%,0)))</f>
        <v/>
      </c>
      <c r="V908" s="72" t="str">
        <f t="shared" si="14"/>
        <v/>
      </c>
    </row>
    <row r="909" spans="1:22" x14ac:dyDescent="0.25">
      <c r="A909" s="47"/>
      <c r="B909" s="47"/>
      <c r="C909" s="47"/>
      <c r="D909" s="117"/>
      <c r="E909" s="47"/>
      <c r="F909" s="37"/>
      <c r="G909" s="47"/>
      <c r="H909" s="37"/>
      <c r="I909" s="37"/>
      <c r="J909" s="51"/>
      <c r="K909" s="51"/>
      <c r="L909" s="51"/>
      <c r="M909" s="51"/>
      <c r="N909" s="51"/>
      <c r="O909" s="51"/>
      <c r="P909" s="51"/>
      <c r="R909" s="38" t="s">
        <v>450</v>
      </c>
      <c r="S909" s="38" t="str" cm="1">
        <f t="array" ref="S909">_xlfn.XLOOKUP(R909,INDEX(Flettilisti,,1),INDEX(Flettilisti,,2),,0)</f>
        <v>Vantar flokkun</v>
      </c>
      <c r="T909" s="38" t="str">
        <f>IF(ISBLANK(M909),"",IF(M909&lt;Gögn!$J$2,Gögn!$K$2,IF(M909&gt;Gögn!$J$4,Gögn!$K$4,Gögn!$K$3)))</f>
        <v/>
      </c>
      <c r="U909" s="49" t="str" cm="1">
        <f t="array" aca="1" ref="U909" ca="1">IF(ISBLANK(A909),"",IF(S909="Styrkhæft",_xlfn.XLOOKUP(T909,Vegalengdir[Texti],INDIRECT("Vegalengdir["&amp;'Upplýsingar um umsækjanda'!$B$10&amp;"]"),0%,0)))</f>
        <v/>
      </c>
      <c r="V909" s="72" t="str">
        <f t="shared" si="14"/>
        <v/>
      </c>
    </row>
    <row r="910" spans="1:22" x14ac:dyDescent="0.25">
      <c r="A910" s="47"/>
      <c r="B910" s="47"/>
      <c r="C910" s="47"/>
      <c r="D910" s="117"/>
      <c r="E910" s="47"/>
      <c r="F910" s="37"/>
      <c r="G910" s="47"/>
      <c r="H910" s="37"/>
      <c r="I910" s="37"/>
      <c r="J910" s="51"/>
      <c r="K910" s="51"/>
      <c r="L910" s="51"/>
      <c r="M910" s="51"/>
      <c r="N910" s="51"/>
      <c r="O910" s="51"/>
      <c r="P910" s="51"/>
      <c r="R910" s="38" t="s">
        <v>450</v>
      </c>
      <c r="S910" s="38" t="str" cm="1">
        <f t="array" ref="S910">_xlfn.XLOOKUP(R910,INDEX(Flettilisti,,1),INDEX(Flettilisti,,2),,0)</f>
        <v>Vantar flokkun</v>
      </c>
      <c r="T910" s="38" t="str">
        <f>IF(ISBLANK(M910),"",IF(M910&lt;Gögn!$J$2,Gögn!$K$2,IF(M910&gt;Gögn!$J$4,Gögn!$K$4,Gögn!$K$3)))</f>
        <v/>
      </c>
      <c r="U910" s="49" t="str" cm="1">
        <f t="array" aca="1" ref="U910" ca="1">IF(ISBLANK(A910),"",IF(S910="Styrkhæft",_xlfn.XLOOKUP(T910,Vegalengdir[Texti],INDIRECT("Vegalengdir["&amp;'Upplýsingar um umsækjanda'!$B$10&amp;"]"),0%,0)))</f>
        <v/>
      </c>
      <c r="V910" s="72" t="str">
        <f t="shared" si="14"/>
        <v/>
      </c>
    </row>
    <row r="911" spans="1:22" x14ac:dyDescent="0.25">
      <c r="A911" s="47"/>
      <c r="B911" s="47"/>
      <c r="C911" s="47"/>
      <c r="D911" s="117"/>
      <c r="E911" s="47"/>
      <c r="F911" s="37"/>
      <c r="G911" s="47"/>
      <c r="H911" s="37"/>
      <c r="I911" s="37"/>
      <c r="J911" s="51"/>
      <c r="K911" s="51"/>
      <c r="L911" s="51"/>
      <c r="M911" s="51"/>
      <c r="N911" s="51"/>
      <c r="O911" s="51"/>
      <c r="P911" s="51"/>
      <c r="R911" s="38" t="s">
        <v>450</v>
      </c>
      <c r="S911" s="38" t="str" cm="1">
        <f t="array" ref="S911">_xlfn.XLOOKUP(R911,INDEX(Flettilisti,,1),INDEX(Flettilisti,,2),,0)</f>
        <v>Vantar flokkun</v>
      </c>
      <c r="T911" s="38" t="str">
        <f>IF(ISBLANK(M911),"",IF(M911&lt;Gögn!$J$2,Gögn!$K$2,IF(M911&gt;Gögn!$J$4,Gögn!$K$4,Gögn!$K$3)))</f>
        <v/>
      </c>
      <c r="U911" s="49" t="str" cm="1">
        <f t="array" aca="1" ref="U911" ca="1">IF(ISBLANK(A911),"",IF(S911="Styrkhæft",_xlfn.XLOOKUP(T911,Vegalengdir[Texti],INDIRECT("Vegalengdir["&amp;'Upplýsingar um umsækjanda'!$B$10&amp;"]"),0%,0)))</f>
        <v/>
      </c>
      <c r="V911" s="72" t="str">
        <f t="shared" si="14"/>
        <v/>
      </c>
    </row>
    <row r="912" spans="1:22" x14ac:dyDescent="0.25">
      <c r="A912" s="47"/>
      <c r="B912" s="47"/>
      <c r="C912" s="47"/>
      <c r="D912" s="117"/>
      <c r="E912" s="47"/>
      <c r="F912" s="37"/>
      <c r="G912" s="47"/>
      <c r="H912" s="37"/>
      <c r="I912" s="37"/>
      <c r="J912" s="51"/>
      <c r="K912" s="51"/>
      <c r="L912" s="51"/>
      <c r="M912" s="51"/>
      <c r="N912" s="51"/>
      <c r="O912" s="51"/>
      <c r="P912" s="51"/>
      <c r="R912" s="38" t="s">
        <v>450</v>
      </c>
      <c r="S912" s="38" t="str" cm="1">
        <f t="array" ref="S912">_xlfn.XLOOKUP(R912,INDEX(Flettilisti,,1),INDEX(Flettilisti,,2),,0)</f>
        <v>Vantar flokkun</v>
      </c>
      <c r="T912" s="38" t="str">
        <f>IF(ISBLANK(M912),"",IF(M912&lt;Gögn!$J$2,Gögn!$K$2,IF(M912&gt;Gögn!$J$4,Gögn!$K$4,Gögn!$K$3)))</f>
        <v/>
      </c>
      <c r="U912" s="49" t="str" cm="1">
        <f t="array" aca="1" ref="U912" ca="1">IF(ISBLANK(A912),"",IF(S912="Styrkhæft",_xlfn.XLOOKUP(T912,Vegalengdir[Texti],INDIRECT("Vegalengdir["&amp;'Upplýsingar um umsækjanda'!$B$10&amp;"]"),0%,0)))</f>
        <v/>
      </c>
      <c r="V912" s="72" t="str">
        <f t="shared" si="14"/>
        <v/>
      </c>
    </row>
    <row r="913" spans="1:22" x14ac:dyDescent="0.25">
      <c r="A913" s="47"/>
      <c r="B913" s="47"/>
      <c r="C913" s="47"/>
      <c r="D913" s="117"/>
      <c r="E913" s="47"/>
      <c r="F913" s="37"/>
      <c r="G913" s="47"/>
      <c r="H913" s="37"/>
      <c r="I913" s="37"/>
      <c r="J913" s="51"/>
      <c r="K913" s="51"/>
      <c r="L913" s="51"/>
      <c r="M913" s="51"/>
      <c r="N913" s="51"/>
      <c r="O913" s="51"/>
      <c r="P913" s="51"/>
      <c r="R913" s="38" t="s">
        <v>450</v>
      </c>
      <c r="S913" s="38" t="str" cm="1">
        <f t="array" ref="S913">_xlfn.XLOOKUP(R913,INDEX(Flettilisti,,1),INDEX(Flettilisti,,2),,0)</f>
        <v>Vantar flokkun</v>
      </c>
      <c r="T913" s="38" t="str">
        <f>IF(ISBLANK(M913),"",IF(M913&lt;Gögn!$J$2,Gögn!$K$2,IF(M913&gt;Gögn!$J$4,Gögn!$K$4,Gögn!$K$3)))</f>
        <v/>
      </c>
      <c r="U913" s="49" t="str" cm="1">
        <f t="array" aca="1" ref="U913" ca="1">IF(ISBLANK(A913),"",IF(S913="Styrkhæft",_xlfn.XLOOKUP(T913,Vegalengdir[Texti],INDIRECT("Vegalengdir["&amp;'Upplýsingar um umsækjanda'!$B$10&amp;"]"),0%,0)))</f>
        <v/>
      </c>
      <c r="V913" s="72" t="str">
        <f t="shared" si="14"/>
        <v/>
      </c>
    </row>
    <row r="914" spans="1:22" x14ac:dyDescent="0.25">
      <c r="A914" s="47"/>
      <c r="B914" s="47"/>
      <c r="C914" s="47"/>
      <c r="D914" s="117"/>
      <c r="E914" s="47"/>
      <c r="F914" s="37"/>
      <c r="G914" s="47"/>
      <c r="H914" s="37"/>
      <c r="I914" s="37"/>
      <c r="J914" s="51"/>
      <c r="K914" s="51"/>
      <c r="L914" s="51"/>
      <c r="M914" s="51"/>
      <c r="N914" s="51"/>
      <c r="O914" s="51"/>
      <c r="P914" s="51"/>
      <c r="R914" s="38" t="s">
        <v>450</v>
      </c>
      <c r="S914" s="38" t="str" cm="1">
        <f t="array" ref="S914">_xlfn.XLOOKUP(R914,INDEX(Flettilisti,,1),INDEX(Flettilisti,,2),,0)</f>
        <v>Vantar flokkun</v>
      </c>
      <c r="T914" s="38" t="str">
        <f>IF(ISBLANK(M914),"",IF(M914&lt;Gögn!$J$2,Gögn!$K$2,IF(M914&gt;Gögn!$J$4,Gögn!$K$4,Gögn!$K$3)))</f>
        <v/>
      </c>
      <c r="U914" s="49" t="str" cm="1">
        <f t="array" aca="1" ref="U914" ca="1">IF(ISBLANK(A914),"",IF(S914="Styrkhæft",_xlfn.XLOOKUP(T914,Vegalengdir[Texti],INDIRECT("Vegalengdir["&amp;'Upplýsingar um umsækjanda'!$B$10&amp;"]"),0%,0)))</f>
        <v/>
      </c>
      <c r="V914" s="72" t="str">
        <f t="shared" si="14"/>
        <v/>
      </c>
    </row>
    <row r="915" spans="1:22" x14ac:dyDescent="0.25">
      <c r="A915" s="47"/>
      <c r="B915" s="47"/>
      <c r="C915" s="47"/>
      <c r="D915" s="117"/>
      <c r="E915" s="47"/>
      <c r="F915" s="37"/>
      <c r="G915" s="47"/>
      <c r="H915" s="37"/>
      <c r="I915" s="37"/>
      <c r="J915" s="51"/>
      <c r="K915" s="51"/>
      <c r="L915" s="51"/>
      <c r="M915" s="51"/>
      <c r="N915" s="51"/>
      <c r="O915" s="51"/>
      <c r="P915" s="51"/>
      <c r="R915" s="38" t="s">
        <v>450</v>
      </c>
      <c r="S915" s="38" t="str" cm="1">
        <f t="array" ref="S915">_xlfn.XLOOKUP(R915,INDEX(Flettilisti,,1),INDEX(Flettilisti,,2),,0)</f>
        <v>Vantar flokkun</v>
      </c>
      <c r="T915" s="38" t="str">
        <f>IF(ISBLANK(M915),"",IF(M915&lt;Gögn!$J$2,Gögn!$K$2,IF(M915&gt;Gögn!$J$4,Gögn!$K$4,Gögn!$K$3)))</f>
        <v/>
      </c>
      <c r="U915" s="49" t="str" cm="1">
        <f t="array" aca="1" ref="U915" ca="1">IF(ISBLANK(A915),"",IF(S915="Styrkhæft",_xlfn.XLOOKUP(T915,Vegalengdir[Texti],INDIRECT("Vegalengdir["&amp;'Upplýsingar um umsækjanda'!$B$10&amp;"]"),0%,0)))</f>
        <v/>
      </c>
      <c r="V915" s="72" t="str">
        <f t="shared" si="14"/>
        <v/>
      </c>
    </row>
    <row r="916" spans="1:22" x14ac:dyDescent="0.25">
      <c r="A916" s="47"/>
      <c r="B916" s="47"/>
      <c r="C916" s="47"/>
      <c r="D916" s="117"/>
      <c r="E916" s="47"/>
      <c r="F916" s="37"/>
      <c r="G916" s="47"/>
      <c r="H916" s="37"/>
      <c r="I916" s="37"/>
      <c r="J916" s="51"/>
      <c r="K916" s="51"/>
      <c r="L916" s="51"/>
      <c r="M916" s="51"/>
      <c r="N916" s="51"/>
      <c r="O916" s="51"/>
      <c r="P916" s="51"/>
      <c r="R916" s="38" t="s">
        <v>450</v>
      </c>
      <c r="S916" s="38" t="str" cm="1">
        <f t="array" ref="S916">_xlfn.XLOOKUP(R916,INDEX(Flettilisti,,1),INDEX(Flettilisti,,2),,0)</f>
        <v>Vantar flokkun</v>
      </c>
      <c r="T916" s="38" t="str">
        <f>IF(ISBLANK(M916),"",IF(M916&lt;Gögn!$J$2,Gögn!$K$2,IF(M916&gt;Gögn!$J$4,Gögn!$K$4,Gögn!$K$3)))</f>
        <v/>
      </c>
      <c r="U916" s="49" t="str" cm="1">
        <f t="array" aca="1" ref="U916" ca="1">IF(ISBLANK(A916),"",IF(S916="Styrkhæft",_xlfn.XLOOKUP(T916,Vegalengdir[Texti],INDIRECT("Vegalengdir["&amp;'Upplýsingar um umsækjanda'!$B$10&amp;"]"),0%,0)))</f>
        <v/>
      </c>
      <c r="V916" s="72" t="str">
        <f t="shared" si="14"/>
        <v/>
      </c>
    </row>
    <row r="917" spans="1:22" x14ac:dyDescent="0.25">
      <c r="A917" s="47"/>
      <c r="B917" s="47"/>
      <c r="C917" s="47"/>
      <c r="D917" s="117"/>
      <c r="E917" s="47"/>
      <c r="F917" s="37"/>
      <c r="G917" s="47"/>
      <c r="H917" s="37"/>
      <c r="I917" s="37"/>
      <c r="J917" s="51"/>
      <c r="K917" s="51"/>
      <c r="L917" s="51"/>
      <c r="M917" s="51"/>
      <c r="N917" s="51"/>
      <c r="O917" s="51"/>
      <c r="P917" s="51"/>
      <c r="R917" s="38" t="s">
        <v>450</v>
      </c>
      <c r="S917" s="38" t="str" cm="1">
        <f t="array" ref="S917">_xlfn.XLOOKUP(R917,INDEX(Flettilisti,,1),INDEX(Flettilisti,,2),,0)</f>
        <v>Vantar flokkun</v>
      </c>
      <c r="T917" s="38" t="str">
        <f>IF(ISBLANK(M917),"",IF(M917&lt;Gögn!$J$2,Gögn!$K$2,IF(M917&gt;Gögn!$J$4,Gögn!$K$4,Gögn!$K$3)))</f>
        <v/>
      </c>
      <c r="U917" s="49" t="str" cm="1">
        <f t="array" aca="1" ref="U917" ca="1">IF(ISBLANK(A917),"",IF(S917="Styrkhæft",_xlfn.XLOOKUP(T917,Vegalengdir[Texti],INDIRECT("Vegalengdir["&amp;'Upplýsingar um umsækjanda'!$B$10&amp;"]"),0%,0)))</f>
        <v/>
      </c>
      <c r="V917" s="72" t="str">
        <f t="shared" si="14"/>
        <v/>
      </c>
    </row>
    <row r="918" spans="1:22" x14ac:dyDescent="0.25">
      <c r="A918" s="47"/>
      <c r="B918" s="47"/>
      <c r="C918" s="47"/>
      <c r="D918" s="117"/>
      <c r="E918" s="47"/>
      <c r="F918" s="37"/>
      <c r="G918" s="47"/>
      <c r="H918" s="37"/>
      <c r="I918" s="37"/>
      <c r="J918" s="51"/>
      <c r="K918" s="51"/>
      <c r="L918" s="51"/>
      <c r="M918" s="51"/>
      <c r="N918" s="51"/>
      <c r="O918" s="51"/>
      <c r="P918" s="51"/>
      <c r="R918" s="38" t="s">
        <v>450</v>
      </c>
      <c r="S918" s="38" t="str" cm="1">
        <f t="array" ref="S918">_xlfn.XLOOKUP(R918,INDEX(Flettilisti,,1),INDEX(Flettilisti,,2),,0)</f>
        <v>Vantar flokkun</v>
      </c>
      <c r="T918" s="38" t="str">
        <f>IF(ISBLANK(M918),"",IF(M918&lt;Gögn!$J$2,Gögn!$K$2,IF(M918&gt;Gögn!$J$4,Gögn!$K$4,Gögn!$K$3)))</f>
        <v/>
      </c>
      <c r="U918" s="49" t="str" cm="1">
        <f t="array" aca="1" ref="U918" ca="1">IF(ISBLANK(A918),"",IF(S918="Styrkhæft",_xlfn.XLOOKUP(T918,Vegalengdir[Texti],INDIRECT("Vegalengdir["&amp;'Upplýsingar um umsækjanda'!$B$10&amp;"]"),0%,0)))</f>
        <v/>
      </c>
      <c r="V918" s="72" t="str">
        <f t="shared" si="14"/>
        <v/>
      </c>
    </row>
    <row r="919" spans="1:22" x14ac:dyDescent="0.25">
      <c r="A919" s="47"/>
      <c r="B919" s="47"/>
      <c r="C919" s="47"/>
      <c r="D919" s="117"/>
      <c r="E919" s="47"/>
      <c r="F919" s="37"/>
      <c r="G919" s="47"/>
      <c r="H919" s="37"/>
      <c r="I919" s="37"/>
      <c r="J919" s="51"/>
      <c r="K919" s="51"/>
      <c r="L919" s="51"/>
      <c r="M919" s="51"/>
      <c r="N919" s="51"/>
      <c r="O919" s="51"/>
      <c r="P919" s="51"/>
      <c r="R919" s="38" t="s">
        <v>450</v>
      </c>
      <c r="S919" s="38" t="str" cm="1">
        <f t="array" ref="S919">_xlfn.XLOOKUP(R919,INDEX(Flettilisti,,1),INDEX(Flettilisti,,2),,0)</f>
        <v>Vantar flokkun</v>
      </c>
      <c r="T919" s="38" t="str">
        <f>IF(ISBLANK(M919),"",IF(M919&lt;Gögn!$J$2,Gögn!$K$2,IF(M919&gt;Gögn!$J$4,Gögn!$K$4,Gögn!$K$3)))</f>
        <v/>
      </c>
      <c r="U919" s="49" t="str" cm="1">
        <f t="array" aca="1" ref="U919" ca="1">IF(ISBLANK(A919),"",IF(S919="Styrkhæft",_xlfn.XLOOKUP(T919,Vegalengdir[Texti],INDIRECT("Vegalengdir["&amp;'Upplýsingar um umsækjanda'!$B$10&amp;"]"),0%,0)))</f>
        <v/>
      </c>
      <c r="V919" s="72" t="str">
        <f t="shared" si="14"/>
        <v/>
      </c>
    </row>
    <row r="920" spans="1:22" x14ac:dyDescent="0.25">
      <c r="A920" s="47"/>
      <c r="B920" s="47"/>
      <c r="C920" s="47"/>
      <c r="D920" s="117"/>
      <c r="E920" s="47"/>
      <c r="F920" s="37"/>
      <c r="G920" s="47"/>
      <c r="H920" s="37"/>
      <c r="I920" s="37"/>
      <c r="J920" s="51"/>
      <c r="K920" s="51"/>
      <c r="L920" s="51"/>
      <c r="M920" s="51"/>
      <c r="N920" s="51"/>
      <c r="O920" s="51"/>
      <c r="P920" s="51"/>
      <c r="R920" s="38" t="s">
        <v>450</v>
      </c>
      <c r="S920" s="38" t="str" cm="1">
        <f t="array" ref="S920">_xlfn.XLOOKUP(R920,INDEX(Flettilisti,,1),INDEX(Flettilisti,,2),,0)</f>
        <v>Vantar flokkun</v>
      </c>
      <c r="T920" s="38" t="str">
        <f>IF(ISBLANK(M920),"",IF(M920&lt;Gögn!$J$2,Gögn!$K$2,IF(M920&gt;Gögn!$J$4,Gögn!$K$4,Gögn!$K$3)))</f>
        <v/>
      </c>
      <c r="U920" s="49" t="str" cm="1">
        <f t="array" aca="1" ref="U920" ca="1">IF(ISBLANK(A920),"",IF(S920="Styrkhæft",_xlfn.XLOOKUP(T920,Vegalengdir[Texti],INDIRECT("Vegalengdir["&amp;'Upplýsingar um umsækjanda'!$B$10&amp;"]"),0%,0)))</f>
        <v/>
      </c>
      <c r="V920" s="72" t="str">
        <f t="shared" si="14"/>
        <v/>
      </c>
    </row>
    <row r="921" spans="1:22" x14ac:dyDescent="0.25">
      <c r="A921" s="47"/>
      <c r="B921" s="47"/>
      <c r="C921" s="47"/>
      <c r="D921" s="117"/>
      <c r="E921" s="47"/>
      <c r="F921" s="37"/>
      <c r="G921" s="47"/>
      <c r="H921" s="37"/>
      <c r="I921" s="37"/>
      <c r="J921" s="51"/>
      <c r="K921" s="51"/>
      <c r="L921" s="51"/>
      <c r="M921" s="51"/>
      <c r="N921" s="51"/>
      <c r="O921" s="51"/>
      <c r="P921" s="51"/>
      <c r="R921" s="38" t="s">
        <v>450</v>
      </c>
      <c r="S921" s="38" t="str" cm="1">
        <f t="array" ref="S921">_xlfn.XLOOKUP(R921,INDEX(Flettilisti,,1),INDEX(Flettilisti,,2),,0)</f>
        <v>Vantar flokkun</v>
      </c>
      <c r="T921" s="38" t="str">
        <f>IF(ISBLANK(M921),"",IF(M921&lt;Gögn!$J$2,Gögn!$K$2,IF(M921&gt;Gögn!$J$4,Gögn!$K$4,Gögn!$K$3)))</f>
        <v/>
      </c>
      <c r="U921" s="49" t="str" cm="1">
        <f t="array" aca="1" ref="U921" ca="1">IF(ISBLANK(A921),"",IF(S921="Styrkhæft",_xlfn.XLOOKUP(T921,Vegalengdir[Texti],INDIRECT("Vegalengdir["&amp;'Upplýsingar um umsækjanda'!$B$10&amp;"]"),0%,0)))</f>
        <v/>
      </c>
      <c r="V921" s="72" t="str">
        <f t="shared" si="14"/>
        <v/>
      </c>
    </row>
    <row r="922" spans="1:22" x14ac:dyDescent="0.25">
      <c r="A922" s="47"/>
      <c r="B922" s="47"/>
      <c r="C922" s="47"/>
      <c r="D922" s="117"/>
      <c r="E922" s="47"/>
      <c r="F922" s="37"/>
      <c r="G922" s="47"/>
      <c r="H922" s="37"/>
      <c r="I922" s="37"/>
      <c r="J922" s="51"/>
      <c r="K922" s="51"/>
      <c r="L922" s="51"/>
      <c r="M922" s="51"/>
      <c r="N922" s="51"/>
      <c r="O922" s="51"/>
      <c r="P922" s="51"/>
      <c r="R922" s="38" t="s">
        <v>450</v>
      </c>
      <c r="S922" s="38" t="str" cm="1">
        <f t="array" ref="S922">_xlfn.XLOOKUP(R922,INDEX(Flettilisti,,1),INDEX(Flettilisti,,2),,0)</f>
        <v>Vantar flokkun</v>
      </c>
      <c r="T922" s="38" t="str">
        <f>IF(ISBLANK(M922),"",IF(M922&lt;Gögn!$J$2,Gögn!$K$2,IF(M922&gt;Gögn!$J$4,Gögn!$K$4,Gögn!$K$3)))</f>
        <v/>
      </c>
      <c r="U922" s="49" t="str" cm="1">
        <f t="array" aca="1" ref="U922" ca="1">IF(ISBLANK(A922),"",IF(S922="Styrkhæft",_xlfn.XLOOKUP(T922,Vegalengdir[Texti],INDIRECT("Vegalengdir["&amp;'Upplýsingar um umsækjanda'!$B$10&amp;"]"),0%,0)))</f>
        <v/>
      </c>
      <c r="V922" s="72" t="str">
        <f t="shared" si="14"/>
        <v/>
      </c>
    </row>
    <row r="923" spans="1:22" x14ac:dyDescent="0.25">
      <c r="A923" s="47"/>
      <c r="B923" s="47"/>
      <c r="C923" s="47"/>
      <c r="D923" s="117"/>
      <c r="E923" s="47"/>
      <c r="F923" s="37"/>
      <c r="G923" s="47"/>
      <c r="H923" s="37"/>
      <c r="I923" s="37"/>
      <c r="J923" s="51"/>
      <c r="K923" s="51"/>
      <c r="L923" s="51"/>
      <c r="M923" s="51"/>
      <c r="N923" s="51"/>
      <c r="O923" s="51"/>
      <c r="P923" s="51"/>
      <c r="R923" s="38" t="s">
        <v>450</v>
      </c>
      <c r="S923" s="38" t="str" cm="1">
        <f t="array" ref="S923">_xlfn.XLOOKUP(R923,INDEX(Flettilisti,,1),INDEX(Flettilisti,,2),,0)</f>
        <v>Vantar flokkun</v>
      </c>
      <c r="T923" s="38" t="str">
        <f>IF(ISBLANK(M923),"",IF(M923&lt;Gögn!$J$2,Gögn!$K$2,IF(M923&gt;Gögn!$J$4,Gögn!$K$4,Gögn!$K$3)))</f>
        <v/>
      </c>
      <c r="U923" s="49" t="str" cm="1">
        <f t="array" aca="1" ref="U923" ca="1">IF(ISBLANK(A923),"",IF(S923="Styrkhæft",_xlfn.XLOOKUP(T923,Vegalengdir[Texti],INDIRECT("Vegalengdir["&amp;'Upplýsingar um umsækjanda'!$B$10&amp;"]"),0%,0)))</f>
        <v/>
      </c>
      <c r="V923" s="72" t="str">
        <f t="shared" si="14"/>
        <v/>
      </c>
    </row>
    <row r="924" spans="1:22" x14ac:dyDescent="0.25">
      <c r="A924" s="47"/>
      <c r="B924" s="47"/>
      <c r="C924" s="47"/>
      <c r="D924" s="117"/>
      <c r="E924" s="47"/>
      <c r="F924" s="37"/>
      <c r="G924" s="47"/>
      <c r="H924" s="37"/>
      <c r="I924" s="37"/>
      <c r="J924" s="51"/>
      <c r="K924" s="51"/>
      <c r="L924" s="51"/>
      <c r="M924" s="51"/>
      <c r="N924" s="51"/>
      <c r="O924" s="51"/>
      <c r="P924" s="51"/>
      <c r="R924" s="38" t="s">
        <v>450</v>
      </c>
      <c r="S924" s="38" t="str" cm="1">
        <f t="array" ref="S924">_xlfn.XLOOKUP(R924,INDEX(Flettilisti,,1),INDEX(Flettilisti,,2),,0)</f>
        <v>Vantar flokkun</v>
      </c>
      <c r="T924" s="38" t="str">
        <f>IF(ISBLANK(M924),"",IF(M924&lt;Gögn!$J$2,Gögn!$K$2,IF(M924&gt;Gögn!$J$4,Gögn!$K$4,Gögn!$K$3)))</f>
        <v/>
      </c>
      <c r="U924" s="49" t="str" cm="1">
        <f t="array" aca="1" ref="U924" ca="1">IF(ISBLANK(A924),"",IF(S924="Styrkhæft",_xlfn.XLOOKUP(T924,Vegalengdir[Texti],INDIRECT("Vegalengdir["&amp;'Upplýsingar um umsækjanda'!$B$10&amp;"]"),0%,0)))</f>
        <v/>
      </c>
      <c r="V924" s="72" t="str">
        <f t="shared" si="14"/>
        <v/>
      </c>
    </row>
    <row r="925" spans="1:22" x14ac:dyDescent="0.25">
      <c r="A925" s="47"/>
      <c r="B925" s="47"/>
      <c r="C925" s="47"/>
      <c r="D925" s="117"/>
      <c r="E925" s="47"/>
      <c r="F925" s="37"/>
      <c r="G925" s="47"/>
      <c r="H925" s="37"/>
      <c r="I925" s="37"/>
      <c r="J925" s="51"/>
      <c r="K925" s="51"/>
      <c r="L925" s="51"/>
      <c r="M925" s="51"/>
      <c r="N925" s="51"/>
      <c r="O925" s="51"/>
      <c r="P925" s="51"/>
      <c r="R925" s="38" t="s">
        <v>450</v>
      </c>
      <c r="S925" s="38" t="str" cm="1">
        <f t="array" ref="S925">_xlfn.XLOOKUP(R925,INDEX(Flettilisti,,1),INDEX(Flettilisti,,2),,0)</f>
        <v>Vantar flokkun</v>
      </c>
      <c r="T925" s="38" t="str">
        <f>IF(ISBLANK(M925),"",IF(M925&lt;Gögn!$J$2,Gögn!$K$2,IF(M925&gt;Gögn!$J$4,Gögn!$K$4,Gögn!$K$3)))</f>
        <v/>
      </c>
      <c r="U925" s="49" t="str" cm="1">
        <f t="array" aca="1" ref="U925" ca="1">IF(ISBLANK(A925),"",IF(S925="Styrkhæft",_xlfn.XLOOKUP(T925,Vegalengdir[Texti],INDIRECT("Vegalengdir["&amp;'Upplýsingar um umsækjanda'!$B$10&amp;"]"),0%,0)))</f>
        <v/>
      </c>
      <c r="V925" s="72" t="str">
        <f t="shared" si="14"/>
        <v/>
      </c>
    </row>
    <row r="926" spans="1:22" x14ac:dyDescent="0.25">
      <c r="A926" s="47"/>
      <c r="B926" s="47"/>
      <c r="C926" s="47"/>
      <c r="D926" s="117"/>
      <c r="E926" s="47"/>
      <c r="F926" s="37"/>
      <c r="G926" s="47"/>
      <c r="H926" s="37"/>
      <c r="I926" s="37"/>
      <c r="J926" s="51"/>
      <c r="K926" s="51"/>
      <c r="L926" s="51"/>
      <c r="M926" s="51"/>
      <c r="N926" s="51"/>
      <c r="O926" s="51"/>
      <c r="P926" s="51"/>
      <c r="R926" s="38" t="s">
        <v>450</v>
      </c>
      <c r="S926" s="38" t="str" cm="1">
        <f t="array" ref="S926">_xlfn.XLOOKUP(R926,INDEX(Flettilisti,,1),INDEX(Flettilisti,,2),,0)</f>
        <v>Vantar flokkun</v>
      </c>
      <c r="T926" s="38" t="str">
        <f>IF(ISBLANK(M926),"",IF(M926&lt;Gögn!$J$2,Gögn!$K$2,IF(M926&gt;Gögn!$J$4,Gögn!$K$4,Gögn!$K$3)))</f>
        <v/>
      </c>
      <c r="U926" s="49" t="str" cm="1">
        <f t="array" aca="1" ref="U926" ca="1">IF(ISBLANK(A926),"",IF(S926="Styrkhæft",_xlfn.XLOOKUP(T926,Vegalengdir[Texti],INDIRECT("Vegalengdir["&amp;'Upplýsingar um umsækjanda'!$B$10&amp;"]"),0%,0)))</f>
        <v/>
      </c>
      <c r="V926" s="72" t="str">
        <f t="shared" si="14"/>
        <v/>
      </c>
    </row>
    <row r="927" spans="1:22" x14ac:dyDescent="0.25">
      <c r="A927" s="47"/>
      <c r="B927" s="47"/>
      <c r="C927" s="47"/>
      <c r="D927" s="117"/>
      <c r="E927" s="47"/>
      <c r="F927" s="37"/>
      <c r="G927" s="47"/>
      <c r="H927" s="37"/>
      <c r="I927" s="37"/>
      <c r="J927" s="51"/>
      <c r="K927" s="51"/>
      <c r="L927" s="51"/>
      <c r="M927" s="51"/>
      <c r="N927" s="51"/>
      <c r="O927" s="51"/>
      <c r="P927" s="51"/>
      <c r="R927" s="38" t="s">
        <v>450</v>
      </c>
      <c r="S927" s="38" t="str" cm="1">
        <f t="array" ref="S927">_xlfn.XLOOKUP(R927,INDEX(Flettilisti,,1),INDEX(Flettilisti,,2),,0)</f>
        <v>Vantar flokkun</v>
      </c>
      <c r="T927" s="38" t="str">
        <f>IF(ISBLANK(M927),"",IF(M927&lt;Gögn!$J$2,Gögn!$K$2,IF(M927&gt;Gögn!$J$4,Gögn!$K$4,Gögn!$K$3)))</f>
        <v/>
      </c>
      <c r="U927" s="49" t="str" cm="1">
        <f t="array" aca="1" ref="U927" ca="1">IF(ISBLANK(A927),"",IF(S927="Styrkhæft",_xlfn.XLOOKUP(T927,Vegalengdir[Texti],INDIRECT("Vegalengdir["&amp;'Upplýsingar um umsækjanda'!$B$10&amp;"]"),0%,0)))</f>
        <v/>
      </c>
      <c r="V927" s="72" t="str">
        <f t="shared" si="14"/>
        <v/>
      </c>
    </row>
    <row r="928" spans="1:22" x14ac:dyDescent="0.25">
      <c r="A928" s="47"/>
      <c r="B928" s="47"/>
      <c r="C928" s="47"/>
      <c r="D928" s="117"/>
      <c r="E928" s="47"/>
      <c r="F928" s="37"/>
      <c r="G928" s="47"/>
      <c r="H928" s="37"/>
      <c r="I928" s="37"/>
      <c r="J928" s="51"/>
      <c r="K928" s="51"/>
      <c r="L928" s="51"/>
      <c r="M928" s="51"/>
      <c r="N928" s="51"/>
      <c r="O928" s="51"/>
      <c r="P928" s="51"/>
      <c r="R928" s="38" t="s">
        <v>450</v>
      </c>
      <c r="S928" s="38" t="str" cm="1">
        <f t="array" ref="S928">_xlfn.XLOOKUP(R928,INDEX(Flettilisti,,1),INDEX(Flettilisti,,2),,0)</f>
        <v>Vantar flokkun</v>
      </c>
      <c r="T928" s="38" t="str">
        <f>IF(ISBLANK(M928),"",IF(M928&lt;Gögn!$J$2,Gögn!$K$2,IF(M928&gt;Gögn!$J$4,Gögn!$K$4,Gögn!$K$3)))</f>
        <v/>
      </c>
      <c r="U928" s="49" t="str" cm="1">
        <f t="array" aca="1" ref="U928" ca="1">IF(ISBLANK(A928),"",IF(S928="Styrkhæft",_xlfn.XLOOKUP(T928,Vegalengdir[Texti],INDIRECT("Vegalengdir["&amp;'Upplýsingar um umsækjanda'!$B$10&amp;"]"),0%,0)))</f>
        <v/>
      </c>
      <c r="V928" s="72" t="str">
        <f t="shared" si="14"/>
        <v/>
      </c>
    </row>
    <row r="929" spans="1:22" x14ac:dyDescent="0.25">
      <c r="A929" s="47"/>
      <c r="B929" s="47"/>
      <c r="C929" s="47"/>
      <c r="D929" s="117"/>
      <c r="E929" s="47"/>
      <c r="F929" s="37"/>
      <c r="G929" s="47"/>
      <c r="H929" s="37"/>
      <c r="I929" s="37"/>
      <c r="J929" s="51"/>
      <c r="K929" s="51"/>
      <c r="L929" s="51"/>
      <c r="M929" s="51"/>
      <c r="N929" s="51"/>
      <c r="O929" s="51"/>
      <c r="P929" s="51"/>
      <c r="R929" s="38" t="s">
        <v>450</v>
      </c>
      <c r="S929" s="38" t="str" cm="1">
        <f t="array" ref="S929">_xlfn.XLOOKUP(R929,INDEX(Flettilisti,,1),INDEX(Flettilisti,,2),,0)</f>
        <v>Vantar flokkun</v>
      </c>
      <c r="T929" s="38" t="str">
        <f>IF(ISBLANK(M929),"",IF(M929&lt;Gögn!$J$2,Gögn!$K$2,IF(M929&gt;Gögn!$J$4,Gögn!$K$4,Gögn!$K$3)))</f>
        <v/>
      </c>
      <c r="U929" s="49" t="str" cm="1">
        <f t="array" aca="1" ref="U929" ca="1">IF(ISBLANK(A929),"",IF(S929="Styrkhæft",_xlfn.XLOOKUP(T929,Vegalengdir[Texti],INDIRECT("Vegalengdir["&amp;'Upplýsingar um umsækjanda'!$B$10&amp;"]"),0%,0)))</f>
        <v/>
      </c>
      <c r="V929" s="72" t="str">
        <f t="shared" si="14"/>
        <v/>
      </c>
    </row>
    <row r="930" spans="1:22" x14ac:dyDescent="0.25">
      <c r="A930" s="47"/>
      <c r="B930" s="47"/>
      <c r="C930" s="47"/>
      <c r="D930" s="117"/>
      <c r="E930" s="47"/>
      <c r="F930" s="37"/>
      <c r="G930" s="47"/>
      <c r="H930" s="37"/>
      <c r="I930" s="37"/>
      <c r="J930" s="51"/>
      <c r="K930" s="51"/>
      <c r="L930" s="51"/>
      <c r="M930" s="51"/>
      <c r="N930" s="51"/>
      <c r="O930" s="51"/>
      <c r="P930" s="51"/>
      <c r="R930" s="38" t="s">
        <v>450</v>
      </c>
      <c r="S930" s="38" t="str" cm="1">
        <f t="array" ref="S930">_xlfn.XLOOKUP(R930,INDEX(Flettilisti,,1),INDEX(Flettilisti,,2),,0)</f>
        <v>Vantar flokkun</v>
      </c>
      <c r="T930" s="38" t="str">
        <f>IF(ISBLANK(M930),"",IF(M930&lt;Gögn!$J$2,Gögn!$K$2,IF(M930&gt;Gögn!$J$4,Gögn!$K$4,Gögn!$K$3)))</f>
        <v/>
      </c>
      <c r="U930" s="49" t="str" cm="1">
        <f t="array" aca="1" ref="U930" ca="1">IF(ISBLANK(A930),"",IF(S930="Styrkhæft",_xlfn.XLOOKUP(T930,Vegalengdir[Texti],INDIRECT("Vegalengdir["&amp;'Upplýsingar um umsækjanda'!$B$10&amp;"]"),0%,0)))</f>
        <v/>
      </c>
      <c r="V930" s="72" t="str">
        <f t="shared" si="14"/>
        <v/>
      </c>
    </row>
    <row r="931" spans="1:22" x14ac:dyDescent="0.25">
      <c r="A931" s="47"/>
      <c r="B931" s="47"/>
      <c r="C931" s="47"/>
      <c r="D931" s="117"/>
      <c r="E931" s="47"/>
      <c r="F931" s="37"/>
      <c r="G931" s="47"/>
      <c r="H931" s="37"/>
      <c r="I931" s="37"/>
      <c r="J931" s="51"/>
      <c r="K931" s="51"/>
      <c r="L931" s="51"/>
      <c r="M931" s="51"/>
      <c r="N931" s="51"/>
      <c r="O931" s="51"/>
      <c r="P931" s="51"/>
      <c r="R931" s="38" t="s">
        <v>450</v>
      </c>
      <c r="S931" s="38" t="str" cm="1">
        <f t="array" ref="S931">_xlfn.XLOOKUP(R931,INDEX(Flettilisti,,1),INDEX(Flettilisti,,2),,0)</f>
        <v>Vantar flokkun</v>
      </c>
      <c r="T931" s="38" t="str">
        <f>IF(ISBLANK(M931),"",IF(M931&lt;Gögn!$J$2,Gögn!$K$2,IF(M931&gt;Gögn!$J$4,Gögn!$K$4,Gögn!$K$3)))</f>
        <v/>
      </c>
      <c r="U931" s="49" t="str" cm="1">
        <f t="array" aca="1" ref="U931" ca="1">IF(ISBLANK(A931),"",IF(S931="Styrkhæft",_xlfn.XLOOKUP(T931,Vegalengdir[Texti],INDIRECT("Vegalengdir["&amp;'Upplýsingar um umsækjanda'!$B$10&amp;"]"),0%,0)))</f>
        <v/>
      </c>
      <c r="V931" s="72" t="str">
        <f t="shared" si="14"/>
        <v/>
      </c>
    </row>
    <row r="932" spans="1:22" x14ac:dyDescent="0.25">
      <c r="A932" s="47"/>
      <c r="B932" s="47"/>
      <c r="C932" s="47"/>
      <c r="D932" s="117"/>
      <c r="E932" s="47"/>
      <c r="F932" s="37"/>
      <c r="G932" s="47"/>
      <c r="H932" s="37"/>
      <c r="I932" s="37"/>
      <c r="J932" s="51"/>
      <c r="K932" s="51"/>
      <c r="L932" s="51"/>
      <c r="M932" s="51"/>
      <c r="N932" s="51"/>
      <c r="O932" s="51"/>
      <c r="P932" s="51"/>
      <c r="R932" s="38" t="s">
        <v>450</v>
      </c>
      <c r="S932" s="38" t="str" cm="1">
        <f t="array" ref="S932">_xlfn.XLOOKUP(R932,INDEX(Flettilisti,,1),INDEX(Flettilisti,,2),,0)</f>
        <v>Vantar flokkun</v>
      </c>
      <c r="T932" s="38" t="str">
        <f>IF(ISBLANK(M932),"",IF(M932&lt;Gögn!$J$2,Gögn!$K$2,IF(M932&gt;Gögn!$J$4,Gögn!$K$4,Gögn!$K$3)))</f>
        <v/>
      </c>
      <c r="U932" s="49" t="str" cm="1">
        <f t="array" aca="1" ref="U932" ca="1">IF(ISBLANK(A932),"",IF(S932="Styrkhæft",_xlfn.XLOOKUP(T932,Vegalengdir[Texti],INDIRECT("Vegalengdir["&amp;'Upplýsingar um umsækjanda'!$B$10&amp;"]"),0%,0)))</f>
        <v/>
      </c>
      <c r="V932" s="72" t="str">
        <f t="shared" si="14"/>
        <v/>
      </c>
    </row>
    <row r="933" spans="1:22" x14ac:dyDescent="0.25">
      <c r="A933" s="47"/>
      <c r="B933" s="47"/>
      <c r="C933" s="47"/>
      <c r="D933" s="117"/>
      <c r="E933" s="47"/>
      <c r="F933" s="37"/>
      <c r="G933" s="47"/>
      <c r="H933" s="37"/>
      <c r="I933" s="37"/>
      <c r="J933" s="51"/>
      <c r="K933" s="51"/>
      <c r="L933" s="51"/>
      <c r="M933" s="51"/>
      <c r="N933" s="51"/>
      <c r="O933" s="51"/>
      <c r="P933" s="51"/>
      <c r="R933" s="38" t="s">
        <v>450</v>
      </c>
      <c r="S933" s="38" t="str" cm="1">
        <f t="array" ref="S933">_xlfn.XLOOKUP(R933,INDEX(Flettilisti,,1),INDEX(Flettilisti,,2),,0)</f>
        <v>Vantar flokkun</v>
      </c>
      <c r="T933" s="38" t="str">
        <f>IF(ISBLANK(M933),"",IF(M933&lt;Gögn!$J$2,Gögn!$K$2,IF(M933&gt;Gögn!$J$4,Gögn!$K$4,Gögn!$K$3)))</f>
        <v/>
      </c>
      <c r="U933" s="49" t="str" cm="1">
        <f t="array" aca="1" ref="U933" ca="1">IF(ISBLANK(A933),"",IF(S933="Styrkhæft",_xlfn.XLOOKUP(T933,Vegalengdir[Texti],INDIRECT("Vegalengdir["&amp;'Upplýsingar um umsækjanda'!$B$10&amp;"]"),0%,0)))</f>
        <v/>
      </c>
      <c r="V933" s="72" t="str">
        <f t="shared" si="14"/>
        <v/>
      </c>
    </row>
    <row r="934" spans="1:22" x14ac:dyDescent="0.25">
      <c r="A934" s="47"/>
      <c r="B934" s="47"/>
      <c r="C934" s="47"/>
      <c r="D934" s="117"/>
      <c r="E934" s="47"/>
      <c r="F934" s="37"/>
      <c r="G934" s="47"/>
      <c r="H934" s="37"/>
      <c r="I934" s="37"/>
      <c r="J934" s="51"/>
      <c r="K934" s="51"/>
      <c r="L934" s="51"/>
      <c r="M934" s="51"/>
      <c r="N934" s="51"/>
      <c r="O934" s="51"/>
      <c r="P934" s="51"/>
      <c r="R934" s="38" t="s">
        <v>450</v>
      </c>
      <c r="S934" s="38" t="str" cm="1">
        <f t="array" ref="S934">_xlfn.XLOOKUP(R934,INDEX(Flettilisti,,1),INDEX(Flettilisti,,2),,0)</f>
        <v>Vantar flokkun</v>
      </c>
      <c r="T934" s="38" t="str">
        <f>IF(ISBLANK(M934),"",IF(M934&lt;Gögn!$J$2,Gögn!$K$2,IF(M934&gt;Gögn!$J$4,Gögn!$K$4,Gögn!$K$3)))</f>
        <v/>
      </c>
      <c r="U934" s="49" t="str" cm="1">
        <f t="array" aca="1" ref="U934" ca="1">IF(ISBLANK(A934),"",IF(S934="Styrkhæft",_xlfn.XLOOKUP(T934,Vegalengdir[Texti],INDIRECT("Vegalengdir["&amp;'Upplýsingar um umsækjanda'!$B$10&amp;"]"),0%,0)))</f>
        <v/>
      </c>
      <c r="V934" s="72" t="str">
        <f t="shared" si="14"/>
        <v/>
      </c>
    </row>
    <row r="935" spans="1:22" x14ac:dyDescent="0.25">
      <c r="A935" s="47"/>
      <c r="B935" s="47"/>
      <c r="C935" s="47"/>
      <c r="D935" s="117"/>
      <c r="E935" s="47"/>
      <c r="F935" s="37"/>
      <c r="G935" s="47"/>
      <c r="H935" s="37"/>
      <c r="I935" s="37"/>
      <c r="J935" s="51"/>
      <c r="K935" s="51"/>
      <c r="L935" s="51"/>
      <c r="M935" s="51"/>
      <c r="N935" s="51"/>
      <c r="O935" s="51"/>
      <c r="P935" s="51"/>
      <c r="R935" s="38" t="s">
        <v>450</v>
      </c>
      <c r="S935" s="38" t="str" cm="1">
        <f t="array" ref="S935">_xlfn.XLOOKUP(R935,INDEX(Flettilisti,,1),INDEX(Flettilisti,,2),,0)</f>
        <v>Vantar flokkun</v>
      </c>
      <c r="T935" s="38" t="str">
        <f>IF(ISBLANK(M935),"",IF(M935&lt;Gögn!$J$2,Gögn!$K$2,IF(M935&gt;Gögn!$J$4,Gögn!$K$4,Gögn!$K$3)))</f>
        <v/>
      </c>
      <c r="U935" s="49" t="str" cm="1">
        <f t="array" aca="1" ref="U935" ca="1">IF(ISBLANK(A935),"",IF(S935="Styrkhæft",_xlfn.XLOOKUP(T935,Vegalengdir[Texti],INDIRECT("Vegalengdir["&amp;'Upplýsingar um umsækjanda'!$B$10&amp;"]"),0%,0)))</f>
        <v/>
      </c>
      <c r="V935" s="72" t="str">
        <f t="shared" si="14"/>
        <v/>
      </c>
    </row>
    <row r="936" spans="1:22" x14ac:dyDescent="0.25">
      <c r="A936" s="47"/>
      <c r="B936" s="47"/>
      <c r="C936" s="47"/>
      <c r="D936" s="117"/>
      <c r="E936" s="47"/>
      <c r="F936" s="37"/>
      <c r="G936" s="47"/>
      <c r="H936" s="37"/>
      <c r="I936" s="37"/>
      <c r="J936" s="51"/>
      <c r="K936" s="51"/>
      <c r="L936" s="51"/>
      <c r="M936" s="51"/>
      <c r="N936" s="51"/>
      <c r="O936" s="51"/>
      <c r="P936" s="51"/>
      <c r="R936" s="38" t="s">
        <v>450</v>
      </c>
      <c r="S936" s="38" t="str" cm="1">
        <f t="array" ref="S936">_xlfn.XLOOKUP(R936,INDEX(Flettilisti,,1),INDEX(Flettilisti,,2),,0)</f>
        <v>Vantar flokkun</v>
      </c>
      <c r="T936" s="38" t="str">
        <f>IF(ISBLANK(M936),"",IF(M936&lt;Gögn!$J$2,Gögn!$K$2,IF(M936&gt;Gögn!$J$4,Gögn!$K$4,Gögn!$K$3)))</f>
        <v/>
      </c>
      <c r="U936" s="49" t="str" cm="1">
        <f t="array" aca="1" ref="U936" ca="1">IF(ISBLANK(A936),"",IF(S936="Styrkhæft",_xlfn.XLOOKUP(T936,Vegalengdir[Texti],INDIRECT("Vegalengdir["&amp;'Upplýsingar um umsækjanda'!$B$10&amp;"]"),0%,0)))</f>
        <v/>
      </c>
      <c r="V936" s="72" t="str">
        <f t="shared" si="14"/>
        <v/>
      </c>
    </row>
    <row r="937" spans="1:22" x14ac:dyDescent="0.25">
      <c r="A937" s="47"/>
      <c r="B937" s="47"/>
      <c r="C937" s="47"/>
      <c r="D937" s="117"/>
      <c r="E937" s="47"/>
      <c r="F937" s="37"/>
      <c r="G937" s="47"/>
      <c r="H937" s="37"/>
      <c r="I937" s="37"/>
      <c r="J937" s="51"/>
      <c r="K937" s="51"/>
      <c r="L937" s="51"/>
      <c r="M937" s="51"/>
      <c r="N937" s="51"/>
      <c r="O937" s="51"/>
      <c r="P937" s="51"/>
      <c r="R937" s="38" t="s">
        <v>450</v>
      </c>
      <c r="S937" s="38" t="str" cm="1">
        <f t="array" ref="S937">_xlfn.XLOOKUP(R937,INDEX(Flettilisti,,1),INDEX(Flettilisti,,2),,0)</f>
        <v>Vantar flokkun</v>
      </c>
      <c r="T937" s="38" t="str">
        <f>IF(ISBLANK(M937),"",IF(M937&lt;Gögn!$J$2,Gögn!$K$2,IF(M937&gt;Gögn!$J$4,Gögn!$K$4,Gögn!$K$3)))</f>
        <v/>
      </c>
      <c r="U937" s="49" t="str" cm="1">
        <f t="array" aca="1" ref="U937" ca="1">IF(ISBLANK(A937),"",IF(S937="Styrkhæft",_xlfn.XLOOKUP(T937,Vegalengdir[Texti],INDIRECT("Vegalengdir["&amp;'Upplýsingar um umsækjanda'!$B$10&amp;"]"),0%,0)))</f>
        <v/>
      </c>
      <c r="V937" s="72" t="str">
        <f t="shared" si="14"/>
        <v/>
      </c>
    </row>
    <row r="938" spans="1:22" x14ac:dyDescent="0.25">
      <c r="A938" s="47"/>
      <c r="B938" s="47"/>
      <c r="C938" s="47"/>
      <c r="D938" s="117"/>
      <c r="E938" s="47"/>
      <c r="F938" s="37"/>
      <c r="G938" s="47"/>
      <c r="H938" s="37"/>
      <c r="I938" s="37"/>
      <c r="J938" s="51"/>
      <c r="K938" s="51"/>
      <c r="L938" s="51"/>
      <c r="M938" s="51"/>
      <c r="N938" s="51"/>
      <c r="O938" s="51"/>
      <c r="P938" s="51"/>
      <c r="R938" s="38" t="s">
        <v>450</v>
      </c>
      <c r="S938" s="38" t="str" cm="1">
        <f t="array" ref="S938">_xlfn.XLOOKUP(R938,INDEX(Flettilisti,,1),INDEX(Flettilisti,,2),,0)</f>
        <v>Vantar flokkun</v>
      </c>
      <c r="T938" s="38" t="str">
        <f>IF(ISBLANK(M938),"",IF(M938&lt;Gögn!$J$2,Gögn!$K$2,IF(M938&gt;Gögn!$J$4,Gögn!$K$4,Gögn!$K$3)))</f>
        <v/>
      </c>
      <c r="U938" s="49" t="str" cm="1">
        <f t="array" aca="1" ref="U938" ca="1">IF(ISBLANK(A938),"",IF(S938="Styrkhæft",_xlfn.XLOOKUP(T938,Vegalengdir[Texti],INDIRECT("Vegalengdir["&amp;'Upplýsingar um umsækjanda'!$B$10&amp;"]"),0%,0)))</f>
        <v/>
      </c>
      <c r="V938" s="72" t="str">
        <f t="shared" si="14"/>
        <v/>
      </c>
    </row>
    <row r="939" spans="1:22" x14ac:dyDescent="0.25">
      <c r="A939" s="47"/>
      <c r="B939" s="47"/>
      <c r="C939" s="47"/>
      <c r="D939" s="117"/>
      <c r="E939" s="47"/>
      <c r="F939" s="37"/>
      <c r="G939" s="47"/>
      <c r="H939" s="37"/>
      <c r="I939" s="37"/>
      <c r="J939" s="51"/>
      <c r="K939" s="51"/>
      <c r="L939" s="51"/>
      <c r="M939" s="51"/>
      <c r="N939" s="51"/>
      <c r="O939" s="51"/>
      <c r="P939" s="51"/>
      <c r="R939" s="38" t="s">
        <v>450</v>
      </c>
      <c r="S939" s="38" t="str" cm="1">
        <f t="array" ref="S939">_xlfn.XLOOKUP(R939,INDEX(Flettilisti,,1),INDEX(Flettilisti,,2),,0)</f>
        <v>Vantar flokkun</v>
      </c>
      <c r="T939" s="38" t="str">
        <f>IF(ISBLANK(M939),"",IF(M939&lt;Gögn!$J$2,Gögn!$K$2,IF(M939&gt;Gögn!$J$4,Gögn!$K$4,Gögn!$K$3)))</f>
        <v/>
      </c>
      <c r="U939" s="49" t="str" cm="1">
        <f t="array" aca="1" ref="U939" ca="1">IF(ISBLANK(A939),"",IF(S939="Styrkhæft",_xlfn.XLOOKUP(T939,Vegalengdir[Texti],INDIRECT("Vegalengdir["&amp;'Upplýsingar um umsækjanda'!$B$10&amp;"]"),0%,0)))</f>
        <v/>
      </c>
      <c r="V939" s="72" t="str">
        <f t="shared" si="14"/>
        <v/>
      </c>
    </row>
    <row r="940" spans="1:22" x14ac:dyDescent="0.25">
      <c r="A940" s="47"/>
      <c r="B940" s="47"/>
      <c r="C940" s="47"/>
      <c r="D940" s="117"/>
      <c r="E940" s="47"/>
      <c r="F940" s="37"/>
      <c r="G940" s="47"/>
      <c r="H940" s="37"/>
      <c r="I940" s="37"/>
      <c r="J940" s="51"/>
      <c r="K940" s="51"/>
      <c r="L940" s="51"/>
      <c r="M940" s="51"/>
      <c r="N940" s="51"/>
      <c r="O940" s="51"/>
      <c r="P940" s="51"/>
      <c r="R940" s="38" t="s">
        <v>450</v>
      </c>
      <c r="S940" s="38" t="str" cm="1">
        <f t="array" ref="S940">_xlfn.XLOOKUP(R940,INDEX(Flettilisti,,1),INDEX(Flettilisti,,2),,0)</f>
        <v>Vantar flokkun</v>
      </c>
      <c r="T940" s="38" t="str">
        <f>IF(ISBLANK(M940),"",IF(M940&lt;Gögn!$J$2,Gögn!$K$2,IF(M940&gt;Gögn!$J$4,Gögn!$K$4,Gögn!$K$3)))</f>
        <v/>
      </c>
      <c r="U940" s="49" t="str" cm="1">
        <f t="array" aca="1" ref="U940" ca="1">IF(ISBLANK(A940),"",IF(S940="Styrkhæft",_xlfn.XLOOKUP(T940,Vegalengdir[Texti],INDIRECT("Vegalengdir["&amp;'Upplýsingar um umsækjanda'!$B$10&amp;"]"),0%,0)))</f>
        <v/>
      </c>
      <c r="V940" s="72" t="str">
        <f t="shared" si="14"/>
        <v/>
      </c>
    </row>
    <row r="941" spans="1:22" x14ac:dyDescent="0.25">
      <c r="A941" s="47"/>
      <c r="B941" s="47"/>
      <c r="C941" s="47"/>
      <c r="D941" s="117"/>
      <c r="E941" s="47"/>
      <c r="F941" s="37"/>
      <c r="G941" s="47"/>
      <c r="H941" s="37"/>
      <c r="I941" s="37"/>
      <c r="J941" s="51"/>
      <c r="K941" s="51"/>
      <c r="L941" s="51"/>
      <c r="M941" s="51"/>
      <c r="N941" s="51"/>
      <c r="O941" s="51"/>
      <c r="P941" s="51"/>
      <c r="R941" s="38" t="s">
        <v>450</v>
      </c>
      <c r="S941" s="38" t="str" cm="1">
        <f t="array" ref="S941">_xlfn.XLOOKUP(R941,INDEX(Flettilisti,,1),INDEX(Flettilisti,,2),,0)</f>
        <v>Vantar flokkun</v>
      </c>
      <c r="T941" s="38" t="str">
        <f>IF(ISBLANK(M941),"",IF(M941&lt;Gögn!$J$2,Gögn!$K$2,IF(M941&gt;Gögn!$J$4,Gögn!$K$4,Gögn!$K$3)))</f>
        <v/>
      </c>
      <c r="U941" s="49" t="str" cm="1">
        <f t="array" aca="1" ref="U941" ca="1">IF(ISBLANK(A941),"",IF(S941="Styrkhæft",_xlfn.XLOOKUP(T941,Vegalengdir[Texti],INDIRECT("Vegalengdir["&amp;'Upplýsingar um umsækjanda'!$B$10&amp;"]"),0%,0)))</f>
        <v/>
      </c>
      <c r="V941" s="72" t="str">
        <f t="shared" si="14"/>
        <v/>
      </c>
    </row>
    <row r="942" spans="1:22" x14ac:dyDescent="0.25">
      <c r="A942" s="47"/>
      <c r="B942" s="47"/>
      <c r="C942" s="47"/>
      <c r="D942" s="117"/>
      <c r="E942" s="47"/>
      <c r="F942" s="37"/>
      <c r="G942" s="47"/>
      <c r="H942" s="37"/>
      <c r="I942" s="37"/>
      <c r="J942" s="51"/>
      <c r="K942" s="51"/>
      <c r="L942" s="51"/>
      <c r="M942" s="51"/>
      <c r="N942" s="51"/>
      <c r="O942" s="51"/>
      <c r="P942" s="51"/>
      <c r="R942" s="38" t="s">
        <v>450</v>
      </c>
      <c r="S942" s="38" t="str" cm="1">
        <f t="array" ref="S942">_xlfn.XLOOKUP(R942,INDEX(Flettilisti,,1),INDEX(Flettilisti,,2),,0)</f>
        <v>Vantar flokkun</v>
      </c>
      <c r="T942" s="38" t="str">
        <f>IF(ISBLANK(M942),"",IF(M942&lt;Gögn!$J$2,Gögn!$K$2,IF(M942&gt;Gögn!$J$4,Gögn!$K$4,Gögn!$K$3)))</f>
        <v/>
      </c>
      <c r="U942" s="49" t="str" cm="1">
        <f t="array" aca="1" ref="U942" ca="1">IF(ISBLANK(A942),"",IF(S942="Styrkhæft",_xlfn.XLOOKUP(T942,Vegalengdir[Texti],INDIRECT("Vegalengdir["&amp;'Upplýsingar um umsækjanda'!$B$10&amp;"]"),0%,0)))</f>
        <v/>
      </c>
      <c r="V942" s="72" t="str">
        <f t="shared" si="14"/>
        <v/>
      </c>
    </row>
    <row r="943" spans="1:22" x14ac:dyDescent="0.25">
      <c r="A943" s="47"/>
      <c r="B943" s="47"/>
      <c r="C943" s="47"/>
      <c r="D943" s="117"/>
      <c r="E943" s="47"/>
      <c r="F943" s="37"/>
      <c r="G943" s="47"/>
      <c r="H943" s="37"/>
      <c r="I943" s="37"/>
      <c r="J943" s="51"/>
      <c r="K943" s="51"/>
      <c r="L943" s="51"/>
      <c r="M943" s="51"/>
      <c r="N943" s="51"/>
      <c r="O943" s="51"/>
      <c r="P943" s="51"/>
      <c r="R943" s="38" t="s">
        <v>450</v>
      </c>
      <c r="S943" s="38" t="str" cm="1">
        <f t="array" ref="S943">_xlfn.XLOOKUP(R943,INDEX(Flettilisti,,1),INDEX(Flettilisti,,2),,0)</f>
        <v>Vantar flokkun</v>
      </c>
      <c r="T943" s="38" t="str">
        <f>IF(ISBLANK(M943),"",IF(M943&lt;Gögn!$J$2,Gögn!$K$2,IF(M943&gt;Gögn!$J$4,Gögn!$K$4,Gögn!$K$3)))</f>
        <v/>
      </c>
      <c r="U943" s="49" t="str" cm="1">
        <f t="array" aca="1" ref="U943" ca="1">IF(ISBLANK(A943),"",IF(S943="Styrkhæft",_xlfn.XLOOKUP(T943,Vegalengdir[Texti],INDIRECT("Vegalengdir["&amp;'Upplýsingar um umsækjanda'!$B$10&amp;"]"),0%,0)))</f>
        <v/>
      </c>
      <c r="V943" s="72" t="str">
        <f t="shared" si="14"/>
        <v/>
      </c>
    </row>
    <row r="944" spans="1:22" x14ac:dyDescent="0.25">
      <c r="A944" s="47"/>
      <c r="B944" s="47"/>
      <c r="C944" s="47"/>
      <c r="D944" s="117"/>
      <c r="E944" s="47"/>
      <c r="F944" s="37"/>
      <c r="G944" s="47"/>
      <c r="H944" s="37"/>
      <c r="I944" s="37"/>
      <c r="J944" s="51"/>
      <c r="K944" s="51"/>
      <c r="L944" s="51"/>
      <c r="M944" s="51"/>
      <c r="N944" s="51"/>
      <c r="O944" s="51"/>
      <c r="P944" s="51"/>
      <c r="R944" s="38" t="s">
        <v>450</v>
      </c>
      <c r="S944" s="38" t="str" cm="1">
        <f t="array" ref="S944">_xlfn.XLOOKUP(R944,INDEX(Flettilisti,,1),INDEX(Flettilisti,,2),,0)</f>
        <v>Vantar flokkun</v>
      </c>
      <c r="T944" s="38" t="str">
        <f>IF(ISBLANK(M944),"",IF(M944&lt;Gögn!$J$2,Gögn!$K$2,IF(M944&gt;Gögn!$J$4,Gögn!$K$4,Gögn!$K$3)))</f>
        <v/>
      </c>
      <c r="U944" s="49" t="str" cm="1">
        <f t="array" aca="1" ref="U944" ca="1">IF(ISBLANK(A944),"",IF(S944="Styrkhæft",_xlfn.XLOOKUP(T944,Vegalengdir[Texti],INDIRECT("Vegalengdir["&amp;'Upplýsingar um umsækjanda'!$B$10&amp;"]"),0%,0)))</f>
        <v/>
      </c>
      <c r="V944" s="72" t="str">
        <f t="shared" si="14"/>
        <v/>
      </c>
    </row>
    <row r="945" spans="1:22" x14ac:dyDescent="0.25">
      <c r="A945" s="47"/>
      <c r="B945" s="47"/>
      <c r="C945" s="47"/>
      <c r="D945" s="117"/>
      <c r="E945" s="47"/>
      <c r="F945" s="37"/>
      <c r="G945" s="47"/>
      <c r="H945" s="37"/>
      <c r="I945" s="37"/>
      <c r="J945" s="51"/>
      <c r="K945" s="51"/>
      <c r="L945" s="51"/>
      <c r="M945" s="51"/>
      <c r="N945" s="51"/>
      <c r="O945" s="51"/>
      <c r="P945" s="51"/>
      <c r="R945" s="38" t="s">
        <v>450</v>
      </c>
      <c r="S945" s="38" t="str" cm="1">
        <f t="array" ref="S945">_xlfn.XLOOKUP(R945,INDEX(Flettilisti,,1),INDEX(Flettilisti,,2),,0)</f>
        <v>Vantar flokkun</v>
      </c>
      <c r="T945" s="38" t="str">
        <f>IF(ISBLANK(M945),"",IF(M945&lt;Gögn!$J$2,Gögn!$K$2,IF(M945&gt;Gögn!$J$4,Gögn!$K$4,Gögn!$K$3)))</f>
        <v/>
      </c>
      <c r="U945" s="49" t="str" cm="1">
        <f t="array" aca="1" ref="U945" ca="1">IF(ISBLANK(A945),"",IF(S945="Styrkhæft",_xlfn.XLOOKUP(T945,Vegalengdir[Texti],INDIRECT("Vegalengdir["&amp;'Upplýsingar um umsækjanda'!$B$10&amp;"]"),0%,0)))</f>
        <v/>
      </c>
      <c r="V945" s="72" t="str">
        <f t="shared" si="14"/>
        <v/>
      </c>
    </row>
    <row r="946" spans="1:22" x14ac:dyDescent="0.25">
      <c r="A946" s="47"/>
      <c r="B946" s="47"/>
      <c r="C946" s="47"/>
      <c r="D946" s="117"/>
      <c r="E946" s="47"/>
      <c r="F946" s="37"/>
      <c r="G946" s="47"/>
      <c r="H946" s="37"/>
      <c r="I946" s="37"/>
      <c r="J946" s="51"/>
      <c r="K946" s="51"/>
      <c r="L946" s="51"/>
      <c r="M946" s="51"/>
      <c r="N946" s="51"/>
      <c r="O946" s="51"/>
      <c r="P946" s="51"/>
      <c r="R946" s="38" t="s">
        <v>450</v>
      </c>
      <c r="S946" s="38" t="str" cm="1">
        <f t="array" ref="S946">_xlfn.XLOOKUP(R946,INDEX(Flettilisti,,1),INDEX(Flettilisti,,2),,0)</f>
        <v>Vantar flokkun</v>
      </c>
      <c r="T946" s="38" t="str">
        <f>IF(ISBLANK(M946),"",IF(M946&lt;Gögn!$J$2,Gögn!$K$2,IF(M946&gt;Gögn!$J$4,Gögn!$K$4,Gögn!$K$3)))</f>
        <v/>
      </c>
      <c r="U946" s="49" t="str" cm="1">
        <f t="array" aca="1" ref="U946" ca="1">IF(ISBLANK(A946),"",IF(S946="Styrkhæft",_xlfn.XLOOKUP(T946,Vegalengdir[Texti],INDIRECT("Vegalengdir["&amp;'Upplýsingar um umsækjanda'!$B$10&amp;"]"),0%,0)))</f>
        <v/>
      </c>
      <c r="V946" s="72" t="str">
        <f t="shared" si="14"/>
        <v/>
      </c>
    </row>
    <row r="947" spans="1:22" x14ac:dyDescent="0.25">
      <c r="A947" s="47"/>
      <c r="B947" s="47"/>
      <c r="C947" s="47"/>
      <c r="D947" s="117"/>
      <c r="E947" s="47"/>
      <c r="F947" s="37"/>
      <c r="G947" s="47"/>
      <c r="H947" s="37"/>
      <c r="I947" s="37"/>
      <c r="J947" s="51"/>
      <c r="K947" s="51"/>
      <c r="L947" s="51"/>
      <c r="M947" s="51"/>
      <c r="N947" s="51"/>
      <c r="O947" s="51"/>
      <c r="P947" s="51"/>
      <c r="R947" s="38" t="s">
        <v>450</v>
      </c>
      <c r="S947" s="38" t="str" cm="1">
        <f t="array" ref="S947">_xlfn.XLOOKUP(R947,INDEX(Flettilisti,,1),INDEX(Flettilisti,,2),,0)</f>
        <v>Vantar flokkun</v>
      </c>
      <c r="T947" s="38" t="str">
        <f>IF(ISBLANK(M947),"",IF(M947&lt;Gögn!$J$2,Gögn!$K$2,IF(M947&gt;Gögn!$J$4,Gögn!$K$4,Gögn!$K$3)))</f>
        <v/>
      </c>
      <c r="U947" s="49" t="str" cm="1">
        <f t="array" aca="1" ref="U947" ca="1">IF(ISBLANK(A947),"",IF(S947="Styrkhæft",_xlfn.XLOOKUP(T947,Vegalengdir[Texti],INDIRECT("Vegalengdir["&amp;'Upplýsingar um umsækjanda'!$B$10&amp;"]"),0%,0)))</f>
        <v/>
      </c>
      <c r="V947" s="72" t="str">
        <f t="shared" si="14"/>
        <v/>
      </c>
    </row>
    <row r="948" spans="1:22" x14ac:dyDescent="0.25">
      <c r="A948" s="47"/>
      <c r="B948" s="47"/>
      <c r="C948" s="47"/>
      <c r="D948" s="117"/>
      <c r="E948" s="47"/>
      <c r="F948" s="37"/>
      <c r="G948" s="47"/>
      <c r="H948" s="37"/>
      <c r="I948" s="37"/>
      <c r="J948" s="51"/>
      <c r="K948" s="51"/>
      <c r="L948" s="51"/>
      <c r="M948" s="51"/>
      <c r="N948" s="51"/>
      <c r="O948" s="51"/>
      <c r="P948" s="51"/>
      <c r="R948" s="38" t="s">
        <v>450</v>
      </c>
      <c r="S948" s="38" t="str" cm="1">
        <f t="array" ref="S948">_xlfn.XLOOKUP(R948,INDEX(Flettilisti,,1),INDEX(Flettilisti,,2),,0)</f>
        <v>Vantar flokkun</v>
      </c>
      <c r="T948" s="38" t="str">
        <f>IF(ISBLANK(M948),"",IF(M948&lt;Gögn!$J$2,Gögn!$K$2,IF(M948&gt;Gögn!$J$4,Gögn!$K$4,Gögn!$K$3)))</f>
        <v/>
      </c>
      <c r="U948" s="49" t="str" cm="1">
        <f t="array" aca="1" ref="U948" ca="1">IF(ISBLANK(A948),"",IF(S948="Styrkhæft",_xlfn.XLOOKUP(T948,Vegalengdir[Texti],INDIRECT("Vegalengdir["&amp;'Upplýsingar um umsækjanda'!$B$10&amp;"]"),0%,0)))</f>
        <v/>
      </c>
      <c r="V948" s="72" t="str">
        <f t="shared" si="14"/>
        <v/>
      </c>
    </row>
    <row r="949" spans="1:22" x14ac:dyDescent="0.25">
      <c r="A949" s="47"/>
      <c r="B949" s="47"/>
      <c r="C949" s="47"/>
      <c r="D949" s="117"/>
      <c r="E949" s="47"/>
      <c r="F949" s="37"/>
      <c r="G949" s="47"/>
      <c r="H949" s="37"/>
      <c r="I949" s="37"/>
      <c r="J949" s="51"/>
      <c r="K949" s="51"/>
      <c r="L949" s="51"/>
      <c r="M949" s="51"/>
      <c r="N949" s="51"/>
      <c r="O949" s="51"/>
      <c r="P949" s="51"/>
      <c r="R949" s="38" t="s">
        <v>450</v>
      </c>
      <c r="S949" s="38" t="str" cm="1">
        <f t="array" ref="S949">_xlfn.XLOOKUP(R949,INDEX(Flettilisti,,1),INDEX(Flettilisti,,2),,0)</f>
        <v>Vantar flokkun</v>
      </c>
      <c r="T949" s="38" t="str">
        <f>IF(ISBLANK(M949),"",IF(M949&lt;Gögn!$J$2,Gögn!$K$2,IF(M949&gt;Gögn!$J$4,Gögn!$K$4,Gögn!$K$3)))</f>
        <v/>
      </c>
      <c r="U949" s="49" t="str" cm="1">
        <f t="array" aca="1" ref="U949" ca="1">IF(ISBLANK(A949),"",IF(S949="Styrkhæft",_xlfn.XLOOKUP(T949,Vegalengdir[Texti],INDIRECT("Vegalengdir["&amp;'Upplýsingar um umsækjanda'!$B$10&amp;"]"),0%,0)))</f>
        <v/>
      </c>
      <c r="V949" s="72" t="str">
        <f t="shared" si="14"/>
        <v/>
      </c>
    </row>
    <row r="950" spans="1:22" x14ac:dyDescent="0.25">
      <c r="A950" s="47"/>
      <c r="B950" s="47"/>
      <c r="C950" s="47"/>
      <c r="D950" s="117"/>
      <c r="E950" s="47"/>
      <c r="F950" s="37"/>
      <c r="G950" s="47"/>
      <c r="H950" s="37"/>
      <c r="I950" s="37"/>
      <c r="J950" s="51"/>
      <c r="K950" s="51"/>
      <c r="L950" s="51"/>
      <c r="M950" s="51"/>
      <c r="N950" s="51"/>
      <c r="O950" s="51"/>
      <c r="P950" s="51"/>
      <c r="R950" s="38" t="s">
        <v>450</v>
      </c>
      <c r="S950" s="38" t="str" cm="1">
        <f t="array" ref="S950">_xlfn.XLOOKUP(R950,INDEX(Flettilisti,,1),INDEX(Flettilisti,,2),,0)</f>
        <v>Vantar flokkun</v>
      </c>
      <c r="T950" s="38" t="str">
        <f>IF(ISBLANK(M950),"",IF(M950&lt;Gögn!$J$2,Gögn!$K$2,IF(M950&gt;Gögn!$J$4,Gögn!$K$4,Gögn!$K$3)))</f>
        <v/>
      </c>
      <c r="U950" s="49" t="str" cm="1">
        <f t="array" aca="1" ref="U950" ca="1">IF(ISBLANK(A950),"",IF(S950="Styrkhæft",_xlfn.XLOOKUP(T950,Vegalengdir[Texti],INDIRECT("Vegalengdir["&amp;'Upplýsingar um umsækjanda'!$B$10&amp;"]"),0%,0)))</f>
        <v/>
      </c>
      <c r="V950" s="72" t="str">
        <f t="shared" si="14"/>
        <v/>
      </c>
    </row>
    <row r="951" spans="1:22" x14ac:dyDescent="0.25">
      <c r="A951" s="47"/>
      <c r="B951" s="47"/>
      <c r="C951" s="47"/>
      <c r="D951" s="117"/>
      <c r="E951" s="47"/>
      <c r="F951" s="37"/>
      <c r="G951" s="47"/>
      <c r="H951" s="37"/>
      <c r="I951" s="37"/>
      <c r="J951" s="51"/>
      <c r="K951" s="51"/>
      <c r="L951" s="51"/>
      <c r="M951" s="51"/>
      <c r="N951" s="51"/>
      <c r="O951" s="51"/>
      <c r="P951" s="51"/>
      <c r="R951" s="38" t="s">
        <v>450</v>
      </c>
      <c r="S951" s="38" t="str" cm="1">
        <f t="array" ref="S951">_xlfn.XLOOKUP(R951,INDEX(Flettilisti,,1),INDEX(Flettilisti,,2),,0)</f>
        <v>Vantar flokkun</v>
      </c>
      <c r="T951" s="38" t="str">
        <f>IF(ISBLANK(M951),"",IF(M951&lt;Gögn!$J$2,Gögn!$K$2,IF(M951&gt;Gögn!$J$4,Gögn!$K$4,Gögn!$K$3)))</f>
        <v/>
      </c>
      <c r="U951" s="49" t="str" cm="1">
        <f t="array" aca="1" ref="U951" ca="1">IF(ISBLANK(A951),"",IF(S951="Styrkhæft",_xlfn.XLOOKUP(T951,Vegalengdir[Texti],INDIRECT("Vegalengdir["&amp;'Upplýsingar um umsækjanda'!$B$10&amp;"]"),0%,0)))</f>
        <v/>
      </c>
      <c r="V951" s="72" t="str">
        <f t="shared" si="14"/>
        <v/>
      </c>
    </row>
    <row r="952" spans="1:22" x14ac:dyDescent="0.25">
      <c r="A952" s="47"/>
      <c r="B952" s="47"/>
      <c r="C952" s="47"/>
      <c r="D952" s="117"/>
      <c r="E952" s="47"/>
      <c r="F952" s="37"/>
      <c r="G952" s="47"/>
      <c r="H952" s="37"/>
      <c r="I952" s="37"/>
      <c r="J952" s="51"/>
      <c r="K952" s="51"/>
      <c r="L952" s="51"/>
      <c r="M952" s="51"/>
      <c r="N952" s="51"/>
      <c r="O952" s="51"/>
      <c r="P952" s="51"/>
      <c r="R952" s="38" t="s">
        <v>450</v>
      </c>
      <c r="S952" s="38" t="str" cm="1">
        <f t="array" ref="S952">_xlfn.XLOOKUP(R952,INDEX(Flettilisti,,1),INDEX(Flettilisti,,2),,0)</f>
        <v>Vantar flokkun</v>
      </c>
      <c r="T952" s="38" t="str">
        <f>IF(ISBLANK(M952),"",IF(M952&lt;Gögn!$J$2,Gögn!$K$2,IF(M952&gt;Gögn!$J$4,Gögn!$K$4,Gögn!$K$3)))</f>
        <v/>
      </c>
      <c r="U952" s="49" t="str" cm="1">
        <f t="array" aca="1" ref="U952" ca="1">IF(ISBLANK(A952),"",IF(S952="Styrkhæft",_xlfn.XLOOKUP(T952,Vegalengdir[Texti],INDIRECT("Vegalengdir["&amp;'Upplýsingar um umsækjanda'!$B$10&amp;"]"),0%,0)))</f>
        <v/>
      </c>
      <c r="V952" s="72" t="str">
        <f t="shared" si="14"/>
        <v/>
      </c>
    </row>
    <row r="953" spans="1:22" x14ac:dyDescent="0.25">
      <c r="A953" s="47"/>
      <c r="B953" s="47"/>
      <c r="C953" s="47"/>
      <c r="D953" s="117"/>
      <c r="E953" s="47"/>
      <c r="F953" s="37"/>
      <c r="G953" s="47"/>
      <c r="H953" s="37"/>
      <c r="I953" s="37"/>
      <c r="J953" s="51"/>
      <c r="K953" s="51"/>
      <c r="L953" s="51"/>
      <c r="M953" s="51"/>
      <c r="N953" s="51"/>
      <c r="O953" s="51"/>
      <c r="P953" s="51"/>
      <c r="R953" s="38" t="s">
        <v>450</v>
      </c>
      <c r="S953" s="38" t="str" cm="1">
        <f t="array" ref="S953">_xlfn.XLOOKUP(R953,INDEX(Flettilisti,,1),INDEX(Flettilisti,,2),,0)</f>
        <v>Vantar flokkun</v>
      </c>
      <c r="T953" s="38" t="str">
        <f>IF(ISBLANK(M953),"",IF(M953&lt;Gögn!$J$2,Gögn!$K$2,IF(M953&gt;Gögn!$J$4,Gögn!$K$4,Gögn!$K$3)))</f>
        <v/>
      </c>
      <c r="U953" s="49" t="str" cm="1">
        <f t="array" aca="1" ref="U953" ca="1">IF(ISBLANK(A953),"",IF(S953="Styrkhæft",_xlfn.XLOOKUP(T953,Vegalengdir[Texti],INDIRECT("Vegalengdir["&amp;'Upplýsingar um umsækjanda'!$B$10&amp;"]"),0%,0)))</f>
        <v/>
      </c>
      <c r="V953" s="72" t="str">
        <f t="shared" si="14"/>
        <v/>
      </c>
    </row>
    <row r="954" spans="1:22" x14ac:dyDescent="0.25">
      <c r="A954" s="47"/>
      <c r="B954" s="47"/>
      <c r="C954" s="47"/>
      <c r="D954" s="117"/>
      <c r="E954" s="47"/>
      <c r="F954" s="37"/>
      <c r="G954" s="47"/>
      <c r="H954" s="37"/>
      <c r="I954" s="37"/>
      <c r="J954" s="51"/>
      <c r="K954" s="51"/>
      <c r="L954" s="51"/>
      <c r="M954" s="51"/>
      <c r="N954" s="51"/>
      <c r="O954" s="51"/>
      <c r="P954" s="51"/>
      <c r="R954" s="38" t="s">
        <v>450</v>
      </c>
      <c r="S954" s="38" t="str" cm="1">
        <f t="array" ref="S954">_xlfn.XLOOKUP(R954,INDEX(Flettilisti,,1),INDEX(Flettilisti,,2),,0)</f>
        <v>Vantar flokkun</v>
      </c>
      <c r="T954" s="38" t="str">
        <f>IF(ISBLANK(M954),"",IF(M954&lt;Gögn!$J$2,Gögn!$K$2,IF(M954&gt;Gögn!$J$4,Gögn!$K$4,Gögn!$K$3)))</f>
        <v/>
      </c>
      <c r="U954" s="49" t="str" cm="1">
        <f t="array" aca="1" ref="U954" ca="1">IF(ISBLANK(A954),"",IF(S954="Styrkhæft",_xlfn.XLOOKUP(T954,Vegalengdir[Texti],INDIRECT("Vegalengdir["&amp;'Upplýsingar um umsækjanda'!$B$10&amp;"]"),0%,0)))</f>
        <v/>
      </c>
      <c r="V954" s="72" t="str">
        <f t="shared" si="14"/>
        <v/>
      </c>
    </row>
    <row r="955" spans="1:22" x14ac:dyDescent="0.25">
      <c r="A955" s="47"/>
      <c r="B955" s="47"/>
      <c r="C955" s="47"/>
      <c r="D955" s="117"/>
      <c r="E955" s="47"/>
      <c r="F955" s="37"/>
      <c r="G955" s="47"/>
      <c r="H955" s="37"/>
      <c r="I955" s="37"/>
      <c r="J955" s="51"/>
      <c r="K955" s="51"/>
      <c r="L955" s="51"/>
      <c r="M955" s="51"/>
      <c r="N955" s="51"/>
      <c r="O955" s="51"/>
      <c r="P955" s="51"/>
      <c r="R955" s="38" t="s">
        <v>450</v>
      </c>
      <c r="S955" s="38" t="str" cm="1">
        <f t="array" ref="S955">_xlfn.XLOOKUP(R955,INDEX(Flettilisti,,1),INDEX(Flettilisti,,2),,0)</f>
        <v>Vantar flokkun</v>
      </c>
      <c r="T955" s="38" t="str">
        <f>IF(ISBLANK(M955),"",IF(M955&lt;Gögn!$J$2,Gögn!$K$2,IF(M955&gt;Gögn!$J$4,Gögn!$K$4,Gögn!$K$3)))</f>
        <v/>
      </c>
      <c r="U955" s="49" t="str" cm="1">
        <f t="array" aca="1" ref="U955" ca="1">IF(ISBLANK(A955),"",IF(S955="Styrkhæft",_xlfn.XLOOKUP(T955,Vegalengdir[Texti],INDIRECT("Vegalengdir["&amp;'Upplýsingar um umsækjanda'!$B$10&amp;"]"),0%,0)))</f>
        <v/>
      </c>
      <c r="V955" s="72" t="str">
        <f t="shared" si="14"/>
        <v/>
      </c>
    </row>
    <row r="956" spans="1:22" x14ac:dyDescent="0.25">
      <c r="A956" s="47"/>
      <c r="B956" s="47"/>
      <c r="C956" s="47"/>
      <c r="D956" s="117"/>
      <c r="E956" s="47"/>
      <c r="F956" s="37"/>
      <c r="G956" s="47"/>
      <c r="H956" s="37"/>
      <c r="I956" s="37"/>
      <c r="J956" s="51"/>
      <c r="K956" s="51"/>
      <c r="L956" s="51"/>
      <c r="M956" s="51"/>
      <c r="N956" s="51"/>
      <c r="O956" s="51"/>
      <c r="P956" s="51"/>
      <c r="R956" s="38" t="s">
        <v>450</v>
      </c>
      <c r="S956" s="38" t="str" cm="1">
        <f t="array" ref="S956">_xlfn.XLOOKUP(R956,INDEX(Flettilisti,,1),INDEX(Flettilisti,,2),,0)</f>
        <v>Vantar flokkun</v>
      </c>
      <c r="T956" s="38" t="str">
        <f>IF(ISBLANK(M956),"",IF(M956&lt;Gögn!$J$2,Gögn!$K$2,IF(M956&gt;Gögn!$J$4,Gögn!$K$4,Gögn!$K$3)))</f>
        <v/>
      </c>
      <c r="U956" s="49" t="str" cm="1">
        <f t="array" aca="1" ref="U956" ca="1">IF(ISBLANK(A956),"",IF(S956="Styrkhæft",_xlfn.XLOOKUP(T956,Vegalengdir[Texti],INDIRECT("Vegalengdir["&amp;'Upplýsingar um umsækjanda'!$B$10&amp;"]"),0%,0)))</f>
        <v/>
      </c>
      <c r="V956" s="72" t="str">
        <f t="shared" si="14"/>
        <v/>
      </c>
    </row>
    <row r="957" spans="1:22" x14ac:dyDescent="0.25">
      <c r="A957" s="47"/>
      <c r="B957" s="47"/>
      <c r="C957" s="47"/>
      <c r="D957" s="117"/>
      <c r="E957" s="47"/>
      <c r="F957" s="37"/>
      <c r="G957" s="47"/>
      <c r="H957" s="37"/>
      <c r="I957" s="37"/>
      <c r="J957" s="51"/>
      <c r="K957" s="51"/>
      <c r="L957" s="51"/>
      <c r="M957" s="51"/>
      <c r="N957" s="51"/>
      <c r="O957" s="51"/>
      <c r="P957" s="51"/>
      <c r="R957" s="38" t="s">
        <v>450</v>
      </c>
      <c r="S957" s="38" t="str" cm="1">
        <f t="array" ref="S957">_xlfn.XLOOKUP(R957,INDEX(Flettilisti,,1),INDEX(Flettilisti,,2),,0)</f>
        <v>Vantar flokkun</v>
      </c>
      <c r="T957" s="38" t="str">
        <f>IF(ISBLANK(M957),"",IF(M957&lt;Gögn!$J$2,Gögn!$K$2,IF(M957&gt;Gögn!$J$4,Gögn!$K$4,Gögn!$K$3)))</f>
        <v/>
      </c>
      <c r="U957" s="49" t="str" cm="1">
        <f t="array" aca="1" ref="U957" ca="1">IF(ISBLANK(A957),"",IF(S957="Styrkhæft",_xlfn.XLOOKUP(T957,Vegalengdir[Texti],INDIRECT("Vegalengdir["&amp;'Upplýsingar um umsækjanda'!$B$10&amp;"]"),0%,0)))</f>
        <v/>
      </c>
      <c r="V957" s="72" t="str">
        <f t="shared" si="14"/>
        <v/>
      </c>
    </row>
    <row r="958" spans="1:22" x14ac:dyDescent="0.25">
      <c r="A958" s="47"/>
      <c r="B958" s="47"/>
      <c r="C958" s="47"/>
      <c r="D958" s="117"/>
      <c r="E958" s="47"/>
      <c r="F958" s="37"/>
      <c r="G958" s="47"/>
      <c r="H958" s="37"/>
      <c r="I958" s="37"/>
      <c r="J958" s="51"/>
      <c r="K958" s="51"/>
      <c r="L958" s="51"/>
      <c r="M958" s="51"/>
      <c r="N958" s="51"/>
      <c r="O958" s="51"/>
      <c r="P958" s="51"/>
      <c r="R958" s="38" t="s">
        <v>450</v>
      </c>
      <c r="S958" s="38" t="str" cm="1">
        <f t="array" ref="S958">_xlfn.XLOOKUP(R958,INDEX(Flettilisti,,1),INDEX(Flettilisti,,2),,0)</f>
        <v>Vantar flokkun</v>
      </c>
      <c r="T958" s="38" t="str">
        <f>IF(ISBLANK(M958),"",IF(M958&lt;Gögn!$J$2,Gögn!$K$2,IF(M958&gt;Gögn!$J$4,Gögn!$K$4,Gögn!$K$3)))</f>
        <v/>
      </c>
      <c r="U958" s="49" t="str" cm="1">
        <f t="array" aca="1" ref="U958" ca="1">IF(ISBLANK(A958),"",IF(S958="Styrkhæft",_xlfn.XLOOKUP(T958,Vegalengdir[Texti],INDIRECT("Vegalengdir["&amp;'Upplýsingar um umsækjanda'!$B$10&amp;"]"),0%,0)))</f>
        <v/>
      </c>
      <c r="V958" s="72" t="str">
        <f t="shared" si="14"/>
        <v/>
      </c>
    </row>
    <row r="959" spans="1:22" x14ac:dyDescent="0.25">
      <c r="A959" s="47"/>
      <c r="B959" s="47"/>
      <c r="C959" s="47"/>
      <c r="D959" s="117"/>
      <c r="E959" s="47"/>
      <c r="F959" s="37"/>
      <c r="G959" s="47"/>
      <c r="H959" s="37"/>
      <c r="I959" s="37"/>
      <c r="J959" s="51"/>
      <c r="K959" s="51"/>
      <c r="L959" s="51"/>
      <c r="M959" s="51"/>
      <c r="N959" s="51"/>
      <c r="O959" s="51"/>
      <c r="P959" s="51"/>
      <c r="R959" s="38" t="s">
        <v>450</v>
      </c>
      <c r="S959" s="38" t="str" cm="1">
        <f t="array" ref="S959">_xlfn.XLOOKUP(R959,INDEX(Flettilisti,,1),INDEX(Flettilisti,,2),,0)</f>
        <v>Vantar flokkun</v>
      </c>
      <c r="T959" s="38" t="str">
        <f>IF(ISBLANK(M959),"",IF(M959&lt;Gögn!$J$2,Gögn!$K$2,IF(M959&gt;Gögn!$J$4,Gögn!$K$4,Gögn!$K$3)))</f>
        <v/>
      </c>
      <c r="U959" s="49" t="str" cm="1">
        <f t="array" aca="1" ref="U959" ca="1">IF(ISBLANK(A959),"",IF(S959="Styrkhæft",_xlfn.XLOOKUP(T959,Vegalengdir[Texti],INDIRECT("Vegalengdir["&amp;'Upplýsingar um umsækjanda'!$B$10&amp;"]"),0%,0)))</f>
        <v/>
      </c>
      <c r="V959" s="72" t="str">
        <f t="shared" si="14"/>
        <v/>
      </c>
    </row>
    <row r="960" spans="1:22" x14ac:dyDescent="0.25">
      <c r="A960" s="47"/>
      <c r="B960" s="47"/>
      <c r="C960" s="47"/>
      <c r="D960" s="117"/>
      <c r="E960" s="47"/>
      <c r="F960" s="37"/>
      <c r="G960" s="47"/>
      <c r="H960" s="37"/>
      <c r="I960" s="37"/>
      <c r="J960" s="51"/>
      <c r="K960" s="51"/>
      <c r="L960" s="51"/>
      <c r="M960" s="51"/>
      <c r="N960" s="51"/>
      <c r="O960" s="51"/>
      <c r="P960" s="51"/>
      <c r="R960" s="38" t="s">
        <v>450</v>
      </c>
      <c r="S960" s="38" t="str" cm="1">
        <f t="array" ref="S960">_xlfn.XLOOKUP(R960,INDEX(Flettilisti,,1),INDEX(Flettilisti,,2),,0)</f>
        <v>Vantar flokkun</v>
      </c>
      <c r="T960" s="38" t="str">
        <f>IF(ISBLANK(M960),"",IF(M960&lt;Gögn!$J$2,Gögn!$K$2,IF(M960&gt;Gögn!$J$4,Gögn!$K$4,Gögn!$K$3)))</f>
        <v/>
      </c>
      <c r="U960" s="49" t="str" cm="1">
        <f t="array" aca="1" ref="U960" ca="1">IF(ISBLANK(A960),"",IF(S960="Styrkhæft",_xlfn.XLOOKUP(T960,Vegalengdir[Texti],INDIRECT("Vegalengdir["&amp;'Upplýsingar um umsækjanda'!$B$10&amp;"]"),0%,0)))</f>
        <v/>
      </c>
      <c r="V960" s="72" t="str">
        <f t="shared" si="14"/>
        <v/>
      </c>
    </row>
    <row r="961" spans="1:22" x14ac:dyDescent="0.25">
      <c r="A961" s="47"/>
      <c r="B961" s="47"/>
      <c r="C961" s="47"/>
      <c r="D961" s="117"/>
      <c r="E961" s="47"/>
      <c r="F961" s="37"/>
      <c r="G961" s="47"/>
      <c r="H961" s="37"/>
      <c r="I961" s="37"/>
      <c r="J961" s="51"/>
      <c r="K961" s="51"/>
      <c r="L961" s="51"/>
      <c r="M961" s="51"/>
      <c r="N961" s="51"/>
      <c r="O961" s="51"/>
      <c r="P961" s="51"/>
      <c r="R961" s="38" t="s">
        <v>450</v>
      </c>
      <c r="S961" s="38" t="str" cm="1">
        <f t="array" ref="S961">_xlfn.XLOOKUP(R961,INDEX(Flettilisti,,1),INDEX(Flettilisti,,2),,0)</f>
        <v>Vantar flokkun</v>
      </c>
      <c r="T961" s="38" t="str">
        <f>IF(ISBLANK(M961),"",IF(M961&lt;Gögn!$J$2,Gögn!$K$2,IF(M961&gt;Gögn!$J$4,Gögn!$K$4,Gögn!$K$3)))</f>
        <v/>
      </c>
      <c r="U961" s="49" t="str" cm="1">
        <f t="array" aca="1" ref="U961" ca="1">IF(ISBLANK(A961),"",IF(S961="Styrkhæft",_xlfn.XLOOKUP(T961,Vegalengdir[Texti],INDIRECT("Vegalengdir["&amp;'Upplýsingar um umsækjanda'!$B$10&amp;"]"),0%,0)))</f>
        <v/>
      </c>
      <c r="V961" s="72" t="str">
        <f t="shared" si="14"/>
        <v/>
      </c>
    </row>
    <row r="962" spans="1:22" x14ac:dyDescent="0.25">
      <c r="A962" s="47"/>
      <c r="B962" s="47"/>
      <c r="C962" s="47"/>
      <c r="D962" s="117"/>
      <c r="E962" s="47"/>
      <c r="F962" s="37"/>
      <c r="G962" s="47"/>
      <c r="H962" s="37"/>
      <c r="I962" s="37"/>
      <c r="J962" s="51"/>
      <c r="K962" s="51"/>
      <c r="L962" s="51"/>
      <c r="M962" s="51"/>
      <c r="N962" s="51"/>
      <c r="O962" s="51"/>
      <c r="P962" s="51"/>
      <c r="R962" s="38" t="s">
        <v>450</v>
      </c>
      <c r="S962" s="38" t="str" cm="1">
        <f t="array" ref="S962">_xlfn.XLOOKUP(R962,INDEX(Flettilisti,,1),INDEX(Flettilisti,,2),,0)</f>
        <v>Vantar flokkun</v>
      </c>
      <c r="T962" s="38" t="str">
        <f>IF(ISBLANK(M962),"",IF(M962&lt;Gögn!$J$2,Gögn!$K$2,IF(M962&gt;Gögn!$J$4,Gögn!$K$4,Gögn!$K$3)))</f>
        <v/>
      </c>
      <c r="U962" s="49" t="str" cm="1">
        <f t="array" aca="1" ref="U962" ca="1">IF(ISBLANK(A962),"",IF(S962="Styrkhæft",_xlfn.XLOOKUP(T962,Vegalengdir[Texti],INDIRECT("Vegalengdir["&amp;'Upplýsingar um umsækjanda'!$B$10&amp;"]"),0%,0)))</f>
        <v/>
      </c>
      <c r="V962" s="72" t="str">
        <f t="shared" si="14"/>
        <v/>
      </c>
    </row>
    <row r="963" spans="1:22" x14ac:dyDescent="0.25">
      <c r="A963" s="47"/>
      <c r="B963" s="47"/>
      <c r="C963" s="47"/>
      <c r="D963" s="117"/>
      <c r="E963" s="47"/>
      <c r="F963" s="37"/>
      <c r="G963" s="47"/>
      <c r="H963" s="37"/>
      <c r="I963" s="37"/>
      <c r="J963" s="51"/>
      <c r="K963" s="51"/>
      <c r="L963" s="51"/>
      <c r="M963" s="51"/>
      <c r="N963" s="51"/>
      <c r="O963" s="51"/>
      <c r="P963" s="51"/>
      <c r="R963" s="38" t="s">
        <v>450</v>
      </c>
      <c r="S963" s="38" t="str" cm="1">
        <f t="array" ref="S963">_xlfn.XLOOKUP(R963,INDEX(Flettilisti,,1),INDEX(Flettilisti,,2),,0)</f>
        <v>Vantar flokkun</v>
      </c>
      <c r="T963" s="38" t="str">
        <f>IF(ISBLANK(M963),"",IF(M963&lt;Gögn!$J$2,Gögn!$K$2,IF(M963&gt;Gögn!$J$4,Gögn!$K$4,Gögn!$K$3)))</f>
        <v/>
      </c>
      <c r="U963" s="49" t="str" cm="1">
        <f t="array" aca="1" ref="U963" ca="1">IF(ISBLANK(A963),"",IF(S963="Styrkhæft",_xlfn.XLOOKUP(T963,Vegalengdir[Texti],INDIRECT("Vegalengdir["&amp;'Upplýsingar um umsækjanda'!$B$10&amp;"]"),0%,0)))</f>
        <v/>
      </c>
      <c r="V963" s="72" t="str">
        <f t="shared" ref="V963:V1026" si="15">IF(ISBLANK(A963),"",U963*P963)</f>
        <v/>
      </c>
    </row>
    <row r="964" spans="1:22" x14ac:dyDescent="0.25">
      <c r="A964" s="47"/>
      <c r="B964" s="47"/>
      <c r="C964" s="47"/>
      <c r="D964" s="117"/>
      <c r="E964" s="47"/>
      <c r="F964" s="37"/>
      <c r="G964" s="47"/>
      <c r="H964" s="37"/>
      <c r="I964" s="37"/>
      <c r="J964" s="51"/>
      <c r="K964" s="51"/>
      <c r="L964" s="51"/>
      <c r="M964" s="51"/>
      <c r="N964" s="51"/>
      <c r="O964" s="51"/>
      <c r="P964" s="51"/>
      <c r="R964" s="38" t="s">
        <v>450</v>
      </c>
      <c r="S964" s="38" t="str" cm="1">
        <f t="array" ref="S964">_xlfn.XLOOKUP(R964,INDEX(Flettilisti,,1),INDEX(Flettilisti,,2),,0)</f>
        <v>Vantar flokkun</v>
      </c>
      <c r="T964" s="38" t="str">
        <f>IF(ISBLANK(M964),"",IF(M964&lt;Gögn!$J$2,Gögn!$K$2,IF(M964&gt;Gögn!$J$4,Gögn!$K$4,Gögn!$K$3)))</f>
        <v/>
      </c>
      <c r="U964" s="49" t="str" cm="1">
        <f t="array" aca="1" ref="U964" ca="1">IF(ISBLANK(A964),"",IF(S964="Styrkhæft",_xlfn.XLOOKUP(T964,Vegalengdir[Texti],INDIRECT("Vegalengdir["&amp;'Upplýsingar um umsækjanda'!$B$10&amp;"]"),0%,0)))</f>
        <v/>
      </c>
      <c r="V964" s="72" t="str">
        <f t="shared" si="15"/>
        <v/>
      </c>
    </row>
    <row r="965" spans="1:22" x14ac:dyDescent="0.25">
      <c r="A965" s="47"/>
      <c r="B965" s="47"/>
      <c r="C965" s="47"/>
      <c r="D965" s="117"/>
      <c r="E965" s="47"/>
      <c r="F965" s="37"/>
      <c r="G965" s="47"/>
      <c r="H965" s="37"/>
      <c r="I965" s="37"/>
      <c r="J965" s="51"/>
      <c r="K965" s="51"/>
      <c r="L965" s="51"/>
      <c r="M965" s="51"/>
      <c r="N965" s="51"/>
      <c r="O965" s="51"/>
      <c r="P965" s="51"/>
      <c r="R965" s="38" t="s">
        <v>450</v>
      </c>
      <c r="S965" s="38" t="str" cm="1">
        <f t="array" ref="S965">_xlfn.XLOOKUP(R965,INDEX(Flettilisti,,1),INDEX(Flettilisti,,2),,0)</f>
        <v>Vantar flokkun</v>
      </c>
      <c r="T965" s="38" t="str">
        <f>IF(ISBLANK(M965),"",IF(M965&lt;Gögn!$J$2,Gögn!$K$2,IF(M965&gt;Gögn!$J$4,Gögn!$K$4,Gögn!$K$3)))</f>
        <v/>
      </c>
      <c r="U965" s="49" t="str" cm="1">
        <f t="array" aca="1" ref="U965" ca="1">IF(ISBLANK(A965),"",IF(S965="Styrkhæft",_xlfn.XLOOKUP(T965,Vegalengdir[Texti],INDIRECT("Vegalengdir["&amp;'Upplýsingar um umsækjanda'!$B$10&amp;"]"),0%,0)))</f>
        <v/>
      </c>
      <c r="V965" s="72" t="str">
        <f t="shared" si="15"/>
        <v/>
      </c>
    </row>
    <row r="966" spans="1:22" x14ac:dyDescent="0.25">
      <c r="A966" s="47"/>
      <c r="B966" s="47"/>
      <c r="C966" s="47"/>
      <c r="D966" s="117"/>
      <c r="E966" s="47"/>
      <c r="F966" s="37"/>
      <c r="G966" s="47"/>
      <c r="H966" s="37"/>
      <c r="I966" s="37"/>
      <c r="J966" s="51"/>
      <c r="K966" s="51"/>
      <c r="L966" s="51"/>
      <c r="M966" s="51"/>
      <c r="N966" s="51"/>
      <c r="O966" s="51"/>
      <c r="P966" s="51"/>
      <c r="R966" s="38" t="s">
        <v>450</v>
      </c>
      <c r="S966" s="38" t="str" cm="1">
        <f t="array" ref="S966">_xlfn.XLOOKUP(R966,INDEX(Flettilisti,,1),INDEX(Flettilisti,,2),,0)</f>
        <v>Vantar flokkun</v>
      </c>
      <c r="T966" s="38" t="str">
        <f>IF(ISBLANK(M966),"",IF(M966&lt;Gögn!$J$2,Gögn!$K$2,IF(M966&gt;Gögn!$J$4,Gögn!$K$4,Gögn!$K$3)))</f>
        <v/>
      </c>
      <c r="U966" s="49" t="str" cm="1">
        <f t="array" aca="1" ref="U966" ca="1">IF(ISBLANK(A966),"",IF(S966="Styrkhæft",_xlfn.XLOOKUP(T966,Vegalengdir[Texti],INDIRECT("Vegalengdir["&amp;'Upplýsingar um umsækjanda'!$B$10&amp;"]"),0%,0)))</f>
        <v/>
      </c>
      <c r="V966" s="72" t="str">
        <f t="shared" si="15"/>
        <v/>
      </c>
    </row>
    <row r="967" spans="1:22" x14ac:dyDescent="0.25">
      <c r="A967" s="47"/>
      <c r="B967" s="47"/>
      <c r="C967" s="47"/>
      <c r="D967" s="117"/>
      <c r="E967" s="47"/>
      <c r="F967" s="37"/>
      <c r="G967" s="47"/>
      <c r="H967" s="37"/>
      <c r="I967" s="37"/>
      <c r="J967" s="51"/>
      <c r="K967" s="51"/>
      <c r="L967" s="51"/>
      <c r="M967" s="51"/>
      <c r="N967" s="51"/>
      <c r="O967" s="51"/>
      <c r="P967" s="51"/>
      <c r="R967" s="38" t="s">
        <v>450</v>
      </c>
      <c r="S967" s="38" t="str" cm="1">
        <f t="array" ref="S967">_xlfn.XLOOKUP(R967,INDEX(Flettilisti,,1),INDEX(Flettilisti,,2),,0)</f>
        <v>Vantar flokkun</v>
      </c>
      <c r="T967" s="38" t="str">
        <f>IF(ISBLANK(M967),"",IF(M967&lt;Gögn!$J$2,Gögn!$K$2,IF(M967&gt;Gögn!$J$4,Gögn!$K$4,Gögn!$K$3)))</f>
        <v/>
      </c>
      <c r="U967" s="49" t="str" cm="1">
        <f t="array" aca="1" ref="U967" ca="1">IF(ISBLANK(A967),"",IF(S967="Styrkhæft",_xlfn.XLOOKUP(T967,Vegalengdir[Texti],INDIRECT("Vegalengdir["&amp;'Upplýsingar um umsækjanda'!$B$10&amp;"]"),0%,0)))</f>
        <v/>
      </c>
      <c r="V967" s="72" t="str">
        <f t="shared" si="15"/>
        <v/>
      </c>
    </row>
    <row r="968" spans="1:22" x14ac:dyDescent="0.25">
      <c r="A968" s="47"/>
      <c r="B968" s="47"/>
      <c r="C968" s="47"/>
      <c r="D968" s="117"/>
      <c r="E968" s="47"/>
      <c r="F968" s="37"/>
      <c r="G968" s="47"/>
      <c r="H968" s="37"/>
      <c r="I968" s="37"/>
      <c r="J968" s="51"/>
      <c r="K968" s="51"/>
      <c r="L968" s="51"/>
      <c r="M968" s="51"/>
      <c r="N968" s="51"/>
      <c r="O968" s="51"/>
      <c r="P968" s="51"/>
      <c r="R968" s="38" t="s">
        <v>450</v>
      </c>
      <c r="S968" s="38" t="str" cm="1">
        <f t="array" ref="S968">_xlfn.XLOOKUP(R968,INDEX(Flettilisti,,1),INDEX(Flettilisti,,2),,0)</f>
        <v>Vantar flokkun</v>
      </c>
      <c r="T968" s="38" t="str">
        <f>IF(ISBLANK(M968),"",IF(M968&lt;Gögn!$J$2,Gögn!$K$2,IF(M968&gt;Gögn!$J$4,Gögn!$K$4,Gögn!$K$3)))</f>
        <v/>
      </c>
      <c r="U968" s="49" t="str" cm="1">
        <f t="array" aca="1" ref="U968" ca="1">IF(ISBLANK(A968),"",IF(S968="Styrkhæft",_xlfn.XLOOKUP(T968,Vegalengdir[Texti],INDIRECT("Vegalengdir["&amp;'Upplýsingar um umsækjanda'!$B$10&amp;"]"),0%,0)))</f>
        <v/>
      </c>
      <c r="V968" s="72" t="str">
        <f t="shared" si="15"/>
        <v/>
      </c>
    </row>
    <row r="969" spans="1:22" x14ac:dyDescent="0.25">
      <c r="A969" s="47"/>
      <c r="B969" s="47"/>
      <c r="C969" s="47"/>
      <c r="D969" s="117"/>
      <c r="E969" s="47"/>
      <c r="F969" s="37"/>
      <c r="G969" s="47"/>
      <c r="H969" s="37"/>
      <c r="I969" s="37"/>
      <c r="J969" s="51"/>
      <c r="K969" s="51"/>
      <c r="L969" s="51"/>
      <c r="M969" s="51"/>
      <c r="N969" s="51"/>
      <c r="O969" s="51"/>
      <c r="P969" s="51"/>
      <c r="R969" s="38" t="s">
        <v>450</v>
      </c>
      <c r="S969" s="38" t="str" cm="1">
        <f t="array" ref="S969">_xlfn.XLOOKUP(R969,INDEX(Flettilisti,,1),INDEX(Flettilisti,,2),,0)</f>
        <v>Vantar flokkun</v>
      </c>
      <c r="T969" s="38" t="str">
        <f>IF(ISBLANK(M969),"",IF(M969&lt;Gögn!$J$2,Gögn!$K$2,IF(M969&gt;Gögn!$J$4,Gögn!$K$4,Gögn!$K$3)))</f>
        <v/>
      </c>
      <c r="U969" s="49" t="str" cm="1">
        <f t="array" aca="1" ref="U969" ca="1">IF(ISBLANK(A969),"",IF(S969="Styrkhæft",_xlfn.XLOOKUP(T969,Vegalengdir[Texti],INDIRECT("Vegalengdir["&amp;'Upplýsingar um umsækjanda'!$B$10&amp;"]"),0%,0)))</f>
        <v/>
      </c>
      <c r="V969" s="72" t="str">
        <f t="shared" si="15"/>
        <v/>
      </c>
    </row>
    <row r="970" spans="1:22" x14ac:dyDescent="0.25">
      <c r="A970" s="47"/>
      <c r="B970" s="47"/>
      <c r="C970" s="47"/>
      <c r="D970" s="117"/>
      <c r="E970" s="47"/>
      <c r="F970" s="37"/>
      <c r="G970" s="47"/>
      <c r="H970" s="37"/>
      <c r="I970" s="37"/>
      <c r="J970" s="51"/>
      <c r="K970" s="51"/>
      <c r="L970" s="51"/>
      <c r="M970" s="51"/>
      <c r="N970" s="51"/>
      <c r="O970" s="51"/>
      <c r="P970" s="51"/>
      <c r="R970" s="38" t="s">
        <v>450</v>
      </c>
      <c r="S970" s="38" t="str" cm="1">
        <f t="array" ref="S970">_xlfn.XLOOKUP(R970,INDEX(Flettilisti,,1),INDEX(Flettilisti,,2),,0)</f>
        <v>Vantar flokkun</v>
      </c>
      <c r="T970" s="38" t="str">
        <f>IF(ISBLANK(M970),"",IF(M970&lt;Gögn!$J$2,Gögn!$K$2,IF(M970&gt;Gögn!$J$4,Gögn!$K$4,Gögn!$K$3)))</f>
        <v/>
      </c>
      <c r="U970" s="49" t="str" cm="1">
        <f t="array" aca="1" ref="U970" ca="1">IF(ISBLANK(A970),"",IF(S970="Styrkhæft",_xlfn.XLOOKUP(T970,Vegalengdir[Texti],INDIRECT("Vegalengdir["&amp;'Upplýsingar um umsækjanda'!$B$10&amp;"]"),0%,0)))</f>
        <v/>
      </c>
      <c r="V970" s="72" t="str">
        <f t="shared" si="15"/>
        <v/>
      </c>
    </row>
    <row r="971" spans="1:22" x14ac:dyDescent="0.25">
      <c r="A971" s="47"/>
      <c r="B971" s="47"/>
      <c r="C971" s="47"/>
      <c r="D971" s="117"/>
      <c r="E971" s="47"/>
      <c r="F971" s="37"/>
      <c r="G971" s="47"/>
      <c r="H971" s="37"/>
      <c r="I971" s="37"/>
      <c r="J971" s="51"/>
      <c r="K971" s="51"/>
      <c r="L971" s="51"/>
      <c r="M971" s="51"/>
      <c r="N971" s="51"/>
      <c r="O971" s="51"/>
      <c r="P971" s="51"/>
      <c r="R971" s="38" t="s">
        <v>450</v>
      </c>
      <c r="S971" s="38" t="str" cm="1">
        <f t="array" ref="S971">_xlfn.XLOOKUP(R971,INDEX(Flettilisti,,1),INDEX(Flettilisti,,2),,0)</f>
        <v>Vantar flokkun</v>
      </c>
      <c r="T971" s="38" t="str">
        <f>IF(ISBLANK(M971),"",IF(M971&lt;Gögn!$J$2,Gögn!$K$2,IF(M971&gt;Gögn!$J$4,Gögn!$K$4,Gögn!$K$3)))</f>
        <v/>
      </c>
      <c r="U971" s="49" t="str" cm="1">
        <f t="array" aca="1" ref="U971" ca="1">IF(ISBLANK(A971),"",IF(S971="Styrkhæft",_xlfn.XLOOKUP(T971,Vegalengdir[Texti],INDIRECT("Vegalengdir["&amp;'Upplýsingar um umsækjanda'!$B$10&amp;"]"),0%,0)))</f>
        <v/>
      </c>
      <c r="V971" s="72" t="str">
        <f t="shared" si="15"/>
        <v/>
      </c>
    </row>
    <row r="972" spans="1:22" x14ac:dyDescent="0.25">
      <c r="A972" s="47"/>
      <c r="B972" s="47"/>
      <c r="C972" s="47"/>
      <c r="D972" s="117"/>
      <c r="E972" s="47"/>
      <c r="F972" s="37"/>
      <c r="G972" s="47"/>
      <c r="H972" s="37"/>
      <c r="I972" s="37"/>
      <c r="J972" s="51"/>
      <c r="K972" s="51"/>
      <c r="L972" s="51"/>
      <c r="M972" s="51"/>
      <c r="N972" s="51"/>
      <c r="O972" s="51"/>
      <c r="P972" s="51"/>
      <c r="R972" s="38" t="s">
        <v>450</v>
      </c>
      <c r="S972" s="38" t="str" cm="1">
        <f t="array" ref="S972">_xlfn.XLOOKUP(R972,INDEX(Flettilisti,,1),INDEX(Flettilisti,,2),,0)</f>
        <v>Vantar flokkun</v>
      </c>
      <c r="T972" s="38" t="str">
        <f>IF(ISBLANK(M972),"",IF(M972&lt;Gögn!$J$2,Gögn!$K$2,IF(M972&gt;Gögn!$J$4,Gögn!$K$4,Gögn!$K$3)))</f>
        <v/>
      </c>
      <c r="U972" s="49" t="str" cm="1">
        <f t="array" aca="1" ref="U972" ca="1">IF(ISBLANK(A972),"",IF(S972="Styrkhæft",_xlfn.XLOOKUP(T972,Vegalengdir[Texti],INDIRECT("Vegalengdir["&amp;'Upplýsingar um umsækjanda'!$B$10&amp;"]"),0%,0)))</f>
        <v/>
      </c>
      <c r="V972" s="72" t="str">
        <f t="shared" si="15"/>
        <v/>
      </c>
    </row>
    <row r="973" spans="1:22" x14ac:dyDescent="0.25">
      <c r="A973" s="47"/>
      <c r="B973" s="47"/>
      <c r="C973" s="47"/>
      <c r="D973" s="117"/>
      <c r="E973" s="47"/>
      <c r="F973" s="37"/>
      <c r="G973" s="47"/>
      <c r="H973" s="37"/>
      <c r="I973" s="37"/>
      <c r="J973" s="51"/>
      <c r="K973" s="51"/>
      <c r="L973" s="51"/>
      <c r="M973" s="51"/>
      <c r="N973" s="51"/>
      <c r="O973" s="51"/>
      <c r="P973" s="51"/>
      <c r="R973" s="38" t="s">
        <v>450</v>
      </c>
      <c r="S973" s="38" t="str" cm="1">
        <f t="array" ref="S973">_xlfn.XLOOKUP(R973,INDEX(Flettilisti,,1),INDEX(Flettilisti,,2),,0)</f>
        <v>Vantar flokkun</v>
      </c>
      <c r="T973" s="38" t="str">
        <f>IF(ISBLANK(M973),"",IF(M973&lt;Gögn!$J$2,Gögn!$K$2,IF(M973&gt;Gögn!$J$4,Gögn!$K$4,Gögn!$K$3)))</f>
        <v/>
      </c>
      <c r="U973" s="49" t="str" cm="1">
        <f t="array" aca="1" ref="U973" ca="1">IF(ISBLANK(A973),"",IF(S973="Styrkhæft",_xlfn.XLOOKUP(T973,Vegalengdir[Texti],INDIRECT("Vegalengdir["&amp;'Upplýsingar um umsækjanda'!$B$10&amp;"]"),0%,0)))</f>
        <v/>
      </c>
      <c r="V973" s="72" t="str">
        <f t="shared" si="15"/>
        <v/>
      </c>
    </row>
    <row r="974" spans="1:22" x14ac:dyDescent="0.25">
      <c r="A974" s="47"/>
      <c r="B974" s="47"/>
      <c r="C974" s="47"/>
      <c r="D974" s="117"/>
      <c r="E974" s="47"/>
      <c r="F974" s="37"/>
      <c r="G974" s="47"/>
      <c r="H974" s="37"/>
      <c r="I974" s="37"/>
      <c r="J974" s="51"/>
      <c r="K974" s="51"/>
      <c r="L974" s="51"/>
      <c r="M974" s="51"/>
      <c r="N974" s="51"/>
      <c r="O974" s="51"/>
      <c r="P974" s="51"/>
      <c r="R974" s="38" t="s">
        <v>450</v>
      </c>
      <c r="S974" s="38" t="str" cm="1">
        <f t="array" ref="S974">_xlfn.XLOOKUP(R974,INDEX(Flettilisti,,1),INDEX(Flettilisti,,2),,0)</f>
        <v>Vantar flokkun</v>
      </c>
      <c r="T974" s="38" t="str">
        <f>IF(ISBLANK(M974),"",IF(M974&lt;Gögn!$J$2,Gögn!$K$2,IF(M974&gt;Gögn!$J$4,Gögn!$K$4,Gögn!$K$3)))</f>
        <v/>
      </c>
      <c r="U974" s="49" t="str" cm="1">
        <f t="array" aca="1" ref="U974" ca="1">IF(ISBLANK(A974),"",IF(S974="Styrkhæft",_xlfn.XLOOKUP(T974,Vegalengdir[Texti],INDIRECT("Vegalengdir["&amp;'Upplýsingar um umsækjanda'!$B$10&amp;"]"),0%,0)))</f>
        <v/>
      </c>
      <c r="V974" s="72" t="str">
        <f t="shared" si="15"/>
        <v/>
      </c>
    </row>
    <row r="975" spans="1:22" x14ac:dyDescent="0.25">
      <c r="A975" s="47"/>
      <c r="B975" s="47"/>
      <c r="C975" s="47"/>
      <c r="D975" s="117"/>
      <c r="E975" s="47"/>
      <c r="F975" s="37"/>
      <c r="G975" s="47"/>
      <c r="H975" s="37"/>
      <c r="I975" s="37"/>
      <c r="J975" s="51"/>
      <c r="K975" s="51"/>
      <c r="L975" s="51"/>
      <c r="M975" s="51"/>
      <c r="N975" s="51"/>
      <c r="O975" s="51"/>
      <c r="P975" s="51"/>
      <c r="R975" s="38" t="s">
        <v>450</v>
      </c>
      <c r="S975" s="38" t="str" cm="1">
        <f t="array" ref="S975">_xlfn.XLOOKUP(R975,INDEX(Flettilisti,,1),INDEX(Flettilisti,,2),,0)</f>
        <v>Vantar flokkun</v>
      </c>
      <c r="T975" s="38" t="str">
        <f>IF(ISBLANK(M975),"",IF(M975&lt;Gögn!$J$2,Gögn!$K$2,IF(M975&gt;Gögn!$J$4,Gögn!$K$4,Gögn!$K$3)))</f>
        <v/>
      </c>
      <c r="U975" s="49" t="str" cm="1">
        <f t="array" aca="1" ref="U975" ca="1">IF(ISBLANK(A975),"",IF(S975="Styrkhæft",_xlfn.XLOOKUP(T975,Vegalengdir[Texti],INDIRECT("Vegalengdir["&amp;'Upplýsingar um umsækjanda'!$B$10&amp;"]"),0%,0)))</f>
        <v/>
      </c>
      <c r="V975" s="72" t="str">
        <f t="shared" si="15"/>
        <v/>
      </c>
    </row>
    <row r="976" spans="1:22" x14ac:dyDescent="0.25">
      <c r="A976" s="47"/>
      <c r="B976" s="47"/>
      <c r="C976" s="47"/>
      <c r="D976" s="117"/>
      <c r="E976" s="47"/>
      <c r="F976" s="37"/>
      <c r="G976" s="47"/>
      <c r="H976" s="37"/>
      <c r="I976" s="37"/>
      <c r="J976" s="51"/>
      <c r="K976" s="51"/>
      <c r="L976" s="51"/>
      <c r="M976" s="51"/>
      <c r="N976" s="51"/>
      <c r="O976" s="51"/>
      <c r="P976" s="51"/>
      <c r="R976" s="38" t="s">
        <v>450</v>
      </c>
      <c r="S976" s="38" t="str" cm="1">
        <f t="array" ref="S976">_xlfn.XLOOKUP(R976,INDEX(Flettilisti,,1),INDEX(Flettilisti,,2),,0)</f>
        <v>Vantar flokkun</v>
      </c>
      <c r="T976" s="38" t="str">
        <f>IF(ISBLANK(M976),"",IF(M976&lt;Gögn!$J$2,Gögn!$K$2,IF(M976&gt;Gögn!$J$4,Gögn!$K$4,Gögn!$K$3)))</f>
        <v/>
      </c>
      <c r="U976" s="49" t="str" cm="1">
        <f t="array" aca="1" ref="U976" ca="1">IF(ISBLANK(A976),"",IF(S976="Styrkhæft",_xlfn.XLOOKUP(T976,Vegalengdir[Texti],INDIRECT("Vegalengdir["&amp;'Upplýsingar um umsækjanda'!$B$10&amp;"]"),0%,0)))</f>
        <v/>
      </c>
      <c r="V976" s="72" t="str">
        <f t="shared" si="15"/>
        <v/>
      </c>
    </row>
    <row r="977" spans="1:22" x14ac:dyDescent="0.25">
      <c r="A977" s="47"/>
      <c r="B977" s="47"/>
      <c r="C977" s="47"/>
      <c r="D977" s="117"/>
      <c r="E977" s="47"/>
      <c r="F977" s="37"/>
      <c r="G977" s="47"/>
      <c r="H977" s="37"/>
      <c r="I977" s="37"/>
      <c r="J977" s="51"/>
      <c r="K977" s="51"/>
      <c r="L977" s="51"/>
      <c r="M977" s="51"/>
      <c r="N977" s="51"/>
      <c r="O977" s="51"/>
      <c r="P977" s="51"/>
      <c r="R977" s="38" t="s">
        <v>450</v>
      </c>
      <c r="S977" s="38" t="str" cm="1">
        <f t="array" ref="S977">_xlfn.XLOOKUP(R977,INDEX(Flettilisti,,1),INDEX(Flettilisti,,2),,0)</f>
        <v>Vantar flokkun</v>
      </c>
      <c r="T977" s="38" t="str">
        <f>IF(ISBLANK(M977),"",IF(M977&lt;Gögn!$J$2,Gögn!$K$2,IF(M977&gt;Gögn!$J$4,Gögn!$K$4,Gögn!$K$3)))</f>
        <v/>
      </c>
      <c r="U977" s="49" t="str" cm="1">
        <f t="array" aca="1" ref="U977" ca="1">IF(ISBLANK(A977),"",IF(S977="Styrkhæft",_xlfn.XLOOKUP(T977,Vegalengdir[Texti],INDIRECT("Vegalengdir["&amp;'Upplýsingar um umsækjanda'!$B$10&amp;"]"),0%,0)))</f>
        <v/>
      </c>
      <c r="V977" s="72" t="str">
        <f t="shared" si="15"/>
        <v/>
      </c>
    </row>
    <row r="978" spans="1:22" x14ac:dyDescent="0.25">
      <c r="A978" s="47"/>
      <c r="B978" s="47"/>
      <c r="C978" s="47"/>
      <c r="D978" s="117"/>
      <c r="E978" s="47"/>
      <c r="F978" s="37"/>
      <c r="G978" s="47"/>
      <c r="H978" s="37"/>
      <c r="I978" s="37"/>
      <c r="J978" s="51"/>
      <c r="K978" s="51"/>
      <c r="L978" s="51"/>
      <c r="M978" s="51"/>
      <c r="N978" s="51"/>
      <c r="O978" s="51"/>
      <c r="P978" s="51"/>
      <c r="R978" s="38" t="s">
        <v>450</v>
      </c>
      <c r="S978" s="38" t="str" cm="1">
        <f t="array" ref="S978">_xlfn.XLOOKUP(R978,INDEX(Flettilisti,,1),INDEX(Flettilisti,,2),,0)</f>
        <v>Vantar flokkun</v>
      </c>
      <c r="T978" s="38" t="str">
        <f>IF(ISBLANK(M978),"",IF(M978&lt;Gögn!$J$2,Gögn!$K$2,IF(M978&gt;Gögn!$J$4,Gögn!$K$4,Gögn!$K$3)))</f>
        <v/>
      </c>
      <c r="U978" s="49" t="str" cm="1">
        <f t="array" aca="1" ref="U978" ca="1">IF(ISBLANK(A978),"",IF(S978="Styrkhæft",_xlfn.XLOOKUP(T978,Vegalengdir[Texti],INDIRECT("Vegalengdir["&amp;'Upplýsingar um umsækjanda'!$B$10&amp;"]"),0%,0)))</f>
        <v/>
      </c>
      <c r="V978" s="72" t="str">
        <f t="shared" si="15"/>
        <v/>
      </c>
    </row>
    <row r="979" spans="1:22" x14ac:dyDescent="0.25">
      <c r="A979" s="47"/>
      <c r="B979" s="47"/>
      <c r="C979" s="47"/>
      <c r="D979" s="117"/>
      <c r="E979" s="47"/>
      <c r="F979" s="37"/>
      <c r="G979" s="47"/>
      <c r="H979" s="37"/>
      <c r="I979" s="37"/>
      <c r="J979" s="51"/>
      <c r="K979" s="51"/>
      <c r="L979" s="51"/>
      <c r="M979" s="51"/>
      <c r="N979" s="51"/>
      <c r="O979" s="51"/>
      <c r="P979" s="51"/>
      <c r="R979" s="38" t="s">
        <v>450</v>
      </c>
      <c r="S979" s="38" t="str" cm="1">
        <f t="array" ref="S979">_xlfn.XLOOKUP(R979,INDEX(Flettilisti,,1),INDEX(Flettilisti,,2),,0)</f>
        <v>Vantar flokkun</v>
      </c>
      <c r="T979" s="38" t="str">
        <f>IF(ISBLANK(M979),"",IF(M979&lt;Gögn!$J$2,Gögn!$K$2,IF(M979&gt;Gögn!$J$4,Gögn!$K$4,Gögn!$K$3)))</f>
        <v/>
      </c>
      <c r="U979" s="49" t="str" cm="1">
        <f t="array" aca="1" ref="U979" ca="1">IF(ISBLANK(A979),"",IF(S979="Styrkhæft",_xlfn.XLOOKUP(T979,Vegalengdir[Texti],INDIRECT("Vegalengdir["&amp;'Upplýsingar um umsækjanda'!$B$10&amp;"]"),0%,0)))</f>
        <v/>
      </c>
      <c r="V979" s="72" t="str">
        <f t="shared" si="15"/>
        <v/>
      </c>
    </row>
    <row r="980" spans="1:22" x14ac:dyDescent="0.25">
      <c r="A980" s="47"/>
      <c r="B980" s="47"/>
      <c r="C980" s="47"/>
      <c r="D980" s="117"/>
      <c r="E980" s="47"/>
      <c r="F980" s="37"/>
      <c r="G980" s="47"/>
      <c r="H980" s="37"/>
      <c r="I980" s="37"/>
      <c r="J980" s="51"/>
      <c r="K980" s="51"/>
      <c r="L980" s="51"/>
      <c r="M980" s="51"/>
      <c r="N980" s="51"/>
      <c r="O980" s="51"/>
      <c r="P980" s="51"/>
      <c r="R980" s="38" t="s">
        <v>450</v>
      </c>
      <c r="S980" s="38" t="str" cm="1">
        <f t="array" ref="S980">_xlfn.XLOOKUP(R980,INDEX(Flettilisti,,1),INDEX(Flettilisti,,2),,0)</f>
        <v>Vantar flokkun</v>
      </c>
      <c r="T980" s="38" t="str">
        <f>IF(ISBLANK(M980),"",IF(M980&lt;Gögn!$J$2,Gögn!$K$2,IF(M980&gt;Gögn!$J$4,Gögn!$K$4,Gögn!$K$3)))</f>
        <v/>
      </c>
      <c r="U980" s="49" t="str" cm="1">
        <f t="array" aca="1" ref="U980" ca="1">IF(ISBLANK(A980),"",IF(S980="Styrkhæft",_xlfn.XLOOKUP(T980,Vegalengdir[Texti],INDIRECT("Vegalengdir["&amp;'Upplýsingar um umsækjanda'!$B$10&amp;"]"),0%,0)))</f>
        <v/>
      </c>
      <c r="V980" s="72" t="str">
        <f t="shared" si="15"/>
        <v/>
      </c>
    </row>
    <row r="981" spans="1:22" x14ac:dyDescent="0.25">
      <c r="A981" s="47"/>
      <c r="B981" s="47"/>
      <c r="C981" s="47"/>
      <c r="D981" s="117"/>
      <c r="E981" s="47"/>
      <c r="F981" s="37"/>
      <c r="G981" s="47"/>
      <c r="H981" s="37"/>
      <c r="I981" s="37"/>
      <c r="J981" s="51"/>
      <c r="K981" s="51"/>
      <c r="L981" s="51"/>
      <c r="M981" s="51"/>
      <c r="N981" s="51"/>
      <c r="O981" s="51"/>
      <c r="P981" s="51"/>
      <c r="R981" s="38" t="s">
        <v>450</v>
      </c>
      <c r="S981" s="38" t="str" cm="1">
        <f t="array" ref="S981">_xlfn.XLOOKUP(R981,INDEX(Flettilisti,,1),INDEX(Flettilisti,,2),,0)</f>
        <v>Vantar flokkun</v>
      </c>
      <c r="T981" s="38" t="str">
        <f>IF(ISBLANK(M981),"",IF(M981&lt;Gögn!$J$2,Gögn!$K$2,IF(M981&gt;Gögn!$J$4,Gögn!$K$4,Gögn!$K$3)))</f>
        <v/>
      </c>
      <c r="U981" s="49" t="str" cm="1">
        <f t="array" aca="1" ref="U981" ca="1">IF(ISBLANK(A981),"",IF(S981="Styrkhæft",_xlfn.XLOOKUP(T981,Vegalengdir[Texti],INDIRECT("Vegalengdir["&amp;'Upplýsingar um umsækjanda'!$B$10&amp;"]"),0%,0)))</f>
        <v/>
      </c>
      <c r="V981" s="72" t="str">
        <f t="shared" si="15"/>
        <v/>
      </c>
    </row>
    <row r="982" spans="1:22" x14ac:dyDescent="0.25">
      <c r="A982" s="47"/>
      <c r="B982" s="47"/>
      <c r="C982" s="47"/>
      <c r="D982" s="117"/>
      <c r="E982" s="47"/>
      <c r="F982" s="37"/>
      <c r="G982" s="47"/>
      <c r="H982" s="37"/>
      <c r="I982" s="37"/>
      <c r="J982" s="51"/>
      <c r="K982" s="51"/>
      <c r="L982" s="51"/>
      <c r="M982" s="51"/>
      <c r="N982" s="51"/>
      <c r="O982" s="51"/>
      <c r="P982" s="51"/>
      <c r="R982" s="38" t="s">
        <v>450</v>
      </c>
      <c r="S982" s="38" t="str" cm="1">
        <f t="array" ref="S982">_xlfn.XLOOKUP(R982,INDEX(Flettilisti,,1),INDEX(Flettilisti,,2),,0)</f>
        <v>Vantar flokkun</v>
      </c>
      <c r="T982" s="38" t="str">
        <f>IF(ISBLANK(M982),"",IF(M982&lt;Gögn!$J$2,Gögn!$K$2,IF(M982&gt;Gögn!$J$4,Gögn!$K$4,Gögn!$K$3)))</f>
        <v/>
      </c>
      <c r="U982" s="49" t="str" cm="1">
        <f t="array" aca="1" ref="U982" ca="1">IF(ISBLANK(A982),"",IF(S982="Styrkhæft",_xlfn.XLOOKUP(T982,Vegalengdir[Texti],INDIRECT("Vegalengdir["&amp;'Upplýsingar um umsækjanda'!$B$10&amp;"]"),0%,0)))</f>
        <v/>
      </c>
      <c r="V982" s="72" t="str">
        <f t="shared" si="15"/>
        <v/>
      </c>
    </row>
    <row r="983" spans="1:22" x14ac:dyDescent="0.25">
      <c r="A983" s="47"/>
      <c r="B983" s="47"/>
      <c r="C983" s="47"/>
      <c r="D983" s="117"/>
      <c r="E983" s="47"/>
      <c r="F983" s="37"/>
      <c r="G983" s="47"/>
      <c r="H983" s="37"/>
      <c r="I983" s="37"/>
      <c r="J983" s="51"/>
      <c r="K983" s="51"/>
      <c r="L983" s="51"/>
      <c r="M983" s="51"/>
      <c r="N983" s="51"/>
      <c r="O983" s="51"/>
      <c r="P983" s="51"/>
      <c r="R983" s="38" t="s">
        <v>450</v>
      </c>
      <c r="S983" s="38" t="str" cm="1">
        <f t="array" ref="S983">_xlfn.XLOOKUP(R983,INDEX(Flettilisti,,1),INDEX(Flettilisti,,2),,0)</f>
        <v>Vantar flokkun</v>
      </c>
      <c r="T983" s="38" t="str">
        <f>IF(ISBLANK(M983),"",IF(M983&lt;Gögn!$J$2,Gögn!$K$2,IF(M983&gt;Gögn!$J$4,Gögn!$K$4,Gögn!$K$3)))</f>
        <v/>
      </c>
      <c r="U983" s="49" t="str" cm="1">
        <f t="array" aca="1" ref="U983" ca="1">IF(ISBLANK(A983),"",IF(S983="Styrkhæft",_xlfn.XLOOKUP(T983,Vegalengdir[Texti],INDIRECT("Vegalengdir["&amp;'Upplýsingar um umsækjanda'!$B$10&amp;"]"),0%,0)))</f>
        <v/>
      </c>
      <c r="V983" s="72" t="str">
        <f t="shared" si="15"/>
        <v/>
      </c>
    </row>
    <row r="984" spans="1:22" x14ac:dyDescent="0.25">
      <c r="A984" s="47"/>
      <c r="B984" s="47"/>
      <c r="C984" s="47"/>
      <c r="D984" s="117"/>
      <c r="E984" s="47"/>
      <c r="F984" s="37"/>
      <c r="G984" s="47"/>
      <c r="H984" s="37"/>
      <c r="I984" s="37"/>
      <c r="J984" s="51"/>
      <c r="K984" s="51"/>
      <c r="L984" s="51"/>
      <c r="M984" s="51"/>
      <c r="N984" s="51"/>
      <c r="O984" s="51"/>
      <c r="P984" s="51"/>
      <c r="R984" s="38" t="s">
        <v>450</v>
      </c>
      <c r="S984" s="38" t="str" cm="1">
        <f t="array" ref="S984">_xlfn.XLOOKUP(R984,INDEX(Flettilisti,,1),INDEX(Flettilisti,,2),,0)</f>
        <v>Vantar flokkun</v>
      </c>
      <c r="T984" s="38" t="str">
        <f>IF(ISBLANK(M984),"",IF(M984&lt;Gögn!$J$2,Gögn!$K$2,IF(M984&gt;Gögn!$J$4,Gögn!$K$4,Gögn!$K$3)))</f>
        <v/>
      </c>
      <c r="U984" s="49" t="str" cm="1">
        <f t="array" aca="1" ref="U984" ca="1">IF(ISBLANK(A984),"",IF(S984="Styrkhæft",_xlfn.XLOOKUP(T984,Vegalengdir[Texti],INDIRECT("Vegalengdir["&amp;'Upplýsingar um umsækjanda'!$B$10&amp;"]"),0%,0)))</f>
        <v/>
      </c>
      <c r="V984" s="72" t="str">
        <f t="shared" si="15"/>
        <v/>
      </c>
    </row>
    <row r="985" spans="1:22" x14ac:dyDescent="0.25">
      <c r="A985" s="47"/>
      <c r="B985" s="47"/>
      <c r="C985" s="47"/>
      <c r="D985" s="117"/>
      <c r="E985" s="47"/>
      <c r="F985" s="37"/>
      <c r="G985" s="47"/>
      <c r="H985" s="37"/>
      <c r="I985" s="37"/>
      <c r="J985" s="51"/>
      <c r="K985" s="51"/>
      <c r="L985" s="51"/>
      <c r="M985" s="51"/>
      <c r="N985" s="51"/>
      <c r="O985" s="51"/>
      <c r="P985" s="51"/>
      <c r="R985" s="38" t="s">
        <v>450</v>
      </c>
      <c r="S985" s="38" t="str" cm="1">
        <f t="array" ref="S985">_xlfn.XLOOKUP(R985,INDEX(Flettilisti,,1),INDEX(Flettilisti,,2),,0)</f>
        <v>Vantar flokkun</v>
      </c>
      <c r="T985" s="38" t="str">
        <f>IF(ISBLANK(M985),"",IF(M985&lt;Gögn!$J$2,Gögn!$K$2,IF(M985&gt;Gögn!$J$4,Gögn!$K$4,Gögn!$K$3)))</f>
        <v/>
      </c>
      <c r="U985" s="49" t="str" cm="1">
        <f t="array" aca="1" ref="U985" ca="1">IF(ISBLANK(A985),"",IF(S985="Styrkhæft",_xlfn.XLOOKUP(T985,Vegalengdir[Texti],INDIRECT("Vegalengdir["&amp;'Upplýsingar um umsækjanda'!$B$10&amp;"]"),0%,0)))</f>
        <v/>
      </c>
      <c r="V985" s="72" t="str">
        <f t="shared" si="15"/>
        <v/>
      </c>
    </row>
    <row r="986" spans="1:22" x14ac:dyDescent="0.25">
      <c r="A986" s="47"/>
      <c r="B986" s="47"/>
      <c r="C986" s="47"/>
      <c r="D986" s="117"/>
      <c r="E986" s="47"/>
      <c r="F986" s="37"/>
      <c r="G986" s="47"/>
      <c r="H986" s="37"/>
      <c r="I986" s="37"/>
      <c r="J986" s="51"/>
      <c r="K986" s="51"/>
      <c r="L986" s="51"/>
      <c r="M986" s="51"/>
      <c r="N986" s="51"/>
      <c r="O986" s="51"/>
      <c r="P986" s="51"/>
      <c r="R986" s="38" t="s">
        <v>450</v>
      </c>
      <c r="S986" s="38" t="str" cm="1">
        <f t="array" ref="S986">_xlfn.XLOOKUP(R986,INDEX(Flettilisti,,1),INDEX(Flettilisti,,2),,0)</f>
        <v>Vantar flokkun</v>
      </c>
      <c r="T986" s="38" t="str">
        <f>IF(ISBLANK(M986),"",IF(M986&lt;Gögn!$J$2,Gögn!$K$2,IF(M986&gt;Gögn!$J$4,Gögn!$K$4,Gögn!$K$3)))</f>
        <v/>
      </c>
      <c r="U986" s="49" t="str" cm="1">
        <f t="array" aca="1" ref="U986" ca="1">IF(ISBLANK(A986),"",IF(S986="Styrkhæft",_xlfn.XLOOKUP(T986,Vegalengdir[Texti],INDIRECT("Vegalengdir["&amp;'Upplýsingar um umsækjanda'!$B$10&amp;"]"),0%,0)))</f>
        <v/>
      </c>
      <c r="V986" s="72" t="str">
        <f t="shared" si="15"/>
        <v/>
      </c>
    </row>
    <row r="987" spans="1:22" x14ac:dyDescent="0.25">
      <c r="A987" s="47"/>
      <c r="B987" s="47"/>
      <c r="C987" s="47"/>
      <c r="D987" s="117"/>
      <c r="E987" s="47"/>
      <c r="F987" s="37"/>
      <c r="G987" s="47"/>
      <c r="H987" s="37"/>
      <c r="I987" s="37"/>
      <c r="J987" s="51"/>
      <c r="K987" s="51"/>
      <c r="L987" s="51"/>
      <c r="M987" s="51"/>
      <c r="N987" s="51"/>
      <c r="O987" s="51"/>
      <c r="P987" s="51"/>
      <c r="R987" s="38" t="s">
        <v>450</v>
      </c>
      <c r="S987" s="38" t="str" cm="1">
        <f t="array" ref="S987">_xlfn.XLOOKUP(R987,INDEX(Flettilisti,,1),INDEX(Flettilisti,,2),,0)</f>
        <v>Vantar flokkun</v>
      </c>
      <c r="T987" s="38" t="str">
        <f>IF(ISBLANK(M987),"",IF(M987&lt;Gögn!$J$2,Gögn!$K$2,IF(M987&gt;Gögn!$J$4,Gögn!$K$4,Gögn!$K$3)))</f>
        <v/>
      </c>
      <c r="U987" s="49" t="str" cm="1">
        <f t="array" aca="1" ref="U987" ca="1">IF(ISBLANK(A987),"",IF(S987="Styrkhæft",_xlfn.XLOOKUP(T987,Vegalengdir[Texti],INDIRECT("Vegalengdir["&amp;'Upplýsingar um umsækjanda'!$B$10&amp;"]"),0%,0)))</f>
        <v/>
      </c>
      <c r="V987" s="72" t="str">
        <f t="shared" si="15"/>
        <v/>
      </c>
    </row>
    <row r="988" spans="1:22" x14ac:dyDescent="0.25">
      <c r="A988" s="47"/>
      <c r="B988" s="47"/>
      <c r="C988" s="47"/>
      <c r="D988" s="117"/>
      <c r="E988" s="47"/>
      <c r="F988" s="37"/>
      <c r="G988" s="47"/>
      <c r="H988" s="37"/>
      <c r="I988" s="37"/>
      <c r="J988" s="51"/>
      <c r="K988" s="51"/>
      <c r="L988" s="51"/>
      <c r="M988" s="51"/>
      <c r="N988" s="51"/>
      <c r="O988" s="51"/>
      <c r="P988" s="51"/>
      <c r="R988" s="38" t="s">
        <v>450</v>
      </c>
      <c r="S988" s="38" t="str" cm="1">
        <f t="array" ref="S988">_xlfn.XLOOKUP(R988,INDEX(Flettilisti,,1),INDEX(Flettilisti,,2),,0)</f>
        <v>Vantar flokkun</v>
      </c>
      <c r="T988" s="38" t="str">
        <f>IF(ISBLANK(M988),"",IF(M988&lt;Gögn!$J$2,Gögn!$K$2,IF(M988&gt;Gögn!$J$4,Gögn!$K$4,Gögn!$K$3)))</f>
        <v/>
      </c>
      <c r="U988" s="49" t="str" cm="1">
        <f t="array" aca="1" ref="U988" ca="1">IF(ISBLANK(A988),"",IF(S988="Styrkhæft",_xlfn.XLOOKUP(T988,Vegalengdir[Texti],INDIRECT("Vegalengdir["&amp;'Upplýsingar um umsækjanda'!$B$10&amp;"]"),0%,0)))</f>
        <v/>
      </c>
      <c r="V988" s="72" t="str">
        <f t="shared" si="15"/>
        <v/>
      </c>
    </row>
    <row r="989" spans="1:22" x14ac:dyDescent="0.25">
      <c r="A989" s="47"/>
      <c r="B989" s="47"/>
      <c r="C989" s="47"/>
      <c r="D989" s="117"/>
      <c r="E989" s="47"/>
      <c r="F989" s="37"/>
      <c r="G989" s="47"/>
      <c r="H989" s="37"/>
      <c r="I989" s="37"/>
      <c r="J989" s="51"/>
      <c r="K989" s="51"/>
      <c r="L989" s="51"/>
      <c r="M989" s="51"/>
      <c r="N989" s="51"/>
      <c r="O989" s="51"/>
      <c r="P989" s="51"/>
      <c r="R989" s="38" t="s">
        <v>450</v>
      </c>
      <c r="S989" s="38" t="str" cm="1">
        <f t="array" ref="S989">_xlfn.XLOOKUP(R989,INDEX(Flettilisti,,1),INDEX(Flettilisti,,2),,0)</f>
        <v>Vantar flokkun</v>
      </c>
      <c r="T989" s="38" t="str">
        <f>IF(ISBLANK(M989),"",IF(M989&lt;Gögn!$J$2,Gögn!$K$2,IF(M989&gt;Gögn!$J$4,Gögn!$K$4,Gögn!$K$3)))</f>
        <v/>
      </c>
      <c r="U989" s="49" t="str" cm="1">
        <f t="array" aca="1" ref="U989" ca="1">IF(ISBLANK(A989),"",IF(S989="Styrkhæft",_xlfn.XLOOKUP(T989,Vegalengdir[Texti],INDIRECT("Vegalengdir["&amp;'Upplýsingar um umsækjanda'!$B$10&amp;"]"),0%,0)))</f>
        <v/>
      </c>
      <c r="V989" s="72" t="str">
        <f t="shared" si="15"/>
        <v/>
      </c>
    </row>
    <row r="990" spans="1:22" x14ac:dyDescent="0.25">
      <c r="A990" s="47"/>
      <c r="B990" s="47"/>
      <c r="C990" s="47"/>
      <c r="D990" s="117"/>
      <c r="E990" s="47"/>
      <c r="F990" s="37"/>
      <c r="G990" s="47"/>
      <c r="H990" s="37"/>
      <c r="I990" s="37"/>
      <c r="J990" s="51"/>
      <c r="K990" s="51"/>
      <c r="L990" s="51"/>
      <c r="M990" s="51"/>
      <c r="N990" s="51"/>
      <c r="O990" s="51"/>
      <c r="P990" s="51"/>
      <c r="R990" s="38" t="s">
        <v>450</v>
      </c>
      <c r="S990" s="38" t="str" cm="1">
        <f t="array" ref="S990">_xlfn.XLOOKUP(R990,INDEX(Flettilisti,,1),INDEX(Flettilisti,,2),,0)</f>
        <v>Vantar flokkun</v>
      </c>
      <c r="T990" s="38" t="str">
        <f>IF(ISBLANK(M990),"",IF(M990&lt;Gögn!$J$2,Gögn!$K$2,IF(M990&gt;Gögn!$J$4,Gögn!$K$4,Gögn!$K$3)))</f>
        <v/>
      </c>
      <c r="U990" s="49" t="str" cm="1">
        <f t="array" aca="1" ref="U990" ca="1">IF(ISBLANK(A990),"",IF(S990="Styrkhæft",_xlfn.XLOOKUP(T990,Vegalengdir[Texti],INDIRECT("Vegalengdir["&amp;'Upplýsingar um umsækjanda'!$B$10&amp;"]"),0%,0)))</f>
        <v/>
      </c>
      <c r="V990" s="72" t="str">
        <f t="shared" si="15"/>
        <v/>
      </c>
    </row>
    <row r="991" spans="1:22" x14ac:dyDescent="0.25">
      <c r="A991" s="47"/>
      <c r="B991" s="47"/>
      <c r="C991" s="47"/>
      <c r="D991" s="117"/>
      <c r="E991" s="47"/>
      <c r="F991" s="37"/>
      <c r="G991" s="47"/>
      <c r="H991" s="37"/>
      <c r="I991" s="37"/>
      <c r="J991" s="51"/>
      <c r="K991" s="51"/>
      <c r="L991" s="51"/>
      <c r="M991" s="51"/>
      <c r="N991" s="51"/>
      <c r="O991" s="51"/>
      <c r="P991" s="51"/>
      <c r="R991" s="38" t="s">
        <v>450</v>
      </c>
      <c r="S991" s="38" t="str" cm="1">
        <f t="array" ref="S991">_xlfn.XLOOKUP(R991,INDEX(Flettilisti,,1),INDEX(Flettilisti,,2),,0)</f>
        <v>Vantar flokkun</v>
      </c>
      <c r="T991" s="38" t="str">
        <f>IF(ISBLANK(M991),"",IF(M991&lt;Gögn!$J$2,Gögn!$K$2,IF(M991&gt;Gögn!$J$4,Gögn!$K$4,Gögn!$K$3)))</f>
        <v/>
      </c>
      <c r="U991" s="49" t="str" cm="1">
        <f t="array" aca="1" ref="U991" ca="1">IF(ISBLANK(A991),"",IF(S991="Styrkhæft",_xlfn.XLOOKUP(T991,Vegalengdir[Texti],INDIRECT("Vegalengdir["&amp;'Upplýsingar um umsækjanda'!$B$10&amp;"]"),0%,0)))</f>
        <v/>
      </c>
      <c r="V991" s="72" t="str">
        <f t="shared" si="15"/>
        <v/>
      </c>
    </row>
    <row r="992" spans="1:22" x14ac:dyDescent="0.25">
      <c r="A992" s="47"/>
      <c r="B992" s="47"/>
      <c r="C992" s="47"/>
      <c r="D992" s="117"/>
      <c r="E992" s="47"/>
      <c r="F992" s="37"/>
      <c r="G992" s="47"/>
      <c r="H992" s="37"/>
      <c r="I992" s="37"/>
      <c r="J992" s="51"/>
      <c r="K992" s="51"/>
      <c r="L992" s="51"/>
      <c r="M992" s="51"/>
      <c r="N992" s="51"/>
      <c r="O992" s="51"/>
      <c r="P992" s="51"/>
      <c r="R992" s="38" t="s">
        <v>450</v>
      </c>
      <c r="S992" s="38" t="str" cm="1">
        <f t="array" ref="S992">_xlfn.XLOOKUP(R992,INDEX(Flettilisti,,1),INDEX(Flettilisti,,2),,0)</f>
        <v>Vantar flokkun</v>
      </c>
      <c r="T992" s="38" t="str">
        <f>IF(ISBLANK(M992),"",IF(M992&lt;Gögn!$J$2,Gögn!$K$2,IF(M992&gt;Gögn!$J$4,Gögn!$K$4,Gögn!$K$3)))</f>
        <v/>
      </c>
      <c r="U992" s="49" t="str" cm="1">
        <f t="array" aca="1" ref="U992" ca="1">IF(ISBLANK(A992),"",IF(S992="Styrkhæft",_xlfn.XLOOKUP(T992,Vegalengdir[Texti],INDIRECT("Vegalengdir["&amp;'Upplýsingar um umsækjanda'!$B$10&amp;"]"),0%,0)))</f>
        <v/>
      </c>
      <c r="V992" s="72" t="str">
        <f t="shared" si="15"/>
        <v/>
      </c>
    </row>
    <row r="993" spans="1:22" x14ac:dyDescent="0.25">
      <c r="A993" s="47"/>
      <c r="B993" s="47"/>
      <c r="C993" s="47"/>
      <c r="D993" s="117"/>
      <c r="E993" s="47"/>
      <c r="F993" s="37"/>
      <c r="G993" s="47"/>
      <c r="H993" s="37"/>
      <c r="I993" s="37"/>
      <c r="J993" s="51"/>
      <c r="K993" s="51"/>
      <c r="L993" s="51"/>
      <c r="M993" s="51"/>
      <c r="N993" s="51"/>
      <c r="O993" s="51"/>
      <c r="P993" s="51"/>
      <c r="R993" s="38" t="s">
        <v>450</v>
      </c>
      <c r="S993" s="38" t="str" cm="1">
        <f t="array" ref="S993">_xlfn.XLOOKUP(R993,INDEX(Flettilisti,,1),INDEX(Flettilisti,,2),,0)</f>
        <v>Vantar flokkun</v>
      </c>
      <c r="T993" s="38" t="str">
        <f>IF(ISBLANK(M993),"",IF(M993&lt;Gögn!$J$2,Gögn!$K$2,IF(M993&gt;Gögn!$J$4,Gögn!$K$4,Gögn!$K$3)))</f>
        <v/>
      </c>
      <c r="U993" s="49" t="str" cm="1">
        <f t="array" aca="1" ref="U993" ca="1">IF(ISBLANK(A993),"",IF(S993="Styrkhæft",_xlfn.XLOOKUP(T993,Vegalengdir[Texti],INDIRECT("Vegalengdir["&amp;'Upplýsingar um umsækjanda'!$B$10&amp;"]"),0%,0)))</f>
        <v/>
      </c>
      <c r="V993" s="72" t="str">
        <f t="shared" si="15"/>
        <v/>
      </c>
    </row>
    <row r="994" spans="1:22" x14ac:dyDescent="0.25">
      <c r="A994" s="47"/>
      <c r="B994" s="47"/>
      <c r="C994" s="47"/>
      <c r="D994" s="117"/>
      <c r="E994" s="47"/>
      <c r="F994" s="37"/>
      <c r="G994" s="47"/>
      <c r="H994" s="37"/>
      <c r="I994" s="37"/>
      <c r="J994" s="51"/>
      <c r="K994" s="51"/>
      <c r="L994" s="51"/>
      <c r="M994" s="51"/>
      <c r="N994" s="51"/>
      <c r="O994" s="51"/>
      <c r="P994" s="51"/>
      <c r="R994" s="38" t="s">
        <v>450</v>
      </c>
      <c r="S994" s="38" t="str" cm="1">
        <f t="array" ref="S994">_xlfn.XLOOKUP(R994,INDEX(Flettilisti,,1),INDEX(Flettilisti,,2),,0)</f>
        <v>Vantar flokkun</v>
      </c>
      <c r="T994" s="38" t="str">
        <f>IF(ISBLANK(M994),"",IF(M994&lt;Gögn!$J$2,Gögn!$K$2,IF(M994&gt;Gögn!$J$4,Gögn!$K$4,Gögn!$K$3)))</f>
        <v/>
      </c>
      <c r="U994" s="49" t="str" cm="1">
        <f t="array" aca="1" ref="U994" ca="1">IF(ISBLANK(A994),"",IF(S994="Styrkhæft",_xlfn.XLOOKUP(T994,Vegalengdir[Texti],INDIRECT("Vegalengdir["&amp;'Upplýsingar um umsækjanda'!$B$10&amp;"]"),0%,0)))</f>
        <v/>
      </c>
      <c r="V994" s="72" t="str">
        <f t="shared" si="15"/>
        <v/>
      </c>
    </row>
    <row r="995" spans="1:22" x14ac:dyDescent="0.25">
      <c r="A995" s="47"/>
      <c r="B995" s="47"/>
      <c r="C995" s="47"/>
      <c r="D995" s="117"/>
      <c r="E995" s="47"/>
      <c r="F995" s="37"/>
      <c r="G995" s="47"/>
      <c r="H995" s="37"/>
      <c r="I995" s="37"/>
      <c r="J995" s="51"/>
      <c r="K995" s="51"/>
      <c r="L995" s="51"/>
      <c r="M995" s="51"/>
      <c r="N995" s="51"/>
      <c r="O995" s="51"/>
      <c r="P995" s="51"/>
      <c r="R995" s="38" t="s">
        <v>450</v>
      </c>
      <c r="S995" s="38" t="str" cm="1">
        <f t="array" ref="S995">_xlfn.XLOOKUP(R995,INDEX(Flettilisti,,1),INDEX(Flettilisti,,2),,0)</f>
        <v>Vantar flokkun</v>
      </c>
      <c r="T995" s="38" t="str">
        <f>IF(ISBLANK(M995),"",IF(M995&lt;Gögn!$J$2,Gögn!$K$2,IF(M995&gt;Gögn!$J$4,Gögn!$K$4,Gögn!$K$3)))</f>
        <v/>
      </c>
      <c r="U995" s="49" t="str" cm="1">
        <f t="array" aca="1" ref="U995" ca="1">IF(ISBLANK(A995),"",IF(S995="Styrkhæft",_xlfn.XLOOKUP(T995,Vegalengdir[Texti],INDIRECT("Vegalengdir["&amp;'Upplýsingar um umsækjanda'!$B$10&amp;"]"),0%,0)))</f>
        <v/>
      </c>
      <c r="V995" s="72" t="str">
        <f t="shared" si="15"/>
        <v/>
      </c>
    </row>
    <row r="996" spans="1:22" x14ac:dyDescent="0.25">
      <c r="A996" s="47"/>
      <c r="B996" s="47"/>
      <c r="C996" s="47"/>
      <c r="D996" s="117"/>
      <c r="E996" s="47"/>
      <c r="F996" s="37"/>
      <c r="G996" s="47"/>
      <c r="H996" s="37"/>
      <c r="I996" s="37"/>
      <c r="J996" s="51"/>
      <c r="K996" s="51"/>
      <c r="L996" s="51"/>
      <c r="M996" s="51"/>
      <c r="N996" s="51"/>
      <c r="O996" s="51"/>
      <c r="P996" s="51"/>
      <c r="R996" s="38" t="s">
        <v>450</v>
      </c>
      <c r="S996" s="38" t="str" cm="1">
        <f t="array" ref="S996">_xlfn.XLOOKUP(R996,INDEX(Flettilisti,,1),INDEX(Flettilisti,,2),,0)</f>
        <v>Vantar flokkun</v>
      </c>
      <c r="T996" s="38" t="str">
        <f>IF(ISBLANK(M996),"",IF(M996&lt;Gögn!$J$2,Gögn!$K$2,IF(M996&gt;Gögn!$J$4,Gögn!$K$4,Gögn!$K$3)))</f>
        <v/>
      </c>
      <c r="U996" s="49" t="str" cm="1">
        <f t="array" aca="1" ref="U996" ca="1">IF(ISBLANK(A996),"",IF(S996="Styrkhæft",_xlfn.XLOOKUP(T996,Vegalengdir[Texti],INDIRECT("Vegalengdir["&amp;'Upplýsingar um umsækjanda'!$B$10&amp;"]"),0%,0)))</f>
        <v/>
      </c>
      <c r="V996" s="72" t="str">
        <f t="shared" si="15"/>
        <v/>
      </c>
    </row>
    <row r="997" spans="1:22" x14ac:dyDescent="0.25">
      <c r="A997" s="47"/>
      <c r="B997" s="47"/>
      <c r="C997" s="47"/>
      <c r="D997" s="117"/>
      <c r="E997" s="47"/>
      <c r="F997" s="37"/>
      <c r="G997" s="47"/>
      <c r="H997" s="37"/>
      <c r="I997" s="37"/>
      <c r="J997" s="51"/>
      <c r="K997" s="51"/>
      <c r="L997" s="51"/>
      <c r="M997" s="51"/>
      <c r="N997" s="51"/>
      <c r="O997" s="51"/>
      <c r="P997" s="51"/>
      <c r="R997" s="38" t="s">
        <v>450</v>
      </c>
      <c r="S997" s="38" t="str" cm="1">
        <f t="array" ref="S997">_xlfn.XLOOKUP(R997,INDEX(Flettilisti,,1),INDEX(Flettilisti,,2),,0)</f>
        <v>Vantar flokkun</v>
      </c>
      <c r="T997" s="38" t="str">
        <f>IF(ISBLANK(M997),"",IF(M997&lt;Gögn!$J$2,Gögn!$K$2,IF(M997&gt;Gögn!$J$4,Gögn!$K$4,Gögn!$K$3)))</f>
        <v/>
      </c>
      <c r="U997" s="49" t="str" cm="1">
        <f t="array" aca="1" ref="U997" ca="1">IF(ISBLANK(A997),"",IF(S997="Styrkhæft",_xlfn.XLOOKUP(T997,Vegalengdir[Texti],INDIRECT("Vegalengdir["&amp;'Upplýsingar um umsækjanda'!$B$10&amp;"]"),0%,0)))</f>
        <v/>
      </c>
      <c r="V997" s="72" t="str">
        <f t="shared" si="15"/>
        <v/>
      </c>
    </row>
    <row r="998" spans="1:22" x14ac:dyDescent="0.25">
      <c r="A998" s="47"/>
      <c r="B998" s="47"/>
      <c r="C998" s="47"/>
      <c r="D998" s="117"/>
      <c r="E998" s="47"/>
      <c r="F998" s="37"/>
      <c r="G998" s="47"/>
      <c r="H998" s="37"/>
      <c r="I998" s="37"/>
      <c r="J998" s="51"/>
      <c r="K998" s="51"/>
      <c r="L998" s="51"/>
      <c r="M998" s="51"/>
      <c r="N998" s="51"/>
      <c r="O998" s="51"/>
      <c r="P998" s="51"/>
      <c r="R998" s="38" t="s">
        <v>450</v>
      </c>
      <c r="S998" s="38" t="str" cm="1">
        <f t="array" ref="S998">_xlfn.XLOOKUP(R998,INDEX(Flettilisti,,1),INDEX(Flettilisti,,2),,0)</f>
        <v>Vantar flokkun</v>
      </c>
      <c r="T998" s="38" t="str">
        <f>IF(ISBLANK(M998),"",IF(M998&lt;Gögn!$J$2,Gögn!$K$2,IF(M998&gt;Gögn!$J$4,Gögn!$K$4,Gögn!$K$3)))</f>
        <v/>
      </c>
      <c r="U998" s="49" t="str" cm="1">
        <f t="array" aca="1" ref="U998" ca="1">IF(ISBLANK(A998),"",IF(S998="Styrkhæft",_xlfn.XLOOKUP(T998,Vegalengdir[Texti],INDIRECT("Vegalengdir["&amp;'Upplýsingar um umsækjanda'!$B$10&amp;"]"),0%,0)))</f>
        <v/>
      </c>
      <c r="V998" s="72" t="str">
        <f t="shared" si="15"/>
        <v/>
      </c>
    </row>
    <row r="999" spans="1:22" x14ac:dyDescent="0.25">
      <c r="A999" s="47"/>
      <c r="B999" s="47"/>
      <c r="C999" s="47"/>
      <c r="D999" s="117"/>
      <c r="E999" s="47"/>
      <c r="F999" s="37"/>
      <c r="G999" s="47"/>
      <c r="H999" s="37"/>
      <c r="I999" s="37"/>
      <c r="J999" s="51"/>
      <c r="K999" s="51"/>
      <c r="L999" s="51"/>
      <c r="M999" s="51"/>
      <c r="N999" s="51"/>
      <c r="O999" s="51"/>
      <c r="P999" s="51"/>
      <c r="R999" s="38" t="s">
        <v>450</v>
      </c>
      <c r="S999" s="38" t="str" cm="1">
        <f t="array" ref="S999">_xlfn.XLOOKUP(R999,INDEX(Flettilisti,,1),INDEX(Flettilisti,,2),,0)</f>
        <v>Vantar flokkun</v>
      </c>
      <c r="T999" s="38" t="str">
        <f>IF(ISBLANK(M999),"",IF(M999&lt;Gögn!$J$2,Gögn!$K$2,IF(M999&gt;Gögn!$J$4,Gögn!$K$4,Gögn!$K$3)))</f>
        <v/>
      </c>
      <c r="U999" s="49" t="str" cm="1">
        <f t="array" aca="1" ref="U999" ca="1">IF(ISBLANK(A999),"",IF(S999="Styrkhæft",_xlfn.XLOOKUP(T999,Vegalengdir[Texti],INDIRECT("Vegalengdir["&amp;'Upplýsingar um umsækjanda'!$B$10&amp;"]"),0%,0)))</f>
        <v/>
      </c>
      <c r="V999" s="72" t="str">
        <f t="shared" si="15"/>
        <v/>
      </c>
    </row>
    <row r="1000" spans="1:22" x14ac:dyDescent="0.25">
      <c r="A1000" s="47"/>
      <c r="B1000" s="47"/>
      <c r="C1000" s="47"/>
      <c r="D1000" s="117"/>
      <c r="E1000" s="47"/>
      <c r="F1000" s="37"/>
      <c r="G1000" s="47"/>
      <c r="H1000" s="37"/>
      <c r="I1000" s="37"/>
      <c r="J1000" s="51"/>
      <c r="K1000" s="51"/>
      <c r="L1000" s="51"/>
      <c r="M1000" s="51"/>
      <c r="N1000" s="51"/>
      <c r="O1000" s="51"/>
      <c r="P1000" s="51"/>
      <c r="R1000" s="38" t="s">
        <v>450</v>
      </c>
      <c r="S1000" s="38" t="str" cm="1">
        <f t="array" ref="S1000">_xlfn.XLOOKUP(R1000,INDEX(Flettilisti,,1),INDEX(Flettilisti,,2),,0)</f>
        <v>Vantar flokkun</v>
      </c>
      <c r="T1000" s="38" t="str">
        <f>IF(ISBLANK(M1000),"",IF(M1000&lt;Gögn!$J$2,Gögn!$K$2,IF(M1000&gt;Gögn!$J$4,Gögn!$K$4,Gögn!$K$3)))</f>
        <v/>
      </c>
      <c r="U1000" s="49" t="str" cm="1">
        <f t="array" aca="1" ref="U1000" ca="1">IF(ISBLANK(A1000),"",IF(S1000="Styrkhæft",_xlfn.XLOOKUP(T1000,Vegalengdir[Texti],INDIRECT("Vegalengdir["&amp;'Upplýsingar um umsækjanda'!$B$10&amp;"]"),0%,0)))</f>
        <v/>
      </c>
      <c r="V1000" s="72" t="str">
        <f t="shared" si="15"/>
        <v/>
      </c>
    </row>
    <row r="1001" spans="1:22" x14ac:dyDescent="0.25">
      <c r="A1001" s="47"/>
      <c r="B1001" s="47"/>
      <c r="C1001" s="47"/>
      <c r="D1001" s="117"/>
      <c r="E1001" s="47"/>
      <c r="F1001" s="37"/>
      <c r="G1001" s="47"/>
      <c r="H1001" s="37"/>
      <c r="I1001" s="37"/>
      <c r="J1001" s="51"/>
      <c r="K1001" s="51"/>
      <c r="L1001" s="51"/>
      <c r="M1001" s="51"/>
      <c r="N1001" s="51"/>
      <c r="O1001" s="51"/>
      <c r="P1001" s="51"/>
      <c r="R1001" s="38" t="s">
        <v>450</v>
      </c>
      <c r="S1001" s="38" t="str" cm="1">
        <f t="array" ref="S1001">_xlfn.XLOOKUP(R1001,INDEX(Flettilisti,,1),INDEX(Flettilisti,,2),,0)</f>
        <v>Vantar flokkun</v>
      </c>
      <c r="T1001" s="38" t="str">
        <f>IF(ISBLANK(M1001),"",IF(M1001&lt;Gögn!$J$2,Gögn!$K$2,IF(M1001&gt;Gögn!$J$4,Gögn!$K$4,Gögn!$K$3)))</f>
        <v/>
      </c>
      <c r="U1001" s="49" t="str" cm="1">
        <f t="array" aca="1" ref="U1001" ca="1">IF(ISBLANK(A1001),"",IF(S1001="Styrkhæft",_xlfn.XLOOKUP(T1001,Vegalengdir[Texti],INDIRECT("Vegalengdir["&amp;'Upplýsingar um umsækjanda'!$B$10&amp;"]"),0%,0)))</f>
        <v/>
      </c>
      <c r="V1001" s="72" t="str">
        <f t="shared" si="15"/>
        <v/>
      </c>
    </row>
    <row r="1002" spans="1:22" x14ac:dyDescent="0.25">
      <c r="A1002" s="47"/>
      <c r="B1002" s="47"/>
      <c r="C1002" s="47"/>
      <c r="D1002" s="117"/>
      <c r="E1002" s="47"/>
      <c r="F1002" s="37"/>
      <c r="G1002" s="47"/>
      <c r="H1002" s="37"/>
      <c r="I1002" s="37"/>
      <c r="J1002" s="51"/>
      <c r="K1002" s="51"/>
      <c r="L1002" s="51"/>
      <c r="M1002" s="51"/>
      <c r="N1002" s="51"/>
      <c r="O1002" s="51"/>
      <c r="P1002" s="51"/>
      <c r="R1002" s="38" t="s">
        <v>450</v>
      </c>
      <c r="S1002" s="38" t="str" cm="1">
        <f t="array" ref="S1002">_xlfn.XLOOKUP(R1002,INDEX(Flettilisti,,1),INDEX(Flettilisti,,2),,0)</f>
        <v>Vantar flokkun</v>
      </c>
      <c r="T1002" s="38" t="str">
        <f>IF(ISBLANK(M1002),"",IF(M1002&lt;Gögn!$J$2,Gögn!$K$2,IF(M1002&gt;Gögn!$J$4,Gögn!$K$4,Gögn!$K$3)))</f>
        <v/>
      </c>
      <c r="U1002" s="49" t="str" cm="1">
        <f t="array" aca="1" ref="U1002" ca="1">IF(ISBLANK(A1002),"",IF(S1002="Styrkhæft",_xlfn.XLOOKUP(T1002,Vegalengdir[Texti],INDIRECT("Vegalengdir["&amp;'Upplýsingar um umsækjanda'!$B$10&amp;"]"),0%,0)))</f>
        <v/>
      </c>
      <c r="V1002" s="72" t="str">
        <f t="shared" si="15"/>
        <v/>
      </c>
    </row>
    <row r="1003" spans="1:22" x14ac:dyDescent="0.25">
      <c r="A1003" s="47"/>
      <c r="B1003" s="47"/>
      <c r="C1003" s="47"/>
      <c r="D1003" s="117"/>
      <c r="E1003" s="47"/>
      <c r="F1003" s="37"/>
      <c r="G1003" s="47"/>
      <c r="H1003" s="37"/>
      <c r="I1003" s="37"/>
      <c r="J1003" s="51"/>
      <c r="K1003" s="51"/>
      <c r="L1003" s="51"/>
      <c r="M1003" s="51"/>
      <c r="N1003" s="51"/>
      <c r="O1003" s="51"/>
      <c r="P1003" s="51"/>
      <c r="R1003" s="38" t="s">
        <v>450</v>
      </c>
      <c r="S1003" s="38" t="str" cm="1">
        <f t="array" ref="S1003">_xlfn.XLOOKUP(R1003,INDEX(Flettilisti,,1),INDEX(Flettilisti,,2),,0)</f>
        <v>Vantar flokkun</v>
      </c>
      <c r="T1003" s="38" t="str">
        <f>IF(ISBLANK(M1003),"",IF(M1003&lt;Gögn!$J$2,Gögn!$K$2,IF(M1003&gt;Gögn!$J$4,Gögn!$K$4,Gögn!$K$3)))</f>
        <v/>
      </c>
      <c r="U1003" s="49" t="str" cm="1">
        <f t="array" aca="1" ref="U1003" ca="1">IF(ISBLANK(A1003),"",IF(S1003="Styrkhæft",_xlfn.XLOOKUP(T1003,Vegalengdir[Texti],INDIRECT("Vegalengdir["&amp;'Upplýsingar um umsækjanda'!$B$10&amp;"]"),0%,0)))</f>
        <v/>
      </c>
      <c r="V1003" s="72" t="str">
        <f t="shared" si="15"/>
        <v/>
      </c>
    </row>
    <row r="1004" spans="1:22" x14ac:dyDescent="0.25">
      <c r="A1004" s="47"/>
      <c r="B1004" s="47"/>
      <c r="C1004" s="47"/>
      <c r="D1004" s="117"/>
      <c r="E1004" s="47"/>
      <c r="F1004" s="37"/>
      <c r="G1004" s="47"/>
      <c r="H1004" s="37"/>
      <c r="I1004" s="37"/>
      <c r="J1004" s="51"/>
      <c r="K1004" s="51"/>
      <c r="L1004" s="51"/>
      <c r="M1004" s="51"/>
      <c r="N1004" s="51"/>
      <c r="O1004" s="51"/>
      <c r="P1004" s="51"/>
      <c r="R1004" s="38" t="s">
        <v>450</v>
      </c>
      <c r="S1004" s="38" t="str" cm="1">
        <f t="array" ref="S1004">_xlfn.XLOOKUP(R1004,INDEX(Flettilisti,,1),INDEX(Flettilisti,,2),,0)</f>
        <v>Vantar flokkun</v>
      </c>
      <c r="T1004" s="38" t="str">
        <f>IF(ISBLANK(M1004),"",IF(M1004&lt;Gögn!$J$2,Gögn!$K$2,IF(M1004&gt;Gögn!$J$4,Gögn!$K$4,Gögn!$K$3)))</f>
        <v/>
      </c>
      <c r="U1004" s="49" t="str" cm="1">
        <f t="array" aca="1" ref="U1004" ca="1">IF(ISBLANK(A1004),"",IF(S1004="Styrkhæft",_xlfn.XLOOKUP(T1004,Vegalengdir[Texti],INDIRECT("Vegalengdir["&amp;'Upplýsingar um umsækjanda'!$B$10&amp;"]"),0%,0)))</f>
        <v/>
      </c>
      <c r="V1004" s="72" t="str">
        <f t="shared" si="15"/>
        <v/>
      </c>
    </row>
    <row r="1005" spans="1:22" x14ac:dyDescent="0.25">
      <c r="A1005" s="47"/>
      <c r="B1005" s="47"/>
      <c r="C1005" s="47"/>
      <c r="D1005" s="117"/>
      <c r="E1005" s="47"/>
      <c r="F1005" s="37"/>
      <c r="G1005" s="47"/>
      <c r="H1005" s="37"/>
      <c r="I1005" s="37"/>
      <c r="J1005" s="51"/>
      <c r="K1005" s="51"/>
      <c r="L1005" s="51"/>
      <c r="M1005" s="51"/>
      <c r="N1005" s="51"/>
      <c r="O1005" s="51"/>
      <c r="P1005" s="51"/>
      <c r="R1005" s="38" t="s">
        <v>450</v>
      </c>
      <c r="S1005" s="38" t="str" cm="1">
        <f t="array" ref="S1005">_xlfn.XLOOKUP(R1005,INDEX(Flettilisti,,1),INDEX(Flettilisti,,2),,0)</f>
        <v>Vantar flokkun</v>
      </c>
      <c r="T1005" s="38" t="str">
        <f>IF(ISBLANK(M1005),"",IF(M1005&lt;Gögn!$J$2,Gögn!$K$2,IF(M1005&gt;Gögn!$J$4,Gögn!$K$4,Gögn!$K$3)))</f>
        <v/>
      </c>
      <c r="U1005" s="49" t="str" cm="1">
        <f t="array" aca="1" ref="U1005" ca="1">IF(ISBLANK(A1005),"",IF(S1005="Styrkhæft",_xlfn.XLOOKUP(T1005,Vegalengdir[Texti],INDIRECT("Vegalengdir["&amp;'Upplýsingar um umsækjanda'!$B$10&amp;"]"),0%,0)))</f>
        <v/>
      </c>
      <c r="V1005" s="72" t="str">
        <f t="shared" si="15"/>
        <v/>
      </c>
    </row>
    <row r="1006" spans="1:22" x14ac:dyDescent="0.25">
      <c r="A1006" s="47"/>
      <c r="B1006" s="47"/>
      <c r="C1006" s="47"/>
      <c r="D1006" s="117"/>
      <c r="E1006" s="47"/>
      <c r="F1006" s="37"/>
      <c r="G1006" s="47"/>
      <c r="H1006" s="37"/>
      <c r="I1006" s="37"/>
      <c r="J1006" s="51"/>
      <c r="K1006" s="51"/>
      <c r="L1006" s="51"/>
      <c r="M1006" s="51"/>
      <c r="N1006" s="51"/>
      <c r="O1006" s="51"/>
      <c r="P1006" s="51"/>
      <c r="R1006" s="38" t="s">
        <v>450</v>
      </c>
      <c r="S1006" s="38" t="str" cm="1">
        <f t="array" ref="S1006">_xlfn.XLOOKUP(R1006,INDEX(Flettilisti,,1),INDEX(Flettilisti,,2),,0)</f>
        <v>Vantar flokkun</v>
      </c>
      <c r="T1006" s="38" t="str">
        <f>IF(ISBLANK(M1006),"",IF(M1006&lt;Gögn!$J$2,Gögn!$K$2,IF(M1006&gt;Gögn!$J$4,Gögn!$K$4,Gögn!$K$3)))</f>
        <v/>
      </c>
      <c r="U1006" s="49" t="str" cm="1">
        <f t="array" aca="1" ref="U1006" ca="1">IF(ISBLANK(A1006),"",IF(S1006="Styrkhæft",_xlfn.XLOOKUP(T1006,Vegalengdir[Texti],INDIRECT("Vegalengdir["&amp;'Upplýsingar um umsækjanda'!$B$10&amp;"]"),0%,0)))</f>
        <v/>
      </c>
      <c r="V1006" s="72" t="str">
        <f t="shared" si="15"/>
        <v/>
      </c>
    </row>
    <row r="1007" spans="1:22" x14ac:dyDescent="0.25">
      <c r="A1007" s="47"/>
      <c r="B1007" s="47"/>
      <c r="C1007" s="47"/>
      <c r="D1007" s="117"/>
      <c r="E1007" s="47"/>
      <c r="F1007" s="37"/>
      <c r="G1007" s="47"/>
      <c r="H1007" s="37"/>
      <c r="I1007" s="37"/>
      <c r="J1007" s="51"/>
      <c r="K1007" s="51"/>
      <c r="L1007" s="51"/>
      <c r="M1007" s="51"/>
      <c r="N1007" s="51"/>
      <c r="O1007" s="51"/>
      <c r="P1007" s="51"/>
      <c r="R1007" s="38" t="s">
        <v>450</v>
      </c>
      <c r="S1007" s="38" t="str" cm="1">
        <f t="array" ref="S1007">_xlfn.XLOOKUP(R1007,INDEX(Flettilisti,,1),INDEX(Flettilisti,,2),,0)</f>
        <v>Vantar flokkun</v>
      </c>
      <c r="T1007" s="38" t="str">
        <f>IF(ISBLANK(M1007),"",IF(M1007&lt;Gögn!$J$2,Gögn!$K$2,IF(M1007&gt;Gögn!$J$4,Gögn!$K$4,Gögn!$K$3)))</f>
        <v/>
      </c>
      <c r="U1007" s="49" t="str" cm="1">
        <f t="array" aca="1" ref="U1007" ca="1">IF(ISBLANK(A1007),"",IF(S1007="Styrkhæft",_xlfn.XLOOKUP(T1007,Vegalengdir[Texti],INDIRECT("Vegalengdir["&amp;'Upplýsingar um umsækjanda'!$B$10&amp;"]"),0%,0)))</f>
        <v/>
      </c>
      <c r="V1007" s="72" t="str">
        <f t="shared" si="15"/>
        <v/>
      </c>
    </row>
    <row r="1008" spans="1:22" x14ac:dyDescent="0.25">
      <c r="A1008" s="47"/>
      <c r="B1008" s="47"/>
      <c r="C1008" s="47"/>
      <c r="D1008" s="117"/>
      <c r="E1008" s="47"/>
      <c r="F1008" s="37"/>
      <c r="G1008" s="47"/>
      <c r="H1008" s="37"/>
      <c r="I1008" s="37"/>
      <c r="J1008" s="51"/>
      <c r="K1008" s="51"/>
      <c r="L1008" s="51"/>
      <c r="M1008" s="51"/>
      <c r="N1008" s="51"/>
      <c r="O1008" s="51"/>
      <c r="P1008" s="51"/>
      <c r="R1008" s="38" t="s">
        <v>450</v>
      </c>
      <c r="S1008" s="38" t="str" cm="1">
        <f t="array" ref="S1008">_xlfn.XLOOKUP(R1008,INDEX(Flettilisti,,1),INDEX(Flettilisti,,2),,0)</f>
        <v>Vantar flokkun</v>
      </c>
      <c r="T1008" s="38" t="str">
        <f>IF(ISBLANK(M1008),"",IF(M1008&lt;Gögn!$J$2,Gögn!$K$2,IF(M1008&gt;Gögn!$J$4,Gögn!$K$4,Gögn!$K$3)))</f>
        <v/>
      </c>
      <c r="U1008" s="49" t="str" cm="1">
        <f t="array" aca="1" ref="U1008" ca="1">IF(ISBLANK(A1008),"",IF(S1008="Styrkhæft",_xlfn.XLOOKUP(T1008,Vegalengdir[Texti],INDIRECT("Vegalengdir["&amp;'Upplýsingar um umsækjanda'!$B$10&amp;"]"),0%,0)))</f>
        <v/>
      </c>
      <c r="V1008" s="72" t="str">
        <f t="shared" si="15"/>
        <v/>
      </c>
    </row>
    <row r="1009" spans="1:22" x14ac:dyDescent="0.25">
      <c r="A1009" s="47"/>
      <c r="B1009" s="47"/>
      <c r="C1009" s="47"/>
      <c r="D1009" s="117"/>
      <c r="E1009" s="47"/>
      <c r="F1009" s="37"/>
      <c r="G1009" s="47"/>
      <c r="H1009" s="37"/>
      <c r="I1009" s="37"/>
      <c r="J1009" s="51"/>
      <c r="K1009" s="51"/>
      <c r="L1009" s="51"/>
      <c r="M1009" s="51"/>
      <c r="N1009" s="51"/>
      <c r="O1009" s="51"/>
      <c r="P1009" s="51"/>
      <c r="R1009" s="38" t="s">
        <v>450</v>
      </c>
      <c r="S1009" s="38" t="str" cm="1">
        <f t="array" ref="S1009">_xlfn.XLOOKUP(R1009,INDEX(Flettilisti,,1),INDEX(Flettilisti,,2),,0)</f>
        <v>Vantar flokkun</v>
      </c>
      <c r="T1009" s="38" t="str">
        <f>IF(ISBLANK(M1009),"",IF(M1009&lt;Gögn!$J$2,Gögn!$K$2,IF(M1009&gt;Gögn!$J$4,Gögn!$K$4,Gögn!$K$3)))</f>
        <v/>
      </c>
      <c r="U1009" s="49" t="str" cm="1">
        <f t="array" aca="1" ref="U1009" ca="1">IF(ISBLANK(A1009),"",IF(S1009="Styrkhæft",_xlfn.XLOOKUP(T1009,Vegalengdir[Texti],INDIRECT("Vegalengdir["&amp;'Upplýsingar um umsækjanda'!$B$10&amp;"]"),0%,0)))</f>
        <v/>
      </c>
      <c r="V1009" s="72" t="str">
        <f t="shared" si="15"/>
        <v/>
      </c>
    </row>
    <row r="1010" spans="1:22" x14ac:dyDescent="0.25">
      <c r="A1010" s="47"/>
      <c r="B1010" s="47"/>
      <c r="C1010" s="47"/>
      <c r="D1010" s="117"/>
      <c r="E1010" s="47"/>
      <c r="F1010" s="37"/>
      <c r="G1010" s="47"/>
      <c r="H1010" s="37"/>
      <c r="I1010" s="37"/>
      <c r="J1010" s="51"/>
      <c r="K1010" s="51"/>
      <c r="L1010" s="51"/>
      <c r="M1010" s="51"/>
      <c r="N1010" s="51"/>
      <c r="O1010" s="51"/>
      <c r="P1010" s="51"/>
      <c r="R1010" s="38" t="s">
        <v>450</v>
      </c>
      <c r="S1010" s="38" t="str" cm="1">
        <f t="array" ref="S1010">_xlfn.XLOOKUP(R1010,INDEX(Flettilisti,,1),INDEX(Flettilisti,,2),,0)</f>
        <v>Vantar flokkun</v>
      </c>
      <c r="T1010" s="38" t="str">
        <f>IF(ISBLANK(M1010),"",IF(M1010&lt;Gögn!$J$2,Gögn!$K$2,IF(M1010&gt;Gögn!$J$4,Gögn!$K$4,Gögn!$K$3)))</f>
        <v/>
      </c>
      <c r="U1010" s="49" t="str" cm="1">
        <f t="array" aca="1" ref="U1010" ca="1">IF(ISBLANK(A1010),"",IF(S1010="Styrkhæft",_xlfn.XLOOKUP(T1010,Vegalengdir[Texti],INDIRECT("Vegalengdir["&amp;'Upplýsingar um umsækjanda'!$B$10&amp;"]"),0%,0)))</f>
        <v/>
      </c>
      <c r="V1010" s="72" t="str">
        <f t="shared" si="15"/>
        <v/>
      </c>
    </row>
    <row r="1011" spans="1:22" x14ac:dyDescent="0.25">
      <c r="A1011" s="47"/>
      <c r="B1011" s="47"/>
      <c r="C1011" s="47"/>
      <c r="D1011" s="117"/>
      <c r="E1011" s="47"/>
      <c r="F1011" s="37"/>
      <c r="G1011" s="47"/>
      <c r="H1011" s="37"/>
      <c r="I1011" s="37"/>
      <c r="J1011" s="51"/>
      <c r="K1011" s="51"/>
      <c r="L1011" s="51"/>
      <c r="M1011" s="51"/>
      <c r="N1011" s="51"/>
      <c r="O1011" s="51"/>
      <c r="P1011" s="51"/>
      <c r="R1011" s="38" t="s">
        <v>450</v>
      </c>
      <c r="S1011" s="38" t="str" cm="1">
        <f t="array" ref="S1011">_xlfn.XLOOKUP(R1011,INDEX(Flettilisti,,1),INDEX(Flettilisti,,2),,0)</f>
        <v>Vantar flokkun</v>
      </c>
      <c r="T1011" s="38" t="str">
        <f>IF(ISBLANK(M1011),"",IF(M1011&lt;Gögn!$J$2,Gögn!$K$2,IF(M1011&gt;Gögn!$J$4,Gögn!$K$4,Gögn!$K$3)))</f>
        <v/>
      </c>
      <c r="U1011" s="49" t="str" cm="1">
        <f t="array" aca="1" ref="U1011" ca="1">IF(ISBLANK(A1011),"",IF(S1011="Styrkhæft",_xlfn.XLOOKUP(T1011,Vegalengdir[Texti],INDIRECT("Vegalengdir["&amp;'Upplýsingar um umsækjanda'!$B$10&amp;"]"),0%,0)))</f>
        <v/>
      </c>
      <c r="V1011" s="72" t="str">
        <f t="shared" si="15"/>
        <v/>
      </c>
    </row>
    <row r="1012" spans="1:22" x14ac:dyDescent="0.25">
      <c r="A1012" s="47"/>
      <c r="B1012" s="47"/>
      <c r="C1012" s="47"/>
      <c r="D1012" s="117"/>
      <c r="E1012" s="47"/>
      <c r="F1012" s="37"/>
      <c r="G1012" s="47"/>
      <c r="H1012" s="37"/>
      <c r="I1012" s="37"/>
      <c r="J1012" s="51"/>
      <c r="K1012" s="51"/>
      <c r="L1012" s="51"/>
      <c r="M1012" s="51"/>
      <c r="N1012" s="51"/>
      <c r="O1012" s="51"/>
      <c r="P1012" s="51"/>
      <c r="R1012" s="38" t="s">
        <v>450</v>
      </c>
      <c r="S1012" s="38" t="str" cm="1">
        <f t="array" ref="S1012">_xlfn.XLOOKUP(R1012,INDEX(Flettilisti,,1),INDEX(Flettilisti,,2),,0)</f>
        <v>Vantar flokkun</v>
      </c>
      <c r="T1012" s="38" t="str">
        <f>IF(ISBLANK(M1012),"",IF(M1012&lt;Gögn!$J$2,Gögn!$K$2,IF(M1012&gt;Gögn!$J$4,Gögn!$K$4,Gögn!$K$3)))</f>
        <v/>
      </c>
      <c r="U1012" s="49" t="str" cm="1">
        <f t="array" aca="1" ref="U1012" ca="1">IF(ISBLANK(A1012),"",IF(S1012="Styrkhæft",_xlfn.XLOOKUP(T1012,Vegalengdir[Texti],INDIRECT("Vegalengdir["&amp;'Upplýsingar um umsækjanda'!$B$10&amp;"]"),0%,0)))</f>
        <v/>
      </c>
      <c r="V1012" s="72" t="str">
        <f t="shared" si="15"/>
        <v/>
      </c>
    </row>
    <row r="1013" spans="1:22" x14ac:dyDescent="0.25">
      <c r="A1013" s="47"/>
      <c r="B1013" s="47"/>
      <c r="C1013" s="47"/>
      <c r="D1013" s="117"/>
      <c r="E1013" s="47"/>
      <c r="F1013" s="37"/>
      <c r="G1013" s="47"/>
      <c r="H1013" s="37"/>
      <c r="I1013" s="37"/>
      <c r="J1013" s="51"/>
      <c r="K1013" s="51"/>
      <c r="L1013" s="51"/>
      <c r="M1013" s="51"/>
      <c r="N1013" s="51"/>
      <c r="O1013" s="51"/>
      <c r="P1013" s="51"/>
      <c r="R1013" s="38" t="s">
        <v>450</v>
      </c>
      <c r="S1013" s="38" t="str" cm="1">
        <f t="array" ref="S1013">_xlfn.XLOOKUP(R1013,INDEX(Flettilisti,,1),INDEX(Flettilisti,,2),,0)</f>
        <v>Vantar flokkun</v>
      </c>
      <c r="T1013" s="38" t="str">
        <f>IF(ISBLANK(M1013),"",IF(M1013&lt;Gögn!$J$2,Gögn!$K$2,IF(M1013&gt;Gögn!$J$4,Gögn!$K$4,Gögn!$K$3)))</f>
        <v/>
      </c>
      <c r="U1013" s="49" t="str" cm="1">
        <f t="array" aca="1" ref="U1013" ca="1">IF(ISBLANK(A1013),"",IF(S1013="Styrkhæft",_xlfn.XLOOKUP(T1013,Vegalengdir[Texti],INDIRECT("Vegalengdir["&amp;'Upplýsingar um umsækjanda'!$B$10&amp;"]"),0%,0)))</f>
        <v/>
      </c>
      <c r="V1013" s="72" t="str">
        <f t="shared" si="15"/>
        <v/>
      </c>
    </row>
    <row r="1014" spans="1:22" x14ac:dyDescent="0.25">
      <c r="A1014" s="47"/>
      <c r="B1014" s="47"/>
      <c r="C1014" s="47"/>
      <c r="D1014" s="117"/>
      <c r="E1014" s="47"/>
      <c r="F1014" s="37"/>
      <c r="G1014" s="47"/>
      <c r="H1014" s="37"/>
      <c r="I1014" s="37"/>
      <c r="J1014" s="51"/>
      <c r="K1014" s="51"/>
      <c r="L1014" s="51"/>
      <c r="M1014" s="51"/>
      <c r="N1014" s="51"/>
      <c r="O1014" s="51"/>
      <c r="P1014" s="51"/>
      <c r="R1014" s="38" t="s">
        <v>450</v>
      </c>
      <c r="S1014" s="38" t="str" cm="1">
        <f t="array" ref="S1014">_xlfn.XLOOKUP(R1014,INDEX(Flettilisti,,1),INDEX(Flettilisti,,2),,0)</f>
        <v>Vantar flokkun</v>
      </c>
      <c r="T1014" s="38" t="str">
        <f>IF(ISBLANK(M1014),"",IF(M1014&lt;Gögn!$J$2,Gögn!$K$2,IF(M1014&gt;Gögn!$J$4,Gögn!$K$4,Gögn!$K$3)))</f>
        <v/>
      </c>
      <c r="U1014" s="49" t="str" cm="1">
        <f t="array" aca="1" ref="U1014" ca="1">IF(ISBLANK(A1014),"",IF(S1014="Styrkhæft",_xlfn.XLOOKUP(T1014,Vegalengdir[Texti],INDIRECT("Vegalengdir["&amp;'Upplýsingar um umsækjanda'!$B$10&amp;"]"),0%,0)))</f>
        <v/>
      </c>
      <c r="V1014" s="72" t="str">
        <f t="shared" si="15"/>
        <v/>
      </c>
    </row>
    <row r="1015" spans="1:22" x14ac:dyDescent="0.25">
      <c r="A1015" s="47"/>
      <c r="B1015" s="47"/>
      <c r="C1015" s="47"/>
      <c r="D1015" s="117"/>
      <c r="E1015" s="47"/>
      <c r="F1015" s="37"/>
      <c r="G1015" s="47"/>
      <c r="H1015" s="37"/>
      <c r="I1015" s="37"/>
      <c r="J1015" s="51"/>
      <c r="K1015" s="51"/>
      <c r="L1015" s="51"/>
      <c r="M1015" s="51"/>
      <c r="N1015" s="51"/>
      <c r="O1015" s="51"/>
      <c r="P1015" s="51"/>
      <c r="R1015" s="38" t="s">
        <v>450</v>
      </c>
      <c r="S1015" s="38" t="str" cm="1">
        <f t="array" ref="S1015">_xlfn.XLOOKUP(R1015,INDEX(Flettilisti,,1),INDEX(Flettilisti,,2),,0)</f>
        <v>Vantar flokkun</v>
      </c>
      <c r="T1015" s="38" t="str">
        <f>IF(ISBLANK(M1015),"",IF(M1015&lt;Gögn!$J$2,Gögn!$K$2,IF(M1015&gt;Gögn!$J$4,Gögn!$K$4,Gögn!$K$3)))</f>
        <v/>
      </c>
      <c r="U1015" s="49" t="str" cm="1">
        <f t="array" aca="1" ref="U1015" ca="1">IF(ISBLANK(A1015),"",IF(S1015="Styrkhæft",_xlfn.XLOOKUP(T1015,Vegalengdir[Texti],INDIRECT("Vegalengdir["&amp;'Upplýsingar um umsækjanda'!$B$10&amp;"]"),0%,0)))</f>
        <v/>
      </c>
      <c r="V1015" s="72" t="str">
        <f t="shared" si="15"/>
        <v/>
      </c>
    </row>
    <row r="1016" spans="1:22" x14ac:dyDescent="0.25">
      <c r="A1016" s="47"/>
      <c r="B1016" s="47"/>
      <c r="C1016" s="47"/>
      <c r="D1016" s="117"/>
      <c r="E1016" s="47"/>
      <c r="F1016" s="37"/>
      <c r="G1016" s="47"/>
      <c r="H1016" s="37"/>
      <c r="I1016" s="37"/>
      <c r="J1016" s="51"/>
      <c r="K1016" s="51"/>
      <c r="L1016" s="51"/>
      <c r="M1016" s="51"/>
      <c r="N1016" s="51"/>
      <c r="O1016" s="51"/>
      <c r="P1016" s="51"/>
      <c r="R1016" s="38" t="s">
        <v>450</v>
      </c>
      <c r="S1016" s="38" t="str" cm="1">
        <f t="array" ref="S1016">_xlfn.XLOOKUP(R1016,INDEX(Flettilisti,,1),INDEX(Flettilisti,,2),,0)</f>
        <v>Vantar flokkun</v>
      </c>
      <c r="T1016" s="38" t="str">
        <f>IF(ISBLANK(M1016),"",IF(M1016&lt;Gögn!$J$2,Gögn!$K$2,IF(M1016&gt;Gögn!$J$4,Gögn!$K$4,Gögn!$K$3)))</f>
        <v/>
      </c>
      <c r="U1016" s="49" t="str" cm="1">
        <f t="array" aca="1" ref="U1016" ca="1">IF(ISBLANK(A1016),"",IF(S1016="Styrkhæft",_xlfn.XLOOKUP(T1016,Vegalengdir[Texti],INDIRECT("Vegalengdir["&amp;'Upplýsingar um umsækjanda'!$B$10&amp;"]"),0%,0)))</f>
        <v/>
      </c>
      <c r="V1016" s="72" t="str">
        <f t="shared" si="15"/>
        <v/>
      </c>
    </row>
    <row r="1017" spans="1:22" x14ac:dyDescent="0.25">
      <c r="A1017" s="47"/>
      <c r="B1017" s="47"/>
      <c r="C1017" s="47"/>
      <c r="D1017" s="117"/>
      <c r="E1017" s="47"/>
      <c r="F1017" s="37"/>
      <c r="G1017" s="47"/>
      <c r="H1017" s="37"/>
      <c r="I1017" s="37"/>
      <c r="J1017" s="51"/>
      <c r="K1017" s="51"/>
      <c r="L1017" s="51"/>
      <c r="M1017" s="51"/>
      <c r="N1017" s="51"/>
      <c r="O1017" s="51"/>
      <c r="P1017" s="51"/>
      <c r="R1017" s="38" t="s">
        <v>450</v>
      </c>
      <c r="S1017" s="38" t="str" cm="1">
        <f t="array" ref="S1017">_xlfn.XLOOKUP(R1017,INDEX(Flettilisti,,1),INDEX(Flettilisti,,2),,0)</f>
        <v>Vantar flokkun</v>
      </c>
      <c r="T1017" s="38" t="str">
        <f>IF(ISBLANK(M1017),"",IF(M1017&lt;Gögn!$J$2,Gögn!$K$2,IF(M1017&gt;Gögn!$J$4,Gögn!$K$4,Gögn!$K$3)))</f>
        <v/>
      </c>
      <c r="U1017" s="49" t="str" cm="1">
        <f t="array" aca="1" ref="U1017" ca="1">IF(ISBLANK(A1017),"",IF(S1017="Styrkhæft",_xlfn.XLOOKUP(T1017,Vegalengdir[Texti],INDIRECT("Vegalengdir["&amp;'Upplýsingar um umsækjanda'!$B$10&amp;"]"),0%,0)))</f>
        <v/>
      </c>
      <c r="V1017" s="72" t="str">
        <f t="shared" si="15"/>
        <v/>
      </c>
    </row>
    <row r="1018" spans="1:22" x14ac:dyDescent="0.25">
      <c r="A1018" s="47"/>
      <c r="B1018" s="47"/>
      <c r="C1018" s="47"/>
      <c r="D1018" s="117"/>
      <c r="E1018" s="47"/>
      <c r="F1018" s="37"/>
      <c r="G1018" s="47"/>
      <c r="H1018" s="37"/>
      <c r="I1018" s="37"/>
      <c r="J1018" s="51"/>
      <c r="K1018" s="51"/>
      <c r="L1018" s="51"/>
      <c r="M1018" s="51"/>
      <c r="N1018" s="51"/>
      <c r="O1018" s="51"/>
      <c r="P1018" s="51"/>
      <c r="R1018" s="38" t="s">
        <v>450</v>
      </c>
      <c r="S1018" s="38" t="str" cm="1">
        <f t="array" ref="S1018">_xlfn.XLOOKUP(R1018,INDEX(Flettilisti,,1),INDEX(Flettilisti,,2),,0)</f>
        <v>Vantar flokkun</v>
      </c>
      <c r="T1018" s="38" t="str">
        <f>IF(ISBLANK(M1018),"",IF(M1018&lt;Gögn!$J$2,Gögn!$K$2,IF(M1018&gt;Gögn!$J$4,Gögn!$K$4,Gögn!$K$3)))</f>
        <v/>
      </c>
      <c r="U1018" s="49" t="str" cm="1">
        <f t="array" aca="1" ref="U1018" ca="1">IF(ISBLANK(A1018),"",IF(S1018="Styrkhæft",_xlfn.XLOOKUP(T1018,Vegalengdir[Texti],INDIRECT("Vegalengdir["&amp;'Upplýsingar um umsækjanda'!$B$10&amp;"]"),0%,0)))</f>
        <v/>
      </c>
      <c r="V1018" s="72" t="str">
        <f t="shared" si="15"/>
        <v/>
      </c>
    </row>
    <row r="1019" spans="1:22" x14ac:dyDescent="0.25">
      <c r="A1019" s="47"/>
      <c r="B1019" s="47"/>
      <c r="C1019" s="47"/>
      <c r="D1019" s="117"/>
      <c r="E1019" s="47"/>
      <c r="F1019" s="37"/>
      <c r="G1019" s="47"/>
      <c r="H1019" s="37"/>
      <c r="I1019" s="37"/>
      <c r="J1019" s="51"/>
      <c r="K1019" s="51"/>
      <c r="L1019" s="51"/>
      <c r="M1019" s="51"/>
      <c r="N1019" s="51"/>
      <c r="O1019" s="51"/>
      <c r="P1019" s="51"/>
      <c r="R1019" s="38" t="s">
        <v>450</v>
      </c>
      <c r="S1019" s="38" t="str" cm="1">
        <f t="array" ref="S1019">_xlfn.XLOOKUP(R1019,INDEX(Flettilisti,,1),INDEX(Flettilisti,,2),,0)</f>
        <v>Vantar flokkun</v>
      </c>
      <c r="T1019" s="38" t="str">
        <f>IF(ISBLANK(M1019),"",IF(M1019&lt;Gögn!$J$2,Gögn!$K$2,IF(M1019&gt;Gögn!$J$4,Gögn!$K$4,Gögn!$K$3)))</f>
        <v/>
      </c>
      <c r="U1019" s="49" t="str" cm="1">
        <f t="array" aca="1" ref="U1019" ca="1">IF(ISBLANK(A1019),"",IF(S1019="Styrkhæft",_xlfn.XLOOKUP(T1019,Vegalengdir[Texti],INDIRECT("Vegalengdir["&amp;'Upplýsingar um umsækjanda'!$B$10&amp;"]"),0%,0)))</f>
        <v/>
      </c>
      <c r="V1019" s="72" t="str">
        <f t="shared" si="15"/>
        <v/>
      </c>
    </row>
    <row r="1020" spans="1:22" x14ac:dyDescent="0.25">
      <c r="A1020" s="47"/>
      <c r="B1020" s="47"/>
      <c r="C1020" s="47"/>
      <c r="D1020" s="117"/>
      <c r="E1020" s="47"/>
      <c r="F1020" s="37"/>
      <c r="G1020" s="47"/>
      <c r="H1020" s="37"/>
      <c r="I1020" s="37"/>
      <c r="J1020" s="51"/>
      <c r="K1020" s="51"/>
      <c r="L1020" s="51"/>
      <c r="M1020" s="51"/>
      <c r="N1020" s="51"/>
      <c r="O1020" s="51"/>
      <c r="P1020" s="51"/>
      <c r="R1020" s="38" t="s">
        <v>450</v>
      </c>
      <c r="S1020" s="38" t="str" cm="1">
        <f t="array" ref="S1020">_xlfn.XLOOKUP(R1020,INDEX(Flettilisti,,1),INDEX(Flettilisti,,2),,0)</f>
        <v>Vantar flokkun</v>
      </c>
      <c r="T1020" s="38" t="str">
        <f>IF(ISBLANK(M1020),"",IF(M1020&lt;Gögn!$J$2,Gögn!$K$2,IF(M1020&gt;Gögn!$J$4,Gögn!$K$4,Gögn!$K$3)))</f>
        <v/>
      </c>
      <c r="U1020" s="49" t="str" cm="1">
        <f t="array" aca="1" ref="U1020" ca="1">IF(ISBLANK(A1020),"",IF(S1020="Styrkhæft",_xlfn.XLOOKUP(T1020,Vegalengdir[Texti],INDIRECT("Vegalengdir["&amp;'Upplýsingar um umsækjanda'!$B$10&amp;"]"),0%,0)))</f>
        <v/>
      </c>
      <c r="V1020" s="72" t="str">
        <f t="shared" si="15"/>
        <v/>
      </c>
    </row>
    <row r="1021" spans="1:22" x14ac:dyDescent="0.25">
      <c r="A1021" s="47"/>
      <c r="B1021" s="47"/>
      <c r="C1021" s="47"/>
      <c r="D1021" s="117"/>
      <c r="E1021" s="47"/>
      <c r="F1021" s="37"/>
      <c r="G1021" s="47"/>
      <c r="H1021" s="37"/>
      <c r="I1021" s="37"/>
      <c r="J1021" s="51"/>
      <c r="K1021" s="51"/>
      <c r="L1021" s="51"/>
      <c r="M1021" s="51"/>
      <c r="N1021" s="51"/>
      <c r="O1021" s="51"/>
      <c r="P1021" s="51"/>
      <c r="R1021" s="38" t="s">
        <v>450</v>
      </c>
      <c r="S1021" s="38" t="str" cm="1">
        <f t="array" ref="S1021">_xlfn.XLOOKUP(R1021,INDEX(Flettilisti,,1),INDEX(Flettilisti,,2),,0)</f>
        <v>Vantar flokkun</v>
      </c>
      <c r="T1021" s="38" t="str">
        <f>IF(ISBLANK(M1021),"",IF(M1021&lt;Gögn!$J$2,Gögn!$K$2,IF(M1021&gt;Gögn!$J$4,Gögn!$K$4,Gögn!$K$3)))</f>
        <v/>
      </c>
      <c r="U1021" s="49" t="str" cm="1">
        <f t="array" aca="1" ref="U1021" ca="1">IF(ISBLANK(A1021),"",IF(S1021="Styrkhæft",_xlfn.XLOOKUP(T1021,Vegalengdir[Texti],INDIRECT("Vegalengdir["&amp;'Upplýsingar um umsækjanda'!$B$10&amp;"]"),0%,0)))</f>
        <v/>
      </c>
      <c r="V1021" s="72" t="str">
        <f t="shared" si="15"/>
        <v/>
      </c>
    </row>
    <row r="1022" spans="1:22" x14ac:dyDescent="0.25">
      <c r="A1022" s="47"/>
      <c r="B1022" s="47"/>
      <c r="C1022" s="47"/>
      <c r="D1022" s="117"/>
      <c r="E1022" s="47"/>
      <c r="F1022" s="37"/>
      <c r="G1022" s="47"/>
      <c r="H1022" s="37"/>
      <c r="I1022" s="37"/>
      <c r="J1022" s="51"/>
      <c r="K1022" s="51"/>
      <c r="L1022" s="51"/>
      <c r="M1022" s="51"/>
      <c r="N1022" s="51"/>
      <c r="O1022" s="51"/>
      <c r="P1022" s="51"/>
      <c r="R1022" s="38" t="s">
        <v>450</v>
      </c>
      <c r="S1022" s="38" t="str" cm="1">
        <f t="array" ref="S1022">_xlfn.XLOOKUP(R1022,INDEX(Flettilisti,,1),INDEX(Flettilisti,,2),,0)</f>
        <v>Vantar flokkun</v>
      </c>
      <c r="T1022" s="38" t="str">
        <f>IF(ISBLANK(M1022),"",IF(M1022&lt;Gögn!$J$2,Gögn!$K$2,IF(M1022&gt;Gögn!$J$4,Gögn!$K$4,Gögn!$K$3)))</f>
        <v/>
      </c>
      <c r="U1022" s="49" t="str" cm="1">
        <f t="array" aca="1" ref="U1022" ca="1">IF(ISBLANK(A1022),"",IF(S1022="Styrkhæft",_xlfn.XLOOKUP(T1022,Vegalengdir[Texti],INDIRECT("Vegalengdir["&amp;'Upplýsingar um umsækjanda'!$B$10&amp;"]"),0%,0)))</f>
        <v/>
      </c>
      <c r="V1022" s="72" t="str">
        <f t="shared" si="15"/>
        <v/>
      </c>
    </row>
    <row r="1023" spans="1:22" x14ac:dyDescent="0.25">
      <c r="A1023" s="47"/>
      <c r="B1023" s="47"/>
      <c r="C1023" s="47"/>
      <c r="D1023" s="117"/>
      <c r="E1023" s="47"/>
      <c r="F1023" s="37"/>
      <c r="G1023" s="47"/>
      <c r="H1023" s="37"/>
      <c r="I1023" s="37"/>
      <c r="J1023" s="51"/>
      <c r="K1023" s="51"/>
      <c r="L1023" s="51"/>
      <c r="M1023" s="51"/>
      <c r="N1023" s="51"/>
      <c r="O1023" s="51"/>
      <c r="P1023" s="51"/>
      <c r="R1023" s="38" t="s">
        <v>450</v>
      </c>
      <c r="S1023" s="38" t="str" cm="1">
        <f t="array" ref="S1023">_xlfn.XLOOKUP(R1023,INDEX(Flettilisti,,1),INDEX(Flettilisti,,2),,0)</f>
        <v>Vantar flokkun</v>
      </c>
      <c r="T1023" s="38" t="str">
        <f>IF(ISBLANK(M1023),"",IF(M1023&lt;Gögn!$J$2,Gögn!$K$2,IF(M1023&gt;Gögn!$J$4,Gögn!$K$4,Gögn!$K$3)))</f>
        <v/>
      </c>
      <c r="U1023" s="49" t="str" cm="1">
        <f t="array" aca="1" ref="U1023" ca="1">IF(ISBLANK(A1023),"",IF(S1023="Styrkhæft",_xlfn.XLOOKUP(T1023,Vegalengdir[Texti],INDIRECT("Vegalengdir["&amp;'Upplýsingar um umsækjanda'!$B$10&amp;"]"),0%,0)))</f>
        <v/>
      </c>
      <c r="V1023" s="72" t="str">
        <f t="shared" si="15"/>
        <v/>
      </c>
    </row>
    <row r="1024" spans="1:22" x14ac:dyDescent="0.25">
      <c r="A1024" s="47"/>
      <c r="B1024" s="47"/>
      <c r="C1024" s="47"/>
      <c r="D1024" s="117"/>
      <c r="E1024" s="47"/>
      <c r="F1024" s="37"/>
      <c r="G1024" s="47"/>
      <c r="H1024" s="37"/>
      <c r="I1024" s="37"/>
      <c r="J1024" s="51"/>
      <c r="K1024" s="51"/>
      <c r="L1024" s="51"/>
      <c r="M1024" s="51"/>
      <c r="N1024" s="51"/>
      <c r="O1024" s="51"/>
      <c r="P1024" s="51"/>
      <c r="R1024" s="38" t="s">
        <v>450</v>
      </c>
      <c r="S1024" s="38" t="str" cm="1">
        <f t="array" ref="S1024">_xlfn.XLOOKUP(R1024,INDEX(Flettilisti,,1),INDEX(Flettilisti,,2),,0)</f>
        <v>Vantar flokkun</v>
      </c>
      <c r="T1024" s="38" t="str">
        <f>IF(ISBLANK(M1024),"",IF(M1024&lt;Gögn!$J$2,Gögn!$K$2,IF(M1024&gt;Gögn!$J$4,Gögn!$K$4,Gögn!$K$3)))</f>
        <v/>
      </c>
      <c r="U1024" s="49" t="str" cm="1">
        <f t="array" aca="1" ref="U1024" ca="1">IF(ISBLANK(A1024),"",IF(S1024="Styrkhæft",_xlfn.XLOOKUP(T1024,Vegalengdir[Texti],INDIRECT("Vegalengdir["&amp;'Upplýsingar um umsækjanda'!$B$10&amp;"]"),0%,0)))</f>
        <v/>
      </c>
      <c r="V1024" s="72" t="str">
        <f t="shared" si="15"/>
        <v/>
      </c>
    </row>
    <row r="1025" spans="1:22" x14ac:dyDescent="0.25">
      <c r="A1025" s="47"/>
      <c r="B1025" s="47"/>
      <c r="C1025" s="47"/>
      <c r="D1025" s="117"/>
      <c r="E1025" s="47"/>
      <c r="F1025" s="37"/>
      <c r="G1025" s="47"/>
      <c r="H1025" s="37"/>
      <c r="I1025" s="37"/>
      <c r="J1025" s="51"/>
      <c r="K1025" s="51"/>
      <c r="L1025" s="51"/>
      <c r="M1025" s="51"/>
      <c r="N1025" s="51"/>
      <c r="O1025" s="51"/>
      <c r="P1025" s="51"/>
      <c r="R1025" s="38" t="s">
        <v>450</v>
      </c>
      <c r="S1025" s="38" t="str" cm="1">
        <f t="array" ref="S1025">_xlfn.XLOOKUP(R1025,INDEX(Flettilisti,,1),INDEX(Flettilisti,,2),,0)</f>
        <v>Vantar flokkun</v>
      </c>
      <c r="T1025" s="38" t="str">
        <f>IF(ISBLANK(M1025),"",IF(M1025&lt;Gögn!$J$2,Gögn!$K$2,IF(M1025&gt;Gögn!$J$4,Gögn!$K$4,Gögn!$K$3)))</f>
        <v/>
      </c>
      <c r="U1025" s="49" t="str" cm="1">
        <f t="array" aca="1" ref="U1025" ca="1">IF(ISBLANK(A1025),"",IF(S1025="Styrkhæft",_xlfn.XLOOKUP(T1025,Vegalengdir[Texti],INDIRECT("Vegalengdir["&amp;'Upplýsingar um umsækjanda'!$B$10&amp;"]"),0%,0)))</f>
        <v/>
      </c>
      <c r="V1025" s="72" t="str">
        <f t="shared" si="15"/>
        <v/>
      </c>
    </row>
    <row r="1026" spans="1:22" x14ac:dyDescent="0.25">
      <c r="A1026" s="47"/>
      <c r="B1026" s="47"/>
      <c r="C1026" s="47"/>
      <c r="D1026" s="117"/>
      <c r="E1026" s="47"/>
      <c r="F1026" s="37"/>
      <c r="G1026" s="47"/>
      <c r="H1026" s="37"/>
      <c r="I1026" s="37"/>
      <c r="J1026" s="51"/>
      <c r="K1026" s="51"/>
      <c r="L1026" s="51"/>
      <c r="M1026" s="51"/>
      <c r="N1026" s="51"/>
      <c r="O1026" s="51"/>
      <c r="P1026" s="51"/>
      <c r="R1026" s="38" t="s">
        <v>450</v>
      </c>
      <c r="S1026" s="38" t="str" cm="1">
        <f t="array" ref="S1026">_xlfn.XLOOKUP(R1026,INDEX(Flettilisti,,1),INDEX(Flettilisti,,2),,0)</f>
        <v>Vantar flokkun</v>
      </c>
      <c r="T1026" s="38" t="str">
        <f>IF(ISBLANK(M1026),"",IF(M1026&lt;Gögn!$J$2,Gögn!$K$2,IF(M1026&gt;Gögn!$J$4,Gögn!$K$4,Gögn!$K$3)))</f>
        <v/>
      </c>
      <c r="U1026" s="49" t="str" cm="1">
        <f t="array" aca="1" ref="U1026" ca="1">IF(ISBLANK(A1026),"",IF(S1026="Styrkhæft",_xlfn.XLOOKUP(T1026,Vegalengdir[Texti],INDIRECT("Vegalengdir["&amp;'Upplýsingar um umsækjanda'!$B$10&amp;"]"),0%,0)))</f>
        <v/>
      </c>
      <c r="V1026" s="72" t="str">
        <f t="shared" si="15"/>
        <v/>
      </c>
    </row>
    <row r="1027" spans="1:22" x14ac:dyDescent="0.25">
      <c r="A1027" s="47"/>
      <c r="B1027" s="47"/>
      <c r="C1027" s="47"/>
      <c r="D1027" s="117"/>
      <c r="E1027" s="47"/>
      <c r="F1027" s="37"/>
      <c r="G1027" s="47"/>
      <c r="H1027" s="37"/>
      <c r="I1027" s="37"/>
      <c r="J1027" s="51"/>
      <c r="K1027" s="51"/>
      <c r="L1027" s="51"/>
      <c r="M1027" s="51"/>
      <c r="N1027" s="51"/>
      <c r="O1027" s="51"/>
      <c r="P1027" s="51"/>
      <c r="R1027" s="38" t="s">
        <v>450</v>
      </c>
      <c r="S1027" s="38" t="str" cm="1">
        <f t="array" ref="S1027">_xlfn.XLOOKUP(R1027,INDEX(Flettilisti,,1),INDEX(Flettilisti,,2),,0)</f>
        <v>Vantar flokkun</v>
      </c>
      <c r="T1027" s="38" t="str">
        <f>IF(ISBLANK(M1027),"",IF(M1027&lt;Gögn!$J$2,Gögn!$K$2,IF(M1027&gt;Gögn!$J$4,Gögn!$K$4,Gögn!$K$3)))</f>
        <v/>
      </c>
      <c r="U1027" s="49" t="str" cm="1">
        <f t="array" aca="1" ref="U1027" ca="1">IF(ISBLANK(A1027),"",IF(S1027="Styrkhæft",_xlfn.XLOOKUP(T1027,Vegalengdir[Texti],INDIRECT("Vegalengdir["&amp;'Upplýsingar um umsækjanda'!$B$10&amp;"]"),0%,0)))</f>
        <v/>
      </c>
      <c r="V1027" s="72" t="str">
        <f t="shared" ref="V1027:V1090" si="16">IF(ISBLANK(A1027),"",U1027*P1027)</f>
        <v/>
      </c>
    </row>
    <row r="1028" spans="1:22" x14ac:dyDescent="0.25">
      <c r="A1028" s="47"/>
      <c r="B1028" s="47"/>
      <c r="C1028" s="47"/>
      <c r="D1028" s="117"/>
      <c r="E1028" s="47"/>
      <c r="F1028" s="37"/>
      <c r="G1028" s="47"/>
      <c r="H1028" s="37"/>
      <c r="I1028" s="37"/>
      <c r="J1028" s="51"/>
      <c r="K1028" s="51"/>
      <c r="L1028" s="51"/>
      <c r="M1028" s="51"/>
      <c r="N1028" s="51"/>
      <c r="O1028" s="51"/>
      <c r="P1028" s="51"/>
      <c r="R1028" s="38" t="s">
        <v>450</v>
      </c>
      <c r="S1028" s="38" t="str" cm="1">
        <f t="array" ref="S1028">_xlfn.XLOOKUP(R1028,INDEX(Flettilisti,,1),INDEX(Flettilisti,,2),,0)</f>
        <v>Vantar flokkun</v>
      </c>
      <c r="T1028" s="38" t="str">
        <f>IF(ISBLANK(M1028),"",IF(M1028&lt;Gögn!$J$2,Gögn!$K$2,IF(M1028&gt;Gögn!$J$4,Gögn!$K$4,Gögn!$K$3)))</f>
        <v/>
      </c>
      <c r="U1028" s="49" t="str" cm="1">
        <f t="array" aca="1" ref="U1028" ca="1">IF(ISBLANK(A1028),"",IF(S1028="Styrkhæft",_xlfn.XLOOKUP(T1028,Vegalengdir[Texti],INDIRECT("Vegalengdir["&amp;'Upplýsingar um umsækjanda'!$B$10&amp;"]"),0%,0)))</f>
        <v/>
      </c>
      <c r="V1028" s="72" t="str">
        <f t="shared" si="16"/>
        <v/>
      </c>
    </row>
    <row r="1029" spans="1:22" x14ac:dyDescent="0.25">
      <c r="A1029" s="47"/>
      <c r="B1029" s="47"/>
      <c r="C1029" s="47"/>
      <c r="D1029" s="117"/>
      <c r="E1029" s="47"/>
      <c r="F1029" s="37"/>
      <c r="G1029" s="47"/>
      <c r="H1029" s="37"/>
      <c r="I1029" s="37"/>
      <c r="J1029" s="51"/>
      <c r="K1029" s="51"/>
      <c r="L1029" s="51"/>
      <c r="M1029" s="51"/>
      <c r="N1029" s="51"/>
      <c r="O1029" s="51"/>
      <c r="P1029" s="51"/>
      <c r="R1029" s="38" t="s">
        <v>450</v>
      </c>
      <c r="S1029" s="38" t="str" cm="1">
        <f t="array" ref="S1029">_xlfn.XLOOKUP(R1029,INDEX(Flettilisti,,1),INDEX(Flettilisti,,2),,0)</f>
        <v>Vantar flokkun</v>
      </c>
      <c r="T1029" s="38" t="str">
        <f>IF(ISBLANK(M1029),"",IF(M1029&lt;Gögn!$J$2,Gögn!$K$2,IF(M1029&gt;Gögn!$J$4,Gögn!$K$4,Gögn!$K$3)))</f>
        <v/>
      </c>
      <c r="U1029" s="49" t="str" cm="1">
        <f t="array" aca="1" ref="U1029" ca="1">IF(ISBLANK(A1029),"",IF(S1029="Styrkhæft",_xlfn.XLOOKUP(T1029,Vegalengdir[Texti],INDIRECT("Vegalengdir["&amp;'Upplýsingar um umsækjanda'!$B$10&amp;"]"),0%,0)))</f>
        <v/>
      </c>
      <c r="V1029" s="72" t="str">
        <f t="shared" si="16"/>
        <v/>
      </c>
    </row>
    <row r="1030" spans="1:22" x14ac:dyDescent="0.25">
      <c r="A1030" s="47"/>
      <c r="B1030" s="47"/>
      <c r="C1030" s="47"/>
      <c r="D1030" s="117"/>
      <c r="E1030" s="47"/>
      <c r="F1030" s="37"/>
      <c r="G1030" s="47"/>
      <c r="H1030" s="37"/>
      <c r="I1030" s="37"/>
      <c r="J1030" s="51"/>
      <c r="K1030" s="51"/>
      <c r="L1030" s="51"/>
      <c r="M1030" s="51"/>
      <c r="N1030" s="51"/>
      <c r="O1030" s="51"/>
      <c r="P1030" s="51"/>
      <c r="R1030" s="38" t="s">
        <v>450</v>
      </c>
      <c r="S1030" s="38" t="str" cm="1">
        <f t="array" ref="S1030">_xlfn.XLOOKUP(R1030,INDEX(Flettilisti,,1),INDEX(Flettilisti,,2),,0)</f>
        <v>Vantar flokkun</v>
      </c>
      <c r="T1030" s="38" t="str">
        <f>IF(ISBLANK(M1030),"",IF(M1030&lt;Gögn!$J$2,Gögn!$K$2,IF(M1030&gt;Gögn!$J$4,Gögn!$K$4,Gögn!$K$3)))</f>
        <v/>
      </c>
      <c r="U1030" s="49" t="str" cm="1">
        <f t="array" aca="1" ref="U1030" ca="1">IF(ISBLANK(A1030),"",IF(S1030="Styrkhæft",_xlfn.XLOOKUP(T1030,Vegalengdir[Texti],INDIRECT("Vegalengdir["&amp;'Upplýsingar um umsækjanda'!$B$10&amp;"]"),0%,0)))</f>
        <v/>
      </c>
      <c r="V1030" s="72" t="str">
        <f t="shared" si="16"/>
        <v/>
      </c>
    </row>
    <row r="1031" spans="1:22" x14ac:dyDescent="0.25">
      <c r="A1031" s="47"/>
      <c r="B1031" s="47"/>
      <c r="C1031" s="47"/>
      <c r="D1031" s="117"/>
      <c r="E1031" s="47"/>
      <c r="F1031" s="37"/>
      <c r="G1031" s="47"/>
      <c r="H1031" s="37"/>
      <c r="I1031" s="37"/>
      <c r="J1031" s="51"/>
      <c r="K1031" s="51"/>
      <c r="L1031" s="51"/>
      <c r="M1031" s="51"/>
      <c r="N1031" s="51"/>
      <c r="O1031" s="51"/>
      <c r="P1031" s="51"/>
      <c r="R1031" s="38" t="s">
        <v>450</v>
      </c>
      <c r="S1031" s="38" t="str" cm="1">
        <f t="array" ref="S1031">_xlfn.XLOOKUP(R1031,INDEX(Flettilisti,,1),INDEX(Flettilisti,,2),,0)</f>
        <v>Vantar flokkun</v>
      </c>
      <c r="T1031" s="38" t="str">
        <f>IF(ISBLANK(M1031),"",IF(M1031&lt;Gögn!$J$2,Gögn!$K$2,IF(M1031&gt;Gögn!$J$4,Gögn!$K$4,Gögn!$K$3)))</f>
        <v/>
      </c>
      <c r="U1031" s="49" t="str" cm="1">
        <f t="array" aca="1" ref="U1031" ca="1">IF(ISBLANK(A1031),"",IF(S1031="Styrkhæft",_xlfn.XLOOKUP(T1031,Vegalengdir[Texti],INDIRECT("Vegalengdir["&amp;'Upplýsingar um umsækjanda'!$B$10&amp;"]"),0%,0)))</f>
        <v/>
      </c>
      <c r="V1031" s="72" t="str">
        <f t="shared" si="16"/>
        <v/>
      </c>
    </row>
    <row r="1032" spans="1:22" x14ac:dyDescent="0.25">
      <c r="A1032" s="47"/>
      <c r="B1032" s="47"/>
      <c r="C1032" s="47"/>
      <c r="D1032" s="117"/>
      <c r="E1032" s="47"/>
      <c r="F1032" s="37"/>
      <c r="G1032" s="47"/>
      <c r="H1032" s="37"/>
      <c r="I1032" s="37"/>
      <c r="J1032" s="51"/>
      <c r="K1032" s="51"/>
      <c r="L1032" s="51"/>
      <c r="M1032" s="51"/>
      <c r="N1032" s="51"/>
      <c r="O1032" s="51"/>
      <c r="P1032" s="51"/>
      <c r="R1032" s="38" t="s">
        <v>450</v>
      </c>
      <c r="S1032" s="38" t="str" cm="1">
        <f t="array" ref="S1032">_xlfn.XLOOKUP(R1032,INDEX(Flettilisti,,1),INDEX(Flettilisti,,2),,0)</f>
        <v>Vantar flokkun</v>
      </c>
      <c r="T1032" s="38" t="str">
        <f>IF(ISBLANK(M1032),"",IF(M1032&lt;Gögn!$J$2,Gögn!$K$2,IF(M1032&gt;Gögn!$J$4,Gögn!$K$4,Gögn!$K$3)))</f>
        <v/>
      </c>
      <c r="U1032" s="49" t="str" cm="1">
        <f t="array" aca="1" ref="U1032" ca="1">IF(ISBLANK(A1032),"",IF(S1032="Styrkhæft",_xlfn.XLOOKUP(T1032,Vegalengdir[Texti],INDIRECT("Vegalengdir["&amp;'Upplýsingar um umsækjanda'!$B$10&amp;"]"),0%,0)))</f>
        <v/>
      </c>
      <c r="V1032" s="72" t="str">
        <f t="shared" si="16"/>
        <v/>
      </c>
    </row>
    <row r="1033" spans="1:22" x14ac:dyDescent="0.25">
      <c r="A1033" s="47"/>
      <c r="B1033" s="47"/>
      <c r="C1033" s="47"/>
      <c r="D1033" s="117"/>
      <c r="E1033" s="47"/>
      <c r="F1033" s="37"/>
      <c r="G1033" s="47"/>
      <c r="H1033" s="37"/>
      <c r="I1033" s="37"/>
      <c r="J1033" s="51"/>
      <c r="K1033" s="51"/>
      <c r="L1033" s="51"/>
      <c r="M1033" s="51"/>
      <c r="N1033" s="51"/>
      <c r="O1033" s="51"/>
      <c r="P1033" s="51"/>
      <c r="R1033" s="38" t="s">
        <v>450</v>
      </c>
      <c r="S1033" s="38" t="str" cm="1">
        <f t="array" ref="S1033">_xlfn.XLOOKUP(R1033,INDEX(Flettilisti,,1),INDEX(Flettilisti,,2),,0)</f>
        <v>Vantar flokkun</v>
      </c>
      <c r="T1033" s="38" t="str">
        <f>IF(ISBLANK(M1033),"",IF(M1033&lt;Gögn!$J$2,Gögn!$K$2,IF(M1033&gt;Gögn!$J$4,Gögn!$K$4,Gögn!$K$3)))</f>
        <v/>
      </c>
      <c r="U1033" s="49" t="str" cm="1">
        <f t="array" aca="1" ref="U1033" ca="1">IF(ISBLANK(A1033),"",IF(S1033="Styrkhæft",_xlfn.XLOOKUP(T1033,Vegalengdir[Texti],INDIRECT("Vegalengdir["&amp;'Upplýsingar um umsækjanda'!$B$10&amp;"]"),0%,0)))</f>
        <v/>
      </c>
      <c r="V1033" s="72" t="str">
        <f t="shared" si="16"/>
        <v/>
      </c>
    </row>
    <row r="1034" spans="1:22" x14ac:dyDescent="0.25">
      <c r="A1034" s="47"/>
      <c r="B1034" s="47"/>
      <c r="C1034" s="47"/>
      <c r="D1034" s="117"/>
      <c r="E1034" s="47"/>
      <c r="F1034" s="37"/>
      <c r="G1034" s="47"/>
      <c r="H1034" s="37"/>
      <c r="I1034" s="37"/>
      <c r="J1034" s="51"/>
      <c r="K1034" s="51"/>
      <c r="L1034" s="51"/>
      <c r="M1034" s="51"/>
      <c r="N1034" s="51"/>
      <c r="O1034" s="51"/>
      <c r="P1034" s="51"/>
      <c r="R1034" s="38" t="s">
        <v>450</v>
      </c>
      <c r="S1034" s="38" t="str" cm="1">
        <f t="array" ref="S1034">_xlfn.XLOOKUP(R1034,INDEX(Flettilisti,,1),INDEX(Flettilisti,,2),,0)</f>
        <v>Vantar flokkun</v>
      </c>
      <c r="T1034" s="38" t="str">
        <f>IF(ISBLANK(M1034),"",IF(M1034&lt;Gögn!$J$2,Gögn!$K$2,IF(M1034&gt;Gögn!$J$4,Gögn!$K$4,Gögn!$K$3)))</f>
        <v/>
      </c>
      <c r="U1034" s="49" t="str" cm="1">
        <f t="array" aca="1" ref="U1034" ca="1">IF(ISBLANK(A1034),"",IF(S1034="Styrkhæft",_xlfn.XLOOKUP(T1034,Vegalengdir[Texti],INDIRECT("Vegalengdir["&amp;'Upplýsingar um umsækjanda'!$B$10&amp;"]"),0%,0)))</f>
        <v/>
      </c>
      <c r="V1034" s="72" t="str">
        <f t="shared" si="16"/>
        <v/>
      </c>
    </row>
    <row r="1035" spans="1:22" x14ac:dyDescent="0.25">
      <c r="A1035" s="47"/>
      <c r="B1035" s="47"/>
      <c r="C1035" s="47"/>
      <c r="D1035" s="117"/>
      <c r="E1035" s="47"/>
      <c r="F1035" s="37"/>
      <c r="G1035" s="47"/>
      <c r="H1035" s="37"/>
      <c r="I1035" s="37"/>
      <c r="J1035" s="51"/>
      <c r="K1035" s="51"/>
      <c r="L1035" s="51"/>
      <c r="M1035" s="51"/>
      <c r="N1035" s="51"/>
      <c r="O1035" s="51"/>
      <c r="P1035" s="51"/>
      <c r="R1035" s="38" t="s">
        <v>450</v>
      </c>
      <c r="S1035" s="38" t="str" cm="1">
        <f t="array" ref="S1035">_xlfn.XLOOKUP(R1035,INDEX(Flettilisti,,1),INDEX(Flettilisti,,2),,0)</f>
        <v>Vantar flokkun</v>
      </c>
      <c r="T1035" s="38" t="str">
        <f>IF(ISBLANK(M1035),"",IF(M1035&lt;Gögn!$J$2,Gögn!$K$2,IF(M1035&gt;Gögn!$J$4,Gögn!$K$4,Gögn!$K$3)))</f>
        <v/>
      </c>
      <c r="U1035" s="49" t="str" cm="1">
        <f t="array" aca="1" ref="U1035" ca="1">IF(ISBLANK(A1035),"",IF(S1035="Styrkhæft",_xlfn.XLOOKUP(T1035,Vegalengdir[Texti],INDIRECT("Vegalengdir["&amp;'Upplýsingar um umsækjanda'!$B$10&amp;"]"),0%,0)))</f>
        <v/>
      </c>
      <c r="V1035" s="72" t="str">
        <f t="shared" si="16"/>
        <v/>
      </c>
    </row>
    <row r="1036" spans="1:22" x14ac:dyDescent="0.25">
      <c r="A1036" s="47"/>
      <c r="B1036" s="47"/>
      <c r="C1036" s="47"/>
      <c r="D1036" s="117"/>
      <c r="E1036" s="47"/>
      <c r="F1036" s="37"/>
      <c r="G1036" s="47"/>
      <c r="H1036" s="37"/>
      <c r="I1036" s="37"/>
      <c r="J1036" s="51"/>
      <c r="K1036" s="51"/>
      <c r="L1036" s="51"/>
      <c r="M1036" s="51"/>
      <c r="N1036" s="51"/>
      <c r="O1036" s="51"/>
      <c r="P1036" s="51"/>
      <c r="R1036" s="38" t="s">
        <v>450</v>
      </c>
      <c r="S1036" s="38" t="str" cm="1">
        <f t="array" ref="S1036">_xlfn.XLOOKUP(R1036,INDEX(Flettilisti,,1),INDEX(Flettilisti,,2),,0)</f>
        <v>Vantar flokkun</v>
      </c>
      <c r="T1036" s="38" t="str">
        <f>IF(ISBLANK(M1036),"",IF(M1036&lt;Gögn!$J$2,Gögn!$K$2,IF(M1036&gt;Gögn!$J$4,Gögn!$K$4,Gögn!$K$3)))</f>
        <v/>
      </c>
      <c r="U1036" s="49" t="str" cm="1">
        <f t="array" aca="1" ref="U1036" ca="1">IF(ISBLANK(A1036),"",IF(S1036="Styrkhæft",_xlfn.XLOOKUP(T1036,Vegalengdir[Texti],INDIRECT("Vegalengdir["&amp;'Upplýsingar um umsækjanda'!$B$10&amp;"]"),0%,0)))</f>
        <v/>
      </c>
      <c r="V1036" s="72" t="str">
        <f t="shared" si="16"/>
        <v/>
      </c>
    </row>
    <row r="1037" spans="1:22" x14ac:dyDescent="0.25">
      <c r="A1037" s="47"/>
      <c r="B1037" s="47"/>
      <c r="C1037" s="47"/>
      <c r="D1037" s="117"/>
      <c r="E1037" s="47"/>
      <c r="F1037" s="37"/>
      <c r="G1037" s="47"/>
      <c r="H1037" s="37"/>
      <c r="I1037" s="37"/>
      <c r="J1037" s="51"/>
      <c r="K1037" s="51"/>
      <c r="L1037" s="51"/>
      <c r="M1037" s="51"/>
      <c r="N1037" s="51"/>
      <c r="O1037" s="51"/>
      <c r="P1037" s="51"/>
      <c r="R1037" s="38" t="s">
        <v>450</v>
      </c>
      <c r="S1037" s="38" t="str" cm="1">
        <f t="array" ref="S1037">_xlfn.XLOOKUP(R1037,INDEX(Flettilisti,,1),INDEX(Flettilisti,,2),,0)</f>
        <v>Vantar flokkun</v>
      </c>
      <c r="T1037" s="38" t="str">
        <f>IF(ISBLANK(M1037),"",IF(M1037&lt;Gögn!$J$2,Gögn!$K$2,IF(M1037&gt;Gögn!$J$4,Gögn!$K$4,Gögn!$K$3)))</f>
        <v/>
      </c>
      <c r="U1037" s="49" t="str" cm="1">
        <f t="array" aca="1" ref="U1037" ca="1">IF(ISBLANK(A1037),"",IF(S1037="Styrkhæft",_xlfn.XLOOKUP(T1037,Vegalengdir[Texti],INDIRECT("Vegalengdir["&amp;'Upplýsingar um umsækjanda'!$B$10&amp;"]"),0%,0)))</f>
        <v/>
      </c>
      <c r="V1037" s="72" t="str">
        <f t="shared" si="16"/>
        <v/>
      </c>
    </row>
    <row r="1038" spans="1:22" x14ac:dyDescent="0.25">
      <c r="A1038" s="47"/>
      <c r="B1038" s="47"/>
      <c r="C1038" s="47"/>
      <c r="D1038" s="117"/>
      <c r="E1038" s="47"/>
      <c r="F1038" s="37"/>
      <c r="G1038" s="47"/>
      <c r="H1038" s="37"/>
      <c r="I1038" s="37"/>
      <c r="J1038" s="51"/>
      <c r="K1038" s="51"/>
      <c r="L1038" s="51"/>
      <c r="M1038" s="51"/>
      <c r="N1038" s="51"/>
      <c r="O1038" s="51"/>
      <c r="P1038" s="51"/>
      <c r="R1038" s="38" t="s">
        <v>450</v>
      </c>
      <c r="S1038" s="38" t="str" cm="1">
        <f t="array" ref="S1038">_xlfn.XLOOKUP(R1038,INDEX(Flettilisti,,1),INDEX(Flettilisti,,2),,0)</f>
        <v>Vantar flokkun</v>
      </c>
      <c r="T1038" s="38" t="str">
        <f>IF(ISBLANK(M1038),"",IF(M1038&lt;Gögn!$J$2,Gögn!$K$2,IF(M1038&gt;Gögn!$J$4,Gögn!$K$4,Gögn!$K$3)))</f>
        <v/>
      </c>
      <c r="U1038" s="49" t="str" cm="1">
        <f t="array" aca="1" ref="U1038" ca="1">IF(ISBLANK(A1038),"",IF(S1038="Styrkhæft",_xlfn.XLOOKUP(T1038,Vegalengdir[Texti],INDIRECT("Vegalengdir["&amp;'Upplýsingar um umsækjanda'!$B$10&amp;"]"),0%,0)))</f>
        <v/>
      </c>
      <c r="V1038" s="72" t="str">
        <f t="shared" si="16"/>
        <v/>
      </c>
    </row>
    <row r="1039" spans="1:22" x14ac:dyDescent="0.25">
      <c r="A1039" s="47"/>
      <c r="B1039" s="47"/>
      <c r="C1039" s="47"/>
      <c r="D1039" s="117"/>
      <c r="E1039" s="47"/>
      <c r="F1039" s="37"/>
      <c r="G1039" s="47"/>
      <c r="H1039" s="37"/>
      <c r="I1039" s="37"/>
      <c r="J1039" s="51"/>
      <c r="K1039" s="51"/>
      <c r="L1039" s="51"/>
      <c r="M1039" s="51"/>
      <c r="N1039" s="51"/>
      <c r="O1039" s="51"/>
      <c r="P1039" s="51"/>
      <c r="R1039" s="38" t="s">
        <v>450</v>
      </c>
      <c r="S1039" s="38" t="str" cm="1">
        <f t="array" ref="S1039">_xlfn.XLOOKUP(R1039,INDEX(Flettilisti,,1),INDEX(Flettilisti,,2),,0)</f>
        <v>Vantar flokkun</v>
      </c>
      <c r="T1039" s="38" t="str">
        <f>IF(ISBLANK(M1039),"",IF(M1039&lt;Gögn!$J$2,Gögn!$K$2,IF(M1039&gt;Gögn!$J$4,Gögn!$K$4,Gögn!$K$3)))</f>
        <v/>
      </c>
      <c r="U1039" s="49" t="str" cm="1">
        <f t="array" aca="1" ref="U1039" ca="1">IF(ISBLANK(A1039),"",IF(S1039="Styrkhæft",_xlfn.XLOOKUP(T1039,Vegalengdir[Texti],INDIRECT("Vegalengdir["&amp;'Upplýsingar um umsækjanda'!$B$10&amp;"]"),0%,0)))</f>
        <v/>
      </c>
      <c r="V1039" s="72" t="str">
        <f t="shared" si="16"/>
        <v/>
      </c>
    </row>
    <row r="1040" spans="1:22" x14ac:dyDescent="0.25">
      <c r="A1040" s="47"/>
      <c r="B1040" s="47"/>
      <c r="C1040" s="47"/>
      <c r="D1040" s="117"/>
      <c r="E1040" s="47"/>
      <c r="F1040" s="37"/>
      <c r="G1040" s="47"/>
      <c r="H1040" s="37"/>
      <c r="I1040" s="37"/>
      <c r="J1040" s="51"/>
      <c r="K1040" s="51"/>
      <c r="L1040" s="51"/>
      <c r="M1040" s="51"/>
      <c r="N1040" s="51"/>
      <c r="O1040" s="51"/>
      <c r="P1040" s="51"/>
      <c r="R1040" s="38" t="s">
        <v>450</v>
      </c>
      <c r="S1040" s="38" t="str" cm="1">
        <f t="array" ref="S1040">_xlfn.XLOOKUP(R1040,INDEX(Flettilisti,,1),INDEX(Flettilisti,,2),,0)</f>
        <v>Vantar flokkun</v>
      </c>
      <c r="T1040" s="38" t="str">
        <f>IF(ISBLANK(M1040),"",IF(M1040&lt;Gögn!$J$2,Gögn!$K$2,IF(M1040&gt;Gögn!$J$4,Gögn!$K$4,Gögn!$K$3)))</f>
        <v/>
      </c>
      <c r="U1040" s="49" t="str" cm="1">
        <f t="array" aca="1" ref="U1040" ca="1">IF(ISBLANK(A1040),"",IF(S1040="Styrkhæft",_xlfn.XLOOKUP(T1040,Vegalengdir[Texti],INDIRECT("Vegalengdir["&amp;'Upplýsingar um umsækjanda'!$B$10&amp;"]"),0%,0)))</f>
        <v/>
      </c>
      <c r="V1040" s="72" t="str">
        <f t="shared" si="16"/>
        <v/>
      </c>
    </row>
    <row r="1041" spans="1:22" x14ac:dyDescent="0.25">
      <c r="A1041" s="47"/>
      <c r="B1041" s="47"/>
      <c r="C1041" s="47"/>
      <c r="D1041" s="117"/>
      <c r="E1041" s="47"/>
      <c r="F1041" s="37"/>
      <c r="G1041" s="47"/>
      <c r="H1041" s="37"/>
      <c r="I1041" s="37"/>
      <c r="J1041" s="51"/>
      <c r="K1041" s="51"/>
      <c r="L1041" s="51"/>
      <c r="M1041" s="51"/>
      <c r="N1041" s="51"/>
      <c r="O1041" s="51"/>
      <c r="P1041" s="51"/>
      <c r="R1041" s="38" t="s">
        <v>450</v>
      </c>
      <c r="S1041" s="38" t="str" cm="1">
        <f t="array" ref="S1041">_xlfn.XLOOKUP(R1041,INDEX(Flettilisti,,1),INDEX(Flettilisti,,2),,0)</f>
        <v>Vantar flokkun</v>
      </c>
      <c r="T1041" s="38" t="str">
        <f>IF(ISBLANK(M1041),"",IF(M1041&lt;Gögn!$J$2,Gögn!$K$2,IF(M1041&gt;Gögn!$J$4,Gögn!$K$4,Gögn!$K$3)))</f>
        <v/>
      </c>
      <c r="U1041" s="49" t="str" cm="1">
        <f t="array" aca="1" ref="U1041" ca="1">IF(ISBLANK(A1041),"",IF(S1041="Styrkhæft",_xlfn.XLOOKUP(T1041,Vegalengdir[Texti],INDIRECT("Vegalengdir["&amp;'Upplýsingar um umsækjanda'!$B$10&amp;"]"),0%,0)))</f>
        <v/>
      </c>
      <c r="V1041" s="72" t="str">
        <f t="shared" si="16"/>
        <v/>
      </c>
    </row>
    <row r="1042" spans="1:22" x14ac:dyDescent="0.25">
      <c r="A1042" s="47"/>
      <c r="B1042" s="47"/>
      <c r="C1042" s="47"/>
      <c r="D1042" s="117"/>
      <c r="E1042" s="47"/>
      <c r="F1042" s="37"/>
      <c r="G1042" s="47"/>
      <c r="H1042" s="37"/>
      <c r="I1042" s="37"/>
      <c r="J1042" s="51"/>
      <c r="K1042" s="51"/>
      <c r="L1042" s="51"/>
      <c r="M1042" s="51"/>
      <c r="N1042" s="51"/>
      <c r="O1042" s="51"/>
      <c r="P1042" s="51"/>
      <c r="R1042" s="38" t="s">
        <v>450</v>
      </c>
      <c r="S1042" s="38" t="str" cm="1">
        <f t="array" ref="S1042">_xlfn.XLOOKUP(R1042,INDEX(Flettilisti,,1),INDEX(Flettilisti,,2),,0)</f>
        <v>Vantar flokkun</v>
      </c>
      <c r="T1042" s="38" t="str">
        <f>IF(ISBLANK(M1042),"",IF(M1042&lt;Gögn!$J$2,Gögn!$K$2,IF(M1042&gt;Gögn!$J$4,Gögn!$K$4,Gögn!$K$3)))</f>
        <v/>
      </c>
      <c r="U1042" s="49" t="str" cm="1">
        <f t="array" aca="1" ref="U1042" ca="1">IF(ISBLANK(A1042),"",IF(S1042="Styrkhæft",_xlfn.XLOOKUP(T1042,Vegalengdir[Texti],INDIRECT("Vegalengdir["&amp;'Upplýsingar um umsækjanda'!$B$10&amp;"]"),0%,0)))</f>
        <v/>
      </c>
      <c r="V1042" s="72" t="str">
        <f t="shared" si="16"/>
        <v/>
      </c>
    </row>
    <row r="1043" spans="1:22" x14ac:dyDescent="0.25">
      <c r="A1043" s="47"/>
      <c r="B1043" s="47"/>
      <c r="C1043" s="47"/>
      <c r="D1043" s="117"/>
      <c r="E1043" s="47"/>
      <c r="F1043" s="37"/>
      <c r="G1043" s="47"/>
      <c r="H1043" s="37"/>
      <c r="I1043" s="37"/>
      <c r="J1043" s="51"/>
      <c r="K1043" s="51"/>
      <c r="L1043" s="51"/>
      <c r="M1043" s="51"/>
      <c r="N1043" s="51"/>
      <c r="O1043" s="51"/>
      <c r="P1043" s="51"/>
      <c r="R1043" s="38" t="s">
        <v>450</v>
      </c>
      <c r="S1043" s="38" t="str" cm="1">
        <f t="array" ref="S1043">_xlfn.XLOOKUP(R1043,INDEX(Flettilisti,,1),INDEX(Flettilisti,,2),,0)</f>
        <v>Vantar flokkun</v>
      </c>
      <c r="T1043" s="38" t="str">
        <f>IF(ISBLANK(M1043),"",IF(M1043&lt;Gögn!$J$2,Gögn!$K$2,IF(M1043&gt;Gögn!$J$4,Gögn!$K$4,Gögn!$K$3)))</f>
        <v/>
      </c>
      <c r="U1043" s="49" t="str" cm="1">
        <f t="array" aca="1" ref="U1043" ca="1">IF(ISBLANK(A1043),"",IF(S1043="Styrkhæft",_xlfn.XLOOKUP(T1043,Vegalengdir[Texti],INDIRECT("Vegalengdir["&amp;'Upplýsingar um umsækjanda'!$B$10&amp;"]"),0%,0)))</f>
        <v/>
      </c>
      <c r="V1043" s="72" t="str">
        <f t="shared" si="16"/>
        <v/>
      </c>
    </row>
    <row r="1044" spans="1:22" x14ac:dyDescent="0.25">
      <c r="A1044" s="47"/>
      <c r="B1044" s="47"/>
      <c r="C1044" s="47"/>
      <c r="D1044" s="117"/>
      <c r="E1044" s="47"/>
      <c r="F1044" s="37"/>
      <c r="G1044" s="47"/>
      <c r="H1044" s="37"/>
      <c r="I1044" s="37"/>
      <c r="J1044" s="51"/>
      <c r="K1044" s="51"/>
      <c r="L1044" s="51"/>
      <c r="M1044" s="51"/>
      <c r="N1044" s="51"/>
      <c r="O1044" s="51"/>
      <c r="P1044" s="51"/>
      <c r="R1044" s="38" t="s">
        <v>450</v>
      </c>
      <c r="S1044" s="38" t="str" cm="1">
        <f t="array" ref="S1044">_xlfn.XLOOKUP(R1044,INDEX(Flettilisti,,1),INDEX(Flettilisti,,2),,0)</f>
        <v>Vantar flokkun</v>
      </c>
      <c r="T1044" s="38" t="str">
        <f>IF(ISBLANK(M1044),"",IF(M1044&lt;Gögn!$J$2,Gögn!$K$2,IF(M1044&gt;Gögn!$J$4,Gögn!$K$4,Gögn!$K$3)))</f>
        <v/>
      </c>
      <c r="U1044" s="49" t="str" cm="1">
        <f t="array" aca="1" ref="U1044" ca="1">IF(ISBLANK(A1044),"",IF(S1044="Styrkhæft",_xlfn.XLOOKUP(T1044,Vegalengdir[Texti],INDIRECT("Vegalengdir["&amp;'Upplýsingar um umsækjanda'!$B$10&amp;"]"),0%,0)))</f>
        <v/>
      </c>
      <c r="V1044" s="72" t="str">
        <f t="shared" si="16"/>
        <v/>
      </c>
    </row>
    <row r="1045" spans="1:22" x14ac:dyDescent="0.25">
      <c r="A1045" s="47"/>
      <c r="B1045" s="47"/>
      <c r="C1045" s="47"/>
      <c r="D1045" s="117"/>
      <c r="E1045" s="47"/>
      <c r="F1045" s="37"/>
      <c r="G1045" s="47"/>
      <c r="H1045" s="37"/>
      <c r="I1045" s="37"/>
      <c r="J1045" s="51"/>
      <c r="K1045" s="51"/>
      <c r="L1045" s="51"/>
      <c r="M1045" s="51"/>
      <c r="N1045" s="51"/>
      <c r="O1045" s="51"/>
      <c r="P1045" s="51"/>
      <c r="R1045" s="38" t="s">
        <v>450</v>
      </c>
      <c r="S1045" s="38" t="str" cm="1">
        <f t="array" ref="S1045">_xlfn.XLOOKUP(R1045,INDEX(Flettilisti,,1),INDEX(Flettilisti,,2),,0)</f>
        <v>Vantar flokkun</v>
      </c>
      <c r="T1045" s="38" t="str">
        <f>IF(ISBLANK(M1045),"",IF(M1045&lt;Gögn!$J$2,Gögn!$K$2,IF(M1045&gt;Gögn!$J$4,Gögn!$K$4,Gögn!$K$3)))</f>
        <v/>
      </c>
      <c r="U1045" s="49" t="str" cm="1">
        <f t="array" aca="1" ref="U1045" ca="1">IF(ISBLANK(A1045),"",IF(S1045="Styrkhæft",_xlfn.XLOOKUP(T1045,Vegalengdir[Texti],INDIRECT("Vegalengdir["&amp;'Upplýsingar um umsækjanda'!$B$10&amp;"]"),0%,0)))</f>
        <v/>
      </c>
      <c r="V1045" s="72" t="str">
        <f t="shared" si="16"/>
        <v/>
      </c>
    </row>
    <row r="1046" spans="1:22" x14ac:dyDescent="0.25">
      <c r="A1046" s="47"/>
      <c r="B1046" s="47"/>
      <c r="C1046" s="47"/>
      <c r="D1046" s="117"/>
      <c r="E1046" s="47"/>
      <c r="F1046" s="37"/>
      <c r="G1046" s="47"/>
      <c r="H1046" s="37"/>
      <c r="I1046" s="37"/>
      <c r="J1046" s="51"/>
      <c r="K1046" s="51"/>
      <c r="L1046" s="51"/>
      <c r="M1046" s="51"/>
      <c r="N1046" s="51"/>
      <c r="O1046" s="51"/>
      <c r="P1046" s="51"/>
      <c r="R1046" s="38" t="s">
        <v>450</v>
      </c>
      <c r="S1046" s="38" t="str" cm="1">
        <f t="array" ref="S1046">_xlfn.XLOOKUP(R1046,INDEX(Flettilisti,,1),INDEX(Flettilisti,,2),,0)</f>
        <v>Vantar flokkun</v>
      </c>
      <c r="T1046" s="38" t="str">
        <f>IF(ISBLANK(M1046),"",IF(M1046&lt;Gögn!$J$2,Gögn!$K$2,IF(M1046&gt;Gögn!$J$4,Gögn!$K$4,Gögn!$K$3)))</f>
        <v/>
      </c>
      <c r="U1046" s="49" t="str" cm="1">
        <f t="array" aca="1" ref="U1046" ca="1">IF(ISBLANK(A1046),"",IF(S1046="Styrkhæft",_xlfn.XLOOKUP(T1046,Vegalengdir[Texti],INDIRECT("Vegalengdir["&amp;'Upplýsingar um umsækjanda'!$B$10&amp;"]"),0%,0)))</f>
        <v/>
      </c>
      <c r="V1046" s="72" t="str">
        <f t="shared" si="16"/>
        <v/>
      </c>
    </row>
    <row r="1047" spans="1:22" x14ac:dyDescent="0.25">
      <c r="A1047" s="47"/>
      <c r="B1047" s="47"/>
      <c r="C1047" s="47"/>
      <c r="D1047" s="117"/>
      <c r="E1047" s="47"/>
      <c r="F1047" s="37"/>
      <c r="G1047" s="47"/>
      <c r="H1047" s="37"/>
      <c r="I1047" s="37"/>
      <c r="J1047" s="51"/>
      <c r="K1047" s="51"/>
      <c r="L1047" s="51"/>
      <c r="M1047" s="51"/>
      <c r="N1047" s="51"/>
      <c r="O1047" s="51"/>
      <c r="P1047" s="51"/>
      <c r="R1047" s="38" t="s">
        <v>450</v>
      </c>
      <c r="S1047" s="38" t="str" cm="1">
        <f t="array" ref="S1047">_xlfn.XLOOKUP(R1047,INDEX(Flettilisti,,1),INDEX(Flettilisti,,2),,0)</f>
        <v>Vantar flokkun</v>
      </c>
      <c r="T1047" s="38" t="str">
        <f>IF(ISBLANK(M1047),"",IF(M1047&lt;Gögn!$J$2,Gögn!$K$2,IF(M1047&gt;Gögn!$J$4,Gögn!$K$4,Gögn!$K$3)))</f>
        <v/>
      </c>
      <c r="U1047" s="49" t="str" cm="1">
        <f t="array" aca="1" ref="U1047" ca="1">IF(ISBLANK(A1047),"",IF(S1047="Styrkhæft",_xlfn.XLOOKUP(T1047,Vegalengdir[Texti],INDIRECT("Vegalengdir["&amp;'Upplýsingar um umsækjanda'!$B$10&amp;"]"),0%,0)))</f>
        <v/>
      </c>
      <c r="V1047" s="72" t="str">
        <f t="shared" si="16"/>
        <v/>
      </c>
    </row>
    <row r="1048" spans="1:22" x14ac:dyDescent="0.25">
      <c r="A1048" s="47"/>
      <c r="B1048" s="47"/>
      <c r="C1048" s="47"/>
      <c r="D1048" s="117"/>
      <c r="E1048" s="47"/>
      <c r="F1048" s="37"/>
      <c r="G1048" s="47"/>
      <c r="H1048" s="37"/>
      <c r="I1048" s="37"/>
      <c r="J1048" s="51"/>
      <c r="K1048" s="51"/>
      <c r="L1048" s="51"/>
      <c r="M1048" s="51"/>
      <c r="N1048" s="51"/>
      <c r="O1048" s="51"/>
      <c r="P1048" s="51"/>
      <c r="R1048" s="38" t="s">
        <v>450</v>
      </c>
      <c r="S1048" s="38" t="str" cm="1">
        <f t="array" ref="S1048">_xlfn.XLOOKUP(R1048,INDEX(Flettilisti,,1),INDEX(Flettilisti,,2),,0)</f>
        <v>Vantar flokkun</v>
      </c>
      <c r="T1048" s="38" t="str">
        <f>IF(ISBLANK(M1048),"",IF(M1048&lt;Gögn!$J$2,Gögn!$K$2,IF(M1048&gt;Gögn!$J$4,Gögn!$K$4,Gögn!$K$3)))</f>
        <v/>
      </c>
      <c r="U1048" s="49" t="str" cm="1">
        <f t="array" aca="1" ref="U1048" ca="1">IF(ISBLANK(A1048),"",IF(S1048="Styrkhæft",_xlfn.XLOOKUP(T1048,Vegalengdir[Texti],INDIRECT("Vegalengdir["&amp;'Upplýsingar um umsækjanda'!$B$10&amp;"]"),0%,0)))</f>
        <v/>
      </c>
      <c r="V1048" s="72" t="str">
        <f t="shared" si="16"/>
        <v/>
      </c>
    </row>
    <row r="1049" spans="1:22" x14ac:dyDescent="0.25">
      <c r="A1049" s="47"/>
      <c r="B1049" s="47"/>
      <c r="C1049" s="47"/>
      <c r="D1049" s="117"/>
      <c r="E1049" s="47"/>
      <c r="F1049" s="37"/>
      <c r="G1049" s="47"/>
      <c r="H1049" s="37"/>
      <c r="I1049" s="37"/>
      <c r="J1049" s="51"/>
      <c r="K1049" s="51"/>
      <c r="L1049" s="51"/>
      <c r="M1049" s="51"/>
      <c r="N1049" s="51"/>
      <c r="O1049" s="51"/>
      <c r="P1049" s="51"/>
      <c r="R1049" s="38" t="s">
        <v>450</v>
      </c>
      <c r="S1049" s="38" t="str" cm="1">
        <f t="array" ref="S1049">_xlfn.XLOOKUP(R1049,INDEX(Flettilisti,,1),INDEX(Flettilisti,,2),,0)</f>
        <v>Vantar flokkun</v>
      </c>
      <c r="T1049" s="38" t="str">
        <f>IF(ISBLANK(M1049),"",IF(M1049&lt;Gögn!$J$2,Gögn!$K$2,IF(M1049&gt;Gögn!$J$4,Gögn!$K$4,Gögn!$K$3)))</f>
        <v/>
      </c>
      <c r="U1049" s="49" t="str" cm="1">
        <f t="array" aca="1" ref="U1049" ca="1">IF(ISBLANK(A1049),"",IF(S1049="Styrkhæft",_xlfn.XLOOKUP(T1049,Vegalengdir[Texti],INDIRECT("Vegalengdir["&amp;'Upplýsingar um umsækjanda'!$B$10&amp;"]"),0%,0)))</f>
        <v/>
      </c>
      <c r="V1049" s="72" t="str">
        <f t="shared" si="16"/>
        <v/>
      </c>
    </row>
    <row r="1050" spans="1:22" x14ac:dyDescent="0.25">
      <c r="A1050" s="47"/>
      <c r="B1050" s="47"/>
      <c r="C1050" s="47"/>
      <c r="D1050" s="117"/>
      <c r="E1050" s="47"/>
      <c r="F1050" s="37"/>
      <c r="G1050" s="47"/>
      <c r="H1050" s="37"/>
      <c r="I1050" s="37"/>
      <c r="J1050" s="51"/>
      <c r="K1050" s="51"/>
      <c r="L1050" s="51"/>
      <c r="M1050" s="51"/>
      <c r="N1050" s="51"/>
      <c r="O1050" s="51"/>
      <c r="P1050" s="51"/>
      <c r="R1050" s="38" t="s">
        <v>450</v>
      </c>
      <c r="S1050" s="38" t="str" cm="1">
        <f t="array" ref="S1050">_xlfn.XLOOKUP(R1050,INDEX(Flettilisti,,1),INDEX(Flettilisti,,2),,0)</f>
        <v>Vantar flokkun</v>
      </c>
      <c r="T1050" s="38" t="str">
        <f>IF(ISBLANK(M1050),"",IF(M1050&lt;Gögn!$J$2,Gögn!$K$2,IF(M1050&gt;Gögn!$J$4,Gögn!$K$4,Gögn!$K$3)))</f>
        <v/>
      </c>
      <c r="U1050" s="49" t="str" cm="1">
        <f t="array" aca="1" ref="U1050" ca="1">IF(ISBLANK(A1050),"",IF(S1050="Styrkhæft",_xlfn.XLOOKUP(T1050,Vegalengdir[Texti],INDIRECT("Vegalengdir["&amp;'Upplýsingar um umsækjanda'!$B$10&amp;"]"),0%,0)))</f>
        <v/>
      </c>
      <c r="V1050" s="72" t="str">
        <f t="shared" si="16"/>
        <v/>
      </c>
    </row>
    <row r="1051" spans="1:22" x14ac:dyDescent="0.25">
      <c r="A1051" s="47"/>
      <c r="B1051" s="47"/>
      <c r="C1051" s="47"/>
      <c r="D1051" s="117"/>
      <c r="E1051" s="47"/>
      <c r="F1051" s="37"/>
      <c r="G1051" s="47"/>
      <c r="H1051" s="37"/>
      <c r="I1051" s="37"/>
      <c r="J1051" s="51"/>
      <c r="K1051" s="51"/>
      <c r="L1051" s="51"/>
      <c r="M1051" s="51"/>
      <c r="N1051" s="51"/>
      <c r="O1051" s="51"/>
      <c r="P1051" s="51"/>
      <c r="R1051" s="38" t="s">
        <v>450</v>
      </c>
      <c r="S1051" s="38" t="str" cm="1">
        <f t="array" ref="S1051">_xlfn.XLOOKUP(R1051,INDEX(Flettilisti,,1),INDEX(Flettilisti,,2),,0)</f>
        <v>Vantar flokkun</v>
      </c>
      <c r="T1051" s="38" t="str">
        <f>IF(ISBLANK(M1051),"",IF(M1051&lt;Gögn!$J$2,Gögn!$K$2,IF(M1051&gt;Gögn!$J$4,Gögn!$K$4,Gögn!$K$3)))</f>
        <v/>
      </c>
      <c r="U1051" s="49" t="str" cm="1">
        <f t="array" aca="1" ref="U1051" ca="1">IF(ISBLANK(A1051),"",IF(S1051="Styrkhæft",_xlfn.XLOOKUP(T1051,Vegalengdir[Texti],INDIRECT("Vegalengdir["&amp;'Upplýsingar um umsækjanda'!$B$10&amp;"]"),0%,0)))</f>
        <v/>
      </c>
      <c r="V1051" s="72" t="str">
        <f t="shared" si="16"/>
        <v/>
      </c>
    </row>
    <row r="1052" spans="1:22" x14ac:dyDescent="0.25">
      <c r="A1052" s="47"/>
      <c r="B1052" s="47"/>
      <c r="C1052" s="47"/>
      <c r="D1052" s="117"/>
      <c r="E1052" s="47"/>
      <c r="F1052" s="37"/>
      <c r="G1052" s="47"/>
      <c r="H1052" s="37"/>
      <c r="I1052" s="37"/>
      <c r="J1052" s="51"/>
      <c r="K1052" s="51"/>
      <c r="L1052" s="51"/>
      <c r="M1052" s="51"/>
      <c r="N1052" s="51"/>
      <c r="O1052" s="51"/>
      <c r="P1052" s="51"/>
      <c r="R1052" s="38" t="s">
        <v>450</v>
      </c>
      <c r="S1052" s="38" t="str" cm="1">
        <f t="array" ref="S1052">_xlfn.XLOOKUP(R1052,INDEX(Flettilisti,,1),INDEX(Flettilisti,,2),,0)</f>
        <v>Vantar flokkun</v>
      </c>
      <c r="T1052" s="38" t="str">
        <f>IF(ISBLANK(M1052),"",IF(M1052&lt;Gögn!$J$2,Gögn!$K$2,IF(M1052&gt;Gögn!$J$4,Gögn!$K$4,Gögn!$K$3)))</f>
        <v/>
      </c>
      <c r="U1052" s="49" t="str" cm="1">
        <f t="array" aca="1" ref="U1052" ca="1">IF(ISBLANK(A1052),"",IF(S1052="Styrkhæft",_xlfn.XLOOKUP(T1052,Vegalengdir[Texti],INDIRECT("Vegalengdir["&amp;'Upplýsingar um umsækjanda'!$B$10&amp;"]"),0%,0)))</f>
        <v/>
      </c>
      <c r="V1052" s="72" t="str">
        <f t="shared" si="16"/>
        <v/>
      </c>
    </row>
    <row r="1053" spans="1:22" x14ac:dyDescent="0.25">
      <c r="A1053" s="47"/>
      <c r="B1053" s="47"/>
      <c r="C1053" s="47"/>
      <c r="D1053" s="117"/>
      <c r="E1053" s="47"/>
      <c r="F1053" s="37"/>
      <c r="G1053" s="47"/>
      <c r="H1053" s="37"/>
      <c r="I1053" s="37"/>
      <c r="J1053" s="51"/>
      <c r="K1053" s="51"/>
      <c r="L1053" s="51"/>
      <c r="M1053" s="51"/>
      <c r="N1053" s="51"/>
      <c r="O1053" s="51"/>
      <c r="P1053" s="51"/>
      <c r="R1053" s="38" t="s">
        <v>450</v>
      </c>
      <c r="S1053" s="38" t="str" cm="1">
        <f t="array" ref="S1053">_xlfn.XLOOKUP(R1053,INDEX(Flettilisti,,1),INDEX(Flettilisti,,2),,0)</f>
        <v>Vantar flokkun</v>
      </c>
      <c r="T1053" s="38" t="str">
        <f>IF(ISBLANK(M1053),"",IF(M1053&lt;Gögn!$J$2,Gögn!$K$2,IF(M1053&gt;Gögn!$J$4,Gögn!$K$4,Gögn!$K$3)))</f>
        <v/>
      </c>
      <c r="U1053" s="49" t="str" cm="1">
        <f t="array" aca="1" ref="U1053" ca="1">IF(ISBLANK(A1053),"",IF(S1053="Styrkhæft",_xlfn.XLOOKUP(T1053,Vegalengdir[Texti],INDIRECT("Vegalengdir["&amp;'Upplýsingar um umsækjanda'!$B$10&amp;"]"),0%,0)))</f>
        <v/>
      </c>
      <c r="V1053" s="72" t="str">
        <f t="shared" si="16"/>
        <v/>
      </c>
    </row>
    <row r="1054" spans="1:22" x14ac:dyDescent="0.25">
      <c r="A1054" s="47"/>
      <c r="B1054" s="47"/>
      <c r="C1054" s="47"/>
      <c r="D1054" s="117"/>
      <c r="E1054" s="47"/>
      <c r="F1054" s="37"/>
      <c r="G1054" s="47"/>
      <c r="H1054" s="37"/>
      <c r="I1054" s="37"/>
      <c r="J1054" s="51"/>
      <c r="K1054" s="51"/>
      <c r="L1054" s="51"/>
      <c r="M1054" s="51"/>
      <c r="N1054" s="51"/>
      <c r="O1054" s="51"/>
      <c r="P1054" s="51"/>
      <c r="R1054" s="38" t="s">
        <v>450</v>
      </c>
      <c r="S1054" s="38" t="str" cm="1">
        <f t="array" ref="S1054">_xlfn.XLOOKUP(R1054,INDEX(Flettilisti,,1),INDEX(Flettilisti,,2),,0)</f>
        <v>Vantar flokkun</v>
      </c>
      <c r="T1054" s="38" t="str">
        <f>IF(ISBLANK(M1054),"",IF(M1054&lt;Gögn!$J$2,Gögn!$K$2,IF(M1054&gt;Gögn!$J$4,Gögn!$K$4,Gögn!$K$3)))</f>
        <v/>
      </c>
      <c r="U1054" s="49" t="str" cm="1">
        <f t="array" aca="1" ref="U1054" ca="1">IF(ISBLANK(A1054),"",IF(S1054="Styrkhæft",_xlfn.XLOOKUP(T1054,Vegalengdir[Texti],INDIRECT("Vegalengdir["&amp;'Upplýsingar um umsækjanda'!$B$10&amp;"]"),0%,0)))</f>
        <v/>
      </c>
      <c r="V1054" s="72" t="str">
        <f t="shared" si="16"/>
        <v/>
      </c>
    </row>
    <row r="1055" spans="1:22" x14ac:dyDescent="0.25">
      <c r="A1055" s="47"/>
      <c r="B1055" s="47"/>
      <c r="C1055" s="47"/>
      <c r="D1055" s="117"/>
      <c r="E1055" s="47"/>
      <c r="F1055" s="37"/>
      <c r="G1055" s="47"/>
      <c r="H1055" s="37"/>
      <c r="I1055" s="37"/>
      <c r="J1055" s="51"/>
      <c r="K1055" s="51"/>
      <c r="L1055" s="51"/>
      <c r="M1055" s="51"/>
      <c r="N1055" s="51"/>
      <c r="O1055" s="51"/>
      <c r="P1055" s="51"/>
      <c r="R1055" s="38" t="s">
        <v>450</v>
      </c>
      <c r="S1055" s="38" t="str" cm="1">
        <f t="array" ref="S1055">_xlfn.XLOOKUP(R1055,INDEX(Flettilisti,,1),INDEX(Flettilisti,,2),,0)</f>
        <v>Vantar flokkun</v>
      </c>
      <c r="T1055" s="38" t="str">
        <f>IF(ISBLANK(M1055),"",IF(M1055&lt;Gögn!$J$2,Gögn!$K$2,IF(M1055&gt;Gögn!$J$4,Gögn!$K$4,Gögn!$K$3)))</f>
        <v/>
      </c>
      <c r="U1055" s="49" t="str" cm="1">
        <f t="array" aca="1" ref="U1055" ca="1">IF(ISBLANK(A1055),"",IF(S1055="Styrkhæft",_xlfn.XLOOKUP(T1055,Vegalengdir[Texti],INDIRECT("Vegalengdir["&amp;'Upplýsingar um umsækjanda'!$B$10&amp;"]"),0%,0)))</f>
        <v/>
      </c>
      <c r="V1055" s="72" t="str">
        <f t="shared" si="16"/>
        <v/>
      </c>
    </row>
    <row r="1056" spans="1:22" x14ac:dyDescent="0.25">
      <c r="A1056" s="47"/>
      <c r="B1056" s="47"/>
      <c r="C1056" s="47"/>
      <c r="D1056" s="117"/>
      <c r="E1056" s="47"/>
      <c r="F1056" s="37"/>
      <c r="G1056" s="47"/>
      <c r="H1056" s="37"/>
      <c r="I1056" s="37"/>
      <c r="J1056" s="51"/>
      <c r="K1056" s="51"/>
      <c r="L1056" s="51"/>
      <c r="M1056" s="51"/>
      <c r="N1056" s="51"/>
      <c r="O1056" s="51"/>
      <c r="P1056" s="51"/>
      <c r="R1056" s="38" t="s">
        <v>450</v>
      </c>
      <c r="S1056" s="38" t="str" cm="1">
        <f t="array" ref="S1056">_xlfn.XLOOKUP(R1056,INDEX(Flettilisti,,1),INDEX(Flettilisti,,2),,0)</f>
        <v>Vantar flokkun</v>
      </c>
      <c r="T1056" s="38" t="str">
        <f>IF(ISBLANK(M1056),"",IF(M1056&lt;Gögn!$J$2,Gögn!$K$2,IF(M1056&gt;Gögn!$J$4,Gögn!$K$4,Gögn!$K$3)))</f>
        <v/>
      </c>
      <c r="U1056" s="49" t="str" cm="1">
        <f t="array" aca="1" ref="U1056" ca="1">IF(ISBLANK(A1056),"",IF(S1056="Styrkhæft",_xlfn.XLOOKUP(T1056,Vegalengdir[Texti],INDIRECT("Vegalengdir["&amp;'Upplýsingar um umsækjanda'!$B$10&amp;"]"),0%,0)))</f>
        <v/>
      </c>
      <c r="V1056" s="72" t="str">
        <f t="shared" si="16"/>
        <v/>
      </c>
    </row>
    <row r="1057" spans="1:22" x14ac:dyDescent="0.25">
      <c r="A1057" s="47"/>
      <c r="B1057" s="47"/>
      <c r="C1057" s="47"/>
      <c r="D1057" s="117"/>
      <c r="E1057" s="47"/>
      <c r="F1057" s="37"/>
      <c r="G1057" s="47"/>
      <c r="H1057" s="37"/>
      <c r="I1057" s="37"/>
      <c r="J1057" s="51"/>
      <c r="K1057" s="51"/>
      <c r="L1057" s="51"/>
      <c r="M1057" s="51"/>
      <c r="N1057" s="51"/>
      <c r="O1057" s="51"/>
      <c r="P1057" s="51"/>
      <c r="R1057" s="38" t="s">
        <v>450</v>
      </c>
      <c r="S1057" s="38" t="str" cm="1">
        <f t="array" ref="S1057">_xlfn.XLOOKUP(R1057,INDEX(Flettilisti,,1),INDEX(Flettilisti,,2),,0)</f>
        <v>Vantar flokkun</v>
      </c>
      <c r="T1057" s="38" t="str">
        <f>IF(ISBLANK(M1057),"",IF(M1057&lt;Gögn!$J$2,Gögn!$K$2,IF(M1057&gt;Gögn!$J$4,Gögn!$K$4,Gögn!$K$3)))</f>
        <v/>
      </c>
      <c r="U1057" s="49" t="str" cm="1">
        <f t="array" aca="1" ref="U1057" ca="1">IF(ISBLANK(A1057),"",IF(S1057="Styrkhæft",_xlfn.XLOOKUP(T1057,Vegalengdir[Texti],INDIRECT("Vegalengdir["&amp;'Upplýsingar um umsækjanda'!$B$10&amp;"]"),0%,0)))</f>
        <v/>
      </c>
      <c r="V1057" s="72" t="str">
        <f t="shared" si="16"/>
        <v/>
      </c>
    </row>
    <row r="1058" spans="1:22" x14ac:dyDescent="0.25">
      <c r="A1058" s="47"/>
      <c r="B1058" s="47"/>
      <c r="C1058" s="47"/>
      <c r="D1058" s="117"/>
      <c r="E1058" s="47"/>
      <c r="F1058" s="37"/>
      <c r="G1058" s="47"/>
      <c r="H1058" s="37"/>
      <c r="I1058" s="37"/>
      <c r="J1058" s="51"/>
      <c r="K1058" s="51"/>
      <c r="L1058" s="51"/>
      <c r="M1058" s="51"/>
      <c r="N1058" s="51"/>
      <c r="O1058" s="51"/>
      <c r="P1058" s="51"/>
      <c r="R1058" s="38" t="s">
        <v>450</v>
      </c>
      <c r="S1058" s="38" t="str" cm="1">
        <f t="array" ref="S1058">_xlfn.XLOOKUP(R1058,INDEX(Flettilisti,,1),INDEX(Flettilisti,,2),,0)</f>
        <v>Vantar flokkun</v>
      </c>
      <c r="T1058" s="38" t="str">
        <f>IF(ISBLANK(M1058),"",IF(M1058&lt;Gögn!$J$2,Gögn!$K$2,IF(M1058&gt;Gögn!$J$4,Gögn!$K$4,Gögn!$K$3)))</f>
        <v/>
      </c>
      <c r="U1058" s="49" t="str" cm="1">
        <f t="array" aca="1" ref="U1058" ca="1">IF(ISBLANK(A1058),"",IF(S1058="Styrkhæft",_xlfn.XLOOKUP(T1058,Vegalengdir[Texti],INDIRECT("Vegalengdir["&amp;'Upplýsingar um umsækjanda'!$B$10&amp;"]"),0%,0)))</f>
        <v/>
      </c>
      <c r="V1058" s="72" t="str">
        <f t="shared" si="16"/>
        <v/>
      </c>
    </row>
    <row r="1059" spans="1:22" x14ac:dyDescent="0.25">
      <c r="A1059" s="47"/>
      <c r="B1059" s="47"/>
      <c r="C1059" s="47"/>
      <c r="D1059" s="117"/>
      <c r="E1059" s="47"/>
      <c r="F1059" s="37"/>
      <c r="G1059" s="47"/>
      <c r="H1059" s="37"/>
      <c r="I1059" s="37"/>
      <c r="J1059" s="51"/>
      <c r="K1059" s="51"/>
      <c r="L1059" s="51"/>
      <c r="M1059" s="51"/>
      <c r="N1059" s="51"/>
      <c r="O1059" s="51"/>
      <c r="P1059" s="51"/>
      <c r="R1059" s="38" t="s">
        <v>450</v>
      </c>
      <c r="S1059" s="38" t="str" cm="1">
        <f t="array" ref="S1059">_xlfn.XLOOKUP(R1059,INDEX(Flettilisti,,1),INDEX(Flettilisti,,2),,0)</f>
        <v>Vantar flokkun</v>
      </c>
      <c r="T1059" s="38" t="str">
        <f>IF(ISBLANK(M1059),"",IF(M1059&lt;Gögn!$J$2,Gögn!$K$2,IF(M1059&gt;Gögn!$J$4,Gögn!$K$4,Gögn!$K$3)))</f>
        <v/>
      </c>
      <c r="U1059" s="49" t="str" cm="1">
        <f t="array" aca="1" ref="U1059" ca="1">IF(ISBLANK(A1059),"",IF(S1059="Styrkhæft",_xlfn.XLOOKUP(T1059,Vegalengdir[Texti],INDIRECT("Vegalengdir["&amp;'Upplýsingar um umsækjanda'!$B$10&amp;"]"),0%,0)))</f>
        <v/>
      </c>
      <c r="V1059" s="72" t="str">
        <f t="shared" si="16"/>
        <v/>
      </c>
    </row>
    <row r="1060" spans="1:22" x14ac:dyDescent="0.25">
      <c r="A1060" s="47"/>
      <c r="B1060" s="47"/>
      <c r="C1060" s="47"/>
      <c r="D1060" s="117"/>
      <c r="E1060" s="47"/>
      <c r="F1060" s="37"/>
      <c r="G1060" s="47"/>
      <c r="H1060" s="37"/>
      <c r="I1060" s="37"/>
      <c r="J1060" s="51"/>
      <c r="K1060" s="51"/>
      <c r="L1060" s="51"/>
      <c r="M1060" s="51"/>
      <c r="N1060" s="51"/>
      <c r="O1060" s="51"/>
      <c r="P1060" s="51"/>
      <c r="R1060" s="38" t="s">
        <v>450</v>
      </c>
      <c r="S1060" s="38" t="str" cm="1">
        <f t="array" ref="S1060">_xlfn.XLOOKUP(R1060,INDEX(Flettilisti,,1),INDEX(Flettilisti,,2),,0)</f>
        <v>Vantar flokkun</v>
      </c>
      <c r="T1060" s="38" t="str">
        <f>IF(ISBLANK(M1060),"",IF(M1060&lt;Gögn!$J$2,Gögn!$K$2,IF(M1060&gt;Gögn!$J$4,Gögn!$K$4,Gögn!$K$3)))</f>
        <v/>
      </c>
      <c r="U1060" s="49" t="str" cm="1">
        <f t="array" aca="1" ref="U1060" ca="1">IF(ISBLANK(A1060),"",IF(S1060="Styrkhæft",_xlfn.XLOOKUP(T1060,Vegalengdir[Texti],INDIRECT("Vegalengdir["&amp;'Upplýsingar um umsækjanda'!$B$10&amp;"]"),0%,0)))</f>
        <v/>
      </c>
      <c r="V1060" s="72" t="str">
        <f t="shared" si="16"/>
        <v/>
      </c>
    </row>
    <row r="1061" spans="1:22" x14ac:dyDescent="0.25">
      <c r="A1061" s="47"/>
      <c r="B1061" s="47"/>
      <c r="C1061" s="47"/>
      <c r="D1061" s="117"/>
      <c r="E1061" s="47"/>
      <c r="F1061" s="37"/>
      <c r="G1061" s="47"/>
      <c r="H1061" s="37"/>
      <c r="I1061" s="37"/>
      <c r="J1061" s="51"/>
      <c r="K1061" s="51"/>
      <c r="L1061" s="51"/>
      <c r="M1061" s="51"/>
      <c r="N1061" s="51"/>
      <c r="O1061" s="51"/>
      <c r="P1061" s="51"/>
      <c r="R1061" s="38" t="s">
        <v>450</v>
      </c>
      <c r="S1061" s="38" t="str" cm="1">
        <f t="array" ref="S1061">_xlfn.XLOOKUP(R1061,INDEX(Flettilisti,,1),INDEX(Flettilisti,,2),,0)</f>
        <v>Vantar flokkun</v>
      </c>
      <c r="T1061" s="38" t="str">
        <f>IF(ISBLANK(M1061),"",IF(M1061&lt;Gögn!$J$2,Gögn!$K$2,IF(M1061&gt;Gögn!$J$4,Gögn!$K$4,Gögn!$K$3)))</f>
        <v/>
      </c>
      <c r="U1061" s="49" t="str" cm="1">
        <f t="array" aca="1" ref="U1061" ca="1">IF(ISBLANK(A1061),"",IF(S1061="Styrkhæft",_xlfn.XLOOKUP(T1061,Vegalengdir[Texti],INDIRECT("Vegalengdir["&amp;'Upplýsingar um umsækjanda'!$B$10&amp;"]"),0%,0)))</f>
        <v/>
      </c>
      <c r="V1061" s="72" t="str">
        <f t="shared" si="16"/>
        <v/>
      </c>
    </row>
    <row r="1062" spans="1:22" x14ac:dyDescent="0.25">
      <c r="A1062" s="47"/>
      <c r="B1062" s="47"/>
      <c r="C1062" s="47"/>
      <c r="D1062" s="117"/>
      <c r="E1062" s="47"/>
      <c r="F1062" s="37"/>
      <c r="G1062" s="47"/>
      <c r="H1062" s="37"/>
      <c r="I1062" s="37"/>
      <c r="J1062" s="51"/>
      <c r="K1062" s="51"/>
      <c r="L1062" s="51"/>
      <c r="M1062" s="51"/>
      <c r="N1062" s="51"/>
      <c r="O1062" s="51"/>
      <c r="P1062" s="51"/>
      <c r="R1062" s="38" t="s">
        <v>450</v>
      </c>
      <c r="S1062" s="38" t="str" cm="1">
        <f t="array" ref="S1062">_xlfn.XLOOKUP(R1062,INDEX(Flettilisti,,1),INDEX(Flettilisti,,2),,0)</f>
        <v>Vantar flokkun</v>
      </c>
      <c r="T1062" s="38" t="str">
        <f>IF(ISBLANK(M1062),"",IF(M1062&lt;Gögn!$J$2,Gögn!$K$2,IF(M1062&gt;Gögn!$J$4,Gögn!$K$4,Gögn!$K$3)))</f>
        <v/>
      </c>
      <c r="U1062" s="49" t="str" cm="1">
        <f t="array" aca="1" ref="U1062" ca="1">IF(ISBLANK(A1062),"",IF(S1062="Styrkhæft",_xlfn.XLOOKUP(T1062,Vegalengdir[Texti],INDIRECT("Vegalengdir["&amp;'Upplýsingar um umsækjanda'!$B$10&amp;"]"),0%,0)))</f>
        <v/>
      </c>
      <c r="V1062" s="72" t="str">
        <f t="shared" si="16"/>
        <v/>
      </c>
    </row>
    <row r="1063" spans="1:22" x14ac:dyDescent="0.25">
      <c r="A1063" s="47"/>
      <c r="B1063" s="47"/>
      <c r="C1063" s="47"/>
      <c r="D1063" s="117"/>
      <c r="E1063" s="47"/>
      <c r="F1063" s="37"/>
      <c r="G1063" s="47"/>
      <c r="H1063" s="37"/>
      <c r="I1063" s="37"/>
      <c r="J1063" s="51"/>
      <c r="K1063" s="51"/>
      <c r="L1063" s="51"/>
      <c r="M1063" s="51"/>
      <c r="N1063" s="51"/>
      <c r="O1063" s="51"/>
      <c r="P1063" s="51"/>
      <c r="R1063" s="38" t="s">
        <v>450</v>
      </c>
      <c r="S1063" s="38" t="str" cm="1">
        <f t="array" ref="S1063">_xlfn.XLOOKUP(R1063,INDEX(Flettilisti,,1),INDEX(Flettilisti,,2),,0)</f>
        <v>Vantar flokkun</v>
      </c>
      <c r="T1063" s="38" t="str">
        <f>IF(ISBLANK(M1063),"",IF(M1063&lt;Gögn!$J$2,Gögn!$K$2,IF(M1063&gt;Gögn!$J$4,Gögn!$K$4,Gögn!$K$3)))</f>
        <v/>
      </c>
      <c r="U1063" s="49" t="str" cm="1">
        <f t="array" aca="1" ref="U1063" ca="1">IF(ISBLANK(A1063),"",IF(S1063="Styrkhæft",_xlfn.XLOOKUP(T1063,Vegalengdir[Texti],INDIRECT("Vegalengdir["&amp;'Upplýsingar um umsækjanda'!$B$10&amp;"]"),0%,0)))</f>
        <v/>
      </c>
      <c r="V1063" s="72" t="str">
        <f t="shared" si="16"/>
        <v/>
      </c>
    </row>
    <row r="1064" spans="1:22" x14ac:dyDescent="0.25">
      <c r="A1064" s="47"/>
      <c r="B1064" s="47"/>
      <c r="C1064" s="47"/>
      <c r="D1064" s="117"/>
      <c r="E1064" s="47"/>
      <c r="F1064" s="37"/>
      <c r="G1064" s="47"/>
      <c r="H1064" s="37"/>
      <c r="I1064" s="37"/>
      <c r="J1064" s="51"/>
      <c r="K1064" s="51"/>
      <c r="L1064" s="51"/>
      <c r="M1064" s="51"/>
      <c r="N1064" s="51"/>
      <c r="O1064" s="51"/>
      <c r="P1064" s="51"/>
      <c r="R1064" s="38" t="s">
        <v>450</v>
      </c>
      <c r="S1064" s="38" t="str" cm="1">
        <f t="array" ref="S1064">_xlfn.XLOOKUP(R1064,INDEX(Flettilisti,,1),INDEX(Flettilisti,,2),,0)</f>
        <v>Vantar flokkun</v>
      </c>
      <c r="T1064" s="38" t="str">
        <f>IF(ISBLANK(M1064),"",IF(M1064&lt;Gögn!$J$2,Gögn!$K$2,IF(M1064&gt;Gögn!$J$4,Gögn!$K$4,Gögn!$K$3)))</f>
        <v/>
      </c>
      <c r="U1064" s="49" t="str" cm="1">
        <f t="array" aca="1" ref="U1064" ca="1">IF(ISBLANK(A1064),"",IF(S1064="Styrkhæft",_xlfn.XLOOKUP(T1064,Vegalengdir[Texti],INDIRECT("Vegalengdir["&amp;'Upplýsingar um umsækjanda'!$B$10&amp;"]"),0%,0)))</f>
        <v/>
      </c>
      <c r="V1064" s="72" t="str">
        <f t="shared" si="16"/>
        <v/>
      </c>
    </row>
    <row r="1065" spans="1:22" x14ac:dyDescent="0.25">
      <c r="A1065" s="47"/>
      <c r="B1065" s="47"/>
      <c r="C1065" s="47"/>
      <c r="D1065" s="117"/>
      <c r="E1065" s="47"/>
      <c r="F1065" s="37"/>
      <c r="G1065" s="47"/>
      <c r="H1065" s="37"/>
      <c r="I1065" s="37"/>
      <c r="J1065" s="51"/>
      <c r="K1065" s="51"/>
      <c r="L1065" s="51"/>
      <c r="M1065" s="51"/>
      <c r="N1065" s="51"/>
      <c r="O1065" s="51"/>
      <c r="P1065" s="51"/>
      <c r="R1065" s="38" t="s">
        <v>450</v>
      </c>
      <c r="S1065" s="38" t="str" cm="1">
        <f t="array" ref="S1065">_xlfn.XLOOKUP(R1065,INDEX(Flettilisti,,1),INDEX(Flettilisti,,2),,0)</f>
        <v>Vantar flokkun</v>
      </c>
      <c r="T1065" s="38" t="str">
        <f>IF(ISBLANK(M1065),"",IF(M1065&lt;Gögn!$J$2,Gögn!$K$2,IF(M1065&gt;Gögn!$J$4,Gögn!$K$4,Gögn!$K$3)))</f>
        <v/>
      </c>
      <c r="U1065" s="49" t="str" cm="1">
        <f t="array" aca="1" ref="U1065" ca="1">IF(ISBLANK(A1065),"",IF(S1065="Styrkhæft",_xlfn.XLOOKUP(T1065,Vegalengdir[Texti],INDIRECT("Vegalengdir["&amp;'Upplýsingar um umsækjanda'!$B$10&amp;"]"),0%,0)))</f>
        <v/>
      </c>
      <c r="V1065" s="72" t="str">
        <f t="shared" si="16"/>
        <v/>
      </c>
    </row>
    <row r="1066" spans="1:22" x14ac:dyDescent="0.25">
      <c r="A1066" s="47"/>
      <c r="B1066" s="47"/>
      <c r="C1066" s="47"/>
      <c r="D1066" s="117"/>
      <c r="E1066" s="47"/>
      <c r="F1066" s="37"/>
      <c r="G1066" s="47"/>
      <c r="H1066" s="37"/>
      <c r="I1066" s="37"/>
      <c r="J1066" s="51"/>
      <c r="K1066" s="51"/>
      <c r="L1066" s="51"/>
      <c r="M1066" s="51"/>
      <c r="N1066" s="51"/>
      <c r="O1066" s="51"/>
      <c r="P1066" s="51"/>
      <c r="R1066" s="38" t="s">
        <v>450</v>
      </c>
      <c r="S1066" s="38" t="str" cm="1">
        <f t="array" ref="S1066">_xlfn.XLOOKUP(R1066,INDEX(Flettilisti,,1),INDEX(Flettilisti,,2),,0)</f>
        <v>Vantar flokkun</v>
      </c>
      <c r="T1066" s="38" t="str">
        <f>IF(ISBLANK(M1066),"",IF(M1066&lt;Gögn!$J$2,Gögn!$K$2,IF(M1066&gt;Gögn!$J$4,Gögn!$K$4,Gögn!$K$3)))</f>
        <v/>
      </c>
      <c r="U1066" s="49" t="str" cm="1">
        <f t="array" aca="1" ref="U1066" ca="1">IF(ISBLANK(A1066),"",IF(S1066="Styrkhæft",_xlfn.XLOOKUP(T1066,Vegalengdir[Texti],INDIRECT("Vegalengdir["&amp;'Upplýsingar um umsækjanda'!$B$10&amp;"]"),0%,0)))</f>
        <v/>
      </c>
      <c r="V1066" s="72" t="str">
        <f t="shared" si="16"/>
        <v/>
      </c>
    </row>
    <row r="1067" spans="1:22" x14ac:dyDescent="0.25">
      <c r="A1067" s="47"/>
      <c r="B1067" s="47"/>
      <c r="C1067" s="47"/>
      <c r="D1067" s="117"/>
      <c r="E1067" s="47"/>
      <c r="F1067" s="37"/>
      <c r="G1067" s="47"/>
      <c r="H1067" s="37"/>
      <c r="I1067" s="37"/>
      <c r="J1067" s="51"/>
      <c r="K1067" s="51"/>
      <c r="L1067" s="51"/>
      <c r="M1067" s="51"/>
      <c r="N1067" s="51"/>
      <c r="O1067" s="51"/>
      <c r="P1067" s="51"/>
      <c r="R1067" s="38" t="s">
        <v>450</v>
      </c>
      <c r="S1067" s="38" t="str" cm="1">
        <f t="array" ref="S1067">_xlfn.XLOOKUP(R1067,INDEX(Flettilisti,,1),INDEX(Flettilisti,,2),,0)</f>
        <v>Vantar flokkun</v>
      </c>
      <c r="T1067" s="38" t="str">
        <f>IF(ISBLANK(M1067),"",IF(M1067&lt;Gögn!$J$2,Gögn!$K$2,IF(M1067&gt;Gögn!$J$4,Gögn!$K$4,Gögn!$K$3)))</f>
        <v/>
      </c>
      <c r="U1067" s="49" t="str" cm="1">
        <f t="array" aca="1" ref="U1067" ca="1">IF(ISBLANK(A1067),"",IF(S1067="Styrkhæft",_xlfn.XLOOKUP(T1067,Vegalengdir[Texti],INDIRECT("Vegalengdir["&amp;'Upplýsingar um umsækjanda'!$B$10&amp;"]"),0%,0)))</f>
        <v/>
      </c>
      <c r="V1067" s="72" t="str">
        <f t="shared" si="16"/>
        <v/>
      </c>
    </row>
    <row r="1068" spans="1:22" x14ac:dyDescent="0.25">
      <c r="A1068" s="47"/>
      <c r="B1068" s="47"/>
      <c r="C1068" s="47"/>
      <c r="D1068" s="117"/>
      <c r="E1068" s="47"/>
      <c r="F1068" s="37"/>
      <c r="G1068" s="47"/>
      <c r="H1068" s="37"/>
      <c r="I1068" s="37"/>
      <c r="J1068" s="51"/>
      <c r="K1068" s="51"/>
      <c r="L1068" s="51"/>
      <c r="M1068" s="51"/>
      <c r="N1068" s="51"/>
      <c r="O1068" s="51"/>
      <c r="P1068" s="51"/>
      <c r="R1068" s="38" t="s">
        <v>450</v>
      </c>
      <c r="S1068" s="38" t="str" cm="1">
        <f t="array" ref="S1068">_xlfn.XLOOKUP(R1068,INDEX(Flettilisti,,1),INDEX(Flettilisti,,2),,0)</f>
        <v>Vantar flokkun</v>
      </c>
      <c r="T1068" s="38" t="str">
        <f>IF(ISBLANK(M1068),"",IF(M1068&lt;Gögn!$J$2,Gögn!$K$2,IF(M1068&gt;Gögn!$J$4,Gögn!$K$4,Gögn!$K$3)))</f>
        <v/>
      </c>
      <c r="U1068" s="49" t="str" cm="1">
        <f t="array" aca="1" ref="U1068" ca="1">IF(ISBLANK(A1068),"",IF(S1068="Styrkhæft",_xlfn.XLOOKUP(T1068,Vegalengdir[Texti],INDIRECT("Vegalengdir["&amp;'Upplýsingar um umsækjanda'!$B$10&amp;"]"),0%,0)))</f>
        <v/>
      </c>
      <c r="V1068" s="72" t="str">
        <f t="shared" si="16"/>
        <v/>
      </c>
    </row>
    <row r="1069" spans="1:22" x14ac:dyDescent="0.25">
      <c r="A1069" s="47"/>
      <c r="B1069" s="47"/>
      <c r="C1069" s="47"/>
      <c r="D1069" s="117"/>
      <c r="E1069" s="47"/>
      <c r="F1069" s="37"/>
      <c r="G1069" s="47"/>
      <c r="H1069" s="37"/>
      <c r="I1069" s="37"/>
      <c r="J1069" s="51"/>
      <c r="K1069" s="51"/>
      <c r="L1069" s="51"/>
      <c r="M1069" s="51"/>
      <c r="N1069" s="51"/>
      <c r="O1069" s="51"/>
      <c r="P1069" s="51"/>
      <c r="R1069" s="38" t="s">
        <v>450</v>
      </c>
      <c r="S1069" s="38" t="str" cm="1">
        <f t="array" ref="S1069">_xlfn.XLOOKUP(R1069,INDEX(Flettilisti,,1),INDEX(Flettilisti,,2),,0)</f>
        <v>Vantar flokkun</v>
      </c>
      <c r="T1069" s="38" t="str">
        <f>IF(ISBLANK(M1069),"",IF(M1069&lt;Gögn!$J$2,Gögn!$K$2,IF(M1069&gt;Gögn!$J$4,Gögn!$K$4,Gögn!$K$3)))</f>
        <v/>
      </c>
      <c r="U1069" s="49" t="str" cm="1">
        <f t="array" aca="1" ref="U1069" ca="1">IF(ISBLANK(A1069),"",IF(S1069="Styrkhæft",_xlfn.XLOOKUP(T1069,Vegalengdir[Texti],INDIRECT("Vegalengdir["&amp;'Upplýsingar um umsækjanda'!$B$10&amp;"]"),0%,0)))</f>
        <v/>
      </c>
      <c r="V1069" s="72" t="str">
        <f t="shared" si="16"/>
        <v/>
      </c>
    </row>
    <row r="1070" spans="1:22" x14ac:dyDescent="0.25">
      <c r="A1070" s="47"/>
      <c r="B1070" s="47"/>
      <c r="C1070" s="47"/>
      <c r="D1070" s="117"/>
      <c r="E1070" s="47"/>
      <c r="F1070" s="37"/>
      <c r="G1070" s="47"/>
      <c r="H1070" s="37"/>
      <c r="I1070" s="37"/>
      <c r="J1070" s="51"/>
      <c r="K1070" s="51"/>
      <c r="L1070" s="51"/>
      <c r="M1070" s="51"/>
      <c r="N1070" s="51"/>
      <c r="O1070" s="51"/>
      <c r="P1070" s="51"/>
      <c r="R1070" s="38" t="s">
        <v>450</v>
      </c>
      <c r="S1070" s="38" t="str" cm="1">
        <f t="array" ref="S1070">_xlfn.XLOOKUP(R1070,INDEX(Flettilisti,,1),INDEX(Flettilisti,,2),,0)</f>
        <v>Vantar flokkun</v>
      </c>
      <c r="T1070" s="38" t="str">
        <f>IF(ISBLANK(M1070),"",IF(M1070&lt;Gögn!$J$2,Gögn!$K$2,IF(M1070&gt;Gögn!$J$4,Gögn!$K$4,Gögn!$K$3)))</f>
        <v/>
      </c>
      <c r="U1070" s="49" t="str" cm="1">
        <f t="array" aca="1" ref="U1070" ca="1">IF(ISBLANK(A1070),"",IF(S1070="Styrkhæft",_xlfn.XLOOKUP(T1070,Vegalengdir[Texti],INDIRECT("Vegalengdir["&amp;'Upplýsingar um umsækjanda'!$B$10&amp;"]"),0%,0)))</f>
        <v/>
      </c>
      <c r="V1070" s="72" t="str">
        <f t="shared" si="16"/>
        <v/>
      </c>
    </row>
    <row r="1071" spans="1:22" x14ac:dyDescent="0.25">
      <c r="A1071" s="47"/>
      <c r="B1071" s="47"/>
      <c r="C1071" s="47"/>
      <c r="D1071" s="117"/>
      <c r="E1071" s="47"/>
      <c r="F1071" s="37"/>
      <c r="G1071" s="47"/>
      <c r="H1071" s="37"/>
      <c r="I1071" s="37"/>
      <c r="J1071" s="51"/>
      <c r="K1071" s="51"/>
      <c r="L1071" s="51"/>
      <c r="M1071" s="51"/>
      <c r="N1071" s="51"/>
      <c r="O1071" s="51"/>
      <c r="P1071" s="51"/>
      <c r="R1071" s="38" t="s">
        <v>450</v>
      </c>
      <c r="S1071" s="38" t="str" cm="1">
        <f t="array" ref="S1071">_xlfn.XLOOKUP(R1071,INDEX(Flettilisti,,1),INDEX(Flettilisti,,2),,0)</f>
        <v>Vantar flokkun</v>
      </c>
      <c r="T1071" s="38" t="str">
        <f>IF(ISBLANK(M1071),"",IF(M1071&lt;Gögn!$J$2,Gögn!$K$2,IF(M1071&gt;Gögn!$J$4,Gögn!$K$4,Gögn!$K$3)))</f>
        <v/>
      </c>
      <c r="U1071" s="49" t="str" cm="1">
        <f t="array" aca="1" ref="U1071" ca="1">IF(ISBLANK(A1071),"",IF(S1071="Styrkhæft",_xlfn.XLOOKUP(T1071,Vegalengdir[Texti],INDIRECT("Vegalengdir["&amp;'Upplýsingar um umsækjanda'!$B$10&amp;"]"),0%,0)))</f>
        <v/>
      </c>
      <c r="V1071" s="72" t="str">
        <f t="shared" si="16"/>
        <v/>
      </c>
    </row>
    <row r="1072" spans="1:22" x14ac:dyDescent="0.25">
      <c r="A1072" s="47"/>
      <c r="B1072" s="47"/>
      <c r="C1072" s="47"/>
      <c r="D1072" s="117"/>
      <c r="E1072" s="47"/>
      <c r="F1072" s="37"/>
      <c r="G1072" s="47"/>
      <c r="H1072" s="37"/>
      <c r="I1072" s="37"/>
      <c r="J1072" s="51"/>
      <c r="K1072" s="51"/>
      <c r="L1072" s="51"/>
      <c r="M1072" s="51"/>
      <c r="N1072" s="51"/>
      <c r="O1072" s="51"/>
      <c r="P1072" s="51"/>
      <c r="R1072" s="38" t="s">
        <v>450</v>
      </c>
      <c r="S1072" s="38" t="str" cm="1">
        <f t="array" ref="S1072">_xlfn.XLOOKUP(R1072,INDEX(Flettilisti,,1),INDEX(Flettilisti,,2),,0)</f>
        <v>Vantar flokkun</v>
      </c>
      <c r="T1072" s="38" t="str">
        <f>IF(ISBLANK(M1072),"",IF(M1072&lt;Gögn!$J$2,Gögn!$K$2,IF(M1072&gt;Gögn!$J$4,Gögn!$K$4,Gögn!$K$3)))</f>
        <v/>
      </c>
      <c r="U1072" s="49" t="str" cm="1">
        <f t="array" aca="1" ref="U1072" ca="1">IF(ISBLANK(A1072),"",IF(S1072="Styrkhæft",_xlfn.XLOOKUP(T1072,Vegalengdir[Texti],INDIRECT("Vegalengdir["&amp;'Upplýsingar um umsækjanda'!$B$10&amp;"]"),0%,0)))</f>
        <v/>
      </c>
      <c r="V1072" s="72" t="str">
        <f t="shared" si="16"/>
        <v/>
      </c>
    </row>
    <row r="1073" spans="1:22" x14ac:dyDescent="0.25">
      <c r="A1073" s="47"/>
      <c r="B1073" s="47"/>
      <c r="C1073" s="47"/>
      <c r="D1073" s="117"/>
      <c r="E1073" s="47"/>
      <c r="F1073" s="37"/>
      <c r="G1073" s="47"/>
      <c r="H1073" s="37"/>
      <c r="I1073" s="37"/>
      <c r="J1073" s="51"/>
      <c r="K1073" s="51"/>
      <c r="L1073" s="51"/>
      <c r="M1073" s="51"/>
      <c r="N1073" s="51"/>
      <c r="O1073" s="51"/>
      <c r="P1073" s="51"/>
      <c r="R1073" s="38" t="s">
        <v>450</v>
      </c>
      <c r="S1073" s="38" t="str" cm="1">
        <f t="array" ref="S1073">_xlfn.XLOOKUP(R1073,INDEX(Flettilisti,,1),INDEX(Flettilisti,,2),,0)</f>
        <v>Vantar flokkun</v>
      </c>
      <c r="T1073" s="38" t="str">
        <f>IF(ISBLANK(M1073),"",IF(M1073&lt;Gögn!$J$2,Gögn!$K$2,IF(M1073&gt;Gögn!$J$4,Gögn!$K$4,Gögn!$K$3)))</f>
        <v/>
      </c>
      <c r="U1073" s="49" t="str" cm="1">
        <f t="array" aca="1" ref="U1073" ca="1">IF(ISBLANK(A1073),"",IF(S1073="Styrkhæft",_xlfn.XLOOKUP(T1073,Vegalengdir[Texti],INDIRECT("Vegalengdir["&amp;'Upplýsingar um umsækjanda'!$B$10&amp;"]"),0%,0)))</f>
        <v/>
      </c>
      <c r="V1073" s="72" t="str">
        <f t="shared" si="16"/>
        <v/>
      </c>
    </row>
    <row r="1074" spans="1:22" x14ac:dyDescent="0.25">
      <c r="A1074" s="47"/>
      <c r="B1074" s="47"/>
      <c r="C1074" s="47"/>
      <c r="D1074" s="117"/>
      <c r="E1074" s="47"/>
      <c r="F1074" s="37"/>
      <c r="G1074" s="47"/>
      <c r="H1074" s="37"/>
      <c r="I1074" s="37"/>
      <c r="J1074" s="51"/>
      <c r="K1074" s="51"/>
      <c r="L1074" s="51"/>
      <c r="M1074" s="51"/>
      <c r="N1074" s="51"/>
      <c r="O1074" s="51"/>
      <c r="P1074" s="51"/>
      <c r="R1074" s="38" t="s">
        <v>450</v>
      </c>
      <c r="S1074" s="38" t="str" cm="1">
        <f t="array" ref="S1074">_xlfn.XLOOKUP(R1074,INDEX(Flettilisti,,1),INDEX(Flettilisti,,2),,0)</f>
        <v>Vantar flokkun</v>
      </c>
      <c r="T1074" s="38" t="str">
        <f>IF(ISBLANK(M1074),"",IF(M1074&lt;Gögn!$J$2,Gögn!$K$2,IF(M1074&gt;Gögn!$J$4,Gögn!$K$4,Gögn!$K$3)))</f>
        <v/>
      </c>
      <c r="U1074" s="49" t="str" cm="1">
        <f t="array" aca="1" ref="U1074" ca="1">IF(ISBLANK(A1074),"",IF(S1074="Styrkhæft",_xlfn.XLOOKUP(T1074,Vegalengdir[Texti],INDIRECT("Vegalengdir["&amp;'Upplýsingar um umsækjanda'!$B$10&amp;"]"),0%,0)))</f>
        <v/>
      </c>
      <c r="V1074" s="72" t="str">
        <f t="shared" si="16"/>
        <v/>
      </c>
    </row>
    <row r="1075" spans="1:22" x14ac:dyDescent="0.25">
      <c r="A1075" s="47"/>
      <c r="B1075" s="47"/>
      <c r="C1075" s="47"/>
      <c r="D1075" s="117"/>
      <c r="E1075" s="47"/>
      <c r="F1075" s="37"/>
      <c r="G1075" s="47"/>
      <c r="H1075" s="37"/>
      <c r="I1075" s="37"/>
      <c r="J1075" s="51"/>
      <c r="K1075" s="51"/>
      <c r="L1075" s="51"/>
      <c r="M1075" s="51"/>
      <c r="N1075" s="51"/>
      <c r="O1075" s="51"/>
      <c r="P1075" s="51"/>
      <c r="R1075" s="38" t="s">
        <v>450</v>
      </c>
      <c r="S1075" s="38" t="str" cm="1">
        <f t="array" ref="S1075">_xlfn.XLOOKUP(R1075,INDEX(Flettilisti,,1),INDEX(Flettilisti,,2),,0)</f>
        <v>Vantar flokkun</v>
      </c>
      <c r="T1075" s="38" t="str">
        <f>IF(ISBLANK(M1075),"",IF(M1075&lt;Gögn!$J$2,Gögn!$K$2,IF(M1075&gt;Gögn!$J$4,Gögn!$K$4,Gögn!$K$3)))</f>
        <v/>
      </c>
      <c r="U1075" s="49" t="str" cm="1">
        <f t="array" aca="1" ref="U1075" ca="1">IF(ISBLANK(A1075),"",IF(S1075="Styrkhæft",_xlfn.XLOOKUP(T1075,Vegalengdir[Texti],INDIRECT("Vegalengdir["&amp;'Upplýsingar um umsækjanda'!$B$10&amp;"]"),0%,0)))</f>
        <v/>
      </c>
      <c r="V1075" s="72" t="str">
        <f t="shared" si="16"/>
        <v/>
      </c>
    </row>
    <row r="1076" spans="1:22" x14ac:dyDescent="0.25">
      <c r="A1076" s="47"/>
      <c r="B1076" s="47"/>
      <c r="C1076" s="47"/>
      <c r="D1076" s="117"/>
      <c r="E1076" s="47"/>
      <c r="F1076" s="37"/>
      <c r="G1076" s="47"/>
      <c r="H1076" s="37"/>
      <c r="I1076" s="37"/>
      <c r="J1076" s="51"/>
      <c r="K1076" s="51"/>
      <c r="L1076" s="51"/>
      <c r="M1076" s="51"/>
      <c r="N1076" s="51"/>
      <c r="O1076" s="51"/>
      <c r="P1076" s="51"/>
      <c r="R1076" s="38" t="s">
        <v>450</v>
      </c>
      <c r="S1076" s="38" t="str" cm="1">
        <f t="array" ref="S1076">_xlfn.XLOOKUP(R1076,INDEX(Flettilisti,,1),INDEX(Flettilisti,,2),,0)</f>
        <v>Vantar flokkun</v>
      </c>
      <c r="T1076" s="38" t="str">
        <f>IF(ISBLANK(M1076),"",IF(M1076&lt;Gögn!$J$2,Gögn!$K$2,IF(M1076&gt;Gögn!$J$4,Gögn!$K$4,Gögn!$K$3)))</f>
        <v/>
      </c>
      <c r="U1076" s="49" t="str" cm="1">
        <f t="array" aca="1" ref="U1076" ca="1">IF(ISBLANK(A1076),"",IF(S1076="Styrkhæft",_xlfn.XLOOKUP(T1076,Vegalengdir[Texti],INDIRECT("Vegalengdir["&amp;'Upplýsingar um umsækjanda'!$B$10&amp;"]"),0%,0)))</f>
        <v/>
      </c>
      <c r="V1076" s="72" t="str">
        <f t="shared" si="16"/>
        <v/>
      </c>
    </row>
    <row r="1077" spans="1:22" x14ac:dyDescent="0.25">
      <c r="A1077" s="47"/>
      <c r="B1077" s="47"/>
      <c r="C1077" s="47"/>
      <c r="D1077" s="117"/>
      <c r="E1077" s="47"/>
      <c r="F1077" s="37"/>
      <c r="G1077" s="47"/>
      <c r="H1077" s="37"/>
      <c r="I1077" s="37"/>
      <c r="J1077" s="51"/>
      <c r="K1077" s="51"/>
      <c r="L1077" s="51"/>
      <c r="M1077" s="51"/>
      <c r="N1077" s="51"/>
      <c r="O1077" s="51"/>
      <c r="P1077" s="51"/>
      <c r="R1077" s="38" t="s">
        <v>450</v>
      </c>
      <c r="S1077" s="38" t="str" cm="1">
        <f t="array" ref="S1077">_xlfn.XLOOKUP(R1077,INDEX(Flettilisti,,1),INDEX(Flettilisti,,2),,0)</f>
        <v>Vantar flokkun</v>
      </c>
      <c r="T1077" s="38" t="str">
        <f>IF(ISBLANK(M1077),"",IF(M1077&lt;Gögn!$J$2,Gögn!$K$2,IF(M1077&gt;Gögn!$J$4,Gögn!$K$4,Gögn!$K$3)))</f>
        <v/>
      </c>
      <c r="U1077" s="49" t="str" cm="1">
        <f t="array" aca="1" ref="U1077" ca="1">IF(ISBLANK(A1077),"",IF(S1077="Styrkhæft",_xlfn.XLOOKUP(T1077,Vegalengdir[Texti],INDIRECT("Vegalengdir["&amp;'Upplýsingar um umsækjanda'!$B$10&amp;"]"),0%,0)))</f>
        <v/>
      </c>
      <c r="V1077" s="72" t="str">
        <f t="shared" si="16"/>
        <v/>
      </c>
    </row>
    <row r="1078" spans="1:22" x14ac:dyDescent="0.25">
      <c r="A1078" s="47"/>
      <c r="B1078" s="47"/>
      <c r="C1078" s="47"/>
      <c r="D1078" s="117"/>
      <c r="E1078" s="47"/>
      <c r="F1078" s="37"/>
      <c r="G1078" s="47"/>
      <c r="H1078" s="37"/>
      <c r="I1078" s="37"/>
      <c r="J1078" s="51"/>
      <c r="K1078" s="51"/>
      <c r="L1078" s="51"/>
      <c r="M1078" s="51"/>
      <c r="N1078" s="51"/>
      <c r="O1078" s="51"/>
      <c r="P1078" s="51"/>
      <c r="R1078" s="38" t="s">
        <v>450</v>
      </c>
      <c r="S1078" s="38" t="str" cm="1">
        <f t="array" ref="S1078">_xlfn.XLOOKUP(R1078,INDEX(Flettilisti,,1),INDEX(Flettilisti,,2),,0)</f>
        <v>Vantar flokkun</v>
      </c>
      <c r="T1078" s="38" t="str">
        <f>IF(ISBLANK(M1078),"",IF(M1078&lt;Gögn!$J$2,Gögn!$K$2,IF(M1078&gt;Gögn!$J$4,Gögn!$K$4,Gögn!$K$3)))</f>
        <v/>
      </c>
      <c r="U1078" s="49" t="str" cm="1">
        <f t="array" aca="1" ref="U1078" ca="1">IF(ISBLANK(A1078),"",IF(S1078="Styrkhæft",_xlfn.XLOOKUP(T1078,Vegalengdir[Texti],INDIRECT("Vegalengdir["&amp;'Upplýsingar um umsækjanda'!$B$10&amp;"]"),0%,0)))</f>
        <v/>
      </c>
      <c r="V1078" s="72" t="str">
        <f t="shared" si="16"/>
        <v/>
      </c>
    </row>
    <row r="1079" spans="1:22" x14ac:dyDescent="0.25">
      <c r="A1079" s="47"/>
      <c r="B1079" s="47"/>
      <c r="C1079" s="47"/>
      <c r="D1079" s="117"/>
      <c r="E1079" s="47"/>
      <c r="F1079" s="37"/>
      <c r="G1079" s="47"/>
      <c r="H1079" s="37"/>
      <c r="I1079" s="37"/>
      <c r="J1079" s="51"/>
      <c r="K1079" s="51"/>
      <c r="L1079" s="51"/>
      <c r="M1079" s="51"/>
      <c r="N1079" s="51"/>
      <c r="O1079" s="51"/>
      <c r="P1079" s="51"/>
      <c r="R1079" s="38" t="s">
        <v>450</v>
      </c>
      <c r="S1079" s="38" t="str" cm="1">
        <f t="array" ref="S1079">_xlfn.XLOOKUP(R1079,INDEX(Flettilisti,,1),INDEX(Flettilisti,,2),,0)</f>
        <v>Vantar flokkun</v>
      </c>
      <c r="T1079" s="38" t="str">
        <f>IF(ISBLANK(M1079),"",IF(M1079&lt;Gögn!$J$2,Gögn!$K$2,IF(M1079&gt;Gögn!$J$4,Gögn!$K$4,Gögn!$K$3)))</f>
        <v/>
      </c>
      <c r="U1079" s="49" t="str" cm="1">
        <f t="array" aca="1" ref="U1079" ca="1">IF(ISBLANK(A1079),"",IF(S1079="Styrkhæft",_xlfn.XLOOKUP(T1079,Vegalengdir[Texti],INDIRECT("Vegalengdir["&amp;'Upplýsingar um umsækjanda'!$B$10&amp;"]"),0%,0)))</f>
        <v/>
      </c>
      <c r="V1079" s="72" t="str">
        <f t="shared" si="16"/>
        <v/>
      </c>
    </row>
    <row r="1080" spans="1:22" x14ac:dyDescent="0.25">
      <c r="A1080" s="47"/>
      <c r="B1080" s="47"/>
      <c r="C1080" s="47"/>
      <c r="D1080" s="117"/>
      <c r="E1080" s="47"/>
      <c r="F1080" s="37"/>
      <c r="G1080" s="47"/>
      <c r="H1080" s="37"/>
      <c r="I1080" s="37"/>
      <c r="J1080" s="51"/>
      <c r="K1080" s="51"/>
      <c r="L1080" s="51"/>
      <c r="M1080" s="51"/>
      <c r="N1080" s="51"/>
      <c r="O1080" s="51"/>
      <c r="P1080" s="51"/>
      <c r="R1080" s="38" t="s">
        <v>450</v>
      </c>
      <c r="S1080" s="38" t="str" cm="1">
        <f t="array" ref="S1080">_xlfn.XLOOKUP(R1080,INDEX(Flettilisti,,1),INDEX(Flettilisti,,2),,0)</f>
        <v>Vantar flokkun</v>
      </c>
      <c r="T1080" s="38" t="str">
        <f>IF(ISBLANK(M1080),"",IF(M1080&lt;Gögn!$J$2,Gögn!$K$2,IF(M1080&gt;Gögn!$J$4,Gögn!$K$4,Gögn!$K$3)))</f>
        <v/>
      </c>
      <c r="U1080" s="49" t="str" cm="1">
        <f t="array" aca="1" ref="U1080" ca="1">IF(ISBLANK(A1080),"",IF(S1080="Styrkhæft",_xlfn.XLOOKUP(T1080,Vegalengdir[Texti],INDIRECT("Vegalengdir["&amp;'Upplýsingar um umsækjanda'!$B$10&amp;"]"),0%,0)))</f>
        <v/>
      </c>
      <c r="V1080" s="72" t="str">
        <f t="shared" si="16"/>
        <v/>
      </c>
    </row>
    <row r="1081" spans="1:22" x14ac:dyDescent="0.25">
      <c r="A1081" s="47"/>
      <c r="B1081" s="47"/>
      <c r="C1081" s="47"/>
      <c r="D1081" s="117"/>
      <c r="E1081" s="47"/>
      <c r="F1081" s="37"/>
      <c r="G1081" s="47"/>
      <c r="H1081" s="37"/>
      <c r="I1081" s="37"/>
      <c r="J1081" s="51"/>
      <c r="K1081" s="51"/>
      <c r="L1081" s="51"/>
      <c r="M1081" s="51"/>
      <c r="N1081" s="51"/>
      <c r="O1081" s="51"/>
      <c r="P1081" s="51"/>
      <c r="R1081" s="38" t="s">
        <v>450</v>
      </c>
      <c r="S1081" s="38" t="str" cm="1">
        <f t="array" ref="S1081">_xlfn.XLOOKUP(R1081,INDEX(Flettilisti,,1),INDEX(Flettilisti,,2),,0)</f>
        <v>Vantar flokkun</v>
      </c>
      <c r="T1081" s="38" t="str">
        <f>IF(ISBLANK(M1081),"",IF(M1081&lt;Gögn!$J$2,Gögn!$K$2,IF(M1081&gt;Gögn!$J$4,Gögn!$K$4,Gögn!$K$3)))</f>
        <v/>
      </c>
      <c r="U1081" s="49" t="str" cm="1">
        <f t="array" aca="1" ref="U1081" ca="1">IF(ISBLANK(A1081),"",IF(S1081="Styrkhæft",_xlfn.XLOOKUP(T1081,Vegalengdir[Texti],INDIRECT("Vegalengdir["&amp;'Upplýsingar um umsækjanda'!$B$10&amp;"]"),0%,0)))</f>
        <v/>
      </c>
      <c r="V1081" s="72" t="str">
        <f t="shared" si="16"/>
        <v/>
      </c>
    </row>
    <row r="1082" spans="1:22" x14ac:dyDescent="0.25">
      <c r="A1082" s="47"/>
      <c r="B1082" s="47"/>
      <c r="C1082" s="47"/>
      <c r="D1082" s="117"/>
      <c r="E1082" s="47"/>
      <c r="F1082" s="37"/>
      <c r="G1082" s="47"/>
      <c r="H1082" s="37"/>
      <c r="I1082" s="37"/>
      <c r="J1082" s="51"/>
      <c r="K1082" s="51"/>
      <c r="L1082" s="51"/>
      <c r="M1082" s="51"/>
      <c r="N1082" s="51"/>
      <c r="O1082" s="51"/>
      <c r="P1082" s="51"/>
      <c r="R1082" s="38" t="s">
        <v>450</v>
      </c>
      <c r="S1082" s="38" t="str" cm="1">
        <f t="array" ref="S1082">_xlfn.XLOOKUP(R1082,INDEX(Flettilisti,,1),INDEX(Flettilisti,,2),,0)</f>
        <v>Vantar flokkun</v>
      </c>
      <c r="T1082" s="38" t="str">
        <f>IF(ISBLANK(M1082),"",IF(M1082&lt;Gögn!$J$2,Gögn!$K$2,IF(M1082&gt;Gögn!$J$4,Gögn!$K$4,Gögn!$K$3)))</f>
        <v/>
      </c>
      <c r="U1082" s="49" t="str" cm="1">
        <f t="array" aca="1" ref="U1082" ca="1">IF(ISBLANK(A1082),"",IF(S1082="Styrkhæft",_xlfn.XLOOKUP(T1082,Vegalengdir[Texti],INDIRECT("Vegalengdir["&amp;'Upplýsingar um umsækjanda'!$B$10&amp;"]"),0%,0)))</f>
        <v/>
      </c>
      <c r="V1082" s="72" t="str">
        <f t="shared" si="16"/>
        <v/>
      </c>
    </row>
    <row r="1083" spans="1:22" x14ac:dyDescent="0.25">
      <c r="A1083" s="47"/>
      <c r="B1083" s="47"/>
      <c r="C1083" s="47"/>
      <c r="D1083" s="117"/>
      <c r="E1083" s="47"/>
      <c r="F1083" s="37"/>
      <c r="G1083" s="47"/>
      <c r="H1083" s="37"/>
      <c r="I1083" s="37"/>
      <c r="J1083" s="51"/>
      <c r="K1083" s="51"/>
      <c r="L1083" s="51"/>
      <c r="M1083" s="51"/>
      <c r="N1083" s="51"/>
      <c r="O1083" s="51"/>
      <c r="P1083" s="51"/>
      <c r="R1083" s="38" t="s">
        <v>450</v>
      </c>
      <c r="S1083" s="38" t="str" cm="1">
        <f t="array" ref="S1083">_xlfn.XLOOKUP(R1083,INDEX(Flettilisti,,1),INDEX(Flettilisti,,2),,0)</f>
        <v>Vantar flokkun</v>
      </c>
      <c r="T1083" s="38" t="str">
        <f>IF(ISBLANK(M1083),"",IF(M1083&lt;Gögn!$J$2,Gögn!$K$2,IF(M1083&gt;Gögn!$J$4,Gögn!$K$4,Gögn!$K$3)))</f>
        <v/>
      </c>
      <c r="U1083" s="49" t="str" cm="1">
        <f t="array" aca="1" ref="U1083" ca="1">IF(ISBLANK(A1083),"",IF(S1083="Styrkhæft",_xlfn.XLOOKUP(T1083,Vegalengdir[Texti],INDIRECT("Vegalengdir["&amp;'Upplýsingar um umsækjanda'!$B$10&amp;"]"),0%,0)))</f>
        <v/>
      </c>
      <c r="V1083" s="72" t="str">
        <f t="shared" si="16"/>
        <v/>
      </c>
    </row>
    <row r="1084" spans="1:22" x14ac:dyDescent="0.25">
      <c r="A1084" s="47"/>
      <c r="B1084" s="47"/>
      <c r="C1084" s="47"/>
      <c r="D1084" s="117"/>
      <c r="E1084" s="47"/>
      <c r="F1084" s="37"/>
      <c r="G1084" s="47"/>
      <c r="H1084" s="37"/>
      <c r="I1084" s="37"/>
      <c r="J1084" s="51"/>
      <c r="K1084" s="51"/>
      <c r="L1084" s="51"/>
      <c r="M1084" s="51"/>
      <c r="N1084" s="51"/>
      <c r="O1084" s="51"/>
      <c r="P1084" s="51"/>
      <c r="R1084" s="38" t="s">
        <v>450</v>
      </c>
      <c r="S1084" s="38" t="str" cm="1">
        <f t="array" ref="S1084">_xlfn.XLOOKUP(R1084,INDEX(Flettilisti,,1),INDEX(Flettilisti,,2),,0)</f>
        <v>Vantar flokkun</v>
      </c>
      <c r="T1084" s="38" t="str">
        <f>IF(ISBLANK(M1084),"",IF(M1084&lt;Gögn!$J$2,Gögn!$K$2,IF(M1084&gt;Gögn!$J$4,Gögn!$K$4,Gögn!$K$3)))</f>
        <v/>
      </c>
      <c r="U1084" s="49" t="str" cm="1">
        <f t="array" aca="1" ref="U1084" ca="1">IF(ISBLANK(A1084),"",IF(S1084="Styrkhæft",_xlfn.XLOOKUP(T1084,Vegalengdir[Texti],INDIRECT("Vegalengdir["&amp;'Upplýsingar um umsækjanda'!$B$10&amp;"]"),0%,0)))</f>
        <v/>
      </c>
      <c r="V1084" s="72" t="str">
        <f t="shared" si="16"/>
        <v/>
      </c>
    </row>
    <row r="1085" spans="1:22" x14ac:dyDescent="0.25">
      <c r="A1085" s="47"/>
      <c r="B1085" s="47"/>
      <c r="C1085" s="47"/>
      <c r="D1085" s="117"/>
      <c r="E1085" s="47"/>
      <c r="F1085" s="37"/>
      <c r="G1085" s="47"/>
      <c r="H1085" s="37"/>
      <c r="I1085" s="37"/>
      <c r="J1085" s="51"/>
      <c r="K1085" s="51"/>
      <c r="L1085" s="51"/>
      <c r="M1085" s="51"/>
      <c r="N1085" s="51"/>
      <c r="O1085" s="51"/>
      <c r="P1085" s="51"/>
      <c r="R1085" s="38" t="s">
        <v>450</v>
      </c>
      <c r="S1085" s="38" t="str" cm="1">
        <f t="array" ref="S1085">_xlfn.XLOOKUP(R1085,INDEX(Flettilisti,,1),INDEX(Flettilisti,,2),,0)</f>
        <v>Vantar flokkun</v>
      </c>
      <c r="T1085" s="38" t="str">
        <f>IF(ISBLANK(M1085),"",IF(M1085&lt;Gögn!$J$2,Gögn!$K$2,IF(M1085&gt;Gögn!$J$4,Gögn!$K$4,Gögn!$K$3)))</f>
        <v/>
      </c>
      <c r="U1085" s="49" t="str" cm="1">
        <f t="array" aca="1" ref="U1085" ca="1">IF(ISBLANK(A1085),"",IF(S1085="Styrkhæft",_xlfn.XLOOKUP(T1085,Vegalengdir[Texti],INDIRECT("Vegalengdir["&amp;'Upplýsingar um umsækjanda'!$B$10&amp;"]"),0%,0)))</f>
        <v/>
      </c>
      <c r="V1085" s="72" t="str">
        <f t="shared" si="16"/>
        <v/>
      </c>
    </row>
    <row r="1086" spans="1:22" x14ac:dyDescent="0.25">
      <c r="A1086" s="47"/>
      <c r="B1086" s="47"/>
      <c r="C1086" s="47"/>
      <c r="D1086" s="117"/>
      <c r="E1086" s="47"/>
      <c r="F1086" s="37"/>
      <c r="G1086" s="47"/>
      <c r="H1086" s="37"/>
      <c r="I1086" s="37"/>
      <c r="J1086" s="51"/>
      <c r="K1086" s="51"/>
      <c r="L1086" s="51"/>
      <c r="M1086" s="51"/>
      <c r="N1086" s="51"/>
      <c r="O1086" s="51"/>
      <c r="P1086" s="51"/>
      <c r="R1086" s="38" t="s">
        <v>450</v>
      </c>
      <c r="S1086" s="38" t="str" cm="1">
        <f t="array" ref="S1086">_xlfn.XLOOKUP(R1086,INDEX(Flettilisti,,1),INDEX(Flettilisti,,2),,0)</f>
        <v>Vantar flokkun</v>
      </c>
      <c r="T1086" s="38" t="str">
        <f>IF(ISBLANK(M1086),"",IF(M1086&lt;Gögn!$J$2,Gögn!$K$2,IF(M1086&gt;Gögn!$J$4,Gögn!$K$4,Gögn!$K$3)))</f>
        <v/>
      </c>
      <c r="U1086" s="49" t="str" cm="1">
        <f t="array" aca="1" ref="U1086" ca="1">IF(ISBLANK(A1086),"",IF(S1086="Styrkhæft",_xlfn.XLOOKUP(T1086,Vegalengdir[Texti],INDIRECT("Vegalengdir["&amp;'Upplýsingar um umsækjanda'!$B$10&amp;"]"),0%,0)))</f>
        <v/>
      </c>
      <c r="V1086" s="72" t="str">
        <f t="shared" si="16"/>
        <v/>
      </c>
    </row>
    <row r="1087" spans="1:22" x14ac:dyDescent="0.25">
      <c r="A1087" s="47"/>
      <c r="B1087" s="47"/>
      <c r="C1087" s="47"/>
      <c r="D1087" s="117"/>
      <c r="E1087" s="47"/>
      <c r="F1087" s="37"/>
      <c r="G1087" s="47"/>
      <c r="H1087" s="37"/>
      <c r="I1087" s="37"/>
      <c r="J1087" s="51"/>
      <c r="K1087" s="51"/>
      <c r="L1087" s="51"/>
      <c r="M1087" s="51"/>
      <c r="N1087" s="51"/>
      <c r="O1087" s="51"/>
      <c r="P1087" s="51"/>
      <c r="R1087" s="38" t="s">
        <v>450</v>
      </c>
      <c r="S1087" s="38" t="str" cm="1">
        <f t="array" ref="S1087">_xlfn.XLOOKUP(R1087,INDEX(Flettilisti,,1),INDEX(Flettilisti,,2),,0)</f>
        <v>Vantar flokkun</v>
      </c>
      <c r="T1087" s="38" t="str">
        <f>IF(ISBLANK(M1087),"",IF(M1087&lt;Gögn!$J$2,Gögn!$K$2,IF(M1087&gt;Gögn!$J$4,Gögn!$K$4,Gögn!$K$3)))</f>
        <v/>
      </c>
      <c r="U1087" s="49" t="str" cm="1">
        <f t="array" aca="1" ref="U1087" ca="1">IF(ISBLANK(A1087),"",IF(S1087="Styrkhæft",_xlfn.XLOOKUP(T1087,Vegalengdir[Texti],INDIRECT("Vegalengdir["&amp;'Upplýsingar um umsækjanda'!$B$10&amp;"]"),0%,0)))</f>
        <v/>
      </c>
      <c r="V1087" s="72" t="str">
        <f t="shared" si="16"/>
        <v/>
      </c>
    </row>
    <row r="1088" spans="1:22" x14ac:dyDescent="0.25">
      <c r="A1088" s="47"/>
      <c r="B1088" s="47"/>
      <c r="C1088" s="47"/>
      <c r="D1088" s="117"/>
      <c r="E1088" s="47"/>
      <c r="F1088" s="37"/>
      <c r="G1088" s="47"/>
      <c r="H1088" s="37"/>
      <c r="I1088" s="37"/>
      <c r="J1088" s="51"/>
      <c r="K1088" s="51"/>
      <c r="L1088" s="51"/>
      <c r="M1088" s="51"/>
      <c r="N1088" s="51"/>
      <c r="O1088" s="51"/>
      <c r="P1088" s="51"/>
      <c r="R1088" s="38" t="s">
        <v>450</v>
      </c>
      <c r="S1088" s="38" t="str" cm="1">
        <f t="array" ref="S1088">_xlfn.XLOOKUP(R1088,INDEX(Flettilisti,,1),INDEX(Flettilisti,,2),,0)</f>
        <v>Vantar flokkun</v>
      </c>
      <c r="T1088" s="38" t="str">
        <f>IF(ISBLANK(M1088),"",IF(M1088&lt;Gögn!$J$2,Gögn!$K$2,IF(M1088&gt;Gögn!$J$4,Gögn!$K$4,Gögn!$K$3)))</f>
        <v/>
      </c>
      <c r="U1088" s="49" t="str" cm="1">
        <f t="array" aca="1" ref="U1088" ca="1">IF(ISBLANK(A1088),"",IF(S1088="Styrkhæft",_xlfn.XLOOKUP(T1088,Vegalengdir[Texti],INDIRECT("Vegalengdir["&amp;'Upplýsingar um umsækjanda'!$B$10&amp;"]"),0%,0)))</f>
        <v/>
      </c>
      <c r="V1088" s="72" t="str">
        <f t="shared" si="16"/>
        <v/>
      </c>
    </row>
    <row r="1089" spans="1:22" x14ac:dyDescent="0.25">
      <c r="A1089" s="47"/>
      <c r="B1089" s="47"/>
      <c r="C1089" s="47"/>
      <c r="D1089" s="117"/>
      <c r="E1089" s="47"/>
      <c r="F1089" s="37"/>
      <c r="G1089" s="47"/>
      <c r="H1089" s="37"/>
      <c r="I1089" s="37"/>
      <c r="J1089" s="51"/>
      <c r="K1089" s="51"/>
      <c r="L1089" s="51"/>
      <c r="M1089" s="51"/>
      <c r="N1089" s="51"/>
      <c r="O1089" s="51"/>
      <c r="P1089" s="51"/>
      <c r="R1089" s="38" t="s">
        <v>450</v>
      </c>
      <c r="S1089" s="38" t="str" cm="1">
        <f t="array" ref="S1089">_xlfn.XLOOKUP(R1089,INDEX(Flettilisti,,1),INDEX(Flettilisti,,2),,0)</f>
        <v>Vantar flokkun</v>
      </c>
      <c r="T1089" s="38" t="str">
        <f>IF(ISBLANK(M1089),"",IF(M1089&lt;Gögn!$J$2,Gögn!$K$2,IF(M1089&gt;Gögn!$J$4,Gögn!$K$4,Gögn!$K$3)))</f>
        <v/>
      </c>
      <c r="U1089" s="49" t="str" cm="1">
        <f t="array" aca="1" ref="U1089" ca="1">IF(ISBLANK(A1089),"",IF(S1089="Styrkhæft",_xlfn.XLOOKUP(T1089,Vegalengdir[Texti],INDIRECT("Vegalengdir["&amp;'Upplýsingar um umsækjanda'!$B$10&amp;"]"),0%,0)))</f>
        <v/>
      </c>
      <c r="V1089" s="72" t="str">
        <f t="shared" si="16"/>
        <v/>
      </c>
    </row>
    <row r="1090" spans="1:22" x14ac:dyDescent="0.25">
      <c r="A1090" s="47"/>
      <c r="B1090" s="47"/>
      <c r="C1090" s="47"/>
      <c r="D1090" s="117"/>
      <c r="E1090" s="47"/>
      <c r="F1090" s="37"/>
      <c r="G1090" s="47"/>
      <c r="H1090" s="37"/>
      <c r="I1090" s="37"/>
      <c r="J1090" s="51"/>
      <c r="K1090" s="51"/>
      <c r="L1090" s="51"/>
      <c r="M1090" s="51"/>
      <c r="N1090" s="51"/>
      <c r="O1090" s="51"/>
      <c r="P1090" s="51"/>
      <c r="R1090" s="38" t="s">
        <v>450</v>
      </c>
      <c r="S1090" s="38" t="str" cm="1">
        <f t="array" ref="S1090">_xlfn.XLOOKUP(R1090,INDEX(Flettilisti,,1),INDEX(Flettilisti,,2),,0)</f>
        <v>Vantar flokkun</v>
      </c>
      <c r="T1090" s="38" t="str">
        <f>IF(ISBLANK(M1090),"",IF(M1090&lt;Gögn!$J$2,Gögn!$K$2,IF(M1090&gt;Gögn!$J$4,Gögn!$K$4,Gögn!$K$3)))</f>
        <v/>
      </c>
      <c r="U1090" s="49" t="str" cm="1">
        <f t="array" aca="1" ref="U1090" ca="1">IF(ISBLANK(A1090),"",IF(S1090="Styrkhæft",_xlfn.XLOOKUP(T1090,Vegalengdir[Texti],INDIRECT("Vegalengdir["&amp;'Upplýsingar um umsækjanda'!$B$10&amp;"]"),0%,0)))</f>
        <v/>
      </c>
      <c r="V1090" s="72" t="str">
        <f t="shared" si="16"/>
        <v/>
      </c>
    </row>
    <row r="1091" spans="1:22" x14ac:dyDescent="0.25">
      <c r="A1091" s="47"/>
      <c r="B1091" s="47"/>
      <c r="C1091" s="47"/>
      <c r="D1091" s="117"/>
      <c r="E1091" s="47"/>
      <c r="F1091" s="37"/>
      <c r="G1091" s="47"/>
      <c r="H1091" s="37"/>
      <c r="I1091" s="37"/>
      <c r="J1091" s="51"/>
      <c r="K1091" s="51"/>
      <c r="L1091" s="51"/>
      <c r="M1091" s="51"/>
      <c r="N1091" s="51"/>
      <c r="O1091" s="51"/>
      <c r="P1091" s="51"/>
      <c r="R1091" s="38" t="s">
        <v>450</v>
      </c>
      <c r="S1091" s="38" t="str" cm="1">
        <f t="array" ref="S1091">_xlfn.XLOOKUP(R1091,INDEX(Flettilisti,,1),INDEX(Flettilisti,,2),,0)</f>
        <v>Vantar flokkun</v>
      </c>
      <c r="T1091" s="38" t="str">
        <f>IF(ISBLANK(M1091),"",IF(M1091&lt;Gögn!$J$2,Gögn!$K$2,IF(M1091&gt;Gögn!$J$4,Gögn!$K$4,Gögn!$K$3)))</f>
        <v/>
      </c>
      <c r="U1091" s="49" t="str" cm="1">
        <f t="array" aca="1" ref="U1091" ca="1">IF(ISBLANK(A1091),"",IF(S1091="Styrkhæft",_xlfn.XLOOKUP(T1091,Vegalengdir[Texti],INDIRECT("Vegalengdir["&amp;'Upplýsingar um umsækjanda'!$B$10&amp;"]"),0%,0)))</f>
        <v/>
      </c>
      <c r="V1091" s="72" t="str">
        <f t="shared" ref="V1091:V1154" si="17">IF(ISBLANK(A1091),"",U1091*P1091)</f>
        <v/>
      </c>
    </row>
    <row r="1092" spans="1:22" x14ac:dyDescent="0.25">
      <c r="A1092" s="47"/>
      <c r="B1092" s="47"/>
      <c r="C1092" s="47"/>
      <c r="D1092" s="117"/>
      <c r="E1092" s="47"/>
      <c r="F1092" s="37"/>
      <c r="G1092" s="47"/>
      <c r="H1092" s="37"/>
      <c r="I1092" s="37"/>
      <c r="J1092" s="51"/>
      <c r="K1092" s="51"/>
      <c r="L1092" s="51"/>
      <c r="M1092" s="51"/>
      <c r="N1092" s="51"/>
      <c r="O1092" s="51"/>
      <c r="P1092" s="51"/>
      <c r="R1092" s="38" t="s">
        <v>450</v>
      </c>
      <c r="S1092" s="38" t="str" cm="1">
        <f t="array" ref="S1092">_xlfn.XLOOKUP(R1092,INDEX(Flettilisti,,1),INDEX(Flettilisti,,2),,0)</f>
        <v>Vantar flokkun</v>
      </c>
      <c r="T1092" s="38" t="str">
        <f>IF(ISBLANK(M1092),"",IF(M1092&lt;Gögn!$J$2,Gögn!$K$2,IF(M1092&gt;Gögn!$J$4,Gögn!$K$4,Gögn!$K$3)))</f>
        <v/>
      </c>
      <c r="U1092" s="49" t="str" cm="1">
        <f t="array" aca="1" ref="U1092" ca="1">IF(ISBLANK(A1092),"",IF(S1092="Styrkhæft",_xlfn.XLOOKUP(T1092,Vegalengdir[Texti],INDIRECT("Vegalengdir["&amp;'Upplýsingar um umsækjanda'!$B$10&amp;"]"),0%,0)))</f>
        <v/>
      </c>
      <c r="V1092" s="72" t="str">
        <f t="shared" si="17"/>
        <v/>
      </c>
    </row>
    <row r="1093" spans="1:22" x14ac:dyDescent="0.25">
      <c r="A1093" s="47"/>
      <c r="B1093" s="47"/>
      <c r="C1093" s="47"/>
      <c r="D1093" s="117"/>
      <c r="E1093" s="47"/>
      <c r="F1093" s="37"/>
      <c r="G1093" s="47"/>
      <c r="H1093" s="37"/>
      <c r="I1093" s="37"/>
      <c r="J1093" s="51"/>
      <c r="K1093" s="51"/>
      <c r="L1093" s="51"/>
      <c r="M1093" s="51"/>
      <c r="N1093" s="51"/>
      <c r="O1093" s="51"/>
      <c r="P1093" s="51"/>
      <c r="R1093" s="38" t="s">
        <v>450</v>
      </c>
      <c r="S1093" s="38" t="str" cm="1">
        <f t="array" ref="S1093">_xlfn.XLOOKUP(R1093,INDEX(Flettilisti,,1),INDEX(Flettilisti,,2),,0)</f>
        <v>Vantar flokkun</v>
      </c>
      <c r="T1093" s="38" t="str">
        <f>IF(ISBLANK(M1093),"",IF(M1093&lt;Gögn!$J$2,Gögn!$K$2,IF(M1093&gt;Gögn!$J$4,Gögn!$K$4,Gögn!$K$3)))</f>
        <v/>
      </c>
      <c r="U1093" s="49" t="str" cm="1">
        <f t="array" aca="1" ref="U1093" ca="1">IF(ISBLANK(A1093),"",IF(S1093="Styrkhæft",_xlfn.XLOOKUP(T1093,Vegalengdir[Texti],INDIRECT("Vegalengdir["&amp;'Upplýsingar um umsækjanda'!$B$10&amp;"]"),0%,0)))</f>
        <v/>
      </c>
      <c r="V1093" s="72" t="str">
        <f t="shared" si="17"/>
        <v/>
      </c>
    </row>
    <row r="1094" spans="1:22" x14ac:dyDescent="0.25">
      <c r="A1094" s="47"/>
      <c r="B1094" s="47"/>
      <c r="C1094" s="47"/>
      <c r="D1094" s="117"/>
      <c r="E1094" s="47"/>
      <c r="F1094" s="37"/>
      <c r="G1094" s="47"/>
      <c r="H1094" s="37"/>
      <c r="I1094" s="37"/>
      <c r="J1094" s="51"/>
      <c r="K1094" s="51"/>
      <c r="L1094" s="51"/>
      <c r="M1094" s="51"/>
      <c r="N1094" s="51"/>
      <c r="O1094" s="51"/>
      <c r="P1094" s="51"/>
      <c r="R1094" s="38" t="s">
        <v>450</v>
      </c>
      <c r="S1094" s="38" t="str" cm="1">
        <f t="array" ref="S1094">_xlfn.XLOOKUP(R1094,INDEX(Flettilisti,,1),INDEX(Flettilisti,,2),,0)</f>
        <v>Vantar flokkun</v>
      </c>
      <c r="T1094" s="38" t="str">
        <f>IF(ISBLANK(M1094),"",IF(M1094&lt;Gögn!$J$2,Gögn!$K$2,IF(M1094&gt;Gögn!$J$4,Gögn!$K$4,Gögn!$K$3)))</f>
        <v/>
      </c>
      <c r="U1094" s="49" t="str" cm="1">
        <f t="array" aca="1" ref="U1094" ca="1">IF(ISBLANK(A1094),"",IF(S1094="Styrkhæft",_xlfn.XLOOKUP(T1094,Vegalengdir[Texti],INDIRECT("Vegalengdir["&amp;'Upplýsingar um umsækjanda'!$B$10&amp;"]"),0%,0)))</f>
        <v/>
      </c>
      <c r="V1094" s="72" t="str">
        <f t="shared" si="17"/>
        <v/>
      </c>
    </row>
    <row r="1095" spans="1:22" x14ac:dyDescent="0.25">
      <c r="A1095" s="47"/>
      <c r="B1095" s="47"/>
      <c r="C1095" s="47"/>
      <c r="D1095" s="117"/>
      <c r="E1095" s="47"/>
      <c r="F1095" s="37"/>
      <c r="G1095" s="47"/>
      <c r="H1095" s="37"/>
      <c r="I1095" s="37"/>
      <c r="J1095" s="51"/>
      <c r="K1095" s="51"/>
      <c r="L1095" s="51"/>
      <c r="M1095" s="51"/>
      <c r="N1095" s="51"/>
      <c r="O1095" s="51"/>
      <c r="P1095" s="51"/>
      <c r="R1095" s="38" t="s">
        <v>450</v>
      </c>
      <c r="S1095" s="38" t="str" cm="1">
        <f t="array" ref="S1095">_xlfn.XLOOKUP(R1095,INDEX(Flettilisti,,1),INDEX(Flettilisti,,2),,0)</f>
        <v>Vantar flokkun</v>
      </c>
      <c r="T1095" s="38" t="str">
        <f>IF(ISBLANK(M1095),"",IF(M1095&lt;Gögn!$J$2,Gögn!$K$2,IF(M1095&gt;Gögn!$J$4,Gögn!$K$4,Gögn!$K$3)))</f>
        <v/>
      </c>
      <c r="U1095" s="49" t="str" cm="1">
        <f t="array" aca="1" ref="U1095" ca="1">IF(ISBLANK(A1095),"",IF(S1095="Styrkhæft",_xlfn.XLOOKUP(T1095,Vegalengdir[Texti],INDIRECT("Vegalengdir["&amp;'Upplýsingar um umsækjanda'!$B$10&amp;"]"),0%,0)))</f>
        <v/>
      </c>
      <c r="V1095" s="72" t="str">
        <f t="shared" si="17"/>
        <v/>
      </c>
    </row>
    <row r="1096" spans="1:22" x14ac:dyDescent="0.25">
      <c r="A1096" s="47"/>
      <c r="B1096" s="47"/>
      <c r="C1096" s="47"/>
      <c r="D1096" s="117"/>
      <c r="E1096" s="47"/>
      <c r="F1096" s="37"/>
      <c r="G1096" s="47"/>
      <c r="H1096" s="37"/>
      <c r="I1096" s="37"/>
      <c r="J1096" s="51"/>
      <c r="K1096" s="51"/>
      <c r="L1096" s="51"/>
      <c r="M1096" s="51"/>
      <c r="N1096" s="51"/>
      <c r="O1096" s="51"/>
      <c r="P1096" s="51"/>
      <c r="R1096" s="38" t="s">
        <v>450</v>
      </c>
      <c r="S1096" s="38" t="str" cm="1">
        <f t="array" ref="S1096">_xlfn.XLOOKUP(R1096,INDEX(Flettilisti,,1),INDEX(Flettilisti,,2),,0)</f>
        <v>Vantar flokkun</v>
      </c>
      <c r="T1096" s="38" t="str">
        <f>IF(ISBLANK(M1096),"",IF(M1096&lt;Gögn!$J$2,Gögn!$K$2,IF(M1096&gt;Gögn!$J$4,Gögn!$K$4,Gögn!$K$3)))</f>
        <v/>
      </c>
      <c r="U1096" s="49" t="str" cm="1">
        <f t="array" aca="1" ref="U1096" ca="1">IF(ISBLANK(A1096),"",IF(S1096="Styrkhæft",_xlfn.XLOOKUP(T1096,Vegalengdir[Texti],INDIRECT("Vegalengdir["&amp;'Upplýsingar um umsækjanda'!$B$10&amp;"]"),0%,0)))</f>
        <v/>
      </c>
      <c r="V1096" s="72" t="str">
        <f t="shared" si="17"/>
        <v/>
      </c>
    </row>
    <row r="1097" spans="1:22" x14ac:dyDescent="0.25">
      <c r="A1097" s="47"/>
      <c r="B1097" s="47"/>
      <c r="C1097" s="47"/>
      <c r="D1097" s="117"/>
      <c r="E1097" s="47"/>
      <c r="F1097" s="37"/>
      <c r="G1097" s="47"/>
      <c r="H1097" s="37"/>
      <c r="I1097" s="37"/>
      <c r="J1097" s="51"/>
      <c r="K1097" s="51"/>
      <c r="L1097" s="51"/>
      <c r="M1097" s="51"/>
      <c r="N1097" s="51"/>
      <c r="O1097" s="51"/>
      <c r="P1097" s="51"/>
      <c r="R1097" s="38" t="s">
        <v>450</v>
      </c>
      <c r="S1097" s="38" t="str" cm="1">
        <f t="array" ref="S1097">_xlfn.XLOOKUP(R1097,INDEX(Flettilisti,,1),INDEX(Flettilisti,,2),,0)</f>
        <v>Vantar flokkun</v>
      </c>
      <c r="T1097" s="38" t="str">
        <f>IF(ISBLANK(M1097),"",IF(M1097&lt;Gögn!$J$2,Gögn!$K$2,IF(M1097&gt;Gögn!$J$4,Gögn!$K$4,Gögn!$K$3)))</f>
        <v/>
      </c>
      <c r="U1097" s="49" t="str" cm="1">
        <f t="array" aca="1" ref="U1097" ca="1">IF(ISBLANK(A1097),"",IF(S1097="Styrkhæft",_xlfn.XLOOKUP(T1097,Vegalengdir[Texti],INDIRECT("Vegalengdir["&amp;'Upplýsingar um umsækjanda'!$B$10&amp;"]"),0%,0)))</f>
        <v/>
      </c>
      <c r="V1097" s="72" t="str">
        <f t="shared" si="17"/>
        <v/>
      </c>
    </row>
    <row r="1098" spans="1:22" x14ac:dyDescent="0.25">
      <c r="A1098" s="47"/>
      <c r="B1098" s="47"/>
      <c r="C1098" s="47"/>
      <c r="D1098" s="117"/>
      <c r="E1098" s="47"/>
      <c r="F1098" s="37"/>
      <c r="G1098" s="47"/>
      <c r="H1098" s="37"/>
      <c r="I1098" s="37"/>
      <c r="J1098" s="51"/>
      <c r="K1098" s="51"/>
      <c r="L1098" s="51"/>
      <c r="M1098" s="51"/>
      <c r="N1098" s="51"/>
      <c r="O1098" s="51"/>
      <c r="P1098" s="51"/>
      <c r="R1098" s="38" t="s">
        <v>450</v>
      </c>
      <c r="S1098" s="38" t="str" cm="1">
        <f t="array" ref="S1098">_xlfn.XLOOKUP(R1098,INDEX(Flettilisti,,1),INDEX(Flettilisti,,2),,0)</f>
        <v>Vantar flokkun</v>
      </c>
      <c r="T1098" s="38" t="str">
        <f>IF(ISBLANK(M1098),"",IF(M1098&lt;Gögn!$J$2,Gögn!$K$2,IF(M1098&gt;Gögn!$J$4,Gögn!$K$4,Gögn!$K$3)))</f>
        <v/>
      </c>
      <c r="U1098" s="49" t="str" cm="1">
        <f t="array" aca="1" ref="U1098" ca="1">IF(ISBLANK(A1098),"",IF(S1098="Styrkhæft",_xlfn.XLOOKUP(T1098,Vegalengdir[Texti],INDIRECT("Vegalengdir["&amp;'Upplýsingar um umsækjanda'!$B$10&amp;"]"),0%,0)))</f>
        <v/>
      </c>
      <c r="V1098" s="72" t="str">
        <f t="shared" si="17"/>
        <v/>
      </c>
    </row>
    <row r="1099" spans="1:22" x14ac:dyDescent="0.25">
      <c r="A1099" s="47"/>
      <c r="B1099" s="47"/>
      <c r="C1099" s="47"/>
      <c r="D1099" s="117"/>
      <c r="E1099" s="47"/>
      <c r="F1099" s="37"/>
      <c r="G1099" s="47"/>
      <c r="H1099" s="37"/>
      <c r="I1099" s="37"/>
      <c r="J1099" s="51"/>
      <c r="K1099" s="51"/>
      <c r="L1099" s="51"/>
      <c r="M1099" s="51"/>
      <c r="N1099" s="51"/>
      <c r="O1099" s="51"/>
      <c r="P1099" s="51"/>
      <c r="R1099" s="38" t="s">
        <v>450</v>
      </c>
      <c r="S1099" s="38" t="str" cm="1">
        <f t="array" ref="S1099">_xlfn.XLOOKUP(R1099,INDEX(Flettilisti,,1),INDEX(Flettilisti,,2),,0)</f>
        <v>Vantar flokkun</v>
      </c>
      <c r="T1099" s="38" t="str">
        <f>IF(ISBLANK(M1099),"",IF(M1099&lt;Gögn!$J$2,Gögn!$K$2,IF(M1099&gt;Gögn!$J$4,Gögn!$K$4,Gögn!$K$3)))</f>
        <v/>
      </c>
      <c r="U1099" s="49" t="str" cm="1">
        <f t="array" aca="1" ref="U1099" ca="1">IF(ISBLANK(A1099),"",IF(S1099="Styrkhæft",_xlfn.XLOOKUP(T1099,Vegalengdir[Texti],INDIRECT("Vegalengdir["&amp;'Upplýsingar um umsækjanda'!$B$10&amp;"]"),0%,0)))</f>
        <v/>
      </c>
      <c r="V1099" s="72" t="str">
        <f t="shared" si="17"/>
        <v/>
      </c>
    </row>
    <row r="1100" spans="1:22" x14ac:dyDescent="0.25">
      <c r="A1100" s="47"/>
      <c r="B1100" s="47"/>
      <c r="C1100" s="47"/>
      <c r="D1100" s="117"/>
      <c r="E1100" s="47"/>
      <c r="F1100" s="37"/>
      <c r="G1100" s="47"/>
      <c r="H1100" s="37"/>
      <c r="I1100" s="37"/>
      <c r="J1100" s="51"/>
      <c r="K1100" s="51"/>
      <c r="L1100" s="51"/>
      <c r="M1100" s="51"/>
      <c r="N1100" s="51"/>
      <c r="O1100" s="51"/>
      <c r="P1100" s="51"/>
      <c r="R1100" s="38" t="s">
        <v>450</v>
      </c>
      <c r="S1100" s="38" t="str" cm="1">
        <f t="array" ref="S1100">_xlfn.XLOOKUP(R1100,INDEX(Flettilisti,,1),INDEX(Flettilisti,,2),,0)</f>
        <v>Vantar flokkun</v>
      </c>
      <c r="T1100" s="38" t="str">
        <f>IF(ISBLANK(M1100),"",IF(M1100&lt;Gögn!$J$2,Gögn!$K$2,IF(M1100&gt;Gögn!$J$4,Gögn!$K$4,Gögn!$K$3)))</f>
        <v/>
      </c>
      <c r="U1100" s="49" t="str" cm="1">
        <f t="array" aca="1" ref="U1100" ca="1">IF(ISBLANK(A1100),"",IF(S1100="Styrkhæft",_xlfn.XLOOKUP(T1100,Vegalengdir[Texti],INDIRECT("Vegalengdir["&amp;'Upplýsingar um umsækjanda'!$B$10&amp;"]"),0%,0)))</f>
        <v/>
      </c>
      <c r="V1100" s="72" t="str">
        <f t="shared" si="17"/>
        <v/>
      </c>
    </row>
    <row r="1101" spans="1:22" x14ac:dyDescent="0.25">
      <c r="A1101" s="47"/>
      <c r="B1101" s="47"/>
      <c r="C1101" s="47"/>
      <c r="D1101" s="117"/>
      <c r="E1101" s="47"/>
      <c r="F1101" s="37"/>
      <c r="G1101" s="47"/>
      <c r="H1101" s="37"/>
      <c r="I1101" s="37"/>
      <c r="J1101" s="51"/>
      <c r="K1101" s="51"/>
      <c r="L1101" s="51"/>
      <c r="M1101" s="51"/>
      <c r="N1101" s="51"/>
      <c r="O1101" s="51"/>
      <c r="P1101" s="51"/>
      <c r="R1101" s="38" t="s">
        <v>450</v>
      </c>
      <c r="S1101" s="38" t="str" cm="1">
        <f t="array" ref="S1101">_xlfn.XLOOKUP(R1101,INDEX(Flettilisti,,1),INDEX(Flettilisti,,2),,0)</f>
        <v>Vantar flokkun</v>
      </c>
      <c r="T1101" s="38" t="str">
        <f>IF(ISBLANK(M1101),"",IF(M1101&lt;Gögn!$J$2,Gögn!$K$2,IF(M1101&gt;Gögn!$J$4,Gögn!$K$4,Gögn!$K$3)))</f>
        <v/>
      </c>
      <c r="U1101" s="49" t="str" cm="1">
        <f t="array" aca="1" ref="U1101" ca="1">IF(ISBLANK(A1101),"",IF(S1101="Styrkhæft",_xlfn.XLOOKUP(T1101,Vegalengdir[Texti],INDIRECT("Vegalengdir["&amp;'Upplýsingar um umsækjanda'!$B$10&amp;"]"),0%,0)))</f>
        <v/>
      </c>
      <c r="V1101" s="72" t="str">
        <f t="shared" si="17"/>
        <v/>
      </c>
    </row>
    <row r="1102" spans="1:22" x14ac:dyDescent="0.25">
      <c r="A1102" s="47"/>
      <c r="B1102" s="47"/>
      <c r="C1102" s="47"/>
      <c r="D1102" s="117"/>
      <c r="E1102" s="47"/>
      <c r="F1102" s="37"/>
      <c r="G1102" s="47"/>
      <c r="H1102" s="37"/>
      <c r="I1102" s="37"/>
      <c r="J1102" s="51"/>
      <c r="K1102" s="51"/>
      <c r="L1102" s="51"/>
      <c r="M1102" s="51"/>
      <c r="N1102" s="51"/>
      <c r="O1102" s="51"/>
      <c r="P1102" s="51"/>
      <c r="R1102" s="38" t="s">
        <v>450</v>
      </c>
      <c r="S1102" s="38" t="str" cm="1">
        <f t="array" ref="S1102">_xlfn.XLOOKUP(R1102,INDEX(Flettilisti,,1),INDEX(Flettilisti,,2),,0)</f>
        <v>Vantar flokkun</v>
      </c>
      <c r="T1102" s="38" t="str">
        <f>IF(ISBLANK(M1102),"",IF(M1102&lt;Gögn!$J$2,Gögn!$K$2,IF(M1102&gt;Gögn!$J$4,Gögn!$K$4,Gögn!$K$3)))</f>
        <v/>
      </c>
      <c r="U1102" s="49" t="str" cm="1">
        <f t="array" aca="1" ref="U1102" ca="1">IF(ISBLANK(A1102),"",IF(S1102="Styrkhæft",_xlfn.XLOOKUP(T1102,Vegalengdir[Texti],INDIRECT("Vegalengdir["&amp;'Upplýsingar um umsækjanda'!$B$10&amp;"]"),0%,0)))</f>
        <v/>
      </c>
      <c r="V1102" s="72" t="str">
        <f t="shared" si="17"/>
        <v/>
      </c>
    </row>
    <row r="1103" spans="1:22" x14ac:dyDescent="0.25">
      <c r="A1103" s="47"/>
      <c r="B1103" s="47"/>
      <c r="C1103" s="47"/>
      <c r="D1103" s="117"/>
      <c r="E1103" s="47"/>
      <c r="F1103" s="37"/>
      <c r="G1103" s="47"/>
      <c r="H1103" s="37"/>
      <c r="I1103" s="37"/>
      <c r="J1103" s="51"/>
      <c r="K1103" s="51"/>
      <c r="L1103" s="51"/>
      <c r="M1103" s="51"/>
      <c r="N1103" s="51"/>
      <c r="O1103" s="51"/>
      <c r="P1103" s="51"/>
      <c r="R1103" s="38" t="s">
        <v>450</v>
      </c>
      <c r="S1103" s="38" t="str" cm="1">
        <f t="array" ref="S1103">_xlfn.XLOOKUP(R1103,INDEX(Flettilisti,,1),INDEX(Flettilisti,,2),,0)</f>
        <v>Vantar flokkun</v>
      </c>
      <c r="T1103" s="38" t="str">
        <f>IF(ISBLANK(M1103),"",IF(M1103&lt;Gögn!$J$2,Gögn!$K$2,IF(M1103&gt;Gögn!$J$4,Gögn!$K$4,Gögn!$K$3)))</f>
        <v/>
      </c>
      <c r="U1103" s="49" t="str" cm="1">
        <f t="array" aca="1" ref="U1103" ca="1">IF(ISBLANK(A1103),"",IF(S1103="Styrkhæft",_xlfn.XLOOKUP(T1103,Vegalengdir[Texti],INDIRECT("Vegalengdir["&amp;'Upplýsingar um umsækjanda'!$B$10&amp;"]"),0%,0)))</f>
        <v/>
      </c>
      <c r="V1103" s="72" t="str">
        <f t="shared" si="17"/>
        <v/>
      </c>
    </row>
    <row r="1104" spans="1:22" x14ac:dyDescent="0.25">
      <c r="A1104" s="47"/>
      <c r="B1104" s="47"/>
      <c r="C1104" s="47"/>
      <c r="D1104" s="117"/>
      <c r="E1104" s="47"/>
      <c r="F1104" s="37"/>
      <c r="G1104" s="47"/>
      <c r="H1104" s="37"/>
      <c r="I1104" s="37"/>
      <c r="J1104" s="51"/>
      <c r="K1104" s="51"/>
      <c r="L1104" s="51"/>
      <c r="M1104" s="51"/>
      <c r="N1104" s="51"/>
      <c r="O1104" s="51"/>
      <c r="P1104" s="51"/>
      <c r="R1104" s="38" t="s">
        <v>450</v>
      </c>
      <c r="S1104" s="38" t="str" cm="1">
        <f t="array" ref="S1104">_xlfn.XLOOKUP(R1104,INDEX(Flettilisti,,1),INDEX(Flettilisti,,2),,0)</f>
        <v>Vantar flokkun</v>
      </c>
      <c r="T1104" s="38" t="str">
        <f>IF(ISBLANK(M1104),"",IF(M1104&lt;Gögn!$J$2,Gögn!$K$2,IF(M1104&gt;Gögn!$J$4,Gögn!$K$4,Gögn!$K$3)))</f>
        <v/>
      </c>
      <c r="U1104" s="49" t="str" cm="1">
        <f t="array" aca="1" ref="U1104" ca="1">IF(ISBLANK(A1104),"",IF(S1104="Styrkhæft",_xlfn.XLOOKUP(T1104,Vegalengdir[Texti],INDIRECT("Vegalengdir["&amp;'Upplýsingar um umsækjanda'!$B$10&amp;"]"),0%,0)))</f>
        <v/>
      </c>
      <c r="V1104" s="72" t="str">
        <f t="shared" si="17"/>
        <v/>
      </c>
    </row>
    <row r="1105" spans="1:22" x14ac:dyDescent="0.25">
      <c r="A1105" s="47"/>
      <c r="B1105" s="47"/>
      <c r="C1105" s="47"/>
      <c r="D1105" s="117"/>
      <c r="E1105" s="47"/>
      <c r="F1105" s="37"/>
      <c r="G1105" s="47"/>
      <c r="H1105" s="37"/>
      <c r="I1105" s="37"/>
      <c r="J1105" s="51"/>
      <c r="K1105" s="51"/>
      <c r="L1105" s="51"/>
      <c r="M1105" s="51"/>
      <c r="N1105" s="51"/>
      <c r="O1105" s="51"/>
      <c r="P1105" s="51"/>
      <c r="R1105" s="38" t="s">
        <v>450</v>
      </c>
      <c r="S1105" s="38" t="str" cm="1">
        <f t="array" ref="S1105">_xlfn.XLOOKUP(R1105,INDEX(Flettilisti,,1),INDEX(Flettilisti,,2),,0)</f>
        <v>Vantar flokkun</v>
      </c>
      <c r="T1105" s="38" t="str">
        <f>IF(ISBLANK(M1105),"",IF(M1105&lt;Gögn!$J$2,Gögn!$K$2,IF(M1105&gt;Gögn!$J$4,Gögn!$K$4,Gögn!$K$3)))</f>
        <v/>
      </c>
      <c r="U1105" s="49" t="str" cm="1">
        <f t="array" aca="1" ref="U1105" ca="1">IF(ISBLANK(A1105),"",IF(S1105="Styrkhæft",_xlfn.XLOOKUP(T1105,Vegalengdir[Texti],INDIRECT("Vegalengdir["&amp;'Upplýsingar um umsækjanda'!$B$10&amp;"]"),0%,0)))</f>
        <v/>
      </c>
      <c r="V1105" s="72" t="str">
        <f t="shared" si="17"/>
        <v/>
      </c>
    </row>
    <row r="1106" spans="1:22" x14ac:dyDescent="0.25">
      <c r="A1106" s="47"/>
      <c r="B1106" s="47"/>
      <c r="C1106" s="47"/>
      <c r="D1106" s="117"/>
      <c r="E1106" s="47"/>
      <c r="F1106" s="37"/>
      <c r="G1106" s="47"/>
      <c r="H1106" s="37"/>
      <c r="I1106" s="37"/>
      <c r="J1106" s="51"/>
      <c r="K1106" s="51"/>
      <c r="L1106" s="51"/>
      <c r="M1106" s="51"/>
      <c r="N1106" s="51"/>
      <c r="O1106" s="51"/>
      <c r="P1106" s="51"/>
      <c r="R1106" s="38" t="s">
        <v>450</v>
      </c>
      <c r="S1106" s="38" t="str" cm="1">
        <f t="array" ref="S1106">_xlfn.XLOOKUP(R1106,INDEX(Flettilisti,,1),INDEX(Flettilisti,,2),,0)</f>
        <v>Vantar flokkun</v>
      </c>
      <c r="T1106" s="38" t="str">
        <f>IF(ISBLANK(M1106),"",IF(M1106&lt;Gögn!$J$2,Gögn!$K$2,IF(M1106&gt;Gögn!$J$4,Gögn!$K$4,Gögn!$K$3)))</f>
        <v/>
      </c>
      <c r="U1106" s="49" t="str" cm="1">
        <f t="array" aca="1" ref="U1106" ca="1">IF(ISBLANK(A1106),"",IF(S1106="Styrkhæft",_xlfn.XLOOKUP(T1106,Vegalengdir[Texti],INDIRECT("Vegalengdir["&amp;'Upplýsingar um umsækjanda'!$B$10&amp;"]"),0%,0)))</f>
        <v/>
      </c>
      <c r="V1106" s="72" t="str">
        <f t="shared" si="17"/>
        <v/>
      </c>
    </row>
    <row r="1107" spans="1:22" x14ac:dyDescent="0.25">
      <c r="A1107" s="47"/>
      <c r="B1107" s="47"/>
      <c r="C1107" s="47"/>
      <c r="D1107" s="117"/>
      <c r="E1107" s="47"/>
      <c r="F1107" s="37"/>
      <c r="G1107" s="47"/>
      <c r="H1107" s="37"/>
      <c r="I1107" s="37"/>
      <c r="J1107" s="51"/>
      <c r="K1107" s="51"/>
      <c r="L1107" s="51"/>
      <c r="M1107" s="51"/>
      <c r="N1107" s="51"/>
      <c r="O1107" s="51"/>
      <c r="P1107" s="51"/>
      <c r="R1107" s="38" t="s">
        <v>450</v>
      </c>
      <c r="S1107" s="38" t="str" cm="1">
        <f t="array" ref="S1107">_xlfn.XLOOKUP(R1107,INDEX(Flettilisti,,1),INDEX(Flettilisti,,2),,0)</f>
        <v>Vantar flokkun</v>
      </c>
      <c r="T1107" s="38" t="str">
        <f>IF(ISBLANK(M1107),"",IF(M1107&lt;Gögn!$J$2,Gögn!$K$2,IF(M1107&gt;Gögn!$J$4,Gögn!$K$4,Gögn!$K$3)))</f>
        <v/>
      </c>
      <c r="U1107" s="49" t="str" cm="1">
        <f t="array" aca="1" ref="U1107" ca="1">IF(ISBLANK(A1107),"",IF(S1107="Styrkhæft",_xlfn.XLOOKUP(T1107,Vegalengdir[Texti],INDIRECT("Vegalengdir["&amp;'Upplýsingar um umsækjanda'!$B$10&amp;"]"),0%,0)))</f>
        <v/>
      </c>
      <c r="V1107" s="72" t="str">
        <f t="shared" si="17"/>
        <v/>
      </c>
    </row>
    <row r="1108" spans="1:22" x14ac:dyDescent="0.25">
      <c r="A1108" s="47"/>
      <c r="B1108" s="47"/>
      <c r="C1108" s="47"/>
      <c r="D1108" s="117"/>
      <c r="E1108" s="47"/>
      <c r="F1108" s="37"/>
      <c r="G1108" s="47"/>
      <c r="H1108" s="37"/>
      <c r="I1108" s="37"/>
      <c r="J1108" s="51"/>
      <c r="K1108" s="51"/>
      <c r="L1108" s="51"/>
      <c r="M1108" s="51"/>
      <c r="N1108" s="51"/>
      <c r="O1108" s="51"/>
      <c r="P1108" s="51"/>
      <c r="R1108" s="38" t="s">
        <v>450</v>
      </c>
      <c r="S1108" s="38" t="str" cm="1">
        <f t="array" ref="S1108">_xlfn.XLOOKUP(R1108,INDEX(Flettilisti,,1),INDEX(Flettilisti,,2),,0)</f>
        <v>Vantar flokkun</v>
      </c>
      <c r="T1108" s="38" t="str">
        <f>IF(ISBLANK(M1108),"",IF(M1108&lt;Gögn!$J$2,Gögn!$K$2,IF(M1108&gt;Gögn!$J$4,Gögn!$K$4,Gögn!$K$3)))</f>
        <v/>
      </c>
      <c r="U1108" s="49" t="str" cm="1">
        <f t="array" aca="1" ref="U1108" ca="1">IF(ISBLANK(A1108),"",IF(S1108="Styrkhæft",_xlfn.XLOOKUP(T1108,Vegalengdir[Texti],INDIRECT("Vegalengdir["&amp;'Upplýsingar um umsækjanda'!$B$10&amp;"]"),0%,0)))</f>
        <v/>
      </c>
      <c r="V1108" s="72" t="str">
        <f t="shared" si="17"/>
        <v/>
      </c>
    </row>
    <row r="1109" spans="1:22" x14ac:dyDescent="0.25">
      <c r="A1109" s="47"/>
      <c r="B1109" s="47"/>
      <c r="C1109" s="47"/>
      <c r="D1109" s="117"/>
      <c r="E1109" s="47"/>
      <c r="F1109" s="37"/>
      <c r="G1109" s="47"/>
      <c r="H1109" s="37"/>
      <c r="I1109" s="37"/>
      <c r="J1109" s="51"/>
      <c r="K1109" s="51"/>
      <c r="L1109" s="51"/>
      <c r="M1109" s="51"/>
      <c r="N1109" s="51"/>
      <c r="O1109" s="51"/>
      <c r="P1109" s="51"/>
      <c r="R1109" s="38" t="s">
        <v>450</v>
      </c>
      <c r="S1109" s="38" t="str" cm="1">
        <f t="array" ref="S1109">_xlfn.XLOOKUP(R1109,INDEX(Flettilisti,,1),INDEX(Flettilisti,,2),,0)</f>
        <v>Vantar flokkun</v>
      </c>
      <c r="T1109" s="38" t="str">
        <f>IF(ISBLANK(M1109),"",IF(M1109&lt;Gögn!$J$2,Gögn!$K$2,IF(M1109&gt;Gögn!$J$4,Gögn!$K$4,Gögn!$K$3)))</f>
        <v/>
      </c>
      <c r="U1109" s="49" t="str" cm="1">
        <f t="array" aca="1" ref="U1109" ca="1">IF(ISBLANK(A1109),"",IF(S1109="Styrkhæft",_xlfn.XLOOKUP(T1109,Vegalengdir[Texti],INDIRECT("Vegalengdir["&amp;'Upplýsingar um umsækjanda'!$B$10&amp;"]"),0%,0)))</f>
        <v/>
      </c>
      <c r="V1109" s="72" t="str">
        <f t="shared" si="17"/>
        <v/>
      </c>
    </row>
    <row r="1110" spans="1:22" x14ac:dyDescent="0.25">
      <c r="A1110" s="47"/>
      <c r="B1110" s="47"/>
      <c r="C1110" s="47"/>
      <c r="D1110" s="117"/>
      <c r="E1110" s="47"/>
      <c r="F1110" s="37"/>
      <c r="G1110" s="47"/>
      <c r="H1110" s="37"/>
      <c r="I1110" s="37"/>
      <c r="J1110" s="51"/>
      <c r="K1110" s="51"/>
      <c r="L1110" s="51"/>
      <c r="M1110" s="51"/>
      <c r="N1110" s="51"/>
      <c r="O1110" s="51"/>
      <c r="P1110" s="51"/>
      <c r="R1110" s="38" t="s">
        <v>450</v>
      </c>
      <c r="S1110" s="38" t="str" cm="1">
        <f t="array" ref="S1110">_xlfn.XLOOKUP(R1110,INDEX(Flettilisti,,1),INDEX(Flettilisti,,2),,0)</f>
        <v>Vantar flokkun</v>
      </c>
      <c r="T1110" s="38" t="str">
        <f>IF(ISBLANK(M1110),"",IF(M1110&lt;Gögn!$J$2,Gögn!$K$2,IF(M1110&gt;Gögn!$J$4,Gögn!$K$4,Gögn!$K$3)))</f>
        <v/>
      </c>
      <c r="U1110" s="49" t="str" cm="1">
        <f t="array" aca="1" ref="U1110" ca="1">IF(ISBLANK(A1110),"",IF(S1110="Styrkhæft",_xlfn.XLOOKUP(T1110,Vegalengdir[Texti],INDIRECT("Vegalengdir["&amp;'Upplýsingar um umsækjanda'!$B$10&amp;"]"),0%,0)))</f>
        <v/>
      </c>
      <c r="V1110" s="72" t="str">
        <f t="shared" si="17"/>
        <v/>
      </c>
    </row>
    <row r="1111" spans="1:22" x14ac:dyDescent="0.25">
      <c r="A1111" s="47"/>
      <c r="B1111" s="47"/>
      <c r="C1111" s="47"/>
      <c r="D1111" s="117"/>
      <c r="E1111" s="47"/>
      <c r="F1111" s="37"/>
      <c r="G1111" s="47"/>
      <c r="H1111" s="37"/>
      <c r="I1111" s="37"/>
      <c r="J1111" s="51"/>
      <c r="K1111" s="51"/>
      <c r="L1111" s="51"/>
      <c r="M1111" s="51"/>
      <c r="N1111" s="51"/>
      <c r="O1111" s="51"/>
      <c r="P1111" s="51"/>
      <c r="R1111" s="38" t="s">
        <v>450</v>
      </c>
      <c r="S1111" s="38" t="str" cm="1">
        <f t="array" ref="S1111">_xlfn.XLOOKUP(R1111,INDEX(Flettilisti,,1),INDEX(Flettilisti,,2),,0)</f>
        <v>Vantar flokkun</v>
      </c>
      <c r="T1111" s="38" t="str">
        <f>IF(ISBLANK(M1111),"",IF(M1111&lt;Gögn!$J$2,Gögn!$K$2,IF(M1111&gt;Gögn!$J$4,Gögn!$K$4,Gögn!$K$3)))</f>
        <v/>
      </c>
      <c r="U1111" s="49" t="str" cm="1">
        <f t="array" aca="1" ref="U1111" ca="1">IF(ISBLANK(A1111),"",IF(S1111="Styrkhæft",_xlfn.XLOOKUP(T1111,Vegalengdir[Texti],INDIRECT("Vegalengdir["&amp;'Upplýsingar um umsækjanda'!$B$10&amp;"]"),0%,0)))</f>
        <v/>
      </c>
      <c r="V1111" s="72" t="str">
        <f t="shared" si="17"/>
        <v/>
      </c>
    </row>
    <row r="1112" spans="1:22" x14ac:dyDescent="0.25">
      <c r="A1112" s="47"/>
      <c r="B1112" s="47"/>
      <c r="C1112" s="47"/>
      <c r="D1112" s="117"/>
      <c r="E1112" s="47"/>
      <c r="F1112" s="37"/>
      <c r="G1112" s="47"/>
      <c r="H1112" s="37"/>
      <c r="I1112" s="37"/>
      <c r="J1112" s="51"/>
      <c r="K1112" s="51"/>
      <c r="L1112" s="51"/>
      <c r="M1112" s="51"/>
      <c r="N1112" s="51"/>
      <c r="O1112" s="51"/>
      <c r="P1112" s="51"/>
      <c r="R1112" s="38" t="s">
        <v>450</v>
      </c>
      <c r="S1112" s="38" t="str" cm="1">
        <f t="array" ref="S1112">_xlfn.XLOOKUP(R1112,INDEX(Flettilisti,,1),INDEX(Flettilisti,,2),,0)</f>
        <v>Vantar flokkun</v>
      </c>
      <c r="T1112" s="38" t="str">
        <f>IF(ISBLANK(M1112),"",IF(M1112&lt;Gögn!$J$2,Gögn!$K$2,IF(M1112&gt;Gögn!$J$4,Gögn!$K$4,Gögn!$K$3)))</f>
        <v/>
      </c>
      <c r="U1112" s="49" t="str" cm="1">
        <f t="array" aca="1" ref="U1112" ca="1">IF(ISBLANK(A1112),"",IF(S1112="Styrkhæft",_xlfn.XLOOKUP(T1112,Vegalengdir[Texti],INDIRECT("Vegalengdir["&amp;'Upplýsingar um umsækjanda'!$B$10&amp;"]"),0%,0)))</f>
        <v/>
      </c>
      <c r="V1112" s="72" t="str">
        <f t="shared" si="17"/>
        <v/>
      </c>
    </row>
    <row r="1113" spans="1:22" x14ac:dyDescent="0.25">
      <c r="A1113" s="47"/>
      <c r="B1113" s="47"/>
      <c r="C1113" s="47"/>
      <c r="D1113" s="117"/>
      <c r="E1113" s="47"/>
      <c r="F1113" s="37"/>
      <c r="G1113" s="47"/>
      <c r="H1113" s="37"/>
      <c r="I1113" s="37"/>
      <c r="J1113" s="51"/>
      <c r="K1113" s="51"/>
      <c r="L1113" s="51"/>
      <c r="M1113" s="51"/>
      <c r="N1113" s="51"/>
      <c r="O1113" s="51"/>
      <c r="P1113" s="51"/>
      <c r="R1113" s="38" t="s">
        <v>450</v>
      </c>
      <c r="S1113" s="38" t="str" cm="1">
        <f t="array" ref="S1113">_xlfn.XLOOKUP(R1113,INDEX(Flettilisti,,1),INDEX(Flettilisti,,2),,0)</f>
        <v>Vantar flokkun</v>
      </c>
      <c r="T1113" s="38" t="str">
        <f>IF(ISBLANK(M1113),"",IF(M1113&lt;Gögn!$J$2,Gögn!$K$2,IF(M1113&gt;Gögn!$J$4,Gögn!$K$4,Gögn!$K$3)))</f>
        <v/>
      </c>
      <c r="U1113" s="49" t="str" cm="1">
        <f t="array" aca="1" ref="U1113" ca="1">IF(ISBLANK(A1113),"",IF(S1113="Styrkhæft",_xlfn.XLOOKUP(T1113,Vegalengdir[Texti],INDIRECT("Vegalengdir["&amp;'Upplýsingar um umsækjanda'!$B$10&amp;"]"),0%,0)))</f>
        <v/>
      </c>
      <c r="V1113" s="72" t="str">
        <f t="shared" si="17"/>
        <v/>
      </c>
    </row>
    <row r="1114" spans="1:22" x14ac:dyDescent="0.25">
      <c r="A1114" s="47"/>
      <c r="B1114" s="47"/>
      <c r="C1114" s="47"/>
      <c r="D1114" s="117"/>
      <c r="E1114" s="47"/>
      <c r="F1114" s="37"/>
      <c r="G1114" s="47"/>
      <c r="H1114" s="37"/>
      <c r="I1114" s="37"/>
      <c r="J1114" s="51"/>
      <c r="K1114" s="51"/>
      <c r="L1114" s="51"/>
      <c r="M1114" s="51"/>
      <c r="N1114" s="51"/>
      <c r="O1114" s="51"/>
      <c r="P1114" s="51"/>
      <c r="R1114" s="38" t="s">
        <v>450</v>
      </c>
      <c r="S1114" s="38" t="str" cm="1">
        <f t="array" ref="S1114">_xlfn.XLOOKUP(R1114,INDEX(Flettilisti,,1),INDEX(Flettilisti,,2),,0)</f>
        <v>Vantar flokkun</v>
      </c>
      <c r="T1114" s="38" t="str">
        <f>IF(ISBLANK(M1114),"",IF(M1114&lt;Gögn!$J$2,Gögn!$K$2,IF(M1114&gt;Gögn!$J$4,Gögn!$K$4,Gögn!$K$3)))</f>
        <v/>
      </c>
      <c r="U1114" s="49" t="str" cm="1">
        <f t="array" aca="1" ref="U1114" ca="1">IF(ISBLANK(A1114),"",IF(S1114="Styrkhæft",_xlfn.XLOOKUP(T1114,Vegalengdir[Texti],INDIRECT("Vegalengdir["&amp;'Upplýsingar um umsækjanda'!$B$10&amp;"]"),0%,0)))</f>
        <v/>
      </c>
      <c r="V1114" s="72" t="str">
        <f t="shared" si="17"/>
        <v/>
      </c>
    </row>
    <row r="1115" spans="1:22" x14ac:dyDescent="0.25">
      <c r="A1115" s="47"/>
      <c r="B1115" s="47"/>
      <c r="C1115" s="47"/>
      <c r="D1115" s="117"/>
      <c r="E1115" s="47"/>
      <c r="F1115" s="37"/>
      <c r="G1115" s="47"/>
      <c r="H1115" s="37"/>
      <c r="I1115" s="37"/>
      <c r="J1115" s="51"/>
      <c r="K1115" s="51"/>
      <c r="L1115" s="51"/>
      <c r="M1115" s="51"/>
      <c r="N1115" s="51"/>
      <c r="O1115" s="51"/>
      <c r="P1115" s="51"/>
      <c r="R1115" s="38" t="s">
        <v>450</v>
      </c>
      <c r="S1115" s="38" t="str" cm="1">
        <f t="array" ref="S1115">_xlfn.XLOOKUP(R1115,INDEX(Flettilisti,,1),INDEX(Flettilisti,,2),,0)</f>
        <v>Vantar flokkun</v>
      </c>
      <c r="T1115" s="38" t="str">
        <f>IF(ISBLANK(M1115),"",IF(M1115&lt;Gögn!$J$2,Gögn!$K$2,IF(M1115&gt;Gögn!$J$4,Gögn!$K$4,Gögn!$K$3)))</f>
        <v/>
      </c>
      <c r="U1115" s="49" t="str" cm="1">
        <f t="array" aca="1" ref="U1115" ca="1">IF(ISBLANK(A1115),"",IF(S1115="Styrkhæft",_xlfn.XLOOKUP(T1115,Vegalengdir[Texti],INDIRECT("Vegalengdir["&amp;'Upplýsingar um umsækjanda'!$B$10&amp;"]"),0%,0)))</f>
        <v/>
      </c>
      <c r="V1115" s="72" t="str">
        <f t="shared" si="17"/>
        <v/>
      </c>
    </row>
    <row r="1116" spans="1:22" x14ac:dyDescent="0.25">
      <c r="A1116" s="47"/>
      <c r="B1116" s="47"/>
      <c r="C1116" s="47"/>
      <c r="D1116" s="117"/>
      <c r="E1116" s="47"/>
      <c r="F1116" s="37"/>
      <c r="G1116" s="47"/>
      <c r="H1116" s="37"/>
      <c r="I1116" s="37"/>
      <c r="J1116" s="51"/>
      <c r="K1116" s="51"/>
      <c r="L1116" s="51"/>
      <c r="M1116" s="51"/>
      <c r="N1116" s="51"/>
      <c r="O1116" s="51"/>
      <c r="P1116" s="51"/>
      <c r="R1116" s="38" t="s">
        <v>450</v>
      </c>
      <c r="S1116" s="38" t="str" cm="1">
        <f t="array" ref="S1116">_xlfn.XLOOKUP(R1116,INDEX(Flettilisti,,1),INDEX(Flettilisti,,2),,0)</f>
        <v>Vantar flokkun</v>
      </c>
      <c r="T1116" s="38" t="str">
        <f>IF(ISBLANK(M1116),"",IF(M1116&lt;Gögn!$J$2,Gögn!$K$2,IF(M1116&gt;Gögn!$J$4,Gögn!$K$4,Gögn!$K$3)))</f>
        <v/>
      </c>
      <c r="U1116" s="49" t="str" cm="1">
        <f t="array" aca="1" ref="U1116" ca="1">IF(ISBLANK(A1116),"",IF(S1116="Styrkhæft",_xlfn.XLOOKUP(T1116,Vegalengdir[Texti],INDIRECT("Vegalengdir["&amp;'Upplýsingar um umsækjanda'!$B$10&amp;"]"),0%,0)))</f>
        <v/>
      </c>
      <c r="V1116" s="72" t="str">
        <f t="shared" si="17"/>
        <v/>
      </c>
    </row>
    <row r="1117" spans="1:22" x14ac:dyDescent="0.25">
      <c r="A1117" s="47"/>
      <c r="B1117" s="47"/>
      <c r="C1117" s="47"/>
      <c r="D1117" s="117"/>
      <c r="E1117" s="47"/>
      <c r="F1117" s="37"/>
      <c r="G1117" s="47"/>
      <c r="H1117" s="37"/>
      <c r="I1117" s="37"/>
      <c r="J1117" s="51"/>
      <c r="K1117" s="51"/>
      <c r="L1117" s="51"/>
      <c r="M1117" s="51"/>
      <c r="N1117" s="51"/>
      <c r="O1117" s="51"/>
      <c r="P1117" s="51"/>
      <c r="R1117" s="38" t="s">
        <v>450</v>
      </c>
      <c r="S1117" s="38" t="str" cm="1">
        <f t="array" ref="S1117">_xlfn.XLOOKUP(R1117,INDEX(Flettilisti,,1),INDEX(Flettilisti,,2),,0)</f>
        <v>Vantar flokkun</v>
      </c>
      <c r="T1117" s="38" t="str">
        <f>IF(ISBLANK(M1117),"",IF(M1117&lt;Gögn!$J$2,Gögn!$K$2,IF(M1117&gt;Gögn!$J$4,Gögn!$K$4,Gögn!$K$3)))</f>
        <v/>
      </c>
      <c r="U1117" s="49" t="str" cm="1">
        <f t="array" aca="1" ref="U1117" ca="1">IF(ISBLANK(A1117),"",IF(S1117="Styrkhæft",_xlfn.XLOOKUP(T1117,Vegalengdir[Texti],INDIRECT("Vegalengdir["&amp;'Upplýsingar um umsækjanda'!$B$10&amp;"]"),0%,0)))</f>
        <v/>
      </c>
      <c r="V1117" s="72" t="str">
        <f t="shared" si="17"/>
        <v/>
      </c>
    </row>
    <row r="1118" spans="1:22" x14ac:dyDescent="0.25">
      <c r="A1118" s="47"/>
      <c r="B1118" s="47"/>
      <c r="C1118" s="47"/>
      <c r="D1118" s="117"/>
      <c r="E1118" s="47"/>
      <c r="F1118" s="37"/>
      <c r="G1118" s="47"/>
      <c r="H1118" s="37"/>
      <c r="I1118" s="37"/>
      <c r="J1118" s="51"/>
      <c r="K1118" s="51"/>
      <c r="L1118" s="51"/>
      <c r="M1118" s="51"/>
      <c r="N1118" s="51"/>
      <c r="O1118" s="51"/>
      <c r="P1118" s="51"/>
      <c r="R1118" s="38" t="s">
        <v>450</v>
      </c>
      <c r="S1118" s="38" t="str" cm="1">
        <f t="array" ref="S1118">_xlfn.XLOOKUP(R1118,INDEX(Flettilisti,,1),INDEX(Flettilisti,,2),,0)</f>
        <v>Vantar flokkun</v>
      </c>
      <c r="T1118" s="38" t="str">
        <f>IF(ISBLANK(M1118),"",IF(M1118&lt;Gögn!$J$2,Gögn!$K$2,IF(M1118&gt;Gögn!$J$4,Gögn!$K$4,Gögn!$K$3)))</f>
        <v/>
      </c>
      <c r="U1118" s="49" t="str" cm="1">
        <f t="array" aca="1" ref="U1118" ca="1">IF(ISBLANK(A1118),"",IF(S1118="Styrkhæft",_xlfn.XLOOKUP(T1118,Vegalengdir[Texti],INDIRECT("Vegalengdir["&amp;'Upplýsingar um umsækjanda'!$B$10&amp;"]"),0%,0)))</f>
        <v/>
      </c>
      <c r="V1118" s="72" t="str">
        <f t="shared" si="17"/>
        <v/>
      </c>
    </row>
    <row r="1119" spans="1:22" x14ac:dyDescent="0.25">
      <c r="A1119" s="47"/>
      <c r="B1119" s="47"/>
      <c r="C1119" s="47"/>
      <c r="D1119" s="117"/>
      <c r="E1119" s="47"/>
      <c r="F1119" s="37"/>
      <c r="G1119" s="47"/>
      <c r="H1119" s="37"/>
      <c r="I1119" s="37"/>
      <c r="J1119" s="51"/>
      <c r="K1119" s="51"/>
      <c r="L1119" s="51"/>
      <c r="M1119" s="51"/>
      <c r="N1119" s="51"/>
      <c r="O1119" s="51"/>
      <c r="P1119" s="51"/>
      <c r="R1119" s="38" t="s">
        <v>450</v>
      </c>
      <c r="S1119" s="38" t="str" cm="1">
        <f t="array" ref="S1119">_xlfn.XLOOKUP(R1119,INDEX(Flettilisti,,1),INDEX(Flettilisti,,2),,0)</f>
        <v>Vantar flokkun</v>
      </c>
      <c r="T1119" s="38" t="str">
        <f>IF(ISBLANK(M1119),"",IF(M1119&lt;Gögn!$J$2,Gögn!$K$2,IF(M1119&gt;Gögn!$J$4,Gögn!$K$4,Gögn!$K$3)))</f>
        <v/>
      </c>
      <c r="U1119" s="49" t="str" cm="1">
        <f t="array" aca="1" ref="U1119" ca="1">IF(ISBLANK(A1119),"",IF(S1119="Styrkhæft",_xlfn.XLOOKUP(T1119,Vegalengdir[Texti],INDIRECT("Vegalengdir["&amp;'Upplýsingar um umsækjanda'!$B$10&amp;"]"),0%,0)))</f>
        <v/>
      </c>
      <c r="V1119" s="72" t="str">
        <f t="shared" si="17"/>
        <v/>
      </c>
    </row>
    <row r="1120" spans="1:22" x14ac:dyDescent="0.25">
      <c r="A1120" s="47"/>
      <c r="B1120" s="47"/>
      <c r="C1120" s="47"/>
      <c r="D1120" s="117"/>
      <c r="E1120" s="47"/>
      <c r="F1120" s="37"/>
      <c r="G1120" s="47"/>
      <c r="H1120" s="37"/>
      <c r="I1120" s="37"/>
      <c r="J1120" s="51"/>
      <c r="K1120" s="51"/>
      <c r="L1120" s="51"/>
      <c r="M1120" s="51"/>
      <c r="N1120" s="51"/>
      <c r="O1120" s="51"/>
      <c r="P1120" s="51"/>
      <c r="R1120" s="38" t="s">
        <v>450</v>
      </c>
      <c r="S1120" s="38" t="str" cm="1">
        <f t="array" ref="S1120">_xlfn.XLOOKUP(R1120,INDEX(Flettilisti,,1),INDEX(Flettilisti,,2),,0)</f>
        <v>Vantar flokkun</v>
      </c>
      <c r="T1120" s="38" t="str">
        <f>IF(ISBLANK(M1120),"",IF(M1120&lt;Gögn!$J$2,Gögn!$K$2,IF(M1120&gt;Gögn!$J$4,Gögn!$K$4,Gögn!$K$3)))</f>
        <v/>
      </c>
      <c r="U1120" s="49" t="str" cm="1">
        <f t="array" aca="1" ref="U1120" ca="1">IF(ISBLANK(A1120),"",IF(S1120="Styrkhæft",_xlfn.XLOOKUP(T1120,Vegalengdir[Texti],INDIRECT("Vegalengdir["&amp;'Upplýsingar um umsækjanda'!$B$10&amp;"]"),0%,0)))</f>
        <v/>
      </c>
      <c r="V1120" s="72" t="str">
        <f t="shared" si="17"/>
        <v/>
      </c>
    </row>
    <row r="1121" spans="1:22" x14ac:dyDescent="0.25">
      <c r="A1121" s="47"/>
      <c r="B1121" s="47"/>
      <c r="C1121" s="47"/>
      <c r="D1121" s="117"/>
      <c r="E1121" s="47"/>
      <c r="F1121" s="37"/>
      <c r="G1121" s="47"/>
      <c r="H1121" s="37"/>
      <c r="I1121" s="37"/>
      <c r="J1121" s="51"/>
      <c r="K1121" s="51"/>
      <c r="L1121" s="51"/>
      <c r="M1121" s="51"/>
      <c r="N1121" s="51"/>
      <c r="O1121" s="51"/>
      <c r="P1121" s="51"/>
      <c r="R1121" s="38" t="s">
        <v>450</v>
      </c>
      <c r="S1121" s="38" t="str" cm="1">
        <f t="array" ref="S1121">_xlfn.XLOOKUP(R1121,INDEX(Flettilisti,,1),INDEX(Flettilisti,,2),,0)</f>
        <v>Vantar flokkun</v>
      </c>
      <c r="T1121" s="38" t="str">
        <f>IF(ISBLANK(M1121),"",IF(M1121&lt;Gögn!$J$2,Gögn!$K$2,IF(M1121&gt;Gögn!$J$4,Gögn!$K$4,Gögn!$K$3)))</f>
        <v/>
      </c>
      <c r="U1121" s="49" t="str" cm="1">
        <f t="array" aca="1" ref="U1121" ca="1">IF(ISBLANK(A1121),"",IF(S1121="Styrkhæft",_xlfn.XLOOKUP(T1121,Vegalengdir[Texti],INDIRECT("Vegalengdir["&amp;'Upplýsingar um umsækjanda'!$B$10&amp;"]"),0%,0)))</f>
        <v/>
      </c>
      <c r="V1121" s="72" t="str">
        <f t="shared" si="17"/>
        <v/>
      </c>
    </row>
    <row r="1122" spans="1:22" x14ac:dyDescent="0.25">
      <c r="A1122" s="47"/>
      <c r="B1122" s="47"/>
      <c r="C1122" s="47"/>
      <c r="D1122" s="117"/>
      <c r="E1122" s="47"/>
      <c r="F1122" s="37"/>
      <c r="G1122" s="47"/>
      <c r="H1122" s="37"/>
      <c r="I1122" s="37"/>
      <c r="J1122" s="51"/>
      <c r="K1122" s="51"/>
      <c r="L1122" s="51"/>
      <c r="M1122" s="51"/>
      <c r="N1122" s="51"/>
      <c r="O1122" s="51"/>
      <c r="P1122" s="51"/>
      <c r="R1122" s="38" t="s">
        <v>450</v>
      </c>
      <c r="S1122" s="38" t="str" cm="1">
        <f t="array" ref="S1122">_xlfn.XLOOKUP(R1122,INDEX(Flettilisti,,1),INDEX(Flettilisti,,2),,0)</f>
        <v>Vantar flokkun</v>
      </c>
      <c r="T1122" s="38" t="str">
        <f>IF(ISBLANK(M1122),"",IF(M1122&lt;Gögn!$J$2,Gögn!$K$2,IF(M1122&gt;Gögn!$J$4,Gögn!$K$4,Gögn!$K$3)))</f>
        <v/>
      </c>
      <c r="U1122" s="49" t="str" cm="1">
        <f t="array" aca="1" ref="U1122" ca="1">IF(ISBLANK(A1122),"",IF(S1122="Styrkhæft",_xlfn.XLOOKUP(T1122,Vegalengdir[Texti],INDIRECT("Vegalengdir["&amp;'Upplýsingar um umsækjanda'!$B$10&amp;"]"),0%,0)))</f>
        <v/>
      </c>
      <c r="V1122" s="72" t="str">
        <f t="shared" si="17"/>
        <v/>
      </c>
    </row>
    <row r="1123" spans="1:22" x14ac:dyDescent="0.25">
      <c r="A1123" s="47"/>
      <c r="B1123" s="47"/>
      <c r="C1123" s="47"/>
      <c r="D1123" s="117"/>
      <c r="E1123" s="47"/>
      <c r="F1123" s="37"/>
      <c r="G1123" s="47"/>
      <c r="H1123" s="37"/>
      <c r="I1123" s="37"/>
      <c r="J1123" s="51"/>
      <c r="K1123" s="51"/>
      <c r="L1123" s="51"/>
      <c r="M1123" s="51"/>
      <c r="N1123" s="51"/>
      <c r="O1123" s="51"/>
      <c r="P1123" s="51"/>
      <c r="R1123" s="38" t="s">
        <v>450</v>
      </c>
      <c r="S1123" s="38" t="str" cm="1">
        <f t="array" ref="S1123">_xlfn.XLOOKUP(R1123,INDEX(Flettilisti,,1),INDEX(Flettilisti,,2),,0)</f>
        <v>Vantar flokkun</v>
      </c>
      <c r="T1123" s="38" t="str">
        <f>IF(ISBLANK(M1123),"",IF(M1123&lt;Gögn!$J$2,Gögn!$K$2,IF(M1123&gt;Gögn!$J$4,Gögn!$K$4,Gögn!$K$3)))</f>
        <v/>
      </c>
      <c r="U1123" s="49" t="str" cm="1">
        <f t="array" aca="1" ref="U1123" ca="1">IF(ISBLANK(A1123),"",IF(S1123="Styrkhæft",_xlfn.XLOOKUP(T1123,Vegalengdir[Texti],INDIRECT("Vegalengdir["&amp;'Upplýsingar um umsækjanda'!$B$10&amp;"]"),0%,0)))</f>
        <v/>
      </c>
      <c r="V1123" s="72" t="str">
        <f t="shared" si="17"/>
        <v/>
      </c>
    </row>
    <row r="1124" spans="1:22" x14ac:dyDescent="0.25">
      <c r="A1124" s="47"/>
      <c r="B1124" s="47"/>
      <c r="C1124" s="47"/>
      <c r="D1124" s="117"/>
      <c r="E1124" s="47"/>
      <c r="F1124" s="37"/>
      <c r="G1124" s="47"/>
      <c r="H1124" s="37"/>
      <c r="I1124" s="37"/>
      <c r="J1124" s="51"/>
      <c r="K1124" s="51"/>
      <c r="L1124" s="51"/>
      <c r="M1124" s="51"/>
      <c r="N1124" s="51"/>
      <c r="O1124" s="51"/>
      <c r="P1124" s="51"/>
      <c r="R1124" s="38" t="s">
        <v>450</v>
      </c>
      <c r="S1124" s="38" t="str" cm="1">
        <f t="array" ref="S1124">_xlfn.XLOOKUP(R1124,INDEX(Flettilisti,,1),INDEX(Flettilisti,,2),,0)</f>
        <v>Vantar flokkun</v>
      </c>
      <c r="T1124" s="38" t="str">
        <f>IF(ISBLANK(M1124),"",IF(M1124&lt;Gögn!$J$2,Gögn!$K$2,IF(M1124&gt;Gögn!$J$4,Gögn!$K$4,Gögn!$K$3)))</f>
        <v/>
      </c>
      <c r="U1124" s="49" t="str" cm="1">
        <f t="array" aca="1" ref="U1124" ca="1">IF(ISBLANK(A1124),"",IF(S1124="Styrkhæft",_xlfn.XLOOKUP(T1124,Vegalengdir[Texti],INDIRECT("Vegalengdir["&amp;'Upplýsingar um umsækjanda'!$B$10&amp;"]"),0%,0)))</f>
        <v/>
      </c>
      <c r="V1124" s="72" t="str">
        <f t="shared" si="17"/>
        <v/>
      </c>
    </row>
    <row r="1125" spans="1:22" x14ac:dyDescent="0.25">
      <c r="A1125" s="47"/>
      <c r="B1125" s="47"/>
      <c r="C1125" s="47"/>
      <c r="D1125" s="117"/>
      <c r="E1125" s="47"/>
      <c r="F1125" s="37"/>
      <c r="G1125" s="47"/>
      <c r="H1125" s="37"/>
      <c r="I1125" s="37"/>
      <c r="J1125" s="51"/>
      <c r="K1125" s="51"/>
      <c r="L1125" s="51"/>
      <c r="M1125" s="51"/>
      <c r="N1125" s="51"/>
      <c r="O1125" s="51"/>
      <c r="P1125" s="51"/>
      <c r="R1125" s="38" t="s">
        <v>450</v>
      </c>
      <c r="S1125" s="38" t="str" cm="1">
        <f t="array" ref="S1125">_xlfn.XLOOKUP(R1125,INDEX(Flettilisti,,1),INDEX(Flettilisti,,2),,0)</f>
        <v>Vantar flokkun</v>
      </c>
      <c r="T1125" s="38" t="str">
        <f>IF(ISBLANK(M1125),"",IF(M1125&lt;Gögn!$J$2,Gögn!$K$2,IF(M1125&gt;Gögn!$J$4,Gögn!$K$4,Gögn!$K$3)))</f>
        <v/>
      </c>
      <c r="U1125" s="49" t="str" cm="1">
        <f t="array" aca="1" ref="U1125" ca="1">IF(ISBLANK(A1125),"",IF(S1125="Styrkhæft",_xlfn.XLOOKUP(T1125,Vegalengdir[Texti],INDIRECT("Vegalengdir["&amp;'Upplýsingar um umsækjanda'!$B$10&amp;"]"),0%,0)))</f>
        <v/>
      </c>
      <c r="V1125" s="72" t="str">
        <f t="shared" si="17"/>
        <v/>
      </c>
    </row>
    <row r="1126" spans="1:22" x14ac:dyDescent="0.25">
      <c r="A1126" s="47"/>
      <c r="B1126" s="47"/>
      <c r="C1126" s="47"/>
      <c r="D1126" s="117"/>
      <c r="E1126" s="47"/>
      <c r="F1126" s="37"/>
      <c r="G1126" s="47"/>
      <c r="H1126" s="37"/>
      <c r="I1126" s="37"/>
      <c r="J1126" s="51"/>
      <c r="K1126" s="51"/>
      <c r="L1126" s="51"/>
      <c r="M1126" s="51"/>
      <c r="N1126" s="51"/>
      <c r="O1126" s="51"/>
      <c r="P1126" s="51"/>
      <c r="R1126" s="38" t="s">
        <v>450</v>
      </c>
      <c r="S1126" s="38" t="str" cm="1">
        <f t="array" ref="S1126">_xlfn.XLOOKUP(R1126,INDEX(Flettilisti,,1),INDEX(Flettilisti,,2),,0)</f>
        <v>Vantar flokkun</v>
      </c>
      <c r="T1126" s="38" t="str">
        <f>IF(ISBLANK(M1126),"",IF(M1126&lt;Gögn!$J$2,Gögn!$K$2,IF(M1126&gt;Gögn!$J$4,Gögn!$K$4,Gögn!$K$3)))</f>
        <v/>
      </c>
      <c r="U1126" s="49" t="str" cm="1">
        <f t="array" aca="1" ref="U1126" ca="1">IF(ISBLANK(A1126),"",IF(S1126="Styrkhæft",_xlfn.XLOOKUP(T1126,Vegalengdir[Texti],INDIRECT("Vegalengdir["&amp;'Upplýsingar um umsækjanda'!$B$10&amp;"]"),0%,0)))</f>
        <v/>
      </c>
      <c r="V1126" s="72" t="str">
        <f t="shared" si="17"/>
        <v/>
      </c>
    </row>
    <row r="1127" spans="1:22" x14ac:dyDescent="0.25">
      <c r="A1127" s="47"/>
      <c r="B1127" s="47"/>
      <c r="C1127" s="47"/>
      <c r="D1127" s="117"/>
      <c r="E1127" s="47"/>
      <c r="F1127" s="37"/>
      <c r="G1127" s="47"/>
      <c r="H1127" s="37"/>
      <c r="I1127" s="37"/>
      <c r="J1127" s="51"/>
      <c r="K1127" s="51"/>
      <c r="L1127" s="51"/>
      <c r="M1127" s="51"/>
      <c r="N1127" s="51"/>
      <c r="O1127" s="51"/>
      <c r="P1127" s="51"/>
      <c r="R1127" s="38" t="s">
        <v>450</v>
      </c>
      <c r="S1127" s="38" t="str" cm="1">
        <f t="array" ref="S1127">_xlfn.XLOOKUP(R1127,INDEX(Flettilisti,,1),INDEX(Flettilisti,,2),,0)</f>
        <v>Vantar flokkun</v>
      </c>
      <c r="T1127" s="38" t="str">
        <f>IF(ISBLANK(M1127),"",IF(M1127&lt;Gögn!$J$2,Gögn!$K$2,IF(M1127&gt;Gögn!$J$4,Gögn!$K$4,Gögn!$K$3)))</f>
        <v/>
      </c>
      <c r="U1127" s="49" t="str" cm="1">
        <f t="array" aca="1" ref="U1127" ca="1">IF(ISBLANK(A1127),"",IF(S1127="Styrkhæft",_xlfn.XLOOKUP(T1127,Vegalengdir[Texti],INDIRECT("Vegalengdir["&amp;'Upplýsingar um umsækjanda'!$B$10&amp;"]"),0%,0)))</f>
        <v/>
      </c>
      <c r="V1127" s="72" t="str">
        <f t="shared" si="17"/>
        <v/>
      </c>
    </row>
    <row r="1128" spans="1:22" x14ac:dyDescent="0.25">
      <c r="A1128" s="47"/>
      <c r="B1128" s="47"/>
      <c r="C1128" s="47"/>
      <c r="D1128" s="117"/>
      <c r="E1128" s="47"/>
      <c r="F1128" s="37"/>
      <c r="G1128" s="47"/>
      <c r="H1128" s="37"/>
      <c r="I1128" s="37"/>
      <c r="J1128" s="51"/>
      <c r="K1128" s="51"/>
      <c r="L1128" s="51"/>
      <c r="M1128" s="51"/>
      <c r="N1128" s="51"/>
      <c r="O1128" s="51"/>
      <c r="P1128" s="51"/>
      <c r="R1128" s="38" t="s">
        <v>450</v>
      </c>
      <c r="S1128" s="38" t="str" cm="1">
        <f t="array" ref="S1128">_xlfn.XLOOKUP(R1128,INDEX(Flettilisti,,1),INDEX(Flettilisti,,2),,0)</f>
        <v>Vantar flokkun</v>
      </c>
      <c r="T1128" s="38" t="str">
        <f>IF(ISBLANK(M1128),"",IF(M1128&lt;Gögn!$J$2,Gögn!$K$2,IF(M1128&gt;Gögn!$J$4,Gögn!$K$4,Gögn!$K$3)))</f>
        <v/>
      </c>
      <c r="U1128" s="49" t="str" cm="1">
        <f t="array" aca="1" ref="U1128" ca="1">IF(ISBLANK(A1128),"",IF(S1128="Styrkhæft",_xlfn.XLOOKUP(T1128,Vegalengdir[Texti],INDIRECT("Vegalengdir["&amp;'Upplýsingar um umsækjanda'!$B$10&amp;"]"),0%,0)))</f>
        <v/>
      </c>
      <c r="V1128" s="72" t="str">
        <f t="shared" si="17"/>
        <v/>
      </c>
    </row>
    <row r="1129" spans="1:22" x14ac:dyDescent="0.25">
      <c r="A1129" s="47"/>
      <c r="B1129" s="47"/>
      <c r="C1129" s="47"/>
      <c r="D1129" s="117"/>
      <c r="E1129" s="47"/>
      <c r="F1129" s="37"/>
      <c r="G1129" s="47"/>
      <c r="H1129" s="37"/>
      <c r="I1129" s="37"/>
      <c r="J1129" s="51"/>
      <c r="K1129" s="51"/>
      <c r="L1129" s="51"/>
      <c r="M1129" s="51"/>
      <c r="N1129" s="51"/>
      <c r="O1129" s="51"/>
      <c r="P1129" s="51"/>
      <c r="R1129" s="38" t="s">
        <v>450</v>
      </c>
      <c r="S1129" s="38" t="str" cm="1">
        <f t="array" ref="S1129">_xlfn.XLOOKUP(R1129,INDEX(Flettilisti,,1),INDEX(Flettilisti,,2),,0)</f>
        <v>Vantar flokkun</v>
      </c>
      <c r="T1129" s="38" t="str">
        <f>IF(ISBLANK(M1129),"",IF(M1129&lt;Gögn!$J$2,Gögn!$K$2,IF(M1129&gt;Gögn!$J$4,Gögn!$K$4,Gögn!$K$3)))</f>
        <v/>
      </c>
      <c r="U1129" s="49" t="str" cm="1">
        <f t="array" aca="1" ref="U1129" ca="1">IF(ISBLANK(A1129),"",IF(S1129="Styrkhæft",_xlfn.XLOOKUP(T1129,Vegalengdir[Texti],INDIRECT("Vegalengdir["&amp;'Upplýsingar um umsækjanda'!$B$10&amp;"]"),0%,0)))</f>
        <v/>
      </c>
      <c r="V1129" s="72" t="str">
        <f t="shared" si="17"/>
        <v/>
      </c>
    </row>
    <row r="1130" spans="1:22" x14ac:dyDescent="0.25">
      <c r="A1130" s="47"/>
      <c r="B1130" s="47"/>
      <c r="C1130" s="47"/>
      <c r="D1130" s="117"/>
      <c r="E1130" s="47"/>
      <c r="F1130" s="37"/>
      <c r="G1130" s="47"/>
      <c r="H1130" s="37"/>
      <c r="I1130" s="37"/>
      <c r="J1130" s="51"/>
      <c r="K1130" s="51"/>
      <c r="L1130" s="51"/>
      <c r="M1130" s="51"/>
      <c r="N1130" s="51"/>
      <c r="O1130" s="51"/>
      <c r="P1130" s="51"/>
      <c r="R1130" s="38" t="s">
        <v>450</v>
      </c>
      <c r="S1130" s="38" t="str" cm="1">
        <f t="array" ref="S1130">_xlfn.XLOOKUP(R1130,INDEX(Flettilisti,,1),INDEX(Flettilisti,,2),,0)</f>
        <v>Vantar flokkun</v>
      </c>
      <c r="T1130" s="38" t="str">
        <f>IF(ISBLANK(M1130),"",IF(M1130&lt;Gögn!$J$2,Gögn!$K$2,IF(M1130&gt;Gögn!$J$4,Gögn!$K$4,Gögn!$K$3)))</f>
        <v/>
      </c>
      <c r="U1130" s="49" t="str" cm="1">
        <f t="array" aca="1" ref="U1130" ca="1">IF(ISBLANK(A1130),"",IF(S1130="Styrkhæft",_xlfn.XLOOKUP(T1130,Vegalengdir[Texti],INDIRECT("Vegalengdir["&amp;'Upplýsingar um umsækjanda'!$B$10&amp;"]"),0%,0)))</f>
        <v/>
      </c>
      <c r="V1130" s="72" t="str">
        <f t="shared" si="17"/>
        <v/>
      </c>
    </row>
    <row r="1131" spans="1:22" x14ac:dyDescent="0.25">
      <c r="A1131" s="47"/>
      <c r="B1131" s="47"/>
      <c r="C1131" s="47"/>
      <c r="D1131" s="117"/>
      <c r="E1131" s="47"/>
      <c r="F1131" s="37"/>
      <c r="G1131" s="47"/>
      <c r="H1131" s="37"/>
      <c r="I1131" s="37"/>
      <c r="J1131" s="51"/>
      <c r="K1131" s="51"/>
      <c r="L1131" s="51"/>
      <c r="M1131" s="51"/>
      <c r="N1131" s="51"/>
      <c r="O1131" s="51"/>
      <c r="P1131" s="51"/>
      <c r="R1131" s="38" t="s">
        <v>450</v>
      </c>
      <c r="S1131" s="38" t="str" cm="1">
        <f t="array" ref="S1131">_xlfn.XLOOKUP(R1131,INDEX(Flettilisti,,1),INDEX(Flettilisti,,2),,0)</f>
        <v>Vantar flokkun</v>
      </c>
      <c r="T1131" s="38" t="str">
        <f>IF(ISBLANK(M1131),"",IF(M1131&lt;Gögn!$J$2,Gögn!$K$2,IF(M1131&gt;Gögn!$J$4,Gögn!$K$4,Gögn!$K$3)))</f>
        <v/>
      </c>
      <c r="U1131" s="49" t="str" cm="1">
        <f t="array" aca="1" ref="U1131" ca="1">IF(ISBLANK(A1131),"",IF(S1131="Styrkhæft",_xlfn.XLOOKUP(T1131,Vegalengdir[Texti],INDIRECT("Vegalengdir["&amp;'Upplýsingar um umsækjanda'!$B$10&amp;"]"),0%,0)))</f>
        <v/>
      </c>
      <c r="V1131" s="72" t="str">
        <f t="shared" si="17"/>
        <v/>
      </c>
    </row>
    <row r="1132" spans="1:22" x14ac:dyDescent="0.25">
      <c r="A1132" s="47"/>
      <c r="B1132" s="47"/>
      <c r="C1132" s="47"/>
      <c r="D1132" s="117"/>
      <c r="E1132" s="47"/>
      <c r="F1132" s="37"/>
      <c r="G1132" s="47"/>
      <c r="H1132" s="37"/>
      <c r="I1132" s="37"/>
      <c r="J1132" s="51"/>
      <c r="K1132" s="51"/>
      <c r="L1132" s="51"/>
      <c r="M1132" s="51"/>
      <c r="N1132" s="51"/>
      <c r="O1132" s="51"/>
      <c r="P1132" s="51"/>
      <c r="R1132" s="38" t="s">
        <v>450</v>
      </c>
      <c r="S1132" s="38" t="str" cm="1">
        <f t="array" ref="S1132">_xlfn.XLOOKUP(R1132,INDEX(Flettilisti,,1),INDEX(Flettilisti,,2),,0)</f>
        <v>Vantar flokkun</v>
      </c>
      <c r="T1132" s="38" t="str">
        <f>IF(ISBLANK(M1132),"",IF(M1132&lt;Gögn!$J$2,Gögn!$K$2,IF(M1132&gt;Gögn!$J$4,Gögn!$K$4,Gögn!$K$3)))</f>
        <v/>
      </c>
      <c r="U1132" s="49" t="str" cm="1">
        <f t="array" aca="1" ref="U1132" ca="1">IF(ISBLANK(A1132),"",IF(S1132="Styrkhæft",_xlfn.XLOOKUP(T1132,Vegalengdir[Texti],INDIRECT("Vegalengdir["&amp;'Upplýsingar um umsækjanda'!$B$10&amp;"]"),0%,0)))</f>
        <v/>
      </c>
      <c r="V1132" s="72" t="str">
        <f t="shared" si="17"/>
        <v/>
      </c>
    </row>
    <row r="1133" spans="1:22" x14ac:dyDescent="0.25">
      <c r="A1133" s="47"/>
      <c r="B1133" s="47"/>
      <c r="C1133" s="47"/>
      <c r="D1133" s="117"/>
      <c r="E1133" s="47"/>
      <c r="F1133" s="37"/>
      <c r="G1133" s="47"/>
      <c r="H1133" s="37"/>
      <c r="I1133" s="37"/>
      <c r="J1133" s="51"/>
      <c r="K1133" s="51"/>
      <c r="L1133" s="51"/>
      <c r="M1133" s="51"/>
      <c r="N1133" s="51"/>
      <c r="O1133" s="51"/>
      <c r="P1133" s="51"/>
      <c r="R1133" s="38" t="s">
        <v>450</v>
      </c>
      <c r="S1133" s="38" t="str" cm="1">
        <f t="array" ref="S1133">_xlfn.XLOOKUP(R1133,INDEX(Flettilisti,,1),INDEX(Flettilisti,,2),,0)</f>
        <v>Vantar flokkun</v>
      </c>
      <c r="T1133" s="38" t="str">
        <f>IF(ISBLANK(M1133),"",IF(M1133&lt;Gögn!$J$2,Gögn!$K$2,IF(M1133&gt;Gögn!$J$4,Gögn!$K$4,Gögn!$K$3)))</f>
        <v/>
      </c>
      <c r="U1133" s="49" t="str" cm="1">
        <f t="array" aca="1" ref="U1133" ca="1">IF(ISBLANK(A1133),"",IF(S1133="Styrkhæft",_xlfn.XLOOKUP(T1133,Vegalengdir[Texti],INDIRECT("Vegalengdir["&amp;'Upplýsingar um umsækjanda'!$B$10&amp;"]"),0%,0)))</f>
        <v/>
      </c>
      <c r="V1133" s="72" t="str">
        <f t="shared" si="17"/>
        <v/>
      </c>
    </row>
    <row r="1134" spans="1:22" x14ac:dyDescent="0.25">
      <c r="A1134" s="47"/>
      <c r="B1134" s="47"/>
      <c r="C1134" s="47"/>
      <c r="D1134" s="117"/>
      <c r="E1134" s="47"/>
      <c r="F1134" s="37"/>
      <c r="G1134" s="47"/>
      <c r="H1134" s="37"/>
      <c r="I1134" s="37"/>
      <c r="J1134" s="51"/>
      <c r="K1134" s="51"/>
      <c r="L1134" s="51"/>
      <c r="M1134" s="51"/>
      <c r="N1134" s="51"/>
      <c r="O1134" s="51"/>
      <c r="P1134" s="51"/>
      <c r="R1134" s="38" t="s">
        <v>450</v>
      </c>
      <c r="S1134" s="38" t="str" cm="1">
        <f t="array" ref="S1134">_xlfn.XLOOKUP(R1134,INDEX(Flettilisti,,1),INDEX(Flettilisti,,2),,0)</f>
        <v>Vantar flokkun</v>
      </c>
      <c r="T1134" s="38" t="str">
        <f>IF(ISBLANK(M1134),"",IF(M1134&lt;Gögn!$J$2,Gögn!$K$2,IF(M1134&gt;Gögn!$J$4,Gögn!$K$4,Gögn!$K$3)))</f>
        <v/>
      </c>
      <c r="U1134" s="49" t="str" cm="1">
        <f t="array" aca="1" ref="U1134" ca="1">IF(ISBLANK(A1134),"",IF(S1134="Styrkhæft",_xlfn.XLOOKUP(T1134,Vegalengdir[Texti],INDIRECT("Vegalengdir["&amp;'Upplýsingar um umsækjanda'!$B$10&amp;"]"),0%,0)))</f>
        <v/>
      </c>
      <c r="V1134" s="72" t="str">
        <f t="shared" si="17"/>
        <v/>
      </c>
    </row>
    <row r="1135" spans="1:22" x14ac:dyDescent="0.25">
      <c r="A1135" s="47"/>
      <c r="B1135" s="47"/>
      <c r="C1135" s="47"/>
      <c r="D1135" s="117"/>
      <c r="E1135" s="47"/>
      <c r="F1135" s="37"/>
      <c r="G1135" s="47"/>
      <c r="H1135" s="37"/>
      <c r="I1135" s="37"/>
      <c r="J1135" s="51"/>
      <c r="K1135" s="51"/>
      <c r="L1135" s="51"/>
      <c r="M1135" s="51"/>
      <c r="N1135" s="51"/>
      <c r="O1135" s="51"/>
      <c r="P1135" s="51"/>
      <c r="R1135" s="38" t="s">
        <v>450</v>
      </c>
      <c r="S1135" s="38" t="str" cm="1">
        <f t="array" ref="S1135">_xlfn.XLOOKUP(R1135,INDEX(Flettilisti,,1),INDEX(Flettilisti,,2),,0)</f>
        <v>Vantar flokkun</v>
      </c>
      <c r="T1135" s="38" t="str">
        <f>IF(ISBLANK(M1135),"",IF(M1135&lt;Gögn!$J$2,Gögn!$K$2,IF(M1135&gt;Gögn!$J$4,Gögn!$K$4,Gögn!$K$3)))</f>
        <v/>
      </c>
      <c r="U1135" s="49" t="str" cm="1">
        <f t="array" aca="1" ref="U1135" ca="1">IF(ISBLANK(A1135),"",IF(S1135="Styrkhæft",_xlfn.XLOOKUP(T1135,Vegalengdir[Texti],INDIRECT("Vegalengdir["&amp;'Upplýsingar um umsækjanda'!$B$10&amp;"]"),0%,0)))</f>
        <v/>
      </c>
      <c r="V1135" s="72" t="str">
        <f t="shared" si="17"/>
        <v/>
      </c>
    </row>
    <row r="1136" spans="1:22" x14ac:dyDescent="0.25">
      <c r="A1136" s="47"/>
      <c r="B1136" s="47"/>
      <c r="C1136" s="47"/>
      <c r="D1136" s="117"/>
      <c r="E1136" s="47"/>
      <c r="F1136" s="37"/>
      <c r="G1136" s="47"/>
      <c r="H1136" s="37"/>
      <c r="I1136" s="37"/>
      <c r="J1136" s="51"/>
      <c r="K1136" s="51"/>
      <c r="L1136" s="51"/>
      <c r="M1136" s="51"/>
      <c r="N1136" s="51"/>
      <c r="O1136" s="51"/>
      <c r="P1136" s="51"/>
      <c r="R1136" s="38" t="s">
        <v>450</v>
      </c>
      <c r="S1136" s="38" t="str" cm="1">
        <f t="array" ref="S1136">_xlfn.XLOOKUP(R1136,INDEX(Flettilisti,,1),INDEX(Flettilisti,,2),,0)</f>
        <v>Vantar flokkun</v>
      </c>
      <c r="T1136" s="38" t="str">
        <f>IF(ISBLANK(M1136),"",IF(M1136&lt;Gögn!$J$2,Gögn!$K$2,IF(M1136&gt;Gögn!$J$4,Gögn!$K$4,Gögn!$K$3)))</f>
        <v/>
      </c>
      <c r="U1136" s="49" t="str" cm="1">
        <f t="array" aca="1" ref="U1136" ca="1">IF(ISBLANK(A1136),"",IF(S1136="Styrkhæft",_xlfn.XLOOKUP(T1136,Vegalengdir[Texti],INDIRECT("Vegalengdir["&amp;'Upplýsingar um umsækjanda'!$B$10&amp;"]"),0%,0)))</f>
        <v/>
      </c>
      <c r="V1136" s="72" t="str">
        <f t="shared" si="17"/>
        <v/>
      </c>
    </row>
    <row r="1137" spans="1:22" x14ac:dyDescent="0.25">
      <c r="A1137" s="47"/>
      <c r="B1137" s="47"/>
      <c r="C1137" s="47"/>
      <c r="D1137" s="117"/>
      <c r="E1137" s="47"/>
      <c r="F1137" s="37"/>
      <c r="G1137" s="47"/>
      <c r="H1137" s="37"/>
      <c r="I1137" s="37"/>
      <c r="J1137" s="51"/>
      <c r="K1137" s="51"/>
      <c r="L1137" s="51"/>
      <c r="M1137" s="51"/>
      <c r="N1137" s="51"/>
      <c r="O1137" s="51"/>
      <c r="P1137" s="51"/>
      <c r="R1137" s="38" t="s">
        <v>450</v>
      </c>
      <c r="S1137" s="38" t="str" cm="1">
        <f t="array" ref="S1137">_xlfn.XLOOKUP(R1137,INDEX(Flettilisti,,1),INDEX(Flettilisti,,2),,0)</f>
        <v>Vantar flokkun</v>
      </c>
      <c r="T1137" s="38" t="str">
        <f>IF(ISBLANK(M1137),"",IF(M1137&lt;Gögn!$J$2,Gögn!$K$2,IF(M1137&gt;Gögn!$J$4,Gögn!$K$4,Gögn!$K$3)))</f>
        <v/>
      </c>
      <c r="U1137" s="49" t="str" cm="1">
        <f t="array" aca="1" ref="U1137" ca="1">IF(ISBLANK(A1137),"",IF(S1137="Styrkhæft",_xlfn.XLOOKUP(T1137,Vegalengdir[Texti],INDIRECT("Vegalengdir["&amp;'Upplýsingar um umsækjanda'!$B$10&amp;"]"),0%,0)))</f>
        <v/>
      </c>
      <c r="V1137" s="72" t="str">
        <f t="shared" si="17"/>
        <v/>
      </c>
    </row>
    <row r="1138" spans="1:22" x14ac:dyDescent="0.25">
      <c r="A1138" s="47"/>
      <c r="B1138" s="47"/>
      <c r="C1138" s="47"/>
      <c r="D1138" s="117"/>
      <c r="E1138" s="47"/>
      <c r="F1138" s="37"/>
      <c r="G1138" s="47"/>
      <c r="H1138" s="37"/>
      <c r="I1138" s="37"/>
      <c r="J1138" s="51"/>
      <c r="K1138" s="51"/>
      <c r="L1138" s="51"/>
      <c r="M1138" s="51"/>
      <c r="N1138" s="51"/>
      <c r="O1138" s="51"/>
      <c r="P1138" s="51"/>
      <c r="R1138" s="38" t="s">
        <v>450</v>
      </c>
      <c r="S1138" s="38" t="str" cm="1">
        <f t="array" ref="S1138">_xlfn.XLOOKUP(R1138,INDEX(Flettilisti,,1),INDEX(Flettilisti,,2),,0)</f>
        <v>Vantar flokkun</v>
      </c>
      <c r="T1138" s="38" t="str">
        <f>IF(ISBLANK(M1138),"",IF(M1138&lt;Gögn!$J$2,Gögn!$K$2,IF(M1138&gt;Gögn!$J$4,Gögn!$K$4,Gögn!$K$3)))</f>
        <v/>
      </c>
      <c r="U1138" s="49" t="str" cm="1">
        <f t="array" aca="1" ref="U1138" ca="1">IF(ISBLANK(A1138),"",IF(S1138="Styrkhæft",_xlfn.XLOOKUP(T1138,Vegalengdir[Texti],INDIRECT("Vegalengdir["&amp;'Upplýsingar um umsækjanda'!$B$10&amp;"]"),0%,0)))</f>
        <v/>
      </c>
      <c r="V1138" s="72" t="str">
        <f t="shared" si="17"/>
        <v/>
      </c>
    </row>
    <row r="1139" spans="1:22" x14ac:dyDescent="0.25">
      <c r="A1139" s="47"/>
      <c r="B1139" s="47"/>
      <c r="C1139" s="47"/>
      <c r="D1139" s="117"/>
      <c r="E1139" s="47"/>
      <c r="F1139" s="37"/>
      <c r="G1139" s="47"/>
      <c r="H1139" s="37"/>
      <c r="I1139" s="37"/>
      <c r="J1139" s="51"/>
      <c r="K1139" s="51"/>
      <c r="L1139" s="51"/>
      <c r="M1139" s="51"/>
      <c r="N1139" s="51"/>
      <c r="O1139" s="51"/>
      <c r="P1139" s="51"/>
      <c r="R1139" s="38" t="s">
        <v>450</v>
      </c>
      <c r="S1139" s="38" t="str" cm="1">
        <f t="array" ref="S1139">_xlfn.XLOOKUP(R1139,INDEX(Flettilisti,,1),INDEX(Flettilisti,,2),,0)</f>
        <v>Vantar flokkun</v>
      </c>
      <c r="T1139" s="38" t="str">
        <f>IF(ISBLANK(M1139),"",IF(M1139&lt;Gögn!$J$2,Gögn!$K$2,IF(M1139&gt;Gögn!$J$4,Gögn!$K$4,Gögn!$K$3)))</f>
        <v/>
      </c>
      <c r="U1139" s="49" t="str" cm="1">
        <f t="array" aca="1" ref="U1139" ca="1">IF(ISBLANK(A1139),"",IF(S1139="Styrkhæft",_xlfn.XLOOKUP(T1139,Vegalengdir[Texti],INDIRECT("Vegalengdir["&amp;'Upplýsingar um umsækjanda'!$B$10&amp;"]"),0%,0)))</f>
        <v/>
      </c>
      <c r="V1139" s="72" t="str">
        <f t="shared" si="17"/>
        <v/>
      </c>
    </row>
    <row r="1140" spans="1:22" x14ac:dyDescent="0.25">
      <c r="A1140" s="47"/>
      <c r="B1140" s="47"/>
      <c r="C1140" s="47"/>
      <c r="D1140" s="117"/>
      <c r="E1140" s="47"/>
      <c r="F1140" s="37"/>
      <c r="G1140" s="47"/>
      <c r="H1140" s="37"/>
      <c r="I1140" s="37"/>
      <c r="J1140" s="51"/>
      <c r="K1140" s="51"/>
      <c r="L1140" s="51"/>
      <c r="M1140" s="51"/>
      <c r="N1140" s="51"/>
      <c r="O1140" s="51"/>
      <c r="P1140" s="51"/>
      <c r="R1140" s="38" t="s">
        <v>450</v>
      </c>
      <c r="S1140" s="38" t="str" cm="1">
        <f t="array" ref="S1140">_xlfn.XLOOKUP(R1140,INDEX(Flettilisti,,1),INDEX(Flettilisti,,2),,0)</f>
        <v>Vantar flokkun</v>
      </c>
      <c r="T1140" s="38" t="str">
        <f>IF(ISBLANK(M1140),"",IF(M1140&lt;Gögn!$J$2,Gögn!$K$2,IF(M1140&gt;Gögn!$J$4,Gögn!$K$4,Gögn!$K$3)))</f>
        <v/>
      </c>
      <c r="U1140" s="49" t="str" cm="1">
        <f t="array" aca="1" ref="U1140" ca="1">IF(ISBLANK(A1140),"",IF(S1140="Styrkhæft",_xlfn.XLOOKUP(T1140,Vegalengdir[Texti],INDIRECT("Vegalengdir["&amp;'Upplýsingar um umsækjanda'!$B$10&amp;"]"),0%,0)))</f>
        <v/>
      </c>
      <c r="V1140" s="72" t="str">
        <f t="shared" si="17"/>
        <v/>
      </c>
    </row>
    <row r="1141" spans="1:22" x14ac:dyDescent="0.25">
      <c r="A1141" s="47"/>
      <c r="B1141" s="47"/>
      <c r="C1141" s="47"/>
      <c r="D1141" s="117"/>
      <c r="E1141" s="47"/>
      <c r="F1141" s="37"/>
      <c r="G1141" s="47"/>
      <c r="H1141" s="37"/>
      <c r="I1141" s="37"/>
      <c r="J1141" s="51"/>
      <c r="K1141" s="51"/>
      <c r="L1141" s="51"/>
      <c r="M1141" s="51"/>
      <c r="N1141" s="51"/>
      <c r="O1141" s="51"/>
      <c r="P1141" s="51"/>
      <c r="R1141" s="38" t="s">
        <v>450</v>
      </c>
      <c r="S1141" s="38" t="str" cm="1">
        <f t="array" ref="S1141">_xlfn.XLOOKUP(R1141,INDEX(Flettilisti,,1),INDEX(Flettilisti,,2),,0)</f>
        <v>Vantar flokkun</v>
      </c>
      <c r="T1141" s="38" t="str">
        <f>IF(ISBLANK(M1141),"",IF(M1141&lt;Gögn!$J$2,Gögn!$K$2,IF(M1141&gt;Gögn!$J$4,Gögn!$K$4,Gögn!$K$3)))</f>
        <v/>
      </c>
      <c r="U1141" s="49" t="str" cm="1">
        <f t="array" aca="1" ref="U1141" ca="1">IF(ISBLANK(A1141),"",IF(S1141="Styrkhæft",_xlfn.XLOOKUP(T1141,Vegalengdir[Texti],INDIRECT("Vegalengdir["&amp;'Upplýsingar um umsækjanda'!$B$10&amp;"]"),0%,0)))</f>
        <v/>
      </c>
      <c r="V1141" s="72" t="str">
        <f t="shared" si="17"/>
        <v/>
      </c>
    </row>
    <row r="1142" spans="1:22" x14ac:dyDescent="0.25">
      <c r="A1142" s="47"/>
      <c r="B1142" s="47"/>
      <c r="C1142" s="47"/>
      <c r="D1142" s="117"/>
      <c r="E1142" s="47"/>
      <c r="F1142" s="37"/>
      <c r="G1142" s="47"/>
      <c r="H1142" s="37"/>
      <c r="I1142" s="37"/>
      <c r="J1142" s="51"/>
      <c r="K1142" s="51"/>
      <c r="L1142" s="51"/>
      <c r="M1142" s="51"/>
      <c r="N1142" s="51"/>
      <c r="O1142" s="51"/>
      <c r="P1142" s="51"/>
      <c r="R1142" s="38" t="s">
        <v>450</v>
      </c>
      <c r="S1142" s="38" t="str" cm="1">
        <f t="array" ref="S1142">_xlfn.XLOOKUP(R1142,INDEX(Flettilisti,,1),INDEX(Flettilisti,,2),,0)</f>
        <v>Vantar flokkun</v>
      </c>
      <c r="T1142" s="38" t="str">
        <f>IF(ISBLANK(M1142),"",IF(M1142&lt;Gögn!$J$2,Gögn!$K$2,IF(M1142&gt;Gögn!$J$4,Gögn!$K$4,Gögn!$K$3)))</f>
        <v/>
      </c>
      <c r="U1142" s="49" t="str" cm="1">
        <f t="array" aca="1" ref="U1142" ca="1">IF(ISBLANK(A1142),"",IF(S1142="Styrkhæft",_xlfn.XLOOKUP(T1142,Vegalengdir[Texti],INDIRECT("Vegalengdir["&amp;'Upplýsingar um umsækjanda'!$B$10&amp;"]"),0%,0)))</f>
        <v/>
      </c>
      <c r="V1142" s="72" t="str">
        <f t="shared" si="17"/>
        <v/>
      </c>
    </row>
    <row r="1143" spans="1:22" x14ac:dyDescent="0.25">
      <c r="A1143" s="47"/>
      <c r="B1143" s="47"/>
      <c r="C1143" s="47"/>
      <c r="D1143" s="117"/>
      <c r="E1143" s="47"/>
      <c r="F1143" s="37"/>
      <c r="G1143" s="47"/>
      <c r="H1143" s="37"/>
      <c r="I1143" s="37"/>
      <c r="J1143" s="51"/>
      <c r="K1143" s="51"/>
      <c r="L1143" s="51"/>
      <c r="M1143" s="51"/>
      <c r="N1143" s="51"/>
      <c r="O1143" s="51"/>
      <c r="P1143" s="51"/>
      <c r="R1143" s="38" t="s">
        <v>450</v>
      </c>
      <c r="S1143" s="38" t="str" cm="1">
        <f t="array" ref="S1143">_xlfn.XLOOKUP(R1143,INDEX(Flettilisti,,1),INDEX(Flettilisti,,2),,0)</f>
        <v>Vantar flokkun</v>
      </c>
      <c r="T1143" s="38" t="str">
        <f>IF(ISBLANK(M1143),"",IF(M1143&lt;Gögn!$J$2,Gögn!$K$2,IF(M1143&gt;Gögn!$J$4,Gögn!$K$4,Gögn!$K$3)))</f>
        <v/>
      </c>
      <c r="U1143" s="49" t="str" cm="1">
        <f t="array" aca="1" ref="U1143" ca="1">IF(ISBLANK(A1143),"",IF(S1143="Styrkhæft",_xlfn.XLOOKUP(T1143,Vegalengdir[Texti],INDIRECT("Vegalengdir["&amp;'Upplýsingar um umsækjanda'!$B$10&amp;"]"),0%,0)))</f>
        <v/>
      </c>
      <c r="V1143" s="72" t="str">
        <f t="shared" si="17"/>
        <v/>
      </c>
    </row>
    <row r="1144" spans="1:22" x14ac:dyDescent="0.25">
      <c r="A1144" s="47"/>
      <c r="B1144" s="47"/>
      <c r="C1144" s="47"/>
      <c r="D1144" s="117"/>
      <c r="E1144" s="47"/>
      <c r="F1144" s="37"/>
      <c r="G1144" s="47"/>
      <c r="H1144" s="37"/>
      <c r="I1144" s="37"/>
      <c r="J1144" s="51"/>
      <c r="K1144" s="51"/>
      <c r="L1144" s="51"/>
      <c r="M1144" s="51"/>
      <c r="N1144" s="51"/>
      <c r="O1144" s="51"/>
      <c r="P1144" s="51"/>
      <c r="R1144" s="38" t="s">
        <v>450</v>
      </c>
      <c r="S1144" s="38" t="str" cm="1">
        <f t="array" ref="S1144">_xlfn.XLOOKUP(R1144,INDEX(Flettilisti,,1),INDEX(Flettilisti,,2),,0)</f>
        <v>Vantar flokkun</v>
      </c>
      <c r="T1144" s="38" t="str">
        <f>IF(ISBLANK(M1144),"",IF(M1144&lt;Gögn!$J$2,Gögn!$K$2,IF(M1144&gt;Gögn!$J$4,Gögn!$K$4,Gögn!$K$3)))</f>
        <v/>
      </c>
      <c r="U1144" s="49" t="str" cm="1">
        <f t="array" aca="1" ref="U1144" ca="1">IF(ISBLANK(A1144),"",IF(S1144="Styrkhæft",_xlfn.XLOOKUP(T1144,Vegalengdir[Texti],INDIRECT("Vegalengdir["&amp;'Upplýsingar um umsækjanda'!$B$10&amp;"]"),0%,0)))</f>
        <v/>
      </c>
      <c r="V1144" s="72" t="str">
        <f t="shared" si="17"/>
        <v/>
      </c>
    </row>
    <row r="1145" spans="1:22" x14ac:dyDescent="0.25">
      <c r="A1145" s="47"/>
      <c r="B1145" s="47"/>
      <c r="C1145" s="47"/>
      <c r="D1145" s="117"/>
      <c r="E1145" s="47"/>
      <c r="F1145" s="37"/>
      <c r="G1145" s="47"/>
      <c r="H1145" s="37"/>
      <c r="I1145" s="37"/>
      <c r="J1145" s="51"/>
      <c r="K1145" s="51"/>
      <c r="L1145" s="51"/>
      <c r="M1145" s="51"/>
      <c r="N1145" s="51"/>
      <c r="O1145" s="51"/>
      <c r="P1145" s="51"/>
      <c r="R1145" s="38" t="s">
        <v>450</v>
      </c>
      <c r="S1145" s="38" t="str" cm="1">
        <f t="array" ref="S1145">_xlfn.XLOOKUP(R1145,INDEX(Flettilisti,,1),INDEX(Flettilisti,,2),,0)</f>
        <v>Vantar flokkun</v>
      </c>
      <c r="T1145" s="38" t="str">
        <f>IF(ISBLANK(M1145),"",IF(M1145&lt;Gögn!$J$2,Gögn!$K$2,IF(M1145&gt;Gögn!$J$4,Gögn!$K$4,Gögn!$K$3)))</f>
        <v/>
      </c>
      <c r="U1145" s="49" t="str" cm="1">
        <f t="array" aca="1" ref="U1145" ca="1">IF(ISBLANK(A1145),"",IF(S1145="Styrkhæft",_xlfn.XLOOKUP(T1145,Vegalengdir[Texti],INDIRECT("Vegalengdir["&amp;'Upplýsingar um umsækjanda'!$B$10&amp;"]"),0%,0)))</f>
        <v/>
      </c>
      <c r="V1145" s="72" t="str">
        <f t="shared" si="17"/>
        <v/>
      </c>
    </row>
    <row r="1146" spans="1:22" x14ac:dyDescent="0.25">
      <c r="A1146" s="47"/>
      <c r="B1146" s="47"/>
      <c r="C1146" s="47"/>
      <c r="D1146" s="117"/>
      <c r="E1146" s="47"/>
      <c r="F1146" s="37"/>
      <c r="G1146" s="47"/>
      <c r="H1146" s="37"/>
      <c r="I1146" s="37"/>
      <c r="J1146" s="51"/>
      <c r="K1146" s="51"/>
      <c r="L1146" s="51"/>
      <c r="M1146" s="51"/>
      <c r="N1146" s="51"/>
      <c r="O1146" s="51"/>
      <c r="P1146" s="51"/>
      <c r="R1146" s="38" t="s">
        <v>450</v>
      </c>
      <c r="S1146" s="38" t="str" cm="1">
        <f t="array" ref="S1146">_xlfn.XLOOKUP(R1146,INDEX(Flettilisti,,1),INDEX(Flettilisti,,2),,0)</f>
        <v>Vantar flokkun</v>
      </c>
      <c r="T1146" s="38" t="str">
        <f>IF(ISBLANK(M1146),"",IF(M1146&lt;Gögn!$J$2,Gögn!$K$2,IF(M1146&gt;Gögn!$J$4,Gögn!$K$4,Gögn!$K$3)))</f>
        <v/>
      </c>
      <c r="U1146" s="49" t="str" cm="1">
        <f t="array" aca="1" ref="U1146" ca="1">IF(ISBLANK(A1146),"",IF(S1146="Styrkhæft",_xlfn.XLOOKUP(T1146,Vegalengdir[Texti],INDIRECT("Vegalengdir["&amp;'Upplýsingar um umsækjanda'!$B$10&amp;"]"),0%,0)))</f>
        <v/>
      </c>
      <c r="V1146" s="72" t="str">
        <f t="shared" si="17"/>
        <v/>
      </c>
    </row>
    <row r="1147" spans="1:22" x14ac:dyDescent="0.25">
      <c r="A1147" s="47"/>
      <c r="B1147" s="47"/>
      <c r="C1147" s="47"/>
      <c r="D1147" s="117"/>
      <c r="E1147" s="47"/>
      <c r="F1147" s="37"/>
      <c r="G1147" s="47"/>
      <c r="H1147" s="37"/>
      <c r="I1147" s="37"/>
      <c r="J1147" s="51"/>
      <c r="K1147" s="51"/>
      <c r="L1147" s="51"/>
      <c r="M1147" s="51"/>
      <c r="N1147" s="51"/>
      <c r="O1147" s="51"/>
      <c r="P1147" s="51"/>
      <c r="R1147" s="38" t="s">
        <v>450</v>
      </c>
      <c r="S1147" s="38" t="str" cm="1">
        <f t="array" ref="S1147">_xlfn.XLOOKUP(R1147,INDEX(Flettilisti,,1),INDEX(Flettilisti,,2),,0)</f>
        <v>Vantar flokkun</v>
      </c>
      <c r="T1147" s="38" t="str">
        <f>IF(ISBLANK(M1147),"",IF(M1147&lt;Gögn!$J$2,Gögn!$K$2,IF(M1147&gt;Gögn!$J$4,Gögn!$K$4,Gögn!$K$3)))</f>
        <v/>
      </c>
      <c r="U1147" s="49" t="str" cm="1">
        <f t="array" aca="1" ref="U1147" ca="1">IF(ISBLANK(A1147),"",IF(S1147="Styrkhæft",_xlfn.XLOOKUP(T1147,Vegalengdir[Texti],INDIRECT("Vegalengdir["&amp;'Upplýsingar um umsækjanda'!$B$10&amp;"]"),0%,0)))</f>
        <v/>
      </c>
      <c r="V1147" s="72" t="str">
        <f t="shared" si="17"/>
        <v/>
      </c>
    </row>
    <row r="1148" spans="1:22" x14ac:dyDescent="0.25">
      <c r="A1148" s="47"/>
      <c r="B1148" s="47"/>
      <c r="C1148" s="47"/>
      <c r="D1148" s="117"/>
      <c r="E1148" s="47"/>
      <c r="F1148" s="37"/>
      <c r="G1148" s="47"/>
      <c r="H1148" s="37"/>
      <c r="I1148" s="37"/>
      <c r="J1148" s="51"/>
      <c r="K1148" s="51"/>
      <c r="L1148" s="51"/>
      <c r="M1148" s="51"/>
      <c r="N1148" s="51"/>
      <c r="O1148" s="51"/>
      <c r="P1148" s="51"/>
      <c r="R1148" s="38" t="s">
        <v>450</v>
      </c>
      <c r="S1148" s="38" t="str" cm="1">
        <f t="array" ref="S1148">_xlfn.XLOOKUP(R1148,INDEX(Flettilisti,,1),INDEX(Flettilisti,,2),,0)</f>
        <v>Vantar flokkun</v>
      </c>
      <c r="T1148" s="38" t="str">
        <f>IF(ISBLANK(M1148),"",IF(M1148&lt;Gögn!$J$2,Gögn!$K$2,IF(M1148&gt;Gögn!$J$4,Gögn!$K$4,Gögn!$K$3)))</f>
        <v/>
      </c>
      <c r="U1148" s="49" t="str" cm="1">
        <f t="array" aca="1" ref="U1148" ca="1">IF(ISBLANK(A1148),"",IF(S1148="Styrkhæft",_xlfn.XLOOKUP(T1148,Vegalengdir[Texti],INDIRECT("Vegalengdir["&amp;'Upplýsingar um umsækjanda'!$B$10&amp;"]"),0%,0)))</f>
        <v/>
      </c>
      <c r="V1148" s="72" t="str">
        <f t="shared" si="17"/>
        <v/>
      </c>
    </row>
    <row r="1149" spans="1:22" x14ac:dyDescent="0.25">
      <c r="A1149" s="47"/>
      <c r="B1149" s="47"/>
      <c r="C1149" s="47"/>
      <c r="D1149" s="117"/>
      <c r="E1149" s="47"/>
      <c r="F1149" s="37"/>
      <c r="G1149" s="47"/>
      <c r="H1149" s="37"/>
      <c r="I1149" s="37"/>
      <c r="J1149" s="51"/>
      <c r="K1149" s="51"/>
      <c r="L1149" s="51"/>
      <c r="M1149" s="51"/>
      <c r="N1149" s="51"/>
      <c r="O1149" s="51"/>
      <c r="P1149" s="51"/>
      <c r="R1149" s="38" t="s">
        <v>450</v>
      </c>
      <c r="S1149" s="38" t="str" cm="1">
        <f t="array" ref="S1149">_xlfn.XLOOKUP(R1149,INDEX(Flettilisti,,1),INDEX(Flettilisti,,2),,0)</f>
        <v>Vantar flokkun</v>
      </c>
      <c r="T1149" s="38" t="str">
        <f>IF(ISBLANK(M1149),"",IF(M1149&lt;Gögn!$J$2,Gögn!$K$2,IF(M1149&gt;Gögn!$J$4,Gögn!$K$4,Gögn!$K$3)))</f>
        <v/>
      </c>
      <c r="U1149" s="49" t="str" cm="1">
        <f t="array" aca="1" ref="U1149" ca="1">IF(ISBLANK(A1149),"",IF(S1149="Styrkhæft",_xlfn.XLOOKUP(T1149,Vegalengdir[Texti],INDIRECT("Vegalengdir["&amp;'Upplýsingar um umsækjanda'!$B$10&amp;"]"),0%,0)))</f>
        <v/>
      </c>
      <c r="V1149" s="72" t="str">
        <f t="shared" si="17"/>
        <v/>
      </c>
    </row>
    <row r="1150" spans="1:22" x14ac:dyDescent="0.25">
      <c r="A1150" s="47"/>
      <c r="B1150" s="47"/>
      <c r="C1150" s="47"/>
      <c r="D1150" s="117"/>
      <c r="E1150" s="47"/>
      <c r="F1150" s="37"/>
      <c r="G1150" s="47"/>
      <c r="H1150" s="37"/>
      <c r="I1150" s="37"/>
      <c r="J1150" s="51"/>
      <c r="K1150" s="51"/>
      <c r="L1150" s="51"/>
      <c r="M1150" s="51"/>
      <c r="N1150" s="51"/>
      <c r="O1150" s="51"/>
      <c r="P1150" s="51"/>
      <c r="R1150" s="38" t="s">
        <v>450</v>
      </c>
      <c r="S1150" s="38" t="str" cm="1">
        <f t="array" ref="S1150">_xlfn.XLOOKUP(R1150,INDEX(Flettilisti,,1),INDEX(Flettilisti,,2),,0)</f>
        <v>Vantar flokkun</v>
      </c>
      <c r="T1150" s="38" t="str">
        <f>IF(ISBLANK(M1150),"",IF(M1150&lt;Gögn!$J$2,Gögn!$K$2,IF(M1150&gt;Gögn!$J$4,Gögn!$K$4,Gögn!$K$3)))</f>
        <v/>
      </c>
      <c r="U1150" s="49" t="str" cm="1">
        <f t="array" aca="1" ref="U1150" ca="1">IF(ISBLANK(A1150),"",IF(S1150="Styrkhæft",_xlfn.XLOOKUP(T1150,Vegalengdir[Texti],INDIRECT("Vegalengdir["&amp;'Upplýsingar um umsækjanda'!$B$10&amp;"]"),0%,0)))</f>
        <v/>
      </c>
      <c r="V1150" s="72" t="str">
        <f t="shared" si="17"/>
        <v/>
      </c>
    </row>
    <row r="1151" spans="1:22" x14ac:dyDescent="0.25">
      <c r="A1151" s="47"/>
      <c r="B1151" s="47"/>
      <c r="C1151" s="47"/>
      <c r="D1151" s="117"/>
      <c r="E1151" s="47"/>
      <c r="F1151" s="37"/>
      <c r="G1151" s="47"/>
      <c r="H1151" s="37"/>
      <c r="I1151" s="37"/>
      <c r="J1151" s="51"/>
      <c r="K1151" s="51"/>
      <c r="L1151" s="51"/>
      <c r="M1151" s="51"/>
      <c r="N1151" s="51"/>
      <c r="O1151" s="51"/>
      <c r="P1151" s="51"/>
      <c r="R1151" s="38" t="s">
        <v>450</v>
      </c>
      <c r="S1151" s="38" t="str" cm="1">
        <f t="array" ref="S1151">_xlfn.XLOOKUP(R1151,INDEX(Flettilisti,,1),INDEX(Flettilisti,,2),,0)</f>
        <v>Vantar flokkun</v>
      </c>
      <c r="T1151" s="38" t="str">
        <f>IF(ISBLANK(M1151),"",IF(M1151&lt;Gögn!$J$2,Gögn!$K$2,IF(M1151&gt;Gögn!$J$4,Gögn!$K$4,Gögn!$K$3)))</f>
        <v/>
      </c>
      <c r="U1151" s="49" t="str" cm="1">
        <f t="array" aca="1" ref="U1151" ca="1">IF(ISBLANK(A1151),"",IF(S1151="Styrkhæft",_xlfn.XLOOKUP(T1151,Vegalengdir[Texti],INDIRECT("Vegalengdir["&amp;'Upplýsingar um umsækjanda'!$B$10&amp;"]"),0%,0)))</f>
        <v/>
      </c>
      <c r="V1151" s="72" t="str">
        <f t="shared" si="17"/>
        <v/>
      </c>
    </row>
    <row r="1152" spans="1:22" x14ac:dyDescent="0.25">
      <c r="A1152" s="47"/>
      <c r="B1152" s="47"/>
      <c r="C1152" s="47"/>
      <c r="D1152" s="117"/>
      <c r="E1152" s="47"/>
      <c r="F1152" s="37"/>
      <c r="G1152" s="47"/>
      <c r="H1152" s="37"/>
      <c r="I1152" s="37"/>
      <c r="J1152" s="51"/>
      <c r="K1152" s="51"/>
      <c r="L1152" s="51"/>
      <c r="M1152" s="51"/>
      <c r="N1152" s="51"/>
      <c r="O1152" s="51"/>
      <c r="P1152" s="51"/>
      <c r="R1152" s="38" t="s">
        <v>450</v>
      </c>
      <c r="S1152" s="38" t="str" cm="1">
        <f t="array" ref="S1152">_xlfn.XLOOKUP(R1152,INDEX(Flettilisti,,1),INDEX(Flettilisti,,2),,0)</f>
        <v>Vantar flokkun</v>
      </c>
      <c r="T1152" s="38" t="str">
        <f>IF(ISBLANK(M1152),"",IF(M1152&lt;Gögn!$J$2,Gögn!$K$2,IF(M1152&gt;Gögn!$J$4,Gögn!$K$4,Gögn!$K$3)))</f>
        <v/>
      </c>
      <c r="U1152" s="49" t="str" cm="1">
        <f t="array" aca="1" ref="U1152" ca="1">IF(ISBLANK(A1152),"",IF(S1152="Styrkhæft",_xlfn.XLOOKUP(T1152,Vegalengdir[Texti],INDIRECT("Vegalengdir["&amp;'Upplýsingar um umsækjanda'!$B$10&amp;"]"),0%,0)))</f>
        <v/>
      </c>
      <c r="V1152" s="72" t="str">
        <f t="shared" si="17"/>
        <v/>
      </c>
    </row>
    <row r="1153" spans="1:22" x14ac:dyDescent="0.25">
      <c r="A1153" s="47"/>
      <c r="B1153" s="47"/>
      <c r="C1153" s="47"/>
      <c r="D1153" s="117"/>
      <c r="E1153" s="47"/>
      <c r="F1153" s="37"/>
      <c r="G1153" s="47"/>
      <c r="H1153" s="37"/>
      <c r="I1153" s="37"/>
      <c r="J1153" s="51"/>
      <c r="K1153" s="51"/>
      <c r="L1153" s="51"/>
      <c r="M1153" s="51"/>
      <c r="N1153" s="51"/>
      <c r="O1153" s="51"/>
      <c r="P1153" s="51"/>
      <c r="R1153" s="38" t="s">
        <v>450</v>
      </c>
      <c r="S1153" s="38" t="str" cm="1">
        <f t="array" ref="S1153">_xlfn.XLOOKUP(R1153,INDEX(Flettilisti,,1),INDEX(Flettilisti,,2),,0)</f>
        <v>Vantar flokkun</v>
      </c>
      <c r="T1153" s="38" t="str">
        <f>IF(ISBLANK(M1153),"",IF(M1153&lt;Gögn!$J$2,Gögn!$K$2,IF(M1153&gt;Gögn!$J$4,Gögn!$K$4,Gögn!$K$3)))</f>
        <v/>
      </c>
      <c r="U1153" s="49" t="str" cm="1">
        <f t="array" aca="1" ref="U1153" ca="1">IF(ISBLANK(A1153),"",IF(S1153="Styrkhæft",_xlfn.XLOOKUP(T1153,Vegalengdir[Texti],INDIRECT("Vegalengdir["&amp;'Upplýsingar um umsækjanda'!$B$10&amp;"]"),0%,0)))</f>
        <v/>
      </c>
      <c r="V1153" s="72" t="str">
        <f t="shared" si="17"/>
        <v/>
      </c>
    </row>
    <row r="1154" spans="1:22" x14ac:dyDescent="0.25">
      <c r="A1154" s="47"/>
      <c r="B1154" s="47"/>
      <c r="C1154" s="47"/>
      <c r="D1154" s="117"/>
      <c r="E1154" s="47"/>
      <c r="F1154" s="37"/>
      <c r="G1154" s="47"/>
      <c r="H1154" s="37"/>
      <c r="I1154" s="37"/>
      <c r="J1154" s="51"/>
      <c r="K1154" s="51"/>
      <c r="L1154" s="51"/>
      <c r="M1154" s="51"/>
      <c r="N1154" s="51"/>
      <c r="O1154" s="51"/>
      <c r="P1154" s="51"/>
      <c r="R1154" s="38" t="s">
        <v>450</v>
      </c>
      <c r="S1154" s="38" t="str" cm="1">
        <f t="array" ref="S1154">_xlfn.XLOOKUP(R1154,INDEX(Flettilisti,,1),INDEX(Flettilisti,,2),,0)</f>
        <v>Vantar flokkun</v>
      </c>
      <c r="T1154" s="38" t="str">
        <f>IF(ISBLANK(M1154),"",IF(M1154&lt;Gögn!$J$2,Gögn!$K$2,IF(M1154&gt;Gögn!$J$4,Gögn!$K$4,Gögn!$K$3)))</f>
        <v/>
      </c>
      <c r="U1154" s="49" t="str" cm="1">
        <f t="array" aca="1" ref="U1154" ca="1">IF(ISBLANK(A1154),"",IF(S1154="Styrkhæft",_xlfn.XLOOKUP(T1154,Vegalengdir[Texti],INDIRECT("Vegalengdir["&amp;'Upplýsingar um umsækjanda'!$B$10&amp;"]"),0%,0)))</f>
        <v/>
      </c>
      <c r="V1154" s="72" t="str">
        <f t="shared" si="17"/>
        <v/>
      </c>
    </row>
    <row r="1155" spans="1:22" x14ac:dyDescent="0.25">
      <c r="A1155" s="47"/>
      <c r="B1155" s="47"/>
      <c r="C1155" s="47"/>
      <c r="D1155" s="117"/>
      <c r="E1155" s="47"/>
      <c r="F1155" s="37"/>
      <c r="G1155" s="47"/>
      <c r="H1155" s="37"/>
      <c r="I1155" s="37"/>
      <c r="J1155" s="51"/>
      <c r="K1155" s="51"/>
      <c r="L1155" s="51"/>
      <c r="M1155" s="51"/>
      <c r="N1155" s="51"/>
      <c r="O1155" s="51"/>
      <c r="P1155" s="51"/>
      <c r="R1155" s="38" t="s">
        <v>450</v>
      </c>
      <c r="S1155" s="38" t="str" cm="1">
        <f t="array" ref="S1155">_xlfn.XLOOKUP(R1155,INDEX(Flettilisti,,1),INDEX(Flettilisti,,2),,0)</f>
        <v>Vantar flokkun</v>
      </c>
      <c r="T1155" s="38" t="str">
        <f>IF(ISBLANK(M1155),"",IF(M1155&lt;Gögn!$J$2,Gögn!$K$2,IF(M1155&gt;Gögn!$J$4,Gögn!$K$4,Gögn!$K$3)))</f>
        <v/>
      </c>
      <c r="U1155" s="49" t="str" cm="1">
        <f t="array" aca="1" ref="U1155" ca="1">IF(ISBLANK(A1155),"",IF(S1155="Styrkhæft",_xlfn.XLOOKUP(T1155,Vegalengdir[Texti],INDIRECT("Vegalengdir["&amp;'Upplýsingar um umsækjanda'!$B$10&amp;"]"),0%,0)))</f>
        <v/>
      </c>
      <c r="V1155" s="72" t="str">
        <f t="shared" ref="V1155:V1218" si="18">IF(ISBLANK(A1155),"",U1155*P1155)</f>
        <v/>
      </c>
    </row>
    <row r="1156" spans="1:22" x14ac:dyDescent="0.25">
      <c r="A1156" s="47"/>
      <c r="B1156" s="47"/>
      <c r="C1156" s="47"/>
      <c r="D1156" s="117"/>
      <c r="E1156" s="47"/>
      <c r="F1156" s="37"/>
      <c r="G1156" s="47"/>
      <c r="H1156" s="37"/>
      <c r="I1156" s="37"/>
      <c r="J1156" s="51"/>
      <c r="K1156" s="51"/>
      <c r="L1156" s="51"/>
      <c r="M1156" s="51"/>
      <c r="N1156" s="51"/>
      <c r="O1156" s="51"/>
      <c r="P1156" s="51"/>
      <c r="R1156" s="38" t="s">
        <v>450</v>
      </c>
      <c r="S1156" s="38" t="str" cm="1">
        <f t="array" ref="S1156">_xlfn.XLOOKUP(R1156,INDEX(Flettilisti,,1),INDEX(Flettilisti,,2),,0)</f>
        <v>Vantar flokkun</v>
      </c>
      <c r="T1156" s="38" t="str">
        <f>IF(ISBLANK(M1156),"",IF(M1156&lt;Gögn!$J$2,Gögn!$K$2,IF(M1156&gt;Gögn!$J$4,Gögn!$K$4,Gögn!$K$3)))</f>
        <v/>
      </c>
      <c r="U1156" s="49" t="str" cm="1">
        <f t="array" aca="1" ref="U1156" ca="1">IF(ISBLANK(A1156),"",IF(S1156="Styrkhæft",_xlfn.XLOOKUP(T1156,Vegalengdir[Texti],INDIRECT("Vegalengdir["&amp;'Upplýsingar um umsækjanda'!$B$10&amp;"]"),0%,0)))</f>
        <v/>
      </c>
      <c r="V1156" s="72" t="str">
        <f t="shared" si="18"/>
        <v/>
      </c>
    </row>
    <row r="1157" spans="1:22" x14ac:dyDescent="0.25">
      <c r="A1157" s="47"/>
      <c r="B1157" s="47"/>
      <c r="C1157" s="47"/>
      <c r="D1157" s="117"/>
      <c r="E1157" s="47"/>
      <c r="F1157" s="37"/>
      <c r="G1157" s="47"/>
      <c r="H1157" s="37"/>
      <c r="I1157" s="37"/>
      <c r="J1157" s="51"/>
      <c r="K1157" s="51"/>
      <c r="L1157" s="51"/>
      <c r="M1157" s="51"/>
      <c r="N1157" s="51"/>
      <c r="O1157" s="51"/>
      <c r="P1157" s="51"/>
      <c r="R1157" s="38" t="s">
        <v>450</v>
      </c>
      <c r="S1157" s="38" t="str" cm="1">
        <f t="array" ref="S1157">_xlfn.XLOOKUP(R1157,INDEX(Flettilisti,,1),INDEX(Flettilisti,,2),,0)</f>
        <v>Vantar flokkun</v>
      </c>
      <c r="T1157" s="38" t="str">
        <f>IF(ISBLANK(M1157),"",IF(M1157&lt;Gögn!$J$2,Gögn!$K$2,IF(M1157&gt;Gögn!$J$4,Gögn!$K$4,Gögn!$K$3)))</f>
        <v/>
      </c>
      <c r="U1157" s="49" t="str" cm="1">
        <f t="array" aca="1" ref="U1157" ca="1">IF(ISBLANK(A1157),"",IF(S1157="Styrkhæft",_xlfn.XLOOKUP(T1157,Vegalengdir[Texti],INDIRECT("Vegalengdir["&amp;'Upplýsingar um umsækjanda'!$B$10&amp;"]"),0%,0)))</f>
        <v/>
      </c>
      <c r="V1157" s="72" t="str">
        <f t="shared" si="18"/>
        <v/>
      </c>
    </row>
    <row r="1158" spans="1:22" x14ac:dyDescent="0.25">
      <c r="A1158" s="47"/>
      <c r="B1158" s="47"/>
      <c r="C1158" s="47"/>
      <c r="D1158" s="117"/>
      <c r="E1158" s="47"/>
      <c r="F1158" s="37"/>
      <c r="G1158" s="47"/>
      <c r="H1158" s="37"/>
      <c r="I1158" s="37"/>
      <c r="J1158" s="51"/>
      <c r="K1158" s="51"/>
      <c r="L1158" s="51"/>
      <c r="M1158" s="51"/>
      <c r="N1158" s="51"/>
      <c r="O1158" s="51"/>
      <c r="P1158" s="51"/>
      <c r="R1158" s="38" t="s">
        <v>450</v>
      </c>
      <c r="S1158" s="38" t="str" cm="1">
        <f t="array" ref="S1158">_xlfn.XLOOKUP(R1158,INDEX(Flettilisti,,1),INDEX(Flettilisti,,2),,0)</f>
        <v>Vantar flokkun</v>
      </c>
      <c r="T1158" s="38" t="str">
        <f>IF(ISBLANK(M1158),"",IF(M1158&lt;Gögn!$J$2,Gögn!$K$2,IF(M1158&gt;Gögn!$J$4,Gögn!$K$4,Gögn!$K$3)))</f>
        <v/>
      </c>
      <c r="U1158" s="49" t="str" cm="1">
        <f t="array" aca="1" ref="U1158" ca="1">IF(ISBLANK(A1158),"",IF(S1158="Styrkhæft",_xlfn.XLOOKUP(T1158,Vegalengdir[Texti],INDIRECT("Vegalengdir["&amp;'Upplýsingar um umsækjanda'!$B$10&amp;"]"),0%,0)))</f>
        <v/>
      </c>
      <c r="V1158" s="72" t="str">
        <f t="shared" si="18"/>
        <v/>
      </c>
    </row>
    <row r="1159" spans="1:22" x14ac:dyDescent="0.25">
      <c r="A1159" s="47"/>
      <c r="B1159" s="47"/>
      <c r="C1159" s="47"/>
      <c r="D1159" s="117"/>
      <c r="E1159" s="47"/>
      <c r="F1159" s="37"/>
      <c r="G1159" s="47"/>
      <c r="H1159" s="37"/>
      <c r="I1159" s="37"/>
      <c r="J1159" s="51"/>
      <c r="K1159" s="51"/>
      <c r="L1159" s="51"/>
      <c r="M1159" s="51"/>
      <c r="N1159" s="51"/>
      <c r="O1159" s="51"/>
      <c r="P1159" s="51"/>
      <c r="R1159" s="38" t="s">
        <v>450</v>
      </c>
      <c r="S1159" s="38" t="str" cm="1">
        <f t="array" ref="S1159">_xlfn.XLOOKUP(R1159,INDEX(Flettilisti,,1),INDEX(Flettilisti,,2),,0)</f>
        <v>Vantar flokkun</v>
      </c>
      <c r="T1159" s="38" t="str">
        <f>IF(ISBLANK(M1159),"",IF(M1159&lt;Gögn!$J$2,Gögn!$K$2,IF(M1159&gt;Gögn!$J$4,Gögn!$K$4,Gögn!$K$3)))</f>
        <v/>
      </c>
      <c r="U1159" s="49" t="str" cm="1">
        <f t="array" aca="1" ref="U1159" ca="1">IF(ISBLANK(A1159),"",IF(S1159="Styrkhæft",_xlfn.XLOOKUP(T1159,Vegalengdir[Texti],INDIRECT("Vegalengdir["&amp;'Upplýsingar um umsækjanda'!$B$10&amp;"]"),0%,0)))</f>
        <v/>
      </c>
      <c r="V1159" s="72" t="str">
        <f t="shared" si="18"/>
        <v/>
      </c>
    </row>
    <row r="1160" spans="1:22" x14ac:dyDescent="0.25">
      <c r="A1160" s="47"/>
      <c r="B1160" s="47"/>
      <c r="C1160" s="47"/>
      <c r="D1160" s="117"/>
      <c r="E1160" s="47"/>
      <c r="F1160" s="37"/>
      <c r="G1160" s="47"/>
      <c r="H1160" s="37"/>
      <c r="I1160" s="37"/>
      <c r="J1160" s="51"/>
      <c r="K1160" s="51"/>
      <c r="L1160" s="51"/>
      <c r="M1160" s="51"/>
      <c r="N1160" s="51"/>
      <c r="O1160" s="51"/>
      <c r="P1160" s="51"/>
      <c r="R1160" s="38" t="s">
        <v>450</v>
      </c>
      <c r="S1160" s="38" t="str" cm="1">
        <f t="array" ref="S1160">_xlfn.XLOOKUP(R1160,INDEX(Flettilisti,,1),INDEX(Flettilisti,,2),,0)</f>
        <v>Vantar flokkun</v>
      </c>
      <c r="T1160" s="38" t="str">
        <f>IF(ISBLANK(M1160),"",IF(M1160&lt;Gögn!$J$2,Gögn!$K$2,IF(M1160&gt;Gögn!$J$4,Gögn!$K$4,Gögn!$K$3)))</f>
        <v/>
      </c>
      <c r="U1160" s="49" t="str" cm="1">
        <f t="array" aca="1" ref="U1160" ca="1">IF(ISBLANK(A1160),"",IF(S1160="Styrkhæft",_xlfn.XLOOKUP(T1160,Vegalengdir[Texti],INDIRECT("Vegalengdir["&amp;'Upplýsingar um umsækjanda'!$B$10&amp;"]"),0%,0)))</f>
        <v/>
      </c>
      <c r="V1160" s="72" t="str">
        <f t="shared" si="18"/>
        <v/>
      </c>
    </row>
    <row r="1161" spans="1:22" x14ac:dyDescent="0.25">
      <c r="A1161" s="47"/>
      <c r="B1161" s="47"/>
      <c r="C1161" s="47"/>
      <c r="D1161" s="117"/>
      <c r="E1161" s="47"/>
      <c r="F1161" s="37"/>
      <c r="G1161" s="47"/>
      <c r="H1161" s="37"/>
      <c r="I1161" s="37"/>
      <c r="J1161" s="51"/>
      <c r="K1161" s="51"/>
      <c r="L1161" s="51"/>
      <c r="M1161" s="51"/>
      <c r="N1161" s="51"/>
      <c r="O1161" s="51"/>
      <c r="P1161" s="51"/>
      <c r="R1161" s="38" t="s">
        <v>450</v>
      </c>
      <c r="S1161" s="38" t="str" cm="1">
        <f t="array" ref="S1161">_xlfn.XLOOKUP(R1161,INDEX(Flettilisti,,1),INDEX(Flettilisti,,2),,0)</f>
        <v>Vantar flokkun</v>
      </c>
      <c r="T1161" s="38" t="str">
        <f>IF(ISBLANK(M1161),"",IF(M1161&lt;Gögn!$J$2,Gögn!$K$2,IF(M1161&gt;Gögn!$J$4,Gögn!$K$4,Gögn!$K$3)))</f>
        <v/>
      </c>
      <c r="U1161" s="49" t="str" cm="1">
        <f t="array" aca="1" ref="U1161" ca="1">IF(ISBLANK(A1161),"",IF(S1161="Styrkhæft",_xlfn.XLOOKUP(T1161,Vegalengdir[Texti],INDIRECT("Vegalengdir["&amp;'Upplýsingar um umsækjanda'!$B$10&amp;"]"),0%,0)))</f>
        <v/>
      </c>
      <c r="V1161" s="72" t="str">
        <f t="shared" si="18"/>
        <v/>
      </c>
    </row>
    <row r="1162" spans="1:22" x14ac:dyDescent="0.25">
      <c r="A1162" s="47"/>
      <c r="B1162" s="47"/>
      <c r="C1162" s="47"/>
      <c r="D1162" s="117"/>
      <c r="E1162" s="47"/>
      <c r="F1162" s="37"/>
      <c r="G1162" s="47"/>
      <c r="H1162" s="37"/>
      <c r="I1162" s="37"/>
      <c r="J1162" s="51"/>
      <c r="K1162" s="51"/>
      <c r="L1162" s="51"/>
      <c r="M1162" s="51"/>
      <c r="N1162" s="51"/>
      <c r="O1162" s="51"/>
      <c r="P1162" s="51"/>
      <c r="R1162" s="38" t="s">
        <v>450</v>
      </c>
      <c r="S1162" s="38" t="str" cm="1">
        <f t="array" ref="S1162">_xlfn.XLOOKUP(R1162,INDEX(Flettilisti,,1),INDEX(Flettilisti,,2),,0)</f>
        <v>Vantar flokkun</v>
      </c>
      <c r="T1162" s="38" t="str">
        <f>IF(ISBLANK(M1162),"",IF(M1162&lt;Gögn!$J$2,Gögn!$K$2,IF(M1162&gt;Gögn!$J$4,Gögn!$K$4,Gögn!$K$3)))</f>
        <v/>
      </c>
      <c r="U1162" s="49" t="str" cm="1">
        <f t="array" aca="1" ref="U1162" ca="1">IF(ISBLANK(A1162),"",IF(S1162="Styrkhæft",_xlfn.XLOOKUP(T1162,Vegalengdir[Texti],INDIRECT("Vegalengdir["&amp;'Upplýsingar um umsækjanda'!$B$10&amp;"]"),0%,0)))</f>
        <v/>
      </c>
      <c r="V1162" s="72" t="str">
        <f t="shared" si="18"/>
        <v/>
      </c>
    </row>
    <row r="1163" spans="1:22" x14ac:dyDescent="0.25">
      <c r="A1163" s="47"/>
      <c r="B1163" s="47"/>
      <c r="C1163" s="47"/>
      <c r="D1163" s="117"/>
      <c r="E1163" s="47"/>
      <c r="F1163" s="37"/>
      <c r="G1163" s="47"/>
      <c r="H1163" s="37"/>
      <c r="I1163" s="37"/>
      <c r="J1163" s="51"/>
      <c r="K1163" s="51"/>
      <c r="L1163" s="51"/>
      <c r="M1163" s="51"/>
      <c r="N1163" s="51"/>
      <c r="O1163" s="51"/>
      <c r="P1163" s="51"/>
      <c r="R1163" s="38" t="s">
        <v>450</v>
      </c>
      <c r="S1163" s="38" t="str" cm="1">
        <f t="array" ref="S1163">_xlfn.XLOOKUP(R1163,INDEX(Flettilisti,,1),INDEX(Flettilisti,,2),,0)</f>
        <v>Vantar flokkun</v>
      </c>
      <c r="T1163" s="38" t="str">
        <f>IF(ISBLANK(M1163),"",IF(M1163&lt;Gögn!$J$2,Gögn!$K$2,IF(M1163&gt;Gögn!$J$4,Gögn!$K$4,Gögn!$K$3)))</f>
        <v/>
      </c>
      <c r="U1163" s="49" t="str" cm="1">
        <f t="array" aca="1" ref="U1163" ca="1">IF(ISBLANK(A1163),"",IF(S1163="Styrkhæft",_xlfn.XLOOKUP(T1163,Vegalengdir[Texti],INDIRECT("Vegalengdir["&amp;'Upplýsingar um umsækjanda'!$B$10&amp;"]"),0%,0)))</f>
        <v/>
      </c>
      <c r="V1163" s="72" t="str">
        <f t="shared" si="18"/>
        <v/>
      </c>
    </row>
    <row r="1164" spans="1:22" x14ac:dyDescent="0.25">
      <c r="A1164" s="47"/>
      <c r="B1164" s="47"/>
      <c r="C1164" s="47"/>
      <c r="D1164" s="117"/>
      <c r="E1164" s="47"/>
      <c r="F1164" s="37"/>
      <c r="G1164" s="47"/>
      <c r="H1164" s="37"/>
      <c r="I1164" s="37"/>
      <c r="J1164" s="51"/>
      <c r="K1164" s="51"/>
      <c r="L1164" s="51"/>
      <c r="M1164" s="51"/>
      <c r="N1164" s="51"/>
      <c r="O1164" s="51"/>
      <c r="P1164" s="51"/>
      <c r="R1164" s="38" t="s">
        <v>450</v>
      </c>
      <c r="S1164" s="38" t="str" cm="1">
        <f t="array" ref="S1164">_xlfn.XLOOKUP(R1164,INDEX(Flettilisti,,1),INDEX(Flettilisti,,2),,0)</f>
        <v>Vantar flokkun</v>
      </c>
      <c r="T1164" s="38" t="str">
        <f>IF(ISBLANK(M1164),"",IF(M1164&lt;Gögn!$J$2,Gögn!$K$2,IF(M1164&gt;Gögn!$J$4,Gögn!$K$4,Gögn!$K$3)))</f>
        <v/>
      </c>
      <c r="U1164" s="49" t="str" cm="1">
        <f t="array" aca="1" ref="U1164" ca="1">IF(ISBLANK(A1164),"",IF(S1164="Styrkhæft",_xlfn.XLOOKUP(T1164,Vegalengdir[Texti],INDIRECT("Vegalengdir["&amp;'Upplýsingar um umsækjanda'!$B$10&amp;"]"),0%,0)))</f>
        <v/>
      </c>
      <c r="V1164" s="72" t="str">
        <f t="shared" si="18"/>
        <v/>
      </c>
    </row>
    <row r="1165" spans="1:22" x14ac:dyDescent="0.25">
      <c r="A1165" s="47"/>
      <c r="B1165" s="47"/>
      <c r="C1165" s="47"/>
      <c r="D1165" s="117"/>
      <c r="E1165" s="47"/>
      <c r="F1165" s="37"/>
      <c r="G1165" s="47"/>
      <c r="H1165" s="37"/>
      <c r="I1165" s="37"/>
      <c r="J1165" s="51"/>
      <c r="K1165" s="51"/>
      <c r="L1165" s="51"/>
      <c r="M1165" s="51"/>
      <c r="N1165" s="51"/>
      <c r="O1165" s="51"/>
      <c r="P1165" s="51"/>
      <c r="R1165" s="38" t="s">
        <v>450</v>
      </c>
      <c r="S1165" s="38" t="str" cm="1">
        <f t="array" ref="S1165">_xlfn.XLOOKUP(R1165,INDEX(Flettilisti,,1),INDEX(Flettilisti,,2),,0)</f>
        <v>Vantar flokkun</v>
      </c>
      <c r="T1165" s="38" t="str">
        <f>IF(ISBLANK(M1165),"",IF(M1165&lt;Gögn!$J$2,Gögn!$K$2,IF(M1165&gt;Gögn!$J$4,Gögn!$K$4,Gögn!$K$3)))</f>
        <v/>
      </c>
      <c r="U1165" s="49" t="str" cm="1">
        <f t="array" aca="1" ref="U1165" ca="1">IF(ISBLANK(A1165),"",IF(S1165="Styrkhæft",_xlfn.XLOOKUP(T1165,Vegalengdir[Texti],INDIRECT("Vegalengdir["&amp;'Upplýsingar um umsækjanda'!$B$10&amp;"]"),0%,0)))</f>
        <v/>
      </c>
      <c r="V1165" s="72" t="str">
        <f t="shared" si="18"/>
        <v/>
      </c>
    </row>
    <row r="1166" spans="1:22" x14ac:dyDescent="0.25">
      <c r="A1166" s="47"/>
      <c r="B1166" s="47"/>
      <c r="C1166" s="47"/>
      <c r="D1166" s="117"/>
      <c r="E1166" s="47"/>
      <c r="F1166" s="37"/>
      <c r="G1166" s="47"/>
      <c r="H1166" s="37"/>
      <c r="I1166" s="37"/>
      <c r="J1166" s="51"/>
      <c r="K1166" s="51"/>
      <c r="L1166" s="51"/>
      <c r="M1166" s="51"/>
      <c r="N1166" s="51"/>
      <c r="O1166" s="51"/>
      <c r="P1166" s="51"/>
      <c r="R1166" s="38" t="s">
        <v>450</v>
      </c>
      <c r="S1166" s="38" t="str" cm="1">
        <f t="array" ref="S1166">_xlfn.XLOOKUP(R1166,INDEX(Flettilisti,,1),INDEX(Flettilisti,,2),,0)</f>
        <v>Vantar flokkun</v>
      </c>
      <c r="T1166" s="38" t="str">
        <f>IF(ISBLANK(M1166),"",IF(M1166&lt;Gögn!$J$2,Gögn!$K$2,IF(M1166&gt;Gögn!$J$4,Gögn!$K$4,Gögn!$K$3)))</f>
        <v/>
      </c>
      <c r="U1166" s="49" t="str" cm="1">
        <f t="array" aca="1" ref="U1166" ca="1">IF(ISBLANK(A1166),"",IF(S1166="Styrkhæft",_xlfn.XLOOKUP(T1166,Vegalengdir[Texti],INDIRECT("Vegalengdir["&amp;'Upplýsingar um umsækjanda'!$B$10&amp;"]"),0%,0)))</f>
        <v/>
      </c>
      <c r="V1166" s="72" t="str">
        <f t="shared" si="18"/>
        <v/>
      </c>
    </row>
    <row r="1167" spans="1:22" x14ac:dyDescent="0.25">
      <c r="A1167" s="47"/>
      <c r="B1167" s="47"/>
      <c r="C1167" s="47"/>
      <c r="D1167" s="117"/>
      <c r="E1167" s="47"/>
      <c r="F1167" s="37"/>
      <c r="G1167" s="47"/>
      <c r="H1167" s="37"/>
      <c r="I1167" s="37"/>
      <c r="J1167" s="51"/>
      <c r="K1167" s="51"/>
      <c r="L1167" s="51"/>
      <c r="M1167" s="51"/>
      <c r="N1167" s="51"/>
      <c r="O1167" s="51"/>
      <c r="P1167" s="51"/>
      <c r="R1167" s="38" t="s">
        <v>450</v>
      </c>
      <c r="S1167" s="38" t="str" cm="1">
        <f t="array" ref="S1167">_xlfn.XLOOKUP(R1167,INDEX(Flettilisti,,1),INDEX(Flettilisti,,2),,0)</f>
        <v>Vantar flokkun</v>
      </c>
      <c r="T1167" s="38" t="str">
        <f>IF(ISBLANK(M1167),"",IF(M1167&lt;Gögn!$J$2,Gögn!$K$2,IF(M1167&gt;Gögn!$J$4,Gögn!$K$4,Gögn!$K$3)))</f>
        <v/>
      </c>
      <c r="U1167" s="49" t="str" cm="1">
        <f t="array" aca="1" ref="U1167" ca="1">IF(ISBLANK(A1167),"",IF(S1167="Styrkhæft",_xlfn.XLOOKUP(T1167,Vegalengdir[Texti],INDIRECT("Vegalengdir["&amp;'Upplýsingar um umsækjanda'!$B$10&amp;"]"),0%,0)))</f>
        <v/>
      </c>
      <c r="V1167" s="72" t="str">
        <f t="shared" si="18"/>
        <v/>
      </c>
    </row>
    <row r="1168" spans="1:22" x14ac:dyDescent="0.25">
      <c r="A1168" s="47"/>
      <c r="B1168" s="47"/>
      <c r="C1168" s="47"/>
      <c r="D1168" s="117"/>
      <c r="E1168" s="47"/>
      <c r="F1168" s="37"/>
      <c r="G1168" s="47"/>
      <c r="H1168" s="37"/>
      <c r="I1168" s="37"/>
      <c r="J1168" s="51"/>
      <c r="K1168" s="51"/>
      <c r="L1168" s="51"/>
      <c r="M1168" s="51"/>
      <c r="N1168" s="51"/>
      <c r="O1168" s="51"/>
      <c r="P1168" s="51"/>
      <c r="R1168" s="38" t="s">
        <v>450</v>
      </c>
      <c r="S1168" s="38" t="str" cm="1">
        <f t="array" ref="S1168">_xlfn.XLOOKUP(R1168,INDEX(Flettilisti,,1),INDEX(Flettilisti,,2),,0)</f>
        <v>Vantar flokkun</v>
      </c>
      <c r="T1168" s="38" t="str">
        <f>IF(ISBLANK(M1168),"",IF(M1168&lt;Gögn!$J$2,Gögn!$K$2,IF(M1168&gt;Gögn!$J$4,Gögn!$K$4,Gögn!$K$3)))</f>
        <v/>
      </c>
      <c r="U1168" s="49" t="str" cm="1">
        <f t="array" aca="1" ref="U1168" ca="1">IF(ISBLANK(A1168),"",IF(S1168="Styrkhæft",_xlfn.XLOOKUP(T1168,Vegalengdir[Texti],INDIRECT("Vegalengdir["&amp;'Upplýsingar um umsækjanda'!$B$10&amp;"]"),0%,0)))</f>
        <v/>
      </c>
      <c r="V1168" s="72" t="str">
        <f t="shared" si="18"/>
        <v/>
      </c>
    </row>
    <row r="1169" spans="1:22" x14ac:dyDescent="0.25">
      <c r="A1169" s="47"/>
      <c r="B1169" s="47"/>
      <c r="C1169" s="47"/>
      <c r="D1169" s="117"/>
      <c r="E1169" s="47"/>
      <c r="F1169" s="37"/>
      <c r="G1169" s="47"/>
      <c r="H1169" s="37"/>
      <c r="I1169" s="37"/>
      <c r="J1169" s="51"/>
      <c r="K1169" s="51"/>
      <c r="L1169" s="51"/>
      <c r="M1169" s="51"/>
      <c r="N1169" s="51"/>
      <c r="O1169" s="51"/>
      <c r="P1169" s="51"/>
      <c r="R1169" s="38" t="s">
        <v>450</v>
      </c>
      <c r="S1169" s="38" t="str" cm="1">
        <f t="array" ref="S1169">_xlfn.XLOOKUP(R1169,INDEX(Flettilisti,,1),INDEX(Flettilisti,,2),,0)</f>
        <v>Vantar flokkun</v>
      </c>
      <c r="T1169" s="38" t="str">
        <f>IF(ISBLANK(M1169),"",IF(M1169&lt;Gögn!$J$2,Gögn!$K$2,IF(M1169&gt;Gögn!$J$4,Gögn!$K$4,Gögn!$K$3)))</f>
        <v/>
      </c>
      <c r="U1169" s="49" t="str" cm="1">
        <f t="array" aca="1" ref="U1169" ca="1">IF(ISBLANK(A1169),"",IF(S1169="Styrkhæft",_xlfn.XLOOKUP(T1169,Vegalengdir[Texti],INDIRECT("Vegalengdir["&amp;'Upplýsingar um umsækjanda'!$B$10&amp;"]"),0%,0)))</f>
        <v/>
      </c>
      <c r="V1169" s="72" t="str">
        <f t="shared" si="18"/>
        <v/>
      </c>
    </row>
    <row r="1170" spans="1:22" x14ac:dyDescent="0.25">
      <c r="A1170" s="47"/>
      <c r="B1170" s="47"/>
      <c r="C1170" s="47"/>
      <c r="D1170" s="117"/>
      <c r="E1170" s="47"/>
      <c r="F1170" s="37"/>
      <c r="G1170" s="47"/>
      <c r="H1170" s="37"/>
      <c r="I1170" s="37"/>
      <c r="J1170" s="51"/>
      <c r="K1170" s="51"/>
      <c r="L1170" s="51"/>
      <c r="M1170" s="51"/>
      <c r="N1170" s="51"/>
      <c r="O1170" s="51"/>
      <c r="P1170" s="51"/>
      <c r="R1170" s="38" t="s">
        <v>450</v>
      </c>
      <c r="S1170" s="38" t="str" cm="1">
        <f t="array" ref="S1170">_xlfn.XLOOKUP(R1170,INDEX(Flettilisti,,1),INDEX(Flettilisti,,2),,0)</f>
        <v>Vantar flokkun</v>
      </c>
      <c r="T1170" s="38" t="str">
        <f>IF(ISBLANK(M1170),"",IF(M1170&lt;Gögn!$J$2,Gögn!$K$2,IF(M1170&gt;Gögn!$J$4,Gögn!$K$4,Gögn!$K$3)))</f>
        <v/>
      </c>
      <c r="U1170" s="49" t="str" cm="1">
        <f t="array" aca="1" ref="U1170" ca="1">IF(ISBLANK(A1170),"",IF(S1170="Styrkhæft",_xlfn.XLOOKUP(T1170,Vegalengdir[Texti],INDIRECT("Vegalengdir["&amp;'Upplýsingar um umsækjanda'!$B$10&amp;"]"),0%,0)))</f>
        <v/>
      </c>
      <c r="V1170" s="72" t="str">
        <f t="shared" si="18"/>
        <v/>
      </c>
    </row>
    <row r="1171" spans="1:22" x14ac:dyDescent="0.25">
      <c r="A1171" s="47"/>
      <c r="B1171" s="47"/>
      <c r="C1171" s="47"/>
      <c r="D1171" s="117"/>
      <c r="E1171" s="47"/>
      <c r="F1171" s="37"/>
      <c r="G1171" s="47"/>
      <c r="H1171" s="37"/>
      <c r="I1171" s="37"/>
      <c r="J1171" s="51"/>
      <c r="K1171" s="51"/>
      <c r="L1171" s="51"/>
      <c r="M1171" s="51"/>
      <c r="N1171" s="51"/>
      <c r="O1171" s="51"/>
      <c r="P1171" s="51"/>
      <c r="R1171" s="38" t="s">
        <v>450</v>
      </c>
      <c r="S1171" s="38" t="str" cm="1">
        <f t="array" ref="S1171">_xlfn.XLOOKUP(R1171,INDEX(Flettilisti,,1),INDEX(Flettilisti,,2),,0)</f>
        <v>Vantar flokkun</v>
      </c>
      <c r="T1171" s="38" t="str">
        <f>IF(ISBLANK(M1171),"",IF(M1171&lt;Gögn!$J$2,Gögn!$K$2,IF(M1171&gt;Gögn!$J$4,Gögn!$K$4,Gögn!$K$3)))</f>
        <v/>
      </c>
      <c r="U1171" s="49" t="str" cm="1">
        <f t="array" aca="1" ref="U1171" ca="1">IF(ISBLANK(A1171),"",IF(S1171="Styrkhæft",_xlfn.XLOOKUP(T1171,Vegalengdir[Texti],INDIRECT("Vegalengdir["&amp;'Upplýsingar um umsækjanda'!$B$10&amp;"]"),0%,0)))</f>
        <v/>
      </c>
      <c r="V1171" s="72" t="str">
        <f t="shared" si="18"/>
        <v/>
      </c>
    </row>
    <row r="1172" spans="1:22" x14ac:dyDescent="0.25">
      <c r="A1172" s="47"/>
      <c r="B1172" s="47"/>
      <c r="C1172" s="47"/>
      <c r="D1172" s="117"/>
      <c r="E1172" s="47"/>
      <c r="F1172" s="37"/>
      <c r="G1172" s="47"/>
      <c r="H1172" s="37"/>
      <c r="I1172" s="37"/>
      <c r="J1172" s="51"/>
      <c r="K1172" s="51"/>
      <c r="L1172" s="51"/>
      <c r="M1172" s="51"/>
      <c r="N1172" s="51"/>
      <c r="O1172" s="51"/>
      <c r="P1172" s="51"/>
      <c r="R1172" s="38" t="s">
        <v>450</v>
      </c>
      <c r="S1172" s="38" t="str" cm="1">
        <f t="array" ref="S1172">_xlfn.XLOOKUP(R1172,INDEX(Flettilisti,,1),INDEX(Flettilisti,,2),,0)</f>
        <v>Vantar flokkun</v>
      </c>
      <c r="T1172" s="38" t="str">
        <f>IF(ISBLANK(M1172),"",IF(M1172&lt;Gögn!$J$2,Gögn!$K$2,IF(M1172&gt;Gögn!$J$4,Gögn!$K$4,Gögn!$K$3)))</f>
        <v/>
      </c>
      <c r="U1172" s="49" t="str" cm="1">
        <f t="array" aca="1" ref="U1172" ca="1">IF(ISBLANK(A1172),"",IF(S1172="Styrkhæft",_xlfn.XLOOKUP(T1172,Vegalengdir[Texti],INDIRECT("Vegalengdir["&amp;'Upplýsingar um umsækjanda'!$B$10&amp;"]"),0%,0)))</f>
        <v/>
      </c>
      <c r="V1172" s="72" t="str">
        <f t="shared" si="18"/>
        <v/>
      </c>
    </row>
    <row r="1173" spans="1:22" x14ac:dyDescent="0.25">
      <c r="A1173" s="47"/>
      <c r="B1173" s="47"/>
      <c r="C1173" s="47"/>
      <c r="D1173" s="117"/>
      <c r="E1173" s="47"/>
      <c r="F1173" s="37"/>
      <c r="G1173" s="47"/>
      <c r="H1173" s="37"/>
      <c r="I1173" s="37"/>
      <c r="J1173" s="51"/>
      <c r="K1173" s="51"/>
      <c r="L1173" s="51"/>
      <c r="M1173" s="51"/>
      <c r="N1173" s="51"/>
      <c r="O1173" s="51"/>
      <c r="P1173" s="51"/>
      <c r="R1173" s="38" t="s">
        <v>450</v>
      </c>
      <c r="S1173" s="38" t="str" cm="1">
        <f t="array" ref="S1173">_xlfn.XLOOKUP(R1173,INDEX(Flettilisti,,1),INDEX(Flettilisti,,2),,0)</f>
        <v>Vantar flokkun</v>
      </c>
      <c r="T1173" s="38" t="str">
        <f>IF(ISBLANK(M1173),"",IF(M1173&lt;Gögn!$J$2,Gögn!$K$2,IF(M1173&gt;Gögn!$J$4,Gögn!$K$4,Gögn!$K$3)))</f>
        <v/>
      </c>
      <c r="U1173" s="49" t="str" cm="1">
        <f t="array" aca="1" ref="U1173" ca="1">IF(ISBLANK(A1173),"",IF(S1173="Styrkhæft",_xlfn.XLOOKUP(T1173,Vegalengdir[Texti],INDIRECT("Vegalengdir["&amp;'Upplýsingar um umsækjanda'!$B$10&amp;"]"),0%,0)))</f>
        <v/>
      </c>
      <c r="V1173" s="72" t="str">
        <f t="shared" si="18"/>
        <v/>
      </c>
    </row>
    <row r="1174" spans="1:22" x14ac:dyDescent="0.25">
      <c r="A1174" s="47"/>
      <c r="B1174" s="47"/>
      <c r="C1174" s="47"/>
      <c r="D1174" s="117"/>
      <c r="E1174" s="47"/>
      <c r="F1174" s="37"/>
      <c r="G1174" s="47"/>
      <c r="H1174" s="37"/>
      <c r="I1174" s="37"/>
      <c r="J1174" s="51"/>
      <c r="K1174" s="51"/>
      <c r="L1174" s="51"/>
      <c r="M1174" s="51"/>
      <c r="N1174" s="51"/>
      <c r="O1174" s="51"/>
      <c r="P1174" s="51"/>
      <c r="R1174" s="38" t="s">
        <v>450</v>
      </c>
      <c r="S1174" s="38" t="str" cm="1">
        <f t="array" ref="S1174">_xlfn.XLOOKUP(R1174,INDEX(Flettilisti,,1),INDEX(Flettilisti,,2),,0)</f>
        <v>Vantar flokkun</v>
      </c>
      <c r="T1174" s="38" t="str">
        <f>IF(ISBLANK(M1174),"",IF(M1174&lt;Gögn!$J$2,Gögn!$K$2,IF(M1174&gt;Gögn!$J$4,Gögn!$K$4,Gögn!$K$3)))</f>
        <v/>
      </c>
      <c r="U1174" s="49" t="str" cm="1">
        <f t="array" aca="1" ref="U1174" ca="1">IF(ISBLANK(A1174),"",IF(S1174="Styrkhæft",_xlfn.XLOOKUP(T1174,Vegalengdir[Texti],INDIRECT("Vegalengdir["&amp;'Upplýsingar um umsækjanda'!$B$10&amp;"]"),0%,0)))</f>
        <v/>
      </c>
      <c r="V1174" s="72" t="str">
        <f t="shared" si="18"/>
        <v/>
      </c>
    </row>
    <row r="1175" spans="1:22" x14ac:dyDescent="0.25">
      <c r="A1175" s="47"/>
      <c r="B1175" s="47"/>
      <c r="C1175" s="47"/>
      <c r="D1175" s="117"/>
      <c r="E1175" s="47"/>
      <c r="F1175" s="37"/>
      <c r="G1175" s="47"/>
      <c r="H1175" s="37"/>
      <c r="I1175" s="37"/>
      <c r="J1175" s="51"/>
      <c r="K1175" s="51"/>
      <c r="L1175" s="51"/>
      <c r="M1175" s="51"/>
      <c r="N1175" s="51"/>
      <c r="O1175" s="51"/>
      <c r="P1175" s="51"/>
      <c r="R1175" s="38" t="s">
        <v>450</v>
      </c>
      <c r="S1175" s="38" t="str" cm="1">
        <f t="array" ref="S1175">_xlfn.XLOOKUP(R1175,INDEX(Flettilisti,,1),INDEX(Flettilisti,,2),,0)</f>
        <v>Vantar flokkun</v>
      </c>
      <c r="T1175" s="38" t="str">
        <f>IF(ISBLANK(M1175),"",IF(M1175&lt;Gögn!$J$2,Gögn!$K$2,IF(M1175&gt;Gögn!$J$4,Gögn!$K$4,Gögn!$K$3)))</f>
        <v/>
      </c>
      <c r="U1175" s="49" t="str" cm="1">
        <f t="array" aca="1" ref="U1175" ca="1">IF(ISBLANK(A1175),"",IF(S1175="Styrkhæft",_xlfn.XLOOKUP(T1175,Vegalengdir[Texti],INDIRECT("Vegalengdir["&amp;'Upplýsingar um umsækjanda'!$B$10&amp;"]"),0%,0)))</f>
        <v/>
      </c>
      <c r="V1175" s="72" t="str">
        <f t="shared" si="18"/>
        <v/>
      </c>
    </row>
    <row r="1176" spans="1:22" x14ac:dyDescent="0.25">
      <c r="A1176" s="47"/>
      <c r="B1176" s="47"/>
      <c r="C1176" s="47"/>
      <c r="D1176" s="117"/>
      <c r="E1176" s="47"/>
      <c r="F1176" s="37"/>
      <c r="G1176" s="47"/>
      <c r="H1176" s="37"/>
      <c r="I1176" s="37"/>
      <c r="J1176" s="51"/>
      <c r="K1176" s="51"/>
      <c r="L1176" s="51"/>
      <c r="M1176" s="51"/>
      <c r="N1176" s="51"/>
      <c r="O1176" s="51"/>
      <c r="P1176" s="51"/>
      <c r="R1176" s="38" t="s">
        <v>450</v>
      </c>
      <c r="S1176" s="38" t="str" cm="1">
        <f t="array" ref="S1176">_xlfn.XLOOKUP(R1176,INDEX(Flettilisti,,1),INDEX(Flettilisti,,2),,0)</f>
        <v>Vantar flokkun</v>
      </c>
      <c r="T1176" s="38" t="str">
        <f>IF(ISBLANK(M1176),"",IF(M1176&lt;Gögn!$J$2,Gögn!$K$2,IF(M1176&gt;Gögn!$J$4,Gögn!$K$4,Gögn!$K$3)))</f>
        <v/>
      </c>
      <c r="U1176" s="49" t="str" cm="1">
        <f t="array" aca="1" ref="U1176" ca="1">IF(ISBLANK(A1176),"",IF(S1176="Styrkhæft",_xlfn.XLOOKUP(T1176,Vegalengdir[Texti],INDIRECT("Vegalengdir["&amp;'Upplýsingar um umsækjanda'!$B$10&amp;"]"),0%,0)))</f>
        <v/>
      </c>
      <c r="V1176" s="72" t="str">
        <f t="shared" si="18"/>
        <v/>
      </c>
    </row>
    <row r="1177" spans="1:22" x14ac:dyDescent="0.25">
      <c r="A1177" s="47"/>
      <c r="B1177" s="47"/>
      <c r="C1177" s="47"/>
      <c r="D1177" s="117"/>
      <c r="E1177" s="47"/>
      <c r="F1177" s="37"/>
      <c r="G1177" s="47"/>
      <c r="H1177" s="37"/>
      <c r="I1177" s="37"/>
      <c r="J1177" s="51"/>
      <c r="K1177" s="51"/>
      <c r="L1177" s="51"/>
      <c r="M1177" s="51"/>
      <c r="N1177" s="51"/>
      <c r="O1177" s="51"/>
      <c r="P1177" s="51"/>
      <c r="R1177" s="38" t="s">
        <v>450</v>
      </c>
      <c r="S1177" s="38" t="str" cm="1">
        <f t="array" ref="S1177">_xlfn.XLOOKUP(R1177,INDEX(Flettilisti,,1),INDEX(Flettilisti,,2),,0)</f>
        <v>Vantar flokkun</v>
      </c>
      <c r="T1177" s="38" t="str">
        <f>IF(ISBLANK(M1177),"",IF(M1177&lt;Gögn!$J$2,Gögn!$K$2,IF(M1177&gt;Gögn!$J$4,Gögn!$K$4,Gögn!$K$3)))</f>
        <v/>
      </c>
      <c r="U1177" s="49" t="str" cm="1">
        <f t="array" aca="1" ref="U1177" ca="1">IF(ISBLANK(A1177),"",IF(S1177="Styrkhæft",_xlfn.XLOOKUP(T1177,Vegalengdir[Texti],INDIRECT("Vegalengdir["&amp;'Upplýsingar um umsækjanda'!$B$10&amp;"]"),0%,0)))</f>
        <v/>
      </c>
      <c r="V1177" s="72" t="str">
        <f t="shared" si="18"/>
        <v/>
      </c>
    </row>
    <row r="1178" spans="1:22" x14ac:dyDescent="0.25">
      <c r="A1178" s="47"/>
      <c r="B1178" s="47"/>
      <c r="C1178" s="47"/>
      <c r="D1178" s="117"/>
      <c r="E1178" s="47"/>
      <c r="F1178" s="37"/>
      <c r="G1178" s="47"/>
      <c r="H1178" s="37"/>
      <c r="I1178" s="37"/>
      <c r="J1178" s="51"/>
      <c r="K1178" s="51"/>
      <c r="L1178" s="51"/>
      <c r="M1178" s="51"/>
      <c r="N1178" s="51"/>
      <c r="O1178" s="51"/>
      <c r="P1178" s="51"/>
      <c r="R1178" s="38" t="s">
        <v>450</v>
      </c>
      <c r="S1178" s="38" t="str" cm="1">
        <f t="array" ref="S1178">_xlfn.XLOOKUP(R1178,INDEX(Flettilisti,,1),INDEX(Flettilisti,,2),,0)</f>
        <v>Vantar flokkun</v>
      </c>
      <c r="T1178" s="38" t="str">
        <f>IF(ISBLANK(M1178),"",IF(M1178&lt;Gögn!$J$2,Gögn!$K$2,IF(M1178&gt;Gögn!$J$4,Gögn!$K$4,Gögn!$K$3)))</f>
        <v/>
      </c>
      <c r="U1178" s="49" t="str" cm="1">
        <f t="array" aca="1" ref="U1178" ca="1">IF(ISBLANK(A1178),"",IF(S1178="Styrkhæft",_xlfn.XLOOKUP(T1178,Vegalengdir[Texti],INDIRECT("Vegalengdir["&amp;'Upplýsingar um umsækjanda'!$B$10&amp;"]"),0%,0)))</f>
        <v/>
      </c>
      <c r="V1178" s="72" t="str">
        <f t="shared" si="18"/>
        <v/>
      </c>
    </row>
    <row r="1179" spans="1:22" x14ac:dyDescent="0.25">
      <c r="A1179" s="47"/>
      <c r="B1179" s="47"/>
      <c r="C1179" s="47"/>
      <c r="D1179" s="117"/>
      <c r="E1179" s="47"/>
      <c r="F1179" s="37"/>
      <c r="G1179" s="47"/>
      <c r="H1179" s="37"/>
      <c r="I1179" s="37"/>
      <c r="J1179" s="51"/>
      <c r="K1179" s="51"/>
      <c r="L1179" s="51"/>
      <c r="M1179" s="51"/>
      <c r="N1179" s="51"/>
      <c r="O1179" s="51"/>
      <c r="P1179" s="51"/>
      <c r="R1179" s="38" t="s">
        <v>450</v>
      </c>
      <c r="S1179" s="38" t="str" cm="1">
        <f t="array" ref="S1179">_xlfn.XLOOKUP(R1179,INDEX(Flettilisti,,1),INDEX(Flettilisti,,2),,0)</f>
        <v>Vantar flokkun</v>
      </c>
      <c r="T1179" s="38" t="str">
        <f>IF(ISBLANK(M1179),"",IF(M1179&lt;Gögn!$J$2,Gögn!$K$2,IF(M1179&gt;Gögn!$J$4,Gögn!$K$4,Gögn!$K$3)))</f>
        <v/>
      </c>
      <c r="U1179" s="49" t="str" cm="1">
        <f t="array" aca="1" ref="U1179" ca="1">IF(ISBLANK(A1179),"",IF(S1179="Styrkhæft",_xlfn.XLOOKUP(T1179,Vegalengdir[Texti],INDIRECT("Vegalengdir["&amp;'Upplýsingar um umsækjanda'!$B$10&amp;"]"),0%,0)))</f>
        <v/>
      </c>
      <c r="V1179" s="72" t="str">
        <f t="shared" si="18"/>
        <v/>
      </c>
    </row>
    <row r="1180" spans="1:22" x14ac:dyDescent="0.25">
      <c r="A1180" s="47"/>
      <c r="B1180" s="47"/>
      <c r="C1180" s="47"/>
      <c r="D1180" s="117"/>
      <c r="E1180" s="47"/>
      <c r="F1180" s="37"/>
      <c r="G1180" s="47"/>
      <c r="H1180" s="37"/>
      <c r="I1180" s="37"/>
      <c r="J1180" s="51"/>
      <c r="K1180" s="51"/>
      <c r="L1180" s="51"/>
      <c r="M1180" s="51"/>
      <c r="N1180" s="51"/>
      <c r="O1180" s="51"/>
      <c r="P1180" s="51"/>
      <c r="R1180" s="38" t="s">
        <v>450</v>
      </c>
      <c r="S1180" s="38" t="str" cm="1">
        <f t="array" ref="S1180">_xlfn.XLOOKUP(R1180,INDEX(Flettilisti,,1),INDEX(Flettilisti,,2),,0)</f>
        <v>Vantar flokkun</v>
      </c>
      <c r="T1180" s="38" t="str">
        <f>IF(ISBLANK(M1180),"",IF(M1180&lt;Gögn!$J$2,Gögn!$K$2,IF(M1180&gt;Gögn!$J$4,Gögn!$K$4,Gögn!$K$3)))</f>
        <v/>
      </c>
      <c r="U1180" s="49" t="str" cm="1">
        <f t="array" aca="1" ref="U1180" ca="1">IF(ISBLANK(A1180),"",IF(S1180="Styrkhæft",_xlfn.XLOOKUP(T1180,Vegalengdir[Texti],INDIRECT("Vegalengdir["&amp;'Upplýsingar um umsækjanda'!$B$10&amp;"]"),0%,0)))</f>
        <v/>
      </c>
      <c r="V1180" s="72" t="str">
        <f t="shared" si="18"/>
        <v/>
      </c>
    </row>
    <row r="1181" spans="1:22" x14ac:dyDescent="0.25">
      <c r="A1181" s="47"/>
      <c r="B1181" s="47"/>
      <c r="C1181" s="47"/>
      <c r="D1181" s="117"/>
      <c r="E1181" s="47"/>
      <c r="F1181" s="37"/>
      <c r="G1181" s="47"/>
      <c r="H1181" s="37"/>
      <c r="I1181" s="37"/>
      <c r="J1181" s="51"/>
      <c r="K1181" s="51"/>
      <c r="L1181" s="51"/>
      <c r="M1181" s="51"/>
      <c r="N1181" s="51"/>
      <c r="O1181" s="51"/>
      <c r="P1181" s="51"/>
      <c r="R1181" s="38" t="s">
        <v>450</v>
      </c>
      <c r="S1181" s="38" t="str" cm="1">
        <f t="array" ref="S1181">_xlfn.XLOOKUP(R1181,INDEX(Flettilisti,,1),INDEX(Flettilisti,,2),,0)</f>
        <v>Vantar flokkun</v>
      </c>
      <c r="T1181" s="38" t="str">
        <f>IF(ISBLANK(M1181),"",IF(M1181&lt;Gögn!$J$2,Gögn!$K$2,IF(M1181&gt;Gögn!$J$4,Gögn!$K$4,Gögn!$K$3)))</f>
        <v/>
      </c>
      <c r="U1181" s="49" t="str" cm="1">
        <f t="array" aca="1" ref="U1181" ca="1">IF(ISBLANK(A1181),"",IF(S1181="Styrkhæft",_xlfn.XLOOKUP(T1181,Vegalengdir[Texti],INDIRECT("Vegalengdir["&amp;'Upplýsingar um umsækjanda'!$B$10&amp;"]"),0%,0)))</f>
        <v/>
      </c>
      <c r="V1181" s="72" t="str">
        <f t="shared" si="18"/>
        <v/>
      </c>
    </row>
    <row r="1182" spans="1:22" x14ac:dyDescent="0.25">
      <c r="A1182" s="47"/>
      <c r="B1182" s="47"/>
      <c r="C1182" s="47"/>
      <c r="D1182" s="117"/>
      <c r="E1182" s="47"/>
      <c r="F1182" s="37"/>
      <c r="G1182" s="47"/>
      <c r="H1182" s="37"/>
      <c r="I1182" s="37"/>
      <c r="J1182" s="51"/>
      <c r="K1182" s="51"/>
      <c r="L1182" s="51"/>
      <c r="M1182" s="51"/>
      <c r="N1182" s="51"/>
      <c r="O1182" s="51"/>
      <c r="P1182" s="51"/>
      <c r="R1182" s="38" t="s">
        <v>450</v>
      </c>
      <c r="S1182" s="38" t="str" cm="1">
        <f t="array" ref="S1182">_xlfn.XLOOKUP(R1182,INDEX(Flettilisti,,1),INDEX(Flettilisti,,2),,0)</f>
        <v>Vantar flokkun</v>
      </c>
      <c r="T1182" s="38" t="str">
        <f>IF(ISBLANK(M1182),"",IF(M1182&lt;Gögn!$J$2,Gögn!$K$2,IF(M1182&gt;Gögn!$J$4,Gögn!$K$4,Gögn!$K$3)))</f>
        <v/>
      </c>
      <c r="U1182" s="49" t="str" cm="1">
        <f t="array" aca="1" ref="U1182" ca="1">IF(ISBLANK(A1182),"",IF(S1182="Styrkhæft",_xlfn.XLOOKUP(T1182,Vegalengdir[Texti],INDIRECT("Vegalengdir["&amp;'Upplýsingar um umsækjanda'!$B$10&amp;"]"),0%,0)))</f>
        <v/>
      </c>
      <c r="V1182" s="72" t="str">
        <f t="shared" si="18"/>
        <v/>
      </c>
    </row>
    <row r="1183" spans="1:22" x14ac:dyDescent="0.25">
      <c r="A1183" s="47"/>
      <c r="B1183" s="47"/>
      <c r="C1183" s="47"/>
      <c r="D1183" s="117"/>
      <c r="E1183" s="47"/>
      <c r="F1183" s="37"/>
      <c r="G1183" s="47"/>
      <c r="H1183" s="37"/>
      <c r="I1183" s="37"/>
      <c r="J1183" s="51"/>
      <c r="K1183" s="51"/>
      <c r="L1183" s="51"/>
      <c r="M1183" s="51"/>
      <c r="N1183" s="51"/>
      <c r="O1183" s="51"/>
      <c r="P1183" s="51"/>
      <c r="R1183" s="38" t="s">
        <v>450</v>
      </c>
      <c r="S1183" s="38" t="str" cm="1">
        <f t="array" ref="S1183">_xlfn.XLOOKUP(R1183,INDEX(Flettilisti,,1),INDEX(Flettilisti,,2),,0)</f>
        <v>Vantar flokkun</v>
      </c>
      <c r="T1183" s="38" t="str">
        <f>IF(ISBLANK(M1183),"",IF(M1183&lt;Gögn!$J$2,Gögn!$K$2,IF(M1183&gt;Gögn!$J$4,Gögn!$K$4,Gögn!$K$3)))</f>
        <v/>
      </c>
      <c r="U1183" s="49" t="str" cm="1">
        <f t="array" aca="1" ref="U1183" ca="1">IF(ISBLANK(A1183),"",IF(S1183="Styrkhæft",_xlfn.XLOOKUP(T1183,Vegalengdir[Texti],INDIRECT("Vegalengdir["&amp;'Upplýsingar um umsækjanda'!$B$10&amp;"]"),0%,0)))</f>
        <v/>
      </c>
      <c r="V1183" s="72" t="str">
        <f t="shared" si="18"/>
        <v/>
      </c>
    </row>
    <row r="1184" spans="1:22" x14ac:dyDescent="0.25">
      <c r="A1184" s="47"/>
      <c r="B1184" s="47"/>
      <c r="C1184" s="47"/>
      <c r="D1184" s="117"/>
      <c r="E1184" s="47"/>
      <c r="F1184" s="37"/>
      <c r="G1184" s="47"/>
      <c r="H1184" s="37"/>
      <c r="I1184" s="37"/>
      <c r="J1184" s="51"/>
      <c r="K1184" s="51"/>
      <c r="L1184" s="51"/>
      <c r="M1184" s="51"/>
      <c r="N1184" s="51"/>
      <c r="O1184" s="51"/>
      <c r="P1184" s="51"/>
      <c r="R1184" s="38" t="s">
        <v>450</v>
      </c>
      <c r="S1184" s="38" t="str" cm="1">
        <f t="array" ref="S1184">_xlfn.XLOOKUP(R1184,INDEX(Flettilisti,,1),INDEX(Flettilisti,,2),,0)</f>
        <v>Vantar flokkun</v>
      </c>
      <c r="T1184" s="38" t="str">
        <f>IF(ISBLANK(M1184),"",IF(M1184&lt;Gögn!$J$2,Gögn!$K$2,IF(M1184&gt;Gögn!$J$4,Gögn!$K$4,Gögn!$K$3)))</f>
        <v/>
      </c>
      <c r="U1184" s="49" t="str" cm="1">
        <f t="array" aca="1" ref="U1184" ca="1">IF(ISBLANK(A1184),"",IF(S1184="Styrkhæft",_xlfn.XLOOKUP(T1184,Vegalengdir[Texti],INDIRECT("Vegalengdir["&amp;'Upplýsingar um umsækjanda'!$B$10&amp;"]"),0%,0)))</f>
        <v/>
      </c>
      <c r="V1184" s="72" t="str">
        <f t="shared" si="18"/>
        <v/>
      </c>
    </row>
    <row r="1185" spans="1:22" x14ac:dyDescent="0.25">
      <c r="A1185" s="47"/>
      <c r="B1185" s="47"/>
      <c r="C1185" s="47"/>
      <c r="D1185" s="117"/>
      <c r="E1185" s="47"/>
      <c r="F1185" s="37"/>
      <c r="G1185" s="47"/>
      <c r="H1185" s="37"/>
      <c r="I1185" s="37"/>
      <c r="J1185" s="51"/>
      <c r="K1185" s="51"/>
      <c r="L1185" s="51"/>
      <c r="M1185" s="51"/>
      <c r="N1185" s="51"/>
      <c r="O1185" s="51"/>
      <c r="P1185" s="51"/>
      <c r="R1185" s="38" t="s">
        <v>450</v>
      </c>
      <c r="S1185" s="38" t="str" cm="1">
        <f t="array" ref="S1185">_xlfn.XLOOKUP(R1185,INDEX(Flettilisti,,1),INDEX(Flettilisti,,2),,0)</f>
        <v>Vantar flokkun</v>
      </c>
      <c r="T1185" s="38" t="str">
        <f>IF(ISBLANK(M1185),"",IF(M1185&lt;Gögn!$J$2,Gögn!$K$2,IF(M1185&gt;Gögn!$J$4,Gögn!$K$4,Gögn!$K$3)))</f>
        <v/>
      </c>
      <c r="U1185" s="49" t="str" cm="1">
        <f t="array" aca="1" ref="U1185" ca="1">IF(ISBLANK(A1185),"",IF(S1185="Styrkhæft",_xlfn.XLOOKUP(T1185,Vegalengdir[Texti],INDIRECT("Vegalengdir["&amp;'Upplýsingar um umsækjanda'!$B$10&amp;"]"),0%,0)))</f>
        <v/>
      </c>
      <c r="V1185" s="72" t="str">
        <f t="shared" si="18"/>
        <v/>
      </c>
    </row>
    <row r="1186" spans="1:22" x14ac:dyDescent="0.25">
      <c r="A1186" s="47"/>
      <c r="B1186" s="47"/>
      <c r="C1186" s="47"/>
      <c r="D1186" s="117"/>
      <c r="E1186" s="47"/>
      <c r="F1186" s="37"/>
      <c r="G1186" s="47"/>
      <c r="H1186" s="37"/>
      <c r="I1186" s="37"/>
      <c r="J1186" s="51"/>
      <c r="K1186" s="51"/>
      <c r="L1186" s="51"/>
      <c r="M1186" s="51"/>
      <c r="N1186" s="51"/>
      <c r="O1186" s="51"/>
      <c r="P1186" s="51"/>
      <c r="R1186" s="38" t="s">
        <v>450</v>
      </c>
      <c r="S1186" s="38" t="str" cm="1">
        <f t="array" ref="S1186">_xlfn.XLOOKUP(R1186,INDEX(Flettilisti,,1),INDEX(Flettilisti,,2),,0)</f>
        <v>Vantar flokkun</v>
      </c>
      <c r="T1186" s="38" t="str">
        <f>IF(ISBLANK(M1186),"",IF(M1186&lt;Gögn!$J$2,Gögn!$K$2,IF(M1186&gt;Gögn!$J$4,Gögn!$K$4,Gögn!$K$3)))</f>
        <v/>
      </c>
      <c r="U1186" s="49" t="str" cm="1">
        <f t="array" aca="1" ref="U1186" ca="1">IF(ISBLANK(A1186),"",IF(S1186="Styrkhæft",_xlfn.XLOOKUP(T1186,Vegalengdir[Texti],INDIRECT("Vegalengdir["&amp;'Upplýsingar um umsækjanda'!$B$10&amp;"]"),0%,0)))</f>
        <v/>
      </c>
      <c r="V1186" s="72" t="str">
        <f t="shared" si="18"/>
        <v/>
      </c>
    </row>
    <row r="1187" spans="1:22" x14ac:dyDescent="0.25">
      <c r="A1187" s="47"/>
      <c r="B1187" s="47"/>
      <c r="C1187" s="47"/>
      <c r="D1187" s="117"/>
      <c r="E1187" s="47"/>
      <c r="F1187" s="37"/>
      <c r="G1187" s="47"/>
      <c r="H1187" s="37"/>
      <c r="I1187" s="37"/>
      <c r="J1187" s="51"/>
      <c r="K1187" s="51"/>
      <c r="L1187" s="51"/>
      <c r="M1187" s="51"/>
      <c r="N1187" s="51"/>
      <c r="O1187" s="51"/>
      <c r="P1187" s="51"/>
      <c r="R1187" s="38" t="s">
        <v>450</v>
      </c>
      <c r="S1187" s="38" t="str" cm="1">
        <f t="array" ref="S1187">_xlfn.XLOOKUP(R1187,INDEX(Flettilisti,,1),INDEX(Flettilisti,,2),,0)</f>
        <v>Vantar flokkun</v>
      </c>
      <c r="T1187" s="38" t="str">
        <f>IF(ISBLANK(M1187),"",IF(M1187&lt;Gögn!$J$2,Gögn!$K$2,IF(M1187&gt;Gögn!$J$4,Gögn!$K$4,Gögn!$K$3)))</f>
        <v/>
      </c>
      <c r="U1187" s="49" t="str" cm="1">
        <f t="array" aca="1" ref="U1187" ca="1">IF(ISBLANK(A1187),"",IF(S1187="Styrkhæft",_xlfn.XLOOKUP(T1187,Vegalengdir[Texti],INDIRECT("Vegalengdir["&amp;'Upplýsingar um umsækjanda'!$B$10&amp;"]"),0%,0)))</f>
        <v/>
      </c>
      <c r="V1187" s="72" t="str">
        <f t="shared" si="18"/>
        <v/>
      </c>
    </row>
    <row r="1188" spans="1:22" x14ac:dyDescent="0.25">
      <c r="A1188" s="47"/>
      <c r="B1188" s="47"/>
      <c r="C1188" s="47"/>
      <c r="D1188" s="117"/>
      <c r="E1188" s="47"/>
      <c r="F1188" s="37"/>
      <c r="G1188" s="47"/>
      <c r="H1188" s="37"/>
      <c r="I1188" s="37"/>
      <c r="J1188" s="51"/>
      <c r="K1188" s="51"/>
      <c r="L1188" s="51"/>
      <c r="M1188" s="51"/>
      <c r="N1188" s="51"/>
      <c r="O1188" s="51"/>
      <c r="P1188" s="51"/>
      <c r="R1188" s="38" t="s">
        <v>450</v>
      </c>
      <c r="S1188" s="38" t="str" cm="1">
        <f t="array" ref="S1188">_xlfn.XLOOKUP(R1188,INDEX(Flettilisti,,1),INDEX(Flettilisti,,2),,0)</f>
        <v>Vantar flokkun</v>
      </c>
      <c r="T1188" s="38" t="str">
        <f>IF(ISBLANK(M1188),"",IF(M1188&lt;Gögn!$J$2,Gögn!$K$2,IF(M1188&gt;Gögn!$J$4,Gögn!$K$4,Gögn!$K$3)))</f>
        <v/>
      </c>
      <c r="U1188" s="49" t="str" cm="1">
        <f t="array" aca="1" ref="U1188" ca="1">IF(ISBLANK(A1188),"",IF(S1188="Styrkhæft",_xlfn.XLOOKUP(T1188,Vegalengdir[Texti],INDIRECT("Vegalengdir["&amp;'Upplýsingar um umsækjanda'!$B$10&amp;"]"),0%,0)))</f>
        <v/>
      </c>
      <c r="V1188" s="72" t="str">
        <f t="shared" si="18"/>
        <v/>
      </c>
    </row>
    <row r="1189" spans="1:22" x14ac:dyDescent="0.25">
      <c r="A1189" s="47"/>
      <c r="B1189" s="47"/>
      <c r="C1189" s="47"/>
      <c r="D1189" s="117"/>
      <c r="E1189" s="47"/>
      <c r="F1189" s="37"/>
      <c r="G1189" s="47"/>
      <c r="H1189" s="37"/>
      <c r="I1189" s="37"/>
      <c r="J1189" s="51"/>
      <c r="K1189" s="51"/>
      <c r="L1189" s="51"/>
      <c r="M1189" s="51"/>
      <c r="N1189" s="51"/>
      <c r="O1189" s="51"/>
      <c r="P1189" s="51"/>
      <c r="R1189" s="38" t="s">
        <v>450</v>
      </c>
      <c r="S1189" s="38" t="str" cm="1">
        <f t="array" ref="S1189">_xlfn.XLOOKUP(R1189,INDEX(Flettilisti,,1),INDEX(Flettilisti,,2),,0)</f>
        <v>Vantar flokkun</v>
      </c>
      <c r="T1189" s="38" t="str">
        <f>IF(ISBLANK(M1189),"",IF(M1189&lt;Gögn!$J$2,Gögn!$K$2,IF(M1189&gt;Gögn!$J$4,Gögn!$K$4,Gögn!$K$3)))</f>
        <v/>
      </c>
      <c r="U1189" s="49" t="str" cm="1">
        <f t="array" aca="1" ref="U1189" ca="1">IF(ISBLANK(A1189),"",IF(S1189="Styrkhæft",_xlfn.XLOOKUP(T1189,Vegalengdir[Texti],INDIRECT("Vegalengdir["&amp;'Upplýsingar um umsækjanda'!$B$10&amp;"]"),0%,0)))</f>
        <v/>
      </c>
      <c r="V1189" s="72" t="str">
        <f t="shared" si="18"/>
        <v/>
      </c>
    </row>
    <row r="1190" spans="1:22" x14ac:dyDescent="0.25">
      <c r="A1190" s="47"/>
      <c r="B1190" s="47"/>
      <c r="C1190" s="47"/>
      <c r="D1190" s="117"/>
      <c r="E1190" s="47"/>
      <c r="F1190" s="37"/>
      <c r="G1190" s="47"/>
      <c r="H1190" s="37"/>
      <c r="I1190" s="37"/>
      <c r="J1190" s="51"/>
      <c r="K1190" s="51"/>
      <c r="L1190" s="51"/>
      <c r="M1190" s="51"/>
      <c r="N1190" s="51"/>
      <c r="O1190" s="51"/>
      <c r="P1190" s="51"/>
      <c r="R1190" s="38" t="s">
        <v>450</v>
      </c>
      <c r="S1190" s="38" t="str" cm="1">
        <f t="array" ref="S1190">_xlfn.XLOOKUP(R1190,INDEX(Flettilisti,,1),INDEX(Flettilisti,,2),,0)</f>
        <v>Vantar flokkun</v>
      </c>
      <c r="T1190" s="38" t="str">
        <f>IF(ISBLANK(M1190),"",IF(M1190&lt;Gögn!$J$2,Gögn!$K$2,IF(M1190&gt;Gögn!$J$4,Gögn!$K$4,Gögn!$K$3)))</f>
        <v/>
      </c>
      <c r="U1190" s="49" t="str" cm="1">
        <f t="array" aca="1" ref="U1190" ca="1">IF(ISBLANK(A1190),"",IF(S1190="Styrkhæft",_xlfn.XLOOKUP(T1190,Vegalengdir[Texti],INDIRECT("Vegalengdir["&amp;'Upplýsingar um umsækjanda'!$B$10&amp;"]"),0%,0)))</f>
        <v/>
      </c>
      <c r="V1190" s="72" t="str">
        <f t="shared" si="18"/>
        <v/>
      </c>
    </row>
    <row r="1191" spans="1:22" x14ac:dyDescent="0.25">
      <c r="A1191" s="47"/>
      <c r="B1191" s="47"/>
      <c r="C1191" s="47"/>
      <c r="D1191" s="117"/>
      <c r="E1191" s="47"/>
      <c r="F1191" s="37"/>
      <c r="G1191" s="47"/>
      <c r="H1191" s="37"/>
      <c r="I1191" s="37"/>
      <c r="J1191" s="51"/>
      <c r="K1191" s="51"/>
      <c r="L1191" s="51"/>
      <c r="M1191" s="51"/>
      <c r="N1191" s="51"/>
      <c r="O1191" s="51"/>
      <c r="P1191" s="51"/>
      <c r="R1191" s="38" t="s">
        <v>450</v>
      </c>
      <c r="S1191" s="38" t="str" cm="1">
        <f t="array" ref="S1191">_xlfn.XLOOKUP(R1191,INDEX(Flettilisti,,1),INDEX(Flettilisti,,2),,0)</f>
        <v>Vantar flokkun</v>
      </c>
      <c r="T1191" s="38" t="str">
        <f>IF(ISBLANK(M1191),"",IF(M1191&lt;Gögn!$J$2,Gögn!$K$2,IF(M1191&gt;Gögn!$J$4,Gögn!$K$4,Gögn!$K$3)))</f>
        <v/>
      </c>
      <c r="U1191" s="49" t="str" cm="1">
        <f t="array" aca="1" ref="U1191" ca="1">IF(ISBLANK(A1191),"",IF(S1191="Styrkhæft",_xlfn.XLOOKUP(T1191,Vegalengdir[Texti],INDIRECT("Vegalengdir["&amp;'Upplýsingar um umsækjanda'!$B$10&amp;"]"),0%,0)))</f>
        <v/>
      </c>
      <c r="V1191" s="72" t="str">
        <f t="shared" si="18"/>
        <v/>
      </c>
    </row>
    <row r="1192" spans="1:22" x14ac:dyDescent="0.25">
      <c r="A1192" s="47"/>
      <c r="B1192" s="47"/>
      <c r="C1192" s="47"/>
      <c r="D1192" s="117"/>
      <c r="E1192" s="47"/>
      <c r="F1192" s="37"/>
      <c r="G1192" s="47"/>
      <c r="H1192" s="37"/>
      <c r="I1192" s="37"/>
      <c r="J1192" s="51"/>
      <c r="K1192" s="51"/>
      <c r="L1192" s="51"/>
      <c r="M1192" s="51"/>
      <c r="N1192" s="51"/>
      <c r="O1192" s="51"/>
      <c r="P1192" s="51"/>
      <c r="R1192" s="38" t="s">
        <v>450</v>
      </c>
      <c r="S1192" s="38" t="str" cm="1">
        <f t="array" ref="S1192">_xlfn.XLOOKUP(R1192,INDEX(Flettilisti,,1),INDEX(Flettilisti,,2),,0)</f>
        <v>Vantar flokkun</v>
      </c>
      <c r="T1192" s="38" t="str">
        <f>IF(ISBLANK(M1192),"",IF(M1192&lt;Gögn!$J$2,Gögn!$K$2,IF(M1192&gt;Gögn!$J$4,Gögn!$K$4,Gögn!$K$3)))</f>
        <v/>
      </c>
      <c r="U1192" s="49" t="str" cm="1">
        <f t="array" aca="1" ref="U1192" ca="1">IF(ISBLANK(A1192),"",IF(S1192="Styrkhæft",_xlfn.XLOOKUP(T1192,Vegalengdir[Texti],INDIRECT("Vegalengdir["&amp;'Upplýsingar um umsækjanda'!$B$10&amp;"]"),0%,0)))</f>
        <v/>
      </c>
      <c r="V1192" s="72" t="str">
        <f t="shared" si="18"/>
        <v/>
      </c>
    </row>
    <row r="1193" spans="1:22" x14ac:dyDescent="0.25">
      <c r="A1193" s="47"/>
      <c r="B1193" s="47"/>
      <c r="C1193" s="47"/>
      <c r="D1193" s="117"/>
      <c r="E1193" s="47"/>
      <c r="F1193" s="37"/>
      <c r="G1193" s="47"/>
      <c r="H1193" s="37"/>
      <c r="I1193" s="37"/>
      <c r="J1193" s="51"/>
      <c r="K1193" s="51"/>
      <c r="L1193" s="51"/>
      <c r="M1193" s="51"/>
      <c r="N1193" s="51"/>
      <c r="O1193" s="51"/>
      <c r="P1193" s="51"/>
      <c r="R1193" s="38" t="s">
        <v>450</v>
      </c>
      <c r="S1193" s="38" t="str" cm="1">
        <f t="array" ref="S1193">_xlfn.XLOOKUP(R1193,INDEX(Flettilisti,,1),INDEX(Flettilisti,,2),,0)</f>
        <v>Vantar flokkun</v>
      </c>
      <c r="T1193" s="38" t="str">
        <f>IF(ISBLANK(M1193),"",IF(M1193&lt;Gögn!$J$2,Gögn!$K$2,IF(M1193&gt;Gögn!$J$4,Gögn!$K$4,Gögn!$K$3)))</f>
        <v/>
      </c>
      <c r="U1193" s="49" t="str" cm="1">
        <f t="array" aca="1" ref="U1193" ca="1">IF(ISBLANK(A1193),"",IF(S1193="Styrkhæft",_xlfn.XLOOKUP(T1193,Vegalengdir[Texti],INDIRECT("Vegalengdir["&amp;'Upplýsingar um umsækjanda'!$B$10&amp;"]"),0%,0)))</f>
        <v/>
      </c>
      <c r="V1193" s="72" t="str">
        <f t="shared" si="18"/>
        <v/>
      </c>
    </row>
    <row r="1194" spans="1:22" x14ac:dyDescent="0.25">
      <c r="A1194" s="47"/>
      <c r="B1194" s="47"/>
      <c r="C1194" s="47"/>
      <c r="D1194" s="117"/>
      <c r="E1194" s="47"/>
      <c r="F1194" s="37"/>
      <c r="G1194" s="47"/>
      <c r="H1194" s="37"/>
      <c r="I1194" s="37"/>
      <c r="J1194" s="51"/>
      <c r="K1194" s="51"/>
      <c r="L1194" s="51"/>
      <c r="M1194" s="51"/>
      <c r="N1194" s="51"/>
      <c r="O1194" s="51"/>
      <c r="P1194" s="51"/>
      <c r="R1194" s="38" t="s">
        <v>450</v>
      </c>
      <c r="S1194" s="38" t="str" cm="1">
        <f t="array" ref="S1194">_xlfn.XLOOKUP(R1194,INDEX(Flettilisti,,1),INDEX(Flettilisti,,2),,0)</f>
        <v>Vantar flokkun</v>
      </c>
      <c r="T1194" s="38" t="str">
        <f>IF(ISBLANK(M1194),"",IF(M1194&lt;Gögn!$J$2,Gögn!$K$2,IF(M1194&gt;Gögn!$J$4,Gögn!$K$4,Gögn!$K$3)))</f>
        <v/>
      </c>
      <c r="U1194" s="49" t="str" cm="1">
        <f t="array" aca="1" ref="U1194" ca="1">IF(ISBLANK(A1194),"",IF(S1194="Styrkhæft",_xlfn.XLOOKUP(T1194,Vegalengdir[Texti],INDIRECT("Vegalengdir["&amp;'Upplýsingar um umsækjanda'!$B$10&amp;"]"),0%,0)))</f>
        <v/>
      </c>
      <c r="V1194" s="72" t="str">
        <f t="shared" si="18"/>
        <v/>
      </c>
    </row>
    <row r="1195" spans="1:22" x14ac:dyDescent="0.25">
      <c r="A1195" s="47"/>
      <c r="B1195" s="47"/>
      <c r="C1195" s="47"/>
      <c r="D1195" s="117"/>
      <c r="E1195" s="47"/>
      <c r="F1195" s="37"/>
      <c r="G1195" s="47"/>
      <c r="H1195" s="37"/>
      <c r="I1195" s="37"/>
      <c r="J1195" s="51"/>
      <c r="K1195" s="51"/>
      <c r="L1195" s="51"/>
      <c r="M1195" s="51"/>
      <c r="N1195" s="51"/>
      <c r="O1195" s="51"/>
      <c r="P1195" s="51"/>
      <c r="R1195" s="38" t="s">
        <v>450</v>
      </c>
      <c r="S1195" s="38" t="str" cm="1">
        <f t="array" ref="S1195">_xlfn.XLOOKUP(R1195,INDEX(Flettilisti,,1),INDEX(Flettilisti,,2),,0)</f>
        <v>Vantar flokkun</v>
      </c>
      <c r="T1195" s="38" t="str">
        <f>IF(ISBLANK(M1195),"",IF(M1195&lt;Gögn!$J$2,Gögn!$K$2,IF(M1195&gt;Gögn!$J$4,Gögn!$K$4,Gögn!$K$3)))</f>
        <v/>
      </c>
      <c r="U1195" s="49" t="str" cm="1">
        <f t="array" aca="1" ref="U1195" ca="1">IF(ISBLANK(A1195),"",IF(S1195="Styrkhæft",_xlfn.XLOOKUP(T1195,Vegalengdir[Texti],INDIRECT("Vegalengdir["&amp;'Upplýsingar um umsækjanda'!$B$10&amp;"]"),0%,0)))</f>
        <v/>
      </c>
      <c r="V1195" s="72" t="str">
        <f t="shared" si="18"/>
        <v/>
      </c>
    </row>
    <row r="1196" spans="1:22" x14ac:dyDescent="0.25">
      <c r="A1196" s="47"/>
      <c r="B1196" s="47"/>
      <c r="C1196" s="47"/>
      <c r="D1196" s="117"/>
      <c r="E1196" s="47"/>
      <c r="F1196" s="37"/>
      <c r="G1196" s="47"/>
      <c r="H1196" s="37"/>
      <c r="I1196" s="37"/>
      <c r="J1196" s="51"/>
      <c r="K1196" s="51"/>
      <c r="L1196" s="51"/>
      <c r="M1196" s="51"/>
      <c r="N1196" s="51"/>
      <c r="O1196" s="51"/>
      <c r="P1196" s="51"/>
      <c r="R1196" s="38" t="s">
        <v>450</v>
      </c>
      <c r="S1196" s="38" t="str" cm="1">
        <f t="array" ref="S1196">_xlfn.XLOOKUP(R1196,INDEX(Flettilisti,,1),INDEX(Flettilisti,,2),,0)</f>
        <v>Vantar flokkun</v>
      </c>
      <c r="T1196" s="38" t="str">
        <f>IF(ISBLANK(M1196),"",IF(M1196&lt;Gögn!$J$2,Gögn!$K$2,IF(M1196&gt;Gögn!$J$4,Gögn!$K$4,Gögn!$K$3)))</f>
        <v/>
      </c>
      <c r="U1196" s="49" t="str" cm="1">
        <f t="array" aca="1" ref="U1196" ca="1">IF(ISBLANK(A1196),"",IF(S1196="Styrkhæft",_xlfn.XLOOKUP(T1196,Vegalengdir[Texti],INDIRECT("Vegalengdir["&amp;'Upplýsingar um umsækjanda'!$B$10&amp;"]"),0%,0)))</f>
        <v/>
      </c>
      <c r="V1196" s="72" t="str">
        <f t="shared" si="18"/>
        <v/>
      </c>
    </row>
    <row r="1197" spans="1:22" x14ac:dyDescent="0.25">
      <c r="A1197" s="47"/>
      <c r="B1197" s="47"/>
      <c r="C1197" s="47"/>
      <c r="D1197" s="117"/>
      <c r="E1197" s="47"/>
      <c r="F1197" s="37"/>
      <c r="G1197" s="47"/>
      <c r="H1197" s="37"/>
      <c r="I1197" s="37"/>
      <c r="J1197" s="51"/>
      <c r="K1197" s="51"/>
      <c r="L1197" s="51"/>
      <c r="M1197" s="51"/>
      <c r="N1197" s="51"/>
      <c r="O1197" s="51"/>
      <c r="P1197" s="51"/>
      <c r="R1197" s="38" t="s">
        <v>450</v>
      </c>
      <c r="S1197" s="38" t="str" cm="1">
        <f t="array" ref="S1197">_xlfn.XLOOKUP(R1197,INDEX(Flettilisti,,1),INDEX(Flettilisti,,2),,0)</f>
        <v>Vantar flokkun</v>
      </c>
      <c r="T1197" s="38" t="str">
        <f>IF(ISBLANK(M1197),"",IF(M1197&lt;Gögn!$J$2,Gögn!$K$2,IF(M1197&gt;Gögn!$J$4,Gögn!$K$4,Gögn!$K$3)))</f>
        <v/>
      </c>
      <c r="U1197" s="49" t="str" cm="1">
        <f t="array" aca="1" ref="U1197" ca="1">IF(ISBLANK(A1197),"",IF(S1197="Styrkhæft",_xlfn.XLOOKUP(T1197,Vegalengdir[Texti],INDIRECT("Vegalengdir["&amp;'Upplýsingar um umsækjanda'!$B$10&amp;"]"),0%,0)))</f>
        <v/>
      </c>
      <c r="V1197" s="72" t="str">
        <f t="shared" si="18"/>
        <v/>
      </c>
    </row>
    <row r="1198" spans="1:22" x14ac:dyDescent="0.25">
      <c r="A1198" s="47"/>
      <c r="B1198" s="47"/>
      <c r="C1198" s="47"/>
      <c r="D1198" s="117"/>
      <c r="E1198" s="47"/>
      <c r="F1198" s="37"/>
      <c r="G1198" s="47"/>
      <c r="H1198" s="37"/>
      <c r="I1198" s="37"/>
      <c r="J1198" s="51"/>
      <c r="K1198" s="51"/>
      <c r="L1198" s="51"/>
      <c r="M1198" s="51"/>
      <c r="N1198" s="51"/>
      <c r="O1198" s="51"/>
      <c r="P1198" s="51"/>
      <c r="R1198" s="38" t="s">
        <v>450</v>
      </c>
      <c r="S1198" s="38" t="str" cm="1">
        <f t="array" ref="S1198">_xlfn.XLOOKUP(R1198,INDEX(Flettilisti,,1),INDEX(Flettilisti,,2),,0)</f>
        <v>Vantar flokkun</v>
      </c>
      <c r="T1198" s="38" t="str">
        <f>IF(ISBLANK(M1198),"",IF(M1198&lt;Gögn!$J$2,Gögn!$K$2,IF(M1198&gt;Gögn!$J$4,Gögn!$K$4,Gögn!$K$3)))</f>
        <v/>
      </c>
      <c r="U1198" s="49" t="str" cm="1">
        <f t="array" aca="1" ref="U1198" ca="1">IF(ISBLANK(A1198),"",IF(S1198="Styrkhæft",_xlfn.XLOOKUP(T1198,Vegalengdir[Texti],INDIRECT("Vegalengdir["&amp;'Upplýsingar um umsækjanda'!$B$10&amp;"]"),0%,0)))</f>
        <v/>
      </c>
      <c r="V1198" s="72" t="str">
        <f t="shared" si="18"/>
        <v/>
      </c>
    </row>
    <row r="1199" spans="1:22" x14ac:dyDescent="0.25">
      <c r="A1199" s="47"/>
      <c r="B1199" s="47"/>
      <c r="C1199" s="47"/>
      <c r="D1199" s="117"/>
      <c r="E1199" s="47"/>
      <c r="F1199" s="37"/>
      <c r="G1199" s="47"/>
      <c r="H1199" s="37"/>
      <c r="I1199" s="37"/>
      <c r="J1199" s="51"/>
      <c r="K1199" s="51"/>
      <c r="L1199" s="51"/>
      <c r="M1199" s="51"/>
      <c r="N1199" s="51"/>
      <c r="O1199" s="51"/>
      <c r="P1199" s="51"/>
      <c r="R1199" s="38" t="s">
        <v>450</v>
      </c>
      <c r="S1199" s="38" t="str" cm="1">
        <f t="array" ref="S1199">_xlfn.XLOOKUP(R1199,INDEX(Flettilisti,,1),INDEX(Flettilisti,,2),,0)</f>
        <v>Vantar flokkun</v>
      </c>
      <c r="T1199" s="38" t="str">
        <f>IF(ISBLANK(M1199),"",IF(M1199&lt;Gögn!$J$2,Gögn!$K$2,IF(M1199&gt;Gögn!$J$4,Gögn!$K$4,Gögn!$K$3)))</f>
        <v/>
      </c>
      <c r="U1199" s="49" t="str" cm="1">
        <f t="array" aca="1" ref="U1199" ca="1">IF(ISBLANK(A1199),"",IF(S1199="Styrkhæft",_xlfn.XLOOKUP(T1199,Vegalengdir[Texti],INDIRECT("Vegalengdir["&amp;'Upplýsingar um umsækjanda'!$B$10&amp;"]"),0%,0)))</f>
        <v/>
      </c>
      <c r="V1199" s="72" t="str">
        <f t="shared" si="18"/>
        <v/>
      </c>
    </row>
    <row r="1200" spans="1:22" x14ac:dyDescent="0.25">
      <c r="A1200" s="47"/>
      <c r="B1200" s="47"/>
      <c r="C1200" s="47"/>
      <c r="D1200" s="117"/>
      <c r="E1200" s="47"/>
      <c r="F1200" s="37"/>
      <c r="G1200" s="47"/>
      <c r="H1200" s="37"/>
      <c r="I1200" s="37"/>
      <c r="J1200" s="51"/>
      <c r="K1200" s="51"/>
      <c r="L1200" s="51"/>
      <c r="M1200" s="51"/>
      <c r="N1200" s="51"/>
      <c r="O1200" s="51"/>
      <c r="P1200" s="51"/>
      <c r="R1200" s="38" t="s">
        <v>450</v>
      </c>
      <c r="S1200" s="38" t="str" cm="1">
        <f t="array" ref="S1200">_xlfn.XLOOKUP(R1200,INDEX(Flettilisti,,1),INDEX(Flettilisti,,2),,0)</f>
        <v>Vantar flokkun</v>
      </c>
      <c r="T1200" s="38" t="str">
        <f>IF(ISBLANK(M1200),"",IF(M1200&lt;Gögn!$J$2,Gögn!$K$2,IF(M1200&gt;Gögn!$J$4,Gögn!$K$4,Gögn!$K$3)))</f>
        <v/>
      </c>
      <c r="U1200" s="49" t="str" cm="1">
        <f t="array" aca="1" ref="U1200" ca="1">IF(ISBLANK(A1200),"",IF(S1200="Styrkhæft",_xlfn.XLOOKUP(T1200,Vegalengdir[Texti],INDIRECT("Vegalengdir["&amp;'Upplýsingar um umsækjanda'!$B$10&amp;"]"),0%,0)))</f>
        <v/>
      </c>
      <c r="V1200" s="72" t="str">
        <f t="shared" si="18"/>
        <v/>
      </c>
    </row>
    <row r="1201" spans="1:22" x14ac:dyDescent="0.25">
      <c r="A1201" s="47"/>
      <c r="B1201" s="47"/>
      <c r="C1201" s="47"/>
      <c r="D1201" s="117"/>
      <c r="E1201" s="47"/>
      <c r="F1201" s="37"/>
      <c r="G1201" s="47"/>
      <c r="H1201" s="37"/>
      <c r="I1201" s="37"/>
      <c r="J1201" s="51"/>
      <c r="K1201" s="51"/>
      <c r="L1201" s="51"/>
      <c r="M1201" s="51"/>
      <c r="N1201" s="51"/>
      <c r="O1201" s="51"/>
      <c r="P1201" s="51"/>
      <c r="R1201" s="38" t="s">
        <v>450</v>
      </c>
      <c r="S1201" s="38" t="str" cm="1">
        <f t="array" ref="S1201">_xlfn.XLOOKUP(R1201,INDEX(Flettilisti,,1),INDEX(Flettilisti,,2),,0)</f>
        <v>Vantar flokkun</v>
      </c>
      <c r="T1201" s="38" t="str">
        <f>IF(ISBLANK(M1201),"",IF(M1201&lt;Gögn!$J$2,Gögn!$K$2,IF(M1201&gt;Gögn!$J$4,Gögn!$K$4,Gögn!$K$3)))</f>
        <v/>
      </c>
      <c r="U1201" s="49" t="str" cm="1">
        <f t="array" aca="1" ref="U1201" ca="1">IF(ISBLANK(A1201),"",IF(S1201="Styrkhæft",_xlfn.XLOOKUP(T1201,Vegalengdir[Texti],INDIRECT("Vegalengdir["&amp;'Upplýsingar um umsækjanda'!$B$10&amp;"]"),0%,0)))</f>
        <v/>
      </c>
      <c r="V1201" s="72" t="str">
        <f t="shared" si="18"/>
        <v/>
      </c>
    </row>
    <row r="1202" spans="1:22" x14ac:dyDescent="0.25">
      <c r="A1202" s="47"/>
      <c r="B1202" s="47"/>
      <c r="C1202" s="47"/>
      <c r="D1202" s="117"/>
      <c r="E1202" s="47"/>
      <c r="F1202" s="37"/>
      <c r="G1202" s="47"/>
      <c r="H1202" s="37"/>
      <c r="I1202" s="37"/>
      <c r="J1202" s="51"/>
      <c r="K1202" s="51"/>
      <c r="L1202" s="51"/>
      <c r="M1202" s="51"/>
      <c r="N1202" s="51"/>
      <c r="O1202" s="51"/>
      <c r="P1202" s="51"/>
      <c r="R1202" s="38" t="s">
        <v>450</v>
      </c>
      <c r="S1202" s="38" t="str" cm="1">
        <f t="array" ref="S1202">_xlfn.XLOOKUP(R1202,INDEX(Flettilisti,,1),INDEX(Flettilisti,,2),,0)</f>
        <v>Vantar flokkun</v>
      </c>
      <c r="T1202" s="38" t="str">
        <f>IF(ISBLANK(M1202),"",IF(M1202&lt;Gögn!$J$2,Gögn!$K$2,IF(M1202&gt;Gögn!$J$4,Gögn!$K$4,Gögn!$K$3)))</f>
        <v/>
      </c>
      <c r="U1202" s="49" t="str" cm="1">
        <f t="array" aca="1" ref="U1202" ca="1">IF(ISBLANK(A1202),"",IF(S1202="Styrkhæft",_xlfn.XLOOKUP(T1202,Vegalengdir[Texti],INDIRECT("Vegalengdir["&amp;'Upplýsingar um umsækjanda'!$B$10&amp;"]"),0%,0)))</f>
        <v/>
      </c>
      <c r="V1202" s="72" t="str">
        <f t="shared" si="18"/>
        <v/>
      </c>
    </row>
    <row r="1203" spans="1:22" x14ac:dyDescent="0.25">
      <c r="A1203" s="47"/>
      <c r="B1203" s="47"/>
      <c r="C1203" s="47"/>
      <c r="D1203" s="117"/>
      <c r="E1203" s="47"/>
      <c r="F1203" s="37"/>
      <c r="G1203" s="47"/>
      <c r="H1203" s="37"/>
      <c r="I1203" s="37"/>
      <c r="J1203" s="51"/>
      <c r="K1203" s="51"/>
      <c r="L1203" s="51"/>
      <c r="M1203" s="51"/>
      <c r="N1203" s="51"/>
      <c r="O1203" s="51"/>
      <c r="P1203" s="51"/>
      <c r="R1203" s="38" t="s">
        <v>450</v>
      </c>
      <c r="S1203" s="38" t="str" cm="1">
        <f t="array" ref="S1203">_xlfn.XLOOKUP(R1203,INDEX(Flettilisti,,1),INDEX(Flettilisti,,2),,0)</f>
        <v>Vantar flokkun</v>
      </c>
      <c r="T1203" s="38" t="str">
        <f>IF(ISBLANK(M1203),"",IF(M1203&lt;Gögn!$J$2,Gögn!$K$2,IF(M1203&gt;Gögn!$J$4,Gögn!$K$4,Gögn!$K$3)))</f>
        <v/>
      </c>
      <c r="U1203" s="49" t="str" cm="1">
        <f t="array" aca="1" ref="U1203" ca="1">IF(ISBLANK(A1203),"",IF(S1203="Styrkhæft",_xlfn.XLOOKUP(T1203,Vegalengdir[Texti],INDIRECT("Vegalengdir["&amp;'Upplýsingar um umsækjanda'!$B$10&amp;"]"),0%,0)))</f>
        <v/>
      </c>
      <c r="V1203" s="72" t="str">
        <f t="shared" si="18"/>
        <v/>
      </c>
    </row>
    <row r="1204" spans="1:22" x14ac:dyDescent="0.25">
      <c r="A1204" s="47"/>
      <c r="B1204" s="47"/>
      <c r="C1204" s="47"/>
      <c r="D1204" s="117"/>
      <c r="E1204" s="47"/>
      <c r="F1204" s="37"/>
      <c r="G1204" s="47"/>
      <c r="H1204" s="37"/>
      <c r="I1204" s="37"/>
      <c r="J1204" s="51"/>
      <c r="K1204" s="51"/>
      <c r="L1204" s="51"/>
      <c r="M1204" s="51"/>
      <c r="N1204" s="51"/>
      <c r="O1204" s="51"/>
      <c r="P1204" s="51"/>
      <c r="R1204" s="38" t="s">
        <v>450</v>
      </c>
      <c r="S1204" s="38" t="str" cm="1">
        <f t="array" ref="S1204">_xlfn.XLOOKUP(R1204,INDEX(Flettilisti,,1),INDEX(Flettilisti,,2),,0)</f>
        <v>Vantar flokkun</v>
      </c>
      <c r="T1204" s="38" t="str">
        <f>IF(ISBLANK(M1204),"",IF(M1204&lt;Gögn!$J$2,Gögn!$K$2,IF(M1204&gt;Gögn!$J$4,Gögn!$K$4,Gögn!$K$3)))</f>
        <v/>
      </c>
      <c r="U1204" s="49" t="str" cm="1">
        <f t="array" aca="1" ref="U1204" ca="1">IF(ISBLANK(A1204),"",IF(S1204="Styrkhæft",_xlfn.XLOOKUP(T1204,Vegalengdir[Texti],INDIRECT("Vegalengdir["&amp;'Upplýsingar um umsækjanda'!$B$10&amp;"]"),0%,0)))</f>
        <v/>
      </c>
      <c r="V1204" s="72" t="str">
        <f t="shared" si="18"/>
        <v/>
      </c>
    </row>
    <row r="1205" spans="1:22" x14ac:dyDescent="0.25">
      <c r="A1205" s="47"/>
      <c r="B1205" s="47"/>
      <c r="C1205" s="47"/>
      <c r="D1205" s="117"/>
      <c r="E1205" s="47"/>
      <c r="F1205" s="37"/>
      <c r="G1205" s="47"/>
      <c r="H1205" s="37"/>
      <c r="I1205" s="37"/>
      <c r="J1205" s="51"/>
      <c r="K1205" s="51"/>
      <c r="L1205" s="51"/>
      <c r="M1205" s="51"/>
      <c r="N1205" s="51"/>
      <c r="O1205" s="51"/>
      <c r="P1205" s="51"/>
      <c r="R1205" s="38" t="s">
        <v>450</v>
      </c>
      <c r="S1205" s="38" t="str" cm="1">
        <f t="array" ref="S1205">_xlfn.XLOOKUP(R1205,INDEX(Flettilisti,,1),INDEX(Flettilisti,,2),,0)</f>
        <v>Vantar flokkun</v>
      </c>
      <c r="T1205" s="38" t="str">
        <f>IF(ISBLANK(M1205),"",IF(M1205&lt;Gögn!$J$2,Gögn!$K$2,IF(M1205&gt;Gögn!$J$4,Gögn!$K$4,Gögn!$K$3)))</f>
        <v/>
      </c>
      <c r="U1205" s="49" t="str" cm="1">
        <f t="array" aca="1" ref="U1205" ca="1">IF(ISBLANK(A1205),"",IF(S1205="Styrkhæft",_xlfn.XLOOKUP(T1205,Vegalengdir[Texti],INDIRECT("Vegalengdir["&amp;'Upplýsingar um umsækjanda'!$B$10&amp;"]"),0%,0)))</f>
        <v/>
      </c>
      <c r="V1205" s="72" t="str">
        <f t="shared" si="18"/>
        <v/>
      </c>
    </row>
    <row r="1206" spans="1:22" x14ac:dyDescent="0.25">
      <c r="A1206" s="47"/>
      <c r="B1206" s="47"/>
      <c r="C1206" s="47"/>
      <c r="D1206" s="117"/>
      <c r="E1206" s="47"/>
      <c r="F1206" s="37"/>
      <c r="G1206" s="47"/>
      <c r="H1206" s="37"/>
      <c r="I1206" s="37"/>
      <c r="J1206" s="51"/>
      <c r="K1206" s="51"/>
      <c r="L1206" s="51"/>
      <c r="M1206" s="51"/>
      <c r="N1206" s="51"/>
      <c r="O1206" s="51"/>
      <c r="P1206" s="51"/>
      <c r="R1206" s="38" t="s">
        <v>450</v>
      </c>
      <c r="S1206" s="38" t="str" cm="1">
        <f t="array" ref="S1206">_xlfn.XLOOKUP(R1206,INDEX(Flettilisti,,1),INDEX(Flettilisti,,2),,0)</f>
        <v>Vantar flokkun</v>
      </c>
      <c r="T1206" s="38" t="str">
        <f>IF(ISBLANK(M1206),"",IF(M1206&lt;Gögn!$J$2,Gögn!$K$2,IF(M1206&gt;Gögn!$J$4,Gögn!$K$4,Gögn!$K$3)))</f>
        <v/>
      </c>
      <c r="U1206" s="49" t="str" cm="1">
        <f t="array" aca="1" ref="U1206" ca="1">IF(ISBLANK(A1206),"",IF(S1206="Styrkhæft",_xlfn.XLOOKUP(T1206,Vegalengdir[Texti],INDIRECT("Vegalengdir["&amp;'Upplýsingar um umsækjanda'!$B$10&amp;"]"),0%,0)))</f>
        <v/>
      </c>
      <c r="V1206" s="72" t="str">
        <f t="shared" si="18"/>
        <v/>
      </c>
    </row>
    <row r="1207" spans="1:22" x14ac:dyDescent="0.25">
      <c r="A1207" s="47"/>
      <c r="B1207" s="47"/>
      <c r="C1207" s="47"/>
      <c r="D1207" s="117"/>
      <c r="E1207" s="47"/>
      <c r="F1207" s="37"/>
      <c r="G1207" s="47"/>
      <c r="H1207" s="37"/>
      <c r="I1207" s="37"/>
      <c r="J1207" s="51"/>
      <c r="K1207" s="51"/>
      <c r="L1207" s="51"/>
      <c r="M1207" s="51"/>
      <c r="N1207" s="51"/>
      <c r="O1207" s="51"/>
      <c r="P1207" s="51"/>
      <c r="R1207" s="38" t="s">
        <v>450</v>
      </c>
      <c r="S1207" s="38" t="str" cm="1">
        <f t="array" ref="S1207">_xlfn.XLOOKUP(R1207,INDEX(Flettilisti,,1),INDEX(Flettilisti,,2),,0)</f>
        <v>Vantar flokkun</v>
      </c>
      <c r="T1207" s="38" t="str">
        <f>IF(ISBLANK(M1207),"",IF(M1207&lt;Gögn!$J$2,Gögn!$K$2,IF(M1207&gt;Gögn!$J$4,Gögn!$K$4,Gögn!$K$3)))</f>
        <v/>
      </c>
      <c r="U1207" s="49" t="str" cm="1">
        <f t="array" aca="1" ref="U1207" ca="1">IF(ISBLANK(A1207),"",IF(S1207="Styrkhæft",_xlfn.XLOOKUP(T1207,Vegalengdir[Texti],INDIRECT("Vegalengdir["&amp;'Upplýsingar um umsækjanda'!$B$10&amp;"]"),0%,0)))</f>
        <v/>
      </c>
      <c r="V1207" s="72" t="str">
        <f t="shared" si="18"/>
        <v/>
      </c>
    </row>
    <row r="1208" spans="1:22" x14ac:dyDescent="0.25">
      <c r="A1208" s="47"/>
      <c r="B1208" s="47"/>
      <c r="C1208" s="47"/>
      <c r="D1208" s="117"/>
      <c r="E1208" s="47"/>
      <c r="F1208" s="37"/>
      <c r="G1208" s="47"/>
      <c r="H1208" s="37"/>
      <c r="I1208" s="37"/>
      <c r="J1208" s="51"/>
      <c r="K1208" s="51"/>
      <c r="L1208" s="51"/>
      <c r="M1208" s="51"/>
      <c r="N1208" s="51"/>
      <c r="O1208" s="51"/>
      <c r="P1208" s="51"/>
      <c r="R1208" s="38" t="s">
        <v>450</v>
      </c>
      <c r="S1208" s="38" t="str" cm="1">
        <f t="array" ref="S1208">_xlfn.XLOOKUP(R1208,INDEX(Flettilisti,,1),INDEX(Flettilisti,,2),,0)</f>
        <v>Vantar flokkun</v>
      </c>
      <c r="T1208" s="38" t="str">
        <f>IF(ISBLANK(M1208),"",IF(M1208&lt;Gögn!$J$2,Gögn!$K$2,IF(M1208&gt;Gögn!$J$4,Gögn!$K$4,Gögn!$K$3)))</f>
        <v/>
      </c>
      <c r="U1208" s="49" t="str" cm="1">
        <f t="array" aca="1" ref="U1208" ca="1">IF(ISBLANK(A1208),"",IF(S1208="Styrkhæft",_xlfn.XLOOKUP(T1208,Vegalengdir[Texti],INDIRECT("Vegalengdir["&amp;'Upplýsingar um umsækjanda'!$B$10&amp;"]"),0%,0)))</f>
        <v/>
      </c>
      <c r="V1208" s="72" t="str">
        <f t="shared" si="18"/>
        <v/>
      </c>
    </row>
    <row r="1209" spans="1:22" x14ac:dyDescent="0.25">
      <c r="A1209" s="47"/>
      <c r="B1209" s="47"/>
      <c r="C1209" s="47"/>
      <c r="D1209" s="117"/>
      <c r="E1209" s="47"/>
      <c r="F1209" s="37"/>
      <c r="G1209" s="47"/>
      <c r="H1209" s="37"/>
      <c r="I1209" s="37"/>
      <c r="J1209" s="51"/>
      <c r="K1209" s="51"/>
      <c r="L1209" s="51"/>
      <c r="M1209" s="51"/>
      <c r="N1209" s="51"/>
      <c r="O1209" s="51"/>
      <c r="P1209" s="51"/>
      <c r="R1209" s="38" t="s">
        <v>450</v>
      </c>
      <c r="S1209" s="38" t="str" cm="1">
        <f t="array" ref="S1209">_xlfn.XLOOKUP(R1209,INDEX(Flettilisti,,1),INDEX(Flettilisti,,2),,0)</f>
        <v>Vantar flokkun</v>
      </c>
      <c r="T1209" s="38" t="str">
        <f>IF(ISBLANK(M1209),"",IF(M1209&lt;Gögn!$J$2,Gögn!$K$2,IF(M1209&gt;Gögn!$J$4,Gögn!$K$4,Gögn!$K$3)))</f>
        <v/>
      </c>
      <c r="U1209" s="49" t="str" cm="1">
        <f t="array" aca="1" ref="U1209" ca="1">IF(ISBLANK(A1209),"",IF(S1209="Styrkhæft",_xlfn.XLOOKUP(T1209,Vegalengdir[Texti],INDIRECT("Vegalengdir["&amp;'Upplýsingar um umsækjanda'!$B$10&amp;"]"),0%,0)))</f>
        <v/>
      </c>
      <c r="V1209" s="72" t="str">
        <f t="shared" si="18"/>
        <v/>
      </c>
    </row>
    <row r="1210" spans="1:22" x14ac:dyDescent="0.25">
      <c r="A1210" s="47"/>
      <c r="B1210" s="47"/>
      <c r="C1210" s="47"/>
      <c r="D1210" s="117"/>
      <c r="E1210" s="47"/>
      <c r="F1210" s="37"/>
      <c r="G1210" s="47"/>
      <c r="H1210" s="37"/>
      <c r="I1210" s="37"/>
      <c r="J1210" s="51"/>
      <c r="K1210" s="51"/>
      <c r="L1210" s="51"/>
      <c r="M1210" s="51"/>
      <c r="N1210" s="51"/>
      <c r="O1210" s="51"/>
      <c r="P1210" s="51"/>
      <c r="R1210" s="38" t="s">
        <v>450</v>
      </c>
      <c r="S1210" s="38" t="str" cm="1">
        <f t="array" ref="S1210">_xlfn.XLOOKUP(R1210,INDEX(Flettilisti,,1),INDEX(Flettilisti,,2),,0)</f>
        <v>Vantar flokkun</v>
      </c>
      <c r="T1210" s="38" t="str">
        <f>IF(ISBLANK(M1210),"",IF(M1210&lt;Gögn!$J$2,Gögn!$K$2,IF(M1210&gt;Gögn!$J$4,Gögn!$K$4,Gögn!$K$3)))</f>
        <v/>
      </c>
      <c r="U1210" s="49" t="str" cm="1">
        <f t="array" aca="1" ref="U1210" ca="1">IF(ISBLANK(A1210),"",IF(S1210="Styrkhæft",_xlfn.XLOOKUP(T1210,Vegalengdir[Texti],INDIRECT("Vegalengdir["&amp;'Upplýsingar um umsækjanda'!$B$10&amp;"]"),0%,0)))</f>
        <v/>
      </c>
      <c r="V1210" s="72" t="str">
        <f t="shared" si="18"/>
        <v/>
      </c>
    </row>
    <row r="1211" spans="1:22" x14ac:dyDescent="0.25">
      <c r="A1211" s="47"/>
      <c r="B1211" s="47"/>
      <c r="C1211" s="47"/>
      <c r="D1211" s="117"/>
      <c r="E1211" s="47"/>
      <c r="F1211" s="37"/>
      <c r="G1211" s="47"/>
      <c r="H1211" s="37"/>
      <c r="I1211" s="37"/>
      <c r="J1211" s="51"/>
      <c r="K1211" s="51"/>
      <c r="L1211" s="51"/>
      <c r="M1211" s="51"/>
      <c r="N1211" s="51"/>
      <c r="O1211" s="51"/>
      <c r="P1211" s="51"/>
      <c r="R1211" s="38" t="s">
        <v>450</v>
      </c>
      <c r="S1211" s="38" t="str" cm="1">
        <f t="array" ref="S1211">_xlfn.XLOOKUP(R1211,INDEX(Flettilisti,,1),INDEX(Flettilisti,,2),,0)</f>
        <v>Vantar flokkun</v>
      </c>
      <c r="T1211" s="38" t="str">
        <f>IF(ISBLANK(M1211),"",IF(M1211&lt;Gögn!$J$2,Gögn!$K$2,IF(M1211&gt;Gögn!$J$4,Gögn!$K$4,Gögn!$K$3)))</f>
        <v/>
      </c>
      <c r="U1211" s="49" t="str" cm="1">
        <f t="array" aca="1" ref="U1211" ca="1">IF(ISBLANK(A1211),"",IF(S1211="Styrkhæft",_xlfn.XLOOKUP(T1211,Vegalengdir[Texti],INDIRECT("Vegalengdir["&amp;'Upplýsingar um umsækjanda'!$B$10&amp;"]"),0%,0)))</f>
        <v/>
      </c>
      <c r="V1211" s="72" t="str">
        <f t="shared" si="18"/>
        <v/>
      </c>
    </row>
    <row r="1212" spans="1:22" x14ac:dyDescent="0.25">
      <c r="A1212" s="47"/>
      <c r="B1212" s="47"/>
      <c r="C1212" s="47"/>
      <c r="D1212" s="117"/>
      <c r="E1212" s="47"/>
      <c r="F1212" s="37"/>
      <c r="G1212" s="47"/>
      <c r="H1212" s="37"/>
      <c r="I1212" s="37"/>
      <c r="J1212" s="51"/>
      <c r="K1212" s="51"/>
      <c r="L1212" s="51"/>
      <c r="M1212" s="51"/>
      <c r="N1212" s="51"/>
      <c r="O1212" s="51"/>
      <c r="P1212" s="51"/>
      <c r="R1212" s="38" t="s">
        <v>450</v>
      </c>
      <c r="S1212" s="38" t="str" cm="1">
        <f t="array" ref="S1212">_xlfn.XLOOKUP(R1212,INDEX(Flettilisti,,1),INDEX(Flettilisti,,2),,0)</f>
        <v>Vantar flokkun</v>
      </c>
      <c r="T1212" s="38" t="str">
        <f>IF(ISBLANK(M1212),"",IF(M1212&lt;Gögn!$J$2,Gögn!$K$2,IF(M1212&gt;Gögn!$J$4,Gögn!$K$4,Gögn!$K$3)))</f>
        <v/>
      </c>
      <c r="U1212" s="49" t="str" cm="1">
        <f t="array" aca="1" ref="U1212" ca="1">IF(ISBLANK(A1212),"",IF(S1212="Styrkhæft",_xlfn.XLOOKUP(T1212,Vegalengdir[Texti],INDIRECT("Vegalengdir["&amp;'Upplýsingar um umsækjanda'!$B$10&amp;"]"),0%,0)))</f>
        <v/>
      </c>
      <c r="V1212" s="72" t="str">
        <f t="shared" si="18"/>
        <v/>
      </c>
    </row>
    <row r="1213" spans="1:22" x14ac:dyDescent="0.25">
      <c r="A1213" s="47"/>
      <c r="B1213" s="47"/>
      <c r="C1213" s="47"/>
      <c r="D1213" s="117"/>
      <c r="E1213" s="47"/>
      <c r="F1213" s="37"/>
      <c r="G1213" s="47"/>
      <c r="H1213" s="37"/>
      <c r="I1213" s="37"/>
      <c r="J1213" s="51"/>
      <c r="K1213" s="51"/>
      <c r="L1213" s="51"/>
      <c r="M1213" s="51"/>
      <c r="N1213" s="51"/>
      <c r="O1213" s="51"/>
      <c r="P1213" s="51"/>
      <c r="R1213" s="38" t="s">
        <v>450</v>
      </c>
      <c r="S1213" s="38" t="str" cm="1">
        <f t="array" ref="S1213">_xlfn.XLOOKUP(R1213,INDEX(Flettilisti,,1),INDEX(Flettilisti,,2),,0)</f>
        <v>Vantar flokkun</v>
      </c>
      <c r="T1213" s="38" t="str">
        <f>IF(ISBLANK(M1213),"",IF(M1213&lt;Gögn!$J$2,Gögn!$K$2,IF(M1213&gt;Gögn!$J$4,Gögn!$K$4,Gögn!$K$3)))</f>
        <v/>
      </c>
      <c r="U1213" s="49" t="str" cm="1">
        <f t="array" aca="1" ref="U1213" ca="1">IF(ISBLANK(A1213),"",IF(S1213="Styrkhæft",_xlfn.XLOOKUP(T1213,Vegalengdir[Texti],INDIRECT("Vegalengdir["&amp;'Upplýsingar um umsækjanda'!$B$10&amp;"]"),0%,0)))</f>
        <v/>
      </c>
      <c r="V1213" s="72" t="str">
        <f t="shared" si="18"/>
        <v/>
      </c>
    </row>
    <row r="1214" spans="1:22" x14ac:dyDescent="0.25">
      <c r="A1214" s="47"/>
      <c r="B1214" s="47"/>
      <c r="C1214" s="47"/>
      <c r="D1214" s="117"/>
      <c r="E1214" s="47"/>
      <c r="F1214" s="37"/>
      <c r="G1214" s="47"/>
      <c r="H1214" s="37"/>
      <c r="I1214" s="37"/>
      <c r="J1214" s="51"/>
      <c r="K1214" s="51"/>
      <c r="L1214" s="51"/>
      <c r="M1214" s="51"/>
      <c r="N1214" s="51"/>
      <c r="O1214" s="51"/>
      <c r="P1214" s="51"/>
      <c r="R1214" s="38" t="s">
        <v>450</v>
      </c>
      <c r="S1214" s="38" t="str" cm="1">
        <f t="array" ref="S1214">_xlfn.XLOOKUP(R1214,INDEX(Flettilisti,,1),INDEX(Flettilisti,,2),,0)</f>
        <v>Vantar flokkun</v>
      </c>
      <c r="T1214" s="38" t="str">
        <f>IF(ISBLANK(M1214),"",IF(M1214&lt;Gögn!$J$2,Gögn!$K$2,IF(M1214&gt;Gögn!$J$4,Gögn!$K$4,Gögn!$K$3)))</f>
        <v/>
      </c>
      <c r="U1214" s="49" t="str" cm="1">
        <f t="array" aca="1" ref="U1214" ca="1">IF(ISBLANK(A1214),"",IF(S1214="Styrkhæft",_xlfn.XLOOKUP(T1214,Vegalengdir[Texti],INDIRECT("Vegalengdir["&amp;'Upplýsingar um umsækjanda'!$B$10&amp;"]"),0%,0)))</f>
        <v/>
      </c>
      <c r="V1214" s="72" t="str">
        <f t="shared" si="18"/>
        <v/>
      </c>
    </row>
    <row r="1215" spans="1:22" x14ac:dyDescent="0.25">
      <c r="A1215" s="47"/>
      <c r="B1215" s="47"/>
      <c r="C1215" s="47"/>
      <c r="D1215" s="117"/>
      <c r="E1215" s="47"/>
      <c r="F1215" s="37"/>
      <c r="G1215" s="47"/>
      <c r="H1215" s="37"/>
      <c r="I1215" s="37"/>
      <c r="J1215" s="51"/>
      <c r="K1215" s="51"/>
      <c r="L1215" s="51"/>
      <c r="M1215" s="51"/>
      <c r="N1215" s="51"/>
      <c r="O1215" s="51"/>
      <c r="P1215" s="51"/>
      <c r="R1215" s="38" t="s">
        <v>450</v>
      </c>
      <c r="S1215" s="38" t="str" cm="1">
        <f t="array" ref="S1215">_xlfn.XLOOKUP(R1215,INDEX(Flettilisti,,1),INDEX(Flettilisti,,2),,0)</f>
        <v>Vantar flokkun</v>
      </c>
      <c r="T1215" s="38" t="str">
        <f>IF(ISBLANK(M1215),"",IF(M1215&lt;Gögn!$J$2,Gögn!$K$2,IF(M1215&gt;Gögn!$J$4,Gögn!$K$4,Gögn!$K$3)))</f>
        <v/>
      </c>
      <c r="U1215" s="49" t="str" cm="1">
        <f t="array" aca="1" ref="U1215" ca="1">IF(ISBLANK(A1215),"",IF(S1215="Styrkhæft",_xlfn.XLOOKUP(T1215,Vegalengdir[Texti],INDIRECT("Vegalengdir["&amp;'Upplýsingar um umsækjanda'!$B$10&amp;"]"),0%,0)))</f>
        <v/>
      </c>
      <c r="V1215" s="72" t="str">
        <f t="shared" si="18"/>
        <v/>
      </c>
    </row>
    <row r="1216" spans="1:22" x14ac:dyDescent="0.25">
      <c r="A1216" s="47"/>
      <c r="B1216" s="47"/>
      <c r="C1216" s="47"/>
      <c r="D1216" s="117"/>
      <c r="E1216" s="47"/>
      <c r="F1216" s="37"/>
      <c r="G1216" s="47"/>
      <c r="H1216" s="37"/>
      <c r="I1216" s="37"/>
      <c r="J1216" s="51"/>
      <c r="K1216" s="51"/>
      <c r="L1216" s="51"/>
      <c r="M1216" s="51"/>
      <c r="N1216" s="51"/>
      <c r="O1216" s="51"/>
      <c r="P1216" s="51"/>
      <c r="R1216" s="38" t="s">
        <v>450</v>
      </c>
      <c r="S1216" s="38" t="str" cm="1">
        <f t="array" ref="S1216">_xlfn.XLOOKUP(R1216,INDEX(Flettilisti,,1),INDEX(Flettilisti,,2),,0)</f>
        <v>Vantar flokkun</v>
      </c>
      <c r="T1216" s="38" t="str">
        <f>IF(ISBLANK(M1216),"",IF(M1216&lt;Gögn!$J$2,Gögn!$K$2,IF(M1216&gt;Gögn!$J$4,Gögn!$K$4,Gögn!$K$3)))</f>
        <v/>
      </c>
      <c r="U1216" s="49" t="str" cm="1">
        <f t="array" aca="1" ref="U1216" ca="1">IF(ISBLANK(A1216),"",IF(S1216="Styrkhæft",_xlfn.XLOOKUP(T1216,Vegalengdir[Texti],INDIRECT("Vegalengdir["&amp;'Upplýsingar um umsækjanda'!$B$10&amp;"]"),0%,0)))</f>
        <v/>
      </c>
      <c r="V1216" s="72" t="str">
        <f t="shared" si="18"/>
        <v/>
      </c>
    </row>
    <row r="1217" spans="1:22" x14ac:dyDescent="0.25">
      <c r="A1217" s="47"/>
      <c r="B1217" s="47"/>
      <c r="C1217" s="47"/>
      <c r="D1217" s="117"/>
      <c r="E1217" s="47"/>
      <c r="F1217" s="37"/>
      <c r="G1217" s="47"/>
      <c r="H1217" s="37"/>
      <c r="I1217" s="37"/>
      <c r="J1217" s="51"/>
      <c r="K1217" s="51"/>
      <c r="L1217" s="51"/>
      <c r="M1217" s="51"/>
      <c r="N1217" s="51"/>
      <c r="O1217" s="51"/>
      <c r="P1217" s="51"/>
      <c r="R1217" s="38" t="s">
        <v>450</v>
      </c>
      <c r="S1217" s="38" t="str" cm="1">
        <f t="array" ref="S1217">_xlfn.XLOOKUP(R1217,INDEX(Flettilisti,,1),INDEX(Flettilisti,,2),,0)</f>
        <v>Vantar flokkun</v>
      </c>
      <c r="T1217" s="38" t="str">
        <f>IF(ISBLANK(M1217),"",IF(M1217&lt;Gögn!$J$2,Gögn!$K$2,IF(M1217&gt;Gögn!$J$4,Gögn!$K$4,Gögn!$K$3)))</f>
        <v/>
      </c>
      <c r="U1217" s="49" t="str" cm="1">
        <f t="array" aca="1" ref="U1217" ca="1">IF(ISBLANK(A1217),"",IF(S1217="Styrkhæft",_xlfn.XLOOKUP(T1217,Vegalengdir[Texti],INDIRECT("Vegalengdir["&amp;'Upplýsingar um umsækjanda'!$B$10&amp;"]"),0%,0)))</f>
        <v/>
      </c>
      <c r="V1217" s="72" t="str">
        <f t="shared" si="18"/>
        <v/>
      </c>
    </row>
    <row r="1218" spans="1:22" x14ac:dyDescent="0.25">
      <c r="A1218" s="47"/>
      <c r="B1218" s="47"/>
      <c r="C1218" s="47"/>
      <c r="D1218" s="117"/>
      <c r="E1218" s="47"/>
      <c r="F1218" s="37"/>
      <c r="G1218" s="47"/>
      <c r="H1218" s="37"/>
      <c r="I1218" s="37"/>
      <c r="J1218" s="51"/>
      <c r="K1218" s="51"/>
      <c r="L1218" s="51"/>
      <c r="M1218" s="51"/>
      <c r="N1218" s="51"/>
      <c r="O1218" s="51"/>
      <c r="P1218" s="51"/>
      <c r="R1218" s="38" t="s">
        <v>450</v>
      </c>
      <c r="S1218" s="38" t="str" cm="1">
        <f t="array" ref="S1218">_xlfn.XLOOKUP(R1218,INDEX(Flettilisti,,1),INDEX(Flettilisti,,2),,0)</f>
        <v>Vantar flokkun</v>
      </c>
      <c r="T1218" s="38" t="str">
        <f>IF(ISBLANK(M1218),"",IF(M1218&lt;Gögn!$J$2,Gögn!$K$2,IF(M1218&gt;Gögn!$J$4,Gögn!$K$4,Gögn!$K$3)))</f>
        <v/>
      </c>
      <c r="U1218" s="49" t="str" cm="1">
        <f t="array" aca="1" ref="U1218" ca="1">IF(ISBLANK(A1218),"",IF(S1218="Styrkhæft",_xlfn.XLOOKUP(T1218,Vegalengdir[Texti],INDIRECT("Vegalengdir["&amp;'Upplýsingar um umsækjanda'!$B$10&amp;"]"),0%,0)))</f>
        <v/>
      </c>
      <c r="V1218" s="72" t="str">
        <f t="shared" si="18"/>
        <v/>
      </c>
    </row>
    <row r="1219" spans="1:22" x14ac:dyDescent="0.25">
      <c r="A1219" s="47"/>
      <c r="B1219" s="47"/>
      <c r="C1219" s="47"/>
      <c r="D1219" s="117"/>
      <c r="E1219" s="47"/>
      <c r="F1219" s="37"/>
      <c r="G1219" s="47"/>
      <c r="H1219" s="37"/>
      <c r="I1219" s="37"/>
      <c r="J1219" s="51"/>
      <c r="K1219" s="51"/>
      <c r="L1219" s="51"/>
      <c r="M1219" s="51"/>
      <c r="N1219" s="51"/>
      <c r="O1219" s="51"/>
      <c r="P1219" s="51"/>
      <c r="R1219" s="38" t="s">
        <v>450</v>
      </c>
      <c r="S1219" s="38" t="str" cm="1">
        <f t="array" ref="S1219">_xlfn.XLOOKUP(R1219,INDEX(Flettilisti,,1),INDEX(Flettilisti,,2),,0)</f>
        <v>Vantar flokkun</v>
      </c>
      <c r="T1219" s="38" t="str">
        <f>IF(ISBLANK(M1219),"",IF(M1219&lt;Gögn!$J$2,Gögn!$K$2,IF(M1219&gt;Gögn!$J$4,Gögn!$K$4,Gögn!$K$3)))</f>
        <v/>
      </c>
      <c r="U1219" s="49" t="str" cm="1">
        <f t="array" aca="1" ref="U1219" ca="1">IF(ISBLANK(A1219),"",IF(S1219="Styrkhæft",_xlfn.XLOOKUP(T1219,Vegalengdir[Texti],INDIRECT("Vegalengdir["&amp;'Upplýsingar um umsækjanda'!$B$10&amp;"]"),0%,0)))</f>
        <v/>
      </c>
      <c r="V1219" s="72" t="str">
        <f t="shared" ref="V1219:V1282" si="19">IF(ISBLANK(A1219),"",U1219*P1219)</f>
        <v/>
      </c>
    </row>
    <row r="1220" spans="1:22" x14ac:dyDescent="0.25">
      <c r="A1220" s="47"/>
      <c r="B1220" s="47"/>
      <c r="C1220" s="47"/>
      <c r="D1220" s="117"/>
      <c r="E1220" s="47"/>
      <c r="F1220" s="37"/>
      <c r="G1220" s="47"/>
      <c r="H1220" s="37"/>
      <c r="I1220" s="37"/>
      <c r="J1220" s="51"/>
      <c r="K1220" s="51"/>
      <c r="L1220" s="51"/>
      <c r="M1220" s="51"/>
      <c r="N1220" s="51"/>
      <c r="O1220" s="51"/>
      <c r="P1220" s="51"/>
      <c r="R1220" s="38" t="s">
        <v>450</v>
      </c>
      <c r="S1220" s="38" t="str" cm="1">
        <f t="array" ref="S1220">_xlfn.XLOOKUP(R1220,INDEX(Flettilisti,,1),INDEX(Flettilisti,,2),,0)</f>
        <v>Vantar flokkun</v>
      </c>
      <c r="T1220" s="38" t="str">
        <f>IF(ISBLANK(M1220),"",IF(M1220&lt;Gögn!$J$2,Gögn!$K$2,IF(M1220&gt;Gögn!$J$4,Gögn!$K$4,Gögn!$K$3)))</f>
        <v/>
      </c>
      <c r="U1220" s="49" t="str" cm="1">
        <f t="array" aca="1" ref="U1220" ca="1">IF(ISBLANK(A1220),"",IF(S1220="Styrkhæft",_xlfn.XLOOKUP(T1220,Vegalengdir[Texti],INDIRECT("Vegalengdir["&amp;'Upplýsingar um umsækjanda'!$B$10&amp;"]"),0%,0)))</f>
        <v/>
      </c>
      <c r="V1220" s="72" t="str">
        <f t="shared" si="19"/>
        <v/>
      </c>
    </row>
    <row r="1221" spans="1:22" x14ac:dyDescent="0.25">
      <c r="A1221" s="47"/>
      <c r="B1221" s="47"/>
      <c r="C1221" s="47"/>
      <c r="D1221" s="117"/>
      <c r="E1221" s="47"/>
      <c r="F1221" s="37"/>
      <c r="G1221" s="47"/>
      <c r="H1221" s="37"/>
      <c r="I1221" s="37"/>
      <c r="J1221" s="51"/>
      <c r="K1221" s="51"/>
      <c r="L1221" s="51"/>
      <c r="M1221" s="51"/>
      <c r="N1221" s="51"/>
      <c r="O1221" s="51"/>
      <c r="P1221" s="51"/>
      <c r="R1221" s="38" t="s">
        <v>450</v>
      </c>
      <c r="S1221" s="38" t="str" cm="1">
        <f t="array" ref="S1221">_xlfn.XLOOKUP(R1221,INDEX(Flettilisti,,1),INDEX(Flettilisti,,2),,0)</f>
        <v>Vantar flokkun</v>
      </c>
      <c r="T1221" s="38" t="str">
        <f>IF(ISBLANK(M1221),"",IF(M1221&lt;Gögn!$J$2,Gögn!$K$2,IF(M1221&gt;Gögn!$J$4,Gögn!$K$4,Gögn!$K$3)))</f>
        <v/>
      </c>
      <c r="U1221" s="49" t="str" cm="1">
        <f t="array" aca="1" ref="U1221" ca="1">IF(ISBLANK(A1221),"",IF(S1221="Styrkhæft",_xlfn.XLOOKUP(T1221,Vegalengdir[Texti],INDIRECT("Vegalengdir["&amp;'Upplýsingar um umsækjanda'!$B$10&amp;"]"),0%,0)))</f>
        <v/>
      </c>
      <c r="V1221" s="72" t="str">
        <f t="shared" si="19"/>
        <v/>
      </c>
    </row>
    <row r="1222" spans="1:22" x14ac:dyDescent="0.25">
      <c r="A1222" s="47"/>
      <c r="B1222" s="47"/>
      <c r="C1222" s="47"/>
      <c r="D1222" s="117"/>
      <c r="E1222" s="47"/>
      <c r="F1222" s="37"/>
      <c r="G1222" s="47"/>
      <c r="H1222" s="37"/>
      <c r="I1222" s="37"/>
      <c r="J1222" s="51"/>
      <c r="K1222" s="51"/>
      <c r="L1222" s="51"/>
      <c r="M1222" s="51"/>
      <c r="N1222" s="51"/>
      <c r="O1222" s="51"/>
      <c r="P1222" s="51"/>
      <c r="R1222" s="38" t="s">
        <v>450</v>
      </c>
      <c r="S1222" s="38" t="str" cm="1">
        <f t="array" ref="S1222">_xlfn.XLOOKUP(R1222,INDEX(Flettilisti,,1),INDEX(Flettilisti,,2),,0)</f>
        <v>Vantar flokkun</v>
      </c>
      <c r="T1222" s="38" t="str">
        <f>IF(ISBLANK(M1222),"",IF(M1222&lt;Gögn!$J$2,Gögn!$K$2,IF(M1222&gt;Gögn!$J$4,Gögn!$K$4,Gögn!$K$3)))</f>
        <v/>
      </c>
      <c r="U1222" s="49" t="str" cm="1">
        <f t="array" aca="1" ref="U1222" ca="1">IF(ISBLANK(A1222),"",IF(S1222="Styrkhæft",_xlfn.XLOOKUP(T1222,Vegalengdir[Texti],INDIRECT("Vegalengdir["&amp;'Upplýsingar um umsækjanda'!$B$10&amp;"]"),0%,0)))</f>
        <v/>
      </c>
      <c r="V1222" s="72" t="str">
        <f t="shared" si="19"/>
        <v/>
      </c>
    </row>
    <row r="1223" spans="1:22" x14ac:dyDescent="0.25">
      <c r="A1223" s="47"/>
      <c r="B1223" s="47"/>
      <c r="C1223" s="47"/>
      <c r="D1223" s="117"/>
      <c r="E1223" s="47"/>
      <c r="F1223" s="37"/>
      <c r="G1223" s="47"/>
      <c r="H1223" s="37"/>
      <c r="I1223" s="37"/>
      <c r="J1223" s="51"/>
      <c r="K1223" s="51"/>
      <c r="L1223" s="51"/>
      <c r="M1223" s="51"/>
      <c r="N1223" s="51"/>
      <c r="O1223" s="51"/>
      <c r="P1223" s="51"/>
      <c r="R1223" s="38" t="s">
        <v>450</v>
      </c>
      <c r="S1223" s="38" t="str" cm="1">
        <f t="array" ref="S1223">_xlfn.XLOOKUP(R1223,INDEX(Flettilisti,,1),INDEX(Flettilisti,,2),,0)</f>
        <v>Vantar flokkun</v>
      </c>
      <c r="T1223" s="38" t="str">
        <f>IF(ISBLANK(M1223),"",IF(M1223&lt;Gögn!$J$2,Gögn!$K$2,IF(M1223&gt;Gögn!$J$4,Gögn!$K$4,Gögn!$K$3)))</f>
        <v/>
      </c>
      <c r="U1223" s="49" t="str" cm="1">
        <f t="array" aca="1" ref="U1223" ca="1">IF(ISBLANK(A1223),"",IF(S1223="Styrkhæft",_xlfn.XLOOKUP(T1223,Vegalengdir[Texti],INDIRECT("Vegalengdir["&amp;'Upplýsingar um umsækjanda'!$B$10&amp;"]"),0%,0)))</f>
        <v/>
      </c>
      <c r="V1223" s="72" t="str">
        <f t="shared" si="19"/>
        <v/>
      </c>
    </row>
    <row r="1224" spans="1:22" x14ac:dyDescent="0.25">
      <c r="A1224" s="47"/>
      <c r="B1224" s="47"/>
      <c r="C1224" s="47"/>
      <c r="D1224" s="117"/>
      <c r="E1224" s="47"/>
      <c r="F1224" s="37"/>
      <c r="G1224" s="47"/>
      <c r="H1224" s="37"/>
      <c r="I1224" s="37"/>
      <c r="J1224" s="51"/>
      <c r="K1224" s="51"/>
      <c r="L1224" s="51"/>
      <c r="M1224" s="51"/>
      <c r="N1224" s="51"/>
      <c r="O1224" s="51"/>
      <c r="P1224" s="51"/>
      <c r="R1224" s="38" t="s">
        <v>450</v>
      </c>
      <c r="S1224" s="38" t="str" cm="1">
        <f t="array" ref="S1224">_xlfn.XLOOKUP(R1224,INDEX(Flettilisti,,1),INDEX(Flettilisti,,2),,0)</f>
        <v>Vantar flokkun</v>
      </c>
      <c r="T1224" s="38" t="str">
        <f>IF(ISBLANK(M1224),"",IF(M1224&lt;Gögn!$J$2,Gögn!$K$2,IF(M1224&gt;Gögn!$J$4,Gögn!$K$4,Gögn!$K$3)))</f>
        <v/>
      </c>
      <c r="U1224" s="49" t="str" cm="1">
        <f t="array" aca="1" ref="U1224" ca="1">IF(ISBLANK(A1224),"",IF(S1224="Styrkhæft",_xlfn.XLOOKUP(T1224,Vegalengdir[Texti],INDIRECT("Vegalengdir["&amp;'Upplýsingar um umsækjanda'!$B$10&amp;"]"),0%,0)))</f>
        <v/>
      </c>
      <c r="V1224" s="72" t="str">
        <f t="shared" si="19"/>
        <v/>
      </c>
    </row>
    <row r="1225" spans="1:22" x14ac:dyDescent="0.25">
      <c r="A1225" s="47"/>
      <c r="B1225" s="47"/>
      <c r="C1225" s="47"/>
      <c r="D1225" s="117"/>
      <c r="E1225" s="47"/>
      <c r="F1225" s="37"/>
      <c r="G1225" s="47"/>
      <c r="H1225" s="37"/>
      <c r="I1225" s="37"/>
      <c r="J1225" s="51"/>
      <c r="K1225" s="51"/>
      <c r="L1225" s="51"/>
      <c r="M1225" s="51"/>
      <c r="N1225" s="51"/>
      <c r="O1225" s="51"/>
      <c r="P1225" s="51"/>
      <c r="R1225" s="38" t="s">
        <v>450</v>
      </c>
      <c r="S1225" s="38" t="str" cm="1">
        <f t="array" ref="S1225">_xlfn.XLOOKUP(R1225,INDEX(Flettilisti,,1),INDEX(Flettilisti,,2),,0)</f>
        <v>Vantar flokkun</v>
      </c>
      <c r="T1225" s="38" t="str">
        <f>IF(ISBLANK(M1225),"",IF(M1225&lt;Gögn!$J$2,Gögn!$K$2,IF(M1225&gt;Gögn!$J$4,Gögn!$K$4,Gögn!$K$3)))</f>
        <v/>
      </c>
      <c r="U1225" s="49" t="str" cm="1">
        <f t="array" aca="1" ref="U1225" ca="1">IF(ISBLANK(A1225),"",IF(S1225="Styrkhæft",_xlfn.XLOOKUP(T1225,Vegalengdir[Texti],INDIRECT("Vegalengdir["&amp;'Upplýsingar um umsækjanda'!$B$10&amp;"]"),0%,0)))</f>
        <v/>
      </c>
      <c r="V1225" s="72" t="str">
        <f t="shared" si="19"/>
        <v/>
      </c>
    </row>
    <row r="1226" spans="1:22" x14ac:dyDescent="0.25">
      <c r="A1226" s="47"/>
      <c r="B1226" s="47"/>
      <c r="C1226" s="47"/>
      <c r="D1226" s="117"/>
      <c r="E1226" s="47"/>
      <c r="F1226" s="37"/>
      <c r="G1226" s="47"/>
      <c r="H1226" s="37"/>
      <c r="I1226" s="37"/>
      <c r="J1226" s="51"/>
      <c r="K1226" s="51"/>
      <c r="L1226" s="51"/>
      <c r="M1226" s="51"/>
      <c r="N1226" s="51"/>
      <c r="O1226" s="51"/>
      <c r="P1226" s="51"/>
      <c r="R1226" s="38" t="s">
        <v>450</v>
      </c>
      <c r="S1226" s="38" t="str" cm="1">
        <f t="array" ref="S1226">_xlfn.XLOOKUP(R1226,INDEX(Flettilisti,,1),INDEX(Flettilisti,,2),,0)</f>
        <v>Vantar flokkun</v>
      </c>
      <c r="T1226" s="38" t="str">
        <f>IF(ISBLANK(M1226),"",IF(M1226&lt;Gögn!$J$2,Gögn!$K$2,IF(M1226&gt;Gögn!$J$4,Gögn!$K$4,Gögn!$K$3)))</f>
        <v/>
      </c>
      <c r="U1226" s="49" t="str" cm="1">
        <f t="array" aca="1" ref="U1226" ca="1">IF(ISBLANK(A1226),"",IF(S1226="Styrkhæft",_xlfn.XLOOKUP(T1226,Vegalengdir[Texti],INDIRECT("Vegalengdir["&amp;'Upplýsingar um umsækjanda'!$B$10&amp;"]"),0%,0)))</f>
        <v/>
      </c>
      <c r="V1226" s="72" t="str">
        <f t="shared" si="19"/>
        <v/>
      </c>
    </row>
    <row r="1227" spans="1:22" x14ac:dyDescent="0.25">
      <c r="A1227" s="47"/>
      <c r="B1227" s="47"/>
      <c r="C1227" s="47"/>
      <c r="D1227" s="117"/>
      <c r="E1227" s="47"/>
      <c r="F1227" s="37"/>
      <c r="G1227" s="47"/>
      <c r="H1227" s="37"/>
      <c r="I1227" s="37"/>
      <c r="J1227" s="51"/>
      <c r="K1227" s="51"/>
      <c r="L1227" s="51"/>
      <c r="M1227" s="51"/>
      <c r="N1227" s="51"/>
      <c r="O1227" s="51"/>
      <c r="P1227" s="51"/>
      <c r="R1227" s="38" t="s">
        <v>450</v>
      </c>
      <c r="S1227" s="38" t="str" cm="1">
        <f t="array" ref="S1227">_xlfn.XLOOKUP(R1227,INDEX(Flettilisti,,1),INDEX(Flettilisti,,2),,0)</f>
        <v>Vantar flokkun</v>
      </c>
      <c r="T1227" s="38" t="str">
        <f>IF(ISBLANK(M1227),"",IF(M1227&lt;Gögn!$J$2,Gögn!$K$2,IF(M1227&gt;Gögn!$J$4,Gögn!$K$4,Gögn!$K$3)))</f>
        <v/>
      </c>
      <c r="U1227" s="49" t="str" cm="1">
        <f t="array" aca="1" ref="U1227" ca="1">IF(ISBLANK(A1227),"",IF(S1227="Styrkhæft",_xlfn.XLOOKUP(T1227,Vegalengdir[Texti],INDIRECT("Vegalengdir["&amp;'Upplýsingar um umsækjanda'!$B$10&amp;"]"),0%,0)))</f>
        <v/>
      </c>
      <c r="V1227" s="72" t="str">
        <f t="shared" si="19"/>
        <v/>
      </c>
    </row>
    <row r="1228" spans="1:22" x14ac:dyDescent="0.25">
      <c r="A1228" s="47"/>
      <c r="B1228" s="47"/>
      <c r="C1228" s="47"/>
      <c r="D1228" s="117"/>
      <c r="E1228" s="47"/>
      <c r="F1228" s="37"/>
      <c r="G1228" s="47"/>
      <c r="H1228" s="37"/>
      <c r="I1228" s="37"/>
      <c r="J1228" s="51"/>
      <c r="K1228" s="51"/>
      <c r="L1228" s="51"/>
      <c r="M1228" s="51"/>
      <c r="N1228" s="51"/>
      <c r="O1228" s="51"/>
      <c r="P1228" s="51"/>
      <c r="R1228" s="38" t="s">
        <v>450</v>
      </c>
      <c r="S1228" s="38" t="str" cm="1">
        <f t="array" ref="S1228">_xlfn.XLOOKUP(R1228,INDEX(Flettilisti,,1),INDEX(Flettilisti,,2),,0)</f>
        <v>Vantar flokkun</v>
      </c>
      <c r="T1228" s="38" t="str">
        <f>IF(ISBLANK(M1228),"",IF(M1228&lt;Gögn!$J$2,Gögn!$K$2,IF(M1228&gt;Gögn!$J$4,Gögn!$K$4,Gögn!$K$3)))</f>
        <v/>
      </c>
      <c r="U1228" s="49" t="str" cm="1">
        <f t="array" aca="1" ref="U1228" ca="1">IF(ISBLANK(A1228),"",IF(S1228="Styrkhæft",_xlfn.XLOOKUP(T1228,Vegalengdir[Texti],INDIRECT("Vegalengdir["&amp;'Upplýsingar um umsækjanda'!$B$10&amp;"]"),0%,0)))</f>
        <v/>
      </c>
      <c r="V1228" s="72" t="str">
        <f t="shared" si="19"/>
        <v/>
      </c>
    </row>
    <row r="1229" spans="1:22" x14ac:dyDescent="0.25">
      <c r="A1229" s="47"/>
      <c r="B1229" s="47"/>
      <c r="C1229" s="47"/>
      <c r="D1229" s="117"/>
      <c r="E1229" s="47"/>
      <c r="F1229" s="37"/>
      <c r="G1229" s="47"/>
      <c r="H1229" s="37"/>
      <c r="I1229" s="37"/>
      <c r="J1229" s="51"/>
      <c r="K1229" s="51"/>
      <c r="L1229" s="51"/>
      <c r="M1229" s="51"/>
      <c r="N1229" s="51"/>
      <c r="O1229" s="51"/>
      <c r="P1229" s="51"/>
      <c r="R1229" s="38" t="s">
        <v>450</v>
      </c>
      <c r="S1229" s="38" t="str" cm="1">
        <f t="array" ref="S1229">_xlfn.XLOOKUP(R1229,INDEX(Flettilisti,,1),INDEX(Flettilisti,,2),,0)</f>
        <v>Vantar flokkun</v>
      </c>
      <c r="T1229" s="38" t="str">
        <f>IF(ISBLANK(M1229),"",IF(M1229&lt;Gögn!$J$2,Gögn!$K$2,IF(M1229&gt;Gögn!$J$4,Gögn!$K$4,Gögn!$K$3)))</f>
        <v/>
      </c>
      <c r="U1229" s="49" t="str" cm="1">
        <f t="array" aca="1" ref="U1229" ca="1">IF(ISBLANK(A1229),"",IF(S1229="Styrkhæft",_xlfn.XLOOKUP(T1229,Vegalengdir[Texti],INDIRECT("Vegalengdir["&amp;'Upplýsingar um umsækjanda'!$B$10&amp;"]"),0%,0)))</f>
        <v/>
      </c>
      <c r="V1229" s="72" t="str">
        <f t="shared" si="19"/>
        <v/>
      </c>
    </row>
    <row r="1230" spans="1:22" x14ac:dyDescent="0.25">
      <c r="A1230" s="47"/>
      <c r="B1230" s="47"/>
      <c r="C1230" s="47"/>
      <c r="D1230" s="117"/>
      <c r="E1230" s="47"/>
      <c r="F1230" s="37"/>
      <c r="G1230" s="47"/>
      <c r="H1230" s="37"/>
      <c r="I1230" s="37"/>
      <c r="J1230" s="51"/>
      <c r="K1230" s="51"/>
      <c r="L1230" s="51"/>
      <c r="M1230" s="51"/>
      <c r="N1230" s="51"/>
      <c r="O1230" s="51"/>
      <c r="P1230" s="51"/>
      <c r="R1230" s="38" t="s">
        <v>450</v>
      </c>
      <c r="S1230" s="38" t="str" cm="1">
        <f t="array" ref="S1230">_xlfn.XLOOKUP(R1230,INDEX(Flettilisti,,1),INDEX(Flettilisti,,2),,0)</f>
        <v>Vantar flokkun</v>
      </c>
      <c r="T1230" s="38" t="str">
        <f>IF(ISBLANK(M1230),"",IF(M1230&lt;Gögn!$J$2,Gögn!$K$2,IF(M1230&gt;Gögn!$J$4,Gögn!$K$4,Gögn!$K$3)))</f>
        <v/>
      </c>
      <c r="U1230" s="49" t="str" cm="1">
        <f t="array" aca="1" ref="U1230" ca="1">IF(ISBLANK(A1230),"",IF(S1230="Styrkhæft",_xlfn.XLOOKUP(T1230,Vegalengdir[Texti],INDIRECT("Vegalengdir["&amp;'Upplýsingar um umsækjanda'!$B$10&amp;"]"),0%,0)))</f>
        <v/>
      </c>
      <c r="V1230" s="72" t="str">
        <f t="shared" si="19"/>
        <v/>
      </c>
    </row>
    <row r="1231" spans="1:22" x14ac:dyDescent="0.25">
      <c r="A1231" s="47"/>
      <c r="B1231" s="47"/>
      <c r="C1231" s="47"/>
      <c r="D1231" s="117"/>
      <c r="E1231" s="47"/>
      <c r="F1231" s="37"/>
      <c r="G1231" s="47"/>
      <c r="H1231" s="37"/>
      <c r="I1231" s="37"/>
      <c r="J1231" s="51"/>
      <c r="K1231" s="51"/>
      <c r="L1231" s="51"/>
      <c r="M1231" s="51"/>
      <c r="N1231" s="51"/>
      <c r="O1231" s="51"/>
      <c r="P1231" s="51"/>
      <c r="R1231" s="38" t="s">
        <v>450</v>
      </c>
      <c r="S1231" s="38" t="str" cm="1">
        <f t="array" ref="S1231">_xlfn.XLOOKUP(R1231,INDEX(Flettilisti,,1),INDEX(Flettilisti,,2),,0)</f>
        <v>Vantar flokkun</v>
      </c>
      <c r="T1231" s="38" t="str">
        <f>IF(ISBLANK(M1231),"",IF(M1231&lt;Gögn!$J$2,Gögn!$K$2,IF(M1231&gt;Gögn!$J$4,Gögn!$K$4,Gögn!$K$3)))</f>
        <v/>
      </c>
      <c r="U1231" s="49" t="str" cm="1">
        <f t="array" aca="1" ref="U1231" ca="1">IF(ISBLANK(A1231),"",IF(S1231="Styrkhæft",_xlfn.XLOOKUP(T1231,Vegalengdir[Texti],INDIRECT("Vegalengdir["&amp;'Upplýsingar um umsækjanda'!$B$10&amp;"]"),0%,0)))</f>
        <v/>
      </c>
      <c r="V1231" s="72" t="str">
        <f t="shared" si="19"/>
        <v/>
      </c>
    </row>
    <row r="1232" spans="1:22" x14ac:dyDescent="0.25">
      <c r="A1232" s="47"/>
      <c r="B1232" s="47"/>
      <c r="C1232" s="47"/>
      <c r="D1232" s="117"/>
      <c r="E1232" s="47"/>
      <c r="F1232" s="37"/>
      <c r="G1232" s="47"/>
      <c r="H1232" s="37"/>
      <c r="I1232" s="37"/>
      <c r="J1232" s="51"/>
      <c r="K1232" s="51"/>
      <c r="L1232" s="51"/>
      <c r="M1232" s="51"/>
      <c r="N1232" s="51"/>
      <c r="O1232" s="51"/>
      <c r="P1232" s="51"/>
      <c r="R1232" s="38" t="s">
        <v>450</v>
      </c>
      <c r="S1232" s="38" t="str" cm="1">
        <f t="array" ref="S1232">_xlfn.XLOOKUP(R1232,INDEX(Flettilisti,,1),INDEX(Flettilisti,,2),,0)</f>
        <v>Vantar flokkun</v>
      </c>
      <c r="T1232" s="38" t="str">
        <f>IF(ISBLANK(M1232),"",IF(M1232&lt;Gögn!$J$2,Gögn!$K$2,IF(M1232&gt;Gögn!$J$4,Gögn!$K$4,Gögn!$K$3)))</f>
        <v/>
      </c>
      <c r="U1232" s="49" t="str" cm="1">
        <f t="array" aca="1" ref="U1232" ca="1">IF(ISBLANK(A1232),"",IF(S1232="Styrkhæft",_xlfn.XLOOKUP(T1232,Vegalengdir[Texti],INDIRECT("Vegalengdir["&amp;'Upplýsingar um umsækjanda'!$B$10&amp;"]"),0%,0)))</f>
        <v/>
      </c>
      <c r="V1232" s="72" t="str">
        <f t="shared" si="19"/>
        <v/>
      </c>
    </row>
    <row r="1233" spans="1:22" x14ac:dyDescent="0.25">
      <c r="A1233" s="47"/>
      <c r="B1233" s="47"/>
      <c r="C1233" s="47"/>
      <c r="D1233" s="117"/>
      <c r="E1233" s="47"/>
      <c r="F1233" s="37"/>
      <c r="G1233" s="47"/>
      <c r="H1233" s="37"/>
      <c r="I1233" s="37"/>
      <c r="J1233" s="51"/>
      <c r="K1233" s="51"/>
      <c r="L1233" s="51"/>
      <c r="M1233" s="51"/>
      <c r="N1233" s="51"/>
      <c r="O1233" s="51"/>
      <c r="P1233" s="51"/>
      <c r="R1233" s="38" t="s">
        <v>450</v>
      </c>
      <c r="S1233" s="38" t="str" cm="1">
        <f t="array" ref="S1233">_xlfn.XLOOKUP(R1233,INDEX(Flettilisti,,1),INDEX(Flettilisti,,2),,0)</f>
        <v>Vantar flokkun</v>
      </c>
      <c r="T1233" s="38" t="str">
        <f>IF(ISBLANK(M1233),"",IF(M1233&lt;Gögn!$J$2,Gögn!$K$2,IF(M1233&gt;Gögn!$J$4,Gögn!$K$4,Gögn!$K$3)))</f>
        <v/>
      </c>
      <c r="U1233" s="49" t="str" cm="1">
        <f t="array" aca="1" ref="U1233" ca="1">IF(ISBLANK(A1233),"",IF(S1233="Styrkhæft",_xlfn.XLOOKUP(T1233,Vegalengdir[Texti],INDIRECT("Vegalengdir["&amp;'Upplýsingar um umsækjanda'!$B$10&amp;"]"),0%,0)))</f>
        <v/>
      </c>
      <c r="V1233" s="72" t="str">
        <f t="shared" si="19"/>
        <v/>
      </c>
    </row>
    <row r="1234" spans="1:22" x14ac:dyDescent="0.25">
      <c r="A1234" s="47"/>
      <c r="B1234" s="47"/>
      <c r="C1234" s="47"/>
      <c r="D1234" s="117"/>
      <c r="E1234" s="47"/>
      <c r="F1234" s="37"/>
      <c r="G1234" s="47"/>
      <c r="H1234" s="37"/>
      <c r="I1234" s="37"/>
      <c r="J1234" s="51"/>
      <c r="K1234" s="51"/>
      <c r="L1234" s="51"/>
      <c r="M1234" s="51"/>
      <c r="N1234" s="51"/>
      <c r="O1234" s="51"/>
      <c r="P1234" s="51"/>
      <c r="R1234" s="38" t="s">
        <v>450</v>
      </c>
      <c r="S1234" s="38" t="str" cm="1">
        <f t="array" ref="S1234">_xlfn.XLOOKUP(R1234,INDEX(Flettilisti,,1),INDEX(Flettilisti,,2),,0)</f>
        <v>Vantar flokkun</v>
      </c>
      <c r="T1234" s="38" t="str">
        <f>IF(ISBLANK(M1234),"",IF(M1234&lt;Gögn!$J$2,Gögn!$K$2,IF(M1234&gt;Gögn!$J$4,Gögn!$K$4,Gögn!$K$3)))</f>
        <v/>
      </c>
      <c r="U1234" s="49" t="str" cm="1">
        <f t="array" aca="1" ref="U1234" ca="1">IF(ISBLANK(A1234),"",IF(S1234="Styrkhæft",_xlfn.XLOOKUP(T1234,Vegalengdir[Texti],INDIRECT("Vegalengdir["&amp;'Upplýsingar um umsækjanda'!$B$10&amp;"]"),0%,0)))</f>
        <v/>
      </c>
      <c r="V1234" s="72" t="str">
        <f t="shared" si="19"/>
        <v/>
      </c>
    </row>
    <row r="1235" spans="1:22" x14ac:dyDescent="0.25">
      <c r="A1235" s="47"/>
      <c r="B1235" s="47"/>
      <c r="C1235" s="47"/>
      <c r="D1235" s="117"/>
      <c r="E1235" s="47"/>
      <c r="F1235" s="37"/>
      <c r="G1235" s="47"/>
      <c r="H1235" s="37"/>
      <c r="I1235" s="37"/>
      <c r="J1235" s="51"/>
      <c r="K1235" s="51"/>
      <c r="L1235" s="51"/>
      <c r="M1235" s="51"/>
      <c r="N1235" s="51"/>
      <c r="O1235" s="51"/>
      <c r="P1235" s="51"/>
      <c r="R1235" s="38" t="s">
        <v>450</v>
      </c>
      <c r="S1235" s="38" t="str" cm="1">
        <f t="array" ref="S1235">_xlfn.XLOOKUP(R1235,INDEX(Flettilisti,,1),INDEX(Flettilisti,,2),,0)</f>
        <v>Vantar flokkun</v>
      </c>
      <c r="T1235" s="38" t="str">
        <f>IF(ISBLANK(M1235),"",IF(M1235&lt;Gögn!$J$2,Gögn!$K$2,IF(M1235&gt;Gögn!$J$4,Gögn!$K$4,Gögn!$K$3)))</f>
        <v/>
      </c>
      <c r="U1235" s="49" t="str" cm="1">
        <f t="array" aca="1" ref="U1235" ca="1">IF(ISBLANK(A1235),"",IF(S1235="Styrkhæft",_xlfn.XLOOKUP(T1235,Vegalengdir[Texti],INDIRECT("Vegalengdir["&amp;'Upplýsingar um umsækjanda'!$B$10&amp;"]"),0%,0)))</f>
        <v/>
      </c>
      <c r="V1235" s="72" t="str">
        <f t="shared" si="19"/>
        <v/>
      </c>
    </row>
    <row r="1236" spans="1:22" x14ac:dyDescent="0.25">
      <c r="A1236" s="47"/>
      <c r="B1236" s="47"/>
      <c r="C1236" s="47"/>
      <c r="D1236" s="117"/>
      <c r="E1236" s="47"/>
      <c r="F1236" s="37"/>
      <c r="G1236" s="47"/>
      <c r="H1236" s="37"/>
      <c r="I1236" s="37"/>
      <c r="J1236" s="51"/>
      <c r="K1236" s="51"/>
      <c r="L1236" s="51"/>
      <c r="M1236" s="51"/>
      <c r="N1236" s="51"/>
      <c r="O1236" s="51"/>
      <c r="P1236" s="51"/>
      <c r="R1236" s="38" t="s">
        <v>450</v>
      </c>
      <c r="S1236" s="38" t="str" cm="1">
        <f t="array" ref="S1236">_xlfn.XLOOKUP(R1236,INDEX(Flettilisti,,1),INDEX(Flettilisti,,2),,0)</f>
        <v>Vantar flokkun</v>
      </c>
      <c r="T1236" s="38" t="str">
        <f>IF(ISBLANK(M1236),"",IF(M1236&lt;Gögn!$J$2,Gögn!$K$2,IF(M1236&gt;Gögn!$J$4,Gögn!$K$4,Gögn!$K$3)))</f>
        <v/>
      </c>
      <c r="U1236" s="49" t="str" cm="1">
        <f t="array" aca="1" ref="U1236" ca="1">IF(ISBLANK(A1236),"",IF(S1236="Styrkhæft",_xlfn.XLOOKUP(T1236,Vegalengdir[Texti],INDIRECT("Vegalengdir["&amp;'Upplýsingar um umsækjanda'!$B$10&amp;"]"),0%,0)))</f>
        <v/>
      </c>
      <c r="V1236" s="72" t="str">
        <f t="shared" si="19"/>
        <v/>
      </c>
    </row>
    <row r="1237" spans="1:22" x14ac:dyDescent="0.25">
      <c r="A1237" s="47"/>
      <c r="B1237" s="47"/>
      <c r="C1237" s="47"/>
      <c r="D1237" s="117"/>
      <c r="E1237" s="47"/>
      <c r="F1237" s="37"/>
      <c r="G1237" s="47"/>
      <c r="H1237" s="37"/>
      <c r="I1237" s="37"/>
      <c r="J1237" s="51"/>
      <c r="K1237" s="51"/>
      <c r="L1237" s="51"/>
      <c r="M1237" s="51"/>
      <c r="N1237" s="51"/>
      <c r="O1237" s="51"/>
      <c r="P1237" s="51"/>
      <c r="R1237" s="38" t="s">
        <v>450</v>
      </c>
      <c r="S1237" s="38" t="str" cm="1">
        <f t="array" ref="S1237">_xlfn.XLOOKUP(R1237,INDEX(Flettilisti,,1),INDEX(Flettilisti,,2),,0)</f>
        <v>Vantar flokkun</v>
      </c>
      <c r="T1237" s="38" t="str">
        <f>IF(ISBLANK(M1237),"",IF(M1237&lt;Gögn!$J$2,Gögn!$K$2,IF(M1237&gt;Gögn!$J$4,Gögn!$K$4,Gögn!$K$3)))</f>
        <v/>
      </c>
      <c r="U1237" s="49" t="str" cm="1">
        <f t="array" aca="1" ref="U1237" ca="1">IF(ISBLANK(A1237),"",IF(S1237="Styrkhæft",_xlfn.XLOOKUP(T1237,Vegalengdir[Texti],INDIRECT("Vegalengdir["&amp;'Upplýsingar um umsækjanda'!$B$10&amp;"]"),0%,0)))</f>
        <v/>
      </c>
      <c r="V1237" s="72" t="str">
        <f t="shared" si="19"/>
        <v/>
      </c>
    </row>
    <row r="1238" spans="1:22" x14ac:dyDescent="0.25">
      <c r="A1238" s="47"/>
      <c r="B1238" s="47"/>
      <c r="C1238" s="47"/>
      <c r="D1238" s="117"/>
      <c r="E1238" s="47"/>
      <c r="F1238" s="37"/>
      <c r="G1238" s="47"/>
      <c r="H1238" s="37"/>
      <c r="I1238" s="37"/>
      <c r="J1238" s="51"/>
      <c r="K1238" s="51"/>
      <c r="L1238" s="51"/>
      <c r="M1238" s="51"/>
      <c r="N1238" s="51"/>
      <c r="O1238" s="51"/>
      <c r="P1238" s="51"/>
      <c r="R1238" s="38" t="s">
        <v>450</v>
      </c>
      <c r="S1238" s="38" t="str" cm="1">
        <f t="array" ref="S1238">_xlfn.XLOOKUP(R1238,INDEX(Flettilisti,,1),INDEX(Flettilisti,,2),,0)</f>
        <v>Vantar flokkun</v>
      </c>
      <c r="T1238" s="38" t="str">
        <f>IF(ISBLANK(M1238),"",IF(M1238&lt;Gögn!$J$2,Gögn!$K$2,IF(M1238&gt;Gögn!$J$4,Gögn!$K$4,Gögn!$K$3)))</f>
        <v/>
      </c>
      <c r="U1238" s="49" t="str" cm="1">
        <f t="array" aca="1" ref="U1238" ca="1">IF(ISBLANK(A1238),"",IF(S1238="Styrkhæft",_xlfn.XLOOKUP(T1238,Vegalengdir[Texti],INDIRECT("Vegalengdir["&amp;'Upplýsingar um umsækjanda'!$B$10&amp;"]"),0%,0)))</f>
        <v/>
      </c>
      <c r="V1238" s="72" t="str">
        <f t="shared" si="19"/>
        <v/>
      </c>
    </row>
    <row r="1239" spans="1:22" x14ac:dyDescent="0.25">
      <c r="A1239" s="47"/>
      <c r="B1239" s="47"/>
      <c r="C1239" s="47"/>
      <c r="D1239" s="117"/>
      <c r="E1239" s="47"/>
      <c r="F1239" s="37"/>
      <c r="G1239" s="47"/>
      <c r="H1239" s="37"/>
      <c r="I1239" s="37"/>
      <c r="J1239" s="51"/>
      <c r="K1239" s="51"/>
      <c r="L1239" s="51"/>
      <c r="M1239" s="51"/>
      <c r="N1239" s="51"/>
      <c r="O1239" s="51"/>
      <c r="P1239" s="51"/>
      <c r="R1239" s="38" t="s">
        <v>450</v>
      </c>
      <c r="S1239" s="38" t="str" cm="1">
        <f t="array" ref="S1239">_xlfn.XLOOKUP(R1239,INDEX(Flettilisti,,1),INDEX(Flettilisti,,2),,0)</f>
        <v>Vantar flokkun</v>
      </c>
      <c r="T1239" s="38" t="str">
        <f>IF(ISBLANK(M1239),"",IF(M1239&lt;Gögn!$J$2,Gögn!$K$2,IF(M1239&gt;Gögn!$J$4,Gögn!$K$4,Gögn!$K$3)))</f>
        <v/>
      </c>
      <c r="U1239" s="49" t="str" cm="1">
        <f t="array" aca="1" ref="U1239" ca="1">IF(ISBLANK(A1239),"",IF(S1239="Styrkhæft",_xlfn.XLOOKUP(T1239,Vegalengdir[Texti],INDIRECT("Vegalengdir["&amp;'Upplýsingar um umsækjanda'!$B$10&amp;"]"),0%,0)))</f>
        <v/>
      </c>
      <c r="V1239" s="72" t="str">
        <f t="shared" si="19"/>
        <v/>
      </c>
    </row>
    <row r="1240" spans="1:22" x14ac:dyDescent="0.25">
      <c r="A1240" s="47"/>
      <c r="B1240" s="47"/>
      <c r="C1240" s="47"/>
      <c r="D1240" s="117"/>
      <c r="E1240" s="47"/>
      <c r="F1240" s="37"/>
      <c r="G1240" s="47"/>
      <c r="H1240" s="37"/>
      <c r="I1240" s="37"/>
      <c r="J1240" s="51"/>
      <c r="K1240" s="51"/>
      <c r="L1240" s="51"/>
      <c r="M1240" s="51"/>
      <c r="N1240" s="51"/>
      <c r="O1240" s="51"/>
      <c r="P1240" s="51"/>
      <c r="R1240" s="38" t="s">
        <v>450</v>
      </c>
      <c r="S1240" s="38" t="str" cm="1">
        <f t="array" ref="S1240">_xlfn.XLOOKUP(R1240,INDEX(Flettilisti,,1),INDEX(Flettilisti,,2),,0)</f>
        <v>Vantar flokkun</v>
      </c>
      <c r="T1240" s="38" t="str">
        <f>IF(ISBLANK(M1240),"",IF(M1240&lt;Gögn!$J$2,Gögn!$K$2,IF(M1240&gt;Gögn!$J$4,Gögn!$K$4,Gögn!$K$3)))</f>
        <v/>
      </c>
      <c r="U1240" s="49" t="str" cm="1">
        <f t="array" aca="1" ref="U1240" ca="1">IF(ISBLANK(A1240),"",IF(S1240="Styrkhæft",_xlfn.XLOOKUP(T1240,Vegalengdir[Texti],INDIRECT("Vegalengdir["&amp;'Upplýsingar um umsækjanda'!$B$10&amp;"]"),0%,0)))</f>
        <v/>
      </c>
      <c r="V1240" s="72" t="str">
        <f t="shared" si="19"/>
        <v/>
      </c>
    </row>
    <row r="1241" spans="1:22" x14ac:dyDescent="0.25">
      <c r="A1241" s="47"/>
      <c r="B1241" s="47"/>
      <c r="C1241" s="47"/>
      <c r="D1241" s="117"/>
      <c r="E1241" s="47"/>
      <c r="F1241" s="37"/>
      <c r="G1241" s="47"/>
      <c r="H1241" s="37"/>
      <c r="I1241" s="37"/>
      <c r="J1241" s="51"/>
      <c r="K1241" s="51"/>
      <c r="L1241" s="51"/>
      <c r="M1241" s="51"/>
      <c r="N1241" s="51"/>
      <c r="O1241" s="51"/>
      <c r="P1241" s="51"/>
      <c r="R1241" s="38" t="s">
        <v>450</v>
      </c>
      <c r="S1241" s="38" t="str" cm="1">
        <f t="array" ref="S1241">_xlfn.XLOOKUP(R1241,INDEX(Flettilisti,,1),INDEX(Flettilisti,,2),,0)</f>
        <v>Vantar flokkun</v>
      </c>
      <c r="T1241" s="38" t="str">
        <f>IF(ISBLANK(M1241),"",IF(M1241&lt;Gögn!$J$2,Gögn!$K$2,IF(M1241&gt;Gögn!$J$4,Gögn!$K$4,Gögn!$K$3)))</f>
        <v/>
      </c>
      <c r="U1241" s="49" t="str" cm="1">
        <f t="array" aca="1" ref="U1241" ca="1">IF(ISBLANK(A1241),"",IF(S1241="Styrkhæft",_xlfn.XLOOKUP(T1241,Vegalengdir[Texti],INDIRECT("Vegalengdir["&amp;'Upplýsingar um umsækjanda'!$B$10&amp;"]"),0%,0)))</f>
        <v/>
      </c>
      <c r="V1241" s="72" t="str">
        <f t="shared" si="19"/>
        <v/>
      </c>
    </row>
    <row r="1242" spans="1:22" x14ac:dyDescent="0.25">
      <c r="A1242" s="47"/>
      <c r="B1242" s="47"/>
      <c r="C1242" s="47"/>
      <c r="D1242" s="117"/>
      <c r="E1242" s="47"/>
      <c r="F1242" s="37"/>
      <c r="G1242" s="47"/>
      <c r="H1242" s="37"/>
      <c r="I1242" s="37"/>
      <c r="J1242" s="51"/>
      <c r="K1242" s="51"/>
      <c r="L1242" s="51"/>
      <c r="M1242" s="51"/>
      <c r="N1242" s="51"/>
      <c r="O1242" s="51"/>
      <c r="P1242" s="51"/>
      <c r="R1242" s="38" t="s">
        <v>450</v>
      </c>
      <c r="S1242" s="38" t="str" cm="1">
        <f t="array" ref="S1242">_xlfn.XLOOKUP(R1242,INDEX(Flettilisti,,1),INDEX(Flettilisti,,2),,0)</f>
        <v>Vantar flokkun</v>
      </c>
      <c r="T1242" s="38" t="str">
        <f>IF(ISBLANK(M1242),"",IF(M1242&lt;Gögn!$J$2,Gögn!$K$2,IF(M1242&gt;Gögn!$J$4,Gögn!$K$4,Gögn!$K$3)))</f>
        <v/>
      </c>
      <c r="U1242" s="49" t="str" cm="1">
        <f t="array" aca="1" ref="U1242" ca="1">IF(ISBLANK(A1242),"",IF(S1242="Styrkhæft",_xlfn.XLOOKUP(T1242,Vegalengdir[Texti],INDIRECT("Vegalengdir["&amp;'Upplýsingar um umsækjanda'!$B$10&amp;"]"),0%,0)))</f>
        <v/>
      </c>
      <c r="V1242" s="72" t="str">
        <f t="shared" si="19"/>
        <v/>
      </c>
    </row>
    <row r="1243" spans="1:22" x14ac:dyDescent="0.25">
      <c r="A1243" s="47"/>
      <c r="B1243" s="47"/>
      <c r="C1243" s="47"/>
      <c r="D1243" s="117"/>
      <c r="E1243" s="47"/>
      <c r="F1243" s="37"/>
      <c r="G1243" s="47"/>
      <c r="H1243" s="37"/>
      <c r="I1243" s="37"/>
      <c r="J1243" s="51"/>
      <c r="K1243" s="51"/>
      <c r="L1243" s="51"/>
      <c r="M1243" s="51"/>
      <c r="N1243" s="51"/>
      <c r="O1243" s="51"/>
      <c r="P1243" s="51"/>
      <c r="R1243" s="38" t="s">
        <v>450</v>
      </c>
      <c r="S1243" s="38" t="str" cm="1">
        <f t="array" ref="S1243">_xlfn.XLOOKUP(R1243,INDEX(Flettilisti,,1),INDEX(Flettilisti,,2),,0)</f>
        <v>Vantar flokkun</v>
      </c>
      <c r="T1243" s="38" t="str">
        <f>IF(ISBLANK(M1243),"",IF(M1243&lt;Gögn!$J$2,Gögn!$K$2,IF(M1243&gt;Gögn!$J$4,Gögn!$K$4,Gögn!$K$3)))</f>
        <v/>
      </c>
      <c r="U1243" s="49" t="str" cm="1">
        <f t="array" aca="1" ref="U1243" ca="1">IF(ISBLANK(A1243),"",IF(S1243="Styrkhæft",_xlfn.XLOOKUP(T1243,Vegalengdir[Texti],INDIRECT("Vegalengdir["&amp;'Upplýsingar um umsækjanda'!$B$10&amp;"]"),0%,0)))</f>
        <v/>
      </c>
      <c r="V1243" s="72" t="str">
        <f t="shared" si="19"/>
        <v/>
      </c>
    </row>
    <row r="1244" spans="1:22" x14ac:dyDescent="0.25">
      <c r="A1244" s="47"/>
      <c r="B1244" s="47"/>
      <c r="C1244" s="47"/>
      <c r="D1244" s="117"/>
      <c r="E1244" s="47"/>
      <c r="F1244" s="37"/>
      <c r="G1244" s="47"/>
      <c r="H1244" s="37"/>
      <c r="I1244" s="37"/>
      <c r="J1244" s="51"/>
      <c r="K1244" s="51"/>
      <c r="L1244" s="51"/>
      <c r="M1244" s="51"/>
      <c r="N1244" s="51"/>
      <c r="O1244" s="51"/>
      <c r="P1244" s="51"/>
      <c r="R1244" s="38" t="s">
        <v>450</v>
      </c>
      <c r="S1244" s="38" t="str" cm="1">
        <f t="array" ref="S1244">_xlfn.XLOOKUP(R1244,INDEX(Flettilisti,,1),INDEX(Flettilisti,,2),,0)</f>
        <v>Vantar flokkun</v>
      </c>
      <c r="T1244" s="38" t="str">
        <f>IF(ISBLANK(M1244),"",IF(M1244&lt;Gögn!$J$2,Gögn!$K$2,IF(M1244&gt;Gögn!$J$4,Gögn!$K$4,Gögn!$K$3)))</f>
        <v/>
      </c>
      <c r="U1244" s="49" t="str" cm="1">
        <f t="array" aca="1" ref="U1244" ca="1">IF(ISBLANK(A1244),"",IF(S1244="Styrkhæft",_xlfn.XLOOKUP(T1244,Vegalengdir[Texti],INDIRECT("Vegalengdir["&amp;'Upplýsingar um umsækjanda'!$B$10&amp;"]"),0%,0)))</f>
        <v/>
      </c>
      <c r="V1244" s="72" t="str">
        <f t="shared" si="19"/>
        <v/>
      </c>
    </row>
    <row r="1245" spans="1:22" x14ac:dyDescent="0.25">
      <c r="A1245" s="47"/>
      <c r="B1245" s="47"/>
      <c r="C1245" s="47"/>
      <c r="D1245" s="117"/>
      <c r="E1245" s="47"/>
      <c r="F1245" s="37"/>
      <c r="G1245" s="47"/>
      <c r="H1245" s="37"/>
      <c r="I1245" s="37"/>
      <c r="J1245" s="51"/>
      <c r="K1245" s="51"/>
      <c r="L1245" s="51"/>
      <c r="M1245" s="51"/>
      <c r="N1245" s="51"/>
      <c r="O1245" s="51"/>
      <c r="P1245" s="51"/>
      <c r="R1245" s="38" t="s">
        <v>450</v>
      </c>
      <c r="S1245" s="38" t="str" cm="1">
        <f t="array" ref="S1245">_xlfn.XLOOKUP(R1245,INDEX(Flettilisti,,1),INDEX(Flettilisti,,2),,0)</f>
        <v>Vantar flokkun</v>
      </c>
      <c r="T1245" s="38" t="str">
        <f>IF(ISBLANK(M1245),"",IF(M1245&lt;Gögn!$J$2,Gögn!$K$2,IF(M1245&gt;Gögn!$J$4,Gögn!$K$4,Gögn!$K$3)))</f>
        <v/>
      </c>
      <c r="U1245" s="49" t="str" cm="1">
        <f t="array" aca="1" ref="U1245" ca="1">IF(ISBLANK(A1245),"",IF(S1245="Styrkhæft",_xlfn.XLOOKUP(T1245,Vegalengdir[Texti],INDIRECT("Vegalengdir["&amp;'Upplýsingar um umsækjanda'!$B$10&amp;"]"),0%,0)))</f>
        <v/>
      </c>
      <c r="V1245" s="72" t="str">
        <f t="shared" si="19"/>
        <v/>
      </c>
    </row>
    <row r="1246" spans="1:22" x14ac:dyDescent="0.25">
      <c r="A1246" s="47"/>
      <c r="B1246" s="47"/>
      <c r="C1246" s="47"/>
      <c r="D1246" s="117"/>
      <c r="E1246" s="47"/>
      <c r="F1246" s="37"/>
      <c r="G1246" s="47"/>
      <c r="H1246" s="37"/>
      <c r="I1246" s="37"/>
      <c r="J1246" s="51"/>
      <c r="K1246" s="51"/>
      <c r="L1246" s="51"/>
      <c r="M1246" s="51"/>
      <c r="N1246" s="51"/>
      <c r="O1246" s="51"/>
      <c r="P1246" s="51"/>
      <c r="R1246" s="38" t="s">
        <v>450</v>
      </c>
      <c r="S1246" s="38" t="str" cm="1">
        <f t="array" ref="S1246">_xlfn.XLOOKUP(R1246,INDEX(Flettilisti,,1),INDEX(Flettilisti,,2),,0)</f>
        <v>Vantar flokkun</v>
      </c>
      <c r="T1246" s="38" t="str">
        <f>IF(ISBLANK(M1246),"",IF(M1246&lt;Gögn!$J$2,Gögn!$K$2,IF(M1246&gt;Gögn!$J$4,Gögn!$K$4,Gögn!$K$3)))</f>
        <v/>
      </c>
      <c r="U1246" s="49" t="str" cm="1">
        <f t="array" aca="1" ref="U1246" ca="1">IF(ISBLANK(A1246),"",IF(S1246="Styrkhæft",_xlfn.XLOOKUP(T1246,Vegalengdir[Texti],INDIRECT("Vegalengdir["&amp;'Upplýsingar um umsækjanda'!$B$10&amp;"]"),0%,0)))</f>
        <v/>
      </c>
      <c r="V1246" s="72" t="str">
        <f t="shared" si="19"/>
        <v/>
      </c>
    </row>
    <row r="1247" spans="1:22" x14ac:dyDescent="0.25">
      <c r="A1247" s="47"/>
      <c r="B1247" s="47"/>
      <c r="C1247" s="47"/>
      <c r="D1247" s="117"/>
      <c r="E1247" s="47"/>
      <c r="F1247" s="37"/>
      <c r="G1247" s="47"/>
      <c r="H1247" s="37"/>
      <c r="I1247" s="37"/>
      <c r="J1247" s="51"/>
      <c r="K1247" s="51"/>
      <c r="L1247" s="51"/>
      <c r="M1247" s="51"/>
      <c r="N1247" s="51"/>
      <c r="O1247" s="51"/>
      <c r="P1247" s="51"/>
      <c r="R1247" s="38" t="s">
        <v>450</v>
      </c>
      <c r="S1247" s="38" t="str" cm="1">
        <f t="array" ref="S1247">_xlfn.XLOOKUP(R1247,INDEX(Flettilisti,,1),INDEX(Flettilisti,,2),,0)</f>
        <v>Vantar flokkun</v>
      </c>
      <c r="T1247" s="38" t="str">
        <f>IF(ISBLANK(M1247),"",IF(M1247&lt;Gögn!$J$2,Gögn!$K$2,IF(M1247&gt;Gögn!$J$4,Gögn!$K$4,Gögn!$K$3)))</f>
        <v/>
      </c>
      <c r="U1247" s="49" t="str" cm="1">
        <f t="array" aca="1" ref="U1247" ca="1">IF(ISBLANK(A1247),"",IF(S1247="Styrkhæft",_xlfn.XLOOKUP(T1247,Vegalengdir[Texti],INDIRECT("Vegalengdir["&amp;'Upplýsingar um umsækjanda'!$B$10&amp;"]"),0%,0)))</f>
        <v/>
      </c>
      <c r="V1247" s="72" t="str">
        <f t="shared" si="19"/>
        <v/>
      </c>
    </row>
    <row r="1248" spans="1:22" x14ac:dyDescent="0.25">
      <c r="A1248" s="47"/>
      <c r="B1248" s="47"/>
      <c r="C1248" s="47"/>
      <c r="D1248" s="117"/>
      <c r="E1248" s="47"/>
      <c r="F1248" s="37"/>
      <c r="G1248" s="47"/>
      <c r="H1248" s="37"/>
      <c r="I1248" s="37"/>
      <c r="J1248" s="51"/>
      <c r="K1248" s="51"/>
      <c r="L1248" s="51"/>
      <c r="M1248" s="51"/>
      <c r="N1248" s="51"/>
      <c r="O1248" s="51"/>
      <c r="P1248" s="51"/>
      <c r="R1248" s="38" t="s">
        <v>450</v>
      </c>
      <c r="S1248" s="38" t="str" cm="1">
        <f t="array" ref="S1248">_xlfn.XLOOKUP(R1248,INDEX(Flettilisti,,1),INDEX(Flettilisti,,2),,0)</f>
        <v>Vantar flokkun</v>
      </c>
      <c r="T1248" s="38" t="str">
        <f>IF(ISBLANK(M1248),"",IF(M1248&lt;Gögn!$J$2,Gögn!$K$2,IF(M1248&gt;Gögn!$J$4,Gögn!$K$4,Gögn!$K$3)))</f>
        <v/>
      </c>
      <c r="U1248" s="49" t="str" cm="1">
        <f t="array" aca="1" ref="U1248" ca="1">IF(ISBLANK(A1248),"",IF(S1248="Styrkhæft",_xlfn.XLOOKUP(T1248,Vegalengdir[Texti],INDIRECT("Vegalengdir["&amp;'Upplýsingar um umsækjanda'!$B$10&amp;"]"),0%,0)))</f>
        <v/>
      </c>
      <c r="V1248" s="72" t="str">
        <f t="shared" si="19"/>
        <v/>
      </c>
    </row>
    <row r="1249" spans="1:22" x14ac:dyDescent="0.25">
      <c r="A1249" s="47"/>
      <c r="B1249" s="47"/>
      <c r="C1249" s="47"/>
      <c r="D1249" s="117"/>
      <c r="E1249" s="47"/>
      <c r="F1249" s="37"/>
      <c r="G1249" s="47"/>
      <c r="H1249" s="37"/>
      <c r="I1249" s="37"/>
      <c r="J1249" s="51"/>
      <c r="K1249" s="51"/>
      <c r="L1249" s="51"/>
      <c r="M1249" s="51"/>
      <c r="N1249" s="51"/>
      <c r="O1249" s="51"/>
      <c r="P1249" s="51"/>
      <c r="R1249" s="38" t="s">
        <v>450</v>
      </c>
      <c r="S1249" s="38" t="str" cm="1">
        <f t="array" ref="S1249">_xlfn.XLOOKUP(R1249,INDEX(Flettilisti,,1),INDEX(Flettilisti,,2),,0)</f>
        <v>Vantar flokkun</v>
      </c>
      <c r="T1249" s="38" t="str">
        <f>IF(ISBLANK(M1249),"",IF(M1249&lt;Gögn!$J$2,Gögn!$K$2,IF(M1249&gt;Gögn!$J$4,Gögn!$K$4,Gögn!$K$3)))</f>
        <v/>
      </c>
      <c r="U1249" s="49" t="str" cm="1">
        <f t="array" aca="1" ref="U1249" ca="1">IF(ISBLANK(A1249),"",IF(S1249="Styrkhæft",_xlfn.XLOOKUP(T1249,Vegalengdir[Texti],INDIRECT("Vegalengdir["&amp;'Upplýsingar um umsækjanda'!$B$10&amp;"]"),0%,0)))</f>
        <v/>
      </c>
      <c r="V1249" s="72" t="str">
        <f t="shared" si="19"/>
        <v/>
      </c>
    </row>
    <row r="1250" spans="1:22" x14ac:dyDescent="0.25">
      <c r="A1250" s="47"/>
      <c r="B1250" s="47"/>
      <c r="C1250" s="47"/>
      <c r="D1250" s="117"/>
      <c r="E1250" s="47"/>
      <c r="F1250" s="37"/>
      <c r="G1250" s="47"/>
      <c r="H1250" s="37"/>
      <c r="I1250" s="37"/>
      <c r="J1250" s="51"/>
      <c r="K1250" s="51"/>
      <c r="L1250" s="51"/>
      <c r="M1250" s="51"/>
      <c r="N1250" s="51"/>
      <c r="O1250" s="51"/>
      <c r="P1250" s="51"/>
      <c r="R1250" s="38" t="s">
        <v>450</v>
      </c>
      <c r="S1250" s="38" t="str" cm="1">
        <f t="array" ref="S1250">_xlfn.XLOOKUP(R1250,INDEX(Flettilisti,,1),INDEX(Flettilisti,,2),,0)</f>
        <v>Vantar flokkun</v>
      </c>
      <c r="T1250" s="38" t="str">
        <f>IF(ISBLANK(M1250),"",IF(M1250&lt;Gögn!$J$2,Gögn!$K$2,IF(M1250&gt;Gögn!$J$4,Gögn!$K$4,Gögn!$K$3)))</f>
        <v/>
      </c>
      <c r="U1250" s="49" t="str" cm="1">
        <f t="array" aca="1" ref="U1250" ca="1">IF(ISBLANK(A1250),"",IF(S1250="Styrkhæft",_xlfn.XLOOKUP(T1250,Vegalengdir[Texti],INDIRECT("Vegalengdir["&amp;'Upplýsingar um umsækjanda'!$B$10&amp;"]"),0%,0)))</f>
        <v/>
      </c>
      <c r="V1250" s="72" t="str">
        <f t="shared" si="19"/>
        <v/>
      </c>
    </row>
    <row r="1251" spans="1:22" x14ac:dyDescent="0.25">
      <c r="A1251" s="47"/>
      <c r="B1251" s="47"/>
      <c r="C1251" s="47"/>
      <c r="D1251" s="117"/>
      <c r="E1251" s="47"/>
      <c r="F1251" s="37"/>
      <c r="G1251" s="47"/>
      <c r="H1251" s="37"/>
      <c r="I1251" s="37"/>
      <c r="J1251" s="51"/>
      <c r="K1251" s="51"/>
      <c r="L1251" s="51"/>
      <c r="M1251" s="51"/>
      <c r="N1251" s="51"/>
      <c r="O1251" s="51"/>
      <c r="P1251" s="51"/>
      <c r="R1251" s="38" t="s">
        <v>450</v>
      </c>
      <c r="S1251" s="38" t="str" cm="1">
        <f t="array" ref="S1251">_xlfn.XLOOKUP(R1251,INDEX(Flettilisti,,1),INDEX(Flettilisti,,2),,0)</f>
        <v>Vantar flokkun</v>
      </c>
      <c r="T1251" s="38" t="str">
        <f>IF(ISBLANK(M1251),"",IF(M1251&lt;Gögn!$J$2,Gögn!$K$2,IF(M1251&gt;Gögn!$J$4,Gögn!$K$4,Gögn!$K$3)))</f>
        <v/>
      </c>
      <c r="U1251" s="49" t="str" cm="1">
        <f t="array" aca="1" ref="U1251" ca="1">IF(ISBLANK(A1251),"",IF(S1251="Styrkhæft",_xlfn.XLOOKUP(T1251,Vegalengdir[Texti],INDIRECT("Vegalengdir["&amp;'Upplýsingar um umsækjanda'!$B$10&amp;"]"),0%,0)))</f>
        <v/>
      </c>
      <c r="V1251" s="72" t="str">
        <f t="shared" si="19"/>
        <v/>
      </c>
    </row>
    <row r="1252" spans="1:22" x14ac:dyDescent="0.25">
      <c r="A1252" s="47"/>
      <c r="B1252" s="47"/>
      <c r="C1252" s="47"/>
      <c r="D1252" s="117"/>
      <c r="E1252" s="47"/>
      <c r="F1252" s="37"/>
      <c r="G1252" s="47"/>
      <c r="H1252" s="37"/>
      <c r="I1252" s="37"/>
      <c r="J1252" s="51"/>
      <c r="K1252" s="51"/>
      <c r="L1252" s="51"/>
      <c r="M1252" s="51"/>
      <c r="N1252" s="51"/>
      <c r="O1252" s="51"/>
      <c r="P1252" s="51"/>
      <c r="R1252" s="38" t="s">
        <v>450</v>
      </c>
      <c r="S1252" s="38" t="str" cm="1">
        <f t="array" ref="S1252">_xlfn.XLOOKUP(R1252,INDEX(Flettilisti,,1),INDEX(Flettilisti,,2),,0)</f>
        <v>Vantar flokkun</v>
      </c>
      <c r="T1252" s="38" t="str">
        <f>IF(ISBLANK(M1252),"",IF(M1252&lt;Gögn!$J$2,Gögn!$K$2,IF(M1252&gt;Gögn!$J$4,Gögn!$K$4,Gögn!$K$3)))</f>
        <v/>
      </c>
      <c r="U1252" s="49" t="str" cm="1">
        <f t="array" aca="1" ref="U1252" ca="1">IF(ISBLANK(A1252),"",IF(S1252="Styrkhæft",_xlfn.XLOOKUP(T1252,Vegalengdir[Texti],INDIRECT("Vegalengdir["&amp;'Upplýsingar um umsækjanda'!$B$10&amp;"]"),0%,0)))</f>
        <v/>
      </c>
      <c r="V1252" s="72" t="str">
        <f t="shared" si="19"/>
        <v/>
      </c>
    </row>
    <row r="1253" spans="1:22" x14ac:dyDescent="0.25">
      <c r="A1253" s="47"/>
      <c r="B1253" s="47"/>
      <c r="C1253" s="47"/>
      <c r="D1253" s="117"/>
      <c r="E1253" s="47"/>
      <c r="F1253" s="37"/>
      <c r="G1253" s="47"/>
      <c r="H1253" s="37"/>
      <c r="I1253" s="37"/>
      <c r="J1253" s="51"/>
      <c r="K1253" s="51"/>
      <c r="L1253" s="51"/>
      <c r="M1253" s="51"/>
      <c r="N1253" s="51"/>
      <c r="O1253" s="51"/>
      <c r="P1253" s="51"/>
      <c r="R1253" s="38" t="s">
        <v>450</v>
      </c>
      <c r="S1253" s="38" t="str" cm="1">
        <f t="array" ref="S1253">_xlfn.XLOOKUP(R1253,INDEX(Flettilisti,,1),INDEX(Flettilisti,,2),,0)</f>
        <v>Vantar flokkun</v>
      </c>
      <c r="T1253" s="38" t="str">
        <f>IF(ISBLANK(M1253),"",IF(M1253&lt;Gögn!$J$2,Gögn!$K$2,IF(M1253&gt;Gögn!$J$4,Gögn!$K$4,Gögn!$K$3)))</f>
        <v/>
      </c>
      <c r="U1253" s="49" t="str" cm="1">
        <f t="array" aca="1" ref="U1253" ca="1">IF(ISBLANK(A1253),"",IF(S1253="Styrkhæft",_xlfn.XLOOKUP(T1253,Vegalengdir[Texti],INDIRECT("Vegalengdir["&amp;'Upplýsingar um umsækjanda'!$B$10&amp;"]"),0%,0)))</f>
        <v/>
      </c>
      <c r="V1253" s="72" t="str">
        <f t="shared" si="19"/>
        <v/>
      </c>
    </row>
    <row r="1254" spans="1:22" x14ac:dyDescent="0.25">
      <c r="A1254" s="47"/>
      <c r="B1254" s="47"/>
      <c r="C1254" s="47"/>
      <c r="D1254" s="117"/>
      <c r="E1254" s="47"/>
      <c r="F1254" s="37"/>
      <c r="G1254" s="47"/>
      <c r="H1254" s="37"/>
      <c r="I1254" s="37"/>
      <c r="J1254" s="51"/>
      <c r="K1254" s="51"/>
      <c r="L1254" s="51"/>
      <c r="M1254" s="51"/>
      <c r="N1254" s="51"/>
      <c r="O1254" s="51"/>
      <c r="P1254" s="51"/>
      <c r="R1254" s="38" t="s">
        <v>450</v>
      </c>
      <c r="S1254" s="38" t="str" cm="1">
        <f t="array" ref="S1254">_xlfn.XLOOKUP(R1254,INDEX(Flettilisti,,1),INDEX(Flettilisti,,2),,0)</f>
        <v>Vantar flokkun</v>
      </c>
      <c r="T1254" s="38" t="str">
        <f>IF(ISBLANK(M1254),"",IF(M1254&lt;Gögn!$J$2,Gögn!$K$2,IF(M1254&gt;Gögn!$J$4,Gögn!$K$4,Gögn!$K$3)))</f>
        <v/>
      </c>
      <c r="U1254" s="49" t="str" cm="1">
        <f t="array" aca="1" ref="U1254" ca="1">IF(ISBLANK(A1254),"",IF(S1254="Styrkhæft",_xlfn.XLOOKUP(T1254,Vegalengdir[Texti],INDIRECT("Vegalengdir["&amp;'Upplýsingar um umsækjanda'!$B$10&amp;"]"),0%,0)))</f>
        <v/>
      </c>
      <c r="V1254" s="72" t="str">
        <f t="shared" si="19"/>
        <v/>
      </c>
    </row>
    <row r="1255" spans="1:22" x14ac:dyDescent="0.25">
      <c r="A1255" s="47"/>
      <c r="B1255" s="47"/>
      <c r="C1255" s="47"/>
      <c r="D1255" s="117"/>
      <c r="E1255" s="47"/>
      <c r="F1255" s="37"/>
      <c r="G1255" s="47"/>
      <c r="H1255" s="37"/>
      <c r="I1255" s="37"/>
      <c r="J1255" s="51"/>
      <c r="K1255" s="51"/>
      <c r="L1255" s="51"/>
      <c r="M1255" s="51"/>
      <c r="N1255" s="51"/>
      <c r="O1255" s="51"/>
      <c r="P1255" s="51"/>
      <c r="R1255" s="38" t="s">
        <v>450</v>
      </c>
      <c r="S1255" s="38" t="str" cm="1">
        <f t="array" ref="S1255">_xlfn.XLOOKUP(R1255,INDEX(Flettilisti,,1),INDEX(Flettilisti,,2),,0)</f>
        <v>Vantar flokkun</v>
      </c>
      <c r="T1255" s="38" t="str">
        <f>IF(ISBLANK(M1255),"",IF(M1255&lt;Gögn!$J$2,Gögn!$K$2,IF(M1255&gt;Gögn!$J$4,Gögn!$K$4,Gögn!$K$3)))</f>
        <v/>
      </c>
      <c r="U1255" s="49" t="str" cm="1">
        <f t="array" aca="1" ref="U1255" ca="1">IF(ISBLANK(A1255),"",IF(S1255="Styrkhæft",_xlfn.XLOOKUP(T1255,Vegalengdir[Texti],INDIRECT("Vegalengdir["&amp;'Upplýsingar um umsækjanda'!$B$10&amp;"]"),0%,0)))</f>
        <v/>
      </c>
      <c r="V1255" s="72" t="str">
        <f t="shared" si="19"/>
        <v/>
      </c>
    </row>
    <row r="1256" spans="1:22" x14ac:dyDescent="0.25">
      <c r="A1256" s="47"/>
      <c r="B1256" s="47"/>
      <c r="C1256" s="47"/>
      <c r="D1256" s="117"/>
      <c r="E1256" s="47"/>
      <c r="F1256" s="37"/>
      <c r="G1256" s="47"/>
      <c r="H1256" s="37"/>
      <c r="I1256" s="37"/>
      <c r="J1256" s="51"/>
      <c r="K1256" s="51"/>
      <c r="L1256" s="51"/>
      <c r="M1256" s="51"/>
      <c r="N1256" s="51"/>
      <c r="O1256" s="51"/>
      <c r="P1256" s="51"/>
      <c r="R1256" s="38" t="s">
        <v>450</v>
      </c>
      <c r="S1256" s="38" t="str" cm="1">
        <f t="array" ref="S1256">_xlfn.XLOOKUP(R1256,INDEX(Flettilisti,,1),INDEX(Flettilisti,,2),,0)</f>
        <v>Vantar flokkun</v>
      </c>
      <c r="T1256" s="38" t="str">
        <f>IF(ISBLANK(M1256),"",IF(M1256&lt;Gögn!$J$2,Gögn!$K$2,IF(M1256&gt;Gögn!$J$4,Gögn!$K$4,Gögn!$K$3)))</f>
        <v/>
      </c>
      <c r="U1256" s="49" t="str" cm="1">
        <f t="array" aca="1" ref="U1256" ca="1">IF(ISBLANK(A1256),"",IF(S1256="Styrkhæft",_xlfn.XLOOKUP(T1256,Vegalengdir[Texti],INDIRECT("Vegalengdir["&amp;'Upplýsingar um umsækjanda'!$B$10&amp;"]"),0%,0)))</f>
        <v/>
      </c>
      <c r="V1256" s="72" t="str">
        <f t="shared" si="19"/>
        <v/>
      </c>
    </row>
    <row r="1257" spans="1:22" x14ac:dyDescent="0.25">
      <c r="A1257" s="47"/>
      <c r="B1257" s="47"/>
      <c r="C1257" s="47"/>
      <c r="D1257" s="117"/>
      <c r="E1257" s="47"/>
      <c r="F1257" s="37"/>
      <c r="G1257" s="47"/>
      <c r="H1257" s="37"/>
      <c r="I1257" s="37"/>
      <c r="J1257" s="51"/>
      <c r="K1257" s="51"/>
      <c r="L1257" s="51"/>
      <c r="M1257" s="51"/>
      <c r="N1257" s="51"/>
      <c r="O1257" s="51"/>
      <c r="P1257" s="51"/>
      <c r="R1257" s="38" t="s">
        <v>450</v>
      </c>
      <c r="S1257" s="38" t="str" cm="1">
        <f t="array" ref="S1257">_xlfn.XLOOKUP(R1257,INDEX(Flettilisti,,1),INDEX(Flettilisti,,2),,0)</f>
        <v>Vantar flokkun</v>
      </c>
      <c r="T1257" s="38" t="str">
        <f>IF(ISBLANK(M1257),"",IF(M1257&lt;Gögn!$J$2,Gögn!$K$2,IF(M1257&gt;Gögn!$J$4,Gögn!$K$4,Gögn!$K$3)))</f>
        <v/>
      </c>
      <c r="U1257" s="49" t="str" cm="1">
        <f t="array" aca="1" ref="U1257" ca="1">IF(ISBLANK(A1257),"",IF(S1257="Styrkhæft",_xlfn.XLOOKUP(T1257,Vegalengdir[Texti],INDIRECT("Vegalengdir["&amp;'Upplýsingar um umsækjanda'!$B$10&amp;"]"),0%,0)))</f>
        <v/>
      </c>
      <c r="V1257" s="72" t="str">
        <f t="shared" si="19"/>
        <v/>
      </c>
    </row>
    <row r="1258" spans="1:22" x14ac:dyDescent="0.25">
      <c r="A1258" s="47"/>
      <c r="B1258" s="47"/>
      <c r="C1258" s="47"/>
      <c r="D1258" s="117"/>
      <c r="E1258" s="47"/>
      <c r="F1258" s="37"/>
      <c r="G1258" s="47"/>
      <c r="H1258" s="37"/>
      <c r="I1258" s="37"/>
      <c r="J1258" s="51"/>
      <c r="K1258" s="51"/>
      <c r="L1258" s="51"/>
      <c r="M1258" s="51"/>
      <c r="N1258" s="51"/>
      <c r="O1258" s="51"/>
      <c r="P1258" s="51"/>
      <c r="R1258" s="38" t="s">
        <v>450</v>
      </c>
      <c r="S1258" s="38" t="str" cm="1">
        <f t="array" ref="S1258">_xlfn.XLOOKUP(R1258,INDEX(Flettilisti,,1),INDEX(Flettilisti,,2),,0)</f>
        <v>Vantar flokkun</v>
      </c>
      <c r="T1258" s="38" t="str">
        <f>IF(ISBLANK(M1258),"",IF(M1258&lt;Gögn!$J$2,Gögn!$K$2,IF(M1258&gt;Gögn!$J$4,Gögn!$K$4,Gögn!$K$3)))</f>
        <v/>
      </c>
      <c r="U1258" s="49" t="str" cm="1">
        <f t="array" aca="1" ref="U1258" ca="1">IF(ISBLANK(A1258),"",IF(S1258="Styrkhæft",_xlfn.XLOOKUP(T1258,Vegalengdir[Texti],INDIRECT("Vegalengdir["&amp;'Upplýsingar um umsækjanda'!$B$10&amp;"]"),0%,0)))</f>
        <v/>
      </c>
      <c r="V1258" s="72" t="str">
        <f t="shared" si="19"/>
        <v/>
      </c>
    </row>
    <row r="1259" spans="1:22" x14ac:dyDescent="0.25">
      <c r="A1259" s="47"/>
      <c r="B1259" s="47"/>
      <c r="C1259" s="47"/>
      <c r="D1259" s="117"/>
      <c r="E1259" s="47"/>
      <c r="F1259" s="37"/>
      <c r="G1259" s="47"/>
      <c r="H1259" s="37"/>
      <c r="I1259" s="37"/>
      <c r="J1259" s="51"/>
      <c r="K1259" s="51"/>
      <c r="L1259" s="51"/>
      <c r="M1259" s="51"/>
      <c r="N1259" s="51"/>
      <c r="O1259" s="51"/>
      <c r="P1259" s="51"/>
      <c r="R1259" s="38" t="s">
        <v>450</v>
      </c>
      <c r="S1259" s="38" t="str" cm="1">
        <f t="array" ref="S1259">_xlfn.XLOOKUP(R1259,INDEX(Flettilisti,,1),INDEX(Flettilisti,,2),,0)</f>
        <v>Vantar flokkun</v>
      </c>
      <c r="T1259" s="38" t="str">
        <f>IF(ISBLANK(M1259),"",IF(M1259&lt;Gögn!$J$2,Gögn!$K$2,IF(M1259&gt;Gögn!$J$4,Gögn!$K$4,Gögn!$K$3)))</f>
        <v/>
      </c>
      <c r="U1259" s="49" t="str" cm="1">
        <f t="array" aca="1" ref="U1259" ca="1">IF(ISBLANK(A1259),"",IF(S1259="Styrkhæft",_xlfn.XLOOKUP(T1259,Vegalengdir[Texti],INDIRECT("Vegalengdir["&amp;'Upplýsingar um umsækjanda'!$B$10&amp;"]"),0%,0)))</f>
        <v/>
      </c>
      <c r="V1259" s="72" t="str">
        <f t="shared" si="19"/>
        <v/>
      </c>
    </row>
    <row r="1260" spans="1:22" x14ac:dyDescent="0.25">
      <c r="A1260" s="47"/>
      <c r="B1260" s="47"/>
      <c r="C1260" s="47"/>
      <c r="D1260" s="117"/>
      <c r="E1260" s="47"/>
      <c r="F1260" s="37"/>
      <c r="G1260" s="47"/>
      <c r="H1260" s="37"/>
      <c r="I1260" s="37"/>
      <c r="J1260" s="51"/>
      <c r="K1260" s="51"/>
      <c r="L1260" s="51"/>
      <c r="M1260" s="51"/>
      <c r="N1260" s="51"/>
      <c r="O1260" s="51"/>
      <c r="P1260" s="51"/>
      <c r="R1260" s="38" t="s">
        <v>450</v>
      </c>
      <c r="S1260" s="38" t="str" cm="1">
        <f t="array" ref="S1260">_xlfn.XLOOKUP(R1260,INDEX(Flettilisti,,1),INDEX(Flettilisti,,2),,0)</f>
        <v>Vantar flokkun</v>
      </c>
      <c r="T1260" s="38" t="str">
        <f>IF(ISBLANK(M1260),"",IF(M1260&lt;Gögn!$J$2,Gögn!$K$2,IF(M1260&gt;Gögn!$J$4,Gögn!$K$4,Gögn!$K$3)))</f>
        <v/>
      </c>
      <c r="U1260" s="49" t="str" cm="1">
        <f t="array" aca="1" ref="U1260" ca="1">IF(ISBLANK(A1260),"",IF(S1260="Styrkhæft",_xlfn.XLOOKUP(T1260,Vegalengdir[Texti],INDIRECT("Vegalengdir["&amp;'Upplýsingar um umsækjanda'!$B$10&amp;"]"),0%,0)))</f>
        <v/>
      </c>
      <c r="V1260" s="72" t="str">
        <f t="shared" si="19"/>
        <v/>
      </c>
    </row>
    <row r="1261" spans="1:22" x14ac:dyDescent="0.25">
      <c r="A1261" s="47"/>
      <c r="B1261" s="47"/>
      <c r="C1261" s="47"/>
      <c r="D1261" s="117"/>
      <c r="E1261" s="47"/>
      <c r="F1261" s="37"/>
      <c r="G1261" s="47"/>
      <c r="H1261" s="37"/>
      <c r="I1261" s="37"/>
      <c r="J1261" s="51"/>
      <c r="K1261" s="51"/>
      <c r="L1261" s="51"/>
      <c r="M1261" s="51"/>
      <c r="N1261" s="51"/>
      <c r="O1261" s="51"/>
      <c r="P1261" s="51"/>
      <c r="R1261" s="38" t="s">
        <v>450</v>
      </c>
      <c r="S1261" s="38" t="str" cm="1">
        <f t="array" ref="S1261">_xlfn.XLOOKUP(R1261,INDEX(Flettilisti,,1),INDEX(Flettilisti,,2),,0)</f>
        <v>Vantar flokkun</v>
      </c>
      <c r="T1261" s="38" t="str">
        <f>IF(ISBLANK(M1261),"",IF(M1261&lt;Gögn!$J$2,Gögn!$K$2,IF(M1261&gt;Gögn!$J$4,Gögn!$K$4,Gögn!$K$3)))</f>
        <v/>
      </c>
      <c r="U1261" s="49" t="str" cm="1">
        <f t="array" aca="1" ref="U1261" ca="1">IF(ISBLANK(A1261),"",IF(S1261="Styrkhæft",_xlfn.XLOOKUP(T1261,Vegalengdir[Texti],INDIRECT("Vegalengdir["&amp;'Upplýsingar um umsækjanda'!$B$10&amp;"]"),0%,0)))</f>
        <v/>
      </c>
      <c r="V1261" s="72" t="str">
        <f t="shared" si="19"/>
        <v/>
      </c>
    </row>
    <row r="1262" spans="1:22" x14ac:dyDescent="0.25">
      <c r="A1262" s="47"/>
      <c r="B1262" s="47"/>
      <c r="C1262" s="47"/>
      <c r="D1262" s="117"/>
      <c r="E1262" s="47"/>
      <c r="F1262" s="37"/>
      <c r="G1262" s="47"/>
      <c r="H1262" s="37"/>
      <c r="I1262" s="37"/>
      <c r="J1262" s="51"/>
      <c r="K1262" s="51"/>
      <c r="L1262" s="51"/>
      <c r="M1262" s="51"/>
      <c r="N1262" s="51"/>
      <c r="O1262" s="51"/>
      <c r="P1262" s="51"/>
      <c r="R1262" s="38" t="s">
        <v>450</v>
      </c>
      <c r="S1262" s="38" t="str" cm="1">
        <f t="array" ref="S1262">_xlfn.XLOOKUP(R1262,INDEX(Flettilisti,,1),INDEX(Flettilisti,,2),,0)</f>
        <v>Vantar flokkun</v>
      </c>
      <c r="T1262" s="38" t="str">
        <f>IF(ISBLANK(M1262),"",IF(M1262&lt;Gögn!$J$2,Gögn!$K$2,IF(M1262&gt;Gögn!$J$4,Gögn!$K$4,Gögn!$K$3)))</f>
        <v/>
      </c>
      <c r="U1262" s="49" t="str" cm="1">
        <f t="array" aca="1" ref="U1262" ca="1">IF(ISBLANK(A1262),"",IF(S1262="Styrkhæft",_xlfn.XLOOKUP(T1262,Vegalengdir[Texti],INDIRECT("Vegalengdir["&amp;'Upplýsingar um umsækjanda'!$B$10&amp;"]"),0%,0)))</f>
        <v/>
      </c>
      <c r="V1262" s="72" t="str">
        <f t="shared" si="19"/>
        <v/>
      </c>
    </row>
    <row r="1263" spans="1:22" x14ac:dyDescent="0.25">
      <c r="A1263" s="47"/>
      <c r="B1263" s="47"/>
      <c r="C1263" s="47"/>
      <c r="D1263" s="117"/>
      <c r="E1263" s="47"/>
      <c r="F1263" s="37"/>
      <c r="G1263" s="47"/>
      <c r="H1263" s="37"/>
      <c r="I1263" s="37"/>
      <c r="J1263" s="51"/>
      <c r="K1263" s="51"/>
      <c r="L1263" s="51"/>
      <c r="M1263" s="51"/>
      <c r="N1263" s="51"/>
      <c r="O1263" s="51"/>
      <c r="P1263" s="51"/>
      <c r="R1263" s="38" t="s">
        <v>450</v>
      </c>
      <c r="S1263" s="38" t="str" cm="1">
        <f t="array" ref="S1263">_xlfn.XLOOKUP(R1263,INDEX(Flettilisti,,1),INDEX(Flettilisti,,2),,0)</f>
        <v>Vantar flokkun</v>
      </c>
      <c r="T1263" s="38" t="str">
        <f>IF(ISBLANK(M1263),"",IF(M1263&lt;Gögn!$J$2,Gögn!$K$2,IF(M1263&gt;Gögn!$J$4,Gögn!$K$4,Gögn!$K$3)))</f>
        <v/>
      </c>
      <c r="U1263" s="49" t="str" cm="1">
        <f t="array" aca="1" ref="U1263" ca="1">IF(ISBLANK(A1263),"",IF(S1263="Styrkhæft",_xlfn.XLOOKUP(T1263,Vegalengdir[Texti],INDIRECT("Vegalengdir["&amp;'Upplýsingar um umsækjanda'!$B$10&amp;"]"),0%,0)))</f>
        <v/>
      </c>
      <c r="V1263" s="72" t="str">
        <f t="shared" si="19"/>
        <v/>
      </c>
    </row>
    <row r="1264" spans="1:22" x14ac:dyDescent="0.25">
      <c r="A1264" s="47"/>
      <c r="B1264" s="47"/>
      <c r="C1264" s="47"/>
      <c r="D1264" s="117"/>
      <c r="E1264" s="47"/>
      <c r="F1264" s="37"/>
      <c r="G1264" s="47"/>
      <c r="H1264" s="37"/>
      <c r="I1264" s="37"/>
      <c r="J1264" s="51"/>
      <c r="K1264" s="51"/>
      <c r="L1264" s="51"/>
      <c r="M1264" s="51"/>
      <c r="N1264" s="51"/>
      <c r="O1264" s="51"/>
      <c r="P1264" s="51"/>
      <c r="R1264" s="38" t="s">
        <v>450</v>
      </c>
      <c r="S1264" s="38" t="str" cm="1">
        <f t="array" ref="S1264">_xlfn.XLOOKUP(R1264,INDEX(Flettilisti,,1),INDEX(Flettilisti,,2),,0)</f>
        <v>Vantar flokkun</v>
      </c>
      <c r="T1264" s="38" t="str">
        <f>IF(ISBLANK(M1264),"",IF(M1264&lt;Gögn!$J$2,Gögn!$K$2,IF(M1264&gt;Gögn!$J$4,Gögn!$K$4,Gögn!$K$3)))</f>
        <v/>
      </c>
      <c r="U1264" s="49" t="str" cm="1">
        <f t="array" aca="1" ref="U1264" ca="1">IF(ISBLANK(A1264),"",IF(S1264="Styrkhæft",_xlfn.XLOOKUP(T1264,Vegalengdir[Texti],INDIRECT("Vegalengdir["&amp;'Upplýsingar um umsækjanda'!$B$10&amp;"]"),0%,0)))</f>
        <v/>
      </c>
      <c r="V1264" s="72" t="str">
        <f t="shared" si="19"/>
        <v/>
      </c>
    </row>
    <row r="1265" spans="1:22" x14ac:dyDescent="0.25">
      <c r="A1265" s="47"/>
      <c r="B1265" s="47"/>
      <c r="C1265" s="47"/>
      <c r="D1265" s="117"/>
      <c r="E1265" s="47"/>
      <c r="F1265" s="37"/>
      <c r="G1265" s="47"/>
      <c r="H1265" s="37"/>
      <c r="I1265" s="37"/>
      <c r="J1265" s="51"/>
      <c r="K1265" s="51"/>
      <c r="L1265" s="51"/>
      <c r="M1265" s="51"/>
      <c r="N1265" s="51"/>
      <c r="O1265" s="51"/>
      <c r="P1265" s="51"/>
      <c r="R1265" s="38" t="s">
        <v>450</v>
      </c>
      <c r="S1265" s="38" t="str" cm="1">
        <f t="array" ref="S1265">_xlfn.XLOOKUP(R1265,INDEX(Flettilisti,,1),INDEX(Flettilisti,,2),,0)</f>
        <v>Vantar flokkun</v>
      </c>
      <c r="T1265" s="38" t="str">
        <f>IF(ISBLANK(M1265),"",IF(M1265&lt;Gögn!$J$2,Gögn!$K$2,IF(M1265&gt;Gögn!$J$4,Gögn!$K$4,Gögn!$K$3)))</f>
        <v/>
      </c>
      <c r="U1265" s="49" t="str" cm="1">
        <f t="array" aca="1" ref="U1265" ca="1">IF(ISBLANK(A1265),"",IF(S1265="Styrkhæft",_xlfn.XLOOKUP(T1265,Vegalengdir[Texti],INDIRECT("Vegalengdir["&amp;'Upplýsingar um umsækjanda'!$B$10&amp;"]"),0%,0)))</f>
        <v/>
      </c>
      <c r="V1265" s="72" t="str">
        <f t="shared" si="19"/>
        <v/>
      </c>
    </row>
    <row r="1266" spans="1:22" x14ac:dyDescent="0.25">
      <c r="A1266" s="47"/>
      <c r="B1266" s="47"/>
      <c r="C1266" s="47"/>
      <c r="D1266" s="117"/>
      <c r="E1266" s="47"/>
      <c r="F1266" s="37"/>
      <c r="G1266" s="47"/>
      <c r="H1266" s="37"/>
      <c r="I1266" s="37"/>
      <c r="J1266" s="51"/>
      <c r="K1266" s="51"/>
      <c r="L1266" s="51"/>
      <c r="M1266" s="51"/>
      <c r="N1266" s="51"/>
      <c r="O1266" s="51"/>
      <c r="P1266" s="51"/>
      <c r="R1266" s="38" t="s">
        <v>450</v>
      </c>
      <c r="S1266" s="38" t="str" cm="1">
        <f t="array" ref="S1266">_xlfn.XLOOKUP(R1266,INDEX(Flettilisti,,1),INDEX(Flettilisti,,2),,0)</f>
        <v>Vantar flokkun</v>
      </c>
      <c r="T1266" s="38" t="str">
        <f>IF(ISBLANK(M1266),"",IF(M1266&lt;Gögn!$J$2,Gögn!$K$2,IF(M1266&gt;Gögn!$J$4,Gögn!$K$4,Gögn!$K$3)))</f>
        <v/>
      </c>
      <c r="U1266" s="49" t="str" cm="1">
        <f t="array" aca="1" ref="U1266" ca="1">IF(ISBLANK(A1266),"",IF(S1266="Styrkhæft",_xlfn.XLOOKUP(T1266,Vegalengdir[Texti],INDIRECT("Vegalengdir["&amp;'Upplýsingar um umsækjanda'!$B$10&amp;"]"),0%,0)))</f>
        <v/>
      </c>
      <c r="V1266" s="72" t="str">
        <f t="shared" si="19"/>
        <v/>
      </c>
    </row>
    <row r="1267" spans="1:22" x14ac:dyDescent="0.25">
      <c r="A1267" s="47"/>
      <c r="B1267" s="47"/>
      <c r="C1267" s="47"/>
      <c r="D1267" s="117"/>
      <c r="E1267" s="47"/>
      <c r="F1267" s="37"/>
      <c r="G1267" s="47"/>
      <c r="H1267" s="37"/>
      <c r="I1267" s="37"/>
      <c r="J1267" s="51"/>
      <c r="K1267" s="51"/>
      <c r="L1267" s="51"/>
      <c r="M1267" s="51"/>
      <c r="N1267" s="51"/>
      <c r="O1267" s="51"/>
      <c r="P1267" s="51"/>
      <c r="R1267" s="38" t="s">
        <v>450</v>
      </c>
      <c r="S1267" s="38" t="str" cm="1">
        <f t="array" ref="S1267">_xlfn.XLOOKUP(R1267,INDEX(Flettilisti,,1),INDEX(Flettilisti,,2),,0)</f>
        <v>Vantar flokkun</v>
      </c>
      <c r="T1267" s="38" t="str">
        <f>IF(ISBLANK(M1267),"",IF(M1267&lt;Gögn!$J$2,Gögn!$K$2,IF(M1267&gt;Gögn!$J$4,Gögn!$K$4,Gögn!$K$3)))</f>
        <v/>
      </c>
      <c r="U1267" s="49" t="str" cm="1">
        <f t="array" aca="1" ref="U1267" ca="1">IF(ISBLANK(A1267),"",IF(S1267="Styrkhæft",_xlfn.XLOOKUP(T1267,Vegalengdir[Texti],INDIRECT("Vegalengdir["&amp;'Upplýsingar um umsækjanda'!$B$10&amp;"]"),0%,0)))</f>
        <v/>
      </c>
      <c r="V1267" s="72" t="str">
        <f t="shared" si="19"/>
        <v/>
      </c>
    </row>
    <row r="1268" spans="1:22" x14ac:dyDescent="0.25">
      <c r="A1268" s="47"/>
      <c r="B1268" s="47"/>
      <c r="C1268" s="47"/>
      <c r="D1268" s="117"/>
      <c r="E1268" s="47"/>
      <c r="F1268" s="37"/>
      <c r="G1268" s="47"/>
      <c r="H1268" s="37"/>
      <c r="I1268" s="37"/>
      <c r="J1268" s="51"/>
      <c r="K1268" s="51"/>
      <c r="L1268" s="51"/>
      <c r="M1268" s="51"/>
      <c r="N1268" s="51"/>
      <c r="O1268" s="51"/>
      <c r="P1268" s="51"/>
      <c r="R1268" s="38" t="s">
        <v>450</v>
      </c>
      <c r="S1268" s="38" t="str" cm="1">
        <f t="array" ref="S1268">_xlfn.XLOOKUP(R1268,INDEX(Flettilisti,,1),INDEX(Flettilisti,,2),,0)</f>
        <v>Vantar flokkun</v>
      </c>
      <c r="T1268" s="38" t="str">
        <f>IF(ISBLANK(M1268),"",IF(M1268&lt;Gögn!$J$2,Gögn!$K$2,IF(M1268&gt;Gögn!$J$4,Gögn!$K$4,Gögn!$K$3)))</f>
        <v/>
      </c>
      <c r="U1268" s="49" t="str" cm="1">
        <f t="array" aca="1" ref="U1268" ca="1">IF(ISBLANK(A1268),"",IF(S1268="Styrkhæft",_xlfn.XLOOKUP(T1268,Vegalengdir[Texti],INDIRECT("Vegalengdir["&amp;'Upplýsingar um umsækjanda'!$B$10&amp;"]"),0%,0)))</f>
        <v/>
      </c>
      <c r="V1268" s="72" t="str">
        <f t="shared" si="19"/>
        <v/>
      </c>
    </row>
    <row r="1269" spans="1:22" x14ac:dyDescent="0.25">
      <c r="A1269" s="47"/>
      <c r="B1269" s="47"/>
      <c r="C1269" s="47"/>
      <c r="D1269" s="117"/>
      <c r="E1269" s="47"/>
      <c r="F1269" s="37"/>
      <c r="G1269" s="47"/>
      <c r="H1269" s="37"/>
      <c r="I1269" s="37"/>
      <c r="J1269" s="51"/>
      <c r="K1269" s="51"/>
      <c r="L1269" s="51"/>
      <c r="M1269" s="51"/>
      <c r="N1269" s="51"/>
      <c r="O1269" s="51"/>
      <c r="P1269" s="51"/>
      <c r="R1269" s="38" t="s">
        <v>450</v>
      </c>
      <c r="S1269" s="38" t="str" cm="1">
        <f t="array" ref="S1269">_xlfn.XLOOKUP(R1269,INDEX(Flettilisti,,1),INDEX(Flettilisti,,2),,0)</f>
        <v>Vantar flokkun</v>
      </c>
      <c r="T1269" s="38" t="str">
        <f>IF(ISBLANK(M1269),"",IF(M1269&lt;Gögn!$J$2,Gögn!$K$2,IF(M1269&gt;Gögn!$J$4,Gögn!$K$4,Gögn!$K$3)))</f>
        <v/>
      </c>
      <c r="U1269" s="49" t="str" cm="1">
        <f t="array" aca="1" ref="U1269" ca="1">IF(ISBLANK(A1269),"",IF(S1269="Styrkhæft",_xlfn.XLOOKUP(T1269,Vegalengdir[Texti],INDIRECT("Vegalengdir["&amp;'Upplýsingar um umsækjanda'!$B$10&amp;"]"),0%,0)))</f>
        <v/>
      </c>
      <c r="V1269" s="72" t="str">
        <f t="shared" si="19"/>
        <v/>
      </c>
    </row>
    <row r="1270" spans="1:22" x14ac:dyDescent="0.25">
      <c r="A1270" s="47"/>
      <c r="B1270" s="47"/>
      <c r="C1270" s="47"/>
      <c r="D1270" s="117"/>
      <c r="E1270" s="47"/>
      <c r="F1270" s="37"/>
      <c r="G1270" s="47"/>
      <c r="H1270" s="37"/>
      <c r="I1270" s="37"/>
      <c r="J1270" s="51"/>
      <c r="K1270" s="51"/>
      <c r="L1270" s="51"/>
      <c r="M1270" s="51"/>
      <c r="N1270" s="51"/>
      <c r="O1270" s="51"/>
      <c r="P1270" s="51"/>
      <c r="R1270" s="38" t="s">
        <v>450</v>
      </c>
      <c r="S1270" s="38" t="str" cm="1">
        <f t="array" ref="S1270">_xlfn.XLOOKUP(R1270,INDEX(Flettilisti,,1),INDEX(Flettilisti,,2),,0)</f>
        <v>Vantar flokkun</v>
      </c>
      <c r="T1270" s="38" t="str">
        <f>IF(ISBLANK(M1270),"",IF(M1270&lt;Gögn!$J$2,Gögn!$K$2,IF(M1270&gt;Gögn!$J$4,Gögn!$K$4,Gögn!$K$3)))</f>
        <v/>
      </c>
      <c r="U1270" s="49" t="str" cm="1">
        <f t="array" aca="1" ref="U1270" ca="1">IF(ISBLANK(A1270),"",IF(S1270="Styrkhæft",_xlfn.XLOOKUP(T1270,Vegalengdir[Texti],INDIRECT("Vegalengdir["&amp;'Upplýsingar um umsækjanda'!$B$10&amp;"]"),0%,0)))</f>
        <v/>
      </c>
      <c r="V1270" s="72" t="str">
        <f t="shared" si="19"/>
        <v/>
      </c>
    </row>
    <row r="1271" spans="1:22" x14ac:dyDescent="0.25">
      <c r="A1271" s="47"/>
      <c r="B1271" s="47"/>
      <c r="C1271" s="47"/>
      <c r="D1271" s="117"/>
      <c r="E1271" s="47"/>
      <c r="F1271" s="37"/>
      <c r="G1271" s="47"/>
      <c r="H1271" s="37"/>
      <c r="I1271" s="37"/>
      <c r="J1271" s="51"/>
      <c r="K1271" s="51"/>
      <c r="L1271" s="51"/>
      <c r="M1271" s="51"/>
      <c r="N1271" s="51"/>
      <c r="O1271" s="51"/>
      <c r="P1271" s="51"/>
      <c r="R1271" s="38" t="s">
        <v>450</v>
      </c>
      <c r="S1271" s="38" t="str" cm="1">
        <f t="array" ref="S1271">_xlfn.XLOOKUP(R1271,INDEX(Flettilisti,,1),INDEX(Flettilisti,,2),,0)</f>
        <v>Vantar flokkun</v>
      </c>
      <c r="T1271" s="38" t="str">
        <f>IF(ISBLANK(M1271),"",IF(M1271&lt;Gögn!$J$2,Gögn!$K$2,IF(M1271&gt;Gögn!$J$4,Gögn!$K$4,Gögn!$K$3)))</f>
        <v/>
      </c>
      <c r="U1271" s="49" t="str" cm="1">
        <f t="array" aca="1" ref="U1271" ca="1">IF(ISBLANK(A1271),"",IF(S1271="Styrkhæft",_xlfn.XLOOKUP(T1271,Vegalengdir[Texti],INDIRECT("Vegalengdir["&amp;'Upplýsingar um umsækjanda'!$B$10&amp;"]"),0%,0)))</f>
        <v/>
      </c>
      <c r="V1271" s="72" t="str">
        <f t="shared" si="19"/>
        <v/>
      </c>
    </row>
    <row r="1272" spans="1:22" x14ac:dyDescent="0.25">
      <c r="A1272" s="47"/>
      <c r="B1272" s="47"/>
      <c r="C1272" s="47"/>
      <c r="D1272" s="117"/>
      <c r="E1272" s="47"/>
      <c r="F1272" s="37"/>
      <c r="G1272" s="47"/>
      <c r="H1272" s="37"/>
      <c r="I1272" s="37"/>
      <c r="J1272" s="51"/>
      <c r="K1272" s="51"/>
      <c r="L1272" s="51"/>
      <c r="M1272" s="51"/>
      <c r="N1272" s="51"/>
      <c r="O1272" s="51"/>
      <c r="P1272" s="51"/>
      <c r="R1272" s="38" t="s">
        <v>450</v>
      </c>
      <c r="S1272" s="38" t="str" cm="1">
        <f t="array" ref="S1272">_xlfn.XLOOKUP(R1272,INDEX(Flettilisti,,1),INDEX(Flettilisti,,2),,0)</f>
        <v>Vantar flokkun</v>
      </c>
      <c r="T1272" s="38" t="str">
        <f>IF(ISBLANK(M1272),"",IF(M1272&lt;Gögn!$J$2,Gögn!$K$2,IF(M1272&gt;Gögn!$J$4,Gögn!$K$4,Gögn!$K$3)))</f>
        <v/>
      </c>
      <c r="U1272" s="49" t="str" cm="1">
        <f t="array" aca="1" ref="U1272" ca="1">IF(ISBLANK(A1272),"",IF(S1272="Styrkhæft",_xlfn.XLOOKUP(T1272,Vegalengdir[Texti],INDIRECT("Vegalengdir["&amp;'Upplýsingar um umsækjanda'!$B$10&amp;"]"),0%,0)))</f>
        <v/>
      </c>
      <c r="V1272" s="72" t="str">
        <f t="shared" si="19"/>
        <v/>
      </c>
    </row>
    <row r="1273" spans="1:22" x14ac:dyDescent="0.25">
      <c r="A1273" s="47"/>
      <c r="B1273" s="47"/>
      <c r="C1273" s="47"/>
      <c r="D1273" s="117"/>
      <c r="E1273" s="47"/>
      <c r="F1273" s="37"/>
      <c r="G1273" s="47"/>
      <c r="H1273" s="37"/>
      <c r="I1273" s="37"/>
      <c r="J1273" s="51"/>
      <c r="K1273" s="51"/>
      <c r="L1273" s="51"/>
      <c r="M1273" s="51"/>
      <c r="N1273" s="51"/>
      <c r="O1273" s="51"/>
      <c r="P1273" s="51"/>
      <c r="R1273" s="38" t="s">
        <v>450</v>
      </c>
      <c r="S1273" s="38" t="str" cm="1">
        <f t="array" ref="S1273">_xlfn.XLOOKUP(R1273,INDEX(Flettilisti,,1),INDEX(Flettilisti,,2),,0)</f>
        <v>Vantar flokkun</v>
      </c>
      <c r="T1273" s="38" t="str">
        <f>IF(ISBLANK(M1273),"",IF(M1273&lt;Gögn!$J$2,Gögn!$K$2,IF(M1273&gt;Gögn!$J$4,Gögn!$K$4,Gögn!$K$3)))</f>
        <v/>
      </c>
      <c r="U1273" s="49" t="str" cm="1">
        <f t="array" aca="1" ref="U1273" ca="1">IF(ISBLANK(A1273),"",IF(S1273="Styrkhæft",_xlfn.XLOOKUP(T1273,Vegalengdir[Texti],INDIRECT("Vegalengdir["&amp;'Upplýsingar um umsækjanda'!$B$10&amp;"]"),0%,0)))</f>
        <v/>
      </c>
      <c r="V1273" s="72" t="str">
        <f t="shared" si="19"/>
        <v/>
      </c>
    </row>
    <row r="1274" spans="1:22" x14ac:dyDescent="0.25">
      <c r="A1274" s="47"/>
      <c r="B1274" s="47"/>
      <c r="C1274" s="47"/>
      <c r="D1274" s="117"/>
      <c r="E1274" s="47"/>
      <c r="F1274" s="37"/>
      <c r="G1274" s="47"/>
      <c r="H1274" s="37"/>
      <c r="I1274" s="37"/>
      <c r="J1274" s="51"/>
      <c r="K1274" s="51"/>
      <c r="L1274" s="51"/>
      <c r="M1274" s="51"/>
      <c r="N1274" s="51"/>
      <c r="O1274" s="51"/>
      <c r="P1274" s="51"/>
      <c r="R1274" s="38" t="s">
        <v>450</v>
      </c>
      <c r="S1274" s="38" t="str" cm="1">
        <f t="array" ref="S1274">_xlfn.XLOOKUP(R1274,INDEX(Flettilisti,,1),INDEX(Flettilisti,,2),,0)</f>
        <v>Vantar flokkun</v>
      </c>
      <c r="T1274" s="38" t="str">
        <f>IF(ISBLANK(M1274),"",IF(M1274&lt;Gögn!$J$2,Gögn!$K$2,IF(M1274&gt;Gögn!$J$4,Gögn!$K$4,Gögn!$K$3)))</f>
        <v/>
      </c>
      <c r="U1274" s="49" t="str" cm="1">
        <f t="array" aca="1" ref="U1274" ca="1">IF(ISBLANK(A1274),"",IF(S1274="Styrkhæft",_xlfn.XLOOKUP(T1274,Vegalengdir[Texti],INDIRECT("Vegalengdir["&amp;'Upplýsingar um umsækjanda'!$B$10&amp;"]"),0%,0)))</f>
        <v/>
      </c>
      <c r="V1274" s="72" t="str">
        <f t="shared" si="19"/>
        <v/>
      </c>
    </row>
    <row r="1275" spans="1:22" x14ac:dyDescent="0.25">
      <c r="A1275" s="47"/>
      <c r="B1275" s="47"/>
      <c r="C1275" s="47"/>
      <c r="D1275" s="117"/>
      <c r="E1275" s="47"/>
      <c r="F1275" s="37"/>
      <c r="G1275" s="47"/>
      <c r="H1275" s="37"/>
      <c r="I1275" s="37"/>
      <c r="J1275" s="51"/>
      <c r="K1275" s="51"/>
      <c r="L1275" s="51"/>
      <c r="M1275" s="51"/>
      <c r="N1275" s="51"/>
      <c r="O1275" s="51"/>
      <c r="P1275" s="51"/>
      <c r="R1275" s="38" t="s">
        <v>450</v>
      </c>
      <c r="S1275" s="38" t="str" cm="1">
        <f t="array" ref="S1275">_xlfn.XLOOKUP(R1275,INDEX(Flettilisti,,1),INDEX(Flettilisti,,2),,0)</f>
        <v>Vantar flokkun</v>
      </c>
      <c r="T1275" s="38" t="str">
        <f>IF(ISBLANK(M1275),"",IF(M1275&lt;Gögn!$J$2,Gögn!$K$2,IF(M1275&gt;Gögn!$J$4,Gögn!$K$4,Gögn!$K$3)))</f>
        <v/>
      </c>
      <c r="U1275" s="49" t="str" cm="1">
        <f t="array" aca="1" ref="U1275" ca="1">IF(ISBLANK(A1275),"",IF(S1275="Styrkhæft",_xlfn.XLOOKUP(T1275,Vegalengdir[Texti],INDIRECT("Vegalengdir["&amp;'Upplýsingar um umsækjanda'!$B$10&amp;"]"),0%,0)))</f>
        <v/>
      </c>
      <c r="V1275" s="72" t="str">
        <f t="shared" si="19"/>
        <v/>
      </c>
    </row>
    <row r="1276" spans="1:22" x14ac:dyDescent="0.25">
      <c r="A1276" s="47"/>
      <c r="B1276" s="47"/>
      <c r="C1276" s="47"/>
      <c r="D1276" s="117"/>
      <c r="E1276" s="47"/>
      <c r="F1276" s="37"/>
      <c r="G1276" s="47"/>
      <c r="H1276" s="37"/>
      <c r="I1276" s="37"/>
      <c r="J1276" s="51"/>
      <c r="K1276" s="51"/>
      <c r="L1276" s="51"/>
      <c r="M1276" s="51"/>
      <c r="N1276" s="51"/>
      <c r="O1276" s="51"/>
      <c r="P1276" s="51"/>
      <c r="R1276" s="38" t="s">
        <v>450</v>
      </c>
      <c r="S1276" s="38" t="str" cm="1">
        <f t="array" ref="S1276">_xlfn.XLOOKUP(R1276,INDEX(Flettilisti,,1),INDEX(Flettilisti,,2),,0)</f>
        <v>Vantar flokkun</v>
      </c>
      <c r="T1276" s="38" t="str">
        <f>IF(ISBLANK(M1276),"",IF(M1276&lt;Gögn!$J$2,Gögn!$K$2,IF(M1276&gt;Gögn!$J$4,Gögn!$K$4,Gögn!$K$3)))</f>
        <v/>
      </c>
      <c r="U1276" s="49" t="str" cm="1">
        <f t="array" aca="1" ref="U1276" ca="1">IF(ISBLANK(A1276),"",IF(S1276="Styrkhæft",_xlfn.XLOOKUP(T1276,Vegalengdir[Texti],INDIRECT("Vegalengdir["&amp;'Upplýsingar um umsækjanda'!$B$10&amp;"]"),0%,0)))</f>
        <v/>
      </c>
      <c r="V1276" s="72" t="str">
        <f t="shared" si="19"/>
        <v/>
      </c>
    </row>
    <row r="1277" spans="1:22" x14ac:dyDescent="0.25">
      <c r="A1277" s="47"/>
      <c r="B1277" s="47"/>
      <c r="C1277" s="47"/>
      <c r="D1277" s="117"/>
      <c r="E1277" s="47"/>
      <c r="F1277" s="37"/>
      <c r="G1277" s="47"/>
      <c r="H1277" s="37"/>
      <c r="I1277" s="37"/>
      <c r="J1277" s="51"/>
      <c r="K1277" s="51"/>
      <c r="L1277" s="51"/>
      <c r="M1277" s="51"/>
      <c r="N1277" s="51"/>
      <c r="O1277" s="51"/>
      <c r="P1277" s="51"/>
      <c r="R1277" s="38" t="s">
        <v>450</v>
      </c>
      <c r="S1277" s="38" t="str" cm="1">
        <f t="array" ref="S1277">_xlfn.XLOOKUP(R1277,INDEX(Flettilisti,,1),INDEX(Flettilisti,,2),,0)</f>
        <v>Vantar flokkun</v>
      </c>
      <c r="T1277" s="38" t="str">
        <f>IF(ISBLANK(M1277),"",IF(M1277&lt;Gögn!$J$2,Gögn!$K$2,IF(M1277&gt;Gögn!$J$4,Gögn!$K$4,Gögn!$K$3)))</f>
        <v/>
      </c>
      <c r="U1277" s="49" t="str" cm="1">
        <f t="array" aca="1" ref="U1277" ca="1">IF(ISBLANK(A1277),"",IF(S1277="Styrkhæft",_xlfn.XLOOKUP(T1277,Vegalengdir[Texti],INDIRECT("Vegalengdir["&amp;'Upplýsingar um umsækjanda'!$B$10&amp;"]"),0%,0)))</f>
        <v/>
      </c>
      <c r="V1277" s="72" t="str">
        <f t="shared" si="19"/>
        <v/>
      </c>
    </row>
    <row r="1278" spans="1:22" x14ac:dyDescent="0.25">
      <c r="A1278" s="47"/>
      <c r="B1278" s="47"/>
      <c r="C1278" s="47"/>
      <c r="D1278" s="117"/>
      <c r="E1278" s="47"/>
      <c r="F1278" s="37"/>
      <c r="G1278" s="47"/>
      <c r="H1278" s="37"/>
      <c r="I1278" s="37"/>
      <c r="J1278" s="51"/>
      <c r="K1278" s="51"/>
      <c r="L1278" s="51"/>
      <c r="M1278" s="51"/>
      <c r="N1278" s="51"/>
      <c r="O1278" s="51"/>
      <c r="P1278" s="51"/>
      <c r="R1278" s="38" t="s">
        <v>450</v>
      </c>
      <c r="S1278" s="38" t="str" cm="1">
        <f t="array" ref="S1278">_xlfn.XLOOKUP(R1278,INDEX(Flettilisti,,1),INDEX(Flettilisti,,2),,0)</f>
        <v>Vantar flokkun</v>
      </c>
      <c r="T1278" s="38" t="str">
        <f>IF(ISBLANK(M1278),"",IF(M1278&lt;Gögn!$J$2,Gögn!$K$2,IF(M1278&gt;Gögn!$J$4,Gögn!$K$4,Gögn!$K$3)))</f>
        <v/>
      </c>
      <c r="U1278" s="49" t="str" cm="1">
        <f t="array" aca="1" ref="U1278" ca="1">IF(ISBLANK(A1278),"",IF(S1278="Styrkhæft",_xlfn.XLOOKUP(T1278,Vegalengdir[Texti],INDIRECT("Vegalengdir["&amp;'Upplýsingar um umsækjanda'!$B$10&amp;"]"),0%,0)))</f>
        <v/>
      </c>
      <c r="V1278" s="72" t="str">
        <f t="shared" si="19"/>
        <v/>
      </c>
    </row>
    <row r="1279" spans="1:22" x14ac:dyDescent="0.25">
      <c r="A1279" s="47"/>
      <c r="B1279" s="47"/>
      <c r="C1279" s="47"/>
      <c r="D1279" s="117"/>
      <c r="E1279" s="47"/>
      <c r="F1279" s="37"/>
      <c r="G1279" s="47"/>
      <c r="H1279" s="37"/>
      <c r="I1279" s="37"/>
      <c r="J1279" s="51"/>
      <c r="K1279" s="51"/>
      <c r="L1279" s="51"/>
      <c r="M1279" s="51"/>
      <c r="N1279" s="51"/>
      <c r="O1279" s="51"/>
      <c r="P1279" s="51"/>
      <c r="R1279" s="38" t="s">
        <v>450</v>
      </c>
      <c r="S1279" s="38" t="str" cm="1">
        <f t="array" ref="S1279">_xlfn.XLOOKUP(R1279,INDEX(Flettilisti,,1),INDEX(Flettilisti,,2),,0)</f>
        <v>Vantar flokkun</v>
      </c>
      <c r="T1279" s="38" t="str">
        <f>IF(ISBLANK(M1279),"",IF(M1279&lt;Gögn!$J$2,Gögn!$K$2,IF(M1279&gt;Gögn!$J$4,Gögn!$K$4,Gögn!$K$3)))</f>
        <v/>
      </c>
      <c r="U1279" s="49" t="str" cm="1">
        <f t="array" aca="1" ref="U1279" ca="1">IF(ISBLANK(A1279),"",IF(S1279="Styrkhæft",_xlfn.XLOOKUP(T1279,Vegalengdir[Texti],INDIRECT("Vegalengdir["&amp;'Upplýsingar um umsækjanda'!$B$10&amp;"]"),0%,0)))</f>
        <v/>
      </c>
      <c r="V1279" s="72" t="str">
        <f t="shared" si="19"/>
        <v/>
      </c>
    </row>
    <row r="1280" spans="1:22" x14ac:dyDescent="0.25">
      <c r="A1280" s="47"/>
      <c r="B1280" s="47"/>
      <c r="C1280" s="47"/>
      <c r="D1280" s="117"/>
      <c r="E1280" s="47"/>
      <c r="F1280" s="37"/>
      <c r="G1280" s="47"/>
      <c r="H1280" s="37"/>
      <c r="I1280" s="37"/>
      <c r="J1280" s="51"/>
      <c r="K1280" s="51"/>
      <c r="L1280" s="51"/>
      <c r="M1280" s="51"/>
      <c r="N1280" s="51"/>
      <c r="O1280" s="51"/>
      <c r="P1280" s="51"/>
      <c r="R1280" s="38" t="s">
        <v>450</v>
      </c>
      <c r="S1280" s="38" t="str" cm="1">
        <f t="array" ref="S1280">_xlfn.XLOOKUP(R1280,INDEX(Flettilisti,,1),INDEX(Flettilisti,,2),,0)</f>
        <v>Vantar flokkun</v>
      </c>
      <c r="T1280" s="38" t="str">
        <f>IF(ISBLANK(M1280),"",IF(M1280&lt;Gögn!$J$2,Gögn!$K$2,IF(M1280&gt;Gögn!$J$4,Gögn!$K$4,Gögn!$K$3)))</f>
        <v/>
      </c>
      <c r="U1280" s="49" t="str" cm="1">
        <f t="array" aca="1" ref="U1280" ca="1">IF(ISBLANK(A1280),"",IF(S1280="Styrkhæft",_xlfn.XLOOKUP(T1280,Vegalengdir[Texti],INDIRECT("Vegalengdir["&amp;'Upplýsingar um umsækjanda'!$B$10&amp;"]"),0%,0)))</f>
        <v/>
      </c>
      <c r="V1280" s="72" t="str">
        <f t="shared" si="19"/>
        <v/>
      </c>
    </row>
    <row r="1281" spans="1:22" x14ac:dyDescent="0.25">
      <c r="A1281" s="47"/>
      <c r="B1281" s="47"/>
      <c r="C1281" s="47"/>
      <c r="D1281" s="117"/>
      <c r="E1281" s="47"/>
      <c r="F1281" s="37"/>
      <c r="G1281" s="47"/>
      <c r="H1281" s="37"/>
      <c r="I1281" s="37"/>
      <c r="J1281" s="51"/>
      <c r="K1281" s="51"/>
      <c r="L1281" s="51"/>
      <c r="M1281" s="51"/>
      <c r="N1281" s="51"/>
      <c r="O1281" s="51"/>
      <c r="P1281" s="51"/>
      <c r="R1281" s="38" t="s">
        <v>450</v>
      </c>
      <c r="S1281" s="38" t="str" cm="1">
        <f t="array" ref="S1281">_xlfn.XLOOKUP(R1281,INDEX(Flettilisti,,1),INDEX(Flettilisti,,2),,0)</f>
        <v>Vantar flokkun</v>
      </c>
      <c r="T1281" s="38" t="str">
        <f>IF(ISBLANK(M1281),"",IF(M1281&lt;Gögn!$J$2,Gögn!$K$2,IF(M1281&gt;Gögn!$J$4,Gögn!$K$4,Gögn!$K$3)))</f>
        <v/>
      </c>
      <c r="U1281" s="49" t="str" cm="1">
        <f t="array" aca="1" ref="U1281" ca="1">IF(ISBLANK(A1281),"",IF(S1281="Styrkhæft",_xlfn.XLOOKUP(T1281,Vegalengdir[Texti],INDIRECT("Vegalengdir["&amp;'Upplýsingar um umsækjanda'!$B$10&amp;"]"),0%,0)))</f>
        <v/>
      </c>
      <c r="V1281" s="72" t="str">
        <f t="shared" si="19"/>
        <v/>
      </c>
    </row>
    <row r="1282" spans="1:22" x14ac:dyDescent="0.25">
      <c r="A1282" s="47"/>
      <c r="B1282" s="47"/>
      <c r="C1282" s="47"/>
      <c r="D1282" s="117"/>
      <c r="E1282" s="47"/>
      <c r="F1282" s="37"/>
      <c r="G1282" s="47"/>
      <c r="H1282" s="37"/>
      <c r="I1282" s="37"/>
      <c r="J1282" s="51"/>
      <c r="K1282" s="51"/>
      <c r="L1282" s="51"/>
      <c r="M1282" s="51"/>
      <c r="N1282" s="51"/>
      <c r="O1282" s="51"/>
      <c r="P1282" s="51"/>
      <c r="R1282" s="38" t="s">
        <v>450</v>
      </c>
      <c r="S1282" s="38" t="str" cm="1">
        <f t="array" ref="S1282">_xlfn.XLOOKUP(R1282,INDEX(Flettilisti,,1),INDEX(Flettilisti,,2),,0)</f>
        <v>Vantar flokkun</v>
      </c>
      <c r="T1282" s="38" t="str">
        <f>IF(ISBLANK(M1282),"",IF(M1282&lt;Gögn!$J$2,Gögn!$K$2,IF(M1282&gt;Gögn!$J$4,Gögn!$K$4,Gögn!$K$3)))</f>
        <v/>
      </c>
      <c r="U1282" s="49" t="str" cm="1">
        <f t="array" aca="1" ref="U1282" ca="1">IF(ISBLANK(A1282),"",IF(S1282="Styrkhæft",_xlfn.XLOOKUP(T1282,Vegalengdir[Texti],INDIRECT("Vegalengdir["&amp;'Upplýsingar um umsækjanda'!$B$10&amp;"]"),0%,0)))</f>
        <v/>
      </c>
      <c r="V1282" s="72" t="str">
        <f t="shared" si="19"/>
        <v/>
      </c>
    </row>
    <row r="1283" spans="1:22" x14ac:dyDescent="0.25">
      <c r="A1283" s="47"/>
      <c r="B1283" s="47"/>
      <c r="C1283" s="47"/>
      <c r="D1283" s="117"/>
      <c r="E1283" s="47"/>
      <c r="F1283" s="37"/>
      <c r="G1283" s="47"/>
      <c r="H1283" s="37"/>
      <c r="I1283" s="37"/>
      <c r="J1283" s="51"/>
      <c r="K1283" s="51"/>
      <c r="L1283" s="51"/>
      <c r="M1283" s="51"/>
      <c r="N1283" s="51"/>
      <c r="O1283" s="51"/>
      <c r="P1283" s="51"/>
      <c r="R1283" s="38" t="s">
        <v>450</v>
      </c>
      <c r="S1283" s="38" t="str" cm="1">
        <f t="array" ref="S1283">_xlfn.XLOOKUP(R1283,INDEX(Flettilisti,,1),INDEX(Flettilisti,,2),,0)</f>
        <v>Vantar flokkun</v>
      </c>
      <c r="T1283" s="38" t="str">
        <f>IF(ISBLANK(M1283),"",IF(M1283&lt;Gögn!$J$2,Gögn!$K$2,IF(M1283&gt;Gögn!$J$4,Gögn!$K$4,Gögn!$K$3)))</f>
        <v/>
      </c>
      <c r="U1283" s="49" t="str" cm="1">
        <f t="array" aca="1" ref="U1283" ca="1">IF(ISBLANK(A1283),"",IF(S1283="Styrkhæft",_xlfn.XLOOKUP(T1283,Vegalengdir[Texti],INDIRECT("Vegalengdir["&amp;'Upplýsingar um umsækjanda'!$B$10&amp;"]"),0%,0)))</f>
        <v/>
      </c>
      <c r="V1283" s="72" t="str">
        <f t="shared" ref="V1283:V1346" si="20">IF(ISBLANK(A1283),"",U1283*P1283)</f>
        <v/>
      </c>
    </row>
    <row r="1284" spans="1:22" x14ac:dyDescent="0.25">
      <c r="A1284" s="47"/>
      <c r="B1284" s="47"/>
      <c r="C1284" s="47"/>
      <c r="D1284" s="117"/>
      <c r="E1284" s="47"/>
      <c r="F1284" s="37"/>
      <c r="G1284" s="47"/>
      <c r="H1284" s="37"/>
      <c r="I1284" s="37"/>
      <c r="J1284" s="51"/>
      <c r="K1284" s="51"/>
      <c r="L1284" s="51"/>
      <c r="M1284" s="51"/>
      <c r="N1284" s="51"/>
      <c r="O1284" s="51"/>
      <c r="P1284" s="51"/>
      <c r="R1284" s="38" t="s">
        <v>450</v>
      </c>
      <c r="S1284" s="38" t="str" cm="1">
        <f t="array" ref="S1284">_xlfn.XLOOKUP(R1284,INDEX(Flettilisti,,1),INDEX(Flettilisti,,2),,0)</f>
        <v>Vantar flokkun</v>
      </c>
      <c r="T1284" s="38" t="str">
        <f>IF(ISBLANK(M1284),"",IF(M1284&lt;Gögn!$J$2,Gögn!$K$2,IF(M1284&gt;Gögn!$J$4,Gögn!$K$4,Gögn!$K$3)))</f>
        <v/>
      </c>
      <c r="U1284" s="49" t="str" cm="1">
        <f t="array" aca="1" ref="U1284" ca="1">IF(ISBLANK(A1284),"",IF(S1284="Styrkhæft",_xlfn.XLOOKUP(T1284,Vegalengdir[Texti],INDIRECT("Vegalengdir["&amp;'Upplýsingar um umsækjanda'!$B$10&amp;"]"),0%,0)))</f>
        <v/>
      </c>
      <c r="V1284" s="72" t="str">
        <f t="shared" si="20"/>
        <v/>
      </c>
    </row>
    <row r="1285" spans="1:22" x14ac:dyDescent="0.25">
      <c r="A1285" s="47"/>
      <c r="B1285" s="47"/>
      <c r="C1285" s="47"/>
      <c r="D1285" s="117"/>
      <c r="E1285" s="47"/>
      <c r="F1285" s="37"/>
      <c r="G1285" s="47"/>
      <c r="H1285" s="37"/>
      <c r="I1285" s="37"/>
      <c r="J1285" s="51"/>
      <c r="K1285" s="51"/>
      <c r="L1285" s="51"/>
      <c r="M1285" s="51"/>
      <c r="N1285" s="51"/>
      <c r="O1285" s="51"/>
      <c r="P1285" s="51"/>
      <c r="R1285" s="38" t="s">
        <v>450</v>
      </c>
      <c r="S1285" s="38" t="str" cm="1">
        <f t="array" ref="S1285">_xlfn.XLOOKUP(R1285,INDEX(Flettilisti,,1),INDEX(Flettilisti,,2),,0)</f>
        <v>Vantar flokkun</v>
      </c>
      <c r="T1285" s="38" t="str">
        <f>IF(ISBLANK(M1285),"",IF(M1285&lt;Gögn!$J$2,Gögn!$K$2,IF(M1285&gt;Gögn!$J$4,Gögn!$K$4,Gögn!$K$3)))</f>
        <v/>
      </c>
      <c r="U1285" s="49" t="str" cm="1">
        <f t="array" aca="1" ref="U1285" ca="1">IF(ISBLANK(A1285),"",IF(S1285="Styrkhæft",_xlfn.XLOOKUP(T1285,Vegalengdir[Texti],INDIRECT("Vegalengdir["&amp;'Upplýsingar um umsækjanda'!$B$10&amp;"]"),0%,0)))</f>
        <v/>
      </c>
      <c r="V1285" s="72" t="str">
        <f t="shared" si="20"/>
        <v/>
      </c>
    </row>
    <row r="1286" spans="1:22" x14ac:dyDescent="0.25">
      <c r="A1286" s="47"/>
      <c r="B1286" s="47"/>
      <c r="C1286" s="47"/>
      <c r="D1286" s="117"/>
      <c r="E1286" s="47"/>
      <c r="F1286" s="37"/>
      <c r="G1286" s="47"/>
      <c r="H1286" s="37"/>
      <c r="I1286" s="37"/>
      <c r="J1286" s="51"/>
      <c r="K1286" s="51"/>
      <c r="L1286" s="51"/>
      <c r="M1286" s="51"/>
      <c r="N1286" s="51"/>
      <c r="O1286" s="51"/>
      <c r="P1286" s="51"/>
      <c r="R1286" s="38" t="s">
        <v>450</v>
      </c>
      <c r="S1286" s="38" t="str" cm="1">
        <f t="array" ref="S1286">_xlfn.XLOOKUP(R1286,INDEX(Flettilisti,,1),INDEX(Flettilisti,,2),,0)</f>
        <v>Vantar flokkun</v>
      </c>
      <c r="T1286" s="38" t="str">
        <f>IF(ISBLANK(M1286),"",IF(M1286&lt;Gögn!$J$2,Gögn!$K$2,IF(M1286&gt;Gögn!$J$4,Gögn!$K$4,Gögn!$K$3)))</f>
        <v/>
      </c>
      <c r="U1286" s="49" t="str" cm="1">
        <f t="array" aca="1" ref="U1286" ca="1">IF(ISBLANK(A1286),"",IF(S1286="Styrkhæft",_xlfn.XLOOKUP(T1286,Vegalengdir[Texti],INDIRECT("Vegalengdir["&amp;'Upplýsingar um umsækjanda'!$B$10&amp;"]"),0%,0)))</f>
        <v/>
      </c>
      <c r="V1286" s="72" t="str">
        <f t="shared" si="20"/>
        <v/>
      </c>
    </row>
    <row r="1287" spans="1:22" x14ac:dyDescent="0.25">
      <c r="A1287" s="47"/>
      <c r="B1287" s="47"/>
      <c r="C1287" s="47"/>
      <c r="D1287" s="117"/>
      <c r="E1287" s="47"/>
      <c r="F1287" s="37"/>
      <c r="G1287" s="47"/>
      <c r="H1287" s="37"/>
      <c r="I1287" s="37"/>
      <c r="J1287" s="51"/>
      <c r="K1287" s="51"/>
      <c r="L1287" s="51"/>
      <c r="M1287" s="51"/>
      <c r="N1287" s="51"/>
      <c r="O1287" s="51"/>
      <c r="P1287" s="51"/>
      <c r="R1287" s="38" t="s">
        <v>450</v>
      </c>
      <c r="S1287" s="38" t="str" cm="1">
        <f t="array" ref="S1287">_xlfn.XLOOKUP(R1287,INDEX(Flettilisti,,1),INDEX(Flettilisti,,2),,0)</f>
        <v>Vantar flokkun</v>
      </c>
      <c r="T1287" s="38" t="str">
        <f>IF(ISBLANK(M1287),"",IF(M1287&lt;Gögn!$J$2,Gögn!$K$2,IF(M1287&gt;Gögn!$J$4,Gögn!$K$4,Gögn!$K$3)))</f>
        <v/>
      </c>
      <c r="U1287" s="49" t="str" cm="1">
        <f t="array" aca="1" ref="U1287" ca="1">IF(ISBLANK(A1287),"",IF(S1287="Styrkhæft",_xlfn.XLOOKUP(T1287,Vegalengdir[Texti],INDIRECT("Vegalengdir["&amp;'Upplýsingar um umsækjanda'!$B$10&amp;"]"),0%,0)))</f>
        <v/>
      </c>
      <c r="V1287" s="72" t="str">
        <f t="shared" si="20"/>
        <v/>
      </c>
    </row>
    <row r="1288" spans="1:22" x14ac:dyDescent="0.25">
      <c r="A1288" s="47"/>
      <c r="B1288" s="47"/>
      <c r="C1288" s="47"/>
      <c r="D1288" s="117"/>
      <c r="E1288" s="47"/>
      <c r="F1288" s="37"/>
      <c r="G1288" s="47"/>
      <c r="H1288" s="37"/>
      <c r="I1288" s="37"/>
      <c r="J1288" s="51"/>
      <c r="K1288" s="51"/>
      <c r="L1288" s="51"/>
      <c r="M1288" s="51"/>
      <c r="N1288" s="51"/>
      <c r="O1288" s="51"/>
      <c r="P1288" s="51"/>
      <c r="R1288" s="38" t="s">
        <v>450</v>
      </c>
      <c r="S1288" s="38" t="str" cm="1">
        <f t="array" ref="S1288">_xlfn.XLOOKUP(R1288,INDEX(Flettilisti,,1),INDEX(Flettilisti,,2),,0)</f>
        <v>Vantar flokkun</v>
      </c>
      <c r="T1288" s="38" t="str">
        <f>IF(ISBLANK(M1288),"",IF(M1288&lt;Gögn!$J$2,Gögn!$K$2,IF(M1288&gt;Gögn!$J$4,Gögn!$K$4,Gögn!$K$3)))</f>
        <v/>
      </c>
      <c r="U1288" s="49" t="str" cm="1">
        <f t="array" aca="1" ref="U1288" ca="1">IF(ISBLANK(A1288),"",IF(S1288="Styrkhæft",_xlfn.XLOOKUP(T1288,Vegalengdir[Texti],INDIRECT("Vegalengdir["&amp;'Upplýsingar um umsækjanda'!$B$10&amp;"]"),0%,0)))</f>
        <v/>
      </c>
      <c r="V1288" s="72" t="str">
        <f t="shared" si="20"/>
        <v/>
      </c>
    </row>
    <row r="1289" spans="1:22" x14ac:dyDescent="0.25">
      <c r="A1289" s="47"/>
      <c r="B1289" s="47"/>
      <c r="C1289" s="47"/>
      <c r="D1289" s="117"/>
      <c r="E1289" s="47"/>
      <c r="F1289" s="37"/>
      <c r="G1289" s="47"/>
      <c r="H1289" s="37"/>
      <c r="I1289" s="37"/>
      <c r="J1289" s="51"/>
      <c r="K1289" s="51"/>
      <c r="L1289" s="51"/>
      <c r="M1289" s="51"/>
      <c r="N1289" s="51"/>
      <c r="O1289" s="51"/>
      <c r="P1289" s="51"/>
      <c r="R1289" s="38" t="s">
        <v>450</v>
      </c>
      <c r="S1289" s="38" t="str" cm="1">
        <f t="array" ref="S1289">_xlfn.XLOOKUP(R1289,INDEX(Flettilisti,,1),INDEX(Flettilisti,,2),,0)</f>
        <v>Vantar flokkun</v>
      </c>
      <c r="T1289" s="38" t="str">
        <f>IF(ISBLANK(M1289),"",IF(M1289&lt;Gögn!$J$2,Gögn!$K$2,IF(M1289&gt;Gögn!$J$4,Gögn!$K$4,Gögn!$K$3)))</f>
        <v/>
      </c>
      <c r="U1289" s="49" t="str" cm="1">
        <f t="array" aca="1" ref="U1289" ca="1">IF(ISBLANK(A1289),"",IF(S1289="Styrkhæft",_xlfn.XLOOKUP(T1289,Vegalengdir[Texti],INDIRECT("Vegalengdir["&amp;'Upplýsingar um umsækjanda'!$B$10&amp;"]"),0%,0)))</f>
        <v/>
      </c>
      <c r="V1289" s="72" t="str">
        <f t="shared" si="20"/>
        <v/>
      </c>
    </row>
    <row r="1290" spans="1:22" x14ac:dyDescent="0.25">
      <c r="A1290" s="47"/>
      <c r="B1290" s="47"/>
      <c r="C1290" s="47"/>
      <c r="D1290" s="117"/>
      <c r="E1290" s="47"/>
      <c r="F1290" s="37"/>
      <c r="G1290" s="47"/>
      <c r="H1290" s="37"/>
      <c r="I1290" s="37"/>
      <c r="J1290" s="51"/>
      <c r="K1290" s="51"/>
      <c r="L1290" s="51"/>
      <c r="M1290" s="51"/>
      <c r="N1290" s="51"/>
      <c r="O1290" s="51"/>
      <c r="P1290" s="51"/>
      <c r="R1290" s="38" t="s">
        <v>450</v>
      </c>
      <c r="S1290" s="38" t="str" cm="1">
        <f t="array" ref="S1290">_xlfn.XLOOKUP(R1290,INDEX(Flettilisti,,1),INDEX(Flettilisti,,2),,0)</f>
        <v>Vantar flokkun</v>
      </c>
      <c r="T1290" s="38" t="str">
        <f>IF(ISBLANK(M1290),"",IF(M1290&lt;Gögn!$J$2,Gögn!$K$2,IF(M1290&gt;Gögn!$J$4,Gögn!$K$4,Gögn!$K$3)))</f>
        <v/>
      </c>
      <c r="U1290" s="49" t="str" cm="1">
        <f t="array" aca="1" ref="U1290" ca="1">IF(ISBLANK(A1290),"",IF(S1290="Styrkhæft",_xlfn.XLOOKUP(T1290,Vegalengdir[Texti],INDIRECT("Vegalengdir["&amp;'Upplýsingar um umsækjanda'!$B$10&amp;"]"),0%,0)))</f>
        <v/>
      </c>
      <c r="V1290" s="72" t="str">
        <f t="shared" si="20"/>
        <v/>
      </c>
    </row>
    <row r="1291" spans="1:22" x14ac:dyDescent="0.25">
      <c r="A1291" s="47"/>
      <c r="B1291" s="47"/>
      <c r="C1291" s="47"/>
      <c r="D1291" s="117"/>
      <c r="E1291" s="47"/>
      <c r="F1291" s="37"/>
      <c r="G1291" s="47"/>
      <c r="H1291" s="37"/>
      <c r="I1291" s="37"/>
      <c r="J1291" s="51"/>
      <c r="K1291" s="51"/>
      <c r="L1291" s="51"/>
      <c r="M1291" s="51"/>
      <c r="N1291" s="51"/>
      <c r="O1291" s="51"/>
      <c r="P1291" s="51"/>
      <c r="R1291" s="38" t="s">
        <v>450</v>
      </c>
      <c r="S1291" s="38" t="str" cm="1">
        <f t="array" ref="S1291">_xlfn.XLOOKUP(R1291,INDEX(Flettilisti,,1),INDEX(Flettilisti,,2),,0)</f>
        <v>Vantar flokkun</v>
      </c>
      <c r="T1291" s="38" t="str">
        <f>IF(ISBLANK(M1291),"",IF(M1291&lt;Gögn!$J$2,Gögn!$K$2,IF(M1291&gt;Gögn!$J$4,Gögn!$K$4,Gögn!$K$3)))</f>
        <v/>
      </c>
      <c r="U1291" s="49" t="str" cm="1">
        <f t="array" aca="1" ref="U1291" ca="1">IF(ISBLANK(A1291),"",IF(S1291="Styrkhæft",_xlfn.XLOOKUP(T1291,Vegalengdir[Texti],INDIRECT("Vegalengdir["&amp;'Upplýsingar um umsækjanda'!$B$10&amp;"]"),0%,0)))</f>
        <v/>
      </c>
      <c r="V1291" s="72" t="str">
        <f t="shared" si="20"/>
        <v/>
      </c>
    </row>
    <row r="1292" spans="1:22" x14ac:dyDescent="0.25">
      <c r="A1292" s="47"/>
      <c r="B1292" s="47"/>
      <c r="C1292" s="47"/>
      <c r="D1292" s="117"/>
      <c r="E1292" s="47"/>
      <c r="F1292" s="37"/>
      <c r="G1292" s="47"/>
      <c r="H1292" s="37"/>
      <c r="I1292" s="37"/>
      <c r="J1292" s="51"/>
      <c r="K1292" s="51"/>
      <c r="L1292" s="51"/>
      <c r="M1292" s="51"/>
      <c r="N1292" s="51"/>
      <c r="O1292" s="51"/>
      <c r="P1292" s="51"/>
      <c r="R1292" s="38" t="s">
        <v>450</v>
      </c>
      <c r="S1292" s="38" t="str" cm="1">
        <f t="array" ref="S1292">_xlfn.XLOOKUP(R1292,INDEX(Flettilisti,,1),INDEX(Flettilisti,,2),,0)</f>
        <v>Vantar flokkun</v>
      </c>
      <c r="T1292" s="38" t="str">
        <f>IF(ISBLANK(M1292),"",IF(M1292&lt;Gögn!$J$2,Gögn!$K$2,IF(M1292&gt;Gögn!$J$4,Gögn!$K$4,Gögn!$K$3)))</f>
        <v/>
      </c>
      <c r="U1292" s="49" t="str" cm="1">
        <f t="array" aca="1" ref="U1292" ca="1">IF(ISBLANK(A1292),"",IF(S1292="Styrkhæft",_xlfn.XLOOKUP(T1292,Vegalengdir[Texti],INDIRECT("Vegalengdir["&amp;'Upplýsingar um umsækjanda'!$B$10&amp;"]"),0%,0)))</f>
        <v/>
      </c>
      <c r="V1292" s="72" t="str">
        <f t="shared" si="20"/>
        <v/>
      </c>
    </row>
    <row r="1293" spans="1:22" x14ac:dyDescent="0.25">
      <c r="A1293" s="47"/>
      <c r="B1293" s="47"/>
      <c r="C1293" s="47"/>
      <c r="D1293" s="117"/>
      <c r="E1293" s="47"/>
      <c r="F1293" s="37"/>
      <c r="G1293" s="47"/>
      <c r="H1293" s="37"/>
      <c r="I1293" s="37"/>
      <c r="J1293" s="51"/>
      <c r="K1293" s="51"/>
      <c r="L1293" s="51"/>
      <c r="M1293" s="51"/>
      <c r="N1293" s="51"/>
      <c r="O1293" s="51"/>
      <c r="P1293" s="51"/>
      <c r="R1293" s="38" t="s">
        <v>450</v>
      </c>
      <c r="S1293" s="38" t="str" cm="1">
        <f t="array" ref="S1293">_xlfn.XLOOKUP(R1293,INDEX(Flettilisti,,1),INDEX(Flettilisti,,2),,0)</f>
        <v>Vantar flokkun</v>
      </c>
      <c r="T1293" s="38" t="str">
        <f>IF(ISBLANK(M1293),"",IF(M1293&lt;Gögn!$J$2,Gögn!$K$2,IF(M1293&gt;Gögn!$J$4,Gögn!$K$4,Gögn!$K$3)))</f>
        <v/>
      </c>
      <c r="U1293" s="49" t="str" cm="1">
        <f t="array" aca="1" ref="U1293" ca="1">IF(ISBLANK(A1293),"",IF(S1293="Styrkhæft",_xlfn.XLOOKUP(T1293,Vegalengdir[Texti],INDIRECT("Vegalengdir["&amp;'Upplýsingar um umsækjanda'!$B$10&amp;"]"),0%,0)))</f>
        <v/>
      </c>
      <c r="V1293" s="72" t="str">
        <f t="shared" si="20"/>
        <v/>
      </c>
    </row>
    <row r="1294" spans="1:22" x14ac:dyDescent="0.25">
      <c r="A1294" s="47"/>
      <c r="B1294" s="47"/>
      <c r="C1294" s="47"/>
      <c r="D1294" s="117"/>
      <c r="E1294" s="47"/>
      <c r="F1294" s="37"/>
      <c r="G1294" s="47"/>
      <c r="H1294" s="37"/>
      <c r="I1294" s="37"/>
      <c r="J1294" s="51"/>
      <c r="K1294" s="51"/>
      <c r="L1294" s="51"/>
      <c r="M1294" s="51"/>
      <c r="N1294" s="51"/>
      <c r="O1294" s="51"/>
      <c r="P1294" s="51"/>
      <c r="R1294" s="38" t="s">
        <v>450</v>
      </c>
      <c r="S1294" s="38" t="str" cm="1">
        <f t="array" ref="S1294">_xlfn.XLOOKUP(R1294,INDEX(Flettilisti,,1),INDEX(Flettilisti,,2),,0)</f>
        <v>Vantar flokkun</v>
      </c>
      <c r="T1294" s="38" t="str">
        <f>IF(ISBLANK(M1294),"",IF(M1294&lt;Gögn!$J$2,Gögn!$K$2,IF(M1294&gt;Gögn!$J$4,Gögn!$K$4,Gögn!$K$3)))</f>
        <v/>
      </c>
      <c r="U1294" s="49" t="str" cm="1">
        <f t="array" aca="1" ref="U1294" ca="1">IF(ISBLANK(A1294),"",IF(S1294="Styrkhæft",_xlfn.XLOOKUP(T1294,Vegalengdir[Texti],INDIRECT("Vegalengdir["&amp;'Upplýsingar um umsækjanda'!$B$10&amp;"]"),0%,0)))</f>
        <v/>
      </c>
      <c r="V1294" s="72" t="str">
        <f t="shared" si="20"/>
        <v/>
      </c>
    </row>
    <row r="1295" spans="1:22" x14ac:dyDescent="0.25">
      <c r="A1295" s="47"/>
      <c r="B1295" s="47"/>
      <c r="C1295" s="47"/>
      <c r="D1295" s="117"/>
      <c r="E1295" s="47"/>
      <c r="F1295" s="37"/>
      <c r="G1295" s="47"/>
      <c r="H1295" s="37"/>
      <c r="I1295" s="37"/>
      <c r="J1295" s="51"/>
      <c r="K1295" s="51"/>
      <c r="L1295" s="51"/>
      <c r="M1295" s="51"/>
      <c r="N1295" s="51"/>
      <c r="O1295" s="51"/>
      <c r="P1295" s="51"/>
      <c r="R1295" s="38" t="s">
        <v>450</v>
      </c>
      <c r="S1295" s="38" t="str" cm="1">
        <f t="array" ref="S1295">_xlfn.XLOOKUP(R1295,INDEX(Flettilisti,,1),INDEX(Flettilisti,,2),,0)</f>
        <v>Vantar flokkun</v>
      </c>
      <c r="T1295" s="38" t="str">
        <f>IF(ISBLANK(M1295),"",IF(M1295&lt;Gögn!$J$2,Gögn!$K$2,IF(M1295&gt;Gögn!$J$4,Gögn!$K$4,Gögn!$K$3)))</f>
        <v/>
      </c>
      <c r="U1295" s="49" t="str" cm="1">
        <f t="array" aca="1" ref="U1295" ca="1">IF(ISBLANK(A1295),"",IF(S1295="Styrkhæft",_xlfn.XLOOKUP(T1295,Vegalengdir[Texti],INDIRECT("Vegalengdir["&amp;'Upplýsingar um umsækjanda'!$B$10&amp;"]"),0%,0)))</f>
        <v/>
      </c>
      <c r="V1295" s="72" t="str">
        <f t="shared" si="20"/>
        <v/>
      </c>
    </row>
    <row r="1296" spans="1:22" x14ac:dyDescent="0.25">
      <c r="A1296" s="47"/>
      <c r="B1296" s="47"/>
      <c r="C1296" s="47"/>
      <c r="D1296" s="117"/>
      <c r="E1296" s="47"/>
      <c r="F1296" s="37"/>
      <c r="G1296" s="47"/>
      <c r="H1296" s="37"/>
      <c r="I1296" s="37"/>
      <c r="J1296" s="51"/>
      <c r="K1296" s="51"/>
      <c r="L1296" s="51"/>
      <c r="M1296" s="51"/>
      <c r="N1296" s="51"/>
      <c r="O1296" s="51"/>
      <c r="P1296" s="51"/>
      <c r="R1296" s="38" t="s">
        <v>450</v>
      </c>
      <c r="S1296" s="38" t="str" cm="1">
        <f t="array" ref="S1296">_xlfn.XLOOKUP(R1296,INDEX(Flettilisti,,1),INDEX(Flettilisti,,2),,0)</f>
        <v>Vantar flokkun</v>
      </c>
      <c r="T1296" s="38" t="str">
        <f>IF(ISBLANK(M1296),"",IF(M1296&lt;Gögn!$J$2,Gögn!$K$2,IF(M1296&gt;Gögn!$J$4,Gögn!$K$4,Gögn!$K$3)))</f>
        <v/>
      </c>
      <c r="U1296" s="49" t="str" cm="1">
        <f t="array" aca="1" ref="U1296" ca="1">IF(ISBLANK(A1296),"",IF(S1296="Styrkhæft",_xlfn.XLOOKUP(T1296,Vegalengdir[Texti],INDIRECT("Vegalengdir["&amp;'Upplýsingar um umsækjanda'!$B$10&amp;"]"),0%,0)))</f>
        <v/>
      </c>
      <c r="V1296" s="72" t="str">
        <f t="shared" si="20"/>
        <v/>
      </c>
    </row>
    <row r="1297" spans="1:22" x14ac:dyDescent="0.25">
      <c r="A1297" s="47"/>
      <c r="B1297" s="47"/>
      <c r="C1297" s="47"/>
      <c r="D1297" s="117"/>
      <c r="E1297" s="47"/>
      <c r="F1297" s="37"/>
      <c r="G1297" s="47"/>
      <c r="H1297" s="37"/>
      <c r="I1297" s="37"/>
      <c r="J1297" s="51"/>
      <c r="K1297" s="51"/>
      <c r="L1297" s="51"/>
      <c r="M1297" s="51"/>
      <c r="N1297" s="51"/>
      <c r="O1297" s="51"/>
      <c r="P1297" s="51"/>
      <c r="R1297" s="38" t="s">
        <v>450</v>
      </c>
      <c r="S1297" s="38" t="str" cm="1">
        <f t="array" ref="S1297">_xlfn.XLOOKUP(R1297,INDEX(Flettilisti,,1),INDEX(Flettilisti,,2),,0)</f>
        <v>Vantar flokkun</v>
      </c>
      <c r="T1297" s="38" t="str">
        <f>IF(ISBLANK(M1297),"",IF(M1297&lt;Gögn!$J$2,Gögn!$K$2,IF(M1297&gt;Gögn!$J$4,Gögn!$K$4,Gögn!$K$3)))</f>
        <v/>
      </c>
      <c r="U1297" s="49" t="str" cm="1">
        <f t="array" aca="1" ref="U1297" ca="1">IF(ISBLANK(A1297),"",IF(S1297="Styrkhæft",_xlfn.XLOOKUP(T1297,Vegalengdir[Texti],INDIRECT("Vegalengdir["&amp;'Upplýsingar um umsækjanda'!$B$10&amp;"]"),0%,0)))</f>
        <v/>
      </c>
      <c r="V1297" s="72" t="str">
        <f t="shared" si="20"/>
        <v/>
      </c>
    </row>
    <row r="1298" spans="1:22" x14ac:dyDescent="0.25">
      <c r="A1298" s="47"/>
      <c r="B1298" s="47"/>
      <c r="C1298" s="47"/>
      <c r="D1298" s="117"/>
      <c r="E1298" s="47"/>
      <c r="F1298" s="37"/>
      <c r="G1298" s="47"/>
      <c r="H1298" s="37"/>
      <c r="I1298" s="37"/>
      <c r="J1298" s="51"/>
      <c r="K1298" s="51"/>
      <c r="L1298" s="51"/>
      <c r="M1298" s="51"/>
      <c r="N1298" s="51"/>
      <c r="O1298" s="51"/>
      <c r="P1298" s="51"/>
      <c r="R1298" s="38" t="s">
        <v>450</v>
      </c>
      <c r="S1298" s="38" t="str" cm="1">
        <f t="array" ref="S1298">_xlfn.XLOOKUP(R1298,INDEX(Flettilisti,,1),INDEX(Flettilisti,,2),,0)</f>
        <v>Vantar flokkun</v>
      </c>
      <c r="T1298" s="38" t="str">
        <f>IF(ISBLANK(M1298),"",IF(M1298&lt;Gögn!$J$2,Gögn!$K$2,IF(M1298&gt;Gögn!$J$4,Gögn!$K$4,Gögn!$K$3)))</f>
        <v/>
      </c>
      <c r="U1298" s="49" t="str" cm="1">
        <f t="array" aca="1" ref="U1298" ca="1">IF(ISBLANK(A1298),"",IF(S1298="Styrkhæft",_xlfn.XLOOKUP(T1298,Vegalengdir[Texti],INDIRECT("Vegalengdir["&amp;'Upplýsingar um umsækjanda'!$B$10&amp;"]"),0%,0)))</f>
        <v/>
      </c>
      <c r="V1298" s="72" t="str">
        <f t="shared" si="20"/>
        <v/>
      </c>
    </row>
    <row r="1299" spans="1:22" x14ac:dyDescent="0.25">
      <c r="A1299" s="47"/>
      <c r="B1299" s="47"/>
      <c r="C1299" s="47"/>
      <c r="D1299" s="117"/>
      <c r="E1299" s="47"/>
      <c r="F1299" s="37"/>
      <c r="G1299" s="47"/>
      <c r="H1299" s="37"/>
      <c r="I1299" s="37"/>
      <c r="J1299" s="51"/>
      <c r="K1299" s="51"/>
      <c r="L1299" s="51"/>
      <c r="M1299" s="51"/>
      <c r="N1299" s="51"/>
      <c r="O1299" s="51"/>
      <c r="P1299" s="51"/>
      <c r="R1299" s="38" t="s">
        <v>450</v>
      </c>
      <c r="S1299" s="38" t="str" cm="1">
        <f t="array" ref="S1299">_xlfn.XLOOKUP(R1299,INDEX(Flettilisti,,1),INDEX(Flettilisti,,2),,0)</f>
        <v>Vantar flokkun</v>
      </c>
      <c r="T1299" s="38" t="str">
        <f>IF(ISBLANK(M1299),"",IF(M1299&lt;Gögn!$J$2,Gögn!$K$2,IF(M1299&gt;Gögn!$J$4,Gögn!$K$4,Gögn!$K$3)))</f>
        <v/>
      </c>
      <c r="U1299" s="49" t="str" cm="1">
        <f t="array" aca="1" ref="U1299" ca="1">IF(ISBLANK(A1299),"",IF(S1299="Styrkhæft",_xlfn.XLOOKUP(T1299,Vegalengdir[Texti],INDIRECT("Vegalengdir["&amp;'Upplýsingar um umsækjanda'!$B$10&amp;"]"),0%,0)))</f>
        <v/>
      </c>
      <c r="V1299" s="72" t="str">
        <f t="shared" si="20"/>
        <v/>
      </c>
    </row>
    <row r="1300" spans="1:22" x14ac:dyDescent="0.25">
      <c r="A1300" s="47"/>
      <c r="B1300" s="47"/>
      <c r="C1300" s="47"/>
      <c r="D1300" s="117"/>
      <c r="E1300" s="47"/>
      <c r="F1300" s="37"/>
      <c r="G1300" s="47"/>
      <c r="H1300" s="37"/>
      <c r="I1300" s="37"/>
      <c r="J1300" s="51"/>
      <c r="K1300" s="51"/>
      <c r="L1300" s="51"/>
      <c r="M1300" s="51"/>
      <c r="N1300" s="51"/>
      <c r="O1300" s="51"/>
      <c r="P1300" s="51"/>
      <c r="R1300" s="38" t="s">
        <v>450</v>
      </c>
      <c r="S1300" s="38" t="str" cm="1">
        <f t="array" ref="S1300">_xlfn.XLOOKUP(R1300,INDEX(Flettilisti,,1),INDEX(Flettilisti,,2),,0)</f>
        <v>Vantar flokkun</v>
      </c>
      <c r="T1300" s="38" t="str">
        <f>IF(ISBLANK(M1300),"",IF(M1300&lt;Gögn!$J$2,Gögn!$K$2,IF(M1300&gt;Gögn!$J$4,Gögn!$K$4,Gögn!$K$3)))</f>
        <v/>
      </c>
      <c r="U1300" s="49" t="str" cm="1">
        <f t="array" aca="1" ref="U1300" ca="1">IF(ISBLANK(A1300),"",IF(S1300="Styrkhæft",_xlfn.XLOOKUP(T1300,Vegalengdir[Texti],INDIRECT("Vegalengdir["&amp;'Upplýsingar um umsækjanda'!$B$10&amp;"]"),0%,0)))</f>
        <v/>
      </c>
      <c r="V1300" s="72" t="str">
        <f t="shared" si="20"/>
        <v/>
      </c>
    </row>
    <row r="1301" spans="1:22" x14ac:dyDescent="0.25">
      <c r="A1301" s="47"/>
      <c r="B1301" s="47"/>
      <c r="C1301" s="47"/>
      <c r="D1301" s="117"/>
      <c r="E1301" s="47"/>
      <c r="F1301" s="37"/>
      <c r="G1301" s="47"/>
      <c r="H1301" s="37"/>
      <c r="I1301" s="37"/>
      <c r="J1301" s="51"/>
      <c r="K1301" s="51"/>
      <c r="L1301" s="51"/>
      <c r="M1301" s="51"/>
      <c r="N1301" s="51"/>
      <c r="O1301" s="51"/>
      <c r="P1301" s="51"/>
      <c r="R1301" s="38" t="s">
        <v>450</v>
      </c>
      <c r="S1301" s="38" t="str" cm="1">
        <f t="array" ref="S1301">_xlfn.XLOOKUP(R1301,INDEX(Flettilisti,,1),INDEX(Flettilisti,,2),,0)</f>
        <v>Vantar flokkun</v>
      </c>
      <c r="T1301" s="38" t="str">
        <f>IF(ISBLANK(M1301),"",IF(M1301&lt;Gögn!$J$2,Gögn!$K$2,IF(M1301&gt;Gögn!$J$4,Gögn!$K$4,Gögn!$K$3)))</f>
        <v/>
      </c>
      <c r="U1301" s="49" t="str" cm="1">
        <f t="array" aca="1" ref="U1301" ca="1">IF(ISBLANK(A1301),"",IF(S1301="Styrkhæft",_xlfn.XLOOKUP(T1301,Vegalengdir[Texti],INDIRECT("Vegalengdir["&amp;'Upplýsingar um umsækjanda'!$B$10&amp;"]"),0%,0)))</f>
        <v/>
      </c>
      <c r="V1301" s="72" t="str">
        <f t="shared" si="20"/>
        <v/>
      </c>
    </row>
    <row r="1302" spans="1:22" x14ac:dyDescent="0.25">
      <c r="A1302" s="47"/>
      <c r="B1302" s="47"/>
      <c r="C1302" s="47"/>
      <c r="D1302" s="117"/>
      <c r="E1302" s="47"/>
      <c r="F1302" s="37"/>
      <c r="G1302" s="47"/>
      <c r="H1302" s="37"/>
      <c r="I1302" s="37"/>
      <c r="J1302" s="51"/>
      <c r="K1302" s="51"/>
      <c r="L1302" s="51"/>
      <c r="M1302" s="51"/>
      <c r="N1302" s="51"/>
      <c r="O1302" s="51"/>
      <c r="P1302" s="51"/>
      <c r="R1302" s="38" t="s">
        <v>450</v>
      </c>
      <c r="S1302" s="38" t="str" cm="1">
        <f t="array" ref="S1302">_xlfn.XLOOKUP(R1302,INDEX(Flettilisti,,1),INDEX(Flettilisti,,2),,0)</f>
        <v>Vantar flokkun</v>
      </c>
      <c r="T1302" s="38" t="str">
        <f>IF(ISBLANK(M1302),"",IF(M1302&lt;Gögn!$J$2,Gögn!$K$2,IF(M1302&gt;Gögn!$J$4,Gögn!$K$4,Gögn!$K$3)))</f>
        <v/>
      </c>
      <c r="U1302" s="49" t="str" cm="1">
        <f t="array" aca="1" ref="U1302" ca="1">IF(ISBLANK(A1302),"",IF(S1302="Styrkhæft",_xlfn.XLOOKUP(T1302,Vegalengdir[Texti],INDIRECT("Vegalengdir["&amp;'Upplýsingar um umsækjanda'!$B$10&amp;"]"),0%,0)))</f>
        <v/>
      </c>
      <c r="V1302" s="72" t="str">
        <f t="shared" si="20"/>
        <v/>
      </c>
    </row>
    <row r="1303" spans="1:22" x14ac:dyDescent="0.25">
      <c r="A1303" s="47"/>
      <c r="B1303" s="47"/>
      <c r="C1303" s="47"/>
      <c r="D1303" s="117"/>
      <c r="E1303" s="47"/>
      <c r="F1303" s="37"/>
      <c r="G1303" s="47"/>
      <c r="H1303" s="37"/>
      <c r="I1303" s="37"/>
      <c r="J1303" s="51"/>
      <c r="K1303" s="51"/>
      <c r="L1303" s="51"/>
      <c r="M1303" s="51"/>
      <c r="N1303" s="51"/>
      <c r="O1303" s="51"/>
      <c r="P1303" s="51"/>
      <c r="R1303" s="38" t="s">
        <v>450</v>
      </c>
      <c r="S1303" s="38" t="str" cm="1">
        <f t="array" ref="S1303">_xlfn.XLOOKUP(R1303,INDEX(Flettilisti,,1),INDEX(Flettilisti,,2),,0)</f>
        <v>Vantar flokkun</v>
      </c>
      <c r="T1303" s="38" t="str">
        <f>IF(ISBLANK(M1303),"",IF(M1303&lt;Gögn!$J$2,Gögn!$K$2,IF(M1303&gt;Gögn!$J$4,Gögn!$K$4,Gögn!$K$3)))</f>
        <v/>
      </c>
      <c r="U1303" s="49" t="str" cm="1">
        <f t="array" aca="1" ref="U1303" ca="1">IF(ISBLANK(A1303),"",IF(S1303="Styrkhæft",_xlfn.XLOOKUP(T1303,Vegalengdir[Texti],INDIRECT("Vegalengdir["&amp;'Upplýsingar um umsækjanda'!$B$10&amp;"]"),0%,0)))</f>
        <v/>
      </c>
      <c r="V1303" s="72" t="str">
        <f t="shared" si="20"/>
        <v/>
      </c>
    </row>
    <row r="1304" spans="1:22" x14ac:dyDescent="0.25">
      <c r="A1304" s="47"/>
      <c r="B1304" s="47"/>
      <c r="C1304" s="47"/>
      <c r="D1304" s="117"/>
      <c r="E1304" s="47"/>
      <c r="F1304" s="37"/>
      <c r="G1304" s="47"/>
      <c r="H1304" s="37"/>
      <c r="I1304" s="37"/>
      <c r="J1304" s="51"/>
      <c r="K1304" s="51"/>
      <c r="L1304" s="51"/>
      <c r="M1304" s="51"/>
      <c r="N1304" s="51"/>
      <c r="O1304" s="51"/>
      <c r="P1304" s="51"/>
      <c r="R1304" s="38" t="s">
        <v>450</v>
      </c>
      <c r="S1304" s="38" t="str" cm="1">
        <f t="array" ref="S1304">_xlfn.XLOOKUP(R1304,INDEX(Flettilisti,,1),INDEX(Flettilisti,,2),,0)</f>
        <v>Vantar flokkun</v>
      </c>
      <c r="T1304" s="38" t="str">
        <f>IF(ISBLANK(M1304),"",IF(M1304&lt;Gögn!$J$2,Gögn!$K$2,IF(M1304&gt;Gögn!$J$4,Gögn!$K$4,Gögn!$K$3)))</f>
        <v/>
      </c>
      <c r="U1304" s="49" t="str" cm="1">
        <f t="array" aca="1" ref="U1304" ca="1">IF(ISBLANK(A1304),"",IF(S1304="Styrkhæft",_xlfn.XLOOKUP(T1304,Vegalengdir[Texti],INDIRECT("Vegalengdir["&amp;'Upplýsingar um umsækjanda'!$B$10&amp;"]"),0%,0)))</f>
        <v/>
      </c>
      <c r="V1304" s="72" t="str">
        <f t="shared" si="20"/>
        <v/>
      </c>
    </row>
    <row r="1305" spans="1:22" x14ac:dyDescent="0.25">
      <c r="A1305" s="47"/>
      <c r="B1305" s="47"/>
      <c r="C1305" s="47"/>
      <c r="D1305" s="117"/>
      <c r="E1305" s="47"/>
      <c r="F1305" s="37"/>
      <c r="G1305" s="47"/>
      <c r="H1305" s="37"/>
      <c r="I1305" s="37"/>
      <c r="J1305" s="51"/>
      <c r="K1305" s="51"/>
      <c r="L1305" s="51"/>
      <c r="M1305" s="51"/>
      <c r="N1305" s="51"/>
      <c r="O1305" s="51"/>
      <c r="P1305" s="51"/>
      <c r="R1305" s="38" t="s">
        <v>450</v>
      </c>
      <c r="S1305" s="38" t="str" cm="1">
        <f t="array" ref="S1305">_xlfn.XLOOKUP(R1305,INDEX(Flettilisti,,1),INDEX(Flettilisti,,2),,0)</f>
        <v>Vantar flokkun</v>
      </c>
      <c r="T1305" s="38" t="str">
        <f>IF(ISBLANK(M1305),"",IF(M1305&lt;Gögn!$J$2,Gögn!$K$2,IF(M1305&gt;Gögn!$J$4,Gögn!$K$4,Gögn!$K$3)))</f>
        <v/>
      </c>
      <c r="U1305" s="49" t="str" cm="1">
        <f t="array" aca="1" ref="U1305" ca="1">IF(ISBLANK(A1305),"",IF(S1305="Styrkhæft",_xlfn.XLOOKUP(T1305,Vegalengdir[Texti],INDIRECT("Vegalengdir["&amp;'Upplýsingar um umsækjanda'!$B$10&amp;"]"),0%,0)))</f>
        <v/>
      </c>
      <c r="V1305" s="72" t="str">
        <f t="shared" si="20"/>
        <v/>
      </c>
    </row>
    <row r="1306" spans="1:22" x14ac:dyDescent="0.25">
      <c r="A1306" s="47"/>
      <c r="B1306" s="47"/>
      <c r="C1306" s="47"/>
      <c r="D1306" s="117"/>
      <c r="E1306" s="47"/>
      <c r="F1306" s="37"/>
      <c r="G1306" s="47"/>
      <c r="H1306" s="37"/>
      <c r="I1306" s="37"/>
      <c r="J1306" s="51"/>
      <c r="K1306" s="51"/>
      <c r="L1306" s="51"/>
      <c r="M1306" s="51"/>
      <c r="N1306" s="51"/>
      <c r="O1306" s="51"/>
      <c r="P1306" s="51"/>
      <c r="R1306" s="38" t="s">
        <v>450</v>
      </c>
      <c r="S1306" s="38" t="str" cm="1">
        <f t="array" ref="S1306">_xlfn.XLOOKUP(R1306,INDEX(Flettilisti,,1),INDEX(Flettilisti,,2),,0)</f>
        <v>Vantar flokkun</v>
      </c>
      <c r="T1306" s="38" t="str">
        <f>IF(ISBLANK(M1306),"",IF(M1306&lt;Gögn!$J$2,Gögn!$K$2,IF(M1306&gt;Gögn!$J$4,Gögn!$K$4,Gögn!$K$3)))</f>
        <v/>
      </c>
      <c r="U1306" s="49" t="str" cm="1">
        <f t="array" aca="1" ref="U1306" ca="1">IF(ISBLANK(A1306),"",IF(S1306="Styrkhæft",_xlfn.XLOOKUP(T1306,Vegalengdir[Texti],INDIRECT("Vegalengdir["&amp;'Upplýsingar um umsækjanda'!$B$10&amp;"]"),0%,0)))</f>
        <v/>
      </c>
      <c r="V1306" s="72" t="str">
        <f t="shared" si="20"/>
        <v/>
      </c>
    </row>
    <row r="1307" spans="1:22" x14ac:dyDescent="0.25">
      <c r="A1307" s="47"/>
      <c r="B1307" s="47"/>
      <c r="C1307" s="47"/>
      <c r="D1307" s="117"/>
      <c r="E1307" s="47"/>
      <c r="F1307" s="37"/>
      <c r="G1307" s="47"/>
      <c r="H1307" s="37"/>
      <c r="I1307" s="37"/>
      <c r="J1307" s="51"/>
      <c r="K1307" s="51"/>
      <c r="L1307" s="51"/>
      <c r="M1307" s="51"/>
      <c r="N1307" s="51"/>
      <c r="O1307" s="51"/>
      <c r="P1307" s="51"/>
      <c r="R1307" s="38" t="s">
        <v>450</v>
      </c>
      <c r="S1307" s="38" t="str" cm="1">
        <f t="array" ref="S1307">_xlfn.XLOOKUP(R1307,INDEX(Flettilisti,,1),INDEX(Flettilisti,,2),,0)</f>
        <v>Vantar flokkun</v>
      </c>
      <c r="T1307" s="38" t="str">
        <f>IF(ISBLANK(M1307),"",IF(M1307&lt;Gögn!$J$2,Gögn!$K$2,IF(M1307&gt;Gögn!$J$4,Gögn!$K$4,Gögn!$K$3)))</f>
        <v/>
      </c>
      <c r="U1307" s="49" t="str" cm="1">
        <f t="array" aca="1" ref="U1307" ca="1">IF(ISBLANK(A1307),"",IF(S1307="Styrkhæft",_xlfn.XLOOKUP(T1307,Vegalengdir[Texti],INDIRECT("Vegalengdir["&amp;'Upplýsingar um umsækjanda'!$B$10&amp;"]"),0%,0)))</f>
        <v/>
      </c>
      <c r="V1307" s="72" t="str">
        <f t="shared" si="20"/>
        <v/>
      </c>
    </row>
    <row r="1308" spans="1:22" x14ac:dyDescent="0.25">
      <c r="A1308" s="47"/>
      <c r="B1308" s="47"/>
      <c r="C1308" s="47"/>
      <c r="D1308" s="117"/>
      <c r="E1308" s="47"/>
      <c r="F1308" s="37"/>
      <c r="G1308" s="47"/>
      <c r="H1308" s="37"/>
      <c r="I1308" s="37"/>
      <c r="J1308" s="51"/>
      <c r="K1308" s="51"/>
      <c r="L1308" s="51"/>
      <c r="M1308" s="51"/>
      <c r="N1308" s="51"/>
      <c r="O1308" s="51"/>
      <c r="P1308" s="51"/>
      <c r="R1308" s="38" t="s">
        <v>450</v>
      </c>
      <c r="S1308" s="38" t="str" cm="1">
        <f t="array" ref="S1308">_xlfn.XLOOKUP(R1308,INDEX(Flettilisti,,1),INDEX(Flettilisti,,2),,0)</f>
        <v>Vantar flokkun</v>
      </c>
      <c r="T1308" s="38" t="str">
        <f>IF(ISBLANK(M1308),"",IF(M1308&lt;Gögn!$J$2,Gögn!$K$2,IF(M1308&gt;Gögn!$J$4,Gögn!$K$4,Gögn!$K$3)))</f>
        <v/>
      </c>
      <c r="U1308" s="49" t="str" cm="1">
        <f t="array" aca="1" ref="U1308" ca="1">IF(ISBLANK(A1308),"",IF(S1308="Styrkhæft",_xlfn.XLOOKUP(T1308,Vegalengdir[Texti],INDIRECT("Vegalengdir["&amp;'Upplýsingar um umsækjanda'!$B$10&amp;"]"),0%,0)))</f>
        <v/>
      </c>
      <c r="V1308" s="72" t="str">
        <f t="shared" si="20"/>
        <v/>
      </c>
    </row>
    <row r="1309" spans="1:22" x14ac:dyDescent="0.25">
      <c r="A1309" s="47"/>
      <c r="B1309" s="47"/>
      <c r="C1309" s="47"/>
      <c r="D1309" s="117"/>
      <c r="E1309" s="47"/>
      <c r="F1309" s="37"/>
      <c r="G1309" s="47"/>
      <c r="H1309" s="37"/>
      <c r="I1309" s="37"/>
      <c r="J1309" s="51"/>
      <c r="K1309" s="51"/>
      <c r="L1309" s="51"/>
      <c r="M1309" s="51"/>
      <c r="N1309" s="51"/>
      <c r="O1309" s="51"/>
      <c r="P1309" s="51"/>
      <c r="R1309" s="38" t="s">
        <v>450</v>
      </c>
      <c r="S1309" s="38" t="str" cm="1">
        <f t="array" ref="S1309">_xlfn.XLOOKUP(R1309,INDEX(Flettilisti,,1),INDEX(Flettilisti,,2),,0)</f>
        <v>Vantar flokkun</v>
      </c>
      <c r="T1309" s="38" t="str">
        <f>IF(ISBLANK(M1309),"",IF(M1309&lt;Gögn!$J$2,Gögn!$K$2,IF(M1309&gt;Gögn!$J$4,Gögn!$K$4,Gögn!$K$3)))</f>
        <v/>
      </c>
      <c r="U1309" s="49" t="str" cm="1">
        <f t="array" aca="1" ref="U1309" ca="1">IF(ISBLANK(A1309),"",IF(S1309="Styrkhæft",_xlfn.XLOOKUP(T1309,Vegalengdir[Texti],INDIRECT("Vegalengdir["&amp;'Upplýsingar um umsækjanda'!$B$10&amp;"]"),0%,0)))</f>
        <v/>
      </c>
      <c r="V1309" s="72" t="str">
        <f t="shared" si="20"/>
        <v/>
      </c>
    </row>
    <row r="1310" spans="1:22" x14ac:dyDescent="0.25">
      <c r="A1310" s="47"/>
      <c r="B1310" s="47"/>
      <c r="C1310" s="47"/>
      <c r="D1310" s="117"/>
      <c r="E1310" s="47"/>
      <c r="F1310" s="37"/>
      <c r="G1310" s="47"/>
      <c r="H1310" s="37"/>
      <c r="I1310" s="37"/>
      <c r="J1310" s="51"/>
      <c r="K1310" s="51"/>
      <c r="L1310" s="51"/>
      <c r="M1310" s="51"/>
      <c r="N1310" s="51"/>
      <c r="O1310" s="51"/>
      <c r="P1310" s="51"/>
      <c r="R1310" s="38" t="s">
        <v>450</v>
      </c>
      <c r="S1310" s="38" t="str" cm="1">
        <f t="array" ref="S1310">_xlfn.XLOOKUP(R1310,INDEX(Flettilisti,,1),INDEX(Flettilisti,,2),,0)</f>
        <v>Vantar flokkun</v>
      </c>
      <c r="T1310" s="38" t="str">
        <f>IF(ISBLANK(M1310),"",IF(M1310&lt;Gögn!$J$2,Gögn!$K$2,IF(M1310&gt;Gögn!$J$4,Gögn!$K$4,Gögn!$K$3)))</f>
        <v/>
      </c>
      <c r="U1310" s="49" t="str" cm="1">
        <f t="array" aca="1" ref="U1310" ca="1">IF(ISBLANK(A1310),"",IF(S1310="Styrkhæft",_xlfn.XLOOKUP(T1310,Vegalengdir[Texti],INDIRECT("Vegalengdir["&amp;'Upplýsingar um umsækjanda'!$B$10&amp;"]"),0%,0)))</f>
        <v/>
      </c>
      <c r="V1310" s="72" t="str">
        <f t="shared" si="20"/>
        <v/>
      </c>
    </row>
    <row r="1311" spans="1:22" x14ac:dyDescent="0.25">
      <c r="A1311" s="47"/>
      <c r="B1311" s="47"/>
      <c r="C1311" s="47"/>
      <c r="D1311" s="117"/>
      <c r="E1311" s="47"/>
      <c r="F1311" s="37"/>
      <c r="G1311" s="47"/>
      <c r="H1311" s="37"/>
      <c r="I1311" s="37"/>
      <c r="J1311" s="51"/>
      <c r="K1311" s="51"/>
      <c r="L1311" s="51"/>
      <c r="M1311" s="51"/>
      <c r="N1311" s="51"/>
      <c r="O1311" s="51"/>
      <c r="P1311" s="51"/>
      <c r="R1311" s="38" t="s">
        <v>450</v>
      </c>
      <c r="S1311" s="38" t="str" cm="1">
        <f t="array" ref="S1311">_xlfn.XLOOKUP(R1311,INDEX(Flettilisti,,1),INDEX(Flettilisti,,2),,0)</f>
        <v>Vantar flokkun</v>
      </c>
      <c r="T1311" s="38" t="str">
        <f>IF(ISBLANK(M1311),"",IF(M1311&lt;Gögn!$J$2,Gögn!$K$2,IF(M1311&gt;Gögn!$J$4,Gögn!$K$4,Gögn!$K$3)))</f>
        <v/>
      </c>
      <c r="U1311" s="49" t="str" cm="1">
        <f t="array" aca="1" ref="U1311" ca="1">IF(ISBLANK(A1311),"",IF(S1311="Styrkhæft",_xlfn.XLOOKUP(T1311,Vegalengdir[Texti],INDIRECT("Vegalengdir["&amp;'Upplýsingar um umsækjanda'!$B$10&amp;"]"),0%,0)))</f>
        <v/>
      </c>
      <c r="V1311" s="72" t="str">
        <f t="shared" si="20"/>
        <v/>
      </c>
    </row>
    <row r="1312" spans="1:22" x14ac:dyDescent="0.25">
      <c r="A1312" s="47"/>
      <c r="B1312" s="47"/>
      <c r="C1312" s="47"/>
      <c r="D1312" s="117"/>
      <c r="E1312" s="47"/>
      <c r="F1312" s="37"/>
      <c r="G1312" s="47"/>
      <c r="H1312" s="37"/>
      <c r="I1312" s="37"/>
      <c r="J1312" s="51"/>
      <c r="K1312" s="51"/>
      <c r="L1312" s="51"/>
      <c r="M1312" s="51"/>
      <c r="N1312" s="51"/>
      <c r="O1312" s="51"/>
      <c r="P1312" s="51"/>
      <c r="R1312" s="38" t="s">
        <v>450</v>
      </c>
      <c r="S1312" s="38" t="str" cm="1">
        <f t="array" ref="S1312">_xlfn.XLOOKUP(R1312,INDEX(Flettilisti,,1),INDEX(Flettilisti,,2),,0)</f>
        <v>Vantar flokkun</v>
      </c>
      <c r="T1312" s="38" t="str">
        <f>IF(ISBLANK(M1312),"",IF(M1312&lt;Gögn!$J$2,Gögn!$K$2,IF(M1312&gt;Gögn!$J$4,Gögn!$K$4,Gögn!$K$3)))</f>
        <v/>
      </c>
      <c r="U1312" s="49" t="str" cm="1">
        <f t="array" aca="1" ref="U1312" ca="1">IF(ISBLANK(A1312),"",IF(S1312="Styrkhæft",_xlfn.XLOOKUP(T1312,Vegalengdir[Texti],INDIRECT("Vegalengdir["&amp;'Upplýsingar um umsækjanda'!$B$10&amp;"]"),0%,0)))</f>
        <v/>
      </c>
      <c r="V1312" s="72" t="str">
        <f t="shared" si="20"/>
        <v/>
      </c>
    </row>
    <row r="1313" spans="1:22" x14ac:dyDescent="0.25">
      <c r="A1313" s="47"/>
      <c r="B1313" s="47"/>
      <c r="C1313" s="47"/>
      <c r="D1313" s="117"/>
      <c r="E1313" s="47"/>
      <c r="F1313" s="37"/>
      <c r="G1313" s="47"/>
      <c r="H1313" s="37"/>
      <c r="I1313" s="37"/>
      <c r="J1313" s="51"/>
      <c r="K1313" s="51"/>
      <c r="L1313" s="51"/>
      <c r="M1313" s="51"/>
      <c r="N1313" s="51"/>
      <c r="O1313" s="51"/>
      <c r="P1313" s="51"/>
      <c r="R1313" s="38" t="s">
        <v>450</v>
      </c>
      <c r="S1313" s="38" t="str" cm="1">
        <f t="array" ref="S1313">_xlfn.XLOOKUP(R1313,INDEX(Flettilisti,,1),INDEX(Flettilisti,,2),,0)</f>
        <v>Vantar flokkun</v>
      </c>
      <c r="T1313" s="38" t="str">
        <f>IF(ISBLANK(M1313),"",IF(M1313&lt;Gögn!$J$2,Gögn!$K$2,IF(M1313&gt;Gögn!$J$4,Gögn!$K$4,Gögn!$K$3)))</f>
        <v/>
      </c>
      <c r="U1313" s="49" t="str" cm="1">
        <f t="array" aca="1" ref="U1313" ca="1">IF(ISBLANK(A1313),"",IF(S1313="Styrkhæft",_xlfn.XLOOKUP(T1313,Vegalengdir[Texti],INDIRECT("Vegalengdir["&amp;'Upplýsingar um umsækjanda'!$B$10&amp;"]"),0%,0)))</f>
        <v/>
      </c>
      <c r="V1313" s="72" t="str">
        <f t="shared" si="20"/>
        <v/>
      </c>
    </row>
    <row r="1314" spans="1:22" x14ac:dyDescent="0.25">
      <c r="A1314" s="47"/>
      <c r="B1314" s="47"/>
      <c r="C1314" s="47"/>
      <c r="D1314" s="117"/>
      <c r="E1314" s="47"/>
      <c r="F1314" s="37"/>
      <c r="G1314" s="47"/>
      <c r="H1314" s="37"/>
      <c r="I1314" s="37"/>
      <c r="J1314" s="51"/>
      <c r="K1314" s="51"/>
      <c r="L1314" s="51"/>
      <c r="M1314" s="51"/>
      <c r="N1314" s="51"/>
      <c r="O1314" s="51"/>
      <c r="P1314" s="51"/>
      <c r="R1314" s="38" t="s">
        <v>450</v>
      </c>
      <c r="S1314" s="38" t="str" cm="1">
        <f t="array" ref="S1314">_xlfn.XLOOKUP(R1314,INDEX(Flettilisti,,1),INDEX(Flettilisti,,2),,0)</f>
        <v>Vantar flokkun</v>
      </c>
      <c r="T1314" s="38" t="str">
        <f>IF(ISBLANK(M1314),"",IF(M1314&lt;Gögn!$J$2,Gögn!$K$2,IF(M1314&gt;Gögn!$J$4,Gögn!$K$4,Gögn!$K$3)))</f>
        <v/>
      </c>
      <c r="U1314" s="49" t="str" cm="1">
        <f t="array" aca="1" ref="U1314" ca="1">IF(ISBLANK(A1314),"",IF(S1314="Styrkhæft",_xlfn.XLOOKUP(T1314,Vegalengdir[Texti],INDIRECT("Vegalengdir["&amp;'Upplýsingar um umsækjanda'!$B$10&amp;"]"),0%,0)))</f>
        <v/>
      </c>
      <c r="V1314" s="72" t="str">
        <f t="shared" si="20"/>
        <v/>
      </c>
    </row>
    <row r="1315" spans="1:22" x14ac:dyDescent="0.25">
      <c r="A1315" s="47"/>
      <c r="B1315" s="47"/>
      <c r="C1315" s="47"/>
      <c r="D1315" s="117"/>
      <c r="E1315" s="47"/>
      <c r="F1315" s="37"/>
      <c r="G1315" s="47"/>
      <c r="H1315" s="37"/>
      <c r="I1315" s="37"/>
      <c r="J1315" s="51"/>
      <c r="K1315" s="51"/>
      <c r="L1315" s="51"/>
      <c r="M1315" s="51"/>
      <c r="N1315" s="51"/>
      <c r="O1315" s="51"/>
      <c r="P1315" s="51"/>
      <c r="R1315" s="38" t="s">
        <v>450</v>
      </c>
      <c r="S1315" s="38" t="str" cm="1">
        <f t="array" ref="S1315">_xlfn.XLOOKUP(R1315,INDEX(Flettilisti,,1),INDEX(Flettilisti,,2),,0)</f>
        <v>Vantar flokkun</v>
      </c>
      <c r="T1315" s="38" t="str">
        <f>IF(ISBLANK(M1315),"",IF(M1315&lt;Gögn!$J$2,Gögn!$K$2,IF(M1315&gt;Gögn!$J$4,Gögn!$K$4,Gögn!$K$3)))</f>
        <v/>
      </c>
      <c r="U1315" s="49" t="str" cm="1">
        <f t="array" aca="1" ref="U1315" ca="1">IF(ISBLANK(A1315),"",IF(S1315="Styrkhæft",_xlfn.XLOOKUP(T1315,Vegalengdir[Texti],INDIRECT("Vegalengdir["&amp;'Upplýsingar um umsækjanda'!$B$10&amp;"]"),0%,0)))</f>
        <v/>
      </c>
      <c r="V1315" s="72" t="str">
        <f t="shared" si="20"/>
        <v/>
      </c>
    </row>
    <row r="1316" spans="1:22" x14ac:dyDescent="0.25">
      <c r="A1316" s="47"/>
      <c r="B1316" s="47"/>
      <c r="C1316" s="47"/>
      <c r="D1316" s="117"/>
      <c r="E1316" s="47"/>
      <c r="F1316" s="37"/>
      <c r="G1316" s="47"/>
      <c r="H1316" s="37"/>
      <c r="I1316" s="37"/>
      <c r="J1316" s="51"/>
      <c r="K1316" s="51"/>
      <c r="L1316" s="51"/>
      <c r="M1316" s="51"/>
      <c r="N1316" s="51"/>
      <c r="O1316" s="51"/>
      <c r="P1316" s="51"/>
      <c r="R1316" s="38" t="s">
        <v>450</v>
      </c>
      <c r="S1316" s="38" t="str" cm="1">
        <f t="array" ref="S1316">_xlfn.XLOOKUP(R1316,INDEX(Flettilisti,,1),INDEX(Flettilisti,,2),,0)</f>
        <v>Vantar flokkun</v>
      </c>
      <c r="T1316" s="38" t="str">
        <f>IF(ISBLANK(M1316),"",IF(M1316&lt;Gögn!$J$2,Gögn!$K$2,IF(M1316&gt;Gögn!$J$4,Gögn!$K$4,Gögn!$K$3)))</f>
        <v/>
      </c>
      <c r="U1316" s="49" t="str" cm="1">
        <f t="array" aca="1" ref="U1316" ca="1">IF(ISBLANK(A1316),"",IF(S1316="Styrkhæft",_xlfn.XLOOKUP(T1316,Vegalengdir[Texti],INDIRECT("Vegalengdir["&amp;'Upplýsingar um umsækjanda'!$B$10&amp;"]"),0%,0)))</f>
        <v/>
      </c>
      <c r="V1316" s="72" t="str">
        <f t="shared" si="20"/>
        <v/>
      </c>
    </row>
    <row r="1317" spans="1:22" x14ac:dyDescent="0.25">
      <c r="A1317" s="47"/>
      <c r="B1317" s="47"/>
      <c r="C1317" s="47"/>
      <c r="D1317" s="117"/>
      <c r="E1317" s="47"/>
      <c r="F1317" s="37"/>
      <c r="G1317" s="47"/>
      <c r="H1317" s="37"/>
      <c r="I1317" s="37"/>
      <c r="J1317" s="51"/>
      <c r="K1317" s="51"/>
      <c r="L1317" s="51"/>
      <c r="M1317" s="51"/>
      <c r="N1317" s="51"/>
      <c r="O1317" s="51"/>
      <c r="P1317" s="51"/>
      <c r="R1317" s="38" t="s">
        <v>450</v>
      </c>
      <c r="S1317" s="38" t="str" cm="1">
        <f t="array" ref="S1317">_xlfn.XLOOKUP(R1317,INDEX(Flettilisti,,1),INDEX(Flettilisti,,2),,0)</f>
        <v>Vantar flokkun</v>
      </c>
      <c r="T1317" s="38" t="str">
        <f>IF(ISBLANK(M1317),"",IF(M1317&lt;Gögn!$J$2,Gögn!$K$2,IF(M1317&gt;Gögn!$J$4,Gögn!$K$4,Gögn!$K$3)))</f>
        <v/>
      </c>
      <c r="U1317" s="49" t="str" cm="1">
        <f t="array" aca="1" ref="U1317" ca="1">IF(ISBLANK(A1317),"",IF(S1317="Styrkhæft",_xlfn.XLOOKUP(T1317,Vegalengdir[Texti],INDIRECT("Vegalengdir["&amp;'Upplýsingar um umsækjanda'!$B$10&amp;"]"),0%,0)))</f>
        <v/>
      </c>
      <c r="V1317" s="72" t="str">
        <f t="shared" si="20"/>
        <v/>
      </c>
    </row>
    <row r="1318" spans="1:22" x14ac:dyDescent="0.25">
      <c r="A1318" s="47"/>
      <c r="B1318" s="47"/>
      <c r="C1318" s="47"/>
      <c r="D1318" s="117"/>
      <c r="E1318" s="47"/>
      <c r="F1318" s="37"/>
      <c r="G1318" s="47"/>
      <c r="H1318" s="37"/>
      <c r="I1318" s="37"/>
      <c r="J1318" s="51"/>
      <c r="K1318" s="51"/>
      <c r="L1318" s="51"/>
      <c r="M1318" s="51"/>
      <c r="N1318" s="51"/>
      <c r="O1318" s="51"/>
      <c r="P1318" s="51"/>
      <c r="R1318" s="38" t="s">
        <v>450</v>
      </c>
      <c r="S1318" s="38" t="str" cm="1">
        <f t="array" ref="S1318">_xlfn.XLOOKUP(R1318,INDEX(Flettilisti,,1),INDEX(Flettilisti,,2),,0)</f>
        <v>Vantar flokkun</v>
      </c>
      <c r="T1318" s="38" t="str">
        <f>IF(ISBLANK(M1318),"",IF(M1318&lt;Gögn!$J$2,Gögn!$K$2,IF(M1318&gt;Gögn!$J$4,Gögn!$K$4,Gögn!$K$3)))</f>
        <v/>
      </c>
      <c r="U1318" s="49" t="str" cm="1">
        <f t="array" aca="1" ref="U1318" ca="1">IF(ISBLANK(A1318),"",IF(S1318="Styrkhæft",_xlfn.XLOOKUP(T1318,Vegalengdir[Texti],INDIRECT("Vegalengdir["&amp;'Upplýsingar um umsækjanda'!$B$10&amp;"]"),0%,0)))</f>
        <v/>
      </c>
      <c r="V1318" s="72" t="str">
        <f t="shared" si="20"/>
        <v/>
      </c>
    </row>
    <row r="1319" spans="1:22" x14ac:dyDescent="0.25">
      <c r="A1319" s="47"/>
      <c r="B1319" s="47"/>
      <c r="C1319" s="47"/>
      <c r="D1319" s="117"/>
      <c r="E1319" s="47"/>
      <c r="F1319" s="37"/>
      <c r="G1319" s="47"/>
      <c r="H1319" s="37"/>
      <c r="I1319" s="37"/>
      <c r="J1319" s="51"/>
      <c r="K1319" s="51"/>
      <c r="L1319" s="51"/>
      <c r="M1319" s="51"/>
      <c r="N1319" s="51"/>
      <c r="O1319" s="51"/>
      <c r="P1319" s="51"/>
      <c r="R1319" s="38" t="s">
        <v>450</v>
      </c>
      <c r="S1319" s="38" t="str" cm="1">
        <f t="array" ref="S1319">_xlfn.XLOOKUP(R1319,INDEX(Flettilisti,,1),INDEX(Flettilisti,,2),,0)</f>
        <v>Vantar flokkun</v>
      </c>
      <c r="T1319" s="38" t="str">
        <f>IF(ISBLANK(M1319),"",IF(M1319&lt;Gögn!$J$2,Gögn!$K$2,IF(M1319&gt;Gögn!$J$4,Gögn!$K$4,Gögn!$K$3)))</f>
        <v/>
      </c>
      <c r="U1319" s="49" t="str" cm="1">
        <f t="array" aca="1" ref="U1319" ca="1">IF(ISBLANK(A1319),"",IF(S1319="Styrkhæft",_xlfn.XLOOKUP(T1319,Vegalengdir[Texti],INDIRECT("Vegalengdir["&amp;'Upplýsingar um umsækjanda'!$B$10&amp;"]"),0%,0)))</f>
        <v/>
      </c>
      <c r="V1319" s="72" t="str">
        <f t="shared" si="20"/>
        <v/>
      </c>
    </row>
    <row r="1320" spans="1:22" x14ac:dyDescent="0.25">
      <c r="A1320" s="47"/>
      <c r="B1320" s="47"/>
      <c r="C1320" s="47"/>
      <c r="D1320" s="117"/>
      <c r="E1320" s="47"/>
      <c r="F1320" s="37"/>
      <c r="G1320" s="47"/>
      <c r="H1320" s="37"/>
      <c r="I1320" s="37"/>
      <c r="J1320" s="51"/>
      <c r="K1320" s="51"/>
      <c r="L1320" s="51"/>
      <c r="M1320" s="51"/>
      <c r="N1320" s="51"/>
      <c r="O1320" s="51"/>
      <c r="P1320" s="51"/>
      <c r="R1320" s="38" t="s">
        <v>450</v>
      </c>
      <c r="S1320" s="38" t="str" cm="1">
        <f t="array" ref="S1320">_xlfn.XLOOKUP(R1320,INDEX(Flettilisti,,1),INDEX(Flettilisti,,2),,0)</f>
        <v>Vantar flokkun</v>
      </c>
      <c r="T1320" s="38" t="str">
        <f>IF(ISBLANK(M1320),"",IF(M1320&lt;Gögn!$J$2,Gögn!$K$2,IF(M1320&gt;Gögn!$J$4,Gögn!$K$4,Gögn!$K$3)))</f>
        <v/>
      </c>
      <c r="U1320" s="49" t="str" cm="1">
        <f t="array" aca="1" ref="U1320" ca="1">IF(ISBLANK(A1320),"",IF(S1320="Styrkhæft",_xlfn.XLOOKUP(T1320,Vegalengdir[Texti],INDIRECT("Vegalengdir["&amp;'Upplýsingar um umsækjanda'!$B$10&amp;"]"),0%,0)))</f>
        <v/>
      </c>
      <c r="V1320" s="72" t="str">
        <f t="shared" si="20"/>
        <v/>
      </c>
    </row>
    <row r="1321" spans="1:22" x14ac:dyDescent="0.25">
      <c r="A1321" s="47"/>
      <c r="B1321" s="47"/>
      <c r="C1321" s="47"/>
      <c r="D1321" s="117"/>
      <c r="E1321" s="47"/>
      <c r="F1321" s="37"/>
      <c r="G1321" s="47"/>
      <c r="H1321" s="37"/>
      <c r="I1321" s="37"/>
      <c r="J1321" s="51"/>
      <c r="K1321" s="51"/>
      <c r="L1321" s="51"/>
      <c r="M1321" s="51"/>
      <c r="N1321" s="51"/>
      <c r="O1321" s="51"/>
      <c r="P1321" s="51"/>
      <c r="R1321" s="38" t="s">
        <v>450</v>
      </c>
      <c r="S1321" s="38" t="str" cm="1">
        <f t="array" ref="S1321">_xlfn.XLOOKUP(R1321,INDEX(Flettilisti,,1),INDEX(Flettilisti,,2),,0)</f>
        <v>Vantar flokkun</v>
      </c>
      <c r="T1321" s="38" t="str">
        <f>IF(ISBLANK(M1321),"",IF(M1321&lt;Gögn!$J$2,Gögn!$K$2,IF(M1321&gt;Gögn!$J$4,Gögn!$K$4,Gögn!$K$3)))</f>
        <v/>
      </c>
      <c r="U1321" s="49" t="str" cm="1">
        <f t="array" aca="1" ref="U1321" ca="1">IF(ISBLANK(A1321),"",IF(S1321="Styrkhæft",_xlfn.XLOOKUP(T1321,Vegalengdir[Texti],INDIRECT("Vegalengdir["&amp;'Upplýsingar um umsækjanda'!$B$10&amp;"]"),0%,0)))</f>
        <v/>
      </c>
      <c r="V1321" s="72" t="str">
        <f t="shared" si="20"/>
        <v/>
      </c>
    </row>
    <row r="1322" spans="1:22" x14ac:dyDescent="0.25">
      <c r="A1322" s="47"/>
      <c r="B1322" s="47"/>
      <c r="C1322" s="47"/>
      <c r="D1322" s="117"/>
      <c r="E1322" s="47"/>
      <c r="F1322" s="37"/>
      <c r="G1322" s="47"/>
      <c r="H1322" s="37"/>
      <c r="I1322" s="37"/>
      <c r="J1322" s="51"/>
      <c r="K1322" s="51"/>
      <c r="L1322" s="51"/>
      <c r="M1322" s="51"/>
      <c r="N1322" s="51"/>
      <c r="O1322" s="51"/>
      <c r="P1322" s="51"/>
      <c r="R1322" s="38" t="s">
        <v>450</v>
      </c>
      <c r="S1322" s="38" t="str" cm="1">
        <f t="array" ref="S1322">_xlfn.XLOOKUP(R1322,INDEX(Flettilisti,,1),INDEX(Flettilisti,,2),,0)</f>
        <v>Vantar flokkun</v>
      </c>
      <c r="T1322" s="38" t="str">
        <f>IF(ISBLANK(M1322),"",IF(M1322&lt;Gögn!$J$2,Gögn!$K$2,IF(M1322&gt;Gögn!$J$4,Gögn!$K$4,Gögn!$K$3)))</f>
        <v/>
      </c>
      <c r="U1322" s="49" t="str" cm="1">
        <f t="array" aca="1" ref="U1322" ca="1">IF(ISBLANK(A1322),"",IF(S1322="Styrkhæft",_xlfn.XLOOKUP(T1322,Vegalengdir[Texti],INDIRECT("Vegalengdir["&amp;'Upplýsingar um umsækjanda'!$B$10&amp;"]"),0%,0)))</f>
        <v/>
      </c>
      <c r="V1322" s="72" t="str">
        <f t="shared" si="20"/>
        <v/>
      </c>
    </row>
    <row r="1323" spans="1:22" x14ac:dyDescent="0.25">
      <c r="A1323" s="47"/>
      <c r="B1323" s="47"/>
      <c r="C1323" s="47"/>
      <c r="D1323" s="117"/>
      <c r="E1323" s="47"/>
      <c r="F1323" s="37"/>
      <c r="G1323" s="47"/>
      <c r="H1323" s="37"/>
      <c r="I1323" s="37"/>
      <c r="J1323" s="51"/>
      <c r="K1323" s="51"/>
      <c r="L1323" s="51"/>
      <c r="M1323" s="51"/>
      <c r="N1323" s="51"/>
      <c r="O1323" s="51"/>
      <c r="P1323" s="51"/>
      <c r="R1323" s="38" t="s">
        <v>450</v>
      </c>
      <c r="S1323" s="38" t="str" cm="1">
        <f t="array" ref="S1323">_xlfn.XLOOKUP(R1323,INDEX(Flettilisti,,1),INDEX(Flettilisti,,2),,0)</f>
        <v>Vantar flokkun</v>
      </c>
      <c r="T1323" s="38" t="str">
        <f>IF(ISBLANK(M1323),"",IF(M1323&lt;Gögn!$J$2,Gögn!$K$2,IF(M1323&gt;Gögn!$J$4,Gögn!$K$4,Gögn!$K$3)))</f>
        <v/>
      </c>
      <c r="U1323" s="49" t="str" cm="1">
        <f t="array" aca="1" ref="U1323" ca="1">IF(ISBLANK(A1323),"",IF(S1323="Styrkhæft",_xlfn.XLOOKUP(T1323,Vegalengdir[Texti],INDIRECT("Vegalengdir["&amp;'Upplýsingar um umsækjanda'!$B$10&amp;"]"),0%,0)))</f>
        <v/>
      </c>
      <c r="V1323" s="72" t="str">
        <f t="shared" si="20"/>
        <v/>
      </c>
    </row>
    <row r="1324" spans="1:22" x14ac:dyDescent="0.25">
      <c r="A1324" s="47"/>
      <c r="B1324" s="47"/>
      <c r="C1324" s="47"/>
      <c r="D1324" s="117"/>
      <c r="E1324" s="47"/>
      <c r="F1324" s="37"/>
      <c r="G1324" s="47"/>
      <c r="H1324" s="37"/>
      <c r="I1324" s="37"/>
      <c r="J1324" s="51"/>
      <c r="K1324" s="51"/>
      <c r="L1324" s="51"/>
      <c r="M1324" s="51"/>
      <c r="N1324" s="51"/>
      <c r="O1324" s="51"/>
      <c r="P1324" s="51"/>
      <c r="R1324" s="38" t="s">
        <v>450</v>
      </c>
      <c r="S1324" s="38" t="str" cm="1">
        <f t="array" ref="S1324">_xlfn.XLOOKUP(R1324,INDEX(Flettilisti,,1),INDEX(Flettilisti,,2),,0)</f>
        <v>Vantar flokkun</v>
      </c>
      <c r="T1324" s="38" t="str">
        <f>IF(ISBLANK(M1324),"",IF(M1324&lt;Gögn!$J$2,Gögn!$K$2,IF(M1324&gt;Gögn!$J$4,Gögn!$K$4,Gögn!$K$3)))</f>
        <v/>
      </c>
      <c r="U1324" s="49" t="str" cm="1">
        <f t="array" aca="1" ref="U1324" ca="1">IF(ISBLANK(A1324),"",IF(S1324="Styrkhæft",_xlfn.XLOOKUP(T1324,Vegalengdir[Texti],INDIRECT("Vegalengdir["&amp;'Upplýsingar um umsækjanda'!$B$10&amp;"]"),0%,0)))</f>
        <v/>
      </c>
      <c r="V1324" s="72" t="str">
        <f t="shared" si="20"/>
        <v/>
      </c>
    </row>
    <row r="1325" spans="1:22" x14ac:dyDescent="0.25">
      <c r="A1325" s="47"/>
      <c r="B1325" s="47"/>
      <c r="C1325" s="47"/>
      <c r="D1325" s="117"/>
      <c r="E1325" s="47"/>
      <c r="F1325" s="37"/>
      <c r="G1325" s="47"/>
      <c r="H1325" s="37"/>
      <c r="I1325" s="37"/>
      <c r="J1325" s="51"/>
      <c r="K1325" s="51"/>
      <c r="L1325" s="51"/>
      <c r="M1325" s="51"/>
      <c r="N1325" s="51"/>
      <c r="O1325" s="51"/>
      <c r="P1325" s="51"/>
      <c r="R1325" s="38" t="s">
        <v>450</v>
      </c>
      <c r="S1325" s="38" t="str" cm="1">
        <f t="array" ref="S1325">_xlfn.XLOOKUP(R1325,INDEX(Flettilisti,,1),INDEX(Flettilisti,,2),,0)</f>
        <v>Vantar flokkun</v>
      </c>
      <c r="T1325" s="38" t="str">
        <f>IF(ISBLANK(M1325),"",IF(M1325&lt;Gögn!$J$2,Gögn!$K$2,IF(M1325&gt;Gögn!$J$4,Gögn!$K$4,Gögn!$K$3)))</f>
        <v/>
      </c>
      <c r="U1325" s="49" t="str" cm="1">
        <f t="array" aca="1" ref="U1325" ca="1">IF(ISBLANK(A1325),"",IF(S1325="Styrkhæft",_xlfn.XLOOKUP(T1325,Vegalengdir[Texti],INDIRECT("Vegalengdir["&amp;'Upplýsingar um umsækjanda'!$B$10&amp;"]"),0%,0)))</f>
        <v/>
      </c>
      <c r="V1325" s="72" t="str">
        <f t="shared" si="20"/>
        <v/>
      </c>
    </row>
    <row r="1326" spans="1:22" x14ac:dyDescent="0.25">
      <c r="A1326" s="47"/>
      <c r="B1326" s="47"/>
      <c r="C1326" s="47"/>
      <c r="D1326" s="117"/>
      <c r="E1326" s="47"/>
      <c r="F1326" s="37"/>
      <c r="G1326" s="47"/>
      <c r="H1326" s="37"/>
      <c r="I1326" s="37"/>
      <c r="J1326" s="51"/>
      <c r="K1326" s="51"/>
      <c r="L1326" s="51"/>
      <c r="M1326" s="51"/>
      <c r="N1326" s="51"/>
      <c r="O1326" s="51"/>
      <c r="P1326" s="51"/>
      <c r="R1326" s="38" t="s">
        <v>450</v>
      </c>
      <c r="S1326" s="38" t="str" cm="1">
        <f t="array" ref="S1326">_xlfn.XLOOKUP(R1326,INDEX(Flettilisti,,1),INDEX(Flettilisti,,2),,0)</f>
        <v>Vantar flokkun</v>
      </c>
      <c r="T1326" s="38" t="str">
        <f>IF(ISBLANK(M1326),"",IF(M1326&lt;Gögn!$J$2,Gögn!$K$2,IF(M1326&gt;Gögn!$J$4,Gögn!$K$4,Gögn!$K$3)))</f>
        <v/>
      </c>
      <c r="U1326" s="49" t="str" cm="1">
        <f t="array" aca="1" ref="U1326" ca="1">IF(ISBLANK(A1326),"",IF(S1326="Styrkhæft",_xlfn.XLOOKUP(T1326,Vegalengdir[Texti],INDIRECT("Vegalengdir["&amp;'Upplýsingar um umsækjanda'!$B$10&amp;"]"),0%,0)))</f>
        <v/>
      </c>
      <c r="V1326" s="72" t="str">
        <f t="shared" si="20"/>
        <v/>
      </c>
    </row>
    <row r="1327" spans="1:22" x14ac:dyDescent="0.25">
      <c r="A1327" s="47"/>
      <c r="B1327" s="47"/>
      <c r="C1327" s="47"/>
      <c r="D1327" s="117"/>
      <c r="E1327" s="47"/>
      <c r="F1327" s="37"/>
      <c r="G1327" s="47"/>
      <c r="H1327" s="37"/>
      <c r="I1327" s="37"/>
      <c r="J1327" s="51"/>
      <c r="K1327" s="51"/>
      <c r="L1327" s="51"/>
      <c r="M1327" s="51"/>
      <c r="N1327" s="51"/>
      <c r="O1327" s="51"/>
      <c r="P1327" s="51"/>
      <c r="R1327" s="38" t="s">
        <v>450</v>
      </c>
      <c r="S1327" s="38" t="str" cm="1">
        <f t="array" ref="S1327">_xlfn.XLOOKUP(R1327,INDEX(Flettilisti,,1),INDEX(Flettilisti,,2),,0)</f>
        <v>Vantar flokkun</v>
      </c>
      <c r="T1327" s="38" t="str">
        <f>IF(ISBLANK(M1327),"",IF(M1327&lt;Gögn!$J$2,Gögn!$K$2,IF(M1327&gt;Gögn!$J$4,Gögn!$K$4,Gögn!$K$3)))</f>
        <v/>
      </c>
      <c r="U1327" s="49" t="str" cm="1">
        <f t="array" aca="1" ref="U1327" ca="1">IF(ISBLANK(A1327),"",IF(S1327="Styrkhæft",_xlfn.XLOOKUP(T1327,Vegalengdir[Texti],INDIRECT("Vegalengdir["&amp;'Upplýsingar um umsækjanda'!$B$10&amp;"]"),0%,0)))</f>
        <v/>
      </c>
      <c r="V1327" s="72" t="str">
        <f t="shared" si="20"/>
        <v/>
      </c>
    </row>
    <row r="1328" spans="1:22" x14ac:dyDescent="0.25">
      <c r="A1328" s="47"/>
      <c r="B1328" s="47"/>
      <c r="C1328" s="47"/>
      <c r="D1328" s="117"/>
      <c r="E1328" s="47"/>
      <c r="F1328" s="37"/>
      <c r="G1328" s="47"/>
      <c r="H1328" s="37"/>
      <c r="I1328" s="37"/>
      <c r="J1328" s="51"/>
      <c r="K1328" s="51"/>
      <c r="L1328" s="51"/>
      <c r="M1328" s="51"/>
      <c r="N1328" s="51"/>
      <c r="O1328" s="51"/>
      <c r="P1328" s="51"/>
      <c r="R1328" s="38" t="s">
        <v>450</v>
      </c>
      <c r="S1328" s="38" t="str" cm="1">
        <f t="array" ref="S1328">_xlfn.XLOOKUP(R1328,INDEX(Flettilisti,,1),INDEX(Flettilisti,,2),,0)</f>
        <v>Vantar flokkun</v>
      </c>
      <c r="T1328" s="38" t="str">
        <f>IF(ISBLANK(M1328),"",IF(M1328&lt;Gögn!$J$2,Gögn!$K$2,IF(M1328&gt;Gögn!$J$4,Gögn!$K$4,Gögn!$K$3)))</f>
        <v/>
      </c>
      <c r="U1328" s="49" t="str" cm="1">
        <f t="array" aca="1" ref="U1328" ca="1">IF(ISBLANK(A1328),"",IF(S1328="Styrkhæft",_xlfn.XLOOKUP(T1328,Vegalengdir[Texti],INDIRECT("Vegalengdir["&amp;'Upplýsingar um umsækjanda'!$B$10&amp;"]"),0%,0)))</f>
        <v/>
      </c>
      <c r="V1328" s="72" t="str">
        <f t="shared" si="20"/>
        <v/>
      </c>
    </row>
    <row r="1329" spans="1:22" x14ac:dyDescent="0.25">
      <c r="A1329" s="47"/>
      <c r="B1329" s="47"/>
      <c r="C1329" s="47"/>
      <c r="D1329" s="117"/>
      <c r="E1329" s="47"/>
      <c r="F1329" s="37"/>
      <c r="G1329" s="47"/>
      <c r="H1329" s="37"/>
      <c r="I1329" s="37"/>
      <c r="J1329" s="51"/>
      <c r="K1329" s="51"/>
      <c r="L1329" s="51"/>
      <c r="M1329" s="51"/>
      <c r="N1329" s="51"/>
      <c r="O1329" s="51"/>
      <c r="P1329" s="51"/>
      <c r="R1329" s="38" t="s">
        <v>450</v>
      </c>
      <c r="S1329" s="38" t="str" cm="1">
        <f t="array" ref="S1329">_xlfn.XLOOKUP(R1329,INDEX(Flettilisti,,1),INDEX(Flettilisti,,2),,0)</f>
        <v>Vantar flokkun</v>
      </c>
      <c r="T1329" s="38" t="str">
        <f>IF(ISBLANK(M1329),"",IF(M1329&lt;Gögn!$J$2,Gögn!$K$2,IF(M1329&gt;Gögn!$J$4,Gögn!$K$4,Gögn!$K$3)))</f>
        <v/>
      </c>
      <c r="U1329" s="49" t="str" cm="1">
        <f t="array" aca="1" ref="U1329" ca="1">IF(ISBLANK(A1329),"",IF(S1329="Styrkhæft",_xlfn.XLOOKUP(T1329,Vegalengdir[Texti],INDIRECT("Vegalengdir["&amp;'Upplýsingar um umsækjanda'!$B$10&amp;"]"),0%,0)))</f>
        <v/>
      </c>
      <c r="V1329" s="72" t="str">
        <f t="shared" si="20"/>
        <v/>
      </c>
    </row>
    <row r="1330" spans="1:22" x14ac:dyDescent="0.25">
      <c r="A1330" s="47"/>
      <c r="B1330" s="47"/>
      <c r="C1330" s="47"/>
      <c r="D1330" s="117"/>
      <c r="E1330" s="47"/>
      <c r="F1330" s="37"/>
      <c r="G1330" s="47"/>
      <c r="H1330" s="37"/>
      <c r="I1330" s="37"/>
      <c r="J1330" s="51"/>
      <c r="K1330" s="51"/>
      <c r="L1330" s="51"/>
      <c r="M1330" s="51"/>
      <c r="N1330" s="51"/>
      <c r="O1330" s="51"/>
      <c r="P1330" s="51"/>
      <c r="R1330" s="38" t="s">
        <v>450</v>
      </c>
      <c r="S1330" s="38" t="str" cm="1">
        <f t="array" ref="S1330">_xlfn.XLOOKUP(R1330,INDEX(Flettilisti,,1),INDEX(Flettilisti,,2),,0)</f>
        <v>Vantar flokkun</v>
      </c>
      <c r="T1330" s="38" t="str">
        <f>IF(ISBLANK(M1330),"",IF(M1330&lt;Gögn!$J$2,Gögn!$K$2,IF(M1330&gt;Gögn!$J$4,Gögn!$K$4,Gögn!$K$3)))</f>
        <v/>
      </c>
      <c r="U1330" s="49" t="str" cm="1">
        <f t="array" aca="1" ref="U1330" ca="1">IF(ISBLANK(A1330),"",IF(S1330="Styrkhæft",_xlfn.XLOOKUP(T1330,Vegalengdir[Texti],INDIRECT("Vegalengdir["&amp;'Upplýsingar um umsækjanda'!$B$10&amp;"]"),0%,0)))</f>
        <v/>
      </c>
      <c r="V1330" s="72" t="str">
        <f t="shared" si="20"/>
        <v/>
      </c>
    </row>
    <row r="1331" spans="1:22" x14ac:dyDescent="0.25">
      <c r="A1331" s="47"/>
      <c r="B1331" s="47"/>
      <c r="C1331" s="47"/>
      <c r="D1331" s="117"/>
      <c r="E1331" s="47"/>
      <c r="F1331" s="37"/>
      <c r="G1331" s="47"/>
      <c r="H1331" s="37"/>
      <c r="I1331" s="37"/>
      <c r="J1331" s="51"/>
      <c r="K1331" s="51"/>
      <c r="L1331" s="51"/>
      <c r="M1331" s="51"/>
      <c r="N1331" s="51"/>
      <c r="O1331" s="51"/>
      <c r="P1331" s="51"/>
      <c r="R1331" s="38" t="s">
        <v>450</v>
      </c>
      <c r="S1331" s="38" t="str" cm="1">
        <f t="array" ref="S1331">_xlfn.XLOOKUP(R1331,INDEX(Flettilisti,,1),INDEX(Flettilisti,,2),,0)</f>
        <v>Vantar flokkun</v>
      </c>
      <c r="T1331" s="38" t="str">
        <f>IF(ISBLANK(M1331),"",IF(M1331&lt;Gögn!$J$2,Gögn!$K$2,IF(M1331&gt;Gögn!$J$4,Gögn!$K$4,Gögn!$K$3)))</f>
        <v/>
      </c>
      <c r="U1331" s="49" t="str" cm="1">
        <f t="array" aca="1" ref="U1331" ca="1">IF(ISBLANK(A1331),"",IF(S1331="Styrkhæft",_xlfn.XLOOKUP(T1331,Vegalengdir[Texti],INDIRECT("Vegalengdir["&amp;'Upplýsingar um umsækjanda'!$B$10&amp;"]"),0%,0)))</f>
        <v/>
      </c>
      <c r="V1331" s="72" t="str">
        <f t="shared" si="20"/>
        <v/>
      </c>
    </row>
    <row r="1332" spans="1:22" x14ac:dyDescent="0.25">
      <c r="A1332" s="47"/>
      <c r="B1332" s="47"/>
      <c r="C1332" s="47"/>
      <c r="D1332" s="117"/>
      <c r="E1332" s="47"/>
      <c r="F1332" s="37"/>
      <c r="G1332" s="47"/>
      <c r="H1332" s="37"/>
      <c r="I1332" s="37"/>
      <c r="J1332" s="51"/>
      <c r="K1332" s="51"/>
      <c r="L1332" s="51"/>
      <c r="M1332" s="51"/>
      <c r="N1332" s="51"/>
      <c r="O1332" s="51"/>
      <c r="P1332" s="51"/>
      <c r="R1332" s="38" t="s">
        <v>450</v>
      </c>
      <c r="S1332" s="38" t="str" cm="1">
        <f t="array" ref="S1332">_xlfn.XLOOKUP(R1332,INDEX(Flettilisti,,1),INDEX(Flettilisti,,2),,0)</f>
        <v>Vantar flokkun</v>
      </c>
      <c r="T1332" s="38" t="str">
        <f>IF(ISBLANK(M1332),"",IF(M1332&lt;Gögn!$J$2,Gögn!$K$2,IF(M1332&gt;Gögn!$J$4,Gögn!$K$4,Gögn!$K$3)))</f>
        <v/>
      </c>
      <c r="U1332" s="49" t="str" cm="1">
        <f t="array" aca="1" ref="U1332" ca="1">IF(ISBLANK(A1332),"",IF(S1332="Styrkhæft",_xlfn.XLOOKUP(T1332,Vegalengdir[Texti],INDIRECT("Vegalengdir["&amp;'Upplýsingar um umsækjanda'!$B$10&amp;"]"),0%,0)))</f>
        <v/>
      </c>
      <c r="V1332" s="72" t="str">
        <f t="shared" si="20"/>
        <v/>
      </c>
    </row>
    <row r="1333" spans="1:22" x14ac:dyDescent="0.25">
      <c r="A1333" s="47"/>
      <c r="B1333" s="47"/>
      <c r="C1333" s="47"/>
      <c r="D1333" s="117"/>
      <c r="E1333" s="47"/>
      <c r="F1333" s="37"/>
      <c r="G1333" s="47"/>
      <c r="H1333" s="37"/>
      <c r="I1333" s="37"/>
      <c r="J1333" s="51"/>
      <c r="K1333" s="51"/>
      <c r="L1333" s="51"/>
      <c r="M1333" s="51"/>
      <c r="N1333" s="51"/>
      <c r="O1333" s="51"/>
      <c r="P1333" s="51"/>
      <c r="R1333" s="38" t="s">
        <v>450</v>
      </c>
      <c r="S1333" s="38" t="str" cm="1">
        <f t="array" ref="S1333">_xlfn.XLOOKUP(R1333,INDEX(Flettilisti,,1),INDEX(Flettilisti,,2),,0)</f>
        <v>Vantar flokkun</v>
      </c>
      <c r="T1333" s="38" t="str">
        <f>IF(ISBLANK(M1333),"",IF(M1333&lt;Gögn!$J$2,Gögn!$K$2,IF(M1333&gt;Gögn!$J$4,Gögn!$K$4,Gögn!$K$3)))</f>
        <v/>
      </c>
      <c r="U1333" s="49" t="str" cm="1">
        <f t="array" aca="1" ref="U1333" ca="1">IF(ISBLANK(A1333),"",IF(S1333="Styrkhæft",_xlfn.XLOOKUP(T1333,Vegalengdir[Texti],INDIRECT("Vegalengdir["&amp;'Upplýsingar um umsækjanda'!$B$10&amp;"]"),0%,0)))</f>
        <v/>
      </c>
      <c r="V1333" s="72" t="str">
        <f t="shared" si="20"/>
        <v/>
      </c>
    </row>
    <row r="1334" spans="1:22" x14ac:dyDescent="0.25">
      <c r="A1334" s="47"/>
      <c r="B1334" s="47"/>
      <c r="C1334" s="47"/>
      <c r="D1334" s="117"/>
      <c r="E1334" s="47"/>
      <c r="F1334" s="37"/>
      <c r="G1334" s="47"/>
      <c r="H1334" s="37"/>
      <c r="I1334" s="37"/>
      <c r="J1334" s="51"/>
      <c r="K1334" s="51"/>
      <c r="L1334" s="51"/>
      <c r="M1334" s="51"/>
      <c r="N1334" s="51"/>
      <c r="O1334" s="51"/>
      <c r="P1334" s="51"/>
      <c r="R1334" s="38" t="s">
        <v>450</v>
      </c>
      <c r="S1334" s="38" t="str" cm="1">
        <f t="array" ref="S1334">_xlfn.XLOOKUP(R1334,INDEX(Flettilisti,,1),INDEX(Flettilisti,,2),,0)</f>
        <v>Vantar flokkun</v>
      </c>
      <c r="T1334" s="38" t="str">
        <f>IF(ISBLANK(M1334),"",IF(M1334&lt;Gögn!$J$2,Gögn!$K$2,IF(M1334&gt;Gögn!$J$4,Gögn!$K$4,Gögn!$K$3)))</f>
        <v/>
      </c>
      <c r="U1334" s="49" t="str" cm="1">
        <f t="array" aca="1" ref="U1334" ca="1">IF(ISBLANK(A1334),"",IF(S1334="Styrkhæft",_xlfn.XLOOKUP(T1334,Vegalengdir[Texti],INDIRECT("Vegalengdir["&amp;'Upplýsingar um umsækjanda'!$B$10&amp;"]"),0%,0)))</f>
        <v/>
      </c>
      <c r="V1334" s="72" t="str">
        <f t="shared" si="20"/>
        <v/>
      </c>
    </row>
    <row r="1335" spans="1:22" x14ac:dyDescent="0.25">
      <c r="A1335" s="47"/>
      <c r="B1335" s="47"/>
      <c r="C1335" s="47"/>
      <c r="D1335" s="117"/>
      <c r="E1335" s="47"/>
      <c r="F1335" s="37"/>
      <c r="G1335" s="47"/>
      <c r="H1335" s="37"/>
      <c r="I1335" s="37"/>
      <c r="J1335" s="51"/>
      <c r="K1335" s="51"/>
      <c r="L1335" s="51"/>
      <c r="M1335" s="51"/>
      <c r="N1335" s="51"/>
      <c r="O1335" s="51"/>
      <c r="P1335" s="51"/>
      <c r="R1335" s="38" t="s">
        <v>450</v>
      </c>
      <c r="S1335" s="38" t="str" cm="1">
        <f t="array" ref="S1335">_xlfn.XLOOKUP(R1335,INDEX(Flettilisti,,1),INDEX(Flettilisti,,2),,0)</f>
        <v>Vantar flokkun</v>
      </c>
      <c r="T1335" s="38" t="str">
        <f>IF(ISBLANK(M1335),"",IF(M1335&lt;Gögn!$J$2,Gögn!$K$2,IF(M1335&gt;Gögn!$J$4,Gögn!$K$4,Gögn!$K$3)))</f>
        <v/>
      </c>
      <c r="U1335" s="49" t="str" cm="1">
        <f t="array" aca="1" ref="U1335" ca="1">IF(ISBLANK(A1335),"",IF(S1335="Styrkhæft",_xlfn.XLOOKUP(T1335,Vegalengdir[Texti],INDIRECT("Vegalengdir["&amp;'Upplýsingar um umsækjanda'!$B$10&amp;"]"),0%,0)))</f>
        <v/>
      </c>
      <c r="V1335" s="72" t="str">
        <f t="shared" si="20"/>
        <v/>
      </c>
    </row>
    <row r="1336" spans="1:22" x14ac:dyDescent="0.25">
      <c r="A1336" s="47"/>
      <c r="B1336" s="47"/>
      <c r="C1336" s="47"/>
      <c r="D1336" s="117"/>
      <c r="E1336" s="47"/>
      <c r="F1336" s="37"/>
      <c r="G1336" s="47"/>
      <c r="H1336" s="37"/>
      <c r="I1336" s="37"/>
      <c r="J1336" s="51"/>
      <c r="K1336" s="51"/>
      <c r="L1336" s="51"/>
      <c r="M1336" s="51"/>
      <c r="N1336" s="51"/>
      <c r="O1336" s="51"/>
      <c r="P1336" s="51"/>
      <c r="R1336" s="38" t="s">
        <v>450</v>
      </c>
      <c r="S1336" s="38" t="str" cm="1">
        <f t="array" ref="S1336">_xlfn.XLOOKUP(R1336,INDEX(Flettilisti,,1),INDEX(Flettilisti,,2),,0)</f>
        <v>Vantar flokkun</v>
      </c>
      <c r="T1336" s="38" t="str">
        <f>IF(ISBLANK(M1336),"",IF(M1336&lt;Gögn!$J$2,Gögn!$K$2,IF(M1336&gt;Gögn!$J$4,Gögn!$K$4,Gögn!$K$3)))</f>
        <v/>
      </c>
      <c r="U1336" s="49" t="str" cm="1">
        <f t="array" aca="1" ref="U1336" ca="1">IF(ISBLANK(A1336),"",IF(S1336="Styrkhæft",_xlfn.XLOOKUP(T1336,Vegalengdir[Texti],INDIRECT("Vegalengdir["&amp;'Upplýsingar um umsækjanda'!$B$10&amp;"]"),0%,0)))</f>
        <v/>
      </c>
      <c r="V1336" s="72" t="str">
        <f t="shared" si="20"/>
        <v/>
      </c>
    </row>
    <row r="1337" spans="1:22" x14ac:dyDescent="0.25">
      <c r="A1337" s="47"/>
      <c r="B1337" s="47"/>
      <c r="C1337" s="47"/>
      <c r="D1337" s="117"/>
      <c r="E1337" s="47"/>
      <c r="F1337" s="37"/>
      <c r="G1337" s="47"/>
      <c r="H1337" s="37"/>
      <c r="I1337" s="37"/>
      <c r="J1337" s="51"/>
      <c r="K1337" s="51"/>
      <c r="L1337" s="51"/>
      <c r="M1337" s="51"/>
      <c r="N1337" s="51"/>
      <c r="O1337" s="51"/>
      <c r="P1337" s="51"/>
      <c r="R1337" s="38" t="s">
        <v>450</v>
      </c>
      <c r="S1337" s="38" t="str" cm="1">
        <f t="array" ref="S1337">_xlfn.XLOOKUP(R1337,INDEX(Flettilisti,,1),INDEX(Flettilisti,,2),,0)</f>
        <v>Vantar flokkun</v>
      </c>
      <c r="T1337" s="38" t="str">
        <f>IF(ISBLANK(M1337),"",IF(M1337&lt;Gögn!$J$2,Gögn!$K$2,IF(M1337&gt;Gögn!$J$4,Gögn!$K$4,Gögn!$K$3)))</f>
        <v/>
      </c>
      <c r="U1337" s="49" t="str" cm="1">
        <f t="array" aca="1" ref="U1337" ca="1">IF(ISBLANK(A1337),"",IF(S1337="Styrkhæft",_xlfn.XLOOKUP(T1337,Vegalengdir[Texti],INDIRECT("Vegalengdir["&amp;'Upplýsingar um umsækjanda'!$B$10&amp;"]"),0%,0)))</f>
        <v/>
      </c>
      <c r="V1337" s="72" t="str">
        <f t="shared" si="20"/>
        <v/>
      </c>
    </row>
    <row r="1338" spans="1:22" x14ac:dyDescent="0.25">
      <c r="A1338" s="47"/>
      <c r="B1338" s="47"/>
      <c r="C1338" s="47"/>
      <c r="D1338" s="117"/>
      <c r="E1338" s="47"/>
      <c r="F1338" s="37"/>
      <c r="G1338" s="47"/>
      <c r="H1338" s="37"/>
      <c r="I1338" s="37"/>
      <c r="J1338" s="51"/>
      <c r="K1338" s="51"/>
      <c r="L1338" s="51"/>
      <c r="M1338" s="51"/>
      <c r="N1338" s="51"/>
      <c r="O1338" s="51"/>
      <c r="P1338" s="51"/>
      <c r="R1338" s="38" t="s">
        <v>450</v>
      </c>
      <c r="S1338" s="38" t="str" cm="1">
        <f t="array" ref="S1338">_xlfn.XLOOKUP(R1338,INDEX(Flettilisti,,1),INDEX(Flettilisti,,2),,0)</f>
        <v>Vantar flokkun</v>
      </c>
      <c r="T1338" s="38" t="str">
        <f>IF(ISBLANK(M1338),"",IF(M1338&lt;Gögn!$J$2,Gögn!$K$2,IF(M1338&gt;Gögn!$J$4,Gögn!$K$4,Gögn!$K$3)))</f>
        <v/>
      </c>
      <c r="U1338" s="49" t="str" cm="1">
        <f t="array" aca="1" ref="U1338" ca="1">IF(ISBLANK(A1338),"",IF(S1338="Styrkhæft",_xlfn.XLOOKUP(T1338,Vegalengdir[Texti],INDIRECT("Vegalengdir["&amp;'Upplýsingar um umsækjanda'!$B$10&amp;"]"),0%,0)))</f>
        <v/>
      </c>
      <c r="V1338" s="72" t="str">
        <f t="shared" si="20"/>
        <v/>
      </c>
    </row>
    <row r="1339" spans="1:22" x14ac:dyDescent="0.25">
      <c r="A1339" s="47"/>
      <c r="B1339" s="47"/>
      <c r="C1339" s="47"/>
      <c r="D1339" s="117"/>
      <c r="E1339" s="47"/>
      <c r="F1339" s="37"/>
      <c r="G1339" s="47"/>
      <c r="H1339" s="37"/>
      <c r="I1339" s="37"/>
      <c r="J1339" s="51"/>
      <c r="K1339" s="51"/>
      <c r="L1339" s="51"/>
      <c r="M1339" s="51"/>
      <c r="N1339" s="51"/>
      <c r="O1339" s="51"/>
      <c r="P1339" s="51"/>
      <c r="R1339" s="38" t="s">
        <v>450</v>
      </c>
      <c r="S1339" s="38" t="str" cm="1">
        <f t="array" ref="S1339">_xlfn.XLOOKUP(R1339,INDEX(Flettilisti,,1),INDEX(Flettilisti,,2),,0)</f>
        <v>Vantar flokkun</v>
      </c>
      <c r="T1339" s="38" t="str">
        <f>IF(ISBLANK(M1339),"",IF(M1339&lt;Gögn!$J$2,Gögn!$K$2,IF(M1339&gt;Gögn!$J$4,Gögn!$K$4,Gögn!$K$3)))</f>
        <v/>
      </c>
      <c r="U1339" s="49" t="str" cm="1">
        <f t="array" aca="1" ref="U1339" ca="1">IF(ISBLANK(A1339),"",IF(S1339="Styrkhæft",_xlfn.XLOOKUP(T1339,Vegalengdir[Texti],INDIRECT("Vegalengdir["&amp;'Upplýsingar um umsækjanda'!$B$10&amp;"]"),0%,0)))</f>
        <v/>
      </c>
      <c r="V1339" s="72" t="str">
        <f t="shared" si="20"/>
        <v/>
      </c>
    </row>
    <row r="1340" spans="1:22" x14ac:dyDescent="0.25">
      <c r="A1340" s="47"/>
      <c r="B1340" s="47"/>
      <c r="C1340" s="47"/>
      <c r="D1340" s="117"/>
      <c r="E1340" s="47"/>
      <c r="F1340" s="37"/>
      <c r="G1340" s="47"/>
      <c r="H1340" s="37"/>
      <c r="I1340" s="37"/>
      <c r="J1340" s="51"/>
      <c r="K1340" s="51"/>
      <c r="L1340" s="51"/>
      <c r="M1340" s="51"/>
      <c r="N1340" s="51"/>
      <c r="O1340" s="51"/>
      <c r="P1340" s="51"/>
      <c r="R1340" s="38" t="s">
        <v>450</v>
      </c>
      <c r="S1340" s="38" t="str" cm="1">
        <f t="array" ref="S1340">_xlfn.XLOOKUP(R1340,INDEX(Flettilisti,,1),INDEX(Flettilisti,,2),,0)</f>
        <v>Vantar flokkun</v>
      </c>
      <c r="T1340" s="38" t="str">
        <f>IF(ISBLANK(M1340),"",IF(M1340&lt;Gögn!$J$2,Gögn!$K$2,IF(M1340&gt;Gögn!$J$4,Gögn!$K$4,Gögn!$K$3)))</f>
        <v/>
      </c>
      <c r="U1340" s="49" t="str" cm="1">
        <f t="array" aca="1" ref="U1340" ca="1">IF(ISBLANK(A1340),"",IF(S1340="Styrkhæft",_xlfn.XLOOKUP(T1340,Vegalengdir[Texti],INDIRECT("Vegalengdir["&amp;'Upplýsingar um umsækjanda'!$B$10&amp;"]"),0%,0)))</f>
        <v/>
      </c>
      <c r="V1340" s="72" t="str">
        <f t="shared" si="20"/>
        <v/>
      </c>
    </row>
    <row r="1341" spans="1:22" x14ac:dyDescent="0.25">
      <c r="A1341" s="47"/>
      <c r="B1341" s="47"/>
      <c r="C1341" s="47"/>
      <c r="D1341" s="117"/>
      <c r="E1341" s="47"/>
      <c r="F1341" s="37"/>
      <c r="G1341" s="47"/>
      <c r="H1341" s="37"/>
      <c r="I1341" s="37"/>
      <c r="J1341" s="51"/>
      <c r="K1341" s="51"/>
      <c r="L1341" s="51"/>
      <c r="M1341" s="51"/>
      <c r="N1341" s="51"/>
      <c r="O1341" s="51"/>
      <c r="P1341" s="51"/>
      <c r="R1341" s="38" t="s">
        <v>450</v>
      </c>
      <c r="S1341" s="38" t="str" cm="1">
        <f t="array" ref="S1341">_xlfn.XLOOKUP(R1341,INDEX(Flettilisti,,1),INDEX(Flettilisti,,2),,0)</f>
        <v>Vantar flokkun</v>
      </c>
      <c r="T1341" s="38" t="str">
        <f>IF(ISBLANK(M1341),"",IF(M1341&lt;Gögn!$J$2,Gögn!$K$2,IF(M1341&gt;Gögn!$J$4,Gögn!$K$4,Gögn!$K$3)))</f>
        <v/>
      </c>
      <c r="U1341" s="49" t="str" cm="1">
        <f t="array" aca="1" ref="U1341" ca="1">IF(ISBLANK(A1341),"",IF(S1341="Styrkhæft",_xlfn.XLOOKUP(T1341,Vegalengdir[Texti],INDIRECT("Vegalengdir["&amp;'Upplýsingar um umsækjanda'!$B$10&amp;"]"),0%,0)))</f>
        <v/>
      </c>
      <c r="V1341" s="72" t="str">
        <f t="shared" si="20"/>
        <v/>
      </c>
    </row>
    <row r="1342" spans="1:22" x14ac:dyDescent="0.25">
      <c r="A1342" s="47"/>
      <c r="B1342" s="47"/>
      <c r="C1342" s="47"/>
      <c r="D1342" s="117"/>
      <c r="E1342" s="47"/>
      <c r="F1342" s="37"/>
      <c r="G1342" s="47"/>
      <c r="H1342" s="37"/>
      <c r="I1342" s="37"/>
      <c r="J1342" s="51"/>
      <c r="K1342" s="51"/>
      <c r="L1342" s="51"/>
      <c r="M1342" s="51"/>
      <c r="N1342" s="51"/>
      <c r="O1342" s="51"/>
      <c r="P1342" s="51"/>
      <c r="R1342" s="38" t="s">
        <v>450</v>
      </c>
      <c r="S1342" s="38" t="str" cm="1">
        <f t="array" ref="S1342">_xlfn.XLOOKUP(R1342,INDEX(Flettilisti,,1),INDEX(Flettilisti,,2),,0)</f>
        <v>Vantar flokkun</v>
      </c>
      <c r="T1342" s="38" t="str">
        <f>IF(ISBLANK(M1342),"",IF(M1342&lt;Gögn!$J$2,Gögn!$K$2,IF(M1342&gt;Gögn!$J$4,Gögn!$K$4,Gögn!$K$3)))</f>
        <v/>
      </c>
      <c r="U1342" s="49" t="str" cm="1">
        <f t="array" aca="1" ref="U1342" ca="1">IF(ISBLANK(A1342),"",IF(S1342="Styrkhæft",_xlfn.XLOOKUP(T1342,Vegalengdir[Texti],INDIRECT("Vegalengdir["&amp;'Upplýsingar um umsækjanda'!$B$10&amp;"]"),0%,0)))</f>
        <v/>
      </c>
      <c r="V1342" s="72" t="str">
        <f t="shared" si="20"/>
        <v/>
      </c>
    </row>
    <row r="1343" spans="1:22" x14ac:dyDescent="0.25">
      <c r="A1343" s="47"/>
      <c r="B1343" s="47"/>
      <c r="C1343" s="47"/>
      <c r="D1343" s="117"/>
      <c r="E1343" s="47"/>
      <c r="F1343" s="37"/>
      <c r="G1343" s="47"/>
      <c r="H1343" s="37"/>
      <c r="I1343" s="37"/>
      <c r="J1343" s="51"/>
      <c r="K1343" s="51"/>
      <c r="L1343" s="51"/>
      <c r="M1343" s="51"/>
      <c r="N1343" s="51"/>
      <c r="O1343" s="51"/>
      <c r="P1343" s="51"/>
      <c r="R1343" s="38" t="s">
        <v>450</v>
      </c>
      <c r="S1343" s="38" t="str" cm="1">
        <f t="array" ref="S1343">_xlfn.XLOOKUP(R1343,INDEX(Flettilisti,,1),INDEX(Flettilisti,,2),,0)</f>
        <v>Vantar flokkun</v>
      </c>
      <c r="T1343" s="38" t="str">
        <f>IF(ISBLANK(M1343),"",IF(M1343&lt;Gögn!$J$2,Gögn!$K$2,IF(M1343&gt;Gögn!$J$4,Gögn!$K$4,Gögn!$K$3)))</f>
        <v/>
      </c>
      <c r="U1343" s="49" t="str" cm="1">
        <f t="array" aca="1" ref="U1343" ca="1">IF(ISBLANK(A1343),"",IF(S1343="Styrkhæft",_xlfn.XLOOKUP(T1343,Vegalengdir[Texti],INDIRECT("Vegalengdir["&amp;'Upplýsingar um umsækjanda'!$B$10&amp;"]"),0%,0)))</f>
        <v/>
      </c>
      <c r="V1343" s="72" t="str">
        <f t="shared" si="20"/>
        <v/>
      </c>
    </row>
    <row r="1344" spans="1:22" x14ac:dyDescent="0.25">
      <c r="A1344" s="47"/>
      <c r="B1344" s="47"/>
      <c r="C1344" s="47"/>
      <c r="D1344" s="117"/>
      <c r="E1344" s="47"/>
      <c r="F1344" s="37"/>
      <c r="G1344" s="47"/>
      <c r="H1344" s="37"/>
      <c r="I1344" s="37"/>
      <c r="J1344" s="51"/>
      <c r="K1344" s="51"/>
      <c r="L1344" s="51"/>
      <c r="M1344" s="51"/>
      <c r="N1344" s="51"/>
      <c r="O1344" s="51"/>
      <c r="P1344" s="51"/>
      <c r="R1344" s="38" t="s">
        <v>450</v>
      </c>
      <c r="S1344" s="38" t="str" cm="1">
        <f t="array" ref="S1344">_xlfn.XLOOKUP(R1344,INDEX(Flettilisti,,1),INDEX(Flettilisti,,2),,0)</f>
        <v>Vantar flokkun</v>
      </c>
      <c r="T1344" s="38" t="str">
        <f>IF(ISBLANK(M1344),"",IF(M1344&lt;Gögn!$J$2,Gögn!$K$2,IF(M1344&gt;Gögn!$J$4,Gögn!$K$4,Gögn!$K$3)))</f>
        <v/>
      </c>
      <c r="U1344" s="49" t="str" cm="1">
        <f t="array" aca="1" ref="U1344" ca="1">IF(ISBLANK(A1344),"",IF(S1344="Styrkhæft",_xlfn.XLOOKUP(T1344,Vegalengdir[Texti],INDIRECT("Vegalengdir["&amp;'Upplýsingar um umsækjanda'!$B$10&amp;"]"),0%,0)))</f>
        <v/>
      </c>
      <c r="V1344" s="72" t="str">
        <f t="shared" si="20"/>
        <v/>
      </c>
    </row>
    <row r="1345" spans="1:22" x14ac:dyDescent="0.25">
      <c r="A1345" s="47"/>
      <c r="B1345" s="47"/>
      <c r="C1345" s="47"/>
      <c r="D1345" s="117"/>
      <c r="E1345" s="47"/>
      <c r="F1345" s="37"/>
      <c r="G1345" s="47"/>
      <c r="H1345" s="37"/>
      <c r="I1345" s="37"/>
      <c r="J1345" s="51"/>
      <c r="K1345" s="51"/>
      <c r="L1345" s="51"/>
      <c r="M1345" s="51"/>
      <c r="N1345" s="51"/>
      <c r="O1345" s="51"/>
      <c r="P1345" s="51"/>
      <c r="R1345" s="38" t="s">
        <v>450</v>
      </c>
      <c r="S1345" s="38" t="str" cm="1">
        <f t="array" ref="S1345">_xlfn.XLOOKUP(R1345,INDEX(Flettilisti,,1),INDEX(Flettilisti,,2),,0)</f>
        <v>Vantar flokkun</v>
      </c>
      <c r="T1345" s="38" t="str">
        <f>IF(ISBLANK(M1345),"",IF(M1345&lt;Gögn!$J$2,Gögn!$K$2,IF(M1345&gt;Gögn!$J$4,Gögn!$K$4,Gögn!$K$3)))</f>
        <v/>
      </c>
      <c r="U1345" s="49" t="str" cm="1">
        <f t="array" aca="1" ref="U1345" ca="1">IF(ISBLANK(A1345),"",IF(S1345="Styrkhæft",_xlfn.XLOOKUP(T1345,Vegalengdir[Texti],INDIRECT("Vegalengdir["&amp;'Upplýsingar um umsækjanda'!$B$10&amp;"]"),0%,0)))</f>
        <v/>
      </c>
      <c r="V1345" s="72" t="str">
        <f t="shared" si="20"/>
        <v/>
      </c>
    </row>
    <row r="1346" spans="1:22" x14ac:dyDescent="0.25">
      <c r="A1346" s="47"/>
      <c r="B1346" s="47"/>
      <c r="C1346" s="47"/>
      <c r="D1346" s="117"/>
      <c r="E1346" s="47"/>
      <c r="F1346" s="37"/>
      <c r="G1346" s="47"/>
      <c r="H1346" s="37"/>
      <c r="I1346" s="37"/>
      <c r="J1346" s="51"/>
      <c r="K1346" s="51"/>
      <c r="L1346" s="51"/>
      <c r="M1346" s="51"/>
      <c r="N1346" s="51"/>
      <c r="O1346" s="51"/>
      <c r="P1346" s="51"/>
      <c r="R1346" s="38" t="s">
        <v>450</v>
      </c>
      <c r="S1346" s="38" t="str" cm="1">
        <f t="array" ref="S1346">_xlfn.XLOOKUP(R1346,INDEX(Flettilisti,,1),INDEX(Flettilisti,,2),,0)</f>
        <v>Vantar flokkun</v>
      </c>
      <c r="T1346" s="38" t="str">
        <f>IF(ISBLANK(M1346),"",IF(M1346&lt;Gögn!$J$2,Gögn!$K$2,IF(M1346&gt;Gögn!$J$4,Gögn!$K$4,Gögn!$K$3)))</f>
        <v/>
      </c>
      <c r="U1346" s="49" t="str" cm="1">
        <f t="array" aca="1" ref="U1346" ca="1">IF(ISBLANK(A1346),"",IF(S1346="Styrkhæft",_xlfn.XLOOKUP(T1346,Vegalengdir[Texti],INDIRECT("Vegalengdir["&amp;'Upplýsingar um umsækjanda'!$B$10&amp;"]"),0%,0)))</f>
        <v/>
      </c>
      <c r="V1346" s="72" t="str">
        <f t="shared" si="20"/>
        <v/>
      </c>
    </row>
    <row r="1347" spans="1:22" x14ac:dyDescent="0.25">
      <c r="A1347" s="47"/>
      <c r="B1347" s="47"/>
      <c r="C1347" s="47"/>
      <c r="D1347" s="117"/>
      <c r="E1347" s="47"/>
      <c r="F1347" s="37"/>
      <c r="G1347" s="47"/>
      <c r="H1347" s="37"/>
      <c r="I1347" s="37"/>
      <c r="J1347" s="51"/>
      <c r="K1347" s="51"/>
      <c r="L1347" s="51"/>
      <c r="M1347" s="51"/>
      <c r="N1347" s="51"/>
      <c r="O1347" s="51"/>
      <c r="P1347" s="51"/>
      <c r="R1347" s="38" t="s">
        <v>450</v>
      </c>
      <c r="S1347" s="38" t="str" cm="1">
        <f t="array" ref="S1347">_xlfn.XLOOKUP(R1347,INDEX(Flettilisti,,1),INDEX(Flettilisti,,2),,0)</f>
        <v>Vantar flokkun</v>
      </c>
      <c r="T1347" s="38" t="str">
        <f>IF(ISBLANK(M1347),"",IF(M1347&lt;Gögn!$J$2,Gögn!$K$2,IF(M1347&gt;Gögn!$J$4,Gögn!$K$4,Gögn!$K$3)))</f>
        <v/>
      </c>
      <c r="U1347" s="49" t="str" cm="1">
        <f t="array" aca="1" ref="U1347" ca="1">IF(ISBLANK(A1347),"",IF(S1347="Styrkhæft",_xlfn.XLOOKUP(T1347,Vegalengdir[Texti],INDIRECT("Vegalengdir["&amp;'Upplýsingar um umsækjanda'!$B$10&amp;"]"),0%,0)))</f>
        <v/>
      </c>
      <c r="V1347" s="72" t="str">
        <f t="shared" ref="V1347:V1410" si="21">IF(ISBLANK(A1347),"",U1347*P1347)</f>
        <v/>
      </c>
    </row>
    <row r="1348" spans="1:22" x14ac:dyDescent="0.25">
      <c r="A1348" s="47"/>
      <c r="B1348" s="47"/>
      <c r="C1348" s="47"/>
      <c r="D1348" s="117"/>
      <c r="E1348" s="47"/>
      <c r="F1348" s="37"/>
      <c r="G1348" s="47"/>
      <c r="H1348" s="37"/>
      <c r="I1348" s="37"/>
      <c r="J1348" s="51"/>
      <c r="K1348" s="51"/>
      <c r="L1348" s="51"/>
      <c r="M1348" s="51"/>
      <c r="N1348" s="51"/>
      <c r="O1348" s="51"/>
      <c r="P1348" s="51"/>
      <c r="R1348" s="38" t="s">
        <v>450</v>
      </c>
      <c r="S1348" s="38" t="str" cm="1">
        <f t="array" ref="S1348">_xlfn.XLOOKUP(R1348,INDEX(Flettilisti,,1),INDEX(Flettilisti,,2),,0)</f>
        <v>Vantar flokkun</v>
      </c>
      <c r="T1348" s="38" t="str">
        <f>IF(ISBLANK(M1348),"",IF(M1348&lt;Gögn!$J$2,Gögn!$K$2,IF(M1348&gt;Gögn!$J$4,Gögn!$K$4,Gögn!$K$3)))</f>
        <v/>
      </c>
      <c r="U1348" s="49" t="str" cm="1">
        <f t="array" aca="1" ref="U1348" ca="1">IF(ISBLANK(A1348),"",IF(S1348="Styrkhæft",_xlfn.XLOOKUP(T1348,Vegalengdir[Texti],INDIRECT("Vegalengdir["&amp;'Upplýsingar um umsækjanda'!$B$10&amp;"]"),0%,0)))</f>
        <v/>
      </c>
      <c r="V1348" s="72" t="str">
        <f t="shared" si="21"/>
        <v/>
      </c>
    </row>
    <row r="1349" spans="1:22" x14ac:dyDescent="0.25">
      <c r="A1349" s="47"/>
      <c r="B1349" s="47"/>
      <c r="C1349" s="47"/>
      <c r="D1349" s="117"/>
      <c r="E1349" s="47"/>
      <c r="F1349" s="37"/>
      <c r="G1349" s="47"/>
      <c r="H1349" s="37"/>
      <c r="I1349" s="37"/>
      <c r="J1349" s="51"/>
      <c r="K1349" s="51"/>
      <c r="L1349" s="51"/>
      <c r="M1349" s="51"/>
      <c r="N1349" s="51"/>
      <c r="O1349" s="51"/>
      <c r="P1349" s="51"/>
      <c r="R1349" s="38" t="s">
        <v>450</v>
      </c>
      <c r="S1349" s="38" t="str" cm="1">
        <f t="array" ref="S1349">_xlfn.XLOOKUP(R1349,INDEX(Flettilisti,,1),INDEX(Flettilisti,,2),,0)</f>
        <v>Vantar flokkun</v>
      </c>
      <c r="T1349" s="38" t="str">
        <f>IF(ISBLANK(M1349),"",IF(M1349&lt;Gögn!$J$2,Gögn!$K$2,IF(M1349&gt;Gögn!$J$4,Gögn!$K$4,Gögn!$K$3)))</f>
        <v/>
      </c>
      <c r="U1349" s="49" t="str" cm="1">
        <f t="array" aca="1" ref="U1349" ca="1">IF(ISBLANK(A1349),"",IF(S1349="Styrkhæft",_xlfn.XLOOKUP(T1349,Vegalengdir[Texti],INDIRECT("Vegalengdir["&amp;'Upplýsingar um umsækjanda'!$B$10&amp;"]"),0%,0)))</f>
        <v/>
      </c>
      <c r="V1349" s="72" t="str">
        <f t="shared" si="21"/>
        <v/>
      </c>
    </row>
    <row r="1350" spans="1:22" x14ac:dyDescent="0.25">
      <c r="A1350" s="47"/>
      <c r="B1350" s="47"/>
      <c r="C1350" s="47"/>
      <c r="D1350" s="117"/>
      <c r="E1350" s="47"/>
      <c r="F1350" s="37"/>
      <c r="G1350" s="47"/>
      <c r="H1350" s="37"/>
      <c r="I1350" s="37"/>
      <c r="J1350" s="51"/>
      <c r="K1350" s="51"/>
      <c r="L1350" s="51"/>
      <c r="M1350" s="51"/>
      <c r="N1350" s="51"/>
      <c r="O1350" s="51"/>
      <c r="P1350" s="51"/>
      <c r="R1350" s="38" t="s">
        <v>450</v>
      </c>
      <c r="S1350" s="38" t="str" cm="1">
        <f t="array" ref="S1350">_xlfn.XLOOKUP(R1350,INDEX(Flettilisti,,1),INDEX(Flettilisti,,2),,0)</f>
        <v>Vantar flokkun</v>
      </c>
      <c r="T1350" s="38" t="str">
        <f>IF(ISBLANK(M1350),"",IF(M1350&lt;Gögn!$J$2,Gögn!$K$2,IF(M1350&gt;Gögn!$J$4,Gögn!$K$4,Gögn!$K$3)))</f>
        <v/>
      </c>
      <c r="U1350" s="49" t="str" cm="1">
        <f t="array" aca="1" ref="U1350" ca="1">IF(ISBLANK(A1350),"",IF(S1350="Styrkhæft",_xlfn.XLOOKUP(T1350,Vegalengdir[Texti],INDIRECT("Vegalengdir["&amp;'Upplýsingar um umsækjanda'!$B$10&amp;"]"),0%,0)))</f>
        <v/>
      </c>
      <c r="V1350" s="72" t="str">
        <f t="shared" si="21"/>
        <v/>
      </c>
    </row>
    <row r="1351" spans="1:22" x14ac:dyDescent="0.25">
      <c r="A1351" s="47"/>
      <c r="B1351" s="47"/>
      <c r="C1351" s="47"/>
      <c r="D1351" s="117"/>
      <c r="E1351" s="47"/>
      <c r="F1351" s="37"/>
      <c r="G1351" s="47"/>
      <c r="H1351" s="37"/>
      <c r="I1351" s="37"/>
      <c r="J1351" s="51"/>
      <c r="K1351" s="51"/>
      <c r="L1351" s="51"/>
      <c r="M1351" s="51"/>
      <c r="N1351" s="51"/>
      <c r="O1351" s="51"/>
      <c r="P1351" s="51"/>
      <c r="R1351" s="38" t="s">
        <v>450</v>
      </c>
      <c r="S1351" s="38" t="str" cm="1">
        <f t="array" ref="S1351">_xlfn.XLOOKUP(R1351,INDEX(Flettilisti,,1),INDEX(Flettilisti,,2),,0)</f>
        <v>Vantar flokkun</v>
      </c>
      <c r="T1351" s="38" t="str">
        <f>IF(ISBLANK(M1351),"",IF(M1351&lt;Gögn!$J$2,Gögn!$K$2,IF(M1351&gt;Gögn!$J$4,Gögn!$K$4,Gögn!$K$3)))</f>
        <v/>
      </c>
      <c r="U1351" s="49" t="str" cm="1">
        <f t="array" aca="1" ref="U1351" ca="1">IF(ISBLANK(A1351),"",IF(S1351="Styrkhæft",_xlfn.XLOOKUP(T1351,Vegalengdir[Texti],INDIRECT("Vegalengdir["&amp;'Upplýsingar um umsækjanda'!$B$10&amp;"]"),0%,0)))</f>
        <v/>
      </c>
      <c r="V1351" s="72" t="str">
        <f t="shared" si="21"/>
        <v/>
      </c>
    </row>
    <row r="1352" spans="1:22" x14ac:dyDescent="0.25">
      <c r="A1352" s="47"/>
      <c r="B1352" s="47"/>
      <c r="C1352" s="47"/>
      <c r="D1352" s="117"/>
      <c r="E1352" s="47"/>
      <c r="F1352" s="37"/>
      <c r="G1352" s="47"/>
      <c r="H1352" s="37"/>
      <c r="I1352" s="37"/>
      <c r="J1352" s="51"/>
      <c r="K1352" s="51"/>
      <c r="L1352" s="51"/>
      <c r="M1352" s="51"/>
      <c r="N1352" s="51"/>
      <c r="O1352" s="51"/>
      <c r="P1352" s="51"/>
      <c r="R1352" s="38" t="s">
        <v>450</v>
      </c>
      <c r="S1352" s="38" t="str" cm="1">
        <f t="array" ref="S1352">_xlfn.XLOOKUP(R1352,INDEX(Flettilisti,,1),INDEX(Flettilisti,,2),,0)</f>
        <v>Vantar flokkun</v>
      </c>
      <c r="T1352" s="38" t="str">
        <f>IF(ISBLANK(M1352),"",IF(M1352&lt;Gögn!$J$2,Gögn!$K$2,IF(M1352&gt;Gögn!$J$4,Gögn!$K$4,Gögn!$K$3)))</f>
        <v/>
      </c>
      <c r="U1352" s="49" t="str" cm="1">
        <f t="array" aca="1" ref="U1352" ca="1">IF(ISBLANK(A1352),"",IF(S1352="Styrkhæft",_xlfn.XLOOKUP(T1352,Vegalengdir[Texti],INDIRECT("Vegalengdir["&amp;'Upplýsingar um umsækjanda'!$B$10&amp;"]"),0%,0)))</f>
        <v/>
      </c>
      <c r="V1352" s="72" t="str">
        <f t="shared" si="21"/>
        <v/>
      </c>
    </row>
    <row r="1353" spans="1:22" x14ac:dyDescent="0.25">
      <c r="A1353" s="47"/>
      <c r="B1353" s="47"/>
      <c r="C1353" s="47"/>
      <c r="D1353" s="117"/>
      <c r="E1353" s="47"/>
      <c r="F1353" s="37"/>
      <c r="G1353" s="47"/>
      <c r="H1353" s="37"/>
      <c r="I1353" s="37"/>
      <c r="J1353" s="51"/>
      <c r="K1353" s="51"/>
      <c r="L1353" s="51"/>
      <c r="M1353" s="51"/>
      <c r="N1353" s="51"/>
      <c r="O1353" s="51"/>
      <c r="P1353" s="51"/>
      <c r="R1353" s="38" t="s">
        <v>450</v>
      </c>
      <c r="S1353" s="38" t="str" cm="1">
        <f t="array" ref="S1353">_xlfn.XLOOKUP(R1353,INDEX(Flettilisti,,1),INDEX(Flettilisti,,2),,0)</f>
        <v>Vantar flokkun</v>
      </c>
      <c r="T1353" s="38" t="str">
        <f>IF(ISBLANK(M1353),"",IF(M1353&lt;Gögn!$J$2,Gögn!$K$2,IF(M1353&gt;Gögn!$J$4,Gögn!$K$4,Gögn!$K$3)))</f>
        <v/>
      </c>
      <c r="U1353" s="49" t="str" cm="1">
        <f t="array" aca="1" ref="U1353" ca="1">IF(ISBLANK(A1353),"",IF(S1353="Styrkhæft",_xlfn.XLOOKUP(T1353,Vegalengdir[Texti],INDIRECT("Vegalengdir["&amp;'Upplýsingar um umsækjanda'!$B$10&amp;"]"),0%,0)))</f>
        <v/>
      </c>
      <c r="V1353" s="72" t="str">
        <f t="shared" si="21"/>
        <v/>
      </c>
    </row>
    <row r="1354" spans="1:22" x14ac:dyDescent="0.25">
      <c r="A1354" s="47"/>
      <c r="B1354" s="47"/>
      <c r="C1354" s="47"/>
      <c r="D1354" s="117"/>
      <c r="E1354" s="47"/>
      <c r="F1354" s="37"/>
      <c r="G1354" s="47"/>
      <c r="H1354" s="37"/>
      <c r="I1354" s="37"/>
      <c r="J1354" s="51"/>
      <c r="K1354" s="51"/>
      <c r="L1354" s="51"/>
      <c r="M1354" s="51"/>
      <c r="N1354" s="51"/>
      <c r="O1354" s="51"/>
      <c r="P1354" s="51"/>
      <c r="R1354" s="38" t="s">
        <v>450</v>
      </c>
      <c r="S1354" s="38" t="str" cm="1">
        <f t="array" ref="S1354">_xlfn.XLOOKUP(R1354,INDEX(Flettilisti,,1),INDEX(Flettilisti,,2),,0)</f>
        <v>Vantar flokkun</v>
      </c>
      <c r="T1354" s="38" t="str">
        <f>IF(ISBLANK(M1354),"",IF(M1354&lt;Gögn!$J$2,Gögn!$K$2,IF(M1354&gt;Gögn!$J$4,Gögn!$K$4,Gögn!$K$3)))</f>
        <v/>
      </c>
      <c r="U1354" s="49" t="str" cm="1">
        <f t="array" aca="1" ref="U1354" ca="1">IF(ISBLANK(A1354),"",IF(S1354="Styrkhæft",_xlfn.XLOOKUP(T1354,Vegalengdir[Texti],INDIRECT("Vegalengdir["&amp;'Upplýsingar um umsækjanda'!$B$10&amp;"]"),0%,0)))</f>
        <v/>
      </c>
      <c r="V1354" s="72" t="str">
        <f t="shared" si="21"/>
        <v/>
      </c>
    </row>
    <row r="1355" spans="1:22" x14ac:dyDescent="0.25">
      <c r="A1355" s="47"/>
      <c r="B1355" s="47"/>
      <c r="C1355" s="47"/>
      <c r="D1355" s="117"/>
      <c r="E1355" s="47"/>
      <c r="F1355" s="37"/>
      <c r="G1355" s="47"/>
      <c r="H1355" s="37"/>
      <c r="I1355" s="37"/>
      <c r="J1355" s="51"/>
      <c r="K1355" s="51"/>
      <c r="L1355" s="51"/>
      <c r="M1355" s="51"/>
      <c r="N1355" s="51"/>
      <c r="O1355" s="51"/>
      <c r="P1355" s="51"/>
      <c r="R1355" s="38" t="s">
        <v>450</v>
      </c>
      <c r="S1355" s="38" t="str" cm="1">
        <f t="array" ref="S1355">_xlfn.XLOOKUP(R1355,INDEX(Flettilisti,,1),INDEX(Flettilisti,,2),,0)</f>
        <v>Vantar flokkun</v>
      </c>
      <c r="T1355" s="38" t="str">
        <f>IF(ISBLANK(M1355),"",IF(M1355&lt;Gögn!$J$2,Gögn!$K$2,IF(M1355&gt;Gögn!$J$4,Gögn!$K$4,Gögn!$K$3)))</f>
        <v/>
      </c>
      <c r="U1355" s="49" t="str" cm="1">
        <f t="array" aca="1" ref="U1355" ca="1">IF(ISBLANK(A1355),"",IF(S1355="Styrkhæft",_xlfn.XLOOKUP(T1355,Vegalengdir[Texti],INDIRECT("Vegalengdir["&amp;'Upplýsingar um umsækjanda'!$B$10&amp;"]"),0%,0)))</f>
        <v/>
      </c>
      <c r="V1355" s="72" t="str">
        <f t="shared" si="21"/>
        <v/>
      </c>
    </row>
    <row r="1356" spans="1:22" x14ac:dyDescent="0.25">
      <c r="A1356" s="47"/>
      <c r="B1356" s="47"/>
      <c r="C1356" s="47"/>
      <c r="D1356" s="117"/>
      <c r="E1356" s="47"/>
      <c r="F1356" s="37"/>
      <c r="G1356" s="47"/>
      <c r="H1356" s="37"/>
      <c r="I1356" s="37"/>
      <c r="J1356" s="51"/>
      <c r="K1356" s="51"/>
      <c r="L1356" s="51"/>
      <c r="M1356" s="51"/>
      <c r="N1356" s="51"/>
      <c r="O1356" s="51"/>
      <c r="P1356" s="51"/>
      <c r="R1356" s="38" t="s">
        <v>450</v>
      </c>
      <c r="S1356" s="38" t="str" cm="1">
        <f t="array" ref="S1356">_xlfn.XLOOKUP(R1356,INDEX(Flettilisti,,1),INDEX(Flettilisti,,2),,0)</f>
        <v>Vantar flokkun</v>
      </c>
      <c r="T1356" s="38" t="str">
        <f>IF(ISBLANK(M1356),"",IF(M1356&lt;Gögn!$J$2,Gögn!$K$2,IF(M1356&gt;Gögn!$J$4,Gögn!$K$4,Gögn!$K$3)))</f>
        <v/>
      </c>
      <c r="U1356" s="49" t="str" cm="1">
        <f t="array" aca="1" ref="U1356" ca="1">IF(ISBLANK(A1356),"",IF(S1356="Styrkhæft",_xlfn.XLOOKUP(T1356,Vegalengdir[Texti],INDIRECT("Vegalengdir["&amp;'Upplýsingar um umsækjanda'!$B$10&amp;"]"),0%,0)))</f>
        <v/>
      </c>
      <c r="V1356" s="72" t="str">
        <f t="shared" si="21"/>
        <v/>
      </c>
    </row>
    <row r="1357" spans="1:22" x14ac:dyDescent="0.25">
      <c r="A1357" s="47"/>
      <c r="B1357" s="47"/>
      <c r="C1357" s="47"/>
      <c r="D1357" s="117"/>
      <c r="E1357" s="47"/>
      <c r="F1357" s="37"/>
      <c r="G1357" s="47"/>
      <c r="H1357" s="37"/>
      <c r="I1357" s="37"/>
      <c r="J1357" s="51"/>
      <c r="K1357" s="51"/>
      <c r="L1357" s="51"/>
      <c r="M1357" s="51"/>
      <c r="N1357" s="51"/>
      <c r="O1357" s="51"/>
      <c r="P1357" s="51"/>
      <c r="R1357" s="38" t="s">
        <v>450</v>
      </c>
      <c r="S1357" s="38" t="str" cm="1">
        <f t="array" ref="S1357">_xlfn.XLOOKUP(R1357,INDEX(Flettilisti,,1),INDEX(Flettilisti,,2),,0)</f>
        <v>Vantar flokkun</v>
      </c>
      <c r="T1357" s="38" t="str">
        <f>IF(ISBLANK(M1357),"",IF(M1357&lt;Gögn!$J$2,Gögn!$K$2,IF(M1357&gt;Gögn!$J$4,Gögn!$K$4,Gögn!$K$3)))</f>
        <v/>
      </c>
      <c r="U1357" s="49" t="str" cm="1">
        <f t="array" aca="1" ref="U1357" ca="1">IF(ISBLANK(A1357),"",IF(S1357="Styrkhæft",_xlfn.XLOOKUP(T1357,Vegalengdir[Texti],INDIRECT("Vegalengdir["&amp;'Upplýsingar um umsækjanda'!$B$10&amp;"]"),0%,0)))</f>
        <v/>
      </c>
      <c r="V1357" s="72" t="str">
        <f t="shared" si="21"/>
        <v/>
      </c>
    </row>
    <row r="1358" spans="1:22" x14ac:dyDescent="0.25">
      <c r="A1358" s="47"/>
      <c r="B1358" s="47"/>
      <c r="C1358" s="47"/>
      <c r="D1358" s="117"/>
      <c r="E1358" s="47"/>
      <c r="F1358" s="37"/>
      <c r="G1358" s="47"/>
      <c r="H1358" s="37"/>
      <c r="I1358" s="37"/>
      <c r="J1358" s="51"/>
      <c r="K1358" s="51"/>
      <c r="L1358" s="51"/>
      <c r="M1358" s="51"/>
      <c r="N1358" s="51"/>
      <c r="O1358" s="51"/>
      <c r="P1358" s="51"/>
      <c r="R1358" s="38" t="s">
        <v>450</v>
      </c>
      <c r="S1358" s="38" t="str" cm="1">
        <f t="array" ref="S1358">_xlfn.XLOOKUP(R1358,INDEX(Flettilisti,,1),INDEX(Flettilisti,,2),,0)</f>
        <v>Vantar flokkun</v>
      </c>
      <c r="T1358" s="38" t="str">
        <f>IF(ISBLANK(M1358),"",IF(M1358&lt;Gögn!$J$2,Gögn!$K$2,IF(M1358&gt;Gögn!$J$4,Gögn!$K$4,Gögn!$K$3)))</f>
        <v/>
      </c>
      <c r="U1358" s="49" t="str" cm="1">
        <f t="array" aca="1" ref="U1358" ca="1">IF(ISBLANK(A1358),"",IF(S1358="Styrkhæft",_xlfn.XLOOKUP(T1358,Vegalengdir[Texti],INDIRECT("Vegalengdir["&amp;'Upplýsingar um umsækjanda'!$B$10&amp;"]"),0%,0)))</f>
        <v/>
      </c>
      <c r="V1358" s="72" t="str">
        <f t="shared" si="21"/>
        <v/>
      </c>
    </row>
    <row r="1359" spans="1:22" x14ac:dyDescent="0.25">
      <c r="A1359" s="47"/>
      <c r="B1359" s="47"/>
      <c r="C1359" s="47"/>
      <c r="D1359" s="117"/>
      <c r="E1359" s="47"/>
      <c r="F1359" s="37"/>
      <c r="G1359" s="47"/>
      <c r="H1359" s="37"/>
      <c r="I1359" s="37"/>
      <c r="J1359" s="51"/>
      <c r="K1359" s="51"/>
      <c r="L1359" s="51"/>
      <c r="M1359" s="51"/>
      <c r="N1359" s="51"/>
      <c r="O1359" s="51"/>
      <c r="P1359" s="51"/>
      <c r="R1359" s="38" t="s">
        <v>450</v>
      </c>
      <c r="S1359" s="38" t="str" cm="1">
        <f t="array" ref="S1359">_xlfn.XLOOKUP(R1359,INDEX(Flettilisti,,1),INDEX(Flettilisti,,2),,0)</f>
        <v>Vantar flokkun</v>
      </c>
      <c r="T1359" s="38" t="str">
        <f>IF(ISBLANK(M1359),"",IF(M1359&lt;Gögn!$J$2,Gögn!$K$2,IF(M1359&gt;Gögn!$J$4,Gögn!$K$4,Gögn!$K$3)))</f>
        <v/>
      </c>
      <c r="U1359" s="49" t="str" cm="1">
        <f t="array" aca="1" ref="U1359" ca="1">IF(ISBLANK(A1359),"",IF(S1359="Styrkhæft",_xlfn.XLOOKUP(T1359,Vegalengdir[Texti],INDIRECT("Vegalengdir["&amp;'Upplýsingar um umsækjanda'!$B$10&amp;"]"),0%,0)))</f>
        <v/>
      </c>
      <c r="V1359" s="72" t="str">
        <f t="shared" si="21"/>
        <v/>
      </c>
    </row>
    <row r="1360" spans="1:22" x14ac:dyDescent="0.25">
      <c r="A1360" s="47"/>
      <c r="B1360" s="47"/>
      <c r="C1360" s="47"/>
      <c r="D1360" s="117"/>
      <c r="E1360" s="47"/>
      <c r="F1360" s="37"/>
      <c r="G1360" s="47"/>
      <c r="H1360" s="37"/>
      <c r="I1360" s="37"/>
      <c r="J1360" s="51"/>
      <c r="K1360" s="51"/>
      <c r="L1360" s="51"/>
      <c r="M1360" s="51"/>
      <c r="N1360" s="51"/>
      <c r="O1360" s="51"/>
      <c r="P1360" s="51"/>
      <c r="R1360" s="38" t="s">
        <v>450</v>
      </c>
      <c r="S1360" s="38" t="str" cm="1">
        <f t="array" ref="S1360">_xlfn.XLOOKUP(R1360,INDEX(Flettilisti,,1),INDEX(Flettilisti,,2),,0)</f>
        <v>Vantar flokkun</v>
      </c>
      <c r="T1360" s="38" t="str">
        <f>IF(ISBLANK(M1360),"",IF(M1360&lt;Gögn!$J$2,Gögn!$K$2,IF(M1360&gt;Gögn!$J$4,Gögn!$K$4,Gögn!$K$3)))</f>
        <v/>
      </c>
      <c r="U1360" s="49" t="str" cm="1">
        <f t="array" aca="1" ref="U1360" ca="1">IF(ISBLANK(A1360),"",IF(S1360="Styrkhæft",_xlfn.XLOOKUP(T1360,Vegalengdir[Texti],INDIRECT("Vegalengdir["&amp;'Upplýsingar um umsækjanda'!$B$10&amp;"]"),0%,0)))</f>
        <v/>
      </c>
      <c r="V1360" s="72" t="str">
        <f t="shared" si="21"/>
        <v/>
      </c>
    </row>
    <row r="1361" spans="1:22" x14ac:dyDescent="0.25">
      <c r="A1361" s="47"/>
      <c r="B1361" s="47"/>
      <c r="C1361" s="47"/>
      <c r="D1361" s="117"/>
      <c r="E1361" s="47"/>
      <c r="F1361" s="37"/>
      <c r="G1361" s="47"/>
      <c r="H1361" s="37"/>
      <c r="I1361" s="37"/>
      <c r="J1361" s="51"/>
      <c r="K1361" s="51"/>
      <c r="L1361" s="51"/>
      <c r="M1361" s="51"/>
      <c r="N1361" s="51"/>
      <c r="O1361" s="51"/>
      <c r="P1361" s="51"/>
      <c r="R1361" s="38" t="s">
        <v>450</v>
      </c>
      <c r="S1361" s="38" t="str" cm="1">
        <f t="array" ref="S1361">_xlfn.XLOOKUP(R1361,INDEX(Flettilisti,,1),INDEX(Flettilisti,,2),,0)</f>
        <v>Vantar flokkun</v>
      </c>
      <c r="T1361" s="38" t="str">
        <f>IF(ISBLANK(M1361),"",IF(M1361&lt;Gögn!$J$2,Gögn!$K$2,IF(M1361&gt;Gögn!$J$4,Gögn!$K$4,Gögn!$K$3)))</f>
        <v/>
      </c>
      <c r="U1361" s="49" t="str" cm="1">
        <f t="array" aca="1" ref="U1361" ca="1">IF(ISBLANK(A1361),"",IF(S1361="Styrkhæft",_xlfn.XLOOKUP(T1361,Vegalengdir[Texti],INDIRECT("Vegalengdir["&amp;'Upplýsingar um umsækjanda'!$B$10&amp;"]"),0%,0)))</f>
        <v/>
      </c>
      <c r="V1361" s="72" t="str">
        <f t="shared" si="21"/>
        <v/>
      </c>
    </row>
    <row r="1362" spans="1:22" x14ac:dyDescent="0.25">
      <c r="A1362" s="47"/>
      <c r="B1362" s="47"/>
      <c r="C1362" s="47"/>
      <c r="D1362" s="117"/>
      <c r="E1362" s="47"/>
      <c r="F1362" s="37"/>
      <c r="G1362" s="47"/>
      <c r="H1362" s="37"/>
      <c r="I1362" s="37"/>
      <c r="J1362" s="51"/>
      <c r="K1362" s="51"/>
      <c r="L1362" s="51"/>
      <c r="M1362" s="51"/>
      <c r="N1362" s="51"/>
      <c r="O1362" s="51"/>
      <c r="P1362" s="51"/>
      <c r="R1362" s="38" t="s">
        <v>450</v>
      </c>
      <c r="S1362" s="38" t="str" cm="1">
        <f t="array" ref="S1362">_xlfn.XLOOKUP(R1362,INDEX(Flettilisti,,1),INDEX(Flettilisti,,2),,0)</f>
        <v>Vantar flokkun</v>
      </c>
      <c r="T1362" s="38" t="str">
        <f>IF(ISBLANK(M1362),"",IF(M1362&lt;Gögn!$J$2,Gögn!$K$2,IF(M1362&gt;Gögn!$J$4,Gögn!$K$4,Gögn!$K$3)))</f>
        <v/>
      </c>
      <c r="U1362" s="49" t="str" cm="1">
        <f t="array" aca="1" ref="U1362" ca="1">IF(ISBLANK(A1362),"",IF(S1362="Styrkhæft",_xlfn.XLOOKUP(T1362,Vegalengdir[Texti],INDIRECT("Vegalengdir["&amp;'Upplýsingar um umsækjanda'!$B$10&amp;"]"),0%,0)))</f>
        <v/>
      </c>
      <c r="V1362" s="72" t="str">
        <f t="shared" si="21"/>
        <v/>
      </c>
    </row>
    <row r="1363" spans="1:22" x14ac:dyDescent="0.25">
      <c r="A1363" s="47"/>
      <c r="B1363" s="47"/>
      <c r="C1363" s="47"/>
      <c r="D1363" s="117"/>
      <c r="E1363" s="47"/>
      <c r="F1363" s="37"/>
      <c r="G1363" s="47"/>
      <c r="H1363" s="37"/>
      <c r="I1363" s="37"/>
      <c r="J1363" s="51"/>
      <c r="K1363" s="51"/>
      <c r="L1363" s="51"/>
      <c r="M1363" s="51"/>
      <c r="N1363" s="51"/>
      <c r="O1363" s="51"/>
      <c r="P1363" s="51"/>
      <c r="R1363" s="38" t="s">
        <v>450</v>
      </c>
      <c r="S1363" s="38" t="str" cm="1">
        <f t="array" ref="S1363">_xlfn.XLOOKUP(R1363,INDEX(Flettilisti,,1),INDEX(Flettilisti,,2),,0)</f>
        <v>Vantar flokkun</v>
      </c>
      <c r="T1363" s="38" t="str">
        <f>IF(ISBLANK(M1363),"",IF(M1363&lt;Gögn!$J$2,Gögn!$K$2,IF(M1363&gt;Gögn!$J$4,Gögn!$K$4,Gögn!$K$3)))</f>
        <v/>
      </c>
      <c r="U1363" s="49" t="str" cm="1">
        <f t="array" aca="1" ref="U1363" ca="1">IF(ISBLANK(A1363),"",IF(S1363="Styrkhæft",_xlfn.XLOOKUP(T1363,Vegalengdir[Texti],INDIRECT("Vegalengdir["&amp;'Upplýsingar um umsækjanda'!$B$10&amp;"]"),0%,0)))</f>
        <v/>
      </c>
      <c r="V1363" s="72" t="str">
        <f t="shared" si="21"/>
        <v/>
      </c>
    </row>
    <row r="1364" spans="1:22" x14ac:dyDescent="0.25">
      <c r="A1364" s="47"/>
      <c r="B1364" s="47"/>
      <c r="C1364" s="47"/>
      <c r="D1364" s="117"/>
      <c r="E1364" s="47"/>
      <c r="F1364" s="37"/>
      <c r="G1364" s="47"/>
      <c r="H1364" s="37"/>
      <c r="I1364" s="37"/>
      <c r="J1364" s="51"/>
      <c r="K1364" s="51"/>
      <c r="L1364" s="51"/>
      <c r="M1364" s="51"/>
      <c r="N1364" s="51"/>
      <c r="O1364" s="51"/>
      <c r="P1364" s="51"/>
      <c r="R1364" s="38" t="s">
        <v>450</v>
      </c>
      <c r="S1364" s="38" t="str" cm="1">
        <f t="array" ref="S1364">_xlfn.XLOOKUP(R1364,INDEX(Flettilisti,,1),INDEX(Flettilisti,,2),,0)</f>
        <v>Vantar flokkun</v>
      </c>
      <c r="T1364" s="38" t="str">
        <f>IF(ISBLANK(M1364),"",IF(M1364&lt;Gögn!$J$2,Gögn!$K$2,IF(M1364&gt;Gögn!$J$4,Gögn!$K$4,Gögn!$K$3)))</f>
        <v/>
      </c>
      <c r="U1364" s="49" t="str" cm="1">
        <f t="array" aca="1" ref="U1364" ca="1">IF(ISBLANK(A1364),"",IF(S1364="Styrkhæft",_xlfn.XLOOKUP(T1364,Vegalengdir[Texti],INDIRECT("Vegalengdir["&amp;'Upplýsingar um umsækjanda'!$B$10&amp;"]"),0%,0)))</f>
        <v/>
      </c>
      <c r="V1364" s="72" t="str">
        <f t="shared" si="21"/>
        <v/>
      </c>
    </row>
    <row r="1365" spans="1:22" x14ac:dyDescent="0.25">
      <c r="A1365" s="47"/>
      <c r="B1365" s="47"/>
      <c r="C1365" s="47"/>
      <c r="D1365" s="117"/>
      <c r="E1365" s="47"/>
      <c r="F1365" s="37"/>
      <c r="G1365" s="47"/>
      <c r="H1365" s="37"/>
      <c r="I1365" s="37"/>
      <c r="J1365" s="51"/>
      <c r="K1365" s="51"/>
      <c r="L1365" s="51"/>
      <c r="M1365" s="51"/>
      <c r="N1365" s="51"/>
      <c r="O1365" s="51"/>
      <c r="P1365" s="51"/>
      <c r="R1365" s="38" t="s">
        <v>450</v>
      </c>
      <c r="S1365" s="38" t="str" cm="1">
        <f t="array" ref="S1365">_xlfn.XLOOKUP(R1365,INDEX(Flettilisti,,1),INDEX(Flettilisti,,2),,0)</f>
        <v>Vantar flokkun</v>
      </c>
      <c r="T1365" s="38" t="str">
        <f>IF(ISBLANK(M1365),"",IF(M1365&lt;Gögn!$J$2,Gögn!$K$2,IF(M1365&gt;Gögn!$J$4,Gögn!$K$4,Gögn!$K$3)))</f>
        <v/>
      </c>
      <c r="U1365" s="49" t="str" cm="1">
        <f t="array" aca="1" ref="U1365" ca="1">IF(ISBLANK(A1365),"",IF(S1365="Styrkhæft",_xlfn.XLOOKUP(T1365,Vegalengdir[Texti],INDIRECT("Vegalengdir["&amp;'Upplýsingar um umsækjanda'!$B$10&amp;"]"),0%,0)))</f>
        <v/>
      </c>
      <c r="V1365" s="72" t="str">
        <f t="shared" si="21"/>
        <v/>
      </c>
    </row>
    <row r="1366" spans="1:22" x14ac:dyDescent="0.25">
      <c r="A1366" s="47"/>
      <c r="B1366" s="47"/>
      <c r="C1366" s="47"/>
      <c r="D1366" s="117"/>
      <c r="E1366" s="47"/>
      <c r="F1366" s="37"/>
      <c r="G1366" s="47"/>
      <c r="H1366" s="37"/>
      <c r="I1366" s="37"/>
      <c r="J1366" s="51"/>
      <c r="K1366" s="51"/>
      <c r="L1366" s="51"/>
      <c r="M1366" s="51"/>
      <c r="N1366" s="51"/>
      <c r="O1366" s="51"/>
      <c r="P1366" s="51"/>
      <c r="R1366" s="38" t="s">
        <v>450</v>
      </c>
      <c r="S1366" s="38" t="str" cm="1">
        <f t="array" ref="S1366">_xlfn.XLOOKUP(R1366,INDEX(Flettilisti,,1),INDEX(Flettilisti,,2),,0)</f>
        <v>Vantar flokkun</v>
      </c>
      <c r="T1366" s="38" t="str">
        <f>IF(ISBLANK(M1366),"",IF(M1366&lt;Gögn!$J$2,Gögn!$K$2,IF(M1366&gt;Gögn!$J$4,Gögn!$K$4,Gögn!$K$3)))</f>
        <v/>
      </c>
      <c r="U1366" s="49" t="str" cm="1">
        <f t="array" aca="1" ref="U1366" ca="1">IF(ISBLANK(A1366),"",IF(S1366="Styrkhæft",_xlfn.XLOOKUP(T1366,Vegalengdir[Texti],INDIRECT("Vegalengdir["&amp;'Upplýsingar um umsækjanda'!$B$10&amp;"]"),0%,0)))</f>
        <v/>
      </c>
      <c r="V1366" s="72" t="str">
        <f t="shared" si="21"/>
        <v/>
      </c>
    </row>
    <row r="1367" spans="1:22" x14ac:dyDescent="0.25">
      <c r="A1367" s="47"/>
      <c r="B1367" s="47"/>
      <c r="C1367" s="47"/>
      <c r="D1367" s="117"/>
      <c r="E1367" s="47"/>
      <c r="F1367" s="37"/>
      <c r="G1367" s="47"/>
      <c r="H1367" s="37"/>
      <c r="I1367" s="37"/>
      <c r="J1367" s="51"/>
      <c r="K1367" s="51"/>
      <c r="L1367" s="51"/>
      <c r="M1367" s="51"/>
      <c r="N1367" s="51"/>
      <c r="O1367" s="51"/>
      <c r="P1367" s="51"/>
      <c r="R1367" s="38" t="s">
        <v>450</v>
      </c>
      <c r="S1367" s="38" t="str" cm="1">
        <f t="array" ref="S1367">_xlfn.XLOOKUP(R1367,INDEX(Flettilisti,,1),INDEX(Flettilisti,,2),,0)</f>
        <v>Vantar flokkun</v>
      </c>
      <c r="T1367" s="38" t="str">
        <f>IF(ISBLANK(M1367),"",IF(M1367&lt;Gögn!$J$2,Gögn!$K$2,IF(M1367&gt;Gögn!$J$4,Gögn!$K$4,Gögn!$K$3)))</f>
        <v/>
      </c>
      <c r="U1367" s="49" t="str" cm="1">
        <f t="array" aca="1" ref="U1367" ca="1">IF(ISBLANK(A1367),"",IF(S1367="Styrkhæft",_xlfn.XLOOKUP(T1367,Vegalengdir[Texti],INDIRECT("Vegalengdir["&amp;'Upplýsingar um umsækjanda'!$B$10&amp;"]"),0%,0)))</f>
        <v/>
      </c>
      <c r="V1367" s="72" t="str">
        <f t="shared" si="21"/>
        <v/>
      </c>
    </row>
    <row r="1368" spans="1:22" x14ac:dyDescent="0.25">
      <c r="A1368" s="47"/>
      <c r="B1368" s="47"/>
      <c r="C1368" s="47"/>
      <c r="D1368" s="117"/>
      <c r="E1368" s="47"/>
      <c r="F1368" s="37"/>
      <c r="G1368" s="47"/>
      <c r="H1368" s="37"/>
      <c r="I1368" s="37"/>
      <c r="J1368" s="51"/>
      <c r="K1368" s="51"/>
      <c r="L1368" s="51"/>
      <c r="M1368" s="51"/>
      <c r="N1368" s="51"/>
      <c r="O1368" s="51"/>
      <c r="P1368" s="51"/>
      <c r="R1368" s="38" t="s">
        <v>450</v>
      </c>
      <c r="S1368" s="38" t="str" cm="1">
        <f t="array" ref="S1368">_xlfn.XLOOKUP(R1368,INDEX(Flettilisti,,1),INDEX(Flettilisti,,2),,0)</f>
        <v>Vantar flokkun</v>
      </c>
      <c r="T1368" s="38" t="str">
        <f>IF(ISBLANK(M1368),"",IF(M1368&lt;Gögn!$J$2,Gögn!$K$2,IF(M1368&gt;Gögn!$J$4,Gögn!$K$4,Gögn!$K$3)))</f>
        <v/>
      </c>
      <c r="U1368" s="49" t="str" cm="1">
        <f t="array" aca="1" ref="U1368" ca="1">IF(ISBLANK(A1368),"",IF(S1368="Styrkhæft",_xlfn.XLOOKUP(T1368,Vegalengdir[Texti],INDIRECT("Vegalengdir["&amp;'Upplýsingar um umsækjanda'!$B$10&amp;"]"),0%,0)))</f>
        <v/>
      </c>
      <c r="V1368" s="72" t="str">
        <f t="shared" si="21"/>
        <v/>
      </c>
    </row>
    <row r="1369" spans="1:22" x14ac:dyDescent="0.25">
      <c r="A1369" s="47"/>
      <c r="B1369" s="47"/>
      <c r="C1369" s="47"/>
      <c r="D1369" s="117"/>
      <c r="E1369" s="47"/>
      <c r="F1369" s="37"/>
      <c r="G1369" s="47"/>
      <c r="H1369" s="37"/>
      <c r="I1369" s="37"/>
      <c r="J1369" s="51"/>
      <c r="K1369" s="51"/>
      <c r="L1369" s="51"/>
      <c r="M1369" s="51"/>
      <c r="N1369" s="51"/>
      <c r="O1369" s="51"/>
      <c r="P1369" s="51"/>
      <c r="R1369" s="38" t="s">
        <v>450</v>
      </c>
      <c r="S1369" s="38" t="str" cm="1">
        <f t="array" ref="S1369">_xlfn.XLOOKUP(R1369,INDEX(Flettilisti,,1),INDEX(Flettilisti,,2),,0)</f>
        <v>Vantar flokkun</v>
      </c>
      <c r="T1369" s="38" t="str">
        <f>IF(ISBLANK(M1369),"",IF(M1369&lt;Gögn!$J$2,Gögn!$K$2,IF(M1369&gt;Gögn!$J$4,Gögn!$K$4,Gögn!$K$3)))</f>
        <v/>
      </c>
      <c r="U1369" s="49" t="str" cm="1">
        <f t="array" aca="1" ref="U1369" ca="1">IF(ISBLANK(A1369),"",IF(S1369="Styrkhæft",_xlfn.XLOOKUP(T1369,Vegalengdir[Texti],INDIRECT("Vegalengdir["&amp;'Upplýsingar um umsækjanda'!$B$10&amp;"]"),0%,0)))</f>
        <v/>
      </c>
      <c r="V1369" s="72" t="str">
        <f t="shared" si="21"/>
        <v/>
      </c>
    </row>
    <row r="1370" spans="1:22" x14ac:dyDescent="0.25">
      <c r="A1370" s="47"/>
      <c r="B1370" s="47"/>
      <c r="C1370" s="47"/>
      <c r="D1370" s="117"/>
      <c r="E1370" s="47"/>
      <c r="F1370" s="37"/>
      <c r="G1370" s="47"/>
      <c r="H1370" s="37"/>
      <c r="I1370" s="37"/>
      <c r="J1370" s="51"/>
      <c r="K1370" s="51"/>
      <c r="L1370" s="51"/>
      <c r="M1370" s="51"/>
      <c r="N1370" s="51"/>
      <c r="O1370" s="51"/>
      <c r="P1370" s="51"/>
      <c r="R1370" s="38" t="s">
        <v>450</v>
      </c>
      <c r="S1370" s="38" t="str" cm="1">
        <f t="array" ref="S1370">_xlfn.XLOOKUP(R1370,INDEX(Flettilisti,,1),INDEX(Flettilisti,,2),,0)</f>
        <v>Vantar flokkun</v>
      </c>
      <c r="T1370" s="38" t="str">
        <f>IF(ISBLANK(M1370),"",IF(M1370&lt;Gögn!$J$2,Gögn!$K$2,IF(M1370&gt;Gögn!$J$4,Gögn!$K$4,Gögn!$K$3)))</f>
        <v/>
      </c>
      <c r="U1370" s="49" t="str" cm="1">
        <f t="array" aca="1" ref="U1370" ca="1">IF(ISBLANK(A1370),"",IF(S1370="Styrkhæft",_xlfn.XLOOKUP(T1370,Vegalengdir[Texti],INDIRECT("Vegalengdir["&amp;'Upplýsingar um umsækjanda'!$B$10&amp;"]"),0%,0)))</f>
        <v/>
      </c>
      <c r="V1370" s="72" t="str">
        <f t="shared" si="21"/>
        <v/>
      </c>
    </row>
    <row r="1371" spans="1:22" x14ac:dyDescent="0.25">
      <c r="A1371" s="47"/>
      <c r="B1371" s="47"/>
      <c r="C1371" s="47"/>
      <c r="D1371" s="117"/>
      <c r="E1371" s="47"/>
      <c r="F1371" s="37"/>
      <c r="G1371" s="47"/>
      <c r="H1371" s="37"/>
      <c r="I1371" s="37"/>
      <c r="J1371" s="51"/>
      <c r="K1371" s="51"/>
      <c r="L1371" s="51"/>
      <c r="M1371" s="51"/>
      <c r="N1371" s="51"/>
      <c r="O1371" s="51"/>
      <c r="P1371" s="51"/>
      <c r="R1371" s="38" t="s">
        <v>450</v>
      </c>
      <c r="S1371" s="38" t="str" cm="1">
        <f t="array" ref="S1371">_xlfn.XLOOKUP(R1371,INDEX(Flettilisti,,1),INDEX(Flettilisti,,2),,0)</f>
        <v>Vantar flokkun</v>
      </c>
      <c r="T1371" s="38" t="str">
        <f>IF(ISBLANK(M1371),"",IF(M1371&lt;Gögn!$J$2,Gögn!$K$2,IF(M1371&gt;Gögn!$J$4,Gögn!$K$4,Gögn!$K$3)))</f>
        <v/>
      </c>
      <c r="U1371" s="49" t="str" cm="1">
        <f t="array" aca="1" ref="U1371" ca="1">IF(ISBLANK(A1371),"",IF(S1371="Styrkhæft",_xlfn.XLOOKUP(T1371,Vegalengdir[Texti],INDIRECT("Vegalengdir["&amp;'Upplýsingar um umsækjanda'!$B$10&amp;"]"),0%,0)))</f>
        <v/>
      </c>
      <c r="V1371" s="72" t="str">
        <f t="shared" si="21"/>
        <v/>
      </c>
    </row>
    <row r="1372" spans="1:22" x14ac:dyDescent="0.25">
      <c r="A1372" s="47"/>
      <c r="B1372" s="47"/>
      <c r="C1372" s="47"/>
      <c r="D1372" s="117"/>
      <c r="E1372" s="47"/>
      <c r="F1372" s="37"/>
      <c r="G1372" s="47"/>
      <c r="H1372" s="37"/>
      <c r="I1372" s="37"/>
      <c r="J1372" s="51"/>
      <c r="K1372" s="51"/>
      <c r="L1372" s="51"/>
      <c r="M1372" s="51"/>
      <c r="N1372" s="51"/>
      <c r="O1372" s="51"/>
      <c r="P1372" s="51"/>
      <c r="R1372" s="38" t="s">
        <v>450</v>
      </c>
      <c r="S1372" s="38" t="str" cm="1">
        <f t="array" ref="S1372">_xlfn.XLOOKUP(R1372,INDEX(Flettilisti,,1),INDEX(Flettilisti,,2),,0)</f>
        <v>Vantar flokkun</v>
      </c>
      <c r="T1372" s="38" t="str">
        <f>IF(ISBLANK(M1372),"",IF(M1372&lt;Gögn!$J$2,Gögn!$K$2,IF(M1372&gt;Gögn!$J$4,Gögn!$K$4,Gögn!$K$3)))</f>
        <v/>
      </c>
      <c r="U1372" s="49" t="str" cm="1">
        <f t="array" aca="1" ref="U1372" ca="1">IF(ISBLANK(A1372),"",IF(S1372="Styrkhæft",_xlfn.XLOOKUP(T1372,Vegalengdir[Texti],INDIRECT("Vegalengdir["&amp;'Upplýsingar um umsækjanda'!$B$10&amp;"]"),0%,0)))</f>
        <v/>
      </c>
      <c r="V1372" s="72" t="str">
        <f t="shared" si="21"/>
        <v/>
      </c>
    </row>
    <row r="1373" spans="1:22" x14ac:dyDescent="0.25">
      <c r="A1373" s="47"/>
      <c r="B1373" s="47"/>
      <c r="C1373" s="47"/>
      <c r="D1373" s="117"/>
      <c r="E1373" s="47"/>
      <c r="F1373" s="37"/>
      <c r="G1373" s="47"/>
      <c r="H1373" s="37"/>
      <c r="I1373" s="37"/>
      <c r="J1373" s="51"/>
      <c r="K1373" s="51"/>
      <c r="L1373" s="51"/>
      <c r="M1373" s="51"/>
      <c r="N1373" s="51"/>
      <c r="O1373" s="51"/>
      <c r="P1373" s="51"/>
      <c r="R1373" s="38" t="s">
        <v>450</v>
      </c>
      <c r="S1373" s="38" t="str" cm="1">
        <f t="array" ref="S1373">_xlfn.XLOOKUP(R1373,INDEX(Flettilisti,,1),INDEX(Flettilisti,,2),,0)</f>
        <v>Vantar flokkun</v>
      </c>
      <c r="T1373" s="38" t="str">
        <f>IF(ISBLANK(M1373),"",IF(M1373&lt;Gögn!$J$2,Gögn!$K$2,IF(M1373&gt;Gögn!$J$4,Gögn!$K$4,Gögn!$K$3)))</f>
        <v/>
      </c>
      <c r="U1373" s="49" t="str" cm="1">
        <f t="array" aca="1" ref="U1373" ca="1">IF(ISBLANK(A1373),"",IF(S1373="Styrkhæft",_xlfn.XLOOKUP(T1373,Vegalengdir[Texti],INDIRECT("Vegalengdir["&amp;'Upplýsingar um umsækjanda'!$B$10&amp;"]"),0%,0)))</f>
        <v/>
      </c>
      <c r="V1373" s="72" t="str">
        <f t="shared" si="21"/>
        <v/>
      </c>
    </row>
    <row r="1374" spans="1:22" x14ac:dyDescent="0.25">
      <c r="A1374" s="47"/>
      <c r="B1374" s="47"/>
      <c r="C1374" s="47"/>
      <c r="D1374" s="117"/>
      <c r="E1374" s="47"/>
      <c r="F1374" s="37"/>
      <c r="G1374" s="47"/>
      <c r="H1374" s="37"/>
      <c r="I1374" s="37"/>
      <c r="J1374" s="51"/>
      <c r="K1374" s="51"/>
      <c r="L1374" s="51"/>
      <c r="M1374" s="51"/>
      <c r="N1374" s="51"/>
      <c r="O1374" s="51"/>
      <c r="P1374" s="51"/>
      <c r="R1374" s="38" t="s">
        <v>450</v>
      </c>
      <c r="S1374" s="38" t="str" cm="1">
        <f t="array" ref="S1374">_xlfn.XLOOKUP(R1374,INDEX(Flettilisti,,1),INDEX(Flettilisti,,2),,0)</f>
        <v>Vantar flokkun</v>
      </c>
      <c r="T1374" s="38" t="str">
        <f>IF(ISBLANK(M1374),"",IF(M1374&lt;Gögn!$J$2,Gögn!$K$2,IF(M1374&gt;Gögn!$J$4,Gögn!$K$4,Gögn!$K$3)))</f>
        <v/>
      </c>
      <c r="U1374" s="49" t="str" cm="1">
        <f t="array" aca="1" ref="U1374" ca="1">IF(ISBLANK(A1374),"",IF(S1374="Styrkhæft",_xlfn.XLOOKUP(T1374,Vegalengdir[Texti],INDIRECT("Vegalengdir["&amp;'Upplýsingar um umsækjanda'!$B$10&amp;"]"),0%,0)))</f>
        <v/>
      </c>
      <c r="V1374" s="72" t="str">
        <f t="shared" si="21"/>
        <v/>
      </c>
    </row>
    <row r="1375" spans="1:22" x14ac:dyDescent="0.25">
      <c r="A1375" s="47"/>
      <c r="B1375" s="47"/>
      <c r="C1375" s="47"/>
      <c r="D1375" s="117"/>
      <c r="E1375" s="47"/>
      <c r="F1375" s="37"/>
      <c r="G1375" s="47"/>
      <c r="H1375" s="37"/>
      <c r="I1375" s="37"/>
      <c r="J1375" s="51"/>
      <c r="K1375" s="51"/>
      <c r="L1375" s="51"/>
      <c r="M1375" s="51"/>
      <c r="N1375" s="51"/>
      <c r="O1375" s="51"/>
      <c r="P1375" s="51"/>
      <c r="R1375" s="38" t="s">
        <v>450</v>
      </c>
      <c r="S1375" s="38" t="str" cm="1">
        <f t="array" ref="S1375">_xlfn.XLOOKUP(R1375,INDEX(Flettilisti,,1),INDEX(Flettilisti,,2),,0)</f>
        <v>Vantar flokkun</v>
      </c>
      <c r="T1375" s="38" t="str">
        <f>IF(ISBLANK(M1375),"",IF(M1375&lt;Gögn!$J$2,Gögn!$K$2,IF(M1375&gt;Gögn!$J$4,Gögn!$K$4,Gögn!$K$3)))</f>
        <v/>
      </c>
      <c r="U1375" s="49" t="str" cm="1">
        <f t="array" aca="1" ref="U1375" ca="1">IF(ISBLANK(A1375),"",IF(S1375="Styrkhæft",_xlfn.XLOOKUP(T1375,Vegalengdir[Texti],INDIRECT("Vegalengdir["&amp;'Upplýsingar um umsækjanda'!$B$10&amp;"]"),0%,0)))</f>
        <v/>
      </c>
      <c r="V1375" s="72" t="str">
        <f t="shared" si="21"/>
        <v/>
      </c>
    </row>
    <row r="1376" spans="1:22" x14ac:dyDescent="0.25">
      <c r="A1376" s="47"/>
      <c r="B1376" s="47"/>
      <c r="C1376" s="47"/>
      <c r="D1376" s="117"/>
      <c r="E1376" s="47"/>
      <c r="F1376" s="37"/>
      <c r="G1376" s="47"/>
      <c r="H1376" s="37"/>
      <c r="I1376" s="37"/>
      <c r="J1376" s="51"/>
      <c r="K1376" s="51"/>
      <c r="L1376" s="51"/>
      <c r="M1376" s="51"/>
      <c r="N1376" s="51"/>
      <c r="O1376" s="51"/>
      <c r="P1376" s="51"/>
      <c r="R1376" s="38" t="s">
        <v>450</v>
      </c>
      <c r="S1376" s="38" t="str" cm="1">
        <f t="array" ref="S1376">_xlfn.XLOOKUP(R1376,INDEX(Flettilisti,,1),INDEX(Flettilisti,,2),,0)</f>
        <v>Vantar flokkun</v>
      </c>
      <c r="T1376" s="38" t="str">
        <f>IF(ISBLANK(M1376),"",IF(M1376&lt;Gögn!$J$2,Gögn!$K$2,IF(M1376&gt;Gögn!$J$4,Gögn!$K$4,Gögn!$K$3)))</f>
        <v/>
      </c>
      <c r="U1376" s="49" t="str" cm="1">
        <f t="array" aca="1" ref="U1376" ca="1">IF(ISBLANK(A1376),"",IF(S1376="Styrkhæft",_xlfn.XLOOKUP(T1376,Vegalengdir[Texti],INDIRECT("Vegalengdir["&amp;'Upplýsingar um umsækjanda'!$B$10&amp;"]"),0%,0)))</f>
        <v/>
      </c>
      <c r="V1376" s="72" t="str">
        <f t="shared" si="21"/>
        <v/>
      </c>
    </row>
    <row r="1377" spans="1:22" x14ac:dyDescent="0.25">
      <c r="A1377" s="47"/>
      <c r="B1377" s="47"/>
      <c r="C1377" s="47"/>
      <c r="D1377" s="117"/>
      <c r="E1377" s="47"/>
      <c r="F1377" s="37"/>
      <c r="G1377" s="47"/>
      <c r="H1377" s="37"/>
      <c r="I1377" s="37"/>
      <c r="J1377" s="51"/>
      <c r="K1377" s="51"/>
      <c r="L1377" s="51"/>
      <c r="M1377" s="51"/>
      <c r="N1377" s="51"/>
      <c r="O1377" s="51"/>
      <c r="P1377" s="51"/>
      <c r="R1377" s="38" t="s">
        <v>450</v>
      </c>
      <c r="S1377" s="38" t="str" cm="1">
        <f t="array" ref="S1377">_xlfn.XLOOKUP(R1377,INDEX(Flettilisti,,1),INDEX(Flettilisti,,2),,0)</f>
        <v>Vantar flokkun</v>
      </c>
      <c r="T1377" s="38" t="str">
        <f>IF(ISBLANK(M1377),"",IF(M1377&lt;Gögn!$J$2,Gögn!$K$2,IF(M1377&gt;Gögn!$J$4,Gögn!$K$4,Gögn!$K$3)))</f>
        <v/>
      </c>
      <c r="U1377" s="49" t="str" cm="1">
        <f t="array" aca="1" ref="U1377" ca="1">IF(ISBLANK(A1377),"",IF(S1377="Styrkhæft",_xlfn.XLOOKUP(T1377,Vegalengdir[Texti],INDIRECT("Vegalengdir["&amp;'Upplýsingar um umsækjanda'!$B$10&amp;"]"),0%,0)))</f>
        <v/>
      </c>
      <c r="V1377" s="72" t="str">
        <f t="shared" si="21"/>
        <v/>
      </c>
    </row>
    <row r="1378" spans="1:22" x14ac:dyDescent="0.25">
      <c r="A1378" s="47"/>
      <c r="B1378" s="47"/>
      <c r="C1378" s="47"/>
      <c r="D1378" s="117"/>
      <c r="E1378" s="47"/>
      <c r="F1378" s="37"/>
      <c r="G1378" s="47"/>
      <c r="H1378" s="37"/>
      <c r="I1378" s="37"/>
      <c r="J1378" s="51"/>
      <c r="K1378" s="51"/>
      <c r="L1378" s="51"/>
      <c r="M1378" s="51"/>
      <c r="N1378" s="51"/>
      <c r="O1378" s="51"/>
      <c r="P1378" s="51"/>
      <c r="R1378" s="38" t="s">
        <v>450</v>
      </c>
      <c r="S1378" s="38" t="str" cm="1">
        <f t="array" ref="S1378">_xlfn.XLOOKUP(R1378,INDEX(Flettilisti,,1),INDEX(Flettilisti,,2),,0)</f>
        <v>Vantar flokkun</v>
      </c>
      <c r="T1378" s="38" t="str">
        <f>IF(ISBLANK(M1378),"",IF(M1378&lt;Gögn!$J$2,Gögn!$K$2,IF(M1378&gt;Gögn!$J$4,Gögn!$K$4,Gögn!$K$3)))</f>
        <v/>
      </c>
      <c r="U1378" s="49" t="str" cm="1">
        <f t="array" aca="1" ref="U1378" ca="1">IF(ISBLANK(A1378),"",IF(S1378="Styrkhæft",_xlfn.XLOOKUP(T1378,Vegalengdir[Texti],INDIRECT("Vegalengdir["&amp;'Upplýsingar um umsækjanda'!$B$10&amp;"]"),0%,0)))</f>
        <v/>
      </c>
      <c r="V1378" s="72" t="str">
        <f t="shared" si="21"/>
        <v/>
      </c>
    </row>
    <row r="1379" spans="1:22" x14ac:dyDescent="0.25">
      <c r="A1379" s="47"/>
      <c r="B1379" s="47"/>
      <c r="C1379" s="47"/>
      <c r="D1379" s="117"/>
      <c r="E1379" s="47"/>
      <c r="F1379" s="37"/>
      <c r="G1379" s="47"/>
      <c r="H1379" s="37"/>
      <c r="I1379" s="37"/>
      <c r="J1379" s="51"/>
      <c r="K1379" s="51"/>
      <c r="L1379" s="51"/>
      <c r="M1379" s="51"/>
      <c r="N1379" s="51"/>
      <c r="O1379" s="51"/>
      <c r="P1379" s="51"/>
      <c r="R1379" s="38" t="s">
        <v>450</v>
      </c>
      <c r="S1379" s="38" t="str" cm="1">
        <f t="array" ref="S1379">_xlfn.XLOOKUP(R1379,INDEX(Flettilisti,,1),INDEX(Flettilisti,,2),,0)</f>
        <v>Vantar flokkun</v>
      </c>
      <c r="T1379" s="38" t="str">
        <f>IF(ISBLANK(M1379),"",IF(M1379&lt;Gögn!$J$2,Gögn!$K$2,IF(M1379&gt;Gögn!$J$4,Gögn!$K$4,Gögn!$K$3)))</f>
        <v/>
      </c>
      <c r="U1379" s="49" t="str" cm="1">
        <f t="array" aca="1" ref="U1379" ca="1">IF(ISBLANK(A1379),"",IF(S1379="Styrkhæft",_xlfn.XLOOKUP(T1379,Vegalengdir[Texti],INDIRECT("Vegalengdir["&amp;'Upplýsingar um umsækjanda'!$B$10&amp;"]"),0%,0)))</f>
        <v/>
      </c>
      <c r="V1379" s="72" t="str">
        <f t="shared" si="21"/>
        <v/>
      </c>
    </row>
    <row r="1380" spans="1:22" x14ac:dyDescent="0.25">
      <c r="A1380" s="47"/>
      <c r="B1380" s="47"/>
      <c r="C1380" s="47"/>
      <c r="D1380" s="117"/>
      <c r="E1380" s="47"/>
      <c r="F1380" s="37"/>
      <c r="G1380" s="47"/>
      <c r="H1380" s="37"/>
      <c r="I1380" s="37"/>
      <c r="J1380" s="51"/>
      <c r="K1380" s="51"/>
      <c r="L1380" s="51"/>
      <c r="M1380" s="51"/>
      <c r="N1380" s="51"/>
      <c r="O1380" s="51"/>
      <c r="P1380" s="51"/>
      <c r="R1380" s="38" t="s">
        <v>450</v>
      </c>
      <c r="S1380" s="38" t="str" cm="1">
        <f t="array" ref="S1380">_xlfn.XLOOKUP(R1380,INDEX(Flettilisti,,1),INDEX(Flettilisti,,2),,0)</f>
        <v>Vantar flokkun</v>
      </c>
      <c r="T1380" s="38" t="str">
        <f>IF(ISBLANK(M1380),"",IF(M1380&lt;Gögn!$J$2,Gögn!$K$2,IF(M1380&gt;Gögn!$J$4,Gögn!$K$4,Gögn!$K$3)))</f>
        <v/>
      </c>
      <c r="U1380" s="49" t="str" cm="1">
        <f t="array" aca="1" ref="U1380" ca="1">IF(ISBLANK(A1380),"",IF(S1380="Styrkhæft",_xlfn.XLOOKUP(T1380,Vegalengdir[Texti],INDIRECT("Vegalengdir["&amp;'Upplýsingar um umsækjanda'!$B$10&amp;"]"),0%,0)))</f>
        <v/>
      </c>
      <c r="V1380" s="72" t="str">
        <f t="shared" si="21"/>
        <v/>
      </c>
    </row>
    <row r="1381" spans="1:22" x14ac:dyDescent="0.25">
      <c r="A1381" s="47"/>
      <c r="B1381" s="47"/>
      <c r="C1381" s="47"/>
      <c r="D1381" s="117"/>
      <c r="E1381" s="47"/>
      <c r="F1381" s="37"/>
      <c r="G1381" s="47"/>
      <c r="H1381" s="37"/>
      <c r="I1381" s="37"/>
      <c r="J1381" s="51"/>
      <c r="K1381" s="51"/>
      <c r="L1381" s="51"/>
      <c r="M1381" s="51"/>
      <c r="N1381" s="51"/>
      <c r="O1381" s="51"/>
      <c r="P1381" s="51"/>
      <c r="R1381" s="38" t="s">
        <v>450</v>
      </c>
      <c r="S1381" s="38" t="str" cm="1">
        <f t="array" ref="S1381">_xlfn.XLOOKUP(R1381,INDEX(Flettilisti,,1),INDEX(Flettilisti,,2),,0)</f>
        <v>Vantar flokkun</v>
      </c>
      <c r="T1381" s="38" t="str">
        <f>IF(ISBLANK(M1381),"",IF(M1381&lt;Gögn!$J$2,Gögn!$K$2,IF(M1381&gt;Gögn!$J$4,Gögn!$K$4,Gögn!$K$3)))</f>
        <v/>
      </c>
      <c r="U1381" s="49" t="str" cm="1">
        <f t="array" aca="1" ref="U1381" ca="1">IF(ISBLANK(A1381),"",IF(S1381="Styrkhæft",_xlfn.XLOOKUP(T1381,Vegalengdir[Texti],INDIRECT("Vegalengdir["&amp;'Upplýsingar um umsækjanda'!$B$10&amp;"]"),0%,0)))</f>
        <v/>
      </c>
      <c r="V1381" s="72" t="str">
        <f t="shared" si="21"/>
        <v/>
      </c>
    </row>
    <row r="1382" spans="1:22" x14ac:dyDescent="0.25">
      <c r="A1382" s="47"/>
      <c r="B1382" s="47"/>
      <c r="C1382" s="47"/>
      <c r="D1382" s="117"/>
      <c r="E1382" s="47"/>
      <c r="F1382" s="37"/>
      <c r="G1382" s="47"/>
      <c r="H1382" s="37"/>
      <c r="I1382" s="37"/>
      <c r="J1382" s="51"/>
      <c r="K1382" s="51"/>
      <c r="L1382" s="51"/>
      <c r="M1382" s="51"/>
      <c r="N1382" s="51"/>
      <c r="O1382" s="51"/>
      <c r="P1382" s="51"/>
      <c r="R1382" s="38" t="s">
        <v>450</v>
      </c>
      <c r="S1382" s="38" t="str" cm="1">
        <f t="array" ref="S1382">_xlfn.XLOOKUP(R1382,INDEX(Flettilisti,,1),INDEX(Flettilisti,,2),,0)</f>
        <v>Vantar flokkun</v>
      </c>
      <c r="T1382" s="38" t="str">
        <f>IF(ISBLANK(M1382),"",IF(M1382&lt;Gögn!$J$2,Gögn!$K$2,IF(M1382&gt;Gögn!$J$4,Gögn!$K$4,Gögn!$K$3)))</f>
        <v/>
      </c>
      <c r="U1382" s="49" t="str" cm="1">
        <f t="array" aca="1" ref="U1382" ca="1">IF(ISBLANK(A1382),"",IF(S1382="Styrkhæft",_xlfn.XLOOKUP(T1382,Vegalengdir[Texti],INDIRECT("Vegalengdir["&amp;'Upplýsingar um umsækjanda'!$B$10&amp;"]"),0%,0)))</f>
        <v/>
      </c>
      <c r="V1382" s="72" t="str">
        <f t="shared" si="21"/>
        <v/>
      </c>
    </row>
    <row r="1383" spans="1:22" x14ac:dyDescent="0.25">
      <c r="A1383" s="47"/>
      <c r="B1383" s="47"/>
      <c r="C1383" s="47"/>
      <c r="D1383" s="117"/>
      <c r="E1383" s="47"/>
      <c r="F1383" s="37"/>
      <c r="G1383" s="47"/>
      <c r="H1383" s="37"/>
      <c r="I1383" s="37"/>
      <c r="J1383" s="51"/>
      <c r="K1383" s="51"/>
      <c r="L1383" s="51"/>
      <c r="M1383" s="51"/>
      <c r="N1383" s="51"/>
      <c r="O1383" s="51"/>
      <c r="P1383" s="51"/>
      <c r="R1383" s="38" t="s">
        <v>450</v>
      </c>
      <c r="S1383" s="38" t="str" cm="1">
        <f t="array" ref="S1383">_xlfn.XLOOKUP(R1383,INDEX(Flettilisti,,1),INDEX(Flettilisti,,2),,0)</f>
        <v>Vantar flokkun</v>
      </c>
      <c r="T1383" s="38" t="str">
        <f>IF(ISBLANK(M1383),"",IF(M1383&lt;Gögn!$J$2,Gögn!$K$2,IF(M1383&gt;Gögn!$J$4,Gögn!$K$4,Gögn!$K$3)))</f>
        <v/>
      </c>
      <c r="U1383" s="49" t="str" cm="1">
        <f t="array" aca="1" ref="U1383" ca="1">IF(ISBLANK(A1383),"",IF(S1383="Styrkhæft",_xlfn.XLOOKUP(T1383,Vegalengdir[Texti],INDIRECT("Vegalengdir["&amp;'Upplýsingar um umsækjanda'!$B$10&amp;"]"),0%,0)))</f>
        <v/>
      </c>
      <c r="V1383" s="72" t="str">
        <f t="shared" si="21"/>
        <v/>
      </c>
    </row>
    <row r="1384" spans="1:22" x14ac:dyDescent="0.25">
      <c r="A1384" s="47"/>
      <c r="B1384" s="47"/>
      <c r="C1384" s="47"/>
      <c r="D1384" s="117"/>
      <c r="E1384" s="47"/>
      <c r="F1384" s="37"/>
      <c r="G1384" s="47"/>
      <c r="H1384" s="37"/>
      <c r="I1384" s="37"/>
      <c r="J1384" s="51"/>
      <c r="K1384" s="51"/>
      <c r="L1384" s="51"/>
      <c r="M1384" s="51"/>
      <c r="N1384" s="51"/>
      <c r="O1384" s="51"/>
      <c r="P1384" s="51"/>
      <c r="R1384" s="38" t="s">
        <v>450</v>
      </c>
      <c r="S1384" s="38" t="str" cm="1">
        <f t="array" ref="S1384">_xlfn.XLOOKUP(R1384,INDEX(Flettilisti,,1),INDEX(Flettilisti,,2),,0)</f>
        <v>Vantar flokkun</v>
      </c>
      <c r="T1384" s="38" t="str">
        <f>IF(ISBLANK(M1384),"",IF(M1384&lt;Gögn!$J$2,Gögn!$K$2,IF(M1384&gt;Gögn!$J$4,Gögn!$K$4,Gögn!$K$3)))</f>
        <v/>
      </c>
      <c r="U1384" s="49" t="str" cm="1">
        <f t="array" aca="1" ref="U1384" ca="1">IF(ISBLANK(A1384),"",IF(S1384="Styrkhæft",_xlfn.XLOOKUP(T1384,Vegalengdir[Texti],INDIRECT("Vegalengdir["&amp;'Upplýsingar um umsækjanda'!$B$10&amp;"]"),0%,0)))</f>
        <v/>
      </c>
      <c r="V1384" s="72" t="str">
        <f t="shared" si="21"/>
        <v/>
      </c>
    </row>
    <row r="1385" spans="1:22" x14ac:dyDescent="0.25">
      <c r="A1385" s="47"/>
      <c r="B1385" s="47"/>
      <c r="C1385" s="47"/>
      <c r="D1385" s="117"/>
      <c r="E1385" s="47"/>
      <c r="F1385" s="37"/>
      <c r="G1385" s="47"/>
      <c r="H1385" s="37"/>
      <c r="I1385" s="37"/>
      <c r="J1385" s="51"/>
      <c r="K1385" s="51"/>
      <c r="L1385" s="51"/>
      <c r="M1385" s="51"/>
      <c r="N1385" s="51"/>
      <c r="O1385" s="51"/>
      <c r="P1385" s="51"/>
      <c r="R1385" s="38" t="s">
        <v>450</v>
      </c>
      <c r="S1385" s="38" t="str" cm="1">
        <f t="array" ref="S1385">_xlfn.XLOOKUP(R1385,INDEX(Flettilisti,,1),INDEX(Flettilisti,,2),,0)</f>
        <v>Vantar flokkun</v>
      </c>
      <c r="T1385" s="38" t="str">
        <f>IF(ISBLANK(M1385),"",IF(M1385&lt;Gögn!$J$2,Gögn!$K$2,IF(M1385&gt;Gögn!$J$4,Gögn!$K$4,Gögn!$K$3)))</f>
        <v/>
      </c>
      <c r="U1385" s="49" t="str" cm="1">
        <f t="array" aca="1" ref="U1385" ca="1">IF(ISBLANK(A1385),"",IF(S1385="Styrkhæft",_xlfn.XLOOKUP(T1385,Vegalengdir[Texti],INDIRECT("Vegalengdir["&amp;'Upplýsingar um umsækjanda'!$B$10&amp;"]"),0%,0)))</f>
        <v/>
      </c>
      <c r="V1385" s="72" t="str">
        <f t="shared" si="21"/>
        <v/>
      </c>
    </row>
    <row r="1386" spans="1:22" x14ac:dyDescent="0.25">
      <c r="A1386" s="47"/>
      <c r="B1386" s="47"/>
      <c r="C1386" s="47"/>
      <c r="D1386" s="117"/>
      <c r="E1386" s="47"/>
      <c r="F1386" s="37"/>
      <c r="G1386" s="47"/>
      <c r="H1386" s="37"/>
      <c r="I1386" s="37"/>
      <c r="J1386" s="51"/>
      <c r="K1386" s="51"/>
      <c r="L1386" s="51"/>
      <c r="M1386" s="51"/>
      <c r="N1386" s="51"/>
      <c r="O1386" s="51"/>
      <c r="P1386" s="51"/>
      <c r="R1386" s="38" t="s">
        <v>450</v>
      </c>
      <c r="S1386" s="38" t="str" cm="1">
        <f t="array" ref="S1386">_xlfn.XLOOKUP(R1386,INDEX(Flettilisti,,1),INDEX(Flettilisti,,2),,0)</f>
        <v>Vantar flokkun</v>
      </c>
      <c r="T1386" s="38" t="str">
        <f>IF(ISBLANK(M1386),"",IF(M1386&lt;Gögn!$J$2,Gögn!$K$2,IF(M1386&gt;Gögn!$J$4,Gögn!$K$4,Gögn!$K$3)))</f>
        <v/>
      </c>
      <c r="U1386" s="49" t="str" cm="1">
        <f t="array" aca="1" ref="U1386" ca="1">IF(ISBLANK(A1386),"",IF(S1386="Styrkhæft",_xlfn.XLOOKUP(T1386,Vegalengdir[Texti],INDIRECT("Vegalengdir["&amp;'Upplýsingar um umsækjanda'!$B$10&amp;"]"),0%,0)))</f>
        <v/>
      </c>
      <c r="V1386" s="72" t="str">
        <f t="shared" si="21"/>
        <v/>
      </c>
    </row>
    <row r="1387" spans="1:22" x14ac:dyDescent="0.25">
      <c r="A1387" s="47"/>
      <c r="B1387" s="47"/>
      <c r="C1387" s="47"/>
      <c r="D1387" s="117"/>
      <c r="E1387" s="47"/>
      <c r="F1387" s="37"/>
      <c r="G1387" s="47"/>
      <c r="H1387" s="37"/>
      <c r="I1387" s="37"/>
      <c r="J1387" s="51"/>
      <c r="K1387" s="51"/>
      <c r="L1387" s="51"/>
      <c r="M1387" s="51"/>
      <c r="N1387" s="51"/>
      <c r="O1387" s="51"/>
      <c r="P1387" s="51"/>
      <c r="R1387" s="38" t="s">
        <v>450</v>
      </c>
      <c r="S1387" s="38" t="str" cm="1">
        <f t="array" ref="S1387">_xlfn.XLOOKUP(R1387,INDEX(Flettilisti,,1),INDEX(Flettilisti,,2),,0)</f>
        <v>Vantar flokkun</v>
      </c>
      <c r="T1387" s="38" t="str">
        <f>IF(ISBLANK(M1387),"",IF(M1387&lt;Gögn!$J$2,Gögn!$K$2,IF(M1387&gt;Gögn!$J$4,Gögn!$K$4,Gögn!$K$3)))</f>
        <v/>
      </c>
      <c r="U1387" s="49" t="str" cm="1">
        <f t="array" aca="1" ref="U1387" ca="1">IF(ISBLANK(A1387),"",IF(S1387="Styrkhæft",_xlfn.XLOOKUP(T1387,Vegalengdir[Texti],INDIRECT("Vegalengdir["&amp;'Upplýsingar um umsækjanda'!$B$10&amp;"]"),0%,0)))</f>
        <v/>
      </c>
      <c r="V1387" s="72" t="str">
        <f t="shared" si="21"/>
        <v/>
      </c>
    </row>
    <row r="1388" spans="1:22" x14ac:dyDescent="0.25">
      <c r="A1388" s="47"/>
      <c r="B1388" s="47"/>
      <c r="C1388" s="47"/>
      <c r="D1388" s="117"/>
      <c r="E1388" s="47"/>
      <c r="F1388" s="37"/>
      <c r="G1388" s="47"/>
      <c r="H1388" s="37"/>
      <c r="I1388" s="37"/>
      <c r="J1388" s="51"/>
      <c r="K1388" s="51"/>
      <c r="L1388" s="51"/>
      <c r="M1388" s="51"/>
      <c r="N1388" s="51"/>
      <c r="O1388" s="51"/>
      <c r="P1388" s="51"/>
      <c r="R1388" s="38" t="s">
        <v>450</v>
      </c>
      <c r="S1388" s="38" t="str" cm="1">
        <f t="array" ref="S1388">_xlfn.XLOOKUP(R1388,INDEX(Flettilisti,,1),INDEX(Flettilisti,,2),,0)</f>
        <v>Vantar flokkun</v>
      </c>
      <c r="T1388" s="38" t="str">
        <f>IF(ISBLANK(M1388),"",IF(M1388&lt;Gögn!$J$2,Gögn!$K$2,IF(M1388&gt;Gögn!$J$4,Gögn!$K$4,Gögn!$K$3)))</f>
        <v/>
      </c>
      <c r="U1388" s="49" t="str" cm="1">
        <f t="array" aca="1" ref="U1388" ca="1">IF(ISBLANK(A1388),"",IF(S1388="Styrkhæft",_xlfn.XLOOKUP(T1388,Vegalengdir[Texti],INDIRECT("Vegalengdir["&amp;'Upplýsingar um umsækjanda'!$B$10&amp;"]"),0%,0)))</f>
        <v/>
      </c>
      <c r="V1388" s="72" t="str">
        <f t="shared" si="21"/>
        <v/>
      </c>
    </row>
    <row r="1389" spans="1:22" x14ac:dyDescent="0.25">
      <c r="A1389" s="47"/>
      <c r="B1389" s="47"/>
      <c r="C1389" s="47"/>
      <c r="D1389" s="117"/>
      <c r="E1389" s="47"/>
      <c r="F1389" s="37"/>
      <c r="G1389" s="47"/>
      <c r="H1389" s="37"/>
      <c r="I1389" s="37"/>
      <c r="J1389" s="51"/>
      <c r="K1389" s="51"/>
      <c r="L1389" s="51"/>
      <c r="M1389" s="51"/>
      <c r="N1389" s="51"/>
      <c r="O1389" s="51"/>
      <c r="P1389" s="51"/>
      <c r="R1389" s="38" t="s">
        <v>450</v>
      </c>
      <c r="S1389" s="38" t="str" cm="1">
        <f t="array" ref="S1389">_xlfn.XLOOKUP(R1389,INDEX(Flettilisti,,1),INDEX(Flettilisti,,2),,0)</f>
        <v>Vantar flokkun</v>
      </c>
      <c r="T1389" s="38" t="str">
        <f>IF(ISBLANK(M1389),"",IF(M1389&lt;Gögn!$J$2,Gögn!$K$2,IF(M1389&gt;Gögn!$J$4,Gögn!$K$4,Gögn!$K$3)))</f>
        <v/>
      </c>
      <c r="U1389" s="49" t="str" cm="1">
        <f t="array" aca="1" ref="U1389" ca="1">IF(ISBLANK(A1389),"",IF(S1389="Styrkhæft",_xlfn.XLOOKUP(T1389,Vegalengdir[Texti],INDIRECT("Vegalengdir["&amp;'Upplýsingar um umsækjanda'!$B$10&amp;"]"),0%,0)))</f>
        <v/>
      </c>
      <c r="V1389" s="72" t="str">
        <f t="shared" si="21"/>
        <v/>
      </c>
    </row>
    <row r="1390" spans="1:22" x14ac:dyDescent="0.25">
      <c r="A1390" s="47"/>
      <c r="B1390" s="47"/>
      <c r="C1390" s="47"/>
      <c r="D1390" s="117"/>
      <c r="E1390" s="47"/>
      <c r="F1390" s="37"/>
      <c r="G1390" s="47"/>
      <c r="H1390" s="37"/>
      <c r="I1390" s="37"/>
      <c r="J1390" s="51"/>
      <c r="K1390" s="51"/>
      <c r="L1390" s="51"/>
      <c r="M1390" s="51"/>
      <c r="N1390" s="51"/>
      <c r="O1390" s="51"/>
      <c r="P1390" s="51"/>
      <c r="R1390" s="38" t="s">
        <v>450</v>
      </c>
      <c r="S1390" s="38" t="str" cm="1">
        <f t="array" ref="S1390">_xlfn.XLOOKUP(R1390,INDEX(Flettilisti,,1),INDEX(Flettilisti,,2),,0)</f>
        <v>Vantar flokkun</v>
      </c>
      <c r="T1390" s="38" t="str">
        <f>IF(ISBLANK(M1390),"",IF(M1390&lt;Gögn!$J$2,Gögn!$K$2,IF(M1390&gt;Gögn!$J$4,Gögn!$K$4,Gögn!$K$3)))</f>
        <v/>
      </c>
      <c r="U1390" s="49" t="str" cm="1">
        <f t="array" aca="1" ref="U1390" ca="1">IF(ISBLANK(A1390),"",IF(S1390="Styrkhæft",_xlfn.XLOOKUP(T1390,Vegalengdir[Texti],INDIRECT("Vegalengdir["&amp;'Upplýsingar um umsækjanda'!$B$10&amp;"]"),0%,0)))</f>
        <v/>
      </c>
      <c r="V1390" s="72" t="str">
        <f t="shared" si="21"/>
        <v/>
      </c>
    </row>
    <row r="1391" spans="1:22" x14ac:dyDescent="0.25">
      <c r="A1391" s="47"/>
      <c r="B1391" s="47"/>
      <c r="C1391" s="47"/>
      <c r="D1391" s="117"/>
      <c r="E1391" s="47"/>
      <c r="F1391" s="37"/>
      <c r="G1391" s="47"/>
      <c r="H1391" s="37"/>
      <c r="I1391" s="37"/>
      <c r="J1391" s="51"/>
      <c r="K1391" s="51"/>
      <c r="L1391" s="51"/>
      <c r="M1391" s="51"/>
      <c r="N1391" s="51"/>
      <c r="O1391" s="51"/>
      <c r="P1391" s="51"/>
      <c r="R1391" s="38" t="s">
        <v>450</v>
      </c>
      <c r="S1391" s="38" t="str" cm="1">
        <f t="array" ref="S1391">_xlfn.XLOOKUP(R1391,INDEX(Flettilisti,,1),INDEX(Flettilisti,,2),,0)</f>
        <v>Vantar flokkun</v>
      </c>
      <c r="T1391" s="38" t="str">
        <f>IF(ISBLANK(M1391),"",IF(M1391&lt;Gögn!$J$2,Gögn!$K$2,IF(M1391&gt;Gögn!$J$4,Gögn!$K$4,Gögn!$K$3)))</f>
        <v/>
      </c>
      <c r="U1391" s="49" t="str" cm="1">
        <f t="array" aca="1" ref="U1391" ca="1">IF(ISBLANK(A1391),"",IF(S1391="Styrkhæft",_xlfn.XLOOKUP(T1391,Vegalengdir[Texti],INDIRECT("Vegalengdir["&amp;'Upplýsingar um umsækjanda'!$B$10&amp;"]"),0%,0)))</f>
        <v/>
      </c>
      <c r="V1391" s="72" t="str">
        <f t="shared" si="21"/>
        <v/>
      </c>
    </row>
    <row r="1392" spans="1:22" x14ac:dyDescent="0.25">
      <c r="A1392" s="47"/>
      <c r="B1392" s="47"/>
      <c r="C1392" s="47"/>
      <c r="D1392" s="117"/>
      <c r="E1392" s="47"/>
      <c r="F1392" s="37"/>
      <c r="G1392" s="47"/>
      <c r="H1392" s="37"/>
      <c r="I1392" s="37"/>
      <c r="J1392" s="51"/>
      <c r="K1392" s="51"/>
      <c r="L1392" s="51"/>
      <c r="M1392" s="51"/>
      <c r="N1392" s="51"/>
      <c r="O1392" s="51"/>
      <c r="P1392" s="51"/>
      <c r="R1392" s="38" t="s">
        <v>450</v>
      </c>
      <c r="S1392" s="38" t="str" cm="1">
        <f t="array" ref="S1392">_xlfn.XLOOKUP(R1392,INDEX(Flettilisti,,1),INDEX(Flettilisti,,2),,0)</f>
        <v>Vantar flokkun</v>
      </c>
      <c r="T1392" s="38" t="str">
        <f>IF(ISBLANK(M1392),"",IF(M1392&lt;Gögn!$J$2,Gögn!$K$2,IF(M1392&gt;Gögn!$J$4,Gögn!$K$4,Gögn!$K$3)))</f>
        <v/>
      </c>
      <c r="U1392" s="49" t="str" cm="1">
        <f t="array" aca="1" ref="U1392" ca="1">IF(ISBLANK(A1392),"",IF(S1392="Styrkhæft",_xlfn.XLOOKUP(T1392,Vegalengdir[Texti],INDIRECT("Vegalengdir["&amp;'Upplýsingar um umsækjanda'!$B$10&amp;"]"),0%,0)))</f>
        <v/>
      </c>
      <c r="V1392" s="72" t="str">
        <f t="shared" si="21"/>
        <v/>
      </c>
    </row>
    <row r="1393" spans="1:22" x14ac:dyDescent="0.25">
      <c r="A1393" s="47"/>
      <c r="B1393" s="47"/>
      <c r="C1393" s="47"/>
      <c r="D1393" s="117"/>
      <c r="E1393" s="47"/>
      <c r="F1393" s="37"/>
      <c r="G1393" s="47"/>
      <c r="H1393" s="37"/>
      <c r="I1393" s="37"/>
      <c r="J1393" s="51"/>
      <c r="K1393" s="51"/>
      <c r="L1393" s="51"/>
      <c r="M1393" s="51"/>
      <c r="N1393" s="51"/>
      <c r="O1393" s="51"/>
      <c r="P1393" s="51"/>
      <c r="R1393" s="38" t="s">
        <v>450</v>
      </c>
      <c r="S1393" s="38" t="str" cm="1">
        <f t="array" ref="S1393">_xlfn.XLOOKUP(R1393,INDEX(Flettilisti,,1),INDEX(Flettilisti,,2),,0)</f>
        <v>Vantar flokkun</v>
      </c>
      <c r="T1393" s="38" t="str">
        <f>IF(ISBLANK(M1393),"",IF(M1393&lt;Gögn!$J$2,Gögn!$K$2,IF(M1393&gt;Gögn!$J$4,Gögn!$K$4,Gögn!$K$3)))</f>
        <v/>
      </c>
      <c r="U1393" s="49" t="str" cm="1">
        <f t="array" aca="1" ref="U1393" ca="1">IF(ISBLANK(A1393),"",IF(S1393="Styrkhæft",_xlfn.XLOOKUP(T1393,Vegalengdir[Texti],INDIRECT("Vegalengdir["&amp;'Upplýsingar um umsækjanda'!$B$10&amp;"]"),0%,0)))</f>
        <v/>
      </c>
      <c r="V1393" s="72" t="str">
        <f t="shared" si="21"/>
        <v/>
      </c>
    </row>
    <row r="1394" spans="1:22" x14ac:dyDescent="0.25">
      <c r="A1394" s="47"/>
      <c r="B1394" s="47"/>
      <c r="C1394" s="47"/>
      <c r="D1394" s="117"/>
      <c r="E1394" s="47"/>
      <c r="F1394" s="37"/>
      <c r="G1394" s="47"/>
      <c r="H1394" s="37"/>
      <c r="I1394" s="37"/>
      <c r="J1394" s="51"/>
      <c r="K1394" s="51"/>
      <c r="L1394" s="51"/>
      <c r="M1394" s="51"/>
      <c r="N1394" s="51"/>
      <c r="O1394" s="51"/>
      <c r="P1394" s="51"/>
      <c r="R1394" s="38" t="s">
        <v>450</v>
      </c>
      <c r="S1394" s="38" t="str" cm="1">
        <f t="array" ref="S1394">_xlfn.XLOOKUP(R1394,INDEX(Flettilisti,,1),INDEX(Flettilisti,,2),,0)</f>
        <v>Vantar flokkun</v>
      </c>
      <c r="T1394" s="38" t="str">
        <f>IF(ISBLANK(M1394),"",IF(M1394&lt;Gögn!$J$2,Gögn!$K$2,IF(M1394&gt;Gögn!$J$4,Gögn!$K$4,Gögn!$K$3)))</f>
        <v/>
      </c>
      <c r="U1394" s="49" t="str" cm="1">
        <f t="array" aca="1" ref="U1394" ca="1">IF(ISBLANK(A1394),"",IF(S1394="Styrkhæft",_xlfn.XLOOKUP(T1394,Vegalengdir[Texti],INDIRECT("Vegalengdir["&amp;'Upplýsingar um umsækjanda'!$B$10&amp;"]"),0%,0)))</f>
        <v/>
      </c>
      <c r="V1394" s="72" t="str">
        <f t="shared" si="21"/>
        <v/>
      </c>
    </row>
    <row r="1395" spans="1:22" x14ac:dyDescent="0.25">
      <c r="A1395" s="47"/>
      <c r="B1395" s="47"/>
      <c r="C1395" s="47"/>
      <c r="D1395" s="117"/>
      <c r="E1395" s="47"/>
      <c r="F1395" s="37"/>
      <c r="G1395" s="47"/>
      <c r="H1395" s="37"/>
      <c r="I1395" s="37"/>
      <c r="J1395" s="51"/>
      <c r="K1395" s="51"/>
      <c r="L1395" s="51"/>
      <c r="M1395" s="51"/>
      <c r="N1395" s="51"/>
      <c r="O1395" s="51"/>
      <c r="P1395" s="51"/>
      <c r="R1395" s="38" t="s">
        <v>450</v>
      </c>
      <c r="S1395" s="38" t="str" cm="1">
        <f t="array" ref="S1395">_xlfn.XLOOKUP(R1395,INDEX(Flettilisti,,1),INDEX(Flettilisti,,2),,0)</f>
        <v>Vantar flokkun</v>
      </c>
      <c r="T1395" s="38" t="str">
        <f>IF(ISBLANK(M1395),"",IF(M1395&lt;Gögn!$J$2,Gögn!$K$2,IF(M1395&gt;Gögn!$J$4,Gögn!$K$4,Gögn!$K$3)))</f>
        <v/>
      </c>
      <c r="U1395" s="49" t="str" cm="1">
        <f t="array" aca="1" ref="U1395" ca="1">IF(ISBLANK(A1395),"",IF(S1395="Styrkhæft",_xlfn.XLOOKUP(T1395,Vegalengdir[Texti],INDIRECT("Vegalengdir["&amp;'Upplýsingar um umsækjanda'!$B$10&amp;"]"),0%,0)))</f>
        <v/>
      </c>
      <c r="V1395" s="72" t="str">
        <f t="shared" si="21"/>
        <v/>
      </c>
    </row>
    <row r="1396" spans="1:22" x14ac:dyDescent="0.25">
      <c r="A1396" s="47"/>
      <c r="B1396" s="47"/>
      <c r="C1396" s="47"/>
      <c r="D1396" s="117"/>
      <c r="E1396" s="47"/>
      <c r="F1396" s="37"/>
      <c r="G1396" s="47"/>
      <c r="H1396" s="37"/>
      <c r="I1396" s="37"/>
      <c r="J1396" s="51"/>
      <c r="K1396" s="51"/>
      <c r="L1396" s="51"/>
      <c r="M1396" s="51"/>
      <c r="N1396" s="51"/>
      <c r="O1396" s="51"/>
      <c r="P1396" s="51"/>
      <c r="R1396" s="38" t="s">
        <v>450</v>
      </c>
      <c r="S1396" s="38" t="str" cm="1">
        <f t="array" ref="S1396">_xlfn.XLOOKUP(R1396,INDEX(Flettilisti,,1),INDEX(Flettilisti,,2),,0)</f>
        <v>Vantar flokkun</v>
      </c>
      <c r="T1396" s="38" t="str">
        <f>IF(ISBLANK(M1396),"",IF(M1396&lt;Gögn!$J$2,Gögn!$K$2,IF(M1396&gt;Gögn!$J$4,Gögn!$K$4,Gögn!$K$3)))</f>
        <v/>
      </c>
      <c r="U1396" s="49" t="str" cm="1">
        <f t="array" aca="1" ref="U1396" ca="1">IF(ISBLANK(A1396),"",IF(S1396="Styrkhæft",_xlfn.XLOOKUP(T1396,Vegalengdir[Texti],INDIRECT("Vegalengdir["&amp;'Upplýsingar um umsækjanda'!$B$10&amp;"]"),0%,0)))</f>
        <v/>
      </c>
      <c r="V1396" s="72" t="str">
        <f t="shared" si="21"/>
        <v/>
      </c>
    </row>
    <row r="1397" spans="1:22" x14ac:dyDescent="0.25">
      <c r="A1397" s="47"/>
      <c r="B1397" s="47"/>
      <c r="C1397" s="47"/>
      <c r="D1397" s="117"/>
      <c r="E1397" s="47"/>
      <c r="F1397" s="37"/>
      <c r="G1397" s="47"/>
      <c r="H1397" s="37"/>
      <c r="I1397" s="37"/>
      <c r="J1397" s="51"/>
      <c r="K1397" s="51"/>
      <c r="L1397" s="51"/>
      <c r="M1397" s="51"/>
      <c r="N1397" s="51"/>
      <c r="O1397" s="51"/>
      <c r="P1397" s="51"/>
      <c r="R1397" s="38" t="s">
        <v>450</v>
      </c>
      <c r="S1397" s="38" t="str" cm="1">
        <f t="array" ref="S1397">_xlfn.XLOOKUP(R1397,INDEX(Flettilisti,,1),INDEX(Flettilisti,,2),,0)</f>
        <v>Vantar flokkun</v>
      </c>
      <c r="T1397" s="38" t="str">
        <f>IF(ISBLANK(M1397),"",IF(M1397&lt;Gögn!$J$2,Gögn!$K$2,IF(M1397&gt;Gögn!$J$4,Gögn!$K$4,Gögn!$K$3)))</f>
        <v/>
      </c>
      <c r="U1397" s="49" t="str" cm="1">
        <f t="array" aca="1" ref="U1397" ca="1">IF(ISBLANK(A1397),"",IF(S1397="Styrkhæft",_xlfn.XLOOKUP(T1397,Vegalengdir[Texti],INDIRECT("Vegalengdir["&amp;'Upplýsingar um umsækjanda'!$B$10&amp;"]"),0%,0)))</f>
        <v/>
      </c>
      <c r="V1397" s="72" t="str">
        <f t="shared" si="21"/>
        <v/>
      </c>
    </row>
    <row r="1398" spans="1:22" x14ac:dyDescent="0.25">
      <c r="A1398" s="47"/>
      <c r="B1398" s="47"/>
      <c r="C1398" s="47"/>
      <c r="D1398" s="117"/>
      <c r="E1398" s="47"/>
      <c r="F1398" s="37"/>
      <c r="G1398" s="47"/>
      <c r="H1398" s="37"/>
      <c r="I1398" s="37"/>
      <c r="J1398" s="51"/>
      <c r="K1398" s="51"/>
      <c r="L1398" s="51"/>
      <c r="M1398" s="51"/>
      <c r="N1398" s="51"/>
      <c r="O1398" s="51"/>
      <c r="P1398" s="51"/>
      <c r="R1398" s="38" t="s">
        <v>450</v>
      </c>
      <c r="S1398" s="38" t="str" cm="1">
        <f t="array" ref="S1398">_xlfn.XLOOKUP(R1398,INDEX(Flettilisti,,1),INDEX(Flettilisti,,2),,0)</f>
        <v>Vantar flokkun</v>
      </c>
      <c r="T1398" s="38" t="str">
        <f>IF(ISBLANK(M1398),"",IF(M1398&lt;Gögn!$J$2,Gögn!$K$2,IF(M1398&gt;Gögn!$J$4,Gögn!$K$4,Gögn!$K$3)))</f>
        <v/>
      </c>
      <c r="U1398" s="49" t="str" cm="1">
        <f t="array" aca="1" ref="U1398" ca="1">IF(ISBLANK(A1398),"",IF(S1398="Styrkhæft",_xlfn.XLOOKUP(T1398,Vegalengdir[Texti],INDIRECT("Vegalengdir["&amp;'Upplýsingar um umsækjanda'!$B$10&amp;"]"),0%,0)))</f>
        <v/>
      </c>
      <c r="V1398" s="72" t="str">
        <f t="shared" si="21"/>
        <v/>
      </c>
    </row>
    <row r="1399" spans="1:22" x14ac:dyDescent="0.25">
      <c r="A1399" s="47"/>
      <c r="B1399" s="47"/>
      <c r="C1399" s="47"/>
      <c r="D1399" s="117"/>
      <c r="E1399" s="47"/>
      <c r="F1399" s="37"/>
      <c r="G1399" s="47"/>
      <c r="H1399" s="37"/>
      <c r="I1399" s="37"/>
      <c r="J1399" s="51"/>
      <c r="K1399" s="51"/>
      <c r="L1399" s="51"/>
      <c r="M1399" s="51"/>
      <c r="N1399" s="51"/>
      <c r="O1399" s="51"/>
      <c r="P1399" s="51"/>
      <c r="R1399" s="38" t="s">
        <v>450</v>
      </c>
      <c r="S1399" s="38" t="str" cm="1">
        <f t="array" ref="S1399">_xlfn.XLOOKUP(R1399,INDEX(Flettilisti,,1),INDEX(Flettilisti,,2),,0)</f>
        <v>Vantar flokkun</v>
      </c>
      <c r="T1399" s="38" t="str">
        <f>IF(ISBLANK(M1399),"",IF(M1399&lt;Gögn!$J$2,Gögn!$K$2,IF(M1399&gt;Gögn!$J$4,Gögn!$K$4,Gögn!$K$3)))</f>
        <v/>
      </c>
      <c r="U1399" s="49" t="str" cm="1">
        <f t="array" aca="1" ref="U1399" ca="1">IF(ISBLANK(A1399),"",IF(S1399="Styrkhæft",_xlfn.XLOOKUP(T1399,Vegalengdir[Texti],INDIRECT("Vegalengdir["&amp;'Upplýsingar um umsækjanda'!$B$10&amp;"]"),0%,0)))</f>
        <v/>
      </c>
      <c r="V1399" s="72" t="str">
        <f t="shared" si="21"/>
        <v/>
      </c>
    </row>
    <row r="1400" spans="1:22" x14ac:dyDescent="0.25">
      <c r="A1400" s="47"/>
      <c r="B1400" s="47"/>
      <c r="C1400" s="47"/>
      <c r="D1400" s="117"/>
      <c r="E1400" s="47"/>
      <c r="F1400" s="37"/>
      <c r="G1400" s="47"/>
      <c r="H1400" s="37"/>
      <c r="I1400" s="37"/>
      <c r="J1400" s="51"/>
      <c r="K1400" s="51"/>
      <c r="L1400" s="51"/>
      <c r="M1400" s="51"/>
      <c r="N1400" s="51"/>
      <c r="O1400" s="51"/>
      <c r="P1400" s="51"/>
      <c r="R1400" s="38" t="s">
        <v>450</v>
      </c>
      <c r="S1400" s="38" t="str" cm="1">
        <f t="array" ref="S1400">_xlfn.XLOOKUP(R1400,INDEX(Flettilisti,,1),INDEX(Flettilisti,,2),,0)</f>
        <v>Vantar flokkun</v>
      </c>
      <c r="T1400" s="38" t="str">
        <f>IF(ISBLANK(M1400),"",IF(M1400&lt;Gögn!$J$2,Gögn!$K$2,IF(M1400&gt;Gögn!$J$4,Gögn!$K$4,Gögn!$K$3)))</f>
        <v/>
      </c>
      <c r="U1400" s="49" t="str" cm="1">
        <f t="array" aca="1" ref="U1400" ca="1">IF(ISBLANK(A1400),"",IF(S1400="Styrkhæft",_xlfn.XLOOKUP(T1400,Vegalengdir[Texti],INDIRECT("Vegalengdir["&amp;'Upplýsingar um umsækjanda'!$B$10&amp;"]"),0%,0)))</f>
        <v/>
      </c>
      <c r="V1400" s="72" t="str">
        <f t="shared" si="21"/>
        <v/>
      </c>
    </row>
    <row r="1401" spans="1:22" x14ac:dyDescent="0.25">
      <c r="A1401" s="47"/>
      <c r="B1401" s="47"/>
      <c r="C1401" s="47"/>
      <c r="D1401" s="117"/>
      <c r="E1401" s="47"/>
      <c r="F1401" s="37"/>
      <c r="G1401" s="47"/>
      <c r="H1401" s="37"/>
      <c r="I1401" s="37"/>
      <c r="J1401" s="51"/>
      <c r="K1401" s="51"/>
      <c r="L1401" s="51"/>
      <c r="M1401" s="51"/>
      <c r="N1401" s="51"/>
      <c r="O1401" s="51"/>
      <c r="P1401" s="51"/>
      <c r="R1401" s="38" t="s">
        <v>450</v>
      </c>
      <c r="S1401" s="38" t="str" cm="1">
        <f t="array" ref="S1401">_xlfn.XLOOKUP(R1401,INDEX(Flettilisti,,1),INDEX(Flettilisti,,2),,0)</f>
        <v>Vantar flokkun</v>
      </c>
      <c r="T1401" s="38" t="str">
        <f>IF(ISBLANK(M1401),"",IF(M1401&lt;Gögn!$J$2,Gögn!$K$2,IF(M1401&gt;Gögn!$J$4,Gögn!$K$4,Gögn!$K$3)))</f>
        <v/>
      </c>
      <c r="U1401" s="49" t="str" cm="1">
        <f t="array" aca="1" ref="U1401" ca="1">IF(ISBLANK(A1401),"",IF(S1401="Styrkhæft",_xlfn.XLOOKUP(T1401,Vegalengdir[Texti],INDIRECT("Vegalengdir["&amp;'Upplýsingar um umsækjanda'!$B$10&amp;"]"),0%,0)))</f>
        <v/>
      </c>
      <c r="V1401" s="72" t="str">
        <f t="shared" si="21"/>
        <v/>
      </c>
    </row>
    <row r="1402" spans="1:22" x14ac:dyDescent="0.25">
      <c r="A1402" s="47"/>
      <c r="B1402" s="47"/>
      <c r="C1402" s="47"/>
      <c r="D1402" s="117"/>
      <c r="E1402" s="47"/>
      <c r="F1402" s="37"/>
      <c r="G1402" s="47"/>
      <c r="H1402" s="37"/>
      <c r="I1402" s="37"/>
      <c r="J1402" s="51"/>
      <c r="K1402" s="51"/>
      <c r="L1402" s="51"/>
      <c r="M1402" s="51"/>
      <c r="N1402" s="51"/>
      <c r="O1402" s="51"/>
      <c r="P1402" s="51"/>
      <c r="R1402" s="38" t="s">
        <v>450</v>
      </c>
      <c r="S1402" s="38" t="str" cm="1">
        <f t="array" ref="S1402">_xlfn.XLOOKUP(R1402,INDEX(Flettilisti,,1),INDEX(Flettilisti,,2),,0)</f>
        <v>Vantar flokkun</v>
      </c>
      <c r="T1402" s="38" t="str">
        <f>IF(ISBLANK(M1402),"",IF(M1402&lt;Gögn!$J$2,Gögn!$K$2,IF(M1402&gt;Gögn!$J$4,Gögn!$K$4,Gögn!$K$3)))</f>
        <v/>
      </c>
      <c r="U1402" s="49" t="str" cm="1">
        <f t="array" aca="1" ref="U1402" ca="1">IF(ISBLANK(A1402),"",IF(S1402="Styrkhæft",_xlfn.XLOOKUP(T1402,Vegalengdir[Texti],INDIRECT("Vegalengdir["&amp;'Upplýsingar um umsækjanda'!$B$10&amp;"]"),0%,0)))</f>
        <v/>
      </c>
      <c r="V1402" s="72" t="str">
        <f t="shared" si="21"/>
        <v/>
      </c>
    </row>
    <row r="1403" spans="1:22" x14ac:dyDescent="0.25">
      <c r="A1403" s="47"/>
      <c r="B1403" s="47"/>
      <c r="C1403" s="47"/>
      <c r="D1403" s="117"/>
      <c r="E1403" s="47"/>
      <c r="F1403" s="37"/>
      <c r="G1403" s="47"/>
      <c r="H1403" s="37"/>
      <c r="I1403" s="37"/>
      <c r="J1403" s="51"/>
      <c r="K1403" s="51"/>
      <c r="L1403" s="51"/>
      <c r="M1403" s="51"/>
      <c r="N1403" s="51"/>
      <c r="O1403" s="51"/>
      <c r="P1403" s="51"/>
      <c r="R1403" s="38" t="s">
        <v>450</v>
      </c>
      <c r="S1403" s="38" t="str" cm="1">
        <f t="array" ref="S1403">_xlfn.XLOOKUP(R1403,INDEX(Flettilisti,,1),INDEX(Flettilisti,,2),,0)</f>
        <v>Vantar flokkun</v>
      </c>
      <c r="T1403" s="38" t="str">
        <f>IF(ISBLANK(M1403),"",IF(M1403&lt;Gögn!$J$2,Gögn!$K$2,IF(M1403&gt;Gögn!$J$4,Gögn!$K$4,Gögn!$K$3)))</f>
        <v/>
      </c>
      <c r="U1403" s="49" t="str" cm="1">
        <f t="array" aca="1" ref="U1403" ca="1">IF(ISBLANK(A1403),"",IF(S1403="Styrkhæft",_xlfn.XLOOKUP(T1403,Vegalengdir[Texti],INDIRECT("Vegalengdir["&amp;'Upplýsingar um umsækjanda'!$B$10&amp;"]"),0%,0)))</f>
        <v/>
      </c>
      <c r="V1403" s="72" t="str">
        <f t="shared" si="21"/>
        <v/>
      </c>
    </row>
    <row r="1404" spans="1:22" x14ac:dyDescent="0.25">
      <c r="A1404" s="47"/>
      <c r="B1404" s="47"/>
      <c r="C1404" s="47"/>
      <c r="D1404" s="117"/>
      <c r="E1404" s="47"/>
      <c r="F1404" s="37"/>
      <c r="G1404" s="47"/>
      <c r="H1404" s="37"/>
      <c r="I1404" s="37"/>
      <c r="J1404" s="51"/>
      <c r="K1404" s="51"/>
      <c r="L1404" s="51"/>
      <c r="M1404" s="51"/>
      <c r="N1404" s="51"/>
      <c r="O1404" s="51"/>
      <c r="P1404" s="51"/>
      <c r="R1404" s="38" t="s">
        <v>450</v>
      </c>
      <c r="S1404" s="38" t="str" cm="1">
        <f t="array" ref="S1404">_xlfn.XLOOKUP(R1404,INDEX(Flettilisti,,1),INDEX(Flettilisti,,2),,0)</f>
        <v>Vantar flokkun</v>
      </c>
      <c r="T1404" s="38" t="str">
        <f>IF(ISBLANK(M1404),"",IF(M1404&lt;Gögn!$J$2,Gögn!$K$2,IF(M1404&gt;Gögn!$J$4,Gögn!$K$4,Gögn!$K$3)))</f>
        <v/>
      </c>
      <c r="U1404" s="49" t="str" cm="1">
        <f t="array" aca="1" ref="U1404" ca="1">IF(ISBLANK(A1404),"",IF(S1404="Styrkhæft",_xlfn.XLOOKUP(T1404,Vegalengdir[Texti],INDIRECT("Vegalengdir["&amp;'Upplýsingar um umsækjanda'!$B$10&amp;"]"),0%,0)))</f>
        <v/>
      </c>
      <c r="V1404" s="72" t="str">
        <f t="shared" si="21"/>
        <v/>
      </c>
    </row>
    <row r="1405" spans="1:22" x14ac:dyDescent="0.25">
      <c r="A1405" s="47"/>
      <c r="B1405" s="47"/>
      <c r="C1405" s="47"/>
      <c r="D1405" s="117"/>
      <c r="E1405" s="47"/>
      <c r="F1405" s="37"/>
      <c r="G1405" s="47"/>
      <c r="H1405" s="37"/>
      <c r="I1405" s="37"/>
      <c r="J1405" s="51"/>
      <c r="K1405" s="51"/>
      <c r="L1405" s="51"/>
      <c r="M1405" s="51"/>
      <c r="N1405" s="51"/>
      <c r="O1405" s="51"/>
      <c r="P1405" s="51"/>
      <c r="R1405" s="38" t="s">
        <v>450</v>
      </c>
      <c r="S1405" s="38" t="str" cm="1">
        <f t="array" ref="S1405">_xlfn.XLOOKUP(R1405,INDEX(Flettilisti,,1),INDEX(Flettilisti,,2),,0)</f>
        <v>Vantar flokkun</v>
      </c>
      <c r="T1405" s="38" t="str">
        <f>IF(ISBLANK(M1405),"",IF(M1405&lt;Gögn!$J$2,Gögn!$K$2,IF(M1405&gt;Gögn!$J$4,Gögn!$K$4,Gögn!$K$3)))</f>
        <v/>
      </c>
      <c r="U1405" s="49" t="str" cm="1">
        <f t="array" aca="1" ref="U1405" ca="1">IF(ISBLANK(A1405),"",IF(S1405="Styrkhæft",_xlfn.XLOOKUP(T1405,Vegalengdir[Texti],INDIRECT("Vegalengdir["&amp;'Upplýsingar um umsækjanda'!$B$10&amp;"]"),0%,0)))</f>
        <v/>
      </c>
      <c r="V1405" s="72" t="str">
        <f t="shared" si="21"/>
        <v/>
      </c>
    </row>
    <row r="1406" spans="1:22" x14ac:dyDescent="0.25">
      <c r="A1406" s="47"/>
      <c r="B1406" s="47"/>
      <c r="C1406" s="47"/>
      <c r="D1406" s="117"/>
      <c r="E1406" s="47"/>
      <c r="F1406" s="37"/>
      <c r="G1406" s="47"/>
      <c r="H1406" s="37"/>
      <c r="I1406" s="37"/>
      <c r="J1406" s="51"/>
      <c r="K1406" s="51"/>
      <c r="L1406" s="51"/>
      <c r="M1406" s="51"/>
      <c r="N1406" s="51"/>
      <c r="O1406" s="51"/>
      <c r="P1406" s="51"/>
      <c r="R1406" s="38" t="s">
        <v>450</v>
      </c>
      <c r="S1406" s="38" t="str" cm="1">
        <f t="array" ref="S1406">_xlfn.XLOOKUP(R1406,INDEX(Flettilisti,,1),INDEX(Flettilisti,,2),,0)</f>
        <v>Vantar flokkun</v>
      </c>
      <c r="T1406" s="38" t="str">
        <f>IF(ISBLANK(M1406),"",IF(M1406&lt;Gögn!$J$2,Gögn!$K$2,IF(M1406&gt;Gögn!$J$4,Gögn!$K$4,Gögn!$K$3)))</f>
        <v/>
      </c>
      <c r="U1406" s="49" t="str" cm="1">
        <f t="array" aca="1" ref="U1406" ca="1">IF(ISBLANK(A1406),"",IF(S1406="Styrkhæft",_xlfn.XLOOKUP(T1406,Vegalengdir[Texti],INDIRECT("Vegalengdir["&amp;'Upplýsingar um umsækjanda'!$B$10&amp;"]"),0%,0)))</f>
        <v/>
      </c>
      <c r="V1406" s="72" t="str">
        <f t="shared" si="21"/>
        <v/>
      </c>
    </row>
    <row r="1407" spans="1:22" x14ac:dyDescent="0.25">
      <c r="A1407" s="47"/>
      <c r="B1407" s="47"/>
      <c r="C1407" s="47"/>
      <c r="D1407" s="117"/>
      <c r="E1407" s="47"/>
      <c r="F1407" s="37"/>
      <c r="G1407" s="47"/>
      <c r="H1407" s="37"/>
      <c r="I1407" s="37"/>
      <c r="J1407" s="51"/>
      <c r="K1407" s="51"/>
      <c r="L1407" s="51"/>
      <c r="M1407" s="51"/>
      <c r="N1407" s="51"/>
      <c r="O1407" s="51"/>
      <c r="P1407" s="51"/>
      <c r="R1407" s="38" t="s">
        <v>450</v>
      </c>
      <c r="S1407" s="38" t="str" cm="1">
        <f t="array" ref="S1407">_xlfn.XLOOKUP(R1407,INDEX(Flettilisti,,1),INDEX(Flettilisti,,2),,0)</f>
        <v>Vantar flokkun</v>
      </c>
      <c r="T1407" s="38" t="str">
        <f>IF(ISBLANK(M1407),"",IF(M1407&lt;Gögn!$J$2,Gögn!$K$2,IF(M1407&gt;Gögn!$J$4,Gögn!$K$4,Gögn!$K$3)))</f>
        <v/>
      </c>
      <c r="U1407" s="49" t="str" cm="1">
        <f t="array" aca="1" ref="U1407" ca="1">IF(ISBLANK(A1407),"",IF(S1407="Styrkhæft",_xlfn.XLOOKUP(T1407,Vegalengdir[Texti],INDIRECT("Vegalengdir["&amp;'Upplýsingar um umsækjanda'!$B$10&amp;"]"),0%,0)))</f>
        <v/>
      </c>
      <c r="V1407" s="72" t="str">
        <f t="shared" si="21"/>
        <v/>
      </c>
    </row>
    <row r="1408" spans="1:22" x14ac:dyDescent="0.25">
      <c r="A1408" s="47"/>
      <c r="B1408" s="47"/>
      <c r="C1408" s="47"/>
      <c r="D1408" s="117"/>
      <c r="E1408" s="47"/>
      <c r="F1408" s="37"/>
      <c r="G1408" s="47"/>
      <c r="H1408" s="37"/>
      <c r="I1408" s="37"/>
      <c r="J1408" s="51"/>
      <c r="K1408" s="51"/>
      <c r="L1408" s="51"/>
      <c r="M1408" s="51"/>
      <c r="N1408" s="51"/>
      <c r="O1408" s="51"/>
      <c r="P1408" s="51"/>
      <c r="R1408" s="38" t="s">
        <v>450</v>
      </c>
      <c r="S1408" s="38" t="str" cm="1">
        <f t="array" ref="S1408">_xlfn.XLOOKUP(R1408,INDEX(Flettilisti,,1),INDEX(Flettilisti,,2),,0)</f>
        <v>Vantar flokkun</v>
      </c>
      <c r="T1408" s="38" t="str">
        <f>IF(ISBLANK(M1408),"",IF(M1408&lt;Gögn!$J$2,Gögn!$K$2,IF(M1408&gt;Gögn!$J$4,Gögn!$K$4,Gögn!$K$3)))</f>
        <v/>
      </c>
      <c r="U1408" s="49" t="str" cm="1">
        <f t="array" aca="1" ref="U1408" ca="1">IF(ISBLANK(A1408),"",IF(S1408="Styrkhæft",_xlfn.XLOOKUP(T1408,Vegalengdir[Texti],INDIRECT("Vegalengdir["&amp;'Upplýsingar um umsækjanda'!$B$10&amp;"]"),0%,0)))</f>
        <v/>
      </c>
      <c r="V1408" s="72" t="str">
        <f t="shared" si="21"/>
        <v/>
      </c>
    </row>
    <row r="1409" spans="1:22" x14ac:dyDescent="0.25">
      <c r="A1409" s="47"/>
      <c r="B1409" s="47"/>
      <c r="C1409" s="47"/>
      <c r="D1409" s="117"/>
      <c r="E1409" s="47"/>
      <c r="F1409" s="37"/>
      <c r="G1409" s="47"/>
      <c r="H1409" s="37"/>
      <c r="I1409" s="37"/>
      <c r="J1409" s="51"/>
      <c r="K1409" s="51"/>
      <c r="L1409" s="51"/>
      <c r="M1409" s="51"/>
      <c r="N1409" s="51"/>
      <c r="O1409" s="51"/>
      <c r="P1409" s="51"/>
      <c r="R1409" s="38" t="s">
        <v>450</v>
      </c>
      <c r="S1409" s="38" t="str" cm="1">
        <f t="array" ref="S1409">_xlfn.XLOOKUP(R1409,INDEX(Flettilisti,,1),INDEX(Flettilisti,,2),,0)</f>
        <v>Vantar flokkun</v>
      </c>
      <c r="T1409" s="38" t="str">
        <f>IF(ISBLANK(M1409),"",IF(M1409&lt;Gögn!$J$2,Gögn!$K$2,IF(M1409&gt;Gögn!$J$4,Gögn!$K$4,Gögn!$K$3)))</f>
        <v/>
      </c>
      <c r="U1409" s="49" t="str" cm="1">
        <f t="array" aca="1" ref="U1409" ca="1">IF(ISBLANK(A1409),"",IF(S1409="Styrkhæft",_xlfn.XLOOKUP(T1409,Vegalengdir[Texti],INDIRECT("Vegalengdir["&amp;'Upplýsingar um umsækjanda'!$B$10&amp;"]"),0%,0)))</f>
        <v/>
      </c>
      <c r="V1409" s="72" t="str">
        <f t="shared" si="21"/>
        <v/>
      </c>
    </row>
    <row r="1410" spans="1:22" x14ac:dyDescent="0.25">
      <c r="A1410" s="47"/>
      <c r="B1410" s="47"/>
      <c r="C1410" s="47"/>
      <c r="D1410" s="117"/>
      <c r="E1410" s="47"/>
      <c r="F1410" s="37"/>
      <c r="G1410" s="47"/>
      <c r="H1410" s="37"/>
      <c r="I1410" s="37"/>
      <c r="J1410" s="51"/>
      <c r="K1410" s="51"/>
      <c r="L1410" s="51"/>
      <c r="M1410" s="51"/>
      <c r="N1410" s="51"/>
      <c r="O1410" s="51"/>
      <c r="P1410" s="51"/>
      <c r="R1410" s="38" t="s">
        <v>450</v>
      </c>
      <c r="S1410" s="38" t="str" cm="1">
        <f t="array" ref="S1410">_xlfn.XLOOKUP(R1410,INDEX(Flettilisti,,1),INDEX(Flettilisti,,2),,0)</f>
        <v>Vantar flokkun</v>
      </c>
      <c r="T1410" s="38" t="str">
        <f>IF(ISBLANK(M1410),"",IF(M1410&lt;Gögn!$J$2,Gögn!$K$2,IF(M1410&gt;Gögn!$J$4,Gögn!$K$4,Gögn!$K$3)))</f>
        <v/>
      </c>
      <c r="U1410" s="49" t="str" cm="1">
        <f t="array" aca="1" ref="U1410" ca="1">IF(ISBLANK(A1410),"",IF(S1410="Styrkhæft",_xlfn.XLOOKUP(T1410,Vegalengdir[Texti],INDIRECT("Vegalengdir["&amp;'Upplýsingar um umsækjanda'!$B$10&amp;"]"),0%,0)))</f>
        <v/>
      </c>
      <c r="V1410" s="72" t="str">
        <f t="shared" si="21"/>
        <v/>
      </c>
    </row>
    <row r="1411" spans="1:22" x14ac:dyDescent="0.25">
      <c r="A1411" s="47"/>
      <c r="B1411" s="47"/>
      <c r="C1411" s="47"/>
      <c r="D1411" s="117"/>
      <c r="E1411" s="47"/>
      <c r="F1411" s="37"/>
      <c r="G1411" s="47"/>
      <c r="H1411" s="37"/>
      <c r="I1411" s="37"/>
      <c r="J1411" s="51"/>
      <c r="K1411" s="51"/>
      <c r="L1411" s="51"/>
      <c r="M1411" s="51"/>
      <c r="N1411" s="51"/>
      <c r="O1411" s="51"/>
      <c r="P1411" s="51"/>
      <c r="R1411" s="38" t="s">
        <v>450</v>
      </c>
      <c r="S1411" s="38" t="str" cm="1">
        <f t="array" ref="S1411">_xlfn.XLOOKUP(R1411,INDEX(Flettilisti,,1),INDEX(Flettilisti,,2),,0)</f>
        <v>Vantar flokkun</v>
      </c>
      <c r="T1411" s="38" t="str">
        <f>IF(ISBLANK(M1411),"",IF(M1411&lt;Gögn!$J$2,Gögn!$K$2,IF(M1411&gt;Gögn!$J$4,Gögn!$K$4,Gögn!$K$3)))</f>
        <v/>
      </c>
      <c r="U1411" s="49" t="str" cm="1">
        <f t="array" aca="1" ref="U1411" ca="1">IF(ISBLANK(A1411),"",IF(S1411="Styrkhæft",_xlfn.XLOOKUP(T1411,Vegalengdir[Texti],INDIRECT("Vegalengdir["&amp;'Upplýsingar um umsækjanda'!$B$10&amp;"]"),0%,0)))</f>
        <v/>
      </c>
      <c r="V1411" s="72" t="str">
        <f t="shared" ref="V1411:V1474" si="22">IF(ISBLANK(A1411),"",U1411*P1411)</f>
        <v/>
      </c>
    </row>
    <row r="1412" spans="1:22" x14ac:dyDescent="0.25">
      <c r="A1412" s="47"/>
      <c r="B1412" s="47"/>
      <c r="C1412" s="47"/>
      <c r="D1412" s="117"/>
      <c r="E1412" s="47"/>
      <c r="F1412" s="37"/>
      <c r="G1412" s="47"/>
      <c r="H1412" s="37"/>
      <c r="I1412" s="37"/>
      <c r="J1412" s="51"/>
      <c r="K1412" s="51"/>
      <c r="L1412" s="51"/>
      <c r="M1412" s="51"/>
      <c r="N1412" s="51"/>
      <c r="O1412" s="51"/>
      <c r="P1412" s="51"/>
      <c r="R1412" s="38" t="s">
        <v>450</v>
      </c>
      <c r="S1412" s="38" t="str" cm="1">
        <f t="array" ref="S1412">_xlfn.XLOOKUP(R1412,INDEX(Flettilisti,,1),INDEX(Flettilisti,,2),,0)</f>
        <v>Vantar flokkun</v>
      </c>
      <c r="T1412" s="38" t="str">
        <f>IF(ISBLANK(M1412),"",IF(M1412&lt;Gögn!$J$2,Gögn!$K$2,IF(M1412&gt;Gögn!$J$4,Gögn!$K$4,Gögn!$K$3)))</f>
        <v/>
      </c>
      <c r="U1412" s="49" t="str" cm="1">
        <f t="array" aca="1" ref="U1412" ca="1">IF(ISBLANK(A1412),"",IF(S1412="Styrkhæft",_xlfn.XLOOKUP(T1412,Vegalengdir[Texti],INDIRECT("Vegalengdir["&amp;'Upplýsingar um umsækjanda'!$B$10&amp;"]"),0%,0)))</f>
        <v/>
      </c>
      <c r="V1412" s="72" t="str">
        <f t="shared" si="22"/>
        <v/>
      </c>
    </row>
    <row r="1413" spans="1:22" x14ac:dyDescent="0.25">
      <c r="A1413" s="47"/>
      <c r="B1413" s="47"/>
      <c r="C1413" s="47"/>
      <c r="D1413" s="117"/>
      <c r="E1413" s="47"/>
      <c r="F1413" s="37"/>
      <c r="G1413" s="47"/>
      <c r="H1413" s="37"/>
      <c r="I1413" s="37"/>
      <c r="J1413" s="51"/>
      <c r="K1413" s="51"/>
      <c r="L1413" s="51"/>
      <c r="M1413" s="51"/>
      <c r="N1413" s="51"/>
      <c r="O1413" s="51"/>
      <c r="P1413" s="51"/>
      <c r="R1413" s="38" t="s">
        <v>450</v>
      </c>
      <c r="S1413" s="38" t="str" cm="1">
        <f t="array" ref="S1413">_xlfn.XLOOKUP(R1413,INDEX(Flettilisti,,1),INDEX(Flettilisti,,2),,0)</f>
        <v>Vantar flokkun</v>
      </c>
      <c r="T1413" s="38" t="str">
        <f>IF(ISBLANK(M1413),"",IF(M1413&lt;Gögn!$J$2,Gögn!$K$2,IF(M1413&gt;Gögn!$J$4,Gögn!$K$4,Gögn!$K$3)))</f>
        <v/>
      </c>
      <c r="U1413" s="49" t="str" cm="1">
        <f t="array" aca="1" ref="U1413" ca="1">IF(ISBLANK(A1413),"",IF(S1413="Styrkhæft",_xlfn.XLOOKUP(T1413,Vegalengdir[Texti],INDIRECT("Vegalengdir["&amp;'Upplýsingar um umsækjanda'!$B$10&amp;"]"),0%,0)))</f>
        <v/>
      </c>
      <c r="V1413" s="72" t="str">
        <f t="shared" si="22"/>
        <v/>
      </c>
    </row>
    <row r="1414" spans="1:22" x14ac:dyDescent="0.25">
      <c r="A1414" s="47"/>
      <c r="B1414" s="47"/>
      <c r="C1414" s="47"/>
      <c r="D1414" s="117"/>
      <c r="E1414" s="47"/>
      <c r="F1414" s="37"/>
      <c r="G1414" s="47"/>
      <c r="H1414" s="37"/>
      <c r="I1414" s="37"/>
      <c r="J1414" s="51"/>
      <c r="K1414" s="51"/>
      <c r="L1414" s="51"/>
      <c r="M1414" s="51"/>
      <c r="N1414" s="51"/>
      <c r="O1414" s="51"/>
      <c r="P1414" s="51"/>
      <c r="R1414" s="38" t="s">
        <v>450</v>
      </c>
      <c r="S1414" s="38" t="str" cm="1">
        <f t="array" ref="S1414">_xlfn.XLOOKUP(R1414,INDEX(Flettilisti,,1),INDEX(Flettilisti,,2),,0)</f>
        <v>Vantar flokkun</v>
      </c>
      <c r="T1414" s="38" t="str">
        <f>IF(ISBLANK(M1414),"",IF(M1414&lt;Gögn!$J$2,Gögn!$K$2,IF(M1414&gt;Gögn!$J$4,Gögn!$K$4,Gögn!$K$3)))</f>
        <v/>
      </c>
      <c r="U1414" s="49" t="str" cm="1">
        <f t="array" aca="1" ref="U1414" ca="1">IF(ISBLANK(A1414),"",IF(S1414="Styrkhæft",_xlfn.XLOOKUP(T1414,Vegalengdir[Texti],INDIRECT("Vegalengdir["&amp;'Upplýsingar um umsækjanda'!$B$10&amp;"]"),0%,0)))</f>
        <v/>
      </c>
      <c r="V1414" s="72" t="str">
        <f t="shared" si="22"/>
        <v/>
      </c>
    </row>
    <row r="1415" spans="1:22" x14ac:dyDescent="0.25">
      <c r="A1415" s="47"/>
      <c r="B1415" s="47"/>
      <c r="C1415" s="47"/>
      <c r="D1415" s="117"/>
      <c r="E1415" s="47"/>
      <c r="F1415" s="37"/>
      <c r="G1415" s="47"/>
      <c r="H1415" s="37"/>
      <c r="I1415" s="37"/>
      <c r="J1415" s="51"/>
      <c r="K1415" s="51"/>
      <c r="L1415" s="51"/>
      <c r="M1415" s="51"/>
      <c r="N1415" s="51"/>
      <c r="O1415" s="51"/>
      <c r="P1415" s="51"/>
      <c r="R1415" s="38" t="s">
        <v>450</v>
      </c>
      <c r="S1415" s="38" t="str" cm="1">
        <f t="array" ref="S1415">_xlfn.XLOOKUP(R1415,INDEX(Flettilisti,,1),INDEX(Flettilisti,,2),,0)</f>
        <v>Vantar flokkun</v>
      </c>
      <c r="T1415" s="38" t="str">
        <f>IF(ISBLANK(M1415),"",IF(M1415&lt;Gögn!$J$2,Gögn!$K$2,IF(M1415&gt;Gögn!$J$4,Gögn!$K$4,Gögn!$K$3)))</f>
        <v/>
      </c>
      <c r="U1415" s="49" t="str" cm="1">
        <f t="array" aca="1" ref="U1415" ca="1">IF(ISBLANK(A1415),"",IF(S1415="Styrkhæft",_xlfn.XLOOKUP(T1415,Vegalengdir[Texti],INDIRECT("Vegalengdir["&amp;'Upplýsingar um umsækjanda'!$B$10&amp;"]"),0%,0)))</f>
        <v/>
      </c>
      <c r="V1415" s="72" t="str">
        <f t="shared" si="22"/>
        <v/>
      </c>
    </row>
    <row r="1416" spans="1:22" x14ac:dyDescent="0.25">
      <c r="A1416" s="47"/>
      <c r="B1416" s="47"/>
      <c r="C1416" s="47"/>
      <c r="D1416" s="117"/>
      <c r="E1416" s="47"/>
      <c r="F1416" s="37"/>
      <c r="G1416" s="47"/>
      <c r="H1416" s="37"/>
      <c r="I1416" s="37"/>
      <c r="J1416" s="51"/>
      <c r="K1416" s="51"/>
      <c r="L1416" s="51"/>
      <c r="M1416" s="51"/>
      <c r="N1416" s="51"/>
      <c r="O1416" s="51"/>
      <c r="P1416" s="51"/>
      <c r="R1416" s="38" t="s">
        <v>450</v>
      </c>
      <c r="S1416" s="38" t="str" cm="1">
        <f t="array" ref="S1416">_xlfn.XLOOKUP(R1416,INDEX(Flettilisti,,1),INDEX(Flettilisti,,2),,0)</f>
        <v>Vantar flokkun</v>
      </c>
      <c r="T1416" s="38" t="str">
        <f>IF(ISBLANK(M1416),"",IF(M1416&lt;Gögn!$J$2,Gögn!$K$2,IF(M1416&gt;Gögn!$J$4,Gögn!$K$4,Gögn!$K$3)))</f>
        <v/>
      </c>
      <c r="U1416" s="49" t="str" cm="1">
        <f t="array" aca="1" ref="U1416" ca="1">IF(ISBLANK(A1416),"",IF(S1416="Styrkhæft",_xlfn.XLOOKUP(T1416,Vegalengdir[Texti],INDIRECT("Vegalengdir["&amp;'Upplýsingar um umsækjanda'!$B$10&amp;"]"),0%,0)))</f>
        <v/>
      </c>
      <c r="V1416" s="72" t="str">
        <f t="shared" si="22"/>
        <v/>
      </c>
    </row>
    <row r="1417" spans="1:22" x14ac:dyDescent="0.25">
      <c r="A1417" s="47"/>
      <c r="B1417" s="47"/>
      <c r="C1417" s="47"/>
      <c r="D1417" s="117"/>
      <c r="E1417" s="47"/>
      <c r="F1417" s="37"/>
      <c r="G1417" s="47"/>
      <c r="H1417" s="37"/>
      <c r="I1417" s="37"/>
      <c r="J1417" s="51"/>
      <c r="K1417" s="51"/>
      <c r="L1417" s="51"/>
      <c r="M1417" s="51"/>
      <c r="N1417" s="51"/>
      <c r="O1417" s="51"/>
      <c r="P1417" s="51"/>
      <c r="R1417" s="38" t="s">
        <v>450</v>
      </c>
      <c r="S1417" s="38" t="str" cm="1">
        <f t="array" ref="S1417">_xlfn.XLOOKUP(R1417,INDEX(Flettilisti,,1),INDEX(Flettilisti,,2),,0)</f>
        <v>Vantar flokkun</v>
      </c>
      <c r="T1417" s="38" t="str">
        <f>IF(ISBLANK(M1417),"",IF(M1417&lt;Gögn!$J$2,Gögn!$K$2,IF(M1417&gt;Gögn!$J$4,Gögn!$K$4,Gögn!$K$3)))</f>
        <v/>
      </c>
      <c r="U1417" s="49" t="str" cm="1">
        <f t="array" aca="1" ref="U1417" ca="1">IF(ISBLANK(A1417),"",IF(S1417="Styrkhæft",_xlfn.XLOOKUP(T1417,Vegalengdir[Texti],INDIRECT("Vegalengdir["&amp;'Upplýsingar um umsækjanda'!$B$10&amp;"]"),0%,0)))</f>
        <v/>
      </c>
      <c r="V1417" s="72" t="str">
        <f t="shared" si="22"/>
        <v/>
      </c>
    </row>
    <row r="1418" spans="1:22" x14ac:dyDescent="0.25">
      <c r="A1418" s="47"/>
      <c r="B1418" s="47"/>
      <c r="C1418" s="47"/>
      <c r="D1418" s="117"/>
      <c r="E1418" s="47"/>
      <c r="F1418" s="37"/>
      <c r="G1418" s="47"/>
      <c r="H1418" s="37"/>
      <c r="I1418" s="37"/>
      <c r="J1418" s="51"/>
      <c r="K1418" s="51"/>
      <c r="L1418" s="51"/>
      <c r="M1418" s="51"/>
      <c r="N1418" s="51"/>
      <c r="O1418" s="51"/>
      <c r="P1418" s="51"/>
      <c r="R1418" s="38" t="s">
        <v>450</v>
      </c>
      <c r="S1418" s="38" t="str" cm="1">
        <f t="array" ref="S1418">_xlfn.XLOOKUP(R1418,INDEX(Flettilisti,,1),INDEX(Flettilisti,,2),,0)</f>
        <v>Vantar flokkun</v>
      </c>
      <c r="T1418" s="38" t="str">
        <f>IF(ISBLANK(M1418),"",IF(M1418&lt;Gögn!$J$2,Gögn!$K$2,IF(M1418&gt;Gögn!$J$4,Gögn!$K$4,Gögn!$K$3)))</f>
        <v/>
      </c>
      <c r="U1418" s="49" t="str" cm="1">
        <f t="array" aca="1" ref="U1418" ca="1">IF(ISBLANK(A1418),"",IF(S1418="Styrkhæft",_xlfn.XLOOKUP(T1418,Vegalengdir[Texti],INDIRECT("Vegalengdir["&amp;'Upplýsingar um umsækjanda'!$B$10&amp;"]"),0%,0)))</f>
        <v/>
      </c>
      <c r="V1418" s="72" t="str">
        <f t="shared" si="22"/>
        <v/>
      </c>
    </row>
    <row r="1419" spans="1:22" x14ac:dyDescent="0.25">
      <c r="A1419" s="47"/>
      <c r="B1419" s="47"/>
      <c r="C1419" s="47"/>
      <c r="D1419" s="117"/>
      <c r="E1419" s="47"/>
      <c r="F1419" s="37"/>
      <c r="G1419" s="47"/>
      <c r="H1419" s="37"/>
      <c r="I1419" s="37"/>
      <c r="J1419" s="51"/>
      <c r="K1419" s="51"/>
      <c r="L1419" s="51"/>
      <c r="M1419" s="51"/>
      <c r="N1419" s="51"/>
      <c r="O1419" s="51"/>
      <c r="P1419" s="51"/>
      <c r="R1419" s="38" t="s">
        <v>450</v>
      </c>
      <c r="S1419" s="38" t="str" cm="1">
        <f t="array" ref="S1419">_xlfn.XLOOKUP(R1419,INDEX(Flettilisti,,1),INDEX(Flettilisti,,2),,0)</f>
        <v>Vantar flokkun</v>
      </c>
      <c r="T1419" s="38" t="str">
        <f>IF(ISBLANK(M1419),"",IF(M1419&lt;Gögn!$J$2,Gögn!$K$2,IF(M1419&gt;Gögn!$J$4,Gögn!$K$4,Gögn!$K$3)))</f>
        <v/>
      </c>
      <c r="U1419" s="49" t="str" cm="1">
        <f t="array" aca="1" ref="U1419" ca="1">IF(ISBLANK(A1419),"",IF(S1419="Styrkhæft",_xlfn.XLOOKUP(T1419,Vegalengdir[Texti],INDIRECT("Vegalengdir["&amp;'Upplýsingar um umsækjanda'!$B$10&amp;"]"),0%,0)))</f>
        <v/>
      </c>
      <c r="V1419" s="72" t="str">
        <f t="shared" si="22"/>
        <v/>
      </c>
    </row>
    <row r="1420" spans="1:22" x14ac:dyDescent="0.25">
      <c r="A1420" s="47"/>
      <c r="B1420" s="47"/>
      <c r="C1420" s="47"/>
      <c r="D1420" s="117"/>
      <c r="E1420" s="47"/>
      <c r="F1420" s="37"/>
      <c r="G1420" s="47"/>
      <c r="H1420" s="37"/>
      <c r="I1420" s="37"/>
      <c r="J1420" s="51"/>
      <c r="K1420" s="51"/>
      <c r="L1420" s="51"/>
      <c r="M1420" s="51"/>
      <c r="N1420" s="51"/>
      <c r="O1420" s="51"/>
      <c r="P1420" s="51"/>
      <c r="R1420" s="38" t="s">
        <v>450</v>
      </c>
      <c r="S1420" s="38" t="str" cm="1">
        <f t="array" ref="S1420">_xlfn.XLOOKUP(R1420,INDEX(Flettilisti,,1),INDEX(Flettilisti,,2),,0)</f>
        <v>Vantar flokkun</v>
      </c>
      <c r="T1420" s="38" t="str">
        <f>IF(ISBLANK(M1420),"",IF(M1420&lt;Gögn!$J$2,Gögn!$K$2,IF(M1420&gt;Gögn!$J$4,Gögn!$K$4,Gögn!$K$3)))</f>
        <v/>
      </c>
      <c r="U1420" s="49" t="str" cm="1">
        <f t="array" aca="1" ref="U1420" ca="1">IF(ISBLANK(A1420),"",IF(S1420="Styrkhæft",_xlfn.XLOOKUP(T1420,Vegalengdir[Texti],INDIRECT("Vegalengdir["&amp;'Upplýsingar um umsækjanda'!$B$10&amp;"]"),0%,0)))</f>
        <v/>
      </c>
      <c r="V1420" s="72" t="str">
        <f t="shared" si="22"/>
        <v/>
      </c>
    </row>
    <row r="1421" spans="1:22" x14ac:dyDescent="0.25">
      <c r="A1421" s="47"/>
      <c r="B1421" s="47"/>
      <c r="C1421" s="47"/>
      <c r="D1421" s="117"/>
      <c r="E1421" s="47"/>
      <c r="F1421" s="37"/>
      <c r="G1421" s="47"/>
      <c r="H1421" s="37"/>
      <c r="I1421" s="37"/>
      <c r="J1421" s="51"/>
      <c r="K1421" s="51"/>
      <c r="L1421" s="51"/>
      <c r="M1421" s="51"/>
      <c r="N1421" s="51"/>
      <c r="O1421" s="51"/>
      <c r="P1421" s="51"/>
      <c r="R1421" s="38" t="s">
        <v>450</v>
      </c>
      <c r="S1421" s="38" t="str" cm="1">
        <f t="array" ref="S1421">_xlfn.XLOOKUP(R1421,INDEX(Flettilisti,,1),INDEX(Flettilisti,,2),,0)</f>
        <v>Vantar flokkun</v>
      </c>
      <c r="T1421" s="38" t="str">
        <f>IF(ISBLANK(M1421),"",IF(M1421&lt;Gögn!$J$2,Gögn!$K$2,IF(M1421&gt;Gögn!$J$4,Gögn!$K$4,Gögn!$K$3)))</f>
        <v/>
      </c>
      <c r="U1421" s="49" t="str" cm="1">
        <f t="array" aca="1" ref="U1421" ca="1">IF(ISBLANK(A1421),"",IF(S1421="Styrkhæft",_xlfn.XLOOKUP(T1421,Vegalengdir[Texti],INDIRECT("Vegalengdir["&amp;'Upplýsingar um umsækjanda'!$B$10&amp;"]"),0%,0)))</f>
        <v/>
      </c>
      <c r="V1421" s="72" t="str">
        <f t="shared" si="22"/>
        <v/>
      </c>
    </row>
    <row r="1422" spans="1:22" x14ac:dyDescent="0.25">
      <c r="A1422" s="47"/>
      <c r="B1422" s="47"/>
      <c r="C1422" s="47"/>
      <c r="D1422" s="117"/>
      <c r="E1422" s="47"/>
      <c r="F1422" s="37"/>
      <c r="G1422" s="47"/>
      <c r="H1422" s="37"/>
      <c r="I1422" s="37"/>
      <c r="J1422" s="51"/>
      <c r="K1422" s="51"/>
      <c r="L1422" s="51"/>
      <c r="M1422" s="51"/>
      <c r="N1422" s="51"/>
      <c r="O1422" s="51"/>
      <c r="P1422" s="51"/>
      <c r="R1422" s="38" t="s">
        <v>450</v>
      </c>
      <c r="S1422" s="38" t="str" cm="1">
        <f t="array" ref="S1422">_xlfn.XLOOKUP(R1422,INDEX(Flettilisti,,1),INDEX(Flettilisti,,2),,0)</f>
        <v>Vantar flokkun</v>
      </c>
      <c r="T1422" s="38" t="str">
        <f>IF(ISBLANK(M1422),"",IF(M1422&lt;Gögn!$J$2,Gögn!$K$2,IF(M1422&gt;Gögn!$J$4,Gögn!$K$4,Gögn!$K$3)))</f>
        <v/>
      </c>
      <c r="U1422" s="49" t="str" cm="1">
        <f t="array" aca="1" ref="U1422" ca="1">IF(ISBLANK(A1422),"",IF(S1422="Styrkhæft",_xlfn.XLOOKUP(T1422,Vegalengdir[Texti],INDIRECT("Vegalengdir["&amp;'Upplýsingar um umsækjanda'!$B$10&amp;"]"),0%,0)))</f>
        <v/>
      </c>
      <c r="V1422" s="72" t="str">
        <f t="shared" si="22"/>
        <v/>
      </c>
    </row>
    <row r="1423" spans="1:22" x14ac:dyDescent="0.25">
      <c r="A1423" s="47"/>
      <c r="B1423" s="47"/>
      <c r="C1423" s="47"/>
      <c r="D1423" s="117"/>
      <c r="E1423" s="47"/>
      <c r="F1423" s="37"/>
      <c r="G1423" s="47"/>
      <c r="H1423" s="37"/>
      <c r="I1423" s="37"/>
      <c r="J1423" s="51"/>
      <c r="K1423" s="51"/>
      <c r="L1423" s="51"/>
      <c r="M1423" s="51"/>
      <c r="N1423" s="51"/>
      <c r="O1423" s="51"/>
      <c r="P1423" s="51"/>
      <c r="R1423" s="38" t="s">
        <v>450</v>
      </c>
      <c r="S1423" s="38" t="str" cm="1">
        <f t="array" ref="S1423">_xlfn.XLOOKUP(R1423,INDEX(Flettilisti,,1),INDEX(Flettilisti,,2),,0)</f>
        <v>Vantar flokkun</v>
      </c>
      <c r="T1423" s="38" t="str">
        <f>IF(ISBLANK(M1423),"",IF(M1423&lt;Gögn!$J$2,Gögn!$K$2,IF(M1423&gt;Gögn!$J$4,Gögn!$K$4,Gögn!$K$3)))</f>
        <v/>
      </c>
      <c r="U1423" s="49" t="str" cm="1">
        <f t="array" aca="1" ref="U1423" ca="1">IF(ISBLANK(A1423),"",IF(S1423="Styrkhæft",_xlfn.XLOOKUP(T1423,Vegalengdir[Texti],INDIRECT("Vegalengdir["&amp;'Upplýsingar um umsækjanda'!$B$10&amp;"]"),0%,0)))</f>
        <v/>
      </c>
      <c r="V1423" s="72" t="str">
        <f t="shared" si="22"/>
        <v/>
      </c>
    </row>
    <row r="1424" spans="1:22" x14ac:dyDescent="0.25">
      <c r="A1424" s="47"/>
      <c r="B1424" s="47"/>
      <c r="C1424" s="47"/>
      <c r="D1424" s="117"/>
      <c r="E1424" s="47"/>
      <c r="F1424" s="37"/>
      <c r="G1424" s="47"/>
      <c r="H1424" s="37"/>
      <c r="I1424" s="37"/>
      <c r="J1424" s="51"/>
      <c r="K1424" s="51"/>
      <c r="L1424" s="51"/>
      <c r="M1424" s="51"/>
      <c r="N1424" s="51"/>
      <c r="O1424" s="51"/>
      <c r="P1424" s="51"/>
      <c r="R1424" s="38" t="s">
        <v>450</v>
      </c>
      <c r="S1424" s="38" t="str" cm="1">
        <f t="array" ref="S1424">_xlfn.XLOOKUP(R1424,INDEX(Flettilisti,,1),INDEX(Flettilisti,,2),,0)</f>
        <v>Vantar flokkun</v>
      </c>
      <c r="T1424" s="38" t="str">
        <f>IF(ISBLANK(M1424),"",IF(M1424&lt;Gögn!$J$2,Gögn!$K$2,IF(M1424&gt;Gögn!$J$4,Gögn!$K$4,Gögn!$K$3)))</f>
        <v/>
      </c>
      <c r="U1424" s="49" t="str" cm="1">
        <f t="array" aca="1" ref="U1424" ca="1">IF(ISBLANK(A1424),"",IF(S1424="Styrkhæft",_xlfn.XLOOKUP(T1424,Vegalengdir[Texti],INDIRECT("Vegalengdir["&amp;'Upplýsingar um umsækjanda'!$B$10&amp;"]"),0%,0)))</f>
        <v/>
      </c>
      <c r="V1424" s="72" t="str">
        <f t="shared" si="22"/>
        <v/>
      </c>
    </row>
    <row r="1425" spans="1:22" x14ac:dyDescent="0.25">
      <c r="A1425" s="47"/>
      <c r="B1425" s="47"/>
      <c r="C1425" s="47"/>
      <c r="D1425" s="117"/>
      <c r="E1425" s="47"/>
      <c r="F1425" s="37"/>
      <c r="G1425" s="47"/>
      <c r="H1425" s="37"/>
      <c r="I1425" s="37"/>
      <c r="J1425" s="51"/>
      <c r="K1425" s="51"/>
      <c r="L1425" s="51"/>
      <c r="M1425" s="51"/>
      <c r="N1425" s="51"/>
      <c r="O1425" s="51"/>
      <c r="P1425" s="51"/>
      <c r="R1425" s="38" t="s">
        <v>450</v>
      </c>
      <c r="S1425" s="38" t="str" cm="1">
        <f t="array" ref="S1425">_xlfn.XLOOKUP(R1425,INDEX(Flettilisti,,1),INDEX(Flettilisti,,2),,0)</f>
        <v>Vantar flokkun</v>
      </c>
      <c r="T1425" s="38" t="str">
        <f>IF(ISBLANK(M1425),"",IF(M1425&lt;Gögn!$J$2,Gögn!$K$2,IF(M1425&gt;Gögn!$J$4,Gögn!$K$4,Gögn!$K$3)))</f>
        <v/>
      </c>
      <c r="U1425" s="49" t="str" cm="1">
        <f t="array" aca="1" ref="U1425" ca="1">IF(ISBLANK(A1425),"",IF(S1425="Styrkhæft",_xlfn.XLOOKUP(T1425,Vegalengdir[Texti],INDIRECT("Vegalengdir["&amp;'Upplýsingar um umsækjanda'!$B$10&amp;"]"),0%,0)))</f>
        <v/>
      </c>
      <c r="V1425" s="72" t="str">
        <f t="shared" si="22"/>
        <v/>
      </c>
    </row>
    <row r="1426" spans="1:22" x14ac:dyDescent="0.25">
      <c r="A1426" s="47"/>
      <c r="B1426" s="47"/>
      <c r="C1426" s="47"/>
      <c r="D1426" s="117"/>
      <c r="E1426" s="47"/>
      <c r="F1426" s="37"/>
      <c r="G1426" s="47"/>
      <c r="H1426" s="37"/>
      <c r="I1426" s="37"/>
      <c r="J1426" s="51"/>
      <c r="K1426" s="51"/>
      <c r="L1426" s="51"/>
      <c r="M1426" s="51"/>
      <c r="N1426" s="51"/>
      <c r="O1426" s="51"/>
      <c r="P1426" s="51"/>
      <c r="R1426" s="38" t="s">
        <v>450</v>
      </c>
      <c r="S1426" s="38" t="str" cm="1">
        <f t="array" ref="S1426">_xlfn.XLOOKUP(R1426,INDEX(Flettilisti,,1),INDEX(Flettilisti,,2),,0)</f>
        <v>Vantar flokkun</v>
      </c>
      <c r="T1426" s="38" t="str">
        <f>IF(ISBLANK(M1426),"",IF(M1426&lt;Gögn!$J$2,Gögn!$K$2,IF(M1426&gt;Gögn!$J$4,Gögn!$K$4,Gögn!$K$3)))</f>
        <v/>
      </c>
      <c r="U1426" s="49" t="str" cm="1">
        <f t="array" aca="1" ref="U1426" ca="1">IF(ISBLANK(A1426),"",IF(S1426="Styrkhæft",_xlfn.XLOOKUP(T1426,Vegalengdir[Texti],INDIRECT("Vegalengdir["&amp;'Upplýsingar um umsækjanda'!$B$10&amp;"]"),0%,0)))</f>
        <v/>
      </c>
      <c r="V1426" s="72" t="str">
        <f t="shared" si="22"/>
        <v/>
      </c>
    </row>
    <row r="1427" spans="1:22" x14ac:dyDescent="0.25">
      <c r="A1427" s="47"/>
      <c r="B1427" s="47"/>
      <c r="C1427" s="47"/>
      <c r="D1427" s="117"/>
      <c r="E1427" s="47"/>
      <c r="F1427" s="37"/>
      <c r="G1427" s="47"/>
      <c r="H1427" s="37"/>
      <c r="I1427" s="37"/>
      <c r="J1427" s="51"/>
      <c r="K1427" s="51"/>
      <c r="L1427" s="51"/>
      <c r="M1427" s="51"/>
      <c r="N1427" s="51"/>
      <c r="O1427" s="51"/>
      <c r="P1427" s="51"/>
      <c r="R1427" s="38" t="s">
        <v>450</v>
      </c>
      <c r="S1427" s="38" t="str" cm="1">
        <f t="array" ref="S1427">_xlfn.XLOOKUP(R1427,INDEX(Flettilisti,,1),INDEX(Flettilisti,,2),,0)</f>
        <v>Vantar flokkun</v>
      </c>
      <c r="T1427" s="38" t="str">
        <f>IF(ISBLANK(M1427),"",IF(M1427&lt;Gögn!$J$2,Gögn!$K$2,IF(M1427&gt;Gögn!$J$4,Gögn!$K$4,Gögn!$K$3)))</f>
        <v/>
      </c>
      <c r="U1427" s="49" t="str" cm="1">
        <f t="array" aca="1" ref="U1427" ca="1">IF(ISBLANK(A1427),"",IF(S1427="Styrkhæft",_xlfn.XLOOKUP(T1427,Vegalengdir[Texti],INDIRECT("Vegalengdir["&amp;'Upplýsingar um umsækjanda'!$B$10&amp;"]"),0%,0)))</f>
        <v/>
      </c>
      <c r="V1427" s="72" t="str">
        <f t="shared" si="22"/>
        <v/>
      </c>
    </row>
    <row r="1428" spans="1:22" x14ac:dyDescent="0.25">
      <c r="A1428" s="47"/>
      <c r="B1428" s="47"/>
      <c r="C1428" s="47"/>
      <c r="D1428" s="117"/>
      <c r="E1428" s="47"/>
      <c r="F1428" s="37"/>
      <c r="G1428" s="47"/>
      <c r="H1428" s="37"/>
      <c r="I1428" s="37"/>
      <c r="J1428" s="51"/>
      <c r="K1428" s="51"/>
      <c r="L1428" s="51"/>
      <c r="M1428" s="51"/>
      <c r="N1428" s="51"/>
      <c r="O1428" s="51"/>
      <c r="P1428" s="51"/>
      <c r="R1428" s="38" t="s">
        <v>450</v>
      </c>
      <c r="S1428" s="38" t="str" cm="1">
        <f t="array" ref="S1428">_xlfn.XLOOKUP(R1428,INDEX(Flettilisti,,1),INDEX(Flettilisti,,2),,0)</f>
        <v>Vantar flokkun</v>
      </c>
      <c r="T1428" s="38" t="str">
        <f>IF(ISBLANK(M1428),"",IF(M1428&lt;Gögn!$J$2,Gögn!$K$2,IF(M1428&gt;Gögn!$J$4,Gögn!$K$4,Gögn!$K$3)))</f>
        <v/>
      </c>
      <c r="U1428" s="49" t="str" cm="1">
        <f t="array" aca="1" ref="U1428" ca="1">IF(ISBLANK(A1428),"",IF(S1428="Styrkhæft",_xlfn.XLOOKUP(T1428,Vegalengdir[Texti],INDIRECT("Vegalengdir["&amp;'Upplýsingar um umsækjanda'!$B$10&amp;"]"),0%,0)))</f>
        <v/>
      </c>
      <c r="V1428" s="72" t="str">
        <f t="shared" si="22"/>
        <v/>
      </c>
    </row>
    <row r="1429" spans="1:22" x14ac:dyDescent="0.25">
      <c r="A1429" s="47"/>
      <c r="B1429" s="47"/>
      <c r="C1429" s="47"/>
      <c r="D1429" s="117"/>
      <c r="E1429" s="47"/>
      <c r="F1429" s="37"/>
      <c r="G1429" s="47"/>
      <c r="H1429" s="37"/>
      <c r="I1429" s="37"/>
      <c r="J1429" s="51"/>
      <c r="K1429" s="51"/>
      <c r="L1429" s="51"/>
      <c r="M1429" s="51"/>
      <c r="N1429" s="51"/>
      <c r="O1429" s="51"/>
      <c r="P1429" s="51"/>
      <c r="R1429" s="38" t="s">
        <v>450</v>
      </c>
      <c r="S1429" s="38" t="str" cm="1">
        <f t="array" ref="S1429">_xlfn.XLOOKUP(R1429,INDEX(Flettilisti,,1),INDEX(Flettilisti,,2),,0)</f>
        <v>Vantar flokkun</v>
      </c>
      <c r="T1429" s="38" t="str">
        <f>IF(ISBLANK(M1429),"",IF(M1429&lt;Gögn!$J$2,Gögn!$K$2,IF(M1429&gt;Gögn!$J$4,Gögn!$K$4,Gögn!$K$3)))</f>
        <v/>
      </c>
      <c r="U1429" s="49" t="str" cm="1">
        <f t="array" aca="1" ref="U1429" ca="1">IF(ISBLANK(A1429),"",IF(S1429="Styrkhæft",_xlfn.XLOOKUP(T1429,Vegalengdir[Texti],INDIRECT("Vegalengdir["&amp;'Upplýsingar um umsækjanda'!$B$10&amp;"]"),0%,0)))</f>
        <v/>
      </c>
      <c r="V1429" s="72" t="str">
        <f t="shared" si="22"/>
        <v/>
      </c>
    </row>
    <row r="1430" spans="1:22" x14ac:dyDescent="0.25">
      <c r="A1430" s="47"/>
      <c r="B1430" s="47"/>
      <c r="C1430" s="47"/>
      <c r="D1430" s="117"/>
      <c r="E1430" s="47"/>
      <c r="F1430" s="37"/>
      <c r="G1430" s="47"/>
      <c r="H1430" s="37"/>
      <c r="I1430" s="37"/>
      <c r="J1430" s="51"/>
      <c r="K1430" s="51"/>
      <c r="L1430" s="51"/>
      <c r="M1430" s="51"/>
      <c r="N1430" s="51"/>
      <c r="O1430" s="51"/>
      <c r="P1430" s="51"/>
      <c r="R1430" s="38" t="s">
        <v>450</v>
      </c>
      <c r="S1430" s="38" t="str" cm="1">
        <f t="array" ref="S1430">_xlfn.XLOOKUP(R1430,INDEX(Flettilisti,,1),INDEX(Flettilisti,,2),,0)</f>
        <v>Vantar flokkun</v>
      </c>
      <c r="T1430" s="38" t="str">
        <f>IF(ISBLANK(M1430),"",IF(M1430&lt;Gögn!$J$2,Gögn!$K$2,IF(M1430&gt;Gögn!$J$4,Gögn!$K$4,Gögn!$K$3)))</f>
        <v/>
      </c>
      <c r="U1430" s="49" t="str" cm="1">
        <f t="array" aca="1" ref="U1430" ca="1">IF(ISBLANK(A1430),"",IF(S1430="Styrkhæft",_xlfn.XLOOKUP(T1430,Vegalengdir[Texti],INDIRECT("Vegalengdir["&amp;'Upplýsingar um umsækjanda'!$B$10&amp;"]"),0%,0)))</f>
        <v/>
      </c>
      <c r="V1430" s="72" t="str">
        <f t="shared" si="22"/>
        <v/>
      </c>
    </row>
    <row r="1431" spans="1:22" x14ac:dyDescent="0.25">
      <c r="A1431" s="47"/>
      <c r="B1431" s="47"/>
      <c r="C1431" s="47"/>
      <c r="D1431" s="117"/>
      <c r="E1431" s="47"/>
      <c r="F1431" s="37"/>
      <c r="G1431" s="47"/>
      <c r="H1431" s="37"/>
      <c r="I1431" s="37"/>
      <c r="J1431" s="51"/>
      <c r="K1431" s="51"/>
      <c r="L1431" s="51"/>
      <c r="M1431" s="51"/>
      <c r="N1431" s="51"/>
      <c r="O1431" s="51"/>
      <c r="P1431" s="51"/>
      <c r="R1431" s="38" t="s">
        <v>450</v>
      </c>
      <c r="S1431" s="38" t="str" cm="1">
        <f t="array" ref="S1431">_xlfn.XLOOKUP(R1431,INDEX(Flettilisti,,1),INDEX(Flettilisti,,2),,0)</f>
        <v>Vantar flokkun</v>
      </c>
      <c r="T1431" s="38" t="str">
        <f>IF(ISBLANK(M1431),"",IF(M1431&lt;Gögn!$J$2,Gögn!$K$2,IF(M1431&gt;Gögn!$J$4,Gögn!$K$4,Gögn!$K$3)))</f>
        <v/>
      </c>
      <c r="U1431" s="49" t="str" cm="1">
        <f t="array" aca="1" ref="U1431" ca="1">IF(ISBLANK(A1431),"",IF(S1431="Styrkhæft",_xlfn.XLOOKUP(T1431,Vegalengdir[Texti],INDIRECT("Vegalengdir["&amp;'Upplýsingar um umsækjanda'!$B$10&amp;"]"),0%,0)))</f>
        <v/>
      </c>
      <c r="V1431" s="72" t="str">
        <f t="shared" si="22"/>
        <v/>
      </c>
    </row>
    <row r="1432" spans="1:22" x14ac:dyDescent="0.25">
      <c r="A1432" s="47"/>
      <c r="B1432" s="47"/>
      <c r="C1432" s="47"/>
      <c r="D1432" s="117"/>
      <c r="E1432" s="47"/>
      <c r="F1432" s="37"/>
      <c r="G1432" s="47"/>
      <c r="H1432" s="37"/>
      <c r="I1432" s="37"/>
      <c r="J1432" s="51"/>
      <c r="K1432" s="51"/>
      <c r="L1432" s="51"/>
      <c r="M1432" s="51"/>
      <c r="N1432" s="51"/>
      <c r="O1432" s="51"/>
      <c r="P1432" s="51"/>
      <c r="R1432" s="38" t="s">
        <v>450</v>
      </c>
      <c r="S1432" s="38" t="str" cm="1">
        <f t="array" ref="S1432">_xlfn.XLOOKUP(R1432,INDEX(Flettilisti,,1),INDEX(Flettilisti,,2),,0)</f>
        <v>Vantar flokkun</v>
      </c>
      <c r="T1432" s="38" t="str">
        <f>IF(ISBLANK(M1432),"",IF(M1432&lt;Gögn!$J$2,Gögn!$K$2,IF(M1432&gt;Gögn!$J$4,Gögn!$K$4,Gögn!$K$3)))</f>
        <v/>
      </c>
      <c r="U1432" s="49" t="str" cm="1">
        <f t="array" aca="1" ref="U1432" ca="1">IF(ISBLANK(A1432),"",IF(S1432="Styrkhæft",_xlfn.XLOOKUP(T1432,Vegalengdir[Texti],INDIRECT("Vegalengdir["&amp;'Upplýsingar um umsækjanda'!$B$10&amp;"]"),0%,0)))</f>
        <v/>
      </c>
      <c r="V1432" s="72" t="str">
        <f t="shared" si="22"/>
        <v/>
      </c>
    </row>
    <row r="1433" spans="1:22" x14ac:dyDescent="0.25">
      <c r="A1433" s="47"/>
      <c r="B1433" s="47"/>
      <c r="C1433" s="47"/>
      <c r="D1433" s="117"/>
      <c r="E1433" s="47"/>
      <c r="F1433" s="37"/>
      <c r="G1433" s="47"/>
      <c r="H1433" s="37"/>
      <c r="I1433" s="37"/>
      <c r="J1433" s="51"/>
      <c r="K1433" s="51"/>
      <c r="L1433" s="51"/>
      <c r="M1433" s="51"/>
      <c r="N1433" s="51"/>
      <c r="O1433" s="51"/>
      <c r="P1433" s="51"/>
      <c r="R1433" s="38" t="s">
        <v>450</v>
      </c>
      <c r="S1433" s="38" t="str" cm="1">
        <f t="array" ref="S1433">_xlfn.XLOOKUP(R1433,INDEX(Flettilisti,,1),INDEX(Flettilisti,,2),,0)</f>
        <v>Vantar flokkun</v>
      </c>
      <c r="T1433" s="38" t="str">
        <f>IF(ISBLANK(M1433),"",IF(M1433&lt;Gögn!$J$2,Gögn!$K$2,IF(M1433&gt;Gögn!$J$4,Gögn!$K$4,Gögn!$K$3)))</f>
        <v/>
      </c>
      <c r="U1433" s="49" t="str" cm="1">
        <f t="array" aca="1" ref="U1433" ca="1">IF(ISBLANK(A1433),"",IF(S1433="Styrkhæft",_xlfn.XLOOKUP(T1433,Vegalengdir[Texti],INDIRECT("Vegalengdir["&amp;'Upplýsingar um umsækjanda'!$B$10&amp;"]"),0%,0)))</f>
        <v/>
      </c>
      <c r="V1433" s="72" t="str">
        <f t="shared" si="22"/>
        <v/>
      </c>
    </row>
    <row r="1434" spans="1:22" x14ac:dyDescent="0.25">
      <c r="A1434" s="47"/>
      <c r="B1434" s="47"/>
      <c r="C1434" s="47"/>
      <c r="D1434" s="117"/>
      <c r="E1434" s="47"/>
      <c r="F1434" s="37"/>
      <c r="G1434" s="47"/>
      <c r="H1434" s="37"/>
      <c r="I1434" s="37"/>
      <c r="J1434" s="51"/>
      <c r="K1434" s="51"/>
      <c r="L1434" s="51"/>
      <c r="M1434" s="51"/>
      <c r="N1434" s="51"/>
      <c r="O1434" s="51"/>
      <c r="P1434" s="51"/>
      <c r="R1434" s="38" t="s">
        <v>450</v>
      </c>
      <c r="S1434" s="38" t="str" cm="1">
        <f t="array" ref="S1434">_xlfn.XLOOKUP(R1434,INDEX(Flettilisti,,1),INDEX(Flettilisti,,2),,0)</f>
        <v>Vantar flokkun</v>
      </c>
      <c r="T1434" s="38" t="str">
        <f>IF(ISBLANK(M1434),"",IF(M1434&lt;Gögn!$J$2,Gögn!$K$2,IF(M1434&gt;Gögn!$J$4,Gögn!$K$4,Gögn!$K$3)))</f>
        <v/>
      </c>
      <c r="U1434" s="49" t="str" cm="1">
        <f t="array" aca="1" ref="U1434" ca="1">IF(ISBLANK(A1434),"",IF(S1434="Styrkhæft",_xlfn.XLOOKUP(T1434,Vegalengdir[Texti],INDIRECT("Vegalengdir["&amp;'Upplýsingar um umsækjanda'!$B$10&amp;"]"),0%,0)))</f>
        <v/>
      </c>
      <c r="V1434" s="72" t="str">
        <f t="shared" si="22"/>
        <v/>
      </c>
    </row>
    <row r="1435" spans="1:22" x14ac:dyDescent="0.25">
      <c r="A1435" s="47"/>
      <c r="B1435" s="47"/>
      <c r="C1435" s="47"/>
      <c r="D1435" s="117"/>
      <c r="E1435" s="47"/>
      <c r="F1435" s="37"/>
      <c r="G1435" s="47"/>
      <c r="H1435" s="37"/>
      <c r="I1435" s="37"/>
      <c r="J1435" s="51"/>
      <c r="K1435" s="51"/>
      <c r="L1435" s="51"/>
      <c r="M1435" s="51"/>
      <c r="N1435" s="51"/>
      <c r="O1435" s="51"/>
      <c r="P1435" s="51"/>
      <c r="R1435" s="38" t="s">
        <v>450</v>
      </c>
      <c r="S1435" s="38" t="str" cm="1">
        <f t="array" ref="S1435">_xlfn.XLOOKUP(R1435,INDEX(Flettilisti,,1),INDEX(Flettilisti,,2),,0)</f>
        <v>Vantar flokkun</v>
      </c>
      <c r="T1435" s="38" t="str">
        <f>IF(ISBLANK(M1435),"",IF(M1435&lt;Gögn!$J$2,Gögn!$K$2,IF(M1435&gt;Gögn!$J$4,Gögn!$K$4,Gögn!$K$3)))</f>
        <v/>
      </c>
      <c r="U1435" s="49" t="str" cm="1">
        <f t="array" aca="1" ref="U1435" ca="1">IF(ISBLANK(A1435),"",IF(S1435="Styrkhæft",_xlfn.XLOOKUP(T1435,Vegalengdir[Texti],INDIRECT("Vegalengdir["&amp;'Upplýsingar um umsækjanda'!$B$10&amp;"]"),0%,0)))</f>
        <v/>
      </c>
      <c r="V1435" s="72" t="str">
        <f t="shared" si="22"/>
        <v/>
      </c>
    </row>
    <row r="1436" spans="1:22" x14ac:dyDescent="0.25">
      <c r="A1436" s="47"/>
      <c r="B1436" s="47"/>
      <c r="C1436" s="47"/>
      <c r="D1436" s="117"/>
      <c r="E1436" s="47"/>
      <c r="F1436" s="37"/>
      <c r="G1436" s="47"/>
      <c r="H1436" s="37"/>
      <c r="I1436" s="37"/>
      <c r="J1436" s="51"/>
      <c r="K1436" s="51"/>
      <c r="L1436" s="51"/>
      <c r="M1436" s="51"/>
      <c r="N1436" s="51"/>
      <c r="O1436" s="51"/>
      <c r="P1436" s="51"/>
      <c r="R1436" s="38" t="s">
        <v>450</v>
      </c>
      <c r="S1436" s="38" t="str" cm="1">
        <f t="array" ref="S1436">_xlfn.XLOOKUP(R1436,INDEX(Flettilisti,,1),INDEX(Flettilisti,,2),,0)</f>
        <v>Vantar flokkun</v>
      </c>
      <c r="T1436" s="38" t="str">
        <f>IF(ISBLANK(M1436),"",IF(M1436&lt;Gögn!$J$2,Gögn!$K$2,IF(M1436&gt;Gögn!$J$4,Gögn!$K$4,Gögn!$K$3)))</f>
        <v/>
      </c>
      <c r="U1436" s="49" t="str" cm="1">
        <f t="array" aca="1" ref="U1436" ca="1">IF(ISBLANK(A1436),"",IF(S1436="Styrkhæft",_xlfn.XLOOKUP(T1436,Vegalengdir[Texti],INDIRECT("Vegalengdir["&amp;'Upplýsingar um umsækjanda'!$B$10&amp;"]"),0%,0)))</f>
        <v/>
      </c>
      <c r="V1436" s="72" t="str">
        <f t="shared" si="22"/>
        <v/>
      </c>
    </row>
    <row r="1437" spans="1:22" x14ac:dyDescent="0.25">
      <c r="A1437" s="47"/>
      <c r="B1437" s="47"/>
      <c r="C1437" s="47"/>
      <c r="D1437" s="117"/>
      <c r="E1437" s="47"/>
      <c r="F1437" s="37"/>
      <c r="G1437" s="47"/>
      <c r="H1437" s="37"/>
      <c r="I1437" s="37"/>
      <c r="J1437" s="51"/>
      <c r="K1437" s="51"/>
      <c r="L1437" s="51"/>
      <c r="M1437" s="51"/>
      <c r="N1437" s="51"/>
      <c r="O1437" s="51"/>
      <c r="P1437" s="51"/>
      <c r="R1437" s="38" t="s">
        <v>450</v>
      </c>
      <c r="S1437" s="38" t="str" cm="1">
        <f t="array" ref="S1437">_xlfn.XLOOKUP(R1437,INDEX(Flettilisti,,1),INDEX(Flettilisti,,2),,0)</f>
        <v>Vantar flokkun</v>
      </c>
      <c r="T1437" s="38" t="str">
        <f>IF(ISBLANK(M1437),"",IF(M1437&lt;Gögn!$J$2,Gögn!$K$2,IF(M1437&gt;Gögn!$J$4,Gögn!$K$4,Gögn!$K$3)))</f>
        <v/>
      </c>
      <c r="U1437" s="49" t="str" cm="1">
        <f t="array" aca="1" ref="U1437" ca="1">IF(ISBLANK(A1437),"",IF(S1437="Styrkhæft",_xlfn.XLOOKUP(T1437,Vegalengdir[Texti],INDIRECT("Vegalengdir["&amp;'Upplýsingar um umsækjanda'!$B$10&amp;"]"),0%,0)))</f>
        <v/>
      </c>
      <c r="V1437" s="72" t="str">
        <f t="shared" si="22"/>
        <v/>
      </c>
    </row>
    <row r="1438" spans="1:22" x14ac:dyDescent="0.25">
      <c r="A1438" s="47"/>
      <c r="B1438" s="47"/>
      <c r="C1438" s="47"/>
      <c r="D1438" s="117"/>
      <c r="E1438" s="47"/>
      <c r="F1438" s="37"/>
      <c r="G1438" s="47"/>
      <c r="H1438" s="37"/>
      <c r="I1438" s="37"/>
      <c r="J1438" s="51"/>
      <c r="K1438" s="51"/>
      <c r="L1438" s="51"/>
      <c r="M1438" s="51"/>
      <c r="N1438" s="51"/>
      <c r="O1438" s="51"/>
      <c r="P1438" s="51"/>
      <c r="R1438" s="38" t="s">
        <v>450</v>
      </c>
      <c r="S1438" s="38" t="str" cm="1">
        <f t="array" ref="S1438">_xlfn.XLOOKUP(R1438,INDEX(Flettilisti,,1),INDEX(Flettilisti,,2),,0)</f>
        <v>Vantar flokkun</v>
      </c>
      <c r="T1438" s="38" t="str">
        <f>IF(ISBLANK(M1438),"",IF(M1438&lt;Gögn!$J$2,Gögn!$K$2,IF(M1438&gt;Gögn!$J$4,Gögn!$K$4,Gögn!$K$3)))</f>
        <v/>
      </c>
      <c r="U1438" s="49" t="str" cm="1">
        <f t="array" aca="1" ref="U1438" ca="1">IF(ISBLANK(A1438),"",IF(S1438="Styrkhæft",_xlfn.XLOOKUP(T1438,Vegalengdir[Texti],INDIRECT("Vegalengdir["&amp;'Upplýsingar um umsækjanda'!$B$10&amp;"]"),0%,0)))</f>
        <v/>
      </c>
      <c r="V1438" s="72" t="str">
        <f t="shared" si="22"/>
        <v/>
      </c>
    </row>
    <row r="1439" spans="1:22" x14ac:dyDescent="0.25">
      <c r="A1439" s="47"/>
      <c r="B1439" s="47"/>
      <c r="C1439" s="47"/>
      <c r="D1439" s="117"/>
      <c r="E1439" s="47"/>
      <c r="F1439" s="37"/>
      <c r="G1439" s="47"/>
      <c r="H1439" s="37"/>
      <c r="I1439" s="37"/>
      <c r="J1439" s="51"/>
      <c r="K1439" s="51"/>
      <c r="L1439" s="51"/>
      <c r="M1439" s="51"/>
      <c r="N1439" s="51"/>
      <c r="O1439" s="51"/>
      <c r="P1439" s="51"/>
      <c r="R1439" s="38" t="s">
        <v>450</v>
      </c>
      <c r="S1439" s="38" t="str" cm="1">
        <f t="array" ref="S1439">_xlfn.XLOOKUP(R1439,INDEX(Flettilisti,,1),INDEX(Flettilisti,,2),,0)</f>
        <v>Vantar flokkun</v>
      </c>
      <c r="T1439" s="38" t="str">
        <f>IF(ISBLANK(M1439),"",IF(M1439&lt;Gögn!$J$2,Gögn!$K$2,IF(M1439&gt;Gögn!$J$4,Gögn!$K$4,Gögn!$K$3)))</f>
        <v/>
      </c>
      <c r="U1439" s="49" t="str" cm="1">
        <f t="array" aca="1" ref="U1439" ca="1">IF(ISBLANK(A1439),"",IF(S1439="Styrkhæft",_xlfn.XLOOKUP(T1439,Vegalengdir[Texti],INDIRECT("Vegalengdir["&amp;'Upplýsingar um umsækjanda'!$B$10&amp;"]"),0%,0)))</f>
        <v/>
      </c>
      <c r="V1439" s="72" t="str">
        <f t="shared" si="22"/>
        <v/>
      </c>
    </row>
    <row r="1440" spans="1:22" x14ac:dyDescent="0.25">
      <c r="A1440" s="47"/>
      <c r="B1440" s="47"/>
      <c r="C1440" s="47"/>
      <c r="D1440" s="117"/>
      <c r="E1440" s="47"/>
      <c r="F1440" s="37"/>
      <c r="G1440" s="47"/>
      <c r="H1440" s="37"/>
      <c r="I1440" s="37"/>
      <c r="J1440" s="51"/>
      <c r="K1440" s="51"/>
      <c r="L1440" s="51"/>
      <c r="M1440" s="51"/>
      <c r="N1440" s="51"/>
      <c r="O1440" s="51"/>
      <c r="P1440" s="51"/>
      <c r="R1440" s="38" t="s">
        <v>450</v>
      </c>
      <c r="S1440" s="38" t="str" cm="1">
        <f t="array" ref="S1440">_xlfn.XLOOKUP(R1440,INDEX(Flettilisti,,1),INDEX(Flettilisti,,2),,0)</f>
        <v>Vantar flokkun</v>
      </c>
      <c r="T1440" s="38" t="str">
        <f>IF(ISBLANK(M1440),"",IF(M1440&lt;Gögn!$J$2,Gögn!$K$2,IF(M1440&gt;Gögn!$J$4,Gögn!$K$4,Gögn!$K$3)))</f>
        <v/>
      </c>
      <c r="U1440" s="49" t="str" cm="1">
        <f t="array" aca="1" ref="U1440" ca="1">IF(ISBLANK(A1440),"",IF(S1440="Styrkhæft",_xlfn.XLOOKUP(T1440,Vegalengdir[Texti],INDIRECT("Vegalengdir["&amp;'Upplýsingar um umsækjanda'!$B$10&amp;"]"),0%,0)))</f>
        <v/>
      </c>
      <c r="V1440" s="72" t="str">
        <f t="shared" si="22"/>
        <v/>
      </c>
    </row>
    <row r="1441" spans="1:22" x14ac:dyDescent="0.25">
      <c r="A1441" s="47"/>
      <c r="B1441" s="47"/>
      <c r="C1441" s="47"/>
      <c r="D1441" s="117"/>
      <c r="E1441" s="47"/>
      <c r="F1441" s="37"/>
      <c r="G1441" s="47"/>
      <c r="H1441" s="37"/>
      <c r="I1441" s="37"/>
      <c r="J1441" s="51"/>
      <c r="K1441" s="51"/>
      <c r="L1441" s="51"/>
      <c r="M1441" s="51"/>
      <c r="N1441" s="51"/>
      <c r="O1441" s="51"/>
      <c r="P1441" s="51"/>
      <c r="R1441" s="38" t="s">
        <v>450</v>
      </c>
      <c r="S1441" s="38" t="str" cm="1">
        <f t="array" ref="S1441">_xlfn.XLOOKUP(R1441,INDEX(Flettilisti,,1),INDEX(Flettilisti,,2),,0)</f>
        <v>Vantar flokkun</v>
      </c>
      <c r="T1441" s="38" t="str">
        <f>IF(ISBLANK(M1441),"",IF(M1441&lt;Gögn!$J$2,Gögn!$K$2,IF(M1441&gt;Gögn!$J$4,Gögn!$K$4,Gögn!$K$3)))</f>
        <v/>
      </c>
      <c r="U1441" s="49" t="str" cm="1">
        <f t="array" aca="1" ref="U1441" ca="1">IF(ISBLANK(A1441),"",IF(S1441="Styrkhæft",_xlfn.XLOOKUP(T1441,Vegalengdir[Texti],INDIRECT("Vegalengdir["&amp;'Upplýsingar um umsækjanda'!$B$10&amp;"]"),0%,0)))</f>
        <v/>
      </c>
      <c r="V1441" s="72" t="str">
        <f t="shared" si="22"/>
        <v/>
      </c>
    </row>
    <row r="1442" spans="1:22" x14ac:dyDescent="0.25">
      <c r="A1442" s="47"/>
      <c r="B1442" s="47"/>
      <c r="C1442" s="47"/>
      <c r="D1442" s="117"/>
      <c r="E1442" s="47"/>
      <c r="F1442" s="37"/>
      <c r="G1442" s="47"/>
      <c r="H1442" s="37"/>
      <c r="I1442" s="37"/>
      <c r="J1442" s="51"/>
      <c r="K1442" s="51"/>
      <c r="L1442" s="51"/>
      <c r="M1442" s="51"/>
      <c r="N1442" s="51"/>
      <c r="O1442" s="51"/>
      <c r="P1442" s="51"/>
      <c r="R1442" s="38" t="s">
        <v>450</v>
      </c>
      <c r="S1442" s="38" t="str" cm="1">
        <f t="array" ref="S1442">_xlfn.XLOOKUP(R1442,INDEX(Flettilisti,,1),INDEX(Flettilisti,,2),,0)</f>
        <v>Vantar flokkun</v>
      </c>
      <c r="T1442" s="38" t="str">
        <f>IF(ISBLANK(M1442),"",IF(M1442&lt;Gögn!$J$2,Gögn!$K$2,IF(M1442&gt;Gögn!$J$4,Gögn!$K$4,Gögn!$K$3)))</f>
        <v/>
      </c>
      <c r="U1442" s="49" t="str" cm="1">
        <f t="array" aca="1" ref="U1442" ca="1">IF(ISBLANK(A1442),"",IF(S1442="Styrkhæft",_xlfn.XLOOKUP(T1442,Vegalengdir[Texti],INDIRECT("Vegalengdir["&amp;'Upplýsingar um umsækjanda'!$B$10&amp;"]"),0%,0)))</f>
        <v/>
      </c>
      <c r="V1442" s="72" t="str">
        <f t="shared" si="22"/>
        <v/>
      </c>
    </row>
    <row r="1443" spans="1:22" x14ac:dyDescent="0.25">
      <c r="A1443" s="47"/>
      <c r="B1443" s="47"/>
      <c r="C1443" s="47"/>
      <c r="D1443" s="117"/>
      <c r="E1443" s="47"/>
      <c r="F1443" s="37"/>
      <c r="G1443" s="47"/>
      <c r="H1443" s="37"/>
      <c r="I1443" s="37"/>
      <c r="J1443" s="51"/>
      <c r="K1443" s="51"/>
      <c r="L1443" s="51"/>
      <c r="M1443" s="51"/>
      <c r="N1443" s="51"/>
      <c r="O1443" s="51"/>
      <c r="P1443" s="51"/>
      <c r="R1443" s="38" t="s">
        <v>450</v>
      </c>
      <c r="S1443" s="38" t="str" cm="1">
        <f t="array" ref="S1443">_xlfn.XLOOKUP(R1443,INDEX(Flettilisti,,1),INDEX(Flettilisti,,2),,0)</f>
        <v>Vantar flokkun</v>
      </c>
      <c r="T1443" s="38" t="str">
        <f>IF(ISBLANK(M1443),"",IF(M1443&lt;Gögn!$J$2,Gögn!$K$2,IF(M1443&gt;Gögn!$J$4,Gögn!$K$4,Gögn!$K$3)))</f>
        <v/>
      </c>
      <c r="U1443" s="49" t="str" cm="1">
        <f t="array" aca="1" ref="U1443" ca="1">IF(ISBLANK(A1443),"",IF(S1443="Styrkhæft",_xlfn.XLOOKUP(T1443,Vegalengdir[Texti],INDIRECT("Vegalengdir["&amp;'Upplýsingar um umsækjanda'!$B$10&amp;"]"),0%,0)))</f>
        <v/>
      </c>
      <c r="V1443" s="72" t="str">
        <f t="shared" si="22"/>
        <v/>
      </c>
    </row>
    <row r="1444" spans="1:22" x14ac:dyDescent="0.25">
      <c r="A1444" s="47"/>
      <c r="B1444" s="47"/>
      <c r="C1444" s="47"/>
      <c r="D1444" s="117"/>
      <c r="E1444" s="47"/>
      <c r="F1444" s="37"/>
      <c r="G1444" s="47"/>
      <c r="H1444" s="37"/>
      <c r="I1444" s="37"/>
      <c r="J1444" s="51"/>
      <c r="K1444" s="51"/>
      <c r="L1444" s="51"/>
      <c r="M1444" s="51"/>
      <c r="N1444" s="51"/>
      <c r="O1444" s="51"/>
      <c r="P1444" s="51"/>
      <c r="R1444" s="38" t="s">
        <v>450</v>
      </c>
      <c r="S1444" s="38" t="str" cm="1">
        <f t="array" ref="S1444">_xlfn.XLOOKUP(R1444,INDEX(Flettilisti,,1),INDEX(Flettilisti,,2),,0)</f>
        <v>Vantar flokkun</v>
      </c>
      <c r="T1444" s="38" t="str">
        <f>IF(ISBLANK(M1444),"",IF(M1444&lt;Gögn!$J$2,Gögn!$K$2,IF(M1444&gt;Gögn!$J$4,Gögn!$K$4,Gögn!$K$3)))</f>
        <v/>
      </c>
      <c r="U1444" s="49" t="str" cm="1">
        <f t="array" aca="1" ref="U1444" ca="1">IF(ISBLANK(A1444),"",IF(S1444="Styrkhæft",_xlfn.XLOOKUP(T1444,Vegalengdir[Texti],INDIRECT("Vegalengdir["&amp;'Upplýsingar um umsækjanda'!$B$10&amp;"]"),0%,0)))</f>
        <v/>
      </c>
      <c r="V1444" s="72" t="str">
        <f t="shared" si="22"/>
        <v/>
      </c>
    </row>
    <row r="1445" spans="1:22" x14ac:dyDescent="0.25">
      <c r="A1445" s="47"/>
      <c r="B1445" s="47"/>
      <c r="C1445" s="47"/>
      <c r="D1445" s="117"/>
      <c r="E1445" s="47"/>
      <c r="F1445" s="37"/>
      <c r="G1445" s="47"/>
      <c r="H1445" s="37"/>
      <c r="I1445" s="37"/>
      <c r="J1445" s="51"/>
      <c r="K1445" s="51"/>
      <c r="L1445" s="51"/>
      <c r="M1445" s="51"/>
      <c r="N1445" s="51"/>
      <c r="O1445" s="51"/>
      <c r="P1445" s="51"/>
      <c r="R1445" s="38" t="s">
        <v>450</v>
      </c>
      <c r="S1445" s="38" t="str" cm="1">
        <f t="array" ref="S1445">_xlfn.XLOOKUP(R1445,INDEX(Flettilisti,,1),INDEX(Flettilisti,,2),,0)</f>
        <v>Vantar flokkun</v>
      </c>
      <c r="T1445" s="38" t="str">
        <f>IF(ISBLANK(M1445),"",IF(M1445&lt;Gögn!$J$2,Gögn!$K$2,IF(M1445&gt;Gögn!$J$4,Gögn!$K$4,Gögn!$K$3)))</f>
        <v/>
      </c>
      <c r="U1445" s="49" t="str" cm="1">
        <f t="array" aca="1" ref="U1445" ca="1">IF(ISBLANK(A1445),"",IF(S1445="Styrkhæft",_xlfn.XLOOKUP(T1445,Vegalengdir[Texti],INDIRECT("Vegalengdir["&amp;'Upplýsingar um umsækjanda'!$B$10&amp;"]"),0%,0)))</f>
        <v/>
      </c>
      <c r="V1445" s="72" t="str">
        <f t="shared" si="22"/>
        <v/>
      </c>
    </row>
    <row r="1446" spans="1:22" x14ac:dyDescent="0.25">
      <c r="A1446" s="47"/>
      <c r="B1446" s="47"/>
      <c r="C1446" s="47"/>
      <c r="D1446" s="117"/>
      <c r="E1446" s="47"/>
      <c r="F1446" s="37"/>
      <c r="G1446" s="47"/>
      <c r="H1446" s="37"/>
      <c r="I1446" s="37"/>
      <c r="J1446" s="51"/>
      <c r="K1446" s="51"/>
      <c r="L1446" s="51"/>
      <c r="M1446" s="51"/>
      <c r="N1446" s="51"/>
      <c r="O1446" s="51"/>
      <c r="P1446" s="51"/>
      <c r="R1446" s="38" t="s">
        <v>450</v>
      </c>
      <c r="S1446" s="38" t="str" cm="1">
        <f t="array" ref="S1446">_xlfn.XLOOKUP(R1446,INDEX(Flettilisti,,1),INDEX(Flettilisti,,2),,0)</f>
        <v>Vantar flokkun</v>
      </c>
      <c r="T1446" s="38" t="str">
        <f>IF(ISBLANK(M1446),"",IF(M1446&lt;Gögn!$J$2,Gögn!$K$2,IF(M1446&gt;Gögn!$J$4,Gögn!$K$4,Gögn!$K$3)))</f>
        <v/>
      </c>
      <c r="U1446" s="49" t="str" cm="1">
        <f t="array" aca="1" ref="U1446" ca="1">IF(ISBLANK(A1446),"",IF(S1446="Styrkhæft",_xlfn.XLOOKUP(T1446,Vegalengdir[Texti],INDIRECT("Vegalengdir["&amp;'Upplýsingar um umsækjanda'!$B$10&amp;"]"),0%,0)))</f>
        <v/>
      </c>
      <c r="V1446" s="72" t="str">
        <f t="shared" si="22"/>
        <v/>
      </c>
    </row>
    <row r="1447" spans="1:22" x14ac:dyDescent="0.25">
      <c r="A1447" s="47"/>
      <c r="B1447" s="47"/>
      <c r="C1447" s="47"/>
      <c r="D1447" s="117"/>
      <c r="E1447" s="47"/>
      <c r="F1447" s="37"/>
      <c r="G1447" s="47"/>
      <c r="H1447" s="37"/>
      <c r="I1447" s="37"/>
      <c r="J1447" s="51"/>
      <c r="K1447" s="51"/>
      <c r="L1447" s="51"/>
      <c r="M1447" s="51"/>
      <c r="N1447" s="51"/>
      <c r="O1447" s="51"/>
      <c r="P1447" s="51"/>
      <c r="R1447" s="38" t="s">
        <v>450</v>
      </c>
      <c r="S1447" s="38" t="str" cm="1">
        <f t="array" ref="S1447">_xlfn.XLOOKUP(R1447,INDEX(Flettilisti,,1),INDEX(Flettilisti,,2),,0)</f>
        <v>Vantar flokkun</v>
      </c>
      <c r="T1447" s="38" t="str">
        <f>IF(ISBLANK(M1447),"",IF(M1447&lt;Gögn!$J$2,Gögn!$K$2,IF(M1447&gt;Gögn!$J$4,Gögn!$K$4,Gögn!$K$3)))</f>
        <v/>
      </c>
      <c r="U1447" s="49" t="str" cm="1">
        <f t="array" aca="1" ref="U1447" ca="1">IF(ISBLANK(A1447),"",IF(S1447="Styrkhæft",_xlfn.XLOOKUP(T1447,Vegalengdir[Texti],INDIRECT("Vegalengdir["&amp;'Upplýsingar um umsækjanda'!$B$10&amp;"]"),0%,0)))</f>
        <v/>
      </c>
      <c r="V1447" s="72" t="str">
        <f t="shared" si="22"/>
        <v/>
      </c>
    </row>
    <row r="1448" spans="1:22" x14ac:dyDescent="0.25">
      <c r="A1448" s="47"/>
      <c r="B1448" s="47"/>
      <c r="C1448" s="47"/>
      <c r="D1448" s="117"/>
      <c r="E1448" s="47"/>
      <c r="F1448" s="37"/>
      <c r="G1448" s="47"/>
      <c r="H1448" s="37"/>
      <c r="I1448" s="37"/>
      <c r="J1448" s="51"/>
      <c r="K1448" s="51"/>
      <c r="L1448" s="51"/>
      <c r="M1448" s="51"/>
      <c r="N1448" s="51"/>
      <c r="O1448" s="51"/>
      <c r="P1448" s="51"/>
      <c r="R1448" s="38" t="s">
        <v>450</v>
      </c>
      <c r="S1448" s="38" t="str" cm="1">
        <f t="array" ref="S1448">_xlfn.XLOOKUP(R1448,INDEX(Flettilisti,,1),INDEX(Flettilisti,,2),,0)</f>
        <v>Vantar flokkun</v>
      </c>
      <c r="T1448" s="38" t="str">
        <f>IF(ISBLANK(M1448),"",IF(M1448&lt;Gögn!$J$2,Gögn!$K$2,IF(M1448&gt;Gögn!$J$4,Gögn!$K$4,Gögn!$K$3)))</f>
        <v/>
      </c>
      <c r="U1448" s="49" t="str" cm="1">
        <f t="array" aca="1" ref="U1448" ca="1">IF(ISBLANK(A1448),"",IF(S1448="Styrkhæft",_xlfn.XLOOKUP(T1448,Vegalengdir[Texti],INDIRECT("Vegalengdir["&amp;'Upplýsingar um umsækjanda'!$B$10&amp;"]"),0%,0)))</f>
        <v/>
      </c>
      <c r="V1448" s="72" t="str">
        <f t="shared" si="22"/>
        <v/>
      </c>
    </row>
    <row r="1449" spans="1:22" x14ac:dyDescent="0.25">
      <c r="A1449" s="47"/>
      <c r="B1449" s="47"/>
      <c r="C1449" s="47"/>
      <c r="D1449" s="117"/>
      <c r="E1449" s="47"/>
      <c r="F1449" s="37"/>
      <c r="G1449" s="47"/>
      <c r="H1449" s="37"/>
      <c r="I1449" s="37"/>
      <c r="J1449" s="51"/>
      <c r="K1449" s="51"/>
      <c r="L1449" s="51"/>
      <c r="M1449" s="51"/>
      <c r="N1449" s="51"/>
      <c r="O1449" s="51"/>
      <c r="P1449" s="51"/>
      <c r="R1449" s="38" t="s">
        <v>450</v>
      </c>
      <c r="S1449" s="38" t="str" cm="1">
        <f t="array" ref="S1449">_xlfn.XLOOKUP(R1449,INDEX(Flettilisti,,1),INDEX(Flettilisti,,2),,0)</f>
        <v>Vantar flokkun</v>
      </c>
      <c r="T1449" s="38" t="str">
        <f>IF(ISBLANK(M1449),"",IF(M1449&lt;Gögn!$J$2,Gögn!$K$2,IF(M1449&gt;Gögn!$J$4,Gögn!$K$4,Gögn!$K$3)))</f>
        <v/>
      </c>
      <c r="U1449" s="49" t="str" cm="1">
        <f t="array" aca="1" ref="U1449" ca="1">IF(ISBLANK(A1449),"",IF(S1449="Styrkhæft",_xlfn.XLOOKUP(T1449,Vegalengdir[Texti],INDIRECT("Vegalengdir["&amp;'Upplýsingar um umsækjanda'!$B$10&amp;"]"),0%,0)))</f>
        <v/>
      </c>
      <c r="V1449" s="72" t="str">
        <f t="shared" si="22"/>
        <v/>
      </c>
    </row>
    <row r="1450" spans="1:22" x14ac:dyDescent="0.25">
      <c r="A1450" s="47"/>
      <c r="B1450" s="47"/>
      <c r="C1450" s="47"/>
      <c r="D1450" s="117"/>
      <c r="E1450" s="47"/>
      <c r="F1450" s="37"/>
      <c r="G1450" s="47"/>
      <c r="H1450" s="37"/>
      <c r="I1450" s="37"/>
      <c r="J1450" s="51"/>
      <c r="K1450" s="51"/>
      <c r="L1450" s="51"/>
      <c r="M1450" s="51"/>
      <c r="N1450" s="51"/>
      <c r="O1450" s="51"/>
      <c r="P1450" s="51"/>
      <c r="R1450" s="38" t="s">
        <v>450</v>
      </c>
      <c r="S1450" s="38" t="str" cm="1">
        <f t="array" ref="S1450">_xlfn.XLOOKUP(R1450,INDEX(Flettilisti,,1),INDEX(Flettilisti,,2),,0)</f>
        <v>Vantar flokkun</v>
      </c>
      <c r="T1450" s="38" t="str">
        <f>IF(ISBLANK(M1450),"",IF(M1450&lt;Gögn!$J$2,Gögn!$K$2,IF(M1450&gt;Gögn!$J$4,Gögn!$K$4,Gögn!$K$3)))</f>
        <v/>
      </c>
      <c r="U1450" s="49" t="str" cm="1">
        <f t="array" aca="1" ref="U1450" ca="1">IF(ISBLANK(A1450),"",IF(S1450="Styrkhæft",_xlfn.XLOOKUP(T1450,Vegalengdir[Texti],INDIRECT("Vegalengdir["&amp;'Upplýsingar um umsækjanda'!$B$10&amp;"]"),0%,0)))</f>
        <v/>
      </c>
      <c r="V1450" s="72" t="str">
        <f t="shared" si="22"/>
        <v/>
      </c>
    </row>
    <row r="1451" spans="1:22" x14ac:dyDescent="0.25">
      <c r="A1451" s="47"/>
      <c r="B1451" s="47"/>
      <c r="C1451" s="47"/>
      <c r="D1451" s="117"/>
      <c r="E1451" s="47"/>
      <c r="F1451" s="37"/>
      <c r="G1451" s="47"/>
      <c r="H1451" s="37"/>
      <c r="I1451" s="37"/>
      <c r="J1451" s="51"/>
      <c r="K1451" s="51"/>
      <c r="L1451" s="51"/>
      <c r="M1451" s="51"/>
      <c r="N1451" s="51"/>
      <c r="O1451" s="51"/>
      <c r="P1451" s="51"/>
      <c r="R1451" s="38" t="s">
        <v>450</v>
      </c>
      <c r="S1451" s="38" t="str" cm="1">
        <f t="array" ref="S1451">_xlfn.XLOOKUP(R1451,INDEX(Flettilisti,,1),INDEX(Flettilisti,,2),,0)</f>
        <v>Vantar flokkun</v>
      </c>
      <c r="T1451" s="38" t="str">
        <f>IF(ISBLANK(M1451),"",IF(M1451&lt;Gögn!$J$2,Gögn!$K$2,IF(M1451&gt;Gögn!$J$4,Gögn!$K$4,Gögn!$K$3)))</f>
        <v/>
      </c>
      <c r="U1451" s="49" t="str" cm="1">
        <f t="array" aca="1" ref="U1451" ca="1">IF(ISBLANK(A1451),"",IF(S1451="Styrkhæft",_xlfn.XLOOKUP(T1451,Vegalengdir[Texti],INDIRECT("Vegalengdir["&amp;'Upplýsingar um umsækjanda'!$B$10&amp;"]"),0%,0)))</f>
        <v/>
      </c>
      <c r="V1451" s="72" t="str">
        <f t="shared" si="22"/>
        <v/>
      </c>
    </row>
    <row r="1452" spans="1:22" x14ac:dyDescent="0.25">
      <c r="A1452" s="47"/>
      <c r="B1452" s="47"/>
      <c r="C1452" s="47"/>
      <c r="D1452" s="117"/>
      <c r="E1452" s="47"/>
      <c r="F1452" s="37"/>
      <c r="G1452" s="47"/>
      <c r="H1452" s="37"/>
      <c r="I1452" s="37"/>
      <c r="J1452" s="51"/>
      <c r="K1452" s="51"/>
      <c r="L1452" s="51"/>
      <c r="M1452" s="51"/>
      <c r="N1452" s="51"/>
      <c r="O1452" s="51"/>
      <c r="P1452" s="51"/>
      <c r="R1452" s="38" t="s">
        <v>450</v>
      </c>
      <c r="S1452" s="38" t="str" cm="1">
        <f t="array" ref="S1452">_xlfn.XLOOKUP(R1452,INDEX(Flettilisti,,1),INDEX(Flettilisti,,2),,0)</f>
        <v>Vantar flokkun</v>
      </c>
      <c r="T1452" s="38" t="str">
        <f>IF(ISBLANK(M1452),"",IF(M1452&lt;Gögn!$J$2,Gögn!$K$2,IF(M1452&gt;Gögn!$J$4,Gögn!$K$4,Gögn!$K$3)))</f>
        <v/>
      </c>
      <c r="U1452" s="49" t="str" cm="1">
        <f t="array" aca="1" ref="U1452" ca="1">IF(ISBLANK(A1452),"",IF(S1452="Styrkhæft",_xlfn.XLOOKUP(T1452,Vegalengdir[Texti],INDIRECT("Vegalengdir["&amp;'Upplýsingar um umsækjanda'!$B$10&amp;"]"),0%,0)))</f>
        <v/>
      </c>
      <c r="V1452" s="72" t="str">
        <f t="shared" si="22"/>
        <v/>
      </c>
    </row>
    <row r="1453" spans="1:22" x14ac:dyDescent="0.25">
      <c r="A1453" s="47"/>
      <c r="B1453" s="47"/>
      <c r="C1453" s="47"/>
      <c r="D1453" s="117"/>
      <c r="E1453" s="47"/>
      <c r="F1453" s="37"/>
      <c r="G1453" s="47"/>
      <c r="H1453" s="37"/>
      <c r="I1453" s="37"/>
      <c r="J1453" s="51"/>
      <c r="K1453" s="51"/>
      <c r="L1453" s="51"/>
      <c r="M1453" s="51"/>
      <c r="N1453" s="51"/>
      <c r="O1453" s="51"/>
      <c r="P1453" s="51"/>
      <c r="R1453" s="38" t="s">
        <v>450</v>
      </c>
      <c r="S1453" s="38" t="str" cm="1">
        <f t="array" ref="S1453">_xlfn.XLOOKUP(R1453,INDEX(Flettilisti,,1),INDEX(Flettilisti,,2),,0)</f>
        <v>Vantar flokkun</v>
      </c>
      <c r="T1453" s="38" t="str">
        <f>IF(ISBLANK(M1453),"",IF(M1453&lt;Gögn!$J$2,Gögn!$K$2,IF(M1453&gt;Gögn!$J$4,Gögn!$K$4,Gögn!$K$3)))</f>
        <v/>
      </c>
      <c r="U1453" s="49" t="str" cm="1">
        <f t="array" aca="1" ref="U1453" ca="1">IF(ISBLANK(A1453),"",IF(S1453="Styrkhæft",_xlfn.XLOOKUP(T1453,Vegalengdir[Texti],INDIRECT("Vegalengdir["&amp;'Upplýsingar um umsækjanda'!$B$10&amp;"]"),0%,0)))</f>
        <v/>
      </c>
      <c r="V1453" s="72" t="str">
        <f t="shared" si="22"/>
        <v/>
      </c>
    </row>
    <row r="1454" spans="1:22" x14ac:dyDescent="0.25">
      <c r="A1454" s="47"/>
      <c r="B1454" s="47"/>
      <c r="C1454" s="47"/>
      <c r="D1454" s="117"/>
      <c r="E1454" s="47"/>
      <c r="F1454" s="37"/>
      <c r="G1454" s="47"/>
      <c r="H1454" s="37"/>
      <c r="I1454" s="37"/>
      <c r="J1454" s="51"/>
      <c r="K1454" s="51"/>
      <c r="L1454" s="51"/>
      <c r="M1454" s="51"/>
      <c r="N1454" s="51"/>
      <c r="O1454" s="51"/>
      <c r="P1454" s="51"/>
      <c r="R1454" s="38" t="s">
        <v>450</v>
      </c>
      <c r="S1454" s="38" t="str" cm="1">
        <f t="array" ref="S1454">_xlfn.XLOOKUP(R1454,INDEX(Flettilisti,,1),INDEX(Flettilisti,,2),,0)</f>
        <v>Vantar flokkun</v>
      </c>
      <c r="T1454" s="38" t="str">
        <f>IF(ISBLANK(M1454),"",IF(M1454&lt;Gögn!$J$2,Gögn!$K$2,IF(M1454&gt;Gögn!$J$4,Gögn!$K$4,Gögn!$K$3)))</f>
        <v/>
      </c>
      <c r="U1454" s="49" t="str" cm="1">
        <f t="array" aca="1" ref="U1454" ca="1">IF(ISBLANK(A1454),"",IF(S1454="Styrkhæft",_xlfn.XLOOKUP(T1454,Vegalengdir[Texti],INDIRECT("Vegalengdir["&amp;'Upplýsingar um umsækjanda'!$B$10&amp;"]"),0%,0)))</f>
        <v/>
      </c>
      <c r="V1454" s="72" t="str">
        <f t="shared" si="22"/>
        <v/>
      </c>
    </row>
    <row r="1455" spans="1:22" x14ac:dyDescent="0.25">
      <c r="A1455" s="47"/>
      <c r="B1455" s="47"/>
      <c r="C1455" s="47"/>
      <c r="D1455" s="117"/>
      <c r="E1455" s="47"/>
      <c r="F1455" s="37"/>
      <c r="G1455" s="47"/>
      <c r="H1455" s="37"/>
      <c r="I1455" s="37"/>
      <c r="J1455" s="51"/>
      <c r="K1455" s="51"/>
      <c r="L1455" s="51"/>
      <c r="M1455" s="51"/>
      <c r="N1455" s="51"/>
      <c r="O1455" s="51"/>
      <c r="P1455" s="51"/>
      <c r="R1455" s="38" t="s">
        <v>450</v>
      </c>
      <c r="S1455" s="38" t="str" cm="1">
        <f t="array" ref="S1455">_xlfn.XLOOKUP(R1455,INDEX(Flettilisti,,1),INDEX(Flettilisti,,2),,0)</f>
        <v>Vantar flokkun</v>
      </c>
      <c r="T1455" s="38" t="str">
        <f>IF(ISBLANK(M1455),"",IF(M1455&lt;Gögn!$J$2,Gögn!$K$2,IF(M1455&gt;Gögn!$J$4,Gögn!$K$4,Gögn!$K$3)))</f>
        <v/>
      </c>
      <c r="U1455" s="49" t="str" cm="1">
        <f t="array" aca="1" ref="U1455" ca="1">IF(ISBLANK(A1455),"",IF(S1455="Styrkhæft",_xlfn.XLOOKUP(T1455,Vegalengdir[Texti],INDIRECT("Vegalengdir["&amp;'Upplýsingar um umsækjanda'!$B$10&amp;"]"),0%,0)))</f>
        <v/>
      </c>
      <c r="V1455" s="72" t="str">
        <f t="shared" si="22"/>
        <v/>
      </c>
    </row>
    <row r="1456" spans="1:22" x14ac:dyDescent="0.25">
      <c r="A1456" s="47"/>
      <c r="B1456" s="47"/>
      <c r="C1456" s="47"/>
      <c r="D1456" s="117"/>
      <c r="E1456" s="47"/>
      <c r="F1456" s="37"/>
      <c r="G1456" s="47"/>
      <c r="H1456" s="37"/>
      <c r="I1456" s="37"/>
      <c r="J1456" s="51"/>
      <c r="K1456" s="51"/>
      <c r="L1456" s="51"/>
      <c r="M1456" s="51"/>
      <c r="N1456" s="51"/>
      <c r="O1456" s="51"/>
      <c r="P1456" s="51"/>
      <c r="R1456" s="38" t="s">
        <v>450</v>
      </c>
      <c r="S1456" s="38" t="str" cm="1">
        <f t="array" ref="S1456">_xlfn.XLOOKUP(R1456,INDEX(Flettilisti,,1),INDEX(Flettilisti,,2),,0)</f>
        <v>Vantar flokkun</v>
      </c>
      <c r="T1456" s="38" t="str">
        <f>IF(ISBLANK(M1456),"",IF(M1456&lt;Gögn!$J$2,Gögn!$K$2,IF(M1456&gt;Gögn!$J$4,Gögn!$K$4,Gögn!$K$3)))</f>
        <v/>
      </c>
      <c r="U1456" s="49" t="str" cm="1">
        <f t="array" aca="1" ref="U1456" ca="1">IF(ISBLANK(A1456),"",IF(S1456="Styrkhæft",_xlfn.XLOOKUP(T1456,Vegalengdir[Texti],INDIRECT("Vegalengdir["&amp;'Upplýsingar um umsækjanda'!$B$10&amp;"]"),0%,0)))</f>
        <v/>
      </c>
      <c r="V1456" s="72" t="str">
        <f t="shared" si="22"/>
        <v/>
      </c>
    </row>
    <row r="1457" spans="1:22" x14ac:dyDescent="0.25">
      <c r="A1457" s="47"/>
      <c r="B1457" s="47"/>
      <c r="C1457" s="47"/>
      <c r="D1457" s="117"/>
      <c r="E1457" s="47"/>
      <c r="F1457" s="37"/>
      <c r="G1457" s="47"/>
      <c r="H1457" s="37"/>
      <c r="I1457" s="37"/>
      <c r="J1457" s="51"/>
      <c r="K1457" s="51"/>
      <c r="L1457" s="51"/>
      <c r="M1457" s="51"/>
      <c r="N1457" s="51"/>
      <c r="O1457" s="51"/>
      <c r="P1457" s="51"/>
      <c r="R1457" s="38" t="s">
        <v>450</v>
      </c>
      <c r="S1457" s="38" t="str" cm="1">
        <f t="array" ref="S1457">_xlfn.XLOOKUP(R1457,INDEX(Flettilisti,,1),INDEX(Flettilisti,,2),,0)</f>
        <v>Vantar flokkun</v>
      </c>
      <c r="T1457" s="38" t="str">
        <f>IF(ISBLANK(M1457),"",IF(M1457&lt;Gögn!$J$2,Gögn!$K$2,IF(M1457&gt;Gögn!$J$4,Gögn!$K$4,Gögn!$K$3)))</f>
        <v/>
      </c>
      <c r="U1457" s="49" t="str" cm="1">
        <f t="array" aca="1" ref="U1457" ca="1">IF(ISBLANK(A1457),"",IF(S1457="Styrkhæft",_xlfn.XLOOKUP(T1457,Vegalengdir[Texti],INDIRECT("Vegalengdir["&amp;'Upplýsingar um umsækjanda'!$B$10&amp;"]"),0%,0)))</f>
        <v/>
      </c>
      <c r="V1457" s="72" t="str">
        <f t="shared" si="22"/>
        <v/>
      </c>
    </row>
    <row r="1458" spans="1:22" x14ac:dyDescent="0.25">
      <c r="A1458" s="47"/>
      <c r="B1458" s="47"/>
      <c r="C1458" s="47"/>
      <c r="D1458" s="117"/>
      <c r="E1458" s="47"/>
      <c r="F1458" s="37"/>
      <c r="G1458" s="47"/>
      <c r="H1458" s="37"/>
      <c r="I1458" s="37"/>
      <c r="J1458" s="51"/>
      <c r="K1458" s="51"/>
      <c r="L1458" s="51"/>
      <c r="M1458" s="51"/>
      <c r="N1458" s="51"/>
      <c r="O1458" s="51"/>
      <c r="P1458" s="51"/>
      <c r="R1458" s="38" t="s">
        <v>450</v>
      </c>
      <c r="S1458" s="38" t="str" cm="1">
        <f t="array" ref="S1458">_xlfn.XLOOKUP(R1458,INDEX(Flettilisti,,1),INDEX(Flettilisti,,2),,0)</f>
        <v>Vantar flokkun</v>
      </c>
      <c r="T1458" s="38" t="str">
        <f>IF(ISBLANK(M1458),"",IF(M1458&lt;Gögn!$J$2,Gögn!$K$2,IF(M1458&gt;Gögn!$J$4,Gögn!$K$4,Gögn!$K$3)))</f>
        <v/>
      </c>
      <c r="U1458" s="49" t="str" cm="1">
        <f t="array" aca="1" ref="U1458" ca="1">IF(ISBLANK(A1458),"",IF(S1458="Styrkhæft",_xlfn.XLOOKUP(T1458,Vegalengdir[Texti],INDIRECT("Vegalengdir["&amp;'Upplýsingar um umsækjanda'!$B$10&amp;"]"),0%,0)))</f>
        <v/>
      </c>
      <c r="V1458" s="72" t="str">
        <f t="shared" si="22"/>
        <v/>
      </c>
    </row>
    <row r="1459" spans="1:22" x14ac:dyDescent="0.25">
      <c r="A1459" s="47"/>
      <c r="B1459" s="47"/>
      <c r="C1459" s="47"/>
      <c r="D1459" s="117"/>
      <c r="E1459" s="47"/>
      <c r="F1459" s="37"/>
      <c r="G1459" s="47"/>
      <c r="H1459" s="37"/>
      <c r="I1459" s="37"/>
      <c r="J1459" s="51"/>
      <c r="K1459" s="51"/>
      <c r="L1459" s="51"/>
      <c r="M1459" s="51"/>
      <c r="N1459" s="51"/>
      <c r="O1459" s="51"/>
      <c r="P1459" s="51"/>
      <c r="R1459" s="38" t="s">
        <v>450</v>
      </c>
      <c r="S1459" s="38" t="str" cm="1">
        <f t="array" ref="S1459">_xlfn.XLOOKUP(R1459,INDEX(Flettilisti,,1),INDEX(Flettilisti,,2),,0)</f>
        <v>Vantar flokkun</v>
      </c>
      <c r="T1459" s="38" t="str">
        <f>IF(ISBLANK(M1459),"",IF(M1459&lt;Gögn!$J$2,Gögn!$K$2,IF(M1459&gt;Gögn!$J$4,Gögn!$K$4,Gögn!$K$3)))</f>
        <v/>
      </c>
      <c r="U1459" s="49" t="str" cm="1">
        <f t="array" aca="1" ref="U1459" ca="1">IF(ISBLANK(A1459),"",IF(S1459="Styrkhæft",_xlfn.XLOOKUP(T1459,Vegalengdir[Texti],INDIRECT("Vegalengdir["&amp;'Upplýsingar um umsækjanda'!$B$10&amp;"]"),0%,0)))</f>
        <v/>
      </c>
      <c r="V1459" s="72" t="str">
        <f t="shared" si="22"/>
        <v/>
      </c>
    </row>
    <row r="1460" spans="1:22" x14ac:dyDescent="0.25">
      <c r="A1460" s="47"/>
      <c r="B1460" s="47"/>
      <c r="C1460" s="47"/>
      <c r="D1460" s="117"/>
      <c r="E1460" s="47"/>
      <c r="F1460" s="37"/>
      <c r="G1460" s="47"/>
      <c r="H1460" s="37"/>
      <c r="I1460" s="37"/>
      <c r="J1460" s="51"/>
      <c r="K1460" s="51"/>
      <c r="L1460" s="51"/>
      <c r="M1460" s="51"/>
      <c r="N1460" s="51"/>
      <c r="O1460" s="51"/>
      <c r="P1460" s="51"/>
      <c r="R1460" s="38" t="s">
        <v>450</v>
      </c>
      <c r="S1460" s="38" t="str" cm="1">
        <f t="array" ref="S1460">_xlfn.XLOOKUP(R1460,INDEX(Flettilisti,,1),INDEX(Flettilisti,,2),,0)</f>
        <v>Vantar flokkun</v>
      </c>
      <c r="T1460" s="38" t="str">
        <f>IF(ISBLANK(M1460),"",IF(M1460&lt;Gögn!$J$2,Gögn!$K$2,IF(M1460&gt;Gögn!$J$4,Gögn!$K$4,Gögn!$K$3)))</f>
        <v/>
      </c>
      <c r="U1460" s="49" t="str" cm="1">
        <f t="array" aca="1" ref="U1460" ca="1">IF(ISBLANK(A1460),"",IF(S1460="Styrkhæft",_xlfn.XLOOKUP(T1460,Vegalengdir[Texti],INDIRECT("Vegalengdir["&amp;'Upplýsingar um umsækjanda'!$B$10&amp;"]"),0%,0)))</f>
        <v/>
      </c>
      <c r="V1460" s="72" t="str">
        <f t="shared" si="22"/>
        <v/>
      </c>
    </row>
    <row r="1461" spans="1:22" x14ac:dyDescent="0.25">
      <c r="A1461" s="47"/>
      <c r="B1461" s="47"/>
      <c r="C1461" s="47"/>
      <c r="D1461" s="117"/>
      <c r="E1461" s="47"/>
      <c r="F1461" s="37"/>
      <c r="G1461" s="47"/>
      <c r="H1461" s="37"/>
      <c r="I1461" s="37"/>
      <c r="J1461" s="51"/>
      <c r="K1461" s="51"/>
      <c r="L1461" s="51"/>
      <c r="M1461" s="51"/>
      <c r="N1461" s="51"/>
      <c r="O1461" s="51"/>
      <c r="P1461" s="51"/>
      <c r="R1461" s="38" t="s">
        <v>450</v>
      </c>
      <c r="S1461" s="38" t="str" cm="1">
        <f t="array" ref="S1461">_xlfn.XLOOKUP(R1461,INDEX(Flettilisti,,1),INDEX(Flettilisti,,2),,0)</f>
        <v>Vantar flokkun</v>
      </c>
      <c r="T1461" s="38" t="str">
        <f>IF(ISBLANK(M1461),"",IF(M1461&lt;Gögn!$J$2,Gögn!$K$2,IF(M1461&gt;Gögn!$J$4,Gögn!$K$4,Gögn!$K$3)))</f>
        <v/>
      </c>
      <c r="U1461" s="49" t="str" cm="1">
        <f t="array" aca="1" ref="U1461" ca="1">IF(ISBLANK(A1461),"",IF(S1461="Styrkhæft",_xlfn.XLOOKUP(T1461,Vegalengdir[Texti],INDIRECT("Vegalengdir["&amp;'Upplýsingar um umsækjanda'!$B$10&amp;"]"),0%,0)))</f>
        <v/>
      </c>
      <c r="V1461" s="72" t="str">
        <f t="shared" si="22"/>
        <v/>
      </c>
    </row>
    <row r="1462" spans="1:22" x14ac:dyDescent="0.25">
      <c r="A1462" s="47"/>
      <c r="B1462" s="47"/>
      <c r="C1462" s="47"/>
      <c r="D1462" s="117"/>
      <c r="E1462" s="47"/>
      <c r="F1462" s="37"/>
      <c r="G1462" s="47"/>
      <c r="H1462" s="37"/>
      <c r="I1462" s="37"/>
      <c r="J1462" s="51"/>
      <c r="K1462" s="51"/>
      <c r="L1462" s="51"/>
      <c r="M1462" s="51"/>
      <c r="N1462" s="51"/>
      <c r="O1462" s="51"/>
      <c r="P1462" s="51"/>
      <c r="R1462" s="38" t="s">
        <v>450</v>
      </c>
      <c r="S1462" s="38" t="str" cm="1">
        <f t="array" ref="S1462">_xlfn.XLOOKUP(R1462,INDEX(Flettilisti,,1),INDEX(Flettilisti,,2),,0)</f>
        <v>Vantar flokkun</v>
      </c>
      <c r="T1462" s="38" t="str">
        <f>IF(ISBLANK(M1462),"",IF(M1462&lt;Gögn!$J$2,Gögn!$K$2,IF(M1462&gt;Gögn!$J$4,Gögn!$K$4,Gögn!$K$3)))</f>
        <v/>
      </c>
      <c r="U1462" s="49" t="str" cm="1">
        <f t="array" aca="1" ref="U1462" ca="1">IF(ISBLANK(A1462),"",IF(S1462="Styrkhæft",_xlfn.XLOOKUP(T1462,Vegalengdir[Texti],INDIRECT("Vegalengdir["&amp;'Upplýsingar um umsækjanda'!$B$10&amp;"]"),0%,0)))</f>
        <v/>
      </c>
      <c r="V1462" s="72" t="str">
        <f t="shared" si="22"/>
        <v/>
      </c>
    </row>
    <row r="1463" spans="1:22" x14ac:dyDescent="0.25">
      <c r="A1463" s="47"/>
      <c r="B1463" s="47"/>
      <c r="C1463" s="47"/>
      <c r="D1463" s="117"/>
      <c r="E1463" s="47"/>
      <c r="F1463" s="37"/>
      <c r="G1463" s="47"/>
      <c r="H1463" s="37"/>
      <c r="I1463" s="37"/>
      <c r="J1463" s="51"/>
      <c r="K1463" s="51"/>
      <c r="L1463" s="51"/>
      <c r="M1463" s="51"/>
      <c r="N1463" s="51"/>
      <c r="O1463" s="51"/>
      <c r="P1463" s="51"/>
      <c r="R1463" s="38" t="s">
        <v>450</v>
      </c>
      <c r="S1463" s="38" t="str" cm="1">
        <f t="array" ref="S1463">_xlfn.XLOOKUP(R1463,INDEX(Flettilisti,,1),INDEX(Flettilisti,,2),,0)</f>
        <v>Vantar flokkun</v>
      </c>
      <c r="T1463" s="38" t="str">
        <f>IF(ISBLANK(M1463),"",IF(M1463&lt;Gögn!$J$2,Gögn!$K$2,IF(M1463&gt;Gögn!$J$4,Gögn!$K$4,Gögn!$K$3)))</f>
        <v/>
      </c>
      <c r="U1463" s="49" t="str" cm="1">
        <f t="array" aca="1" ref="U1463" ca="1">IF(ISBLANK(A1463),"",IF(S1463="Styrkhæft",_xlfn.XLOOKUP(T1463,Vegalengdir[Texti],INDIRECT("Vegalengdir["&amp;'Upplýsingar um umsækjanda'!$B$10&amp;"]"),0%,0)))</f>
        <v/>
      </c>
      <c r="V1463" s="72" t="str">
        <f t="shared" si="22"/>
        <v/>
      </c>
    </row>
    <row r="1464" spans="1:22" x14ac:dyDescent="0.25">
      <c r="A1464" s="47"/>
      <c r="B1464" s="47"/>
      <c r="C1464" s="47"/>
      <c r="D1464" s="117"/>
      <c r="E1464" s="47"/>
      <c r="F1464" s="37"/>
      <c r="G1464" s="47"/>
      <c r="H1464" s="37"/>
      <c r="I1464" s="37"/>
      <c r="J1464" s="51"/>
      <c r="K1464" s="51"/>
      <c r="L1464" s="51"/>
      <c r="M1464" s="51"/>
      <c r="N1464" s="51"/>
      <c r="O1464" s="51"/>
      <c r="P1464" s="51"/>
      <c r="R1464" s="38" t="s">
        <v>450</v>
      </c>
      <c r="S1464" s="38" t="str" cm="1">
        <f t="array" ref="S1464">_xlfn.XLOOKUP(R1464,INDEX(Flettilisti,,1),INDEX(Flettilisti,,2),,0)</f>
        <v>Vantar flokkun</v>
      </c>
      <c r="T1464" s="38" t="str">
        <f>IF(ISBLANK(M1464),"",IF(M1464&lt;Gögn!$J$2,Gögn!$K$2,IF(M1464&gt;Gögn!$J$4,Gögn!$K$4,Gögn!$K$3)))</f>
        <v/>
      </c>
      <c r="U1464" s="49" t="str" cm="1">
        <f t="array" aca="1" ref="U1464" ca="1">IF(ISBLANK(A1464),"",IF(S1464="Styrkhæft",_xlfn.XLOOKUP(T1464,Vegalengdir[Texti],INDIRECT("Vegalengdir["&amp;'Upplýsingar um umsækjanda'!$B$10&amp;"]"),0%,0)))</f>
        <v/>
      </c>
      <c r="V1464" s="72" t="str">
        <f t="shared" si="22"/>
        <v/>
      </c>
    </row>
    <row r="1465" spans="1:22" x14ac:dyDescent="0.25">
      <c r="A1465" s="47"/>
      <c r="B1465" s="47"/>
      <c r="C1465" s="47"/>
      <c r="D1465" s="117"/>
      <c r="E1465" s="47"/>
      <c r="F1465" s="37"/>
      <c r="G1465" s="47"/>
      <c r="H1465" s="37"/>
      <c r="I1465" s="37"/>
      <c r="J1465" s="51"/>
      <c r="K1465" s="51"/>
      <c r="L1465" s="51"/>
      <c r="M1465" s="51"/>
      <c r="N1465" s="51"/>
      <c r="O1465" s="51"/>
      <c r="P1465" s="51"/>
      <c r="R1465" s="38" t="s">
        <v>450</v>
      </c>
      <c r="S1465" s="38" t="str" cm="1">
        <f t="array" ref="S1465">_xlfn.XLOOKUP(R1465,INDEX(Flettilisti,,1),INDEX(Flettilisti,,2),,0)</f>
        <v>Vantar flokkun</v>
      </c>
      <c r="T1465" s="38" t="str">
        <f>IF(ISBLANK(M1465),"",IF(M1465&lt;Gögn!$J$2,Gögn!$K$2,IF(M1465&gt;Gögn!$J$4,Gögn!$K$4,Gögn!$K$3)))</f>
        <v/>
      </c>
      <c r="U1465" s="49" t="str" cm="1">
        <f t="array" aca="1" ref="U1465" ca="1">IF(ISBLANK(A1465),"",IF(S1465="Styrkhæft",_xlfn.XLOOKUP(T1465,Vegalengdir[Texti],INDIRECT("Vegalengdir["&amp;'Upplýsingar um umsækjanda'!$B$10&amp;"]"),0%,0)))</f>
        <v/>
      </c>
      <c r="V1465" s="72" t="str">
        <f t="shared" si="22"/>
        <v/>
      </c>
    </row>
    <row r="1466" spans="1:22" x14ac:dyDescent="0.25">
      <c r="A1466" s="47"/>
      <c r="B1466" s="47"/>
      <c r="C1466" s="47"/>
      <c r="D1466" s="117"/>
      <c r="E1466" s="47"/>
      <c r="F1466" s="37"/>
      <c r="G1466" s="47"/>
      <c r="H1466" s="37"/>
      <c r="I1466" s="37"/>
      <c r="J1466" s="51"/>
      <c r="K1466" s="51"/>
      <c r="L1466" s="51"/>
      <c r="M1466" s="51"/>
      <c r="N1466" s="51"/>
      <c r="O1466" s="51"/>
      <c r="P1466" s="51"/>
      <c r="R1466" s="38" t="s">
        <v>450</v>
      </c>
      <c r="S1466" s="38" t="str" cm="1">
        <f t="array" ref="S1466">_xlfn.XLOOKUP(R1466,INDEX(Flettilisti,,1),INDEX(Flettilisti,,2),,0)</f>
        <v>Vantar flokkun</v>
      </c>
      <c r="T1466" s="38" t="str">
        <f>IF(ISBLANK(M1466),"",IF(M1466&lt;Gögn!$J$2,Gögn!$K$2,IF(M1466&gt;Gögn!$J$4,Gögn!$K$4,Gögn!$K$3)))</f>
        <v/>
      </c>
      <c r="U1466" s="49" t="str" cm="1">
        <f t="array" aca="1" ref="U1466" ca="1">IF(ISBLANK(A1466),"",IF(S1466="Styrkhæft",_xlfn.XLOOKUP(T1466,Vegalengdir[Texti],INDIRECT("Vegalengdir["&amp;'Upplýsingar um umsækjanda'!$B$10&amp;"]"),0%,0)))</f>
        <v/>
      </c>
      <c r="V1466" s="72" t="str">
        <f t="shared" si="22"/>
        <v/>
      </c>
    </row>
    <row r="1467" spans="1:22" x14ac:dyDescent="0.25">
      <c r="A1467" s="47"/>
      <c r="B1467" s="47"/>
      <c r="C1467" s="47"/>
      <c r="D1467" s="117"/>
      <c r="E1467" s="47"/>
      <c r="F1467" s="37"/>
      <c r="G1467" s="47"/>
      <c r="H1467" s="37"/>
      <c r="I1467" s="37"/>
      <c r="J1467" s="51"/>
      <c r="K1467" s="51"/>
      <c r="L1467" s="51"/>
      <c r="M1467" s="51"/>
      <c r="N1467" s="51"/>
      <c r="O1467" s="51"/>
      <c r="P1467" s="51"/>
      <c r="R1467" s="38" t="s">
        <v>450</v>
      </c>
      <c r="S1467" s="38" t="str" cm="1">
        <f t="array" ref="S1467">_xlfn.XLOOKUP(R1467,INDEX(Flettilisti,,1),INDEX(Flettilisti,,2),,0)</f>
        <v>Vantar flokkun</v>
      </c>
      <c r="T1467" s="38" t="str">
        <f>IF(ISBLANK(M1467),"",IF(M1467&lt;Gögn!$J$2,Gögn!$K$2,IF(M1467&gt;Gögn!$J$4,Gögn!$K$4,Gögn!$K$3)))</f>
        <v/>
      </c>
      <c r="U1467" s="49" t="str" cm="1">
        <f t="array" aca="1" ref="U1467" ca="1">IF(ISBLANK(A1467),"",IF(S1467="Styrkhæft",_xlfn.XLOOKUP(T1467,Vegalengdir[Texti],INDIRECT("Vegalengdir["&amp;'Upplýsingar um umsækjanda'!$B$10&amp;"]"),0%,0)))</f>
        <v/>
      </c>
      <c r="V1467" s="72" t="str">
        <f t="shared" si="22"/>
        <v/>
      </c>
    </row>
    <row r="1468" spans="1:22" x14ac:dyDescent="0.25">
      <c r="A1468" s="47"/>
      <c r="B1468" s="47"/>
      <c r="C1468" s="47"/>
      <c r="D1468" s="117"/>
      <c r="E1468" s="47"/>
      <c r="F1468" s="37"/>
      <c r="G1468" s="47"/>
      <c r="H1468" s="37"/>
      <c r="I1468" s="37"/>
      <c r="J1468" s="51"/>
      <c r="K1468" s="51"/>
      <c r="L1468" s="51"/>
      <c r="M1468" s="51"/>
      <c r="N1468" s="51"/>
      <c r="O1468" s="51"/>
      <c r="P1468" s="51"/>
      <c r="R1468" s="38" t="s">
        <v>450</v>
      </c>
      <c r="S1468" s="38" t="str" cm="1">
        <f t="array" ref="S1468">_xlfn.XLOOKUP(R1468,INDEX(Flettilisti,,1),INDEX(Flettilisti,,2),,0)</f>
        <v>Vantar flokkun</v>
      </c>
      <c r="T1468" s="38" t="str">
        <f>IF(ISBLANK(M1468),"",IF(M1468&lt;Gögn!$J$2,Gögn!$K$2,IF(M1468&gt;Gögn!$J$4,Gögn!$K$4,Gögn!$K$3)))</f>
        <v/>
      </c>
      <c r="U1468" s="49" t="str" cm="1">
        <f t="array" aca="1" ref="U1468" ca="1">IF(ISBLANK(A1468),"",IF(S1468="Styrkhæft",_xlfn.XLOOKUP(T1468,Vegalengdir[Texti],INDIRECT("Vegalengdir["&amp;'Upplýsingar um umsækjanda'!$B$10&amp;"]"),0%,0)))</f>
        <v/>
      </c>
      <c r="V1468" s="72" t="str">
        <f t="shared" si="22"/>
        <v/>
      </c>
    </row>
    <row r="1469" spans="1:22" x14ac:dyDescent="0.25">
      <c r="A1469" s="47"/>
      <c r="B1469" s="47"/>
      <c r="C1469" s="47"/>
      <c r="D1469" s="117"/>
      <c r="E1469" s="47"/>
      <c r="F1469" s="37"/>
      <c r="G1469" s="47"/>
      <c r="H1469" s="37"/>
      <c r="I1469" s="37"/>
      <c r="J1469" s="51"/>
      <c r="K1469" s="51"/>
      <c r="L1469" s="51"/>
      <c r="M1469" s="51"/>
      <c r="N1469" s="51"/>
      <c r="O1469" s="51"/>
      <c r="P1469" s="51"/>
      <c r="R1469" s="38" t="s">
        <v>450</v>
      </c>
      <c r="S1469" s="38" t="str" cm="1">
        <f t="array" ref="S1469">_xlfn.XLOOKUP(R1469,INDEX(Flettilisti,,1),INDEX(Flettilisti,,2),,0)</f>
        <v>Vantar flokkun</v>
      </c>
      <c r="T1469" s="38" t="str">
        <f>IF(ISBLANK(M1469),"",IF(M1469&lt;Gögn!$J$2,Gögn!$K$2,IF(M1469&gt;Gögn!$J$4,Gögn!$K$4,Gögn!$K$3)))</f>
        <v/>
      </c>
      <c r="U1469" s="49" t="str" cm="1">
        <f t="array" aca="1" ref="U1469" ca="1">IF(ISBLANK(A1469),"",IF(S1469="Styrkhæft",_xlfn.XLOOKUP(T1469,Vegalengdir[Texti],INDIRECT("Vegalengdir["&amp;'Upplýsingar um umsækjanda'!$B$10&amp;"]"),0%,0)))</f>
        <v/>
      </c>
      <c r="V1469" s="72" t="str">
        <f t="shared" si="22"/>
        <v/>
      </c>
    </row>
    <row r="1470" spans="1:22" x14ac:dyDescent="0.25">
      <c r="A1470" s="47"/>
      <c r="B1470" s="47"/>
      <c r="C1470" s="47"/>
      <c r="D1470" s="117"/>
      <c r="E1470" s="47"/>
      <c r="F1470" s="37"/>
      <c r="G1470" s="47"/>
      <c r="H1470" s="37"/>
      <c r="I1470" s="37"/>
      <c r="J1470" s="51"/>
      <c r="K1470" s="51"/>
      <c r="L1470" s="51"/>
      <c r="M1470" s="51"/>
      <c r="N1470" s="51"/>
      <c r="O1470" s="51"/>
      <c r="P1470" s="51"/>
      <c r="R1470" s="38" t="s">
        <v>450</v>
      </c>
      <c r="S1470" s="38" t="str" cm="1">
        <f t="array" ref="S1470">_xlfn.XLOOKUP(R1470,INDEX(Flettilisti,,1),INDEX(Flettilisti,,2),,0)</f>
        <v>Vantar flokkun</v>
      </c>
      <c r="T1470" s="38" t="str">
        <f>IF(ISBLANK(M1470),"",IF(M1470&lt;Gögn!$J$2,Gögn!$K$2,IF(M1470&gt;Gögn!$J$4,Gögn!$K$4,Gögn!$K$3)))</f>
        <v/>
      </c>
      <c r="U1470" s="49" t="str" cm="1">
        <f t="array" aca="1" ref="U1470" ca="1">IF(ISBLANK(A1470),"",IF(S1470="Styrkhæft",_xlfn.XLOOKUP(T1470,Vegalengdir[Texti],INDIRECT("Vegalengdir["&amp;'Upplýsingar um umsækjanda'!$B$10&amp;"]"),0%,0)))</f>
        <v/>
      </c>
      <c r="V1470" s="72" t="str">
        <f t="shared" si="22"/>
        <v/>
      </c>
    </row>
    <row r="1471" spans="1:22" x14ac:dyDescent="0.25">
      <c r="A1471" s="47"/>
      <c r="B1471" s="47"/>
      <c r="C1471" s="47"/>
      <c r="D1471" s="117"/>
      <c r="E1471" s="47"/>
      <c r="F1471" s="37"/>
      <c r="G1471" s="47"/>
      <c r="H1471" s="37"/>
      <c r="I1471" s="37"/>
      <c r="J1471" s="51"/>
      <c r="K1471" s="51"/>
      <c r="L1471" s="51"/>
      <c r="M1471" s="51"/>
      <c r="N1471" s="51"/>
      <c r="O1471" s="51"/>
      <c r="P1471" s="51"/>
      <c r="R1471" s="38" t="s">
        <v>450</v>
      </c>
      <c r="S1471" s="38" t="str" cm="1">
        <f t="array" ref="S1471">_xlfn.XLOOKUP(R1471,INDEX(Flettilisti,,1),INDEX(Flettilisti,,2),,0)</f>
        <v>Vantar flokkun</v>
      </c>
      <c r="T1471" s="38" t="str">
        <f>IF(ISBLANK(M1471),"",IF(M1471&lt;Gögn!$J$2,Gögn!$K$2,IF(M1471&gt;Gögn!$J$4,Gögn!$K$4,Gögn!$K$3)))</f>
        <v/>
      </c>
      <c r="U1471" s="49" t="str" cm="1">
        <f t="array" aca="1" ref="U1471" ca="1">IF(ISBLANK(A1471),"",IF(S1471="Styrkhæft",_xlfn.XLOOKUP(T1471,Vegalengdir[Texti],INDIRECT("Vegalengdir["&amp;'Upplýsingar um umsækjanda'!$B$10&amp;"]"),0%,0)))</f>
        <v/>
      </c>
      <c r="V1471" s="72" t="str">
        <f t="shared" si="22"/>
        <v/>
      </c>
    </row>
    <row r="1472" spans="1:22" x14ac:dyDescent="0.25">
      <c r="A1472" s="47"/>
      <c r="B1472" s="47"/>
      <c r="C1472" s="47"/>
      <c r="D1472" s="117"/>
      <c r="E1472" s="47"/>
      <c r="F1472" s="37"/>
      <c r="G1472" s="47"/>
      <c r="H1472" s="37"/>
      <c r="I1472" s="37"/>
      <c r="J1472" s="51"/>
      <c r="K1472" s="51"/>
      <c r="L1472" s="51"/>
      <c r="M1472" s="51"/>
      <c r="N1472" s="51"/>
      <c r="O1472" s="51"/>
      <c r="P1472" s="51"/>
      <c r="R1472" s="38" t="s">
        <v>450</v>
      </c>
      <c r="S1472" s="38" t="str" cm="1">
        <f t="array" ref="S1472">_xlfn.XLOOKUP(R1472,INDEX(Flettilisti,,1),INDEX(Flettilisti,,2),,0)</f>
        <v>Vantar flokkun</v>
      </c>
      <c r="T1472" s="38" t="str">
        <f>IF(ISBLANK(M1472),"",IF(M1472&lt;Gögn!$J$2,Gögn!$K$2,IF(M1472&gt;Gögn!$J$4,Gögn!$K$4,Gögn!$K$3)))</f>
        <v/>
      </c>
      <c r="U1472" s="49" t="str" cm="1">
        <f t="array" aca="1" ref="U1472" ca="1">IF(ISBLANK(A1472),"",IF(S1472="Styrkhæft",_xlfn.XLOOKUP(T1472,Vegalengdir[Texti],INDIRECT("Vegalengdir["&amp;'Upplýsingar um umsækjanda'!$B$10&amp;"]"),0%,0)))</f>
        <v/>
      </c>
      <c r="V1472" s="72" t="str">
        <f t="shared" si="22"/>
        <v/>
      </c>
    </row>
    <row r="1473" spans="1:22" x14ac:dyDescent="0.25">
      <c r="A1473" s="47"/>
      <c r="B1473" s="47"/>
      <c r="C1473" s="47"/>
      <c r="D1473" s="117"/>
      <c r="E1473" s="47"/>
      <c r="F1473" s="37"/>
      <c r="G1473" s="47"/>
      <c r="H1473" s="37"/>
      <c r="I1473" s="37"/>
      <c r="J1473" s="51"/>
      <c r="K1473" s="51"/>
      <c r="L1473" s="51"/>
      <c r="M1473" s="51"/>
      <c r="N1473" s="51"/>
      <c r="O1473" s="51"/>
      <c r="P1473" s="51"/>
      <c r="R1473" s="38" t="s">
        <v>450</v>
      </c>
      <c r="S1473" s="38" t="str" cm="1">
        <f t="array" ref="S1473">_xlfn.XLOOKUP(R1473,INDEX(Flettilisti,,1),INDEX(Flettilisti,,2),,0)</f>
        <v>Vantar flokkun</v>
      </c>
      <c r="T1473" s="38" t="str">
        <f>IF(ISBLANK(M1473),"",IF(M1473&lt;Gögn!$J$2,Gögn!$K$2,IF(M1473&gt;Gögn!$J$4,Gögn!$K$4,Gögn!$K$3)))</f>
        <v/>
      </c>
      <c r="U1473" s="49" t="str" cm="1">
        <f t="array" aca="1" ref="U1473" ca="1">IF(ISBLANK(A1473),"",IF(S1473="Styrkhæft",_xlfn.XLOOKUP(T1473,Vegalengdir[Texti],INDIRECT("Vegalengdir["&amp;'Upplýsingar um umsækjanda'!$B$10&amp;"]"),0%,0)))</f>
        <v/>
      </c>
      <c r="V1473" s="72" t="str">
        <f t="shared" si="22"/>
        <v/>
      </c>
    </row>
    <row r="1474" spans="1:22" x14ac:dyDescent="0.25">
      <c r="A1474" s="47"/>
      <c r="B1474" s="47"/>
      <c r="C1474" s="47"/>
      <c r="D1474" s="117"/>
      <c r="E1474" s="47"/>
      <c r="F1474" s="37"/>
      <c r="G1474" s="47"/>
      <c r="H1474" s="37"/>
      <c r="I1474" s="37"/>
      <c r="J1474" s="51"/>
      <c r="K1474" s="51"/>
      <c r="L1474" s="51"/>
      <c r="M1474" s="51"/>
      <c r="N1474" s="51"/>
      <c r="O1474" s="51"/>
      <c r="P1474" s="51"/>
      <c r="R1474" s="38" t="s">
        <v>450</v>
      </c>
      <c r="S1474" s="38" t="str" cm="1">
        <f t="array" ref="S1474">_xlfn.XLOOKUP(R1474,INDEX(Flettilisti,,1),INDEX(Flettilisti,,2),,0)</f>
        <v>Vantar flokkun</v>
      </c>
      <c r="T1474" s="38" t="str">
        <f>IF(ISBLANK(M1474),"",IF(M1474&lt;Gögn!$J$2,Gögn!$K$2,IF(M1474&gt;Gögn!$J$4,Gögn!$K$4,Gögn!$K$3)))</f>
        <v/>
      </c>
      <c r="U1474" s="49" t="str" cm="1">
        <f t="array" aca="1" ref="U1474" ca="1">IF(ISBLANK(A1474),"",IF(S1474="Styrkhæft",_xlfn.XLOOKUP(T1474,Vegalengdir[Texti],INDIRECT("Vegalengdir["&amp;'Upplýsingar um umsækjanda'!$B$10&amp;"]"),0%,0)))</f>
        <v/>
      </c>
      <c r="V1474" s="72" t="str">
        <f t="shared" si="22"/>
        <v/>
      </c>
    </row>
    <row r="1475" spans="1:22" x14ac:dyDescent="0.25">
      <c r="A1475" s="47"/>
      <c r="B1475" s="47"/>
      <c r="C1475" s="47"/>
      <c r="D1475" s="117"/>
      <c r="E1475" s="47"/>
      <c r="F1475" s="37"/>
      <c r="G1475" s="47"/>
      <c r="H1475" s="37"/>
      <c r="I1475" s="37"/>
      <c r="J1475" s="51"/>
      <c r="K1475" s="51"/>
      <c r="L1475" s="51"/>
      <c r="M1475" s="51"/>
      <c r="N1475" s="51"/>
      <c r="O1475" s="51"/>
      <c r="P1475" s="51"/>
      <c r="R1475" s="38" t="s">
        <v>450</v>
      </c>
      <c r="S1475" s="38" t="str" cm="1">
        <f t="array" ref="S1475">_xlfn.XLOOKUP(R1475,INDEX(Flettilisti,,1),INDEX(Flettilisti,,2),,0)</f>
        <v>Vantar flokkun</v>
      </c>
      <c r="T1475" s="38" t="str">
        <f>IF(ISBLANK(M1475),"",IF(M1475&lt;Gögn!$J$2,Gögn!$K$2,IF(M1475&gt;Gögn!$J$4,Gögn!$K$4,Gögn!$K$3)))</f>
        <v/>
      </c>
      <c r="U1475" s="49" t="str" cm="1">
        <f t="array" aca="1" ref="U1475" ca="1">IF(ISBLANK(A1475),"",IF(S1475="Styrkhæft",_xlfn.XLOOKUP(T1475,Vegalengdir[Texti],INDIRECT("Vegalengdir["&amp;'Upplýsingar um umsækjanda'!$B$10&amp;"]"),0%,0)))</f>
        <v/>
      </c>
      <c r="V1475" s="72" t="str">
        <f t="shared" ref="V1475:V1538" si="23">IF(ISBLANK(A1475),"",U1475*P1475)</f>
        <v/>
      </c>
    </row>
    <row r="1476" spans="1:22" x14ac:dyDescent="0.25">
      <c r="A1476" s="47"/>
      <c r="B1476" s="47"/>
      <c r="C1476" s="47"/>
      <c r="D1476" s="117"/>
      <c r="E1476" s="47"/>
      <c r="F1476" s="37"/>
      <c r="G1476" s="47"/>
      <c r="H1476" s="37"/>
      <c r="I1476" s="37"/>
      <c r="J1476" s="51"/>
      <c r="K1476" s="51"/>
      <c r="L1476" s="51"/>
      <c r="M1476" s="51"/>
      <c r="N1476" s="51"/>
      <c r="O1476" s="51"/>
      <c r="P1476" s="51"/>
      <c r="R1476" s="38" t="s">
        <v>450</v>
      </c>
      <c r="S1476" s="38" t="str" cm="1">
        <f t="array" ref="S1476">_xlfn.XLOOKUP(R1476,INDEX(Flettilisti,,1),INDEX(Flettilisti,,2),,0)</f>
        <v>Vantar flokkun</v>
      </c>
      <c r="T1476" s="38" t="str">
        <f>IF(ISBLANK(M1476),"",IF(M1476&lt;Gögn!$J$2,Gögn!$K$2,IF(M1476&gt;Gögn!$J$4,Gögn!$K$4,Gögn!$K$3)))</f>
        <v/>
      </c>
      <c r="U1476" s="49" t="str" cm="1">
        <f t="array" aca="1" ref="U1476" ca="1">IF(ISBLANK(A1476),"",IF(S1476="Styrkhæft",_xlfn.XLOOKUP(T1476,Vegalengdir[Texti],INDIRECT("Vegalengdir["&amp;'Upplýsingar um umsækjanda'!$B$10&amp;"]"),0%,0)))</f>
        <v/>
      </c>
      <c r="V1476" s="72" t="str">
        <f t="shared" si="23"/>
        <v/>
      </c>
    </row>
    <row r="1477" spans="1:22" x14ac:dyDescent="0.25">
      <c r="A1477" s="47"/>
      <c r="B1477" s="47"/>
      <c r="C1477" s="47"/>
      <c r="D1477" s="117"/>
      <c r="E1477" s="47"/>
      <c r="F1477" s="37"/>
      <c r="G1477" s="47"/>
      <c r="H1477" s="37"/>
      <c r="I1477" s="37"/>
      <c r="J1477" s="51"/>
      <c r="K1477" s="51"/>
      <c r="L1477" s="51"/>
      <c r="M1477" s="51"/>
      <c r="N1477" s="51"/>
      <c r="O1477" s="51"/>
      <c r="P1477" s="51"/>
      <c r="R1477" s="38" t="s">
        <v>450</v>
      </c>
      <c r="S1477" s="38" t="str" cm="1">
        <f t="array" ref="S1477">_xlfn.XLOOKUP(R1477,INDEX(Flettilisti,,1),INDEX(Flettilisti,,2),,0)</f>
        <v>Vantar flokkun</v>
      </c>
      <c r="T1477" s="38" t="str">
        <f>IF(ISBLANK(M1477),"",IF(M1477&lt;Gögn!$J$2,Gögn!$K$2,IF(M1477&gt;Gögn!$J$4,Gögn!$K$4,Gögn!$K$3)))</f>
        <v/>
      </c>
      <c r="U1477" s="49" t="str" cm="1">
        <f t="array" aca="1" ref="U1477" ca="1">IF(ISBLANK(A1477),"",IF(S1477="Styrkhæft",_xlfn.XLOOKUP(T1477,Vegalengdir[Texti],INDIRECT("Vegalengdir["&amp;'Upplýsingar um umsækjanda'!$B$10&amp;"]"),0%,0)))</f>
        <v/>
      </c>
      <c r="V1477" s="72" t="str">
        <f t="shared" si="23"/>
        <v/>
      </c>
    </row>
    <row r="1478" spans="1:22" x14ac:dyDescent="0.25">
      <c r="A1478" s="47"/>
      <c r="B1478" s="47"/>
      <c r="C1478" s="47"/>
      <c r="D1478" s="117"/>
      <c r="E1478" s="47"/>
      <c r="F1478" s="37"/>
      <c r="G1478" s="47"/>
      <c r="H1478" s="37"/>
      <c r="I1478" s="37"/>
      <c r="J1478" s="51"/>
      <c r="K1478" s="51"/>
      <c r="L1478" s="51"/>
      <c r="M1478" s="51"/>
      <c r="N1478" s="51"/>
      <c r="O1478" s="51"/>
      <c r="P1478" s="51"/>
      <c r="R1478" s="38" t="s">
        <v>450</v>
      </c>
      <c r="S1478" s="38" t="str" cm="1">
        <f t="array" ref="S1478">_xlfn.XLOOKUP(R1478,INDEX(Flettilisti,,1),INDEX(Flettilisti,,2),,0)</f>
        <v>Vantar flokkun</v>
      </c>
      <c r="T1478" s="38" t="str">
        <f>IF(ISBLANK(M1478),"",IF(M1478&lt;Gögn!$J$2,Gögn!$K$2,IF(M1478&gt;Gögn!$J$4,Gögn!$K$4,Gögn!$K$3)))</f>
        <v/>
      </c>
      <c r="U1478" s="49" t="str" cm="1">
        <f t="array" aca="1" ref="U1478" ca="1">IF(ISBLANK(A1478),"",IF(S1478="Styrkhæft",_xlfn.XLOOKUP(T1478,Vegalengdir[Texti],INDIRECT("Vegalengdir["&amp;'Upplýsingar um umsækjanda'!$B$10&amp;"]"),0%,0)))</f>
        <v/>
      </c>
      <c r="V1478" s="72" t="str">
        <f t="shared" si="23"/>
        <v/>
      </c>
    </row>
    <row r="1479" spans="1:22" x14ac:dyDescent="0.25">
      <c r="A1479" s="47"/>
      <c r="B1479" s="47"/>
      <c r="C1479" s="47"/>
      <c r="D1479" s="117"/>
      <c r="E1479" s="47"/>
      <c r="F1479" s="37"/>
      <c r="G1479" s="47"/>
      <c r="H1479" s="37"/>
      <c r="I1479" s="37"/>
      <c r="J1479" s="51"/>
      <c r="K1479" s="51"/>
      <c r="L1479" s="51"/>
      <c r="M1479" s="51"/>
      <c r="N1479" s="51"/>
      <c r="O1479" s="51"/>
      <c r="P1479" s="51"/>
      <c r="R1479" s="38" t="s">
        <v>450</v>
      </c>
      <c r="S1479" s="38" t="str" cm="1">
        <f t="array" ref="S1479">_xlfn.XLOOKUP(R1479,INDEX(Flettilisti,,1),INDEX(Flettilisti,,2),,0)</f>
        <v>Vantar flokkun</v>
      </c>
      <c r="T1479" s="38" t="str">
        <f>IF(ISBLANK(M1479),"",IF(M1479&lt;Gögn!$J$2,Gögn!$K$2,IF(M1479&gt;Gögn!$J$4,Gögn!$K$4,Gögn!$K$3)))</f>
        <v/>
      </c>
      <c r="U1479" s="49" t="str" cm="1">
        <f t="array" aca="1" ref="U1479" ca="1">IF(ISBLANK(A1479),"",IF(S1479="Styrkhæft",_xlfn.XLOOKUP(T1479,Vegalengdir[Texti],INDIRECT("Vegalengdir["&amp;'Upplýsingar um umsækjanda'!$B$10&amp;"]"),0%,0)))</f>
        <v/>
      </c>
      <c r="V1479" s="72" t="str">
        <f t="shared" si="23"/>
        <v/>
      </c>
    </row>
    <row r="1480" spans="1:22" x14ac:dyDescent="0.25">
      <c r="A1480" s="47"/>
      <c r="B1480" s="47"/>
      <c r="C1480" s="47"/>
      <c r="D1480" s="117"/>
      <c r="E1480" s="47"/>
      <c r="F1480" s="37"/>
      <c r="G1480" s="47"/>
      <c r="H1480" s="37"/>
      <c r="I1480" s="37"/>
      <c r="J1480" s="51"/>
      <c r="K1480" s="51"/>
      <c r="L1480" s="51"/>
      <c r="M1480" s="51"/>
      <c r="N1480" s="51"/>
      <c r="O1480" s="51"/>
      <c r="P1480" s="51"/>
      <c r="R1480" s="38" t="s">
        <v>450</v>
      </c>
      <c r="S1480" s="38" t="str" cm="1">
        <f t="array" ref="S1480">_xlfn.XLOOKUP(R1480,INDEX(Flettilisti,,1),INDEX(Flettilisti,,2),,0)</f>
        <v>Vantar flokkun</v>
      </c>
      <c r="T1480" s="38" t="str">
        <f>IF(ISBLANK(M1480),"",IF(M1480&lt;Gögn!$J$2,Gögn!$K$2,IF(M1480&gt;Gögn!$J$4,Gögn!$K$4,Gögn!$K$3)))</f>
        <v/>
      </c>
      <c r="U1480" s="49" t="str" cm="1">
        <f t="array" aca="1" ref="U1480" ca="1">IF(ISBLANK(A1480),"",IF(S1480="Styrkhæft",_xlfn.XLOOKUP(T1480,Vegalengdir[Texti],INDIRECT("Vegalengdir["&amp;'Upplýsingar um umsækjanda'!$B$10&amp;"]"),0%,0)))</f>
        <v/>
      </c>
      <c r="V1480" s="72" t="str">
        <f t="shared" si="23"/>
        <v/>
      </c>
    </row>
    <row r="1481" spans="1:22" x14ac:dyDescent="0.25">
      <c r="A1481" s="47"/>
      <c r="B1481" s="47"/>
      <c r="C1481" s="47"/>
      <c r="D1481" s="117"/>
      <c r="E1481" s="47"/>
      <c r="F1481" s="37"/>
      <c r="G1481" s="47"/>
      <c r="H1481" s="37"/>
      <c r="I1481" s="37"/>
      <c r="J1481" s="51"/>
      <c r="K1481" s="51"/>
      <c r="L1481" s="51"/>
      <c r="M1481" s="51"/>
      <c r="N1481" s="51"/>
      <c r="O1481" s="51"/>
      <c r="P1481" s="51"/>
      <c r="R1481" s="38" t="s">
        <v>450</v>
      </c>
      <c r="S1481" s="38" t="str" cm="1">
        <f t="array" ref="S1481">_xlfn.XLOOKUP(R1481,INDEX(Flettilisti,,1),INDEX(Flettilisti,,2),,0)</f>
        <v>Vantar flokkun</v>
      </c>
      <c r="T1481" s="38" t="str">
        <f>IF(ISBLANK(M1481),"",IF(M1481&lt;Gögn!$J$2,Gögn!$K$2,IF(M1481&gt;Gögn!$J$4,Gögn!$K$4,Gögn!$K$3)))</f>
        <v/>
      </c>
      <c r="U1481" s="49" t="str" cm="1">
        <f t="array" aca="1" ref="U1481" ca="1">IF(ISBLANK(A1481),"",IF(S1481="Styrkhæft",_xlfn.XLOOKUP(T1481,Vegalengdir[Texti],INDIRECT("Vegalengdir["&amp;'Upplýsingar um umsækjanda'!$B$10&amp;"]"),0%,0)))</f>
        <v/>
      </c>
      <c r="V1481" s="72" t="str">
        <f t="shared" si="23"/>
        <v/>
      </c>
    </row>
    <row r="1482" spans="1:22" x14ac:dyDescent="0.25">
      <c r="A1482" s="47"/>
      <c r="B1482" s="47"/>
      <c r="C1482" s="47"/>
      <c r="D1482" s="117"/>
      <c r="E1482" s="47"/>
      <c r="F1482" s="37"/>
      <c r="G1482" s="47"/>
      <c r="H1482" s="37"/>
      <c r="I1482" s="37"/>
      <c r="J1482" s="51"/>
      <c r="K1482" s="51"/>
      <c r="L1482" s="51"/>
      <c r="M1482" s="51"/>
      <c r="N1482" s="51"/>
      <c r="O1482" s="51"/>
      <c r="P1482" s="51"/>
      <c r="R1482" s="38" t="s">
        <v>450</v>
      </c>
      <c r="S1482" s="38" t="str" cm="1">
        <f t="array" ref="S1482">_xlfn.XLOOKUP(R1482,INDEX(Flettilisti,,1),INDEX(Flettilisti,,2),,0)</f>
        <v>Vantar flokkun</v>
      </c>
      <c r="T1482" s="38" t="str">
        <f>IF(ISBLANK(M1482),"",IF(M1482&lt;Gögn!$J$2,Gögn!$K$2,IF(M1482&gt;Gögn!$J$4,Gögn!$K$4,Gögn!$K$3)))</f>
        <v/>
      </c>
      <c r="U1482" s="49" t="str" cm="1">
        <f t="array" aca="1" ref="U1482" ca="1">IF(ISBLANK(A1482),"",IF(S1482="Styrkhæft",_xlfn.XLOOKUP(T1482,Vegalengdir[Texti],INDIRECT("Vegalengdir["&amp;'Upplýsingar um umsækjanda'!$B$10&amp;"]"),0%,0)))</f>
        <v/>
      </c>
      <c r="V1482" s="72" t="str">
        <f t="shared" si="23"/>
        <v/>
      </c>
    </row>
    <row r="1483" spans="1:22" x14ac:dyDescent="0.25">
      <c r="A1483" s="47"/>
      <c r="B1483" s="47"/>
      <c r="C1483" s="47"/>
      <c r="D1483" s="117"/>
      <c r="E1483" s="47"/>
      <c r="F1483" s="37"/>
      <c r="G1483" s="47"/>
      <c r="H1483" s="37"/>
      <c r="I1483" s="37"/>
      <c r="J1483" s="51"/>
      <c r="K1483" s="51"/>
      <c r="L1483" s="51"/>
      <c r="M1483" s="51"/>
      <c r="N1483" s="51"/>
      <c r="O1483" s="51"/>
      <c r="P1483" s="51"/>
      <c r="R1483" s="38" t="s">
        <v>450</v>
      </c>
      <c r="S1483" s="38" t="str" cm="1">
        <f t="array" ref="S1483">_xlfn.XLOOKUP(R1483,INDEX(Flettilisti,,1),INDEX(Flettilisti,,2),,0)</f>
        <v>Vantar flokkun</v>
      </c>
      <c r="T1483" s="38" t="str">
        <f>IF(ISBLANK(M1483),"",IF(M1483&lt;Gögn!$J$2,Gögn!$K$2,IF(M1483&gt;Gögn!$J$4,Gögn!$K$4,Gögn!$K$3)))</f>
        <v/>
      </c>
      <c r="U1483" s="49" t="str" cm="1">
        <f t="array" aca="1" ref="U1483" ca="1">IF(ISBLANK(A1483),"",IF(S1483="Styrkhæft",_xlfn.XLOOKUP(T1483,Vegalengdir[Texti],INDIRECT("Vegalengdir["&amp;'Upplýsingar um umsækjanda'!$B$10&amp;"]"),0%,0)))</f>
        <v/>
      </c>
      <c r="V1483" s="72" t="str">
        <f t="shared" si="23"/>
        <v/>
      </c>
    </row>
    <row r="1484" spans="1:22" x14ac:dyDescent="0.25">
      <c r="A1484" s="47"/>
      <c r="B1484" s="47"/>
      <c r="C1484" s="47"/>
      <c r="D1484" s="117"/>
      <c r="E1484" s="47"/>
      <c r="F1484" s="37"/>
      <c r="G1484" s="47"/>
      <c r="H1484" s="37"/>
      <c r="I1484" s="37"/>
      <c r="J1484" s="51"/>
      <c r="K1484" s="51"/>
      <c r="L1484" s="51"/>
      <c r="M1484" s="51"/>
      <c r="N1484" s="51"/>
      <c r="O1484" s="51"/>
      <c r="P1484" s="51"/>
      <c r="R1484" s="38" t="s">
        <v>450</v>
      </c>
      <c r="S1484" s="38" t="str" cm="1">
        <f t="array" ref="S1484">_xlfn.XLOOKUP(R1484,INDEX(Flettilisti,,1),INDEX(Flettilisti,,2),,0)</f>
        <v>Vantar flokkun</v>
      </c>
      <c r="T1484" s="38" t="str">
        <f>IF(ISBLANK(M1484),"",IF(M1484&lt;Gögn!$J$2,Gögn!$K$2,IF(M1484&gt;Gögn!$J$4,Gögn!$K$4,Gögn!$K$3)))</f>
        <v/>
      </c>
      <c r="U1484" s="49" t="str" cm="1">
        <f t="array" aca="1" ref="U1484" ca="1">IF(ISBLANK(A1484),"",IF(S1484="Styrkhæft",_xlfn.XLOOKUP(T1484,Vegalengdir[Texti],INDIRECT("Vegalengdir["&amp;'Upplýsingar um umsækjanda'!$B$10&amp;"]"),0%,0)))</f>
        <v/>
      </c>
      <c r="V1484" s="72" t="str">
        <f t="shared" si="23"/>
        <v/>
      </c>
    </row>
    <row r="1485" spans="1:22" x14ac:dyDescent="0.25">
      <c r="A1485" s="47"/>
      <c r="B1485" s="47"/>
      <c r="C1485" s="47"/>
      <c r="D1485" s="117"/>
      <c r="E1485" s="47"/>
      <c r="F1485" s="37"/>
      <c r="G1485" s="47"/>
      <c r="H1485" s="37"/>
      <c r="I1485" s="37"/>
      <c r="J1485" s="51"/>
      <c r="K1485" s="51"/>
      <c r="L1485" s="51"/>
      <c r="M1485" s="51"/>
      <c r="N1485" s="51"/>
      <c r="O1485" s="51"/>
      <c r="P1485" s="51"/>
      <c r="R1485" s="38" t="s">
        <v>450</v>
      </c>
      <c r="S1485" s="38" t="str" cm="1">
        <f t="array" ref="S1485">_xlfn.XLOOKUP(R1485,INDEX(Flettilisti,,1),INDEX(Flettilisti,,2),,0)</f>
        <v>Vantar flokkun</v>
      </c>
      <c r="T1485" s="38" t="str">
        <f>IF(ISBLANK(M1485),"",IF(M1485&lt;Gögn!$J$2,Gögn!$K$2,IF(M1485&gt;Gögn!$J$4,Gögn!$K$4,Gögn!$K$3)))</f>
        <v/>
      </c>
      <c r="U1485" s="49" t="str" cm="1">
        <f t="array" aca="1" ref="U1485" ca="1">IF(ISBLANK(A1485),"",IF(S1485="Styrkhæft",_xlfn.XLOOKUP(T1485,Vegalengdir[Texti],INDIRECT("Vegalengdir["&amp;'Upplýsingar um umsækjanda'!$B$10&amp;"]"),0%,0)))</f>
        <v/>
      </c>
      <c r="V1485" s="72" t="str">
        <f t="shared" si="23"/>
        <v/>
      </c>
    </row>
    <row r="1486" spans="1:22" x14ac:dyDescent="0.25">
      <c r="A1486" s="47"/>
      <c r="B1486" s="47"/>
      <c r="C1486" s="47"/>
      <c r="D1486" s="117"/>
      <c r="E1486" s="47"/>
      <c r="F1486" s="37"/>
      <c r="G1486" s="47"/>
      <c r="H1486" s="37"/>
      <c r="I1486" s="37"/>
      <c r="J1486" s="51"/>
      <c r="K1486" s="51"/>
      <c r="L1486" s="51"/>
      <c r="M1486" s="51"/>
      <c r="N1486" s="51"/>
      <c r="O1486" s="51"/>
      <c r="P1486" s="51"/>
      <c r="R1486" s="38" t="s">
        <v>450</v>
      </c>
      <c r="S1486" s="38" t="str" cm="1">
        <f t="array" ref="S1486">_xlfn.XLOOKUP(R1486,INDEX(Flettilisti,,1),INDEX(Flettilisti,,2),,0)</f>
        <v>Vantar flokkun</v>
      </c>
      <c r="T1486" s="38" t="str">
        <f>IF(ISBLANK(M1486),"",IF(M1486&lt;Gögn!$J$2,Gögn!$K$2,IF(M1486&gt;Gögn!$J$4,Gögn!$K$4,Gögn!$K$3)))</f>
        <v/>
      </c>
      <c r="U1486" s="49" t="str" cm="1">
        <f t="array" aca="1" ref="U1486" ca="1">IF(ISBLANK(A1486),"",IF(S1486="Styrkhæft",_xlfn.XLOOKUP(T1486,Vegalengdir[Texti],INDIRECT("Vegalengdir["&amp;'Upplýsingar um umsækjanda'!$B$10&amp;"]"),0%,0)))</f>
        <v/>
      </c>
      <c r="V1486" s="72" t="str">
        <f t="shared" si="23"/>
        <v/>
      </c>
    </row>
    <row r="1487" spans="1:22" x14ac:dyDescent="0.25">
      <c r="A1487" s="47"/>
      <c r="B1487" s="47"/>
      <c r="C1487" s="47"/>
      <c r="D1487" s="117"/>
      <c r="E1487" s="47"/>
      <c r="F1487" s="37"/>
      <c r="G1487" s="47"/>
      <c r="H1487" s="37"/>
      <c r="I1487" s="37"/>
      <c r="J1487" s="51"/>
      <c r="K1487" s="51"/>
      <c r="L1487" s="51"/>
      <c r="M1487" s="51"/>
      <c r="N1487" s="51"/>
      <c r="O1487" s="51"/>
      <c r="P1487" s="51"/>
      <c r="R1487" s="38" t="s">
        <v>450</v>
      </c>
      <c r="S1487" s="38" t="str" cm="1">
        <f t="array" ref="S1487">_xlfn.XLOOKUP(R1487,INDEX(Flettilisti,,1),INDEX(Flettilisti,,2),,0)</f>
        <v>Vantar flokkun</v>
      </c>
      <c r="T1487" s="38" t="str">
        <f>IF(ISBLANK(M1487),"",IF(M1487&lt;Gögn!$J$2,Gögn!$K$2,IF(M1487&gt;Gögn!$J$4,Gögn!$K$4,Gögn!$K$3)))</f>
        <v/>
      </c>
      <c r="U1487" s="49" t="str" cm="1">
        <f t="array" aca="1" ref="U1487" ca="1">IF(ISBLANK(A1487),"",IF(S1487="Styrkhæft",_xlfn.XLOOKUP(T1487,Vegalengdir[Texti],INDIRECT("Vegalengdir["&amp;'Upplýsingar um umsækjanda'!$B$10&amp;"]"),0%,0)))</f>
        <v/>
      </c>
      <c r="V1487" s="72" t="str">
        <f t="shared" si="23"/>
        <v/>
      </c>
    </row>
    <row r="1488" spans="1:22" x14ac:dyDescent="0.25">
      <c r="A1488" s="47"/>
      <c r="B1488" s="47"/>
      <c r="C1488" s="47"/>
      <c r="D1488" s="117"/>
      <c r="E1488" s="47"/>
      <c r="F1488" s="37"/>
      <c r="G1488" s="47"/>
      <c r="H1488" s="37"/>
      <c r="I1488" s="37"/>
      <c r="J1488" s="51"/>
      <c r="K1488" s="51"/>
      <c r="L1488" s="51"/>
      <c r="M1488" s="51"/>
      <c r="N1488" s="51"/>
      <c r="O1488" s="51"/>
      <c r="P1488" s="51"/>
      <c r="R1488" s="38" t="s">
        <v>450</v>
      </c>
      <c r="S1488" s="38" t="str" cm="1">
        <f t="array" ref="S1488">_xlfn.XLOOKUP(R1488,INDEX(Flettilisti,,1),INDEX(Flettilisti,,2),,0)</f>
        <v>Vantar flokkun</v>
      </c>
      <c r="T1488" s="38" t="str">
        <f>IF(ISBLANK(M1488),"",IF(M1488&lt;Gögn!$J$2,Gögn!$K$2,IF(M1488&gt;Gögn!$J$4,Gögn!$K$4,Gögn!$K$3)))</f>
        <v/>
      </c>
      <c r="U1488" s="49" t="str" cm="1">
        <f t="array" aca="1" ref="U1488" ca="1">IF(ISBLANK(A1488),"",IF(S1488="Styrkhæft",_xlfn.XLOOKUP(T1488,Vegalengdir[Texti],INDIRECT("Vegalengdir["&amp;'Upplýsingar um umsækjanda'!$B$10&amp;"]"),0%,0)))</f>
        <v/>
      </c>
      <c r="V1488" s="72" t="str">
        <f t="shared" si="23"/>
        <v/>
      </c>
    </row>
    <row r="1489" spans="1:22" x14ac:dyDescent="0.25">
      <c r="A1489" s="47"/>
      <c r="B1489" s="47"/>
      <c r="C1489" s="47"/>
      <c r="D1489" s="117"/>
      <c r="E1489" s="47"/>
      <c r="F1489" s="37"/>
      <c r="G1489" s="47"/>
      <c r="H1489" s="37"/>
      <c r="I1489" s="37"/>
      <c r="J1489" s="51"/>
      <c r="K1489" s="51"/>
      <c r="L1489" s="51"/>
      <c r="M1489" s="51"/>
      <c r="N1489" s="51"/>
      <c r="O1489" s="51"/>
      <c r="P1489" s="51"/>
      <c r="R1489" s="38" t="s">
        <v>450</v>
      </c>
      <c r="S1489" s="38" t="str" cm="1">
        <f t="array" ref="S1489">_xlfn.XLOOKUP(R1489,INDEX(Flettilisti,,1),INDEX(Flettilisti,,2),,0)</f>
        <v>Vantar flokkun</v>
      </c>
      <c r="T1489" s="38" t="str">
        <f>IF(ISBLANK(M1489),"",IF(M1489&lt;Gögn!$J$2,Gögn!$K$2,IF(M1489&gt;Gögn!$J$4,Gögn!$K$4,Gögn!$K$3)))</f>
        <v/>
      </c>
      <c r="U1489" s="49" t="str" cm="1">
        <f t="array" aca="1" ref="U1489" ca="1">IF(ISBLANK(A1489),"",IF(S1489="Styrkhæft",_xlfn.XLOOKUP(T1489,Vegalengdir[Texti],INDIRECT("Vegalengdir["&amp;'Upplýsingar um umsækjanda'!$B$10&amp;"]"),0%,0)))</f>
        <v/>
      </c>
      <c r="V1489" s="72" t="str">
        <f t="shared" si="23"/>
        <v/>
      </c>
    </row>
    <row r="1490" spans="1:22" x14ac:dyDescent="0.25">
      <c r="A1490" s="47"/>
      <c r="B1490" s="47"/>
      <c r="C1490" s="47"/>
      <c r="D1490" s="117"/>
      <c r="E1490" s="47"/>
      <c r="F1490" s="37"/>
      <c r="G1490" s="47"/>
      <c r="H1490" s="37"/>
      <c r="I1490" s="37"/>
      <c r="J1490" s="51"/>
      <c r="K1490" s="51"/>
      <c r="L1490" s="51"/>
      <c r="M1490" s="51"/>
      <c r="N1490" s="51"/>
      <c r="O1490" s="51"/>
      <c r="P1490" s="51"/>
      <c r="R1490" s="38" t="s">
        <v>450</v>
      </c>
      <c r="S1490" s="38" t="str" cm="1">
        <f t="array" ref="S1490">_xlfn.XLOOKUP(R1490,INDEX(Flettilisti,,1),INDEX(Flettilisti,,2),,0)</f>
        <v>Vantar flokkun</v>
      </c>
      <c r="T1490" s="38" t="str">
        <f>IF(ISBLANK(M1490),"",IF(M1490&lt;Gögn!$J$2,Gögn!$K$2,IF(M1490&gt;Gögn!$J$4,Gögn!$K$4,Gögn!$K$3)))</f>
        <v/>
      </c>
      <c r="U1490" s="49" t="str" cm="1">
        <f t="array" aca="1" ref="U1490" ca="1">IF(ISBLANK(A1490),"",IF(S1490="Styrkhæft",_xlfn.XLOOKUP(T1490,Vegalengdir[Texti],INDIRECT("Vegalengdir["&amp;'Upplýsingar um umsækjanda'!$B$10&amp;"]"),0%,0)))</f>
        <v/>
      </c>
      <c r="V1490" s="72" t="str">
        <f t="shared" si="23"/>
        <v/>
      </c>
    </row>
    <row r="1491" spans="1:22" x14ac:dyDescent="0.25">
      <c r="A1491" s="47"/>
      <c r="B1491" s="47"/>
      <c r="C1491" s="47"/>
      <c r="D1491" s="117"/>
      <c r="E1491" s="47"/>
      <c r="F1491" s="37"/>
      <c r="G1491" s="47"/>
      <c r="H1491" s="37"/>
      <c r="I1491" s="37"/>
      <c r="J1491" s="51"/>
      <c r="K1491" s="51"/>
      <c r="L1491" s="51"/>
      <c r="M1491" s="51"/>
      <c r="N1491" s="51"/>
      <c r="O1491" s="51"/>
      <c r="P1491" s="51"/>
      <c r="R1491" s="38" t="s">
        <v>450</v>
      </c>
      <c r="S1491" s="38" t="str" cm="1">
        <f t="array" ref="S1491">_xlfn.XLOOKUP(R1491,INDEX(Flettilisti,,1),INDEX(Flettilisti,,2),,0)</f>
        <v>Vantar flokkun</v>
      </c>
      <c r="T1491" s="38" t="str">
        <f>IF(ISBLANK(M1491),"",IF(M1491&lt;Gögn!$J$2,Gögn!$K$2,IF(M1491&gt;Gögn!$J$4,Gögn!$K$4,Gögn!$K$3)))</f>
        <v/>
      </c>
      <c r="U1491" s="49" t="str" cm="1">
        <f t="array" aca="1" ref="U1491" ca="1">IF(ISBLANK(A1491),"",IF(S1491="Styrkhæft",_xlfn.XLOOKUP(T1491,Vegalengdir[Texti],INDIRECT("Vegalengdir["&amp;'Upplýsingar um umsækjanda'!$B$10&amp;"]"),0%,0)))</f>
        <v/>
      </c>
      <c r="V1491" s="72" t="str">
        <f t="shared" si="23"/>
        <v/>
      </c>
    </row>
    <row r="1492" spans="1:22" x14ac:dyDescent="0.25">
      <c r="A1492" s="47"/>
      <c r="B1492" s="47"/>
      <c r="C1492" s="47"/>
      <c r="D1492" s="117"/>
      <c r="E1492" s="47"/>
      <c r="F1492" s="37"/>
      <c r="G1492" s="47"/>
      <c r="H1492" s="37"/>
      <c r="I1492" s="37"/>
      <c r="J1492" s="51"/>
      <c r="K1492" s="51"/>
      <c r="L1492" s="51"/>
      <c r="M1492" s="51"/>
      <c r="N1492" s="51"/>
      <c r="O1492" s="51"/>
      <c r="P1492" s="51"/>
      <c r="R1492" s="38" t="s">
        <v>450</v>
      </c>
      <c r="S1492" s="38" t="str" cm="1">
        <f t="array" ref="S1492">_xlfn.XLOOKUP(R1492,INDEX(Flettilisti,,1),INDEX(Flettilisti,,2),,0)</f>
        <v>Vantar flokkun</v>
      </c>
      <c r="T1492" s="38" t="str">
        <f>IF(ISBLANK(M1492),"",IF(M1492&lt;Gögn!$J$2,Gögn!$K$2,IF(M1492&gt;Gögn!$J$4,Gögn!$K$4,Gögn!$K$3)))</f>
        <v/>
      </c>
      <c r="U1492" s="49" t="str" cm="1">
        <f t="array" aca="1" ref="U1492" ca="1">IF(ISBLANK(A1492),"",IF(S1492="Styrkhæft",_xlfn.XLOOKUP(T1492,Vegalengdir[Texti],INDIRECT("Vegalengdir["&amp;'Upplýsingar um umsækjanda'!$B$10&amp;"]"),0%,0)))</f>
        <v/>
      </c>
      <c r="V1492" s="72" t="str">
        <f t="shared" si="23"/>
        <v/>
      </c>
    </row>
    <row r="1493" spans="1:22" x14ac:dyDescent="0.25">
      <c r="A1493" s="47"/>
      <c r="B1493" s="47"/>
      <c r="C1493" s="47"/>
      <c r="D1493" s="117"/>
      <c r="E1493" s="47"/>
      <c r="F1493" s="37"/>
      <c r="G1493" s="47"/>
      <c r="H1493" s="37"/>
      <c r="I1493" s="37"/>
      <c r="J1493" s="51"/>
      <c r="K1493" s="51"/>
      <c r="L1493" s="51"/>
      <c r="M1493" s="51"/>
      <c r="N1493" s="51"/>
      <c r="O1493" s="51"/>
      <c r="P1493" s="51"/>
      <c r="R1493" s="38" t="s">
        <v>450</v>
      </c>
      <c r="S1493" s="38" t="str" cm="1">
        <f t="array" ref="S1493">_xlfn.XLOOKUP(R1493,INDEX(Flettilisti,,1),INDEX(Flettilisti,,2),,0)</f>
        <v>Vantar flokkun</v>
      </c>
      <c r="T1493" s="38" t="str">
        <f>IF(ISBLANK(M1493),"",IF(M1493&lt;Gögn!$J$2,Gögn!$K$2,IF(M1493&gt;Gögn!$J$4,Gögn!$K$4,Gögn!$K$3)))</f>
        <v/>
      </c>
      <c r="U1493" s="49" t="str" cm="1">
        <f t="array" aca="1" ref="U1493" ca="1">IF(ISBLANK(A1493),"",IF(S1493="Styrkhæft",_xlfn.XLOOKUP(T1493,Vegalengdir[Texti],INDIRECT("Vegalengdir["&amp;'Upplýsingar um umsækjanda'!$B$10&amp;"]"),0%,0)))</f>
        <v/>
      </c>
      <c r="V1493" s="72" t="str">
        <f t="shared" si="23"/>
        <v/>
      </c>
    </row>
    <row r="1494" spans="1:22" x14ac:dyDescent="0.25">
      <c r="A1494" s="47"/>
      <c r="B1494" s="47"/>
      <c r="C1494" s="47"/>
      <c r="D1494" s="117"/>
      <c r="E1494" s="47"/>
      <c r="F1494" s="37"/>
      <c r="G1494" s="47"/>
      <c r="H1494" s="37"/>
      <c r="I1494" s="37"/>
      <c r="J1494" s="51"/>
      <c r="K1494" s="51"/>
      <c r="L1494" s="51"/>
      <c r="M1494" s="51"/>
      <c r="N1494" s="51"/>
      <c r="O1494" s="51"/>
      <c r="P1494" s="51"/>
      <c r="R1494" s="38" t="s">
        <v>450</v>
      </c>
      <c r="S1494" s="38" t="str" cm="1">
        <f t="array" ref="S1494">_xlfn.XLOOKUP(R1494,INDEX(Flettilisti,,1),INDEX(Flettilisti,,2),,0)</f>
        <v>Vantar flokkun</v>
      </c>
      <c r="T1494" s="38" t="str">
        <f>IF(ISBLANK(M1494),"",IF(M1494&lt;Gögn!$J$2,Gögn!$K$2,IF(M1494&gt;Gögn!$J$4,Gögn!$K$4,Gögn!$K$3)))</f>
        <v/>
      </c>
      <c r="U1494" s="49" t="str" cm="1">
        <f t="array" aca="1" ref="U1494" ca="1">IF(ISBLANK(A1494),"",IF(S1494="Styrkhæft",_xlfn.XLOOKUP(T1494,Vegalengdir[Texti],INDIRECT("Vegalengdir["&amp;'Upplýsingar um umsækjanda'!$B$10&amp;"]"),0%,0)))</f>
        <v/>
      </c>
      <c r="V1494" s="72" t="str">
        <f t="shared" si="23"/>
        <v/>
      </c>
    </row>
    <row r="1495" spans="1:22" x14ac:dyDescent="0.25">
      <c r="A1495" s="47"/>
      <c r="B1495" s="47"/>
      <c r="C1495" s="47"/>
      <c r="D1495" s="117"/>
      <c r="E1495" s="47"/>
      <c r="F1495" s="37"/>
      <c r="G1495" s="47"/>
      <c r="H1495" s="37"/>
      <c r="I1495" s="37"/>
      <c r="J1495" s="51"/>
      <c r="K1495" s="51"/>
      <c r="L1495" s="51"/>
      <c r="M1495" s="51"/>
      <c r="N1495" s="51"/>
      <c r="O1495" s="51"/>
      <c r="P1495" s="51"/>
      <c r="R1495" s="38" t="s">
        <v>450</v>
      </c>
      <c r="S1495" s="38" t="str" cm="1">
        <f t="array" ref="S1495">_xlfn.XLOOKUP(R1495,INDEX(Flettilisti,,1),INDEX(Flettilisti,,2),,0)</f>
        <v>Vantar flokkun</v>
      </c>
      <c r="T1495" s="38" t="str">
        <f>IF(ISBLANK(M1495),"",IF(M1495&lt;Gögn!$J$2,Gögn!$K$2,IF(M1495&gt;Gögn!$J$4,Gögn!$K$4,Gögn!$K$3)))</f>
        <v/>
      </c>
      <c r="U1495" s="49" t="str" cm="1">
        <f t="array" aca="1" ref="U1495" ca="1">IF(ISBLANK(A1495),"",IF(S1495="Styrkhæft",_xlfn.XLOOKUP(T1495,Vegalengdir[Texti],INDIRECT("Vegalengdir["&amp;'Upplýsingar um umsækjanda'!$B$10&amp;"]"),0%,0)))</f>
        <v/>
      </c>
      <c r="V1495" s="72" t="str">
        <f t="shared" si="23"/>
        <v/>
      </c>
    </row>
    <row r="1496" spans="1:22" x14ac:dyDescent="0.25">
      <c r="A1496" s="47"/>
      <c r="B1496" s="47"/>
      <c r="C1496" s="47"/>
      <c r="D1496" s="117"/>
      <c r="E1496" s="47"/>
      <c r="F1496" s="37"/>
      <c r="G1496" s="47"/>
      <c r="H1496" s="37"/>
      <c r="I1496" s="37"/>
      <c r="J1496" s="51"/>
      <c r="K1496" s="51"/>
      <c r="L1496" s="51"/>
      <c r="M1496" s="51"/>
      <c r="N1496" s="51"/>
      <c r="O1496" s="51"/>
      <c r="P1496" s="51"/>
      <c r="R1496" s="38" t="s">
        <v>450</v>
      </c>
      <c r="S1496" s="38" t="str" cm="1">
        <f t="array" ref="S1496">_xlfn.XLOOKUP(R1496,INDEX(Flettilisti,,1),INDEX(Flettilisti,,2),,0)</f>
        <v>Vantar flokkun</v>
      </c>
      <c r="T1496" s="38" t="str">
        <f>IF(ISBLANK(M1496),"",IF(M1496&lt;Gögn!$J$2,Gögn!$K$2,IF(M1496&gt;Gögn!$J$4,Gögn!$K$4,Gögn!$K$3)))</f>
        <v/>
      </c>
      <c r="U1496" s="49" t="str" cm="1">
        <f t="array" aca="1" ref="U1496" ca="1">IF(ISBLANK(A1496),"",IF(S1496="Styrkhæft",_xlfn.XLOOKUP(T1496,Vegalengdir[Texti],INDIRECT("Vegalengdir["&amp;'Upplýsingar um umsækjanda'!$B$10&amp;"]"),0%,0)))</f>
        <v/>
      </c>
      <c r="V1496" s="72" t="str">
        <f t="shared" si="23"/>
        <v/>
      </c>
    </row>
    <row r="1497" spans="1:22" x14ac:dyDescent="0.25">
      <c r="A1497" s="47"/>
      <c r="B1497" s="47"/>
      <c r="C1497" s="47"/>
      <c r="D1497" s="117"/>
      <c r="E1497" s="47"/>
      <c r="F1497" s="37"/>
      <c r="G1497" s="47"/>
      <c r="H1497" s="37"/>
      <c r="I1497" s="37"/>
      <c r="J1497" s="51"/>
      <c r="K1497" s="51"/>
      <c r="L1497" s="51"/>
      <c r="M1497" s="51"/>
      <c r="N1497" s="51"/>
      <c r="O1497" s="51"/>
      <c r="P1497" s="51"/>
      <c r="R1497" s="38" t="s">
        <v>450</v>
      </c>
      <c r="S1497" s="38" t="str" cm="1">
        <f t="array" ref="S1497">_xlfn.XLOOKUP(R1497,INDEX(Flettilisti,,1),INDEX(Flettilisti,,2),,0)</f>
        <v>Vantar flokkun</v>
      </c>
      <c r="T1497" s="38" t="str">
        <f>IF(ISBLANK(M1497),"",IF(M1497&lt;Gögn!$J$2,Gögn!$K$2,IF(M1497&gt;Gögn!$J$4,Gögn!$K$4,Gögn!$K$3)))</f>
        <v/>
      </c>
      <c r="U1497" s="49" t="str" cm="1">
        <f t="array" aca="1" ref="U1497" ca="1">IF(ISBLANK(A1497),"",IF(S1497="Styrkhæft",_xlfn.XLOOKUP(T1497,Vegalengdir[Texti],INDIRECT("Vegalengdir["&amp;'Upplýsingar um umsækjanda'!$B$10&amp;"]"),0%,0)))</f>
        <v/>
      </c>
      <c r="V1497" s="72" t="str">
        <f t="shared" si="23"/>
        <v/>
      </c>
    </row>
    <row r="1498" spans="1:22" x14ac:dyDescent="0.25">
      <c r="A1498" s="47"/>
      <c r="B1498" s="47"/>
      <c r="C1498" s="47"/>
      <c r="D1498" s="117"/>
      <c r="E1498" s="47"/>
      <c r="F1498" s="37"/>
      <c r="G1498" s="47"/>
      <c r="H1498" s="37"/>
      <c r="I1498" s="37"/>
      <c r="J1498" s="51"/>
      <c r="K1498" s="51"/>
      <c r="L1498" s="51"/>
      <c r="M1498" s="51"/>
      <c r="N1498" s="51"/>
      <c r="O1498" s="51"/>
      <c r="P1498" s="51"/>
      <c r="R1498" s="38" t="s">
        <v>450</v>
      </c>
      <c r="S1498" s="38" t="str" cm="1">
        <f t="array" ref="S1498">_xlfn.XLOOKUP(R1498,INDEX(Flettilisti,,1),INDEX(Flettilisti,,2),,0)</f>
        <v>Vantar flokkun</v>
      </c>
      <c r="T1498" s="38" t="str">
        <f>IF(ISBLANK(M1498),"",IF(M1498&lt;Gögn!$J$2,Gögn!$K$2,IF(M1498&gt;Gögn!$J$4,Gögn!$K$4,Gögn!$K$3)))</f>
        <v/>
      </c>
      <c r="U1498" s="49" t="str" cm="1">
        <f t="array" aca="1" ref="U1498" ca="1">IF(ISBLANK(A1498),"",IF(S1498="Styrkhæft",_xlfn.XLOOKUP(T1498,Vegalengdir[Texti],INDIRECT("Vegalengdir["&amp;'Upplýsingar um umsækjanda'!$B$10&amp;"]"),0%,0)))</f>
        <v/>
      </c>
      <c r="V1498" s="72" t="str">
        <f t="shared" si="23"/>
        <v/>
      </c>
    </row>
    <row r="1499" spans="1:22" x14ac:dyDescent="0.25">
      <c r="A1499" s="47"/>
      <c r="B1499" s="47"/>
      <c r="C1499" s="47"/>
      <c r="D1499" s="117"/>
      <c r="E1499" s="47"/>
      <c r="F1499" s="37"/>
      <c r="G1499" s="47"/>
      <c r="H1499" s="37"/>
      <c r="I1499" s="37"/>
      <c r="J1499" s="51"/>
      <c r="K1499" s="51"/>
      <c r="L1499" s="51"/>
      <c r="M1499" s="51"/>
      <c r="N1499" s="51"/>
      <c r="O1499" s="51"/>
      <c r="P1499" s="51"/>
      <c r="R1499" s="38" t="s">
        <v>450</v>
      </c>
      <c r="S1499" s="38" t="str" cm="1">
        <f t="array" ref="S1499">_xlfn.XLOOKUP(R1499,INDEX(Flettilisti,,1),INDEX(Flettilisti,,2),,0)</f>
        <v>Vantar flokkun</v>
      </c>
      <c r="T1499" s="38" t="str">
        <f>IF(ISBLANK(M1499),"",IF(M1499&lt;Gögn!$J$2,Gögn!$K$2,IF(M1499&gt;Gögn!$J$4,Gögn!$K$4,Gögn!$K$3)))</f>
        <v/>
      </c>
      <c r="U1499" s="49" t="str" cm="1">
        <f t="array" aca="1" ref="U1499" ca="1">IF(ISBLANK(A1499),"",IF(S1499="Styrkhæft",_xlfn.XLOOKUP(T1499,Vegalengdir[Texti],INDIRECT("Vegalengdir["&amp;'Upplýsingar um umsækjanda'!$B$10&amp;"]"),0%,0)))</f>
        <v/>
      </c>
      <c r="V1499" s="72" t="str">
        <f t="shared" si="23"/>
        <v/>
      </c>
    </row>
    <row r="1500" spans="1:22" x14ac:dyDescent="0.25">
      <c r="A1500" s="47"/>
      <c r="B1500" s="47"/>
      <c r="C1500" s="47"/>
      <c r="D1500" s="117"/>
      <c r="E1500" s="47"/>
      <c r="F1500" s="37"/>
      <c r="G1500" s="47"/>
      <c r="H1500" s="37"/>
      <c r="I1500" s="37"/>
      <c r="J1500" s="51"/>
      <c r="K1500" s="51"/>
      <c r="L1500" s="51"/>
      <c r="M1500" s="51"/>
      <c r="N1500" s="51"/>
      <c r="O1500" s="51"/>
      <c r="P1500" s="51"/>
      <c r="R1500" s="38" t="s">
        <v>450</v>
      </c>
      <c r="S1500" s="38" t="str" cm="1">
        <f t="array" ref="S1500">_xlfn.XLOOKUP(R1500,INDEX(Flettilisti,,1),INDEX(Flettilisti,,2),,0)</f>
        <v>Vantar flokkun</v>
      </c>
      <c r="T1500" s="38" t="str">
        <f>IF(ISBLANK(M1500),"",IF(M1500&lt;Gögn!$J$2,Gögn!$K$2,IF(M1500&gt;Gögn!$J$4,Gögn!$K$4,Gögn!$K$3)))</f>
        <v/>
      </c>
      <c r="U1500" s="49" t="str" cm="1">
        <f t="array" aca="1" ref="U1500" ca="1">IF(ISBLANK(A1500),"",IF(S1500="Styrkhæft",_xlfn.XLOOKUP(T1500,Vegalengdir[Texti],INDIRECT("Vegalengdir["&amp;'Upplýsingar um umsækjanda'!$B$10&amp;"]"),0%,0)))</f>
        <v/>
      </c>
      <c r="V1500" s="72" t="str">
        <f t="shared" si="23"/>
        <v/>
      </c>
    </row>
    <row r="1501" spans="1:22" x14ac:dyDescent="0.25">
      <c r="A1501" s="47"/>
      <c r="B1501" s="47"/>
      <c r="C1501" s="47"/>
      <c r="D1501" s="117"/>
      <c r="E1501" s="47"/>
      <c r="F1501" s="37"/>
      <c r="G1501" s="47"/>
      <c r="H1501" s="37"/>
      <c r="I1501" s="37"/>
      <c r="J1501" s="51"/>
      <c r="K1501" s="51"/>
      <c r="L1501" s="51"/>
      <c r="M1501" s="51"/>
      <c r="N1501" s="51"/>
      <c r="O1501" s="51"/>
      <c r="P1501" s="51"/>
      <c r="R1501" s="38" t="s">
        <v>450</v>
      </c>
      <c r="S1501" s="38" t="str" cm="1">
        <f t="array" ref="S1501">_xlfn.XLOOKUP(R1501,INDEX(Flettilisti,,1),INDEX(Flettilisti,,2),,0)</f>
        <v>Vantar flokkun</v>
      </c>
      <c r="T1501" s="38" t="str">
        <f>IF(ISBLANK(M1501),"",IF(M1501&lt;Gögn!$J$2,Gögn!$K$2,IF(M1501&gt;Gögn!$J$4,Gögn!$K$4,Gögn!$K$3)))</f>
        <v/>
      </c>
      <c r="U1501" s="49" t="str" cm="1">
        <f t="array" aca="1" ref="U1501" ca="1">IF(ISBLANK(A1501),"",IF(S1501="Styrkhæft",_xlfn.XLOOKUP(T1501,Vegalengdir[Texti],INDIRECT("Vegalengdir["&amp;'Upplýsingar um umsækjanda'!$B$10&amp;"]"),0%,0)))</f>
        <v/>
      </c>
      <c r="V1501" s="72" t="str">
        <f t="shared" si="23"/>
        <v/>
      </c>
    </row>
    <row r="1502" spans="1:22" x14ac:dyDescent="0.25">
      <c r="A1502" s="47"/>
      <c r="B1502" s="47"/>
      <c r="C1502" s="47"/>
      <c r="D1502" s="117"/>
      <c r="E1502" s="47"/>
      <c r="F1502" s="37"/>
      <c r="G1502" s="47"/>
      <c r="H1502" s="37"/>
      <c r="I1502" s="37"/>
      <c r="J1502" s="51"/>
      <c r="K1502" s="51"/>
      <c r="L1502" s="51"/>
      <c r="M1502" s="51"/>
      <c r="N1502" s="51"/>
      <c r="O1502" s="51"/>
      <c r="P1502" s="51"/>
      <c r="R1502" s="38" t="s">
        <v>450</v>
      </c>
      <c r="S1502" s="38" t="str" cm="1">
        <f t="array" ref="S1502">_xlfn.XLOOKUP(R1502,INDEX(Flettilisti,,1),INDEX(Flettilisti,,2),,0)</f>
        <v>Vantar flokkun</v>
      </c>
      <c r="T1502" s="38" t="str">
        <f>IF(ISBLANK(M1502),"",IF(M1502&lt;Gögn!$J$2,Gögn!$K$2,IF(M1502&gt;Gögn!$J$4,Gögn!$K$4,Gögn!$K$3)))</f>
        <v/>
      </c>
      <c r="U1502" s="49" t="str" cm="1">
        <f t="array" aca="1" ref="U1502" ca="1">IF(ISBLANK(A1502),"",IF(S1502="Styrkhæft",_xlfn.XLOOKUP(T1502,Vegalengdir[Texti],INDIRECT("Vegalengdir["&amp;'Upplýsingar um umsækjanda'!$B$10&amp;"]"),0%,0)))</f>
        <v/>
      </c>
      <c r="V1502" s="72" t="str">
        <f t="shared" si="23"/>
        <v/>
      </c>
    </row>
    <row r="1503" spans="1:22" x14ac:dyDescent="0.25">
      <c r="A1503" s="47"/>
      <c r="B1503" s="47"/>
      <c r="C1503" s="47"/>
      <c r="D1503" s="117"/>
      <c r="E1503" s="47"/>
      <c r="F1503" s="37"/>
      <c r="G1503" s="47"/>
      <c r="H1503" s="37"/>
      <c r="I1503" s="37"/>
      <c r="J1503" s="51"/>
      <c r="K1503" s="51"/>
      <c r="L1503" s="51"/>
      <c r="M1503" s="51"/>
      <c r="N1503" s="51"/>
      <c r="O1503" s="51"/>
      <c r="P1503" s="51"/>
      <c r="R1503" s="38" t="s">
        <v>450</v>
      </c>
      <c r="S1503" s="38" t="str" cm="1">
        <f t="array" ref="S1503">_xlfn.XLOOKUP(R1503,INDEX(Flettilisti,,1),INDEX(Flettilisti,,2),,0)</f>
        <v>Vantar flokkun</v>
      </c>
      <c r="T1503" s="38" t="str">
        <f>IF(ISBLANK(M1503),"",IF(M1503&lt;Gögn!$J$2,Gögn!$K$2,IF(M1503&gt;Gögn!$J$4,Gögn!$K$4,Gögn!$K$3)))</f>
        <v/>
      </c>
      <c r="U1503" s="49" t="str" cm="1">
        <f t="array" aca="1" ref="U1503" ca="1">IF(ISBLANK(A1503),"",IF(S1503="Styrkhæft",_xlfn.XLOOKUP(T1503,Vegalengdir[Texti],INDIRECT("Vegalengdir["&amp;'Upplýsingar um umsækjanda'!$B$10&amp;"]"),0%,0)))</f>
        <v/>
      </c>
      <c r="V1503" s="72" t="str">
        <f t="shared" si="23"/>
        <v/>
      </c>
    </row>
    <row r="1504" spans="1:22" x14ac:dyDescent="0.25">
      <c r="A1504" s="47"/>
      <c r="B1504" s="47"/>
      <c r="C1504" s="47"/>
      <c r="D1504" s="117"/>
      <c r="E1504" s="47"/>
      <c r="F1504" s="37"/>
      <c r="G1504" s="47"/>
      <c r="H1504" s="37"/>
      <c r="I1504" s="37"/>
      <c r="J1504" s="51"/>
      <c r="K1504" s="51"/>
      <c r="L1504" s="51"/>
      <c r="M1504" s="51"/>
      <c r="N1504" s="51"/>
      <c r="O1504" s="51"/>
      <c r="P1504" s="51"/>
      <c r="R1504" s="38" t="s">
        <v>450</v>
      </c>
      <c r="S1504" s="38" t="str" cm="1">
        <f t="array" ref="S1504">_xlfn.XLOOKUP(R1504,INDEX(Flettilisti,,1),INDEX(Flettilisti,,2),,0)</f>
        <v>Vantar flokkun</v>
      </c>
      <c r="T1504" s="38" t="str">
        <f>IF(ISBLANK(M1504),"",IF(M1504&lt;Gögn!$J$2,Gögn!$K$2,IF(M1504&gt;Gögn!$J$4,Gögn!$K$4,Gögn!$K$3)))</f>
        <v/>
      </c>
      <c r="U1504" s="49" t="str" cm="1">
        <f t="array" aca="1" ref="U1504" ca="1">IF(ISBLANK(A1504),"",IF(S1504="Styrkhæft",_xlfn.XLOOKUP(T1504,Vegalengdir[Texti],INDIRECT("Vegalengdir["&amp;'Upplýsingar um umsækjanda'!$B$10&amp;"]"),0%,0)))</f>
        <v/>
      </c>
      <c r="V1504" s="72" t="str">
        <f t="shared" si="23"/>
        <v/>
      </c>
    </row>
    <row r="1505" spans="1:22" x14ac:dyDescent="0.25">
      <c r="A1505" s="47"/>
      <c r="B1505" s="47"/>
      <c r="C1505" s="47"/>
      <c r="D1505" s="117"/>
      <c r="E1505" s="47"/>
      <c r="F1505" s="37"/>
      <c r="G1505" s="47"/>
      <c r="H1505" s="37"/>
      <c r="I1505" s="37"/>
      <c r="J1505" s="51"/>
      <c r="K1505" s="51"/>
      <c r="L1505" s="51"/>
      <c r="M1505" s="51"/>
      <c r="N1505" s="51"/>
      <c r="O1505" s="51"/>
      <c r="P1505" s="51"/>
      <c r="R1505" s="38" t="s">
        <v>450</v>
      </c>
      <c r="S1505" s="38" t="str" cm="1">
        <f t="array" ref="S1505">_xlfn.XLOOKUP(R1505,INDEX(Flettilisti,,1),INDEX(Flettilisti,,2),,0)</f>
        <v>Vantar flokkun</v>
      </c>
      <c r="T1505" s="38" t="str">
        <f>IF(ISBLANK(M1505),"",IF(M1505&lt;Gögn!$J$2,Gögn!$K$2,IF(M1505&gt;Gögn!$J$4,Gögn!$K$4,Gögn!$K$3)))</f>
        <v/>
      </c>
      <c r="U1505" s="49" t="str" cm="1">
        <f t="array" aca="1" ref="U1505" ca="1">IF(ISBLANK(A1505),"",IF(S1505="Styrkhæft",_xlfn.XLOOKUP(T1505,Vegalengdir[Texti],INDIRECT("Vegalengdir["&amp;'Upplýsingar um umsækjanda'!$B$10&amp;"]"),0%,0)))</f>
        <v/>
      </c>
      <c r="V1505" s="72" t="str">
        <f t="shared" si="23"/>
        <v/>
      </c>
    </row>
    <row r="1506" spans="1:22" x14ac:dyDescent="0.25">
      <c r="A1506" s="47"/>
      <c r="B1506" s="47"/>
      <c r="C1506" s="47"/>
      <c r="D1506" s="117"/>
      <c r="E1506" s="47"/>
      <c r="F1506" s="37"/>
      <c r="G1506" s="47"/>
      <c r="H1506" s="37"/>
      <c r="I1506" s="37"/>
      <c r="J1506" s="51"/>
      <c r="K1506" s="51"/>
      <c r="L1506" s="51"/>
      <c r="M1506" s="51"/>
      <c r="N1506" s="51"/>
      <c r="O1506" s="51"/>
      <c r="P1506" s="51"/>
      <c r="R1506" s="38" t="s">
        <v>450</v>
      </c>
      <c r="S1506" s="38" t="str" cm="1">
        <f t="array" ref="S1506">_xlfn.XLOOKUP(R1506,INDEX(Flettilisti,,1),INDEX(Flettilisti,,2),,0)</f>
        <v>Vantar flokkun</v>
      </c>
      <c r="T1506" s="38" t="str">
        <f>IF(ISBLANK(M1506),"",IF(M1506&lt;Gögn!$J$2,Gögn!$K$2,IF(M1506&gt;Gögn!$J$4,Gögn!$K$4,Gögn!$K$3)))</f>
        <v/>
      </c>
      <c r="U1506" s="49" t="str" cm="1">
        <f t="array" aca="1" ref="U1506" ca="1">IF(ISBLANK(A1506),"",IF(S1506="Styrkhæft",_xlfn.XLOOKUP(T1506,Vegalengdir[Texti],INDIRECT("Vegalengdir["&amp;'Upplýsingar um umsækjanda'!$B$10&amp;"]"),0%,0)))</f>
        <v/>
      </c>
      <c r="V1506" s="72" t="str">
        <f t="shared" si="23"/>
        <v/>
      </c>
    </row>
    <row r="1507" spans="1:22" x14ac:dyDescent="0.25">
      <c r="A1507" s="47"/>
      <c r="B1507" s="47"/>
      <c r="C1507" s="47"/>
      <c r="D1507" s="117"/>
      <c r="E1507" s="47"/>
      <c r="F1507" s="37"/>
      <c r="G1507" s="47"/>
      <c r="H1507" s="37"/>
      <c r="I1507" s="37"/>
      <c r="J1507" s="51"/>
      <c r="K1507" s="51"/>
      <c r="L1507" s="51"/>
      <c r="M1507" s="51"/>
      <c r="N1507" s="51"/>
      <c r="O1507" s="51"/>
      <c r="P1507" s="51"/>
      <c r="R1507" s="38" t="s">
        <v>450</v>
      </c>
      <c r="S1507" s="38" t="str" cm="1">
        <f t="array" ref="S1507">_xlfn.XLOOKUP(R1507,INDEX(Flettilisti,,1),INDEX(Flettilisti,,2),,0)</f>
        <v>Vantar flokkun</v>
      </c>
      <c r="T1507" s="38" t="str">
        <f>IF(ISBLANK(M1507),"",IF(M1507&lt;Gögn!$J$2,Gögn!$K$2,IF(M1507&gt;Gögn!$J$4,Gögn!$K$4,Gögn!$K$3)))</f>
        <v/>
      </c>
      <c r="U1507" s="49" t="str" cm="1">
        <f t="array" aca="1" ref="U1507" ca="1">IF(ISBLANK(A1507),"",IF(S1507="Styrkhæft",_xlfn.XLOOKUP(T1507,Vegalengdir[Texti],INDIRECT("Vegalengdir["&amp;'Upplýsingar um umsækjanda'!$B$10&amp;"]"),0%,0)))</f>
        <v/>
      </c>
      <c r="V1507" s="72" t="str">
        <f t="shared" si="23"/>
        <v/>
      </c>
    </row>
    <row r="1508" spans="1:22" x14ac:dyDescent="0.25">
      <c r="A1508" s="47"/>
      <c r="B1508" s="47"/>
      <c r="C1508" s="47"/>
      <c r="D1508" s="117"/>
      <c r="E1508" s="47"/>
      <c r="F1508" s="37"/>
      <c r="G1508" s="47"/>
      <c r="H1508" s="37"/>
      <c r="I1508" s="37"/>
      <c r="J1508" s="51"/>
      <c r="K1508" s="51"/>
      <c r="L1508" s="51"/>
      <c r="M1508" s="51"/>
      <c r="N1508" s="51"/>
      <c r="O1508" s="51"/>
      <c r="P1508" s="51"/>
      <c r="R1508" s="38" t="s">
        <v>450</v>
      </c>
      <c r="S1508" s="38" t="str" cm="1">
        <f t="array" ref="S1508">_xlfn.XLOOKUP(R1508,INDEX(Flettilisti,,1),INDEX(Flettilisti,,2),,0)</f>
        <v>Vantar flokkun</v>
      </c>
      <c r="T1508" s="38" t="str">
        <f>IF(ISBLANK(M1508),"",IF(M1508&lt;Gögn!$J$2,Gögn!$K$2,IF(M1508&gt;Gögn!$J$4,Gögn!$K$4,Gögn!$K$3)))</f>
        <v/>
      </c>
      <c r="U1508" s="49" t="str" cm="1">
        <f t="array" aca="1" ref="U1508" ca="1">IF(ISBLANK(A1508),"",IF(S1508="Styrkhæft",_xlfn.XLOOKUP(T1508,Vegalengdir[Texti],INDIRECT("Vegalengdir["&amp;'Upplýsingar um umsækjanda'!$B$10&amp;"]"),0%,0)))</f>
        <v/>
      </c>
      <c r="V1508" s="72" t="str">
        <f t="shared" si="23"/>
        <v/>
      </c>
    </row>
    <row r="1509" spans="1:22" x14ac:dyDescent="0.25">
      <c r="A1509" s="47"/>
      <c r="B1509" s="47"/>
      <c r="C1509" s="47"/>
      <c r="D1509" s="117"/>
      <c r="E1509" s="47"/>
      <c r="F1509" s="37"/>
      <c r="G1509" s="47"/>
      <c r="H1509" s="37"/>
      <c r="I1509" s="37"/>
      <c r="J1509" s="51"/>
      <c r="K1509" s="51"/>
      <c r="L1509" s="51"/>
      <c r="M1509" s="51"/>
      <c r="N1509" s="51"/>
      <c r="O1509" s="51"/>
      <c r="P1509" s="51"/>
      <c r="R1509" s="38" t="s">
        <v>450</v>
      </c>
      <c r="S1509" s="38" t="str" cm="1">
        <f t="array" ref="S1509">_xlfn.XLOOKUP(R1509,INDEX(Flettilisti,,1),INDEX(Flettilisti,,2),,0)</f>
        <v>Vantar flokkun</v>
      </c>
      <c r="T1509" s="38" t="str">
        <f>IF(ISBLANK(M1509),"",IF(M1509&lt;Gögn!$J$2,Gögn!$K$2,IF(M1509&gt;Gögn!$J$4,Gögn!$K$4,Gögn!$K$3)))</f>
        <v/>
      </c>
      <c r="U1509" s="49" t="str" cm="1">
        <f t="array" aca="1" ref="U1509" ca="1">IF(ISBLANK(A1509),"",IF(S1509="Styrkhæft",_xlfn.XLOOKUP(T1509,Vegalengdir[Texti],INDIRECT("Vegalengdir["&amp;'Upplýsingar um umsækjanda'!$B$10&amp;"]"),0%,0)))</f>
        <v/>
      </c>
      <c r="V1509" s="72" t="str">
        <f t="shared" si="23"/>
        <v/>
      </c>
    </row>
    <row r="1510" spans="1:22" x14ac:dyDescent="0.25">
      <c r="A1510" s="47"/>
      <c r="B1510" s="47"/>
      <c r="C1510" s="47"/>
      <c r="D1510" s="117"/>
      <c r="E1510" s="47"/>
      <c r="F1510" s="37"/>
      <c r="G1510" s="47"/>
      <c r="H1510" s="37"/>
      <c r="I1510" s="37"/>
      <c r="J1510" s="51"/>
      <c r="K1510" s="51"/>
      <c r="L1510" s="51"/>
      <c r="M1510" s="51"/>
      <c r="N1510" s="51"/>
      <c r="O1510" s="51"/>
      <c r="P1510" s="51"/>
      <c r="R1510" s="38" t="s">
        <v>450</v>
      </c>
      <c r="S1510" s="38" t="str" cm="1">
        <f t="array" ref="S1510">_xlfn.XLOOKUP(R1510,INDEX(Flettilisti,,1),INDEX(Flettilisti,,2),,0)</f>
        <v>Vantar flokkun</v>
      </c>
      <c r="T1510" s="38" t="str">
        <f>IF(ISBLANK(M1510),"",IF(M1510&lt;Gögn!$J$2,Gögn!$K$2,IF(M1510&gt;Gögn!$J$4,Gögn!$K$4,Gögn!$K$3)))</f>
        <v/>
      </c>
      <c r="U1510" s="49" t="str" cm="1">
        <f t="array" aca="1" ref="U1510" ca="1">IF(ISBLANK(A1510),"",IF(S1510="Styrkhæft",_xlfn.XLOOKUP(T1510,Vegalengdir[Texti],INDIRECT("Vegalengdir["&amp;'Upplýsingar um umsækjanda'!$B$10&amp;"]"),0%,0)))</f>
        <v/>
      </c>
      <c r="V1510" s="72" t="str">
        <f t="shared" si="23"/>
        <v/>
      </c>
    </row>
    <row r="1511" spans="1:22" x14ac:dyDescent="0.25">
      <c r="A1511" s="47"/>
      <c r="B1511" s="47"/>
      <c r="C1511" s="47"/>
      <c r="D1511" s="117"/>
      <c r="E1511" s="47"/>
      <c r="F1511" s="37"/>
      <c r="G1511" s="47"/>
      <c r="H1511" s="37"/>
      <c r="I1511" s="37"/>
      <c r="J1511" s="51"/>
      <c r="K1511" s="51"/>
      <c r="L1511" s="51"/>
      <c r="M1511" s="51"/>
      <c r="N1511" s="51"/>
      <c r="O1511" s="51"/>
      <c r="P1511" s="51"/>
      <c r="R1511" s="38" t="s">
        <v>450</v>
      </c>
      <c r="S1511" s="38" t="str" cm="1">
        <f t="array" ref="S1511">_xlfn.XLOOKUP(R1511,INDEX(Flettilisti,,1),INDEX(Flettilisti,,2),,0)</f>
        <v>Vantar flokkun</v>
      </c>
      <c r="T1511" s="38" t="str">
        <f>IF(ISBLANK(M1511),"",IF(M1511&lt;Gögn!$J$2,Gögn!$K$2,IF(M1511&gt;Gögn!$J$4,Gögn!$K$4,Gögn!$K$3)))</f>
        <v/>
      </c>
      <c r="U1511" s="49" t="str" cm="1">
        <f t="array" aca="1" ref="U1511" ca="1">IF(ISBLANK(A1511),"",IF(S1511="Styrkhæft",_xlfn.XLOOKUP(T1511,Vegalengdir[Texti],INDIRECT("Vegalengdir["&amp;'Upplýsingar um umsækjanda'!$B$10&amp;"]"),0%,0)))</f>
        <v/>
      </c>
      <c r="V1511" s="72" t="str">
        <f t="shared" si="23"/>
        <v/>
      </c>
    </row>
    <row r="1512" spans="1:22" x14ac:dyDescent="0.25">
      <c r="A1512" s="47"/>
      <c r="B1512" s="47"/>
      <c r="C1512" s="47"/>
      <c r="D1512" s="117"/>
      <c r="E1512" s="47"/>
      <c r="F1512" s="37"/>
      <c r="G1512" s="47"/>
      <c r="H1512" s="37"/>
      <c r="I1512" s="37"/>
      <c r="J1512" s="51"/>
      <c r="K1512" s="51"/>
      <c r="L1512" s="51"/>
      <c r="M1512" s="51"/>
      <c r="N1512" s="51"/>
      <c r="O1512" s="51"/>
      <c r="P1512" s="51"/>
      <c r="R1512" s="38" t="s">
        <v>450</v>
      </c>
      <c r="S1512" s="38" t="str" cm="1">
        <f t="array" ref="S1512">_xlfn.XLOOKUP(R1512,INDEX(Flettilisti,,1),INDEX(Flettilisti,,2),,0)</f>
        <v>Vantar flokkun</v>
      </c>
      <c r="T1512" s="38" t="str">
        <f>IF(ISBLANK(M1512),"",IF(M1512&lt;Gögn!$J$2,Gögn!$K$2,IF(M1512&gt;Gögn!$J$4,Gögn!$K$4,Gögn!$K$3)))</f>
        <v/>
      </c>
      <c r="U1512" s="49" t="str" cm="1">
        <f t="array" aca="1" ref="U1512" ca="1">IF(ISBLANK(A1512),"",IF(S1512="Styrkhæft",_xlfn.XLOOKUP(T1512,Vegalengdir[Texti],INDIRECT("Vegalengdir["&amp;'Upplýsingar um umsækjanda'!$B$10&amp;"]"),0%,0)))</f>
        <v/>
      </c>
      <c r="V1512" s="72" t="str">
        <f t="shared" si="23"/>
        <v/>
      </c>
    </row>
    <row r="1513" spans="1:22" x14ac:dyDescent="0.25">
      <c r="A1513" s="47"/>
      <c r="B1513" s="47"/>
      <c r="C1513" s="47"/>
      <c r="D1513" s="117"/>
      <c r="E1513" s="47"/>
      <c r="F1513" s="37"/>
      <c r="G1513" s="47"/>
      <c r="H1513" s="37"/>
      <c r="I1513" s="37"/>
      <c r="J1513" s="51"/>
      <c r="K1513" s="51"/>
      <c r="L1513" s="51"/>
      <c r="M1513" s="51"/>
      <c r="N1513" s="51"/>
      <c r="O1513" s="51"/>
      <c r="P1513" s="51"/>
      <c r="R1513" s="38" t="s">
        <v>450</v>
      </c>
      <c r="S1513" s="38" t="str" cm="1">
        <f t="array" ref="S1513">_xlfn.XLOOKUP(R1513,INDEX(Flettilisti,,1),INDEX(Flettilisti,,2),,0)</f>
        <v>Vantar flokkun</v>
      </c>
      <c r="T1513" s="38" t="str">
        <f>IF(ISBLANK(M1513),"",IF(M1513&lt;Gögn!$J$2,Gögn!$K$2,IF(M1513&gt;Gögn!$J$4,Gögn!$K$4,Gögn!$K$3)))</f>
        <v/>
      </c>
      <c r="U1513" s="49" t="str" cm="1">
        <f t="array" aca="1" ref="U1513" ca="1">IF(ISBLANK(A1513),"",IF(S1513="Styrkhæft",_xlfn.XLOOKUP(T1513,Vegalengdir[Texti],INDIRECT("Vegalengdir["&amp;'Upplýsingar um umsækjanda'!$B$10&amp;"]"),0%,0)))</f>
        <v/>
      </c>
      <c r="V1513" s="72" t="str">
        <f t="shared" si="23"/>
        <v/>
      </c>
    </row>
    <row r="1514" spans="1:22" x14ac:dyDescent="0.25">
      <c r="A1514" s="47"/>
      <c r="B1514" s="47"/>
      <c r="C1514" s="47"/>
      <c r="D1514" s="117"/>
      <c r="E1514" s="47"/>
      <c r="F1514" s="37"/>
      <c r="G1514" s="47"/>
      <c r="H1514" s="37"/>
      <c r="I1514" s="37"/>
      <c r="J1514" s="51"/>
      <c r="K1514" s="51"/>
      <c r="L1514" s="51"/>
      <c r="M1514" s="51"/>
      <c r="N1514" s="51"/>
      <c r="O1514" s="51"/>
      <c r="P1514" s="51"/>
      <c r="R1514" s="38" t="s">
        <v>450</v>
      </c>
      <c r="S1514" s="38" t="str" cm="1">
        <f t="array" ref="S1514">_xlfn.XLOOKUP(R1514,INDEX(Flettilisti,,1),INDEX(Flettilisti,,2),,0)</f>
        <v>Vantar flokkun</v>
      </c>
      <c r="T1514" s="38" t="str">
        <f>IF(ISBLANK(M1514),"",IF(M1514&lt;Gögn!$J$2,Gögn!$K$2,IF(M1514&gt;Gögn!$J$4,Gögn!$K$4,Gögn!$K$3)))</f>
        <v/>
      </c>
      <c r="U1514" s="49" t="str" cm="1">
        <f t="array" aca="1" ref="U1514" ca="1">IF(ISBLANK(A1514),"",IF(S1514="Styrkhæft",_xlfn.XLOOKUP(T1514,Vegalengdir[Texti],INDIRECT("Vegalengdir["&amp;'Upplýsingar um umsækjanda'!$B$10&amp;"]"),0%,0)))</f>
        <v/>
      </c>
      <c r="V1514" s="72" t="str">
        <f t="shared" si="23"/>
        <v/>
      </c>
    </row>
    <row r="1515" spans="1:22" x14ac:dyDescent="0.25">
      <c r="A1515" s="47"/>
      <c r="B1515" s="47"/>
      <c r="C1515" s="47"/>
      <c r="D1515" s="117"/>
      <c r="E1515" s="47"/>
      <c r="F1515" s="37"/>
      <c r="G1515" s="47"/>
      <c r="H1515" s="37"/>
      <c r="I1515" s="37"/>
      <c r="J1515" s="51"/>
      <c r="K1515" s="51"/>
      <c r="L1515" s="51"/>
      <c r="M1515" s="51"/>
      <c r="N1515" s="51"/>
      <c r="O1515" s="51"/>
      <c r="P1515" s="51"/>
      <c r="R1515" s="38" t="s">
        <v>450</v>
      </c>
      <c r="S1515" s="38" t="str" cm="1">
        <f t="array" ref="S1515">_xlfn.XLOOKUP(R1515,INDEX(Flettilisti,,1),INDEX(Flettilisti,,2),,0)</f>
        <v>Vantar flokkun</v>
      </c>
      <c r="T1515" s="38" t="str">
        <f>IF(ISBLANK(M1515),"",IF(M1515&lt;Gögn!$J$2,Gögn!$K$2,IF(M1515&gt;Gögn!$J$4,Gögn!$K$4,Gögn!$K$3)))</f>
        <v/>
      </c>
      <c r="U1515" s="49" t="str" cm="1">
        <f t="array" aca="1" ref="U1515" ca="1">IF(ISBLANK(A1515),"",IF(S1515="Styrkhæft",_xlfn.XLOOKUP(T1515,Vegalengdir[Texti],INDIRECT("Vegalengdir["&amp;'Upplýsingar um umsækjanda'!$B$10&amp;"]"),0%,0)))</f>
        <v/>
      </c>
      <c r="V1515" s="72" t="str">
        <f t="shared" si="23"/>
        <v/>
      </c>
    </row>
    <row r="1516" spans="1:22" x14ac:dyDescent="0.25">
      <c r="A1516" s="47"/>
      <c r="B1516" s="47"/>
      <c r="C1516" s="47"/>
      <c r="D1516" s="117"/>
      <c r="E1516" s="47"/>
      <c r="F1516" s="37"/>
      <c r="G1516" s="47"/>
      <c r="H1516" s="37"/>
      <c r="I1516" s="37"/>
      <c r="J1516" s="51"/>
      <c r="K1516" s="51"/>
      <c r="L1516" s="51"/>
      <c r="M1516" s="51"/>
      <c r="N1516" s="51"/>
      <c r="O1516" s="51"/>
      <c r="P1516" s="51"/>
      <c r="R1516" s="38" t="s">
        <v>450</v>
      </c>
      <c r="S1516" s="38" t="str" cm="1">
        <f t="array" ref="S1516">_xlfn.XLOOKUP(R1516,INDEX(Flettilisti,,1),INDEX(Flettilisti,,2),,0)</f>
        <v>Vantar flokkun</v>
      </c>
      <c r="T1516" s="38" t="str">
        <f>IF(ISBLANK(M1516),"",IF(M1516&lt;Gögn!$J$2,Gögn!$K$2,IF(M1516&gt;Gögn!$J$4,Gögn!$K$4,Gögn!$K$3)))</f>
        <v/>
      </c>
      <c r="U1516" s="49" t="str" cm="1">
        <f t="array" aca="1" ref="U1516" ca="1">IF(ISBLANK(A1516),"",IF(S1516="Styrkhæft",_xlfn.XLOOKUP(T1516,Vegalengdir[Texti],INDIRECT("Vegalengdir["&amp;'Upplýsingar um umsækjanda'!$B$10&amp;"]"),0%,0)))</f>
        <v/>
      </c>
      <c r="V1516" s="72" t="str">
        <f t="shared" si="23"/>
        <v/>
      </c>
    </row>
    <row r="1517" spans="1:22" x14ac:dyDescent="0.25">
      <c r="A1517" s="47"/>
      <c r="B1517" s="47"/>
      <c r="C1517" s="47"/>
      <c r="D1517" s="117"/>
      <c r="E1517" s="47"/>
      <c r="F1517" s="37"/>
      <c r="G1517" s="47"/>
      <c r="H1517" s="37"/>
      <c r="I1517" s="37"/>
      <c r="J1517" s="51"/>
      <c r="K1517" s="51"/>
      <c r="L1517" s="51"/>
      <c r="M1517" s="51"/>
      <c r="N1517" s="51"/>
      <c r="O1517" s="51"/>
      <c r="P1517" s="51"/>
      <c r="R1517" s="38" t="s">
        <v>450</v>
      </c>
      <c r="S1517" s="38" t="str" cm="1">
        <f t="array" ref="S1517">_xlfn.XLOOKUP(R1517,INDEX(Flettilisti,,1),INDEX(Flettilisti,,2),,0)</f>
        <v>Vantar flokkun</v>
      </c>
      <c r="T1517" s="38" t="str">
        <f>IF(ISBLANK(M1517),"",IF(M1517&lt;Gögn!$J$2,Gögn!$K$2,IF(M1517&gt;Gögn!$J$4,Gögn!$K$4,Gögn!$K$3)))</f>
        <v/>
      </c>
      <c r="U1517" s="49" t="str" cm="1">
        <f t="array" aca="1" ref="U1517" ca="1">IF(ISBLANK(A1517),"",IF(S1517="Styrkhæft",_xlfn.XLOOKUP(T1517,Vegalengdir[Texti],INDIRECT("Vegalengdir["&amp;'Upplýsingar um umsækjanda'!$B$10&amp;"]"),0%,0)))</f>
        <v/>
      </c>
      <c r="V1517" s="72" t="str">
        <f t="shared" si="23"/>
        <v/>
      </c>
    </row>
    <row r="1518" spans="1:22" x14ac:dyDescent="0.25">
      <c r="A1518" s="47"/>
      <c r="B1518" s="47"/>
      <c r="C1518" s="47"/>
      <c r="D1518" s="117"/>
      <c r="E1518" s="47"/>
      <c r="F1518" s="37"/>
      <c r="G1518" s="47"/>
      <c r="H1518" s="37"/>
      <c r="I1518" s="37"/>
      <c r="J1518" s="51"/>
      <c r="K1518" s="51"/>
      <c r="L1518" s="51"/>
      <c r="M1518" s="51"/>
      <c r="N1518" s="51"/>
      <c r="O1518" s="51"/>
      <c r="P1518" s="51"/>
      <c r="R1518" s="38" t="s">
        <v>450</v>
      </c>
      <c r="S1518" s="38" t="str" cm="1">
        <f t="array" ref="S1518">_xlfn.XLOOKUP(R1518,INDEX(Flettilisti,,1),INDEX(Flettilisti,,2),,0)</f>
        <v>Vantar flokkun</v>
      </c>
      <c r="T1518" s="38" t="str">
        <f>IF(ISBLANK(M1518),"",IF(M1518&lt;Gögn!$J$2,Gögn!$K$2,IF(M1518&gt;Gögn!$J$4,Gögn!$K$4,Gögn!$K$3)))</f>
        <v/>
      </c>
      <c r="U1518" s="49" t="str" cm="1">
        <f t="array" aca="1" ref="U1518" ca="1">IF(ISBLANK(A1518),"",IF(S1518="Styrkhæft",_xlfn.XLOOKUP(T1518,Vegalengdir[Texti],INDIRECT("Vegalengdir["&amp;'Upplýsingar um umsækjanda'!$B$10&amp;"]"),0%,0)))</f>
        <v/>
      </c>
      <c r="V1518" s="72" t="str">
        <f t="shared" si="23"/>
        <v/>
      </c>
    </row>
    <row r="1519" spans="1:22" x14ac:dyDescent="0.25">
      <c r="A1519" s="47"/>
      <c r="B1519" s="47"/>
      <c r="C1519" s="47"/>
      <c r="D1519" s="117"/>
      <c r="E1519" s="47"/>
      <c r="F1519" s="37"/>
      <c r="G1519" s="47"/>
      <c r="H1519" s="37"/>
      <c r="I1519" s="37"/>
      <c r="J1519" s="51"/>
      <c r="K1519" s="51"/>
      <c r="L1519" s="51"/>
      <c r="M1519" s="51"/>
      <c r="N1519" s="51"/>
      <c r="O1519" s="51"/>
      <c r="P1519" s="51"/>
      <c r="R1519" s="38" t="s">
        <v>450</v>
      </c>
      <c r="S1519" s="38" t="str" cm="1">
        <f t="array" ref="S1519">_xlfn.XLOOKUP(R1519,INDEX(Flettilisti,,1),INDEX(Flettilisti,,2),,0)</f>
        <v>Vantar flokkun</v>
      </c>
      <c r="T1519" s="38" t="str">
        <f>IF(ISBLANK(M1519),"",IF(M1519&lt;Gögn!$J$2,Gögn!$K$2,IF(M1519&gt;Gögn!$J$4,Gögn!$K$4,Gögn!$K$3)))</f>
        <v/>
      </c>
      <c r="U1519" s="49" t="str" cm="1">
        <f t="array" aca="1" ref="U1519" ca="1">IF(ISBLANK(A1519),"",IF(S1519="Styrkhæft",_xlfn.XLOOKUP(T1519,Vegalengdir[Texti],INDIRECT("Vegalengdir["&amp;'Upplýsingar um umsækjanda'!$B$10&amp;"]"),0%,0)))</f>
        <v/>
      </c>
      <c r="V1519" s="72" t="str">
        <f t="shared" si="23"/>
        <v/>
      </c>
    </row>
    <row r="1520" spans="1:22" x14ac:dyDescent="0.25">
      <c r="A1520" s="47"/>
      <c r="B1520" s="47"/>
      <c r="C1520" s="47"/>
      <c r="D1520" s="117"/>
      <c r="E1520" s="47"/>
      <c r="F1520" s="37"/>
      <c r="G1520" s="47"/>
      <c r="H1520" s="37"/>
      <c r="I1520" s="37"/>
      <c r="J1520" s="51"/>
      <c r="K1520" s="51"/>
      <c r="L1520" s="51"/>
      <c r="M1520" s="51"/>
      <c r="N1520" s="51"/>
      <c r="O1520" s="51"/>
      <c r="P1520" s="51"/>
      <c r="R1520" s="38" t="s">
        <v>450</v>
      </c>
      <c r="S1520" s="38" t="str" cm="1">
        <f t="array" ref="S1520">_xlfn.XLOOKUP(R1520,INDEX(Flettilisti,,1),INDEX(Flettilisti,,2),,0)</f>
        <v>Vantar flokkun</v>
      </c>
      <c r="T1520" s="38" t="str">
        <f>IF(ISBLANK(M1520),"",IF(M1520&lt;Gögn!$J$2,Gögn!$K$2,IF(M1520&gt;Gögn!$J$4,Gögn!$K$4,Gögn!$K$3)))</f>
        <v/>
      </c>
      <c r="U1520" s="49" t="str" cm="1">
        <f t="array" aca="1" ref="U1520" ca="1">IF(ISBLANK(A1520),"",IF(S1520="Styrkhæft",_xlfn.XLOOKUP(T1520,Vegalengdir[Texti],INDIRECT("Vegalengdir["&amp;'Upplýsingar um umsækjanda'!$B$10&amp;"]"),0%,0)))</f>
        <v/>
      </c>
      <c r="V1520" s="72" t="str">
        <f t="shared" si="23"/>
        <v/>
      </c>
    </row>
    <row r="1521" spans="1:22" x14ac:dyDescent="0.25">
      <c r="A1521" s="47"/>
      <c r="B1521" s="47"/>
      <c r="C1521" s="47"/>
      <c r="D1521" s="117"/>
      <c r="E1521" s="47"/>
      <c r="F1521" s="37"/>
      <c r="G1521" s="47"/>
      <c r="H1521" s="37"/>
      <c r="I1521" s="37"/>
      <c r="J1521" s="51"/>
      <c r="K1521" s="51"/>
      <c r="L1521" s="51"/>
      <c r="M1521" s="51"/>
      <c r="N1521" s="51"/>
      <c r="O1521" s="51"/>
      <c r="P1521" s="51"/>
      <c r="R1521" s="38" t="s">
        <v>450</v>
      </c>
      <c r="S1521" s="38" t="str" cm="1">
        <f t="array" ref="S1521">_xlfn.XLOOKUP(R1521,INDEX(Flettilisti,,1),INDEX(Flettilisti,,2),,0)</f>
        <v>Vantar flokkun</v>
      </c>
      <c r="T1521" s="38" t="str">
        <f>IF(ISBLANK(M1521),"",IF(M1521&lt;Gögn!$J$2,Gögn!$K$2,IF(M1521&gt;Gögn!$J$4,Gögn!$K$4,Gögn!$K$3)))</f>
        <v/>
      </c>
      <c r="U1521" s="49" t="str" cm="1">
        <f t="array" aca="1" ref="U1521" ca="1">IF(ISBLANK(A1521),"",IF(S1521="Styrkhæft",_xlfn.XLOOKUP(T1521,Vegalengdir[Texti],INDIRECT("Vegalengdir["&amp;'Upplýsingar um umsækjanda'!$B$10&amp;"]"),0%,0)))</f>
        <v/>
      </c>
      <c r="V1521" s="72" t="str">
        <f t="shared" si="23"/>
        <v/>
      </c>
    </row>
    <row r="1522" spans="1:22" x14ac:dyDescent="0.25">
      <c r="A1522" s="47"/>
      <c r="B1522" s="47"/>
      <c r="C1522" s="47"/>
      <c r="D1522" s="117"/>
      <c r="E1522" s="47"/>
      <c r="F1522" s="37"/>
      <c r="G1522" s="47"/>
      <c r="H1522" s="37"/>
      <c r="I1522" s="37"/>
      <c r="J1522" s="51"/>
      <c r="K1522" s="51"/>
      <c r="L1522" s="51"/>
      <c r="M1522" s="51"/>
      <c r="N1522" s="51"/>
      <c r="O1522" s="51"/>
      <c r="P1522" s="51"/>
      <c r="R1522" s="38" t="s">
        <v>450</v>
      </c>
      <c r="S1522" s="38" t="str" cm="1">
        <f t="array" ref="S1522">_xlfn.XLOOKUP(R1522,INDEX(Flettilisti,,1),INDEX(Flettilisti,,2),,0)</f>
        <v>Vantar flokkun</v>
      </c>
      <c r="T1522" s="38" t="str">
        <f>IF(ISBLANK(M1522),"",IF(M1522&lt;Gögn!$J$2,Gögn!$K$2,IF(M1522&gt;Gögn!$J$4,Gögn!$K$4,Gögn!$K$3)))</f>
        <v/>
      </c>
      <c r="U1522" s="49" t="str" cm="1">
        <f t="array" aca="1" ref="U1522" ca="1">IF(ISBLANK(A1522),"",IF(S1522="Styrkhæft",_xlfn.XLOOKUP(T1522,Vegalengdir[Texti],INDIRECT("Vegalengdir["&amp;'Upplýsingar um umsækjanda'!$B$10&amp;"]"),0%,0)))</f>
        <v/>
      </c>
      <c r="V1522" s="72" t="str">
        <f t="shared" si="23"/>
        <v/>
      </c>
    </row>
    <row r="1523" spans="1:22" x14ac:dyDescent="0.25">
      <c r="A1523" s="47"/>
      <c r="B1523" s="47"/>
      <c r="C1523" s="47"/>
      <c r="D1523" s="117"/>
      <c r="E1523" s="47"/>
      <c r="F1523" s="37"/>
      <c r="G1523" s="47"/>
      <c r="H1523" s="37"/>
      <c r="I1523" s="37"/>
      <c r="J1523" s="51"/>
      <c r="K1523" s="51"/>
      <c r="L1523" s="51"/>
      <c r="M1523" s="51"/>
      <c r="N1523" s="51"/>
      <c r="O1523" s="51"/>
      <c r="P1523" s="51"/>
      <c r="R1523" s="38" t="s">
        <v>450</v>
      </c>
      <c r="S1523" s="38" t="str" cm="1">
        <f t="array" ref="S1523">_xlfn.XLOOKUP(R1523,INDEX(Flettilisti,,1),INDEX(Flettilisti,,2),,0)</f>
        <v>Vantar flokkun</v>
      </c>
      <c r="T1523" s="38" t="str">
        <f>IF(ISBLANK(M1523),"",IF(M1523&lt;Gögn!$J$2,Gögn!$K$2,IF(M1523&gt;Gögn!$J$4,Gögn!$K$4,Gögn!$K$3)))</f>
        <v/>
      </c>
      <c r="U1523" s="49" t="str" cm="1">
        <f t="array" aca="1" ref="U1523" ca="1">IF(ISBLANK(A1523),"",IF(S1523="Styrkhæft",_xlfn.XLOOKUP(T1523,Vegalengdir[Texti],INDIRECT("Vegalengdir["&amp;'Upplýsingar um umsækjanda'!$B$10&amp;"]"),0%,0)))</f>
        <v/>
      </c>
      <c r="V1523" s="72" t="str">
        <f t="shared" si="23"/>
        <v/>
      </c>
    </row>
    <row r="1524" spans="1:22" x14ac:dyDescent="0.25">
      <c r="A1524" s="47"/>
      <c r="B1524" s="47"/>
      <c r="C1524" s="47"/>
      <c r="D1524" s="117"/>
      <c r="E1524" s="47"/>
      <c r="F1524" s="37"/>
      <c r="G1524" s="47"/>
      <c r="H1524" s="37"/>
      <c r="I1524" s="37"/>
      <c r="J1524" s="51"/>
      <c r="K1524" s="51"/>
      <c r="L1524" s="51"/>
      <c r="M1524" s="51"/>
      <c r="N1524" s="51"/>
      <c r="O1524" s="51"/>
      <c r="P1524" s="51"/>
      <c r="R1524" s="38" t="s">
        <v>450</v>
      </c>
      <c r="S1524" s="38" t="str" cm="1">
        <f t="array" ref="S1524">_xlfn.XLOOKUP(R1524,INDEX(Flettilisti,,1),INDEX(Flettilisti,,2),,0)</f>
        <v>Vantar flokkun</v>
      </c>
      <c r="T1524" s="38" t="str">
        <f>IF(ISBLANK(M1524),"",IF(M1524&lt;Gögn!$J$2,Gögn!$K$2,IF(M1524&gt;Gögn!$J$4,Gögn!$K$4,Gögn!$K$3)))</f>
        <v/>
      </c>
      <c r="U1524" s="49" t="str" cm="1">
        <f t="array" aca="1" ref="U1524" ca="1">IF(ISBLANK(A1524),"",IF(S1524="Styrkhæft",_xlfn.XLOOKUP(T1524,Vegalengdir[Texti],INDIRECT("Vegalengdir["&amp;'Upplýsingar um umsækjanda'!$B$10&amp;"]"),0%,0)))</f>
        <v/>
      </c>
      <c r="V1524" s="72" t="str">
        <f t="shared" si="23"/>
        <v/>
      </c>
    </row>
    <row r="1525" spans="1:22" x14ac:dyDescent="0.25">
      <c r="A1525" s="47"/>
      <c r="B1525" s="47"/>
      <c r="C1525" s="47"/>
      <c r="D1525" s="117"/>
      <c r="E1525" s="47"/>
      <c r="F1525" s="37"/>
      <c r="G1525" s="47"/>
      <c r="H1525" s="37"/>
      <c r="I1525" s="37"/>
      <c r="J1525" s="51"/>
      <c r="K1525" s="51"/>
      <c r="L1525" s="51"/>
      <c r="M1525" s="51"/>
      <c r="N1525" s="51"/>
      <c r="O1525" s="51"/>
      <c r="P1525" s="51"/>
      <c r="R1525" s="38" t="s">
        <v>450</v>
      </c>
      <c r="S1525" s="38" t="str" cm="1">
        <f t="array" ref="S1525">_xlfn.XLOOKUP(R1525,INDEX(Flettilisti,,1),INDEX(Flettilisti,,2),,0)</f>
        <v>Vantar flokkun</v>
      </c>
      <c r="T1525" s="38" t="str">
        <f>IF(ISBLANK(M1525),"",IF(M1525&lt;Gögn!$J$2,Gögn!$K$2,IF(M1525&gt;Gögn!$J$4,Gögn!$K$4,Gögn!$K$3)))</f>
        <v/>
      </c>
      <c r="U1525" s="49" t="str" cm="1">
        <f t="array" aca="1" ref="U1525" ca="1">IF(ISBLANK(A1525),"",IF(S1525="Styrkhæft",_xlfn.XLOOKUP(T1525,Vegalengdir[Texti],INDIRECT("Vegalengdir["&amp;'Upplýsingar um umsækjanda'!$B$10&amp;"]"),0%,0)))</f>
        <v/>
      </c>
      <c r="V1525" s="72" t="str">
        <f t="shared" si="23"/>
        <v/>
      </c>
    </row>
    <row r="1526" spans="1:22" x14ac:dyDescent="0.25">
      <c r="A1526" s="47"/>
      <c r="B1526" s="47"/>
      <c r="C1526" s="47"/>
      <c r="D1526" s="117"/>
      <c r="E1526" s="47"/>
      <c r="F1526" s="37"/>
      <c r="G1526" s="47"/>
      <c r="H1526" s="37"/>
      <c r="I1526" s="37"/>
      <c r="J1526" s="51"/>
      <c r="K1526" s="51"/>
      <c r="L1526" s="51"/>
      <c r="M1526" s="51"/>
      <c r="N1526" s="51"/>
      <c r="O1526" s="51"/>
      <c r="P1526" s="51"/>
      <c r="R1526" s="38" t="s">
        <v>450</v>
      </c>
      <c r="S1526" s="38" t="str" cm="1">
        <f t="array" ref="S1526">_xlfn.XLOOKUP(R1526,INDEX(Flettilisti,,1),INDEX(Flettilisti,,2),,0)</f>
        <v>Vantar flokkun</v>
      </c>
      <c r="T1526" s="38" t="str">
        <f>IF(ISBLANK(M1526),"",IF(M1526&lt;Gögn!$J$2,Gögn!$K$2,IF(M1526&gt;Gögn!$J$4,Gögn!$K$4,Gögn!$K$3)))</f>
        <v/>
      </c>
      <c r="U1526" s="49" t="str" cm="1">
        <f t="array" aca="1" ref="U1526" ca="1">IF(ISBLANK(A1526),"",IF(S1526="Styrkhæft",_xlfn.XLOOKUP(T1526,Vegalengdir[Texti],INDIRECT("Vegalengdir["&amp;'Upplýsingar um umsækjanda'!$B$10&amp;"]"),0%,0)))</f>
        <v/>
      </c>
      <c r="V1526" s="72" t="str">
        <f t="shared" si="23"/>
        <v/>
      </c>
    </row>
    <row r="1527" spans="1:22" x14ac:dyDescent="0.25">
      <c r="A1527" s="47"/>
      <c r="B1527" s="47"/>
      <c r="C1527" s="47"/>
      <c r="D1527" s="117"/>
      <c r="E1527" s="47"/>
      <c r="F1527" s="37"/>
      <c r="G1527" s="47"/>
      <c r="H1527" s="37"/>
      <c r="I1527" s="37"/>
      <c r="J1527" s="51"/>
      <c r="K1527" s="51"/>
      <c r="L1527" s="51"/>
      <c r="M1527" s="51"/>
      <c r="N1527" s="51"/>
      <c r="O1527" s="51"/>
      <c r="P1527" s="51"/>
      <c r="R1527" s="38" t="s">
        <v>450</v>
      </c>
      <c r="S1527" s="38" t="str" cm="1">
        <f t="array" ref="S1527">_xlfn.XLOOKUP(R1527,INDEX(Flettilisti,,1),INDEX(Flettilisti,,2),,0)</f>
        <v>Vantar flokkun</v>
      </c>
      <c r="T1527" s="38" t="str">
        <f>IF(ISBLANK(M1527),"",IF(M1527&lt;Gögn!$J$2,Gögn!$K$2,IF(M1527&gt;Gögn!$J$4,Gögn!$K$4,Gögn!$K$3)))</f>
        <v/>
      </c>
      <c r="U1527" s="49" t="str" cm="1">
        <f t="array" aca="1" ref="U1527" ca="1">IF(ISBLANK(A1527),"",IF(S1527="Styrkhæft",_xlfn.XLOOKUP(T1527,Vegalengdir[Texti],INDIRECT("Vegalengdir["&amp;'Upplýsingar um umsækjanda'!$B$10&amp;"]"),0%,0)))</f>
        <v/>
      </c>
      <c r="V1527" s="72" t="str">
        <f t="shared" si="23"/>
        <v/>
      </c>
    </row>
    <row r="1528" spans="1:22" x14ac:dyDescent="0.25">
      <c r="A1528" s="47"/>
      <c r="B1528" s="47"/>
      <c r="C1528" s="47"/>
      <c r="D1528" s="117"/>
      <c r="E1528" s="47"/>
      <c r="F1528" s="37"/>
      <c r="G1528" s="47"/>
      <c r="H1528" s="37"/>
      <c r="I1528" s="37"/>
      <c r="J1528" s="51"/>
      <c r="K1528" s="51"/>
      <c r="L1528" s="51"/>
      <c r="M1528" s="51"/>
      <c r="N1528" s="51"/>
      <c r="O1528" s="51"/>
      <c r="P1528" s="51"/>
      <c r="R1528" s="38" t="s">
        <v>450</v>
      </c>
      <c r="S1528" s="38" t="str" cm="1">
        <f t="array" ref="S1528">_xlfn.XLOOKUP(R1528,INDEX(Flettilisti,,1),INDEX(Flettilisti,,2),,0)</f>
        <v>Vantar flokkun</v>
      </c>
      <c r="T1528" s="38" t="str">
        <f>IF(ISBLANK(M1528),"",IF(M1528&lt;Gögn!$J$2,Gögn!$K$2,IF(M1528&gt;Gögn!$J$4,Gögn!$K$4,Gögn!$K$3)))</f>
        <v/>
      </c>
      <c r="U1528" s="49" t="str" cm="1">
        <f t="array" aca="1" ref="U1528" ca="1">IF(ISBLANK(A1528),"",IF(S1528="Styrkhæft",_xlfn.XLOOKUP(T1528,Vegalengdir[Texti],INDIRECT("Vegalengdir["&amp;'Upplýsingar um umsækjanda'!$B$10&amp;"]"),0%,0)))</f>
        <v/>
      </c>
      <c r="V1528" s="72" t="str">
        <f t="shared" si="23"/>
        <v/>
      </c>
    </row>
    <row r="1529" spans="1:22" x14ac:dyDescent="0.25">
      <c r="A1529" s="47"/>
      <c r="B1529" s="47"/>
      <c r="C1529" s="47"/>
      <c r="D1529" s="117"/>
      <c r="E1529" s="47"/>
      <c r="F1529" s="37"/>
      <c r="G1529" s="47"/>
      <c r="H1529" s="37"/>
      <c r="I1529" s="37"/>
      <c r="J1529" s="51"/>
      <c r="K1529" s="51"/>
      <c r="L1529" s="51"/>
      <c r="M1529" s="51"/>
      <c r="N1529" s="51"/>
      <c r="O1529" s="51"/>
      <c r="P1529" s="51"/>
      <c r="R1529" s="38" t="s">
        <v>450</v>
      </c>
      <c r="S1529" s="38" t="str" cm="1">
        <f t="array" ref="S1529">_xlfn.XLOOKUP(R1529,INDEX(Flettilisti,,1),INDEX(Flettilisti,,2),,0)</f>
        <v>Vantar flokkun</v>
      </c>
      <c r="T1529" s="38" t="str">
        <f>IF(ISBLANK(M1529),"",IF(M1529&lt;Gögn!$J$2,Gögn!$K$2,IF(M1529&gt;Gögn!$J$4,Gögn!$K$4,Gögn!$K$3)))</f>
        <v/>
      </c>
      <c r="U1529" s="49" t="str" cm="1">
        <f t="array" aca="1" ref="U1529" ca="1">IF(ISBLANK(A1529),"",IF(S1529="Styrkhæft",_xlfn.XLOOKUP(T1529,Vegalengdir[Texti],INDIRECT("Vegalengdir["&amp;'Upplýsingar um umsækjanda'!$B$10&amp;"]"),0%,0)))</f>
        <v/>
      </c>
      <c r="V1529" s="72" t="str">
        <f t="shared" si="23"/>
        <v/>
      </c>
    </row>
    <row r="1530" spans="1:22" x14ac:dyDescent="0.25">
      <c r="A1530" s="47"/>
      <c r="B1530" s="47"/>
      <c r="C1530" s="47"/>
      <c r="D1530" s="117"/>
      <c r="E1530" s="47"/>
      <c r="F1530" s="37"/>
      <c r="G1530" s="47"/>
      <c r="H1530" s="37"/>
      <c r="I1530" s="37"/>
      <c r="J1530" s="51"/>
      <c r="K1530" s="51"/>
      <c r="L1530" s="51"/>
      <c r="M1530" s="51"/>
      <c r="N1530" s="51"/>
      <c r="O1530" s="51"/>
      <c r="P1530" s="51"/>
      <c r="R1530" s="38" t="s">
        <v>450</v>
      </c>
      <c r="S1530" s="38" t="str" cm="1">
        <f t="array" ref="S1530">_xlfn.XLOOKUP(R1530,INDEX(Flettilisti,,1),INDEX(Flettilisti,,2),,0)</f>
        <v>Vantar flokkun</v>
      </c>
      <c r="T1530" s="38" t="str">
        <f>IF(ISBLANK(M1530),"",IF(M1530&lt;Gögn!$J$2,Gögn!$K$2,IF(M1530&gt;Gögn!$J$4,Gögn!$K$4,Gögn!$K$3)))</f>
        <v/>
      </c>
      <c r="U1530" s="49" t="str" cm="1">
        <f t="array" aca="1" ref="U1530" ca="1">IF(ISBLANK(A1530),"",IF(S1530="Styrkhæft",_xlfn.XLOOKUP(T1530,Vegalengdir[Texti],INDIRECT("Vegalengdir["&amp;'Upplýsingar um umsækjanda'!$B$10&amp;"]"),0%,0)))</f>
        <v/>
      </c>
      <c r="V1530" s="72" t="str">
        <f t="shared" si="23"/>
        <v/>
      </c>
    </row>
    <row r="1531" spans="1:22" x14ac:dyDescent="0.25">
      <c r="A1531" s="47"/>
      <c r="B1531" s="47"/>
      <c r="C1531" s="47"/>
      <c r="D1531" s="117"/>
      <c r="E1531" s="47"/>
      <c r="F1531" s="37"/>
      <c r="G1531" s="47"/>
      <c r="H1531" s="37"/>
      <c r="I1531" s="37"/>
      <c r="J1531" s="51"/>
      <c r="K1531" s="51"/>
      <c r="L1531" s="51"/>
      <c r="M1531" s="51"/>
      <c r="N1531" s="51"/>
      <c r="O1531" s="51"/>
      <c r="P1531" s="51"/>
      <c r="R1531" s="38" t="s">
        <v>450</v>
      </c>
      <c r="S1531" s="38" t="str" cm="1">
        <f t="array" ref="S1531">_xlfn.XLOOKUP(R1531,INDEX(Flettilisti,,1),INDEX(Flettilisti,,2),,0)</f>
        <v>Vantar flokkun</v>
      </c>
      <c r="T1531" s="38" t="str">
        <f>IF(ISBLANK(M1531),"",IF(M1531&lt;Gögn!$J$2,Gögn!$K$2,IF(M1531&gt;Gögn!$J$4,Gögn!$K$4,Gögn!$K$3)))</f>
        <v/>
      </c>
      <c r="U1531" s="49" t="str" cm="1">
        <f t="array" aca="1" ref="U1531" ca="1">IF(ISBLANK(A1531),"",IF(S1531="Styrkhæft",_xlfn.XLOOKUP(T1531,Vegalengdir[Texti],INDIRECT("Vegalengdir["&amp;'Upplýsingar um umsækjanda'!$B$10&amp;"]"),0%,0)))</f>
        <v/>
      </c>
      <c r="V1531" s="72" t="str">
        <f t="shared" si="23"/>
        <v/>
      </c>
    </row>
    <row r="1532" spans="1:22" x14ac:dyDescent="0.25">
      <c r="A1532" s="47"/>
      <c r="B1532" s="47"/>
      <c r="C1532" s="47"/>
      <c r="D1532" s="117"/>
      <c r="E1532" s="47"/>
      <c r="F1532" s="37"/>
      <c r="G1532" s="47"/>
      <c r="H1532" s="37"/>
      <c r="I1532" s="37"/>
      <c r="J1532" s="51"/>
      <c r="K1532" s="51"/>
      <c r="L1532" s="51"/>
      <c r="M1532" s="51"/>
      <c r="N1532" s="51"/>
      <c r="O1532" s="51"/>
      <c r="P1532" s="51"/>
      <c r="R1532" s="38" t="s">
        <v>450</v>
      </c>
      <c r="S1532" s="38" t="str" cm="1">
        <f t="array" ref="S1532">_xlfn.XLOOKUP(R1532,INDEX(Flettilisti,,1),INDEX(Flettilisti,,2),,0)</f>
        <v>Vantar flokkun</v>
      </c>
      <c r="T1532" s="38" t="str">
        <f>IF(ISBLANK(M1532),"",IF(M1532&lt;Gögn!$J$2,Gögn!$K$2,IF(M1532&gt;Gögn!$J$4,Gögn!$K$4,Gögn!$K$3)))</f>
        <v/>
      </c>
      <c r="U1532" s="49" t="str" cm="1">
        <f t="array" aca="1" ref="U1532" ca="1">IF(ISBLANK(A1532),"",IF(S1532="Styrkhæft",_xlfn.XLOOKUP(T1532,Vegalengdir[Texti],INDIRECT("Vegalengdir["&amp;'Upplýsingar um umsækjanda'!$B$10&amp;"]"),0%,0)))</f>
        <v/>
      </c>
      <c r="V1532" s="72" t="str">
        <f t="shared" si="23"/>
        <v/>
      </c>
    </row>
    <row r="1533" spans="1:22" x14ac:dyDescent="0.25">
      <c r="A1533" s="47"/>
      <c r="B1533" s="47"/>
      <c r="C1533" s="47"/>
      <c r="D1533" s="117"/>
      <c r="E1533" s="47"/>
      <c r="F1533" s="37"/>
      <c r="G1533" s="47"/>
      <c r="H1533" s="37"/>
      <c r="I1533" s="37"/>
      <c r="J1533" s="51"/>
      <c r="K1533" s="51"/>
      <c r="L1533" s="51"/>
      <c r="M1533" s="51"/>
      <c r="N1533" s="51"/>
      <c r="O1533" s="51"/>
      <c r="P1533" s="51"/>
      <c r="R1533" s="38" t="s">
        <v>450</v>
      </c>
      <c r="S1533" s="38" t="str" cm="1">
        <f t="array" ref="S1533">_xlfn.XLOOKUP(R1533,INDEX(Flettilisti,,1),INDEX(Flettilisti,,2),,0)</f>
        <v>Vantar flokkun</v>
      </c>
      <c r="T1533" s="38" t="str">
        <f>IF(ISBLANK(M1533),"",IF(M1533&lt;Gögn!$J$2,Gögn!$K$2,IF(M1533&gt;Gögn!$J$4,Gögn!$K$4,Gögn!$K$3)))</f>
        <v/>
      </c>
      <c r="U1533" s="49" t="str" cm="1">
        <f t="array" aca="1" ref="U1533" ca="1">IF(ISBLANK(A1533),"",IF(S1533="Styrkhæft",_xlfn.XLOOKUP(T1533,Vegalengdir[Texti],INDIRECT("Vegalengdir["&amp;'Upplýsingar um umsækjanda'!$B$10&amp;"]"),0%,0)))</f>
        <v/>
      </c>
      <c r="V1533" s="72" t="str">
        <f t="shared" si="23"/>
        <v/>
      </c>
    </row>
    <row r="1534" spans="1:22" x14ac:dyDescent="0.25">
      <c r="A1534" s="47"/>
      <c r="B1534" s="47"/>
      <c r="C1534" s="47"/>
      <c r="D1534" s="117"/>
      <c r="E1534" s="47"/>
      <c r="F1534" s="37"/>
      <c r="G1534" s="47"/>
      <c r="H1534" s="37"/>
      <c r="I1534" s="37"/>
      <c r="J1534" s="51"/>
      <c r="K1534" s="51"/>
      <c r="L1534" s="51"/>
      <c r="M1534" s="51"/>
      <c r="N1534" s="51"/>
      <c r="O1534" s="51"/>
      <c r="P1534" s="51"/>
      <c r="R1534" s="38" t="s">
        <v>450</v>
      </c>
      <c r="S1534" s="38" t="str" cm="1">
        <f t="array" ref="S1534">_xlfn.XLOOKUP(R1534,INDEX(Flettilisti,,1),INDEX(Flettilisti,,2),,0)</f>
        <v>Vantar flokkun</v>
      </c>
      <c r="T1534" s="38" t="str">
        <f>IF(ISBLANK(M1534),"",IF(M1534&lt;Gögn!$J$2,Gögn!$K$2,IF(M1534&gt;Gögn!$J$4,Gögn!$K$4,Gögn!$K$3)))</f>
        <v/>
      </c>
      <c r="U1534" s="49" t="str" cm="1">
        <f t="array" aca="1" ref="U1534" ca="1">IF(ISBLANK(A1534),"",IF(S1534="Styrkhæft",_xlfn.XLOOKUP(T1534,Vegalengdir[Texti],INDIRECT("Vegalengdir["&amp;'Upplýsingar um umsækjanda'!$B$10&amp;"]"),0%,0)))</f>
        <v/>
      </c>
      <c r="V1534" s="72" t="str">
        <f t="shared" si="23"/>
        <v/>
      </c>
    </row>
    <row r="1535" spans="1:22" x14ac:dyDescent="0.25">
      <c r="A1535" s="47"/>
      <c r="B1535" s="47"/>
      <c r="C1535" s="47"/>
      <c r="D1535" s="117"/>
      <c r="E1535" s="47"/>
      <c r="F1535" s="37"/>
      <c r="G1535" s="47"/>
      <c r="H1535" s="37"/>
      <c r="I1535" s="37"/>
      <c r="J1535" s="51"/>
      <c r="K1535" s="51"/>
      <c r="L1535" s="51"/>
      <c r="M1535" s="51"/>
      <c r="N1535" s="51"/>
      <c r="O1535" s="51"/>
      <c r="P1535" s="51"/>
      <c r="R1535" s="38" t="s">
        <v>450</v>
      </c>
      <c r="S1535" s="38" t="str" cm="1">
        <f t="array" ref="S1535">_xlfn.XLOOKUP(R1535,INDEX(Flettilisti,,1),INDEX(Flettilisti,,2),,0)</f>
        <v>Vantar flokkun</v>
      </c>
      <c r="T1535" s="38" t="str">
        <f>IF(ISBLANK(M1535),"",IF(M1535&lt;Gögn!$J$2,Gögn!$K$2,IF(M1535&gt;Gögn!$J$4,Gögn!$K$4,Gögn!$K$3)))</f>
        <v/>
      </c>
      <c r="U1535" s="49" t="str" cm="1">
        <f t="array" aca="1" ref="U1535" ca="1">IF(ISBLANK(A1535),"",IF(S1535="Styrkhæft",_xlfn.XLOOKUP(T1535,Vegalengdir[Texti],INDIRECT("Vegalengdir["&amp;'Upplýsingar um umsækjanda'!$B$10&amp;"]"),0%,0)))</f>
        <v/>
      </c>
      <c r="V1535" s="72" t="str">
        <f t="shared" si="23"/>
        <v/>
      </c>
    </row>
    <row r="1536" spans="1:22" x14ac:dyDescent="0.25">
      <c r="A1536" s="47"/>
      <c r="B1536" s="47"/>
      <c r="C1536" s="47"/>
      <c r="D1536" s="117"/>
      <c r="E1536" s="47"/>
      <c r="F1536" s="37"/>
      <c r="G1536" s="47"/>
      <c r="H1536" s="37"/>
      <c r="I1536" s="37"/>
      <c r="J1536" s="51"/>
      <c r="K1536" s="51"/>
      <c r="L1536" s="51"/>
      <c r="M1536" s="51"/>
      <c r="N1536" s="51"/>
      <c r="O1536" s="51"/>
      <c r="P1536" s="51"/>
      <c r="R1536" s="38" t="s">
        <v>450</v>
      </c>
      <c r="S1536" s="38" t="str" cm="1">
        <f t="array" ref="S1536">_xlfn.XLOOKUP(R1536,INDEX(Flettilisti,,1),INDEX(Flettilisti,,2),,0)</f>
        <v>Vantar flokkun</v>
      </c>
      <c r="T1536" s="38" t="str">
        <f>IF(ISBLANK(M1536),"",IF(M1536&lt;Gögn!$J$2,Gögn!$K$2,IF(M1536&gt;Gögn!$J$4,Gögn!$K$4,Gögn!$K$3)))</f>
        <v/>
      </c>
      <c r="U1536" s="49" t="str" cm="1">
        <f t="array" aca="1" ref="U1536" ca="1">IF(ISBLANK(A1536),"",IF(S1536="Styrkhæft",_xlfn.XLOOKUP(T1536,Vegalengdir[Texti],INDIRECT("Vegalengdir["&amp;'Upplýsingar um umsækjanda'!$B$10&amp;"]"),0%,0)))</f>
        <v/>
      </c>
      <c r="V1536" s="72" t="str">
        <f t="shared" si="23"/>
        <v/>
      </c>
    </row>
    <row r="1537" spans="1:22" x14ac:dyDescent="0.25">
      <c r="A1537" s="47"/>
      <c r="B1537" s="47"/>
      <c r="C1537" s="47"/>
      <c r="D1537" s="117"/>
      <c r="E1537" s="47"/>
      <c r="F1537" s="37"/>
      <c r="G1537" s="47"/>
      <c r="H1537" s="37"/>
      <c r="I1537" s="37"/>
      <c r="J1537" s="51"/>
      <c r="K1537" s="51"/>
      <c r="L1537" s="51"/>
      <c r="M1537" s="51"/>
      <c r="N1537" s="51"/>
      <c r="O1537" s="51"/>
      <c r="P1537" s="51"/>
      <c r="R1537" s="38" t="s">
        <v>450</v>
      </c>
      <c r="S1537" s="38" t="str" cm="1">
        <f t="array" ref="S1537">_xlfn.XLOOKUP(R1537,INDEX(Flettilisti,,1),INDEX(Flettilisti,,2),,0)</f>
        <v>Vantar flokkun</v>
      </c>
      <c r="T1537" s="38" t="str">
        <f>IF(ISBLANK(M1537),"",IF(M1537&lt;Gögn!$J$2,Gögn!$K$2,IF(M1537&gt;Gögn!$J$4,Gögn!$K$4,Gögn!$K$3)))</f>
        <v/>
      </c>
      <c r="U1537" s="49" t="str" cm="1">
        <f t="array" aca="1" ref="U1537" ca="1">IF(ISBLANK(A1537),"",IF(S1537="Styrkhæft",_xlfn.XLOOKUP(T1537,Vegalengdir[Texti],INDIRECT("Vegalengdir["&amp;'Upplýsingar um umsækjanda'!$B$10&amp;"]"),0%,0)))</f>
        <v/>
      </c>
      <c r="V1537" s="72" t="str">
        <f t="shared" si="23"/>
        <v/>
      </c>
    </row>
    <row r="1538" spans="1:22" x14ac:dyDescent="0.25">
      <c r="A1538" s="47"/>
      <c r="B1538" s="47"/>
      <c r="C1538" s="47"/>
      <c r="D1538" s="117"/>
      <c r="E1538" s="47"/>
      <c r="F1538" s="37"/>
      <c r="G1538" s="47"/>
      <c r="H1538" s="37"/>
      <c r="I1538" s="37"/>
      <c r="J1538" s="51"/>
      <c r="K1538" s="51"/>
      <c r="L1538" s="51"/>
      <c r="M1538" s="51"/>
      <c r="N1538" s="51"/>
      <c r="O1538" s="51"/>
      <c r="P1538" s="51"/>
      <c r="R1538" s="38" t="s">
        <v>450</v>
      </c>
      <c r="S1538" s="38" t="str" cm="1">
        <f t="array" ref="S1538">_xlfn.XLOOKUP(R1538,INDEX(Flettilisti,,1),INDEX(Flettilisti,,2),,0)</f>
        <v>Vantar flokkun</v>
      </c>
      <c r="T1538" s="38" t="str">
        <f>IF(ISBLANK(M1538),"",IF(M1538&lt;Gögn!$J$2,Gögn!$K$2,IF(M1538&gt;Gögn!$J$4,Gögn!$K$4,Gögn!$K$3)))</f>
        <v/>
      </c>
      <c r="U1538" s="49" t="str" cm="1">
        <f t="array" aca="1" ref="U1538" ca="1">IF(ISBLANK(A1538),"",IF(S1538="Styrkhæft",_xlfn.XLOOKUP(T1538,Vegalengdir[Texti],INDIRECT("Vegalengdir["&amp;'Upplýsingar um umsækjanda'!$B$10&amp;"]"),0%,0)))</f>
        <v/>
      </c>
      <c r="V1538" s="72" t="str">
        <f t="shared" si="23"/>
        <v/>
      </c>
    </row>
    <row r="1539" spans="1:22" x14ac:dyDescent="0.25">
      <c r="A1539" s="47"/>
      <c r="B1539" s="47"/>
      <c r="C1539" s="47"/>
      <c r="D1539" s="117"/>
      <c r="E1539" s="47"/>
      <c r="F1539" s="37"/>
      <c r="G1539" s="47"/>
      <c r="H1539" s="37"/>
      <c r="I1539" s="37"/>
      <c r="J1539" s="51"/>
      <c r="K1539" s="51"/>
      <c r="L1539" s="51"/>
      <c r="M1539" s="51"/>
      <c r="N1539" s="51"/>
      <c r="O1539" s="51"/>
      <c r="P1539" s="51"/>
      <c r="R1539" s="38" t="s">
        <v>450</v>
      </c>
      <c r="S1539" s="38" t="str" cm="1">
        <f t="array" ref="S1539">_xlfn.XLOOKUP(R1539,INDEX(Flettilisti,,1),INDEX(Flettilisti,,2),,0)</f>
        <v>Vantar flokkun</v>
      </c>
      <c r="T1539" s="38" t="str">
        <f>IF(ISBLANK(M1539),"",IF(M1539&lt;Gögn!$J$2,Gögn!$K$2,IF(M1539&gt;Gögn!$J$4,Gögn!$K$4,Gögn!$K$3)))</f>
        <v/>
      </c>
      <c r="U1539" s="49" t="str" cm="1">
        <f t="array" aca="1" ref="U1539" ca="1">IF(ISBLANK(A1539),"",IF(S1539="Styrkhæft",_xlfn.XLOOKUP(T1539,Vegalengdir[Texti],INDIRECT("Vegalengdir["&amp;'Upplýsingar um umsækjanda'!$B$10&amp;"]"),0%,0)))</f>
        <v/>
      </c>
      <c r="V1539" s="72" t="str">
        <f t="shared" ref="V1539:V1602" si="24">IF(ISBLANK(A1539),"",U1539*P1539)</f>
        <v/>
      </c>
    </row>
    <row r="1540" spans="1:22" x14ac:dyDescent="0.25">
      <c r="A1540" s="47"/>
      <c r="B1540" s="47"/>
      <c r="C1540" s="47"/>
      <c r="D1540" s="117"/>
      <c r="E1540" s="47"/>
      <c r="F1540" s="37"/>
      <c r="G1540" s="47"/>
      <c r="H1540" s="37"/>
      <c r="I1540" s="37"/>
      <c r="J1540" s="51"/>
      <c r="K1540" s="51"/>
      <c r="L1540" s="51"/>
      <c r="M1540" s="51"/>
      <c r="N1540" s="51"/>
      <c r="O1540" s="51"/>
      <c r="P1540" s="51"/>
      <c r="R1540" s="38" t="s">
        <v>450</v>
      </c>
      <c r="S1540" s="38" t="str" cm="1">
        <f t="array" ref="S1540">_xlfn.XLOOKUP(R1540,INDEX(Flettilisti,,1),INDEX(Flettilisti,,2),,0)</f>
        <v>Vantar flokkun</v>
      </c>
      <c r="T1540" s="38" t="str">
        <f>IF(ISBLANK(M1540),"",IF(M1540&lt;Gögn!$J$2,Gögn!$K$2,IF(M1540&gt;Gögn!$J$4,Gögn!$K$4,Gögn!$K$3)))</f>
        <v/>
      </c>
      <c r="U1540" s="49" t="str" cm="1">
        <f t="array" aca="1" ref="U1540" ca="1">IF(ISBLANK(A1540),"",IF(S1540="Styrkhæft",_xlfn.XLOOKUP(T1540,Vegalengdir[Texti],INDIRECT("Vegalengdir["&amp;'Upplýsingar um umsækjanda'!$B$10&amp;"]"),0%,0)))</f>
        <v/>
      </c>
      <c r="V1540" s="72" t="str">
        <f t="shared" si="24"/>
        <v/>
      </c>
    </row>
    <row r="1541" spans="1:22" x14ac:dyDescent="0.25">
      <c r="A1541" s="47"/>
      <c r="B1541" s="47"/>
      <c r="C1541" s="47"/>
      <c r="D1541" s="117"/>
      <c r="E1541" s="47"/>
      <c r="F1541" s="37"/>
      <c r="G1541" s="47"/>
      <c r="H1541" s="37"/>
      <c r="I1541" s="37"/>
      <c r="J1541" s="51"/>
      <c r="K1541" s="51"/>
      <c r="L1541" s="51"/>
      <c r="M1541" s="51"/>
      <c r="N1541" s="51"/>
      <c r="O1541" s="51"/>
      <c r="P1541" s="51"/>
      <c r="R1541" s="38" t="s">
        <v>450</v>
      </c>
      <c r="S1541" s="38" t="str" cm="1">
        <f t="array" ref="S1541">_xlfn.XLOOKUP(R1541,INDEX(Flettilisti,,1),INDEX(Flettilisti,,2),,0)</f>
        <v>Vantar flokkun</v>
      </c>
      <c r="T1541" s="38" t="str">
        <f>IF(ISBLANK(M1541),"",IF(M1541&lt;Gögn!$J$2,Gögn!$K$2,IF(M1541&gt;Gögn!$J$4,Gögn!$K$4,Gögn!$K$3)))</f>
        <v/>
      </c>
      <c r="U1541" s="49" t="str" cm="1">
        <f t="array" aca="1" ref="U1541" ca="1">IF(ISBLANK(A1541),"",IF(S1541="Styrkhæft",_xlfn.XLOOKUP(T1541,Vegalengdir[Texti],INDIRECT("Vegalengdir["&amp;'Upplýsingar um umsækjanda'!$B$10&amp;"]"),0%,0)))</f>
        <v/>
      </c>
      <c r="V1541" s="72" t="str">
        <f t="shared" si="24"/>
        <v/>
      </c>
    </row>
    <row r="1542" spans="1:22" x14ac:dyDescent="0.25">
      <c r="A1542" s="47"/>
      <c r="B1542" s="47"/>
      <c r="C1542" s="47"/>
      <c r="D1542" s="117"/>
      <c r="E1542" s="47"/>
      <c r="F1542" s="37"/>
      <c r="G1542" s="47"/>
      <c r="H1542" s="37"/>
      <c r="I1542" s="37"/>
      <c r="J1542" s="51"/>
      <c r="K1542" s="51"/>
      <c r="L1542" s="51"/>
      <c r="M1542" s="51"/>
      <c r="N1542" s="51"/>
      <c r="O1542" s="51"/>
      <c r="P1542" s="51"/>
      <c r="R1542" s="38" t="s">
        <v>450</v>
      </c>
      <c r="S1542" s="38" t="str" cm="1">
        <f t="array" ref="S1542">_xlfn.XLOOKUP(R1542,INDEX(Flettilisti,,1),INDEX(Flettilisti,,2),,0)</f>
        <v>Vantar flokkun</v>
      </c>
      <c r="T1542" s="38" t="str">
        <f>IF(ISBLANK(M1542),"",IF(M1542&lt;Gögn!$J$2,Gögn!$K$2,IF(M1542&gt;Gögn!$J$4,Gögn!$K$4,Gögn!$K$3)))</f>
        <v/>
      </c>
      <c r="U1542" s="49" t="str" cm="1">
        <f t="array" aca="1" ref="U1542" ca="1">IF(ISBLANK(A1542),"",IF(S1542="Styrkhæft",_xlfn.XLOOKUP(T1542,Vegalengdir[Texti],INDIRECT("Vegalengdir["&amp;'Upplýsingar um umsækjanda'!$B$10&amp;"]"),0%,0)))</f>
        <v/>
      </c>
      <c r="V1542" s="72" t="str">
        <f t="shared" si="24"/>
        <v/>
      </c>
    </row>
    <row r="1543" spans="1:22" x14ac:dyDescent="0.25">
      <c r="A1543" s="47"/>
      <c r="B1543" s="47"/>
      <c r="C1543" s="47"/>
      <c r="D1543" s="117"/>
      <c r="E1543" s="47"/>
      <c r="F1543" s="37"/>
      <c r="G1543" s="47"/>
      <c r="H1543" s="37"/>
      <c r="I1543" s="37"/>
      <c r="J1543" s="51"/>
      <c r="K1543" s="51"/>
      <c r="L1543" s="51"/>
      <c r="M1543" s="51"/>
      <c r="N1543" s="51"/>
      <c r="O1543" s="51"/>
      <c r="P1543" s="51"/>
      <c r="R1543" s="38" t="s">
        <v>450</v>
      </c>
      <c r="S1543" s="38" t="str" cm="1">
        <f t="array" ref="S1543">_xlfn.XLOOKUP(R1543,INDEX(Flettilisti,,1),INDEX(Flettilisti,,2),,0)</f>
        <v>Vantar flokkun</v>
      </c>
      <c r="T1543" s="38" t="str">
        <f>IF(ISBLANK(M1543),"",IF(M1543&lt;Gögn!$J$2,Gögn!$K$2,IF(M1543&gt;Gögn!$J$4,Gögn!$K$4,Gögn!$K$3)))</f>
        <v/>
      </c>
      <c r="U1543" s="49" t="str" cm="1">
        <f t="array" aca="1" ref="U1543" ca="1">IF(ISBLANK(A1543),"",IF(S1543="Styrkhæft",_xlfn.XLOOKUP(T1543,Vegalengdir[Texti],INDIRECT("Vegalengdir["&amp;'Upplýsingar um umsækjanda'!$B$10&amp;"]"),0%,0)))</f>
        <v/>
      </c>
      <c r="V1543" s="72" t="str">
        <f t="shared" si="24"/>
        <v/>
      </c>
    </row>
    <row r="1544" spans="1:22" x14ac:dyDescent="0.25">
      <c r="A1544" s="47"/>
      <c r="B1544" s="47"/>
      <c r="C1544" s="47"/>
      <c r="D1544" s="117"/>
      <c r="E1544" s="47"/>
      <c r="F1544" s="37"/>
      <c r="G1544" s="47"/>
      <c r="H1544" s="37"/>
      <c r="I1544" s="37"/>
      <c r="J1544" s="51"/>
      <c r="K1544" s="51"/>
      <c r="L1544" s="51"/>
      <c r="M1544" s="51"/>
      <c r="N1544" s="51"/>
      <c r="O1544" s="51"/>
      <c r="P1544" s="51"/>
      <c r="R1544" s="38" t="s">
        <v>450</v>
      </c>
      <c r="S1544" s="38" t="str" cm="1">
        <f t="array" ref="S1544">_xlfn.XLOOKUP(R1544,INDEX(Flettilisti,,1),INDEX(Flettilisti,,2),,0)</f>
        <v>Vantar flokkun</v>
      </c>
      <c r="T1544" s="38" t="str">
        <f>IF(ISBLANK(M1544),"",IF(M1544&lt;Gögn!$J$2,Gögn!$K$2,IF(M1544&gt;Gögn!$J$4,Gögn!$K$4,Gögn!$K$3)))</f>
        <v/>
      </c>
      <c r="U1544" s="49" t="str" cm="1">
        <f t="array" aca="1" ref="U1544" ca="1">IF(ISBLANK(A1544),"",IF(S1544="Styrkhæft",_xlfn.XLOOKUP(T1544,Vegalengdir[Texti],INDIRECT("Vegalengdir["&amp;'Upplýsingar um umsækjanda'!$B$10&amp;"]"),0%,0)))</f>
        <v/>
      </c>
      <c r="V1544" s="72" t="str">
        <f t="shared" si="24"/>
        <v/>
      </c>
    </row>
    <row r="1545" spans="1:22" x14ac:dyDescent="0.25">
      <c r="A1545" s="47"/>
      <c r="B1545" s="47"/>
      <c r="C1545" s="47"/>
      <c r="D1545" s="117"/>
      <c r="E1545" s="47"/>
      <c r="F1545" s="37"/>
      <c r="G1545" s="47"/>
      <c r="H1545" s="37"/>
      <c r="I1545" s="37"/>
      <c r="J1545" s="51"/>
      <c r="K1545" s="51"/>
      <c r="L1545" s="51"/>
      <c r="M1545" s="51"/>
      <c r="N1545" s="51"/>
      <c r="O1545" s="51"/>
      <c r="P1545" s="51"/>
      <c r="R1545" s="38" t="s">
        <v>450</v>
      </c>
      <c r="S1545" s="38" t="str" cm="1">
        <f t="array" ref="S1545">_xlfn.XLOOKUP(R1545,INDEX(Flettilisti,,1),INDEX(Flettilisti,,2),,0)</f>
        <v>Vantar flokkun</v>
      </c>
      <c r="T1545" s="38" t="str">
        <f>IF(ISBLANK(M1545),"",IF(M1545&lt;Gögn!$J$2,Gögn!$K$2,IF(M1545&gt;Gögn!$J$4,Gögn!$K$4,Gögn!$K$3)))</f>
        <v/>
      </c>
      <c r="U1545" s="49" t="str" cm="1">
        <f t="array" aca="1" ref="U1545" ca="1">IF(ISBLANK(A1545),"",IF(S1545="Styrkhæft",_xlfn.XLOOKUP(T1545,Vegalengdir[Texti],INDIRECT("Vegalengdir["&amp;'Upplýsingar um umsækjanda'!$B$10&amp;"]"),0%,0)))</f>
        <v/>
      </c>
      <c r="V1545" s="72" t="str">
        <f t="shared" si="24"/>
        <v/>
      </c>
    </row>
    <row r="1546" spans="1:22" x14ac:dyDescent="0.25">
      <c r="A1546" s="47"/>
      <c r="B1546" s="47"/>
      <c r="C1546" s="47"/>
      <c r="D1546" s="117"/>
      <c r="E1546" s="47"/>
      <c r="F1546" s="37"/>
      <c r="G1546" s="47"/>
      <c r="H1546" s="37"/>
      <c r="I1546" s="37"/>
      <c r="J1546" s="51"/>
      <c r="K1546" s="51"/>
      <c r="L1546" s="51"/>
      <c r="M1546" s="51"/>
      <c r="N1546" s="51"/>
      <c r="O1546" s="51"/>
      <c r="P1546" s="51"/>
      <c r="R1546" s="38" t="s">
        <v>450</v>
      </c>
      <c r="S1546" s="38" t="str" cm="1">
        <f t="array" ref="S1546">_xlfn.XLOOKUP(R1546,INDEX(Flettilisti,,1),INDEX(Flettilisti,,2),,0)</f>
        <v>Vantar flokkun</v>
      </c>
      <c r="T1546" s="38" t="str">
        <f>IF(ISBLANK(M1546),"",IF(M1546&lt;Gögn!$J$2,Gögn!$K$2,IF(M1546&gt;Gögn!$J$4,Gögn!$K$4,Gögn!$K$3)))</f>
        <v/>
      </c>
      <c r="U1546" s="49" t="str" cm="1">
        <f t="array" aca="1" ref="U1546" ca="1">IF(ISBLANK(A1546),"",IF(S1546="Styrkhæft",_xlfn.XLOOKUP(T1546,Vegalengdir[Texti],INDIRECT("Vegalengdir["&amp;'Upplýsingar um umsækjanda'!$B$10&amp;"]"),0%,0)))</f>
        <v/>
      </c>
      <c r="V1546" s="72" t="str">
        <f t="shared" si="24"/>
        <v/>
      </c>
    </row>
    <row r="1547" spans="1:22" x14ac:dyDescent="0.25">
      <c r="A1547" s="47"/>
      <c r="B1547" s="47"/>
      <c r="C1547" s="47"/>
      <c r="D1547" s="117"/>
      <c r="E1547" s="47"/>
      <c r="F1547" s="37"/>
      <c r="G1547" s="47"/>
      <c r="H1547" s="37"/>
      <c r="I1547" s="37"/>
      <c r="J1547" s="51"/>
      <c r="K1547" s="51"/>
      <c r="L1547" s="51"/>
      <c r="M1547" s="51"/>
      <c r="N1547" s="51"/>
      <c r="O1547" s="51"/>
      <c r="P1547" s="51"/>
      <c r="R1547" s="38" t="s">
        <v>450</v>
      </c>
      <c r="S1547" s="38" t="str" cm="1">
        <f t="array" ref="S1547">_xlfn.XLOOKUP(R1547,INDEX(Flettilisti,,1),INDEX(Flettilisti,,2),,0)</f>
        <v>Vantar flokkun</v>
      </c>
      <c r="T1547" s="38" t="str">
        <f>IF(ISBLANK(M1547),"",IF(M1547&lt;Gögn!$J$2,Gögn!$K$2,IF(M1547&gt;Gögn!$J$4,Gögn!$K$4,Gögn!$K$3)))</f>
        <v/>
      </c>
      <c r="U1547" s="49" t="str" cm="1">
        <f t="array" aca="1" ref="U1547" ca="1">IF(ISBLANK(A1547),"",IF(S1547="Styrkhæft",_xlfn.XLOOKUP(T1547,Vegalengdir[Texti],INDIRECT("Vegalengdir["&amp;'Upplýsingar um umsækjanda'!$B$10&amp;"]"),0%,0)))</f>
        <v/>
      </c>
      <c r="V1547" s="72" t="str">
        <f t="shared" si="24"/>
        <v/>
      </c>
    </row>
    <row r="1548" spans="1:22" x14ac:dyDescent="0.25">
      <c r="A1548" s="47"/>
      <c r="B1548" s="47"/>
      <c r="C1548" s="47"/>
      <c r="D1548" s="117"/>
      <c r="E1548" s="47"/>
      <c r="F1548" s="37"/>
      <c r="G1548" s="47"/>
      <c r="H1548" s="37"/>
      <c r="I1548" s="37"/>
      <c r="J1548" s="51"/>
      <c r="K1548" s="51"/>
      <c r="L1548" s="51"/>
      <c r="M1548" s="51"/>
      <c r="N1548" s="51"/>
      <c r="O1548" s="51"/>
      <c r="P1548" s="51"/>
      <c r="R1548" s="38" t="s">
        <v>450</v>
      </c>
      <c r="S1548" s="38" t="str" cm="1">
        <f t="array" ref="S1548">_xlfn.XLOOKUP(R1548,INDEX(Flettilisti,,1),INDEX(Flettilisti,,2),,0)</f>
        <v>Vantar flokkun</v>
      </c>
      <c r="T1548" s="38" t="str">
        <f>IF(ISBLANK(M1548),"",IF(M1548&lt;Gögn!$J$2,Gögn!$K$2,IF(M1548&gt;Gögn!$J$4,Gögn!$K$4,Gögn!$K$3)))</f>
        <v/>
      </c>
      <c r="U1548" s="49" t="str" cm="1">
        <f t="array" aca="1" ref="U1548" ca="1">IF(ISBLANK(A1548),"",IF(S1548="Styrkhæft",_xlfn.XLOOKUP(T1548,Vegalengdir[Texti],INDIRECT("Vegalengdir["&amp;'Upplýsingar um umsækjanda'!$B$10&amp;"]"),0%,0)))</f>
        <v/>
      </c>
      <c r="V1548" s="72" t="str">
        <f t="shared" si="24"/>
        <v/>
      </c>
    </row>
    <row r="1549" spans="1:22" x14ac:dyDescent="0.25">
      <c r="A1549" s="47"/>
      <c r="B1549" s="47"/>
      <c r="C1549" s="47"/>
      <c r="D1549" s="117"/>
      <c r="E1549" s="47"/>
      <c r="F1549" s="37"/>
      <c r="G1549" s="47"/>
      <c r="H1549" s="37"/>
      <c r="I1549" s="37"/>
      <c r="J1549" s="51"/>
      <c r="K1549" s="51"/>
      <c r="L1549" s="51"/>
      <c r="M1549" s="51"/>
      <c r="N1549" s="51"/>
      <c r="O1549" s="51"/>
      <c r="P1549" s="51"/>
      <c r="R1549" s="38" t="s">
        <v>450</v>
      </c>
      <c r="S1549" s="38" t="str" cm="1">
        <f t="array" ref="S1549">_xlfn.XLOOKUP(R1549,INDEX(Flettilisti,,1),INDEX(Flettilisti,,2),,0)</f>
        <v>Vantar flokkun</v>
      </c>
      <c r="T1549" s="38" t="str">
        <f>IF(ISBLANK(M1549),"",IF(M1549&lt;Gögn!$J$2,Gögn!$K$2,IF(M1549&gt;Gögn!$J$4,Gögn!$K$4,Gögn!$K$3)))</f>
        <v/>
      </c>
      <c r="U1549" s="49" t="str" cm="1">
        <f t="array" aca="1" ref="U1549" ca="1">IF(ISBLANK(A1549),"",IF(S1549="Styrkhæft",_xlfn.XLOOKUP(T1549,Vegalengdir[Texti],INDIRECT("Vegalengdir["&amp;'Upplýsingar um umsækjanda'!$B$10&amp;"]"),0%,0)))</f>
        <v/>
      </c>
      <c r="V1549" s="72" t="str">
        <f t="shared" si="24"/>
        <v/>
      </c>
    </row>
    <row r="1550" spans="1:22" x14ac:dyDescent="0.25">
      <c r="A1550" s="47"/>
      <c r="B1550" s="47"/>
      <c r="C1550" s="47"/>
      <c r="D1550" s="117"/>
      <c r="E1550" s="47"/>
      <c r="F1550" s="37"/>
      <c r="G1550" s="47"/>
      <c r="H1550" s="37"/>
      <c r="I1550" s="37"/>
      <c r="J1550" s="51"/>
      <c r="K1550" s="51"/>
      <c r="L1550" s="51"/>
      <c r="M1550" s="51"/>
      <c r="N1550" s="51"/>
      <c r="O1550" s="51"/>
      <c r="P1550" s="51"/>
      <c r="R1550" s="38" t="s">
        <v>450</v>
      </c>
      <c r="S1550" s="38" t="str" cm="1">
        <f t="array" ref="S1550">_xlfn.XLOOKUP(R1550,INDEX(Flettilisti,,1),INDEX(Flettilisti,,2),,0)</f>
        <v>Vantar flokkun</v>
      </c>
      <c r="T1550" s="38" t="str">
        <f>IF(ISBLANK(M1550),"",IF(M1550&lt;Gögn!$J$2,Gögn!$K$2,IF(M1550&gt;Gögn!$J$4,Gögn!$K$4,Gögn!$K$3)))</f>
        <v/>
      </c>
      <c r="U1550" s="49" t="str" cm="1">
        <f t="array" aca="1" ref="U1550" ca="1">IF(ISBLANK(A1550),"",IF(S1550="Styrkhæft",_xlfn.XLOOKUP(T1550,Vegalengdir[Texti],INDIRECT("Vegalengdir["&amp;'Upplýsingar um umsækjanda'!$B$10&amp;"]"),0%,0)))</f>
        <v/>
      </c>
      <c r="V1550" s="72" t="str">
        <f t="shared" si="24"/>
        <v/>
      </c>
    </row>
    <row r="1551" spans="1:22" x14ac:dyDescent="0.25">
      <c r="A1551" s="47"/>
      <c r="B1551" s="47"/>
      <c r="C1551" s="47"/>
      <c r="D1551" s="117"/>
      <c r="E1551" s="47"/>
      <c r="F1551" s="37"/>
      <c r="G1551" s="47"/>
      <c r="H1551" s="37"/>
      <c r="I1551" s="37"/>
      <c r="J1551" s="51"/>
      <c r="K1551" s="51"/>
      <c r="L1551" s="51"/>
      <c r="M1551" s="51"/>
      <c r="N1551" s="51"/>
      <c r="O1551" s="51"/>
      <c r="P1551" s="51"/>
      <c r="R1551" s="38" t="s">
        <v>450</v>
      </c>
      <c r="S1551" s="38" t="str" cm="1">
        <f t="array" ref="S1551">_xlfn.XLOOKUP(R1551,INDEX(Flettilisti,,1),INDEX(Flettilisti,,2),,0)</f>
        <v>Vantar flokkun</v>
      </c>
      <c r="T1551" s="38" t="str">
        <f>IF(ISBLANK(M1551),"",IF(M1551&lt;Gögn!$J$2,Gögn!$K$2,IF(M1551&gt;Gögn!$J$4,Gögn!$K$4,Gögn!$K$3)))</f>
        <v/>
      </c>
      <c r="U1551" s="49" t="str" cm="1">
        <f t="array" aca="1" ref="U1551" ca="1">IF(ISBLANK(A1551),"",IF(S1551="Styrkhæft",_xlfn.XLOOKUP(T1551,Vegalengdir[Texti],INDIRECT("Vegalengdir["&amp;'Upplýsingar um umsækjanda'!$B$10&amp;"]"),0%,0)))</f>
        <v/>
      </c>
      <c r="V1551" s="72" t="str">
        <f t="shared" si="24"/>
        <v/>
      </c>
    </row>
    <row r="1552" spans="1:22" x14ac:dyDescent="0.25">
      <c r="A1552" s="47"/>
      <c r="B1552" s="47"/>
      <c r="C1552" s="47"/>
      <c r="D1552" s="117"/>
      <c r="E1552" s="47"/>
      <c r="F1552" s="37"/>
      <c r="G1552" s="47"/>
      <c r="H1552" s="37"/>
      <c r="I1552" s="37"/>
      <c r="J1552" s="51"/>
      <c r="K1552" s="51"/>
      <c r="L1552" s="51"/>
      <c r="M1552" s="51"/>
      <c r="N1552" s="51"/>
      <c r="O1552" s="51"/>
      <c r="P1552" s="51"/>
      <c r="R1552" s="38" t="s">
        <v>450</v>
      </c>
      <c r="S1552" s="38" t="str" cm="1">
        <f t="array" ref="S1552">_xlfn.XLOOKUP(R1552,INDEX(Flettilisti,,1),INDEX(Flettilisti,,2),,0)</f>
        <v>Vantar flokkun</v>
      </c>
      <c r="T1552" s="38" t="str">
        <f>IF(ISBLANK(M1552),"",IF(M1552&lt;Gögn!$J$2,Gögn!$K$2,IF(M1552&gt;Gögn!$J$4,Gögn!$K$4,Gögn!$K$3)))</f>
        <v/>
      </c>
      <c r="U1552" s="49" t="str" cm="1">
        <f t="array" aca="1" ref="U1552" ca="1">IF(ISBLANK(A1552),"",IF(S1552="Styrkhæft",_xlfn.XLOOKUP(T1552,Vegalengdir[Texti],INDIRECT("Vegalengdir["&amp;'Upplýsingar um umsækjanda'!$B$10&amp;"]"),0%,0)))</f>
        <v/>
      </c>
      <c r="V1552" s="72" t="str">
        <f t="shared" si="24"/>
        <v/>
      </c>
    </row>
    <row r="1553" spans="1:22" x14ac:dyDescent="0.25">
      <c r="A1553" s="47"/>
      <c r="B1553" s="47"/>
      <c r="C1553" s="47"/>
      <c r="D1553" s="117"/>
      <c r="E1553" s="47"/>
      <c r="F1553" s="37"/>
      <c r="G1553" s="47"/>
      <c r="H1553" s="37"/>
      <c r="I1553" s="37"/>
      <c r="J1553" s="51"/>
      <c r="K1553" s="51"/>
      <c r="L1553" s="51"/>
      <c r="M1553" s="51"/>
      <c r="N1553" s="51"/>
      <c r="O1553" s="51"/>
      <c r="P1553" s="51"/>
      <c r="R1553" s="38" t="s">
        <v>450</v>
      </c>
      <c r="S1553" s="38" t="str" cm="1">
        <f t="array" ref="S1553">_xlfn.XLOOKUP(R1553,INDEX(Flettilisti,,1),INDEX(Flettilisti,,2),,0)</f>
        <v>Vantar flokkun</v>
      </c>
      <c r="T1553" s="38" t="str">
        <f>IF(ISBLANK(M1553),"",IF(M1553&lt;Gögn!$J$2,Gögn!$K$2,IF(M1553&gt;Gögn!$J$4,Gögn!$K$4,Gögn!$K$3)))</f>
        <v/>
      </c>
      <c r="U1553" s="49" t="str" cm="1">
        <f t="array" aca="1" ref="U1553" ca="1">IF(ISBLANK(A1553),"",IF(S1553="Styrkhæft",_xlfn.XLOOKUP(T1553,Vegalengdir[Texti],INDIRECT("Vegalengdir["&amp;'Upplýsingar um umsækjanda'!$B$10&amp;"]"),0%,0)))</f>
        <v/>
      </c>
      <c r="V1553" s="72" t="str">
        <f t="shared" si="24"/>
        <v/>
      </c>
    </row>
    <row r="1554" spans="1:22" x14ac:dyDescent="0.25">
      <c r="A1554" s="47"/>
      <c r="B1554" s="47"/>
      <c r="C1554" s="47"/>
      <c r="D1554" s="117"/>
      <c r="E1554" s="47"/>
      <c r="F1554" s="37"/>
      <c r="G1554" s="47"/>
      <c r="H1554" s="37"/>
      <c r="I1554" s="37"/>
      <c r="J1554" s="51"/>
      <c r="K1554" s="51"/>
      <c r="L1554" s="51"/>
      <c r="M1554" s="51"/>
      <c r="N1554" s="51"/>
      <c r="O1554" s="51"/>
      <c r="P1554" s="51"/>
      <c r="R1554" s="38" t="s">
        <v>450</v>
      </c>
      <c r="S1554" s="38" t="str" cm="1">
        <f t="array" ref="S1554">_xlfn.XLOOKUP(R1554,INDEX(Flettilisti,,1),INDEX(Flettilisti,,2),,0)</f>
        <v>Vantar flokkun</v>
      </c>
      <c r="T1554" s="38" t="str">
        <f>IF(ISBLANK(M1554),"",IF(M1554&lt;Gögn!$J$2,Gögn!$K$2,IF(M1554&gt;Gögn!$J$4,Gögn!$K$4,Gögn!$K$3)))</f>
        <v/>
      </c>
      <c r="U1554" s="49" t="str" cm="1">
        <f t="array" aca="1" ref="U1554" ca="1">IF(ISBLANK(A1554),"",IF(S1554="Styrkhæft",_xlfn.XLOOKUP(T1554,Vegalengdir[Texti],INDIRECT("Vegalengdir["&amp;'Upplýsingar um umsækjanda'!$B$10&amp;"]"),0%,0)))</f>
        <v/>
      </c>
      <c r="V1554" s="72" t="str">
        <f t="shared" si="24"/>
        <v/>
      </c>
    </row>
    <row r="1555" spans="1:22" x14ac:dyDescent="0.25">
      <c r="A1555" s="47"/>
      <c r="B1555" s="47"/>
      <c r="C1555" s="47"/>
      <c r="D1555" s="117"/>
      <c r="E1555" s="47"/>
      <c r="F1555" s="37"/>
      <c r="G1555" s="47"/>
      <c r="H1555" s="37"/>
      <c r="I1555" s="37"/>
      <c r="J1555" s="51"/>
      <c r="K1555" s="51"/>
      <c r="L1555" s="51"/>
      <c r="M1555" s="51"/>
      <c r="N1555" s="51"/>
      <c r="O1555" s="51"/>
      <c r="P1555" s="51"/>
      <c r="R1555" s="38" t="s">
        <v>450</v>
      </c>
      <c r="S1555" s="38" t="str" cm="1">
        <f t="array" ref="S1555">_xlfn.XLOOKUP(R1555,INDEX(Flettilisti,,1),INDEX(Flettilisti,,2),,0)</f>
        <v>Vantar flokkun</v>
      </c>
      <c r="T1555" s="38" t="str">
        <f>IF(ISBLANK(M1555),"",IF(M1555&lt;Gögn!$J$2,Gögn!$K$2,IF(M1555&gt;Gögn!$J$4,Gögn!$K$4,Gögn!$K$3)))</f>
        <v/>
      </c>
      <c r="U1555" s="49" t="str" cm="1">
        <f t="array" aca="1" ref="U1555" ca="1">IF(ISBLANK(A1555),"",IF(S1555="Styrkhæft",_xlfn.XLOOKUP(T1555,Vegalengdir[Texti],INDIRECT("Vegalengdir["&amp;'Upplýsingar um umsækjanda'!$B$10&amp;"]"),0%,0)))</f>
        <v/>
      </c>
      <c r="V1555" s="72" t="str">
        <f t="shared" si="24"/>
        <v/>
      </c>
    </row>
    <row r="1556" spans="1:22" x14ac:dyDescent="0.25">
      <c r="A1556" s="47"/>
      <c r="B1556" s="47"/>
      <c r="C1556" s="47"/>
      <c r="D1556" s="117"/>
      <c r="E1556" s="47"/>
      <c r="F1556" s="37"/>
      <c r="G1556" s="47"/>
      <c r="H1556" s="37"/>
      <c r="I1556" s="37"/>
      <c r="J1556" s="51"/>
      <c r="K1556" s="51"/>
      <c r="L1556" s="51"/>
      <c r="M1556" s="51"/>
      <c r="N1556" s="51"/>
      <c r="O1556" s="51"/>
      <c r="P1556" s="51"/>
      <c r="R1556" s="38" t="s">
        <v>450</v>
      </c>
      <c r="S1556" s="38" t="str" cm="1">
        <f t="array" ref="S1556">_xlfn.XLOOKUP(R1556,INDEX(Flettilisti,,1),INDEX(Flettilisti,,2),,0)</f>
        <v>Vantar flokkun</v>
      </c>
      <c r="T1556" s="38" t="str">
        <f>IF(ISBLANK(M1556),"",IF(M1556&lt;Gögn!$J$2,Gögn!$K$2,IF(M1556&gt;Gögn!$J$4,Gögn!$K$4,Gögn!$K$3)))</f>
        <v/>
      </c>
      <c r="U1556" s="49" t="str" cm="1">
        <f t="array" aca="1" ref="U1556" ca="1">IF(ISBLANK(A1556),"",IF(S1556="Styrkhæft",_xlfn.XLOOKUP(T1556,Vegalengdir[Texti],INDIRECT("Vegalengdir["&amp;'Upplýsingar um umsækjanda'!$B$10&amp;"]"),0%,0)))</f>
        <v/>
      </c>
      <c r="V1556" s="72" t="str">
        <f t="shared" si="24"/>
        <v/>
      </c>
    </row>
    <row r="1557" spans="1:22" x14ac:dyDescent="0.25">
      <c r="A1557" s="47"/>
      <c r="B1557" s="47"/>
      <c r="C1557" s="47"/>
      <c r="D1557" s="117"/>
      <c r="E1557" s="47"/>
      <c r="F1557" s="37"/>
      <c r="G1557" s="47"/>
      <c r="H1557" s="37"/>
      <c r="I1557" s="37"/>
      <c r="J1557" s="51"/>
      <c r="K1557" s="51"/>
      <c r="L1557" s="51"/>
      <c r="M1557" s="51"/>
      <c r="N1557" s="51"/>
      <c r="O1557" s="51"/>
      <c r="P1557" s="51"/>
      <c r="R1557" s="38" t="s">
        <v>450</v>
      </c>
      <c r="S1557" s="38" t="str" cm="1">
        <f t="array" ref="S1557">_xlfn.XLOOKUP(R1557,INDEX(Flettilisti,,1),INDEX(Flettilisti,,2),,0)</f>
        <v>Vantar flokkun</v>
      </c>
      <c r="T1557" s="38" t="str">
        <f>IF(ISBLANK(M1557),"",IF(M1557&lt;Gögn!$J$2,Gögn!$K$2,IF(M1557&gt;Gögn!$J$4,Gögn!$K$4,Gögn!$K$3)))</f>
        <v/>
      </c>
      <c r="U1557" s="49" t="str" cm="1">
        <f t="array" aca="1" ref="U1557" ca="1">IF(ISBLANK(A1557),"",IF(S1557="Styrkhæft",_xlfn.XLOOKUP(T1557,Vegalengdir[Texti],INDIRECT("Vegalengdir["&amp;'Upplýsingar um umsækjanda'!$B$10&amp;"]"),0%,0)))</f>
        <v/>
      </c>
      <c r="V1557" s="72" t="str">
        <f t="shared" si="24"/>
        <v/>
      </c>
    </row>
    <row r="1558" spans="1:22" x14ac:dyDescent="0.25">
      <c r="A1558" s="47"/>
      <c r="B1558" s="47"/>
      <c r="C1558" s="47"/>
      <c r="D1558" s="117"/>
      <c r="E1558" s="47"/>
      <c r="F1558" s="37"/>
      <c r="G1558" s="47"/>
      <c r="H1558" s="37"/>
      <c r="I1558" s="37"/>
      <c r="J1558" s="51"/>
      <c r="K1558" s="51"/>
      <c r="L1558" s="51"/>
      <c r="M1558" s="51"/>
      <c r="N1558" s="51"/>
      <c r="O1558" s="51"/>
      <c r="P1558" s="51"/>
      <c r="R1558" s="38" t="s">
        <v>450</v>
      </c>
      <c r="S1558" s="38" t="str" cm="1">
        <f t="array" ref="S1558">_xlfn.XLOOKUP(R1558,INDEX(Flettilisti,,1),INDEX(Flettilisti,,2),,0)</f>
        <v>Vantar flokkun</v>
      </c>
      <c r="T1558" s="38" t="str">
        <f>IF(ISBLANK(M1558),"",IF(M1558&lt;Gögn!$J$2,Gögn!$K$2,IF(M1558&gt;Gögn!$J$4,Gögn!$K$4,Gögn!$K$3)))</f>
        <v/>
      </c>
      <c r="U1558" s="49" t="str" cm="1">
        <f t="array" aca="1" ref="U1558" ca="1">IF(ISBLANK(A1558),"",IF(S1558="Styrkhæft",_xlfn.XLOOKUP(T1558,Vegalengdir[Texti],INDIRECT("Vegalengdir["&amp;'Upplýsingar um umsækjanda'!$B$10&amp;"]"),0%,0)))</f>
        <v/>
      </c>
      <c r="V1558" s="72" t="str">
        <f t="shared" si="24"/>
        <v/>
      </c>
    </row>
    <row r="1559" spans="1:22" x14ac:dyDescent="0.25">
      <c r="A1559" s="47"/>
      <c r="B1559" s="47"/>
      <c r="C1559" s="47"/>
      <c r="D1559" s="117"/>
      <c r="E1559" s="47"/>
      <c r="F1559" s="37"/>
      <c r="G1559" s="47"/>
      <c r="H1559" s="37"/>
      <c r="I1559" s="37"/>
      <c r="J1559" s="51"/>
      <c r="K1559" s="51"/>
      <c r="L1559" s="51"/>
      <c r="M1559" s="51"/>
      <c r="N1559" s="51"/>
      <c r="O1559" s="51"/>
      <c r="P1559" s="51"/>
      <c r="R1559" s="38" t="s">
        <v>450</v>
      </c>
      <c r="S1559" s="38" t="str" cm="1">
        <f t="array" ref="S1559">_xlfn.XLOOKUP(R1559,INDEX(Flettilisti,,1),INDEX(Flettilisti,,2),,0)</f>
        <v>Vantar flokkun</v>
      </c>
      <c r="T1559" s="38" t="str">
        <f>IF(ISBLANK(M1559),"",IF(M1559&lt;Gögn!$J$2,Gögn!$K$2,IF(M1559&gt;Gögn!$J$4,Gögn!$K$4,Gögn!$K$3)))</f>
        <v/>
      </c>
      <c r="U1559" s="49" t="str" cm="1">
        <f t="array" aca="1" ref="U1559" ca="1">IF(ISBLANK(A1559),"",IF(S1559="Styrkhæft",_xlfn.XLOOKUP(T1559,Vegalengdir[Texti],INDIRECT("Vegalengdir["&amp;'Upplýsingar um umsækjanda'!$B$10&amp;"]"),0%,0)))</f>
        <v/>
      </c>
      <c r="V1559" s="72" t="str">
        <f t="shared" si="24"/>
        <v/>
      </c>
    </row>
    <row r="1560" spans="1:22" x14ac:dyDescent="0.25">
      <c r="A1560" s="47"/>
      <c r="B1560" s="47"/>
      <c r="C1560" s="47"/>
      <c r="D1560" s="117"/>
      <c r="E1560" s="47"/>
      <c r="F1560" s="37"/>
      <c r="G1560" s="47"/>
      <c r="H1560" s="37"/>
      <c r="I1560" s="37"/>
      <c r="J1560" s="51"/>
      <c r="K1560" s="51"/>
      <c r="L1560" s="51"/>
      <c r="M1560" s="51"/>
      <c r="N1560" s="51"/>
      <c r="O1560" s="51"/>
      <c r="P1560" s="51"/>
      <c r="R1560" s="38" t="s">
        <v>450</v>
      </c>
      <c r="S1560" s="38" t="str" cm="1">
        <f t="array" ref="S1560">_xlfn.XLOOKUP(R1560,INDEX(Flettilisti,,1),INDEX(Flettilisti,,2),,0)</f>
        <v>Vantar flokkun</v>
      </c>
      <c r="T1560" s="38" t="str">
        <f>IF(ISBLANK(M1560),"",IF(M1560&lt;Gögn!$J$2,Gögn!$K$2,IF(M1560&gt;Gögn!$J$4,Gögn!$K$4,Gögn!$K$3)))</f>
        <v/>
      </c>
      <c r="U1560" s="49" t="str" cm="1">
        <f t="array" aca="1" ref="U1560" ca="1">IF(ISBLANK(A1560),"",IF(S1560="Styrkhæft",_xlfn.XLOOKUP(T1560,Vegalengdir[Texti],INDIRECT("Vegalengdir["&amp;'Upplýsingar um umsækjanda'!$B$10&amp;"]"),0%,0)))</f>
        <v/>
      </c>
      <c r="V1560" s="72" t="str">
        <f t="shared" si="24"/>
        <v/>
      </c>
    </row>
    <row r="1561" spans="1:22" x14ac:dyDescent="0.25">
      <c r="A1561" s="47"/>
      <c r="B1561" s="47"/>
      <c r="C1561" s="47"/>
      <c r="D1561" s="117"/>
      <c r="E1561" s="47"/>
      <c r="F1561" s="37"/>
      <c r="G1561" s="47"/>
      <c r="H1561" s="37"/>
      <c r="I1561" s="37"/>
      <c r="J1561" s="51"/>
      <c r="K1561" s="51"/>
      <c r="L1561" s="51"/>
      <c r="M1561" s="51"/>
      <c r="N1561" s="51"/>
      <c r="O1561" s="51"/>
      <c r="P1561" s="51"/>
      <c r="R1561" s="38" t="s">
        <v>450</v>
      </c>
      <c r="S1561" s="38" t="str" cm="1">
        <f t="array" ref="S1561">_xlfn.XLOOKUP(R1561,INDEX(Flettilisti,,1),INDEX(Flettilisti,,2),,0)</f>
        <v>Vantar flokkun</v>
      </c>
      <c r="T1561" s="38" t="str">
        <f>IF(ISBLANK(M1561),"",IF(M1561&lt;Gögn!$J$2,Gögn!$K$2,IF(M1561&gt;Gögn!$J$4,Gögn!$K$4,Gögn!$K$3)))</f>
        <v/>
      </c>
      <c r="U1561" s="49" t="str" cm="1">
        <f t="array" aca="1" ref="U1561" ca="1">IF(ISBLANK(A1561),"",IF(S1561="Styrkhæft",_xlfn.XLOOKUP(T1561,Vegalengdir[Texti],INDIRECT("Vegalengdir["&amp;'Upplýsingar um umsækjanda'!$B$10&amp;"]"),0%,0)))</f>
        <v/>
      </c>
      <c r="V1561" s="72" t="str">
        <f t="shared" si="24"/>
        <v/>
      </c>
    </row>
    <row r="1562" spans="1:22" x14ac:dyDescent="0.25">
      <c r="A1562" s="47"/>
      <c r="B1562" s="47"/>
      <c r="C1562" s="47"/>
      <c r="D1562" s="117"/>
      <c r="E1562" s="47"/>
      <c r="F1562" s="37"/>
      <c r="G1562" s="47"/>
      <c r="H1562" s="37"/>
      <c r="I1562" s="37"/>
      <c r="J1562" s="51"/>
      <c r="K1562" s="51"/>
      <c r="L1562" s="51"/>
      <c r="M1562" s="51"/>
      <c r="N1562" s="51"/>
      <c r="O1562" s="51"/>
      <c r="P1562" s="51"/>
      <c r="R1562" s="38" t="s">
        <v>450</v>
      </c>
      <c r="S1562" s="38" t="str" cm="1">
        <f t="array" ref="S1562">_xlfn.XLOOKUP(R1562,INDEX(Flettilisti,,1),INDEX(Flettilisti,,2),,0)</f>
        <v>Vantar flokkun</v>
      </c>
      <c r="T1562" s="38" t="str">
        <f>IF(ISBLANK(M1562),"",IF(M1562&lt;Gögn!$J$2,Gögn!$K$2,IF(M1562&gt;Gögn!$J$4,Gögn!$K$4,Gögn!$K$3)))</f>
        <v/>
      </c>
      <c r="U1562" s="49" t="str" cm="1">
        <f t="array" aca="1" ref="U1562" ca="1">IF(ISBLANK(A1562),"",IF(S1562="Styrkhæft",_xlfn.XLOOKUP(T1562,Vegalengdir[Texti],INDIRECT("Vegalengdir["&amp;'Upplýsingar um umsækjanda'!$B$10&amp;"]"),0%,0)))</f>
        <v/>
      </c>
      <c r="V1562" s="72" t="str">
        <f t="shared" si="24"/>
        <v/>
      </c>
    </row>
    <row r="1563" spans="1:22" x14ac:dyDescent="0.25">
      <c r="A1563" s="47"/>
      <c r="B1563" s="47"/>
      <c r="C1563" s="47"/>
      <c r="D1563" s="117"/>
      <c r="E1563" s="47"/>
      <c r="F1563" s="37"/>
      <c r="G1563" s="47"/>
      <c r="H1563" s="37"/>
      <c r="I1563" s="37"/>
      <c r="J1563" s="51"/>
      <c r="K1563" s="51"/>
      <c r="L1563" s="51"/>
      <c r="M1563" s="51"/>
      <c r="N1563" s="51"/>
      <c r="O1563" s="51"/>
      <c r="P1563" s="51"/>
      <c r="R1563" s="38" t="s">
        <v>450</v>
      </c>
      <c r="S1563" s="38" t="str" cm="1">
        <f t="array" ref="S1563">_xlfn.XLOOKUP(R1563,INDEX(Flettilisti,,1),INDEX(Flettilisti,,2),,0)</f>
        <v>Vantar flokkun</v>
      </c>
      <c r="T1563" s="38" t="str">
        <f>IF(ISBLANK(M1563),"",IF(M1563&lt;Gögn!$J$2,Gögn!$K$2,IF(M1563&gt;Gögn!$J$4,Gögn!$K$4,Gögn!$K$3)))</f>
        <v/>
      </c>
      <c r="U1563" s="49" t="str" cm="1">
        <f t="array" aca="1" ref="U1563" ca="1">IF(ISBLANK(A1563),"",IF(S1563="Styrkhæft",_xlfn.XLOOKUP(T1563,Vegalengdir[Texti],INDIRECT("Vegalengdir["&amp;'Upplýsingar um umsækjanda'!$B$10&amp;"]"),0%,0)))</f>
        <v/>
      </c>
      <c r="V1563" s="72" t="str">
        <f t="shared" si="24"/>
        <v/>
      </c>
    </row>
    <row r="1564" spans="1:22" x14ac:dyDescent="0.25">
      <c r="A1564" s="47"/>
      <c r="B1564" s="47"/>
      <c r="C1564" s="47"/>
      <c r="D1564" s="117"/>
      <c r="E1564" s="47"/>
      <c r="F1564" s="37"/>
      <c r="G1564" s="47"/>
      <c r="H1564" s="37"/>
      <c r="I1564" s="37"/>
      <c r="J1564" s="51"/>
      <c r="K1564" s="51"/>
      <c r="L1564" s="51"/>
      <c r="M1564" s="51"/>
      <c r="N1564" s="51"/>
      <c r="O1564" s="51"/>
      <c r="P1564" s="51"/>
      <c r="R1564" s="38" t="s">
        <v>450</v>
      </c>
      <c r="S1564" s="38" t="str" cm="1">
        <f t="array" ref="S1564">_xlfn.XLOOKUP(R1564,INDEX(Flettilisti,,1),INDEX(Flettilisti,,2),,0)</f>
        <v>Vantar flokkun</v>
      </c>
      <c r="T1564" s="38" t="str">
        <f>IF(ISBLANK(M1564),"",IF(M1564&lt;Gögn!$J$2,Gögn!$K$2,IF(M1564&gt;Gögn!$J$4,Gögn!$K$4,Gögn!$K$3)))</f>
        <v/>
      </c>
      <c r="U1564" s="49" t="str" cm="1">
        <f t="array" aca="1" ref="U1564" ca="1">IF(ISBLANK(A1564),"",IF(S1564="Styrkhæft",_xlfn.XLOOKUP(T1564,Vegalengdir[Texti],INDIRECT("Vegalengdir["&amp;'Upplýsingar um umsækjanda'!$B$10&amp;"]"),0%,0)))</f>
        <v/>
      </c>
      <c r="V1564" s="72" t="str">
        <f t="shared" si="24"/>
        <v/>
      </c>
    </row>
    <row r="1565" spans="1:22" x14ac:dyDescent="0.25">
      <c r="A1565" s="47"/>
      <c r="B1565" s="47"/>
      <c r="C1565" s="47"/>
      <c r="D1565" s="117"/>
      <c r="E1565" s="47"/>
      <c r="F1565" s="37"/>
      <c r="G1565" s="47"/>
      <c r="H1565" s="37"/>
      <c r="I1565" s="37"/>
      <c r="J1565" s="51"/>
      <c r="K1565" s="51"/>
      <c r="L1565" s="51"/>
      <c r="M1565" s="51"/>
      <c r="N1565" s="51"/>
      <c r="O1565" s="51"/>
      <c r="P1565" s="51"/>
      <c r="R1565" s="38" t="s">
        <v>450</v>
      </c>
      <c r="S1565" s="38" t="str" cm="1">
        <f t="array" ref="S1565">_xlfn.XLOOKUP(R1565,INDEX(Flettilisti,,1),INDEX(Flettilisti,,2),,0)</f>
        <v>Vantar flokkun</v>
      </c>
      <c r="T1565" s="38" t="str">
        <f>IF(ISBLANK(M1565),"",IF(M1565&lt;Gögn!$J$2,Gögn!$K$2,IF(M1565&gt;Gögn!$J$4,Gögn!$K$4,Gögn!$K$3)))</f>
        <v/>
      </c>
      <c r="U1565" s="49" t="str" cm="1">
        <f t="array" aca="1" ref="U1565" ca="1">IF(ISBLANK(A1565),"",IF(S1565="Styrkhæft",_xlfn.XLOOKUP(T1565,Vegalengdir[Texti],INDIRECT("Vegalengdir["&amp;'Upplýsingar um umsækjanda'!$B$10&amp;"]"),0%,0)))</f>
        <v/>
      </c>
      <c r="V1565" s="72" t="str">
        <f t="shared" si="24"/>
        <v/>
      </c>
    </row>
    <row r="1566" spans="1:22" x14ac:dyDescent="0.25">
      <c r="A1566" s="47"/>
      <c r="B1566" s="47"/>
      <c r="C1566" s="47"/>
      <c r="D1566" s="117"/>
      <c r="E1566" s="47"/>
      <c r="F1566" s="37"/>
      <c r="G1566" s="47"/>
      <c r="H1566" s="37"/>
      <c r="I1566" s="37"/>
      <c r="J1566" s="51"/>
      <c r="K1566" s="51"/>
      <c r="L1566" s="51"/>
      <c r="M1566" s="51"/>
      <c r="N1566" s="51"/>
      <c r="O1566" s="51"/>
      <c r="P1566" s="51"/>
      <c r="R1566" s="38" t="s">
        <v>450</v>
      </c>
      <c r="S1566" s="38" t="str" cm="1">
        <f t="array" ref="S1566">_xlfn.XLOOKUP(R1566,INDEX(Flettilisti,,1),INDEX(Flettilisti,,2),,0)</f>
        <v>Vantar flokkun</v>
      </c>
      <c r="T1566" s="38" t="str">
        <f>IF(ISBLANK(M1566),"",IF(M1566&lt;Gögn!$J$2,Gögn!$K$2,IF(M1566&gt;Gögn!$J$4,Gögn!$K$4,Gögn!$K$3)))</f>
        <v/>
      </c>
      <c r="U1566" s="49" t="str" cm="1">
        <f t="array" aca="1" ref="U1566" ca="1">IF(ISBLANK(A1566),"",IF(S1566="Styrkhæft",_xlfn.XLOOKUP(T1566,Vegalengdir[Texti],INDIRECT("Vegalengdir["&amp;'Upplýsingar um umsækjanda'!$B$10&amp;"]"),0%,0)))</f>
        <v/>
      </c>
      <c r="V1566" s="72" t="str">
        <f t="shared" si="24"/>
        <v/>
      </c>
    </row>
    <row r="1567" spans="1:22" x14ac:dyDescent="0.25">
      <c r="A1567" s="47"/>
      <c r="B1567" s="47"/>
      <c r="C1567" s="47"/>
      <c r="D1567" s="117"/>
      <c r="E1567" s="47"/>
      <c r="F1567" s="37"/>
      <c r="G1567" s="47"/>
      <c r="H1567" s="37"/>
      <c r="I1567" s="37"/>
      <c r="J1567" s="51"/>
      <c r="K1567" s="51"/>
      <c r="L1567" s="51"/>
      <c r="M1567" s="51"/>
      <c r="N1567" s="51"/>
      <c r="O1567" s="51"/>
      <c r="P1567" s="51"/>
      <c r="R1567" s="38" t="s">
        <v>450</v>
      </c>
      <c r="S1567" s="38" t="str" cm="1">
        <f t="array" ref="S1567">_xlfn.XLOOKUP(R1567,INDEX(Flettilisti,,1),INDEX(Flettilisti,,2),,0)</f>
        <v>Vantar flokkun</v>
      </c>
      <c r="T1567" s="38" t="str">
        <f>IF(ISBLANK(M1567),"",IF(M1567&lt;Gögn!$J$2,Gögn!$K$2,IF(M1567&gt;Gögn!$J$4,Gögn!$K$4,Gögn!$K$3)))</f>
        <v/>
      </c>
      <c r="U1567" s="49" t="str" cm="1">
        <f t="array" aca="1" ref="U1567" ca="1">IF(ISBLANK(A1567),"",IF(S1567="Styrkhæft",_xlfn.XLOOKUP(T1567,Vegalengdir[Texti],INDIRECT("Vegalengdir["&amp;'Upplýsingar um umsækjanda'!$B$10&amp;"]"),0%,0)))</f>
        <v/>
      </c>
      <c r="V1567" s="72" t="str">
        <f t="shared" si="24"/>
        <v/>
      </c>
    </row>
    <row r="1568" spans="1:22" x14ac:dyDescent="0.25">
      <c r="A1568" s="47"/>
      <c r="B1568" s="47"/>
      <c r="C1568" s="47"/>
      <c r="D1568" s="117"/>
      <c r="E1568" s="47"/>
      <c r="F1568" s="37"/>
      <c r="G1568" s="47"/>
      <c r="H1568" s="37"/>
      <c r="I1568" s="37"/>
      <c r="J1568" s="51"/>
      <c r="K1568" s="51"/>
      <c r="L1568" s="51"/>
      <c r="M1568" s="51"/>
      <c r="N1568" s="51"/>
      <c r="O1568" s="51"/>
      <c r="P1568" s="51"/>
      <c r="R1568" s="38" t="s">
        <v>450</v>
      </c>
      <c r="S1568" s="38" t="str" cm="1">
        <f t="array" ref="S1568">_xlfn.XLOOKUP(R1568,INDEX(Flettilisti,,1),INDEX(Flettilisti,,2),,0)</f>
        <v>Vantar flokkun</v>
      </c>
      <c r="T1568" s="38" t="str">
        <f>IF(ISBLANK(M1568),"",IF(M1568&lt;Gögn!$J$2,Gögn!$K$2,IF(M1568&gt;Gögn!$J$4,Gögn!$K$4,Gögn!$K$3)))</f>
        <v/>
      </c>
      <c r="U1568" s="49" t="str" cm="1">
        <f t="array" aca="1" ref="U1568" ca="1">IF(ISBLANK(A1568),"",IF(S1568="Styrkhæft",_xlfn.XLOOKUP(T1568,Vegalengdir[Texti],INDIRECT("Vegalengdir["&amp;'Upplýsingar um umsækjanda'!$B$10&amp;"]"),0%,0)))</f>
        <v/>
      </c>
      <c r="V1568" s="72" t="str">
        <f t="shared" si="24"/>
        <v/>
      </c>
    </row>
    <row r="1569" spans="1:22" x14ac:dyDescent="0.25">
      <c r="A1569" s="47"/>
      <c r="B1569" s="47"/>
      <c r="C1569" s="47"/>
      <c r="D1569" s="117"/>
      <c r="E1569" s="47"/>
      <c r="F1569" s="37"/>
      <c r="G1569" s="47"/>
      <c r="H1569" s="37"/>
      <c r="I1569" s="37"/>
      <c r="J1569" s="51"/>
      <c r="K1569" s="51"/>
      <c r="L1569" s="51"/>
      <c r="M1569" s="51"/>
      <c r="N1569" s="51"/>
      <c r="O1569" s="51"/>
      <c r="P1569" s="51"/>
      <c r="R1569" s="38" t="s">
        <v>450</v>
      </c>
      <c r="S1569" s="38" t="str" cm="1">
        <f t="array" ref="S1569">_xlfn.XLOOKUP(R1569,INDEX(Flettilisti,,1),INDEX(Flettilisti,,2),,0)</f>
        <v>Vantar flokkun</v>
      </c>
      <c r="T1569" s="38" t="str">
        <f>IF(ISBLANK(M1569),"",IF(M1569&lt;Gögn!$J$2,Gögn!$K$2,IF(M1569&gt;Gögn!$J$4,Gögn!$K$4,Gögn!$K$3)))</f>
        <v/>
      </c>
      <c r="U1569" s="49" t="str" cm="1">
        <f t="array" aca="1" ref="U1569" ca="1">IF(ISBLANK(A1569),"",IF(S1569="Styrkhæft",_xlfn.XLOOKUP(T1569,Vegalengdir[Texti],INDIRECT("Vegalengdir["&amp;'Upplýsingar um umsækjanda'!$B$10&amp;"]"),0%,0)))</f>
        <v/>
      </c>
      <c r="V1569" s="72" t="str">
        <f t="shared" si="24"/>
        <v/>
      </c>
    </row>
    <row r="1570" spans="1:22" x14ac:dyDescent="0.25">
      <c r="A1570" s="47"/>
      <c r="B1570" s="47"/>
      <c r="C1570" s="47"/>
      <c r="D1570" s="117"/>
      <c r="E1570" s="47"/>
      <c r="F1570" s="37"/>
      <c r="G1570" s="47"/>
      <c r="H1570" s="37"/>
      <c r="I1570" s="37"/>
      <c r="J1570" s="51"/>
      <c r="K1570" s="51"/>
      <c r="L1570" s="51"/>
      <c r="M1570" s="51"/>
      <c r="N1570" s="51"/>
      <c r="O1570" s="51"/>
      <c r="P1570" s="51"/>
      <c r="R1570" s="38" t="s">
        <v>450</v>
      </c>
      <c r="S1570" s="38" t="str" cm="1">
        <f t="array" ref="S1570">_xlfn.XLOOKUP(R1570,INDEX(Flettilisti,,1),INDEX(Flettilisti,,2),,0)</f>
        <v>Vantar flokkun</v>
      </c>
      <c r="T1570" s="38" t="str">
        <f>IF(ISBLANK(M1570),"",IF(M1570&lt;Gögn!$J$2,Gögn!$K$2,IF(M1570&gt;Gögn!$J$4,Gögn!$K$4,Gögn!$K$3)))</f>
        <v/>
      </c>
      <c r="U1570" s="49" t="str" cm="1">
        <f t="array" aca="1" ref="U1570" ca="1">IF(ISBLANK(A1570),"",IF(S1570="Styrkhæft",_xlfn.XLOOKUP(T1570,Vegalengdir[Texti],INDIRECT("Vegalengdir["&amp;'Upplýsingar um umsækjanda'!$B$10&amp;"]"),0%,0)))</f>
        <v/>
      </c>
      <c r="V1570" s="72" t="str">
        <f t="shared" si="24"/>
        <v/>
      </c>
    </row>
    <row r="1571" spans="1:22" x14ac:dyDescent="0.25">
      <c r="A1571" s="47"/>
      <c r="B1571" s="47"/>
      <c r="C1571" s="47"/>
      <c r="D1571" s="117"/>
      <c r="E1571" s="47"/>
      <c r="F1571" s="37"/>
      <c r="G1571" s="47"/>
      <c r="H1571" s="37"/>
      <c r="I1571" s="37"/>
      <c r="J1571" s="51"/>
      <c r="K1571" s="51"/>
      <c r="L1571" s="51"/>
      <c r="M1571" s="51"/>
      <c r="N1571" s="51"/>
      <c r="O1571" s="51"/>
      <c r="P1571" s="51"/>
      <c r="R1571" s="38" t="s">
        <v>450</v>
      </c>
      <c r="S1571" s="38" t="str" cm="1">
        <f t="array" ref="S1571">_xlfn.XLOOKUP(R1571,INDEX(Flettilisti,,1),INDEX(Flettilisti,,2),,0)</f>
        <v>Vantar flokkun</v>
      </c>
      <c r="T1571" s="38" t="str">
        <f>IF(ISBLANK(M1571),"",IF(M1571&lt;Gögn!$J$2,Gögn!$K$2,IF(M1571&gt;Gögn!$J$4,Gögn!$K$4,Gögn!$K$3)))</f>
        <v/>
      </c>
      <c r="U1571" s="49" t="str" cm="1">
        <f t="array" aca="1" ref="U1571" ca="1">IF(ISBLANK(A1571),"",IF(S1571="Styrkhæft",_xlfn.XLOOKUP(T1571,Vegalengdir[Texti],INDIRECT("Vegalengdir["&amp;'Upplýsingar um umsækjanda'!$B$10&amp;"]"),0%,0)))</f>
        <v/>
      </c>
      <c r="V1571" s="72" t="str">
        <f t="shared" si="24"/>
        <v/>
      </c>
    </row>
    <row r="1572" spans="1:22" x14ac:dyDescent="0.25">
      <c r="A1572" s="47"/>
      <c r="B1572" s="47"/>
      <c r="C1572" s="47"/>
      <c r="D1572" s="117"/>
      <c r="E1572" s="47"/>
      <c r="F1572" s="37"/>
      <c r="G1572" s="47"/>
      <c r="H1572" s="37"/>
      <c r="I1572" s="37"/>
      <c r="J1572" s="51"/>
      <c r="K1572" s="51"/>
      <c r="L1572" s="51"/>
      <c r="M1572" s="51"/>
      <c r="N1572" s="51"/>
      <c r="O1572" s="51"/>
      <c r="P1572" s="51"/>
      <c r="R1572" s="38" t="s">
        <v>450</v>
      </c>
      <c r="S1572" s="38" t="str" cm="1">
        <f t="array" ref="S1572">_xlfn.XLOOKUP(R1572,INDEX(Flettilisti,,1),INDEX(Flettilisti,,2),,0)</f>
        <v>Vantar flokkun</v>
      </c>
      <c r="T1572" s="38" t="str">
        <f>IF(ISBLANK(M1572),"",IF(M1572&lt;Gögn!$J$2,Gögn!$K$2,IF(M1572&gt;Gögn!$J$4,Gögn!$K$4,Gögn!$K$3)))</f>
        <v/>
      </c>
      <c r="U1572" s="49" t="str" cm="1">
        <f t="array" aca="1" ref="U1572" ca="1">IF(ISBLANK(A1572),"",IF(S1572="Styrkhæft",_xlfn.XLOOKUP(T1572,Vegalengdir[Texti],INDIRECT("Vegalengdir["&amp;'Upplýsingar um umsækjanda'!$B$10&amp;"]"),0%,0)))</f>
        <v/>
      </c>
      <c r="V1572" s="72" t="str">
        <f t="shared" si="24"/>
        <v/>
      </c>
    </row>
    <row r="1573" spans="1:22" x14ac:dyDescent="0.25">
      <c r="A1573" s="47"/>
      <c r="B1573" s="47"/>
      <c r="C1573" s="47"/>
      <c r="D1573" s="117"/>
      <c r="E1573" s="47"/>
      <c r="F1573" s="37"/>
      <c r="G1573" s="47"/>
      <c r="H1573" s="37"/>
      <c r="I1573" s="37"/>
      <c r="J1573" s="51"/>
      <c r="K1573" s="51"/>
      <c r="L1573" s="51"/>
      <c r="M1573" s="51"/>
      <c r="N1573" s="51"/>
      <c r="O1573" s="51"/>
      <c r="P1573" s="51"/>
      <c r="R1573" s="38" t="s">
        <v>450</v>
      </c>
      <c r="S1573" s="38" t="str" cm="1">
        <f t="array" ref="S1573">_xlfn.XLOOKUP(R1573,INDEX(Flettilisti,,1),INDEX(Flettilisti,,2),,0)</f>
        <v>Vantar flokkun</v>
      </c>
      <c r="T1573" s="38" t="str">
        <f>IF(ISBLANK(M1573),"",IF(M1573&lt;Gögn!$J$2,Gögn!$K$2,IF(M1573&gt;Gögn!$J$4,Gögn!$K$4,Gögn!$K$3)))</f>
        <v/>
      </c>
      <c r="U1573" s="49" t="str" cm="1">
        <f t="array" aca="1" ref="U1573" ca="1">IF(ISBLANK(A1573),"",IF(S1573="Styrkhæft",_xlfn.XLOOKUP(T1573,Vegalengdir[Texti],INDIRECT("Vegalengdir["&amp;'Upplýsingar um umsækjanda'!$B$10&amp;"]"),0%,0)))</f>
        <v/>
      </c>
      <c r="V1573" s="72" t="str">
        <f t="shared" si="24"/>
        <v/>
      </c>
    </row>
    <row r="1574" spans="1:22" x14ac:dyDescent="0.25">
      <c r="A1574" s="47"/>
      <c r="B1574" s="47"/>
      <c r="C1574" s="47"/>
      <c r="D1574" s="117"/>
      <c r="E1574" s="47"/>
      <c r="F1574" s="37"/>
      <c r="G1574" s="47"/>
      <c r="H1574" s="37"/>
      <c r="I1574" s="37"/>
      <c r="J1574" s="51"/>
      <c r="K1574" s="51"/>
      <c r="L1574" s="51"/>
      <c r="M1574" s="51"/>
      <c r="N1574" s="51"/>
      <c r="O1574" s="51"/>
      <c r="P1574" s="51"/>
      <c r="R1574" s="38" t="s">
        <v>450</v>
      </c>
      <c r="S1574" s="38" t="str" cm="1">
        <f t="array" ref="S1574">_xlfn.XLOOKUP(R1574,INDEX(Flettilisti,,1),INDEX(Flettilisti,,2),,0)</f>
        <v>Vantar flokkun</v>
      </c>
      <c r="T1574" s="38" t="str">
        <f>IF(ISBLANK(M1574),"",IF(M1574&lt;Gögn!$J$2,Gögn!$K$2,IF(M1574&gt;Gögn!$J$4,Gögn!$K$4,Gögn!$K$3)))</f>
        <v/>
      </c>
      <c r="U1574" s="49" t="str" cm="1">
        <f t="array" aca="1" ref="U1574" ca="1">IF(ISBLANK(A1574),"",IF(S1574="Styrkhæft",_xlfn.XLOOKUP(T1574,Vegalengdir[Texti],INDIRECT("Vegalengdir["&amp;'Upplýsingar um umsækjanda'!$B$10&amp;"]"),0%,0)))</f>
        <v/>
      </c>
      <c r="V1574" s="72" t="str">
        <f t="shared" si="24"/>
        <v/>
      </c>
    </row>
    <row r="1575" spans="1:22" x14ac:dyDescent="0.25">
      <c r="A1575" s="47"/>
      <c r="B1575" s="47"/>
      <c r="C1575" s="47"/>
      <c r="D1575" s="117"/>
      <c r="E1575" s="47"/>
      <c r="F1575" s="37"/>
      <c r="G1575" s="47"/>
      <c r="H1575" s="37"/>
      <c r="I1575" s="37"/>
      <c r="J1575" s="51"/>
      <c r="K1575" s="51"/>
      <c r="L1575" s="51"/>
      <c r="M1575" s="51"/>
      <c r="N1575" s="51"/>
      <c r="O1575" s="51"/>
      <c r="P1575" s="51"/>
      <c r="R1575" s="38" t="s">
        <v>450</v>
      </c>
      <c r="S1575" s="38" t="str" cm="1">
        <f t="array" ref="S1575">_xlfn.XLOOKUP(R1575,INDEX(Flettilisti,,1),INDEX(Flettilisti,,2),,0)</f>
        <v>Vantar flokkun</v>
      </c>
      <c r="T1575" s="38" t="str">
        <f>IF(ISBLANK(M1575),"",IF(M1575&lt;Gögn!$J$2,Gögn!$K$2,IF(M1575&gt;Gögn!$J$4,Gögn!$K$4,Gögn!$K$3)))</f>
        <v/>
      </c>
      <c r="U1575" s="49" t="str" cm="1">
        <f t="array" aca="1" ref="U1575" ca="1">IF(ISBLANK(A1575),"",IF(S1575="Styrkhæft",_xlfn.XLOOKUP(T1575,Vegalengdir[Texti],INDIRECT("Vegalengdir["&amp;'Upplýsingar um umsækjanda'!$B$10&amp;"]"),0%,0)))</f>
        <v/>
      </c>
      <c r="V1575" s="72" t="str">
        <f t="shared" si="24"/>
        <v/>
      </c>
    </row>
    <row r="1576" spans="1:22" x14ac:dyDescent="0.25">
      <c r="A1576" s="47"/>
      <c r="B1576" s="47"/>
      <c r="C1576" s="47"/>
      <c r="D1576" s="117"/>
      <c r="E1576" s="47"/>
      <c r="F1576" s="37"/>
      <c r="G1576" s="47"/>
      <c r="H1576" s="37"/>
      <c r="I1576" s="37"/>
      <c r="J1576" s="51"/>
      <c r="K1576" s="51"/>
      <c r="L1576" s="51"/>
      <c r="M1576" s="51"/>
      <c r="N1576" s="51"/>
      <c r="O1576" s="51"/>
      <c r="P1576" s="51"/>
      <c r="R1576" s="38" t="s">
        <v>450</v>
      </c>
      <c r="S1576" s="38" t="str" cm="1">
        <f t="array" ref="S1576">_xlfn.XLOOKUP(R1576,INDEX(Flettilisti,,1),INDEX(Flettilisti,,2),,0)</f>
        <v>Vantar flokkun</v>
      </c>
      <c r="T1576" s="38" t="str">
        <f>IF(ISBLANK(M1576),"",IF(M1576&lt;Gögn!$J$2,Gögn!$K$2,IF(M1576&gt;Gögn!$J$4,Gögn!$K$4,Gögn!$K$3)))</f>
        <v/>
      </c>
      <c r="U1576" s="49" t="str" cm="1">
        <f t="array" aca="1" ref="U1576" ca="1">IF(ISBLANK(A1576),"",IF(S1576="Styrkhæft",_xlfn.XLOOKUP(T1576,Vegalengdir[Texti],INDIRECT("Vegalengdir["&amp;'Upplýsingar um umsækjanda'!$B$10&amp;"]"),0%,0)))</f>
        <v/>
      </c>
      <c r="V1576" s="72" t="str">
        <f t="shared" si="24"/>
        <v/>
      </c>
    </row>
    <row r="1577" spans="1:22" x14ac:dyDescent="0.25">
      <c r="A1577" s="47"/>
      <c r="B1577" s="47"/>
      <c r="C1577" s="47"/>
      <c r="D1577" s="117"/>
      <c r="E1577" s="47"/>
      <c r="F1577" s="37"/>
      <c r="G1577" s="47"/>
      <c r="H1577" s="37"/>
      <c r="I1577" s="37"/>
      <c r="J1577" s="51"/>
      <c r="K1577" s="51"/>
      <c r="L1577" s="51"/>
      <c r="M1577" s="51"/>
      <c r="N1577" s="51"/>
      <c r="O1577" s="51"/>
      <c r="P1577" s="51"/>
      <c r="R1577" s="38" t="s">
        <v>450</v>
      </c>
      <c r="S1577" s="38" t="str" cm="1">
        <f t="array" ref="S1577">_xlfn.XLOOKUP(R1577,INDEX(Flettilisti,,1),INDEX(Flettilisti,,2),,0)</f>
        <v>Vantar flokkun</v>
      </c>
      <c r="T1577" s="38" t="str">
        <f>IF(ISBLANK(M1577),"",IF(M1577&lt;Gögn!$J$2,Gögn!$K$2,IF(M1577&gt;Gögn!$J$4,Gögn!$K$4,Gögn!$K$3)))</f>
        <v/>
      </c>
      <c r="U1577" s="49" t="str" cm="1">
        <f t="array" aca="1" ref="U1577" ca="1">IF(ISBLANK(A1577),"",IF(S1577="Styrkhæft",_xlfn.XLOOKUP(T1577,Vegalengdir[Texti],INDIRECT("Vegalengdir["&amp;'Upplýsingar um umsækjanda'!$B$10&amp;"]"),0%,0)))</f>
        <v/>
      </c>
      <c r="V1577" s="72" t="str">
        <f t="shared" si="24"/>
        <v/>
      </c>
    </row>
    <row r="1578" spans="1:22" x14ac:dyDescent="0.25">
      <c r="A1578" s="47"/>
      <c r="B1578" s="47"/>
      <c r="C1578" s="47"/>
      <c r="D1578" s="117"/>
      <c r="E1578" s="47"/>
      <c r="F1578" s="37"/>
      <c r="G1578" s="47"/>
      <c r="H1578" s="37"/>
      <c r="I1578" s="37"/>
      <c r="J1578" s="51"/>
      <c r="K1578" s="51"/>
      <c r="L1578" s="51"/>
      <c r="M1578" s="51"/>
      <c r="N1578" s="51"/>
      <c r="O1578" s="51"/>
      <c r="P1578" s="51"/>
      <c r="R1578" s="38" t="s">
        <v>450</v>
      </c>
      <c r="S1578" s="38" t="str" cm="1">
        <f t="array" ref="S1578">_xlfn.XLOOKUP(R1578,INDEX(Flettilisti,,1),INDEX(Flettilisti,,2),,0)</f>
        <v>Vantar flokkun</v>
      </c>
      <c r="T1578" s="38" t="str">
        <f>IF(ISBLANK(M1578),"",IF(M1578&lt;Gögn!$J$2,Gögn!$K$2,IF(M1578&gt;Gögn!$J$4,Gögn!$K$4,Gögn!$K$3)))</f>
        <v/>
      </c>
      <c r="U1578" s="49" t="str" cm="1">
        <f t="array" aca="1" ref="U1578" ca="1">IF(ISBLANK(A1578),"",IF(S1578="Styrkhæft",_xlfn.XLOOKUP(T1578,Vegalengdir[Texti],INDIRECT("Vegalengdir["&amp;'Upplýsingar um umsækjanda'!$B$10&amp;"]"),0%,0)))</f>
        <v/>
      </c>
      <c r="V1578" s="72" t="str">
        <f t="shared" si="24"/>
        <v/>
      </c>
    </row>
    <row r="1579" spans="1:22" x14ac:dyDescent="0.25">
      <c r="A1579" s="47"/>
      <c r="B1579" s="47"/>
      <c r="C1579" s="47"/>
      <c r="D1579" s="117"/>
      <c r="E1579" s="47"/>
      <c r="F1579" s="37"/>
      <c r="G1579" s="47"/>
      <c r="H1579" s="37"/>
      <c r="I1579" s="37"/>
      <c r="J1579" s="51"/>
      <c r="K1579" s="51"/>
      <c r="L1579" s="51"/>
      <c r="M1579" s="51"/>
      <c r="N1579" s="51"/>
      <c r="O1579" s="51"/>
      <c r="P1579" s="51"/>
      <c r="R1579" s="38" t="s">
        <v>450</v>
      </c>
      <c r="S1579" s="38" t="str" cm="1">
        <f t="array" ref="S1579">_xlfn.XLOOKUP(R1579,INDEX(Flettilisti,,1),INDEX(Flettilisti,,2),,0)</f>
        <v>Vantar flokkun</v>
      </c>
      <c r="T1579" s="38" t="str">
        <f>IF(ISBLANK(M1579),"",IF(M1579&lt;Gögn!$J$2,Gögn!$K$2,IF(M1579&gt;Gögn!$J$4,Gögn!$K$4,Gögn!$K$3)))</f>
        <v/>
      </c>
      <c r="U1579" s="49" t="str" cm="1">
        <f t="array" aca="1" ref="U1579" ca="1">IF(ISBLANK(A1579),"",IF(S1579="Styrkhæft",_xlfn.XLOOKUP(T1579,Vegalengdir[Texti],INDIRECT("Vegalengdir["&amp;'Upplýsingar um umsækjanda'!$B$10&amp;"]"),0%,0)))</f>
        <v/>
      </c>
      <c r="V1579" s="72" t="str">
        <f t="shared" si="24"/>
        <v/>
      </c>
    </row>
    <row r="1580" spans="1:22" x14ac:dyDescent="0.25">
      <c r="A1580" s="47"/>
      <c r="B1580" s="47"/>
      <c r="C1580" s="47"/>
      <c r="D1580" s="117"/>
      <c r="E1580" s="47"/>
      <c r="F1580" s="37"/>
      <c r="G1580" s="47"/>
      <c r="H1580" s="37"/>
      <c r="I1580" s="37"/>
      <c r="J1580" s="51"/>
      <c r="K1580" s="51"/>
      <c r="L1580" s="51"/>
      <c r="M1580" s="51"/>
      <c r="N1580" s="51"/>
      <c r="O1580" s="51"/>
      <c r="P1580" s="51"/>
      <c r="R1580" s="38" t="s">
        <v>450</v>
      </c>
      <c r="S1580" s="38" t="str" cm="1">
        <f t="array" ref="S1580">_xlfn.XLOOKUP(R1580,INDEX(Flettilisti,,1),INDEX(Flettilisti,,2),,0)</f>
        <v>Vantar flokkun</v>
      </c>
      <c r="T1580" s="38" t="str">
        <f>IF(ISBLANK(M1580),"",IF(M1580&lt;Gögn!$J$2,Gögn!$K$2,IF(M1580&gt;Gögn!$J$4,Gögn!$K$4,Gögn!$K$3)))</f>
        <v/>
      </c>
      <c r="U1580" s="49" t="str" cm="1">
        <f t="array" aca="1" ref="U1580" ca="1">IF(ISBLANK(A1580),"",IF(S1580="Styrkhæft",_xlfn.XLOOKUP(T1580,Vegalengdir[Texti],INDIRECT("Vegalengdir["&amp;'Upplýsingar um umsækjanda'!$B$10&amp;"]"),0%,0)))</f>
        <v/>
      </c>
      <c r="V1580" s="72" t="str">
        <f t="shared" si="24"/>
        <v/>
      </c>
    </row>
    <row r="1581" spans="1:22" x14ac:dyDescent="0.25">
      <c r="A1581" s="47"/>
      <c r="B1581" s="47"/>
      <c r="C1581" s="47"/>
      <c r="D1581" s="117"/>
      <c r="E1581" s="47"/>
      <c r="F1581" s="37"/>
      <c r="G1581" s="47"/>
      <c r="H1581" s="37"/>
      <c r="I1581" s="37"/>
      <c r="J1581" s="51"/>
      <c r="K1581" s="51"/>
      <c r="L1581" s="51"/>
      <c r="M1581" s="51"/>
      <c r="N1581" s="51"/>
      <c r="O1581" s="51"/>
      <c r="P1581" s="51"/>
      <c r="R1581" s="38" t="s">
        <v>450</v>
      </c>
      <c r="S1581" s="38" t="str" cm="1">
        <f t="array" ref="S1581">_xlfn.XLOOKUP(R1581,INDEX(Flettilisti,,1),INDEX(Flettilisti,,2),,0)</f>
        <v>Vantar flokkun</v>
      </c>
      <c r="T1581" s="38" t="str">
        <f>IF(ISBLANK(M1581),"",IF(M1581&lt;Gögn!$J$2,Gögn!$K$2,IF(M1581&gt;Gögn!$J$4,Gögn!$K$4,Gögn!$K$3)))</f>
        <v/>
      </c>
      <c r="U1581" s="49" t="str" cm="1">
        <f t="array" aca="1" ref="U1581" ca="1">IF(ISBLANK(A1581),"",IF(S1581="Styrkhæft",_xlfn.XLOOKUP(T1581,Vegalengdir[Texti],INDIRECT("Vegalengdir["&amp;'Upplýsingar um umsækjanda'!$B$10&amp;"]"),0%,0)))</f>
        <v/>
      </c>
      <c r="V1581" s="72" t="str">
        <f t="shared" si="24"/>
        <v/>
      </c>
    </row>
    <row r="1582" spans="1:22" x14ac:dyDescent="0.25">
      <c r="A1582" s="47"/>
      <c r="B1582" s="47"/>
      <c r="C1582" s="47"/>
      <c r="D1582" s="117"/>
      <c r="E1582" s="47"/>
      <c r="F1582" s="37"/>
      <c r="G1582" s="47"/>
      <c r="H1582" s="37"/>
      <c r="I1582" s="37"/>
      <c r="J1582" s="51"/>
      <c r="K1582" s="51"/>
      <c r="L1582" s="51"/>
      <c r="M1582" s="51"/>
      <c r="N1582" s="51"/>
      <c r="O1582" s="51"/>
      <c r="P1582" s="51"/>
      <c r="R1582" s="38" t="s">
        <v>450</v>
      </c>
      <c r="S1582" s="38" t="str" cm="1">
        <f t="array" ref="S1582">_xlfn.XLOOKUP(R1582,INDEX(Flettilisti,,1),INDEX(Flettilisti,,2),,0)</f>
        <v>Vantar flokkun</v>
      </c>
      <c r="T1582" s="38" t="str">
        <f>IF(ISBLANK(M1582),"",IF(M1582&lt;Gögn!$J$2,Gögn!$K$2,IF(M1582&gt;Gögn!$J$4,Gögn!$K$4,Gögn!$K$3)))</f>
        <v/>
      </c>
      <c r="U1582" s="49" t="str" cm="1">
        <f t="array" aca="1" ref="U1582" ca="1">IF(ISBLANK(A1582),"",IF(S1582="Styrkhæft",_xlfn.XLOOKUP(T1582,Vegalengdir[Texti],INDIRECT("Vegalengdir["&amp;'Upplýsingar um umsækjanda'!$B$10&amp;"]"),0%,0)))</f>
        <v/>
      </c>
      <c r="V1582" s="72" t="str">
        <f t="shared" si="24"/>
        <v/>
      </c>
    </row>
    <row r="1583" spans="1:22" x14ac:dyDescent="0.25">
      <c r="A1583" s="47"/>
      <c r="B1583" s="47"/>
      <c r="C1583" s="47"/>
      <c r="D1583" s="117"/>
      <c r="E1583" s="47"/>
      <c r="F1583" s="37"/>
      <c r="G1583" s="47"/>
      <c r="H1583" s="37"/>
      <c r="I1583" s="37"/>
      <c r="J1583" s="51"/>
      <c r="K1583" s="51"/>
      <c r="L1583" s="51"/>
      <c r="M1583" s="51"/>
      <c r="N1583" s="51"/>
      <c r="O1583" s="51"/>
      <c r="P1583" s="51"/>
      <c r="R1583" s="38" t="s">
        <v>450</v>
      </c>
      <c r="S1583" s="38" t="str" cm="1">
        <f t="array" ref="S1583">_xlfn.XLOOKUP(R1583,INDEX(Flettilisti,,1),INDEX(Flettilisti,,2),,0)</f>
        <v>Vantar flokkun</v>
      </c>
      <c r="T1583" s="38" t="str">
        <f>IF(ISBLANK(M1583),"",IF(M1583&lt;Gögn!$J$2,Gögn!$K$2,IF(M1583&gt;Gögn!$J$4,Gögn!$K$4,Gögn!$K$3)))</f>
        <v/>
      </c>
      <c r="U1583" s="49" t="str" cm="1">
        <f t="array" aca="1" ref="U1583" ca="1">IF(ISBLANK(A1583),"",IF(S1583="Styrkhæft",_xlfn.XLOOKUP(T1583,Vegalengdir[Texti],INDIRECT("Vegalengdir["&amp;'Upplýsingar um umsækjanda'!$B$10&amp;"]"),0%,0)))</f>
        <v/>
      </c>
      <c r="V1583" s="72" t="str">
        <f t="shared" si="24"/>
        <v/>
      </c>
    </row>
    <row r="1584" spans="1:22" x14ac:dyDescent="0.25">
      <c r="A1584" s="47"/>
      <c r="B1584" s="47"/>
      <c r="C1584" s="47"/>
      <c r="D1584" s="117"/>
      <c r="E1584" s="47"/>
      <c r="F1584" s="37"/>
      <c r="G1584" s="47"/>
      <c r="H1584" s="37"/>
      <c r="I1584" s="37"/>
      <c r="J1584" s="51"/>
      <c r="K1584" s="51"/>
      <c r="L1584" s="51"/>
      <c r="M1584" s="51"/>
      <c r="N1584" s="51"/>
      <c r="O1584" s="51"/>
      <c r="P1584" s="51"/>
      <c r="R1584" s="38" t="s">
        <v>450</v>
      </c>
      <c r="S1584" s="38" t="str" cm="1">
        <f t="array" ref="S1584">_xlfn.XLOOKUP(R1584,INDEX(Flettilisti,,1),INDEX(Flettilisti,,2),,0)</f>
        <v>Vantar flokkun</v>
      </c>
      <c r="T1584" s="38" t="str">
        <f>IF(ISBLANK(M1584),"",IF(M1584&lt;Gögn!$J$2,Gögn!$K$2,IF(M1584&gt;Gögn!$J$4,Gögn!$K$4,Gögn!$K$3)))</f>
        <v/>
      </c>
      <c r="U1584" s="49" t="str" cm="1">
        <f t="array" aca="1" ref="U1584" ca="1">IF(ISBLANK(A1584),"",IF(S1584="Styrkhæft",_xlfn.XLOOKUP(T1584,Vegalengdir[Texti],INDIRECT("Vegalengdir["&amp;'Upplýsingar um umsækjanda'!$B$10&amp;"]"),0%,0)))</f>
        <v/>
      </c>
      <c r="V1584" s="72" t="str">
        <f t="shared" si="24"/>
        <v/>
      </c>
    </row>
    <row r="1585" spans="1:22" x14ac:dyDescent="0.25">
      <c r="A1585" s="47"/>
      <c r="B1585" s="47"/>
      <c r="C1585" s="47"/>
      <c r="D1585" s="117"/>
      <c r="E1585" s="47"/>
      <c r="F1585" s="37"/>
      <c r="G1585" s="47"/>
      <c r="H1585" s="37"/>
      <c r="I1585" s="37"/>
      <c r="J1585" s="51"/>
      <c r="K1585" s="51"/>
      <c r="L1585" s="51"/>
      <c r="M1585" s="51"/>
      <c r="N1585" s="51"/>
      <c r="O1585" s="51"/>
      <c r="P1585" s="51"/>
      <c r="R1585" s="38" t="s">
        <v>450</v>
      </c>
      <c r="S1585" s="38" t="str" cm="1">
        <f t="array" ref="S1585">_xlfn.XLOOKUP(R1585,INDEX(Flettilisti,,1),INDEX(Flettilisti,,2),,0)</f>
        <v>Vantar flokkun</v>
      </c>
      <c r="T1585" s="38" t="str">
        <f>IF(ISBLANK(M1585),"",IF(M1585&lt;Gögn!$J$2,Gögn!$K$2,IF(M1585&gt;Gögn!$J$4,Gögn!$K$4,Gögn!$K$3)))</f>
        <v/>
      </c>
      <c r="U1585" s="49" t="str" cm="1">
        <f t="array" aca="1" ref="U1585" ca="1">IF(ISBLANK(A1585),"",IF(S1585="Styrkhæft",_xlfn.XLOOKUP(T1585,Vegalengdir[Texti],INDIRECT("Vegalengdir["&amp;'Upplýsingar um umsækjanda'!$B$10&amp;"]"),0%,0)))</f>
        <v/>
      </c>
      <c r="V1585" s="72" t="str">
        <f t="shared" si="24"/>
        <v/>
      </c>
    </row>
    <row r="1586" spans="1:22" x14ac:dyDescent="0.25">
      <c r="A1586" s="47"/>
      <c r="B1586" s="47"/>
      <c r="C1586" s="47"/>
      <c r="D1586" s="117"/>
      <c r="E1586" s="47"/>
      <c r="F1586" s="37"/>
      <c r="G1586" s="47"/>
      <c r="H1586" s="37"/>
      <c r="I1586" s="37"/>
      <c r="J1586" s="51"/>
      <c r="K1586" s="51"/>
      <c r="L1586" s="51"/>
      <c r="M1586" s="51"/>
      <c r="N1586" s="51"/>
      <c r="O1586" s="51"/>
      <c r="P1586" s="51"/>
      <c r="R1586" s="38" t="s">
        <v>450</v>
      </c>
      <c r="S1586" s="38" t="str" cm="1">
        <f t="array" ref="S1586">_xlfn.XLOOKUP(R1586,INDEX(Flettilisti,,1),INDEX(Flettilisti,,2),,0)</f>
        <v>Vantar flokkun</v>
      </c>
      <c r="T1586" s="38" t="str">
        <f>IF(ISBLANK(M1586),"",IF(M1586&lt;Gögn!$J$2,Gögn!$K$2,IF(M1586&gt;Gögn!$J$4,Gögn!$K$4,Gögn!$K$3)))</f>
        <v/>
      </c>
      <c r="U1586" s="49" t="str" cm="1">
        <f t="array" aca="1" ref="U1586" ca="1">IF(ISBLANK(A1586),"",IF(S1586="Styrkhæft",_xlfn.XLOOKUP(T1586,Vegalengdir[Texti],INDIRECT("Vegalengdir["&amp;'Upplýsingar um umsækjanda'!$B$10&amp;"]"),0%,0)))</f>
        <v/>
      </c>
      <c r="V1586" s="72" t="str">
        <f t="shared" si="24"/>
        <v/>
      </c>
    </row>
    <row r="1587" spans="1:22" x14ac:dyDescent="0.25">
      <c r="A1587" s="47"/>
      <c r="B1587" s="47"/>
      <c r="C1587" s="47"/>
      <c r="D1587" s="117"/>
      <c r="E1587" s="47"/>
      <c r="F1587" s="37"/>
      <c r="G1587" s="47"/>
      <c r="H1587" s="37"/>
      <c r="I1587" s="37"/>
      <c r="J1587" s="51"/>
      <c r="K1587" s="51"/>
      <c r="L1587" s="51"/>
      <c r="M1587" s="51"/>
      <c r="N1587" s="51"/>
      <c r="O1587" s="51"/>
      <c r="P1587" s="51"/>
      <c r="R1587" s="38" t="s">
        <v>450</v>
      </c>
      <c r="S1587" s="38" t="str" cm="1">
        <f t="array" ref="S1587">_xlfn.XLOOKUP(R1587,INDEX(Flettilisti,,1),INDEX(Flettilisti,,2),,0)</f>
        <v>Vantar flokkun</v>
      </c>
      <c r="T1587" s="38" t="str">
        <f>IF(ISBLANK(M1587),"",IF(M1587&lt;Gögn!$J$2,Gögn!$K$2,IF(M1587&gt;Gögn!$J$4,Gögn!$K$4,Gögn!$K$3)))</f>
        <v/>
      </c>
      <c r="U1587" s="49" t="str" cm="1">
        <f t="array" aca="1" ref="U1587" ca="1">IF(ISBLANK(A1587),"",IF(S1587="Styrkhæft",_xlfn.XLOOKUP(T1587,Vegalengdir[Texti],INDIRECT("Vegalengdir["&amp;'Upplýsingar um umsækjanda'!$B$10&amp;"]"),0%,0)))</f>
        <v/>
      </c>
      <c r="V1587" s="72" t="str">
        <f t="shared" si="24"/>
        <v/>
      </c>
    </row>
    <row r="1588" spans="1:22" x14ac:dyDescent="0.25">
      <c r="A1588" s="47"/>
      <c r="B1588" s="47"/>
      <c r="C1588" s="47"/>
      <c r="D1588" s="117"/>
      <c r="E1588" s="47"/>
      <c r="F1588" s="37"/>
      <c r="G1588" s="47"/>
      <c r="H1588" s="37"/>
      <c r="I1588" s="37"/>
      <c r="J1588" s="51"/>
      <c r="K1588" s="51"/>
      <c r="L1588" s="51"/>
      <c r="M1588" s="51"/>
      <c r="N1588" s="51"/>
      <c r="O1588" s="51"/>
      <c r="P1588" s="51"/>
      <c r="R1588" s="38" t="s">
        <v>450</v>
      </c>
      <c r="S1588" s="38" t="str" cm="1">
        <f t="array" ref="S1588">_xlfn.XLOOKUP(R1588,INDEX(Flettilisti,,1),INDEX(Flettilisti,,2),,0)</f>
        <v>Vantar flokkun</v>
      </c>
      <c r="T1588" s="38" t="str">
        <f>IF(ISBLANK(M1588),"",IF(M1588&lt;Gögn!$J$2,Gögn!$K$2,IF(M1588&gt;Gögn!$J$4,Gögn!$K$4,Gögn!$K$3)))</f>
        <v/>
      </c>
      <c r="U1588" s="49" t="str" cm="1">
        <f t="array" aca="1" ref="U1588" ca="1">IF(ISBLANK(A1588),"",IF(S1588="Styrkhæft",_xlfn.XLOOKUP(T1588,Vegalengdir[Texti],INDIRECT("Vegalengdir["&amp;'Upplýsingar um umsækjanda'!$B$10&amp;"]"),0%,0)))</f>
        <v/>
      </c>
      <c r="V1588" s="72" t="str">
        <f t="shared" si="24"/>
        <v/>
      </c>
    </row>
    <row r="1589" spans="1:22" x14ac:dyDescent="0.25">
      <c r="A1589" s="47"/>
      <c r="B1589" s="47"/>
      <c r="C1589" s="47"/>
      <c r="D1589" s="117"/>
      <c r="E1589" s="47"/>
      <c r="F1589" s="37"/>
      <c r="G1589" s="47"/>
      <c r="H1589" s="37"/>
      <c r="I1589" s="37"/>
      <c r="J1589" s="51"/>
      <c r="K1589" s="51"/>
      <c r="L1589" s="51"/>
      <c r="M1589" s="51"/>
      <c r="N1589" s="51"/>
      <c r="O1589" s="51"/>
      <c r="P1589" s="51"/>
      <c r="R1589" s="38" t="s">
        <v>450</v>
      </c>
      <c r="S1589" s="38" t="str" cm="1">
        <f t="array" ref="S1589">_xlfn.XLOOKUP(R1589,INDEX(Flettilisti,,1),INDEX(Flettilisti,,2),,0)</f>
        <v>Vantar flokkun</v>
      </c>
      <c r="T1589" s="38" t="str">
        <f>IF(ISBLANK(M1589),"",IF(M1589&lt;Gögn!$J$2,Gögn!$K$2,IF(M1589&gt;Gögn!$J$4,Gögn!$K$4,Gögn!$K$3)))</f>
        <v/>
      </c>
      <c r="U1589" s="49" t="str" cm="1">
        <f t="array" aca="1" ref="U1589" ca="1">IF(ISBLANK(A1589),"",IF(S1589="Styrkhæft",_xlfn.XLOOKUP(T1589,Vegalengdir[Texti],INDIRECT("Vegalengdir["&amp;'Upplýsingar um umsækjanda'!$B$10&amp;"]"),0%,0)))</f>
        <v/>
      </c>
      <c r="V1589" s="72" t="str">
        <f t="shared" si="24"/>
        <v/>
      </c>
    </row>
    <row r="1590" spans="1:22" x14ac:dyDescent="0.25">
      <c r="A1590" s="47"/>
      <c r="B1590" s="47"/>
      <c r="C1590" s="47"/>
      <c r="D1590" s="117"/>
      <c r="E1590" s="47"/>
      <c r="F1590" s="37"/>
      <c r="G1590" s="47"/>
      <c r="H1590" s="37"/>
      <c r="I1590" s="37"/>
      <c r="J1590" s="51"/>
      <c r="K1590" s="51"/>
      <c r="L1590" s="51"/>
      <c r="M1590" s="51"/>
      <c r="N1590" s="51"/>
      <c r="O1590" s="51"/>
      <c r="P1590" s="51"/>
      <c r="R1590" s="38" t="s">
        <v>450</v>
      </c>
      <c r="S1590" s="38" t="str" cm="1">
        <f t="array" ref="S1590">_xlfn.XLOOKUP(R1590,INDEX(Flettilisti,,1),INDEX(Flettilisti,,2),,0)</f>
        <v>Vantar flokkun</v>
      </c>
      <c r="T1590" s="38" t="str">
        <f>IF(ISBLANK(M1590),"",IF(M1590&lt;Gögn!$J$2,Gögn!$K$2,IF(M1590&gt;Gögn!$J$4,Gögn!$K$4,Gögn!$K$3)))</f>
        <v/>
      </c>
      <c r="U1590" s="49" t="str" cm="1">
        <f t="array" aca="1" ref="U1590" ca="1">IF(ISBLANK(A1590),"",IF(S1590="Styrkhæft",_xlfn.XLOOKUP(T1590,Vegalengdir[Texti],INDIRECT("Vegalengdir["&amp;'Upplýsingar um umsækjanda'!$B$10&amp;"]"),0%,0)))</f>
        <v/>
      </c>
      <c r="V1590" s="72" t="str">
        <f t="shared" si="24"/>
        <v/>
      </c>
    </row>
    <row r="1591" spans="1:22" x14ac:dyDescent="0.25">
      <c r="A1591" s="47"/>
      <c r="B1591" s="47"/>
      <c r="C1591" s="47"/>
      <c r="D1591" s="117"/>
      <c r="E1591" s="47"/>
      <c r="F1591" s="37"/>
      <c r="G1591" s="47"/>
      <c r="H1591" s="37"/>
      <c r="I1591" s="37"/>
      <c r="J1591" s="51"/>
      <c r="K1591" s="51"/>
      <c r="L1591" s="51"/>
      <c r="M1591" s="51"/>
      <c r="N1591" s="51"/>
      <c r="O1591" s="51"/>
      <c r="P1591" s="51"/>
      <c r="R1591" s="38" t="s">
        <v>450</v>
      </c>
      <c r="S1591" s="38" t="str" cm="1">
        <f t="array" ref="S1591">_xlfn.XLOOKUP(R1591,INDEX(Flettilisti,,1),INDEX(Flettilisti,,2),,0)</f>
        <v>Vantar flokkun</v>
      </c>
      <c r="T1591" s="38" t="str">
        <f>IF(ISBLANK(M1591),"",IF(M1591&lt;Gögn!$J$2,Gögn!$K$2,IF(M1591&gt;Gögn!$J$4,Gögn!$K$4,Gögn!$K$3)))</f>
        <v/>
      </c>
      <c r="U1591" s="49" t="str" cm="1">
        <f t="array" aca="1" ref="U1591" ca="1">IF(ISBLANK(A1591),"",IF(S1591="Styrkhæft",_xlfn.XLOOKUP(T1591,Vegalengdir[Texti],INDIRECT("Vegalengdir["&amp;'Upplýsingar um umsækjanda'!$B$10&amp;"]"),0%,0)))</f>
        <v/>
      </c>
      <c r="V1591" s="72" t="str">
        <f t="shared" si="24"/>
        <v/>
      </c>
    </row>
    <row r="1592" spans="1:22" x14ac:dyDescent="0.25">
      <c r="A1592" s="47"/>
      <c r="B1592" s="47"/>
      <c r="C1592" s="47"/>
      <c r="D1592" s="117"/>
      <c r="E1592" s="47"/>
      <c r="F1592" s="37"/>
      <c r="G1592" s="47"/>
      <c r="H1592" s="37"/>
      <c r="I1592" s="37"/>
      <c r="J1592" s="51"/>
      <c r="K1592" s="51"/>
      <c r="L1592" s="51"/>
      <c r="M1592" s="51"/>
      <c r="N1592" s="51"/>
      <c r="O1592" s="51"/>
      <c r="P1592" s="51"/>
      <c r="R1592" s="38" t="s">
        <v>450</v>
      </c>
      <c r="S1592" s="38" t="str" cm="1">
        <f t="array" ref="S1592">_xlfn.XLOOKUP(R1592,INDEX(Flettilisti,,1),INDEX(Flettilisti,,2),,0)</f>
        <v>Vantar flokkun</v>
      </c>
      <c r="T1592" s="38" t="str">
        <f>IF(ISBLANK(M1592),"",IF(M1592&lt;Gögn!$J$2,Gögn!$K$2,IF(M1592&gt;Gögn!$J$4,Gögn!$K$4,Gögn!$K$3)))</f>
        <v/>
      </c>
      <c r="U1592" s="49" t="str" cm="1">
        <f t="array" aca="1" ref="U1592" ca="1">IF(ISBLANK(A1592),"",IF(S1592="Styrkhæft",_xlfn.XLOOKUP(T1592,Vegalengdir[Texti],INDIRECT("Vegalengdir["&amp;'Upplýsingar um umsækjanda'!$B$10&amp;"]"),0%,0)))</f>
        <v/>
      </c>
      <c r="V1592" s="72" t="str">
        <f t="shared" si="24"/>
        <v/>
      </c>
    </row>
    <row r="1593" spans="1:22" x14ac:dyDescent="0.25">
      <c r="A1593" s="47"/>
      <c r="B1593" s="47"/>
      <c r="C1593" s="47"/>
      <c r="D1593" s="117"/>
      <c r="E1593" s="47"/>
      <c r="F1593" s="37"/>
      <c r="G1593" s="47"/>
      <c r="H1593" s="37"/>
      <c r="I1593" s="37"/>
      <c r="J1593" s="51"/>
      <c r="K1593" s="51"/>
      <c r="L1593" s="51"/>
      <c r="M1593" s="51"/>
      <c r="N1593" s="51"/>
      <c r="O1593" s="51"/>
      <c r="P1593" s="51"/>
      <c r="R1593" s="38" t="s">
        <v>450</v>
      </c>
      <c r="S1593" s="38" t="str" cm="1">
        <f t="array" ref="S1593">_xlfn.XLOOKUP(R1593,INDEX(Flettilisti,,1),INDEX(Flettilisti,,2),,0)</f>
        <v>Vantar flokkun</v>
      </c>
      <c r="T1593" s="38" t="str">
        <f>IF(ISBLANK(M1593),"",IF(M1593&lt;Gögn!$J$2,Gögn!$K$2,IF(M1593&gt;Gögn!$J$4,Gögn!$K$4,Gögn!$K$3)))</f>
        <v/>
      </c>
      <c r="U1593" s="49" t="str" cm="1">
        <f t="array" aca="1" ref="U1593" ca="1">IF(ISBLANK(A1593),"",IF(S1593="Styrkhæft",_xlfn.XLOOKUP(T1593,Vegalengdir[Texti],INDIRECT("Vegalengdir["&amp;'Upplýsingar um umsækjanda'!$B$10&amp;"]"),0%,0)))</f>
        <v/>
      </c>
      <c r="V1593" s="72" t="str">
        <f t="shared" si="24"/>
        <v/>
      </c>
    </row>
    <row r="1594" spans="1:22" x14ac:dyDescent="0.25">
      <c r="A1594" s="47"/>
      <c r="B1594" s="47"/>
      <c r="C1594" s="47"/>
      <c r="D1594" s="117"/>
      <c r="E1594" s="47"/>
      <c r="F1594" s="37"/>
      <c r="G1594" s="47"/>
      <c r="H1594" s="37"/>
      <c r="I1594" s="37"/>
      <c r="J1594" s="51"/>
      <c r="K1594" s="51"/>
      <c r="L1594" s="51"/>
      <c r="M1594" s="51"/>
      <c r="N1594" s="51"/>
      <c r="O1594" s="51"/>
      <c r="P1594" s="51"/>
      <c r="R1594" s="38" t="s">
        <v>450</v>
      </c>
      <c r="S1594" s="38" t="str" cm="1">
        <f t="array" ref="S1594">_xlfn.XLOOKUP(R1594,INDEX(Flettilisti,,1),INDEX(Flettilisti,,2),,0)</f>
        <v>Vantar flokkun</v>
      </c>
      <c r="T1594" s="38" t="str">
        <f>IF(ISBLANK(M1594),"",IF(M1594&lt;Gögn!$J$2,Gögn!$K$2,IF(M1594&gt;Gögn!$J$4,Gögn!$K$4,Gögn!$K$3)))</f>
        <v/>
      </c>
      <c r="U1594" s="49" t="str" cm="1">
        <f t="array" aca="1" ref="U1594" ca="1">IF(ISBLANK(A1594),"",IF(S1594="Styrkhæft",_xlfn.XLOOKUP(T1594,Vegalengdir[Texti],INDIRECT("Vegalengdir["&amp;'Upplýsingar um umsækjanda'!$B$10&amp;"]"),0%,0)))</f>
        <v/>
      </c>
      <c r="V1594" s="72" t="str">
        <f t="shared" si="24"/>
        <v/>
      </c>
    </row>
    <row r="1595" spans="1:22" x14ac:dyDescent="0.25">
      <c r="A1595" s="47"/>
      <c r="B1595" s="47"/>
      <c r="C1595" s="47"/>
      <c r="D1595" s="117"/>
      <c r="E1595" s="47"/>
      <c r="F1595" s="37"/>
      <c r="G1595" s="47"/>
      <c r="H1595" s="37"/>
      <c r="I1595" s="37"/>
      <c r="J1595" s="51"/>
      <c r="K1595" s="51"/>
      <c r="L1595" s="51"/>
      <c r="M1595" s="51"/>
      <c r="N1595" s="51"/>
      <c r="O1595" s="51"/>
      <c r="P1595" s="51"/>
      <c r="R1595" s="38" t="s">
        <v>450</v>
      </c>
      <c r="S1595" s="38" t="str" cm="1">
        <f t="array" ref="S1595">_xlfn.XLOOKUP(R1595,INDEX(Flettilisti,,1),INDEX(Flettilisti,,2),,0)</f>
        <v>Vantar flokkun</v>
      </c>
      <c r="T1595" s="38" t="str">
        <f>IF(ISBLANK(M1595),"",IF(M1595&lt;Gögn!$J$2,Gögn!$K$2,IF(M1595&gt;Gögn!$J$4,Gögn!$K$4,Gögn!$K$3)))</f>
        <v/>
      </c>
      <c r="U1595" s="49" t="str" cm="1">
        <f t="array" aca="1" ref="U1595" ca="1">IF(ISBLANK(A1595),"",IF(S1595="Styrkhæft",_xlfn.XLOOKUP(T1595,Vegalengdir[Texti],INDIRECT("Vegalengdir["&amp;'Upplýsingar um umsækjanda'!$B$10&amp;"]"),0%,0)))</f>
        <v/>
      </c>
      <c r="V1595" s="72" t="str">
        <f t="shared" si="24"/>
        <v/>
      </c>
    </row>
    <row r="1596" spans="1:22" x14ac:dyDescent="0.25">
      <c r="A1596" s="47"/>
      <c r="B1596" s="47"/>
      <c r="C1596" s="47"/>
      <c r="D1596" s="117"/>
      <c r="E1596" s="47"/>
      <c r="F1596" s="37"/>
      <c r="G1596" s="47"/>
      <c r="H1596" s="37"/>
      <c r="I1596" s="37"/>
      <c r="J1596" s="51"/>
      <c r="K1596" s="51"/>
      <c r="L1596" s="51"/>
      <c r="M1596" s="51"/>
      <c r="N1596" s="51"/>
      <c r="O1596" s="51"/>
      <c r="P1596" s="51"/>
      <c r="R1596" s="38" t="s">
        <v>450</v>
      </c>
      <c r="S1596" s="38" t="str" cm="1">
        <f t="array" ref="S1596">_xlfn.XLOOKUP(R1596,INDEX(Flettilisti,,1),INDEX(Flettilisti,,2),,0)</f>
        <v>Vantar flokkun</v>
      </c>
      <c r="T1596" s="38" t="str">
        <f>IF(ISBLANK(M1596),"",IF(M1596&lt;Gögn!$J$2,Gögn!$K$2,IF(M1596&gt;Gögn!$J$4,Gögn!$K$4,Gögn!$K$3)))</f>
        <v/>
      </c>
      <c r="U1596" s="49" t="str" cm="1">
        <f t="array" aca="1" ref="U1596" ca="1">IF(ISBLANK(A1596),"",IF(S1596="Styrkhæft",_xlfn.XLOOKUP(T1596,Vegalengdir[Texti],INDIRECT("Vegalengdir["&amp;'Upplýsingar um umsækjanda'!$B$10&amp;"]"),0%,0)))</f>
        <v/>
      </c>
      <c r="V1596" s="72" t="str">
        <f t="shared" si="24"/>
        <v/>
      </c>
    </row>
    <row r="1597" spans="1:22" x14ac:dyDescent="0.25">
      <c r="A1597" s="47"/>
      <c r="B1597" s="47"/>
      <c r="C1597" s="47"/>
      <c r="D1597" s="117"/>
      <c r="E1597" s="47"/>
      <c r="F1597" s="37"/>
      <c r="G1597" s="47"/>
      <c r="H1597" s="37"/>
      <c r="I1597" s="37"/>
      <c r="J1597" s="51"/>
      <c r="K1597" s="51"/>
      <c r="L1597" s="51"/>
      <c r="M1597" s="51"/>
      <c r="N1597" s="51"/>
      <c r="O1597" s="51"/>
      <c r="P1597" s="51"/>
      <c r="R1597" s="38" t="s">
        <v>450</v>
      </c>
      <c r="S1597" s="38" t="str" cm="1">
        <f t="array" ref="S1597">_xlfn.XLOOKUP(R1597,INDEX(Flettilisti,,1),INDEX(Flettilisti,,2),,0)</f>
        <v>Vantar flokkun</v>
      </c>
      <c r="T1597" s="38" t="str">
        <f>IF(ISBLANK(M1597),"",IF(M1597&lt;Gögn!$J$2,Gögn!$K$2,IF(M1597&gt;Gögn!$J$4,Gögn!$K$4,Gögn!$K$3)))</f>
        <v/>
      </c>
      <c r="U1597" s="49" t="str" cm="1">
        <f t="array" aca="1" ref="U1597" ca="1">IF(ISBLANK(A1597),"",IF(S1597="Styrkhæft",_xlfn.XLOOKUP(T1597,Vegalengdir[Texti],INDIRECT("Vegalengdir["&amp;'Upplýsingar um umsækjanda'!$B$10&amp;"]"),0%,0)))</f>
        <v/>
      </c>
      <c r="V1597" s="72" t="str">
        <f t="shared" si="24"/>
        <v/>
      </c>
    </row>
    <row r="1598" spans="1:22" x14ac:dyDescent="0.25">
      <c r="A1598" s="47"/>
      <c r="B1598" s="47"/>
      <c r="C1598" s="47"/>
      <c r="D1598" s="117"/>
      <c r="E1598" s="47"/>
      <c r="F1598" s="37"/>
      <c r="G1598" s="47"/>
      <c r="H1598" s="37"/>
      <c r="I1598" s="37"/>
      <c r="J1598" s="51"/>
      <c r="K1598" s="51"/>
      <c r="L1598" s="51"/>
      <c r="M1598" s="51"/>
      <c r="N1598" s="51"/>
      <c r="O1598" s="51"/>
      <c r="P1598" s="51"/>
      <c r="R1598" s="38" t="s">
        <v>450</v>
      </c>
      <c r="S1598" s="38" t="str" cm="1">
        <f t="array" ref="S1598">_xlfn.XLOOKUP(R1598,INDEX(Flettilisti,,1),INDEX(Flettilisti,,2),,0)</f>
        <v>Vantar flokkun</v>
      </c>
      <c r="T1598" s="38" t="str">
        <f>IF(ISBLANK(M1598),"",IF(M1598&lt;Gögn!$J$2,Gögn!$K$2,IF(M1598&gt;Gögn!$J$4,Gögn!$K$4,Gögn!$K$3)))</f>
        <v/>
      </c>
      <c r="U1598" s="49" t="str" cm="1">
        <f t="array" aca="1" ref="U1598" ca="1">IF(ISBLANK(A1598),"",IF(S1598="Styrkhæft",_xlfn.XLOOKUP(T1598,Vegalengdir[Texti],INDIRECT("Vegalengdir["&amp;'Upplýsingar um umsækjanda'!$B$10&amp;"]"),0%,0)))</f>
        <v/>
      </c>
      <c r="V1598" s="72" t="str">
        <f t="shared" si="24"/>
        <v/>
      </c>
    </row>
    <row r="1599" spans="1:22" x14ac:dyDescent="0.25">
      <c r="A1599" s="47"/>
      <c r="B1599" s="47"/>
      <c r="C1599" s="47"/>
      <c r="D1599" s="117"/>
      <c r="E1599" s="47"/>
      <c r="F1599" s="37"/>
      <c r="G1599" s="47"/>
      <c r="H1599" s="37"/>
      <c r="I1599" s="37"/>
      <c r="J1599" s="51"/>
      <c r="K1599" s="51"/>
      <c r="L1599" s="51"/>
      <c r="M1599" s="51"/>
      <c r="N1599" s="51"/>
      <c r="O1599" s="51"/>
      <c r="P1599" s="51"/>
      <c r="R1599" s="38" t="s">
        <v>450</v>
      </c>
      <c r="S1599" s="38" t="str" cm="1">
        <f t="array" ref="S1599">_xlfn.XLOOKUP(R1599,INDEX(Flettilisti,,1),INDEX(Flettilisti,,2),,0)</f>
        <v>Vantar flokkun</v>
      </c>
      <c r="T1599" s="38" t="str">
        <f>IF(ISBLANK(M1599),"",IF(M1599&lt;Gögn!$J$2,Gögn!$K$2,IF(M1599&gt;Gögn!$J$4,Gögn!$K$4,Gögn!$K$3)))</f>
        <v/>
      </c>
      <c r="U1599" s="49" t="str" cm="1">
        <f t="array" aca="1" ref="U1599" ca="1">IF(ISBLANK(A1599),"",IF(S1599="Styrkhæft",_xlfn.XLOOKUP(T1599,Vegalengdir[Texti],INDIRECT("Vegalengdir["&amp;'Upplýsingar um umsækjanda'!$B$10&amp;"]"),0%,0)))</f>
        <v/>
      </c>
      <c r="V1599" s="72" t="str">
        <f t="shared" si="24"/>
        <v/>
      </c>
    </row>
    <row r="1600" spans="1:22" x14ac:dyDescent="0.25">
      <c r="A1600" s="47"/>
      <c r="B1600" s="47"/>
      <c r="C1600" s="47"/>
      <c r="D1600" s="117"/>
      <c r="E1600" s="47"/>
      <c r="F1600" s="37"/>
      <c r="G1600" s="47"/>
      <c r="H1600" s="37"/>
      <c r="I1600" s="37"/>
      <c r="J1600" s="51"/>
      <c r="K1600" s="51"/>
      <c r="L1600" s="51"/>
      <c r="M1600" s="51"/>
      <c r="N1600" s="51"/>
      <c r="O1600" s="51"/>
      <c r="P1600" s="51"/>
      <c r="R1600" s="38" t="s">
        <v>450</v>
      </c>
      <c r="S1600" s="38" t="str" cm="1">
        <f t="array" ref="S1600">_xlfn.XLOOKUP(R1600,INDEX(Flettilisti,,1),INDEX(Flettilisti,,2),,0)</f>
        <v>Vantar flokkun</v>
      </c>
      <c r="T1600" s="38" t="str">
        <f>IF(ISBLANK(M1600),"",IF(M1600&lt;Gögn!$J$2,Gögn!$K$2,IF(M1600&gt;Gögn!$J$4,Gögn!$K$4,Gögn!$K$3)))</f>
        <v/>
      </c>
      <c r="U1600" s="49" t="str" cm="1">
        <f t="array" aca="1" ref="U1600" ca="1">IF(ISBLANK(A1600),"",IF(S1600="Styrkhæft",_xlfn.XLOOKUP(T1600,Vegalengdir[Texti],INDIRECT("Vegalengdir["&amp;'Upplýsingar um umsækjanda'!$B$10&amp;"]"),0%,0)))</f>
        <v/>
      </c>
      <c r="V1600" s="72" t="str">
        <f t="shared" si="24"/>
        <v/>
      </c>
    </row>
    <row r="1601" spans="1:22" x14ac:dyDescent="0.25">
      <c r="A1601" s="47"/>
      <c r="B1601" s="47"/>
      <c r="C1601" s="47"/>
      <c r="D1601" s="117"/>
      <c r="E1601" s="47"/>
      <c r="F1601" s="37"/>
      <c r="G1601" s="47"/>
      <c r="H1601" s="37"/>
      <c r="I1601" s="37"/>
      <c r="J1601" s="51"/>
      <c r="K1601" s="51"/>
      <c r="L1601" s="51"/>
      <c r="M1601" s="51"/>
      <c r="N1601" s="51"/>
      <c r="O1601" s="51"/>
      <c r="P1601" s="51"/>
      <c r="R1601" s="38" t="s">
        <v>450</v>
      </c>
      <c r="S1601" s="38" t="str" cm="1">
        <f t="array" ref="S1601">_xlfn.XLOOKUP(R1601,INDEX(Flettilisti,,1),INDEX(Flettilisti,,2),,0)</f>
        <v>Vantar flokkun</v>
      </c>
      <c r="T1601" s="38" t="str">
        <f>IF(ISBLANK(M1601),"",IF(M1601&lt;Gögn!$J$2,Gögn!$K$2,IF(M1601&gt;Gögn!$J$4,Gögn!$K$4,Gögn!$K$3)))</f>
        <v/>
      </c>
      <c r="U1601" s="49" t="str" cm="1">
        <f t="array" aca="1" ref="U1601" ca="1">IF(ISBLANK(A1601),"",IF(S1601="Styrkhæft",_xlfn.XLOOKUP(T1601,Vegalengdir[Texti],INDIRECT("Vegalengdir["&amp;'Upplýsingar um umsækjanda'!$B$10&amp;"]"),0%,0)))</f>
        <v/>
      </c>
      <c r="V1601" s="72" t="str">
        <f t="shared" si="24"/>
        <v/>
      </c>
    </row>
    <row r="1602" spans="1:22" x14ac:dyDescent="0.25">
      <c r="A1602" s="47"/>
      <c r="B1602" s="47"/>
      <c r="C1602" s="47"/>
      <c r="D1602" s="117"/>
      <c r="E1602" s="47"/>
      <c r="F1602" s="37"/>
      <c r="G1602" s="47"/>
      <c r="H1602" s="37"/>
      <c r="I1602" s="37"/>
      <c r="J1602" s="51"/>
      <c r="K1602" s="51"/>
      <c r="L1602" s="51"/>
      <c r="M1602" s="51"/>
      <c r="N1602" s="51"/>
      <c r="O1602" s="51"/>
      <c r="P1602" s="51"/>
      <c r="R1602" s="38" t="s">
        <v>450</v>
      </c>
      <c r="S1602" s="38" t="str" cm="1">
        <f t="array" ref="S1602">_xlfn.XLOOKUP(R1602,INDEX(Flettilisti,,1),INDEX(Flettilisti,,2),,0)</f>
        <v>Vantar flokkun</v>
      </c>
      <c r="T1602" s="38" t="str">
        <f>IF(ISBLANK(M1602),"",IF(M1602&lt;Gögn!$J$2,Gögn!$K$2,IF(M1602&gt;Gögn!$J$4,Gögn!$K$4,Gögn!$K$3)))</f>
        <v/>
      </c>
      <c r="U1602" s="49" t="str" cm="1">
        <f t="array" aca="1" ref="U1602" ca="1">IF(ISBLANK(A1602),"",IF(S1602="Styrkhæft",_xlfn.XLOOKUP(T1602,Vegalengdir[Texti],INDIRECT("Vegalengdir["&amp;'Upplýsingar um umsækjanda'!$B$10&amp;"]"),0%,0)))</f>
        <v/>
      </c>
      <c r="V1602" s="72" t="str">
        <f t="shared" si="24"/>
        <v/>
      </c>
    </row>
    <row r="1603" spans="1:22" x14ac:dyDescent="0.25">
      <c r="A1603" s="47"/>
      <c r="B1603" s="47"/>
      <c r="C1603" s="47"/>
      <c r="D1603" s="117"/>
      <c r="E1603" s="47"/>
      <c r="F1603" s="37"/>
      <c r="G1603" s="47"/>
      <c r="H1603" s="37"/>
      <c r="I1603" s="37"/>
      <c r="J1603" s="51"/>
      <c r="K1603" s="51"/>
      <c r="L1603" s="51"/>
      <c r="M1603" s="51"/>
      <c r="N1603" s="51"/>
      <c r="O1603" s="51"/>
      <c r="P1603" s="51"/>
      <c r="R1603" s="38" t="s">
        <v>450</v>
      </c>
      <c r="S1603" s="38" t="str" cm="1">
        <f t="array" ref="S1603">_xlfn.XLOOKUP(R1603,INDEX(Flettilisti,,1),INDEX(Flettilisti,,2),,0)</f>
        <v>Vantar flokkun</v>
      </c>
      <c r="T1603" s="38" t="str">
        <f>IF(ISBLANK(M1603),"",IF(M1603&lt;Gögn!$J$2,Gögn!$K$2,IF(M1603&gt;Gögn!$J$4,Gögn!$K$4,Gögn!$K$3)))</f>
        <v/>
      </c>
      <c r="U1603" s="49" t="str" cm="1">
        <f t="array" aca="1" ref="U1603" ca="1">IF(ISBLANK(A1603),"",IF(S1603="Styrkhæft",_xlfn.XLOOKUP(T1603,Vegalengdir[Texti],INDIRECT("Vegalengdir["&amp;'Upplýsingar um umsækjanda'!$B$10&amp;"]"),0%,0)))</f>
        <v/>
      </c>
      <c r="V1603" s="72" t="str">
        <f t="shared" ref="V1603:V1666" si="25">IF(ISBLANK(A1603),"",U1603*P1603)</f>
        <v/>
      </c>
    </row>
    <row r="1604" spans="1:22" x14ac:dyDescent="0.25">
      <c r="A1604" s="47"/>
      <c r="B1604" s="47"/>
      <c r="C1604" s="47"/>
      <c r="D1604" s="117"/>
      <c r="E1604" s="47"/>
      <c r="F1604" s="37"/>
      <c r="G1604" s="47"/>
      <c r="H1604" s="37"/>
      <c r="I1604" s="37"/>
      <c r="J1604" s="51"/>
      <c r="K1604" s="51"/>
      <c r="L1604" s="51"/>
      <c r="M1604" s="51"/>
      <c r="N1604" s="51"/>
      <c r="O1604" s="51"/>
      <c r="P1604" s="51"/>
      <c r="R1604" s="38" t="s">
        <v>450</v>
      </c>
      <c r="S1604" s="38" t="str" cm="1">
        <f t="array" ref="S1604">_xlfn.XLOOKUP(R1604,INDEX(Flettilisti,,1),INDEX(Flettilisti,,2),,0)</f>
        <v>Vantar flokkun</v>
      </c>
      <c r="T1604" s="38" t="str">
        <f>IF(ISBLANK(M1604),"",IF(M1604&lt;Gögn!$J$2,Gögn!$K$2,IF(M1604&gt;Gögn!$J$4,Gögn!$K$4,Gögn!$K$3)))</f>
        <v/>
      </c>
      <c r="U1604" s="49" t="str" cm="1">
        <f t="array" aca="1" ref="U1604" ca="1">IF(ISBLANK(A1604),"",IF(S1604="Styrkhæft",_xlfn.XLOOKUP(T1604,Vegalengdir[Texti],INDIRECT("Vegalengdir["&amp;'Upplýsingar um umsækjanda'!$B$10&amp;"]"),0%,0)))</f>
        <v/>
      </c>
      <c r="V1604" s="72" t="str">
        <f t="shared" si="25"/>
        <v/>
      </c>
    </row>
    <row r="1605" spans="1:22" x14ac:dyDescent="0.25">
      <c r="A1605" s="47"/>
      <c r="B1605" s="47"/>
      <c r="C1605" s="47"/>
      <c r="D1605" s="117"/>
      <c r="E1605" s="47"/>
      <c r="F1605" s="37"/>
      <c r="G1605" s="47"/>
      <c r="H1605" s="37"/>
      <c r="I1605" s="37"/>
      <c r="J1605" s="51"/>
      <c r="K1605" s="51"/>
      <c r="L1605" s="51"/>
      <c r="M1605" s="51"/>
      <c r="N1605" s="51"/>
      <c r="O1605" s="51"/>
      <c r="P1605" s="51"/>
      <c r="R1605" s="38" t="s">
        <v>450</v>
      </c>
      <c r="S1605" s="38" t="str" cm="1">
        <f t="array" ref="S1605">_xlfn.XLOOKUP(R1605,INDEX(Flettilisti,,1),INDEX(Flettilisti,,2),,0)</f>
        <v>Vantar flokkun</v>
      </c>
      <c r="T1605" s="38" t="str">
        <f>IF(ISBLANK(M1605),"",IF(M1605&lt;Gögn!$J$2,Gögn!$K$2,IF(M1605&gt;Gögn!$J$4,Gögn!$K$4,Gögn!$K$3)))</f>
        <v/>
      </c>
      <c r="U1605" s="49" t="str" cm="1">
        <f t="array" aca="1" ref="U1605" ca="1">IF(ISBLANK(A1605),"",IF(S1605="Styrkhæft",_xlfn.XLOOKUP(T1605,Vegalengdir[Texti],INDIRECT("Vegalengdir["&amp;'Upplýsingar um umsækjanda'!$B$10&amp;"]"),0%,0)))</f>
        <v/>
      </c>
      <c r="V1605" s="72" t="str">
        <f t="shared" si="25"/>
        <v/>
      </c>
    </row>
    <row r="1606" spans="1:22" x14ac:dyDescent="0.25">
      <c r="A1606" s="47"/>
      <c r="B1606" s="47"/>
      <c r="C1606" s="47"/>
      <c r="D1606" s="117"/>
      <c r="E1606" s="47"/>
      <c r="F1606" s="37"/>
      <c r="G1606" s="47"/>
      <c r="H1606" s="37"/>
      <c r="I1606" s="37"/>
      <c r="J1606" s="51"/>
      <c r="K1606" s="51"/>
      <c r="L1606" s="51"/>
      <c r="M1606" s="51"/>
      <c r="N1606" s="51"/>
      <c r="O1606" s="51"/>
      <c r="P1606" s="51"/>
      <c r="R1606" s="38" t="s">
        <v>450</v>
      </c>
      <c r="S1606" s="38" t="str" cm="1">
        <f t="array" ref="S1606">_xlfn.XLOOKUP(R1606,INDEX(Flettilisti,,1),INDEX(Flettilisti,,2),,0)</f>
        <v>Vantar flokkun</v>
      </c>
      <c r="T1606" s="38" t="str">
        <f>IF(ISBLANK(M1606),"",IF(M1606&lt;Gögn!$J$2,Gögn!$K$2,IF(M1606&gt;Gögn!$J$4,Gögn!$K$4,Gögn!$K$3)))</f>
        <v/>
      </c>
      <c r="U1606" s="49" t="str" cm="1">
        <f t="array" aca="1" ref="U1606" ca="1">IF(ISBLANK(A1606),"",IF(S1606="Styrkhæft",_xlfn.XLOOKUP(T1606,Vegalengdir[Texti],INDIRECT("Vegalengdir["&amp;'Upplýsingar um umsækjanda'!$B$10&amp;"]"),0%,0)))</f>
        <v/>
      </c>
      <c r="V1606" s="72" t="str">
        <f t="shared" si="25"/>
        <v/>
      </c>
    </row>
    <row r="1607" spans="1:22" x14ac:dyDescent="0.25">
      <c r="A1607" s="47"/>
      <c r="B1607" s="47"/>
      <c r="C1607" s="47"/>
      <c r="D1607" s="117"/>
      <c r="E1607" s="47"/>
      <c r="F1607" s="37"/>
      <c r="G1607" s="47"/>
      <c r="H1607" s="37"/>
      <c r="I1607" s="37"/>
      <c r="J1607" s="51"/>
      <c r="K1607" s="51"/>
      <c r="L1607" s="51"/>
      <c r="M1607" s="51"/>
      <c r="N1607" s="51"/>
      <c r="O1607" s="51"/>
      <c r="P1607" s="51"/>
      <c r="R1607" s="38" t="s">
        <v>450</v>
      </c>
      <c r="S1607" s="38" t="str" cm="1">
        <f t="array" ref="S1607">_xlfn.XLOOKUP(R1607,INDEX(Flettilisti,,1),INDEX(Flettilisti,,2),,0)</f>
        <v>Vantar flokkun</v>
      </c>
      <c r="T1607" s="38" t="str">
        <f>IF(ISBLANK(M1607),"",IF(M1607&lt;Gögn!$J$2,Gögn!$K$2,IF(M1607&gt;Gögn!$J$4,Gögn!$K$4,Gögn!$K$3)))</f>
        <v/>
      </c>
      <c r="U1607" s="49" t="str" cm="1">
        <f t="array" aca="1" ref="U1607" ca="1">IF(ISBLANK(A1607),"",IF(S1607="Styrkhæft",_xlfn.XLOOKUP(T1607,Vegalengdir[Texti],INDIRECT("Vegalengdir["&amp;'Upplýsingar um umsækjanda'!$B$10&amp;"]"),0%,0)))</f>
        <v/>
      </c>
      <c r="V1607" s="72" t="str">
        <f t="shared" si="25"/>
        <v/>
      </c>
    </row>
    <row r="1608" spans="1:22" x14ac:dyDescent="0.25">
      <c r="A1608" s="47"/>
      <c r="B1608" s="47"/>
      <c r="C1608" s="47"/>
      <c r="D1608" s="117"/>
      <c r="E1608" s="47"/>
      <c r="F1608" s="37"/>
      <c r="G1608" s="47"/>
      <c r="H1608" s="37"/>
      <c r="I1608" s="37"/>
      <c r="J1608" s="51"/>
      <c r="K1608" s="51"/>
      <c r="L1608" s="51"/>
      <c r="M1608" s="51"/>
      <c r="N1608" s="51"/>
      <c r="O1608" s="51"/>
      <c r="P1608" s="51"/>
      <c r="R1608" s="38" t="s">
        <v>450</v>
      </c>
      <c r="S1608" s="38" t="str" cm="1">
        <f t="array" ref="S1608">_xlfn.XLOOKUP(R1608,INDEX(Flettilisti,,1),INDEX(Flettilisti,,2),,0)</f>
        <v>Vantar flokkun</v>
      </c>
      <c r="T1608" s="38" t="str">
        <f>IF(ISBLANK(M1608),"",IF(M1608&lt;Gögn!$J$2,Gögn!$K$2,IF(M1608&gt;Gögn!$J$4,Gögn!$K$4,Gögn!$K$3)))</f>
        <v/>
      </c>
      <c r="U1608" s="49" t="str" cm="1">
        <f t="array" aca="1" ref="U1608" ca="1">IF(ISBLANK(A1608),"",IF(S1608="Styrkhæft",_xlfn.XLOOKUP(T1608,Vegalengdir[Texti],INDIRECT("Vegalengdir["&amp;'Upplýsingar um umsækjanda'!$B$10&amp;"]"),0%,0)))</f>
        <v/>
      </c>
      <c r="V1608" s="72" t="str">
        <f t="shared" si="25"/>
        <v/>
      </c>
    </row>
    <row r="1609" spans="1:22" x14ac:dyDescent="0.25">
      <c r="A1609" s="47"/>
      <c r="B1609" s="47"/>
      <c r="C1609" s="47"/>
      <c r="D1609" s="117"/>
      <c r="E1609" s="47"/>
      <c r="F1609" s="37"/>
      <c r="G1609" s="47"/>
      <c r="H1609" s="37"/>
      <c r="I1609" s="37"/>
      <c r="J1609" s="51"/>
      <c r="K1609" s="51"/>
      <c r="L1609" s="51"/>
      <c r="M1609" s="51"/>
      <c r="N1609" s="51"/>
      <c r="O1609" s="51"/>
      <c r="P1609" s="51"/>
      <c r="R1609" s="38" t="s">
        <v>450</v>
      </c>
      <c r="S1609" s="38" t="str" cm="1">
        <f t="array" ref="S1609">_xlfn.XLOOKUP(R1609,INDEX(Flettilisti,,1),INDEX(Flettilisti,,2),,0)</f>
        <v>Vantar flokkun</v>
      </c>
      <c r="T1609" s="38" t="str">
        <f>IF(ISBLANK(M1609),"",IF(M1609&lt;Gögn!$J$2,Gögn!$K$2,IF(M1609&gt;Gögn!$J$4,Gögn!$K$4,Gögn!$K$3)))</f>
        <v/>
      </c>
      <c r="U1609" s="49" t="str" cm="1">
        <f t="array" aca="1" ref="U1609" ca="1">IF(ISBLANK(A1609),"",IF(S1609="Styrkhæft",_xlfn.XLOOKUP(T1609,Vegalengdir[Texti],INDIRECT("Vegalengdir["&amp;'Upplýsingar um umsækjanda'!$B$10&amp;"]"),0%,0)))</f>
        <v/>
      </c>
      <c r="V1609" s="72" t="str">
        <f t="shared" si="25"/>
        <v/>
      </c>
    </row>
    <row r="1610" spans="1:22" x14ac:dyDescent="0.25">
      <c r="A1610" s="47"/>
      <c r="B1610" s="47"/>
      <c r="C1610" s="47"/>
      <c r="D1610" s="117"/>
      <c r="E1610" s="47"/>
      <c r="F1610" s="37"/>
      <c r="G1610" s="47"/>
      <c r="H1610" s="37"/>
      <c r="I1610" s="37"/>
      <c r="J1610" s="51"/>
      <c r="K1610" s="51"/>
      <c r="L1610" s="51"/>
      <c r="M1610" s="51"/>
      <c r="N1610" s="51"/>
      <c r="O1610" s="51"/>
      <c r="P1610" s="51"/>
      <c r="R1610" s="38" t="s">
        <v>450</v>
      </c>
      <c r="S1610" s="38" t="str" cm="1">
        <f t="array" ref="S1610">_xlfn.XLOOKUP(R1610,INDEX(Flettilisti,,1),INDEX(Flettilisti,,2),,0)</f>
        <v>Vantar flokkun</v>
      </c>
      <c r="T1610" s="38" t="str">
        <f>IF(ISBLANK(M1610),"",IF(M1610&lt;Gögn!$J$2,Gögn!$K$2,IF(M1610&gt;Gögn!$J$4,Gögn!$K$4,Gögn!$K$3)))</f>
        <v/>
      </c>
      <c r="U1610" s="49" t="str" cm="1">
        <f t="array" aca="1" ref="U1610" ca="1">IF(ISBLANK(A1610),"",IF(S1610="Styrkhæft",_xlfn.XLOOKUP(T1610,Vegalengdir[Texti],INDIRECT("Vegalengdir["&amp;'Upplýsingar um umsækjanda'!$B$10&amp;"]"),0%,0)))</f>
        <v/>
      </c>
      <c r="V1610" s="72" t="str">
        <f t="shared" si="25"/>
        <v/>
      </c>
    </row>
    <row r="1611" spans="1:22" x14ac:dyDescent="0.25">
      <c r="A1611" s="47"/>
      <c r="B1611" s="47"/>
      <c r="C1611" s="47"/>
      <c r="D1611" s="117"/>
      <c r="E1611" s="47"/>
      <c r="F1611" s="37"/>
      <c r="G1611" s="47"/>
      <c r="H1611" s="37"/>
      <c r="I1611" s="37"/>
      <c r="J1611" s="51"/>
      <c r="K1611" s="51"/>
      <c r="L1611" s="51"/>
      <c r="M1611" s="51"/>
      <c r="N1611" s="51"/>
      <c r="O1611" s="51"/>
      <c r="P1611" s="51"/>
      <c r="R1611" s="38" t="s">
        <v>450</v>
      </c>
      <c r="S1611" s="38" t="str" cm="1">
        <f t="array" ref="S1611">_xlfn.XLOOKUP(R1611,INDEX(Flettilisti,,1),INDEX(Flettilisti,,2),,0)</f>
        <v>Vantar flokkun</v>
      </c>
      <c r="T1611" s="38" t="str">
        <f>IF(ISBLANK(M1611),"",IF(M1611&lt;Gögn!$J$2,Gögn!$K$2,IF(M1611&gt;Gögn!$J$4,Gögn!$K$4,Gögn!$K$3)))</f>
        <v/>
      </c>
      <c r="U1611" s="49" t="str" cm="1">
        <f t="array" aca="1" ref="U1611" ca="1">IF(ISBLANK(A1611),"",IF(S1611="Styrkhæft",_xlfn.XLOOKUP(T1611,Vegalengdir[Texti],INDIRECT("Vegalengdir["&amp;'Upplýsingar um umsækjanda'!$B$10&amp;"]"),0%,0)))</f>
        <v/>
      </c>
      <c r="V1611" s="72" t="str">
        <f t="shared" si="25"/>
        <v/>
      </c>
    </row>
    <row r="1612" spans="1:22" x14ac:dyDescent="0.25">
      <c r="A1612" s="47"/>
      <c r="B1612" s="47"/>
      <c r="C1612" s="47"/>
      <c r="D1612" s="117"/>
      <c r="E1612" s="47"/>
      <c r="F1612" s="37"/>
      <c r="G1612" s="47"/>
      <c r="H1612" s="37"/>
      <c r="I1612" s="37"/>
      <c r="J1612" s="51"/>
      <c r="K1612" s="51"/>
      <c r="L1612" s="51"/>
      <c r="M1612" s="51"/>
      <c r="N1612" s="51"/>
      <c r="O1612" s="51"/>
      <c r="P1612" s="51"/>
      <c r="R1612" s="38" t="s">
        <v>450</v>
      </c>
      <c r="S1612" s="38" t="str" cm="1">
        <f t="array" ref="S1612">_xlfn.XLOOKUP(R1612,INDEX(Flettilisti,,1),INDEX(Flettilisti,,2),,0)</f>
        <v>Vantar flokkun</v>
      </c>
      <c r="T1612" s="38" t="str">
        <f>IF(ISBLANK(M1612),"",IF(M1612&lt;Gögn!$J$2,Gögn!$K$2,IF(M1612&gt;Gögn!$J$4,Gögn!$K$4,Gögn!$K$3)))</f>
        <v/>
      </c>
      <c r="U1612" s="49" t="str" cm="1">
        <f t="array" aca="1" ref="U1612" ca="1">IF(ISBLANK(A1612),"",IF(S1612="Styrkhæft",_xlfn.XLOOKUP(T1612,Vegalengdir[Texti],INDIRECT("Vegalengdir["&amp;'Upplýsingar um umsækjanda'!$B$10&amp;"]"),0%,0)))</f>
        <v/>
      </c>
      <c r="V1612" s="72" t="str">
        <f t="shared" si="25"/>
        <v/>
      </c>
    </row>
    <row r="1613" spans="1:22" x14ac:dyDescent="0.25">
      <c r="A1613" s="47"/>
      <c r="B1613" s="47"/>
      <c r="C1613" s="47"/>
      <c r="D1613" s="117"/>
      <c r="E1613" s="47"/>
      <c r="F1613" s="37"/>
      <c r="G1613" s="47"/>
      <c r="H1613" s="37"/>
      <c r="I1613" s="37"/>
      <c r="J1613" s="51"/>
      <c r="K1613" s="51"/>
      <c r="L1613" s="51"/>
      <c r="M1613" s="51"/>
      <c r="N1613" s="51"/>
      <c r="O1613" s="51"/>
      <c r="P1613" s="51"/>
      <c r="R1613" s="38" t="s">
        <v>450</v>
      </c>
      <c r="S1613" s="38" t="str" cm="1">
        <f t="array" ref="S1613">_xlfn.XLOOKUP(R1613,INDEX(Flettilisti,,1),INDEX(Flettilisti,,2),,0)</f>
        <v>Vantar flokkun</v>
      </c>
      <c r="T1613" s="38" t="str">
        <f>IF(ISBLANK(M1613),"",IF(M1613&lt;Gögn!$J$2,Gögn!$K$2,IF(M1613&gt;Gögn!$J$4,Gögn!$K$4,Gögn!$K$3)))</f>
        <v/>
      </c>
      <c r="U1613" s="49" t="str" cm="1">
        <f t="array" aca="1" ref="U1613" ca="1">IF(ISBLANK(A1613),"",IF(S1613="Styrkhæft",_xlfn.XLOOKUP(T1613,Vegalengdir[Texti],INDIRECT("Vegalengdir["&amp;'Upplýsingar um umsækjanda'!$B$10&amp;"]"),0%,0)))</f>
        <v/>
      </c>
      <c r="V1613" s="72" t="str">
        <f t="shared" si="25"/>
        <v/>
      </c>
    </row>
    <row r="1614" spans="1:22" x14ac:dyDescent="0.25">
      <c r="A1614" s="47"/>
      <c r="B1614" s="47"/>
      <c r="C1614" s="47"/>
      <c r="D1614" s="117"/>
      <c r="E1614" s="47"/>
      <c r="F1614" s="37"/>
      <c r="G1614" s="47"/>
      <c r="H1614" s="37"/>
      <c r="I1614" s="37"/>
      <c r="J1614" s="51"/>
      <c r="K1614" s="51"/>
      <c r="L1614" s="51"/>
      <c r="M1614" s="51"/>
      <c r="N1614" s="51"/>
      <c r="O1614" s="51"/>
      <c r="P1614" s="51"/>
      <c r="R1614" s="38" t="s">
        <v>450</v>
      </c>
      <c r="S1614" s="38" t="str" cm="1">
        <f t="array" ref="S1614">_xlfn.XLOOKUP(R1614,INDEX(Flettilisti,,1),INDEX(Flettilisti,,2),,0)</f>
        <v>Vantar flokkun</v>
      </c>
      <c r="T1614" s="38" t="str">
        <f>IF(ISBLANK(M1614),"",IF(M1614&lt;Gögn!$J$2,Gögn!$K$2,IF(M1614&gt;Gögn!$J$4,Gögn!$K$4,Gögn!$K$3)))</f>
        <v/>
      </c>
      <c r="U1614" s="49" t="str" cm="1">
        <f t="array" aca="1" ref="U1614" ca="1">IF(ISBLANK(A1614),"",IF(S1614="Styrkhæft",_xlfn.XLOOKUP(T1614,Vegalengdir[Texti],INDIRECT("Vegalengdir["&amp;'Upplýsingar um umsækjanda'!$B$10&amp;"]"),0%,0)))</f>
        <v/>
      </c>
      <c r="V1614" s="72" t="str">
        <f t="shared" si="25"/>
        <v/>
      </c>
    </row>
    <row r="1615" spans="1:22" x14ac:dyDescent="0.25">
      <c r="A1615" s="47"/>
      <c r="B1615" s="47"/>
      <c r="C1615" s="47"/>
      <c r="D1615" s="117"/>
      <c r="E1615" s="47"/>
      <c r="F1615" s="37"/>
      <c r="G1615" s="47"/>
      <c r="H1615" s="37"/>
      <c r="I1615" s="37"/>
      <c r="J1615" s="51"/>
      <c r="K1615" s="51"/>
      <c r="L1615" s="51"/>
      <c r="M1615" s="51"/>
      <c r="N1615" s="51"/>
      <c r="O1615" s="51"/>
      <c r="P1615" s="51"/>
      <c r="R1615" s="38" t="s">
        <v>450</v>
      </c>
      <c r="S1615" s="38" t="str" cm="1">
        <f t="array" ref="S1615">_xlfn.XLOOKUP(R1615,INDEX(Flettilisti,,1),INDEX(Flettilisti,,2),,0)</f>
        <v>Vantar flokkun</v>
      </c>
      <c r="T1615" s="38" t="str">
        <f>IF(ISBLANK(M1615),"",IF(M1615&lt;Gögn!$J$2,Gögn!$K$2,IF(M1615&gt;Gögn!$J$4,Gögn!$K$4,Gögn!$K$3)))</f>
        <v/>
      </c>
      <c r="U1615" s="49" t="str" cm="1">
        <f t="array" aca="1" ref="U1615" ca="1">IF(ISBLANK(A1615),"",IF(S1615="Styrkhæft",_xlfn.XLOOKUP(T1615,Vegalengdir[Texti],INDIRECT("Vegalengdir["&amp;'Upplýsingar um umsækjanda'!$B$10&amp;"]"),0%,0)))</f>
        <v/>
      </c>
      <c r="V1615" s="72" t="str">
        <f t="shared" si="25"/>
        <v/>
      </c>
    </row>
    <row r="1616" spans="1:22" x14ac:dyDescent="0.25">
      <c r="A1616" s="47"/>
      <c r="B1616" s="47"/>
      <c r="C1616" s="47"/>
      <c r="D1616" s="117"/>
      <c r="E1616" s="47"/>
      <c r="F1616" s="37"/>
      <c r="G1616" s="47"/>
      <c r="H1616" s="37"/>
      <c r="I1616" s="37"/>
      <c r="J1616" s="51"/>
      <c r="K1616" s="51"/>
      <c r="L1616" s="51"/>
      <c r="M1616" s="51"/>
      <c r="N1616" s="51"/>
      <c r="O1616" s="51"/>
      <c r="P1616" s="51"/>
      <c r="R1616" s="38" t="s">
        <v>450</v>
      </c>
      <c r="S1616" s="38" t="str" cm="1">
        <f t="array" ref="S1616">_xlfn.XLOOKUP(R1616,INDEX(Flettilisti,,1),INDEX(Flettilisti,,2),,0)</f>
        <v>Vantar flokkun</v>
      </c>
      <c r="T1616" s="38" t="str">
        <f>IF(ISBLANK(M1616),"",IF(M1616&lt;Gögn!$J$2,Gögn!$K$2,IF(M1616&gt;Gögn!$J$4,Gögn!$K$4,Gögn!$K$3)))</f>
        <v/>
      </c>
      <c r="U1616" s="49" t="str" cm="1">
        <f t="array" aca="1" ref="U1616" ca="1">IF(ISBLANK(A1616),"",IF(S1616="Styrkhæft",_xlfn.XLOOKUP(T1616,Vegalengdir[Texti],INDIRECT("Vegalengdir["&amp;'Upplýsingar um umsækjanda'!$B$10&amp;"]"),0%,0)))</f>
        <v/>
      </c>
      <c r="V1616" s="72" t="str">
        <f t="shared" si="25"/>
        <v/>
      </c>
    </row>
    <row r="1617" spans="1:22" x14ac:dyDescent="0.25">
      <c r="A1617" s="47"/>
      <c r="B1617" s="47"/>
      <c r="C1617" s="47"/>
      <c r="D1617" s="117"/>
      <c r="E1617" s="47"/>
      <c r="F1617" s="37"/>
      <c r="G1617" s="47"/>
      <c r="H1617" s="37"/>
      <c r="I1617" s="37"/>
      <c r="J1617" s="51"/>
      <c r="K1617" s="51"/>
      <c r="L1617" s="51"/>
      <c r="M1617" s="51"/>
      <c r="N1617" s="51"/>
      <c r="O1617" s="51"/>
      <c r="P1617" s="51"/>
      <c r="R1617" s="38" t="s">
        <v>450</v>
      </c>
      <c r="S1617" s="38" t="str" cm="1">
        <f t="array" ref="S1617">_xlfn.XLOOKUP(R1617,INDEX(Flettilisti,,1),INDEX(Flettilisti,,2),,0)</f>
        <v>Vantar flokkun</v>
      </c>
      <c r="T1617" s="38" t="str">
        <f>IF(ISBLANK(M1617),"",IF(M1617&lt;Gögn!$J$2,Gögn!$K$2,IF(M1617&gt;Gögn!$J$4,Gögn!$K$4,Gögn!$K$3)))</f>
        <v/>
      </c>
      <c r="U1617" s="49" t="str" cm="1">
        <f t="array" aca="1" ref="U1617" ca="1">IF(ISBLANK(A1617),"",IF(S1617="Styrkhæft",_xlfn.XLOOKUP(T1617,Vegalengdir[Texti],INDIRECT("Vegalengdir["&amp;'Upplýsingar um umsækjanda'!$B$10&amp;"]"),0%,0)))</f>
        <v/>
      </c>
      <c r="V1617" s="72" t="str">
        <f t="shared" si="25"/>
        <v/>
      </c>
    </row>
    <row r="1618" spans="1:22" x14ac:dyDescent="0.25">
      <c r="A1618" s="47"/>
      <c r="B1618" s="47"/>
      <c r="C1618" s="47"/>
      <c r="D1618" s="117"/>
      <c r="E1618" s="47"/>
      <c r="F1618" s="37"/>
      <c r="G1618" s="47"/>
      <c r="H1618" s="37"/>
      <c r="I1618" s="37"/>
      <c r="J1618" s="51"/>
      <c r="K1618" s="51"/>
      <c r="L1618" s="51"/>
      <c r="M1618" s="51"/>
      <c r="N1618" s="51"/>
      <c r="O1618" s="51"/>
      <c r="P1618" s="51"/>
      <c r="R1618" s="38" t="s">
        <v>450</v>
      </c>
      <c r="S1618" s="38" t="str" cm="1">
        <f t="array" ref="S1618">_xlfn.XLOOKUP(R1618,INDEX(Flettilisti,,1),INDEX(Flettilisti,,2),,0)</f>
        <v>Vantar flokkun</v>
      </c>
      <c r="T1618" s="38" t="str">
        <f>IF(ISBLANK(M1618),"",IF(M1618&lt;Gögn!$J$2,Gögn!$K$2,IF(M1618&gt;Gögn!$J$4,Gögn!$K$4,Gögn!$K$3)))</f>
        <v/>
      </c>
      <c r="U1618" s="49" t="str" cm="1">
        <f t="array" aca="1" ref="U1618" ca="1">IF(ISBLANK(A1618),"",IF(S1618="Styrkhæft",_xlfn.XLOOKUP(T1618,Vegalengdir[Texti],INDIRECT("Vegalengdir["&amp;'Upplýsingar um umsækjanda'!$B$10&amp;"]"),0%,0)))</f>
        <v/>
      </c>
      <c r="V1618" s="72" t="str">
        <f t="shared" si="25"/>
        <v/>
      </c>
    </row>
    <row r="1619" spans="1:22" x14ac:dyDescent="0.25">
      <c r="A1619" s="47"/>
      <c r="B1619" s="47"/>
      <c r="C1619" s="47"/>
      <c r="D1619" s="117"/>
      <c r="E1619" s="47"/>
      <c r="F1619" s="37"/>
      <c r="G1619" s="47"/>
      <c r="H1619" s="37"/>
      <c r="I1619" s="37"/>
      <c r="J1619" s="51"/>
      <c r="K1619" s="51"/>
      <c r="L1619" s="51"/>
      <c r="M1619" s="51"/>
      <c r="N1619" s="51"/>
      <c r="O1619" s="51"/>
      <c r="P1619" s="51"/>
      <c r="R1619" s="38" t="s">
        <v>450</v>
      </c>
      <c r="S1619" s="38" t="str" cm="1">
        <f t="array" ref="S1619">_xlfn.XLOOKUP(R1619,INDEX(Flettilisti,,1),INDEX(Flettilisti,,2),,0)</f>
        <v>Vantar flokkun</v>
      </c>
      <c r="T1619" s="38" t="str">
        <f>IF(ISBLANK(M1619),"",IF(M1619&lt;Gögn!$J$2,Gögn!$K$2,IF(M1619&gt;Gögn!$J$4,Gögn!$K$4,Gögn!$K$3)))</f>
        <v/>
      </c>
      <c r="U1619" s="49" t="str" cm="1">
        <f t="array" aca="1" ref="U1619" ca="1">IF(ISBLANK(A1619),"",IF(S1619="Styrkhæft",_xlfn.XLOOKUP(T1619,Vegalengdir[Texti],INDIRECT("Vegalengdir["&amp;'Upplýsingar um umsækjanda'!$B$10&amp;"]"),0%,0)))</f>
        <v/>
      </c>
      <c r="V1619" s="72" t="str">
        <f t="shared" si="25"/>
        <v/>
      </c>
    </row>
    <row r="1620" spans="1:22" x14ac:dyDescent="0.25">
      <c r="A1620" s="47"/>
      <c r="B1620" s="47"/>
      <c r="C1620" s="47"/>
      <c r="D1620" s="117"/>
      <c r="E1620" s="47"/>
      <c r="F1620" s="37"/>
      <c r="G1620" s="47"/>
      <c r="H1620" s="37"/>
      <c r="I1620" s="37"/>
      <c r="J1620" s="51"/>
      <c r="K1620" s="51"/>
      <c r="L1620" s="51"/>
      <c r="M1620" s="51"/>
      <c r="N1620" s="51"/>
      <c r="O1620" s="51"/>
      <c r="P1620" s="51"/>
      <c r="R1620" s="38" t="s">
        <v>450</v>
      </c>
      <c r="S1620" s="38" t="str" cm="1">
        <f t="array" ref="S1620">_xlfn.XLOOKUP(R1620,INDEX(Flettilisti,,1),INDEX(Flettilisti,,2),,0)</f>
        <v>Vantar flokkun</v>
      </c>
      <c r="T1620" s="38" t="str">
        <f>IF(ISBLANK(M1620),"",IF(M1620&lt;Gögn!$J$2,Gögn!$K$2,IF(M1620&gt;Gögn!$J$4,Gögn!$K$4,Gögn!$K$3)))</f>
        <v/>
      </c>
      <c r="U1620" s="49" t="str" cm="1">
        <f t="array" aca="1" ref="U1620" ca="1">IF(ISBLANK(A1620),"",IF(S1620="Styrkhæft",_xlfn.XLOOKUP(T1620,Vegalengdir[Texti],INDIRECT("Vegalengdir["&amp;'Upplýsingar um umsækjanda'!$B$10&amp;"]"),0%,0)))</f>
        <v/>
      </c>
      <c r="V1620" s="72" t="str">
        <f t="shared" si="25"/>
        <v/>
      </c>
    </row>
    <row r="1621" spans="1:22" x14ac:dyDescent="0.25">
      <c r="A1621" s="47"/>
      <c r="B1621" s="47"/>
      <c r="C1621" s="47"/>
      <c r="D1621" s="117"/>
      <c r="E1621" s="47"/>
      <c r="F1621" s="37"/>
      <c r="G1621" s="47"/>
      <c r="H1621" s="37"/>
      <c r="I1621" s="37"/>
      <c r="J1621" s="51"/>
      <c r="K1621" s="51"/>
      <c r="L1621" s="51"/>
      <c r="M1621" s="51"/>
      <c r="N1621" s="51"/>
      <c r="O1621" s="51"/>
      <c r="P1621" s="51"/>
      <c r="R1621" s="38" t="s">
        <v>450</v>
      </c>
      <c r="S1621" s="38" t="str" cm="1">
        <f t="array" ref="S1621">_xlfn.XLOOKUP(R1621,INDEX(Flettilisti,,1),INDEX(Flettilisti,,2),,0)</f>
        <v>Vantar flokkun</v>
      </c>
      <c r="T1621" s="38" t="str">
        <f>IF(ISBLANK(M1621),"",IF(M1621&lt;Gögn!$J$2,Gögn!$K$2,IF(M1621&gt;Gögn!$J$4,Gögn!$K$4,Gögn!$K$3)))</f>
        <v/>
      </c>
      <c r="U1621" s="49" t="str" cm="1">
        <f t="array" aca="1" ref="U1621" ca="1">IF(ISBLANK(A1621),"",IF(S1621="Styrkhæft",_xlfn.XLOOKUP(T1621,Vegalengdir[Texti],INDIRECT("Vegalengdir["&amp;'Upplýsingar um umsækjanda'!$B$10&amp;"]"),0%,0)))</f>
        <v/>
      </c>
      <c r="V1621" s="72" t="str">
        <f t="shared" si="25"/>
        <v/>
      </c>
    </row>
    <row r="1622" spans="1:22" x14ac:dyDescent="0.25">
      <c r="A1622" s="47"/>
      <c r="B1622" s="47"/>
      <c r="C1622" s="47"/>
      <c r="D1622" s="117"/>
      <c r="E1622" s="47"/>
      <c r="F1622" s="37"/>
      <c r="G1622" s="47"/>
      <c r="H1622" s="37"/>
      <c r="I1622" s="37"/>
      <c r="J1622" s="51"/>
      <c r="K1622" s="51"/>
      <c r="L1622" s="51"/>
      <c r="M1622" s="51"/>
      <c r="N1622" s="51"/>
      <c r="O1622" s="51"/>
      <c r="P1622" s="51"/>
      <c r="R1622" s="38" t="s">
        <v>450</v>
      </c>
      <c r="S1622" s="38" t="str" cm="1">
        <f t="array" ref="S1622">_xlfn.XLOOKUP(R1622,INDEX(Flettilisti,,1),INDEX(Flettilisti,,2),,0)</f>
        <v>Vantar flokkun</v>
      </c>
      <c r="T1622" s="38" t="str">
        <f>IF(ISBLANK(M1622),"",IF(M1622&lt;Gögn!$J$2,Gögn!$K$2,IF(M1622&gt;Gögn!$J$4,Gögn!$K$4,Gögn!$K$3)))</f>
        <v/>
      </c>
      <c r="U1622" s="49" t="str" cm="1">
        <f t="array" aca="1" ref="U1622" ca="1">IF(ISBLANK(A1622),"",IF(S1622="Styrkhæft",_xlfn.XLOOKUP(T1622,Vegalengdir[Texti],INDIRECT("Vegalengdir["&amp;'Upplýsingar um umsækjanda'!$B$10&amp;"]"),0%,0)))</f>
        <v/>
      </c>
      <c r="V1622" s="72" t="str">
        <f t="shared" si="25"/>
        <v/>
      </c>
    </row>
    <row r="1623" spans="1:22" x14ac:dyDescent="0.25">
      <c r="A1623" s="47"/>
      <c r="B1623" s="47"/>
      <c r="C1623" s="47"/>
      <c r="D1623" s="117"/>
      <c r="E1623" s="47"/>
      <c r="F1623" s="37"/>
      <c r="G1623" s="47"/>
      <c r="H1623" s="37"/>
      <c r="I1623" s="37"/>
      <c r="J1623" s="51"/>
      <c r="K1623" s="51"/>
      <c r="L1623" s="51"/>
      <c r="M1623" s="51"/>
      <c r="N1623" s="51"/>
      <c r="O1623" s="51"/>
      <c r="P1623" s="51"/>
      <c r="R1623" s="38" t="s">
        <v>450</v>
      </c>
      <c r="S1623" s="38" t="str" cm="1">
        <f t="array" ref="S1623">_xlfn.XLOOKUP(R1623,INDEX(Flettilisti,,1),INDEX(Flettilisti,,2),,0)</f>
        <v>Vantar flokkun</v>
      </c>
      <c r="T1623" s="38" t="str">
        <f>IF(ISBLANK(M1623),"",IF(M1623&lt;Gögn!$J$2,Gögn!$K$2,IF(M1623&gt;Gögn!$J$4,Gögn!$K$4,Gögn!$K$3)))</f>
        <v/>
      </c>
      <c r="U1623" s="49" t="str" cm="1">
        <f t="array" aca="1" ref="U1623" ca="1">IF(ISBLANK(A1623),"",IF(S1623="Styrkhæft",_xlfn.XLOOKUP(T1623,Vegalengdir[Texti],INDIRECT("Vegalengdir["&amp;'Upplýsingar um umsækjanda'!$B$10&amp;"]"),0%,0)))</f>
        <v/>
      </c>
      <c r="V1623" s="72" t="str">
        <f t="shared" si="25"/>
        <v/>
      </c>
    </row>
    <row r="1624" spans="1:22" x14ac:dyDescent="0.25">
      <c r="A1624" s="47"/>
      <c r="B1624" s="47"/>
      <c r="C1624" s="47"/>
      <c r="D1624" s="117"/>
      <c r="E1624" s="47"/>
      <c r="F1624" s="37"/>
      <c r="G1624" s="47"/>
      <c r="H1624" s="37"/>
      <c r="I1624" s="37"/>
      <c r="J1624" s="51"/>
      <c r="K1624" s="51"/>
      <c r="L1624" s="51"/>
      <c r="M1624" s="51"/>
      <c r="N1624" s="51"/>
      <c r="O1624" s="51"/>
      <c r="P1624" s="51"/>
      <c r="R1624" s="38" t="s">
        <v>450</v>
      </c>
      <c r="S1624" s="38" t="str" cm="1">
        <f t="array" ref="S1624">_xlfn.XLOOKUP(R1624,INDEX(Flettilisti,,1),INDEX(Flettilisti,,2),,0)</f>
        <v>Vantar flokkun</v>
      </c>
      <c r="T1624" s="38" t="str">
        <f>IF(ISBLANK(M1624),"",IF(M1624&lt;Gögn!$J$2,Gögn!$K$2,IF(M1624&gt;Gögn!$J$4,Gögn!$K$4,Gögn!$K$3)))</f>
        <v/>
      </c>
      <c r="U1624" s="49" t="str" cm="1">
        <f t="array" aca="1" ref="U1624" ca="1">IF(ISBLANK(A1624),"",IF(S1624="Styrkhæft",_xlfn.XLOOKUP(T1624,Vegalengdir[Texti],INDIRECT("Vegalengdir["&amp;'Upplýsingar um umsækjanda'!$B$10&amp;"]"),0%,0)))</f>
        <v/>
      </c>
      <c r="V1624" s="72" t="str">
        <f t="shared" si="25"/>
        <v/>
      </c>
    </row>
    <row r="1625" spans="1:22" x14ac:dyDescent="0.25">
      <c r="A1625" s="47"/>
      <c r="B1625" s="47"/>
      <c r="C1625" s="47"/>
      <c r="D1625" s="117"/>
      <c r="E1625" s="47"/>
      <c r="F1625" s="37"/>
      <c r="G1625" s="47"/>
      <c r="H1625" s="37"/>
      <c r="I1625" s="37"/>
      <c r="J1625" s="51"/>
      <c r="K1625" s="51"/>
      <c r="L1625" s="51"/>
      <c r="M1625" s="51"/>
      <c r="N1625" s="51"/>
      <c r="O1625" s="51"/>
      <c r="P1625" s="51"/>
      <c r="R1625" s="38" t="s">
        <v>450</v>
      </c>
      <c r="S1625" s="38" t="str" cm="1">
        <f t="array" ref="S1625">_xlfn.XLOOKUP(R1625,INDEX(Flettilisti,,1),INDEX(Flettilisti,,2),,0)</f>
        <v>Vantar flokkun</v>
      </c>
      <c r="T1625" s="38" t="str">
        <f>IF(ISBLANK(M1625),"",IF(M1625&lt;Gögn!$J$2,Gögn!$K$2,IF(M1625&gt;Gögn!$J$4,Gögn!$K$4,Gögn!$K$3)))</f>
        <v/>
      </c>
      <c r="U1625" s="49" t="str" cm="1">
        <f t="array" aca="1" ref="U1625" ca="1">IF(ISBLANK(A1625),"",IF(S1625="Styrkhæft",_xlfn.XLOOKUP(T1625,Vegalengdir[Texti],INDIRECT("Vegalengdir["&amp;'Upplýsingar um umsækjanda'!$B$10&amp;"]"),0%,0)))</f>
        <v/>
      </c>
      <c r="V1625" s="72" t="str">
        <f t="shared" si="25"/>
        <v/>
      </c>
    </row>
    <row r="1626" spans="1:22" x14ac:dyDescent="0.25">
      <c r="A1626" s="47"/>
      <c r="B1626" s="47"/>
      <c r="C1626" s="47"/>
      <c r="D1626" s="117"/>
      <c r="E1626" s="47"/>
      <c r="F1626" s="37"/>
      <c r="G1626" s="47"/>
      <c r="H1626" s="37"/>
      <c r="I1626" s="37"/>
      <c r="J1626" s="51"/>
      <c r="K1626" s="51"/>
      <c r="L1626" s="51"/>
      <c r="M1626" s="51"/>
      <c r="N1626" s="51"/>
      <c r="O1626" s="51"/>
      <c r="P1626" s="51"/>
      <c r="R1626" s="38" t="s">
        <v>450</v>
      </c>
      <c r="S1626" s="38" t="str" cm="1">
        <f t="array" ref="S1626">_xlfn.XLOOKUP(R1626,INDEX(Flettilisti,,1),INDEX(Flettilisti,,2),,0)</f>
        <v>Vantar flokkun</v>
      </c>
      <c r="T1626" s="38" t="str">
        <f>IF(ISBLANK(M1626),"",IF(M1626&lt;Gögn!$J$2,Gögn!$K$2,IF(M1626&gt;Gögn!$J$4,Gögn!$K$4,Gögn!$K$3)))</f>
        <v/>
      </c>
      <c r="U1626" s="49" t="str" cm="1">
        <f t="array" aca="1" ref="U1626" ca="1">IF(ISBLANK(A1626),"",IF(S1626="Styrkhæft",_xlfn.XLOOKUP(T1626,Vegalengdir[Texti],INDIRECT("Vegalengdir["&amp;'Upplýsingar um umsækjanda'!$B$10&amp;"]"),0%,0)))</f>
        <v/>
      </c>
      <c r="V1626" s="72" t="str">
        <f t="shared" si="25"/>
        <v/>
      </c>
    </row>
    <row r="1627" spans="1:22" x14ac:dyDescent="0.25">
      <c r="A1627" s="47"/>
      <c r="B1627" s="47"/>
      <c r="C1627" s="47"/>
      <c r="D1627" s="117"/>
      <c r="E1627" s="47"/>
      <c r="F1627" s="37"/>
      <c r="G1627" s="47"/>
      <c r="H1627" s="37"/>
      <c r="I1627" s="37"/>
      <c r="J1627" s="51"/>
      <c r="K1627" s="51"/>
      <c r="L1627" s="51"/>
      <c r="M1627" s="51"/>
      <c r="N1627" s="51"/>
      <c r="O1627" s="51"/>
      <c r="P1627" s="51"/>
      <c r="R1627" s="38" t="s">
        <v>450</v>
      </c>
      <c r="S1627" s="38" t="str" cm="1">
        <f t="array" ref="S1627">_xlfn.XLOOKUP(R1627,INDEX(Flettilisti,,1),INDEX(Flettilisti,,2),,0)</f>
        <v>Vantar flokkun</v>
      </c>
      <c r="T1627" s="38" t="str">
        <f>IF(ISBLANK(M1627),"",IF(M1627&lt;Gögn!$J$2,Gögn!$K$2,IF(M1627&gt;Gögn!$J$4,Gögn!$K$4,Gögn!$K$3)))</f>
        <v/>
      </c>
      <c r="U1627" s="49" t="str" cm="1">
        <f t="array" aca="1" ref="U1627" ca="1">IF(ISBLANK(A1627),"",IF(S1627="Styrkhæft",_xlfn.XLOOKUP(T1627,Vegalengdir[Texti],INDIRECT("Vegalengdir["&amp;'Upplýsingar um umsækjanda'!$B$10&amp;"]"),0%,0)))</f>
        <v/>
      </c>
      <c r="V1627" s="72" t="str">
        <f t="shared" si="25"/>
        <v/>
      </c>
    </row>
    <row r="1628" spans="1:22" x14ac:dyDescent="0.25">
      <c r="A1628" s="47"/>
      <c r="B1628" s="47"/>
      <c r="C1628" s="47"/>
      <c r="D1628" s="117"/>
      <c r="E1628" s="47"/>
      <c r="F1628" s="37"/>
      <c r="G1628" s="47"/>
      <c r="H1628" s="37"/>
      <c r="I1628" s="37"/>
      <c r="J1628" s="51"/>
      <c r="K1628" s="51"/>
      <c r="L1628" s="51"/>
      <c r="M1628" s="51"/>
      <c r="N1628" s="51"/>
      <c r="O1628" s="51"/>
      <c r="P1628" s="51"/>
      <c r="R1628" s="38" t="s">
        <v>450</v>
      </c>
      <c r="S1628" s="38" t="str" cm="1">
        <f t="array" ref="S1628">_xlfn.XLOOKUP(R1628,INDEX(Flettilisti,,1),INDEX(Flettilisti,,2),,0)</f>
        <v>Vantar flokkun</v>
      </c>
      <c r="T1628" s="38" t="str">
        <f>IF(ISBLANK(M1628),"",IF(M1628&lt;Gögn!$J$2,Gögn!$K$2,IF(M1628&gt;Gögn!$J$4,Gögn!$K$4,Gögn!$K$3)))</f>
        <v/>
      </c>
      <c r="U1628" s="49" t="str" cm="1">
        <f t="array" aca="1" ref="U1628" ca="1">IF(ISBLANK(A1628),"",IF(S1628="Styrkhæft",_xlfn.XLOOKUP(T1628,Vegalengdir[Texti],INDIRECT("Vegalengdir["&amp;'Upplýsingar um umsækjanda'!$B$10&amp;"]"),0%,0)))</f>
        <v/>
      </c>
      <c r="V1628" s="72" t="str">
        <f t="shared" si="25"/>
        <v/>
      </c>
    </row>
    <row r="1629" spans="1:22" x14ac:dyDescent="0.25">
      <c r="A1629" s="47"/>
      <c r="B1629" s="47"/>
      <c r="C1629" s="47"/>
      <c r="D1629" s="117"/>
      <c r="E1629" s="47"/>
      <c r="F1629" s="37"/>
      <c r="G1629" s="47"/>
      <c r="H1629" s="37"/>
      <c r="I1629" s="37"/>
      <c r="J1629" s="51"/>
      <c r="K1629" s="51"/>
      <c r="L1629" s="51"/>
      <c r="M1629" s="51"/>
      <c r="N1629" s="51"/>
      <c r="O1629" s="51"/>
      <c r="P1629" s="51"/>
      <c r="R1629" s="38" t="s">
        <v>450</v>
      </c>
      <c r="S1629" s="38" t="str" cm="1">
        <f t="array" ref="S1629">_xlfn.XLOOKUP(R1629,INDEX(Flettilisti,,1),INDEX(Flettilisti,,2),,0)</f>
        <v>Vantar flokkun</v>
      </c>
      <c r="T1629" s="38" t="str">
        <f>IF(ISBLANK(M1629),"",IF(M1629&lt;Gögn!$J$2,Gögn!$K$2,IF(M1629&gt;Gögn!$J$4,Gögn!$K$4,Gögn!$K$3)))</f>
        <v/>
      </c>
      <c r="U1629" s="49" t="str" cm="1">
        <f t="array" aca="1" ref="U1629" ca="1">IF(ISBLANK(A1629),"",IF(S1629="Styrkhæft",_xlfn.XLOOKUP(T1629,Vegalengdir[Texti],INDIRECT("Vegalengdir["&amp;'Upplýsingar um umsækjanda'!$B$10&amp;"]"),0%,0)))</f>
        <v/>
      </c>
      <c r="V1629" s="72" t="str">
        <f t="shared" si="25"/>
        <v/>
      </c>
    </row>
    <row r="1630" spans="1:22" x14ac:dyDescent="0.25">
      <c r="A1630" s="47"/>
      <c r="B1630" s="47"/>
      <c r="C1630" s="47"/>
      <c r="D1630" s="117"/>
      <c r="E1630" s="47"/>
      <c r="F1630" s="37"/>
      <c r="G1630" s="47"/>
      <c r="H1630" s="37"/>
      <c r="I1630" s="37"/>
      <c r="J1630" s="51"/>
      <c r="K1630" s="51"/>
      <c r="L1630" s="51"/>
      <c r="M1630" s="51"/>
      <c r="N1630" s="51"/>
      <c r="O1630" s="51"/>
      <c r="P1630" s="51"/>
      <c r="R1630" s="38" t="s">
        <v>450</v>
      </c>
      <c r="S1630" s="38" t="str" cm="1">
        <f t="array" ref="S1630">_xlfn.XLOOKUP(R1630,INDEX(Flettilisti,,1),INDEX(Flettilisti,,2),,0)</f>
        <v>Vantar flokkun</v>
      </c>
      <c r="T1630" s="38" t="str">
        <f>IF(ISBLANK(M1630),"",IF(M1630&lt;Gögn!$J$2,Gögn!$K$2,IF(M1630&gt;Gögn!$J$4,Gögn!$K$4,Gögn!$K$3)))</f>
        <v/>
      </c>
      <c r="U1630" s="49" t="str" cm="1">
        <f t="array" aca="1" ref="U1630" ca="1">IF(ISBLANK(A1630),"",IF(S1630="Styrkhæft",_xlfn.XLOOKUP(T1630,Vegalengdir[Texti],INDIRECT("Vegalengdir["&amp;'Upplýsingar um umsækjanda'!$B$10&amp;"]"),0%,0)))</f>
        <v/>
      </c>
      <c r="V1630" s="72" t="str">
        <f t="shared" si="25"/>
        <v/>
      </c>
    </row>
    <row r="1631" spans="1:22" x14ac:dyDescent="0.25">
      <c r="A1631" s="47"/>
      <c r="B1631" s="47"/>
      <c r="C1631" s="47"/>
      <c r="D1631" s="117"/>
      <c r="E1631" s="47"/>
      <c r="F1631" s="37"/>
      <c r="G1631" s="47"/>
      <c r="H1631" s="37"/>
      <c r="I1631" s="37"/>
      <c r="J1631" s="51"/>
      <c r="K1631" s="51"/>
      <c r="L1631" s="51"/>
      <c r="M1631" s="51"/>
      <c r="N1631" s="51"/>
      <c r="O1631" s="51"/>
      <c r="P1631" s="51"/>
      <c r="R1631" s="38" t="s">
        <v>450</v>
      </c>
      <c r="S1631" s="38" t="str" cm="1">
        <f t="array" ref="S1631">_xlfn.XLOOKUP(R1631,INDEX(Flettilisti,,1),INDEX(Flettilisti,,2),,0)</f>
        <v>Vantar flokkun</v>
      </c>
      <c r="T1631" s="38" t="str">
        <f>IF(ISBLANK(M1631),"",IF(M1631&lt;Gögn!$J$2,Gögn!$K$2,IF(M1631&gt;Gögn!$J$4,Gögn!$K$4,Gögn!$K$3)))</f>
        <v/>
      </c>
      <c r="U1631" s="49" t="str" cm="1">
        <f t="array" aca="1" ref="U1631" ca="1">IF(ISBLANK(A1631),"",IF(S1631="Styrkhæft",_xlfn.XLOOKUP(T1631,Vegalengdir[Texti],INDIRECT("Vegalengdir["&amp;'Upplýsingar um umsækjanda'!$B$10&amp;"]"),0%,0)))</f>
        <v/>
      </c>
      <c r="V1631" s="72" t="str">
        <f t="shared" si="25"/>
        <v/>
      </c>
    </row>
    <row r="1632" spans="1:22" x14ac:dyDescent="0.25">
      <c r="A1632" s="47"/>
      <c r="B1632" s="47"/>
      <c r="C1632" s="47"/>
      <c r="D1632" s="117"/>
      <c r="E1632" s="47"/>
      <c r="F1632" s="37"/>
      <c r="G1632" s="47"/>
      <c r="H1632" s="37"/>
      <c r="I1632" s="37"/>
      <c r="J1632" s="51"/>
      <c r="K1632" s="51"/>
      <c r="L1632" s="51"/>
      <c r="M1632" s="51"/>
      <c r="N1632" s="51"/>
      <c r="O1632" s="51"/>
      <c r="P1632" s="51"/>
      <c r="R1632" s="38" t="s">
        <v>450</v>
      </c>
      <c r="S1632" s="38" t="str" cm="1">
        <f t="array" ref="S1632">_xlfn.XLOOKUP(R1632,INDEX(Flettilisti,,1),INDEX(Flettilisti,,2),,0)</f>
        <v>Vantar flokkun</v>
      </c>
      <c r="T1632" s="38" t="str">
        <f>IF(ISBLANK(M1632),"",IF(M1632&lt;Gögn!$J$2,Gögn!$K$2,IF(M1632&gt;Gögn!$J$4,Gögn!$K$4,Gögn!$K$3)))</f>
        <v/>
      </c>
      <c r="U1632" s="49" t="str" cm="1">
        <f t="array" aca="1" ref="U1632" ca="1">IF(ISBLANK(A1632),"",IF(S1632="Styrkhæft",_xlfn.XLOOKUP(T1632,Vegalengdir[Texti],INDIRECT("Vegalengdir["&amp;'Upplýsingar um umsækjanda'!$B$10&amp;"]"),0%,0)))</f>
        <v/>
      </c>
      <c r="V1632" s="72" t="str">
        <f t="shared" si="25"/>
        <v/>
      </c>
    </row>
    <row r="1633" spans="1:22" x14ac:dyDescent="0.25">
      <c r="A1633" s="47"/>
      <c r="B1633" s="47"/>
      <c r="C1633" s="47"/>
      <c r="D1633" s="117"/>
      <c r="E1633" s="47"/>
      <c r="F1633" s="37"/>
      <c r="G1633" s="47"/>
      <c r="H1633" s="37"/>
      <c r="I1633" s="37"/>
      <c r="J1633" s="51"/>
      <c r="K1633" s="51"/>
      <c r="L1633" s="51"/>
      <c r="M1633" s="51"/>
      <c r="N1633" s="51"/>
      <c r="O1633" s="51"/>
      <c r="P1633" s="51"/>
      <c r="R1633" s="38" t="s">
        <v>450</v>
      </c>
      <c r="S1633" s="38" t="str" cm="1">
        <f t="array" ref="S1633">_xlfn.XLOOKUP(R1633,INDEX(Flettilisti,,1),INDEX(Flettilisti,,2),,0)</f>
        <v>Vantar flokkun</v>
      </c>
      <c r="T1633" s="38" t="str">
        <f>IF(ISBLANK(M1633),"",IF(M1633&lt;Gögn!$J$2,Gögn!$K$2,IF(M1633&gt;Gögn!$J$4,Gögn!$K$4,Gögn!$K$3)))</f>
        <v/>
      </c>
      <c r="U1633" s="49" t="str" cm="1">
        <f t="array" aca="1" ref="U1633" ca="1">IF(ISBLANK(A1633),"",IF(S1633="Styrkhæft",_xlfn.XLOOKUP(T1633,Vegalengdir[Texti],INDIRECT("Vegalengdir["&amp;'Upplýsingar um umsækjanda'!$B$10&amp;"]"),0%,0)))</f>
        <v/>
      </c>
      <c r="V1633" s="72" t="str">
        <f t="shared" si="25"/>
        <v/>
      </c>
    </row>
    <row r="1634" spans="1:22" x14ac:dyDescent="0.25">
      <c r="A1634" s="47"/>
      <c r="B1634" s="47"/>
      <c r="C1634" s="47"/>
      <c r="D1634" s="117"/>
      <c r="E1634" s="47"/>
      <c r="F1634" s="37"/>
      <c r="G1634" s="47"/>
      <c r="H1634" s="37"/>
      <c r="I1634" s="37"/>
      <c r="J1634" s="51"/>
      <c r="K1634" s="51"/>
      <c r="L1634" s="51"/>
      <c r="M1634" s="51"/>
      <c r="N1634" s="51"/>
      <c r="O1634" s="51"/>
      <c r="P1634" s="51"/>
      <c r="R1634" s="38" t="s">
        <v>450</v>
      </c>
      <c r="S1634" s="38" t="str" cm="1">
        <f t="array" ref="S1634">_xlfn.XLOOKUP(R1634,INDEX(Flettilisti,,1),INDEX(Flettilisti,,2),,0)</f>
        <v>Vantar flokkun</v>
      </c>
      <c r="T1634" s="38" t="str">
        <f>IF(ISBLANK(M1634),"",IF(M1634&lt;Gögn!$J$2,Gögn!$K$2,IF(M1634&gt;Gögn!$J$4,Gögn!$K$4,Gögn!$K$3)))</f>
        <v/>
      </c>
      <c r="U1634" s="49" t="str" cm="1">
        <f t="array" aca="1" ref="U1634" ca="1">IF(ISBLANK(A1634),"",IF(S1634="Styrkhæft",_xlfn.XLOOKUP(T1634,Vegalengdir[Texti],INDIRECT("Vegalengdir["&amp;'Upplýsingar um umsækjanda'!$B$10&amp;"]"),0%,0)))</f>
        <v/>
      </c>
      <c r="V1634" s="72" t="str">
        <f t="shared" si="25"/>
        <v/>
      </c>
    </row>
    <row r="1635" spans="1:22" x14ac:dyDescent="0.25">
      <c r="A1635" s="47"/>
      <c r="B1635" s="47"/>
      <c r="C1635" s="47"/>
      <c r="D1635" s="117"/>
      <c r="E1635" s="47"/>
      <c r="F1635" s="37"/>
      <c r="G1635" s="47"/>
      <c r="H1635" s="37"/>
      <c r="I1635" s="37"/>
      <c r="J1635" s="51"/>
      <c r="K1635" s="51"/>
      <c r="L1635" s="51"/>
      <c r="M1635" s="51"/>
      <c r="N1635" s="51"/>
      <c r="O1635" s="51"/>
      <c r="P1635" s="51"/>
      <c r="R1635" s="38" t="s">
        <v>450</v>
      </c>
      <c r="S1635" s="38" t="str" cm="1">
        <f t="array" ref="S1635">_xlfn.XLOOKUP(R1635,INDEX(Flettilisti,,1),INDEX(Flettilisti,,2),,0)</f>
        <v>Vantar flokkun</v>
      </c>
      <c r="T1635" s="38" t="str">
        <f>IF(ISBLANK(M1635),"",IF(M1635&lt;Gögn!$J$2,Gögn!$K$2,IF(M1635&gt;Gögn!$J$4,Gögn!$K$4,Gögn!$K$3)))</f>
        <v/>
      </c>
      <c r="U1635" s="49" t="str" cm="1">
        <f t="array" aca="1" ref="U1635" ca="1">IF(ISBLANK(A1635),"",IF(S1635="Styrkhæft",_xlfn.XLOOKUP(T1635,Vegalengdir[Texti],INDIRECT("Vegalengdir["&amp;'Upplýsingar um umsækjanda'!$B$10&amp;"]"),0%,0)))</f>
        <v/>
      </c>
      <c r="V1635" s="72" t="str">
        <f t="shared" si="25"/>
        <v/>
      </c>
    </row>
    <row r="1636" spans="1:22" x14ac:dyDescent="0.25">
      <c r="A1636" s="47"/>
      <c r="B1636" s="47"/>
      <c r="C1636" s="47"/>
      <c r="D1636" s="117"/>
      <c r="E1636" s="47"/>
      <c r="F1636" s="37"/>
      <c r="G1636" s="47"/>
      <c r="H1636" s="37"/>
      <c r="I1636" s="37"/>
      <c r="J1636" s="51"/>
      <c r="K1636" s="51"/>
      <c r="L1636" s="51"/>
      <c r="M1636" s="51"/>
      <c r="N1636" s="51"/>
      <c r="O1636" s="51"/>
      <c r="P1636" s="51"/>
      <c r="R1636" s="38" t="s">
        <v>450</v>
      </c>
      <c r="S1636" s="38" t="str" cm="1">
        <f t="array" ref="S1636">_xlfn.XLOOKUP(R1636,INDEX(Flettilisti,,1),INDEX(Flettilisti,,2),,0)</f>
        <v>Vantar flokkun</v>
      </c>
      <c r="T1636" s="38" t="str">
        <f>IF(ISBLANK(M1636),"",IF(M1636&lt;Gögn!$J$2,Gögn!$K$2,IF(M1636&gt;Gögn!$J$4,Gögn!$K$4,Gögn!$K$3)))</f>
        <v/>
      </c>
      <c r="U1636" s="49" t="str" cm="1">
        <f t="array" aca="1" ref="U1636" ca="1">IF(ISBLANK(A1636),"",IF(S1636="Styrkhæft",_xlfn.XLOOKUP(T1636,Vegalengdir[Texti],INDIRECT("Vegalengdir["&amp;'Upplýsingar um umsækjanda'!$B$10&amp;"]"),0%,0)))</f>
        <v/>
      </c>
      <c r="V1636" s="72" t="str">
        <f t="shared" si="25"/>
        <v/>
      </c>
    </row>
    <row r="1637" spans="1:22" x14ac:dyDescent="0.25">
      <c r="A1637" s="47"/>
      <c r="B1637" s="47"/>
      <c r="C1637" s="47"/>
      <c r="D1637" s="117"/>
      <c r="E1637" s="47"/>
      <c r="F1637" s="37"/>
      <c r="G1637" s="47"/>
      <c r="H1637" s="37"/>
      <c r="I1637" s="37"/>
      <c r="J1637" s="51"/>
      <c r="K1637" s="51"/>
      <c r="L1637" s="51"/>
      <c r="M1637" s="51"/>
      <c r="N1637" s="51"/>
      <c r="O1637" s="51"/>
      <c r="P1637" s="51"/>
      <c r="R1637" s="38" t="s">
        <v>450</v>
      </c>
      <c r="S1637" s="38" t="str" cm="1">
        <f t="array" ref="S1637">_xlfn.XLOOKUP(R1637,INDEX(Flettilisti,,1),INDEX(Flettilisti,,2),,0)</f>
        <v>Vantar flokkun</v>
      </c>
      <c r="T1637" s="38" t="str">
        <f>IF(ISBLANK(M1637),"",IF(M1637&lt;Gögn!$J$2,Gögn!$K$2,IF(M1637&gt;Gögn!$J$4,Gögn!$K$4,Gögn!$K$3)))</f>
        <v/>
      </c>
      <c r="U1637" s="49" t="str" cm="1">
        <f t="array" aca="1" ref="U1637" ca="1">IF(ISBLANK(A1637),"",IF(S1637="Styrkhæft",_xlfn.XLOOKUP(T1637,Vegalengdir[Texti],INDIRECT("Vegalengdir["&amp;'Upplýsingar um umsækjanda'!$B$10&amp;"]"),0%,0)))</f>
        <v/>
      </c>
      <c r="V1637" s="72" t="str">
        <f t="shared" si="25"/>
        <v/>
      </c>
    </row>
    <row r="1638" spans="1:22" x14ac:dyDescent="0.25">
      <c r="A1638" s="47"/>
      <c r="B1638" s="47"/>
      <c r="C1638" s="47"/>
      <c r="D1638" s="117"/>
      <c r="E1638" s="47"/>
      <c r="F1638" s="37"/>
      <c r="G1638" s="47"/>
      <c r="H1638" s="37"/>
      <c r="I1638" s="37"/>
      <c r="J1638" s="51"/>
      <c r="K1638" s="51"/>
      <c r="L1638" s="51"/>
      <c r="M1638" s="51"/>
      <c r="N1638" s="51"/>
      <c r="O1638" s="51"/>
      <c r="P1638" s="51"/>
      <c r="R1638" s="38" t="s">
        <v>450</v>
      </c>
      <c r="S1638" s="38" t="str" cm="1">
        <f t="array" ref="S1638">_xlfn.XLOOKUP(R1638,INDEX(Flettilisti,,1),INDEX(Flettilisti,,2),,0)</f>
        <v>Vantar flokkun</v>
      </c>
      <c r="T1638" s="38" t="str">
        <f>IF(ISBLANK(M1638),"",IF(M1638&lt;Gögn!$J$2,Gögn!$K$2,IF(M1638&gt;Gögn!$J$4,Gögn!$K$4,Gögn!$K$3)))</f>
        <v/>
      </c>
      <c r="U1638" s="49" t="str" cm="1">
        <f t="array" aca="1" ref="U1638" ca="1">IF(ISBLANK(A1638),"",IF(S1638="Styrkhæft",_xlfn.XLOOKUP(T1638,Vegalengdir[Texti],INDIRECT("Vegalengdir["&amp;'Upplýsingar um umsækjanda'!$B$10&amp;"]"),0%,0)))</f>
        <v/>
      </c>
      <c r="V1638" s="72" t="str">
        <f t="shared" si="25"/>
        <v/>
      </c>
    </row>
    <row r="1639" spans="1:22" x14ac:dyDescent="0.25">
      <c r="A1639" s="47"/>
      <c r="B1639" s="47"/>
      <c r="C1639" s="47"/>
      <c r="D1639" s="117"/>
      <c r="E1639" s="47"/>
      <c r="F1639" s="37"/>
      <c r="G1639" s="47"/>
      <c r="H1639" s="37"/>
      <c r="I1639" s="37"/>
      <c r="J1639" s="51"/>
      <c r="K1639" s="51"/>
      <c r="L1639" s="51"/>
      <c r="M1639" s="51"/>
      <c r="N1639" s="51"/>
      <c r="O1639" s="51"/>
      <c r="P1639" s="51"/>
      <c r="R1639" s="38" t="s">
        <v>450</v>
      </c>
      <c r="S1639" s="38" t="str" cm="1">
        <f t="array" ref="S1639">_xlfn.XLOOKUP(R1639,INDEX(Flettilisti,,1),INDEX(Flettilisti,,2),,0)</f>
        <v>Vantar flokkun</v>
      </c>
      <c r="T1639" s="38" t="str">
        <f>IF(ISBLANK(M1639),"",IF(M1639&lt;Gögn!$J$2,Gögn!$K$2,IF(M1639&gt;Gögn!$J$4,Gögn!$K$4,Gögn!$K$3)))</f>
        <v/>
      </c>
      <c r="U1639" s="49" t="str" cm="1">
        <f t="array" aca="1" ref="U1639" ca="1">IF(ISBLANK(A1639),"",IF(S1639="Styrkhæft",_xlfn.XLOOKUP(T1639,Vegalengdir[Texti],INDIRECT("Vegalengdir["&amp;'Upplýsingar um umsækjanda'!$B$10&amp;"]"),0%,0)))</f>
        <v/>
      </c>
      <c r="V1639" s="72" t="str">
        <f t="shared" si="25"/>
        <v/>
      </c>
    </row>
    <row r="1640" spans="1:22" x14ac:dyDescent="0.25">
      <c r="A1640" s="47"/>
      <c r="B1640" s="47"/>
      <c r="C1640" s="47"/>
      <c r="D1640" s="117"/>
      <c r="E1640" s="47"/>
      <c r="F1640" s="37"/>
      <c r="G1640" s="47"/>
      <c r="H1640" s="37"/>
      <c r="I1640" s="37"/>
      <c r="J1640" s="51"/>
      <c r="K1640" s="51"/>
      <c r="L1640" s="51"/>
      <c r="M1640" s="51"/>
      <c r="N1640" s="51"/>
      <c r="O1640" s="51"/>
      <c r="P1640" s="51"/>
      <c r="R1640" s="38" t="s">
        <v>450</v>
      </c>
      <c r="S1640" s="38" t="str" cm="1">
        <f t="array" ref="S1640">_xlfn.XLOOKUP(R1640,INDEX(Flettilisti,,1),INDEX(Flettilisti,,2),,0)</f>
        <v>Vantar flokkun</v>
      </c>
      <c r="T1640" s="38" t="str">
        <f>IF(ISBLANK(M1640),"",IF(M1640&lt;Gögn!$J$2,Gögn!$K$2,IF(M1640&gt;Gögn!$J$4,Gögn!$K$4,Gögn!$K$3)))</f>
        <v/>
      </c>
      <c r="U1640" s="49" t="str" cm="1">
        <f t="array" aca="1" ref="U1640" ca="1">IF(ISBLANK(A1640),"",IF(S1640="Styrkhæft",_xlfn.XLOOKUP(T1640,Vegalengdir[Texti],INDIRECT("Vegalengdir["&amp;'Upplýsingar um umsækjanda'!$B$10&amp;"]"),0%,0)))</f>
        <v/>
      </c>
      <c r="V1640" s="72" t="str">
        <f t="shared" si="25"/>
        <v/>
      </c>
    </row>
    <row r="1641" spans="1:22" x14ac:dyDescent="0.25">
      <c r="A1641" s="47"/>
      <c r="B1641" s="47"/>
      <c r="C1641" s="47"/>
      <c r="D1641" s="117"/>
      <c r="E1641" s="47"/>
      <c r="F1641" s="37"/>
      <c r="G1641" s="47"/>
      <c r="H1641" s="37"/>
      <c r="I1641" s="37"/>
      <c r="J1641" s="51"/>
      <c r="K1641" s="51"/>
      <c r="L1641" s="51"/>
      <c r="M1641" s="51"/>
      <c r="N1641" s="51"/>
      <c r="O1641" s="51"/>
      <c r="P1641" s="51"/>
      <c r="R1641" s="38" t="s">
        <v>450</v>
      </c>
      <c r="S1641" s="38" t="str" cm="1">
        <f t="array" ref="S1641">_xlfn.XLOOKUP(R1641,INDEX(Flettilisti,,1),INDEX(Flettilisti,,2),,0)</f>
        <v>Vantar flokkun</v>
      </c>
      <c r="T1641" s="38" t="str">
        <f>IF(ISBLANK(M1641),"",IF(M1641&lt;Gögn!$J$2,Gögn!$K$2,IF(M1641&gt;Gögn!$J$4,Gögn!$K$4,Gögn!$K$3)))</f>
        <v/>
      </c>
      <c r="U1641" s="49" t="str" cm="1">
        <f t="array" aca="1" ref="U1641" ca="1">IF(ISBLANK(A1641),"",IF(S1641="Styrkhæft",_xlfn.XLOOKUP(T1641,Vegalengdir[Texti],INDIRECT("Vegalengdir["&amp;'Upplýsingar um umsækjanda'!$B$10&amp;"]"),0%,0)))</f>
        <v/>
      </c>
      <c r="V1641" s="72" t="str">
        <f t="shared" si="25"/>
        <v/>
      </c>
    </row>
    <row r="1642" spans="1:22" x14ac:dyDescent="0.25">
      <c r="A1642" s="47"/>
      <c r="B1642" s="47"/>
      <c r="C1642" s="47"/>
      <c r="D1642" s="117"/>
      <c r="E1642" s="47"/>
      <c r="F1642" s="37"/>
      <c r="G1642" s="47"/>
      <c r="H1642" s="37"/>
      <c r="I1642" s="37"/>
      <c r="J1642" s="51"/>
      <c r="K1642" s="51"/>
      <c r="L1642" s="51"/>
      <c r="M1642" s="51"/>
      <c r="N1642" s="51"/>
      <c r="O1642" s="51"/>
      <c r="P1642" s="51"/>
      <c r="R1642" s="38" t="s">
        <v>450</v>
      </c>
      <c r="S1642" s="38" t="str" cm="1">
        <f t="array" ref="S1642">_xlfn.XLOOKUP(R1642,INDEX(Flettilisti,,1),INDEX(Flettilisti,,2),,0)</f>
        <v>Vantar flokkun</v>
      </c>
      <c r="T1642" s="38" t="str">
        <f>IF(ISBLANK(M1642),"",IF(M1642&lt;Gögn!$J$2,Gögn!$K$2,IF(M1642&gt;Gögn!$J$4,Gögn!$K$4,Gögn!$K$3)))</f>
        <v/>
      </c>
      <c r="U1642" s="49" t="str" cm="1">
        <f t="array" aca="1" ref="U1642" ca="1">IF(ISBLANK(A1642),"",IF(S1642="Styrkhæft",_xlfn.XLOOKUP(T1642,Vegalengdir[Texti],INDIRECT("Vegalengdir["&amp;'Upplýsingar um umsækjanda'!$B$10&amp;"]"),0%,0)))</f>
        <v/>
      </c>
      <c r="V1642" s="72" t="str">
        <f t="shared" si="25"/>
        <v/>
      </c>
    </row>
    <row r="1643" spans="1:22" x14ac:dyDescent="0.25">
      <c r="A1643" s="47"/>
      <c r="B1643" s="47"/>
      <c r="C1643" s="47"/>
      <c r="D1643" s="117"/>
      <c r="E1643" s="47"/>
      <c r="F1643" s="37"/>
      <c r="G1643" s="47"/>
      <c r="H1643" s="37"/>
      <c r="I1643" s="37"/>
      <c r="J1643" s="51"/>
      <c r="K1643" s="51"/>
      <c r="L1643" s="51"/>
      <c r="M1643" s="51"/>
      <c r="N1643" s="51"/>
      <c r="O1643" s="51"/>
      <c r="P1643" s="51"/>
      <c r="R1643" s="38" t="s">
        <v>450</v>
      </c>
      <c r="S1643" s="38" t="str" cm="1">
        <f t="array" ref="S1643">_xlfn.XLOOKUP(R1643,INDEX(Flettilisti,,1),INDEX(Flettilisti,,2),,0)</f>
        <v>Vantar flokkun</v>
      </c>
      <c r="T1643" s="38" t="str">
        <f>IF(ISBLANK(M1643),"",IF(M1643&lt;Gögn!$J$2,Gögn!$K$2,IF(M1643&gt;Gögn!$J$4,Gögn!$K$4,Gögn!$K$3)))</f>
        <v/>
      </c>
      <c r="U1643" s="49" t="str" cm="1">
        <f t="array" aca="1" ref="U1643" ca="1">IF(ISBLANK(A1643),"",IF(S1643="Styrkhæft",_xlfn.XLOOKUP(T1643,Vegalengdir[Texti],INDIRECT("Vegalengdir["&amp;'Upplýsingar um umsækjanda'!$B$10&amp;"]"),0%,0)))</f>
        <v/>
      </c>
      <c r="V1643" s="72" t="str">
        <f t="shared" si="25"/>
        <v/>
      </c>
    </row>
    <row r="1644" spans="1:22" x14ac:dyDescent="0.25">
      <c r="A1644" s="47"/>
      <c r="B1644" s="47"/>
      <c r="C1644" s="47"/>
      <c r="D1644" s="117"/>
      <c r="E1644" s="47"/>
      <c r="F1644" s="37"/>
      <c r="G1644" s="47"/>
      <c r="H1644" s="37"/>
      <c r="I1644" s="37"/>
      <c r="J1644" s="51"/>
      <c r="K1644" s="51"/>
      <c r="L1644" s="51"/>
      <c r="M1644" s="51"/>
      <c r="N1644" s="51"/>
      <c r="O1644" s="51"/>
      <c r="P1644" s="51"/>
      <c r="R1644" s="38" t="s">
        <v>450</v>
      </c>
      <c r="S1644" s="38" t="str" cm="1">
        <f t="array" ref="S1644">_xlfn.XLOOKUP(R1644,INDEX(Flettilisti,,1),INDEX(Flettilisti,,2),,0)</f>
        <v>Vantar flokkun</v>
      </c>
      <c r="T1644" s="38" t="str">
        <f>IF(ISBLANK(M1644),"",IF(M1644&lt;Gögn!$J$2,Gögn!$K$2,IF(M1644&gt;Gögn!$J$4,Gögn!$K$4,Gögn!$K$3)))</f>
        <v/>
      </c>
      <c r="U1644" s="49" t="str" cm="1">
        <f t="array" aca="1" ref="U1644" ca="1">IF(ISBLANK(A1644),"",IF(S1644="Styrkhæft",_xlfn.XLOOKUP(T1644,Vegalengdir[Texti],INDIRECT("Vegalengdir["&amp;'Upplýsingar um umsækjanda'!$B$10&amp;"]"),0%,0)))</f>
        <v/>
      </c>
      <c r="V1644" s="72" t="str">
        <f t="shared" si="25"/>
        <v/>
      </c>
    </row>
    <row r="1645" spans="1:22" x14ac:dyDescent="0.25">
      <c r="A1645" s="47"/>
      <c r="B1645" s="47"/>
      <c r="C1645" s="47"/>
      <c r="D1645" s="117"/>
      <c r="E1645" s="47"/>
      <c r="F1645" s="37"/>
      <c r="G1645" s="47"/>
      <c r="H1645" s="37"/>
      <c r="I1645" s="37"/>
      <c r="J1645" s="51"/>
      <c r="K1645" s="51"/>
      <c r="L1645" s="51"/>
      <c r="M1645" s="51"/>
      <c r="N1645" s="51"/>
      <c r="O1645" s="51"/>
      <c r="P1645" s="51"/>
      <c r="R1645" s="38" t="s">
        <v>450</v>
      </c>
      <c r="S1645" s="38" t="str" cm="1">
        <f t="array" ref="S1645">_xlfn.XLOOKUP(R1645,INDEX(Flettilisti,,1),INDEX(Flettilisti,,2),,0)</f>
        <v>Vantar flokkun</v>
      </c>
      <c r="T1645" s="38" t="str">
        <f>IF(ISBLANK(M1645),"",IF(M1645&lt;Gögn!$J$2,Gögn!$K$2,IF(M1645&gt;Gögn!$J$4,Gögn!$K$4,Gögn!$K$3)))</f>
        <v/>
      </c>
      <c r="U1645" s="49" t="str" cm="1">
        <f t="array" aca="1" ref="U1645" ca="1">IF(ISBLANK(A1645),"",IF(S1645="Styrkhæft",_xlfn.XLOOKUP(T1645,Vegalengdir[Texti],INDIRECT("Vegalengdir["&amp;'Upplýsingar um umsækjanda'!$B$10&amp;"]"),0%,0)))</f>
        <v/>
      </c>
      <c r="V1645" s="72" t="str">
        <f t="shared" si="25"/>
        <v/>
      </c>
    </row>
    <row r="1646" spans="1:22" x14ac:dyDescent="0.25">
      <c r="A1646" s="47"/>
      <c r="B1646" s="47"/>
      <c r="C1646" s="47"/>
      <c r="D1646" s="117"/>
      <c r="E1646" s="47"/>
      <c r="F1646" s="37"/>
      <c r="G1646" s="47"/>
      <c r="H1646" s="37"/>
      <c r="I1646" s="37"/>
      <c r="J1646" s="51"/>
      <c r="K1646" s="51"/>
      <c r="L1646" s="51"/>
      <c r="M1646" s="51"/>
      <c r="N1646" s="51"/>
      <c r="O1646" s="51"/>
      <c r="P1646" s="51"/>
      <c r="R1646" s="38" t="s">
        <v>450</v>
      </c>
      <c r="S1646" s="38" t="str" cm="1">
        <f t="array" ref="S1646">_xlfn.XLOOKUP(R1646,INDEX(Flettilisti,,1),INDEX(Flettilisti,,2),,0)</f>
        <v>Vantar flokkun</v>
      </c>
      <c r="T1646" s="38" t="str">
        <f>IF(ISBLANK(M1646),"",IF(M1646&lt;Gögn!$J$2,Gögn!$K$2,IF(M1646&gt;Gögn!$J$4,Gögn!$K$4,Gögn!$K$3)))</f>
        <v/>
      </c>
      <c r="U1646" s="49" t="str" cm="1">
        <f t="array" aca="1" ref="U1646" ca="1">IF(ISBLANK(A1646),"",IF(S1646="Styrkhæft",_xlfn.XLOOKUP(T1646,Vegalengdir[Texti],INDIRECT("Vegalengdir["&amp;'Upplýsingar um umsækjanda'!$B$10&amp;"]"),0%,0)))</f>
        <v/>
      </c>
      <c r="V1646" s="72" t="str">
        <f t="shared" si="25"/>
        <v/>
      </c>
    </row>
    <row r="1647" spans="1:22" x14ac:dyDescent="0.25">
      <c r="A1647" s="47"/>
      <c r="B1647" s="47"/>
      <c r="C1647" s="47"/>
      <c r="D1647" s="117"/>
      <c r="E1647" s="47"/>
      <c r="F1647" s="37"/>
      <c r="G1647" s="47"/>
      <c r="H1647" s="37"/>
      <c r="I1647" s="37"/>
      <c r="J1647" s="51"/>
      <c r="K1647" s="51"/>
      <c r="L1647" s="51"/>
      <c r="M1647" s="51"/>
      <c r="N1647" s="51"/>
      <c r="O1647" s="51"/>
      <c r="P1647" s="51"/>
      <c r="R1647" s="38" t="s">
        <v>450</v>
      </c>
      <c r="S1647" s="38" t="str" cm="1">
        <f t="array" ref="S1647">_xlfn.XLOOKUP(R1647,INDEX(Flettilisti,,1),INDEX(Flettilisti,,2),,0)</f>
        <v>Vantar flokkun</v>
      </c>
      <c r="T1647" s="38" t="str">
        <f>IF(ISBLANK(M1647),"",IF(M1647&lt;Gögn!$J$2,Gögn!$K$2,IF(M1647&gt;Gögn!$J$4,Gögn!$K$4,Gögn!$K$3)))</f>
        <v/>
      </c>
      <c r="U1647" s="49" t="str" cm="1">
        <f t="array" aca="1" ref="U1647" ca="1">IF(ISBLANK(A1647),"",IF(S1647="Styrkhæft",_xlfn.XLOOKUP(T1647,Vegalengdir[Texti],INDIRECT("Vegalengdir["&amp;'Upplýsingar um umsækjanda'!$B$10&amp;"]"),0%,0)))</f>
        <v/>
      </c>
      <c r="V1647" s="72" t="str">
        <f t="shared" si="25"/>
        <v/>
      </c>
    </row>
    <row r="1648" spans="1:22" x14ac:dyDescent="0.25">
      <c r="A1648" s="47"/>
      <c r="B1648" s="47"/>
      <c r="C1648" s="47"/>
      <c r="D1648" s="117"/>
      <c r="E1648" s="47"/>
      <c r="F1648" s="37"/>
      <c r="G1648" s="47"/>
      <c r="H1648" s="37"/>
      <c r="I1648" s="37"/>
      <c r="J1648" s="51"/>
      <c r="K1648" s="51"/>
      <c r="L1648" s="51"/>
      <c r="M1648" s="51"/>
      <c r="N1648" s="51"/>
      <c r="O1648" s="51"/>
      <c r="P1648" s="51"/>
      <c r="R1648" s="38" t="s">
        <v>450</v>
      </c>
      <c r="S1648" s="38" t="str" cm="1">
        <f t="array" ref="S1648">_xlfn.XLOOKUP(R1648,INDEX(Flettilisti,,1),INDEX(Flettilisti,,2),,0)</f>
        <v>Vantar flokkun</v>
      </c>
      <c r="T1648" s="38" t="str">
        <f>IF(ISBLANK(M1648),"",IF(M1648&lt;Gögn!$J$2,Gögn!$K$2,IF(M1648&gt;Gögn!$J$4,Gögn!$K$4,Gögn!$K$3)))</f>
        <v/>
      </c>
      <c r="U1648" s="49" t="str" cm="1">
        <f t="array" aca="1" ref="U1648" ca="1">IF(ISBLANK(A1648),"",IF(S1648="Styrkhæft",_xlfn.XLOOKUP(T1648,Vegalengdir[Texti],INDIRECT("Vegalengdir["&amp;'Upplýsingar um umsækjanda'!$B$10&amp;"]"),0%,0)))</f>
        <v/>
      </c>
      <c r="V1648" s="72" t="str">
        <f t="shared" si="25"/>
        <v/>
      </c>
    </row>
    <row r="1649" spans="1:22" x14ac:dyDescent="0.25">
      <c r="A1649" s="47"/>
      <c r="B1649" s="47"/>
      <c r="C1649" s="47"/>
      <c r="D1649" s="117"/>
      <c r="E1649" s="47"/>
      <c r="F1649" s="37"/>
      <c r="G1649" s="47"/>
      <c r="H1649" s="37"/>
      <c r="I1649" s="37"/>
      <c r="J1649" s="51"/>
      <c r="K1649" s="51"/>
      <c r="L1649" s="51"/>
      <c r="M1649" s="51"/>
      <c r="N1649" s="51"/>
      <c r="O1649" s="51"/>
      <c r="P1649" s="51"/>
      <c r="R1649" s="38" t="s">
        <v>450</v>
      </c>
      <c r="S1649" s="38" t="str" cm="1">
        <f t="array" ref="S1649">_xlfn.XLOOKUP(R1649,INDEX(Flettilisti,,1),INDEX(Flettilisti,,2),,0)</f>
        <v>Vantar flokkun</v>
      </c>
      <c r="T1649" s="38" t="str">
        <f>IF(ISBLANK(M1649),"",IF(M1649&lt;Gögn!$J$2,Gögn!$K$2,IF(M1649&gt;Gögn!$J$4,Gögn!$K$4,Gögn!$K$3)))</f>
        <v/>
      </c>
      <c r="U1649" s="49" t="str" cm="1">
        <f t="array" aca="1" ref="U1649" ca="1">IF(ISBLANK(A1649),"",IF(S1649="Styrkhæft",_xlfn.XLOOKUP(T1649,Vegalengdir[Texti],INDIRECT("Vegalengdir["&amp;'Upplýsingar um umsækjanda'!$B$10&amp;"]"),0%,0)))</f>
        <v/>
      </c>
      <c r="V1649" s="72" t="str">
        <f t="shared" si="25"/>
        <v/>
      </c>
    </row>
    <row r="1650" spans="1:22" x14ac:dyDescent="0.25">
      <c r="A1650" s="47"/>
      <c r="B1650" s="47"/>
      <c r="C1650" s="47"/>
      <c r="D1650" s="117"/>
      <c r="E1650" s="47"/>
      <c r="F1650" s="37"/>
      <c r="G1650" s="47"/>
      <c r="H1650" s="37"/>
      <c r="I1650" s="37"/>
      <c r="J1650" s="51"/>
      <c r="K1650" s="51"/>
      <c r="L1650" s="51"/>
      <c r="M1650" s="51"/>
      <c r="N1650" s="51"/>
      <c r="O1650" s="51"/>
      <c r="P1650" s="51"/>
      <c r="R1650" s="38" t="s">
        <v>450</v>
      </c>
      <c r="S1650" s="38" t="str" cm="1">
        <f t="array" ref="S1650">_xlfn.XLOOKUP(R1650,INDEX(Flettilisti,,1),INDEX(Flettilisti,,2),,0)</f>
        <v>Vantar flokkun</v>
      </c>
      <c r="T1650" s="38" t="str">
        <f>IF(ISBLANK(M1650),"",IF(M1650&lt;Gögn!$J$2,Gögn!$K$2,IF(M1650&gt;Gögn!$J$4,Gögn!$K$4,Gögn!$K$3)))</f>
        <v/>
      </c>
      <c r="U1650" s="49" t="str" cm="1">
        <f t="array" aca="1" ref="U1650" ca="1">IF(ISBLANK(A1650),"",IF(S1650="Styrkhæft",_xlfn.XLOOKUP(T1650,Vegalengdir[Texti],INDIRECT("Vegalengdir["&amp;'Upplýsingar um umsækjanda'!$B$10&amp;"]"),0%,0)))</f>
        <v/>
      </c>
      <c r="V1650" s="72" t="str">
        <f t="shared" si="25"/>
        <v/>
      </c>
    </row>
    <row r="1651" spans="1:22" x14ac:dyDescent="0.25">
      <c r="A1651" s="47"/>
      <c r="B1651" s="47"/>
      <c r="C1651" s="47"/>
      <c r="D1651" s="117"/>
      <c r="E1651" s="47"/>
      <c r="F1651" s="37"/>
      <c r="G1651" s="47"/>
      <c r="H1651" s="37"/>
      <c r="I1651" s="37"/>
      <c r="J1651" s="51"/>
      <c r="K1651" s="51"/>
      <c r="L1651" s="51"/>
      <c r="M1651" s="51"/>
      <c r="N1651" s="51"/>
      <c r="O1651" s="51"/>
      <c r="P1651" s="51"/>
      <c r="R1651" s="38" t="s">
        <v>450</v>
      </c>
      <c r="S1651" s="38" t="str" cm="1">
        <f t="array" ref="S1651">_xlfn.XLOOKUP(R1651,INDEX(Flettilisti,,1),INDEX(Flettilisti,,2),,0)</f>
        <v>Vantar flokkun</v>
      </c>
      <c r="T1651" s="38" t="str">
        <f>IF(ISBLANK(M1651),"",IF(M1651&lt;Gögn!$J$2,Gögn!$K$2,IF(M1651&gt;Gögn!$J$4,Gögn!$K$4,Gögn!$K$3)))</f>
        <v/>
      </c>
      <c r="U1651" s="49" t="str" cm="1">
        <f t="array" aca="1" ref="U1651" ca="1">IF(ISBLANK(A1651),"",IF(S1651="Styrkhæft",_xlfn.XLOOKUP(T1651,Vegalengdir[Texti],INDIRECT("Vegalengdir["&amp;'Upplýsingar um umsækjanda'!$B$10&amp;"]"),0%,0)))</f>
        <v/>
      </c>
      <c r="V1651" s="72" t="str">
        <f t="shared" si="25"/>
        <v/>
      </c>
    </row>
    <row r="1652" spans="1:22" x14ac:dyDescent="0.25">
      <c r="A1652" s="47"/>
      <c r="B1652" s="47"/>
      <c r="C1652" s="47"/>
      <c r="D1652" s="117"/>
      <c r="E1652" s="47"/>
      <c r="F1652" s="37"/>
      <c r="G1652" s="47"/>
      <c r="H1652" s="37"/>
      <c r="I1652" s="37"/>
      <c r="J1652" s="51"/>
      <c r="K1652" s="51"/>
      <c r="L1652" s="51"/>
      <c r="M1652" s="51"/>
      <c r="N1652" s="51"/>
      <c r="O1652" s="51"/>
      <c r="P1652" s="51"/>
      <c r="R1652" s="38" t="s">
        <v>450</v>
      </c>
      <c r="S1652" s="38" t="str" cm="1">
        <f t="array" ref="S1652">_xlfn.XLOOKUP(R1652,INDEX(Flettilisti,,1),INDEX(Flettilisti,,2),,0)</f>
        <v>Vantar flokkun</v>
      </c>
      <c r="T1652" s="38" t="str">
        <f>IF(ISBLANK(M1652),"",IF(M1652&lt;Gögn!$J$2,Gögn!$K$2,IF(M1652&gt;Gögn!$J$4,Gögn!$K$4,Gögn!$K$3)))</f>
        <v/>
      </c>
      <c r="U1652" s="49" t="str" cm="1">
        <f t="array" aca="1" ref="U1652" ca="1">IF(ISBLANK(A1652),"",IF(S1652="Styrkhæft",_xlfn.XLOOKUP(T1652,Vegalengdir[Texti],INDIRECT("Vegalengdir["&amp;'Upplýsingar um umsækjanda'!$B$10&amp;"]"),0%,0)))</f>
        <v/>
      </c>
      <c r="V1652" s="72" t="str">
        <f t="shared" si="25"/>
        <v/>
      </c>
    </row>
    <row r="1653" spans="1:22" x14ac:dyDescent="0.25">
      <c r="A1653" s="47"/>
      <c r="B1653" s="47"/>
      <c r="C1653" s="47"/>
      <c r="D1653" s="117"/>
      <c r="E1653" s="47"/>
      <c r="F1653" s="37"/>
      <c r="G1653" s="47"/>
      <c r="H1653" s="37"/>
      <c r="I1653" s="37"/>
      <c r="J1653" s="51"/>
      <c r="K1653" s="51"/>
      <c r="L1653" s="51"/>
      <c r="M1653" s="51"/>
      <c r="N1653" s="51"/>
      <c r="O1653" s="51"/>
      <c r="P1653" s="51"/>
      <c r="R1653" s="38" t="s">
        <v>450</v>
      </c>
      <c r="S1653" s="38" t="str" cm="1">
        <f t="array" ref="S1653">_xlfn.XLOOKUP(R1653,INDEX(Flettilisti,,1),INDEX(Flettilisti,,2),,0)</f>
        <v>Vantar flokkun</v>
      </c>
      <c r="T1653" s="38" t="str">
        <f>IF(ISBLANK(M1653),"",IF(M1653&lt;Gögn!$J$2,Gögn!$K$2,IF(M1653&gt;Gögn!$J$4,Gögn!$K$4,Gögn!$K$3)))</f>
        <v/>
      </c>
      <c r="U1653" s="49" t="str" cm="1">
        <f t="array" aca="1" ref="U1653" ca="1">IF(ISBLANK(A1653),"",IF(S1653="Styrkhæft",_xlfn.XLOOKUP(T1653,Vegalengdir[Texti],INDIRECT("Vegalengdir["&amp;'Upplýsingar um umsækjanda'!$B$10&amp;"]"),0%,0)))</f>
        <v/>
      </c>
      <c r="V1653" s="72" t="str">
        <f t="shared" si="25"/>
        <v/>
      </c>
    </row>
    <row r="1654" spans="1:22" x14ac:dyDescent="0.25">
      <c r="A1654" s="47"/>
      <c r="B1654" s="47"/>
      <c r="C1654" s="47"/>
      <c r="D1654" s="117"/>
      <c r="E1654" s="47"/>
      <c r="F1654" s="37"/>
      <c r="G1654" s="47"/>
      <c r="H1654" s="37"/>
      <c r="I1654" s="37"/>
      <c r="J1654" s="51"/>
      <c r="K1654" s="51"/>
      <c r="L1654" s="51"/>
      <c r="M1654" s="51"/>
      <c r="N1654" s="51"/>
      <c r="O1654" s="51"/>
      <c r="P1654" s="51"/>
      <c r="R1654" s="38" t="s">
        <v>450</v>
      </c>
      <c r="S1654" s="38" t="str" cm="1">
        <f t="array" ref="S1654">_xlfn.XLOOKUP(R1654,INDEX(Flettilisti,,1),INDEX(Flettilisti,,2),,0)</f>
        <v>Vantar flokkun</v>
      </c>
      <c r="T1654" s="38" t="str">
        <f>IF(ISBLANK(M1654),"",IF(M1654&lt;Gögn!$J$2,Gögn!$K$2,IF(M1654&gt;Gögn!$J$4,Gögn!$K$4,Gögn!$K$3)))</f>
        <v/>
      </c>
      <c r="U1654" s="49" t="str" cm="1">
        <f t="array" aca="1" ref="U1654" ca="1">IF(ISBLANK(A1654),"",IF(S1654="Styrkhæft",_xlfn.XLOOKUP(T1654,Vegalengdir[Texti],INDIRECT("Vegalengdir["&amp;'Upplýsingar um umsækjanda'!$B$10&amp;"]"),0%,0)))</f>
        <v/>
      </c>
      <c r="V1654" s="72" t="str">
        <f t="shared" si="25"/>
        <v/>
      </c>
    </row>
    <row r="1655" spans="1:22" x14ac:dyDescent="0.25">
      <c r="A1655" s="47"/>
      <c r="B1655" s="47"/>
      <c r="C1655" s="47"/>
      <c r="D1655" s="117"/>
      <c r="E1655" s="47"/>
      <c r="F1655" s="37"/>
      <c r="G1655" s="47"/>
      <c r="H1655" s="37"/>
      <c r="I1655" s="37"/>
      <c r="J1655" s="51"/>
      <c r="K1655" s="51"/>
      <c r="L1655" s="51"/>
      <c r="M1655" s="51"/>
      <c r="N1655" s="51"/>
      <c r="O1655" s="51"/>
      <c r="P1655" s="51"/>
      <c r="R1655" s="38" t="s">
        <v>450</v>
      </c>
      <c r="S1655" s="38" t="str" cm="1">
        <f t="array" ref="S1655">_xlfn.XLOOKUP(R1655,INDEX(Flettilisti,,1),INDEX(Flettilisti,,2),,0)</f>
        <v>Vantar flokkun</v>
      </c>
      <c r="T1655" s="38" t="str">
        <f>IF(ISBLANK(M1655),"",IF(M1655&lt;Gögn!$J$2,Gögn!$K$2,IF(M1655&gt;Gögn!$J$4,Gögn!$K$4,Gögn!$K$3)))</f>
        <v/>
      </c>
      <c r="U1655" s="49" t="str" cm="1">
        <f t="array" aca="1" ref="U1655" ca="1">IF(ISBLANK(A1655),"",IF(S1655="Styrkhæft",_xlfn.XLOOKUP(T1655,Vegalengdir[Texti],INDIRECT("Vegalengdir["&amp;'Upplýsingar um umsækjanda'!$B$10&amp;"]"),0%,0)))</f>
        <v/>
      </c>
      <c r="V1655" s="72" t="str">
        <f t="shared" si="25"/>
        <v/>
      </c>
    </row>
    <row r="1656" spans="1:22" x14ac:dyDescent="0.25">
      <c r="A1656" s="47"/>
      <c r="B1656" s="47"/>
      <c r="C1656" s="47"/>
      <c r="D1656" s="117"/>
      <c r="E1656" s="47"/>
      <c r="F1656" s="37"/>
      <c r="G1656" s="47"/>
      <c r="H1656" s="37"/>
      <c r="I1656" s="37"/>
      <c r="J1656" s="51"/>
      <c r="K1656" s="51"/>
      <c r="L1656" s="51"/>
      <c r="M1656" s="51"/>
      <c r="N1656" s="51"/>
      <c r="O1656" s="51"/>
      <c r="P1656" s="51"/>
      <c r="R1656" s="38" t="s">
        <v>450</v>
      </c>
      <c r="S1656" s="38" t="str" cm="1">
        <f t="array" ref="S1656">_xlfn.XLOOKUP(R1656,INDEX(Flettilisti,,1),INDEX(Flettilisti,,2),,0)</f>
        <v>Vantar flokkun</v>
      </c>
      <c r="T1656" s="38" t="str">
        <f>IF(ISBLANK(M1656),"",IF(M1656&lt;Gögn!$J$2,Gögn!$K$2,IF(M1656&gt;Gögn!$J$4,Gögn!$K$4,Gögn!$K$3)))</f>
        <v/>
      </c>
      <c r="U1656" s="49" t="str" cm="1">
        <f t="array" aca="1" ref="U1656" ca="1">IF(ISBLANK(A1656),"",IF(S1656="Styrkhæft",_xlfn.XLOOKUP(T1656,Vegalengdir[Texti],INDIRECT("Vegalengdir["&amp;'Upplýsingar um umsækjanda'!$B$10&amp;"]"),0%,0)))</f>
        <v/>
      </c>
      <c r="V1656" s="72" t="str">
        <f t="shared" si="25"/>
        <v/>
      </c>
    </row>
    <row r="1657" spans="1:22" x14ac:dyDescent="0.25">
      <c r="A1657" s="47"/>
      <c r="B1657" s="47"/>
      <c r="C1657" s="47"/>
      <c r="D1657" s="117"/>
      <c r="E1657" s="47"/>
      <c r="F1657" s="37"/>
      <c r="G1657" s="47"/>
      <c r="H1657" s="37"/>
      <c r="I1657" s="37"/>
      <c r="J1657" s="51"/>
      <c r="K1657" s="51"/>
      <c r="L1657" s="51"/>
      <c r="M1657" s="51"/>
      <c r="N1657" s="51"/>
      <c r="O1657" s="51"/>
      <c r="P1657" s="51"/>
      <c r="R1657" s="38" t="s">
        <v>450</v>
      </c>
      <c r="S1657" s="38" t="str" cm="1">
        <f t="array" ref="S1657">_xlfn.XLOOKUP(R1657,INDEX(Flettilisti,,1),INDEX(Flettilisti,,2),,0)</f>
        <v>Vantar flokkun</v>
      </c>
      <c r="T1657" s="38" t="str">
        <f>IF(ISBLANK(M1657),"",IF(M1657&lt;Gögn!$J$2,Gögn!$K$2,IF(M1657&gt;Gögn!$J$4,Gögn!$K$4,Gögn!$K$3)))</f>
        <v/>
      </c>
      <c r="U1657" s="49" t="str" cm="1">
        <f t="array" aca="1" ref="U1657" ca="1">IF(ISBLANK(A1657),"",IF(S1657="Styrkhæft",_xlfn.XLOOKUP(T1657,Vegalengdir[Texti],INDIRECT("Vegalengdir["&amp;'Upplýsingar um umsækjanda'!$B$10&amp;"]"),0%,0)))</f>
        <v/>
      </c>
      <c r="V1657" s="72" t="str">
        <f t="shared" si="25"/>
        <v/>
      </c>
    </row>
    <row r="1658" spans="1:22" x14ac:dyDescent="0.25">
      <c r="A1658" s="47"/>
      <c r="B1658" s="47"/>
      <c r="C1658" s="47"/>
      <c r="D1658" s="117"/>
      <c r="E1658" s="47"/>
      <c r="F1658" s="37"/>
      <c r="G1658" s="47"/>
      <c r="H1658" s="37"/>
      <c r="I1658" s="37"/>
      <c r="J1658" s="51"/>
      <c r="K1658" s="51"/>
      <c r="L1658" s="51"/>
      <c r="M1658" s="51"/>
      <c r="N1658" s="51"/>
      <c r="O1658" s="51"/>
      <c r="P1658" s="51"/>
      <c r="R1658" s="38" t="s">
        <v>450</v>
      </c>
      <c r="S1658" s="38" t="str" cm="1">
        <f t="array" ref="S1658">_xlfn.XLOOKUP(R1658,INDEX(Flettilisti,,1),INDEX(Flettilisti,,2),,0)</f>
        <v>Vantar flokkun</v>
      </c>
      <c r="T1658" s="38" t="str">
        <f>IF(ISBLANK(M1658),"",IF(M1658&lt;Gögn!$J$2,Gögn!$K$2,IF(M1658&gt;Gögn!$J$4,Gögn!$K$4,Gögn!$K$3)))</f>
        <v/>
      </c>
      <c r="U1658" s="49" t="str" cm="1">
        <f t="array" aca="1" ref="U1658" ca="1">IF(ISBLANK(A1658),"",IF(S1658="Styrkhæft",_xlfn.XLOOKUP(T1658,Vegalengdir[Texti],INDIRECT("Vegalengdir["&amp;'Upplýsingar um umsækjanda'!$B$10&amp;"]"),0%,0)))</f>
        <v/>
      </c>
      <c r="V1658" s="72" t="str">
        <f t="shared" si="25"/>
        <v/>
      </c>
    </row>
    <row r="1659" spans="1:22" x14ac:dyDescent="0.25">
      <c r="A1659" s="47"/>
      <c r="B1659" s="47"/>
      <c r="C1659" s="47"/>
      <c r="D1659" s="117"/>
      <c r="E1659" s="47"/>
      <c r="F1659" s="37"/>
      <c r="G1659" s="47"/>
      <c r="H1659" s="37"/>
      <c r="I1659" s="37"/>
      <c r="J1659" s="51"/>
      <c r="K1659" s="51"/>
      <c r="L1659" s="51"/>
      <c r="M1659" s="51"/>
      <c r="N1659" s="51"/>
      <c r="O1659" s="51"/>
      <c r="P1659" s="51"/>
      <c r="R1659" s="38" t="s">
        <v>450</v>
      </c>
      <c r="S1659" s="38" t="str" cm="1">
        <f t="array" ref="S1659">_xlfn.XLOOKUP(R1659,INDEX(Flettilisti,,1),INDEX(Flettilisti,,2),,0)</f>
        <v>Vantar flokkun</v>
      </c>
      <c r="T1659" s="38" t="str">
        <f>IF(ISBLANK(M1659),"",IF(M1659&lt;Gögn!$J$2,Gögn!$K$2,IF(M1659&gt;Gögn!$J$4,Gögn!$K$4,Gögn!$K$3)))</f>
        <v/>
      </c>
      <c r="U1659" s="49" t="str" cm="1">
        <f t="array" aca="1" ref="U1659" ca="1">IF(ISBLANK(A1659),"",IF(S1659="Styrkhæft",_xlfn.XLOOKUP(T1659,Vegalengdir[Texti],INDIRECT("Vegalengdir["&amp;'Upplýsingar um umsækjanda'!$B$10&amp;"]"),0%,0)))</f>
        <v/>
      </c>
      <c r="V1659" s="72" t="str">
        <f t="shared" si="25"/>
        <v/>
      </c>
    </row>
    <row r="1660" spans="1:22" x14ac:dyDescent="0.25">
      <c r="A1660" s="47"/>
      <c r="B1660" s="47"/>
      <c r="C1660" s="47"/>
      <c r="D1660" s="117"/>
      <c r="E1660" s="47"/>
      <c r="F1660" s="37"/>
      <c r="G1660" s="47"/>
      <c r="H1660" s="37"/>
      <c r="I1660" s="37"/>
      <c r="J1660" s="51"/>
      <c r="K1660" s="51"/>
      <c r="L1660" s="51"/>
      <c r="M1660" s="51"/>
      <c r="N1660" s="51"/>
      <c r="O1660" s="51"/>
      <c r="P1660" s="51"/>
      <c r="R1660" s="38" t="s">
        <v>450</v>
      </c>
      <c r="S1660" s="38" t="str" cm="1">
        <f t="array" ref="S1660">_xlfn.XLOOKUP(R1660,INDEX(Flettilisti,,1),INDEX(Flettilisti,,2),,0)</f>
        <v>Vantar flokkun</v>
      </c>
      <c r="T1660" s="38" t="str">
        <f>IF(ISBLANK(M1660),"",IF(M1660&lt;Gögn!$J$2,Gögn!$K$2,IF(M1660&gt;Gögn!$J$4,Gögn!$K$4,Gögn!$K$3)))</f>
        <v/>
      </c>
      <c r="U1660" s="49" t="str" cm="1">
        <f t="array" aca="1" ref="U1660" ca="1">IF(ISBLANK(A1660),"",IF(S1660="Styrkhæft",_xlfn.XLOOKUP(T1660,Vegalengdir[Texti],INDIRECT("Vegalengdir["&amp;'Upplýsingar um umsækjanda'!$B$10&amp;"]"),0%,0)))</f>
        <v/>
      </c>
      <c r="V1660" s="72" t="str">
        <f t="shared" si="25"/>
        <v/>
      </c>
    </row>
    <row r="1661" spans="1:22" x14ac:dyDescent="0.25">
      <c r="A1661" s="47"/>
      <c r="B1661" s="47"/>
      <c r="C1661" s="47"/>
      <c r="D1661" s="117"/>
      <c r="E1661" s="47"/>
      <c r="F1661" s="37"/>
      <c r="G1661" s="47"/>
      <c r="H1661" s="37"/>
      <c r="I1661" s="37"/>
      <c r="J1661" s="51"/>
      <c r="K1661" s="51"/>
      <c r="L1661" s="51"/>
      <c r="M1661" s="51"/>
      <c r="N1661" s="51"/>
      <c r="O1661" s="51"/>
      <c r="P1661" s="51"/>
      <c r="R1661" s="38" t="s">
        <v>450</v>
      </c>
      <c r="S1661" s="38" t="str" cm="1">
        <f t="array" ref="S1661">_xlfn.XLOOKUP(R1661,INDEX(Flettilisti,,1),INDEX(Flettilisti,,2),,0)</f>
        <v>Vantar flokkun</v>
      </c>
      <c r="T1661" s="38" t="str">
        <f>IF(ISBLANK(M1661),"",IF(M1661&lt;Gögn!$J$2,Gögn!$K$2,IF(M1661&gt;Gögn!$J$4,Gögn!$K$4,Gögn!$K$3)))</f>
        <v/>
      </c>
      <c r="U1661" s="49" t="str" cm="1">
        <f t="array" aca="1" ref="U1661" ca="1">IF(ISBLANK(A1661),"",IF(S1661="Styrkhæft",_xlfn.XLOOKUP(T1661,Vegalengdir[Texti],INDIRECT("Vegalengdir["&amp;'Upplýsingar um umsækjanda'!$B$10&amp;"]"),0%,0)))</f>
        <v/>
      </c>
      <c r="V1661" s="72" t="str">
        <f t="shared" si="25"/>
        <v/>
      </c>
    </row>
    <row r="1662" spans="1:22" x14ac:dyDescent="0.25">
      <c r="A1662" s="47"/>
      <c r="B1662" s="47"/>
      <c r="C1662" s="47"/>
      <c r="D1662" s="117"/>
      <c r="E1662" s="47"/>
      <c r="F1662" s="37"/>
      <c r="G1662" s="47"/>
      <c r="H1662" s="37"/>
      <c r="I1662" s="37"/>
      <c r="J1662" s="51"/>
      <c r="K1662" s="51"/>
      <c r="L1662" s="51"/>
      <c r="M1662" s="51"/>
      <c r="N1662" s="51"/>
      <c r="O1662" s="51"/>
      <c r="P1662" s="51"/>
      <c r="R1662" s="38" t="s">
        <v>450</v>
      </c>
      <c r="S1662" s="38" t="str" cm="1">
        <f t="array" ref="S1662">_xlfn.XLOOKUP(R1662,INDEX(Flettilisti,,1),INDEX(Flettilisti,,2),,0)</f>
        <v>Vantar flokkun</v>
      </c>
      <c r="T1662" s="38" t="str">
        <f>IF(ISBLANK(M1662),"",IF(M1662&lt;Gögn!$J$2,Gögn!$K$2,IF(M1662&gt;Gögn!$J$4,Gögn!$K$4,Gögn!$K$3)))</f>
        <v/>
      </c>
      <c r="U1662" s="49" t="str" cm="1">
        <f t="array" aca="1" ref="U1662" ca="1">IF(ISBLANK(A1662),"",IF(S1662="Styrkhæft",_xlfn.XLOOKUP(T1662,Vegalengdir[Texti],INDIRECT("Vegalengdir["&amp;'Upplýsingar um umsækjanda'!$B$10&amp;"]"),0%,0)))</f>
        <v/>
      </c>
      <c r="V1662" s="72" t="str">
        <f t="shared" si="25"/>
        <v/>
      </c>
    </row>
    <row r="1663" spans="1:22" x14ac:dyDescent="0.25">
      <c r="A1663" s="47"/>
      <c r="B1663" s="47"/>
      <c r="C1663" s="47"/>
      <c r="D1663" s="117"/>
      <c r="E1663" s="47"/>
      <c r="F1663" s="37"/>
      <c r="G1663" s="47"/>
      <c r="H1663" s="37"/>
      <c r="I1663" s="37"/>
      <c r="J1663" s="51"/>
      <c r="K1663" s="51"/>
      <c r="L1663" s="51"/>
      <c r="M1663" s="51"/>
      <c r="N1663" s="51"/>
      <c r="O1663" s="51"/>
      <c r="P1663" s="51"/>
      <c r="R1663" s="38" t="s">
        <v>450</v>
      </c>
      <c r="S1663" s="38" t="str" cm="1">
        <f t="array" ref="S1663">_xlfn.XLOOKUP(R1663,INDEX(Flettilisti,,1),INDEX(Flettilisti,,2),,0)</f>
        <v>Vantar flokkun</v>
      </c>
      <c r="T1663" s="38" t="str">
        <f>IF(ISBLANK(M1663),"",IF(M1663&lt;Gögn!$J$2,Gögn!$K$2,IF(M1663&gt;Gögn!$J$4,Gögn!$K$4,Gögn!$K$3)))</f>
        <v/>
      </c>
      <c r="U1663" s="49" t="str" cm="1">
        <f t="array" aca="1" ref="U1663" ca="1">IF(ISBLANK(A1663),"",IF(S1663="Styrkhæft",_xlfn.XLOOKUP(T1663,Vegalengdir[Texti],INDIRECT("Vegalengdir["&amp;'Upplýsingar um umsækjanda'!$B$10&amp;"]"),0%,0)))</f>
        <v/>
      </c>
      <c r="V1663" s="72" t="str">
        <f t="shared" si="25"/>
        <v/>
      </c>
    </row>
    <row r="1664" spans="1:22" x14ac:dyDescent="0.25">
      <c r="A1664" s="47"/>
      <c r="B1664" s="47"/>
      <c r="C1664" s="47"/>
      <c r="D1664" s="117"/>
      <c r="E1664" s="47"/>
      <c r="F1664" s="37"/>
      <c r="G1664" s="47"/>
      <c r="H1664" s="37"/>
      <c r="I1664" s="37"/>
      <c r="J1664" s="51"/>
      <c r="K1664" s="51"/>
      <c r="L1664" s="51"/>
      <c r="M1664" s="51"/>
      <c r="N1664" s="51"/>
      <c r="O1664" s="51"/>
      <c r="P1664" s="51"/>
      <c r="R1664" s="38" t="s">
        <v>450</v>
      </c>
      <c r="S1664" s="38" t="str" cm="1">
        <f t="array" ref="S1664">_xlfn.XLOOKUP(R1664,INDEX(Flettilisti,,1),INDEX(Flettilisti,,2),,0)</f>
        <v>Vantar flokkun</v>
      </c>
      <c r="T1664" s="38" t="str">
        <f>IF(ISBLANK(M1664),"",IF(M1664&lt;Gögn!$J$2,Gögn!$K$2,IF(M1664&gt;Gögn!$J$4,Gögn!$K$4,Gögn!$K$3)))</f>
        <v/>
      </c>
      <c r="U1664" s="49" t="str" cm="1">
        <f t="array" aca="1" ref="U1664" ca="1">IF(ISBLANK(A1664),"",IF(S1664="Styrkhæft",_xlfn.XLOOKUP(T1664,Vegalengdir[Texti],INDIRECT("Vegalengdir["&amp;'Upplýsingar um umsækjanda'!$B$10&amp;"]"),0%,0)))</f>
        <v/>
      </c>
      <c r="V1664" s="72" t="str">
        <f t="shared" si="25"/>
        <v/>
      </c>
    </row>
    <row r="1665" spans="1:22" x14ac:dyDescent="0.25">
      <c r="A1665" s="47"/>
      <c r="B1665" s="47"/>
      <c r="C1665" s="47"/>
      <c r="D1665" s="117"/>
      <c r="E1665" s="47"/>
      <c r="F1665" s="37"/>
      <c r="G1665" s="47"/>
      <c r="H1665" s="37"/>
      <c r="I1665" s="37"/>
      <c r="J1665" s="51"/>
      <c r="K1665" s="51"/>
      <c r="L1665" s="51"/>
      <c r="M1665" s="51"/>
      <c r="N1665" s="51"/>
      <c r="O1665" s="51"/>
      <c r="P1665" s="51"/>
      <c r="R1665" s="38" t="s">
        <v>450</v>
      </c>
      <c r="S1665" s="38" t="str" cm="1">
        <f t="array" ref="S1665">_xlfn.XLOOKUP(R1665,INDEX(Flettilisti,,1),INDEX(Flettilisti,,2),,0)</f>
        <v>Vantar flokkun</v>
      </c>
      <c r="T1665" s="38" t="str">
        <f>IF(ISBLANK(M1665),"",IF(M1665&lt;Gögn!$J$2,Gögn!$K$2,IF(M1665&gt;Gögn!$J$4,Gögn!$K$4,Gögn!$K$3)))</f>
        <v/>
      </c>
      <c r="U1665" s="49" t="str" cm="1">
        <f t="array" aca="1" ref="U1665" ca="1">IF(ISBLANK(A1665),"",IF(S1665="Styrkhæft",_xlfn.XLOOKUP(T1665,Vegalengdir[Texti],INDIRECT("Vegalengdir["&amp;'Upplýsingar um umsækjanda'!$B$10&amp;"]"),0%,0)))</f>
        <v/>
      </c>
      <c r="V1665" s="72" t="str">
        <f t="shared" si="25"/>
        <v/>
      </c>
    </row>
    <row r="1666" spans="1:22" x14ac:dyDescent="0.25">
      <c r="A1666" s="47"/>
      <c r="B1666" s="47"/>
      <c r="C1666" s="47"/>
      <c r="D1666" s="117"/>
      <c r="E1666" s="47"/>
      <c r="F1666" s="37"/>
      <c r="G1666" s="47"/>
      <c r="H1666" s="37"/>
      <c r="I1666" s="37"/>
      <c r="J1666" s="51"/>
      <c r="K1666" s="51"/>
      <c r="L1666" s="51"/>
      <c r="M1666" s="51"/>
      <c r="N1666" s="51"/>
      <c r="O1666" s="51"/>
      <c r="P1666" s="51"/>
      <c r="R1666" s="38" t="s">
        <v>450</v>
      </c>
      <c r="S1666" s="38" t="str" cm="1">
        <f t="array" ref="S1666">_xlfn.XLOOKUP(R1666,INDEX(Flettilisti,,1),INDEX(Flettilisti,,2),,0)</f>
        <v>Vantar flokkun</v>
      </c>
      <c r="T1666" s="38" t="str">
        <f>IF(ISBLANK(M1666),"",IF(M1666&lt;Gögn!$J$2,Gögn!$K$2,IF(M1666&gt;Gögn!$J$4,Gögn!$K$4,Gögn!$K$3)))</f>
        <v/>
      </c>
      <c r="U1666" s="49" t="str" cm="1">
        <f t="array" aca="1" ref="U1666" ca="1">IF(ISBLANK(A1666),"",IF(S1666="Styrkhæft",_xlfn.XLOOKUP(T1666,Vegalengdir[Texti],INDIRECT("Vegalengdir["&amp;'Upplýsingar um umsækjanda'!$B$10&amp;"]"),0%,0)))</f>
        <v/>
      </c>
      <c r="V1666" s="72" t="str">
        <f t="shared" si="25"/>
        <v/>
      </c>
    </row>
    <row r="1667" spans="1:22" x14ac:dyDescent="0.25">
      <c r="A1667" s="47"/>
      <c r="B1667" s="47"/>
      <c r="C1667" s="47"/>
      <c r="D1667" s="117"/>
      <c r="E1667" s="47"/>
      <c r="F1667" s="37"/>
      <c r="G1667" s="47"/>
      <c r="H1667" s="37"/>
      <c r="I1667" s="37"/>
      <c r="J1667" s="51"/>
      <c r="K1667" s="51"/>
      <c r="L1667" s="51"/>
      <c r="M1667" s="51"/>
      <c r="N1667" s="51"/>
      <c r="O1667" s="51"/>
      <c r="P1667" s="51"/>
      <c r="R1667" s="38" t="s">
        <v>450</v>
      </c>
      <c r="S1667" s="38" t="str" cm="1">
        <f t="array" ref="S1667">_xlfn.XLOOKUP(R1667,INDEX(Flettilisti,,1),INDEX(Flettilisti,,2),,0)</f>
        <v>Vantar flokkun</v>
      </c>
      <c r="T1667" s="38" t="str">
        <f>IF(ISBLANK(M1667),"",IF(M1667&lt;Gögn!$J$2,Gögn!$K$2,IF(M1667&gt;Gögn!$J$4,Gögn!$K$4,Gögn!$K$3)))</f>
        <v/>
      </c>
      <c r="U1667" s="49" t="str" cm="1">
        <f t="array" aca="1" ref="U1667" ca="1">IF(ISBLANK(A1667),"",IF(S1667="Styrkhæft",_xlfn.XLOOKUP(T1667,Vegalengdir[Texti],INDIRECT("Vegalengdir["&amp;'Upplýsingar um umsækjanda'!$B$10&amp;"]"),0%,0)))</f>
        <v/>
      </c>
      <c r="V1667" s="72" t="str">
        <f t="shared" ref="V1667:V1730" si="26">IF(ISBLANK(A1667),"",U1667*P1667)</f>
        <v/>
      </c>
    </row>
    <row r="1668" spans="1:22" x14ac:dyDescent="0.25">
      <c r="A1668" s="47"/>
      <c r="B1668" s="47"/>
      <c r="C1668" s="47"/>
      <c r="D1668" s="117"/>
      <c r="E1668" s="47"/>
      <c r="F1668" s="37"/>
      <c r="G1668" s="47"/>
      <c r="H1668" s="37"/>
      <c r="I1668" s="37"/>
      <c r="J1668" s="51"/>
      <c r="K1668" s="51"/>
      <c r="L1668" s="51"/>
      <c r="M1668" s="51"/>
      <c r="N1668" s="51"/>
      <c r="O1668" s="51"/>
      <c r="P1668" s="51"/>
      <c r="R1668" s="38" t="s">
        <v>450</v>
      </c>
      <c r="S1668" s="38" t="str" cm="1">
        <f t="array" ref="S1668">_xlfn.XLOOKUP(R1668,INDEX(Flettilisti,,1),INDEX(Flettilisti,,2),,0)</f>
        <v>Vantar flokkun</v>
      </c>
      <c r="T1668" s="38" t="str">
        <f>IF(ISBLANK(M1668),"",IF(M1668&lt;Gögn!$J$2,Gögn!$K$2,IF(M1668&gt;Gögn!$J$4,Gögn!$K$4,Gögn!$K$3)))</f>
        <v/>
      </c>
      <c r="U1668" s="49" t="str" cm="1">
        <f t="array" aca="1" ref="U1668" ca="1">IF(ISBLANK(A1668),"",IF(S1668="Styrkhæft",_xlfn.XLOOKUP(T1668,Vegalengdir[Texti],INDIRECT("Vegalengdir["&amp;'Upplýsingar um umsækjanda'!$B$10&amp;"]"),0%,0)))</f>
        <v/>
      </c>
      <c r="V1668" s="72" t="str">
        <f t="shared" si="26"/>
        <v/>
      </c>
    </row>
    <row r="1669" spans="1:22" x14ac:dyDescent="0.25">
      <c r="A1669" s="47"/>
      <c r="B1669" s="47"/>
      <c r="C1669" s="47"/>
      <c r="D1669" s="117"/>
      <c r="E1669" s="47"/>
      <c r="F1669" s="37"/>
      <c r="G1669" s="47"/>
      <c r="H1669" s="37"/>
      <c r="I1669" s="37"/>
      <c r="J1669" s="51"/>
      <c r="K1669" s="51"/>
      <c r="L1669" s="51"/>
      <c r="M1669" s="51"/>
      <c r="N1669" s="51"/>
      <c r="O1669" s="51"/>
      <c r="P1669" s="51"/>
      <c r="R1669" s="38" t="s">
        <v>450</v>
      </c>
      <c r="S1669" s="38" t="str" cm="1">
        <f t="array" ref="S1669">_xlfn.XLOOKUP(R1669,INDEX(Flettilisti,,1),INDEX(Flettilisti,,2),,0)</f>
        <v>Vantar flokkun</v>
      </c>
      <c r="T1669" s="38" t="str">
        <f>IF(ISBLANK(M1669),"",IF(M1669&lt;Gögn!$J$2,Gögn!$K$2,IF(M1669&gt;Gögn!$J$4,Gögn!$K$4,Gögn!$K$3)))</f>
        <v/>
      </c>
      <c r="U1669" s="49" t="str" cm="1">
        <f t="array" aca="1" ref="U1669" ca="1">IF(ISBLANK(A1669),"",IF(S1669="Styrkhæft",_xlfn.XLOOKUP(T1669,Vegalengdir[Texti],INDIRECT("Vegalengdir["&amp;'Upplýsingar um umsækjanda'!$B$10&amp;"]"),0%,0)))</f>
        <v/>
      </c>
      <c r="V1669" s="72" t="str">
        <f t="shared" si="26"/>
        <v/>
      </c>
    </row>
    <row r="1670" spans="1:22" x14ac:dyDescent="0.25">
      <c r="A1670" s="47"/>
      <c r="B1670" s="47"/>
      <c r="C1670" s="47"/>
      <c r="D1670" s="117"/>
      <c r="E1670" s="47"/>
      <c r="F1670" s="37"/>
      <c r="G1670" s="47"/>
      <c r="H1670" s="37"/>
      <c r="I1670" s="37"/>
      <c r="J1670" s="51"/>
      <c r="K1670" s="51"/>
      <c r="L1670" s="51"/>
      <c r="M1670" s="51"/>
      <c r="N1670" s="51"/>
      <c r="O1670" s="51"/>
      <c r="P1670" s="51"/>
      <c r="R1670" s="38" t="s">
        <v>450</v>
      </c>
      <c r="S1670" s="38" t="str" cm="1">
        <f t="array" ref="S1670">_xlfn.XLOOKUP(R1670,INDEX(Flettilisti,,1),INDEX(Flettilisti,,2),,0)</f>
        <v>Vantar flokkun</v>
      </c>
      <c r="T1670" s="38" t="str">
        <f>IF(ISBLANK(M1670),"",IF(M1670&lt;Gögn!$J$2,Gögn!$K$2,IF(M1670&gt;Gögn!$J$4,Gögn!$K$4,Gögn!$K$3)))</f>
        <v/>
      </c>
      <c r="U1670" s="49" t="str" cm="1">
        <f t="array" aca="1" ref="U1670" ca="1">IF(ISBLANK(A1670),"",IF(S1670="Styrkhæft",_xlfn.XLOOKUP(T1670,Vegalengdir[Texti],INDIRECT("Vegalengdir["&amp;'Upplýsingar um umsækjanda'!$B$10&amp;"]"),0%,0)))</f>
        <v/>
      </c>
      <c r="V1670" s="72" t="str">
        <f t="shared" si="26"/>
        <v/>
      </c>
    </row>
    <row r="1671" spans="1:22" x14ac:dyDescent="0.25">
      <c r="A1671" s="47"/>
      <c r="B1671" s="47"/>
      <c r="C1671" s="47"/>
      <c r="D1671" s="117"/>
      <c r="E1671" s="47"/>
      <c r="F1671" s="37"/>
      <c r="G1671" s="47"/>
      <c r="H1671" s="37"/>
      <c r="I1671" s="37"/>
      <c r="J1671" s="51"/>
      <c r="K1671" s="51"/>
      <c r="L1671" s="51"/>
      <c r="M1671" s="51"/>
      <c r="N1671" s="51"/>
      <c r="O1671" s="51"/>
      <c r="P1671" s="51"/>
      <c r="R1671" s="38" t="s">
        <v>450</v>
      </c>
      <c r="S1671" s="38" t="str" cm="1">
        <f t="array" ref="S1671">_xlfn.XLOOKUP(R1671,INDEX(Flettilisti,,1),INDEX(Flettilisti,,2),,0)</f>
        <v>Vantar flokkun</v>
      </c>
      <c r="T1671" s="38" t="str">
        <f>IF(ISBLANK(M1671),"",IF(M1671&lt;Gögn!$J$2,Gögn!$K$2,IF(M1671&gt;Gögn!$J$4,Gögn!$K$4,Gögn!$K$3)))</f>
        <v/>
      </c>
      <c r="U1671" s="49" t="str" cm="1">
        <f t="array" aca="1" ref="U1671" ca="1">IF(ISBLANK(A1671),"",IF(S1671="Styrkhæft",_xlfn.XLOOKUP(T1671,Vegalengdir[Texti],INDIRECT("Vegalengdir["&amp;'Upplýsingar um umsækjanda'!$B$10&amp;"]"),0%,0)))</f>
        <v/>
      </c>
      <c r="V1671" s="72" t="str">
        <f t="shared" si="26"/>
        <v/>
      </c>
    </row>
    <row r="1672" spans="1:22" x14ac:dyDescent="0.25">
      <c r="A1672" s="47"/>
      <c r="B1672" s="47"/>
      <c r="C1672" s="47"/>
      <c r="D1672" s="117"/>
      <c r="E1672" s="47"/>
      <c r="F1672" s="37"/>
      <c r="G1672" s="47"/>
      <c r="H1672" s="37"/>
      <c r="I1672" s="37"/>
      <c r="J1672" s="51"/>
      <c r="K1672" s="51"/>
      <c r="L1672" s="51"/>
      <c r="M1672" s="51"/>
      <c r="N1672" s="51"/>
      <c r="O1672" s="51"/>
      <c r="P1672" s="51"/>
      <c r="R1672" s="38" t="s">
        <v>450</v>
      </c>
      <c r="S1672" s="38" t="str" cm="1">
        <f t="array" ref="S1672">_xlfn.XLOOKUP(R1672,INDEX(Flettilisti,,1),INDEX(Flettilisti,,2),,0)</f>
        <v>Vantar flokkun</v>
      </c>
      <c r="T1672" s="38" t="str">
        <f>IF(ISBLANK(M1672),"",IF(M1672&lt;Gögn!$J$2,Gögn!$K$2,IF(M1672&gt;Gögn!$J$4,Gögn!$K$4,Gögn!$K$3)))</f>
        <v/>
      </c>
      <c r="U1672" s="49" t="str" cm="1">
        <f t="array" aca="1" ref="U1672" ca="1">IF(ISBLANK(A1672),"",IF(S1672="Styrkhæft",_xlfn.XLOOKUP(T1672,Vegalengdir[Texti],INDIRECT("Vegalengdir["&amp;'Upplýsingar um umsækjanda'!$B$10&amp;"]"),0%,0)))</f>
        <v/>
      </c>
      <c r="V1672" s="72" t="str">
        <f t="shared" si="26"/>
        <v/>
      </c>
    </row>
    <row r="1673" spans="1:22" x14ac:dyDescent="0.25">
      <c r="A1673" s="47"/>
      <c r="B1673" s="47"/>
      <c r="C1673" s="47"/>
      <c r="D1673" s="117"/>
      <c r="E1673" s="47"/>
      <c r="F1673" s="37"/>
      <c r="G1673" s="47"/>
      <c r="H1673" s="37"/>
      <c r="I1673" s="37"/>
      <c r="J1673" s="51"/>
      <c r="K1673" s="51"/>
      <c r="L1673" s="51"/>
      <c r="M1673" s="51"/>
      <c r="N1673" s="51"/>
      <c r="O1673" s="51"/>
      <c r="P1673" s="51"/>
      <c r="R1673" s="38" t="s">
        <v>450</v>
      </c>
      <c r="S1673" s="38" t="str" cm="1">
        <f t="array" ref="S1673">_xlfn.XLOOKUP(R1673,INDEX(Flettilisti,,1),INDEX(Flettilisti,,2),,0)</f>
        <v>Vantar flokkun</v>
      </c>
      <c r="T1673" s="38" t="str">
        <f>IF(ISBLANK(M1673),"",IF(M1673&lt;Gögn!$J$2,Gögn!$K$2,IF(M1673&gt;Gögn!$J$4,Gögn!$K$4,Gögn!$K$3)))</f>
        <v/>
      </c>
      <c r="U1673" s="49" t="str" cm="1">
        <f t="array" aca="1" ref="U1673" ca="1">IF(ISBLANK(A1673),"",IF(S1673="Styrkhæft",_xlfn.XLOOKUP(T1673,Vegalengdir[Texti],INDIRECT("Vegalengdir["&amp;'Upplýsingar um umsækjanda'!$B$10&amp;"]"),0%,0)))</f>
        <v/>
      </c>
      <c r="V1673" s="72" t="str">
        <f t="shared" si="26"/>
        <v/>
      </c>
    </row>
    <row r="1674" spans="1:22" x14ac:dyDescent="0.25">
      <c r="A1674" s="47"/>
      <c r="B1674" s="47"/>
      <c r="C1674" s="47"/>
      <c r="D1674" s="117"/>
      <c r="E1674" s="47"/>
      <c r="F1674" s="37"/>
      <c r="G1674" s="47"/>
      <c r="H1674" s="37"/>
      <c r="I1674" s="37"/>
      <c r="J1674" s="51"/>
      <c r="K1674" s="51"/>
      <c r="L1674" s="51"/>
      <c r="M1674" s="51"/>
      <c r="N1674" s="51"/>
      <c r="O1674" s="51"/>
      <c r="P1674" s="51"/>
      <c r="R1674" s="38" t="s">
        <v>450</v>
      </c>
      <c r="S1674" s="38" t="str" cm="1">
        <f t="array" ref="S1674">_xlfn.XLOOKUP(R1674,INDEX(Flettilisti,,1),INDEX(Flettilisti,,2),,0)</f>
        <v>Vantar flokkun</v>
      </c>
      <c r="T1674" s="38" t="str">
        <f>IF(ISBLANK(M1674),"",IF(M1674&lt;Gögn!$J$2,Gögn!$K$2,IF(M1674&gt;Gögn!$J$4,Gögn!$K$4,Gögn!$K$3)))</f>
        <v/>
      </c>
      <c r="U1674" s="49" t="str" cm="1">
        <f t="array" aca="1" ref="U1674" ca="1">IF(ISBLANK(A1674),"",IF(S1674="Styrkhæft",_xlfn.XLOOKUP(T1674,Vegalengdir[Texti],INDIRECT("Vegalengdir["&amp;'Upplýsingar um umsækjanda'!$B$10&amp;"]"),0%,0)))</f>
        <v/>
      </c>
      <c r="V1674" s="72" t="str">
        <f t="shared" si="26"/>
        <v/>
      </c>
    </row>
    <row r="1675" spans="1:22" x14ac:dyDescent="0.25">
      <c r="A1675" s="47"/>
      <c r="B1675" s="47"/>
      <c r="C1675" s="47"/>
      <c r="D1675" s="117"/>
      <c r="E1675" s="47"/>
      <c r="F1675" s="37"/>
      <c r="G1675" s="47"/>
      <c r="H1675" s="37"/>
      <c r="I1675" s="37"/>
      <c r="J1675" s="51"/>
      <c r="K1675" s="51"/>
      <c r="L1675" s="51"/>
      <c r="M1675" s="51"/>
      <c r="N1675" s="51"/>
      <c r="O1675" s="51"/>
      <c r="P1675" s="51"/>
      <c r="R1675" s="38" t="s">
        <v>450</v>
      </c>
      <c r="S1675" s="38" t="str" cm="1">
        <f t="array" ref="S1675">_xlfn.XLOOKUP(R1675,INDEX(Flettilisti,,1),INDEX(Flettilisti,,2),,0)</f>
        <v>Vantar flokkun</v>
      </c>
      <c r="T1675" s="38" t="str">
        <f>IF(ISBLANK(M1675),"",IF(M1675&lt;Gögn!$J$2,Gögn!$K$2,IF(M1675&gt;Gögn!$J$4,Gögn!$K$4,Gögn!$K$3)))</f>
        <v/>
      </c>
      <c r="U1675" s="49" t="str" cm="1">
        <f t="array" aca="1" ref="U1675" ca="1">IF(ISBLANK(A1675),"",IF(S1675="Styrkhæft",_xlfn.XLOOKUP(T1675,Vegalengdir[Texti],INDIRECT("Vegalengdir["&amp;'Upplýsingar um umsækjanda'!$B$10&amp;"]"),0%,0)))</f>
        <v/>
      </c>
      <c r="V1675" s="72" t="str">
        <f t="shared" si="26"/>
        <v/>
      </c>
    </row>
    <row r="1676" spans="1:22" x14ac:dyDescent="0.25">
      <c r="A1676" s="47"/>
      <c r="B1676" s="47"/>
      <c r="C1676" s="47"/>
      <c r="D1676" s="117"/>
      <c r="E1676" s="47"/>
      <c r="F1676" s="37"/>
      <c r="G1676" s="47"/>
      <c r="H1676" s="37"/>
      <c r="I1676" s="37"/>
      <c r="J1676" s="51"/>
      <c r="K1676" s="51"/>
      <c r="L1676" s="51"/>
      <c r="M1676" s="51"/>
      <c r="N1676" s="51"/>
      <c r="O1676" s="51"/>
      <c r="P1676" s="51"/>
      <c r="R1676" s="38" t="s">
        <v>450</v>
      </c>
      <c r="S1676" s="38" t="str" cm="1">
        <f t="array" ref="S1676">_xlfn.XLOOKUP(R1676,INDEX(Flettilisti,,1),INDEX(Flettilisti,,2),,0)</f>
        <v>Vantar flokkun</v>
      </c>
      <c r="T1676" s="38" t="str">
        <f>IF(ISBLANK(M1676),"",IF(M1676&lt;Gögn!$J$2,Gögn!$K$2,IF(M1676&gt;Gögn!$J$4,Gögn!$K$4,Gögn!$K$3)))</f>
        <v/>
      </c>
      <c r="U1676" s="49" t="str" cm="1">
        <f t="array" aca="1" ref="U1676" ca="1">IF(ISBLANK(A1676),"",IF(S1676="Styrkhæft",_xlfn.XLOOKUP(T1676,Vegalengdir[Texti],INDIRECT("Vegalengdir["&amp;'Upplýsingar um umsækjanda'!$B$10&amp;"]"),0%,0)))</f>
        <v/>
      </c>
      <c r="V1676" s="72" t="str">
        <f t="shared" si="26"/>
        <v/>
      </c>
    </row>
    <row r="1677" spans="1:22" x14ac:dyDescent="0.25">
      <c r="A1677" s="47"/>
      <c r="B1677" s="47"/>
      <c r="C1677" s="47"/>
      <c r="D1677" s="117"/>
      <c r="E1677" s="47"/>
      <c r="F1677" s="37"/>
      <c r="G1677" s="47"/>
      <c r="H1677" s="37"/>
      <c r="I1677" s="37"/>
      <c r="J1677" s="51"/>
      <c r="K1677" s="51"/>
      <c r="L1677" s="51"/>
      <c r="M1677" s="51"/>
      <c r="N1677" s="51"/>
      <c r="O1677" s="51"/>
      <c r="P1677" s="51"/>
      <c r="R1677" s="38" t="s">
        <v>450</v>
      </c>
      <c r="S1677" s="38" t="str" cm="1">
        <f t="array" ref="S1677">_xlfn.XLOOKUP(R1677,INDEX(Flettilisti,,1),INDEX(Flettilisti,,2),,0)</f>
        <v>Vantar flokkun</v>
      </c>
      <c r="T1677" s="38" t="str">
        <f>IF(ISBLANK(M1677),"",IF(M1677&lt;Gögn!$J$2,Gögn!$K$2,IF(M1677&gt;Gögn!$J$4,Gögn!$K$4,Gögn!$K$3)))</f>
        <v/>
      </c>
      <c r="U1677" s="49" t="str" cm="1">
        <f t="array" aca="1" ref="U1677" ca="1">IF(ISBLANK(A1677),"",IF(S1677="Styrkhæft",_xlfn.XLOOKUP(T1677,Vegalengdir[Texti],INDIRECT("Vegalengdir["&amp;'Upplýsingar um umsækjanda'!$B$10&amp;"]"),0%,0)))</f>
        <v/>
      </c>
      <c r="V1677" s="72" t="str">
        <f t="shared" si="26"/>
        <v/>
      </c>
    </row>
    <row r="1678" spans="1:22" x14ac:dyDescent="0.25">
      <c r="A1678" s="47"/>
      <c r="B1678" s="47"/>
      <c r="C1678" s="47"/>
      <c r="D1678" s="117"/>
      <c r="E1678" s="47"/>
      <c r="F1678" s="37"/>
      <c r="G1678" s="47"/>
      <c r="H1678" s="37"/>
      <c r="I1678" s="37"/>
      <c r="J1678" s="51"/>
      <c r="K1678" s="51"/>
      <c r="L1678" s="51"/>
      <c r="M1678" s="51"/>
      <c r="N1678" s="51"/>
      <c r="O1678" s="51"/>
      <c r="P1678" s="51"/>
      <c r="R1678" s="38" t="s">
        <v>450</v>
      </c>
      <c r="S1678" s="38" t="str" cm="1">
        <f t="array" ref="S1678">_xlfn.XLOOKUP(R1678,INDEX(Flettilisti,,1),INDEX(Flettilisti,,2),,0)</f>
        <v>Vantar flokkun</v>
      </c>
      <c r="T1678" s="38" t="str">
        <f>IF(ISBLANK(M1678),"",IF(M1678&lt;Gögn!$J$2,Gögn!$K$2,IF(M1678&gt;Gögn!$J$4,Gögn!$K$4,Gögn!$K$3)))</f>
        <v/>
      </c>
      <c r="U1678" s="49" t="str" cm="1">
        <f t="array" aca="1" ref="U1678" ca="1">IF(ISBLANK(A1678),"",IF(S1678="Styrkhæft",_xlfn.XLOOKUP(T1678,Vegalengdir[Texti],INDIRECT("Vegalengdir["&amp;'Upplýsingar um umsækjanda'!$B$10&amp;"]"),0%,0)))</f>
        <v/>
      </c>
      <c r="V1678" s="72" t="str">
        <f t="shared" si="26"/>
        <v/>
      </c>
    </row>
    <row r="1679" spans="1:22" x14ac:dyDescent="0.25">
      <c r="A1679" s="47"/>
      <c r="B1679" s="47"/>
      <c r="C1679" s="47"/>
      <c r="D1679" s="117"/>
      <c r="E1679" s="47"/>
      <c r="F1679" s="37"/>
      <c r="G1679" s="47"/>
      <c r="H1679" s="37"/>
      <c r="I1679" s="37"/>
      <c r="J1679" s="51"/>
      <c r="K1679" s="51"/>
      <c r="L1679" s="51"/>
      <c r="M1679" s="51"/>
      <c r="N1679" s="51"/>
      <c r="O1679" s="51"/>
      <c r="P1679" s="51"/>
      <c r="R1679" s="38" t="s">
        <v>450</v>
      </c>
      <c r="S1679" s="38" t="str" cm="1">
        <f t="array" ref="S1679">_xlfn.XLOOKUP(R1679,INDEX(Flettilisti,,1),INDEX(Flettilisti,,2),,0)</f>
        <v>Vantar flokkun</v>
      </c>
      <c r="T1679" s="38" t="str">
        <f>IF(ISBLANK(M1679),"",IF(M1679&lt;Gögn!$J$2,Gögn!$K$2,IF(M1679&gt;Gögn!$J$4,Gögn!$K$4,Gögn!$K$3)))</f>
        <v/>
      </c>
      <c r="U1679" s="49" t="str" cm="1">
        <f t="array" aca="1" ref="U1679" ca="1">IF(ISBLANK(A1679),"",IF(S1679="Styrkhæft",_xlfn.XLOOKUP(T1679,Vegalengdir[Texti],INDIRECT("Vegalengdir["&amp;'Upplýsingar um umsækjanda'!$B$10&amp;"]"),0%,0)))</f>
        <v/>
      </c>
      <c r="V1679" s="72" t="str">
        <f t="shared" si="26"/>
        <v/>
      </c>
    </row>
    <row r="1680" spans="1:22" x14ac:dyDescent="0.25">
      <c r="A1680" s="47"/>
      <c r="B1680" s="47"/>
      <c r="C1680" s="47"/>
      <c r="D1680" s="117"/>
      <c r="E1680" s="47"/>
      <c r="F1680" s="37"/>
      <c r="G1680" s="47"/>
      <c r="H1680" s="37"/>
      <c r="I1680" s="37"/>
      <c r="J1680" s="51"/>
      <c r="K1680" s="51"/>
      <c r="L1680" s="51"/>
      <c r="M1680" s="51"/>
      <c r="N1680" s="51"/>
      <c r="O1680" s="51"/>
      <c r="P1680" s="51"/>
      <c r="R1680" s="38" t="s">
        <v>450</v>
      </c>
      <c r="S1680" s="38" t="str" cm="1">
        <f t="array" ref="S1680">_xlfn.XLOOKUP(R1680,INDEX(Flettilisti,,1),INDEX(Flettilisti,,2),,0)</f>
        <v>Vantar flokkun</v>
      </c>
      <c r="T1680" s="38" t="str">
        <f>IF(ISBLANK(M1680),"",IF(M1680&lt;Gögn!$J$2,Gögn!$K$2,IF(M1680&gt;Gögn!$J$4,Gögn!$K$4,Gögn!$K$3)))</f>
        <v/>
      </c>
      <c r="U1680" s="49" t="str" cm="1">
        <f t="array" aca="1" ref="U1680" ca="1">IF(ISBLANK(A1680),"",IF(S1680="Styrkhæft",_xlfn.XLOOKUP(T1680,Vegalengdir[Texti],INDIRECT("Vegalengdir["&amp;'Upplýsingar um umsækjanda'!$B$10&amp;"]"),0%,0)))</f>
        <v/>
      </c>
      <c r="V1680" s="72" t="str">
        <f t="shared" si="26"/>
        <v/>
      </c>
    </row>
    <row r="1681" spans="1:22" x14ac:dyDescent="0.25">
      <c r="A1681" s="47"/>
      <c r="B1681" s="47"/>
      <c r="C1681" s="47"/>
      <c r="D1681" s="117"/>
      <c r="E1681" s="47"/>
      <c r="F1681" s="37"/>
      <c r="G1681" s="47"/>
      <c r="H1681" s="37"/>
      <c r="I1681" s="37"/>
      <c r="J1681" s="51"/>
      <c r="K1681" s="51"/>
      <c r="L1681" s="51"/>
      <c r="M1681" s="51"/>
      <c r="N1681" s="51"/>
      <c r="O1681" s="51"/>
      <c r="P1681" s="51"/>
      <c r="R1681" s="38" t="s">
        <v>450</v>
      </c>
      <c r="S1681" s="38" t="str" cm="1">
        <f t="array" ref="S1681">_xlfn.XLOOKUP(R1681,INDEX(Flettilisti,,1),INDEX(Flettilisti,,2),,0)</f>
        <v>Vantar flokkun</v>
      </c>
      <c r="T1681" s="38" t="str">
        <f>IF(ISBLANK(M1681),"",IF(M1681&lt;Gögn!$J$2,Gögn!$K$2,IF(M1681&gt;Gögn!$J$4,Gögn!$K$4,Gögn!$K$3)))</f>
        <v/>
      </c>
      <c r="U1681" s="49" t="str" cm="1">
        <f t="array" aca="1" ref="U1681" ca="1">IF(ISBLANK(A1681),"",IF(S1681="Styrkhæft",_xlfn.XLOOKUP(T1681,Vegalengdir[Texti],INDIRECT("Vegalengdir["&amp;'Upplýsingar um umsækjanda'!$B$10&amp;"]"),0%,0)))</f>
        <v/>
      </c>
      <c r="V1681" s="72" t="str">
        <f t="shared" si="26"/>
        <v/>
      </c>
    </row>
    <row r="1682" spans="1:22" x14ac:dyDescent="0.25">
      <c r="A1682" s="47"/>
      <c r="B1682" s="47"/>
      <c r="C1682" s="47"/>
      <c r="D1682" s="117"/>
      <c r="E1682" s="47"/>
      <c r="F1682" s="37"/>
      <c r="G1682" s="47"/>
      <c r="H1682" s="37"/>
      <c r="I1682" s="37"/>
      <c r="J1682" s="51"/>
      <c r="K1682" s="51"/>
      <c r="L1682" s="51"/>
      <c r="M1682" s="51"/>
      <c r="N1682" s="51"/>
      <c r="O1682" s="51"/>
      <c r="P1682" s="51"/>
      <c r="R1682" s="38" t="s">
        <v>450</v>
      </c>
      <c r="S1682" s="38" t="str" cm="1">
        <f t="array" ref="S1682">_xlfn.XLOOKUP(R1682,INDEX(Flettilisti,,1),INDEX(Flettilisti,,2),,0)</f>
        <v>Vantar flokkun</v>
      </c>
      <c r="T1682" s="38" t="str">
        <f>IF(ISBLANK(M1682),"",IF(M1682&lt;Gögn!$J$2,Gögn!$K$2,IF(M1682&gt;Gögn!$J$4,Gögn!$K$4,Gögn!$K$3)))</f>
        <v/>
      </c>
      <c r="U1682" s="49" t="str" cm="1">
        <f t="array" aca="1" ref="U1682" ca="1">IF(ISBLANK(A1682),"",IF(S1682="Styrkhæft",_xlfn.XLOOKUP(T1682,Vegalengdir[Texti],INDIRECT("Vegalengdir["&amp;'Upplýsingar um umsækjanda'!$B$10&amp;"]"),0%,0)))</f>
        <v/>
      </c>
      <c r="V1682" s="72" t="str">
        <f t="shared" si="26"/>
        <v/>
      </c>
    </row>
    <row r="1683" spans="1:22" x14ac:dyDescent="0.25">
      <c r="A1683" s="47"/>
      <c r="B1683" s="47"/>
      <c r="C1683" s="47"/>
      <c r="D1683" s="117"/>
      <c r="E1683" s="47"/>
      <c r="F1683" s="37"/>
      <c r="G1683" s="47"/>
      <c r="H1683" s="37"/>
      <c r="I1683" s="37"/>
      <c r="J1683" s="51"/>
      <c r="K1683" s="51"/>
      <c r="L1683" s="51"/>
      <c r="M1683" s="51"/>
      <c r="N1683" s="51"/>
      <c r="O1683" s="51"/>
      <c r="P1683" s="51"/>
      <c r="R1683" s="38" t="s">
        <v>450</v>
      </c>
      <c r="S1683" s="38" t="str" cm="1">
        <f t="array" ref="S1683">_xlfn.XLOOKUP(R1683,INDEX(Flettilisti,,1),INDEX(Flettilisti,,2),,0)</f>
        <v>Vantar flokkun</v>
      </c>
      <c r="T1683" s="38" t="str">
        <f>IF(ISBLANK(M1683),"",IF(M1683&lt;Gögn!$J$2,Gögn!$K$2,IF(M1683&gt;Gögn!$J$4,Gögn!$K$4,Gögn!$K$3)))</f>
        <v/>
      </c>
      <c r="U1683" s="49" t="str" cm="1">
        <f t="array" aca="1" ref="U1683" ca="1">IF(ISBLANK(A1683),"",IF(S1683="Styrkhæft",_xlfn.XLOOKUP(T1683,Vegalengdir[Texti],INDIRECT("Vegalengdir["&amp;'Upplýsingar um umsækjanda'!$B$10&amp;"]"),0%,0)))</f>
        <v/>
      </c>
      <c r="V1683" s="72" t="str">
        <f t="shared" si="26"/>
        <v/>
      </c>
    </row>
    <row r="1684" spans="1:22" x14ac:dyDescent="0.25">
      <c r="A1684" s="47"/>
      <c r="B1684" s="47"/>
      <c r="C1684" s="47"/>
      <c r="D1684" s="117"/>
      <c r="E1684" s="47"/>
      <c r="F1684" s="37"/>
      <c r="G1684" s="47"/>
      <c r="H1684" s="37"/>
      <c r="I1684" s="37"/>
      <c r="J1684" s="51"/>
      <c r="K1684" s="51"/>
      <c r="L1684" s="51"/>
      <c r="M1684" s="51"/>
      <c r="N1684" s="51"/>
      <c r="O1684" s="51"/>
      <c r="P1684" s="51"/>
      <c r="R1684" s="38" t="s">
        <v>450</v>
      </c>
      <c r="S1684" s="38" t="str" cm="1">
        <f t="array" ref="S1684">_xlfn.XLOOKUP(R1684,INDEX(Flettilisti,,1),INDEX(Flettilisti,,2),,0)</f>
        <v>Vantar flokkun</v>
      </c>
      <c r="T1684" s="38" t="str">
        <f>IF(ISBLANK(M1684),"",IF(M1684&lt;Gögn!$J$2,Gögn!$K$2,IF(M1684&gt;Gögn!$J$4,Gögn!$K$4,Gögn!$K$3)))</f>
        <v/>
      </c>
      <c r="U1684" s="49" t="str" cm="1">
        <f t="array" aca="1" ref="U1684" ca="1">IF(ISBLANK(A1684),"",IF(S1684="Styrkhæft",_xlfn.XLOOKUP(T1684,Vegalengdir[Texti],INDIRECT("Vegalengdir["&amp;'Upplýsingar um umsækjanda'!$B$10&amp;"]"),0%,0)))</f>
        <v/>
      </c>
      <c r="V1684" s="72" t="str">
        <f t="shared" si="26"/>
        <v/>
      </c>
    </row>
    <row r="1685" spans="1:22" x14ac:dyDescent="0.25">
      <c r="A1685" s="47"/>
      <c r="B1685" s="47"/>
      <c r="C1685" s="47"/>
      <c r="D1685" s="117"/>
      <c r="E1685" s="47"/>
      <c r="F1685" s="37"/>
      <c r="G1685" s="47"/>
      <c r="H1685" s="37"/>
      <c r="I1685" s="37"/>
      <c r="J1685" s="51"/>
      <c r="K1685" s="51"/>
      <c r="L1685" s="51"/>
      <c r="M1685" s="51"/>
      <c r="N1685" s="51"/>
      <c r="O1685" s="51"/>
      <c r="P1685" s="51"/>
      <c r="R1685" s="38" t="s">
        <v>450</v>
      </c>
      <c r="S1685" s="38" t="str" cm="1">
        <f t="array" ref="S1685">_xlfn.XLOOKUP(R1685,INDEX(Flettilisti,,1),INDEX(Flettilisti,,2),,0)</f>
        <v>Vantar flokkun</v>
      </c>
      <c r="T1685" s="38" t="str">
        <f>IF(ISBLANK(M1685),"",IF(M1685&lt;Gögn!$J$2,Gögn!$K$2,IF(M1685&gt;Gögn!$J$4,Gögn!$K$4,Gögn!$K$3)))</f>
        <v/>
      </c>
      <c r="U1685" s="49" t="str" cm="1">
        <f t="array" aca="1" ref="U1685" ca="1">IF(ISBLANK(A1685),"",IF(S1685="Styrkhæft",_xlfn.XLOOKUP(T1685,Vegalengdir[Texti],INDIRECT("Vegalengdir["&amp;'Upplýsingar um umsækjanda'!$B$10&amp;"]"),0%,0)))</f>
        <v/>
      </c>
      <c r="V1685" s="72" t="str">
        <f t="shared" si="26"/>
        <v/>
      </c>
    </row>
    <row r="1686" spans="1:22" x14ac:dyDescent="0.25">
      <c r="A1686" s="47"/>
      <c r="B1686" s="47"/>
      <c r="C1686" s="47"/>
      <c r="D1686" s="117"/>
      <c r="E1686" s="47"/>
      <c r="F1686" s="37"/>
      <c r="G1686" s="47"/>
      <c r="H1686" s="37"/>
      <c r="I1686" s="37"/>
      <c r="J1686" s="51"/>
      <c r="K1686" s="51"/>
      <c r="L1686" s="51"/>
      <c r="M1686" s="51"/>
      <c r="N1686" s="51"/>
      <c r="O1686" s="51"/>
      <c r="P1686" s="51"/>
      <c r="R1686" s="38" t="s">
        <v>450</v>
      </c>
      <c r="S1686" s="38" t="str" cm="1">
        <f t="array" ref="S1686">_xlfn.XLOOKUP(R1686,INDEX(Flettilisti,,1),INDEX(Flettilisti,,2),,0)</f>
        <v>Vantar flokkun</v>
      </c>
      <c r="T1686" s="38" t="str">
        <f>IF(ISBLANK(M1686),"",IF(M1686&lt;Gögn!$J$2,Gögn!$K$2,IF(M1686&gt;Gögn!$J$4,Gögn!$K$4,Gögn!$K$3)))</f>
        <v/>
      </c>
      <c r="U1686" s="49" t="str" cm="1">
        <f t="array" aca="1" ref="U1686" ca="1">IF(ISBLANK(A1686),"",IF(S1686="Styrkhæft",_xlfn.XLOOKUP(T1686,Vegalengdir[Texti],INDIRECT("Vegalengdir["&amp;'Upplýsingar um umsækjanda'!$B$10&amp;"]"),0%,0)))</f>
        <v/>
      </c>
      <c r="V1686" s="72" t="str">
        <f t="shared" si="26"/>
        <v/>
      </c>
    </row>
    <row r="1687" spans="1:22" x14ac:dyDescent="0.25">
      <c r="A1687" s="47"/>
      <c r="B1687" s="47"/>
      <c r="C1687" s="47"/>
      <c r="D1687" s="117"/>
      <c r="E1687" s="47"/>
      <c r="F1687" s="37"/>
      <c r="G1687" s="47"/>
      <c r="H1687" s="37"/>
      <c r="I1687" s="37"/>
      <c r="J1687" s="51"/>
      <c r="K1687" s="51"/>
      <c r="L1687" s="51"/>
      <c r="M1687" s="51"/>
      <c r="N1687" s="51"/>
      <c r="O1687" s="51"/>
      <c r="P1687" s="51"/>
      <c r="R1687" s="38" t="s">
        <v>450</v>
      </c>
      <c r="S1687" s="38" t="str" cm="1">
        <f t="array" ref="S1687">_xlfn.XLOOKUP(R1687,INDEX(Flettilisti,,1),INDEX(Flettilisti,,2),,0)</f>
        <v>Vantar flokkun</v>
      </c>
      <c r="T1687" s="38" t="str">
        <f>IF(ISBLANK(M1687),"",IF(M1687&lt;Gögn!$J$2,Gögn!$K$2,IF(M1687&gt;Gögn!$J$4,Gögn!$K$4,Gögn!$K$3)))</f>
        <v/>
      </c>
      <c r="U1687" s="49" t="str" cm="1">
        <f t="array" aca="1" ref="U1687" ca="1">IF(ISBLANK(A1687),"",IF(S1687="Styrkhæft",_xlfn.XLOOKUP(T1687,Vegalengdir[Texti],INDIRECT("Vegalengdir["&amp;'Upplýsingar um umsækjanda'!$B$10&amp;"]"),0%,0)))</f>
        <v/>
      </c>
      <c r="V1687" s="72" t="str">
        <f t="shared" si="26"/>
        <v/>
      </c>
    </row>
    <row r="1688" spans="1:22" x14ac:dyDescent="0.25">
      <c r="A1688" s="47"/>
      <c r="B1688" s="47"/>
      <c r="C1688" s="47"/>
      <c r="D1688" s="117"/>
      <c r="E1688" s="47"/>
      <c r="F1688" s="37"/>
      <c r="G1688" s="47"/>
      <c r="H1688" s="37"/>
      <c r="I1688" s="37"/>
      <c r="J1688" s="51"/>
      <c r="K1688" s="51"/>
      <c r="L1688" s="51"/>
      <c r="M1688" s="51"/>
      <c r="N1688" s="51"/>
      <c r="O1688" s="51"/>
      <c r="P1688" s="51"/>
      <c r="R1688" s="38" t="s">
        <v>450</v>
      </c>
      <c r="S1688" s="38" t="str" cm="1">
        <f t="array" ref="S1688">_xlfn.XLOOKUP(R1688,INDEX(Flettilisti,,1),INDEX(Flettilisti,,2),,0)</f>
        <v>Vantar flokkun</v>
      </c>
      <c r="T1688" s="38" t="str">
        <f>IF(ISBLANK(M1688),"",IF(M1688&lt;Gögn!$J$2,Gögn!$K$2,IF(M1688&gt;Gögn!$J$4,Gögn!$K$4,Gögn!$K$3)))</f>
        <v/>
      </c>
      <c r="U1688" s="49" t="str" cm="1">
        <f t="array" aca="1" ref="U1688" ca="1">IF(ISBLANK(A1688),"",IF(S1688="Styrkhæft",_xlfn.XLOOKUP(T1688,Vegalengdir[Texti],INDIRECT("Vegalengdir["&amp;'Upplýsingar um umsækjanda'!$B$10&amp;"]"),0%,0)))</f>
        <v/>
      </c>
      <c r="V1688" s="72" t="str">
        <f t="shared" si="26"/>
        <v/>
      </c>
    </row>
    <row r="1689" spans="1:22" x14ac:dyDescent="0.25">
      <c r="A1689" s="47"/>
      <c r="B1689" s="47"/>
      <c r="C1689" s="47"/>
      <c r="D1689" s="117"/>
      <c r="E1689" s="47"/>
      <c r="F1689" s="37"/>
      <c r="G1689" s="47"/>
      <c r="H1689" s="37"/>
      <c r="I1689" s="37"/>
      <c r="J1689" s="51"/>
      <c r="K1689" s="51"/>
      <c r="L1689" s="51"/>
      <c r="M1689" s="51"/>
      <c r="N1689" s="51"/>
      <c r="O1689" s="51"/>
      <c r="P1689" s="51"/>
      <c r="R1689" s="38" t="s">
        <v>450</v>
      </c>
      <c r="S1689" s="38" t="str" cm="1">
        <f t="array" ref="S1689">_xlfn.XLOOKUP(R1689,INDEX(Flettilisti,,1),INDEX(Flettilisti,,2),,0)</f>
        <v>Vantar flokkun</v>
      </c>
      <c r="T1689" s="38" t="str">
        <f>IF(ISBLANK(M1689),"",IF(M1689&lt;Gögn!$J$2,Gögn!$K$2,IF(M1689&gt;Gögn!$J$4,Gögn!$K$4,Gögn!$K$3)))</f>
        <v/>
      </c>
      <c r="U1689" s="49" t="str" cm="1">
        <f t="array" aca="1" ref="U1689" ca="1">IF(ISBLANK(A1689),"",IF(S1689="Styrkhæft",_xlfn.XLOOKUP(T1689,Vegalengdir[Texti],INDIRECT("Vegalengdir["&amp;'Upplýsingar um umsækjanda'!$B$10&amp;"]"),0%,0)))</f>
        <v/>
      </c>
      <c r="V1689" s="72" t="str">
        <f t="shared" si="26"/>
        <v/>
      </c>
    </row>
    <row r="1690" spans="1:22" x14ac:dyDescent="0.25">
      <c r="A1690" s="47"/>
      <c r="B1690" s="47"/>
      <c r="C1690" s="47"/>
      <c r="D1690" s="117"/>
      <c r="E1690" s="47"/>
      <c r="F1690" s="37"/>
      <c r="G1690" s="47"/>
      <c r="H1690" s="37"/>
      <c r="I1690" s="37"/>
      <c r="J1690" s="51"/>
      <c r="K1690" s="51"/>
      <c r="L1690" s="51"/>
      <c r="M1690" s="51"/>
      <c r="N1690" s="51"/>
      <c r="O1690" s="51"/>
      <c r="P1690" s="51"/>
      <c r="R1690" s="38" t="s">
        <v>450</v>
      </c>
      <c r="S1690" s="38" t="str" cm="1">
        <f t="array" ref="S1690">_xlfn.XLOOKUP(R1690,INDEX(Flettilisti,,1),INDEX(Flettilisti,,2),,0)</f>
        <v>Vantar flokkun</v>
      </c>
      <c r="T1690" s="38" t="str">
        <f>IF(ISBLANK(M1690),"",IF(M1690&lt;Gögn!$J$2,Gögn!$K$2,IF(M1690&gt;Gögn!$J$4,Gögn!$K$4,Gögn!$K$3)))</f>
        <v/>
      </c>
      <c r="U1690" s="49" t="str" cm="1">
        <f t="array" aca="1" ref="U1690" ca="1">IF(ISBLANK(A1690),"",IF(S1690="Styrkhæft",_xlfn.XLOOKUP(T1690,Vegalengdir[Texti],INDIRECT("Vegalengdir["&amp;'Upplýsingar um umsækjanda'!$B$10&amp;"]"),0%,0)))</f>
        <v/>
      </c>
      <c r="V1690" s="72" t="str">
        <f t="shared" si="26"/>
        <v/>
      </c>
    </row>
    <row r="1691" spans="1:22" x14ac:dyDescent="0.25">
      <c r="A1691" s="47"/>
      <c r="B1691" s="47"/>
      <c r="C1691" s="47"/>
      <c r="D1691" s="117"/>
      <c r="E1691" s="47"/>
      <c r="F1691" s="37"/>
      <c r="G1691" s="47"/>
      <c r="H1691" s="37"/>
      <c r="I1691" s="37"/>
      <c r="J1691" s="51"/>
      <c r="K1691" s="51"/>
      <c r="L1691" s="51"/>
      <c r="M1691" s="51"/>
      <c r="N1691" s="51"/>
      <c r="O1691" s="51"/>
      <c r="P1691" s="51"/>
      <c r="R1691" s="38" t="s">
        <v>450</v>
      </c>
      <c r="S1691" s="38" t="str" cm="1">
        <f t="array" ref="S1691">_xlfn.XLOOKUP(R1691,INDEX(Flettilisti,,1),INDEX(Flettilisti,,2),,0)</f>
        <v>Vantar flokkun</v>
      </c>
      <c r="T1691" s="38" t="str">
        <f>IF(ISBLANK(M1691),"",IF(M1691&lt;Gögn!$J$2,Gögn!$K$2,IF(M1691&gt;Gögn!$J$4,Gögn!$K$4,Gögn!$K$3)))</f>
        <v/>
      </c>
      <c r="U1691" s="49" t="str" cm="1">
        <f t="array" aca="1" ref="U1691" ca="1">IF(ISBLANK(A1691),"",IF(S1691="Styrkhæft",_xlfn.XLOOKUP(T1691,Vegalengdir[Texti],INDIRECT("Vegalengdir["&amp;'Upplýsingar um umsækjanda'!$B$10&amp;"]"),0%,0)))</f>
        <v/>
      </c>
      <c r="V1691" s="72" t="str">
        <f t="shared" si="26"/>
        <v/>
      </c>
    </row>
    <row r="1692" spans="1:22" x14ac:dyDescent="0.25">
      <c r="A1692" s="47"/>
      <c r="B1692" s="47"/>
      <c r="C1692" s="47"/>
      <c r="D1692" s="117"/>
      <c r="E1692" s="47"/>
      <c r="F1692" s="37"/>
      <c r="G1692" s="47"/>
      <c r="H1692" s="37"/>
      <c r="I1692" s="37"/>
      <c r="J1692" s="51"/>
      <c r="K1692" s="51"/>
      <c r="L1692" s="51"/>
      <c r="M1692" s="51"/>
      <c r="N1692" s="51"/>
      <c r="O1692" s="51"/>
      <c r="P1692" s="51"/>
      <c r="R1692" s="38" t="s">
        <v>450</v>
      </c>
      <c r="S1692" s="38" t="str" cm="1">
        <f t="array" ref="S1692">_xlfn.XLOOKUP(R1692,INDEX(Flettilisti,,1),INDEX(Flettilisti,,2),,0)</f>
        <v>Vantar flokkun</v>
      </c>
      <c r="T1692" s="38" t="str">
        <f>IF(ISBLANK(M1692),"",IF(M1692&lt;Gögn!$J$2,Gögn!$K$2,IF(M1692&gt;Gögn!$J$4,Gögn!$K$4,Gögn!$K$3)))</f>
        <v/>
      </c>
      <c r="U1692" s="49" t="str" cm="1">
        <f t="array" aca="1" ref="U1692" ca="1">IF(ISBLANK(A1692),"",IF(S1692="Styrkhæft",_xlfn.XLOOKUP(T1692,Vegalengdir[Texti],INDIRECT("Vegalengdir["&amp;'Upplýsingar um umsækjanda'!$B$10&amp;"]"),0%,0)))</f>
        <v/>
      </c>
      <c r="V1692" s="72" t="str">
        <f t="shared" si="26"/>
        <v/>
      </c>
    </row>
    <row r="1693" spans="1:22" x14ac:dyDescent="0.25">
      <c r="A1693" s="47"/>
      <c r="B1693" s="47"/>
      <c r="C1693" s="47"/>
      <c r="D1693" s="117"/>
      <c r="E1693" s="47"/>
      <c r="F1693" s="37"/>
      <c r="G1693" s="47"/>
      <c r="H1693" s="37"/>
      <c r="I1693" s="37"/>
      <c r="J1693" s="51"/>
      <c r="K1693" s="51"/>
      <c r="L1693" s="51"/>
      <c r="M1693" s="51"/>
      <c r="N1693" s="51"/>
      <c r="O1693" s="51"/>
      <c r="P1693" s="51"/>
      <c r="R1693" s="38" t="s">
        <v>450</v>
      </c>
      <c r="S1693" s="38" t="str" cm="1">
        <f t="array" ref="S1693">_xlfn.XLOOKUP(R1693,INDEX(Flettilisti,,1),INDEX(Flettilisti,,2),,0)</f>
        <v>Vantar flokkun</v>
      </c>
      <c r="T1693" s="38" t="str">
        <f>IF(ISBLANK(M1693),"",IF(M1693&lt;Gögn!$J$2,Gögn!$K$2,IF(M1693&gt;Gögn!$J$4,Gögn!$K$4,Gögn!$K$3)))</f>
        <v/>
      </c>
      <c r="U1693" s="49" t="str" cm="1">
        <f t="array" aca="1" ref="U1693" ca="1">IF(ISBLANK(A1693),"",IF(S1693="Styrkhæft",_xlfn.XLOOKUP(T1693,Vegalengdir[Texti],INDIRECT("Vegalengdir["&amp;'Upplýsingar um umsækjanda'!$B$10&amp;"]"),0%,0)))</f>
        <v/>
      </c>
      <c r="V1693" s="72" t="str">
        <f t="shared" si="26"/>
        <v/>
      </c>
    </row>
    <row r="1694" spans="1:22" x14ac:dyDescent="0.25">
      <c r="A1694" s="47"/>
      <c r="B1694" s="47"/>
      <c r="C1694" s="47"/>
      <c r="D1694" s="117"/>
      <c r="E1694" s="47"/>
      <c r="F1694" s="37"/>
      <c r="G1694" s="47"/>
      <c r="H1694" s="37"/>
      <c r="I1694" s="37"/>
      <c r="J1694" s="51"/>
      <c r="K1694" s="51"/>
      <c r="L1694" s="51"/>
      <c r="M1694" s="51"/>
      <c r="N1694" s="51"/>
      <c r="O1694" s="51"/>
      <c r="P1694" s="51"/>
      <c r="R1694" s="38" t="s">
        <v>450</v>
      </c>
      <c r="S1694" s="38" t="str" cm="1">
        <f t="array" ref="S1694">_xlfn.XLOOKUP(R1694,INDEX(Flettilisti,,1),INDEX(Flettilisti,,2),,0)</f>
        <v>Vantar flokkun</v>
      </c>
      <c r="T1694" s="38" t="str">
        <f>IF(ISBLANK(M1694),"",IF(M1694&lt;Gögn!$J$2,Gögn!$K$2,IF(M1694&gt;Gögn!$J$4,Gögn!$K$4,Gögn!$K$3)))</f>
        <v/>
      </c>
      <c r="U1694" s="49" t="str" cm="1">
        <f t="array" aca="1" ref="U1694" ca="1">IF(ISBLANK(A1694),"",IF(S1694="Styrkhæft",_xlfn.XLOOKUP(T1694,Vegalengdir[Texti],INDIRECT("Vegalengdir["&amp;'Upplýsingar um umsækjanda'!$B$10&amp;"]"),0%,0)))</f>
        <v/>
      </c>
      <c r="V1694" s="72" t="str">
        <f t="shared" si="26"/>
        <v/>
      </c>
    </row>
    <row r="1695" spans="1:22" x14ac:dyDescent="0.25">
      <c r="A1695" s="47"/>
      <c r="B1695" s="47"/>
      <c r="C1695" s="47"/>
      <c r="D1695" s="117"/>
      <c r="E1695" s="47"/>
      <c r="F1695" s="37"/>
      <c r="G1695" s="47"/>
      <c r="H1695" s="37"/>
      <c r="I1695" s="37"/>
      <c r="J1695" s="51"/>
      <c r="K1695" s="51"/>
      <c r="L1695" s="51"/>
      <c r="M1695" s="51"/>
      <c r="N1695" s="51"/>
      <c r="O1695" s="51"/>
      <c r="P1695" s="51"/>
      <c r="R1695" s="38" t="s">
        <v>450</v>
      </c>
      <c r="S1695" s="38" t="str" cm="1">
        <f t="array" ref="S1695">_xlfn.XLOOKUP(R1695,INDEX(Flettilisti,,1),INDEX(Flettilisti,,2),,0)</f>
        <v>Vantar flokkun</v>
      </c>
      <c r="T1695" s="38" t="str">
        <f>IF(ISBLANK(M1695),"",IF(M1695&lt;Gögn!$J$2,Gögn!$K$2,IF(M1695&gt;Gögn!$J$4,Gögn!$K$4,Gögn!$K$3)))</f>
        <v/>
      </c>
      <c r="U1695" s="49" t="str" cm="1">
        <f t="array" aca="1" ref="U1695" ca="1">IF(ISBLANK(A1695),"",IF(S1695="Styrkhæft",_xlfn.XLOOKUP(T1695,Vegalengdir[Texti],INDIRECT("Vegalengdir["&amp;'Upplýsingar um umsækjanda'!$B$10&amp;"]"),0%,0)))</f>
        <v/>
      </c>
      <c r="V1695" s="72" t="str">
        <f t="shared" si="26"/>
        <v/>
      </c>
    </row>
    <row r="1696" spans="1:22" x14ac:dyDescent="0.25">
      <c r="A1696" s="47"/>
      <c r="B1696" s="47"/>
      <c r="C1696" s="47"/>
      <c r="D1696" s="117"/>
      <c r="E1696" s="47"/>
      <c r="F1696" s="37"/>
      <c r="G1696" s="47"/>
      <c r="H1696" s="37"/>
      <c r="I1696" s="37"/>
      <c r="J1696" s="51"/>
      <c r="K1696" s="51"/>
      <c r="L1696" s="51"/>
      <c r="M1696" s="51"/>
      <c r="N1696" s="51"/>
      <c r="O1696" s="51"/>
      <c r="P1696" s="51"/>
      <c r="R1696" s="38" t="s">
        <v>450</v>
      </c>
      <c r="S1696" s="38" t="str" cm="1">
        <f t="array" ref="S1696">_xlfn.XLOOKUP(R1696,INDEX(Flettilisti,,1),INDEX(Flettilisti,,2),,0)</f>
        <v>Vantar flokkun</v>
      </c>
      <c r="T1696" s="38" t="str">
        <f>IF(ISBLANK(M1696),"",IF(M1696&lt;Gögn!$J$2,Gögn!$K$2,IF(M1696&gt;Gögn!$J$4,Gögn!$K$4,Gögn!$K$3)))</f>
        <v/>
      </c>
      <c r="U1696" s="49" t="str" cm="1">
        <f t="array" aca="1" ref="U1696" ca="1">IF(ISBLANK(A1696),"",IF(S1696="Styrkhæft",_xlfn.XLOOKUP(T1696,Vegalengdir[Texti],INDIRECT("Vegalengdir["&amp;'Upplýsingar um umsækjanda'!$B$10&amp;"]"),0%,0)))</f>
        <v/>
      </c>
      <c r="V1696" s="72" t="str">
        <f t="shared" si="26"/>
        <v/>
      </c>
    </row>
    <row r="1697" spans="1:22" x14ac:dyDescent="0.25">
      <c r="A1697" s="47"/>
      <c r="B1697" s="47"/>
      <c r="C1697" s="47"/>
      <c r="D1697" s="117"/>
      <c r="E1697" s="47"/>
      <c r="F1697" s="37"/>
      <c r="G1697" s="47"/>
      <c r="H1697" s="37"/>
      <c r="I1697" s="37"/>
      <c r="J1697" s="51"/>
      <c r="K1697" s="51"/>
      <c r="L1697" s="51"/>
      <c r="M1697" s="51"/>
      <c r="N1697" s="51"/>
      <c r="O1697" s="51"/>
      <c r="P1697" s="51"/>
      <c r="R1697" s="38" t="s">
        <v>450</v>
      </c>
      <c r="S1697" s="38" t="str" cm="1">
        <f t="array" ref="S1697">_xlfn.XLOOKUP(R1697,INDEX(Flettilisti,,1),INDEX(Flettilisti,,2),,0)</f>
        <v>Vantar flokkun</v>
      </c>
      <c r="T1697" s="38" t="str">
        <f>IF(ISBLANK(M1697),"",IF(M1697&lt;Gögn!$J$2,Gögn!$K$2,IF(M1697&gt;Gögn!$J$4,Gögn!$K$4,Gögn!$K$3)))</f>
        <v/>
      </c>
      <c r="U1697" s="49" t="str" cm="1">
        <f t="array" aca="1" ref="U1697" ca="1">IF(ISBLANK(A1697),"",IF(S1697="Styrkhæft",_xlfn.XLOOKUP(T1697,Vegalengdir[Texti],INDIRECT("Vegalengdir["&amp;'Upplýsingar um umsækjanda'!$B$10&amp;"]"),0%,0)))</f>
        <v/>
      </c>
      <c r="V1697" s="72" t="str">
        <f t="shared" si="26"/>
        <v/>
      </c>
    </row>
    <row r="1698" spans="1:22" x14ac:dyDescent="0.25">
      <c r="A1698" s="47"/>
      <c r="B1698" s="47"/>
      <c r="C1698" s="47"/>
      <c r="D1698" s="117"/>
      <c r="E1698" s="47"/>
      <c r="F1698" s="37"/>
      <c r="G1698" s="47"/>
      <c r="H1698" s="37"/>
      <c r="I1698" s="37"/>
      <c r="J1698" s="51"/>
      <c r="K1698" s="51"/>
      <c r="L1698" s="51"/>
      <c r="M1698" s="51"/>
      <c r="N1698" s="51"/>
      <c r="O1698" s="51"/>
      <c r="P1698" s="51"/>
      <c r="R1698" s="38" t="s">
        <v>450</v>
      </c>
      <c r="S1698" s="38" t="str" cm="1">
        <f t="array" ref="S1698">_xlfn.XLOOKUP(R1698,INDEX(Flettilisti,,1),INDEX(Flettilisti,,2),,0)</f>
        <v>Vantar flokkun</v>
      </c>
      <c r="T1698" s="38" t="str">
        <f>IF(ISBLANK(M1698),"",IF(M1698&lt;Gögn!$J$2,Gögn!$K$2,IF(M1698&gt;Gögn!$J$4,Gögn!$K$4,Gögn!$K$3)))</f>
        <v/>
      </c>
      <c r="U1698" s="49" t="str" cm="1">
        <f t="array" aca="1" ref="U1698" ca="1">IF(ISBLANK(A1698),"",IF(S1698="Styrkhæft",_xlfn.XLOOKUP(T1698,Vegalengdir[Texti],INDIRECT("Vegalengdir["&amp;'Upplýsingar um umsækjanda'!$B$10&amp;"]"),0%,0)))</f>
        <v/>
      </c>
      <c r="V1698" s="72" t="str">
        <f t="shared" si="26"/>
        <v/>
      </c>
    </row>
    <row r="1699" spans="1:22" x14ac:dyDescent="0.25">
      <c r="A1699" s="47"/>
      <c r="B1699" s="47"/>
      <c r="C1699" s="47"/>
      <c r="D1699" s="117"/>
      <c r="E1699" s="47"/>
      <c r="F1699" s="37"/>
      <c r="G1699" s="47"/>
      <c r="H1699" s="37"/>
      <c r="I1699" s="37"/>
      <c r="J1699" s="51"/>
      <c r="K1699" s="51"/>
      <c r="L1699" s="51"/>
      <c r="M1699" s="51"/>
      <c r="N1699" s="51"/>
      <c r="O1699" s="51"/>
      <c r="P1699" s="51"/>
      <c r="R1699" s="38" t="s">
        <v>450</v>
      </c>
      <c r="S1699" s="38" t="str" cm="1">
        <f t="array" ref="S1699">_xlfn.XLOOKUP(R1699,INDEX(Flettilisti,,1),INDEX(Flettilisti,,2),,0)</f>
        <v>Vantar flokkun</v>
      </c>
      <c r="T1699" s="38" t="str">
        <f>IF(ISBLANK(M1699),"",IF(M1699&lt;Gögn!$J$2,Gögn!$K$2,IF(M1699&gt;Gögn!$J$4,Gögn!$K$4,Gögn!$K$3)))</f>
        <v/>
      </c>
      <c r="U1699" s="49" t="str" cm="1">
        <f t="array" aca="1" ref="U1699" ca="1">IF(ISBLANK(A1699),"",IF(S1699="Styrkhæft",_xlfn.XLOOKUP(T1699,Vegalengdir[Texti],INDIRECT("Vegalengdir["&amp;'Upplýsingar um umsækjanda'!$B$10&amp;"]"),0%,0)))</f>
        <v/>
      </c>
      <c r="V1699" s="72" t="str">
        <f t="shared" si="26"/>
        <v/>
      </c>
    </row>
    <row r="1700" spans="1:22" x14ac:dyDescent="0.25">
      <c r="A1700" s="47"/>
      <c r="B1700" s="47"/>
      <c r="C1700" s="47"/>
      <c r="D1700" s="117"/>
      <c r="E1700" s="47"/>
      <c r="F1700" s="37"/>
      <c r="G1700" s="47"/>
      <c r="H1700" s="37"/>
      <c r="I1700" s="37"/>
      <c r="J1700" s="51"/>
      <c r="K1700" s="51"/>
      <c r="L1700" s="51"/>
      <c r="M1700" s="51"/>
      <c r="N1700" s="51"/>
      <c r="O1700" s="51"/>
      <c r="P1700" s="51"/>
      <c r="R1700" s="38" t="s">
        <v>450</v>
      </c>
      <c r="S1700" s="38" t="str" cm="1">
        <f t="array" ref="S1700">_xlfn.XLOOKUP(R1700,INDEX(Flettilisti,,1),INDEX(Flettilisti,,2),,0)</f>
        <v>Vantar flokkun</v>
      </c>
      <c r="T1700" s="38" t="str">
        <f>IF(ISBLANK(M1700),"",IF(M1700&lt;Gögn!$J$2,Gögn!$K$2,IF(M1700&gt;Gögn!$J$4,Gögn!$K$4,Gögn!$K$3)))</f>
        <v/>
      </c>
      <c r="U1700" s="49" t="str" cm="1">
        <f t="array" aca="1" ref="U1700" ca="1">IF(ISBLANK(A1700),"",IF(S1700="Styrkhæft",_xlfn.XLOOKUP(T1700,Vegalengdir[Texti],INDIRECT("Vegalengdir["&amp;'Upplýsingar um umsækjanda'!$B$10&amp;"]"),0%,0)))</f>
        <v/>
      </c>
      <c r="V1700" s="72" t="str">
        <f t="shared" si="26"/>
        <v/>
      </c>
    </row>
    <row r="1701" spans="1:22" x14ac:dyDescent="0.25">
      <c r="A1701" s="47"/>
      <c r="B1701" s="47"/>
      <c r="C1701" s="47"/>
      <c r="D1701" s="117"/>
      <c r="E1701" s="47"/>
      <c r="F1701" s="37"/>
      <c r="G1701" s="47"/>
      <c r="H1701" s="37"/>
      <c r="I1701" s="37"/>
      <c r="J1701" s="51"/>
      <c r="K1701" s="51"/>
      <c r="L1701" s="51"/>
      <c r="M1701" s="51"/>
      <c r="N1701" s="51"/>
      <c r="O1701" s="51"/>
      <c r="P1701" s="51"/>
      <c r="R1701" s="38" t="s">
        <v>450</v>
      </c>
      <c r="S1701" s="38" t="str" cm="1">
        <f t="array" ref="S1701">_xlfn.XLOOKUP(R1701,INDEX(Flettilisti,,1),INDEX(Flettilisti,,2),,0)</f>
        <v>Vantar flokkun</v>
      </c>
      <c r="T1701" s="38" t="str">
        <f>IF(ISBLANK(M1701),"",IF(M1701&lt;Gögn!$J$2,Gögn!$K$2,IF(M1701&gt;Gögn!$J$4,Gögn!$K$4,Gögn!$K$3)))</f>
        <v/>
      </c>
      <c r="U1701" s="49" t="str" cm="1">
        <f t="array" aca="1" ref="U1701" ca="1">IF(ISBLANK(A1701),"",IF(S1701="Styrkhæft",_xlfn.XLOOKUP(T1701,Vegalengdir[Texti],INDIRECT("Vegalengdir["&amp;'Upplýsingar um umsækjanda'!$B$10&amp;"]"),0%,0)))</f>
        <v/>
      </c>
      <c r="V1701" s="72" t="str">
        <f t="shared" si="26"/>
        <v/>
      </c>
    </row>
    <row r="1702" spans="1:22" x14ac:dyDescent="0.25">
      <c r="A1702" s="47"/>
      <c r="B1702" s="47"/>
      <c r="C1702" s="47"/>
      <c r="D1702" s="117"/>
      <c r="E1702" s="47"/>
      <c r="F1702" s="37"/>
      <c r="G1702" s="47"/>
      <c r="H1702" s="37"/>
      <c r="I1702" s="37"/>
      <c r="J1702" s="51"/>
      <c r="K1702" s="51"/>
      <c r="L1702" s="51"/>
      <c r="M1702" s="51"/>
      <c r="N1702" s="51"/>
      <c r="O1702" s="51"/>
      <c r="P1702" s="51"/>
      <c r="R1702" s="38" t="s">
        <v>450</v>
      </c>
      <c r="S1702" s="38" t="str" cm="1">
        <f t="array" ref="S1702">_xlfn.XLOOKUP(R1702,INDEX(Flettilisti,,1),INDEX(Flettilisti,,2),,0)</f>
        <v>Vantar flokkun</v>
      </c>
      <c r="T1702" s="38" t="str">
        <f>IF(ISBLANK(M1702),"",IF(M1702&lt;Gögn!$J$2,Gögn!$K$2,IF(M1702&gt;Gögn!$J$4,Gögn!$K$4,Gögn!$K$3)))</f>
        <v/>
      </c>
      <c r="U1702" s="49" t="str" cm="1">
        <f t="array" aca="1" ref="U1702" ca="1">IF(ISBLANK(A1702),"",IF(S1702="Styrkhæft",_xlfn.XLOOKUP(T1702,Vegalengdir[Texti],INDIRECT("Vegalengdir["&amp;'Upplýsingar um umsækjanda'!$B$10&amp;"]"),0%,0)))</f>
        <v/>
      </c>
      <c r="V1702" s="72" t="str">
        <f t="shared" si="26"/>
        <v/>
      </c>
    </row>
    <row r="1703" spans="1:22" x14ac:dyDescent="0.25">
      <c r="A1703" s="47"/>
      <c r="B1703" s="47"/>
      <c r="C1703" s="47"/>
      <c r="D1703" s="117"/>
      <c r="E1703" s="47"/>
      <c r="F1703" s="37"/>
      <c r="G1703" s="47"/>
      <c r="H1703" s="37"/>
      <c r="I1703" s="37"/>
      <c r="J1703" s="51"/>
      <c r="K1703" s="51"/>
      <c r="L1703" s="51"/>
      <c r="M1703" s="51"/>
      <c r="N1703" s="51"/>
      <c r="O1703" s="51"/>
      <c r="P1703" s="51"/>
      <c r="R1703" s="38" t="s">
        <v>450</v>
      </c>
      <c r="S1703" s="38" t="str" cm="1">
        <f t="array" ref="S1703">_xlfn.XLOOKUP(R1703,INDEX(Flettilisti,,1),INDEX(Flettilisti,,2),,0)</f>
        <v>Vantar flokkun</v>
      </c>
      <c r="T1703" s="38" t="str">
        <f>IF(ISBLANK(M1703),"",IF(M1703&lt;Gögn!$J$2,Gögn!$K$2,IF(M1703&gt;Gögn!$J$4,Gögn!$K$4,Gögn!$K$3)))</f>
        <v/>
      </c>
      <c r="U1703" s="49" t="str" cm="1">
        <f t="array" aca="1" ref="U1703" ca="1">IF(ISBLANK(A1703),"",IF(S1703="Styrkhæft",_xlfn.XLOOKUP(T1703,Vegalengdir[Texti],INDIRECT("Vegalengdir["&amp;'Upplýsingar um umsækjanda'!$B$10&amp;"]"),0%,0)))</f>
        <v/>
      </c>
      <c r="V1703" s="72" t="str">
        <f t="shared" si="26"/>
        <v/>
      </c>
    </row>
    <row r="1704" spans="1:22" x14ac:dyDescent="0.25">
      <c r="A1704" s="47"/>
      <c r="B1704" s="47"/>
      <c r="C1704" s="47"/>
      <c r="D1704" s="117"/>
      <c r="E1704" s="47"/>
      <c r="F1704" s="37"/>
      <c r="G1704" s="47"/>
      <c r="H1704" s="37"/>
      <c r="I1704" s="37"/>
      <c r="J1704" s="51"/>
      <c r="K1704" s="51"/>
      <c r="L1704" s="51"/>
      <c r="M1704" s="51"/>
      <c r="N1704" s="51"/>
      <c r="O1704" s="51"/>
      <c r="P1704" s="51"/>
      <c r="R1704" s="38" t="s">
        <v>450</v>
      </c>
      <c r="S1704" s="38" t="str" cm="1">
        <f t="array" ref="S1704">_xlfn.XLOOKUP(R1704,INDEX(Flettilisti,,1),INDEX(Flettilisti,,2),,0)</f>
        <v>Vantar flokkun</v>
      </c>
      <c r="T1704" s="38" t="str">
        <f>IF(ISBLANK(M1704),"",IF(M1704&lt;Gögn!$J$2,Gögn!$K$2,IF(M1704&gt;Gögn!$J$4,Gögn!$K$4,Gögn!$K$3)))</f>
        <v/>
      </c>
      <c r="U1704" s="49" t="str" cm="1">
        <f t="array" aca="1" ref="U1704" ca="1">IF(ISBLANK(A1704),"",IF(S1704="Styrkhæft",_xlfn.XLOOKUP(T1704,Vegalengdir[Texti],INDIRECT("Vegalengdir["&amp;'Upplýsingar um umsækjanda'!$B$10&amp;"]"),0%,0)))</f>
        <v/>
      </c>
      <c r="V1704" s="72" t="str">
        <f t="shared" si="26"/>
        <v/>
      </c>
    </row>
    <row r="1705" spans="1:22" x14ac:dyDescent="0.25">
      <c r="A1705" s="47"/>
      <c r="B1705" s="47"/>
      <c r="C1705" s="47"/>
      <c r="D1705" s="117"/>
      <c r="E1705" s="47"/>
      <c r="F1705" s="37"/>
      <c r="G1705" s="47"/>
      <c r="H1705" s="37"/>
      <c r="I1705" s="37"/>
      <c r="J1705" s="51"/>
      <c r="K1705" s="51"/>
      <c r="L1705" s="51"/>
      <c r="M1705" s="51"/>
      <c r="N1705" s="51"/>
      <c r="O1705" s="51"/>
      <c r="P1705" s="51"/>
      <c r="R1705" s="38" t="s">
        <v>450</v>
      </c>
      <c r="S1705" s="38" t="str" cm="1">
        <f t="array" ref="S1705">_xlfn.XLOOKUP(R1705,INDEX(Flettilisti,,1),INDEX(Flettilisti,,2),,0)</f>
        <v>Vantar flokkun</v>
      </c>
      <c r="T1705" s="38" t="str">
        <f>IF(ISBLANK(M1705),"",IF(M1705&lt;Gögn!$J$2,Gögn!$K$2,IF(M1705&gt;Gögn!$J$4,Gögn!$K$4,Gögn!$K$3)))</f>
        <v/>
      </c>
      <c r="U1705" s="49" t="str" cm="1">
        <f t="array" aca="1" ref="U1705" ca="1">IF(ISBLANK(A1705),"",IF(S1705="Styrkhæft",_xlfn.XLOOKUP(T1705,Vegalengdir[Texti],INDIRECT("Vegalengdir["&amp;'Upplýsingar um umsækjanda'!$B$10&amp;"]"),0%,0)))</f>
        <v/>
      </c>
      <c r="V1705" s="72" t="str">
        <f t="shared" si="26"/>
        <v/>
      </c>
    </row>
    <row r="1706" spans="1:22" x14ac:dyDescent="0.25">
      <c r="A1706" s="47"/>
      <c r="B1706" s="47"/>
      <c r="C1706" s="47"/>
      <c r="D1706" s="117"/>
      <c r="E1706" s="47"/>
      <c r="F1706" s="37"/>
      <c r="G1706" s="47"/>
      <c r="H1706" s="37"/>
      <c r="I1706" s="37"/>
      <c r="J1706" s="51"/>
      <c r="K1706" s="51"/>
      <c r="L1706" s="51"/>
      <c r="M1706" s="51"/>
      <c r="N1706" s="51"/>
      <c r="O1706" s="51"/>
      <c r="P1706" s="51"/>
      <c r="R1706" s="38" t="s">
        <v>450</v>
      </c>
      <c r="S1706" s="38" t="str" cm="1">
        <f t="array" ref="S1706">_xlfn.XLOOKUP(R1706,INDEX(Flettilisti,,1),INDEX(Flettilisti,,2),,0)</f>
        <v>Vantar flokkun</v>
      </c>
      <c r="T1706" s="38" t="str">
        <f>IF(ISBLANK(M1706),"",IF(M1706&lt;Gögn!$J$2,Gögn!$K$2,IF(M1706&gt;Gögn!$J$4,Gögn!$K$4,Gögn!$K$3)))</f>
        <v/>
      </c>
      <c r="U1706" s="49" t="str" cm="1">
        <f t="array" aca="1" ref="U1706" ca="1">IF(ISBLANK(A1706),"",IF(S1706="Styrkhæft",_xlfn.XLOOKUP(T1706,Vegalengdir[Texti],INDIRECT("Vegalengdir["&amp;'Upplýsingar um umsækjanda'!$B$10&amp;"]"),0%,0)))</f>
        <v/>
      </c>
      <c r="V1706" s="72" t="str">
        <f t="shared" si="26"/>
        <v/>
      </c>
    </row>
    <row r="1707" spans="1:22" x14ac:dyDescent="0.25">
      <c r="A1707" s="47"/>
      <c r="B1707" s="47"/>
      <c r="C1707" s="47"/>
      <c r="D1707" s="117"/>
      <c r="E1707" s="47"/>
      <c r="F1707" s="37"/>
      <c r="G1707" s="47"/>
      <c r="H1707" s="37"/>
      <c r="I1707" s="37"/>
      <c r="J1707" s="51"/>
      <c r="K1707" s="51"/>
      <c r="L1707" s="51"/>
      <c r="M1707" s="51"/>
      <c r="N1707" s="51"/>
      <c r="O1707" s="51"/>
      <c r="P1707" s="51"/>
      <c r="R1707" s="38" t="s">
        <v>450</v>
      </c>
      <c r="S1707" s="38" t="str" cm="1">
        <f t="array" ref="S1707">_xlfn.XLOOKUP(R1707,INDEX(Flettilisti,,1),INDEX(Flettilisti,,2),,0)</f>
        <v>Vantar flokkun</v>
      </c>
      <c r="T1707" s="38" t="str">
        <f>IF(ISBLANK(M1707),"",IF(M1707&lt;Gögn!$J$2,Gögn!$K$2,IF(M1707&gt;Gögn!$J$4,Gögn!$K$4,Gögn!$K$3)))</f>
        <v/>
      </c>
      <c r="U1707" s="49" t="str" cm="1">
        <f t="array" aca="1" ref="U1707" ca="1">IF(ISBLANK(A1707),"",IF(S1707="Styrkhæft",_xlfn.XLOOKUP(T1707,Vegalengdir[Texti],INDIRECT("Vegalengdir["&amp;'Upplýsingar um umsækjanda'!$B$10&amp;"]"),0%,0)))</f>
        <v/>
      </c>
      <c r="V1707" s="72" t="str">
        <f t="shared" si="26"/>
        <v/>
      </c>
    </row>
    <row r="1708" spans="1:22" x14ac:dyDescent="0.25">
      <c r="A1708" s="47"/>
      <c r="B1708" s="47"/>
      <c r="C1708" s="47"/>
      <c r="D1708" s="117"/>
      <c r="E1708" s="47"/>
      <c r="F1708" s="37"/>
      <c r="G1708" s="47"/>
      <c r="H1708" s="37"/>
      <c r="I1708" s="37"/>
      <c r="J1708" s="51"/>
      <c r="K1708" s="51"/>
      <c r="L1708" s="51"/>
      <c r="M1708" s="51"/>
      <c r="N1708" s="51"/>
      <c r="O1708" s="51"/>
      <c r="P1708" s="51"/>
      <c r="R1708" s="38" t="s">
        <v>450</v>
      </c>
      <c r="S1708" s="38" t="str" cm="1">
        <f t="array" ref="S1708">_xlfn.XLOOKUP(R1708,INDEX(Flettilisti,,1),INDEX(Flettilisti,,2),,0)</f>
        <v>Vantar flokkun</v>
      </c>
      <c r="T1708" s="38" t="str">
        <f>IF(ISBLANK(M1708),"",IF(M1708&lt;Gögn!$J$2,Gögn!$K$2,IF(M1708&gt;Gögn!$J$4,Gögn!$K$4,Gögn!$K$3)))</f>
        <v/>
      </c>
      <c r="U1708" s="49" t="str" cm="1">
        <f t="array" aca="1" ref="U1708" ca="1">IF(ISBLANK(A1708),"",IF(S1708="Styrkhæft",_xlfn.XLOOKUP(T1708,Vegalengdir[Texti],INDIRECT("Vegalengdir["&amp;'Upplýsingar um umsækjanda'!$B$10&amp;"]"),0%,0)))</f>
        <v/>
      </c>
      <c r="V1708" s="72" t="str">
        <f t="shared" si="26"/>
        <v/>
      </c>
    </row>
    <row r="1709" spans="1:22" x14ac:dyDescent="0.25">
      <c r="A1709" s="47"/>
      <c r="B1709" s="47"/>
      <c r="C1709" s="47"/>
      <c r="D1709" s="117"/>
      <c r="E1709" s="47"/>
      <c r="F1709" s="37"/>
      <c r="G1709" s="47"/>
      <c r="H1709" s="37"/>
      <c r="I1709" s="37"/>
      <c r="J1709" s="51"/>
      <c r="K1709" s="51"/>
      <c r="L1709" s="51"/>
      <c r="M1709" s="51"/>
      <c r="N1709" s="51"/>
      <c r="O1709" s="51"/>
      <c r="P1709" s="51"/>
      <c r="R1709" s="38" t="s">
        <v>450</v>
      </c>
      <c r="S1709" s="38" t="str" cm="1">
        <f t="array" ref="S1709">_xlfn.XLOOKUP(R1709,INDEX(Flettilisti,,1),INDEX(Flettilisti,,2),,0)</f>
        <v>Vantar flokkun</v>
      </c>
      <c r="T1709" s="38" t="str">
        <f>IF(ISBLANK(M1709),"",IF(M1709&lt;Gögn!$J$2,Gögn!$K$2,IF(M1709&gt;Gögn!$J$4,Gögn!$K$4,Gögn!$K$3)))</f>
        <v/>
      </c>
      <c r="U1709" s="49" t="str" cm="1">
        <f t="array" aca="1" ref="U1709" ca="1">IF(ISBLANK(A1709),"",IF(S1709="Styrkhæft",_xlfn.XLOOKUP(T1709,Vegalengdir[Texti],INDIRECT("Vegalengdir["&amp;'Upplýsingar um umsækjanda'!$B$10&amp;"]"),0%,0)))</f>
        <v/>
      </c>
      <c r="V1709" s="72" t="str">
        <f t="shared" si="26"/>
        <v/>
      </c>
    </row>
    <row r="1710" spans="1:22" x14ac:dyDescent="0.25">
      <c r="A1710" s="47"/>
      <c r="B1710" s="47"/>
      <c r="C1710" s="47"/>
      <c r="D1710" s="117"/>
      <c r="E1710" s="47"/>
      <c r="F1710" s="37"/>
      <c r="G1710" s="47"/>
      <c r="H1710" s="37"/>
      <c r="I1710" s="37"/>
      <c r="J1710" s="51"/>
      <c r="K1710" s="51"/>
      <c r="L1710" s="51"/>
      <c r="M1710" s="51"/>
      <c r="N1710" s="51"/>
      <c r="O1710" s="51"/>
      <c r="P1710" s="51"/>
      <c r="R1710" s="38" t="s">
        <v>450</v>
      </c>
      <c r="S1710" s="38" t="str" cm="1">
        <f t="array" ref="S1710">_xlfn.XLOOKUP(R1710,INDEX(Flettilisti,,1),INDEX(Flettilisti,,2),,0)</f>
        <v>Vantar flokkun</v>
      </c>
      <c r="T1710" s="38" t="str">
        <f>IF(ISBLANK(M1710),"",IF(M1710&lt;Gögn!$J$2,Gögn!$K$2,IF(M1710&gt;Gögn!$J$4,Gögn!$K$4,Gögn!$K$3)))</f>
        <v/>
      </c>
      <c r="U1710" s="49" t="str" cm="1">
        <f t="array" aca="1" ref="U1710" ca="1">IF(ISBLANK(A1710),"",IF(S1710="Styrkhæft",_xlfn.XLOOKUP(T1710,Vegalengdir[Texti],INDIRECT("Vegalengdir["&amp;'Upplýsingar um umsækjanda'!$B$10&amp;"]"),0%,0)))</f>
        <v/>
      </c>
      <c r="V1710" s="72" t="str">
        <f t="shared" si="26"/>
        <v/>
      </c>
    </row>
    <row r="1711" spans="1:22" x14ac:dyDescent="0.25">
      <c r="A1711" s="47"/>
      <c r="B1711" s="47"/>
      <c r="C1711" s="47"/>
      <c r="D1711" s="117"/>
      <c r="E1711" s="47"/>
      <c r="F1711" s="37"/>
      <c r="G1711" s="47"/>
      <c r="H1711" s="37"/>
      <c r="I1711" s="37"/>
      <c r="J1711" s="51"/>
      <c r="K1711" s="51"/>
      <c r="L1711" s="51"/>
      <c r="M1711" s="51"/>
      <c r="N1711" s="51"/>
      <c r="O1711" s="51"/>
      <c r="P1711" s="51"/>
      <c r="R1711" s="38" t="s">
        <v>450</v>
      </c>
      <c r="S1711" s="38" t="str" cm="1">
        <f t="array" ref="S1711">_xlfn.XLOOKUP(R1711,INDEX(Flettilisti,,1),INDEX(Flettilisti,,2),,0)</f>
        <v>Vantar flokkun</v>
      </c>
      <c r="T1711" s="38" t="str">
        <f>IF(ISBLANK(M1711),"",IF(M1711&lt;Gögn!$J$2,Gögn!$K$2,IF(M1711&gt;Gögn!$J$4,Gögn!$K$4,Gögn!$K$3)))</f>
        <v/>
      </c>
      <c r="U1711" s="49" t="str" cm="1">
        <f t="array" aca="1" ref="U1711" ca="1">IF(ISBLANK(A1711),"",IF(S1711="Styrkhæft",_xlfn.XLOOKUP(T1711,Vegalengdir[Texti],INDIRECT("Vegalengdir["&amp;'Upplýsingar um umsækjanda'!$B$10&amp;"]"),0%,0)))</f>
        <v/>
      </c>
      <c r="V1711" s="72" t="str">
        <f t="shared" si="26"/>
        <v/>
      </c>
    </row>
    <row r="1712" spans="1:22" x14ac:dyDescent="0.25">
      <c r="A1712" s="47"/>
      <c r="B1712" s="47"/>
      <c r="C1712" s="47"/>
      <c r="D1712" s="117"/>
      <c r="E1712" s="47"/>
      <c r="F1712" s="37"/>
      <c r="G1712" s="47"/>
      <c r="H1712" s="37"/>
      <c r="I1712" s="37"/>
      <c r="J1712" s="51"/>
      <c r="K1712" s="51"/>
      <c r="L1712" s="51"/>
      <c r="M1712" s="51"/>
      <c r="N1712" s="51"/>
      <c r="O1712" s="51"/>
      <c r="P1712" s="51"/>
      <c r="R1712" s="38" t="s">
        <v>450</v>
      </c>
      <c r="S1712" s="38" t="str" cm="1">
        <f t="array" ref="S1712">_xlfn.XLOOKUP(R1712,INDEX(Flettilisti,,1),INDEX(Flettilisti,,2),,0)</f>
        <v>Vantar flokkun</v>
      </c>
      <c r="T1712" s="38" t="str">
        <f>IF(ISBLANK(M1712),"",IF(M1712&lt;Gögn!$J$2,Gögn!$K$2,IF(M1712&gt;Gögn!$J$4,Gögn!$K$4,Gögn!$K$3)))</f>
        <v/>
      </c>
      <c r="U1712" s="49" t="str" cm="1">
        <f t="array" aca="1" ref="U1712" ca="1">IF(ISBLANK(A1712),"",IF(S1712="Styrkhæft",_xlfn.XLOOKUP(T1712,Vegalengdir[Texti],INDIRECT("Vegalengdir["&amp;'Upplýsingar um umsækjanda'!$B$10&amp;"]"),0%,0)))</f>
        <v/>
      </c>
      <c r="V1712" s="72" t="str">
        <f t="shared" si="26"/>
        <v/>
      </c>
    </row>
    <row r="1713" spans="1:22" x14ac:dyDescent="0.25">
      <c r="A1713" s="47"/>
      <c r="B1713" s="47"/>
      <c r="C1713" s="47"/>
      <c r="D1713" s="117"/>
      <c r="E1713" s="47"/>
      <c r="F1713" s="37"/>
      <c r="G1713" s="47"/>
      <c r="H1713" s="37"/>
      <c r="I1713" s="37"/>
      <c r="J1713" s="51"/>
      <c r="K1713" s="51"/>
      <c r="L1713" s="51"/>
      <c r="M1713" s="51"/>
      <c r="N1713" s="51"/>
      <c r="O1713" s="51"/>
      <c r="P1713" s="51"/>
      <c r="R1713" s="38" t="s">
        <v>450</v>
      </c>
      <c r="S1713" s="38" t="str" cm="1">
        <f t="array" ref="S1713">_xlfn.XLOOKUP(R1713,INDEX(Flettilisti,,1),INDEX(Flettilisti,,2),,0)</f>
        <v>Vantar flokkun</v>
      </c>
      <c r="T1713" s="38" t="str">
        <f>IF(ISBLANK(M1713),"",IF(M1713&lt;Gögn!$J$2,Gögn!$K$2,IF(M1713&gt;Gögn!$J$4,Gögn!$K$4,Gögn!$K$3)))</f>
        <v/>
      </c>
      <c r="U1713" s="49" t="str" cm="1">
        <f t="array" aca="1" ref="U1713" ca="1">IF(ISBLANK(A1713),"",IF(S1713="Styrkhæft",_xlfn.XLOOKUP(T1713,Vegalengdir[Texti],INDIRECT("Vegalengdir["&amp;'Upplýsingar um umsækjanda'!$B$10&amp;"]"),0%,0)))</f>
        <v/>
      </c>
      <c r="V1713" s="72" t="str">
        <f t="shared" si="26"/>
        <v/>
      </c>
    </row>
    <row r="1714" spans="1:22" x14ac:dyDescent="0.25">
      <c r="A1714" s="47"/>
      <c r="B1714" s="47"/>
      <c r="C1714" s="47"/>
      <c r="D1714" s="117"/>
      <c r="E1714" s="47"/>
      <c r="F1714" s="37"/>
      <c r="G1714" s="47"/>
      <c r="H1714" s="37"/>
      <c r="I1714" s="37"/>
      <c r="J1714" s="51"/>
      <c r="K1714" s="51"/>
      <c r="L1714" s="51"/>
      <c r="M1714" s="51"/>
      <c r="N1714" s="51"/>
      <c r="O1714" s="51"/>
      <c r="P1714" s="51"/>
      <c r="R1714" s="38" t="s">
        <v>450</v>
      </c>
      <c r="S1714" s="38" t="str" cm="1">
        <f t="array" ref="S1714">_xlfn.XLOOKUP(R1714,INDEX(Flettilisti,,1),INDEX(Flettilisti,,2),,0)</f>
        <v>Vantar flokkun</v>
      </c>
      <c r="T1714" s="38" t="str">
        <f>IF(ISBLANK(M1714),"",IF(M1714&lt;Gögn!$J$2,Gögn!$K$2,IF(M1714&gt;Gögn!$J$4,Gögn!$K$4,Gögn!$K$3)))</f>
        <v/>
      </c>
      <c r="U1714" s="49" t="str" cm="1">
        <f t="array" aca="1" ref="U1714" ca="1">IF(ISBLANK(A1714),"",IF(S1714="Styrkhæft",_xlfn.XLOOKUP(T1714,Vegalengdir[Texti],INDIRECT("Vegalengdir["&amp;'Upplýsingar um umsækjanda'!$B$10&amp;"]"),0%,0)))</f>
        <v/>
      </c>
      <c r="V1714" s="72" t="str">
        <f t="shared" si="26"/>
        <v/>
      </c>
    </row>
    <row r="1715" spans="1:22" x14ac:dyDescent="0.25">
      <c r="A1715" s="47"/>
      <c r="B1715" s="47"/>
      <c r="C1715" s="47"/>
      <c r="D1715" s="117"/>
      <c r="E1715" s="47"/>
      <c r="F1715" s="37"/>
      <c r="G1715" s="47"/>
      <c r="H1715" s="37"/>
      <c r="I1715" s="37"/>
      <c r="J1715" s="51"/>
      <c r="K1715" s="51"/>
      <c r="L1715" s="51"/>
      <c r="M1715" s="51"/>
      <c r="N1715" s="51"/>
      <c r="O1715" s="51"/>
      <c r="P1715" s="51"/>
      <c r="R1715" s="38" t="s">
        <v>450</v>
      </c>
      <c r="S1715" s="38" t="str" cm="1">
        <f t="array" ref="S1715">_xlfn.XLOOKUP(R1715,INDEX(Flettilisti,,1),INDEX(Flettilisti,,2),,0)</f>
        <v>Vantar flokkun</v>
      </c>
      <c r="T1715" s="38" t="str">
        <f>IF(ISBLANK(M1715),"",IF(M1715&lt;Gögn!$J$2,Gögn!$K$2,IF(M1715&gt;Gögn!$J$4,Gögn!$K$4,Gögn!$K$3)))</f>
        <v/>
      </c>
      <c r="U1715" s="49" t="str" cm="1">
        <f t="array" aca="1" ref="U1715" ca="1">IF(ISBLANK(A1715),"",IF(S1715="Styrkhæft",_xlfn.XLOOKUP(T1715,Vegalengdir[Texti],INDIRECT("Vegalengdir["&amp;'Upplýsingar um umsækjanda'!$B$10&amp;"]"),0%,0)))</f>
        <v/>
      </c>
      <c r="V1715" s="72" t="str">
        <f t="shared" si="26"/>
        <v/>
      </c>
    </row>
    <row r="1716" spans="1:22" x14ac:dyDescent="0.25">
      <c r="A1716" s="47"/>
      <c r="B1716" s="47"/>
      <c r="C1716" s="47"/>
      <c r="D1716" s="117"/>
      <c r="E1716" s="47"/>
      <c r="F1716" s="37"/>
      <c r="G1716" s="47"/>
      <c r="H1716" s="37"/>
      <c r="I1716" s="37"/>
      <c r="J1716" s="51"/>
      <c r="K1716" s="51"/>
      <c r="L1716" s="51"/>
      <c r="M1716" s="51"/>
      <c r="N1716" s="51"/>
      <c r="O1716" s="51"/>
      <c r="P1716" s="51"/>
      <c r="R1716" s="38" t="s">
        <v>450</v>
      </c>
      <c r="S1716" s="38" t="str" cm="1">
        <f t="array" ref="S1716">_xlfn.XLOOKUP(R1716,INDEX(Flettilisti,,1),INDEX(Flettilisti,,2),,0)</f>
        <v>Vantar flokkun</v>
      </c>
      <c r="T1716" s="38" t="str">
        <f>IF(ISBLANK(M1716),"",IF(M1716&lt;Gögn!$J$2,Gögn!$K$2,IF(M1716&gt;Gögn!$J$4,Gögn!$K$4,Gögn!$K$3)))</f>
        <v/>
      </c>
      <c r="U1716" s="49" t="str" cm="1">
        <f t="array" aca="1" ref="U1716" ca="1">IF(ISBLANK(A1716),"",IF(S1716="Styrkhæft",_xlfn.XLOOKUP(T1716,Vegalengdir[Texti],INDIRECT("Vegalengdir["&amp;'Upplýsingar um umsækjanda'!$B$10&amp;"]"),0%,0)))</f>
        <v/>
      </c>
      <c r="V1716" s="72" t="str">
        <f t="shared" si="26"/>
        <v/>
      </c>
    </row>
    <row r="1717" spans="1:22" x14ac:dyDescent="0.25">
      <c r="A1717" s="47"/>
      <c r="B1717" s="47"/>
      <c r="C1717" s="47"/>
      <c r="D1717" s="117"/>
      <c r="E1717" s="47"/>
      <c r="F1717" s="37"/>
      <c r="G1717" s="47"/>
      <c r="H1717" s="37"/>
      <c r="I1717" s="37"/>
      <c r="J1717" s="51"/>
      <c r="K1717" s="51"/>
      <c r="L1717" s="51"/>
      <c r="M1717" s="51"/>
      <c r="N1717" s="51"/>
      <c r="O1717" s="51"/>
      <c r="P1717" s="51"/>
      <c r="R1717" s="38" t="s">
        <v>450</v>
      </c>
      <c r="S1717" s="38" t="str" cm="1">
        <f t="array" ref="S1717">_xlfn.XLOOKUP(R1717,INDEX(Flettilisti,,1),INDEX(Flettilisti,,2),,0)</f>
        <v>Vantar flokkun</v>
      </c>
      <c r="T1717" s="38" t="str">
        <f>IF(ISBLANK(M1717),"",IF(M1717&lt;Gögn!$J$2,Gögn!$K$2,IF(M1717&gt;Gögn!$J$4,Gögn!$K$4,Gögn!$K$3)))</f>
        <v/>
      </c>
      <c r="U1717" s="49" t="str" cm="1">
        <f t="array" aca="1" ref="U1717" ca="1">IF(ISBLANK(A1717),"",IF(S1717="Styrkhæft",_xlfn.XLOOKUP(T1717,Vegalengdir[Texti],INDIRECT("Vegalengdir["&amp;'Upplýsingar um umsækjanda'!$B$10&amp;"]"),0%,0)))</f>
        <v/>
      </c>
      <c r="V1717" s="72" t="str">
        <f t="shared" si="26"/>
        <v/>
      </c>
    </row>
    <row r="1718" spans="1:22" x14ac:dyDescent="0.25">
      <c r="A1718" s="47"/>
      <c r="B1718" s="47"/>
      <c r="C1718" s="47"/>
      <c r="D1718" s="117"/>
      <c r="E1718" s="47"/>
      <c r="F1718" s="37"/>
      <c r="G1718" s="47"/>
      <c r="H1718" s="37"/>
      <c r="I1718" s="37"/>
      <c r="J1718" s="51"/>
      <c r="K1718" s="51"/>
      <c r="L1718" s="51"/>
      <c r="M1718" s="51"/>
      <c r="N1718" s="51"/>
      <c r="O1718" s="51"/>
      <c r="P1718" s="51"/>
      <c r="R1718" s="38" t="s">
        <v>450</v>
      </c>
      <c r="S1718" s="38" t="str" cm="1">
        <f t="array" ref="S1718">_xlfn.XLOOKUP(R1718,INDEX(Flettilisti,,1),INDEX(Flettilisti,,2),,0)</f>
        <v>Vantar flokkun</v>
      </c>
      <c r="T1718" s="38" t="str">
        <f>IF(ISBLANK(M1718),"",IF(M1718&lt;Gögn!$J$2,Gögn!$K$2,IF(M1718&gt;Gögn!$J$4,Gögn!$K$4,Gögn!$K$3)))</f>
        <v/>
      </c>
      <c r="U1718" s="49" t="str" cm="1">
        <f t="array" aca="1" ref="U1718" ca="1">IF(ISBLANK(A1718),"",IF(S1718="Styrkhæft",_xlfn.XLOOKUP(T1718,Vegalengdir[Texti],INDIRECT("Vegalengdir["&amp;'Upplýsingar um umsækjanda'!$B$10&amp;"]"),0%,0)))</f>
        <v/>
      </c>
      <c r="V1718" s="72" t="str">
        <f t="shared" si="26"/>
        <v/>
      </c>
    </row>
    <row r="1719" spans="1:22" x14ac:dyDescent="0.25">
      <c r="A1719" s="47"/>
      <c r="B1719" s="47"/>
      <c r="C1719" s="47"/>
      <c r="D1719" s="117"/>
      <c r="E1719" s="47"/>
      <c r="F1719" s="37"/>
      <c r="G1719" s="47"/>
      <c r="H1719" s="37"/>
      <c r="I1719" s="37"/>
      <c r="J1719" s="51"/>
      <c r="K1719" s="51"/>
      <c r="L1719" s="51"/>
      <c r="M1719" s="51"/>
      <c r="N1719" s="51"/>
      <c r="O1719" s="51"/>
      <c r="P1719" s="51"/>
      <c r="R1719" s="38" t="s">
        <v>450</v>
      </c>
      <c r="S1719" s="38" t="str" cm="1">
        <f t="array" ref="S1719">_xlfn.XLOOKUP(R1719,INDEX(Flettilisti,,1),INDEX(Flettilisti,,2),,0)</f>
        <v>Vantar flokkun</v>
      </c>
      <c r="T1719" s="38" t="str">
        <f>IF(ISBLANK(M1719),"",IF(M1719&lt;Gögn!$J$2,Gögn!$K$2,IF(M1719&gt;Gögn!$J$4,Gögn!$K$4,Gögn!$K$3)))</f>
        <v/>
      </c>
      <c r="U1719" s="49" t="str" cm="1">
        <f t="array" aca="1" ref="U1719" ca="1">IF(ISBLANK(A1719),"",IF(S1719="Styrkhæft",_xlfn.XLOOKUP(T1719,Vegalengdir[Texti],INDIRECT("Vegalengdir["&amp;'Upplýsingar um umsækjanda'!$B$10&amp;"]"),0%,0)))</f>
        <v/>
      </c>
      <c r="V1719" s="72" t="str">
        <f t="shared" si="26"/>
        <v/>
      </c>
    </row>
    <row r="1720" spans="1:22" x14ac:dyDescent="0.25">
      <c r="A1720" s="47"/>
      <c r="B1720" s="47"/>
      <c r="C1720" s="47"/>
      <c r="D1720" s="117"/>
      <c r="E1720" s="47"/>
      <c r="F1720" s="37"/>
      <c r="G1720" s="47"/>
      <c r="H1720" s="37"/>
      <c r="I1720" s="37"/>
      <c r="J1720" s="51"/>
      <c r="K1720" s="51"/>
      <c r="L1720" s="51"/>
      <c r="M1720" s="51"/>
      <c r="N1720" s="51"/>
      <c r="O1720" s="51"/>
      <c r="P1720" s="51"/>
      <c r="R1720" s="38" t="s">
        <v>450</v>
      </c>
      <c r="S1720" s="38" t="str" cm="1">
        <f t="array" ref="S1720">_xlfn.XLOOKUP(R1720,INDEX(Flettilisti,,1),INDEX(Flettilisti,,2),,0)</f>
        <v>Vantar flokkun</v>
      </c>
      <c r="T1720" s="38" t="str">
        <f>IF(ISBLANK(M1720),"",IF(M1720&lt;Gögn!$J$2,Gögn!$K$2,IF(M1720&gt;Gögn!$J$4,Gögn!$K$4,Gögn!$K$3)))</f>
        <v/>
      </c>
      <c r="U1720" s="49" t="str" cm="1">
        <f t="array" aca="1" ref="U1720" ca="1">IF(ISBLANK(A1720),"",IF(S1720="Styrkhæft",_xlfn.XLOOKUP(T1720,Vegalengdir[Texti],INDIRECT("Vegalengdir["&amp;'Upplýsingar um umsækjanda'!$B$10&amp;"]"),0%,0)))</f>
        <v/>
      </c>
      <c r="V1720" s="72" t="str">
        <f t="shared" si="26"/>
        <v/>
      </c>
    </row>
    <row r="1721" spans="1:22" x14ac:dyDescent="0.25">
      <c r="A1721" s="47"/>
      <c r="B1721" s="47"/>
      <c r="C1721" s="47"/>
      <c r="D1721" s="117"/>
      <c r="E1721" s="47"/>
      <c r="F1721" s="37"/>
      <c r="G1721" s="47"/>
      <c r="H1721" s="37"/>
      <c r="I1721" s="37"/>
      <c r="J1721" s="51"/>
      <c r="K1721" s="51"/>
      <c r="L1721" s="51"/>
      <c r="M1721" s="51"/>
      <c r="N1721" s="51"/>
      <c r="O1721" s="51"/>
      <c r="P1721" s="51"/>
      <c r="R1721" s="38" t="s">
        <v>450</v>
      </c>
      <c r="S1721" s="38" t="str" cm="1">
        <f t="array" ref="S1721">_xlfn.XLOOKUP(R1721,INDEX(Flettilisti,,1),INDEX(Flettilisti,,2),,0)</f>
        <v>Vantar flokkun</v>
      </c>
      <c r="T1721" s="38" t="str">
        <f>IF(ISBLANK(M1721),"",IF(M1721&lt;Gögn!$J$2,Gögn!$K$2,IF(M1721&gt;Gögn!$J$4,Gögn!$K$4,Gögn!$K$3)))</f>
        <v/>
      </c>
      <c r="U1721" s="49" t="str" cm="1">
        <f t="array" aca="1" ref="U1721" ca="1">IF(ISBLANK(A1721),"",IF(S1721="Styrkhæft",_xlfn.XLOOKUP(T1721,Vegalengdir[Texti],INDIRECT("Vegalengdir["&amp;'Upplýsingar um umsækjanda'!$B$10&amp;"]"),0%,0)))</f>
        <v/>
      </c>
      <c r="V1721" s="72" t="str">
        <f t="shared" si="26"/>
        <v/>
      </c>
    </row>
    <row r="1722" spans="1:22" x14ac:dyDescent="0.25">
      <c r="A1722" s="47"/>
      <c r="B1722" s="47"/>
      <c r="C1722" s="47"/>
      <c r="D1722" s="117"/>
      <c r="E1722" s="47"/>
      <c r="F1722" s="37"/>
      <c r="G1722" s="47"/>
      <c r="H1722" s="37"/>
      <c r="I1722" s="37"/>
      <c r="J1722" s="51"/>
      <c r="K1722" s="51"/>
      <c r="L1722" s="51"/>
      <c r="M1722" s="51"/>
      <c r="N1722" s="51"/>
      <c r="O1722" s="51"/>
      <c r="P1722" s="51"/>
      <c r="R1722" s="38" t="s">
        <v>450</v>
      </c>
      <c r="S1722" s="38" t="str" cm="1">
        <f t="array" ref="S1722">_xlfn.XLOOKUP(R1722,INDEX(Flettilisti,,1),INDEX(Flettilisti,,2),,0)</f>
        <v>Vantar flokkun</v>
      </c>
      <c r="T1722" s="38" t="str">
        <f>IF(ISBLANK(M1722),"",IF(M1722&lt;Gögn!$J$2,Gögn!$K$2,IF(M1722&gt;Gögn!$J$4,Gögn!$K$4,Gögn!$K$3)))</f>
        <v/>
      </c>
      <c r="U1722" s="49" t="str" cm="1">
        <f t="array" aca="1" ref="U1722" ca="1">IF(ISBLANK(A1722),"",IF(S1722="Styrkhæft",_xlfn.XLOOKUP(T1722,Vegalengdir[Texti],INDIRECT("Vegalengdir["&amp;'Upplýsingar um umsækjanda'!$B$10&amp;"]"),0%,0)))</f>
        <v/>
      </c>
      <c r="V1722" s="72" t="str">
        <f t="shared" si="26"/>
        <v/>
      </c>
    </row>
    <row r="1723" spans="1:22" x14ac:dyDescent="0.25">
      <c r="A1723" s="47"/>
      <c r="B1723" s="47"/>
      <c r="C1723" s="47"/>
      <c r="D1723" s="117"/>
      <c r="E1723" s="47"/>
      <c r="F1723" s="37"/>
      <c r="G1723" s="47"/>
      <c r="H1723" s="37"/>
      <c r="I1723" s="37"/>
      <c r="J1723" s="51"/>
      <c r="K1723" s="51"/>
      <c r="L1723" s="51"/>
      <c r="M1723" s="51"/>
      <c r="N1723" s="51"/>
      <c r="O1723" s="51"/>
      <c r="P1723" s="51"/>
      <c r="R1723" s="38" t="s">
        <v>450</v>
      </c>
      <c r="S1723" s="38" t="str" cm="1">
        <f t="array" ref="S1723">_xlfn.XLOOKUP(R1723,INDEX(Flettilisti,,1),INDEX(Flettilisti,,2),,0)</f>
        <v>Vantar flokkun</v>
      </c>
      <c r="T1723" s="38" t="str">
        <f>IF(ISBLANK(M1723),"",IF(M1723&lt;Gögn!$J$2,Gögn!$K$2,IF(M1723&gt;Gögn!$J$4,Gögn!$K$4,Gögn!$K$3)))</f>
        <v/>
      </c>
      <c r="U1723" s="49" t="str" cm="1">
        <f t="array" aca="1" ref="U1723" ca="1">IF(ISBLANK(A1723),"",IF(S1723="Styrkhæft",_xlfn.XLOOKUP(T1723,Vegalengdir[Texti],INDIRECT("Vegalengdir["&amp;'Upplýsingar um umsækjanda'!$B$10&amp;"]"),0%,0)))</f>
        <v/>
      </c>
      <c r="V1723" s="72" t="str">
        <f t="shared" si="26"/>
        <v/>
      </c>
    </row>
    <row r="1724" spans="1:22" x14ac:dyDescent="0.25">
      <c r="A1724" s="47"/>
      <c r="B1724" s="47"/>
      <c r="C1724" s="47"/>
      <c r="D1724" s="117"/>
      <c r="E1724" s="47"/>
      <c r="F1724" s="37"/>
      <c r="G1724" s="47"/>
      <c r="H1724" s="37"/>
      <c r="I1724" s="37"/>
      <c r="J1724" s="51"/>
      <c r="K1724" s="51"/>
      <c r="L1724" s="51"/>
      <c r="M1724" s="51"/>
      <c r="N1724" s="51"/>
      <c r="O1724" s="51"/>
      <c r="P1724" s="51"/>
      <c r="R1724" s="38" t="s">
        <v>450</v>
      </c>
      <c r="S1724" s="38" t="str" cm="1">
        <f t="array" ref="S1724">_xlfn.XLOOKUP(R1724,INDEX(Flettilisti,,1),INDEX(Flettilisti,,2),,0)</f>
        <v>Vantar flokkun</v>
      </c>
      <c r="T1724" s="38" t="str">
        <f>IF(ISBLANK(M1724),"",IF(M1724&lt;Gögn!$J$2,Gögn!$K$2,IF(M1724&gt;Gögn!$J$4,Gögn!$K$4,Gögn!$K$3)))</f>
        <v/>
      </c>
      <c r="U1724" s="49" t="str" cm="1">
        <f t="array" aca="1" ref="U1724" ca="1">IF(ISBLANK(A1724),"",IF(S1724="Styrkhæft",_xlfn.XLOOKUP(T1724,Vegalengdir[Texti],INDIRECT("Vegalengdir["&amp;'Upplýsingar um umsækjanda'!$B$10&amp;"]"),0%,0)))</f>
        <v/>
      </c>
      <c r="V1724" s="72" t="str">
        <f t="shared" si="26"/>
        <v/>
      </c>
    </row>
    <row r="1725" spans="1:22" x14ac:dyDescent="0.25">
      <c r="A1725" s="47"/>
      <c r="B1725" s="47"/>
      <c r="C1725" s="47"/>
      <c r="D1725" s="117"/>
      <c r="E1725" s="47"/>
      <c r="F1725" s="37"/>
      <c r="G1725" s="47"/>
      <c r="H1725" s="37"/>
      <c r="I1725" s="37"/>
      <c r="J1725" s="51"/>
      <c r="K1725" s="51"/>
      <c r="L1725" s="51"/>
      <c r="M1725" s="51"/>
      <c r="N1725" s="51"/>
      <c r="O1725" s="51"/>
      <c r="P1725" s="51"/>
      <c r="R1725" s="38" t="s">
        <v>450</v>
      </c>
      <c r="S1725" s="38" t="str" cm="1">
        <f t="array" ref="S1725">_xlfn.XLOOKUP(R1725,INDEX(Flettilisti,,1),INDEX(Flettilisti,,2),,0)</f>
        <v>Vantar flokkun</v>
      </c>
      <c r="T1725" s="38" t="str">
        <f>IF(ISBLANK(M1725),"",IF(M1725&lt;Gögn!$J$2,Gögn!$K$2,IF(M1725&gt;Gögn!$J$4,Gögn!$K$4,Gögn!$K$3)))</f>
        <v/>
      </c>
      <c r="U1725" s="49" t="str" cm="1">
        <f t="array" aca="1" ref="U1725" ca="1">IF(ISBLANK(A1725),"",IF(S1725="Styrkhæft",_xlfn.XLOOKUP(T1725,Vegalengdir[Texti],INDIRECT("Vegalengdir["&amp;'Upplýsingar um umsækjanda'!$B$10&amp;"]"),0%,0)))</f>
        <v/>
      </c>
      <c r="V1725" s="72" t="str">
        <f t="shared" si="26"/>
        <v/>
      </c>
    </row>
    <row r="1726" spans="1:22" x14ac:dyDescent="0.25">
      <c r="A1726" s="47"/>
      <c r="B1726" s="47"/>
      <c r="C1726" s="47"/>
      <c r="D1726" s="117"/>
      <c r="E1726" s="47"/>
      <c r="F1726" s="37"/>
      <c r="G1726" s="47"/>
      <c r="H1726" s="37"/>
      <c r="I1726" s="37"/>
      <c r="J1726" s="51"/>
      <c r="K1726" s="51"/>
      <c r="L1726" s="51"/>
      <c r="M1726" s="51"/>
      <c r="N1726" s="51"/>
      <c r="O1726" s="51"/>
      <c r="P1726" s="51"/>
      <c r="R1726" s="38" t="s">
        <v>450</v>
      </c>
      <c r="S1726" s="38" t="str" cm="1">
        <f t="array" ref="S1726">_xlfn.XLOOKUP(R1726,INDEX(Flettilisti,,1),INDEX(Flettilisti,,2),,0)</f>
        <v>Vantar flokkun</v>
      </c>
      <c r="T1726" s="38" t="str">
        <f>IF(ISBLANK(M1726),"",IF(M1726&lt;Gögn!$J$2,Gögn!$K$2,IF(M1726&gt;Gögn!$J$4,Gögn!$K$4,Gögn!$K$3)))</f>
        <v/>
      </c>
      <c r="U1726" s="49" t="str" cm="1">
        <f t="array" aca="1" ref="U1726" ca="1">IF(ISBLANK(A1726),"",IF(S1726="Styrkhæft",_xlfn.XLOOKUP(T1726,Vegalengdir[Texti],INDIRECT("Vegalengdir["&amp;'Upplýsingar um umsækjanda'!$B$10&amp;"]"),0%,0)))</f>
        <v/>
      </c>
      <c r="V1726" s="72" t="str">
        <f t="shared" si="26"/>
        <v/>
      </c>
    </row>
    <row r="1727" spans="1:22" x14ac:dyDescent="0.25">
      <c r="A1727" s="47"/>
      <c r="B1727" s="47"/>
      <c r="C1727" s="47"/>
      <c r="D1727" s="117"/>
      <c r="E1727" s="47"/>
      <c r="F1727" s="37"/>
      <c r="G1727" s="47"/>
      <c r="H1727" s="37"/>
      <c r="I1727" s="37"/>
      <c r="J1727" s="51"/>
      <c r="K1727" s="51"/>
      <c r="L1727" s="51"/>
      <c r="M1727" s="51"/>
      <c r="N1727" s="51"/>
      <c r="O1727" s="51"/>
      <c r="P1727" s="51"/>
      <c r="R1727" s="38" t="s">
        <v>450</v>
      </c>
      <c r="S1727" s="38" t="str" cm="1">
        <f t="array" ref="S1727">_xlfn.XLOOKUP(R1727,INDEX(Flettilisti,,1),INDEX(Flettilisti,,2),,0)</f>
        <v>Vantar flokkun</v>
      </c>
      <c r="T1727" s="38" t="str">
        <f>IF(ISBLANK(M1727),"",IF(M1727&lt;Gögn!$J$2,Gögn!$K$2,IF(M1727&gt;Gögn!$J$4,Gögn!$K$4,Gögn!$K$3)))</f>
        <v/>
      </c>
      <c r="U1727" s="49" t="str" cm="1">
        <f t="array" aca="1" ref="U1727" ca="1">IF(ISBLANK(A1727),"",IF(S1727="Styrkhæft",_xlfn.XLOOKUP(T1727,Vegalengdir[Texti],INDIRECT("Vegalengdir["&amp;'Upplýsingar um umsækjanda'!$B$10&amp;"]"),0%,0)))</f>
        <v/>
      </c>
      <c r="V1727" s="72" t="str">
        <f t="shared" si="26"/>
        <v/>
      </c>
    </row>
    <row r="1728" spans="1:22" x14ac:dyDescent="0.25">
      <c r="A1728" s="47"/>
      <c r="B1728" s="47"/>
      <c r="C1728" s="47"/>
      <c r="D1728" s="117"/>
      <c r="E1728" s="47"/>
      <c r="F1728" s="37"/>
      <c r="G1728" s="47"/>
      <c r="H1728" s="37"/>
      <c r="I1728" s="37"/>
      <c r="J1728" s="51"/>
      <c r="K1728" s="51"/>
      <c r="L1728" s="51"/>
      <c r="M1728" s="51"/>
      <c r="N1728" s="51"/>
      <c r="O1728" s="51"/>
      <c r="P1728" s="51"/>
      <c r="R1728" s="38" t="s">
        <v>450</v>
      </c>
      <c r="S1728" s="38" t="str" cm="1">
        <f t="array" ref="S1728">_xlfn.XLOOKUP(R1728,INDEX(Flettilisti,,1),INDEX(Flettilisti,,2),,0)</f>
        <v>Vantar flokkun</v>
      </c>
      <c r="T1728" s="38" t="str">
        <f>IF(ISBLANK(M1728),"",IF(M1728&lt;Gögn!$J$2,Gögn!$K$2,IF(M1728&gt;Gögn!$J$4,Gögn!$K$4,Gögn!$K$3)))</f>
        <v/>
      </c>
      <c r="U1728" s="49" t="str" cm="1">
        <f t="array" aca="1" ref="U1728" ca="1">IF(ISBLANK(A1728),"",IF(S1728="Styrkhæft",_xlfn.XLOOKUP(T1728,Vegalengdir[Texti],INDIRECT("Vegalengdir["&amp;'Upplýsingar um umsækjanda'!$B$10&amp;"]"),0%,0)))</f>
        <v/>
      </c>
      <c r="V1728" s="72" t="str">
        <f t="shared" si="26"/>
        <v/>
      </c>
    </row>
    <row r="1729" spans="1:22" x14ac:dyDescent="0.25">
      <c r="A1729" s="47"/>
      <c r="B1729" s="47"/>
      <c r="C1729" s="47"/>
      <c r="D1729" s="117"/>
      <c r="E1729" s="47"/>
      <c r="F1729" s="37"/>
      <c r="G1729" s="47"/>
      <c r="H1729" s="37"/>
      <c r="I1729" s="37"/>
      <c r="J1729" s="51"/>
      <c r="K1729" s="51"/>
      <c r="L1729" s="51"/>
      <c r="M1729" s="51"/>
      <c r="N1729" s="51"/>
      <c r="O1729" s="51"/>
      <c r="P1729" s="51"/>
      <c r="R1729" s="38" t="s">
        <v>450</v>
      </c>
      <c r="S1729" s="38" t="str" cm="1">
        <f t="array" ref="S1729">_xlfn.XLOOKUP(R1729,INDEX(Flettilisti,,1),INDEX(Flettilisti,,2),,0)</f>
        <v>Vantar flokkun</v>
      </c>
      <c r="T1729" s="38" t="str">
        <f>IF(ISBLANK(M1729),"",IF(M1729&lt;Gögn!$J$2,Gögn!$K$2,IF(M1729&gt;Gögn!$J$4,Gögn!$K$4,Gögn!$K$3)))</f>
        <v/>
      </c>
      <c r="U1729" s="49" t="str" cm="1">
        <f t="array" aca="1" ref="U1729" ca="1">IF(ISBLANK(A1729),"",IF(S1729="Styrkhæft",_xlfn.XLOOKUP(T1729,Vegalengdir[Texti],INDIRECT("Vegalengdir["&amp;'Upplýsingar um umsækjanda'!$B$10&amp;"]"),0%,0)))</f>
        <v/>
      </c>
      <c r="V1729" s="72" t="str">
        <f t="shared" si="26"/>
        <v/>
      </c>
    </row>
    <row r="1730" spans="1:22" x14ac:dyDescent="0.25">
      <c r="A1730" s="47"/>
      <c r="B1730" s="47"/>
      <c r="C1730" s="47"/>
      <c r="D1730" s="117"/>
      <c r="E1730" s="47"/>
      <c r="F1730" s="37"/>
      <c r="G1730" s="47"/>
      <c r="H1730" s="37"/>
      <c r="I1730" s="37"/>
      <c r="J1730" s="51"/>
      <c r="K1730" s="51"/>
      <c r="L1730" s="51"/>
      <c r="M1730" s="51"/>
      <c r="N1730" s="51"/>
      <c r="O1730" s="51"/>
      <c r="P1730" s="51"/>
      <c r="R1730" s="38" t="s">
        <v>450</v>
      </c>
      <c r="S1730" s="38" t="str" cm="1">
        <f t="array" ref="S1730">_xlfn.XLOOKUP(R1730,INDEX(Flettilisti,,1),INDEX(Flettilisti,,2),,0)</f>
        <v>Vantar flokkun</v>
      </c>
      <c r="T1730" s="38" t="str">
        <f>IF(ISBLANK(M1730),"",IF(M1730&lt;Gögn!$J$2,Gögn!$K$2,IF(M1730&gt;Gögn!$J$4,Gögn!$K$4,Gögn!$K$3)))</f>
        <v/>
      </c>
      <c r="U1730" s="49" t="str" cm="1">
        <f t="array" aca="1" ref="U1730" ca="1">IF(ISBLANK(A1730),"",IF(S1730="Styrkhæft",_xlfn.XLOOKUP(T1730,Vegalengdir[Texti],INDIRECT("Vegalengdir["&amp;'Upplýsingar um umsækjanda'!$B$10&amp;"]"),0%,0)))</f>
        <v/>
      </c>
      <c r="V1730" s="72" t="str">
        <f t="shared" si="26"/>
        <v/>
      </c>
    </row>
    <row r="1731" spans="1:22" x14ac:dyDescent="0.25">
      <c r="A1731" s="47"/>
      <c r="B1731" s="47"/>
      <c r="C1731" s="47"/>
      <c r="D1731" s="117"/>
      <c r="E1731" s="47"/>
      <c r="F1731" s="37"/>
      <c r="G1731" s="47"/>
      <c r="H1731" s="37"/>
      <c r="I1731" s="37"/>
      <c r="J1731" s="51"/>
      <c r="K1731" s="51"/>
      <c r="L1731" s="51"/>
      <c r="M1731" s="51"/>
      <c r="N1731" s="51"/>
      <c r="O1731" s="51"/>
      <c r="P1731" s="51"/>
      <c r="R1731" s="38" t="s">
        <v>450</v>
      </c>
      <c r="S1731" s="38" t="str" cm="1">
        <f t="array" ref="S1731">_xlfn.XLOOKUP(R1731,INDEX(Flettilisti,,1),INDEX(Flettilisti,,2),,0)</f>
        <v>Vantar flokkun</v>
      </c>
      <c r="T1731" s="38" t="str">
        <f>IF(ISBLANK(M1731),"",IF(M1731&lt;Gögn!$J$2,Gögn!$K$2,IF(M1731&gt;Gögn!$J$4,Gögn!$K$4,Gögn!$K$3)))</f>
        <v/>
      </c>
      <c r="U1731" s="49" t="str" cm="1">
        <f t="array" aca="1" ref="U1731" ca="1">IF(ISBLANK(A1731),"",IF(S1731="Styrkhæft",_xlfn.XLOOKUP(T1731,Vegalengdir[Texti],INDIRECT("Vegalengdir["&amp;'Upplýsingar um umsækjanda'!$B$10&amp;"]"),0%,0)))</f>
        <v/>
      </c>
      <c r="V1731" s="72" t="str">
        <f t="shared" ref="V1731:V1794" si="27">IF(ISBLANK(A1731),"",U1731*P1731)</f>
        <v/>
      </c>
    </row>
    <row r="1732" spans="1:22" x14ac:dyDescent="0.25">
      <c r="A1732" s="47"/>
      <c r="B1732" s="47"/>
      <c r="C1732" s="47"/>
      <c r="D1732" s="117"/>
      <c r="E1732" s="47"/>
      <c r="F1732" s="37"/>
      <c r="G1732" s="47"/>
      <c r="H1732" s="37"/>
      <c r="I1732" s="37"/>
      <c r="J1732" s="51"/>
      <c r="K1732" s="51"/>
      <c r="L1732" s="51"/>
      <c r="M1732" s="51"/>
      <c r="N1732" s="51"/>
      <c r="O1732" s="51"/>
      <c r="P1732" s="51"/>
      <c r="R1732" s="38" t="s">
        <v>450</v>
      </c>
      <c r="S1732" s="38" t="str" cm="1">
        <f t="array" ref="S1732">_xlfn.XLOOKUP(R1732,INDEX(Flettilisti,,1),INDEX(Flettilisti,,2),,0)</f>
        <v>Vantar flokkun</v>
      </c>
      <c r="T1732" s="38" t="str">
        <f>IF(ISBLANK(M1732),"",IF(M1732&lt;Gögn!$J$2,Gögn!$K$2,IF(M1732&gt;Gögn!$J$4,Gögn!$K$4,Gögn!$K$3)))</f>
        <v/>
      </c>
      <c r="U1732" s="49" t="str" cm="1">
        <f t="array" aca="1" ref="U1732" ca="1">IF(ISBLANK(A1732),"",IF(S1732="Styrkhæft",_xlfn.XLOOKUP(T1732,Vegalengdir[Texti],INDIRECT("Vegalengdir["&amp;'Upplýsingar um umsækjanda'!$B$10&amp;"]"),0%,0)))</f>
        <v/>
      </c>
      <c r="V1732" s="72" t="str">
        <f t="shared" si="27"/>
        <v/>
      </c>
    </row>
    <row r="1733" spans="1:22" x14ac:dyDescent="0.25">
      <c r="A1733" s="47"/>
      <c r="B1733" s="47"/>
      <c r="C1733" s="47"/>
      <c r="D1733" s="117"/>
      <c r="E1733" s="47"/>
      <c r="F1733" s="37"/>
      <c r="G1733" s="47"/>
      <c r="H1733" s="37"/>
      <c r="I1733" s="37"/>
      <c r="J1733" s="51"/>
      <c r="K1733" s="51"/>
      <c r="L1733" s="51"/>
      <c r="M1733" s="51"/>
      <c r="N1733" s="51"/>
      <c r="O1733" s="51"/>
      <c r="P1733" s="51"/>
      <c r="R1733" s="38" t="s">
        <v>450</v>
      </c>
      <c r="S1733" s="38" t="str" cm="1">
        <f t="array" ref="S1733">_xlfn.XLOOKUP(R1733,INDEX(Flettilisti,,1),INDEX(Flettilisti,,2),,0)</f>
        <v>Vantar flokkun</v>
      </c>
      <c r="T1733" s="38" t="str">
        <f>IF(ISBLANK(M1733),"",IF(M1733&lt;Gögn!$J$2,Gögn!$K$2,IF(M1733&gt;Gögn!$J$4,Gögn!$K$4,Gögn!$K$3)))</f>
        <v/>
      </c>
      <c r="U1733" s="49" t="str" cm="1">
        <f t="array" aca="1" ref="U1733" ca="1">IF(ISBLANK(A1733),"",IF(S1733="Styrkhæft",_xlfn.XLOOKUP(T1733,Vegalengdir[Texti],INDIRECT("Vegalengdir["&amp;'Upplýsingar um umsækjanda'!$B$10&amp;"]"),0%,0)))</f>
        <v/>
      </c>
      <c r="V1733" s="72" t="str">
        <f t="shared" si="27"/>
        <v/>
      </c>
    </row>
    <row r="1734" spans="1:22" x14ac:dyDescent="0.25">
      <c r="A1734" s="47"/>
      <c r="B1734" s="47"/>
      <c r="C1734" s="47"/>
      <c r="D1734" s="117"/>
      <c r="E1734" s="47"/>
      <c r="F1734" s="37"/>
      <c r="G1734" s="47"/>
      <c r="H1734" s="37"/>
      <c r="I1734" s="37"/>
      <c r="J1734" s="51"/>
      <c r="K1734" s="51"/>
      <c r="L1734" s="51"/>
      <c r="M1734" s="51"/>
      <c r="N1734" s="51"/>
      <c r="O1734" s="51"/>
      <c r="P1734" s="51"/>
      <c r="R1734" s="38" t="s">
        <v>450</v>
      </c>
      <c r="S1734" s="38" t="str" cm="1">
        <f t="array" ref="S1734">_xlfn.XLOOKUP(R1734,INDEX(Flettilisti,,1),INDEX(Flettilisti,,2),,0)</f>
        <v>Vantar flokkun</v>
      </c>
      <c r="T1734" s="38" t="str">
        <f>IF(ISBLANK(M1734),"",IF(M1734&lt;Gögn!$J$2,Gögn!$K$2,IF(M1734&gt;Gögn!$J$4,Gögn!$K$4,Gögn!$K$3)))</f>
        <v/>
      </c>
      <c r="U1734" s="49" t="str" cm="1">
        <f t="array" aca="1" ref="U1734" ca="1">IF(ISBLANK(A1734),"",IF(S1734="Styrkhæft",_xlfn.XLOOKUP(T1734,Vegalengdir[Texti],INDIRECT("Vegalengdir["&amp;'Upplýsingar um umsækjanda'!$B$10&amp;"]"),0%,0)))</f>
        <v/>
      </c>
      <c r="V1734" s="72" t="str">
        <f t="shared" si="27"/>
        <v/>
      </c>
    </row>
    <row r="1735" spans="1:22" x14ac:dyDescent="0.25">
      <c r="A1735" s="47"/>
      <c r="B1735" s="47"/>
      <c r="C1735" s="47"/>
      <c r="D1735" s="117"/>
      <c r="E1735" s="47"/>
      <c r="F1735" s="37"/>
      <c r="G1735" s="47"/>
      <c r="H1735" s="37"/>
      <c r="I1735" s="37"/>
      <c r="J1735" s="51"/>
      <c r="K1735" s="51"/>
      <c r="L1735" s="51"/>
      <c r="M1735" s="51"/>
      <c r="N1735" s="51"/>
      <c r="O1735" s="51"/>
      <c r="P1735" s="51"/>
      <c r="R1735" s="38" t="s">
        <v>450</v>
      </c>
      <c r="S1735" s="38" t="str" cm="1">
        <f t="array" ref="S1735">_xlfn.XLOOKUP(R1735,INDEX(Flettilisti,,1),INDEX(Flettilisti,,2),,0)</f>
        <v>Vantar flokkun</v>
      </c>
      <c r="T1735" s="38" t="str">
        <f>IF(ISBLANK(M1735),"",IF(M1735&lt;Gögn!$J$2,Gögn!$K$2,IF(M1735&gt;Gögn!$J$4,Gögn!$K$4,Gögn!$K$3)))</f>
        <v/>
      </c>
      <c r="U1735" s="49" t="str" cm="1">
        <f t="array" aca="1" ref="U1735" ca="1">IF(ISBLANK(A1735),"",IF(S1735="Styrkhæft",_xlfn.XLOOKUP(T1735,Vegalengdir[Texti],INDIRECT("Vegalengdir["&amp;'Upplýsingar um umsækjanda'!$B$10&amp;"]"),0%,0)))</f>
        <v/>
      </c>
      <c r="V1735" s="72" t="str">
        <f t="shared" si="27"/>
        <v/>
      </c>
    </row>
    <row r="1736" spans="1:22" x14ac:dyDescent="0.25">
      <c r="A1736" s="47"/>
      <c r="B1736" s="47"/>
      <c r="C1736" s="47"/>
      <c r="D1736" s="117"/>
      <c r="E1736" s="47"/>
      <c r="F1736" s="37"/>
      <c r="G1736" s="47"/>
      <c r="H1736" s="37"/>
      <c r="I1736" s="37"/>
      <c r="J1736" s="51"/>
      <c r="K1736" s="51"/>
      <c r="L1736" s="51"/>
      <c r="M1736" s="51"/>
      <c r="N1736" s="51"/>
      <c r="O1736" s="51"/>
      <c r="P1736" s="51"/>
      <c r="R1736" s="38" t="s">
        <v>450</v>
      </c>
      <c r="S1736" s="38" t="str" cm="1">
        <f t="array" ref="S1736">_xlfn.XLOOKUP(R1736,INDEX(Flettilisti,,1),INDEX(Flettilisti,,2),,0)</f>
        <v>Vantar flokkun</v>
      </c>
      <c r="T1736" s="38" t="str">
        <f>IF(ISBLANK(M1736),"",IF(M1736&lt;Gögn!$J$2,Gögn!$K$2,IF(M1736&gt;Gögn!$J$4,Gögn!$K$4,Gögn!$K$3)))</f>
        <v/>
      </c>
      <c r="U1736" s="49" t="str" cm="1">
        <f t="array" aca="1" ref="U1736" ca="1">IF(ISBLANK(A1736),"",IF(S1736="Styrkhæft",_xlfn.XLOOKUP(T1736,Vegalengdir[Texti],INDIRECT("Vegalengdir["&amp;'Upplýsingar um umsækjanda'!$B$10&amp;"]"),0%,0)))</f>
        <v/>
      </c>
      <c r="V1736" s="72" t="str">
        <f t="shared" si="27"/>
        <v/>
      </c>
    </row>
    <row r="1737" spans="1:22" x14ac:dyDescent="0.25">
      <c r="A1737" s="47"/>
      <c r="B1737" s="47"/>
      <c r="C1737" s="47"/>
      <c r="D1737" s="117"/>
      <c r="E1737" s="47"/>
      <c r="F1737" s="37"/>
      <c r="G1737" s="47"/>
      <c r="H1737" s="37"/>
      <c r="I1737" s="37"/>
      <c r="J1737" s="51"/>
      <c r="K1737" s="51"/>
      <c r="L1737" s="51"/>
      <c r="M1737" s="51"/>
      <c r="N1737" s="51"/>
      <c r="O1737" s="51"/>
      <c r="P1737" s="51"/>
      <c r="R1737" s="38" t="s">
        <v>450</v>
      </c>
      <c r="S1737" s="38" t="str" cm="1">
        <f t="array" ref="S1737">_xlfn.XLOOKUP(R1737,INDEX(Flettilisti,,1),INDEX(Flettilisti,,2),,0)</f>
        <v>Vantar flokkun</v>
      </c>
      <c r="T1737" s="38" t="str">
        <f>IF(ISBLANK(M1737),"",IF(M1737&lt;Gögn!$J$2,Gögn!$K$2,IF(M1737&gt;Gögn!$J$4,Gögn!$K$4,Gögn!$K$3)))</f>
        <v/>
      </c>
      <c r="U1737" s="49" t="str" cm="1">
        <f t="array" aca="1" ref="U1737" ca="1">IF(ISBLANK(A1737),"",IF(S1737="Styrkhæft",_xlfn.XLOOKUP(T1737,Vegalengdir[Texti],INDIRECT("Vegalengdir["&amp;'Upplýsingar um umsækjanda'!$B$10&amp;"]"),0%,0)))</f>
        <v/>
      </c>
      <c r="V1737" s="72" t="str">
        <f t="shared" si="27"/>
        <v/>
      </c>
    </row>
    <row r="1738" spans="1:22" x14ac:dyDescent="0.25">
      <c r="A1738" s="47"/>
      <c r="B1738" s="47"/>
      <c r="C1738" s="47"/>
      <c r="D1738" s="117"/>
      <c r="E1738" s="47"/>
      <c r="F1738" s="37"/>
      <c r="G1738" s="47"/>
      <c r="H1738" s="37"/>
      <c r="I1738" s="37"/>
      <c r="J1738" s="51"/>
      <c r="K1738" s="51"/>
      <c r="L1738" s="51"/>
      <c r="M1738" s="51"/>
      <c r="N1738" s="51"/>
      <c r="O1738" s="51"/>
      <c r="P1738" s="51"/>
      <c r="R1738" s="38" t="s">
        <v>450</v>
      </c>
      <c r="S1738" s="38" t="str" cm="1">
        <f t="array" ref="S1738">_xlfn.XLOOKUP(R1738,INDEX(Flettilisti,,1),INDEX(Flettilisti,,2),,0)</f>
        <v>Vantar flokkun</v>
      </c>
      <c r="T1738" s="38" t="str">
        <f>IF(ISBLANK(M1738),"",IF(M1738&lt;Gögn!$J$2,Gögn!$K$2,IF(M1738&gt;Gögn!$J$4,Gögn!$K$4,Gögn!$K$3)))</f>
        <v/>
      </c>
      <c r="U1738" s="49" t="str" cm="1">
        <f t="array" aca="1" ref="U1738" ca="1">IF(ISBLANK(A1738),"",IF(S1738="Styrkhæft",_xlfn.XLOOKUP(T1738,Vegalengdir[Texti],INDIRECT("Vegalengdir["&amp;'Upplýsingar um umsækjanda'!$B$10&amp;"]"),0%,0)))</f>
        <v/>
      </c>
      <c r="V1738" s="72" t="str">
        <f t="shared" si="27"/>
        <v/>
      </c>
    </row>
    <row r="1739" spans="1:22" x14ac:dyDescent="0.25">
      <c r="A1739" s="47"/>
      <c r="B1739" s="47"/>
      <c r="C1739" s="47"/>
      <c r="D1739" s="117"/>
      <c r="E1739" s="47"/>
      <c r="F1739" s="37"/>
      <c r="G1739" s="47"/>
      <c r="H1739" s="37"/>
      <c r="I1739" s="37"/>
      <c r="J1739" s="51"/>
      <c r="K1739" s="51"/>
      <c r="L1739" s="51"/>
      <c r="M1739" s="51"/>
      <c r="N1739" s="51"/>
      <c r="O1739" s="51"/>
      <c r="P1739" s="51"/>
      <c r="R1739" s="38" t="s">
        <v>450</v>
      </c>
      <c r="S1739" s="38" t="str" cm="1">
        <f t="array" ref="S1739">_xlfn.XLOOKUP(R1739,INDEX(Flettilisti,,1),INDEX(Flettilisti,,2),,0)</f>
        <v>Vantar flokkun</v>
      </c>
      <c r="T1739" s="38" t="str">
        <f>IF(ISBLANK(M1739),"",IF(M1739&lt;Gögn!$J$2,Gögn!$K$2,IF(M1739&gt;Gögn!$J$4,Gögn!$K$4,Gögn!$K$3)))</f>
        <v/>
      </c>
      <c r="U1739" s="49" t="str" cm="1">
        <f t="array" aca="1" ref="U1739" ca="1">IF(ISBLANK(A1739),"",IF(S1739="Styrkhæft",_xlfn.XLOOKUP(T1739,Vegalengdir[Texti],INDIRECT("Vegalengdir["&amp;'Upplýsingar um umsækjanda'!$B$10&amp;"]"),0%,0)))</f>
        <v/>
      </c>
      <c r="V1739" s="72" t="str">
        <f t="shared" si="27"/>
        <v/>
      </c>
    </row>
    <row r="1740" spans="1:22" x14ac:dyDescent="0.25">
      <c r="A1740" s="47"/>
      <c r="B1740" s="47"/>
      <c r="C1740" s="47"/>
      <c r="D1740" s="117"/>
      <c r="E1740" s="47"/>
      <c r="F1740" s="37"/>
      <c r="G1740" s="47"/>
      <c r="H1740" s="37"/>
      <c r="I1740" s="37"/>
      <c r="J1740" s="51"/>
      <c r="K1740" s="51"/>
      <c r="L1740" s="51"/>
      <c r="M1740" s="51"/>
      <c r="N1740" s="51"/>
      <c r="O1740" s="51"/>
      <c r="P1740" s="51"/>
      <c r="R1740" s="38" t="s">
        <v>450</v>
      </c>
      <c r="S1740" s="38" t="str" cm="1">
        <f t="array" ref="S1740">_xlfn.XLOOKUP(R1740,INDEX(Flettilisti,,1),INDEX(Flettilisti,,2),,0)</f>
        <v>Vantar flokkun</v>
      </c>
      <c r="T1740" s="38" t="str">
        <f>IF(ISBLANK(M1740),"",IF(M1740&lt;Gögn!$J$2,Gögn!$K$2,IF(M1740&gt;Gögn!$J$4,Gögn!$K$4,Gögn!$K$3)))</f>
        <v/>
      </c>
      <c r="U1740" s="49" t="str" cm="1">
        <f t="array" aca="1" ref="U1740" ca="1">IF(ISBLANK(A1740),"",IF(S1740="Styrkhæft",_xlfn.XLOOKUP(T1740,Vegalengdir[Texti],INDIRECT("Vegalengdir["&amp;'Upplýsingar um umsækjanda'!$B$10&amp;"]"),0%,0)))</f>
        <v/>
      </c>
      <c r="V1740" s="72" t="str">
        <f t="shared" si="27"/>
        <v/>
      </c>
    </row>
    <row r="1741" spans="1:22" x14ac:dyDescent="0.25">
      <c r="A1741" s="47"/>
      <c r="B1741" s="47"/>
      <c r="C1741" s="47"/>
      <c r="D1741" s="117"/>
      <c r="E1741" s="47"/>
      <c r="F1741" s="37"/>
      <c r="G1741" s="47"/>
      <c r="H1741" s="37"/>
      <c r="I1741" s="37"/>
      <c r="J1741" s="51"/>
      <c r="K1741" s="51"/>
      <c r="L1741" s="51"/>
      <c r="M1741" s="51"/>
      <c r="N1741" s="51"/>
      <c r="O1741" s="51"/>
      <c r="P1741" s="51"/>
      <c r="R1741" s="38" t="s">
        <v>450</v>
      </c>
      <c r="S1741" s="38" t="str" cm="1">
        <f t="array" ref="S1741">_xlfn.XLOOKUP(R1741,INDEX(Flettilisti,,1),INDEX(Flettilisti,,2),,0)</f>
        <v>Vantar flokkun</v>
      </c>
      <c r="T1741" s="38" t="str">
        <f>IF(ISBLANK(M1741),"",IF(M1741&lt;Gögn!$J$2,Gögn!$K$2,IF(M1741&gt;Gögn!$J$4,Gögn!$K$4,Gögn!$K$3)))</f>
        <v/>
      </c>
      <c r="U1741" s="49" t="str" cm="1">
        <f t="array" aca="1" ref="U1741" ca="1">IF(ISBLANK(A1741),"",IF(S1741="Styrkhæft",_xlfn.XLOOKUP(T1741,Vegalengdir[Texti],INDIRECT("Vegalengdir["&amp;'Upplýsingar um umsækjanda'!$B$10&amp;"]"),0%,0)))</f>
        <v/>
      </c>
      <c r="V1741" s="72" t="str">
        <f t="shared" si="27"/>
        <v/>
      </c>
    </row>
    <row r="1742" spans="1:22" x14ac:dyDescent="0.25">
      <c r="A1742" s="47"/>
      <c r="B1742" s="47"/>
      <c r="C1742" s="47"/>
      <c r="D1742" s="117"/>
      <c r="E1742" s="47"/>
      <c r="F1742" s="37"/>
      <c r="G1742" s="47"/>
      <c r="H1742" s="37"/>
      <c r="I1742" s="37"/>
      <c r="J1742" s="51"/>
      <c r="K1742" s="51"/>
      <c r="L1742" s="51"/>
      <c r="M1742" s="51"/>
      <c r="N1742" s="51"/>
      <c r="O1742" s="51"/>
      <c r="P1742" s="51"/>
      <c r="R1742" s="38" t="s">
        <v>450</v>
      </c>
      <c r="S1742" s="38" t="str" cm="1">
        <f t="array" ref="S1742">_xlfn.XLOOKUP(R1742,INDEX(Flettilisti,,1),INDEX(Flettilisti,,2),,0)</f>
        <v>Vantar flokkun</v>
      </c>
      <c r="T1742" s="38" t="str">
        <f>IF(ISBLANK(M1742),"",IF(M1742&lt;Gögn!$J$2,Gögn!$K$2,IF(M1742&gt;Gögn!$J$4,Gögn!$K$4,Gögn!$K$3)))</f>
        <v/>
      </c>
      <c r="U1742" s="49" t="str" cm="1">
        <f t="array" aca="1" ref="U1742" ca="1">IF(ISBLANK(A1742),"",IF(S1742="Styrkhæft",_xlfn.XLOOKUP(T1742,Vegalengdir[Texti],INDIRECT("Vegalengdir["&amp;'Upplýsingar um umsækjanda'!$B$10&amp;"]"),0%,0)))</f>
        <v/>
      </c>
      <c r="V1742" s="72" t="str">
        <f t="shared" si="27"/>
        <v/>
      </c>
    </row>
    <row r="1743" spans="1:22" x14ac:dyDescent="0.25">
      <c r="A1743" s="47"/>
      <c r="B1743" s="47"/>
      <c r="C1743" s="47"/>
      <c r="D1743" s="117"/>
      <c r="E1743" s="47"/>
      <c r="F1743" s="37"/>
      <c r="G1743" s="47"/>
      <c r="H1743" s="37"/>
      <c r="I1743" s="37"/>
      <c r="J1743" s="51"/>
      <c r="K1743" s="51"/>
      <c r="L1743" s="51"/>
      <c r="M1743" s="51"/>
      <c r="N1743" s="51"/>
      <c r="O1743" s="51"/>
      <c r="P1743" s="51"/>
      <c r="R1743" s="38" t="s">
        <v>450</v>
      </c>
      <c r="S1743" s="38" t="str" cm="1">
        <f t="array" ref="S1743">_xlfn.XLOOKUP(R1743,INDEX(Flettilisti,,1),INDEX(Flettilisti,,2),,0)</f>
        <v>Vantar flokkun</v>
      </c>
      <c r="T1743" s="38" t="str">
        <f>IF(ISBLANK(M1743),"",IF(M1743&lt;Gögn!$J$2,Gögn!$K$2,IF(M1743&gt;Gögn!$J$4,Gögn!$K$4,Gögn!$K$3)))</f>
        <v/>
      </c>
      <c r="U1743" s="49" t="str" cm="1">
        <f t="array" aca="1" ref="U1743" ca="1">IF(ISBLANK(A1743),"",IF(S1743="Styrkhæft",_xlfn.XLOOKUP(T1743,Vegalengdir[Texti],INDIRECT("Vegalengdir["&amp;'Upplýsingar um umsækjanda'!$B$10&amp;"]"),0%,0)))</f>
        <v/>
      </c>
      <c r="V1743" s="72" t="str">
        <f t="shared" si="27"/>
        <v/>
      </c>
    </row>
    <row r="1744" spans="1:22" x14ac:dyDescent="0.25">
      <c r="A1744" s="47"/>
      <c r="B1744" s="47"/>
      <c r="C1744" s="47"/>
      <c r="D1744" s="117"/>
      <c r="E1744" s="47"/>
      <c r="F1744" s="37"/>
      <c r="G1744" s="47"/>
      <c r="H1744" s="37"/>
      <c r="I1744" s="37"/>
      <c r="J1744" s="51"/>
      <c r="K1744" s="51"/>
      <c r="L1744" s="51"/>
      <c r="M1744" s="51"/>
      <c r="N1744" s="51"/>
      <c r="O1744" s="51"/>
      <c r="P1744" s="51"/>
      <c r="R1744" s="38" t="s">
        <v>450</v>
      </c>
      <c r="S1744" s="38" t="str" cm="1">
        <f t="array" ref="S1744">_xlfn.XLOOKUP(R1744,INDEX(Flettilisti,,1),INDEX(Flettilisti,,2),,0)</f>
        <v>Vantar flokkun</v>
      </c>
      <c r="T1744" s="38" t="str">
        <f>IF(ISBLANK(M1744),"",IF(M1744&lt;Gögn!$J$2,Gögn!$K$2,IF(M1744&gt;Gögn!$J$4,Gögn!$K$4,Gögn!$K$3)))</f>
        <v/>
      </c>
      <c r="U1744" s="49" t="str" cm="1">
        <f t="array" aca="1" ref="U1744" ca="1">IF(ISBLANK(A1744),"",IF(S1744="Styrkhæft",_xlfn.XLOOKUP(T1744,Vegalengdir[Texti],INDIRECT("Vegalengdir["&amp;'Upplýsingar um umsækjanda'!$B$10&amp;"]"),0%,0)))</f>
        <v/>
      </c>
      <c r="V1744" s="72" t="str">
        <f t="shared" si="27"/>
        <v/>
      </c>
    </row>
    <row r="1745" spans="1:22" x14ac:dyDescent="0.25">
      <c r="A1745" s="47"/>
      <c r="B1745" s="47"/>
      <c r="C1745" s="47"/>
      <c r="D1745" s="117"/>
      <c r="E1745" s="47"/>
      <c r="F1745" s="37"/>
      <c r="G1745" s="47"/>
      <c r="H1745" s="37"/>
      <c r="I1745" s="37"/>
      <c r="J1745" s="51"/>
      <c r="K1745" s="51"/>
      <c r="L1745" s="51"/>
      <c r="M1745" s="51"/>
      <c r="N1745" s="51"/>
      <c r="O1745" s="51"/>
      <c r="P1745" s="51"/>
      <c r="R1745" s="38" t="s">
        <v>450</v>
      </c>
      <c r="S1745" s="38" t="str" cm="1">
        <f t="array" ref="S1745">_xlfn.XLOOKUP(R1745,INDEX(Flettilisti,,1),INDEX(Flettilisti,,2),,0)</f>
        <v>Vantar flokkun</v>
      </c>
      <c r="T1745" s="38" t="str">
        <f>IF(ISBLANK(M1745),"",IF(M1745&lt;Gögn!$J$2,Gögn!$K$2,IF(M1745&gt;Gögn!$J$4,Gögn!$K$4,Gögn!$K$3)))</f>
        <v/>
      </c>
      <c r="U1745" s="49" t="str" cm="1">
        <f t="array" aca="1" ref="U1745" ca="1">IF(ISBLANK(A1745),"",IF(S1745="Styrkhæft",_xlfn.XLOOKUP(T1745,Vegalengdir[Texti],INDIRECT("Vegalengdir["&amp;'Upplýsingar um umsækjanda'!$B$10&amp;"]"),0%,0)))</f>
        <v/>
      </c>
      <c r="V1745" s="72" t="str">
        <f t="shared" si="27"/>
        <v/>
      </c>
    </row>
    <row r="1746" spans="1:22" x14ac:dyDescent="0.25">
      <c r="A1746" s="47"/>
      <c r="B1746" s="47"/>
      <c r="C1746" s="47"/>
      <c r="D1746" s="117"/>
      <c r="E1746" s="47"/>
      <c r="F1746" s="37"/>
      <c r="G1746" s="47"/>
      <c r="H1746" s="37"/>
      <c r="I1746" s="37"/>
      <c r="J1746" s="51"/>
      <c r="K1746" s="51"/>
      <c r="L1746" s="51"/>
      <c r="M1746" s="51"/>
      <c r="N1746" s="51"/>
      <c r="O1746" s="51"/>
      <c r="P1746" s="51"/>
      <c r="R1746" s="38" t="s">
        <v>450</v>
      </c>
      <c r="S1746" s="38" t="str" cm="1">
        <f t="array" ref="S1746">_xlfn.XLOOKUP(R1746,INDEX(Flettilisti,,1),INDEX(Flettilisti,,2),,0)</f>
        <v>Vantar flokkun</v>
      </c>
      <c r="T1746" s="38" t="str">
        <f>IF(ISBLANK(M1746),"",IF(M1746&lt;Gögn!$J$2,Gögn!$K$2,IF(M1746&gt;Gögn!$J$4,Gögn!$K$4,Gögn!$K$3)))</f>
        <v/>
      </c>
      <c r="U1746" s="49" t="str" cm="1">
        <f t="array" aca="1" ref="U1746" ca="1">IF(ISBLANK(A1746),"",IF(S1746="Styrkhæft",_xlfn.XLOOKUP(T1746,Vegalengdir[Texti],INDIRECT("Vegalengdir["&amp;'Upplýsingar um umsækjanda'!$B$10&amp;"]"),0%,0)))</f>
        <v/>
      </c>
      <c r="V1746" s="72" t="str">
        <f t="shared" si="27"/>
        <v/>
      </c>
    </row>
    <row r="1747" spans="1:22" x14ac:dyDescent="0.25">
      <c r="A1747" s="47"/>
      <c r="B1747" s="47"/>
      <c r="C1747" s="47"/>
      <c r="D1747" s="117"/>
      <c r="E1747" s="47"/>
      <c r="F1747" s="37"/>
      <c r="G1747" s="47"/>
      <c r="H1747" s="37"/>
      <c r="I1747" s="37"/>
      <c r="J1747" s="51"/>
      <c r="K1747" s="51"/>
      <c r="L1747" s="51"/>
      <c r="M1747" s="51"/>
      <c r="N1747" s="51"/>
      <c r="O1747" s="51"/>
      <c r="P1747" s="51"/>
      <c r="R1747" s="38" t="s">
        <v>450</v>
      </c>
      <c r="S1747" s="38" t="str" cm="1">
        <f t="array" ref="S1747">_xlfn.XLOOKUP(R1747,INDEX(Flettilisti,,1),INDEX(Flettilisti,,2),,0)</f>
        <v>Vantar flokkun</v>
      </c>
      <c r="T1747" s="38" t="str">
        <f>IF(ISBLANK(M1747),"",IF(M1747&lt;Gögn!$J$2,Gögn!$K$2,IF(M1747&gt;Gögn!$J$4,Gögn!$K$4,Gögn!$K$3)))</f>
        <v/>
      </c>
      <c r="U1747" s="49" t="str" cm="1">
        <f t="array" aca="1" ref="U1747" ca="1">IF(ISBLANK(A1747),"",IF(S1747="Styrkhæft",_xlfn.XLOOKUP(T1747,Vegalengdir[Texti],INDIRECT("Vegalengdir["&amp;'Upplýsingar um umsækjanda'!$B$10&amp;"]"),0%,0)))</f>
        <v/>
      </c>
      <c r="V1747" s="72" t="str">
        <f t="shared" si="27"/>
        <v/>
      </c>
    </row>
    <row r="1748" spans="1:22" x14ac:dyDescent="0.25">
      <c r="A1748" s="47"/>
      <c r="B1748" s="47"/>
      <c r="C1748" s="47"/>
      <c r="D1748" s="117"/>
      <c r="E1748" s="47"/>
      <c r="F1748" s="37"/>
      <c r="G1748" s="47"/>
      <c r="H1748" s="37"/>
      <c r="I1748" s="37"/>
      <c r="J1748" s="51"/>
      <c r="K1748" s="51"/>
      <c r="L1748" s="51"/>
      <c r="M1748" s="51"/>
      <c r="N1748" s="51"/>
      <c r="O1748" s="51"/>
      <c r="P1748" s="51"/>
      <c r="R1748" s="38" t="s">
        <v>450</v>
      </c>
      <c r="S1748" s="38" t="str" cm="1">
        <f t="array" ref="S1748">_xlfn.XLOOKUP(R1748,INDEX(Flettilisti,,1),INDEX(Flettilisti,,2),,0)</f>
        <v>Vantar flokkun</v>
      </c>
      <c r="T1748" s="38" t="str">
        <f>IF(ISBLANK(M1748),"",IF(M1748&lt;Gögn!$J$2,Gögn!$K$2,IF(M1748&gt;Gögn!$J$4,Gögn!$K$4,Gögn!$K$3)))</f>
        <v/>
      </c>
      <c r="U1748" s="49" t="str" cm="1">
        <f t="array" aca="1" ref="U1748" ca="1">IF(ISBLANK(A1748),"",IF(S1748="Styrkhæft",_xlfn.XLOOKUP(T1748,Vegalengdir[Texti],INDIRECT("Vegalengdir["&amp;'Upplýsingar um umsækjanda'!$B$10&amp;"]"),0%,0)))</f>
        <v/>
      </c>
      <c r="V1748" s="72" t="str">
        <f t="shared" si="27"/>
        <v/>
      </c>
    </row>
    <row r="1749" spans="1:22" x14ac:dyDescent="0.25">
      <c r="A1749" s="47"/>
      <c r="B1749" s="47"/>
      <c r="C1749" s="47"/>
      <c r="D1749" s="117"/>
      <c r="E1749" s="47"/>
      <c r="F1749" s="37"/>
      <c r="G1749" s="47"/>
      <c r="H1749" s="37"/>
      <c r="I1749" s="37"/>
      <c r="J1749" s="51"/>
      <c r="K1749" s="51"/>
      <c r="L1749" s="51"/>
      <c r="M1749" s="51"/>
      <c r="N1749" s="51"/>
      <c r="O1749" s="51"/>
      <c r="P1749" s="51"/>
      <c r="R1749" s="38" t="s">
        <v>450</v>
      </c>
      <c r="S1749" s="38" t="str" cm="1">
        <f t="array" ref="S1749">_xlfn.XLOOKUP(R1749,INDEX(Flettilisti,,1),INDEX(Flettilisti,,2),,0)</f>
        <v>Vantar flokkun</v>
      </c>
      <c r="T1749" s="38" t="str">
        <f>IF(ISBLANK(M1749),"",IF(M1749&lt;Gögn!$J$2,Gögn!$K$2,IF(M1749&gt;Gögn!$J$4,Gögn!$K$4,Gögn!$K$3)))</f>
        <v/>
      </c>
      <c r="U1749" s="49" t="str" cm="1">
        <f t="array" aca="1" ref="U1749" ca="1">IF(ISBLANK(A1749),"",IF(S1749="Styrkhæft",_xlfn.XLOOKUP(T1749,Vegalengdir[Texti],INDIRECT("Vegalengdir["&amp;'Upplýsingar um umsækjanda'!$B$10&amp;"]"),0%,0)))</f>
        <v/>
      </c>
      <c r="V1749" s="72" t="str">
        <f t="shared" si="27"/>
        <v/>
      </c>
    </row>
    <row r="1750" spans="1:22" x14ac:dyDescent="0.25">
      <c r="A1750" s="47"/>
      <c r="B1750" s="47"/>
      <c r="C1750" s="47"/>
      <c r="D1750" s="117"/>
      <c r="E1750" s="47"/>
      <c r="F1750" s="37"/>
      <c r="G1750" s="47"/>
      <c r="H1750" s="37"/>
      <c r="I1750" s="37"/>
      <c r="J1750" s="51"/>
      <c r="K1750" s="51"/>
      <c r="L1750" s="51"/>
      <c r="M1750" s="51"/>
      <c r="N1750" s="51"/>
      <c r="O1750" s="51"/>
      <c r="P1750" s="51"/>
      <c r="R1750" s="38" t="s">
        <v>450</v>
      </c>
      <c r="S1750" s="38" t="str" cm="1">
        <f t="array" ref="S1750">_xlfn.XLOOKUP(R1750,INDEX(Flettilisti,,1),INDEX(Flettilisti,,2),,0)</f>
        <v>Vantar flokkun</v>
      </c>
      <c r="T1750" s="38" t="str">
        <f>IF(ISBLANK(M1750),"",IF(M1750&lt;Gögn!$J$2,Gögn!$K$2,IF(M1750&gt;Gögn!$J$4,Gögn!$K$4,Gögn!$K$3)))</f>
        <v/>
      </c>
      <c r="U1750" s="49" t="str" cm="1">
        <f t="array" aca="1" ref="U1750" ca="1">IF(ISBLANK(A1750),"",IF(S1750="Styrkhæft",_xlfn.XLOOKUP(T1750,Vegalengdir[Texti],INDIRECT("Vegalengdir["&amp;'Upplýsingar um umsækjanda'!$B$10&amp;"]"),0%,0)))</f>
        <v/>
      </c>
      <c r="V1750" s="72" t="str">
        <f t="shared" si="27"/>
        <v/>
      </c>
    </row>
    <row r="1751" spans="1:22" x14ac:dyDescent="0.25">
      <c r="A1751" s="47"/>
      <c r="B1751" s="47"/>
      <c r="C1751" s="47"/>
      <c r="D1751" s="117"/>
      <c r="E1751" s="47"/>
      <c r="F1751" s="37"/>
      <c r="G1751" s="47"/>
      <c r="H1751" s="37"/>
      <c r="I1751" s="37"/>
      <c r="J1751" s="51"/>
      <c r="K1751" s="51"/>
      <c r="L1751" s="51"/>
      <c r="M1751" s="51"/>
      <c r="N1751" s="51"/>
      <c r="O1751" s="51"/>
      <c r="P1751" s="51"/>
      <c r="R1751" s="38" t="s">
        <v>450</v>
      </c>
      <c r="S1751" s="38" t="str" cm="1">
        <f t="array" ref="S1751">_xlfn.XLOOKUP(R1751,INDEX(Flettilisti,,1),INDEX(Flettilisti,,2),,0)</f>
        <v>Vantar flokkun</v>
      </c>
      <c r="T1751" s="38" t="str">
        <f>IF(ISBLANK(M1751),"",IF(M1751&lt;Gögn!$J$2,Gögn!$K$2,IF(M1751&gt;Gögn!$J$4,Gögn!$K$4,Gögn!$K$3)))</f>
        <v/>
      </c>
      <c r="U1751" s="49" t="str" cm="1">
        <f t="array" aca="1" ref="U1751" ca="1">IF(ISBLANK(A1751),"",IF(S1751="Styrkhæft",_xlfn.XLOOKUP(T1751,Vegalengdir[Texti],INDIRECT("Vegalengdir["&amp;'Upplýsingar um umsækjanda'!$B$10&amp;"]"),0%,0)))</f>
        <v/>
      </c>
      <c r="V1751" s="72" t="str">
        <f t="shared" si="27"/>
        <v/>
      </c>
    </row>
    <row r="1752" spans="1:22" x14ac:dyDescent="0.25">
      <c r="A1752" s="47"/>
      <c r="B1752" s="47"/>
      <c r="C1752" s="47"/>
      <c r="D1752" s="117"/>
      <c r="E1752" s="47"/>
      <c r="F1752" s="37"/>
      <c r="G1752" s="47"/>
      <c r="H1752" s="37"/>
      <c r="I1752" s="37"/>
      <c r="J1752" s="51"/>
      <c r="K1752" s="51"/>
      <c r="L1752" s="51"/>
      <c r="M1752" s="51"/>
      <c r="N1752" s="51"/>
      <c r="O1752" s="51"/>
      <c r="P1752" s="51"/>
      <c r="R1752" s="38" t="s">
        <v>450</v>
      </c>
      <c r="S1752" s="38" t="str" cm="1">
        <f t="array" ref="S1752">_xlfn.XLOOKUP(R1752,INDEX(Flettilisti,,1),INDEX(Flettilisti,,2),,0)</f>
        <v>Vantar flokkun</v>
      </c>
      <c r="T1752" s="38" t="str">
        <f>IF(ISBLANK(M1752),"",IF(M1752&lt;Gögn!$J$2,Gögn!$K$2,IF(M1752&gt;Gögn!$J$4,Gögn!$K$4,Gögn!$K$3)))</f>
        <v/>
      </c>
      <c r="U1752" s="49" t="str" cm="1">
        <f t="array" aca="1" ref="U1752" ca="1">IF(ISBLANK(A1752),"",IF(S1752="Styrkhæft",_xlfn.XLOOKUP(T1752,Vegalengdir[Texti],INDIRECT("Vegalengdir["&amp;'Upplýsingar um umsækjanda'!$B$10&amp;"]"),0%,0)))</f>
        <v/>
      </c>
      <c r="V1752" s="72" t="str">
        <f t="shared" si="27"/>
        <v/>
      </c>
    </row>
    <row r="1753" spans="1:22" x14ac:dyDescent="0.25">
      <c r="A1753" s="47"/>
      <c r="B1753" s="47"/>
      <c r="C1753" s="47"/>
      <c r="D1753" s="117"/>
      <c r="E1753" s="47"/>
      <c r="F1753" s="37"/>
      <c r="G1753" s="47"/>
      <c r="H1753" s="37"/>
      <c r="I1753" s="37"/>
      <c r="J1753" s="51"/>
      <c r="K1753" s="51"/>
      <c r="L1753" s="51"/>
      <c r="M1753" s="51"/>
      <c r="N1753" s="51"/>
      <c r="O1753" s="51"/>
      <c r="P1753" s="51"/>
      <c r="R1753" s="38" t="s">
        <v>450</v>
      </c>
      <c r="S1753" s="38" t="str" cm="1">
        <f t="array" ref="S1753">_xlfn.XLOOKUP(R1753,INDEX(Flettilisti,,1),INDEX(Flettilisti,,2),,0)</f>
        <v>Vantar flokkun</v>
      </c>
      <c r="T1753" s="38" t="str">
        <f>IF(ISBLANK(M1753),"",IF(M1753&lt;Gögn!$J$2,Gögn!$K$2,IF(M1753&gt;Gögn!$J$4,Gögn!$K$4,Gögn!$K$3)))</f>
        <v/>
      </c>
      <c r="U1753" s="49" t="str" cm="1">
        <f t="array" aca="1" ref="U1753" ca="1">IF(ISBLANK(A1753),"",IF(S1753="Styrkhæft",_xlfn.XLOOKUP(T1753,Vegalengdir[Texti],INDIRECT("Vegalengdir["&amp;'Upplýsingar um umsækjanda'!$B$10&amp;"]"),0%,0)))</f>
        <v/>
      </c>
      <c r="V1753" s="72" t="str">
        <f t="shared" si="27"/>
        <v/>
      </c>
    </row>
    <row r="1754" spans="1:22" x14ac:dyDescent="0.25">
      <c r="A1754" s="47"/>
      <c r="B1754" s="47"/>
      <c r="C1754" s="47"/>
      <c r="D1754" s="117"/>
      <c r="E1754" s="47"/>
      <c r="F1754" s="37"/>
      <c r="G1754" s="47"/>
      <c r="H1754" s="37"/>
      <c r="I1754" s="37"/>
      <c r="J1754" s="51"/>
      <c r="K1754" s="51"/>
      <c r="L1754" s="51"/>
      <c r="M1754" s="51"/>
      <c r="N1754" s="51"/>
      <c r="O1754" s="51"/>
      <c r="P1754" s="51"/>
      <c r="R1754" s="38" t="s">
        <v>450</v>
      </c>
      <c r="S1754" s="38" t="str" cm="1">
        <f t="array" ref="S1754">_xlfn.XLOOKUP(R1754,INDEX(Flettilisti,,1),INDEX(Flettilisti,,2),,0)</f>
        <v>Vantar flokkun</v>
      </c>
      <c r="T1754" s="38" t="str">
        <f>IF(ISBLANK(M1754),"",IF(M1754&lt;Gögn!$J$2,Gögn!$K$2,IF(M1754&gt;Gögn!$J$4,Gögn!$K$4,Gögn!$K$3)))</f>
        <v/>
      </c>
      <c r="U1754" s="49" t="str" cm="1">
        <f t="array" aca="1" ref="U1754" ca="1">IF(ISBLANK(A1754),"",IF(S1754="Styrkhæft",_xlfn.XLOOKUP(T1754,Vegalengdir[Texti],INDIRECT("Vegalengdir["&amp;'Upplýsingar um umsækjanda'!$B$10&amp;"]"),0%,0)))</f>
        <v/>
      </c>
      <c r="V1754" s="72" t="str">
        <f t="shared" si="27"/>
        <v/>
      </c>
    </row>
    <row r="1755" spans="1:22" x14ac:dyDescent="0.25">
      <c r="A1755" s="47"/>
      <c r="B1755" s="47"/>
      <c r="C1755" s="47"/>
      <c r="D1755" s="117"/>
      <c r="E1755" s="47"/>
      <c r="F1755" s="37"/>
      <c r="G1755" s="47"/>
      <c r="H1755" s="37"/>
      <c r="I1755" s="37"/>
      <c r="J1755" s="51"/>
      <c r="K1755" s="51"/>
      <c r="L1755" s="51"/>
      <c r="M1755" s="51"/>
      <c r="N1755" s="51"/>
      <c r="O1755" s="51"/>
      <c r="P1755" s="51"/>
      <c r="R1755" s="38" t="s">
        <v>450</v>
      </c>
      <c r="S1755" s="38" t="str" cm="1">
        <f t="array" ref="S1755">_xlfn.XLOOKUP(R1755,INDEX(Flettilisti,,1),INDEX(Flettilisti,,2),,0)</f>
        <v>Vantar flokkun</v>
      </c>
      <c r="T1755" s="38" t="str">
        <f>IF(ISBLANK(M1755),"",IF(M1755&lt;Gögn!$J$2,Gögn!$K$2,IF(M1755&gt;Gögn!$J$4,Gögn!$K$4,Gögn!$K$3)))</f>
        <v/>
      </c>
      <c r="U1755" s="49" t="str" cm="1">
        <f t="array" aca="1" ref="U1755" ca="1">IF(ISBLANK(A1755),"",IF(S1755="Styrkhæft",_xlfn.XLOOKUP(T1755,Vegalengdir[Texti],INDIRECT("Vegalengdir["&amp;'Upplýsingar um umsækjanda'!$B$10&amp;"]"),0%,0)))</f>
        <v/>
      </c>
      <c r="V1755" s="72" t="str">
        <f t="shared" si="27"/>
        <v/>
      </c>
    </row>
    <row r="1756" spans="1:22" x14ac:dyDescent="0.25">
      <c r="A1756" s="47"/>
      <c r="B1756" s="47"/>
      <c r="C1756" s="47"/>
      <c r="D1756" s="117"/>
      <c r="E1756" s="47"/>
      <c r="F1756" s="37"/>
      <c r="G1756" s="47"/>
      <c r="H1756" s="37"/>
      <c r="I1756" s="37"/>
      <c r="J1756" s="51"/>
      <c r="K1756" s="51"/>
      <c r="L1756" s="51"/>
      <c r="M1756" s="51"/>
      <c r="N1756" s="51"/>
      <c r="O1756" s="51"/>
      <c r="P1756" s="51"/>
      <c r="R1756" s="38" t="s">
        <v>450</v>
      </c>
      <c r="S1756" s="38" t="str" cm="1">
        <f t="array" ref="S1756">_xlfn.XLOOKUP(R1756,INDEX(Flettilisti,,1),INDEX(Flettilisti,,2),,0)</f>
        <v>Vantar flokkun</v>
      </c>
      <c r="T1756" s="38" t="str">
        <f>IF(ISBLANK(M1756),"",IF(M1756&lt;Gögn!$J$2,Gögn!$K$2,IF(M1756&gt;Gögn!$J$4,Gögn!$K$4,Gögn!$K$3)))</f>
        <v/>
      </c>
      <c r="U1756" s="49" t="str" cm="1">
        <f t="array" aca="1" ref="U1756" ca="1">IF(ISBLANK(A1756),"",IF(S1756="Styrkhæft",_xlfn.XLOOKUP(T1756,Vegalengdir[Texti],INDIRECT("Vegalengdir["&amp;'Upplýsingar um umsækjanda'!$B$10&amp;"]"),0%,0)))</f>
        <v/>
      </c>
      <c r="V1756" s="72" t="str">
        <f t="shared" si="27"/>
        <v/>
      </c>
    </row>
    <row r="1757" spans="1:22" x14ac:dyDescent="0.25">
      <c r="A1757" s="47"/>
      <c r="B1757" s="47"/>
      <c r="C1757" s="47"/>
      <c r="D1757" s="117"/>
      <c r="E1757" s="47"/>
      <c r="F1757" s="37"/>
      <c r="G1757" s="47"/>
      <c r="H1757" s="37"/>
      <c r="I1757" s="37"/>
      <c r="J1757" s="51"/>
      <c r="K1757" s="51"/>
      <c r="L1757" s="51"/>
      <c r="M1757" s="51"/>
      <c r="N1757" s="51"/>
      <c r="O1757" s="51"/>
      <c r="P1757" s="51"/>
      <c r="R1757" s="38" t="s">
        <v>450</v>
      </c>
      <c r="S1757" s="38" t="str" cm="1">
        <f t="array" ref="S1757">_xlfn.XLOOKUP(R1757,INDEX(Flettilisti,,1),INDEX(Flettilisti,,2),,0)</f>
        <v>Vantar flokkun</v>
      </c>
      <c r="T1757" s="38" t="str">
        <f>IF(ISBLANK(M1757),"",IF(M1757&lt;Gögn!$J$2,Gögn!$K$2,IF(M1757&gt;Gögn!$J$4,Gögn!$K$4,Gögn!$K$3)))</f>
        <v/>
      </c>
      <c r="U1757" s="49" t="str" cm="1">
        <f t="array" aca="1" ref="U1757" ca="1">IF(ISBLANK(A1757),"",IF(S1757="Styrkhæft",_xlfn.XLOOKUP(T1757,Vegalengdir[Texti],INDIRECT("Vegalengdir["&amp;'Upplýsingar um umsækjanda'!$B$10&amp;"]"),0%,0)))</f>
        <v/>
      </c>
      <c r="V1757" s="72" t="str">
        <f t="shared" si="27"/>
        <v/>
      </c>
    </row>
    <row r="1758" spans="1:22" x14ac:dyDescent="0.25">
      <c r="A1758" s="47"/>
      <c r="B1758" s="47"/>
      <c r="C1758" s="47"/>
      <c r="D1758" s="117"/>
      <c r="E1758" s="47"/>
      <c r="F1758" s="37"/>
      <c r="G1758" s="47"/>
      <c r="H1758" s="37"/>
      <c r="I1758" s="37"/>
      <c r="J1758" s="51"/>
      <c r="K1758" s="51"/>
      <c r="L1758" s="51"/>
      <c r="M1758" s="51"/>
      <c r="N1758" s="51"/>
      <c r="O1758" s="51"/>
      <c r="P1758" s="51"/>
      <c r="R1758" s="38" t="s">
        <v>450</v>
      </c>
      <c r="S1758" s="38" t="str" cm="1">
        <f t="array" ref="S1758">_xlfn.XLOOKUP(R1758,INDEX(Flettilisti,,1),INDEX(Flettilisti,,2),,0)</f>
        <v>Vantar flokkun</v>
      </c>
      <c r="T1758" s="38" t="str">
        <f>IF(ISBLANK(M1758),"",IF(M1758&lt;Gögn!$J$2,Gögn!$K$2,IF(M1758&gt;Gögn!$J$4,Gögn!$K$4,Gögn!$K$3)))</f>
        <v/>
      </c>
      <c r="U1758" s="49" t="str" cm="1">
        <f t="array" aca="1" ref="U1758" ca="1">IF(ISBLANK(A1758),"",IF(S1758="Styrkhæft",_xlfn.XLOOKUP(T1758,Vegalengdir[Texti],INDIRECT("Vegalengdir["&amp;'Upplýsingar um umsækjanda'!$B$10&amp;"]"),0%,0)))</f>
        <v/>
      </c>
      <c r="V1758" s="72" t="str">
        <f t="shared" si="27"/>
        <v/>
      </c>
    </row>
    <row r="1759" spans="1:22" x14ac:dyDescent="0.25">
      <c r="A1759" s="47"/>
      <c r="B1759" s="47"/>
      <c r="C1759" s="47"/>
      <c r="D1759" s="117"/>
      <c r="E1759" s="47"/>
      <c r="F1759" s="37"/>
      <c r="G1759" s="47"/>
      <c r="H1759" s="37"/>
      <c r="I1759" s="37"/>
      <c r="J1759" s="51"/>
      <c r="K1759" s="51"/>
      <c r="L1759" s="51"/>
      <c r="M1759" s="51"/>
      <c r="N1759" s="51"/>
      <c r="O1759" s="51"/>
      <c r="P1759" s="51"/>
      <c r="R1759" s="38" t="s">
        <v>450</v>
      </c>
      <c r="S1759" s="38" t="str" cm="1">
        <f t="array" ref="S1759">_xlfn.XLOOKUP(R1759,INDEX(Flettilisti,,1),INDEX(Flettilisti,,2),,0)</f>
        <v>Vantar flokkun</v>
      </c>
      <c r="T1759" s="38" t="str">
        <f>IF(ISBLANK(M1759),"",IF(M1759&lt;Gögn!$J$2,Gögn!$K$2,IF(M1759&gt;Gögn!$J$4,Gögn!$K$4,Gögn!$K$3)))</f>
        <v/>
      </c>
      <c r="U1759" s="49" t="str" cm="1">
        <f t="array" aca="1" ref="U1759" ca="1">IF(ISBLANK(A1759),"",IF(S1759="Styrkhæft",_xlfn.XLOOKUP(T1759,Vegalengdir[Texti],INDIRECT("Vegalengdir["&amp;'Upplýsingar um umsækjanda'!$B$10&amp;"]"),0%,0)))</f>
        <v/>
      </c>
      <c r="V1759" s="72" t="str">
        <f t="shared" si="27"/>
        <v/>
      </c>
    </row>
    <row r="1760" spans="1:22" x14ac:dyDescent="0.25">
      <c r="A1760" s="47"/>
      <c r="B1760" s="47"/>
      <c r="C1760" s="47"/>
      <c r="D1760" s="117"/>
      <c r="E1760" s="47"/>
      <c r="F1760" s="37"/>
      <c r="G1760" s="47"/>
      <c r="H1760" s="37"/>
      <c r="I1760" s="37"/>
      <c r="J1760" s="51"/>
      <c r="K1760" s="51"/>
      <c r="L1760" s="51"/>
      <c r="M1760" s="51"/>
      <c r="N1760" s="51"/>
      <c r="O1760" s="51"/>
      <c r="P1760" s="51"/>
      <c r="R1760" s="38" t="s">
        <v>450</v>
      </c>
      <c r="S1760" s="38" t="str" cm="1">
        <f t="array" ref="S1760">_xlfn.XLOOKUP(R1760,INDEX(Flettilisti,,1),INDEX(Flettilisti,,2),,0)</f>
        <v>Vantar flokkun</v>
      </c>
      <c r="T1760" s="38" t="str">
        <f>IF(ISBLANK(M1760),"",IF(M1760&lt;Gögn!$J$2,Gögn!$K$2,IF(M1760&gt;Gögn!$J$4,Gögn!$K$4,Gögn!$K$3)))</f>
        <v/>
      </c>
      <c r="U1760" s="49" t="str" cm="1">
        <f t="array" aca="1" ref="U1760" ca="1">IF(ISBLANK(A1760),"",IF(S1760="Styrkhæft",_xlfn.XLOOKUP(T1760,Vegalengdir[Texti],INDIRECT("Vegalengdir["&amp;'Upplýsingar um umsækjanda'!$B$10&amp;"]"),0%,0)))</f>
        <v/>
      </c>
      <c r="V1760" s="72" t="str">
        <f t="shared" si="27"/>
        <v/>
      </c>
    </row>
    <row r="1761" spans="1:22" x14ac:dyDescent="0.25">
      <c r="A1761" s="47"/>
      <c r="B1761" s="47"/>
      <c r="C1761" s="47"/>
      <c r="D1761" s="117"/>
      <c r="E1761" s="47"/>
      <c r="F1761" s="37"/>
      <c r="G1761" s="47"/>
      <c r="H1761" s="37"/>
      <c r="I1761" s="37"/>
      <c r="J1761" s="51"/>
      <c r="K1761" s="51"/>
      <c r="L1761" s="51"/>
      <c r="M1761" s="51"/>
      <c r="N1761" s="51"/>
      <c r="O1761" s="51"/>
      <c r="P1761" s="51"/>
      <c r="R1761" s="38" t="s">
        <v>450</v>
      </c>
      <c r="S1761" s="38" t="str" cm="1">
        <f t="array" ref="S1761">_xlfn.XLOOKUP(R1761,INDEX(Flettilisti,,1),INDEX(Flettilisti,,2),,0)</f>
        <v>Vantar flokkun</v>
      </c>
      <c r="T1761" s="38" t="str">
        <f>IF(ISBLANK(M1761),"",IF(M1761&lt;Gögn!$J$2,Gögn!$K$2,IF(M1761&gt;Gögn!$J$4,Gögn!$K$4,Gögn!$K$3)))</f>
        <v/>
      </c>
      <c r="U1761" s="49" t="str" cm="1">
        <f t="array" aca="1" ref="U1761" ca="1">IF(ISBLANK(A1761),"",IF(S1761="Styrkhæft",_xlfn.XLOOKUP(T1761,Vegalengdir[Texti],INDIRECT("Vegalengdir["&amp;'Upplýsingar um umsækjanda'!$B$10&amp;"]"),0%,0)))</f>
        <v/>
      </c>
      <c r="V1761" s="72" t="str">
        <f t="shared" si="27"/>
        <v/>
      </c>
    </row>
    <row r="1762" spans="1:22" x14ac:dyDescent="0.25">
      <c r="A1762" s="47"/>
      <c r="B1762" s="47"/>
      <c r="C1762" s="47"/>
      <c r="D1762" s="117"/>
      <c r="E1762" s="47"/>
      <c r="F1762" s="37"/>
      <c r="G1762" s="47"/>
      <c r="H1762" s="37"/>
      <c r="I1762" s="37"/>
      <c r="J1762" s="51"/>
      <c r="K1762" s="51"/>
      <c r="L1762" s="51"/>
      <c r="M1762" s="51"/>
      <c r="N1762" s="51"/>
      <c r="O1762" s="51"/>
      <c r="P1762" s="51"/>
      <c r="R1762" s="38" t="s">
        <v>450</v>
      </c>
      <c r="S1762" s="38" t="str" cm="1">
        <f t="array" ref="S1762">_xlfn.XLOOKUP(R1762,INDEX(Flettilisti,,1),INDEX(Flettilisti,,2),,0)</f>
        <v>Vantar flokkun</v>
      </c>
      <c r="T1762" s="38" t="str">
        <f>IF(ISBLANK(M1762),"",IF(M1762&lt;Gögn!$J$2,Gögn!$K$2,IF(M1762&gt;Gögn!$J$4,Gögn!$K$4,Gögn!$K$3)))</f>
        <v/>
      </c>
      <c r="U1762" s="49" t="str" cm="1">
        <f t="array" aca="1" ref="U1762" ca="1">IF(ISBLANK(A1762),"",IF(S1762="Styrkhæft",_xlfn.XLOOKUP(T1762,Vegalengdir[Texti],INDIRECT("Vegalengdir["&amp;'Upplýsingar um umsækjanda'!$B$10&amp;"]"),0%,0)))</f>
        <v/>
      </c>
      <c r="V1762" s="72" t="str">
        <f t="shared" si="27"/>
        <v/>
      </c>
    </row>
    <row r="1763" spans="1:22" x14ac:dyDescent="0.25">
      <c r="A1763" s="47"/>
      <c r="B1763" s="47"/>
      <c r="C1763" s="47"/>
      <c r="D1763" s="117"/>
      <c r="E1763" s="47"/>
      <c r="F1763" s="37"/>
      <c r="G1763" s="47"/>
      <c r="H1763" s="37"/>
      <c r="I1763" s="37"/>
      <c r="J1763" s="51"/>
      <c r="K1763" s="51"/>
      <c r="L1763" s="51"/>
      <c r="M1763" s="51"/>
      <c r="N1763" s="51"/>
      <c r="O1763" s="51"/>
      <c r="P1763" s="51"/>
      <c r="R1763" s="38" t="s">
        <v>450</v>
      </c>
      <c r="S1763" s="38" t="str" cm="1">
        <f t="array" ref="S1763">_xlfn.XLOOKUP(R1763,INDEX(Flettilisti,,1),INDEX(Flettilisti,,2),,0)</f>
        <v>Vantar flokkun</v>
      </c>
      <c r="T1763" s="38" t="str">
        <f>IF(ISBLANK(M1763),"",IF(M1763&lt;Gögn!$J$2,Gögn!$K$2,IF(M1763&gt;Gögn!$J$4,Gögn!$K$4,Gögn!$K$3)))</f>
        <v/>
      </c>
      <c r="U1763" s="49" t="str" cm="1">
        <f t="array" aca="1" ref="U1763" ca="1">IF(ISBLANK(A1763),"",IF(S1763="Styrkhæft",_xlfn.XLOOKUP(T1763,Vegalengdir[Texti],INDIRECT("Vegalengdir["&amp;'Upplýsingar um umsækjanda'!$B$10&amp;"]"),0%,0)))</f>
        <v/>
      </c>
      <c r="V1763" s="72" t="str">
        <f t="shared" si="27"/>
        <v/>
      </c>
    </row>
    <row r="1764" spans="1:22" x14ac:dyDescent="0.25">
      <c r="A1764" s="47"/>
      <c r="B1764" s="47"/>
      <c r="C1764" s="47"/>
      <c r="D1764" s="117"/>
      <c r="E1764" s="47"/>
      <c r="F1764" s="37"/>
      <c r="G1764" s="47"/>
      <c r="H1764" s="37"/>
      <c r="I1764" s="37"/>
      <c r="J1764" s="51"/>
      <c r="K1764" s="51"/>
      <c r="L1764" s="51"/>
      <c r="M1764" s="51"/>
      <c r="N1764" s="51"/>
      <c r="O1764" s="51"/>
      <c r="P1764" s="51"/>
      <c r="R1764" s="38" t="s">
        <v>450</v>
      </c>
      <c r="S1764" s="38" t="str" cm="1">
        <f t="array" ref="S1764">_xlfn.XLOOKUP(R1764,INDEX(Flettilisti,,1),INDEX(Flettilisti,,2),,0)</f>
        <v>Vantar flokkun</v>
      </c>
      <c r="T1764" s="38" t="str">
        <f>IF(ISBLANK(M1764),"",IF(M1764&lt;Gögn!$J$2,Gögn!$K$2,IF(M1764&gt;Gögn!$J$4,Gögn!$K$4,Gögn!$K$3)))</f>
        <v/>
      </c>
      <c r="U1764" s="49" t="str" cm="1">
        <f t="array" aca="1" ref="U1764" ca="1">IF(ISBLANK(A1764),"",IF(S1764="Styrkhæft",_xlfn.XLOOKUP(T1764,Vegalengdir[Texti],INDIRECT("Vegalengdir["&amp;'Upplýsingar um umsækjanda'!$B$10&amp;"]"),0%,0)))</f>
        <v/>
      </c>
      <c r="V1764" s="72" t="str">
        <f t="shared" si="27"/>
        <v/>
      </c>
    </row>
    <row r="1765" spans="1:22" x14ac:dyDescent="0.25">
      <c r="A1765" s="47"/>
      <c r="B1765" s="47"/>
      <c r="C1765" s="47"/>
      <c r="D1765" s="117"/>
      <c r="E1765" s="47"/>
      <c r="F1765" s="37"/>
      <c r="G1765" s="47"/>
      <c r="H1765" s="37"/>
      <c r="I1765" s="37"/>
      <c r="J1765" s="51"/>
      <c r="K1765" s="51"/>
      <c r="L1765" s="51"/>
      <c r="M1765" s="51"/>
      <c r="N1765" s="51"/>
      <c r="O1765" s="51"/>
      <c r="P1765" s="51"/>
      <c r="R1765" s="38" t="s">
        <v>450</v>
      </c>
      <c r="S1765" s="38" t="str" cm="1">
        <f t="array" ref="S1765">_xlfn.XLOOKUP(R1765,INDEX(Flettilisti,,1),INDEX(Flettilisti,,2),,0)</f>
        <v>Vantar flokkun</v>
      </c>
      <c r="T1765" s="38" t="str">
        <f>IF(ISBLANK(M1765),"",IF(M1765&lt;Gögn!$J$2,Gögn!$K$2,IF(M1765&gt;Gögn!$J$4,Gögn!$K$4,Gögn!$K$3)))</f>
        <v/>
      </c>
      <c r="U1765" s="49" t="str" cm="1">
        <f t="array" aca="1" ref="U1765" ca="1">IF(ISBLANK(A1765),"",IF(S1765="Styrkhæft",_xlfn.XLOOKUP(T1765,Vegalengdir[Texti],INDIRECT("Vegalengdir["&amp;'Upplýsingar um umsækjanda'!$B$10&amp;"]"),0%,0)))</f>
        <v/>
      </c>
      <c r="V1765" s="72" t="str">
        <f t="shared" si="27"/>
        <v/>
      </c>
    </row>
    <row r="1766" spans="1:22" x14ac:dyDescent="0.25">
      <c r="A1766" s="47"/>
      <c r="B1766" s="47"/>
      <c r="C1766" s="47"/>
      <c r="D1766" s="117"/>
      <c r="E1766" s="47"/>
      <c r="F1766" s="37"/>
      <c r="G1766" s="47"/>
      <c r="H1766" s="37"/>
      <c r="I1766" s="37"/>
      <c r="J1766" s="51"/>
      <c r="K1766" s="51"/>
      <c r="L1766" s="51"/>
      <c r="M1766" s="51"/>
      <c r="N1766" s="51"/>
      <c r="O1766" s="51"/>
      <c r="P1766" s="51"/>
      <c r="R1766" s="38" t="s">
        <v>450</v>
      </c>
      <c r="S1766" s="38" t="str" cm="1">
        <f t="array" ref="S1766">_xlfn.XLOOKUP(R1766,INDEX(Flettilisti,,1),INDEX(Flettilisti,,2),,0)</f>
        <v>Vantar flokkun</v>
      </c>
      <c r="T1766" s="38" t="str">
        <f>IF(ISBLANK(M1766),"",IF(M1766&lt;Gögn!$J$2,Gögn!$K$2,IF(M1766&gt;Gögn!$J$4,Gögn!$K$4,Gögn!$K$3)))</f>
        <v/>
      </c>
      <c r="U1766" s="49" t="str" cm="1">
        <f t="array" aca="1" ref="U1766" ca="1">IF(ISBLANK(A1766),"",IF(S1766="Styrkhæft",_xlfn.XLOOKUP(T1766,Vegalengdir[Texti],INDIRECT("Vegalengdir["&amp;'Upplýsingar um umsækjanda'!$B$10&amp;"]"),0%,0)))</f>
        <v/>
      </c>
      <c r="V1766" s="72" t="str">
        <f t="shared" si="27"/>
        <v/>
      </c>
    </row>
    <row r="1767" spans="1:22" x14ac:dyDescent="0.25">
      <c r="A1767" s="47"/>
      <c r="B1767" s="47"/>
      <c r="C1767" s="47"/>
      <c r="D1767" s="117"/>
      <c r="E1767" s="47"/>
      <c r="F1767" s="37"/>
      <c r="G1767" s="47"/>
      <c r="H1767" s="37"/>
      <c r="I1767" s="37"/>
      <c r="J1767" s="51"/>
      <c r="K1767" s="51"/>
      <c r="L1767" s="51"/>
      <c r="M1767" s="51"/>
      <c r="N1767" s="51"/>
      <c r="O1767" s="51"/>
      <c r="P1767" s="51"/>
      <c r="R1767" s="38" t="s">
        <v>450</v>
      </c>
      <c r="S1767" s="38" t="str" cm="1">
        <f t="array" ref="S1767">_xlfn.XLOOKUP(R1767,INDEX(Flettilisti,,1),INDEX(Flettilisti,,2),,0)</f>
        <v>Vantar flokkun</v>
      </c>
      <c r="T1767" s="38" t="str">
        <f>IF(ISBLANK(M1767),"",IF(M1767&lt;Gögn!$J$2,Gögn!$K$2,IF(M1767&gt;Gögn!$J$4,Gögn!$K$4,Gögn!$K$3)))</f>
        <v/>
      </c>
      <c r="U1767" s="49" t="str" cm="1">
        <f t="array" aca="1" ref="U1767" ca="1">IF(ISBLANK(A1767),"",IF(S1767="Styrkhæft",_xlfn.XLOOKUP(T1767,Vegalengdir[Texti],INDIRECT("Vegalengdir["&amp;'Upplýsingar um umsækjanda'!$B$10&amp;"]"),0%,0)))</f>
        <v/>
      </c>
      <c r="V1767" s="72" t="str">
        <f t="shared" si="27"/>
        <v/>
      </c>
    </row>
    <row r="1768" spans="1:22" x14ac:dyDescent="0.25">
      <c r="A1768" s="47"/>
      <c r="B1768" s="47"/>
      <c r="C1768" s="47"/>
      <c r="D1768" s="117"/>
      <c r="E1768" s="47"/>
      <c r="F1768" s="37"/>
      <c r="G1768" s="47"/>
      <c r="H1768" s="37"/>
      <c r="I1768" s="37"/>
      <c r="J1768" s="51"/>
      <c r="K1768" s="51"/>
      <c r="L1768" s="51"/>
      <c r="M1768" s="51"/>
      <c r="N1768" s="51"/>
      <c r="O1768" s="51"/>
      <c r="P1768" s="51"/>
      <c r="R1768" s="38" t="s">
        <v>450</v>
      </c>
      <c r="S1768" s="38" t="str" cm="1">
        <f t="array" ref="S1768">_xlfn.XLOOKUP(R1768,INDEX(Flettilisti,,1),INDEX(Flettilisti,,2),,0)</f>
        <v>Vantar flokkun</v>
      </c>
      <c r="T1768" s="38" t="str">
        <f>IF(ISBLANK(M1768),"",IF(M1768&lt;Gögn!$J$2,Gögn!$K$2,IF(M1768&gt;Gögn!$J$4,Gögn!$K$4,Gögn!$K$3)))</f>
        <v/>
      </c>
      <c r="U1768" s="49" t="str" cm="1">
        <f t="array" aca="1" ref="U1768" ca="1">IF(ISBLANK(A1768),"",IF(S1768="Styrkhæft",_xlfn.XLOOKUP(T1768,Vegalengdir[Texti],INDIRECT("Vegalengdir["&amp;'Upplýsingar um umsækjanda'!$B$10&amp;"]"),0%,0)))</f>
        <v/>
      </c>
      <c r="V1768" s="72" t="str">
        <f t="shared" si="27"/>
        <v/>
      </c>
    </row>
    <row r="1769" spans="1:22" x14ac:dyDescent="0.25">
      <c r="A1769" s="47"/>
      <c r="B1769" s="47"/>
      <c r="C1769" s="47"/>
      <c r="D1769" s="117"/>
      <c r="E1769" s="47"/>
      <c r="F1769" s="37"/>
      <c r="G1769" s="47"/>
      <c r="H1769" s="37"/>
      <c r="I1769" s="37"/>
      <c r="J1769" s="51"/>
      <c r="K1769" s="51"/>
      <c r="L1769" s="51"/>
      <c r="M1769" s="51"/>
      <c r="N1769" s="51"/>
      <c r="O1769" s="51"/>
      <c r="P1769" s="51"/>
      <c r="R1769" s="38" t="s">
        <v>450</v>
      </c>
      <c r="S1769" s="38" t="str" cm="1">
        <f t="array" ref="S1769">_xlfn.XLOOKUP(R1769,INDEX(Flettilisti,,1),INDEX(Flettilisti,,2),,0)</f>
        <v>Vantar flokkun</v>
      </c>
      <c r="T1769" s="38" t="str">
        <f>IF(ISBLANK(M1769),"",IF(M1769&lt;Gögn!$J$2,Gögn!$K$2,IF(M1769&gt;Gögn!$J$4,Gögn!$K$4,Gögn!$K$3)))</f>
        <v/>
      </c>
      <c r="U1769" s="49" t="str" cm="1">
        <f t="array" aca="1" ref="U1769" ca="1">IF(ISBLANK(A1769),"",IF(S1769="Styrkhæft",_xlfn.XLOOKUP(T1769,Vegalengdir[Texti],INDIRECT("Vegalengdir["&amp;'Upplýsingar um umsækjanda'!$B$10&amp;"]"),0%,0)))</f>
        <v/>
      </c>
      <c r="V1769" s="72" t="str">
        <f t="shared" si="27"/>
        <v/>
      </c>
    </row>
    <row r="1770" spans="1:22" x14ac:dyDescent="0.25">
      <c r="A1770" s="47"/>
      <c r="B1770" s="47"/>
      <c r="C1770" s="47"/>
      <c r="D1770" s="117"/>
      <c r="E1770" s="47"/>
      <c r="F1770" s="37"/>
      <c r="G1770" s="47"/>
      <c r="H1770" s="37"/>
      <c r="I1770" s="37"/>
      <c r="J1770" s="51"/>
      <c r="K1770" s="51"/>
      <c r="L1770" s="51"/>
      <c r="M1770" s="51"/>
      <c r="N1770" s="51"/>
      <c r="O1770" s="51"/>
      <c r="P1770" s="51"/>
      <c r="R1770" s="38" t="s">
        <v>450</v>
      </c>
      <c r="S1770" s="38" t="str" cm="1">
        <f t="array" ref="S1770">_xlfn.XLOOKUP(R1770,INDEX(Flettilisti,,1),INDEX(Flettilisti,,2),,0)</f>
        <v>Vantar flokkun</v>
      </c>
      <c r="T1770" s="38" t="str">
        <f>IF(ISBLANK(M1770),"",IF(M1770&lt;Gögn!$J$2,Gögn!$K$2,IF(M1770&gt;Gögn!$J$4,Gögn!$K$4,Gögn!$K$3)))</f>
        <v/>
      </c>
      <c r="U1770" s="49" t="str" cm="1">
        <f t="array" aca="1" ref="U1770" ca="1">IF(ISBLANK(A1770),"",IF(S1770="Styrkhæft",_xlfn.XLOOKUP(T1770,Vegalengdir[Texti],INDIRECT("Vegalengdir["&amp;'Upplýsingar um umsækjanda'!$B$10&amp;"]"),0%,0)))</f>
        <v/>
      </c>
      <c r="V1770" s="72" t="str">
        <f t="shared" si="27"/>
        <v/>
      </c>
    </row>
    <row r="1771" spans="1:22" x14ac:dyDescent="0.25">
      <c r="A1771" s="47"/>
      <c r="B1771" s="47"/>
      <c r="C1771" s="47"/>
      <c r="D1771" s="117"/>
      <c r="E1771" s="47"/>
      <c r="F1771" s="37"/>
      <c r="G1771" s="47"/>
      <c r="H1771" s="37"/>
      <c r="I1771" s="37"/>
      <c r="J1771" s="51"/>
      <c r="K1771" s="51"/>
      <c r="L1771" s="51"/>
      <c r="M1771" s="51"/>
      <c r="N1771" s="51"/>
      <c r="O1771" s="51"/>
      <c r="P1771" s="51"/>
      <c r="R1771" s="38" t="s">
        <v>450</v>
      </c>
      <c r="S1771" s="38" t="str" cm="1">
        <f t="array" ref="S1771">_xlfn.XLOOKUP(R1771,INDEX(Flettilisti,,1),INDEX(Flettilisti,,2),,0)</f>
        <v>Vantar flokkun</v>
      </c>
      <c r="T1771" s="38" t="str">
        <f>IF(ISBLANK(M1771),"",IF(M1771&lt;Gögn!$J$2,Gögn!$K$2,IF(M1771&gt;Gögn!$J$4,Gögn!$K$4,Gögn!$K$3)))</f>
        <v/>
      </c>
      <c r="U1771" s="49" t="str" cm="1">
        <f t="array" aca="1" ref="U1771" ca="1">IF(ISBLANK(A1771),"",IF(S1771="Styrkhæft",_xlfn.XLOOKUP(T1771,Vegalengdir[Texti],INDIRECT("Vegalengdir["&amp;'Upplýsingar um umsækjanda'!$B$10&amp;"]"),0%,0)))</f>
        <v/>
      </c>
      <c r="V1771" s="72" t="str">
        <f t="shared" si="27"/>
        <v/>
      </c>
    </row>
    <row r="1772" spans="1:22" x14ac:dyDescent="0.25">
      <c r="A1772" s="47"/>
      <c r="B1772" s="47"/>
      <c r="C1772" s="47"/>
      <c r="D1772" s="117"/>
      <c r="E1772" s="47"/>
      <c r="F1772" s="37"/>
      <c r="G1772" s="47"/>
      <c r="H1772" s="37"/>
      <c r="I1772" s="37"/>
      <c r="J1772" s="51"/>
      <c r="K1772" s="51"/>
      <c r="L1772" s="51"/>
      <c r="M1772" s="51"/>
      <c r="N1772" s="51"/>
      <c r="O1772" s="51"/>
      <c r="P1772" s="51"/>
      <c r="R1772" s="38" t="s">
        <v>450</v>
      </c>
      <c r="S1772" s="38" t="str" cm="1">
        <f t="array" ref="S1772">_xlfn.XLOOKUP(R1772,INDEX(Flettilisti,,1),INDEX(Flettilisti,,2),,0)</f>
        <v>Vantar flokkun</v>
      </c>
      <c r="T1772" s="38" t="str">
        <f>IF(ISBLANK(M1772),"",IF(M1772&lt;Gögn!$J$2,Gögn!$K$2,IF(M1772&gt;Gögn!$J$4,Gögn!$K$4,Gögn!$K$3)))</f>
        <v/>
      </c>
      <c r="U1772" s="49" t="str" cm="1">
        <f t="array" aca="1" ref="U1772" ca="1">IF(ISBLANK(A1772),"",IF(S1772="Styrkhæft",_xlfn.XLOOKUP(T1772,Vegalengdir[Texti],INDIRECT("Vegalengdir["&amp;'Upplýsingar um umsækjanda'!$B$10&amp;"]"),0%,0)))</f>
        <v/>
      </c>
      <c r="V1772" s="72" t="str">
        <f t="shared" si="27"/>
        <v/>
      </c>
    </row>
    <row r="1773" spans="1:22" x14ac:dyDescent="0.25">
      <c r="A1773" s="47"/>
      <c r="B1773" s="47"/>
      <c r="C1773" s="47"/>
      <c r="D1773" s="117"/>
      <c r="E1773" s="47"/>
      <c r="F1773" s="37"/>
      <c r="G1773" s="47"/>
      <c r="H1773" s="37"/>
      <c r="I1773" s="37"/>
      <c r="J1773" s="51"/>
      <c r="K1773" s="51"/>
      <c r="L1773" s="51"/>
      <c r="M1773" s="51"/>
      <c r="N1773" s="51"/>
      <c r="O1773" s="51"/>
      <c r="P1773" s="51"/>
      <c r="R1773" s="38" t="s">
        <v>450</v>
      </c>
      <c r="S1773" s="38" t="str" cm="1">
        <f t="array" ref="S1773">_xlfn.XLOOKUP(R1773,INDEX(Flettilisti,,1),INDEX(Flettilisti,,2),,0)</f>
        <v>Vantar flokkun</v>
      </c>
      <c r="T1773" s="38" t="str">
        <f>IF(ISBLANK(M1773),"",IF(M1773&lt;Gögn!$J$2,Gögn!$K$2,IF(M1773&gt;Gögn!$J$4,Gögn!$K$4,Gögn!$K$3)))</f>
        <v/>
      </c>
      <c r="U1773" s="49" t="str" cm="1">
        <f t="array" aca="1" ref="U1773" ca="1">IF(ISBLANK(A1773),"",IF(S1773="Styrkhæft",_xlfn.XLOOKUP(T1773,Vegalengdir[Texti],INDIRECT("Vegalengdir["&amp;'Upplýsingar um umsækjanda'!$B$10&amp;"]"),0%,0)))</f>
        <v/>
      </c>
      <c r="V1773" s="72" t="str">
        <f t="shared" si="27"/>
        <v/>
      </c>
    </row>
    <row r="1774" spans="1:22" x14ac:dyDescent="0.25">
      <c r="A1774" s="47"/>
      <c r="B1774" s="47"/>
      <c r="C1774" s="47"/>
      <c r="D1774" s="117"/>
      <c r="E1774" s="47"/>
      <c r="F1774" s="37"/>
      <c r="G1774" s="47"/>
      <c r="H1774" s="37"/>
      <c r="I1774" s="37"/>
      <c r="J1774" s="51"/>
      <c r="K1774" s="51"/>
      <c r="L1774" s="51"/>
      <c r="M1774" s="51"/>
      <c r="N1774" s="51"/>
      <c r="O1774" s="51"/>
      <c r="P1774" s="51"/>
      <c r="R1774" s="38" t="s">
        <v>450</v>
      </c>
      <c r="S1774" s="38" t="str" cm="1">
        <f t="array" ref="S1774">_xlfn.XLOOKUP(R1774,INDEX(Flettilisti,,1),INDEX(Flettilisti,,2),,0)</f>
        <v>Vantar flokkun</v>
      </c>
      <c r="T1774" s="38" t="str">
        <f>IF(ISBLANK(M1774),"",IF(M1774&lt;Gögn!$J$2,Gögn!$K$2,IF(M1774&gt;Gögn!$J$4,Gögn!$K$4,Gögn!$K$3)))</f>
        <v/>
      </c>
      <c r="U1774" s="49" t="str" cm="1">
        <f t="array" aca="1" ref="U1774" ca="1">IF(ISBLANK(A1774),"",IF(S1774="Styrkhæft",_xlfn.XLOOKUP(T1774,Vegalengdir[Texti],INDIRECT("Vegalengdir["&amp;'Upplýsingar um umsækjanda'!$B$10&amp;"]"),0%,0)))</f>
        <v/>
      </c>
      <c r="V1774" s="72" t="str">
        <f t="shared" si="27"/>
        <v/>
      </c>
    </row>
    <row r="1775" spans="1:22" x14ac:dyDescent="0.25">
      <c r="A1775" s="47"/>
      <c r="B1775" s="47"/>
      <c r="C1775" s="47"/>
      <c r="D1775" s="117"/>
      <c r="E1775" s="47"/>
      <c r="F1775" s="37"/>
      <c r="G1775" s="47"/>
      <c r="H1775" s="37"/>
      <c r="I1775" s="37"/>
      <c r="J1775" s="51"/>
      <c r="K1775" s="51"/>
      <c r="L1775" s="51"/>
      <c r="M1775" s="51"/>
      <c r="N1775" s="51"/>
      <c r="O1775" s="51"/>
      <c r="P1775" s="51"/>
      <c r="R1775" s="38" t="s">
        <v>450</v>
      </c>
      <c r="S1775" s="38" t="str" cm="1">
        <f t="array" ref="S1775">_xlfn.XLOOKUP(R1775,INDEX(Flettilisti,,1),INDEX(Flettilisti,,2),,0)</f>
        <v>Vantar flokkun</v>
      </c>
      <c r="T1775" s="38" t="str">
        <f>IF(ISBLANK(M1775),"",IF(M1775&lt;Gögn!$J$2,Gögn!$K$2,IF(M1775&gt;Gögn!$J$4,Gögn!$K$4,Gögn!$K$3)))</f>
        <v/>
      </c>
      <c r="U1775" s="49" t="str" cm="1">
        <f t="array" aca="1" ref="U1775" ca="1">IF(ISBLANK(A1775),"",IF(S1775="Styrkhæft",_xlfn.XLOOKUP(T1775,Vegalengdir[Texti],INDIRECT("Vegalengdir["&amp;'Upplýsingar um umsækjanda'!$B$10&amp;"]"),0%,0)))</f>
        <v/>
      </c>
      <c r="V1775" s="72" t="str">
        <f t="shared" si="27"/>
        <v/>
      </c>
    </row>
    <row r="1776" spans="1:22" x14ac:dyDescent="0.25">
      <c r="A1776" s="47"/>
      <c r="B1776" s="47"/>
      <c r="C1776" s="47"/>
      <c r="D1776" s="117"/>
      <c r="E1776" s="47"/>
      <c r="F1776" s="37"/>
      <c r="G1776" s="47"/>
      <c r="H1776" s="37"/>
      <c r="I1776" s="37"/>
      <c r="J1776" s="51"/>
      <c r="K1776" s="51"/>
      <c r="L1776" s="51"/>
      <c r="M1776" s="51"/>
      <c r="N1776" s="51"/>
      <c r="O1776" s="51"/>
      <c r="P1776" s="51"/>
      <c r="R1776" s="38" t="s">
        <v>450</v>
      </c>
      <c r="S1776" s="38" t="str" cm="1">
        <f t="array" ref="S1776">_xlfn.XLOOKUP(R1776,INDEX(Flettilisti,,1),INDEX(Flettilisti,,2),,0)</f>
        <v>Vantar flokkun</v>
      </c>
      <c r="T1776" s="38" t="str">
        <f>IF(ISBLANK(M1776),"",IF(M1776&lt;Gögn!$J$2,Gögn!$K$2,IF(M1776&gt;Gögn!$J$4,Gögn!$K$4,Gögn!$K$3)))</f>
        <v/>
      </c>
      <c r="U1776" s="49" t="str" cm="1">
        <f t="array" aca="1" ref="U1776" ca="1">IF(ISBLANK(A1776),"",IF(S1776="Styrkhæft",_xlfn.XLOOKUP(T1776,Vegalengdir[Texti],INDIRECT("Vegalengdir["&amp;'Upplýsingar um umsækjanda'!$B$10&amp;"]"),0%,0)))</f>
        <v/>
      </c>
      <c r="V1776" s="72" t="str">
        <f t="shared" si="27"/>
        <v/>
      </c>
    </row>
    <row r="1777" spans="1:22" x14ac:dyDescent="0.25">
      <c r="A1777" s="47"/>
      <c r="B1777" s="47"/>
      <c r="C1777" s="47"/>
      <c r="D1777" s="117"/>
      <c r="E1777" s="47"/>
      <c r="F1777" s="37"/>
      <c r="G1777" s="47"/>
      <c r="H1777" s="37"/>
      <c r="I1777" s="37"/>
      <c r="J1777" s="51"/>
      <c r="K1777" s="51"/>
      <c r="L1777" s="51"/>
      <c r="M1777" s="51"/>
      <c r="N1777" s="51"/>
      <c r="O1777" s="51"/>
      <c r="P1777" s="51"/>
      <c r="R1777" s="38" t="s">
        <v>450</v>
      </c>
      <c r="S1777" s="38" t="str" cm="1">
        <f t="array" ref="S1777">_xlfn.XLOOKUP(R1777,INDEX(Flettilisti,,1),INDEX(Flettilisti,,2),,0)</f>
        <v>Vantar flokkun</v>
      </c>
      <c r="T1777" s="38" t="str">
        <f>IF(ISBLANK(M1777),"",IF(M1777&lt;Gögn!$J$2,Gögn!$K$2,IF(M1777&gt;Gögn!$J$4,Gögn!$K$4,Gögn!$K$3)))</f>
        <v/>
      </c>
      <c r="U1777" s="49" t="str" cm="1">
        <f t="array" aca="1" ref="U1777" ca="1">IF(ISBLANK(A1777),"",IF(S1777="Styrkhæft",_xlfn.XLOOKUP(T1777,Vegalengdir[Texti],INDIRECT("Vegalengdir["&amp;'Upplýsingar um umsækjanda'!$B$10&amp;"]"),0%,0)))</f>
        <v/>
      </c>
      <c r="V1777" s="72" t="str">
        <f t="shared" si="27"/>
        <v/>
      </c>
    </row>
    <row r="1778" spans="1:22" x14ac:dyDescent="0.25">
      <c r="A1778" s="47"/>
      <c r="B1778" s="47"/>
      <c r="C1778" s="47"/>
      <c r="D1778" s="117"/>
      <c r="E1778" s="47"/>
      <c r="F1778" s="37"/>
      <c r="G1778" s="47"/>
      <c r="H1778" s="37"/>
      <c r="I1778" s="37"/>
      <c r="J1778" s="51"/>
      <c r="K1778" s="51"/>
      <c r="L1778" s="51"/>
      <c r="M1778" s="51"/>
      <c r="N1778" s="51"/>
      <c r="O1778" s="51"/>
      <c r="P1778" s="51"/>
      <c r="R1778" s="38" t="s">
        <v>450</v>
      </c>
      <c r="S1778" s="38" t="str" cm="1">
        <f t="array" ref="S1778">_xlfn.XLOOKUP(R1778,INDEX(Flettilisti,,1),INDEX(Flettilisti,,2),,0)</f>
        <v>Vantar flokkun</v>
      </c>
      <c r="T1778" s="38" t="str">
        <f>IF(ISBLANK(M1778),"",IF(M1778&lt;Gögn!$J$2,Gögn!$K$2,IF(M1778&gt;Gögn!$J$4,Gögn!$K$4,Gögn!$K$3)))</f>
        <v/>
      </c>
      <c r="U1778" s="49" t="str" cm="1">
        <f t="array" aca="1" ref="U1778" ca="1">IF(ISBLANK(A1778),"",IF(S1778="Styrkhæft",_xlfn.XLOOKUP(T1778,Vegalengdir[Texti],INDIRECT("Vegalengdir["&amp;'Upplýsingar um umsækjanda'!$B$10&amp;"]"),0%,0)))</f>
        <v/>
      </c>
      <c r="V1778" s="72" t="str">
        <f t="shared" si="27"/>
        <v/>
      </c>
    </row>
    <row r="1779" spans="1:22" x14ac:dyDescent="0.25">
      <c r="A1779" s="47"/>
      <c r="B1779" s="47"/>
      <c r="C1779" s="47"/>
      <c r="D1779" s="117"/>
      <c r="E1779" s="47"/>
      <c r="F1779" s="37"/>
      <c r="G1779" s="47"/>
      <c r="H1779" s="37"/>
      <c r="I1779" s="37"/>
      <c r="J1779" s="51"/>
      <c r="K1779" s="51"/>
      <c r="L1779" s="51"/>
      <c r="M1779" s="51"/>
      <c r="N1779" s="51"/>
      <c r="O1779" s="51"/>
      <c r="P1779" s="51"/>
      <c r="R1779" s="38" t="s">
        <v>450</v>
      </c>
      <c r="S1779" s="38" t="str" cm="1">
        <f t="array" ref="S1779">_xlfn.XLOOKUP(R1779,INDEX(Flettilisti,,1),INDEX(Flettilisti,,2),,0)</f>
        <v>Vantar flokkun</v>
      </c>
      <c r="T1779" s="38" t="str">
        <f>IF(ISBLANK(M1779),"",IF(M1779&lt;Gögn!$J$2,Gögn!$K$2,IF(M1779&gt;Gögn!$J$4,Gögn!$K$4,Gögn!$K$3)))</f>
        <v/>
      </c>
      <c r="U1779" s="49" t="str" cm="1">
        <f t="array" aca="1" ref="U1779" ca="1">IF(ISBLANK(A1779),"",IF(S1779="Styrkhæft",_xlfn.XLOOKUP(T1779,Vegalengdir[Texti],INDIRECT("Vegalengdir["&amp;'Upplýsingar um umsækjanda'!$B$10&amp;"]"),0%,0)))</f>
        <v/>
      </c>
      <c r="V1779" s="72" t="str">
        <f t="shared" si="27"/>
        <v/>
      </c>
    </row>
    <row r="1780" spans="1:22" x14ac:dyDescent="0.25">
      <c r="A1780" s="47"/>
      <c r="B1780" s="47"/>
      <c r="C1780" s="47"/>
      <c r="D1780" s="117"/>
      <c r="E1780" s="47"/>
      <c r="F1780" s="37"/>
      <c r="G1780" s="47"/>
      <c r="H1780" s="37"/>
      <c r="I1780" s="37"/>
      <c r="J1780" s="51"/>
      <c r="K1780" s="51"/>
      <c r="L1780" s="51"/>
      <c r="M1780" s="51"/>
      <c r="N1780" s="51"/>
      <c r="O1780" s="51"/>
      <c r="P1780" s="51"/>
      <c r="R1780" s="38" t="s">
        <v>450</v>
      </c>
      <c r="S1780" s="38" t="str" cm="1">
        <f t="array" ref="S1780">_xlfn.XLOOKUP(R1780,INDEX(Flettilisti,,1),INDEX(Flettilisti,,2),,0)</f>
        <v>Vantar flokkun</v>
      </c>
      <c r="T1780" s="38" t="str">
        <f>IF(ISBLANK(M1780),"",IF(M1780&lt;Gögn!$J$2,Gögn!$K$2,IF(M1780&gt;Gögn!$J$4,Gögn!$K$4,Gögn!$K$3)))</f>
        <v/>
      </c>
      <c r="U1780" s="49" t="str" cm="1">
        <f t="array" aca="1" ref="U1780" ca="1">IF(ISBLANK(A1780),"",IF(S1780="Styrkhæft",_xlfn.XLOOKUP(T1780,Vegalengdir[Texti],INDIRECT("Vegalengdir["&amp;'Upplýsingar um umsækjanda'!$B$10&amp;"]"),0%,0)))</f>
        <v/>
      </c>
      <c r="V1780" s="72" t="str">
        <f t="shared" si="27"/>
        <v/>
      </c>
    </row>
    <row r="1781" spans="1:22" x14ac:dyDescent="0.25">
      <c r="A1781" s="47"/>
      <c r="B1781" s="47"/>
      <c r="C1781" s="47"/>
      <c r="D1781" s="117"/>
      <c r="E1781" s="47"/>
      <c r="F1781" s="37"/>
      <c r="G1781" s="47"/>
      <c r="H1781" s="37"/>
      <c r="I1781" s="37"/>
      <c r="J1781" s="51"/>
      <c r="K1781" s="51"/>
      <c r="L1781" s="51"/>
      <c r="M1781" s="51"/>
      <c r="N1781" s="51"/>
      <c r="O1781" s="51"/>
      <c r="P1781" s="51"/>
      <c r="R1781" s="38" t="s">
        <v>450</v>
      </c>
      <c r="S1781" s="38" t="str" cm="1">
        <f t="array" ref="S1781">_xlfn.XLOOKUP(R1781,INDEX(Flettilisti,,1),INDEX(Flettilisti,,2),,0)</f>
        <v>Vantar flokkun</v>
      </c>
      <c r="T1781" s="38" t="str">
        <f>IF(ISBLANK(M1781),"",IF(M1781&lt;Gögn!$J$2,Gögn!$K$2,IF(M1781&gt;Gögn!$J$4,Gögn!$K$4,Gögn!$K$3)))</f>
        <v/>
      </c>
      <c r="U1781" s="49" t="str" cm="1">
        <f t="array" aca="1" ref="U1781" ca="1">IF(ISBLANK(A1781),"",IF(S1781="Styrkhæft",_xlfn.XLOOKUP(T1781,Vegalengdir[Texti],INDIRECT("Vegalengdir["&amp;'Upplýsingar um umsækjanda'!$B$10&amp;"]"),0%,0)))</f>
        <v/>
      </c>
      <c r="V1781" s="72" t="str">
        <f t="shared" si="27"/>
        <v/>
      </c>
    </row>
    <row r="1782" spans="1:22" x14ac:dyDescent="0.25">
      <c r="A1782" s="47"/>
      <c r="B1782" s="47"/>
      <c r="C1782" s="47"/>
      <c r="D1782" s="117"/>
      <c r="E1782" s="47"/>
      <c r="F1782" s="37"/>
      <c r="G1782" s="47"/>
      <c r="H1782" s="37"/>
      <c r="I1782" s="37"/>
      <c r="J1782" s="51"/>
      <c r="K1782" s="51"/>
      <c r="L1782" s="51"/>
      <c r="M1782" s="51"/>
      <c r="N1782" s="51"/>
      <c r="O1782" s="51"/>
      <c r="P1782" s="51"/>
      <c r="R1782" s="38" t="s">
        <v>450</v>
      </c>
      <c r="S1782" s="38" t="str" cm="1">
        <f t="array" ref="S1782">_xlfn.XLOOKUP(R1782,INDEX(Flettilisti,,1),INDEX(Flettilisti,,2),,0)</f>
        <v>Vantar flokkun</v>
      </c>
      <c r="T1782" s="38" t="str">
        <f>IF(ISBLANK(M1782),"",IF(M1782&lt;Gögn!$J$2,Gögn!$K$2,IF(M1782&gt;Gögn!$J$4,Gögn!$K$4,Gögn!$K$3)))</f>
        <v/>
      </c>
      <c r="U1782" s="49" t="str" cm="1">
        <f t="array" aca="1" ref="U1782" ca="1">IF(ISBLANK(A1782),"",IF(S1782="Styrkhæft",_xlfn.XLOOKUP(T1782,Vegalengdir[Texti],INDIRECT("Vegalengdir["&amp;'Upplýsingar um umsækjanda'!$B$10&amp;"]"),0%,0)))</f>
        <v/>
      </c>
      <c r="V1782" s="72" t="str">
        <f t="shared" si="27"/>
        <v/>
      </c>
    </row>
    <row r="1783" spans="1:22" x14ac:dyDescent="0.25">
      <c r="A1783" s="47"/>
      <c r="B1783" s="47"/>
      <c r="C1783" s="47"/>
      <c r="D1783" s="117"/>
      <c r="E1783" s="47"/>
      <c r="F1783" s="37"/>
      <c r="G1783" s="47"/>
      <c r="H1783" s="37"/>
      <c r="I1783" s="37"/>
      <c r="J1783" s="51"/>
      <c r="K1783" s="51"/>
      <c r="L1783" s="51"/>
      <c r="M1783" s="51"/>
      <c r="N1783" s="51"/>
      <c r="O1783" s="51"/>
      <c r="P1783" s="51"/>
      <c r="R1783" s="38" t="s">
        <v>450</v>
      </c>
      <c r="S1783" s="38" t="str" cm="1">
        <f t="array" ref="S1783">_xlfn.XLOOKUP(R1783,INDEX(Flettilisti,,1),INDEX(Flettilisti,,2),,0)</f>
        <v>Vantar flokkun</v>
      </c>
      <c r="T1783" s="38" t="str">
        <f>IF(ISBLANK(M1783),"",IF(M1783&lt;Gögn!$J$2,Gögn!$K$2,IF(M1783&gt;Gögn!$J$4,Gögn!$K$4,Gögn!$K$3)))</f>
        <v/>
      </c>
      <c r="U1783" s="49" t="str" cm="1">
        <f t="array" aca="1" ref="U1783" ca="1">IF(ISBLANK(A1783),"",IF(S1783="Styrkhæft",_xlfn.XLOOKUP(T1783,Vegalengdir[Texti],INDIRECT("Vegalengdir["&amp;'Upplýsingar um umsækjanda'!$B$10&amp;"]"),0%,0)))</f>
        <v/>
      </c>
      <c r="V1783" s="72" t="str">
        <f t="shared" si="27"/>
        <v/>
      </c>
    </row>
    <row r="1784" spans="1:22" x14ac:dyDescent="0.25">
      <c r="A1784" s="47"/>
      <c r="B1784" s="47"/>
      <c r="C1784" s="47"/>
      <c r="D1784" s="117"/>
      <c r="E1784" s="47"/>
      <c r="F1784" s="37"/>
      <c r="G1784" s="47"/>
      <c r="H1784" s="37"/>
      <c r="I1784" s="37"/>
      <c r="J1784" s="51"/>
      <c r="K1784" s="51"/>
      <c r="L1784" s="51"/>
      <c r="M1784" s="51"/>
      <c r="N1784" s="51"/>
      <c r="O1784" s="51"/>
      <c r="P1784" s="51"/>
      <c r="R1784" s="38" t="s">
        <v>450</v>
      </c>
      <c r="S1784" s="38" t="str" cm="1">
        <f t="array" ref="S1784">_xlfn.XLOOKUP(R1784,INDEX(Flettilisti,,1),INDEX(Flettilisti,,2),,0)</f>
        <v>Vantar flokkun</v>
      </c>
      <c r="T1784" s="38" t="str">
        <f>IF(ISBLANK(M1784),"",IF(M1784&lt;Gögn!$J$2,Gögn!$K$2,IF(M1784&gt;Gögn!$J$4,Gögn!$K$4,Gögn!$K$3)))</f>
        <v/>
      </c>
      <c r="U1784" s="49" t="str" cm="1">
        <f t="array" aca="1" ref="U1784" ca="1">IF(ISBLANK(A1784),"",IF(S1784="Styrkhæft",_xlfn.XLOOKUP(T1784,Vegalengdir[Texti],INDIRECT("Vegalengdir["&amp;'Upplýsingar um umsækjanda'!$B$10&amp;"]"),0%,0)))</f>
        <v/>
      </c>
      <c r="V1784" s="72" t="str">
        <f t="shared" si="27"/>
        <v/>
      </c>
    </row>
    <row r="1785" spans="1:22" x14ac:dyDescent="0.25">
      <c r="A1785" s="47"/>
      <c r="B1785" s="47"/>
      <c r="C1785" s="47"/>
      <c r="D1785" s="117"/>
      <c r="E1785" s="47"/>
      <c r="F1785" s="37"/>
      <c r="G1785" s="47"/>
      <c r="H1785" s="37"/>
      <c r="I1785" s="37"/>
      <c r="J1785" s="51"/>
      <c r="K1785" s="51"/>
      <c r="L1785" s="51"/>
      <c r="M1785" s="51"/>
      <c r="N1785" s="51"/>
      <c r="O1785" s="51"/>
      <c r="P1785" s="51"/>
      <c r="R1785" s="38" t="s">
        <v>450</v>
      </c>
      <c r="S1785" s="38" t="str" cm="1">
        <f t="array" ref="S1785">_xlfn.XLOOKUP(R1785,INDEX(Flettilisti,,1),INDEX(Flettilisti,,2),,0)</f>
        <v>Vantar flokkun</v>
      </c>
      <c r="T1785" s="38" t="str">
        <f>IF(ISBLANK(M1785),"",IF(M1785&lt;Gögn!$J$2,Gögn!$K$2,IF(M1785&gt;Gögn!$J$4,Gögn!$K$4,Gögn!$K$3)))</f>
        <v/>
      </c>
      <c r="U1785" s="49" t="str" cm="1">
        <f t="array" aca="1" ref="U1785" ca="1">IF(ISBLANK(A1785),"",IF(S1785="Styrkhæft",_xlfn.XLOOKUP(T1785,Vegalengdir[Texti],INDIRECT("Vegalengdir["&amp;'Upplýsingar um umsækjanda'!$B$10&amp;"]"),0%,0)))</f>
        <v/>
      </c>
      <c r="V1785" s="72" t="str">
        <f t="shared" si="27"/>
        <v/>
      </c>
    </row>
    <row r="1786" spans="1:22" x14ac:dyDescent="0.25">
      <c r="A1786" s="47"/>
      <c r="B1786" s="47"/>
      <c r="C1786" s="47"/>
      <c r="D1786" s="117"/>
      <c r="E1786" s="47"/>
      <c r="F1786" s="37"/>
      <c r="G1786" s="47"/>
      <c r="H1786" s="37"/>
      <c r="I1786" s="37"/>
      <c r="J1786" s="51"/>
      <c r="K1786" s="51"/>
      <c r="L1786" s="51"/>
      <c r="M1786" s="51"/>
      <c r="N1786" s="51"/>
      <c r="O1786" s="51"/>
      <c r="P1786" s="51"/>
      <c r="R1786" s="38" t="s">
        <v>450</v>
      </c>
      <c r="S1786" s="38" t="str" cm="1">
        <f t="array" ref="S1786">_xlfn.XLOOKUP(R1786,INDEX(Flettilisti,,1),INDEX(Flettilisti,,2),,0)</f>
        <v>Vantar flokkun</v>
      </c>
      <c r="T1786" s="38" t="str">
        <f>IF(ISBLANK(M1786),"",IF(M1786&lt;Gögn!$J$2,Gögn!$K$2,IF(M1786&gt;Gögn!$J$4,Gögn!$K$4,Gögn!$K$3)))</f>
        <v/>
      </c>
      <c r="U1786" s="49" t="str" cm="1">
        <f t="array" aca="1" ref="U1786" ca="1">IF(ISBLANK(A1786),"",IF(S1786="Styrkhæft",_xlfn.XLOOKUP(T1786,Vegalengdir[Texti],INDIRECT("Vegalengdir["&amp;'Upplýsingar um umsækjanda'!$B$10&amp;"]"),0%,0)))</f>
        <v/>
      </c>
      <c r="V1786" s="72" t="str">
        <f t="shared" si="27"/>
        <v/>
      </c>
    </row>
    <row r="1787" spans="1:22" x14ac:dyDescent="0.25">
      <c r="A1787" s="47"/>
      <c r="B1787" s="47"/>
      <c r="C1787" s="47"/>
      <c r="D1787" s="117"/>
      <c r="E1787" s="47"/>
      <c r="F1787" s="37"/>
      <c r="G1787" s="47"/>
      <c r="H1787" s="37"/>
      <c r="I1787" s="37"/>
      <c r="J1787" s="51"/>
      <c r="K1787" s="51"/>
      <c r="L1787" s="51"/>
      <c r="M1787" s="51"/>
      <c r="N1787" s="51"/>
      <c r="O1787" s="51"/>
      <c r="P1787" s="51"/>
      <c r="R1787" s="38" t="s">
        <v>450</v>
      </c>
      <c r="S1787" s="38" t="str" cm="1">
        <f t="array" ref="S1787">_xlfn.XLOOKUP(R1787,INDEX(Flettilisti,,1),INDEX(Flettilisti,,2),,0)</f>
        <v>Vantar flokkun</v>
      </c>
      <c r="T1787" s="38" t="str">
        <f>IF(ISBLANK(M1787),"",IF(M1787&lt;Gögn!$J$2,Gögn!$K$2,IF(M1787&gt;Gögn!$J$4,Gögn!$K$4,Gögn!$K$3)))</f>
        <v/>
      </c>
      <c r="U1787" s="49" t="str" cm="1">
        <f t="array" aca="1" ref="U1787" ca="1">IF(ISBLANK(A1787),"",IF(S1787="Styrkhæft",_xlfn.XLOOKUP(T1787,Vegalengdir[Texti],INDIRECT("Vegalengdir["&amp;'Upplýsingar um umsækjanda'!$B$10&amp;"]"),0%,0)))</f>
        <v/>
      </c>
      <c r="V1787" s="72" t="str">
        <f t="shared" si="27"/>
        <v/>
      </c>
    </row>
    <row r="1788" spans="1:22" x14ac:dyDescent="0.25">
      <c r="A1788" s="47"/>
      <c r="B1788" s="47"/>
      <c r="C1788" s="47"/>
      <c r="D1788" s="117"/>
      <c r="E1788" s="47"/>
      <c r="F1788" s="37"/>
      <c r="G1788" s="47"/>
      <c r="H1788" s="37"/>
      <c r="I1788" s="37"/>
      <c r="J1788" s="51"/>
      <c r="K1788" s="51"/>
      <c r="L1788" s="51"/>
      <c r="M1788" s="51"/>
      <c r="N1788" s="51"/>
      <c r="O1788" s="51"/>
      <c r="P1788" s="51"/>
      <c r="R1788" s="38" t="s">
        <v>450</v>
      </c>
      <c r="S1788" s="38" t="str" cm="1">
        <f t="array" ref="S1788">_xlfn.XLOOKUP(R1788,INDEX(Flettilisti,,1),INDEX(Flettilisti,,2),,0)</f>
        <v>Vantar flokkun</v>
      </c>
      <c r="T1788" s="38" t="str">
        <f>IF(ISBLANK(M1788),"",IF(M1788&lt;Gögn!$J$2,Gögn!$K$2,IF(M1788&gt;Gögn!$J$4,Gögn!$K$4,Gögn!$K$3)))</f>
        <v/>
      </c>
      <c r="U1788" s="49" t="str" cm="1">
        <f t="array" aca="1" ref="U1788" ca="1">IF(ISBLANK(A1788),"",IF(S1788="Styrkhæft",_xlfn.XLOOKUP(T1788,Vegalengdir[Texti],INDIRECT("Vegalengdir["&amp;'Upplýsingar um umsækjanda'!$B$10&amp;"]"),0%,0)))</f>
        <v/>
      </c>
      <c r="V1788" s="72" t="str">
        <f t="shared" si="27"/>
        <v/>
      </c>
    </row>
    <row r="1789" spans="1:22" x14ac:dyDescent="0.25">
      <c r="A1789" s="47"/>
      <c r="B1789" s="47"/>
      <c r="C1789" s="47"/>
      <c r="D1789" s="117"/>
      <c r="E1789" s="47"/>
      <c r="F1789" s="37"/>
      <c r="G1789" s="47"/>
      <c r="H1789" s="37"/>
      <c r="I1789" s="37"/>
      <c r="J1789" s="51"/>
      <c r="K1789" s="51"/>
      <c r="L1789" s="51"/>
      <c r="M1789" s="51"/>
      <c r="N1789" s="51"/>
      <c r="O1789" s="51"/>
      <c r="P1789" s="51"/>
      <c r="R1789" s="38" t="s">
        <v>450</v>
      </c>
      <c r="S1789" s="38" t="str" cm="1">
        <f t="array" ref="S1789">_xlfn.XLOOKUP(R1789,INDEX(Flettilisti,,1),INDEX(Flettilisti,,2),,0)</f>
        <v>Vantar flokkun</v>
      </c>
      <c r="T1789" s="38" t="str">
        <f>IF(ISBLANK(M1789),"",IF(M1789&lt;Gögn!$J$2,Gögn!$K$2,IF(M1789&gt;Gögn!$J$4,Gögn!$K$4,Gögn!$K$3)))</f>
        <v/>
      </c>
      <c r="U1789" s="49" t="str" cm="1">
        <f t="array" aca="1" ref="U1789" ca="1">IF(ISBLANK(A1789),"",IF(S1789="Styrkhæft",_xlfn.XLOOKUP(T1789,Vegalengdir[Texti],INDIRECT("Vegalengdir["&amp;'Upplýsingar um umsækjanda'!$B$10&amp;"]"),0%,0)))</f>
        <v/>
      </c>
      <c r="V1789" s="72" t="str">
        <f t="shared" si="27"/>
        <v/>
      </c>
    </row>
    <row r="1790" spans="1:22" x14ac:dyDescent="0.25">
      <c r="A1790" s="47"/>
      <c r="B1790" s="47"/>
      <c r="C1790" s="47"/>
      <c r="D1790" s="117"/>
      <c r="E1790" s="47"/>
      <c r="F1790" s="37"/>
      <c r="G1790" s="47"/>
      <c r="H1790" s="37"/>
      <c r="I1790" s="37"/>
      <c r="J1790" s="51"/>
      <c r="K1790" s="51"/>
      <c r="L1790" s="51"/>
      <c r="M1790" s="51"/>
      <c r="N1790" s="51"/>
      <c r="O1790" s="51"/>
      <c r="P1790" s="51"/>
      <c r="R1790" s="38" t="s">
        <v>450</v>
      </c>
      <c r="S1790" s="38" t="str" cm="1">
        <f t="array" ref="S1790">_xlfn.XLOOKUP(R1790,INDEX(Flettilisti,,1),INDEX(Flettilisti,,2),,0)</f>
        <v>Vantar flokkun</v>
      </c>
      <c r="T1790" s="38" t="str">
        <f>IF(ISBLANK(M1790),"",IF(M1790&lt;Gögn!$J$2,Gögn!$K$2,IF(M1790&gt;Gögn!$J$4,Gögn!$K$4,Gögn!$K$3)))</f>
        <v/>
      </c>
      <c r="U1790" s="49" t="str" cm="1">
        <f t="array" aca="1" ref="U1790" ca="1">IF(ISBLANK(A1790),"",IF(S1790="Styrkhæft",_xlfn.XLOOKUP(T1790,Vegalengdir[Texti],INDIRECT("Vegalengdir["&amp;'Upplýsingar um umsækjanda'!$B$10&amp;"]"),0%,0)))</f>
        <v/>
      </c>
      <c r="V1790" s="72" t="str">
        <f t="shared" si="27"/>
        <v/>
      </c>
    </row>
    <row r="1791" spans="1:22" x14ac:dyDescent="0.25">
      <c r="A1791" s="47"/>
      <c r="B1791" s="47"/>
      <c r="C1791" s="47"/>
      <c r="D1791" s="117"/>
      <c r="E1791" s="47"/>
      <c r="F1791" s="37"/>
      <c r="G1791" s="47"/>
      <c r="H1791" s="37"/>
      <c r="I1791" s="37"/>
      <c r="J1791" s="51"/>
      <c r="K1791" s="51"/>
      <c r="L1791" s="51"/>
      <c r="M1791" s="51"/>
      <c r="N1791" s="51"/>
      <c r="O1791" s="51"/>
      <c r="P1791" s="51"/>
      <c r="R1791" s="38" t="s">
        <v>450</v>
      </c>
      <c r="S1791" s="38" t="str" cm="1">
        <f t="array" ref="S1791">_xlfn.XLOOKUP(R1791,INDEX(Flettilisti,,1),INDEX(Flettilisti,,2),,0)</f>
        <v>Vantar flokkun</v>
      </c>
      <c r="T1791" s="38" t="str">
        <f>IF(ISBLANK(M1791),"",IF(M1791&lt;Gögn!$J$2,Gögn!$K$2,IF(M1791&gt;Gögn!$J$4,Gögn!$K$4,Gögn!$K$3)))</f>
        <v/>
      </c>
      <c r="U1791" s="49" t="str" cm="1">
        <f t="array" aca="1" ref="U1791" ca="1">IF(ISBLANK(A1791),"",IF(S1791="Styrkhæft",_xlfn.XLOOKUP(T1791,Vegalengdir[Texti],INDIRECT("Vegalengdir["&amp;'Upplýsingar um umsækjanda'!$B$10&amp;"]"),0%,0)))</f>
        <v/>
      </c>
      <c r="V1791" s="72" t="str">
        <f t="shared" si="27"/>
        <v/>
      </c>
    </row>
    <row r="1792" spans="1:22" x14ac:dyDescent="0.25">
      <c r="A1792" s="47"/>
      <c r="B1792" s="47"/>
      <c r="C1792" s="47"/>
      <c r="D1792" s="117"/>
      <c r="E1792" s="47"/>
      <c r="F1792" s="37"/>
      <c r="G1792" s="47"/>
      <c r="H1792" s="37"/>
      <c r="I1792" s="37"/>
      <c r="J1792" s="51"/>
      <c r="K1792" s="51"/>
      <c r="L1792" s="51"/>
      <c r="M1792" s="51"/>
      <c r="N1792" s="51"/>
      <c r="O1792" s="51"/>
      <c r="P1792" s="51"/>
      <c r="R1792" s="38" t="s">
        <v>450</v>
      </c>
      <c r="S1792" s="38" t="str" cm="1">
        <f t="array" ref="S1792">_xlfn.XLOOKUP(R1792,INDEX(Flettilisti,,1),INDEX(Flettilisti,,2),,0)</f>
        <v>Vantar flokkun</v>
      </c>
      <c r="T1792" s="38" t="str">
        <f>IF(ISBLANK(M1792),"",IF(M1792&lt;Gögn!$J$2,Gögn!$K$2,IF(M1792&gt;Gögn!$J$4,Gögn!$K$4,Gögn!$K$3)))</f>
        <v/>
      </c>
      <c r="U1792" s="49" t="str" cm="1">
        <f t="array" aca="1" ref="U1792" ca="1">IF(ISBLANK(A1792),"",IF(S1792="Styrkhæft",_xlfn.XLOOKUP(T1792,Vegalengdir[Texti],INDIRECT("Vegalengdir["&amp;'Upplýsingar um umsækjanda'!$B$10&amp;"]"),0%,0)))</f>
        <v/>
      </c>
      <c r="V1792" s="72" t="str">
        <f t="shared" si="27"/>
        <v/>
      </c>
    </row>
    <row r="1793" spans="1:22" x14ac:dyDescent="0.25">
      <c r="A1793" s="47"/>
      <c r="B1793" s="47"/>
      <c r="C1793" s="47"/>
      <c r="D1793" s="117"/>
      <c r="E1793" s="47"/>
      <c r="F1793" s="37"/>
      <c r="G1793" s="47"/>
      <c r="H1793" s="37"/>
      <c r="I1793" s="37"/>
      <c r="J1793" s="51"/>
      <c r="K1793" s="51"/>
      <c r="L1793" s="51"/>
      <c r="M1793" s="51"/>
      <c r="N1793" s="51"/>
      <c r="O1793" s="51"/>
      <c r="P1793" s="51"/>
      <c r="R1793" s="38" t="s">
        <v>450</v>
      </c>
      <c r="S1793" s="38" t="str" cm="1">
        <f t="array" ref="S1793">_xlfn.XLOOKUP(R1793,INDEX(Flettilisti,,1),INDEX(Flettilisti,,2),,0)</f>
        <v>Vantar flokkun</v>
      </c>
      <c r="T1793" s="38" t="str">
        <f>IF(ISBLANK(M1793),"",IF(M1793&lt;Gögn!$J$2,Gögn!$K$2,IF(M1793&gt;Gögn!$J$4,Gögn!$K$4,Gögn!$K$3)))</f>
        <v/>
      </c>
      <c r="U1793" s="49" t="str" cm="1">
        <f t="array" aca="1" ref="U1793" ca="1">IF(ISBLANK(A1793),"",IF(S1793="Styrkhæft",_xlfn.XLOOKUP(T1793,Vegalengdir[Texti],INDIRECT("Vegalengdir["&amp;'Upplýsingar um umsækjanda'!$B$10&amp;"]"),0%,0)))</f>
        <v/>
      </c>
      <c r="V1793" s="72" t="str">
        <f t="shared" si="27"/>
        <v/>
      </c>
    </row>
    <row r="1794" spans="1:22" x14ac:dyDescent="0.25">
      <c r="A1794" s="47"/>
      <c r="B1794" s="47"/>
      <c r="C1794" s="47"/>
      <c r="D1794" s="117"/>
      <c r="E1794" s="47"/>
      <c r="F1794" s="37"/>
      <c r="G1794" s="47"/>
      <c r="H1794" s="37"/>
      <c r="I1794" s="37"/>
      <c r="J1794" s="51"/>
      <c r="K1794" s="51"/>
      <c r="L1794" s="51"/>
      <c r="M1794" s="51"/>
      <c r="N1794" s="51"/>
      <c r="O1794" s="51"/>
      <c r="P1794" s="51"/>
      <c r="R1794" s="38" t="s">
        <v>450</v>
      </c>
      <c r="S1794" s="38" t="str" cm="1">
        <f t="array" ref="S1794">_xlfn.XLOOKUP(R1794,INDEX(Flettilisti,,1),INDEX(Flettilisti,,2),,0)</f>
        <v>Vantar flokkun</v>
      </c>
      <c r="T1794" s="38" t="str">
        <f>IF(ISBLANK(M1794),"",IF(M1794&lt;Gögn!$J$2,Gögn!$K$2,IF(M1794&gt;Gögn!$J$4,Gögn!$K$4,Gögn!$K$3)))</f>
        <v/>
      </c>
      <c r="U1794" s="49" t="str" cm="1">
        <f t="array" aca="1" ref="U1794" ca="1">IF(ISBLANK(A1794),"",IF(S1794="Styrkhæft",_xlfn.XLOOKUP(T1794,Vegalengdir[Texti],INDIRECT("Vegalengdir["&amp;'Upplýsingar um umsækjanda'!$B$10&amp;"]"),0%,0)))</f>
        <v/>
      </c>
      <c r="V1794" s="72" t="str">
        <f t="shared" si="27"/>
        <v/>
      </c>
    </row>
    <row r="1795" spans="1:22" x14ac:dyDescent="0.25">
      <c r="A1795" s="47"/>
      <c r="B1795" s="47"/>
      <c r="C1795" s="47"/>
      <c r="D1795" s="117"/>
      <c r="E1795" s="47"/>
      <c r="F1795" s="37"/>
      <c r="G1795" s="47"/>
      <c r="H1795" s="37"/>
      <c r="I1795" s="37"/>
      <c r="J1795" s="51"/>
      <c r="K1795" s="51"/>
      <c r="L1795" s="51"/>
      <c r="M1795" s="51"/>
      <c r="N1795" s="51"/>
      <c r="O1795" s="51"/>
      <c r="P1795" s="51"/>
      <c r="R1795" s="38" t="s">
        <v>450</v>
      </c>
      <c r="S1795" s="38" t="str" cm="1">
        <f t="array" ref="S1795">_xlfn.XLOOKUP(R1795,INDEX(Flettilisti,,1),INDEX(Flettilisti,,2),,0)</f>
        <v>Vantar flokkun</v>
      </c>
      <c r="T1795" s="38" t="str">
        <f>IF(ISBLANK(M1795),"",IF(M1795&lt;Gögn!$J$2,Gögn!$K$2,IF(M1795&gt;Gögn!$J$4,Gögn!$K$4,Gögn!$K$3)))</f>
        <v/>
      </c>
      <c r="U1795" s="49" t="str" cm="1">
        <f t="array" aca="1" ref="U1795" ca="1">IF(ISBLANK(A1795),"",IF(S1795="Styrkhæft",_xlfn.XLOOKUP(T1795,Vegalengdir[Texti],INDIRECT("Vegalengdir["&amp;'Upplýsingar um umsækjanda'!$B$10&amp;"]"),0%,0)))</f>
        <v/>
      </c>
      <c r="V1795" s="72" t="str">
        <f t="shared" ref="V1795:V1858" si="28">IF(ISBLANK(A1795),"",U1795*P1795)</f>
        <v/>
      </c>
    </row>
    <row r="1796" spans="1:22" x14ac:dyDescent="0.25">
      <c r="A1796" s="47"/>
      <c r="B1796" s="47"/>
      <c r="C1796" s="47"/>
      <c r="D1796" s="117"/>
      <c r="E1796" s="47"/>
      <c r="F1796" s="37"/>
      <c r="G1796" s="47"/>
      <c r="H1796" s="37"/>
      <c r="I1796" s="37"/>
      <c r="J1796" s="51"/>
      <c r="K1796" s="51"/>
      <c r="L1796" s="51"/>
      <c r="M1796" s="51"/>
      <c r="N1796" s="51"/>
      <c r="O1796" s="51"/>
      <c r="P1796" s="51"/>
      <c r="R1796" s="38" t="s">
        <v>450</v>
      </c>
      <c r="S1796" s="38" t="str" cm="1">
        <f t="array" ref="S1796">_xlfn.XLOOKUP(R1796,INDEX(Flettilisti,,1),INDEX(Flettilisti,,2),,0)</f>
        <v>Vantar flokkun</v>
      </c>
      <c r="T1796" s="38" t="str">
        <f>IF(ISBLANK(M1796),"",IF(M1796&lt;Gögn!$J$2,Gögn!$K$2,IF(M1796&gt;Gögn!$J$4,Gögn!$K$4,Gögn!$K$3)))</f>
        <v/>
      </c>
      <c r="U1796" s="49" t="str" cm="1">
        <f t="array" aca="1" ref="U1796" ca="1">IF(ISBLANK(A1796),"",IF(S1796="Styrkhæft",_xlfn.XLOOKUP(T1796,Vegalengdir[Texti],INDIRECT("Vegalengdir["&amp;'Upplýsingar um umsækjanda'!$B$10&amp;"]"),0%,0)))</f>
        <v/>
      </c>
      <c r="V1796" s="72" t="str">
        <f t="shared" si="28"/>
        <v/>
      </c>
    </row>
    <row r="1797" spans="1:22" x14ac:dyDescent="0.25">
      <c r="A1797" s="47"/>
      <c r="B1797" s="47"/>
      <c r="C1797" s="47"/>
      <c r="D1797" s="117"/>
      <c r="E1797" s="47"/>
      <c r="F1797" s="37"/>
      <c r="G1797" s="47"/>
      <c r="H1797" s="37"/>
      <c r="I1797" s="37"/>
      <c r="J1797" s="51"/>
      <c r="K1797" s="51"/>
      <c r="L1797" s="51"/>
      <c r="M1797" s="51"/>
      <c r="N1797" s="51"/>
      <c r="O1797" s="51"/>
      <c r="P1797" s="51"/>
      <c r="R1797" s="38" t="s">
        <v>450</v>
      </c>
      <c r="S1797" s="38" t="str" cm="1">
        <f t="array" ref="S1797">_xlfn.XLOOKUP(R1797,INDEX(Flettilisti,,1),INDEX(Flettilisti,,2),,0)</f>
        <v>Vantar flokkun</v>
      </c>
      <c r="T1797" s="38" t="str">
        <f>IF(ISBLANK(M1797),"",IF(M1797&lt;Gögn!$J$2,Gögn!$K$2,IF(M1797&gt;Gögn!$J$4,Gögn!$K$4,Gögn!$K$3)))</f>
        <v/>
      </c>
      <c r="U1797" s="49" t="str" cm="1">
        <f t="array" aca="1" ref="U1797" ca="1">IF(ISBLANK(A1797),"",IF(S1797="Styrkhæft",_xlfn.XLOOKUP(T1797,Vegalengdir[Texti],INDIRECT("Vegalengdir["&amp;'Upplýsingar um umsækjanda'!$B$10&amp;"]"),0%,0)))</f>
        <v/>
      </c>
      <c r="V1797" s="72" t="str">
        <f t="shared" si="28"/>
        <v/>
      </c>
    </row>
    <row r="1798" spans="1:22" x14ac:dyDescent="0.25">
      <c r="A1798" s="47"/>
      <c r="B1798" s="47"/>
      <c r="C1798" s="47"/>
      <c r="D1798" s="117"/>
      <c r="E1798" s="47"/>
      <c r="F1798" s="37"/>
      <c r="G1798" s="47"/>
      <c r="H1798" s="37"/>
      <c r="I1798" s="37"/>
      <c r="J1798" s="51"/>
      <c r="K1798" s="51"/>
      <c r="L1798" s="51"/>
      <c r="M1798" s="51"/>
      <c r="N1798" s="51"/>
      <c r="O1798" s="51"/>
      <c r="P1798" s="51"/>
      <c r="R1798" s="38" t="s">
        <v>450</v>
      </c>
      <c r="S1798" s="38" t="str" cm="1">
        <f t="array" ref="S1798">_xlfn.XLOOKUP(R1798,INDEX(Flettilisti,,1),INDEX(Flettilisti,,2),,0)</f>
        <v>Vantar flokkun</v>
      </c>
      <c r="T1798" s="38" t="str">
        <f>IF(ISBLANK(M1798),"",IF(M1798&lt;Gögn!$J$2,Gögn!$K$2,IF(M1798&gt;Gögn!$J$4,Gögn!$K$4,Gögn!$K$3)))</f>
        <v/>
      </c>
      <c r="U1798" s="49" t="str" cm="1">
        <f t="array" aca="1" ref="U1798" ca="1">IF(ISBLANK(A1798),"",IF(S1798="Styrkhæft",_xlfn.XLOOKUP(T1798,Vegalengdir[Texti],INDIRECT("Vegalengdir["&amp;'Upplýsingar um umsækjanda'!$B$10&amp;"]"),0%,0)))</f>
        <v/>
      </c>
      <c r="V1798" s="72" t="str">
        <f t="shared" si="28"/>
        <v/>
      </c>
    </row>
    <row r="1799" spans="1:22" x14ac:dyDescent="0.25">
      <c r="A1799" s="47"/>
      <c r="B1799" s="47"/>
      <c r="C1799" s="47"/>
      <c r="D1799" s="117"/>
      <c r="E1799" s="47"/>
      <c r="F1799" s="37"/>
      <c r="G1799" s="47"/>
      <c r="H1799" s="37"/>
      <c r="I1799" s="37"/>
      <c r="J1799" s="51"/>
      <c r="K1799" s="51"/>
      <c r="L1799" s="51"/>
      <c r="M1799" s="51"/>
      <c r="N1799" s="51"/>
      <c r="O1799" s="51"/>
      <c r="P1799" s="51"/>
      <c r="R1799" s="38" t="s">
        <v>450</v>
      </c>
      <c r="S1799" s="38" t="str" cm="1">
        <f t="array" ref="S1799">_xlfn.XLOOKUP(R1799,INDEX(Flettilisti,,1),INDEX(Flettilisti,,2),,0)</f>
        <v>Vantar flokkun</v>
      </c>
      <c r="T1799" s="38" t="str">
        <f>IF(ISBLANK(M1799),"",IF(M1799&lt;Gögn!$J$2,Gögn!$K$2,IF(M1799&gt;Gögn!$J$4,Gögn!$K$4,Gögn!$K$3)))</f>
        <v/>
      </c>
      <c r="U1799" s="49" t="str" cm="1">
        <f t="array" aca="1" ref="U1799" ca="1">IF(ISBLANK(A1799),"",IF(S1799="Styrkhæft",_xlfn.XLOOKUP(T1799,Vegalengdir[Texti],INDIRECT("Vegalengdir["&amp;'Upplýsingar um umsækjanda'!$B$10&amp;"]"),0%,0)))</f>
        <v/>
      </c>
      <c r="V1799" s="72" t="str">
        <f t="shared" si="28"/>
        <v/>
      </c>
    </row>
    <row r="1800" spans="1:22" x14ac:dyDescent="0.25">
      <c r="A1800" s="47"/>
      <c r="B1800" s="47"/>
      <c r="C1800" s="47"/>
      <c r="D1800" s="117"/>
      <c r="E1800" s="47"/>
      <c r="F1800" s="37"/>
      <c r="G1800" s="47"/>
      <c r="H1800" s="37"/>
      <c r="I1800" s="37"/>
      <c r="J1800" s="51"/>
      <c r="K1800" s="51"/>
      <c r="L1800" s="51"/>
      <c r="M1800" s="51"/>
      <c r="N1800" s="51"/>
      <c r="O1800" s="51"/>
      <c r="P1800" s="51"/>
      <c r="R1800" s="38" t="s">
        <v>450</v>
      </c>
      <c r="S1800" s="38" t="str" cm="1">
        <f t="array" ref="S1800">_xlfn.XLOOKUP(R1800,INDEX(Flettilisti,,1),INDEX(Flettilisti,,2),,0)</f>
        <v>Vantar flokkun</v>
      </c>
      <c r="T1800" s="38" t="str">
        <f>IF(ISBLANK(M1800),"",IF(M1800&lt;Gögn!$J$2,Gögn!$K$2,IF(M1800&gt;Gögn!$J$4,Gögn!$K$4,Gögn!$K$3)))</f>
        <v/>
      </c>
      <c r="U1800" s="49" t="str" cm="1">
        <f t="array" aca="1" ref="U1800" ca="1">IF(ISBLANK(A1800),"",IF(S1800="Styrkhæft",_xlfn.XLOOKUP(T1800,Vegalengdir[Texti],INDIRECT("Vegalengdir["&amp;'Upplýsingar um umsækjanda'!$B$10&amp;"]"),0%,0)))</f>
        <v/>
      </c>
      <c r="V1800" s="72" t="str">
        <f t="shared" si="28"/>
        <v/>
      </c>
    </row>
    <row r="1801" spans="1:22" x14ac:dyDescent="0.25">
      <c r="A1801" s="47"/>
      <c r="B1801" s="47"/>
      <c r="C1801" s="47"/>
      <c r="D1801" s="117"/>
      <c r="E1801" s="47"/>
      <c r="F1801" s="37"/>
      <c r="G1801" s="47"/>
      <c r="H1801" s="37"/>
      <c r="I1801" s="37"/>
      <c r="J1801" s="51"/>
      <c r="K1801" s="51"/>
      <c r="L1801" s="51"/>
      <c r="M1801" s="51"/>
      <c r="N1801" s="51"/>
      <c r="O1801" s="51"/>
      <c r="P1801" s="51"/>
      <c r="R1801" s="38" t="s">
        <v>450</v>
      </c>
      <c r="S1801" s="38" t="str" cm="1">
        <f t="array" ref="S1801">_xlfn.XLOOKUP(R1801,INDEX(Flettilisti,,1),INDEX(Flettilisti,,2),,0)</f>
        <v>Vantar flokkun</v>
      </c>
      <c r="T1801" s="38" t="str">
        <f>IF(ISBLANK(M1801),"",IF(M1801&lt;Gögn!$J$2,Gögn!$K$2,IF(M1801&gt;Gögn!$J$4,Gögn!$K$4,Gögn!$K$3)))</f>
        <v/>
      </c>
      <c r="U1801" s="49" t="str" cm="1">
        <f t="array" aca="1" ref="U1801" ca="1">IF(ISBLANK(A1801),"",IF(S1801="Styrkhæft",_xlfn.XLOOKUP(T1801,Vegalengdir[Texti],INDIRECT("Vegalengdir["&amp;'Upplýsingar um umsækjanda'!$B$10&amp;"]"),0%,0)))</f>
        <v/>
      </c>
      <c r="V1801" s="72" t="str">
        <f t="shared" si="28"/>
        <v/>
      </c>
    </row>
    <row r="1802" spans="1:22" x14ac:dyDescent="0.25">
      <c r="A1802" s="47"/>
      <c r="B1802" s="47"/>
      <c r="C1802" s="47"/>
      <c r="D1802" s="117"/>
      <c r="E1802" s="47"/>
      <c r="F1802" s="37"/>
      <c r="G1802" s="47"/>
      <c r="H1802" s="37"/>
      <c r="I1802" s="37"/>
      <c r="J1802" s="51"/>
      <c r="K1802" s="51"/>
      <c r="L1802" s="51"/>
      <c r="M1802" s="51"/>
      <c r="N1802" s="51"/>
      <c r="O1802" s="51"/>
      <c r="P1802" s="51"/>
      <c r="R1802" s="38" t="s">
        <v>450</v>
      </c>
      <c r="S1802" s="38" t="str" cm="1">
        <f t="array" ref="S1802">_xlfn.XLOOKUP(R1802,INDEX(Flettilisti,,1),INDEX(Flettilisti,,2),,0)</f>
        <v>Vantar flokkun</v>
      </c>
      <c r="T1802" s="38" t="str">
        <f>IF(ISBLANK(M1802),"",IF(M1802&lt;Gögn!$J$2,Gögn!$K$2,IF(M1802&gt;Gögn!$J$4,Gögn!$K$4,Gögn!$K$3)))</f>
        <v/>
      </c>
      <c r="U1802" s="49" t="str" cm="1">
        <f t="array" aca="1" ref="U1802" ca="1">IF(ISBLANK(A1802),"",IF(S1802="Styrkhæft",_xlfn.XLOOKUP(T1802,Vegalengdir[Texti],INDIRECT("Vegalengdir["&amp;'Upplýsingar um umsækjanda'!$B$10&amp;"]"),0%,0)))</f>
        <v/>
      </c>
      <c r="V1802" s="72" t="str">
        <f t="shared" si="28"/>
        <v/>
      </c>
    </row>
    <row r="1803" spans="1:22" x14ac:dyDescent="0.25">
      <c r="A1803" s="47"/>
      <c r="B1803" s="47"/>
      <c r="C1803" s="47"/>
      <c r="D1803" s="117"/>
      <c r="E1803" s="47"/>
      <c r="F1803" s="37"/>
      <c r="G1803" s="47"/>
      <c r="H1803" s="37"/>
      <c r="I1803" s="37"/>
      <c r="J1803" s="51"/>
      <c r="K1803" s="51"/>
      <c r="L1803" s="51"/>
      <c r="M1803" s="51"/>
      <c r="N1803" s="51"/>
      <c r="O1803" s="51"/>
      <c r="P1803" s="51"/>
      <c r="R1803" s="38" t="s">
        <v>450</v>
      </c>
      <c r="S1803" s="38" t="str" cm="1">
        <f t="array" ref="S1803">_xlfn.XLOOKUP(R1803,INDEX(Flettilisti,,1),INDEX(Flettilisti,,2),,0)</f>
        <v>Vantar flokkun</v>
      </c>
      <c r="T1803" s="38" t="str">
        <f>IF(ISBLANK(M1803),"",IF(M1803&lt;Gögn!$J$2,Gögn!$K$2,IF(M1803&gt;Gögn!$J$4,Gögn!$K$4,Gögn!$K$3)))</f>
        <v/>
      </c>
      <c r="U1803" s="49" t="str" cm="1">
        <f t="array" aca="1" ref="U1803" ca="1">IF(ISBLANK(A1803),"",IF(S1803="Styrkhæft",_xlfn.XLOOKUP(T1803,Vegalengdir[Texti],INDIRECT("Vegalengdir["&amp;'Upplýsingar um umsækjanda'!$B$10&amp;"]"),0%,0)))</f>
        <v/>
      </c>
      <c r="V1803" s="72" t="str">
        <f t="shared" si="28"/>
        <v/>
      </c>
    </row>
    <row r="1804" spans="1:22" x14ac:dyDescent="0.25">
      <c r="A1804" s="47"/>
      <c r="B1804" s="47"/>
      <c r="C1804" s="47"/>
      <c r="D1804" s="117"/>
      <c r="E1804" s="47"/>
      <c r="F1804" s="37"/>
      <c r="G1804" s="47"/>
      <c r="H1804" s="37"/>
      <c r="I1804" s="37"/>
      <c r="J1804" s="51"/>
      <c r="K1804" s="51"/>
      <c r="L1804" s="51"/>
      <c r="M1804" s="51"/>
      <c r="N1804" s="51"/>
      <c r="O1804" s="51"/>
      <c r="P1804" s="51"/>
      <c r="R1804" s="38" t="s">
        <v>450</v>
      </c>
      <c r="S1804" s="38" t="str" cm="1">
        <f t="array" ref="S1804">_xlfn.XLOOKUP(R1804,INDEX(Flettilisti,,1),INDEX(Flettilisti,,2),,0)</f>
        <v>Vantar flokkun</v>
      </c>
      <c r="T1804" s="38" t="str">
        <f>IF(ISBLANK(M1804),"",IF(M1804&lt;Gögn!$J$2,Gögn!$K$2,IF(M1804&gt;Gögn!$J$4,Gögn!$K$4,Gögn!$K$3)))</f>
        <v/>
      </c>
      <c r="U1804" s="49" t="str" cm="1">
        <f t="array" aca="1" ref="U1804" ca="1">IF(ISBLANK(A1804),"",IF(S1804="Styrkhæft",_xlfn.XLOOKUP(T1804,Vegalengdir[Texti],INDIRECT("Vegalengdir["&amp;'Upplýsingar um umsækjanda'!$B$10&amp;"]"),0%,0)))</f>
        <v/>
      </c>
      <c r="V1804" s="72" t="str">
        <f t="shared" si="28"/>
        <v/>
      </c>
    </row>
    <row r="1805" spans="1:22" x14ac:dyDescent="0.25">
      <c r="A1805" s="47"/>
      <c r="B1805" s="47"/>
      <c r="C1805" s="47"/>
      <c r="D1805" s="117"/>
      <c r="E1805" s="47"/>
      <c r="F1805" s="37"/>
      <c r="G1805" s="47"/>
      <c r="H1805" s="37"/>
      <c r="I1805" s="37"/>
      <c r="J1805" s="51"/>
      <c r="K1805" s="51"/>
      <c r="L1805" s="51"/>
      <c r="M1805" s="51"/>
      <c r="N1805" s="51"/>
      <c r="O1805" s="51"/>
      <c r="P1805" s="51"/>
      <c r="R1805" s="38" t="s">
        <v>450</v>
      </c>
      <c r="S1805" s="38" t="str" cm="1">
        <f t="array" ref="S1805">_xlfn.XLOOKUP(R1805,INDEX(Flettilisti,,1),INDEX(Flettilisti,,2),,0)</f>
        <v>Vantar flokkun</v>
      </c>
      <c r="T1805" s="38" t="str">
        <f>IF(ISBLANK(M1805),"",IF(M1805&lt;Gögn!$J$2,Gögn!$K$2,IF(M1805&gt;Gögn!$J$4,Gögn!$K$4,Gögn!$K$3)))</f>
        <v/>
      </c>
      <c r="U1805" s="49" t="str" cm="1">
        <f t="array" aca="1" ref="U1805" ca="1">IF(ISBLANK(A1805),"",IF(S1805="Styrkhæft",_xlfn.XLOOKUP(T1805,Vegalengdir[Texti],INDIRECT("Vegalengdir["&amp;'Upplýsingar um umsækjanda'!$B$10&amp;"]"),0%,0)))</f>
        <v/>
      </c>
      <c r="V1805" s="72" t="str">
        <f t="shared" si="28"/>
        <v/>
      </c>
    </row>
    <row r="1806" spans="1:22" x14ac:dyDescent="0.25">
      <c r="A1806" s="47"/>
      <c r="B1806" s="47"/>
      <c r="C1806" s="47"/>
      <c r="D1806" s="117"/>
      <c r="E1806" s="47"/>
      <c r="F1806" s="37"/>
      <c r="G1806" s="47"/>
      <c r="H1806" s="37"/>
      <c r="I1806" s="37"/>
      <c r="J1806" s="51"/>
      <c r="K1806" s="51"/>
      <c r="L1806" s="51"/>
      <c r="M1806" s="51"/>
      <c r="N1806" s="51"/>
      <c r="O1806" s="51"/>
      <c r="P1806" s="51"/>
      <c r="R1806" s="38" t="s">
        <v>450</v>
      </c>
      <c r="S1806" s="38" t="str" cm="1">
        <f t="array" ref="S1806">_xlfn.XLOOKUP(R1806,INDEX(Flettilisti,,1),INDEX(Flettilisti,,2),,0)</f>
        <v>Vantar flokkun</v>
      </c>
      <c r="T1806" s="38" t="str">
        <f>IF(ISBLANK(M1806),"",IF(M1806&lt;Gögn!$J$2,Gögn!$K$2,IF(M1806&gt;Gögn!$J$4,Gögn!$K$4,Gögn!$K$3)))</f>
        <v/>
      </c>
      <c r="U1806" s="49" t="str" cm="1">
        <f t="array" aca="1" ref="U1806" ca="1">IF(ISBLANK(A1806),"",IF(S1806="Styrkhæft",_xlfn.XLOOKUP(T1806,Vegalengdir[Texti],INDIRECT("Vegalengdir["&amp;'Upplýsingar um umsækjanda'!$B$10&amp;"]"),0%,0)))</f>
        <v/>
      </c>
      <c r="V1806" s="72" t="str">
        <f t="shared" si="28"/>
        <v/>
      </c>
    </row>
    <row r="1807" spans="1:22" x14ac:dyDescent="0.25">
      <c r="A1807" s="47"/>
      <c r="B1807" s="47"/>
      <c r="C1807" s="47"/>
      <c r="D1807" s="117"/>
      <c r="E1807" s="47"/>
      <c r="F1807" s="37"/>
      <c r="G1807" s="47"/>
      <c r="H1807" s="37"/>
      <c r="I1807" s="37"/>
      <c r="J1807" s="51"/>
      <c r="K1807" s="51"/>
      <c r="L1807" s="51"/>
      <c r="M1807" s="51"/>
      <c r="N1807" s="51"/>
      <c r="O1807" s="51"/>
      <c r="P1807" s="51"/>
      <c r="R1807" s="38" t="s">
        <v>450</v>
      </c>
      <c r="S1807" s="38" t="str" cm="1">
        <f t="array" ref="S1807">_xlfn.XLOOKUP(R1807,INDEX(Flettilisti,,1),INDEX(Flettilisti,,2),,0)</f>
        <v>Vantar flokkun</v>
      </c>
      <c r="T1807" s="38" t="str">
        <f>IF(ISBLANK(M1807),"",IF(M1807&lt;Gögn!$J$2,Gögn!$K$2,IF(M1807&gt;Gögn!$J$4,Gögn!$K$4,Gögn!$K$3)))</f>
        <v/>
      </c>
      <c r="U1807" s="49" t="str" cm="1">
        <f t="array" aca="1" ref="U1807" ca="1">IF(ISBLANK(A1807),"",IF(S1807="Styrkhæft",_xlfn.XLOOKUP(T1807,Vegalengdir[Texti],INDIRECT("Vegalengdir["&amp;'Upplýsingar um umsækjanda'!$B$10&amp;"]"),0%,0)))</f>
        <v/>
      </c>
      <c r="V1807" s="72" t="str">
        <f t="shared" si="28"/>
        <v/>
      </c>
    </row>
    <row r="1808" spans="1:22" x14ac:dyDescent="0.25">
      <c r="A1808" s="47"/>
      <c r="B1808" s="47"/>
      <c r="C1808" s="47"/>
      <c r="D1808" s="117"/>
      <c r="E1808" s="47"/>
      <c r="F1808" s="37"/>
      <c r="G1808" s="47"/>
      <c r="H1808" s="37"/>
      <c r="I1808" s="37"/>
      <c r="J1808" s="51"/>
      <c r="K1808" s="51"/>
      <c r="L1808" s="51"/>
      <c r="M1808" s="51"/>
      <c r="N1808" s="51"/>
      <c r="O1808" s="51"/>
      <c r="P1808" s="51"/>
      <c r="R1808" s="38" t="s">
        <v>450</v>
      </c>
      <c r="S1808" s="38" t="str" cm="1">
        <f t="array" ref="S1808">_xlfn.XLOOKUP(R1808,INDEX(Flettilisti,,1),INDEX(Flettilisti,,2),,0)</f>
        <v>Vantar flokkun</v>
      </c>
      <c r="T1808" s="38" t="str">
        <f>IF(ISBLANK(M1808),"",IF(M1808&lt;Gögn!$J$2,Gögn!$K$2,IF(M1808&gt;Gögn!$J$4,Gögn!$K$4,Gögn!$K$3)))</f>
        <v/>
      </c>
      <c r="U1808" s="49" t="str" cm="1">
        <f t="array" aca="1" ref="U1808" ca="1">IF(ISBLANK(A1808),"",IF(S1808="Styrkhæft",_xlfn.XLOOKUP(T1808,Vegalengdir[Texti],INDIRECT("Vegalengdir["&amp;'Upplýsingar um umsækjanda'!$B$10&amp;"]"),0%,0)))</f>
        <v/>
      </c>
      <c r="V1808" s="72" t="str">
        <f t="shared" si="28"/>
        <v/>
      </c>
    </row>
    <row r="1809" spans="1:22" x14ac:dyDescent="0.25">
      <c r="A1809" s="47"/>
      <c r="B1809" s="47"/>
      <c r="C1809" s="47"/>
      <c r="D1809" s="117"/>
      <c r="E1809" s="47"/>
      <c r="F1809" s="37"/>
      <c r="G1809" s="47"/>
      <c r="H1809" s="37"/>
      <c r="I1809" s="37"/>
      <c r="J1809" s="51"/>
      <c r="K1809" s="51"/>
      <c r="L1809" s="51"/>
      <c r="M1809" s="51"/>
      <c r="N1809" s="51"/>
      <c r="O1809" s="51"/>
      <c r="P1809" s="51"/>
      <c r="R1809" s="38" t="s">
        <v>450</v>
      </c>
      <c r="S1809" s="38" t="str" cm="1">
        <f t="array" ref="S1809">_xlfn.XLOOKUP(R1809,INDEX(Flettilisti,,1),INDEX(Flettilisti,,2),,0)</f>
        <v>Vantar flokkun</v>
      </c>
      <c r="T1809" s="38" t="str">
        <f>IF(ISBLANK(M1809),"",IF(M1809&lt;Gögn!$J$2,Gögn!$K$2,IF(M1809&gt;Gögn!$J$4,Gögn!$K$4,Gögn!$K$3)))</f>
        <v/>
      </c>
      <c r="U1809" s="49" t="str" cm="1">
        <f t="array" aca="1" ref="U1809" ca="1">IF(ISBLANK(A1809),"",IF(S1809="Styrkhæft",_xlfn.XLOOKUP(T1809,Vegalengdir[Texti],INDIRECT("Vegalengdir["&amp;'Upplýsingar um umsækjanda'!$B$10&amp;"]"),0%,0)))</f>
        <v/>
      </c>
      <c r="V1809" s="72" t="str">
        <f t="shared" si="28"/>
        <v/>
      </c>
    </row>
    <row r="1810" spans="1:22" x14ac:dyDescent="0.25">
      <c r="A1810" s="47"/>
      <c r="B1810" s="47"/>
      <c r="C1810" s="47"/>
      <c r="D1810" s="117"/>
      <c r="E1810" s="47"/>
      <c r="F1810" s="37"/>
      <c r="G1810" s="47"/>
      <c r="H1810" s="37"/>
      <c r="I1810" s="37"/>
      <c r="J1810" s="51"/>
      <c r="K1810" s="51"/>
      <c r="L1810" s="51"/>
      <c r="M1810" s="51"/>
      <c r="N1810" s="51"/>
      <c r="O1810" s="51"/>
      <c r="P1810" s="51"/>
      <c r="R1810" s="38" t="s">
        <v>450</v>
      </c>
      <c r="S1810" s="38" t="str" cm="1">
        <f t="array" ref="S1810">_xlfn.XLOOKUP(R1810,INDEX(Flettilisti,,1),INDEX(Flettilisti,,2),,0)</f>
        <v>Vantar flokkun</v>
      </c>
      <c r="T1810" s="38" t="str">
        <f>IF(ISBLANK(M1810),"",IF(M1810&lt;Gögn!$J$2,Gögn!$K$2,IF(M1810&gt;Gögn!$J$4,Gögn!$K$4,Gögn!$K$3)))</f>
        <v/>
      </c>
      <c r="U1810" s="49" t="str" cm="1">
        <f t="array" aca="1" ref="U1810" ca="1">IF(ISBLANK(A1810),"",IF(S1810="Styrkhæft",_xlfn.XLOOKUP(T1810,Vegalengdir[Texti],INDIRECT("Vegalengdir["&amp;'Upplýsingar um umsækjanda'!$B$10&amp;"]"),0%,0)))</f>
        <v/>
      </c>
      <c r="V1810" s="72" t="str">
        <f t="shared" si="28"/>
        <v/>
      </c>
    </row>
    <row r="1811" spans="1:22" x14ac:dyDescent="0.25">
      <c r="A1811" s="47"/>
      <c r="B1811" s="47"/>
      <c r="C1811" s="47"/>
      <c r="D1811" s="117"/>
      <c r="E1811" s="47"/>
      <c r="F1811" s="37"/>
      <c r="G1811" s="47"/>
      <c r="H1811" s="37"/>
      <c r="I1811" s="37"/>
      <c r="J1811" s="51"/>
      <c r="K1811" s="51"/>
      <c r="L1811" s="51"/>
      <c r="M1811" s="51"/>
      <c r="N1811" s="51"/>
      <c r="O1811" s="51"/>
      <c r="P1811" s="51"/>
      <c r="R1811" s="38" t="s">
        <v>450</v>
      </c>
      <c r="S1811" s="38" t="str" cm="1">
        <f t="array" ref="S1811">_xlfn.XLOOKUP(R1811,INDEX(Flettilisti,,1),INDEX(Flettilisti,,2),,0)</f>
        <v>Vantar flokkun</v>
      </c>
      <c r="T1811" s="38" t="str">
        <f>IF(ISBLANK(M1811),"",IF(M1811&lt;Gögn!$J$2,Gögn!$K$2,IF(M1811&gt;Gögn!$J$4,Gögn!$K$4,Gögn!$K$3)))</f>
        <v/>
      </c>
      <c r="U1811" s="49" t="str" cm="1">
        <f t="array" aca="1" ref="U1811" ca="1">IF(ISBLANK(A1811),"",IF(S1811="Styrkhæft",_xlfn.XLOOKUP(T1811,Vegalengdir[Texti],INDIRECT("Vegalengdir["&amp;'Upplýsingar um umsækjanda'!$B$10&amp;"]"),0%,0)))</f>
        <v/>
      </c>
      <c r="V1811" s="72" t="str">
        <f t="shared" si="28"/>
        <v/>
      </c>
    </row>
    <row r="1812" spans="1:22" x14ac:dyDescent="0.25">
      <c r="A1812" s="47"/>
      <c r="B1812" s="47"/>
      <c r="C1812" s="47"/>
      <c r="D1812" s="117"/>
      <c r="E1812" s="47"/>
      <c r="F1812" s="37"/>
      <c r="G1812" s="47"/>
      <c r="H1812" s="37"/>
      <c r="I1812" s="37"/>
      <c r="J1812" s="51"/>
      <c r="K1812" s="51"/>
      <c r="L1812" s="51"/>
      <c r="M1812" s="51"/>
      <c r="N1812" s="51"/>
      <c r="O1812" s="51"/>
      <c r="P1812" s="51"/>
      <c r="R1812" s="38" t="s">
        <v>450</v>
      </c>
      <c r="S1812" s="38" t="str" cm="1">
        <f t="array" ref="S1812">_xlfn.XLOOKUP(R1812,INDEX(Flettilisti,,1),INDEX(Flettilisti,,2),,0)</f>
        <v>Vantar flokkun</v>
      </c>
      <c r="T1812" s="38" t="str">
        <f>IF(ISBLANK(M1812),"",IF(M1812&lt;Gögn!$J$2,Gögn!$K$2,IF(M1812&gt;Gögn!$J$4,Gögn!$K$4,Gögn!$K$3)))</f>
        <v/>
      </c>
      <c r="U1812" s="49" t="str" cm="1">
        <f t="array" aca="1" ref="U1812" ca="1">IF(ISBLANK(A1812),"",IF(S1812="Styrkhæft",_xlfn.XLOOKUP(T1812,Vegalengdir[Texti],INDIRECT("Vegalengdir["&amp;'Upplýsingar um umsækjanda'!$B$10&amp;"]"),0%,0)))</f>
        <v/>
      </c>
      <c r="V1812" s="72" t="str">
        <f t="shared" si="28"/>
        <v/>
      </c>
    </row>
    <row r="1813" spans="1:22" x14ac:dyDescent="0.25">
      <c r="A1813" s="47"/>
      <c r="B1813" s="47"/>
      <c r="C1813" s="47"/>
      <c r="D1813" s="117"/>
      <c r="E1813" s="47"/>
      <c r="F1813" s="37"/>
      <c r="G1813" s="47"/>
      <c r="H1813" s="37"/>
      <c r="I1813" s="37"/>
      <c r="J1813" s="51"/>
      <c r="K1813" s="51"/>
      <c r="L1813" s="51"/>
      <c r="M1813" s="51"/>
      <c r="N1813" s="51"/>
      <c r="O1813" s="51"/>
      <c r="P1813" s="51"/>
      <c r="R1813" s="38" t="s">
        <v>450</v>
      </c>
      <c r="S1813" s="38" t="str" cm="1">
        <f t="array" ref="S1813">_xlfn.XLOOKUP(R1813,INDEX(Flettilisti,,1),INDEX(Flettilisti,,2),,0)</f>
        <v>Vantar flokkun</v>
      </c>
      <c r="T1813" s="38" t="str">
        <f>IF(ISBLANK(M1813),"",IF(M1813&lt;Gögn!$J$2,Gögn!$K$2,IF(M1813&gt;Gögn!$J$4,Gögn!$K$4,Gögn!$K$3)))</f>
        <v/>
      </c>
      <c r="U1813" s="49" t="str" cm="1">
        <f t="array" aca="1" ref="U1813" ca="1">IF(ISBLANK(A1813),"",IF(S1813="Styrkhæft",_xlfn.XLOOKUP(T1813,Vegalengdir[Texti],INDIRECT("Vegalengdir["&amp;'Upplýsingar um umsækjanda'!$B$10&amp;"]"),0%,0)))</f>
        <v/>
      </c>
      <c r="V1813" s="72" t="str">
        <f t="shared" si="28"/>
        <v/>
      </c>
    </row>
    <row r="1814" spans="1:22" x14ac:dyDescent="0.25">
      <c r="A1814" s="47"/>
      <c r="B1814" s="47"/>
      <c r="C1814" s="47"/>
      <c r="D1814" s="117"/>
      <c r="E1814" s="47"/>
      <c r="F1814" s="37"/>
      <c r="G1814" s="47"/>
      <c r="H1814" s="37"/>
      <c r="I1814" s="37"/>
      <c r="J1814" s="51"/>
      <c r="K1814" s="51"/>
      <c r="L1814" s="51"/>
      <c r="M1814" s="51"/>
      <c r="N1814" s="51"/>
      <c r="O1814" s="51"/>
      <c r="P1814" s="51"/>
      <c r="R1814" s="38" t="s">
        <v>450</v>
      </c>
      <c r="S1814" s="38" t="str" cm="1">
        <f t="array" ref="S1814">_xlfn.XLOOKUP(R1814,INDEX(Flettilisti,,1),INDEX(Flettilisti,,2),,0)</f>
        <v>Vantar flokkun</v>
      </c>
      <c r="T1814" s="38" t="str">
        <f>IF(ISBLANK(M1814),"",IF(M1814&lt;Gögn!$J$2,Gögn!$K$2,IF(M1814&gt;Gögn!$J$4,Gögn!$K$4,Gögn!$K$3)))</f>
        <v/>
      </c>
      <c r="U1814" s="49" t="str" cm="1">
        <f t="array" aca="1" ref="U1814" ca="1">IF(ISBLANK(A1814),"",IF(S1814="Styrkhæft",_xlfn.XLOOKUP(T1814,Vegalengdir[Texti],INDIRECT("Vegalengdir["&amp;'Upplýsingar um umsækjanda'!$B$10&amp;"]"),0%,0)))</f>
        <v/>
      </c>
      <c r="V1814" s="72" t="str">
        <f t="shared" si="28"/>
        <v/>
      </c>
    </row>
    <row r="1815" spans="1:22" x14ac:dyDescent="0.25">
      <c r="A1815" s="47"/>
      <c r="B1815" s="47"/>
      <c r="C1815" s="47"/>
      <c r="D1815" s="117"/>
      <c r="E1815" s="47"/>
      <c r="F1815" s="37"/>
      <c r="G1815" s="47"/>
      <c r="H1815" s="37"/>
      <c r="I1815" s="37"/>
      <c r="J1815" s="51"/>
      <c r="K1815" s="51"/>
      <c r="L1815" s="51"/>
      <c r="M1815" s="51"/>
      <c r="N1815" s="51"/>
      <c r="O1815" s="51"/>
      <c r="P1815" s="51"/>
      <c r="R1815" s="38" t="s">
        <v>450</v>
      </c>
      <c r="S1815" s="38" t="str" cm="1">
        <f t="array" ref="S1815">_xlfn.XLOOKUP(R1815,INDEX(Flettilisti,,1),INDEX(Flettilisti,,2),,0)</f>
        <v>Vantar flokkun</v>
      </c>
      <c r="T1815" s="38" t="str">
        <f>IF(ISBLANK(M1815),"",IF(M1815&lt;Gögn!$J$2,Gögn!$K$2,IF(M1815&gt;Gögn!$J$4,Gögn!$K$4,Gögn!$K$3)))</f>
        <v/>
      </c>
      <c r="U1815" s="49" t="str" cm="1">
        <f t="array" aca="1" ref="U1815" ca="1">IF(ISBLANK(A1815),"",IF(S1815="Styrkhæft",_xlfn.XLOOKUP(T1815,Vegalengdir[Texti],INDIRECT("Vegalengdir["&amp;'Upplýsingar um umsækjanda'!$B$10&amp;"]"),0%,0)))</f>
        <v/>
      </c>
      <c r="V1815" s="72" t="str">
        <f t="shared" si="28"/>
        <v/>
      </c>
    </row>
    <row r="1816" spans="1:22" x14ac:dyDescent="0.25">
      <c r="A1816" s="47"/>
      <c r="B1816" s="47"/>
      <c r="C1816" s="47"/>
      <c r="D1816" s="117"/>
      <c r="E1816" s="47"/>
      <c r="F1816" s="37"/>
      <c r="G1816" s="47"/>
      <c r="H1816" s="37"/>
      <c r="I1816" s="37"/>
      <c r="J1816" s="51"/>
      <c r="K1816" s="51"/>
      <c r="L1816" s="51"/>
      <c r="M1816" s="51"/>
      <c r="N1816" s="51"/>
      <c r="O1816" s="51"/>
      <c r="P1816" s="51"/>
      <c r="R1816" s="38" t="s">
        <v>450</v>
      </c>
      <c r="S1816" s="38" t="str" cm="1">
        <f t="array" ref="S1816">_xlfn.XLOOKUP(R1816,INDEX(Flettilisti,,1),INDEX(Flettilisti,,2),,0)</f>
        <v>Vantar flokkun</v>
      </c>
      <c r="T1816" s="38" t="str">
        <f>IF(ISBLANK(M1816),"",IF(M1816&lt;Gögn!$J$2,Gögn!$K$2,IF(M1816&gt;Gögn!$J$4,Gögn!$K$4,Gögn!$K$3)))</f>
        <v/>
      </c>
      <c r="U1816" s="49" t="str" cm="1">
        <f t="array" aca="1" ref="U1816" ca="1">IF(ISBLANK(A1816),"",IF(S1816="Styrkhæft",_xlfn.XLOOKUP(T1816,Vegalengdir[Texti],INDIRECT("Vegalengdir["&amp;'Upplýsingar um umsækjanda'!$B$10&amp;"]"),0%,0)))</f>
        <v/>
      </c>
      <c r="V1816" s="72" t="str">
        <f t="shared" si="28"/>
        <v/>
      </c>
    </row>
    <row r="1817" spans="1:22" x14ac:dyDescent="0.25">
      <c r="A1817" s="47"/>
      <c r="B1817" s="47"/>
      <c r="C1817" s="47"/>
      <c r="D1817" s="117"/>
      <c r="E1817" s="47"/>
      <c r="F1817" s="37"/>
      <c r="G1817" s="47"/>
      <c r="H1817" s="37"/>
      <c r="I1817" s="37"/>
      <c r="J1817" s="51"/>
      <c r="K1817" s="51"/>
      <c r="L1817" s="51"/>
      <c r="M1817" s="51"/>
      <c r="N1817" s="51"/>
      <c r="O1817" s="51"/>
      <c r="P1817" s="51"/>
      <c r="R1817" s="38" t="s">
        <v>450</v>
      </c>
      <c r="S1817" s="38" t="str" cm="1">
        <f t="array" ref="S1817">_xlfn.XLOOKUP(R1817,INDEX(Flettilisti,,1),INDEX(Flettilisti,,2),,0)</f>
        <v>Vantar flokkun</v>
      </c>
      <c r="T1817" s="38" t="str">
        <f>IF(ISBLANK(M1817),"",IF(M1817&lt;Gögn!$J$2,Gögn!$K$2,IF(M1817&gt;Gögn!$J$4,Gögn!$K$4,Gögn!$K$3)))</f>
        <v/>
      </c>
      <c r="U1817" s="49" t="str" cm="1">
        <f t="array" aca="1" ref="U1817" ca="1">IF(ISBLANK(A1817),"",IF(S1817="Styrkhæft",_xlfn.XLOOKUP(T1817,Vegalengdir[Texti],INDIRECT("Vegalengdir["&amp;'Upplýsingar um umsækjanda'!$B$10&amp;"]"),0%,0)))</f>
        <v/>
      </c>
      <c r="V1817" s="72" t="str">
        <f t="shared" si="28"/>
        <v/>
      </c>
    </row>
    <row r="1818" spans="1:22" x14ac:dyDescent="0.25">
      <c r="A1818" s="47"/>
      <c r="B1818" s="47"/>
      <c r="C1818" s="47"/>
      <c r="D1818" s="117"/>
      <c r="E1818" s="47"/>
      <c r="F1818" s="37"/>
      <c r="G1818" s="47"/>
      <c r="H1818" s="37"/>
      <c r="I1818" s="37"/>
      <c r="J1818" s="51"/>
      <c r="K1818" s="51"/>
      <c r="L1818" s="51"/>
      <c r="M1818" s="51"/>
      <c r="N1818" s="51"/>
      <c r="O1818" s="51"/>
      <c r="P1818" s="51"/>
      <c r="R1818" s="38" t="s">
        <v>450</v>
      </c>
      <c r="S1818" s="38" t="str" cm="1">
        <f t="array" ref="S1818">_xlfn.XLOOKUP(R1818,INDEX(Flettilisti,,1),INDEX(Flettilisti,,2),,0)</f>
        <v>Vantar flokkun</v>
      </c>
      <c r="T1818" s="38" t="str">
        <f>IF(ISBLANK(M1818),"",IF(M1818&lt;Gögn!$J$2,Gögn!$K$2,IF(M1818&gt;Gögn!$J$4,Gögn!$K$4,Gögn!$K$3)))</f>
        <v/>
      </c>
      <c r="U1818" s="49" t="str" cm="1">
        <f t="array" aca="1" ref="U1818" ca="1">IF(ISBLANK(A1818),"",IF(S1818="Styrkhæft",_xlfn.XLOOKUP(T1818,Vegalengdir[Texti],INDIRECT("Vegalengdir["&amp;'Upplýsingar um umsækjanda'!$B$10&amp;"]"),0%,0)))</f>
        <v/>
      </c>
      <c r="V1818" s="72" t="str">
        <f t="shared" si="28"/>
        <v/>
      </c>
    </row>
    <row r="1819" spans="1:22" x14ac:dyDescent="0.25">
      <c r="A1819" s="47"/>
      <c r="B1819" s="47"/>
      <c r="C1819" s="47"/>
      <c r="D1819" s="117"/>
      <c r="E1819" s="47"/>
      <c r="F1819" s="37"/>
      <c r="G1819" s="47"/>
      <c r="H1819" s="37"/>
      <c r="I1819" s="37"/>
      <c r="J1819" s="51"/>
      <c r="K1819" s="51"/>
      <c r="L1819" s="51"/>
      <c r="M1819" s="51"/>
      <c r="N1819" s="51"/>
      <c r="O1819" s="51"/>
      <c r="P1819" s="51"/>
      <c r="R1819" s="38" t="s">
        <v>450</v>
      </c>
      <c r="S1819" s="38" t="str" cm="1">
        <f t="array" ref="S1819">_xlfn.XLOOKUP(R1819,INDEX(Flettilisti,,1),INDEX(Flettilisti,,2),,0)</f>
        <v>Vantar flokkun</v>
      </c>
      <c r="T1819" s="38" t="str">
        <f>IF(ISBLANK(M1819),"",IF(M1819&lt;Gögn!$J$2,Gögn!$K$2,IF(M1819&gt;Gögn!$J$4,Gögn!$K$4,Gögn!$K$3)))</f>
        <v/>
      </c>
      <c r="U1819" s="49" t="str" cm="1">
        <f t="array" aca="1" ref="U1819" ca="1">IF(ISBLANK(A1819),"",IF(S1819="Styrkhæft",_xlfn.XLOOKUP(T1819,Vegalengdir[Texti],INDIRECT("Vegalengdir["&amp;'Upplýsingar um umsækjanda'!$B$10&amp;"]"),0%,0)))</f>
        <v/>
      </c>
      <c r="V1819" s="72" t="str">
        <f t="shared" si="28"/>
        <v/>
      </c>
    </row>
    <row r="1820" spans="1:22" x14ac:dyDescent="0.25">
      <c r="A1820" s="47"/>
      <c r="B1820" s="47"/>
      <c r="C1820" s="47"/>
      <c r="D1820" s="117"/>
      <c r="E1820" s="47"/>
      <c r="F1820" s="37"/>
      <c r="G1820" s="47"/>
      <c r="H1820" s="37"/>
      <c r="I1820" s="37"/>
      <c r="J1820" s="51"/>
      <c r="K1820" s="51"/>
      <c r="L1820" s="51"/>
      <c r="M1820" s="51"/>
      <c r="N1820" s="51"/>
      <c r="O1820" s="51"/>
      <c r="P1820" s="51"/>
      <c r="R1820" s="38" t="s">
        <v>450</v>
      </c>
      <c r="S1820" s="38" t="str" cm="1">
        <f t="array" ref="S1820">_xlfn.XLOOKUP(R1820,INDEX(Flettilisti,,1),INDEX(Flettilisti,,2),,0)</f>
        <v>Vantar flokkun</v>
      </c>
      <c r="T1820" s="38" t="str">
        <f>IF(ISBLANK(M1820),"",IF(M1820&lt;Gögn!$J$2,Gögn!$K$2,IF(M1820&gt;Gögn!$J$4,Gögn!$K$4,Gögn!$K$3)))</f>
        <v/>
      </c>
      <c r="U1820" s="49" t="str" cm="1">
        <f t="array" aca="1" ref="U1820" ca="1">IF(ISBLANK(A1820),"",IF(S1820="Styrkhæft",_xlfn.XLOOKUP(T1820,Vegalengdir[Texti],INDIRECT("Vegalengdir["&amp;'Upplýsingar um umsækjanda'!$B$10&amp;"]"),0%,0)))</f>
        <v/>
      </c>
      <c r="V1820" s="72" t="str">
        <f t="shared" si="28"/>
        <v/>
      </c>
    </row>
    <row r="1821" spans="1:22" x14ac:dyDescent="0.25">
      <c r="A1821" s="47"/>
      <c r="B1821" s="47"/>
      <c r="C1821" s="47"/>
      <c r="D1821" s="117"/>
      <c r="E1821" s="47"/>
      <c r="F1821" s="37"/>
      <c r="G1821" s="47"/>
      <c r="H1821" s="37"/>
      <c r="I1821" s="37"/>
      <c r="J1821" s="51"/>
      <c r="K1821" s="51"/>
      <c r="L1821" s="51"/>
      <c r="M1821" s="51"/>
      <c r="N1821" s="51"/>
      <c r="O1821" s="51"/>
      <c r="P1821" s="51"/>
      <c r="R1821" s="38" t="s">
        <v>450</v>
      </c>
      <c r="S1821" s="38" t="str" cm="1">
        <f t="array" ref="S1821">_xlfn.XLOOKUP(R1821,INDEX(Flettilisti,,1),INDEX(Flettilisti,,2),,0)</f>
        <v>Vantar flokkun</v>
      </c>
      <c r="T1821" s="38" t="str">
        <f>IF(ISBLANK(M1821),"",IF(M1821&lt;Gögn!$J$2,Gögn!$K$2,IF(M1821&gt;Gögn!$J$4,Gögn!$K$4,Gögn!$K$3)))</f>
        <v/>
      </c>
      <c r="U1821" s="49" t="str" cm="1">
        <f t="array" aca="1" ref="U1821" ca="1">IF(ISBLANK(A1821),"",IF(S1821="Styrkhæft",_xlfn.XLOOKUP(T1821,Vegalengdir[Texti],INDIRECT("Vegalengdir["&amp;'Upplýsingar um umsækjanda'!$B$10&amp;"]"),0%,0)))</f>
        <v/>
      </c>
      <c r="V1821" s="72" t="str">
        <f t="shared" si="28"/>
        <v/>
      </c>
    </row>
    <row r="1822" spans="1:22" x14ac:dyDescent="0.25">
      <c r="A1822" s="47"/>
      <c r="B1822" s="47"/>
      <c r="C1822" s="47"/>
      <c r="D1822" s="117"/>
      <c r="E1822" s="47"/>
      <c r="F1822" s="37"/>
      <c r="G1822" s="47"/>
      <c r="H1822" s="37"/>
      <c r="I1822" s="37"/>
      <c r="J1822" s="51"/>
      <c r="K1822" s="51"/>
      <c r="L1822" s="51"/>
      <c r="M1822" s="51"/>
      <c r="N1822" s="51"/>
      <c r="O1822" s="51"/>
      <c r="P1822" s="51"/>
      <c r="R1822" s="38" t="s">
        <v>450</v>
      </c>
      <c r="S1822" s="38" t="str" cm="1">
        <f t="array" ref="S1822">_xlfn.XLOOKUP(R1822,INDEX(Flettilisti,,1),INDEX(Flettilisti,,2),,0)</f>
        <v>Vantar flokkun</v>
      </c>
      <c r="T1822" s="38" t="str">
        <f>IF(ISBLANK(M1822),"",IF(M1822&lt;Gögn!$J$2,Gögn!$K$2,IF(M1822&gt;Gögn!$J$4,Gögn!$K$4,Gögn!$K$3)))</f>
        <v/>
      </c>
      <c r="U1822" s="49" t="str" cm="1">
        <f t="array" aca="1" ref="U1822" ca="1">IF(ISBLANK(A1822),"",IF(S1822="Styrkhæft",_xlfn.XLOOKUP(T1822,Vegalengdir[Texti],INDIRECT("Vegalengdir["&amp;'Upplýsingar um umsækjanda'!$B$10&amp;"]"),0%,0)))</f>
        <v/>
      </c>
      <c r="V1822" s="72" t="str">
        <f t="shared" si="28"/>
        <v/>
      </c>
    </row>
    <row r="1823" spans="1:22" x14ac:dyDescent="0.25">
      <c r="A1823" s="47"/>
      <c r="B1823" s="47"/>
      <c r="C1823" s="47"/>
      <c r="D1823" s="117"/>
      <c r="E1823" s="47"/>
      <c r="F1823" s="37"/>
      <c r="G1823" s="47"/>
      <c r="H1823" s="37"/>
      <c r="I1823" s="37"/>
      <c r="J1823" s="51"/>
      <c r="K1823" s="51"/>
      <c r="L1823" s="51"/>
      <c r="M1823" s="51"/>
      <c r="N1823" s="51"/>
      <c r="O1823" s="51"/>
      <c r="P1823" s="51"/>
      <c r="R1823" s="38" t="s">
        <v>450</v>
      </c>
      <c r="S1823" s="38" t="str" cm="1">
        <f t="array" ref="S1823">_xlfn.XLOOKUP(R1823,INDEX(Flettilisti,,1),INDEX(Flettilisti,,2),,0)</f>
        <v>Vantar flokkun</v>
      </c>
      <c r="T1823" s="38" t="str">
        <f>IF(ISBLANK(M1823),"",IF(M1823&lt;Gögn!$J$2,Gögn!$K$2,IF(M1823&gt;Gögn!$J$4,Gögn!$K$4,Gögn!$K$3)))</f>
        <v/>
      </c>
      <c r="U1823" s="49" t="str" cm="1">
        <f t="array" aca="1" ref="U1823" ca="1">IF(ISBLANK(A1823),"",IF(S1823="Styrkhæft",_xlfn.XLOOKUP(T1823,Vegalengdir[Texti],INDIRECT("Vegalengdir["&amp;'Upplýsingar um umsækjanda'!$B$10&amp;"]"),0%,0)))</f>
        <v/>
      </c>
      <c r="V1823" s="72" t="str">
        <f t="shared" si="28"/>
        <v/>
      </c>
    </row>
    <row r="1824" spans="1:22" x14ac:dyDescent="0.25">
      <c r="A1824" s="47"/>
      <c r="B1824" s="47"/>
      <c r="C1824" s="47"/>
      <c r="D1824" s="117"/>
      <c r="E1824" s="47"/>
      <c r="F1824" s="37"/>
      <c r="G1824" s="47"/>
      <c r="H1824" s="37"/>
      <c r="I1824" s="37"/>
      <c r="J1824" s="51"/>
      <c r="K1824" s="51"/>
      <c r="L1824" s="51"/>
      <c r="M1824" s="51"/>
      <c r="N1824" s="51"/>
      <c r="O1824" s="51"/>
      <c r="P1824" s="51"/>
      <c r="R1824" s="38" t="s">
        <v>450</v>
      </c>
      <c r="S1824" s="38" t="str" cm="1">
        <f t="array" ref="S1824">_xlfn.XLOOKUP(R1824,INDEX(Flettilisti,,1),INDEX(Flettilisti,,2),,0)</f>
        <v>Vantar flokkun</v>
      </c>
      <c r="T1824" s="38" t="str">
        <f>IF(ISBLANK(M1824),"",IF(M1824&lt;Gögn!$J$2,Gögn!$K$2,IF(M1824&gt;Gögn!$J$4,Gögn!$K$4,Gögn!$K$3)))</f>
        <v/>
      </c>
      <c r="U1824" s="49" t="str" cm="1">
        <f t="array" aca="1" ref="U1824" ca="1">IF(ISBLANK(A1824),"",IF(S1824="Styrkhæft",_xlfn.XLOOKUP(T1824,Vegalengdir[Texti],INDIRECT("Vegalengdir["&amp;'Upplýsingar um umsækjanda'!$B$10&amp;"]"),0%,0)))</f>
        <v/>
      </c>
      <c r="V1824" s="72" t="str">
        <f t="shared" si="28"/>
        <v/>
      </c>
    </row>
    <row r="1825" spans="1:22" x14ac:dyDescent="0.25">
      <c r="A1825" s="47"/>
      <c r="B1825" s="47"/>
      <c r="C1825" s="47"/>
      <c r="D1825" s="117"/>
      <c r="E1825" s="47"/>
      <c r="F1825" s="37"/>
      <c r="G1825" s="47"/>
      <c r="H1825" s="37"/>
      <c r="I1825" s="37"/>
      <c r="J1825" s="51"/>
      <c r="K1825" s="51"/>
      <c r="L1825" s="51"/>
      <c r="M1825" s="51"/>
      <c r="N1825" s="51"/>
      <c r="O1825" s="51"/>
      <c r="P1825" s="51"/>
      <c r="R1825" s="38" t="s">
        <v>450</v>
      </c>
      <c r="S1825" s="38" t="str" cm="1">
        <f t="array" ref="S1825">_xlfn.XLOOKUP(R1825,INDEX(Flettilisti,,1),INDEX(Flettilisti,,2),,0)</f>
        <v>Vantar flokkun</v>
      </c>
      <c r="T1825" s="38" t="str">
        <f>IF(ISBLANK(M1825),"",IF(M1825&lt;Gögn!$J$2,Gögn!$K$2,IF(M1825&gt;Gögn!$J$4,Gögn!$K$4,Gögn!$K$3)))</f>
        <v/>
      </c>
      <c r="U1825" s="49" t="str" cm="1">
        <f t="array" aca="1" ref="U1825" ca="1">IF(ISBLANK(A1825),"",IF(S1825="Styrkhæft",_xlfn.XLOOKUP(T1825,Vegalengdir[Texti],INDIRECT("Vegalengdir["&amp;'Upplýsingar um umsækjanda'!$B$10&amp;"]"),0%,0)))</f>
        <v/>
      </c>
      <c r="V1825" s="72" t="str">
        <f t="shared" si="28"/>
        <v/>
      </c>
    </row>
    <row r="1826" spans="1:22" x14ac:dyDescent="0.25">
      <c r="A1826" s="47"/>
      <c r="B1826" s="47"/>
      <c r="C1826" s="47"/>
      <c r="D1826" s="117"/>
      <c r="E1826" s="47"/>
      <c r="F1826" s="37"/>
      <c r="G1826" s="47"/>
      <c r="H1826" s="37"/>
      <c r="I1826" s="37"/>
      <c r="J1826" s="51"/>
      <c r="K1826" s="51"/>
      <c r="L1826" s="51"/>
      <c r="M1826" s="51"/>
      <c r="N1826" s="51"/>
      <c r="O1826" s="51"/>
      <c r="P1826" s="51"/>
      <c r="R1826" s="38" t="s">
        <v>450</v>
      </c>
      <c r="S1826" s="38" t="str" cm="1">
        <f t="array" ref="S1826">_xlfn.XLOOKUP(R1826,INDEX(Flettilisti,,1),INDEX(Flettilisti,,2),,0)</f>
        <v>Vantar flokkun</v>
      </c>
      <c r="T1826" s="38" t="str">
        <f>IF(ISBLANK(M1826),"",IF(M1826&lt;Gögn!$J$2,Gögn!$K$2,IF(M1826&gt;Gögn!$J$4,Gögn!$K$4,Gögn!$K$3)))</f>
        <v/>
      </c>
      <c r="U1826" s="49" t="str" cm="1">
        <f t="array" aca="1" ref="U1826" ca="1">IF(ISBLANK(A1826),"",IF(S1826="Styrkhæft",_xlfn.XLOOKUP(T1826,Vegalengdir[Texti],INDIRECT("Vegalengdir["&amp;'Upplýsingar um umsækjanda'!$B$10&amp;"]"),0%,0)))</f>
        <v/>
      </c>
      <c r="V1826" s="72" t="str">
        <f t="shared" si="28"/>
        <v/>
      </c>
    </row>
    <row r="1827" spans="1:22" x14ac:dyDescent="0.25">
      <c r="A1827" s="47"/>
      <c r="B1827" s="47"/>
      <c r="C1827" s="47"/>
      <c r="D1827" s="117"/>
      <c r="E1827" s="47"/>
      <c r="F1827" s="37"/>
      <c r="G1827" s="47"/>
      <c r="H1827" s="37"/>
      <c r="I1827" s="37"/>
      <c r="J1827" s="51"/>
      <c r="K1827" s="51"/>
      <c r="L1827" s="51"/>
      <c r="M1827" s="51"/>
      <c r="N1827" s="51"/>
      <c r="O1827" s="51"/>
      <c r="P1827" s="51"/>
      <c r="R1827" s="38" t="s">
        <v>450</v>
      </c>
      <c r="S1827" s="38" t="str" cm="1">
        <f t="array" ref="S1827">_xlfn.XLOOKUP(R1827,INDEX(Flettilisti,,1),INDEX(Flettilisti,,2),,0)</f>
        <v>Vantar flokkun</v>
      </c>
      <c r="T1827" s="38" t="str">
        <f>IF(ISBLANK(M1827),"",IF(M1827&lt;Gögn!$J$2,Gögn!$K$2,IF(M1827&gt;Gögn!$J$4,Gögn!$K$4,Gögn!$K$3)))</f>
        <v/>
      </c>
      <c r="U1827" s="49" t="str" cm="1">
        <f t="array" aca="1" ref="U1827" ca="1">IF(ISBLANK(A1827),"",IF(S1827="Styrkhæft",_xlfn.XLOOKUP(T1827,Vegalengdir[Texti],INDIRECT("Vegalengdir["&amp;'Upplýsingar um umsækjanda'!$B$10&amp;"]"),0%,0)))</f>
        <v/>
      </c>
      <c r="V1827" s="72" t="str">
        <f t="shared" si="28"/>
        <v/>
      </c>
    </row>
    <row r="1828" spans="1:22" x14ac:dyDescent="0.25">
      <c r="A1828" s="47"/>
      <c r="B1828" s="47"/>
      <c r="C1828" s="47"/>
      <c r="D1828" s="117"/>
      <c r="E1828" s="47"/>
      <c r="F1828" s="37"/>
      <c r="G1828" s="47"/>
      <c r="H1828" s="37"/>
      <c r="I1828" s="37"/>
      <c r="J1828" s="51"/>
      <c r="K1828" s="51"/>
      <c r="L1828" s="51"/>
      <c r="M1828" s="51"/>
      <c r="N1828" s="51"/>
      <c r="O1828" s="51"/>
      <c r="P1828" s="51"/>
      <c r="R1828" s="38" t="s">
        <v>450</v>
      </c>
      <c r="S1828" s="38" t="str" cm="1">
        <f t="array" ref="S1828">_xlfn.XLOOKUP(R1828,INDEX(Flettilisti,,1),INDEX(Flettilisti,,2),,0)</f>
        <v>Vantar flokkun</v>
      </c>
      <c r="T1828" s="38" t="str">
        <f>IF(ISBLANK(M1828),"",IF(M1828&lt;Gögn!$J$2,Gögn!$K$2,IF(M1828&gt;Gögn!$J$4,Gögn!$K$4,Gögn!$K$3)))</f>
        <v/>
      </c>
      <c r="U1828" s="49" t="str" cm="1">
        <f t="array" aca="1" ref="U1828" ca="1">IF(ISBLANK(A1828),"",IF(S1828="Styrkhæft",_xlfn.XLOOKUP(T1828,Vegalengdir[Texti],INDIRECT("Vegalengdir["&amp;'Upplýsingar um umsækjanda'!$B$10&amp;"]"),0%,0)))</f>
        <v/>
      </c>
      <c r="V1828" s="72" t="str">
        <f t="shared" si="28"/>
        <v/>
      </c>
    </row>
    <row r="1829" spans="1:22" x14ac:dyDescent="0.25">
      <c r="A1829" s="47"/>
      <c r="B1829" s="47"/>
      <c r="C1829" s="47"/>
      <c r="D1829" s="117"/>
      <c r="E1829" s="47"/>
      <c r="F1829" s="37"/>
      <c r="G1829" s="47"/>
      <c r="H1829" s="37"/>
      <c r="I1829" s="37"/>
      <c r="J1829" s="51"/>
      <c r="K1829" s="51"/>
      <c r="L1829" s="51"/>
      <c r="M1829" s="51"/>
      <c r="N1829" s="51"/>
      <c r="O1829" s="51"/>
      <c r="P1829" s="51"/>
      <c r="R1829" s="38" t="s">
        <v>450</v>
      </c>
      <c r="S1829" s="38" t="str" cm="1">
        <f t="array" ref="S1829">_xlfn.XLOOKUP(R1829,INDEX(Flettilisti,,1),INDEX(Flettilisti,,2),,0)</f>
        <v>Vantar flokkun</v>
      </c>
      <c r="T1829" s="38" t="str">
        <f>IF(ISBLANK(M1829),"",IF(M1829&lt;Gögn!$J$2,Gögn!$K$2,IF(M1829&gt;Gögn!$J$4,Gögn!$K$4,Gögn!$K$3)))</f>
        <v/>
      </c>
      <c r="U1829" s="49" t="str" cm="1">
        <f t="array" aca="1" ref="U1829" ca="1">IF(ISBLANK(A1829),"",IF(S1829="Styrkhæft",_xlfn.XLOOKUP(T1829,Vegalengdir[Texti],INDIRECT("Vegalengdir["&amp;'Upplýsingar um umsækjanda'!$B$10&amp;"]"),0%,0)))</f>
        <v/>
      </c>
      <c r="V1829" s="72" t="str">
        <f t="shared" si="28"/>
        <v/>
      </c>
    </row>
    <row r="1830" spans="1:22" x14ac:dyDescent="0.25">
      <c r="A1830" s="47"/>
      <c r="B1830" s="47"/>
      <c r="C1830" s="47"/>
      <c r="D1830" s="117"/>
      <c r="E1830" s="47"/>
      <c r="F1830" s="37"/>
      <c r="G1830" s="47"/>
      <c r="H1830" s="37"/>
      <c r="I1830" s="37"/>
      <c r="J1830" s="51"/>
      <c r="K1830" s="51"/>
      <c r="L1830" s="51"/>
      <c r="M1830" s="51"/>
      <c r="N1830" s="51"/>
      <c r="O1830" s="51"/>
      <c r="P1830" s="51"/>
      <c r="R1830" s="38" t="s">
        <v>450</v>
      </c>
      <c r="S1830" s="38" t="str" cm="1">
        <f t="array" ref="S1830">_xlfn.XLOOKUP(R1830,INDEX(Flettilisti,,1),INDEX(Flettilisti,,2),,0)</f>
        <v>Vantar flokkun</v>
      </c>
      <c r="T1830" s="38" t="str">
        <f>IF(ISBLANK(M1830),"",IF(M1830&lt;Gögn!$J$2,Gögn!$K$2,IF(M1830&gt;Gögn!$J$4,Gögn!$K$4,Gögn!$K$3)))</f>
        <v/>
      </c>
      <c r="U1830" s="49" t="str" cm="1">
        <f t="array" aca="1" ref="U1830" ca="1">IF(ISBLANK(A1830),"",IF(S1830="Styrkhæft",_xlfn.XLOOKUP(T1830,Vegalengdir[Texti],INDIRECT("Vegalengdir["&amp;'Upplýsingar um umsækjanda'!$B$10&amp;"]"),0%,0)))</f>
        <v/>
      </c>
      <c r="V1830" s="72" t="str">
        <f t="shared" si="28"/>
        <v/>
      </c>
    </row>
    <row r="1831" spans="1:22" x14ac:dyDescent="0.25">
      <c r="A1831" s="47"/>
      <c r="B1831" s="47"/>
      <c r="C1831" s="47"/>
      <c r="D1831" s="117"/>
      <c r="E1831" s="47"/>
      <c r="F1831" s="37"/>
      <c r="G1831" s="47"/>
      <c r="H1831" s="37"/>
      <c r="I1831" s="37"/>
      <c r="J1831" s="51"/>
      <c r="K1831" s="51"/>
      <c r="L1831" s="51"/>
      <c r="M1831" s="51"/>
      <c r="N1831" s="51"/>
      <c r="O1831" s="51"/>
      <c r="P1831" s="51"/>
      <c r="R1831" s="38" t="s">
        <v>450</v>
      </c>
      <c r="S1831" s="38" t="str" cm="1">
        <f t="array" ref="S1831">_xlfn.XLOOKUP(R1831,INDEX(Flettilisti,,1),INDEX(Flettilisti,,2),,0)</f>
        <v>Vantar flokkun</v>
      </c>
      <c r="T1831" s="38" t="str">
        <f>IF(ISBLANK(M1831),"",IF(M1831&lt;Gögn!$J$2,Gögn!$K$2,IF(M1831&gt;Gögn!$J$4,Gögn!$K$4,Gögn!$K$3)))</f>
        <v/>
      </c>
      <c r="U1831" s="49" t="str" cm="1">
        <f t="array" aca="1" ref="U1831" ca="1">IF(ISBLANK(A1831),"",IF(S1831="Styrkhæft",_xlfn.XLOOKUP(T1831,Vegalengdir[Texti],INDIRECT("Vegalengdir["&amp;'Upplýsingar um umsækjanda'!$B$10&amp;"]"),0%,0)))</f>
        <v/>
      </c>
      <c r="V1831" s="72" t="str">
        <f t="shared" si="28"/>
        <v/>
      </c>
    </row>
    <row r="1832" spans="1:22" x14ac:dyDescent="0.25">
      <c r="A1832" s="47"/>
      <c r="B1832" s="47"/>
      <c r="C1832" s="47"/>
      <c r="D1832" s="117"/>
      <c r="E1832" s="47"/>
      <c r="F1832" s="37"/>
      <c r="G1832" s="47"/>
      <c r="H1832" s="37"/>
      <c r="I1832" s="37"/>
      <c r="J1832" s="51"/>
      <c r="K1832" s="51"/>
      <c r="L1832" s="51"/>
      <c r="M1832" s="51"/>
      <c r="N1832" s="51"/>
      <c r="O1832" s="51"/>
      <c r="P1832" s="51"/>
      <c r="R1832" s="38" t="s">
        <v>450</v>
      </c>
      <c r="S1832" s="38" t="str" cm="1">
        <f t="array" ref="S1832">_xlfn.XLOOKUP(R1832,INDEX(Flettilisti,,1),INDEX(Flettilisti,,2),,0)</f>
        <v>Vantar flokkun</v>
      </c>
      <c r="T1832" s="38" t="str">
        <f>IF(ISBLANK(M1832),"",IF(M1832&lt;Gögn!$J$2,Gögn!$K$2,IF(M1832&gt;Gögn!$J$4,Gögn!$K$4,Gögn!$K$3)))</f>
        <v/>
      </c>
      <c r="U1832" s="49" t="str" cm="1">
        <f t="array" aca="1" ref="U1832" ca="1">IF(ISBLANK(A1832),"",IF(S1832="Styrkhæft",_xlfn.XLOOKUP(T1832,Vegalengdir[Texti],INDIRECT("Vegalengdir["&amp;'Upplýsingar um umsækjanda'!$B$10&amp;"]"),0%,0)))</f>
        <v/>
      </c>
      <c r="V1832" s="72" t="str">
        <f t="shared" si="28"/>
        <v/>
      </c>
    </row>
    <row r="1833" spans="1:22" x14ac:dyDescent="0.25">
      <c r="A1833" s="47"/>
      <c r="B1833" s="47"/>
      <c r="C1833" s="47"/>
      <c r="D1833" s="117"/>
      <c r="E1833" s="47"/>
      <c r="F1833" s="37"/>
      <c r="G1833" s="47"/>
      <c r="H1833" s="37"/>
      <c r="I1833" s="37"/>
      <c r="J1833" s="51"/>
      <c r="K1833" s="51"/>
      <c r="L1833" s="51"/>
      <c r="M1833" s="51"/>
      <c r="N1833" s="51"/>
      <c r="O1833" s="51"/>
      <c r="P1833" s="51"/>
      <c r="R1833" s="38" t="s">
        <v>450</v>
      </c>
      <c r="S1833" s="38" t="str" cm="1">
        <f t="array" ref="S1833">_xlfn.XLOOKUP(R1833,INDEX(Flettilisti,,1),INDEX(Flettilisti,,2),,0)</f>
        <v>Vantar flokkun</v>
      </c>
      <c r="T1833" s="38" t="str">
        <f>IF(ISBLANK(M1833),"",IF(M1833&lt;Gögn!$J$2,Gögn!$K$2,IF(M1833&gt;Gögn!$J$4,Gögn!$K$4,Gögn!$K$3)))</f>
        <v/>
      </c>
      <c r="U1833" s="49" t="str" cm="1">
        <f t="array" aca="1" ref="U1833" ca="1">IF(ISBLANK(A1833),"",IF(S1833="Styrkhæft",_xlfn.XLOOKUP(T1833,Vegalengdir[Texti],INDIRECT("Vegalengdir["&amp;'Upplýsingar um umsækjanda'!$B$10&amp;"]"),0%,0)))</f>
        <v/>
      </c>
      <c r="V1833" s="72" t="str">
        <f t="shared" si="28"/>
        <v/>
      </c>
    </row>
    <row r="1834" spans="1:22" x14ac:dyDescent="0.25">
      <c r="A1834" s="47"/>
      <c r="B1834" s="47"/>
      <c r="C1834" s="47"/>
      <c r="D1834" s="117"/>
      <c r="E1834" s="47"/>
      <c r="F1834" s="37"/>
      <c r="G1834" s="47"/>
      <c r="H1834" s="37"/>
      <c r="I1834" s="37"/>
      <c r="J1834" s="51"/>
      <c r="K1834" s="51"/>
      <c r="L1834" s="51"/>
      <c r="M1834" s="51"/>
      <c r="N1834" s="51"/>
      <c r="O1834" s="51"/>
      <c r="P1834" s="51"/>
      <c r="R1834" s="38" t="s">
        <v>450</v>
      </c>
      <c r="S1834" s="38" t="str" cm="1">
        <f t="array" ref="S1834">_xlfn.XLOOKUP(R1834,INDEX(Flettilisti,,1),INDEX(Flettilisti,,2),,0)</f>
        <v>Vantar flokkun</v>
      </c>
      <c r="T1834" s="38" t="str">
        <f>IF(ISBLANK(M1834),"",IF(M1834&lt;Gögn!$J$2,Gögn!$K$2,IF(M1834&gt;Gögn!$J$4,Gögn!$K$4,Gögn!$K$3)))</f>
        <v/>
      </c>
      <c r="U1834" s="49" t="str" cm="1">
        <f t="array" aca="1" ref="U1834" ca="1">IF(ISBLANK(A1834),"",IF(S1834="Styrkhæft",_xlfn.XLOOKUP(T1834,Vegalengdir[Texti],INDIRECT("Vegalengdir["&amp;'Upplýsingar um umsækjanda'!$B$10&amp;"]"),0%,0)))</f>
        <v/>
      </c>
      <c r="V1834" s="72" t="str">
        <f t="shared" si="28"/>
        <v/>
      </c>
    </row>
    <row r="1835" spans="1:22" x14ac:dyDescent="0.25">
      <c r="A1835" s="47"/>
      <c r="B1835" s="47"/>
      <c r="C1835" s="47"/>
      <c r="D1835" s="117"/>
      <c r="E1835" s="47"/>
      <c r="F1835" s="37"/>
      <c r="G1835" s="47"/>
      <c r="H1835" s="37"/>
      <c r="I1835" s="37"/>
      <c r="J1835" s="51"/>
      <c r="K1835" s="51"/>
      <c r="L1835" s="51"/>
      <c r="M1835" s="51"/>
      <c r="N1835" s="51"/>
      <c r="O1835" s="51"/>
      <c r="P1835" s="51"/>
      <c r="R1835" s="38" t="s">
        <v>450</v>
      </c>
      <c r="S1835" s="38" t="str" cm="1">
        <f t="array" ref="S1835">_xlfn.XLOOKUP(R1835,INDEX(Flettilisti,,1),INDEX(Flettilisti,,2),,0)</f>
        <v>Vantar flokkun</v>
      </c>
      <c r="T1835" s="38" t="str">
        <f>IF(ISBLANK(M1835),"",IF(M1835&lt;Gögn!$J$2,Gögn!$K$2,IF(M1835&gt;Gögn!$J$4,Gögn!$K$4,Gögn!$K$3)))</f>
        <v/>
      </c>
      <c r="U1835" s="49" t="str" cm="1">
        <f t="array" aca="1" ref="U1835" ca="1">IF(ISBLANK(A1835),"",IF(S1835="Styrkhæft",_xlfn.XLOOKUP(T1835,Vegalengdir[Texti],INDIRECT("Vegalengdir["&amp;'Upplýsingar um umsækjanda'!$B$10&amp;"]"),0%,0)))</f>
        <v/>
      </c>
      <c r="V1835" s="72" t="str">
        <f t="shared" si="28"/>
        <v/>
      </c>
    </row>
    <row r="1836" spans="1:22" x14ac:dyDescent="0.25">
      <c r="A1836" s="47"/>
      <c r="B1836" s="47"/>
      <c r="C1836" s="47"/>
      <c r="D1836" s="117"/>
      <c r="E1836" s="47"/>
      <c r="F1836" s="37"/>
      <c r="G1836" s="47"/>
      <c r="H1836" s="37"/>
      <c r="I1836" s="37"/>
      <c r="J1836" s="51"/>
      <c r="K1836" s="51"/>
      <c r="L1836" s="51"/>
      <c r="M1836" s="51"/>
      <c r="N1836" s="51"/>
      <c r="O1836" s="51"/>
      <c r="P1836" s="51"/>
      <c r="R1836" s="38" t="s">
        <v>450</v>
      </c>
      <c r="S1836" s="38" t="str" cm="1">
        <f t="array" ref="S1836">_xlfn.XLOOKUP(R1836,INDEX(Flettilisti,,1),INDEX(Flettilisti,,2),,0)</f>
        <v>Vantar flokkun</v>
      </c>
      <c r="T1836" s="38" t="str">
        <f>IF(ISBLANK(M1836),"",IF(M1836&lt;Gögn!$J$2,Gögn!$K$2,IF(M1836&gt;Gögn!$J$4,Gögn!$K$4,Gögn!$K$3)))</f>
        <v/>
      </c>
      <c r="U1836" s="49" t="str" cm="1">
        <f t="array" aca="1" ref="U1836" ca="1">IF(ISBLANK(A1836),"",IF(S1836="Styrkhæft",_xlfn.XLOOKUP(T1836,Vegalengdir[Texti],INDIRECT("Vegalengdir["&amp;'Upplýsingar um umsækjanda'!$B$10&amp;"]"),0%,0)))</f>
        <v/>
      </c>
      <c r="V1836" s="72" t="str">
        <f t="shared" si="28"/>
        <v/>
      </c>
    </row>
    <row r="1837" spans="1:22" x14ac:dyDescent="0.25">
      <c r="A1837" s="47"/>
      <c r="B1837" s="47"/>
      <c r="C1837" s="47"/>
      <c r="D1837" s="117"/>
      <c r="E1837" s="47"/>
      <c r="F1837" s="37"/>
      <c r="G1837" s="47"/>
      <c r="H1837" s="37"/>
      <c r="I1837" s="37"/>
      <c r="J1837" s="51"/>
      <c r="K1837" s="51"/>
      <c r="L1837" s="51"/>
      <c r="M1837" s="51"/>
      <c r="N1837" s="51"/>
      <c r="O1837" s="51"/>
      <c r="P1837" s="51"/>
      <c r="R1837" s="38" t="s">
        <v>450</v>
      </c>
      <c r="S1837" s="38" t="str" cm="1">
        <f t="array" ref="S1837">_xlfn.XLOOKUP(R1837,INDEX(Flettilisti,,1),INDEX(Flettilisti,,2),,0)</f>
        <v>Vantar flokkun</v>
      </c>
      <c r="T1837" s="38" t="str">
        <f>IF(ISBLANK(M1837),"",IF(M1837&lt;Gögn!$J$2,Gögn!$K$2,IF(M1837&gt;Gögn!$J$4,Gögn!$K$4,Gögn!$K$3)))</f>
        <v/>
      </c>
      <c r="U1837" s="49" t="str" cm="1">
        <f t="array" aca="1" ref="U1837" ca="1">IF(ISBLANK(A1837),"",IF(S1837="Styrkhæft",_xlfn.XLOOKUP(T1837,Vegalengdir[Texti],INDIRECT("Vegalengdir["&amp;'Upplýsingar um umsækjanda'!$B$10&amp;"]"),0%,0)))</f>
        <v/>
      </c>
      <c r="V1837" s="72" t="str">
        <f t="shared" si="28"/>
        <v/>
      </c>
    </row>
    <row r="1838" spans="1:22" x14ac:dyDescent="0.25">
      <c r="A1838" s="47"/>
      <c r="B1838" s="47"/>
      <c r="C1838" s="47"/>
      <c r="D1838" s="117"/>
      <c r="E1838" s="47"/>
      <c r="F1838" s="37"/>
      <c r="G1838" s="47"/>
      <c r="H1838" s="37"/>
      <c r="I1838" s="37"/>
      <c r="J1838" s="51"/>
      <c r="K1838" s="51"/>
      <c r="L1838" s="51"/>
      <c r="M1838" s="51"/>
      <c r="N1838" s="51"/>
      <c r="O1838" s="51"/>
      <c r="P1838" s="51"/>
      <c r="R1838" s="38" t="s">
        <v>450</v>
      </c>
      <c r="S1838" s="38" t="str" cm="1">
        <f t="array" ref="S1838">_xlfn.XLOOKUP(R1838,INDEX(Flettilisti,,1),INDEX(Flettilisti,,2),,0)</f>
        <v>Vantar flokkun</v>
      </c>
      <c r="T1838" s="38" t="str">
        <f>IF(ISBLANK(M1838),"",IF(M1838&lt;Gögn!$J$2,Gögn!$K$2,IF(M1838&gt;Gögn!$J$4,Gögn!$K$4,Gögn!$K$3)))</f>
        <v/>
      </c>
      <c r="U1838" s="49" t="str" cm="1">
        <f t="array" aca="1" ref="U1838" ca="1">IF(ISBLANK(A1838),"",IF(S1838="Styrkhæft",_xlfn.XLOOKUP(T1838,Vegalengdir[Texti],INDIRECT("Vegalengdir["&amp;'Upplýsingar um umsækjanda'!$B$10&amp;"]"),0%,0)))</f>
        <v/>
      </c>
      <c r="V1838" s="72" t="str">
        <f t="shared" si="28"/>
        <v/>
      </c>
    </row>
    <row r="1839" spans="1:22" x14ac:dyDescent="0.25">
      <c r="A1839" s="47"/>
      <c r="B1839" s="47"/>
      <c r="C1839" s="47"/>
      <c r="D1839" s="117"/>
      <c r="E1839" s="47"/>
      <c r="F1839" s="37"/>
      <c r="G1839" s="47"/>
      <c r="H1839" s="37"/>
      <c r="I1839" s="37"/>
      <c r="J1839" s="51"/>
      <c r="K1839" s="51"/>
      <c r="L1839" s="51"/>
      <c r="M1839" s="51"/>
      <c r="N1839" s="51"/>
      <c r="O1839" s="51"/>
      <c r="P1839" s="51"/>
      <c r="R1839" s="38" t="s">
        <v>450</v>
      </c>
      <c r="S1839" s="38" t="str" cm="1">
        <f t="array" ref="S1839">_xlfn.XLOOKUP(R1839,INDEX(Flettilisti,,1),INDEX(Flettilisti,,2),,0)</f>
        <v>Vantar flokkun</v>
      </c>
      <c r="T1839" s="38" t="str">
        <f>IF(ISBLANK(M1839),"",IF(M1839&lt;Gögn!$J$2,Gögn!$K$2,IF(M1839&gt;Gögn!$J$4,Gögn!$K$4,Gögn!$K$3)))</f>
        <v/>
      </c>
      <c r="U1839" s="49" t="str" cm="1">
        <f t="array" aca="1" ref="U1839" ca="1">IF(ISBLANK(A1839),"",IF(S1839="Styrkhæft",_xlfn.XLOOKUP(T1839,Vegalengdir[Texti],INDIRECT("Vegalengdir["&amp;'Upplýsingar um umsækjanda'!$B$10&amp;"]"),0%,0)))</f>
        <v/>
      </c>
      <c r="V1839" s="72" t="str">
        <f t="shared" si="28"/>
        <v/>
      </c>
    </row>
    <row r="1840" spans="1:22" x14ac:dyDescent="0.25">
      <c r="A1840" s="47"/>
      <c r="B1840" s="47"/>
      <c r="C1840" s="47"/>
      <c r="D1840" s="117"/>
      <c r="E1840" s="47"/>
      <c r="F1840" s="37"/>
      <c r="G1840" s="47"/>
      <c r="H1840" s="37"/>
      <c r="I1840" s="37"/>
      <c r="J1840" s="51"/>
      <c r="K1840" s="51"/>
      <c r="L1840" s="51"/>
      <c r="M1840" s="51"/>
      <c r="N1840" s="51"/>
      <c r="O1840" s="51"/>
      <c r="P1840" s="51"/>
      <c r="R1840" s="38" t="s">
        <v>450</v>
      </c>
      <c r="S1840" s="38" t="str" cm="1">
        <f t="array" ref="S1840">_xlfn.XLOOKUP(R1840,INDEX(Flettilisti,,1),INDEX(Flettilisti,,2),,0)</f>
        <v>Vantar flokkun</v>
      </c>
      <c r="T1840" s="38" t="str">
        <f>IF(ISBLANK(M1840),"",IF(M1840&lt;Gögn!$J$2,Gögn!$K$2,IF(M1840&gt;Gögn!$J$4,Gögn!$K$4,Gögn!$K$3)))</f>
        <v/>
      </c>
      <c r="U1840" s="49" t="str" cm="1">
        <f t="array" aca="1" ref="U1840" ca="1">IF(ISBLANK(A1840),"",IF(S1840="Styrkhæft",_xlfn.XLOOKUP(T1840,Vegalengdir[Texti],INDIRECT("Vegalengdir["&amp;'Upplýsingar um umsækjanda'!$B$10&amp;"]"),0%,0)))</f>
        <v/>
      </c>
      <c r="V1840" s="72" t="str">
        <f t="shared" si="28"/>
        <v/>
      </c>
    </row>
    <row r="1841" spans="1:22" x14ac:dyDescent="0.25">
      <c r="A1841" s="47"/>
      <c r="B1841" s="47"/>
      <c r="C1841" s="47"/>
      <c r="D1841" s="117"/>
      <c r="E1841" s="47"/>
      <c r="F1841" s="37"/>
      <c r="G1841" s="47"/>
      <c r="H1841" s="37"/>
      <c r="I1841" s="37"/>
      <c r="J1841" s="51"/>
      <c r="K1841" s="51"/>
      <c r="L1841" s="51"/>
      <c r="M1841" s="51"/>
      <c r="N1841" s="51"/>
      <c r="O1841" s="51"/>
      <c r="P1841" s="51"/>
      <c r="R1841" s="38" t="s">
        <v>450</v>
      </c>
      <c r="S1841" s="38" t="str" cm="1">
        <f t="array" ref="S1841">_xlfn.XLOOKUP(R1841,INDEX(Flettilisti,,1),INDEX(Flettilisti,,2),,0)</f>
        <v>Vantar flokkun</v>
      </c>
      <c r="T1841" s="38" t="str">
        <f>IF(ISBLANK(M1841),"",IF(M1841&lt;Gögn!$J$2,Gögn!$K$2,IF(M1841&gt;Gögn!$J$4,Gögn!$K$4,Gögn!$K$3)))</f>
        <v/>
      </c>
      <c r="U1841" s="49" t="str" cm="1">
        <f t="array" aca="1" ref="U1841" ca="1">IF(ISBLANK(A1841),"",IF(S1841="Styrkhæft",_xlfn.XLOOKUP(T1841,Vegalengdir[Texti],INDIRECT("Vegalengdir["&amp;'Upplýsingar um umsækjanda'!$B$10&amp;"]"),0%,0)))</f>
        <v/>
      </c>
      <c r="V1841" s="72" t="str">
        <f t="shared" si="28"/>
        <v/>
      </c>
    </row>
    <row r="1842" spans="1:22" x14ac:dyDescent="0.25">
      <c r="A1842" s="47"/>
      <c r="B1842" s="47"/>
      <c r="C1842" s="47"/>
      <c r="D1842" s="117"/>
      <c r="E1842" s="47"/>
      <c r="F1842" s="37"/>
      <c r="G1842" s="47"/>
      <c r="H1842" s="37"/>
      <c r="I1842" s="37"/>
      <c r="J1842" s="51"/>
      <c r="K1842" s="51"/>
      <c r="L1842" s="51"/>
      <c r="M1842" s="51"/>
      <c r="N1842" s="51"/>
      <c r="O1842" s="51"/>
      <c r="P1842" s="51"/>
      <c r="R1842" s="38" t="s">
        <v>450</v>
      </c>
      <c r="S1842" s="38" t="str" cm="1">
        <f t="array" ref="S1842">_xlfn.XLOOKUP(R1842,INDEX(Flettilisti,,1),INDEX(Flettilisti,,2),,0)</f>
        <v>Vantar flokkun</v>
      </c>
      <c r="T1842" s="38" t="str">
        <f>IF(ISBLANK(M1842),"",IF(M1842&lt;Gögn!$J$2,Gögn!$K$2,IF(M1842&gt;Gögn!$J$4,Gögn!$K$4,Gögn!$K$3)))</f>
        <v/>
      </c>
      <c r="U1842" s="49" t="str" cm="1">
        <f t="array" aca="1" ref="U1842" ca="1">IF(ISBLANK(A1842),"",IF(S1842="Styrkhæft",_xlfn.XLOOKUP(T1842,Vegalengdir[Texti],INDIRECT("Vegalengdir["&amp;'Upplýsingar um umsækjanda'!$B$10&amp;"]"),0%,0)))</f>
        <v/>
      </c>
      <c r="V1842" s="72" t="str">
        <f t="shared" si="28"/>
        <v/>
      </c>
    </row>
    <row r="1843" spans="1:22" x14ac:dyDescent="0.25">
      <c r="A1843" s="47"/>
      <c r="B1843" s="47"/>
      <c r="C1843" s="47"/>
      <c r="D1843" s="117"/>
      <c r="E1843" s="47"/>
      <c r="F1843" s="37"/>
      <c r="G1843" s="47"/>
      <c r="H1843" s="37"/>
      <c r="I1843" s="37"/>
      <c r="J1843" s="51"/>
      <c r="K1843" s="51"/>
      <c r="L1843" s="51"/>
      <c r="M1843" s="51"/>
      <c r="N1843" s="51"/>
      <c r="O1843" s="51"/>
      <c r="P1843" s="51"/>
      <c r="R1843" s="38" t="s">
        <v>450</v>
      </c>
      <c r="S1843" s="38" t="str" cm="1">
        <f t="array" ref="S1843">_xlfn.XLOOKUP(R1843,INDEX(Flettilisti,,1),INDEX(Flettilisti,,2),,0)</f>
        <v>Vantar flokkun</v>
      </c>
      <c r="T1843" s="38" t="str">
        <f>IF(ISBLANK(M1843),"",IF(M1843&lt;Gögn!$J$2,Gögn!$K$2,IF(M1843&gt;Gögn!$J$4,Gögn!$K$4,Gögn!$K$3)))</f>
        <v/>
      </c>
      <c r="U1843" s="49" t="str" cm="1">
        <f t="array" aca="1" ref="U1843" ca="1">IF(ISBLANK(A1843),"",IF(S1843="Styrkhæft",_xlfn.XLOOKUP(T1843,Vegalengdir[Texti],INDIRECT("Vegalengdir["&amp;'Upplýsingar um umsækjanda'!$B$10&amp;"]"),0%,0)))</f>
        <v/>
      </c>
      <c r="V1843" s="72" t="str">
        <f t="shared" si="28"/>
        <v/>
      </c>
    </row>
    <row r="1844" spans="1:22" x14ac:dyDescent="0.25">
      <c r="A1844" s="47"/>
      <c r="B1844" s="47"/>
      <c r="C1844" s="47"/>
      <c r="D1844" s="117"/>
      <c r="E1844" s="47"/>
      <c r="F1844" s="37"/>
      <c r="G1844" s="47"/>
      <c r="H1844" s="37"/>
      <c r="I1844" s="37"/>
      <c r="J1844" s="51"/>
      <c r="K1844" s="51"/>
      <c r="L1844" s="51"/>
      <c r="M1844" s="51"/>
      <c r="N1844" s="51"/>
      <c r="O1844" s="51"/>
      <c r="P1844" s="51"/>
      <c r="R1844" s="38" t="s">
        <v>450</v>
      </c>
      <c r="S1844" s="38" t="str" cm="1">
        <f t="array" ref="S1844">_xlfn.XLOOKUP(R1844,INDEX(Flettilisti,,1),INDEX(Flettilisti,,2),,0)</f>
        <v>Vantar flokkun</v>
      </c>
      <c r="T1844" s="38" t="str">
        <f>IF(ISBLANK(M1844),"",IF(M1844&lt;Gögn!$J$2,Gögn!$K$2,IF(M1844&gt;Gögn!$J$4,Gögn!$K$4,Gögn!$K$3)))</f>
        <v/>
      </c>
      <c r="U1844" s="49" t="str" cm="1">
        <f t="array" aca="1" ref="U1844" ca="1">IF(ISBLANK(A1844),"",IF(S1844="Styrkhæft",_xlfn.XLOOKUP(T1844,Vegalengdir[Texti],INDIRECT("Vegalengdir["&amp;'Upplýsingar um umsækjanda'!$B$10&amp;"]"),0%,0)))</f>
        <v/>
      </c>
      <c r="V1844" s="72" t="str">
        <f t="shared" si="28"/>
        <v/>
      </c>
    </row>
    <row r="1845" spans="1:22" x14ac:dyDescent="0.25">
      <c r="A1845" s="47"/>
      <c r="B1845" s="47"/>
      <c r="C1845" s="47"/>
      <c r="D1845" s="117"/>
      <c r="E1845" s="47"/>
      <c r="F1845" s="37"/>
      <c r="G1845" s="47"/>
      <c r="H1845" s="37"/>
      <c r="I1845" s="37"/>
      <c r="J1845" s="51"/>
      <c r="K1845" s="51"/>
      <c r="L1845" s="51"/>
      <c r="M1845" s="51"/>
      <c r="N1845" s="51"/>
      <c r="O1845" s="51"/>
      <c r="P1845" s="51"/>
      <c r="R1845" s="38" t="s">
        <v>450</v>
      </c>
      <c r="S1845" s="38" t="str" cm="1">
        <f t="array" ref="S1845">_xlfn.XLOOKUP(R1845,INDEX(Flettilisti,,1),INDEX(Flettilisti,,2),,0)</f>
        <v>Vantar flokkun</v>
      </c>
      <c r="T1845" s="38" t="str">
        <f>IF(ISBLANK(M1845),"",IF(M1845&lt;Gögn!$J$2,Gögn!$K$2,IF(M1845&gt;Gögn!$J$4,Gögn!$K$4,Gögn!$K$3)))</f>
        <v/>
      </c>
      <c r="U1845" s="49" t="str" cm="1">
        <f t="array" aca="1" ref="U1845" ca="1">IF(ISBLANK(A1845),"",IF(S1845="Styrkhæft",_xlfn.XLOOKUP(T1845,Vegalengdir[Texti],INDIRECT("Vegalengdir["&amp;'Upplýsingar um umsækjanda'!$B$10&amp;"]"),0%,0)))</f>
        <v/>
      </c>
      <c r="V1845" s="72" t="str">
        <f t="shared" si="28"/>
        <v/>
      </c>
    </row>
    <row r="1846" spans="1:22" x14ac:dyDescent="0.25">
      <c r="A1846" s="47"/>
      <c r="B1846" s="47"/>
      <c r="C1846" s="47"/>
      <c r="D1846" s="117"/>
      <c r="E1846" s="47"/>
      <c r="F1846" s="37"/>
      <c r="G1846" s="47"/>
      <c r="H1846" s="37"/>
      <c r="I1846" s="37"/>
      <c r="J1846" s="51"/>
      <c r="K1846" s="51"/>
      <c r="L1846" s="51"/>
      <c r="M1846" s="51"/>
      <c r="N1846" s="51"/>
      <c r="O1846" s="51"/>
      <c r="P1846" s="51"/>
      <c r="R1846" s="38" t="s">
        <v>450</v>
      </c>
      <c r="S1846" s="38" t="str" cm="1">
        <f t="array" ref="S1846">_xlfn.XLOOKUP(R1846,INDEX(Flettilisti,,1),INDEX(Flettilisti,,2),,0)</f>
        <v>Vantar flokkun</v>
      </c>
      <c r="T1846" s="38" t="str">
        <f>IF(ISBLANK(M1846),"",IF(M1846&lt;Gögn!$J$2,Gögn!$K$2,IF(M1846&gt;Gögn!$J$4,Gögn!$K$4,Gögn!$K$3)))</f>
        <v/>
      </c>
      <c r="U1846" s="49" t="str" cm="1">
        <f t="array" aca="1" ref="U1846" ca="1">IF(ISBLANK(A1846),"",IF(S1846="Styrkhæft",_xlfn.XLOOKUP(T1846,Vegalengdir[Texti],INDIRECT("Vegalengdir["&amp;'Upplýsingar um umsækjanda'!$B$10&amp;"]"),0%,0)))</f>
        <v/>
      </c>
      <c r="V1846" s="72" t="str">
        <f t="shared" si="28"/>
        <v/>
      </c>
    </row>
    <row r="1847" spans="1:22" x14ac:dyDescent="0.25">
      <c r="A1847" s="47"/>
      <c r="B1847" s="47"/>
      <c r="C1847" s="47"/>
      <c r="D1847" s="117"/>
      <c r="E1847" s="47"/>
      <c r="F1847" s="37"/>
      <c r="G1847" s="47"/>
      <c r="H1847" s="37"/>
      <c r="I1847" s="37"/>
      <c r="J1847" s="51"/>
      <c r="K1847" s="51"/>
      <c r="L1847" s="51"/>
      <c r="M1847" s="51"/>
      <c r="N1847" s="51"/>
      <c r="O1847" s="51"/>
      <c r="P1847" s="51"/>
      <c r="R1847" s="38" t="s">
        <v>450</v>
      </c>
      <c r="S1847" s="38" t="str" cm="1">
        <f t="array" ref="S1847">_xlfn.XLOOKUP(R1847,INDEX(Flettilisti,,1),INDEX(Flettilisti,,2),,0)</f>
        <v>Vantar flokkun</v>
      </c>
      <c r="T1847" s="38" t="str">
        <f>IF(ISBLANK(M1847),"",IF(M1847&lt;Gögn!$J$2,Gögn!$K$2,IF(M1847&gt;Gögn!$J$4,Gögn!$K$4,Gögn!$K$3)))</f>
        <v/>
      </c>
      <c r="U1847" s="49" t="str" cm="1">
        <f t="array" aca="1" ref="U1847" ca="1">IF(ISBLANK(A1847),"",IF(S1847="Styrkhæft",_xlfn.XLOOKUP(T1847,Vegalengdir[Texti],INDIRECT("Vegalengdir["&amp;'Upplýsingar um umsækjanda'!$B$10&amp;"]"),0%,0)))</f>
        <v/>
      </c>
      <c r="V1847" s="72" t="str">
        <f t="shared" si="28"/>
        <v/>
      </c>
    </row>
    <row r="1848" spans="1:22" x14ac:dyDescent="0.25">
      <c r="A1848" s="47"/>
      <c r="B1848" s="47"/>
      <c r="C1848" s="47"/>
      <c r="D1848" s="117"/>
      <c r="E1848" s="47"/>
      <c r="F1848" s="37"/>
      <c r="G1848" s="47"/>
      <c r="H1848" s="37"/>
      <c r="I1848" s="37"/>
      <c r="J1848" s="51"/>
      <c r="K1848" s="51"/>
      <c r="L1848" s="51"/>
      <c r="M1848" s="51"/>
      <c r="N1848" s="51"/>
      <c r="O1848" s="51"/>
      <c r="P1848" s="51"/>
      <c r="R1848" s="38" t="s">
        <v>450</v>
      </c>
      <c r="S1848" s="38" t="str" cm="1">
        <f t="array" ref="S1848">_xlfn.XLOOKUP(R1848,INDEX(Flettilisti,,1),INDEX(Flettilisti,,2),,0)</f>
        <v>Vantar flokkun</v>
      </c>
      <c r="T1848" s="38" t="str">
        <f>IF(ISBLANK(M1848),"",IF(M1848&lt;Gögn!$J$2,Gögn!$K$2,IF(M1848&gt;Gögn!$J$4,Gögn!$K$4,Gögn!$K$3)))</f>
        <v/>
      </c>
      <c r="U1848" s="49" t="str" cm="1">
        <f t="array" aca="1" ref="U1848" ca="1">IF(ISBLANK(A1848),"",IF(S1848="Styrkhæft",_xlfn.XLOOKUP(T1848,Vegalengdir[Texti],INDIRECT("Vegalengdir["&amp;'Upplýsingar um umsækjanda'!$B$10&amp;"]"),0%,0)))</f>
        <v/>
      </c>
      <c r="V1848" s="72" t="str">
        <f t="shared" si="28"/>
        <v/>
      </c>
    </row>
    <row r="1849" spans="1:22" x14ac:dyDescent="0.25">
      <c r="A1849" s="47"/>
      <c r="B1849" s="47"/>
      <c r="C1849" s="47"/>
      <c r="D1849" s="117"/>
      <c r="E1849" s="47"/>
      <c r="F1849" s="37"/>
      <c r="G1849" s="47"/>
      <c r="H1849" s="37"/>
      <c r="I1849" s="37"/>
      <c r="J1849" s="51"/>
      <c r="K1849" s="51"/>
      <c r="L1849" s="51"/>
      <c r="M1849" s="51"/>
      <c r="N1849" s="51"/>
      <c r="O1849" s="51"/>
      <c r="P1849" s="51"/>
      <c r="R1849" s="38" t="s">
        <v>450</v>
      </c>
      <c r="S1849" s="38" t="str" cm="1">
        <f t="array" ref="S1849">_xlfn.XLOOKUP(R1849,INDEX(Flettilisti,,1),INDEX(Flettilisti,,2),,0)</f>
        <v>Vantar flokkun</v>
      </c>
      <c r="T1849" s="38" t="str">
        <f>IF(ISBLANK(M1849),"",IF(M1849&lt;Gögn!$J$2,Gögn!$K$2,IF(M1849&gt;Gögn!$J$4,Gögn!$K$4,Gögn!$K$3)))</f>
        <v/>
      </c>
      <c r="U1849" s="49" t="str" cm="1">
        <f t="array" aca="1" ref="U1849" ca="1">IF(ISBLANK(A1849),"",IF(S1849="Styrkhæft",_xlfn.XLOOKUP(T1849,Vegalengdir[Texti],INDIRECT("Vegalengdir["&amp;'Upplýsingar um umsækjanda'!$B$10&amp;"]"),0%,0)))</f>
        <v/>
      </c>
      <c r="V1849" s="72" t="str">
        <f t="shared" si="28"/>
        <v/>
      </c>
    </row>
    <row r="1850" spans="1:22" x14ac:dyDescent="0.25">
      <c r="A1850" s="47"/>
      <c r="B1850" s="47"/>
      <c r="C1850" s="47"/>
      <c r="D1850" s="117"/>
      <c r="E1850" s="47"/>
      <c r="F1850" s="37"/>
      <c r="G1850" s="47"/>
      <c r="H1850" s="37"/>
      <c r="I1850" s="37"/>
      <c r="J1850" s="51"/>
      <c r="K1850" s="51"/>
      <c r="L1850" s="51"/>
      <c r="M1850" s="51"/>
      <c r="N1850" s="51"/>
      <c r="O1850" s="51"/>
      <c r="P1850" s="51"/>
      <c r="R1850" s="38" t="s">
        <v>450</v>
      </c>
      <c r="S1850" s="38" t="str" cm="1">
        <f t="array" ref="S1850">_xlfn.XLOOKUP(R1850,INDEX(Flettilisti,,1),INDEX(Flettilisti,,2),,0)</f>
        <v>Vantar flokkun</v>
      </c>
      <c r="T1850" s="38" t="str">
        <f>IF(ISBLANK(M1850),"",IF(M1850&lt;Gögn!$J$2,Gögn!$K$2,IF(M1850&gt;Gögn!$J$4,Gögn!$K$4,Gögn!$K$3)))</f>
        <v/>
      </c>
      <c r="U1850" s="49" t="str" cm="1">
        <f t="array" aca="1" ref="U1850" ca="1">IF(ISBLANK(A1850),"",IF(S1850="Styrkhæft",_xlfn.XLOOKUP(T1850,Vegalengdir[Texti],INDIRECT("Vegalengdir["&amp;'Upplýsingar um umsækjanda'!$B$10&amp;"]"),0%,0)))</f>
        <v/>
      </c>
      <c r="V1850" s="72" t="str">
        <f t="shared" si="28"/>
        <v/>
      </c>
    </row>
    <row r="1851" spans="1:22" x14ac:dyDescent="0.25">
      <c r="A1851" s="47"/>
      <c r="B1851" s="47"/>
      <c r="C1851" s="47"/>
      <c r="D1851" s="117"/>
      <c r="E1851" s="47"/>
      <c r="F1851" s="37"/>
      <c r="G1851" s="47"/>
      <c r="H1851" s="37"/>
      <c r="I1851" s="37"/>
      <c r="J1851" s="51"/>
      <c r="K1851" s="51"/>
      <c r="L1851" s="51"/>
      <c r="M1851" s="51"/>
      <c r="N1851" s="51"/>
      <c r="O1851" s="51"/>
      <c r="P1851" s="51"/>
      <c r="R1851" s="38" t="s">
        <v>450</v>
      </c>
      <c r="S1851" s="38" t="str" cm="1">
        <f t="array" ref="S1851">_xlfn.XLOOKUP(R1851,INDEX(Flettilisti,,1),INDEX(Flettilisti,,2),,0)</f>
        <v>Vantar flokkun</v>
      </c>
      <c r="T1851" s="38" t="str">
        <f>IF(ISBLANK(M1851),"",IF(M1851&lt;Gögn!$J$2,Gögn!$K$2,IF(M1851&gt;Gögn!$J$4,Gögn!$K$4,Gögn!$K$3)))</f>
        <v/>
      </c>
      <c r="U1851" s="49" t="str" cm="1">
        <f t="array" aca="1" ref="U1851" ca="1">IF(ISBLANK(A1851),"",IF(S1851="Styrkhæft",_xlfn.XLOOKUP(T1851,Vegalengdir[Texti],INDIRECT("Vegalengdir["&amp;'Upplýsingar um umsækjanda'!$B$10&amp;"]"),0%,0)))</f>
        <v/>
      </c>
      <c r="V1851" s="72" t="str">
        <f t="shared" si="28"/>
        <v/>
      </c>
    </row>
    <row r="1852" spans="1:22" x14ac:dyDescent="0.25">
      <c r="A1852" s="47"/>
      <c r="B1852" s="47"/>
      <c r="C1852" s="47"/>
      <c r="D1852" s="117"/>
      <c r="E1852" s="47"/>
      <c r="F1852" s="37"/>
      <c r="G1852" s="47"/>
      <c r="H1852" s="37"/>
      <c r="I1852" s="37"/>
      <c r="J1852" s="51"/>
      <c r="K1852" s="51"/>
      <c r="L1852" s="51"/>
      <c r="M1852" s="51"/>
      <c r="N1852" s="51"/>
      <c r="O1852" s="51"/>
      <c r="P1852" s="51"/>
      <c r="R1852" s="38" t="s">
        <v>450</v>
      </c>
      <c r="S1852" s="38" t="str" cm="1">
        <f t="array" ref="S1852">_xlfn.XLOOKUP(R1852,INDEX(Flettilisti,,1),INDEX(Flettilisti,,2),,0)</f>
        <v>Vantar flokkun</v>
      </c>
      <c r="T1852" s="38" t="str">
        <f>IF(ISBLANK(M1852),"",IF(M1852&lt;Gögn!$J$2,Gögn!$K$2,IF(M1852&gt;Gögn!$J$4,Gögn!$K$4,Gögn!$K$3)))</f>
        <v/>
      </c>
      <c r="U1852" s="49" t="str" cm="1">
        <f t="array" aca="1" ref="U1852" ca="1">IF(ISBLANK(A1852),"",IF(S1852="Styrkhæft",_xlfn.XLOOKUP(T1852,Vegalengdir[Texti],INDIRECT("Vegalengdir["&amp;'Upplýsingar um umsækjanda'!$B$10&amp;"]"),0%,0)))</f>
        <v/>
      </c>
      <c r="V1852" s="72" t="str">
        <f t="shared" si="28"/>
        <v/>
      </c>
    </row>
    <row r="1853" spans="1:22" x14ac:dyDescent="0.25">
      <c r="A1853" s="47"/>
      <c r="B1853" s="47"/>
      <c r="C1853" s="47"/>
      <c r="D1853" s="117"/>
      <c r="E1853" s="47"/>
      <c r="F1853" s="37"/>
      <c r="G1853" s="47"/>
      <c r="H1853" s="37"/>
      <c r="I1853" s="37"/>
      <c r="J1853" s="51"/>
      <c r="K1853" s="51"/>
      <c r="L1853" s="51"/>
      <c r="M1853" s="51"/>
      <c r="N1853" s="51"/>
      <c r="O1853" s="51"/>
      <c r="P1853" s="51"/>
      <c r="R1853" s="38" t="s">
        <v>450</v>
      </c>
      <c r="S1853" s="38" t="str" cm="1">
        <f t="array" ref="S1853">_xlfn.XLOOKUP(R1853,INDEX(Flettilisti,,1),INDEX(Flettilisti,,2),,0)</f>
        <v>Vantar flokkun</v>
      </c>
      <c r="T1853" s="38" t="str">
        <f>IF(ISBLANK(M1853),"",IF(M1853&lt;Gögn!$J$2,Gögn!$K$2,IF(M1853&gt;Gögn!$J$4,Gögn!$K$4,Gögn!$K$3)))</f>
        <v/>
      </c>
      <c r="U1853" s="49" t="str" cm="1">
        <f t="array" aca="1" ref="U1853" ca="1">IF(ISBLANK(A1853),"",IF(S1853="Styrkhæft",_xlfn.XLOOKUP(T1853,Vegalengdir[Texti],INDIRECT("Vegalengdir["&amp;'Upplýsingar um umsækjanda'!$B$10&amp;"]"),0%,0)))</f>
        <v/>
      </c>
      <c r="V1853" s="72" t="str">
        <f t="shared" si="28"/>
        <v/>
      </c>
    </row>
    <row r="1854" spans="1:22" x14ac:dyDescent="0.25">
      <c r="A1854" s="47"/>
      <c r="B1854" s="47"/>
      <c r="C1854" s="47"/>
      <c r="D1854" s="117"/>
      <c r="E1854" s="47"/>
      <c r="F1854" s="37"/>
      <c r="G1854" s="47"/>
      <c r="H1854" s="37"/>
      <c r="I1854" s="37"/>
      <c r="J1854" s="51"/>
      <c r="K1854" s="51"/>
      <c r="L1854" s="51"/>
      <c r="M1854" s="51"/>
      <c r="N1854" s="51"/>
      <c r="O1854" s="51"/>
      <c r="P1854" s="51"/>
      <c r="R1854" s="38" t="s">
        <v>450</v>
      </c>
      <c r="S1854" s="38" t="str" cm="1">
        <f t="array" ref="S1854">_xlfn.XLOOKUP(R1854,INDEX(Flettilisti,,1),INDEX(Flettilisti,,2),,0)</f>
        <v>Vantar flokkun</v>
      </c>
      <c r="T1854" s="38" t="str">
        <f>IF(ISBLANK(M1854),"",IF(M1854&lt;Gögn!$J$2,Gögn!$K$2,IF(M1854&gt;Gögn!$J$4,Gögn!$K$4,Gögn!$K$3)))</f>
        <v/>
      </c>
      <c r="U1854" s="49" t="str" cm="1">
        <f t="array" aca="1" ref="U1854" ca="1">IF(ISBLANK(A1854),"",IF(S1854="Styrkhæft",_xlfn.XLOOKUP(T1854,Vegalengdir[Texti],INDIRECT("Vegalengdir["&amp;'Upplýsingar um umsækjanda'!$B$10&amp;"]"),0%,0)))</f>
        <v/>
      </c>
      <c r="V1854" s="72" t="str">
        <f t="shared" si="28"/>
        <v/>
      </c>
    </row>
    <row r="1855" spans="1:22" x14ac:dyDescent="0.25">
      <c r="A1855" s="47"/>
      <c r="B1855" s="47"/>
      <c r="C1855" s="47"/>
      <c r="D1855" s="117"/>
      <c r="E1855" s="47"/>
      <c r="F1855" s="37"/>
      <c r="G1855" s="47"/>
      <c r="H1855" s="37"/>
      <c r="I1855" s="37"/>
      <c r="J1855" s="51"/>
      <c r="K1855" s="51"/>
      <c r="L1855" s="51"/>
      <c r="M1855" s="51"/>
      <c r="N1855" s="51"/>
      <c r="O1855" s="51"/>
      <c r="P1855" s="51"/>
      <c r="R1855" s="38" t="s">
        <v>450</v>
      </c>
      <c r="S1855" s="38" t="str" cm="1">
        <f t="array" ref="S1855">_xlfn.XLOOKUP(R1855,INDEX(Flettilisti,,1),INDEX(Flettilisti,,2),,0)</f>
        <v>Vantar flokkun</v>
      </c>
      <c r="T1855" s="38" t="str">
        <f>IF(ISBLANK(M1855),"",IF(M1855&lt;Gögn!$J$2,Gögn!$K$2,IF(M1855&gt;Gögn!$J$4,Gögn!$K$4,Gögn!$K$3)))</f>
        <v/>
      </c>
      <c r="U1855" s="49" t="str" cm="1">
        <f t="array" aca="1" ref="U1855" ca="1">IF(ISBLANK(A1855),"",IF(S1855="Styrkhæft",_xlfn.XLOOKUP(T1855,Vegalengdir[Texti],INDIRECT("Vegalengdir["&amp;'Upplýsingar um umsækjanda'!$B$10&amp;"]"),0%,0)))</f>
        <v/>
      </c>
      <c r="V1855" s="72" t="str">
        <f t="shared" si="28"/>
        <v/>
      </c>
    </row>
    <row r="1856" spans="1:22" x14ac:dyDescent="0.25">
      <c r="A1856" s="47"/>
      <c r="B1856" s="47"/>
      <c r="C1856" s="47"/>
      <c r="D1856" s="117"/>
      <c r="E1856" s="47"/>
      <c r="F1856" s="37"/>
      <c r="G1856" s="47"/>
      <c r="H1856" s="37"/>
      <c r="I1856" s="37"/>
      <c r="J1856" s="51"/>
      <c r="K1856" s="51"/>
      <c r="L1856" s="51"/>
      <c r="M1856" s="51"/>
      <c r="N1856" s="51"/>
      <c r="O1856" s="51"/>
      <c r="P1856" s="51"/>
      <c r="R1856" s="38" t="s">
        <v>450</v>
      </c>
      <c r="S1856" s="38" t="str" cm="1">
        <f t="array" ref="S1856">_xlfn.XLOOKUP(R1856,INDEX(Flettilisti,,1),INDEX(Flettilisti,,2),,0)</f>
        <v>Vantar flokkun</v>
      </c>
      <c r="T1856" s="38" t="str">
        <f>IF(ISBLANK(M1856),"",IF(M1856&lt;Gögn!$J$2,Gögn!$K$2,IF(M1856&gt;Gögn!$J$4,Gögn!$K$4,Gögn!$K$3)))</f>
        <v/>
      </c>
      <c r="U1856" s="49" t="str" cm="1">
        <f t="array" aca="1" ref="U1856" ca="1">IF(ISBLANK(A1856),"",IF(S1856="Styrkhæft",_xlfn.XLOOKUP(T1856,Vegalengdir[Texti],INDIRECT("Vegalengdir["&amp;'Upplýsingar um umsækjanda'!$B$10&amp;"]"),0%,0)))</f>
        <v/>
      </c>
      <c r="V1856" s="72" t="str">
        <f t="shared" si="28"/>
        <v/>
      </c>
    </row>
    <row r="1857" spans="1:22" x14ac:dyDescent="0.25">
      <c r="A1857" s="47"/>
      <c r="B1857" s="47"/>
      <c r="C1857" s="47"/>
      <c r="D1857" s="117"/>
      <c r="E1857" s="47"/>
      <c r="F1857" s="37"/>
      <c r="G1857" s="47"/>
      <c r="H1857" s="37"/>
      <c r="I1857" s="37"/>
      <c r="J1857" s="51"/>
      <c r="K1857" s="51"/>
      <c r="L1857" s="51"/>
      <c r="M1857" s="51"/>
      <c r="N1857" s="51"/>
      <c r="O1857" s="51"/>
      <c r="P1857" s="51"/>
      <c r="R1857" s="38" t="s">
        <v>450</v>
      </c>
      <c r="S1857" s="38" t="str" cm="1">
        <f t="array" ref="S1857">_xlfn.XLOOKUP(R1857,INDEX(Flettilisti,,1),INDEX(Flettilisti,,2),,0)</f>
        <v>Vantar flokkun</v>
      </c>
      <c r="T1857" s="38" t="str">
        <f>IF(ISBLANK(M1857),"",IF(M1857&lt;Gögn!$J$2,Gögn!$K$2,IF(M1857&gt;Gögn!$J$4,Gögn!$K$4,Gögn!$K$3)))</f>
        <v/>
      </c>
      <c r="U1857" s="49" t="str" cm="1">
        <f t="array" aca="1" ref="U1857" ca="1">IF(ISBLANK(A1857),"",IF(S1857="Styrkhæft",_xlfn.XLOOKUP(T1857,Vegalengdir[Texti],INDIRECT("Vegalengdir["&amp;'Upplýsingar um umsækjanda'!$B$10&amp;"]"),0%,0)))</f>
        <v/>
      </c>
      <c r="V1857" s="72" t="str">
        <f t="shared" si="28"/>
        <v/>
      </c>
    </row>
    <row r="1858" spans="1:22" x14ac:dyDescent="0.25">
      <c r="A1858" s="47"/>
      <c r="B1858" s="47"/>
      <c r="C1858" s="47"/>
      <c r="D1858" s="117"/>
      <c r="E1858" s="47"/>
      <c r="F1858" s="37"/>
      <c r="G1858" s="47"/>
      <c r="H1858" s="37"/>
      <c r="I1858" s="37"/>
      <c r="J1858" s="51"/>
      <c r="K1858" s="51"/>
      <c r="L1858" s="51"/>
      <c r="M1858" s="51"/>
      <c r="N1858" s="51"/>
      <c r="O1858" s="51"/>
      <c r="P1858" s="51"/>
      <c r="R1858" s="38" t="s">
        <v>450</v>
      </c>
      <c r="S1858" s="38" t="str" cm="1">
        <f t="array" ref="S1858">_xlfn.XLOOKUP(R1858,INDEX(Flettilisti,,1),INDEX(Flettilisti,,2),,0)</f>
        <v>Vantar flokkun</v>
      </c>
      <c r="T1858" s="38" t="str">
        <f>IF(ISBLANK(M1858),"",IF(M1858&lt;Gögn!$J$2,Gögn!$K$2,IF(M1858&gt;Gögn!$J$4,Gögn!$K$4,Gögn!$K$3)))</f>
        <v/>
      </c>
      <c r="U1858" s="49" t="str" cm="1">
        <f t="array" aca="1" ref="U1858" ca="1">IF(ISBLANK(A1858),"",IF(S1858="Styrkhæft",_xlfn.XLOOKUP(T1858,Vegalengdir[Texti],INDIRECT("Vegalengdir["&amp;'Upplýsingar um umsækjanda'!$B$10&amp;"]"),0%,0)))</f>
        <v/>
      </c>
      <c r="V1858" s="72" t="str">
        <f t="shared" si="28"/>
        <v/>
      </c>
    </row>
    <row r="1859" spans="1:22" x14ac:dyDescent="0.25">
      <c r="A1859" s="47"/>
      <c r="B1859" s="47"/>
      <c r="C1859" s="47"/>
      <c r="D1859" s="117"/>
      <c r="E1859" s="47"/>
      <c r="F1859" s="37"/>
      <c r="G1859" s="47"/>
      <c r="H1859" s="37"/>
      <c r="I1859" s="37"/>
      <c r="J1859" s="51"/>
      <c r="K1859" s="51"/>
      <c r="L1859" s="51"/>
      <c r="M1859" s="51"/>
      <c r="N1859" s="51"/>
      <c r="O1859" s="51"/>
      <c r="P1859" s="51"/>
      <c r="R1859" s="38" t="s">
        <v>450</v>
      </c>
      <c r="S1859" s="38" t="str" cm="1">
        <f t="array" ref="S1859">_xlfn.XLOOKUP(R1859,INDEX(Flettilisti,,1),INDEX(Flettilisti,,2),,0)</f>
        <v>Vantar flokkun</v>
      </c>
      <c r="T1859" s="38" t="str">
        <f>IF(ISBLANK(M1859),"",IF(M1859&lt;Gögn!$J$2,Gögn!$K$2,IF(M1859&gt;Gögn!$J$4,Gögn!$K$4,Gögn!$K$3)))</f>
        <v/>
      </c>
      <c r="U1859" s="49" t="str" cm="1">
        <f t="array" aca="1" ref="U1859" ca="1">IF(ISBLANK(A1859),"",IF(S1859="Styrkhæft",_xlfn.XLOOKUP(T1859,Vegalengdir[Texti],INDIRECT("Vegalengdir["&amp;'Upplýsingar um umsækjanda'!$B$10&amp;"]"),0%,0)))</f>
        <v/>
      </c>
      <c r="V1859" s="72" t="str">
        <f t="shared" ref="V1859:V1922" si="29">IF(ISBLANK(A1859),"",U1859*P1859)</f>
        <v/>
      </c>
    </row>
    <row r="1860" spans="1:22" x14ac:dyDescent="0.25">
      <c r="A1860" s="47"/>
      <c r="B1860" s="47"/>
      <c r="C1860" s="47"/>
      <c r="D1860" s="117"/>
      <c r="E1860" s="47"/>
      <c r="F1860" s="37"/>
      <c r="G1860" s="47"/>
      <c r="H1860" s="37"/>
      <c r="I1860" s="37"/>
      <c r="J1860" s="51"/>
      <c r="K1860" s="51"/>
      <c r="L1860" s="51"/>
      <c r="M1860" s="51"/>
      <c r="N1860" s="51"/>
      <c r="O1860" s="51"/>
      <c r="P1860" s="51"/>
      <c r="R1860" s="38" t="s">
        <v>450</v>
      </c>
      <c r="S1860" s="38" t="str" cm="1">
        <f t="array" ref="S1860">_xlfn.XLOOKUP(R1860,INDEX(Flettilisti,,1),INDEX(Flettilisti,,2),,0)</f>
        <v>Vantar flokkun</v>
      </c>
      <c r="T1860" s="38" t="str">
        <f>IF(ISBLANK(M1860),"",IF(M1860&lt;Gögn!$J$2,Gögn!$K$2,IF(M1860&gt;Gögn!$J$4,Gögn!$K$4,Gögn!$K$3)))</f>
        <v/>
      </c>
      <c r="U1860" s="49" t="str" cm="1">
        <f t="array" aca="1" ref="U1860" ca="1">IF(ISBLANK(A1860),"",IF(S1860="Styrkhæft",_xlfn.XLOOKUP(T1860,Vegalengdir[Texti],INDIRECT("Vegalengdir["&amp;'Upplýsingar um umsækjanda'!$B$10&amp;"]"),0%,0)))</f>
        <v/>
      </c>
      <c r="V1860" s="72" t="str">
        <f t="shared" si="29"/>
        <v/>
      </c>
    </row>
    <row r="1861" spans="1:22" x14ac:dyDescent="0.25">
      <c r="A1861" s="47"/>
      <c r="B1861" s="47"/>
      <c r="C1861" s="47"/>
      <c r="D1861" s="117"/>
      <c r="E1861" s="47"/>
      <c r="F1861" s="37"/>
      <c r="G1861" s="47"/>
      <c r="H1861" s="37"/>
      <c r="I1861" s="37"/>
      <c r="J1861" s="51"/>
      <c r="K1861" s="51"/>
      <c r="L1861" s="51"/>
      <c r="M1861" s="51"/>
      <c r="N1861" s="51"/>
      <c r="O1861" s="51"/>
      <c r="P1861" s="51"/>
      <c r="R1861" s="38" t="s">
        <v>450</v>
      </c>
      <c r="S1861" s="38" t="str" cm="1">
        <f t="array" ref="S1861">_xlfn.XLOOKUP(R1861,INDEX(Flettilisti,,1),INDEX(Flettilisti,,2),,0)</f>
        <v>Vantar flokkun</v>
      </c>
      <c r="T1861" s="38" t="str">
        <f>IF(ISBLANK(M1861),"",IF(M1861&lt;Gögn!$J$2,Gögn!$K$2,IF(M1861&gt;Gögn!$J$4,Gögn!$K$4,Gögn!$K$3)))</f>
        <v/>
      </c>
      <c r="U1861" s="49" t="str" cm="1">
        <f t="array" aca="1" ref="U1861" ca="1">IF(ISBLANK(A1861),"",IF(S1861="Styrkhæft",_xlfn.XLOOKUP(T1861,Vegalengdir[Texti],INDIRECT("Vegalengdir["&amp;'Upplýsingar um umsækjanda'!$B$10&amp;"]"),0%,0)))</f>
        <v/>
      </c>
      <c r="V1861" s="72" t="str">
        <f t="shared" si="29"/>
        <v/>
      </c>
    </row>
    <row r="1862" spans="1:22" x14ac:dyDescent="0.25">
      <c r="A1862" s="47"/>
      <c r="B1862" s="47"/>
      <c r="C1862" s="47"/>
      <c r="D1862" s="117"/>
      <c r="E1862" s="47"/>
      <c r="F1862" s="37"/>
      <c r="G1862" s="47"/>
      <c r="H1862" s="37"/>
      <c r="I1862" s="37"/>
      <c r="J1862" s="51"/>
      <c r="K1862" s="51"/>
      <c r="L1862" s="51"/>
      <c r="M1862" s="51"/>
      <c r="N1862" s="51"/>
      <c r="O1862" s="51"/>
      <c r="P1862" s="51"/>
      <c r="R1862" s="38" t="s">
        <v>450</v>
      </c>
      <c r="S1862" s="38" t="str" cm="1">
        <f t="array" ref="S1862">_xlfn.XLOOKUP(R1862,INDEX(Flettilisti,,1),INDEX(Flettilisti,,2),,0)</f>
        <v>Vantar flokkun</v>
      </c>
      <c r="T1862" s="38" t="str">
        <f>IF(ISBLANK(M1862),"",IF(M1862&lt;Gögn!$J$2,Gögn!$K$2,IF(M1862&gt;Gögn!$J$4,Gögn!$K$4,Gögn!$K$3)))</f>
        <v/>
      </c>
      <c r="U1862" s="49" t="str" cm="1">
        <f t="array" aca="1" ref="U1862" ca="1">IF(ISBLANK(A1862),"",IF(S1862="Styrkhæft",_xlfn.XLOOKUP(T1862,Vegalengdir[Texti],INDIRECT("Vegalengdir["&amp;'Upplýsingar um umsækjanda'!$B$10&amp;"]"),0%,0)))</f>
        <v/>
      </c>
      <c r="V1862" s="72" t="str">
        <f t="shared" si="29"/>
        <v/>
      </c>
    </row>
    <row r="1863" spans="1:22" x14ac:dyDescent="0.25">
      <c r="A1863" s="47"/>
      <c r="B1863" s="47"/>
      <c r="C1863" s="47"/>
      <c r="D1863" s="117"/>
      <c r="E1863" s="47"/>
      <c r="F1863" s="37"/>
      <c r="G1863" s="47"/>
      <c r="H1863" s="37"/>
      <c r="I1863" s="37"/>
      <c r="J1863" s="51"/>
      <c r="K1863" s="51"/>
      <c r="L1863" s="51"/>
      <c r="M1863" s="51"/>
      <c r="N1863" s="51"/>
      <c r="O1863" s="51"/>
      <c r="P1863" s="51"/>
      <c r="R1863" s="38" t="s">
        <v>450</v>
      </c>
      <c r="S1863" s="38" t="str" cm="1">
        <f t="array" ref="S1863">_xlfn.XLOOKUP(R1863,INDEX(Flettilisti,,1),INDEX(Flettilisti,,2),,0)</f>
        <v>Vantar flokkun</v>
      </c>
      <c r="T1863" s="38" t="str">
        <f>IF(ISBLANK(M1863),"",IF(M1863&lt;Gögn!$J$2,Gögn!$K$2,IF(M1863&gt;Gögn!$J$4,Gögn!$K$4,Gögn!$K$3)))</f>
        <v/>
      </c>
      <c r="U1863" s="49" t="str" cm="1">
        <f t="array" aca="1" ref="U1863" ca="1">IF(ISBLANK(A1863),"",IF(S1863="Styrkhæft",_xlfn.XLOOKUP(T1863,Vegalengdir[Texti],INDIRECT("Vegalengdir["&amp;'Upplýsingar um umsækjanda'!$B$10&amp;"]"),0%,0)))</f>
        <v/>
      </c>
      <c r="V1863" s="72" t="str">
        <f t="shared" si="29"/>
        <v/>
      </c>
    </row>
    <row r="1864" spans="1:22" x14ac:dyDescent="0.25">
      <c r="A1864" s="47"/>
      <c r="B1864" s="47"/>
      <c r="C1864" s="47"/>
      <c r="D1864" s="117"/>
      <c r="E1864" s="47"/>
      <c r="F1864" s="37"/>
      <c r="G1864" s="47"/>
      <c r="H1864" s="37"/>
      <c r="I1864" s="37"/>
      <c r="J1864" s="51"/>
      <c r="K1864" s="51"/>
      <c r="L1864" s="51"/>
      <c r="M1864" s="51"/>
      <c r="N1864" s="51"/>
      <c r="O1864" s="51"/>
      <c r="P1864" s="51"/>
      <c r="R1864" s="38" t="s">
        <v>450</v>
      </c>
      <c r="S1864" s="38" t="str" cm="1">
        <f t="array" ref="S1864">_xlfn.XLOOKUP(R1864,INDEX(Flettilisti,,1),INDEX(Flettilisti,,2),,0)</f>
        <v>Vantar flokkun</v>
      </c>
      <c r="T1864" s="38" t="str">
        <f>IF(ISBLANK(M1864),"",IF(M1864&lt;Gögn!$J$2,Gögn!$K$2,IF(M1864&gt;Gögn!$J$4,Gögn!$K$4,Gögn!$K$3)))</f>
        <v/>
      </c>
      <c r="U1864" s="49" t="str" cm="1">
        <f t="array" aca="1" ref="U1864" ca="1">IF(ISBLANK(A1864),"",IF(S1864="Styrkhæft",_xlfn.XLOOKUP(T1864,Vegalengdir[Texti],INDIRECT("Vegalengdir["&amp;'Upplýsingar um umsækjanda'!$B$10&amp;"]"),0%,0)))</f>
        <v/>
      </c>
      <c r="V1864" s="72" t="str">
        <f t="shared" si="29"/>
        <v/>
      </c>
    </row>
    <row r="1865" spans="1:22" x14ac:dyDescent="0.25">
      <c r="A1865" s="47"/>
      <c r="B1865" s="47"/>
      <c r="C1865" s="47"/>
      <c r="D1865" s="117"/>
      <c r="E1865" s="47"/>
      <c r="F1865" s="37"/>
      <c r="G1865" s="47"/>
      <c r="H1865" s="37"/>
      <c r="I1865" s="37"/>
      <c r="J1865" s="51"/>
      <c r="K1865" s="51"/>
      <c r="L1865" s="51"/>
      <c r="M1865" s="51"/>
      <c r="N1865" s="51"/>
      <c r="O1865" s="51"/>
      <c r="P1865" s="51"/>
      <c r="R1865" s="38" t="s">
        <v>450</v>
      </c>
      <c r="S1865" s="38" t="str" cm="1">
        <f t="array" ref="S1865">_xlfn.XLOOKUP(R1865,INDEX(Flettilisti,,1),INDEX(Flettilisti,,2),,0)</f>
        <v>Vantar flokkun</v>
      </c>
      <c r="T1865" s="38" t="str">
        <f>IF(ISBLANK(M1865),"",IF(M1865&lt;Gögn!$J$2,Gögn!$K$2,IF(M1865&gt;Gögn!$J$4,Gögn!$K$4,Gögn!$K$3)))</f>
        <v/>
      </c>
      <c r="U1865" s="49" t="str" cm="1">
        <f t="array" aca="1" ref="U1865" ca="1">IF(ISBLANK(A1865),"",IF(S1865="Styrkhæft",_xlfn.XLOOKUP(T1865,Vegalengdir[Texti],INDIRECT("Vegalengdir["&amp;'Upplýsingar um umsækjanda'!$B$10&amp;"]"),0%,0)))</f>
        <v/>
      </c>
      <c r="V1865" s="72" t="str">
        <f t="shared" si="29"/>
        <v/>
      </c>
    </row>
    <row r="1866" spans="1:22" x14ac:dyDescent="0.25">
      <c r="A1866" s="47"/>
      <c r="B1866" s="47"/>
      <c r="C1866" s="47"/>
      <c r="D1866" s="117"/>
      <c r="E1866" s="47"/>
      <c r="F1866" s="37"/>
      <c r="G1866" s="47"/>
      <c r="H1866" s="37"/>
      <c r="I1866" s="37"/>
      <c r="J1866" s="51"/>
      <c r="K1866" s="51"/>
      <c r="L1866" s="51"/>
      <c r="M1866" s="51"/>
      <c r="N1866" s="51"/>
      <c r="O1866" s="51"/>
      <c r="P1866" s="51"/>
      <c r="R1866" s="38" t="s">
        <v>450</v>
      </c>
      <c r="S1866" s="38" t="str" cm="1">
        <f t="array" ref="S1866">_xlfn.XLOOKUP(R1866,INDEX(Flettilisti,,1),INDEX(Flettilisti,,2),,0)</f>
        <v>Vantar flokkun</v>
      </c>
      <c r="T1866" s="38" t="str">
        <f>IF(ISBLANK(M1866),"",IF(M1866&lt;Gögn!$J$2,Gögn!$K$2,IF(M1866&gt;Gögn!$J$4,Gögn!$K$4,Gögn!$K$3)))</f>
        <v/>
      </c>
      <c r="U1866" s="49" t="str" cm="1">
        <f t="array" aca="1" ref="U1866" ca="1">IF(ISBLANK(A1866),"",IF(S1866="Styrkhæft",_xlfn.XLOOKUP(T1866,Vegalengdir[Texti],INDIRECT("Vegalengdir["&amp;'Upplýsingar um umsækjanda'!$B$10&amp;"]"),0%,0)))</f>
        <v/>
      </c>
      <c r="V1866" s="72" t="str">
        <f t="shared" si="29"/>
        <v/>
      </c>
    </row>
    <row r="1867" spans="1:22" x14ac:dyDescent="0.25">
      <c r="A1867" s="47"/>
      <c r="B1867" s="47"/>
      <c r="C1867" s="47"/>
      <c r="D1867" s="117"/>
      <c r="E1867" s="47"/>
      <c r="F1867" s="37"/>
      <c r="G1867" s="47"/>
      <c r="H1867" s="37"/>
      <c r="I1867" s="37"/>
      <c r="J1867" s="51"/>
      <c r="K1867" s="51"/>
      <c r="L1867" s="51"/>
      <c r="M1867" s="51"/>
      <c r="N1867" s="51"/>
      <c r="O1867" s="51"/>
      <c r="P1867" s="51"/>
      <c r="R1867" s="38" t="s">
        <v>450</v>
      </c>
      <c r="S1867" s="38" t="str" cm="1">
        <f t="array" ref="S1867">_xlfn.XLOOKUP(R1867,INDEX(Flettilisti,,1),INDEX(Flettilisti,,2),,0)</f>
        <v>Vantar flokkun</v>
      </c>
      <c r="T1867" s="38" t="str">
        <f>IF(ISBLANK(M1867),"",IF(M1867&lt;Gögn!$J$2,Gögn!$K$2,IF(M1867&gt;Gögn!$J$4,Gögn!$K$4,Gögn!$K$3)))</f>
        <v/>
      </c>
      <c r="U1867" s="49" t="str" cm="1">
        <f t="array" aca="1" ref="U1867" ca="1">IF(ISBLANK(A1867),"",IF(S1867="Styrkhæft",_xlfn.XLOOKUP(T1867,Vegalengdir[Texti],INDIRECT("Vegalengdir["&amp;'Upplýsingar um umsækjanda'!$B$10&amp;"]"),0%,0)))</f>
        <v/>
      </c>
      <c r="V1867" s="72" t="str">
        <f t="shared" si="29"/>
        <v/>
      </c>
    </row>
    <row r="1868" spans="1:22" x14ac:dyDescent="0.25">
      <c r="A1868" s="47"/>
      <c r="B1868" s="47"/>
      <c r="C1868" s="47"/>
      <c r="D1868" s="117"/>
      <c r="E1868" s="47"/>
      <c r="F1868" s="37"/>
      <c r="G1868" s="47"/>
      <c r="H1868" s="37"/>
      <c r="I1868" s="37"/>
      <c r="J1868" s="51"/>
      <c r="K1868" s="51"/>
      <c r="L1868" s="51"/>
      <c r="M1868" s="51"/>
      <c r="N1868" s="51"/>
      <c r="O1868" s="51"/>
      <c r="P1868" s="51"/>
      <c r="R1868" s="38" t="s">
        <v>450</v>
      </c>
      <c r="S1868" s="38" t="str" cm="1">
        <f t="array" ref="S1868">_xlfn.XLOOKUP(R1868,INDEX(Flettilisti,,1),INDEX(Flettilisti,,2),,0)</f>
        <v>Vantar flokkun</v>
      </c>
      <c r="T1868" s="38" t="str">
        <f>IF(ISBLANK(M1868),"",IF(M1868&lt;Gögn!$J$2,Gögn!$K$2,IF(M1868&gt;Gögn!$J$4,Gögn!$K$4,Gögn!$K$3)))</f>
        <v/>
      </c>
      <c r="U1868" s="49" t="str" cm="1">
        <f t="array" aca="1" ref="U1868" ca="1">IF(ISBLANK(A1868),"",IF(S1868="Styrkhæft",_xlfn.XLOOKUP(T1868,Vegalengdir[Texti],INDIRECT("Vegalengdir["&amp;'Upplýsingar um umsækjanda'!$B$10&amp;"]"),0%,0)))</f>
        <v/>
      </c>
      <c r="V1868" s="72" t="str">
        <f t="shared" si="29"/>
        <v/>
      </c>
    </row>
    <row r="1869" spans="1:22" x14ac:dyDescent="0.25">
      <c r="A1869" s="47"/>
      <c r="B1869" s="47"/>
      <c r="C1869" s="47"/>
      <c r="D1869" s="117"/>
      <c r="E1869" s="47"/>
      <c r="F1869" s="37"/>
      <c r="G1869" s="47"/>
      <c r="H1869" s="37"/>
      <c r="I1869" s="37"/>
      <c r="J1869" s="51"/>
      <c r="K1869" s="51"/>
      <c r="L1869" s="51"/>
      <c r="M1869" s="51"/>
      <c r="N1869" s="51"/>
      <c r="O1869" s="51"/>
      <c r="P1869" s="51"/>
      <c r="R1869" s="38" t="s">
        <v>450</v>
      </c>
      <c r="S1869" s="38" t="str" cm="1">
        <f t="array" ref="S1869">_xlfn.XLOOKUP(R1869,INDEX(Flettilisti,,1),INDEX(Flettilisti,,2),,0)</f>
        <v>Vantar flokkun</v>
      </c>
      <c r="T1869" s="38" t="str">
        <f>IF(ISBLANK(M1869),"",IF(M1869&lt;Gögn!$J$2,Gögn!$K$2,IF(M1869&gt;Gögn!$J$4,Gögn!$K$4,Gögn!$K$3)))</f>
        <v/>
      </c>
      <c r="U1869" s="49" t="str" cm="1">
        <f t="array" aca="1" ref="U1869" ca="1">IF(ISBLANK(A1869),"",IF(S1869="Styrkhæft",_xlfn.XLOOKUP(T1869,Vegalengdir[Texti],INDIRECT("Vegalengdir["&amp;'Upplýsingar um umsækjanda'!$B$10&amp;"]"),0%,0)))</f>
        <v/>
      </c>
      <c r="V1869" s="72" t="str">
        <f t="shared" si="29"/>
        <v/>
      </c>
    </row>
    <row r="1870" spans="1:22" x14ac:dyDescent="0.25">
      <c r="A1870" s="47"/>
      <c r="B1870" s="47"/>
      <c r="C1870" s="47"/>
      <c r="D1870" s="117"/>
      <c r="E1870" s="47"/>
      <c r="F1870" s="37"/>
      <c r="G1870" s="47"/>
      <c r="H1870" s="37"/>
      <c r="I1870" s="37"/>
      <c r="J1870" s="51"/>
      <c r="K1870" s="51"/>
      <c r="L1870" s="51"/>
      <c r="M1870" s="51"/>
      <c r="N1870" s="51"/>
      <c r="O1870" s="51"/>
      <c r="P1870" s="51"/>
      <c r="R1870" s="38" t="s">
        <v>450</v>
      </c>
      <c r="S1870" s="38" t="str" cm="1">
        <f t="array" ref="S1870">_xlfn.XLOOKUP(R1870,INDEX(Flettilisti,,1),INDEX(Flettilisti,,2),,0)</f>
        <v>Vantar flokkun</v>
      </c>
      <c r="T1870" s="38" t="str">
        <f>IF(ISBLANK(M1870),"",IF(M1870&lt;Gögn!$J$2,Gögn!$K$2,IF(M1870&gt;Gögn!$J$4,Gögn!$K$4,Gögn!$K$3)))</f>
        <v/>
      </c>
      <c r="U1870" s="49" t="str" cm="1">
        <f t="array" aca="1" ref="U1870" ca="1">IF(ISBLANK(A1870),"",IF(S1870="Styrkhæft",_xlfn.XLOOKUP(T1870,Vegalengdir[Texti],INDIRECT("Vegalengdir["&amp;'Upplýsingar um umsækjanda'!$B$10&amp;"]"),0%,0)))</f>
        <v/>
      </c>
      <c r="V1870" s="72" t="str">
        <f t="shared" si="29"/>
        <v/>
      </c>
    </row>
    <row r="1871" spans="1:22" x14ac:dyDescent="0.25">
      <c r="A1871" s="47"/>
      <c r="B1871" s="47"/>
      <c r="C1871" s="47"/>
      <c r="D1871" s="117"/>
      <c r="E1871" s="47"/>
      <c r="F1871" s="37"/>
      <c r="G1871" s="47"/>
      <c r="H1871" s="37"/>
      <c r="I1871" s="37"/>
      <c r="J1871" s="51"/>
      <c r="K1871" s="51"/>
      <c r="L1871" s="51"/>
      <c r="M1871" s="51"/>
      <c r="N1871" s="51"/>
      <c r="O1871" s="51"/>
      <c r="P1871" s="51"/>
      <c r="R1871" s="38" t="s">
        <v>450</v>
      </c>
      <c r="S1871" s="38" t="str" cm="1">
        <f t="array" ref="S1871">_xlfn.XLOOKUP(R1871,INDEX(Flettilisti,,1),INDEX(Flettilisti,,2),,0)</f>
        <v>Vantar flokkun</v>
      </c>
      <c r="T1871" s="38" t="str">
        <f>IF(ISBLANK(M1871),"",IF(M1871&lt;Gögn!$J$2,Gögn!$K$2,IF(M1871&gt;Gögn!$J$4,Gögn!$K$4,Gögn!$K$3)))</f>
        <v/>
      </c>
      <c r="U1871" s="49" t="str" cm="1">
        <f t="array" aca="1" ref="U1871" ca="1">IF(ISBLANK(A1871),"",IF(S1871="Styrkhæft",_xlfn.XLOOKUP(T1871,Vegalengdir[Texti],INDIRECT("Vegalengdir["&amp;'Upplýsingar um umsækjanda'!$B$10&amp;"]"),0%,0)))</f>
        <v/>
      </c>
      <c r="V1871" s="72" t="str">
        <f t="shared" si="29"/>
        <v/>
      </c>
    </row>
    <row r="1872" spans="1:22" x14ac:dyDescent="0.25">
      <c r="A1872" s="47"/>
      <c r="B1872" s="47"/>
      <c r="C1872" s="47"/>
      <c r="D1872" s="117"/>
      <c r="E1872" s="47"/>
      <c r="F1872" s="37"/>
      <c r="G1872" s="47"/>
      <c r="H1872" s="37"/>
      <c r="I1872" s="37"/>
      <c r="J1872" s="51"/>
      <c r="K1872" s="51"/>
      <c r="L1872" s="51"/>
      <c r="M1872" s="51"/>
      <c r="N1872" s="51"/>
      <c r="O1872" s="51"/>
      <c r="P1872" s="51"/>
      <c r="R1872" s="38" t="s">
        <v>450</v>
      </c>
      <c r="S1872" s="38" t="str" cm="1">
        <f t="array" ref="S1872">_xlfn.XLOOKUP(R1872,INDEX(Flettilisti,,1),INDEX(Flettilisti,,2),,0)</f>
        <v>Vantar flokkun</v>
      </c>
      <c r="T1872" s="38" t="str">
        <f>IF(ISBLANK(M1872),"",IF(M1872&lt;Gögn!$J$2,Gögn!$K$2,IF(M1872&gt;Gögn!$J$4,Gögn!$K$4,Gögn!$K$3)))</f>
        <v/>
      </c>
      <c r="U1872" s="49" t="str" cm="1">
        <f t="array" aca="1" ref="U1872" ca="1">IF(ISBLANK(A1872),"",IF(S1872="Styrkhæft",_xlfn.XLOOKUP(T1872,Vegalengdir[Texti],INDIRECT("Vegalengdir["&amp;'Upplýsingar um umsækjanda'!$B$10&amp;"]"),0%,0)))</f>
        <v/>
      </c>
      <c r="V1872" s="72" t="str">
        <f t="shared" si="29"/>
        <v/>
      </c>
    </row>
    <row r="1873" spans="1:22" x14ac:dyDescent="0.25">
      <c r="A1873" s="47"/>
      <c r="B1873" s="47"/>
      <c r="C1873" s="47"/>
      <c r="D1873" s="117"/>
      <c r="E1873" s="47"/>
      <c r="F1873" s="37"/>
      <c r="G1873" s="47"/>
      <c r="H1873" s="37"/>
      <c r="I1873" s="37"/>
      <c r="J1873" s="51"/>
      <c r="K1873" s="51"/>
      <c r="L1873" s="51"/>
      <c r="M1873" s="51"/>
      <c r="N1873" s="51"/>
      <c r="O1873" s="51"/>
      <c r="P1873" s="51"/>
      <c r="R1873" s="38" t="s">
        <v>450</v>
      </c>
      <c r="S1873" s="38" t="str" cm="1">
        <f t="array" ref="S1873">_xlfn.XLOOKUP(R1873,INDEX(Flettilisti,,1),INDEX(Flettilisti,,2),,0)</f>
        <v>Vantar flokkun</v>
      </c>
      <c r="T1873" s="38" t="str">
        <f>IF(ISBLANK(M1873),"",IF(M1873&lt;Gögn!$J$2,Gögn!$K$2,IF(M1873&gt;Gögn!$J$4,Gögn!$K$4,Gögn!$K$3)))</f>
        <v/>
      </c>
      <c r="U1873" s="49" t="str" cm="1">
        <f t="array" aca="1" ref="U1873" ca="1">IF(ISBLANK(A1873),"",IF(S1873="Styrkhæft",_xlfn.XLOOKUP(T1873,Vegalengdir[Texti],INDIRECT("Vegalengdir["&amp;'Upplýsingar um umsækjanda'!$B$10&amp;"]"),0%,0)))</f>
        <v/>
      </c>
      <c r="V1873" s="72" t="str">
        <f t="shared" si="29"/>
        <v/>
      </c>
    </row>
    <row r="1874" spans="1:22" x14ac:dyDescent="0.25">
      <c r="A1874" s="47"/>
      <c r="B1874" s="47"/>
      <c r="C1874" s="47"/>
      <c r="D1874" s="117"/>
      <c r="E1874" s="47"/>
      <c r="F1874" s="37"/>
      <c r="G1874" s="47"/>
      <c r="H1874" s="37"/>
      <c r="I1874" s="37"/>
      <c r="J1874" s="51"/>
      <c r="K1874" s="51"/>
      <c r="L1874" s="51"/>
      <c r="M1874" s="51"/>
      <c r="N1874" s="51"/>
      <c r="O1874" s="51"/>
      <c r="P1874" s="51"/>
      <c r="R1874" s="38" t="s">
        <v>450</v>
      </c>
      <c r="S1874" s="38" t="str" cm="1">
        <f t="array" ref="S1874">_xlfn.XLOOKUP(R1874,INDEX(Flettilisti,,1),INDEX(Flettilisti,,2),,0)</f>
        <v>Vantar flokkun</v>
      </c>
      <c r="T1874" s="38" t="str">
        <f>IF(ISBLANK(M1874),"",IF(M1874&lt;Gögn!$J$2,Gögn!$K$2,IF(M1874&gt;Gögn!$J$4,Gögn!$K$4,Gögn!$K$3)))</f>
        <v/>
      </c>
      <c r="U1874" s="49" t="str" cm="1">
        <f t="array" aca="1" ref="U1874" ca="1">IF(ISBLANK(A1874),"",IF(S1874="Styrkhæft",_xlfn.XLOOKUP(T1874,Vegalengdir[Texti],INDIRECT("Vegalengdir["&amp;'Upplýsingar um umsækjanda'!$B$10&amp;"]"),0%,0)))</f>
        <v/>
      </c>
      <c r="V1874" s="72" t="str">
        <f t="shared" si="29"/>
        <v/>
      </c>
    </row>
    <row r="1875" spans="1:22" x14ac:dyDescent="0.25">
      <c r="A1875" s="47"/>
      <c r="B1875" s="47"/>
      <c r="C1875" s="47"/>
      <c r="D1875" s="117"/>
      <c r="E1875" s="47"/>
      <c r="F1875" s="37"/>
      <c r="G1875" s="47"/>
      <c r="H1875" s="37"/>
      <c r="I1875" s="37"/>
      <c r="J1875" s="51"/>
      <c r="K1875" s="51"/>
      <c r="L1875" s="51"/>
      <c r="M1875" s="51"/>
      <c r="N1875" s="51"/>
      <c r="O1875" s="51"/>
      <c r="P1875" s="51"/>
      <c r="R1875" s="38" t="s">
        <v>450</v>
      </c>
      <c r="S1875" s="38" t="str" cm="1">
        <f t="array" ref="S1875">_xlfn.XLOOKUP(R1875,INDEX(Flettilisti,,1),INDEX(Flettilisti,,2),,0)</f>
        <v>Vantar flokkun</v>
      </c>
      <c r="T1875" s="38" t="str">
        <f>IF(ISBLANK(M1875),"",IF(M1875&lt;Gögn!$J$2,Gögn!$K$2,IF(M1875&gt;Gögn!$J$4,Gögn!$K$4,Gögn!$K$3)))</f>
        <v/>
      </c>
      <c r="U1875" s="49" t="str" cm="1">
        <f t="array" aca="1" ref="U1875" ca="1">IF(ISBLANK(A1875),"",IF(S1875="Styrkhæft",_xlfn.XLOOKUP(T1875,Vegalengdir[Texti],INDIRECT("Vegalengdir["&amp;'Upplýsingar um umsækjanda'!$B$10&amp;"]"),0%,0)))</f>
        <v/>
      </c>
      <c r="V1875" s="72" t="str">
        <f t="shared" si="29"/>
        <v/>
      </c>
    </row>
    <row r="1876" spans="1:22" x14ac:dyDescent="0.25">
      <c r="A1876" s="47"/>
      <c r="B1876" s="47"/>
      <c r="C1876" s="47"/>
      <c r="D1876" s="117"/>
      <c r="E1876" s="47"/>
      <c r="F1876" s="37"/>
      <c r="G1876" s="47"/>
      <c r="H1876" s="37"/>
      <c r="I1876" s="37"/>
      <c r="J1876" s="51"/>
      <c r="K1876" s="51"/>
      <c r="L1876" s="51"/>
      <c r="M1876" s="51"/>
      <c r="N1876" s="51"/>
      <c r="O1876" s="51"/>
      <c r="P1876" s="51"/>
      <c r="R1876" s="38" t="s">
        <v>450</v>
      </c>
      <c r="S1876" s="38" t="str" cm="1">
        <f t="array" ref="S1876">_xlfn.XLOOKUP(R1876,INDEX(Flettilisti,,1),INDEX(Flettilisti,,2),,0)</f>
        <v>Vantar flokkun</v>
      </c>
      <c r="T1876" s="38" t="str">
        <f>IF(ISBLANK(M1876),"",IF(M1876&lt;Gögn!$J$2,Gögn!$K$2,IF(M1876&gt;Gögn!$J$4,Gögn!$K$4,Gögn!$K$3)))</f>
        <v/>
      </c>
      <c r="U1876" s="49" t="str" cm="1">
        <f t="array" aca="1" ref="U1876" ca="1">IF(ISBLANK(A1876),"",IF(S1876="Styrkhæft",_xlfn.XLOOKUP(T1876,Vegalengdir[Texti],INDIRECT("Vegalengdir["&amp;'Upplýsingar um umsækjanda'!$B$10&amp;"]"),0%,0)))</f>
        <v/>
      </c>
      <c r="V1876" s="72" t="str">
        <f t="shared" si="29"/>
        <v/>
      </c>
    </row>
    <row r="1877" spans="1:22" x14ac:dyDescent="0.25">
      <c r="A1877" s="47"/>
      <c r="B1877" s="47"/>
      <c r="C1877" s="47"/>
      <c r="D1877" s="117"/>
      <c r="E1877" s="47"/>
      <c r="F1877" s="37"/>
      <c r="G1877" s="47"/>
      <c r="H1877" s="37"/>
      <c r="I1877" s="37"/>
      <c r="J1877" s="51"/>
      <c r="K1877" s="51"/>
      <c r="L1877" s="51"/>
      <c r="M1877" s="51"/>
      <c r="N1877" s="51"/>
      <c r="O1877" s="51"/>
      <c r="P1877" s="51"/>
      <c r="R1877" s="38" t="s">
        <v>450</v>
      </c>
      <c r="S1877" s="38" t="str" cm="1">
        <f t="array" ref="S1877">_xlfn.XLOOKUP(R1877,INDEX(Flettilisti,,1),INDEX(Flettilisti,,2),,0)</f>
        <v>Vantar flokkun</v>
      </c>
      <c r="T1877" s="38" t="str">
        <f>IF(ISBLANK(M1877),"",IF(M1877&lt;Gögn!$J$2,Gögn!$K$2,IF(M1877&gt;Gögn!$J$4,Gögn!$K$4,Gögn!$K$3)))</f>
        <v/>
      </c>
      <c r="U1877" s="49" t="str" cm="1">
        <f t="array" aca="1" ref="U1877" ca="1">IF(ISBLANK(A1877),"",IF(S1877="Styrkhæft",_xlfn.XLOOKUP(T1877,Vegalengdir[Texti],INDIRECT("Vegalengdir["&amp;'Upplýsingar um umsækjanda'!$B$10&amp;"]"),0%,0)))</f>
        <v/>
      </c>
      <c r="V1877" s="72" t="str">
        <f t="shared" si="29"/>
        <v/>
      </c>
    </row>
    <row r="1878" spans="1:22" x14ac:dyDescent="0.25">
      <c r="A1878" s="47"/>
      <c r="B1878" s="47"/>
      <c r="C1878" s="47"/>
      <c r="D1878" s="117"/>
      <c r="E1878" s="47"/>
      <c r="F1878" s="37"/>
      <c r="G1878" s="47"/>
      <c r="H1878" s="37"/>
      <c r="I1878" s="37"/>
      <c r="J1878" s="51"/>
      <c r="K1878" s="51"/>
      <c r="L1878" s="51"/>
      <c r="M1878" s="51"/>
      <c r="N1878" s="51"/>
      <c r="O1878" s="51"/>
      <c r="P1878" s="51"/>
      <c r="R1878" s="38" t="s">
        <v>450</v>
      </c>
      <c r="S1878" s="38" t="str" cm="1">
        <f t="array" ref="S1878">_xlfn.XLOOKUP(R1878,INDEX(Flettilisti,,1),INDEX(Flettilisti,,2),,0)</f>
        <v>Vantar flokkun</v>
      </c>
      <c r="T1878" s="38" t="str">
        <f>IF(ISBLANK(M1878),"",IF(M1878&lt;Gögn!$J$2,Gögn!$K$2,IF(M1878&gt;Gögn!$J$4,Gögn!$K$4,Gögn!$K$3)))</f>
        <v/>
      </c>
      <c r="U1878" s="49" t="str" cm="1">
        <f t="array" aca="1" ref="U1878" ca="1">IF(ISBLANK(A1878),"",IF(S1878="Styrkhæft",_xlfn.XLOOKUP(T1878,Vegalengdir[Texti],INDIRECT("Vegalengdir["&amp;'Upplýsingar um umsækjanda'!$B$10&amp;"]"),0%,0)))</f>
        <v/>
      </c>
      <c r="V1878" s="72" t="str">
        <f t="shared" si="29"/>
        <v/>
      </c>
    </row>
    <row r="1879" spans="1:22" x14ac:dyDescent="0.25">
      <c r="A1879" s="47"/>
      <c r="B1879" s="47"/>
      <c r="C1879" s="47"/>
      <c r="D1879" s="117"/>
      <c r="E1879" s="47"/>
      <c r="F1879" s="37"/>
      <c r="G1879" s="47"/>
      <c r="H1879" s="37"/>
      <c r="I1879" s="37"/>
      <c r="J1879" s="51"/>
      <c r="K1879" s="51"/>
      <c r="L1879" s="51"/>
      <c r="M1879" s="51"/>
      <c r="N1879" s="51"/>
      <c r="O1879" s="51"/>
      <c r="P1879" s="51"/>
      <c r="R1879" s="38" t="s">
        <v>450</v>
      </c>
      <c r="S1879" s="38" t="str" cm="1">
        <f t="array" ref="S1879">_xlfn.XLOOKUP(R1879,INDEX(Flettilisti,,1),INDEX(Flettilisti,,2),,0)</f>
        <v>Vantar flokkun</v>
      </c>
      <c r="T1879" s="38" t="str">
        <f>IF(ISBLANK(M1879),"",IF(M1879&lt;Gögn!$J$2,Gögn!$K$2,IF(M1879&gt;Gögn!$J$4,Gögn!$K$4,Gögn!$K$3)))</f>
        <v/>
      </c>
      <c r="U1879" s="49" t="str" cm="1">
        <f t="array" aca="1" ref="U1879" ca="1">IF(ISBLANK(A1879),"",IF(S1879="Styrkhæft",_xlfn.XLOOKUP(T1879,Vegalengdir[Texti],INDIRECT("Vegalengdir["&amp;'Upplýsingar um umsækjanda'!$B$10&amp;"]"),0%,0)))</f>
        <v/>
      </c>
      <c r="V1879" s="72" t="str">
        <f t="shared" si="29"/>
        <v/>
      </c>
    </row>
    <row r="1880" spans="1:22" x14ac:dyDescent="0.25">
      <c r="A1880" s="47"/>
      <c r="B1880" s="47"/>
      <c r="C1880" s="47"/>
      <c r="D1880" s="117"/>
      <c r="E1880" s="47"/>
      <c r="F1880" s="37"/>
      <c r="G1880" s="47"/>
      <c r="H1880" s="37"/>
      <c r="I1880" s="37"/>
      <c r="J1880" s="51"/>
      <c r="K1880" s="51"/>
      <c r="L1880" s="51"/>
      <c r="M1880" s="51"/>
      <c r="N1880" s="51"/>
      <c r="O1880" s="51"/>
      <c r="P1880" s="51"/>
      <c r="R1880" s="38" t="s">
        <v>450</v>
      </c>
      <c r="S1880" s="38" t="str" cm="1">
        <f t="array" ref="S1880">_xlfn.XLOOKUP(R1880,INDEX(Flettilisti,,1),INDEX(Flettilisti,,2),,0)</f>
        <v>Vantar flokkun</v>
      </c>
      <c r="T1880" s="38" t="str">
        <f>IF(ISBLANK(M1880),"",IF(M1880&lt;Gögn!$J$2,Gögn!$K$2,IF(M1880&gt;Gögn!$J$4,Gögn!$K$4,Gögn!$K$3)))</f>
        <v/>
      </c>
      <c r="U1880" s="49" t="str" cm="1">
        <f t="array" aca="1" ref="U1880" ca="1">IF(ISBLANK(A1880),"",IF(S1880="Styrkhæft",_xlfn.XLOOKUP(T1880,Vegalengdir[Texti],INDIRECT("Vegalengdir["&amp;'Upplýsingar um umsækjanda'!$B$10&amp;"]"),0%,0)))</f>
        <v/>
      </c>
      <c r="V1880" s="72" t="str">
        <f t="shared" si="29"/>
        <v/>
      </c>
    </row>
    <row r="1881" spans="1:22" x14ac:dyDescent="0.25">
      <c r="A1881" s="47"/>
      <c r="B1881" s="47"/>
      <c r="C1881" s="47"/>
      <c r="D1881" s="117"/>
      <c r="E1881" s="47"/>
      <c r="F1881" s="37"/>
      <c r="G1881" s="47"/>
      <c r="H1881" s="37"/>
      <c r="I1881" s="37"/>
      <c r="J1881" s="51"/>
      <c r="K1881" s="51"/>
      <c r="L1881" s="51"/>
      <c r="M1881" s="51"/>
      <c r="N1881" s="51"/>
      <c r="O1881" s="51"/>
      <c r="P1881" s="51"/>
      <c r="R1881" s="38" t="s">
        <v>450</v>
      </c>
      <c r="S1881" s="38" t="str" cm="1">
        <f t="array" ref="S1881">_xlfn.XLOOKUP(R1881,INDEX(Flettilisti,,1),INDEX(Flettilisti,,2),,0)</f>
        <v>Vantar flokkun</v>
      </c>
      <c r="T1881" s="38" t="str">
        <f>IF(ISBLANK(M1881),"",IF(M1881&lt;Gögn!$J$2,Gögn!$K$2,IF(M1881&gt;Gögn!$J$4,Gögn!$K$4,Gögn!$K$3)))</f>
        <v/>
      </c>
      <c r="U1881" s="49" t="str" cm="1">
        <f t="array" aca="1" ref="U1881" ca="1">IF(ISBLANK(A1881),"",IF(S1881="Styrkhæft",_xlfn.XLOOKUP(T1881,Vegalengdir[Texti],INDIRECT("Vegalengdir["&amp;'Upplýsingar um umsækjanda'!$B$10&amp;"]"),0%,0)))</f>
        <v/>
      </c>
      <c r="V1881" s="72" t="str">
        <f t="shared" si="29"/>
        <v/>
      </c>
    </row>
    <row r="1882" spans="1:22" x14ac:dyDescent="0.25">
      <c r="A1882" s="47"/>
      <c r="B1882" s="47"/>
      <c r="C1882" s="47"/>
      <c r="D1882" s="117"/>
      <c r="E1882" s="47"/>
      <c r="F1882" s="37"/>
      <c r="G1882" s="47"/>
      <c r="H1882" s="37"/>
      <c r="I1882" s="37"/>
      <c r="J1882" s="51"/>
      <c r="K1882" s="51"/>
      <c r="L1882" s="51"/>
      <c r="M1882" s="51"/>
      <c r="N1882" s="51"/>
      <c r="O1882" s="51"/>
      <c r="P1882" s="51"/>
      <c r="R1882" s="38" t="s">
        <v>450</v>
      </c>
      <c r="S1882" s="38" t="str" cm="1">
        <f t="array" ref="S1882">_xlfn.XLOOKUP(R1882,INDEX(Flettilisti,,1),INDEX(Flettilisti,,2),,0)</f>
        <v>Vantar flokkun</v>
      </c>
      <c r="T1882" s="38" t="str">
        <f>IF(ISBLANK(M1882),"",IF(M1882&lt;Gögn!$J$2,Gögn!$K$2,IF(M1882&gt;Gögn!$J$4,Gögn!$K$4,Gögn!$K$3)))</f>
        <v/>
      </c>
      <c r="U1882" s="49" t="str" cm="1">
        <f t="array" aca="1" ref="U1882" ca="1">IF(ISBLANK(A1882),"",IF(S1882="Styrkhæft",_xlfn.XLOOKUP(T1882,Vegalengdir[Texti],INDIRECT("Vegalengdir["&amp;'Upplýsingar um umsækjanda'!$B$10&amp;"]"),0%,0)))</f>
        <v/>
      </c>
      <c r="V1882" s="72" t="str">
        <f t="shared" si="29"/>
        <v/>
      </c>
    </row>
    <row r="1883" spans="1:22" x14ac:dyDescent="0.25">
      <c r="A1883" s="47"/>
      <c r="B1883" s="47"/>
      <c r="C1883" s="47"/>
      <c r="D1883" s="117"/>
      <c r="E1883" s="47"/>
      <c r="F1883" s="37"/>
      <c r="G1883" s="47"/>
      <c r="H1883" s="37"/>
      <c r="I1883" s="37"/>
      <c r="J1883" s="51"/>
      <c r="K1883" s="51"/>
      <c r="L1883" s="51"/>
      <c r="M1883" s="51"/>
      <c r="N1883" s="51"/>
      <c r="O1883" s="51"/>
      <c r="P1883" s="51"/>
      <c r="R1883" s="38" t="s">
        <v>450</v>
      </c>
      <c r="S1883" s="38" t="str" cm="1">
        <f t="array" ref="S1883">_xlfn.XLOOKUP(R1883,INDEX(Flettilisti,,1),INDEX(Flettilisti,,2),,0)</f>
        <v>Vantar flokkun</v>
      </c>
      <c r="T1883" s="38" t="str">
        <f>IF(ISBLANK(M1883),"",IF(M1883&lt;Gögn!$J$2,Gögn!$K$2,IF(M1883&gt;Gögn!$J$4,Gögn!$K$4,Gögn!$K$3)))</f>
        <v/>
      </c>
      <c r="U1883" s="49" t="str" cm="1">
        <f t="array" aca="1" ref="U1883" ca="1">IF(ISBLANK(A1883),"",IF(S1883="Styrkhæft",_xlfn.XLOOKUP(T1883,Vegalengdir[Texti],INDIRECT("Vegalengdir["&amp;'Upplýsingar um umsækjanda'!$B$10&amp;"]"),0%,0)))</f>
        <v/>
      </c>
      <c r="V1883" s="72" t="str">
        <f t="shared" si="29"/>
        <v/>
      </c>
    </row>
    <row r="1884" spans="1:22" x14ac:dyDescent="0.25">
      <c r="A1884" s="47"/>
      <c r="B1884" s="47"/>
      <c r="C1884" s="47"/>
      <c r="D1884" s="117"/>
      <c r="E1884" s="47"/>
      <c r="F1884" s="37"/>
      <c r="G1884" s="47"/>
      <c r="H1884" s="37"/>
      <c r="I1884" s="37"/>
      <c r="J1884" s="51"/>
      <c r="K1884" s="51"/>
      <c r="L1884" s="51"/>
      <c r="M1884" s="51"/>
      <c r="N1884" s="51"/>
      <c r="O1884" s="51"/>
      <c r="P1884" s="51"/>
      <c r="R1884" s="38" t="s">
        <v>450</v>
      </c>
      <c r="S1884" s="38" t="str" cm="1">
        <f t="array" ref="S1884">_xlfn.XLOOKUP(R1884,INDEX(Flettilisti,,1),INDEX(Flettilisti,,2),,0)</f>
        <v>Vantar flokkun</v>
      </c>
      <c r="T1884" s="38" t="str">
        <f>IF(ISBLANK(M1884),"",IF(M1884&lt;Gögn!$J$2,Gögn!$K$2,IF(M1884&gt;Gögn!$J$4,Gögn!$K$4,Gögn!$K$3)))</f>
        <v/>
      </c>
      <c r="U1884" s="49" t="str" cm="1">
        <f t="array" aca="1" ref="U1884" ca="1">IF(ISBLANK(A1884),"",IF(S1884="Styrkhæft",_xlfn.XLOOKUP(T1884,Vegalengdir[Texti],INDIRECT("Vegalengdir["&amp;'Upplýsingar um umsækjanda'!$B$10&amp;"]"),0%,0)))</f>
        <v/>
      </c>
      <c r="V1884" s="72" t="str">
        <f t="shared" si="29"/>
        <v/>
      </c>
    </row>
    <row r="1885" spans="1:22" x14ac:dyDescent="0.25">
      <c r="A1885" s="47"/>
      <c r="B1885" s="47"/>
      <c r="C1885" s="47"/>
      <c r="D1885" s="117"/>
      <c r="E1885" s="47"/>
      <c r="F1885" s="37"/>
      <c r="G1885" s="47"/>
      <c r="H1885" s="37"/>
      <c r="I1885" s="37"/>
      <c r="J1885" s="51"/>
      <c r="K1885" s="51"/>
      <c r="L1885" s="51"/>
      <c r="M1885" s="51"/>
      <c r="N1885" s="51"/>
      <c r="O1885" s="51"/>
      <c r="P1885" s="51"/>
      <c r="R1885" s="38" t="s">
        <v>450</v>
      </c>
      <c r="S1885" s="38" t="str" cm="1">
        <f t="array" ref="S1885">_xlfn.XLOOKUP(R1885,INDEX(Flettilisti,,1),INDEX(Flettilisti,,2),,0)</f>
        <v>Vantar flokkun</v>
      </c>
      <c r="T1885" s="38" t="str">
        <f>IF(ISBLANK(M1885),"",IF(M1885&lt;Gögn!$J$2,Gögn!$K$2,IF(M1885&gt;Gögn!$J$4,Gögn!$K$4,Gögn!$K$3)))</f>
        <v/>
      </c>
      <c r="U1885" s="49" t="str" cm="1">
        <f t="array" aca="1" ref="U1885" ca="1">IF(ISBLANK(A1885),"",IF(S1885="Styrkhæft",_xlfn.XLOOKUP(T1885,Vegalengdir[Texti],INDIRECT("Vegalengdir["&amp;'Upplýsingar um umsækjanda'!$B$10&amp;"]"),0%,0)))</f>
        <v/>
      </c>
      <c r="V1885" s="72" t="str">
        <f t="shared" si="29"/>
        <v/>
      </c>
    </row>
    <row r="1886" spans="1:22" x14ac:dyDescent="0.25">
      <c r="A1886" s="47"/>
      <c r="B1886" s="47"/>
      <c r="C1886" s="47"/>
      <c r="D1886" s="117"/>
      <c r="E1886" s="47"/>
      <c r="F1886" s="37"/>
      <c r="G1886" s="47"/>
      <c r="H1886" s="37"/>
      <c r="I1886" s="37"/>
      <c r="J1886" s="51"/>
      <c r="K1886" s="51"/>
      <c r="L1886" s="51"/>
      <c r="M1886" s="51"/>
      <c r="N1886" s="51"/>
      <c r="O1886" s="51"/>
      <c r="P1886" s="51"/>
      <c r="R1886" s="38" t="s">
        <v>450</v>
      </c>
      <c r="S1886" s="38" t="str" cm="1">
        <f t="array" ref="S1886">_xlfn.XLOOKUP(R1886,INDEX(Flettilisti,,1),INDEX(Flettilisti,,2),,0)</f>
        <v>Vantar flokkun</v>
      </c>
      <c r="T1886" s="38" t="str">
        <f>IF(ISBLANK(M1886),"",IF(M1886&lt;Gögn!$J$2,Gögn!$K$2,IF(M1886&gt;Gögn!$J$4,Gögn!$K$4,Gögn!$K$3)))</f>
        <v/>
      </c>
      <c r="U1886" s="49" t="str" cm="1">
        <f t="array" aca="1" ref="U1886" ca="1">IF(ISBLANK(A1886),"",IF(S1886="Styrkhæft",_xlfn.XLOOKUP(T1886,Vegalengdir[Texti],INDIRECT("Vegalengdir["&amp;'Upplýsingar um umsækjanda'!$B$10&amp;"]"),0%,0)))</f>
        <v/>
      </c>
      <c r="V1886" s="72" t="str">
        <f t="shared" si="29"/>
        <v/>
      </c>
    </row>
    <row r="1887" spans="1:22" x14ac:dyDescent="0.25">
      <c r="A1887" s="47"/>
      <c r="B1887" s="47"/>
      <c r="C1887" s="47"/>
      <c r="D1887" s="117"/>
      <c r="E1887" s="47"/>
      <c r="F1887" s="37"/>
      <c r="G1887" s="47"/>
      <c r="H1887" s="37"/>
      <c r="I1887" s="37"/>
      <c r="J1887" s="51"/>
      <c r="K1887" s="51"/>
      <c r="L1887" s="51"/>
      <c r="M1887" s="51"/>
      <c r="N1887" s="51"/>
      <c r="O1887" s="51"/>
      <c r="P1887" s="51"/>
      <c r="R1887" s="38" t="s">
        <v>450</v>
      </c>
      <c r="S1887" s="38" t="str" cm="1">
        <f t="array" ref="S1887">_xlfn.XLOOKUP(R1887,INDEX(Flettilisti,,1),INDEX(Flettilisti,,2),,0)</f>
        <v>Vantar flokkun</v>
      </c>
      <c r="T1887" s="38" t="str">
        <f>IF(ISBLANK(M1887),"",IF(M1887&lt;Gögn!$J$2,Gögn!$K$2,IF(M1887&gt;Gögn!$J$4,Gögn!$K$4,Gögn!$K$3)))</f>
        <v/>
      </c>
      <c r="U1887" s="49" t="str" cm="1">
        <f t="array" aca="1" ref="U1887" ca="1">IF(ISBLANK(A1887),"",IF(S1887="Styrkhæft",_xlfn.XLOOKUP(T1887,Vegalengdir[Texti],INDIRECT("Vegalengdir["&amp;'Upplýsingar um umsækjanda'!$B$10&amp;"]"),0%,0)))</f>
        <v/>
      </c>
      <c r="V1887" s="72" t="str">
        <f t="shared" si="29"/>
        <v/>
      </c>
    </row>
    <row r="1888" spans="1:22" x14ac:dyDescent="0.25">
      <c r="A1888" s="47"/>
      <c r="B1888" s="47"/>
      <c r="C1888" s="47"/>
      <c r="D1888" s="117"/>
      <c r="E1888" s="47"/>
      <c r="F1888" s="37"/>
      <c r="G1888" s="47"/>
      <c r="H1888" s="37"/>
      <c r="I1888" s="37"/>
      <c r="J1888" s="51"/>
      <c r="K1888" s="51"/>
      <c r="L1888" s="51"/>
      <c r="M1888" s="51"/>
      <c r="N1888" s="51"/>
      <c r="O1888" s="51"/>
      <c r="P1888" s="51"/>
      <c r="R1888" s="38" t="s">
        <v>450</v>
      </c>
      <c r="S1888" s="38" t="str" cm="1">
        <f t="array" ref="S1888">_xlfn.XLOOKUP(R1888,INDEX(Flettilisti,,1),INDEX(Flettilisti,,2),,0)</f>
        <v>Vantar flokkun</v>
      </c>
      <c r="T1888" s="38" t="str">
        <f>IF(ISBLANK(M1888),"",IF(M1888&lt;Gögn!$J$2,Gögn!$K$2,IF(M1888&gt;Gögn!$J$4,Gögn!$K$4,Gögn!$K$3)))</f>
        <v/>
      </c>
      <c r="U1888" s="49" t="str" cm="1">
        <f t="array" aca="1" ref="U1888" ca="1">IF(ISBLANK(A1888),"",IF(S1888="Styrkhæft",_xlfn.XLOOKUP(T1888,Vegalengdir[Texti],INDIRECT("Vegalengdir["&amp;'Upplýsingar um umsækjanda'!$B$10&amp;"]"),0%,0)))</f>
        <v/>
      </c>
      <c r="V1888" s="72" t="str">
        <f t="shared" si="29"/>
        <v/>
      </c>
    </row>
    <row r="1889" spans="1:22" x14ac:dyDescent="0.25">
      <c r="A1889" s="47"/>
      <c r="B1889" s="47"/>
      <c r="C1889" s="47"/>
      <c r="D1889" s="117"/>
      <c r="E1889" s="47"/>
      <c r="F1889" s="37"/>
      <c r="G1889" s="47"/>
      <c r="H1889" s="37"/>
      <c r="I1889" s="37"/>
      <c r="J1889" s="51"/>
      <c r="K1889" s="51"/>
      <c r="L1889" s="51"/>
      <c r="M1889" s="51"/>
      <c r="N1889" s="51"/>
      <c r="O1889" s="51"/>
      <c r="P1889" s="51"/>
      <c r="R1889" s="38" t="s">
        <v>450</v>
      </c>
      <c r="S1889" s="38" t="str" cm="1">
        <f t="array" ref="S1889">_xlfn.XLOOKUP(R1889,INDEX(Flettilisti,,1),INDEX(Flettilisti,,2),,0)</f>
        <v>Vantar flokkun</v>
      </c>
      <c r="T1889" s="38" t="str">
        <f>IF(ISBLANK(M1889),"",IF(M1889&lt;Gögn!$J$2,Gögn!$K$2,IF(M1889&gt;Gögn!$J$4,Gögn!$K$4,Gögn!$K$3)))</f>
        <v/>
      </c>
      <c r="U1889" s="49" t="str" cm="1">
        <f t="array" aca="1" ref="U1889" ca="1">IF(ISBLANK(A1889),"",IF(S1889="Styrkhæft",_xlfn.XLOOKUP(T1889,Vegalengdir[Texti],INDIRECT("Vegalengdir["&amp;'Upplýsingar um umsækjanda'!$B$10&amp;"]"),0%,0)))</f>
        <v/>
      </c>
      <c r="V1889" s="72" t="str">
        <f t="shared" si="29"/>
        <v/>
      </c>
    </row>
    <row r="1890" spans="1:22" x14ac:dyDescent="0.25">
      <c r="A1890" s="47"/>
      <c r="B1890" s="47"/>
      <c r="C1890" s="47"/>
      <c r="D1890" s="117"/>
      <c r="E1890" s="47"/>
      <c r="F1890" s="37"/>
      <c r="G1890" s="47"/>
      <c r="H1890" s="37"/>
      <c r="I1890" s="37"/>
      <c r="J1890" s="51"/>
      <c r="K1890" s="51"/>
      <c r="L1890" s="51"/>
      <c r="M1890" s="51"/>
      <c r="N1890" s="51"/>
      <c r="O1890" s="51"/>
      <c r="P1890" s="51"/>
      <c r="R1890" s="38" t="s">
        <v>450</v>
      </c>
      <c r="S1890" s="38" t="str" cm="1">
        <f t="array" ref="S1890">_xlfn.XLOOKUP(R1890,INDEX(Flettilisti,,1),INDEX(Flettilisti,,2),,0)</f>
        <v>Vantar flokkun</v>
      </c>
      <c r="T1890" s="38" t="str">
        <f>IF(ISBLANK(M1890),"",IF(M1890&lt;Gögn!$J$2,Gögn!$K$2,IF(M1890&gt;Gögn!$J$4,Gögn!$K$4,Gögn!$K$3)))</f>
        <v/>
      </c>
      <c r="U1890" s="49" t="str" cm="1">
        <f t="array" aca="1" ref="U1890" ca="1">IF(ISBLANK(A1890),"",IF(S1890="Styrkhæft",_xlfn.XLOOKUP(T1890,Vegalengdir[Texti],INDIRECT("Vegalengdir["&amp;'Upplýsingar um umsækjanda'!$B$10&amp;"]"),0%,0)))</f>
        <v/>
      </c>
      <c r="V1890" s="72" t="str">
        <f t="shared" si="29"/>
        <v/>
      </c>
    </row>
    <row r="1891" spans="1:22" x14ac:dyDescent="0.25">
      <c r="A1891" s="47"/>
      <c r="B1891" s="47"/>
      <c r="C1891" s="47"/>
      <c r="D1891" s="117"/>
      <c r="E1891" s="47"/>
      <c r="F1891" s="37"/>
      <c r="G1891" s="47"/>
      <c r="H1891" s="37"/>
      <c r="I1891" s="37"/>
      <c r="J1891" s="51"/>
      <c r="K1891" s="51"/>
      <c r="L1891" s="51"/>
      <c r="M1891" s="51"/>
      <c r="N1891" s="51"/>
      <c r="O1891" s="51"/>
      <c r="P1891" s="51"/>
      <c r="R1891" s="38" t="s">
        <v>450</v>
      </c>
      <c r="S1891" s="38" t="str" cm="1">
        <f t="array" ref="S1891">_xlfn.XLOOKUP(R1891,INDEX(Flettilisti,,1),INDEX(Flettilisti,,2),,0)</f>
        <v>Vantar flokkun</v>
      </c>
      <c r="T1891" s="38" t="str">
        <f>IF(ISBLANK(M1891),"",IF(M1891&lt;Gögn!$J$2,Gögn!$K$2,IF(M1891&gt;Gögn!$J$4,Gögn!$K$4,Gögn!$K$3)))</f>
        <v/>
      </c>
      <c r="U1891" s="49" t="str" cm="1">
        <f t="array" aca="1" ref="U1891" ca="1">IF(ISBLANK(A1891),"",IF(S1891="Styrkhæft",_xlfn.XLOOKUP(T1891,Vegalengdir[Texti],INDIRECT("Vegalengdir["&amp;'Upplýsingar um umsækjanda'!$B$10&amp;"]"),0%,0)))</f>
        <v/>
      </c>
      <c r="V1891" s="72" t="str">
        <f t="shared" si="29"/>
        <v/>
      </c>
    </row>
    <row r="1892" spans="1:22" x14ac:dyDescent="0.25">
      <c r="A1892" s="47"/>
      <c r="B1892" s="47"/>
      <c r="C1892" s="47"/>
      <c r="D1892" s="117"/>
      <c r="E1892" s="47"/>
      <c r="F1892" s="37"/>
      <c r="G1892" s="47"/>
      <c r="H1892" s="37"/>
      <c r="I1892" s="37"/>
      <c r="J1892" s="51"/>
      <c r="K1892" s="51"/>
      <c r="L1892" s="51"/>
      <c r="M1892" s="51"/>
      <c r="N1892" s="51"/>
      <c r="O1892" s="51"/>
      <c r="P1892" s="51"/>
      <c r="R1892" s="38" t="s">
        <v>450</v>
      </c>
      <c r="S1892" s="38" t="str" cm="1">
        <f t="array" ref="S1892">_xlfn.XLOOKUP(R1892,INDEX(Flettilisti,,1),INDEX(Flettilisti,,2),,0)</f>
        <v>Vantar flokkun</v>
      </c>
      <c r="T1892" s="38" t="str">
        <f>IF(ISBLANK(M1892),"",IF(M1892&lt;Gögn!$J$2,Gögn!$K$2,IF(M1892&gt;Gögn!$J$4,Gögn!$K$4,Gögn!$K$3)))</f>
        <v/>
      </c>
      <c r="U1892" s="49" t="str" cm="1">
        <f t="array" aca="1" ref="U1892" ca="1">IF(ISBLANK(A1892),"",IF(S1892="Styrkhæft",_xlfn.XLOOKUP(T1892,Vegalengdir[Texti],INDIRECT("Vegalengdir["&amp;'Upplýsingar um umsækjanda'!$B$10&amp;"]"),0%,0)))</f>
        <v/>
      </c>
      <c r="V1892" s="72" t="str">
        <f t="shared" si="29"/>
        <v/>
      </c>
    </row>
    <row r="1893" spans="1:22" x14ac:dyDescent="0.25">
      <c r="A1893" s="47"/>
      <c r="B1893" s="47"/>
      <c r="C1893" s="47"/>
      <c r="D1893" s="117"/>
      <c r="E1893" s="47"/>
      <c r="F1893" s="37"/>
      <c r="G1893" s="47"/>
      <c r="H1893" s="37"/>
      <c r="I1893" s="37"/>
      <c r="J1893" s="51"/>
      <c r="K1893" s="51"/>
      <c r="L1893" s="51"/>
      <c r="M1893" s="51"/>
      <c r="N1893" s="51"/>
      <c r="O1893" s="51"/>
      <c r="P1893" s="51"/>
      <c r="R1893" s="38" t="s">
        <v>450</v>
      </c>
      <c r="S1893" s="38" t="str" cm="1">
        <f t="array" ref="S1893">_xlfn.XLOOKUP(R1893,INDEX(Flettilisti,,1),INDEX(Flettilisti,,2),,0)</f>
        <v>Vantar flokkun</v>
      </c>
      <c r="T1893" s="38" t="str">
        <f>IF(ISBLANK(M1893),"",IF(M1893&lt;Gögn!$J$2,Gögn!$K$2,IF(M1893&gt;Gögn!$J$4,Gögn!$K$4,Gögn!$K$3)))</f>
        <v/>
      </c>
      <c r="U1893" s="49" t="str" cm="1">
        <f t="array" aca="1" ref="U1893" ca="1">IF(ISBLANK(A1893),"",IF(S1893="Styrkhæft",_xlfn.XLOOKUP(T1893,Vegalengdir[Texti],INDIRECT("Vegalengdir["&amp;'Upplýsingar um umsækjanda'!$B$10&amp;"]"),0%,0)))</f>
        <v/>
      </c>
      <c r="V1893" s="72" t="str">
        <f t="shared" si="29"/>
        <v/>
      </c>
    </row>
    <row r="1894" spans="1:22" x14ac:dyDescent="0.25">
      <c r="A1894" s="47"/>
      <c r="B1894" s="47"/>
      <c r="C1894" s="47"/>
      <c r="D1894" s="117"/>
      <c r="E1894" s="47"/>
      <c r="F1894" s="37"/>
      <c r="G1894" s="47"/>
      <c r="H1894" s="37"/>
      <c r="I1894" s="37"/>
      <c r="J1894" s="51"/>
      <c r="K1894" s="51"/>
      <c r="L1894" s="51"/>
      <c r="M1894" s="51"/>
      <c r="N1894" s="51"/>
      <c r="O1894" s="51"/>
      <c r="P1894" s="51"/>
      <c r="R1894" s="38" t="s">
        <v>450</v>
      </c>
      <c r="S1894" s="38" t="str" cm="1">
        <f t="array" ref="S1894">_xlfn.XLOOKUP(R1894,INDEX(Flettilisti,,1),INDEX(Flettilisti,,2),,0)</f>
        <v>Vantar flokkun</v>
      </c>
      <c r="T1894" s="38" t="str">
        <f>IF(ISBLANK(M1894),"",IF(M1894&lt;Gögn!$J$2,Gögn!$K$2,IF(M1894&gt;Gögn!$J$4,Gögn!$K$4,Gögn!$K$3)))</f>
        <v/>
      </c>
      <c r="U1894" s="49" t="str" cm="1">
        <f t="array" aca="1" ref="U1894" ca="1">IF(ISBLANK(A1894),"",IF(S1894="Styrkhæft",_xlfn.XLOOKUP(T1894,Vegalengdir[Texti],INDIRECT("Vegalengdir["&amp;'Upplýsingar um umsækjanda'!$B$10&amp;"]"),0%,0)))</f>
        <v/>
      </c>
      <c r="V1894" s="72" t="str">
        <f t="shared" si="29"/>
        <v/>
      </c>
    </row>
    <row r="1895" spans="1:22" x14ac:dyDescent="0.25">
      <c r="A1895" s="47"/>
      <c r="B1895" s="47"/>
      <c r="C1895" s="47"/>
      <c r="D1895" s="117"/>
      <c r="E1895" s="47"/>
      <c r="F1895" s="37"/>
      <c r="G1895" s="47"/>
      <c r="H1895" s="37"/>
      <c r="I1895" s="37"/>
      <c r="J1895" s="51"/>
      <c r="K1895" s="51"/>
      <c r="L1895" s="51"/>
      <c r="M1895" s="51"/>
      <c r="N1895" s="51"/>
      <c r="O1895" s="51"/>
      <c r="P1895" s="51"/>
      <c r="R1895" s="38" t="s">
        <v>450</v>
      </c>
      <c r="S1895" s="38" t="str" cm="1">
        <f t="array" ref="S1895">_xlfn.XLOOKUP(R1895,INDEX(Flettilisti,,1),INDEX(Flettilisti,,2),,0)</f>
        <v>Vantar flokkun</v>
      </c>
      <c r="T1895" s="38" t="str">
        <f>IF(ISBLANK(M1895),"",IF(M1895&lt;Gögn!$J$2,Gögn!$K$2,IF(M1895&gt;Gögn!$J$4,Gögn!$K$4,Gögn!$K$3)))</f>
        <v/>
      </c>
      <c r="U1895" s="49" t="str" cm="1">
        <f t="array" aca="1" ref="U1895" ca="1">IF(ISBLANK(A1895),"",IF(S1895="Styrkhæft",_xlfn.XLOOKUP(T1895,Vegalengdir[Texti],INDIRECT("Vegalengdir["&amp;'Upplýsingar um umsækjanda'!$B$10&amp;"]"),0%,0)))</f>
        <v/>
      </c>
      <c r="V1895" s="72" t="str">
        <f t="shared" si="29"/>
        <v/>
      </c>
    </row>
    <row r="1896" spans="1:22" x14ac:dyDescent="0.25">
      <c r="A1896" s="47"/>
      <c r="B1896" s="47"/>
      <c r="C1896" s="47"/>
      <c r="D1896" s="117"/>
      <c r="E1896" s="47"/>
      <c r="F1896" s="37"/>
      <c r="G1896" s="47"/>
      <c r="H1896" s="37"/>
      <c r="I1896" s="37"/>
      <c r="J1896" s="51"/>
      <c r="K1896" s="51"/>
      <c r="L1896" s="51"/>
      <c r="M1896" s="51"/>
      <c r="N1896" s="51"/>
      <c r="O1896" s="51"/>
      <c r="P1896" s="51"/>
      <c r="R1896" s="38" t="s">
        <v>450</v>
      </c>
      <c r="S1896" s="38" t="str" cm="1">
        <f t="array" ref="S1896">_xlfn.XLOOKUP(R1896,INDEX(Flettilisti,,1),INDEX(Flettilisti,,2),,0)</f>
        <v>Vantar flokkun</v>
      </c>
      <c r="T1896" s="38" t="str">
        <f>IF(ISBLANK(M1896),"",IF(M1896&lt;Gögn!$J$2,Gögn!$K$2,IF(M1896&gt;Gögn!$J$4,Gögn!$K$4,Gögn!$K$3)))</f>
        <v/>
      </c>
      <c r="U1896" s="49" t="str" cm="1">
        <f t="array" aca="1" ref="U1896" ca="1">IF(ISBLANK(A1896),"",IF(S1896="Styrkhæft",_xlfn.XLOOKUP(T1896,Vegalengdir[Texti],INDIRECT("Vegalengdir["&amp;'Upplýsingar um umsækjanda'!$B$10&amp;"]"),0%,0)))</f>
        <v/>
      </c>
      <c r="V1896" s="72" t="str">
        <f t="shared" si="29"/>
        <v/>
      </c>
    </row>
    <row r="1897" spans="1:22" x14ac:dyDescent="0.25">
      <c r="A1897" s="47"/>
      <c r="B1897" s="47"/>
      <c r="C1897" s="47"/>
      <c r="D1897" s="117"/>
      <c r="E1897" s="47"/>
      <c r="F1897" s="37"/>
      <c r="G1897" s="47"/>
      <c r="H1897" s="37"/>
      <c r="I1897" s="37"/>
      <c r="J1897" s="51"/>
      <c r="K1897" s="51"/>
      <c r="L1897" s="51"/>
      <c r="M1897" s="51"/>
      <c r="N1897" s="51"/>
      <c r="O1897" s="51"/>
      <c r="P1897" s="51"/>
      <c r="R1897" s="38" t="s">
        <v>450</v>
      </c>
      <c r="S1897" s="38" t="str" cm="1">
        <f t="array" ref="S1897">_xlfn.XLOOKUP(R1897,INDEX(Flettilisti,,1),INDEX(Flettilisti,,2),,0)</f>
        <v>Vantar flokkun</v>
      </c>
      <c r="T1897" s="38" t="str">
        <f>IF(ISBLANK(M1897),"",IF(M1897&lt;Gögn!$J$2,Gögn!$K$2,IF(M1897&gt;Gögn!$J$4,Gögn!$K$4,Gögn!$K$3)))</f>
        <v/>
      </c>
      <c r="U1897" s="49" t="str" cm="1">
        <f t="array" aca="1" ref="U1897" ca="1">IF(ISBLANK(A1897),"",IF(S1897="Styrkhæft",_xlfn.XLOOKUP(T1897,Vegalengdir[Texti],INDIRECT("Vegalengdir["&amp;'Upplýsingar um umsækjanda'!$B$10&amp;"]"),0%,0)))</f>
        <v/>
      </c>
      <c r="V1897" s="72" t="str">
        <f t="shared" si="29"/>
        <v/>
      </c>
    </row>
    <row r="1898" spans="1:22" x14ac:dyDescent="0.25">
      <c r="A1898" s="47"/>
      <c r="B1898" s="47"/>
      <c r="C1898" s="47"/>
      <c r="D1898" s="117"/>
      <c r="E1898" s="47"/>
      <c r="F1898" s="37"/>
      <c r="G1898" s="47"/>
      <c r="H1898" s="37"/>
      <c r="I1898" s="37"/>
      <c r="J1898" s="51"/>
      <c r="K1898" s="51"/>
      <c r="L1898" s="51"/>
      <c r="M1898" s="51"/>
      <c r="N1898" s="51"/>
      <c r="O1898" s="51"/>
      <c r="P1898" s="51"/>
      <c r="R1898" s="38" t="s">
        <v>450</v>
      </c>
      <c r="S1898" s="38" t="str" cm="1">
        <f t="array" ref="S1898">_xlfn.XLOOKUP(R1898,INDEX(Flettilisti,,1),INDEX(Flettilisti,,2),,0)</f>
        <v>Vantar flokkun</v>
      </c>
      <c r="T1898" s="38" t="str">
        <f>IF(ISBLANK(M1898),"",IF(M1898&lt;Gögn!$J$2,Gögn!$K$2,IF(M1898&gt;Gögn!$J$4,Gögn!$K$4,Gögn!$K$3)))</f>
        <v/>
      </c>
      <c r="U1898" s="49" t="str" cm="1">
        <f t="array" aca="1" ref="U1898" ca="1">IF(ISBLANK(A1898),"",IF(S1898="Styrkhæft",_xlfn.XLOOKUP(T1898,Vegalengdir[Texti],INDIRECT("Vegalengdir["&amp;'Upplýsingar um umsækjanda'!$B$10&amp;"]"),0%,0)))</f>
        <v/>
      </c>
      <c r="V1898" s="72" t="str">
        <f t="shared" si="29"/>
        <v/>
      </c>
    </row>
    <row r="1899" spans="1:22" x14ac:dyDescent="0.25">
      <c r="A1899" s="47"/>
      <c r="B1899" s="47"/>
      <c r="C1899" s="47"/>
      <c r="D1899" s="117"/>
      <c r="E1899" s="47"/>
      <c r="F1899" s="37"/>
      <c r="G1899" s="47"/>
      <c r="H1899" s="37"/>
      <c r="I1899" s="37"/>
      <c r="J1899" s="51"/>
      <c r="K1899" s="51"/>
      <c r="L1899" s="51"/>
      <c r="M1899" s="51"/>
      <c r="N1899" s="51"/>
      <c r="O1899" s="51"/>
      <c r="P1899" s="51"/>
      <c r="R1899" s="38" t="s">
        <v>450</v>
      </c>
      <c r="S1899" s="38" t="str" cm="1">
        <f t="array" ref="S1899">_xlfn.XLOOKUP(R1899,INDEX(Flettilisti,,1),INDEX(Flettilisti,,2),,0)</f>
        <v>Vantar flokkun</v>
      </c>
      <c r="T1899" s="38" t="str">
        <f>IF(ISBLANK(M1899),"",IF(M1899&lt;Gögn!$J$2,Gögn!$K$2,IF(M1899&gt;Gögn!$J$4,Gögn!$K$4,Gögn!$K$3)))</f>
        <v/>
      </c>
      <c r="U1899" s="49" t="str" cm="1">
        <f t="array" aca="1" ref="U1899" ca="1">IF(ISBLANK(A1899),"",IF(S1899="Styrkhæft",_xlfn.XLOOKUP(T1899,Vegalengdir[Texti],INDIRECT("Vegalengdir["&amp;'Upplýsingar um umsækjanda'!$B$10&amp;"]"),0%,0)))</f>
        <v/>
      </c>
      <c r="V1899" s="72" t="str">
        <f t="shared" si="29"/>
        <v/>
      </c>
    </row>
    <row r="1900" spans="1:22" x14ac:dyDescent="0.25">
      <c r="A1900" s="47"/>
      <c r="B1900" s="47"/>
      <c r="C1900" s="47"/>
      <c r="D1900" s="117"/>
      <c r="E1900" s="47"/>
      <c r="F1900" s="37"/>
      <c r="G1900" s="47"/>
      <c r="H1900" s="37"/>
      <c r="I1900" s="37"/>
      <c r="J1900" s="51"/>
      <c r="K1900" s="51"/>
      <c r="L1900" s="51"/>
      <c r="M1900" s="51"/>
      <c r="N1900" s="51"/>
      <c r="O1900" s="51"/>
      <c r="P1900" s="51"/>
      <c r="R1900" s="38" t="s">
        <v>450</v>
      </c>
      <c r="S1900" s="38" t="str" cm="1">
        <f t="array" ref="S1900">_xlfn.XLOOKUP(R1900,INDEX(Flettilisti,,1),INDEX(Flettilisti,,2),,0)</f>
        <v>Vantar flokkun</v>
      </c>
      <c r="T1900" s="38" t="str">
        <f>IF(ISBLANK(M1900),"",IF(M1900&lt;Gögn!$J$2,Gögn!$K$2,IF(M1900&gt;Gögn!$J$4,Gögn!$K$4,Gögn!$K$3)))</f>
        <v/>
      </c>
      <c r="U1900" s="49" t="str" cm="1">
        <f t="array" aca="1" ref="U1900" ca="1">IF(ISBLANK(A1900),"",IF(S1900="Styrkhæft",_xlfn.XLOOKUP(T1900,Vegalengdir[Texti],INDIRECT("Vegalengdir["&amp;'Upplýsingar um umsækjanda'!$B$10&amp;"]"),0%,0)))</f>
        <v/>
      </c>
      <c r="V1900" s="72" t="str">
        <f t="shared" si="29"/>
        <v/>
      </c>
    </row>
    <row r="1901" spans="1:22" x14ac:dyDescent="0.25">
      <c r="A1901" s="47"/>
      <c r="B1901" s="47"/>
      <c r="C1901" s="47"/>
      <c r="D1901" s="117"/>
      <c r="E1901" s="47"/>
      <c r="F1901" s="37"/>
      <c r="G1901" s="47"/>
      <c r="H1901" s="37"/>
      <c r="I1901" s="37"/>
      <c r="J1901" s="51"/>
      <c r="K1901" s="51"/>
      <c r="L1901" s="51"/>
      <c r="M1901" s="51"/>
      <c r="N1901" s="51"/>
      <c r="O1901" s="51"/>
      <c r="P1901" s="51"/>
      <c r="R1901" s="38" t="s">
        <v>450</v>
      </c>
      <c r="S1901" s="38" t="str" cm="1">
        <f t="array" ref="S1901">_xlfn.XLOOKUP(R1901,INDEX(Flettilisti,,1),INDEX(Flettilisti,,2),,0)</f>
        <v>Vantar flokkun</v>
      </c>
      <c r="T1901" s="38" t="str">
        <f>IF(ISBLANK(M1901),"",IF(M1901&lt;Gögn!$J$2,Gögn!$K$2,IF(M1901&gt;Gögn!$J$4,Gögn!$K$4,Gögn!$K$3)))</f>
        <v/>
      </c>
      <c r="U1901" s="49" t="str" cm="1">
        <f t="array" aca="1" ref="U1901" ca="1">IF(ISBLANK(A1901),"",IF(S1901="Styrkhæft",_xlfn.XLOOKUP(T1901,Vegalengdir[Texti],INDIRECT("Vegalengdir["&amp;'Upplýsingar um umsækjanda'!$B$10&amp;"]"),0%,0)))</f>
        <v/>
      </c>
      <c r="V1901" s="72" t="str">
        <f t="shared" si="29"/>
        <v/>
      </c>
    </row>
    <row r="1902" spans="1:22" x14ac:dyDescent="0.25">
      <c r="A1902" s="47"/>
      <c r="B1902" s="47"/>
      <c r="C1902" s="47"/>
      <c r="D1902" s="117"/>
      <c r="E1902" s="47"/>
      <c r="F1902" s="37"/>
      <c r="G1902" s="47"/>
      <c r="H1902" s="37"/>
      <c r="I1902" s="37"/>
      <c r="J1902" s="51"/>
      <c r="K1902" s="51"/>
      <c r="L1902" s="51"/>
      <c r="M1902" s="51"/>
      <c r="N1902" s="51"/>
      <c r="O1902" s="51"/>
      <c r="P1902" s="51"/>
      <c r="R1902" s="38" t="s">
        <v>450</v>
      </c>
      <c r="S1902" s="38" t="str" cm="1">
        <f t="array" ref="S1902">_xlfn.XLOOKUP(R1902,INDEX(Flettilisti,,1),INDEX(Flettilisti,,2),,0)</f>
        <v>Vantar flokkun</v>
      </c>
      <c r="T1902" s="38" t="str">
        <f>IF(ISBLANK(M1902),"",IF(M1902&lt;Gögn!$J$2,Gögn!$K$2,IF(M1902&gt;Gögn!$J$4,Gögn!$K$4,Gögn!$K$3)))</f>
        <v/>
      </c>
      <c r="U1902" s="49" t="str" cm="1">
        <f t="array" aca="1" ref="U1902" ca="1">IF(ISBLANK(A1902),"",IF(S1902="Styrkhæft",_xlfn.XLOOKUP(T1902,Vegalengdir[Texti],INDIRECT("Vegalengdir["&amp;'Upplýsingar um umsækjanda'!$B$10&amp;"]"),0%,0)))</f>
        <v/>
      </c>
      <c r="V1902" s="72" t="str">
        <f t="shared" si="29"/>
        <v/>
      </c>
    </row>
    <row r="1903" spans="1:22" x14ac:dyDescent="0.25">
      <c r="A1903" s="47"/>
      <c r="B1903" s="47"/>
      <c r="C1903" s="47"/>
      <c r="D1903" s="117"/>
      <c r="E1903" s="47"/>
      <c r="F1903" s="37"/>
      <c r="G1903" s="47"/>
      <c r="H1903" s="37"/>
      <c r="I1903" s="37"/>
      <c r="J1903" s="51"/>
      <c r="K1903" s="51"/>
      <c r="L1903" s="51"/>
      <c r="M1903" s="51"/>
      <c r="N1903" s="51"/>
      <c r="O1903" s="51"/>
      <c r="P1903" s="51"/>
      <c r="R1903" s="38" t="s">
        <v>450</v>
      </c>
      <c r="S1903" s="38" t="str" cm="1">
        <f t="array" ref="S1903">_xlfn.XLOOKUP(R1903,INDEX(Flettilisti,,1),INDEX(Flettilisti,,2),,0)</f>
        <v>Vantar flokkun</v>
      </c>
      <c r="T1903" s="38" t="str">
        <f>IF(ISBLANK(M1903),"",IF(M1903&lt;Gögn!$J$2,Gögn!$K$2,IF(M1903&gt;Gögn!$J$4,Gögn!$K$4,Gögn!$K$3)))</f>
        <v/>
      </c>
      <c r="U1903" s="49" t="str" cm="1">
        <f t="array" aca="1" ref="U1903" ca="1">IF(ISBLANK(A1903),"",IF(S1903="Styrkhæft",_xlfn.XLOOKUP(T1903,Vegalengdir[Texti],INDIRECT("Vegalengdir["&amp;'Upplýsingar um umsækjanda'!$B$10&amp;"]"),0%,0)))</f>
        <v/>
      </c>
      <c r="V1903" s="72" t="str">
        <f t="shared" si="29"/>
        <v/>
      </c>
    </row>
    <row r="1904" spans="1:22" x14ac:dyDescent="0.25">
      <c r="A1904" s="47"/>
      <c r="B1904" s="47"/>
      <c r="C1904" s="47"/>
      <c r="D1904" s="117"/>
      <c r="E1904" s="47"/>
      <c r="F1904" s="37"/>
      <c r="G1904" s="47"/>
      <c r="H1904" s="37"/>
      <c r="I1904" s="37"/>
      <c r="J1904" s="51"/>
      <c r="K1904" s="51"/>
      <c r="L1904" s="51"/>
      <c r="M1904" s="51"/>
      <c r="N1904" s="51"/>
      <c r="O1904" s="51"/>
      <c r="P1904" s="51"/>
      <c r="R1904" s="38" t="s">
        <v>450</v>
      </c>
      <c r="S1904" s="38" t="str" cm="1">
        <f t="array" ref="S1904">_xlfn.XLOOKUP(R1904,INDEX(Flettilisti,,1),INDEX(Flettilisti,,2),,0)</f>
        <v>Vantar flokkun</v>
      </c>
      <c r="T1904" s="38" t="str">
        <f>IF(ISBLANK(M1904),"",IF(M1904&lt;Gögn!$J$2,Gögn!$K$2,IF(M1904&gt;Gögn!$J$4,Gögn!$K$4,Gögn!$K$3)))</f>
        <v/>
      </c>
      <c r="U1904" s="49" t="str" cm="1">
        <f t="array" aca="1" ref="U1904" ca="1">IF(ISBLANK(A1904),"",IF(S1904="Styrkhæft",_xlfn.XLOOKUP(T1904,Vegalengdir[Texti],INDIRECT("Vegalengdir["&amp;'Upplýsingar um umsækjanda'!$B$10&amp;"]"),0%,0)))</f>
        <v/>
      </c>
      <c r="V1904" s="72" t="str">
        <f t="shared" si="29"/>
        <v/>
      </c>
    </row>
    <row r="1905" spans="1:22" x14ac:dyDescent="0.25">
      <c r="A1905" s="47"/>
      <c r="B1905" s="47"/>
      <c r="C1905" s="47"/>
      <c r="D1905" s="117"/>
      <c r="E1905" s="47"/>
      <c r="F1905" s="37"/>
      <c r="G1905" s="47"/>
      <c r="H1905" s="37"/>
      <c r="I1905" s="37"/>
      <c r="J1905" s="51"/>
      <c r="K1905" s="51"/>
      <c r="L1905" s="51"/>
      <c r="M1905" s="51"/>
      <c r="N1905" s="51"/>
      <c r="O1905" s="51"/>
      <c r="P1905" s="51"/>
      <c r="R1905" s="38" t="s">
        <v>450</v>
      </c>
      <c r="S1905" s="38" t="str" cm="1">
        <f t="array" ref="S1905">_xlfn.XLOOKUP(R1905,INDEX(Flettilisti,,1),INDEX(Flettilisti,,2),,0)</f>
        <v>Vantar flokkun</v>
      </c>
      <c r="T1905" s="38" t="str">
        <f>IF(ISBLANK(M1905),"",IF(M1905&lt;Gögn!$J$2,Gögn!$K$2,IF(M1905&gt;Gögn!$J$4,Gögn!$K$4,Gögn!$K$3)))</f>
        <v/>
      </c>
      <c r="U1905" s="49" t="str" cm="1">
        <f t="array" aca="1" ref="U1905" ca="1">IF(ISBLANK(A1905),"",IF(S1905="Styrkhæft",_xlfn.XLOOKUP(T1905,Vegalengdir[Texti],INDIRECT("Vegalengdir["&amp;'Upplýsingar um umsækjanda'!$B$10&amp;"]"),0%,0)))</f>
        <v/>
      </c>
      <c r="V1905" s="72" t="str">
        <f t="shared" si="29"/>
        <v/>
      </c>
    </row>
    <row r="1906" spans="1:22" x14ac:dyDescent="0.25">
      <c r="A1906" s="47"/>
      <c r="B1906" s="47"/>
      <c r="C1906" s="47"/>
      <c r="D1906" s="117"/>
      <c r="E1906" s="47"/>
      <c r="F1906" s="37"/>
      <c r="G1906" s="47"/>
      <c r="H1906" s="37"/>
      <c r="I1906" s="37"/>
      <c r="J1906" s="51"/>
      <c r="K1906" s="51"/>
      <c r="L1906" s="51"/>
      <c r="M1906" s="51"/>
      <c r="N1906" s="51"/>
      <c r="O1906" s="51"/>
      <c r="P1906" s="51"/>
      <c r="R1906" s="38" t="s">
        <v>450</v>
      </c>
      <c r="S1906" s="38" t="str" cm="1">
        <f t="array" ref="S1906">_xlfn.XLOOKUP(R1906,INDEX(Flettilisti,,1),INDEX(Flettilisti,,2),,0)</f>
        <v>Vantar flokkun</v>
      </c>
      <c r="T1906" s="38" t="str">
        <f>IF(ISBLANK(M1906),"",IF(M1906&lt;Gögn!$J$2,Gögn!$K$2,IF(M1906&gt;Gögn!$J$4,Gögn!$K$4,Gögn!$K$3)))</f>
        <v/>
      </c>
      <c r="U1906" s="49" t="str" cm="1">
        <f t="array" aca="1" ref="U1906" ca="1">IF(ISBLANK(A1906),"",IF(S1906="Styrkhæft",_xlfn.XLOOKUP(T1906,Vegalengdir[Texti],INDIRECT("Vegalengdir["&amp;'Upplýsingar um umsækjanda'!$B$10&amp;"]"),0%,0)))</f>
        <v/>
      </c>
      <c r="V1906" s="72" t="str">
        <f t="shared" si="29"/>
        <v/>
      </c>
    </row>
    <row r="1907" spans="1:22" x14ac:dyDescent="0.25">
      <c r="A1907" s="47"/>
      <c r="B1907" s="47"/>
      <c r="C1907" s="47"/>
      <c r="D1907" s="117"/>
      <c r="E1907" s="47"/>
      <c r="F1907" s="37"/>
      <c r="G1907" s="47"/>
      <c r="H1907" s="37"/>
      <c r="I1907" s="37"/>
      <c r="J1907" s="51"/>
      <c r="K1907" s="51"/>
      <c r="L1907" s="51"/>
      <c r="M1907" s="51"/>
      <c r="N1907" s="51"/>
      <c r="O1907" s="51"/>
      <c r="P1907" s="51"/>
      <c r="R1907" s="38" t="s">
        <v>450</v>
      </c>
      <c r="S1907" s="38" t="str" cm="1">
        <f t="array" ref="S1907">_xlfn.XLOOKUP(R1907,INDEX(Flettilisti,,1),INDEX(Flettilisti,,2),,0)</f>
        <v>Vantar flokkun</v>
      </c>
      <c r="T1907" s="38" t="str">
        <f>IF(ISBLANK(M1907),"",IF(M1907&lt;Gögn!$J$2,Gögn!$K$2,IF(M1907&gt;Gögn!$J$4,Gögn!$K$4,Gögn!$K$3)))</f>
        <v/>
      </c>
      <c r="U1907" s="49" t="str" cm="1">
        <f t="array" aca="1" ref="U1907" ca="1">IF(ISBLANK(A1907),"",IF(S1907="Styrkhæft",_xlfn.XLOOKUP(T1907,Vegalengdir[Texti],INDIRECT("Vegalengdir["&amp;'Upplýsingar um umsækjanda'!$B$10&amp;"]"),0%,0)))</f>
        <v/>
      </c>
      <c r="V1907" s="72" t="str">
        <f t="shared" si="29"/>
        <v/>
      </c>
    </row>
    <row r="1908" spans="1:22" x14ac:dyDescent="0.25">
      <c r="A1908" s="47"/>
      <c r="B1908" s="47"/>
      <c r="C1908" s="47"/>
      <c r="D1908" s="117"/>
      <c r="E1908" s="47"/>
      <c r="F1908" s="37"/>
      <c r="G1908" s="47"/>
      <c r="H1908" s="37"/>
      <c r="I1908" s="37"/>
      <c r="J1908" s="51"/>
      <c r="K1908" s="51"/>
      <c r="L1908" s="51"/>
      <c r="M1908" s="51"/>
      <c r="N1908" s="51"/>
      <c r="O1908" s="51"/>
      <c r="P1908" s="51"/>
      <c r="R1908" s="38" t="s">
        <v>450</v>
      </c>
      <c r="S1908" s="38" t="str" cm="1">
        <f t="array" ref="S1908">_xlfn.XLOOKUP(R1908,INDEX(Flettilisti,,1),INDEX(Flettilisti,,2),,0)</f>
        <v>Vantar flokkun</v>
      </c>
      <c r="T1908" s="38" t="str">
        <f>IF(ISBLANK(M1908),"",IF(M1908&lt;Gögn!$J$2,Gögn!$K$2,IF(M1908&gt;Gögn!$J$4,Gögn!$K$4,Gögn!$K$3)))</f>
        <v/>
      </c>
      <c r="U1908" s="49" t="str" cm="1">
        <f t="array" aca="1" ref="U1908" ca="1">IF(ISBLANK(A1908),"",IF(S1908="Styrkhæft",_xlfn.XLOOKUP(T1908,Vegalengdir[Texti],INDIRECT("Vegalengdir["&amp;'Upplýsingar um umsækjanda'!$B$10&amp;"]"),0%,0)))</f>
        <v/>
      </c>
      <c r="V1908" s="72" t="str">
        <f t="shared" si="29"/>
        <v/>
      </c>
    </row>
    <row r="1909" spans="1:22" x14ac:dyDescent="0.25">
      <c r="A1909" s="47"/>
      <c r="B1909" s="47"/>
      <c r="C1909" s="47"/>
      <c r="D1909" s="117"/>
      <c r="E1909" s="47"/>
      <c r="F1909" s="37"/>
      <c r="G1909" s="47"/>
      <c r="H1909" s="37"/>
      <c r="I1909" s="37"/>
      <c r="J1909" s="51"/>
      <c r="K1909" s="51"/>
      <c r="L1909" s="51"/>
      <c r="M1909" s="51"/>
      <c r="N1909" s="51"/>
      <c r="O1909" s="51"/>
      <c r="P1909" s="51"/>
      <c r="R1909" s="38" t="s">
        <v>450</v>
      </c>
      <c r="S1909" s="38" t="str" cm="1">
        <f t="array" ref="S1909">_xlfn.XLOOKUP(R1909,INDEX(Flettilisti,,1),INDEX(Flettilisti,,2),,0)</f>
        <v>Vantar flokkun</v>
      </c>
      <c r="T1909" s="38" t="str">
        <f>IF(ISBLANK(M1909),"",IF(M1909&lt;Gögn!$J$2,Gögn!$K$2,IF(M1909&gt;Gögn!$J$4,Gögn!$K$4,Gögn!$K$3)))</f>
        <v/>
      </c>
      <c r="U1909" s="49" t="str" cm="1">
        <f t="array" aca="1" ref="U1909" ca="1">IF(ISBLANK(A1909),"",IF(S1909="Styrkhæft",_xlfn.XLOOKUP(T1909,Vegalengdir[Texti],INDIRECT("Vegalengdir["&amp;'Upplýsingar um umsækjanda'!$B$10&amp;"]"),0%,0)))</f>
        <v/>
      </c>
      <c r="V1909" s="72" t="str">
        <f t="shared" si="29"/>
        <v/>
      </c>
    </row>
    <row r="1910" spans="1:22" x14ac:dyDescent="0.25">
      <c r="A1910" s="47"/>
      <c r="B1910" s="47"/>
      <c r="C1910" s="47"/>
      <c r="D1910" s="117"/>
      <c r="E1910" s="47"/>
      <c r="F1910" s="37"/>
      <c r="G1910" s="47"/>
      <c r="H1910" s="37"/>
      <c r="I1910" s="37"/>
      <c r="J1910" s="51"/>
      <c r="K1910" s="51"/>
      <c r="L1910" s="51"/>
      <c r="M1910" s="51"/>
      <c r="N1910" s="51"/>
      <c r="O1910" s="51"/>
      <c r="P1910" s="51"/>
      <c r="R1910" s="38" t="s">
        <v>450</v>
      </c>
      <c r="S1910" s="38" t="str" cm="1">
        <f t="array" ref="S1910">_xlfn.XLOOKUP(R1910,INDEX(Flettilisti,,1),INDEX(Flettilisti,,2),,0)</f>
        <v>Vantar flokkun</v>
      </c>
      <c r="T1910" s="38" t="str">
        <f>IF(ISBLANK(M1910),"",IF(M1910&lt;Gögn!$J$2,Gögn!$K$2,IF(M1910&gt;Gögn!$J$4,Gögn!$K$4,Gögn!$K$3)))</f>
        <v/>
      </c>
      <c r="U1910" s="49" t="str" cm="1">
        <f t="array" aca="1" ref="U1910" ca="1">IF(ISBLANK(A1910),"",IF(S1910="Styrkhæft",_xlfn.XLOOKUP(T1910,Vegalengdir[Texti],INDIRECT("Vegalengdir["&amp;'Upplýsingar um umsækjanda'!$B$10&amp;"]"),0%,0)))</f>
        <v/>
      </c>
      <c r="V1910" s="72" t="str">
        <f t="shared" si="29"/>
        <v/>
      </c>
    </row>
    <row r="1911" spans="1:22" x14ac:dyDescent="0.25">
      <c r="A1911" s="47"/>
      <c r="B1911" s="47"/>
      <c r="C1911" s="47"/>
      <c r="D1911" s="117"/>
      <c r="E1911" s="47"/>
      <c r="F1911" s="37"/>
      <c r="G1911" s="47"/>
      <c r="H1911" s="37"/>
      <c r="I1911" s="37"/>
      <c r="J1911" s="51"/>
      <c r="K1911" s="51"/>
      <c r="L1911" s="51"/>
      <c r="M1911" s="51"/>
      <c r="N1911" s="51"/>
      <c r="O1911" s="51"/>
      <c r="P1911" s="51"/>
      <c r="R1911" s="38" t="s">
        <v>450</v>
      </c>
      <c r="S1911" s="38" t="str" cm="1">
        <f t="array" ref="S1911">_xlfn.XLOOKUP(R1911,INDEX(Flettilisti,,1),INDEX(Flettilisti,,2),,0)</f>
        <v>Vantar flokkun</v>
      </c>
      <c r="T1911" s="38" t="str">
        <f>IF(ISBLANK(M1911),"",IF(M1911&lt;Gögn!$J$2,Gögn!$K$2,IF(M1911&gt;Gögn!$J$4,Gögn!$K$4,Gögn!$K$3)))</f>
        <v/>
      </c>
      <c r="U1911" s="49" t="str" cm="1">
        <f t="array" aca="1" ref="U1911" ca="1">IF(ISBLANK(A1911),"",IF(S1911="Styrkhæft",_xlfn.XLOOKUP(T1911,Vegalengdir[Texti],INDIRECT("Vegalengdir["&amp;'Upplýsingar um umsækjanda'!$B$10&amp;"]"),0%,0)))</f>
        <v/>
      </c>
      <c r="V1911" s="72" t="str">
        <f t="shared" si="29"/>
        <v/>
      </c>
    </row>
    <row r="1912" spans="1:22" x14ac:dyDescent="0.25">
      <c r="A1912" s="47"/>
      <c r="B1912" s="47"/>
      <c r="C1912" s="47"/>
      <c r="D1912" s="117"/>
      <c r="E1912" s="47"/>
      <c r="F1912" s="37"/>
      <c r="G1912" s="47"/>
      <c r="H1912" s="37"/>
      <c r="I1912" s="37"/>
      <c r="J1912" s="51"/>
      <c r="K1912" s="51"/>
      <c r="L1912" s="51"/>
      <c r="M1912" s="51"/>
      <c r="N1912" s="51"/>
      <c r="O1912" s="51"/>
      <c r="P1912" s="51"/>
      <c r="R1912" s="38" t="s">
        <v>450</v>
      </c>
      <c r="S1912" s="38" t="str" cm="1">
        <f t="array" ref="S1912">_xlfn.XLOOKUP(R1912,INDEX(Flettilisti,,1),INDEX(Flettilisti,,2),,0)</f>
        <v>Vantar flokkun</v>
      </c>
      <c r="T1912" s="38" t="str">
        <f>IF(ISBLANK(M1912),"",IF(M1912&lt;Gögn!$J$2,Gögn!$K$2,IF(M1912&gt;Gögn!$J$4,Gögn!$K$4,Gögn!$K$3)))</f>
        <v/>
      </c>
      <c r="U1912" s="49" t="str" cm="1">
        <f t="array" aca="1" ref="U1912" ca="1">IF(ISBLANK(A1912),"",IF(S1912="Styrkhæft",_xlfn.XLOOKUP(T1912,Vegalengdir[Texti],INDIRECT("Vegalengdir["&amp;'Upplýsingar um umsækjanda'!$B$10&amp;"]"),0%,0)))</f>
        <v/>
      </c>
      <c r="V1912" s="72" t="str">
        <f t="shared" si="29"/>
        <v/>
      </c>
    </row>
    <row r="1913" spans="1:22" x14ac:dyDescent="0.25">
      <c r="A1913" s="47"/>
      <c r="B1913" s="47"/>
      <c r="C1913" s="47"/>
      <c r="D1913" s="117"/>
      <c r="E1913" s="47"/>
      <c r="F1913" s="37"/>
      <c r="G1913" s="47"/>
      <c r="H1913" s="37"/>
      <c r="I1913" s="37"/>
      <c r="J1913" s="51"/>
      <c r="K1913" s="51"/>
      <c r="L1913" s="51"/>
      <c r="M1913" s="51"/>
      <c r="N1913" s="51"/>
      <c r="O1913" s="51"/>
      <c r="P1913" s="51"/>
      <c r="R1913" s="38" t="s">
        <v>450</v>
      </c>
      <c r="S1913" s="38" t="str" cm="1">
        <f t="array" ref="S1913">_xlfn.XLOOKUP(R1913,INDEX(Flettilisti,,1),INDEX(Flettilisti,,2),,0)</f>
        <v>Vantar flokkun</v>
      </c>
      <c r="T1913" s="38" t="str">
        <f>IF(ISBLANK(M1913),"",IF(M1913&lt;Gögn!$J$2,Gögn!$K$2,IF(M1913&gt;Gögn!$J$4,Gögn!$K$4,Gögn!$K$3)))</f>
        <v/>
      </c>
      <c r="U1913" s="49" t="str" cm="1">
        <f t="array" aca="1" ref="U1913" ca="1">IF(ISBLANK(A1913),"",IF(S1913="Styrkhæft",_xlfn.XLOOKUP(T1913,Vegalengdir[Texti],INDIRECT("Vegalengdir["&amp;'Upplýsingar um umsækjanda'!$B$10&amp;"]"),0%,0)))</f>
        <v/>
      </c>
      <c r="V1913" s="72" t="str">
        <f t="shared" si="29"/>
        <v/>
      </c>
    </row>
    <row r="1914" spans="1:22" x14ac:dyDescent="0.25">
      <c r="A1914" s="47"/>
      <c r="B1914" s="47"/>
      <c r="C1914" s="47"/>
      <c r="D1914" s="117"/>
      <c r="E1914" s="47"/>
      <c r="F1914" s="37"/>
      <c r="G1914" s="47"/>
      <c r="H1914" s="37"/>
      <c r="I1914" s="37"/>
      <c r="J1914" s="51"/>
      <c r="K1914" s="51"/>
      <c r="L1914" s="51"/>
      <c r="M1914" s="51"/>
      <c r="N1914" s="51"/>
      <c r="O1914" s="51"/>
      <c r="P1914" s="51"/>
      <c r="R1914" s="38" t="s">
        <v>450</v>
      </c>
      <c r="S1914" s="38" t="str" cm="1">
        <f t="array" ref="S1914">_xlfn.XLOOKUP(R1914,INDEX(Flettilisti,,1),INDEX(Flettilisti,,2),,0)</f>
        <v>Vantar flokkun</v>
      </c>
      <c r="T1914" s="38" t="str">
        <f>IF(ISBLANK(M1914),"",IF(M1914&lt;Gögn!$J$2,Gögn!$K$2,IF(M1914&gt;Gögn!$J$4,Gögn!$K$4,Gögn!$K$3)))</f>
        <v/>
      </c>
      <c r="U1914" s="49" t="str" cm="1">
        <f t="array" aca="1" ref="U1914" ca="1">IF(ISBLANK(A1914),"",IF(S1914="Styrkhæft",_xlfn.XLOOKUP(T1914,Vegalengdir[Texti],INDIRECT("Vegalengdir["&amp;'Upplýsingar um umsækjanda'!$B$10&amp;"]"),0%,0)))</f>
        <v/>
      </c>
      <c r="V1914" s="72" t="str">
        <f t="shared" si="29"/>
        <v/>
      </c>
    </row>
    <row r="1915" spans="1:22" x14ac:dyDescent="0.25">
      <c r="A1915" s="47"/>
      <c r="B1915" s="47"/>
      <c r="C1915" s="47"/>
      <c r="D1915" s="117"/>
      <c r="E1915" s="47"/>
      <c r="F1915" s="37"/>
      <c r="G1915" s="47"/>
      <c r="H1915" s="37"/>
      <c r="I1915" s="37"/>
      <c r="J1915" s="51"/>
      <c r="K1915" s="51"/>
      <c r="L1915" s="51"/>
      <c r="M1915" s="51"/>
      <c r="N1915" s="51"/>
      <c r="O1915" s="51"/>
      <c r="P1915" s="51"/>
      <c r="R1915" s="38" t="s">
        <v>450</v>
      </c>
      <c r="S1915" s="38" t="str" cm="1">
        <f t="array" ref="S1915">_xlfn.XLOOKUP(R1915,INDEX(Flettilisti,,1),INDEX(Flettilisti,,2),,0)</f>
        <v>Vantar flokkun</v>
      </c>
      <c r="T1915" s="38" t="str">
        <f>IF(ISBLANK(M1915),"",IF(M1915&lt;Gögn!$J$2,Gögn!$K$2,IF(M1915&gt;Gögn!$J$4,Gögn!$K$4,Gögn!$K$3)))</f>
        <v/>
      </c>
      <c r="U1915" s="49" t="str" cm="1">
        <f t="array" aca="1" ref="U1915" ca="1">IF(ISBLANK(A1915),"",IF(S1915="Styrkhæft",_xlfn.XLOOKUP(T1915,Vegalengdir[Texti],INDIRECT("Vegalengdir["&amp;'Upplýsingar um umsækjanda'!$B$10&amp;"]"),0%,0)))</f>
        <v/>
      </c>
      <c r="V1915" s="72" t="str">
        <f t="shared" si="29"/>
        <v/>
      </c>
    </row>
    <row r="1916" spans="1:22" x14ac:dyDescent="0.25">
      <c r="A1916" s="47"/>
      <c r="B1916" s="47"/>
      <c r="C1916" s="47"/>
      <c r="D1916" s="117"/>
      <c r="E1916" s="47"/>
      <c r="F1916" s="37"/>
      <c r="G1916" s="47"/>
      <c r="H1916" s="37"/>
      <c r="I1916" s="37"/>
      <c r="J1916" s="51"/>
      <c r="K1916" s="51"/>
      <c r="L1916" s="51"/>
      <c r="M1916" s="51"/>
      <c r="N1916" s="51"/>
      <c r="O1916" s="51"/>
      <c r="P1916" s="51"/>
      <c r="R1916" s="38" t="s">
        <v>450</v>
      </c>
      <c r="S1916" s="38" t="str" cm="1">
        <f t="array" ref="S1916">_xlfn.XLOOKUP(R1916,INDEX(Flettilisti,,1),INDEX(Flettilisti,,2),,0)</f>
        <v>Vantar flokkun</v>
      </c>
      <c r="T1916" s="38" t="str">
        <f>IF(ISBLANK(M1916),"",IF(M1916&lt;Gögn!$J$2,Gögn!$K$2,IF(M1916&gt;Gögn!$J$4,Gögn!$K$4,Gögn!$K$3)))</f>
        <v/>
      </c>
      <c r="U1916" s="49" t="str" cm="1">
        <f t="array" aca="1" ref="U1916" ca="1">IF(ISBLANK(A1916),"",IF(S1916="Styrkhæft",_xlfn.XLOOKUP(T1916,Vegalengdir[Texti],INDIRECT("Vegalengdir["&amp;'Upplýsingar um umsækjanda'!$B$10&amp;"]"),0%,0)))</f>
        <v/>
      </c>
      <c r="V1916" s="72" t="str">
        <f t="shared" si="29"/>
        <v/>
      </c>
    </row>
    <row r="1917" spans="1:22" x14ac:dyDescent="0.25">
      <c r="A1917" s="47"/>
      <c r="B1917" s="47"/>
      <c r="C1917" s="47"/>
      <c r="D1917" s="117"/>
      <c r="E1917" s="47"/>
      <c r="F1917" s="37"/>
      <c r="G1917" s="47"/>
      <c r="H1917" s="37"/>
      <c r="I1917" s="37"/>
      <c r="J1917" s="51"/>
      <c r="K1917" s="51"/>
      <c r="L1917" s="51"/>
      <c r="M1917" s="51"/>
      <c r="N1917" s="51"/>
      <c r="O1917" s="51"/>
      <c r="P1917" s="51"/>
      <c r="R1917" s="38" t="s">
        <v>450</v>
      </c>
      <c r="S1917" s="38" t="str" cm="1">
        <f t="array" ref="S1917">_xlfn.XLOOKUP(R1917,INDEX(Flettilisti,,1),INDEX(Flettilisti,,2),,0)</f>
        <v>Vantar flokkun</v>
      </c>
      <c r="T1917" s="38" t="str">
        <f>IF(ISBLANK(M1917),"",IF(M1917&lt;Gögn!$J$2,Gögn!$K$2,IF(M1917&gt;Gögn!$J$4,Gögn!$K$4,Gögn!$K$3)))</f>
        <v/>
      </c>
      <c r="U1917" s="49" t="str" cm="1">
        <f t="array" aca="1" ref="U1917" ca="1">IF(ISBLANK(A1917),"",IF(S1917="Styrkhæft",_xlfn.XLOOKUP(T1917,Vegalengdir[Texti],INDIRECT("Vegalengdir["&amp;'Upplýsingar um umsækjanda'!$B$10&amp;"]"),0%,0)))</f>
        <v/>
      </c>
      <c r="V1917" s="72" t="str">
        <f t="shared" si="29"/>
        <v/>
      </c>
    </row>
    <row r="1918" spans="1:22" x14ac:dyDescent="0.25">
      <c r="A1918" s="47"/>
      <c r="B1918" s="47"/>
      <c r="C1918" s="47"/>
      <c r="D1918" s="117"/>
      <c r="E1918" s="47"/>
      <c r="F1918" s="37"/>
      <c r="G1918" s="47"/>
      <c r="H1918" s="37"/>
      <c r="I1918" s="37"/>
      <c r="J1918" s="51"/>
      <c r="K1918" s="51"/>
      <c r="L1918" s="51"/>
      <c r="M1918" s="51"/>
      <c r="N1918" s="51"/>
      <c r="O1918" s="51"/>
      <c r="P1918" s="51"/>
      <c r="R1918" s="38" t="s">
        <v>450</v>
      </c>
      <c r="S1918" s="38" t="str" cm="1">
        <f t="array" ref="S1918">_xlfn.XLOOKUP(R1918,INDEX(Flettilisti,,1),INDEX(Flettilisti,,2),,0)</f>
        <v>Vantar flokkun</v>
      </c>
      <c r="T1918" s="38" t="str">
        <f>IF(ISBLANK(M1918),"",IF(M1918&lt;Gögn!$J$2,Gögn!$K$2,IF(M1918&gt;Gögn!$J$4,Gögn!$K$4,Gögn!$K$3)))</f>
        <v/>
      </c>
      <c r="U1918" s="49" t="str" cm="1">
        <f t="array" aca="1" ref="U1918" ca="1">IF(ISBLANK(A1918),"",IF(S1918="Styrkhæft",_xlfn.XLOOKUP(T1918,Vegalengdir[Texti],INDIRECT("Vegalengdir["&amp;'Upplýsingar um umsækjanda'!$B$10&amp;"]"),0%,0)))</f>
        <v/>
      </c>
      <c r="V1918" s="72" t="str">
        <f t="shared" si="29"/>
        <v/>
      </c>
    </row>
    <row r="1919" spans="1:22" x14ac:dyDescent="0.25">
      <c r="A1919" s="47"/>
      <c r="B1919" s="47"/>
      <c r="C1919" s="47"/>
      <c r="D1919" s="117"/>
      <c r="E1919" s="47"/>
      <c r="F1919" s="37"/>
      <c r="G1919" s="47"/>
      <c r="H1919" s="37"/>
      <c r="I1919" s="37"/>
      <c r="J1919" s="51"/>
      <c r="K1919" s="51"/>
      <c r="L1919" s="51"/>
      <c r="M1919" s="51"/>
      <c r="N1919" s="51"/>
      <c r="O1919" s="51"/>
      <c r="P1919" s="51"/>
      <c r="R1919" s="38" t="s">
        <v>450</v>
      </c>
      <c r="S1919" s="38" t="str" cm="1">
        <f t="array" ref="S1919">_xlfn.XLOOKUP(R1919,INDEX(Flettilisti,,1),INDEX(Flettilisti,,2),,0)</f>
        <v>Vantar flokkun</v>
      </c>
      <c r="T1919" s="38" t="str">
        <f>IF(ISBLANK(M1919),"",IF(M1919&lt;Gögn!$J$2,Gögn!$K$2,IF(M1919&gt;Gögn!$J$4,Gögn!$K$4,Gögn!$K$3)))</f>
        <v/>
      </c>
      <c r="U1919" s="49" t="str" cm="1">
        <f t="array" aca="1" ref="U1919" ca="1">IF(ISBLANK(A1919),"",IF(S1919="Styrkhæft",_xlfn.XLOOKUP(T1919,Vegalengdir[Texti],INDIRECT("Vegalengdir["&amp;'Upplýsingar um umsækjanda'!$B$10&amp;"]"),0%,0)))</f>
        <v/>
      </c>
      <c r="V1919" s="72" t="str">
        <f t="shared" si="29"/>
        <v/>
      </c>
    </row>
    <row r="1920" spans="1:22" x14ac:dyDescent="0.25">
      <c r="A1920" s="47"/>
      <c r="B1920" s="47"/>
      <c r="C1920" s="47"/>
      <c r="D1920" s="117"/>
      <c r="E1920" s="47"/>
      <c r="F1920" s="37"/>
      <c r="G1920" s="47"/>
      <c r="H1920" s="37"/>
      <c r="I1920" s="37"/>
      <c r="J1920" s="51"/>
      <c r="K1920" s="51"/>
      <c r="L1920" s="51"/>
      <c r="M1920" s="51"/>
      <c r="N1920" s="51"/>
      <c r="O1920" s="51"/>
      <c r="P1920" s="51"/>
      <c r="R1920" s="38" t="s">
        <v>450</v>
      </c>
      <c r="S1920" s="38" t="str" cm="1">
        <f t="array" ref="S1920">_xlfn.XLOOKUP(R1920,INDEX(Flettilisti,,1),INDEX(Flettilisti,,2),,0)</f>
        <v>Vantar flokkun</v>
      </c>
      <c r="T1920" s="38" t="str">
        <f>IF(ISBLANK(M1920),"",IF(M1920&lt;Gögn!$J$2,Gögn!$K$2,IF(M1920&gt;Gögn!$J$4,Gögn!$K$4,Gögn!$K$3)))</f>
        <v/>
      </c>
      <c r="U1920" s="49" t="str" cm="1">
        <f t="array" aca="1" ref="U1920" ca="1">IF(ISBLANK(A1920),"",IF(S1920="Styrkhæft",_xlfn.XLOOKUP(T1920,Vegalengdir[Texti],INDIRECT("Vegalengdir["&amp;'Upplýsingar um umsækjanda'!$B$10&amp;"]"),0%,0)))</f>
        <v/>
      </c>
      <c r="V1920" s="72" t="str">
        <f t="shared" si="29"/>
        <v/>
      </c>
    </row>
    <row r="1921" spans="1:22" x14ac:dyDescent="0.25">
      <c r="A1921" s="47"/>
      <c r="B1921" s="47"/>
      <c r="C1921" s="47"/>
      <c r="D1921" s="117"/>
      <c r="E1921" s="47"/>
      <c r="F1921" s="37"/>
      <c r="G1921" s="47"/>
      <c r="H1921" s="37"/>
      <c r="I1921" s="37"/>
      <c r="J1921" s="51"/>
      <c r="K1921" s="51"/>
      <c r="L1921" s="51"/>
      <c r="M1921" s="51"/>
      <c r="N1921" s="51"/>
      <c r="O1921" s="51"/>
      <c r="P1921" s="51"/>
      <c r="R1921" s="38" t="s">
        <v>450</v>
      </c>
      <c r="S1921" s="38" t="str" cm="1">
        <f t="array" ref="S1921">_xlfn.XLOOKUP(R1921,INDEX(Flettilisti,,1),INDEX(Flettilisti,,2),,0)</f>
        <v>Vantar flokkun</v>
      </c>
      <c r="T1921" s="38" t="str">
        <f>IF(ISBLANK(M1921),"",IF(M1921&lt;Gögn!$J$2,Gögn!$K$2,IF(M1921&gt;Gögn!$J$4,Gögn!$K$4,Gögn!$K$3)))</f>
        <v/>
      </c>
      <c r="U1921" s="49" t="str" cm="1">
        <f t="array" aca="1" ref="U1921" ca="1">IF(ISBLANK(A1921),"",IF(S1921="Styrkhæft",_xlfn.XLOOKUP(T1921,Vegalengdir[Texti],INDIRECT("Vegalengdir["&amp;'Upplýsingar um umsækjanda'!$B$10&amp;"]"),0%,0)))</f>
        <v/>
      </c>
      <c r="V1921" s="72" t="str">
        <f t="shared" si="29"/>
        <v/>
      </c>
    </row>
    <row r="1922" spans="1:22" x14ac:dyDescent="0.25">
      <c r="A1922" s="47"/>
      <c r="B1922" s="47"/>
      <c r="C1922" s="47"/>
      <c r="D1922" s="117"/>
      <c r="E1922" s="47"/>
      <c r="F1922" s="37"/>
      <c r="G1922" s="47"/>
      <c r="H1922" s="37"/>
      <c r="I1922" s="37"/>
      <c r="J1922" s="51"/>
      <c r="K1922" s="51"/>
      <c r="L1922" s="51"/>
      <c r="M1922" s="51"/>
      <c r="N1922" s="51"/>
      <c r="O1922" s="51"/>
      <c r="P1922" s="51"/>
      <c r="R1922" s="38" t="s">
        <v>450</v>
      </c>
      <c r="S1922" s="38" t="str" cm="1">
        <f t="array" ref="S1922">_xlfn.XLOOKUP(R1922,INDEX(Flettilisti,,1),INDEX(Flettilisti,,2),,0)</f>
        <v>Vantar flokkun</v>
      </c>
      <c r="T1922" s="38" t="str">
        <f>IF(ISBLANK(M1922),"",IF(M1922&lt;Gögn!$J$2,Gögn!$K$2,IF(M1922&gt;Gögn!$J$4,Gögn!$K$4,Gögn!$K$3)))</f>
        <v/>
      </c>
      <c r="U1922" s="49" t="str" cm="1">
        <f t="array" aca="1" ref="U1922" ca="1">IF(ISBLANK(A1922),"",IF(S1922="Styrkhæft",_xlfn.XLOOKUP(T1922,Vegalengdir[Texti],INDIRECT("Vegalengdir["&amp;'Upplýsingar um umsækjanda'!$B$10&amp;"]"),0%,0)))</f>
        <v/>
      </c>
      <c r="V1922" s="72" t="str">
        <f t="shared" si="29"/>
        <v/>
      </c>
    </row>
    <row r="1923" spans="1:22" x14ac:dyDescent="0.25">
      <c r="A1923" s="47"/>
      <c r="B1923" s="47"/>
      <c r="C1923" s="47"/>
      <c r="D1923" s="117"/>
      <c r="E1923" s="47"/>
      <c r="F1923" s="37"/>
      <c r="G1923" s="47"/>
      <c r="H1923" s="37"/>
      <c r="I1923" s="37"/>
      <c r="J1923" s="51"/>
      <c r="K1923" s="51"/>
      <c r="L1923" s="51"/>
      <c r="M1923" s="51"/>
      <c r="N1923" s="51"/>
      <c r="O1923" s="51"/>
      <c r="P1923" s="51"/>
      <c r="R1923" s="38" t="s">
        <v>450</v>
      </c>
      <c r="S1923" s="38" t="str" cm="1">
        <f t="array" ref="S1923">_xlfn.XLOOKUP(R1923,INDEX(Flettilisti,,1),INDEX(Flettilisti,,2),,0)</f>
        <v>Vantar flokkun</v>
      </c>
      <c r="T1923" s="38" t="str">
        <f>IF(ISBLANK(M1923),"",IF(M1923&lt;Gögn!$J$2,Gögn!$K$2,IF(M1923&gt;Gögn!$J$4,Gögn!$K$4,Gögn!$K$3)))</f>
        <v/>
      </c>
      <c r="U1923" s="49" t="str" cm="1">
        <f t="array" aca="1" ref="U1923" ca="1">IF(ISBLANK(A1923),"",IF(S1923="Styrkhæft",_xlfn.XLOOKUP(T1923,Vegalengdir[Texti],INDIRECT("Vegalengdir["&amp;'Upplýsingar um umsækjanda'!$B$10&amp;"]"),0%,0)))</f>
        <v/>
      </c>
      <c r="V1923" s="72" t="str">
        <f t="shared" ref="V1923:V1986" si="30">IF(ISBLANK(A1923),"",U1923*P1923)</f>
        <v/>
      </c>
    </row>
    <row r="1924" spans="1:22" x14ac:dyDescent="0.25">
      <c r="A1924" s="47"/>
      <c r="B1924" s="47"/>
      <c r="C1924" s="47"/>
      <c r="D1924" s="117"/>
      <c r="E1924" s="47"/>
      <c r="F1924" s="37"/>
      <c r="G1924" s="47"/>
      <c r="H1924" s="37"/>
      <c r="I1924" s="37"/>
      <c r="J1924" s="51"/>
      <c r="K1924" s="51"/>
      <c r="L1924" s="51"/>
      <c r="M1924" s="51"/>
      <c r="N1924" s="51"/>
      <c r="O1924" s="51"/>
      <c r="P1924" s="51"/>
      <c r="R1924" s="38" t="s">
        <v>450</v>
      </c>
      <c r="S1924" s="38" t="str" cm="1">
        <f t="array" ref="S1924">_xlfn.XLOOKUP(R1924,INDEX(Flettilisti,,1),INDEX(Flettilisti,,2),,0)</f>
        <v>Vantar flokkun</v>
      </c>
      <c r="T1924" s="38" t="str">
        <f>IF(ISBLANK(M1924),"",IF(M1924&lt;Gögn!$J$2,Gögn!$K$2,IF(M1924&gt;Gögn!$J$4,Gögn!$K$4,Gögn!$K$3)))</f>
        <v/>
      </c>
      <c r="U1924" s="49" t="str" cm="1">
        <f t="array" aca="1" ref="U1924" ca="1">IF(ISBLANK(A1924),"",IF(S1924="Styrkhæft",_xlfn.XLOOKUP(T1924,Vegalengdir[Texti],INDIRECT("Vegalengdir["&amp;'Upplýsingar um umsækjanda'!$B$10&amp;"]"),0%,0)))</f>
        <v/>
      </c>
      <c r="V1924" s="72" t="str">
        <f t="shared" si="30"/>
        <v/>
      </c>
    </row>
    <row r="1925" spans="1:22" x14ac:dyDescent="0.25">
      <c r="A1925" s="47"/>
      <c r="B1925" s="47"/>
      <c r="C1925" s="47"/>
      <c r="D1925" s="117"/>
      <c r="E1925" s="47"/>
      <c r="F1925" s="37"/>
      <c r="G1925" s="47"/>
      <c r="H1925" s="37"/>
      <c r="I1925" s="37"/>
      <c r="J1925" s="51"/>
      <c r="K1925" s="51"/>
      <c r="L1925" s="51"/>
      <c r="M1925" s="51"/>
      <c r="N1925" s="51"/>
      <c r="O1925" s="51"/>
      <c r="P1925" s="51"/>
      <c r="R1925" s="38" t="s">
        <v>450</v>
      </c>
      <c r="S1925" s="38" t="str" cm="1">
        <f t="array" ref="S1925">_xlfn.XLOOKUP(R1925,INDEX(Flettilisti,,1),INDEX(Flettilisti,,2),,0)</f>
        <v>Vantar flokkun</v>
      </c>
      <c r="T1925" s="38" t="str">
        <f>IF(ISBLANK(M1925),"",IF(M1925&lt;Gögn!$J$2,Gögn!$K$2,IF(M1925&gt;Gögn!$J$4,Gögn!$K$4,Gögn!$K$3)))</f>
        <v/>
      </c>
      <c r="U1925" s="49" t="str" cm="1">
        <f t="array" aca="1" ref="U1925" ca="1">IF(ISBLANK(A1925),"",IF(S1925="Styrkhæft",_xlfn.XLOOKUP(T1925,Vegalengdir[Texti],INDIRECT("Vegalengdir["&amp;'Upplýsingar um umsækjanda'!$B$10&amp;"]"),0%,0)))</f>
        <v/>
      </c>
      <c r="V1925" s="72" t="str">
        <f t="shared" si="30"/>
        <v/>
      </c>
    </row>
    <row r="1926" spans="1:22" x14ac:dyDescent="0.25">
      <c r="A1926" s="47"/>
      <c r="B1926" s="47"/>
      <c r="C1926" s="47"/>
      <c r="D1926" s="117"/>
      <c r="E1926" s="47"/>
      <c r="F1926" s="37"/>
      <c r="G1926" s="47"/>
      <c r="H1926" s="37"/>
      <c r="I1926" s="37"/>
      <c r="J1926" s="51"/>
      <c r="K1926" s="51"/>
      <c r="L1926" s="51"/>
      <c r="M1926" s="51"/>
      <c r="N1926" s="51"/>
      <c r="O1926" s="51"/>
      <c r="P1926" s="51"/>
      <c r="R1926" s="38" t="s">
        <v>450</v>
      </c>
      <c r="S1926" s="38" t="str" cm="1">
        <f t="array" ref="S1926">_xlfn.XLOOKUP(R1926,INDEX(Flettilisti,,1),INDEX(Flettilisti,,2),,0)</f>
        <v>Vantar flokkun</v>
      </c>
      <c r="T1926" s="38" t="str">
        <f>IF(ISBLANK(M1926),"",IF(M1926&lt;Gögn!$J$2,Gögn!$K$2,IF(M1926&gt;Gögn!$J$4,Gögn!$K$4,Gögn!$K$3)))</f>
        <v/>
      </c>
      <c r="U1926" s="49" t="str" cm="1">
        <f t="array" aca="1" ref="U1926" ca="1">IF(ISBLANK(A1926),"",IF(S1926="Styrkhæft",_xlfn.XLOOKUP(T1926,Vegalengdir[Texti],INDIRECT("Vegalengdir["&amp;'Upplýsingar um umsækjanda'!$B$10&amp;"]"),0%,0)))</f>
        <v/>
      </c>
      <c r="V1926" s="72" t="str">
        <f t="shared" si="30"/>
        <v/>
      </c>
    </row>
    <row r="1927" spans="1:22" x14ac:dyDescent="0.25">
      <c r="A1927" s="47"/>
      <c r="B1927" s="47"/>
      <c r="C1927" s="47"/>
      <c r="D1927" s="117"/>
      <c r="E1927" s="47"/>
      <c r="F1927" s="37"/>
      <c r="G1927" s="47"/>
      <c r="H1927" s="37"/>
      <c r="I1927" s="37"/>
      <c r="J1927" s="51"/>
      <c r="K1927" s="51"/>
      <c r="L1927" s="51"/>
      <c r="M1927" s="51"/>
      <c r="N1927" s="51"/>
      <c r="O1927" s="51"/>
      <c r="P1927" s="51"/>
      <c r="R1927" s="38" t="s">
        <v>450</v>
      </c>
      <c r="S1927" s="38" t="str" cm="1">
        <f t="array" ref="S1927">_xlfn.XLOOKUP(R1927,INDEX(Flettilisti,,1),INDEX(Flettilisti,,2),,0)</f>
        <v>Vantar flokkun</v>
      </c>
      <c r="T1927" s="38" t="str">
        <f>IF(ISBLANK(M1927),"",IF(M1927&lt;Gögn!$J$2,Gögn!$K$2,IF(M1927&gt;Gögn!$J$4,Gögn!$K$4,Gögn!$K$3)))</f>
        <v/>
      </c>
      <c r="U1927" s="49" t="str" cm="1">
        <f t="array" aca="1" ref="U1927" ca="1">IF(ISBLANK(A1927),"",IF(S1927="Styrkhæft",_xlfn.XLOOKUP(T1927,Vegalengdir[Texti],INDIRECT("Vegalengdir["&amp;'Upplýsingar um umsækjanda'!$B$10&amp;"]"),0%,0)))</f>
        <v/>
      </c>
      <c r="V1927" s="72" t="str">
        <f t="shared" si="30"/>
        <v/>
      </c>
    </row>
    <row r="1928" spans="1:22" x14ac:dyDescent="0.25">
      <c r="A1928" s="47"/>
      <c r="B1928" s="47"/>
      <c r="C1928" s="47"/>
      <c r="D1928" s="117"/>
      <c r="E1928" s="47"/>
      <c r="F1928" s="37"/>
      <c r="G1928" s="47"/>
      <c r="H1928" s="37"/>
      <c r="I1928" s="37"/>
      <c r="J1928" s="51"/>
      <c r="K1928" s="51"/>
      <c r="L1928" s="51"/>
      <c r="M1928" s="51"/>
      <c r="N1928" s="51"/>
      <c r="O1928" s="51"/>
      <c r="P1928" s="51"/>
      <c r="R1928" s="38" t="s">
        <v>450</v>
      </c>
      <c r="S1928" s="38" t="str" cm="1">
        <f t="array" ref="S1928">_xlfn.XLOOKUP(R1928,INDEX(Flettilisti,,1),INDEX(Flettilisti,,2),,0)</f>
        <v>Vantar flokkun</v>
      </c>
      <c r="T1928" s="38" t="str">
        <f>IF(ISBLANK(M1928),"",IF(M1928&lt;Gögn!$J$2,Gögn!$K$2,IF(M1928&gt;Gögn!$J$4,Gögn!$K$4,Gögn!$K$3)))</f>
        <v/>
      </c>
      <c r="U1928" s="49" t="str" cm="1">
        <f t="array" aca="1" ref="U1928" ca="1">IF(ISBLANK(A1928),"",IF(S1928="Styrkhæft",_xlfn.XLOOKUP(T1928,Vegalengdir[Texti],INDIRECT("Vegalengdir["&amp;'Upplýsingar um umsækjanda'!$B$10&amp;"]"),0%,0)))</f>
        <v/>
      </c>
      <c r="V1928" s="72" t="str">
        <f t="shared" si="30"/>
        <v/>
      </c>
    </row>
    <row r="1929" spans="1:22" x14ac:dyDescent="0.25">
      <c r="A1929" s="47"/>
      <c r="B1929" s="47"/>
      <c r="C1929" s="47"/>
      <c r="D1929" s="117"/>
      <c r="E1929" s="47"/>
      <c r="F1929" s="37"/>
      <c r="G1929" s="47"/>
      <c r="H1929" s="37"/>
      <c r="I1929" s="37"/>
      <c r="J1929" s="51"/>
      <c r="K1929" s="51"/>
      <c r="L1929" s="51"/>
      <c r="M1929" s="51"/>
      <c r="N1929" s="51"/>
      <c r="O1929" s="51"/>
      <c r="P1929" s="51"/>
      <c r="R1929" s="38" t="s">
        <v>450</v>
      </c>
      <c r="S1929" s="38" t="str" cm="1">
        <f t="array" ref="S1929">_xlfn.XLOOKUP(R1929,INDEX(Flettilisti,,1),INDEX(Flettilisti,,2),,0)</f>
        <v>Vantar flokkun</v>
      </c>
      <c r="T1929" s="38" t="str">
        <f>IF(ISBLANK(M1929),"",IF(M1929&lt;Gögn!$J$2,Gögn!$K$2,IF(M1929&gt;Gögn!$J$4,Gögn!$K$4,Gögn!$K$3)))</f>
        <v/>
      </c>
      <c r="U1929" s="49" t="str" cm="1">
        <f t="array" aca="1" ref="U1929" ca="1">IF(ISBLANK(A1929),"",IF(S1929="Styrkhæft",_xlfn.XLOOKUP(T1929,Vegalengdir[Texti],INDIRECT("Vegalengdir["&amp;'Upplýsingar um umsækjanda'!$B$10&amp;"]"),0%,0)))</f>
        <v/>
      </c>
      <c r="V1929" s="72" t="str">
        <f t="shared" si="30"/>
        <v/>
      </c>
    </row>
    <row r="1930" spans="1:22" x14ac:dyDescent="0.25">
      <c r="A1930" s="47"/>
      <c r="B1930" s="47"/>
      <c r="C1930" s="47"/>
      <c r="D1930" s="117"/>
      <c r="E1930" s="47"/>
      <c r="F1930" s="37"/>
      <c r="G1930" s="47"/>
      <c r="H1930" s="37"/>
      <c r="I1930" s="37"/>
      <c r="J1930" s="51"/>
      <c r="K1930" s="51"/>
      <c r="L1930" s="51"/>
      <c r="M1930" s="51"/>
      <c r="N1930" s="51"/>
      <c r="O1930" s="51"/>
      <c r="P1930" s="51"/>
      <c r="R1930" s="38" t="s">
        <v>450</v>
      </c>
      <c r="S1930" s="38" t="str" cm="1">
        <f t="array" ref="S1930">_xlfn.XLOOKUP(R1930,INDEX(Flettilisti,,1),INDEX(Flettilisti,,2),,0)</f>
        <v>Vantar flokkun</v>
      </c>
      <c r="T1930" s="38" t="str">
        <f>IF(ISBLANK(M1930),"",IF(M1930&lt;Gögn!$J$2,Gögn!$K$2,IF(M1930&gt;Gögn!$J$4,Gögn!$K$4,Gögn!$K$3)))</f>
        <v/>
      </c>
      <c r="U1930" s="49" t="str" cm="1">
        <f t="array" aca="1" ref="U1930" ca="1">IF(ISBLANK(A1930),"",IF(S1930="Styrkhæft",_xlfn.XLOOKUP(T1930,Vegalengdir[Texti],INDIRECT("Vegalengdir["&amp;'Upplýsingar um umsækjanda'!$B$10&amp;"]"),0%,0)))</f>
        <v/>
      </c>
      <c r="V1930" s="72" t="str">
        <f t="shared" si="30"/>
        <v/>
      </c>
    </row>
    <row r="1931" spans="1:22" x14ac:dyDescent="0.25">
      <c r="A1931" s="47"/>
      <c r="B1931" s="47"/>
      <c r="C1931" s="47"/>
      <c r="D1931" s="117"/>
      <c r="E1931" s="47"/>
      <c r="F1931" s="37"/>
      <c r="G1931" s="47"/>
      <c r="H1931" s="37"/>
      <c r="I1931" s="37"/>
      <c r="J1931" s="51"/>
      <c r="K1931" s="51"/>
      <c r="L1931" s="51"/>
      <c r="M1931" s="51"/>
      <c r="N1931" s="51"/>
      <c r="O1931" s="51"/>
      <c r="P1931" s="51"/>
      <c r="R1931" s="38" t="s">
        <v>450</v>
      </c>
      <c r="S1931" s="38" t="str" cm="1">
        <f t="array" ref="S1931">_xlfn.XLOOKUP(R1931,INDEX(Flettilisti,,1),INDEX(Flettilisti,,2),,0)</f>
        <v>Vantar flokkun</v>
      </c>
      <c r="T1931" s="38" t="str">
        <f>IF(ISBLANK(M1931),"",IF(M1931&lt;Gögn!$J$2,Gögn!$K$2,IF(M1931&gt;Gögn!$J$4,Gögn!$K$4,Gögn!$K$3)))</f>
        <v/>
      </c>
      <c r="U1931" s="49" t="str" cm="1">
        <f t="array" aca="1" ref="U1931" ca="1">IF(ISBLANK(A1931),"",IF(S1931="Styrkhæft",_xlfn.XLOOKUP(T1931,Vegalengdir[Texti],INDIRECT("Vegalengdir["&amp;'Upplýsingar um umsækjanda'!$B$10&amp;"]"),0%,0)))</f>
        <v/>
      </c>
      <c r="V1931" s="72" t="str">
        <f t="shared" si="30"/>
        <v/>
      </c>
    </row>
    <row r="1932" spans="1:22" x14ac:dyDescent="0.25">
      <c r="A1932" s="47"/>
      <c r="B1932" s="47"/>
      <c r="C1932" s="47"/>
      <c r="D1932" s="117"/>
      <c r="E1932" s="47"/>
      <c r="F1932" s="37"/>
      <c r="G1932" s="47"/>
      <c r="H1932" s="37"/>
      <c r="I1932" s="37"/>
      <c r="J1932" s="51"/>
      <c r="K1932" s="51"/>
      <c r="L1932" s="51"/>
      <c r="M1932" s="51"/>
      <c r="N1932" s="51"/>
      <c r="O1932" s="51"/>
      <c r="P1932" s="51"/>
      <c r="R1932" s="38" t="s">
        <v>450</v>
      </c>
      <c r="S1932" s="38" t="str" cm="1">
        <f t="array" ref="S1932">_xlfn.XLOOKUP(R1932,INDEX(Flettilisti,,1),INDEX(Flettilisti,,2),,0)</f>
        <v>Vantar flokkun</v>
      </c>
      <c r="T1932" s="38" t="str">
        <f>IF(ISBLANK(M1932),"",IF(M1932&lt;Gögn!$J$2,Gögn!$K$2,IF(M1932&gt;Gögn!$J$4,Gögn!$K$4,Gögn!$K$3)))</f>
        <v/>
      </c>
      <c r="U1932" s="49" t="str" cm="1">
        <f t="array" aca="1" ref="U1932" ca="1">IF(ISBLANK(A1932),"",IF(S1932="Styrkhæft",_xlfn.XLOOKUP(T1932,Vegalengdir[Texti],INDIRECT("Vegalengdir["&amp;'Upplýsingar um umsækjanda'!$B$10&amp;"]"),0%,0)))</f>
        <v/>
      </c>
      <c r="V1932" s="72" t="str">
        <f t="shared" si="30"/>
        <v/>
      </c>
    </row>
    <row r="1933" spans="1:22" x14ac:dyDescent="0.25">
      <c r="A1933" s="47"/>
      <c r="B1933" s="47"/>
      <c r="C1933" s="47"/>
      <c r="D1933" s="117"/>
      <c r="E1933" s="47"/>
      <c r="F1933" s="37"/>
      <c r="G1933" s="47"/>
      <c r="H1933" s="37"/>
      <c r="I1933" s="37"/>
      <c r="J1933" s="51"/>
      <c r="K1933" s="51"/>
      <c r="L1933" s="51"/>
      <c r="M1933" s="51"/>
      <c r="N1933" s="51"/>
      <c r="O1933" s="51"/>
      <c r="P1933" s="51"/>
      <c r="R1933" s="38" t="s">
        <v>450</v>
      </c>
      <c r="S1933" s="38" t="str" cm="1">
        <f t="array" ref="S1933">_xlfn.XLOOKUP(R1933,INDEX(Flettilisti,,1),INDEX(Flettilisti,,2),,0)</f>
        <v>Vantar flokkun</v>
      </c>
      <c r="T1933" s="38" t="str">
        <f>IF(ISBLANK(M1933),"",IF(M1933&lt;Gögn!$J$2,Gögn!$K$2,IF(M1933&gt;Gögn!$J$4,Gögn!$K$4,Gögn!$K$3)))</f>
        <v/>
      </c>
      <c r="U1933" s="49" t="str" cm="1">
        <f t="array" aca="1" ref="U1933" ca="1">IF(ISBLANK(A1933),"",IF(S1933="Styrkhæft",_xlfn.XLOOKUP(T1933,Vegalengdir[Texti],INDIRECT("Vegalengdir["&amp;'Upplýsingar um umsækjanda'!$B$10&amp;"]"),0%,0)))</f>
        <v/>
      </c>
      <c r="V1933" s="72" t="str">
        <f t="shared" si="30"/>
        <v/>
      </c>
    </row>
    <row r="1934" spans="1:22" x14ac:dyDescent="0.25">
      <c r="A1934" s="47"/>
      <c r="B1934" s="47"/>
      <c r="C1934" s="47"/>
      <c r="D1934" s="117"/>
      <c r="E1934" s="47"/>
      <c r="F1934" s="37"/>
      <c r="G1934" s="47"/>
      <c r="H1934" s="37"/>
      <c r="I1934" s="37"/>
      <c r="J1934" s="51"/>
      <c r="K1934" s="51"/>
      <c r="L1934" s="51"/>
      <c r="M1934" s="51"/>
      <c r="N1934" s="51"/>
      <c r="O1934" s="51"/>
      <c r="P1934" s="51"/>
      <c r="R1934" s="38" t="s">
        <v>450</v>
      </c>
      <c r="S1934" s="38" t="str" cm="1">
        <f t="array" ref="S1934">_xlfn.XLOOKUP(R1934,INDEX(Flettilisti,,1),INDEX(Flettilisti,,2),,0)</f>
        <v>Vantar flokkun</v>
      </c>
      <c r="T1934" s="38" t="str">
        <f>IF(ISBLANK(M1934),"",IF(M1934&lt;Gögn!$J$2,Gögn!$K$2,IF(M1934&gt;Gögn!$J$4,Gögn!$K$4,Gögn!$K$3)))</f>
        <v/>
      </c>
      <c r="U1934" s="49" t="str" cm="1">
        <f t="array" aca="1" ref="U1934" ca="1">IF(ISBLANK(A1934),"",IF(S1934="Styrkhæft",_xlfn.XLOOKUP(T1934,Vegalengdir[Texti],INDIRECT("Vegalengdir["&amp;'Upplýsingar um umsækjanda'!$B$10&amp;"]"),0%,0)))</f>
        <v/>
      </c>
      <c r="V1934" s="72" t="str">
        <f t="shared" si="30"/>
        <v/>
      </c>
    </row>
    <row r="1935" spans="1:22" x14ac:dyDescent="0.25">
      <c r="A1935" s="47"/>
      <c r="B1935" s="47"/>
      <c r="C1935" s="47"/>
      <c r="D1935" s="117"/>
      <c r="E1935" s="47"/>
      <c r="F1935" s="37"/>
      <c r="G1935" s="47"/>
      <c r="H1935" s="37"/>
      <c r="I1935" s="37"/>
      <c r="J1935" s="51"/>
      <c r="K1935" s="51"/>
      <c r="L1935" s="51"/>
      <c r="M1935" s="51"/>
      <c r="N1935" s="51"/>
      <c r="O1935" s="51"/>
      <c r="P1935" s="51"/>
      <c r="R1935" s="38" t="s">
        <v>450</v>
      </c>
      <c r="S1935" s="38" t="str" cm="1">
        <f t="array" ref="S1935">_xlfn.XLOOKUP(R1935,INDEX(Flettilisti,,1),INDEX(Flettilisti,,2),,0)</f>
        <v>Vantar flokkun</v>
      </c>
      <c r="T1935" s="38" t="str">
        <f>IF(ISBLANK(M1935),"",IF(M1935&lt;Gögn!$J$2,Gögn!$K$2,IF(M1935&gt;Gögn!$J$4,Gögn!$K$4,Gögn!$K$3)))</f>
        <v/>
      </c>
      <c r="U1935" s="49" t="str" cm="1">
        <f t="array" aca="1" ref="U1935" ca="1">IF(ISBLANK(A1935),"",IF(S1935="Styrkhæft",_xlfn.XLOOKUP(T1935,Vegalengdir[Texti],INDIRECT("Vegalengdir["&amp;'Upplýsingar um umsækjanda'!$B$10&amp;"]"),0%,0)))</f>
        <v/>
      </c>
      <c r="V1935" s="72" t="str">
        <f t="shared" si="30"/>
        <v/>
      </c>
    </row>
    <row r="1936" spans="1:22" x14ac:dyDescent="0.25">
      <c r="A1936" s="47"/>
      <c r="B1936" s="47"/>
      <c r="C1936" s="47"/>
      <c r="D1936" s="117"/>
      <c r="E1936" s="47"/>
      <c r="F1936" s="37"/>
      <c r="G1936" s="47"/>
      <c r="H1936" s="37"/>
      <c r="I1936" s="37"/>
      <c r="J1936" s="51"/>
      <c r="K1936" s="51"/>
      <c r="L1936" s="51"/>
      <c r="M1936" s="51"/>
      <c r="N1936" s="51"/>
      <c r="O1936" s="51"/>
      <c r="P1936" s="51"/>
      <c r="R1936" s="38" t="s">
        <v>450</v>
      </c>
      <c r="S1936" s="38" t="str" cm="1">
        <f t="array" ref="S1936">_xlfn.XLOOKUP(R1936,INDEX(Flettilisti,,1),INDEX(Flettilisti,,2),,0)</f>
        <v>Vantar flokkun</v>
      </c>
      <c r="T1936" s="38" t="str">
        <f>IF(ISBLANK(M1936),"",IF(M1936&lt;Gögn!$J$2,Gögn!$K$2,IF(M1936&gt;Gögn!$J$4,Gögn!$K$4,Gögn!$K$3)))</f>
        <v/>
      </c>
      <c r="U1936" s="49" t="str" cm="1">
        <f t="array" aca="1" ref="U1936" ca="1">IF(ISBLANK(A1936),"",IF(S1936="Styrkhæft",_xlfn.XLOOKUP(T1936,Vegalengdir[Texti],INDIRECT("Vegalengdir["&amp;'Upplýsingar um umsækjanda'!$B$10&amp;"]"),0%,0)))</f>
        <v/>
      </c>
      <c r="V1936" s="72" t="str">
        <f t="shared" si="30"/>
        <v/>
      </c>
    </row>
    <row r="1937" spans="1:22" x14ac:dyDescent="0.25">
      <c r="A1937" s="47"/>
      <c r="B1937" s="47"/>
      <c r="C1937" s="47"/>
      <c r="D1937" s="117"/>
      <c r="E1937" s="47"/>
      <c r="F1937" s="37"/>
      <c r="G1937" s="47"/>
      <c r="H1937" s="37"/>
      <c r="I1937" s="37"/>
      <c r="J1937" s="51"/>
      <c r="K1937" s="51"/>
      <c r="L1937" s="51"/>
      <c r="M1937" s="51"/>
      <c r="N1937" s="51"/>
      <c r="O1937" s="51"/>
      <c r="P1937" s="51"/>
      <c r="R1937" s="38" t="s">
        <v>450</v>
      </c>
      <c r="S1937" s="38" t="str" cm="1">
        <f t="array" ref="S1937">_xlfn.XLOOKUP(R1937,INDEX(Flettilisti,,1),INDEX(Flettilisti,,2),,0)</f>
        <v>Vantar flokkun</v>
      </c>
      <c r="T1937" s="38" t="str">
        <f>IF(ISBLANK(M1937),"",IF(M1937&lt;Gögn!$J$2,Gögn!$K$2,IF(M1937&gt;Gögn!$J$4,Gögn!$K$4,Gögn!$K$3)))</f>
        <v/>
      </c>
      <c r="U1937" s="49" t="str" cm="1">
        <f t="array" aca="1" ref="U1937" ca="1">IF(ISBLANK(A1937),"",IF(S1937="Styrkhæft",_xlfn.XLOOKUP(T1937,Vegalengdir[Texti],INDIRECT("Vegalengdir["&amp;'Upplýsingar um umsækjanda'!$B$10&amp;"]"),0%,0)))</f>
        <v/>
      </c>
      <c r="V1937" s="72" t="str">
        <f t="shared" si="30"/>
        <v/>
      </c>
    </row>
    <row r="1938" spans="1:22" x14ac:dyDescent="0.25">
      <c r="A1938" s="47"/>
      <c r="B1938" s="47"/>
      <c r="C1938" s="47"/>
      <c r="D1938" s="117"/>
      <c r="E1938" s="47"/>
      <c r="F1938" s="37"/>
      <c r="G1938" s="47"/>
      <c r="H1938" s="37"/>
      <c r="I1938" s="37"/>
      <c r="J1938" s="51"/>
      <c r="K1938" s="51"/>
      <c r="L1938" s="51"/>
      <c r="M1938" s="51"/>
      <c r="N1938" s="51"/>
      <c r="O1938" s="51"/>
      <c r="P1938" s="51"/>
      <c r="R1938" s="38" t="s">
        <v>450</v>
      </c>
      <c r="S1938" s="38" t="str" cm="1">
        <f t="array" ref="S1938">_xlfn.XLOOKUP(R1938,INDEX(Flettilisti,,1),INDEX(Flettilisti,,2),,0)</f>
        <v>Vantar flokkun</v>
      </c>
      <c r="T1938" s="38" t="str">
        <f>IF(ISBLANK(M1938),"",IF(M1938&lt;Gögn!$J$2,Gögn!$K$2,IF(M1938&gt;Gögn!$J$4,Gögn!$K$4,Gögn!$K$3)))</f>
        <v/>
      </c>
      <c r="U1938" s="49" t="str" cm="1">
        <f t="array" aca="1" ref="U1938" ca="1">IF(ISBLANK(A1938),"",IF(S1938="Styrkhæft",_xlfn.XLOOKUP(T1938,Vegalengdir[Texti],INDIRECT("Vegalengdir["&amp;'Upplýsingar um umsækjanda'!$B$10&amp;"]"),0%,0)))</f>
        <v/>
      </c>
      <c r="V1938" s="72" t="str">
        <f t="shared" si="30"/>
        <v/>
      </c>
    </row>
    <row r="1939" spans="1:22" x14ac:dyDescent="0.25">
      <c r="A1939" s="47"/>
      <c r="B1939" s="47"/>
      <c r="C1939" s="47"/>
      <c r="D1939" s="117"/>
      <c r="E1939" s="47"/>
      <c r="F1939" s="37"/>
      <c r="G1939" s="47"/>
      <c r="H1939" s="37"/>
      <c r="I1939" s="37"/>
      <c r="J1939" s="51"/>
      <c r="K1939" s="51"/>
      <c r="L1939" s="51"/>
      <c r="M1939" s="51"/>
      <c r="N1939" s="51"/>
      <c r="O1939" s="51"/>
      <c r="P1939" s="51"/>
      <c r="R1939" s="38" t="s">
        <v>450</v>
      </c>
      <c r="S1939" s="38" t="str" cm="1">
        <f t="array" ref="S1939">_xlfn.XLOOKUP(R1939,INDEX(Flettilisti,,1),INDEX(Flettilisti,,2),,0)</f>
        <v>Vantar flokkun</v>
      </c>
      <c r="T1939" s="38" t="str">
        <f>IF(ISBLANK(M1939),"",IF(M1939&lt;Gögn!$J$2,Gögn!$K$2,IF(M1939&gt;Gögn!$J$4,Gögn!$K$4,Gögn!$K$3)))</f>
        <v/>
      </c>
      <c r="U1939" s="49" t="str" cm="1">
        <f t="array" aca="1" ref="U1939" ca="1">IF(ISBLANK(A1939),"",IF(S1939="Styrkhæft",_xlfn.XLOOKUP(T1939,Vegalengdir[Texti],INDIRECT("Vegalengdir["&amp;'Upplýsingar um umsækjanda'!$B$10&amp;"]"),0%,0)))</f>
        <v/>
      </c>
      <c r="V1939" s="72" t="str">
        <f t="shared" si="30"/>
        <v/>
      </c>
    </row>
    <row r="1940" spans="1:22" x14ac:dyDescent="0.25">
      <c r="A1940" s="47"/>
      <c r="B1940" s="47"/>
      <c r="C1940" s="47"/>
      <c r="D1940" s="117"/>
      <c r="E1940" s="47"/>
      <c r="F1940" s="37"/>
      <c r="G1940" s="47"/>
      <c r="H1940" s="37"/>
      <c r="I1940" s="37"/>
      <c r="J1940" s="51"/>
      <c r="K1940" s="51"/>
      <c r="L1940" s="51"/>
      <c r="M1940" s="51"/>
      <c r="N1940" s="51"/>
      <c r="O1940" s="51"/>
      <c r="P1940" s="51"/>
      <c r="R1940" s="38" t="s">
        <v>450</v>
      </c>
      <c r="S1940" s="38" t="str" cm="1">
        <f t="array" ref="S1940">_xlfn.XLOOKUP(R1940,INDEX(Flettilisti,,1),INDEX(Flettilisti,,2),,0)</f>
        <v>Vantar flokkun</v>
      </c>
      <c r="T1940" s="38" t="str">
        <f>IF(ISBLANK(M1940),"",IF(M1940&lt;Gögn!$J$2,Gögn!$K$2,IF(M1940&gt;Gögn!$J$4,Gögn!$K$4,Gögn!$K$3)))</f>
        <v/>
      </c>
      <c r="U1940" s="49" t="str" cm="1">
        <f t="array" aca="1" ref="U1940" ca="1">IF(ISBLANK(A1940),"",IF(S1940="Styrkhæft",_xlfn.XLOOKUP(T1940,Vegalengdir[Texti],INDIRECT("Vegalengdir["&amp;'Upplýsingar um umsækjanda'!$B$10&amp;"]"),0%,0)))</f>
        <v/>
      </c>
      <c r="V1940" s="72" t="str">
        <f t="shared" si="30"/>
        <v/>
      </c>
    </row>
    <row r="1941" spans="1:22" x14ac:dyDescent="0.25">
      <c r="A1941" s="47"/>
      <c r="B1941" s="47"/>
      <c r="C1941" s="47"/>
      <c r="D1941" s="117"/>
      <c r="E1941" s="47"/>
      <c r="F1941" s="37"/>
      <c r="G1941" s="47"/>
      <c r="H1941" s="37"/>
      <c r="I1941" s="37"/>
      <c r="J1941" s="51"/>
      <c r="K1941" s="51"/>
      <c r="L1941" s="51"/>
      <c r="M1941" s="51"/>
      <c r="N1941" s="51"/>
      <c r="O1941" s="51"/>
      <c r="P1941" s="51"/>
      <c r="R1941" s="38" t="s">
        <v>450</v>
      </c>
      <c r="S1941" s="38" t="str" cm="1">
        <f t="array" ref="S1941">_xlfn.XLOOKUP(R1941,INDEX(Flettilisti,,1),INDEX(Flettilisti,,2),,0)</f>
        <v>Vantar flokkun</v>
      </c>
      <c r="T1941" s="38" t="str">
        <f>IF(ISBLANK(M1941),"",IF(M1941&lt;Gögn!$J$2,Gögn!$K$2,IF(M1941&gt;Gögn!$J$4,Gögn!$K$4,Gögn!$K$3)))</f>
        <v/>
      </c>
      <c r="U1941" s="49" t="str" cm="1">
        <f t="array" aca="1" ref="U1941" ca="1">IF(ISBLANK(A1941),"",IF(S1941="Styrkhæft",_xlfn.XLOOKUP(T1941,Vegalengdir[Texti],INDIRECT("Vegalengdir["&amp;'Upplýsingar um umsækjanda'!$B$10&amp;"]"),0%,0)))</f>
        <v/>
      </c>
      <c r="V1941" s="72" t="str">
        <f t="shared" si="30"/>
        <v/>
      </c>
    </row>
    <row r="1942" spans="1:22" x14ac:dyDescent="0.25">
      <c r="A1942" s="47"/>
      <c r="B1942" s="47"/>
      <c r="C1942" s="47"/>
      <c r="D1942" s="117"/>
      <c r="E1942" s="47"/>
      <c r="F1942" s="37"/>
      <c r="G1942" s="47"/>
      <c r="H1942" s="37"/>
      <c r="I1942" s="37"/>
      <c r="J1942" s="51"/>
      <c r="K1942" s="51"/>
      <c r="L1942" s="51"/>
      <c r="M1942" s="51"/>
      <c r="N1942" s="51"/>
      <c r="O1942" s="51"/>
      <c r="P1942" s="51"/>
      <c r="R1942" s="38" t="s">
        <v>450</v>
      </c>
      <c r="S1942" s="38" t="str" cm="1">
        <f t="array" ref="S1942">_xlfn.XLOOKUP(R1942,INDEX(Flettilisti,,1),INDEX(Flettilisti,,2),,0)</f>
        <v>Vantar flokkun</v>
      </c>
      <c r="T1942" s="38" t="str">
        <f>IF(ISBLANK(M1942),"",IF(M1942&lt;Gögn!$J$2,Gögn!$K$2,IF(M1942&gt;Gögn!$J$4,Gögn!$K$4,Gögn!$K$3)))</f>
        <v/>
      </c>
      <c r="U1942" s="49" t="str" cm="1">
        <f t="array" aca="1" ref="U1942" ca="1">IF(ISBLANK(A1942),"",IF(S1942="Styrkhæft",_xlfn.XLOOKUP(T1942,Vegalengdir[Texti],INDIRECT("Vegalengdir["&amp;'Upplýsingar um umsækjanda'!$B$10&amp;"]"),0%,0)))</f>
        <v/>
      </c>
      <c r="V1942" s="72" t="str">
        <f t="shared" si="30"/>
        <v/>
      </c>
    </row>
    <row r="1943" spans="1:22" x14ac:dyDescent="0.25">
      <c r="A1943" s="47"/>
      <c r="B1943" s="47"/>
      <c r="C1943" s="47"/>
      <c r="D1943" s="117"/>
      <c r="E1943" s="47"/>
      <c r="F1943" s="37"/>
      <c r="G1943" s="47"/>
      <c r="H1943" s="37"/>
      <c r="I1943" s="37"/>
      <c r="J1943" s="51"/>
      <c r="K1943" s="51"/>
      <c r="L1943" s="51"/>
      <c r="M1943" s="51"/>
      <c r="N1943" s="51"/>
      <c r="O1943" s="51"/>
      <c r="P1943" s="51"/>
      <c r="R1943" s="38" t="s">
        <v>450</v>
      </c>
      <c r="S1943" s="38" t="str" cm="1">
        <f t="array" ref="S1943">_xlfn.XLOOKUP(R1943,INDEX(Flettilisti,,1),INDEX(Flettilisti,,2),,0)</f>
        <v>Vantar flokkun</v>
      </c>
      <c r="T1943" s="38" t="str">
        <f>IF(ISBLANK(M1943),"",IF(M1943&lt;Gögn!$J$2,Gögn!$K$2,IF(M1943&gt;Gögn!$J$4,Gögn!$K$4,Gögn!$K$3)))</f>
        <v/>
      </c>
      <c r="U1943" s="49" t="str" cm="1">
        <f t="array" aca="1" ref="U1943" ca="1">IF(ISBLANK(A1943),"",IF(S1943="Styrkhæft",_xlfn.XLOOKUP(T1943,Vegalengdir[Texti],INDIRECT("Vegalengdir["&amp;'Upplýsingar um umsækjanda'!$B$10&amp;"]"),0%,0)))</f>
        <v/>
      </c>
      <c r="V1943" s="72" t="str">
        <f t="shared" si="30"/>
        <v/>
      </c>
    </row>
    <row r="1944" spans="1:22" x14ac:dyDescent="0.25">
      <c r="A1944" s="47"/>
      <c r="B1944" s="47"/>
      <c r="C1944" s="47"/>
      <c r="D1944" s="117"/>
      <c r="E1944" s="47"/>
      <c r="F1944" s="37"/>
      <c r="G1944" s="47"/>
      <c r="H1944" s="37"/>
      <c r="I1944" s="37"/>
      <c r="J1944" s="51"/>
      <c r="K1944" s="51"/>
      <c r="L1944" s="51"/>
      <c r="M1944" s="51"/>
      <c r="N1944" s="51"/>
      <c r="O1944" s="51"/>
      <c r="P1944" s="51"/>
      <c r="R1944" s="38" t="s">
        <v>450</v>
      </c>
      <c r="S1944" s="38" t="str" cm="1">
        <f t="array" ref="S1944">_xlfn.XLOOKUP(R1944,INDEX(Flettilisti,,1),INDEX(Flettilisti,,2),,0)</f>
        <v>Vantar flokkun</v>
      </c>
      <c r="T1944" s="38" t="str">
        <f>IF(ISBLANK(M1944),"",IF(M1944&lt;Gögn!$J$2,Gögn!$K$2,IF(M1944&gt;Gögn!$J$4,Gögn!$K$4,Gögn!$K$3)))</f>
        <v/>
      </c>
      <c r="U1944" s="49" t="str" cm="1">
        <f t="array" aca="1" ref="U1944" ca="1">IF(ISBLANK(A1944),"",IF(S1944="Styrkhæft",_xlfn.XLOOKUP(T1944,Vegalengdir[Texti],INDIRECT("Vegalengdir["&amp;'Upplýsingar um umsækjanda'!$B$10&amp;"]"),0%,0)))</f>
        <v/>
      </c>
      <c r="V1944" s="72" t="str">
        <f t="shared" si="30"/>
        <v/>
      </c>
    </row>
    <row r="1945" spans="1:22" x14ac:dyDescent="0.25">
      <c r="A1945" s="47"/>
      <c r="B1945" s="47"/>
      <c r="C1945" s="47"/>
      <c r="D1945" s="117"/>
      <c r="E1945" s="47"/>
      <c r="F1945" s="37"/>
      <c r="G1945" s="47"/>
      <c r="H1945" s="37"/>
      <c r="I1945" s="37"/>
      <c r="J1945" s="51"/>
      <c r="K1945" s="51"/>
      <c r="L1945" s="51"/>
      <c r="M1945" s="51"/>
      <c r="N1945" s="51"/>
      <c r="O1945" s="51"/>
      <c r="P1945" s="51"/>
      <c r="R1945" s="38" t="s">
        <v>450</v>
      </c>
      <c r="S1945" s="38" t="str" cm="1">
        <f t="array" ref="S1945">_xlfn.XLOOKUP(R1945,INDEX(Flettilisti,,1),INDEX(Flettilisti,,2),,0)</f>
        <v>Vantar flokkun</v>
      </c>
      <c r="T1945" s="38" t="str">
        <f>IF(ISBLANK(M1945),"",IF(M1945&lt;Gögn!$J$2,Gögn!$K$2,IF(M1945&gt;Gögn!$J$4,Gögn!$K$4,Gögn!$K$3)))</f>
        <v/>
      </c>
      <c r="U1945" s="49" t="str" cm="1">
        <f t="array" aca="1" ref="U1945" ca="1">IF(ISBLANK(A1945),"",IF(S1945="Styrkhæft",_xlfn.XLOOKUP(T1945,Vegalengdir[Texti],INDIRECT("Vegalengdir["&amp;'Upplýsingar um umsækjanda'!$B$10&amp;"]"),0%,0)))</f>
        <v/>
      </c>
      <c r="V1945" s="72" t="str">
        <f t="shared" si="30"/>
        <v/>
      </c>
    </row>
    <row r="1946" spans="1:22" x14ac:dyDescent="0.25">
      <c r="A1946" s="47"/>
      <c r="B1946" s="47"/>
      <c r="C1946" s="47"/>
      <c r="D1946" s="117"/>
      <c r="E1946" s="47"/>
      <c r="F1946" s="37"/>
      <c r="G1946" s="47"/>
      <c r="H1946" s="37"/>
      <c r="I1946" s="37"/>
      <c r="J1946" s="51"/>
      <c r="K1946" s="51"/>
      <c r="L1946" s="51"/>
      <c r="M1946" s="51"/>
      <c r="N1946" s="51"/>
      <c r="O1946" s="51"/>
      <c r="P1946" s="51"/>
      <c r="R1946" s="38" t="s">
        <v>450</v>
      </c>
      <c r="S1946" s="38" t="str" cm="1">
        <f t="array" ref="S1946">_xlfn.XLOOKUP(R1946,INDEX(Flettilisti,,1),INDEX(Flettilisti,,2),,0)</f>
        <v>Vantar flokkun</v>
      </c>
      <c r="T1946" s="38" t="str">
        <f>IF(ISBLANK(M1946),"",IF(M1946&lt;Gögn!$J$2,Gögn!$K$2,IF(M1946&gt;Gögn!$J$4,Gögn!$K$4,Gögn!$K$3)))</f>
        <v/>
      </c>
      <c r="U1946" s="49" t="str" cm="1">
        <f t="array" aca="1" ref="U1946" ca="1">IF(ISBLANK(A1946),"",IF(S1946="Styrkhæft",_xlfn.XLOOKUP(T1946,Vegalengdir[Texti],INDIRECT("Vegalengdir["&amp;'Upplýsingar um umsækjanda'!$B$10&amp;"]"),0%,0)))</f>
        <v/>
      </c>
      <c r="V1946" s="72" t="str">
        <f t="shared" si="30"/>
        <v/>
      </c>
    </row>
    <row r="1947" spans="1:22" x14ac:dyDescent="0.25">
      <c r="A1947" s="47"/>
      <c r="B1947" s="47"/>
      <c r="C1947" s="47"/>
      <c r="D1947" s="117"/>
      <c r="E1947" s="47"/>
      <c r="F1947" s="37"/>
      <c r="G1947" s="47"/>
      <c r="H1947" s="37"/>
      <c r="I1947" s="37"/>
      <c r="J1947" s="51"/>
      <c r="K1947" s="51"/>
      <c r="L1947" s="51"/>
      <c r="M1947" s="51"/>
      <c r="N1947" s="51"/>
      <c r="O1947" s="51"/>
      <c r="P1947" s="51"/>
      <c r="R1947" s="38" t="s">
        <v>450</v>
      </c>
      <c r="S1947" s="38" t="str" cm="1">
        <f t="array" ref="S1947">_xlfn.XLOOKUP(R1947,INDEX(Flettilisti,,1),INDEX(Flettilisti,,2),,0)</f>
        <v>Vantar flokkun</v>
      </c>
      <c r="T1947" s="38" t="str">
        <f>IF(ISBLANK(M1947),"",IF(M1947&lt;Gögn!$J$2,Gögn!$K$2,IF(M1947&gt;Gögn!$J$4,Gögn!$K$4,Gögn!$K$3)))</f>
        <v/>
      </c>
      <c r="U1947" s="49" t="str" cm="1">
        <f t="array" aca="1" ref="U1947" ca="1">IF(ISBLANK(A1947),"",IF(S1947="Styrkhæft",_xlfn.XLOOKUP(T1947,Vegalengdir[Texti],INDIRECT("Vegalengdir["&amp;'Upplýsingar um umsækjanda'!$B$10&amp;"]"),0%,0)))</f>
        <v/>
      </c>
      <c r="V1947" s="72" t="str">
        <f t="shared" si="30"/>
        <v/>
      </c>
    </row>
    <row r="1948" spans="1:22" x14ac:dyDescent="0.25">
      <c r="A1948" s="47"/>
      <c r="B1948" s="47"/>
      <c r="C1948" s="47"/>
      <c r="D1948" s="117"/>
      <c r="E1948" s="47"/>
      <c r="F1948" s="37"/>
      <c r="G1948" s="47"/>
      <c r="H1948" s="37"/>
      <c r="I1948" s="37"/>
      <c r="J1948" s="51"/>
      <c r="K1948" s="51"/>
      <c r="L1948" s="51"/>
      <c r="M1948" s="51"/>
      <c r="N1948" s="51"/>
      <c r="O1948" s="51"/>
      <c r="P1948" s="51"/>
      <c r="R1948" s="38" t="s">
        <v>450</v>
      </c>
      <c r="S1948" s="38" t="str" cm="1">
        <f t="array" ref="S1948">_xlfn.XLOOKUP(R1948,INDEX(Flettilisti,,1),INDEX(Flettilisti,,2),,0)</f>
        <v>Vantar flokkun</v>
      </c>
      <c r="T1948" s="38" t="str">
        <f>IF(ISBLANK(M1948),"",IF(M1948&lt;Gögn!$J$2,Gögn!$K$2,IF(M1948&gt;Gögn!$J$4,Gögn!$K$4,Gögn!$K$3)))</f>
        <v/>
      </c>
      <c r="U1948" s="49" t="str" cm="1">
        <f t="array" aca="1" ref="U1948" ca="1">IF(ISBLANK(A1948),"",IF(S1948="Styrkhæft",_xlfn.XLOOKUP(T1948,Vegalengdir[Texti],INDIRECT("Vegalengdir["&amp;'Upplýsingar um umsækjanda'!$B$10&amp;"]"),0%,0)))</f>
        <v/>
      </c>
      <c r="V1948" s="72" t="str">
        <f t="shared" si="30"/>
        <v/>
      </c>
    </row>
    <row r="1949" spans="1:22" x14ac:dyDescent="0.25">
      <c r="A1949" s="47"/>
      <c r="B1949" s="47"/>
      <c r="C1949" s="47"/>
      <c r="D1949" s="117"/>
      <c r="E1949" s="47"/>
      <c r="F1949" s="37"/>
      <c r="G1949" s="47"/>
      <c r="H1949" s="37"/>
      <c r="I1949" s="37"/>
      <c r="J1949" s="51"/>
      <c r="K1949" s="51"/>
      <c r="L1949" s="51"/>
      <c r="M1949" s="51"/>
      <c r="N1949" s="51"/>
      <c r="O1949" s="51"/>
      <c r="P1949" s="51"/>
      <c r="R1949" s="38" t="s">
        <v>450</v>
      </c>
      <c r="S1949" s="38" t="str" cm="1">
        <f t="array" ref="S1949">_xlfn.XLOOKUP(R1949,INDEX(Flettilisti,,1),INDEX(Flettilisti,,2),,0)</f>
        <v>Vantar flokkun</v>
      </c>
      <c r="T1949" s="38" t="str">
        <f>IF(ISBLANK(M1949),"",IF(M1949&lt;Gögn!$J$2,Gögn!$K$2,IF(M1949&gt;Gögn!$J$4,Gögn!$K$4,Gögn!$K$3)))</f>
        <v/>
      </c>
      <c r="U1949" s="49" t="str" cm="1">
        <f t="array" aca="1" ref="U1949" ca="1">IF(ISBLANK(A1949),"",IF(S1949="Styrkhæft",_xlfn.XLOOKUP(T1949,Vegalengdir[Texti],INDIRECT("Vegalengdir["&amp;'Upplýsingar um umsækjanda'!$B$10&amp;"]"),0%,0)))</f>
        <v/>
      </c>
      <c r="V1949" s="72" t="str">
        <f t="shared" si="30"/>
        <v/>
      </c>
    </row>
    <row r="1950" spans="1:22" x14ac:dyDescent="0.25">
      <c r="A1950" s="47"/>
      <c r="B1950" s="47"/>
      <c r="C1950" s="47"/>
      <c r="D1950" s="117"/>
      <c r="E1950" s="47"/>
      <c r="F1950" s="37"/>
      <c r="G1950" s="47"/>
      <c r="H1950" s="37"/>
      <c r="I1950" s="37"/>
      <c r="J1950" s="51"/>
      <c r="K1950" s="51"/>
      <c r="L1950" s="51"/>
      <c r="M1950" s="51"/>
      <c r="N1950" s="51"/>
      <c r="O1950" s="51"/>
      <c r="P1950" s="51"/>
      <c r="R1950" s="38" t="s">
        <v>450</v>
      </c>
      <c r="S1950" s="38" t="str" cm="1">
        <f t="array" ref="S1950">_xlfn.XLOOKUP(R1950,INDEX(Flettilisti,,1),INDEX(Flettilisti,,2),,0)</f>
        <v>Vantar flokkun</v>
      </c>
      <c r="T1950" s="38" t="str">
        <f>IF(ISBLANK(M1950),"",IF(M1950&lt;Gögn!$J$2,Gögn!$K$2,IF(M1950&gt;Gögn!$J$4,Gögn!$K$4,Gögn!$K$3)))</f>
        <v/>
      </c>
      <c r="U1950" s="49" t="str" cm="1">
        <f t="array" aca="1" ref="U1950" ca="1">IF(ISBLANK(A1950),"",IF(S1950="Styrkhæft",_xlfn.XLOOKUP(T1950,Vegalengdir[Texti],INDIRECT("Vegalengdir["&amp;'Upplýsingar um umsækjanda'!$B$10&amp;"]"),0%,0)))</f>
        <v/>
      </c>
      <c r="V1950" s="72" t="str">
        <f t="shared" si="30"/>
        <v/>
      </c>
    </row>
    <row r="1951" spans="1:22" x14ac:dyDescent="0.25">
      <c r="A1951" s="47"/>
      <c r="B1951" s="47"/>
      <c r="C1951" s="47"/>
      <c r="D1951" s="117"/>
      <c r="E1951" s="47"/>
      <c r="F1951" s="37"/>
      <c r="G1951" s="47"/>
      <c r="H1951" s="37"/>
      <c r="I1951" s="37"/>
      <c r="J1951" s="51"/>
      <c r="K1951" s="51"/>
      <c r="L1951" s="51"/>
      <c r="M1951" s="51"/>
      <c r="N1951" s="51"/>
      <c r="O1951" s="51"/>
      <c r="P1951" s="51"/>
      <c r="R1951" s="38" t="s">
        <v>450</v>
      </c>
      <c r="S1951" s="38" t="str" cm="1">
        <f t="array" ref="S1951">_xlfn.XLOOKUP(R1951,INDEX(Flettilisti,,1),INDEX(Flettilisti,,2),,0)</f>
        <v>Vantar flokkun</v>
      </c>
      <c r="T1951" s="38" t="str">
        <f>IF(ISBLANK(M1951),"",IF(M1951&lt;Gögn!$J$2,Gögn!$K$2,IF(M1951&gt;Gögn!$J$4,Gögn!$K$4,Gögn!$K$3)))</f>
        <v/>
      </c>
      <c r="U1951" s="49" t="str" cm="1">
        <f t="array" aca="1" ref="U1951" ca="1">IF(ISBLANK(A1951),"",IF(S1951="Styrkhæft",_xlfn.XLOOKUP(T1951,Vegalengdir[Texti],INDIRECT("Vegalengdir["&amp;'Upplýsingar um umsækjanda'!$B$10&amp;"]"),0%,0)))</f>
        <v/>
      </c>
      <c r="V1951" s="72" t="str">
        <f t="shared" si="30"/>
        <v/>
      </c>
    </row>
    <row r="1952" spans="1:22" x14ac:dyDescent="0.25">
      <c r="A1952" s="47"/>
      <c r="B1952" s="47"/>
      <c r="C1952" s="47"/>
      <c r="D1952" s="117"/>
      <c r="E1952" s="47"/>
      <c r="F1952" s="37"/>
      <c r="G1952" s="47"/>
      <c r="H1952" s="37"/>
      <c r="I1952" s="37"/>
      <c r="J1952" s="51"/>
      <c r="K1952" s="51"/>
      <c r="L1952" s="51"/>
      <c r="M1952" s="51"/>
      <c r="N1952" s="51"/>
      <c r="O1952" s="51"/>
      <c r="P1952" s="51"/>
      <c r="R1952" s="38" t="s">
        <v>450</v>
      </c>
      <c r="S1952" s="38" t="str" cm="1">
        <f t="array" ref="S1952">_xlfn.XLOOKUP(R1952,INDEX(Flettilisti,,1),INDEX(Flettilisti,,2),,0)</f>
        <v>Vantar flokkun</v>
      </c>
      <c r="T1952" s="38" t="str">
        <f>IF(ISBLANK(M1952),"",IF(M1952&lt;Gögn!$J$2,Gögn!$K$2,IF(M1952&gt;Gögn!$J$4,Gögn!$K$4,Gögn!$K$3)))</f>
        <v/>
      </c>
      <c r="U1952" s="49" t="str" cm="1">
        <f t="array" aca="1" ref="U1952" ca="1">IF(ISBLANK(A1952),"",IF(S1952="Styrkhæft",_xlfn.XLOOKUP(T1952,Vegalengdir[Texti],INDIRECT("Vegalengdir["&amp;'Upplýsingar um umsækjanda'!$B$10&amp;"]"),0%,0)))</f>
        <v/>
      </c>
      <c r="V1952" s="72" t="str">
        <f t="shared" si="30"/>
        <v/>
      </c>
    </row>
    <row r="1953" spans="1:22" x14ac:dyDescent="0.25">
      <c r="A1953" s="47"/>
      <c r="B1953" s="47"/>
      <c r="C1953" s="47"/>
      <c r="D1953" s="117"/>
      <c r="E1953" s="47"/>
      <c r="F1953" s="37"/>
      <c r="G1953" s="47"/>
      <c r="H1953" s="37"/>
      <c r="I1953" s="37"/>
      <c r="J1953" s="51"/>
      <c r="K1953" s="51"/>
      <c r="L1953" s="51"/>
      <c r="M1953" s="51"/>
      <c r="N1953" s="51"/>
      <c r="O1953" s="51"/>
      <c r="P1953" s="51"/>
      <c r="R1953" s="38" t="s">
        <v>450</v>
      </c>
      <c r="S1953" s="38" t="str" cm="1">
        <f t="array" ref="S1953">_xlfn.XLOOKUP(R1953,INDEX(Flettilisti,,1),INDEX(Flettilisti,,2),,0)</f>
        <v>Vantar flokkun</v>
      </c>
      <c r="T1953" s="38" t="str">
        <f>IF(ISBLANK(M1953),"",IF(M1953&lt;Gögn!$J$2,Gögn!$K$2,IF(M1953&gt;Gögn!$J$4,Gögn!$K$4,Gögn!$K$3)))</f>
        <v/>
      </c>
      <c r="U1953" s="49" t="str" cm="1">
        <f t="array" aca="1" ref="U1953" ca="1">IF(ISBLANK(A1953),"",IF(S1953="Styrkhæft",_xlfn.XLOOKUP(T1953,Vegalengdir[Texti],INDIRECT("Vegalengdir["&amp;'Upplýsingar um umsækjanda'!$B$10&amp;"]"),0%,0)))</f>
        <v/>
      </c>
      <c r="V1953" s="72" t="str">
        <f t="shared" si="30"/>
        <v/>
      </c>
    </row>
    <row r="1954" spans="1:22" x14ac:dyDescent="0.25">
      <c r="A1954" s="47"/>
      <c r="B1954" s="47"/>
      <c r="C1954" s="47"/>
      <c r="D1954" s="117"/>
      <c r="E1954" s="47"/>
      <c r="F1954" s="37"/>
      <c r="G1954" s="47"/>
      <c r="H1954" s="37"/>
      <c r="I1954" s="37"/>
      <c r="J1954" s="51"/>
      <c r="K1954" s="51"/>
      <c r="L1954" s="51"/>
      <c r="M1954" s="51"/>
      <c r="N1954" s="51"/>
      <c r="O1954" s="51"/>
      <c r="P1954" s="51"/>
      <c r="R1954" s="38" t="s">
        <v>450</v>
      </c>
      <c r="S1954" s="38" t="str" cm="1">
        <f t="array" ref="S1954">_xlfn.XLOOKUP(R1954,INDEX(Flettilisti,,1),INDEX(Flettilisti,,2),,0)</f>
        <v>Vantar flokkun</v>
      </c>
      <c r="T1954" s="38" t="str">
        <f>IF(ISBLANK(M1954),"",IF(M1954&lt;Gögn!$J$2,Gögn!$K$2,IF(M1954&gt;Gögn!$J$4,Gögn!$K$4,Gögn!$K$3)))</f>
        <v/>
      </c>
      <c r="U1954" s="49" t="str" cm="1">
        <f t="array" aca="1" ref="U1954" ca="1">IF(ISBLANK(A1954),"",IF(S1954="Styrkhæft",_xlfn.XLOOKUP(T1954,Vegalengdir[Texti],INDIRECT("Vegalengdir["&amp;'Upplýsingar um umsækjanda'!$B$10&amp;"]"),0%,0)))</f>
        <v/>
      </c>
      <c r="V1954" s="72" t="str">
        <f t="shared" si="30"/>
        <v/>
      </c>
    </row>
    <row r="1955" spans="1:22" x14ac:dyDescent="0.25">
      <c r="A1955" s="47"/>
      <c r="B1955" s="47"/>
      <c r="C1955" s="47"/>
      <c r="D1955" s="117"/>
      <c r="E1955" s="47"/>
      <c r="F1955" s="37"/>
      <c r="G1955" s="47"/>
      <c r="H1955" s="37"/>
      <c r="I1955" s="37"/>
      <c r="J1955" s="51"/>
      <c r="K1955" s="51"/>
      <c r="L1955" s="51"/>
      <c r="M1955" s="51"/>
      <c r="N1955" s="51"/>
      <c r="O1955" s="51"/>
      <c r="P1955" s="51"/>
      <c r="R1955" s="38" t="s">
        <v>450</v>
      </c>
      <c r="S1955" s="38" t="str" cm="1">
        <f t="array" ref="S1955">_xlfn.XLOOKUP(R1955,INDEX(Flettilisti,,1),INDEX(Flettilisti,,2),,0)</f>
        <v>Vantar flokkun</v>
      </c>
      <c r="T1955" s="38" t="str">
        <f>IF(ISBLANK(M1955),"",IF(M1955&lt;Gögn!$J$2,Gögn!$K$2,IF(M1955&gt;Gögn!$J$4,Gögn!$K$4,Gögn!$K$3)))</f>
        <v/>
      </c>
      <c r="U1955" s="49" t="str" cm="1">
        <f t="array" aca="1" ref="U1955" ca="1">IF(ISBLANK(A1955),"",IF(S1955="Styrkhæft",_xlfn.XLOOKUP(T1955,Vegalengdir[Texti],INDIRECT("Vegalengdir["&amp;'Upplýsingar um umsækjanda'!$B$10&amp;"]"),0%,0)))</f>
        <v/>
      </c>
      <c r="V1955" s="72" t="str">
        <f t="shared" si="30"/>
        <v/>
      </c>
    </row>
    <row r="1956" spans="1:22" x14ac:dyDescent="0.25">
      <c r="A1956" s="47"/>
      <c r="B1956" s="47"/>
      <c r="C1956" s="47"/>
      <c r="D1956" s="117"/>
      <c r="E1956" s="47"/>
      <c r="F1956" s="37"/>
      <c r="G1956" s="47"/>
      <c r="H1956" s="37"/>
      <c r="I1956" s="37"/>
      <c r="J1956" s="51"/>
      <c r="K1956" s="51"/>
      <c r="L1956" s="51"/>
      <c r="M1956" s="51"/>
      <c r="N1956" s="51"/>
      <c r="O1956" s="51"/>
      <c r="P1956" s="51"/>
      <c r="R1956" s="38" t="s">
        <v>450</v>
      </c>
      <c r="S1956" s="38" t="str" cm="1">
        <f t="array" ref="S1956">_xlfn.XLOOKUP(R1956,INDEX(Flettilisti,,1),INDEX(Flettilisti,,2),,0)</f>
        <v>Vantar flokkun</v>
      </c>
      <c r="T1956" s="38" t="str">
        <f>IF(ISBLANK(M1956),"",IF(M1956&lt;Gögn!$J$2,Gögn!$K$2,IF(M1956&gt;Gögn!$J$4,Gögn!$K$4,Gögn!$K$3)))</f>
        <v/>
      </c>
      <c r="U1956" s="49" t="str" cm="1">
        <f t="array" aca="1" ref="U1956" ca="1">IF(ISBLANK(A1956),"",IF(S1956="Styrkhæft",_xlfn.XLOOKUP(T1956,Vegalengdir[Texti],INDIRECT("Vegalengdir["&amp;'Upplýsingar um umsækjanda'!$B$10&amp;"]"),0%,0)))</f>
        <v/>
      </c>
      <c r="V1956" s="72" t="str">
        <f t="shared" si="30"/>
        <v/>
      </c>
    </row>
    <row r="1957" spans="1:22" x14ac:dyDescent="0.25">
      <c r="A1957" s="47"/>
      <c r="B1957" s="47"/>
      <c r="C1957" s="47"/>
      <c r="D1957" s="117"/>
      <c r="E1957" s="47"/>
      <c r="F1957" s="37"/>
      <c r="G1957" s="47"/>
      <c r="H1957" s="37"/>
      <c r="I1957" s="37"/>
      <c r="J1957" s="51"/>
      <c r="K1957" s="51"/>
      <c r="L1957" s="51"/>
      <c r="M1957" s="51"/>
      <c r="N1957" s="51"/>
      <c r="O1957" s="51"/>
      <c r="P1957" s="51"/>
      <c r="R1957" s="38" t="s">
        <v>450</v>
      </c>
      <c r="S1957" s="38" t="str" cm="1">
        <f t="array" ref="S1957">_xlfn.XLOOKUP(R1957,INDEX(Flettilisti,,1),INDEX(Flettilisti,,2),,0)</f>
        <v>Vantar flokkun</v>
      </c>
      <c r="T1957" s="38" t="str">
        <f>IF(ISBLANK(M1957),"",IF(M1957&lt;Gögn!$J$2,Gögn!$K$2,IF(M1957&gt;Gögn!$J$4,Gögn!$K$4,Gögn!$K$3)))</f>
        <v/>
      </c>
      <c r="U1957" s="49" t="str" cm="1">
        <f t="array" aca="1" ref="U1957" ca="1">IF(ISBLANK(A1957),"",IF(S1957="Styrkhæft",_xlfn.XLOOKUP(T1957,Vegalengdir[Texti],INDIRECT("Vegalengdir["&amp;'Upplýsingar um umsækjanda'!$B$10&amp;"]"),0%,0)))</f>
        <v/>
      </c>
      <c r="V1957" s="72" t="str">
        <f t="shared" si="30"/>
        <v/>
      </c>
    </row>
    <row r="1958" spans="1:22" x14ac:dyDescent="0.25">
      <c r="A1958" s="47"/>
      <c r="B1958" s="47"/>
      <c r="C1958" s="47"/>
      <c r="D1958" s="117"/>
      <c r="E1958" s="47"/>
      <c r="F1958" s="37"/>
      <c r="G1958" s="47"/>
      <c r="H1958" s="37"/>
      <c r="I1958" s="37"/>
      <c r="J1958" s="51"/>
      <c r="K1958" s="51"/>
      <c r="L1958" s="51"/>
      <c r="M1958" s="51"/>
      <c r="N1958" s="51"/>
      <c r="O1958" s="51"/>
      <c r="P1958" s="51"/>
      <c r="R1958" s="38" t="s">
        <v>450</v>
      </c>
      <c r="S1958" s="38" t="str" cm="1">
        <f t="array" ref="S1958">_xlfn.XLOOKUP(R1958,INDEX(Flettilisti,,1),INDEX(Flettilisti,,2),,0)</f>
        <v>Vantar flokkun</v>
      </c>
      <c r="T1958" s="38" t="str">
        <f>IF(ISBLANK(M1958),"",IF(M1958&lt;Gögn!$J$2,Gögn!$K$2,IF(M1958&gt;Gögn!$J$4,Gögn!$K$4,Gögn!$K$3)))</f>
        <v/>
      </c>
      <c r="U1958" s="49" t="str" cm="1">
        <f t="array" aca="1" ref="U1958" ca="1">IF(ISBLANK(A1958),"",IF(S1958="Styrkhæft",_xlfn.XLOOKUP(T1958,Vegalengdir[Texti],INDIRECT("Vegalengdir["&amp;'Upplýsingar um umsækjanda'!$B$10&amp;"]"),0%,0)))</f>
        <v/>
      </c>
      <c r="V1958" s="72" t="str">
        <f t="shared" si="30"/>
        <v/>
      </c>
    </row>
    <row r="1959" spans="1:22" x14ac:dyDescent="0.25">
      <c r="A1959" s="47"/>
      <c r="B1959" s="47"/>
      <c r="C1959" s="47"/>
      <c r="D1959" s="117"/>
      <c r="E1959" s="47"/>
      <c r="F1959" s="37"/>
      <c r="G1959" s="47"/>
      <c r="H1959" s="37"/>
      <c r="I1959" s="37"/>
      <c r="J1959" s="51"/>
      <c r="K1959" s="51"/>
      <c r="L1959" s="51"/>
      <c r="M1959" s="51"/>
      <c r="N1959" s="51"/>
      <c r="O1959" s="51"/>
      <c r="P1959" s="51"/>
      <c r="R1959" s="38" t="s">
        <v>450</v>
      </c>
      <c r="S1959" s="38" t="str" cm="1">
        <f t="array" ref="S1959">_xlfn.XLOOKUP(R1959,INDEX(Flettilisti,,1),INDEX(Flettilisti,,2),,0)</f>
        <v>Vantar flokkun</v>
      </c>
      <c r="T1959" s="38" t="str">
        <f>IF(ISBLANK(M1959),"",IF(M1959&lt;Gögn!$J$2,Gögn!$K$2,IF(M1959&gt;Gögn!$J$4,Gögn!$K$4,Gögn!$K$3)))</f>
        <v/>
      </c>
      <c r="U1959" s="49" t="str" cm="1">
        <f t="array" aca="1" ref="U1959" ca="1">IF(ISBLANK(A1959),"",IF(S1959="Styrkhæft",_xlfn.XLOOKUP(T1959,Vegalengdir[Texti],INDIRECT("Vegalengdir["&amp;'Upplýsingar um umsækjanda'!$B$10&amp;"]"),0%,0)))</f>
        <v/>
      </c>
      <c r="V1959" s="72" t="str">
        <f t="shared" si="30"/>
        <v/>
      </c>
    </row>
    <row r="1960" spans="1:22" x14ac:dyDescent="0.25">
      <c r="A1960" s="47"/>
      <c r="B1960" s="47"/>
      <c r="C1960" s="47"/>
      <c r="D1960" s="117"/>
      <c r="E1960" s="47"/>
      <c r="F1960" s="37"/>
      <c r="G1960" s="47"/>
      <c r="H1960" s="37"/>
      <c r="I1960" s="37"/>
      <c r="J1960" s="51"/>
      <c r="K1960" s="51"/>
      <c r="L1960" s="51"/>
      <c r="M1960" s="51"/>
      <c r="N1960" s="51"/>
      <c r="O1960" s="51"/>
      <c r="P1960" s="51"/>
      <c r="R1960" s="38" t="s">
        <v>450</v>
      </c>
      <c r="S1960" s="38" t="str" cm="1">
        <f t="array" ref="S1960">_xlfn.XLOOKUP(R1960,INDEX(Flettilisti,,1),INDEX(Flettilisti,,2),,0)</f>
        <v>Vantar flokkun</v>
      </c>
      <c r="T1960" s="38" t="str">
        <f>IF(ISBLANK(M1960),"",IF(M1960&lt;Gögn!$J$2,Gögn!$K$2,IF(M1960&gt;Gögn!$J$4,Gögn!$K$4,Gögn!$K$3)))</f>
        <v/>
      </c>
      <c r="U1960" s="49" t="str" cm="1">
        <f t="array" aca="1" ref="U1960" ca="1">IF(ISBLANK(A1960),"",IF(S1960="Styrkhæft",_xlfn.XLOOKUP(T1960,Vegalengdir[Texti],INDIRECT("Vegalengdir["&amp;'Upplýsingar um umsækjanda'!$B$10&amp;"]"),0%,0)))</f>
        <v/>
      </c>
      <c r="V1960" s="72" t="str">
        <f t="shared" si="30"/>
        <v/>
      </c>
    </row>
    <row r="1961" spans="1:22" x14ac:dyDescent="0.25">
      <c r="A1961" s="47"/>
      <c r="B1961" s="47"/>
      <c r="C1961" s="47"/>
      <c r="D1961" s="117"/>
      <c r="E1961" s="47"/>
      <c r="F1961" s="37"/>
      <c r="G1961" s="47"/>
      <c r="H1961" s="37"/>
      <c r="I1961" s="37"/>
      <c r="J1961" s="51"/>
      <c r="K1961" s="51"/>
      <c r="L1961" s="51"/>
      <c r="M1961" s="51"/>
      <c r="N1961" s="51"/>
      <c r="O1961" s="51"/>
      <c r="P1961" s="51"/>
      <c r="R1961" s="38" t="s">
        <v>450</v>
      </c>
      <c r="S1961" s="38" t="str" cm="1">
        <f t="array" ref="S1961">_xlfn.XLOOKUP(R1961,INDEX(Flettilisti,,1),INDEX(Flettilisti,,2),,0)</f>
        <v>Vantar flokkun</v>
      </c>
      <c r="T1961" s="38" t="str">
        <f>IF(ISBLANK(M1961),"",IF(M1961&lt;Gögn!$J$2,Gögn!$K$2,IF(M1961&gt;Gögn!$J$4,Gögn!$K$4,Gögn!$K$3)))</f>
        <v/>
      </c>
      <c r="U1961" s="49" t="str" cm="1">
        <f t="array" aca="1" ref="U1961" ca="1">IF(ISBLANK(A1961),"",IF(S1961="Styrkhæft",_xlfn.XLOOKUP(T1961,Vegalengdir[Texti],INDIRECT("Vegalengdir["&amp;'Upplýsingar um umsækjanda'!$B$10&amp;"]"),0%,0)))</f>
        <v/>
      </c>
      <c r="V1961" s="72" t="str">
        <f t="shared" si="30"/>
        <v/>
      </c>
    </row>
    <row r="1962" spans="1:22" x14ac:dyDescent="0.25">
      <c r="A1962" s="47"/>
      <c r="B1962" s="47"/>
      <c r="C1962" s="47"/>
      <c r="D1962" s="117"/>
      <c r="E1962" s="47"/>
      <c r="F1962" s="37"/>
      <c r="G1962" s="47"/>
      <c r="H1962" s="37"/>
      <c r="I1962" s="37"/>
      <c r="J1962" s="51"/>
      <c r="K1962" s="51"/>
      <c r="L1962" s="51"/>
      <c r="M1962" s="51"/>
      <c r="N1962" s="51"/>
      <c r="O1962" s="51"/>
      <c r="P1962" s="51"/>
      <c r="R1962" s="38" t="s">
        <v>450</v>
      </c>
      <c r="S1962" s="38" t="str" cm="1">
        <f t="array" ref="S1962">_xlfn.XLOOKUP(R1962,INDEX(Flettilisti,,1),INDEX(Flettilisti,,2),,0)</f>
        <v>Vantar flokkun</v>
      </c>
      <c r="T1962" s="38" t="str">
        <f>IF(ISBLANK(M1962),"",IF(M1962&lt;Gögn!$J$2,Gögn!$K$2,IF(M1962&gt;Gögn!$J$4,Gögn!$K$4,Gögn!$K$3)))</f>
        <v/>
      </c>
      <c r="U1962" s="49" t="str" cm="1">
        <f t="array" aca="1" ref="U1962" ca="1">IF(ISBLANK(A1962),"",IF(S1962="Styrkhæft",_xlfn.XLOOKUP(T1962,Vegalengdir[Texti],INDIRECT("Vegalengdir["&amp;'Upplýsingar um umsækjanda'!$B$10&amp;"]"),0%,0)))</f>
        <v/>
      </c>
      <c r="V1962" s="72" t="str">
        <f t="shared" si="30"/>
        <v/>
      </c>
    </row>
    <row r="1963" spans="1:22" x14ac:dyDescent="0.25">
      <c r="A1963" s="47"/>
      <c r="B1963" s="47"/>
      <c r="C1963" s="47"/>
      <c r="D1963" s="117"/>
      <c r="E1963" s="47"/>
      <c r="F1963" s="37"/>
      <c r="G1963" s="47"/>
      <c r="H1963" s="37"/>
      <c r="I1963" s="37"/>
      <c r="J1963" s="51"/>
      <c r="K1963" s="51"/>
      <c r="L1963" s="51"/>
      <c r="M1963" s="51"/>
      <c r="N1963" s="51"/>
      <c r="O1963" s="51"/>
      <c r="P1963" s="51"/>
      <c r="R1963" s="38" t="s">
        <v>450</v>
      </c>
      <c r="S1963" s="38" t="str" cm="1">
        <f t="array" ref="S1963">_xlfn.XLOOKUP(R1963,INDEX(Flettilisti,,1),INDEX(Flettilisti,,2),,0)</f>
        <v>Vantar flokkun</v>
      </c>
      <c r="T1963" s="38" t="str">
        <f>IF(ISBLANK(M1963),"",IF(M1963&lt;Gögn!$J$2,Gögn!$K$2,IF(M1963&gt;Gögn!$J$4,Gögn!$K$4,Gögn!$K$3)))</f>
        <v/>
      </c>
      <c r="U1963" s="49" t="str" cm="1">
        <f t="array" aca="1" ref="U1963" ca="1">IF(ISBLANK(A1963),"",IF(S1963="Styrkhæft",_xlfn.XLOOKUP(T1963,Vegalengdir[Texti],INDIRECT("Vegalengdir["&amp;'Upplýsingar um umsækjanda'!$B$10&amp;"]"),0%,0)))</f>
        <v/>
      </c>
      <c r="V1963" s="72" t="str">
        <f t="shared" si="30"/>
        <v/>
      </c>
    </row>
    <row r="1964" spans="1:22" x14ac:dyDescent="0.25">
      <c r="A1964" s="47"/>
      <c r="B1964" s="47"/>
      <c r="C1964" s="47"/>
      <c r="D1964" s="117"/>
      <c r="E1964" s="47"/>
      <c r="F1964" s="37"/>
      <c r="G1964" s="47"/>
      <c r="H1964" s="37"/>
      <c r="I1964" s="37"/>
      <c r="J1964" s="51"/>
      <c r="K1964" s="51"/>
      <c r="L1964" s="51"/>
      <c r="M1964" s="51"/>
      <c r="N1964" s="51"/>
      <c r="O1964" s="51"/>
      <c r="P1964" s="51"/>
      <c r="R1964" s="38" t="s">
        <v>450</v>
      </c>
      <c r="S1964" s="38" t="str" cm="1">
        <f t="array" ref="S1964">_xlfn.XLOOKUP(R1964,INDEX(Flettilisti,,1),INDEX(Flettilisti,,2),,0)</f>
        <v>Vantar flokkun</v>
      </c>
      <c r="T1964" s="38" t="str">
        <f>IF(ISBLANK(M1964),"",IF(M1964&lt;Gögn!$J$2,Gögn!$K$2,IF(M1964&gt;Gögn!$J$4,Gögn!$K$4,Gögn!$K$3)))</f>
        <v/>
      </c>
      <c r="U1964" s="49" t="str" cm="1">
        <f t="array" aca="1" ref="U1964" ca="1">IF(ISBLANK(A1964),"",IF(S1964="Styrkhæft",_xlfn.XLOOKUP(T1964,Vegalengdir[Texti],INDIRECT("Vegalengdir["&amp;'Upplýsingar um umsækjanda'!$B$10&amp;"]"),0%,0)))</f>
        <v/>
      </c>
      <c r="V1964" s="72" t="str">
        <f t="shared" si="30"/>
        <v/>
      </c>
    </row>
    <row r="1965" spans="1:22" x14ac:dyDescent="0.25">
      <c r="A1965" s="47"/>
      <c r="B1965" s="47"/>
      <c r="C1965" s="47"/>
      <c r="D1965" s="117"/>
      <c r="E1965" s="47"/>
      <c r="F1965" s="37"/>
      <c r="G1965" s="47"/>
      <c r="H1965" s="37"/>
      <c r="I1965" s="37"/>
      <c r="J1965" s="51"/>
      <c r="K1965" s="51"/>
      <c r="L1965" s="51"/>
      <c r="M1965" s="51"/>
      <c r="N1965" s="51"/>
      <c r="O1965" s="51"/>
      <c r="P1965" s="51"/>
      <c r="R1965" s="38" t="s">
        <v>450</v>
      </c>
      <c r="S1965" s="38" t="str" cm="1">
        <f t="array" ref="S1965">_xlfn.XLOOKUP(R1965,INDEX(Flettilisti,,1),INDEX(Flettilisti,,2),,0)</f>
        <v>Vantar flokkun</v>
      </c>
      <c r="T1965" s="38" t="str">
        <f>IF(ISBLANK(M1965),"",IF(M1965&lt;Gögn!$J$2,Gögn!$K$2,IF(M1965&gt;Gögn!$J$4,Gögn!$K$4,Gögn!$K$3)))</f>
        <v/>
      </c>
      <c r="U1965" s="49" t="str" cm="1">
        <f t="array" aca="1" ref="U1965" ca="1">IF(ISBLANK(A1965),"",IF(S1965="Styrkhæft",_xlfn.XLOOKUP(T1965,Vegalengdir[Texti],INDIRECT("Vegalengdir["&amp;'Upplýsingar um umsækjanda'!$B$10&amp;"]"),0%,0)))</f>
        <v/>
      </c>
      <c r="V1965" s="72" t="str">
        <f t="shared" si="30"/>
        <v/>
      </c>
    </row>
    <row r="1966" spans="1:22" x14ac:dyDescent="0.25">
      <c r="A1966" s="47"/>
      <c r="B1966" s="47"/>
      <c r="C1966" s="47"/>
      <c r="D1966" s="117"/>
      <c r="E1966" s="47"/>
      <c r="F1966" s="37"/>
      <c r="G1966" s="47"/>
      <c r="H1966" s="37"/>
      <c r="I1966" s="37"/>
      <c r="J1966" s="51"/>
      <c r="K1966" s="51"/>
      <c r="L1966" s="51"/>
      <c r="M1966" s="51"/>
      <c r="N1966" s="51"/>
      <c r="O1966" s="51"/>
      <c r="P1966" s="51"/>
      <c r="R1966" s="38" t="s">
        <v>450</v>
      </c>
      <c r="S1966" s="38" t="str" cm="1">
        <f t="array" ref="S1966">_xlfn.XLOOKUP(R1966,INDEX(Flettilisti,,1),INDEX(Flettilisti,,2),,0)</f>
        <v>Vantar flokkun</v>
      </c>
      <c r="T1966" s="38" t="str">
        <f>IF(ISBLANK(M1966),"",IF(M1966&lt;Gögn!$J$2,Gögn!$K$2,IF(M1966&gt;Gögn!$J$4,Gögn!$K$4,Gögn!$K$3)))</f>
        <v/>
      </c>
      <c r="U1966" s="49" t="str" cm="1">
        <f t="array" aca="1" ref="U1966" ca="1">IF(ISBLANK(A1966),"",IF(S1966="Styrkhæft",_xlfn.XLOOKUP(T1966,Vegalengdir[Texti],INDIRECT("Vegalengdir["&amp;'Upplýsingar um umsækjanda'!$B$10&amp;"]"),0%,0)))</f>
        <v/>
      </c>
      <c r="V1966" s="72" t="str">
        <f t="shared" si="30"/>
        <v/>
      </c>
    </row>
    <row r="1967" spans="1:22" x14ac:dyDescent="0.25">
      <c r="A1967" s="47"/>
      <c r="B1967" s="47"/>
      <c r="C1967" s="47"/>
      <c r="D1967" s="117"/>
      <c r="E1967" s="47"/>
      <c r="F1967" s="37"/>
      <c r="G1967" s="47"/>
      <c r="H1967" s="37"/>
      <c r="I1967" s="37"/>
      <c r="J1967" s="51"/>
      <c r="K1967" s="51"/>
      <c r="L1967" s="51"/>
      <c r="M1967" s="51"/>
      <c r="N1967" s="51"/>
      <c r="O1967" s="51"/>
      <c r="P1967" s="51"/>
      <c r="R1967" s="38" t="s">
        <v>450</v>
      </c>
      <c r="S1967" s="38" t="str" cm="1">
        <f t="array" ref="S1967">_xlfn.XLOOKUP(R1967,INDEX(Flettilisti,,1),INDEX(Flettilisti,,2),,0)</f>
        <v>Vantar flokkun</v>
      </c>
      <c r="T1967" s="38" t="str">
        <f>IF(ISBLANK(M1967),"",IF(M1967&lt;Gögn!$J$2,Gögn!$K$2,IF(M1967&gt;Gögn!$J$4,Gögn!$K$4,Gögn!$K$3)))</f>
        <v/>
      </c>
      <c r="U1967" s="49" t="str" cm="1">
        <f t="array" aca="1" ref="U1967" ca="1">IF(ISBLANK(A1967),"",IF(S1967="Styrkhæft",_xlfn.XLOOKUP(T1967,Vegalengdir[Texti],INDIRECT("Vegalengdir["&amp;'Upplýsingar um umsækjanda'!$B$10&amp;"]"),0%,0)))</f>
        <v/>
      </c>
      <c r="V1967" s="72" t="str">
        <f t="shared" si="30"/>
        <v/>
      </c>
    </row>
    <row r="1968" spans="1:22" x14ac:dyDescent="0.25">
      <c r="A1968" s="47"/>
      <c r="B1968" s="47"/>
      <c r="C1968" s="47"/>
      <c r="D1968" s="117"/>
      <c r="E1968" s="47"/>
      <c r="F1968" s="37"/>
      <c r="G1968" s="47"/>
      <c r="H1968" s="37"/>
      <c r="I1968" s="37"/>
      <c r="J1968" s="51"/>
      <c r="K1968" s="51"/>
      <c r="L1968" s="51"/>
      <c r="M1968" s="51"/>
      <c r="N1968" s="51"/>
      <c r="O1968" s="51"/>
      <c r="P1968" s="51"/>
      <c r="R1968" s="38" t="s">
        <v>450</v>
      </c>
      <c r="S1968" s="38" t="str" cm="1">
        <f t="array" ref="S1968">_xlfn.XLOOKUP(R1968,INDEX(Flettilisti,,1),INDEX(Flettilisti,,2),,0)</f>
        <v>Vantar flokkun</v>
      </c>
      <c r="T1968" s="38" t="str">
        <f>IF(ISBLANK(M1968),"",IF(M1968&lt;Gögn!$J$2,Gögn!$K$2,IF(M1968&gt;Gögn!$J$4,Gögn!$K$4,Gögn!$K$3)))</f>
        <v/>
      </c>
      <c r="U1968" s="49" t="str" cm="1">
        <f t="array" aca="1" ref="U1968" ca="1">IF(ISBLANK(A1968),"",IF(S1968="Styrkhæft",_xlfn.XLOOKUP(T1968,Vegalengdir[Texti],INDIRECT("Vegalengdir["&amp;'Upplýsingar um umsækjanda'!$B$10&amp;"]"),0%,0)))</f>
        <v/>
      </c>
      <c r="V1968" s="72" t="str">
        <f t="shared" si="30"/>
        <v/>
      </c>
    </row>
    <row r="1969" spans="1:22" x14ac:dyDescent="0.25">
      <c r="A1969" s="47"/>
      <c r="B1969" s="47"/>
      <c r="C1969" s="47"/>
      <c r="D1969" s="117"/>
      <c r="E1969" s="47"/>
      <c r="F1969" s="37"/>
      <c r="G1969" s="47"/>
      <c r="H1969" s="37"/>
      <c r="I1969" s="37"/>
      <c r="J1969" s="51"/>
      <c r="K1969" s="51"/>
      <c r="L1969" s="51"/>
      <c r="M1969" s="51"/>
      <c r="N1969" s="51"/>
      <c r="O1969" s="51"/>
      <c r="P1969" s="51"/>
      <c r="R1969" s="38" t="s">
        <v>450</v>
      </c>
      <c r="S1969" s="38" t="str" cm="1">
        <f t="array" ref="S1969">_xlfn.XLOOKUP(R1969,INDEX(Flettilisti,,1),INDEX(Flettilisti,,2),,0)</f>
        <v>Vantar flokkun</v>
      </c>
      <c r="T1969" s="38" t="str">
        <f>IF(ISBLANK(M1969),"",IF(M1969&lt;Gögn!$J$2,Gögn!$K$2,IF(M1969&gt;Gögn!$J$4,Gögn!$K$4,Gögn!$K$3)))</f>
        <v/>
      </c>
      <c r="U1969" s="49" t="str" cm="1">
        <f t="array" aca="1" ref="U1969" ca="1">IF(ISBLANK(A1969),"",IF(S1969="Styrkhæft",_xlfn.XLOOKUP(T1969,Vegalengdir[Texti],INDIRECT("Vegalengdir["&amp;'Upplýsingar um umsækjanda'!$B$10&amp;"]"),0%,0)))</f>
        <v/>
      </c>
      <c r="V1969" s="72" t="str">
        <f t="shared" si="30"/>
        <v/>
      </c>
    </row>
    <row r="1970" spans="1:22" x14ac:dyDescent="0.25">
      <c r="A1970" s="47"/>
      <c r="B1970" s="47"/>
      <c r="C1970" s="47"/>
      <c r="D1970" s="117"/>
      <c r="E1970" s="47"/>
      <c r="F1970" s="37"/>
      <c r="G1970" s="47"/>
      <c r="H1970" s="37"/>
      <c r="I1970" s="37"/>
      <c r="J1970" s="51"/>
      <c r="K1970" s="51"/>
      <c r="L1970" s="51"/>
      <c r="M1970" s="51"/>
      <c r="N1970" s="51"/>
      <c r="O1970" s="51"/>
      <c r="P1970" s="51"/>
      <c r="R1970" s="38" t="s">
        <v>450</v>
      </c>
      <c r="S1970" s="38" t="str" cm="1">
        <f t="array" ref="S1970">_xlfn.XLOOKUP(R1970,INDEX(Flettilisti,,1),INDEX(Flettilisti,,2),,0)</f>
        <v>Vantar flokkun</v>
      </c>
      <c r="T1970" s="38" t="str">
        <f>IF(ISBLANK(M1970),"",IF(M1970&lt;Gögn!$J$2,Gögn!$K$2,IF(M1970&gt;Gögn!$J$4,Gögn!$K$4,Gögn!$K$3)))</f>
        <v/>
      </c>
      <c r="U1970" s="49" t="str" cm="1">
        <f t="array" aca="1" ref="U1970" ca="1">IF(ISBLANK(A1970),"",IF(S1970="Styrkhæft",_xlfn.XLOOKUP(T1970,Vegalengdir[Texti],INDIRECT("Vegalengdir["&amp;'Upplýsingar um umsækjanda'!$B$10&amp;"]"),0%,0)))</f>
        <v/>
      </c>
      <c r="V1970" s="72" t="str">
        <f t="shared" si="30"/>
        <v/>
      </c>
    </row>
    <row r="1971" spans="1:22" x14ac:dyDescent="0.25">
      <c r="A1971" s="47"/>
      <c r="B1971" s="47"/>
      <c r="C1971" s="47"/>
      <c r="D1971" s="117"/>
      <c r="E1971" s="47"/>
      <c r="F1971" s="37"/>
      <c r="G1971" s="47"/>
      <c r="H1971" s="37"/>
      <c r="I1971" s="37"/>
      <c r="J1971" s="51"/>
      <c r="K1971" s="51"/>
      <c r="L1971" s="51"/>
      <c r="M1971" s="51"/>
      <c r="N1971" s="51"/>
      <c r="O1971" s="51"/>
      <c r="P1971" s="51"/>
      <c r="R1971" s="38" t="s">
        <v>450</v>
      </c>
      <c r="S1971" s="38" t="str" cm="1">
        <f t="array" ref="S1971">_xlfn.XLOOKUP(R1971,INDEX(Flettilisti,,1),INDEX(Flettilisti,,2),,0)</f>
        <v>Vantar flokkun</v>
      </c>
      <c r="T1971" s="38" t="str">
        <f>IF(ISBLANK(M1971),"",IF(M1971&lt;Gögn!$J$2,Gögn!$K$2,IF(M1971&gt;Gögn!$J$4,Gögn!$K$4,Gögn!$K$3)))</f>
        <v/>
      </c>
      <c r="U1971" s="49" t="str" cm="1">
        <f t="array" aca="1" ref="U1971" ca="1">IF(ISBLANK(A1971),"",IF(S1971="Styrkhæft",_xlfn.XLOOKUP(T1971,Vegalengdir[Texti],INDIRECT("Vegalengdir["&amp;'Upplýsingar um umsækjanda'!$B$10&amp;"]"),0%,0)))</f>
        <v/>
      </c>
      <c r="V1971" s="72" t="str">
        <f t="shared" si="30"/>
        <v/>
      </c>
    </row>
    <row r="1972" spans="1:22" x14ac:dyDescent="0.25">
      <c r="A1972" s="47"/>
      <c r="B1972" s="47"/>
      <c r="C1972" s="47"/>
      <c r="D1972" s="117"/>
      <c r="E1972" s="47"/>
      <c r="F1972" s="37"/>
      <c r="G1972" s="47"/>
      <c r="H1972" s="37"/>
      <c r="I1972" s="37"/>
      <c r="J1972" s="51"/>
      <c r="K1972" s="51"/>
      <c r="L1972" s="51"/>
      <c r="M1972" s="51"/>
      <c r="N1972" s="51"/>
      <c r="O1972" s="51"/>
      <c r="P1972" s="51"/>
      <c r="R1972" s="38" t="s">
        <v>450</v>
      </c>
      <c r="S1972" s="38" t="str" cm="1">
        <f t="array" ref="S1972">_xlfn.XLOOKUP(R1972,INDEX(Flettilisti,,1),INDEX(Flettilisti,,2),,0)</f>
        <v>Vantar flokkun</v>
      </c>
      <c r="T1972" s="38" t="str">
        <f>IF(ISBLANK(M1972),"",IF(M1972&lt;Gögn!$J$2,Gögn!$K$2,IF(M1972&gt;Gögn!$J$4,Gögn!$K$4,Gögn!$K$3)))</f>
        <v/>
      </c>
      <c r="U1972" s="49" t="str" cm="1">
        <f t="array" aca="1" ref="U1972" ca="1">IF(ISBLANK(A1972),"",IF(S1972="Styrkhæft",_xlfn.XLOOKUP(T1972,Vegalengdir[Texti],INDIRECT("Vegalengdir["&amp;'Upplýsingar um umsækjanda'!$B$10&amp;"]"),0%,0)))</f>
        <v/>
      </c>
      <c r="V1972" s="72" t="str">
        <f t="shared" si="30"/>
        <v/>
      </c>
    </row>
    <row r="1973" spans="1:22" x14ac:dyDescent="0.25">
      <c r="A1973" s="47"/>
      <c r="B1973" s="47"/>
      <c r="C1973" s="47"/>
      <c r="D1973" s="117"/>
      <c r="E1973" s="47"/>
      <c r="F1973" s="37"/>
      <c r="G1973" s="47"/>
      <c r="H1973" s="37"/>
      <c r="I1973" s="37"/>
      <c r="J1973" s="51"/>
      <c r="K1973" s="51"/>
      <c r="L1973" s="51"/>
      <c r="M1973" s="51"/>
      <c r="N1973" s="51"/>
      <c r="O1973" s="51"/>
      <c r="P1973" s="51"/>
      <c r="R1973" s="38" t="s">
        <v>450</v>
      </c>
      <c r="S1973" s="38" t="str" cm="1">
        <f t="array" ref="S1973">_xlfn.XLOOKUP(R1973,INDEX(Flettilisti,,1),INDEX(Flettilisti,,2),,0)</f>
        <v>Vantar flokkun</v>
      </c>
      <c r="T1973" s="38" t="str">
        <f>IF(ISBLANK(M1973),"",IF(M1973&lt;Gögn!$J$2,Gögn!$K$2,IF(M1973&gt;Gögn!$J$4,Gögn!$K$4,Gögn!$K$3)))</f>
        <v/>
      </c>
      <c r="U1973" s="49" t="str" cm="1">
        <f t="array" aca="1" ref="U1973" ca="1">IF(ISBLANK(A1973),"",IF(S1973="Styrkhæft",_xlfn.XLOOKUP(T1973,Vegalengdir[Texti],INDIRECT("Vegalengdir["&amp;'Upplýsingar um umsækjanda'!$B$10&amp;"]"),0%,0)))</f>
        <v/>
      </c>
      <c r="V1973" s="72" t="str">
        <f t="shared" si="30"/>
        <v/>
      </c>
    </row>
    <row r="1974" spans="1:22" x14ac:dyDescent="0.25">
      <c r="A1974" s="47"/>
      <c r="B1974" s="47"/>
      <c r="C1974" s="47"/>
      <c r="D1974" s="117"/>
      <c r="E1974" s="47"/>
      <c r="F1974" s="37"/>
      <c r="G1974" s="47"/>
      <c r="H1974" s="37"/>
      <c r="I1974" s="37"/>
      <c r="J1974" s="51"/>
      <c r="K1974" s="51"/>
      <c r="L1974" s="51"/>
      <c r="M1974" s="51"/>
      <c r="N1974" s="51"/>
      <c r="O1974" s="51"/>
      <c r="P1974" s="51"/>
      <c r="R1974" s="38" t="s">
        <v>450</v>
      </c>
      <c r="S1974" s="38" t="str" cm="1">
        <f t="array" ref="S1974">_xlfn.XLOOKUP(R1974,INDEX(Flettilisti,,1),INDEX(Flettilisti,,2),,0)</f>
        <v>Vantar flokkun</v>
      </c>
      <c r="T1974" s="38" t="str">
        <f>IF(ISBLANK(M1974),"",IF(M1974&lt;Gögn!$J$2,Gögn!$K$2,IF(M1974&gt;Gögn!$J$4,Gögn!$K$4,Gögn!$K$3)))</f>
        <v/>
      </c>
      <c r="U1974" s="49" t="str" cm="1">
        <f t="array" aca="1" ref="U1974" ca="1">IF(ISBLANK(A1974),"",IF(S1974="Styrkhæft",_xlfn.XLOOKUP(T1974,Vegalengdir[Texti],INDIRECT("Vegalengdir["&amp;'Upplýsingar um umsækjanda'!$B$10&amp;"]"),0%,0)))</f>
        <v/>
      </c>
      <c r="V1974" s="72" t="str">
        <f t="shared" si="30"/>
        <v/>
      </c>
    </row>
    <row r="1975" spans="1:22" x14ac:dyDescent="0.25">
      <c r="A1975" s="47"/>
      <c r="B1975" s="47"/>
      <c r="C1975" s="47"/>
      <c r="D1975" s="117"/>
      <c r="E1975" s="47"/>
      <c r="F1975" s="37"/>
      <c r="G1975" s="47"/>
      <c r="H1975" s="37"/>
      <c r="I1975" s="37"/>
      <c r="J1975" s="51"/>
      <c r="K1975" s="51"/>
      <c r="L1975" s="51"/>
      <c r="M1975" s="51"/>
      <c r="N1975" s="51"/>
      <c r="O1975" s="51"/>
      <c r="P1975" s="51"/>
      <c r="R1975" s="38" t="s">
        <v>450</v>
      </c>
      <c r="S1975" s="38" t="str" cm="1">
        <f t="array" ref="S1975">_xlfn.XLOOKUP(R1975,INDEX(Flettilisti,,1),INDEX(Flettilisti,,2),,0)</f>
        <v>Vantar flokkun</v>
      </c>
      <c r="T1975" s="38" t="str">
        <f>IF(ISBLANK(M1975),"",IF(M1975&lt;Gögn!$J$2,Gögn!$K$2,IF(M1975&gt;Gögn!$J$4,Gögn!$K$4,Gögn!$K$3)))</f>
        <v/>
      </c>
      <c r="U1975" s="49" t="str" cm="1">
        <f t="array" aca="1" ref="U1975" ca="1">IF(ISBLANK(A1975),"",IF(S1975="Styrkhæft",_xlfn.XLOOKUP(T1975,Vegalengdir[Texti],INDIRECT("Vegalengdir["&amp;'Upplýsingar um umsækjanda'!$B$10&amp;"]"),0%,0)))</f>
        <v/>
      </c>
      <c r="V1975" s="72" t="str">
        <f t="shared" si="30"/>
        <v/>
      </c>
    </row>
    <row r="1976" spans="1:22" x14ac:dyDescent="0.25">
      <c r="A1976" s="47"/>
      <c r="B1976" s="47"/>
      <c r="C1976" s="47"/>
      <c r="D1976" s="117"/>
      <c r="E1976" s="47"/>
      <c r="F1976" s="37"/>
      <c r="G1976" s="47"/>
      <c r="H1976" s="37"/>
      <c r="I1976" s="37"/>
      <c r="J1976" s="51"/>
      <c r="K1976" s="51"/>
      <c r="L1976" s="51"/>
      <c r="M1976" s="51"/>
      <c r="N1976" s="51"/>
      <c r="O1976" s="51"/>
      <c r="P1976" s="51"/>
      <c r="R1976" s="38" t="s">
        <v>450</v>
      </c>
      <c r="S1976" s="38" t="str" cm="1">
        <f t="array" ref="S1976">_xlfn.XLOOKUP(R1976,INDEX(Flettilisti,,1),INDEX(Flettilisti,,2),,0)</f>
        <v>Vantar flokkun</v>
      </c>
      <c r="T1976" s="38" t="str">
        <f>IF(ISBLANK(M1976),"",IF(M1976&lt;Gögn!$J$2,Gögn!$K$2,IF(M1976&gt;Gögn!$J$4,Gögn!$K$4,Gögn!$K$3)))</f>
        <v/>
      </c>
      <c r="U1976" s="49" t="str" cm="1">
        <f t="array" aca="1" ref="U1976" ca="1">IF(ISBLANK(A1976),"",IF(S1976="Styrkhæft",_xlfn.XLOOKUP(T1976,Vegalengdir[Texti],INDIRECT("Vegalengdir["&amp;'Upplýsingar um umsækjanda'!$B$10&amp;"]"),0%,0)))</f>
        <v/>
      </c>
      <c r="V1976" s="72" t="str">
        <f t="shared" si="30"/>
        <v/>
      </c>
    </row>
    <row r="1977" spans="1:22" x14ac:dyDescent="0.25">
      <c r="A1977" s="47"/>
      <c r="B1977" s="47"/>
      <c r="C1977" s="47"/>
      <c r="D1977" s="117"/>
      <c r="E1977" s="47"/>
      <c r="F1977" s="37"/>
      <c r="G1977" s="47"/>
      <c r="H1977" s="37"/>
      <c r="I1977" s="37"/>
      <c r="J1977" s="51"/>
      <c r="K1977" s="51"/>
      <c r="L1977" s="51"/>
      <c r="M1977" s="51"/>
      <c r="N1977" s="51"/>
      <c r="O1977" s="51"/>
      <c r="P1977" s="51"/>
      <c r="R1977" s="38" t="s">
        <v>450</v>
      </c>
      <c r="S1977" s="38" t="str" cm="1">
        <f t="array" ref="S1977">_xlfn.XLOOKUP(R1977,INDEX(Flettilisti,,1),INDEX(Flettilisti,,2),,0)</f>
        <v>Vantar flokkun</v>
      </c>
      <c r="T1977" s="38" t="str">
        <f>IF(ISBLANK(M1977),"",IF(M1977&lt;Gögn!$J$2,Gögn!$K$2,IF(M1977&gt;Gögn!$J$4,Gögn!$K$4,Gögn!$K$3)))</f>
        <v/>
      </c>
      <c r="U1977" s="49" t="str" cm="1">
        <f t="array" aca="1" ref="U1977" ca="1">IF(ISBLANK(A1977),"",IF(S1977="Styrkhæft",_xlfn.XLOOKUP(T1977,Vegalengdir[Texti],INDIRECT("Vegalengdir["&amp;'Upplýsingar um umsækjanda'!$B$10&amp;"]"),0%,0)))</f>
        <v/>
      </c>
      <c r="V1977" s="72" t="str">
        <f t="shared" si="30"/>
        <v/>
      </c>
    </row>
    <row r="1978" spans="1:22" x14ac:dyDescent="0.25">
      <c r="A1978" s="47"/>
      <c r="B1978" s="47"/>
      <c r="C1978" s="47"/>
      <c r="D1978" s="117"/>
      <c r="E1978" s="47"/>
      <c r="F1978" s="37"/>
      <c r="G1978" s="47"/>
      <c r="H1978" s="37"/>
      <c r="I1978" s="37"/>
      <c r="J1978" s="51"/>
      <c r="K1978" s="51"/>
      <c r="L1978" s="51"/>
      <c r="M1978" s="51"/>
      <c r="N1978" s="51"/>
      <c r="O1978" s="51"/>
      <c r="P1978" s="51"/>
      <c r="R1978" s="38" t="s">
        <v>450</v>
      </c>
      <c r="S1978" s="38" t="str" cm="1">
        <f t="array" ref="S1978">_xlfn.XLOOKUP(R1978,INDEX(Flettilisti,,1),INDEX(Flettilisti,,2),,0)</f>
        <v>Vantar flokkun</v>
      </c>
      <c r="T1978" s="38" t="str">
        <f>IF(ISBLANK(M1978),"",IF(M1978&lt;Gögn!$J$2,Gögn!$K$2,IF(M1978&gt;Gögn!$J$4,Gögn!$K$4,Gögn!$K$3)))</f>
        <v/>
      </c>
      <c r="U1978" s="49" t="str" cm="1">
        <f t="array" aca="1" ref="U1978" ca="1">IF(ISBLANK(A1978),"",IF(S1978="Styrkhæft",_xlfn.XLOOKUP(T1978,Vegalengdir[Texti],INDIRECT("Vegalengdir["&amp;'Upplýsingar um umsækjanda'!$B$10&amp;"]"),0%,0)))</f>
        <v/>
      </c>
      <c r="V1978" s="72" t="str">
        <f t="shared" si="30"/>
        <v/>
      </c>
    </row>
    <row r="1979" spans="1:22" x14ac:dyDescent="0.25">
      <c r="A1979" s="47"/>
      <c r="B1979" s="47"/>
      <c r="C1979" s="47"/>
      <c r="D1979" s="117"/>
      <c r="E1979" s="47"/>
      <c r="F1979" s="37"/>
      <c r="G1979" s="47"/>
      <c r="H1979" s="37"/>
      <c r="I1979" s="37"/>
      <c r="J1979" s="51"/>
      <c r="K1979" s="51"/>
      <c r="L1979" s="51"/>
      <c r="M1979" s="51"/>
      <c r="N1979" s="51"/>
      <c r="O1979" s="51"/>
      <c r="P1979" s="51"/>
      <c r="R1979" s="38" t="s">
        <v>450</v>
      </c>
      <c r="S1979" s="38" t="str" cm="1">
        <f t="array" ref="S1979">_xlfn.XLOOKUP(R1979,INDEX(Flettilisti,,1),INDEX(Flettilisti,,2),,0)</f>
        <v>Vantar flokkun</v>
      </c>
      <c r="T1979" s="38" t="str">
        <f>IF(ISBLANK(M1979),"",IF(M1979&lt;Gögn!$J$2,Gögn!$K$2,IF(M1979&gt;Gögn!$J$4,Gögn!$K$4,Gögn!$K$3)))</f>
        <v/>
      </c>
      <c r="U1979" s="49" t="str" cm="1">
        <f t="array" aca="1" ref="U1979" ca="1">IF(ISBLANK(A1979),"",IF(S1979="Styrkhæft",_xlfn.XLOOKUP(T1979,Vegalengdir[Texti],INDIRECT("Vegalengdir["&amp;'Upplýsingar um umsækjanda'!$B$10&amp;"]"),0%,0)))</f>
        <v/>
      </c>
      <c r="V1979" s="72" t="str">
        <f t="shared" si="30"/>
        <v/>
      </c>
    </row>
    <row r="1980" spans="1:22" x14ac:dyDescent="0.25">
      <c r="A1980" s="47"/>
      <c r="B1980" s="47"/>
      <c r="C1980" s="47"/>
      <c r="D1980" s="117"/>
      <c r="E1980" s="47"/>
      <c r="F1980" s="37"/>
      <c r="G1980" s="47"/>
      <c r="H1980" s="37"/>
      <c r="I1980" s="37"/>
      <c r="J1980" s="51"/>
      <c r="K1980" s="51"/>
      <c r="L1980" s="51"/>
      <c r="M1980" s="51"/>
      <c r="N1980" s="51"/>
      <c r="O1980" s="51"/>
      <c r="P1980" s="51"/>
      <c r="R1980" s="38" t="s">
        <v>450</v>
      </c>
      <c r="S1980" s="38" t="str" cm="1">
        <f t="array" ref="S1980">_xlfn.XLOOKUP(R1980,INDEX(Flettilisti,,1),INDEX(Flettilisti,,2),,0)</f>
        <v>Vantar flokkun</v>
      </c>
      <c r="T1980" s="38" t="str">
        <f>IF(ISBLANK(M1980),"",IF(M1980&lt;Gögn!$J$2,Gögn!$K$2,IF(M1980&gt;Gögn!$J$4,Gögn!$K$4,Gögn!$K$3)))</f>
        <v/>
      </c>
      <c r="U1980" s="49" t="str" cm="1">
        <f t="array" aca="1" ref="U1980" ca="1">IF(ISBLANK(A1980),"",IF(S1980="Styrkhæft",_xlfn.XLOOKUP(T1980,Vegalengdir[Texti],INDIRECT("Vegalengdir["&amp;'Upplýsingar um umsækjanda'!$B$10&amp;"]"),0%,0)))</f>
        <v/>
      </c>
      <c r="V1980" s="72" t="str">
        <f t="shared" si="30"/>
        <v/>
      </c>
    </row>
    <row r="1981" spans="1:22" x14ac:dyDescent="0.25">
      <c r="A1981" s="47"/>
      <c r="B1981" s="47"/>
      <c r="C1981" s="47"/>
      <c r="D1981" s="117"/>
      <c r="E1981" s="47"/>
      <c r="F1981" s="37"/>
      <c r="G1981" s="47"/>
      <c r="H1981" s="37"/>
      <c r="I1981" s="37"/>
      <c r="J1981" s="51"/>
      <c r="K1981" s="51"/>
      <c r="L1981" s="51"/>
      <c r="M1981" s="51"/>
      <c r="N1981" s="51"/>
      <c r="O1981" s="51"/>
      <c r="P1981" s="51"/>
      <c r="R1981" s="38" t="s">
        <v>450</v>
      </c>
      <c r="S1981" s="38" t="str" cm="1">
        <f t="array" ref="S1981">_xlfn.XLOOKUP(R1981,INDEX(Flettilisti,,1),INDEX(Flettilisti,,2),,0)</f>
        <v>Vantar flokkun</v>
      </c>
      <c r="T1981" s="38" t="str">
        <f>IF(ISBLANK(M1981),"",IF(M1981&lt;Gögn!$J$2,Gögn!$K$2,IF(M1981&gt;Gögn!$J$4,Gögn!$K$4,Gögn!$K$3)))</f>
        <v/>
      </c>
      <c r="U1981" s="49" t="str" cm="1">
        <f t="array" aca="1" ref="U1981" ca="1">IF(ISBLANK(A1981),"",IF(S1981="Styrkhæft",_xlfn.XLOOKUP(T1981,Vegalengdir[Texti],INDIRECT("Vegalengdir["&amp;'Upplýsingar um umsækjanda'!$B$10&amp;"]"),0%,0)))</f>
        <v/>
      </c>
      <c r="V1981" s="72" t="str">
        <f t="shared" si="30"/>
        <v/>
      </c>
    </row>
    <row r="1982" spans="1:22" x14ac:dyDescent="0.25">
      <c r="A1982" s="47"/>
      <c r="B1982" s="47"/>
      <c r="C1982" s="47"/>
      <c r="D1982" s="117"/>
      <c r="E1982" s="47"/>
      <c r="F1982" s="37"/>
      <c r="G1982" s="47"/>
      <c r="H1982" s="37"/>
      <c r="I1982" s="37"/>
      <c r="J1982" s="51"/>
      <c r="K1982" s="51"/>
      <c r="L1982" s="51"/>
      <c r="M1982" s="51"/>
      <c r="N1982" s="51"/>
      <c r="O1982" s="51"/>
      <c r="P1982" s="51"/>
      <c r="R1982" s="38" t="s">
        <v>450</v>
      </c>
      <c r="S1982" s="38" t="str" cm="1">
        <f t="array" ref="S1982">_xlfn.XLOOKUP(R1982,INDEX(Flettilisti,,1),INDEX(Flettilisti,,2),,0)</f>
        <v>Vantar flokkun</v>
      </c>
      <c r="T1982" s="38" t="str">
        <f>IF(ISBLANK(M1982),"",IF(M1982&lt;Gögn!$J$2,Gögn!$K$2,IF(M1982&gt;Gögn!$J$4,Gögn!$K$4,Gögn!$K$3)))</f>
        <v/>
      </c>
      <c r="U1982" s="49" t="str" cm="1">
        <f t="array" aca="1" ref="U1982" ca="1">IF(ISBLANK(A1982),"",IF(S1982="Styrkhæft",_xlfn.XLOOKUP(T1982,Vegalengdir[Texti],INDIRECT("Vegalengdir["&amp;'Upplýsingar um umsækjanda'!$B$10&amp;"]"),0%,0)))</f>
        <v/>
      </c>
      <c r="V1982" s="72" t="str">
        <f t="shared" si="30"/>
        <v/>
      </c>
    </row>
    <row r="1983" spans="1:22" x14ac:dyDescent="0.25">
      <c r="A1983" s="47"/>
      <c r="B1983" s="47"/>
      <c r="C1983" s="47"/>
      <c r="D1983" s="117"/>
      <c r="E1983" s="47"/>
      <c r="F1983" s="37"/>
      <c r="G1983" s="47"/>
      <c r="H1983" s="37"/>
      <c r="I1983" s="37"/>
      <c r="J1983" s="51"/>
      <c r="K1983" s="51"/>
      <c r="L1983" s="51"/>
      <c r="M1983" s="51"/>
      <c r="N1983" s="51"/>
      <c r="O1983" s="51"/>
      <c r="P1983" s="51"/>
      <c r="R1983" s="38" t="s">
        <v>450</v>
      </c>
      <c r="S1983" s="38" t="str" cm="1">
        <f t="array" ref="S1983">_xlfn.XLOOKUP(R1983,INDEX(Flettilisti,,1),INDEX(Flettilisti,,2),,0)</f>
        <v>Vantar flokkun</v>
      </c>
      <c r="T1983" s="38" t="str">
        <f>IF(ISBLANK(M1983),"",IF(M1983&lt;Gögn!$J$2,Gögn!$K$2,IF(M1983&gt;Gögn!$J$4,Gögn!$K$4,Gögn!$K$3)))</f>
        <v/>
      </c>
      <c r="U1983" s="49" t="str" cm="1">
        <f t="array" aca="1" ref="U1983" ca="1">IF(ISBLANK(A1983),"",IF(S1983="Styrkhæft",_xlfn.XLOOKUP(T1983,Vegalengdir[Texti],INDIRECT("Vegalengdir["&amp;'Upplýsingar um umsækjanda'!$B$10&amp;"]"),0%,0)))</f>
        <v/>
      </c>
      <c r="V1983" s="72" t="str">
        <f t="shared" si="30"/>
        <v/>
      </c>
    </row>
    <row r="1984" spans="1:22" x14ac:dyDescent="0.25">
      <c r="A1984" s="47"/>
      <c r="B1984" s="47"/>
      <c r="C1984" s="47"/>
      <c r="D1984" s="117"/>
      <c r="E1984" s="47"/>
      <c r="F1984" s="37"/>
      <c r="G1984" s="47"/>
      <c r="H1984" s="37"/>
      <c r="I1984" s="37"/>
      <c r="J1984" s="51"/>
      <c r="K1984" s="51"/>
      <c r="L1984" s="51"/>
      <c r="M1984" s="51"/>
      <c r="N1984" s="51"/>
      <c r="O1984" s="51"/>
      <c r="P1984" s="51"/>
      <c r="R1984" s="38" t="s">
        <v>450</v>
      </c>
      <c r="S1984" s="38" t="str" cm="1">
        <f t="array" ref="S1984">_xlfn.XLOOKUP(R1984,INDEX(Flettilisti,,1),INDEX(Flettilisti,,2),,0)</f>
        <v>Vantar flokkun</v>
      </c>
      <c r="T1984" s="38" t="str">
        <f>IF(ISBLANK(M1984),"",IF(M1984&lt;Gögn!$J$2,Gögn!$K$2,IF(M1984&gt;Gögn!$J$4,Gögn!$K$4,Gögn!$K$3)))</f>
        <v/>
      </c>
      <c r="U1984" s="49" t="str" cm="1">
        <f t="array" aca="1" ref="U1984" ca="1">IF(ISBLANK(A1984),"",IF(S1984="Styrkhæft",_xlfn.XLOOKUP(T1984,Vegalengdir[Texti],INDIRECT("Vegalengdir["&amp;'Upplýsingar um umsækjanda'!$B$10&amp;"]"),0%,0)))</f>
        <v/>
      </c>
      <c r="V1984" s="72" t="str">
        <f t="shared" si="30"/>
        <v/>
      </c>
    </row>
    <row r="1985" spans="1:22" x14ac:dyDescent="0.25">
      <c r="A1985" s="47"/>
      <c r="B1985" s="47"/>
      <c r="C1985" s="47"/>
      <c r="D1985" s="117"/>
      <c r="E1985" s="47"/>
      <c r="F1985" s="37"/>
      <c r="G1985" s="47"/>
      <c r="H1985" s="37"/>
      <c r="I1985" s="37"/>
      <c r="J1985" s="51"/>
      <c r="K1985" s="51"/>
      <c r="L1985" s="51"/>
      <c r="M1985" s="51"/>
      <c r="N1985" s="51"/>
      <c r="O1985" s="51"/>
      <c r="P1985" s="51"/>
      <c r="R1985" s="38" t="s">
        <v>450</v>
      </c>
      <c r="S1985" s="38" t="str" cm="1">
        <f t="array" ref="S1985">_xlfn.XLOOKUP(R1985,INDEX(Flettilisti,,1),INDEX(Flettilisti,,2),,0)</f>
        <v>Vantar flokkun</v>
      </c>
      <c r="T1985" s="38" t="str">
        <f>IF(ISBLANK(M1985),"",IF(M1985&lt;Gögn!$J$2,Gögn!$K$2,IF(M1985&gt;Gögn!$J$4,Gögn!$K$4,Gögn!$K$3)))</f>
        <v/>
      </c>
      <c r="U1985" s="49" t="str" cm="1">
        <f t="array" aca="1" ref="U1985" ca="1">IF(ISBLANK(A1985),"",IF(S1985="Styrkhæft",_xlfn.XLOOKUP(T1985,Vegalengdir[Texti],INDIRECT("Vegalengdir["&amp;'Upplýsingar um umsækjanda'!$B$10&amp;"]"),0%,0)))</f>
        <v/>
      </c>
      <c r="V1985" s="72" t="str">
        <f t="shared" si="30"/>
        <v/>
      </c>
    </row>
    <row r="1986" spans="1:22" x14ac:dyDescent="0.25">
      <c r="A1986" s="47"/>
      <c r="B1986" s="47"/>
      <c r="C1986" s="47"/>
      <c r="D1986" s="117"/>
      <c r="E1986" s="47"/>
      <c r="F1986" s="37"/>
      <c r="G1986" s="47"/>
      <c r="H1986" s="37"/>
      <c r="I1986" s="37"/>
      <c r="J1986" s="51"/>
      <c r="K1986" s="51"/>
      <c r="L1986" s="51"/>
      <c r="M1986" s="51"/>
      <c r="N1986" s="51"/>
      <c r="O1986" s="51"/>
      <c r="P1986" s="51"/>
      <c r="R1986" s="38" t="s">
        <v>450</v>
      </c>
      <c r="S1986" s="38" t="str" cm="1">
        <f t="array" ref="S1986">_xlfn.XLOOKUP(R1986,INDEX(Flettilisti,,1),INDEX(Flettilisti,,2),,0)</f>
        <v>Vantar flokkun</v>
      </c>
      <c r="T1986" s="38" t="str">
        <f>IF(ISBLANK(M1986),"",IF(M1986&lt;Gögn!$J$2,Gögn!$K$2,IF(M1986&gt;Gögn!$J$4,Gögn!$K$4,Gögn!$K$3)))</f>
        <v/>
      </c>
      <c r="U1986" s="49" t="str" cm="1">
        <f t="array" aca="1" ref="U1986" ca="1">IF(ISBLANK(A1986),"",IF(S1986="Styrkhæft",_xlfn.XLOOKUP(T1986,Vegalengdir[Texti],INDIRECT("Vegalengdir["&amp;'Upplýsingar um umsækjanda'!$B$10&amp;"]"),0%,0)))</f>
        <v/>
      </c>
      <c r="V1986" s="72" t="str">
        <f t="shared" si="30"/>
        <v/>
      </c>
    </row>
    <row r="1987" spans="1:22" x14ac:dyDescent="0.25">
      <c r="A1987" s="47"/>
      <c r="B1987" s="47"/>
      <c r="C1987" s="47"/>
      <c r="D1987" s="117"/>
      <c r="E1987" s="47"/>
      <c r="F1987" s="37"/>
      <c r="G1987" s="47"/>
      <c r="H1987" s="37"/>
      <c r="I1987" s="37"/>
      <c r="J1987" s="51"/>
      <c r="K1987" s="51"/>
      <c r="L1987" s="51"/>
      <c r="M1987" s="51"/>
      <c r="N1987" s="51"/>
      <c r="O1987" s="51"/>
      <c r="P1987" s="51"/>
      <c r="R1987" s="38" t="s">
        <v>450</v>
      </c>
      <c r="S1987" s="38" t="str" cm="1">
        <f t="array" ref="S1987">_xlfn.XLOOKUP(R1987,INDEX(Flettilisti,,1),INDEX(Flettilisti,,2),,0)</f>
        <v>Vantar flokkun</v>
      </c>
      <c r="T1987" s="38" t="str">
        <f>IF(ISBLANK(M1987),"",IF(M1987&lt;Gögn!$J$2,Gögn!$K$2,IF(M1987&gt;Gögn!$J$4,Gögn!$K$4,Gögn!$K$3)))</f>
        <v/>
      </c>
      <c r="U1987" s="49" t="str" cm="1">
        <f t="array" aca="1" ref="U1987" ca="1">IF(ISBLANK(A1987),"",IF(S1987="Styrkhæft",_xlfn.XLOOKUP(T1987,Vegalengdir[Texti],INDIRECT("Vegalengdir["&amp;'Upplýsingar um umsækjanda'!$B$10&amp;"]"),0%,0)))</f>
        <v/>
      </c>
      <c r="V1987" s="72" t="str">
        <f t="shared" ref="V1987:V2050" si="31">IF(ISBLANK(A1987),"",U1987*P1987)</f>
        <v/>
      </c>
    </row>
    <row r="1988" spans="1:22" x14ac:dyDescent="0.25">
      <c r="A1988" s="47"/>
      <c r="B1988" s="47"/>
      <c r="C1988" s="47"/>
      <c r="D1988" s="117"/>
      <c r="E1988" s="47"/>
      <c r="F1988" s="37"/>
      <c r="G1988" s="47"/>
      <c r="H1988" s="37"/>
      <c r="I1988" s="37"/>
      <c r="J1988" s="51"/>
      <c r="K1988" s="51"/>
      <c r="L1988" s="51"/>
      <c r="M1988" s="51"/>
      <c r="N1988" s="51"/>
      <c r="O1988" s="51"/>
      <c r="P1988" s="51"/>
      <c r="R1988" s="38" t="s">
        <v>450</v>
      </c>
      <c r="S1988" s="38" t="str" cm="1">
        <f t="array" ref="S1988">_xlfn.XLOOKUP(R1988,INDEX(Flettilisti,,1),INDEX(Flettilisti,,2),,0)</f>
        <v>Vantar flokkun</v>
      </c>
      <c r="T1988" s="38" t="str">
        <f>IF(ISBLANK(M1988),"",IF(M1988&lt;Gögn!$J$2,Gögn!$K$2,IF(M1988&gt;Gögn!$J$4,Gögn!$K$4,Gögn!$K$3)))</f>
        <v/>
      </c>
      <c r="U1988" s="49" t="str" cm="1">
        <f t="array" aca="1" ref="U1988" ca="1">IF(ISBLANK(A1988),"",IF(S1988="Styrkhæft",_xlfn.XLOOKUP(T1988,Vegalengdir[Texti],INDIRECT("Vegalengdir["&amp;'Upplýsingar um umsækjanda'!$B$10&amp;"]"),0%,0)))</f>
        <v/>
      </c>
      <c r="V1988" s="72" t="str">
        <f t="shared" si="31"/>
        <v/>
      </c>
    </row>
    <row r="1989" spans="1:22" x14ac:dyDescent="0.25">
      <c r="A1989" s="47"/>
      <c r="B1989" s="47"/>
      <c r="C1989" s="47"/>
      <c r="D1989" s="117"/>
      <c r="E1989" s="47"/>
      <c r="F1989" s="37"/>
      <c r="G1989" s="47"/>
      <c r="H1989" s="37"/>
      <c r="I1989" s="37"/>
      <c r="J1989" s="51"/>
      <c r="K1989" s="51"/>
      <c r="L1989" s="51"/>
      <c r="M1989" s="51"/>
      <c r="N1989" s="51"/>
      <c r="O1989" s="51"/>
      <c r="P1989" s="51"/>
      <c r="R1989" s="38" t="s">
        <v>450</v>
      </c>
      <c r="S1989" s="38" t="str" cm="1">
        <f t="array" ref="S1989">_xlfn.XLOOKUP(R1989,INDEX(Flettilisti,,1),INDEX(Flettilisti,,2),,0)</f>
        <v>Vantar flokkun</v>
      </c>
      <c r="T1989" s="38" t="str">
        <f>IF(ISBLANK(M1989),"",IF(M1989&lt;Gögn!$J$2,Gögn!$K$2,IF(M1989&gt;Gögn!$J$4,Gögn!$K$4,Gögn!$K$3)))</f>
        <v/>
      </c>
      <c r="U1989" s="49" t="str" cm="1">
        <f t="array" aca="1" ref="U1989" ca="1">IF(ISBLANK(A1989),"",IF(S1989="Styrkhæft",_xlfn.XLOOKUP(T1989,Vegalengdir[Texti],INDIRECT("Vegalengdir["&amp;'Upplýsingar um umsækjanda'!$B$10&amp;"]"),0%,0)))</f>
        <v/>
      </c>
      <c r="V1989" s="72" t="str">
        <f t="shared" si="31"/>
        <v/>
      </c>
    </row>
    <row r="1990" spans="1:22" x14ac:dyDescent="0.25">
      <c r="A1990" s="47"/>
      <c r="B1990" s="47"/>
      <c r="C1990" s="47"/>
      <c r="D1990" s="117"/>
      <c r="E1990" s="47"/>
      <c r="F1990" s="37"/>
      <c r="G1990" s="47"/>
      <c r="H1990" s="37"/>
      <c r="I1990" s="37"/>
      <c r="J1990" s="51"/>
      <c r="K1990" s="51"/>
      <c r="L1990" s="51"/>
      <c r="M1990" s="51"/>
      <c r="N1990" s="51"/>
      <c r="O1990" s="51"/>
      <c r="P1990" s="51"/>
      <c r="R1990" s="38" t="s">
        <v>450</v>
      </c>
      <c r="S1990" s="38" t="str" cm="1">
        <f t="array" ref="S1990">_xlfn.XLOOKUP(R1990,INDEX(Flettilisti,,1),INDEX(Flettilisti,,2),,0)</f>
        <v>Vantar flokkun</v>
      </c>
      <c r="T1990" s="38" t="str">
        <f>IF(ISBLANK(M1990),"",IF(M1990&lt;Gögn!$J$2,Gögn!$K$2,IF(M1990&gt;Gögn!$J$4,Gögn!$K$4,Gögn!$K$3)))</f>
        <v/>
      </c>
      <c r="U1990" s="49" t="str" cm="1">
        <f t="array" aca="1" ref="U1990" ca="1">IF(ISBLANK(A1990),"",IF(S1990="Styrkhæft",_xlfn.XLOOKUP(T1990,Vegalengdir[Texti],INDIRECT("Vegalengdir["&amp;'Upplýsingar um umsækjanda'!$B$10&amp;"]"),0%,0)))</f>
        <v/>
      </c>
      <c r="V1990" s="72" t="str">
        <f t="shared" si="31"/>
        <v/>
      </c>
    </row>
    <row r="1991" spans="1:22" x14ac:dyDescent="0.25">
      <c r="A1991" s="47"/>
      <c r="B1991" s="47"/>
      <c r="C1991" s="47"/>
      <c r="D1991" s="117"/>
      <c r="E1991" s="47"/>
      <c r="F1991" s="37"/>
      <c r="G1991" s="47"/>
      <c r="H1991" s="37"/>
      <c r="I1991" s="37"/>
      <c r="J1991" s="51"/>
      <c r="K1991" s="51"/>
      <c r="L1991" s="51"/>
      <c r="M1991" s="51"/>
      <c r="N1991" s="51"/>
      <c r="O1991" s="51"/>
      <c r="P1991" s="51"/>
      <c r="R1991" s="38" t="s">
        <v>450</v>
      </c>
      <c r="S1991" s="38" t="str" cm="1">
        <f t="array" ref="S1991">_xlfn.XLOOKUP(R1991,INDEX(Flettilisti,,1),INDEX(Flettilisti,,2),,0)</f>
        <v>Vantar flokkun</v>
      </c>
      <c r="T1991" s="38" t="str">
        <f>IF(ISBLANK(M1991),"",IF(M1991&lt;Gögn!$J$2,Gögn!$K$2,IF(M1991&gt;Gögn!$J$4,Gögn!$K$4,Gögn!$K$3)))</f>
        <v/>
      </c>
      <c r="U1991" s="49" t="str" cm="1">
        <f t="array" aca="1" ref="U1991" ca="1">IF(ISBLANK(A1991),"",IF(S1991="Styrkhæft",_xlfn.XLOOKUP(T1991,Vegalengdir[Texti],INDIRECT("Vegalengdir["&amp;'Upplýsingar um umsækjanda'!$B$10&amp;"]"),0%,0)))</f>
        <v/>
      </c>
      <c r="V1991" s="72" t="str">
        <f t="shared" si="31"/>
        <v/>
      </c>
    </row>
    <row r="1992" spans="1:22" x14ac:dyDescent="0.25">
      <c r="A1992" s="47"/>
      <c r="B1992" s="47"/>
      <c r="C1992" s="47"/>
      <c r="D1992" s="117"/>
      <c r="E1992" s="47"/>
      <c r="F1992" s="37"/>
      <c r="G1992" s="47"/>
      <c r="H1992" s="37"/>
      <c r="I1992" s="37"/>
      <c r="J1992" s="51"/>
      <c r="K1992" s="51"/>
      <c r="L1992" s="51"/>
      <c r="M1992" s="51"/>
      <c r="N1992" s="51"/>
      <c r="O1992" s="51"/>
      <c r="P1992" s="51"/>
      <c r="R1992" s="38" t="s">
        <v>450</v>
      </c>
      <c r="S1992" s="38" t="str" cm="1">
        <f t="array" ref="S1992">_xlfn.XLOOKUP(R1992,INDEX(Flettilisti,,1),INDEX(Flettilisti,,2),,0)</f>
        <v>Vantar flokkun</v>
      </c>
      <c r="T1992" s="38" t="str">
        <f>IF(ISBLANK(M1992),"",IF(M1992&lt;Gögn!$J$2,Gögn!$K$2,IF(M1992&gt;Gögn!$J$4,Gögn!$K$4,Gögn!$K$3)))</f>
        <v/>
      </c>
      <c r="U1992" s="49" t="str" cm="1">
        <f t="array" aca="1" ref="U1992" ca="1">IF(ISBLANK(A1992),"",IF(S1992="Styrkhæft",_xlfn.XLOOKUP(T1992,Vegalengdir[Texti],INDIRECT("Vegalengdir["&amp;'Upplýsingar um umsækjanda'!$B$10&amp;"]"),0%,0)))</f>
        <v/>
      </c>
      <c r="V1992" s="72" t="str">
        <f t="shared" si="31"/>
        <v/>
      </c>
    </row>
    <row r="1993" spans="1:22" x14ac:dyDescent="0.25">
      <c r="A1993" s="47"/>
      <c r="B1993" s="47"/>
      <c r="C1993" s="47"/>
      <c r="D1993" s="117"/>
      <c r="E1993" s="47"/>
      <c r="F1993" s="37"/>
      <c r="G1993" s="47"/>
      <c r="H1993" s="37"/>
      <c r="I1993" s="37"/>
      <c r="J1993" s="51"/>
      <c r="K1993" s="51"/>
      <c r="L1993" s="51"/>
      <c r="M1993" s="51"/>
      <c r="N1993" s="51"/>
      <c r="O1993" s="51"/>
      <c r="P1993" s="51"/>
      <c r="R1993" s="38" t="s">
        <v>450</v>
      </c>
      <c r="S1993" s="38" t="str" cm="1">
        <f t="array" ref="S1993">_xlfn.XLOOKUP(R1993,INDEX(Flettilisti,,1),INDEX(Flettilisti,,2),,0)</f>
        <v>Vantar flokkun</v>
      </c>
      <c r="T1993" s="38" t="str">
        <f>IF(ISBLANK(M1993),"",IF(M1993&lt;Gögn!$J$2,Gögn!$K$2,IF(M1993&gt;Gögn!$J$4,Gögn!$K$4,Gögn!$K$3)))</f>
        <v/>
      </c>
      <c r="U1993" s="49" t="str" cm="1">
        <f t="array" aca="1" ref="U1993" ca="1">IF(ISBLANK(A1993),"",IF(S1993="Styrkhæft",_xlfn.XLOOKUP(T1993,Vegalengdir[Texti],INDIRECT("Vegalengdir["&amp;'Upplýsingar um umsækjanda'!$B$10&amp;"]"),0%,0)))</f>
        <v/>
      </c>
      <c r="V1993" s="72" t="str">
        <f t="shared" si="31"/>
        <v/>
      </c>
    </row>
    <row r="1994" spans="1:22" x14ac:dyDescent="0.25">
      <c r="A1994" s="47"/>
      <c r="B1994" s="47"/>
      <c r="C1994" s="47"/>
      <c r="D1994" s="117"/>
      <c r="E1994" s="47"/>
      <c r="F1994" s="37"/>
      <c r="G1994" s="47"/>
      <c r="H1994" s="37"/>
      <c r="I1994" s="37"/>
      <c r="J1994" s="51"/>
      <c r="K1994" s="51"/>
      <c r="L1994" s="51"/>
      <c r="M1994" s="51"/>
      <c r="N1994" s="51"/>
      <c r="O1994" s="51"/>
      <c r="P1994" s="51"/>
      <c r="R1994" s="38" t="s">
        <v>450</v>
      </c>
      <c r="S1994" s="38" t="str" cm="1">
        <f t="array" ref="S1994">_xlfn.XLOOKUP(R1994,INDEX(Flettilisti,,1),INDEX(Flettilisti,,2),,0)</f>
        <v>Vantar flokkun</v>
      </c>
      <c r="T1994" s="38" t="str">
        <f>IF(ISBLANK(M1994),"",IF(M1994&lt;Gögn!$J$2,Gögn!$K$2,IF(M1994&gt;Gögn!$J$4,Gögn!$K$4,Gögn!$K$3)))</f>
        <v/>
      </c>
      <c r="U1994" s="49" t="str" cm="1">
        <f t="array" aca="1" ref="U1994" ca="1">IF(ISBLANK(A1994),"",IF(S1994="Styrkhæft",_xlfn.XLOOKUP(T1994,Vegalengdir[Texti],INDIRECT("Vegalengdir["&amp;'Upplýsingar um umsækjanda'!$B$10&amp;"]"),0%,0)))</f>
        <v/>
      </c>
      <c r="V1994" s="72" t="str">
        <f t="shared" si="31"/>
        <v/>
      </c>
    </row>
    <row r="1995" spans="1:22" x14ac:dyDescent="0.25">
      <c r="A1995" s="47"/>
      <c r="B1995" s="47"/>
      <c r="C1995" s="47"/>
      <c r="D1995" s="117"/>
      <c r="E1995" s="47"/>
      <c r="F1995" s="37"/>
      <c r="G1995" s="47"/>
      <c r="H1995" s="37"/>
      <c r="I1995" s="37"/>
      <c r="J1995" s="51"/>
      <c r="K1995" s="51"/>
      <c r="L1995" s="51"/>
      <c r="M1995" s="51"/>
      <c r="N1995" s="51"/>
      <c r="O1995" s="51"/>
      <c r="P1995" s="51"/>
      <c r="R1995" s="38" t="s">
        <v>450</v>
      </c>
      <c r="S1995" s="38" t="str" cm="1">
        <f t="array" ref="S1995">_xlfn.XLOOKUP(R1995,INDEX(Flettilisti,,1),INDEX(Flettilisti,,2),,0)</f>
        <v>Vantar flokkun</v>
      </c>
      <c r="T1995" s="38" t="str">
        <f>IF(ISBLANK(M1995),"",IF(M1995&lt;Gögn!$J$2,Gögn!$K$2,IF(M1995&gt;Gögn!$J$4,Gögn!$K$4,Gögn!$K$3)))</f>
        <v/>
      </c>
      <c r="U1995" s="49" t="str" cm="1">
        <f t="array" aca="1" ref="U1995" ca="1">IF(ISBLANK(A1995),"",IF(S1995="Styrkhæft",_xlfn.XLOOKUP(T1995,Vegalengdir[Texti],INDIRECT("Vegalengdir["&amp;'Upplýsingar um umsækjanda'!$B$10&amp;"]"),0%,0)))</f>
        <v/>
      </c>
      <c r="V1995" s="72" t="str">
        <f t="shared" si="31"/>
        <v/>
      </c>
    </row>
    <row r="1996" spans="1:22" x14ac:dyDescent="0.25">
      <c r="A1996" s="47"/>
      <c r="B1996" s="47"/>
      <c r="C1996" s="47"/>
      <c r="D1996" s="117"/>
      <c r="E1996" s="47"/>
      <c r="F1996" s="37"/>
      <c r="G1996" s="47"/>
      <c r="H1996" s="37"/>
      <c r="I1996" s="37"/>
      <c r="J1996" s="51"/>
      <c r="K1996" s="51"/>
      <c r="L1996" s="51"/>
      <c r="M1996" s="51"/>
      <c r="N1996" s="51"/>
      <c r="O1996" s="51"/>
      <c r="P1996" s="51"/>
      <c r="R1996" s="38" t="s">
        <v>450</v>
      </c>
      <c r="S1996" s="38" t="str" cm="1">
        <f t="array" ref="S1996">_xlfn.XLOOKUP(R1996,INDEX(Flettilisti,,1),INDEX(Flettilisti,,2),,0)</f>
        <v>Vantar flokkun</v>
      </c>
      <c r="T1996" s="38" t="str">
        <f>IF(ISBLANK(M1996),"",IF(M1996&lt;Gögn!$J$2,Gögn!$K$2,IF(M1996&gt;Gögn!$J$4,Gögn!$K$4,Gögn!$K$3)))</f>
        <v/>
      </c>
      <c r="U1996" s="49" t="str" cm="1">
        <f t="array" aca="1" ref="U1996" ca="1">IF(ISBLANK(A1996),"",IF(S1996="Styrkhæft",_xlfn.XLOOKUP(T1996,Vegalengdir[Texti],INDIRECT("Vegalengdir["&amp;'Upplýsingar um umsækjanda'!$B$10&amp;"]"),0%,0)))</f>
        <v/>
      </c>
      <c r="V1996" s="72" t="str">
        <f t="shared" si="31"/>
        <v/>
      </c>
    </row>
    <row r="1997" spans="1:22" x14ac:dyDescent="0.25">
      <c r="A1997" s="47"/>
      <c r="B1997" s="47"/>
      <c r="C1997" s="47"/>
      <c r="D1997" s="117"/>
      <c r="E1997" s="47"/>
      <c r="F1997" s="37"/>
      <c r="G1997" s="47"/>
      <c r="H1997" s="37"/>
      <c r="I1997" s="37"/>
      <c r="J1997" s="51"/>
      <c r="K1997" s="51"/>
      <c r="L1997" s="51"/>
      <c r="M1997" s="51"/>
      <c r="N1997" s="51"/>
      <c r="O1997" s="51"/>
      <c r="P1997" s="51"/>
      <c r="R1997" s="38" t="s">
        <v>450</v>
      </c>
      <c r="S1997" s="38" t="str" cm="1">
        <f t="array" ref="S1997">_xlfn.XLOOKUP(R1997,INDEX(Flettilisti,,1),INDEX(Flettilisti,,2),,0)</f>
        <v>Vantar flokkun</v>
      </c>
      <c r="T1997" s="38" t="str">
        <f>IF(ISBLANK(M1997),"",IF(M1997&lt;Gögn!$J$2,Gögn!$K$2,IF(M1997&gt;Gögn!$J$4,Gögn!$K$4,Gögn!$K$3)))</f>
        <v/>
      </c>
      <c r="U1997" s="49" t="str" cm="1">
        <f t="array" aca="1" ref="U1997" ca="1">IF(ISBLANK(A1997),"",IF(S1997="Styrkhæft",_xlfn.XLOOKUP(T1997,Vegalengdir[Texti],INDIRECT("Vegalengdir["&amp;'Upplýsingar um umsækjanda'!$B$10&amp;"]"),0%,0)))</f>
        <v/>
      </c>
      <c r="V1997" s="72" t="str">
        <f t="shared" si="31"/>
        <v/>
      </c>
    </row>
    <row r="1998" spans="1:22" x14ac:dyDescent="0.25">
      <c r="A1998" s="47"/>
      <c r="B1998" s="47"/>
      <c r="C1998" s="47"/>
      <c r="D1998" s="117"/>
      <c r="E1998" s="47"/>
      <c r="F1998" s="37"/>
      <c r="G1998" s="47"/>
      <c r="H1998" s="37"/>
      <c r="I1998" s="37"/>
      <c r="J1998" s="51"/>
      <c r="K1998" s="51"/>
      <c r="L1998" s="51"/>
      <c r="M1998" s="51"/>
      <c r="N1998" s="51"/>
      <c r="O1998" s="51"/>
      <c r="P1998" s="51"/>
      <c r="R1998" s="38" t="s">
        <v>450</v>
      </c>
      <c r="S1998" s="38" t="str" cm="1">
        <f t="array" ref="S1998">_xlfn.XLOOKUP(R1998,INDEX(Flettilisti,,1),INDEX(Flettilisti,,2),,0)</f>
        <v>Vantar flokkun</v>
      </c>
      <c r="T1998" s="38" t="str">
        <f>IF(ISBLANK(M1998),"",IF(M1998&lt;Gögn!$J$2,Gögn!$K$2,IF(M1998&gt;Gögn!$J$4,Gögn!$K$4,Gögn!$K$3)))</f>
        <v/>
      </c>
      <c r="U1998" s="49" t="str" cm="1">
        <f t="array" aca="1" ref="U1998" ca="1">IF(ISBLANK(A1998),"",IF(S1998="Styrkhæft",_xlfn.XLOOKUP(T1998,Vegalengdir[Texti],INDIRECT("Vegalengdir["&amp;'Upplýsingar um umsækjanda'!$B$10&amp;"]"),0%,0)))</f>
        <v/>
      </c>
      <c r="V1998" s="72" t="str">
        <f t="shared" si="31"/>
        <v/>
      </c>
    </row>
    <row r="1999" spans="1:22" x14ac:dyDescent="0.25">
      <c r="A1999" s="47"/>
      <c r="B1999" s="47"/>
      <c r="C1999" s="47"/>
      <c r="D1999" s="117"/>
      <c r="E1999" s="47"/>
      <c r="F1999" s="37"/>
      <c r="G1999" s="47"/>
      <c r="H1999" s="37"/>
      <c r="I1999" s="37"/>
      <c r="J1999" s="51"/>
      <c r="K1999" s="51"/>
      <c r="L1999" s="51"/>
      <c r="M1999" s="51"/>
      <c r="N1999" s="51"/>
      <c r="O1999" s="51"/>
      <c r="P1999" s="51"/>
      <c r="R1999" s="38" t="s">
        <v>450</v>
      </c>
      <c r="S1999" s="38" t="str" cm="1">
        <f t="array" ref="S1999">_xlfn.XLOOKUP(R1999,INDEX(Flettilisti,,1),INDEX(Flettilisti,,2),,0)</f>
        <v>Vantar flokkun</v>
      </c>
      <c r="T1999" s="38" t="str">
        <f>IF(ISBLANK(M1999),"",IF(M1999&lt;Gögn!$J$2,Gögn!$K$2,IF(M1999&gt;Gögn!$J$4,Gögn!$K$4,Gögn!$K$3)))</f>
        <v/>
      </c>
      <c r="U1999" s="49" t="str" cm="1">
        <f t="array" aca="1" ref="U1999" ca="1">IF(ISBLANK(A1999),"",IF(S1999="Styrkhæft",_xlfn.XLOOKUP(T1999,Vegalengdir[Texti],INDIRECT("Vegalengdir["&amp;'Upplýsingar um umsækjanda'!$B$10&amp;"]"),0%,0)))</f>
        <v/>
      </c>
      <c r="V1999" s="72" t="str">
        <f t="shared" si="31"/>
        <v/>
      </c>
    </row>
    <row r="2000" spans="1:22" x14ac:dyDescent="0.25">
      <c r="A2000" s="47"/>
      <c r="B2000" s="47"/>
      <c r="C2000" s="47"/>
      <c r="D2000" s="117"/>
      <c r="E2000" s="47"/>
      <c r="F2000" s="37"/>
      <c r="G2000" s="47"/>
      <c r="H2000" s="37"/>
      <c r="I2000" s="37"/>
      <c r="J2000" s="51"/>
      <c r="K2000" s="51"/>
      <c r="L2000" s="51"/>
      <c r="M2000" s="51"/>
      <c r="N2000" s="51"/>
      <c r="O2000" s="51"/>
      <c r="P2000" s="51"/>
      <c r="R2000" s="38" t="s">
        <v>450</v>
      </c>
      <c r="S2000" s="38" t="str" cm="1">
        <f t="array" ref="S2000">_xlfn.XLOOKUP(R2000,INDEX(Flettilisti,,1),INDEX(Flettilisti,,2),,0)</f>
        <v>Vantar flokkun</v>
      </c>
      <c r="T2000" s="38" t="str">
        <f>IF(ISBLANK(M2000),"",IF(M2000&lt;Gögn!$J$2,Gögn!$K$2,IF(M2000&gt;Gögn!$J$4,Gögn!$K$4,Gögn!$K$3)))</f>
        <v/>
      </c>
      <c r="U2000" s="49" t="str" cm="1">
        <f t="array" aca="1" ref="U2000" ca="1">IF(ISBLANK(A2000),"",IF(S2000="Styrkhæft",_xlfn.XLOOKUP(T2000,Vegalengdir[Texti],INDIRECT("Vegalengdir["&amp;'Upplýsingar um umsækjanda'!$B$10&amp;"]"),0%,0)))</f>
        <v/>
      </c>
      <c r="V2000" s="72" t="str">
        <f t="shared" si="31"/>
        <v/>
      </c>
    </row>
    <row r="2001" spans="1:22" x14ac:dyDescent="0.25">
      <c r="A2001" s="47"/>
      <c r="B2001" s="47"/>
      <c r="C2001" s="47"/>
      <c r="D2001" s="117"/>
      <c r="E2001" s="47"/>
      <c r="F2001" s="37"/>
      <c r="G2001" s="47"/>
      <c r="H2001" s="37"/>
      <c r="I2001" s="37"/>
      <c r="J2001" s="51"/>
      <c r="K2001" s="51"/>
      <c r="L2001" s="51"/>
      <c r="M2001" s="51"/>
      <c r="N2001" s="51"/>
      <c r="O2001" s="51"/>
      <c r="P2001" s="51"/>
      <c r="R2001" s="38" t="s">
        <v>450</v>
      </c>
      <c r="S2001" s="38" t="str" cm="1">
        <f t="array" ref="S2001">_xlfn.XLOOKUP(R2001,INDEX(Flettilisti,,1),INDEX(Flettilisti,,2),,0)</f>
        <v>Vantar flokkun</v>
      </c>
      <c r="T2001" s="38" t="str">
        <f>IF(ISBLANK(M2001),"",IF(M2001&lt;Gögn!$J$2,Gögn!$K$2,IF(M2001&gt;Gögn!$J$4,Gögn!$K$4,Gögn!$K$3)))</f>
        <v/>
      </c>
      <c r="U2001" s="49" t="str" cm="1">
        <f t="array" aca="1" ref="U2001" ca="1">IF(ISBLANK(A2001),"",IF(S2001="Styrkhæft",_xlfn.XLOOKUP(T2001,Vegalengdir[Texti],INDIRECT("Vegalengdir["&amp;'Upplýsingar um umsækjanda'!$B$10&amp;"]"),0%,0)))</f>
        <v/>
      </c>
      <c r="V2001" s="72" t="str">
        <f t="shared" si="31"/>
        <v/>
      </c>
    </row>
    <row r="2002" spans="1:22" x14ac:dyDescent="0.25">
      <c r="A2002" s="47"/>
      <c r="B2002" s="47"/>
      <c r="C2002" s="47"/>
      <c r="D2002" s="117"/>
      <c r="E2002" s="47"/>
      <c r="F2002" s="37"/>
      <c r="G2002" s="47"/>
      <c r="H2002" s="37"/>
      <c r="I2002" s="37"/>
      <c r="J2002" s="51"/>
      <c r="K2002" s="51"/>
      <c r="L2002" s="51"/>
      <c r="M2002" s="51"/>
      <c r="N2002" s="51"/>
      <c r="O2002" s="51"/>
      <c r="P2002" s="51"/>
      <c r="R2002" s="38" t="s">
        <v>450</v>
      </c>
      <c r="S2002" s="38" t="str" cm="1">
        <f t="array" ref="S2002">_xlfn.XLOOKUP(R2002,INDEX(Flettilisti,,1),INDEX(Flettilisti,,2),,0)</f>
        <v>Vantar flokkun</v>
      </c>
      <c r="T2002" s="38" t="str">
        <f>IF(ISBLANK(M2002),"",IF(M2002&lt;Gögn!$J$2,Gögn!$K$2,IF(M2002&gt;Gögn!$J$4,Gögn!$K$4,Gögn!$K$3)))</f>
        <v/>
      </c>
      <c r="U2002" s="49" t="str" cm="1">
        <f t="array" aca="1" ref="U2002" ca="1">IF(ISBLANK(A2002),"",IF(S2002="Styrkhæft",_xlfn.XLOOKUP(T2002,Vegalengdir[Texti],INDIRECT("Vegalengdir["&amp;'Upplýsingar um umsækjanda'!$B$10&amp;"]"),0%,0)))</f>
        <v/>
      </c>
      <c r="V2002" s="72" t="str">
        <f t="shared" si="31"/>
        <v/>
      </c>
    </row>
    <row r="2003" spans="1:22" x14ac:dyDescent="0.25">
      <c r="A2003" s="47"/>
      <c r="B2003" s="47"/>
      <c r="C2003" s="47"/>
      <c r="D2003" s="117"/>
      <c r="E2003" s="47"/>
      <c r="F2003" s="37"/>
      <c r="G2003" s="47"/>
      <c r="H2003" s="37"/>
      <c r="I2003" s="37"/>
      <c r="J2003" s="51"/>
      <c r="K2003" s="51"/>
      <c r="L2003" s="51"/>
      <c r="M2003" s="51"/>
      <c r="N2003" s="51"/>
      <c r="O2003" s="51"/>
      <c r="P2003" s="51"/>
      <c r="R2003" s="38" t="s">
        <v>450</v>
      </c>
      <c r="S2003" s="38" t="str" cm="1">
        <f t="array" ref="S2003">_xlfn.XLOOKUP(R2003,INDEX(Flettilisti,,1),INDEX(Flettilisti,,2),,0)</f>
        <v>Vantar flokkun</v>
      </c>
      <c r="T2003" s="38" t="str">
        <f>IF(ISBLANK(M2003),"",IF(M2003&lt;Gögn!$J$2,Gögn!$K$2,IF(M2003&gt;Gögn!$J$4,Gögn!$K$4,Gögn!$K$3)))</f>
        <v/>
      </c>
      <c r="U2003" s="49" t="str" cm="1">
        <f t="array" aca="1" ref="U2003" ca="1">IF(ISBLANK(A2003),"",IF(S2003="Styrkhæft",_xlfn.XLOOKUP(T2003,Vegalengdir[Texti],INDIRECT("Vegalengdir["&amp;'Upplýsingar um umsækjanda'!$B$10&amp;"]"),0%,0)))</f>
        <v/>
      </c>
      <c r="V2003" s="72" t="str">
        <f t="shared" si="31"/>
        <v/>
      </c>
    </row>
    <row r="2004" spans="1:22" x14ac:dyDescent="0.25">
      <c r="A2004" s="47"/>
      <c r="B2004" s="47"/>
      <c r="C2004" s="47"/>
      <c r="D2004" s="117"/>
      <c r="E2004" s="47"/>
      <c r="F2004" s="37"/>
      <c r="G2004" s="47"/>
      <c r="H2004" s="37"/>
      <c r="I2004" s="37"/>
      <c r="J2004" s="51"/>
      <c r="K2004" s="51"/>
      <c r="L2004" s="51"/>
      <c r="M2004" s="51"/>
      <c r="N2004" s="51"/>
      <c r="O2004" s="51"/>
      <c r="P2004" s="51"/>
      <c r="R2004" s="38" t="s">
        <v>450</v>
      </c>
      <c r="S2004" s="38" t="str" cm="1">
        <f t="array" ref="S2004">_xlfn.XLOOKUP(R2004,INDEX(Flettilisti,,1),INDEX(Flettilisti,,2),,0)</f>
        <v>Vantar flokkun</v>
      </c>
      <c r="T2004" s="38" t="str">
        <f>IF(ISBLANK(M2004),"",IF(M2004&lt;Gögn!$J$2,Gögn!$K$2,IF(M2004&gt;Gögn!$J$4,Gögn!$K$4,Gögn!$K$3)))</f>
        <v/>
      </c>
      <c r="U2004" s="49" t="str" cm="1">
        <f t="array" aca="1" ref="U2004" ca="1">IF(ISBLANK(A2004),"",IF(S2004="Styrkhæft",_xlfn.XLOOKUP(T2004,Vegalengdir[Texti],INDIRECT("Vegalengdir["&amp;'Upplýsingar um umsækjanda'!$B$10&amp;"]"),0%,0)))</f>
        <v/>
      </c>
      <c r="V2004" s="72" t="str">
        <f t="shared" si="31"/>
        <v/>
      </c>
    </row>
    <row r="2005" spans="1:22" x14ac:dyDescent="0.25">
      <c r="A2005" s="47"/>
      <c r="B2005" s="47"/>
      <c r="C2005" s="47"/>
      <c r="D2005" s="117"/>
      <c r="E2005" s="47"/>
      <c r="F2005" s="37"/>
      <c r="G2005" s="47"/>
      <c r="H2005" s="37"/>
      <c r="I2005" s="37"/>
      <c r="J2005" s="51"/>
      <c r="K2005" s="51"/>
      <c r="L2005" s="51"/>
      <c r="M2005" s="51"/>
      <c r="N2005" s="51"/>
      <c r="O2005" s="51"/>
      <c r="P2005" s="51"/>
      <c r="R2005" s="38" t="s">
        <v>450</v>
      </c>
      <c r="S2005" s="38" t="str" cm="1">
        <f t="array" ref="S2005">_xlfn.XLOOKUP(R2005,INDEX(Flettilisti,,1),INDEX(Flettilisti,,2),,0)</f>
        <v>Vantar flokkun</v>
      </c>
      <c r="T2005" s="38" t="str">
        <f>IF(ISBLANK(M2005),"",IF(M2005&lt;Gögn!$J$2,Gögn!$K$2,IF(M2005&gt;Gögn!$J$4,Gögn!$K$4,Gögn!$K$3)))</f>
        <v/>
      </c>
      <c r="U2005" s="49" t="str" cm="1">
        <f t="array" aca="1" ref="U2005" ca="1">IF(ISBLANK(A2005),"",IF(S2005="Styrkhæft",_xlfn.XLOOKUP(T2005,Vegalengdir[Texti],INDIRECT("Vegalengdir["&amp;'Upplýsingar um umsækjanda'!$B$10&amp;"]"),0%,0)))</f>
        <v/>
      </c>
      <c r="V2005" s="72" t="str">
        <f t="shared" si="31"/>
        <v/>
      </c>
    </row>
    <row r="2006" spans="1:22" x14ac:dyDescent="0.25">
      <c r="A2006" s="47"/>
      <c r="B2006" s="47"/>
      <c r="C2006" s="47"/>
      <c r="D2006" s="117"/>
      <c r="E2006" s="47"/>
      <c r="F2006" s="37"/>
      <c r="G2006" s="47"/>
      <c r="H2006" s="37"/>
      <c r="I2006" s="37"/>
      <c r="J2006" s="51"/>
      <c r="K2006" s="51"/>
      <c r="L2006" s="51"/>
      <c r="M2006" s="51"/>
      <c r="N2006" s="51"/>
      <c r="O2006" s="51"/>
      <c r="P2006" s="51"/>
      <c r="R2006" s="38" t="s">
        <v>450</v>
      </c>
      <c r="S2006" s="38" t="str" cm="1">
        <f t="array" ref="S2006">_xlfn.XLOOKUP(R2006,INDEX(Flettilisti,,1),INDEX(Flettilisti,,2),,0)</f>
        <v>Vantar flokkun</v>
      </c>
      <c r="T2006" s="38" t="str">
        <f>IF(ISBLANK(M2006),"",IF(M2006&lt;Gögn!$J$2,Gögn!$K$2,IF(M2006&gt;Gögn!$J$4,Gögn!$K$4,Gögn!$K$3)))</f>
        <v/>
      </c>
      <c r="U2006" s="49" t="str" cm="1">
        <f t="array" aca="1" ref="U2006" ca="1">IF(ISBLANK(A2006),"",IF(S2006="Styrkhæft",_xlfn.XLOOKUP(T2006,Vegalengdir[Texti],INDIRECT("Vegalengdir["&amp;'Upplýsingar um umsækjanda'!$B$10&amp;"]"),0%,0)))</f>
        <v/>
      </c>
      <c r="V2006" s="72" t="str">
        <f t="shared" si="31"/>
        <v/>
      </c>
    </row>
    <row r="2007" spans="1:22" x14ac:dyDescent="0.25">
      <c r="A2007" s="47"/>
      <c r="B2007" s="47"/>
      <c r="C2007" s="47"/>
      <c r="D2007" s="117"/>
      <c r="E2007" s="47"/>
      <c r="F2007" s="37"/>
      <c r="G2007" s="47"/>
      <c r="H2007" s="37"/>
      <c r="I2007" s="37"/>
      <c r="J2007" s="51"/>
      <c r="K2007" s="51"/>
      <c r="L2007" s="51"/>
      <c r="M2007" s="51"/>
      <c r="N2007" s="51"/>
      <c r="O2007" s="51"/>
      <c r="P2007" s="51"/>
      <c r="R2007" s="38" t="s">
        <v>450</v>
      </c>
      <c r="S2007" s="38" t="str" cm="1">
        <f t="array" ref="S2007">_xlfn.XLOOKUP(R2007,INDEX(Flettilisti,,1),INDEX(Flettilisti,,2),,0)</f>
        <v>Vantar flokkun</v>
      </c>
      <c r="T2007" s="38" t="str">
        <f>IF(ISBLANK(M2007),"",IF(M2007&lt;Gögn!$J$2,Gögn!$K$2,IF(M2007&gt;Gögn!$J$4,Gögn!$K$4,Gögn!$K$3)))</f>
        <v/>
      </c>
      <c r="U2007" s="49" t="str" cm="1">
        <f t="array" aca="1" ref="U2007" ca="1">IF(ISBLANK(A2007),"",IF(S2007="Styrkhæft",_xlfn.XLOOKUP(T2007,Vegalengdir[Texti],INDIRECT("Vegalengdir["&amp;'Upplýsingar um umsækjanda'!$B$10&amp;"]"),0%,0)))</f>
        <v/>
      </c>
      <c r="V2007" s="72" t="str">
        <f t="shared" si="31"/>
        <v/>
      </c>
    </row>
    <row r="2008" spans="1:22" x14ac:dyDescent="0.25">
      <c r="A2008" s="47"/>
      <c r="B2008" s="47"/>
      <c r="C2008" s="47"/>
      <c r="D2008" s="117"/>
      <c r="E2008" s="47"/>
      <c r="F2008" s="37"/>
      <c r="G2008" s="47"/>
      <c r="H2008" s="37"/>
      <c r="I2008" s="37"/>
      <c r="J2008" s="51"/>
      <c r="K2008" s="51"/>
      <c r="L2008" s="51"/>
      <c r="M2008" s="51"/>
      <c r="N2008" s="51"/>
      <c r="O2008" s="51"/>
      <c r="P2008" s="51"/>
      <c r="R2008" s="38" t="s">
        <v>450</v>
      </c>
      <c r="S2008" s="38" t="str" cm="1">
        <f t="array" ref="S2008">_xlfn.XLOOKUP(R2008,INDEX(Flettilisti,,1),INDEX(Flettilisti,,2),,0)</f>
        <v>Vantar flokkun</v>
      </c>
      <c r="T2008" s="38" t="str">
        <f>IF(ISBLANK(M2008),"",IF(M2008&lt;Gögn!$J$2,Gögn!$K$2,IF(M2008&gt;Gögn!$J$4,Gögn!$K$4,Gögn!$K$3)))</f>
        <v/>
      </c>
      <c r="U2008" s="49" t="str" cm="1">
        <f t="array" aca="1" ref="U2008" ca="1">IF(ISBLANK(A2008),"",IF(S2008="Styrkhæft",_xlfn.XLOOKUP(T2008,Vegalengdir[Texti],INDIRECT("Vegalengdir["&amp;'Upplýsingar um umsækjanda'!$B$10&amp;"]"),0%,0)))</f>
        <v/>
      </c>
      <c r="V2008" s="72" t="str">
        <f t="shared" si="31"/>
        <v/>
      </c>
    </row>
    <row r="2009" spans="1:22" x14ac:dyDescent="0.25">
      <c r="A2009" s="47"/>
      <c r="B2009" s="47"/>
      <c r="C2009" s="47"/>
      <c r="D2009" s="117"/>
      <c r="E2009" s="47"/>
      <c r="F2009" s="37"/>
      <c r="G2009" s="47"/>
      <c r="H2009" s="37"/>
      <c r="I2009" s="37"/>
      <c r="J2009" s="51"/>
      <c r="K2009" s="51"/>
      <c r="L2009" s="51"/>
      <c r="M2009" s="51"/>
      <c r="N2009" s="51"/>
      <c r="O2009" s="51"/>
      <c r="P2009" s="51"/>
      <c r="R2009" s="38" t="s">
        <v>450</v>
      </c>
      <c r="S2009" s="38" t="str" cm="1">
        <f t="array" ref="S2009">_xlfn.XLOOKUP(R2009,INDEX(Flettilisti,,1),INDEX(Flettilisti,,2),,0)</f>
        <v>Vantar flokkun</v>
      </c>
      <c r="T2009" s="38" t="str">
        <f>IF(ISBLANK(M2009),"",IF(M2009&lt;Gögn!$J$2,Gögn!$K$2,IF(M2009&gt;Gögn!$J$4,Gögn!$K$4,Gögn!$K$3)))</f>
        <v/>
      </c>
      <c r="U2009" s="49" t="str" cm="1">
        <f t="array" aca="1" ref="U2009" ca="1">IF(ISBLANK(A2009),"",IF(S2009="Styrkhæft",_xlfn.XLOOKUP(T2009,Vegalengdir[Texti],INDIRECT("Vegalengdir["&amp;'Upplýsingar um umsækjanda'!$B$10&amp;"]"),0%,0)))</f>
        <v/>
      </c>
      <c r="V2009" s="72" t="str">
        <f t="shared" si="31"/>
        <v/>
      </c>
    </row>
    <row r="2010" spans="1:22" x14ac:dyDescent="0.25">
      <c r="A2010" s="47"/>
      <c r="B2010" s="47"/>
      <c r="C2010" s="47"/>
      <c r="D2010" s="117"/>
      <c r="E2010" s="47"/>
      <c r="F2010" s="37"/>
      <c r="G2010" s="47"/>
      <c r="H2010" s="37"/>
      <c r="I2010" s="37"/>
      <c r="J2010" s="51"/>
      <c r="K2010" s="51"/>
      <c r="L2010" s="51"/>
      <c r="M2010" s="51"/>
      <c r="N2010" s="51"/>
      <c r="O2010" s="51"/>
      <c r="P2010" s="51"/>
      <c r="R2010" s="38" t="s">
        <v>450</v>
      </c>
      <c r="S2010" s="38" t="str" cm="1">
        <f t="array" ref="S2010">_xlfn.XLOOKUP(R2010,INDEX(Flettilisti,,1),INDEX(Flettilisti,,2),,0)</f>
        <v>Vantar flokkun</v>
      </c>
      <c r="T2010" s="38" t="str">
        <f>IF(ISBLANK(M2010),"",IF(M2010&lt;Gögn!$J$2,Gögn!$K$2,IF(M2010&gt;Gögn!$J$4,Gögn!$K$4,Gögn!$K$3)))</f>
        <v/>
      </c>
      <c r="U2010" s="49" t="str" cm="1">
        <f t="array" aca="1" ref="U2010" ca="1">IF(ISBLANK(A2010),"",IF(S2010="Styrkhæft",_xlfn.XLOOKUP(T2010,Vegalengdir[Texti],INDIRECT("Vegalengdir["&amp;'Upplýsingar um umsækjanda'!$B$10&amp;"]"),0%,0)))</f>
        <v/>
      </c>
      <c r="V2010" s="72" t="str">
        <f t="shared" si="31"/>
        <v/>
      </c>
    </row>
    <row r="2011" spans="1:22" x14ac:dyDescent="0.25">
      <c r="A2011" s="47"/>
      <c r="B2011" s="47"/>
      <c r="C2011" s="47"/>
      <c r="D2011" s="117"/>
      <c r="E2011" s="47"/>
      <c r="F2011" s="37"/>
      <c r="G2011" s="47"/>
      <c r="H2011" s="37"/>
      <c r="I2011" s="37"/>
      <c r="J2011" s="51"/>
      <c r="K2011" s="51"/>
      <c r="L2011" s="51"/>
      <c r="M2011" s="51"/>
      <c r="N2011" s="51"/>
      <c r="O2011" s="51"/>
      <c r="P2011" s="51"/>
      <c r="R2011" s="38" t="s">
        <v>450</v>
      </c>
      <c r="S2011" s="38" t="str" cm="1">
        <f t="array" ref="S2011">_xlfn.XLOOKUP(R2011,INDEX(Flettilisti,,1),INDEX(Flettilisti,,2),,0)</f>
        <v>Vantar flokkun</v>
      </c>
      <c r="T2011" s="38" t="str">
        <f>IF(ISBLANK(M2011),"",IF(M2011&lt;Gögn!$J$2,Gögn!$K$2,IF(M2011&gt;Gögn!$J$4,Gögn!$K$4,Gögn!$K$3)))</f>
        <v/>
      </c>
      <c r="U2011" s="49" t="str" cm="1">
        <f t="array" aca="1" ref="U2011" ca="1">IF(ISBLANK(A2011),"",IF(S2011="Styrkhæft",_xlfn.XLOOKUP(T2011,Vegalengdir[Texti],INDIRECT("Vegalengdir["&amp;'Upplýsingar um umsækjanda'!$B$10&amp;"]"),0%,0)))</f>
        <v/>
      </c>
      <c r="V2011" s="72" t="str">
        <f t="shared" si="31"/>
        <v/>
      </c>
    </row>
    <row r="2012" spans="1:22" x14ac:dyDescent="0.25">
      <c r="A2012" s="47"/>
      <c r="B2012" s="47"/>
      <c r="C2012" s="47"/>
      <c r="D2012" s="117"/>
      <c r="E2012" s="47"/>
      <c r="F2012" s="37"/>
      <c r="G2012" s="47"/>
      <c r="H2012" s="37"/>
      <c r="I2012" s="37"/>
      <c r="J2012" s="51"/>
      <c r="K2012" s="51"/>
      <c r="L2012" s="51"/>
      <c r="M2012" s="51"/>
      <c r="N2012" s="51"/>
      <c r="O2012" s="51"/>
      <c r="P2012" s="51"/>
      <c r="R2012" s="38" t="s">
        <v>450</v>
      </c>
      <c r="S2012" s="38" t="str" cm="1">
        <f t="array" ref="S2012">_xlfn.XLOOKUP(R2012,INDEX(Flettilisti,,1),INDEX(Flettilisti,,2),,0)</f>
        <v>Vantar flokkun</v>
      </c>
      <c r="T2012" s="38" t="str">
        <f>IF(ISBLANK(M2012),"",IF(M2012&lt;Gögn!$J$2,Gögn!$K$2,IF(M2012&gt;Gögn!$J$4,Gögn!$K$4,Gögn!$K$3)))</f>
        <v/>
      </c>
      <c r="U2012" s="49" t="str" cm="1">
        <f t="array" aca="1" ref="U2012" ca="1">IF(ISBLANK(A2012),"",IF(S2012="Styrkhæft",_xlfn.XLOOKUP(T2012,Vegalengdir[Texti],INDIRECT("Vegalengdir["&amp;'Upplýsingar um umsækjanda'!$B$10&amp;"]"),0%,0)))</f>
        <v/>
      </c>
      <c r="V2012" s="72" t="str">
        <f t="shared" si="31"/>
        <v/>
      </c>
    </row>
    <row r="2013" spans="1:22" x14ac:dyDescent="0.25">
      <c r="A2013" s="47"/>
      <c r="B2013" s="47"/>
      <c r="C2013" s="47"/>
      <c r="D2013" s="117"/>
      <c r="E2013" s="47"/>
      <c r="F2013" s="37"/>
      <c r="G2013" s="47"/>
      <c r="H2013" s="37"/>
      <c r="I2013" s="37"/>
      <c r="J2013" s="51"/>
      <c r="K2013" s="51"/>
      <c r="L2013" s="51"/>
      <c r="M2013" s="51"/>
      <c r="N2013" s="51"/>
      <c r="O2013" s="51"/>
      <c r="P2013" s="51"/>
      <c r="R2013" s="38" t="s">
        <v>450</v>
      </c>
      <c r="S2013" s="38" t="str" cm="1">
        <f t="array" ref="S2013">_xlfn.XLOOKUP(R2013,INDEX(Flettilisti,,1),INDEX(Flettilisti,,2),,0)</f>
        <v>Vantar flokkun</v>
      </c>
      <c r="T2013" s="38" t="str">
        <f>IF(ISBLANK(M2013),"",IF(M2013&lt;Gögn!$J$2,Gögn!$K$2,IF(M2013&gt;Gögn!$J$4,Gögn!$K$4,Gögn!$K$3)))</f>
        <v/>
      </c>
      <c r="U2013" s="49" t="str" cm="1">
        <f t="array" aca="1" ref="U2013" ca="1">IF(ISBLANK(A2013),"",IF(S2013="Styrkhæft",_xlfn.XLOOKUP(T2013,Vegalengdir[Texti],INDIRECT("Vegalengdir["&amp;'Upplýsingar um umsækjanda'!$B$10&amp;"]"),0%,0)))</f>
        <v/>
      </c>
      <c r="V2013" s="72" t="str">
        <f t="shared" si="31"/>
        <v/>
      </c>
    </row>
    <row r="2014" spans="1:22" x14ac:dyDescent="0.25">
      <c r="A2014" s="47"/>
      <c r="B2014" s="47"/>
      <c r="C2014" s="47"/>
      <c r="D2014" s="117"/>
      <c r="E2014" s="47"/>
      <c r="F2014" s="37"/>
      <c r="G2014" s="47"/>
      <c r="H2014" s="37"/>
      <c r="I2014" s="37"/>
      <c r="J2014" s="51"/>
      <c r="K2014" s="51"/>
      <c r="L2014" s="51"/>
      <c r="M2014" s="51"/>
      <c r="N2014" s="51"/>
      <c r="O2014" s="51"/>
      <c r="P2014" s="51"/>
      <c r="R2014" s="38" t="s">
        <v>450</v>
      </c>
      <c r="S2014" s="38" t="str" cm="1">
        <f t="array" ref="S2014">_xlfn.XLOOKUP(R2014,INDEX(Flettilisti,,1),INDEX(Flettilisti,,2),,0)</f>
        <v>Vantar flokkun</v>
      </c>
      <c r="T2014" s="38" t="str">
        <f>IF(ISBLANK(M2014),"",IF(M2014&lt;Gögn!$J$2,Gögn!$K$2,IF(M2014&gt;Gögn!$J$4,Gögn!$K$4,Gögn!$K$3)))</f>
        <v/>
      </c>
      <c r="U2014" s="49" t="str" cm="1">
        <f t="array" aca="1" ref="U2014" ca="1">IF(ISBLANK(A2014),"",IF(S2014="Styrkhæft",_xlfn.XLOOKUP(T2014,Vegalengdir[Texti],INDIRECT("Vegalengdir["&amp;'Upplýsingar um umsækjanda'!$B$10&amp;"]"),0%,0)))</f>
        <v/>
      </c>
      <c r="V2014" s="72" t="str">
        <f t="shared" si="31"/>
        <v/>
      </c>
    </row>
    <row r="2015" spans="1:22" x14ac:dyDescent="0.25">
      <c r="A2015" s="47"/>
      <c r="B2015" s="47"/>
      <c r="C2015" s="47"/>
      <c r="D2015" s="117"/>
      <c r="E2015" s="47"/>
      <c r="F2015" s="37"/>
      <c r="G2015" s="47"/>
      <c r="H2015" s="37"/>
      <c r="I2015" s="37"/>
      <c r="J2015" s="51"/>
      <c r="K2015" s="51"/>
      <c r="L2015" s="51"/>
      <c r="M2015" s="51"/>
      <c r="N2015" s="51"/>
      <c r="O2015" s="51"/>
      <c r="P2015" s="51"/>
      <c r="R2015" s="38" t="s">
        <v>450</v>
      </c>
      <c r="S2015" s="38" t="str" cm="1">
        <f t="array" ref="S2015">_xlfn.XLOOKUP(R2015,INDEX(Flettilisti,,1),INDEX(Flettilisti,,2),,0)</f>
        <v>Vantar flokkun</v>
      </c>
      <c r="T2015" s="38" t="str">
        <f>IF(ISBLANK(M2015),"",IF(M2015&lt;Gögn!$J$2,Gögn!$K$2,IF(M2015&gt;Gögn!$J$4,Gögn!$K$4,Gögn!$K$3)))</f>
        <v/>
      </c>
      <c r="U2015" s="49" t="str" cm="1">
        <f t="array" aca="1" ref="U2015" ca="1">IF(ISBLANK(A2015),"",IF(S2015="Styrkhæft",_xlfn.XLOOKUP(T2015,Vegalengdir[Texti],INDIRECT("Vegalengdir["&amp;'Upplýsingar um umsækjanda'!$B$10&amp;"]"),0%,0)))</f>
        <v/>
      </c>
      <c r="V2015" s="72" t="str">
        <f t="shared" si="31"/>
        <v/>
      </c>
    </row>
    <row r="2016" spans="1:22" x14ac:dyDescent="0.25">
      <c r="A2016" s="47"/>
      <c r="B2016" s="47"/>
      <c r="C2016" s="47"/>
      <c r="D2016" s="117"/>
      <c r="E2016" s="47"/>
      <c r="F2016" s="37"/>
      <c r="G2016" s="47"/>
      <c r="H2016" s="37"/>
      <c r="I2016" s="37"/>
      <c r="J2016" s="51"/>
      <c r="K2016" s="51"/>
      <c r="L2016" s="51"/>
      <c r="M2016" s="51"/>
      <c r="N2016" s="51"/>
      <c r="O2016" s="51"/>
      <c r="P2016" s="51"/>
      <c r="R2016" s="38" t="s">
        <v>450</v>
      </c>
      <c r="S2016" s="38" t="str" cm="1">
        <f t="array" ref="S2016">_xlfn.XLOOKUP(R2016,INDEX(Flettilisti,,1),INDEX(Flettilisti,,2),,0)</f>
        <v>Vantar flokkun</v>
      </c>
      <c r="T2016" s="38" t="str">
        <f>IF(ISBLANK(M2016),"",IF(M2016&lt;Gögn!$J$2,Gögn!$K$2,IF(M2016&gt;Gögn!$J$4,Gögn!$K$4,Gögn!$K$3)))</f>
        <v/>
      </c>
      <c r="U2016" s="49" t="str" cm="1">
        <f t="array" aca="1" ref="U2016" ca="1">IF(ISBLANK(A2016),"",IF(S2016="Styrkhæft",_xlfn.XLOOKUP(T2016,Vegalengdir[Texti],INDIRECT("Vegalengdir["&amp;'Upplýsingar um umsækjanda'!$B$10&amp;"]"),0%,0)))</f>
        <v/>
      </c>
      <c r="V2016" s="72" t="str">
        <f t="shared" si="31"/>
        <v/>
      </c>
    </row>
    <row r="2017" spans="1:22" x14ac:dyDescent="0.25">
      <c r="A2017" s="47"/>
      <c r="B2017" s="47"/>
      <c r="C2017" s="47"/>
      <c r="D2017" s="117"/>
      <c r="E2017" s="47"/>
      <c r="F2017" s="37"/>
      <c r="G2017" s="47"/>
      <c r="H2017" s="37"/>
      <c r="I2017" s="37"/>
      <c r="J2017" s="51"/>
      <c r="K2017" s="51"/>
      <c r="L2017" s="51"/>
      <c r="M2017" s="51"/>
      <c r="N2017" s="51"/>
      <c r="O2017" s="51"/>
      <c r="P2017" s="51"/>
      <c r="R2017" s="38" t="s">
        <v>450</v>
      </c>
      <c r="S2017" s="38" t="str" cm="1">
        <f t="array" ref="S2017">_xlfn.XLOOKUP(R2017,INDEX(Flettilisti,,1),INDEX(Flettilisti,,2),,0)</f>
        <v>Vantar flokkun</v>
      </c>
      <c r="T2017" s="38" t="str">
        <f>IF(ISBLANK(M2017),"",IF(M2017&lt;Gögn!$J$2,Gögn!$K$2,IF(M2017&gt;Gögn!$J$4,Gögn!$K$4,Gögn!$K$3)))</f>
        <v/>
      </c>
      <c r="U2017" s="49" t="str" cm="1">
        <f t="array" aca="1" ref="U2017" ca="1">IF(ISBLANK(A2017),"",IF(S2017="Styrkhæft",_xlfn.XLOOKUP(T2017,Vegalengdir[Texti],INDIRECT("Vegalengdir["&amp;'Upplýsingar um umsækjanda'!$B$10&amp;"]"),0%,0)))</f>
        <v/>
      </c>
      <c r="V2017" s="72" t="str">
        <f t="shared" si="31"/>
        <v/>
      </c>
    </row>
    <row r="2018" spans="1:22" x14ac:dyDescent="0.25">
      <c r="A2018" s="47"/>
      <c r="B2018" s="47"/>
      <c r="C2018" s="47"/>
      <c r="D2018" s="117"/>
      <c r="E2018" s="47"/>
      <c r="F2018" s="37"/>
      <c r="G2018" s="47"/>
      <c r="H2018" s="37"/>
      <c r="I2018" s="37"/>
      <c r="J2018" s="51"/>
      <c r="K2018" s="51"/>
      <c r="L2018" s="51"/>
      <c r="M2018" s="51"/>
      <c r="N2018" s="51"/>
      <c r="O2018" s="51"/>
      <c r="P2018" s="51"/>
      <c r="R2018" s="38" t="s">
        <v>450</v>
      </c>
      <c r="S2018" s="38" t="str" cm="1">
        <f t="array" ref="S2018">_xlfn.XLOOKUP(R2018,INDEX(Flettilisti,,1),INDEX(Flettilisti,,2),,0)</f>
        <v>Vantar flokkun</v>
      </c>
      <c r="T2018" s="38" t="str">
        <f>IF(ISBLANK(M2018),"",IF(M2018&lt;Gögn!$J$2,Gögn!$K$2,IF(M2018&gt;Gögn!$J$4,Gögn!$K$4,Gögn!$K$3)))</f>
        <v/>
      </c>
      <c r="U2018" s="49" t="str" cm="1">
        <f t="array" aca="1" ref="U2018" ca="1">IF(ISBLANK(A2018),"",IF(S2018="Styrkhæft",_xlfn.XLOOKUP(T2018,Vegalengdir[Texti],INDIRECT("Vegalengdir["&amp;'Upplýsingar um umsækjanda'!$B$10&amp;"]"),0%,0)))</f>
        <v/>
      </c>
      <c r="V2018" s="72" t="str">
        <f t="shared" si="31"/>
        <v/>
      </c>
    </row>
    <row r="2019" spans="1:22" x14ac:dyDescent="0.25">
      <c r="A2019" s="47"/>
      <c r="B2019" s="47"/>
      <c r="C2019" s="47"/>
      <c r="D2019" s="117"/>
      <c r="E2019" s="47"/>
      <c r="F2019" s="37"/>
      <c r="G2019" s="47"/>
      <c r="H2019" s="37"/>
      <c r="I2019" s="37"/>
      <c r="J2019" s="51"/>
      <c r="K2019" s="51"/>
      <c r="L2019" s="51"/>
      <c r="M2019" s="51"/>
      <c r="N2019" s="51"/>
      <c r="O2019" s="51"/>
      <c r="P2019" s="51"/>
      <c r="R2019" s="38" t="s">
        <v>450</v>
      </c>
      <c r="S2019" s="38" t="str" cm="1">
        <f t="array" ref="S2019">_xlfn.XLOOKUP(R2019,INDEX(Flettilisti,,1),INDEX(Flettilisti,,2),,0)</f>
        <v>Vantar flokkun</v>
      </c>
      <c r="T2019" s="38" t="str">
        <f>IF(ISBLANK(M2019),"",IF(M2019&lt;Gögn!$J$2,Gögn!$K$2,IF(M2019&gt;Gögn!$J$4,Gögn!$K$4,Gögn!$K$3)))</f>
        <v/>
      </c>
      <c r="U2019" s="49" t="str" cm="1">
        <f t="array" aca="1" ref="U2019" ca="1">IF(ISBLANK(A2019),"",IF(S2019="Styrkhæft",_xlfn.XLOOKUP(T2019,Vegalengdir[Texti],INDIRECT("Vegalengdir["&amp;'Upplýsingar um umsækjanda'!$B$10&amp;"]"),0%,0)))</f>
        <v/>
      </c>
      <c r="V2019" s="72" t="str">
        <f t="shared" si="31"/>
        <v/>
      </c>
    </row>
    <row r="2020" spans="1:22" x14ac:dyDescent="0.25">
      <c r="A2020" s="47"/>
      <c r="B2020" s="47"/>
      <c r="C2020" s="47"/>
      <c r="D2020" s="117"/>
      <c r="E2020" s="47"/>
      <c r="F2020" s="37"/>
      <c r="G2020" s="47"/>
      <c r="H2020" s="37"/>
      <c r="I2020" s="37"/>
      <c r="J2020" s="51"/>
      <c r="K2020" s="51"/>
      <c r="L2020" s="51"/>
      <c r="M2020" s="51"/>
      <c r="N2020" s="51"/>
      <c r="O2020" s="51"/>
      <c r="P2020" s="51"/>
      <c r="R2020" s="38" t="s">
        <v>450</v>
      </c>
      <c r="S2020" s="38" t="str" cm="1">
        <f t="array" ref="S2020">_xlfn.XLOOKUP(R2020,INDEX(Flettilisti,,1),INDEX(Flettilisti,,2),,0)</f>
        <v>Vantar flokkun</v>
      </c>
      <c r="T2020" s="38" t="str">
        <f>IF(ISBLANK(M2020),"",IF(M2020&lt;Gögn!$J$2,Gögn!$K$2,IF(M2020&gt;Gögn!$J$4,Gögn!$K$4,Gögn!$K$3)))</f>
        <v/>
      </c>
      <c r="U2020" s="49" t="str" cm="1">
        <f t="array" aca="1" ref="U2020" ca="1">IF(ISBLANK(A2020),"",IF(S2020="Styrkhæft",_xlfn.XLOOKUP(T2020,Vegalengdir[Texti],INDIRECT("Vegalengdir["&amp;'Upplýsingar um umsækjanda'!$B$10&amp;"]"),0%,0)))</f>
        <v/>
      </c>
      <c r="V2020" s="72" t="str">
        <f t="shared" si="31"/>
        <v/>
      </c>
    </row>
    <row r="2021" spans="1:22" x14ac:dyDescent="0.25">
      <c r="A2021" s="47"/>
      <c r="B2021" s="47"/>
      <c r="C2021" s="47"/>
      <c r="D2021" s="117"/>
      <c r="E2021" s="47"/>
      <c r="F2021" s="37"/>
      <c r="G2021" s="47"/>
      <c r="H2021" s="37"/>
      <c r="I2021" s="37"/>
      <c r="J2021" s="51"/>
      <c r="K2021" s="51"/>
      <c r="L2021" s="51"/>
      <c r="M2021" s="51"/>
      <c r="N2021" s="51"/>
      <c r="O2021" s="51"/>
      <c r="P2021" s="51"/>
      <c r="R2021" s="38" t="s">
        <v>450</v>
      </c>
      <c r="S2021" s="38" t="str" cm="1">
        <f t="array" ref="S2021">_xlfn.XLOOKUP(R2021,INDEX(Flettilisti,,1),INDEX(Flettilisti,,2),,0)</f>
        <v>Vantar flokkun</v>
      </c>
      <c r="T2021" s="38" t="str">
        <f>IF(ISBLANK(M2021),"",IF(M2021&lt;Gögn!$J$2,Gögn!$K$2,IF(M2021&gt;Gögn!$J$4,Gögn!$K$4,Gögn!$K$3)))</f>
        <v/>
      </c>
      <c r="U2021" s="49" t="str" cm="1">
        <f t="array" aca="1" ref="U2021" ca="1">IF(ISBLANK(A2021),"",IF(S2021="Styrkhæft",_xlfn.XLOOKUP(T2021,Vegalengdir[Texti],INDIRECT("Vegalengdir["&amp;'Upplýsingar um umsækjanda'!$B$10&amp;"]"),0%,0)))</f>
        <v/>
      </c>
      <c r="V2021" s="72" t="str">
        <f t="shared" si="31"/>
        <v/>
      </c>
    </row>
    <row r="2022" spans="1:22" x14ac:dyDescent="0.25">
      <c r="A2022" s="47"/>
      <c r="B2022" s="47"/>
      <c r="C2022" s="47"/>
      <c r="D2022" s="117"/>
      <c r="E2022" s="47"/>
      <c r="F2022" s="37"/>
      <c r="G2022" s="47"/>
      <c r="H2022" s="37"/>
      <c r="I2022" s="37"/>
      <c r="J2022" s="51"/>
      <c r="K2022" s="51"/>
      <c r="L2022" s="51"/>
      <c r="M2022" s="51"/>
      <c r="N2022" s="51"/>
      <c r="O2022" s="51"/>
      <c r="P2022" s="51"/>
      <c r="R2022" s="38" t="s">
        <v>450</v>
      </c>
      <c r="S2022" s="38" t="str" cm="1">
        <f t="array" ref="S2022">_xlfn.XLOOKUP(R2022,INDEX(Flettilisti,,1),INDEX(Flettilisti,,2),,0)</f>
        <v>Vantar flokkun</v>
      </c>
      <c r="T2022" s="38" t="str">
        <f>IF(ISBLANK(M2022),"",IF(M2022&lt;Gögn!$J$2,Gögn!$K$2,IF(M2022&gt;Gögn!$J$4,Gögn!$K$4,Gögn!$K$3)))</f>
        <v/>
      </c>
      <c r="U2022" s="49" t="str" cm="1">
        <f t="array" aca="1" ref="U2022" ca="1">IF(ISBLANK(A2022),"",IF(S2022="Styrkhæft",_xlfn.XLOOKUP(T2022,Vegalengdir[Texti],INDIRECT("Vegalengdir["&amp;'Upplýsingar um umsækjanda'!$B$10&amp;"]"),0%,0)))</f>
        <v/>
      </c>
      <c r="V2022" s="72" t="str">
        <f t="shared" si="31"/>
        <v/>
      </c>
    </row>
    <row r="2023" spans="1:22" x14ac:dyDescent="0.25">
      <c r="A2023" s="47"/>
      <c r="B2023" s="47"/>
      <c r="C2023" s="47"/>
      <c r="D2023" s="117"/>
      <c r="E2023" s="47"/>
      <c r="F2023" s="37"/>
      <c r="G2023" s="47"/>
      <c r="H2023" s="37"/>
      <c r="I2023" s="37"/>
      <c r="J2023" s="51"/>
      <c r="K2023" s="51"/>
      <c r="L2023" s="51"/>
      <c r="M2023" s="51"/>
      <c r="N2023" s="51"/>
      <c r="O2023" s="51"/>
      <c r="P2023" s="51"/>
      <c r="R2023" s="38" t="s">
        <v>450</v>
      </c>
      <c r="S2023" s="38" t="str" cm="1">
        <f t="array" ref="S2023">_xlfn.XLOOKUP(R2023,INDEX(Flettilisti,,1),INDEX(Flettilisti,,2),,0)</f>
        <v>Vantar flokkun</v>
      </c>
      <c r="T2023" s="38" t="str">
        <f>IF(ISBLANK(M2023),"",IF(M2023&lt;Gögn!$J$2,Gögn!$K$2,IF(M2023&gt;Gögn!$J$4,Gögn!$K$4,Gögn!$K$3)))</f>
        <v/>
      </c>
      <c r="U2023" s="49" t="str" cm="1">
        <f t="array" aca="1" ref="U2023" ca="1">IF(ISBLANK(A2023),"",IF(S2023="Styrkhæft",_xlfn.XLOOKUP(T2023,Vegalengdir[Texti],INDIRECT("Vegalengdir["&amp;'Upplýsingar um umsækjanda'!$B$10&amp;"]"),0%,0)))</f>
        <v/>
      </c>
      <c r="V2023" s="72" t="str">
        <f t="shared" si="31"/>
        <v/>
      </c>
    </row>
    <row r="2024" spans="1:22" x14ac:dyDescent="0.25">
      <c r="A2024" s="47"/>
      <c r="B2024" s="47"/>
      <c r="C2024" s="47"/>
      <c r="D2024" s="117"/>
      <c r="E2024" s="47"/>
      <c r="F2024" s="37"/>
      <c r="G2024" s="47"/>
      <c r="H2024" s="37"/>
      <c r="I2024" s="37"/>
      <c r="J2024" s="51"/>
      <c r="K2024" s="51"/>
      <c r="L2024" s="51"/>
      <c r="M2024" s="51"/>
      <c r="N2024" s="51"/>
      <c r="O2024" s="51"/>
      <c r="P2024" s="51"/>
      <c r="R2024" s="38" t="s">
        <v>450</v>
      </c>
      <c r="S2024" s="38" t="str" cm="1">
        <f t="array" ref="S2024">_xlfn.XLOOKUP(R2024,INDEX(Flettilisti,,1),INDEX(Flettilisti,,2),,0)</f>
        <v>Vantar flokkun</v>
      </c>
      <c r="T2024" s="38" t="str">
        <f>IF(ISBLANK(M2024),"",IF(M2024&lt;Gögn!$J$2,Gögn!$K$2,IF(M2024&gt;Gögn!$J$4,Gögn!$K$4,Gögn!$K$3)))</f>
        <v/>
      </c>
      <c r="U2024" s="49" t="str" cm="1">
        <f t="array" aca="1" ref="U2024" ca="1">IF(ISBLANK(A2024),"",IF(S2024="Styrkhæft",_xlfn.XLOOKUP(T2024,Vegalengdir[Texti],INDIRECT("Vegalengdir["&amp;'Upplýsingar um umsækjanda'!$B$10&amp;"]"),0%,0)))</f>
        <v/>
      </c>
      <c r="V2024" s="72" t="str">
        <f t="shared" si="31"/>
        <v/>
      </c>
    </row>
    <row r="2025" spans="1:22" x14ac:dyDescent="0.25">
      <c r="A2025" s="47"/>
      <c r="B2025" s="47"/>
      <c r="C2025" s="47"/>
      <c r="D2025" s="117"/>
      <c r="E2025" s="47"/>
      <c r="F2025" s="37"/>
      <c r="G2025" s="47"/>
      <c r="H2025" s="37"/>
      <c r="I2025" s="37"/>
      <c r="J2025" s="51"/>
      <c r="K2025" s="51"/>
      <c r="L2025" s="51"/>
      <c r="M2025" s="51"/>
      <c r="N2025" s="51"/>
      <c r="O2025" s="51"/>
      <c r="P2025" s="51"/>
      <c r="R2025" s="38" t="s">
        <v>450</v>
      </c>
      <c r="S2025" s="38" t="str" cm="1">
        <f t="array" ref="S2025">_xlfn.XLOOKUP(R2025,INDEX(Flettilisti,,1),INDEX(Flettilisti,,2),,0)</f>
        <v>Vantar flokkun</v>
      </c>
      <c r="T2025" s="38" t="str">
        <f>IF(ISBLANK(M2025),"",IF(M2025&lt;Gögn!$J$2,Gögn!$K$2,IF(M2025&gt;Gögn!$J$4,Gögn!$K$4,Gögn!$K$3)))</f>
        <v/>
      </c>
      <c r="U2025" s="49" t="str" cm="1">
        <f t="array" aca="1" ref="U2025" ca="1">IF(ISBLANK(A2025),"",IF(S2025="Styrkhæft",_xlfn.XLOOKUP(T2025,Vegalengdir[Texti],INDIRECT("Vegalengdir["&amp;'Upplýsingar um umsækjanda'!$B$10&amp;"]"),0%,0)))</f>
        <v/>
      </c>
      <c r="V2025" s="72" t="str">
        <f t="shared" si="31"/>
        <v/>
      </c>
    </row>
    <row r="2026" spans="1:22" x14ac:dyDescent="0.25">
      <c r="A2026" s="47"/>
      <c r="B2026" s="47"/>
      <c r="C2026" s="47"/>
      <c r="D2026" s="117"/>
      <c r="E2026" s="47"/>
      <c r="F2026" s="37"/>
      <c r="G2026" s="47"/>
      <c r="H2026" s="37"/>
      <c r="I2026" s="37"/>
      <c r="J2026" s="51"/>
      <c r="K2026" s="51"/>
      <c r="L2026" s="51"/>
      <c r="M2026" s="51"/>
      <c r="N2026" s="51"/>
      <c r="O2026" s="51"/>
      <c r="P2026" s="51"/>
      <c r="R2026" s="38" t="s">
        <v>450</v>
      </c>
      <c r="S2026" s="38" t="str" cm="1">
        <f t="array" ref="S2026">_xlfn.XLOOKUP(R2026,INDEX(Flettilisti,,1),INDEX(Flettilisti,,2),,0)</f>
        <v>Vantar flokkun</v>
      </c>
      <c r="T2026" s="38" t="str">
        <f>IF(ISBLANK(M2026),"",IF(M2026&lt;Gögn!$J$2,Gögn!$K$2,IF(M2026&gt;Gögn!$J$4,Gögn!$K$4,Gögn!$K$3)))</f>
        <v/>
      </c>
      <c r="U2026" s="49" t="str" cm="1">
        <f t="array" aca="1" ref="U2026" ca="1">IF(ISBLANK(A2026),"",IF(S2026="Styrkhæft",_xlfn.XLOOKUP(T2026,Vegalengdir[Texti],INDIRECT("Vegalengdir["&amp;'Upplýsingar um umsækjanda'!$B$10&amp;"]"),0%,0)))</f>
        <v/>
      </c>
      <c r="V2026" s="72" t="str">
        <f t="shared" si="31"/>
        <v/>
      </c>
    </row>
    <row r="2027" spans="1:22" x14ac:dyDescent="0.25">
      <c r="A2027" s="47"/>
      <c r="B2027" s="47"/>
      <c r="C2027" s="47"/>
      <c r="D2027" s="117"/>
      <c r="E2027" s="47"/>
      <c r="F2027" s="37"/>
      <c r="G2027" s="47"/>
      <c r="H2027" s="37"/>
      <c r="I2027" s="37"/>
      <c r="J2027" s="51"/>
      <c r="K2027" s="51"/>
      <c r="L2027" s="51"/>
      <c r="M2027" s="51"/>
      <c r="N2027" s="51"/>
      <c r="O2027" s="51"/>
      <c r="P2027" s="51"/>
      <c r="R2027" s="38" t="s">
        <v>450</v>
      </c>
      <c r="S2027" s="38" t="str" cm="1">
        <f t="array" ref="S2027">_xlfn.XLOOKUP(R2027,INDEX(Flettilisti,,1),INDEX(Flettilisti,,2),,0)</f>
        <v>Vantar flokkun</v>
      </c>
      <c r="T2027" s="38" t="str">
        <f>IF(ISBLANK(M2027),"",IF(M2027&lt;Gögn!$J$2,Gögn!$K$2,IF(M2027&gt;Gögn!$J$4,Gögn!$K$4,Gögn!$K$3)))</f>
        <v/>
      </c>
      <c r="U2027" s="49" t="str" cm="1">
        <f t="array" aca="1" ref="U2027" ca="1">IF(ISBLANK(A2027),"",IF(S2027="Styrkhæft",_xlfn.XLOOKUP(T2027,Vegalengdir[Texti],INDIRECT("Vegalengdir["&amp;'Upplýsingar um umsækjanda'!$B$10&amp;"]"),0%,0)))</f>
        <v/>
      </c>
      <c r="V2027" s="72" t="str">
        <f t="shared" si="31"/>
        <v/>
      </c>
    </row>
    <row r="2028" spans="1:22" x14ac:dyDescent="0.25">
      <c r="A2028" s="47"/>
      <c r="B2028" s="47"/>
      <c r="C2028" s="47"/>
      <c r="D2028" s="117"/>
      <c r="E2028" s="47"/>
      <c r="F2028" s="37"/>
      <c r="G2028" s="47"/>
      <c r="H2028" s="37"/>
      <c r="I2028" s="37"/>
      <c r="J2028" s="51"/>
      <c r="K2028" s="51"/>
      <c r="L2028" s="51"/>
      <c r="M2028" s="51"/>
      <c r="N2028" s="51"/>
      <c r="O2028" s="51"/>
      <c r="P2028" s="51"/>
      <c r="R2028" s="38" t="s">
        <v>450</v>
      </c>
      <c r="S2028" s="38" t="str" cm="1">
        <f t="array" ref="S2028">_xlfn.XLOOKUP(R2028,INDEX(Flettilisti,,1),INDEX(Flettilisti,,2),,0)</f>
        <v>Vantar flokkun</v>
      </c>
      <c r="T2028" s="38" t="str">
        <f>IF(ISBLANK(M2028),"",IF(M2028&lt;Gögn!$J$2,Gögn!$K$2,IF(M2028&gt;Gögn!$J$4,Gögn!$K$4,Gögn!$K$3)))</f>
        <v/>
      </c>
      <c r="U2028" s="49" t="str" cm="1">
        <f t="array" aca="1" ref="U2028" ca="1">IF(ISBLANK(A2028),"",IF(S2028="Styrkhæft",_xlfn.XLOOKUP(T2028,Vegalengdir[Texti],INDIRECT("Vegalengdir["&amp;'Upplýsingar um umsækjanda'!$B$10&amp;"]"),0%,0)))</f>
        <v/>
      </c>
      <c r="V2028" s="72" t="str">
        <f t="shared" si="31"/>
        <v/>
      </c>
    </row>
    <row r="2029" spans="1:22" x14ac:dyDescent="0.25">
      <c r="A2029" s="47"/>
      <c r="B2029" s="47"/>
      <c r="C2029" s="47"/>
      <c r="D2029" s="117"/>
      <c r="E2029" s="47"/>
      <c r="F2029" s="37"/>
      <c r="G2029" s="47"/>
      <c r="H2029" s="37"/>
      <c r="I2029" s="37"/>
      <c r="J2029" s="51"/>
      <c r="K2029" s="51"/>
      <c r="L2029" s="51"/>
      <c r="M2029" s="51"/>
      <c r="N2029" s="51"/>
      <c r="O2029" s="51"/>
      <c r="P2029" s="51"/>
      <c r="R2029" s="38" t="s">
        <v>450</v>
      </c>
      <c r="S2029" s="38" t="str" cm="1">
        <f t="array" ref="S2029">_xlfn.XLOOKUP(R2029,INDEX(Flettilisti,,1),INDEX(Flettilisti,,2),,0)</f>
        <v>Vantar flokkun</v>
      </c>
      <c r="T2029" s="38" t="str">
        <f>IF(ISBLANK(M2029),"",IF(M2029&lt;Gögn!$J$2,Gögn!$K$2,IF(M2029&gt;Gögn!$J$4,Gögn!$K$4,Gögn!$K$3)))</f>
        <v/>
      </c>
      <c r="U2029" s="49" t="str" cm="1">
        <f t="array" aca="1" ref="U2029" ca="1">IF(ISBLANK(A2029),"",IF(S2029="Styrkhæft",_xlfn.XLOOKUP(T2029,Vegalengdir[Texti],INDIRECT("Vegalengdir["&amp;'Upplýsingar um umsækjanda'!$B$10&amp;"]"),0%,0)))</f>
        <v/>
      </c>
      <c r="V2029" s="72" t="str">
        <f t="shared" si="31"/>
        <v/>
      </c>
    </row>
    <row r="2030" spans="1:22" x14ac:dyDescent="0.25">
      <c r="A2030" s="47"/>
      <c r="B2030" s="47"/>
      <c r="C2030" s="47"/>
      <c r="D2030" s="117"/>
      <c r="E2030" s="47"/>
      <c r="F2030" s="37"/>
      <c r="G2030" s="47"/>
      <c r="H2030" s="37"/>
      <c r="I2030" s="37"/>
      <c r="J2030" s="51"/>
      <c r="K2030" s="51"/>
      <c r="L2030" s="51"/>
      <c r="M2030" s="51"/>
      <c r="N2030" s="51"/>
      <c r="O2030" s="51"/>
      <c r="P2030" s="51"/>
      <c r="R2030" s="38" t="s">
        <v>450</v>
      </c>
      <c r="S2030" s="38" t="str" cm="1">
        <f t="array" ref="S2030">_xlfn.XLOOKUP(R2030,INDEX(Flettilisti,,1),INDEX(Flettilisti,,2),,0)</f>
        <v>Vantar flokkun</v>
      </c>
      <c r="T2030" s="38" t="str">
        <f>IF(ISBLANK(M2030),"",IF(M2030&lt;Gögn!$J$2,Gögn!$K$2,IF(M2030&gt;Gögn!$J$4,Gögn!$K$4,Gögn!$K$3)))</f>
        <v/>
      </c>
      <c r="U2030" s="49" t="str" cm="1">
        <f t="array" aca="1" ref="U2030" ca="1">IF(ISBLANK(A2030),"",IF(S2030="Styrkhæft",_xlfn.XLOOKUP(T2030,Vegalengdir[Texti],INDIRECT("Vegalengdir["&amp;'Upplýsingar um umsækjanda'!$B$10&amp;"]"),0%,0)))</f>
        <v/>
      </c>
      <c r="V2030" s="72" t="str">
        <f t="shared" si="31"/>
        <v/>
      </c>
    </row>
    <row r="2031" spans="1:22" x14ac:dyDescent="0.25">
      <c r="A2031" s="47"/>
      <c r="B2031" s="47"/>
      <c r="C2031" s="47"/>
      <c r="D2031" s="117"/>
      <c r="E2031" s="47"/>
      <c r="F2031" s="37"/>
      <c r="G2031" s="47"/>
      <c r="H2031" s="37"/>
      <c r="I2031" s="37"/>
      <c r="J2031" s="51"/>
      <c r="K2031" s="51"/>
      <c r="L2031" s="51"/>
      <c r="M2031" s="51"/>
      <c r="N2031" s="51"/>
      <c r="O2031" s="51"/>
      <c r="P2031" s="51"/>
      <c r="R2031" s="38" t="s">
        <v>450</v>
      </c>
      <c r="S2031" s="38" t="str" cm="1">
        <f t="array" ref="S2031">_xlfn.XLOOKUP(R2031,INDEX(Flettilisti,,1),INDEX(Flettilisti,,2),,0)</f>
        <v>Vantar flokkun</v>
      </c>
      <c r="T2031" s="38" t="str">
        <f>IF(ISBLANK(M2031),"",IF(M2031&lt;Gögn!$J$2,Gögn!$K$2,IF(M2031&gt;Gögn!$J$4,Gögn!$K$4,Gögn!$K$3)))</f>
        <v/>
      </c>
      <c r="U2031" s="49" t="str" cm="1">
        <f t="array" aca="1" ref="U2031" ca="1">IF(ISBLANK(A2031),"",IF(S2031="Styrkhæft",_xlfn.XLOOKUP(T2031,Vegalengdir[Texti],INDIRECT("Vegalengdir["&amp;'Upplýsingar um umsækjanda'!$B$10&amp;"]"),0%,0)))</f>
        <v/>
      </c>
      <c r="V2031" s="72" t="str">
        <f t="shared" si="31"/>
        <v/>
      </c>
    </row>
    <row r="2032" spans="1:22" x14ac:dyDescent="0.25">
      <c r="A2032" s="47"/>
      <c r="B2032" s="47"/>
      <c r="C2032" s="47"/>
      <c r="D2032" s="117"/>
      <c r="E2032" s="47"/>
      <c r="F2032" s="37"/>
      <c r="G2032" s="47"/>
      <c r="H2032" s="37"/>
      <c r="I2032" s="37"/>
      <c r="J2032" s="51"/>
      <c r="K2032" s="51"/>
      <c r="L2032" s="51"/>
      <c r="M2032" s="51"/>
      <c r="N2032" s="51"/>
      <c r="O2032" s="51"/>
      <c r="P2032" s="51"/>
      <c r="R2032" s="38" t="s">
        <v>450</v>
      </c>
      <c r="S2032" s="38" t="str" cm="1">
        <f t="array" ref="S2032">_xlfn.XLOOKUP(R2032,INDEX(Flettilisti,,1),INDEX(Flettilisti,,2),,0)</f>
        <v>Vantar flokkun</v>
      </c>
      <c r="T2032" s="38" t="str">
        <f>IF(ISBLANK(M2032),"",IF(M2032&lt;Gögn!$J$2,Gögn!$K$2,IF(M2032&gt;Gögn!$J$4,Gögn!$K$4,Gögn!$K$3)))</f>
        <v/>
      </c>
      <c r="U2032" s="49" t="str" cm="1">
        <f t="array" aca="1" ref="U2032" ca="1">IF(ISBLANK(A2032),"",IF(S2032="Styrkhæft",_xlfn.XLOOKUP(T2032,Vegalengdir[Texti],INDIRECT("Vegalengdir["&amp;'Upplýsingar um umsækjanda'!$B$10&amp;"]"),0%,0)))</f>
        <v/>
      </c>
      <c r="V2032" s="72" t="str">
        <f t="shared" si="31"/>
        <v/>
      </c>
    </row>
    <row r="2033" spans="1:22" x14ac:dyDescent="0.25">
      <c r="A2033" s="47"/>
      <c r="B2033" s="47"/>
      <c r="C2033" s="47"/>
      <c r="D2033" s="117"/>
      <c r="E2033" s="47"/>
      <c r="F2033" s="37"/>
      <c r="G2033" s="47"/>
      <c r="H2033" s="37"/>
      <c r="I2033" s="37"/>
      <c r="J2033" s="51"/>
      <c r="K2033" s="51"/>
      <c r="L2033" s="51"/>
      <c r="M2033" s="51"/>
      <c r="N2033" s="51"/>
      <c r="O2033" s="51"/>
      <c r="P2033" s="51"/>
      <c r="R2033" s="38" t="s">
        <v>450</v>
      </c>
      <c r="S2033" s="38" t="str" cm="1">
        <f t="array" ref="S2033">_xlfn.XLOOKUP(R2033,INDEX(Flettilisti,,1),INDEX(Flettilisti,,2),,0)</f>
        <v>Vantar flokkun</v>
      </c>
      <c r="T2033" s="38" t="str">
        <f>IF(ISBLANK(M2033),"",IF(M2033&lt;Gögn!$J$2,Gögn!$K$2,IF(M2033&gt;Gögn!$J$4,Gögn!$K$4,Gögn!$K$3)))</f>
        <v/>
      </c>
      <c r="U2033" s="49" t="str" cm="1">
        <f t="array" aca="1" ref="U2033" ca="1">IF(ISBLANK(A2033),"",IF(S2033="Styrkhæft",_xlfn.XLOOKUP(T2033,Vegalengdir[Texti],INDIRECT("Vegalengdir["&amp;'Upplýsingar um umsækjanda'!$B$10&amp;"]"),0%,0)))</f>
        <v/>
      </c>
      <c r="V2033" s="72" t="str">
        <f t="shared" si="31"/>
        <v/>
      </c>
    </row>
    <row r="2034" spans="1:22" x14ac:dyDescent="0.25">
      <c r="A2034" s="47"/>
      <c r="B2034" s="47"/>
      <c r="C2034" s="47"/>
      <c r="D2034" s="117"/>
      <c r="E2034" s="47"/>
      <c r="F2034" s="37"/>
      <c r="G2034" s="47"/>
      <c r="H2034" s="37"/>
      <c r="I2034" s="37"/>
      <c r="J2034" s="51"/>
      <c r="K2034" s="51"/>
      <c r="L2034" s="51"/>
      <c r="M2034" s="51"/>
      <c r="N2034" s="51"/>
      <c r="O2034" s="51"/>
      <c r="P2034" s="51"/>
      <c r="R2034" s="38" t="s">
        <v>450</v>
      </c>
      <c r="S2034" s="38" t="str" cm="1">
        <f t="array" ref="S2034">_xlfn.XLOOKUP(R2034,INDEX(Flettilisti,,1),INDEX(Flettilisti,,2),,0)</f>
        <v>Vantar flokkun</v>
      </c>
      <c r="T2034" s="38" t="str">
        <f>IF(ISBLANK(M2034),"",IF(M2034&lt;Gögn!$J$2,Gögn!$K$2,IF(M2034&gt;Gögn!$J$4,Gögn!$K$4,Gögn!$K$3)))</f>
        <v/>
      </c>
      <c r="U2034" s="49" t="str" cm="1">
        <f t="array" aca="1" ref="U2034" ca="1">IF(ISBLANK(A2034),"",IF(S2034="Styrkhæft",_xlfn.XLOOKUP(T2034,Vegalengdir[Texti],INDIRECT("Vegalengdir["&amp;'Upplýsingar um umsækjanda'!$B$10&amp;"]"),0%,0)))</f>
        <v/>
      </c>
      <c r="V2034" s="72" t="str">
        <f t="shared" si="31"/>
        <v/>
      </c>
    </row>
    <row r="2035" spans="1:22" x14ac:dyDescent="0.25">
      <c r="A2035" s="47"/>
      <c r="B2035" s="47"/>
      <c r="C2035" s="47"/>
      <c r="D2035" s="117"/>
      <c r="E2035" s="47"/>
      <c r="F2035" s="37"/>
      <c r="G2035" s="47"/>
      <c r="H2035" s="37"/>
      <c r="I2035" s="37"/>
      <c r="J2035" s="51"/>
      <c r="K2035" s="51"/>
      <c r="L2035" s="51"/>
      <c r="M2035" s="51"/>
      <c r="N2035" s="51"/>
      <c r="O2035" s="51"/>
      <c r="P2035" s="51"/>
      <c r="R2035" s="38" t="s">
        <v>450</v>
      </c>
      <c r="S2035" s="38" t="str" cm="1">
        <f t="array" ref="S2035">_xlfn.XLOOKUP(R2035,INDEX(Flettilisti,,1),INDEX(Flettilisti,,2),,0)</f>
        <v>Vantar flokkun</v>
      </c>
      <c r="T2035" s="38" t="str">
        <f>IF(ISBLANK(M2035),"",IF(M2035&lt;Gögn!$J$2,Gögn!$K$2,IF(M2035&gt;Gögn!$J$4,Gögn!$K$4,Gögn!$K$3)))</f>
        <v/>
      </c>
      <c r="U2035" s="49" t="str" cm="1">
        <f t="array" aca="1" ref="U2035" ca="1">IF(ISBLANK(A2035),"",IF(S2035="Styrkhæft",_xlfn.XLOOKUP(T2035,Vegalengdir[Texti],INDIRECT("Vegalengdir["&amp;'Upplýsingar um umsækjanda'!$B$10&amp;"]"),0%,0)))</f>
        <v/>
      </c>
      <c r="V2035" s="72" t="str">
        <f t="shared" si="31"/>
        <v/>
      </c>
    </row>
    <row r="2036" spans="1:22" x14ac:dyDescent="0.25">
      <c r="A2036" s="47"/>
      <c r="B2036" s="47"/>
      <c r="C2036" s="47"/>
      <c r="D2036" s="117"/>
      <c r="E2036" s="47"/>
      <c r="F2036" s="37"/>
      <c r="G2036" s="47"/>
      <c r="H2036" s="37"/>
      <c r="I2036" s="37"/>
      <c r="J2036" s="51"/>
      <c r="K2036" s="51"/>
      <c r="L2036" s="51"/>
      <c r="M2036" s="51"/>
      <c r="N2036" s="51"/>
      <c r="O2036" s="51"/>
      <c r="P2036" s="51"/>
      <c r="R2036" s="38" t="s">
        <v>450</v>
      </c>
      <c r="S2036" s="38" t="str" cm="1">
        <f t="array" ref="S2036">_xlfn.XLOOKUP(R2036,INDEX(Flettilisti,,1),INDEX(Flettilisti,,2),,0)</f>
        <v>Vantar flokkun</v>
      </c>
      <c r="T2036" s="38" t="str">
        <f>IF(ISBLANK(M2036),"",IF(M2036&lt;Gögn!$J$2,Gögn!$K$2,IF(M2036&gt;Gögn!$J$4,Gögn!$K$4,Gögn!$K$3)))</f>
        <v/>
      </c>
      <c r="U2036" s="49" t="str" cm="1">
        <f t="array" aca="1" ref="U2036" ca="1">IF(ISBLANK(A2036),"",IF(S2036="Styrkhæft",_xlfn.XLOOKUP(T2036,Vegalengdir[Texti],INDIRECT("Vegalengdir["&amp;'Upplýsingar um umsækjanda'!$B$10&amp;"]"),0%,0)))</f>
        <v/>
      </c>
      <c r="V2036" s="72" t="str">
        <f t="shared" si="31"/>
        <v/>
      </c>
    </row>
    <row r="2037" spans="1:22" x14ac:dyDescent="0.25">
      <c r="A2037" s="47"/>
      <c r="B2037" s="47"/>
      <c r="C2037" s="47"/>
      <c r="D2037" s="117"/>
      <c r="E2037" s="47"/>
      <c r="F2037" s="37"/>
      <c r="G2037" s="47"/>
      <c r="H2037" s="37"/>
      <c r="I2037" s="37"/>
      <c r="J2037" s="51"/>
      <c r="K2037" s="51"/>
      <c r="L2037" s="51"/>
      <c r="M2037" s="51"/>
      <c r="N2037" s="51"/>
      <c r="O2037" s="51"/>
      <c r="P2037" s="51"/>
      <c r="R2037" s="38" t="s">
        <v>450</v>
      </c>
      <c r="S2037" s="38" t="str" cm="1">
        <f t="array" ref="S2037">_xlfn.XLOOKUP(R2037,INDEX(Flettilisti,,1),INDEX(Flettilisti,,2),,0)</f>
        <v>Vantar flokkun</v>
      </c>
      <c r="T2037" s="38" t="str">
        <f>IF(ISBLANK(M2037),"",IF(M2037&lt;Gögn!$J$2,Gögn!$K$2,IF(M2037&gt;Gögn!$J$4,Gögn!$K$4,Gögn!$K$3)))</f>
        <v/>
      </c>
      <c r="U2037" s="49" t="str" cm="1">
        <f t="array" aca="1" ref="U2037" ca="1">IF(ISBLANK(A2037),"",IF(S2037="Styrkhæft",_xlfn.XLOOKUP(T2037,Vegalengdir[Texti],INDIRECT("Vegalengdir["&amp;'Upplýsingar um umsækjanda'!$B$10&amp;"]"),0%,0)))</f>
        <v/>
      </c>
      <c r="V2037" s="72" t="str">
        <f t="shared" si="31"/>
        <v/>
      </c>
    </row>
    <row r="2038" spans="1:22" x14ac:dyDescent="0.25">
      <c r="A2038" s="47"/>
      <c r="B2038" s="47"/>
      <c r="C2038" s="47"/>
      <c r="D2038" s="117"/>
      <c r="E2038" s="47"/>
      <c r="F2038" s="37"/>
      <c r="G2038" s="47"/>
      <c r="H2038" s="37"/>
      <c r="I2038" s="37"/>
      <c r="J2038" s="51"/>
      <c r="K2038" s="51"/>
      <c r="L2038" s="51"/>
      <c r="M2038" s="51"/>
      <c r="N2038" s="51"/>
      <c r="O2038" s="51"/>
      <c r="P2038" s="51"/>
      <c r="R2038" s="38" t="s">
        <v>450</v>
      </c>
      <c r="S2038" s="38" t="str" cm="1">
        <f t="array" ref="S2038">_xlfn.XLOOKUP(R2038,INDEX(Flettilisti,,1),INDEX(Flettilisti,,2),,0)</f>
        <v>Vantar flokkun</v>
      </c>
      <c r="T2038" s="38" t="str">
        <f>IF(ISBLANK(M2038),"",IF(M2038&lt;Gögn!$J$2,Gögn!$K$2,IF(M2038&gt;Gögn!$J$4,Gögn!$K$4,Gögn!$K$3)))</f>
        <v/>
      </c>
      <c r="U2038" s="49" t="str" cm="1">
        <f t="array" aca="1" ref="U2038" ca="1">IF(ISBLANK(A2038),"",IF(S2038="Styrkhæft",_xlfn.XLOOKUP(T2038,Vegalengdir[Texti],INDIRECT("Vegalengdir["&amp;'Upplýsingar um umsækjanda'!$B$10&amp;"]"),0%,0)))</f>
        <v/>
      </c>
      <c r="V2038" s="72" t="str">
        <f t="shared" si="31"/>
        <v/>
      </c>
    </row>
    <row r="2039" spans="1:22" x14ac:dyDescent="0.25">
      <c r="A2039" s="47"/>
      <c r="B2039" s="47"/>
      <c r="C2039" s="47"/>
      <c r="D2039" s="117"/>
      <c r="E2039" s="47"/>
      <c r="F2039" s="37"/>
      <c r="G2039" s="47"/>
      <c r="H2039" s="37"/>
      <c r="I2039" s="37"/>
      <c r="J2039" s="51"/>
      <c r="K2039" s="51"/>
      <c r="L2039" s="51"/>
      <c r="M2039" s="51"/>
      <c r="N2039" s="51"/>
      <c r="O2039" s="51"/>
      <c r="P2039" s="51"/>
      <c r="R2039" s="38" t="s">
        <v>450</v>
      </c>
      <c r="S2039" s="38" t="str" cm="1">
        <f t="array" ref="S2039">_xlfn.XLOOKUP(R2039,INDEX(Flettilisti,,1),INDEX(Flettilisti,,2),,0)</f>
        <v>Vantar flokkun</v>
      </c>
      <c r="T2039" s="38" t="str">
        <f>IF(ISBLANK(M2039),"",IF(M2039&lt;Gögn!$J$2,Gögn!$K$2,IF(M2039&gt;Gögn!$J$4,Gögn!$K$4,Gögn!$K$3)))</f>
        <v/>
      </c>
      <c r="U2039" s="49" t="str" cm="1">
        <f t="array" aca="1" ref="U2039" ca="1">IF(ISBLANK(A2039),"",IF(S2039="Styrkhæft",_xlfn.XLOOKUP(T2039,Vegalengdir[Texti],INDIRECT("Vegalengdir["&amp;'Upplýsingar um umsækjanda'!$B$10&amp;"]"),0%,0)))</f>
        <v/>
      </c>
      <c r="V2039" s="72" t="str">
        <f t="shared" si="31"/>
        <v/>
      </c>
    </row>
    <row r="2040" spans="1:22" x14ac:dyDescent="0.25">
      <c r="A2040" s="47"/>
      <c r="B2040" s="47"/>
      <c r="C2040" s="47"/>
      <c r="D2040" s="117"/>
      <c r="E2040" s="47"/>
      <c r="F2040" s="37"/>
      <c r="G2040" s="47"/>
      <c r="H2040" s="37"/>
      <c r="I2040" s="37"/>
      <c r="J2040" s="51"/>
      <c r="K2040" s="51"/>
      <c r="L2040" s="51"/>
      <c r="M2040" s="51"/>
      <c r="N2040" s="51"/>
      <c r="O2040" s="51"/>
      <c r="P2040" s="51"/>
      <c r="R2040" s="38" t="s">
        <v>450</v>
      </c>
      <c r="S2040" s="38" t="str" cm="1">
        <f t="array" ref="S2040">_xlfn.XLOOKUP(R2040,INDEX(Flettilisti,,1),INDEX(Flettilisti,,2),,0)</f>
        <v>Vantar flokkun</v>
      </c>
      <c r="T2040" s="38" t="str">
        <f>IF(ISBLANK(M2040),"",IF(M2040&lt;Gögn!$J$2,Gögn!$K$2,IF(M2040&gt;Gögn!$J$4,Gögn!$K$4,Gögn!$K$3)))</f>
        <v/>
      </c>
      <c r="U2040" s="49" t="str" cm="1">
        <f t="array" aca="1" ref="U2040" ca="1">IF(ISBLANK(A2040),"",IF(S2040="Styrkhæft",_xlfn.XLOOKUP(T2040,Vegalengdir[Texti],INDIRECT("Vegalengdir["&amp;'Upplýsingar um umsækjanda'!$B$10&amp;"]"),0%,0)))</f>
        <v/>
      </c>
      <c r="V2040" s="72" t="str">
        <f t="shared" si="31"/>
        <v/>
      </c>
    </row>
    <row r="2041" spans="1:22" x14ac:dyDescent="0.25">
      <c r="A2041" s="47"/>
      <c r="B2041" s="47"/>
      <c r="C2041" s="47"/>
      <c r="D2041" s="117"/>
      <c r="E2041" s="47"/>
      <c r="F2041" s="37"/>
      <c r="G2041" s="47"/>
      <c r="H2041" s="37"/>
      <c r="I2041" s="37"/>
      <c r="J2041" s="51"/>
      <c r="K2041" s="51"/>
      <c r="L2041" s="51"/>
      <c r="M2041" s="51"/>
      <c r="N2041" s="51"/>
      <c r="O2041" s="51"/>
      <c r="P2041" s="51"/>
      <c r="R2041" s="38" t="s">
        <v>450</v>
      </c>
      <c r="S2041" s="38" t="str" cm="1">
        <f t="array" ref="S2041">_xlfn.XLOOKUP(R2041,INDEX(Flettilisti,,1),INDEX(Flettilisti,,2),,0)</f>
        <v>Vantar flokkun</v>
      </c>
      <c r="T2041" s="38" t="str">
        <f>IF(ISBLANK(M2041),"",IF(M2041&lt;Gögn!$J$2,Gögn!$K$2,IF(M2041&gt;Gögn!$J$4,Gögn!$K$4,Gögn!$K$3)))</f>
        <v/>
      </c>
      <c r="U2041" s="49" t="str" cm="1">
        <f t="array" aca="1" ref="U2041" ca="1">IF(ISBLANK(A2041),"",IF(S2041="Styrkhæft",_xlfn.XLOOKUP(T2041,Vegalengdir[Texti],INDIRECT("Vegalengdir["&amp;'Upplýsingar um umsækjanda'!$B$10&amp;"]"),0%,0)))</f>
        <v/>
      </c>
      <c r="V2041" s="72" t="str">
        <f t="shared" si="31"/>
        <v/>
      </c>
    </row>
    <row r="2042" spans="1:22" x14ac:dyDescent="0.25">
      <c r="A2042" s="47"/>
      <c r="B2042" s="47"/>
      <c r="C2042" s="47"/>
      <c r="D2042" s="117"/>
      <c r="E2042" s="47"/>
      <c r="F2042" s="37"/>
      <c r="G2042" s="47"/>
      <c r="H2042" s="37"/>
      <c r="I2042" s="37"/>
      <c r="J2042" s="51"/>
      <c r="K2042" s="51"/>
      <c r="L2042" s="51"/>
      <c r="M2042" s="51"/>
      <c r="N2042" s="51"/>
      <c r="O2042" s="51"/>
      <c r="P2042" s="51"/>
      <c r="R2042" s="38" t="s">
        <v>450</v>
      </c>
      <c r="S2042" s="38" t="str" cm="1">
        <f t="array" ref="S2042">_xlfn.XLOOKUP(R2042,INDEX(Flettilisti,,1),INDEX(Flettilisti,,2),,0)</f>
        <v>Vantar flokkun</v>
      </c>
      <c r="T2042" s="38" t="str">
        <f>IF(ISBLANK(M2042),"",IF(M2042&lt;Gögn!$J$2,Gögn!$K$2,IF(M2042&gt;Gögn!$J$4,Gögn!$K$4,Gögn!$K$3)))</f>
        <v/>
      </c>
      <c r="U2042" s="49" t="str" cm="1">
        <f t="array" aca="1" ref="U2042" ca="1">IF(ISBLANK(A2042),"",IF(S2042="Styrkhæft",_xlfn.XLOOKUP(T2042,Vegalengdir[Texti],INDIRECT("Vegalengdir["&amp;'Upplýsingar um umsækjanda'!$B$10&amp;"]"),0%,0)))</f>
        <v/>
      </c>
      <c r="V2042" s="72" t="str">
        <f t="shared" si="31"/>
        <v/>
      </c>
    </row>
    <row r="2043" spans="1:22" x14ac:dyDescent="0.25">
      <c r="A2043" s="47"/>
      <c r="B2043" s="47"/>
      <c r="C2043" s="47"/>
      <c r="D2043" s="117"/>
      <c r="E2043" s="47"/>
      <c r="F2043" s="37"/>
      <c r="G2043" s="47"/>
      <c r="H2043" s="37"/>
      <c r="I2043" s="37"/>
      <c r="J2043" s="51"/>
      <c r="K2043" s="51"/>
      <c r="L2043" s="51"/>
      <c r="M2043" s="51"/>
      <c r="N2043" s="51"/>
      <c r="O2043" s="51"/>
      <c r="P2043" s="51"/>
      <c r="R2043" s="38" t="s">
        <v>450</v>
      </c>
      <c r="S2043" s="38" t="str" cm="1">
        <f t="array" ref="S2043">_xlfn.XLOOKUP(R2043,INDEX(Flettilisti,,1),INDEX(Flettilisti,,2),,0)</f>
        <v>Vantar flokkun</v>
      </c>
      <c r="T2043" s="38" t="str">
        <f>IF(ISBLANK(M2043),"",IF(M2043&lt;Gögn!$J$2,Gögn!$K$2,IF(M2043&gt;Gögn!$J$4,Gögn!$K$4,Gögn!$K$3)))</f>
        <v/>
      </c>
      <c r="U2043" s="49" t="str" cm="1">
        <f t="array" aca="1" ref="U2043" ca="1">IF(ISBLANK(A2043),"",IF(S2043="Styrkhæft",_xlfn.XLOOKUP(T2043,Vegalengdir[Texti],INDIRECT("Vegalengdir["&amp;'Upplýsingar um umsækjanda'!$B$10&amp;"]"),0%,0)))</f>
        <v/>
      </c>
      <c r="V2043" s="72" t="str">
        <f t="shared" si="31"/>
        <v/>
      </c>
    </row>
    <row r="2044" spans="1:22" x14ac:dyDescent="0.25">
      <c r="A2044" s="47"/>
      <c r="B2044" s="47"/>
      <c r="C2044" s="47"/>
      <c r="D2044" s="117"/>
      <c r="E2044" s="47"/>
      <c r="F2044" s="37"/>
      <c r="G2044" s="47"/>
      <c r="H2044" s="37"/>
      <c r="I2044" s="37"/>
      <c r="J2044" s="51"/>
      <c r="K2044" s="51"/>
      <c r="L2044" s="51"/>
      <c r="M2044" s="51"/>
      <c r="N2044" s="51"/>
      <c r="O2044" s="51"/>
      <c r="P2044" s="51"/>
      <c r="R2044" s="38" t="s">
        <v>450</v>
      </c>
      <c r="S2044" s="38" t="str" cm="1">
        <f t="array" ref="S2044">_xlfn.XLOOKUP(R2044,INDEX(Flettilisti,,1),INDEX(Flettilisti,,2),,0)</f>
        <v>Vantar flokkun</v>
      </c>
      <c r="T2044" s="38" t="str">
        <f>IF(ISBLANK(M2044),"",IF(M2044&lt;Gögn!$J$2,Gögn!$K$2,IF(M2044&gt;Gögn!$J$4,Gögn!$K$4,Gögn!$K$3)))</f>
        <v/>
      </c>
      <c r="U2044" s="49" t="str" cm="1">
        <f t="array" aca="1" ref="U2044" ca="1">IF(ISBLANK(A2044),"",IF(S2044="Styrkhæft",_xlfn.XLOOKUP(T2044,Vegalengdir[Texti],INDIRECT("Vegalengdir["&amp;'Upplýsingar um umsækjanda'!$B$10&amp;"]"),0%,0)))</f>
        <v/>
      </c>
      <c r="V2044" s="72" t="str">
        <f t="shared" si="31"/>
        <v/>
      </c>
    </row>
    <row r="2045" spans="1:22" x14ac:dyDescent="0.25">
      <c r="A2045" s="47"/>
      <c r="B2045" s="47"/>
      <c r="C2045" s="47"/>
      <c r="D2045" s="117"/>
      <c r="E2045" s="47"/>
      <c r="F2045" s="37"/>
      <c r="G2045" s="47"/>
      <c r="H2045" s="37"/>
      <c r="I2045" s="37"/>
      <c r="J2045" s="51"/>
      <c r="K2045" s="51"/>
      <c r="L2045" s="51"/>
      <c r="M2045" s="51"/>
      <c r="N2045" s="51"/>
      <c r="O2045" s="51"/>
      <c r="P2045" s="51"/>
      <c r="R2045" s="38" t="s">
        <v>450</v>
      </c>
      <c r="S2045" s="38" t="str" cm="1">
        <f t="array" ref="S2045">_xlfn.XLOOKUP(R2045,INDEX(Flettilisti,,1),INDEX(Flettilisti,,2),,0)</f>
        <v>Vantar flokkun</v>
      </c>
      <c r="T2045" s="38" t="str">
        <f>IF(ISBLANK(M2045),"",IF(M2045&lt;Gögn!$J$2,Gögn!$K$2,IF(M2045&gt;Gögn!$J$4,Gögn!$K$4,Gögn!$K$3)))</f>
        <v/>
      </c>
      <c r="U2045" s="49" t="str" cm="1">
        <f t="array" aca="1" ref="U2045" ca="1">IF(ISBLANK(A2045),"",IF(S2045="Styrkhæft",_xlfn.XLOOKUP(T2045,Vegalengdir[Texti],INDIRECT("Vegalengdir["&amp;'Upplýsingar um umsækjanda'!$B$10&amp;"]"),0%,0)))</f>
        <v/>
      </c>
      <c r="V2045" s="72" t="str">
        <f t="shared" si="31"/>
        <v/>
      </c>
    </row>
    <row r="2046" spans="1:22" x14ac:dyDescent="0.25">
      <c r="A2046" s="47"/>
      <c r="B2046" s="47"/>
      <c r="C2046" s="47"/>
      <c r="D2046" s="117"/>
      <c r="E2046" s="47"/>
      <c r="F2046" s="37"/>
      <c r="G2046" s="47"/>
      <c r="H2046" s="37"/>
      <c r="I2046" s="37"/>
      <c r="J2046" s="51"/>
      <c r="K2046" s="51"/>
      <c r="L2046" s="51"/>
      <c r="M2046" s="51"/>
      <c r="N2046" s="51"/>
      <c r="O2046" s="51"/>
      <c r="P2046" s="51"/>
      <c r="R2046" s="38" t="s">
        <v>450</v>
      </c>
      <c r="S2046" s="38" t="str" cm="1">
        <f t="array" ref="S2046">_xlfn.XLOOKUP(R2046,INDEX(Flettilisti,,1),INDEX(Flettilisti,,2),,0)</f>
        <v>Vantar flokkun</v>
      </c>
      <c r="T2046" s="38" t="str">
        <f>IF(ISBLANK(M2046),"",IF(M2046&lt;Gögn!$J$2,Gögn!$K$2,IF(M2046&gt;Gögn!$J$4,Gögn!$K$4,Gögn!$K$3)))</f>
        <v/>
      </c>
      <c r="U2046" s="49" t="str" cm="1">
        <f t="array" aca="1" ref="U2046" ca="1">IF(ISBLANK(A2046),"",IF(S2046="Styrkhæft",_xlfn.XLOOKUP(T2046,Vegalengdir[Texti],INDIRECT("Vegalengdir["&amp;'Upplýsingar um umsækjanda'!$B$10&amp;"]"),0%,0)))</f>
        <v/>
      </c>
      <c r="V2046" s="72" t="str">
        <f t="shared" si="31"/>
        <v/>
      </c>
    </row>
    <row r="2047" spans="1:22" x14ac:dyDescent="0.25">
      <c r="A2047" s="47"/>
      <c r="B2047" s="47"/>
      <c r="C2047" s="47"/>
      <c r="D2047" s="117"/>
      <c r="E2047" s="47"/>
      <c r="F2047" s="37"/>
      <c r="G2047" s="47"/>
      <c r="H2047" s="37"/>
      <c r="I2047" s="37"/>
      <c r="J2047" s="51"/>
      <c r="K2047" s="51"/>
      <c r="L2047" s="51"/>
      <c r="M2047" s="51"/>
      <c r="N2047" s="51"/>
      <c r="O2047" s="51"/>
      <c r="P2047" s="51"/>
      <c r="R2047" s="38" t="s">
        <v>450</v>
      </c>
      <c r="S2047" s="38" t="str" cm="1">
        <f t="array" ref="S2047">_xlfn.XLOOKUP(R2047,INDEX(Flettilisti,,1),INDEX(Flettilisti,,2),,0)</f>
        <v>Vantar flokkun</v>
      </c>
      <c r="T2047" s="38" t="str">
        <f>IF(ISBLANK(M2047),"",IF(M2047&lt;Gögn!$J$2,Gögn!$K$2,IF(M2047&gt;Gögn!$J$4,Gögn!$K$4,Gögn!$K$3)))</f>
        <v/>
      </c>
      <c r="U2047" s="49" t="str" cm="1">
        <f t="array" aca="1" ref="U2047" ca="1">IF(ISBLANK(A2047),"",IF(S2047="Styrkhæft",_xlfn.XLOOKUP(T2047,Vegalengdir[Texti],INDIRECT("Vegalengdir["&amp;'Upplýsingar um umsækjanda'!$B$10&amp;"]"),0%,0)))</f>
        <v/>
      </c>
      <c r="V2047" s="72" t="str">
        <f t="shared" si="31"/>
        <v/>
      </c>
    </row>
    <row r="2048" spans="1:22" x14ac:dyDescent="0.25">
      <c r="A2048" s="47"/>
      <c r="B2048" s="47"/>
      <c r="C2048" s="47"/>
      <c r="D2048" s="117"/>
      <c r="E2048" s="47"/>
      <c r="F2048" s="37"/>
      <c r="G2048" s="47"/>
      <c r="H2048" s="37"/>
      <c r="I2048" s="37"/>
      <c r="J2048" s="51"/>
      <c r="K2048" s="51"/>
      <c r="L2048" s="51"/>
      <c r="M2048" s="51"/>
      <c r="N2048" s="51"/>
      <c r="O2048" s="51"/>
      <c r="P2048" s="51"/>
      <c r="R2048" s="38" t="s">
        <v>450</v>
      </c>
      <c r="S2048" s="38" t="str" cm="1">
        <f t="array" ref="S2048">_xlfn.XLOOKUP(R2048,INDEX(Flettilisti,,1),INDEX(Flettilisti,,2),,0)</f>
        <v>Vantar flokkun</v>
      </c>
      <c r="T2048" s="38" t="str">
        <f>IF(ISBLANK(M2048),"",IF(M2048&lt;Gögn!$J$2,Gögn!$K$2,IF(M2048&gt;Gögn!$J$4,Gögn!$K$4,Gögn!$K$3)))</f>
        <v/>
      </c>
      <c r="U2048" s="49" t="str" cm="1">
        <f t="array" aca="1" ref="U2048" ca="1">IF(ISBLANK(A2048),"",IF(S2048="Styrkhæft",_xlfn.XLOOKUP(T2048,Vegalengdir[Texti],INDIRECT("Vegalengdir["&amp;'Upplýsingar um umsækjanda'!$B$10&amp;"]"),0%,0)))</f>
        <v/>
      </c>
      <c r="V2048" s="72" t="str">
        <f t="shared" si="31"/>
        <v/>
      </c>
    </row>
    <row r="2049" spans="1:22" x14ac:dyDescent="0.25">
      <c r="A2049" s="47"/>
      <c r="B2049" s="47"/>
      <c r="C2049" s="47"/>
      <c r="D2049" s="117"/>
      <c r="E2049" s="47"/>
      <c r="F2049" s="37"/>
      <c r="G2049" s="47"/>
      <c r="H2049" s="37"/>
      <c r="I2049" s="37"/>
      <c r="J2049" s="51"/>
      <c r="K2049" s="51"/>
      <c r="L2049" s="51"/>
      <c r="M2049" s="51"/>
      <c r="N2049" s="51"/>
      <c r="O2049" s="51"/>
      <c r="P2049" s="51"/>
      <c r="R2049" s="38" t="s">
        <v>450</v>
      </c>
      <c r="S2049" s="38" t="str" cm="1">
        <f t="array" ref="S2049">_xlfn.XLOOKUP(R2049,INDEX(Flettilisti,,1),INDEX(Flettilisti,,2),,0)</f>
        <v>Vantar flokkun</v>
      </c>
      <c r="T2049" s="38" t="str">
        <f>IF(ISBLANK(M2049),"",IF(M2049&lt;Gögn!$J$2,Gögn!$K$2,IF(M2049&gt;Gögn!$J$4,Gögn!$K$4,Gögn!$K$3)))</f>
        <v/>
      </c>
      <c r="U2049" s="49" t="str" cm="1">
        <f t="array" aca="1" ref="U2049" ca="1">IF(ISBLANK(A2049),"",IF(S2049="Styrkhæft",_xlfn.XLOOKUP(T2049,Vegalengdir[Texti],INDIRECT("Vegalengdir["&amp;'Upplýsingar um umsækjanda'!$B$10&amp;"]"),0%,0)))</f>
        <v/>
      </c>
      <c r="V2049" s="72" t="str">
        <f t="shared" si="31"/>
        <v/>
      </c>
    </row>
    <row r="2050" spans="1:22" x14ac:dyDescent="0.25">
      <c r="A2050" s="47"/>
      <c r="B2050" s="47"/>
      <c r="C2050" s="47"/>
      <c r="D2050" s="117"/>
      <c r="E2050" s="47"/>
      <c r="F2050" s="37"/>
      <c r="G2050" s="47"/>
      <c r="H2050" s="37"/>
      <c r="I2050" s="37"/>
      <c r="J2050" s="51"/>
      <c r="K2050" s="51"/>
      <c r="L2050" s="51"/>
      <c r="M2050" s="51"/>
      <c r="N2050" s="51"/>
      <c r="O2050" s="51"/>
      <c r="P2050" s="51"/>
      <c r="R2050" s="38" t="s">
        <v>450</v>
      </c>
      <c r="S2050" s="38" t="str" cm="1">
        <f t="array" ref="S2050">_xlfn.XLOOKUP(R2050,INDEX(Flettilisti,,1),INDEX(Flettilisti,,2),,0)</f>
        <v>Vantar flokkun</v>
      </c>
      <c r="T2050" s="38" t="str">
        <f>IF(ISBLANK(M2050),"",IF(M2050&lt;Gögn!$J$2,Gögn!$K$2,IF(M2050&gt;Gögn!$J$4,Gögn!$K$4,Gögn!$K$3)))</f>
        <v/>
      </c>
      <c r="U2050" s="49" t="str" cm="1">
        <f t="array" aca="1" ref="U2050" ca="1">IF(ISBLANK(A2050),"",IF(S2050="Styrkhæft",_xlfn.XLOOKUP(T2050,Vegalengdir[Texti],INDIRECT("Vegalengdir["&amp;'Upplýsingar um umsækjanda'!$B$10&amp;"]"),0%,0)))</f>
        <v/>
      </c>
      <c r="V2050" s="72" t="str">
        <f t="shared" si="31"/>
        <v/>
      </c>
    </row>
    <row r="2051" spans="1:22" x14ac:dyDescent="0.25">
      <c r="A2051" s="47"/>
      <c r="B2051" s="47"/>
      <c r="C2051" s="47"/>
      <c r="D2051" s="117"/>
      <c r="E2051" s="47"/>
      <c r="F2051" s="37"/>
      <c r="G2051" s="47"/>
      <c r="H2051" s="37"/>
      <c r="I2051" s="37"/>
      <c r="J2051" s="51"/>
      <c r="K2051" s="51"/>
      <c r="L2051" s="51"/>
      <c r="M2051" s="51"/>
      <c r="N2051" s="51"/>
      <c r="O2051" s="51"/>
      <c r="P2051" s="51"/>
      <c r="R2051" s="38" t="s">
        <v>450</v>
      </c>
      <c r="S2051" s="38" t="str" cm="1">
        <f t="array" ref="S2051">_xlfn.XLOOKUP(R2051,INDEX(Flettilisti,,1),INDEX(Flettilisti,,2),,0)</f>
        <v>Vantar flokkun</v>
      </c>
      <c r="T2051" s="38" t="str">
        <f>IF(ISBLANK(M2051),"",IF(M2051&lt;Gögn!$J$2,Gögn!$K$2,IF(M2051&gt;Gögn!$J$4,Gögn!$K$4,Gögn!$K$3)))</f>
        <v/>
      </c>
      <c r="U2051" s="49" t="str" cm="1">
        <f t="array" aca="1" ref="U2051" ca="1">IF(ISBLANK(A2051),"",IF(S2051="Styrkhæft",_xlfn.XLOOKUP(T2051,Vegalengdir[Texti],INDIRECT("Vegalengdir["&amp;'Upplýsingar um umsækjanda'!$B$10&amp;"]"),0%,0)))</f>
        <v/>
      </c>
      <c r="V2051" s="72" t="str">
        <f t="shared" ref="V2051:V2114" si="32">IF(ISBLANK(A2051),"",U2051*P2051)</f>
        <v/>
      </c>
    </row>
    <row r="2052" spans="1:22" x14ac:dyDescent="0.25">
      <c r="A2052" s="47"/>
      <c r="B2052" s="47"/>
      <c r="C2052" s="47"/>
      <c r="D2052" s="117"/>
      <c r="E2052" s="47"/>
      <c r="F2052" s="37"/>
      <c r="G2052" s="47"/>
      <c r="H2052" s="37"/>
      <c r="I2052" s="37"/>
      <c r="J2052" s="51"/>
      <c r="K2052" s="51"/>
      <c r="L2052" s="51"/>
      <c r="M2052" s="51"/>
      <c r="N2052" s="51"/>
      <c r="O2052" s="51"/>
      <c r="P2052" s="51"/>
      <c r="R2052" s="38" t="s">
        <v>450</v>
      </c>
      <c r="S2052" s="38" t="str" cm="1">
        <f t="array" ref="S2052">_xlfn.XLOOKUP(R2052,INDEX(Flettilisti,,1),INDEX(Flettilisti,,2),,0)</f>
        <v>Vantar flokkun</v>
      </c>
      <c r="T2052" s="38" t="str">
        <f>IF(ISBLANK(M2052),"",IF(M2052&lt;Gögn!$J$2,Gögn!$K$2,IF(M2052&gt;Gögn!$J$4,Gögn!$K$4,Gögn!$K$3)))</f>
        <v/>
      </c>
      <c r="U2052" s="49" t="str" cm="1">
        <f t="array" aca="1" ref="U2052" ca="1">IF(ISBLANK(A2052),"",IF(S2052="Styrkhæft",_xlfn.XLOOKUP(T2052,Vegalengdir[Texti],INDIRECT("Vegalengdir["&amp;'Upplýsingar um umsækjanda'!$B$10&amp;"]"),0%,0)))</f>
        <v/>
      </c>
      <c r="V2052" s="72" t="str">
        <f t="shared" si="32"/>
        <v/>
      </c>
    </row>
    <row r="2053" spans="1:22" x14ac:dyDescent="0.25">
      <c r="A2053" s="47"/>
      <c r="B2053" s="47"/>
      <c r="C2053" s="47"/>
      <c r="D2053" s="117"/>
      <c r="E2053" s="47"/>
      <c r="F2053" s="37"/>
      <c r="G2053" s="47"/>
      <c r="H2053" s="37"/>
      <c r="I2053" s="37"/>
      <c r="J2053" s="51"/>
      <c r="K2053" s="51"/>
      <c r="L2053" s="51"/>
      <c r="M2053" s="51"/>
      <c r="N2053" s="51"/>
      <c r="O2053" s="51"/>
      <c r="P2053" s="51"/>
      <c r="R2053" s="38" t="s">
        <v>450</v>
      </c>
      <c r="S2053" s="38" t="str" cm="1">
        <f t="array" ref="S2053">_xlfn.XLOOKUP(R2053,INDEX(Flettilisti,,1),INDEX(Flettilisti,,2),,0)</f>
        <v>Vantar flokkun</v>
      </c>
      <c r="T2053" s="38" t="str">
        <f>IF(ISBLANK(M2053),"",IF(M2053&lt;Gögn!$J$2,Gögn!$K$2,IF(M2053&gt;Gögn!$J$4,Gögn!$K$4,Gögn!$K$3)))</f>
        <v/>
      </c>
      <c r="U2053" s="49" t="str" cm="1">
        <f t="array" aca="1" ref="U2053" ca="1">IF(ISBLANK(A2053),"",IF(S2053="Styrkhæft",_xlfn.XLOOKUP(T2053,Vegalengdir[Texti],INDIRECT("Vegalengdir["&amp;'Upplýsingar um umsækjanda'!$B$10&amp;"]"),0%,0)))</f>
        <v/>
      </c>
      <c r="V2053" s="72" t="str">
        <f t="shared" si="32"/>
        <v/>
      </c>
    </row>
    <row r="2054" spans="1:22" x14ac:dyDescent="0.25">
      <c r="A2054" s="47"/>
      <c r="B2054" s="47"/>
      <c r="C2054" s="47"/>
      <c r="D2054" s="117"/>
      <c r="E2054" s="47"/>
      <c r="F2054" s="37"/>
      <c r="G2054" s="47"/>
      <c r="H2054" s="37"/>
      <c r="I2054" s="37"/>
      <c r="J2054" s="51"/>
      <c r="K2054" s="51"/>
      <c r="L2054" s="51"/>
      <c r="M2054" s="51"/>
      <c r="N2054" s="51"/>
      <c r="O2054" s="51"/>
      <c r="P2054" s="51"/>
      <c r="R2054" s="38" t="s">
        <v>450</v>
      </c>
      <c r="S2054" s="38" t="str" cm="1">
        <f t="array" ref="S2054">_xlfn.XLOOKUP(R2054,INDEX(Flettilisti,,1),INDEX(Flettilisti,,2),,0)</f>
        <v>Vantar flokkun</v>
      </c>
      <c r="T2054" s="38" t="str">
        <f>IF(ISBLANK(M2054),"",IF(M2054&lt;Gögn!$J$2,Gögn!$K$2,IF(M2054&gt;Gögn!$J$4,Gögn!$K$4,Gögn!$K$3)))</f>
        <v/>
      </c>
      <c r="U2054" s="49" t="str" cm="1">
        <f t="array" aca="1" ref="U2054" ca="1">IF(ISBLANK(A2054),"",IF(S2054="Styrkhæft",_xlfn.XLOOKUP(T2054,Vegalengdir[Texti],INDIRECT("Vegalengdir["&amp;'Upplýsingar um umsækjanda'!$B$10&amp;"]"),0%,0)))</f>
        <v/>
      </c>
      <c r="V2054" s="72" t="str">
        <f t="shared" si="32"/>
        <v/>
      </c>
    </row>
    <row r="2055" spans="1:22" x14ac:dyDescent="0.25">
      <c r="A2055" s="47"/>
      <c r="B2055" s="47"/>
      <c r="C2055" s="47"/>
      <c r="D2055" s="117"/>
      <c r="E2055" s="47"/>
      <c r="F2055" s="37"/>
      <c r="G2055" s="47"/>
      <c r="H2055" s="37"/>
      <c r="I2055" s="37"/>
      <c r="J2055" s="51"/>
      <c r="K2055" s="51"/>
      <c r="L2055" s="51"/>
      <c r="M2055" s="51"/>
      <c r="N2055" s="51"/>
      <c r="O2055" s="51"/>
      <c r="P2055" s="51"/>
      <c r="R2055" s="38" t="s">
        <v>450</v>
      </c>
      <c r="S2055" s="38" t="str" cm="1">
        <f t="array" ref="S2055">_xlfn.XLOOKUP(R2055,INDEX(Flettilisti,,1),INDEX(Flettilisti,,2),,0)</f>
        <v>Vantar flokkun</v>
      </c>
      <c r="T2055" s="38" t="str">
        <f>IF(ISBLANK(M2055),"",IF(M2055&lt;Gögn!$J$2,Gögn!$K$2,IF(M2055&gt;Gögn!$J$4,Gögn!$K$4,Gögn!$K$3)))</f>
        <v/>
      </c>
      <c r="U2055" s="49" t="str" cm="1">
        <f t="array" aca="1" ref="U2055" ca="1">IF(ISBLANK(A2055),"",IF(S2055="Styrkhæft",_xlfn.XLOOKUP(T2055,Vegalengdir[Texti],INDIRECT("Vegalengdir["&amp;'Upplýsingar um umsækjanda'!$B$10&amp;"]"),0%,0)))</f>
        <v/>
      </c>
      <c r="V2055" s="72" t="str">
        <f t="shared" si="32"/>
        <v/>
      </c>
    </row>
    <row r="2056" spans="1:22" x14ac:dyDescent="0.25">
      <c r="A2056" s="47"/>
      <c r="B2056" s="47"/>
      <c r="C2056" s="47"/>
      <c r="D2056" s="117"/>
      <c r="E2056" s="47"/>
      <c r="F2056" s="37"/>
      <c r="G2056" s="47"/>
      <c r="H2056" s="37"/>
      <c r="I2056" s="37"/>
      <c r="J2056" s="51"/>
      <c r="K2056" s="51"/>
      <c r="L2056" s="51"/>
      <c r="M2056" s="51"/>
      <c r="N2056" s="51"/>
      <c r="O2056" s="51"/>
      <c r="P2056" s="51"/>
      <c r="R2056" s="38" t="s">
        <v>450</v>
      </c>
      <c r="S2056" s="38" t="str" cm="1">
        <f t="array" ref="S2056">_xlfn.XLOOKUP(R2056,INDEX(Flettilisti,,1),INDEX(Flettilisti,,2),,0)</f>
        <v>Vantar flokkun</v>
      </c>
      <c r="T2056" s="38" t="str">
        <f>IF(ISBLANK(M2056),"",IF(M2056&lt;Gögn!$J$2,Gögn!$K$2,IF(M2056&gt;Gögn!$J$4,Gögn!$K$4,Gögn!$K$3)))</f>
        <v/>
      </c>
      <c r="U2056" s="49" t="str" cm="1">
        <f t="array" aca="1" ref="U2056" ca="1">IF(ISBLANK(A2056),"",IF(S2056="Styrkhæft",_xlfn.XLOOKUP(T2056,Vegalengdir[Texti],INDIRECT("Vegalengdir["&amp;'Upplýsingar um umsækjanda'!$B$10&amp;"]"),0%,0)))</f>
        <v/>
      </c>
      <c r="V2056" s="72" t="str">
        <f t="shared" si="32"/>
        <v/>
      </c>
    </row>
    <row r="2057" spans="1:22" x14ac:dyDescent="0.25">
      <c r="A2057" s="47"/>
      <c r="B2057" s="47"/>
      <c r="C2057" s="47"/>
      <c r="D2057" s="117"/>
      <c r="E2057" s="47"/>
      <c r="F2057" s="37"/>
      <c r="G2057" s="47"/>
      <c r="H2057" s="37"/>
      <c r="I2057" s="37"/>
      <c r="J2057" s="51"/>
      <c r="K2057" s="51"/>
      <c r="L2057" s="51"/>
      <c r="M2057" s="51"/>
      <c r="N2057" s="51"/>
      <c r="O2057" s="51"/>
      <c r="P2057" s="51"/>
      <c r="R2057" s="38" t="s">
        <v>450</v>
      </c>
      <c r="S2057" s="38" t="str" cm="1">
        <f t="array" ref="S2057">_xlfn.XLOOKUP(R2057,INDEX(Flettilisti,,1),INDEX(Flettilisti,,2),,0)</f>
        <v>Vantar flokkun</v>
      </c>
      <c r="T2057" s="38" t="str">
        <f>IF(ISBLANK(M2057),"",IF(M2057&lt;Gögn!$J$2,Gögn!$K$2,IF(M2057&gt;Gögn!$J$4,Gögn!$K$4,Gögn!$K$3)))</f>
        <v/>
      </c>
      <c r="U2057" s="49" t="str" cm="1">
        <f t="array" aca="1" ref="U2057" ca="1">IF(ISBLANK(A2057),"",IF(S2057="Styrkhæft",_xlfn.XLOOKUP(T2057,Vegalengdir[Texti],INDIRECT("Vegalengdir["&amp;'Upplýsingar um umsækjanda'!$B$10&amp;"]"),0%,0)))</f>
        <v/>
      </c>
      <c r="V2057" s="72" t="str">
        <f t="shared" si="32"/>
        <v/>
      </c>
    </row>
    <row r="2058" spans="1:22" x14ac:dyDescent="0.25">
      <c r="A2058" s="47"/>
      <c r="B2058" s="47"/>
      <c r="C2058" s="47"/>
      <c r="D2058" s="117"/>
      <c r="E2058" s="47"/>
      <c r="F2058" s="37"/>
      <c r="G2058" s="47"/>
      <c r="H2058" s="37"/>
      <c r="I2058" s="37"/>
      <c r="J2058" s="51"/>
      <c r="K2058" s="51"/>
      <c r="L2058" s="51"/>
      <c r="M2058" s="51"/>
      <c r="N2058" s="51"/>
      <c r="O2058" s="51"/>
      <c r="P2058" s="51"/>
      <c r="R2058" s="38" t="s">
        <v>450</v>
      </c>
      <c r="S2058" s="38" t="str" cm="1">
        <f t="array" ref="S2058">_xlfn.XLOOKUP(R2058,INDEX(Flettilisti,,1),INDEX(Flettilisti,,2),,0)</f>
        <v>Vantar flokkun</v>
      </c>
      <c r="T2058" s="38" t="str">
        <f>IF(ISBLANK(M2058),"",IF(M2058&lt;Gögn!$J$2,Gögn!$K$2,IF(M2058&gt;Gögn!$J$4,Gögn!$K$4,Gögn!$K$3)))</f>
        <v/>
      </c>
      <c r="U2058" s="49" t="str" cm="1">
        <f t="array" aca="1" ref="U2058" ca="1">IF(ISBLANK(A2058),"",IF(S2058="Styrkhæft",_xlfn.XLOOKUP(T2058,Vegalengdir[Texti],INDIRECT("Vegalengdir["&amp;'Upplýsingar um umsækjanda'!$B$10&amp;"]"),0%,0)))</f>
        <v/>
      </c>
      <c r="V2058" s="72" t="str">
        <f t="shared" si="32"/>
        <v/>
      </c>
    </row>
    <row r="2059" spans="1:22" x14ac:dyDescent="0.25">
      <c r="A2059" s="47"/>
      <c r="B2059" s="47"/>
      <c r="C2059" s="47"/>
      <c r="D2059" s="117"/>
      <c r="E2059" s="47"/>
      <c r="F2059" s="37"/>
      <c r="G2059" s="47"/>
      <c r="H2059" s="37"/>
      <c r="I2059" s="37"/>
      <c r="J2059" s="51"/>
      <c r="K2059" s="51"/>
      <c r="L2059" s="51"/>
      <c r="M2059" s="51"/>
      <c r="N2059" s="51"/>
      <c r="O2059" s="51"/>
      <c r="P2059" s="51"/>
      <c r="R2059" s="38" t="s">
        <v>450</v>
      </c>
      <c r="S2059" s="38" t="str" cm="1">
        <f t="array" ref="S2059">_xlfn.XLOOKUP(R2059,INDEX(Flettilisti,,1),INDEX(Flettilisti,,2),,0)</f>
        <v>Vantar flokkun</v>
      </c>
      <c r="T2059" s="38" t="str">
        <f>IF(ISBLANK(M2059),"",IF(M2059&lt;Gögn!$J$2,Gögn!$K$2,IF(M2059&gt;Gögn!$J$4,Gögn!$K$4,Gögn!$K$3)))</f>
        <v/>
      </c>
      <c r="U2059" s="49" t="str" cm="1">
        <f t="array" aca="1" ref="U2059" ca="1">IF(ISBLANK(A2059),"",IF(S2059="Styrkhæft",_xlfn.XLOOKUP(T2059,Vegalengdir[Texti],INDIRECT("Vegalengdir["&amp;'Upplýsingar um umsækjanda'!$B$10&amp;"]"),0%,0)))</f>
        <v/>
      </c>
      <c r="V2059" s="72" t="str">
        <f t="shared" si="32"/>
        <v/>
      </c>
    </row>
    <row r="2060" spans="1:22" x14ac:dyDescent="0.25">
      <c r="A2060" s="47"/>
      <c r="B2060" s="47"/>
      <c r="C2060" s="47"/>
      <c r="D2060" s="117"/>
      <c r="E2060" s="47"/>
      <c r="F2060" s="37"/>
      <c r="G2060" s="47"/>
      <c r="H2060" s="37"/>
      <c r="I2060" s="37"/>
      <c r="J2060" s="51"/>
      <c r="K2060" s="51"/>
      <c r="L2060" s="51"/>
      <c r="M2060" s="51"/>
      <c r="N2060" s="51"/>
      <c r="O2060" s="51"/>
      <c r="P2060" s="51"/>
      <c r="R2060" s="38" t="s">
        <v>450</v>
      </c>
      <c r="S2060" s="38" t="str" cm="1">
        <f t="array" ref="S2060">_xlfn.XLOOKUP(R2060,INDEX(Flettilisti,,1),INDEX(Flettilisti,,2),,0)</f>
        <v>Vantar flokkun</v>
      </c>
      <c r="T2060" s="38" t="str">
        <f>IF(ISBLANK(M2060),"",IF(M2060&lt;Gögn!$J$2,Gögn!$K$2,IF(M2060&gt;Gögn!$J$4,Gögn!$K$4,Gögn!$K$3)))</f>
        <v/>
      </c>
      <c r="U2060" s="49" t="str" cm="1">
        <f t="array" aca="1" ref="U2060" ca="1">IF(ISBLANK(A2060),"",IF(S2060="Styrkhæft",_xlfn.XLOOKUP(T2060,Vegalengdir[Texti],INDIRECT("Vegalengdir["&amp;'Upplýsingar um umsækjanda'!$B$10&amp;"]"),0%,0)))</f>
        <v/>
      </c>
      <c r="V2060" s="72" t="str">
        <f t="shared" si="32"/>
        <v/>
      </c>
    </row>
    <row r="2061" spans="1:22" x14ac:dyDescent="0.25">
      <c r="A2061" s="47"/>
      <c r="B2061" s="47"/>
      <c r="C2061" s="47"/>
      <c r="D2061" s="117"/>
      <c r="E2061" s="47"/>
      <c r="F2061" s="37"/>
      <c r="G2061" s="47"/>
      <c r="H2061" s="37"/>
      <c r="I2061" s="37"/>
      <c r="J2061" s="51"/>
      <c r="K2061" s="51"/>
      <c r="L2061" s="51"/>
      <c r="M2061" s="51"/>
      <c r="N2061" s="51"/>
      <c r="O2061" s="51"/>
      <c r="P2061" s="51"/>
      <c r="R2061" s="38" t="s">
        <v>450</v>
      </c>
      <c r="S2061" s="38" t="str" cm="1">
        <f t="array" ref="S2061">_xlfn.XLOOKUP(R2061,INDEX(Flettilisti,,1),INDEX(Flettilisti,,2),,0)</f>
        <v>Vantar flokkun</v>
      </c>
      <c r="T2061" s="38" t="str">
        <f>IF(ISBLANK(M2061),"",IF(M2061&lt;Gögn!$J$2,Gögn!$K$2,IF(M2061&gt;Gögn!$J$4,Gögn!$K$4,Gögn!$K$3)))</f>
        <v/>
      </c>
      <c r="U2061" s="49" t="str" cm="1">
        <f t="array" aca="1" ref="U2061" ca="1">IF(ISBLANK(A2061),"",IF(S2061="Styrkhæft",_xlfn.XLOOKUP(T2061,Vegalengdir[Texti],INDIRECT("Vegalengdir["&amp;'Upplýsingar um umsækjanda'!$B$10&amp;"]"),0%,0)))</f>
        <v/>
      </c>
      <c r="V2061" s="72" t="str">
        <f t="shared" si="32"/>
        <v/>
      </c>
    </row>
    <row r="2062" spans="1:22" x14ac:dyDescent="0.25">
      <c r="A2062" s="47"/>
      <c r="B2062" s="47"/>
      <c r="C2062" s="47"/>
      <c r="D2062" s="117"/>
      <c r="E2062" s="47"/>
      <c r="F2062" s="37"/>
      <c r="G2062" s="47"/>
      <c r="H2062" s="37"/>
      <c r="I2062" s="37"/>
      <c r="J2062" s="51"/>
      <c r="K2062" s="51"/>
      <c r="L2062" s="51"/>
      <c r="M2062" s="51"/>
      <c r="N2062" s="51"/>
      <c r="O2062" s="51"/>
      <c r="P2062" s="51"/>
      <c r="R2062" s="38" t="s">
        <v>450</v>
      </c>
      <c r="S2062" s="38" t="str" cm="1">
        <f t="array" ref="S2062">_xlfn.XLOOKUP(R2062,INDEX(Flettilisti,,1),INDEX(Flettilisti,,2),,0)</f>
        <v>Vantar flokkun</v>
      </c>
      <c r="T2062" s="38" t="str">
        <f>IF(ISBLANK(M2062),"",IF(M2062&lt;Gögn!$J$2,Gögn!$K$2,IF(M2062&gt;Gögn!$J$4,Gögn!$K$4,Gögn!$K$3)))</f>
        <v/>
      </c>
      <c r="U2062" s="49" t="str" cm="1">
        <f t="array" aca="1" ref="U2062" ca="1">IF(ISBLANK(A2062),"",IF(S2062="Styrkhæft",_xlfn.XLOOKUP(T2062,Vegalengdir[Texti],INDIRECT("Vegalengdir["&amp;'Upplýsingar um umsækjanda'!$B$10&amp;"]"),0%,0)))</f>
        <v/>
      </c>
      <c r="V2062" s="72" t="str">
        <f t="shared" si="32"/>
        <v/>
      </c>
    </row>
    <row r="2063" spans="1:22" x14ac:dyDescent="0.25">
      <c r="A2063" s="47"/>
      <c r="B2063" s="47"/>
      <c r="C2063" s="47"/>
      <c r="D2063" s="117"/>
      <c r="E2063" s="47"/>
      <c r="F2063" s="37"/>
      <c r="G2063" s="47"/>
      <c r="H2063" s="37"/>
      <c r="I2063" s="37"/>
      <c r="J2063" s="51"/>
      <c r="K2063" s="51"/>
      <c r="L2063" s="51"/>
      <c r="M2063" s="51"/>
      <c r="N2063" s="51"/>
      <c r="O2063" s="51"/>
      <c r="P2063" s="51"/>
      <c r="R2063" s="38" t="s">
        <v>450</v>
      </c>
      <c r="S2063" s="38" t="str" cm="1">
        <f t="array" ref="S2063">_xlfn.XLOOKUP(R2063,INDEX(Flettilisti,,1),INDEX(Flettilisti,,2),,0)</f>
        <v>Vantar flokkun</v>
      </c>
      <c r="T2063" s="38" t="str">
        <f>IF(ISBLANK(M2063),"",IF(M2063&lt;Gögn!$J$2,Gögn!$K$2,IF(M2063&gt;Gögn!$J$4,Gögn!$K$4,Gögn!$K$3)))</f>
        <v/>
      </c>
      <c r="U2063" s="49" t="str" cm="1">
        <f t="array" aca="1" ref="U2063" ca="1">IF(ISBLANK(A2063),"",IF(S2063="Styrkhæft",_xlfn.XLOOKUP(T2063,Vegalengdir[Texti],INDIRECT("Vegalengdir["&amp;'Upplýsingar um umsækjanda'!$B$10&amp;"]"),0%,0)))</f>
        <v/>
      </c>
      <c r="V2063" s="72" t="str">
        <f t="shared" si="32"/>
        <v/>
      </c>
    </row>
    <row r="2064" spans="1:22" x14ac:dyDescent="0.25">
      <c r="A2064" s="47"/>
      <c r="B2064" s="47"/>
      <c r="C2064" s="47"/>
      <c r="D2064" s="117"/>
      <c r="E2064" s="47"/>
      <c r="F2064" s="37"/>
      <c r="G2064" s="47"/>
      <c r="H2064" s="37"/>
      <c r="I2064" s="37"/>
      <c r="J2064" s="51"/>
      <c r="K2064" s="51"/>
      <c r="L2064" s="51"/>
      <c r="M2064" s="51"/>
      <c r="N2064" s="51"/>
      <c r="O2064" s="51"/>
      <c r="P2064" s="51"/>
      <c r="R2064" s="38" t="s">
        <v>450</v>
      </c>
      <c r="S2064" s="38" t="str" cm="1">
        <f t="array" ref="S2064">_xlfn.XLOOKUP(R2064,INDEX(Flettilisti,,1),INDEX(Flettilisti,,2),,0)</f>
        <v>Vantar flokkun</v>
      </c>
      <c r="T2064" s="38" t="str">
        <f>IF(ISBLANK(M2064),"",IF(M2064&lt;Gögn!$J$2,Gögn!$K$2,IF(M2064&gt;Gögn!$J$4,Gögn!$K$4,Gögn!$K$3)))</f>
        <v/>
      </c>
      <c r="U2064" s="49" t="str" cm="1">
        <f t="array" aca="1" ref="U2064" ca="1">IF(ISBLANK(A2064),"",IF(S2064="Styrkhæft",_xlfn.XLOOKUP(T2064,Vegalengdir[Texti],INDIRECT("Vegalengdir["&amp;'Upplýsingar um umsækjanda'!$B$10&amp;"]"),0%,0)))</f>
        <v/>
      </c>
      <c r="V2064" s="72" t="str">
        <f t="shared" si="32"/>
        <v/>
      </c>
    </row>
    <row r="2065" spans="1:22" x14ac:dyDescent="0.25">
      <c r="A2065" s="47"/>
      <c r="B2065" s="47"/>
      <c r="C2065" s="47"/>
      <c r="D2065" s="117"/>
      <c r="E2065" s="47"/>
      <c r="F2065" s="37"/>
      <c r="G2065" s="47"/>
      <c r="H2065" s="37"/>
      <c r="I2065" s="37"/>
      <c r="J2065" s="51"/>
      <c r="K2065" s="51"/>
      <c r="L2065" s="51"/>
      <c r="M2065" s="51"/>
      <c r="N2065" s="51"/>
      <c r="O2065" s="51"/>
      <c r="P2065" s="51"/>
      <c r="R2065" s="38" t="s">
        <v>450</v>
      </c>
      <c r="S2065" s="38" t="str" cm="1">
        <f t="array" ref="S2065">_xlfn.XLOOKUP(R2065,INDEX(Flettilisti,,1),INDEX(Flettilisti,,2),,0)</f>
        <v>Vantar flokkun</v>
      </c>
      <c r="T2065" s="38" t="str">
        <f>IF(ISBLANK(M2065),"",IF(M2065&lt;Gögn!$J$2,Gögn!$K$2,IF(M2065&gt;Gögn!$J$4,Gögn!$K$4,Gögn!$K$3)))</f>
        <v/>
      </c>
      <c r="U2065" s="49" t="str" cm="1">
        <f t="array" aca="1" ref="U2065" ca="1">IF(ISBLANK(A2065),"",IF(S2065="Styrkhæft",_xlfn.XLOOKUP(T2065,Vegalengdir[Texti],INDIRECT("Vegalengdir["&amp;'Upplýsingar um umsækjanda'!$B$10&amp;"]"),0%,0)))</f>
        <v/>
      </c>
      <c r="V2065" s="72" t="str">
        <f t="shared" si="32"/>
        <v/>
      </c>
    </row>
    <row r="2066" spans="1:22" x14ac:dyDescent="0.25">
      <c r="A2066" s="47"/>
      <c r="B2066" s="47"/>
      <c r="C2066" s="47"/>
      <c r="D2066" s="117"/>
      <c r="E2066" s="47"/>
      <c r="F2066" s="37"/>
      <c r="G2066" s="47"/>
      <c r="H2066" s="37"/>
      <c r="I2066" s="37"/>
      <c r="J2066" s="51"/>
      <c r="K2066" s="51"/>
      <c r="L2066" s="51"/>
      <c r="M2066" s="51"/>
      <c r="N2066" s="51"/>
      <c r="O2066" s="51"/>
      <c r="P2066" s="51"/>
      <c r="R2066" s="38" t="s">
        <v>450</v>
      </c>
      <c r="S2066" s="38" t="str" cm="1">
        <f t="array" ref="S2066">_xlfn.XLOOKUP(R2066,INDEX(Flettilisti,,1),INDEX(Flettilisti,,2),,0)</f>
        <v>Vantar flokkun</v>
      </c>
      <c r="T2066" s="38" t="str">
        <f>IF(ISBLANK(M2066),"",IF(M2066&lt;Gögn!$J$2,Gögn!$K$2,IF(M2066&gt;Gögn!$J$4,Gögn!$K$4,Gögn!$K$3)))</f>
        <v/>
      </c>
      <c r="U2066" s="49" t="str" cm="1">
        <f t="array" aca="1" ref="U2066" ca="1">IF(ISBLANK(A2066),"",IF(S2066="Styrkhæft",_xlfn.XLOOKUP(T2066,Vegalengdir[Texti],INDIRECT("Vegalengdir["&amp;'Upplýsingar um umsækjanda'!$B$10&amp;"]"),0%,0)))</f>
        <v/>
      </c>
      <c r="V2066" s="72" t="str">
        <f t="shared" si="32"/>
        <v/>
      </c>
    </row>
    <row r="2067" spans="1:22" x14ac:dyDescent="0.25">
      <c r="A2067" s="47"/>
      <c r="B2067" s="47"/>
      <c r="C2067" s="47"/>
      <c r="D2067" s="117"/>
      <c r="E2067" s="47"/>
      <c r="F2067" s="37"/>
      <c r="G2067" s="47"/>
      <c r="H2067" s="37"/>
      <c r="I2067" s="37"/>
      <c r="J2067" s="51"/>
      <c r="K2067" s="51"/>
      <c r="L2067" s="51"/>
      <c r="M2067" s="51"/>
      <c r="N2067" s="51"/>
      <c r="O2067" s="51"/>
      <c r="P2067" s="51"/>
      <c r="R2067" s="38" t="s">
        <v>450</v>
      </c>
      <c r="S2067" s="38" t="str" cm="1">
        <f t="array" ref="S2067">_xlfn.XLOOKUP(R2067,INDEX(Flettilisti,,1),INDEX(Flettilisti,,2),,0)</f>
        <v>Vantar flokkun</v>
      </c>
      <c r="T2067" s="38" t="str">
        <f>IF(ISBLANK(M2067),"",IF(M2067&lt;Gögn!$J$2,Gögn!$K$2,IF(M2067&gt;Gögn!$J$4,Gögn!$K$4,Gögn!$K$3)))</f>
        <v/>
      </c>
      <c r="U2067" s="49" t="str" cm="1">
        <f t="array" aca="1" ref="U2067" ca="1">IF(ISBLANK(A2067),"",IF(S2067="Styrkhæft",_xlfn.XLOOKUP(T2067,Vegalengdir[Texti],INDIRECT("Vegalengdir["&amp;'Upplýsingar um umsækjanda'!$B$10&amp;"]"),0%,0)))</f>
        <v/>
      </c>
      <c r="V2067" s="72" t="str">
        <f t="shared" si="32"/>
        <v/>
      </c>
    </row>
    <row r="2068" spans="1:22" x14ac:dyDescent="0.25">
      <c r="A2068" s="47"/>
      <c r="B2068" s="47"/>
      <c r="C2068" s="47"/>
      <c r="D2068" s="117"/>
      <c r="E2068" s="47"/>
      <c r="F2068" s="37"/>
      <c r="G2068" s="47"/>
      <c r="H2068" s="37"/>
      <c r="I2068" s="37"/>
      <c r="J2068" s="51"/>
      <c r="K2068" s="51"/>
      <c r="L2068" s="51"/>
      <c r="M2068" s="51"/>
      <c r="N2068" s="51"/>
      <c r="O2068" s="51"/>
      <c r="P2068" s="51"/>
      <c r="R2068" s="38" t="s">
        <v>450</v>
      </c>
      <c r="S2068" s="38" t="str" cm="1">
        <f t="array" ref="S2068">_xlfn.XLOOKUP(R2068,INDEX(Flettilisti,,1),INDEX(Flettilisti,,2),,0)</f>
        <v>Vantar flokkun</v>
      </c>
      <c r="T2068" s="38" t="str">
        <f>IF(ISBLANK(M2068),"",IF(M2068&lt;Gögn!$J$2,Gögn!$K$2,IF(M2068&gt;Gögn!$J$4,Gögn!$K$4,Gögn!$K$3)))</f>
        <v/>
      </c>
      <c r="U2068" s="49" t="str" cm="1">
        <f t="array" aca="1" ref="U2068" ca="1">IF(ISBLANK(A2068),"",IF(S2068="Styrkhæft",_xlfn.XLOOKUP(T2068,Vegalengdir[Texti],INDIRECT("Vegalengdir["&amp;'Upplýsingar um umsækjanda'!$B$10&amp;"]"),0%,0)))</f>
        <v/>
      </c>
      <c r="V2068" s="72" t="str">
        <f t="shared" si="32"/>
        <v/>
      </c>
    </row>
    <row r="2069" spans="1:22" x14ac:dyDescent="0.25">
      <c r="A2069" s="47"/>
      <c r="B2069" s="47"/>
      <c r="C2069" s="47"/>
      <c r="D2069" s="117"/>
      <c r="E2069" s="47"/>
      <c r="F2069" s="37"/>
      <c r="G2069" s="47"/>
      <c r="H2069" s="37"/>
      <c r="I2069" s="37"/>
      <c r="J2069" s="51"/>
      <c r="K2069" s="51"/>
      <c r="L2069" s="51"/>
      <c r="M2069" s="51"/>
      <c r="N2069" s="51"/>
      <c r="O2069" s="51"/>
      <c r="P2069" s="51"/>
      <c r="R2069" s="38" t="s">
        <v>450</v>
      </c>
      <c r="S2069" s="38" t="str" cm="1">
        <f t="array" ref="S2069">_xlfn.XLOOKUP(R2069,INDEX(Flettilisti,,1),INDEX(Flettilisti,,2),,0)</f>
        <v>Vantar flokkun</v>
      </c>
      <c r="T2069" s="38" t="str">
        <f>IF(ISBLANK(M2069),"",IF(M2069&lt;Gögn!$J$2,Gögn!$K$2,IF(M2069&gt;Gögn!$J$4,Gögn!$K$4,Gögn!$K$3)))</f>
        <v/>
      </c>
      <c r="U2069" s="49" t="str" cm="1">
        <f t="array" aca="1" ref="U2069" ca="1">IF(ISBLANK(A2069),"",IF(S2069="Styrkhæft",_xlfn.XLOOKUP(T2069,Vegalengdir[Texti],INDIRECT("Vegalengdir["&amp;'Upplýsingar um umsækjanda'!$B$10&amp;"]"),0%,0)))</f>
        <v/>
      </c>
      <c r="V2069" s="72" t="str">
        <f t="shared" si="32"/>
        <v/>
      </c>
    </row>
    <row r="2070" spans="1:22" x14ac:dyDescent="0.25">
      <c r="A2070" s="47"/>
      <c r="B2070" s="47"/>
      <c r="C2070" s="47"/>
      <c r="D2070" s="117"/>
      <c r="E2070" s="47"/>
      <c r="F2070" s="37"/>
      <c r="G2070" s="47"/>
      <c r="H2070" s="37"/>
      <c r="I2070" s="37"/>
      <c r="J2070" s="51"/>
      <c r="K2070" s="51"/>
      <c r="L2070" s="51"/>
      <c r="M2070" s="51"/>
      <c r="N2070" s="51"/>
      <c r="O2070" s="51"/>
      <c r="P2070" s="51"/>
      <c r="R2070" s="38" t="s">
        <v>450</v>
      </c>
      <c r="S2070" s="38" t="str" cm="1">
        <f t="array" ref="S2070">_xlfn.XLOOKUP(R2070,INDEX(Flettilisti,,1),INDEX(Flettilisti,,2),,0)</f>
        <v>Vantar flokkun</v>
      </c>
      <c r="T2070" s="38" t="str">
        <f>IF(ISBLANK(M2070),"",IF(M2070&lt;Gögn!$J$2,Gögn!$K$2,IF(M2070&gt;Gögn!$J$4,Gögn!$K$4,Gögn!$K$3)))</f>
        <v/>
      </c>
      <c r="U2070" s="49" t="str" cm="1">
        <f t="array" aca="1" ref="U2070" ca="1">IF(ISBLANK(A2070),"",IF(S2070="Styrkhæft",_xlfn.XLOOKUP(T2070,Vegalengdir[Texti],INDIRECT("Vegalengdir["&amp;'Upplýsingar um umsækjanda'!$B$10&amp;"]"),0%,0)))</f>
        <v/>
      </c>
      <c r="V2070" s="72" t="str">
        <f t="shared" si="32"/>
        <v/>
      </c>
    </row>
    <row r="2071" spans="1:22" x14ac:dyDescent="0.25">
      <c r="A2071" s="47"/>
      <c r="B2071" s="47"/>
      <c r="C2071" s="47"/>
      <c r="D2071" s="117"/>
      <c r="E2071" s="47"/>
      <c r="F2071" s="37"/>
      <c r="G2071" s="47"/>
      <c r="H2071" s="37"/>
      <c r="I2071" s="37"/>
      <c r="J2071" s="51"/>
      <c r="K2071" s="51"/>
      <c r="L2071" s="51"/>
      <c r="M2071" s="51"/>
      <c r="N2071" s="51"/>
      <c r="O2071" s="51"/>
      <c r="P2071" s="51"/>
      <c r="R2071" s="38" t="s">
        <v>450</v>
      </c>
      <c r="S2071" s="38" t="str" cm="1">
        <f t="array" ref="S2071">_xlfn.XLOOKUP(R2071,INDEX(Flettilisti,,1),INDEX(Flettilisti,,2),,0)</f>
        <v>Vantar flokkun</v>
      </c>
      <c r="T2071" s="38" t="str">
        <f>IF(ISBLANK(M2071),"",IF(M2071&lt;Gögn!$J$2,Gögn!$K$2,IF(M2071&gt;Gögn!$J$4,Gögn!$K$4,Gögn!$K$3)))</f>
        <v/>
      </c>
      <c r="U2071" s="49" t="str" cm="1">
        <f t="array" aca="1" ref="U2071" ca="1">IF(ISBLANK(A2071),"",IF(S2071="Styrkhæft",_xlfn.XLOOKUP(T2071,Vegalengdir[Texti],INDIRECT("Vegalengdir["&amp;'Upplýsingar um umsækjanda'!$B$10&amp;"]"),0%,0)))</f>
        <v/>
      </c>
      <c r="V2071" s="72" t="str">
        <f t="shared" si="32"/>
        <v/>
      </c>
    </row>
    <row r="2072" spans="1:22" x14ac:dyDescent="0.25">
      <c r="A2072" s="47"/>
      <c r="B2072" s="47"/>
      <c r="C2072" s="47"/>
      <c r="D2072" s="117"/>
      <c r="E2072" s="47"/>
      <c r="F2072" s="37"/>
      <c r="G2072" s="47"/>
      <c r="H2072" s="37"/>
      <c r="I2072" s="37"/>
      <c r="J2072" s="51"/>
      <c r="K2072" s="51"/>
      <c r="L2072" s="51"/>
      <c r="M2072" s="51"/>
      <c r="N2072" s="51"/>
      <c r="O2072" s="51"/>
      <c r="P2072" s="51"/>
      <c r="R2072" s="38" t="s">
        <v>450</v>
      </c>
      <c r="S2072" s="38" t="str" cm="1">
        <f t="array" ref="S2072">_xlfn.XLOOKUP(R2072,INDEX(Flettilisti,,1),INDEX(Flettilisti,,2),,0)</f>
        <v>Vantar flokkun</v>
      </c>
      <c r="T2072" s="38" t="str">
        <f>IF(ISBLANK(M2072),"",IF(M2072&lt;Gögn!$J$2,Gögn!$K$2,IF(M2072&gt;Gögn!$J$4,Gögn!$K$4,Gögn!$K$3)))</f>
        <v/>
      </c>
      <c r="U2072" s="49" t="str" cm="1">
        <f t="array" aca="1" ref="U2072" ca="1">IF(ISBLANK(A2072),"",IF(S2072="Styrkhæft",_xlfn.XLOOKUP(T2072,Vegalengdir[Texti],INDIRECT("Vegalengdir["&amp;'Upplýsingar um umsækjanda'!$B$10&amp;"]"),0%,0)))</f>
        <v/>
      </c>
      <c r="V2072" s="72" t="str">
        <f t="shared" si="32"/>
        <v/>
      </c>
    </row>
    <row r="2073" spans="1:22" x14ac:dyDescent="0.25">
      <c r="A2073" s="47"/>
      <c r="B2073" s="47"/>
      <c r="C2073" s="47"/>
      <c r="D2073" s="117"/>
      <c r="E2073" s="47"/>
      <c r="F2073" s="37"/>
      <c r="G2073" s="47"/>
      <c r="H2073" s="37"/>
      <c r="I2073" s="37"/>
      <c r="J2073" s="51"/>
      <c r="K2073" s="51"/>
      <c r="L2073" s="51"/>
      <c r="M2073" s="51"/>
      <c r="N2073" s="51"/>
      <c r="O2073" s="51"/>
      <c r="P2073" s="51"/>
      <c r="R2073" s="38" t="s">
        <v>450</v>
      </c>
      <c r="S2073" s="38" t="str" cm="1">
        <f t="array" ref="S2073">_xlfn.XLOOKUP(R2073,INDEX(Flettilisti,,1),INDEX(Flettilisti,,2),,0)</f>
        <v>Vantar flokkun</v>
      </c>
      <c r="T2073" s="38" t="str">
        <f>IF(ISBLANK(M2073),"",IF(M2073&lt;Gögn!$J$2,Gögn!$K$2,IF(M2073&gt;Gögn!$J$4,Gögn!$K$4,Gögn!$K$3)))</f>
        <v/>
      </c>
      <c r="U2073" s="49" t="str" cm="1">
        <f t="array" aca="1" ref="U2073" ca="1">IF(ISBLANK(A2073),"",IF(S2073="Styrkhæft",_xlfn.XLOOKUP(T2073,Vegalengdir[Texti],INDIRECT("Vegalengdir["&amp;'Upplýsingar um umsækjanda'!$B$10&amp;"]"),0%,0)))</f>
        <v/>
      </c>
      <c r="V2073" s="72" t="str">
        <f t="shared" si="32"/>
        <v/>
      </c>
    </row>
    <row r="2074" spans="1:22" x14ac:dyDescent="0.25">
      <c r="A2074" s="47"/>
      <c r="B2074" s="47"/>
      <c r="C2074" s="47"/>
      <c r="D2074" s="117"/>
      <c r="E2074" s="47"/>
      <c r="F2074" s="37"/>
      <c r="G2074" s="47"/>
      <c r="H2074" s="37"/>
      <c r="I2074" s="37"/>
      <c r="J2074" s="51"/>
      <c r="K2074" s="51"/>
      <c r="L2074" s="51"/>
      <c r="M2074" s="51"/>
      <c r="N2074" s="51"/>
      <c r="O2074" s="51"/>
      <c r="P2074" s="51"/>
      <c r="R2074" s="38" t="s">
        <v>450</v>
      </c>
      <c r="S2074" s="38" t="str" cm="1">
        <f t="array" ref="S2074">_xlfn.XLOOKUP(R2074,INDEX(Flettilisti,,1),INDEX(Flettilisti,,2),,0)</f>
        <v>Vantar flokkun</v>
      </c>
      <c r="T2074" s="38" t="str">
        <f>IF(ISBLANK(M2074),"",IF(M2074&lt;Gögn!$J$2,Gögn!$K$2,IF(M2074&gt;Gögn!$J$4,Gögn!$K$4,Gögn!$K$3)))</f>
        <v/>
      </c>
      <c r="U2074" s="49" t="str" cm="1">
        <f t="array" aca="1" ref="U2074" ca="1">IF(ISBLANK(A2074),"",IF(S2074="Styrkhæft",_xlfn.XLOOKUP(T2074,Vegalengdir[Texti],INDIRECT("Vegalengdir["&amp;'Upplýsingar um umsækjanda'!$B$10&amp;"]"),0%,0)))</f>
        <v/>
      </c>
      <c r="V2074" s="72" t="str">
        <f t="shared" si="32"/>
        <v/>
      </c>
    </row>
    <row r="2075" spans="1:22" x14ac:dyDescent="0.25">
      <c r="A2075" s="47"/>
      <c r="B2075" s="47"/>
      <c r="C2075" s="47"/>
      <c r="D2075" s="117"/>
      <c r="E2075" s="47"/>
      <c r="F2075" s="37"/>
      <c r="G2075" s="47"/>
      <c r="H2075" s="37"/>
      <c r="I2075" s="37"/>
      <c r="J2075" s="51"/>
      <c r="K2075" s="51"/>
      <c r="L2075" s="51"/>
      <c r="M2075" s="51"/>
      <c r="N2075" s="51"/>
      <c r="O2075" s="51"/>
      <c r="P2075" s="51"/>
      <c r="R2075" s="38" t="s">
        <v>450</v>
      </c>
      <c r="S2075" s="38" t="str" cm="1">
        <f t="array" ref="S2075">_xlfn.XLOOKUP(R2075,INDEX(Flettilisti,,1),INDEX(Flettilisti,,2),,0)</f>
        <v>Vantar flokkun</v>
      </c>
      <c r="T2075" s="38" t="str">
        <f>IF(ISBLANK(M2075),"",IF(M2075&lt;Gögn!$J$2,Gögn!$K$2,IF(M2075&gt;Gögn!$J$4,Gögn!$K$4,Gögn!$K$3)))</f>
        <v/>
      </c>
      <c r="U2075" s="49" t="str" cm="1">
        <f t="array" aca="1" ref="U2075" ca="1">IF(ISBLANK(A2075),"",IF(S2075="Styrkhæft",_xlfn.XLOOKUP(T2075,Vegalengdir[Texti],INDIRECT("Vegalengdir["&amp;'Upplýsingar um umsækjanda'!$B$10&amp;"]"),0%,0)))</f>
        <v/>
      </c>
      <c r="V2075" s="72" t="str">
        <f t="shared" si="32"/>
        <v/>
      </c>
    </row>
    <row r="2076" spans="1:22" x14ac:dyDescent="0.25">
      <c r="A2076" s="47"/>
      <c r="B2076" s="47"/>
      <c r="C2076" s="47"/>
      <c r="D2076" s="117"/>
      <c r="E2076" s="47"/>
      <c r="F2076" s="37"/>
      <c r="G2076" s="47"/>
      <c r="H2076" s="37"/>
      <c r="I2076" s="37"/>
      <c r="J2076" s="51"/>
      <c r="K2076" s="51"/>
      <c r="L2076" s="51"/>
      <c r="M2076" s="51"/>
      <c r="N2076" s="51"/>
      <c r="O2076" s="51"/>
      <c r="P2076" s="51"/>
      <c r="R2076" s="38" t="s">
        <v>450</v>
      </c>
      <c r="S2076" s="38" t="str" cm="1">
        <f t="array" ref="S2076">_xlfn.XLOOKUP(R2076,INDEX(Flettilisti,,1),INDEX(Flettilisti,,2),,0)</f>
        <v>Vantar flokkun</v>
      </c>
      <c r="T2076" s="38" t="str">
        <f>IF(ISBLANK(M2076),"",IF(M2076&lt;Gögn!$J$2,Gögn!$K$2,IF(M2076&gt;Gögn!$J$4,Gögn!$K$4,Gögn!$K$3)))</f>
        <v/>
      </c>
      <c r="U2076" s="49" t="str" cm="1">
        <f t="array" aca="1" ref="U2076" ca="1">IF(ISBLANK(A2076),"",IF(S2076="Styrkhæft",_xlfn.XLOOKUP(T2076,Vegalengdir[Texti],INDIRECT("Vegalengdir["&amp;'Upplýsingar um umsækjanda'!$B$10&amp;"]"),0%,0)))</f>
        <v/>
      </c>
      <c r="V2076" s="72" t="str">
        <f t="shared" si="32"/>
        <v/>
      </c>
    </row>
    <row r="2077" spans="1:22" x14ac:dyDescent="0.25">
      <c r="A2077" s="47"/>
      <c r="B2077" s="47"/>
      <c r="C2077" s="47"/>
      <c r="D2077" s="117"/>
      <c r="E2077" s="47"/>
      <c r="F2077" s="37"/>
      <c r="G2077" s="47"/>
      <c r="H2077" s="37"/>
      <c r="I2077" s="37"/>
      <c r="J2077" s="51"/>
      <c r="K2077" s="51"/>
      <c r="L2077" s="51"/>
      <c r="M2077" s="51"/>
      <c r="N2077" s="51"/>
      <c r="O2077" s="51"/>
      <c r="P2077" s="51"/>
      <c r="R2077" s="38" t="s">
        <v>450</v>
      </c>
      <c r="S2077" s="38" t="str" cm="1">
        <f t="array" ref="S2077">_xlfn.XLOOKUP(R2077,INDEX(Flettilisti,,1),INDEX(Flettilisti,,2),,0)</f>
        <v>Vantar flokkun</v>
      </c>
      <c r="T2077" s="38" t="str">
        <f>IF(ISBLANK(M2077),"",IF(M2077&lt;Gögn!$J$2,Gögn!$K$2,IF(M2077&gt;Gögn!$J$4,Gögn!$K$4,Gögn!$K$3)))</f>
        <v/>
      </c>
      <c r="U2077" s="49" t="str" cm="1">
        <f t="array" aca="1" ref="U2077" ca="1">IF(ISBLANK(A2077),"",IF(S2077="Styrkhæft",_xlfn.XLOOKUP(T2077,Vegalengdir[Texti],INDIRECT("Vegalengdir["&amp;'Upplýsingar um umsækjanda'!$B$10&amp;"]"),0%,0)))</f>
        <v/>
      </c>
      <c r="V2077" s="72" t="str">
        <f t="shared" si="32"/>
        <v/>
      </c>
    </row>
    <row r="2078" spans="1:22" x14ac:dyDescent="0.25">
      <c r="A2078" s="47"/>
      <c r="B2078" s="47"/>
      <c r="C2078" s="47"/>
      <c r="D2078" s="117"/>
      <c r="E2078" s="47"/>
      <c r="F2078" s="37"/>
      <c r="G2078" s="47"/>
      <c r="H2078" s="37"/>
      <c r="I2078" s="37"/>
      <c r="J2078" s="51"/>
      <c r="K2078" s="51"/>
      <c r="L2078" s="51"/>
      <c r="M2078" s="51"/>
      <c r="N2078" s="51"/>
      <c r="O2078" s="51"/>
      <c r="P2078" s="51"/>
      <c r="R2078" s="38" t="s">
        <v>450</v>
      </c>
      <c r="S2078" s="38" t="str" cm="1">
        <f t="array" ref="S2078">_xlfn.XLOOKUP(R2078,INDEX(Flettilisti,,1),INDEX(Flettilisti,,2),,0)</f>
        <v>Vantar flokkun</v>
      </c>
      <c r="T2078" s="38" t="str">
        <f>IF(ISBLANK(M2078),"",IF(M2078&lt;Gögn!$J$2,Gögn!$K$2,IF(M2078&gt;Gögn!$J$4,Gögn!$K$4,Gögn!$K$3)))</f>
        <v/>
      </c>
      <c r="U2078" s="49" t="str" cm="1">
        <f t="array" aca="1" ref="U2078" ca="1">IF(ISBLANK(A2078),"",IF(S2078="Styrkhæft",_xlfn.XLOOKUP(T2078,Vegalengdir[Texti],INDIRECT("Vegalengdir["&amp;'Upplýsingar um umsækjanda'!$B$10&amp;"]"),0%,0)))</f>
        <v/>
      </c>
      <c r="V2078" s="72" t="str">
        <f t="shared" si="32"/>
        <v/>
      </c>
    </row>
    <row r="2079" spans="1:22" x14ac:dyDescent="0.25">
      <c r="A2079" s="47"/>
      <c r="B2079" s="47"/>
      <c r="C2079" s="47"/>
      <c r="D2079" s="117"/>
      <c r="E2079" s="47"/>
      <c r="F2079" s="37"/>
      <c r="G2079" s="47"/>
      <c r="H2079" s="37"/>
      <c r="I2079" s="37"/>
      <c r="J2079" s="51"/>
      <c r="K2079" s="51"/>
      <c r="L2079" s="51"/>
      <c r="M2079" s="51"/>
      <c r="N2079" s="51"/>
      <c r="O2079" s="51"/>
      <c r="P2079" s="51"/>
      <c r="R2079" s="38" t="s">
        <v>450</v>
      </c>
      <c r="S2079" s="38" t="str" cm="1">
        <f t="array" ref="S2079">_xlfn.XLOOKUP(R2079,INDEX(Flettilisti,,1),INDEX(Flettilisti,,2),,0)</f>
        <v>Vantar flokkun</v>
      </c>
      <c r="T2079" s="38" t="str">
        <f>IF(ISBLANK(M2079),"",IF(M2079&lt;Gögn!$J$2,Gögn!$K$2,IF(M2079&gt;Gögn!$J$4,Gögn!$K$4,Gögn!$K$3)))</f>
        <v/>
      </c>
      <c r="U2079" s="49" t="str" cm="1">
        <f t="array" aca="1" ref="U2079" ca="1">IF(ISBLANK(A2079),"",IF(S2079="Styrkhæft",_xlfn.XLOOKUP(T2079,Vegalengdir[Texti],INDIRECT("Vegalengdir["&amp;'Upplýsingar um umsækjanda'!$B$10&amp;"]"),0%,0)))</f>
        <v/>
      </c>
      <c r="V2079" s="72" t="str">
        <f t="shared" si="32"/>
        <v/>
      </c>
    </row>
    <row r="2080" spans="1:22" x14ac:dyDescent="0.25">
      <c r="A2080" s="47"/>
      <c r="B2080" s="47"/>
      <c r="C2080" s="47"/>
      <c r="D2080" s="117"/>
      <c r="E2080" s="47"/>
      <c r="F2080" s="37"/>
      <c r="G2080" s="47"/>
      <c r="H2080" s="37"/>
      <c r="I2080" s="37"/>
      <c r="J2080" s="51"/>
      <c r="K2080" s="51"/>
      <c r="L2080" s="51"/>
      <c r="M2080" s="51"/>
      <c r="N2080" s="51"/>
      <c r="O2080" s="51"/>
      <c r="P2080" s="51"/>
      <c r="R2080" s="38" t="s">
        <v>450</v>
      </c>
      <c r="S2080" s="38" t="str" cm="1">
        <f t="array" ref="S2080">_xlfn.XLOOKUP(R2080,INDEX(Flettilisti,,1),INDEX(Flettilisti,,2),,0)</f>
        <v>Vantar flokkun</v>
      </c>
      <c r="T2080" s="38" t="str">
        <f>IF(ISBLANK(M2080),"",IF(M2080&lt;Gögn!$J$2,Gögn!$K$2,IF(M2080&gt;Gögn!$J$4,Gögn!$K$4,Gögn!$K$3)))</f>
        <v/>
      </c>
      <c r="U2080" s="49" t="str" cm="1">
        <f t="array" aca="1" ref="U2080" ca="1">IF(ISBLANK(A2080),"",IF(S2080="Styrkhæft",_xlfn.XLOOKUP(T2080,Vegalengdir[Texti],INDIRECT("Vegalengdir["&amp;'Upplýsingar um umsækjanda'!$B$10&amp;"]"),0%,0)))</f>
        <v/>
      </c>
      <c r="V2080" s="72" t="str">
        <f t="shared" si="32"/>
        <v/>
      </c>
    </row>
    <row r="2081" spans="1:22" x14ac:dyDescent="0.25">
      <c r="A2081" s="47"/>
      <c r="B2081" s="47"/>
      <c r="C2081" s="47"/>
      <c r="D2081" s="117"/>
      <c r="E2081" s="47"/>
      <c r="F2081" s="37"/>
      <c r="G2081" s="47"/>
      <c r="H2081" s="37"/>
      <c r="I2081" s="37"/>
      <c r="J2081" s="51"/>
      <c r="K2081" s="51"/>
      <c r="L2081" s="51"/>
      <c r="M2081" s="51"/>
      <c r="N2081" s="51"/>
      <c r="O2081" s="51"/>
      <c r="P2081" s="51"/>
      <c r="R2081" s="38" t="s">
        <v>450</v>
      </c>
      <c r="S2081" s="38" t="str" cm="1">
        <f t="array" ref="S2081">_xlfn.XLOOKUP(R2081,INDEX(Flettilisti,,1),INDEX(Flettilisti,,2),,0)</f>
        <v>Vantar flokkun</v>
      </c>
      <c r="T2081" s="38" t="str">
        <f>IF(ISBLANK(M2081),"",IF(M2081&lt;Gögn!$J$2,Gögn!$K$2,IF(M2081&gt;Gögn!$J$4,Gögn!$K$4,Gögn!$K$3)))</f>
        <v/>
      </c>
      <c r="U2081" s="49" t="str" cm="1">
        <f t="array" aca="1" ref="U2081" ca="1">IF(ISBLANK(A2081),"",IF(S2081="Styrkhæft",_xlfn.XLOOKUP(T2081,Vegalengdir[Texti],INDIRECT("Vegalengdir["&amp;'Upplýsingar um umsækjanda'!$B$10&amp;"]"),0%,0)))</f>
        <v/>
      </c>
      <c r="V2081" s="72" t="str">
        <f t="shared" si="32"/>
        <v/>
      </c>
    </row>
    <row r="2082" spans="1:22" x14ac:dyDescent="0.25">
      <c r="A2082" s="47"/>
      <c r="B2082" s="47"/>
      <c r="C2082" s="47"/>
      <c r="D2082" s="117"/>
      <c r="E2082" s="47"/>
      <c r="F2082" s="37"/>
      <c r="G2082" s="47"/>
      <c r="H2082" s="37"/>
      <c r="I2082" s="37"/>
      <c r="J2082" s="51"/>
      <c r="K2082" s="51"/>
      <c r="L2082" s="51"/>
      <c r="M2082" s="51"/>
      <c r="N2082" s="51"/>
      <c r="O2082" s="51"/>
      <c r="P2082" s="51"/>
      <c r="R2082" s="38" t="s">
        <v>450</v>
      </c>
      <c r="S2082" s="38" t="str" cm="1">
        <f t="array" ref="S2082">_xlfn.XLOOKUP(R2082,INDEX(Flettilisti,,1),INDEX(Flettilisti,,2),,0)</f>
        <v>Vantar flokkun</v>
      </c>
      <c r="T2082" s="38" t="str">
        <f>IF(ISBLANK(M2082),"",IF(M2082&lt;Gögn!$J$2,Gögn!$K$2,IF(M2082&gt;Gögn!$J$4,Gögn!$K$4,Gögn!$K$3)))</f>
        <v/>
      </c>
      <c r="U2082" s="49" t="str" cm="1">
        <f t="array" aca="1" ref="U2082" ca="1">IF(ISBLANK(A2082),"",IF(S2082="Styrkhæft",_xlfn.XLOOKUP(T2082,Vegalengdir[Texti],INDIRECT("Vegalengdir["&amp;'Upplýsingar um umsækjanda'!$B$10&amp;"]"),0%,0)))</f>
        <v/>
      </c>
      <c r="V2082" s="72" t="str">
        <f t="shared" si="32"/>
        <v/>
      </c>
    </row>
    <row r="2083" spans="1:22" x14ac:dyDescent="0.25">
      <c r="A2083" s="47"/>
      <c r="B2083" s="47"/>
      <c r="C2083" s="47"/>
      <c r="D2083" s="117"/>
      <c r="E2083" s="47"/>
      <c r="F2083" s="37"/>
      <c r="G2083" s="47"/>
      <c r="H2083" s="37"/>
      <c r="I2083" s="37"/>
      <c r="J2083" s="51"/>
      <c r="K2083" s="51"/>
      <c r="L2083" s="51"/>
      <c r="M2083" s="51"/>
      <c r="N2083" s="51"/>
      <c r="O2083" s="51"/>
      <c r="P2083" s="51"/>
      <c r="R2083" s="38" t="s">
        <v>450</v>
      </c>
      <c r="S2083" s="38" t="str" cm="1">
        <f t="array" ref="S2083">_xlfn.XLOOKUP(R2083,INDEX(Flettilisti,,1),INDEX(Flettilisti,,2),,0)</f>
        <v>Vantar flokkun</v>
      </c>
      <c r="T2083" s="38" t="str">
        <f>IF(ISBLANK(M2083),"",IF(M2083&lt;Gögn!$J$2,Gögn!$K$2,IF(M2083&gt;Gögn!$J$4,Gögn!$K$4,Gögn!$K$3)))</f>
        <v/>
      </c>
      <c r="U2083" s="49" t="str" cm="1">
        <f t="array" aca="1" ref="U2083" ca="1">IF(ISBLANK(A2083),"",IF(S2083="Styrkhæft",_xlfn.XLOOKUP(T2083,Vegalengdir[Texti],INDIRECT("Vegalengdir["&amp;'Upplýsingar um umsækjanda'!$B$10&amp;"]"),0%,0)))</f>
        <v/>
      </c>
      <c r="V2083" s="72" t="str">
        <f t="shared" si="32"/>
        <v/>
      </c>
    </row>
    <row r="2084" spans="1:22" x14ac:dyDescent="0.25">
      <c r="A2084" s="47"/>
      <c r="B2084" s="47"/>
      <c r="C2084" s="47"/>
      <c r="D2084" s="117"/>
      <c r="E2084" s="47"/>
      <c r="F2084" s="37"/>
      <c r="G2084" s="47"/>
      <c r="H2084" s="37"/>
      <c r="I2084" s="37"/>
      <c r="J2084" s="51"/>
      <c r="K2084" s="51"/>
      <c r="L2084" s="51"/>
      <c r="M2084" s="51"/>
      <c r="N2084" s="51"/>
      <c r="O2084" s="51"/>
      <c r="P2084" s="51"/>
      <c r="R2084" s="38" t="s">
        <v>450</v>
      </c>
      <c r="S2084" s="38" t="str" cm="1">
        <f t="array" ref="S2084">_xlfn.XLOOKUP(R2084,INDEX(Flettilisti,,1),INDEX(Flettilisti,,2),,0)</f>
        <v>Vantar flokkun</v>
      </c>
      <c r="T2084" s="38" t="str">
        <f>IF(ISBLANK(M2084),"",IF(M2084&lt;Gögn!$J$2,Gögn!$K$2,IF(M2084&gt;Gögn!$J$4,Gögn!$K$4,Gögn!$K$3)))</f>
        <v/>
      </c>
      <c r="U2084" s="49" t="str" cm="1">
        <f t="array" aca="1" ref="U2084" ca="1">IF(ISBLANK(A2084),"",IF(S2084="Styrkhæft",_xlfn.XLOOKUP(T2084,Vegalengdir[Texti],INDIRECT("Vegalengdir["&amp;'Upplýsingar um umsækjanda'!$B$10&amp;"]"),0%,0)))</f>
        <v/>
      </c>
      <c r="V2084" s="72" t="str">
        <f t="shared" si="32"/>
        <v/>
      </c>
    </row>
    <row r="2085" spans="1:22" x14ac:dyDescent="0.25">
      <c r="A2085" s="47"/>
      <c r="B2085" s="47"/>
      <c r="C2085" s="47"/>
      <c r="D2085" s="117"/>
      <c r="E2085" s="47"/>
      <c r="F2085" s="37"/>
      <c r="G2085" s="47"/>
      <c r="H2085" s="37"/>
      <c r="I2085" s="37"/>
      <c r="J2085" s="51"/>
      <c r="K2085" s="51"/>
      <c r="L2085" s="51"/>
      <c r="M2085" s="51"/>
      <c r="N2085" s="51"/>
      <c r="O2085" s="51"/>
      <c r="P2085" s="51"/>
      <c r="R2085" s="38" t="s">
        <v>450</v>
      </c>
      <c r="S2085" s="38" t="str" cm="1">
        <f t="array" ref="S2085">_xlfn.XLOOKUP(R2085,INDEX(Flettilisti,,1),INDEX(Flettilisti,,2),,0)</f>
        <v>Vantar flokkun</v>
      </c>
      <c r="T2085" s="38" t="str">
        <f>IF(ISBLANK(M2085),"",IF(M2085&lt;Gögn!$J$2,Gögn!$K$2,IF(M2085&gt;Gögn!$J$4,Gögn!$K$4,Gögn!$K$3)))</f>
        <v/>
      </c>
      <c r="U2085" s="49" t="str" cm="1">
        <f t="array" aca="1" ref="U2085" ca="1">IF(ISBLANK(A2085),"",IF(S2085="Styrkhæft",_xlfn.XLOOKUP(T2085,Vegalengdir[Texti],INDIRECT("Vegalengdir["&amp;'Upplýsingar um umsækjanda'!$B$10&amp;"]"),0%,0)))</f>
        <v/>
      </c>
      <c r="V2085" s="72" t="str">
        <f t="shared" si="32"/>
        <v/>
      </c>
    </row>
    <row r="2086" spans="1:22" x14ac:dyDescent="0.25">
      <c r="A2086" s="47"/>
      <c r="B2086" s="47"/>
      <c r="C2086" s="47"/>
      <c r="D2086" s="117"/>
      <c r="E2086" s="47"/>
      <c r="F2086" s="37"/>
      <c r="G2086" s="47"/>
      <c r="H2086" s="37"/>
      <c r="I2086" s="37"/>
      <c r="J2086" s="51"/>
      <c r="K2086" s="51"/>
      <c r="L2086" s="51"/>
      <c r="M2086" s="51"/>
      <c r="N2086" s="51"/>
      <c r="O2086" s="51"/>
      <c r="P2086" s="51"/>
      <c r="R2086" s="38" t="s">
        <v>450</v>
      </c>
      <c r="S2086" s="38" t="str" cm="1">
        <f t="array" ref="S2086">_xlfn.XLOOKUP(R2086,INDEX(Flettilisti,,1),INDEX(Flettilisti,,2),,0)</f>
        <v>Vantar flokkun</v>
      </c>
      <c r="T2086" s="38" t="str">
        <f>IF(ISBLANK(M2086),"",IF(M2086&lt;Gögn!$J$2,Gögn!$K$2,IF(M2086&gt;Gögn!$J$4,Gögn!$K$4,Gögn!$K$3)))</f>
        <v/>
      </c>
      <c r="U2086" s="49" t="str" cm="1">
        <f t="array" aca="1" ref="U2086" ca="1">IF(ISBLANK(A2086),"",IF(S2086="Styrkhæft",_xlfn.XLOOKUP(T2086,Vegalengdir[Texti],INDIRECT("Vegalengdir["&amp;'Upplýsingar um umsækjanda'!$B$10&amp;"]"),0%,0)))</f>
        <v/>
      </c>
      <c r="V2086" s="72" t="str">
        <f t="shared" si="32"/>
        <v/>
      </c>
    </row>
    <row r="2087" spans="1:22" x14ac:dyDescent="0.25">
      <c r="A2087" s="47"/>
      <c r="B2087" s="47"/>
      <c r="C2087" s="47"/>
      <c r="D2087" s="117"/>
      <c r="E2087" s="47"/>
      <c r="F2087" s="37"/>
      <c r="G2087" s="47"/>
      <c r="H2087" s="37"/>
      <c r="I2087" s="37"/>
      <c r="J2087" s="51"/>
      <c r="K2087" s="51"/>
      <c r="L2087" s="51"/>
      <c r="M2087" s="51"/>
      <c r="N2087" s="51"/>
      <c r="O2087" s="51"/>
      <c r="P2087" s="51"/>
      <c r="R2087" s="38" t="s">
        <v>450</v>
      </c>
      <c r="S2087" s="38" t="str" cm="1">
        <f t="array" ref="S2087">_xlfn.XLOOKUP(R2087,INDEX(Flettilisti,,1),INDEX(Flettilisti,,2),,0)</f>
        <v>Vantar flokkun</v>
      </c>
      <c r="T2087" s="38" t="str">
        <f>IF(ISBLANK(M2087),"",IF(M2087&lt;Gögn!$J$2,Gögn!$K$2,IF(M2087&gt;Gögn!$J$4,Gögn!$K$4,Gögn!$K$3)))</f>
        <v/>
      </c>
      <c r="U2087" s="49" t="str" cm="1">
        <f t="array" aca="1" ref="U2087" ca="1">IF(ISBLANK(A2087),"",IF(S2087="Styrkhæft",_xlfn.XLOOKUP(T2087,Vegalengdir[Texti],INDIRECT("Vegalengdir["&amp;'Upplýsingar um umsækjanda'!$B$10&amp;"]"),0%,0)))</f>
        <v/>
      </c>
      <c r="V2087" s="72" t="str">
        <f t="shared" si="32"/>
        <v/>
      </c>
    </row>
    <row r="2088" spans="1:22" x14ac:dyDescent="0.25">
      <c r="A2088" s="47"/>
      <c r="B2088" s="47"/>
      <c r="C2088" s="47"/>
      <c r="D2088" s="117"/>
      <c r="E2088" s="47"/>
      <c r="F2088" s="37"/>
      <c r="G2088" s="47"/>
      <c r="H2088" s="37"/>
      <c r="I2088" s="37"/>
      <c r="J2088" s="51"/>
      <c r="K2088" s="51"/>
      <c r="L2088" s="51"/>
      <c r="M2088" s="51"/>
      <c r="N2088" s="51"/>
      <c r="O2088" s="51"/>
      <c r="P2088" s="51"/>
      <c r="R2088" s="38" t="s">
        <v>450</v>
      </c>
      <c r="S2088" s="38" t="str" cm="1">
        <f t="array" ref="S2088">_xlfn.XLOOKUP(R2088,INDEX(Flettilisti,,1),INDEX(Flettilisti,,2),,0)</f>
        <v>Vantar flokkun</v>
      </c>
      <c r="T2088" s="38" t="str">
        <f>IF(ISBLANK(M2088),"",IF(M2088&lt;Gögn!$J$2,Gögn!$K$2,IF(M2088&gt;Gögn!$J$4,Gögn!$K$4,Gögn!$K$3)))</f>
        <v/>
      </c>
      <c r="U2088" s="49" t="str" cm="1">
        <f t="array" aca="1" ref="U2088" ca="1">IF(ISBLANK(A2088),"",IF(S2088="Styrkhæft",_xlfn.XLOOKUP(T2088,Vegalengdir[Texti],INDIRECT("Vegalengdir["&amp;'Upplýsingar um umsækjanda'!$B$10&amp;"]"),0%,0)))</f>
        <v/>
      </c>
      <c r="V2088" s="72" t="str">
        <f t="shared" si="32"/>
        <v/>
      </c>
    </row>
    <row r="2089" spans="1:22" x14ac:dyDescent="0.25">
      <c r="A2089" s="47"/>
      <c r="B2089" s="47"/>
      <c r="C2089" s="47"/>
      <c r="D2089" s="117"/>
      <c r="E2089" s="47"/>
      <c r="F2089" s="37"/>
      <c r="G2089" s="47"/>
      <c r="H2089" s="37"/>
      <c r="I2089" s="37"/>
      <c r="J2089" s="51"/>
      <c r="K2089" s="51"/>
      <c r="L2089" s="51"/>
      <c r="M2089" s="51"/>
      <c r="N2089" s="51"/>
      <c r="O2089" s="51"/>
      <c r="P2089" s="51"/>
      <c r="R2089" s="38" t="s">
        <v>450</v>
      </c>
      <c r="S2089" s="38" t="str" cm="1">
        <f t="array" ref="S2089">_xlfn.XLOOKUP(R2089,INDEX(Flettilisti,,1),INDEX(Flettilisti,,2),,0)</f>
        <v>Vantar flokkun</v>
      </c>
      <c r="T2089" s="38" t="str">
        <f>IF(ISBLANK(M2089),"",IF(M2089&lt;Gögn!$J$2,Gögn!$K$2,IF(M2089&gt;Gögn!$J$4,Gögn!$K$4,Gögn!$K$3)))</f>
        <v/>
      </c>
      <c r="U2089" s="49" t="str" cm="1">
        <f t="array" aca="1" ref="U2089" ca="1">IF(ISBLANK(A2089),"",IF(S2089="Styrkhæft",_xlfn.XLOOKUP(T2089,Vegalengdir[Texti],INDIRECT("Vegalengdir["&amp;'Upplýsingar um umsækjanda'!$B$10&amp;"]"),0%,0)))</f>
        <v/>
      </c>
      <c r="V2089" s="72" t="str">
        <f t="shared" si="32"/>
        <v/>
      </c>
    </row>
    <row r="2090" spans="1:22" x14ac:dyDescent="0.25">
      <c r="A2090" s="47"/>
      <c r="B2090" s="47"/>
      <c r="C2090" s="47"/>
      <c r="D2090" s="117"/>
      <c r="E2090" s="47"/>
      <c r="F2090" s="37"/>
      <c r="G2090" s="47"/>
      <c r="H2090" s="37"/>
      <c r="I2090" s="37"/>
      <c r="J2090" s="51"/>
      <c r="K2090" s="51"/>
      <c r="L2090" s="51"/>
      <c r="M2090" s="51"/>
      <c r="N2090" s="51"/>
      <c r="O2090" s="51"/>
      <c r="P2090" s="51"/>
      <c r="R2090" s="38" t="s">
        <v>450</v>
      </c>
      <c r="S2090" s="38" t="str" cm="1">
        <f t="array" ref="S2090">_xlfn.XLOOKUP(R2090,INDEX(Flettilisti,,1),INDEX(Flettilisti,,2),,0)</f>
        <v>Vantar flokkun</v>
      </c>
      <c r="T2090" s="38" t="str">
        <f>IF(ISBLANK(M2090),"",IF(M2090&lt;Gögn!$J$2,Gögn!$K$2,IF(M2090&gt;Gögn!$J$4,Gögn!$K$4,Gögn!$K$3)))</f>
        <v/>
      </c>
      <c r="U2090" s="49" t="str" cm="1">
        <f t="array" aca="1" ref="U2090" ca="1">IF(ISBLANK(A2090),"",IF(S2090="Styrkhæft",_xlfn.XLOOKUP(T2090,Vegalengdir[Texti],INDIRECT("Vegalengdir["&amp;'Upplýsingar um umsækjanda'!$B$10&amp;"]"),0%,0)))</f>
        <v/>
      </c>
      <c r="V2090" s="72" t="str">
        <f t="shared" si="32"/>
        <v/>
      </c>
    </row>
    <row r="2091" spans="1:22" x14ac:dyDescent="0.25">
      <c r="A2091" s="47"/>
      <c r="B2091" s="47"/>
      <c r="C2091" s="47"/>
      <c r="D2091" s="117"/>
      <c r="E2091" s="47"/>
      <c r="F2091" s="37"/>
      <c r="G2091" s="47"/>
      <c r="H2091" s="37"/>
      <c r="I2091" s="37"/>
      <c r="J2091" s="51"/>
      <c r="K2091" s="51"/>
      <c r="L2091" s="51"/>
      <c r="M2091" s="51"/>
      <c r="N2091" s="51"/>
      <c r="O2091" s="51"/>
      <c r="P2091" s="51"/>
      <c r="R2091" s="38" t="s">
        <v>450</v>
      </c>
      <c r="S2091" s="38" t="str" cm="1">
        <f t="array" ref="S2091">_xlfn.XLOOKUP(R2091,INDEX(Flettilisti,,1),INDEX(Flettilisti,,2),,0)</f>
        <v>Vantar flokkun</v>
      </c>
      <c r="T2091" s="38" t="str">
        <f>IF(ISBLANK(M2091),"",IF(M2091&lt;Gögn!$J$2,Gögn!$K$2,IF(M2091&gt;Gögn!$J$4,Gögn!$K$4,Gögn!$K$3)))</f>
        <v/>
      </c>
      <c r="U2091" s="49" t="str" cm="1">
        <f t="array" aca="1" ref="U2091" ca="1">IF(ISBLANK(A2091),"",IF(S2091="Styrkhæft",_xlfn.XLOOKUP(T2091,Vegalengdir[Texti],INDIRECT("Vegalengdir["&amp;'Upplýsingar um umsækjanda'!$B$10&amp;"]"),0%,0)))</f>
        <v/>
      </c>
      <c r="V2091" s="72" t="str">
        <f t="shared" si="32"/>
        <v/>
      </c>
    </row>
    <row r="2092" spans="1:22" x14ac:dyDescent="0.25">
      <c r="A2092" s="47"/>
      <c r="B2092" s="47"/>
      <c r="C2092" s="47"/>
      <c r="D2092" s="117"/>
      <c r="E2092" s="47"/>
      <c r="F2092" s="37"/>
      <c r="G2092" s="47"/>
      <c r="H2092" s="37"/>
      <c r="I2092" s="37"/>
      <c r="J2092" s="51"/>
      <c r="K2092" s="51"/>
      <c r="L2092" s="51"/>
      <c r="M2092" s="51"/>
      <c r="N2092" s="51"/>
      <c r="O2092" s="51"/>
      <c r="P2092" s="51"/>
      <c r="R2092" s="38" t="s">
        <v>450</v>
      </c>
      <c r="S2092" s="38" t="str" cm="1">
        <f t="array" ref="S2092">_xlfn.XLOOKUP(R2092,INDEX(Flettilisti,,1),INDEX(Flettilisti,,2),,0)</f>
        <v>Vantar flokkun</v>
      </c>
      <c r="T2092" s="38" t="str">
        <f>IF(ISBLANK(M2092),"",IF(M2092&lt;Gögn!$J$2,Gögn!$K$2,IF(M2092&gt;Gögn!$J$4,Gögn!$K$4,Gögn!$K$3)))</f>
        <v/>
      </c>
      <c r="U2092" s="49" t="str" cm="1">
        <f t="array" aca="1" ref="U2092" ca="1">IF(ISBLANK(A2092),"",IF(S2092="Styrkhæft",_xlfn.XLOOKUP(T2092,Vegalengdir[Texti],INDIRECT("Vegalengdir["&amp;'Upplýsingar um umsækjanda'!$B$10&amp;"]"),0%,0)))</f>
        <v/>
      </c>
      <c r="V2092" s="72" t="str">
        <f t="shared" si="32"/>
        <v/>
      </c>
    </row>
    <row r="2093" spans="1:22" x14ac:dyDescent="0.25">
      <c r="A2093" s="47"/>
      <c r="B2093" s="47"/>
      <c r="C2093" s="47"/>
      <c r="D2093" s="117"/>
      <c r="E2093" s="47"/>
      <c r="F2093" s="37"/>
      <c r="G2093" s="47"/>
      <c r="H2093" s="37"/>
      <c r="I2093" s="37"/>
      <c r="J2093" s="51"/>
      <c r="K2093" s="51"/>
      <c r="L2093" s="51"/>
      <c r="M2093" s="51"/>
      <c r="N2093" s="51"/>
      <c r="O2093" s="51"/>
      <c r="P2093" s="51"/>
      <c r="R2093" s="38" t="s">
        <v>450</v>
      </c>
      <c r="S2093" s="38" t="str" cm="1">
        <f t="array" ref="S2093">_xlfn.XLOOKUP(R2093,INDEX(Flettilisti,,1),INDEX(Flettilisti,,2),,0)</f>
        <v>Vantar flokkun</v>
      </c>
      <c r="T2093" s="38" t="str">
        <f>IF(ISBLANK(M2093),"",IF(M2093&lt;Gögn!$J$2,Gögn!$K$2,IF(M2093&gt;Gögn!$J$4,Gögn!$K$4,Gögn!$K$3)))</f>
        <v/>
      </c>
      <c r="U2093" s="49" t="str" cm="1">
        <f t="array" aca="1" ref="U2093" ca="1">IF(ISBLANK(A2093),"",IF(S2093="Styrkhæft",_xlfn.XLOOKUP(T2093,Vegalengdir[Texti],INDIRECT("Vegalengdir["&amp;'Upplýsingar um umsækjanda'!$B$10&amp;"]"),0%,0)))</f>
        <v/>
      </c>
      <c r="V2093" s="72" t="str">
        <f t="shared" si="32"/>
        <v/>
      </c>
    </row>
    <row r="2094" spans="1:22" x14ac:dyDescent="0.25">
      <c r="A2094" s="47"/>
      <c r="B2094" s="47"/>
      <c r="C2094" s="47"/>
      <c r="D2094" s="117"/>
      <c r="E2094" s="47"/>
      <c r="F2094" s="37"/>
      <c r="G2094" s="47"/>
      <c r="H2094" s="37"/>
      <c r="I2094" s="37"/>
      <c r="J2094" s="51"/>
      <c r="K2094" s="51"/>
      <c r="L2094" s="51"/>
      <c r="M2094" s="51"/>
      <c r="N2094" s="51"/>
      <c r="O2094" s="51"/>
      <c r="P2094" s="51"/>
      <c r="R2094" s="38" t="s">
        <v>450</v>
      </c>
      <c r="S2094" s="38" t="str" cm="1">
        <f t="array" ref="S2094">_xlfn.XLOOKUP(R2094,INDEX(Flettilisti,,1),INDEX(Flettilisti,,2),,0)</f>
        <v>Vantar flokkun</v>
      </c>
      <c r="T2094" s="38" t="str">
        <f>IF(ISBLANK(M2094),"",IF(M2094&lt;Gögn!$J$2,Gögn!$K$2,IF(M2094&gt;Gögn!$J$4,Gögn!$K$4,Gögn!$K$3)))</f>
        <v/>
      </c>
      <c r="U2094" s="49" t="str" cm="1">
        <f t="array" aca="1" ref="U2094" ca="1">IF(ISBLANK(A2094),"",IF(S2094="Styrkhæft",_xlfn.XLOOKUP(T2094,Vegalengdir[Texti],INDIRECT("Vegalengdir["&amp;'Upplýsingar um umsækjanda'!$B$10&amp;"]"),0%,0)))</f>
        <v/>
      </c>
      <c r="V2094" s="72" t="str">
        <f t="shared" si="32"/>
        <v/>
      </c>
    </row>
    <row r="2095" spans="1:22" x14ac:dyDescent="0.25">
      <c r="A2095" s="47"/>
      <c r="B2095" s="47"/>
      <c r="C2095" s="47"/>
      <c r="D2095" s="117"/>
      <c r="E2095" s="47"/>
      <c r="F2095" s="37"/>
      <c r="G2095" s="47"/>
      <c r="H2095" s="37"/>
      <c r="I2095" s="37"/>
      <c r="J2095" s="51"/>
      <c r="K2095" s="51"/>
      <c r="L2095" s="51"/>
      <c r="M2095" s="51"/>
      <c r="N2095" s="51"/>
      <c r="O2095" s="51"/>
      <c r="P2095" s="51"/>
      <c r="R2095" s="38" t="s">
        <v>450</v>
      </c>
      <c r="S2095" s="38" t="str" cm="1">
        <f t="array" ref="S2095">_xlfn.XLOOKUP(R2095,INDEX(Flettilisti,,1),INDEX(Flettilisti,,2),,0)</f>
        <v>Vantar flokkun</v>
      </c>
      <c r="T2095" s="38" t="str">
        <f>IF(ISBLANK(M2095),"",IF(M2095&lt;Gögn!$J$2,Gögn!$K$2,IF(M2095&gt;Gögn!$J$4,Gögn!$K$4,Gögn!$K$3)))</f>
        <v/>
      </c>
      <c r="U2095" s="49" t="str" cm="1">
        <f t="array" aca="1" ref="U2095" ca="1">IF(ISBLANK(A2095),"",IF(S2095="Styrkhæft",_xlfn.XLOOKUP(T2095,Vegalengdir[Texti],INDIRECT("Vegalengdir["&amp;'Upplýsingar um umsækjanda'!$B$10&amp;"]"),0%,0)))</f>
        <v/>
      </c>
      <c r="V2095" s="72" t="str">
        <f t="shared" si="32"/>
        <v/>
      </c>
    </row>
    <row r="2096" spans="1:22" x14ac:dyDescent="0.25">
      <c r="A2096" s="47"/>
      <c r="B2096" s="47"/>
      <c r="C2096" s="47"/>
      <c r="D2096" s="117"/>
      <c r="E2096" s="47"/>
      <c r="F2096" s="37"/>
      <c r="G2096" s="47"/>
      <c r="H2096" s="37"/>
      <c r="I2096" s="37"/>
      <c r="J2096" s="51"/>
      <c r="K2096" s="51"/>
      <c r="L2096" s="51"/>
      <c r="M2096" s="51"/>
      <c r="N2096" s="51"/>
      <c r="O2096" s="51"/>
      <c r="P2096" s="51"/>
      <c r="R2096" s="38" t="s">
        <v>450</v>
      </c>
      <c r="S2096" s="38" t="str" cm="1">
        <f t="array" ref="S2096">_xlfn.XLOOKUP(R2096,INDEX(Flettilisti,,1),INDEX(Flettilisti,,2),,0)</f>
        <v>Vantar flokkun</v>
      </c>
      <c r="T2096" s="38" t="str">
        <f>IF(ISBLANK(M2096),"",IF(M2096&lt;Gögn!$J$2,Gögn!$K$2,IF(M2096&gt;Gögn!$J$4,Gögn!$K$4,Gögn!$K$3)))</f>
        <v/>
      </c>
      <c r="U2096" s="49" t="str" cm="1">
        <f t="array" aca="1" ref="U2096" ca="1">IF(ISBLANK(A2096),"",IF(S2096="Styrkhæft",_xlfn.XLOOKUP(T2096,Vegalengdir[Texti],INDIRECT("Vegalengdir["&amp;'Upplýsingar um umsækjanda'!$B$10&amp;"]"),0%,0)))</f>
        <v/>
      </c>
      <c r="V2096" s="72" t="str">
        <f t="shared" si="32"/>
        <v/>
      </c>
    </row>
    <row r="2097" spans="1:22" x14ac:dyDescent="0.25">
      <c r="A2097" s="47"/>
      <c r="B2097" s="47"/>
      <c r="C2097" s="47"/>
      <c r="D2097" s="117"/>
      <c r="E2097" s="47"/>
      <c r="F2097" s="37"/>
      <c r="G2097" s="47"/>
      <c r="H2097" s="37"/>
      <c r="I2097" s="37"/>
      <c r="J2097" s="51"/>
      <c r="K2097" s="51"/>
      <c r="L2097" s="51"/>
      <c r="M2097" s="51"/>
      <c r="N2097" s="51"/>
      <c r="O2097" s="51"/>
      <c r="P2097" s="51"/>
      <c r="R2097" s="38" t="s">
        <v>450</v>
      </c>
      <c r="S2097" s="38" t="str" cm="1">
        <f t="array" ref="S2097">_xlfn.XLOOKUP(R2097,INDEX(Flettilisti,,1),INDEX(Flettilisti,,2),,0)</f>
        <v>Vantar flokkun</v>
      </c>
      <c r="T2097" s="38" t="str">
        <f>IF(ISBLANK(M2097),"",IF(M2097&lt;Gögn!$J$2,Gögn!$K$2,IF(M2097&gt;Gögn!$J$4,Gögn!$K$4,Gögn!$K$3)))</f>
        <v/>
      </c>
      <c r="U2097" s="49" t="str" cm="1">
        <f t="array" aca="1" ref="U2097" ca="1">IF(ISBLANK(A2097),"",IF(S2097="Styrkhæft",_xlfn.XLOOKUP(T2097,Vegalengdir[Texti],INDIRECT("Vegalengdir["&amp;'Upplýsingar um umsækjanda'!$B$10&amp;"]"),0%,0)))</f>
        <v/>
      </c>
      <c r="V2097" s="72" t="str">
        <f t="shared" si="32"/>
        <v/>
      </c>
    </row>
    <row r="2098" spans="1:22" x14ac:dyDescent="0.25">
      <c r="A2098" s="47"/>
      <c r="B2098" s="47"/>
      <c r="C2098" s="47"/>
      <c r="D2098" s="117"/>
      <c r="E2098" s="47"/>
      <c r="F2098" s="37"/>
      <c r="G2098" s="47"/>
      <c r="H2098" s="37"/>
      <c r="I2098" s="37"/>
      <c r="J2098" s="51"/>
      <c r="K2098" s="51"/>
      <c r="L2098" s="51"/>
      <c r="M2098" s="51"/>
      <c r="N2098" s="51"/>
      <c r="O2098" s="51"/>
      <c r="P2098" s="51"/>
      <c r="R2098" s="38" t="s">
        <v>450</v>
      </c>
      <c r="S2098" s="38" t="str" cm="1">
        <f t="array" ref="S2098">_xlfn.XLOOKUP(R2098,INDEX(Flettilisti,,1),INDEX(Flettilisti,,2),,0)</f>
        <v>Vantar flokkun</v>
      </c>
      <c r="T2098" s="38" t="str">
        <f>IF(ISBLANK(M2098),"",IF(M2098&lt;Gögn!$J$2,Gögn!$K$2,IF(M2098&gt;Gögn!$J$4,Gögn!$K$4,Gögn!$K$3)))</f>
        <v/>
      </c>
      <c r="U2098" s="49" t="str" cm="1">
        <f t="array" aca="1" ref="U2098" ca="1">IF(ISBLANK(A2098),"",IF(S2098="Styrkhæft",_xlfn.XLOOKUP(T2098,Vegalengdir[Texti],INDIRECT("Vegalengdir["&amp;'Upplýsingar um umsækjanda'!$B$10&amp;"]"),0%,0)))</f>
        <v/>
      </c>
      <c r="V2098" s="72" t="str">
        <f t="shared" si="32"/>
        <v/>
      </c>
    </row>
    <row r="2099" spans="1:22" x14ac:dyDescent="0.25">
      <c r="A2099" s="47"/>
      <c r="B2099" s="47"/>
      <c r="C2099" s="47"/>
      <c r="D2099" s="117"/>
      <c r="E2099" s="47"/>
      <c r="F2099" s="37"/>
      <c r="G2099" s="47"/>
      <c r="H2099" s="37"/>
      <c r="I2099" s="37"/>
      <c r="J2099" s="51"/>
      <c r="K2099" s="51"/>
      <c r="L2099" s="51"/>
      <c r="M2099" s="51"/>
      <c r="N2099" s="51"/>
      <c r="O2099" s="51"/>
      <c r="P2099" s="51"/>
      <c r="R2099" s="38" t="s">
        <v>450</v>
      </c>
      <c r="S2099" s="38" t="str" cm="1">
        <f t="array" ref="S2099">_xlfn.XLOOKUP(R2099,INDEX(Flettilisti,,1),INDEX(Flettilisti,,2),,0)</f>
        <v>Vantar flokkun</v>
      </c>
      <c r="T2099" s="38" t="str">
        <f>IF(ISBLANK(M2099),"",IF(M2099&lt;Gögn!$J$2,Gögn!$K$2,IF(M2099&gt;Gögn!$J$4,Gögn!$K$4,Gögn!$K$3)))</f>
        <v/>
      </c>
      <c r="U2099" s="49" t="str" cm="1">
        <f t="array" aca="1" ref="U2099" ca="1">IF(ISBLANK(A2099),"",IF(S2099="Styrkhæft",_xlfn.XLOOKUP(T2099,Vegalengdir[Texti],INDIRECT("Vegalengdir["&amp;'Upplýsingar um umsækjanda'!$B$10&amp;"]"),0%,0)))</f>
        <v/>
      </c>
      <c r="V2099" s="72" t="str">
        <f t="shared" si="32"/>
        <v/>
      </c>
    </row>
    <row r="2100" spans="1:22" x14ac:dyDescent="0.25">
      <c r="A2100" s="47"/>
      <c r="B2100" s="47"/>
      <c r="C2100" s="47"/>
      <c r="D2100" s="117"/>
      <c r="E2100" s="47"/>
      <c r="F2100" s="37"/>
      <c r="G2100" s="47"/>
      <c r="H2100" s="37"/>
      <c r="I2100" s="37"/>
      <c r="J2100" s="51"/>
      <c r="K2100" s="51"/>
      <c r="L2100" s="51"/>
      <c r="M2100" s="51"/>
      <c r="N2100" s="51"/>
      <c r="O2100" s="51"/>
      <c r="P2100" s="51"/>
      <c r="R2100" s="38" t="s">
        <v>450</v>
      </c>
      <c r="S2100" s="38" t="str" cm="1">
        <f t="array" ref="S2100">_xlfn.XLOOKUP(R2100,INDEX(Flettilisti,,1),INDEX(Flettilisti,,2),,0)</f>
        <v>Vantar flokkun</v>
      </c>
      <c r="T2100" s="38" t="str">
        <f>IF(ISBLANK(M2100),"",IF(M2100&lt;Gögn!$J$2,Gögn!$K$2,IF(M2100&gt;Gögn!$J$4,Gögn!$K$4,Gögn!$K$3)))</f>
        <v/>
      </c>
      <c r="U2100" s="49" t="str" cm="1">
        <f t="array" aca="1" ref="U2100" ca="1">IF(ISBLANK(A2100),"",IF(S2100="Styrkhæft",_xlfn.XLOOKUP(T2100,Vegalengdir[Texti],INDIRECT("Vegalengdir["&amp;'Upplýsingar um umsækjanda'!$B$10&amp;"]"),0%,0)))</f>
        <v/>
      </c>
      <c r="V2100" s="72" t="str">
        <f t="shared" si="32"/>
        <v/>
      </c>
    </row>
    <row r="2101" spans="1:22" x14ac:dyDescent="0.25">
      <c r="A2101" s="47"/>
      <c r="B2101" s="47"/>
      <c r="C2101" s="47"/>
      <c r="D2101" s="117"/>
      <c r="E2101" s="47"/>
      <c r="F2101" s="37"/>
      <c r="G2101" s="47"/>
      <c r="H2101" s="37"/>
      <c r="I2101" s="37"/>
      <c r="J2101" s="51"/>
      <c r="K2101" s="51"/>
      <c r="L2101" s="51"/>
      <c r="M2101" s="51"/>
      <c r="N2101" s="51"/>
      <c r="O2101" s="51"/>
      <c r="P2101" s="51"/>
      <c r="R2101" s="38" t="s">
        <v>450</v>
      </c>
      <c r="S2101" s="38" t="str" cm="1">
        <f t="array" ref="S2101">_xlfn.XLOOKUP(R2101,INDEX(Flettilisti,,1),INDEX(Flettilisti,,2),,0)</f>
        <v>Vantar flokkun</v>
      </c>
      <c r="T2101" s="38" t="str">
        <f>IF(ISBLANK(M2101),"",IF(M2101&lt;Gögn!$J$2,Gögn!$K$2,IF(M2101&gt;Gögn!$J$4,Gögn!$K$4,Gögn!$K$3)))</f>
        <v/>
      </c>
      <c r="U2101" s="49" t="str" cm="1">
        <f t="array" aca="1" ref="U2101" ca="1">IF(ISBLANK(A2101),"",IF(S2101="Styrkhæft",_xlfn.XLOOKUP(T2101,Vegalengdir[Texti],INDIRECT("Vegalengdir["&amp;'Upplýsingar um umsækjanda'!$B$10&amp;"]"),0%,0)))</f>
        <v/>
      </c>
      <c r="V2101" s="72" t="str">
        <f t="shared" si="32"/>
        <v/>
      </c>
    </row>
    <row r="2102" spans="1:22" x14ac:dyDescent="0.25">
      <c r="A2102" s="47"/>
      <c r="B2102" s="47"/>
      <c r="C2102" s="47"/>
      <c r="D2102" s="117"/>
      <c r="E2102" s="47"/>
      <c r="F2102" s="37"/>
      <c r="G2102" s="47"/>
      <c r="H2102" s="37"/>
      <c r="I2102" s="37"/>
      <c r="J2102" s="51"/>
      <c r="K2102" s="51"/>
      <c r="L2102" s="51"/>
      <c r="M2102" s="51"/>
      <c r="N2102" s="51"/>
      <c r="O2102" s="51"/>
      <c r="P2102" s="51"/>
      <c r="R2102" s="38" t="s">
        <v>450</v>
      </c>
      <c r="S2102" s="38" t="str" cm="1">
        <f t="array" ref="S2102">_xlfn.XLOOKUP(R2102,INDEX(Flettilisti,,1),INDEX(Flettilisti,,2),,0)</f>
        <v>Vantar flokkun</v>
      </c>
      <c r="T2102" s="38" t="str">
        <f>IF(ISBLANK(M2102),"",IF(M2102&lt;Gögn!$J$2,Gögn!$K$2,IF(M2102&gt;Gögn!$J$4,Gögn!$K$4,Gögn!$K$3)))</f>
        <v/>
      </c>
      <c r="U2102" s="49" t="str" cm="1">
        <f t="array" aca="1" ref="U2102" ca="1">IF(ISBLANK(A2102),"",IF(S2102="Styrkhæft",_xlfn.XLOOKUP(T2102,Vegalengdir[Texti],INDIRECT("Vegalengdir["&amp;'Upplýsingar um umsækjanda'!$B$10&amp;"]"),0%,0)))</f>
        <v/>
      </c>
      <c r="V2102" s="72" t="str">
        <f t="shared" si="32"/>
        <v/>
      </c>
    </row>
    <row r="2103" spans="1:22" x14ac:dyDescent="0.25">
      <c r="A2103" s="47"/>
      <c r="B2103" s="47"/>
      <c r="C2103" s="47"/>
      <c r="D2103" s="117"/>
      <c r="E2103" s="47"/>
      <c r="F2103" s="37"/>
      <c r="G2103" s="47"/>
      <c r="H2103" s="37"/>
      <c r="I2103" s="37"/>
      <c r="J2103" s="51"/>
      <c r="K2103" s="51"/>
      <c r="L2103" s="51"/>
      <c r="M2103" s="51"/>
      <c r="N2103" s="51"/>
      <c r="O2103" s="51"/>
      <c r="P2103" s="51"/>
      <c r="R2103" s="38" t="s">
        <v>450</v>
      </c>
      <c r="S2103" s="38" t="str" cm="1">
        <f t="array" ref="S2103">_xlfn.XLOOKUP(R2103,INDEX(Flettilisti,,1),INDEX(Flettilisti,,2),,0)</f>
        <v>Vantar flokkun</v>
      </c>
      <c r="T2103" s="38" t="str">
        <f>IF(ISBLANK(M2103),"",IF(M2103&lt;Gögn!$J$2,Gögn!$K$2,IF(M2103&gt;Gögn!$J$4,Gögn!$K$4,Gögn!$K$3)))</f>
        <v/>
      </c>
      <c r="U2103" s="49" t="str" cm="1">
        <f t="array" aca="1" ref="U2103" ca="1">IF(ISBLANK(A2103),"",IF(S2103="Styrkhæft",_xlfn.XLOOKUP(T2103,Vegalengdir[Texti],INDIRECT("Vegalengdir["&amp;'Upplýsingar um umsækjanda'!$B$10&amp;"]"),0%,0)))</f>
        <v/>
      </c>
      <c r="V2103" s="72" t="str">
        <f t="shared" si="32"/>
        <v/>
      </c>
    </row>
    <row r="2104" spans="1:22" x14ac:dyDescent="0.25">
      <c r="A2104" s="47"/>
      <c r="B2104" s="47"/>
      <c r="C2104" s="47"/>
      <c r="D2104" s="117"/>
      <c r="E2104" s="47"/>
      <c r="F2104" s="37"/>
      <c r="G2104" s="47"/>
      <c r="H2104" s="37"/>
      <c r="I2104" s="37"/>
      <c r="J2104" s="51"/>
      <c r="K2104" s="51"/>
      <c r="L2104" s="51"/>
      <c r="M2104" s="51"/>
      <c r="N2104" s="51"/>
      <c r="O2104" s="51"/>
      <c r="P2104" s="51"/>
      <c r="R2104" s="38" t="s">
        <v>450</v>
      </c>
      <c r="S2104" s="38" t="str" cm="1">
        <f t="array" ref="S2104">_xlfn.XLOOKUP(R2104,INDEX(Flettilisti,,1),INDEX(Flettilisti,,2),,0)</f>
        <v>Vantar flokkun</v>
      </c>
      <c r="T2104" s="38" t="str">
        <f>IF(ISBLANK(M2104),"",IF(M2104&lt;Gögn!$J$2,Gögn!$K$2,IF(M2104&gt;Gögn!$J$4,Gögn!$K$4,Gögn!$K$3)))</f>
        <v/>
      </c>
      <c r="U2104" s="49" t="str" cm="1">
        <f t="array" aca="1" ref="U2104" ca="1">IF(ISBLANK(A2104),"",IF(S2104="Styrkhæft",_xlfn.XLOOKUP(T2104,Vegalengdir[Texti],INDIRECT("Vegalengdir["&amp;'Upplýsingar um umsækjanda'!$B$10&amp;"]"),0%,0)))</f>
        <v/>
      </c>
      <c r="V2104" s="72" t="str">
        <f t="shared" si="32"/>
        <v/>
      </c>
    </row>
    <row r="2105" spans="1:22" x14ac:dyDescent="0.25">
      <c r="A2105" s="47"/>
      <c r="B2105" s="47"/>
      <c r="C2105" s="47"/>
      <c r="D2105" s="117"/>
      <c r="E2105" s="47"/>
      <c r="F2105" s="37"/>
      <c r="G2105" s="47"/>
      <c r="H2105" s="37"/>
      <c r="I2105" s="37"/>
      <c r="J2105" s="51"/>
      <c r="K2105" s="51"/>
      <c r="L2105" s="51"/>
      <c r="M2105" s="51"/>
      <c r="N2105" s="51"/>
      <c r="O2105" s="51"/>
      <c r="P2105" s="51"/>
      <c r="R2105" s="38" t="s">
        <v>450</v>
      </c>
      <c r="S2105" s="38" t="str" cm="1">
        <f t="array" ref="S2105">_xlfn.XLOOKUP(R2105,INDEX(Flettilisti,,1),INDEX(Flettilisti,,2),,0)</f>
        <v>Vantar flokkun</v>
      </c>
      <c r="T2105" s="38" t="str">
        <f>IF(ISBLANK(M2105),"",IF(M2105&lt;Gögn!$J$2,Gögn!$K$2,IF(M2105&gt;Gögn!$J$4,Gögn!$K$4,Gögn!$K$3)))</f>
        <v/>
      </c>
      <c r="U2105" s="49" t="str" cm="1">
        <f t="array" aca="1" ref="U2105" ca="1">IF(ISBLANK(A2105),"",IF(S2105="Styrkhæft",_xlfn.XLOOKUP(T2105,Vegalengdir[Texti],INDIRECT("Vegalengdir["&amp;'Upplýsingar um umsækjanda'!$B$10&amp;"]"),0%,0)))</f>
        <v/>
      </c>
      <c r="V2105" s="72" t="str">
        <f t="shared" si="32"/>
        <v/>
      </c>
    </row>
    <row r="2106" spans="1:22" x14ac:dyDescent="0.25">
      <c r="A2106" s="47"/>
      <c r="B2106" s="47"/>
      <c r="C2106" s="47"/>
      <c r="D2106" s="117"/>
      <c r="E2106" s="47"/>
      <c r="F2106" s="37"/>
      <c r="G2106" s="47"/>
      <c r="H2106" s="37"/>
      <c r="I2106" s="37"/>
      <c r="J2106" s="51"/>
      <c r="K2106" s="51"/>
      <c r="L2106" s="51"/>
      <c r="M2106" s="51"/>
      <c r="N2106" s="51"/>
      <c r="O2106" s="51"/>
      <c r="P2106" s="51"/>
      <c r="R2106" s="38" t="s">
        <v>450</v>
      </c>
      <c r="S2106" s="38" t="str" cm="1">
        <f t="array" ref="S2106">_xlfn.XLOOKUP(R2106,INDEX(Flettilisti,,1),INDEX(Flettilisti,,2),,0)</f>
        <v>Vantar flokkun</v>
      </c>
      <c r="T2106" s="38" t="str">
        <f>IF(ISBLANK(M2106),"",IF(M2106&lt;Gögn!$J$2,Gögn!$K$2,IF(M2106&gt;Gögn!$J$4,Gögn!$K$4,Gögn!$K$3)))</f>
        <v/>
      </c>
      <c r="U2106" s="49" t="str" cm="1">
        <f t="array" aca="1" ref="U2106" ca="1">IF(ISBLANK(A2106),"",IF(S2106="Styrkhæft",_xlfn.XLOOKUP(T2106,Vegalengdir[Texti],INDIRECT("Vegalengdir["&amp;'Upplýsingar um umsækjanda'!$B$10&amp;"]"),0%,0)))</f>
        <v/>
      </c>
      <c r="V2106" s="72" t="str">
        <f t="shared" si="32"/>
        <v/>
      </c>
    </row>
    <row r="2107" spans="1:22" x14ac:dyDescent="0.25">
      <c r="A2107" s="47"/>
      <c r="B2107" s="47"/>
      <c r="C2107" s="47"/>
      <c r="D2107" s="117"/>
      <c r="E2107" s="47"/>
      <c r="F2107" s="37"/>
      <c r="G2107" s="47"/>
      <c r="H2107" s="37"/>
      <c r="I2107" s="37"/>
      <c r="J2107" s="51"/>
      <c r="K2107" s="51"/>
      <c r="L2107" s="51"/>
      <c r="M2107" s="51"/>
      <c r="N2107" s="51"/>
      <c r="O2107" s="51"/>
      <c r="P2107" s="51"/>
      <c r="R2107" s="38" t="s">
        <v>450</v>
      </c>
      <c r="S2107" s="38" t="str" cm="1">
        <f t="array" ref="S2107">_xlfn.XLOOKUP(R2107,INDEX(Flettilisti,,1),INDEX(Flettilisti,,2),,0)</f>
        <v>Vantar flokkun</v>
      </c>
      <c r="T2107" s="38" t="str">
        <f>IF(ISBLANK(M2107),"",IF(M2107&lt;Gögn!$J$2,Gögn!$K$2,IF(M2107&gt;Gögn!$J$4,Gögn!$K$4,Gögn!$K$3)))</f>
        <v/>
      </c>
      <c r="U2107" s="49" t="str" cm="1">
        <f t="array" aca="1" ref="U2107" ca="1">IF(ISBLANK(A2107),"",IF(S2107="Styrkhæft",_xlfn.XLOOKUP(T2107,Vegalengdir[Texti],INDIRECT("Vegalengdir["&amp;'Upplýsingar um umsækjanda'!$B$10&amp;"]"),0%,0)))</f>
        <v/>
      </c>
      <c r="V2107" s="72" t="str">
        <f t="shared" si="32"/>
        <v/>
      </c>
    </row>
    <row r="2108" spans="1:22" x14ac:dyDescent="0.25">
      <c r="A2108" s="47"/>
      <c r="B2108" s="47"/>
      <c r="C2108" s="47"/>
      <c r="D2108" s="117"/>
      <c r="E2108" s="47"/>
      <c r="F2108" s="37"/>
      <c r="G2108" s="47"/>
      <c r="H2108" s="37"/>
      <c r="I2108" s="37"/>
      <c r="J2108" s="51"/>
      <c r="K2108" s="51"/>
      <c r="L2108" s="51"/>
      <c r="M2108" s="51"/>
      <c r="N2108" s="51"/>
      <c r="O2108" s="51"/>
      <c r="P2108" s="51"/>
      <c r="R2108" s="38" t="s">
        <v>450</v>
      </c>
      <c r="S2108" s="38" t="str" cm="1">
        <f t="array" ref="S2108">_xlfn.XLOOKUP(R2108,INDEX(Flettilisti,,1),INDEX(Flettilisti,,2),,0)</f>
        <v>Vantar flokkun</v>
      </c>
      <c r="T2108" s="38" t="str">
        <f>IF(ISBLANK(M2108),"",IF(M2108&lt;Gögn!$J$2,Gögn!$K$2,IF(M2108&gt;Gögn!$J$4,Gögn!$K$4,Gögn!$K$3)))</f>
        <v/>
      </c>
      <c r="U2108" s="49" t="str" cm="1">
        <f t="array" aca="1" ref="U2108" ca="1">IF(ISBLANK(A2108),"",IF(S2108="Styrkhæft",_xlfn.XLOOKUP(T2108,Vegalengdir[Texti],INDIRECT("Vegalengdir["&amp;'Upplýsingar um umsækjanda'!$B$10&amp;"]"),0%,0)))</f>
        <v/>
      </c>
      <c r="V2108" s="72" t="str">
        <f t="shared" si="32"/>
        <v/>
      </c>
    </row>
    <row r="2109" spans="1:22" x14ac:dyDescent="0.25">
      <c r="A2109" s="47"/>
      <c r="B2109" s="47"/>
      <c r="C2109" s="47"/>
      <c r="D2109" s="117"/>
      <c r="E2109" s="47"/>
      <c r="F2109" s="37"/>
      <c r="G2109" s="47"/>
      <c r="H2109" s="37"/>
      <c r="I2109" s="37"/>
      <c r="J2109" s="51"/>
      <c r="K2109" s="51"/>
      <c r="L2109" s="51"/>
      <c r="M2109" s="51"/>
      <c r="N2109" s="51"/>
      <c r="O2109" s="51"/>
      <c r="P2109" s="51"/>
      <c r="R2109" s="38" t="s">
        <v>450</v>
      </c>
      <c r="S2109" s="38" t="str" cm="1">
        <f t="array" ref="S2109">_xlfn.XLOOKUP(R2109,INDEX(Flettilisti,,1),INDEX(Flettilisti,,2),,0)</f>
        <v>Vantar flokkun</v>
      </c>
      <c r="T2109" s="38" t="str">
        <f>IF(ISBLANK(M2109),"",IF(M2109&lt;Gögn!$J$2,Gögn!$K$2,IF(M2109&gt;Gögn!$J$4,Gögn!$K$4,Gögn!$K$3)))</f>
        <v/>
      </c>
      <c r="U2109" s="49" t="str" cm="1">
        <f t="array" aca="1" ref="U2109" ca="1">IF(ISBLANK(A2109),"",IF(S2109="Styrkhæft",_xlfn.XLOOKUP(T2109,Vegalengdir[Texti],INDIRECT("Vegalengdir["&amp;'Upplýsingar um umsækjanda'!$B$10&amp;"]"),0%,0)))</f>
        <v/>
      </c>
      <c r="V2109" s="72" t="str">
        <f t="shared" si="32"/>
        <v/>
      </c>
    </row>
    <row r="2110" spans="1:22" x14ac:dyDescent="0.25">
      <c r="A2110" s="47"/>
      <c r="B2110" s="47"/>
      <c r="C2110" s="47"/>
      <c r="D2110" s="117"/>
      <c r="E2110" s="47"/>
      <c r="F2110" s="37"/>
      <c r="G2110" s="47"/>
      <c r="H2110" s="37"/>
      <c r="I2110" s="37"/>
      <c r="J2110" s="51"/>
      <c r="K2110" s="51"/>
      <c r="L2110" s="51"/>
      <c r="M2110" s="51"/>
      <c r="N2110" s="51"/>
      <c r="O2110" s="51"/>
      <c r="P2110" s="51"/>
      <c r="R2110" s="38" t="s">
        <v>450</v>
      </c>
      <c r="S2110" s="38" t="str" cm="1">
        <f t="array" ref="S2110">_xlfn.XLOOKUP(R2110,INDEX(Flettilisti,,1),INDEX(Flettilisti,,2),,0)</f>
        <v>Vantar flokkun</v>
      </c>
      <c r="T2110" s="38" t="str">
        <f>IF(ISBLANK(M2110),"",IF(M2110&lt;Gögn!$J$2,Gögn!$K$2,IF(M2110&gt;Gögn!$J$4,Gögn!$K$4,Gögn!$K$3)))</f>
        <v/>
      </c>
      <c r="U2110" s="49" t="str" cm="1">
        <f t="array" aca="1" ref="U2110" ca="1">IF(ISBLANK(A2110),"",IF(S2110="Styrkhæft",_xlfn.XLOOKUP(T2110,Vegalengdir[Texti],INDIRECT("Vegalengdir["&amp;'Upplýsingar um umsækjanda'!$B$10&amp;"]"),0%,0)))</f>
        <v/>
      </c>
      <c r="V2110" s="72" t="str">
        <f t="shared" si="32"/>
        <v/>
      </c>
    </row>
    <row r="2111" spans="1:22" x14ac:dyDescent="0.25">
      <c r="A2111" s="47"/>
      <c r="B2111" s="47"/>
      <c r="C2111" s="47"/>
      <c r="D2111" s="117"/>
      <c r="E2111" s="47"/>
      <c r="F2111" s="37"/>
      <c r="G2111" s="47"/>
      <c r="H2111" s="37"/>
      <c r="I2111" s="37"/>
      <c r="J2111" s="51"/>
      <c r="K2111" s="51"/>
      <c r="L2111" s="51"/>
      <c r="M2111" s="51"/>
      <c r="N2111" s="51"/>
      <c r="O2111" s="51"/>
      <c r="P2111" s="51"/>
      <c r="R2111" s="38" t="s">
        <v>450</v>
      </c>
      <c r="S2111" s="38" t="str" cm="1">
        <f t="array" ref="S2111">_xlfn.XLOOKUP(R2111,INDEX(Flettilisti,,1),INDEX(Flettilisti,,2),,0)</f>
        <v>Vantar flokkun</v>
      </c>
      <c r="T2111" s="38" t="str">
        <f>IF(ISBLANK(M2111),"",IF(M2111&lt;Gögn!$J$2,Gögn!$K$2,IF(M2111&gt;Gögn!$J$4,Gögn!$K$4,Gögn!$K$3)))</f>
        <v/>
      </c>
      <c r="U2111" s="49" t="str" cm="1">
        <f t="array" aca="1" ref="U2111" ca="1">IF(ISBLANK(A2111),"",IF(S2111="Styrkhæft",_xlfn.XLOOKUP(T2111,Vegalengdir[Texti],INDIRECT("Vegalengdir["&amp;'Upplýsingar um umsækjanda'!$B$10&amp;"]"),0%,0)))</f>
        <v/>
      </c>
      <c r="V2111" s="72" t="str">
        <f t="shared" si="32"/>
        <v/>
      </c>
    </row>
    <row r="2112" spans="1:22" x14ac:dyDescent="0.25">
      <c r="A2112" s="47"/>
      <c r="B2112" s="47"/>
      <c r="C2112" s="47"/>
      <c r="D2112" s="117"/>
      <c r="E2112" s="47"/>
      <c r="F2112" s="37"/>
      <c r="G2112" s="47"/>
      <c r="H2112" s="37"/>
      <c r="I2112" s="37"/>
      <c r="J2112" s="51"/>
      <c r="K2112" s="51"/>
      <c r="L2112" s="51"/>
      <c r="M2112" s="51"/>
      <c r="N2112" s="51"/>
      <c r="O2112" s="51"/>
      <c r="P2112" s="51"/>
      <c r="R2112" s="38" t="s">
        <v>450</v>
      </c>
      <c r="S2112" s="38" t="str" cm="1">
        <f t="array" ref="S2112">_xlfn.XLOOKUP(R2112,INDEX(Flettilisti,,1),INDEX(Flettilisti,,2),,0)</f>
        <v>Vantar flokkun</v>
      </c>
      <c r="T2112" s="38" t="str">
        <f>IF(ISBLANK(M2112),"",IF(M2112&lt;Gögn!$J$2,Gögn!$K$2,IF(M2112&gt;Gögn!$J$4,Gögn!$K$4,Gögn!$K$3)))</f>
        <v/>
      </c>
      <c r="U2112" s="49" t="str" cm="1">
        <f t="array" aca="1" ref="U2112" ca="1">IF(ISBLANK(A2112),"",IF(S2112="Styrkhæft",_xlfn.XLOOKUP(T2112,Vegalengdir[Texti],INDIRECT("Vegalengdir["&amp;'Upplýsingar um umsækjanda'!$B$10&amp;"]"),0%,0)))</f>
        <v/>
      </c>
      <c r="V2112" s="72" t="str">
        <f t="shared" si="32"/>
        <v/>
      </c>
    </row>
    <row r="2113" spans="1:22" x14ac:dyDescent="0.25">
      <c r="A2113" s="47"/>
      <c r="B2113" s="47"/>
      <c r="C2113" s="47"/>
      <c r="D2113" s="117"/>
      <c r="E2113" s="47"/>
      <c r="F2113" s="37"/>
      <c r="G2113" s="47"/>
      <c r="H2113" s="37"/>
      <c r="I2113" s="37"/>
      <c r="J2113" s="51"/>
      <c r="K2113" s="51"/>
      <c r="L2113" s="51"/>
      <c r="M2113" s="51"/>
      <c r="N2113" s="51"/>
      <c r="O2113" s="51"/>
      <c r="P2113" s="51"/>
      <c r="R2113" s="38" t="s">
        <v>450</v>
      </c>
      <c r="S2113" s="38" t="str" cm="1">
        <f t="array" ref="S2113">_xlfn.XLOOKUP(R2113,INDEX(Flettilisti,,1),INDEX(Flettilisti,,2),,0)</f>
        <v>Vantar flokkun</v>
      </c>
      <c r="T2113" s="38" t="str">
        <f>IF(ISBLANK(M2113),"",IF(M2113&lt;Gögn!$J$2,Gögn!$K$2,IF(M2113&gt;Gögn!$J$4,Gögn!$K$4,Gögn!$K$3)))</f>
        <v/>
      </c>
      <c r="U2113" s="49" t="str" cm="1">
        <f t="array" aca="1" ref="U2113" ca="1">IF(ISBLANK(A2113),"",IF(S2113="Styrkhæft",_xlfn.XLOOKUP(T2113,Vegalengdir[Texti],INDIRECT("Vegalengdir["&amp;'Upplýsingar um umsækjanda'!$B$10&amp;"]"),0%,0)))</f>
        <v/>
      </c>
      <c r="V2113" s="72" t="str">
        <f t="shared" si="32"/>
        <v/>
      </c>
    </row>
    <row r="2114" spans="1:22" x14ac:dyDescent="0.25">
      <c r="A2114" s="47"/>
      <c r="B2114" s="47"/>
      <c r="C2114" s="47"/>
      <c r="D2114" s="117"/>
      <c r="E2114" s="47"/>
      <c r="F2114" s="37"/>
      <c r="G2114" s="47"/>
      <c r="H2114" s="37"/>
      <c r="I2114" s="37"/>
      <c r="J2114" s="51"/>
      <c r="K2114" s="51"/>
      <c r="L2114" s="51"/>
      <c r="M2114" s="51"/>
      <c r="N2114" s="51"/>
      <c r="O2114" s="51"/>
      <c r="P2114" s="51"/>
      <c r="R2114" s="38" t="s">
        <v>450</v>
      </c>
      <c r="S2114" s="38" t="str" cm="1">
        <f t="array" ref="S2114">_xlfn.XLOOKUP(R2114,INDEX(Flettilisti,,1),INDEX(Flettilisti,,2),,0)</f>
        <v>Vantar flokkun</v>
      </c>
      <c r="T2114" s="38" t="str">
        <f>IF(ISBLANK(M2114),"",IF(M2114&lt;Gögn!$J$2,Gögn!$K$2,IF(M2114&gt;Gögn!$J$4,Gögn!$K$4,Gögn!$K$3)))</f>
        <v/>
      </c>
      <c r="U2114" s="49" t="str" cm="1">
        <f t="array" aca="1" ref="U2114" ca="1">IF(ISBLANK(A2114),"",IF(S2114="Styrkhæft",_xlfn.XLOOKUP(T2114,Vegalengdir[Texti],INDIRECT("Vegalengdir["&amp;'Upplýsingar um umsækjanda'!$B$10&amp;"]"),0%,0)))</f>
        <v/>
      </c>
      <c r="V2114" s="72" t="str">
        <f t="shared" si="32"/>
        <v/>
      </c>
    </row>
    <row r="2115" spans="1:22" x14ac:dyDescent="0.25">
      <c r="A2115" s="47"/>
      <c r="B2115" s="47"/>
      <c r="C2115" s="47"/>
      <c r="D2115" s="117"/>
      <c r="E2115" s="47"/>
      <c r="F2115" s="37"/>
      <c r="G2115" s="47"/>
      <c r="H2115" s="37"/>
      <c r="I2115" s="37"/>
      <c r="J2115" s="51"/>
      <c r="K2115" s="51"/>
      <c r="L2115" s="51"/>
      <c r="M2115" s="51"/>
      <c r="N2115" s="51"/>
      <c r="O2115" s="51"/>
      <c r="P2115" s="51"/>
      <c r="R2115" s="38" t="s">
        <v>450</v>
      </c>
      <c r="S2115" s="38" t="str" cm="1">
        <f t="array" ref="S2115">_xlfn.XLOOKUP(R2115,INDEX(Flettilisti,,1),INDEX(Flettilisti,,2),,0)</f>
        <v>Vantar flokkun</v>
      </c>
      <c r="T2115" s="38" t="str">
        <f>IF(ISBLANK(M2115),"",IF(M2115&lt;Gögn!$J$2,Gögn!$K$2,IF(M2115&gt;Gögn!$J$4,Gögn!$K$4,Gögn!$K$3)))</f>
        <v/>
      </c>
      <c r="U2115" s="49" t="str" cm="1">
        <f t="array" aca="1" ref="U2115" ca="1">IF(ISBLANK(A2115),"",IF(S2115="Styrkhæft",_xlfn.XLOOKUP(T2115,Vegalengdir[Texti],INDIRECT("Vegalengdir["&amp;'Upplýsingar um umsækjanda'!$B$10&amp;"]"),0%,0)))</f>
        <v/>
      </c>
      <c r="V2115" s="72" t="str">
        <f t="shared" ref="V2115:V2178" si="33">IF(ISBLANK(A2115),"",U2115*P2115)</f>
        <v/>
      </c>
    </row>
    <row r="2116" spans="1:22" x14ac:dyDescent="0.25">
      <c r="A2116" s="47"/>
      <c r="B2116" s="47"/>
      <c r="C2116" s="47"/>
      <c r="D2116" s="117"/>
      <c r="E2116" s="47"/>
      <c r="F2116" s="37"/>
      <c r="G2116" s="47"/>
      <c r="H2116" s="37"/>
      <c r="I2116" s="37"/>
      <c r="J2116" s="51"/>
      <c r="K2116" s="51"/>
      <c r="L2116" s="51"/>
      <c r="M2116" s="51"/>
      <c r="N2116" s="51"/>
      <c r="O2116" s="51"/>
      <c r="P2116" s="51"/>
      <c r="R2116" s="38" t="s">
        <v>450</v>
      </c>
      <c r="S2116" s="38" t="str" cm="1">
        <f t="array" ref="S2116">_xlfn.XLOOKUP(R2116,INDEX(Flettilisti,,1),INDEX(Flettilisti,,2),,0)</f>
        <v>Vantar flokkun</v>
      </c>
      <c r="T2116" s="38" t="str">
        <f>IF(ISBLANK(M2116),"",IF(M2116&lt;Gögn!$J$2,Gögn!$K$2,IF(M2116&gt;Gögn!$J$4,Gögn!$K$4,Gögn!$K$3)))</f>
        <v/>
      </c>
      <c r="U2116" s="49" t="str" cm="1">
        <f t="array" aca="1" ref="U2116" ca="1">IF(ISBLANK(A2116),"",IF(S2116="Styrkhæft",_xlfn.XLOOKUP(T2116,Vegalengdir[Texti],INDIRECT("Vegalengdir["&amp;'Upplýsingar um umsækjanda'!$B$10&amp;"]"),0%,0)))</f>
        <v/>
      </c>
      <c r="V2116" s="72" t="str">
        <f t="shared" si="33"/>
        <v/>
      </c>
    </row>
    <row r="2117" spans="1:22" x14ac:dyDescent="0.25">
      <c r="A2117" s="47"/>
      <c r="B2117" s="47"/>
      <c r="C2117" s="47"/>
      <c r="D2117" s="117"/>
      <c r="E2117" s="47"/>
      <c r="F2117" s="37"/>
      <c r="G2117" s="47"/>
      <c r="H2117" s="37"/>
      <c r="I2117" s="37"/>
      <c r="J2117" s="51"/>
      <c r="K2117" s="51"/>
      <c r="L2117" s="51"/>
      <c r="M2117" s="51"/>
      <c r="N2117" s="51"/>
      <c r="O2117" s="51"/>
      <c r="P2117" s="51"/>
      <c r="R2117" s="38" t="s">
        <v>450</v>
      </c>
      <c r="S2117" s="38" t="str" cm="1">
        <f t="array" ref="S2117">_xlfn.XLOOKUP(R2117,INDEX(Flettilisti,,1),INDEX(Flettilisti,,2),,0)</f>
        <v>Vantar flokkun</v>
      </c>
      <c r="T2117" s="38" t="str">
        <f>IF(ISBLANK(M2117),"",IF(M2117&lt;Gögn!$J$2,Gögn!$K$2,IF(M2117&gt;Gögn!$J$4,Gögn!$K$4,Gögn!$K$3)))</f>
        <v/>
      </c>
      <c r="U2117" s="49" t="str" cm="1">
        <f t="array" aca="1" ref="U2117" ca="1">IF(ISBLANK(A2117),"",IF(S2117="Styrkhæft",_xlfn.XLOOKUP(T2117,Vegalengdir[Texti],INDIRECT("Vegalengdir["&amp;'Upplýsingar um umsækjanda'!$B$10&amp;"]"),0%,0)))</f>
        <v/>
      </c>
      <c r="V2117" s="72" t="str">
        <f t="shared" si="33"/>
        <v/>
      </c>
    </row>
    <row r="2118" spans="1:22" x14ac:dyDescent="0.25">
      <c r="A2118" s="47"/>
      <c r="B2118" s="47"/>
      <c r="C2118" s="47"/>
      <c r="D2118" s="117"/>
      <c r="E2118" s="47"/>
      <c r="F2118" s="37"/>
      <c r="G2118" s="47"/>
      <c r="H2118" s="37"/>
      <c r="I2118" s="37"/>
      <c r="J2118" s="51"/>
      <c r="K2118" s="51"/>
      <c r="L2118" s="51"/>
      <c r="M2118" s="51"/>
      <c r="N2118" s="51"/>
      <c r="O2118" s="51"/>
      <c r="P2118" s="51"/>
      <c r="R2118" s="38" t="s">
        <v>450</v>
      </c>
      <c r="S2118" s="38" t="str" cm="1">
        <f t="array" ref="S2118">_xlfn.XLOOKUP(R2118,INDEX(Flettilisti,,1),INDEX(Flettilisti,,2),,0)</f>
        <v>Vantar flokkun</v>
      </c>
      <c r="T2118" s="38" t="str">
        <f>IF(ISBLANK(M2118),"",IF(M2118&lt;Gögn!$J$2,Gögn!$K$2,IF(M2118&gt;Gögn!$J$4,Gögn!$K$4,Gögn!$K$3)))</f>
        <v/>
      </c>
      <c r="U2118" s="49" t="str" cm="1">
        <f t="array" aca="1" ref="U2118" ca="1">IF(ISBLANK(A2118),"",IF(S2118="Styrkhæft",_xlfn.XLOOKUP(T2118,Vegalengdir[Texti],INDIRECT("Vegalengdir["&amp;'Upplýsingar um umsækjanda'!$B$10&amp;"]"),0%,0)))</f>
        <v/>
      </c>
      <c r="V2118" s="72" t="str">
        <f t="shared" si="33"/>
        <v/>
      </c>
    </row>
    <row r="2119" spans="1:22" x14ac:dyDescent="0.25">
      <c r="A2119" s="47"/>
      <c r="B2119" s="47"/>
      <c r="C2119" s="47"/>
      <c r="D2119" s="117"/>
      <c r="E2119" s="47"/>
      <c r="F2119" s="37"/>
      <c r="G2119" s="47"/>
      <c r="H2119" s="37"/>
      <c r="I2119" s="37"/>
      <c r="J2119" s="51"/>
      <c r="K2119" s="51"/>
      <c r="L2119" s="51"/>
      <c r="M2119" s="51"/>
      <c r="N2119" s="51"/>
      <c r="O2119" s="51"/>
      <c r="P2119" s="51"/>
      <c r="R2119" s="38" t="s">
        <v>450</v>
      </c>
      <c r="S2119" s="38" t="str" cm="1">
        <f t="array" ref="S2119">_xlfn.XLOOKUP(R2119,INDEX(Flettilisti,,1),INDEX(Flettilisti,,2),,0)</f>
        <v>Vantar flokkun</v>
      </c>
      <c r="T2119" s="38" t="str">
        <f>IF(ISBLANK(M2119),"",IF(M2119&lt;Gögn!$J$2,Gögn!$K$2,IF(M2119&gt;Gögn!$J$4,Gögn!$K$4,Gögn!$K$3)))</f>
        <v/>
      </c>
      <c r="U2119" s="49" t="str" cm="1">
        <f t="array" aca="1" ref="U2119" ca="1">IF(ISBLANK(A2119),"",IF(S2119="Styrkhæft",_xlfn.XLOOKUP(T2119,Vegalengdir[Texti],INDIRECT("Vegalengdir["&amp;'Upplýsingar um umsækjanda'!$B$10&amp;"]"),0%,0)))</f>
        <v/>
      </c>
      <c r="V2119" s="72" t="str">
        <f t="shared" si="33"/>
        <v/>
      </c>
    </row>
    <row r="2120" spans="1:22" x14ac:dyDescent="0.25">
      <c r="A2120" s="47"/>
      <c r="B2120" s="47"/>
      <c r="C2120" s="47"/>
      <c r="D2120" s="117"/>
      <c r="E2120" s="47"/>
      <c r="F2120" s="37"/>
      <c r="G2120" s="47"/>
      <c r="H2120" s="37"/>
      <c r="I2120" s="37"/>
      <c r="J2120" s="51"/>
      <c r="K2120" s="51"/>
      <c r="L2120" s="51"/>
      <c r="M2120" s="51"/>
      <c r="N2120" s="51"/>
      <c r="O2120" s="51"/>
      <c r="P2120" s="51"/>
      <c r="R2120" s="38" t="s">
        <v>450</v>
      </c>
      <c r="S2120" s="38" t="str" cm="1">
        <f t="array" ref="S2120">_xlfn.XLOOKUP(R2120,INDEX(Flettilisti,,1),INDEX(Flettilisti,,2),,0)</f>
        <v>Vantar flokkun</v>
      </c>
      <c r="T2120" s="38" t="str">
        <f>IF(ISBLANK(M2120),"",IF(M2120&lt;Gögn!$J$2,Gögn!$K$2,IF(M2120&gt;Gögn!$J$4,Gögn!$K$4,Gögn!$K$3)))</f>
        <v/>
      </c>
      <c r="U2120" s="49" t="str" cm="1">
        <f t="array" aca="1" ref="U2120" ca="1">IF(ISBLANK(A2120),"",IF(S2120="Styrkhæft",_xlfn.XLOOKUP(T2120,Vegalengdir[Texti],INDIRECT("Vegalengdir["&amp;'Upplýsingar um umsækjanda'!$B$10&amp;"]"),0%,0)))</f>
        <v/>
      </c>
      <c r="V2120" s="72" t="str">
        <f t="shared" si="33"/>
        <v/>
      </c>
    </row>
    <row r="2121" spans="1:22" x14ac:dyDescent="0.25">
      <c r="A2121" s="47"/>
      <c r="B2121" s="47"/>
      <c r="C2121" s="47"/>
      <c r="D2121" s="117"/>
      <c r="E2121" s="47"/>
      <c r="F2121" s="37"/>
      <c r="G2121" s="47"/>
      <c r="H2121" s="37"/>
      <c r="I2121" s="37"/>
      <c r="J2121" s="51"/>
      <c r="K2121" s="51"/>
      <c r="L2121" s="51"/>
      <c r="M2121" s="51"/>
      <c r="N2121" s="51"/>
      <c r="O2121" s="51"/>
      <c r="P2121" s="51"/>
      <c r="R2121" s="38" t="s">
        <v>450</v>
      </c>
      <c r="S2121" s="38" t="str" cm="1">
        <f t="array" ref="S2121">_xlfn.XLOOKUP(R2121,INDEX(Flettilisti,,1),INDEX(Flettilisti,,2),,0)</f>
        <v>Vantar flokkun</v>
      </c>
      <c r="T2121" s="38" t="str">
        <f>IF(ISBLANK(M2121),"",IF(M2121&lt;Gögn!$J$2,Gögn!$K$2,IF(M2121&gt;Gögn!$J$4,Gögn!$K$4,Gögn!$K$3)))</f>
        <v/>
      </c>
      <c r="U2121" s="49" t="str" cm="1">
        <f t="array" aca="1" ref="U2121" ca="1">IF(ISBLANK(A2121),"",IF(S2121="Styrkhæft",_xlfn.XLOOKUP(T2121,Vegalengdir[Texti],INDIRECT("Vegalengdir["&amp;'Upplýsingar um umsækjanda'!$B$10&amp;"]"),0%,0)))</f>
        <v/>
      </c>
      <c r="V2121" s="72" t="str">
        <f t="shared" si="33"/>
        <v/>
      </c>
    </row>
    <row r="2122" spans="1:22" x14ac:dyDescent="0.25">
      <c r="A2122" s="47"/>
      <c r="B2122" s="47"/>
      <c r="C2122" s="47"/>
      <c r="D2122" s="117"/>
      <c r="E2122" s="47"/>
      <c r="F2122" s="37"/>
      <c r="G2122" s="47"/>
      <c r="H2122" s="37"/>
      <c r="I2122" s="37"/>
      <c r="J2122" s="51"/>
      <c r="K2122" s="51"/>
      <c r="L2122" s="51"/>
      <c r="M2122" s="51"/>
      <c r="N2122" s="51"/>
      <c r="O2122" s="51"/>
      <c r="P2122" s="51"/>
      <c r="R2122" s="38" t="s">
        <v>450</v>
      </c>
      <c r="S2122" s="38" t="str" cm="1">
        <f t="array" ref="S2122">_xlfn.XLOOKUP(R2122,INDEX(Flettilisti,,1),INDEX(Flettilisti,,2),,0)</f>
        <v>Vantar flokkun</v>
      </c>
      <c r="T2122" s="38" t="str">
        <f>IF(ISBLANK(M2122),"",IF(M2122&lt;Gögn!$J$2,Gögn!$K$2,IF(M2122&gt;Gögn!$J$4,Gögn!$K$4,Gögn!$K$3)))</f>
        <v/>
      </c>
      <c r="U2122" s="49" t="str" cm="1">
        <f t="array" aca="1" ref="U2122" ca="1">IF(ISBLANK(A2122),"",IF(S2122="Styrkhæft",_xlfn.XLOOKUP(T2122,Vegalengdir[Texti],INDIRECT("Vegalengdir["&amp;'Upplýsingar um umsækjanda'!$B$10&amp;"]"),0%,0)))</f>
        <v/>
      </c>
      <c r="V2122" s="72" t="str">
        <f t="shared" si="33"/>
        <v/>
      </c>
    </row>
    <row r="2123" spans="1:22" x14ac:dyDescent="0.25">
      <c r="A2123" s="47"/>
      <c r="B2123" s="47"/>
      <c r="C2123" s="47"/>
      <c r="D2123" s="117"/>
      <c r="E2123" s="47"/>
      <c r="F2123" s="37"/>
      <c r="G2123" s="47"/>
      <c r="H2123" s="37"/>
      <c r="I2123" s="37"/>
      <c r="J2123" s="51"/>
      <c r="K2123" s="51"/>
      <c r="L2123" s="51"/>
      <c r="M2123" s="51"/>
      <c r="N2123" s="51"/>
      <c r="O2123" s="51"/>
      <c r="P2123" s="51"/>
      <c r="R2123" s="38" t="s">
        <v>450</v>
      </c>
      <c r="S2123" s="38" t="str" cm="1">
        <f t="array" ref="S2123">_xlfn.XLOOKUP(R2123,INDEX(Flettilisti,,1),INDEX(Flettilisti,,2),,0)</f>
        <v>Vantar flokkun</v>
      </c>
      <c r="T2123" s="38" t="str">
        <f>IF(ISBLANK(M2123),"",IF(M2123&lt;Gögn!$J$2,Gögn!$K$2,IF(M2123&gt;Gögn!$J$4,Gögn!$K$4,Gögn!$K$3)))</f>
        <v/>
      </c>
      <c r="U2123" s="49" t="str" cm="1">
        <f t="array" aca="1" ref="U2123" ca="1">IF(ISBLANK(A2123),"",IF(S2123="Styrkhæft",_xlfn.XLOOKUP(T2123,Vegalengdir[Texti],INDIRECT("Vegalengdir["&amp;'Upplýsingar um umsækjanda'!$B$10&amp;"]"),0%,0)))</f>
        <v/>
      </c>
      <c r="V2123" s="72" t="str">
        <f t="shared" si="33"/>
        <v/>
      </c>
    </row>
    <row r="2124" spans="1:22" x14ac:dyDescent="0.25">
      <c r="A2124" s="47"/>
      <c r="B2124" s="47"/>
      <c r="C2124" s="47"/>
      <c r="D2124" s="117"/>
      <c r="E2124" s="47"/>
      <c r="F2124" s="37"/>
      <c r="G2124" s="47"/>
      <c r="H2124" s="37"/>
      <c r="I2124" s="37"/>
      <c r="J2124" s="51"/>
      <c r="K2124" s="51"/>
      <c r="L2124" s="51"/>
      <c r="M2124" s="51"/>
      <c r="N2124" s="51"/>
      <c r="O2124" s="51"/>
      <c r="P2124" s="51"/>
      <c r="R2124" s="38" t="s">
        <v>450</v>
      </c>
      <c r="S2124" s="38" t="str" cm="1">
        <f t="array" ref="S2124">_xlfn.XLOOKUP(R2124,INDEX(Flettilisti,,1),INDEX(Flettilisti,,2),,0)</f>
        <v>Vantar flokkun</v>
      </c>
      <c r="T2124" s="38" t="str">
        <f>IF(ISBLANK(M2124),"",IF(M2124&lt;Gögn!$J$2,Gögn!$K$2,IF(M2124&gt;Gögn!$J$4,Gögn!$K$4,Gögn!$K$3)))</f>
        <v/>
      </c>
      <c r="U2124" s="49" t="str" cm="1">
        <f t="array" aca="1" ref="U2124" ca="1">IF(ISBLANK(A2124),"",IF(S2124="Styrkhæft",_xlfn.XLOOKUP(T2124,Vegalengdir[Texti],INDIRECT("Vegalengdir["&amp;'Upplýsingar um umsækjanda'!$B$10&amp;"]"),0%,0)))</f>
        <v/>
      </c>
      <c r="V2124" s="72" t="str">
        <f t="shared" si="33"/>
        <v/>
      </c>
    </row>
    <row r="2125" spans="1:22" x14ac:dyDescent="0.25">
      <c r="A2125" s="47"/>
      <c r="B2125" s="47"/>
      <c r="C2125" s="47"/>
      <c r="D2125" s="117"/>
      <c r="E2125" s="47"/>
      <c r="F2125" s="37"/>
      <c r="G2125" s="47"/>
      <c r="H2125" s="37"/>
      <c r="I2125" s="37"/>
      <c r="J2125" s="51"/>
      <c r="K2125" s="51"/>
      <c r="L2125" s="51"/>
      <c r="M2125" s="51"/>
      <c r="N2125" s="51"/>
      <c r="O2125" s="51"/>
      <c r="P2125" s="51"/>
      <c r="R2125" s="38" t="s">
        <v>450</v>
      </c>
      <c r="S2125" s="38" t="str" cm="1">
        <f t="array" ref="S2125">_xlfn.XLOOKUP(R2125,INDEX(Flettilisti,,1),INDEX(Flettilisti,,2),,0)</f>
        <v>Vantar flokkun</v>
      </c>
      <c r="T2125" s="38" t="str">
        <f>IF(ISBLANK(M2125),"",IF(M2125&lt;Gögn!$J$2,Gögn!$K$2,IF(M2125&gt;Gögn!$J$4,Gögn!$K$4,Gögn!$K$3)))</f>
        <v/>
      </c>
      <c r="U2125" s="49" t="str" cm="1">
        <f t="array" aca="1" ref="U2125" ca="1">IF(ISBLANK(A2125),"",IF(S2125="Styrkhæft",_xlfn.XLOOKUP(T2125,Vegalengdir[Texti],INDIRECT("Vegalengdir["&amp;'Upplýsingar um umsækjanda'!$B$10&amp;"]"),0%,0)))</f>
        <v/>
      </c>
      <c r="V2125" s="72" t="str">
        <f t="shared" si="33"/>
        <v/>
      </c>
    </row>
    <row r="2126" spans="1:22" x14ac:dyDescent="0.25">
      <c r="A2126" s="47"/>
      <c r="B2126" s="47"/>
      <c r="C2126" s="47"/>
      <c r="D2126" s="117"/>
      <c r="E2126" s="47"/>
      <c r="F2126" s="37"/>
      <c r="G2126" s="47"/>
      <c r="H2126" s="37"/>
      <c r="I2126" s="37"/>
      <c r="J2126" s="51"/>
      <c r="K2126" s="51"/>
      <c r="L2126" s="51"/>
      <c r="M2126" s="51"/>
      <c r="N2126" s="51"/>
      <c r="O2126" s="51"/>
      <c r="P2126" s="51"/>
      <c r="R2126" s="38" t="s">
        <v>450</v>
      </c>
      <c r="S2126" s="38" t="str" cm="1">
        <f t="array" ref="S2126">_xlfn.XLOOKUP(R2126,INDEX(Flettilisti,,1),INDEX(Flettilisti,,2),,0)</f>
        <v>Vantar flokkun</v>
      </c>
      <c r="T2126" s="38" t="str">
        <f>IF(ISBLANK(M2126),"",IF(M2126&lt;Gögn!$J$2,Gögn!$K$2,IF(M2126&gt;Gögn!$J$4,Gögn!$K$4,Gögn!$K$3)))</f>
        <v/>
      </c>
      <c r="U2126" s="49" t="str" cm="1">
        <f t="array" aca="1" ref="U2126" ca="1">IF(ISBLANK(A2126),"",IF(S2126="Styrkhæft",_xlfn.XLOOKUP(T2126,Vegalengdir[Texti],INDIRECT("Vegalengdir["&amp;'Upplýsingar um umsækjanda'!$B$10&amp;"]"),0%,0)))</f>
        <v/>
      </c>
      <c r="V2126" s="72" t="str">
        <f t="shared" si="33"/>
        <v/>
      </c>
    </row>
    <row r="2127" spans="1:22" x14ac:dyDescent="0.25">
      <c r="A2127" s="47"/>
      <c r="B2127" s="47"/>
      <c r="C2127" s="47"/>
      <c r="D2127" s="117"/>
      <c r="E2127" s="47"/>
      <c r="F2127" s="37"/>
      <c r="G2127" s="47"/>
      <c r="H2127" s="37"/>
      <c r="I2127" s="37"/>
      <c r="J2127" s="51"/>
      <c r="K2127" s="51"/>
      <c r="L2127" s="51"/>
      <c r="M2127" s="51"/>
      <c r="N2127" s="51"/>
      <c r="O2127" s="51"/>
      <c r="P2127" s="51"/>
      <c r="R2127" s="38" t="s">
        <v>450</v>
      </c>
      <c r="S2127" s="38" t="str" cm="1">
        <f t="array" ref="S2127">_xlfn.XLOOKUP(R2127,INDEX(Flettilisti,,1),INDEX(Flettilisti,,2),,0)</f>
        <v>Vantar flokkun</v>
      </c>
      <c r="T2127" s="38" t="str">
        <f>IF(ISBLANK(M2127),"",IF(M2127&lt;Gögn!$J$2,Gögn!$K$2,IF(M2127&gt;Gögn!$J$4,Gögn!$K$4,Gögn!$K$3)))</f>
        <v/>
      </c>
      <c r="U2127" s="49" t="str" cm="1">
        <f t="array" aca="1" ref="U2127" ca="1">IF(ISBLANK(A2127),"",IF(S2127="Styrkhæft",_xlfn.XLOOKUP(T2127,Vegalengdir[Texti],INDIRECT("Vegalengdir["&amp;'Upplýsingar um umsækjanda'!$B$10&amp;"]"),0%,0)))</f>
        <v/>
      </c>
      <c r="V2127" s="72" t="str">
        <f t="shared" si="33"/>
        <v/>
      </c>
    </row>
    <row r="2128" spans="1:22" x14ac:dyDescent="0.25">
      <c r="A2128" s="47"/>
      <c r="B2128" s="47"/>
      <c r="C2128" s="47"/>
      <c r="D2128" s="117"/>
      <c r="E2128" s="47"/>
      <c r="F2128" s="37"/>
      <c r="G2128" s="47"/>
      <c r="H2128" s="37"/>
      <c r="I2128" s="37"/>
      <c r="J2128" s="51"/>
      <c r="K2128" s="51"/>
      <c r="L2128" s="51"/>
      <c r="M2128" s="51"/>
      <c r="N2128" s="51"/>
      <c r="O2128" s="51"/>
      <c r="P2128" s="51"/>
      <c r="R2128" s="38" t="s">
        <v>450</v>
      </c>
      <c r="S2128" s="38" t="str" cm="1">
        <f t="array" ref="S2128">_xlfn.XLOOKUP(R2128,INDEX(Flettilisti,,1),INDEX(Flettilisti,,2),,0)</f>
        <v>Vantar flokkun</v>
      </c>
      <c r="T2128" s="38" t="str">
        <f>IF(ISBLANK(M2128),"",IF(M2128&lt;Gögn!$J$2,Gögn!$K$2,IF(M2128&gt;Gögn!$J$4,Gögn!$K$4,Gögn!$K$3)))</f>
        <v/>
      </c>
      <c r="U2128" s="49" t="str" cm="1">
        <f t="array" aca="1" ref="U2128" ca="1">IF(ISBLANK(A2128),"",IF(S2128="Styrkhæft",_xlfn.XLOOKUP(T2128,Vegalengdir[Texti],INDIRECT("Vegalengdir["&amp;'Upplýsingar um umsækjanda'!$B$10&amp;"]"),0%,0)))</f>
        <v/>
      </c>
      <c r="V2128" s="72" t="str">
        <f t="shared" si="33"/>
        <v/>
      </c>
    </row>
    <row r="2129" spans="1:22" x14ac:dyDescent="0.25">
      <c r="A2129" s="47"/>
      <c r="B2129" s="47"/>
      <c r="C2129" s="47"/>
      <c r="D2129" s="117"/>
      <c r="E2129" s="47"/>
      <c r="F2129" s="37"/>
      <c r="G2129" s="47"/>
      <c r="H2129" s="37"/>
      <c r="I2129" s="37"/>
      <c r="J2129" s="51"/>
      <c r="K2129" s="51"/>
      <c r="L2129" s="51"/>
      <c r="M2129" s="51"/>
      <c r="N2129" s="51"/>
      <c r="O2129" s="51"/>
      <c r="P2129" s="51"/>
      <c r="R2129" s="38" t="s">
        <v>450</v>
      </c>
      <c r="S2129" s="38" t="str" cm="1">
        <f t="array" ref="S2129">_xlfn.XLOOKUP(R2129,INDEX(Flettilisti,,1),INDEX(Flettilisti,,2),,0)</f>
        <v>Vantar flokkun</v>
      </c>
      <c r="T2129" s="38" t="str">
        <f>IF(ISBLANK(M2129),"",IF(M2129&lt;Gögn!$J$2,Gögn!$K$2,IF(M2129&gt;Gögn!$J$4,Gögn!$K$4,Gögn!$K$3)))</f>
        <v/>
      </c>
      <c r="U2129" s="49" t="str" cm="1">
        <f t="array" aca="1" ref="U2129" ca="1">IF(ISBLANK(A2129),"",IF(S2129="Styrkhæft",_xlfn.XLOOKUP(T2129,Vegalengdir[Texti],INDIRECT("Vegalengdir["&amp;'Upplýsingar um umsækjanda'!$B$10&amp;"]"),0%,0)))</f>
        <v/>
      </c>
      <c r="V2129" s="72" t="str">
        <f t="shared" si="33"/>
        <v/>
      </c>
    </row>
    <row r="2130" spans="1:22" x14ac:dyDescent="0.25">
      <c r="A2130" s="47"/>
      <c r="B2130" s="47"/>
      <c r="C2130" s="47"/>
      <c r="D2130" s="117"/>
      <c r="E2130" s="47"/>
      <c r="F2130" s="37"/>
      <c r="G2130" s="47"/>
      <c r="H2130" s="37"/>
      <c r="I2130" s="37"/>
      <c r="J2130" s="51"/>
      <c r="K2130" s="51"/>
      <c r="L2130" s="51"/>
      <c r="M2130" s="51"/>
      <c r="N2130" s="51"/>
      <c r="O2130" s="51"/>
      <c r="P2130" s="51"/>
      <c r="R2130" s="38" t="s">
        <v>450</v>
      </c>
      <c r="S2130" s="38" t="str" cm="1">
        <f t="array" ref="S2130">_xlfn.XLOOKUP(R2130,INDEX(Flettilisti,,1),INDEX(Flettilisti,,2),,0)</f>
        <v>Vantar flokkun</v>
      </c>
      <c r="T2130" s="38" t="str">
        <f>IF(ISBLANK(M2130),"",IF(M2130&lt;Gögn!$J$2,Gögn!$K$2,IF(M2130&gt;Gögn!$J$4,Gögn!$K$4,Gögn!$K$3)))</f>
        <v/>
      </c>
      <c r="U2130" s="49" t="str" cm="1">
        <f t="array" aca="1" ref="U2130" ca="1">IF(ISBLANK(A2130),"",IF(S2130="Styrkhæft",_xlfn.XLOOKUP(T2130,Vegalengdir[Texti],INDIRECT("Vegalengdir["&amp;'Upplýsingar um umsækjanda'!$B$10&amp;"]"),0%,0)))</f>
        <v/>
      </c>
      <c r="V2130" s="72" t="str">
        <f t="shared" si="33"/>
        <v/>
      </c>
    </row>
    <row r="2131" spans="1:22" x14ac:dyDescent="0.25">
      <c r="A2131" s="47"/>
      <c r="B2131" s="47"/>
      <c r="C2131" s="47"/>
      <c r="D2131" s="117"/>
      <c r="E2131" s="47"/>
      <c r="F2131" s="37"/>
      <c r="G2131" s="47"/>
      <c r="H2131" s="37"/>
      <c r="I2131" s="37"/>
      <c r="J2131" s="51"/>
      <c r="K2131" s="51"/>
      <c r="L2131" s="51"/>
      <c r="M2131" s="51"/>
      <c r="N2131" s="51"/>
      <c r="O2131" s="51"/>
      <c r="P2131" s="51"/>
      <c r="R2131" s="38" t="s">
        <v>450</v>
      </c>
      <c r="S2131" s="38" t="str" cm="1">
        <f t="array" ref="S2131">_xlfn.XLOOKUP(R2131,INDEX(Flettilisti,,1),INDEX(Flettilisti,,2),,0)</f>
        <v>Vantar flokkun</v>
      </c>
      <c r="T2131" s="38" t="str">
        <f>IF(ISBLANK(M2131),"",IF(M2131&lt;Gögn!$J$2,Gögn!$K$2,IF(M2131&gt;Gögn!$J$4,Gögn!$K$4,Gögn!$K$3)))</f>
        <v/>
      </c>
      <c r="U2131" s="49" t="str" cm="1">
        <f t="array" aca="1" ref="U2131" ca="1">IF(ISBLANK(A2131),"",IF(S2131="Styrkhæft",_xlfn.XLOOKUP(T2131,Vegalengdir[Texti],INDIRECT("Vegalengdir["&amp;'Upplýsingar um umsækjanda'!$B$10&amp;"]"),0%,0)))</f>
        <v/>
      </c>
      <c r="V2131" s="72" t="str">
        <f t="shared" si="33"/>
        <v/>
      </c>
    </row>
    <row r="2132" spans="1:22" x14ac:dyDescent="0.25">
      <c r="A2132" s="47"/>
      <c r="B2132" s="47"/>
      <c r="C2132" s="47"/>
      <c r="D2132" s="117"/>
      <c r="E2132" s="47"/>
      <c r="F2132" s="37"/>
      <c r="G2132" s="47"/>
      <c r="H2132" s="37"/>
      <c r="I2132" s="37"/>
      <c r="J2132" s="51"/>
      <c r="K2132" s="51"/>
      <c r="L2132" s="51"/>
      <c r="M2132" s="51"/>
      <c r="N2132" s="51"/>
      <c r="O2132" s="51"/>
      <c r="P2132" s="51"/>
      <c r="R2132" s="38" t="s">
        <v>450</v>
      </c>
      <c r="S2132" s="38" t="str" cm="1">
        <f t="array" ref="S2132">_xlfn.XLOOKUP(R2132,INDEX(Flettilisti,,1),INDEX(Flettilisti,,2),,0)</f>
        <v>Vantar flokkun</v>
      </c>
      <c r="T2132" s="38" t="str">
        <f>IF(ISBLANK(M2132),"",IF(M2132&lt;Gögn!$J$2,Gögn!$K$2,IF(M2132&gt;Gögn!$J$4,Gögn!$K$4,Gögn!$K$3)))</f>
        <v/>
      </c>
      <c r="U2132" s="49" t="str" cm="1">
        <f t="array" aca="1" ref="U2132" ca="1">IF(ISBLANK(A2132),"",IF(S2132="Styrkhæft",_xlfn.XLOOKUP(T2132,Vegalengdir[Texti],INDIRECT("Vegalengdir["&amp;'Upplýsingar um umsækjanda'!$B$10&amp;"]"),0%,0)))</f>
        <v/>
      </c>
      <c r="V2132" s="72" t="str">
        <f t="shared" si="33"/>
        <v/>
      </c>
    </row>
    <row r="2133" spans="1:22" x14ac:dyDescent="0.25">
      <c r="A2133" s="47"/>
      <c r="B2133" s="47"/>
      <c r="C2133" s="47"/>
      <c r="D2133" s="117"/>
      <c r="E2133" s="47"/>
      <c r="F2133" s="37"/>
      <c r="G2133" s="47"/>
      <c r="H2133" s="37"/>
      <c r="I2133" s="37"/>
      <c r="J2133" s="51"/>
      <c r="K2133" s="51"/>
      <c r="L2133" s="51"/>
      <c r="M2133" s="51"/>
      <c r="N2133" s="51"/>
      <c r="O2133" s="51"/>
      <c r="P2133" s="51"/>
      <c r="R2133" s="38" t="s">
        <v>450</v>
      </c>
      <c r="S2133" s="38" t="str" cm="1">
        <f t="array" ref="S2133">_xlfn.XLOOKUP(R2133,INDEX(Flettilisti,,1),INDEX(Flettilisti,,2),,0)</f>
        <v>Vantar flokkun</v>
      </c>
      <c r="T2133" s="38" t="str">
        <f>IF(ISBLANK(M2133),"",IF(M2133&lt;Gögn!$J$2,Gögn!$K$2,IF(M2133&gt;Gögn!$J$4,Gögn!$K$4,Gögn!$K$3)))</f>
        <v/>
      </c>
      <c r="U2133" s="49" t="str" cm="1">
        <f t="array" aca="1" ref="U2133" ca="1">IF(ISBLANK(A2133),"",IF(S2133="Styrkhæft",_xlfn.XLOOKUP(T2133,Vegalengdir[Texti],INDIRECT("Vegalengdir["&amp;'Upplýsingar um umsækjanda'!$B$10&amp;"]"),0%,0)))</f>
        <v/>
      </c>
      <c r="V2133" s="72" t="str">
        <f t="shared" si="33"/>
        <v/>
      </c>
    </row>
    <row r="2134" spans="1:22" x14ac:dyDescent="0.25">
      <c r="A2134" s="47"/>
      <c r="B2134" s="47"/>
      <c r="C2134" s="47"/>
      <c r="D2134" s="117"/>
      <c r="E2134" s="47"/>
      <c r="F2134" s="37"/>
      <c r="G2134" s="47"/>
      <c r="H2134" s="37"/>
      <c r="I2134" s="37"/>
      <c r="J2134" s="51"/>
      <c r="K2134" s="51"/>
      <c r="L2134" s="51"/>
      <c r="M2134" s="51"/>
      <c r="N2134" s="51"/>
      <c r="O2134" s="51"/>
      <c r="P2134" s="51"/>
      <c r="R2134" s="38" t="s">
        <v>450</v>
      </c>
      <c r="S2134" s="38" t="str" cm="1">
        <f t="array" ref="S2134">_xlfn.XLOOKUP(R2134,INDEX(Flettilisti,,1),INDEX(Flettilisti,,2),,0)</f>
        <v>Vantar flokkun</v>
      </c>
      <c r="T2134" s="38" t="str">
        <f>IF(ISBLANK(M2134),"",IF(M2134&lt;Gögn!$J$2,Gögn!$K$2,IF(M2134&gt;Gögn!$J$4,Gögn!$K$4,Gögn!$K$3)))</f>
        <v/>
      </c>
      <c r="U2134" s="49" t="str" cm="1">
        <f t="array" aca="1" ref="U2134" ca="1">IF(ISBLANK(A2134),"",IF(S2134="Styrkhæft",_xlfn.XLOOKUP(T2134,Vegalengdir[Texti],INDIRECT("Vegalengdir["&amp;'Upplýsingar um umsækjanda'!$B$10&amp;"]"),0%,0)))</f>
        <v/>
      </c>
      <c r="V2134" s="72" t="str">
        <f t="shared" si="33"/>
        <v/>
      </c>
    </row>
    <row r="2135" spans="1:22" x14ac:dyDescent="0.25">
      <c r="A2135" s="47"/>
      <c r="B2135" s="47"/>
      <c r="C2135" s="47"/>
      <c r="D2135" s="117"/>
      <c r="E2135" s="47"/>
      <c r="F2135" s="37"/>
      <c r="G2135" s="47"/>
      <c r="H2135" s="37"/>
      <c r="I2135" s="37"/>
      <c r="J2135" s="51"/>
      <c r="K2135" s="51"/>
      <c r="L2135" s="51"/>
      <c r="M2135" s="51"/>
      <c r="N2135" s="51"/>
      <c r="O2135" s="51"/>
      <c r="P2135" s="51"/>
      <c r="R2135" s="38" t="s">
        <v>450</v>
      </c>
      <c r="S2135" s="38" t="str" cm="1">
        <f t="array" ref="S2135">_xlfn.XLOOKUP(R2135,INDEX(Flettilisti,,1),INDEX(Flettilisti,,2),,0)</f>
        <v>Vantar flokkun</v>
      </c>
      <c r="T2135" s="38" t="str">
        <f>IF(ISBLANK(M2135),"",IF(M2135&lt;Gögn!$J$2,Gögn!$K$2,IF(M2135&gt;Gögn!$J$4,Gögn!$K$4,Gögn!$K$3)))</f>
        <v/>
      </c>
      <c r="U2135" s="49" t="str" cm="1">
        <f t="array" aca="1" ref="U2135" ca="1">IF(ISBLANK(A2135),"",IF(S2135="Styrkhæft",_xlfn.XLOOKUP(T2135,Vegalengdir[Texti],INDIRECT("Vegalengdir["&amp;'Upplýsingar um umsækjanda'!$B$10&amp;"]"),0%,0)))</f>
        <v/>
      </c>
      <c r="V2135" s="72" t="str">
        <f t="shared" si="33"/>
        <v/>
      </c>
    </row>
    <row r="2136" spans="1:22" x14ac:dyDescent="0.25">
      <c r="A2136" s="47"/>
      <c r="B2136" s="47"/>
      <c r="C2136" s="47"/>
      <c r="D2136" s="117"/>
      <c r="E2136" s="47"/>
      <c r="F2136" s="37"/>
      <c r="G2136" s="47"/>
      <c r="H2136" s="37"/>
      <c r="I2136" s="37"/>
      <c r="J2136" s="51"/>
      <c r="K2136" s="51"/>
      <c r="L2136" s="51"/>
      <c r="M2136" s="51"/>
      <c r="N2136" s="51"/>
      <c r="O2136" s="51"/>
      <c r="P2136" s="51"/>
      <c r="R2136" s="38" t="s">
        <v>450</v>
      </c>
      <c r="S2136" s="38" t="str" cm="1">
        <f t="array" ref="S2136">_xlfn.XLOOKUP(R2136,INDEX(Flettilisti,,1),INDEX(Flettilisti,,2),,0)</f>
        <v>Vantar flokkun</v>
      </c>
      <c r="T2136" s="38" t="str">
        <f>IF(ISBLANK(M2136),"",IF(M2136&lt;Gögn!$J$2,Gögn!$K$2,IF(M2136&gt;Gögn!$J$4,Gögn!$K$4,Gögn!$K$3)))</f>
        <v/>
      </c>
      <c r="U2136" s="49" t="str" cm="1">
        <f t="array" aca="1" ref="U2136" ca="1">IF(ISBLANK(A2136),"",IF(S2136="Styrkhæft",_xlfn.XLOOKUP(T2136,Vegalengdir[Texti],INDIRECT("Vegalengdir["&amp;'Upplýsingar um umsækjanda'!$B$10&amp;"]"),0%,0)))</f>
        <v/>
      </c>
      <c r="V2136" s="72" t="str">
        <f t="shared" si="33"/>
        <v/>
      </c>
    </row>
    <row r="2137" spans="1:22" x14ac:dyDescent="0.25">
      <c r="A2137" s="47"/>
      <c r="B2137" s="47"/>
      <c r="C2137" s="47"/>
      <c r="D2137" s="117"/>
      <c r="E2137" s="47"/>
      <c r="F2137" s="37"/>
      <c r="G2137" s="47"/>
      <c r="H2137" s="37"/>
      <c r="I2137" s="37"/>
      <c r="J2137" s="51"/>
      <c r="K2137" s="51"/>
      <c r="L2137" s="51"/>
      <c r="M2137" s="51"/>
      <c r="N2137" s="51"/>
      <c r="O2137" s="51"/>
      <c r="P2137" s="51"/>
      <c r="R2137" s="38" t="s">
        <v>450</v>
      </c>
      <c r="S2137" s="38" t="str" cm="1">
        <f t="array" ref="S2137">_xlfn.XLOOKUP(R2137,INDEX(Flettilisti,,1),INDEX(Flettilisti,,2),,0)</f>
        <v>Vantar flokkun</v>
      </c>
      <c r="T2137" s="38" t="str">
        <f>IF(ISBLANK(M2137),"",IF(M2137&lt;Gögn!$J$2,Gögn!$K$2,IF(M2137&gt;Gögn!$J$4,Gögn!$K$4,Gögn!$K$3)))</f>
        <v/>
      </c>
      <c r="U2137" s="49" t="str" cm="1">
        <f t="array" aca="1" ref="U2137" ca="1">IF(ISBLANK(A2137),"",IF(S2137="Styrkhæft",_xlfn.XLOOKUP(T2137,Vegalengdir[Texti],INDIRECT("Vegalengdir["&amp;'Upplýsingar um umsækjanda'!$B$10&amp;"]"),0%,0)))</f>
        <v/>
      </c>
      <c r="V2137" s="72" t="str">
        <f t="shared" si="33"/>
        <v/>
      </c>
    </row>
    <row r="2138" spans="1:22" x14ac:dyDescent="0.25">
      <c r="A2138" s="47"/>
      <c r="B2138" s="47"/>
      <c r="C2138" s="47"/>
      <c r="D2138" s="117"/>
      <c r="E2138" s="47"/>
      <c r="F2138" s="37"/>
      <c r="G2138" s="47"/>
      <c r="H2138" s="37"/>
      <c r="I2138" s="37"/>
      <c r="J2138" s="51"/>
      <c r="K2138" s="51"/>
      <c r="L2138" s="51"/>
      <c r="M2138" s="51"/>
      <c r="N2138" s="51"/>
      <c r="O2138" s="51"/>
      <c r="P2138" s="51"/>
      <c r="R2138" s="38" t="s">
        <v>450</v>
      </c>
      <c r="S2138" s="38" t="str" cm="1">
        <f t="array" ref="S2138">_xlfn.XLOOKUP(R2138,INDEX(Flettilisti,,1),INDEX(Flettilisti,,2),,0)</f>
        <v>Vantar flokkun</v>
      </c>
      <c r="T2138" s="38" t="str">
        <f>IF(ISBLANK(M2138),"",IF(M2138&lt;Gögn!$J$2,Gögn!$K$2,IF(M2138&gt;Gögn!$J$4,Gögn!$K$4,Gögn!$K$3)))</f>
        <v/>
      </c>
      <c r="U2138" s="49" t="str" cm="1">
        <f t="array" aca="1" ref="U2138" ca="1">IF(ISBLANK(A2138),"",IF(S2138="Styrkhæft",_xlfn.XLOOKUP(T2138,Vegalengdir[Texti],INDIRECT("Vegalengdir["&amp;'Upplýsingar um umsækjanda'!$B$10&amp;"]"),0%,0)))</f>
        <v/>
      </c>
      <c r="V2138" s="72" t="str">
        <f t="shared" si="33"/>
        <v/>
      </c>
    </row>
    <row r="2139" spans="1:22" x14ac:dyDescent="0.25">
      <c r="A2139" s="47"/>
      <c r="B2139" s="47"/>
      <c r="C2139" s="47"/>
      <c r="D2139" s="117"/>
      <c r="E2139" s="47"/>
      <c r="F2139" s="37"/>
      <c r="G2139" s="47"/>
      <c r="H2139" s="37"/>
      <c r="I2139" s="37"/>
      <c r="J2139" s="51"/>
      <c r="K2139" s="51"/>
      <c r="L2139" s="51"/>
      <c r="M2139" s="51"/>
      <c r="N2139" s="51"/>
      <c r="O2139" s="51"/>
      <c r="P2139" s="51"/>
      <c r="R2139" s="38" t="s">
        <v>450</v>
      </c>
      <c r="S2139" s="38" t="str" cm="1">
        <f t="array" ref="S2139">_xlfn.XLOOKUP(R2139,INDEX(Flettilisti,,1),INDEX(Flettilisti,,2),,0)</f>
        <v>Vantar flokkun</v>
      </c>
      <c r="T2139" s="38" t="str">
        <f>IF(ISBLANK(M2139),"",IF(M2139&lt;Gögn!$J$2,Gögn!$K$2,IF(M2139&gt;Gögn!$J$4,Gögn!$K$4,Gögn!$K$3)))</f>
        <v/>
      </c>
      <c r="U2139" s="49" t="str" cm="1">
        <f t="array" aca="1" ref="U2139" ca="1">IF(ISBLANK(A2139),"",IF(S2139="Styrkhæft",_xlfn.XLOOKUP(T2139,Vegalengdir[Texti],INDIRECT("Vegalengdir["&amp;'Upplýsingar um umsækjanda'!$B$10&amp;"]"),0%,0)))</f>
        <v/>
      </c>
      <c r="V2139" s="72" t="str">
        <f t="shared" si="33"/>
        <v/>
      </c>
    </row>
    <row r="2140" spans="1:22" x14ac:dyDescent="0.25">
      <c r="A2140" s="47"/>
      <c r="B2140" s="47"/>
      <c r="C2140" s="47"/>
      <c r="D2140" s="117"/>
      <c r="E2140" s="47"/>
      <c r="F2140" s="37"/>
      <c r="G2140" s="47"/>
      <c r="H2140" s="37"/>
      <c r="I2140" s="37"/>
      <c r="J2140" s="51"/>
      <c r="K2140" s="51"/>
      <c r="L2140" s="51"/>
      <c r="M2140" s="51"/>
      <c r="N2140" s="51"/>
      <c r="O2140" s="51"/>
      <c r="P2140" s="51"/>
      <c r="R2140" s="38" t="s">
        <v>450</v>
      </c>
      <c r="S2140" s="38" t="str" cm="1">
        <f t="array" ref="S2140">_xlfn.XLOOKUP(R2140,INDEX(Flettilisti,,1),INDEX(Flettilisti,,2),,0)</f>
        <v>Vantar flokkun</v>
      </c>
      <c r="T2140" s="38" t="str">
        <f>IF(ISBLANK(M2140),"",IF(M2140&lt;Gögn!$J$2,Gögn!$K$2,IF(M2140&gt;Gögn!$J$4,Gögn!$K$4,Gögn!$K$3)))</f>
        <v/>
      </c>
      <c r="U2140" s="49" t="str" cm="1">
        <f t="array" aca="1" ref="U2140" ca="1">IF(ISBLANK(A2140),"",IF(S2140="Styrkhæft",_xlfn.XLOOKUP(T2140,Vegalengdir[Texti],INDIRECT("Vegalengdir["&amp;'Upplýsingar um umsækjanda'!$B$10&amp;"]"),0%,0)))</f>
        <v/>
      </c>
      <c r="V2140" s="72" t="str">
        <f t="shared" si="33"/>
        <v/>
      </c>
    </row>
    <row r="2141" spans="1:22" x14ac:dyDescent="0.25">
      <c r="A2141" s="47"/>
      <c r="B2141" s="47"/>
      <c r="C2141" s="47"/>
      <c r="D2141" s="117"/>
      <c r="E2141" s="47"/>
      <c r="F2141" s="37"/>
      <c r="G2141" s="47"/>
      <c r="H2141" s="37"/>
      <c r="I2141" s="37"/>
      <c r="J2141" s="51"/>
      <c r="K2141" s="51"/>
      <c r="L2141" s="51"/>
      <c r="M2141" s="51"/>
      <c r="N2141" s="51"/>
      <c r="O2141" s="51"/>
      <c r="P2141" s="51"/>
      <c r="R2141" s="38" t="s">
        <v>450</v>
      </c>
      <c r="S2141" s="38" t="str" cm="1">
        <f t="array" ref="S2141">_xlfn.XLOOKUP(R2141,INDEX(Flettilisti,,1),INDEX(Flettilisti,,2),,0)</f>
        <v>Vantar flokkun</v>
      </c>
      <c r="T2141" s="38" t="str">
        <f>IF(ISBLANK(M2141),"",IF(M2141&lt;Gögn!$J$2,Gögn!$K$2,IF(M2141&gt;Gögn!$J$4,Gögn!$K$4,Gögn!$K$3)))</f>
        <v/>
      </c>
      <c r="U2141" s="49" t="str" cm="1">
        <f t="array" aca="1" ref="U2141" ca="1">IF(ISBLANK(A2141),"",IF(S2141="Styrkhæft",_xlfn.XLOOKUP(T2141,Vegalengdir[Texti],INDIRECT("Vegalengdir["&amp;'Upplýsingar um umsækjanda'!$B$10&amp;"]"),0%,0)))</f>
        <v/>
      </c>
      <c r="V2141" s="72" t="str">
        <f t="shared" si="33"/>
        <v/>
      </c>
    </row>
    <row r="2142" spans="1:22" x14ac:dyDescent="0.25">
      <c r="A2142" s="47"/>
      <c r="B2142" s="47"/>
      <c r="C2142" s="47"/>
      <c r="D2142" s="117"/>
      <c r="E2142" s="47"/>
      <c r="F2142" s="37"/>
      <c r="G2142" s="47"/>
      <c r="H2142" s="37"/>
      <c r="I2142" s="37"/>
      <c r="J2142" s="51"/>
      <c r="K2142" s="51"/>
      <c r="L2142" s="51"/>
      <c r="M2142" s="51"/>
      <c r="N2142" s="51"/>
      <c r="O2142" s="51"/>
      <c r="P2142" s="51"/>
      <c r="R2142" s="38" t="s">
        <v>450</v>
      </c>
      <c r="S2142" s="38" t="str" cm="1">
        <f t="array" ref="S2142">_xlfn.XLOOKUP(R2142,INDEX(Flettilisti,,1),INDEX(Flettilisti,,2),,0)</f>
        <v>Vantar flokkun</v>
      </c>
      <c r="T2142" s="38" t="str">
        <f>IF(ISBLANK(M2142),"",IF(M2142&lt;Gögn!$J$2,Gögn!$K$2,IF(M2142&gt;Gögn!$J$4,Gögn!$K$4,Gögn!$K$3)))</f>
        <v/>
      </c>
      <c r="U2142" s="49" t="str" cm="1">
        <f t="array" aca="1" ref="U2142" ca="1">IF(ISBLANK(A2142),"",IF(S2142="Styrkhæft",_xlfn.XLOOKUP(T2142,Vegalengdir[Texti],INDIRECT("Vegalengdir["&amp;'Upplýsingar um umsækjanda'!$B$10&amp;"]"),0%,0)))</f>
        <v/>
      </c>
      <c r="V2142" s="72" t="str">
        <f t="shared" si="33"/>
        <v/>
      </c>
    </row>
    <row r="2143" spans="1:22" x14ac:dyDescent="0.25">
      <c r="A2143" s="47"/>
      <c r="B2143" s="47"/>
      <c r="C2143" s="47"/>
      <c r="D2143" s="117"/>
      <c r="E2143" s="47"/>
      <c r="F2143" s="37"/>
      <c r="G2143" s="47"/>
      <c r="H2143" s="37"/>
      <c r="I2143" s="37"/>
      <c r="J2143" s="51"/>
      <c r="K2143" s="51"/>
      <c r="L2143" s="51"/>
      <c r="M2143" s="51"/>
      <c r="N2143" s="51"/>
      <c r="O2143" s="51"/>
      <c r="P2143" s="51"/>
      <c r="R2143" s="38" t="s">
        <v>450</v>
      </c>
      <c r="S2143" s="38" t="str" cm="1">
        <f t="array" ref="S2143">_xlfn.XLOOKUP(R2143,INDEX(Flettilisti,,1),INDEX(Flettilisti,,2),,0)</f>
        <v>Vantar flokkun</v>
      </c>
      <c r="T2143" s="38" t="str">
        <f>IF(ISBLANK(M2143),"",IF(M2143&lt;Gögn!$J$2,Gögn!$K$2,IF(M2143&gt;Gögn!$J$4,Gögn!$K$4,Gögn!$K$3)))</f>
        <v/>
      </c>
      <c r="U2143" s="49" t="str" cm="1">
        <f t="array" aca="1" ref="U2143" ca="1">IF(ISBLANK(A2143),"",IF(S2143="Styrkhæft",_xlfn.XLOOKUP(T2143,Vegalengdir[Texti],INDIRECT("Vegalengdir["&amp;'Upplýsingar um umsækjanda'!$B$10&amp;"]"),0%,0)))</f>
        <v/>
      </c>
      <c r="V2143" s="72" t="str">
        <f t="shared" si="33"/>
        <v/>
      </c>
    </row>
    <row r="2144" spans="1:22" x14ac:dyDescent="0.25">
      <c r="A2144" s="47"/>
      <c r="B2144" s="47"/>
      <c r="C2144" s="47"/>
      <c r="D2144" s="117"/>
      <c r="E2144" s="47"/>
      <c r="F2144" s="37"/>
      <c r="G2144" s="47"/>
      <c r="H2144" s="37"/>
      <c r="I2144" s="37"/>
      <c r="J2144" s="51"/>
      <c r="K2144" s="51"/>
      <c r="L2144" s="51"/>
      <c r="M2144" s="51"/>
      <c r="N2144" s="51"/>
      <c r="O2144" s="51"/>
      <c r="P2144" s="51"/>
      <c r="R2144" s="38" t="s">
        <v>450</v>
      </c>
      <c r="S2144" s="38" t="str" cm="1">
        <f t="array" ref="S2144">_xlfn.XLOOKUP(R2144,INDEX(Flettilisti,,1),INDEX(Flettilisti,,2),,0)</f>
        <v>Vantar flokkun</v>
      </c>
      <c r="T2144" s="38" t="str">
        <f>IF(ISBLANK(M2144),"",IF(M2144&lt;Gögn!$J$2,Gögn!$K$2,IF(M2144&gt;Gögn!$J$4,Gögn!$K$4,Gögn!$K$3)))</f>
        <v/>
      </c>
      <c r="U2144" s="49" t="str" cm="1">
        <f t="array" aca="1" ref="U2144" ca="1">IF(ISBLANK(A2144),"",IF(S2144="Styrkhæft",_xlfn.XLOOKUP(T2144,Vegalengdir[Texti],INDIRECT("Vegalengdir["&amp;'Upplýsingar um umsækjanda'!$B$10&amp;"]"),0%,0)))</f>
        <v/>
      </c>
      <c r="V2144" s="72" t="str">
        <f t="shared" si="33"/>
        <v/>
      </c>
    </row>
    <row r="2145" spans="1:22" x14ac:dyDescent="0.25">
      <c r="A2145" s="47"/>
      <c r="B2145" s="47"/>
      <c r="C2145" s="47"/>
      <c r="D2145" s="117"/>
      <c r="E2145" s="47"/>
      <c r="F2145" s="37"/>
      <c r="G2145" s="47"/>
      <c r="H2145" s="37"/>
      <c r="I2145" s="37"/>
      <c r="J2145" s="51"/>
      <c r="K2145" s="51"/>
      <c r="L2145" s="51"/>
      <c r="M2145" s="51"/>
      <c r="N2145" s="51"/>
      <c r="O2145" s="51"/>
      <c r="P2145" s="51"/>
      <c r="R2145" s="38" t="s">
        <v>450</v>
      </c>
      <c r="S2145" s="38" t="str" cm="1">
        <f t="array" ref="S2145">_xlfn.XLOOKUP(R2145,INDEX(Flettilisti,,1),INDEX(Flettilisti,,2),,0)</f>
        <v>Vantar flokkun</v>
      </c>
      <c r="T2145" s="38" t="str">
        <f>IF(ISBLANK(M2145),"",IF(M2145&lt;Gögn!$J$2,Gögn!$K$2,IF(M2145&gt;Gögn!$J$4,Gögn!$K$4,Gögn!$K$3)))</f>
        <v/>
      </c>
      <c r="U2145" s="49" t="str" cm="1">
        <f t="array" aca="1" ref="U2145" ca="1">IF(ISBLANK(A2145),"",IF(S2145="Styrkhæft",_xlfn.XLOOKUP(T2145,Vegalengdir[Texti],INDIRECT("Vegalengdir["&amp;'Upplýsingar um umsækjanda'!$B$10&amp;"]"),0%,0)))</f>
        <v/>
      </c>
      <c r="V2145" s="72" t="str">
        <f t="shared" si="33"/>
        <v/>
      </c>
    </row>
    <row r="2146" spans="1:22" x14ac:dyDescent="0.25">
      <c r="A2146" s="47"/>
      <c r="B2146" s="47"/>
      <c r="C2146" s="47"/>
      <c r="D2146" s="117"/>
      <c r="E2146" s="47"/>
      <c r="F2146" s="37"/>
      <c r="G2146" s="47"/>
      <c r="H2146" s="37"/>
      <c r="I2146" s="37"/>
      <c r="J2146" s="51"/>
      <c r="K2146" s="51"/>
      <c r="L2146" s="51"/>
      <c r="M2146" s="51"/>
      <c r="N2146" s="51"/>
      <c r="O2146" s="51"/>
      <c r="P2146" s="51"/>
      <c r="R2146" s="38" t="s">
        <v>450</v>
      </c>
      <c r="S2146" s="38" t="str" cm="1">
        <f t="array" ref="S2146">_xlfn.XLOOKUP(R2146,INDEX(Flettilisti,,1),INDEX(Flettilisti,,2),,0)</f>
        <v>Vantar flokkun</v>
      </c>
      <c r="T2146" s="38" t="str">
        <f>IF(ISBLANK(M2146),"",IF(M2146&lt;Gögn!$J$2,Gögn!$K$2,IF(M2146&gt;Gögn!$J$4,Gögn!$K$4,Gögn!$K$3)))</f>
        <v/>
      </c>
      <c r="U2146" s="49" t="str" cm="1">
        <f t="array" aca="1" ref="U2146" ca="1">IF(ISBLANK(A2146),"",IF(S2146="Styrkhæft",_xlfn.XLOOKUP(T2146,Vegalengdir[Texti],INDIRECT("Vegalengdir["&amp;'Upplýsingar um umsækjanda'!$B$10&amp;"]"),0%,0)))</f>
        <v/>
      </c>
      <c r="V2146" s="72" t="str">
        <f t="shared" si="33"/>
        <v/>
      </c>
    </row>
    <row r="2147" spans="1:22" x14ac:dyDescent="0.25">
      <c r="A2147" s="47"/>
      <c r="B2147" s="47"/>
      <c r="C2147" s="47"/>
      <c r="D2147" s="117"/>
      <c r="E2147" s="47"/>
      <c r="F2147" s="37"/>
      <c r="G2147" s="47"/>
      <c r="H2147" s="37"/>
      <c r="I2147" s="37"/>
      <c r="J2147" s="51"/>
      <c r="K2147" s="51"/>
      <c r="L2147" s="51"/>
      <c r="M2147" s="51"/>
      <c r="N2147" s="51"/>
      <c r="O2147" s="51"/>
      <c r="P2147" s="51"/>
      <c r="R2147" s="38" t="s">
        <v>450</v>
      </c>
      <c r="S2147" s="38" t="str" cm="1">
        <f t="array" ref="S2147">_xlfn.XLOOKUP(R2147,INDEX(Flettilisti,,1),INDEX(Flettilisti,,2),,0)</f>
        <v>Vantar flokkun</v>
      </c>
      <c r="T2147" s="38" t="str">
        <f>IF(ISBLANK(M2147),"",IF(M2147&lt;Gögn!$J$2,Gögn!$K$2,IF(M2147&gt;Gögn!$J$4,Gögn!$K$4,Gögn!$K$3)))</f>
        <v/>
      </c>
      <c r="U2147" s="49" t="str" cm="1">
        <f t="array" aca="1" ref="U2147" ca="1">IF(ISBLANK(A2147),"",IF(S2147="Styrkhæft",_xlfn.XLOOKUP(T2147,Vegalengdir[Texti],INDIRECT("Vegalengdir["&amp;'Upplýsingar um umsækjanda'!$B$10&amp;"]"),0%,0)))</f>
        <v/>
      </c>
      <c r="V2147" s="72" t="str">
        <f t="shared" si="33"/>
        <v/>
      </c>
    </row>
    <row r="2148" spans="1:22" x14ac:dyDescent="0.25">
      <c r="A2148" s="47"/>
      <c r="B2148" s="47"/>
      <c r="C2148" s="47"/>
      <c r="D2148" s="117"/>
      <c r="E2148" s="47"/>
      <c r="F2148" s="37"/>
      <c r="G2148" s="47"/>
      <c r="H2148" s="37"/>
      <c r="I2148" s="37"/>
      <c r="J2148" s="51"/>
      <c r="K2148" s="51"/>
      <c r="L2148" s="51"/>
      <c r="M2148" s="51"/>
      <c r="N2148" s="51"/>
      <c r="O2148" s="51"/>
      <c r="P2148" s="51"/>
      <c r="R2148" s="38" t="s">
        <v>450</v>
      </c>
      <c r="S2148" s="38" t="str" cm="1">
        <f t="array" ref="S2148">_xlfn.XLOOKUP(R2148,INDEX(Flettilisti,,1),INDEX(Flettilisti,,2),,0)</f>
        <v>Vantar flokkun</v>
      </c>
      <c r="T2148" s="38" t="str">
        <f>IF(ISBLANK(M2148),"",IF(M2148&lt;Gögn!$J$2,Gögn!$K$2,IF(M2148&gt;Gögn!$J$4,Gögn!$K$4,Gögn!$K$3)))</f>
        <v/>
      </c>
      <c r="U2148" s="49" t="str" cm="1">
        <f t="array" aca="1" ref="U2148" ca="1">IF(ISBLANK(A2148),"",IF(S2148="Styrkhæft",_xlfn.XLOOKUP(T2148,Vegalengdir[Texti],INDIRECT("Vegalengdir["&amp;'Upplýsingar um umsækjanda'!$B$10&amp;"]"),0%,0)))</f>
        <v/>
      </c>
      <c r="V2148" s="72" t="str">
        <f t="shared" si="33"/>
        <v/>
      </c>
    </row>
    <row r="2149" spans="1:22" x14ac:dyDescent="0.25">
      <c r="A2149" s="47"/>
      <c r="B2149" s="47"/>
      <c r="C2149" s="47"/>
      <c r="D2149" s="117"/>
      <c r="E2149" s="47"/>
      <c r="F2149" s="37"/>
      <c r="G2149" s="47"/>
      <c r="H2149" s="37"/>
      <c r="I2149" s="37"/>
      <c r="J2149" s="51"/>
      <c r="K2149" s="51"/>
      <c r="L2149" s="51"/>
      <c r="M2149" s="51"/>
      <c r="N2149" s="51"/>
      <c r="O2149" s="51"/>
      <c r="P2149" s="51"/>
      <c r="R2149" s="38" t="s">
        <v>450</v>
      </c>
      <c r="S2149" s="38" t="str" cm="1">
        <f t="array" ref="S2149">_xlfn.XLOOKUP(R2149,INDEX(Flettilisti,,1),INDEX(Flettilisti,,2),,0)</f>
        <v>Vantar flokkun</v>
      </c>
      <c r="T2149" s="38" t="str">
        <f>IF(ISBLANK(M2149),"",IF(M2149&lt;Gögn!$J$2,Gögn!$K$2,IF(M2149&gt;Gögn!$J$4,Gögn!$K$4,Gögn!$K$3)))</f>
        <v/>
      </c>
      <c r="U2149" s="49" t="str" cm="1">
        <f t="array" aca="1" ref="U2149" ca="1">IF(ISBLANK(A2149),"",IF(S2149="Styrkhæft",_xlfn.XLOOKUP(T2149,Vegalengdir[Texti],INDIRECT("Vegalengdir["&amp;'Upplýsingar um umsækjanda'!$B$10&amp;"]"),0%,0)))</f>
        <v/>
      </c>
      <c r="V2149" s="72" t="str">
        <f t="shared" si="33"/>
        <v/>
      </c>
    </row>
    <row r="2150" spans="1:22" x14ac:dyDescent="0.25">
      <c r="A2150" s="47"/>
      <c r="B2150" s="47"/>
      <c r="C2150" s="47"/>
      <c r="D2150" s="117"/>
      <c r="E2150" s="47"/>
      <c r="F2150" s="37"/>
      <c r="G2150" s="47"/>
      <c r="H2150" s="37"/>
      <c r="I2150" s="37"/>
      <c r="J2150" s="51"/>
      <c r="K2150" s="51"/>
      <c r="L2150" s="51"/>
      <c r="M2150" s="51"/>
      <c r="N2150" s="51"/>
      <c r="O2150" s="51"/>
      <c r="P2150" s="51"/>
      <c r="R2150" s="38" t="s">
        <v>450</v>
      </c>
      <c r="S2150" s="38" t="str" cm="1">
        <f t="array" ref="S2150">_xlfn.XLOOKUP(R2150,INDEX(Flettilisti,,1),INDEX(Flettilisti,,2),,0)</f>
        <v>Vantar flokkun</v>
      </c>
      <c r="T2150" s="38" t="str">
        <f>IF(ISBLANK(M2150),"",IF(M2150&lt;Gögn!$J$2,Gögn!$K$2,IF(M2150&gt;Gögn!$J$4,Gögn!$K$4,Gögn!$K$3)))</f>
        <v/>
      </c>
      <c r="U2150" s="49" t="str" cm="1">
        <f t="array" aca="1" ref="U2150" ca="1">IF(ISBLANK(A2150),"",IF(S2150="Styrkhæft",_xlfn.XLOOKUP(T2150,Vegalengdir[Texti],INDIRECT("Vegalengdir["&amp;'Upplýsingar um umsækjanda'!$B$10&amp;"]"),0%,0)))</f>
        <v/>
      </c>
      <c r="V2150" s="72" t="str">
        <f t="shared" si="33"/>
        <v/>
      </c>
    </row>
    <row r="2151" spans="1:22" x14ac:dyDescent="0.25">
      <c r="A2151" s="47"/>
      <c r="B2151" s="47"/>
      <c r="C2151" s="47"/>
      <c r="D2151" s="117"/>
      <c r="E2151" s="47"/>
      <c r="F2151" s="37"/>
      <c r="G2151" s="47"/>
      <c r="H2151" s="37"/>
      <c r="I2151" s="37"/>
      <c r="J2151" s="51"/>
      <c r="K2151" s="51"/>
      <c r="L2151" s="51"/>
      <c r="M2151" s="51"/>
      <c r="N2151" s="51"/>
      <c r="O2151" s="51"/>
      <c r="P2151" s="51"/>
      <c r="R2151" s="38" t="s">
        <v>450</v>
      </c>
      <c r="S2151" s="38" t="str" cm="1">
        <f t="array" ref="S2151">_xlfn.XLOOKUP(R2151,INDEX(Flettilisti,,1),INDEX(Flettilisti,,2),,0)</f>
        <v>Vantar flokkun</v>
      </c>
      <c r="T2151" s="38" t="str">
        <f>IF(ISBLANK(M2151),"",IF(M2151&lt;Gögn!$J$2,Gögn!$K$2,IF(M2151&gt;Gögn!$J$4,Gögn!$K$4,Gögn!$K$3)))</f>
        <v/>
      </c>
      <c r="U2151" s="49" t="str" cm="1">
        <f t="array" aca="1" ref="U2151" ca="1">IF(ISBLANK(A2151),"",IF(S2151="Styrkhæft",_xlfn.XLOOKUP(T2151,Vegalengdir[Texti],INDIRECT("Vegalengdir["&amp;'Upplýsingar um umsækjanda'!$B$10&amp;"]"),0%,0)))</f>
        <v/>
      </c>
      <c r="V2151" s="72" t="str">
        <f t="shared" si="33"/>
        <v/>
      </c>
    </row>
    <row r="2152" spans="1:22" x14ac:dyDescent="0.25">
      <c r="A2152" s="47"/>
      <c r="B2152" s="47"/>
      <c r="C2152" s="47"/>
      <c r="D2152" s="117"/>
      <c r="E2152" s="47"/>
      <c r="F2152" s="37"/>
      <c r="G2152" s="47"/>
      <c r="H2152" s="37"/>
      <c r="I2152" s="37"/>
      <c r="J2152" s="51"/>
      <c r="K2152" s="51"/>
      <c r="L2152" s="51"/>
      <c r="M2152" s="51"/>
      <c r="N2152" s="51"/>
      <c r="O2152" s="51"/>
      <c r="P2152" s="51"/>
      <c r="R2152" s="38" t="s">
        <v>450</v>
      </c>
      <c r="S2152" s="38" t="str" cm="1">
        <f t="array" ref="S2152">_xlfn.XLOOKUP(R2152,INDEX(Flettilisti,,1),INDEX(Flettilisti,,2),,0)</f>
        <v>Vantar flokkun</v>
      </c>
      <c r="T2152" s="38" t="str">
        <f>IF(ISBLANK(M2152),"",IF(M2152&lt;Gögn!$J$2,Gögn!$K$2,IF(M2152&gt;Gögn!$J$4,Gögn!$K$4,Gögn!$K$3)))</f>
        <v/>
      </c>
      <c r="U2152" s="49" t="str" cm="1">
        <f t="array" aca="1" ref="U2152" ca="1">IF(ISBLANK(A2152),"",IF(S2152="Styrkhæft",_xlfn.XLOOKUP(T2152,Vegalengdir[Texti],INDIRECT("Vegalengdir["&amp;'Upplýsingar um umsækjanda'!$B$10&amp;"]"),0%,0)))</f>
        <v/>
      </c>
      <c r="V2152" s="72" t="str">
        <f t="shared" si="33"/>
        <v/>
      </c>
    </row>
    <row r="2153" spans="1:22" x14ac:dyDescent="0.25">
      <c r="A2153" s="47"/>
      <c r="B2153" s="47"/>
      <c r="C2153" s="47"/>
      <c r="D2153" s="117"/>
      <c r="E2153" s="47"/>
      <c r="F2153" s="37"/>
      <c r="G2153" s="47"/>
      <c r="H2153" s="37"/>
      <c r="I2153" s="37"/>
      <c r="J2153" s="51"/>
      <c r="K2153" s="51"/>
      <c r="L2153" s="51"/>
      <c r="M2153" s="51"/>
      <c r="N2153" s="51"/>
      <c r="O2153" s="51"/>
      <c r="P2153" s="51"/>
      <c r="R2153" s="38" t="s">
        <v>450</v>
      </c>
      <c r="S2153" s="38" t="str" cm="1">
        <f t="array" ref="S2153">_xlfn.XLOOKUP(R2153,INDEX(Flettilisti,,1),INDEX(Flettilisti,,2),,0)</f>
        <v>Vantar flokkun</v>
      </c>
      <c r="T2153" s="38" t="str">
        <f>IF(ISBLANK(M2153),"",IF(M2153&lt;Gögn!$J$2,Gögn!$K$2,IF(M2153&gt;Gögn!$J$4,Gögn!$K$4,Gögn!$K$3)))</f>
        <v/>
      </c>
      <c r="U2153" s="49" t="str" cm="1">
        <f t="array" aca="1" ref="U2153" ca="1">IF(ISBLANK(A2153),"",IF(S2153="Styrkhæft",_xlfn.XLOOKUP(T2153,Vegalengdir[Texti],INDIRECT("Vegalengdir["&amp;'Upplýsingar um umsækjanda'!$B$10&amp;"]"),0%,0)))</f>
        <v/>
      </c>
      <c r="V2153" s="72" t="str">
        <f t="shared" si="33"/>
        <v/>
      </c>
    </row>
    <row r="2154" spans="1:22" x14ac:dyDescent="0.25">
      <c r="A2154" s="47"/>
      <c r="B2154" s="47"/>
      <c r="C2154" s="47"/>
      <c r="D2154" s="117"/>
      <c r="E2154" s="47"/>
      <c r="F2154" s="37"/>
      <c r="G2154" s="47"/>
      <c r="H2154" s="37"/>
      <c r="I2154" s="37"/>
      <c r="J2154" s="51"/>
      <c r="K2154" s="51"/>
      <c r="L2154" s="51"/>
      <c r="M2154" s="51"/>
      <c r="N2154" s="51"/>
      <c r="O2154" s="51"/>
      <c r="P2154" s="51"/>
      <c r="R2154" s="38" t="s">
        <v>450</v>
      </c>
      <c r="S2154" s="38" t="str" cm="1">
        <f t="array" ref="S2154">_xlfn.XLOOKUP(R2154,INDEX(Flettilisti,,1),INDEX(Flettilisti,,2),,0)</f>
        <v>Vantar flokkun</v>
      </c>
      <c r="T2154" s="38" t="str">
        <f>IF(ISBLANK(M2154),"",IF(M2154&lt;Gögn!$J$2,Gögn!$K$2,IF(M2154&gt;Gögn!$J$4,Gögn!$K$4,Gögn!$K$3)))</f>
        <v/>
      </c>
      <c r="U2154" s="49" t="str" cm="1">
        <f t="array" aca="1" ref="U2154" ca="1">IF(ISBLANK(A2154),"",IF(S2154="Styrkhæft",_xlfn.XLOOKUP(T2154,Vegalengdir[Texti],INDIRECT("Vegalengdir["&amp;'Upplýsingar um umsækjanda'!$B$10&amp;"]"),0%,0)))</f>
        <v/>
      </c>
      <c r="V2154" s="72" t="str">
        <f t="shared" si="33"/>
        <v/>
      </c>
    </row>
    <row r="2155" spans="1:22" x14ac:dyDescent="0.25">
      <c r="A2155" s="47"/>
      <c r="B2155" s="47"/>
      <c r="C2155" s="47"/>
      <c r="D2155" s="117"/>
      <c r="E2155" s="47"/>
      <c r="F2155" s="37"/>
      <c r="G2155" s="47"/>
      <c r="H2155" s="37"/>
      <c r="I2155" s="37"/>
      <c r="J2155" s="51"/>
      <c r="K2155" s="51"/>
      <c r="L2155" s="51"/>
      <c r="M2155" s="51"/>
      <c r="N2155" s="51"/>
      <c r="O2155" s="51"/>
      <c r="P2155" s="51"/>
      <c r="R2155" s="38" t="s">
        <v>450</v>
      </c>
      <c r="S2155" s="38" t="str" cm="1">
        <f t="array" ref="S2155">_xlfn.XLOOKUP(R2155,INDEX(Flettilisti,,1),INDEX(Flettilisti,,2),,0)</f>
        <v>Vantar flokkun</v>
      </c>
      <c r="T2155" s="38" t="str">
        <f>IF(ISBLANK(M2155),"",IF(M2155&lt;Gögn!$J$2,Gögn!$K$2,IF(M2155&gt;Gögn!$J$4,Gögn!$K$4,Gögn!$K$3)))</f>
        <v/>
      </c>
      <c r="U2155" s="49" t="str" cm="1">
        <f t="array" aca="1" ref="U2155" ca="1">IF(ISBLANK(A2155),"",IF(S2155="Styrkhæft",_xlfn.XLOOKUP(T2155,Vegalengdir[Texti],INDIRECT("Vegalengdir["&amp;'Upplýsingar um umsækjanda'!$B$10&amp;"]"),0%,0)))</f>
        <v/>
      </c>
      <c r="V2155" s="72" t="str">
        <f t="shared" si="33"/>
        <v/>
      </c>
    </row>
    <row r="2156" spans="1:22" x14ac:dyDescent="0.25">
      <c r="A2156" s="47"/>
      <c r="B2156" s="47"/>
      <c r="C2156" s="47"/>
      <c r="D2156" s="117"/>
      <c r="E2156" s="47"/>
      <c r="F2156" s="37"/>
      <c r="G2156" s="47"/>
      <c r="H2156" s="37"/>
      <c r="I2156" s="37"/>
      <c r="J2156" s="51"/>
      <c r="K2156" s="51"/>
      <c r="L2156" s="51"/>
      <c r="M2156" s="51"/>
      <c r="N2156" s="51"/>
      <c r="O2156" s="51"/>
      <c r="P2156" s="51"/>
      <c r="R2156" s="38" t="s">
        <v>450</v>
      </c>
      <c r="S2156" s="38" t="str" cm="1">
        <f t="array" ref="S2156">_xlfn.XLOOKUP(R2156,INDEX(Flettilisti,,1),INDEX(Flettilisti,,2),,0)</f>
        <v>Vantar flokkun</v>
      </c>
      <c r="T2156" s="38" t="str">
        <f>IF(ISBLANK(M2156),"",IF(M2156&lt;Gögn!$J$2,Gögn!$K$2,IF(M2156&gt;Gögn!$J$4,Gögn!$K$4,Gögn!$K$3)))</f>
        <v/>
      </c>
      <c r="U2156" s="49" t="str" cm="1">
        <f t="array" aca="1" ref="U2156" ca="1">IF(ISBLANK(A2156),"",IF(S2156="Styrkhæft",_xlfn.XLOOKUP(T2156,Vegalengdir[Texti],INDIRECT("Vegalengdir["&amp;'Upplýsingar um umsækjanda'!$B$10&amp;"]"),0%,0)))</f>
        <v/>
      </c>
      <c r="V2156" s="72" t="str">
        <f t="shared" si="33"/>
        <v/>
      </c>
    </row>
    <row r="2157" spans="1:22" x14ac:dyDescent="0.25">
      <c r="A2157" s="47"/>
      <c r="B2157" s="47"/>
      <c r="C2157" s="47"/>
      <c r="D2157" s="117"/>
      <c r="E2157" s="47"/>
      <c r="F2157" s="37"/>
      <c r="G2157" s="47"/>
      <c r="H2157" s="37"/>
      <c r="I2157" s="37"/>
      <c r="J2157" s="51"/>
      <c r="K2157" s="51"/>
      <c r="L2157" s="51"/>
      <c r="M2157" s="51"/>
      <c r="N2157" s="51"/>
      <c r="O2157" s="51"/>
      <c r="P2157" s="51"/>
      <c r="R2157" s="38" t="s">
        <v>450</v>
      </c>
      <c r="S2157" s="38" t="str" cm="1">
        <f t="array" ref="S2157">_xlfn.XLOOKUP(R2157,INDEX(Flettilisti,,1),INDEX(Flettilisti,,2),,0)</f>
        <v>Vantar flokkun</v>
      </c>
      <c r="T2157" s="38" t="str">
        <f>IF(ISBLANK(M2157),"",IF(M2157&lt;Gögn!$J$2,Gögn!$K$2,IF(M2157&gt;Gögn!$J$4,Gögn!$K$4,Gögn!$K$3)))</f>
        <v/>
      </c>
      <c r="U2157" s="49" t="str" cm="1">
        <f t="array" aca="1" ref="U2157" ca="1">IF(ISBLANK(A2157),"",IF(S2157="Styrkhæft",_xlfn.XLOOKUP(T2157,Vegalengdir[Texti],INDIRECT("Vegalengdir["&amp;'Upplýsingar um umsækjanda'!$B$10&amp;"]"),0%,0)))</f>
        <v/>
      </c>
      <c r="V2157" s="72" t="str">
        <f t="shared" si="33"/>
        <v/>
      </c>
    </row>
    <row r="2158" spans="1:22" x14ac:dyDescent="0.25">
      <c r="A2158" s="47"/>
      <c r="B2158" s="47"/>
      <c r="C2158" s="47"/>
      <c r="D2158" s="117"/>
      <c r="E2158" s="47"/>
      <c r="F2158" s="37"/>
      <c r="G2158" s="47"/>
      <c r="H2158" s="37"/>
      <c r="I2158" s="37"/>
      <c r="J2158" s="51"/>
      <c r="K2158" s="51"/>
      <c r="L2158" s="51"/>
      <c r="M2158" s="51"/>
      <c r="N2158" s="51"/>
      <c r="O2158" s="51"/>
      <c r="P2158" s="51"/>
      <c r="R2158" s="38" t="s">
        <v>450</v>
      </c>
      <c r="S2158" s="38" t="str" cm="1">
        <f t="array" ref="S2158">_xlfn.XLOOKUP(R2158,INDEX(Flettilisti,,1),INDEX(Flettilisti,,2),,0)</f>
        <v>Vantar flokkun</v>
      </c>
      <c r="T2158" s="38" t="str">
        <f>IF(ISBLANK(M2158),"",IF(M2158&lt;Gögn!$J$2,Gögn!$K$2,IF(M2158&gt;Gögn!$J$4,Gögn!$K$4,Gögn!$K$3)))</f>
        <v/>
      </c>
      <c r="U2158" s="49" t="str" cm="1">
        <f t="array" aca="1" ref="U2158" ca="1">IF(ISBLANK(A2158),"",IF(S2158="Styrkhæft",_xlfn.XLOOKUP(T2158,Vegalengdir[Texti],INDIRECT("Vegalengdir["&amp;'Upplýsingar um umsækjanda'!$B$10&amp;"]"),0%,0)))</f>
        <v/>
      </c>
      <c r="V2158" s="72" t="str">
        <f t="shared" si="33"/>
        <v/>
      </c>
    </row>
    <row r="2159" spans="1:22" x14ac:dyDescent="0.25">
      <c r="A2159" s="47"/>
      <c r="B2159" s="47"/>
      <c r="C2159" s="47"/>
      <c r="D2159" s="117"/>
      <c r="E2159" s="47"/>
      <c r="F2159" s="37"/>
      <c r="G2159" s="47"/>
      <c r="H2159" s="37"/>
      <c r="I2159" s="37"/>
      <c r="J2159" s="51"/>
      <c r="K2159" s="51"/>
      <c r="L2159" s="51"/>
      <c r="M2159" s="51"/>
      <c r="N2159" s="51"/>
      <c r="O2159" s="51"/>
      <c r="P2159" s="51"/>
      <c r="R2159" s="38" t="s">
        <v>450</v>
      </c>
      <c r="S2159" s="38" t="str" cm="1">
        <f t="array" ref="S2159">_xlfn.XLOOKUP(R2159,INDEX(Flettilisti,,1),INDEX(Flettilisti,,2),,0)</f>
        <v>Vantar flokkun</v>
      </c>
      <c r="T2159" s="38" t="str">
        <f>IF(ISBLANK(M2159),"",IF(M2159&lt;Gögn!$J$2,Gögn!$K$2,IF(M2159&gt;Gögn!$J$4,Gögn!$K$4,Gögn!$K$3)))</f>
        <v/>
      </c>
      <c r="U2159" s="49" t="str" cm="1">
        <f t="array" aca="1" ref="U2159" ca="1">IF(ISBLANK(A2159),"",IF(S2159="Styrkhæft",_xlfn.XLOOKUP(T2159,Vegalengdir[Texti],INDIRECT("Vegalengdir["&amp;'Upplýsingar um umsækjanda'!$B$10&amp;"]"),0%,0)))</f>
        <v/>
      </c>
      <c r="V2159" s="72" t="str">
        <f t="shared" si="33"/>
        <v/>
      </c>
    </row>
    <row r="2160" spans="1:22" x14ac:dyDescent="0.25">
      <c r="A2160" s="47"/>
      <c r="B2160" s="47"/>
      <c r="C2160" s="47"/>
      <c r="D2160" s="117"/>
      <c r="E2160" s="47"/>
      <c r="F2160" s="37"/>
      <c r="G2160" s="47"/>
      <c r="H2160" s="37"/>
      <c r="I2160" s="37"/>
      <c r="J2160" s="51"/>
      <c r="K2160" s="51"/>
      <c r="L2160" s="51"/>
      <c r="M2160" s="51"/>
      <c r="N2160" s="51"/>
      <c r="O2160" s="51"/>
      <c r="P2160" s="51"/>
      <c r="R2160" s="38" t="s">
        <v>450</v>
      </c>
      <c r="S2160" s="38" t="str" cm="1">
        <f t="array" ref="S2160">_xlfn.XLOOKUP(R2160,INDEX(Flettilisti,,1),INDEX(Flettilisti,,2),,0)</f>
        <v>Vantar flokkun</v>
      </c>
      <c r="T2160" s="38" t="str">
        <f>IF(ISBLANK(M2160),"",IF(M2160&lt;Gögn!$J$2,Gögn!$K$2,IF(M2160&gt;Gögn!$J$4,Gögn!$K$4,Gögn!$K$3)))</f>
        <v/>
      </c>
      <c r="U2160" s="49" t="str" cm="1">
        <f t="array" aca="1" ref="U2160" ca="1">IF(ISBLANK(A2160),"",IF(S2160="Styrkhæft",_xlfn.XLOOKUP(T2160,Vegalengdir[Texti],INDIRECT("Vegalengdir["&amp;'Upplýsingar um umsækjanda'!$B$10&amp;"]"),0%,0)))</f>
        <v/>
      </c>
      <c r="V2160" s="72" t="str">
        <f t="shared" si="33"/>
        <v/>
      </c>
    </row>
    <row r="2161" spans="1:22" x14ac:dyDescent="0.25">
      <c r="A2161" s="47"/>
      <c r="B2161" s="47"/>
      <c r="C2161" s="47"/>
      <c r="D2161" s="117"/>
      <c r="E2161" s="47"/>
      <c r="F2161" s="37"/>
      <c r="G2161" s="47"/>
      <c r="H2161" s="37"/>
      <c r="I2161" s="37"/>
      <c r="J2161" s="51"/>
      <c r="K2161" s="51"/>
      <c r="L2161" s="51"/>
      <c r="M2161" s="51"/>
      <c r="N2161" s="51"/>
      <c r="O2161" s="51"/>
      <c r="P2161" s="51"/>
      <c r="R2161" s="38" t="s">
        <v>450</v>
      </c>
      <c r="S2161" s="38" t="str" cm="1">
        <f t="array" ref="S2161">_xlfn.XLOOKUP(R2161,INDEX(Flettilisti,,1),INDEX(Flettilisti,,2),,0)</f>
        <v>Vantar flokkun</v>
      </c>
      <c r="T2161" s="38" t="str">
        <f>IF(ISBLANK(M2161),"",IF(M2161&lt;Gögn!$J$2,Gögn!$K$2,IF(M2161&gt;Gögn!$J$4,Gögn!$K$4,Gögn!$K$3)))</f>
        <v/>
      </c>
      <c r="U2161" s="49" t="str" cm="1">
        <f t="array" aca="1" ref="U2161" ca="1">IF(ISBLANK(A2161),"",IF(S2161="Styrkhæft",_xlfn.XLOOKUP(T2161,Vegalengdir[Texti],INDIRECT("Vegalengdir["&amp;'Upplýsingar um umsækjanda'!$B$10&amp;"]"),0%,0)))</f>
        <v/>
      </c>
      <c r="V2161" s="72" t="str">
        <f t="shared" si="33"/>
        <v/>
      </c>
    </row>
    <row r="2162" spans="1:22" x14ac:dyDescent="0.25">
      <c r="A2162" s="47"/>
      <c r="B2162" s="47"/>
      <c r="C2162" s="47"/>
      <c r="D2162" s="117"/>
      <c r="E2162" s="47"/>
      <c r="F2162" s="37"/>
      <c r="G2162" s="47"/>
      <c r="H2162" s="37"/>
      <c r="I2162" s="37"/>
      <c r="J2162" s="51"/>
      <c r="K2162" s="51"/>
      <c r="L2162" s="51"/>
      <c r="M2162" s="51"/>
      <c r="N2162" s="51"/>
      <c r="O2162" s="51"/>
      <c r="P2162" s="51"/>
      <c r="R2162" s="38" t="s">
        <v>450</v>
      </c>
      <c r="S2162" s="38" t="str" cm="1">
        <f t="array" ref="S2162">_xlfn.XLOOKUP(R2162,INDEX(Flettilisti,,1),INDEX(Flettilisti,,2),,0)</f>
        <v>Vantar flokkun</v>
      </c>
      <c r="T2162" s="38" t="str">
        <f>IF(ISBLANK(M2162),"",IF(M2162&lt;Gögn!$J$2,Gögn!$K$2,IF(M2162&gt;Gögn!$J$4,Gögn!$K$4,Gögn!$K$3)))</f>
        <v/>
      </c>
      <c r="U2162" s="49" t="str" cm="1">
        <f t="array" aca="1" ref="U2162" ca="1">IF(ISBLANK(A2162),"",IF(S2162="Styrkhæft",_xlfn.XLOOKUP(T2162,Vegalengdir[Texti],INDIRECT("Vegalengdir["&amp;'Upplýsingar um umsækjanda'!$B$10&amp;"]"),0%,0)))</f>
        <v/>
      </c>
      <c r="V2162" s="72" t="str">
        <f t="shared" si="33"/>
        <v/>
      </c>
    </row>
    <row r="2163" spans="1:22" x14ac:dyDescent="0.25">
      <c r="A2163" s="47"/>
      <c r="B2163" s="47"/>
      <c r="C2163" s="47"/>
      <c r="D2163" s="117"/>
      <c r="E2163" s="47"/>
      <c r="F2163" s="37"/>
      <c r="G2163" s="47"/>
      <c r="H2163" s="37"/>
      <c r="I2163" s="37"/>
      <c r="J2163" s="51"/>
      <c r="K2163" s="51"/>
      <c r="L2163" s="51"/>
      <c r="M2163" s="51"/>
      <c r="N2163" s="51"/>
      <c r="O2163" s="51"/>
      <c r="P2163" s="51"/>
      <c r="R2163" s="38" t="s">
        <v>450</v>
      </c>
      <c r="S2163" s="38" t="str" cm="1">
        <f t="array" ref="S2163">_xlfn.XLOOKUP(R2163,INDEX(Flettilisti,,1),INDEX(Flettilisti,,2),,0)</f>
        <v>Vantar flokkun</v>
      </c>
      <c r="T2163" s="38" t="str">
        <f>IF(ISBLANK(M2163),"",IF(M2163&lt;Gögn!$J$2,Gögn!$K$2,IF(M2163&gt;Gögn!$J$4,Gögn!$K$4,Gögn!$K$3)))</f>
        <v/>
      </c>
      <c r="U2163" s="49" t="str" cm="1">
        <f t="array" aca="1" ref="U2163" ca="1">IF(ISBLANK(A2163),"",IF(S2163="Styrkhæft",_xlfn.XLOOKUP(T2163,Vegalengdir[Texti],INDIRECT("Vegalengdir["&amp;'Upplýsingar um umsækjanda'!$B$10&amp;"]"),0%,0)))</f>
        <v/>
      </c>
      <c r="V2163" s="72" t="str">
        <f t="shared" si="33"/>
        <v/>
      </c>
    </row>
    <row r="2164" spans="1:22" x14ac:dyDescent="0.25">
      <c r="A2164" s="47"/>
      <c r="B2164" s="47"/>
      <c r="C2164" s="47"/>
      <c r="D2164" s="117"/>
      <c r="E2164" s="47"/>
      <c r="F2164" s="37"/>
      <c r="G2164" s="47"/>
      <c r="H2164" s="37"/>
      <c r="I2164" s="37"/>
      <c r="J2164" s="51"/>
      <c r="K2164" s="51"/>
      <c r="L2164" s="51"/>
      <c r="M2164" s="51"/>
      <c r="N2164" s="51"/>
      <c r="O2164" s="51"/>
      <c r="P2164" s="51"/>
      <c r="R2164" s="38" t="s">
        <v>450</v>
      </c>
      <c r="S2164" s="38" t="str" cm="1">
        <f t="array" ref="S2164">_xlfn.XLOOKUP(R2164,INDEX(Flettilisti,,1),INDEX(Flettilisti,,2),,0)</f>
        <v>Vantar flokkun</v>
      </c>
      <c r="T2164" s="38" t="str">
        <f>IF(ISBLANK(M2164),"",IF(M2164&lt;Gögn!$J$2,Gögn!$K$2,IF(M2164&gt;Gögn!$J$4,Gögn!$K$4,Gögn!$K$3)))</f>
        <v/>
      </c>
      <c r="U2164" s="49" t="str" cm="1">
        <f t="array" aca="1" ref="U2164" ca="1">IF(ISBLANK(A2164),"",IF(S2164="Styrkhæft",_xlfn.XLOOKUP(T2164,Vegalengdir[Texti],INDIRECT("Vegalengdir["&amp;'Upplýsingar um umsækjanda'!$B$10&amp;"]"),0%,0)))</f>
        <v/>
      </c>
      <c r="V2164" s="72" t="str">
        <f t="shared" si="33"/>
        <v/>
      </c>
    </row>
    <row r="2165" spans="1:22" x14ac:dyDescent="0.25">
      <c r="A2165" s="47"/>
      <c r="B2165" s="47"/>
      <c r="C2165" s="47"/>
      <c r="D2165" s="117"/>
      <c r="E2165" s="47"/>
      <c r="F2165" s="37"/>
      <c r="G2165" s="47"/>
      <c r="H2165" s="37"/>
      <c r="I2165" s="37"/>
      <c r="J2165" s="51"/>
      <c r="K2165" s="51"/>
      <c r="L2165" s="51"/>
      <c r="M2165" s="51"/>
      <c r="N2165" s="51"/>
      <c r="O2165" s="51"/>
      <c r="P2165" s="51"/>
      <c r="R2165" s="38" t="s">
        <v>450</v>
      </c>
      <c r="S2165" s="38" t="str" cm="1">
        <f t="array" ref="S2165">_xlfn.XLOOKUP(R2165,INDEX(Flettilisti,,1),INDEX(Flettilisti,,2),,0)</f>
        <v>Vantar flokkun</v>
      </c>
      <c r="T2165" s="38" t="str">
        <f>IF(ISBLANK(M2165),"",IF(M2165&lt;Gögn!$J$2,Gögn!$K$2,IF(M2165&gt;Gögn!$J$4,Gögn!$K$4,Gögn!$K$3)))</f>
        <v/>
      </c>
      <c r="U2165" s="49" t="str" cm="1">
        <f t="array" aca="1" ref="U2165" ca="1">IF(ISBLANK(A2165),"",IF(S2165="Styrkhæft",_xlfn.XLOOKUP(T2165,Vegalengdir[Texti],INDIRECT("Vegalengdir["&amp;'Upplýsingar um umsækjanda'!$B$10&amp;"]"),0%,0)))</f>
        <v/>
      </c>
      <c r="V2165" s="72" t="str">
        <f t="shared" si="33"/>
        <v/>
      </c>
    </row>
    <row r="2166" spans="1:22" x14ac:dyDescent="0.25">
      <c r="A2166" s="47"/>
      <c r="B2166" s="47"/>
      <c r="C2166" s="47"/>
      <c r="D2166" s="117"/>
      <c r="E2166" s="47"/>
      <c r="F2166" s="37"/>
      <c r="G2166" s="47"/>
      <c r="H2166" s="37"/>
      <c r="I2166" s="37"/>
      <c r="J2166" s="51"/>
      <c r="K2166" s="51"/>
      <c r="L2166" s="51"/>
      <c r="M2166" s="51"/>
      <c r="N2166" s="51"/>
      <c r="O2166" s="51"/>
      <c r="P2166" s="51"/>
      <c r="R2166" s="38" t="s">
        <v>450</v>
      </c>
      <c r="S2166" s="38" t="str" cm="1">
        <f t="array" ref="S2166">_xlfn.XLOOKUP(R2166,INDEX(Flettilisti,,1),INDEX(Flettilisti,,2),,0)</f>
        <v>Vantar flokkun</v>
      </c>
      <c r="T2166" s="38" t="str">
        <f>IF(ISBLANK(M2166),"",IF(M2166&lt;Gögn!$J$2,Gögn!$K$2,IF(M2166&gt;Gögn!$J$4,Gögn!$K$4,Gögn!$K$3)))</f>
        <v/>
      </c>
      <c r="U2166" s="49" t="str" cm="1">
        <f t="array" aca="1" ref="U2166" ca="1">IF(ISBLANK(A2166),"",IF(S2166="Styrkhæft",_xlfn.XLOOKUP(T2166,Vegalengdir[Texti],INDIRECT("Vegalengdir["&amp;'Upplýsingar um umsækjanda'!$B$10&amp;"]"),0%,0)))</f>
        <v/>
      </c>
      <c r="V2166" s="72" t="str">
        <f t="shared" si="33"/>
        <v/>
      </c>
    </row>
    <row r="2167" spans="1:22" x14ac:dyDescent="0.25">
      <c r="A2167" s="47"/>
      <c r="B2167" s="47"/>
      <c r="C2167" s="47"/>
      <c r="D2167" s="117"/>
      <c r="E2167" s="47"/>
      <c r="F2167" s="37"/>
      <c r="G2167" s="47"/>
      <c r="H2167" s="37"/>
      <c r="I2167" s="37"/>
      <c r="J2167" s="51"/>
      <c r="K2167" s="51"/>
      <c r="L2167" s="51"/>
      <c r="M2167" s="51"/>
      <c r="N2167" s="51"/>
      <c r="O2167" s="51"/>
      <c r="P2167" s="51"/>
      <c r="R2167" s="38" t="s">
        <v>450</v>
      </c>
      <c r="S2167" s="38" t="str" cm="1">
        <f t="array" ref="S2167">_xlfn.XLOOKUP(R2167,INDEX(Flettilisti,,1),INDEX(Flettilisti,,2),,0)</f>
        <v>Vantar flokkun</v>
      </c>
      <c r="T2167" s="38" t="str">
        <f>IF(ISBLANK(M2167),"",IF(M2167&lt;Gögn!$J$2,Gögn!$K$2,IF(M2167&gt;Gögn!$J$4,Gögn!$K$4,Gögn!$K$3)))</f>
        <v/>
      </c>
      <c r="U2167" s="49" t="str" cm="1">
        <f t="array" aca="1" ref="U2167" ca="1">IF(ISBLANK(A2167),"",IF(S2167="Styrkhæft",_xlfn.XLOOKUP(T2167,Vegalengdir[Texti],INDIRECT("Vegalengdir["&amp;'Upplýsingar um umsækjanda'!$B$10&amp;"]"),0%,0)))</f>
        <v/>
      </c>
      <c r="V2167" s="72" t="str">
        <f t="shared" si="33"/>
        <v/>
      </c>
    </row>
    <row r="2168" spans="1:22" x14ac:dyDescent="0.25">
      <c r="A2168" s="47"/>
      <c r="B2168" s="47"/>
      <c r="C2168" s="47"/>
      <c r="D2168" s="117"/>
      <c r="E2168" s="47"/>
      <c r="F2168" s="37"/>
      <c r="G2168" s="47"/>
      <c r="H2168" s="37"/>
      <c r="I2168" s="37"/>
      <c r="J2168" s="51"/>
      <c r="K2168" s="51"/>
      <c r="L2168" s="51"/>
      <c r="M2168" s="51"/>
      <c r="N2168" s="51"/>
      <c r="O2168" s="51"/>
      <c r="P2168" s="51"/>
      <c r="R2168" s="38" t="s">
        <v>450</v>
      </c>
      <c r="S2168" s="38" t="str" cm="1">
        <f t="array" ref="S2168">_xlfn.XLOOKUP(R2168,INDEX(Flettilisti,,1),INDEX(Flettilisti,,2),,0)</f>
        <v>Vantar flokkun</v>
      </c>
      <c r="T2168" s="38" t="str">
        <f>IF(ISBLANK(M2168),"",IF(M2168&lt;Gögn!$J$2,Gögn!$K$2,IF(M2168&gt;Gögn!$J$4,Gögn!$K$4,Gögn!$K$3)))</f>
        <v/>
      </c>
      <c r="U2168" s="49" t="str" cm="1">
        <f t="array" aca="1" ref="U2168" ca="1">IF(ISBLANK(A2168),"",IF(S2168="Styrkhæft",_xlfn.XLOOKUP(T2168,Vegalengdir[Texti],INDIRECT("Vegalengdir["&amp;'Upplýsingar um umsækjanda'!$B$10&amp;"]"),0%,0)))</f>
        <v/>
      </c>
      <c r="V2168" s="72" t="str">
        <f t="shared" si="33"/>
        <v/>
      </c>
    </row>
    <row r="2169" spans="1:22" x14ac:dyDescent="0.25">
      <c r="A2169" s="47"/>
      <c r="B2169" s="47"/>
      <c r="C2169" s="47"/>
      <c r="D2169" s="117"/>
      <c r="E2169" s="47"/>
      <c r="F2169" s="37"/>
      <c r="G2169" s="47"/>
      <c r="H2169" s="37"/>
      <c r="I2169" s="37"/>
      <c r="J2169" s="51"/>
      <c r="K2169" s="51"/>
      <c r="L2169" s="51"/>
      <c r="M2169" s="51"/>
      <c r="N2169" s="51"/>
      <c r="O2169" s="51"/>
      <c r="P2169" s="51"/>
      <c r="R2169" s="38" t="s">
        <v>450</v>
      </c>
      <c r="S2169" s="38" t="str" cm="1">
        <f t="array" ref="S2169">_xlfn.XLOOKUP(R2169,INDEX(Flettilisti,,1),INDEX(Flettilisti,,2),,0)</f>
        <v>Vantar flokkun</v>
      </c>
      <c r="T2169" s="38" t="str">
        <f>IF(ISBLANK(M2169),"",IF(M2169&lt;Gögn!$J$2,Gögn!$K$2,IF(M2169&gt;Gögn!$J$4,Gögn!$K$4,Gögn!$K$3)))</f>
        <v/>
      </c>
      <c r="U2169" s="49" t="str" cm="1">
        <f t="array" aca="1" ref="U2169" ca="1">IF(ISBLANK(A2169),"",IF(S2169="Styrkhæft",_xlfn.XLOOKUP(T2169,Vegalengdir[Texti],INDIRECT("Vegalengdir["&amp;'Upplýsingar um umsækjanda'!$B$10&amp;"]"),0%,0)))</f>
        <v/>
      </c>
      <c r="V2169" s="72" t="str">
        <f t="shared" si="33"/>
        <v/>
      </c>
    </row>
    <row r="2170" spans="1:22" x14ac:dyDescent="0.25">
      <c r="A2170" s="47"/>
      <c r="B2170" s="47"/>
      <c r="C2170" s="47"/>
      <c r="D2170" s="117"/>
      <c r="E2170" s="47"/>
      <c r="F2170" s="37"/>
      <c r="G2170" s="47"/>
      <c r="H2170" s="37"/>
      <c r="I2170" s="37"/>
      <c r="J2170" s="51"/>
      <c r="K2170" s="51"/>
      <c r="L2170" s="51"/>
      <c r="M2170" s="51"/>
      <c r="N2170" s="51"/>
      <c r="O2170" s="51"/>
      <c r="P2170" s="51"/>
      <c r="R2170" s="38" t="s">
        <v>450</v>
      </c>
      <c r="S2170" s="38" t="str" cm="1">
        <f t="array" ref="S2170">_xlfn.XLOOKUP(R2170,INDEX(Flettilisti,,1),INDEX(Flettilisti,,2),,0)</f>
        <v>Vantar flokkun</v>
      </c>
      <c r="T2170" s="38" t="str">
        <f>IF(ISBLANK(M2170),"",IF(M2170&lt;Gögn!$J$2,Gögn!$K$2,IF(M2170&gt;Gögn!$J$4,Gögn!$K$4,Gögn!$K$3)))</f>
        <v/>
      </c>
      <c r="U2170" s="49" t="str" cm="1">
        <f t="array" aca="1" ref="U2170" ca="1">IF(ISBLANK(A2170),"",IF(S2170="Styrkhæft",_xlfn.XLOOKUP(T2170,Vegalengdir[Texti],INDIRECT("Vegalengdir["&amp;'Upplýsingar um umsækjanda'!$B$10&amp;"]"),0%,0)))</f>
        <v/>
      </c>
      <c r="V2170" s="72" t="str">
        <f t="shared" si="33"/>
        <v/>
      </c>
    </row>
    <row r="2171" spans="1:22" x14ac:dyDescent="0.25">
      <c r="A2171" s="47"/>
      <c r="B2171" s="47"/>
      <c r="C2171" s="47"/>
      <c r="D2171" s="117"/>
      <c r="E2171" s="47"/>
      <c r="F2171" s="37"/>
      <c r="G2171" s="47"/>
      <c r="H2171" s="37"/>
      <c r="I2171" s="37"/>
      <c r="J2171" s="51"/>
      <c r="K2171" s="51"/>
      <c r="L2171" s="51"/>
      <c r="M2171" s="51"/>
      <c r="N2171" s="51"/>
      <c r="O2171" s="51"/>
      <c r="P2171" s="51"/>
      <c r="R2171" s="38" t="s">
        <v>450</v>
      </c>
      <c r="S2171" s="38" t="str" cm="1">
        <f t="array" ref="S2171">_xlfn.XLOOKUP(R2171,INDEX(Flettilisti,,1),INDEX(Flettilisti,,2),,0)</f>
        <v>Vantar flokkun</v>
      </c>
      <c r="T2171" s="38" t="str">
        <f>IF(ISBLANK(M2171),"",IF(M2171&lt;Gögn!$J$2,Gögn!$K$2,IF(M2171&gt;Gögn!$J$4,Gögn!$K$4,Gögn!$K$3)))</f>
        <v/>
      </c>
      <c r="U2171" s="49" t="str" cm="1">
        <f t="array" aca="1" ref="U2171" ca="1">IF(ISBLANK(A2171),"",IF(S2171="Styrkhæft",_xlfn.XLOOKUP(T2171,Vegalengdir[Texti],INDIRECT("Vegalengdir["&amp;'Upplýsingar um umsækjanda'!$B$10&amp;"]"),0%,0)))</f>
        <v/>
      </c>
      <c r="V2171" s="72" t="str">
        <f t="shared" si="33"/>
        <v/>
      </c>
    </row>
    <row r="2172" spans="1:22" x14ac:dyDescent="0.25">
      <c r="A2172" s="47"/>
      <c r="B2172" s="47"/>
      <c r="C2172" s="47"/>
      <c r="D2172" s="117"/>
      <c r="E2172" s="47"/>
      <c r="F2172" s="37"/>
      <c r="G2172" s="47"/>
      <c r="H2172" s="37"/>
      <c r="I2172" s="37"/>
      <c r="J2172" s="51"/>
      <c r="K2172" s="51"/>
      <c r="L2172" s="51"/>
      <c r="M2172" s="51"/>
      <c r="N2172" s="51"/>
      <c r="O2172" s="51"/>
      <c r="P2172" s="51"/>
      <c r="R2172" s="38" t="s">
        <v>450</v>
      </c>
      <c r="S2172" s="38" t="str" cm="1">
        <f t="array" ref="S2172">_xlfn.XLOOKUP(R2172,INDEX(Flettilisti,,1),INDEX(Flettilisti,,2),,0)</f>
        <v>Vantar flokkun</v>
      </c>
      <c r="T2172" s="38" t="str">
        <f>IF(ISBLANK(M2172),"",IF(M2172&lt;Gögn!$J$2,Gögn!$K$2,IF(M2172&gt;Gögn!$J$4,Gögn!$K$4,Gögn!$K$3)))</f>
        <v/>
      </c>
      <c r="U2172" s="49" t="str" cm="1">
        <f t="array" aca="1" ref="U2172" ca="1">IF(ISBLANK(A2172),"",IF(S2172="Styrkhæft",_xlfn.XLOOKUP(T2172,Vegalengdir[Texti],INDIRECT("Vegalengdir["&amp;'Upplýsingar um umsækjanda'!$B$10&amp;"]"),0%,0)))</f>
        <v/>
      </c>
      <c r="V2172" s="72" t="str">
        <f t="shared" si="33"/>
        <v/>
      </c>
    </row>
    <row r="2173" spans="1:22" x14ac:dyDescent="0.25">
      <c r="A2173" s="47"/>
      <c r="B2173" s="47"/>
      <c r="C2173" s="47"/>
      <c r="D2173" s="117"/>
      <c r="E2173" s="47"/>
      <c r="F2173" s="37"/>
      <c r="G2173" s="47"/>
      <c r="H2173" s="37"/>
      <c r="I2173" s="37"/>
      <c r="J2173" s="51"/>
      <c r="K2173" s="51"/>
      <c r="L2173" s="51"/>
      <c r="M2173" s="51"/>
      <c r="N2173" s="51"/>
      <c r="O2173" s="51"/>
      <c r="P2173" s="51"/>
      <c r="R2173" s="38" t="s">
        <v>450</v>
      </c>
      <c r="S2173" s="38" t="str" cm="1">
        <f t="array" ref="S2173">_xlfn.XLOOKUP(R2173,INDEX(Flettilisti,,1),INDEX(Flettilisti,,2),,0)</f>
        <v>Vantar flokkun</v>
      </c>
      <c r="T2173" s="38" t="str">
        <f>IF(ISBLANK(M2173),"",IF(M2173&lt;Gögn!$J$2,Gögn!$K$2,IF(M2173&gt;Gögn!$J$4,Gögn!$K$4,Gögn!$K$3)))</f>
        <v/>
      </c>
      <c r="U2173" s="49" t="str" cm="1">
        <f t="array" aca="1" ref="U2173" ca="1">IF(ISBLANK(A2173),"",IF(S2173="Styrkhæft",_xlfn.XLOOKUP(T2173,Vegalengdir[Texti],INDIRECT("Vegalengdir["&amp;'Upplýsingar um umsækjanda'!$B$10&amp;"]"),0%,0)))</f>
        <v/>
      </c>
      <c r="V2173" s="72" t="str">
        <f t="shared" si="33"/>
        <v/>
      </c>
    </row>
    <row r="2174" spans="1:22" x14ac:dyDescent="0.25">
      <c r="A2174" s="47"/>
      <c r="B2174" s="47"/>
      <c r="C2174" s="47"/>
      <c r="D2174" s="117"/>
      <c r="E2174" s="47"/>
      <c r="F2174" s="37"/>
      <c r="G2174" s="47"/>
      <c r="H2174" s="37"/>
      <c r="I2174" s="37"/>
      <c r="J2174" s="51"/>
      <c r="K2174" s="51"/>
      <c r="L2174" s="51"/>
      <c r="M2174" s="51"/>
      <c r="N2174" s="51"/>
      <c r="O2174" s="51"/>
      <c r="P2174" s="51"/>
      <c r="R2174" s="38" t="s">
        <v>450</v>
      </c>
      <c r="S2174" s="38" t="str" cm="1">
        <f t="array" ref="S2174">_xlfn.XLOOKUP(R2174,INDEX(Flettilisti,,1),INDEX(Flettilisti,,2),,0)</f>
        <v>Vantar flokkun</v>
      </c>
      <c r="T2174" s="38" t="str">
        <f>IF(ISBLANK(M2174),"",IF(M2174&lt;Gögn!$J$2,Gögn!$K$2,IF(M2174&gt;Gögn!$J$4,Gögn!$K$4,Gögn!$K$3)))</f>
        <v/>
      </c>
      <c r="U2174" s="49" t="str" cm="1">
        <f t="array" aca="1" ref="U2174" ca="1">IF(ISBLANK(A2174),"",IF(S2174="Styrkhæft",_xlfn.XLOOKUP(T2174,Vegalengdir[Texti],INDIRECT("Vegalengdir["&amp;'Upplýsingar um umsækjanda'!$B$10&amp;"]"),0%,0)))</f>
        <v/>
      </c>
      <c r="V2174" s="72" t="str">
        <f t="shared" si="33"/>
        <v/>
      </c>
    </row>
    <row r="2175" spans="1:22" x14ac:dyDescent="0.25">
      <c r="A2175" s="47"/>
      <c r="B2175" s="47"/>
      <c r="C2175" s="47"/>
      <c r="D2175" s="117"/>
      <c r="E2175" s="47"/>
      <c r="F2175" s="37"/>
      <c r="G2175" s="47"/>
      <c r="H2175" s="37"/>
      <c r="I2175" s="37"/>
      <c r="J2175" s="51"/>
      <c r="K2175" s="51"/>
      <c r="L2175" s="51"/>
      <c r="M2175" s="51"/>
      <c r="N2175" s="51"/>
      <c r="O2175" s="51"/>
      <c r="P2175" s="51"/>
      <c r="R2175" s="38" t="s">
        <v>450</v>
      </c>
      <c r="S2175" s="38" t="str" cm="1">
        <f t="array" ref="S2175">_xlfn.XLOOKUP(R2175,INDEX(Flettilisti,,1),INDEX(Flettilisti,,2),,0)</f>
        <v>Vantar flokkun</v>
      </c>
      <c r="T2175" s="38" t="str">
        <f>IF(ISBLANK(M2175),"",IF(M2175&lt;Gögn!$J$2,Gögn!$K$2,IF(M2175&gt;Gögn!$J$4,Gögn!$K$4,Gögn!$K$3)))</f>
        <v/>
      </c>
      <c r="U2175" s="49" t="str" cm="1">
        <f t="array" aca="1" ref="U2175" ca="1">IF(ISBLANK(A2175),"",IF(S2175="Styrkhæft",_xlfn.XLOOKUP(T2175,Vegalengdir[Texti],INDIRECT("Vegalengdir["&amp;'Upplýsingar um umsækjanda'!$B$10&amp;"]"),0%,0)))</f>
        <v/>
      </c>
      <c r="V2175" s="72" t="str">
        <f t="shared" si="33"/>
        <v/>
      </c>
    </row>
    <row r="2176" spans="1:22" x14ac:dyDescent="0.25">
      <c r="A2176" s="47"/>
      <c r="B2176" s="47"/>
      <c r="C2176" s="47"/>
      <c r="D2176" s="117"/>
      <c r="E2176" s="47"/>
      <c r="F2176" s="37"/>
      <c r="G2176" s="47"/>
      <c r="H2176" s="37"/>
      <c r="I2176" s="37"/>
      <c r="J2176" s="51"/>
      <c r="K2176" s="51"/>
      <c r="L2176" s="51"/>
      <c r="M2176" s="51"/>
      <c r="N2176" s="51"/>
      <c r="O2176" s="51"/>
      <c r="P2176" s="51"/>
      <c r="R2176" s="38" t="s">
        <v>450</v>
      </c>
      <c r="S2176" s="38" t="str" cm="1">
        <f t="array" ref="S2176">_xlfn.XLOOKUP(R2176,INDEX(Flettilisti,,1),INDEX(Flettilisti,,2),,0)</f>
        <v>Vantar flokkun</v>
      </c>
      <c r="T2176" s="38" t="str">
        <f>IF(ISBLANK(M2176),"",IF(M2176&lt;Gögn!$J$2,Gögn!$K$2,IF(M2176&gt;Gögn!$J$4,Gögn!$K$4,Gögn!$K$3)))</f>
        <v/>
      </c>
      <c r="U2176" s="49" t="str" cm="1">
        <f t="array" aca="1" ref="U2176" ca="1">IF(ISBLANK(A2176),"",IF(S2176="Styrkhæft",_xlfn.XLOOKUP(T2176,Vegalengdir[Texti],INDIRECT("Vegalengdir["&amp;'Upplýsingar um umsækjanda'!$B$10&amp;"]"),0%,0)))</f>
        <v/>
      </c>
      <c r="V2176" s="72" t="str">
        <f t="shared" si="33"/>
        <v/>
      </c>
    </row>
    <row r="2177" spans="1:22" x14ac:dyDescent="0.25">
      <c r="A2177" s="47"/>
      <c r="B2177" s="47"/>
      <c r="C2177" s="47"/>
      <c r="D2177" s="117"/>
      <c r="E2177" s="47"/>
      <c r="F2177" s="37"/>
      <c r="G2177" s="47"/>
      <c r="H2177" s="37"/>
      <c r="I2177" s="37"/>
      <c r="J2177" s="51"/>
      <c r="K2177" s="51"/>
      <c r="L2177" s="51"/>
      <c r="M2177" s="51"/>
      <c r="N2177" s="51"/>
      <c r="O2177" s="51"/>
      <c r="P2177" s="51"/>
      <c r="R2177" s="38" t="s">
        <v>450</v>
      </c>
      <c r="S2177" s="38" t="str" cm="1">
        <f t="array" ref="S2177">_xlfn.XLOOKUP(R2177,INDEX(Flettilisti,,1),INDEX(Flettilisti,,2),,0)</f>
        <v>Vantar flokkun</v>
      </c>
      <c r="T2177" s="38" t="str">
        <f>IF(ISBLANK(M2177),"",IF(M2177&lt;Gögn!$J$2,Gögn!$K$2,IF(M2177&gt;Gögn!$J$4,Gögn!$K$4,Gögn!$K$3)))</f>
        <v/>
      </c>
      <c r="U2177" s="49" t="str" cm="1">
        <f t="array" aca="1" ref="U2177" ca="1">IF(ISBLANK(A2177),"",IF(S2177="Styrkhæft",_xlfn.XLOOKUP(T2177,Vegalengdir[Texti],INDIRECT("Vegalengdir["&amp;'Upplýsingar um umsækjanda'!$B$10&amp;"]"),0%,0)))</f>
        <v/>
      </c>
      <c r="V2177" s="72" t="str">
        <f t="shared" si="33"/>
        <v/>
      </c>
    </row>
    <row r="2178" spans="1:22" x14ac:dyDescent="0.25">
      <c r="A2178" s="47"/>
      <c r="B2178" s="47"/>
      <c r="C2178" s="47"/>
      <c r="D2178" s="117"/>
      <c r="E2178" s="47"/>
      <c r="F2178" s="37"/>
      <c r="G2178" s="47"/>
      <c r="H2178" s="37"/>
      <c r="I2178" s="37"/>
      <c r="J2178" s="51"/>
      <c r="K2178" s="51"/>
      <c r="L2178" s="51"/>
      <c r="M2178" s="51"/>
      <c r="N2178" s="51"/>
      <c r="O2178" s="51"/>
      <c r="P2178" s="51"/>
      <c r="R2178" s="38" t="s">
        <v>450</v>
      </c>
      <c r="S2178" s="38" t="str" cm="1">
        <f t="array" ref="S2178">_xlfn.XLOOKUP(R2178,INDEX(Flettilisti,,1),INDEX(Flettilisti,,2),,0)</f>
        <v>Vantar flokkun</v>
      </c>
      <c r="T2178" s="38" t="str">
        <f>IF(ISBLANK(M2178),"",IF(M2178&lt;Gögn!$J$2,Gögn!$K$2,IF(M2178&gt;Gögn!$J$4,Gögn!$K$4,Gögn!$K$3)))</f>
        <v/>
      </c>
      <c r="U2178" s="49" t="str" cm="1">
        <f t="array" aca="1" ref="U2178" ca="1">IF(ISBLANK(A2178),"",IF(S2178="Styrkhæft",_xlfn.XLOOKUP(T2178,Vegalengdir[Texti],INDIRECT("Vegalengdir["&amp;'Upplýsingar um umsækjanda'!$B$10&amp;"]"),0%,0)))</f>
        <v/>
      </c>
      <c r="V2178" s="72" t="str">
        <f t="shared" si="33"/>
        <v/>
      </c>
    </row>
    <row r="2179" spans="1:22" x14ac:dyDescent="0.25">
      <c r="A2179" s="47"/>
      <c r="B2179" s="47"/>
      <c r="C2179" s="47"/>
      <c r="D2179" s="117"/>
      <c r="E2179" s="47"/>
      <c r="F2179" s="37"/>
      <c r="G2179" s="47"/>
      <c r="H2179" s="37"/>
      <c r="I2179" s="37"/>
      <c r="J2179" s="51"/>
      <c r="K2179" s="51"/>
      <c r="L2179" s="51"/>
      <c r="M2179" s="51"/>
      <c r="N2179" s="51"/>
      <c r="O2179" s="51"/>
      <c r="P2179" s="51"/>
      <c r="R2179" s="38" t="s">
        <v>450</v>
      </c>
      <c r="S2179" s="38" t="str" cm="1">
        <f t="array" ref="S2179">_xlfn.XLOOKUP(R2179,INDEX(Flettilisti,,1),INDEX(Flettilisti,,2),,0)</f>
        <v>Vantar flokkun</v>
      </c>
      <c r="T2179" s="38" t="str">
        <f>IF(ISBLANK(M2179),"",IF(M2179&lt;Gögn!$J$2,Gögn!$K$2,IF(M2179&gt;Gögn!$J$4,Gögn!$K$4,Gögn!$K$3)))</f>
        <v/>
      </c>
      <c r="U2179" s="49" t="str" cm="1">
        <f t="array" aca="1" ref="U2179" ca="1">IF(ISBLANK(A2179),"",IF(S2179="Styrkhæft",_xlfn.XLOOKUP(T2179,Vegalengdir[Texti],INDIRECT("Vegalengdir["&amp;'Upplýsingar um umsækjanda'!$B$10&amp;"]"),0%,0)))</f>
        <v/>
      </c>
      <c r="V2179" s="72" t="str">
        <f t="shared" ref="V2179:V2242" si="34">IF(ISBLANK(A2179),"",U2179*P2179)</f>
        <v/>
      </c>
    </row>
    <row r="2180" spans="1:22" x14ac:dyDescent="0.25">
      <c r="A2180" s="47"/>
      <c r="B2180" s="47"/>
      <c r="C2180" s="47"/>
      <c r="D2180" s="117"/>
      <c r="E2180" s="47"/>
      <c r="F2180" s="37"/>
      <c r="G2180" s="47"/>
      <c r="H2180" s="37"/>
      <c r="I2180" s="37"/>
      <c r="J2180" s="51"/>
      <c r="K2180" s="51"/>
      <c r="L2180" s="51"/>
      <c r="M2180" s="51"/>
      <c r="N2180" s="51"/>
      <c r="O2180" s="51"/>
      <c r="P2180" s="51"/>
      <c r="R2180" s="38" t="s">
        <v>450</v>
      </c>
      <c r="S2180" s="38" t="str" cm="1">
        <f t="array" ref="S2180">_xlfn.XLOOKUP(R2180,INDEX(Flettilisti,,1),INDEX(Flettilisti,,2),,0)</f>
        <v>Vantar flokkun</v>
      </c>
      <c r="T2180" s="38" t="str">
        <f>IF(ISBLANK(M2180),"",IF(M2180&lt;Gögn!$J$2,Gögn!$K$2,IF(M2180&gt;Gögn!$J$4,Gögn!$K$4,Gögn!$K$3)))</f>
        <v/>
      </c>
      <c r="U2180" s="49" t="str" cm="1">
        <f t="array" aca="1" ref="U2180" ca="1">IF(ISBLANK(A2180),"",IF(S2180="Styrkhæft",_xlfn.XLOOKUP(T2180,Vegalengdir[Texti],INDIRECT("Vegalengdir["&amp;'Upplýsingar um umsækjanda'!$B$10&amp;"]"),0%,0)))</f>
        <v/>
      </c>
      <c r="V2180" s="72" t="str">
        <f t="shared" si="34"/>
        <v/>
      </c>
    </row>
    <row r="2181" spans="1:22" x14ac:dyDescent="0.25">
      <c r="A2181" s="47"/>
      <c r="B2181" s="47"/>
      <c r="C2181" s="47"/>
      <c r="D2181" s="117"/>
      <c r="E2181" s="47"/>
      <c r="F2181" s="37"/>
      <c r="G2181" s="47"/>
      <c r="H2181" s="37"/>
      <c r="I2181" s="37"/>
      <c r="J2181" s="51"/>
      <c r="K2181" s="51"/>
      <c r="L2181" s="51"/>
      <c r="M2181" s="51"/>
      <c r="N2181" s="51"/>
      <c r="O2181" s="51"/>
      <c r="P2181" s="51"/>
      <c r="R2181" s="38" t="s">
        <v>450</v>
      </c>
      <c r="S2181" s="38" t="str" cm="1">
        <f t="array" ref="S2181">_xlfn.XLOOKUP(R2181,INDEX(Flettilisti,,1),INDEX(Flettilisti,,2),,0)</f>
        <v>Vantar flokkun</v>
      </c>
      <c r="T2181" s="38" t="str">
        <f>IF(ISBLANK(M2181),"",IF(M2181&lt;Gögn!$J$2,Gögn!$K$2,IF(M2181&gt;Gögn!$J$4,Gögn!$K$4,Gögn!$K$3)))</f>
        <v/>
      </c>
      <c r="U2181" s="49" t="str" cm="1">
        <f t="array" aca="1" ref="U2181" ca="1">IF(ISBLANK(A2181),"",IF(S2181="Styrkhæft",_xlfn.XLOOKUP(T2181,Vegalengdir[Texti],INDIRECT("Vegalengdir["&amp;'Upplýsingar um umsækjanda'!$B$10&amp;"]"),0%,0)))</f>
        <v/>
      </c>
      <c r="V2181" s="72" t="str">
        <f t="shared" si="34"/>
        <v/>
      </c>
    </row>
    <row r="2182" spans="1:22" x14ac:dyDescent="0.25">
      <c r="A2182" s="47"/>
      <c r="B2182" s="47"/>
      <c r="C2182" s="47"/>
      <c r="D2182" s="117"/>
      <c r="E2182" s="47"/>
      <c r="F2182" s="37"/>
      <c r="G2182" s="47"/>
      <c r="H2182" s="37"/>
      <c r="I2182" s="37"/>
      <c r="J2182" s="51"/>
      <c r="K2182" s="51"/>
      <c r="L2182" s="51"/>
      <c r="M2182" s="51"/>
      <c r="N2182" s="51"/>
      <c r="O2182" s="51"/>
      <c r="P2182" s="51"/>
      <c r="R2182" s="38" t="s">
        <v>450</v>
      </c>
      <c r="S2182" s="38" t="str" cm="1">
        <f t="array" ref="S2182">_xlfn.XLOOKUP(R2182,INDEX(Flettilisti,,1),INDEX(Flettilisti,,2),,0)</f>
        <v>Vantar flokkun</v>
      </c>
      <c r="T2182" s="38" t="str">
        <f>IF(ISBLANK(M2182),"",IF(M2182&lt;Gögn!$J$2,Gögn!$K$2,IF(M2182&gt;Gögn!$J$4,Gögn!$K$4,Gögn!$K$3)))</f>
        <v/>
      </c>
      <c r="U2182" s="49" t="str" cm="1">
        <f t="array" aca="1" ref="U2182" ca="1">IF(ISBLANK(A2182),"",IF(S2182="Styrkhæft",_xlfn.XLOOKUP(T2182,Vegalengdir[Texti],INDIRECT("Vegalengdir["&amp;'Upplýsingar um umsækjanda'!$B$10&amp;"]"),0%,0)))</f>
        <v/>
      </c>
      <c r="V2182" s="72" t="str">
        <f t="shared" si="34"/>
        <v/>
      </c>
    </row>
    <row r="2183" spans="1:22" x14ac:dyDescent="0.25">
      <c r="A2183" s="47"/>
      <c r="B2183" s="47"/>
      <c r="C2183" s="47"/>
      <c r="D2183" s="117"/>
      <c r="E2183" s="47"/>
      <c r="F2183" s="37"/>
      <c r="G2183" s="47"/>
      <c r="H2183" s="37"/>
      <c r="I2183" s="37"/>
      <c r="J2183" s="51"/>
      <c r="K2183" s="51"/>
      <c r="L2183" s="51"/>
      <c r="M2183" s="51"/>
      <c r="N2183" s="51"/>
      <c r="O2183" s="51"/>
      <c r="P2183" s="51"/>
      <c r="R2183" s="38" t="s">
        <v>450</v>
      </c>
      <c r="S2183" s="38" t="str" cm="1">
        <f t="array" ref="S2183">_xlfn.XLOOKUP(R2183,INDEX(Flettilisti,,1),INDEX(Flettilisti,,2),,0)</f>
        <v>Vantar flokkun</v>
      </c>
      <c r="T2183" s="38" t="str">
        <f>IF(ISBLANK(M2183),"",IF(M2183&lt;Gögn!$J$2,Gögn!$K$2,IF(M2183&gt;Gögn!$J$4,Gögn!$K$4,Gögn!$K$3)))</f>
        <v/>
      </c>
      <c r="U2183" s="49" t="str" cm="1">
        <f t="array" aca="1" ref="U2183" ca="1">IF(ISBLANK(A2183),"",IF(S2183="Styrkhæft",_xlfn.XLOOKUP(T2183,Vegalengdir[Texti],INDIRECT("Vegalengdir["&amp;'Upplýsingar um umsækjanda'!$B$10&amp;"]"),0%,0)))</f>
        <v/>
      </c>
      <c r="V2183" s="72" t="str">
        <f t="shared" si="34"/>
        <v/>
      </c>
    </row>
    <row r="2184" spans="1:22" x14ac:dyDescent="0.25">
      <c r="A2184" s="47"/>
      <c r="B2184" s="47"/>
      <c r="C2184" s="47"/>
      <c r="D2184" s="117"/>
      <c r="E2184" s="47"/>
      <c r="F2184" s="37"/>
      <c r="G2184" s="47"/>
      <c r="H2184" s="37"/>
      <c r="I2184" s="37"/>
      <c r="J2184" s="51"/>
      <c r="K2184" s="51"/>
      <c r="L2184" s="51"/>
      <c r="M2184" s="51"/>
      <c r="N2184" s="51"/>
      <c r="O2184" s="51"/>
      <c r="P2184" s="51"/>
      <c r="R2184" s="38" t="s">
        <v>450</v>
      </c>
      <c r="S2184" s="38" t="str" cm="1">
        <f t="array" ref="S2184">_xlfn.XLOOKUP(R2184,INDEX(Flettilisti,,1),INDEX(Flettilisti,,2),,0)</f>
        <v>Vantar flokkun</v>
      </c>
      <c r="T2184" s="38" t="str">
        <f>IF(ISBLANK(M2184),"",IF(M2184&lt;Gögn!$J$2,Gögn!$K$2,IF(M2184&gt;Gögn!$J$4,Gögn!$K$4,Gögn!$K$3)))</f>
        <v/>
      </c>
      <c r="U2184" s="49" t="str" cm="1">
        <f t="array" aca="1" ref="U2184" ca="1">IF(ISBLANK(A2184),"",IF(S2184="Styrkhæft",_xlfn.XLOOKUP(T2184,Vegalengdir[Texti],INDIRECT("Vegalengdir["&amp;'Upplýsingar um umsækjanda'!$B$10&amp;"]"),0%,0)))</f>
        <v/>
      </c>
      <c r="V2184" s="72" t="str">
        <f t="shared" si="34"/>
        <v/>
      </c>
    </row>
    <row r="2185" spans="1:22" x14ac:dyDescent="0.25">
      <c r="A2185" s="47"/>
      <c r="B2185" s="47"/>
      <c r="C2185" s="47"/>
      <c r="D2185" s="117"/>
      <c r="E2185" s="47"/>
      <c r="F2185" s="37"/>
      <c r="G2185" s="47"/>
      <c r="H2185" s="37"/>
      <c r="I2185" s="37"/>
      <c r="J2185" s="51"/>
      <c r="K2185" s="51"/>
      <c r="L2185" s="51"/>
      <c r="M2185" s="51"/>
      <c r="N2185" s="51"/>
      <c r="O2185" s="51"/>
      <c r="P2185" s="51"/>
      <c r="R2185" s="38" t="s">
        <v>450</v>
      </c>
      <c r="S2185" s="38" t="str" cm="1">
        <f t="array" ref="S2185">_xlfn.XLOOKUP(R2185,INDEX(Flettilisti,,1),INDEX(Flettilisti,,2),,0)</f>
        <v>Vantar flokkun</v>
      </c>
      <c r="T2185" s="38" t="str">
        <f>IF(ISBLANK(M2185),"",IF(M2185&lt;Gögn!$J$2,Gögn!$K$2,IF(M2185&gt;Gögn!$J$4,Gögn!$K$4,Gögn!$K$3)))</f>
        <v/>
      </c>
      <c r="U2185" s="49" t="str" cm="1">
        <f t="array" aca="1" ref="U2185" ca="1">IF(ISBLANK(A2185),"",IF(S2185="Styrkhæft",_xlfn.XLOOKUP(T2185,Vegalengdir[Texti],INDIRECT("Vegalengdir["&amp;'Upplýsingar um umsækjanda'!$B$10&amp;"]"),0%,0)))</f>
        <v/>
      </c>
      <c r="V2185" s="72" t="str">
        <f t="shared" si="34"/>
        <v/>
      </c>
    </row>
    <row r="2186" spans="1:22" x14ac:dyDescent="0.25">
      <c r="A2186" s="47"/>
      <c r="B2186" s="47"/>
      <c r="C2186" s="47"/>
      <c r="D2186" s="117"/>
      <c r="E2186" s="47"/>
      <c r="F2186" s="37"/>
      <c r="G2186" s="47"/>
      <c r="H2186" s="37"/>
      <c r="I2186" s="37"/>
      <c r="J2186" s="51"/>
      <c r="K2186" s="51"/>
      <c r="L2186" s="51"/>
      <c r="M2186" s="51"/>
      <c r="N2186" s="51"/>
      <c r="O2186" s="51"/>
      <c r="P2186" s="51"/>
      <c r="R2186" s="38" t="s">
        <v>450</v>
      </c>
      <c r="S2186" s="38" t="str" cm="1">
        <f t="array" ref="S2186">_xlfn.XLOOKUP(R2186,INDEX(Flettilisti,,1),INDEX(Flettilisti,,2),,0)</f>
        <v>Vantar flokkun</v>
      </c>
      <c r="T2186" s="38" t="str">
        <f>IF(ISBLANK(M2186),"",IF(M2186&lt;Gögn!$J$2,Gögn!$K$2,IF(M2186&gt;Gögn!$J$4,Gögn!$K$4,Gögn!$K$3)))</f>
        <v/>
      </c>
      <c r="U2186" s="49" t="str" cm="1">
        <f t="array" aca="1" ref="U2186" ca="1">IF(ISBLANK(A2186),"",IF(S2186="Styrkhæft",_xlfn.XLOOKUP(T2186,Vegalengdir[Texti],INDIRECT("Vegalengdir["&amp;'Upplýsingar um umsækjanda'!$B$10&amp;"]"),0%,0)))</f>
        <v/>
      </c>
      <c r="V2186" s="72" t="str">
        <f t="shared" si="34"/>
        <v/>
      </c>
    </row>
    <row r="2187" spans="1:22" x14ac:dyDescent="0.25">
      <c r="A2187" s="47"/>
      <c r="B2187" s="47"/>
      <c r="C2187" s="47"/>
      <c r="D2187" s="117"/>
      <c r="E2187" s="47"/>
      <c r="F2187" s="37"/>
      <c r="G2187" s="47"/>
      <c r="H2187" s="37"/>
      <c r="I2187" s="37"/>
      <c r="J2187" s="51"/>
      <c r="K2187" s="51"/>
      <c r="L2187" s="51"/>
      <c r="M2187" s="51"/>
      <c r="N2187" s="51"/>
      <c r="O2187" s="51"/>
      <c r="P2187" s="51"/>
      <c r="R2187" s="38" t="s">
        <v>450</v>
      </c>
      <c r="S2187" s="38" t="str" cm="1">
        <f t="array" ref="S2187">_xlfn.XLOOKUP(R2187,INDEX(Flettilisti,,1),INDEX(Flettilisti,,2),,0)</f>
        <v>Vantar flokkun</v>
      </c>
      <c r="T2187" s="38" t="str">
        <f>IF(ISBLANK(M2187),"",IF(M2187&lt;Gögn!$J$2,Gögn!$K$2,IF(M2187&gt;Gögn!$J$4,Gögn!$K$4,Gögn!$K$3)))</f>
        <v/>
      </c>
      <c r="U2187" s="49" t="str" cm="1">
        <f t="array" aca="1" ref="U2187" ca="1">IF(ISBLANK(A2187),"",IF(S2187="Styrkhæft",_xlfn.XLOOKUP(T2187,Vegalengdir[Texti],INDIRECT("Vegalengdir["&amp;'Upplýsingar um umsækjanda'!$B$10&amp;"]"),0%,0)))</f>
        <v/>
      </c>
      <c r="V2187" s="72" t="str">
        <f t="shared" si="34"/>
        <v/>
      </c>
    </row>
    <row r="2188" spans="1:22" x14ac:dyDescent="0.25">
      <c r="A2188" s="47"/>
      <c r="B2188" s="47"/>
      <c r="C2188" s="47"/>
      <c r="D2188" s="117"/>
      <c r="E2188" s="47"/>
      <c r="F2188" s="37"/>
      <c r="G2188" s="47"/>
      <c r="H2188" s="37"/>
      <c r="I2188" s="37"/>
      <c r="J2188" s="51"/>
      <c r="K2188" s="51"/>
      <c r="L2188" s="51"/>
      <c r="M2188" s="51"/>
      <c r="N2188" s="51"/>
      <c r="O2188" s="51"/>
      <c r="P2188" s="51"/>
      <c r="R2188" s="38" t="s">
        <v>450</v>
      </c>
      <c r="S2188" s="38" t="str" cm="1">
        <f t="array" ref="S2188">_xlfn.XLOOKUP(R2188,INDEX(Flettilisti,,1),INDEX(Flettilisti,,2),,0)</f>
        <v>Vantar flokkun</v>
      </c>
      <c r="T2188" s="38" t="str">
        <f>IF(ISBLANK(M2188),"",IF(M2188&lt;Gögn!$J$2,Gögn!$K$2,IF(M2188&gt;Gögn!$J$4,Gögn!$K$4,Gögn!$K$3)))</f>
        <v/>
      </c>
      <c r="U2188" s="49" t="str" cm="1">
        <f t="array" aca="1" ref="U2188" ca="1">IF(ISBLANK(A2188),"",IF(S2188="Styrkhæft",_xlfn.XLOOKUP(T2188,Vegalengdir[Texti],INDIRECT("Vegalengdir["&amp;'Upplýsingar um umsækjanda'!$B$10&amp;"]"),0%,0)))</f>
        <v/>
      </c>
      <c r="V2188" s="72" t="str">
        <f t="shared" si="34"/>
        <v/>
      </c>
    </row>
    <row r="2189" spans="1:22" x14ac:dyDescent="0.25">
      <c r="A2189" s="47"/>
      <c r="B2189" s="47"/>
      <c r="C2189" s="47"/>
      <c r="D2189" s="117"/>
      <c r="E2189" s="47"/>
      <c r="F2189" s="37"/>
      <c r="G2189" s="47"/>
      <c r="H2189" s="37"/>
      <c r="I2189" s="37"/>
      <c r="J2189" s="51"/>
      <c r="K2189" s="51"/>
      <c r="L2189" s="51"/>
      <c r="M2189" s="51"/>
      <c r="N2189" s="51"/>
      <c r="O2189" s="51"/>
      <c r="P2189" s="51"/>
      <c r="R2189" s="38" t="s">
        <v>450</v>
      </c>
      <c r="S2189" s="38" t="str" cm="1">
        <f t="array" ref="S2189">_xlfn.XLOOKUP(R2189,INDEX(Flettilisti,,1),INDEX(Flettilisti,,2),,0)</f>
        <v>Vantar flokkun</v>
      </c>
      <c r="T2189" s="38" t="str">
        <f>IF(ISBLANK(M2189),"",IF(M2189&lt;Gögn!$J$2,Gögn!$K$2,IF(M2189&gt;Gögn!$J$4,Gögn!$K$4,Gögn!$K$3)))</f>
        <v/>
      </c>
      <c r="U2189" s="49" t="str" cm="1">
        <f t="array" aca="1" ref="U2189" ca="1">IF(ISBLANK(A2189),"",IF(S2189="Styrkhæft",_xlfn.XLOOKUP(T2189,Vegalengdir[Texti],INDIRECT("Vegalengdir["&amp;'Upplýsingar um umsækjanda'!$B$10&amp;"]"),0%,0)))</f>
        <v/>
      </c>
      <c r="V2189" s="72" t="str">
        <f t="shared" si="34"/>
        <v/>
      </c>
    </row>
    <row r="2190" spans="1:22" x14ac:dyDescent="0.25">
      <c r="A2190" s="47"/>
      <c r="B2190" s="47"/>
      <c r="C2190" s="47"/>
      <c r="D2190" s="117"/>
      <c r="E2190" s="47"/>
      <c r="F2190" s="37"/>
      <c r="G2190" s="47"/>
      <c r="H2190" s="37"/>
      <c r="I2190" s="37"/>
      <c r="J2190" s="51"/>
      <c r="K2190" s="51"/>
      <c r="L2190" s="51"/>
      <c r="M2190" s="51"/>
      <c r="N2190" s="51"/>
      <c r="O2190" s="51"/>
      <c r="P2190" s="51"/>
      <c r="R2190" s="38" t="s">
        <v>450</v>
      </c>
      <c r="S2190" s="38" t="str" cm="1">
        <f t="array" ref="S2190">_xlfn.XLOOKUP(R2190,INDEX(Flettilisti,,1),INDEX(Flettilisti,,2),,0)</f>
        <v>Vantar flokkun</v>
      </c>
      <c r="T2190" s="38" t="str">
        <f>IF(ISBLANK(M2190),"",IF(M2190&lt;Gögn!$J$2,Gögn!$K$2,IF(M2190&gt;Gögn!$J$4,Gögn!$K$4,Gögn!$K$3)))</f>
        <v/>
      </c>
      <c r="U2190" s="49" t="str" cm="1">
        <f t="array" aca="1" ref="U2190" ca="1">IF(ISBLANK(A2190),"",IF(S2190="Styrkhæft",_xlfn.XLOOKUP(T2190,Vegalengdir[Texti],INDIRECT("Vegalengdir["&amp;'Upplýsingar um umsækjanda'!$B$10&amp;"]"),0%,0)))</f>
        <v/>
      </c>
      <c r="V2190" s="72" t="str">
        <f t="shared" si="34"/>
        <v/>
      </c>
    </row>
    <row r="2191" spans="1:22" x14ac:dyDescent="0.25">
      <c r="A2191" s="47"/>
      <c r="B2191" s="47"/>
      <c r="C2191" s="47"/>
      <c r="D2191" s="117"/>
      <c r="E2191" s="47"/>
      <c r="F2191" s="37"/>
      <c r="G2191" s="47"/>
      <c r="H2191" s="37"/>
      <c r="I2191" s="37"/>
      <c r="J2191" s="51"/>
      <c r="K2191" s="51"/>
      <c r="L2191" s="51"/>
      <c r="M2191" s="51"/>
      <c r="N2191" s="51"/>
      <c r="O2191" s="51"/>
      <c r="P2191" s="51"/>
      <c r="R2191" s="38" t="s">
        <v>450</v>
      </c>
      <c r="S2191" s="38" t="str" cm="1">
        <f t="array" ref="S2191">_xlfn.XLOOKUP(R2191,INDEX(Flettilisti,,1),INDEX(Flettilisti,,2),,0)</f>
        <v>Vantar flokkun</v>
      </c>
      <c r="T2191" s="38" t="str">
        <f>IF(ISBLANK(M2191),"",IF(M2191&lt;Gögn!$J$2,Gögn!$K$2,IF(M2191&gt;Gögn!$J$4,Gögn!$K$4,Gögn!$K$3)))</f>
        <v/>
      </c>
      <c r="U2191" s="49" t="str" cm="1">
        <f t="array" aca="1" ref="U2191" ca="1">IF(ISBLANK(A2191),"",IF(S2191="Styrkhæft",_xlfn.XLOOKUP(T2191,Vegalengdir[Texti],INDIRECT("Vegalengdir["&amp;'Upplýsingar um umsækjanda'!$B$10&amp;"]"),0%,0)))</f>
        <v/>
      </c>
      <c r="V2191" s="72" t="str">
        <f t="shared" si="34"/>
        <v/>
      </c>
    </row>
    <row r="2192" spans="1:22" x14ac:dyDescent="0.25">
      <c r="A2192" s="47"/>
      <c r="B2192" s="47"/>
      <c r="C2192" s="47"/>
      <c r="D2192" s="117"/>
      <c r="E2192" s="47"/>
      <c r="F2192" s="37"/>
      <c r="G2192" s="47"/>
      <c r="H2192" s="37"/>
      <c r="I2192" s="37"/>
      <c r="J2192" s="51"/>
      <c r="K2192" s="51"/>
      <c r="L2192" s="51"/>
      <c r="M2192" s="51"/>
      <c r="N2192" s="51"/>
      <c r="O2192" s="51"/>
      <c r="P2192" s="51"/>
      <c r="R2192" s="38" t="s">
        <v>450</v>
      </c>
      <c r="S2192" s="38" t="str" cm="1">
        <f t="array" ref="S2192">_xlfn.XLOOKUP(R2192,INDEX(Flettilisti,,1),INDEX(Flettilisti,,2),,0)</f>
        <v>Vantar flokkun</v>
      </c>
      <c r="T2192" s="38" t="str">
        <f>IF(ISBLANK(M2192),"",IF(M2192&lt;Gögn!$J$2,Gögn!$K$2,IF(M2192&gt;Gögn!$J$4,Gögn!$K$4,Gögn!$K$3)))</f>
        <v/>
      </c>
      <c r="U2192" s="49" t="str" cm="1">
        <f t="array" aca="1" ref="U2192" ca="1">IF(ISBLANK(A2192),"",IF(S2192="Styrkhæft",_xlfn.XLOOKUP(T2192,Vegalengdir[Texti],INDIRECT("Vegalengdir["&amp;'Upplýsingar um umsækjanda'!$B$10&amp;"]"),0%,0)))</f>
        <v/>
      </c>
      <c r="V2192" s="72" t="str">
        <f t="shared" si="34"/>
        <v/>
      </c>
    </row>
    <row r="2193" spans="1:22" x14ac:dyDescent="0.25">
      <c r="A2193" s="47"/>
      <c r="B2193" s="47"/>
      <c r="C2193" s="47"/>
      <c r="D2193" s="117"/>
      <c r="E2193" s="47"/>
      <c r="F2193" s="37"/>
      <c r="G2193" s="47"/>
      <c r="H2193" s="37"/>
      <c r="I2193" s="37"/>
      <c r="J2193" s="51"/>
      <c r="K2193" s="51"/>
      <c r="L2193" s="51"/>
      <c r="M2193" s="51"/>
      <c r="N2193" s="51"/>
      <c r="O2193" s="51"/>
      <c r="P2193" s="51"/>
      <c r="R2193" s="38" t="s">
        <v>450</v>
      </c>
      <c r="S2193" s="38" t="str" cm="1">
        <f t="array" ref="S2193">_xlfn.XLOOKUP(R2193,INDEX(Flettilisti,,1),INDEX(Flettilisti,,2),,0)</f>
        <v>Vantar flokkun</v>
      </c>
      <c r="T2193" s="38" t="str">
        <f>IF(ISBLANK(M2193),"",IF(M2193&lt;Gögn!$J$2,Gögn!$K$2,IF(M2193&gt;Gögn!$J$4,Gögn!$K$4,Gögn!$K$3)))</f>
        <v/>
      </c>
      <c r="U2193" s="49" t="str" cm="1">
        <f t="array" aca="1" ref="U2193" ca="1">IF(ISBLANK(A2193),"",IF(S2193="Styrkhæft",_xlfn.XLOOKUP(T2193,Vegalengdir[Texti],INDIRECT("Vegalengdir["&amp;'Upplýsingar um umsækjanda'!$B$10&amp;"]"),0%,0)))</f>
        <v/>
      </c>
      <c r="V2193" s="72" t="str">
        <f t="shared" si="34"/>
        <v/>
      </c>
    </row>
    <row r="2194" spans="1:22" x14ac:dyDescent="0.25">
      <c r="A2194" s="47"/>
      <c r="B2194" s="47"/>
      <c r="C2194" s="47"/>
      <c r="D2194" s="117"/>
      <c r="E2194" s="47"/>
      <c r="F2194" s="37"/>
      <c r="G2194" s="47"/>
      <c r="H2194" s="37"/>
      <c r="I2194" s="37"/>
      <c r="J2194" s="51"/>
      <c r="K2194" s="51"/>
      <c r="L2194" s="51"/>
      <c r="M2194" s="51"/>
      <c r="N2194" s="51"/>
      <c r="O2194" s="51"/>
      <c r="P2194" s="51"/>
      <c r="R2194" s="38" t="s">
        <v>450</v>
      </c>
      <c r="S2194" s="38" t="str" cm="1">
        <f t="array" ref="S2194">_xlfn.XLOOKUP(R2194,INDEX(Flettilisti,,1),INDEX(Flettilisti,,2),,0)</f>
        <v>Vantar flokkun</v>
      </c>
      <c r="T2194" s="38" t="str">
        <f>IF(ISBLANK(M2194),"",IF(M2194&lt;Gögn!$J$2,Gögn!$K$2,IF(M2194&gt;Gögn!$J$4,Gögn!$K$4,Gögn!$K$3)))</f>
        <v/>
      </c>
      <c r="U2194" s="49" t="str" cm="1">
        <f t="array" aca="1" ref="U2194" ca="1">IF(ISBLANK(A2194),"",IF(S2194="Styrkhæft",_xlfn.XLOOKUP(T2194,Vegalengdir[Texti],INDIRECT("Vegalengdir["&amp;'Upplýsingar um umsækjanda'!$B$10&amp;"]"),0%,0)))</f>
        <v/>
      </c>
      <c r="V2194" s="72" t="str">
        <f t="shared" si="34"/>
        <v/>
      </c>
    </row>
    <row r="2195" spans="1:22" x14ac:dyDescent="0.25">
      <c r="A2195" s="47"/>
      <c r="B2195" s="47"/>
      <c r="C2195" s="47"/>
      <c r="D2195" s="117"/>
      <c r="E2195" s="47"/>
      <c r="F2195" s="37"/>
      <c r="G2195" s="47"/>
      <c r="H2195" s="37"/>
      <c r="I2195" s="37"/>
      <c r="J2195" s="51"/>
      <c r="K2195" s="51"/>
      <c r="L2195" s="51"/>
      <c r="M2195" s="51"/>
      <c r="N2195" s="51"/>
      <c r="O2195" s="51"/>
      <c r="P2195" s="51"/>
      <c r="R2195" s="38" t="s">
        <v>450</v>
      </c>
      <c r="S2195" s="38" t="str" cm="1">
        <f t="array" ref="S2195">_xlfn.XLOOKUP(R2195,INDEX(Flettilisti,,1),INDEX(Flettilisti,,2),,0)</f>
        <v>Vantar flokkun</v>
      </c>
      <c r="T2195" s="38" t="str">
        <f>IF(ISBLANK(M2195),"",IF(M2195&lt;Gögn!$J$2,Gögn!$K$2,IF(M2195&gt;Gögn!$J$4,Gögn!$K$4,Gögn!$K$3)))</f>
        <v/>
      </c>
      <c r="U2195" s="49" t="str" cm="1">
        <f t="array" aca="1" ref="U2195" ca="1">IF(ISBLANK(A2195),"",IF(S2195="Styrkhæft",_xlfn.XLOOKUP(T2195,Vegalengdir[Texti],INDIRECT("Vegalengdir["&amp;'Upplýsingar um umsækjanda'!$B$10&amp;"]"),0%,0)))</f>
        <v/>
      </c>
      <c r="V2195" s="72" t="str">
        <f t="shared" si="34"/>
        <v/>
      </c>
    </row>
    <row r="2196" spans="1:22" x14ac:dyDescent="0.25">
      <c r="A2196" s="47"/>
      <c r="B2196" s="47"/>
      <c r="C2196" s="47"/>
      <c r="D2196" s="117"/>
      <c r="E2196" s="47"/>
      <c r="F2196" s="37"/>
      <c r="G2196" s="47"/>
      <c r="H2196" s="37"/>
      <c r="I2196" s="37"/>
      <c r="J2196" s="51"/>
      <c r="K2196" s="51"/>
      <c r="L2196" s="51"/>
      <c r="M2196" s="51"/>
      <c r="N2196" s="51"/>
      <c r="O2196" s="51"/>
      <c r="P2196" s="51"/>
      <c r="R2196" s="38" t="s">
        <v>450</v>
      </c>
      <c r="S2196" s="38" t="str" cm="1">
        <f t="array" ref="S2196">_xlfn.XLOOKUP(R2196,INDEX(Flettilisti,,1),INDEX(Flettilisti,,2),,0)</f>
        <v>Vantar flokkun</v>
      </c>
      <c r="T2196" s="38" t="str">
        <f>IF(ISBLANK(M2196),"",IF(M2196&lt;Gögn!$J$2,Gögn!$K$2,IF(M2196&gt;Gögn!$J$4,Gögn!$K$4,Gögn!$K$3)))</f>
        <v/>
      </c>
      <c r="U2196" s="49" t="str" cm="1">
        <f t="array" aca="1" ref="U2196" ca="1">IF(ISBLANK(A2196),"",IF(S2196="Styrkhæft",_xlfn.XLOOKUP(T2196,Vegalengdir[Texti],INDIRECT("Vegalengdir["&amp;'Upplýsingar um umsækjanda'!$B$10&amp;"]"),0%,0)))</f>
        <v/>
      </c>
      <c r="V2196" s="72" t="str">
        <f t="shared" si="34"/>
        <v/>
      </c>
    </row>
    <row r="2197" spans="1:22" x14ac:dyDescent="0.25">
      <c r="A2197" s="47"/>
      <c r="B2197" s="47"/>
      <c r="C2197" s="47"/>
      <c r="D2197" s="117"/>
      <c r="E2197" s="47"/>
      <c r="F2197" s="37"/>
      <c r="G2197" s="47"/>
      <c r="H2197" s="37"/>
      <c r="I2197" s="37"/>
      <c r="J2197" s="51"/>
      <c r="K2197" s="51"/>
      <c r="L2197" s="51"/>
      <c r="M2197" s="51"/>
      <c r="N2197" s="51"/>
      <c r="O2197" s="51"/>
      <c r="P2197" s="51"/>
      <c r="R2197" s="38" t="s">
        <v>450</v>
      </c>
      <c r="S2197" s="38" t="str" cm="1">
        <f t="array" ref="S2197">_xlfn.XLOOKUP(R2197,INDEX(Flettilisti,,1),INDEX(Flettilisti,,2),,0)</f>
        <v>Vantar flokkun</v>
      </c>
      <c r="T2197" s="38" t="str">
        <f>IF(ISBLANK(M2197),"",IF(M2197&lt;Gögn!$J$2,Gögn!$K$2,IF(M2197&gt;Gögn!$J$4,Gögn!$K$4,Gögn!$K$3)))</f>
        <v/>
      </c>
      <c r="U2197" s="49" t="str" cm="1">
        <f t="array" aca="1" ref="U2197" ca="1">IF(ISBLANK(A2197),"",IF(S2197="Styrkhæft",_xlfn.XLOOKUP(T2197,Vegalengdir[Texti],INDIRECT("Vegalengdir["&amp;'Upplýsingar um umsækjanda'!$B$10&amp;"]"),0%,0)))</f>
        <v/>
      </c>
      <c r="V2197" s="72" t="str">
        <f t="shared" si="34"/>
        <v/>
      </c>
    </row>
    <row r="2198" spans="1:22" x14ac:dyDescent="0.25">
      <c r="A2198" s="47"/>
      <c r="B2198" s="47"/>
      <c r="C2198" s="47"/>
      <c r="D2198" s="117"/>
      <c r="E2198" s="47"/>
      <c r="F2198" s="37"/>
      <c r="G2198" s="47"/>
      <c r="H2198" s="37"/>
      <c r="I2198" s="37"/>
      <c r="J2198" s="51"/>
      <c r="K2198" s="51"/>
      <c r="L2198" s="51"/>
      <c r="M2198" s="51"/>
      <c r="N2198" s="51"/>
      <c r="O2198" s="51"/>
      <c r="P2198" s="51"/>
      <c r="R2198" s="38" t="s">
        <v>450</v>
      </c>
      <c r="S2198" s="38" t="str" cm="1">
        <f t="array" ref="S2198">_xlfn.XLOOKUP(R2198,INDEX(Flettilisti,,1),INDEX(Flettilisti,,2),,0)</f>
        <v>Vantar flokkun</v>
      </c>
      <c r="T2198" s="38" t="str">
        <f>IF(ISBLANK(M2198),"",IF(M2198&lt;Gögn!$J$2,Gögn!$K$2,IF(M2198&gt;Gögn!$J$4,Gögn!$K$4,Gögn!$K$3)))</f>
        <v/>
      </c>
      <c r="U2198" s="49" t="str" cm="1">
        <f t="array" aca="1" ref="U2198" ca="1">IF(ISBLANK(A2198),"",IF(S2198="Styrkhæft",_xlfn.XLOOKUP(T2198,Vegalengdir[Texti],INDIRECT("Vegalengdir["&amp;'Upplýsingar um umsækjanda'!$B$10&amp;"]"),0%,0)))</f>
        <v/>
      </c>
      <c r="V2198" s="72" t="str">
        <f t="shared" si="34"/>
        <v/>
      </c>
    </row>
    <row r="2199" spans="1:22" x14ac:dyDescent="0.25">
      <c r="A2199" s="47"/>
      <c r="B2199" s="47"/>
      <c r="C2199" s="47"/>
      <c r="D2199" s="117"/>
      <c r="E2199" s="47"/>
      <c r="F2199" s="37"/>
      <c r="G2199" s="47"/>
      <c r="H2199" s="37"/>
      <c r="I2199" s="37"/>
      <c r="J2199" s="51"/>
      <c r="K2199" s="51"/>
      <c r="L2199" s="51"/>
      <c r="M2199" s="51"/>
      <c r="N2199" s="51"/>
      <c r="O2199" s="51"/>
      <c r="P2199" s="51"/>
      <c r="R2199" s="38" t="s">
        <v>450</v>
      </c>
      <c r="S2199" s="38" t="str" cm="1">
        <f t="array" ref="S2199">_xlfn.XLOOKUP(R2199,INDEX(Flettilisti,,1),INDEX(Flettilisti,,2),,0)</f>
        <v>Vantar flokkun</v>
      </c>
      <c r="T2199" s="38" t="str">
        <f>IF(ISBLANK(M2199),"",IF(M2199&lt;Gögn!$J$2,Gögn!$K$2,IF(M2199&gt;Gögn!$J$4,Gögn!$K$4,Gögn!$K$3)))</f>
        <v/>
      </c>
      <c r="U2199" s="49" t="str" cm="1">
        <f t="array" aca="1" ref="U2199" ca="1">IF(ISBLANK(A2199),"",IF(S2199="Styrkhæft",_xlfn.XLOOKUP(T2199,Vegalengdir[Texti],INDIRECT("Vegalengdir["&amp;'Upplýsingar um umsækjanda'!$B$10&amp;"]"),0%,0)))</f>
        <v/>
      </c>
      <c r="V2199" s="72" t="str">
        <f t="shared" si="34"/>
        <v/>
      </c>
    </row>
    <row r="2200" spans="1:22" x14ac:dyDescent="0.25">
      <c r="A2200" s="47"/>
      <c r="B2200" s="47"/>
      <c r="C2200" s="47"/>
      <c r="D2200" s="117"/>
      <c r="E2200" s="47"/>
      <c r="F2200" s="37"/>
      <c r="G2200" s="47"/>
      <c r="H2200" s="37"/>
      <c r="I2200" s="37"/>
      <c r="J2200" s="51"/>
      <c r="K2200" s="51"/>
      <c r="L2200" s="51"/>
      <c r="M2200" s="51"/>
      <c r="N2200" s="51"/>
      <c r="O2200" s="51"/>
      <c r="P2200" s="51"/>
      <c r="R2200" s="38" t="s">
        <v>450</v>
      </c>
      <c r="S2200" s="38" t="str" cm="1">
        <f t="array" ref="S2200">_xlfn.XLOOKUP(R2200,INDEX(Flettilisti,,1),INDEX(Flettilisti,,2),,0)</f>
        <v>Vantar flokkun</v>
      </c>
      <c r="T2200" s="38" t="str">
        <f>IF(ISBLANK(M2200),"",IF(M2200&lt;Gögn!$J$2,Gögn!$K$2,IF(M2200&gt;Gögn!$J$4,Gögn!$K$4,Gögn!$K$3)))</f>
        <v/>
      </c>
      <c r="U2200" s="49" t="str" cm="1">
        <f t="array" aca="1" ref="U2200" ca="1">IF(ISBLANK(A2200),"",IF(S2200="Styrkhæft",_xlfn.XLOOKUP(T2200,Vegalengdir[Texti],INDIRECT("Vegalengdir["&amp;'Upplýsingar um umsækjanda'!$B$10&amp;"]"),0%,0)))</f>
        <v/>
      </c>
      <c r="V2200" s="72" t="str">
        <f t="shared" si="34"/>
        <v/>
      </c>
    </row>
    <row r="2201" spans="1:22" x14ac:dyDescent="0.25">
      <c r="A2201" s="47"/>
      <c r="B2201" s="47"/>
      <c r="C2201" s="47"/>
      <c r="D2201" s="117"/>
      <c r="E2201" s="47"/>
      <c r="F2201" s="37"/>
      <c r="G2201" s="47"/>
      <c r="H2201" s="37"/>
      <c r="I2201" s="37"/>
      <c r="J2201" s="51"/>
      <c r="K2201" s="51"/>
      <c r="L2201" s="51"/>
      <c r="M2201" s="51"/>
      <c r="N2201" s="51"/>
      <c r="O2201" s="51"/>
      <c r="P2201" s="51"/>
      <c r="R2201" s="38" t="s">
        <v>450</v>
      </c>
      <c r="S2201" s="38" t="str" cm="1">
        <f t="array" ref="S2201">_xlfn.XLOOKUP(R2201,INDEX(Flettilisti,,1),INDEX(Flettilisti,,2),,0)</f>
        <v>Vantar flokkun</v>
      </c>
      <c r="T2201" s="38" t="str">
        <f>IF(ISBLANK(M2201),"",IF(M2201&lt;Gögn!$J$2,Gögn!$K$2,IF(M2201&gt;Gögn!$J$4,Gögn!$K$4,Gögn!$K$3)))</f>
        <v/>
      </c>
      <c r="U2201" s="49" t="str" cm="1">
        <f t="array" aca="1" ref="U2201" ca="1">IF(ISBLANK(A2201),"",IF(S2201="Styrkhæft",_xlfn.XLOOKUP(T2201,Vegalengdir[Texti],INDIRECT("Vegalengdir["&amp;'Upplýsingar um umsækjanda'!$B$10&amp;"]"),0%,0)))</f>
        <v/>
      </c>
      <c r="V2201" s="72" t="str">
        <f t="shared" si="34"/>
        <v/>
      </c>
    </row>
    <row r="2202" spans="1:22" x14ac:dyDescent="0.25">
      <c r="A2202" s="47"/>
      <c r="B2202" s="47"/>
      <c r="C2202" s="47"/>
      <c r="D2202" s="117"/>
      <c r="E2202" s="47"/>
      <c r="F2202" s="37"/>
      <c r="G2202" s="47"/>
      <c r="H2202" s="37"/>
      <c r="I2202" s="37"/>
      <c r="J2202" s="51"/>
      <c r="K2202" s="51"/>
      <c r="L2202" s="51"/>
      <c r="M2202" s="51"/>
      <c r="N2202" s="51"/>
      <c r="O2202" s="51"/>
      <c r="P2202" s="51"/>
      <c r="R2202" s="38" t="s">
        <v>450</v>
      </c>
      <c r="S2202" s="38" t="str" cm="1">
        <f t="array" ref="S2202">_xlfn.XLOOKUP(R2202,INDEX(Flettilisti,,1),INDEX(Flettilisti,,2),,0)</f>
        <v>Vantar flokkun</v>
      </c>
      <c r="T2202" s="38" t="str">
        <f>IF(ISBLANK(M2202),"",IF(M2202&lt;Gögn!$J$2,Gögn!$K$2,IF(M2202&gt;Gögn!$J$4,Gögn!$K$4,Gögn!$K$3)))</f>
        <v/>
      </c>
      <c r="U2202" s="49" t="str" cm="1">
        <f t="array" aca="1" ref="U2202" ca="1">IF(ISBLANK(A2202),"",IF(S2202="Styrkhæft",_xlfn.XLOOKUP(T2202,Vegalengdir[Texti],INDIRECT("Vegalengdir["&amp;'Upplýsingar um umsækjanda'!$B$10&amp;"]"),0%,0)))</f>
        <v/>
      </c>
      <c r="V2202" s="72" t="str">
        <f t="shared" si="34"/>
        <v/>
      </c>
    </row>
    <row r="2203" spans="1:22" x14ac:dyDescent="0.25">
      <c r="A2203" s="47"/>
      <c r="B2203" s="47"/>
      <c r="C2203" s="47"/>
      <c r="D2203" s="117"/>
      <c r="E2203" s="47"/>
      <c r="F2203" s="37"/>
      <c r="G2203" s="47"/>
      <c r="H2203" s="37"/>
      <c r="I2203" s="37"/>
      <c r="J2203" s="51"/>
      <c r="K2203" s="51"/>
      <c r="L2203" s="51"/>
      <c r="M2203" s="51"/>
      <c r="N2203" s="51"/>
      <c r="O2203" s="51"/>
      <c r="P2203" s="51"/>
      <c r="R2203" s="38" t="s">
        <v>450</v>
      </c>
      <c r="S2203" s="38" t="str" cm="1">
        <f t="array" ref="S2203">_xlfn.XLOOKUP(R2203,INDEX(Flettilisti,,1),INDEX(Flettilisti,,2),,0)</f>
        <v>Vantar flokkun</v>
      </c>
      <c r="T2203" s="38" t="str">
        <f>IF(ISBLANK(M2203),"",IF(M2203&lt;Gögn!$J$2,Gögn!$K$2,IF(M2203&gt;Gögn!$J$4,Gögn!$K$4,Gögn!$K$3)))</f>
        <v/>
      </c>
      <c r="U2203" s="49" t="str" cm="1">
        <f t="array" aca="1" ref="U2203" ca="1">IF(ISBLANK(A2203),"",IF(S2203="Styrkhæft",_xlfn.XLOOKUP(T2203,Vegalengdir[Texti],INDIRECT("Vegalengdir["&amp;'Upplýsingar um umsækjanda'!$B$10&amp;"]"),0%,0)))</f>
        <v/>
      </c>
      <c r="V2203" s="72" t="str">
        <f t="shared" si="34"/>
        <v/>
      </c>
    </row>
    <row r="2204" spans="1:22" x14ac:dyDescent="0.25">
      <c r="A2204" s="47"/>
      <c r="B2204" s="47"/>
      <c r="C2204" s="47"/>
      <c r="D2204" s="117"/>
      <c r="E2204" s="47"/>
      <c r="F2204" s="37"/>
      <c r="G2204" s="47"/>
      <c r="H2204" s="37"/>
      <c r="I2204" s="37"/>
      <c r="J2204" s="51"/>
      <c r="K2204" s="51"/>
      <c r="L2204" s="51"/>
      <c r="M2204" s="51"/>
      <c r="N2204" s="51"/>
      <c r="O2204" s="51"/>
      <c r="P2204" s="51"/>
      <c r="R2204" s="38" t="s">
        <v>450</v>
      </c>
      <c r="S2204" s="38" t="str" cm="1">
        <f t="array" ref="S2204">_xlfn.XLOOKUP(R2204,INDEX(Flettilisti,,1),INDEX(Flettilisti,,2),,0)</f>
        <v>Vantar flokkun</v>
      </c>
      <c r="T2204" s="38" t="str">
        <f>IF(ISBLANK(M2204),"",IF(M2204&lt;Gögn!$J$2,Gögn!$K$2,IF(M2204&gt;Gögn!$J$4,Gögn!$K$4,Gögn!$K$3)))</f>
        <v/>
      </c>
      <c r="U2204" s="49" t="str" cm="1">
        <f t="array" aca="1" ref="U2204" ca="1">IF(ISBLANK(A2204),"",IF(S2204="Styrkhæft",_xlfn.XLOOKUP(T2204,Vegalengdir[Texti],INDIRECT("Vegalengdir["&amp;'Upplýsingar um umsækjanda'!$B$10&amp;"]"),0%,0)))</f>
        <v/>
      </c>
      <c r="V2204" s="72" t="str">
        <f t="shared" si="34"/>
        <v/>
      </c>
    </row>
    <row r="2205" spans="1:22" x14ac:dyDescent="0.25">
      <c r="A2205" s="47"/>
      <c r="B2205" s="47"/>
      <c r="C2205" s="47"/>
      <c r="D2205" s="117"/>
      <c r="E2205" s="47"/>
      <c r="F2205" s="37"/>
      <c r="G2205" s="47"/>
      <c r="H2205" s="37"/>
      <c r="I2205" s="37"/>
      <c r="J2205" s="51"/>
      <c r="K2205" s="51"/>
      <c r="L2205" s="51"/>
      <c r="M2205" s="51"/>
      <c r="N2205" s="51"/>
      <c r="O2205" s="51"/>
      <c r="P2205" s="51"/>
      <c r="R2205" s="38" t="s">
        <v>450</v>
      </c>
      <c r="S2205" s="38" t="str" cm="1">
        <f t="array" ref="S2205">_xlfn.XLOOKUP(R2205,INDEX(Flettilisti,,1),INDEX(Flettilisti,,2),,0)</f>
        <v>Vantar flokkun</v>
      </c>
      <c r="T2205" s="38" t="str">
        <f>IF(ISBLANK(M2205),"",IF(M2205&lt;Gögn!$J$2,Gögn!$K$2,IF(M2205&gt;Gögn!$J$4,Gögn!$K$4,Gögn!$K$3)))</f>
        <v/>
      </c>
      <c r="U2205" s="49" t="str" cm="1">
        <f t="array" aca="1" ref="U2205" ca="1">IF(ISBLANK(A2205),"",IF(S2205="Styrkhæft",_xlfn.XLOOKUP(T2205,Vegalengdir[Texti],INDIRECT("Vegalengdir["&amp;'Upplýsingar um umsækjanda'!$B$10&amp;"]"),0%,0)))</f>
        <v/>
      </c>
      <c r="V2205" s="72" t="str">
        <f t="shared" si="34"/>
        <v/>
      </c>
    </row>
    <row r="2206" spans="1:22" x14ac:dyDescent="0.25">
      <c r="A2206" s="47"/>
      <c r="B2206" s="47"/>
      <c r="C2206" s="47"/>
      <c r="D2206" s="117"/>
      <c r="E2206" s="47"/>
      <c r="F2206" s="37"/>
      <c r="G2206" s="47"/>
      <c r="H2206" s="37"/>
      <c r="I2206" s="37"/>
      <c r="J2206" s="51"/>
      <c r="K2206" s="51"/>
      <c r="L2206" s="51"/>
      <c r="M2206" s="51"/>
      <c r="N2206" s="51"/>
      <c r="O2206" s="51"/>
      <c r="P2206" s="51"/>
      <c r="R2206" s="38" t="s">
        <v>450</v>
      </c>
      <c r="S2206" s="38" t="str" cm="1">
        <f t="array" ref="S2206">_xlfn.XLOOKUP(R2206,INDEX(Flettilisti,,1),INDEX(Flettilisti,,2),,0)</f>
        <v>Vantar flokkun</v>
      </c>
      <c r="T2206" s="38" t="str">
        <f>IF(ISBLANK(M2206),"",IF(M2206&lt;Gögn!$J$2,Gögn!$K$2,IF(M2206&gt;Gögn!$J$4,Gögn!$K$4,Gögn!$K$3)))</f>
        <v/>
      </c>
      <c r="U2206" s="49" t="str" cm="1">
        <f t="array" aca="1" ref="U2206" ca="1">IF(ISBLANK(A2206),"",IF(S2206="Styrkhæft",_xlfn.XLOOKUP(T2206,Vegalengdir[Texti],INDIRECT("Vegalengdir["&amp;'Upplýsingar um umsækjanda'!$B$10&amp;"]"),0%,0)))</f>
        <v/>
      </c>
      <c r="V2206" s="72" t="str">
        <f t="shared" si="34"/>
        <v/>
      </c>
    </row>
    <row r="2207" spans="1:22" x14ac:dyDescent="0.25">
      <c r="A2207" s="47"/>
      <c r="B2207" s="47"/>
      <c r="C2207" s="47"/>
      <c r="D2207" s="117"/>
      <c r="E2207" s="47"/>
      <c r="F2207" s="37"/>
      <c r="G2207" s="47"/>
      <c r="H2207" s="37"/>
      <c r="I2207" s="37"/>
      <c r="J2207" s="51"/>
      <c r="K2207" s="51"/>
      <c r="L2207" s="51"/>
      <c r="M2207" s="51"/>
      <c r="N2207" s="51"/>
      <c r="O2207" s="51"/>
      <c r="P2207" s="51"/>
      <c r="R2207" s="38" t="s">
        <v>450</v>
      </c>
      <c r="S2207" s="38" t="str" cm="1">
        <f t="array" ref="S2207">_xlfn.XLOOKUP(R2207,INDEX(Flettilisti,,1),INDEX(Flettilisti,,2),,0)</f>
        <v>Vantar flokkun</v>
      </c>
      <c r="T2207" s="38" t="str">
        <f>IF(ISBLANK(M2207),"",IF(M2207&lt;Gögn!$J$2,Gögn!$K$2,IF(M2207&gt;Gögn!$J$4,Gögn!$K$4,Gögn!$K$3)))</f>
        <v/>
      </c>
      <c r="U2207" s="49" t="str" cm="1">
        <f t="array" aca="1" ref="U2207" ca="1">IF(ISBLANK(A2207),"",IF(S2207="Styrkhæft",_xlfn.XLOOKUP(T2207,Vegalengdir[Texti],INDIRECT("Vegalengdir["&amp;'Upplýsingar um umsækjanda'!$B$10&amp;"]"),0%,0)))</f>
        <v/>
      </c>
      <c r="V2207" s="72" t="str">
        <f t="shared" si="34"/>
        <v/>
      </c>
    </row>
    <row r="2208" spans="1:22" x14ac:dyDescent="0.25">
      <c r="A2208" s="47"/>
      <c r="B2208" s="47"/>
      <c r="C2208" s="47"/>
      <c r="D2208" s="117"/>
      <c r="E2208" s="47"/>
      <c r="F2208" s="37"/>
      <c r="G2208" s="47"/>
      <c r="H2208" s="37"/>
      <c r="I2208" s="37"/>
      <c r="J2208" s="51"/>
      <c r="K2208" s="51"/>
      <c r="L2208" s="51"/>
      <c r="M2208" s="51"/>
      <c r="N2208" s="51"/>
      <c r="O2208" s="51"/>
      <c r="P2208" s="51"/>
      <c r="R2208" s="38" t="s">
        <v>450</v>
      </c>
      <c r="S2208" s="38" t="str" cm="1">
        <f t="array" ref="S2208">_xlfn.XLOOKUP(R2208,INDEX(Flettilisti,,1),INDEX(Flettilisti,,2),,0)</f>
        <v>Vantar flokkun</v>
      </c>
      <c r="T2208" s="38" t="str">
        <f>IF(ISBLANK(M2208),"",IF(M2208&lt;Gögn!$J$2,Gögn!$K$2,IF(M2208&gt;Gögn!$J$4,Gögn!$K$4,Gögn!$K$3)))</f>
        <v/>
      </c>
      <c r="U2208" s="49" t="str" cm="1">
        <f t="array" aca="1" ref="U2208" ca="1">IF(ISBLANK(A2208),"",IF(S2208="Styrkhæft",_xlfn.XLOOKUP(T2208,Vegalengdir[Texti],INDIRECT("Vegalengdir["&amp;'Upplýsingar um umsækjanda'!$B$10&amp;"]"),0%,0)))</f>
        <v/>
      </c>
      <c r="V2208" s="72" t="str">
        <f t="shared" si="34"/>
        <v/>
      </c>
    </row>
    <row r="2209" spans="1:22" x14ac:dyDescent="0.25">
      <c r="A2209" s="47"/>
      <c r="B2209" s="47"/>
      <c r="C2209" s="47"/>
      <c r="D2209" s="117"/>
      <c r="E2209" s="47"/>
      <c r="F2209" s="37"/>
      <c r="G2209" s="47"/>
      <c r="H2209" s="37"/>
      <c r="I2209" s="37"/>
      <c r="J2209" s="51"/>
      <c r="K2209" s="51"/>
      <c r="L2209" s="51"/>
      <c r="M2209" s="51"/>
      <c r="N2209" s="51"/>
      <c r="O2209" s="51"/>
      <c r="P2209" s="51"/>
      <c r="R2209" s="38" t="s">
        <v>450</v>
      </c>
      <c r="S2209" s="38" t="str" cm="1">
        <f t="array" ref="S2209">_xlfn.XLOOKUP(R2209,INDEX(Flettilisti,,1),INDEX(Flettilisti,,2),,0)</f>
        <v>Vantar flokkun</v>
      </c>
      <c r="T2209" s="38" t="str">
        <f>IF(ISBLANK(M2209),"",IF(M2209&lt;Gögn!$J$2,Gögn!$K$2,IF(M2209&gt;Gögn!$J$4,Gögn!$K$4,Gögn!$K$3)))</f>
        <v/>
      </c>
      <c r="U2209" s="49" t="str" cm="1">
        <f t="array" aca="1" ref="U2209" ca="1">IF(ISBLANK(A2209),"",IF(S2209="Styrkhæft",_xlfn.XLOOKUP(T2209,Vegalengdir[Texti],INDIRECT("Vegalengdir["&amp;'Upplýsingar um umsækjanda'!$B$10&amp;"]"),0%,0)))</f>
        <v/>
      </c>
      <c r="V2209" s="72" t="str">
        <f t="shared" si="34"/>
        <v/>
      </c>
    </row>
    <row r="2210" spans="1:22" x14ac:dyDescent="0.25">
      <c r="A2210" s="47"/>
      <c r="B2210" s="47"/>
      <c r="C2210" s="47"/>
      <c r="D2210" s="117"/>
      <c r="E2210" s="47"/>
      <c r="F2210" s="37"/>
      <c r="G2210" s="47"/>
      <c r="H2210" s="37"/>
      <c r="I2210" s="37"/>
      <c r="J2210" s="51"/>
      <c r="K2210" s="51"/>
      <c r="L2210" s="51"/>
      <c r="M2210" s="51"/>
      <c r="N2210" s="51"/>
      <c r="O2210" s="51"/>
      <c r="P2210" s="51"/>
      <c r="R2210" s="38" t="s">
        <v>450</v>
      </c>
      <c r="S2210" s="38" t="str" cm="1">
        <f t="array" ref="S2210">_xlfn.XLOOKUP(R2210,INDEX(Flettilisti,,1),INDEX(Flettilisti,,2),,0)</f>
        <v>Vantar flokkun</v>
      </c>
      <c r="T2210" s="38" t="str">
        <f>IF(ISBLANK(M2210),"",IF(M2210&lt;Gögn!$J$2,Gögn!$K$2,IF(M2210&gt;Gögn!$J$4,Gögn!$K$4,Gögn!$K$3)))</f>
        <v/>
      </c>
      <c r="U2210" s="49" t="str" cm="1">
        <f t="array" aca="1" ref="U2210" ca="1">IF(ISBLANK(A2210),"",IF(S2210="Styrkhæft",_xlfn.XLOOKUP(T2210,Vegalengdir[Texti],INDIRECT("Vegalengdir["&amp;'Upplýsingar um umsækjanda'!$B$10&amp;"]"),0%,0)))</f>
        <v/>
      </c>
      <c r="V2210" s="72" t="str">
        <f t="shared" si="34"/>
        <v/>
      </c>
    </row>
    <row r="2211" spans="1:22" x14ac:dyDescent="0.25">
      <c r="A2211" s="47"/>
      <c r="B2211" s="47"/>
      <c r="C2211" s="47"/>
      <c r="D2211" s="117"/>
      <c r="E2211" s="47"/>
      <c r="F2211" s="37"/>
      <c r="G2211" s="47"/>
      <c r="H2211" s="37"/>
      <c r="I2211" s="37"/>
      <c r="J2211" s="51"/>
      <c r="K2211" s="51"/>
      <c r="L2211" s="51"/>
      <c r="M2211" s="51"/>
      <c r="N2211" s="51"/>
      <c r="O2211" s="51"/>
      <c r="P2211" s="51"/>
      <c r="R2211" s="38" t="s">
        <v>450</v>
      </c>
      <c r="S2211" s="38" t="str" cm="1">
        <f t="array" ref="S2211">_xlfn.XLOOKUP(R2211,INDEX(Flettilisti,,1),INDEX(Flettilisti,,2),,0)</f>
        <v>Vantar flokkun</v>
      </c>
      <c r="T2211" s="38" t="str">
        <f>IF(ISBLANK(M2211),"",IF(M2211&lt;Gögn!$J$2,Gögn!$K$2,IF(M2211&gt;Gögn!$J$4,Gögn!$K$4,Gögn!$K$3)))</f>
        <v/>
      </c>
      <c r="U2211" s="49" t="str" cm="1">
        <f t="array" aca="1" ref="U2211" ca="1">IF(ISBLANK(A2211),"",IF(S2211="Styrkhæft",_xlfn.XLOOKUP(T2211,Vegalengdir[Texti],INDIRECT("Vegalengdir["&amp;'Upplýsingar um umsækjanda'!$B$10&amp;"]"),0%,0)))</f>
        <v/>
      </c>
      <c r="V2211" s="72" t="str">
        <f t="shared" si="34"/>
        <v/>
      </c>
    </row>
    <row r="2212" spans="1:22" x14ac:dyDescent="0.25">
      <c r="A2212" s="47"/>
      <c r="B2212" s="47"/>
      <c r="C2212" s="47"/>
      <c r="D2212" s="117"/>
      <c r="E2212" s="47"/>
      <c r="F2212" s="37"/>
      <c r="G2212" s="47"/>
      <c r="H2212" s="37"/>
      <c r="I2212" s="37"/>
      <c r="J2212" s="51"/>
      <c r="K2212" s="51"/>
      <c r="L2212" s="51"/>
      <c r="M2212" s="51"/>
      <c r="N2212" s="51"/>
      <c r="O2212" s="51"/>
      <c r="P2212" s="51"/>
      <c r="R2212" s="38" t="s">
        <v>450</v>
      </c>
      <c r="S2212" s="38" t="str" cm="1">
        <f t="array" ref="S2212">_xlfn.XLOOKUP(R2212,INDEX(Flettilisti,,1),INDEX(Flettilisti,,2),,0)</f>
        <v>Vantar flokkun</v>
      </c>
      <c r="T2212" s="38" t="str">
        <f>IF(ISBLANK(M2212),"",IF(M2212&lt;Gögn!$J$2,Gögn!$K$2,IF(M2212&gt;Gögn!$J$4,Gögn!$K$4,Gögn!$K$3)))</f>
        <v/>
      </c>
      <c r="U2212" s="49" t="str" cm="1">
        <f t="array" aca="1" ref="U2212" ca="1">IF(ISBLANK(A2212),"",IF(S2212="Styrkhæft",_xlfn.XLOOKUP(T2212,Vegalengdir[Texti],INDIRECT("Vegalengdir["&amp;'Upplýsingar um umsækjanda'!$B$10&amp;"]"),0%,0)))</f>
        <v/>
      </c>
      <c r="V2212" s="72" t="str">
        <f t="shared" si="34"/>
        <v/>
      </c>
    </row>
    <row r="2213" spans="1:22" x14ac:dyDescent="0.25">
      <c r="A2213" s="47"/>
      <c r="B2213" s="47"/>
      <c r="C2213" s="47"/>
      <c r="D2213" s="117"/>
      <c r="E2213" s="47"/>
      <c r="F2213" s="37"/>
      <c r="G2213" s="47"/>
      <c r="H2213" s="37"/>
      <c r="I2213" s="37"/>
      <c r="J2213" s="51"/>
      <c r="K2213" s="51"/>
      <c r="L2213" s="51"/>
      <c r="M2213" s="51"/>
      <c r="N2213" s="51"/>
      <c r="O2213" s="51"/>
      <c r="P2213" s="51"/>
      <c r="R2213" s="38" t="s">
        <v>450</v>
      </c>
      <c r="S2213" s="38" t="str" cm="1">
        <f t="array" ref="S2213">_xlfn.XLOOKUP(R2213,INDEX(Flettilisti,,1),INDEX(Flettilisti,,2),,0)</f>
        <v>Vantar flokkun</v>
      </c>
      <c r="T2213" s="38" t="str">
        <f>IF(ISBLANK(M2213),"",IF(M2213&lt;Gögn!$J$2,Gögn!$K$2,IF(M2213&gt;Gögn!$J$4,Gögn!$K$4,Gögn!$K$3)))</f>
        <v/>
      </c>
      <c r="U2213" s="49" t="str" cm="1">
        <f t="array" aca="1" ref="U2213" ca="1">IF(ISBLANK(A2213),"",IF(S2213="Styrkhæft",_xlfn.XLOOKUP(T2213,Vegalengdir[Texti],INDIRECT("Vegalengdir["&amp;'Upplýsingar um umsækjanda'!$B$10&amp;"]"),0%,0)))</f>
        <v/>
      </c>
      <c r="V2213" s="72" t="str">
        <f t="shared" si="34"/>
        <v/>
      </c>
    </row>
    <row r="2214" spans="1:22" x14ac:dyDescent="0.25">
      <c r="A2214" s="47"/>
      <c r="B2214" s="47"/>
      <c r="C2214" s="47"/>
      <c r="D2214" s="117"/>
      <c r="E2214" s="47"/>
      <c r="F2214" s="37"/>
      <c r="G2214" s="47"/>
      <c r="H2214" s="37"/>
      <c r="I2214" s="37"/>
      <c r="J2214" s="51"/>
      <c r="K2214" s="51"/>
      <c r="L2214" s="51"/>
      <c r="M2214" s="51"/>
      <c r="N2214" s="51"/>
      <c r="O2214" s="51"/>
      <c r="P2214" s="51"/>
      <c r="R2214" s="38" t="s">
        <v>450</v>
      </c>
      <c r="S2214" s="38" t="str" cm="1">
        <f t="array" ref="S2214">_xlfn.XLOOKUP(R2214,INDEX(Flettilisti,,1),INDEX(Flettilisti,,2),,0)</f>
        <v>Vantar flokkun</v>
      </c>
      <c r="T2214" s="38" t="str">
        <f>IF(ISBLANK(M2214),"",IF(M2214&lt;Gögn!$J$2,Gögn!$K$2,IF(M2214&gt;Gögn!$J$4,Gögn!$K$4,Gögn!$K$3)))</f>
        <v/>
      </c>
      <c r="U2214" s="49" t="str" cm="1">
        <f t="array" aca="1" ref="U2214" ca="1">IF(ISBLANK(A2214),"",IF(S2214="Styrkhæft",_xlfn.XLOOKUP(T2214,Vegalengdir[Texti],INDIRECT("Vegalengdir["&amp;'Upplýsingar um umsækjanda'!$B$10&amp;"]"),0%,0)))</f>
        <v/>
      </c>
      <c r="V2214" s="72" t="str">
        <f t="shared" si="34"/>
        <v/>
      </c>
    </row>
    <row r="2215" spans="1:22" x14ac:dyDescent="0.25">
      <c r="A2215" s="47"/>
      <c r="B2215" s="47"/>
      <c r="C2215" s="47"/>
      <c r="D2215" s="117"/>
      <c r="E2215" s="47"/>
      <c r="F2215" s="37"/>
      <c r="G2215" s="47"/>
      <c r="H2215" s="37"/>
      <c r="I2215" s="37"/>
      <c r="J2215" s="51"/>
      <c r="K2215" s="51"/>
      <c r="L2215" s="51"/>
      <c r="M2215" s="51"/>
      <c r="N2215" s="51"/>
      <c r="O2215" s="51"/>
      <c r="P2215" s="51"/>
      <c r="R2215" s="38" t="s">
        <v>450</v>
      </c>
      <c r="S2215" s="38" t="str" cm="1">
        <f t="array" ref="S2215">_xlfn.XLOOKUP(R2215,INDEX(Flettilisti,,1),INDEX(Flettilisti,,2),,0)</f>
        <v>Vantar flokkun</v>
      </c>
      <c r="T2215" s="38" t="str">
        <f>IF(ISBLANK(M2215),"",IF(M2215&lt;Gögn!$J$2,Gögn!$K$2,IF(M2215&gt;Gögn!$J$4,Gögn!$K$4,Gögn!$K$3)))</f>
        <v/>
      </c>
      <c r="U2215" s="49" t="str" cm="1">
        <f t="array" aca="1" ref="U2215" ca="1">IF(ISBLANK(A2215),"",IF(S2215="Styrkhæft",_xlfn.XLOOKUP(T2215,Vegalengdir[Texti],INDIRECT("Vegalengdir["&amp;'Upplýsingar um umsækjanda'!$B$10&amp;"]"),0%,0)))</f>
        <v/>
      </c>
      <c r="V2215" s="72" t="str">
        <f t="shared" si="34"/>
        <v/>
      </c>
    </row>
    <row r="2216" spans="1:22" x14ac:dyDescent="0.25">
      <c r="A2216" s="47"/>
      <c r="B2216" s="47"/>
      <c r="C2216" s="47"/>
      <c r="D2216" s="117"/>
      <c r="E2216" s="47"/>
      <c r="F2216" s="37"/>
      <c r="G2216" s="47"/>
      <c r="H2216" s="37"/>
      <c r="I2216" s="37"/>
      <c r="J2216" s="51"/>
      <c r="K2216" s="51"/>
      <c r="L2216" s="51"/>
      <c r="M2216" s="51"/>
      <c r="N2216" s="51"/>
      <c r="O2216" s="51"/>
      <c r="P2216" s="51"/>
      <c r="R2216" s="38" t="s">
        <v>450</v>
      </c>
      <c r="S2216" s="38" t="str" cm="1">
        <f t="array" ref="S2216">_xlfn.XLOOKUP(R2216,INDEX(Flettilisti,,1),INDEX(Flettilisti,,2),,0)</f>
        <v>Vantar flokkun</v>
      </c>
      <c r="T2216" s="38" t="str">
        <f>IF(ISBLANK(M2216),"",IF(M2216&lt;Gögn!$J$2,Gögn!$K$2,IF(M2216&gt;Gögn!$J$4,Gögn!$K$4,Gögn!$K$3)))</f>
        <v/>
      </c>
      <c r="U2216" s="49" t="str" cm="1">
        <f t="array" aca="1" ref="U2216" ca="1">IF(ISBLANK(A2216),"",IF(S2216="Styrkhæft",_xlfn.XLOOKUP(T2216,Vegalengdir[Texti],INDIRECT("Vegalengdir["&amp;'Upplýsingar um umsækjanda'!$B$10&amp;"]"),0%,0)))</f>
        <v/>
      </c>
      <c r="V2216" s="72" t="str">
        <f t="shared" si="34"/>
        <v/>
      </c>
    </row>
    <row r="2217" spans="1:22" x14ac:dyDescent="0.25">
      <c r="A2217" s="47"/>
      <c r="B2217" s="47"/>
      <c r="C2217" s="47"/>
      <c r="D2217" s="117"/>
      <c r="E2217" s="47"/>
      <c r="F2217" s="37"/>
      <c r="G2217" s="47"/>
      <c r="H2217" s="37"/>
      <c r="I2217" s="37"/>
      <c r="J2217" s="51"/>
      <c r="K2217" s="51"/>
      <c r="L2217" s="51"/>
      <c r="M2217" s="51"/>
      <c r="N2217" s="51"/>
      <c r="O2217" s="51"/>
      <c r="P2217" s="51"/>
      <c r="R2217" s="38" t="s">
        <v>450</v>
      </c>
      <c r="S2217" s="38" t="str" cm="1">
        <f t="array" ref="S2217">_xlfn.XLOOKUP(R2217,INDEX(Flettilisti,,1),INDEX(Flettilisti,,2),,0)</f>
        <v>Vantar flokkun</v>
      </c>
      <c r="T2217" s="38" t="str">
        <f>IF(ISBLANK(M2217),"",IF(M2217&lt;Gögn!$J$2,Gögn!$K$2,IF(M2217&gt;Gögn!$J$4,Gögn!$K$4,Gögn!$K$3)))</f>
        <v/>
      </c>
      <c r="U2217" s="49" t="str" cm="1">
        <f t="array" aca="1" ref="U2217" ca="1">IF(ISBLANK(A2217),"",IF(S2217="Styrkhæft",_xlfn.XLOOKUP(T2217,Vegalengdir[Texti],INDIRECT("Vegalengdir["&amp;'Upplýsingar um umsækjanda'!$B$10&amp;"]"),0%,0)))</f>
        <v/>
      </c>
      <c r="V2217" s="72" t="str">
        <f t="shared" si="34"/>
        <v/>
      </c>
    </row>
    <row r="2218" spans="1:22" x14ac:dyDescent="0.25">
      <c r="A2218" s="47"/>
      <c r="B2218" s="47"/>
      <c r="C2218" s="47"/>
      <c r="D2218" s="117"/>
      <c r="E2218" s="47"/>
      <c r="F2218" s="37"/>
      <c r="G2218" s="47"/>
      <c r="H2218" s="37"/>
      <c r="I2218" s="37"/>
      <c r="J2218" s="51"/>
      <c r="K2218" s="51"/>
      <c r="L2218" s="51"/>
      <c r="M2218" s="51"/>
      <c r="N2218" s="51"/>
      <c r="O2218" s="51"/>
      <c r="P2218" s="51"/>
      <c r="R2218" s="38" t="s">
        <v>450</v>
      </c>
      <c r="S2218" s="38" t="str" cm="1">
        <f t="array" ref="S2218">_xlfn.XLOOKUP(R2218,INDEX(Flettilisti,,1),INDEX(Flettilisti,,2),,0)</f>
        <v>Vantar flokkun</v>
      </c>
      <c r="T2218" s="38" t="str">
        <f>IF(ISBLANK(M2218),"",IF(M2218&lt;Gögn!$J$2,Gögn!$K$2,IF(M2218&gt;Gögn!$J$4,Gögn!$K$4,Gögn!$K$3)))</f>
        <v/>
      </c>
      <c r="U2218" s="49" t="str" cm="1">
        <f t="array" aca="1" ref="U2218" ca="1">IF(ISBLANK(A2218),"",IF(S2218="Styrkhæft",_xlfn.XLOOKUP(T2218,Vegalengdir[Texti],INDIRECT("Vegalengdir["&amp;'Upplýsingar um umsækjanda'!$B$10&amp;"]"),0%,0)))</f>
        <v/>
      </c>
      <c r="V2218" s="72" t="str">
        <f t="shared" si="34"/>
        <v/>
      </c>
    </row>
    <row r="2219" spans="1:22" x14ac:dyDescent="0.25">
      <c r="A2219" s="47"/>
      <c r="B2219" s="47"/>
      <c r="C2219" s="47"/>
      <c r="D2219" s="117"/>
      <c r="E2219" s="47"/>
      <c r="F2219" s="37"/>
      <c r="G2219" s="47"/>
      <c r="H2219" s="37"/>
      <c r="I2219" s="37"/>
      <c r="J2219" s="51"/>
      <c r="K2219" s="51"/>
      <c r="L2219" s="51"/>
      <c r="M2219" s="51"/>
      <c r="N2219" s="51"/>
      <c r="O2219" s="51"/>
      <c r="P2219" s="51"/>
      <c r="R2219" s="38" t="s">
        <v>450</v>
      </c>
      <c r="S2219" s="38" t="str" cm="1">
        <f t="array" ref="S2219">_xlfn.XLOOKUP(R2219,INDEX(Flettilisti,,1),INDEX(Flettilisti,,2),,0)</f>
        <v>Vantar flokkun</v>
      </c>
      <c r="T2219" s="38" t="str">
        <f>IF(ISBLANK(M2219),"",IF(M2219&lt;Gögn!$J$2,Gögn!$K$2,IF(M2219&gt;Gögn!$J$4,Gögn!$K$4,Gögn!$K$3)))</f>
        <v/>
      </c>
      <c r="U2219" s="49" t="str" cm="1">
        <f t="array" aca="1" ref="U2219" ca="1">IF(ISBLANK(A2219),"",IF(S2219="Styrkhæft",_xlfn.XLOOKUP(T2219,Vegalengdir[Texti],INDIRECT("Vegalengdir["&amp;'Upplýsingar um umsækjanda'!$B$10&amp;"]"),0%,0)))</f>
        <v/>
      </c>
      <c r="V2219" s="72" t="str">
        <f t="shared" si="34"/>
        <v/>
      </c>
    </row>
    <row r="2220" spans="1:22" x14ac:dyDescent="0.25">
      <c r="A2220" s="47"/>
      <c r="B2220" s="47"/>
      <c r="C2220" s="47"/>
      <c r="D2220" s="117"/>
      <c r="E2220" s="47"/>
      <c r="F2220" s="37"/>
      <c r="G2220" s="47"/>
      <c r="H2220" s="37"/>
      <c r="I2220" s="37"/>
      <c r="J2220" s="51"/>
      <c r="K2220" s="51"/>
      <c r="L2220" s="51"/>
      <c r="M2220" s="51"/>
      <c r="N2220" s="51"/>
      <c r="O2220" s="51"/>
      <c r="P2220" s="51"/>
      <c r="R2220" s="38" t="s">
        <v>450</v>
      </c>
      <c r="S2220" s="38" t="str" cm="1">
        <f t="array" ref="S2220">_xlfn.XLOOKUP(R2220,INDEX(Flettilisti,,1),INDEX(Flettilisti,,2),,0)</f>
        <v>Vantar flokkun</v>
      </c>
      <c r="T2220" s="38" t="str">
        <f>IF(ISBLANK(M2220),"",IF(M2220&lt;Gögn!$J$2,Gögn!$K$2,IF(M2220&gt;Gögn!$J$4,Gögn!$K$4,Gögn!$K$3)))</f>
        <v/>
      </c>
      <c r="U2220" s="49" t="str" cm="1">
        <f t="array" aca="1" ref="U2220" ca="1">IF(ISBLANK(A2220),"",IF(S2220="Styrkhæft",_xlfn.XLOOKUP(T2220,Vegalengdir[Texti],INDIRECT("Vegalengdir["&amp;'Upplýsingar um umsækjanda'!$B$10&amp;"]"),0%,0)))</f>
        <v/>
      </c>
      <c r="V2220" s="72" t="str">
        <f t="shared" si="34"/>
        <v/>
      </c>
    </row>
    <row r="2221" spans="1:22" x14ac:dyDescent="0.25">
      <c r="A2221" s="47"/>
      <c r="B2221" s="47"/>
      <c r="C2221" s="47"/>
      <c r="D2221" s="117"/>
      <c r="E2221" s="47"/>
      <c r="F2221" s="37"/>
      <c r="G2221" s="47"/>
      <c r="H2221" s="37"/>
      <c r="I2221" s="37"/>
      <c r="J2221" s="51"/>
      <c r="K2221" s="51"/>
      <c r="L2221" s="51"/>
      <c r="M2221" s="51"/>
      <c r="N2221" s="51"/>
      <c r="O2221" s="51"/>
      <c r="P2221" s="51"/>
      <c r="R2221" s="38" t="s">
        <v>450</v>
      </c>
      <c r="S2221" s="38" t="str" cm="1">
        <f t="array" ref="S2221">_xlfn.XLOOKUP(R2221,INDEX(Flettilisti,,1),INDEX(Flettilisti,,2),,0)</f>
        <v>Vantar flokkun</v>
      </c>
      <c r="T2221" s="38" t="str">
        <f>IF(ISBLANK(M2221),"",IF(M2221&lt;Gögn!$J$2,Gögn!$K$2,IF(M2221&gt;Gögn!$J$4,Gögn!$K$4,Gögn!$K$3)))</f>
        <v/>
      </c>
      <c r="U2221" s="49" t="str" cm="1">
        <f t="array" aca="1" ref="U2221" ca="1">IF(ISBLANK(A2221),"",IF(S2221="Styrkhæft",_xlfn.XLOOKUP(T2221,Vegalengdir[Texti],INDIRECT("Vegalengdir["&amp;'Upplýsingar um umsækjanda'!$B$10&amp;"]"),0%,0)))</f>
        <v/>
      </c>
      <c r="V2221" s="72" t="str">
        <f t="shared" si="34"/>
        <v/>
      </c>
    </row>
    <row r="2222" spans="1:22" x14ac:dyDescent="0.25">
      <c r="A2222" s="47"/>
      <c r="B2222" s="47"/>
      <c r="C2222" s="47"/>
      <c r="D2222" s="117"/>
      <c r="E2222" s="47"/>
      <c r="F2222" s="37"/>
      <c r="G2222" s="47"/>
      <c r="H2222" s="37"/>
      <c r="I2222" s="37"/>
      <c r="J2222" s="51"/>
      <c r="K2222" s="51"/>
      <c r="L2222" s="51"/>
      <c r="M2222" s="51"/>
      <c r="N2222" s="51"/>
      <c r="O2222" s="51"/>
      <c r="P2222" s="51"/>
      <c r="R2222" s="38" t="s">
        <v>450</v>
      </c>
      <c r="S2222" s="38" t="str" cm="1">
        <f t="array" ref="S2222">_xlfn.XLOOKUP(R2222,INDEX(Flettilisti,,1),INDEX(Flettilisti,,2),,0)</f>
        <v>Vantar flokkun</v>
      </c>
      <c r="T2222" s="38" t="str">
        <f>IF(ISBLANK(M2222),"",IF(M2222&lt;Gögn!$J$2,Gögn!$K$2,IF(M2222&gt;Gögn!$J$4,Gögn!$K$4,Gögn!$K$3)))</f>
        <v/>
      </c>
      <c r="U2222" s="49" t="str" cm="1">
        <f t="array" aca="1" ref="U2222" ca="1">IF(ISBLANK(A2222),"",IF(S2222="Styrkhæft",_xlfn.XLOOKUP(T2222,Vegalengdir[Texti],INDIRECT("Vegalengdir["&amp;'Upplýsingar um umsækjanda'!$B$10&amp;"]"),0%,0)))</f>
        <v/>
      </c>
      <c r="V2222" s="72" t="str">
        <f t="shared" si="34"/>
        <v/>
      </c>
    </row>
    <row r="2223" spans="1:22" x14ac:dyDescent="0.25">
      <c r="A2223" s="47"/>
      <c r="B2223" s="47"/>
      <c r="C2223" s="47"/>
      <c r="D2223" s="117"/>
      <c r="E2223" s="47"/>
      <c r="F2223" s="37"/>
      <c r="G2223" s="47"/>
      <c r="H2223" s="37"/>
      <c r="I2223" s="37"/>
      <c r="J2223" s="51"/>
      <c r="K2223" s="51"/>
      <c r="L2223" s="51"/>
      <c r="M2223" s="51"/>
      <c r="N2223" s="51"/>
      <c r="O2223" s="51"/>
      <c r="P2223" s="51"/>
      <c r="R2223" s="38" t="s">
        <v>450</v>
      </c>
      <c r="S2223" s="38" t="str" cm="1">
        <f t="array" ref="S2223">_xlfn.XLOOKUP(R2223,INDEX(Flettilisti,,1),INDEX(Flettilisti,,2),,0)</f>
        <v>Vantar flokkun</v>
      </c>
      <c r="T2223" s="38" t="str">
        <f>IF(ISBLANK(M2223),"",IF(M2223&lt;Gögn!$J$2,Gögn!$K$2,IF(M2223&gt;Gögn!$J$4,Gögn!$K$4,Gögn!$K$3)))</f>
        <v/>
      </c>
      <c r="U2223" s="49" t="str" cm="1">
        <f t="array" aca="1" ref="U2223" ca="1">IF(ISBLANK(A2223),"",IF(S2223="Styrkhæft",_xlfn.XLOOKUP(T2223,Vegalengdir[Texti],INDIRECT("Vegalengdir["&amp;'Upplýsingar um umsækjanda'!$B$10&amp;"]"),0%,0)))</f>
        <v/>
      </c>
      <c r="V2223" s="72" t="str">
        <f t="shared" si="34"/>
        <v/>
      </c>
    </row>
    <row r="2224" spans="1:22" x14ac:dyDescent="0.25">
      <c r="A2224" s="47"/>
      <c r="B2224" s="47"/>
      <c r="C2224" s="47"/>
      <c r="D2224" s="117"/>
      <c r="E2224" s="47"/>
      <c r="F2224" s="37"/>
      <c r="G2224" s="47"/>
      <c r="H2224" s="37"/>
      <c r="I2224" s="37"/>
      <c r="J2224" s="51"/>
      <c r="K2224" s="51"/>
      <c r="L2224" s="51"/>
      <c r="M2224" s="51"/>
      <c r="N2224" s="51"/>
      <c r="O2224" s="51"/>
      <c r="P2224" s="51"/>
      <c r="R2224" s="38" t="s">
        <v>450</v>
      </c>
      <c r="S2224" s="38" t="str" cm="1">
        <f t="array" ref="S2224">_xlfn.XLOOKUP(R2224,INDEX(Flettilisti,,1),INDEX(Flettilisti,,2),,0)</f>
        <v>Vantar flokkun</v>
      </c>
      <c r="T2224" s="38" t="str">
        <f>IF(ISBLANK(M2224),"",IF(M2224&lt;Gögn!$J$2,Gögn!$K$2,IF(M2224&gt;Gögn!$J$4,Gögn!$K$4,Gögn!$K$3)))</f>
        <v/>
      </c>
      <c r="U2224" s="49" t="str" cm="1">
        <f t="array" aca="1" ref="U2224" ca="1">IF(ISBLANK(A2224),"",IF(S2224="Styrkhæft",_xlfn.XLOOKUP(T2224,Vegalengdir[Texti],INDIRECT("Vegalengdir["&amp;'Upplýsingar um umsækjanda'!$B$10&amp;"]"),0%,0)))</f>
        <v/>
      </c>
      <c r="V2224" s="72" t="str">
        <f t="shared" si="34"/>
        <v/>
      </c>
    </row>
    <row r="2225" spans="1:22" x14ac:dyDescent="0.25">
      <c r="A2225" s="47"/>
      <c r="B2225" s="47"/>
      <c r="C2225" s="47"/>
      <c r="D2225" s="117"/>
      <c r="E2225" s="47"/>
      <c r="F2225" s="37"/>
      <c r="G2225" s="47"/>
      <c r="H2225" s="37"/>
      <c r="I2225" s="37"/>
      <c r="J2225" s="51"/>
      <c r="K2225" s="51"/>
      <c r="L2225" s="51"/>
      <c r="M2225" s="51"/>
      <c r="N2225" s="51"/>
      <c r="O2225" s="51"/>
      <c r="P2225" s="51"/>
      <c r="R2225" s="38" t="s">
        <v>450</v>
      </c>
      <c r="S2225" s="38" t="str" cm="1">
        <f t="array" ref="S2225">_xlfn.XLOOKUP(R2225,INDEX(Flettilisti,,1),INDEX(Flettilisti,,2),,0)</f>
        <v>Vantar flokkun</v>
      </c>
      <c r="T2225" s="38" t="str">
        <f>IF(ISBLANK(M2225),"",IF(M2225&lt;Gögn!$J$2,Gögn!$K$2,IF(M2225&gt;Gögn!$J$4,Gögn!$K$4,Gögn!$K$3)))</f>
        <v/>
      </c>
      <c r="U2225" s="49" t="str" cm="1">
        <f t="array" aca="1" ref="U2225" ca="1">IF(ISBLANK(A2225),"",IF(S2225="Styrkhæft",_xlfn.XLOOKUP(T2225,Vegalengdir[Texti],INDIRECT("Vegalengdir["&amp;'Upplýsingar um umsækjanda'!$B$10&amp;"]"),0%,0)))</f>
        <v/>
      </c>
      <c r="V2225" s="72" t="str">
        <f t="shared" si="34"/>
        <v/>
      </c>
    </row>
    <row r="2226" spans="1:22" x14ac:dyDescent="0.25">
      <c r="A2226" s="47"/>
      <c r="B2226" s="47"/>
      <c r="C2226" s="47"/>
      <c r="D2226" s="117"/>
      <c r="E2226" s="47"/>
      <c r="F2226" s="37"/>
      <c r="G2226" s="47"/>
      <c r="H2226" s="37"/>
      <c r="I2226" s="37"/>
      <c r="J2226" s="51"/>
      <c r="K2226" s="51"/>
      <c r="L2226" s="51"/>
      <c r="M2226" s="51"/>
      <c r="N2226" s="51"/>
      <c r="O2226" s="51"/>
      <c r="P2226" s="51"/>
      <c r="R2226" s="38" t="s">
        <v>450</v>
      </c>
      <c r="S2226" s="38" t="str" cm="1">
        <f t="array" ref="S2226">_xlfn.XLOOKUP(R2226,INDEX(Flettilisti,,1),INDEX(Flettilisti,,2),,0)</f>
        <v>Vantar flokkun</v>
      </c>
      <c r="T2226" s="38" t="str">
        <f>IF(ISBLANK(M2226),"",IF(M2226&lt;Gögn!$J$2,Gögn!$K$2,IF(M2226&gt;Gögn!$J$4,Gögn!$K$4,Gögn!$K$3)))</f>
        <v/>
      </c>
      <c r="U2226" s="49" t="str" cm="1">
        <f t="array" aca="1" ref="U2226" ca="1">IF(ISBLANK(A2226),"",IF(S2226="Styrkhæft",_xlfn.XLOOKUP(T2226,Vegalengdir[Texti],INDIRECT("Vegalengdir["&amp;'Upplýsingar um umsækjanda'!$B$10&amp;"]"),0%,0)))</f>
        <v/>
      </c>
      <c r="V2226" s="72" t="str">
        <f t="shared" si="34"/>
        <v/>
      </c>
    </row>
    <row r="2227" spans="1:22" x14ac:dyDescent="0.25">
      <c r="A2227" s="47"/>
      <c r="B2227" s="47"/>
      <c r="C2227" s="47"/>
      <c r="D2227" s="117"/>
      <c r="E2227" s="47"/>
      <c r="F2227" s="37"/>
      <c r="G2227" s="47"/>
      <c r="H2227" s="37"/>
      <c r="I2227" s="37"/>
      <c r="J2227" s="51"/>
      <c r="K2227" s="51"/>
      <c r="L2227" s="51"/>
      <c r="M2227" s="51"/>
      <c r="N2227" s="51"/>
      <c r="O2227" s="51"/>
      <c r="P2227" s="51"/>
      <c r="R2227" s="38" t="s">
        <v>450</v>
      </c>
      <c r="S2227" s="38" t="str" cm="1">
        <f t="array" ref="S2227">_xlfn.XLOOKUP(R2227,INDEX(Flettilisti,,1),INDEX(Flettilisti,,2),,0)</f>
        <v>Vantar flokkun</v>
      </c>
      <c r="T2227" s="38" t="str">
        <f>IF(ISBLANK(M2227),"",IF(M2227&lt;Gögn!$J$2,Gögn!$K$2,IF(M2227&gt;Gögn!$J$4,Gögn!$K$4,Gögn!$K$3)))</f>
        <v/>
      </c>
      <c r="U2227" s="49" t="str" cm="1">
        <f t="array" aca="1" ref="U2227" ca="1">IF(ISBLANK(A2227),"",IF(S2227="Styrkhæft",_xlfn.XLOOKUP(T2227,Vegalengdir[Texti],INDIRECT("Vegalengdir["&amp;'Upplýsingar um umsækjanda'!$B$10&amp;"]"),0%,0)))</f>
        <v/>
      </c>
      <c r="V2227" s="72" t="str">
        <f t="shared" si="34"/>
        <v/>
      </c>
    </row>
    <row r="2228" spans="1:22" x14ac:dyDescent="0.25">
      <c r="A2228" s="47"/>
      <c r="B2228" s="47"/>
      <c r="C2228" s="47"/>
      <c r="D2228" s="117"/>
      <c r="E2228" s="47"/>
      <c r="F2228" s="37"/>
      <c r="G2228" s="47"/>
      <c r="H2228" s="37"/>
      <c r="I2228" s="37"/>
      <c r="J2228" s="51"/>
      <c r="K2228" s="51"/>
      <c r="L2228" s="51"/>
      <c r="M2228" s="51"/>
      <c r="N2228" s="51"/>
      <c r="O2228" s="51"/>
      <c r="P2228" s="51"/>
      <c r="R2228" s="38" t="s">
        <v>450</v>
      </c>
      <c r="S2228" s="38" t="str" cm="1">
        <f t="array" ref="S2228">_xlfn.XLOOKUP(R2228,INDEX(Flettilisti,,1),INDEX(Flettilisti,,2),,0)</f>
        <v>Vantar flokkun</v>
      </c>
      <c r="T2228" s="38" t="str">
        <f>IF(ISBLANK(M2228),"",IF(M2228&lt;Gögn!$J$2,Gögn!$K$2,IF(M2228&gt;Gögn!$J$4,Gögn!$K$4,Gögn!$K$3)))</f>
        <v/>
      </c>
      <c r="U2228" s="49" t="str" cm="1">
        <f t="array" aca="1" ref="U2228" ca="1">IF(ISBLANK(A2228),"",IF(S2228="Styrkhæft",_xlfn.XLOOKUP(T2228,Vegalengdir[Texti],INDIRECT("Vegalengdir["&amp;'Upplýsingar um umsækjanda'!$B$10&amp;"]"),0%,0)))</f>
        <v/>
      </c>
      <c r="V2228" s="72" t="str">
        <f t="shared" si="34"/>
        <v/>
      </c>
    </row>
    <row r="2229" spans="1:22" x14ac:dyDescent="0.25">
      <c r="A2229" s="47"/>
      <c r="B2229" s="47"/>
      <c r="C2229" s="47"/>
      <c r="D2229" s="117"/>
      <c r="E2229" s="47"/>
      <c r="F2229" s="37"/>
      <c r="G2229" s="47"/>
      <c r="H2229" s="37"/>
      <c r="I2229" s="37"/>
      <c r="J2229" s="51"/>
      <c r="K2229" s="51"/>
      <c r="L2229" s="51"/>
      <c r="M2229" s="51"/>
      <c r="N2229" s="51"/>
      <c r="O2229" s="51"/>
      <c r="P2229" s="51"/>
      <c r="R2229" s="38" t="s">
        <v>450</v>
      </c>
      <c r="S2229" s="38" t="str" cm="1">
        <f t="array" ref="S2229">_xlfn.XLOOKUP(R2229,INDEX(Flettilisti,,1),INDEX(Flettilisti,,2),,0)</f>
        <v>Vantar flokkun</v>
      </c>
      <c r="T2229" s="38" t="str">
        <f>IF(ISBLANK(M2229),"",IF(M2229&lt;Gögn!$J$2,Gögn!$K$2,IF(M2229&gt;Gögn!$J$4,Gögn!$K$4,Gögn!$K$3)))</f>
        <v/>
      </c>
      <c r="U2229" s="49" t="str" cm="1">
        <f t="array" aca="1" ref="U2229" ca="1">IF(ISBLANK(A2229),"",IF(S2229="Styrkhæft",_xlfn.XLOOKUP(T2229,Vegalengdir[Texti],INDIRECT("Vegalengdir["&amp;'Upplýsingar um umsækjanda'!$B$10&amp;"]"),0%,0)))</f>
        <v/>
      </c>
      <c r="V2229" s="72" t="str">
        <f t="shared" si="34"/>
        <v/>
      </c>
    </row>
    <row r="2230" spans="1:22" x14ac:dyDescent="0.25">
      <c r="A2230" s="47"/>
      <c r="B2230" s="47"/>
      <c r="C2230" s="47"/>
      <c r="D2230" s="117"/>
      <c r="E2230" s="47"/>
      <c r="F2230" s="37"/>
      <c r="G2230" s="47"/>
      <c r="H2230" s="37"/>
      <c r="I2230" s="37"/>
      <c r="J2230" s="51"/>
      <c r="K2230" s="51"/>
      <c r="L2230" s="51"/>
      <c r="M2230" s="51"/>
      <c r="N2230" s="51"/>
      <c r="O2230" s="51"/>
      <c r="P2230" s="51"/>
      <c r="R2230" s="38" t="s">
        <v>450</v>
      </c>
      <c r="S2230" s="38" t="str" cm="1">
        <f t="array" ref="S2230">_xlfn.XLOOKUP(R2230,INDEX(Flettilisti,,1),INDEX(Flettilisti,,2),,0)</f>
        <v>Vantar flokkun</v>
      </c>
      <c r="T2230" s="38" t="str">
        <f>IF(ISBLANK(M2230),"",IF(M2230&lt;Gögn!$J$2,Gögn!$K$2,IF(M2230&gt;Gögn!$J$4,Gögn!$K$4,Gögn!$K$3)))</f>
        <v/>
      </c>
      <c r="U2230" s="49" t="str" cm="1">
        <f t="array" aca="1" ref="U2230" ca="1">IF(ISBLANK(A2230),"",IF(S2230="Styrkhæft",_xlfn.XLOOKUP(T2230,Vegalengdir[Texti],INDIRECT("Vegalengdir["&amp;'Upplýsingar um umsækjanda'!$B$10&amp;"]"),0%,0)))</f>
        <v/>
      </c>
      <c r="V2230" s="72" t="str">
        <f t="shared" si="34"/>
        <v/>
      </c>
    </row>
    <row r="2231" spans="1:22" x14ac:dyDescent="0.25">
      <c r="A2231" s="47"/>
      <c r="B2231" s="47"/>
      <c r="C2231" s="47"/>
      <c r="D2231" s="117"/>
      <c r="E2231" s="47"/>
      <c r="F2231" s="37"/>
      <c r="G2231" s="47"/>
      <c r="H2231" s="37"/>
      <c r="I2231" s="37"/>
      <c r="J2231" s="51"/>
      <c r="K2231" s="51"/>
      <c r="L2231" s="51"/>
      <c r="M2231" s="51"/>
      <c r="N2231" s="51"/>
      <c r="O2231" s="51"/>
      <c r="P2231" s="51"/>
      <c r="R2231" s="38" t="s">
        <v>450</v>
      </c>
      <c r="S2231" s="38" t="str" cm="1">
        <f t="array" ref="S2231">_xlfn.XLOOKUP(R2231,INDEX(Flettilisti,,1),INDEX(Flettilisti,,2),,0)</f>
        <v>Vantar flokkun</v>
      </c>
      <c r="T2231" s="38" t="str">
        <f>IF(ISBLANK(M2231),"",IF(M2231&lt;Gögn!$J$2,Gögn!$K$2,IF(M2231&gt;Gögn!$J$4,Gögn!$K$4,Gögn!$K$3)))</f>
        <v/>
      </c>
      <c r="U2231" s="49" t="str" cm="1">
        <f t="array" aca="1" ref="U2231" ca="1">IF(ISBLANK(A2231),"",IF(S2231="Styrkhæft",_xlfn.XLOOKUP(T2231,Vegalengdir[Texti],INDIRECT("Vegalengdir["&amp;'Upplýsingar um umsækjanda'!$B$10&amp;"]"),0%,0)))</f>
        <v/>
      </c>
      <c r="V2231" s="72" t="str">
        <f t="shared" si="34"/>
        <v/>
      </c>
    </row>
    <row r="2232" spans="1:22" x14ac:dyDescent="0.25">
      <c r="A2232" s="47"/>
      <c r="B2232" s="47"/>
      <c r="C2232" s="47"/>
      <c r="D2232" s="117"/>
      <c r="E2232" s="47"/>
      <c r="F2232" s="37"/>
      <c r="G2232" s="47"/>
      <c r="H2232" s="37"/>
      <c r="I2232" s="37"/>
      <c r="J2232" s="51"/>
      <c r="K2232" s="51"/>
      <c r="L2232" s="51"/>
      <c r="M2232" s="51"/>
      <c r="N2232" s="51"/>
      <c r="O2232" s="51"/>
      <c r="P2232" s="51"/>
      <c r="R2232" s="38" t="s">
        <v>450</v>
      </c>
      <c r="S2232" s="38" t="str" cm="1">
        <f t="array" ref="S2232">_xlfn.XLOOKUP(R2232,INDEX(Flettilisti,,1),INDEX(Flettilisti,,2),,0)</f>
        <v>Vantar flokkun</v>
      </c>
      <c r="T2232" s="38" t="str">
        <f>IF(ISBLANK(M2232),"",IF(M2232&lt;Gögn!$J$2,Gögn!$K$2,IF(M2232&gt;Gögn!$J$4,Gögn!$K$4,Gögn!$K$3)))</f>
        <v/>
      </c>
      <c r="U2232" s="49" t="str" cm="1">
        <f t="array" aca="1" ref="U2232" ca="1">IF(ISBLANK(A2232),"",IF(S2232="Styrkhæft",_xlfn.XLOOKUP(T2232,Vegalengdir[Texti],INDIRECT("Vegalengdir["&amp;'Upplýsingar um umsækjanda'!$B$10&amp;"]"),0%,0)))</f>
        <v/>
      </c>
      <c r="V2232" s="72" t="str">
        <f t="shared" si="34"/>
        <v/>
      </c>
    </row>
    <row r="2233" spans="1:22" x14ac:dyDescent="0.25">
      <c r="A2233" s="47"/>
      <c r="B2233" s="47"/>
      <c r="C2233" s="47"/>
      <c r="D2233" s="117"/>
      <c r="E2233" s="47"/>
      <c r="F2233" s="37"/>
      <c r="G2233" s="47"/>
      <c r="H2233" s="37"/>
      <c r="I2233" s="37"/>
      <c r="J2233" s="51"/>
      <c r="K2233" s="51"/>
      <c r="L2233" s="51"/>
      <c r="M2233" s="51"/>
      <c r="N2233" s="51"/>
      <c r="O2233" s="51"/>
      <c r="P2233" s="51"/>
      <c r="R2233" s="38" t="s">
        <v>450</v>
      </c>
      <c r="S2233" s="38" t="str" cm="1">
        <f t="array" ref="S2233">_xlfn.XLOOKUP(R2233,INDEX(Flettilisti,,1),INDEX(Flettilisti,,2),,0)</f>
        <v>Vantar flokkun</v>
      </c>
      <c r="T2233" s="38" t="str">
        <f>IF(ISBLANK(M2233),"",IF(M2233&lt;Gögn!$J$2,Gögn!$K$2,IF(M2233&gt;Gögn!$J$4,Gögn!$K$4,Gögn!$K$3)))</f>
        <v/>
      </c>
      <c r="U2233" s="49" t="str" cm="1">
        <f t="array" aca="1" ref="U2233" ca="1">IF(ISBLANK(A2233),"",IF(S2233="Styrkhæft",_xlfn.XLOOKUP(T2233,Vegalengdir[Texti],INDIRECT("Vegalengdir["&amp;'Upplýsingar um umsækjanda'!$B$10&amp;"]"),0%,0)))</f>
        <v/>
      </c>
      <c r="V2233" s="72" t="str">
        <f t="shared" si="34"/>
        <v/>
      </c>
    </row>
    <row r="2234" spans="1:22" x14ac:dyDescent="0.25">
      <c r="A2234" s="47"/>
      <c r="B2234" s="47"/>
      <c r="C2234" s="47"/>
      <c r="D2234" s="117"/>
      <c r="E2234" s="47"/>
      <c r="F2234" s="37"/>
      <c r="G2234" s="47"/>
      <c r="H2234" s="37"/>
      <c r="I2234" s="37"/>
      <c r="J2234" s="51"/>
      <c r="K2234" s="51"/>
      <c r="L2234" s="51"/>
      <c r="M2234" s="51"/>
      <c r="N2234" s="51"/>
      <c r="O2234" s="51"/>
      <c r="P2234" s="51"/>
      <c r="R2234" s="38" t="s">
        <v>450</v>
      </c>
      <c r="S2234" s="38" t="str" cm="1">
        <f t="array" ref="S2234">_xlfn.XLOOKUP(R2234,INDEX(Flettilisti,,1),INDEX(Flettilisti,,2),,0)</f>
        <v>Vantar flokkun</v>
      </c>
      <c r="T2234" s="38" t="str">
        <f>IF(ISBLANK(M2234),"",IF(M2234&lt;Gögn!$J$2,Gögn!$K$2,IF(M2234&gt;Gögn!$J$4,Gögn!$K$4,Gögn!$K$3)))</f>
        <v/>
      </c>
      <c r="U2234" s="49" t="str" cm="1">
        <f t="array" aca="1" ref="U2234" ca="1">IF(ISBLANK(A2234),"",IF(S2234="Styrkhæft",_xlfn.XLOOKUP(T2234,Vegalengdir[Texti],INDIRECT("Vegalengdir["&amp;'Upplýsingar um umsækjanda'!$B$10&amp;"]"),0%,0)))</f>
        <v/>
      </c>
      <c r="V2234" s="72" t="str">
        <f t="shared" si="34"/>
        <v/>
      </c>
    </row>
    <row r="2235" spans="1:22" x14ac:dyDescent="0.25">
      <c r="A2235" s="47"/>
      <c r="B2235" s="47"/>
      <c r="C2235" s="47"/>
      <c r="D2235" s="117"/>
      <c r="E2235" s="47"/>
      <c r="F2235" s="37"/>
      <c r="G2235" s="47"/>
      <c r="H2235" s="37"/>
      <c r="I2235" s="37"/>
      <c r="J2235" s="51"/>
      <c r="K2235" s="51"/>
      <c r="L2235" s="51"/>
      <c r="M2235" s="51"/>
      <c r="N2235" s="51"/>
      <c r="O2235" s="51"/>
      <c r="P2235" s="51"/>
      <c r="R2235" s="38" t="s">
        <v>450</v>
      </c>
      <c r="S2235" s="38" t="str" cm="1">
        <f t="array" ref="S2235">_xlfn.XLOOKUP(R2235,INDEX(Flettilisti,,1),INDEX(Flettilisti,,2),,0)</f>
        <v>Vantar flokkun</v>
      </c>
      <c r="T2235" s="38" t="str">
        <f>IF(ISBLANK(M2235),"",IF(M2235&lt;Gögn!$J$2,Gögn!$K$2,IF(M2235&gt;Gögn!$J$4,Gögn!$K$4,Gögn!$K$3)))</f>
        <v/>
      </c>
      <c r="U2235" s="49" t="str" cm="1">
        <f t="array" aca="1" ref="U2235" ca="1">IF(ISBLANK(A2235),"",IF(S2235="Styrkhæft",_xlfn.XLOOKUP(T2235,Vegalengdir[Texti],INDIRECT("Vegalengdir["&amp;'Upplýsingar um umsækjanda'!$B$10&amp;"]"),0%,0)))</f>
        <v/>
      </c>
      <c r="V2235" s="72" t="str">
        <f t="shared" si="34"/>
        <v/>
      </c>
    </row>
    <row r="2236" spans="1:22" x14ac:dyDescent="0.25">
      <c r="A2236" s="47"/>
      <c r="B2236" s="47"/>
      <c r="C2236" s="47"/>
      <c r="D2236" s="117"/>
      <c r="E2236" s="47"/>
      <c r="F2236" s="37"/>
      <c r="G2236" s="47"/>
      <c r="H2236" s="37"/>
      <c r="I2236" s="37"/>
      <c r="J2236" s="51"/>
      <c r="K2236" s="51"/>
      <c r="L2236" s="51"/>
      <c r="M2236" s="51"/>
      <c r="N2236" s="51"/>
      <c r="O2236" s="51"/>
      <c r="P2236" s="51"/>
      <c r="R2236" s="38" t="s">
        <v>450</v>
      </c>
      <c r="S2236" s="38" t="str" cm="1">
        <f t="array" ref="S2236">_xlfn.XLOOKUP(R2236,INDEX(Flettilisti,,1),INDEX(Flettilisti,,2),,0)</f>
        <v>Vantar flokkun</v>
      </c>
      <c r="T2236" s="38" t="str">
        <f>IF(ISBLANK(M2236),"",IF(M2236&lt;Gögn!$J$2,Gögn!$K$2,IF(M2236&gt;Gögn!$J$4,Gögn!$K$4,Gögn!$K$3)))</f>
        <v/>
      </c>
      <c r="U2236" s="49" t="str" cm="1">
        <f t="array" aca="1" ref="U2236" ca="1">IF(ISBLANK(A2236),"",IF(S2236="Styrkhæft",_xlfn.XLOOKUP(T2236,Vegalengdir[Texti],INDIRECT("Vegalengdir["&amp;'Upplýsingar um umsækjanda'!$B$10&amp;"]"),0%,0)))</f>
        <v/>
      </c>
      <c r="V2236" s="72" t="str">
        <f t="shared" si="34"/>
        <v/>
      </c>
    </row>
    <row r="2237" spans="1:22" x14ac:dyDescent="0.25">
      <c r="A2237" s="47"/>
      <c r="B2237" s="47"/>
      <c r="C2237" s="47"/>
      <c r="D2237" s="117"/>
      <c r="E2237" s="47"/>
      <c r="F2237" s="37"/>
      <c r="G2237" s="47"/>
      <c r="H2237" s="37"/>
      <c r="I2237" s="37"/>
      <c r="J2237" s="51"/>
      <c r="K2237" s="51"/>
      <c r="L2237" s="51"/>
      <c r="M2237" s="51"/>
      <c r="N2237" s="51"/>
      <c r="O2237" s="51"/>
      <c r="P2237" s="51"/>
      <c r="R2237" s="38" t="s">
        <v>450</v>
      </c>
      <c r="S2237" s="38" t="str" cm="1">
        <f t="array" ref="S2237">_xlfn.XLOOKUP(R2237,INDEX(Flettilisti,,1),INDEX(Flettilisti,,2),,0)</f>
        <v>Vantar flokkun</v>
      </c>
      <c r="T2237" s="38" t="str">
        <f>IF(ISBLANK(M2237),"",IF(M2237&lt;Gögn!$J$2,Gögn!$K$2,IF(M2237&gt;Gögn!$J$4,Gögn!$K$4,Gögn!$K$3)))</f>
        <v/>
      </c>
      <c r="U2237" s="49" t="str" cm="1">
        <f t="array" aca="1" ref="U2237" ca="1">IF(ISBLANK(A2237),"",IF(S2237="Styrkhæft",_xlfn.XLOOKUP(T2237,Vegalengdir[Texti],INDIRECT("Vegalengdir["&amp;'Upplýsingar um umsækjanda'!$B$10&amp;"]"),0%,0)))</f>
        <v/>
      </c>
      <c r="V2237" s="72" t="str">
        <f t="shared" si="34"/>
        <v/>
      </c>
    </row>
    <row r="2238" spans="1:22" x14ac:dyDescent="0.25">
      <c r="A2238" s="47"/>
      <c r="B2238" s="47"/>
      <c r="C2238" s="47"/>
      <c r="D2238" s="117"/>
      <c r="E2238" s="47"/>
      <c r="F2238" s="37"/>
      <c r="G2238" s="47"/>
      <c r="H2238" s="37"/>
      <c r="I2238" s="37"/>
      <c r="J2238" s="51"/>
      <c r="K2238" s="51"/>
      <c r="L2238" s="51"/>
      <c r="M2238" s="51"/>
      <c r="N2238" s="51"/>
      <c r="O2238" s="51"/>
      <c r="P2238" s="51"/>
      <c r="R2238" s="38" t="s">
        <v>450</v>
      </c>
      <c r="S2238" s="38" t="str" cm="1">
        <f t="array" ref="S2238">_xlfn.XLOOKUP(R2238,INDEX(Flettilisti,,1),INDEX(Flettilisti,,2),,0)</f>
        <v>Vantar flokkun</v>
      </c>
      <c r="T2238" s="38" t="str">
        <f>IF(ISBLANK(M2238),"",IF(M2238&lt;Gögn!$J$2,Gögn!$K$2,IF(M2238&gt;Gögn!$J$4,Gögn!$K$4,Gögn!$K$3)))</f>
        <v/>
      </c>
      <c r="U2238" s="49" t="str" cm="1">
        <f t="array" aca="1" ref="U2238" ca="1">IF(ISBLANK(A2238),"",IF(S2238="Styrkhæft",_xlfn.XLOOKUP(T2238,Vegalengdir[Texti],INDIRECT("Vegalengdir["&amp;'Upplýsingar um umsækjanda'!$B$10&amp;"]"),0%,0)))</f>
        <v/>
      </c>
      <c r="V2238" s="72" t="str">
        <f t="shared" si="34"/>
        <v/>
      </c>
    </row>
    <row r="2239" spans="1:22" x14ac:dyDescent="0.25">
      <c r="A2239" s="47"/>
      <c r="B2239" s="47"/>
      <c r="C2239" s="47"/>
      <c r="D2239" s="117"/>
      <c r="E2239" s="47"/>
      <c r="F2239" s="37"/>
      <c r="G2239" s="47"/>
      <c r="H2239" s="37"/>
      <c r="I2239" s="37"/>
      <c r="J2239" s="51"/>
      <c r="K2239" s="51"/>
      <c r="L2239" s="51"/>
      <c r="M2239" s="51"/>
      <c r="N2239" s="51"/>
      <c r="O2239" s="51"/>
      <c r="P2239" s="51"/>
      <c r="R2239" s="38" t="s">
        <v>450</v>
      </c>
      <c r="S2239" s="38" t="str" cm="1">
        <f t="array" ref="S2239">_xlfn.XLOOKUP(R2239,INDEX(Flettilisti,,1),INDEX(Flettilisti,,2),,0)</f>
        <v>Vantar flokkun</v>
      </c>
      <c r="T2239" s="38" t="str">
        <f>IF(ISBLANK(M2239),"",IF(M2239&lt;Gögn!$J$2,Gögn!$K$2,IF(M2239&gt;Gögn!$J$4,Gögn!$K$4,Gögn!$K$3)))</f>
        <v/>
      </c>
      <c r="U2239" s="49" t="str" cm="1">
        <f t="array" aca="1" ref="U2239" ca="1">IF(ISBLANK(A2239),"",IF(S2239="Styrkhæft",_xlfn.XLOOKUP(T2239,Vegalengdir[Texti],INDIRECT("Vegalengdir["&amp;'Upplýsingar um umsækjanda'!$B$10&amp;"]"),0%,0)))</f>
        <v/>
      </c>
      <c r="V2239" s="72" t="str">
        <f t="shared" si="34"/>
        <v/>
      </c>
    </row>
    <row r="2240" spans="1:22" x14ac:dyDescent="0.25">
      <c r="A2240" s="47"/>
      <c r="B2240" s="47"/>
      <c r="C2240" s="47"/>
      <c r="D2240" s="117"/>
      <c r="E2240" s="47"/>
      <c r="F2240" s="37"/>
      <c r="G2240" s="47"/>
      <c r="H2240" s="37"/>
      <c r="I2240" s="37"/>
      <c r="J2240" s="51"/>
      <c r="K2240" s="51"/>
      <c r="L2240" s="51"/>
      <c r="M2240" s="51"/>
      <c r="N2240" s="51"/>
      <c r="O2240" s="51"/>
      <c r="P2240" s="51"/>
      <c r="R2240" s="38" t="s">
        <v>450</v>
      </c>
      <c r="S2240" s="38" t="str" cm="1">
        <f t="array" ref="S2240">_xlfn.XLOOKUP(R2240,INDEX(Flettilisti,,1),INDEX(Flettilisti,,2),,0)</f>
        <v>Vantar flokkun</v>
      </c>
      <c r="T2240" s="38" t="str">
        <f>IF(ISBLANK(M2240),"",IF(M2240&lt;Gögn!$J$2,Gögn!$K$2,IF(M2240&gt;Gögn!$J$4,Gögn!$K$4,Gögn!$K$3)))</f>
        <v/>
      </c>
      <c r="U2240" s="49" t="str" cm="1">
        <f t="array" aca="1" ref="U2240" ca="1">IF(ISBLANK(A2240),"",IF(S2240="Styrkhæft",_xlfn.XLOOKUP(T2240,Vegalengdir[Texti],INDIRECT("Vegalengdir["&amp;'Upplýsingar um umsækjanda'!$B$10&amp;"]"),0%,0)))</f>
        <v/>
      </c>
      <c r="V2240" s="72" t="str">
        <f t="shared" si="34"/>
        <v/>
      </c>
    </row>
    <row r="2241" spans="1:22" x14ac:dyDescent="0.25">
      <c r="A2241" s="47"/>
      <c r="B2241" s="47"/>
      <c r="C2241" s="47"/>
      <c r="D2241" s="117"/>
      <c r="E2241" s="47"/>
      <c r="F2241" s="37"/>
      <c r="G2241" s="47"/>
      <c r="H2241" s="37"/>
      <c r="I2241" s="37"/>
      <c r="J2241" s="51"/>
      <c r="K2241" s="51"/>
      <c r="L2241" s="51"/>
      <c r="M2241" s="51"/>
      <c r="N2241" s="51"/>
      <c r="O2241" s="51"/>
      <c r="P2241" s="51"/>
      <c r="R2241" s="38" t="s">
        <v>450</v>
      </c>
      <c r="S2241" s="38" t="str" cm="1">
        <f t="array" ref="S2241">_xlfn.XLOOKUP(R2241,INDEX(Flettilisti,,1),INDEX(Flettilisti,,2),,0)</f>
        <v>Vantar flokkun</v>
      </c>
      <c r="T2241" s="38" t="str">
        <f>IF(ISBLANK(M2241),"",IF(M2241&lt;Gögn!$J$2,Gögn!$K$2,IF(M2241&gt;Gögn!$J$4,Gögn!$K$4,Gögn!$K$3)))</f>
        <v/>
      </c>
      <c r="U2241" s="49" t="str" cm="1">
        <f t="array" aca="1" ref="U2241" ca="1">IF(ISBLANK(A2241),"",IF(S2241="Styrkhæft",_xlfn.XLOOKUP(T2241,Vegalengdir[Texti],INDIRECT("Vegalengdir["&amp;'Upplýsingar um umsækjanda'!$B$10&amp;"]"),0%,0)))</f>
        <v/>
      </c>
      <c r="V2241" s="72" t="str">
        <f t="shared" si="34"/>
        <v/>
      </c>
    </row>
    <row r="2242" spans="1:22" x14ac:dyDescent="0.25">
      <c r="A2242" s="47"/>
      <c r="B2242" s="47"/>
      <c r="C2242" s="47"/>
      <c r="D2242" s="117"/>
      <c r="E2242" s="47"/>
      <c r="F2242" s="37"/>
      <c r="G2242" s="47"/>
      <c r="H2242" s="37"/>
      <c r="I2242" s="37"/>
      <c r="J2242" s="51"/>
      <c r="K2242" s="51"/>
      <c r="L2242" s="51"/>
      <c r="M2242" s="51"/>
      <c r="N2242" s="51"/>
      <c r="O2242" s="51"/>
      <c r="P2242" s="51"/>
      <c r="R2242" s="38" t="s">
        <v>450</v>
      </c>
      <c r="S2242" s="38" t="str" cm="1">
        <f t="array" ref="S2242">_xlfn.XLOOKUP(R2242,INDEX(Flettilisti,,1),INDEX(Flettilisti,,2),,0)</f>
        <v>Vantar flokkun</v>
      </c>
      <c r="T2242" s="38" t="str">
        <f>IF(ISBLANK(M2242),"",IF(M2242&lt;Gögn!$J$2,Gögn!$K$2,IF(M2242&gt;Gögn!$J$4,Gögn!$K$4,Gögn!$K$3)))</f>
        <v/>
      </c>
      <c r="U2242" s="49" t="str" cm="1">
        <f t="array" aca="1" ref="U2242" ca="1">IF(ISBLANK(A2242),"",IF(S2242="Styrkhæft",_xlfn.XLOOKUP(T2242,Vegalengdir[Texti],INDIRECT("Vegalengdir["&amp;'Upplýsingar um umsækjanda'!$B$10&amp;"]"),0%,0)))</f>
        <v/>
      </c>
      <c r="V2242" s="72" t="str">
        <f t="shared" si="34"/>
        <v/>
      </c>
    </row>
    <row r="2243" spans="1:22" x14ac:dyDescent="0.25">
      <c r="A2243" s="47"/>
      <c r="B2243" s="47"/>
      <c r="C2243" s="47"/>
      <c r="D2243" s="117"/>
      <c r="E2243" s="47"/>
      <c r="F2243" s="37"/>
      <c r="G2243" s="47"/>
      <c r="H2243" s="37"/>
      <c r="I2243" s="37"/>
      <c r="J2243" s="51"/>
      <c r="K2243" s="51"/>
      <c r="L2243" s="51"/>
      <c r="M2243" s="51"/>
      <c r="N2243" s="51"/>
      <c r="O2243" s="51"/>
      <c r="P2243" s="51"/>
      <c r="R2243" s="38" t="s">
        <v>450</v>
      </c>
      <c r="S2243" s="38" t="str" cm="1">
        <f t="array" ref="S2243">_xlfn.XLOOKUP(R2243,INDEX(Flettilisti,,1),INDEX(Flettilisti,,2),,0)</f>
        <v>Vantar flokkun</v>
      </c>
      <c r="T2243" s="38" t="str">
        <f>IF(ISBLANK(M2243),"",IF(M2243&lt;Gögn!$J$2,Gögn!$K$2,IF(M2243&gt;Gögn!$J$4,Gögn!$K$4,Gögn!$K$3)))</f>
        <v/>
      </c>
      <c r="U2243" s="49" t="str" cm="1">
        <f t="array" aca="1" ref="U2243" ca="1">IF(ISBLANK(A2243),"",IF(S2243="Styrkhæft",_xlfn.XLOOKUP(T2243,Vegalengdir[Texti],INDIRECT("Vegalengdir["&amp;'Upplýsingar um umsækjanda'!$B$10&amp;"]"),0%,0)))</f>
        <v/>
      </c>
      <c r="V2243" s="72" t="str">
        <f t="shared" ref="V2243:V2306" si="35">IF(ISBLANK(A2243),"",U2243*P2243)</f>
        <v/>
      </c>
    </row>
    <row r="2244" spans="1:22" x14ac:dyDescent="0.25">
      <c r="A2244" s="47"/>
      <c r="B2244" s="47"/>
      <c r="C2244" s="47"/>
      <c r="D2244" s="117"/>
      <c r="E2244" s="47"/>
      <c r="F2244" s="37"/>
      <c r="G2244" s="47"/>
      <c r="H2244" s="37"/>
      <c r="I2244" s="37"/>
      <c r="J2244" s="51"/>
      <c r="K2244" s="51"/>
      <c r="L2244" s="51"/>
      <c r="M2244" s="51"/>
      <c r="N2244" s="51"/>
      <c r="O2244" s="51"/>
      <c r="P2244" s="51"/>
      <c r="R2244" s="38" t="s">
        <v>450</v>
      </c>
      <c r="S2244" s="38" t="str" cm="1">
        <f t="array" ref="S2244">_xlfn.XLOOKUP(R2244,INDEX(Flettilisti,,1),INDEX(Flettilisti,,2),,0)</f>
        <v>Vantar flokkun</v>
      </c>
      <c r="T2244" s="38" t="str">
        <f>IF(ISBLANK(M2244),"",IF(M2244&lt;Gögn!$J$2,Gögn!$K$2,IF(M2244&gt;Gögn!$J$4,Gögn!$K$4,Gögn!$K$3)))</f>
        <v/>
      </c>
      <c r="U2244" s="49" t="str" cm="1">
        <f t="array" aca="1" ref="U2244" ca="1">IF(ISBLANK(A2244),"",IF(S2244="Styrkhæft",_xlfn.XLOOKUP(T2244,Vegalengdir[Texti],INDIRECT("Vegalengdir["&amp;'Upplýsingar um umsækjanda'!$B$10&amp;"]"),0%,0)))</f>
        <v/>
      </c>
      <c r="V2244" s="72" t="str">
        <f t="shared" si="35"/>
        <v/>
      </c>
    </row>
    <row r="2245" spans="1:22" x14ac:dyDescent="0.25">
      <c r="A2245" s="47"/>
      <c r="B2245" s="47"/>
      <c r="C2245" s="47"/>
      <c r="D2245" s="117"/>
      <c r="E2245" s="47"/>
      <c r="F2245" s="37"/>
      <c r="G2245" s="47"/>
      <c r="H2245" s="37"/>
      <c r="I2245" s="37"/>
      <c r="J2245" s="51"/>
      <c r="K2245" s="51"/>
      <c r="L2245" s="51"/>
      <c r="M2245" s="51"/>
      <c r="N2245" s="51"/>
      <c r="O2245" s="51"/>
      <c r="P2245" s="51"/>
      <c r="R2245" s="38" t="s">
        <v>450</v>
      </c>
      <c r="S2245" s="38" t="str" cm="1">
        <f t="array" ref="S2245">_xlfn.XLOOKUP(R2245,INDEX(Flettilisti,,1),INDEX(Flettilisti,,2),,0)</f>
        <v>Vantar flokkun</v>
      </c>
      <c r="T2245" s="38" t="str">
        <f>IF(ISBLANK(M2245),"",IF(M2245&lt;Gögn!$J$2,Gögn!$K$2,IF(M2245&gt;Gögn!$J$4,Gögn!$K$4,Gögn!$K$3)))</f>
        <v/>
      </c>
      <c r="U2245" s="49" t="str" cm="1">
        <f t="array" aca="1" ref="U2245" ca="1">IF(ISBLANK(A2245),"",IF(S2245="Styrkhæft",_xlfn.XLOOKUP(T2245,Vegalengdir[Texti],INDIRECT("Vegalengdir["&amp;'Upplýsingar um umsækjanda'!$B$10&amp;"]"),0%,0)))</f>
        <v/>
      </c>
      <c r="V2245" s="72" t="str">
        <f t="shared" si="35"/>
        <v/>
      </c>
    </row>
    <row r="2246" spans="1:22" x14ac:dyDescent="0.25">
      <c r="A2246" s="47"/>
      <c r="B2246" s="47"/>
      <c r="C2246" s="47"/>
      <c r="D2246" s="117"/>
      <c r="E2246" s="47"/>
      <c r="F2246" s="37"/>
      <c r="G2246" s="47"/>
      <c r="H2246" s="37"/>
      <c r="I2246" s="37"/>
      <c r="J2246" s="51"/>
      <c r="K2246" s="51"/>
      <c r="L2246" s="51"/>
      <c r="M2246" s="51"/>
      <c r="N2246" s="51"/>
      <c r="O2246" s="51"/>
      <c r="P2246" s="51"/>
      <c r="R2246" s="38" t="s">
        <v>450</v>
      </c>
      <c r="S2246" s="38" t="str" cm="1">
        <f t="array" ref="S2246">_xlfn.XLOOKUP(R2246,INDEX(Flettilisti,,1),INDEX(Flettilisti,,2),,0)</f>
        <v>Vantar flokkun</v>
      </c>
      <c r="T2246" s="38" t="str">
        <f>IF(ISBLANK(M2246),"",IF(M2246&lt;Gögn!$J$2,Gögn!$K$2,IF(M2246&gt;Gögn!$J$4,Gögn!$K$4,Gögn!$K$3)))</f>
        <v/>
      </c>
      <c r="U2246" s="49" t="str" cm="1">
        <f t="array" aca="1" ref="U2246" ca="1">IF(ISBLANK(A2246),"",IF(S2246="Styrkhæft",_xlfn.XLOOKUP(T2246,Vegalengdir[Texti],INDIRECT("Vegalengdir["&amp;'Upplýsingar um umsækjanda'!$B$10&amp;"]"),0%,0)))</f>
        <v/>
      </c>
      <c r="V2246" s="72" t="str">
        <f t="shared" si="35"/>
        <v/>
      </c>
    </row>
    <row r="2247" spans="1:22" x14ac:dyDescent="0.25">
      <c r="A2247" s="47"/>
      <c r="B2247" s="47"/>
      <c r="C2247" s="47"/>
      <c r="D2247" s="117"/>
      <c r="E2247" s="47"/>
      <c r="F2247" s="37"/>
      <c r="G2247" s="47"/>
      <c r="H2247" s="37"/>
      <c r="I2247" s="37"/>
      <c r="J2247" s="51"/>
      <c r="K2247" s="51"/>
      <c r="L2247" s="51"/>
      <c r="M2247" s="51"/>
      <c r="N2247" s="51"/>
      <c r="O2247" s="51"/>
      <c r="P2247" s="51"/>
      <c r="R2247" s="38" t="s">
        <v>450</v>
      </c>
      <c r="S2247" s="38" t="str" cm="1">
        <f t="array" ref="S2247">_xlfn.XLOOKUP(R2247,INDEX(Flettilisti,,1),INDEX(Flettilisti,,2),,0)</f>
        <v>Vantar flokkun</v>
      </c>
      <c r="T2247" s="38" t="str">
        <f>IF(ISBLANK(M2247),"",IF(M2247&lt;Gögn!$J$2,Gögn!$K$2,IF(M2247&gt;Gögn!$J$4,Gögn!$K$4,Gögn!$K$3)))</f>
        <v/>
      </c>
      <c r="U2247" s="49" t="str" cm="1">
        <f t="array" aca="1" ref="U2247" ca="1">IF(ISBLANK(A2247),"",IF(S2247="Styrkhæft",_xlfn.XLOOKUP(T2247,Vegalengdir[Texti],INDIRECT("Vegalengdir["&amp;'Upplýsingar um umsækjanda'!$B$10&amp;"]"),0%,0)))</f>
        <v/>
      </c>
      <c r="V2247" s="72" t="str">
        <f t="shared" si="35"/>
        <v/>
      </c>
    </row>
    <row r="2248" spans="1:22" x14ac:dyDescent="0.25">
      <c r="A2248" s="47"/>
      <c r="B2248" s="47"/>
      <c r="C2248" s="47"/>
      <c r="D2248" s="117"/>
      <c r="E2248" s="47"/>
      <c r="F2248" s="37"/>
      <c r="G2248" s="47"/>
      <c r="H2248" s="37"/>
      <c r="I2248" s="37"/>
      <c r="J2248" s="51"/>
      <c r="K2248" s="51"/>
      <c r="L2248" s="51"/>
      <c r="M2248" s="51"/>
      <c r="N2248" s="51"/>
      <c r="O2248" s="51"/>
      <c r="P2248" s="51"/>
      <c r="R2248" s="38" t="s">
        <v>450</v>
      </c>
      <c r="S2248" s="38" t="str" cm="1">
        <f t="array" ref="S2248">_xlfn.XLOOKUP(R2248,INDEX(Flettilisti,,1),INDEX(Flettilisti,,2),,0)</f>
        <v>Vantar flokkun</v>
      </c>
      <c r="T2248" s="38" t="str">
        <f>IF(ISBLANK(M2248),"",IF(M2248&lt;Gögn!$J$2,Gögn!$K$2,IF(M2248&gt;Gögn!$J$4,Gögn!$K$4,Gögn!$K$3)))</f>
        <v/>
      </c>
      <c r="U2248" s="49" t="str" cm="1">
        <f t="array" aca="1" ref="U2248" ca="1">IF(ISBLANK(A2248),"",IF(S2248="Styrkhæft",_xlfn.XLOOKUP(T2248,Vegalengdir[Texti],INDIRECT("Vegalengdir["&amp;'Upplýsingar um umsækjanda'!$B$10&amp;"]"),0%,0)))</f>
        <v/>
      </c>
      <c r="V2248" s="72" t="str">
        <f t="shared" si="35"/>
        <v/>
      </c>
    </row>
    <row r="2249" spans="1:22" x14ac:dyDescent="0.25">
      <c r="A2249" s="47"/>
      <c r="B2249" s="47"/>
      <c r="C2249" s="47"/>
      <c r="D2249" s="117"/>
      <c r="E2249" s="47"/>
      <c r="F2249" s="37"/>
      <c r="G2249" s="47"/>
      <c r="H2249" s="37"/>
      <c r="I2249" s="37"/>
      <c r="J2249" s="51"/>
      <c r="K2249" s="51"/>
      <c r="L2249" s="51"/>
      <c r="M2249" s="51"/>
      <c r="N2249" s="51"/>
      <c r="O2249" s="51"/>
      <c r="P2249" s="51"/>
      <c r="R2249" s="38" t="s">
        <v>450</v>
      </c>
      <c r="S2249" s="38" t="str" cm="1">
        <f t="array" ref="S2249">_xlfn.XLOOKUP(R2249,INDEX(Flettilisti,,1),INDEX(Flettilisti,,2),,0)</f>
        <v>Vantar flokkun</v>
      </c>
      <c r="T2249" s="38" t="str">
        <f>IF(ISBLANK(M2249),"",IF(M2249&lt;Gögn!$J$2,Gögn!$K$2,IF(M2249&gt;Gögn!$J$4,Gögn!$K$4,Gögn!$K$3)))</f>
        <v/>
      </c>
      <c r="U2249" s="49" t="str" cm="1">
        <f t="array" aca="1" ref="U2249" ca="1">IF(ISBLANK(A2249),"",IF(S2249="Styrkhæft",_xlfn.XLOOKUP(T2249,Vegalengdir[Texti],INDIRECT("Vegalengdir["&amp;'Upplýsingar um umsækjanda'!$B$10&amp;"]"),0%,0)))</f>
        <v/>
      </c>
      <c r="V2249" s="72" t="str">
        <f t="shared" si="35"/>
        <v/>
      </c>
    </row>
    <row r="2250" spans="1:22" x14ac:dyDescent="0.25">
      <c r="A2250" s="47"/>
      <c r="B2250" s="47"/>
      <c r="C2250" s="47"/>
      <c r="D2250" s="117"/>
      <c r="E2250" s="47"/>
      <c r="F2250" s="37"/>
      <c r="G2250" s="47"/>
      <c r="H2250" s="37"/>
      <c r="I2250" s="37"/>
      <c r="J2250" s="51"/>
      <c r="K2250" s="51"/>
      <c r="L2250" s="51"/>
      <c r="M2250" s="51"/>
      <c r="N2250" s="51"/>
      <c r="O2250" s="51"/>
      <c r="P2250" s="51"/>
      <c r="R2250" s="38" t="s">
        <v>450</v>
      </c>
      <c r="S2250" s="38" t="str" cm="1">
        <f t="array" ref="S2250">_xlfn.XLOOKUP(R2250,INDEX(Flettilisti,,1),INDEX(Flettilisti,,2),,0)</f>
        <v>Vantar flokkun</v>
      </c>
      <c r="T2250" s="38" t="str">
        <f>IF(ISBLANK(M2250),"",IF(M2250&lt;Gögn!$J$2,Gögn!$K$2,IF(M2250&gt;Gögn!$J$4,Gögn!$K$4,Gögn!$K$3)))</f>
        <v/>
      </c>
      <c r="U2250" s="49" t="str" cm="1">
        <f t="array" aca="1" ref="U2250" ca="1">IF(ISBLANK(A2250),"",IF(S2250="Styrkhæft",_xlfn.XLOOKUP(T2250,Vegalengdir[Texti],INDIRECT("Vegalengdir["&amp;'Upplýsingar um umsækjanda'!$B$10&amp;"]"),0%,0)))</f>
        <v/>
      </c>
      <c r="V2250" s="72" t="str">
        <f t="shared" si="35"/>
        <v/>
      </c>
    </row>
    <row r="2251" spans="1:22" x14ac:dyDescent="0.25">
      <c r="A2251" s="47"/>
      <c r="B2251" s="47"/>
      <c r="C2251" s="47"/>
      <c r="D2251" s="117"/>
      <c r="E2251" s="47"/>
      <c r="F2251" s="37"/>
      <c r="G2251" s="47"/>
      <c r="H2251" s="37"/>
      <c r="I2251" s="37"/>
      <c r="J2251" s="51"/>
      <c r="K2251" s="51"/>
      <c r="L2251" s="51"/>
      <c r="M2251" s="51"/>
      <c r="N2251" s="51"/>
      <c r="O2251" s="51"/>
      <c r="P2251" s="51"/>
      <c r="R2251" s="38" t="s">
        <v>450</v>
      </c>
      <c r="S2251" s="38" t="str" cm="1">
        <f t="array" ref="S2251">_xlfn.XLOOKUP(R2251,INDEX(Flettilisti,,1),INDEX(Flettilisti,,2),,0)</f>
        <v>Vantar flokkun</v>
      </c>
      <c r="T2251" s="38" t="str">
        <f>IF(ISBLANK(M2251),"",IF(M2251&lt;Gögn!$J$2,Gögn!$K$2,IF(M2251&gt;Gögn!$J$4,Gögn!$K$4,Gögn!$K$3)))</f>
        <v/>
      </c>
      <c r="U2251" s="49" t="str" cm="1">
        <f t="array" aca="1" ref="U2251" ca="1">IF(ISBLANK(A2251),"",IF(S2251="Styrkhæft",_xlfn.XLOOKUP(T2251,Vegalengdir[Texti],INDIRECT("Vegalengdir["&amp;'Upplýsingar um umsækjanda'!$B$10&amp;"]"),0%,0)))</f>
        <v/>
      </c>
      <c r="V2251" s="72" t="str">
        <f t="shared" si="35"/>
        <v/>
      </c>
    </row>
    <row r="2252" spans="1:22" x14ac:dyDescent="0.25">
      <c r="A2252" s="47"/>
      <c r="B2252" s="47"/>
      <c r="C2252" s="47"/>
      <c r="D2252" s="117"/>
      <c r="E2252" s="47"/>
      <c r="F2252" s="37"/>
      <c r="G2252" s="47"/>
      <c r="H2252" s="37"/>
      <c r="I2252" s="37"/>
      <c r="J2252" s="51"/>
      <c r="K2252" s="51"/>
      <c r="L2252" s="51"/>
      <c r="M2252" s="51"/>
      <c r="N2252" s="51"/>
      <c r="O2252" s="51"/>
      <c r="P2252" s="51"/>
      <c r="R2252" s="38" t="s">
        <v>450</v>
      </c>
      <c r="S2252" s="38" t="str" cm="1">
        <f t="array" ref="S2252">_xlfn.XLOOKUP(R2252,INDEX(Flettilisti,,1),INDEX(Flettilisti,,2),,0)</f>
        <v>Vantar flokkun</v>
      </c>
      <c r="T2252" s="38" t="str">
        <f>IF(ISBLANK(M2252),"",IF(M2252&lt;Gögn!$J$2,Gögn!$K$2,IF(M2252&gt;Gögn!$J$4,Gögn!$K$4,Gögn!$K$3)))</f>
        <v/>
      </c>
      <c r="U2252" s="49" t="str" cm="1">
        <f t="array" aca="1" ref="U2252" ca="1">IF(ISBLANK(A2252),"",IF(S2252="Styrkhæft",_xlfn.XLOOKUP(T2252,Vegalengdir[Texti],INDIRECT("Vegalengdir["&amp;'Upplýsingar um umsækjanda'!$B$10&amp;"]"),0%,0)))</f>
        <v/>
      </c>
      <c r="V2252" s="72" t="str">
        <f t="shared" si="35"/>
        <v/>
      </c>
    </row>
    <row r="2253" spans="1:22" x14ac:dyDescent="0.25">
      <c r="A2253" s="47"/>
      <c r="B2253" s="47"/>
      <c r="C2253" s="47"/>
      <c r="D2253" s="117"/>
      <c r="E2253" s="47"/>
      <c r="F2253" s="37"/>
      <c r="G2253" s="47"/>
      <c r="H2253" s="37"/>
      <c r="I2253" s="37"/>
      <c r="J2253" s="51"/>
      <c r="K2253" s="51"/>
      <c r="L2253" s="51"/>
      <c r="M2253" s="51"/>
      <c r="N2253" s="51"/>
      <c r="O2253" s="51"/>
      <c r="P2253" s="51"/>
      <c r="R2253" s="38" t="s">
        <v>450</v>
      </c>
      <c r="S2253" s="38" t="str" cm="1">
        <f t="array" ref="S2253">_xlfn.XLOOKUP(R2253,INDEX(Flettilisti,,1),INDEX(Flettilisti,,2),,0)</f>
        <v>Vantar flokkun</v>
      </c>
      <c r="T2253" s="38" t="str">
        <f>IF(ISBLANK(M2253),"",IF(M2253&lt;Gögn!$J$2,Gögn!$K$2,IF(M2253&gt;Gögn!$J$4,Gögn!$K$4,Gögn!$K$3)))</f>
        <v/>
      </c>
      <c r="U2253" s="49" t="str" cm="1">
        <f t="array" aca="1" ref="U2253" ca="1">IF(ISBLANK(A2253),"",IF(S2253="Styrkhæft",_xlfn.XLOOKUP(T2253,Vegalengdir[Texti],INDIRECT("Vegalengdir["&amp;'Upplýsingar um umsækjanda'!$B$10&amp;"]"),0%,0)))</f>
        <v/>
      </c>
      <c r="V2253" s="72" t="str">
        <f t="shared" si="35"/>
        <v/>
      </c>
    </row>
    <row r="2254" spans="1:22" x14ac:dyDescent="0.25">
      <c r="A2254" s="47"/>
      <c r="B2254" s="47"/>
      <c r="C2254" s="47"/>
      <c r="D2254" s="117"/>
      <c r="E2254" s="47"/>
      <c r="F2254" s="37"/>
      <c r="G2254" s="47"/>
      <c r="H2254" s="37"/>
      <c r="I2254" s="37"/>
      <c r="J2254" s="51"/>
      <c r="K2254" s="51"/>
      <c r="L2254" s="51"/>
      <c r="M2254" s="51"/>
      <c r="N2254" s="51"/>
      <c r="O2254" s="51"/>
      <c r="P2254" s="51"/>
      <c r="R2254" s="38" t="s">
        <v>450</v>
      </c>
      <c r="S2254" s="38" t="str" cm="1">
        <f t="array" ref="S2254">_xlfn.XLOOKUP(R2254,INDEX(Flettilisti,,1),INDEX(Flettilisti,,2),,0)</f>
        <v>Vantar flokkun</v>
      </c>
      <c r="T2254" s="38" t="str">
        <f>IF(ISBLANK(M2254),"",IF(M2254&lt;Gögn!$J$2,Gögn!$K$2,IF(M2254&gt;Gögn!$J$4,Gögn!$K$4,Gögn!$K$3)))</f>
        <v/>
      </c>
      <c r="U2254" s="49" t="str" cm="1">
        <f t="array" aca="1" ref="U2254" ca="1">IF(ISBLANK(A2254),"",IF(S2254="Styrkhæft",_xlfn.XLOOKUP(T2254,Vegalengdir[Texti],INDIRECT("Vegalengdir["&amp;'Upplýsingar um umsækjanda'!$B$10&amp;"]"),0%,0)))</f>
        <v/>
      </c>
      <c r="V2254" s="72" t="str">
        <f t="shared" si="35"/>
        <v/>
      </c>
    </row>
    <row r="2255" spans="1:22" x14ac:dyDescent="0.25">
      <c r="A2255" s="47"/>
      <c r="B2255" s="47"/>
      <c r="C2255" s="47"/>
      <c r="D2255" s="117"/>
      <c r="E2255" s="47"/>
      <c r="F2255" s="37"/>
      <c r="G2255" s="47"/>
      <c r="H2255" s="37"/>
      <c r="I2255" s="37"/>
      <c r="J2255" s="51"/>
      <c r="K2255" s="51"/>
      <c r="L2255" s="51"/>
      <c r="M2255" s="51"/>
      <c r="N2255" s="51"/>
      <c r="O2255" s="51"/>
      <c r="P2255" s="51"/>
      <c r="R2255" s="38" t="s">
        <v>450</v>
      </c>
      <c r="S2255" s="38" t="str" cm="1">
        <f t="array" ref="S2255">_xlfn.XLOOKUP(R2255,INDEX(Flettilisti,,1),INDEX(Flettilisti,,2),,0)</f>
        <v>Vantar flokkun</v>
      </c>
      <c r="T2255" s="38" t="str">
        <f>IF(ISBLANK(M2255),"",IF(M2255&lt;Gögn!$J$2,Gögn!$K$2,IF(M2255&gt;Gögn!$J$4,Gögn!$K$4,Gögn!$K$3)))</f>
        <v/>
      </c>
      <c r="U2255" s="49" t="str" cm="1">
        <f t="array" aca="1" ref="U2255" ca="1">IF(ISBLANK(A2255),"",IF(S2255="Styrkhæft",_xlfn.XLOOKUP(T2255,Vegalengdir[Texti],INDIRECT("Vegalengdir["&amp;'Upplýsingar um umsækjanda'!$B$10&amp;"]"),0%,0)))</f>
        <v/>
      </c>
      <c r="V2255" s="72" t="str">
        <f t="shared" si="35"/>
        <v/>
      </c>
    </row>
    <row r="2256" spans="1:22" x14ac:dyDescent="0.25">
      <c r="A2256" s="47"/>
      <c r="B2256" s="47"/>
      <c r="C2256" s="47"/>
      <c r="D2256" s="117"/>
      <c r="E2256" s="47"/>
      <c r="F2256" s="37"/>
      <c r="G2256" s="47"/>
      <c r="H2256" s="37"/>
      <c r="I2256" s="37"/>
      <c r="J2256" s="51"/>
      <c r="K2256" s="51"/>
      <c r="L2256" s="51"/>
      <c r="M2256" s="51"/>
      <c r="N2256" s="51"/>
      <c r="O2256" s="51"/>
      <c r="P2256" s="51"/>
      <c r="R2256" s="38" t="s">
        <v>450</v>
      </c>
      <c r="S2256" s="38" t="str" cm="1">
        <f t="array" ref="S2256">_xlfn.XLOOKUP(R2256,INDEX(Flettilisti,,1),INDEX(Flettilisti,,2),,0)</f>
        <v>Vantar flokkun</v>
      </c>
      <c r="T2256" s="38" t="str">
        <f>IF(ISBLANK(M2256),"",IF(M2256&lt;Gögn!$J$2,Gögn!$K$2,IF(M2256&gt;Gögn!$J$4,Gögn!$K$4,Gögn!$K$3)))</f>
        <v/>
      </c>
      <c r="U2256" s="49" t="str" cm="1">
        <f t="array" aca="1" ref="U2256" ca="1">IF(ISBLANK(A2256),"",IF(S2256="Styrkhæft",_xlfn.XLOOKUP(T2256,Vegalengdir[Texti],INDIRECT("Vegalengdir["&amp;'Upplýsingar um umsækjanda'!$B$10&amp;"]"),0%,0)))</f>
        <v/>
      </c>
      <c r="V2256" s="72" t="str">
        <f t="shared" si="35"/>
        <v/>
      </c>
    </row>
    <row r="2257" spans="1:22" x14ac:dyDescent="0.25">
      <c r="A2257" s="47"/>
      <c r="B2257" s="47"/>
      <c r="C2257" s="47"/>
      <c r="D2257" s="117"/>
      <c r="E2257" s="47"/>
      <c r="F2257" s="37"/>
      <c r="G2257" s="47"/>
      <c r="H2257" s="37"/>
      <c r="I2257" s="37"/>
      <c r="J2257" s="51"/>
      <c r="K2257" s="51"/>
      <c r="L2257" s="51"/>
      <c r="M2257" s="51"/>
      <c r="N2257" s="51"/>
      <c r="O2257" s="51"/>
      <c r="P2257" s="51"/>
      <c r="R2257" s="38" t="s">
        <v>450</v>
      </c>
      <c r="S2257" s="38" t="str" cm="1">
        <f t="array" ref="S2257">_xlfn.XLOOKUP(R2257,INDEX(Flettilisti,,1),INDEX(Flettilisti,,2),,0)</f>
        <v>Vantar flokkun</v>
      </c>
      <c r="T2257" s="38" t="str">
        <f>IF(ISBLANK(M2257),"",IF(M2257&lt;Gögn!$J$2,Gögn!$K$2,IF(M2257&gt;Gögn!$J$4,Gögn!$K$4,Gögn!$K$3)))</f>
        <v/>
      </c>
      <c r="U2257" s="49" t="str" cm="1">
        <f t="array" aca="1" ref="U2257" ca="1">IF(ISBLANK(A2257),"",IF(S2257="Styrkhæft",_xlfn.XLOOKUP(T2257,Vegalengdir[Texti],INDIRECT("Vegalengdir["&amp;'Upplýsingar um umsækjanda'!$B$10&amp;"]"),0%,0)))</f>
        <v/>
      </c>
      <c r="V2257" s="72" t="str">
        <f t="shared" si="35"/>
        <v/>
      </c>
    </row>
    <row r="2258" spans="1:22" x14ac:dyDescent="0.25">
      <c r="A2258" s="47"/>
      <c r="B2258" s="47"/>
      <c r="C2258" s="47"/>
      <c r="D2258" s="117"/>
      <c r="E2258" s="47"/>
      <c r="F2258" s="37"/>
      <c r="G2258" s="47"/>
      <c r="H2258" s="37"/>
      <c r="I2258" s="37"/>
      <c r="J2258" s="51"/>
      <c r="K2258" s="51"/>
      <c r="L2258" s="51"/>
      <c r="M2258" s="51"/>
      <c r="N2258" s="51"/>
      <c r="O2258" s="51"/>
      <c r="P2258" s="51"/>
      <c r="R2258" s="38" t="s">
        <v>450</v>
      </c>
      <c r="S2258" s="38" t="str" cm="1">
        <f t="array" ref="S2258">_xlfn.XLOOKUP(R2258,INDEX(Flettilisti,,1),INDEX(Flettilisti,,2),,0)</f>
        <v>Vantar flokkun</v>
      </c>
      <c r="T2258" s="38" t="str">
        <f>IF(ISBLANK(M2258),"",IF(M2258&lt;Gögn!$J$2,Gögn!$K$2,IF(M2258&gt;Gögn!$J$4,Gögn!$K$4,Gögn!$K$3)))</f>
        <v/>
      </c>
      <c r="U2258" s="49" t="str" cm="1">
        <f t="array" aca="1" ref="U2258" ca="1">IF(ISBLANK(A2258),"",IF(S2258="Styrkhæft",_xlfn.XLOOKUP(T2258,Vegalengdir[Texti],INDIRECT("Vegalengdir["&amp;'Upplýsingar um umsækjanda'!$B$10&amp;"]"),0%,0)))</f>
        <v/>
      </c>
      <c r="V2258" s="72" t="str">
        <f t="shared" si="35"/>
        <v/>
      </c>
    </row>
    <row r="2259" spans="1:22" x14ac:dyDescent="0.25">
      <c r="A2259" s="47"/>
      <c r="B2259" s="47"/>
      <c r="C2259" s="47"/>
      <c r="D2259" s="117"/>
      <c r="E2259" s="47"/>
      <c r="F2259" s="37"/>
      <c r="G2259" s="47"/>
      <c r="H2259" s="37"/>
      <c r="I2259" s="37"/>
      <c r="J2259" s="51"/>
      <c r="K2259" s="51"/>
      <c r="L2259" s="51"/>
      <c r="M2259" s="51"/>
      <c r="N2259" s="51"/>
      <c r="O2259" s="51"/>
      <c r="P2259" s="51"/>
      <c r="R2259" s="38" t="s">
        <v>450</v>
      </c>
      <c r="S2259" s="38" t="str" cm="1">
        <f t="array" ref="S2259">_xlfn.XLOOKUP(R2259,INDEX(Flettilisti,,1),INDEX(Flettilisti,,2),,0)</f>
        <v>Vantar flokkun</v>
      </c>
      <c r="T2259" s="38" t="str">
        <f>IF(ISBLANK(M2259),"",IF(M2259&lt;Gögn!$J$2,Gögn!$K$2,IF(M2259&gt;Gögn!$J$4,Gögn!$K$4,Gögn!$K$3)))</f>
        <v/>
      </c>
      <c r="U2259" s="49" t="str" cm="1">
        <f t="array" aca="1" ref="U2259" ca="1">IF(ISBLANK(A2259),"",IF(S2259="Styrkhæft",_xlfn.XLOOKUP(T2259,Vegalengdir[Texti],INDIRECT("Vegalengdir["&amp;'Upplýsingar um umsækjanda'!$B$10&amp;"]"),0%,0)))</f>
        <v/>
      </c>
      <c r="V2259" s="72" t="str">
        <f t="shared" si="35"/>
        <v/>
      </c>
    </row>
    <row r="2260" spans="1:22" x14ac:dyDescent="0.25">
      <c r="A2260" s="47"/>
      <c r="B2260" s="47"/>
      <c r="C2260" s="47"/>
      <c r="D2260" s="117"/>
      <c r="E2260" s="47"/>
      <c r="F2260" s="37"/>
      <c r="G2260" s="47"/>
      <c r="H2260" s="37"/>
      <c r="I2260" s="37"/>
      <c r="J2260" s="51"/>
      <c r="K2260" s="51"/>
      <c r="L2260" s="51"/>
      <c r="M2260" s="51"/>
      <c r="N2260" s="51"/>
      <c r="O2260" s="51"/>
      <c r="P2260" s="51"/>
      <c r="R2260" s="38" t="s">
        <v>450</v>
      </c>
      <c r="S2260" s="38" t="str" cm="1">
        <f t="array" ref="S2260">_xlfn.XLOOKUP(R2260,INDEX(Flettilisti,,1),INDEX(Flettilisti,,2),,0)</f>
        <v>Vantar flokkun</v>
      </c>
      <c r="T2260" s="38" t="str">
        <f>IF(ISBLANK(M2260),"",IF(M2260&lt;Gögn!$J$2,Gögn!$K$2,IF(M2260&gt;Gögn!$J$4,Gögn!$K$4,Gögn!$K$3)))</f>
        <v/>
      </c>
      <c r="U2260" s="49" t="str" cm="1">
        <f t="array" aca="1" ref="U2260" ca="1">IF(ISBLANK(A2260),"",IF(S2260="Styrkhæft",_xlfn.XLOOKUP(T2260,Vegalengdir[Texti],INDIRECT("Vegalengdir["&amp;'Upplýsingar um umsækjanda'!$B$10&amp;"]"),0%,0)))</f>
        <v/>
      </c>
      <c r="V2260" s="72" t="str">
        <f t="shared" si="35"/>
        <v/>
      </c>
    </row>
    <row r="2261" spans="1:22" x14ac:dyDescent="0.25">
      <c r="A2261" s="47"/>
      <c r="B2261" s="47"/>
      <c r="C2261" s="47"/>
      <c r="D2261" s="117"/>
      <c r="E2261" s="47"/>
      <c r="F2261" s="37"/>
      <c r="G2261" s="47"/>
      <c r="H2261" s="37"/>
      <c r="I2261" s="37"/>
      <c r="J2261" s="51"/>
      <c r="K2261" s="51"/>
      <c r="L2261" s="51"/>
      <c r="M2261" s="51"/>
      <c r="N2261" s="51"/>
      <c r="O2261" s="51"/>
      <c r="P2261" s="51"/>
      <c r="R2261" s="38" t="s">
        <v>450</v>
      </c>
      <c r="S2261" s="38" t="str" cm="1">
        <f t="array" ref="S2261">_xlfn.XLOOKUP(R2261,INDEX(Flettilisti,,1),INDEX(Flettilisti,,2),,0)</f>
        <v>Vantar flokkun</v>
      </c>
      <c r="T2261" s="38" t="str">
        <f>IF(ISBLANK(M2261),"",IF(M2261&lt;Gögn!$J$2,Gögn!$K$2,IF(M2261&gt;Gögn!$J$4,Gögn!$K$4,Gögn!$K$3)))</f>
        <v/>
      </c>
      <c r="U2261" s="49" t="str" cm="1">
        <f t="array" aca="1" ref="U2261" ca="1">IF(ISBLANK(A2261),"",IF(S2261="Styrkhæft",_xlfn.XLOOKUP(T2261,Vegalengdir[Texti],INDIRECT("Vegalengdir["&amp;'Upplýsingar um umsækjanda'!$B$10&amp;"]"),0%,0)))</f>
        <v/>
      </c>
      <c r="V2261" s="72" t="str">
        <f t="shared" si="35"/>
        <v/>
      </c>
    </row>
    <row r="2262" spans="1:22" x14ac:dyDescent="0.25">
      <c r="A2262" s="47"/>
      <c r="B2262" s="47"/>
      <c r="C2262" s="47"/>
      <c r="D2262" s="117"/>
      <c r="E2262" s="47"/>
      <c r="F2262" s="37"/>
      <c r="G2262" s="47"/>
      <c r="H2262" s="37"/>
      <c r="I2262" s="37"/>
      <c r="J2262" s="51"/>
      <c r="K2262" s="51"/>
      <c r="L2262" s="51"/>
      <c r="M2262" s="51"/>
      <c r="N2262" s="51"/>
      <c r="O2262" s="51"/>
      <c r="P2262" s="51"/>
      <c r="R2262" s="38" t="s">
        <v>450</v>
      </c>
      <c r="S2262" s="38" t="str" cm="1">
        <f t="array" ref="S2262">_xlfn.XLOOKUP(R2262,INDEX(Flettilisti,,1),INDEX(Flettilisti,,2),,0)</f>
        <v>Vantar flokkun</v>
      </c>
      <c r="T2262" s="38" t="str">
        <f>IF(ISBLANK(M2262),"",IF(M2262&lt;Gögn!$J$2,Gögn!$K$2,IF(M2262&gt;Gögn!$J$4,Gögn!$K$4,Gögn!$K$3)))</f>
        <v/>
      </c>
      <c r="U2262" s="49" t="str" cm="1">
        <f t="array" aca="1" ref="U2262" ca="1">IF(ISBLANK(A2262),"",IF(S2262="Styrkhæft",_xlfn.XLOOKUP(T2262,Vegalengdir[Texti],INDIRECT("Vegalengdir["&amp;'Upplýsingar um umsækjanda'!$B$10&amp;"]"),0%,0)))</f>
        <v/>
      </c>
      <c r="V2262" s="72" t="str">
        <f t="shared" si="35"/>
        <v/>
      </c>
    </row>
    <row r="2263" spans="1:22" x14ac:dyDescent="0.25">
      <c r="A2263" s="47"/>
      <c r="B2263" s="47"/>
      <c r="C2263" s="47"/>
      <c r="D2263" s="117"/>
      <c r="E2263" s="47"/>
      <c r="F2263" s="37"/>
      <c r="G2263" s="47"/>
      <c r="H2263" s="37"/>
      <c r="I2263" s="37"/>
      <c r="J2263" s="51"/>
      <c r="K2263" s="51"/>
      <c r="L2263" s="51"/>
      <c r="M2263" s="51"/>
      <c r="N2263" s="51"/>
      <c r="O2263" s="51"/>
      <c r="P2263" s="51"/>
      <c r="R2263" s="38" t="s">
        <v>450</v>
      </c>
      <c r="S2263" s="38" t="str" cm="1">
        <f t="array" ref="S2263">_xlfn.XLOOKUP(R2263,INDEX(Flettilisti,,1),INDEX(Flettilisti,,2),,0)</f>
        <v>Vantar flokkun</v>
      </c>
      <c r="T2263" s="38" t="str">
        <f>IF(ISBLANK(M2263),"",IF(M2263&lt;Gögn!$J$2,Gögn!$K$2,IF(M2263&gt;Gögn!$J$4,Gögn!$K$4,Gögn!$K$3)))</f>
        <v/>
      </c>
      <c r="U2263" s="49" t="str" cm="1">
        <f t="array" aca="1" ref="U2263" ca="1">IF(ISBLANK(A2263),"",IF(S2263="Styrkhæft",_xlfn.XLOOKUP(T2263,Vegalengdir[Texti],INDIRECT("Vegalengdir["&amp;'Upplýsingar um umsækjanda'!$B$10&amp;"]"),0%,0)))</f>
        <v/>
      </c>
      <c r="V2263" s="72" t="str">
        <f t="shared" si="35"/>
        <v/>
      </c>
    </row>
    <row r="2264" spans="1:22" x14ac:dyDescent="0.25">
      <c r="A2264" s="47"/>
      <c r="B2264" s="47"/>
      <c r="C2264" s="47"/>
      <c r="D2264" s="117"/>
      <c r="E2264" s="47"/>
      <c r="F2264" s="37"/>
      <c r="G2264" s="47"/>
      <c r="H2264" s="37"/>
      <c r="I2264" s="37"/>
      <c r="J2264" s="51"/>
      <c r="K2264" s="51"/>
      <c r="L2264" s="51"/>
      <c r="M2264" s="51"/>
      <c r="N2264" s="51"/>
      <c r="O2264" s="51"/>
      <c r="P2264" s="51"/>
      <c r="R2264" s="38" t="s">
        <v>450</v>
      </c>
      <c r="S2264" s="38" t="str" cm="1">
        <f t="array" ref="S2264">_xlfn.XLOOKUP(R2264,INDEX(Flettilisti,,1),INDEX(Flettilisti,,2),,0)</f>
        <v>Vantar flokkun</v>
      </c>
      <c r="T2264" s="38" t="str">
        <f>IF(ISBLANK(M2264),"",IF(M2264&lt;Gögn!$J$2,Gögn!$K$2,IF(M2264&gt;Gögn!$J$4,Gögn!$K$4,Gögn!$K$3)))</f>
        <v/>
      </c>
      <c r="U2264" s="49" t="str" cm="1">
        <f t="array" aca="1" ref="U2264" ca="1">IF(ISBLANK(A2264),"",IF(S2264="Styrkhæft",_xlfn.XLOOKUP(T2264,Vegalengdir[Texti],INDIRECT("Vegalengdir["&amp;'Upplýsingar um umsækjanda'!$B$10&amp;"]"),0%,0)))</f>
        <v/>
      </c>
      <c r="V2264" s="72" t="str">
        <f t="shared" si="35"/>
        <v/>
      </c>
    </row>
    <row r="2265" spans="1:22" x14ac:dyDescent="0.25">
      <c r="A2265" s="47"/>
      <c r="B2265" s="47"/>
      <c r="C2265" s="47"/>
      <c r="D2265" s="117"/>
      <c r="E2265" s="47"/>
      <c r="F2265" s="37"/>
      <c r="G2265" s="47"/>
      <c r="H2265" s="37"/>
      <c r="I2265" s="37"/>
      <c r="J2265" s="51"/>
      <c r="K2265" s="51"/>
      <c r="L2265" s="51"/>
      <c r="M2265" s="51"/>
      <c r="N2265" s="51"/>
      <c r="O2265" s="51"/>
      <c r="P2265" s="51"/>
      <c r="R2265" s="38" t="s">
        <v>450</v>
      </c>
      <c r="S2265" s="38" t="str" cm="1">
        <f t="array" ref="S2265">_xlfn.XLOOKUP(R2265,INDEX(Flettilisti,,1),INDEX(Flettilisti,,2),,0)</f>
        <v>Vantar flokkun</v>
      </c>
      <c r="T2265" s="38" t="str">
        <f>IF(ISBLANK(M2265),"",IF(M2265&lt;Gögn!$J$2,Gögn!$K$2,IF(M2265&gt;Gögn!$J$4,Gögn!$K$4,Gögn!$K$3)))</f>
        <v/>
      </c>
      <c r="U2265" s="49" t="str" cm="1">
        <f t="array" aca="1" ref="U2265" ca="1">IF(ISBLANK(A2265),"",IF(S2265="Styrkhæft",_xlfn.XLOOKUP(T2265,Vegalengdir[Texti],INDIRECT("Vegalengdir["&amp;'Upplýsingar um umsækjanda'!$B$10&amp;"]"),0%,0)))</f>
        <v/>
      </c>
      <c r="V2265" s="72" t="str">
        <f t="shared" si="35"/>
        <v/>
      </c>
    </row>
    <row r="2266" spans="1:22" x14ac:dyDescent="0.25">
      <c r="A2266" s="47"/>
      <c r="B2266" s="47"/>
      <c r="C2266" s="47"/>
      <c r="D2266" s="117"/>
      <c r="E2266" s="47"/>
      <c r="F2266" s="37"/>
      <c r="G2266" s="47"/>
      <c r="H2266" s="37"/>
      <c r="I2266" s="37"/>
      <c r="J2266" s="51"/>
      <c r="K2266" s="51"/>
      <c r="L2266" s="51"/>
      <c r="M2266" s="51"/>
      <c r="N2266" s="51"/>
      <c r="O2266" s="51"/>
      <c r="P2266" s="51"/>
      <c r="R2266" s="38" t="s">
        <v>450</v>
      </c>
      <c r="S2266" s="38" t="str" cm="1">
        <f t="array" ref="S2266">_xlfn.XLOOKUP(R2266,INDEX(Flettilisti,,1),INDEX(Flettilisti,,2),,0)</f>
        <v>Vantar flokkun</v>
      </c>
      <c r="T2266" s="38" t="str">
        <f>IF(ISBLANK(M2266),"",IF(M2266&lt;Gögn!$J$2,Gögn!$K$2,IF(M2266&gt;Gögn!$J$4,Gögn!$K$4,Gögn!$K$3)))</f>
        <v/>
      </c>
      <c r="U2266" s="49" t="str" cm="1">
        <f t="array" aca="1" ref="U2266" ca="1">IF(ISBLANK(A2266),"",IF(S2266="Styrkhæft",_xlfn.XLOOKUP(T2266,Vegalengdir[Texti],INDIRECT("Vegalengdir["&amp;'Upplýsingar um umsækjanda'!$B$10&amp;"]"),0%,0)))</f>
        <v/>
      </c>
      <c r="V2266" s="72" t="str">
        <f t="shared" si="35"/>
        <v/>
      </c>
    </row>
    <row r="2267" spans="1:22" x14ac:dyDescent="0.25">
      <c r="A2267" s="47"/>
      <c r="B2267" s="47"/>
      <c r="C2267" s="47"/>
      <c r="D2267" s="117"/>
      <c r="E2267" s="47"/>
      <c r="F2267" s="37"/>
      <c r="G2267" s="47"/>
      <c r="H2267" s="37"/>
      <c r="I2267" s="37"/>
      <c r="J2267" s="51"/>
      <c r="K2267" s="51"/>
      <c r="L2267" s="51"/>
      <c r="M2267" s="51"/>
      <c r="N2267" s="51"/>
      <c r="O2267" s="51"/>
      <c r="P2267" s="51"/>
      <c r="R2267" s="38" t="s">
        <v>450</v>
      </c>
      <c r="S2267" s="38" t="str" cm="1">
        <f t="array" ref="S2267">_xlfn.XLOOKUP(R2267,INDEX(Flettilisti,,1),INDEX(Flettilisti,,2),,0)</f>
        <v>Vantar flokkun</v>
      </c>
      <c r="T2267" s="38" t="str">
        <f>IF(ISBLANK(M2267),"",IF(M2267&lt;Gögn!$J$2,Gögn!$K$2,IF(M2267&gt;Gögn!$J$4,Gögn!$K$4,Gögn!$K$3)))</f>
        <v/>
      </c>
      <c r="U2267" s="49" t="str" cm="1">
        <f t="array" aca="1" ref="U2267" ca="1">IF(ISBLANK(A2267),"",IF(S2267="Styrkhæft",_xlfn.XLOOKUP(T2267,Vegalengdir[Texti],INDIRECT("Vegalengdir["&amp;'Upplýsingar um umsækjanda'!$B$10&amp;"]"),0%,0)))</f>
        <v/>
      </c>
      <c r="V2267" s="72" t="str">
        <f t="shared" si="35"/>
        <v/>
      </c>
    </row>
    <row r="2268" spans="1:22" x14ac:dyDescent="0.25">
      <c r="A2268" s="47"/>
      <c r="B2268" s="47"/>
      <c r="C2268" s="47"/>
      <c r="D2268" s="117"/>
      <c r="E2268" s="47"/>
      <c r="F2268" s="37"/>
      <c r="G2268" s="47"/>
      <c r="H2268" s="37"/>
      <c r="I2268" s="37"/>
      <c r="J2268" s="51"/>
      <c r="K2268" s="51"/>
      <c r="L2268" s="51"/>
      <c r="M2268" s="51"/>
      <c r="N2268" s="51"/>
      <c r="O2268" s="51"/>
      <c r="P2268" s="51"/>
      <c r="R2268" s="38" t="s">
        <v>450</v>
      </c>
      <c r="S2268" s="38" t="str" cm="1">
        <f t="array" ref="S2268">_xlfn.XLOOKUP(R2268,INDEX(Flettilisti,,1),INDEX(Flettilisti,,2),,0)</f>
        <v>Vantar flokkun</v>
      </c>
      <c r="T2268" s="38" t="str">
        <f>IF(ISBLANK(M2268),"",IF(M2268&lt;Gögn!$J$2,Gögn!$K$2,IF(M2268&gt;Gögn!$J$4,Gögn!$K$4,Gögn!$K$3)))</f>
        <v/>
      </c>
      <c r="U2268" s="49" t="str" cm="1">
        <f t="array" aca="1" ref="U2268" ca="1">IF(ISBLANK(A2268),"",IF(S2268="Styrkhæft",_xlfn.XLOOKUP(T2268,Vegalengdir[Texti],INDIRECT("Vegalengdir["&amp;'Upplýsingar um umsækjanda'!$B$10&amp;"]"),0%,0)))</f>
        <v/>
      </c>
      <c r="V2268" s="72" t="str">
        <f t="shared" si="35"/>
        <v/>
      </c>
    </row>
    <row r="2269" spans="1:22" x14ac:dyDescent="0.25">
      <c r="A2269" s="47"/>
      <c r="B2269" s="47"/>
      <c r="C2269" s="47"/>
      <c r="D2269" s="117"/>
      <c r="E2269" s="47"/>
      <c r="F2269" s="37"/>
      <c r="G2269" s="47"/>
      <c r="H2269" s="37"/>
      <c r="I2269" s="37"/>
      <c r="J2269" s="51"/>
      <c r="K2269" s="51"/>
      <c r="L2269" s="51"/>
      <c r="M2269" s="51"/>
      <c r="N2269" s="51"/>
      <c r="O2269" s="51"/>
      <c r="P2269" s="51"/>
      <c r="R2269" s="38" t="s">
        <v>450</v>
      </c>
      <c r="S2269" s="38" t="str" cm="1">
        <f t="array" ref="S2269">_xlfn.XLOOKUP(R2269,INDEX(Flettilisti,,1),INDEX(Flettilisti,,2),,0)</f>
        <v>Vantar flokkun</v>
      </c>
      <c r="T2269" s="38" t="str">
        <f>IF(ISBLANK(M2269),"",IF(M2269&lt;Gögn!$J$2,Gögn!$K$2,IF(M2269&gt;Gögn!$J$4,Gögn!$K$4,Gögn!$K$3)))</f>
        <v/>
      </c>
      <c r="U2269" s="49" t="str" cm="1">
        <f t="array" aca="1" ref="U2269" ca="1">IF(ISBLANK(A2269),"",IF(S2269="Styrkhæft",_xlfn.XLOOKUP(T2269,Vegalengdir[Texti],INDIRECT("Vegalengdir["&amp;'Upplýsingar um umsækjanda'!$B$10&amp;"]"),0%,0)))</f>
        <v/>
      </c>
      <c r="V2269" s="72" t="str">
        <f t="shared" si="35"/>
        <v/>
      </c>
    </row>
    <row r="2270" spans="1:22" x14ac:dyDescent="0.25">
      <c r="A2270" s="47"/>
      <c r="B2270" s="47"/>
      <c r="C2270" s="47"/>
      <c r="D2270" s="117"/>
      <c r="E2270" s="47"/>
      <c r="F2270" s="37"/>
      <c r="G2270" s="47"/>
      <c r="H2270" s="37"/>
      <c r="I2270" s="37"/>
      <c r="J2270" s="51"/>
      <c r="K2270" s="51"/>
      <c r="L2270" s="51"/>
      <c r="M2270" s="51"/>
      <c r="N2270" s="51"/>
      <c r="O2270" s="51"/>
      <c r="P2270" s="51"/>
      <c r="R2270" s="38" t="s">
        <v>450</v>
      </c>
      <c r="S2270" s="38" t="str" cm="1">
        <f t="array" ref="S2270">_xlfn.XLOOKUP(R2270,INDEX(Flettilisti,,1),INDEX(Flettilisti,,2),,0)</f>
        <v>Vantar flokkun</v>
      </c>
      <c r="T2270" s="38" t="str">
        <f>IF(ISBLANK(M2270),"",IF(M2270&lt;Gögn!$J$2,Gögn!$K$2,IF(M2270&gt;Gögn!$J$4,Gögn!$K$4,Gögn!$K$3)))</f>
        <v/>
      </c>
      <c r="U2270" s="49" t="str" cm="1">
        <f t="array" aca="1" ref="U2270" ca="1">IF(ISBLANK(A2270),"",IF(S2270="Styrkhæft",_xlfn.XLOOKUP(T2270,Vegalengdir[Texti],INDIRECT("Vegalengdir["&amp;'Upplýsingar um umsækjanda'!$B$10&amp;"]"),0%,0)))</f>
        <v/>
      </c>
      <c r="V2270" s="72" t="str">
        <f t="shared" si="35"/>
        <v/>
      </c>
    </row>
    <row r="2271" spans="1:22" x14ac:dyDescent="0.25">
      <c r="A2271" s="47"/>
      <c r="B2271" s="47"/>
      <c r="C2271" s="47"/>
      <c r="D2271" s="117"/>
      <c r="E2271" s="47"/>
      <c r="F2271" s="37"/>
      <c r="G2271" s="47"/>
      <c r="H2271" s="37"/>
      <c r="I2271" s="37"/>
      <c r="J2271" s="51"/>
      <c r="K2271" s="51"/>
      <c r="L2271" s="51"/>
      <c r="M2271" s="51"/>
      <c r="N2271" s="51"/>
      <c r="O2271" s="51"/>
      <c r="P2271" s="51"/>
      <c r="R2271" s="38" t="s">
        <v>450</v>
      </c>
      <c r="S2271" s="38" t="str" cm="1">
        <f t="array" ref="S2271">_xlfn.XLOOKUP(R2271,INDEX(Flettilisti,,1),INDEX(Flettilisti,,2),,0)</f>
        <v>Vantar flokkun</v>
      </c>
      <c r="T2271" s="38" t="str">
        <f>IF(ISBLANK(M2271),"",IF(M2271&lt;Gögn!$J$2,Gögn!$K$2,IF(M2271&gt;Gögn!$J$4,Gögn!$K$4,Gögn!$K$3)))</f>
        <v/>
      </c>
      <c r="U2271" s="49" t="str" cm="1">
        <f t="array" aca="1" ref="U2271" ca="1">IF(ISBLANK(A2271),"",IF(S2271="Styrkhæft",_xlfn.XLOOKUP(T2271,Vegalengdir[Texti],INDIRECT("Vegalengdir["&amp;'Upplýsingar um umsækjanda'!$B$10&amp;"]"),0%,0)))</f>
        <v/>
      </c>
      <c r="V2271" s="72" t="str">
        <f t="shared" si="35"/>
        <v/>
      </c>
    </row>
    <row r="2272" spans="1:22" x14ac:dyDescent="0.25">
      <c r="A2272" s="47"/>
      <c r="B2272" s="47"/>
      <c r="C2272" s="47"/>
      <c r="D2272" s="117"/>
      <c r="E2272" s="47"/>
      <c r="F2272" s="37"/>
      <c r="G2272" s="47"/>
      <c r="H2272" s="37"/>
      <c r="I2272" s="37"/>
      <c r="J2272" s="51"/>
      <c r="K2272" s="51"/>
      <c r="L2272" s="51"/>
      <c r="M2272" s="51"/>
      <c r="N2272" s="51"/>
      <c r="O2272" s="51"/>
      <c r="P2272" s="51"/>
      <c r="R2272" s="38" t="s">
        <v>450</v>
      </c>
      <c r="S2272" s="38" t="str" cm="1">
        <f t="array" ref="S2272">_xlfn.XLOOKUP(R2272,INDEX(Flettilisti,,1),INDEX(Flettilisti,,2),,0)</f>
        <v>Vantar flokkun</v>
      </c>
      <c r="T2272" s="38" t="str">
        <f>IF(ISBLANK(M2272),"",IF(M2272&lt;Gögn!$J$2,Gögn!$K$2,IF(M2272&gt;Gögn!$J$4,Gögn!$K$4,Gögn!$K$3)))</f>
        <v/>
      </c>
      <c r="U2272" s="49" t="str" cm="1">
        <f t="array" aca="1" ref="U2272" ca="1">IF(ISBLANK(A2272),"",IF(S2272="Styrkhæft",_xlfn.XLOOKUP(T2272,Vegalengdir[Texti],INDIRECT("Vegalengdir["&amp;'Upplýsingar um umsækjanda'!$B$10&amp;"]"),0%,0)))</f>
        <v/>
      </c>
      <c r="V2272" s="72" t="str">
        <f t="shared" si="35"/>
        <v/>
      </c>
    </row>
    <row r="2273" spans="1:22" x14ac:dyDescent="0.25">
      <c r="A2273" s="47"/>
      <c r="B2273" s="47"/>
      <c r="C2273" s="47"/>
      <c r="D2273" s="117"/>
      <c r="E2273" s="47"/>
      <c r="F2273" s="37"/>
      <c r="G2273" s="47"/>
      <c r="H2273" s="37"/>
      <c r="I2273" s="37"/>
      <c r="J2273" s="51"/>
      <c r="K2273" s="51"/>
      <c r="L2273" s="51"/>
      <c r="M2273" s="51"/>
      <c r="N2273" s="51"/>
      <c r="O2273" s="51"/>
      <c r="P2273" s="51"/>
      <c r="R2273" s="38" t="s">
        <v>450</v>
      </c>
      <c r="S2273" s="38" t="str" cm="1">
        <f t="array" ref="S2273">_xlfn.XLOOKUP(R2273,INDEX(Flettilisti,,1),INDEX(Flettilisti,,2),,0)</f>
        <v>Vantar flokkun</v>
      </c>
      <c r="T2273" s="38" t="str">
        <f>IF(ISBLANK(M2273),"",IF(M2273&lt;Gögn!$J$2,Gögn!$K$2,IF(M2273&gt;Gögn!$J$4,Gögn!$K$4,Gögn!$K$3)))</f>
        <v/>
      </c>
      <c r="U2273" s="49" t="str" cm="1">
        <f t="array" aca="1" ref="U2273" ca="1">IF(ISBLANK(A2273),"",IF(S2273="Styrkhæft",_xlfn.XLOOKUP(T2273,Vegalengdir[Texti],INDIRECT("Vegalengdir["&amp;'Upplýsingar um umsækjanda'!$B$10&amp;"]"),0%,0)))</f>
        <v/>
      </c>
      <c r="V2273" s="72" t="str">
        <f t="shared" si="35"/>
        <v/>
      </c>
    </row>
    <row r="2274" spans="1:22" x14ac:dyDescent="0.25">
      <c r="A2274" s="47"/>
      <c r="B2274" s="47"/>
      <c r="C2274" s="47"/>
      <c r="D2274" s="117"/>
      <c r="E2274" s="47"/>
      <c r="F2274" s="37"/>
      <c r="G2274" s="47"/>
      <c r="H2274" s="37"/>
      <c r="I2274" s="37"/>
      <c r="J2274" s="51"/>
      <c r="K2274" s="51"/>
      <c r="L2274" s="51"/>
      <c r="M2274" s="51"/>
      <c r="N2274" s="51"/>
      <c r="O2274" s="51"/>
      <c r="P2274" s="51"/>
      <c r="R2274" s="38" t="s">
        <v>450</v>
      </c>
      <c r="S2274" s="38" t="str" cm="1">
        <f t="array" ref="S2274">_xlfn.XLOOKUP(R2274,INDEX(Flettilisti,,1),INDEX(Flettilisti,,2),,0)</f>
        <v>Vantar flokkun</v>
      </c>
      <c r="T2274" s="38" t="str">
        <f>IF(ISBLANK(M2274),"",IF(M2274&lt;Gögn!$J$2,Gögn!$K$2,IF(M2274&gt;Gögn!$J$4,Gögn!$K$4,Gögn!$K$3)))</f>
        <v/>
      </c>
      <c r="U2274" s="49" t="str" cm="1">
        <f t="array" aca="1" ref="U2274" ca="1">IF(ISBLANK(A2274),"",IF(S2274="Styrkhæft",_xlfn.XLOOKUP(T2274,Vegalengdir[Texti],INDIRECT("Vegalengdir["&amp;'Upplýsingar um umsækjanda'!$B$10&amp;"]"),0%,0)))</f>
        <v/>
      </c>
      <c r="V2274" s="72" t="str">
        <f t="shared" si="35"/>
        <v/>
      </c>
    </row>
    <row r="2275" spans="1:22" x14ac:dyDescent="0.25">
      <c r="A2275" s="47"/>
      <c r="B2275" s="47"/>
      <c r="C2275" s="47"/>
      <c r="D2275" s="117"/>
      <c r="E2275" s="47"/>
      <c r="F2275" s="37"/>
      <c r="G2275" s="47"/>
      <c r="H2275" s="37"/>
      <c r="I2275" s="37"/>
      <c r="J2275" s="51"/>
      <c r="K2275" s="51"/>
      <c r="L2275" s="51"/>
      <c r="M2275" s="51"/>
      <c r="N2275" s="51"/>
      <c r="O2275" s="51"/>
      <c r="P2275" s="51"/>
      <c r="R2275" s="38" t="s">
        <v>450</v>
      </c>
      <c r="S2275" s="38" t="str" cm="1">
        <f t="array" ref="S2275">_xlfn.XLOOKUP(R2275,INDEX(Flettilisti,,1),INDEX(Flettilisti,,2),,0)</f>
        <v>Vantar flokkun</v>
      </c>
      <c r="T2275" s="38" t="str">
        <f>IF(ISBLANK(M2275),"",IF(M2275&lt;Gögn!$J$2,Gögn!$K$2,IF(M2275&gt;Gögn!$J$4,Gögn!$K$4,Gögn!$K$3)))</f>
        <v/>
      </c>
      <c r="U2275" s="49" t="str" cm="1">
        <f t="array" aca="1" ref="U2275" ca="1">IF(ISBLANK(A2275),"",IF(S2275="Styrkhæft",_xlfn.XLOOKUP(T2275,Vegalengdir[Texti],INDIRECT("Vegalengdir["&amp;'Upplýsingar um umsækjanda'!$B$10&amp;"]"),0%,0)))</f>
        <v/>
      </c>
      <c r="V2275" s="72" t="str">
        <f t="shared" si="35"/>
        <v/>
      </c>
    </row>
    <row r="2276" spans="1:22" x14ac:dyDescent="0.25">
      <c r="A2276" s="47"/>
      <c r="B2276" s="47"/>
      <c r="C2276" s="47"/>
      <c r="D2276" s="117"/>
      <c r="E2276" s="47"/>
      <c r="F2276" s="37"/>
      <c r="G2276" s="47"/>
      <c r="H2276" s="37"/>
      <c r="I2276" s="37"/>
      <c r="J2276" s="51"/>
      <c r="K2276" s="51"/>
      <c r="L2276" s="51"/>
      <c r="M2276" s="51"/>
      <c r="N2276" s="51"/>
      <c r="O2276" s="51"/>
      <c r="P2276" s="51"/>
      <c r="R2276" s="38" t="s">
        <v>450</v>
      </c>
      <c r="S2276" s="38" t="str" cm="1">
        <f t="array" ref="S2276">_xlfn.XLOOKUP(R2276,INDEX(Flettilisti,,1),INDEX(Flettilisti,,2),,0)</f>
        <v>Vantar flokkun</v>
      </c>
      <c r="T2276" s="38" t="str">
        <f>IF(ISBLANK(M2276),"",IF(M2276&lt;Gögn!$J$2,Gögn!$K$2,IF(M2276&gt;Gögn!$J$4,Gögn!$K$4,Gögn!$K$3)))</f>
        <v/>
      </c>
      <c r="U2276" s="49" t="str" cm="1">
        <f t="array" aca="1" ref="U2276" ca="1">IF(ISBLANK(A2276),"",IF(S2276="Styrkhæft",_xlfn.XLOOKUP(T2276,Vegalengdir[Texti],INDIRECT("Vegalengdir["&amp;'Upplýsingar um umsækjanda'!$B$10&amp;"]"),0%,0)))</f>
        <v/>
      </c>
      <c r="V2276" s="72" t="str">
        <f t="shared" si="35"/>
        <v/>
      </c>
    </row>
    <row r="2277" spans="1:22" x14ac:dyDescent="0.25">
      <c r="A2277" s="47"/>
      <c r="B2277" s="47"/>
      <c r="C2277" s="47"/>
      <c r="D2277" s="117"/>
      <c r="E2277" s="47"/>
      <c r="F2277" s="37"/>
      <c r="G2277" s="47"/>
      <c r="H2277" s="37"/>
      <c r="I2277" s="37"/>
      <c r="J2277" s="51"/>
      <c r="K2277" s="51"/>
      <c r="L2277" s="51"/>
      <c r="M2277" s="51"/>
      <c r="N2277" s="51"/>
      <c r="O2277" s="51"/>
      <c r="P2277" s="51"/>
      <c r="R2277" s="38" t="s">
        <v>450</v>
      </c>
      <c r="S2277" s="38" t="str" cm="1">
        <f t="array" ref="S2277">_xlfn.XLOOKUP(R2277,INDEX(Flettilisti,,1),INDEX(Flettilisti,,2),,0)</f>
        <v>Vantar flokkun</v>
      </c>
      <c r="T2277" s="38" t="str">
        <f>IF(ISBLANK(M2277),"",IF(M2277&lt;Gögn!$J$2,Gögn!$K$2,IF(M2277&gt;Gögn!$J$4,Gögn!$K$4,Gögn!$K$3)))</f>
        <v/>
      </c>
      <c r="U2277" s="49" t="str" cm="1">
        <f t="array" aca="1" ref="U2277" ca="1">IF(ISBLANK(A2277),"",IF(S2277="Styrkhæft",_xlfn.XLOOKUP(T2277,Vegalengdir[Texti],INDIRECT("Vegalengdir["&amp;'Upplýsingar um umsækjanda'!$B$10&amp;"]"),0%,0)))</f>
        <v/>
      </c>
      <c r="V2277" s="72" t="str">
        <f t="shared" si="35"/>
        <v/>
      </c>
    </row>
    <row r="2278" spans="1:22" x14ac:dyDescent="0.25">
      <c r="A2278" s="47"/>
      <c r="B2278" s="47"/>
      <c r="C2278" s="47"/>
      <c r="D2278" s="117"/>
      <c r="E2278" s="47"/>
      <c r="F2278" s="37"/>
      <c r="G2278" s="47"/>
      <c r="H2278" s="37"/>
      <c r="I2278" s="37"/>
      <c r="J2278" s="51"/>
      <c r="K2278" s="51"/>
      <c r="L2278" s="51"/>
      <c r="M2278" s="51"/>
      <c r="N2278" s="51"/>
      <c r="O2278" s="51"/>
      <c r="P2278" s="51"/>
      <c r="R2278" s="38" t="s">
        <v>450</v>
      </c>
      <c r="S2278" s="38" t="str" cm="1">
        <f t="array" ref="S2278">_xlfn.XLOOKUP(R2278,INDEX(Flettilisti,,1),INDEX(Flettilisti,,2),,0)</f>
        <v>Vantar flokkun</v>
      </c>
      <c r="T2278" s="38" t="str">
        <f>IF(ISBLANK(M2278),"",IF(M2278&lt;Gögn!$J$2,Gögn!$K$2,IF(M2278&gt;Gögn!$J$4,Gögn!$K$4,Gögn!$K$3)))</f>
        <v/>
      </c>
      <c r="U2278" s="49" t="str" cm="1">
        <f t="array" aca="1" ref="U2278" ca="1">IF(ISBLANK(A2278),"",IF(S2278="Styrkhæft",_xlfn.XLOOKUP(T2278,Vegalengdir[Texti],INDIRECT("Vegalengdir["&amp;'Upplýsingar um umsækjanda'!$B$10&amp;"]"),0%,0)))</f>
        <v/>
      </c>
      <c r="V2278" s="72" t="str">
        <f t="shared" si="35"/>
        <v/>
      </c>
    </row>
    <row r="2279" spans="1:22" x14ac:dyDescent="0.25">
      <c r="A2279" s="47"/>
      <c r="B2279" s="47"/>
      <c r="C2279" s="47"/>
      <c r="D2279" s="117"/>
      <c r="E2279" s="47"/>
      <c r="F2279" s="37"/>
      <c r="G2279" s="47"/>
      <c r="H2279" s="37"/>
      <c r="I2279" s="37"/>
      <c r="J2279" s="51"/>
      <c r="K2279" s="51"/>
      <c r="L2279" s="51"/>
      <c r="M2279" s="51"/>
      <c r="N2279" s="51"/>
      <c r="O2279" s="51"/>
      <c r="P2279" s="51"/>
      <c r="R2279" s="38" t="s">
        <v>450</v>
      </c>
      <c r="S2279" s="38" t="str" cm="1">
        <f t="array" ref="S2279">_xlfn.XLOOKUP(R2279,INDEX(Flettilisti,,1),INDEX(Flettilisti,,2),,0)</f>
        <v>Vantar flokkun</v>
      </c>
      <c r="T2279" s="38" t="str">
        <f>IF(ISBLANK(M2279),"",IF(M2279&lt;Gögn!$J$2,Gögn!$K$2,IF(M2279&gt;Gögn!$J$4,Gögn!$K$4,Gögn!$K$3)))</f>
        <v/>
      </c>
      <c r="U2279" s="49" t="str" cm="1">
        <f t="array" aca="1" ref="U2279" ca="1">IF(ISBLANK(A2279),"",IF(S2279="Styrkhæft",_xlfn.XLOOKUP(T2279,Vegalengdir[Texti],INDIRECT("Vegalengdir["&amp;'Upplýsingar um umsækjanda'!$B$10&amp;"]"),0%,0)))</f>
        <v/>
      </c>
      <c r="V2279" s="72" t="str">
        <f t="shared" si="35"/>
        <v/>
      </c>
    </row>
    <row r="2280" spans="1:22" x14ac:dyDescent="0.25">
      <c r="A2280" s="47"/>
      <c r="B2280" s="47"/>
      <c r="C2280" s="47"/>
      <c r="D2280" s="117"/>
      <c r="E2280" s="47"/>
      <c r="F2280" s="37"/>
      <c r="G2280" s="47"/>
      <c r="H2280" s="37"/>
      <c r="I2280" s="37"/>
      <c r="J2280" s="51"/>
      <c r="K2280" s="51"/>
      <c r="L2280" s="51"/>
      <c r="M2280" s="51"/>
      <c r="N2280" s="51"/>
      <c r="O2280" s="51"/>
      <c r="P2280" s="51"/>
      <c r="R2280" s="38" t="s">
        <v>450</v>
      </c>
      <c r="S2280" s="38" t="str" cm="1">
        <f t="array" ref="S2280">_xlfn.XLOOKUP(R2280,INDEX(Flettilisti,,1),INDEX(Flettilisti,,2),,0)</f>
        <v>Vantar flokkun</v>
      </c>
      <c r="T2280" s="38" t="str">
        <f>IF(ISBLANK(M2280),"",IF(M2280&lt;Gögn!$J$2,Gögn!$K$2,IF(M2280&gt;Gögn!$J$4,Gögn!$K$4,Gögn!$K$3)))</f>
        <v/>
      </c>
      <c r="U2280" s="49" t="str" cm="1">
        <f t="array" aca="1" ref="U2280" ca="1">IF(ISBLANK(A2280),"",IF(S2280="Styrkhæft",_xlfn.XLOOKUP(T2280,Vegalengdir[Texti],INDIRECT("Vegalengdir["&amp;'Upplýsingar um umsækjanda'!$B$10&amp;"]"),0%,0)))</f>
        <v/>
      </c>
      <c r="V2280" s="72" t="str">
        <f t="shared" si="35"/>
        <v/>
      </c>
    </row>
    <row r="2281" spans="1:22" x14ac:dyDescent="0.25">
      <c r="A2281" s="47"/>
      <c r="B2281" s="47"/>
      <c r="C2281" s="47"/>
      <c r="D2281" s="117"/>
      <c r="E2281" s="47"/>
      <c r="F2281" s="37"/>
      <c r="G2281" s="47"/>
      <c r="H2281" s="37"/>
      <c r="I2281" s="37"/>
      <c r="J2281" s="51"/>
      <c r="K2281" s="51"/>
      <c r="L2281" s="51"/>
      <c r="M2281" s="51"/>
      <c r="N2281" s="51"/>
      <c r="O2281" s="51"/>
      <c r="P2281" s="51"/>
      <c r="R2281" s="38" t="s">
        <v>450</v>
      </c>
      <c r="S2281" s="38" t="str" cm="1">
        <f t="array" ref="S2281">_xlfn.XLOOKUP(R2281,INDEX(Flettilisti,,1),INDEX(Flettilisti,,2),,0)</f>
        <v>Vantar flokkun</v>
      </c>
      <c r="T2281" s="38" t="str">
        <f>IF(ISBLANK(M2281),"",IF(M2281&lt;Gögn!$J$2,Gögn!$K$2,IF(M2281&gt;Gögn!$J$4,Gögn!$K$4,Gögn!$K$3)))</f>
        <v/>
      </c>
      <c r="U2281" s="49" t="str" cm="1">
        <f t="array" aca="1" ref="U2281" ca="1">IF(ISBLANK(A2281),"",IF(S2281="Styrkhæft",_xlfn.XLOOKUP(T2281,Vegalengdir[Texti],INDIRECT("Vegalengdir["&amp;'Upplýsingar um umsækjanda'!$B$10&amp;"]"),0%,0)))</f>
        <v/>
      </c>
      <c r="V2281" s="72" t="str">
        <f t="shared" si="35"/>
        <v/>
      </c>
    </row>
    <row r="2282" spans="1:22" x14ac:dyDescent="0.25">
      <c r="A2282" s="47"/>
      <c r="B2282" s="47"/>
      <c r="C2282" s="47"/>
      <c r="D2282" s="117"/>
      <c r="E2282" s="47"/>
      <c r="F2282" s="37"/>
      <c r="G2282" s="47"/>
      <c r="H2282" s="37"/>
      <c r="I2282" s="37"/>
      <c r="J2282" s="51"/>
      <c r="K2282" s="51"/>
      <c r="L2282" s="51"/>
      <c r="M2282" s="51"/>
      <c r="N2282" s="51"/>
      <c r="O2282" s="51"/>
      <c r="P2282" s="51"/>
      <c r="R2282" s="38" t="s">
        <v>450</v>
      </c>
      <c r="S2282" s="38" t="str" cm="1">
        <f t="array" ref="S2282">_xlfn.XLOOKUP(R2282,INDEX(Flettilisti,,1),INDEX(Flettilisti,,2),,0)</f>
        <v>Vantar flokkun</v>
      </c>
      <c r="T2282" s="38" t="str">
        <f>IF(ISBLANK(M2282),"",IF(M2282&lt;Gögn!$J$2,Gögn!$K$2,IF(M2282&gt;Gögn!$J$4,Gögn!$K$4,Gögn!$K$3)))</f>
        <v/>
      </c>
      <c r="U2282" s="49" t="str" cm="1">
        <f t="array" aca="1" ref="U2282" ca="1">IF(ISBLANK(A2282),"",IF(S2282="Styrkhæft",_xlfn.XLOOKUP(T2282,Vegalengdir[Texti],INDIRECT("Vegalengdir["&amp;'Upplýsingar um umsækjanda'!$B$10&amp;"]"),0%,0)))</f>
        <v/>
      </c>
      <c r="V2282" s="72" t="str">
        <f t="shared" si="35"/>
        <v/>
      </c>
    </row>
    <row r="2283" spans="1:22" x14ac:dyDescent="0.25">
      <c r="A2283" s="47"/>
      <c r="B2283" s="47"/>
      <c r="C2283" s="47"/>
      <c r="D2283" s="117"/>
      <c r="E2283" s="47"/>
      <c r="F2283" s="37"/>
      <c r="G2283" s="47"/>
      <c r="H2283" s="37"/>
      <c r="I2283" s="37"/>
      <c r="J2283" s="51"/>
      <c r="K2283" s="51"/>
      <c r="L2283" s="51"/>
      <c r="M2283" s="51"/>
      <c r="N2283" s="51"/>
      <c r="O2283" s="51"/>
      <c r="P2283" s="51"/>
      <c r="R2283" s="38" t="s">
        <v>450</v>
      </c>
      <c r="S2283" s="38" t="str" cm="1">
        <f t="array" ref="S2283">_xlfn.XLOOKUP(R2283,INDEX(Flettilisti,,1),INDEX(Flettilisti,,2),,0)</f>
        <v>Vantar flokkun</v>
      </c>
      <c r="T2283" s="38" t="str">
        <f>IF(ISBLANK(M2283),"",IF(M2283&lt;Gögn!$J$2,Gögn!$K$2,IF(M2283&gt;Gögn!$J$4,Gögn!$K$4,Gögn!$K$3)))</f>
        <v/>
      </c>
      <c r="U2283" s="49" t="str" cm="1">
        <f t="array" aca="1" ref="U2283" ca="1">IF(ISBLANK(A2283),"",IF(S2283="Styrkhæft",_xlfn.XLOOKUP(T2283,Vegalengdir[Texti],INDIRECT("Vegalengdir["&amp;'Upplýsingar um umsækjanda'!$B$10&amp;"]"),0%,0)))</f>
        <v/>
      </c>
      <c r="V2283" s="72" t="str">
        <f t="shared" si="35"/>
        <v/>
      </c>
    </row>
    <row r="2284" spans="1:22" x14ac:dyDescent="0.25">
      <c r="A2284" s="47"/>
      <c r="B2284" s="47"/>
      <c r="C2284" s="47"/>
      <c r="D2284" s="117"/>
      <c r="E2284" s="47"/>
      <c r="F2284" s="37"/>
      <c r="G2284" s="47"/>
      <c r="H2284" s="37"/>
      <c r="I2284" s="37"/>
      <c r="J2284" s="51"/>
      <c r="K2284" s="51"/>
      <c r="L2284" s="51"/>
      <c r="M2284" s="51"/>
      <c r="N2284" s="51"/>
      <c r="O2284" s="51"/>
      <c r="P2284" s="51"/>
      <c r="R2284" s="38" t="s">
        <v>450</v>
      </c>
      <c r="S2284" s="38" t="str" cm="1">
        <f t="array" ref="S2284">_xlfn.XLOOKUP(R2284,INDEX(Flettilisti,,1),INDEX(Flettilisti,,2),,0)</f>
        <v>Vantar flokkun</v>
      </c>
      <c r="T2284" s="38" t="str">
        <f>IF(ISBLANK(M2284),"",IF(M2284&lt;Gögn!$J$2,Gögn!$K$2,IF(M2284&gt;Gögn!$J$4,Gögn!$K$4,Gögn!$K$3)))</f>
        <v/>
      </c>
      <c r="U2284" s="49" t="str" cm="1">
        <f t="array" aca="1" ref="U2284" ca="1">IF(ISBLANK(A2284),"",IF(S2284="Styrkhæft",_xlfn.XLOOKUP(T2284,Vegalengdir[Texti],INDIRECT("Vegalengdir["&amp;'Upplýsingar um umsækjanda'!$B$10&amp;"]"),0%,0)))</f>
        <v/>
      </c>
      <c r="V2284" s="72" t="str">
        <f t="shared" si="35"/>
        <v/>
      </c>
    </row>
    <row r="2285" spans="1:22" x14ac:dyDescent="0.25">
      <c r="A2285" s="47"/>
      <c r="B2285" s="47"/>
      <c r="C2285" s="47"/>
      <c r="D2285" s="117"/>
      <c r="E2285" s="47"/>
      <c r="F2285" s="37"/>
      <c r="G2285" s="47"/>
      <c r="H2285" s="37"/>
      <c r="I2285" s="37"/>
      <c r="J2285" s="51"/>
      <c r="K2285" s="51"/>
      <c r="L2285" s="51"/>
      <c r="M2285" s="51"/>
      <c r="N2285" s="51"/>
      <c r="O2285" s="51"/>
      <c r="P2285" s="51"/>
      <c r="R2285" s="38" t="s">
        <v>450</v>
      </c>
      <c r="S2285" s="38" t="str" cm="1">
        <f t="array" ref="S2285">_xlfn.XLOOKUP(R2285,INDEX(Flettilisti,,1),INDEX(Flettilisti,,2),,0)</f>
        <v>Vantar flokkun</v>
      </c>
      <c r="T2285" s="38" t="str">
        <f>IF(ISBLANK(M2285),"",IF(M2285&lt;Gögn!$J$2,Gögn!$K$2,IF(M2285&gt;Gögn!$J$4,Gögn!$K$4,Gögn!$K$3)))</f>
        <v/>
      </c>
      <c r="U2285" s="49" t="str" cm="1">
        <f t="array" aca="1" ref="U2285" ca="1">IF(ISBLANK(A2285),"",IF(S2285="Styrkhæft",_xlfn.XLOOKUP(T2285,Vegalengdir[Texti],INDIRECT("Vegalengdir["&amp;'Upplýsingar um umsækjanda'!$B$10&amp;"]"),0%,0)))</f>
        <v/>
      </c>
      <c r="V2285" s="72" t="str">
        <f t="shared" si="35"/>
        <v/>
      </c>
    </row>
    <row r="2286" spans="1:22" x14ac:dyDescent="0.25">
      <c r="A2286" s="47"/>
      <c r="B2286" s="47"/>
      <c r="C2286" s="47"/>
      <c r="D2286" s="117"/>
      <c r="E2286" s="47"/>
      <c r="F2286" s="37"/>
      <c r="G2286" s="47"/>
      <c r="H2286" s="37"/>
      <c r="I2286" s="37"/>
      <c r="J2286" s="51"/>
      <c r="K2286" s="51"/>
      <c r="L2286" s="51"/>
      <c r="M2286" s="51"/>
      <c r="N2286" s="51"/>
      <c r="O2286" s="51"/>
      <c r="P2286" s="51"/>
      <c r="R2286" s="38" t="s">
        <v>450</v>
      </c>
      <c r="S2286" s="38" t="str" cm="1">
        <f t="array" ref="S2286">_xlfn.XLOOKUP(R2286,INDEX(Flettilisti,,1),INDEX(Flettilisti,,2),,0)</f>
        <v>Vantar flokkun</v>
      </c>
      <c r="T2286" s="38" t="str">
        <f>IF(ISBLANK(M2286),"",IF(M2286&lt;Gögn!$J$2,Gögn!$K$2,IF(M2286&gt;Gögn!$J$4,Gögn!$K$4,Gögn!$K$3)))</f>
        <v/>
      </c>
      <c r="U2286" s="49" t="str" cm="1">
        <f t="array" aca="1" ref="U2286" ca="1">IF(ISBLANK(A2286),"",IF(S2286="Styrkhæft",_xlfn.XLOOKUP(T2286,Vegalengdir[Texti],INDIRECT("Vegalengdir["&amp;'Upplýsingar um umsækjanda'!$B$10&amp;"]"),0%,0)))</f>
        <v/>
      </c>
      <c r="V2286" s="72" t="str">
        <f t="shared" si="35"/>
        <v/>
      </c>
    </row>
    <row r="2287" spans="1:22" x14ac:dyDescent="0.25">
      <c r="A2287" s="47"/>
      <c r="B2287" s="47"/>
      <c r="C2287" s="47"/>
      <c r="D2287" s="117"/>
      <c r="E2287" s="47"/>
      <c r="F2287" s="37"/>
      <c r="G2287" s="47"/>
      <c r="H2287" s="37"/>
      <c r="I2287" s="37"/>
      <c r="J2287" s="51"/>
      <c r="K2287" s="51"/>
      <c r="L2287" s="51"/>
      <c r="M2287" s="51"/>
      <c r="N2287" s="51"/>
      <c r="O2287" s="51"/>
      <c r="P2287" s="51"/>
      <c r="R2287" s="38" t="s">
        <v>450</v>
      </c>
      <c r="S2287" s="38" t="str" cm="1">
        <f t="array" ref="S2287">_xlfn.XLOOKUP(R2287,INDEX(Flettilisti,,1),INDEX(Flettilisti,,2),,0)</f>
        <v>Vantar flokkun</v>
      </c>
      <c r="T2287" s="38" t="str">
        <f>IF(ISBLANK(M2287),"",IF(M2287&lt;Gögn!$J$2,Gögn!$K$2,IF(M2287&gt;Gögn!$J$4,Gögn!$K$4,Gögn!$K$3)))</f>
        <v/>
      </c>
      <c r="U2287" s="49" t="str" cm="1">
        <f t="array" aca="1" ref="U2287" ca="1">IF(ISBLANK(A2287),"",IF(S2287="Styrkhæft",_xlfn.XLOOKUP(T2287,Vegalengdir[Texti],INDIRECT("Vegalengdir["&amp;'Upplýsingar um umsækjanda'!$B$10&amp;"]"),0%,0)))</f>
        <v/>
      </c>
      <c r="V2287" s="72" t="str">
        <f t="shared" si="35"/>
        <v/>
      </c>
    </row>
    <row r="2288" spans="1:22" x14ac:dyDescent="0.25">
      <c r="A2288" s="47"/>
      <c r="B2288" s="47"/>
      <c r="C2288" s="47"/>
      <c r="D2288" s="117"/>
      <c r="E2288" s="47"/>
      <c r="F2288" s="37"/>
      <c r="G2288" s="47"/>
      <c r="H2288" s="37"/>
      <c r="I2288" s="37"/>
      <c r="J2288" s="51"/>
      <c r="K2288" s="51"/>
      <c r="L2288" s="51"/>
      <c r="M2288" s="51"/>
      <c r="N2288" s="51"/>
      <c r="O2288" s="51"/>
      <c r="P2288" s="51"/>
      <c r="R2288" s="38" t="s">
        <v>450</v>
      </c>
      <c r="S2288" s="38" t="str" cm="1">
        <f t="array" ref="S2288">_xlfn.XLOOKUP(R2288,INDEX(Flettilisti,,1),INDEX(Flettilisti,,2),,0)</f>
        <v>Vantar flokkun</v>
      </c>
      <c r="T2288" s="38" t="str">
        <f>IF(ISBLANK(M2288),"",IF(M2288&lt;Gögn!$J$2,Gögn!$K$2,IF(M2288&gt;Gögn!$J$4,Gögn!$K$4,Gögn!$K$3)))</f>
        <v/>
      </c>
      <c r="U2288" s="49" t="str" cm="1">
        <f t="array" aca="1" ref="U2288" ca="1">IF(ISBLANK(A2288),"",IF(S2288="Styrkhæft",_xlfn.XLOOKUP(T2288,Vegalengdir[Texti],INDIRECT("Vegalengdir["&amp;'Upplýsingar um umsækjanda'!$B$10&amp;"]"),0%,0)))</f>
        <v/>
      </c>
      <c r="V2288" s="72" t="str">
        <f t="shared" si="35"/>
        <v/>
      </c>
    </row>
    <row r="2289" spans="1:22" x14ac:dyDescent="0.25">
      <c r="A2289" s="47"/>
      <c r="B2289" s="47"/>
      <c r="C2289" s="47"/>
      <c r="D2289" s="117"/>
      <c r="E2289" s="47"/>
      <c r="F2289" s="37"/>
      <c r="G2289" s="47"/>
      <c r="H2289" s="37"/>
      <c r="I2289" s="37"/>
      <c r="J2289" s="51"/>
      <c r="K2289" s="51"/>
      <c r="L2289" s="51"/>
      <c r="M2289" s="51"/>
      <c r="N2289" s="51"/>
      <c r="O2289" s="51"/>
      <c r="P2289" s="51"/>
      <c r="R2289" s="38" t="s">
        <v>450</v>
      </c>
      <c r="S2289" s="38" t="str" cm="1">
        <f t="array" ref="S2289">_xlfn.XLOOKUP(R2289,INDEX(Flettilisti,,1),INDEX(Flettilisti,,2),,0)</f>
        <v>Vantar flokkun</v>
      </c>
      <c r="T2289" s="38" t="str">
        <f>IF(ISBLANK(M2289),"",IF(M2289&lt;Gögn!$J$2,Gögn!$K$2,IF(M2289&gt;Gögn!$J$4,Gögn!$K$4,Gögn!$K$3)))</f>
        <v/>
      </c>
      <c r="U2289" s="49" t="str" cm="1">
        <f t="array" aca="1" ref="U2289" ca="1">IF(ISBLANK(A2289),"",IF(S2289="Styrkhæft",_xlfn.XLOOKUP(T2289,Vegalengdir[Texti],INDIRECT("Vegalengdir["&amp;'Upplýsingar um umsækjanda'!$B$10&amp;"]"),0%,0)))</f>
        <v/>
      </c>
      <c r="V2289" s="72" t="str">
        <f t="shared" si="35"/>
        <v/>
      </c>
    </row>
    <row r="2290" spans="1:22" x14ac:dyDescent="0.25">
      <c r="A2290" s="47"/>
      <c r="B2290" s="47"/>
      <c r="C2290" s="47"/>
      <c r="D2290" s="117"/>
      <c r="E2290" s="47"/>
      <c r="F2290" s="37"/>
      <c r="G2290" s="47"/>
      <c r="H2290" s="37"/>
      <c r="I2290" s="37"/>
      <c r="J2290" s="51"/>
      <c r="K2290" s="51"/>
      <c r="L2290" s="51"/>
      <c r="M2290" s="51"/>
      <c r="N2290" s="51"/>
      <c r="O2290" s="51"/>
      <c r="P2290" s="51"/>
      <c r="R2290" s="38" t="s">
        <v>450</v>
      </c>
      <c r="S2290" s="38" t="str" cm="1">
        <f t="array" ref="S2290">_xlfn.XLOOKUP(R2290,INDEX(Flettilisti,,1),INDEX(Flettilisti,,2),,0)</f>
        <v>Vantar flokkun</v>
      </c>
      <c r="T2290" s="38" t="str">
        <f>IF(ISBLANK(M2290),"",IF(M2290&lt;Gögn!$J$2,Gögn!$K$2,IF(M2290&gt;Gögn!$J$4,Gögn!$K$4,Gögn!$K$3)))</f>
        <v/>
      </c>
      <c r="U2290" s="49" t="str" cm="1">
        <f t="array" aca="1" ref="U2290" ca="1">IF(ISBLANK(A2290),"",IF(S2290="Styrkhæft",_xlfn.XLOOKUP(T2290,Vegalengdir[Texti],INDIRECT("Vegalengdir["&amp;'Upplýsingar um umsækjanda'!$B$10&amp;"]"),0%,0)))</f>
        <v/>
      </c>
      <c r="V2290" s="72" t="str">
        <f t="shared" si="35"/>
        <v/>
      </c>
    </row>
    <row r="2291" spans="1:22" x14ac:dyDescent="0.25">
      <c r="A2291" s="47"/>
      <c r="B2291" s="47"/>
      <c r="C2291" s="47"/>
      <c r="D2291" s="117"/>
      <c r="E2291" s="47"/>
      <c r="F2291" s="37"/>
      <c r="G2291" s="47"/>
      <c r="H2291" s="37"/>
      <c r="I2291" s="37"/>
      <c r="J2291" s="51"/>
      <c r="K2291" s="51"/>
      <c r="L2291" s="51"/>
      <c r="M2291" s="51"/>
      <c r="N2291" s="51"/>
      <c r="O2291" s="51"/>
      <c r="P2291" s="51"/>
      <c r="R2291" s="38" t="s">
        <v>450</v>
      </c>
      <c r="S2291" s="38" t="str" cm="1">
        <f t="array" ref="S2291">_xlfn.XLOOKUP(R2291,INDEX(Flettilisti,,1),INDEX(Flettilisti,,2),,0)</f>
        <v>Vantar flokkun</v>
      </c>
      <c r="T2291" s="38" t="str">
        <f>IF(ISBLANK(M2291),"",IF(M2291&lt;Gögn!$J$2,Gögn!$K$2,IF(M2291&gt;Gögn!$J$4,Gögn!$K$4,Gögn!$K$3)))</f>
        <v/>
      </c>
      <c r="U2291" s="49" t="str" cm="1">
        <f t="array" aca="1" ref="U2291" ca="1">IF(ISBLANK(A2291),"",IF(S2291="Styrkhæft",_xlfn.XLOOKUP(T2291,Vegalengdir[Texti],INDIRECT("Vegalengdir["&amp;'Upplýsingar um umsækjanda'!$B$10&amp;"]"),0%,0)))</f>
        <v/>
      </c>
      <c r="V2291" s="72" t="str">
        <f t="shared" si="35"/>
        <v/>
      </c>
    </row>
    <row r="2292" spans="1:22" x14ac:dyDescent="0.25">
      <c r="A2292" s="47"/>
      <c r="B2292" s="47"/>
      <c r="C2292" s="47"/>
      <c r="D2292" s="117"/>
      <c r="E2292" s="47"/>
      <c r="F2292" s="37"/>
      <c r="G2292" s="47"/>
      <c r="H2292" s="37"/>
      <c r="I2292" s="37"/>
      <c r="J2292" s="51"/>
      <c r="K2292" s="51"/>
      <c r="L2292" s="51"/>
      <c r="M2292" s="51"/>
      <c r="N2292" s="51"/>
      <c r="O2292" s="51"/>
      <c r="P2292" s="51"/>
      <c r="R2292" s="38" t="s">
        <v>450</v>
      </c>
      <c r="S2292" s="38" t="str" cm="1">
        <f t="array" ref="S2292">_xlfn.XLOOKUP(R2292,INDEX(Flettilisti,,1),INDEX(Flettilisti,,2),,0)</f>
        <v>Vantar flokkun</v>
      </c>
      <c r="T2292" s="38" t="str">
        <f>IF(ISBLANK(M2292),"",IF(M2292&lt;Gögn!$J$2,Gögn!$K$2,IF(M2292&gt;Gögn!$J$4,Gögn!$K$4,Gögn!$K$3)))</f>
        <v/>
      </c>
      <c r="U2292" s="49" t="str" cm="1">
        <f t="array" aca="1" ref="U2292" ca="1">IF(ISBLANK(A2292),"",IF(S2292="Styrkhæft",_xlfn.XLOOKUP(T2292,Vegalengdir[Texti],INDIRECT("Vegalengdir["&amp;'Upplýsingar um umsækjanda'!$B$10&amp;"]"),0%,0)))</f>
        <v/>
      </c>
      <c r="V2292" s="72" t="str">
        <f t="shared" si="35"/>
        <v/>
      </c>
    </row>
    <row r="2293" spans="1:22" x14ac:dyDescent="0.25">
      <c r="A2293" s="47"/>
      <c r="B2293" s="47"/>
      <c r="C2293" s="47"/>
      <c r="D2293" s="117"/>
      <c r="E2293" s="47"/>
      <c r="F2293" s="37"/>
      <c r="G2293" s="47"/>
      <c r="H2293" s="37"/>
      <c r="I2293" s="37"/>
      <c r="J2293" s="51"/>
      <c r="K2293" s="51"/>
      <c r="L2293" s="51"/>
      <c r="M2293" s="51"/>
      <c r="N2293" s="51"/>
      <c r="O2293" s="51"/>
      <c r="P2293" s="51"/>
      <c r="R2293" s="38" t="s">
        <v>450</v>
      </c>
      <c r="S2293" s="38" t="str" cm="1">
        <f t="array" ref="S2293">_xlfn.XLOOKUP(R2293,INDEX(Flettilisti,,1),INDEX(Flettilisti,,2),,0)</f>
        <v>Vantar flokkun</v>
      </c>
      <c r="T2293" s="38" t="str">
        <f>IF(ISBLANK(M2293),"",IF(M2293&lt;Gögn!$J$2,Gögn!$K$2,IF(M2293&gt;Gögn!$J$4,Gögn!$K$4,Gögn!$K$3)))</f>
        <v/>
      </c>
      <c r="U2293" s="49" t="str" cm="1">
        <f t="array" aca="1" ref="U2293" ca="1">IF(ISBLANK(A2293),"",IF(S2293="Styrkhæft",_xlfn.XLOOKUP(T2293,Vegalengdir[Texti],INDIRECT("Vegalengdir["&amp;'Upplýsingar um umsækjanda'!$B$10&amp;"]"),0%,0)))</f>
        <v/>
      </c>
      <c r="V2293" s="72" t="str">
        <f t="shared" si="35"/>
        <v/>
      </c>
    </row>
    <row r="2294" spans="1:22" x14ac:dyDescent="0.25">
      <c r="A2294" s="47"/>
      <c r="B2294" s="47"/>
      <c r="C2294" s="47"/>
      <c r="D2294" s="117"/>
      <c r="E2294" s="47"/>
      <c r="F2294" s="37"/>
      <c r="G2294" s="47"/>
      <c r="H2294" s="37"/>
      <c r="I2294" s="37"/>
      <c r="J2294" s="51"/>
      <c r="K2294" s="51"/>
      <c r="L2294" s="51"/>
      <c r="M2294" s="51"/>
      <c r="N2294" s="51"/>
      <c r="O2294" s="51"/>
      <c r="P2294" s="51"/>
      <c r="R2294" s="38" t="s">
        <v>450</v>
      </c>
      <c r="S2294" s="38" t="str" cm="1">
        <f t="array" ref="S2294">_xlfn.XLOOKUP(R2294,INDEX(Flettilisti,,1),INDEX(Flettilisti,,2),,0)</f>
        <v>Vantar flokkun</v>
      </c>
      <c r="T2294" s="38" t="str">
        <f>IF(ISBLANK(M2294),"",IF(M2294&lt;Gögn!$J$2,Gögn!$K$2,IF(M2294&gt;Gögn!$J$4,Gögn!$K$4,Gögn!$K$3)))</f>
        <v/>
      </c>
      <c r="U2294" s="49" t="str" cm="1">
        <f t="array" aca="1" ref="U2294" ca="1">IF(ISBLANK(A2294),"",IF(S2294="Styrkhæft",_xlfn.XLOOKUP(T2294,Vegalengdir[Texti],INDIRECT("Vegalengdir["&amp;'Upplýsingar um umsækjanda'!$B$10&amp;"]"),0%,0)))</f>
        <v/>
      </c>
      <c r="V2294" s="72" t="str">
        <f t="shared" si="35"/>
        <v/>
      </c>
    </row>
    <row r="2295" spans="1:22" x14ac:dyDescent="0.25">
      <c r="A2295" s="47"/>
      <c r="B2295" s="47"/>
      <c r="C2295" s="47"/>
      <c r="D2295" s="117"/>
      <c r="E2295" s="47"/>
      <c r="F2295" s="37"/>
      <c r="G2295" s="47"/>
      <c r="H2295" s="37"/>
      <c r="I2295" s="37"/>
      <c r="J2295" s="51"/>
      <c r="K2295" s="51"/>
      <c r="L2295" s="51"/>
      <c r="M2295" s="51"/>
      <c r="N2295" s="51"/>
      <c r="O2295" s="51"/>
      <c r="P2295" s="51"/>
      <c r="R2295" s="38" t="s">
        <v>450</v>
      </c>
      <c r="S2295" s="38" t="str" cm="1">
        <f t="array" ref="S2295">_xlfn.XLOOKUP(R2295,INDEX(Flettilisti,,1),INDEX(Flettilisti,,2),,0)</f>
        <v>Vantar flokkun</v>
      </c>
      <c r="T2295" s="38" t="str">
        <f>IF(ISBLANK(M2295),"",IF(M2295&lt;Gögn!$J$2,Gögn!$K$2,IF(M2295&gt;Gögn!$J$4,Gögn!$K$4,Gögn!$K$3)))</f>
        <v/>
      </c>
      <c r="U2295" s="49" t="str" cm="1">
        <f t="array" aca="1" ref="U2295" ca="1">IF(ISBLANK(A2295),"",IF(S2295="Styrkhæft",_xlfn.XLOOKUP(T2295,Vegalengdir[Texti],INDIRECT("Vegalengdir["&amp;'Upplýsingar um umsækjanda'!$B$10&amp;"]"),0%,0)))</f>
        <v/>
      </c>
      <c r="V2295" s="72" t="str">
        <f t="shared" si="35"/>
        <v/>
      </c>
    </row>
    <row r="2296" spans="1:22" x14ac:dyDescent="0.25">
      <c r="A2296" s="47"/>
      <c r="B2296" s="47"/>
      <c r="C2296" s="47"/>
      <c r="D2296" s="117"/>
      <c r="E2296" s="47"/>
      <c r="F2296" s="37"/>
      <c r="G2296" s="47"/>
      <c r="H2296" s="37"/>
      <c r="I2296" s="37"/>
      <c r="J2296" s="51"/>
      <c r="K2296" s="51"/>
      <c r="L2296" s="51"/>
      <c r="M2296" s="51"/>
      <c r="N2296" s="51"/>
      <c r="O2296" s="51"/>
      <c r="P2296" s="51"/>
      <c r="R2296" s="38" t="s">
        <v>450</v>
      </c>
      <c r="S2296" s="38" t="str" cm="1">
        <f t="array" ref="S2296">_xlfn.XLOOKUP(R2296,INDEX(Flettilisti,,1),INDEX(Flettilisti,,2),,0)</f>
        <v>Vantar flokkun</v>
      </c>
      <c r="T2296" s="38" t="str">
        <f>IF(ISBLANK(M2296),"",IF(M2296&lt;Gögn!$J$2,Gögn!$K$2,IF(M2296&gt;Gögn!$J$4,Gögn!$K$4,Gögn!$K$3)))</f>
        <v/>
      </c>
      <c r="U2296" s="49" t="str" cm="1">
        <f t="array" aca="1" ref="U2296" ca="1">IF(ISBLANK(A2296),"",IF(S2296="Styrkhæft",_xlfn.XLOOKUP(T2296,Vegalengdir[Texti],INDIRECT("Vegalengdir["&amp;'Upplýsingar um umsækjanda'!$B$10&amp;"]"),0%,0)))</f>
        <v/>
      </c>
      <c r="V2296" s="72" t="str">
        <f t="shared" si="35"/>
        <v/>
      </c>
    </row>
    <row r="2297" spans="1:22" x14ac:dyDescent="0.25">
      <c r="A2297" s="47"/>
      <c r="B2297" s="47"/>
      <c r="C2297" s="47"/>
      <c r="D2297" s="117"/>
      <c r="E2297" s="47"/>
      <c r="F2297" s="37"/>
      <c r="G2297" s="47"/>
      <c r="H2297" s="37"/>
      <c r="I2297" s="37"/>
      <c r="J2297" s="51"/>
      <c r="K2297" s="51"/>
      <c r="L2297" s="51"/>
      <c r="M2297" s="51"/>
      <c r="N2297" s="51"/>
      <c r="O2297" s="51"/>
      <c r="P2297" s="51"/>
      <c r="R2297" s="38" t="s">
        <v>450</v>
      </c>
      <c r="S2297" s="38" t="str" cm="1">
        <f t="array" ref="S2297">_xlfn.XLOOKUP(R2297,INDEX(Flettilisti,,1),INDEX(Flettilisti,,2),,0)</f>
        <v>Vantar flokkun</v>
      </c>
      <c r="T2297" s="38" t="str">
        <f>IF(ISBLANK(M2297),"",IF(M2297&lt;Gögn!$J$2,Gögn!$K$2,IF(M2297&gt;Gögn!$J$4,Gögn!$K$4,Gögn!$K$3)))</f>
        <v/>
      </c>
      <c r="U2297" s="49" t="str" cm="1">
        <f t="array" aca="1" ref="U2297" ca="1">IF(ISBLANK(A2297),"",IF(S2297="Styrkhæft",_xlfn.XLOOKUP(T2297,Vegalengdir[Texti],INDIRECT("Vegalengdir["&amp;'Upplýsingar um umsækjanda'!$B$10&amp;"]"),0%,0)))</f>
        <v/>
      </c>
      <c r="V2297" s="72" t="str">
        <f t="shared" si="35"/>
        <v/>
      </c>
    </row>
    <row r="2298" spans="1:22" x14ac:dyDescent="0.25">
      <c r="A2298" s="47"/>
      <c r="B2298" s="47"/>
      <c r="C2298" s="47"/>
      <c r="D2298" s="117"/>
      <c r="E2298" s="47"/>
      <c r="F2298" s="37"/>
      <c r="G2298" s="47"/>
      <c r="H2298" s="37"/>
      <c r="I2298" s="37"/>
      <c r="J2298" s="51"/>
      <c r="K2298" s="51"/>
      <c r="L2298" s="51"/>
      <c r="M2298" s="51"/>
      <c r="N2298" s="51"/>
      <c r="O2298" s="51"/>
      <c r="P2298" s="51"/>
      <c r="R2298" s="38" t="s">
        <v>450</v>
      </c>
      <c r="S2298" s="38" t="str" cm="1">
        <f t="array" ref="S2298">_xlfn.XLOOKUP(R2298,INDEX(Flettilisti,,1),INDEX(Flettilisti,,2),,0)</f>
        <v>Vantar flokkun</v>
      </c>
      <c r="T2298" s="38" t="str">
        <f>IF(ISBLANK(M2298),"",IF(M2298&lt;Gögn!$J$2,Gögn!$K$2,IF(M2298&gt;Gögn!$J$4,Gögn!$K$4,Gögn!$K$3)))</f>
        <v/>
      </c>
      <c r="U2298" s="49" t="str" cm="1">
        <f t="array" aca="1" ref="U2298" ca="1">IF(ISBLANK(A2298),"",IF(S2298="Styrkhæft",_xlfn.XLOOKUP(T2298,Vegalengdir[Texti],INDIRECT("Vegalengdir["&amp;'Upplýsingar um umsækjanda'!$B$10&amp;"]"),0%,0)))</f>
        <v/>
      </c>
      <c r="V2298" s="72" t="str">
        <f t="shared" si="35"/>
        <v/>
      </c>
    </row>
    <row r="2299" spans="1:22" x14ac:dyDescent="0.25">
      <c r="A2299" s="47"/>
      <c r="B2299" s="47"/>
      <c r="C2299" s="47"/>
      <c r="D2299" s="117"/>
      <c r="E2299" s="47"/>
      <c r="F2299" s="37"/>
      <c r="G2299" s="47"/>
      <c r="H2299" s="37"/>
      <c r="I2299" s="37"/>
      <c r="J2299" s="51"/>
      <c r="K2299" s="51"/>
      <c r="L2299" s="51"/>
      <c r="M2299" s="51"/>
      <c r="N2299" s="51"/>
      <c r="O2299" s="51"/>
      <c r="P2299" s="51"/>
      <c r="R2299" s="38" t="s">
        <v>450</v>
      </c>
      <c r="S2299" s="38" t="str" cm="1">
        <f t="array" ref="S2299">_xlfn.XLOOKUP(R2299,INDEX(Flettilisti,,1),INDEX(Flettilisti,,2),,0)</f>
        <v>Vantar flokkun</v>
      </c>
      <c r="T2299" s="38" t="str">
        <f>IF(ISBLANK(M2299),"",IF(M2299&lt;Gögn!$J$2,Gögn!$K$2,IF(M2299&gt;Gögn!$J$4,Gögn!$K$4,Gögn!$K$3)))</f>
        <v/>
      </c>
      <c r="U2299" s="49" t="str" cm="1">
        <f t="array" aca="1" ref="U2299" ca="1">IF(ISBLANK(A2299),"",IF(S2299="Styrkhæft",_xlfn.XLOOKUP(T2299,Vegalengdir[Texti],INDIRECT("Vegalengdir["&amp;'Upplýsingar um umsækjanda'!$B$10&amp;"]"),0%,0)))</f>
        <v/>
      </c>
      <c r="V2299" s="72" t="str">
        <f t="shared" si="35"/>
        <v/>
      </c>
    </row>
    <row r="2300" spans="1:22" x14ac:dyDescent="0.25">
      <c r="A2300" s="47"/>
      <c r="B2300" s="47"/>
      <c r="C2300" s="47"/>
      <c r="D2300" s="117"/>
      <c r="E2300" s="47"/>
      <c r="F2300" s="37"/>
      <c r="G2300" s="47"/>
      <c r="H2300" s="37"/>
      <c r="I2300" s="37"/>
      <c r="J2300" s="51"/>
      <c r="K2300" s="51"/>
      <c r="L2300" s="51"/>
      <c r="M2300" s="51"/>
      <c r="N2300" s="51"/>
      <c r="O2300" s="51"/>
      <c r="P2300" s="51"/>
      <c r="R2300" s="38" t="s">
        <v>450</v>
      </c>
      <c r="S2300" s="38" t="str" cm="1">
        <f t="array" ref="S2300">_xlfn.XLOOKUP(R2300,INDEX(Flettilisti,,1),INDEX(Flettilisti,,2),,0)</f>
        <v>Vantar flokkun</v>
      </c>
      <c r="T2300" s="38" t="str">
        <f>IF(ISBLANK(M2300),"",IF(M2300&lt;Gögn!$J$2,Gögn!$K$2,IF(M2300&gt;Gögn!$J$4,Gögn!$K$4,Gögn!$K$3)))</f>
        <v/>
      </c>
      <c r="U2300" s="49" t="str" cm="1">
        <f t="array" aca="1" ref="U2300" ca="1">IF(ISBLANK(A2300),"",IF(S2300="Styrkhæft",_xlfn.XLOOKUP(T2300,Vegalengdir[Texti],INDIRECT("Vegalengdir["&amp;'Upplýsingar um umsækjanda'!$B$10&amp;"]"),0%,0)))</f>
        <v/>
      </c>
      <c r="V2300" s="72" t="str">
        <f t="shared" si="35"/>
        <v/>
      </c>
    </row>
    <row r="2301" spans="1:22" x14ac:dyDescent="0.25">
      <c r="A2301" s="47"/>
      <c r="B2301" s="47"/>
      <c r="C2301" s="47"/>
      <c r="D2301" s="117"/>
      <c r="E2301" s="47"/>
      <c r="F2301" s="37"/>
      <c r="G2301" s="47"/>
      <c r="H2301" s="37"/>
      <c r="I2301" s="37"/>
      <c r="J2301" s="51"/>
      <c r="K2301" s="51"/>
      <c r="L2301" s="51"/>
      <c r="M2301" s="51"/>
      <c r="N2301" s="51"/>
      <c r="O2301" s="51"/>
      <c r="P2301" s="51"/>
      <c r="R2301" s="38" t="s">
        <v>450</v>
      </c>
      <c r="S2301" s="38" t="str" cm="1">
        <f t="array" ref="S2301">_xlfn.XLOOKUP(R2301,INDEX(Flettilisti,,1),INDEX(Flettilisti,,2),,0)</f>
        <v>Vantar flokkun</v>
      </c>
      <c r="T2301" s="38" t="str">
        <f>IF(ISBLANK(M2301),"",IF(M2301&lt;Gögn!$J$2,Gögn!$K$2,IF(M2301&gt;Gögn!$J$4,Gögn!$K$4,Gögn!$K$3)))</f>
        <v/>
      </c>
      <c r="U2301" s="49" t="str" cm="1">
        <f t="array" aca="1" ref="U2301" ca="1">IF(ISBLANK(A2301),"",IF(S2301="Styrkhæft",_xlfn.XLOOKUP(T2301,Vegalengdir[Texti],INDIRECT("Vegalengdir["&amp;'Upplýsingar um umsækjanda'!$B$10&amp;"]"),0%,0)))</f>
        <v/>
      </c>
      <c r="V2301" s="72" t="str">
        <f t="shared" si="35"/>
        <v/>
      </c>
    </row>
    <row r="2302" spans="1:22" x14ac:dyDescent="0.25">
      <c r="A2302" s="47"/>
      <c r="B2302" s="47"/>
      <c r="C2302" s="47"/>
      <c r="D2302" s="117"/>
      <c r="E2302" s="47"/>
      <c r="F2302" s="37"/>
      <c r="G2302" s="47"/>
      <c r="H2302" s="37"/>
      <c r="I2302" s="37"/>
      <c r="J2302" s="51"/>
      <c r="K2302" s="51"/>
      <c r="L2302" s="51"/>
      <c r="M2302" s="51"/>
      <c r="N2302" s="51"/>
      <c r="O2302" s="51"/>
      <c r="P2302" s="51"/>
      <c r="R2302" s="38" t="s">
        <v>450</v>
      </c>
      <c r="S2302" s="38" t="str" cm="1">
        <f t="array" ref="S2302">_xlfn.XLOOKUP(R2302,INDEX(Flettilisti,,1),INDEX(Flettilisti,,2),,0)</f>
        <v>Vantar flokkun</v>
      </c>
      <c r="T2302" s="38" t="str">
        <f>IF(ISBLANK(M2302),"",IF(M2302&lt;Gögn!$J$2,Gögn!$K$2,IF(M2302&gt;Gögn!$J$4,Gögn!$K$4,Gögn!$K$3)))</f>
        <v/>
      </c>
      <c r="U2302" s="49" t="str" cm="1">
        <f t="array" aca="1" ref="U2302" ca="1">IF(ISBLANK(A2302),"",IF(S2302="Styrkhæft",_xlfn.XLOOKUP(T2302,Vegalengdir[Texti],INDIRECT("Vegalengdir["&amp;'Upplýsingar um umsækjanda'!$B$10&amp;"]"),0%,0)))</f>
        <v/>
      </c>
      <c r="V2302" s="72" t="str">
        <f t="shared" si="35"/>
        <v/>
      </c>
    </row>
    <row r="2303" spans="1:22" x14ac:dyDescent="0.25">
      <c r="A2303" s="47"/>
      <c r="B2303" s="47"/>
      <c r="C2303" s="47"/>
      <c r="D2303" s="117"/>
      <c r="E2303" s="47"/>
      <c r="F2303" s="37"/>
      <c r="G2303" s="47"/>
      <c r="H2303" s="37"/>
      <c r="I2303" s="37"/>
      <c r="J2303" s="51"/>
      <c r="K2303" s="51"/>
      <c r="L2303" s="51"/>
      <c r="M2303" s="51"/>
      <c r="N2303" s="51"/>
      <c r="O2303" s="51"/>
      <c r="P2303" s="51"/>
      <c r="R2303" s="38" t="s">
        <v>450</v>
      </c>
      <c r="S2303" s="38" t="str" cm="1">
        <f t="array" ref="S2303">_xlfn.XLOOKUP(R2303,INDEX(Flettilisti,,1),INDEX(Flettilisti,,2),,0)</f>
        <v>Vantar flokkun</v>
      </c>
      <c r="T2303" s="38" t="str">
        <f>IF(ISBLANK(M2303),"",IF(M2303&lt;Gögn!$J$2,Gögn!$K$2,IF(M2303&gt;Gögn!$J$4,Gögn!$K$4,Gögn!$K$3)))</f>
        <v/>
      </c>
      <c r="U2303" s="49" t="str" cm="1">
        <f t="array" aca="1" ref="U2303" ca="1">IF(ISBLANK(A2303),"",IF(S2303="Styrkhæft",_xlfn.XLOOKUP(T2303,Vegalengdir[Texti],INDIRECT("Vegalengdir["&amp;'Upplýsingar um umsækjanda'!$B$10&amp;"]"),0%,0)))</f>
        <v/>
      </c>
      <c r="V2303" s="72" t="str">
        <f t="shared" si="35"/>
        <v/>
      </c>
    </row>
    <row r="2304" spans="1:22" x14ac:dyDescent="0.25">
      <c r="A2304" s="47"/>
      <c r="B2304" s="47"/>
      <c r="C2304" s="47"/>
      <c r="D2304" s="117"/>
      <c r="E2304" s="47"/>
      <c r="F2304" s="37"/>
      <c r="G2304" s="47"/>
      <c r="H2304" s="37"/>
      <c r="I2304" s="37"/>
      <c r="J2304" s="51"/>
      <c r="K2304" s="51"/>
      <c r="L2304" s="51"/>
      <c r="M2304" s="51"/>
      <c r="N2304" s="51"/>
      <c r="O2304" s="51"/>
      <c r="P2304" s="51"/>
      <c r="R2304" s="38" t="s">
        <v>450</v>
      </c>
      <c r="S2304" s="38" t="str" cm="1">
        <f t="array" ref="S2304">_xlfn.XLOOKUP(R2304,INDEX(Flettilisti,,1),INDEX(Flettilisti,,2),,0)</f>
        <v>Vantar flokkun</v>
      </c>
      <c r="T2304" s="38" t="str">
        <f>IF(ISBLANK(M2304),"",IF(M2304&lt;Gögn!$J$2,Gögn!$K$2,IF(M2304&gt;Gögn!$J$4,Gögn!$K$4,Gögn!$K$3)))</f>
        <v/>
      </c>
      <c r="U2304" s="49" t="str" cm="1">
        <f t="array" aca="1" ref="U2304" ca="1">IF(ISBLANK(A2304),"",IF(S2304="Styrkhæft",_xlfn.XLOOKUP(T2304,Vegalengdir[Texti],INDIRECT("Vegalengdir["&amp;'Upplýsingar um umsækjanda'!$B$10&amp;"]"),0%,0)))</f>
        <v/>
      </c>
      <c r="V2304" s="72" t="str">
        <f t="shared" si="35"/>
        <v/>
      </c>
    </row>
    <row r="2305" spans="1:22" x14ac:dyDescent="0.25">
      <c r="A2305" s="47"/>
      <c r="B2305" s="47"/>
      <c r="C2305" s="47"/>
      <c r="D2305" s="117"/>
      <c r="E2305" s="47"/>
      <c r="F2305" s="37"/>
      <c r="G2305" s="47"/>
      <c r="H2305" s="37"/>
      <c r="I2305" s="37"/>
      <c r="J2305" s="51"/>
      <c r="K2305" s="51"/>
      <c r="L2305" s="51"/>
      <c r="M2305" s="51"/>
      <c r="N2305" s="51"/>
      <c r="O2305" s="51"/>
      <c r="P2305" s="51"/>
      <c r="R2305" s="38" t="s">
        <v>450</v>
      </c>
      <c r="S2305" s="38" t="str" cm="1">
        <f t="array" ref="S2305">_xlfn.XLOOKUP(R2305,INDEX(Flettilisti,,1),INDEX(Flettilisti,,2),,0)</f>
        <v>Vantar flokkun</v>
      </c>
      <c r="T2305" s="38" t="str">
        <f>IF(ISBLANK(M2305),"",IF(M2305&lt;Gögn!$J$2,Gögn!$K$2,IF(M2305&gt;Gögn!$J$4,Gögn!$K$4,Gögn!$K$3)))</f>
        <v/>
      </c>
      <c r="U2305" s="49" t="str" cm="1">
        <f t="array" aca="1" ref="U2305" ca="1">IF(ISBLANK(A2305),"",IF(S2305="Styrkhæft",_xlfn.XLOOKUP(T2305,Vegalengdir[Texti],INDIRECT("Vegalengdir["&amp;'Upplýsingar um umsækjanda'!$B$10&amp;"]"),0%,0)))</f>
        <v/>
      </c>
      <c r="V2305" s="72" t="str">
        <f t="shared" si="35"/>
        <v/>
      </c>
    </row>
    <row r="2306" spans="1:22" x14ac:dyDescent="0.25">
      <c r="A2306" s="47"/>
      <c r="B2306" s="47"/>
      <c r="C2306" s="47"/>
      <c r="D2306" s="117"/>
      <c r="E2306" s="47"/>
      <c r="F2306" s="37"/>
      <c r="G2306" s="47"/>
      <c r="H2306" s="37"/>
      <c r="I2306" s="37"/>
      <c r="J2306" s="51"/>
      <c r="K2306" s="51"/>
      <c r="L2306" s="51"/>
      <c r="M2306" s="51"/>
      <c r="N2306" s="51"/>
      <c r="O2306" s="51"/>
      <c r="P2306" s="51"/>
      <c r="R2306" s="38" t="s">
        <v>450</v>
      </c>
      <c r="S2306" s="38" t="str" cm="1">
        <f t="array" ref="S2306">_xlfn.XLOOKUP(R2306,INDEX(Flettilisti,,1),INDEX(Flettilisti,,2),,0)</f>
        <v>Vantar flokkun</v>
      </c>
      <c r="T2306" s="38" t="str">
        <f>IF(ISBLANK(M2306),"",IF(M2306&lt;Gögn!$J$2,Gögn!$K$2,IF(M2306&gt;Gögn!$J$4,Gögn!$K$4,Gögn!$K$3)))</f>
        <v/>
      </c>
      <c r="U2306" s="49" t="str" cm="1">
        <f t="array" aca="1" ref="U2306" ca="1">IF(ISBLANK(A2306),"",IF(S2306="Styrkhæft",_xlfn.XLOOKUP(T2306,Vegalengdir[Texti],INDIRECT("Vegalengdir["&amp;'Upplýsingar um umsækjanda'!$B$10&amp;"]"),0%,0)))</f>
        <v/>
      </c>
      <c r="V2306" s="72" t="str">
        <f t="shared" si="35"/>
        <v/>
      </c>
    </row>
    <row r="2307" spans="1:22" x14ac:dyDescent="0.25">
      <c r="A2307" s="47"/>
      <c r="B2307" s="47"/>
      <c r="C2307" s="47"/>
      <c r="D2307" s="117"/>
      <c r="E2307" s="47"/>
      <c r="F2307" s="37"/>
      <c r="G2307" s="47"/>
      <c r="H2307" s="37"/>
      <c r="I2307" s="37"/>
      <c r="J2307" s="51"/>
      <c r="K2307" s="51"/>
      <c r="L2307" s="51"/>
      <c r="M2307" s="51"/>
      <c r="N2307" s="51"/>
      <c r="O2307" s="51"/>
      <c r="P2307" s="51"/>
      <c r="R2307" s="38" t="s">
        <v>450</v>
      </c>
      <c r="S2307" s="38" t="str" cm="1">
        <f t="array" ref="S2307">_xlfn.XLOOKUP(R2307,INDEX(Flettilisti,,1),INDEX(Flettilisti,,2),,0)</f>
        <v>Vantar flokkun</v>
      </c>
      <c r="T2307" s="38" t="str">
        <f>IF(ISBLANK(M2307),"",IF(M2307&lt;Gögn!$J$2,Gögn!$K$2,IF(M2307&gt;Gögn!$J$4,Gögn!$K$4,Gögn!$K$3)))</f>
        <v/>
      </c>
      <c r="U2307" s="49" t="str" cm="1">
        <f t="array" aca="1" ref="U2307" ca="1">IF(ISBLANK(A2307),"",IF(S2307="Styrkhæft",_xlfn.XLOOKUP(T2307,Vegalengdir[Texti],INDIRECT("Vegalengdir["&amp;'Upplýsingar um umsækjanda'!$B$10&amp;"]"),0%,0)))</f>
        <v/>
      </c>
      <c r="V2307" s="72" t="str">
        <f t="shared" ref="V2307:V2370" si="36">IF(ISBLANK(A2307),"",U2307*P2307)</f>
        <v/>
      </c>
    </row>
    <row r="2308" spans="1:22" x14ac:dyDescent="0.25">
      <c r="A2308" s="47"/>
      <c r="B2308" s="47"/>
      <c r="C2308" s="47"/>
      <c r="D2308" s="117"/>
      <c r="E2308" s="47"/>
      <c r="F2308" s="37"/>
      <c r="G2308" s="47"/>
      <c r="H2308" s="37"/>
      <c r="I2308" s="37"/>
      <c r="J2308" s="51"/>
      <c r="K2308" s="51"/>
      <c r="L2308" s="51"/>
      <c r="M2308" s="51"/>
      <c r="N2308" s="51"/>
      <c r="O2308" s="51"/>
      <c r="P2308" s="51"/>
      <c r="R2308" s="38" t="s">
        <v>450</v>
      </c>
      <c r="S2308" s="38" t="str" cm="1">
        <f t="array" ref="S2308">_xlfn.XLOOKUP(R2308,INDEX(Flettilisti,,1),INDEX(Flettilisti,,2),,0)</f>
        <v>Vantar flokkun</v>
      </c>
      <c r="T2308" s="38" t="str">
        <f>IF(ISBLANK(M2308),"",IF(M2308&lt;Gögn!$J$2,Gögn!$K$2,IF(M2308&gt;Gögn!$J$4,Gögn!$K$4,Gögn!$K$3)))</f>
        <v/>
      </c>
      <c r="U2308" s="49" t="str" cm="1">
        <f t="array" aca="1" ref="U2308" ca="1">IF(ISBLANK(A2308),"",IF(S2308="Styrkhæft",_xlfn.XLOOKUP(T2308,Vegalengdir[Texti],INDIRECT("Vegalengdir["&amp;'Upplýsingar um umsækjanda'!$B$10&amp;"]"),0%,0)))</f>
        <v/>
      </c>
      <c r="V2308" s="72" t="str">
        <f t="shared" si="36"/>
        <v/>
      </c>
    </row>
    <row r="2309" spans="1:22" x14ac:dyDescent="0.25">
      <c r="A2309" s="47"/>
      <c r="B2309" s="47"/>
      <c r="C2309" s="47"/>
      <c r="D2309" s="117"/>
      <c r="E2309" s="47"/>
      <c r="F2309" s="37"/>
      <c r="G2309" s="47"/>
      <c r="H2309" s="37"/>
      <c r="I2309" s="37"/>
      <c r="J2309" s="51"/>
      <c r="K2309" s="51"/>
      <c r="L2309" s="51"/>
      <c r="M2309" s="51"/>
      <c r="N2309" s="51"/>
      <c r="O2309" s="51"/>
      <c r="P2309" s="51"/>
      <c r="R2309" s="38" t="s">
        <v>450</v>
      </c>
      <c r="S2309" s="38" t="str" cm="1">
        <f t="array" ref="S2309">_xlfn.XLOOKUP(R2309,INDEX(Flettilisti,,1),INDEX(Flettilisti,,2),,0)</f>
        <v>Vantar flokkun</v>
      </c>
      <c r="T2309" s="38" t="str">
        <f>IF(ISBLANK(M2309),"",IF(M2309&lt;Gögn!$J$2,Gögn!$K$2,IF(M2309&gt;Gögn!$J$4,Gögn!$K$4,Gögn!$K$3)))</f>
        <v/>
      </c>
      <c r="U2309" s="49" t="str" cm="1">
        <f t="array" aca="1" ref="U2309" ca="1">IF(ISBLANK(A2309),"",IF(S2309="Styrkhæft",_xlfn.XLOOKUP(T2309,Vegalengdir[Texti],INDIRECT("Vegalengdir["&amp;'Upplýsingar um umsækjanda'!$B$10&amp;"]"),0%,0)))</f>
        <v/>
      </c>
      <c r="V2309" s="72" t="str">
        <f t="shared" si="36"/>
        <v/>
      </c>
    </row>
    <row r="2310" spans="1:22" x14ac:dyDescent="0.25">
      <c r="A2310" s="47"/>
      <c r="B2310" s="47"/>
      <c r="C2310" s="47"/>
      <c r="D2310" s="117"/>
      <c r="E2310" s="47"/>
      <c r="F2310" s="37"/>
      <c r="G2310" s="47"/>
      <c r="H2310" s="37"/>
      <c r="I2310" s="37"/>
      <c r="J2310" s="51"/>
      <c r="K2310" s="51"/>
      <c r="L2310" s="51"/>
      <c r="M2310" s="51"/>
      <c r="N2310" s="51"/>
      <c r="O2310" s="51"/>
      <c r="P2310" s="51"/>
      <c r="R2310" s="38" t="s">
        <v>450</v>
      </c>
      <c r="S2310" s="38" t="str" cm="1">
        <f t="array" ref="S2310">_xlfn.XLOOKUP(R2310,INDEX(Flettilisti,,1),INDEX(Flettilisti,,2),,0)</f>
        <v>Vantar flokkun</v>
      </c>
      <c r="T2310" s="38" t="str">
        <f>IF(ISBLANK(M2310),"",IF(M2310&lt;Gögn!$J$2,Gögn!$K$2,IF(M2310&gt;Gögn!$J$4,Gögn!$K$4,Gögn!$K$3)))</f>
        <v/>
      </c>
      <c r="U2310" s="49" t="str" cm="1">
        <f t="array" aca="1" ref="U2310" ca="1">IF(ISBLANK(A2310),"",IF(S2310="Styrkhæft",_xlfn.XLOOKUP(T2310,Vegalengdir[Texti],INDIRECT("Vegalengdir["&amp;'Upplýsingar um umsækjanda'!$B$10&amp;"]"),0%,0)))</f>
        <v/>
      </c>
      <c r="V2310" s="72" t="str">
        <f t="shared" si="36"/>
        <v/>
      </c>
    </row>
    <row r="2311" spans="1:22" x14ac:dyDescent="0.25">
      <c r="A2311" s="47"/>
      <c r="B2311" s="47"/>
      <c r="C2311" s="47"/>
      <c r="D2311" s="117"/>
      <c r="E2311" s="47"/>
      <c r="F2311" s="37"/>
      <c r="G2311" s="47"/>
      <c r="H2311" s="37"/>
      <c r="I2311" s="37"/>
      <c r="J2311" s="51"/>
      <c r="K2311" s="51"/>
      <c r="L2311" s="51"/>
      <c r="M2311" s="51"/>
      <c r="N2311" s="51"/>
      <c r="O2311" s="51"/>
      <c r="P2311" s="51"/>
      <c r="R2311" s="38" t="s">
        <v>450</v>
      </c>
      <c r="S2311" s="38" t="str" cm="1">
        <f t="array" ref="S2311">_xlfn.XLOOKUP(R2311,INDEX(Flettilisti,,1),INDEX(Flettilisti,,2),,0)</f>
        <v>Vantar flokkun</v>
      </c>
      <c r="T2311" s="38" t="str">
        <f>IF(ISBLANK(M2311),"",IF(M2311&lt;Gögn!$J$2,Gögn!$K$2,IF(M2311&gt;Gögn!$J$4,Gögn!$K$4,Gögn!$K$3)))</f>
        <v/>
      </c>
      <c r="U2311" s="49" t="str" cm="1">
        <f t="array" aca="1" ref="U2311" ca="1">IF(ISBLANK(A2311),"",IF(S2311="Styrkhæft",_xlfn.XLOOKUP(T2311,Vegalengdir[Texti],INDIRECT("Vegalengdir["&amp;'Upplýsingar um umsækjanda'!$B$10&amp;"]"),0%,0)))</f>
        <v/>
      </c>
      <c r="V2311" s="72" t="str">
        <f t="shared" si="36"/>
        <v/>
      </c>
    </row>
    <row r="2312" spans="1:22" x14ac:dyDescent="0.25">
      <c r="A2312" s="47"/>
      <c r="B2312" s="47"/>
      <c r="C2312" s="47"/>
      <c r="D2312" s="117"/>
      <c r="E2312" s="47"/>
      <c r="F2312" s="37"/>
      <c r="G2312" s="47"/>
      <c r="H2312" s="37"/>
      <c r="I2312" s="37"/>
      <c r="J2312" s="51"/>
      <c r="K2312" s="51"/>
      <c r="L2312" s="51"/>
      <c r="M2312" s="51"/>
      <c r="N2312" s="51"/>
      <c r="O2312" s="51"/>
      <c r="P2312" s="51"/>
      <c r="R2312" s="38" t="s">
        <v>450</v>
      </c>
      <c r="S2312" s="38" t="str" cm="1">
        <f t="array" ref="S2312">_xlfn.XLOOKUP(R2312,INDEX(Flettilisti,,1),INDEX(Flettilisti,,2),,0)</f>
        <v>Vantar flokkun</v>
      </c>
      <c r="T2312" s="38" t="str">
        <f>IF(ISBLANK(M2312),"",IF(M2312&lt;Gögn!$J$2,Gögn!$K$2,IF(M2312&gt;Gögn!$J$4,Gögn!$K$4,Gögn!$K$3)))</f>
        <v/>
      </c>
      <c r="U2312" s="49" t="str" cm="1">
        <f t="array" aca="1" ref="U2312" ca="1">IF(ISBLANK(A2312),"",IF(S2312="Styrkhæft",_xlfn.XLOOKUP(T2312,Vegalengdir[Texti],INDIRECT("Vegalengdir["&amp;'Upplýsingar um umsækjanda'!$B$10&amp;"]"),0%,0)))</f>
        <v/>
      </c>
      <c r="V2312" s="72" t="str">
        <f t="shared" si="36"/>
        <v/>
      </c>
    </row>
    <row r="2313" spans="1:22" x14ac:dyDescent="0.25">
      <c r="A2313" s="47"/>
      <c r="B2313" s="47"/>
      <c r="C2313" s="47"/>
      <c r="D2313" s="117"/>
      <c r="E2313" s="47"/>
      <c r="F2313" s="37"/>
      <c r="G2313" s="47"/>
      <c r="H2313" s="37"/>
      <c r="I2313" s="37"/>
      <c r="J2313" s="51"/>
      <c r="K2313" s="51"/>
      <c r="L2313" s="51"/>
      <c r="M2313" s="51"/>
      <c r="N2313" s="51"/>
      <c r="O2313" s="51"/>
      <c r="P2313" s="51"/>
      <c r="R2313" s="38" t="s">
        <v>450</v>
      </c>
      <c r="S2313" s="38" t="str" cm="1">
        <f t="array" ref="S2313">_xlfn.XLOOKUP(R2313,INDEX(Flettilisti,,1),INDEX(Flettilisti,,2),,0)</f>
        <v>Vantar flokkun</v>
      </c>
      <c r="T2313" s="38" t="str">
        <f>IF(ISBLANK(M2313),"",IF(M2313&lt;Gögn!$J$2,Gögn!$K$2,IF(M2313&gt;Gögn!$J$4,Gögn!$K$4,Gögn!$K$3)))</f>
        <v/>
      </c>
      <c r="U2313" s="49" t="str" cm="1">
        <f t="array" aca="1" ref="U2313" ca="1">IF(ISBLANK(A2313),"",IF(S2313="Styrkhæft",_xlfn.XLOOKUP(T2313,Vegalengdir[Texti],INDIRECT("Vegalengdir["&amp;'Upplýsingar um umsækjanda'!$B$10&amp;"]"),0%,0)))</f>
        <v/>
      </c>
      <c r="V2313" s="72" t="str">
        <f t="shared" si="36"/>
        <v/>
      </c>
    </row>
    <row r="2314" spans="1:22" x14ac:dyDescent="0.25">
      <c r="A2314" s="47"/>
      <c r="B2314" s="47"/>
      <c r="C2314" s="47"/>
      <c r="D2314" s="117"/>
      <c r="E2314" s="47"/>
      <c r="F2314" s="37"/>
      <c r="G2314" s="47"/>
      <c r="H2314" s="37"/>
      <c r="I2314" s="37"/>
      <c r="J2314" s="51"/>
      <c r="K2314" s="51"/>
      <c r="L2314" s="51"/>
      <c r="M2314" s="51"/>
      <c r="N2314" s="51"/>
      <c r="O2314" s="51"/>
      <c r="P2314" s="51"/>
      <c r="R2314" s="38" t="s">
        <v>450</v>
      </c>
      <c r="S2314" s="38" t="str" cm="1">
        <f t="array" ref="S2314">_xlfn.XLOOKUP(R2314,INDEX(Flettilisti,,1),INDEX(Flettilisti,,2),,0)</f>
        <v>Vantar flokkun</v>
      </c>
      <c r="T2314" s="38" t="str">
        <f>IF(ISBLANK(M2314),"",IF(M2314&lt;Gögn!$J$2,Gögn!$K$2,IF(M2314&gt;Gögn!$J$4,Gögn!$K$4,Gögn!$K$3)))</f>
        <v/>
      </c>
      <c r="U2314" s="49" t="str" cm="1">
        <f t="array" aca="1" ref="U2314" ca="1">IF(ISBLANK(A2314),"",IF(S2314="Styrkhæft",_xlfn.XLOOKUP(T2314,Vegalengdir[Texti],INDIRECT("Vegalengdir["&amp;'Upplýsingar um umsækjanda'!$B$10&amp;"]"),0%,0)))</f>
        <v/>
      </c>
      <c r="V2314" s="72" t="str">
        <f t="shared" si="36"/>
        <v/>
      </c>
    </row>
    <row r="2315" spans="1:22" x14ac:dyDescent="0.25">
      <c r="A2315" s="47"/>
      <c r="B2315" s="47"/>
      <c r="C2315" s="47"/>
      <c r="D2315" s="117"/>
      <c r="E2315" s="47"/>
      <c r="F2315" s="37"/>
      <c r="G2315" s="47"/>
      <c r="H2315" s="37"/>
      <c r="I2315" s="37"/>
      <c r="J2315" s="51"/>
      <c r="K2315" s="51"/>
      <c r="L2315" s="51"/>
      <c r="M2315" s="51"/>
      <c r="N2315" s="51"/>
      <c r="O2315" s="51"/>
      <c r="P2315" s="51"/>
      <c r="R2315" s="38" t="s">
        <v>450</v>
      </c>
      <c r="S2315" s="38" t="str" cm="1">
        <f t="array" ref="S2315">_xlfn.XLOOKUP(R2315,INDEX(Flettilisti,,1),INDEX(Flettilisti,,2),,0)</f>
        <v>Vantar flokkun</v>
      </c>
      <c r="T2315" s="38" t="str">
        <f>IF(ISBLANK(M2315),"",IF(M2315&lt;Gögn!$J$2,Gögn!$K$2,IF(M2315&gt;Gögn!$J$4,Gögn!$K$4,Gögn!$K$3)))</f>
        <v/>
      </c>
      <c r="U2315" s="49" t="str" cm="1">
        <f t="array" aca="1" ref="U2315" ca="1">IF(ISBLANK(A2315),"",IF(S2315="Styrkhæft",_xlfn.XLOOKUP(T2315,Vegalengdir[Texti],INDIRECT("Vegalengdir["&amp;'Upplýsingar um umsækjanda'!$B$10&amp;"]"),0%,0)))</f>
        <v/>
      </c>
      <c r="V2315" s="72" t="str">
        <f t="shared" si="36"/>
        <v/>
      </c>
    </row>
    <row r="2316" spans="1:22" x14ac:dyDescent="0.25">
      <c r="A2316" s="47"/>
      <c r="B2316" s="47"/>
      <c r="C2316" s="47"/>
      <c r="D2316" s="117"/>
      <c r="E2316" s="47"/>
      <c r="F2316" s="37"/>
      <c r="G2316" s="47"/>
      <c r="H2316" s="37"/>
      <c r="I2316" s="37"/>
      <c r="J2316" s="51"/>
      <c r="K2316" s="51"/>
      <c r="L2316" s="51"/>
      <c r="M2316" s="51"/>
      <c r="N2316" s="51"/>
      <c r="O2316" s="51"/>
      <c r="P2316" s="51"/>
      <c r="R2316" s="38" t="s">
        <v>450</v>
      </c>
      <c r="S2316" s="38" t="str" cm="1">
        <f t="array" ref="S2316">_xlfn.XLOOKUP(R2316,INDEX(Flettilisti,,1),INDEX(Flettilisti,,2),,0)</f>
        <v>Vantar flokkun</v>
      </c>
      <c r="T2316" s="38" t="str">
        <f>IF(ISBLANK(M2316),"",IF(M2316&lt;Gögn!$J$2,Gögn!$K$2,IF(M2316&gt;Gögn!$J$4,Gögn!$K$4,Gögn!$K$3)))</f>
        <v/>
      </c>
      <c r="U2316" s="49" t="str" cm="1">
        <f t="array" aca="1" ref="U2316" ca="1">IF(ISBLANK(A2316),"",IF(S2316="Styrkhæft",_xlfn.XLOOKUP(T2316,Vegalengdir[Texti],INDIRECT("Vegalengdir["&amp;'Upplýsingar um umsækjanda'!$B$10&amp;"]"),0%,0)))</f>
        <v/>
      </c>
      <c r="V2316" s="72" t="str">
        <f t="shared" si="36"/>
        <v/>
      </c>
    </row>
    <row r="2317" spans="1:22" x14ac:dyDescent="0.25">
      <c r="A2317" s="47"/>
      <c r="B2317" s="47"/>
      <c r="C2317" s="47"/>
      <c r="D2317" s="117"/>
      <c r="E2317" s="47"/>
      <c r="F2317" s="37"/>
      <c r="G2317" s="47"/>
      <c r="H2317" s="37"/>
      <c r="I2317" s="37"/>
      <c r="J2317" s="51"/>
      <c r="K2317" s="51"/>
      <c r="L2317" s="51"/>
      <c r="M2317" s="51"/>
      <c r="N2317" s="51"/>
      <c r="O2317" s="51"/>
      <c r="P2317" s="51"/>
      <c r="R2317" s="38" t="s">
        <v>450</v>
      </c>
      <c r="S2317" s="38" t="str" cm="1">
        <f t="array" ref="S2317">_xlfn.XLOOKUP(R2317,INDEX(Flettilisti,,1),INDEX(Flettilisti,,2),,0)</f>
        <v>Vantar flokkun</v>
      </c>
      <c r="T2317" s="38" t="str">
        <f>IF(ISBLANK(M2317),"",IF(M2317&lt;Gögn!$J$2,Gögn!$K$2,IF(M2317&gt;Gögn!$J$4,Gögn!$K$4,Gögn!$K$3)))</f>
        <v/>
      </c>
      <c r="U2317" s="49" t="str" cm="1">
        <f t="array" aca="1" ref="U2317" ca="1">IF(ISBLANK(A2317),"",IF(S2317="Styrkhæft",_xlfn.XLOOKUP(T2317,Vegalengdir[Texti],INDIRECT("Vegalengdir["&amp;'Upplýsingar um umsækjanda'!$B$10&amp;"]"),0%,0)))</f>
        <v/>
      </c>
      <c r="V2317" s="72" t="str">
        <f t="shared" si="36"/>
        <v/>
      </c>
    </row>
    <row r="2318" spans="1:22" x14ac:dyDescent="0.25">
      <c r="A2318" s="47"/>
      <c r="B2318" s="47"/>
      <c r="C2318" s="47"/>
      <c r="D2318" s="117"/>
      <c r="E2318" s="47"/>
      <c r="F2318" s="37"/>
      <c r="G2318" s="47"/>
      <c r="H2318" s="37"/>
      <c r="I2318" s="37"/>
      <c r="J2318" s="51"/>
      <c r="K2318" s="51"/>
      <c r="L2318" s="51"/>
      <c r="M2318" s="51"/>
      <c r="N2318" s="51"/>
      <c r="O2318" s="51"/>
      <c r="P2318" s="51"/>
      <c r="R2318" s="38" t="s">
        <v>450</v>
      </c>
      <c r="S2318" s="38" t="str" cm="1">
        <f t="array" ref="S2318">_xlfn.XLOOKUP(R2318,INDEX(Flettilisti,,1),INDEX(Flettilisti,,2),,0)</f>
        <v>Vantar flokkun</v>
      </c>
      <c r="T2318" s="38" t="str">
        <f>IF(ISBLANK(M2318),"",IF(M2318&lt;Gögn!$J$2,Gögn!$K$2,IF(M2318&gt;Gögn!$J$4,Gögn!$K$4,Gögn!$K$3)))</f>
        <v/>
      </c>
      <c r="U2318" s="49" t="str" cm="1">
        <f t="array" aca="1" ref="U2318" ca="1">IF(ISBLANK(A2318),"",IF(S2318="Styrkhæft",_xlfn.XLOOKUP(T2318,Vegalengdir[Texti],INDIRECT("Vegalengdir["&amp;'Upplýsingar um umsækjanda'!$B$10&amp;"]"),0%,0)))</f>
        <v/>
      </c>
      <c r="V2318" s="72" t="str">
        <f t="shared" si="36"/>
        <v/>
      </c>
    </row>
    <row r="2319" spans="1:22" x14ac:dyDescent="0.25">
      <c r="A2319" s="47"/>
      <c r="B2319" s="47"/>
      <c r="C2319" s="47"/>
      <c r="D2319" s="117"/>
      <c r="E2319" s="47"/>
      <c r="F2319" s="37"/>
      <c r="G2319" s="47"/>
      <c r="H2319" s="37"/>
      <c r="I2319" s="37"/>
      <c r="J2319" s="51"/>
      <c r="K2319" s="51"/>
      <c r="L2319" s="51"/>
      <c r="M2319" s="51"/>
      <c r="N2319" s="51"/>
      <c r="O2319" s="51"/>
      <c r="P2319" s="51"/>
      <c r="R2319" s="38" t="s">
        <v>450</v>
      </c>
      <c r="S2319" s="38" t="str" cm="1">
        <f t="array" ref="S2319">_xlfn.XLOOKUP(R2319,INDEX(Flettilisti,,1),INDEX(Flettilisti,,2),,0)</f>
        <v>Vantar flokkun</v>
      </c>
      <c r="T2319" s="38" t="str">
        <f>IF(ISBLANK(M2319),"",IF(M2319&lt;Gögn!$J$2,Gögn!$K$2,IF(M2319&gt;Gögn!$J$4,Gögn!$K$4,Gögn!$K$3)))</f>
        <v/>
      </c>
      <c r="U2319" s="49" t="str" cm="1">
        <f t="array" aca="1" ref="U2319" ca="1">IF(ISBLANK(A2319),"",IF(S2319="Styrkhæft",_xlfn.XLOOKUP(T2319,Vegalengdir[Texti],INDIRECT("Vegalengdir["&amp;'Upplýsingar um umsækjanda'!$B$10&amp;"]"),0%,0)))</f>
        <v/>
      </c>
      <c r="V2319" s="72" t="str">
        <f t="shared" si="36"/>
        <v/>
      </c>
    </row>
    <row r="2320" spans="1:22" x14ac:dyDescent="0.25">
      <c r="A2320" s="47"/>
      <c r="B2320" s="47"/>
      <c r="C2320" s="47"/>
      <c r="D2320" s="117"/>
      <c r="E2320" s="47"/>
      <c r="F2320" s="37"/>
      <c r="G2320" s="47"/>
      <c r="H2320" s="37"/>
      <c r="I2320" s="37"/>
      <c r="J2320" s="51"/>
      <c r="K2320" s="51"/>
      <c r="L2320" s="51"/>
      <c r="M2320" s="51"/>
      <c r="N2320" s="51"/>
      <c r="O2320" s="51"/>
      <c r="P2320" s="51"/>
      <c r="R2320" s="38" t="s">
        <v>450</v>
      </c>
      <c r="S2320" s="38" t="str" cm="1">
        <f t="array" ref="S2320">_xlfn.XLOOKUP(R2320,INDEX(Flettilisti,,1),INDEX(Flettilisti,,2),,0)</f>
        <v>Vantar flokkun</v>
      </c>
      <c r="T2320" s="38" t="str">
        <f>IF(ISBLANK(M2320),"",IF(M2320&lt;Gögn!$J$2,Gögn!$K$2,IF(M2320&gt;Gögn!$J$4,Gögn!$K$4,Gögn!$K$3)))</f>
        <v/>
      </c>
      <c r="U2320" s="49" t="str" cm="1">
        <f t="array" aca="1" ref="U2320" ca="1">IF(ISBLANK(A2320),"",IF(S2320="Styrkhæft",_xlfn.XLOOKUP(T2320,Vegalengdir[Texti],INDIRECT("Vegalengdir["&amp;'Upplýsingar um umsækjanda'!$B$10&amp;"]"),0%,0)))</f>
        <v/>
      </c>
      <c r="V2320" s="72" t="str">
        <f t="shared" si="36"/>
        <v/>
      </c>
    </row>
    <row r="2321" spans="1:22" x14ac:dyDescent="0.25">
      <c r="A2321" s="47"/>
      <c r="B2321" s="47"/>
      <c r="C2321" s="47"/>
      <c r="D2321" s="117"/>
      <c r="E2321" s="47"/>
      <c r="F2321" s="37"/>
      <c r="G2321" s="47"/>
      <c r="H2321" s="37"/>
      <c r="I2321" s="37"/>
      <c r="J2321" s="51"/>
      <c r="K2321" s="51"/>
      <c r="L2321" s="51"/>
      <c r="M2321" s="51"/>
      <c r="N2321" s="51"/>
      <c r="O2321" s="51"/>
      <c r="P2321" s="51"/>
      <c r="R2321" s="38" t="s">
        <v>450</v>
      </c>
      <c r="S2321" s="38" t="str" cm="1">
        <f t="array" ref="S2321">_xlfn.XLOOKUP(R2321,INDEX(Flettilisti,,1),INDEX(Flettilisti,,2),,0)</f>
        <v>Vantar flokkun</v>
      </c>
      <c r="T2321" s="38" t="str">
        <f>IF(ISBLANK(M2321),"",IF(M2321&lt;Gögn!$J$2,Gögn!$K$2,IF(M2321&gt;Gögn!$J$4,Gögn!$K$4,Gögn!$K$3)))</f>
        <v/>
      </c>
      <c r="U2321" s="49" t="str" cm="1">
        <f t="array" aca="1" ref="U2321" ca="1">IF(ISBLANK(A2321),"",IF(S2321="Styrkhæft",_xlfn.XLOOKUP(T2321,Vegalengdir[Texti],INDIRECT("Vegalengdir["&amp;'Upplýsingar um umsækjanda'!$B$10&amp;"]"),0%,0)))</f>
        <v/>
      </c>
      <c r="V2321" s="72" t="str">
        <f t="shared" si="36"/>
        <v/>
      </c>
    </row>
    <row r="2322" spans="1:22" x14ac:dyDescent="0.25">
      <c r="A2322" s="47"/>
      <c r="B2322" s="47"/>
      <c r="C2322" s="47"/>
      <c r="D2322" s="117"/>
      <c r="E2322" s="47"/>
      <c r="F2322" s="37"/>
      <c r="G2322" s="47"/>
      <c r="H2322" s="37"/>
      <c r="I2322" s="37"/>
      <c r="J2322" s="51"/>
      <c r="K2322" s="51"/>
      <c r="L2322" s="51"/>
      <c r="M2322" s="51"/>
      <c r="N2322" s="51"/>
      <c r="O2322" s="51"/>
      <c r="P2322" s="51"/>
      <c r="R2322" s="38" t="s">
        <v>450</v>
      </c>
      <c r="S2322" s="38" t="str" cm="1">
        <f t="array" ref="S2322">_xlfn.XLOOKUP(R2322,INDEX(Flettilisti,,1),INDEX(Flettilisti,,2),,0)</f>
        <v>Vantar flokkun</v>
      </c>
      <c r="T2322" s="38" t="str">
        <f>IF(ISBLANK(M2322),"",IF(M2322&lt;Gögn!$J$2,Gögn!$K$2,IF(M2322&gt;Gögn!$J$4,Gögn!$K$4,Gögn!$K$3)))</f>
        <v/>
      </c>
      <c r="U2322" s="49" t="str" cm="1">
        <f t="array" aca="1" ref="U2322" ca="1">IF(ISBLANK(A2322),"",IF(S2322="Styrkhæft",_xlfn.XLOOKUP(T2322,Vegalengdir[Texti],INDIRECT("Vegalengdir["&amp;'Upplýsingar um umsækjanda'!$B$10&amp;"]"),0%,0)))</f>
        <v/>
      </c>
      <c r="V2322" s="72" t="str">
        <f t="shared" si="36"/>
        <v/>
      </c>
    </row>
    <row r="2323" spans="1:22" x14ac:dyDescent="0.25">
      <c r="A2323" s="47"/>
      <c r="B2323" s="47"/>
      <c r="C2323" s="47"/>
      <c r="D2323" s="117"/>
      <c r="E2323" s="47"/>
      <c r="F2323" s="37"/>
      <c r="G2323" s="47"/>
      <c r="H2323" s="37"/>
      <c r="I2323" s="37"/>
      <c r="J2323" s="51"/>
      <c r="K2323" s="51"/>
      <c r="L2323" s="51"/>
      <c r="M2323" s="51"/>
      <c r="N2323" s="51"/>
      <c r="O2323" s="51"/>
      <c r="P2323" s="51"/>
      <c r="R2323" s="38" t="s">
        <v>450</v>
      </c>
      <c r="S2323" s="38" t="str" cm="1">
        <f t="array" ref="S2323">_xlfn.XLOOKUP(R2323,INDEX(Flettilisti,,1),INDEX(Flettilisti,,2),,0)</f>
        <v>Vantar flokkun</v>
      </c>
      <c r="T2323" s="38" t="str">
        <f>IF(ISBLANK(M2323),"",IF(M2323&lt;Gögn!$J$2,Gögn!$K$2,IF(M2323&gt;Gögn!$J$4,Gögn!$K$4,Gögn!$K$3)))</f>
        <v/>
      </c>
      <c r="U2323" s="49" t="str" cm="1">
        <f t="array" aca="1" ref="U2323" ca="1">IF(ISBLANK(A2323),"",IF(S2323="Styrkhæft",_xlfn.XLOOKUP(T2323,Vegalengdir[Texti],INDIRECT("Vegalengdir["&amp;'Upplýsingar um umsækjanda'!$B$10&amp;"]"),0%,0)))</f>
        <v/>
      </c>
      <c r="V2323" s="72" t="str">
        <f t="shared" si="36"/>
        <v/>
      </c>
    </row>
    <row r="2324" spans="1:22" x14ac:dyDescent="0.25">
      <c r="A2324" s="47"/>
      <c r="B2324" s="47"/>
      <c r="C2324" s="47"/>
      <c r="D2324" s="117"/>
      <c r="E2324" s="47"/>
      <c r="F2324" s="37"/>
      <c r="G2324" s="47"/>
      <c r="H2324" s="37"/>
      <c r="I2324" s="37"/>
      <c r="J2324" s="51"/>
      <c r="K2324" s="51"/>
      <c r="L2324" s="51"/>
      <c r="M2324" s="51"/>
      <c r="N2324" s="51"/>
      <c r="O2324" s="51"/>
      <c r="P2324" s="51"/>
      <c r="R2324" s="38" t="s">
        <v>450</v>
      </c>
      <c r="S2324" s="38" t="str" cm="1">
        <f t="array" ref="S2324">_xlfn.XLOOKUP(R2324,INDEX(Flettilisti,,1),INDEX(Flettilisti,,2),,0)</f>
        <v>Vantar flokkun</v>
      </c>
      <c r="T2324" s="38" t="str">
        <f>IF(ISBLANK(M2324),"",IF(M2324&lt;Gögn!$J$2,Gögn!$K$2,IF(M2324&gt;Gögn!$J$4,Gögn!$K$4,Gögn!$K$3)))</f>
        <v/>
      </c>
      <c r="U2324" s="49" t="str" cm="1">
        <f t="array" aca="1" ref="U2324" ca="1">IF(ISBLANK(A2324),"",IF(S2324="Styrkhæft",_xlfn.XLOOKUP(T2324,Vegalengdir[Texti],INDIRECT("Vegalengdir["&amp;'Upplýsingar um umsækjanda'!$B$10&amp;"]"),0%,0)))</f>
        <v/>
      </c>
      <c r="V2324" s="72" t="str">
        <f t="shared" si="36"/>
        <v/>
      </c>
    </row>
    <row r="2325" spans="1:22" x14ac:dyDescent="0.25">
      <c r="A2325" s="47"/>
      <c r="B2325" s="47"/>
      <c r="C2325" s="47"/>
      <c r="D2325" s="117"/>
      <c r="E2325" s="47"/>
      <c r="F2325" s="37"/>
      <c r="G2325" s="47"/>
      <c r="H2325" s="37"/>
      <c r="I2325" s="37"/>
      <c r="J2325" s="51"/>
      <c r="K2325" s="51"/>
      <c r="L2325" s="51"/>
      <c r="M2325" s="51"/>
      <c r="N2325" s="51"/>
      <c r="O2325" s="51"/>
      <c r="P2325" s="51"/>
      <c r="R2325" s="38" t="s">
        <v>450</v>
      </c>
      <c r="S2325" s="38" t="str" cm="1">
        <f t="array" ref="S2325">_xlfn.XLOOKUP(R2325,INDEX(Flettilisti,,1),INDEX(Flettilisti,,2),,0)</f>
        <v>Vantar flokkun</v>
      </c>
      <c r="T2325" s="38" t="str">
        <f>IF(ISBLANK(M2325),"",IF(M2325&lt;Gögn!$J$2,Gögn!$K$2,IF(M2325&gt;Gögn!$J$4,Gögn!$K$4,Gögn!$K$3)))</f>
        <v/>
      </c>
      <c r="U2325" s="49" t="str" cm="1">
        <f t="array" aca="1" ref="U2325" ca="1">IF(ISBLANK(A2325),"",IF(S2325="Styrkhæft",_xlfn.XLOOKUP(T2325,Vegalengdir[Texti],INDIRECT("Vegalengdir["&amp;'Upplýsingar um umsækjanda'!$B$10&amp;"]"),0%,0)))</f>
        <v/>
      </c>
      <c r="V2325" s="72" t="str">
        <f t="shared" si="36"/>
        <v/>
      </c>
    </row>
    <row r="2326" spans="1:22" x14ac:dyDescent="0.25">
      <c r="A2326" s="47"/>
      <c r="B2326" s="47"/>
      <c r="C2326" s="47"/>
      <c r="D2326" s="117"/>
      <c r="E2326" s="47"/>
      <c r="F2326" s="37"/>
      <c r="G2326" s="47"/>
      <c r="H2326" s="37"/>
      <c r="I2326" s="37"/>
      <c r="J2326" s="51"/>
      <c r="K2326" s="51"/>
      <c r="L2326" s="51"/>
      <c r="M2326" s="51"/>
      <c r="N2326" s="51"/>
      <c r="O2326" s="51"/>
      <c r="P2326" s="51"/>
      <c r="R2326" s="38" t="s">
        <v>450</v>
      </c>
      <c r="S2326" s="38" t="str" cm="1">
        <f t="array" ref="S2326">_xlfn.XLOOKUP(R2326,INDEX(Flettilisti,,1),INDEX(Flettilisti,,2),,0)</f>
        <v>Vantar flokkun</v>
      </c>
      <c r="T2326" s="38" t="str">
        <f>IF(ISBLANK(M2326),"",IF(M2326&lt;Gögn!$J$2,Gögn!$K$2,IF(M2326&gt;Gögn!$J$4,Gögn!$K$4,Gögn!$K$3)))</f>
        <v/>
      </c>
      <c r="U2326" s="49" t="str" cm="1">
        <f t="array" aca="1" ref="U2326" ca="1">IF(ISBLANK(A2326),"",IF(S2326="Styrkhæft",_xlfn.XLOOKUP(T2326,Vegalengdir[Texti],INDIRECT("Vegalengdir["&amp;'Upplýsingar um umsækjanda'!$B$10&amp;"]"),0%,0)))</f>
        <v/>
      </c>
      <c r="V2326" s="72" t="str">
        <f t="shared" si="36"/>
        <v/>
      </c>
    </row>
    <row r="2327" spans="1:22" x14ac:dyDescent="0.25">
      <c r="A2327" s="47"/>
      <c r="B2327" s="47"/>
      <c r="C2327" s="47"/>
      <c r="D2327" s="117"/>
      <c r="E2327" s="47"/>
      <c r="F2327" s="37"/>
      <c r="G2327" s="47"/>
      <c r="H2327" s="37"/>
      <c r="I2327" s="37"/>
      <c r="J2327" s="51"/>
      <c r="K2327" s="51"/>
      <c r="L2327" s="51"/>
      <c r="M2327" s="51"/>
      <c r="N2327" s="51"/>
      <c r="O2327" s="51"/>
      <c r="P2327" s="51"/>
      <c r="R2327" s="38" t="s">
        <v>450</v>
      </c>
      <c r="S2327" s="38" t="str" cm="1">
        <f t="array" ref="S2327">_xlfn.XLOOKUP(R2327,INDEX(Flettilisti,,1),INDEX(Flettilisti,,2),,0)</f>
        <v>Vantar flokkun</v>
      </c>
      <c r="T2327" s="38" t="str">
        <f>IF(ISBLANK(M2327),"",IF(M2327&lt;Gögn!$J$2,Gögn!$K$2,IF(M2327&gt;Gögn!$J$4,Gögn!$K$4,Gögn!$K$3)))</f>
        <v/>
      </c>
      <c r="U2327" s="49" t="str" cm="1">
        <f t="array" aca="1" ref="U2327" ca="1">IF(ISBLANK(A2327),"",IF(S2327="Styrkhæft",_xlfn.XLOOKUP(T2327,Vegalengdir[Texti],INDIRECT("Vegalengdir["&amp;'Upplýsingar um umsækjanda'!$B$10&amp;"]"),0%,0)))</f>
        <v/>
      </c>
      <c r="V2327" s="72" t="str">
        <f t="shared" si="36"/>
        <v/>
      </c>
    </row>
    <row r="2328" spans="1:22" x14ac:dyDescent="0.25">
      <c r="A2328" s="47"/>
      <c r="B2328" s="47"/>
      <c r="C2328" s="47"/>
      <c r="D2328" s="117"/>
      <c r="E2328" s="47"/>
      <c r="F2328" s="37"/>
      <c r="G2328" s="47"/>
      <c r="H2328" s="37"/>
      <c r="I2328" s="37"/>
      <c r="J2328" s="51"/>
      <c r="K2328" s="51"/>
      <c r="L2328" s="51"/>
      <c r="M2328" s="51"/>
      <c r="N2328" s="51"/>
      <c r="O2328" s="51"/>
      <c r="P2328" s="51"/>
      <c r="R2328" s="38" t="s">
        <v>450</v>
      </c>
      <c r="S2328" s="38" t="str" cm="1">
        <f t="array" ref="S2328">_xlfn.XLOOKUP(R2328,INDEX(Flettilisti,,1),INDEX(Flettilisti,,2),,0)</f>
        <v>Vantar flokkun</v>
      </c>
      <c r="T2328" s="38" t="str">
        <f>IF(ISBLANK(M2328),"",IF(M2328&lt;Gögn!$J$2,Gögn!$K$2,IF(M2328&gt;Gögn!$J$4,Gögn!$K$4,Gögn!$K$3)))</f>
        <v/>
      </c>
      <c r="U2328" s="49" t="str" cm="1">
        <f t="array" aca="1" ref="U2328" ca="1">IF(ISBLANK(A2328),"",IF(S2328="Styrkhæft",_xlfn.XLOOKUP(T2328,Vegalengdir[Texti],INDIRECT("Vegalengdir["&amp;'Upplýsingar um umsækjanda'!$B$10&amp;"]"),0%,0)))</f>
        <v/>
      </c>
      <c r="V2328" s="72" t="str">
        <f t="shared" si="36"/>
        <v/>
      </c>
    </row>
    <row r="2329" spans="1:22" x14ac:dyDescent="0.25">
      <c r="A2329" s="47"/>
      <c r="B2329" s="47"/>
      <c r="C2329" s="47"/>
      <c r="D2329" s="117"/>
      <c r="E2329" s="47"/>
      <c r="F2329" s="37"/>
      <c r="G2329" s="47"/>
      <c r="H2329" s="37"/>
      <c r="I2329" s="37"/>
      <c r="J2329" s="51"/>
      <c r="K2329" s="51"/>
      <c r="L2329" s="51"/>
      <c r="M2329" s="51"/>
      <c r="N2329" s="51"/>
      <c r="O2329" s="51"/>
      <c r="P2329" s="51"/>
      <c r="R2329" s="38" t="s">
        <v>450</v>
      </c>
      <c r="S2329" s="38" t="str" cm="1">
        <f t="array" ref="S2329">_xlfn.XLOOKUP(R2329,INDEX(Flettilisti,,1),INDEX(Flettilisti,,2),,0)</f>
        <v>Vantar flokkun</v>
      </c>
      <c r="T2329" s="38" t="str">
        <f>IF(ISBLANK(M2329),"",IF(M2329&lt;Gögn!$J$2,Gögn!$K$2,IF(M2329&gt;Gögn!$J$4,Gögn!$K$4,Gögn!$K$3)))</f>
        <v/>
      </c>
      <c r="U2329" s="49" t="str" cm="1">
        <f t="array" aca="1" ref="U2329" ca="1">IF(ISBLANK(A2329),"",IF(S2329="Styrkhæft",_xlfn.XLOOKUP(T2329,Vegalengdir[Texti],INDIRECT("Vegalengdir["&amp;'Upplýsingar um umsækjanda'!$B$10&amp;"]"),0%,0)))</f>
        <v/>
      </c>
      <c r="V2329" s="72" t="str">
        <f t="shared" si="36"/>
        <v/>
      </c>
    </row>
    <row r="2330" spans="1:22" x14ac:dyDescent="0.25">
      <c r="A2330" s="47"/>
      <c r="B2330" s="47"/>
      <c r="C2330" s="47"/>
      <c r="D2330" s="117"/>
      <c r="E2330" s="47"/>
      <c r="F2330" s="37"/>
      <c r="G2330" s="47"/>
      <c r="H2330" s="37"/>
      <c r="I2330" s="37"/>
      <c r="J2330" s="51"/>
      <c r="K2330" s="51"/>
      <c r="L2330" s="51"/>
      <c r="M2330" s="51"/>
      <c r="N2330" s="51"/>
      <c r="O2330" s="51"/>
      <c r="P2330" s="51"/>
      <c r="R2330" s="38" t="s">
        <v>450</v>
      </c>
      <c r="S2330" s="38" t="str" cm="1">
        <f t="array" ref="S2330">_xlfn.XLOOKUP(R2330,INDEX(Flettilisti,,1),INDEX(Flettilisti,,2),,0)</f>
        <v>Vantar flokkun</v>
      </c>
      <c r="T2330" s="38" t="str">
        <f>IF(ISBLANK(M2330),"",IF(M2330&lt;Gögn!$J$2,Gögn!$K$2,IF(M2330&gt;Gögn!$J$4,Gögn!$K$4,Gögn!$K$3)))</f>
        <v/>
      </c>
      <c r="U2330" s="49" t="str" cm="1">
        <f t="array" aca="1" ref="U2330" ca="1">IF(ISBLANK(A2330),"",IF(S2330="Styrkhæft",_xlfn.XLOOKUP(T2330,Vegalengdir[Texti],INDIRECT("Vegalengdir["&amp;'Upplýsingar um umsækjanda'!$B$10&amp;"]"),0%,0)))</f>
        <v/>
      </c>
      <c r="V2330" s="72" t="str">
        <f t="shared" si="36"/>
        <v/>
      </c>
    </row>
    <row r="2331" spans="1:22" x14ac:dyDescent="0.25">
      <c r="A2331" s="47"/>
      <c r="B2331" s="47"/>
      <c r="C2331" s="47"/>
      <c r="D2331" s="117"/>
      <c r="E2331" s="47"/>
      <c r="F2331" s="37"/>
      <c r="G2331" s="47"/>
      <c r="H2331" s="37"/>
      <c r="I2331" s="37"/>
      <c r="J2331" s="51"/>
      <c r="K2331" s="51"/>
      <c r="L2331" s="51"/>
      <c r="M2331" s="51"/>
      <c r="N2331" s="51"/>
      <c r="O2331" s="51"/>
      <c r="P2331" s="51"/>
      <c r="R2331" s="38" t="s">
        <v>450</v>
      </c>
      <c r="S2331" s="38" t="str" cm="1">
        <f t="array" ref="S2331">_xlfn.XLOOKUP(R2331,INDEX(Flettilisti,,1),INDEX(Flettilisti,,2),,0)</f>
        <v>Vantar flokkun</v>
      </c>
      <c r="T2331" s="38" t="str">
        <f>IF(ISBLANK(M2331),"",IF(M2331&lt;Gögn!$J$2,Gögn!$K$2,IF(M2331&gt;Gögn!$J$4,Gögn!$K$4,Gögn!$K$3)))</f>
        <v/>
      </c>
      <c r="U2331" s="49" t="str" cm="1">
        <f t="array" aca="1" ref="U2331" ca="1">IF(ISBLANK(A2331),"",IF(S2331="Styrkhæft",_xlfn.XLOOKUP(T2331,Vegalengdir[Texti],INDIRECT("Vegalengdir["&amp;'Upplýsingar um umsækjanda'!$B$10&amp;"]"),0%,0)))</f>
        <v/>
      </c>
      <c r="V2331" s="72" t="str">
        <f t="shared" si="36"/>
        <v/>
      </c>
    </row>
    <row r="2332" spans="1:22" x14ac:dyDescent="0.25">
      <c r="A2332" s="47"/>
      <c r="B2332" s="47"/>
      <c r="C2332" s="47"/>
      <c r="D2332" s="117"/>
      <c r="E2332" s="47"/>
      <c r="F2332" s="37"/>
      <c r="G2332" s="47"/>
      <c r="H2332" s="37"/>
      <c r="I2332" s="37"/>
      <c r="J2332" s="51"/>
      <c r="K2332" s="51"/>
      <c r="L2332" s="51"/>
      <c r="M2332" s="51"/>
      <c r="N2332" s="51"/>
      <c r="O2332" s="51"/>
      <c r="P2332" s="51"/>
      <c r="R2332" s="38" t="s">
        <v>450</v>
      </c>
      <c r="S2332" s="38" t="str" cm="1">
        <f t="array" ref="S2332">_xlfn.XLOOKUP(R2332,INDEX(Flettilisti,,1),INDEX(Flettilisti,,2),,0)</f>
        <v>Vantar flokkun</v>
      </c>
      <c r="T2332" s="38" t="str">
        <f>IF(ISBLANK(M2332),"",IF(M2332&lt;Gögn!$J$2,Gögn!$K$2,IF(M2332&gt;Gögn!$J$4,Gögn!$K$4,Gögn!$K$3)))</f>
        <v/>
      </c>
      <c r="U2332" s="49" t="str" cm="1">
        <f t="array" aca="1" ref="U2332" ca="1">IF(ISBLANK(A2332),"",IF(S2332="Styrkhæft",_xlfn.XLOOKUP(T2332,Vegalengdir[Texti],INDIRECT("Vegalengdir["&amp;'Upplýsingar um umsækjanda'!$B$10&amp;"]"),0%,0)))</f>
        <v/>
      </c>
      <c r="V2332" s="72" t="str">
        <f t="shared" si="36"/>
        <v/>
      </c>
    </row>
    <row r="2333" spans="1:22" x14ac:dyDescent="0.25">
      <c r="A2333" s="47"/>
      <c r="B2333" s="47"/>
      <c r="C2333" s="47"/>
      <c r="D2333" s="117"/>
      <c r="E2333" s="47"/>
      <c r="F2333" s="37"/>
      <c r="G2333" s="47"/>
      <c r="H2333" s="37"/>
      <c r="I2333" s="37"/>
      <c r="J2333" s="51"/>
      <c r="K2333" s="51"/>
      <c r="L2333" s="51"/>
      <c r="M2333" s="51"/>
      <c r="N2333" s="51"/>
      <c r="O2333" s="51"/>
      <c r="P2333" s="51"/>
      <c r="R2333" s="38" t="s">
        <v>450</v>
      </c>
      <c r="S2333" s="38" t="str" cm="1">
        <f t="array" ref="S2333">_xlfn.XLOOKUP(R2333,INDEX(Flettilisti,,1),INDEX(Flettilisti,,2),,0)</f>
        <v>Vantar flokkun</v>
      </c>
      <c r="T2333" s="38" t="str">
        <f>IF(ISBLANK(M2333),"",IF(M2333&lt;Gögn!$J$2,Gögn!$K$2,IF(M2333&gt;Gögn!$J$4,Gögn!$K$4,Gögn!$K$3)))</f>
        <v/>
      </c>
      <c r="U2333" s="49" t="str" cm="1">
        <f t="array" aca="1" ref="U2333" ca="1">IF(ISBLANK(A2333),"",IF(S2333="Styrkhæft",_xlfn.XLOOKUP(T2333,Vegalengdir[Texti],INDIRECT("Vegalengdir["&amp;'Upplýsingar um umsækjanda'!$B$10&amp;"]"),0%,0)))</f>
        <v/>
      </c>
      <c r="V2333" s="72" t="str">
        <f t="shared" si="36"/>
        <v/>
      </c>
    </row>
    <row r="2334" spans="1:22" x14ac:dyDescent="0.25">
      <c r="A2334" s="47"/>
      <c r="B2334" s="47"/>
      <c r="C2334" s="47"/>
      <c r="D2334" s="117"/>
      <c r="E2334" s="47"/>
      <c r="F2334" s="37"/>
      <c r="G2334" s="47"/>
      <c r="H2334" s="37"/>
      <c r="I2334" s="37"/>
      <c r="J2334" s="51"/>
      <c r="K2334" s="51"/>
      <c r="L2334" s="51"/>
      <c r="M2334" s="51"/>
      <c r="N2334" s="51"/>
      <c r="O2334" s="51"/>
      <c r="P2334" s="51"/>
      <c r="R2334" s="38" t="s">
        <v>450</v>
      </c>
      <c r="S2334" s="38" t="str" cm="1">
        <f t="array" ref="S2334">_xlfn.XLOOKUP(R2334,INDEX(Flettilisti,,1),INDEX(Flettilisti,,2),,0)</f>
        <v>Vantar flokkun</v>
      </c>
      <c r="T2334" s="38" t="str">
        <f>IF(ISBLANK(M2334),"",IF(M2334&lt;Gögn!$J$2,Gögn!$K$2,IF(M2334&gt;Gögn!$J$4,Gögn!$K$4,Gögn!$K$3)))</f>
        <v/>
      </c>
      <c r="U2334" s="49" t="str" cm="1">
        <f t="array" aca="1" ref="U2334" ca="1">IF(ISBLANK(A2334),"",IF(S2334="Styrkhæft",_xlfn.XLOOKUP(T2334,Vegalengdir[Texti],INDIRECT("Vegalengdir["&amp;'Upplýsingar um umsækjanda'!$B$10&amp;"]"),0%,0)))</f>
        <v/>
      </c>
      <c r="V2334" s="72" t="str">
        <f t="shared" si="36"/>
        <v/>
      </c>
    </row>
    <row r="2335" spans="1:22" x14ac:dyDescent="0.25">
      <c r="A2335" s="47"/>
      <c r="B2335" s="47"/>
      <c r="C2335" s="47"/>
      <c r="D2335" s="117"/>
      <c r="E2335" s="47"/>
      <c r="F2335" s="37"/>
      <c r="G2335" s="47"/>
      <c r="H2335" s="37"/>
      <c r="I2335" s="37"/>
      <c r="J2335" s="51"/>
      <c r="K2335" s="51"/>
      <c r="L2335" s="51"/>
      <c r="M2335" s="51"/>
      <c r="N2335" s="51"/>
      <c r="O2335" s="51"/>
      <c r="P2335" s="51"/>
      <c r="R2335" s="38" t="s">
        <v>450</v>
      </c>
      <c r="S2335" s="38" t="str" cm="1">
        <f t="array" ref="S2335">_xlfn.XLOOKUP(R2335,INDEX(Flettilisti,,1),INDEX(Flettilisti,,2),,0)</f>
        <v>Vantar flokkun</v>
      </c>
      <c r="T2335" s="38" t="str">
        <f>IF(ISBLANK(M2335),"",IF(M2335&lt;Gögn!$J$2,Gögn!$K$2,IF(M2335&gt;Gögn!$J$4,Gögn!$K$4,Gögn!$K$3)))</f>
        <v/>
      </c>
      <c r="U2335" s="49" t="str" cm="1">
        <f t="array" aca="1" ref="U2335" ca="1">IF(ISBLANK(A2335),"",IF(S2335="Styrkhæft",_xlfn.XLOOKUP(T2335,Vegalengdir[Texti],INDIRECT("Vegalengdir["&amp;'Upplýsingar um umsækjanda'!$B$10&amp;"]"),0%,0)))</f>
        <v/>
      </c>
      <c r="V2335" s="72" t="str">
        <f t="shared" si="36"/>
        <v/>
      </c>
    </row>
    <row r="2336" spans="1:22" x14ac:dyDescent="0.25">
      <c r="A2336" s="47"/>
      <c r="B2336" s="47"/>
      <c r="C2336" s="47"/>
      <c r="D2336" s="117"/>
      <c r="E2336" s="47"/>
      <c r="F2336" s="37"/>
      <c r="G2336" s="47"/>
      <c r="H2336" s="37"/>
      <c r="I2336" s="37"/>
      <c r="J2336" s="51"/>
      <c r="K2336" s="51"/>
      <c r="L2336" s="51"/>
      <c r="M2336" s="51"/>
      <c r="N2336" s="51"/>
      <c r="O2336" s="51"/>
      <c r="P2336" s="51"/>
      <c r="R2336" s="38" t="s">
        <v>450</v>
      </c>
      <c r="S2336" s="38" t="str" cm="1">
        <f t="array" ref="S2336">_xlfn.XLOOKUP(R2336,INDEX(Flettilisti,,1),INDEX(Flettilisti,,2),,0)</f>
        <v>Vantar flokkun</v>
      </c>
      <c r="T2336" s="38" t="str">
        <f>IF(ISBLANK(M2336),"",IF(M2336&lt;Gögn!$J$2,Gögn!$K$2,IF(M2336&gt;Gögn!$J$4,Gögn!$K$4,Gögn!$K$3)))</f>
        <v/>
      </c>
      <c r="U2336" s="49" t="str" cm="1">
        <f t="array" aca="1" ref="U2336" ca="1">IF(ISBLANK(A2336),"",IF(S2336="Styrkhæft",_xlfn.XLOOKUP(T2336,Vegalengdir[Texti],INDIRECT("Vegalengdir["&amp;'Upplýsingar um umsækjanda'!$B$10&amp;"]"),0%,0)))</f>
        <v/>
      </c>
      <c r="V2336" s="72" t="str">
        <f t="shared" si="36"/>
        <v/>
      </c>
    </row>
    <row r="2337" spans="1:22" x14ac:dyDescent="0.25">
      <c r="A2337" s="47"/>
      <c r="B2337" s="47"/>
      <c r="C2337" s="47"/>
      <c r="D2337" s="117"/>
      <c r="E2337" s="47"/>
      <c r="F2337" s="37"/>
      <c r="G2337" s="47"/>
      <c r="H2337" s="37"/>
      <c r="I2337" s="37"/>
      <c r="J2337" s="51"/>
      <c r="K2337" s="51"/>
      <c r="L2337" s="51"/>
      <c r="M2337" s="51"/>
      <c r="N2337" s="51"/>
      <c r="O2337" s="51"/>
      <c r="P2337" s="51"/>
      <c r="R2337" s="38" t="s">
        <v>450</v>
      </c>
      <c r="S2337" s="38" t="str" cm="1">
        <f t="array" ref="S2337">_xlfn.XLOOKUP(R2337,INDEX(Flettilisti,,1),INDEX(Flettilisti,,2),,0)</f>
        <v>Vantar flokkun</v>
      </c>
      <c r="T2337" s="38" t="str">
        <f>IF(ISBLANK(M2337),"",IF(M2337&lt;Gögn!$J$2,Gögn!$K$2,IF(M2337&gt;Gögn!$J$4,Gögn!$K$4,Gögn!$K$3)))</f>
        <v/>
      </c>
      <c r="U2337" s="49" t="str" cm="1">
        <f t="array" aca="1" ref="U2337" ca="1">IF(ISBLANK(A2337),"",IF(S2337="Styrkhæft",_xlfn.XLOOKUP(T2337,Vegalengdir[Texti],INDIRECT("Vegalengdir["&amp;'Upplýsingar um umsækjanda'!$B$10&amp;"]"),0%,0)))</f>
        <v/>
      </c>
      <c r="V2337" s="72" t="str">
        <f t="shared" si="36"/>
        <v/>
      </c>
    </row>
    <row r="2338" spans="1:22" x14ac:dyDescent="0.25">
      <c r="A2338" s="47"/>
      <c r="B2338" s="47"/>
      <c r="C2338" s="47"/>
      <c r="D2338" s="117"/>
      <c r="E2338" s="47"/>
      <c r="F2338" s="37"/>
      <c r="G2338" s="47"/>
      <c r="H2338" s="37"/>
      <c r="I2338" s="37"/>
      <c r="J2338" s="51"/>
      <c r="K2338" s="51"/>
      <c r="L2338" s="51"/>
      <c r="M2338" s="51"/>
      <c r="N2338" s="51"/>
      <c r="O2338" s="51"/>
      <c r="P2338" s="51"/>
      <c r="R2338" s="38" t="s">
        <v>450</v>
      </c>
      <c r="S2338" s="38" t="str" cm="1">
        <f t="array" ref="S2338">_xlfn.XLOOKUP(R2338,INDEX(Flettilisti,,1),INDEX(Flettilisti,,2),,0)</f>
        <v>Vantar flokkun</v>
      </c>
      <c r="T2338" s="38" t="str">
        <f>IF(ISBLANK(M2338),"",IF(M2338&lt;Gögn!$J$2,Gögn!$K$2,IF(M2338&gt;Gögn!$J$4,Gögn!$K$4,Gögn!$K$3)))</f>
        <v/>
      </c>
      <c r="U2338" s="49" t="str" cm="1">
        <f t="array" aca="1" ref="U2338" ca="1">IF(ISBLANK(A2338),"",IF(S2338="Styrkhæft",_xlfn.XLOOKUP(T2338,Vegalengdir[Texti],INDIRECT("Vegalengdir["&amp;'Upplýsingar um umsækjanda'!$B$10&amp;"]"),0%,0)))</f>
        <v/>
      </c>
      <c r="V2338" s="72" t="str">
        <f t="shared" si="36"/>
        <v/>
      </c>
    </row>
    <row r="2339" spans="1:22" x14ac:dyDescent="0.25">
      <c r="A2339" s="47"/>
      <c r="B2339" s="47"/>
      <c r="C2339" s="47"/>
      <c r="D2339" s="117"/>
      <c r="E2339" s="47"/>
      <c r="F2339" s="37"/>
      <c r="G2339" s="47"/>
      <c r="H2339" s="37"/>
      <c r="I2339" s="37"/>
      <c r="J2339" s="51"/>
      <c r="K2339" s="51"/>
      <c r="L2339" s="51"/>
      <c r="M2339" s="51"/>
      <c r="N2339" s="51"/>
      <c r="O2339" s="51"/>
      <c r="P2339" s="51"/>
      <c r="R2339" s="38" t="s">
        <v>450</v>
      </c>
      <c r="S2339" s="38" t="str" cm="1">
        <f t="array" ref="S2339">_xlfn.XLOOKUP(R2339,INDEX(Flettilisti,,1),INDEX(Flettilisti,,2),,0)</f>
        <v>Vantar flokkun</v>
      </c>
      <c r="T2339" s="38" t="str">
        <f>IF(ISBLANK(M2339),"",IF(M2339&lt;Gögn!$J$2,Gögn!$K$2,IF(M2339&gt;Gögn!$J$4,Gögn!$K$4,Gögn!$K$3)))</f>
        <v/>
      </c>
      <c r="U2339" s="49" t="str" cm="1">
        <f t="array" aca="1" ref="U2339" ca="1">IF(ISBLANK(A2339),"",IF(S2339="Styrkhæft",_xlfn.XLOOKUP(T2339,Vegalengdir[Texti],INDIRECT("Vegalengdir["&amp;'Upplýsingar um umsækjanda'!$B$10&amp;"]"),0%,0)))</f>
        <v/>
      </c>
      <c r="V2339" s="72" t="str">
        <f t="shared" si="36"/>
        <v/>
      </c>
    </row>
    <row r="2340" spans="1:22" x14ac:dyDescent="0.25">
      <c r="A2340" s="47"/>
      <c r="B2340" s="47"/>
      <c r="C2340" s="47"/>
      <c r="D2340" s="117"/>
      <c r="E2340" s="47"/>
      <c r="F2340" s="37"/>
      <c r="G2340" s="47"/>
      <c r="H2340" s="37"/>
      <c r="I2340" s="37"/>
      <c r="J2340" s="51"/>
      <c r="K2340" s="51"/>
      <c r="L2340" s="51"/>
      <c r="M2340" s="51"/>
      <c r="N2340" s="51"/>
      <c r="O2340" s="51"/>
      <c r="P2340" s="51"/>
      <c r="R2340" s="38" t="s">
        <v>450</v>
      </c>
      <c r="S2340" s="38" t="str" cm="1">
        <f t="array" ref="S2340">_xlfn.XLOOKUP(R2340,INDEX(Flettilisti,,1),INDEX(Flettilisti,,2),,0)</f>
        <v>Vantar flokkun</v>
      </c>
      <c r="T2340" s="38" t="str">
        <f>IF(ISBLANK(M2340),"",IF(M2340&lt;Gögn!$J$2,Gögn!$K$2,IF(M2340&gt;Gögn!$J$4,Gögn!$K$4,Gögn!$K$3)))</f>
        <v/>
      </c>
      <c r="U2340" s="49" t="str" cm="1">
        <f t="array" aca="1" ref="U2340" ca="1">IF(ISBLANK(A2340),"",IF(S2340="Styrkhæft",_xlfn.XLOOKUP(T2340,Vegalengdir[Texti],INDIRECT("Vegalengdir["&amp;'Upplýsingar um umsækjanda'!$B$10&amp;"]"),0%,0)))</f>
        <v/>
      </c>
      <c r="V2340" s="72" t="str">
        <f t="shared" si="36"/>
        <v/>
      </c>
    </row>
    <row r="2341" spans="1:22" x14ac:dyDescent="0.25">
      <c r="A2341" s="47"/>
      <c r="B2341" s="47"/>
      <c r="C2341" s="47"/>
      <c r="D2341" s="117"/>
      <c r="E2341" s="47"/>
      <c r="F2341" s="37"/>
      <c r="G2341" s="47"/>
      <c r="H2341" s="37"/>
      <c r="I2341" s="37"/>
      <c r="J2341" s="51"/>
      <c r="K2341" s="51"/>
      <c r="L2341" s="51"/>
      <c r="M2341" s="51"/>
      <c r="N2341" s="51"/>
      <c r="O2341" s="51"/>
      <c r="P2341" s="51"/>
      <c r="R2341" s="38" t="s">
        <v>450</v>
      </c>
      <c r="S2341" s="38" t="str" cm="1">
        <f t="array" ref="S2341">_xlfn.XLOOKUP(R2341,INDEX(Flettilisti,,1),INDEX(Flettilisti,,2),,0)</f>
        <v>Vantar flokkun</v>
      </c>
      <c r="T2341" s="38" t="str">
        <f>IF(ISBLANK(M2341),"",IF(M2341&lt;Gögn!$J$2,Gögn!$K$2,IF(M2341&gt;Gögn!$J$4,Gögn!$K$4,Gögn!$K$3)))</f>
        <v/>
      </c>
      <c r="U2341" s="49" t="str" cm="1">
        <f t="array" aca="1" ref="U2341" ca="1">IF(ISBLANK(A2341),"",IF(S2341="Styrkhæft",_xlfn.XLOOKUP(T2341,Vegalengdir[Texti],INDIRECT("Vegalengdir["&amp;'Upplýsingar um umsækjanda'!$B$10&amp;"]"),0%,0)))</f>
        <v/>
      </c>
      <c r="V2341" s="72" t="str">
        <f t="shared" si="36"/>
        <v/>
      </c>
    </row>
    <row r="2342" spans="1:22" x14ac:dyDescent="0.25">
      <c r="A2342" s="47"/>
      <c r="B2342" s="47"/>
      <c r="C2342" s="47"/>
      <c r="D2342" s="117"/>
      <c r="E2342" s="47"/>
      <c r="F2342" s="37"/>
      <c r="G2342" s="47"/>
      <c r="H2342" s="37"/>
      <c r="I2342" s="37"/>
      <c r="J2342" s="51"/>
      <c r="K2342" s="51"/>
      <c r="L2342" s="51"/>
      <c r="M2342" s="51"/>
      <c r="N2342" s="51"/>
      <c r="O2342" s="51"/>
      <c r="P2342" s="51"/>
      <c r="R2342" s="38" t="s">
        <v>450</v>
      </c>
      <c r="S2342" s="38" t="str" cm="1">
        <f t="array" ref="S2342">_xlfn.XLOOKUP(R2342,INDEX(Flettilisti,,1),INDEX(Flettilisti,,2),,0)</f>
        <v>Vantar flokkun</v>
      </c>
      <c r="T2342" s="38" t="str">
        <f>IF(ISBLANK(M2342),"",IF(M2342&lt;Gögn!$J$2,Gögn!$K$2,IF(M2342&gt;Gögn!$J$4,Gögn!$K$4,Gögn!$K$3)))</f>
        <v/>
      </c>
      <c r="U2342" s="49" t="str" cm="1">
        <f t="array" aca="1" ref="U2342" ca="1">IF(ISBLANK(A2342),"",IF(S2342="Styrkhæft",_xlfn.XLOOKUP(T2342,Vegalengdir[Texti],INDIRECT("Vegalengdir["&amp;'Upplýsingar um umsækjanda'!$B$10&amp;"]"),0%,0)))</f>
        <v/>
      </c>
      <c r="V2342" s="72" t="str">
        <f t="shared" si="36"/>
        <v/>
      </c>
    </row>
    <row r="2343" spans="1:22" x14ac:dyDescent="0.25">
      <c r="A2343" s="47"/>
      <c r="B2343" s="47"/>
      <c r="C2343" s="47"/>
      <c r="D2343" s="117"/>
      <c r="E2343" s="47"/>
      <c r="F2343" s="37"/>
      <c r="G2343" s="47"/>
      <c r="H2343" s="37"/>
      <c r="I2343" s="37"/>
      <c r="J2343" s="51"/>
      <c r="K2343" s="51"/>
      <c r="L2343" s="51"/>
      <c r="M2343" s="51"/>
      <c r="N2343" s="51"/>
      <c r="O2343" s="51"/>
      <c r="P2343" s="51"/>
      <c r="R2343" s="38" t="s">
        <v>450</v>
      </c>
      <c r="S2343" s="38" t="str" cm="1">
        <f t="array" ref="S2343">_xlfn.XLOOKUP(R2343,INDEX(Flettilisti,,1),INDEX(Flettilisti,,2),,0)</f>
        <v>Vantar flokkun</v>
      </c>
      <c r="T2343" s="38" t="str">
        <f>IF(ISBLANK(M2343),"",IF(M2343&lt;Gögn!$J$2,Gögn!$K$2,IF(M2343&gt;Gögn!$J$4,Gögn!$K$4,Gögn!$K$3)))</f>
        <v/>
      </c>
      <c r="U2343" s="49" t="str" cm="1">
        <f t="array" aca="1" ref="U2343" ca="1">IF(ISBLANK(A2343),"",IF(S2343="Styrkhæft",_xlfn.XLOOKUP(T2343,Vegalengdir[Texti],INDIRECT("Vegalengdir["&amp;'Upplýsingar um umsækjanda'!$B$10&amp;"]"),0%,0)))</f>
        <v/>
      </c>
      <c r="V2343" s="72" t="str">
        <f t="shared" si="36"/>
        <v/>
      </c>
    </row>
    <row r="2344" spans="1:22" x14ac:dyDescent="0.25">
      <c r="A2344" s="47"/>
      <c r="B2344" s="47"/>
      <c r="C2344" s="47"/>
      <c r="D2344" s="117"/>
      <c r="E2344" s="47"/>
      <c r="F2344" s="37"/>
      <c r="G2344" s="47"/>
      <c r="H2344" s="37"/>
      <c r="I2344" s="37"/>
      <c r="J2344" s="51"/>
      <c r="K2344" s="51"/>
      <c r="L2344" s="51"/>
      <c r="M2344" s="51"/>
      <c r="N2344" s="51"/>
      <c r="O2344" s="51"/>
      <c r="P2344" s="51"/>
      <c r="R2344" s="38" t="s">
        <v>450</v>
      </c>
      <c r="S2344" s="38" t="str" cm="1">
        <f t="array" ref="S2344">_xlfn.XLOOKUP(R2344,INDEX(Flettilisti,,1),INDEX(Flettilisti,,2),,0)</f>
        <v>Vantar flokkun</v>
      </c>
      <c r="T2344" s="38" t="str">
        <f>IF(ISBLANK(M2344),"",IF(M2344&lt;Gögn!$J$2,Gögn!$K$2,IF(M2344&gt;Gögn!$J$4,Gögn!$K$4,Gögn!$K$3)))</f>
        <v/>
      </c>
      <c r="U2344" s="49" t="str" cm="1">
        <f t="array" aca="1" ref="U2344" ca="1">IF(ISBLANK(A2344),"",IF(S2344="Styrkhæft",_xlfn.XLOOKUP(T2344,Vegalengdir[Texti],INDIRECT("Vegalengdir["&amp;'Upplýsingar um umsækjanda'!$B$10&amp;"]"),0%,0)))</f>
        <v/>
      </c>
      <c r="V2344" s="72" t="str">
        <f t="shared" si="36"/>
        <v/>
      </c>
    </row>
    <row r="2345" spans="1:22" x14ac:dyDescent="0.25">
      <c r="A2345" s="47"/>
      <c r="B2345" s="47"/>
      <c r="C2345" s="47"/>
      <c r="D2345" s="117"/>
      <c r="E2345" s="47"/>
      <c r="F2345" s="37"/>
      <c r="G2345" s="47"/>
      <c r="H2345" s="37"/>
      <c r="I2345" s="37"/>
      <c r="J2345" s="51"/>
      <c r="K2345" s="51"/>
      <c r="L2345" s="51"/>
      <c r="M2345" s="51"/>
      <c r="N2345" s="51"/>
      <c r="O2345" s="51"/>
      <c r="P2345" s="51"/>
      <c r="R2345" s="38" t="s">
        <v>450</v>
      </c>
      <c r="S2345" s="38" t="str" cm="1">
        <f t="array" ref="S2345">_xlfn.XLOOKUP(R2345,INDEX(Flettilisti,,1),INDEX(Flettilisti,,2),,0)</f>
        <v>Vantar flokkun</v>
      </c>
      <c r="T2345" s="38" t="str">
        <f>IF(ISBLANK(M2345),"",IF(M2345&lt;Gögn!$J$2,Gögn!$K$2,IF(M2345&gt;Gögn!$J$4,Gögn!$K$4,Gögn!$K$3)))</f>
        <v/>
      </c>
      <c r="U2345" s="49" t="str" cm="1">
        <f t="array" aca="1" ref="U2345" ca="1">IF(ISBLANK(A2345),"",IF(S2345="Styrkhæft",_xlfn.XLOOKUP(T2345,Vegalengdir[Texti],INDIRECT("Vegalengdir["&amp;'Upplýsingar um umsækjanda'!$B$10&amp;"]"),0%,0)))</f>
        <v/>
      </c>
      <c r="V2345" s="72" t="str">
        <f t="shared" si="36"/>
        <v/>
      </c>
    </row>
    <row r="2346" spans="1:22" x14ac:dyDescent="0.25">
      <c r="A2346" s="47"/>
      <c r="B2346" s="47"/>
      <c r="C2346" s="47"/>
      <c r="D2346" s="117"/>
      <c r="E2346" s="47"/>
      <c r="F2346" s="37"/>
      <c r="G2346" s="47"/>
      <c r="H2346" s="37"/>
      <c r="I2346" s="37"/>
      <c r="J2346" s="51"/>
      <c r="K2346" s="51"/>
      <c r="L2346" s="51"/>
      <c r="M2346" s="51"/>
      <c r="N2346" s="51"/>
      <c r="O2346" s="51"/>
      <c r="P2346" s="51"/>
      <c r="R2346" s="38" t="s">
        <v>450</v>
      </c>
      <c r="S2346" s="38" t="str" cm="1">
        <f t="array" ref="S2346">_xlfn.XLOOKUP(R2346,INDEX(Flettilisti,,1),INDEX(Flettilisti,,2),,0)</f>
        <v>Vantar flokkun</v>
      </c>
      <c r="T2346" s="38" t="str">
        <f>IF(ISBLANK(M2346),"",IF(M2346&lt;Gögn!$J$2,Gögn!$K$2,IF(M2346&gt;Gögn!$J$4,Gögn!$K$4,Gögn!$K$3)))</f>
        <v/>
      </c>
      <c r="U2346" s="49" t="str" cm="1">
        <f t="array" aca="1" ref="U2346" ca="1">IF(ISBLANK(A2346),"",IF(S2346="Styrkhæft",_xlfn.XLOOKUP(T2346,Vegalengdir[Texti],INDIRECT("Vegalengdir["&amp;'Upplýsingar um umsækjanda'!$B$10&amp;"]"),0%,0)))</f>
        <v/>
      </c>
      <c r="V2346" s="72" t="str">
        <f t="shared" si="36"/>
        <v/>
      </c>
    </row>
    <row r="2347" spans="1:22" x14ac:dyDescent="0.25">
      <c r="A2347" s="47"/>
      <c r="B2347" s="47"/>
      <c r="C2347" s="47"/>
      <c r="D2347" s="117"/>
      <c r="E2347" s="47"/>
      <c r="F2347" s="37"/>
      <c r="G2347" s="47"/>
      <c r="H2347" s="37"/>
      <c r="I2347" s="37"/>
      <c r="J2347" s="51"/>
      <c r="K2347" s="51"/>
      <c r="L2347" s="51"/>
      <c r="M2347" s="51"/>
      <c r="N2347" s="51"/>
      <c r="O2347" s="51"/>
      <c r="P2347" s="51"/>
      <c r="R2347" s="38" t="s">
        <v>450</v>
      </c>
      <c r="S2347" s="38" t="str" cm="1">
        <f t="array" ref="S2347">_xlfn.XLOOKUP(R2347,INDEX(Flettilisti,,1),INDEX(Flettilisti,,2),,0)</f>
        <v>Vantar flokkun</v>
      </c>
      <c r="T2347" s="38" t="str">
        <f>IF(ISBLANK(M2347),"",IF(M2347&lt;Gögn!$J$2,Gögn!$K$2,IF(M2347&gt;Gögn!$J$4,Gögn!$K$4,Gögn!$K$3)))</f>
        <v/>
      </c>
      <c r="U2347" s="49" t="str" cm="1">
        <f t="array" aca="1" ref="U2347" ca="1">IF(ISBLANK(A2347),"",IF(S2347="Styrkhæft",_xlfn.XLOOKUP(T2347,Vegalengdir[Texti],INDIRECT("Vegalengdir["&amp;'Upplýsingar um umsækjanda'!$B$10&amp;"]"),0%,0)))</f>
        <v/>
      </c>
      <c r="V2347" s="72" t="str">
        <f t="shared" si="36"/>
        <v/>
      </c>
    </row>
    <row r="2348" spans="1:22" x14ac:dyDescent="0.25">
      <c r="A2348" s="47"/>
      <c r="B2348" s="47"/>
      <c r="C2348" s="47"/>
      <c r="D2348" s="117"/>
      <c r="E2348" s="47"/>
      <c r="F2348" s="37"/>
      <c r="G2348" s="47"/>
      <c r="H2348" s="37"/>
      <c r="I2348" s="37"/>
      <c r="J2348" s="51"/>
      <c r="K2348" s="51"/>
      <c r="L2348" s="51"/>
      <c r="M2348" s="51"/>
      <c r="N2348" s="51"/>
      <c r="O2348" s="51"/>
      <c r="P2348" s="51"/>
      <c r="R2348" s="38" t="s">
        <v>450</v>
      </c>
      <c r="S2348" s="38" t="str" cm="1">
        <f t="array" ref="S2348">_xlfn.XLOOKUP(R2348,INDEX(Flettilisti,,1),INDEX(Flettilisti,,2),,0)</f>
        <v>Vantar flokkun</v>
      </c>
      <c r="T2348" s="38" t="str">
        <f>IF(ISBLANK(M2348),"",IF(M2348&lt;Gögn!$J$2,Gögn!$K$2,IF(M2348&gt;Gögn!$J$4,Gögn!$K$4,Gögn!$K$3)))</f>
        <v/>
      </c>
      <c r="U2348" s="49" t="str" cm="1">
        <f t="array" aca="1" ref="U2348" ca="1">IF(ISBLANK(A2348),"",IF(S2348="Styrkhæft",_xlfn.XLOOKUP(T2348,Vegalengdir[Texti],INDIRECT("Vegalengdir["&amp;'Upplýsingar um umsækjanda'!$B$10&amp;"]"),0%,0)))</f>
        <v/>
      </c>
      <c r="V2348" s="72" t="str">
        <f t="shared" si="36"/>
        <v/>
      </c>
    </row>
    <row r="2349" spans="1:22" x14ac:dyDescent="0.25">
      <c r="A2349" s="47"/>
      <c r="B2349" s="47"/>
      <c r="C2349" s="47"/>
      <c r="D2349" s="117"/>
      <c r="E2349" s="47"/>
      <c r="F2349" s="37"/>
      <c r="G2349" s="47"/>
      <c r="H2349" s="37"/>
      <c r="I2349" s="37"/>
      <c r="J2349" s="51"/>
      <c r="K2349" s="51"/>
      <c r="L2349" s="51"/>
      <c r="M2349" s="51"/>
      <c r="N2349" s="51"/>
      <c r="O2349" s="51"/>
      <c r="P2349" s="51"/>
      <c r="R2349" s="38" t="s">
        <v>450</v>
      </c>
      <c r="S2349" s="38" t="str" cm="1">
        <f t="array" ref="S2349">_xlfn.XLOOKUP(R2349,INDEX(Flettilisti,,1),INDEX(Flettilisti,,2),,0)</f>
        <v>Vantar flokkun</v>
      </c>
      <c r="T2349" s="38" t="str">
        <f>IF(ISBLANK(M2349),"",IF(M2349&lt;Gögn!$J$2,Gögn!$K$2,IF(M2349&gt;Gögn!$J$4,Gögn!$K$4,Gögn!$K$3)))</f>
        <v/>
      </c>
      <c r="U2349" s="49" t="str" cm="1">
        <f t="array" aca="1" ref="U2349" ca="1">IF(ISBLANK(A2349),"",IF(S2349="Styrkhæft",_xlfn.XLOOKUP(T2349,Vegalengdir[Texti],INDIRECT("Vegalengdir["&amp;'Upplýsingar um umsækjanda'!$B$10&amp;"]"),0%,0)))</f>
        <v/>
      </c>
      <c r="V2349" s="72" t="str">
        <f t="shared" si="36"/>
        <v/>
      </c>
    </row>
    <row r="2350" spans="1:22" x14ac:dyDescent="0.25">
      <c r="A2350" s="47"/>
      <c r="B2350" s="47"/>
      <c r="C2350" s="47"/>
      <c r="D2350" s="117"/>
      <c r="E2350" s="47"/>
      <c r="F2350" s="37"/>
      <c r="G2350" s="47"/>
      <c r="H2350" s="37"/>
      <c r="I2350" s="37"/>
      <c r="J2350" s="51"/>
      <c r="K2350" s="51"/>
      <c r="L2350" s="51"/>
      <c r="M2350" s="51"/>
      <c r="N2350" s="51"/>
      <c r="O2350" s="51"/>
      <c r="P2350" s="51"/>
      <c r="R2350" s="38" t="s">
        <v>450</v>
      </c>
      <c r="S2350" s="38" t="str" cm="1">
        <f t="array" ref="S2350">_xlfn.XLOOKUP(R2350,INDEX(Flettilisti,,1),INDEX(Flettilisti,,2),,0)</f>
        <v>Vantar flokkun</v>
      </c>
      <c r="T2350" s="38" t="str">
        <f>IF(ISBLANK(M2350),"",IF(M2350&lt;Gögn!$J$2,Gögn!$K$2,IF(M2350&gt;Gögn!$J$4,Gögn!$K$4,Gögn!$K$3)))</f>
        <v/>
      </c>
      <c r="U2350" s="49" t="str" cm="1">
        <f t="array" aca="1" ref="U2350" ca="1">IF(ISBLANK(A2350),"",IF(S2350="Styrkhæft",_xlfn.XLOOKUP(T2350,Vegalengdir[Texti],INDIRECT("Vegalengdir["&amp;'Upplýsingar um umsækjanda'!$B$10&amp;"]"),0%,0)))</f>
        <v/>
      </c>
      <c r="V2350" s="72" t="str">
        <f t="shared" si="36"/>
        <v/>
      </c>
    </row>
    <row r="2351" spans="1:22" x14ac:dyDescent="0.25">
      <c r="A2351" s="47"/>
      <c r="B2351" s="47"/>
      <c r="C2351" s="47"/>
      <c r="D2351" s="117"/>
      <c r="E2351" s="47"/>
      <c r="F2351" s="37"/>
      <c r="G2351" s="47"/>
      <c r="H2351" s="37"/>
      <c r="I2351" s="37"/>
      <c r="J2351" s="51"/>
      <c r="K2351" s="51"/>
      <c r="L2351" s="51"/>
      <c r="M2351" s="51"/>
      <c r="N2351" s="51"/>
      <c r="O2351" s="51"/>
      <c r="P2351" s="51"/>
      <c r="R2351" s="38" t="s">
        <v>450</v>
      </c>
      <c r="S2351" s="38" t="str" cm="1">
        <f t="array" ref="S2351">_xlfn.XLOOKUP(R2351,INDEX(Flettilisti,,1),INDEX(Flettilisti,,2),,0)</f>
        <v>Vantar flokkun</v>
      </c>
      <c r="T2351" s="38" t="str">
        <f>IF(ISBLANK(M2351),"",IF(M2351&lt;Gögn!$J$2,Gögn!$K$2,IF(M2351&gt;Gögn!$J$4,Gögn!$K$4,Gögn!$K$3)))</f>
        <v/>
      </c>
      <c r="U2351" s="49" t="str" cm="1">
        <f t="array" aca="1" ref="U2351" ca="1">IF(ISBLANK(A2351),"",IF(S2351="Styrkhæft",_xlfn.XLOOKUP(T2351,Vegalengdir[Texti],INDIRECT("Vegalengdir["&amp;'Upplýsingar um umsækjanda'!$B$10&amp;"]"),0%,0)))</f>
        <v/>
      </c>
      <c r="V2351" s="72" t="str">
        <f t="shared" si="36"/>
        <v/>
      </c>
    </row>
    <row r="2352" spans="1:22" x14ac:dyDescent="0.25">
      <c r="A2352" s="47"/>
      <c r="B2352" s="47"/>
      <c r="C2352" s="47"/>
      <c r="D2352" s="117"/>
      <c r="E2352" s="47"/>
      <c r="F2352" s="37"/>
      <c r="G2352" s="47"/>
      <c r="H2352" s="37"/>
      <c r="I2352" s="37"/>
      <c r="J2352" s="51"/>
      <c r="K2352" s="51"/>
      <c r="L2352" s="51"/>
      <c r="M2352" s="51"/>
      <c r="N2352" s="51"/>
      <c r="O2352" s="51"/>
      <c r="P2352" s="51"/>
      <c r="R2352" s="38" t="s">
        <v>450</v>
      </c>
      <c r="S2352" s="38" t="str" cm="1">
        <f t="array" ref="S2352">_xlfn.XLOOKUP(R2352,INDEX(Flettilisti,,1),INDEX(Flettilisti,,2),,0)</f>
        <v>Vantar flokkun</v>
      </c>
      <c r="T2352" s="38" t="str">
        <f>IF(ISBLANK(M2352),"",IF(M2352&lt;Gögn!$J$2,Gögn!$K$2,IF(M2352&gt;Gögn!$J$4,Gögn!$K$4,Gögn!$K$3)))</f>
        <v/>
      </c>
      <c r="U2352" s="49" t="str" cm="1">
        <f t="array" aca="1" ref="U2352" ca="1">IF(ISBLANK(A2352),"",IF(S2352="Styrkhæft",_xlfn.XLOOKUP(T2352,Vegalengdir[Texti],INDIRECT("Vegalengdir["&amp;'Upplýsingar um umsækjanda'!$B$10&amp;"]"),0%,0)))</f>
        <v/>
      </c>
      <c r="V2352" s="72" t="str">
        <f t="shared" si="36"/>
        <v/>
      </c>
    </row>
    <row r="2353" spans="1:22" x14ac:dyDescent="0.25">
      <c r="A2353" s="47"/>
      <c r="B2353" s="47"/>
      <c r="C2353" s="47"/>
      <c r="D2353" s="117"/>
      <c r="E2353" s="47"/>
      <c r="F2353" s="37"/>
      <c r="G2353" s="47"/>
      <c r="H2353" s="37"/>
      <c r="I2353" s="37"/>
      <c r="J2353" s="51"/>
      <c r="K2353" s="51"/>
      <c r="L2353" s="51"/>
      <c r="M2353" s="51"/>
      <c r="N2353" s="51"/>
      <c r="O2353" s="51"/>
      <c r="P2353" s="51"/>
      <c r="R2353" s="38" t="s">
        <v>450</v>
      </c>
      <c r="S2353" s="38" t="str" cm="1">
        <f t="array" ref="S2353">_xlfn.XLOOKUP(R2353,INDEX(Flettilisti,,1),INDEX(Flettilisti,,2),,0)</f>
        <v>Vantar flokkun</v>
      </c>
      <c r="T2353" s="38" t="str">
        <f>IF(ISBLANK(M2353),"",IF(M2353&lt;Gögn!$J$2,Gögn!$K$2,IF(M2353&gt;Gögn!$J$4,Gögn!$K$4,Gögn!$K$3)))</f>
        <v/>
      </c>
      <c r="U2353" s="49" t="str" cm="1">
        <f t="array" aca="1" ref="U2353" ca="1">IF(ISBLANK(A2353),"",IF(S2353="Styrkhæft",_xlfn.XLOOKUP(T2353,Vegalengdir[Texti],INDIRECT("Vegalengdir["&amp;'Upplýsingar um umsækjanda'!$B$10&amp;"]"),0%,0)))</f>
        <v/>
      </c>
      <c r="V2353" s="72" t="str">
        <f t="shared" si="36"/>
        <v/>
      </c>
    </row>
    <row r="2354" spans="1:22" x14ac:dyDescent="0.25">
      <c r="A2354" s="47"/>
      <c r="B2354" s="47"/>
      <c r="C2354" s="47"/>
      <c r="D2354" s="117"/>
      <c r="E2354" s="47"/>
      <c r="F2354" s="37"/>
      <c r="G2354" s="47"/>
      <c r="H2354" s="37"/>
      <c r="I2354" s="37"/>
      <c r="J2354" s="51"/>
      <c r="K2354" s="51"/>
      <c r="L2354" s="51"/>
      <c r="M2354" s="51"/>
      <c r="N2354" s="51"/>
      <c r="O2354" s="51"/>
      <c r="P2354" s="51"/>
      <c r="R2354" s="38" t="s">
        <v>450</v>
      </c>
      <c r="S2354" s="38" t="str" cm="1">
        <f t="array" ref="S2354">_xlfn.XLOOKUP(R2354,INDEX(Flettilisti,,1),INDEX(Flettilisti,,2),,0)</f>
        <v>Vantar flokkun</v>
      </c>
      <c r="T2354" s="38" t="str">
        <f>IF(ISBLANK(M2354),"",IF(M2354&lt;Gögn!$J$2,Gögn!$K$2,IF(M2354&gt;Gögn!$J$4,Gögn!$K$4,Gögn!$K$3)))</f>
        <v/>
      </c>
      <c r="U2354" s="49" t="str" cm="1">
        <f t="array" aca="1" ref="U2354" ca="1">IF(ISBLANK(A2354),"",IF(S2354="Styrkhæft",_xlfn.XLOOKUP(T2354,Vegalengdir[Texti],INDIRECT("Vegalengdir["&amp;'Upplýsingar um umsækjanda'!$B$10&amp;"]"),0%,0)))</f>
        <v/>
      </c>
      <c r="V2354" s="72" t="str">
        <f t="shared" si="36"/>
        <v/>
      </c>
    </row>
    <row r="2355" spans="1:22" x14ac:dyDescent="0.25">
      <c r="A2355" s="47"/>
      <c r="B2355" s="47"/>
      <c r="C2355" s="47"/>
      <c r="D2355" s="117"/>
      <c r="E2355" s="47"/>
      <c r="F2355" s="37"/>
      <c r="G2355" s="47"/>
      <c r="H2355" s="37"/>
      <c r="I2355" s="37"/>
      <c r="J2355" s="51"/>
      <c r="K2355" s="51"/>
      <c r="L2355" s="51"/>
      <c r="M2355" s="51"/>
      <c r="N2355" s="51"/>
      <c r="O2355" s="51"/>
      <c r="P2355" s="51"/>
      <c r="R2355" s="38" t="s">
        <v>450</v>
      </c>
      <c r="S2355" s="38" t="str" cm="1">
        <f t="array" ref="S2355">_xlfn.XLOOKUP(R2355,INDEX(Flettilisti,,1),INDEX(Flettilisti,,2),,0)</f>
        <v>Vantar flokkun</v>
      </c>
      <c r="T2355" s="38" t="str">
        <f>IF(ISBLANK(M2355),"",IF(M2355&lt;Gögn!$J$2,Gögn!$K$2,IF(M2355&gt;Gögn!$J$4,Gögn!$K$4,Gögn!$K$3)))</f>
        <v/>
      </c>
      <c r="U2355" s="49" t="str" cm="1">
        <f t="array" aca="1" ref="U2355" ca="1">IF(ISBLANK(A2355),"",IF(S2355="Styrkhæft",_xlfn.XLOOKUP(T2355,Vegalengdir[Texti],INDIRECT("Vegalengdir["&amp;'Upplýsingar um umsækjanda'!$B$10&amp;"]"),0%,0)))</f>
        <v/>
      </c>
      <c r="V2355" s="72" t="str">
        <f t="shared" si="36"/>
        <v/>
      </c>
    </row>
    <row r="2356" spans="1:22" x14ac:dyDescent="0.25">
      <c r="A2356" s="47"/>
      <c r="B2356" s="47"/>
      <c r="C2356" s="47"/>
      <c r="D2356" s="117"/>
      <c r="E2356" s="47"/>
      <c r="F2356" s="37"/>
      <c r="G2356" s="47"/>
      <c r="H2356" s="37"/>
      <c r="I2356" s="37"/>
      <c r="J2356" s="51"/>
      <c r="K2356" s="51"/>
      <c r="L2356" s="51"/>
      <c r="M2356" s="51"/>
      <c r="N2356" s="51"/>
      <c r="O2356" s="51"/>
      <c r="P2356" s="51"/>
      <c r="R2356" s="38" t="s">
        <v>450</v>
      </c>
      <c r="S2356" s="38" t="str" cm="1">
        <f t="array" ref="S2356">_xlfn.XLOOKUP(R2356,INDEX(Flettilisti,,1),INDEX(Flettilisti,,2),,0)</f>
        <v>Vantar flokkun</v>
      </c>
      <c r="T2356" s="38" t="str">
        <f>IF(ISBLANK(M2356),"",IF(M2356&lt;Gögn!$J$2,Gögn!$K$2,IF(M2356&gt;Gögn!$J$4,Gögn!$K$4,Gögn!$K$3)))</f>
        <v/>
      </c>
      <c r="U2356" s="49" t="str" cm="1">
        <f t="array" aca="1" ref="U2356" ca="1">IF(ISBLANK(A2356),"",IF(S2356="Styrkhæft",_xlfn.XLOOKUP(T2356,Vegalengdir[Texti],INDIRECT("Vegalengdir["&amp;'Upplýsingar um umsækjanda'!$B$10&amp;"]"),0%,0)))</f>
        <v/>
      </c>
      <c r="V2356" s="72" t="str">
        <f t="shared" si="36"/>
        <v/>
      </c>
    </row>
    <row r="2357" spans="1:22" x14ac:dyDescent="0.25">
      <c r="A2357" s="47"/>
      <c r="B2357" s="47"/>
      <c r="C2357" s="47"/>
      <c r="D2357" s="117"/>
      <c r="E2357" s="47"/>
      <c r="F2357" s="37"/>
      <c r="G2357" s="47"/>
      <c r="H2357" s="37"/>
      <c r="I2357" s="37"/>
      <c r="J2357" s="51"/>
      <c r="K2357" s="51"/>
      <c r="L2357" s="51"/>
      <c r="M2357" s="51"/>
      <c r="N2357" s="51"/>
      <c r="O2357" s="51"/>
      <c r="P2357" s="51"/>
      <c r="R2357" s="38" t="s">
        <v>450</v>
      </c>
      <c r="S2357" s="38" t="str" cm="1">
        <f t="array" ref="S2357">_xlfn.XLOOKUP(R2357,INDEX(Flettilisti,,1),INDEX(Flettilisti,,2),,0)</f>
        <v>Vantar flokkun</v>
      </c>
      <c r="T2357" s="38" t="str">
        <f>IF(ISBLANK(M2357),"",IF(M2357&lt;Gögn!$J$2,Gögn!$K$2,IF(M2357&gt;Gögn!$J$4,Gögn!$K$4,Gögn!$K$3)))</f>
        <v/>
      </c>
      <c r="U2357" s="49" t="str" cm="1">
        <f t="array" aca="1" ref="U2357" ca="1">IF(ISBLANK(A2357),"",IF(S2357="Styrkhæft",_xlfn.XLOOKUP(T2357,Vegalengdir[Texti],INDIRECT("Vegalengdir["&amp;'Upplýsingar um umsækjanda'!$B$10&amp;"]"),0%,0)))</f>
        <v/>
      </c>
      <c r="V2357" s="72" t="str">
        <f t="shared" si="36"/>
        <v/>
      </c>
    </row>
    <row r="2358" spans="1:22" x14ac:dyDescent="0.25">
      <c r="A2358" s="47"/>
      <c r="B2358" s="47"/>
      <c r="C2358" s="47"/>
      <c r="D2358" s="117"/>
      <c r="E2358" s="47"/>
      <c r="F2358" s="37"/>
      <c r="G2358" s="47"/>
      <c r="H2358" s="37"/>
      <c r="I2358" s="37"/>
      <c r="J2358" s="51"/>
      <c r="K2358" s="51"/>
      <c r="L2358" s="51"/>
      <c r="M2358" s="51"/>
      <c r="N2358" s="51"/>
      <c r="O2358" s="51"/>
      <c r="P2358" s="51"/>
      <c r="R2358" s="38" t="s">
        <v>450</v>
      </c>
      <c r="S2358" s="38" t="str" cm="1">
        <f t="array" ref="S2358">_xlfn.XLOOKUP(R2358,INDEX(Flettilisti,,1),INDEX(Flettilisti,,2),,0)</f>
        <v>Vantar flokkun</v>
      </c>
      <c r="T2358" s="38" t="str">
        <f>IF(ISBLANK(M2358),"",IF(M2358&lt;Gögn!$J$2,Gögn!$K$2,IF(M2358&gt;Gögn!$J$4,Gögn!$K$4,Gögn!$K$3)))</f>
        <v/>
      </c>
      <c r="U2358" s="49" t="str" cm="1">
        <f t="array" aca="1" ref="U2358" ca="1">IF(ISBLANK(A2358),"",IF(S2358="Styrkhæft",_xlfn.XLOOKUP(T2358,Vegalengdir[Texti],INDIRECT("Vegalengdir["&amp;'Upplýsingar um umsækjanda'!$B$10&amp;"]"),0%,0)))</f>
        <v/>
      </c>
      <c r="V2358" s="72" t="str">
        <f t="shared" si="36"/>
        <v/>
      </c>
    </row>
    <row r="2359" spans="1:22" x14ac:dyDescent="0.25">
      <c r="A2359" s="47"/>
      <c r="B2359" s="47"/>
      <c r="C2359" s="47"/>
      <c r="D2359" s="117"/>
      <c r="E2359" s="47"/>
      <c r="F2359" s="37"/>
      <c r="G2359" s="47"/>
      <c r="H2359" s="37"/>
      <c r="I2359" s="37"/>
      <c r="J2359" s="51"/>
      <c r="K2359" s="51"/>
      <c r="L2359" s="51"/>
      <c r="M2359" s="51"/>
      <c r="N2359" s="51"/>
      <c r="O2359" s="51"/>
      <c r="P2359" s="51"/>
      <c r="R2359" s="38" t="s">
        <v>450</v>
      </c>
      <c r="S2359" s="38" t="str" cm="1">
        <f t="array" ref="S2359">_xlfn.XLOOKUP(R2359,INDEX(Flettilisti,,1),INDEX(Flettilisti,,2),,0)</f>
        <v>Vantar flokkun</v>
      </c>
      <c r="T2359" s="38" t="str">
        <f>IF(ISBLANK(M2359),"",IF(M2359&lt;Gögn!$J$2,Gögn!$K$2,IF(M2359&gt;Gögn!$J$4,Gögn!$K$4,Gögn!$K$3)))</f>
        <v/>
      </c>
      <c r="U2359" s="49" t="str" cm="1">
        <f t="array" aca="1" ref="U2359" ca="1">IF(ISBLANK(A2359),"",IF(S2359="Styrkhæft",_xlfn.XLOOKUP(T2359,Vegalengdir[Texti],INDIRECT("Vegalengdir["&amp;'Upplýsingar um umsækjanda'!$B$10&amp;"]"),0%,0)))</f>
        <v/>
      </c>
      <c r="V2359" s="72" t="str">
        <f t="shared" si="36"/>
        <v/>
      </c>
    </row>
    <row r="2360" spans="1:22" x14ac:dyDescent="0.25">
      <c r="A2360" s="47"/>
      <c r="B2360" s="47"/>
      <c r="C2360" s="47"/>
      <c r="D2360" s="117"/>
      <c r="E2360" s="47"/>
      <c r="F2360" s="37"/>
      <c r="G2360" s="47"/>
      <c r="H2360" s="37"/>
      <c r="I2360" s="37"/>
      <c r="J2360" s="51"/>
      <c r="K2360" s="51"/>
      <c r="L2360" s="51"/>
      <c r="M2360" s="51"/>
      <c r="N2360" s="51"/>
      <c r="O2360" s="51"/>
      <c r="P2360" s="51"/>
      <c r="R2360" s="38" t="s">
        <v>450</v>
      </c>
      <c r="S2360" s="38" t="str" cm="1">
        <f t="array" ref="S2360">_xlfn.XLOOKUP(R2360,INDEX(Flettilisti,,1),INDEX(Flettilisti,,2),,0)</f>
        <v>Vantar flokkun</v>
      </c>
      <c r="T2360" s="38" t="str">
        <f>IF(ISBLANK(M2360),"",IF(M2360&lt;Gögn!$J$2,Gögn!$K$2,IF(M2360&gt;Gögn!$J$4,Gögn!$K$4,Gögn!$K$3)))</f>
        <v/>
      </c>
      <c r="U2360" s="49" t="str" cm="1">
        <f t="array" aca="1" ref="U2360" ca="1">IF(ISBLANK(A2360),"",IF(S2360="Styrkhæft",_xlfn.XLOOKUP(T2360,Vegalengdir[Texti],INDIRECT("Vegalengdir["&amp;'Upplýsingar um umsækjanda'!$B$10&amp;"]"),0%,0)))</f>
        <v/>
      </c>
      <c r="V2360" s="72" t="str">
        <f t="shared" si="36"/>
        <v/>
      </c>
    </row>
    <row r="2361" spans="1:22" x14ac:dyDescent="0.25">
      <c r="A2361" s="47"/>
      <c r="B2361" s="47"/>
      <c r="C2361" s="47"/>
      <c r="D2361" s="117"/>
      <c r="E2361" s="47"/>
      <c r="F2361" s="37"/>
      <c r="G2361" s="47"/>
      <c r="H2361" s="37"/>
      <c r="I2361" s="37"/>
      <c r="J2361" s="51"/>
      <c r="K2361" s="51"/>
      <c r="L2361" s="51"/>
      <c r="M2361" s="51"/>
      <c r="N2361" s="51"/>
      <c r="O2361" s="51"/>
      <c r="P2361" s="51"/>
      <c r="R2361" s="38" t="s">
        <v>450</v>
      </c>
      <c r="S2361" s="38" t="str" cm="1">
        <f t="array" ref="S2361">_xlfn.XLOOKUP(R2361,INDEX(Flettilisti,,1),INDEX(Flettilisti,,2),,0)</f>
        <v>Vantar flokkun</v>
      </c>
      <c r="T2361" s="38" t="str">
        <f>IF(ISBLANK(M2361),"",IF(M2361&lt;Gögn!$J$2,Gögn!$K$2,IF(M2361&gt;Gögn!$J$4,Gögn!$K$4,Gögn!$K$3)))</f>
        <v/>
      </c>
      <c r="U2361" s="49" t="str" cm="1">
        <f t="array" aca="1" ref="U2361" ca="1">IF(ISBLANK(A2361),"",IF(S2361="Styrkhæft",_xlfn.XLOOKUP(T2361,Vegalengdir[Texti],INDIRECT("Vegalengdir["&amp;'Upplýsingar um umsækjanda'!$B$10&amp;"]"),0%,0)))</f>
        <v/>
      </c>
      <c r="V2361" s="72" t="str">
        <f t="shared" si="36"/>
        <v/>
      </c>
    </row>
    <row r="2362" spans="1:22" x14ac:dyDescent="0.25">
      <c r="A2362" s="47"/>
      <c r="B2362" s="47"/>
      <c r="C2362" s="47"/>
      <c r="D2362" s="117"/>
      <c r="E2362" s="47"/>
      <c r="F2362" s="37"/>
      <c r="G2362" s="47"/>
      <c r="H2362" s="37"/>
      <c r="I2362" s="37"/>
      <c r="J2362" s="51"/>
      <c r="K2362" s="51"/>
      <c r="L2362" s="51"/>
      <c r="M2362" s="51"/>
      <c r="N2362" s="51"/>
      <c r="O2362" s="51"/>
      <c r="P2362" s="51"/>
      <c r="R2362" s="38" t="s">
        <v>450</v>
      </c>
      <c r="S2362" s="38" t="str" cm="1">
        <f t="array" ref="S2362">_xlfn.XLOOKUP(R2362,INDEX(Flettilisti,,1),INDEX(Flettilisti,,2),,0)</f>
        <v>Vantar flokkun</v>
      </c>
      <c r="T2362" s="38" t="str">
        <f>IF(ISBLANK(M2362),"",IF(M2362&lt;Gögn!$J$2,Gögn!$K$2,IF(M2362&gt;Gögn!$J$4,Gögn!$K$4,Gögn!$K$3)))</f>
        <v/>
      </c>
      <c r="U2362" s="49" t="str" cm="1">
        <f t="array" aca="1" ref="U2362" ca="1">IF(ISBLANK(A2362),"",IF(S2362="Styrkhæft",_xlfn.XLOOKUP(T2362,Vegalengdir[Texti],INDIRECT("Vegalengdir["&amp;'Upplýsingar um umsækjanda'!$B$10&amp;"]"),0%,0)))</f>
        <v/>
      </c>
      <c r="V2362" s="72" t="str">
        <f t="shared" si="36"/>
        <v/>
      </c>
    </row>
    <row r="2363" spans="1:22" x14ac:dyDescent="0.25">
      <c r="A2363" s="47"/>
      <c r="B2363" s="47"/>
      <c r="C2363" s="47"/>
      <c r="D2363" s="117"/>
      <c r="E2363" s="47"/>
      <c r="F2363" s="37"/>
      <c r="G2363" s="47"/>
      <c r="H2363" s="37"/>
      <c r="I2363" s="37"/>
      <c r="J2363" s="51"/>
      <c r="K2363" s="51"/>
      <c r="L2363" s="51"/>
      <c r="M2363" s="51"/>
      <c r="N2363" s="51"/>
      <c r="O2363" s="51"/>
      <c r="P2363" s="51"/>
      <c r="R2363" s="38" t="s">
        <v>450</v>
      </c>
      <c r="S2363" s="38" t="str" cm="1">
        <f t="array" ref="S2363">_xlfn.XLOOKUP(R2363,INDEX(Flettilisti,,1),INDEX(Flettilisti,,2),,0)</f>
        <v>Vantar flokkun</v>
      </c>
      <c r="T2363" s="38" t="str">
        <f>IF(ISBLANK(M2363),"",IF(M2363&lt;Gögn!$J$2,Gögn!$K$2,IF(M2363&gt;Gögn!$J$4,Gögn!$K$4,Gögn!$K$3)))</f>
        <v/>
      </c>
      <c r="U2363" s="49" t="str" cm="1">
        <f t="array" aca="1" ref="U2363" ca="1">IF(ISBLANK(A2363),"",IF(S2363="Styrkhæft",_xlfn.XLOOKUP(T2363,Vegalengdir[Texti],INDIRECT("Vegalengdir["&amp;'Upplýsingar um umsækjanda'!$B$10&amp;"]"),0%,0)))</f>
        <v/>
      </c>
      <c r="V2363" s="72" t="str">
        <f t="shared" si="36"/>
        <v/>
      </c>
    </row>
    <row r="2364" spans="1:22" x14ac:dyDescent="0.25">
      <c r="A2364" s="47"/>
      <c r="B2364" s="47"/>
      <c r="C2364" s="47"/>
      <c r="D2364" s="117"/>
      <c r="E2364" s="47"/>
      <c r="F2364" s="37"/>
      <c r="G2364" s="47"/>
      <c r="H2364" s="37"/>
      <c r="I2364" s="37"/>
      <c r="J2364" s="51"/>
      <c r="K2364" s="51"/>
      <c r="L2364" s="51"/>
      <c r="M2364" s="51"/>
      <c r="N2364" s="51"/>
      <c r="O2364" s="51"/>
      <c r="P2364" s="51"/>
      <c r="R2364" s="38" t="s">
        <v>450</v>
      </c>
      <c r="S2364" s="38" t="str" cm="1">
        <f t="array" ref="S2364">_xlfn.XLOOKUP(R2364,INDEX(Flettilisti,,1),INDEX(Flettilisti,,2),,0)</f>
        <v>Vantar flokkun</v>
      </c>
      <c r="T2364" s="38" t="str">
        <f>IF(ISBLANK(M2364),"",IF(M2364&lt;Gögn!$J$2,Gögn!$K$2,IF(M2364&gt;Gögn!$J$4,Gögn!$K$4,Gögn!$K$3)))</f>
        <v/>
      </c>
      <c r="U2364" s="49" t="str" cm="1">
        <f t="array" aca="1" ref="U2364" ca="1">IF(ISBLANK(A2364),"",IF(S2364="Styrkhæft",_xlfn.XLOOKUP(T2364,Vegalengdir[Texti],INDIRECT("Vegalengdir["&amp;'Upplýsingar um umsækjanda'!$B$10&amp;"]"),0%,0)))</f>
        <v/>
      </c>
      <c r="V2364" s="72" t="str">
        <f t="shared" si="36"/>
        <v/>
      </c>
    </row>
    <row r="2365" spans="1:22" x14ac:dyDescent="0.25">
      <c r="A2365" s="47"/>
      <c r="B2365" s="47"/>
      <c r="C2365" s="47"/>
      <c r="D2365" s="117"/>
      <c r="E2365" s="47"/>
      <c r="F2365" s="37"/>
      <c r="G2365" s="47"/>
      <c r="H2365" s="37"/>
      <c r="I2365" s="37"/>
      <c r="J2365" s="51"/>
      <c r="K2365" s="51"/>
      <c r="L2365" s="51"/>
      <c r="M2365" s="51"/>
      <c r="N2365" s="51"/>
      <c r="O2365" s="51"/>
      <c r="P2365" s="51"/>
      <c r="R2365" s="38" t="s">
        <v>450</v>
      </c>
      <c r="S2365" s="38" t="str" cm="1">
        <f t="array" ref="S2365">_xlfn.XLOOKUP(R2365,INDEX(Flettilisti,,1),INDEX(Flettilisti,,2),,0)</f>
        <v>Vantar flokkun</v>
      </c>
      <c r="T2365" s="38" t="str">
        <f>IF(ISBLANK(M2365),"",IF(M2365&lt;Gögn!$J$2,Gögn!$K$2,IF(M2365&gt;Gögn!$J$4,Gögn!$K$4,Gögn!$K$3)))</f>
        <v/>
      </c>
      <c r="U2365" s="49" t="str" cm="1">
        <f t="array" aca="1" ref="U2365" ca="1">IF(ISBLANK(A2365),"",IF(S2365="Styrkhæft",_xlfn.XLOOKUP(T2365,Vegalengdir[Texti],INDIRECT("Vegalengdir["&amp;'Upplýsingar um umsækjanda'!$B$10&amp;"]"),0%,0)))</f>
        <v/>
      </c>
      <c r="V2365" s="72" t="str">
        <f t="shared" si="36"/>
        <v/>
      </c>
    </row>
    <row r="2366" spans="1:22" x14ac:dyDescent="0.25">
      <c r="A2366" s="47"/>
      <c r="B2366" s="47"/>
      <c r="C2366" s="47"/>
      <c r="D2366" s="117"/>
      <c r="E2366" s="47"/>
      <c r="F2366" s="37"/>
      <c r="G2366" s="47"/>
      <c r="H2366" s="37"/>
      <c r="I2366" s="37"/>
      <c r="J2366" s="51"/>
      <c r="K2366" s="51"/>
      <c r="L2366" s="51"/>
      <c r="M2366" s="51"/>
      <c r="N2366" s="51"/>
      <c r="O2366" s="51"/>
      <c r="P2366" s="51"/>
      <c r="R2366" s="38" t="s">
        <v>450</v>
      </c>
      <c r="S2366" s="38" t="str" cm="1">
        <f t="array" ref="S2366">_xlfn.XLOOKUP(R2366,INDEX(Flettilisti,,1),INDEX(Flettilisti,,2),,0)</f>
        <v>Vantar flokkun</v>
      </c>
      <c r="T2366" s="38" t="str">
        <f>IF(ISBLANK(M2366),"",IF(M2366&lt;Gögn!$J$2,Gögn!$K$2,IF(M2366&gt;Gögn!$J$4,Gögn!$K$4,Gögn!$K$3)))</f>
        <v/>
      </c>
      <c r="U2366" s="49" t="str" cm="1">
        <f t="array" aca="1" ref="U2366" ca="1">IF(ISBLANK(A2366),"",IF(S2366="Styrkhæft",_xlfn.XLOOKUP(T2366,Vegalengdir[Texti],INDIRECT("Vegalengdir["&amp;'Upplýsingar um umsækjanda'!$B$10&amp;"]"),0%,0)))</f>
        <v/>
      </c>
      <c r="V2366" s="72" t="str">
        <f t="shared" si="36"/>
        <v/>
      </c>
    </row>
    <row r="2367" spans="1:22" x14ac:dyDescent="0.25">
      <c r="A2367" s="47"/>
      <c r="B2367" s="47"/>
      <c r="C2367" s="47"/>
      <c r="D2367" s="117"/>
      <c r="E2367" s="47"/>
      <c r="F2367" s="37"/>
      <c r="G2367" s="47"/>
      <c r="H2367" s="37"/>
      <c r="I2367" s="37"/>
      <c r="J2367" s="51"/>
      <c r="K2367" s="51"/>
      <c r="L2367" s="51"/>
      <c r="M2367" s="51"/>
      <c r="N2367" s="51"/>
      <c r="O2367" s="51"/>
      <c r="P2367" s="51"/>
      <c r="R2367" s="38" t="s">
        <v>450</v>
      </c>
      <c r="S2367" s="38" t="str" cm="1">
        <f t="array" ref="S2367">_xlfn.XLOOKUP(R2367,INDEX(Flettilisti,,1),INDEX(Flettilisti,,2),,0)</f>
        <v>Vantar flokkun</v>
      </c>
      <c r="T2367" s="38" t="str">
        <f>IF(ISBLANK(M2367),"",IF(M2367&lt;Gögn!$J$2,Gögn!$K$2,IF(M2367&gt;Gögn!$J$4,Gögn!$K$4,Gögn!$K$3)))</f>
        <v/>
      </c>
      <c r="U2367" s="49" t="str" cm="1">
        <f t="array" aca="1" ref="U2367" ca="1">IF(ISBLANK(A2367),"",IF(S2367="Styrkhæft",_xlfn.XLOOKUP(T2367,Vegalengdir[Texti],INDIRECT("Vegalengdir["&amp;'Upplýsingar um umsækjanda'!$B$10&amp;"]"),0%,0)))</f>
        <v/>
      </c>
      <c r="V2367" s="72" t="str">
        <f t="shared" si="36"/>
        <v/>
      </c>
    </row>
    <row r="2368" spans="1:22" x14ac:dyDescent="0.25">
      <c r="A2368" s="47"/>
      <c r="B2368" s="47"/>
      <c r="C2368" s="47"/>
      <c r="D2368" s="117"/>
      <c r="E2368" s="47"/>
      <c r="F2368" s="37"/>
      <c r="G2368" s="47"/>
      <c r="H2368" s="37"/>
      <c r="I2368" s="37"/>
      <c r="J2368" s="51"/>
      <c r="K2368" s="51"/>
      <c r="L2368" s="51"/>
      <c r="M2368" s="51"/>
      <c r="N2368" s="51"/>
      <c r="O2368" s="51"/>
      <c r="P2368" s="51"/>
      <c r="R2368" s="38" t="s">
        <v>450</v>
      </c>
      <c r="S2368" s="38" t="str" cm="1">
        <f t="array" ref="S2368">_xlfn.XLOOKUP(R2368,INDEX(Flettilisti,,1),INDEX(Flettilisti,,2),,0)</f>
        <v>Vantar flokkun</v>
      </c>
      <c r="T2368" s="38" t="str">
        <f>IF(ISBLANK(M2368),"",IF(M2368&lt;Gögn!$J$2,Gögn!$K$2,IF(M2368&gt;Gögn!$J$4,Gögn!$K$4,Gögn!$K$3)))</f>
        <v/>
      </c>
      <c r="U2368" s="49" t="str" cm="1">
        <f t="array" aca="1" ref="U2368" ca="1">IF(ISBLANK(A2368),"",IF(S2368="Styrkhæft",_xlfn.XLOOKUP(T2368,Vegalengdir[Texti],INDIRECT("Vegalengdir["&amp;'Upplýsingar um umsækjanda'!$B$10&amp;"]"),0%,0)))</f>
        <v/>
      </c>
      <c r="V2368" s="72" t="str">
        <f t="shared" si="36"/>
        <v/>
      </c>
    </row>
    <row r="2369" spans="1:22" x14ac:dyDescent="0.25">
      <c r="A2369" s="47"/>
      <c r="B2369" s="47"/>
      <c r="C2369" s="47"/>
      <c r="D2369" s="117"/>
      <c r="E2369" s="47"/>
      <c r="F2369" s="37"/>
      <c r="G2369" s="47"/>
      <c r="H2369" s="37"/>
      <c r="I2369" s="37"/>
      <c r="J2369" s="51"/>
      <c r="K2369" s="51"/>
      <c r="L2369" s="51"/>
      <c r="M2369" s="51"/>
      <c r="N2369" s="51"/>
      <c r="O2369" s="51"/>
      <c r="P2369" s="51"/>
      <c r="R2369" s="38" t="s">
        <v>450</v>
      </c>
      <c r="S2369" s="38" t="str" cm="1">
        <f t="array" ref="S2369">_xlfn.XLOOKUP(R2369,INDEX(Flettilisti,,1),INDEX(Flettilisti,,2),,0)</f>
        <v>Vantar flokkun</v>
      </c>
      <c r="T2369" s="38" t="str">
        <f>IF(ISBLANK(M2369),"",IF(M2369&lt;Gögn!$J$2,Gögn!$K$2,IF(M2369&gt;Gögn!$J$4,Gögn!$K$4,Gögn!$K$3)))</f>
        <v/>
      </c>
      <c r="U2369" s="49" t="str" cm="1">
        <f t="array" aca="1" ref="U2369" ca="1">IF(ISBLANK(A2369),"",IF(S2369="Styrkhæft",_xlfn.XLOOKUP(T2369,Vegalengdir[Texti],INDIRECT("Vegalengdir["&amp;'Upplýsingar um umsækjanda'!$B$10&amp;"]"),0%,0)))</f>
        <v/>
      </c>
      <c r="V2369" s="72" t="str">
        <f t="shared" si="36"/>
        <v/>
      </c>
    </row>
    <row r="2370" spans="1:22" x14ac:dyDescent="0.25">
      <c r="A2370" s="47"/>
      <c r="B2370" s="47"/>
      <c r="C2370" s="47"/>
      <c r="D2370" s="117"/>
      <c r="E2370" s="47"/>
      <c r="F2370" s="37"/>
      <c r="G2370" s="47"/>
      <c r="H2370" s="37"/>
      <c r="I2370" s="37"/>
      <c r="J2370" s="51"/>
      <c r="K2370" s="51"/>
      <c r="L2370" s="51"/>
      <c r="M2370" s="51"/>
      <c r="N2370" s="51"/>
      <c r="O2370" s="51"/>
      <c r="P2370" s="51"/>
      <c r="R2370" s="38" t="s">
        <v>450</v>
      </c>
      <c r="S2370" s="38" t="str" cm="1">
        <f t="array" ref="S2370">_xlfn.XLOOKUP(R2370,INDEX(Flettilisti,,1),INDEX(Flettilisti,,2),,0)</f>
        <v>Vantar flokkun</v>
      </c>
      <c r="T2370" s="38" t="str">
        <f>IF(ISBLANK(M2370),"",IF(M2370&lt;Gögn!$J$2,Gögn!$K$2,IF(M2370&gt;Gögn!$J$4,Gögn!$K$4,Gögn!$K$3)))</f>
        <v/>
      </c>
      <c r="U2370" s="49" t="str" cm="1">
        <f t="array" aca="1" ref="U2370" ca="1">IF(ISBLANK(A2370),"",IF(S2370="Styrkhæft",_xlfn.XLOOKUP(T2370,Vegalengdir[Texti],INDIRECT("Vegalengdir["&amp;'Upplýsingar um umsækjanda'!$B$10&amp;"]"),0%,0)))</f>
        <v/>
      </c>
      <c r="V2370" s="72" t="str">
        <f t="shared" si="36"/>
        <v/>
      </c>
    </row>
    <row r="2371" spans="1:22" x14ac:dyDescent="0.25">
      <c r="A2371" s="47"/>
      <c r="B2371" s="47"/>
      <c r="C2371" s="47"/>
      <c r="D2371" s="117"/>
      <c r="E2371" s="47"/>
      <c r="F2371" s="37"/>
      <c r="G2371" s="47"/>
      <c r="H2371" s="37"/>
      <c r="I2371" s="37"/>
      <c r="J2371" s="51"/>
      <c r="K2371" s="51"/>
      <c r="L2371" s="51"/>
      <c r="M2371" s="51"/>
      <c r="N2371" s="51"/>
      <c r="O2371" s="51"/>
      <c r="P2371" s="51"/>
      <c r="R2371" s="38" t="s">
        <v>450</v>
      </c>
      <c r="S2371" s="38" t="str" cm="1">
        <f t="array" ref="S2371">_xlfn.XLOOKUP(R2371,INDEX(Flettilisti,,1),INDEX(Flettilisti,,2),,0)</f>
        <v>Vantar flokkun</v>
      </c>
      <c r="T2371" s="38" t="str">
        <f>IF(ISBLANK(M2371),"",IF(M2371&lt;Gögn!$J$2,Gögn!$K$2,IF(M2371&gt;Gögn!$J$4,Gögn!$K$4,Gögn!$K$3)))</f>
        <v/>
      </c>
      <c r="U2371" s="49" t="str" cm="1">
        <f t="array" aca="1" ref="U2371" ca="1">IF(ISBLANK(A2371),"",IF(S2371="Styrkhæft",_xlfn.XLOOKUP(T2371,Vegalengdir[Texti],INDIRECT("Vegalengdir["&amp;'Upplýsingar um umsækjanda'!$B$10&amp;"]"),0%,0)))</f>
        <v/>
      </c>
      <c r="V2371" s="72" t="str">
        <f t="shared" ref="V2371:V2434" si="37">IF(ISBLANK(A2371),"",U2371*P2371)</f>
        <v/>
      </c>
    </row>
    <row r="2372" spans="1:22" x14ac:dyDescent="0.25">
      <c r="A2372" s="47"/>
      <c r="B2372" s="47"/>
      <c r="C2372" s="47"/>
      <c r="D2372" s="117"/>
      <c r="E2372" s="47"/>
      <c r="F2372" s="37"/>
      <c r="G2372" s="47"/>
      <c r="H2372" s="37"/>
      <c r="I2372" s="37"/>
      <c r="J2372" s="51"/>
      <c r="K2372" s="51"/>
      <c r="L2372" s="51"/>
      <c r="M2372" s="51"/>
      <c r="N2372" s="51"/>
      <c r="O2372" s="51"/>
      <c r="P2372" s="51"/>
      <c r="R2372" s="38" t="s">
        <v>450</v>
      </c>
      <c r="S2372" s="38" t="str" cm="1">
        <f t="array" ref="S2372">_xlfn.XLOOKUP(R2372,INDEX(Flettilisti,,1),INDEX(Flettilisti,,2),,0)</f>
        <v>Vantar flokkun</v>
      </c>
      <c r="T2372" s="38" t="str">
        <f>IF(ISBLANK(M2372),"",IF(M2372&lt;Gögn!$J$2,Gögn!$K$2,IF(M2372&gt;Gögn!$J$4,Gögn!$K$4,Gögn!$K$3)))</f>
        <v/>
      </c>
      <c r="U2372" s="49" t="str" cm="1">
        <f t="array" aca="1" ref="U2372" ca="1">IF(ISBLANK(A2372),"",IF(S2372="Styrkhæft",_xlfn.XLOOKUP(T2372,Vegalengdir[Texti],INDIRECT("Vegalengdir["&amp;'Upplýsingar um umsækjanda'!$B$10&amp;"]"),0%,0)))</f>
        <v/>
      </c>
      <c r="V2372" s="72" t="str">
        <f t="shared" si="37"/>
        <v/>
      </c>
    </row>
    <row r="2373" spans="1:22" x14ac:dyDescent="0.25">
      <c r="A2373" s="47"/>
      <c r="B2373" s="47"/>
      <c r="C2373" s="47"/>
      <c r="D2373" s="117"/>
      <c r="E2373" s="47"/>
      <c r="F2373" s="37"/>
      <c r="G2373" s="47"/>
      <c r="H2373" s="37"/>
      <c r="I2373" s="37"/>
      <c r="J2373" s="51"/>
      <c r="K2373" s="51"/>
      <c r="L2373" s="51"/>
      <c r="M2373" s="51"/>
      <c r="N2373" s="51"/>
      <c r="O2373" s="51"/>
      <c r="P2373" s="51"/>
      <c r="R2373" s="38" t="s">
        <v>450</v>
      </c>
      <c r="S2373" s="38" t="str" cm="1">
        <f t="array" ref="S2373">_xlfn.XLOOKUP(R2373,INDEX(Flettilisti,,1),INDEX(Flettilisti,,2),,0)</f>
        <v>Vantar flokkun</v>
      </c>
      <c r="T2373" s="38" t="str">
        <f>IF(ISBLANK(M2373),"",IF(M2373&lt;Gögn!$J$2,Gögn!$K$2,IF(M2373&gt;Gögn!$J$4,Gögn!$K$4,Gögn!$K$3)))</f>
        <v/>
      </c>
      <c r="U2373" s="49" t="str" cm="1">
        <f t="array" aca="1" ref="U2373" ca="1">IF(ISBLANK(A2373),"",IF(S2373="Styrkhæft",_xlfn.XLOOKUP(T2373,Vegalengdir[Texti],INDIRECT("Vegalengdir["&amp;'Upplýsingar um umsækjanda'!$B$10&amp;"]"),0%,0)))</f>
        <v/>
      </c>
      <c r="V2373" s="72" t="str">
        <f t="shared" si="37"/>
        <v/>
      </c>
    </row>
    <row r="2374" spans="1:22" x14ac:dyDescent="0.25">
      <c r="A2374" s="47"/>
      <c r="B2374" s="47"/>
      <c r="C2374" s="47"/>
      <c r="D2374" s="117"/>
      <c r="E2374" s="47"/>
      <c r="F2374" s="37"/>
      <c r="G2374" s="47"/>
      <c r="H2374" s="37"/>
      <c r="I2374" s="37"/>
      <c r="J2374" s="51"/>
      <c r="K2374" s="51"/>
      <c r="L2374" s="51"/>
      <c r="M2374" s="51"/>
      <c r="N2374" s="51"/>
      <c r="O2374" s="51"/>
      <c r="P2374" s="51"/>
      <c r="R2374" s="38" t="s">
        <v>450</v>
      </c>
      <c r="S2374" s="38" t="str" cm="1">
        <f t="array" ref="S2374">_xlfn.XLOOKUP(R2374,INDEX(Flettilisti,,1),INDEX(Flettilisti,,2),,0)</f>
        <v>Vantar flokkun</v>
      </c>
      <c r="T2374" s="38" t="str">
        <f>IF(ISBLANK(M2374),"",IF(M2374&lt;Gögn!$J$2,Gögn!$K$2,IF(M2374&gt;Gögn!$J$4,Gögn!$K$4,Gögn!$K$3)))</f>
        <v/>
      </c>
      <c r="U2374" s="49" t="str" cm="1">
        <f t="array" aca="1" ref="U2374" ca="1">IF(ISBLANK(A2374),"",IF(S2374="Styrkhæft",_xlfn.XLOOKUP(T2374,Vegalengdir[Texti],INDIRECT("Vegalengdir["&amp;'Upplýsingar um umsækjanda'!$B$10&amp;"]"),0%,0)))</f>
        <v/>
      </c>
      <c r="V2374" s="72" t="str">
        <f t="shared" si="37"/>
        <v/>
      </c>
    </row>
    <row r="2375" spans="1:22" x14ac:dyDescent="0.25">
      <c r="A2375" s="47"/>
      <c r="B2375" s="47"/>
      <c r="C2375" s="47"/>
      <c r="D2375" s="117"/>
      <c r="E2375" s="47"/>
      <c r="F2375" s="37"/>
      <c r="G2375" s="47"/>
      <c r="H2375" s="37"/>
      <c r="I2375" s="37"/>
      <c r="J2375" s="51"/>
      <c r="K2375" s="51"/>
      <c r="L2375" s="51"/>
      <c r="M2375" s="51"/>
      <c r="N2375" s="51"/>
      <c r="O2375" s="51"/>
      <c r="P2375" s="51"/>
      <c r="R2375" s="38" t="s">
        <v>450</v>
      </c>
      <c r="S2375" s="38" t="str" cm="1">
        <f t="array" ref="S2375">_xlfn.XLOOKUP(R2375,INDEX(Flettilisti,,1),INDEX(Flettilisti,,2),,0)</f>
        <v>Vantar flokkun</v>
      </c>
      <c r="T2375" s="38" t="str">
        <f>IF(ISBLANK(M2375),"",IF(M2375&lt;Gögn!$J$2,Gögn!$K$2,IF(M2375&gt;Gögn!$J$4,Gögn!$K$4,Gögn!$K$3)))</f>
        <v/>
      </c>
      <c r="U2375" s="49" t="str" cm="1">
        <f t="array" aca="1" ref="U2375" ca="1">IF(ISBLANK(A2375),"",IF(S2375="Styrkhæft",_xlfn.XLOOKUP(T2375,Vegalengdir[Texti],INDIRECT("Vegalengdir["&amp;'Upplýsingar um umsækjanda'!$B$10&amp;"]"),0%,0)))</f>
        <v/>
      </c>
      <c r="V2375" s="72" t="str">
        <f t="shared" si="37"/>
        <v/>
      </c>
    </row>
    <row r="2376" spans="1:22" x14ac:dyDescent="0.25">
      <c r="A2376" s="47"/>
      <c r="B2376" s="47"/>
      <c r="C2376" s="47"/>
      <c r="D2376" s="117"/>
      <c r="E2376" s="47"/>
      <c r="F2376" s="37"/>
      <c r="G2376" s="47"/>
      <c r="H2376" s="37"/>
      <c r="I2376" s="37"/>
      <c r="J2376" s="51"/>
      <c r="K2376" s="51"/>
      <c r="L2376" s="51"/>
      <c r="M2376" s="51"/>
      <c r="N2376" s="51"/>
      <c r="O2376" s="51"/>
      <c r="P2376" s="51"/>
      <c r="R2376" s="38" t="s">
        <v>450</v>
      </c>
      <c r="S2376" s="38" t="str" cm="1">
        <f t="array" ref="S2376">_xlfn.XLOOKUP(R2376,INDEX(Flettilisti,,1),INDEX(Flettilisti,,2),,0)</f>
        <v>Vantar flokkun</v>
      </c>
      <c r="T2376" s="38" t="str">
        <f>IF(ISBLANK(M2376),"",IF(M2376&lt;Gögn!$J$2,Gögn!$K$2,IF(M2376&gt;Gögn!$J$4,Gögn!$K$4,Gögn!$K$3)))</f>
        <v/>
      </c>
      <c r="U2376" s="49" t="str" cm="1">
        <f t="array" aca="1" ref="U2376" ca="1">IF(ISBLANK(A2376),"",IF(S2376="Styrkhæft",_xlfn.XLOOKUP(T2376,Vegalengdir[Texti],INDIRECT("Vegalengdir["&amp;'Upplýsingar um umsækjanda'!$B$10&amp;"]"),0%,0)))</f>
        <v/>
      </c>
      <c r="V2376" s="72" t="str">
        <f t="shared" si="37"/>
        <v/>
      </c>
    </row>
    <row r="2377" spans="1:22" x14ac:dyDescent="0.25">
      <c r="A2377" s="47"/>
      <c r="B2377" s="47"/>
      <c r="C2377" s="47"/>
      <c r="D2377" s="117"/>
      <c r="E2377" s="47"/>
      <c r="F2377" s="37"/>
      <c r="G2377" s="47"/>
      <c r="H2377" s="37"/>
      <c r="I2377" s="37"/>
      <c r="J2377" s="51"/>
      <c r="K2377" s="51"/>
      <c r="L2377" s="51"/>
      <c r="M2377" s="51"/>
      <c r="N2377" s="51"/>
      <c r="O2377" s="51"/>
      <c r="P2377" s="51"/>
      <c r="R2377" s="38" t="s">
        <v>450</v>
      </c>
      <c r="S2377" s="38" t="str" cm="1">
        <f t="array" ref="S2377">_xlfn.XLOOKUP(R2377,INDEX(Flettilisti,,1),INDEX(Flettilisti,,2),,0)</f>
        <v>Vantar flokkun</v>
      </c>
      <c r="T2377" s="38" t="str">
        <f>IF(ISBLANK(M2377),"",IF(M2377&lt;Gögn!$J$2,Gögn!$K$2,IF(M2377&gt;Gögn!$J$4,Gögn!$K$4,Gögn!$K$3)))</f>
        <v/>
      </c>
      <c r="U2377" s="49" t="str" cm="1">
        <f t="array" aca="1" ref="U2377" ca="1">IF(ISBLANK(A2377),"",IF(S2377="Styrkhæft",_xlfn.XLOOKUP(T2377,Vegalengdir[Texti],INDIRECT("Vegalengdir["&amp;'Upplýsingar um umsækjanda'!$B$10&amp;"]"),0%,0)))</f>
        <v/>
      </c>
      <c r="V2377" s="72" t="str">
        <f t="shared" si="37"/>
        <v/>
      </c>
    </row>
    <row r="2378" spans="1:22" x14ac:dyDescent="0.25">
      <c r="A2378" s="47"/>
      <c r="B2378" s="47"/>
      <c r="C2378" s="47"/>
      <c r="D2378" s="117"/>
      <c r="E2378" s="47"/>
      <c r="F2378" s="37"/>
      <c r="G2378" s="47"/>
      <c r="H2378" s="37"/>
      <c r="I2378" s="37"/>
      <c r="J2378" s="51"/>
      <c r="K2378" s="51"/>
      <c r="L2378" s="51"/>
      <c r="M2378" s="51"/>
      <c r="N2378" s="51"/>
      <c r="O2378" s="51"/>
      <c r="P2378" s="51"/>
      <c r="R2378" s="38" t="s">
        <v>450</v>
      </c>
      <c r="S2378" s="38" t="str" cm="1">
        <f t="array" ref="S2378">_xlfn.XLOOKUP(R2378,INDEX(Flettilisti,,1),INDEX(Flettilisti,,2),,0)</f>
        <v>Vantar flokkun</v>
      </c>
      <c r="T2378" s="38" t="str">
        <f>IF(ISBLANK(M2378),"",IF(M2378&lt;Gögn!$J$2,Gögn!$K$2,IF(M2378&gt;Gögn!$J$4,Gögn!$K$4,Gögn!$K$3)))</f>
        <v/>
      </c>
      <c r="U2378" s="49" t="str" cm="1">
        <f t="array" aca="1" ref="U2378" ca="1">IF(ISBLANK(A2378),"",IF(S2378="Styrkhæft",_xlfn.XLOOKUP(T2378,Vegalengdir[Texti],INDIRECT("Vegalengdir["&amp;'Upplýsingar um umsækjanda'!$B$10&amp;"]"),0%,0)))</f>
        <v/>
      </c>
      <c r="V2378" s="72" t="str">
        <f t="shared" si="37"/>
        <v/>
      </c>
    </row>
    <row r="2379" spans="1:22" x14ac:dyDescent="0.25">
      <c r="A2379" s="47"/>
      <c r="B2379" s="47"/>
      <c r="C2379" s="47"/>
      <c r="D2379" s="117"/>
      <c r="E2379" s="47"/>
      <c r="F2379" s="37"/>
      <c r="G2379" s="47"/>
      <c r="H2379" s="37"/>
      <c r="I2379" s="37"/>
      <c r="J2379" s="51"/>
      <c r="K2379" s="51"/>
      <c r="L2379" s="51"/>
      <c r="M2379" s="51"/>
      <c r="N2379" s="51"/>
      <c r="O2379" s="51"/>
      <c r="P2379" s="51"/>
      <c r="R2379" s="38" t="s">
        <v>450</v>
      </c>
      <c r="S2379" s="38" t="str" cm="1">
        <f t="array" ref="S2379">_xlfn.XLOOKUP(R2379,INDEX(Flettilisti,,1),INDEX(Flettilisti,,2),,0)</f>
        <v>Vantar flokkun</v>
      </c>
      <c r="T2379" s="38" t="str">
        <f>IF(ISBLANK(M2379),"",IF(M2379&lt;Gögn!$J$2,Gögn!$K$2,IF(M2379&gt;Gögn!$J$4,Gögn!$K$4,Gögn!$K$3)))</f>
        <v/>
      </c>
      <c r="U2379" s="49" t="str" cm="1">
        <f t="array" aca="1" ref="U2379" ca="1">IF(ISBLANK(A2379),"",IF(S2379="Styrkhæft",_xlfn.XLOOKUP(T2379,Vegalengdir[Texti],INDIRECT("Vegalengdir["&amp;'Upplýsingar um umsækjanda'!$B$10&amp;"]"),0%,0)))</f>
        <v/>
      </c>
      <c r="V2379" s="72" t="str">
        <f t="shared" si="37"/>
        <v/>
      </c>
    </row>
    <row r="2380" spans="1:22" x14ac:dyDescent="0.25">
      <c r="A2380" s="47"/>
      <c r="B2380" s="47"/>
      <c r="C2380" s="47"/>
      <c r="D2380" s="117"/>
      <c r="E2380" s="47"/>
      <c r="F2380" s="37"/>
      <c r="G2380" s="47"/>
      <c r="H2380" s="37"/>
      <c r="I2380" s="37"/>
      <c r="J2380" s="51"/>
      <c r="K2380" s="51"/>
      <c r="L2380" s="51"/>
      <c r="M2380" s="51"/>
      <c r="N2380" s="51"/>
      <c r="O2380" s="51"/>
      <c r="P2380" s="51"/>
      <c r="R2380" s="38" t="s">
        <v>450</v>
      </c>
      <c r="S2380" s="38" t="str" cm="1">
        <f t="array" ref="S2380">_xlfn.XLOOKUP(R2380,INDEX(Flettilisti,,1),INDEX(Flettilisti,,2),,0)</f>
        <v>Vantar flokkun</v>
      </c>
      <c r="T2380" s="38" t="str">
        <f>IF(ISBLANK(M2380),"",IF(M2380&lt;Gögn!$J$2,Gögn!$K$2,IF(M2380&gt;Gögn!$J$4,Gögn!$K$4,Gögn!$K$3)))</f>
        <v/>
      </c>
      <c r="U2380" s="49" t="str" cm="1">
        <f t="array" aca="1" ref="U2380" ca="1">IF(ISBLANK(A2380),"",IF(S2380="Styrkhæft",_xlfn.XLOOKUP(T2380,Vegalengdir[Texti],INDIRECT("Vegalengdir["&amp;'Upplýsingar um umsækjanda'!$B$10&amp;"]"),0%,0)))</f>
        <v/>
      </c>
      <c r="V2380" s="72" t="str">
        <f t="shared" si="37"/>
        <v/>
      </c>
    </row>
    <row r="2381" spans="1:22" x14ac:dyDescent="0.25">
      <c r="A2381" s="47"/>
      <c r="B2381" s="47"/>
      <c r="C2381" s="47"/>
      <c r="D2381" s="117"/>
      <c r="E2381" s="47"/>
      <c r="F2381" s="37"/>
      <c r="G2381" s="47"/>
      <c r="H2381" s="37"/>
      <c r="I2381" s="37"/>
      <c r="J2381" s="51"/>
      <c r="K2381" s="51"/>
      <c r="L2381" s="51"/>
      <c r="M2381" s="51"/>
      <c r="N2381" s="51"/>
      <c r="O2381" s="51"/>
      <c r="P2381" s="51"/>
      <c r="R2381" s="38" t="s">
        <v>450</v>
      </c>
      <c r="S2381" s="38" t="str" cm="1">
        <f t="array" ref="S2381">_xlfn.XLOOKUP(R2381,INDEX(Flettilisti,,1),INDEX(Flettilisti,,2),,0)</f>
        <v>Vantar flokkun</v>
      </c>
      <c r="T2381" s="38" t="str">
        <f>IF(ISBLANK(M2381),"",IF(M2381&lt;Gögn!$J$2,Gögn!$K$2,IF(M2381&gt;Gögn!$J$4,Gögn!$K$4,Gögn!$K$3)))</f>
        <v/>
      </c>
      <c r="U2381" s="49" t="str" cm="1">
        <f t="array" aca="1" ref="U2381" ca="1">IF(ISBLANK(A2381),"",IF(S2381="Styrkhæft",_xlfn.XLOOKUP(T2381,Vegalengdir[Texti],INDIRECT("Vegalengdir["&amp;'Upplýsingar um umsækjanda'!$B$10&amp;"]"),0%,0)))</f>
        <v/>
      </c>
      <c r="V2381" s="72" t="str">
        <f t="shared" si="37"/>
        <v/>
      </c>
    </row>
    <row r="2382" spans="1:22" x14ac:dyDescent="0.25">
      <c r="A2382" s="47"/>
      <c r="B2382" s="47"/>
      <c r="C2382" s="47"/>
      <c r="D2382" s="117"/>
      <c r="E2382" s="47"/>
      <c r="F2382" s="37"/>
      <c r="G2382" s="47"/>
      <c r="H2382" s="37"/>
      <c r="I2382" s="37"/>
      <c r="J2382" s="51"/>
      <c r="K2382" s="51"/>
      <c r="L2382" s="51"/>
      <c r="M2382" s="51"/>
      <c r="N2382" s="51"/>
      <c r="O2382" s="51"/>
      <c r="P2382" s="51"/>
      <c r="R2382" s="38" t="s">
        <v>450</v>
      </c>
      <c r="S2382" s="38" t="str" cm="1">
        <f t="array" ref="S2382">_xlfn.XLOOKUP(R2382,INDEX(Flettilisti,,1),INDEX(Flettilisti,,2),,0)</f>
        <v>Vantar flokkun</v>
      </c>
      <c r="T2382" s="38" t="str">
        <f>IF(ISBLANK(M2382),"",IF(M2382&lt;Gögn!$J$2,Gögn!$K$2,IF(M2382&gt;Gögn!$J$4,Gögn!$K$4,Gögn!$K$3)))</f>
        <v/>
      </c>
      <c r="U2382" s="49" t="str" cm="1">
        <f t="array" aca="1" ref="U2382" ca="1">IF(ISBLANK(A2382),"",IF(S2382="Styrkhæft",_xlfn.XLOOKUP(T2382,Vegalengdir[Texti],INDIRECT("Vegalengdir["&amp;'Upplýsingar um umsækjanda'!$B$10&amp;"]"),0%,0)))</f>
        <v/>
      </c>
      <c r="V2382" s="72" t="str">
        <f t="shared" si="37"/>
        <v/>
      </c>
    </row>
    <row r="2383" spans="1:22" x14ac:dyDescent="0.25">
      <c r="A2383" s="47"/>
      <c r="B2383" s="47"/>
      <c r="C2383" s="47"/>
      <c r="D2383" s="117"/>
      <c r="E2383" s="47"/>
      <c r="F2383" s="37"/>
      <c r="G2383" s="47"/>
      <c r="H2383" s="37"/>
      <c r="I2383" s="37"/>
      <c r="J2383" s="51"/>
      <c r="K2383" s="51"/>
      <c r="L2383" s="51"/>
      <c r="M2383" s="51"/>
      <c r="N2383" s="51"/>
      <c r="O2383" s="51"/>
      <c r="P2383" s="51"/>
      <c r="R2383" s="38" t="s">
        <v>450</v>
      </c>
      <c r="S2383" s="38" t="str" cm="1">
        <f t="array" ref="S2383">_xlfn.XLOOKUP(R2383,INDEX(Flettilisti,,1),INDEX(Flettilisti,,2),,0)</f>
        <v>Vantar flokkun</v>
      </c>
      <c r="T2383" s="38" t="str">
        <f>IF(ISBLANK(M2383),"",IF(M2383&lt;Gögn!$J$2,Gögn!$K$2,IF(M2383&gt;Gögn!$J$4,Gögn!$K$4,Gögn!$K$3)))</f>
        <v/>
      </c>
      <c r="U2383" s="49" t="str" cm="1">
        <f t="array" aca="1" ref="U2383" ca="1">IF(ISBLANK(A2383),"",IF(S2383="Styrkhæft",_xlfn.XLOOKUP(T2383,Vegalengdir[Texti],INDIRECT("Vegalengdir["&amp;'Upplýsingar um umsækjanda'!$B$10&amp;"]"),0%,0)))</f>
        <v/>
      </c>
      <c r="V2383" s="72" t="str">
        <f t="shared" si="37"/>
        <v/>
      </c>
    </row>
    <row r="2384" spans="1:22" x14ac:dyDescent="0.25">
      <c r="A2384" s="47"/>
      <c r="B2384" s="47"/>
      <c r="C2384" s="47"/>
      <c r="D2384" s="117"/>
      <c r="E2384" s="47"/>
      <c r="F2384" s="37"/>
      <c r="G2384" s="47"/>
      <c r="H2384" s="37"/>
      <c r="I2384" s="37"/>
      <c r="J2384" s="51"/>
      <c r="K2384" s="51"/>
      <c r="L2384" s="51"/>
      <c r="M2384" s="51"/>
      <c r="N2384" s="51"/>
      <c r="O2384" s="51"/>
      <c r="P2384" s="51"/>
      <c r="R2384" s="38" t="s">
        <v>450</v>
      </c>
      <c r="S2384" s="38" t="str" cm="1">
        <f t="array" ref="S2384">_xlfn.XLOOKUP(R2384,INDEX(Flettilisti,,1),INDEX(Flettilisti,,2),,0)</f>
        <v>Vantar flokkun</v>
      </c>
      <c r="T2384" s="38" t="str">
        <f>IF(ISBLANK(M2384),"",IF(M2384&lt;Gögn!$J$2,Gögn!$K$2,IF(M2384&gt;Gögn!$J$4,Gögn!$K$4,Gögn!$K$3)))</f>
        <v/>
      </c>
      <c r="U2384" s="49" t="str" cm="1">
        <f t="array" aca="1" ref="U2384" ca="1">IF(ISBLANK(A2384),"",IF(S2384="Styrkhæft",_xlfn.XLOOKUP(T2384,Vegalengdir[Texti],INDIRECT("Vegalengdir["&amp;'Upplýsingar um umsækjanda'!$B$10&amp;"]"),0%,0)))</f>
        <v/>
      </c>
      <c r="V2384" s="72" t="str">
        <f t="shared" si="37"/>
        <v/>
      </c>
    </row>
    <row r="2385" spans="1:22" x14ac:dyDescent="0.25">
      <c r="A2385" s="47"/>
      <c r="B2385" s="47"/>
      <c r="C2385" s="47"/>
      <c r="D2385" s="117"/>
      <c r="E2385" s="47"/>
      <c r="F2385" s="37"/>
      <c r="G2385" s="47"/>
      <c r="H2385" s="37"/>
      <c r="I2385" s="37"/>
      <c r="J2385" s="51"/>
      <c r="K2385" s="51"/>
      <c r="L2385" s="51"/>
      <c r="M2385" s="51"/>
      <c r="N2385" s="51"/>
      <c r="O2385" s="51"/>
      <c r="P2385" s="51"/>
      <c r="R2385" s="38" t="s">
        <v>450</v>
      </c>
      <c r="S2385" s="38" t="str" cm="1">
        <f t="array" ref="S2385">_xlfn.XLOOKUP(R2385,INDEX(Flettilisti,,1),INDEX(Flettilisti,,2),,0)</f>
        <v>Vantar flokkun</v>
      </c>
      <c r="T2385" s="38" t="str">
        <f>IF(ISBLANK(M2385),"",IF(M2385&lt;Gögn!$J$2,Gögn!$K$2,IF(M2385&gt;Gögn!$J$4,Gögn!$K$4,Gögn!$K$3)))</f>
        <v/>
      </c>
      <c r="U2385" s="49" t="str" cm="1">
        <f t="array" aca="1" ref="U2385" ca="1">IF(ISBLANK(A2385),"",IF(S2385="Styrkhæft",_xlfn.XLOOKUP(T2385,Vegalengdir[Texti],INDIRECT("Vegalengdir["&amp;'Upplýsingar um umsækjanda'!$B$10&amp;"]"),0%,0)))</f>
        <v/>
      </c>
      <c r="V2385" s="72" t="str">
        <f t="shared" si="37"/>
        <v/>
      </c>
    </row>
    <row r="2386" spans="1:22" x14ac:dyDescent="0.25">
      <c r="A2386" s="47"/>
      <c r="B2386" s="47"/>
      <c r="C2386" s="47"/>
      <c r="D2386" s="117"/>
      <c r="E2386" s="47"/>
      <c r="F2386" s="37"/>
      <c r="G2386" s="47"/>
      <c r="H2386" s="37"/>
      <c r="I2386" s="37"/>
      <c r="J2386" s="51"/>
      <c r="K2386" s="51"/>
      <c r="L2386" s="51"/>
      <c r="M2386" s="51"/>
      <c r="N2386" s="51"/>
      <c r="O2386" s="51"/>
      <c r="P2386" s="51"/>
      <c r="R2386" s="38" t="s">
        <v>450</v>
      </c>
      <c r="S2386" s="38" t="str" cm="1">
        <f t="array" ref="S2386">_xlfn.XLOOKUP(R2386,INDEX(Flettilisti,,1),INDEX(Flettilisti,,2),,0)</f>
        <v>Vantar flokkun</v>
      </c>
      <c r="T2386" s="38" t="str">
        <f>IF(ISBLANK(M2386),"",IF(M2386&lt;Gögn!$J$2,Gögn!$K$2,IF(M2386&gt;Gögn!$J$4,Gögn!$K$4,Gögn!$K$3)))</f>
        <v/>
      </c>
      <c r="U2386" s="49" t="str" cm="1">
        <f t="array" aca="1" ref="U2386" ca="1">IF(ISBLANK(A2386),"",IF(S2386="Styrkhæft",_xlfn.XLOOKUP(T2386,Vegalengdir[Texti],INDIRECT("Vegalengdir["&amp;'Upplýsingar um umsækjanda'!$B$10&amp;"]"),0%,0)))</f>
        <v/>
      </c>
      <c r="V2386" s="72" t="str">
        <f t="shared" si="37"/>
        <v/>
      </c>
    </row>
    <row r="2387" spans="1:22" x14ac:dyDescent="0.25">
      <c r="A2387" s="47"/>
      <c r="B2387" s="47"/>
      <c r="C2387" s="47"/>
      <c r="D2387" s="117"/>
      <c r="E2387" s="47"/>
      <c r="F2387" s="37"/>
      <c r="G2387" s="47"/>
      <c r="H2387" s="37"/>
      <c r="I2387" s="37"/>
      <c r="J2387" s="51"/>
      <c r="K2387" s="51"/>
      <c r="L2387" s="51"/>
      <c r="M2387" s="51"/>
      <c r="N2387" s="51"/>
      <c r="O2387" s="51"/>
      <c r="P2387" s="51"/>
      <c r="R2387" s="38" t="s">
        <v>450</v>
      </c>
      <c r="S2387" s="38" t="str" cm="1">
        <f t="array" ref="S2387">_xlfn.XLOOKUP(R2387,INDEX(Flettilisti,,1),INDEX(Flettilisti,,2),,0)</f>
        <v>Vantar flokkun</v>
      </c>
      <c r="T2387" s="38" t="str">
        <f>IF(ISBLANK(M2387),"",IF(M2387&lt;Gögn!$J$2,Gögn!$K$2,IF(M2387&gt;Gögn!$J$4,Gögn!$K$4,Gögn!$K$3)))</f>
        <v/>
      </c>
      <c r="U2387" s="49" t="str" cm="1">
        <f t="array" aca="1" ref="U2387" ca="1">IF(ISBLANK(A2387),"",IF(S2387="Styrkhæft",_xlfn.XLOOKUP(T2387,Vegalengdir[Texti],INDIRECT("Vegalengdir["&amp;'Upplýsingar um umsækjanda'!$B$10&amp;"]"),0%,0)))</f>
        <v/>
      </c>
      <c r="V2387" s="72" t="str">
        <f t="shared" si="37"/>
        <v/>
      </c>
    </row>
    <row r="2388" spans="1:22" x14ac:dyDescent="0.25">
      <c r="A2388" s="47"/>
      <c r="B2388" s="47"/>
      <c r="C2388" s="47"/>
      <c r="D2388" s="117"/>
      <c r="E2388" s="47"/>
      <c r="F2388" s="37"/>
      <c r="G2388" s="47"/>
      <c r="H2388" s="37"/>
      <c r="I2388" s="37"/>
      <c r="J2388" s="51"/>
      <c r="K2388" s="51"/>
      <c r="L2388" s="51"/>
      <c r="M2388" s="51"/>
      <c r="N2388" s="51"/>
      <c r="O2388" s="51"/>
      <c r="P2388" s="51"/>
      <c r="R2388" s="38" t="s">
        <v>450</v>
      </c>
      <c r="S2388" s="38" t="str" cm="1">
        <f t="array" ref="S2388">_xlfn.XLOOKUP(R2388,INDEX(Flettilisti,,1),INDEX(Flettilisti,,2),,0)</f>
        <v>Vantar flokkun</v>
      </c>
      <c r="T2388" s="38" t="str">
        <f>IF(ISBLANK(M2388),"",IF(M2388&lt;Gögn!$J$2,Gögn!$K$2,IF(M2388&gt;Gögn!$J$4,Gögn!$K$4,Gögn!$K$3)))</f>
        <v/>
      </c>
      <c r="U2388" s="49" t="str" cm="1">
        <f t="array" aca="1" ref="U2388" ca="1">IF(ISBLANK(A2388),"",IF(S2388="Styrkhæft",_xlfn.XLOOKUP(T2388,Vegalengdir[Texti],INDIRECT("Vegalengdir["&amp;'Upplýsingar um umsækjanda'!$B$10&amp;"]"),0%,0)))</f>
        <v/>
      </c>
      <c r="V2388" s="72" t="str">
        <f t="shared" si="37"/>
        <v/>
      </c>
    </row>
    <row r="2389" spans="1:22" x14ac:dyDescent="0.25">
      <c r="A2389" s="47"/>
      <c r="B2389" s="47"/>
      <c r="C2389" s="47"/>
      <c r="D2389" s="117"/>
      <c r="E2389" s="47"/>
      <c r="F2389" s="37"/>
      <c r="G2389" s="47"/>
      <c r="H2389" s="37"/>
      <c r="I2389" s="37"/>
      <c r="J2389" s="51"/>
      <c r="K2389" s="51"/>
      <c r="L2389" s="51"/>
      <c r="M2389" s="51"/>
      <c r="N2389" s="51"/>
      <c r="O2389" s="51"/>
      <c r="P2389" s="51"/>
      <c r="R2389" s="38" t="s">
        <v>450</v>
      </c>
      <c r="S2389" s="38" t="str" cm="1">
        <f t="array" ref="S2389">_xlfn.XLOOKUP(R2389,INDEX(Flettilisti,,1),INDEX(Flettilisti,,2),,0)</f>
        <v>Vantar flokkun</v>
      </c>
      <c r="T2389" s="38" t="str">
        <f>IF(ISBLANK(M2389),"",IF(M2389&lt;Gögn!$J$2,Gögn!$K$2,IF(M2389&gt;Gögn!$J$4,Gögn!$K$4,Gögn!$K$3)))</f>
        <v/>
      </c>
      <c r="U2389" s="49" t="str" cm="1">
        <f t="array" aca="1" ref="U2389" ca="1">IF(ISBLANK(A2389),"",IF(S2389="Styrkhæft",_xlfn.XLOOKUP(T2389,Vegalengdir[Texti],INDIRECT("Vegalengdir["&amp;'Upplýsingar um umsækjanda'!$B$10&amp;"]"),0%,0)))</f>
        <v/>
      </c>
      <c r="V2389" s="72" t="str">
        <f t="shared" si="37"/>
        <v/>
      </c>
    </row>
    <row r="2390" spans="1:22" x14ac:dyDescent="0.25">
      <c r="A2390" s="47"/>
      <c r="B2390" s="47"/>
      <c r="C2390" s="47"/>
      <c r="D2390" s="117"/>
      <c r="E2390" s="47"/>
      <c r="F2390" s="37"/>
      <c r="G2390" s="47"/>
      <c r="H2390" s="37"/>
      <c r="I2390" s="37"/>
      <c r="J2390" s="51"/>
      <c r="K2390" s="51"/>
      <c r="L2390" s="51"/>
      <c r="M2390" s="51"/>
      <c r="N2390" s="51"/>
      <c r="O2390" s="51"/>
      <c r="P2390" s="51"/>
      <c r="R2390" s="38" t="s">
        <v>450</v>
      </c>
      <c r="S2390" s="38" t="str" cm="1">
        <f t="array" ref="S2390">_xlfn.XLOOKUP(R2390,INDEX(Flettilisti,,1),INDEX(Flettilisti,,2),,0)</f>
        <v>Vantar flokkun</v>
      </c>
      <c r="T2390" s="38" t="str">
        <f>IF(ISBLANK(M2390),"",IF(M2390&lt;Gögn!$J$2,Gögn!$K$2,IF(M2390&gt;Gögn!$J$4,Gögn!$K$4,Gögn!$K$3)))</f>
        <v/>
      </c>
      <c r="U2390" s="49" t="str" cm="1">
        <f t="array" aca="1" ref="U2390" ca="1">IF(ISBLANK(A2390),"",IF(S2390="Styrkhæft",_xlfn.XLOOKUP(T2390,Vegalengdir[Texti],INDIRECT("Vegalengdir["&amp;'Upplýsingar um umsækjanda'!$B$10&amp;"]"),0%,0)))</f>
        <v/>
      </c>
      <c r="V2390" s="72" t="str">
        <f t="shared" si="37"/>
        <v/>
      </c>
    </row>
    <row r="2391" spans="1:22" x14ac:dyDescent="0.25">
      <c r="A2391" s="47"/>
      <c r="B2391" s="47"/>
      <c r="C2391" s="47"/>
      <c r="D2391" s="117"/>
      <c r="E2391" s="47"/>
      <c r="F2391" s="37"/>
      <c r="G2391" s="47"/>
      <c r="H2391" s="37"/>
      <c r="I2391" s="37"/>
      <c r="J2391" s="51"/>
      <c r="K2391" s="51"/>
      <c r="L2391" s="51"/>
      <c r="M2391" s="51"/>
      <c r="N2391" s="51"/>
      <c r="O2391" s="51"/>
      <c r="P2391" s="51"/>
      <c r="R2391" s="38" t="s">
        <v>450</v>
      </c>
      <c r="S2391" s="38" t="str" cm="1">
        <f t="array" ref="S2391">_xlfn.XLOOKUP(R2391,INDEX(Flettilisti,,1),INDEX(Flettilisti,,2),,0)</f>
        <v>Vantar flokkun</v>
      </c>
      <c r="T2391" s="38" t="str">
        <f>IF(ISBLANK(M2391),"",IF(M2391&lt;Gögn!$J$2,Gögn!$K$2,IF(M2391&gt;Gögn!$J$4,Gögn!$K$4,Gögn!$K$3)))</f>
        <v/>
      </c>
      <c r="U2391" s="49" t="str" cm="1">
        <f t="array" aca="1" ref="U2391" ca="1">IF(ISBLANK(A2391),"",IF(S2391="Styrkhæft",_xlfn.XLOOKUP(T2391,Vegalengdir[Texti],INDIRECT("Vegalengdir["&amp;'Upplýsingar um umsækjanda'!$B$10&amp;"]"),0%,0)))</f>
        <v/>
      </c>
      <c r="V2391" s="72" t="str">
        <f t="shared" si="37"/>
        <v/>
      </c>
    </row>
    <row r="2392" spans="1:22" x14ac:dyDescent="0.25">
      <c r="A2392" s="47"/>
      <c r="B2392" s="47"/>
      <c r="C2392" s="47"/>
      <c r="D2392" s="117"/>
      <c r="E2392" s="47"/>
      <c r="F2392" s="37"/>
      <c r="G2392" s="47"/>
      <c r="H2392" s="37"/>
      <c r="I2392" s="37"/>
      <c r="J2392" s="51"/>
      <c r="K2392" s="51"/>
      <c r="L2392" s="51"/>
      <c r="M2392" s="51"/>
      <c r="N2392" s="51"/>
      <c r="O2392" s="51"/>
      <c r="P2392" s="51"/>
      <c r="R2392" s="38" t="s">
        <v>450</v>
      </c>
      <c r="S2392" s="38" t="str" cm="1">
        <f t="array" ref="S2392">_xlfn.XLOOKUP(R2392,INDEX(Flettilisti,,1),INDEX(Flettilisti,,2),,0)</f>
        <v>Vantar flokkun</v>
      </c>
      <c r="T2392" s="38" t="str">
        <f>IF(ISBLANK(M2392),"",IF(M2392&lt;Gögn!$J$2,Gögn!$K$2,IF(M2392&gt;Gögn!$J$4,Gögn!$K$4,Gögn!$K$3)))</f>
        <v/>
      </c>
      <c r="U2392" s="49" t="str" cm="1">
        <f t="array" aca="1" ref="U2392" ca="1">IF(ISBLANK(A2392),"",IF(S2392="Styrkhæft",_xlfn.XLOOKUP(T2392,Vegalengdir[Texti],INDIRECT("Vegalengdir["&amp;'Upplýsingar um umsækjanda'!$B$10&amp;"]"),0%,0)))</f>
        <v/>
      </c>
      <c r="V2392" s="72" t="str">
        <f t="shared" si="37"/>
        <v/>
      </c>
    </row>
    <row r="2393" spans="1:22" x14ac:dyDescent="0.25">
      <c r="A2393" s="47"/>
      <c r="B2393" s="47"/>
      <c r="C2393" s="47"/>
      <c r="D2393" s="117"/>
      <c r="E2393" s="47"/>
      <c r="F2393" s="37"/>
      <c r="G2393" s="47"/>
      <c r="H2393" s="37"/>
      <c r="I2393" s="37"/>
      <c r="J2393" s="51"/>
      <c r="K2393" s="51"/>
      <c r="L2393" s="51"/>
      <c r="M2393" s="51"/>
      <c r="N2393" s="51"/>
      <c r="O2393" s="51"/>
      <c r="P2393" s="51"/>
      <c r="R2393" s="38" t="s">
        <v>450</v>
      </c>
      <c r="S2393" s="38" t="str" cm="1">
        <f t="array" ref="S2393">_xlfn.XLOOKUP(R2393,INDEX(Flettilisti,,1),INDEX(Flettilisti,,2),,0)</f>
        <v>Vantar flokkun</v>
      </c>
      <c r="T2393" s="38" t="str">
        <f>IF(ISBLANK(M2393),"",IF(M2393&lt;Gögn!$J$2,Gögn!$K$2,IF(M2393&gt;Gögn!$J$4,Gögn!$K$4,Gögn!$K$3)))</f>
        <v/>
      </c>
      <c r="U2393" s="49" t="str" cm="1">
        <f t="array" aca="1" ref="U2393" ca="1">IF(ISBLANK(A2393),"",IF(S2393="Styrkhæft",_xlfn.XLOOKUP(T2393,Vegalengdir[Texti],INDIRECT("Vegalengdir["&amp;'Upplýsingar um umsækjanda'!$B$10&amp;"]"),0%,0)))</f>
        <v/>
      </c>
      <c r="V2393" s="72" t="str">
        <f t="shared" si="37"/>
        <v/>
      </c>
    </row>
    <row r="2394" spans="1:22" x14ac:dyDescent="0.25">
      <c r="A2394" s="47"/>
      <c r="B2394" s="47"/>
      <c r="C2394" s="47"/>
      <c r="D2394" s="117"/>
      <c r="E2394" s="47"/>
      <c r="F2394" s="37"/>
      <c r="G2394" s="47"/>
      <c r="H2394" s="37"/>
      <c r="I2394" s="37"/>
      <c r="J2394" s="51"/>
      <c r="K2394" s="51"/>
      <c r="L2394" s="51"/>
      <c r="M2394" s="51"/>
      <c r="N2394" s="51"/>
      <c r="O2394" s="51"/>
      <c r="P2394" s="51"/>
      <c r="R2394" s="38" t="s">
        <v>450</v>
      </c>
      <c r="S2394" s="38" t="str" cm="1">
        <f t="array" ref="S2394">_xlfn.XLOOKUP(R2394,INDEX(Flettilisti,,1),INDEX(Flettilisti,,2),,0)</f>
        <v>Vantar flokkun</v>
      </c>
      <c r="T2394" s="38" t="str">
        <f>IF(ISBLANK(M2394),"",IF(M2394&lt;Gögn!$J$2,Gögn!$K$2,IF(M2394&gt;Gögn!$J$4,Gögn!$K$4,Gögn!$K$3)))</f>
        <v/>
      </c>
      <c r="U2394" s="49" t="str" cm="1">
        <f t="array" aca="1" ref="U2394" ca="1">IF(ISBLANK(A2394),"",IF(S2394="Styrkhæft",_xlfn.XLOOKUP(T2394,Vegalengdir[Texti],INDIRECT("Vegalengdir["&amp;'Upplýsingar um umsækjanda'!$B$10&amp;"]"),0%,0)))</f>
        <v/>
      </c>
      <c r="V2394" s="72" t="str">
        <f t="shared" si="37"/>
        <v/>
      </c>
    </row>
    <row r="2395" spans="1:22" x14ac:dyDescent="0.25">
      <c r="A2395" s="47"/>
      <c r="B2395" s="47"/>
      <c r="C2395" s="47"/>
      <c r="D2395" s="117"/>
      <c r="E2395" s="47"/>
      <c r="F2395" s="37"/>
      <c r="G2395" s="47"/>
      <c r="H2395" s="37"/>
      <c r="I2395" s="37"/>
      <c r="J2395" s="51"/>
      <c r="K2395" s="51"/>
      <c r="L2395" s="51"/>
      <c r="M2395" s="51"/>
      <c r="N2395" s="51"/>
      <c r="O2395" s="51"/>
      <c r="P2395" s="51"/>
      <c r="R2395" s="38" t="s">
        <v>450</v>
      </c>
      <c r="S2395" s="38" t="str" cm="1">
        <f t="array" ref="S2395">_xlfn.XLOOKUP(R2395,INDEX(Flettilisti,,1),INDEX(Flettilisti,,2),,0)</f>
        <v>Vantar flokkun</v>
      </c>
      <c r="T2395" s="38" t="str">
        <f>IF(ISBLANK(M2395),"",IF(M2395&lt;Gögn!$J$2,Gögn!$K$2,IF(M2395&gt;Gögn!$J$4,Gögn!$K$4,Gögn!$K$3)))</f>
        <v/>
      </c>
      <c r="U2395" s="49" t="str" cm="1">
        <f t="array" aca="1" ref="U2395" ca="1">IF(ISBLANK(A2395),"",IF(S2395="Styrkhæft",_xlfn.XLOOKUP(T2395,Vegalengdir[Texti],INDIRECT("Vegalengdir["&amp;'Upplýsingar um umsækjanda'!$B$10&amp;"]"),0%,0)))</f>
        <v/>
      </c>
      <c r="V2395" s="72" t="str">
        <f t="shared" si="37"/>
        <v/>
      </c>
    </row>
    <row r="2396" spans="1:22" x14ac:dyDescent="0.25">
      <c r="A2396" s="47"/>
      <c r="B2396" s="47"/>
      <c r="C2396" s="47"/>
      <c r="D2396" s="117"/>
      <c r="E2396" s="47"/>
      <c r="F2396" s="37"/>
      <c r="G2396" s="47"/>
      <c r="H2396" s="37"/>
      <c r="I2396" s="37"/>
      <c r="J2396" s="51"/>
      <c r="K2396" s="51"/>
      <c r="L2396" s="51"/>
      <c r="M2396" s="51"/>
      <c r="N2396" s="51"/>
      <c r="O2396" s="51"/>
      <c r="P2396" s="51"/>
      <c r="R2396" s="38" t="s">
        <v>450</v>
      </c>
      <c r="S2396" s="38" t="str" cm="1">
        <f t="array" ref="S2396">_xlfn.XLOOKUP(R2396,INDEX(Flettilisti,,1),INDEX(Flettilisti,,2),,0)</f>
        <v>Vantar flokkun</v>
      </c>
      <c r="T2396" s="38" t="str">
        <f>IF(ISBLANK(M2396),"",IF(M2396&lt;Gögn!$J$2,Gögn!$K$2,IF(M2396&gt;Gögn!$J$4,Gögn!$K$4,Gögn!$K$3)))</f>
        <v/>
      </c>
      <c r="U2396" s="49" t="str" cm="1">
        <f t="array" aca="1" ref="U2396" ca="1">IF(ISBLANK(A2396),"",IF(S2396="Styrkhæft",_xlfn.XLOOKUP(T2396,Vegalengdir[Texti],INDIRECT("Vegalengdir["&amp;'Upplýsingar um umsækjanda'!$B$10&amp;"]"),0%,0)))</f>
        <v/>
      </c>
      <c r="V2396" s="72" t="str">
        <f t="shared" si="37"/>
        <v/>
      </c>
    </row>
    <row r="2397" spans="1:22" x14ac:dyDescent="0.25">
      <c r="A2397" s="47"/>
      <c r="B2397" s="47"/>
      <c r="C2397" s="47"/>
      <c r="D2397" s="117"/>
      <c r="E2397" s="47"/>
      <c r="F2397" s="37"/>
      <c r="G2397" s="47"/>
      <c r="H2397" s="37"/>
      <c r="I2397" s="37"/>
      <c r="J2397" s="51"/>
      <c r="K2397" s="51"/>
      <c r="L2397" s="51"/>
      <c r="M2397" s="51"/>
      <c r="N2397" s="51"/>
      <c r="O2397" s="51"/>
      <c r="P2397" s="51"/>
      <c r="R2397" s="38" t="s">
        <v>450</v>
      </c>
      <c r="S2397" s="38" t="str" cm="1">
        <f t="array" ref="S2397">_xlfn.XLOOKUP(R2397,INDEX(Flettilisti,,1),INDEX(Flettilisti,,2),,0)</f>
        <v>Vantar flokkun</v>
      </c>
      <c r="T2397" s="38" t="str">
        <f>IF(ISBLANK(M2397),"",IF(M2397&lt;Gögn!$J$2,Gögn!$K$2,IF(M2397&gt;Gögn!$J$4,Gögn!$K$4,Gögn!$K$3)))</f>
        <v/>
      </c>
      <c r="U2397" s="49" t="str" cm="1">
        <f t="array" aca="1" ref="U2397" ca="1">IF(ISBLANK(A2397),"",IF(S2397="Styrkhæft",_xlfn.XLOOKUP(T2397,Vegalengdir[Texti],INDIRECT("Vegalengdir["&amp;'Upplýsingar um umsækjanda'!$B$10&amp;"]"),0%,0)))</f>
        <v/>
      </c>
      <c r="V2397" s="72" t="str">
        <f t="shared" si="37"/>
        <v/>
      </c>
    </row>
    <row r="2398" spans="1:22" x14ac:dyDescent="0.25">
      <c r="A2398" s="47"/>
      <c r="B2398" s="47"/>
      <c r="C2398" s="47"/>
      <c r="D2398" s="117"/>
      <c r="E2398" s="47"/>
      <c r="F2398" s="37"/>
      <c r="G2398" s="47"/>
      <c r="H2398" s="37"/>
      <c r="I2398" s="37"/>
      <c r="J2398" s="51"/>
      <c r="K2398" s="51"/>
      <c r="L2398" s="51"/>
      <c r="M2398" s="51"/>
      <c r="N2398" s="51"/>
      <c r="O2398" s="51"/>
      <c r="P2398" s="51"/>
      <c r="R2398" s="38" t="s">
        <v>450</v>
      </c>
      <c r="S2398" s="38" t="str" cm="1">
        <f t="array" ref="S2398">_xlfn.XLOOKUP(R2398,INDEX(Flettilisti,,1),INDEX(Flettilisti,,2),,0)</f>
        <v>Vantar flokkun</v>
      </c>
      <c r="T2398" s="38" t="str">
        <f>IF(ISBLANK(M2398),"",IF(M2398&lt;Gögn!$J$2,Gögn!$K$2,IF(M2398&gt;Gögn!$J$4,Gögn!$K$4,Gögn!$K$3)))</f>
        <v/>
      </c>
      <c r="U2398" s="49" t="str" cm="1">
        <f t="array" aca="1" ref="U2398" ca="1">IF(ISBLANK(A2398),"",IF(S2398="Styrkhæft",_xlfn.XLOOKUP(T2398,Vegalengdir[Texti],INDIRECT("Vegalengdir["&amp;'Upplýsingar um umsækjanda'!$B$10&amp;"]"),0%,0)))</f>
        <v/>
      </c>
      <c r="V2398" s="72" t="str">
        <f t="shared" si="37"/>
        <v/>
      </c>
    </row>
    <row r="2399" spans="1:22" x14ac:dyDescent="0.25">
      <c r="A2399" s="47"/>
      <c r="B2399" s="47"/>
      <c r="C2399" s="47"/>
      <c r="D2399" s="117"/>
      <c r="E2399" s="47"/>
      <c r="F2399" s="37"/>
      <c r="G2399" s="47"/>
      <c r="H2399" s="37"/>
      <c r="I2399" s="37"/>
      <c r="J2399" s="51"/>
      <c r="K2399" s="51"/>
      <c r="L2399" s="51"/>
      <c r="M2399" s="51"/>
      <c r="N2399" s="51"/>
      <c r="O2399" s="51"/>
      <c r="P2399" s="51"/>
      <c r="R2399" s="38" t="s">
        <v>450</v>
      </c>
      <c r="S2399" s="38" t="str" cm="1">
        <f t="array" ref="S2399">_xlfn.XLOOKUP(R2399,INDEX(Flettilisti,,1),INDEX(Flettilisti,,2),,0)</f>
        <v>Vantar flokkun</v>
      </c>
      <c r="T2399" s="38" t="str">
        <f>IF(ISBLANK(M2399),"",IF(M2399&lt;Gögn!$J$2,Gögn!$K$2,IF(M2399&gt;Gögn!$J$4,Gögn!$K$4,Gögn!$K$3)))</f>
        <v/>
      </c>
      <c r="U2399" s="49" t="str" cm="1">
        <f t="array" aca="1" ref="U2399" ca="1">IF(ISBLANK(A2399),"",IF(S2399="Styrkhæft",_xlfn.XLOOKUP(T2399,Vegalengdir[Texti],INDIRECT("Vegalengdir["&amp;'Upplýsingar um umsækjanda'!$B$10&amp;"]"),0%,0)))</f>
        <v/>
      </c>
      <c r="V2399" s="72" t="str">
        <f t="shared" si="37"/>
        <v/>
      </c>
    </row>
    <row r="2400" spans="1:22" x14ac:dyDescent="0.25">
      <c r="A2400" s="47"/>
      <c r="B2400" s="47"/>
      <c r="C2400" s="47"/>
      <c r="D2400" s="117"/>
      <c r="E2400" s="47"/>
      <c r="F2400" s="37"/>
      <c r="G2400" s="47"/>
      <c r="H2400" s="37"/>
      <c r="I2400" s="37"/>
      <c r="J2400" s="51"/>
      <c r="K2400" s="51"/>
      <c r="L2400" s="51"/>
      <c r="M2400" s="51"/>
      <c r="N2400" s="51"/>
      <c r="O2400" s="51"/>
      <c r="P2400" s="51"/>
      <c r="R2400" s="38" t="s">
        <v>450</v>
      </c>
      <c r="S2400" s="38" t="str" cm="1">
        <f t="array" ref="S2400">_xlfn.XLOOKUP(R2400,INDEX(Flettilisti,,1),INDEX(Flettilisti,,2),,0)</f>
        <v>Vantar flokkun</v>
      </c>
      <c r="T2400" s="38" t="str">
        <f>IF(ISBLANK(M2400),"",IF(M2400&lt;Gögn!$J$2,Gögn!$K$2,IF(M2400&gt;Gögn!$J$4,Gögn!$K$4,Gögn!$K$3)))</f>
        <v/>
      </c>
      <c r="U2400" s="49" t="str" cm="1">
        <f t="array" aca="1" ref="U2400" ca="1">IF(ISBLANK(A2400),"",IF(S2400="Styrkhæft",_xlfn.XLOOKUP(T2400,Vegalengdir[Texti],INDIRECT("Vegalengdir["&amp;'Upplýsingar um umsækjanda'!$B$10&amp;"]"),0%,0)))</f>
        <v/>
      </c>
      <c r="V2400" s="72" t="str">
        <f t="shared" si="37"/>
        <v/>
      </c>
    </row>
    <row r="2401" spans="1:22" x14ac:dyDescent="0.25">
      <c r="A2401" s="47"/>
      <c r="B2401" s="47"/>
      <c r="C2401" s="47"/>
      <c r="D2401" s="117"/>
      <c r="E2401" s="47"/>
      <c r="F2401" s="37"/>
      <c r="G2401" s="47"/>
      <c r="H2401" s="37"/>
      <c r="I2401" s="37"/>
      <c r="J2401" s="51"/>
      <c r="K2401" s="51"/>
      <c r="L2401" s="51"/>
      <c r="M2401" s="51"/>
      <c r="N2401" s="51"/>
      <c r="O2401" s="51"/>
      <c r="P2401" s="51"/>
      <c r="R2401" s="38" t="s">
        <v>450</v>
      </c>
      <c r="S2401" s="38" t="str" cm="1">
        <f t="array" ref="S2401">_xlfn.XLOOKUP(R2401,INDEX(Flettilisti,,1),INDEX(Flettilisti,,2),,0)</f>
        <v>Vantar flokkun</v>
      </c>
      <c r="T2401" s="38" t="str">
        <f>IF(ISBLANK(M2401),"",IF(M2401&lt;Gögn!$J$2,Gögn!$K$2,IF(M2401&gt;Gögn!$J$4,Gögn!$K$4,Gögn!$K$3)))</f>
        <v/>
      </c>
      <c r="U2401" s="49" t="str" cm="1">
        <f t="array" aca="1" ref="U2401" ca="1">IF(ISBLANK(A2401),"",IF(S2401="Styrkhæft",_xlfn.XLOOKUP(T2401,Vegalengdir[Texti],INDIRECT("Vegalengdir["&amp;'Upplýsingar um umsækjanda'!$B$10&amp;"]"),0%,0)))</f>
        <v/>
      </c>
      <c r="V2401" s="72" t="str">
        <f t="shared" si="37"/>
        <v/>
      </c>
    </row>
    <row r="2402" spans="1:22" x14ac:dyDescent="0.25">
      <c r="A2402" s="47"/>
      <c r="B2402" s="47"/>
      <c r="C2402" s="47"/>
      <c r="D2402" s="117"/>
      <c r="E2402" s="47"/>
      <c r="F2402" s="37"/>
      <c r="G2402" s="47"/>
      <c r="H2402" s="37"/>
      <c r="I2402" s="37"/>
      <c r="J2402" s="51"/>
      <c r="K2402" s="51"/>
      <c r="L2402" s="51"/>
      <c r="M2402" s="51"/>
      <c r="N2402" s="51"/>
      <c r="O2402" s="51"/>
      <c r="P2402" s="51"/>
      <c r="R2402" s="38" t="s">
        <v>450</v>
      </c>
      <c r="S2402" s="38" t="str" cm="1">
        <f t="array" ref="S2402">_xlfn.XLOOKUP(R2402,INDEX(Flettilisti,,1),INDEX(Flettilisti,,2),,0)</f>
        <v>Vantar flokkun</v>
      </c>
      <c r="T2402" s="38" t="str">
        <f>IF(ISBLANK(M2402),"",IF(M2402&lt;Gögn!$J$2,Gögn!$K$2,IF(M2402&gt;Gögn!$J$4,Gögn!$K$4,Gögn!$K$3)))</f>
        <v/>
      </c>
      <c r="U2402" s="49" t="str" cm="1">
        <f t="array" aca="1" ref="U2402" ca="1">IF(ISBLANK(A2402),"",IF(S2402="Styrkhæft",_xlfn.XLOOKUP(T2402,Vegalengdir[Texti],INDIRECT("Vegalengdir["&amp;'Upplýsingar um umsækjanda'!$B$10&amp;"]"),0%,0)))</f>
        <v/>
      </c>
      <c r="V2402" s="72" t="str">
        <f t="shared" si="37"/>
        <v/>
      </c>
    </row>
    <row r="2403" spans="1:22" x14ac:dyDescent="0.25">
      <c r="A2403" s="47"/>
      <c r="B2403" s="47"/>
      <c r="C2403" s="47"/>
      <c r="D2403" s="117"/>
      <c r="E2403" s="47"/>
      <c r="F2403" s="37"/>
      <c r="G2403" s="47"/>
      <c r="H2403" s="37"/>
      <c r="I2403" s="37"/>
      <c r="J2403" s="51"/>
      <c r="K2403" s="51"/>
      <c r="L2403" s="51"/>
      <c r="M2403" s="51"/>
      <c r="N2403" s="51"/>
      <c r="O2403" s="51"/>
      <c r="P2403" s="51"/>
      <c r="R2403" s="38" t="s">
        <v>450</v>
      </c>
      <c r="S2403" s="38" t="str" cm="1">
        <f t="array" ref="S2403">_xlfn.XLOOKUP(R2403,INDEX(Flettilisti,,1),INDEX(Flettilisti,,2),,0)</f>
        <v>Vantar flokkun</v>
      </c>
      <c r="T2403" s="38" t="str">
        <f>IF(ISBLANK(M2403),"",IF(M2403&lt;Gögn!$J$2,Gögn!$K$2,IF(M2403&gt;Gögn!$J$4,Gögn!$K$4,Gögn!$K$3)))</f>
        <v/>
      </c>
      <c r="U2403" s="49" t="str" cm="1">
        <f t="array" aca="1" ref="U2403" ca="1">IF(ISBLANK(A2403),"",IF(S2403="Styrkhæft",_xlfn.XLOOKUP(T2403,Vegalengdir[Texti],INDIRECT("Vegalengdir["&amp;'Upplýsingar um umsækjanda'!$B$10&amp;"]"),0%,0)))</f>
        <v/>
      </c>
      <c r="V2403" s="72" t="str">
        <f t="shared" si="37"/>
        <v/>
      </c>
    </row>
    <row r="2404" spans="1:22" x14ac:dyDescent="0.25">
      <c r="A2404" s="47"/>
      <c r="B2404" s="47"/>
      <c r="C2404" s="47"/>
      <c r="D2404" s="117"/>
      <c r="E2404" s="47"/>
      <c r="F2404" s="37"/>
      <c r="G2404" s="47"/>
      <c r="H2404" s="37"/>
      <c r="I2404" s="37"/>
      <c r="J2404" s="51"/>
      <c r="K2404" s="51"/>
      <c r="L2404" s="51"/>
      <c r="M2404" s="51"/>
      <c r="N2404" s="51"/>
      <c r="O2404" s="51"/>
      <c r="P2404" s="51"/>
      <c r="R2404" s="38" t="s">
        <v>450</v>
      </c>
      <c r="S2404" s="38" t="str" cm="1">
        <f t="array" ref="S2404">_xlfn.XLOOKUP(R2404,INDEX(Flettilisti,,1),INDEX(Flettilisti,,2),,0)</f>
        <v>Vantar flokkun</v>
      </c>
      <c r="T2404" s="38" t="str">
        <f>IF(ISBLANK(M2404),"",IF(M2404&lt;Gögn!$J$2,Gögn!$K$2,IF(M2404&gt;Gögn!$J$4,Gögn!$K$4,Gögn!$K$3)))</f>
        <v/>
      </c>
      <c r="U2404" s="49" t="str" cm="1">
        <f t="array" aca="1" ref="U2404" ca="1">IF(ISBLANK(A2404),"",IF(S2404="Styrkhæft",_xlfn.XLOOKUP(T2404,Vegalengdir[Texti],INDIRECT("Vegalengdir["&amp;'Upplýsingar um umsækjanda'!$B$10&amp;"]"),0%,0)))</f>
        <v/>
      </c>
      <c r="V2404" s="72" t="str">
        <f t="shared" si="37"/>
        <v/>
      </c>
    </row>
    <row r="2405" spans="1:22" x14ac:dyDescent="0.25">
      <c r="A2405" s="47"/>
      <c r="B2405" s="47"/>
      <c r="C2405" s="47"/>
      <c r="D2405" s="117"/>
      <c r="E2405" s="47"/>
      <c r="F2405" s="37"/>
      <c r="G2405" s="47"/>
      <c r="H2405" s="37"/>
      <c r="I2405" s="37"/>
      <c r="J2405" s="51"/>
      <c r="K2405" s="51"/>
      <c r="L2405" s="51"/>
      <c r="M2405" s="51"/>
      <c r="N2405" s="51"/>
      <c r="O2405" s="51"/>
      <c r="P2405" s="51"/>
      <c r="R2405" s="38" t="s">
        <v>450</v>
      </c>
      <c r="S2405" s="38" t="str" cm="1">
        <f t="array" ref="S2405">_xlfn.XLOOKUP(R2405,INDEX(Flettilisti,,1),INDEX(Flettilisti,,2),,0)</f>
        <v>Vantar flokkun</v>
      </c>
      <c r="T2405" s="38" t="str">
        <f>IF(ISBLANK(M2405),"",IF(M2405&lt;Gögn!$J$2,Gögn!$K$2,IF(M2405&gt;Gögn!$J$4,Gögn!$K$4,Gögn!$K$3)))</f>
        <v/>
      </c>
      <c r="U2405" s="49" t="str" cm="1">
        <f t="array" aca="1" ref="U2405" ca="1">IF(ISBLANK(A2405),"",IF(S2405="Styrkhæft",_xlfn.XLOOKUP(T2405,Vegalengdir[Texti],INDIRECT("Vegalengdir["&amp;'Upplýsingar um umsækjanda'!$B$10&amp;"]"),0%,0)))</f>
        <v/>
      </c>
      <c r="V2405" s="72" t="str">
        <f t="shared" si="37"/>
        <v/>
      </c>
    </row>
    <row r="2406" spans="1:22" x14ac:dyDescent="0.25">
      <c r="A2406" s="47"/>
      <c r="B2406" s="47"/>
      <c r="C2406" s="47"/>
      <c r="D2406" s="117"/>
      <c r="E2406" s="47"/>
      <c r="F2406" s="37"/>
      <c r="G2406" s="47"/>
      <c r="H2406" s="37"/>
      <c r="I2406" s="37"/>
      <c r="J2406" s="51"/>
      <c r="K2406" s="51"/>
      <c r="L2406" s="51"/>
      <c r="M2406" s="51"/>
      <c r="N2406" s="51"/>
      <c r="O2406" s="51"/>
      <c r="P2406" s="51"/>
      <c r="R2406" s="38" t="s">
        <v>450</v>
      </c>
      <c r="S2406" s="38" t="str" cm="1">
        <f t="array" ref="S2406">_xlfn.XLOOKUP(R2406,INDEX(Flettilisti,,1),INDEX(Flettilisti,,2),,0)</f>
        <v>Vantar flokkun</v>
      </c>
      <c r="T2406" s="38" t="str">
        <f>IF(ISBLANK(M2406),"",IF(M2406&lt;Gögn!$J$2,Gögn!$K$2,IF(M2406&gt;Gögn!$J$4,Gögn!$K$4,Gögn!$K$3)))</f>
        <v/>
      </c>
      <c r="U2406" s="49" t="str" cm="1">
        <f t="array" aca="1" ref="U2406" ca="1">IF(ISBLANK(A2406),"",IF(S2406="Styrkhæft",_xlfn.XLOOKUP(T2406,Vegalengdir[Texti],INDIRECT("Vegalengdir["&amp;'Upplýsingar um umsækjanda'!$B$10&amp;"]"),0%,0)))</f>
        <v/>
      </c>
      <c r="V2406" s="72" t="str">
        <f t="shared" si="37"/>
        <v/>
      </c>
    </row>
    <row r="2407" spans="1:22" x14ac:dyDescent="0.25">
      <c r="A2407" s="47"/>
      <c r="B2407" s="47"/>
      <c r="C2407" s="47"/>
      <c r="D2407" s="117"/>
      <c r="E2407" s="47"/>
      <c r="F2407" s="37"/>
      <c r="G2407" s="47"/>
      <c r="H2407" s="37"/>
      <c r="I2407" s="37"/>
      <c r="J2407" s="51"/>
      <c r="K2407" s="51"/>
      <c r="L2407" s="51"/>
      <c r="M2407" s="51"/>
      <c r="N2407" s="51"/>
      <c r="O2407" s="51"/>
      <c r="P2407" s="51"/>
      <c r="R2407" s="38" t="s">
        <v>450</v>
      </c>
      <c r="S2407" s="38" t="str" cm="1">
        <f t="array" ref="S2407">_xlfn.XLOOKUP(R2407,INDEX(Flettilisti,,1),INDEX(Flettilisti,,2),,0)</f>
        <v>Vantar flokkun</v>
      </c>
      <c r="T2407" s="38" t="str">
        <f>IF(ISBLANK(M2407),"",IF(M2407&lt;Gögn!$J$2,Gögn!$K$2,IF(M2407&gt;Gögn!$J$4,Gögn!$K$4,Gögn!$K$3)))</f>
        <v/>
      </c>
      <c r="U2407" s="49" t="str" cm="1">
        <f t="array" aca="1" ref="U2407" ca="1">IF(ISBLANK(A2407),"",IF(S2407="Styrkhæft",_xlfn.XLOOKUP(T2407,Vegalengdir[Texti],INDIRECT("Vegalengdir["&amp;'Upplýsingar um umsækjanda'!$B$10&amp;"]"),0%,0)))</f>
        <v/>
      </c>
      <c r="V2407" s="72" t="str">
        <f t="shared" si="37"/>
        <v/>
      </c>
    </row>
    <row r="2408" spans="1:22" x14ac:dyDescent="0.25">
      <c r="A2408" s="47"/>
      <c r="B2408" s="47"/>
      <c r="C2408" s="47"/>
      <c r="D2408" s="117"/>
      <c r="E2408" s="47"/>
      <c r="F2408" s="37"/>
      <c r="G2408" s="47"/>
      <c r="H2408" s="37"/>
      <c r="I2408" s="37"/>
      <c r="J2408" s="51"/>
      <c r="K2408" s="51"/>
      <c r="L2408" s="51"/>
      <c r="M2408" s="51"/>
      <c r="N2408" s="51"/>
      <c r="O2408" s="51"/>
      <c r="P2408" s="51"/>
      <c r="R2408" s="38" t="s">
        <v>450</v>
      </c>
      <c r="S2408" s="38" t="str" cm="1">
        <f t="array" ref="S2408">_xlfn.XLOOKUP(R2408,INDEX(Flettilisti,,1),INDEX(Flettilisti,,2),,0)</f>
        <v>Vantar flokkun</v>
      </c>
      <c r="T2408" s="38" t="str">
        <f>IF(ISBLANK(M2408),"",IF(M2408&lt;Gögn!$J$2,Gögn!$K$2,IF(M2408&gt;Gögn!$J$4,Gögn!$K$4,Gögn!$K$3)))</f>
        <v/>
      </c>
      <c r="U2408" s="49" t="str" cm="1">
        <f t="array" aca="1" ref="U2408" ca="1">IF(ISBLANK(A2408),"",IF(S2408="Styrkhæft",_xlfn.XLOOKUP(T2408,Vegalengdir[Texti],INDIRECT("Vegalengdir["&amp;'Upplýsingar um umsækjanda'!$B$10&amp;"]"),0%,0)))</f>
        <v/>
      </c>
      <c r="V2408" s="72" t="str">
        <f t="shared" si="37"/>
        <v/>
      </c>
    </row>
    <row r="2409" spans="1:22" x14ac:dyDescent="0.25">
      <c r="A2409" s="47"/>
      <c r="B2409" s="47"/>
      <c r="C2409" s="47"/>
      <c r="D2409" s="117"/>
      <c r="E2409" s="47"/>
      <c r="F2409" s="37"/>
      <c r="G2409" s="47"/>
      <c r="H2409" s="37"/>
      <c r="I2409" s="37"/>
      <c r="J2409" s="51"/>
      <c r="K2409" s="51"/>
      <c r="L2409" s="51"/>
      <c r="M2409" s="51"/>
      <c r="N2409" s="51"/>
      <c r="O2409" s="51"/>
      <c r="P2409" s="51"/>
      <c r="R2409" s="38" t="s">
        <v>450</v>
      </c>
      <c r="S2409" s="38" t="str" cm="1">
        <f t="array" ref="S2409">_xlfn.XLOOKUP(R2409,INDEX(Flettilisti,,1),INDEX(Flettilisti,,2),,0)</f>
        <v>Vantar flokkun</v>
      </c>
      <c r="T2409" s="38" t="str">
        <f>IF(ISBLANK(M2409),"",IF(M2409&lt;Gögn!$J$2,Gögn!$K$2,IF(M2409&gt;Gögn!$J$4,Gögn!$K$4,Gögn!$K$3)))</f>
        <v/>
      </c>
      <c r="U2409" s="49" t="str" cm="1">
        <f t="array" aca="1" ref="U2409" ca="1">IF(ISBLANK(A2409),"",IF(S2409="Styrkhæft",_xlfn.XLOOKUP(T2409,Vegalengdir[Texti],INDIRECT("Vegalengdir["&amp;'Upplýsingar um umsækjanda'!$B$10&amp;"]"),0%,0)))</f>
        <v/>
      </c>
      <c r="V2409" s="72" t="str">
        <f t="shared" si="37"/>
        <v/>
      </c>
    </row>
    <row r="2410" spans="1:22" x14ac:dyDescent="0.25">
      <c r="A2410" s="47"/>
      <c r="B2410" s="47"/>
      <c r="C2410" s="47"/>
      <c r="D2410" s="117"/>
      <c r="E2410" s="47"/>
      <c r="F2410" s="37"/>
      <c r="G2410" s="47"/>
      <c r="H2410" s="37"/>
      <c r="I2410" s="37"/>
      <c r="J2410" s="51"/>
      <c r="K2410" s="51"/>
      <c r="L2410" s="51"/>
      <c r="M2410" s="51"/>
      <c r="N2410" s="51"/>
      <c r="O2410" s="51"/>
      <c r="P2410" s="51"/>
      <c r="R2410" s="38" t="s">
        <v>450</v>
      </c>
      <c r="S2410" s="38" t="str" cm="1">
        <f t="array" ref="S2410">_xlfn.XLOOKUP(R2410,INDEX(Flettilisti,,1),INDEX(Flettilisti,,2),,0)</f>
        <v>Vantar flokkun</v>
      </c>
      <c r="T2410" s="38" t="str">
        <f>IF(ISBLANK(M2410),"",IF(M2410&lt;Gögn!$J$2,Gögn!$K$2,IF(M2410&gt;Gögn!$J$4,Gögn!$K$4,Gögn!$K$3)))</f>
        <v/>
      </c>
      <c r="U2410" s="49" t="str" cm="1">
        <f t="array" aca="1" ref="U2410" ca="1">IF(ISBLANK(A2410),"",IF(S2410="Styrkhæft",_xlfn.XLOOKUP(T2410,Vegalengdir[Texti],INDIRECT("Vegalengdir["&amp;'Upplýsingar um umsækjanda'!$B$10&amp;"]"),0%,0)))</f>
        <v/>
      </c>
      <c r="V2410" s="72" t="str">
        <f t="shared" si="37"/>
        <v/>
      </c>
    </row>
    <row r="2411" spans="1:22" x14ac:dyDescent="0.25">
      <c r="A2411" s="47"/>
      <c r="B2411" s="47"/>
      <c r="C2411" s="47"/>
      <c r="D2411" s="117"/>
      <c r="E2411" s="47"/>
      <c r="F2411" s="37"/>
      <c r="G2411" s="47"/>
      <c r="H2411" s="37"/>
      <c r="I2411" s="37"/>
      <c r="J2411" s="51"/>
      <c r="K2411" s="51"/>
      <c r="L2411" s="51"/>
      <c r="M2411" s="51"/>
      <c r="N2411" s="51"/>
      <c r="O2411" s="51"/>
      <c r="P2411" s="51"/>
      <c r="R2411" s="38" t="s">
        <v>450</v>
      </c>
      <c r="S2411" s="38" t="str" cm="1">
        <f t="array" ref="S2411">_xlfn.XLOOKUP(R2411,INDEX(Flettilisti,,1),INDEX(Flettilisti,,2),,0)</f>
        <v>Vantar flokkun</v>
      </c>
      <c r="T2411" s="38" t="str">
        <f>IF(ISBLANK(M2411),"",IF(M2411&lt;Gögn!$J$2,Gögn!$K$2,IF(M2411&gt;Gögn!$J$4,Gögn!$K$4,Gögn!$K$3)))</f>
        <v/>
      </c>
      <c r="U2411" s="49" t="str" cm="1">
        <f t="array" aca="1" ref="U2411" ca="1">IF(ISBLANK(A2411),"",IF(S2411="Styrkhæft",_xlfn.XLOOKUP(T2411,Vegalengdir[Texti],INDIRECT("Vegalengdir["&amp;'Upplýsingar um umsækjanda'!$B$10&amp;"]"),0%,0)))</f>
        <v/>
      </c>
      <c r="V2411" s="72" t="str">
        <f t="shared" si="37"/>
        <v/>
      </c>
    </row>
    <row r="2412" spans="1:22" x14ac:dyDescent="0.25">
      <c r="A2412" s="47"/>
      <c r="B2412" s="47"/>
      <c r="C2412" s="47"/>
      <c r="D2412" s="117"/>
      <c r="E2412" s="47"/>
      <c r="F2412" s="37"/>
      <c r="G2412" s="47"/>
      <c r="H2412" s="37"/>
      <c r="I2412" s="37"/>
      <c r="J2412" s="51"/>
      <c r="K2412" s="51"/>
      <c r="L2412" s="51"/>
      <c r="M2412" s="51"/>
      <c r="N2412" s="51"/>
      <c r="O2412" s="51"/>
      <c r="P2412" s="51"/>
      <c r="R2412" s="38" t="s">
        <v>450</v>
      </c>
      <c r="S2412" s="38" t="str" cm="1">
        <f t="array" ref="S2412">_xlfn.XLOOKUP(R2412,INDEX(Flettilisti,,1),INDEX(Flettilisti,,2),,0)</f>
        <v>Vantar flokkun</v>
      </c>
      <c r="T2412" s="38" t="str">
        <f>IF(ISBLANK(M2412),"",IF(M2412&lt;Gögn!$J$2,Gögn!$K$2,IF(M2412&gt;Gögn!$J$4,Gögn!$K$4,Gögn!$K$3)))</f>
        <v/>
      </c>
      <c r="U2412" s="49" t="str" cm="1">
        <f t="array" aca="1" ref="U2412" ca="1">IF(ISBLANK(A2412),"",IF(S2412="Styrkhæft",_xlfn.XLOOKUP(T2412,Vegalengdir[Texti],INDIRECT("Vegalengdir["&amp;'Upplýsingar um umsækjanda'!$B$10&amp;"]"),0%,0)))</f>
        <v/>
      </c>
      <c r="V2412" s="72" t="str">
        <f t="shared" si="37"/>
        <v/>
      </c>
    </row>
    <row r="2413" spans="1:22" x14ac:dyDescent="0.25">
      <c r="A2413" s="47"/>
      <c r="B2413" s="47"/>
      <c r="C2413" s="47"/>
      <c r="D2413" s="117"/>
      <c r="E2413" s="47"/>
      <c r="F2413" s="37"/>
      <c r="G2413" s="47"/>
      <c r="H2413" s="37"/>
      <c r="I2413" s="37"/>
      <c r="J2413" s="51"/>
      <c r="K2413" s="51"/>
      <c r="L2413" s="51"/>
      <c r="M2413" s="51"/>
      <c r="N2413" s="51"/>
      <c r="O2413" s="51"/>
      <c r="P2413" s="51"/>
      <c r="R2413" s="38" t="s">
        <v>450</v>
      </c>
      <c r="S2413" s="38" t="str" cm="1">
        <f t="array" ref="S2413">_xlfn.XLOOKUP(R2413,INDEX(Flettilisti,,1),INDEX(Flettilisti,,2),,0)</f>
        <v>Vantar flokkun</v>
      </c>
      <c r="T2413" s="38" t="str">
        <f>IF(ISBLANK(M2413),"",IF(M2413&lt;Gögn!$J$2,Gögn!$K$2,IF(M2413&gt;Gögn!$J$4,Gögn!$K$4,Gögn!$K$3)))</f>
        <v/>
      </c>
      <c r="U2413" s="49" t="str" cm="1">
        <f t="array" aca="1" ref="U2413" ca="1">IF(ISBLANK(A2413),"",IF(S2413="Styrkhæft",_xlfn.XLOOKUP(T2413,Vegalengdir[Texti],INDIRECT("Vegalengdir["&amp;'Upplýsingar um umsækjanda'!$B$10&amp;"]"),0%,0)))</f>
        <v/>
      </c>
      <c r="V2413" s="72" t="str">
        <f t="shared" si="37"/>
        <v/>
      </c>
    </row>
    <row r="2414" spans="1:22" x14ac:dyDescent="0.25">
      <c r="A2414" s="47"/>
      <c r="B2414" s="47"/>
      <c r="C2414" s="47"/>
      <c r="D2414" s="117"/>
      <c r="E2414" s="47"/>
      <c r="F2414" s="37"/>
      <c r="G2414" s="47"/>
      <c r="H2414" s="37"/>
      <c r="I2414" s="37"/>
      <c r="J2414" s="51"/>
      <c r="K2414" s="51"/>
      <c r="L2414" s="51"/>
      <c r="M2414" s="51"/>
      <c r="N2414" s="51"/>
      <c r="O2414" s="51"/>
      <c r="P2414" s="51"/>
      <c r="R2414" s="38" t="s">
        <v>450</v>
      </c>
      <c r="S2414" s="38" t="str" cm="1">
        <f t="array" ref="S2414">_xlfn.XLOOKUP(R2414,INDEX(Flettilisti,,1),INDEX(Flettilisti,,2),,0)</f>
        <v>Vantar flokkun</v>
      </c>
      <c r="T2414" s="38" t="str">
        <f>IF(ISBLANK(M2414),"",IF(M2414&lt;Gögn!$J$2,Gögn!$K$2,IF(M2414&gt;Gögn!$J$4,Gögn!$K$4,Gögn!$K$3)))</f>
        <v/>
      </c>
      <c r="U2414" s="49" t="str" cm="1">
        <f t="array" aca="1" ref="U2414" ca="1">IF(ISBLANK(A2414),"",IF(S2414="Styrkhæft",_xlfn.XLOOKUP(T2414,Vegalengdir[Texti],INDIRECT("Vegalengdir["&amp;'Upplýsingar um umsækjanda'!$B$10&amp;"]"),0%,0)))</f>
        <v/>
      </c>
      <c r="V2414" s="72" t="str">
        <f t="shared" si="37"/>
        <v/>
      </c>
    </row>
    <row r="2415" spans="1:22" x14ac:dyDescent="0.25">
      <c r="A2415" s="47"/>
      <c r="B2415" s="47"/>
      <c r="C2415" s="47"/>
      <c r="D2415" s="117"/>
      <c r="E2415" s="47"/>
      <c r="F2415" s="37"/>
      <c r="G2415" s="47"/>
      <c r="H2415" s="37"/>
      <c r="I2415" s="37"/>
      <c r="J2415" s="51"/>
      <c r="K2415" s="51"/>
      <c r="L2415" s="51"/>
      <c r="M2415" s="51"/>
      <c r="N2415" s="51"/>
      <c r="O2415" s="51"/>
      <c r="P2415" s="51"/>
      <c r="R2415" s="38" t="s">
        <v>450</v>
      </c>
      <c r="S2415" s="38" t="str" cm="1">
        <f t="array" ref="S2415">_xlfn.XLOOKUP(R2415,INDEX(Flettilisti,,1),INDEX(Flettilisti,,2),,0)</f>
        <v>Vantar flokkun</v>
      </c>
      <c r="T2415" s="38" t="str">
        <f>IF(ISBLANK(M2415),"",IF(M2415&lt;Gögn!$J$2,Gögn!$K$2,IF(M2415&gt;Gögn!$J$4,Gögn!$K$4,Gögn!$K$3)))</f>
        <v/>
      </c>
      <c r="U2415" s="49" t="str" cm="1">
        <f t="array" aca="1" ref="U2415" ca="1">IF(ISBLANK(A2415),"",IF(S2415="Styrkhæft",_xlfn.XLOOKUP(T2415,Vegalengdir[Texti],INDIRECT("Vegalengdir["&amp;'Upplýsingar um umsækjanda'!$B$10&amp;"]"),0%,0)))</f>
        <v/>
      </c>
      <c r="V2415" s="72" t="str">
        <f t="shared" si="37"/>
        <v/>
      </c>
    </row>
    <row r="2416" spans="1:22" x14ac:dyDescent="0.25">
      <c r="A2416" s="47"/>
      <c r="B2416" s="47"/>
      <c r="C2416" s="47"/>
      <c r="D2416" s="117"/>
      <c r="E2416" s="47"/>
      <c r="F2416" s="37"/>
      <c r="G2416" s="47"/>
      <c r="H2416" s="37"/>
      <c r="I2416" s="37"/>
      <c r="J2416" s="51"/>
      <c r="K2416" s="51"/>
      <c r="L2416" s="51"/>
      <c r="M2416" s="51"/>
      <c r="N2416" s="51"/>
      <c r="O2416" s="51"/>
      <c r="P2416" s="51"/>
      <c r="R2416" s="38" t="s">
        <v>450</v>
      </c>
      <c r="S2416" s="38" t="str" cm="1">
        <f t="array" ref="S2416">_xlfn.XLOOKUP(R2416,INDEX(Flettilisti,,1),INDEX(Flettilisti,,2),,0)</f>
        <v>Vantar flokkun</v>
      </c>
      <c r="T2416" s="38" t="str">
        <f>IF(ISBLANK(M2416),"",IF(M2416&lt;Gögn!$J$2,Gögn!$K$2,IF(M2416&gt;Gögn!$J$4,Gögn!$K$4,Gögn!$K$3)))</f>
        <v/>
      </c>
      <c r="U2416" s="49" t="str" cm="1">
        <f t="array" aca="1" ref="U2416" ca="1">IF(ISBLANK(A2416),"",IF(S2416="Styrkhæft",_xlfn.XLOOKUP(T2416,Vegalengdir[Texti],INDIRECT("Vegalengdir["&amp;'Upplýsingar um umsækjanda'!$B$10&amp;"]"),0%,0)))</f>
        <v/>
      </c>
      <c r="V2416" s="72" t="str">
        <f t="shared" si="37"/>
        <v/>
      </c>
    </row>
    <row r="2417" spans="1:22" x14ac:dyDescent="0.25">
      <c r="A2417" s="47"/>
      <c r="B2417" s="47"/>
      <c r="C2417" s="47"/>
      <c r="D2417" s="117"/>
      <c r="E2417" s="47"/>
      <c r="F2417" s="37"/>
      <c r="G2417" s="47"/>
      <c r="H2417" s="37"/>
      <c r="I2417" s="37"/>
      <c r="J2417" s="51"/>
      <c r="K2417" s="51"/>
      <c r="L2417" s="51"/>
      <c r="M2417" s="51"/>
      <c r="N2417" s="51"/>
      <c r="O2417" s="51"/>
      <c r="P2417" s="51"/>
      <c r="R2417" s="38" t="s">
        <v>450</v>
      </c>
      <c r="S2417" s="38" t="str" cm="1">
        <f t="array" ref="S2417">_xlfn.XLOOKUP(R2417,INDEX(Flettilisti,,1),INDEX(Flettilisti,,2),,0)</f>
        <v>Vantar flokkun</v>
      </c>
      <c r="T2417" s="38" t="str">
        <f>IF(ISBLANK(M2417),"",IF(M2417&lt;Gögn!$J$2,Gögn!$K$2,IF(M2417&gt;Gögn!$J$4,Gögn!$K$4,Gögn!$K$3)))</f>
        <v/>
      </c>
      <c r="U2417" s="49" t="str" cm="1">
        <f t="array" aca="1" ref="U2417" ca="1">IF(ISBLANK(A2417),"",IF(S2417="Styrkhæft",_xlfn.XLOOKUP(T2417,Vegalengdir[Texti],INDIRECT("Vegalengdir["&amp;'Upplýsingar um umsækjanda'!$B$10&amp;"]"),0%,0)))</f>
        <v/>
      </c>
      <c r="V2417" s="72" t="str">
        <f t="shared" si="37"/>
        <v/>
      </c>
    </row>
    <row r="2418" spans="1:22" x14ac:dyDescent="0.25">
      <c r="A2418" s="47"/>
      <c r="B2418" s="47"/>
      <c r="C2418" s="47"/>
      <c r="D2418" s="117"/>
      <c r="E2418" s="47"/>
      <c r="F2418" s="37"/>
      <c r="G2418" s="47"/>
      <c r="H2418" s="37"/>
      <c r="I2418" s="37"/>
      <c r="J2418" s="51"/>
      <c r="K2418" s="51"/>
      <c r="L2418" s="51"/>
      <c r="M2418" s="51"/>
      <c r="N2418" s="51"/>
      <c r="O2418" s="51"/>
      <c r="P2418" s="51"/>
      <c r="R2418" s="38" t="s">
        <v>450</v>
      </c>
      <c r="S2418" s="38" t="str" cm="1">
        <f t="array" ref="S2418">_xlfn.XLOOKUP(R2418,INDEX(Flettilisti,,1),INDEX(Flettilisti,,2),,0)</f>
        <v>Vantar flokkun</v>
      </c>
      <c r="T2418" s="38" t="str">
        <f>IF(ISBLANK(M2418),"",IF(M2418&lt;Gögn!$J$2,Gögn!$K$2,IF(M2418&gt;Gögn!$J$4,Gögn!$K$4,Gögn!$K$3)))</f>
        <v/>
      </c>
      <c r="U2418" s="49" t="str" cm="1">
        <f t="array" aca="1" ref="U2418" ca="1">IF(ISBLANK(A2418),"",IF(S2418="Styrkhæft",_xlfn.XLOOKUP(T2418,Vegalengdir[Texti],INDIRECT("Vegalengdir["&amp;'Upplýsingar um umsækjanda'!$B$10&amp;"]"),0%,0)))</f>
        <v/>
      </c>
      <c r="V2418" s="72" t="str">
        <f t="shared" si="37"/>
        <v/>
      </c>
    </row>
    <row r="2419" spans="1:22" x14ac:dyDescent="0.25">
      <c r="A2419" s="47"/>
      <c r="B2419" s="47"/>
      <c r="C2419" s="47"/>
      <c r="D2419" s="117"/>
      <c r="E2419" s="47"/>
      <c r="F2419" s="37"/>
      <c r="G2419" s="47"/>
      <c r="H2419" s="37"/>
      <c r="I2419" s="37"/>
      <c r="J2419" s="51"/>
      <c r="K2419" s="51"/>
      <c r="L2419" s="51"/>
      <c r="M2419" s="51"/>
      <c r="N2419" s="51"/>
      <c r="O2419" s="51"/>
      <c r="P2419" s="51"/>
      <c r="R2419" s="38" t="s">
        <v>450</v>
      </c>
      <c r="S2419" s="38" t="str" cm="1">
        <f t="array" ref="S2419">_xlfn.XLOOKUP(R2419,INDEX(Flettilisti,,1),INDEX(Flettilisti,,2),,0)</f>
        <v>Vantar flokkun</v>
      </c>
      <c r="T2419" s="38" t="str">
        <f>IF(ISBLANK(M2419),"",IF(M2419&lt;Gögn!$J$2,Gögn!$K$2,IF(M2419&gt;Gögn!$J$4,Gögn!$K$4,Gögn!$K$3)))</f>
        <v/>
      </c>
      <c r="U2419" s="49" t="str" cm="1">
        <f t="array" aca="1" ref="U2419" ca="1">IF(ISBLANK(A2419),"",IF(S2419="Styrkhæft",_xlfn.XLOOKUP(T2419,Vegalengdir[Texti],INDIRECT("Vegalengdir["&amp;'Upplýsingar um umsækjanda'!$B$10&amp;"]"),0%,0)))</f>
        <v/>
      </c>
      <c r="V2419" s="72" t="str">
        <f t="shared" si="37"/>
        <v/>
      </c>
    </row>
    <row r="2420" spans="1:22" x14ac:dyDescent="0.25">
      <c r="A2420" s="47"/>
      <c r="B2420" s="47"/>
      <c r="C2420" s="47"/>
      <c r="D2420" s="117"/>
      <c r="E2420" s="47"/>
      <c r="F2420" s="37"/>
      <c r="G2420" s="47"/>
      <c r="H2420" s="37"/>
      <c r="I2420" s="37"/>
      <c r="J2420" s="51"/>
      <c r="K2420" s="51"/>
      <c r="L2420" s="51"/>
      <c r="M2420" s="51"/>
      <c r="N2420" s="51"/>
      <c r="O2420" s="51"/>
      <c r="P2420" s="51"/>
      <c r="R2420" s="38" t="s">
        <v>450</v>
      </c>
      <c r="S2420" s="38" t="str" cm="1">
        <f t="array" ref="S2420">_xlfn.XLOOKUP(R2420,INDEX(Flettilisti,,1),INDEX(Flettilisti,,2),,0)</f>
        <v>Vantar flokkun</v>
      </c>
      <c r="T2420" s="38" t="str">
        <f>IF(ISBLANK(M2420),"",IF(M2420&lt;Gögn!$J$2,Gögn!$K$2,IF(M2420&gt;Gögn!$J$4,Gögn!$K$4,Gögn!$K$3)))</f>
        <v/>
      </c>
      <c r="U2420" s="49" t="str" cm="1">
        <f t="array" aca="1" ref="U2420" ca="1">IF(ISBLANK(A2420),"",IF(S2420="Styrkhæft",_xlfn.XLOOKUP(T2420,Vegalengdir[Texti],INDIRECT("Vegalengdir["&amp;'Upplýsingar um umsækjanda'!$B$10&amp;"]"),0%,0)))</f>
        <v/>
      </c>
      <c r="V2420" s="72" t="str">
        <f t="shared" si="37"/>
        <v/>
      </c>
    </row>
    <row r="2421" spans="1:22" x14ac:dyDescent="0.25">
      <c r="A2421" s="47"/>
      <c r="B2421" s="47"/>
      <c r="C2421" s="47"/>
      <c r="D2421" s="117"/>
      <c r="E2421" s="47"/>
      <c r="F2421" s="37"/>
      <c r="G2421" s="47"/>
      <c r="H2421" s="37"/>
      <c r="I2421" s="37"/>
      <c r="J2421" s="51"/>
      <c r="K2421" s="51"/>
      <c r="L2421" s="51"/>
      <c r="M2421" s="51"/>
      <c r="N2421" s="51"/>
      <c r="O2421" s="51"/>
      <c r="P2421" s="51"/>
      <c r="R2421" s="38" t="s">
        <v>450</v>
      </c>
      <c r="S2421" s="38" t="str" cm="1">
        <f t="array" ref="S2421">_xlfn.XLOOKUP(R2421,INDEX(Flettilisti,,1),INDEX(Flettilisti,,2),,0)</f>
        <v>Vantar flokkun</v>
      </c>
      <c r="T2421" s="38" t="str">
        <f>IF(ISBLANK(M2421),"",IF(M2421&lt;Gögn!$J$2,Gögn!$K$2,IF(M2421&gt;Gögn!$J$4,Gögn!$K$4,Gögn!$K$3)))</f>
        <v/>
      </c>
      <c r="U2421" s="49" t="str" cm="1">
        <f t="array" aca="1" ref="U2421" ca="1">IF(ISBLANK(A2421),"",IF(S2421="Styrkhæft",_xlfn.XLOOKUP(T2421,Vegalengdir[Texti],INDIRECT("Vegalengdir["&amp;'Upplýsingar um umsækjanda'!$B$10&amp;"]"),0%,0)))</f>
        <v/>
      </c>
      <c r="V2421" s="72" t="str">
        <f t="shared" si="37"/>
        <v/>
      </c>
    </row>
    <row r="2422" spans="1:22" x14ac:dyDescent="0.25">
      <c r="A2422" s="47"/>
      <c r="B2422" s="47"/>
      <c r="C2422" s="47"/>
      <c r="D2422" s="117"/>
      <c r="E2422" s="47"/>
      <c r="F2422" s="37"/>
      <c r="G2422" s="47"/>
      <c r="H2422" s="37"/>
      <c r="I2422" s="37"/>
      <c r="J2422" s="51"/>
      <c r="K2422" s="51"/>
      <c r="L2422" s="51"/>
      <c r="M2422" s="51"/>
      <c r="N2422" s="51"/>
      <c r="O2422" s="51"/>
      <c r="P2422" s="51"/>
      <c r="R2422" s="38" t="s">
        <v>450</v>
      </c>
      <c r="S2422" s="38" t="str" cm="1">
        <f t="array" ref="S2422">_xlfn.XLOOKUP(R2422,INDEX(Flettilisti,,1),INDEX(Flettilisti,,2),,0)</f>
        <v>Vantar flokkun</v>
      </c>
      <c r="T2422" s="38" t="str">
        <f>IF(ISBLANK(M2422),"",IF(M2422&lt;Gögn!$J$2,Gögn!$K$2,IF(M2422&gt;Gögn!$J$4,Gögn!$K$4,Gögn!$K$3)))</f>
        <v/>
      </c>
      <c r="U2422" s="49" t="str" cm="1">
        <f t="array" aca="1" ref="U2422" ca="1">IF(ISBLANK(A2422),"",IF(S2422="Styrkhæft",_xlfn.XLOOKUP(T2422,Vegalengdir[Texti],INDIRECT("Vegalengdir["&amp;'Upplýsingar um umsækjanda'!$B$10&amp;"]"),0%,0)))</f>
        <v/>
      </c>
      <c r="V2422" s="72" t="str">
        <f t="shared" si="37"/>
        <v/>
      </c>
    </row>
    <row r="2423" spans="1:22" x14ac:dyDescent="0.25">
      <c r="A2423" s="47"/>
      <c r="B2423" s="47"/>
      <c r="C2423" s="47"/>
      <c r="D2423" s="117"/>
      <c r="E2423" s="47"/>
      <c r="F2423" s="37"/>
      <c r="G2423" s="47"/>
      <c r="H2423" s="37"/>
      <c r="I2423" s="37"/>
      <c r="J2423" s="51"/>
      <c r="K2423" s="51"/>
      <c r="L2423" s="51"/>
      <c r="M2423" s="51"/>
      <c r="N2423" s="51"/>
      <c r="O2423" s="51"/>
      <c r="P2423" s="51"/>
      <c r="R2423" s="38" t="s">
        <v>450</v>
      </c>
      <c r="S2423" s="38" t="str" cm="1">
        <f t="array" ref="S2423">_xlfn.XLOOKUP(R2423,INDEX(Flettilisti,,1),INDEX(Flettilisti,,2),,0)</f>
        <v>Vantar flokkun</v>
      </c>
      <c r="T2423" s="38" t="str">
        <f>IF(ISBLANK(M2423),"",IF(M2423&lt;Gögn!$J$2,Gögn!$K$2,IF(M2423&gt;Gögn!$J$4,Gögn!$K$4,Gögn!$K$3)))</f>
        <v/>
      </c>
      <c r="U2423" s="49" t="str" cm="1">
        <f t="array" aca="1" ref="U2423" ca="1">IF(ISBLANK(A2423),"",IF(S2423="Styrkhæft",_xlfn.XLOOKUP(T2423,Vegalengdir[Texti],INDIRECT("Vegalengdir["&amp;'Upplýsingar um umsækjanda'!$B$10&amp;"]"),0%,0)))</f>
        <v/>
      </c>
      <c r="V2423" s="72" t="str">
        <f t="shared" si="37"/>
        <v/>
      </c>
    </row>
    <row r="2424" spans="1:22" x14ac:dyDescent="0.25">
      <c r="A2424" s="47"/>
      <c r="B2424" s="47"/>
      <c r="C2424" s="47"/>
      <c r="D2424" s="117"/>
      <c r="E2424" s="47"/>
      <c r="F2424" s="37"/>
      <c r="G2424" s="47"/>
      <c r="H2424" s="37"/>
      <c r="I2424" s="37"/>
      <c r="J2424" s="51"/>
      <c r="K2424" s="51"/>
      <c r="L2424" s="51"/>
      <c r="M2424" s="51"/>
      <c r="N2424" s="51"/>
      <c r="O2424" s="51"/>
      <c r="P2424" s="51"/>
      <c r="R2424" s="38" t="s">
        <v>450</v>
      </c>
      <c r="S2424" s="38" t="str" cm="1">
        <f t="array" ref="S2424">_xlfn.XLOOKUP(R2424,INDEX(Flettilisti,,1),INDEX(Flettilisti,,2),,0)</f>
        <v>Vantar flokkun</v>
      </c>
      <c r="T2424" s="38" t="str">
        <f>IF(ISBLANK(M2424),"",IF(M2424&lt;Gögn!$J$2,Gögn!$K$2,IF(M2424&gt;Gögn!$J$4,Gögn!$K$4,Gögn!$K$3)))</f>
        <v/>
      </c>
      <c r="U2424" s="49" t="str" cm="1">
        <f t="array" aca="1" ref="U2424" ca="1">IF(ISBLANK(A2424),"",IF(S2424="Styrkhæft",_xlfn.XLOOKUP(T2424,Vegalengdir[Texti],INDIRECT("Vegalengdir["&amp;'Upplýsingar um umsækjanda'!$B$10&amp;"]"),0%,0)))</f>
        <v/>
      </c>
      <c r="V2424" s="72" t="str">
        <f t="shared" si="37"/>
        <v/>
      </c>
    </row>
    <row r="2425" spans="1:22" x14ac:dyDescent="0.25">
      <c r="A2425" s="47"/>
      <c r="B2425" s="47"/>
      <c r="C2425" s="47"/>
      <c r="D2425" s="117"/>
      <c r="E2425" s="47"/>
      <c r="F2425" s="37"/>
      <c r="G2425" s="47"/>
      <c r="H2425" s="37"/>
      <c r="I2425" s="37"/>
      <c r="J2425" s="51"/>
      <c r="K2425" s="51"/>
      <c r="L2425" s="51"/>
      <c r="M2425" s="51"/>
      <c r="N2425" s="51"/>
      <c r="O2425" s="51"/>
      <c r="P2425" s="51"/>
      <c r="R2425" s="38" t="s">
        <v>450</v>
      </c>
      <c r="S2425" s="38" t="str" cm="1">
        <f t="array" ref="S2425">_xlfn.XLOOKUP(R2425,INDEX(Flettilisti,,1),INDEX(Flettilisti,,2),,0)</f>
        <v>Vantar flokkun</v>
      </c>
      <c r="T2425" s="38" t="str">
        <f>IF(ISBLANK(M2425),"",IF(M2425&lt;Gögn!$J$2,Gögn!$K$2,IF(M2425&gt;Gögn!$J$4,Gögn!$K$4,Gögn!$K$3)))</f>
        <v/>
      </c>
      <c r="U2425" s="49" t="str" cm="1">
        <f t="array" aca="1" ref="U2425" ca="1">IF(ISBLANK(A2425),"",IF(S2425="Styrkhæft",_xlfn.XLOOKUP(T2425,Vegalengdir[Texti],INDIRECT("Vegalengdir["&amp;'Upplýsingar um umsækjanda'!$B$10&amp;"]"),0%,0)))</f>
        <v/>
      </c>
      <c r="V2425" s="72" t="str">
        <f t="shared" si="37"/>
        <v/>
      </c>
    </row>
    <row r="2426" spans="1:22" x14ac:dyDescent="0.25">
      <c r="A2426" s="47"/>
      <c r="B2426" s="47"/>
      <c r="C2426" s="47"/>
      <c r="D2426" s="117"/>
      <c r="E2426" s="47"/>
      <c r="F2426" s="37"/>
      <c r="G2426" s="47"/>
      <c r="H2426" s="37"/>
      <c r="I2426" s="37"/>
      <c r="J2426" s="51"/>
      <c r="K2426" s="51"/>
      <c r="L2426" s="51"/>
      <c r="M2426" s="51"/>
      <c r="N2426" s="51"/>
      <c r="O2426" s="51"/>
      <c r="P2426" s="51"/>
      <c r="R2426" s="38" t="s">
        <v>450</v>
      </c>
      <c r="S2426" s="38" t="str" cm="1">
        <f t="array" ref="S2426">_xlfn.XLOOKUP(R2426,INDEX(Flettilisti,,1),INDEX(Flettilisti,,2),,0)</f>
        <v>Vantar flokkun</v>
      </c>
      <c r="T2426" s="38" t="str">
        <f>IF(ISBLANK(M2426),"",IF(M2426&lt;Gögn!$J$2,Gögn!$K$2,IF(M2426&gt;Gögn!$J$4,Gögn!$K$4,Gögn!$K$3)))</f>
        <v/>
      </c>
      <c r="U2426" s="49" t="str" cm="1">
        <f t="array" aca="1" ref="U2426" ca="1">IF(ISBLANK(A2426),"",IF(S2426="Styrkhæft",_xlfn.XLOOKUP(T2426,Vegalengdir[Texti],INDIRECT("Vegalengdir["&amp;'Upplýsingar um umsækjanda'!$B$10&amp;"]"),0%,0)))</f>
        <v/>
      </c>
      <c r="V2426" s="72" t="str">
        <f t="shared" si="37"/>
        <v/>
      </c>
    </row>
    <row r="2427" spans="1:22" x14ac:dyDescent="0.25">
      <c r="A2427" s="47"/>
      <c r="B2427" s="47"/>
      <c r="C2427" s="47"/>
      <c r="D2427" s="117"/>
      <c r="E2427" s="47"/>
      <c r="F2427" s="37"/>
      <c r="G2427" s="47"/>
      <c r="H2427" s="37"/>
      <c r="I2427" s="37"/>
      <c r="J2427" s="51"/>
      <c r="K2427" s="51"/>
      <c r="L2427" s="51"/>
      <c r="M2427" s="51"/>
      <c r="N2427" s="51"/>
      <c r="O2427" s="51"/>
      <c r="P2427" s="51"/>
      <c r="R2427" s="38" t="s">
        <v>450</v>
      </c>
      <c r="S2427" s="38" t="str" cm="1">
        <f t="array" ref="S2427">_xlfn.XLOOKUP(R2427,INDEX(Flettilisti,,1),INDEX(Flettilisti,,2),,0)</f>
        <v>Vantar flokkun</v>
      </c>
      <c r="T2427" s="38" t="str">
        <f>IF(ISBLANK(M2427),"",IF(M2427&lt;Gögn!$J$2,Gögn!$K$2,IF(M2427&gt;Gögn!$J$4,Gögn!$K$4,Gögn!$K$3)))</f>
        <v/>
      </c>
      <c r="U2427" s="49" t="str" cm="1">
        <f t="array" aca="1" ref="U2427" ca="1">IF(ISBLANK(A2427),"",IF(S2427="Styrkhæft",_xlfn.XLOOKUP(T2427,Vegalengdir[Texti],INDIRECT("Vegalengdir["&amp;'Upplýsingar um umsækjanda'!$B$10&amp;"]"),0%,0)))</f>
        <v/>
      </c>
      <c r="V2427" s="72" t="str">
        <f t="shared" si="37"/>
        <v/>
      </c>
    </row>
    <row r="2428" spans="1:22" x14ac:dyDescent="0.25">
      <c r="A2428" s="47"/>
      <c r="B2428" s="47"/>
      <c r="C2428" s="47"/>
      <c r="D2428" s="117"/>
      <c r="E2428" s="47"/>
      <c r="F2428" s="37"/>
      <c r="G2428" s="47"/>
      <c r="H2428" s="37"/>
      <c r="I2428" s="37"/>
      <c r="J2428" s="51"/>
      <c r="K2428" s="51"/>
      <c r="L2428" s="51"/>
      <c r="M2428" s="51"/>
      <c r="N2428" s="51"/>
      <c r="O2428" s="51"/>
      <c r="P2428" s="51"/>
      <c r="R2428" s="38" t="s">
        <v>450</v>
      </c>
      <c r="S2428" s="38" t="str" cm="1">
        <f t="array" ref="S2428">_xlfn.XLOOKUP(R2428,INDEX(Flettilisti,,1),INDEX(Flettilisti,,2),,0)</f>
        <v>Vantar flokkun</v>
      </c>
      <c r="T2428" s="38" t="str">
        <f>IF(ISBLANK(M2428),"",IF(M2428&lt;Gögn!$J$2,Gögn!$K$2,IF(M2428&gt;Gögn!$J$4,Gögn!$K$4,Gögn!$K$3)))</f>
        <v/>
      </c>
      <c r="U2428" s="49" t="str" cm="1">
        <f t="array" aca="1" ref="U2428" ca="1">IF(ISBLANK(A2428),"",IF(S2428="Styrkhæft",_xlfn.XLOOKUP(T2428,Vegalengdir[Texti],INDIRECT("Vegalengdir["&amp;'Upplýsingar um umsækjanda'!$B$10&amp;"]"),0%,0)))</f>
        <v/>
      </c>
      <c r="V2428" s="72" t="str">
        <f t="shared" si="37"/>
        <v/>
      </c>
    </row>
    <row r="2429" spans="1:22" x14ac:dyDescent="0.25">
      <c r="A2429" s="47"/>
      <c r="B2429" s="47"/>
      <c r="C2429" s="47"/>
      <c r="D2429" s="117"/>
      <c r="E2429" s="47"/>
      <c r="F2429" s="37"/>
      <c r="G2429" s="47"/>
      <c r="H2429" s="37"/>
      <c r="I2429" s="37"/>
      <c r="J2429" s="51"/>
      <c r="K2429" s="51"/>
      <c r="L2429" s="51"/>
      <c r="M2429" s="51"/>
      <c r="N2429" s="51"/>
      <c r="O2429" s="51"/>
      <c r="P2429" s="51"/>
      <c r="R2429" s="38" t="s">
        <v>450</v>
      </c>
      <c r="S2429" s="38" t="str" cm="1">
        <f t="array" ref="S2429">_xlfn.XLOOKUP(R2429,INDEX(Flettilisti,,1),INDEX(Flettilisti,,2),,0)</f>
        <v>Vantar flokkun</v>
      </c>
      <c r="T2429" s="38" t="str">
        <f>IF(ISBLANK(M2429),"",IF(M2429&lt;Gögn!$J$2,Gögn!$K$2,IF(M2429&gt;Gögn!$J$4,Gögn!$K$4,Gögn!$K$3)))</f>
        <v/>
      </c>
      <c r="U2429" s="49" t="str" cm="1">
        <f t="array" aca="1" ref="U2429" ca="1">IF(ISBLANK(A2429),"",IF(S2429="Styrkhæft",_xlfn.XLOOKUP(T2429,Vegalengdir[Texti],INDIRECT("Vegalengdir["&amp;'Upplýsingar um umsækjanda'!$B$10&amp;"]"),0%,0)))</f>
        <v/>
      </c>
      <c r="V2429" s="72" t="str">
        <f t="shared" si="37"/>
        <v/>
      </c>
    </row>
    <row r="2430" spans="1:22" x14ac:dyDescent="0.25">
      <c r="A2430" s="47"/>
      <c r="B2430" s="47"/>
      <c r="C2430" s="47"/>
      <c r="D2430" s="117"/>
      <c r="E2430" s="47"/>
      <c r="F2430" s="37"/>
      <c r="G2430" s="47"/>
      <c r="H2430" s="37"/>
      <c r="I2430" s="37"/>
      <c r="J2430" s="51"/>
      <c r="K2430" s="51"/>
      <c r="L2430" s="51"/>
      <c r="M2430" s="51"/>
      <c r="N2430" s="51"/>
      <c r="O2430" s="51"/>
      <c r="P2430" s="51"/>
      <c r="R2430" s="38" t="s">
        <v>450</v>
      </c>
      <c r="S2430" s="38" t="str" cm="1">
        <f t="array" ref="S2430">_xlfn.XLOOKUP(R2430,INDEX(Flettilisti,,1),INDEX(Flettilisti,,2),,0)</f>
        <v>Vantar flokkun</v>
      </c>
      <c r="T2430" s="38" t="str">
        <f>IF(ISBLANK(M2430),"",IF(M2430&lt;Gögn!$J$2,Gögn!$K$2,IF(M2430&gt;Gögn!$J$4,Gögn!$K$4,Gögn!$K$3)))</f>
        <v/>
      </c>
      <c r="U2430" s="49" t="str" cm="1">
        <f t="array" aca="1" ref="U2430" ca="1">IF(ISBLANK(A2430),"",IF(S2430="Styrkhæft",_xlfn.XLOOKUP(T2430,Vegalengdir[Texti],INDIRECT("Vegalengdir["&amp;'Upplýsingar um umsækjanda'!$B$10&amp;"]"),0%,0)))</f>
        <v/>
      </c>
      <c r="V2430" s="72" t="str">
        <f t="shared" si="37"/>
        <v/>
      </c>
    </row>
    <row r="2431" spans="1:22" x14ac:dyDescent="0.25">
      <c r="A2431" s="47"/>
      <c r="B2431" s="47"/>
      <c r="C2431" s="47"/>
      <c r="D2431" s="117"/>
      <c r="E2431" s="47"/>
      <c r="F2431" s="37"/>
      <c r="G2431" s="47"/>
      <c r="H2431" s="37"/>
      <c r="I2431" s="37"/>
      <c r="J2431" s="51"/>
      <c r="K2431" s="51"/>
      <c r="L2431" s="51"/>
      <c r="M2431" s="51"/>
      <c r="N2431" s="51"/>
      <c r="O2431" s="51"/>
      <c r="P2431" s="51"/>
      <c r="R2431" s="38" t="s">
        <v>450</v>
      </c>
      <c r="S2431" s="38" t="str" cm="1">
        <f t="array" ref="S2431">_xlfn.XLOOKUP(R2431,INDEX(Flettilisti,,1),INDEX(Flettilisti,,2),,0)</f>
        <v>Vantar flokkun</v>
      </c>
      <c r="T2431" s="38" t="str">
        <f>IF(ISBLANK(M2431),"",IF(M2431&lt;Gögn!$J$2,Gögn!$K$2,IF(M2431&gt;Gögn!$J$4,Gögn!$K$4,Gögn!$K$3)))</f>
        <v/>
      </c>
      <c r="U2431" s="49" t="str" cm="1">
        <f t="array" aca="1" ref="U2431" ca="1">IF(ISBLANK(A2431),"",IF(S2431="Styrkhæft",_xlfn.XLOOKUP(T2431,Vegalengdir[Texti],INDIRECT("Vegalengdir["&amp;'Upplýsingar um umsækjanda'!$B$10&amp;"]"),0%,0)))</f>
        <v/>
      </c>
      <c r="V2431" s="72" t="str">
        <f t="shared" si="37"/>
        <v/>
      </c>
    </row>
    <row r="2432" spans="1:22" x14ac:dyDescent="0.25">
      <c r="A2432" s="47"/>
      <c r="B2432" s="47"/>
      <c r="C2432" s="47"/>
      <c r="D2432" s="117"/>
      <c r="E2432" s="47"/>
      <c r="F2432" s="37"/>
      <c r="G2432" s="47"/>
      <c r="H2432" s="37"/>
      <c r="I2432" s="37"/>
      <c r="J2432" s="51"/>
      <c r="K2432" s="51"/>
      <c r="L2432" s="51"/>
      <c r="M2432" s="51"/>
      <c r="N2432" s="51"/>
      <c r="O2432" s="51"/>
      <c r="P2432" s="51"/>
      <c r="R2432" s="38" t="s">
        <v>450</v>
      </c>
      <c r="S2432" s="38" t="str" cm="1">
        <f t="array" ref="S2432">_xlfn.XLOOKUP(R2432,INDEX(Flettilisti,,1),INDEX(Flettilisti,,2),,0)</f>
        <v>Vantar flokkun</v>
      </c>
      <c r="T2432" s="38" t="str">
        <f>IF(ISBLANK(M2432),"",IF(M2432&lt;Gögn!$J$2,Gögn!$K$2,IF(M2432&gt;Gögn!$J$4,Gögn!$K$4,Gögn!$K$3)))</f>
        <v/>
      </c>
      <c r="U2432" s="49" t="str" cm="1">
        <f t="array" aca="1" ref="U2432" ca="1">IF(ISBLANK(A2432),"",IF(S2432="Styrkhæft",_xlfn.XLOOKUP(T2432,Vegalengdir[Texti],INDIRECT("Vegalengdir["&amp;'Upplýsingar um umsækjanda'!$B$10&amp;"]"),0%,0)))</f>
        <v/>
      </c>
      <c r="V2432" s="72" t="str">
        <f t="shared" si="37"/>
        <v/>
      </c>
    </row>
    <row r="2433" spans="1:22" x14ac:dyDescent="0.25">
      <c r="A2433" s="47"/>
      <c r="B2433" s="47"/>
      <c r="C2433" s="47"/>
      <c r="D2433" s="117"/>
      <c r="E2433" s="47"/>
      <c r="F2433" s="37"/>
      <c r="G2433" s="47"/>
      <c r="H2433" s="37"/>
      <c r="I2433" s="37"/>
      <c r="J2433" s="51"/>
      <c r="K2433" s="51"/>
      <c r="L2433" s="51"/>
      <c r="M2433" s="51"/>
      <c r="N2433" s="51"/>
      <c r="O2433" s="51"/>
      <c r="P2433" s="51"/>
      <c r="R2433" s="38" t="s">
        <v>450</v>
      </c>
      <c r="S2433" s="38" t="str" cm="1">
        <f t="array" ref="S2433">_xlfn.XLOOKUP(R2433,INDEX(Flettilisti,,1),INDEX(Flettilisti,,2),,0)</f>
        <v>Vantar flokkun</v>
      </c>
      <c r="T2433" s="38" t="str">
        <f>IF(ISBLANK(M2433),"",IF(M2433&lt;Gögn!$J$2,Gögn!$K$2,IF(M2433&gt;Gögn!$J$4,Gögn!$K$4,Gögn!$K$3)))</f>
        <v/>
      </c>
      <c r="U2433" s="49" t="str" cm="1">
        <f t="array" aca="1" ref="U2433" ca="1">IF(ISBLANK(A2433),"",IF(S2433="Styrkhæft",_xlfn.XLOOKUP(T2433,Vegalengdir[Texti],INDIRECT("Vegalengdir["&amp;'Upplýsingar um umsækjanda'!$B$10&amp;"]"),0%,0)))</f>
        <v/>
      </c>
      <c r="V2433" s="72" t="str">
        <f t="shared" si="37"/>
        <v/>
      </c>
    </row>
    <row r="2434" spans="1:22" x14ac:dyDescent="0.25">
      <c r="A2434" s="47"/>
      <c r="B2434" s="47"/>
      <c r="C2434" s="47"/>
      <c r="D2434" s="117"/>
      <c r="E2434" s="47"/>
      <c r="F2434" s="37"/>
      <c r="G2434" s="47"/>
      <c r="H2434" s="37"/>
      <c r="I2434" s="37"/>
      <c r="J2434" s="51"/>
      <c r="K2434" s="51"/>
      <c r="L2434" s="51"/>
      <c r="M2434" s="51"/>
      <c r="N2434" s="51"/>
      <c r="O2434" s="51"/>
      <c r="P2434" s="51"/>
      <c r="R2434" s="38" t="s">
        <v>450</v>
      </c>
      <c r="S2434" s="38" t="str" cm="1">
        <f t="array" ref="S2434">_xlfn.XLOOKUP(R2434,INDEX(Flettilisti,,1),INDEX(Flettilisti,,2),,0)</f>
        <v>Vantar flokkun</v>
      </c>
      <c r="T2434" s="38" t="str">
        <f>IF(ISBLANK(M2434),"",IF(M2434&lt;Gögn!$J$2,Gögn!$K$2,IF(M2434&gt;Gögn!$J$4,Gögn!$K$4,Gögn!$K$3)))</f>
        <v/>
      </c>
      <c r="U2434" s="49" t="str" cm="1">
        <f t="array" aca="1" ref="U2434" ca="1">IF(ISBLANK(A2434),"",IF(S2434="Styrkhæft",_xlfn.XLOOKUP(T2434,Vegalengdir[Texti],INDIRECT("Vegalengdir["&amp;'Upplýsingar um umsækjanda'!$B$10&amp;"]"),0%,0)))</f>
        <v/>
      </c>
      <c r="V2434" s="72" t="str">
        <f t="shared" si="37"/>
        <v/>
      </c>
    </row>
    <row r="2435" spans="1:22" x14ac:dyDescent="0.25">
      <c r="A2435" s="47"/>
      <c r="B2435" s="47"/>
      <c r="C2435" s="47"/>
      <c r="D2435" s="117"/>
      <c r="E2435" s="47"/>
      <c r="F2435" s="37"/>
      <c r="G2435" s="47"/>
      <c r="H2435" s="37"/>
      <c r="I2435" s="37"/>
      <c r="J2435" s="51"/>
      <c r="K2435" s="51"/>
      <c r="L2435" s="51"/>
      <c r="M2435" s="51"/>
      <c r="N2435" s="51"/>
      <c r="O2435" s="51"/>
      <c r="P2435" s="51"/>
      <c r="R2435" s="38" t="s">
        <v>450</v>
      </c>
      <c r="S2435" s="38" t="str" cm="1">
        <f t="array" ref="S2435">_xlfn.XLOOKUP(R2435,INDEX(Flettilisti,,1),INDEX(Flettilisti,,2),,0)</f>
        <v>Vantar flokkun</v>
      </c>
      <c r="T2435" s="38" t="str">
        <f>IF(ISBLANK(M2435),"",IF(M2435&lt;Gögn!$J$2,Gögn!$K$2,IF(M2435&gt;Gögn!$J$4,Gögn!$K$4,Gögn!$K$3)))</f>
        <v/>
      </c>
      <c r="U2435" s="49" t="str" cm="1">
        <f t="array" aca="1" ref="U2435" ca="1">IF(ISBLANK(A2435),"",IF(S2435="Styrkhæft",_xlfn.XLOOKUP(T2435,Vegalengdir[Texti],INDIRECT("Vegalengdir["&amp;'Upplýsingar um umsækjanda'!$B$10&amp;"]"),0%,0)))</f>
        <v/>
      </c>
      <c r="V2435" s="72" t="str">
        <f t="shared" ref="V2435:V2498" si="38">IF(ISBLANK(A2435),"",U2435*P2435)</f>
        <v/>
      </c>
    </row>
    <row r="2436" spans="1:22" x14ac:dyDescent="0.25">
      <c r="A2436" s="47"/>
      <c r="B2436" s="47"/>
      <c r="C2436" s="47"/>
      <c r="D2436" s="117"/>
      <c r="E2436" s="47"/>
      <c r="F2436" s="37"/>
      <c r="G2436" s="47"/>
      <c r="H2436" s="37"/>
      <c r="I2436" s="37"/>
      <c r="J2436" s="51"/>
      <c r="K2436" s="51"/>
      <c r="L2436" s="51"/>
      <c r="M2436" s="51"/>
      <c r="N2436" s="51"/>
      <c r="O2436" s="51"/>
      <c r="P2436" s="51"/>
      <c r="R2436" s="38" t="s">
        <v>450</v>
      </c>
      <c r="S2436" s="38" t="str" cm="1">
        <f t="array" ref="S2436">_xlfn.XLOOKUP(R2436,INDEX(Flettilisti,,1),INDEX(Flettilisti,,2),,0)</f>
        <v>Vantar flokkun</v>
      </c>
      <c r="T2436" s="38" t="str">
        <f>IF(ISBLANK(M2436),"",IF(M2436&lt;Gögn!$J$2,Gögn!$K$2,IF(M2436&gt;Gögn!$J$4,Gögn!$K$4,Gögn!$K$3)))</f>
        <v/>
      </c>
      <c r="U2436" s="49" t="str" cm="1">
        <f t="array" aca="1" ref="U2436" ca="1">IF(ISBLANK(A2436),"",IF(S2436="Styrkhæft",_xlfn.XLOOKUP(T2436,Vegalengdir[Texti],INDIRECT("Vegalengdir["&amp;'Upplýsingar um umsækjanda'!$B$10&amp;"]"),0%,0)))</f>
        <v/>
      </c>
      <c r="V2436" s="72" t="str">
        <f t="shared" si="38"/>
        <v/>
      </c>
    </row>
    <row r="2437" spans="1:22" x14ac:dyDescent="0.25">
      <c r="A2437" s="47"/>
      <c r="B2437" s="47"/>
      <c r="C2437" s="47"/>
      <c r="D2437" s="117"/>
      <c r="E2437" s="47"/>
      <c r="F2437" s="37"/>
      <c r="G2437" s="47"/>
      <c r="H2437" s="37"/>
      <c r="I2437" s="37"/>
      <c r="J2437" s="51"/>
      <c r="K2437" s="51"/>
      <c r="L2437" s="51"/>
      <c r="M2437" s="51"/>
      <c r="N2437" s="51"/>
      <c r="O2437" s="51"/>
      <c r="P2437" s="51"/>
      <c r="R2437" s="38" t="s">
        <v>450</v>
      </c>
      <c r="S2437" s="38" t="str" cm="1">
        <f t="array" ref="S2437">_xlfn.XLOOKUP(R2437,INDEX(Flettilisti,,1),INDEX(Flettilisti,,2),,0)</f>
        <v>Vantar flokkun</v>
      </c>
      <c r="T2437" s="38" t="str">
        <f>IF(ISBLANK(M2437),"",IF(M2437&lt;Gögn!$J$2,Gögn!$K$2,IF(M2437&gt;Gögn!$J$4,Gögn!$K$4,Gögn!$K$3)))</f>
        <v/>
      </c>
      <c r="U2437" s="49" t="str" cm="1">
        <f t="array" aca="1" ref="U2437" ca="1">IF(ISBLANK(A2437),"",IF(S2437="Styrkhæft",_xlfn.XLOOKUP(T2437,Vegalengdir[Texti],INDIRECT("Vegalengdir["&amp;'Upplýsingar um umsækjanda'!$B$10&amp;"]"),0%,0)))</f>
        <v/>
      </c>
      <c r="V2437" s="72" t="str">
        <f t="shared" si="38"/>
        <v/>
      </c>
    </row>
    <row r="2438" spans="1:22" x14ac:dyDescent="0.25">
      <c r="A2438" s="47"/>
      <c r="B2438" s="47"/>
      <c r="C2438" s="47"/>
      <c r="D2438" s="117"/>
      <c r="E2438" s="47"/>
      <c r="F2438" s="37"/>
      <c r="G2438" s="47"/>
      <c r="H2438" s="37"/>
      <c r="I2438" s="37"/>
      <c r="J2438" s="51"/>
      <c r="K2438" s="51"/>
      <c r="L2438" s="51"/>
      <c r="M2438" s="51"/>
      <c r="N2438" s="51"/>
      <c r="O2438" s="51"/>
      <c r="P2438" s="51"/>
      <c r="R2438" s="38" t="s">
        <v>450</v>
      </c>
      <c r="S2438" s="38" t="str" cm="1">
        <f t="array" ref="S2438">_xlfn.XLOOKUP(R2438,INDEX(Flettilisti,,1),INDEX(Flettilisti,,2),,0)</f>
        <v>Vantar flokkun</v>
      </c>
      <c r="T2438" s="38" t="str">
        <f>IF(ISBLANK(M2438),"",IF(M2438&lt;Gögn!$J$2,Gögn!$K$2,IF(M2438&gt;Gögn!$J$4,Gögn!$K$4,Gögn!$K$3)))</f>
        <v/>
      </c>
      <c r="U2438" s="49" t="str" cm="1">
        <f t="array" aca="1" ref="U2438" ca="1">IF(ISBLANK(A2438),"",IF(S2438="Styrkhæft",_xlfn.XLOOKUP(T2438,Vegalengdir[Texti],INDIRECT("Vegalengdir["&amp;'Upplýsingar um umsækjanda'!$B$10&amp;"]"),0%,0)))</f>
        <v/>
      </c>
      <c r="V2438" s="72" t="str">
        <f t="shared" si="38"/>
        <v/>
      </c>
    </row>
    <row r="2439" spans="1:22" x14ac:dyDescent="0.25">
      <c r="A2439" s="47"/>
      <c r="B2439" s="47"/>
      <c r="C2439" s="47"/>
      <c r="D2439" s="117"/>
      <c r="E2439" s="47"/>
      <c r="F2439" s="37"/>
      <c r="G2439" s="47"/>
      <c r="H2439" s="37"/>
      <c r="I2439" s="37"/>
      <c r="J2439" s="51"/>
      <c r="K2439" s="51"/>
      <c r="L2439" s="51"/>
      <c r="M2439" s="51"/>
      <c r="N2439" s="51"/>
      <c r="O2439" s="51"/>
      <c r="P2439" s="51"/>
      <c r="R2439" s="38" t="s">
        <v>450</v>
      </c>
      <c r="S2439" s="38" t="str" cm="1">
        <f t="array" ref="S2439">_xlfn.XLOOKUP(R2439,INDEX(Flettilisti,,1),INDEX(Flettilisti,,2),,0)</f>
        <v>Vantar flokkun</v>
      </c>
      <c r="T2439" s="38" t="str">
        <f>IF(ISBLANK(M2439),"",IF(M2439&lt;Gögn!$J$2,Gögn!$K$2,IF(M2439&gt;Gögn!$J$4,Gögn!$K$4,Gögn!$K$3)))</f>
        <v/>
      </c>
      <c r="U2439" s="49" t="str" cm="1">
        <f t="array" aca="1" ref="U2439" ca="1">IF(ISBLANK(A2439),"",IF(S2439="Styrkhæft",_xlfn.XLOOKUP(T2439,Vegalengdir[Texti],INDIRECT("Vegalengdir["&amp;'Upplýsingar um umsækjanda'!$B$10&amp;"]"),0%,0)))</f>
        <v/>
      </c>
      <c r="V2439" s="72" t="str">
        <f t="shared" si="38"/>
        <v/>
      </c>
    </row>
    <row r="2440" spans="1:22" x14ac:dyDescent="0.25">
      <c r="A2440" s="47"/>
      <c r="B2440" s="47"/>
      <c r="C2440" s="47"/>
      <c r="D2440" s="117"/>
      <c r="E2440" s="47"/>
      <c r="F2440" s="37"/>
      <c r="G2440" s="47"/>
      <c r="H2440" s="37"/>
      <c r="I2440" s="37"/>
      <c r="J2440" s="51"/>
      <c r="K2440" s="51"/>
      <c r="L2440" s="51"/>
      <c r="M2440" s="51"/>
      <c r="N2440" s="51"/>
      <c r="O2440" s="51"/>
      <c r="P2440" s="51"/>
      <c r="R2440" s="38" t="s">
        <v>450</v>
      </c>
      <c r="S2440" s="38" t="str" cm="1">
        <f t="array" ref="S2440">_xlfn.XLOOKUP(R2440,INDEX(Flettilisti,,1),INDEX(Flettilisti,,2),,0)</f>
        <v>Vantar flokkun</v>
      </c>
      <c r="T2440" s="38" t="str">
        <f>IF(ISBLANK(M2440),"",IF(M2440&lt;Gögn!$J$2,Gögn!$K$2,IF(M2440&gt;Gögn!$J$4,Gögn!$K$4,Gögn!$K$3)))</f>
        <v/>
      </c>
      <c r="U2440" s="49" t="str" cm="1">
        <f t="array" aca="1" ref="U2440" ca="1">IF(ISBLANK(A2440),"",IF(S2440="Styrkhæft",_xlfn.XLOOKUP(T2440,Vegalengdir[Texti],INDIRECT("Vegalengdir["&amp;'Upplýsingar um umsækjanda'!$B$10&amp;"]"),0%,0)))</f>
        <v/>
      </c>
      <c r="V2440" s="72" t="str">
        <f t="shared" si="38"/>
        <v/>
      </c>
    </row>
    <row r="2441" spans="1:22" x14ac:dyDescent="0.25">
      <c r="A2441" s="47"/>
      <c r="B2441" s="47"/>
      <c r="C2441" s="47"/>
      <c r="D2441" s="117"/>
      <c r="E2441" s="47"/>
      <c r="F2441" s="37"/>
      <c r="G2441" s="47"/>
      <c r="H2441" s="37"/>
      <c r="I2441" s="37"/>
      <c r="J2441" s="51"/>
      <c r="K2441" s="51"/>
      <c r="L2441" s="51"/>
      <c r="M2441" s="51"/>
      <c r="N2441" s="51"/>
      <c r="O2441" s="51"/>
      <c r="P2441" s="51"/>
      <c r="R2441" s="38" t="s">
        <v>450</v>
      </c>
      <c r="S2441" s="38" t="str" cm="1">
        <f t="array" ref="S2441">_xlfn.XLOOKUP(R2441,INDEX(Flettilisti,,1),INDEX(Flettilisti,,2),,0)</f>
        <v>Vantar flokkun</v>
      </c>
      <c r="T2441" s="38" t="str">
        <f>IF(ISBLANK(M2441),"",IF(M2441&lt;Gögn!$J$2,Gögn!$K$2,IF(M2441&gt;Gögn!$J$4,Gögn!$K$4,Gögn!$K$3)))</f>
        <v/>
      </c>
      <c r="U2441" s="49" t="str" cm="1">
        <f t="array" aca="1" ref="U2441" ca="1">IF(ISBLANK(A2441),"",IF(S2441="Styrkhæft",_xlfn.XLOOKUP(T2441,Vegalengdir[Texti],INDIRECT("Vegalengdir["&amp;'Upplýsingar um umsækjanda'!$B$10&amp;"]"),0%,0)))</f>
        <v/>
      </c>
      <c r="V2441" s="72" t="str">
        <f t="shared" si="38"/>
        <v/>
      </c>
    </row>
    <row r="2442" spans="1:22" x14ac:dyDescent="0.25">
      <c r="A2442" s="47"/>
      <c r="B2442" s="47"/>
      <c r="C2442" s="47"/>
      <c r="D2442" s="117"/>
      <c r="E2442" s="47"/>
      <c r="F2442" s="37"/>
      <c r="G2442" s="47"/>
      <c r="H2442" s="37"/>
      <c r="I2442" s="37"/>
      <c r="J2442" s="51"/>
      <c r="K2442" s="51"/>
      <c r="L2442" s="51"/>
      <c r="M2442" s="51"/>
      <c r="N2442" s="51"/>
      <c r="O2442" s="51"/>
      <c r="P2442" s="51"/>
      <c r="R2442" s="38" t="s">
        <v>450</v>
      </c>
      <c r="S2442" s="38" t="str" cm="1">
        <f t="array" ref="S2442">_xlfn.XLOOKUP(R2442,INDEX(Flettilisti,,1),INDEX(Flettilisti,,2),,0)</f>
        <v>Vantar flokkun</v>
      </c>
      <c r="T2442" s="38" t="str">
        <f>IF(ISBLANK(M2442),"",IF(M2442&lt;Gögn!$J$2,Gögn!$K$2,IF(M2442&gt;Gögn!$J$4,Gögn!$K$4,Gögn!$K$3)))</f>
        <v/>
      </c>
      <c r="U2442" s="49" t="str" cm="1">
        <f t="array" aca="1" ref="U2442" ca="1">IF(ISBLANK(A2442),"",IF(S2442="Styrkhæft",_xlfn.XLOOKUP(T2442,Vegalengdir[Texti],INDIRECT("Vegalengdir["&amp;'Upplýsingar um umsækjanda'!$B$10&amp;"]"),0%,0)))</f>
        <v/>
      </c>
      <c r="V2442" s="72" t="str">
        <f t="shared" si="38"/>
        <v/>
      </c>
    </row>
    <row r="2443" spans="1:22" x14ac:dyDescent="0.25">
      <c r="A2443" s="47"/>
      <c r="B2443" s="47"/>
      <c r="C2443" s="47"/>
      <c r="D2443" s="117"/>
      <c r="E2443" s="47"/>
      <c r="F2443" s="37"/>
      <c r="G2443" s="47"/>
      <c r="H2443" s="37"/>
      <c r="I2443" s="37"/>
      <c r="J2443" s="51"/>
      <c r="K2443" s="51"/>
      <c r="L2443" s="51"/>
      <c r="M2443" s="51"/>
      <c r="N2443" s="51"/>
      <c r="O2443" s="51"/>
      <c r="P2443" s="51"/>
      <c r="R2443" s="38" t="s">
        <v>450</v>
      </c>
      <c r="S2443" s="38" t="str" cm="1">
        <f t="array" ref="S2443">_xlfn.XLOOKUP(R2443,INDEX(Flettilisti,,1),INDEX(Flettilisti,,2),,0)</f>
        <v>Vantar flokkun</v>
      </c>
      <c r="T2443" s="38" t="str">
        <f>IF(ISBLANK(M2443),"",IF(M2443&lt;Gögn!$J$2,Gögn!$K$2,IF(M2443&gt;Gögn!$J$4,Gögn!$K$4,Gögn!$K$3)))</f>
        <v/>
      </c>
      <c r="U2443" s="49" t="str" cm="1">
        <f t="array" aca="1" ref="U2443" ca="1">IF(ISBLANK(A2443),"",IF(S2443="Styrkhæft",_xlfn.XLOOKUP(T2443,Vegalengdir[Texti],INDIRECT("Vegalengdir["&amp;'Upplýsingar um umsækjanda'!$B$10&amp;"]"),0%,0)))</f>
        <v/>
      </c>
      <c r="V2443" s="72" t="str">
        <f t="shared" si="38"/>
        <v/>
      </c>
    </row>
    <row r="2444" spans="1:22" x14ac:dyDescent="0.25">
      <c r="A2444" s="47"/>
      <c r="B2444" s="47"/>
      <c r="C2444" s="47"/>
      <c r="D2444" s="117"/>
      <c r="E2444" s="47"/>
      <c r="F2444" s="37"/>
      <c r="G2444" s="47"/>
      <c r="H2444" s="37"/>
      <c r="I2444" s="37"/>
      <c r="J2444" s="51"/>
      <c r="K2444" s="51"/>
      <c r="L2444" s="51"/>
      <c r="M2444" s="51"/>
      <c r="N2444" s="51"/>
      <c r="O2444" s="51"/>
      <c r="P2444" s="51"/>
      <c r="R2444" s="38" t="s">
        <v>450</v>
      </c>
      <c r="S2444" s="38" t="str" cm="1">
        <f t="array" ref="S2444">_xlfn.XLOOKUP(R2444,INDEX(Flettilisti,,1),INDEX(Flettilisti,,2),,0)</f>
        <v>Vantar flokkun</v>
      </c>
      <c r="T2444" s="38" t="str">
        <f>IF(ISBLANK(M2444),"",IF(M2444&lt;Gögn!$J$2,Gögn!$K$2,IF(M2444&gt;Gögn!$J$4,Gögn!$K$4,Gögn!$K$3)))</f>
        <v/>
      </c>
      <c r="U2444" s="49" t="str" cm="1">
        <f t="array" aca="1" ref="U2444" ca="1">IF(ISBLANK(A2444),"",IF(S2444="Styrkhæft",_xlfn.XLOOKUP(T2444,Vegalengdir[Texti],INDIRECT("Vegalengdir["&amp;'Upplýsingar um umsækjanda'!$B$10&amp;"]"),0%,0)))</f>
        <v/>
      </c>
      <c r="V2444" s="72" t="str">
        <f t="shared" si="38"/>
        <v/>
      </c>
    </row>
    <row r="2445" spans="1:22" x14ac:dyDescent="0.25">
      <c r="A2445" s="47"/>
      <c r="B2445" s="47"/>
      <c r="C2445" s="47"/>
      <c r="D2445" s="117"/>
      <c r="E2445" s="47"/>
      <c r="F2445" s="37"/>
      <c r="G2445" s="47"/>
      <c r="H2445" s="37"/>
      <c r="I2445" s="37"/>
      <c r="J2445" s="51"/>
      <c r="K2445" s="51"/>
      <c r="L2445" s="51"/>
      <c r="M2445" s="51"/>
      <c r="N2445" s="51"/>
      <c r="O2445" s="51"/>
      <c r="P2445" s="51"/>
      <c r="R2445" s="38" t="s">
        <v>450</v>
      </c>
      <c r="S2445" s="38" t="str" cm="1">
        <f t="array" ref="S2445">_xlfn.XLOOKUP(R2445,INDEX(Flettilisti,,1),INDEX(Flettilisti,,2),,0)</f>
        <v>Vantar flokkun</v>
      </c>
      <c r="T2445" s="38" t="str">
        <f>IF(ISBLANK(M2445),"",IF(M2445&lt;Gögn!$J$2,Gögn!$K$2,IF(M2445&gt;Gögn!$J$4,Gögn!$K$4,Gögn!$K$3)))</f>
        <v/>
      </c>
      <c r="U2445" s="49" t="str" cm="1">
        <f t="array" aca="1" ref="U2445" ca="1">IF(ISBLANK(A2445),"",IF(S2445="Styrkhæft",_xlfn.XLOOKUP(T2445,Vegalengdir[Texti],INDIRECT("Vegalengdir["&amp;'Upplýsingar um umsækjanda'!$B$10&amp;"]"),0%,0)))</f>
        <v/>
      </c>
      <c r="V2445" s="72" t="str">
        <f t="shared" si="38"/>
        <v/>
      </c>
    </row>
    <row r="2446" spans="1:22" x14ac:dyDescent="0.25">
      <c r="A2446" s="47"/>
      <c r="B2446" s="47"/>
      <c r="C2446" s="47"/>
      <c r="D2446" s="117"/>
      <c r="E2446" s="47"/>
      <c r="F2446" s="37"/>
      <c r="G2446" s="47"/>
      <c r="H2446" s="37"/>
      <c r="I2446" s="37"/>
      <c r="J2446" s="51"/>
      <c r="K2446" s="51"/>
      <c r="L2446" s="51"/>
      <c r="M2446" s="51"/>
      <c r="N2446" s="51"/>
      <c r="O2446" s="51"/>
      <c r="P2446" s="51"/>
      <c r="R2446" s="38" t="s">
        <v>450</v>
      </c>
      <c r="S2446" s="38" t="str" cm="1">
        <f t="array" ref="S2446">_xlfn.XLOOKUP(R2446,INDEX(Flettilisti,,1),INDEX(Flettilisti,,2),,0)</f>
        <v>Vantar flokkun</v>
      </c>
      <c r="T2446" s="38" t="str">
        <f>IF(ISBLANK(M2446),"",IF(M2446&lt;Gögn!$J$2,Gögn!$K$2,IF(M2446&gt;Gögn!$J$4,Gögn!$K$4,Gögn!$K$3)))</f>
        <v/>
      </c>
      <c r="U2446" s="49" t="str" cm="1">
        <f t="array" aca="1" ref="U2446" ca="1">IF(ISBLANK(A2446),"",IF(S2446="Styrkhæft",_xlfn.XLOOKUP(T2446,Vegalengdir[Texti],INDIRECT("Vegalengdir["&amp;'Upplýsingar um umsækjanda'!$B$10&amp;"]"),0%,0)))</f>
        <v/>
      </c>
      <c r="V2446" s="72" t="str">
        <f t="shared" si="38"/>
        <v/>
      </c>
    </row>
    <row r="2447" spans="1:22" x14ac:dyDescent="0.25">
      <c r="A2447" s="47"/>
      <c r="B2447" s="47"/>
      <c r="C2447" s="47"/>
      <c r="D2447" s="117"/>
      <c r="E2447" s="47"/>
      <c r="F2447" s="37"/>
      <c r="G2447" s="47"/>
      <c r="H2447" s="37"/>
      <c r="I2447" s="37"/>
      <c r="J2447" s="51"/>
      <c r="K2447" s="51"/>
      <c r="L2447" s="51"/>
      <c r="M2447" s="51"/>
      <c r="N2447" s="51"/>
      <c r="O2447" s="51"/>
      <c r="P2447" s="51"/>
      <c r="R2447" s="38" t="s">
        <v>450</v>
      </c>
      <c r="S2447" s="38" t="str" cm="1">
        <f t="array" ref="S2447">_xlfn.XLOOKUP(R2447,INDEX(Flettilisti,,1),INDEX(Flettilisti,,2),,0)</f>
        <v>Vantar flokkun</v>
      </c>
      <c r="T2447" s="38" t="str">
        <f>IF(ISBLANK(M2447),"",IF(M2447&lt;Gögn!$J$2,Gögn!$K$2,IF(M2447&gt;Gögn!$J$4,Gögn!$K$4,Gögn!$K$3)))</f>
        <v/>
      </c>
      <c r="U2447" s="49" t="str" cm="1">
        <f t="array" aca="1" ref="U2447" ca="1">IF(ISBLANK(A2447),"",IF(S2447="Styrkhæft",_xlfn.XLOOKUP(T2447,Vegalengdir[Texti],INDIRECT("Vegalengdir["&amp;'Upplýsingar um umsækjanda'!$B$10&amp;"]"),0%,0)))</f>
        <v/>
      </c>
      <c r="V2447" s="72" t="str">
        <f t="shared" si="38"/>
        <v/>
      </c>
    </row>
    <row r="2448" spans="1:22" x14ac:dyDescent="0.25">
      <c r="A2448" s="47"/>
      <c r="B2448" s="47"/>
      <c r="C2448" s="47"/>
      <c r="D2448" s="117"/>
      <c r="E2448" s="47"/>
      <c r="F2448" s="37"/>
      <c r="G2448" s="47"/>
      <c r="H2448" s="37"/>
      <c r="I2448" s="37"/>
      <c r="J2448" s="51"/>
      <c r="K2448" s="51"/>
      <c r="L2448" s="51"/>
      <c r="M2448" s="51"/>
      <c r="N2448" s="51"/>
      <c r="O2448" s="51"/>
      <c r="P2448" s="51"/>
      <c r="R2448" s="38" t="s">
        <v>450</v>
      </c>
      <c r="S2448" s="38" t="str" cm="1">
        <f t="array" ref="S2448">_xlfn.XLOOKUP(R2448,INDEX(Flettilisti,,1),INDEX(Flettilisti,,2),,0)</f>
        <v>Vantar flokkun</v>
      </c>
      <c r="T2448" s="38" t="str">
        <f>IF(ISBLANK(M2448),"",IF(M2448&lt;Gögn!$J$2,Gögn!$K$2,IF(M2448&gt;Gögn!$J$4,Gögn!$K$4,Gögn!$K$3)))</f>
        <v/>
      </c>
      <c r="U2448" s="49" t="str" cm="1">
        <f t="array" aca="1" ref="U2448" ca="1">IF(ISBLANK(A2448),"",IF(S2448="Styrkhæft",_xlfn.XLOOKUP(T2448,Vegalengdir[Texti],INDIRECT("Vegalengdir["&amp;'Upplýsingar um umsækjanda'!$B$10&amp;"]"),0%,0)))</f>
        <v/>
      </c>
      <c r="V2448" s="72" t="str">
        <f t="shared" si="38"/>
        <v/>
      </c>
    </row>
    <row r="2449" spans="1:22" x14ac:dyDescent="0.25">
      <c r="A2449" s="47"/>
      <c r="B2449" s="47"/>
      <c r="C2449" s="47"/>
      <c r="D2449" s="117"/>
      <c r="E2449" s="47"/>
      <c r="F2449" s="37"/>
      <c r="G2449" s="47"/>
      <c r="H2449" s="37"/>
      <c r="I2449" s="37"/>
      <c r="J2449" s="51"/>
      <c r="K2449" s="51"/>
      <c r="L2449" s="51"/>
      <c r="M2449" s="51"/>
      <c r="N2449" s="51"/>
      <c r="O2449" s="51"/>
      <c r="P2449" s="51"/>
      <c r="R2449" s="38" t="s">
        <v>450</v>
      </c>
      <c r="S2449" s="38" t="str" cm="1">
        <f t="array" ref="S2449">_xlfn.XLOOKUP(R2449,INDEX(Flettilisti,,1),INDEX(Flettilisti,,2),,0)</f>
        <v>Vantar flokkun</v>
      </c>
      <c r="T2449" s="38" t="str">
        <f>IF(ISBLANK(M2449),"",IF(M2449&lt;Gögn!$J$2,Gögn!$K$2,IF(M2449&gt;Gögn!$J$4,Gögn!$K$4,Gögn!$K$3)))</f>
        <v/>
      </c>
      <c r="U2449" s="49" t="str" cm="1">
        <f t="array" aca="1" ref="U2449" ca="1">IF(ISBLANK(A2449),"",IF(S2449="Styrkhæft",_xlfn.XLOOKUP(T2449,Vegalengdir[Texti],INDIRECT("Vegalengdir["&amp;'Upplýsingar um umsækjanda'!$B$10&amp;"]"),0%,0)))</f>
        <v/>
      </c>
      <c r="V2449" s="72" t="str">
        <f t="shared" si="38"/>
        <v/>
      </c>
    </row>
    <row r="2450" spans="1:22" x14ac:dyDescent="0.25">
      <c r="A2450" s="47"/>
      <c r="B2450" s="47"/>
      <c r="C2450" s="47"/>
      <c r="D2450" s="117"/>
      <c r="E2450" s="47"/>
      <c r="F2450" s="37"/>
      <c r="G2450" s="47"/>
      <c r="H2450" s="37"/>
      <c r="I2450" s="37"/>
      <c r="J2450" s="51"/>
      <c r="K2450" s="51"/>
      <c r="L2450" s="51"/>
      <c r="M2450" s="51"/>
      <c r="N2450" s="51"/>
      <c r="O2450" s="51"/>
      <c r="P2450" s="51"/>
      <c r="R2450" s="38" t="s">
        <v>450</v>
      </c>
      <c r="S2450" s="38" t="str" cm="1">
        <f t="array" ref="S2450">_xlfn.XLOOKUP(R2450,INDEX(Flettilisti,,1),INDEX(Flettilisti,,2),,0)</f>
        <v>Vantar flokkun</v>
      </c>
      <c r="T2450" s="38" t="str">
        <f>IF(ISBLANK(M2450),"",IF(M2450&lt;Gögn!$J$2,Gögn!$K$2,IF(M2450&gt;Gögn!$J$4,Gögn!$K$4,Gögn!$K$3)))</f>
        <v/>
      </c>
      <c r="U2450" s="49" t="str" cm="1">
        <f t="array" aca="1" ref="U2450" ca="1">IF(ISBLANK(A2450),"",IF(S2450="Styrkhæft",_xlfn.XLOOKUP(T2450,Vegalengdir[Texti],INDIRECT("Vegalengdir["&amp;'Upplýsingar um umsækjanda'!$B$10&amp;"]"),0%,0)))</f>
        <v/>
      </c>
      <c r="V2450" s="72" t="str">
        <f t="shared" si="38"/>
        <v/>
      </c>
    </row>
    <row r="2451" spans="1:22" x14ac:dyDescent="0.25">
      <c r="A2451" s="47"/>
      <c r="B2451" s="47"/>
      <c r="C2451" s="47"/>
      <c r="D2451" s="117"/>
      <c r="E2451" s="47"/>
      <c r="F2451" s="37"/>
      <c r="G2451" s="47"/>
      <c r="H2451" s="37"/>
      <c r="I2451" s="37"/>
      <c r="J2451" s="51"/>
      <c r="K2451" s="51"/>
      <c r="L2451" s="51"/>
      <c r="M2451" s="51"/>
      <c r="N2451" s="51"/>
      <c r="O2451" s="51"/>
      <c r="P2451" s="51"/>
      <c r="R2451" s="38" t="s">
        <v>450</v>
      </c>
      <c r="S2451" s="38" t="str" cm="1">
        <f t="array" ref="S2451">_xlfn.XLOOKUP(R2451,INDEX(Flettilisti,,1),INDEX(Flettilisti,,2),,0)</f>
        <v>Vantar flokkun</v>
      </c>
      <c r="T2451" s="38" t="str">
        <f>IF(ISBLANK(M2451),"",IF(M2451&lt;Gögn!$J$2,Gögn!$K$2,IF(M2451&gt;Gögn!$J$4,Gögn!$K$4,Gögn!$K$3)))</f>
        <v/>
      </c>
      <c r="U2451" s="49" t="str" cm="1">
        <f t="array" aca="1" ref="U2451" ca="1">IF(ISBLANK(A2451),"",IF(S2451="Styrkhæft",_xlfn.XLOOKUP(T2451,Vegalengdir[Texti],INDIRECT("Vegalengdir["&amp;'Upplýsingar um umsækjanda'!$B$10&amp;"]"),0%,0)))</f>
        <v/>
      </c>
      <c r="V2451" s="72" t="str">
        <f t="shared" si="38"/>
        <v/>
      </c>
    </row>
    <row r="2452" spans="1:22" x14ac:dyDescent="0.25">
      <c r="A2452" s="47"/>
      <c r="B2452" s="47"/>
      <c r="C2452" s="47"/>
      <c r="D2452" s="117"/>
      <c r="E2452" s="47"/>
      <c r="F2452" s="37"/>
      <c r="G2452" s="47"/>
      <c r="H2452" s="37"/>
      <c r="I2452" s="37"/>
      <c r="J2452" s="51"/>
      <c r="K2452" s="51"/>
      <c r="L2452" s="51"/>
      <c r="M2452" s="51"/>
      <c r="N2452" s="51"/>
      <c r="O2452" s="51"/>
      <c r="P2452" s="51"/>
      <c r="R2452" s="38" t="s">
        <v>450</v>
      </c>
      <c r="S2452" s="38" t="str" cm="1">
        <f t="array" ref="S2452">_xlfn.XLOOKUP(R2452,INDEX(Flettilisti,,1),INDEX(Flettilisti,,2),,0)</f>
        <v>Vantar flokkun</v>
      </c>
      <c r="T2452" s="38" t="str">
        <f>IF(ISBLANK(M2452),"",IF(M2452&lt;Gögn!$J$2,Gögn!$K$2,IF(M2452&gt;Gögn!$J$4,Gögn!$K$4,Gögn!$K$3)))</f>
        <v/>
      </c>
      <c r="U2452" s="49" t="str" cm="1">
        <f t="array" aca="1" ref="U2452" ca="1">IF(ISBLANK(A2452),"",IF(S2452="Styrkhæft",_xlfn.XLOOKUP(T2452,Vegalengdir[Texti],INDIRECT("Vegalengdir["&amp;'Upplýsingar um umsækjanda'!$B$10&amp;"]"),0%,0)))</f>
        <v/>
      </c>
      <c r="V2452" s="72" t="str">
        <f t="shared" si="38"/>
        <v/>
      </c>
    </row>
    <row r="2453" spans="1:22" x14ac:dyDescent="0.25">
      <c r="A2453" s="47"/>
      <c r="B2453" s="47"/>
      <c r="C2453" s="47"/>
      <c r="D2453" s="117"/>
      <c r="E2453" s="47"/>
      <c r="F2453" s="37"/>
      <c r="G2453" s="47"/>
      <c r="H2453" s="37"/>
      <c r="I2453" s="37"/>
      <c r="J2453" s="51"/>
      <c r="K2453" s="51"/>
      <c r="L2453" s="51"/>
      <c r="M2453" s="51"/>
      <c r="N2453" s="51"/>
      <c r="O2453" s="51"/>
      <c r="P2453" s="51"/>
      <c r="R2453" s="38" t="s">
        <v>450</v>
      </c>
      <c r="S2453" s="38" t="str" cm="1">
        <f t="array" ref="S2453">_xlfn.XLOOKUP(R2453,INDEX(Flettilisti,,1),INDEX(Flettilisti,,2),,0)</f>
        <v>Vantar flokkun</v>
      </c>
      <c r="T2453" s="38" t="str">
        <f>IF(ISBLANK(M2453),"",IF(M2453&lt;Gögn!$J$2,Gögn!$K$2,IF(M2453&gt;Gögn!$J$4,Gögn!$K$4,Gögn!$K$3)))</f>
        <v/>
      </c>
      <c r="U2453" s="49" t="str" cm="1">
        <f t="array" aca="1" ref="U2453" ca="1">IF(ISBLANK(A2453),"",IF(S2453="Styrkhæft",_xlfn.XLOOKUP(T2453,Vegalengdir[Texti],INDIRECT("Vegalengdir["&amp;'Upplýsingar um umsækjanda'!$B$10&amp;"]"),0%,0)))</f>
        <v/>
      </c>
      <c r="V2453" s="72" t="str">
        <f t="shared" si="38"/>
        <v/>
      </c>
    </row>
    <row r="2454" spans="1:22" x14ac:dyDescent="0.25">
      <c r="A2454" s="47"/>
      <c r="B2454" s="47"/>
      <c r="C2454" s="47"/>
      <c r="D2454" s="117"/>
      <c r="E2454" s="47"/>
      <c r="F2454" s="37"/>
      <c r="G2454" s="47"/>
      <c r="H2454" s="37"/>
      <c r="I2454" s="37"/>
      <c r="J2454" s="51"/>
      <c r="K2454" s="51"/>
      <c r="L2454" s="51"/>
      <c r="M2454" s="51"/>
      <c r="N2454" s="51"/>
      <c r="O2454" s="51"/>
      <c r="P2454" s="51"/>
      <c r="R2454" s="38" t="s">
        <v>450</v>
      </c>
      <c r="S2454" s="38" t="str" cm="1">
        <f t="array" ref="S2454">_xlfn.XLOOKUP(R2454,INDEX(Flettilisti,,1),INDEX(Flettilisti,,2),,0)</f>
        <v>Vantar flokkun</v>
      </c>
      <c r="T2454" s="38" t="str">
        <f>IF(ISBLANK(M2454),"",IF(M2454&lt;Gögn!$J$2,Gögn!$K$2,IF(M2454&gt;Gögn!$J$4,Gögn!$K$4,Gögn!$K$3)))</f>
        <v/>
      </c>
      <c r="U2454" s="49" t="str" cm="1">
        <f t="array" aca="1" ref="U2454" ca="1">IF(ISBLANK(A2454),"",IF(S2454="Styrkhæft",_xlfn.XLOOKUP(T2454,Vegalengdir[Texti],INDIRECT("Vegalengdir["&amp;'Upplýsingar um umsækjanda'!$B$10&amp;"]"),0%,0)))</f>
        <v/>
      </c>
      <c r="V2454" s="72" t="str">
        <f t="shared" si="38"/>
        <v/>
      </c>
    </row>
    <row r="2455" spans="1:22" x14ac:dyDescent="0.25">
      <c r="A2455" s="47"/>
      <c r="B2455" s="47"/>
      <c r="C2455" s="47"/>
      <c r="D2455" s="117"/>
      <c r="E2455" s="47"/>
      <c r="F2455" s="37"/>
      <c r="G2455" s="47"/>
      <c r="H2455" s="37"/>
      <c r="I2455" s="37"/>
      <c r="J2455" s="51"/>
      <c r="K2455" s="51"/>
      <c r="L2455" s="51"/>
      <c r="M2455" s="51"/>
      <c r="N2455" s="51"/>
      <c r="O2455" s="51"/>
      <c r="P2455" s="51"/>
      <c r="R2455" s="38" t="s">
        <v>450</v>
      </c>
      <c r="S2455" s="38" t="str" cm="1">
        <f t="array" ref="S2455">_xlfn.XLOOKUP(R2455,INDEX(Flettilisti,,1),INDEX(Flettilisti,,2),,0)</f>
        <v>Vantar flokkun</v>
      </c>
      <c r="T2455" s="38" t="str">
        <f>IF(ISBLANK(M2455),"",IF(M2455&lt;Gögn!$J$2,Gögn!$K$2,IF(M2455&gt;Gögn!$J$4,Gögn!$K$4,Gögn!$K$3)))</f>
        <v/>
      </c>
      <c r="U2455" s="49" t="str" cm="1">
        <f t="array" aca="1" ref="U2455" ca="1">IF(ISBLANK(A2455),"",IF(S2455="Styrkhæft",_xlfn.XLOOKUP(T2455,Vegalengdir[Texti],INDIRECT("Vegalengdir["&amp;'Upplýsingar um umsækjanda'!$B$10&amp;"]"),0%,0)))</f>
        <v/>
      </c>
      <c r="V2455" s="72" t="str">
        <f t="shared" si="38"/>
        <v/>
      </c>
    </row>
    <row r="2456" spans="1:22" x14ac:dyDescent="0.25">
      <c r="A2456" s="47"/>
      <c r="B2456" s="47"/>
      <c r="C2456" s="47"/>
      <c r="D2456" s="117"/>
      <c r="E2456" s="47"/>
      <c r="F2456" s="37"/>
      <c r="G2456" s="47"/>
      <c r="H2456" s="37"/>
      <c r="I2456" s="37"/>
      <c r="J2456" s="51"/>
      <c r="K2456" s="51"/>
      <c r="L2456" s="51"/>
      <c r="M2456" s="51"/>
      <c r="N2456" s="51"/>
      <c r="O2456" s="51"/>
      <c r="P2456" s="51"/>
      <c r="R2456" s="38" t="s">
        <v>450</v>
      </c>
      <c r="S2456" s="38" t="str" cm="1">
        <f t="array" ref="S2456">_xlfn.XLOOKUP(R2456,INDEX(Flettilisti,,1),INDEX(Flettilisti,,2),,0)</f>
        <v>Vantar flokkun</v>
      </c>
      <c r="T2456" s="38" t="str">
        <f>IF(ISBLANK(M2456),"",IF(M2456&lt;Gögn!$J$2,Gögn!$K$2,IF(M2456&gt;Gögn!$J$4,Gögn!$K$4,Gögn!$K$3)))</f>
        <v/>
      </c>
      <c r="U2456" s="49" t="str" cm="1">
        <f t="array" aca="1" ref="U2456" ca="1">IF(ISBLANK(A2456),"",IF(S2456="Styrkhæft",_xlfn.XLOOKUP(T2456,Vegalengdir[Texti],INDIRECT("Vegalengdir["&amp;'Upplýsingar um umsækjanda'!$B$10&amp;"]"),0%,0)))</f>
        <v/>
      </c>
      <c r="V2456" s="72" t="str">
        <f t="shared" si="38"/>
        <v/>
      </c>
    </row>
    <row r="2457" spans="1:22" x14ac:dyDescent="0.25">
      <c r="A2457" s="47"/>
      <c r="B2457" s="47"/>
      <c r="C2457" s="47"/>
      <c r="D2457" s="117"/>
      <c r="E2457" s="47"/>
      <c r="F2457" s="37"/>
      <c r="G2457" s="47"/>
      <c r="H2457" s="37"/>
      <c r="I2457" s="37"/>
      <c r="J2457" s="51"/>
      <c r="K2457" s="51"/>
      <c r="L2457" s="51"/>
      <c r="M2457" s="51"/>
      <c r="N2457" s="51"/>
      <c r="O2457" s="51"/>
      <c r="P2457" s="51"/>
      <c r="R2457" s="38" t="s">
        <v>450</v>
      </c>
      <c r="S2457" s="38" t="str" cm="1">
        <f t="array" ref="S2457">_xlfn.XLOOKUP(R2457,INDEX(Flettilisti,,1),INDEX(Flettilisti,,2),,0)</f>
        <v>Vantar flokkun</v>
      </c>
      <c r="T2457" s="38" t="str">
        <f>IF(ISBLANK(M2457),"",IF(M2457&lt;Gögn!$J$2,Gögn!$K$2,IF(M2457&gt;Gögn!$J$4,Gögn!$K$4,Gögn!$K$3)))</f>
        <v/>
      </c>
      <c r="U2457" s="49" t="str" cm="1">
        <f t="array" aca="1" ref="U2457" ca="1">IF(ISBLANK(A2457),"",IF(S2457="Styrkhæft",_xlfn.XLOOKUP(T2457,Vegalengdir[Texti],INDIRECT("Vegalengdir["&amp;'Upplýsingar um umsækjanda'!$B$10&amp;"]"),0%,0)))</f>
        <v/>
      </c>
      <c r="V2457" s="72" t="str">
        <f t="shared" si="38"/>
        <v/>
      </c>
    </row>
    <row r="2458" spans="1:22" x14ac:dyDescent="0.25">
      <c r="A2458" s="47"/>
      <c r="B2458" s="47"/>
      <c r="C2458" s="47"/>
      <c r="D2458" s="117"/>
      <c r="E2458" s="47"/>
      <c r="F2458" s="37"/>
      <c r="G2458" s="47"/>
      <c r="H2458" s="37"/>
      <c r="I2458" s="37"/>
      <c r="J2458" s="51"/>
      <c r="K2458" s="51"/>
      <c r="L2458" s="51"/>
      <c r="M2458" s="51"/>
      <c r="N2458" s="51"/>
      <c r="O2458" s="51"/>
      <c r="P2458" s="51"/>
      <c r="R2458" s="38" t="s">
        <v>450</v>
      </c>
      <c r="S2458" s="38" t="str" cm="1">
        <f t="array" ref="S2458">_xlfn.XLOOKUP(R2458,INDEX(Flettilisti,,1),INDEX(Flettilisti,,2),,0)</f>
        <v>Vantar flokkun</v>
      </c>
      <c r="T2458" s="38" t="str">
        <f>IF(ISBLANK(M2458),"",IF(M2458&lt;Gögn!$J$2,Gögn!$K$2,IF(M2458&gt;Gögn!$J$4,Gögn!$K$4,Gögn!$K$3)))</f>
        <v/>
      </c>
      <c r="U2458" s="49" t="str" cm="1">
        <f t="array" aca="1" ref="U2458" ca="1">IF(ISBLANK(A2458),"",IF(S2458="Styrkhæft",_xlfn.XLOOKUP(T2458,Vegalengdir[Texti],INDIRECT("Vegalengdir["&amp;'Upplýsingar um umsækjanda'!$B$10&amp;"]"),0%,0)))</f>
        <v/>
      </c>
      <c r="V2458" s="72" t="str">
        <f t="shared" si="38"/>
        <v/>
      </c>
    </row>
    <row r="2459" spans="1:22" x14ac:dyDescent="0.25">
      <c r="A2459" s="47"/>
      <c r="B2459" s="47"/>
      <c r="C2459" s="47"/>
      <c r="D2459" s="117"/>
      <c r="E2459" s="47"/>
      <c r="F2459" s="37"/>
      <c r="G2459" s="47"/>
      <c r="H2459" s="37"/>
      <c r="I2459" s="37"/>
      <c r="J2459" s="51"/>
      <c r="K2459" s="51"/>
      <c r="L2459" s="51"/>
      <c r="M2459" s="51"/>
      <c r="N2459" s="51"/>
      <c r="O2459" s="51"/>
      <c r="P2459" s="51"/>
      <c r="R2459" s="38" t="s">
        <v>450</v>
      </c>
      <c r="S2459" s="38" t="str" cm="1">
        <f t="array" ref="S2459">_xlfn.XLOOKUP(R2459,INDEX(Flettilisti,,1),INDEX(Flettilisti,,2),,0)</f>
        <v>Vantar flokkun</v>
      </c>
      <c r="T2459" s="38" t="str">
        <f>IF(ISBLANK(M2459),"",IF(M2459&lt;Gögn!$J$2,Gögn!$K$2,IF(M2459&gt;Gögn!$J$4,Gögn!$K$4,Gögn!$K$3)))</f>
        <v/>
      </c>
      <c r="U2459" s="49" t="str" cm="1">
        <f t="array" aca="1" ref="U2459" ca="1">IF(ISBLANK(A2459),"",IF(S2459="Styrkhæft",_xlfn.XLOOKUP(T2459,Vegalengdir[Texti],INDIRECT("Vegalengdir["&amp;'Upplýsingar um umsækjanda'!$B$10&amp;"]"),0%,0)))</f>
        <v/>
      </c>
      <c r="V2459" s="72" t="str">
        <f t="shared" si="38"/>
        <v/>
      </c>
    </row>
    <row r="2460" spans="1:22" x14ac:dyDescent="0.25">
      <c r="A2460" s="47"/>
      <c r="B2460" s="47"/>
      <c r="C2460" s="47"/>
      <c r="D2460" s="117"/>
      <c r="E2460" s="47"/>
      <c r="F2460" s="37"/>
      <c r="G2460" s="47"/>
      <c r="H2460" s="37"/>
      <c r="I2460" s="37"/>
      <c r="J2460" s="51"/>
      <c r="K2460" s="51"/>
      <c r="L2460" s="51"/>
      <c r="M2460" s="51"/>
      <c r="N2460" s="51"/>
      <c r="O2460" s="51"/>
      <c r="P2460" s="51"/>
      <c r="R2460" s="38" t="s">
        <v>450</v>
      </c>
      <c r="S2460" s="38" t="str" cm="1">
        <f t="array" ref="S2460">_xlfn.XLOOKUP(R2460,INDEX(Flettilisti,,1),INDEX(Flettilisti,,2),,0)</f>
        <v>Vantar flokkun</v>
      </c>
      <c r="T2460" s="38" t="str">
        <f>IF(ISBLANK(M2460),"",IF(M2460&lt;Gögn!$J$2,Gögn!$K$2,IF(M2460&gt;Gögn!$J$4,Gögn!$K$4,Gögn!$K$3)))</f>
        <v/>
      </c>
      <c r="U2460" s="49" t="str" cm="1">
        <f t="array" aca="1" ref="U2460" ca="1">IF(ISBLANK(A2460),"",IF(S2460="Styrkhæft",_xlfn.XLOOKUP(T2460,Vegalengdir[Texti],INDIRECT("Vegalengdir["&amp;'Upplýsingar um umsækjanda'!$B$10&amp;"]"),0%,0)))</f>
        <v/>
      </c>
      <c r="V2460" s="72" t="str">
        <f t="shared" si="38"/>
        <v/>
      </c>
    </row>
    <row r="2461" spans="1:22" x14ac:dyDescent="0.25">
      <c r="A2461" s="47"/>
      <c r="B2461" s="47"/>
      <c r="C2461" s="47"/>
      <c r="D2461" s="117"/>
      <c r="E2461" s="47"/>
      <c r="F2461" s="37"/>
      <c r="G2461" s="47"/>
      <c r="H2461" s="37"/>
      <c r="I2461" s="37"/>
      <c r="J2461" s="51"/>
      <c r="K2461" s="51"/>
      <c r="L2461" s="51"/>
      <c r="M2461" s="51"/>
      <c r="N2461" s="51"/>
      <c r="O2461" s="51"/>
      <c r="P2461" s="51"/>
      <c r="R2461" s="38" t="s">
        <v>450</v>
      </c>
      <c r="S2461" s="38" t="str" cm="1">
        <f t="array" ref="S2461">_xlfn.XLOOKUP(R2461,INDEX(Flettilisti,,1),INDEX(Flettilisti,,2),,0)</f>
        <v>Vantar flokkun</v>
      </c>
      <c r="T2461" s="38" t="str">
        <f>IF(ISBLANK(M2461),"",IF(M2461&lt;Gögn!$J$2,Gögn!$K$2,IF(M2461&gt;Gögn!$J$4,Gögn!$K$4,Gögn!$K$3)))</f>
        <v/>
      </c>
      <c r="U2461" s="49" t="str" cm="1">
        <f t="array" aca="1" ref="U2461" ca="1">IF(ISBLANK(A2461),"",IF(S2461="Styrkhæft",_xlfn.XLOOKUP(T2461,Vegalengdir[Texti],INDIRECT("Vegalengdir["&amp;'Upplýsingar um umsækjanda'!$B$10&amp;"]"),0%,0)))</f>
        <v/>
      </c>
      <c r="V2461" s="72" t="str">
        <f t="shared" si="38"/>
        <v/>
      </c>
    </row>
    <row r="2462" spans="1:22" x14ac:dyDescent="0.25">
      <c r="A2462" s="47"/>
      <c r="B2462" s="47"/>
      <c r="C2462" s="47"/>
      <c r="D2462" s="117"/>
      <c r="E2462" s="47"/>
      <c r="F2462" s="37"/>
      <c r="G2462" s="47"/>
      <c r="H2462" s="37"/>
      <c r="I2462" s="37"/>
      <c r="J2462" s="51"/>
      <c r="K2462" s="51"/>
      <c r="L2462" s="51"/>
      <c r="M2462" s="51"/>
      <c r="N2462" s="51"/>
      <c r="O2462" s="51"/>
      <c r="P2462" s="51"/>
      <c r="R2462" s="38" t="s">
        <v>450</v>
      </c>
      <c r="S2462" s="38" t="str" cm="1">
        <f t="array" ref="S2462">_xlfn.XLOOKUP(R2462,INDEX(Flettilisti,,1),INDEX(Flettilisti,,2),,0)</f>
        <v>Vantar flokkun</v>
      </c>
      <c r="T2462" s="38" t="str">
        <f>IF(ISBLANK(M2462),"",IF(M2462&lt;Gögn!$J$2,Gögn!$K$2,IF(M2462&gt;Gögn!$J$4,Gögn!$K$4,Gögn!$K$3)))</f>
        <v/>
      </c>
      <c r="U2462" s="49" t="str" cm="1">
        <f t="array" aca="1" ref="U2462" ca="1">IF(ISBLANK(A2462),"",IF(S2462="Styrkhæft",_xlfn.XLOOKUP(T2462,Vegalengdir[Texti],INDIRECT("Vegalengdir["&amp;'Upplýsingar um umsækjanda'!$B$10&amp;"]"),0%,0)))</f>
        <v/>
      </c>
      <c r="V2462" s="72" t="str">
        <f t="shared" si="38"/>
        <v/>
      </c>
    </row>
    <row r="2463" spans="1:22" x14ac:dyDescent="0.25">
      <c r="A2463" s="47"/>
      <c r="B2463" s="47"/>
      <c r="C2463" s="47"/>
      <c r="D2463" s="117"/>
      <c r="E2463" s="47"/>
      <c r="F2463" s="37"/>
      <c r="G2463" s="47"/>
      <c r="H2463" s="37"/>
      <c r="I2463" s="37"/>
      <c r="J2463" s="51"/>
      <c r="K2463" s="51"/>
      <c r="L2463" s="51"/>
      <c r="M2463" s="51"/>
      <c r="N2463" s="51"/>
      <c r="O2463" s="51"/>
      <c r="P2463" s="51"/>
      <c r="R2463" s="38" t="s">
        <v>450</v>
      </c>
      <c r="S2463" s="38" t="str" cm="1">
        <f t="array" ref="S2463">_xlfn.XLOOKUP(R2463,INDEX(Flettilisti,,1),INDEX(Flettilisti,,2),,0)</f>
        <v>Vantar flokkun</v>
      </c>
      <c r="T2463" s="38" t="str">
        <f>IF(ISBLANK(M2463),"",IF(M2463&lt;Gögn!$J$2,Gögn!$K$2,IF(M2463&gt;Gögn!$J$4,Gögn!$K$4,Gögn!$K$3)))</f>
        <v/>
      </c>
      <c r="U2463" s="49" t="str" cm="1">
        <f t="array" aca="1" ref="U2463" ca="1">IF(ISBLANK(A2463),"",IF(S2463="Styrkhæft",_xlfn.XLOOKUP(T2463,Vegalengdir[Texti],INDIRECT("Vegalengdir["&amp;'Upplýsingar um umsækjanda'!$B$10&amp;"]"),0%,0)))</f>
        <v/>
      </c>
      <c r="V2463" s="72" t="str">
        <f t="shared" si="38"/>
        <v/>
      </c>
    </row>
    <row r="2464" spans="1:22" x14ac:dyDescent="0.25">
      <c r="A2464" s="47"/>
      <c r="B2464" s="47"/>
      <c r="C2464" s="47"/>
      <c r="D2464" s="117"/>
      <c r="E2464" s="47"/>
      <c r="F2464" s="37"/>
      <c r="G2464" s="47"/>
      <c r="H2464" s="37"/>
      <c r="I2464" s="37"/>
      <c r="J2464" s="51"/>
      <c r="K2464" s="51"/>
      <c r="L2464" s="51"/>
      <c r="M2464" s="51"/>
      <c r="N2464" s="51"/>
      <c r="O2464" s="51"/>
      <c r="P2464" s="51"/>
      <c r="R2464" s="38" t="s">
        <v>450</v>
      </c>
      <c r="S2464" s="38" t="str" cm="1">
        <f t="array" ref="S2464">_xlfn.XLOOKUP(R2464,INDEX(Flettilisti,,1),INDEX(Flettilisti,,2),,0)</f>
        <v>Vantar flokkun</v>
      </c>
      <c r="T2464" s="38" t="str">
        <f>IF(ISBLANK(M2464),"",IF(M2464&lt;Gögn!$J$2,Gögn!$K$2,IF(M2464&gt;Gögn!$J$4,Gögn!$K$4,Gögn!$K$3)))</f>
        <v/>
      </c>
      <c r="U2464" s="49" t="str" cm="1">
        <f t="array" aca="1" ref="U2464" ca="1">IF(ISBLANK(A2464),"",IF(S2464="Styrkhæft",_xlfn.XLOOKUP(T2464,Vegalengdir[Texti],INDIRECT("Vegalengdir["&amp;'Upplýsingar um umsækjanda'!$B$10&amp;"]"),0%,0)))</f>
        <v/>
      </c>
      <c r="V2464" s="72" t="str">
        <f t="shared" si="38"/>
        <v/>
      </c>
    </row>
    <row r="2465" spans="1:22" x14ac:dyDescent="0.25">
      <c r="A2465" s="47"/>
      <c r="B2465" s="47"/>
      <c r="C2465" s="47"/>
      <c r="D2465" s="117"/>
      <c r="E2465" s="47"/>
      <c r="F2465" s="37"/>
      <c r="G2465" s="47"/>
      <c r="H2465" s="37"/>
      <c r="I2465" s="37"/>
      <c r="J2465" s="51"/>
      <c r="K2465" s="51"/>
      <c r="L2465" s="51"/>
      <c r="M2465" s="51"/>
      <c r="N2465" s="51"/>
      <c r="O2465" s="51"/>
      <c r="P2465" s="51"/>
      <c r="R2465" s="38" t="s">
        <v>450</v>
      </c>
      <c r="S2465" s="38" t="str" cm="1">
        <f t="array" ref="S2465">_xlfn.XLOOKUP(R2465,INDEX(Flettilisti,,1),INDEX(Flettilisti,,2),,0)</f>
        <v>Vantar flokkun</v>
      </c>
      <c r="T2465" s="38" t="str">
        <f>IF(ISBLANK(M2465),"",IF(M2465&lt;Gögn!$J$2,Gögn!$K$2,IF(M2465&gt;Gögn!$J$4,Gögn!$K$4,Gögn!$K$3)))</f>
        <v/>
      </c>
      <c r="U2465" s="49" t="str" cm="1">
        <f t="array" aca="1" ref="U2465" ca="1">IF(ISBLANK(A2465),"",IF(S2465="Styrkhæft",_xlfn.XLOOKUP(T2465,Vegalengdir[Texti],INDIRECT("Vegalengdir["&amp;'Upplýsingar um umsækjanda'!$B$10&amp;"]"),0%,0)))</f>
        <v/>
      </c>
      <c r="V2465" s="72" t="str">
        <f t="shared" si="38"/>
        <v/>
      </c>
    </row>
    <row r="2466" spans="1:22" x14ac:dyDescent="0.25">
      <c r="A2466" s="47"/>
      <c r="B2466" s="47"/>
      <c r="C2466" s="47"/>
      <c r="D2466" s="117"/>
      <c r="E2466" s="47"/>
      <c r="F2466" s="37"/>
      <c r="G2466" s="47"/>
      <c r="H2466" s="37"/>
      <c r="I2466" s="37"/>
      <c r="J2466" s="51"/>
      <c r="K2466" s="51"/>
      <c r="L2466" s="51"/>
      <c r="M2466" s="51"/>
      <c r="N2466" s="51"/>
      <c r="O2466" s="51"/>
      <c r="P2466" s="51"/>
      <c r="R2466" s="38" t="s">
        <v>450</v>
      </c>
      <c r="S2466" s="38" t="str" cm="1">
        <f t="array" ref="S2466">_xlfn.XLOOKUP(R2466,INDEX(Flettilisti,,1),INDEX(Flettilisti,,2),,0)</f>
        <v>Vantar flokkun</v>
      </c>
      <c r="T2466" s="38" t="str">
        <f>IF(ISBLANK(M2466),"",IF(M2466&lt;Gögn!$J$2,Gögn!$K$2,IF(M2466&gt;Gögn!$J$4,Gögn!$K$4,Gögn!$K$3)))</f>
        <v/>
      </c>
      <c r="U2466" s="49" t="str" cm="1">
        <f t="array" aca="1" ref="U2466" ca="1">IF(ISBLANK(A2466),"",IF(S2466="Styrkhæft",_xlfn.XLOOKUP(T2466,Vegalengdir[Texti],INDIRECT("Vegalengdir["&amp;'Upplýsingar um umsækjanda'!$B$10&amp;"]"),0%,0)))</f>
        <v/>
      </c>
      <c r="V2466" s="72" t="str">
        <f t="shared" si="38"/>
        <v/>
      </c>
    </row>
    <row r="2467" spans="1:22" x14ac:dyDescent="0.25">
      <c r="A2467" s="47"/>
      <c r="B2467" s="47"/>
      <c r="C2467" s="47"/>
      <c r="D2467" s="117"/>
      <c r="E2467" s="47"/>
      <c r="F2467" s="37"/>
      <c r="G2467" s="47"/>
      <c r="H2467" s="37"/>
      <c r="I2467" s="37"/>
      <c r="J2467" s="51"/>
      <c r="K2467" s="51"/>
      <c r="L2467" s="51"/>
      <c r="M2467" s="51"/>
      <c r="N2467" s="51"/>
      <c r="O2467" s="51"/>
      <c r="P2467" s="51"/>
      <c r="R2467" s="38" t="s">
        <v>450</v>
      </c>
      <c r="S2467" s="38" t="str" cm="1">
        <f t="array" ref="S2467">_xlfn.XLOOKUP(R2467,INDEX(Flettilisti,,1),INDEX(Flettilisti,,2),,0)</f>
        <v>Vantar flokkun</v>
      </c>
      <c r="T2467" s="38" t="str">
        <f>IF(ISBLANK(M2467),"",IF(M2467&lt;Gögn!$J$2,Gögn!$K$2,IF(M2467&gt;Gögn!$J$4,Gögn!$K$4,Gögn!$K$3)))</f>
        <v/>
      </c>
      <c r="U2467" s="49" t="str" cm="1">
        <f t="array" aca="1" ref="U2467" ca="1">IF(ISBLANK(A2467),"",IF(S2467="Styrkhæft",_xlfn.XLOOKUP(T2467,Vegalengdir[Texti],INDIRECT("Vegalengdir["&amp;'Upplýsingar um umsækjanda'!$B$10&amp;"]"),0%,0)))</f>
        <v/>
      </c>
      <c r="V2467" s="72" t="str">
        <f t="shared" si="38"/>
        <v/>
      </c>
    </row>
    <row r="2468" spans="1:22" x14ac:dyDescent="0.25">
      <c r="A2468" s="47"/>
      <c r="B2468" s="47"/>
      <c r="C2468" s="47"/>
      <c r="D2468" s="117"/>
      <c r="E2468" s="47"/>
      <c r="F2468" s="37"/>
      <c r="G2468" s="47"/>
      <c r="H2468" s="37"/>
      <c r="I2468" s="37"/>
      <c r="J2468" s="51"/>
      <c r="K2468" s="51"/>
      <c r="L2468" s="51"/>
      <c r="M2468" s="51"/>
      <c r="N2468" s="51"/>
      <c r="O2468" s="51"/>
      <c r="P2468" s="51"/>
      <c r="R2468" s="38" t="s">
        <v>450</v>
      </c>
      <c r="S2468" s="38" t="str" cm="1">
        <f t="array" ref="S2468">_xlfn.XLOOKUP(R2468,INDEX(Flettilisti,,1),INDEX(Flettilisti,,2),,0)</f>
        <v>Vantar flokkun</v>
      </c>
      <c r="T2468" s="38" t="str">
        <f>IF(ISBLANK(M2468),"",IF(M2468&lt;Gögn!$J$2,Gögn!$K$2,IF(M2468&gt;Gögn!$J$4,Gögn!$K$4,Gögn!$K$3)))</f>
        <v/>
      </c>
      <c r="U2468" s="49" t="str" cm="1">
        <f t="array" aca="1" ref="U2468" ca="1">IF(ISBLANK(A2468),"",IF(S2468="Styrkhæft",_xlfn.XLOOKUP(T2468,Vegalengdir[Texti],INDIRECT("Vegalengdir["&amp;'Upplýsingar um umsækjanda'!$B$10&amp;"]"),0%,0)))</f>
        <v/>
      </c>
      <c r="V2468" s="72" t="str">
        <f t="shared" si="38"/>
        <v/>
      </c>
    </row>
    <row r="2469" spans="1:22" x14ac:dyDescent="0.25">
      <c r="A2469" s="47"/>
      <c r="B2469" s="47"/>
      <c r="C2469" s="47"/>
      <c r="D2469" s="117"/>
      <c r="E2469" s="47"/>
      <c r="F2469" s="37"/>
      <c r="G2469" s="47"/>
      <c r="H2469" s="37"/>
      <c r="I2469" s="37"/>
      <c r="J2469" s="51"/>
      <c r="K2469" s="51"/>
      <c r="L2469" s="51"/>
      <c r="M2469" s="51"/>
      <c r="N2469" s="51"/>
      <c r="O2469" s="51"/>
      <c r="P2469" s="51"/>
      <c r="R2469" s="38" t="s">
        <v>450</v>
      </c>
      <c r="S2469" s="38" t="str" cm="1">
        <f t="array" ref="S2469">_xlfn.XLOOKUP(R2469,INDEX(Flettilisti,,1),INDEX(Flettilisti,,2),,0)</f>
        <v>Vantar flokkun</v>
      </c>
      <c r="T2469" s="38" t="str">
        <f>IF(ISBLANK(M2469),"",IF(M2469&lt;Gögn!$J$2,Gögn!$K$2,IF(M2469&gt;Gögn!$J$4,Gögn!$K$4,Gögn!$K$3)))</f>
        <v/>
      </c>
      <c r="U2469" s="49" t="str" cm="1">
        <f t="array" aca="1" ref="U2469" ca="1">IF(ISBLANK(A2469),"",IF(S2469="Styrkhæft",_xlfn.XLOOKUP(T2469,Vegalengdir[Texti],INDIRECT("Vegalengdir["&amp;'Upplýsingar um umsækjanda'!$B$10&amp;"]"),0%,0)))</f>
        <v/>
      </c>
      <c r="V2469" s="72" t="str">
        <f t="shared" si="38"/>
        <v/>
      </c>
    </row>
    <row r="2470" spans="1:22" x14ac:dyDescent="0.25">
      <c r="A2470" s="47"/>
      <c r="B2470" s="47"/>
      <c r="C2470" s="47"/>
      <c r="D2470" s="117"/>
      <c r="E2470" s="47"/>
      <c r="F2470" s="37"/>
      <c r="G2470" s="47"/>
      <c r="H2470" s="37"/>
      <c r="I2470" s="37"/>
      <c r="J2470" s="51"/>
      <c r="K2470" s="51"/>
      <c r="L2470" s="51"/>
      <c r="M2470" s="51"/>
      <c r="N2470" s="51"/>
      <c r="O2470" s="51"/>
      <c r="P2470" s="51"/>
      <c r="R2470" s="38" t="s">
        <v>450</v>
      </c>
      <c r="S2470" s="38" t="str" cm="1">
        <f t="array" ref="S2470">_xlfn.XLOOKUP(R2470,INDEX(Flettilisti,,1),INDEX(Flettilisti,,2),,0)</f>
        <v>Vantar flokkun</v>
      </c>
      <c r="T2470" s="38" t="str">
        <f>IF(ISBLANK(M2470),"",IF(M2470&lt;Gögn!$J$2,Gögn!$K$2,IF(M2470&gt;Gögn!$J$4,Gögn!$K$4,Gögn!$K$3)))</f>
        <v/>
      </c>
      <c r="U2470" s="49" t="str" cm="1">
        <f t="array" aca="1" ref="U2470" ca="1">IF(ISBLANK(A2470),"",IF(S2470="Styrkhæft",_xlfn.XLOOKUP(T2470,Vegalengdir[Texti],INDIRECT("Vegalengdir["&amp;'Upplýsingar um umsækjanda'!$B$10&amp;"]"),0%,0)))</f>
        <v/>
      </c>
      <c r="V2470" s="72" t="str">
        <f t="shared" si="38"/>
        <v/>
      </c>
    </row>
    <row r="2471" spans="1:22" x14ac:dyDescent="0.25">
      <c r="A2471" s="47"/>
      <c r="B2471" s="47"/>
      <c r="C2471" s="47"/>
      <c r="D2471" s="117"/>
      <c r="E2471" s="47"/>
      <c r="F2471" s="37"/>
      <c r="G2471" s="47"/>
      <c r="H2471" s="37"/>
      <c r="I2471" s="37"/>
      <c r="J2471" s="51"/>
      <c r="K2471" s="51"/>
      <c r="L2471" s="51"/>
      <c r="M2471" s="51"/>
      <c r="N2471" s="51"/>
      <c r="O2471" s="51"/>
      <c r="P2471" s="51"/>
      <c r="R2471" s="38" t="s">
        <v>450</v>
      </c>
      <c r="S2471" s="38" t="str" cm="1">
        <f t="array" ref="S2471">_xlfn.XLOOKUP(R2471,INDEX(Flettilisti,,1),INDEX(Flettilisti,,2),,0)</f>
        <v>Vantar flokkun</v>
      </c>
      <c r="T2471" s="38" t="str">
        <f>IF(ISBLANK(M2471),"",IF(M2471&lt;Gögn!$J$2,Gögn!$K$2,IF(M2471&gt;Gögn!$J$4,Gögn!$K$4,Gögn!$K$3)))</f>
        <v/>
      </c>
      <c r="U2471" s="49" t="str" cm="1">
        <f t="array" aca="1" ref="U2471" ca="1">IF(ISBLANK(A2471),"",IF(S2471="Styrkhæft",_xlfn.XLOOKUP(T2471,Vegalengdir[Texti],INDIRECT("Vegalengdir["&amp;'Upplýsingar um umsækjanda'!$B$10&amp;"]"),0%,0)))</f>
        <v/>
      </c>
      <c r="V2471" s="72" t="str">
        <f t="shared" si="38"/>
        <v/>
      </c>
    </row>
    <row r="2472" spans="1:22" x14ac:dyDescent="0.25">
      <c r="A2472" s="47"/>
      <c r="B2472" s="47"/>
      <c r="C2472" s="47"/>
      <c r="D2472" s="117"/>
      <c r="E2472" s="47"/>
      <c r="F2472" s="37"/>
      <c r="G2472" s="47"/>
      <c r="H2472" s="37"/>
      <c r="I2472" s="37"/>
      <c r="J2472" s="51"/>
      <c r="K2472" s="51"/>
      <c r="L2472" s="51"/>
      <c r="M2472" s="51"/>
      <c r="N2472" s="51"/>
      <c r="O2472" s="51"/>
      <c r="P2472" s="51"/>
      <c r="R2472" s="38" t="s">
        <v>450</v>
      </c>
      <c r="S2472" s="38" t="str" cm="1">
        <f t="array" ref="S2472">_xlfn.XLOOKUP(R2472,INDEX(Flettilisti,,1),INDEX(Flettilisti,,2),,0)</f>
        <v>Vantar flokkun</v>
      </c>
      <c r="T2472" s="38" t="str">
        <f>IF(ISBLANK(M2472),"",IF(M2472&lt;Gögn!$J$2,Gögn!$K$2,IF(M2472&gt;Gögn!$J$4,Gögn!$K$4,Gögn!$K$3)))</f>
        <v/>
      </c>
      <c r="U2472" s="49" t="str" cm="1">
        <f t="array" aca="1" ref="U2472" ca="1">IF(ISBLANK(A2472),"",IF(S2472="Styrkhæft",_xlfn.XLOOKUP(T2472,Vegalengdir[Texti],INDIRECT("Vegalengdir["&amp;'Upplýsingar um umsækjanda'!$B$10&amp;"]"),0%,0)))</f>
        <v/>
      </c>
      <c r="V2472" s="72" t="str">
        <f t="shared" si="38"/>
        <v/>
      </c>
    </row>
    <row r="2473" spans="1:22" x14ac:dyDescent="0.25">
      <c r="A2473" s="47"/>
      <c r="B2473" s="47"/>
      <c r="C2473" s="47"/>
      <c r="D2473" s="117"/>
      <c r="E2473" s="47"/>
      <c r="F2473" s="37"/>
      <c r="G2473" s="47"/>
      <c r="H2473" s="37"/>
      <c r="I2473" s="37"/>
      <c r="J2473" s="51"/>
      <c r="K2473" s="51"/>
      <c r="L2473" s="51"/>
      <c r="M2473" s="51"/>
      <c r="N2473" s="51"/>
      <c r="O2473" s="51"/>
      <c r="P2473" s="51"/>
      <c r="R2473" s="38" t="s">
        <v>450</v>
      </c>
      <c r="S2473" s="38" t="str" cm="1">
        <f t="array" ref="S2473">_xlfn.XLOOKUP(R2473,INDEX(Flettilisti,,1),INDEX(Flettilisti,,2),,0)</f>
        <v>Vantar flokkun</v>
      </c>
      <c r="T2473" s="38" t="str">
        <f>IF(ISBLANK(M2473),"",IF(M2473&lt;Gögn!$J$2,Gögn!$K$2,IF(M2473&gt;Gögn!$J$4,Gögn!$K$4,Gögn!$K$3)))</f>
        <v/>
      </c>
      <c r="U2473" s="49" t="str" cm="1">
        <f t="array" aca="1" ref="U2473" ca="1">IF(ISBLANK(A2473),"",IF(S2473="Styrkhæft",_xlfn.XLOOKUP(T2473,Vegalengdir[Texti],INDIRECT("Vegalengdir["&amp;'Upplýsingar um umsækjanda'!$B$10&amp;"]"),0%,0)))</f>
        <v/>
      </c>
      <c r="V2473" s="72" t="str">
        <f t="shared" si="38"/>
        <v/>
      </c>
    </row>
    <row r="2474" spans="1:22" x14ac:dyDescent="0.25">
      <c r="A2474" s="47"/>
      <c r="B2474" s="47"/>
      <c r="C2474" s="47"/>
      <c r="D2474" s="117"/>
      <c r="E2474" s="47"/>
      <c r="F2474" s="37"/>
      <c r="G2474" s="47"/>
      <c r="H2474" s="37"/>
      <c r="I2474" s="37"/>
      <c r="J2474" s="51"/>
      <c r="K2474" s="51"/>
      <c r="L2474" s="51"/>
      <c r="M2474" s="51"/>
      <c r="N2474" s="51"/>
      <c r="O2474" s="51"/>
      <c r="P2474" s="51"/>
      <c r="R2474" s="38" t="s">
        <v>450</v>
      </c>
      <c r="S2474" s="38" t="str" cm="1">
        <f t="array" ref="S2474">_xlfn.XLOOKUP(R2474,INDEX(Flettilisti,,1),INDEX(Flettilisti,,2),,0)</f>
        <v>Vantar flokkun</v>
      </c>
      <c r="T2474" s="38" t="str">
        <f>IF(ISBLANK(M2474),"",IF(M2474&lt;Gögn!$J$2,Gögn!$K$2,IF(M2474&gt;Gögn!$J$4,Gögn!$K$4,Gögn!$K$3)))</f>
        <v/>
      </c>
      <c r="U2474" s="49" t="str" cm="1">
        <f t="array" aca="1" ref="U2474" ca="1">IF(ISBLANK(A2474),"",IF(S2474="Styrkhæft",_xlfn.XLOOKUP(T2474,Vegalengdir[Texti],INDIRECT("Vegalengdir["&amp;'Upplýsingar um umsækjanda'!$B$10&amp;"]"),0%,0)))</f>
        <v/>
      </c>
      <c r="V2474" s="72" t="str">
        <f t="shared" si="38"/>
        <v/>
      </c>
    </row>
    <row r="2475" spans="1:22" x14ac:dyDescent="0.25">
      <c r="A2475" s="47"/>
      <c r="B2475" s="47"/>
      <c r="C2475" s="47"/>
      <c r="D2475" s="117"/>
      <c r="E2475" s="47"/>
      <c r="F2475" s="37"/>
      <c r="G2475" s="47"/>
      <c r="H2475" s="37"/>
      <c r="I2475" s="37"/>
      <c r="J2475" s="51"/>
      <c r="K2475" s="51"/>
      <c r="L2475" s="51"/>
      <c r="M2475" s="51"/>
      <c r="N2475" s="51"/>
      <c r="O2475" s="51"/>
      <c r="P2475" s="51"/>
      <c r="R2475" s="38" t="s">
        <v>450</v>
      </c>
      <c r="S2475" s="38" t="str" cm="1">
        <f t="array" ref="S2475">_xlfn.XLOOKUP(R2475,INDEX(Flettilisti,,1),INDEX(Flettilisti,,2),,0)</f>
        <v>Vantar flokkun</v>
      </c>
      <c r="T2475" s="38" t="str">
        <f>IF(ISBLANK(M2475),"",IF(M2475&lt;Gögn!$J$2,Gögn!$K$2,IF(M2475&gt;Gögn!$J$4,Gögn!$K$4,Gögn!$K$3)))</f>
        <v/>
      </c>
      <c r="U2475" s="49" t="str" cm="1">
        <f t="array" aca="1" ref="U2475" ca="1">IF(ISBLANK(A2475),"",IF(S2475="Styrkhæft",_xlfn.XLOOKUP(T2475,Vegalengdir[Texti],INDIRECT("Vegalengdir["&amp;'Upplýsingar um umsækjanda'!$B$10&amp;"]"),0%,0)))</f>
        <v/>
      </c>
      <c r="V2475" s="72" t="str">
        <f t="shared" si="38"/>
        <v/>
      </c>
    </row>
    <row r="2476" spans="1:22" x14ac:dyDescent="0.25">
      <c r="A2476" s="47"/>
      <c r="B2476" s="47"/>
      <c r="C2476" s="47"/>
      <c r="D2476" s="117"/>
      <c r="E2476" s="47"/>
      <c r="F2476" s="37"/>
      <c r="G2476" s="47"/>
      <c r="H2476" s="37"/>
      <c r="I2476" s="37"/>
      <c r="J2476" s="51"/>
      <c r="K2476" s="51"/>
      <c r="L2476" s="51"/>
      <c r="M2476" s="51"/>
      <c r="N2476" s="51"/>
      <c r="O2476" s="51"/>
      <c r="P2476" s="51"/>
      <c r="R2476" s="38" t="s">
        <v>450</v>
      </c>
      <c r="S2476" s="38" t="str" cm="1">
        <f t="array" ref="S2476">_xlfn.XLOOKUP(R2476,INDEX(Flettilisti,,1),INDEX(Flettilisti,,2),,0)</f>
        <v>Vantar flokkun</v>
      </c>
      <c r="T2476" s="38" t="str">
        <f>IF(ISBLANK(M2476),"",IF(M2476&lt;Gögn!$J$2,Gögn!$K$2,IF(M2476&gt;Gögn!$J$4,Gögn!$K$4,Gögn!$K$3)))</f>
        <v/>
      </c>
      <c r="U2476" s="49" t="str" cm="1">
        <f t="array" aca="1" ref="U2476" ca="1">IF(ISBLANK(A2476),"",IF(S2476="Styrkhæft",_xlfn.XLOOKUP(T2476,Vegalengdir[Texti],INDIRECT("Vegalengdir["&amp;'Upplýsingar um umsækjanda'!$B$10&amp;"]"),0%,0)))</f>
        <v/>
      </c>
      <c r="V2476" s="72" t="str">
        <f t="shared" si="38"/>
        <v/>
      </c>
    </row>
    <row r="2477" spans="1:22" x14ac:dyDescent="0.25">
      <c r="A2477" s="47"/>
      <c r="B2477" s="47"/>
      <c r="C2477" s="47"/>
      <c r="D2477" s="117"/>
      <c r="E2477" s="47"/>
      <c r="F2477" s="37"/>
      <c r="G2477" s="47"/>
      <c r="H2477" s="37"/>
      <c r="I2477" s="37"/>
      <c r="J2477" s="51"/>
      <c r="K2477" s="51"/>
      <c r="L2477" s="51"/>
      <c r="M2477" s="51"/>
      <c r="N2477" s="51"/>
      <c r="O2477" s="51"/>
      <c r="P2477" s="51"/>
      <c r="R2477" s="38" t="s">
        <v>450</v>
      </c>
      <c r="S2477" s="38" t="str" cm="1">
        <f t="array" ref="S2477">_xlfn.XLOOKUP(R2477,INDEX(Flettilisti,,1),INDEX(Flettilisti,,2),,0)</f>
        <v>Vantar flokkun</v>
      </c>
      <c r="T2477" s="38" t="str">
        <f>IF(ISBLANK(M2477),"",IF(M2477&lt;Gögn!$J$2,Gögn!$K$2,IF(M2477&gt;Gögn!$J$4,Gögn!$K$4,Gögn!$K$3)))</f>
        <v/>
      </c>
      <c r="U2477" s="49" t="str" cm="1">
        <f t="array" aca="1" ref="U2477" ca="1">IF(ISBLANK(A2477),"",IF(S2477="Styrkhæft",_xlfn.XLOOKUP(T2477,Vegalengdir[Texti],INDIRECT("Vegalengdir["&amp;'Upplýsingar um umsækjanda'!$B$10&amp;"]"),0%,0)))</f>
        <v/>
      </c>
      <c r="V2477" s="72" t="str">
        <f t="shared" si="38"/>
        <v/>
      </c>
    </row>
    <row r="2478" spans="1:22" x14ac:dyDescent="0.25">
      <c r="A2478" s="47"/>
      <c r="B2478" s="47"/>
      <c r="C2478" s="47"/>
      <c r="D2478" s="117"/>
      <c r="E2478" s="47"/>
      <c r="F2478" s="37"/>
      <c r="G2478" s="47"/>
      <c r="H2478" s="37"/>
      <c r="I2478" s="37"/>
      <c r="J2478" s="51"/>
      <c r="K2478" s="51"/>
      <c r="L2478" s="51"/>
      <c r="M2478" s="51"/>
      <c r="N2478" s="51"/>
      <c r="O2478" s="51"/>
      <c r="P2478" s="51"/>
      <c r="R2478" s="38" t="s">
        <v>450</v>
      </c>
      <c r="S2478" s="38" t="str" cm="1">
        <f t="array" ref="S2478">_xlfn.XLOOKUP(R2478,INDEX(Flettilisti,,1),INDEX(Flettilisti,,2),,0)</f>
        <v>Vantar flokkun</v>
      </c>
      <c r="T2478" s="38" t="str">
        <f>IF(ISBLANK(M2478),"",IF(M2478&lt;Gögn!$J$2,Gögn!$K$2,IF(M2478&gt;Gögn!$J$4,Gögn!$K$4,Gögn!$K$3)))</f>
        <v/>
      </c>
      <c r="U2478" s="49" t="str" cm="1">
        <f t="array" aca="1" ref="U2478" ca="1">IF(ISBLANK(A2478),"",IF(S2478="Styrkhæft",_xlfn.XLOOKUP(T2478,Vegalengdir[Texti],INDIRECT("Vegalengdir["&amp;'Upplýsingar um umsækjanda'!$B$10&amp;"]"),0%,0)))</f>
        <v/>
      </c>
      <c r="V2478" s="72" t="str">
        <f t="shared" si="38"/>
        <v/>
      </c>
    </row>
    <row r="2479" spans="1:22" x14ac:dyDescent="0.25">
      <c r="A2479" s="47"/>
      <c r="B2479" s="47"/>
      <c r="C2479" s="47"/>
      <c r="D2479" s="117"/>
      <c r="E2479" s="47"/>
      <c r="F2479" s="37"/>
      <c r="G2479" s="47"/>
      <c r="H2479" s="37"/>
      <c r="I2479" s="37"/>
      <c r="J2479" s="51"/>
      <c r="K2479" s="51"/>
      <c r="L2479" s="51"/>
      <c r="M2479" s="51"/>
      <c r="N2479" s="51"/>
      <c r="O2479" s="51"/>
      <c r="P2479" s="51"/>
      <c r="R2479" s="38" t="s">
        <v>450</v>
      </c>
      <c r="S2479" s="38" t="str" cm="1">
        <f t="array" ref="S2479">_xlfn.XLOOKUP(R2479,INDEX(Flettilisti,,1),INDEX(Flettilisti,,2),,0)</f>
        <v>Vantar flokkun</v>
      </c>
      <c r="T2479" s="38" t="str">
        <f>IF(ISBLANK(M2479),"",IF(M2479&lt;Gögn!$J$2,Gögn!$K$2,IF(M2479&gt;Gögn!$J$4,Gögn!$K$4,Gögn!$K$3)))</f>
        <v/>
      </c>
      <c r="U2479" s="49" t="str" cm="1">
        <f t="array" aca="1" ref="U2479" ca="1">IF(ISBLANK(A2479),"",IF(S2479="Styrkhæft",_xlfn.XLOOKUP(T2479,Vegalengdir[Texti],INDIRECT("Vegalengdir["&amp;'Upplýsingar um umsækjanda'!$B$10&amp;"]"),0%,0)))</f>
        <v/>
      </c>
      <c r="V2479" s="72" t="str">
        <f t="shared" si="38"/>
        <v/>
      </c>
    </row>
    <row r="2480" spans="1:22" x14ac:dyDescent="0.25">
      <c r="A2480" s="47"/>
      <c r="B2480" s="47"/>
      <c r="C2480" s="47"/>
      <c r="D2480" s="117"/>
      <c r="E2480" s="47"/>
      <c r="F2480" s="37"/>
      <c r="G2480" s="47"/>
      <c r="H2480" s="37"/>
      <c r="I2480" s="37"/>
      <c r="J2480" s="51"/>
      <c r="K2480" s="51"/>
      <c r="L2480" s="51"/>
      <c r="M2480" s="51"/>
      <c r="N2480" s="51"/>
      <c r="O2480" s="51"/>
      <c r="P2480" s="51"/>
      <c r="R2480" s="38" t="s">
        <v>450</v>
      </c>
      <c r="S2480" s="38" t="str" cm="1">
        <f t="array" ref="S2480">_xlfn.XLOOKUP(R2480,INDEX(Flettilisti,,1),INDEX(Flettilisti,,2),,0)</f>
        <v>Vantar flokkun</v>
      </c>
      <c r="T2480" s="38" t="str">
        <f>IF(ISBLANK(M2480),"",IF(M2480&lt;Gögn!$J$2,Gögn!$K$2,IF(M2480&gt;Gögn!$J$4,Gögn!$K$4,Gögn!$K$3)))</f>
        <v/>
      </c>
      <c r="U2480" s="49" t="str" cm="1">
        <f t="array" aca="1" ref="U2480" ca="1">IF(ISBLANK(A2480),"",IF(S2480="Styrkhæft",_xlfn.XLOOKUP(T2480,Vegalengdir[Texti],INDIRECT("Vegalengdir["&amp;'Upplýsingar um umsækjanda'!$B$10&amp;"]"),0%,0)))</f>
        <v/>
      </c>
      <c r="V2480" s="72" t="str">
        <f t="shared" si="38"/>
        <v/>
      </c>
    </row>
    <row r="2481" spans="1:22" x14ac:dyDescent="0.25">
      <c r="A2481" s="47"/>
      <c r="B2481" s="47"/>
      <c r="C2481" s="47"/>
      <c r="D2481" s="117"/>
      <c r="E2481" s="47"/>
      <c r="F2481" s="37"/>
      <c r="G2481" s="47"/>
      <c r="H2481" s="37"/>
      <c r="I2481" s="37"/>
      <c r="J2481" s="51"/>
      <c r="K2481" s="51"/>
      <c r="L2481" s="51"/>
      <c r="M2481" s="51"/>
      <c r="N2481" s="51"/>
      <c r="O2481" s="51"/>
      <c r="P2481" s="51"/>
      <c r="R2481" s="38" t="s">
        <v>450</v>
      </c>
      <c r="S2481" s="38" t="str" cm="1">
        <f t="array" ref="S2481">_xlfn.XLOOKUP(R2481,INDEX(Flettilisti,,1),INDEX(Flettilisti,,2),,0)</f>
        <v>Vantar flokkun</v>
      </c>
      <c r="T2481" s="38" t="str">
        <f>IF(ISBLANK(M2481),"",IF(M2481&lt;Gögn!$J$2,Gögn!$K$2,IF(M2481&gt;Gögn!$J$4,Gögn!$K$4,Gögn!$K$3)))</f>
        <v/>
      </c>
      <c r="U2481" s="49" t="str" cm="1">
        <f t="array" aca="1" ref="U2481" ca="1">IF(ISBLANK(A2481),"",IF(S2481="Styrkhæft",_xlfn.XLOOKUP(T2481,Vegalengdir[Texti],INDIRECT("Vegalengdir["&amp;'Upplýsingar um umsækjanda'!$B$10&amp;"]"),0%,0)))</f>
        <v/>
      </c>
      <c r="V2481" s="72" t="str">
        <f t="shared" si="38"/>
        <v/>
      </c>
    </row>
    <row r="2482" spans="1:22" x14ac:dyDescent="0.25">
      <c r="A2482" s="47"/>
      <c r="B2482" s="47"/>
      <c r="C2482" s="47"/>
      <c r="D2482" s="117"/>
      <c r="E2482" s="47"/>
      <c r="F2482" s="37"/>
      <c r="G2482" s="47"/>
      <c r="H2482" s="37"/>
      <c r="I2482" s="37"/>
      <c r="J2482" s="51"/>
      <c r="K2482" s="51"/>
      <c r="L2482" s="51"/>
      <c r="M2482" s="51"/>
      <c r="N2482" s="51"/>
      <c r="O2482" s="51"/>
      <c r="P2482" s="51"/>
      <c r="R2482" s="38" t="s">
        <v>450</v>
      </c>
      <c r="S2482" s="38" t="str" cm="1">
        <f t="array" ref="S2482">_xlfn.XLOOKUP(R2482,INDEX(Flettilisti,,1),INDEX(Flettilisti,,2),,0)</f>
        <v>Vantar flokkun</v>
      </c>
      <c r="T2482" s="38" t="str">
        <f>IF(ISBLANK(M2482),"",IF(M2482&lt;Gögn!$J$2,Gögn!$K$2,IF(M2482&gt;Gögn!$J$4,Gögn!$K$4,Gögn!$K$3)))</f>
        <v/>
      </c>
      <c r="U2482" s="49" t="str" cm="1">
        <f t="array" aca="1" ref="U2482" ca="1">IF(ISBLANK(A2482),"",IF(S2482="Styrkhæft",_xlfn.XLOOKUP(T2482,Vegalengdir[Texti],INDIRECT("Vegalengdir["&amp;'Upplýsingar um umsækjanda'!$B$10&amp;"]"),0%,0)))</f>
        <v/>
      </c>
      <c r="V2482" s="72" t="str">
        <f t="shared" si="38"/>
        <v/>
      </c>
    </row>
    <row r="2483" spans="1:22" x14ac:dyDescent="0.25">
      <c r="A2483" s="47"/>
      <c r="B2483" s="47"/>
      <c r="C2483" s="47"/>
      <c r="D2483" s="117"/>
      <c r="E2483" s="47"/>
      <c r="F2483" s="37"/>
      <c r="G2483" s="47"/>
      <c r="H2483" s="37"/>
      <c r="I2483" s="37"/>
      <c r="J2483" s="51"/>
      <c r="K2483" s="51"/>
      <c r="L2483" s="51"/>
      <c r="M2483" s="51"/>
      <c r="N2483" s="51"/>
      <c r="O2483" s="51"/>
      <c r="P2483" s="51"/>
      <c r="R2483" s="38" t="s">
        <v>450</v>
      </c>
      <c r="S2483" s="38" t="str" cm="1">
        <f t="array" ref="S2483">_xlfn.XLOOKUP(R2483,INDEX(Flettilisti,,1),INDEX(Flettilisti,,2),,0)</f>
        <v>Vantar flokkun</v>
      </c>
      <c r="T2483" s="38" t="str">
        <f>IF(ISBLANK(M2483),"",IF(M2483&lt;Gögn!$J$2,Gögn!$K$2,IF(M2483&gt;Gögn!$J$4,Gögn!$K$4,Gögn!$K$3)))</f>
        <v/>
      </c>
      <c r="U2483" s="49" t="str" cm="1">
        <f t="array" aca="1" ref="U2483" ca="1">IF(ISBLANK(A2483),"",IF(S2483="Styrkhæft",_xlfn.XLOOKUP(T2483,Vegalengdir[Texti],INDIRECT("Vegalengdir["&amp;'Upplýsingar um umsækjanda'!$B$10&amp;"]"),0%,0)))</f>
        <v/>
      </c>
      <c r="V2483" s="72" t="str">
        <f t="shared" si="38"/>
        <v/>
      </c>
    </row>
    <row r="2484" spans="1:22" x14ac:dyDescent="0.25">
      <c r="A2484" s="47"/>
      <c r="B2484" s="47"/>
      <c r="C2484" s="47"/>
      <c r="D2484" s="117"/>
      <c r="E2484" s="47"/>
      <c r="F2484" s="37"/>
      <c r="G2484" s="47"/>
      <c r="H2484" s="37"/>
      <c r="I2484" s="37"/>
      <c r="J2484" s="51"/>
      <c r="K2484" s="51"/>
      <c r="L2484" s="51"/>
      <c r="M2484" s="51"/>
      <c r="N2484" s="51"/>
      <c r="O2484" s="51"/>
      <c r="P2484" s="51"/>
      <c r="R2484" s="38" t="s">
        <v>450</v>
      </c>
      <c r="S2484" s="38" t="str" cm="1">
        <f t="array" ref="S2484">_xlfn.XLOOKUP(R2484,INDEX(Flettilisti,,1),INDEX(Flettilisti,,2),,0)</f>
        <v>Vantar flokkun</v>
      </c>
      <c r="T2484" s="38" t="str">
        <f>IF(ISBLANK(M2484),"",IF(M2484&lt;Gögn!$J$2,Gögn!$K$2,IF(M2484&gt;Gögn!$J$4,Gögn!$K$4,Gögn!$K$3)))</f>
        <v/>
      </c>
      <c r="U2484" s="49" t="str" cm="1">
        <f t="array" aca="1" ref="U2484" ca="1">IF(ISBLANK(A2484),"",IF(S2484="Styrkhæft",_xlfn.XLOOKUP(T2484,Vegalengdir[Texti],INDIRECT("Vegalengdir["&amp;'Upplýsingar um umsækjanda'!$B$10&amp;"]"),0%,0)))</f>
        <v/>
      </c>
      <c r="V2484" s="72" t="str">
        <f t="shared" si="38"/>
        <v/>
      </c>
    </row>
    <row r="2485" spans="1:22" x14ac:dyDescent="0.25">
      <c r="A2485" s="47"/>
      <c r="B2485" s="47"/>
      <c r="C2485" s="47"/>
      <c r="D2485" s="117"/>
      <c r="E2485" s="47"/>
      <c r="F2485" s="37"/>
      <c r="G2485" s="47"/>
      <c r="H2485" s="37"/>
      <c r="I2485" s="37"/>
      <c r="J2485" s="51"/>
      <c r="K2485" s="51"/>
      <c r="L2485" s="51"/>
      <c r="M2485" s="51"/>
      <c r="N2485" s="51"/>
      <c r="O2485" s="51"/>
      <c r="P2485" s="51"/>
      <c r="R2485" s="38" t="s">
        <v>450</v>
      </c>
      <c r="S2485" s="38" t="str" cm="1">
        <f t="array" ref="S2485">_xlfn.XLOOKUP(R2485,INDEX(Flettilisti,,1),INDEX(Flettilisti,,2),,0)</f>
        <v>Vantar flokkun</v>
      </c>
      <c r="T2485" s="38" t="str">
        <f>IF(ISBLANK(M2485),"",IF(M2485&lt;Gögn!$J$2,Gögn!$K$2,IF(M2485&gt;Gögn!$J$4,Gögn!$K$4,Gögn!$K$3)))</f>
        <v/>
      </c>
      <c r="U2485" s="49" t="str" cm="1">
        <f t="array" aca="1" ref="U2485" ca="1">IF(ISBLANK(A2485),"",IF(S2485="Styrkhæft",_xlfn.XLOOKUP(T2485,Vegalengdir[Texti],INDIRECT("Vegalengdir["&amp;'Upplýsingar um umsækjanda'!$B$10&amp;"]"),0%,0)))</f>
        <v/>
      </c>
      <c r="V2485" s="72" t="str">
        <f t="shared" si="38"/>
        <v/>
      </c>
    </row>
    <row r="2486" spans="1:22" x14ac:dyDescent="0.25">
      <c r="A2486" s="47"/>
      <c r="B2486" s="47"/>
      <c r="C2486" s="47"/>
      <c r="D2486" s="117"/>
      <c r="E2486" s="47"/>
      <c r="F2486" s="37"/>
      <c r="G2486" s="47"/>
      <c r="H2486" s="37"/>
      <c r="I2486" s="37"/>
      <c r="J2486" s="51"/>
      <c r="K2486" s="51"/>
      <c r="L2486" s="51"/>
      <c r="M2486" s="51"/>
      <c r="N2486" s="51"/>
      <c r="O2486" s="51"/>
      <c r="P2486" s="51"/>
      <c r="R2486" s="38" t="s">
        <v>450</v>
      </c>
      <c r="S2486" s="38" t="str" cm="1">
        <f t="array" ref="S2486">_xlfn.XLOOKUP(R2486,INDEX(Flettilisti,,1),INDEX(Flettilisti,,2),,0)</f>
        <v>Vantar flokkun</v>
      </c>
      <c r="T2486" s="38" t="str">
        <f>IF(ISBLANK(M2486),"",IF(M2486&lt;Gögn!$J$2,Gögn!$K$2,IF(M2486&gt;Gögn!$J$4,Gögn!$K$4,Gögn!$K$3)))</f>
        <v/>
      </c>
      <c r="U2486" s="49" t="str" cm="1">
        <f t="array" aca="1" ref="U2486" ca="1">IF(ISBLANK(A2486),"",IF(S2486="Styrkhæft",_xlfn.XLOOKUP(T2486,Vegalengdir[Texti],INDIRECT("Vegalengdir["&amp;'Upplýsingar um umsækjanda'!$B$10&amp;"]"),0%,0)))</f>
        <v/>
      </c>
      <c r="V2486" s="72" t="str">
        <f t="shared" si="38"/>
        <v/>
      </c>
    </row>
    <row r="2487" spans="1:22" x14ac:dyDescent="0.25">
      <c r="A2487" s="47"/>
      <c r="B2487" s="47"/>
      <c r="C2487" s="47"/>
      <c r="D2487" s="117"/>
      <c r="E2487" s="47"/>
      <c r="F2487" s="37"/>
      <c r="G2487" s="47"/>
      <c r="H2487" s="37"/>
      <c r="I2487" s="37"/>
      <c r="J2487" s="51"/>
      <c r="K2487" s="51"/>
      <c r="L2487" s="51"/>
      <c r="M2487" s="51"/>
      <c r="N2487" s="51"/>
      <c r="O2487" s="51"/>
      <c r="P2487" s="51"/>
      <c r="R2487" s="38" t="s">
        <v>450</v>
      </c>
      <c r="S2487" s="38" t="str" cm="1">
        <f t="array" ref="S2487">_xlfn.XLOOKUP(R2487,INDEX(Flettilisti,,1),INDEX(Flettilisti,,2),,0)</f>
        <v>Vantar flokkun</v>
      </c>
      <c r="T2487" s="38" t="str">
        <f>IF(ISBLANK(M2487),"",IF(M2487&lt;Gögn!$J$2,Gögn!$K$2,IF(M2487&gt;Gögn!$J$4,Gögn!$K$4,Gögn!$K$3)))</f>
        <v/>
      </c>
      <c r="U2487" s="49" t="str" cm="1">
        <f t="array" aca="1" ref="U2487" ca="1">IF(ISBLANK(A2487),"",IF(S2487="Styrkhæft",_xlfn.XLOOKUP(T2487,Vegalengdir[Texti],INDIRECT("Vegalengdir["&amp;'Upplýsingar um umsækjanda'!$B$10&amp;"]"),0%,0)))</f>
        <v/>
      </c>
      <c r="V2487" s="72" t="str">
        <f t="shared" si="38"/>
        <v/>
      </c>
    </row>
    <row r="2488" spans="1:22" x14ac:dyDescent="0.25">
      <c r="A2488" s="47"/>
      <c r="B2488" s="47"/>
      <c r="C2488" s="47"/>
      <c r="D2488" s="117"/>
      <c r="E2488" s="47"/>
      <c r="F2488" s="37"/>
      <c r="G2488" s="47"/>
      <c r="H2488" s="37"/>
      <c r="I2488" s="37"/>
      <c r="J2488" s="51"/>
      <c r="K2488" s="51"/>
      <c r="L2488" s="51"/>
      <c r="M2488" s="51"/>
      <c r="N2488" s="51"/>
      <c r="O2488" s="51"/>
      <c r="P2488" s="51"/>
      <c r="R2488" s="38" t="s">
        <v>450</v>
      </c>
      <c r="S2488" s="38" t="str" cm="1">
        <f t="array" ref="S2488">_xlfn.XLOOKUP(R2488,INDEX(Flettilisti,,1),INDEX(Flettilisti,,2),,0)</f>
        <v>Vantar flokkun</v>
      </c>
      <c r="T2488" s="38" t="str">
        <f>IF(ISBLANK(M2488),"",IF(M2488&lt;Gögn!$J$2,Gögn!$K$2,IF(M2488&gt;Gögn!$J$4,Gögn!$K$4,Gögn!$K$3)))</f>
        <v/>
      </c>
      <c r="U2488" s="49" t="str" cm="1">
        <f t="array" aca="1" ref="U2488" ca="1">IF(ISBLANK(A2488),"",IF(S2488="Styrkhæft",_xlfn.XLOOKUP(T2488,Vegalengdir[Texti],INDIRECT("Vegalengdir["&amp;'Upplýsingar um umsækjanda'!$B$10&amp;"]"),0%,0)))</f>
        <v/>
      </c>
      <c r="V2488" s="72" t="str">
        <f t="shared" si="38"/>
        <v/>
      </c>
    </row>
    <row r="2489" spans="1:22" x14ac:dyDescent="0.25">
      <c r="A2489" s="47"/>
      <c r="B2489" s="47"/>
      <c r="C2489" s="47"/>
      <c r="D2489" s="117"/>
      <c r="E2489" s="47"/>
      <c r="F2489" s="37"/>
      <c r="G2489" s="47"/>
      <c r="H2489" s="37"/>
      <c r="I2489" s="37"/>
      <c r="J2489" s="51"/>
      <c r="K2489" s="51"/>
      <c r="L2489" s="51"/>
      <c r="M2489" s="51"/>
      <c r="N2489" s="51"/>
      <c r="O2489" s="51"/>
      <c r="P2489" s="51"/>
      <c r="R2489" s="38" t="s">
        <v>450</v>
      </c>
      <c r="S2489" s="38" t="str" cm="1">
        <f t="array" ref="S2489">_xlfn.XLOOKUP(R2489,INDEX(Flettilisti,,1),INDEX(Flettilisti,,2),,0)</f>
        <v>Vantar flokkun</v>
      </c>
      <c r="T2489" s="38" t="str">
        <f>IF(ISBLANK(M2489),"",IF(M2489&lt;Gögn!$J$2,Gögn!$K$2,IF(M2489&gt;Gögn!$J$4,Gögn!$K$4,Gögn!$K$3)))</f>
        <v/>
      </c>
      <c r="U2489" s="49" t="str" cm="1">
        <f t="array" aca="1" ref="U2489" ca="1">IF(ISBLANK(A2489),"",IF(S2489="Styrkhæft",_xlfn.XLOOKUP(T2489,Vegalengdir[Texti],INDIRECT("Vegalengdir["&amp;'Upplýsingar um umsækjanda'!$B$10&amp;"]"),0%,0)))</f>
        <v/>
      </c>
      <c r="V2489" s="72" t="str">
        <f t="shared" si="38"/>
        <v/>
      </c>
    </row>
    <row r="2490" spans="1:22" x14ac:dyDescent="0.25">
      <c r="A2490" s="47"/>
      <c r="B2490" s="47"/>
      <c r="C2490" s="47"/>
      <c r="D2490" s="117"/>
      <c r="E2490" s="47"/>
      <c r="F2490" s="37"/>
      <c r="G2490" s="47"/>
      <c r="H2490" s="37"/>
      <c r="I2490" s="37"/>
      <c r="J2490" s="51"/>
      <c r="K2490" s="51"/>
      <c r="L2490" s="51"/>
      <c r="M2490" s="51"/>
      <c r="N2490" s="51"/>
      <c r="O2490" s="51"/>
      <c r="P2490" s="51"/>
      <c r="R2490" s="38" t="s">
        <v>450</v>
      </c>
      <c r="S2490" s="38" t="str" cm="1">
        <f t="array" ref="S2490">_xlfn.XLOOKUP(R2490,INDEX(Flettilisti,,1),INDEX(Flettilisti,,2),,0)</f>
        <v>Vantar flokkun</v>
      </c>
      <c r="T2490" s="38" t="str">
        <f>IF(ISBLANK(M2490),"",IF(M2490&lt;Gögn!$J$2,Gögn!$K$2,IF(M2490&gt;Gögn!$J$4,Gögn!$K$4,Gögn!$K$3)))</f>
        <v/>
      </c>
      <c r="U2490" s="49" t="str" cm="1">
        <f t="array" aca="1" ref="U2490" ca="1">IF(ISBLANK(A2490),"",IF(S2490="Styrkhæft",_xlfn.XLOOKUP(T2490,Vegalengdir[Texti],INDIRECT("Vegalengdir["&amp;'Upplýsingar um umsækjanda'!$B$10&amp;"]"),0%,0)))</f>
        <v/>
      </c>
      <c r="V2490" s="72" t="str">
        <f t="shared" si="38"/>
        <v/>
      </c>
    </row>
    <row r="2491" spans="1:22" x14ac:dyDescent="0.25">
      <c r="A2491" s="47"/>
      <c r="B2491" s="47"/>
      <c r="C2491" s="47"/>
      <c r="D2491" s="117"/>
      <c r="E2491" s="47"/>
      <c r="F2491" s="37"/>
      <c r="G2491" s="47"/>
      <c r="H2491" s="37"/>
      <c r="I2491" s="37"/>
      <c r="J2491" s="51"/>
      <c r="K2491" s="51"/>
      <c r="L2491" s="51"/>
      <c r="M2491" s="51"/>
      <c r="N2491" s="51"/>
      <c r="O2491" s="51"/>
      <c r="P2491" s="51"/>
      <c r="R2491" s="38" t="s">
        <v>450</v>
      </c>
      <c r="S2491" s="38" t="str" cm="1">
        <f t="array" ref="S2491">_xlfn.XLOOKUP(R2491,INDEX(Flettilisti,,1),INDEX(Flettilisti,,2),,0)</f>
        <v>Vantar flokkun</v>
      </c>
      <c r="T2491" s="38" t="str">
        <f>IF(ISBLANK(M2491),"",IF(M2491&lt;Gögn!$J$2,Gögn!$K$2,IF(M2491&gt;Gögn!$J$4,Gögn!$K$4,Gögn!$K$3)))</f>
        <v/>
      </c>
      <c r="U2491" s="49" t="str" cm="1">
        <f t="array" aca="1" ref="U2491" ca="1">IF(ISBLANK(A2491),"",IF(S2491="Styrkhæft",_xlfn.XLOOKUP(T2491,Vegalengdir[Texti],INDIRECT("Vegalengdir["&amp;'Upplýsingar um umsækjanda'!$B$10&amp;"]"),0%,0)))</f>
        <v/>
      </c>
      <c r="V2491" s="72" t="str">
        <f t="shared" si="38"/>
        <v/>
      </c>
    </row>
    <row r="2492" spans="1:22" x14ac:dyDescent="0.25">
      <c r="A2492" s="47"/>
      <c r="B2492" s="47"/>
      <c r="C2492" s="47"/>
      <c r="D2492" s="117"/>
      <c r="E2492" s="47"/>
      <c r="F2492" s="37"/>
      <c r="G2492" s="47"/>
      <c r="H2492" s="37"/>
      <c r="I2492" s="37"/>
      <c r="J2492" s="51"/>
      <c r="K2492" s="51"/>
      <c r="L2492" s="51"/>
      <c r="M2492" s="51"/>
      <c r="N2492" s="51"/>
      <c r="O2492" s="51"/>
      <c r="P2492" s="51"/>
      <c r="R2492" s="38" t="s">
        <v>450</v>
      </c>
      <c r="S2492" s="38" t="str" cm="1">
        <f t="array" ref="S2492">_xlfn.XLOOKUP(R2492,INDEX(Flettilisti,,1),INDEX(Flettilisti,,2),,0)</f>
        <v>Vantar flokkun</v>
      </c>
      <c r="T2492" s="38" t="str">
        <f>IF(ISBLANK(M2492),"",IF(M2492&lt;Gögn!$J$2,Gögn!$K$2,IF(M2492&gt;Gögn!$J$4,Gögn!$K$4,Gögn!$K$3)))</f>
        <v/>
      </c>
      <c r="U2492" s="49" t="str" cm="1">
        <f t="array" aca="1" ref="U2492" ca="1">IF(ISBLANK(A2492),"",IF(S2492="Styrkhæft",_xlfn.XLOOKUP(T2492,Vegalengdir[Texti],INDIRECT("Vegalengdir["&amp;'Upplýsingar um umsækjanda'!$B$10&amp;"]"),0%,0)))</f>
        <v/>
      </c>
      <c r="V2492" s="72" t="str">
        <f t="shared" si="38"/>
        <v/>
      </c>
    </row>
    <row r="2493" spans="1:22" x14ac:dyDescent="0.25">
      <c r="A2493" s="47"/>
      <c r="B2493" s="47"/>
      <c r="C2493" s="47"/>
      <c r="D2493" s="117"/>
      <c r="E2493" s="47"/>
      <c r="F2493" s="37"/>
      <c r="G2493" s="47"/>
      <c r="H2493" s="37"/>
      <c r="I2493" s="37"/>
      <c r="J2493" s="51"/>
      <c r="K2493" s="51"/>
      <c r="L2493" s="51"/>
      <c r="M2493" s="51"/>
      <c r="N2493" s="51"/>
      <c r="O2493" s="51"/>
      <c r="P2493" s="51"/>
      <c r="R2493" s="38" t="s">
        <v>450</v>
      </c>
      <c r="S2493" s="38" t="str" cm="1">
        <f t="array" ref="S2493">_xlfn.XLOOKUP(R2493,INDEX(Flettilisti,,1),INDEX(Flettilisti,,2),,0)</f>
        <v>Vantar flokkun</v>
      </c>
      <c r="T2493" s="38" t="str">
        <f>IF(ISBLANK(M2493),"",IF(M2493&lt;Gögn!$J$2,Gögn!$K$2,IF(M2493&gt;Gögn!$J$4,Gögn!$K$4,Gögn!$K$3)))</f>
        <v/>
      </c>
      <c r="U2493" s="49" t="str" cm="1">
        <f t="array" aca="1" ref="U2493" ca="1">IF(ISBLANK(A2493),"",IF(S2493="Styrkhæft",_xlfn.XLOOKUP(T2493,Vegalengdir[Texti],INDIRECT("Vegalengdir["&amp;'Upplýsingar um umsækjanda'!$B$10&amp;"]"),0%,0)))</f>
        <v/>
      </c>
      <c r="V2493" s="72" t="str">
        <f t="shared" si="38"/>
        <v/>
      </c>
    </row>
    <row r="2494" spans="1:22" x14ac:dyDescent="0.25">
      <c r="A2494" s="47"/>
      <c r="B2494" s="47"/>
      <c r="C2494" s="47"/>
      <c r="D2494" s="117"/>
      <c r="E2494" s="47"/>
      <c r="F2494" s="37"/>
      <c r="G2494" s="47"/>
      <c r="H2494" s="37"/>
      <c r="I2494" s="37"/>
      <c r="J2494" s="51"/>
      <c r="K2494" s="51"/>
      <c r="L2494" s="51"/>
      <c r="M2494" s="51"/>
      <c r="N2494" s="51"/>
      <c r="O2494" s="51"/>
      <c r="P2494" s="51"/>
      <c r="R2494" s="38" t="s">
        <v>450</v>
      </c>
      <c r="S2494" s="38" t="str" cm="1">
        <f t="array" ref="S2494">_xlfn.XLOOKUP(R2494,INDEX(Flettilisti,,1),INDEX(Flettilisti,,2),,0)</f>
        <v>Vantar flokkun</v>
      </c>
      <c r="T2494" s="38" t="str">
        <f>IF(ISBLANK(M2494),"",IF(M2494&lt;Gögn!$J$2,Gögn!$K$2,IF(M2494&gt;Gögn!$J$4,Gögn!$K$4,Gögn!$K$3)))</f>
        <v/>
      </c>
      <c r="U2494" s="49" t="str" cm="1">
        <f t="array" aca="1" ref="U2494" ca="1">IF(ISBLANK(A2494),"",IF(S2494="Styrkhæft",_xlfn.XLOOKUP(T2494,Vegalengdir[Texti],INDIRECT("Vegalengdir["&amp;'Upplýsingar um umsækjanda'!$B$10&amp;"]"),0%,0)))</f>
        <v/>
      </c>
      <c r="V2494" s="72" t="str">
        <f t="shared" si="38"/>
        <v/>
      </c>
    </row>
    <row r="2495" spans="1:22" x14ac:dyDescent="0.25">
      <c r="A2495" s="47"/>
      <c r="B2495" s="47"/>
      <c r="C2495" s="47"/>
      <c r="D2495" s="117"/>
      <c r="E2495" s="47"/>
      <c r="F2495" s="37"/>
      <c r="G2495" s="47"/>
      <c r="H2495" s="37"/>
      <c r="I2495" s="37"/>
      <c r="J2495" s="51"/>
      <c r="K2495" s="51"/>
      <c r="L2495" s="51"/>
      <c r="M2495" s="51"/>
      <c r="N2495" s="51"/>
      <c r="O2495" s="51"/>
      <c r="P2495" s="51"/>
      <c r="R2495" s="38" t="s">
        <v>450</v>
      </c>
      <c r="S2495" s="38" t="str" cm="1">
        <f t="array" ref="S2495">_xlfn.XLOOKUP(R2495,INDEX(Flettilisti,,1),INDEX(Flettilisti,,2),,0)</f>
        <v>Vantar flokkun</v>
      </c>
      <c r="T2495" s="38" t="str">
        <f>IF(ISBLANK(M2495),"",IF(M2495&lt;Gögn!$J$2,Gögn!$K$2,IF(M2495&gt;Gögn!$J$4,Gögn!$K$4,Gögn!$K$3)))</f>
        <v/>
      </c>
      <c r="U2495" s="49" t="str" cm="1">
        <f t="array" aca="1" ref="U2495" ca="1">IF(ISBLANK(A2495),"",IF(S2495="Styrkhæft",_xlfn.XLOOKUP(T2495,Vegalengdir[Texti],INDIRECT("Vegalengdir["&amp;'Upplýsingar um umsækjanda'!$B$10&amp;"]"),0%,0)))</f>
        <v/>
      </c>
      <c r="V2495" s="72" t="str">
        <f t="shared" si="38"/>
        <v/>
      </c>
    </row>
    <row r="2496" spans="1:22" x14ac:dyDescent="0.25">
      <c r="A2496" s="47"/>
      <c r="B2496" s="47"/>
      <c r="C2496" s="47"/>
      <c r="D2496" s="117"/>
      <c r="E2496" s="47"/>
      <c r="F2496" s="37"/>
      <c r="G2496" s="47"/>
      <c r="H2496" s="37"/>
      <c r="I2496" s="37"/>
      <c r="J2496" s="51"/>
      <c r="K2496" s="51"/>
      <c r="L2496" s="51"/>
      <c r="M2496" s="51"/>
      <c r="N2496" s="51"/>
      <c r="O2496" s="51"/>
      <c r="P2496" s="51"/>
      <c r="R2496" s="38" t="s">
        <v>450</v>
      </c>
      <c r="S2496" s="38" t="str" cm="1">
        <f t="array" ref="S2496">_xlfn.XLOOKUP(R2496,INDEX(Flettilisti,,1),INDEX(Flettilisti,,2),,0)</f>
        <v>Vantar flokkun</v>
      </c>
      <c r="T2496" s="38" t="str">
        <f>IF(ISBLANK(M2496),"",IF(M2496&lt;Gögn!$J$2,Gögn!$K$2,IF(M2496&gt;Gögn!$J$4,Gögn!$K$4,Gögn!$K$3)))</f>
        <v/>
      </c>
      <c r="U2496" s="49" t="str" cm="1">
        <f t="array" aca="1" ref="U2496" ca="1">IF(ISBLANK(A2496),"",IF(S2496="Styrkhæft",_xlfn.XLOOKUP(T2496,Vegalengdir[Texti],INDIRECT("Vegalengdir["&amp;'Upplýsingar um umsækjanda'!$B$10&amp;"]"),0%,0)))</f>
        <v/>
      </c>
      <c r="V2496" s="72" t="str">
        <f t="shared" si="38"/>
        <v/>
      </c>
    </row>
    <row r="2497" spans="1:22" x14ac:dyDescent="0.25">
      <c r="A2497" s="47"/>
      <c r="B2497" s="47"/>
      <c r="C2497" s="47"/>
      <c r="D2497" s="117"/>
      <c r="E2497" s="47"/>
      <c r="F2497" s="37"/>
      <c r="G2497" s="47"/>
      <c r="H2497" s="37"/>
      <c r="I2497" s="37"/>
      <c r="J2497" s="51"/>
      <c r="K2497" s="51"/>
      <c r="L2497" s="51"/>
      <c r="M2497" s="51"/>
      <c r="N2497" s="51"/>
      <c r="O2497" s="51"/>
      <c r="P2497" s="51"/>
      <c r="R2497" s="38" t="s">
        <v>450</v>
      </c>
      <c r="S2497" s="38" t="str" cm="1">
        <f t="array" ref="S2497">_xlfn.XLOOKUP(R2497,INDEX(Flettilisti,,1),INDEX(Flettilisti,,2),,0)</f>
        <v>Vantar flokkun</v>
      </c>
      <c r="T2497" s="38" t="str">
        <f>IF(ISBLANK(M2497),"",IF(M2497&lt;Gögn!$J$2,Gögn!$K$2,IF(M2497&gt;Gögn!$J$4,Gögn!$K$4,Gögn!$K$3)))</f>
        <v/>
      </c>
      <c r="U2497" s="49" t="str" cm="1">
        <f t="array" aca="1" ref="U2497" ca="1">IF(ISBLANK(A2497),"",IF(S2497="Styrkhæft",_xlfn.XLOOKUP(T2497,Vegalengdir[Texti],INDIRECT("Vegalengdir["&amp;'Upplýsingar um umsækjanda'!$B$10&amp;"]"),0%,0)))</f>
        <v/>
      </c>
      <c r="V2497" s="72" t="str">
        <f t="shared" si="38"/>
        <v/>
      </c>
    </row>
    <row r="2498" spans="1:22" x14ac:dyDescent="0.25">
      <c r="A2498" s="47"/>
      <c r="B2498" s="47"/>
      <c r="C2498" s="47"/>
      <c r="D2498" s="117"/>
      <c r="E2498" s="47"/>
      <c r="F2498" s="37"/>
      <c r="G2498" s="47"/>
      <c r="H2498" s="37"/>
      <c r="I2498" s="37"/>
      <c r="J2498" s="51"/>
      <c r="K2498" s="51"/>
      <c r="L2498" s="51"/>
      <c r="M2498" s="51"/>
      <c r="N2498" s="51"/>
      <c r="O2498" s="51"/>
      <c r="P2498" s="51"/>
      <c r="R2498" s="38" t="s">
        <v>450</v>
      </c>
      <c r="S2498" s="38" t="str" cm="1">
        <f t="array" ref="S2498">_xlfn.XLOOKUP(R2498,INDEX(Flettilisti,,1),INDEX(Flettilisti,,2),,0)</f>
        <v>Vantar flokkun</v>
      </c>
      <c r="T2498" s="38" t="str">
        <f>IF(ISBLANK(M2498),"",IF(M2498&lt;Gögn!$J$2,Gögn!$K$2,IF(M2498&gt;Gögn!$J$4,Gögn!$K$4,Gögn!$K$3)))</f>
        <v/>
      </c>
      <c r="U2498" s="49" t="str" cm="1">
        <f t="array" aca="1" ref="U2498" ca="1">IF(ISBLANK(A2498),"",IF(S2498="Styrkhæft",_xlfn.XLOOKUP(T2498,Vegalengdir[Texti],INDIRECT("Vegalengdir["&amp;'Upplýsingar um umsækjanda'!$B$10&amp;"]"),0%,0)))</f>
        <v/>
      </c>
      <c r="V2498" s="72" t="str">
        <f t="shared" si="38"/>
        <v/>
      </c>
    </row>
    <row r="2499" spans="1:22" x14ac:dyDescent="0.25">
      <c r="A2499" s="47"/>
      <c r="B2499" s="47"/>
      <c r="C2499" s="47"/>
      <c r="D2499" s="117"/>
      <c r="E2499" s="47"/>
      <c r="F2499" s="37"/>
      <c r="G2499" s="47"/>
      <c r="H2499" s="37"/>
      <c r="I2499" s="37"/>
      <c r="J2499" s="51"/>
      <c r="K2499" s="51"/>
      <c r="L2499" s="51"/>
      <c r="M2499" s="51"/>
      <c r="N2499" s="51"/>
      <c r="O2499" s="51"/>
      <c r="P2499" s="51"/>
      <c r="R2499" s="38" t="s">
        <v>450</v>
      </c>
      <c r="S2499" s="38" t="str" cm="1">
        <f t="array" ref="S2499">_xlfn.XLOOKUP(R2499,INDEX(Flettilisti,,1),INDEX(Flettilisti,,2),,0)</f>
        <v>Vantar flokkun</v>
      </c>
      <c r="T2499" s="38" t="str">
        <f>IF(ISBLANK(M2499),"",IF(M2499&lt;Gögn!$J$2,Gögn!$K$2,IF(M2499&gt;Gögn!$J$4,Gögn!$K$4,Gögn!$K$3)))</f>
        <v/>
      </c>
      <c r="U2499" s="49" t="str" cm="1">
        <f t="array" aca="1" ref="U2499" ca="1">IF(ISBLANK(A2499),"",IF(S2499="Styrkhæft",_xlfn.XLOOKUP(T2499,Vegalengdir[Texti],INDIRECT("Vegalengdir["&amp;'Upplýsingar um umsækjanda'!$B$10&amp;"]"),0%,0)))</f>
        <v/>
      </c>
      <c r="V2499" s="72" t="str">
        <f t="shared" ref="V2499:V2562" si="39">IF(ISBLANK(A2499),"",U2499*P2499)</f>
        <v/>
      </c>
    </row>
    <row r="2500" spans="1:22" x14ac:dyDescent="0.25">
      <c r="A2500" s="47"/>
      <c r="B2500" s="47"/>
      <c r="C2500" s="47"/>
      <c r="D2500" s="117"/>
      <c r="E2500" s="47"/>
      <c r="F2500" s="37"/>
      <c r="G2500" s="47"/>
      <c r="H2500" s="37"/>
      <c r="I2500" s="37"/>
      <c r="J2500" s="51"/>
      <c r="K2500" s="51"/>
      <c r="L2500" s="51"/>
      <c r="M2500" s="51"/>
      <c r="N2500" s="51"/>
      <c r="O2500" s="51"/>
      <c r="P2500" s="51"/>
      <c r="R2500" s="38" t="s">
        <v>450</v>
      </c>
      <c r="S2500" s="38" t="str" cm="1">
        <f t="array" ref="S2500">_xlfn.XLOOKUP(R2500,INDEX(Flettilisti,,1),INDEX(Flettilisti,,2),,0)</f>
        <v>Vantar flokkun</v>
      </c>
      <c r="T2500" s="38" t="str">
        <f>IF(ISBLANK(M2500),"",IF(M2500&lt;Gögn!$J$2,Gögn!$K$2,IF(M2500&gt;Gögn!$J$4,Gögn!$K$4,Gögn!$K$3)))</f>
        <v/>
      </c>
      <c r="U2500" s="49" t="str" cm="1">
        <f t="array" aca="1" ref="U2500" ca="1">IF(ISBLANK(A2500),"",IF(S2500="Styrkhæft",_xlfn.XLOOKUP(T2500,Vegalengdir[Texti],INDIRECT("Vegalengdir["&amp;'Upplýsingar um umsækjanda'!$B$10&amp;"]"),0%,0)))</f>
        <v/>
      </c>
      <c r="V2500" s="72" t="str">
        <f t="shared" si="39"/>
        <v/>
      </c>
    </row>
    <row r="2501" spans="1:22" x14ac:dyDescent="0.25">
      <c r="A2501" s="47"/>
      <c r="B2501" s="47"/>
      <c r="C2501" s="47"/>
      <c r="D2501" s="117"/>
      <c r="E2501" s="47"/>
      <c r="F2501" s="37"/>
      <c r="G2501" s="47"/>
      <c r="H2501" s="37"/>
      <c r="I2501" s="37"/>
      <c r="J2501" s="51"/>
      <c r="K2501" s="51"/>
      <c r="L2501" s="51"/>
      <c r="M2501" s="51"/>
      <c r="N2501" s="51"/>
      <c r="O2501" s="51"/>
      <c r="P2501" s="51"/>
      <c r="R2501" s="38" t="s">
        <v>450</v>
      </c>
      <c r="S2501" s="38" t="str" cm="1">
        <f t="array" ref="S2501">_xlfn.XLOOKUP(R2501,INDEX(Flettilisti,,1),INDEX(Flettilisti,,2),,0)</f>
        <v>Vantar flokkun</v>
      </c>
      <c r="T2501" s="38" t="str">
        <f>IF(ISBLANK(M2501),"",IF(M2501&lt;Gögn!$J$2,Gögn!$K$2,IF(M2501&gt;Gögn!$J$4,Gögn!$K$4,Gögn!$K$3)))</f>
        <v/>
      </c>
      <c r="U2501" s="49" t="str" cm="1">
        <f t="array" aca="1" ref="U2501" ca="1">IF(ISBLANK(A2501),"",IF(S2501="Styrkhæft",_xlfn.XLOOKUP(T2501,Vegalengdir[Texti],INDIRECT("Vegalengdir["&amp;'Upplýsingar um umsækjanda'!$B$10&amp;"]"),0%,0)))</f>
        <v/>
      </c>
      <c r="V2501" s="72" t="str">
        <f t="shared" si="39"/>
        <v/>
      </c>
    </row>
    <row r="2502" spans="1:22" x14ac:dyDescent="0.25">
      <c r="A2502" s="47"/>
      <c r="B2502" s="47"/>
      <c r="C2502" s="47"/>
      <c r="D2502" s="117"/>
      <c r="E2502" s="47"/>
      <c r="F2502" s="37"/>
      <c r="G2502" s="47"/>
      <c r="H2502" s="37"/>
      <c r="I2502" s="37"/>
      <c r="J2502" s="51"/>
      <c r="K2502" s="51"/>
      <c r="L2502" s="51"/>
      <c r="M2502" s="51"/>
      <c r="N2502" s="51"/>
      <c r="O2502" s="51"/>
      <c r="P2502" s="51"/>
      <c r="R2502" s="38" t="s">
        <v>450</v>
      </c>
      <c r="S2502" s="38" t="str" cm="1">
        <f t="array" ref="S2502">_xlfn.XLOOKUP(R2502,INDEX(Flettilisti,,1),INDEX(Flettilisti,,2),,0)</f>
        <v>Vantar flokkun</v>
      </c>
      <c r="T2502" s="38" t="str">
        <f>IF(ISBLANK(M2502),"",IF(M2502&lt;Gögn!$J$2,Gögn!$K$2,IF(M2502&gt;Gögn!$J$4,Gögn!$K$4,Gögn!$K$3)))</f>
        <v/>
      </c>
      <c r="U2502" s="49" t="str" cm="1">
        <f t="array" aca="1" ref="U2502" ca="1">IF(ISBLANK(A2502),"",IF(S2502="Styrkhæft",_xlfn.XLOOKUP(T2502,Vegalengdir[Texti],INDIRECT("Vegalengdir["&amp;'Upplýsingar um umsækjanda'!$B$10&amp;"]"),0%,0)))</f>
        <v/>
      </c>
      <c r="V2502" s="72" t="str">
        <f t="shared" si="39"/>
        <v/>
      </c>
    </row>
    <row r="2503" spans="1:22" x14ac:dyDescent="0.25">
      <c r="A2503" s="47"/>
      <c r="B2503" s="47"/>
      <c r="C2503" s="47"/>
      <c r="D2503" s="117"/>
      <c r="E2503" s="47"/>
      <c r="F2503" s="37"/>
      <c r="G2503" s="47"/>
      <c r="H2503" s="37"/>
      <c r="I2503" s="37"/>
      <c r="J2503" s="51"/>
      <c r="K2503" s="51"/>
      <c r="L2503" s="51"/>
      <c r="M2503" s="51"/>
      <c r="N2503" s="51"/>
      <c r="O2503" s="51"/>
      <c r="P2503" s="51"/>
      <c r="R2503" s="38" t="s">
        <v>450</v>
      </c>
      <c r="S2503" s="38" t="str" cm="1">
        <f t="array" ref="S2503">_xlfn.XLOOKUP(R2503,INDEX(Flettilisti,,1),INDEX(Flettilisti,,2),,0)</f>
        <v>Vantar flokkun</v>
      </c>
      <c r="T2503" s="38" t="str">
        <f>IF(ISBLANK(M2503),"",IF(M2503&lt;Gögn!$J$2,Gögn!$K$2,IF(M2503&gt;Gögn!$J$4,Gögn!$K$4,Gögn!$K$3)))</f>
        <v/>
      </c>
      <c r="U2503" s="49" t="str" cm="1">
        <f t="array" aca="1" ref="U2503" ca="1">IF(ISBLANK(A2503),"",IF(S2503="Styrkhæft",_xlfn.XLOOKUP(T2503,Vegalengdir[Texti],INDIRECT("Vegalengdir["&amp;'Upplýsingar um umsækjanda'!$B$10&amp;"]"),0%,0)))</f>
        <v/>
      </c>
      <c r="V2503" s="72" t="str">
        <f t="shared" si="39"/>
        <v/>
      </c>
    </row>
    <row r="2504" spans="1:22" x14ac:dyDescent="0.25">
      <c r="A2504" s="47"/>
      <c r="B2504" s="47"/>
      <c r="C2504" s="47"/>
      <c r="D2504" s="117"/>
      <c r="E2504" s="47"/>
      <c r="F2504" s="37"/>
      <c r="G2504" s="47"/>
      <c r="H2504" s="37"/>
      <c r="I2504" s="37"/>
      <c r="J2504" s="51"/>
      <c r="K2504" s="51"/>
      <c r="L2504" s="51"/>
      <c r="M2504" s="51"/>
      <c r="N2504" s="51"/>
      <c r="O2504" s="51"/>
      <c r="P2504" s="51"/>
      <c r="R2504" s="38" t="s">
        <v>450</v>
      </c>
      <c r="S2504" s="38" t="str" cm="1">
        <f t="array" ref="S2504">_xlfn.XLOOKUP(R2504,INDEX(Flettilisti,,1),INDEX(Flettilisti,,2),,0)</f>
        <v>Vantar flokkun</v>
      </c>
      <c r="T2504" s="38" t="str">
        <f>IF(ISBLANK(M2504),"",IF(M2504&lt;Gögn!$J$2,Gögn!$K$2,IF(M2504&gt;Gögn!$J$4,Gögn!$K$4,Gögn!$K$3)))</f>
        <v/>
      </c>
      <c r="U2504" s="49" t="str" cm="1">
        <f t="array" aca="1" ref="U2504" ca="1">IF(ISBLANK(A2504),"",IF(S2504="Styrkhæft",_xlfn.XLOOKUP(T2504,Vegalengdir[Texti],INDIRECT("Vegalengdir["&amp;'Upplýsingar um umsækjanda'!$B$10&amp;"]"),0%,0)))</f>
        <v/>
      </c>
      <c r="V2504" s="72" t="str">
        <f t="shared" si="39"/>
        <v/>
      </c>
    </row>
    <row r="2505" spans="1:22" x14ac:dyDescent="0.25">
      <c r="A2505" s="47"/>
      <c r="B2505" s="47"/>
      <c r="C2505" s="47"/>
      <c r="D2505" s="117"/>
      <c r="E2505" s="47"/>
      <c r="F2505" s="37"/>
      <c r="G2505" s="47"/>
      <c r="H2505" s="37"/>
      <c r="I2505" s="37"/>
      <c r="J2505" s="51"/>
      <c r="K2505" s="51"/>
      <c r="L2505" s="51"/>
      <c r="M2505" s="51"/>
      <c r="N2505" s="51"/>
      <c r="O2505" s="51"/>
      <c r="P2505" s="51"/>
      <c r="R2505" s="38" t="s">
        <v>450</v>
      </c>
      <c r="S2505" s="38" t="str" cm="1">
        <f t="array" ref="S2505">_xlfn.XLOOKUP(R2505,INDEX(Flettilisti,,1),INDEX(Flettilisti,,2),,0)</f>
        <v>Vantar flokkun</v>
      </c>
      <c r="T2505" s="38" t="str">
        <f>IF(ISBLANK(M2505),"",IF(M2505&lt;Gögn!$J$2,Gögn!$K$2,IF(M2505&gt;Gögn!$J$4,Gögn!$K$4,Gögn!$K$3)))</f>
        <v/>
      </c>
      <c r="U2505" s="49" t="str" cm="1">
        <f t="array" aca="1" ref="U2505" ca="1">IF(ISBLANK(A2505),"",IF(S2505="Styrkhæft",_xlfn.XLOOKUP(T2505,Vegalengdir[Texti],INDIRECT("Vegalengdir["&amp;'Upplýsingar um umsækjanda'!$B$10&amp;"]"),0%,0)))</f>
        <v/>
      </c>
      <c r="V2505" s="72" t="str">
        <f t="shared" si="39"/>
        <v/>
      </c>
    </row>
    <row r="2506" spans="1:22" x14ac:dyDescent="0.25">
      <c r="A2506" s="47"/>
      <c r="B2506" s="47"/>
      <c r="C2506" s="47"/>
      <c r="D2506" s="117"/>
      <c r="E2506" s="47"/>
      <c r="F2506" s="37"/>
      <c r="G2506" s="47"/>
      <c r="H2506" s="37"/>
      <c r="I2506" s="37"/>
      <c r="J2506" s="51"/>
      <c r="K2506" s="51"/>
      <c r="L2506" s="51"/>
      <c r="M2506" s="51"/>
      <c r="N2506" s="51"/>
      <c r="O2506" s="51"/>
      <c r="P2506" s="51"/>
      <c r="R2506" s="38" t="s">
        <v>450</v>
      </c>
      <c r="S2506" s="38" t="str" cm="1">
        <f t="array" ref="S2506">_xlfn.XLOOKUP(R2506,INDEX(Flettilisti,,1),INDEX(Flettilisti,,2),,0)</f>
        <v>Vantar flokkun</v>
      </c>
      <c r="T2506" s="38" t="str">
        <f>IF(ISBLANK(M2506),"",IF(M2506&lt;Gögn!$J$2,Gögn!$K$2,IF(M2506&gt;Gögn!$J$4,Gögn!$K$4,Gögn!$K$3)))</f>
        <v/>
      </c>
      <c r="U2506" s="49" t="str" cm="1">
        <f t="array" aca="1" ref="U2506" ca="1">IF(ISBLANK(A2506),"",IF(S2506="Styrkhæft",_xlfn.XLOOKUP(T2506,Vegalengdir[Texti],INDIRECT("Vegalengdir["&amp;'Upplýsingar um umsækjanda'!$B$10&amp;"]"),0%,0)))</f>
        <v/>
      </c>
      <c r="V2506" s="72" t="str">
        <f t="shared" si="39"/>
        <v/>
      </c>
    </row>
    <row r="2507" spans="1:22" x14ac:dyDescent="0.25">
      <c r="A2507" s="47"/>
      <c r="B2507" s="47"/>
      <c r="C2507" s="47"/>
      <c r="D2507" s="117"/>
      <c r="E2507" s="47"/>
      <c r="F2507" s="37"/>
      <c r="G2507" s="47"/>
      <c r="H2507" s="37"/>
      <c r="I2507" s="37"/>
      <c r="J2507" s="51"/>
      <c r="K2507" s="51"/>
      <c r="L2507" s="51"/>
      <c r="M2507" s="51"/>
      <c r="N2507" s="51"/>
      <c r="O2507" s="51"/>
      <c r="P2507" s="51"/>
      <c r="R2507" s="38" t="s">
        <v>450</v>
      </c>
      <c r="S2507" s="38" t="str" cm="1">
        <f t="array" ref="S2507">_xlfn.XLOOKUP(R2507,INDEX(Flettilisti,,1),INDEX(Flettilisti,,2),,0)</f>
        <v>Vantar flokkun</v>
      </c>
      <c r="T2507" s="38" t="str">
        <f>IF(ISBLANK(M2507),"",IF(M2507&lt;Gögn!$J$2,Gögn!$K$2,IF(M2507&gt;Gögn!$J$4,Gögn!$K$4,Gögn!$K$3)))</f>
        <v/>
      </c>
      <c r="U2507" s="49" t="str" cm="1">
        <f t="array" aca="1" ref="U2507" ca="1">IF(ISBLANK(A2507),"",IF(S2507="Styrkhæft",_xlfn.XLOOKUP(T2507,Vegalengdir[Texti],INDIRECT("Vegalengdir["&amp;'Upplýsingar um umsækjanda'!$B$10&amp;"]"),0%,0)))</f>
        <v/>
      </c>
      <c r="V2507" s="72" t="str">
        <f t="shared" si="39"/>
        <v/>
      </c>
    </row>
    <row r="2508" spans="1:22" x14ac:dyDescent="0.25">
      <c r="A2508" s="47"/>
      <c r="B2508" s="47"/>
      <c r="C2508" s="47"/>
      <c r="D2508" s="117"/>
      <c r="E2508" s="47"/>
      <c r="F2508" s="37"/>
      <c r="G2508" s="47"/>
      <c r="H2508" s="37"/>
      <c r="I2508" s="37"/>
      <c r="J2508" s="51"/>
      <c r="K2508" s="51"/>
      <c r="L2508" s="51"/>
      <c r="M2508" s="51"/>
      <c r="N2508" s="51"/>
      <c r="O2508" s="51"/>
      <c r="P2508" s="51"/>
      <c r="R2508" s="38" t="s">
        <v>450</v>
      </c>
      <c r="S2508" s="38" t="str" cm="1">
        <f t="array" ref="S2508">_xlfn.XLOOKUP(R2508,INDEX(Flettilisti,,1),INDEX(Flettilisti,,2),,0)</f>
        <v>Vantar flokkun</v>
      </c>
      <c r="T2508" s="38" t="str">
        <f>IF(ISBLANK(M2508),"",IF(M2508&lt;Gögn!$J$2,Gögn!$K$2,IF(M2508&gt;Gögn!$J$4,Gögn!$K$4,Gögn!$K$3)))</f>
        <v/>
      </c>
      <c r="U2508" s="49" t="str" cm="1">
        <f t="array" aca="1" ref="U2508" ca="1">IF(ISBLANK(A2508),"",IF(S2508="Styrkhæft",_xlfn.XLOOKUP(T2508,Vegalengdir[Texti],INDIRECT("Vegalengdir["&amp;'Upplýsingar um umsækjanda'!$B$10&amp;"]"),0%,0)))</f>
        <v/>
      </c>
      <c r="V2508" s="72" t="str">
        <f t="shared" si="39"/>
        <v/>
      </c>
    </row>
    <row r="2509" spans="1:22" x14ac:dyDescent="0.25">
      <c r="A2509" s="47"/>
      <c r="B2509" s="47"/>
      <c r="C2509" s="47"/>
      <c r="D2509" s="117"/>
      <c r="E2509" s="47"/>
      <c r="F2509" s="37"/>
      <c r="G2509" s="47"/>
      <c r="H2509" s="37"/>
      <c r="I2509" s="37"/>
      <c r="J2509" s="51"/>
      <c r="K2509" s="51"/>
      <c r="L2509" s="51"/>
      <c r="M2509" s="51"/>
      <c r="N2509" s="51"/>
      <c r="O2509" s="51"/>
      <c r="P2509" s="51"/>
      <c r="R2509" s="38" t="s">
        <v>450</v>
      </c>
      <c r="S2509" s="38" t="str" cm="1">
        <f t="array" ref="S2509">_xlfn.XLOOKUP(R2509,INDEX(Flettilisti,,1),INDEX(Flettilisti,,2),,0)</f>
        <v>Vantar flokkun</v>
      </c>
      <c r="T2509" s="38" t="str">
        <f>IF(ISBLANK(M2509),"",IF(M2509&lt;Gögn!$J$2,Gögn!$K$2,IF(M2509&gt;Gögn!$J$4,Gögn!$K$4,Gögn!$K$3)))</f>
        <v/>
      </c>
      <c r="U2509" s="49" t="str" cm="1">
        <f t="array" aca="1" ref="U2509" ca="1">IF(ISBLANK(A2509),"",IF(S2509="Styrkhæft",_xlfn.XLOOKUP(T2509,Vegalengdir[Texti],INDIRECT("Vegalengdir["&amp;'Upplýsingar um umsækjanda'!$B$10&amp;"]"),0%,0)))</f>
        <v/>
      </c>
      <c r="V2509" s="72" t="str">
        <f t="shared" si="39"/>
        <v/>
      </c>
    </row>
    <row r="2510" spans="1:22" x14ac:dyDescent="0.25">
      <c r="A2510" s="47"/>
      <c r="B2510" s="47"/>
      <c r="C2510" s="47"/>
      <c r="D2510" s="117"/>
      <c r="E2510" s="47"/>
      <c r="F2510" s="37"/>
      <c r="G2510" s="47"/>
      <c r="H2510" s="37"/>
      <c r="I2510" s="37"/>
      <c r="J2510" s="51"/>
      <c r="K2510" s="51"/>
      <c r="L2510" s="51"/>
      <c r="M2510" s="51"/>
      <c r="N2510" s="51"/>
      <c r="O2510" s="51"/>
      <c r="P2510" s="51"/>
      <c r="R2510" s="38" t="s">
        <v>450</v>
      </c>
      <c r="S2510" s="38" t="str" cm="1">
        <f t="array" ref="S2510">_xlfn.XLOOKUP(R2510,INDEX(Flettilisti,,1),INDEX(Flettilisti,,2),,0)</f>
        <v>Vantar flokkun</v>
      </c>
      <c r="T2510" s="38" t="str">
        <f>IF(ISBLANK(M2510),"",IF(M2510&lt;Gögn!$J$2,Gögn!$K$2,IF(M2510&gt;Gögn!$J$4,Gögn!$K$4,Gögn!$K$3)))</f>
        <v/>
      </c>
      <c r="U2510" s="49" t="str" cm="1">
        <f t="array" aca="1" ref="U2510" ca="1">IF(ISBLANK(A2510),"",IF(S2510="Styrkhæft",_xlfn.XLOOKUP(T2510,Vegalengdir[Texti],INDIRECT("Vegalengdir["&amp;'Upplýsingar um umsækjanda'!$B$10&amp;"]"),0%,0)))</f>
        <v/>
      </c>
      <c r="V2510" s="72" t="str">
        <f t="shared" si="39"/>
        <v/>
      </c>
    </row>
    <row r="2511" spans="1:22" x14ac:dyDescent="0.25">
      <c r="A2511" s="47"/>
      <c r="B2511" s="47"/>
      <c r="C2511" s="47"/>
      <c r="D2511" s="117"/>
      <c r="E2511" s="47"/>
      <c r="F2511" s="37"/>
      <c r="G2511" s="47"/>
      <c r="H2511" s="37"/>
      <c r="I2511" s="37"/>
      <c r="J2511" s="51"/>
      <c r="K2511" s="51"/>
      <c r="L2511" s="51"/>
      <c r="M2511" s="51"/>
      <c r="N2511" s="51"/>
      <c r="O2511" s="51"/>
      <c r="P2511" s="51"/>
      <c r="R2511" s="38" t="s">
        <v>450</v>
      </c>
      <c r="S2511" s="38" t="str" cm="1">
        <f t="array" ref="S2511">_xlfn.XLOOKUP(R2511,INDEX(Flettilisti,,1),INDEX(Flettilisti,,2),,0)</f>
        <v>Vantar flokkun</v>
      </c>
      <c r="T2511" s="38" t="str">
        <f>IF(ISBLANK(M2511),"",IF(M2511&lt;Gögn!$J$2,Gögn!$K$2,IF(M2511&gt;Gögn!$J$4,Gögn!$K$4,Gögn!$K$3)))</f>
        <v/>
      </c>
      <c r="U2511" s="49" t="str" cm="1">
        <f t="array" aca="1" ref="U2511" ca="1">IF(ISBLANK(A2511),"",IF(S2511="Styrkhæft",_xlfn.XLOOKUP(T2511,Vegalengdir[Texti],INDIRECT("Vegalengdir["&amp;'Upplýsingar um umsækjanda'!$B$10&amp;"]"),0%,0)))</f>
        <v/>
      </c>
      <c r="V2511" s="72" t="str">
        <f t="shared" si="39"/>
        <v/>
      </c>
    </row>
    <row r="2512" spans="1:22" x14ac:dyDescent="0.25">
      <c r="A2512" s="47"/>
      <c r="B2512" s="47"/>
      <c r="C2512" s="47"/>
      <c r="D2512" s="117"/>
      <c r="E2512" s="47"/>
      <c r="F2512" s="37"/>
      <c r="G2512" s="47"/>
      <c r="H2512" s="37"/>
      <c r="I2512" s="37"/>
      <c r="J2512" s="51"/>
      <c r="K2512" s="51"/>
      <c r="L2512" s="51"/>
      <c r="M2512" s="51"/>
      <c r="N2512" s="51"/>
      <c r="O2512" s="51"/>
      <c r="P2512" s="51"/>
      <c r="R2512" s="38" t="s">
        <v>450</v>
      </c>
      <c r="S2512" s="38" t="str" cm="1">
        <f t="array" ref="S2512">_xlfn.XLOOKUP(R2512,INDEX(Flettilisti,,1),INDEX(Flettilisti,,2),,0)</f>
        <v>Vantar flokkun</v>
      </c>
      <c r="T2512" s="38" t="str">
        <f>IF(ISBLANK(M2512),"",IF(M2512&lt;Gögn!$J$2,Gögn!$K$2,IF(M2512&gt;Gögn!$J$4,Gögn!$K$4,Gögn!$K$3)))</f>
        <v/>
      </c>
      <c r="U2512" s="49" t="str" cm="1">
        <f t="array" aca="1" ref="U2512" ca="1">IF(ISBLANK(A2512),"",IF(S2512="Styrkhæft",_xlfn.XLOOKUP(T2512,Vegalengdir[Texti],INDIRECT("Vegalengdir["&amp;'Upplýsingar um umsækjanda'!$B$10&amp;"]"),0%,0)))</f>
        <v/>
      </c>
      <c r="V2512" s="72" t="str">
        <f t="shared" si="39"/>
        <v/>
      </c>
    </row>
    <row r="2513" spans="1:22" x14ac:dyDescent="0.25">
      <c r="A2513" s="47"/>
      <c r="B2513" s="47"/>
      <c r="C2513" s="47"/>
      <c r="D2513" s="117"/>
      <c r="E2513" s="47"/>
      <c r="F2513" s="37"/>
      <c r="G2513" s="47"/>
      <c r="H2513" s="37"/>
      <c r="I2513" s="37"/>
      <c r="J2513" s="51"/>
      <c r="K2513" s="51"/>
      <c r="L2513" s="51"/>
      <c r="M2513" s="51"/>
      <c r="N2513" s="51"/>
      <c r="O2513" s="51"/>
      <c r="P2513" s="51"/>
      <c r="R2513" s="38" t="s">
        <v>450</v>
      </c>
      <c r="S2513" s="38" t="str" cm="1">
        <f t="array" ref="S2513">_xlfn.XLOOKUP(R2513,INDEX(Flettilisti,,1),INDEX(Flettilisti,,2),,0)</f>
        <v>Vantar flokkun</v>
      </c>
      <c r="T2513" s="38" t="str">
        <f>IF(ISBLANK(M2513),"",IF(M2513&lt;Gögn!$J$2,Gögn!$K$2,IF(M2513&gt;Gögn!$J$4,Gögn!$K$4,Gögn!$K$3)))</f>
        <v/>
      </c>
      <c r="U2513" s="49" t="str" cm="1">
        <f t="array" aca="1" ref="U2513" ca="1">IF(ISBLANK(A2513),"",IF(S2513="Styrkhæft",_xlfn.XLOOKUP(T2513,Vegalengdir[Texti],INDIRECT("Vegalengdir["&amp;'Upplýsingar um umsækjanda'!$B$10&amp;"]"),0%,0)))</f>
        <v/>
      </c>
      <c r="V2513" s="72" t="str">
        <f t="shared" si="39"/>
        <v/>
      </c>
    </row>
    <row r="2514" spans="1:22" x14ac:dyDescent="0.25">
      <c r="A2514" s="47"/>
      <c r="B2514" s="47"/>
      <c r="C2514" s="47"/>
      <c r="D2514" s="117"/>
      <c r="E2514" s="47"/>
      <c r="F2514" s="37"/>
      <c r="G2514" s="47"/>
      <c r="H2514" s="37"/>
      <c r="I2514" s="37"/>
      <c r="J2514" s="51"/>
      <c r="K2514" s="51"/>
      <c r="L2514" s="51"/>
      <c r="M2514" s="51"/>
      <c r="N2514" s="51"/>
      <c r="O2514" s="51"/>
      <c r="P2514" s="51"/>
      <c r="R2514" s="38" t="s">
        <v>450</v>
      </c>
      <c r="S2514" s="38" t="str" cm="1">
        <f t="array" ref="S2514">_xlfn.XLOOKUP(R2514,INDEX(Flettilisti,,1),INDEX(Flettilisti,,2),,0)</f>
        <v>Vantar flokkun</v>
      </c>
      <c r="T2514" s="38" t="str">
        <f>IF(ISBLANK(M2514),"",IF(M2514&lt;Gögn!$J$2,Gögn!$K$2,IF(M2514&gt;Gögn!$J$4,Gögn!$K$4,Gögn!$K$3)))</f>
        <v/>
      </c>
      <c r="U2514" s="49" t="str" cm="1">
        <f t="array" aca="1" ref="U2514" ca="1">IF(ISBLANK(A2514),"",IF(S2514="Styrkhæft",_xlfn.XLOOKUP(T2514,Vegalengdir[Texti],INDIRECT("Vegalengdir["&amp;'Upplýsingar um umsækjanda'!$B$10&amp;"]"),0%,0)))</f>
        <v/>
      </c>
      <c r="V2514" s="72" t="str">
        <f t="shared" si="39"/>
        <v/>
      </c>
    </row>
    <row r="2515" spans="1:22" x14ac:dyDescent="0.25">
      <c r="A2515" s="47"/>
      <c r="B2515" s="47"/>
      <c r="C2515" s="47"/>
      <c r="D2515" s="117"/>
      <c r="E2515" s="47"/>
      <c r="F2515" s="37"/>
      <c r="G2515" s="47"/>
      <c r="H2515" s="37"/>
      <c r="I2515" s="37"/>
      <c r="J2515" s="51"/>
      <c r="K2515" s="51"/>
      <c r="L2515" s="51"/>
      <c r="M2515" s="51"/>
      <c r="N2515" s="51"/>
      <c r="O2515" s="51"/>
      <c r="P2515" s="51"/>
      <c r="R2515" s="38" t="s">
        <v>450</v>
      </c>
      <c r="S2515" s="38" t="str" cm="1">
        <f t="array" ref="S2515">_xlfn.XLOOKUP(R2515,INDEX(Flettilisti,,1),INDEX(Flettilisti,,2),,0)</f>
        <v>Vantar flokkun</v>
      </c>
      <c r="T2515" s="38" t="str">
        <f>IF(ISBLANK(M2515),"",IF(M2515&lt;Gögn!$J$2,Gögn!$K$2,IF(M2515&gt;Gögn!$J$4,Gögn!$K$4,Gögn!$K$3)))</f>
        <v/>
      </c>
      <c r="U2515" s="49" t="str" cm="1">
        <f t="array" aca="1" ref="U2515" ca="1">IF(ISBLANK(A2515),"",IF(S2515="Styrkhæft",_xlfn.XLOOKUP(T2515,Vegalengdir[Texti],INDIRECT("Vegalengdir["&amp;'Upplýsingar um umsækjanda'!$B$10&amp;"]"),0%,0)))</f>
        <v/>
      </c>
      <c r="V2515" s="72" t="str">
        <f t="shared" si="39"/>
        <v/>
      </c>
    </row>
    <row r="2516" spans="1:22" x14ac:dyDescent="0.25">
      <c r="A2516" s="47"/>
      <c r="B2516" s="47"/>
      <c r="C2516" s="47"/>
      <c r="D2516" s="117"/>
      <c r="E2516" s="47"/>
      <c r="F2516" s="37"/>
      <c r="G2516" s="47"/>
      <c r="H2516" s="37"/>
      <c r="I2516" s="37"/>
      <c r="J2516" s="51"/>
      <c r="K2516" s="51"/>
      <c r="L2516" s="51"/>
      <c r="M2516" s="51"/>
      <c r="N2516" s="51"/>
      <c r="O2516" s="51"/>
      <c r="P2516" s="51"/>
      <c r="R2516" s="38" t="s">
        <v>450</v>
      </c>
      <c r="S2516" s="38" t="str" cm="1">
        <f t="array" ref="S2516">_xlfn.XLOOKUP(R2516,INDEX(Flettilisti,,1),INDEX(Flettilisti,,2),,0)</f>
        <v>Vantar flokkun</v>
      </c>
      <c r="T2516" s="38" t="str">
        <f>IF(ISBLANK(M2516),"",IF(M2516&lt;Gögn!$J$2,Gögn!$K$2,IF(M2516&gt;Gögn!$J$4,Gögn!$K$4,Gögn!$K$3)))</f>
        <v/>
      </c>
      <c r="U2516" s="49" t="str" cm="1">
        <f t="array" aca="1" ref="U2516" ca="1">IF(ISBLANK(A2516),"",IF(S2516="Styrkhæft",_xlfn.XLOOKUP(T2516,Vegalengdir[Texti],INDIRECT("Vegalengdir["&amp;'Upplýsingar um umsækjanda'!$B$10&amp;"]"),0%,0)))</f>
        <v/>
      </c>
      <c r="V2516" s="72" t="str">
        <f t="shared" si="39"/>
        <v/>
      </c>
    </row>
    <row r="2517" spans="1:22" x14ac:dyDescent="0.25">
      <c r="A2517" s="47"/>
      <c r="B2517" s="47"/>
      <c r="C2517" s="47"/>
      <c r="D2517" s="117"/>
      <c r="E2517" s="47"/>
      <c r="F2517" s="37"/>
      <c r="G2517" s="47"/>
      <c r="H2517" s="37"/>
      <c r="I2517" s="37"/>
      <c r="J2517" s="51"/>
      <c r="K2517" s="51"/>
      <c r="L2517" s="51"/>
      <c r="M2517" s="51"/>
      <c r="N2517" s="51"/>
      <c r="O2517" s="51"/>
      <c r="P2517" s="51"/>
      <c r="R2517" s="38" t="s">
        <v>450</v>
      </c>
      <c r="S2517" s="38" t="str" cm="1">
        <f t="array" ref="S2517">_xlfn.XLOOKUP(R2517,INDEX(Flettilisti,,1),INDEX(Flettilisti,,2),,0)</f>
        <v>Vantar flokkun</v>
      </c>
      <c r="T2517" s="38" t="str">
        <f>IF(ISBLANK(M2517),"",IF(M2517&lt;Gögn!$J$2,Gögn!$K$2,IF(M2517&gt;Gögn!$J$4,Gögn!$K$4,Gögn!$K$3)))</f>
        <v/>
      </c>
      <c r="U2517" s="49" t="str" cm="1">
        <f t="array" aca="1" ref="U2517" ca="1">IF(ISBLANK(A2517),"",IF(S2517="Styrkhæft",_xlfn.XLOOKUP(T2517,Vegalengdir[Texti],INDIRECT("Vegalengdir["&amp;'Upplýsingar um umsækjanda'!$B$10&amp;"]"),0%,0)))</f>
        <v/>
      </c>
      <c r="V2517" s="72" t="str">
        <f t="shared" si="39"/>
        <v/>
      </c>
    </row>
    <row r="2518" spans="1:22" x14ac:dyDescent="0.25">
      <c r="A2518" s="47"/>
      <c r="B2518" s="47"/>
      <c r="C2518" s="47"/>
      <c r="D2518" s="117"/>
      <c r="E2518" s="47"/>
      <c r="F2518" s="37"/>
      <c r="G2518" s="47"/>
      <c r="H2518" s="37"/>
      <c r="I2518" s="37"/>
      <c r="J2518" s="51"/>
      <c r="K2518" s="51"/>
      <c r="L2518" s="51"/>
      <c r="M2518" s="51"/>
      <c r="N2518" s="51"/>
      <c r="O2518" s="51"/>
      <c r="P2518" s="51"/>
      <c r="R2518" s="38" t="s">
        <v>450</v>
      </c>
      <c r="S2518" s="38" t="str" cm="1">
        <f t="array" ref="S2518">_xlfn.XLOOKUP(R2518,INDEX(Flettilisti,,1),INDEX(Flettilisti,,2),,0)</f>
        <v>Vantar flokkun</v>
      </c>
      <c r="T2518" s="38" t="str">
        <f>IF(ISBLANK(M2518),"",IF(M2518&lt;Gögn!$J$2,Gögn!$K$2,IF(M2518&gt;Gögn!$J$4,Gögn!$K$4,Gögn!$K$3)))</f>
        <v/>
      </c>
      <c r="U2518" s="49" t="str" cm="1">
        <f t="array" aca="1" ref="U2518" ca="1">IF(ISBLANK(A2518),"",IF(S2518="Styrkhæft",_xlfn.XLOOKUP(T2518,Vegalengdir[Texti],INDIRECT("Vegalengdir["&amp;'Upplýsingar um umsækjanda'!$B$10&amp;"]"),0%,0)))</f>
        <v/>
      </c>
      <c r="V2518" s="72" t="str">
        <f t="shared" si="39"/>
        <v/>
      </c>
    </row>
    <row r="2519" spans="1:22" x14ac:dyDescent="0.25">
      <c r="A2519" s="47"/>
      <c r="B2519" s="47"/>
      <c r="C2519" s="47"/>
      <c r="D2519" s="117"/>
      <c r="E2519" s="47"/>
      <c r="F2519" s="37"/>
      <c r="G2519" s="47"/>
      <c r="H2519" s="37"/>
      <c r="I2519" s="37"/>
      <c r="J2519" s="51"/>
      <c r="K2519" s="51"/>
      <c r="L2519" s="51"/>
      <c r="M2519" s="51"/>
      <c r="N2519" s="51"/>
      <c r="O2519" s="51"/>
      <c r="P2519" s="51"/>
      <c r="R2519" s="38" t="s">
        <v>450</v>
      </c>
      <c r="S2519" s="38" t="str" cm="1">
        <f t="array" ref="S2519">_xlfn.XLOOKUP(R2519,INDEX(Flettilisti,,1),INDEX(Flettilisti,,2),,0)</f>
        <v>Vantar flokkun</v>
      </c>
      <c r="T2519" s="38" t="str">
        <f>IF(ISBLANK(M2519),"",IF(M2519&lt;Gögn!$J$2,Gögn!$K$2,IF(M2519&gt;Gögn!$J$4,Gögn!$K$4,Gögn!$K$3)))</f>
        <v/>
      </c>
      <c r="U2519" s="49" t="str" cm="1">
        <f t="array" aca="1" ref="U2519" ca="1">IF(ISBLANK(A2519),"",IF(S2519="Styrkhæft",_xlfn.XLOOKUP(T2519,Vegalengdir[Texti],INDIRECT("Vegalengdir["&amp;'Upplýsingar um umsækjanda'!$B$10&amp;"]"),0%,0)))</f>
        <v/>
      </c>
      <c r="V2519" s="72" t="str">
        <f t="shared" si="39"/>
        <v/>
      </c>
    </row>
    <row r="2520" spans="1:22" x14ac:dyDescent="0.25">
      <c r="A2520" s="47"/>
      <c r="B2520" s="47"/>
      <c r="C2520" s="47"/>
      <c r="D2520" s="117"/>
      <c r="E2520" s="47"/>
      <c r="F2520" s="37"/>
      <c r="G2520" s="47"/>
      <c r="H2520" s="37"/>
      <c r="I2520" s="37"/>
      <c r="J2520" s="51"/>
      <c r="K2520" s="51"/>
      <c r="L2520" s="51"/>
      <c r="M2520" s="51"/>
      <c r="N2520" s="51"/>
      <c r="O2520" s="51"/>
      <c r="P2520" s="51"/>
      <c r="R2520" s="38" t="s">
        <v>450</v>
      </c>
      <c r="S2520" s="38" t="str" cm="1">
        <f t="array" ref="S2520">_xlfn.XLOOKUP(R2520,INDEX(Flettilisti,,1),INDEX(Flettilisti,,2),,0)</f>
        <v>Vantar flokkun</v>
      </c>
      <c r="T2520" s="38" t="str">
        <f>IF(ISBLANK(M2520),"",IF(M2520&lt;Gögn!$J$2,Gögn!$K$2,IF(M2520&gt;Gögn!$J$4,Gögn!$K$4,Gögn!$K$3)))</f>
        <v/>
      </c>
      <c r="U2520" s="49" t="str" cm="1">
        <f t="array" aca="1" ref="U2520" ca="1">IF(ISBLANK(A2520),"",IF(S2520="Styrkhæft",_xlfn.XLOOKUP(T2520,Vegalengdir[Texti],INDIRECT("Vegalengdir["&amp;'Upplýsingar um umsækjanda'!$B$10&amp;"]"),0%,0)))</f>
        <v/>
      </c>
      <c r="V2520" s="72" t="str">
        <f t="shared" si="39"/>
        <v/>
      </c>
    </row>
    <row r="2521" spans="1:22" x14ac:dyDescent="0.25">
      <c r="A2521" s="47"/>
      <c r="B2521" s="47"/>
      <c r="C2521" s="47"/>
      <c r="D2521" s="117"/>
      <c r="E2521" s="47"/>
      <c r="F2521" s="37"/>
      <c r="G2521" s="47"/>
      <c r="H2521" s="37"/>
      <c r="I2521" s="37"/>
      <c r="J2521" s="51"/>
      <c r="K2521" s="51"/>
      <c r="L2521" s="51"/>
      <c r="M2521" s="51"/>
      <c r="N2521" s="51"/>
      <c r="O2521" s="51"/>
      <c r="P2521" s="51"/>
      <c r="R2521" s="38" t="s">
        <v>450</v>
      </c>
      <c r="S2521" s="38" t="str" cm="1">
        <f t="array" ref="S2521">_xlfn.XLOOKUP(R2521,INDEX(Flettilisti,,1),INDEX(Flettilisti,,2),,0)</f>
        <v>Vantar flokkun</v>
      </c>
      <c r="T2521" s="38" t="str">
        <f>IF(ISBLANK(M2521),"",IF(M2521&lt;Gögn!$J$2,Gögn!$K$2,IF(M2521&gt;Gögn!$J$4,Gögn!$K$4,Gögn!$K$3)))</f>
        <v/>
      </c>
      <c r="U2521" s="49" t="str" cm="1">
        <f t="array" aca="1" ref="U2521" ca="1">IF(ISBLANK(A2521),"",IF(S2521="Styrkhæft",_xlfn.XLOOKUP(T2521,Vegalengdir[Texti],INDIRECT("Vegalengdir["&amp;'Upplýsingar um umsækjanda'!$B$10&amp;"]"),0%,0)))</f>
        <v/>
      </c>
      <c r="V2521" s="72" t="str">
        <f t="shared" si="39"/>
        <v/>
      </c>
    </row>
    <row r="2522" spans="1:22" x14ac:dyDescent="0.25">
      <c r="A2522" s="47"/>
      <c r="B2522" s="47"/>
      <c r="C2522" s="47"/>
      <c r="D2522" s="117"/>
      <c r="E2522" s="47"/>
      <c r="F2522" s="37"/>
      <c r="G2522" s="47"/>
      <c r="H2522" s="37"/>
      <c r="I2522" s="37"/>
      <c r="J2522" s="51"/>
      <c r="K2522" s="51"/>
      <c r="L2522" s="51"/>
      <c r="M2522" s="51"/>
      <c r="N2522" s="51"/>
      <c r="O2522" s="51"/>
      <c r="P2522" s="51"/>
      <c r="R2522" s="38" t="s">
        <v>450</v>
      </c>
      <c r="S2522" s="38" t="str" cm="1">
        <f t="array" ref="S2522">_xlfn.XLOOKUP(R2522,INDEX(Flettilisti,,1),INDEX(Flettilisti,,2),,0)</f>
        <v>Vantar flokkun</v>
      </c>
      <c r="T2522" s="38" t="str">
        <f>IF(ISBLANK(M2522),"",IF(M2522&lt;Gögn!$J$2,Gögn!$K$2,IF(M2522&gt;Gögn!$J$4,Gögn!$K$4,Gögn!$K$3)))</f>
        <v/>
      </c>
      <c r="U2522" s="49" t="str" cm="1">
        <f t="array" aca="1" ref="U2522" ca="1">IF(ISBLANK(A2522),"",IF(S2522="Styrkhæft",_xlfn.XLOOKUP(T2522,Vegalengdir[Texti],INDIRECT("Vegalengdir["&amp;'Upplýsingar um umsækjanda'!$B$10&amp;"]"),0%,0)))</f>
        <v/>
      </c>
      <c r="V2522" s="72" t="str">
        <f t="shared" si="39"/>
        <v/>
      </c>
    </row>
    <row r="2523" spans="1:22" x14ac:dyDescent="0.25">
      <c r="A2523" s="47"/>
      <c r="B2523" s="47"/>
      <c r="C2523" s="47"/>
      <c r="D2523" s="117"/>
      <c r="E2523" s="47"/>
      <c r="F2523" s="37"/>
      <c r="G2523" s="47"/>
      <c r="H2523" s="37"/>
      <c r="I2523" s="37"/>
      <c r="J2523" s="51"/>
      <c r="K2523" s="51"/>
      <c r="L2523" s="51"/>
      <c r="M2523" s="51"/>
      <c r="N2523" s="51"/>
      <c r="O2523" s="51"/>
      <c r="P2523" s="51"/>
      <c r="R2523" s="38" t="s">
        <v>450</v>
      </c>
      <c r="S2523" s="38" t="str" cm="1">
        <f t="array" ref="S2523">_xlfn.XLOOKUP(R2523,INDEX(Flettilisti,,1),INDEX(Flettilisti,,2),,0)</f>
        <v>Vantar flokkun</v>
      </c>
      <c r="T2523" s="38" t="str">
        <f>IF(ISBLANK(M2523),"",IF(M2523&lt;Gögn!$J$2,Gögn!$K$2,IF(M2523&gt;Gögn!$J$4,Gögn!$K$4,Gögn!$K$3)))</f>
        <v/>
      </c>
      <c r="U2523" s="49" t="str" cm="1">
        <f t="array" aca="1" ref="U2523" ca="1">IF(ISBLANK(A2523),"",IF(S2523="Styrkhæft",_xlfn.XLOOKUP(T2523,Vegalengdir[Texti],INDIRECT("Vegalengdir["&amp;'Upplýsingar um umsækjanda'!$B$10&amp;"]"),0%,0)))</f>
        <v/>
      </c>
      <c r="V2523" s="72" t="str">
        <f t="shared" si="39"/>
        <v/>
      </c>
    </row>
    <row r="2524" spans="1:22" x14ac:dyDescent="0.25">
      <c r="A2524" s="47"/>
      <c r="B2524" s="47"/>
      <c r="C2524" s="47"/>
      <c r="D2524" s="117"/>
      <c r="E2524" s="47"/>
      <c r="F2524" s="37"/>
      <c r="G2524" s="47"/>
      <c r="H2524" s="37"/>
      <c r="I2524" s="37"/>
      <c r="J2524" s="51"/>
      <c r="K2524" s="51"/>
      <c r="L2524" s="51"/>
      <c r="M2524" s="51"/>
      <c r="N2524" s="51"/>
      <c r="O2524" s="51"/>
      <c r="P2524" s="51"/>
      <c r="R2524" s="38" t="s">
        <v>450</v>
      </c>
      <c r="S2524" s="38" t="str" cm="1">
        <f t="array" ref="S2524">_xlfn.XLOOKUP(R2524,INDEX(Flettilisti,,1),INDEX(Flettilisti,,2),,0)</f>
        <v>Vantar flokkun</v>
      </c>
      <c r="T2524" s="38" t="str">
        <f>IF(ISBLANK(M2524),"",IF(M2524&lt;Gögn!$J$2,Gögn!$K$2,IF(M2524&gt;Gögn!$J$4,Gögn!$K$4,Gögn!$K$3)))</f>
        <v/>
      </c>
      <c r="U2524" s="49" t="str" cm="1">
        <f t="array" aca="1" ref="U2524" ca="1">IF(ISBLANK(A2524),"",IF(S2524="Styrkhæft",_xlfn.XLOOKUP(T2524,Vegalengdir[Texti],INDIRECT("Vegalengdir["&amp;'Upplýsingar um umsækjanda'!$B$10&amp;"]"),0%,0)))</f>
        <v/>
      </c>
      <c r="V2524" s="72" t="str">
        <f t="shared" si="39"/>
        <v/>
      </c>
    </row>
    <row r="2525" spans="1:22" x14ac:dyDescent="0.25">
      <c r="A2525" s="47"/>
      <c r="B2525" s="47"/>
      <c r="C2525" s="47"/>
      <c r="D2525" s="117"/>
      <c r="E2525" s="47"/>
      <c r="F2525" s="37"/>
      <c r="G2525" s="47"/>
      <c r="H2525" s="37"/>
      <c r="I2525" s="37"/>
      <c r="J2525" s="51"/>
      <c r="K2525" s="51"/>
      <c r="L2525" s="51"/>
      <c r="M2525" s="51"/>
      <c r="N2525" s="51"/>
      <c r="O2525" s="51"/>
      <c r="P2525" s="51"/>
      <c r="R2525" s="38" t="s">
        <v>450</v>
      </c>
      <c r="S2525" s="38" t="str" cm="1">
        <f t="array" ref="S2525">_xlfn.XLOOKUP(R2525,INDEX(Flettilisti,,1),INDEX(Flettilisti,,2),,0)</f>
        <v>Vantar flokkun</v>
      </c>
      <c r="T2525" s="38" t="str">
        <f>IF(ISBLANK(M2525),"",IF(M2525&lt;Gögn!$J$2,Gögn!$K$2,IF(M2525&gt;Gögn!$J$4,Gögn!$K$4,Gögn!$K$3)))</f>
        <v/>
      </c>
      <c r="U2525" s="49" t="str" cm="1">
        <f t="array" aca="1" ref="U2525" ca="1">IF(ISBLANK(A2525),"",IF(S2525="Styrkhæft",_xlfn.XLOOKUP(T2525,Vegalengdir[Texti],INDIRECT("Vegalengdir["&amp;'Upplýsingar um umsækjanda'!$B$10&amp;"]"),0%,0)))</f>
        <v/>
      </c>
      <c r="V2525" s="72" t="str">
        <f t="shared" si="39"/>
        <v/>
      </c>
    </row>
    <row r="2526" spans="1:22" x14ac:dyDescent="0.25">
      <c r="A2526" s="47"/>
      <c r="B2526" s="47"/>
      <c r="C2526" s="47"/>
      <c r="D2526" s="117"/>
      <c r="E2526" s="47"/>
      <c r="F2526" s="37"/>
      <c r="G2526" s="47"/>
      <c r="H2526" s="37"/>
      <c r="I2526" s="37"/>
      <c r="J2526" s="51"/>
      <c r="K2526" s="51"/>
      <c r="L2526" s="51"/>
      <c r="M2526" s="51"/>
      <c r="N2526" s="51"/>
      <c r="O2526" s="51"/>
      <c r="P2526" s="51"/>
      <c r="R2526" s="38" t="s">
        <v>450</v>
      </c>
      <c r="S2526" s="38" t="str" cm="1">
        <f t="array" ref="S2526">_xlfn.XLOOKUP(R2526,INDEX(Flettilisti,,1),INDEX(Flettilisti,,2),,0)</f>
        <v>Vantar flokkun</v>
      </c>
      <c r="T2526" s="38" t="str">
        <f>IF(ISBLANK(M2526),"",IF(M2526&lt;Gögn!$J$2,Gögn!$K$2,IF(M2526&gt;Gögn!$J$4,Gögn!$K$4,Gögn!$K$3)))</f>
        <v/>
      </c>
      <c r="U2526" s="49" t="str" cm="1">
        <f t="array" aca="1" ref="U2526" ca="1">IF(ISBLANK(A2526),"",IF(S2526="Styrkhæft",_xlfn.XLOOKUP(T2526,Vegalengdir[Texti],INDIRECT("Vegalengdir["&amp;'Upplýsingar um umsækjanda'!$B$10&amp;"]"),0%,0)))</f>
        <v/>
      </c>
      <c r="V2526" s="72" t="str">
        <f t="shared" si="39"/>
        <v/>
      </c>
    </row>
    <row r="2527" spans="1:22" x14ac:dyDescent="0.25">
      <c r="A2527" s="47"/>
      <c r="B2527" s="47"/>
      <c r="C2527" s="47"/>
      <c r="D2527" s="117"/>
      <c r="E2527" s="47"/>
      <c r="F2527" s="37"/>
      <c r="G2527" s="47"/>
      <c r="H2527" s="37"/>
      <c r="I2527" s="37"/>
      <c r="J2527" s="51"/>
      <c r="K2527" s="51"/>
      <c r="L2527" s="51"/>
      <c r="M2527" s="51"/>
      <c r="N2527" s="51"/>
      <c r="O2527" s="51"/>
      <c r="P2527" s="51"/>
      <c r="R2527" s="38" t="s">
        <v>450</v>
      </c>
      <c r="S2527" s="38" t="str" cm="1">
        <f t="array" ref="S2527">_xlfn.XLOOKUP(R2527,INDEX(Flettilisti,,1),INDEX(Flettilisti,,2),,0)</f>
        <v>Vantar flokkun</v>
      </c>
      <c r="T2527" s="38" t="str">
        <f>IF(ISBLANK(M2527),"",IF(M2527&lt;Gögn!$J$2,Gögn!$K$2,IF(M2527&gt;Gögn!$J$4,Gögn!$K$4,Gögn!$K$3)))</f>
        <v/>
      </c>
      <c r="U2527" s="49" t="str" cm="1">
        <f t="array" aca="1" ref="U2527" ca="1">IF(ISBLANK(A2527),"",IF(S2527="Styrkhæft",_xlfn.XLOOKUP(T2527,Vegalengdir[Texti],INDIRECT("Vegalengdir["&amp;'Upplýsingar um umsækjanda'!$B$10&amp;"]"),0%,0)))</f>
        <v/>
      </c>
      <c r="V2527" s="72" t="str">
        <f t="shared" si="39"/>
        <v/>
      </c>
    </row>
    <row r="2528" spans="1:22" x14ac:dyDescent="0.25">
      <c r="A2528" s="47"/>
      <c r="B2528" s="47"/>
      <c r="C2528" s="47"/>
      <c r="D2528" s="117"/>
      <c r="E2528" s="47"/>
      <c r="F2528" s="37"/>
      <c r="G2528" s="47"/>
      <c r="H2528" s="37"/>
      <c r="I2528" s="37"/>
      <c r="J2528" s="51"/>
      <c r="K2528" s="51"/>
      <c r="L2528" s="51"/>
      <c r="M2528" s="51"/>
      <c r="N2528" s="51"/>
      <c r="O2528" s="51"/>
      <c r="P2528" s="51"/>
      <c r="R2528" s="38" t="s">
        <v>450</v>
      </c>
      <c r="S2528" s="38" t="str" cm="1">
        <f t="array" ref="S2528">_xlfn.XLOOKUP(R2528,INDEX(Flettilisti,,1),INDEX(Flettilisti,,2),,0)</f>
        <v>Vantar flokkun</v>
      </c>
      <c r="T2528" s="38" t="str">
        <f>IF(ISBLANK(M2528),"",IF(M2528&lt;Gögn!$J$2,Gögn!$K$2,IF(M2528&gt;Gögn!$J$4,Gögn!$K$4,Gögn!$K$3)))</f>
        <v/>
      </c>
      <c r="U2528" s="49" t="str" cm="1">
        <f t="array" aca="1" ref="U2528" ca="1">IF(ISBLANK(A2528),"",IF(S2528="Styrkhæft",_xlfn.XLOOKUP(T2528,Vegalengdir[Texti],INDIRECT("Vegalengdir["&amp;'Upplýsingar um umsækjanda'!$B$10&amp;"]"),0%,0)))</f>
        <v/>
      </c>
      <c r="V2528" s="72" t="str">
        <f t="shared" si="39"/>
        <v/>
      </c>
    </row>
    <row r="2529" spans="1:22" x14ac:dyDescent="0.25">
      <c r="A2529" s="47"/>
      <c r="B2529" s="47"/>
      <c r="C2529" s="47"/>
      <c r="D2529" s="117"/>
      <c r="E2529" s="47"/>
      <c r="F2529" s="37"/>
      <c r="G2529" s="47"/>
      <c r="H2529" s="37"/>
      <c r="I2529" s="37"/>
      <c r="J2529" s="51"/>
      <c r="K2529" s="51"/>
      <c r="L2529" s="51"/>
      <c r="M2529" s="51"/>
      <c r="N2529" s="51"/>
      <c r="O2529" s="51"/>
      <c r="P2529" s="51"/>
      <c r="R2529" s="38" t="s">
        <v>450</v>
      </c>
      <c r="S2529" s="38" t="str" cm="1">
        <f t="array" ref="S2529">_xlfn.XLOOKUP(R2529,INDEX(Flettilisti,,1),INDEX(Flettilisti,,2),,0)</f>
        <v>Vantar flokkun</v>
      </c>
      <c r="T2529" s="38" t="str">
        <f>IF(ISBLANK(M2529),"",IF(M2529&lt;Gögn!$J$2,Gögn!$K$2,IF(M2529&gt;Gögn!$J$4,Gögn!$K$4,Gögn!$K$3)))</f>
        <v/>
      </c>
      <c r="U2529" s="49" t="str" cm="1">
        <f t="array" aca="1" ref="U2529" ca="1">IF(ISBLANK(A2529),"",IF(S2529="Styrkhæft",_xlfn.XLOOKUP(T2529,Vegalengdir[Texti],INDIRECT("Vegalengdir["&amp;'Upplýsingar um umsækjanda'!$B$10&amp;"]"),0%,0)))</f>
        <v/>
      </c>
      <c r="V2529" s="72" t="str">
        <f t="shared" si="39"/>
        <v/>
      </c>
    </row>
    <row r="2530" spans="1:22" x14ac:dyDescent="0.25">
      <c r="A2530" s="47"/>
      <c r="B2530" s="47"/>
      <c r="C2530" s="47"/>
      <c r="D2530" s="117"/>
      <c r="E2530" s="47"/>
      <c r="F2530" s="37"/>
      <c r="G2530" s="47"/>
      <c r="H2530" s="37"/>
      <c r="I2530" s="37"/>
      <c r="J2530" s="51"/>
      <c r="K2530" s="51"/>
      <c r="L2530" s="51"/>
      <c r="M2530" s="51"/>
      <c r="N2530" s="51"/>
      <c r="O2530" s="51"/>
      <c r="P2530" s="51"/>
      <c r="R2530" s="38" t="s">
        <v>450</v>
      </c>
      <c r="S2530" s="38" t="str" cm="1">
        <f t="array" ref="S2530">_xlfn.XLOOKUP(R2530,INDEX(Flettilisti,,1),INDEX(Flettilisti,,2),,0)</f>
        <v>Vantar flokkun</v>
      </c>
      <c r="T2530" s="38" t="str">
        <f>IF(ISBLANK(M2530),"",IF(M2530&lt;Gögn!$J$2,Gögn!$K$2,IF(M2530&gt;Gögn!$J$4,Gögn!$K$4,Gögn!$K$3)))</f>
        <v/>
      </c>
      <c r="U2530" s="49" t="str" cm="1">
        <f t="array" aca="1" ref="U2530" ca="1">IF(ISBLANK(A2530),"",IF(S2530="Styrkhæft",_xlfn.XLOOKUP(T2530,Vegalengdir[Texti],INDIRECT("Vegalengdir["&amp;'Upplýsingar um umsækjanda'!$B$10&amp;"]"),0%,0)))</f>
        <v/>
      </c>
      <c r="V2530" s="72" t="str">
        <f t="shared" si="39"/>
        <v/>
      </c>
    </row>
    <row r="2531" spans="1:22" x14ac:dyDescent="0.25">
      <c r="A2531" s="47"/>
      <c r="B2531" s="47"/>
      <c r="C2531" s="47"/>
      <c r="D2531" s="117"/>
      <c r="E2531" s="47"/>
      <c r="F2531" s="37"/>
      <c r="G2531" s="47"/>
      <c r="H2531" s="37"/>
      <c r="I2531" s="37"/>
      <c r="J2531" s="51"/>
      <c r="K2531" s="51"/>
      <c r="L2531" s="51"/>
      <c r="M2531" s="51"/>
      <c r="N2531" s="51"/>
      <c r="O2531" s="51"/>
      <c r="P2531" s="51"/>
      <c r="R2531" s="38" t="s">
        <v>450</v>
      </c>
      <c r="S2531" s="38" t="str" cm="1">
        <f t="array" ref="S2531">_xlfn.XLOOKUP(R2531,INDEX(Flettilisti,,1),INDEX(Flettilisti,,2),,0)</f>
        <v>Vantar flokkun</v>
      </c>
      <c r="T2531" s="38" t="str">
        <f>IF(ISBLANK(M2531),"",IF(M2531&lt;Gögn!$J$2,Gögn!$K$2,IF(M2531&gt;Gögn!$J$4,Gögn!$K$4,Gögn!$K$3)))</f>
        <v/>
      </c>
      <c r="U2531" s="49" t="str" cm="1">
        <f t="array" aca="1" ref="U2531" ca="1">IF(ISBLANK(A2531),"",IF(S2531="Styrkhæft",_xlfn.XLOOKUP(T2531,Vegalengdir[Texti],INDIRECT("Vegalengdir["&amp;'Upplýsingar um umsækjanda'!$B$10&amp;"]"),0%,0)))</f>
        <v/>
      </c>
      <c r="V2531" s="72" t="str">
        <f t="shared" si="39"/>
        <v/>
      </c>
    </row>
    <row r="2532" spans="1:22" x14ac:dyDescent="0.25">
      <c r="A2532" s="47"/>
      <c r="B2532" s="47"/>
      <c r="C2532" s="47"/>
      <c r="D2532" s="117"/>
      <c r="E2532" s="47"/>
      <c r="F2532" s="37"/>
      <c r="G2532" s="47"/>
      <c r="H2532" s="37"/>
      <c r="I2532" s="37"/>
      <c r="J2532" s="51"/>
      <c r="K2532" s="51"/>
      <c r="L2532" s="51"/>
      <c r="M2532" s="51"/>
      <c r="N2532" s="51"/>
      <c r="O2532" s="51"/>
      <c r="P2532" s="51"/>
      <c r="R2532" s="38" t="s">
        <v>450</v>
      </c>
      <c r="S2532" s="38" t="str" cm="1">
        <f t="array" ref="S2532">_xlfn.XLOOKUP(R2532,INDEX(Flettilisti,,1),INDEX(Flettilisti,,2),,0)</f>
        <v>Vantar flokkun</v>
      </c>
      <c r="T2532" s="38" t="str">
        <f>IF(ISBLANK(M2532),"",IF(M2532&lt;Gögn!$J$2,Gögn!$K$2,IF(M2532&gt;Gögn!$J$4,Gögn!$K$4,Gögn!$K$3)))</f>
        <v/>
      </c>
      <c r="U2532" s="49" t="str" cm="1">
        <f t="array" aca="1" ref="U2532" ca="1">IF(ISBLANK(A2532),"",IF(S2532="Styrkhæft",_xlfn.XLOOKUP(T2532,Vegalengdir[Texti],INDIRECT("Vegalengdir["&amp;'Upplýsingar um umsækjanda'!$B$10&amp;"]"),0%,0)))</f>
        <v/>
      </c>
      <c r="V2532" s="72" t="str">
        <f t="shared" si="39"/>
        <v/>
      </c>
    </row>
    <row r="2533" spans="1:22" x14ac:dyDescent="0.25">
      <c r="A2533" s="47"/>
      <c r="B2533" s="47"/>
      <c r="C2533" s="47"/>
      <c r="D2533" s="117"/>
      <c r="E2533" s="47"/>
      <c r="F2533" s="37"/>
      <c r="G2533" s="47"/>
      <c r="H2533" s="37"/>
      <c r="I2533" s="37"/>
      <c r="J2533" s="51"/>
      <c r="K2533" s="51"/>
      <c r="L2533" s="51"/>
      <c r="M2533" s="51"/>
      <c r="N2533" s="51"/>
      <c r="O2533" s="51"/>
      <c r="P2533" s="51"/>
      <c r="R2533" s="38" t="s">
        <v>450</v>
      </c>
      <c r="S2533" s="38" t="str" cm="1">
        <f t="array" ref="S2533">_xlfn.XLOOKUP(R2533,INDEX(Flettilisti,,1),INDEX(Flettilisti,,2),,0)</f>
        <v>Vantar flokkun</v>
      </c>
      <c r="T2533" s="38" t="str">
        <f>IF(ISBLANK(M2533),"",IF(M2533&lt;Gögn!$J$2,Gögn!$K$2,IF(M2533&gt;Gögn!$J$4,Gögn!$K$4,Gögn!$K$3)))</f>
        <v/>
      </c>
      <c r="U2533" s="49" t="str" cm="1">
        <f t="array" aca="1" ref="U2533" ca="1">IF(ISBLANK(A2533),"",IF(S2533="Styrkhæft",_xlfn.XLOOKUP(T2533,Vegalengdir[Texti],INDIRECT("Vegalengdir["&amp;'Upplýsingar um umsækjanda'!$B$10&amp;"]"),0%,0)))</f>
        <v/>
      </c>
      <c r="V2533" s="72" t="str">
        <f t="shared" si="39"/>
        <v/>
      </c>
    </row>
    <row r="2534" spans="1:22" x14ac:dyDescent="0.25">
      <c r="A2534" s="47"/>
      <c r="B2534" s="47"/>
      <c r="C2534" s="47"/>
      <c r="D2534" s="117"/>
      <c r="E2534" s="47"/>
      <c r="F2534" s="37"/>
      <c r="G2534" s="47"/>
      <c r="H2534" s="37"/>
      <c r="I2534" s="37"/>
      <c r="J2534" s="51"/>
      <c r="K2534" s="51"/>
      <c r="L2534" s="51"/>
      <c r="M2534" s="51"/>
      <c r="N2534" s="51"/>
      <c r="O2534" s="51"/>
      <c r="P2534" s="51"/>
      <c r="R2534" s="38" t="s">
        <v>450</v>
      </c>
      <c r="S2534" s="38" t="str" cm="1">
        <f t="array" ref="S2534">_xlfn.XLOOKUP(R2534,INDEX(Flettilisti,,1),INDEX(Flettilisti,,2),,0)</f>
        <v>Vantar flokkun</v>
      </c>
      <c r="T2534" s="38" t="str">
        <f>IF(ISBLANK(M2534),"",IF(M2534&lt;Gögn!$J$2,Gögn!$K$2,IF(M2534&gt;Gögn!$J$4,Gögn!$K$4,Gögn!$K$3)))</f>
        <v/>
      </c>
      <c r="U2534" s="49" t="str" cm="1">
        <f t="array" aca="1" ref="U2534" ca="1">IF(ISBLANK(A2534),"",IF(S2534="Styrkhæft",_xlfn.XLOOKUP(T2534,Vegalengdir[Texti],INDIRECT("Vegalengdir["&amp;'Upplýsingar um umsækjanda'!$B$10&amp;"]"),0%,0)))</f>
        <v/>
      </c>
      <c r="V2534" s="72" t="str">
        <f t="shared" si="39"/>
        <v/>
      </c>
    </row>
    <row r="2535" spans="1:22" x14ac:dyDescent="0.25">
      <c r="A2535" s="47"/>
      <c r="B2535" s="47"/>
      <c r="C2535" s="47"/>
      <c r="D2535" s="117"/>
      <c r="E2535" s="47"/>
      <c r="F2535" s="37"/>
      <c r="G2535" s="47"/>
      <c r="H2535" s="37"/>
      <c r="I2535" s="37"/>
      <c r="J2535" s="51"/>
      <c r="K2535" s="51"/>
      <c r="L2535" s="51"/>
      <c r="M2535" s="51"/>
      <c r="N2535" s="51"/>
      <c r="O2535" s="51"/>
      <c r="P2535" s="51"/>
      <c r="R2535" s="38" t="s">
        <v>450</v>
      </c>
      <c r="S2535" s="38" t="str" cm="1">
        <f t="array" ref="S2535">_xlfn.XLOOKUP(R2535,INDEX(Flettilisti,,1),INDEX(Flettilisti,,2),,0)</f>
        <v>Vantar flokkun</v>
      </c>
      <c r="T2535" s="38" t="str">
        <f>IF(ISBLANK(M2535),"",IF(M2535&lt;Gögn!$J$2,Gögn!$K$2,IF(M2535&gt;Gögn!$J$4,Gögn!$K$4,Gögn!$K$3)))</f>
        <v/>
      </c>
      <c r="U2535" s="49" t="str" cm="1">
        <f t="array" aca="1" ref="U2535" ca="1">IF(ISBLANK(A2535),"",IF(S2535="Styrkhæft",_xlfn.XLOOKUP(T2535,Vegalengdir[Texti],INDIRECT("Vegalengdir["&amp;'Upplýsingar um umsækjanda'!$B$10&amp;"]"),0%,0)))</f>
        <v/>
      </c>
      <c r="V2535" s="72" t="str">
        <f t="shared" si="39"/>
        <v/>
      </c>
    </row>
    <row r="2536" spans="1:22" x14ac:dyDescent="0.25">
      <c r="A2536" s="47"/>
      <c r="B2536" s="47"/>
      <c r="C2536" s="47"/>
      <c r="D2536" s="117"/>
      <c r="E2536" s="47"/>
      <c r="F2536" s="37"/>
      <c r="G2536" s="47"/>
      <c r="H2536" s="37"/>
      <c r="I2536" s="37"/>
      <c r="J2536" s="51"/>
      <c r="K2536" s="51"/>
      <c r="L2536" s="51"/>
      <c r="M2536" s="51"/>
      <c r="N2536" s="51"/>
      <c r="O2536" s="51"/>
      <c r="P2536" s="51"/>
      <c r="R2536" s="38" t="s">
        <v>450</v>
      </c>
      <c r="S2536" s="38" t="str" cm="1">
        <f t="array" ref="S2536">_xlfn.XLOOKUP(R2536,INDEX(Flettilisti,,1),INDEX(Flettilisti,,2),,0)</f>
        <v>Vantar flokkun</v>
      </c>
      <c r="T2536" s="38" t="str">
        <f>IF(ISBLANK(M2536),"",IF(M2536&lt;Gögn!$J$2,Gögn!$K$2,IF(M2536&gt;Gögn!$J$4,Gögn!$K$4,Gögn!$K$3)))</f>
        <v/>
      </c>
      <c r="U2536" s="49" t="str" cm="1">
        <f t="array" aca="1" ref="U2536" ca="1">IF(ISBLANK(A2536),"",IF(S2536="Styrkhæft",_xlfn.XLOOKUP(T2536,Vegalengdir[Texti],INDIRECT("Vegalengdir["&amp;'Upplýsingar um umsækjanda'!$B$10&amp;"]"),0%,0)))</f>
        <v/>
      </c>
      <c r="V2536" s="72" t="str">
        <f t="shared" si="39"/>
        <v/>
      </c>
    </row>
    <row r="2537" spans="1:22" x14ac:dyDescent="0.25">
      <c r="A2537" s="47"/>
      <c r="B2537" s="47"/>
      <c r="C2537" s="47"/>
      <c r="D2537" s="117"/>
      <c r="E2537" s="47"/>
      <c r="F2537" s="37"/>
      <c r="G2537" s="47"/>
      <c r="H2537" s="37"/>
      <c r="I2537" s="37"/>
      <c r="J2537" s="51"/>
      <c r="K2537" s="51"/>
      <c r="L2537" s="51"/>
      <c r="M2537" s="51"/>
      <c r="N2537" s="51"/>
      <c r="O2537" s="51"/>
      <c r="P2537" s="51"/>
      <c r="R2537" s="38" t="s">
        <v>450</v>
      </c>
      <c r="S2537" s="38" t="str" cm="1">
        <f t="array" ref="S2537">_xlfn.XLOOKUP(R2537,INDEX(Flettilisti,,1),INDEX(Flettilisti,,2),,0)</f>
        <v>Vantar flokkun</v>
      </c>
      <c r="T2537" s="38" t="str">
        <f>IF(ISBLANK(M2537),"",IF(M2537&lt;Gögn!$J$2,Gögn!$K$2,IF(M2537&gt;Gögn!$J$4,Gögn!$K$4,Gögn!$K$3)))</f>
        <v/>
      </c>
      <c r="U2537" s="49" t="str" cm="1">
        <f t="array" aca="1" ref="U2537" ca="1">IF(ISBLANK(A2537),"",IF(S2537="Styrkhæft",_xlfn.XLOOKUP(T2537,Vegalengdir[Texti],INDIRECT("Vegalengdir["&amp;'Upplýsingar um umsækjanda'!$B$10&amp;"]"),0%,0)))</f>
        <v/>
      </c>
      <c r="V2537" s="72" t="str">
        <f t="shared" si="39"/>
        <v/>
      </c>
    </row>
    <row r="2538" spans="1:22" x14ac:dyDescent="0.25">
      <c r="A2538" s="47"/>
      <c r="B2538" s="47"/>
      <c r="C2538" s="47"/>
      <c r="D2538" s="117"/>
      <c r="E2538" s="47"/>
      <c r="F2538" s="37"/>
      <c r="G2538" s="47"/>
      <c r="H2538" s="37"/>
      <c r="I2538" s="37"/>
      <c r="J2538" s="51"/>
      <c r="K2538" s="51"/>
      <c r="L2538" s="51"/>
      <c r="M2538" s="51"/>
      <c r="N2538" s="51"/>
      <c r="O2538" s="51"/>
      <c r="P2538" s="51"/>
      <c r="R2538" s="38" t="s">
        <v>450</v>
      </c>
      <c r="S2538" s="38" t="str" cm="1">
        <f t="array" ref="S2538">_xlfn.XLOOKUP(R2538,INDEX(Flettilisti,,1),INDEX(Flettilisti,,2),,0)</f>
        <v>Vantar flokkun</v>
      </c>
      <c r="T2538" s="38" t="str">
        <f>IF(ISBLANK(M2538),"",IF(M2538&lt;Gögn!$J$2,Gögn!$K$2,IF(M2538&gt;Gögn!$J$4,Gögn!$K$4,Gögn!$K$3)))</f>
        <v/>
      </c>
      <c r="U2538" s="49" t="str" cm="1">
        <f t="array" aca="1" ref="U2538" ca="1">IF(ISBLANK(A2538),"",IF(S2538="Styrkhæft",_xlfn.XLOOKUP(T2538,Vegalengdir[Texti],INDIRECT("Vegalengdir["&amp;'Upplýsingar um umsækjanda'!$B$10&amp;"]"),0%,0)))</f>
        <v/>
      </c>
      <c r="V2538" s="72" t="str">
        <f t="shared" si="39"/>
        <v/>
      </c>
    </row>
    <row r="2539" spans="1:22" x14ac:dyDescent="0.25">
      <c r="A2539" s="47"/>
      <c r="B2539" s="47"/>
      <c r="C2539" s="47"/>
      <c r="D2539" s="117"/>
      <c r="E2539" s="47"/>
      <c r="F2539" s="37"/>
      <c r="G2539" s="47"/>
      <c r="H2539" s="37"/>
      <c r="I2539" s="37"/>
      <c r="J2539" s="51"/>
      <c r="K2539" s="51"/>
      <c r="L2539" s="51"/>
      <c r="M2539" s="51"/>
      <c r="N2539" s="51"/>
      <c r="O2539" s="51"/>
      <c r="P2539" s="51"/>
      <c r="R2539" s="38" t="s">
        <v>450</v>
      </c>
      <c r="S2539" s="38" t="str" cm="1">
        <f t="array" ref="S2539">_xlfn.XLOOKUP(R2539,INDEX(Flettilisti,,1),INDEX(Flettilisti,,2),,0)</f>
        <v>Vantar flokkun</v>
      </c>
      <c r="T2539" s="38" t="str">
        <f>IF(ISBLANK(M2539),"",IF(M2539&lt;Gögn!$J$2,Gögn!$K$2,IF(M2539&gt;Gögn!$J$4,Gögn!$K$4,Gögn!$K$3)))</f>
        <v/>
      </c>
      <c r="U2539" s="49" t="str" cm="1">
        <f t="array" aca="1" ref="U2539" ca="1">IF(ISBLANK(A2539),"",IF(S2539="Styrkhæft",_xlfn.XLOOKUP(T2539,Vegalengdir[Texti],INDIRECT("Vegalengdir["&amp;'Upplýsingar um umsækjanda'!$B$10&amp;"]"),0%,0)))</f>
        <v/>
      </c>
      <c r="V2539" s="72" t="str">
        <f t="shared" si="39"/>
        <v/>
      </c>
    </row>
    <row r="2540" spans="1:22" x14ac:dyDescent="0.25">
      <c r="A2540" s="47"/>
      <c r="B2540" s="47"/>
      <c r="C2540" s="47"/>
      <c r="D2540" s="117"/>
      <c r="E2540" s="47"/>
      <c r="F2540" s="37"/>
      <c r="G2540" s="47"/>
      <c r="H2540" s="37"/>
      <c r="I2540" s="37"/>
      <c r="J2540" s="51"/>
      <c r="K2540" s="51"/>
      <c r="L2540" s="51"/>
      <c r="M2540" s="51"/>
      <c r="N2540" s="51"/>
      <c r="O2540" s="51"/>
      <c r="P2540" s="51"/>
      <c r="R2540" s="38" t="s">
        <v>450</v>
      </c>
      <c r="S2540" s="38" t="str" cm="1">
        <f t="array" ref="S2540">_xlfn.XLOOKUP(R2540,INDEX(Flettilisti,,1),INDEX(Flettilisti,,2),,0)</f>
        <v>Vantar flokkun</v>
      </c>
      <c r="T2540" s="38" t="str">
        <f>IF(ISBLANK(M2540),"",IF(M2540&lt;Gögn!$J$2,Gögn!$K$2,IF(M2540&gt;Gögn!$J$4,Gögn!$K$4,Gögn!$K$3)))</f>
        <v/>
      </c>
      <c r="U2540" s="49" t="str" cm="1">
        <f t="array" aca="1" ref="U2540" ca="1">IF(ISBLANK(A2540),"",IF(S2540="Styrkhæft",_xlfn.XLOOKUP(T2540,Vegalengdir[Texti],INDIRECT("Vegalengdir["&amp;'Upplýsingar um umsækjanda'!$B$10&amp;"]"),0%,0)))</f>
        <v/>
      </c>
      <c r="V2540" s="72" t="str">
        <f t="shared" si="39"/>
        <v/>
      </c>
    </row>
    <row r="2541" spans="1:22" x14ac:dyDescent="0.25">
      <c r="A2541" s="47"/>
      <c r="B2541" s="47"/>
      <c r="C2541" s="47"/>
      <c r="D2541" s="117"/>
      <c r="E2541" s="47"/>
      <c r="F2541" s="37"/>
      <c r="G2541" s="47"/>
      <c r="H2541" s="37"/>
      <c r="I2541" s="37"/>
      <c r="J2541" s="51"/>
      <c r="K2541" s="51"/>
      <c r="L2541" s="51"/>
      <c r="M2541" s="51"/>
      <c r="N2541" s="51"/>
      <c r="O2541" s="51"/>
      <c r="P2541" s="51"/>
      <c r="R2541" s="38" t="s">
        <v>450</v>
      </c>
      <c r="S2541" s="38" t="str" cm="1">
        <f t="array" ref="S2541">_xlfn.XLOOKUP(R2541,INDEX(Flettilisti,,1),INDEX(Flettilisti,,2),,0)</f>
        <v>Vantar flokkun</v>
      </c>
      <c r="T2541" s="38" t="str">
        <f>IF(ISBLANK(M2541),"",IF(M2541&lt;Gögn!$J$2,Gögn!$K$2,IF(M2541&gt;Gögn!$J$4,Gögn!$K$4,Gögn!$K$3)))</f>
        <v/>
      </c>
      <c r="U2541" s="49" t="str" cm="1">
        <f t="array" aca="1" ref="U2541" ca="1">IF(ISBLANK(A2541),"",IF(S2541="Styrkhæft",_xlfn.XLOOKUP(T2541,Vegalengdir[Texti],INDIRECT("Vegalengdir["&amp;'Upplýsingar um umsækjanda'!$B$10&amp;"]"),0%,0)))</f>
        <v/>
      </c>
      <c r="V2541" s="72" t="str">
        <f t="shared" si="39"/>
        <v/>
      </c>
    </row>
    <row r="2542" spans="1:22" x14ac:dyDescent="0.25">
      <c r="A2542" s="47"/>
      <c r="B2542" s="47"/>
      <c r="C2542" s="47"/>
      <c r="D2542" s="117"/>
      <c r="E2542" s="47"/>
      <c r="F2542" s="37"/>
      <c r="G2542" s="47"/>
      <c r="H2542" s="37"/>
      <c r="I2542" s="37"/>
      <c r="J2542" s="51"/>
      <c r="K2542" s="51"/>
      <c r="L2542" s="51"/>
      <c r="M2542" s="51"/>
      <c r="N2542" s="51"/>
      <c r="O2542" s="51"/>
      <c r="P2542" s="51"/>
      <c r="R2542" s="38" t="s">
        <v>450</v>
      </c>
      <c r="S2542" s="38" t="str" cm="1">
        <f t="array" ref="S2542">_xlfn.XLOOKUP(R2542,INDEX(Flettilisti,,1),INDEX(Flettilisti,,2),,0)</f>
        <v>Vantar flokkun</v>
      </c>
      <c r="T2542" s="38" t="str">
        <f>IF(ISBLANK(M2542),"",IF(M2542&lt;Gögn!$J$2,Gögn!$K$2,IF(M2542&gt;Gögn!$J$4,Gögn!$K$4,Gögn!$K$3)))</f>
        <v/>
      </c>
      <c r="U2542" s="49" t="str" cm="1">
        <f t="array" aca="1" ref="U2542" ca="1">IF(ISBLANK(A2542),"",IF(S2542="Styrkhæft",_xlfn.XLOOKUP(T2542,Vegalengdir[Texti],INDIRECT("Vegalengdir["&amp;'Upplýsingar um umsækjanda'!$B$10&amp;"]"),0%,0)))</f>
        <v/>
      </c>
      <c r="V2542" s="72" t="str">
        <f t="shared" si="39"/>
        <v/>
      </c>
    </row>
    <row r="2543" spans="1:22" x14ac:dyDescent="0.25">
      <c r="A2543" s="47"/>
      <c r="B2543" s="47"/>
      <c r="C2543" s="47"/>
      <c r="D2543" s="117"/>
      <c r="E2543" s="47"/>
      <c r="F2543" s="37"/>
      <c r="G2543" s="47"/>
      <c r="H2543" s="37"/>
      <c r="I2543" s="37"/>
      <c r="J2543" s="51"/>
      <c r="K2543" s="51"/>
      <c r="L2543" s="51"/>
      <c r="M2543" s="51"/>
      <c r="N2543" s="51"/>
      <c r="O2543" s="51"/>
      <c r="P2543" s="51"/>
      <c r="R2543" s="38" t="s">
        <v>450</v>
      </c>
      <c r="S2543" s="38" t="str" cm="1">
        <f t="array" ref="S2543">_xlfn.XLOOKUP(R2543,INDEX(Flettilisti,,1),INDEX(Flettilisti,,2),,0)</f>
        <v>Vantar flokkun</v>
      </c>
      <c r="T2543" s="38" t="str">
        <f>IF(ISBLANK(M2543),"",IF(M2543&lt;Gögn!$J$2,Gögn!$K$2,IF(M2543&gt;Gögn!$J$4,Gögn!$K$4,Gögn!$K$3)))</f>
        <v/>
      </c>
      <c r="U2543" s="49" t="str" cm="1">
        <f t="array" aca="1" ref="U2543" ca="1">IF(ISBLANK(A2543),"",IF(S2543="Styrkhæft",_xlfn.XLOOKUP(T2543,Vegalengdir[Texti],INDIRECT("Vegalengdir["&amp;'Upplýsingar um umsækjanda'!$B$10&amp;"]"),0%,0)))</f>
        <v/>
      </c>
      <c r="V2543" s="72" t="str">
        <f t="shared" si="39"/>
        <v/>
      </c>
    </row>
    <row r="2544" spans="1:22" x14ac:dyDescent="0.25">
      <c r="A2544" s="47"/>
      <c r="B2544" s="47"/>
      <c r="C2544" s="47"/>
      <c r="D2544" s="117"/>
      <c r="E2544" s="47"/>
      <c r="F2544" s="37"/>
      <c r="G2544" s="47"/>
      <c r="H2544" s="37"/>
      <c r="I2544" s="37"/>
      <c r="J2544" s="51"/>
      <c r="K2544" s="51"/>
      <c r="L2544" s="51"/>
      <c r="M2544" s="51"/>
      <c r="N2544" s="51"/>
      <c r="O2544" s="51"/>
      <c r="P2544" s="51"/>
      <c r="R2544" s="38" t="s">
        <v>450</v>
      </c>
      <c r="S2544" s="38" t="str" cm="1">
        <f t="array" ref="S2544">_xlfn.XLOOKUP(R2544,INDEX(Flettilisti,,1),INDEX(Flettilisti,,2),,0)</f>
        <v>Vantar flokkun</v>
      </c>
      <c r="T2544" s="38" t="str">
        <f>IF(ISBLANK(M2544),"",IF(M2544&lt;Gögn!$J$2,Gögn!$K$2,IF(M2544&gt;Gögn!$J$4,Gögn!$K$4,Gögn!$K$3)))</f>
        <v/>
      </c>
      <c r="U2544" s="49" t="str" cm="1">
        <f t="array" aca="1" ref="U2544" ca="1">IF(ISBLANK(A2544),"",IF(S2544="Styrkhæft",_xlfn.XLOOKUP(T2544,Vegalengdir[Texti],INDIRECT("Vegalengdir["&amp;'Upplýsingar um umsækjanda'!$B$10&amp;"]"),0%,0)))</f>
        <v/>
      </c>
      <c r="V2544" s="72" t="str">
        <f t="shared" si="39"/>
        <v/>
      </c>
    </row>
    <row r="2545" spans="1:22" x14ac:dyDescent="0.25">
      <c r="A2545" s="47"/>
      <c r="B2545" s="47"/>
      <c r="C2545" s="47"/>
      <c r="D2545" s="117"/>
      <c r="E2545" s="47"/>
      <c r="F2545" s="37"/>
      <c r="G2545" s="47"/>
      <c r="H2545" s="37"/>
      <c r="I2545" s="37"/>
      <c r="J2545" s="51"/>
      <c r="K2545" s="51"/>
      <c r="L2545" s="51"/>
      <c r="M2545" s="51"/>
      <c r="N2545" s="51"/>
      <c r="O2545" s="51"/>
      <c r="P2545" s="51"/>
      <c r="R2545" s="38" t="s">
        <v>450</v>
      </c>
      <c r="S2545" s="38" t="str" cm="1">
        <f t="array" ref="S2545">_xlfn.XLOOKUP(R2545,INDEX(Flettilisti,,1),INDEX(Flettilisti,,2),,0)</f>
        <v>Vantar flokkun</v>
      </c>
      <c r="T2545" s="38" t="str">
        <f>IF(ISBLANK(M2545),"",IF(M2545&lt;Gögn!$J$2,Gögn!$K$2,IF(M2545&gt;Gögn!$J$4,Gögn!$K$4,Gögn!$K$3)))</f>
        <v/>
      </c>
      <c r="U2545" s="49" t="str" cm="1">
        <f t="array" aca="1" ref="U2545" ca="1">IF(ISBLANK(A2545),"",IF(S2545="Styrkhæft",_xlfn.XLOOKUP(T2545,Vegalengdir[Texti],INDIRECT("Vegalengdir["&amp;'Upplýsingar um umsækjanda'!$B$10&amp;"]"),0%,0)))</f>
        <v/>
      </c>
      <c r="V2545" s="72" t="str">
        <f t="shared" si="39"/>
        <v/>
      </c>
    </row>
    <row r="2546" spans="1:22" x14ac:dyDescent="0.25">
      <c r="A2546" s="47"/>
      <c r="B2546" s="47"/>
      <c r="C2546" s="47"/>
      <c r="D2546" s="117"/>
      <c r="E2546" s="47"/>
      <c r="F2546" s="37"/>
      <c r="G2546" s="47"/>
      <c r="H2546" s="37"/>
      <c r="I2546" s="37"/>
      <c r="J2546" s="51"/>
      <c r="K2546" s="51"/>
      <c r="L2546" s="51"/>
      <c r="M2546" s="51"/>
      <c r="N2546" s="51"/>
      <c r="O2546" s="51"/>
      <c r="P2546" s="51"/>
      <c r="R2546" s="38" t="s">
        <v>450</v>
      </c>
      <c r="S2546" s="38" t="str" cm="1">
        <f t="array" ref="S2546">_xlfn.XLOOKUP(R2546,INDEX(Flettilisti,,1),INDEX(Flettilisti,,2),,0)</f>
        <v>Vantar flokkun</v>
      </c>
      <c r="T2546" s="38" t="str">
        <f>IF(ISBLANK(M2546),"",IF(M2546&lt;Gögn!$J$2,Gögn!$K$2,IF(M2546&gt;Gögn!$J$4,Gögn!$K$4,Gögn!$K$3)))</f>
        <v/>
      </c>
      <c r="U2546" s="49" t="str" cm="1">
        <f t="array" aca="1" ref="U2546" ca="1">IF(ISBLANK(A2546),"",IF(S2546="Styrkhæft",_xlfn.XLOOKUP(T2546,Vegalengdir[Texti],INDIRECT("Vegalengdir["&amp;'Upplýsingar um umsækjanda'!$B$10&amp;"]"),0%,0)))</f>
        <v/>
      </c>
      <c r="V2546" s="72" t="str">
        <f t="shared" si="39"/>
        <v/>
      </c>
    </row>
    <row r="2547" spans="1:22" x14ac:dyDescent="0.25">
      <c r="A2547" s="47"/>
      <c r="B2547" s="47"/>
      <c r="C2547" s="47"/>
      <c r="D2547" s="117"/>
      <c r="E2547" s="47"/>
      <c r="F2547" s="37"/>
      <c r="G2547" s="47"/>
      <c r="H2547" s="37"/>
      <c r="I2547" s="37"/>
      <c r="J2547" s="51"/>
      <c r="K2547" s="51"/>
      <c r="L2547" s="51"/>
      <c r="M2547" s="51"/>
      <c r="N2547" s="51"/>
      <c r="O2547" s="51"/>
      <c r="P2547" s="51"/>
      <c r="R2547" s="38" t="s">
        <v>450</v>
      </c>
      <c r="S2547" s="38" t="str" cm="1">
        <f t="array" ref="S2547">_xlfn.XLOOKUP(R2547,INDEX(Flettilisti,,1),INDEX(Flettilisti,,2),,0)</f>
        <v>Vantar flokkun</v>
      </c>
      <c r="T2547" s="38" t="str">
        <f>IF(ISBLANK(M2547),"",IF(M2547&lt;Gögn!$J$2,Gögn!$K$2,IF(M2547&gt;Gögn!$J$4,Gögn!$K$4,Gögn!$K$3)))</f>
        <v/>
      </c>
      <c r="U2547" s="49" t="str" cm="1">
        <f t="array" aca="1" ref="U2547" ca="1">IF(ISBLANK(A2547),"",IF(S2547="Styrkhæft",_xlfn.XLOOKUP(T2547,Vegalengdir[Texti],INDIRECT("Vegalengdir["&amp;'Upplýsingar um umsækjanda'!$B$10&amp;"]"),0%,0)))</f>
        <v/>
      </c>
      <c r="V2547" s="72" t="str">
        <f t="shared" si="39"/>
        <v/>
      </c>
    </row>
    <row r="2548" spans="1:22" x14ac:dyDescent="0.25">
      <c r="A2548" s="47"/>
      <c r="B2548" s="47"/>
      <c r="C2548" s="47"/>
      <c r="D2548" s="117"/>
      <c r="E2548" s="47"/>
      <c r="F2548" s="37"/>
      <c r="G2548" s="47"/>
      <c r="H2548" s="37"/>
      <c r="I2548" s="37"/>
      <c r="J2548" s="51"/>
      <c r="K2548" s="51"/>
      <c r="L2548" s="51"/>
      <c r="M2548" s="51"/>
      <c r="N2548" s="51"/>
      <c r="O2548" s="51"/>
      <c r="P2548" s="51"/>
      <c r="R2548" s="38" t="s">
        <v>450</v>
      </c>
      <c r="S2548" s="38" t="str" cm="1">
        <f t="array" ref="S2548">_xlfn.XLOOKUP(R2548,INDEX(Flettilisti,,1),INDEX(Flettilisti,,2),,0)</f>
        <v>Vantar flokkun</v>
      </c>
      <c r="T2548" s="38" t="str">
        <f>IF(ISBLANK(M2548),"",IF(M2548&lt;Gögn!$J$2,Gögn!$K$2,IF(M2548&gt;Gögn!$J$4,Gögn!$K$4,Gögn!$K$3)))</f>
        <v/>
      </c>
      <c r="U2548" s="49" t="str" cm="1">
        <f t="array" aca="1" ref="U2548" ca="1">IF(ISBLANK(A2548),"",IF(S2548="Styrkhæft",_xlfn.XLOOKUP(T2548,Vegalengdir[Texti],INDIRECT("Vegalengdir["&amp;'Upplýsingar um umsækjanda'!$B$10&amp;"]"),0%,0)))</f>
        <v/>
      </c>
      <c r="V2548" s="72" t="str">
        <f t="shared" si="39"/>
        <v/>
      </c>
    </row>
    <row r="2549" spans="1:22" x14ac:dyDescent="0.25">
      <c r="A2549" s="47"/>
      <c r="B2549" s="47"/>
      <c r="C2549" s="47"/>
      <c r="D2549" s="117"/>
      <c r="E2549" s="47"/>
      <c r="F2549" s="37"/>
      <c r="G2549" s="47"/>
      <c r="H2549" s="37"/>
      <c r="I2549" s="37"/>
      <c r="J2549" s="51"/>
      <c r="K2549" s="51"/>
      <c r="L2549" s="51"/>
      <c r="M2549" s="51"/>
      <c r="N2549" s="51"/>
      <c r="O2549" s="51"/>
      <c r="P2549" s="51"/>
      <c r="R2549" s="38" t="s">
        <v>450</v>
      </c>
      <c r="S2549" s="38" t="str" cm="1">
        <f t="array" ref="S2549">_xlfn.XLOOKUP(R2549,INDEX(Flettilisti,,1),INDEX(Flettilisti,,2),,0)</f>
        <v>Vantar flokkun</v>
      </c>
      <c r="T2549" s="38" t="str">
        <f>IF(ISBLANK(M2549),"",IF(M2549&lt;Gögn!$J$2,Gögn!$K$2,IF(M2549&gt;Gögn!$J$4,Gögn!$K$4,Gögn!$K$3)))</f>
        <v/>
      </c>
      <c r="U2549" s="49" t="str" cm="1">
        <f t="array" aca="1" ref="U2549" ca="1">IF(ISBLANK(A2549),"",IF(S2549="Styrkhæft",_xlfn.XLOOKUP(T2549,Vegalengdir[Texti],INDIRECT("Vegalengdir["&amp;'Upplýsingar um umsækjanda'!$B$10&amp;"]"),0%,0)))</f>
        <v/>
      </c>
      <c r="V2549" s="72" t="str">
        <f t="shared" si="39"/>
        <v/>
      </c>
    </row>
    <row r="2550" spans="1:22" x14ac:dyDescent="0.25">
      <c r="A2550" s="47"/>
      <c r="B2550" s="47"/>
      <c r="C2550" s="47"/>
      <c r="D2550" s="117"/>
      <c r="E2550" s="47"/>
      <c r="F2550" s="37"/>
      <c r="G2550" s="47"/>
      <c r="H2550" s="37"/>
      <c r="I2550" s="37"/>
      <c r="J2550" s="51"/>
      <c r="K2550" s="51"/>
      <c r="L2550" s="51"/>
      <c r="M2550" s="51"/>
      <c r="N2550" s="51"/>
      <c r="O2550" s="51"/>
      <c r="P2550" s="51"/>
      <c r="R2550" s="38" t="s">
        <v>450</v>
      </c>
      <c r="S2550" s="38" t="str" cm="1">
        <f t="array" ref="S2550">_xlfn.XLOOKUP(R2550,INDEX(Flettilisti,,1),INDEX(Flettilisti,,2),,0)</f>
        <v>Vantar flokkun</v>
      </c>
      <c r="T2550" s="38" t="str">
        <f>IF(ISBLANK(M2550),"",IF(M2550&lt;Gögn!$J$2,Gögn!$K$2,IF(M2550&gt;Gögn!$J$4,Gögn!$K$4,Gögn!$K$3)))</f>
        <v/>
      </c>
      <c r="U2550" s="49" t="str" cm="1">
        <f t="array" aca="1" ref="U2550" ca="1">IF(ISBLANK(A2550),"",IF(S2550="Styrkhæft",_xlfn.XLOOKUP(T2550,Vegalengdir[Texti],INDIRECT("Vegalengdir["&amp;'Upplýsingar um umsækjanda'!$B$10&amp;"]"),0%,0)))</f>
        <v/>
      </c>
      <c r="V2550" s="72" t="str">
        <f t="shared" si="39"/>
        <v/>
      </c>
    </row>
    <row r="2551" spans="1:22" x14ac:dyDescent="0.25">
      <c r="A2551" s="47"/>
      <c r="B2551" s="47"/>
      <c r="C2551" s="47"/>
      <c r="D2551" s="117"/>
      <c r="E2551" s="47"/>
      <c r="F2551" s="37"/>
      <c r="G2551" s="47"/>
      <c r="H2551" s="37"/>
      <c r="I2551" s="37"/>
      <c r="J2551" s="51"/>
      <c r="K2551" s="51"/>
      <c r="L2551" s="51"/>
      <c r="M2551" s="51"/>
      <c r="N2551" s="51"/>
      <c r="O2551" s="51"/>
      <c r="P2551" s="51"/>
      <c r="R2551" s="38" t="s">
        <v>450</v>
      </c>
      <c r="S2551" s="38" t="str" cm="1">
        <f t="array" ref="S2551">_xlfn.XLOOKUP(R2551,INDEX(Flettilisti,,1),INDEX(Flettilisti,,2),,0)</f>
        <v>Vantar flokkun</v>
      </c>
      <c r="T2551" s="38" t="str">
        <f>IF(ISBLANK(M2551),"",IF(M2551&lt;Gögn!$J$2,Gögn!$K$2,IF(M2551&gt;Gögn!$J$4,Gögn!$K$4,Gögn!$K$3)))</f>
        <v/>
      </c>
      <c r="U2551" s="49" t="str" cm="1">
        <f t="array" aca="1" ref="U2551" ca="1">IF(ISBLANK(A2551),"",IF(S2551="Styrkhæft",_xlfn.XLOOKUP(T2551,Vegalengdir[Texti],INDIRECT("Vegalengdir["&amp;'Upplýsingar um umsækjanda'!$B$10&amp;"]"),0%,0)))</f>
        <v/>
      </c>
      <c r="V2551" s="72" t="str">
        <f t="shared" si="39"/>
        <v/>
      </c>
    </row>
    <row r="2552" spans="1:22" x14ac:dyDescent="0.25">
      <c r="A2552" s="47"/>
      <c r="B2552" s="47"/>
      <c r="C2552" s="47"/>
      <c r="D2552" s="117"/>
      <c r="E2552" s="47"/>
      <c r="F2552" s="37"/>
      <c r="G2552" s="47"/>
      <c r="H2552" s="37"/>
      <c r="I2552" s="37"/>
      <c r="J2552" s="51"/>
      <c r="K2552" s="51"/>
      <c r="L2552" s="51"/>
      <c r="M2552" s="51"/>
      <c r="N2552" s="51"/>
      <c r="O2552" s="51"/>
      <c r="P2552" s="51"/>
      <c r="R2552" s="38" t="s">
        <v>450</v>
      </c>
      <c r="S2552" s="38" t="str" cm="1">
        <f t="array" ref="S2552">_xlfn.XLOOKUP(R2552,INDEX(Flettilisti,,1),INDEX(Flettilisti,,2),,0)</f>
        <v>Vantar flokkun</v>
      </c>
      <c r="T2552" s="38" t="str">
        <f>IF(ISBLANK(M2552),"",IF(M2552&lt;Gögn!$J$2,Gögn!$K$2,IF(M2552&gt;Gögn!$J$4,Gögn!$K$4,Gögn!$K$3)))</f>
        <v/>
      </c>
      <c r="U2552" s="49" t="str" cm="1">
        <f t="array" aca="1" ref="U2552" ca="1">IF(ISBLANK(A2552),"",IF(S2552="Styrkhæft",_xlfn.XLOOKUP(T2552,Vegalengdir[Texti],INDIRECT("Vegalengdir["&amp;'Upplýsingar um umsækjanda'!$B$10&amp;"]"),0%,0)))</f>
        <v/>
      </c>
      <c r="V2552" s="72" t="str">
        <f t="shared" si="39"/>
        <v/>
      </c>
    </row>
    <row r="2553" spans="1:22" x14ac:dyDescent="0.25">
      <c r="A2553" s="47"/>
      <c r="B2553" s="47"/>
      <c r="C2553" s="47"/>
      <c r="D2553" s="117"/>
      <c r="E2553" s="47"/>
      <c r="F2553" s="37"/>
      <c r="G2553" s="47"/>
      <c r="H2553" s="37"/>
      <c r="I2553" s="37"/>
      <c r="J2553" s="51"/>
      <c r="K2553" s="51"/>
      <c r="L2553" s="51"/>
      <c r="M2553" s="51"/>
      <c r="N2553" s="51"/>
      <c r="O2553" s="51"/>
      <c r="P2553" s="51"/>
      <c r="R2553" s="38" t="s">
        <v>450</v>
      </c>
      <c r="S2553" s="38" t="str" cm="1">
        <f t="array" ref="S2553">_xlfn.XLOOKUP(R2553,INDEX(Flettilisti,,1),INDEX(Flettilisti,,2),,0)</f>
        <v>Vantar flokkun</v>
      </c>
      <c r="T2553" s="38" t="str">
        <f>IF(ISBLANK(M2553),"",IF(M2553&lt;Gögn!$J$2,Gögn!$K$2,IF(M2553&gt;Gögn!$J$4,Gögn!$K$4,Gögn!$K$3)))</f>
        <v/>
      </c>
      <c r="U2553" s="49" t="str" cm="1">
        <f t="array" aca="1" ref="U2553" ca="1">IF(ISBLANK(A2553),"",IF(S2553="Styrkhæft",_xlfn.XLOOKUP(T2553,Vegalengdir[Texti],INDIRECT("Vegalengdir["&amp;'Upplýsingar um umsækjanda'!$B$10&amp;"]"),0%,0)))</f>
        <v/>
      </c>
      <c r="V2553" s="72" t="str">
        <f t="shared" si="39"/>
        <v/>
      </c>
    </row>
    <row r="2554" spans="1:22" x14ac:dyDescent="0.25">
      <c r="A2554" s="47"/>
      <c r="B2554" s="47"/>
      <c r="C2554" s="47"/>
      <c r="D2554" s="117"/>
      <c r="E2554" s="47"/>
      <c r="F2554" s="37"/>
      <c r="G2554" s="47"/>
      <c r="H2554" s="37"/>
      <c r="I2554" s="37"/>
      <c r="J2554" s="51"/>
      <c r="K2554" s="51"/>
      <c r="L2554" s="51"/>
      <c r="M2554" s="51"/>
      <c r="N2554" s="51"/>
      <c r="O2554" s="51"/>
      <c r="P2554" s="51"/>
      <c r="R2554" s="38" t="s">
        <v>450</v>
      </c>
      <c r="S2554" s="38" t="str" cm="1">
        <f t="array" ref="S2554">_xlfn.XLOOKUP(R2554,INDEX(Flettilisti,,1),INDEX(Flettilisti,,2),,0)</f>
        <v>Vantar flokkun</v>
      </c>
      <c r="T2554" s="38" t="str">
        <f>IF(ISBLANK(M2554),"",IF(M2554&lt;Gögn!$J$2,Gögn!$K$2,IF(M2554&gt;Gögn!$J$4,Gögn!$K$4,Gögn!$K$3)))</f>
        <v/>
      </c>
      <c r="U2554" s="49" t="str" cm="1">
        <f t="array" aca="1" ref="U2554" ca="1">IF(ISBLANK(A2554),"",IF(S2554="Styrkhæft",_xlfn.XLOOKUP(T2554,Vegalengdir[Texti],INDIRECT("Vegalengdir["&amp;'Upplýsingar um umsækjanda'!$B$10&amp;"]"),0%,0)))</f>
        <v/>
      </c>
      <c r="V2554" s="72" t="str">
        <f t="shared" si="39"/>
        <v/>
      </c>
    </row>
    <row r="2555" spans="1:22" x14ac:dyDescent="0.25">
      <c r="A2555" s="47"/>
      <c r="B2555" s="47"/>
      <c r="C2555" s="47"/>
      <c r="D2555" s="117"/>
      <c r="E2555" s="47"/>
      <c r="F2555" s="37"/>
      <c r="G2555" s="47"/>
      <c r="H2555" s="37"/>
      <c r="I2555" s="37"/>
      <c r="J2555" s="51"/>
      <c r="K2555" s="51"/>
      <c r="L2555" s="51"/>
      <c r="M2555" s="51"/>
      <c r="N2555" s="51"/>
      <c r="O2555" s="51"/>
      <c r="P2555" s="51"/>
      <c r="R2555" s="38" t="s">
        <v>450</v>
      </c>
      <c r="S2555" s="38" t="str" cm="1">
        <f t="array" ref="S2555">_xlfn.XLOOKUP(R2555,INDEX(Flettilisti,,1),INDEX(Flettilisti,,2),,0)</f>
        <v>Vantar flokkun</v>
      </c>
      <c r="T2555" s="38" t="str">
        <f>IF(ISBLANK(M2555),"",IF(M2555&lt;Gögn!$J$2,Gögn!$K$2,IF(M2555&gt;Gögn!$J$4,Gögn!$K$4,Gögn!$K$3)))</f>
        <v/>
      </c>
      <c r="U2555" s="49" t="str" cm="1">
        <f t="array" aca="1" ref="U2555" ca="1">IF(ISBLANK(A2555),"",IF(S2555="Styrkhæft",_xlfn.XLOOKUP(T2555,Vegalengdir[Texti],INDIRECT("Vegalengdir["&amp;'Upplýsingar um umsækjanda'!$B$10&amp;"]"),0%,0)))</f>
        <v/>
      </c>
      <c r="V2555" s="72" t="str">
        <f t="shared" si="39"/>
        <v/>
      </c>
    </row>
    <row r="2556" spans="1:22" x14ac:dyDescent="0.25">
      <c r="A2556" s="47"/>
      <c r="B2556" s="47"/>
      <c r="C2556" s="47"/>
      <c r="D2556" s="117"/>
      <c r="E2556" s="47"/>
      <c r="F2556" s="37"/>
      <c r="G2556" s="47"/>
      <c r="H2556" s="37"/>
      <c r="I2556" s="37"/>
      <c r="J2556" s="51"/>
      <c r="K2556" s="51"/>
      <c r="L2556" s="51"/>
      <c r="M2556" s="51"/>
      <c r="N2556" s="51"/>
      <c r="O2556" s="51"/>
      <c r="P2556" s="51"/>
      <c r="R2556" s="38" t="s">
        <v>450</v>
      </c>
      <c r="S2556" s="38" t="str" cm="1">
        <f t="array" ref="S2556">_xlfn.XLOOKUP(R2556,INDEX(Flettilisti,,1),INDEX(Flettilisti,,2),,0)</f>
        <v>Vantar flokkun</v>
      </c>
      <c r="T2556" s="38" t="str">
        <f>IF(ISBLANK(M2556),"",IF(M2556&lt;Gögn!$J$2,Gögn!$K$2,IF(M2556&gt;Gögn!$J$4,Gögn!$K$4,Gögn!$K$3)))</f>
        <v/>
      </c>
      <c r="U2556" s="49" t="str" cm="1">
        <f t="array" aca="1" ref="U2556" ca="1">IF(ISBLANK(A2556),"",IF(S2556="Styrkhæft",_xlfn.XLOOKUP(T2556,Vegalengdir[Texti],INDIRECT("Vegalengdir["&amp;'Upplýsingar um umsækjanda'!$B$10&amp;"]"),0%,0)))</f>
        <v/>
      </c>
      <c r="V2556" s="72" t="str">
        <f t="shared" si="39"/>
        <v/>
      </c>
    </row>
    <row r="2557" spans="1:22" x14ac:dyDescent="0.25">
      <c r="A2557" s="47"/>
      <c r="B2557" s="47"/>
      <c r="C2557" s="47"/>
      <c r="D2557" s="117"/>
      <c r="E2557" s="47"/>
      <c r="F2557" s="37"/>
      <c r="G2557" s="47"/>
      <c r="H2557" s="37"/>
      <c r="I2557" s="37"/>
      <c r="J2557" s="51"/>
      <c r="K2557" s="51"/>
      <c r="L2557" s="51"/>
      <c r="M2557" s="51"/>
      <c r="N2557" s="51"/>
      <c r="O2557" s="51"/>
      <c r="P2557" s="51"/>
      <c r="R2557" s="38" t="s">
        <v>450</v>
      </c>
      <c r="S2557" s="38" t="str" cm="1">
        <f t="array" ref="S2557">_xlfn.XLOOKUP(R2557,INDEX(Flettilisti,,1),INDEX(Flettilisti,,2),,0)</f>
        <v>Vantar flokkun</v>
      </c>
      <c r="T2557" s="38" t="str">
        <f>IF(ISBLANK(M2557),"",IF(M2557&lt;Gögn!$J$2,Gögn!$K$2,IF(M2557&gt;Gögn!$J$4,Gögn!$K$4,Gögn!$K$3)))</f>
        <v/>
      </c>
      <c r="U2557" s="49" t="str" cm="1">
        <f t="array" aca="1" ref="U2557" ca="1">IF(ISBLANK(A2557),"",IF(S2557="Styrkhæft",_xlfn.XLOOKUP(T2557,Vegalengdir[Texti],INDIRECT("Vegalengdir["&amp;'Upplýsingar um umsækjanda'!$B$10&amp;"]"),0%,0)))</f>
        <v/>
      </c>
      <c r="V2557" s="72" t="str">
        <f t="shared" si="39"/>
        <v/>
      </c>
    </row>
    <row r="2558" spans="1:22" x14ac:dyDescent="0.25">
      <c r="A2558" s="47"/>
      <c r="B2558" s="47"/>
      <c r="C2558" s="47"/>
      <c r="D2558" s="117"/>
      <c r="E2558" s="47"/>
      <c r="F2558" s="37"/>
      <c r="G2558" s="47"/>
      <c r="H2558" s="37"/>
      <c r="I2558" s="37"/>
      <c r="J2558" s="51"/>
      <c r="K2558" s="51"/>
      <c r="L2558" s="51"/>
      <c r="M2558" s="51"/>
      <c r="N2558" s="51"/>
      <c r="O2558" s="51"/>
      <c r="P2558" s="51"/>
      <c r="R2558" s="38" t="s">
        <v>450</v>
      </c>
      <c r="S2558" s="38" t="str" cm="1">
        <f t="array" ref="S2558">_xlfn.XLOOKUP(R2558,INDEX(Flettilisti,,1),INDEX(Flettilisti,,2),,0)</f>
        <v>Vantar flokkun</v>
      </c>
      <c r="T2558" s="38" t="str">
        <f>IF(ISBLANK(M2558),"",IF(M2558&lt;Gögn!$J$2,Gögn!$K$2,IF(M2558&gt;Gögn!$J$4,Gögn!$K$4,Gögn!$K$3)))</f>
        <v/>
      </c>
      <c r="U2558" s="49" t="str" cm="1">
        <f t="array" aca="1" ref="U2558" ca="1">IF(ISBLANK(A2558),"",IF(S2558="Styrkhæft",_xlfn.XLOOKUP(T2558,Vegalengdir[Texti],INDIRECT("Vegalengdir["&amp;'Upplýsingar um umsækjanda'!$B$10&amp;"]"),0%,0)))</f>
        <v/>
      </c>
      <c r="V2558" s="72" t="str">
        <f t="shared" si="39"/>
        <v/>
      </c>
    </row>
    <row r="2559" spans="1:22" x14ac:dyDescent="0.25">
      <c r="A2559" s="47"/>
      <c r="B2559" s="47"/>
      <c r="C2559" s="47"/>
      <c r="D2559" s="117"/>
      <c r="E2559" s="47"/>
      <c r="F2559" s="37"/>
      <c r="G2559" s="47"/>
      <c r="H2559" s="37"/>
      <c r="I2559" s="37"/>
      <c r="J2559" s="51"/>
      <c r="K2559" s="51"/>
      <c r="L2559" s="51"/>
      <c r="M2559" s="51"/>
      <c r="N2559" s="51"/>
      <c r="O2559" s="51"/>
      <c r="P2559" s="51"/>
      <c r="R2559" s="38" t="s">
        <v>450</v>
      </c>
      <c r="S2559" s="38" t="str" cm="1">
        <f t="array" ref="S2559">_xlfn.XLOOKUP(R2559,INDEX(Flettilisti,,1),INDEX(Flettilisti,,2),,0)</f>
        <v>Vantar flokkun</v>
      </c>
      <c r="T2559" s="38" t="str">
        <f>IF(ISBLANK(M2559),"",IF(M2559&lt;Gögn!$J$2,Gögn!$K$2,IF(M2559&gt;Gögn!$J$4,Gögn!$K$4,Gögn!$K$3)))</f>
        <v/>
      </c>
      <c r="U2559" s="49" t="str" cm="1">
        <f t="array" aca="1" ref="U2559" ca="1">IF(ISBLANK(A2559),"",IF(S2559="Styrkhæft",_xlfn.XLOOKUP(T2559,Vegalengdir[Texti],INDIRECT("Vegalengdir["&amp;'Upplýsingar um umsækjanda'!$B$10&amp;"]"),0%,0)))</f>
        <v/>
      </c>
      <c r="V2559" s="72" t="str">
        <f t="shared" si="39"/>
        <v/>
      </c>
    </row>
    <row r="2560" spans="1:22" x14ac:dyDescent="0.25">
      <c r="A2560" s="47"/>
      <c r="B2560" s="47"/>
      <c r="C2560" s="47"/>
      <c r="D2560" s="117"/>
      <c r="E2560" s="47"/>
      <c r="F2560" s="37"/>
      <c r="G2560" s="47"/>
      <c r="H2560" s="37"/>
      <c r="I2560" s="37"/>
      <c r="J2560" s="51"/>
      <c r="K2560" s="51"/>
      <c r="L2560" s="51"/>
      <c r="M2560" s="51"/>
      <c r="N2560" s="51"/>
      <c r="O2560" s="51"/>
      <c r="P2560" s="51"/>
      <c r="R2560" s="38" t="s">
        <v>450</v>
      </c>
      <c r="S2560" s="38" t="str" cm="1">
        <f t="array" ref="S2560">_xlfn.XLOOKUP(R2560,INDEX(Flettilisti,,1),INDEX(Flettilisti,,2),,0)</f>
        <v>Vantar flokkun</v>
      </c>
      <c r="T2560" s="38" t="str">
        <f>IF(ISBLANK(M2560),"",IF(M2560&lt;Gögn!$J$2,Gögn!$K$2,IF(M2560&gt;Gögn!$J$4,Gögn!$K$4,Gögn!$K$3)))</f>
        <v/>
      </c>
      <c r="U2560" s="49" t="str" cm="1">
        <f t="array" aca="1" ref="U2560" ca="1">IF(ISBLANK(A2560),"",IF(S2560="Styrkhæft",_xlfn.XLOOKUP(T2560,Vegalengdir[Texti],INDIRECT("Vegalengdir["&amp;'Upplýsingar um umsækjanda'!$B$10&amp;"]"),0%,0)))</f>
        <v/>
      </c>
      <c r="V2560" s="72" t="str">
        <f t="shared" si="39"/>
        <v/>
      </c>
    </row>
    <row r="2561" spans="1:22" x14ac:dyDescent="0.25">
      <c r="A2561" s="47"/>
      <c r="B2561" s="47"/>
      <c r="C2561" s="47"/>
      <c r="D2561" s="117"/>
      <c r="E2561" s="47"/>
      <c r="F2561" s="37"/>
      <c r="G2561" s="47"/>
      <c r="H2561" s="37"/>
      <c r="I2561" s="37"/>
      <c r="J2561" s="51"/>
      <c r="K2561" s="51"/>
      <c r="L2561" s="51"/>
      <c r="M2561" s="51"/>
      <c r="N2561" s="51"/>
      <c r="O2561" s="51"/>
      <c r="P2561" s="51"/>
      <c r="R2561" s="38" t="s">
        <v>450</v>
      </c>
      <c r="S2561" s="38" t="str" cm="1">
        <f t="array" ref="S2561">_xlfn.XLOOKUP(R2561,INDEX(Flettilisti,,1),INDEX(Flettilisti,,2),,0)</f>
        <v>Vantar flokkun</v>
      </c>
      <c r="T2561" s="38" t="str">
        <f>IF(ISBLANK(M2561),"",IF(M2561&lt;Gögn!$J$2,Gögn!$K$2,IF(M2561&gt;Gögn!$J$4,Gögn!$K$4,Gögn!$K$3)))</f>
        <v/>
      </c>
      <c r="U2561" s="49" t="str" cm="1">
        <f t="array" aca="1" ref="U2561" ca="1">IF(ISBLANK(A2561),"",IF(S2561="Styrkhæft",_xlfn.XLOOKUP(T2561,Vegalengdir[Texti],INDIRECT("Vegalengdir["&amp;'Upplýsingar um umsækjanda'!$B$10&amp;"]"),0%,0)))</f>
        <v/>
      </c>
      <c r="V2561" s="72" t="str">
        <f t="shared" si="39"/>
        <v/>
      </c>
    </row>
    <row r="2562" spans="1:22" x14ac:dyDescent="0.25">
      <c r="A2562" s="47"/>
      <c r="B2562" s="47"/>
      <c r="C2562" s="47"/>
      <c r="D2562" s="117"/>
      <c r="E2562" s="47"/>
      <c r="F2562" s="37"/>
      <c r="G2562" s="47"/>
      <c r="H2562" s="37"/>
      <c r="I2562" s="37"/>
      <c r="J2562" s="51"/>
      <c r="K2562" s="51"/>
      <c r="L2562" s="51"/>
      <c r="M2562" s="51"/>
      <c r="N2562" s="51"/>
      <c r="O2562" s="51"/>
      <c r="P2562" s="51"/>
      <c r="R2562" s="38" t="s">
        <v>450</v>
      </c>
      <c r="S2562" s="38" t="str" cm="1">
        <f t="array" ref="S2562">_xlfn.XLOOKUP(R2562,INDEX(Flettilisti,,1),INDEX(Flettilisti,,2),,0)</f>
        <v>Vantar flokkun</v>
      </c>
      <c r="T2562" s="38" t="str">
        <f>IF(ISBLANK(M2562),"",IF(M2562&lt;Gögn!$J$2,Gögn!$K$2,IF(M2562&gt;Gögn!$J$4,Gögn!$K$4,Gögn!$K$3)))</f>
        <v/>
      </c>
      <c r="U2562" s="49" t="str" cm="1">
        <f t="array" aca="1" ref="U2562" ca="1">IF(ISBLANK(A2562),"",IF(S2562="Styrkhæft",_xlfn.XLOOKUP(T2562,Vegalengdir[Texti],INDIRECT("Vegalengdir["&amp;'Upplýsingar um umsækjanda'!$B$10&amp;"]"),0%,0)))</f>
        <v/>
      </c>
      <c r="V2562" s="72" t="str">
        <f t="shared" si="39"/>
        <v/>
      </c>
    </row>
    <row r="2563" spans="1:22" x14ac:dyDescent="0.25">
      <c r="A2563" s="47"/>
      <c r="B2563" s="47"/>
      <c r="C2563" s="47"/>
      <c r="D2563" s="117"/>
      <c r="E2563" s="47"/>
      <c r="F2563" s="37"/>
      <c r="G2563" s="47"/>
      <c r="H2563" s="37"/>
      <c r="I2563" s="37"/>
      <c r="J2563" s="51"/>
      <c r="K2563" s="51"/>
      <c r="L2563" s="51"/>
      <c r="M2563" s="51"/>
      <c r="N2563" s="51"/>
      <c r="O2563" s="51"/>
      <c r="P2563" s="51"/>
      <c r="R2563" s="38" t="s">
        <v>450</v>
      </c>
      <c r="S2563" s="38" t="str" cm="1">
        <f t="array" ref="S2563">_xlfn.XLOOKUP(R2563,INDEX(Flettilisti,,1),INDEX(Flettilisti,,2),,0)</f>
        <v>Vantar flokkun</v>
      </c>
      <c r="T2563" s="38" t="str">
        <f>IF(ISBLANK(M2563),"",IF(M2563&lt;Gögn!$J$2,Gögn!$K$2,IF(M2563&gt;Gögn!$J$4,Gögn!$K$4,Gögn!$K$3)))</f>
        <v/>
      </c>
      <c r="U2563" s="49" t="str" cm="1">
        <f t="array" aca="1" ref="U2563" ca="1">IF(ISBLANK(A2563),"",IF(S2563="Styrkhæft",_xlfn.XLOOKUP(T2563,Vegalengdir[Texti],INDIRECT("Vegalengdir["&amp;'Upplýsingar um umsækjanda'!$B$10&amp;"]"),0%,0)))</f>
        <v/>
      </c>
      <c r="V2563" s="72" t="str">
        <f t="shared" ref="V2563:V2626" si="40">IF(ISBLANK(A2563),"",U2563*P2563)</f>
        <v/>
      </c>
    </row>
    <row r="2564" spans="1:22" x14ac:dyDescent="0.25">
      <c r="A2564" s="47"/>
      <c r="B2564" s="47"/>
      <c r="C2564" s="47"/>
      <c r="D2564" s="117"/>
      <c r="E2564" s="47"/>
      <c r="F2564" s="37"/>
      <c r="G2564" s="47"/>
      <c r="H2564" s="37"/>
      <c r="I2564" s="37"/>
      <c r="J2564" s="51"/>
      <c r="K2564" s="51"/>
      <c r="L2564" s="51"/>
      <c r="M2564" s="51"/>
      <c r="N2564" s="51"/>
      <c r="O2564" s="51"/>
      <c r="P2564" s="51"/>
      <c r="R2564" s="38" t="s">
        <v>450</v>
      </c>
      <c r="S2564" s="38" t="str" cm="1">
        <f t="array" ref="S2564">_xlfn.XLOOKUP(R2564,INDEX(Flettilisti,,1),INDEX(Flettilisti,,2),,0)</f>
        <v>Vantar flokkun</v>
      </c>
      <c r="T2564" s="38" t="str">
        <f>IF(ISBLANK(M2564),"",IF(M2564&lt;Gögn!$J$2,Gögn!$K$2,IF(M2564&gt;Gögn!$J$4,Gögn!$K$4,Gögn!$K$3)))</f>
        <v/>
      </c>
      <c r="U2564" s="49" t="str" cm="1">
        <f t="array" aca="1" ref="U2564" ca="1">IF(ISBLANK(A2564),"",IF(S2564="Styrkhæft",_xlfn.XLOOKUP(T2564,Vegalengdir[Texti],INDIRECT("Vegalengdir["&amp;'Upplýsingar um umsækjanda'!$B$10&amp;"]"),0%,0)))</f>
        <v/>
      </c>
      <c r="V2564" s="72" t="str">
        <f t="shared" si="40"/>
        <v/>
      </c>
    </row>
    <row r="2565" spans="1:22" x14ac:dyDescent="0.25">
      <c r="A2565" s="47"/>
      <c r="B2565" s="47"/>
      <c r="C2565" s="47"/>
      <c r="D2565" s="117"/>
      <c r="E2565" s="47"/>
      <c r="F2565" s="37"/>
      <c r="G2565" s="47"/>
      <c r="H2565" s="37"/>
      <c r="I2565" s="37"/>
      <c r="J2565" s="51"/>
      <c r="K2565" s="51"/>
      <c r="L2565" s="51"/>
      <c r="M2565" s="51"/>
      <c r="N2565" s="51"/>
      <c r="O2565" s="51"/>
      <c r="P2565" s="51"/>
      <c r="R2565" s="38" t="s">
        <v>450</v>
      </c>
      <c r="S2565" s="38" t="str" cm="1">
        <f t="array" ref="S2565">_xlfn.XLOOKUP(R2565,INDEX(Flettilisti,,1),INDEX(Flettilisti,,2),,0)</f>
        <v>Vantar flokkun</v>
      </c>
      <c r="T2565" s="38" t="str">
        <f>IF(ISBLANK(M2565),"",IF(M2565&lt;Gögn!$J$2,Gögn!$K$2,IF(M2565&gt;Gögn!$J$4,Gögn!$K$4,Gögn!$K$3)))</f>
        <v/>
      </c>
      <c r="U2565" s="49" t="str" cm="1">
        <f t="array" aca="1" ref="U2565" ca="1">IF(ISBLANK(A2565),"",IF(S2565="Styrkhæft",_xlfn.XLOOKUP(T2565,Vegalengdir[Texti],INDIRECT("Vegalengdir["&amp;'Upplýsingar um umsækjanda'!$B$10&amp;"]"),0%,0)))</f>
        <v/>
      </c>
      <c r="V2565" s="72" t="str">
        <f t="shared" si="40"/>
        <v/>
      </c>
    </row>
    <row r="2566" spans="1:22" x14ac:dyDescent="0.25">
      <c r="A2566" s="47"/>
      <c r="B2566" s="47"/>
      <c r="C2566" s="47"/>
      <c r="D2566" s="117"/>
      <c r="E2566" s="47"/>
      <c r="F2566" s="37"/>
      <c r="G2566" s="47"/>
      <c r="H2566" s="37"/>
      <c r="I2566" s="37"/>
      <c r="J2566" s="51"/>
      <c r="K2566" s="51"/>
      <c r="L2566" s="51"/>
      <c r="M2566" s="51"/>
      <c r="N2566" s="51"/>
      <c r="O2566" s="51"/>
      <c r="P2566" s="51"/>
      <c r="R2566" s="38" t="s">
        <v>450</v>
      </c>
      <c r="S2566" s="38" t="str" cm="1">
        <f t="array" ref="S2566">_xlfn.XLOOKUP(R2566,INDEX(Flettilisti,,1),INDEX(Flettilisti,,2),,0)</f>
        <v>Vantar flokkun</v>
      </c>
      <c r="T2566" s="38" t="str">
        <f>IF(ISBLANK(M2566),"",IF(M2566&lt;Gögn!$J$2,Gögn!$K$2,IF(M2566&gt;Gögn!$J$4,Gögn!$K$4,Gögn!$K$3)))</f>
        <v/>
      </c>
      <c r="U2566" s="49" t="str" cm="1">
        <f t="array" aca="1" ref="U2566" ca="1">IF(ISBLANK(A2566),"",IF(S2566="Styrkhæft",_xlfn.XLOOKUP(T2566,Vegalengdir[Texti],INDIRECT("Vegalengdir["&amp;'Upplýsingar um umsækjanda'!$B$10&amp;"]"),0%,0)))</f>
        <v/>
      </c>
      <c r="V2566" s="72" t="str">
        <f t="shared" si="40"/>
        <v/>
      </c>
    </row>
    <row r="2567" spans="1:22" x14ac:dyDescent="0.25">
      <c r="A2567" s="47"/>
      <c r="B2567" s="47"/>
      <c r="C2567" s="47"/>
      <c r="D2567" s="117"/>
      <c r="E2567" s="47"/>
      <c r="F2567" s="37"/>
      <c r="G2567" s="47"/>
      <c r="H2567" s="37"/>
      <c r="I2567" s="37"/>
      <c r="J2567" s="51"/>
      <c r="K2567" s="51"/>
      <c r="L2567" s="51"/>
      <c r="M2567" s="51"/>
      <c r="N2567" s="51"/>
      <c r="O2567" s="51"/>
      <c r="P2567" s="51"/>
      <c r="R2567" s="38" t="s">
        <v>450</v>
      </c>
      <c r="S2567" s="38" t="str" cm="1">
        <f t="array" ref="S2567">_xlfn.XLOOKUP(R2567,INDEX(Flettilisti,,1),INDEX(Flettilisti,,2),,0)</f>
        <v>Vantar flokkun</v>
      </c>
      <c r="T2567" s="38" t="str">
        <f>IF(ISBLANK(M2567),"",IF(M2567&lt;Gögn!$J$2,Gögn!$K$2,IF(M2567&gt;Gögn!$J$4,Gögn!$K$4,Gögn!$K$3)))</f>
        <v/>
      </c>
      <c r="U2567" s="49" t="str" cm="1">
        <f t="array" aca="1" ref="U2567" ca="1">IF(ISBLANK(A2567),"",IF(S2567="Styrkhæft",_xlfn.XLOOKUP(T2567,Vegalengdir[Texti],INDIRECT("Vegalengdir["&amp;'Upplýsingar um umsækjanda'!$B$10&amp;"]"),0%,0)))</f>
        <v/>
      </c>
      <c r="V2567" s="72" t="str">
        <f t="shared" si="40"/>
        <v/>
      </c>
    </row>
    <row r="2568" spans="1:22" x14ac:dyDescent="0.25">
      <c r="A2568" s="47"/>
      <c r="B2568" s="47"/>
      <c r="C2568" s="47"/>
      <c r="D2568" s="117"/>
      <c r="E2568" s="47"/>
      <c r="F2568" s="37"/>
      <c r="G2568" s="47"/>
      <c r="H2568" s="37"/>
      <c r="I2568" s="37"/>
      <c r="J2568" s="51"/>
      <c r="K2568" s="51"/>
      <c r="L2568" s="51"/>
      <c r="M2568" s="51"/>
      <c r="N2568" s="51"/>
      <c r="O2568" s="51"/>
      <c r="P2568" s="51"/>
      <c r="R2568" s="38" t="s">
        <v>450</v>
      </c>
      <c r="S2568" s="38" t="str" cm="1">
        <f t="array" ref="S2568">_xlfn.XLOOKUP(R2568,INDEX(Flettilisti,,1),INDEX(Flettilisti,,2),,0)</f>
        <v>Vantar flokkun</v>
      </c>
      <c r="T2568" s="38" t="str">
        <f>IF(ISBLANK(M2568),"",IF(M2568&lt;Gögn!$J$2,Gögn!$K$2,IF(M2568&gt;Gögn!$J$4,Gögn!$K$4,Gögn!$K$3)))</f>
        <v/>
      </c>
      <c r="U2568" s="49" t="str" cm="1">
        <f t="array" aca="1" ref="U2568" ca="1">IF(ISBLANK(A2568),"",IF(S2568="Styrkhæft",_xlfn.XLOOKUP(T2568,Vegalengdir[Texti],INDIRECT("Vegalengdir["&amp;'Upplýsingar um umsækjanda'!$B$10&amp;"]"),0%,0)))</f>
        <v/>
      </c>
      <c r="V2568" s="72" t="str">
        <f t="shared" si="40"/>
        <v/>
      </c>
    </row>
    <row r="2569" spans="1:22" x14ac:dyDescent="0.25">
      <c r="A2569" s="47"/>
      <c r="B2569" s="47"/>
      <c r="C2569" s="47"/>
      <c r="D2569" s="117"/>
      <c r="E2569" s="47"/>
      <c r="F2569" s="37"/>
      <c r="G2569" s="47"/>
      <c r="H2569" s="37"/>
      <c r="I2569" s="37"/>
      <c r="J2569" s="51"/>
      <c r="K2569" s="51"/>
      <c r="L2569" s="51"/>
      <c r="M2569" s="51"/>
      <c r="N2569" s="51"/>
      <c r="O2569" s="51"/>
      <c r="P2569" s="51"/>
      <c r="R2569" s="38" t="s">
        <v>450</v>
      </c>
      <c r="S2569" s="38" t="str" cm="1">
        <f t="array" ref="S2569">_xlfn.XLOOKUP(R2569,INDEX(Flettilisti,,1),INDEX(Flettilisti,,2),,0)</f>
        <v>Vantar flokkun</v>
      </c>
      <c r="T2569" s="38" t="str">
        <f>IF(ISBLANK(M2569),"",IF(M2569&lt;Gögn!$J$2,Gögn!$K$2,IF(M2569&gt;Gögn!$J$4,Gögn!$K$4,Gögn!$K$3)))</f>
        <v/>
      </c>
      <c r="U2569" s="49" t="str" cm="1">
        <f t="array" aca="1" ref="U2569" ca="1">IF(ISBLANK(A2569),"",IF(S2569="Styrkhæft",_xlfn.XLOOKUP(T2569,Vegalengdir[Texti],INDIRECT("Vegalengdir["&amp;'Upplýsingar um umsækjanda'!$B$10&amp;"]"),0%,0)))</f>
        <v/>
      </c>
      <c r="V2569" s="72" t="str">
        <f t="shared" si="40"/>
        <v/>
      </c>
    </row>
    <row r="2570" spans="1:22" x14ac:dyDescent="0.25">
      <c r="A2570" s="47"/>
      <c r="B2570" s="47"/>
      <c r="C2570" s="47"/>
      <c r="D2570" s="117"/>
      <c r="E2570" s="47"/>
      <c r="F2570" s="37"/>
      <c r="G2570" s="47"/>
      <c r="H2570" s="37"/>
      <c r="I2570" s="37"/>
      <c r="J2570" s="51"/>
      <c r="K2570" s="51"/>
      <c r="L2570" s="51"/>
      <c r="M2570" s="51"/>
      <c r="N2570" s="51"/>
      <c r="O2570" s="51"/>
      <c r="P2570" s="51"/>
      <c r="R2570" s="38" t="s">
        <v>450</v>
      </c>
      <c r="S2570" s="38" t="str" cm="1">
        <f t="array" ref="S2570">_xlfn.XLOOKUP(R2570,INDEX(Flettilisti,,1),INDEX(Flettilisti,,2),,0)</f>
        <v>Vantar flokkun</v>
      </c>
      <c r="T2570" s="38" t="str">
        <f>IF(ISBLANK(M2570),"",IF(M2570&lt;Gögn!$J$2,Gögn!$K$2,IF(M2570&gt;Gögn!$J$4,Gögn!$K$4,Gögn!$K$3)))</f>
        <v/>
      </c>
      <c r="U2570" s="49" t="str" cm="1">
        <f t="array" aca="1" ref="U2570" ca="1">IF(ISBLANK(A2570),"",IF(S2570="Styrkhæft",_xlfn.XLOOKUP(T2570,Vegalengdir[Texti],INDIRECT("Vegalengdir["&amp;'Upplýsingar um umsækjanda'!$B$10&amp;"]"),0%,0)))</f>
        <v/>
      </c>
      <c r="V2570" s="72" t="str">
        <f t="shared" si="40"/>
        <v/>
      </c>
    </row>
    <row r="2571" spans="1:22" x14ac:dyDescent="0.25">
      <c r="A2571" s="47"/>
      <c r="B2571" s="47"/>
      <c r="C2571" s="47"/>
      <c r="D2571" s="117"/>
      <c r="E2571" s="47"/>
      <c r="F2571" s="37"/>
      <c r="G2571" s="47"/>
      <c r="H2571" s="37"/>
      <c r="I2571" s="37"/>
      <c r="J2571" s="51"/>
      <c r="K2571" s="51"/>
      <c r="L2571" s="51"/>
      <c r="M2571" s="51"/>
      <c r="N2571" s="51"/>
      <c r="O2571" s="51"/>
      <c r="P2571" s="51"/>
      <c r="R2571" s="38" t="s">
        <v>450</v>
      </c>
      <c r="S2571" s="38" t="str" cm="1">
        <f t="array" ref="S2571">_xlfn.XLOOKUP(R2571,INDEX(Flettilisti,,1),INDEX(Flettilisti,,2),,0)</f>
        <v>Vantar flokkun</v>
      </c>
      <c r="T2571" s="38" t="str">
        <f>IF(ISBLANK(M2571),"",IF(M2571&lt;Gögn!$J$2,Gögn!$K$2,IF(M2571&gt;Gögn!$J$4,Gögn!$K$4,Gögn!$K$3)))</f>
        <v/>
      </c>
      <c r="U2571" s="49" t="str" cm="1">
        <f t="array" aca="1" ref="U2571" ca="1">IF(ISBLANK(A2571),"",IF(S2571="Styrkhæft",_xlfn.XLOOKUP(T2571,Vegalengdir[Texti],INDIRECT("Vegalengdir["&amp;'Upplýsingar um umsækjanda'!$B$10&amp;"]"),0%,0)))</f>
        <v/>
      </c>
      <c r="V2571" s="72" t="str">
        <f t="shared" si="40"/>
        <v/>
      </c>
    </row>
    <row r="2572" spans="1:22" x14ac:dyDescent="0.25">
      <c r="A2572" s="47"/>
      <c r="B2572" s="47"/>
      <c r="C2572" s="47"/>
      <c r="D2572" s="117"/>
      <c r="E2572" s="47"/>
      <c r="F2572" s="37"/>
      <c r="G2572" s="47"/>
      <c r="H2572" s="37"/>
      <c r="I2572" s="37"/>
      <c r="J2572" s="51"/>
      <c r="K2572" s="51"/>
      <c r="L2572" s="51"/>
      <c r="M2572" s="51"/>
      <c r="N2572" s="51"/>
      <c r="O2572" s="51"/>
      <c r="P2572" s="51"/>
      <c r="R2572" s="38" t="s">
        <v>450</v>
      </c>
      <c r="S2572" s="38" t="str" cm="1">
        <f t="array" ref="S2572">_xlfn.XLOOKUP(R2572,INDEX(Flettilisti,,1),INDEX(Flettilisti,,2),,0)</f>
        <v>Vantar flokkun</v>
      </c>
      <c r="T2572" s="38" t="str">
        <f>IF(ISBLANK(M2572),"",IF(M2572&lt;Gögn!$J$2,Gögn!$K$2,IF(M2572&gt;Gögn!$J$4,Gögn!$K$4,Gögn!$K$3)))</f>
        <v/>
      </c>
      <c r="U2572" s="49" t="str" cm="1">
        <f t="array" aca="1" ref="U2572" ca="1">IF(ISBLANK(A2572),"",IF(S2572="Styrkhæft",_xlfn.XLOOKUP(T2572,Vegalengdir[Texti],INDIRECT("Vegalengdir["&amp;'Upplýsingar um umsækjanda'!$B$10&amp;"]"),0%,0)))</f>
        <v/>
      </c>
      <c r="V2572" s="72" t="str">
        <f t="shared" si="40"/>
        <v/>
      </c>
    </row>
    <row r="2573" spans="1:22" x14ac:dyDescent="0.25">
      <c r="A2573" s="47"/>
      <c r="B2573" s="47"/>
      <c r="C2573" s="47"/>
      <c r="D2573" s="117"/>
      <c r="E2573" s="47"/>
      <c r="F2573" s="37"/>
      <c r="G2573" s="47"/>
      <c r="H2573" s="37"/>
      <c r="I2573" s="37"/>
      <c r="J2573" s="51"/>
      <c r="K2573" s="51"/>
      <c r="L2573" s="51"/>
      <c r="M2573" s="51"/>
      <c r="N2573" s="51"/>
      <c r="O2573" s="51"/>
      <c r="P2573" s="51"/>
      <c r="R2573" s="38" t="s">
        <v>450</v>
      </c>
      <c r="S2573" s="38" t="str" cm="1">
        <f t="array" ref="S2573">_xlfn.XLOOKUP(R2573,INDEX(Flettilisti,,1),INDEX(Flettilisti,,2),,0)</f>
        <v>Vantar flokkun</v>
      </c>
      <c r="T2573" s="38" t="str">
        <f>IF(ISBLANK(M2573),"",IF(M2573&lt;Gögn!$J$2,Gögn!$K$2,IF(M2573&gt;Gögn!$J$4,Gögn!$K$4,Gögn!$K$3)))</f>
        <v/>
      </c>
      <c r="U2573" s="49" t="str" cm="1">
        <f t="array" aca="1" ref="U2573" ca="1">IF(ISBLANK(A2573),"",IF(S2573="Styrkhæft",_xlfn.XLOOKUP(T2573,Vegalengdir[Texti],INDIRECT("Vegalengdir["&amp;'Upplýsingar um umsækjanda'!$B$10&amp;"]"),0%,0)))</f>
        <v/>
      </c>
      <c r="V2573" s="72" t="str">
        <f t="shared" si="40"/>
        <v/>
      </c>
    </row>
    <row r="2574" spans="1:22" x14ac:dyDescent="0.25">
      <c r="A2574" s="47"/>
      <c r="B2574" s="47"/>
      <c r="C2574" s="47"/>
      <c r="D2574" s="117"/>
      <c r="E2574" s="47"/>
      <c r="F2574" s="37"/>
      <c r="G2574" s="47"/>
      <c r="H2574" s="37"/>
      <c r="I2574" s="37"/>
      <c r="J2574" s="51"/>
      <c r="K2574" s="51"/>
      <c r="L2574" s="51"/>
      <c r="M2574" s="51"/>
      <c r="N2574" s="51"/>
      <c r="O2574" s="51"/>
      <c r="P2574" s="51"/>
      <c r="R2574" s="38" t="s">
        <v>450</v>
      </c>
      <c r="S2574" s="38" t="str" cm="1">
        <f t="array" ref="S2574">_xlfn.XLOOKUP(R2574,INDEX(Flettilisti,,1),INDEX(Flettilisti,,2),,0)</f>
        <v>Vantar flokkun</v>
      </c>
      <c r="T2574" s="38" t="str">
        <f>IF(ISBLANK(M2574),"",IF(M2574&lt;Gögn!$J$2,Gögn!$K$2,IF(M2574&gt;Gögn!$J$4,Gögn!$K$4,Gögn!$K$3)))</f>
        <v/>
      </c>
      <c r="U2574" s="49" t="str" cm="1">
        <f t="array" aca="1" ref="U2574" ca="1">IF(ISBLANK(A2574),"",IF(S2574="Styrkhæft",_xlfn.XLOOKUP(T2574,Vegalengdir[Texti],INDIRECT("Vegalengdir["&amp;'Upplýsingar um umsækjanda'!$B$10&amp;"]"),0%,0)))</f>
        <v/>
      </c>
      <c r="V2574" s="72" t="str">
        <f t="shared" si="40"/>
        <v/>
      </c>
    </row>
    <row r="2575" spans="1:22" x14ac:dyDescent="0.25">
      <c r="A2575" s="47"/>
      <c r="B2575" s="47"/>
      <c r="C2575" s="47"/>
      <c r="D2575" s="117"/>
      <c r="E2575" s="47"/>
      <c r="F2575" s="37"/>
      <c r="G2575" s="47"/>
      <c r="H2575" s="37"/>
      <c r="I2575" s="37"/>
      <c r="J2575" s="51"/>
      <c r="K2575" s="51"/>
      <c r="L2575" s="51"/>
      <c r="M2575" s="51"/>
      <c r="N2575" s="51"/>
      <c r="O2575" s="51"/>
      <c r="P2575" s="51"/>
      <c r="R2575" s="38" t="s">
        <v>450</v>
      </c>
      <c r="S2575" s="38" t="str" cm="1">
        <f t="array" ref="S2575">_xlfn.XLOOKUP(R2575,INDEX(Flettilisti,,1),INDEX(Flettilisti,,2),,0)</f>
        <v>Vantar flokkun</v>
      </c>
      <c r="T2575" s="38" t="str">
        <f>IF(ISBLANK(M2575),"",IF(M2575&lt;Gögn!$J$2,Gögn!$K$2,IF(M2575&gt;Gögn!$J$4,Gögn!$K$4,Gögn!$K$3)))</f>
        <v/>
      </c>
      <c r="U2575" s="49" t="str" cm="1">
        <f t="array" aca="1" ref="U2575" ca="1">IF(ISBLANK(A2575),"",IF(S2575="Styrkhæft",_xlfn.XLOOKUP(T2575,Vegalengdir[Texti],INDIRECT("Vegalengdir["&amp;'Upplýsingar um umsækjanda'!$B$10&amp;"]"),0%,0)))</f>
        <v/>
      </c>
      <c r="V2575" s="72" t="str">
        <f t="shared" si="40"/>
        <v/>
      </c>
    </row>
    <row r="2576" spans="1:22" x14ac:dyDescent="0.25">
      <c r="A2576" s="47"/>
      <c r="B2576" s="47"/>
      <c r="C2576" s="47"/>
      <c r="D2576" s="117"/>
      <c r="E2576" s="47"/>
      <c r="F2576" s="37"/>
      <c r="G2576" s="47"/>
      <c r="H2576" s="37"/>
      <c r="I2576" s="37"/>
      <c r="J2576" s="51"/>
      <c r="K2576" s="51"/>
      <c r="L2576" s="51"/>
      <c r="M2576" s="51"/>
      <c r="N2576" s="51"/>
      <c r="O2576" s="51"/>
      <c r="P2576" s="51"/>
      <c r="R2576" s="38" t="s">
        <v>450</v>
      </c>
      <c r="S2576" s="38" t="str" cm="1">
        <f t="array" ref="S2576">_xlfn.XLOOKUP(R2576,INDEX(Flettilisti,,1),INDEX(Flettilisti,,2),,0)</f>
        <v>Vantar flokkun</v>
      </c>
      <c r="T2576" s="38" t="str">
        <f>IF(ISBLANK(M2576),"",IF(M2576&lt;Gögn!$J$2,Gögn!$K$2,IF(M2576&gt;Gögn!$J$4,Gögn!$K$4,Gögn!$K$3)))</f>
        <v/>
      </c>
      <c r="U2576" s="49" t="str" cm="1">
        <f t="array" aca="1" ref="U2576" ca="1">IF(ISBLANK(A2576),"",IF(S2576="Styrkhæft",_xlfn.XLOOKUP(T2576,Vegalengdir[Texti],INDIRECT("Vegalengdir["&amp;'Upplýsingar um umsækjanda'!$B$10&amp;"]"),0%,0)))</f>
        <v/>
      </c>
      <c r="V2576" s="72" t="str">
        <f t="shared" si="40"/>
        <v/>
      </c>
    </row>
    <row r="2577" spans="1:22" x14ac:dyDescent="0.25">
      <c r="A2577" s="47"/>
      <c r="B2577" s="47"/>
      <c r="C2577" s="47"/>
      <c r="D2577" s="117"/>
      <c r="E2577" s="47"/>
      <c r="F2577" s="37"/>
      <c r="G2577" s="47"/>
      <c r="H2577" s="37"/>
      <c r="I2577" s="37"/>
      <c r="J2577" s="51"/>
      <c r="K2577" s="51"/>
      <c r="L2577" s="51"/>
      <c r="M2577" s="51"/>
      <c r="N2577" s="51"/>
      <c r="O2577" s="51"/>
      <c r="P2577" s="51"/>
      <c r="R2577" s="38" t="s">
        <v>450</v>
      </c>
      <c r="S2577" s="38" t="str" cm="1">
        <f t="array" ref="S2577">_xlfn.XLOOKUP(R2577,INDEX(Flettilisti,,1),INDEX(Flettilisti,,2),,0)</f>
        <v>Vantar flokkun</v>
      </c>
      <c r="T2577" s="38" t="str">
        <f>IF(ISBLANK(M2577),"",IF(M2577&lt;Gögn!$J$2,Gögn!$K$2,IF(M2577&gt;Gögn!$J$4,Gögn!$K$4,Gögn!$K$3)))</f>
        <v/>
      </c>
      <c r="U2577" s="49" t="str" cm="1">
        <f t="array" aca="1" ref="U2577" ca="1">IF(ISBLANK(A2577),"",IF(S2577="Styrkhæft",_xlfn.XLOOKUP(T2577,Vegalengdir[Texti],INDIRECT("Vegalengdir["&amp;'Upplýsingar um umsækjanda'!$B$10&amp;"]"),0%,0)))</f>
        <v/>
      </c>
      <c r="V2577" s="72" t="str">
        <f t="shared" si="40"/>
        <v/>
      </c>
    </row>
    <row r="2578" spans="1:22" x14ac:dyDescent="0.25">
      <c r="A2578" s="47"/>
      <c r="B2578" s="47"/>
      <c r="C2578" s="47"/>
      <c r="D2578" s="117"/>
      <c r="E2578" s="47"/>
      <c r="F2578" s="37"/>
      <c r="G2578" s="47"/>
      <c r="H2578" s="37"/>
      <c r="I2578" s="37"/>
      <c r="J2578" s="51"/>
      <c r="K2578" s="51"/>
      <c r="L2578" s="51"/>
      <c r="M2578" s="51"/>
      <c r="N2578" s="51"/>
      <c r="O2578" s="51"/>
      <c r="P2578" s="51"/>
      <c r="R2578" s="38" t="s">
        <v>450</v>
      </c>
      <c r="S2578" s="38" t="str" cm="1">
        <f t="array" ref="S2578">_xlfn.XLOOKUP(R2578,INDEX(Flettilisti,,1),INDEX(Flettilisti,,2),,0)</f>
        <v>Vantar flokkun</v>
      </c>
      <c r="T2578" s="38" t="str">
        <f>IF(ISBLANK(M2578),"",IF(M2578&lt;Gögn!$J$2,Gögn!$K$2,IF(M2578&gt;Gögn!$J$4,Gögn!$K$4,Gögn!$K$3)))</f>
        <v/>
      </c>
      <c r="U2578" s="49" t="str" cm="1">
        <f t="array" aca="1" ref="U2578" ca="1">IF(ISBLANK(A2578),"",IF(S2578="Styrkhæft",_xlfn.XLOOKUP(T2578,Vegalengdir[Texti],INDIRECT("Vegalengdir["&amp;'Upplýsingar um umsækjanda'!$B$10&amp;"]"),0%,0)))</f>
        <v/>
      </c>
      <c r="V2578" s="72" t="str">
        <f t="shared" si="40"/>
        <v/>
      </c>
    </row>
    <row r="2579" spans="1:22" x14ac:dyDescent="0.25">
      <c r="A2579" s="47"/>
      <c r="B2579" s="47"/>
      <c r="C2579" s="47"/>
      <c r="D2579" s="117"/>
      <c r="E2579" s="47"/>
      <c r="F2579" s="37"/>
      <c r="G2579" s="47"/>
      <c r="H2579" s="37"/>
      <c r="I2579" s="37"/>
      <c r="J2579" s="51"/>
      <c r="K2579" s="51"/>
      <c r="L2579" s="51"/>
      <c r="M2579" s="51"/>
      <c r="N2579" s="51"/>
      <c r="O2579" s="51"/>
      <c r="P2579" s="51"/>
      <c r="R2579" s="38" t="s">
        <v>450</v>
      </c>
      <c r="S2579" s="38" t="str" cm="1">
        <f t="array" ref="S2579">_xlfn.XLOOKUP(R2579,INDEX(Flettilisti,,1),INDEX(Flettilisti,,2),,0)</f>
        <v>Vantar flokkun</v>
      </c>
      <c r="T2579" s="38" t="str">
        <f>IF(ISBLANK(M2579),"",IF(M2579&lt;Gögn!$J$2,Gögn!$K$2,IF(M2579&gt;Gögn!$J$4,Gögn!$K$4,Gögn!$K$3)))</f>
        <v/>
      </c>
      <c r="U2579" s="49" t="str" cm="1">
        <f t="array" aca="1" ref="U2579" ca="1">IF(ISBLANK(A2579),"",IF(S2579="Styrkhæft",_xlfn.XLOOKUP(T2579,Vegalengdir[Texti],INDIRECT("Vegalengdir["&amp;'Upplýsingar um umsækjanda'!$B$10&amp;"]"),0%,0)))</f>
        <v/>
      </c>
      <c r="V2579" s="72" t="str">
        <f t="shared" si="40"/>
        <v/>
      </c>
    </row>
    <row r="2580" spans="1:22" x14ac:dyDescent="0.25">
      <c r="A2580" s="47"/>
      <c r="B2580" s="47"/>
      <c r="C2580" s="47"/>
      <c r="D2580" s="117"/>
      <c r="E2580" s="47"/>
      <c r="F2580" s="37"/>
      <c r="G2580" s="47"/>
      <c r="H2580" s="37"/>
      <c r="I2580" s="37"/>
      <c r="J2580" s="51"/>
      <c r="K2580" s="51"/>
      <c r="L2580" s="51"/>
      <c r="M2580" s="51"/>
      <c r="N2580" s="51"/>
      <c r="O2580" s="51"/>
      <c r="P2580" s="51"/>
      <c r="R2580" s="38" t="s">
        <v>450</v>
      </c>
      <c r="S2580" s="38" t="str" cm="1">
        <f t="array" ref="S2580">_xlfn.XLOOKUP(R2580,INDEX(Flettilisti,,1),INDEX(Flettilisti,,2),,0)</f>
        <v>Vantar flokkun</v>
      </c>
      <c r="T2580" s="38" t="str">
        <f>IF(ISBLANK(M2580),"",IF(M2580&lt;Gögn!$J$2,Gögn!$K$2,IF(M2580&gt;Gögn!$J$4,Gögn!$K$4,Gögn!$K$3)))</f>
        <v/>
      </c>
      <c r="U2580" s="49" t="str" cm="1">
        <f t="array" aca="1" ref="U2580" ca="1">IF(ISBLANK(A2580),"",IF(S2580="Styrkhæft",_xlfn.XLOOKUP(T2580,Vegalengdir[Texti],INDIRECT("Vegalengdir["&amp;'Upplýsingar um umsækjanda'!$B$10&amp;"]"),0%,0)))</f>
        <v/>
      </c>
      <c r="V2580" s="72" t="str">
        <f t="shared" si="40"/>
        <v/>
      </c>
    </row>
    <row r="2581" spans="1:22" x14ac:dyDescent="0.25">
      <c r="A2581" s="47"/>
      <c r="B2581" s="47"/>
      <c r="C2581" s="47"/>
      <c r="D2581" s="117"/>
      <c r="E2581" s="47"/>
      <c r="F2581" s="37"/>
      <c r="G2581" s="47"/>
      <c r="H2581" s="37"/>
      <c r="I2581" s="37"/>
      <c r="J2581" s="51"/>
      <c r="K2581" s="51"/>
      <c r="L2581" s="51"/>
      <c r="M2581" s="51"/>
      <c r="N2581" s="51"/>
      <c r="O2581" s="51"/>
      <c r="P2581" s="51"/>
      <c r="R2581" s="38" t="s">
        <v>450</v>
      </c>
      <c r="S2581" s="38" t="str" cm="1">
        <f t="array" ref="S2581">_xlfn.XLOOKUP(R2581,INDEX(Flettilisti,,1),INDEX(Flettilisti,,2),,0)</f>
        <v>Vantar flokkun</v>
      </c>
      <c r="T2581" s="38" t="str">
        <f>IF(ISBLANK(M2581),"",IF(M2581&lt;Gögn!$J$2,Gögn!$K$2,IF(M2581&gt;Gögn!$J$4,Gögn!$K$4,Gögn!$K$3)))</f>
        <v/>
      </c>
      <c r="U2581" s="49" t="str" cm="1">
        <f t="array" aca="1" ref="U2581" ca="1">IF(ISBLANK(A2581),"",IF(S2581="Styrkhæft",_xlfn.XLOOKUP(T2581,Vegalengdir[Texti],INDIRECT("Vegalengdir["&amp;'Upplýsingar um umsækjanda'!$B$10&amp;"]"),0%,0)))</f>
        <v/>
      </c>
      <c r="V2581" s="72" t="str">
        <f t="shared" si="40"/>
        <v/>
      </c>
    </row>
    <row r="2582" spans="1:22" x14ac:dyDescent="0.25">
      <c r="A2582" s="47"/>
      <c r="B2582" s="47"/>
      <c r="C2582" s="47"/>
      <c r="D2582" s="117"/>
      <c r="E2582" s="47"/>
      <c r="F2582" s="37"/>
      <c r="G2582" s="47"/>
      <c r="H2582" s="37"/>
      <c r="I2582" s="37"/>
      <c r="J2582" s="51"/>
      <c r="K2582" s="51"/>
      <c r="L2582" s="51"/>
      <c r="M2582" s="51"/>
      <c r="N2582" s="51"/>
      <c r="O2582" s="51"/>
      <c r="P2582" s="51"/>
      <c r="R2582" s="38" t="s">
        <v>450</v>
      </c>
      <c r="S2582" s="38" t="str" cm="1">
        <f t="array" ref="S2582">_xlfn.XLOOKUP(R2582,INDEX(Flettilisti,,1),INDEX(Flettilisti,,2),,0)</f>
        <v>Vantar flokkun</v>
      </c>
      <c r="T2582" s="38" t="str">
        <f>IF(ISBLANK(M2582),"",IF(M2582&lt;Gögn!$J$2,Gögn!$K$2,IF(M2582&gt;Gögn!$J$4,Gögn!$K$4,Gögn!$K$3)))</f>
        <v/>
      </c>
      <c r="U2582" s="49" t="str" cm="1">
        <f t="array" aca="1" ref="U2582" ca="1">IF(ISBLANK(A2582),"",IF(S2582="Styrkhæft",_xlfn.XLOOKUP(T2582,Vegalengdir[Texti],INDIRECT("Vegalengdir["&amp;'Upplýsingar um umsækjanda'!$B$10&amp;"]"),0%,0)))</f>
        <v/>
      </c>
      <c r="V2582" s="72" t="str">
        <f t="shared" si="40"/>
        <v/>
      </c>
    </row>
    <row r="2583" spans="1:22" x14ac:dyDescent="0.25">
      <c r="A2583" s="47"/>
      <c r="B2583" s="47"/>
      <c r="C2583" s="47"/>
      <c r="D2583" s="117"/>
      <c r="E2583" s="47"/>
      <c r="F2583" s="37"/>
      <c r="G2583" s="47"/>
      <c r="H2583" s="37"/>
      <c r="I2583" s="37"/>
      <c r="J2583" s="51"/>
      <c r="K2583" s="51"/>
      <c r="L2583" s="51"/>
      <c r="M2583" s="51"/>
      <c r="N2583" s="51"/>
      <c r="O2583" s="51"/>
      <c r="P2583" s="51"/>
      <c r="R2583" s="38" t="s">
        <v>450</v>
      </c>
      <c r="S2583" s="38" t="str" cm="1">
        <f t="array" ref="S2583">_xlfn.XLOOKUP(R2583,INDEX(Flettilisti,,1),INDEX(Flettilisti,,2),,0)</f>
        <v>Vantar flokkun</v>
      </c>
      <c r="T2583" s="38" t="str">
        <f>IF(ISBLANK(M2583),"",IF(M2583&lt;Gögn!$J$2,Gögn!$K$2,IF(M2583&gt;Gögn!$J$4,Gögn!$K$4,Gögn!$K$3)))</f>
        <v/>
      </c>
      <c r="U2583" s="49" t="str" cm="1">
        <f t="array" aca="1" ref="U2583" ca="1">IF(ISBLANK(A2583),"",IF(S2583="Styrkhæft",_xlfn.XLOOKUP(T2583,Vegalengdir[Texti],INDIRECT("Vegalengdir["&amp;'Upplýsingar um umsækjanda'!$B$10&amp;"]"),0%,0)))</f>
        <v/>
      </c>
      <c r="V2583" s="72" t="str">
        <f t="shared" si="40"/>
        <v/>
      </c>
    </row>
    <row r="2584" spans="1:22" x14ac:dyDescent="0.25">
      <c r="A2584" s="47"/>
      <c r="B2584" s="47"/>
      <c r="C2584" s="47"/>
      <c r="D2584" s="117"/>
      <c r="E2584" s="47"/>
      <c r="F2584" s="37"/>
      <c r="G2584" s="47"/>
      <c r="H2584" s="37"/>
      <c r="I2584" s="37"/>
      <c r="J2584" s="51"/>
      <c r="K2584" s="51"/>
      <c r="L2584" s="51"/>
      <c r="M2584" s="51"/>
      <c r="N2584" s="51"/>
      <c r="O2584" s="51"/>
      <c r="P2584" s="51"/>
      <c r="R2584" s="38" t="s">
        <v>450</v>
      </c>
      <c r="S2584" s="38" t="str" cm="1">
        <f t="array" ref="S2584">_xlfn.XLOOKUP(R2584,INDEX(Flettilisti,,1),INDEX(Flettilisti,,2),,0)</f>
        <v>Vantar flokkun</v>
      </c>
      <c r="T2584" s="38" t="str">
        <f>IF(ISBLANK(M2584),"",IF(M2584&lt;Gögn!$J$2,Gögn!$K$2,IF(M2584&gt;Gögn!$J$4,Gögn!$K$4,Gögn!$K$3)))</f>
        <v/>
      </c>
      <c r="U2584" s="49" t="str" cm="1">
        <f t="array" aca="1" ref="U2584" ca="1">IF(ISBLANK(A2584),"",IF(S2584="Styrkhæft",_xlfn.XLOOKUP(T2584,Vegalengdir[Texti],INDIRECT("Vegalengdir["&amp;'Upplýsingar um umsækjanda'!$B$10&amp;"]"),0%,0)))</f>
        <v/>
      </c>
      <c r="V2584" s="72" t="str">
        <f t="shared" si="40"/>
        <v/>
      </c>
    </row>
    <row r="2585" spans="1:22" x14ac:dyDescent="0.25">
      <c r="A2585" s="47"/>
      <c r="B2585" s="47"/>
      <c r="C2585" s="47"/>
      <c r="D2585" s="117"/>
      <c r="E2585" s="47"/>
      <c r="F2585" s="37"/>
      <c r="G2585" s="47"/>
      <c r="H2585" s="37"/>
      <c r="I2585" s="37"/>
      <c r="J2585" s="51"/>
      <c r="K2585" s="51"/>
      <c r="L2585" s="51"/>
      <c r="M2585" s="51"/>
      <c r="N2585" s="51"/>
      <c r="O2585" s="51"/>
      <c r="P2585" s="51"/>
      <c r="R2585" s="38" t="s">
        <v>450</v>
      </c>
      <c r="S2585" s="38" t="str" cm="1">
        <f t="array" ref="S2585">_xlfn.XLOOKUP(R2585,INDEX(Flettilisti,,1),INDEX(Flettilisti,,2),,0)</f>
        <v>Vantar flokkun</v>
      </c>
      <c r="T2585" s="38" t="str">
        <f>IF(ISBLANK(M2585),"",IF(M2585&lt;Gögn!$J$2,Gögn!$K$2,IF(M2585&gt;Gögn!$J$4,Gögn!$K$4,Gögn!$K$3)))</f>
        <v/>
      </c>
      <c r="U2585" s="49" t="str" cm="1">
        <f t="array" aca="1" ref="U2585" ca="1">IF(ISBLANK(A2585),"",IF(S2585="Styrkhæft",_xlfn.XLOOKUP(T2585,Vegalengdir[Texti],INDIRECT("Vegalengdir["&amp;'Upplýsingar um umsækjanda'!$B$10&amp;"]"),0%,0)))</f>
        <v/>
      </c>
      <c r="V2585" s="72" t="str">
        <f t="shared" si="40"/>
        <v/>
      </c>
    </row>
    <row r="2586" spans="1:22" x14ac:dyDescent="0.25">
      <c r="A2586" s="47"/>
      <c r="B2586" s="47"/>
      <c r="C2586" s="47"/>
      <c r="D2586" s="117"/>
      <c r="E2586" s="47"/>
      <c r="F2586" s="37"/>
      <c r="G2586" s="47"/>
      <c r="H2586" s="37"/>
      <c r="I2586" s="37"/>
      <c r="J2586" s="51"/>
      <c r="K2586" s="51"/>
      <c r="L2586" s="51"/>
      <c r="M2586" s="51"/>
      <c r="N2586" s="51"/>
      <c r="O2586" s="51"/>
      <c r="P2586" s="51"/>
      <c r="R2586" s="38" t="s">
        <v>450</v>
      </c>
      <c r="S2586" s="38" t="str" cm="1">
        <f t="array" ref="S2586">_xlfn.XLOOKUP(R2586,INDEX(Flettilisti,,1),INDEX(Flettilisti,,2),,0)</f>
        <v>Vantar flokkun</v>
      </c>
      <c r="T2586" s="38" t="str">
        <f>IF(ISBLANK(M2586),"",IF(M2586&lt;Gögn!$J$2,Gögn!$K$2,IF(M2586&gt;Gögn!$J$4,Gögn!$K$4,Gögn!$K$3)))</f>
        <v/>
      </c>
      <c r="U2586" s="49" t="str" cm="1">
        <f t="array" aca="1" ref="U2586" ca="1">IF(ISBLANK(A2586),"",IF(S2586="Styrkhæft",_xlfn.XLOOKUP(T2586,Vegalengdir[Texti],INDIRECT("Vegalengdir["&amp;'Upplýsingar um umsækjanda'!$B$10&amp;"]"),0%,0)))</f>
        <v/>
      </c>
      <c r="V2586" s="72" t="str">
        <f t="shared" si="40"/>
        <v/>
      </c>
    </row>
    <row r="2587" spans="1:22" x14ac:dyDescent="0.25">
      <c r="A2587" s="47"/>
      <c r="B2587" s="47"/>
      <c r="C2587" s="47"/>
      <c r="D2587" s="117"/>
      <c r="E2587" s="47"/>
      <c r="F2587" s="37"/>
      <c r="G2587" s="47"/>
      <c r="H2587" s="37"/>
      <c r="I2587" s="37"/>
      <c r="J2587" s="51"/>
      <c r="K2587" s="51"/>
      <c r="L2587" s="51"/>
      <c r="M2587" s="51"/>
      <c r="N2587" s="51"/>
      <c r="O2587" s="51"/>
      <c r="P2587" s="51"/>
      <c r="R2587" s="38" t="s">
        <v>450</v>
      </c>
      <c r="S2587" s="38" t="str" cm="1">
        <f t="array" ref="S2587">_xlfn.XLOOKUP(R2587,INDEX(Flettilisti,,1),INDEX(Flettilisti,,2),,0)</f>
        <v>Vantar flokkun</v>
      </c>
      <c r="T2587" s="38" t="str">
        <f>IF(ISBLANK(M2587),"",IF(M2587&lt;Gögn!$J$2,Gögn!$K$2,IF(M2587&gt;Gögn!$J$4,Gögn!$K$4,Gögn!$K$3)))</f>
        <v/>
      </c>
      <c r="U2587" s="49" t="str" cm="1">
        <f t="array" aca="1" ref="U2587" ca="1">IF(ISBLANK(A2587),"",IF(S2587="Styrkhæft",_xlfn.XLOOKUP(T2587,Vegalengdir[Texti],INDIRECT("Vegalengdir["&amp;'Upplýsingar um umsækjanda'!$B$10&amp;"]"),0%,0)))</f>
        <v/>
      </c>
      <c r="V2587" s="72" t="str">
        <f t="shared" si="40"/>
        <v/>
      </c>
    </row>
    <row r="2588" spans="1:22" x14ac:dyDescent="0.25">
      <c r="A2588" s="47"/>
      <c r="B2588" s="47"/>
      <c r="C2588" s="47"/>
      <c r="D2588" s="117"/>
      <c r="E2588" s="47"/>
      <c r="F2588" s="37"/>
      <c r="G2588" s="47"/>
      <c r="H2588" s="37"/>
      <c r="I2588" s="37"/>
      <c r="J2588" s="51"/>
      <c r="K2588" s="51"/>
      <c r="L2588" s="51"/>
      <c r="M2588" s="51"/>
      <c r="N2588" s="51"/>
      <c r="O2588" s="51"/>
      <c r="P2588" s="51"/>
      <c r="R2588" s="38" t="s">
        <v>450</v>
      </c>
      <c r="S2588" s="38" t="str" cm="1">
        <f t="array" ref="S2588">_xlfn.XLOOKUP(R2588,INDEX(Flettilisti,,1),INDEX(Flettilisti,,2),,0)</f>
        <v>Vantar flokkun</v>
      </c>
      <c r="T2588" s="38" t="str">
        <f>IF(ISBLANK(M2588),"",IF(M2588&lt;Gögn!$J$2,Gögn!$K$2,IF(M2588&gt;Gögn!$J$4,Gögn!$K$4,Gögn!$K$3)))</f>
        <v/>
      </c>
      <c r="U2588" s="49" t="str" cm="1">
        <f t="array" aca="1" ref="U2588" ca="1">IF(ISBLANK(A2588),"",IF(S2588="Styrkhæft",_xlfn.XLOOKUP(T2588,Vegalengdir[Texti],INDIRECT("Vegalengdir["&amp;'Upplýsingar um umsækjanda'!$B$10&amp;"]"),0%,0)))</f>
        <v/>
      </c>
      <c r="V2588" s="72" t="str">
        <f t="shared" si="40"/>
        <v/>
      </c>
    </row>
    <row r="2589" spans="1:22" x14ac:dyDescent="0.25">
      <c r="A2589" s="47"/>
      <c r="B2589" s="47"/>
      <c r="C2589" s="47"/>
      <c r="D2589" s="117"/>
      <c r="E2589" s="47"/>
      <c r="F2589" s="37"/>
      <c r="G2589" s="47"/>
      <c r="H2589" s="37"/>
      <c r="I2589" s="37"/>
      <c r="J2589" s="51"/>
      <c r="K2589" s="51"/>
      <c r="L2589" s="51"/>
      <c r="M2589" s="51"/>
      <c r="N2589" s="51"/>
      <c r="O2589" s="51"/>
      <c r="P2589" s="51"/>
      <c r="R2589" s="38" t="s">
        <v>450</v>
      </c>
      <c r="S2589" s="38" t="str" cm="1">
        <f t="array" ref="S2589">_xlfn.XLOOKUP(R2589,INDEX(Flettilisti,,1),INDEX(Flettilisti,,2),,0)</f>
        <v>Vantar flokkun</v>
      </c>
      <c r="T2589" s="38" t="str">
        <f>IF(ISBLANK(M2589),"",IF(M2589&lt;Gögn!$J$2,Gögn!$K$2,IF(M2589&gt;Gögn!$J$4,Gögn!$K$4,Gögn!$K$3)))</f>
        <v/>
      </c>
      <c r="U2589" s="49" t="str" cm="1">
        <f t="array" aca="1" ref="U2589" ca="1">IF(ISBLANK(A2589),"",IF(S2589="Styrkhæft",_xlfn.XLOOKUP(T2589,Vegalengdir[Texti],INDIRECT("Vegalengdir["&amp;'Upplýsingar um umsækjanda'!$B$10&amp;"]"),0%,0)))</f>
        <v/>
      </c>
      <c r="V2589" s="72" t="str">
        <f t="shared" si="40"/>
        <v/>
      </c>
    </row>
    <row r="2590" spans="1:22" x14ac:dyDescent="0.25">
      <c r="A2590" s="47"/>
      <c r="B2590" s="47"/>
      <c r="C2590" s="47"/>
      <c r="D2590" s="117"/>
      <c r="E2590" s="47"/>
      <c r="F2590" s="37"/>
      <c r="G2590" s="47"/>
      <c r="H2590" s="37"/>
      <c r="I2590" s="37"/>
      <c r="J2590" s="51"/>
      <c r="K2590" s="51"/>
      <c r="L2590" s="51"/>
      <c r="M2590" s="51"/>
      <c r="N2590" s="51"/>
      <c r="O2590" s="51"/>
      <c r="P2590" s="51"/>
      <c r="R2590" s="38" t="s">
        <v>450</v>
      </c>
      <c r="S2590" s="38" t="str" cm="1">
        <f t="array" ref="S2590">_xlfn.XLOOKUP(R2590,INDEX(Flettilisti,,1),INDEX(Flettilisti,,2),,0)</f>
        <v>Vantar flokkun</v>
      </c>
      <c r="T2590" s="38" t="str">
        <f>IF(ISBLANK(M2590),"",IF(M2590&lt;Gögn!$J$2,Gögn!$K$2,IF(M2590&gt;Gögn!$J$4,Gögn!$K$4,Gögn!$K$3)))</f>
        <v/>
      </c>
      <c r="U2590" s="49" t="str" cm="1">
        <f t="array" aca="1" ref="U2590" ca="1">IF(ISBLANK(A2590),"",IF(S2590="Styrkhæft",_xlfn.XLOOKUP(T2590,Vegalengdir[Texti],INDIRECT("Vegalengdir["&amp;'Upplýsingar um umsækjanda'!$B$10&amp;"]"),0%,0)))</f>
        <v/>
      </c>
      <c r="V2590" s="72" t="str">
        <f t="shared" si="40"/>
        <v/>
      </c>
    </row>
    <row r="2591" spans="1:22" x14ac:dyDescent="0.25">
      <c r="A2591" s="47"/>
      <c r="B2591" s="47"/>
      <c r="C2591" s="47"/>
      <c r="D2591" s="117"/>
      <c r="E2591" s="47"/>
      <c r="F2591" s="37"/>
      <c r="G2591" s="47"/>
      <c r="H2591" s="37"/>
      <c r="I2591" s="37"/>
      <c r="J2591" s="51"/>
      <c r="K2591" s="51"/>
      <c r="L2591" s="51"/>
      <c r="M2591" s="51"/>
      <c r="N2591" s="51"/>
      <c r="O2591" s="51"/>
      <c r="P2591" s="51"/>
      <c r="R2591" s="38" t="s">
        <v>450</v>
      </c>
      <c r="S2591" s="38" t="str" cm="1">
        <f t="array" ref="S2591">_xlfn.XLOOKUP(R2591,INDEX(Flettilisti,,1),INDEX(Flettilisti,,2),,0)</f>
        <v>Vantar flokkun</v>
      </c>
      <c r="T2591" s="38" t="str">
        <f>IF(ISBLANK(M2591),"",IF(M2591&lt;Gögn!$J$2,Gögn!$K$2,IF(M2591&gt;Gögn!$J$4,Gögn!$K$4,Gögn!$K$3)))</f>
        <v/>
      </c>
      <c r="U2591" s="49" t="str" cm="1">
        <f t="array" aca="1" ref="U2591" ca="1">IF(ISBLANK(A2591),"",IF(S2591="Styrkhæft",_xlfn.XLOOKUP(T2591,Vegalengdir[Texti],INDIRECT("Vegalengdir["&amp;'Upplýsingar um umsækjanda'!$B$10&amp;"]"),0%,0)))</f>
        <v/>
      </c>
      <c r="V2591" s="72" t="str">
        <f t="shared" si="40"/>
        <v/>
      </c>
    </row>
    <row r="2592" spans="1:22" x14ac:dyDescent="0.25">
      <c r="A2592" s="47"/>
      <c r="B2592" s="47"/>
      <c r="C2592" s="47"/>
      <c r="D2592" s="117"/>
      <c r="E2592" s="47"/>
      <c r="F2592" s="37"/>
      <c r="G2592" s="47"/>
      <c r="H2592" s="37"/>
      <c r="I2592" s="37"/>
      <c r="J2592" s="51"/>
      <c r="K2592" s="51"/>
      <c r="L2592" s="51"/>
      <c r="M2592" s="51"/>
      <c r="N2592" s="51"/>
      <c r="O2592" s="51"/>
      <c r="P2592" s="51"/>
      <c r="R2592" s="38" t="s">
        <v>450</v>
      </c>
      <c r="S2592" s="38" t="str" cm="1">
        <f t="array" ref="S2592">_xlfn.XLOOKUP(R2592,INDEX(Flettilisti,,1),INDEX(Flettilisti,,2),,0)</f>
        <v>Vantar flokkun</v>
      </c>
      <c r="T2592" s="38" t="str">
        <f>IF(ISBLANK(M2592),"",IF(M2592&lt;Gögn!$J$2,Gögn!$K$2,IF(M2592&gt;Gögn!$J$4,Gögn!$K$4,Gögn!$K$3)))</f>
        <v/>
      </c>
      <c r="U2592" s="49" t="str" cm="1">
        <f t="array" aca="1" ref="U2592" ca="1">IF(ISBLANK(A2592),"",IF(S2592="Styrkhæft",_xlfn.XLOOKUP(T2592,Vegalengdir[Texti],INDIRECT("Vegalengdir["&amp;'Upplýsingar um umsækjanda'!$B$10&amp;"]"),0%,0)))</f>
        <v/>
      </c>
      <c r="V2592" s="72" t="str">
        <f t="shared" si="40"/>
        <v/>
      </c>
    </row>
    <row r="2593" spans="1:22" x14ac:dyDescent="0.25">
      <c r="A2593" s="47"/>
      <c r="B2593" s="47"/>
      <c r="C2593" s="47"/>
      <c r="D2593" s="117"/>
      <c r="E2593" s="47"/>
      <c r="F2593" s="37"/>
      <c r="G2593" s="47"/>
      <c r="H2593" s="37"/>
      <c r="I2593" s="37"/>
      <c r="J2593" s="51"/>
      <c r="K2593" s="51"/>
      <c r="L2593" s="51"/>
      <c r="M2593" s="51"/>
      <c r="N2593" s="51"/>
      <c r="O2593" s="51"/>
      <c r="P2593" s="51"/>
      <c r="R2593" s="38" t="s">
        <v>450</v>
      </c>
      <c r="S2593" s="38" t="str" cm="1">
        <f t="array" ref="S2593">_xlfn.XLOOKUP(R2593,INDEX(Flettilisti,,1),INDEX(Flettilisti,,2),,0)</f>
        <v>Vantar flokkun</v>
      </c>
      <c r="T2593" s="38" t="str">
        <f>IF(ISBLANK(M2593),"",IF(M2593&lt;Gögn!$J$2,Gögn!$K$2,IF(M2593&gt;Gögn!$J$4,Gögn!$K$4,Gögn!$K$3)))</f>
        <v/>
      </c>
      <c r="U2593" s="49" t="str" cm="1">
        <f t="array" aca="1" ref="U2593" ca="1">IF(ISBLANK(A2593),"",IF(S2593="Styrkhæft",_xlfn.XLOOKUP(T2593,Vegalengdir[Texti],INDIRECT("Vegalengdir["&amp;'Upplýsingar um umsækjanda'!$B$10&amp;"]"),0%,0)))</f>
        <v/>
      </c>
      <c r="V2593" s="72" t="str">
        <f t="shared" si="40"/>
        <v/>
      </c>
    </row>
    <row r="2594" spans="1:22" x14ac:dyDescent="0.25">
      <c r="A2594" s="47"/>
      <c r="B2594" s="47"/>
      <c r="C2594" s="47"/>
      <c r="D2594" s="117"/>
      <c r="E2594" s="47"/>
      <c r="F2594" s="37"/>
      <c r="G2594" s="47"/>
      <c r="H2594" s="37"/>
      <c r="I2594" s="37"/>
      <c r="J2594" s="51"/>
      <c r="K2594" s="51"/>
      <c r="L2594" s="51"/>
      <c r="M2594" s="51"/>
      <c r="N2594" s="51"/>
      <c r="O2594" s="51"/>
      <c r="P2594" s="51"/>
      <c r="R2594" s="38" t="s">
        <v>450</v>
      </c>
      <c r="S2594" s="38" t="str" cm="1">
        <f t="array" ref="S2594">_xlfn.XLOOKUP(R2594,INDEX(Flettilisti,,1),INDEX(Flettilisti,,2),,0)</f>
        <v>Vantar flokkun</v>
      </c>
      <c r="T2594" s="38" t="str">
        <f>IF(ISBLANK(M2594),"",IF(M2594&lt;Gögn!$J$2,Gögn!$K$2,IF(M2594&gt;Gögn!$J$4,Gögn!$K$4,Gögn!$K$3)))</f>
        <v/>
      </c>
      <c r="U2594" s="49" t="str" cm="1">
        <f t="array" aca="1" ref="U2594" ca="1">IF(ISBLANK(A2594),"",IF(S2594="Styrkhæft",_xlfn.XLOOKUP(T2594,Vegalengdir[Texti],INDIRECT("Vegalengdir["&amp;'Upplýsingar um umsækjanda'!$B$10&amp;"]"),0%,0)))</f>
        <v/>
      </c>
      <c r="V2594" s="72" t="str">
        <f t="shared" si="40"/>
        <v/>
      </c>
    </row>
    <row r="2595" spans="1:22" x14ac:dyDescent="0.25">
      <c r="A2595" s="47"/>
      <c r="B2595" s="47"/>
      <c r="C2595" s="47"/>
      <c r="D2595" s="117"/>
      <c r="E2595" s="47"/>
      <c r="F2595" s="37"/>
      <c r="G2595" s="47"/>
      <c r="H2595" s="37"/>
      <c r="I2595" s="37"/>
      <c r="J2595" s="51"/>
      <c r="K2595" s="51"/>
      <c r="L2595" s="51"/>
      <c r="M2595" s="51"/>
      <c r="N2595" s="51"/>
      <c r="O2595" s="51"/>
      <c r="P2595" s="51"/>
      <c r="R2595" s="38" t="s">
        <v>450</v>
      </c>
      <c r="S2595" s="38" t="str" cm="1">
        <f t="array" ref="S2595">_xlfn.XLOOKUP(R2595,INDEX(Flettilisti,,1),INDEX(Flettilisti,,2),,0)</f>
        <v>Vantar flokkun</v>
      </c>
      <c r="T2595" s="38" t="str">
        <f>IF(ISBLANK(M2595),"",IF(M2595&lt;Gögn!$J$2,Gögn!$K$2,IF(M2595&gt;Gögn!$J$4,Gögn!$K$4,Gögn!$K$3)))</f>
        <v/>
      </c>
      <c r="U2595" s="49" t="str" cm="1">
        <f t="array" aca="1" ref="U2595" ca="1">IF(ISBLANK(A2595),"",IF(S2595="Styrkhæft",_xlfn.XLOOKUP(T2595,Vegalengdir[Texti],INDIRECT("Vegalengdir["&amp;'Upplýsingar um umsækjanda'!$B$10&amp;"]"),0%,0)))</f>
        <v/>
      </c>
      <c r="V2595" s="72" t="str">
        <f t="shared" si="40"/>
        <v/>
      </c>
    </row>
    <row r="2596" spans="1:22" x14ac:dyDescent="0.25">
      <c r="A2596" s="47"/>
      <c r="B2596" s="47"/>
      <c r="C2596" s="47"/>
      <c r="D2596" s="117"/>
      <c r="E2596" s="47"/>
      <c r="F2596" s="37"/>
      <c r="G2596" s="47"/>
      <c r="H2596" s="37"/>
      <c r="I2596" s="37"/>
      <c r="J2596" s="51"/>
      <c r="K2596" s="51"/>
      <c r="L2596" s="51"/>
      <c r="M2596" s="51"/>
      <c r="N2596" s="51"/>
      <c r="O2596" s="51"/>
      <c r="P2596" s="51"/>
      <c r="R2596" s="38" t="s">
        <v>450</v>
      </c>
      <c r="S2596" s="38" t="str" cm="1">
        <f t="array" ref="S2596">_xlfn.XLOOKUP(R2596,INDEX(Flettilisti,,1),INDEX(Flettilisti,,2),,0)</f>
        <v>Vantar flokkun</v>
      </c>
      <c r="T2596" s="38" t="str">
        <f>IF(ISBLANK(M2596),"",IF(M2596&lt;Gögn!$J$2,Gögn!$K$2,IF(M2596&gt;Gögn!$J$4,Gögn!$K$4,Gögn!$K$3)))</f>
        <v/>
      </c>
      <c r="U2596" s="49" t="str" cm="1">
        <f t="array" aca="1" ref="U2596" ca="1">IF(ISBLANK(A2596),"",IF(S2596="Styrkhæft",_xlfn.XLOOKUP(T2596,Vegalengdir[Texti],INDIRECT("Vegalengdir["&amp;'Upplýsingar um umsækjanda'!$B$10&amp;"]"),0%,0)))</f>
        <v/>
      </c>
      <c r="V2596" s="72" t="str">
        <f t="shared" si="40"/>
        <v/>
      </c>
    </row>
    <row r="2597" spans="1:22" x14ac:dyDescent="0.25">
      <c r="A2597" s="47"/>
      <c r="B2597" s="47"/>
      <c r="C2597" s="47"/>
      <c r="D2597" s="117"/>
      <c r="E2597" s="47"/>
      <c r="F2597" s="37"/>
      <c r="G2597" s="47"/>
      <c r="H2597" s="37"/>
      <c r="I2597" s="37"/>
      <c r="J2597" s="51"/>
      <c r="K2597" s="51"/>
      <c r="L2597" s="51"/>
      <c r="M2597" s="51"/>
      <c r="N2597" s="51"/>
      <c r="O2597" s="51"/>
      <c r="P2597" s="51"/>
      <c r="R2597" s="38" t="s">
        <v>450</v>
      </c>
      <c r="S2597" s="38" t="str" cm="1">
        <f t="array" ref="S2597">_xlfn.XLOOKUP(R2597,INDEX(Flettilisti,,1),INDEX(Flettilisti,,2),,0)</f>
        <v>Vantar flokkun</v>
      </c>
      <c r="T2597" s="38" t="str">
        <f>IF(ISBLANK(M2597),"",IF(M2597&lt;Gögn!$J$2,Gögn!$K$2,IF(M2597&gt;Gögn!$J$4,Gögn!$K$4,Gögn!$K$3)))</f>
        <v/>
      </c>
      <c r="U2597" s="49" t="str" cm="1">
        <f t="array" aca="1" ref="U2597" ca="1">IF(ISBLANK(A2597),"",IF(S2597="Styrkhæft",_xlfn.XLOOKUP(T2597,Vegalengdir[Texti],INDIRECT("Vegalengdir["&amp;'Upplýsingar um umsækjanda'!$B$10&amp;"]"),0%,0)))</f>
        <v/>
      </c>
      <c r="V2597" s="72" t="str">
        <f t="shared" si="40"/>
        <v/>
      </c>
    </row>
    <row r="2598" spans="1:22" x14ac:dyDescent="0.25">
      <c r="A2598" s="47"/>
      <c r="B2598" s="47"/>
      <c r="C2598" s="47"/>
      <c r="D2598" s="117"/>
      <c r="E2598" s="47"/>
      <c r="F2598" s="37"/>
      <c r="G2598" s="47"/>
      <c r="H2598" s="37"/>
      <c r="I2598" s="37"/>
      <c r="J2598" s="51"/>
      <c r="K2598" s="51"/>
      <c r="L2598" s="51"/>
      <c r="M2598" s="51"/>
      <c r="N2598" s="51"/>
      <c r="O2598" s="51"/>
      <c r="P2598" s="51"/>
      <c r="R2598" s="38" t="s">
        <v>450</v>
      </c>
      <c r="S2598" s="38" t="str" cm="1">
        <f t="array" ref="S2598">_xlfn.XLOOKUP(R2598,INDEX(Flettilisti,,1),INDEX(Flettilisti,,2),,0)</f>
        <v>Vantar flokkun</v>
      </c>
      <c r="T2598" s="38" t="str">
        <f>IF(ISBLANK(M2598),"",IF(M2598&lt;Gögn!$J$2,Gögn!$K$2,IF(M2598&gt;Gögn!$J$4,Gögn!$K$4,Gögn!$K$3)))</f>
        <v/>
      </c>
      <c r="U2598" s="49" t="str" cm="1">
        <f t="array" aca="1" ref="U2598" ca="1">IF(ISBLANK(A2598),"",IF(S2598="Styrkhæft",_xlfn.XLOOKUP(T2598,Vegalengdir[Texti],INDIRECT("Vegalengdir["&amp;'Upplýsingar um umsækjanda'!$B$10&amp;"]"),0%,0)))</f>
        <v/>
      </c>
      <c r="V2598" s="72" t="str">
        <f t="shared" si="40"/>
        <v/>
      </c>
    </row>
    <row r="2599" spans="1:22" x14ac:dyDescent="0.25">
      <c r="A2599" s="47"/>
      <c r="B2599" s="47"/>
      <c r="C2599" s="47"/>
      <c r="D2599" s="117"/>
      <c r="E2599" s="47"/>
      <c r="F2599" s="37"/>
      <c r="G2599" s="47"/>
      <c r="H2599" s="37"/>
      <c r="I2599" s="37"/>
      <c r="J2599" s="51"/>
      <c r="K2599" s="51"/>
      <c r="L2599" s="51"/>
      <c r="M2599" s="51"/>
      <c r="N2599" s="51"/>
      <c r="O2599" s="51"/>
      <c r="P2599" s="51"/>
      <c r="R2599" s="38" t="s">
        <v>450</v>
      </c>
      <c r="S2599" s="38" t="str" cm="1">
        <f t="array" ref="S2599">_xlfn.XLOOKUP(R2599,INDEX(Flettilisti,,1),INDEX(Flettilisti,,2),,0)</f>
        <v>Vantar flokkun</v>
      </c>
      <c r="T2599" s="38" t="str">
        <f>IF(ISBLANK(M2599),"",IF(M2599&lt;Gögn!$J$2,Gögn!$K$2,IF(M2599&gt;Gögn!$J$4,Gögn!$K$4,Gögn!$K$3)))</f>
        <v/>
      </c>
      <c r="U2599" s="49" t="str" cm="1">
        <f t="array" aca="1" ref="U2599" ca="1">IF(ISBLANK(A2599),"",IF(S2599="Styrkhæft",_xlfn.XLOOKUP(T2599,Vegalengdir[Texti],INDIRECT("Vegalengdir["&amp;'Upplýsingar um umsækjanda'!$B$10&amp;"]"),0%,0)))</f>
        <v/>
      </c>
      <c r="V2599" s="72" t="str">
        <f t="shared" si="40"/>
        <v/>
      </c>
    </row>
    <row r="2600" spans="1:22" x14ac:dyDescent="0.25">
      <c r="A2600" s="47"/>
      <c r="B2600" s="47"/>
      <c r="C2600" s="47"/>
      <c r="D2600" s="117"/>
      <c r="E2600" s="47"/>
      <c r="F2600" s="37"/>
      <c r="G2600" s="47"/>
      <c r="H2600" s="37"/>
      <c r="I2600" s="37"/>
      <c r="J2600" s="51"/>
      <c r="K2600" s="51"/>
      <c r="L2600" s="51"/>
      <c r="M2600" s="51"/>
      <c r="N2600" s="51"/>
      <c r="O2600" s="51"/>
      <c r="P2600" s="51"/>
      <c r="R2600" s="38" t="s">
        <v>450</v>
      </c>
      <c r="S2600" s="38" t="str" cm="1">
        <f t="array" ref="S2600">_xlfn.XLOOKUP(R2600,INDEX(Flettilisti,,1),INDEX(Flettilisti,,2),,0)</f>
        <v>Vantar flokkun</v>
      </c>
      <c r="T2600" s="38" t="str">
        <f>IF(ISBLANK(M2600),"",IF(M2600&lt;Gögn!$J$2,Gögn!$K$2,IF(M2600&gt;Gögn!$J$4,Gögn!$K$4,Gögn!$K$3)))</f>
        <v/>
      </c>
      <c r="U2600" s="49" t="str" cm="1">
        <f t="array" aca="1" ref="U2600" ca="1">IF(ISBLANK(A2600),"",IF(S2600="Styrkhæft",_xlfn.XLOOKUP(T2600,Vegalengdir[Texti],INDIRECT("Vegalengdir["&amp;'Upplýsingar um umsækjanda'!$B$10&amp;"]"),0%,0)))</f>
        <v/>
      </c>
      <c r="V2600" s="72" t="str">
        <f t="shared" si="40"/>
        <v/>
      </c>
    </row>
    <row r="2601" spans="1:22" x14ac:dyDescent="0.25">
      <c r="A2601" s="47"/>
      <c r="B2601" s="47"/>
      <c r="C2601" s="47"/>
      <c r="D2601" s="117"/>
      <c r="E2601" s="47"/>
      <c r="F2601" s="37"/>
      <c r="G2601" s="47"/>
      <c r="H2601" s="37"/>
      <c r="I2601" s="37"/>
      <c r="J2601" s="51"/>
      <c r="K2601" s="51"/>
      <c r="L2601" s="51"/>
      <c r="M2601" s="51"/>
      <c r="N2601" s="51"/>
      <c r="O2601" s="51"/>
      <c r="P2601" s="51"/>
      <c r="R2601" s="38" t="s">
        <v>450</v>
      </c>
      <c r="S2601" s="38" t="str" cm="1">
        <f t="array" ref="S2601">_xlfn.XLOOKUP(R2601,INDEX(Flettilisti,,1),INDEX(Flettilisti,,2),,0)</f>
        <v>Vantar flokkun</v>
      </c>
      <c r="T2601" s="38" t="str">
        <f>IF(ISBLANK(M2601),"",IF(M2601&lt;Gögn!$J$2,Gögn!$K$2,IF(M2601&gt;Gögn!$J$4,Gögn!$K$4,Gögn!$K$3)))</f>
        <v/>
      </c>
      <c r="U2601" s="49" t="str" cm="1">
        <f t="array" aca="1" ref="U2601" ca="1">IF(ISBLANK(A2601),"",IF(S2601="Styrkhæft",_xlfn.XLOOKUP(T2601,Vegalengdir[Texti],INDIRECT("Vegalengdir["&amp;'Upplýsingar um umsækjanda'!$B$10&amp;"]"),0%,0)))</f>
        <v/>
      </c>
      <c r="V2601" s="72" t="str">
        <f t="shared" si="40"/>
        <v/>
      </c>
    </row>
    <row r="2602" spans="1:22" x14ac:dyDescent="0.25">
      <c r="A2602" s="47"/>
      <c r="B2602" s="47"/>
      <c r="C2602" s="47"/>
      <c r="D2602" s="117"/>
      <c r="E2602" s="47"/>
      <c r="F2602" s="37"/>
      <c r="G2602" s="47"/>
      <c r="H2602" s="37"/>
      <c r="I2602" s="37"/>
      <c r="J2602" s="51"/>
      <c r="K2602" s="51"/>
      <c r="L2602" s="51"/>
      <c r="M2602" s="51"/>
      <c r="N2602" s="51"/>
      <c r="O2602" s="51"/>
      <c r="P2602" s="51"/>
      <c r="R2602" s="38" t="s">
        <v>450</v>
      </c>
      <c r="S2602" s="38" t="str" cm="1">
        <f t="array" ref="S2602">_xlfn.XLOOKUP(R2602,INDEX(Flettilisti,,1),INDEX(Flettilisti,,2),,0)</f>
        <v>Vantar flokkun</v>
      </c>
      <c r="T2602" s="38" t="str">
        <f>IF(ISBLANK(M2602),"",IF(M2602&lt;Gögn!$J$2,Gögn!$K$2,IF(M2602&gt;Gögn!$J$4,Gögn!$K$4,Gögn!$K$3)))</f>
        <v/>
      </c>
      <c r="U2602" s="49" t="str" cm="1">
        <f t="array" aca="1" ref="U2602" ca="1">IF(ISBLANK(A2602),"",IF(S2602="Styrkhæft",_xlfn.XLOOKUP(T2602,Vegalengdir[Texti],INDIRECT("Vegalengdir["&amp;'Upplýsingar um umsækjanda'!$B$10&amp;"]"),0%,0)))</f>
        <v/>
      </c>
      <c r="V2602" s="72" t="str">
        <f t="shared" si="40"/>
        <v/>
      </c>
    </row>
    <row r="2603" spans="1:22" x14ac:dyDescent="0.25">
      <c r="A2603" s="47"/>
      <c r="B2603" s="47"/>
      <c r="C2603" s="47"/>
      <c r="D2603" s="117"/>
      <c r="E2603" s="47"/>
      <c r="F2603" s="37"/>
      <c r="G2603" s="47"/>
      <c r="H2603" s="37"/>
      <c r="I2603" s="37"/>
      <c r="J2603" s="51"/>
      <c r="K2603" s="51"/>
      <c r="L2603" s="51"/>
      <c r="M2603" s="51"/>
      <c r="N2603" s="51"/>
      <c r="O2603" s="51"/>
      <c r="P2603" s="51"/>
      <c r="R2603" s="38" t="s">
        <v>450</v>
      </c>
      <c r="S2603" s="38" t="str" cm="1">
        <f t="array" ref="S2603">_xlfn.XLOOKUP(R2603,INDEX(Flettilisti,,1),INDEX(Flettilisti,,2),,0)</f>
        <v>Vantar flokkun</v>
      </c>
      <c r="T2603" s="38" t="str">
        <f>IF(ISBLANK(M2603),"",IF(M2603&lt;Gögn!$J$2,Gögn!$K$2,IF(M2603&gt;Gögn!$J$4,Gögn!$K$4,Gögn!$K$3)))</f>
        <v/>
      </c>
      <c r="U2603" s="49" t="str" cm="1">
        <f t="array" aca="1" ref="U2603" ca="1">IF(ISBLANK(A2603),"",IF(S2603="Styrkhæft",_xlfn.XLOOKUP(T2603,Vegalengdir[Texti],INDIRECT("Vegalengdir["&amp;'Upplýsingar um umsækjanda'!$B$10&amp;"]"),0%,0)))</f>
        <v/>
      </c>
      <c r="V2603" s="72" t="str">
        <f t="shared" si="40"/>
        <v/>
      </c>
    </row>
    <row r="2604" spans="1:22" x14ac:dyDescent="0.25">
      <c r="A2604" s="47"/>
      <c r="B2604" s="47"/>
      <c r="C2604" s="47"/>
      <c r="D2604" s="117"/>
      <c r="E2604" s="47"/>
      <c r="F2604" s="37"/>
      <c r="G2604" s="47"/>
      <c r="H2604" s="37"/>
      <c r="I2604" s="37"/>
      <c r="J2604" s="51"/>
      <c r="K2604" s="51"/>
      <c r="L2604" s="51"/>
      <c r="M2604" s="51"/>
      <c r="N2604" s="51"/>
      <c r="O2604" s="51"/>
      <c r="P2604" s="51"/>
      <c r="R2604" s="38" t="s">
        <v>450</v>
      </c>
      <c r="S2604" s="38" t="str" cm="1">
        <f t="array" ref="S2604">_xlfn.XLOOKUP(R2604,INDEX(Flettilisti,,1),INDEX(Flettilisti,,2),,0)</f>
        <v>Vantar flokkun</v>
      </c>
      <c r="T2604" s="38" t="str">
        <f>IF(ISBLANK(M2604),"",IF(M2604&lt;Gögn!$J$2,Gögn!$K$2,IF(M2604&gt;Gögn!$J$4,Gögn!$K$4,Gögn!$K$3)))</f>
        <v/>
      </c>
      <c r="U2604" s="49" t="str" cm="1">
        <f t="array" aca="1" ref="U2604" ca="1">IF(ISBLANK(A2604),"",IF(S2604="Styrkhæft",_xlfn.XLOOKUP(T2604,Vegalengdir[Texti],INDIRECT("Vegalengdir["&amp;'Upplýsingar um umsækjanda'!$B$10&amp;"]"),0%,0)))</f>
        <v/>
      </c>
      <c r="V2604" s="72" t="str">
        <f t="shared" si="40"/>
        <v/>
      </c>
    </row>
    <row r="2605" spans="1:22" x14ac:dyDescent="0.25">
      <c r="A2605" s="47"/>
      <c r="B2605" s="47"/>
      <c r="C2605" s="47"/>
      <c r="D2605" s="117"/>
      <c r="E2605" s="47"/>
      <c r="F2605" s="37"/>
      <c r="G2605" s="47"/>
      <c r="H2605" s="37"/>
      <c r="I2605" s="37"/>
      <c r="J2605" s="51"/>
      <c r="K2605" s="51"/>
      <c r="L2605" s="51"/>
      <c r="M2605" s="51"/>
      <c r="N2605" s="51"/>
      <c r="O2605" s="51"/>
      <c r="P2605" s="51"/>
      <c r="R2605" s="38" t="s">
        <v>450</v>
      </c>
      <c r="S2605" s="38" t="str" cm="1">
        <f t="array" ref="S2605">_xlfn.XLOOKUP(R2605,INDEX(Flettilisti,,1),INDEX(Flettilisti,,2),,0)</f>
        <v>Vantar flokkun</v>
      </c>
      <c r="T2605" s="38" t="str">
        <f>IF(ISBLANK(M2605),"",IF(M2605&lt;Gögn!$J$2,Gögn!$K$2,IF(M2605&gt;Gögn!$J$4,Gögn!$K$4,Gögn!$K$3)))</f>
        <v/>
      </c>
      <c r="U2605" s="49" t="str" cm="1">
        <f t="array" aca="1" ref="U2605" ca="1">IF(ISBLANK(A2605),"",IF(S2605="Styrkhæft",_xlfn.XLOOKUP(T2605,Vegalengdir[Texti],INDIRECT("Vegalengdir["&amp;'Upplýsingar um umsækjanda'!$B$10&amp;"]"),0%,0)))</f>
        <v/>
      </c>
      <c r="V2605" s="72" t="str">
        <f t="shared" si="40"/>
        <v/>
      </c>
    </row>
    <row r="2606" spans="1:22" x14ac:dyDescent="0.25">
      <c r="A2606" s="47"/>
      <c r="B2606" s="47"/>
      <c r="C2606" s="47"/>
      <c r="D2606" s="117"/>
      <c r="E2606" s="47"/>
      <c r="F2606" s="37"/>
      <c r="G2606" s="47"/>
      <c r="H2606" s="37"/>
      <c r="I2606" s="37"/>
      <c r="J2606" s="51"/>
      <c r="K2606" s="51"/>
      <c r="L2606" s="51"/>
      <c r="M2606" s="51"/>
      <c r="N2606" s="51"/>
      <c r="O2606" s="51"/>
      <c r="P2606" s="51"/>
      <c r="R2606" s="38" t="s">
        <v>450</v>
      </c>
      <c r="S2606" s="38" t="str" cm="1">
        <f t="array" ref="S2606">_xlfn.XLOOKUP(R2606,INDEX(Flettilisti,,1),INDEX(Flettilisti,,2),,0)</f>
        <v>Vantar flokkun</v>
      </c>
      <c r="T2606" s="38" t="str">
        <f>IF(ISBLANK(M2606),"",IF(M2606&lt;Gögn!$J$2,Gögn!$K$2,IF(M2606&gt;Gögn!$J$4,Gögn!$K$4,Gögn!$K$3)))</f>
        <v/>
      </c>
      <c r="U2606" s="49" t="str" cm="1">
        <f t="array" aca="1" ref="U2606" ca="1">IF(ISBLANK(A2606),"",IF(S2606="Styrkhæft",_xlfn.XLOOKUP(T2606,Vegalengdir[Texti],INDIRECT("Vegalengdir["&amp;'Upplýsingar um umsækjanda'!$B$10&amp;"]"),0%,0)))</f>
        <v/>
      </c>
      <c r="V2606" s="72" t="str">
        <f t="shared" si="40"/>
        <v/>
      </c>
    </row>
    <row r="2607" spans="1:22" x14ac:dyDescent="0.25">
      <c r="A2607" s="47"/>
      <c r="B2607" s="47"/>
      <c r="C2607" s="47"/>
      <c r="D2607" s="117"/>
      <c r="E2607" s="47"/>
      <c r="F2607" s="37"/>
      <c r="G2607" s="47"/>
      <c r="H2607" s="37"/>
      <c r="I2607" s="37"/>
      <c r="J2607" s="51"/>
      <c r="K2607" s="51"/>
      <c r="L2607" s="51"/>
      <c r="M2607" s="51"/>
      <c r="N2607" s="51"/>
      <c r="O2607" s="51"/>
      <c r="P2607" s="51"/>
      <c r="R2607" s="38" t="s">
        <v>450</v>
      </c>
      <c r="S2607" s="38" t="str" cm="1">
        <f t="array" ref="S2607">_xlfn.XLOOKUP(R2607,INDEX(Flettilisti,,1),INDEX(Flettilisti,,2),,0)</f>
        <v>Vantar flokkun</v>
      </c>
      <c r="T2607" s="38" t="str">
        <f>IF(ISBLANK(M2607),"",IF(M2607&lt;Gögn!$J$2,Gögn!$K$2,IF(M2607&gt;Gögn!$J$4,Gögn!$K$4,Gögn!$K$3)))</f>
        <v/>
      </c>
      <c r="U2607" s="49" t="str" cm="1">
        <f t="array" aca="1" ref="U2607" ca="1">IF(ISBLANK(A2607),"",IF(S2607="Styrkhæft",_xlfn.XLOOKUP(T2607,Vegalengdir[Texti],INDIRECT("Vegalengdir["&amp;'Upplýsingar um umsækjanda'!$B$10&amp;"]"),0%,0)))</f>
        <v/>
      </c>
      <c r="V2607" s="72" t="str">
        <f t="shared" si="40"/>
        <v/>
      </c>
    </row>
    <row r="2608" spans="1:22" x14ac:dyDescent="0.25">
      <c r="A2608" s="47"/>
      <c r="B2608" s="47"/>
      <c r="C2608" s="47"/>
      <c r="D2608" s="117"/>
      <c r="E2608" s="47"/>
      <c r="F2608" s="37"/>
      <c r="G2608" s="47"/>
      <c r="H2608" s="37"/>
      <c r="I2608" s="37"/>
      <c r="J2608" s="51"/>
      <c r="K2608" s="51"/>
      <c r="L2608" s="51"/>
      <c r="M2608" s="51"/>
      <c r="N2608" s="51"/>
      <c r="O2608" s="51"/>
      <c r="P2608" s="51"/>
      <c r="R2608" s="38" t="s">
        <v>450</v>
      </c>
      <c r="S2608" s="38" t="str" cm="1">
        <f t="array" ref="S2608">_xlfn.XLOOKUP(R2608,INDEX(Flettilisti,,1),INDEX(Flettilisti,,2),,0)</f>
        <v>Vantar flokkun</v>
      </c>
      <c r="T2608" s="38" t="str">
        <f>IF(ISBLANK(M2608),"",IF(M2608&lt;Gögn!$J$2,Gögn!$K$2,IF(M2608&gt;Gögn!$J$4,Gögn!$K$4,Gögn!$K$3)))</f>
        <v/>
      </c>
      <c r="U2608" s="49" t="str" cm="1">
        <f t="array" aca="1" ref="U2608" ca="1">IF(ISBLANK(A2608),"",IF(S2608="Styrkhæft",_xlfn.XLOOKUP(T2608,Vegalengdir[Texti],INDIRECT("Vegalengdir["&amp;'Upplýsingar um umsækjanda'!$B$10&amp;"]"),0%,0)))</f>
        <v/>
      </c>
      <c r="V2608" s="72" t="str">
        <f t="shared" si="40"/>
        <v/>
      </c>
    </row>
    <row r="2609" spans="1:22" x14ac:dyDescent="0.25">
      <c r="A2609" s="47"/>
      <c r="B2609" s="47"/>
      <c r="C2609" s="47"/>
      <c r="D2609" s="117"/>
      <c r="E2609" s="47"/>
      <c r="F2609" s="37"/>
      <c r="G2609" s="47"/>
      <c r="H2609" s="37"/>
      <c r="I2609" s="37"/>
      <c r="J2609" s="51"/>
      <c r="K2609" s="51"/>
      <c r="L2609" s="51"/>
      <c r="M2609" s="51"/>
      <c r="N2609" s="51"/>
      <c r="O2609" s="51"/>
      <c r="P2609" s="51"/>
      <c r="R2609" s="38" t="s">
        <v>450</v>
      </c>
      <c r="S2609" s="38" t="str" cm="1">
        <f t="array" ref="S2609">_xlfn.XLOOKUP(R2609,INDEX(Flettilisti,,1),INDEX(Flettilisti,,2),,0)</f>
        <v>Vantar flokkun</v>
      </c>
      <c r="T2609" s="38" t="str">
        <f>IF(ISBLANK(M2609),"",IF(M2609&lt;Gögn!$J$2,Gögn!$K$2,IF(M2609&gt;Gögn!$J$4,Gögn!$K$4,Gögn!$K$3)))</f>
        <v/>
      </c>
      <c r="U2609" s="49" t="str" cm="1">
        <f t="array" aca="1" ref="U2609" ca="1">IF(ISBLANK(A2609),"",IF(S2609="Styrkhæft",_xlfn.XLOOKUP(T2609,Vegalengdir[Texti],INDIRECT("Vegalengdir["&amp;'Upplýsingar um umsækjanda'!$B$10&amp;"]"),0%,0)))</f>
        <v/>
      </c>
      <c r="V2609" s="72" t="str">
        <f t="shared" si="40"/>
        <v/>
      </c>
    </row>
    <row r="2610" spans="1:22" x14ac:dyDescent="0.25">
      <c r="A2610" s="47"/>
      <c r="B2610" s="47"/>
      <c r="C2610" s="47"/>
      <c r="D2610" s="117"/>
      <c r="E2610" s="47"/>
      <c r="F2610" s="37"/>
      <c r="G2610" s="47"/>
      <c r="H2610" s="37"/>
      <c r="I2610" s="37"/>
      <c r="J2610" s="51"/>
      <c r="K2610" s="51"/>
      <c r="L2610" s="51"/>
      <c r="M2610" s="51"/>
      <c r="N2610" s="51"/>
      <c r="O2610" s="51"/>
      <c r="P2610" s="51"/>
      <c r="R2610" s="38" t="s">
        <v>450</v>
      </c>
      <c r="S2610" s="38" t="str" cm="1">
        <f t="array" ref="S2610">_xlfn.XLOOKUP(R2610,INDEX(Flettilisti,,1),INDEX(Flettilisti,,2),,0)</f>
        <v>Vantar flokkun</v>
      </c>
      <c r="T2610" s="38" t="str">
        <f>IF(ISBLANK(M2610),"",IF(M2610&lt;Gögn!$J$2,Gögn!$K$2,IF(M2610&gt;Gögn!$J$4,Gögn!$K$4,Gögn!$K$3)))</f>
        <v/>
      </c>
      <c r="U2610" s="49" t="str" cm="1">
        <f t="array" aca="1" ref="U2610" ca="1">IF(ISBLANK(A2610),"",IF(S2610="Styrkhæft",_xlfn.XLOOKUP(T2610,Vegalengdir[Texti],INDIRECT("Vegalengdir["&amp;'Upplýsingar um umsækjanda'!$B$10&amp;"]"),0%,0)))</f>
        <v/>
      </c>
      <c r="V2610" s="72" t="str">
        <f t="shared" si="40"/>
        <v/>
      </c>
    </row>
    <row r="2611" spans="1:22" x14ac:dyDescent="0.25">
      <c r="A2611" s="47"/>
      <c r="B2611" s="47"/>
      <c r="C2611" s="47"/>
      <c r="D2611" s="117"/>
      <c r="E2611" s="47"/>
      <c r="F2611" s="37"/>
      <c r="G2611" s="47"/>
      <c r="H2611" s="37"/>
      <c r="I2611" s="37"/>
      <c r="J2611" s="51"/>
      <c r="K2611" s="51"/>
      <c r="L2611" s="51"/>
      <c r="M2611" s="51"/>
      <c r="N2611" s="51"/>
      <c r="O2611" s="51"/>
      <c r="P2611" s="51"/>
      <c r="R2611" s="38" t="s">
        <v>450</v>
      </c>
      <c r="S2611" s="38" t="str" cm="1">
        <f t="array" ref="S2611">_xlfn.XLOOKUP(R2611,INDEX(Flettilisti,,1),INDEX(Flettilisti,,2),,0)</f>
        <v>Vantar flokkun</v>
      </c>
      <c r="T2611" s="38" t="str">
        <f>IF(ISBLANK(M2611),"",IF(M2611&lt;Gögn!$J$2,Gögn!$K$2,IF(M2611&gt;Gögn!$J$4,Gögn!$K$4,Gögn!$K$3)))</f>
        <v/>
      </c>
      <c r="U2611" s="49" t="str" cm="1">
        <f t="array" aca="1" ref="U2611" ca="1">IF(ISBLANK(A2611),"",IF(S2611="Styrkhæft",_xlfn.XLOOKUP(T2611,Vegalengdir[Texti],INDIRECT("Vegalengdir["&amp;'Upplýsingar um umsækjanda'!$B$10&amp;"]"),0%,0)))</f>
        <v/>
      </c>
      <c r="V2611" s="72" t="str">
        <f t="shared" si="40"/>
        <v/>
      </c>
    </row>
    <row r="2612" spans="1:22" x14ac:dyDescent="0.25">
      <c r="A2612" s="47"/>
      <c r="B2612" s="47"/>
      <c r="C2612" s="47"/>
      <c r="D2612" s="117"/>
      <c r="E2612" s="47"/>
      <c r="F2612" s="37"/>
      <c r="G2612" s="47"/>
      <c r="H2612" s="37"/>
      <c r="I2612" s="37"/>
      <c r="J2612" s="51"/>
      <c r="K2612" s="51"/>
      <c r="L2612" s="51"/>
      <c r="M2612" s="51"/>
      <c r="N2612" s="51"/>
      <c r="O2612" s="51"/>
      <c r="P2612" s="51"/>
      <c r="R2612" s="38" t="s">
        <v>450</v>
      </c>
      <c r="S2612" s="38" t="str" cm="1">
        <f t="array" ref="S2612">_xlfn.XLOOKUP(R2612,INDEX(Flettilisti,,1),INDEX(Flettilisti,,2),,0)</f>
        <v>Vantar flokkun</v>
      </c>
      <c r="T2612" s="38" t="str">
        <f>IF(ISBLANK(M2612),"",IF(M2612&lt;Gögn!$J$2,Gögn!$K$2,IF(M2612&gt;Gögn!$J$4,Gögn!$K$4,Gögn!$K$3)))</f>
        <v/>
      </c>
      <c r="U2612" s="49" t="str" cm="1">
        <f t="array" aca="1" ref="U2612" ca="1">IF(ISBLANK(A2612),"",IF(S2612="Styrkhæft",_xlfn.XLOOKUP(T2612,Vegalengdir[Texti],INDIRECT("Vegalengdir["&amp;'Upplýsingar um umsækjanda'!$B$10&amp;"]"),0%,0)))</f>
        <v/>
      </c>
      <c r="V2612" s="72" t="str">
        <f t="shared" si="40"/>
        <v/>
      </c>
    </row>
    <row r="2613" spans="1:22" x14ac:dyDescent="0.25">
      <c r="A2613" s="47"/>
      <c r="B2613" s="47"/>
      <c r="C2613" s="47"/>
      <c r="D2613" s="117"/>
      <c r="E2613" s="47"/>
      <c r="F2613" s="37"/>
      <c r="G2613" s="47"/>
      <c r="H2613" s="37"/>
      <c r="I2613" s="37"/>
      <c r="J2613" s="51"/>
      <c r="K2613" s="51"/>
      <c r="L2613" s="51"/>
      <c r="M2613" s="51"/>
      <c r="N2613" s="51"/>
      <c r="O2613" s="51"/>
      <c r="P2613" s="51"/>
      <c r="R2613" s="38" t="s">
        <v>450</v>
      </c>
      <c r="S2613" s="38" t="str" cm="1">
        <f t="array" ref="S2613">_xlfn.XLOOKUP(R2613,INDEX(Flettilisti,,1),INDEX(Flettilisti,,2),,0)</f>
        <v>Vantar flokkun</v>
      </c>
      <c r="T2613" s="38" t="str">
        <f>IF(ISBLANK(M2613),"",IF(M2613&lt;Gögn!$J$2,Gögn!$K$2,IF(M2613&gt;Gögn!$J$4,Gögn!$K$4,Gögn!$K$3)))</f>
        <v/>
      </c>
      <c r="U2613" s="49" t="str" cm="1">
        <f t="array" aca="1" ref="U2613" ca="1">IF(ISBLANK(A2613),"",IF(S2613="Styrkhæft",_xlfn.XLOOKUP(T2613,Vegalengdir[Texti],INDIRECT("Vegalengdir["&amp;'Upplýsingar um umsækjanda'!$B$10&amp;"]"),0%,0)))</f>
        <v/>
      </c>
      <c r="V2613" s="72" t="str">
        <f t="shared" si="40"/>
        <v/>
      </c>
    </row>
    <row r="2614" spans="1:22" x14ac:dyDescent="0.25">
      <c r="A2614" s="47"/>
      <c r="B2614" s="47"/>
      <c r="C2614" s="47"/>
      <c r="D2614" s="117"/>
      <c r="E2614" s="47"/>
      <c r="F2614" s="37"/>
      <c r="G2614" s="47"/>
      <c r="H2614" s="37"/>
      <c r="I2614" s="37"/>
      <c r="J2614" s="51"/>
      <c r="K2614" s="51"/>
      <c r="L2614" s="51"/>
      <c r="M2614" s="51"/>
      <c r="N2614" s="51"/>
      <c r="O2614" s="51"/>
      <c r="P2614" s="51"/>
      <c r="R2614" s="38" t="s">
        <v>450</v>
      </c>
      <c r="S2614" s="38" t="str" cm="1">
        <f t="array" ref="S2614">_xlfn.XLOOKUP(R2614,INDEX(Flettilisti,,1),INDEX(Flettilisti,,2),,0)</f>
        <v>Vantar flokkun</v>
      </c>
      <c r="T2614" s="38" t="str">
        <f>IF(ISBLANK(M2614),"",IF(M2614&lt;Gögn!$J$2,Gögn!$K$2,IF(M2614&gt;Gögn!$J$4,Gögn!$K$4,Gögn!$K$3)))</f>
        <v/>
      </c>
      <c r="U2614" s="49" t="str" cm="1">
        <f t="array" aca="1" ref="U2614" ca="1">IF(ISBLANK(A2614),"",IF(S2614="Styrkhæft",_xlfn.XLOOKUP(T2614,Vegalengdir[Texti],INDIRECT("Vegalengdir["&amp;'Upplýsingar um umsækjanda'!$B$10&amp;"]"),0%,0)))</f>
        <v/>
      </c>
      <c r="V2614" s="72" t="str">
        <f t="shared" si="40"/>
        <v/>
      </c>
    </row>
    <row r="2615" spans="1:22" x14ac:dyDescent="0.25">
      <c r="A2615" s="47"/>
      <c r="B2615" s="47"/>
      <c r="C2615" s="47"/>
      <c r="D2615" s="117"/>
      <c r="E2615" s="47"/>
      <c r="F2615" s="37"/>
      <c r="G2615" s="47"/>
      <c r="H2615" s="37"/>
      <c r="I2615" s="37"/>
      <c r="J2615" s="51"/>
      <c r="K2615" s="51"/>
      <c r="L2615" s="51"/>
      <c r="M2615" s="51"/>
      <c r="N2615" s="51"/>
      <c r="O2615" s="51"/>
      <c r="P2615" s="51"/>
      <c r="R2615" s="38" t="s">
        <v>450</v>
      </c>
      <c r="S2615" s="38" t="str" cm="1">
        <f t="array" ref="S2615">_xlfn.XLOOKUP(R2615,INDEX(Flettilisti,,1),INDEX(Flettilisti,,2),,0)</f>
        <v>Vantar flokkun</v>
      </c>
      <c r="T2615" s="38" t="str">
        <f>IF(ISBLANK(M2615),"",IF(M2615&lt;Gögn!$J$2,Gögn!$K$2,IF(M2615&gt;Gögn!$J$4,Gögn!$K$4,Gögn!$K$3)))</f>
        <v/>
      </c>
      <c r="U2615" s="49" t="str" cm="1">
        <f t="array" aca="1" ref="U2615" ca="1">IF(ISBLANK(A2615),"",IF(S2615="Styrkhæft",_xlfn.XLOOKUP(T2615,Vegalengdir[Texti],INDIRECT("Vegalengdir["&amp;'Upplýsingar um umsækjanda'!$B$10&amp;"]"),0%,0)))</f>
        <v/>
      </c>
      <c r="V2615" s="72" t="str">
        <f t="shared" si="40"/>
        <v/>
      </c>
    </row>
    <row r="2616" spans="1:22" x14ac:dyDescent="0.25">
      <c r="A2616" s="47"/>
      <c r="B2616" s="47"/>
      <c r="C2616" s="47"/>
      <c r="D2616" s="117"/>
      <c r="E2616" s="47"/>
      <c r="F2616" s="37"/>
      <c r="G2616" s="47"/>
      <c r="H2616" s="37"/>
      <c r="I2616" s="37"/>
      <c r="J2616" s="51"/>
      <c r="K2616" s="51"/>
      <c r="L2616" s="51"/>
      <c r="M2616" s="51"/>
      <c r="N2616" s="51"/>
      <c r="O2616" s="51"/>
      <c r="P2616" s="51"/>
      <c r="R2616" s="38" t="s">
        <v>450</v>
      </c>
      <c r="S2616" s="38" t="str" cm="1">
        <f t="array" ref="S2616">_xlfn.XLOOKUP(R2616,INDEX(Flettilisti,,1),INDEX(Flettilisti,,2),,0)</f>
        <v>Vantar flokkun</v>
      </c>
      <c r="T2616" s="38" t="str">
        <f>IF(ISBLANK(M2616),"",IF(M2616&lt;Gögn!$J$2,Gögn!$K$2,IF(M2616&gt;Gögn!$J$4,Gögn!$K$4,Gögn!$K$3)))</f>
        <v/>
      </c>
      <c r="U2616" s="49" t="str" cm="1">
        <f t="array" aca="1" ref="U2616" ca="1">IF(ISBLANK(A2616),"",IF(S2616="Styrkhæft",_xlfn.XLOOKUP(T2616,Vegalengdir[Texti],INDIRECT("Vegalengdir["&amp;'Upplýsingar um umsækjanda'!$B$10&amp;"]"),0%,0)))</f>
        <v/>
      </c>
      <c r="V2616" s="72" t="str">
        <f t="shared" si="40"/>
        <v/>
      </c>
    </row>
    <row r="2617" spans="1:22" x14ac:dyDescent="0.25">
      <c r="A2617" s="47"/>
      <c r="B2617" s="47"/>
      <c r="C2617" s="47"/>
      <c r="D2617" s="117"/>
      <c r="E2617" s="47"/>
      <c r="F2617" s="37"/>
      <c r="G2617" s="47"/>
      <c r="H2617" s="37"/>
      <c r="I2617" s="37"/>
      <c r="J2617" s="51"/>
      <c r="K2617" s="51"/>
      <c r="L2617" s="51"/>
      <c r="M2617" s="51"/>
      <c r="N2617" s="51"/>
      <c r="O2617" s="51"/>
      <c r="P2617" s="51"/>
      <c r="R2617" s="38" t="s">
        <v>450</v>
      </c>
      <c r="S2617" s="38" t="str" cm="1">
        <f t="array" ref="S2617">_xlfn.XLOOKUP(R2617,INDEX(Flettilisti,,1),INDEX(Flettilisti,,2),,0)</f>
        <v>Vantar flokkun</v>
      </c>
      <c r="T2617" s="38" t="str">
        <f>IF(ISBLANK(M2617),"",IF(M2617&lt;Gögn!$J$2,Gögn!$K$2,IF(M2617&gt;Gögn!$J$4,Gögn!$K$4,Gögn!$K$3)))</f>
        <v/>
      </c>
      <c r="U2617" s="49" t="str" cm="1">
        <f t="array" aca="1" ref="U2617" ca="1">IF(ISBLANK(A2617),"",IF(S2617="Styrkhæft",_xlfn.XLOOKUP(T2617,Vegalengdir[Texti],INDIRECT("Vegalengdir["&amp;'Upplýsingar um umsækjanda'!$B$10&amp;"]"),0%,0)))</f>
        <v/>
      </c>
      <c r="V2617" s="72" t="str">
        <f t="shared" si="40"/>
        <v/>
      </c>
    </row>
    <row r="2618" spans="1:22" x14ac:dyDescent="0.25">
      <c r="A2618" s="47"/>
      <c r="B2618" s="47"/>
      <c r="C2618" s="47"/>
      <c r="D2618" s="117"/>
      <c r="E2618" s="47"/>
      <c r="F2618" s="37"/>
      <c r="G2618" s="47"/>
      <c r="H2618" s="37"/>
      <c r="I2618" s="37"/>
      <c r="J2618" s="51"/>
      <c r="K2618" s="51"/>
      <c r="L2618" s="51"/>
      <c r="M2618" s="51"/>
      <c r="N2618" s="51"/>
      <c r="O2618" s="51"/>
      <c r="P2618" s="51"/>
      <c r="R2618" s="38" t="s">
        <v>450</v>
      </c>
      <c r="S2618" s="38" t="str" cm="1">
        <f t="array" ref="S2618">_xlfn.XLOOKUP(R2618,INDEX(Flettilisti,,1),INDEX(Flettilisti,,2),,0)</f>
        <v>Vantar flokkun</v>
      </c>
      <c r="T2618" s="38" t="str">
        <f>IF(ISBLANK(M2618),"",IF(M2618&lt;Gögn!$J$2,Gögn!$K$2,IF(M2618&gt;Gögn!$J$4,Gögn!$K$4,Gögn!$K$3)))</f>
        <v/>
      </c>
      <c r="U2618" s="49" t="str" cm="1">
        <f t="array" aca="1" ref="U2618" ca="1">IF(ISBLANK(A2618),"",IF(S2618="Styrkhæft",_xlfn.XLOOKUP(T2618,Vegalengdir[Texti],INDIRECT("Vegalengdir["&amp;'Upplýsingar um umsækjanda'!$B$10&amp;"]"),0%,0)))</f>
        <v/>
      </c>
      <c r="V2618" s="72" t="str">
        <f t="shared" si="40"/>
        <v/>
      </c>
    </row>
    <row r="2619" spans="1:22" x14ac:dyDescent="0.25">
      <c r="A2619" s="47"/>
      <c r="B2619" s="47"/>
      <c r="C2619" s="47"/>
      <c r="D2619" s="117"/>
      <c r="E2619" s="47"/>
      <c r="F2619" s="37"/>
      <c r="G2619" s="47"/>
      <c r="H2619" s="37"/>
      <c r="I2619" s="37"/>
      <c r="J2619" s="51"/>
      <c r="K2619" s="51"/>
      <c r="L2619" s="51"/>
      <c r="M2619" s="51"/>
      <c r="N2619" s="51"/>
      <c r="O2619" s="51"/>
      <c r="P2619" s="51"/>
      <c r="R2619" s="38" t="s">
        <v>450</v>
      </c>
      <c r="S2619" s="38" t="str" cm="1">
        <f t="array" ref="S2619">_xlfn.XLOOKUP(R2619,INDEX(Flettilisti,,1),INDEX(Flettilisti,,2),,0)</f>
        <v>Vantar flokkun</v>
      </c>
      <c r="T2619" s="38" t="str">
        <f>IF(ISBLANK(M2619),"",IF(M2619&lt;Gögn!$J$2,Gögn!$K$2,IF(M2619&gt;Gögn!$J$4,Gögn!$K$4,Gögn!$K$3)))</f>
        <v/>
      </c>
      <c r="U2619" s="49" t="str" cm="1">
        <f t="array" aca="1" ref="U2619" ca="1">IF(ISBLANK(A2619),"",IF(S2619="Styrkhæft",_xlfn.XLOOKUP(T2619,Vegalengdir[Texti],INDIRECT("Vegalengdir["&amp;'Upplýsingar um umsækjanda'!$B$10&amp;"]"),0%,0)))</f>
        <v/>
      </c>
      <c r="V2619" s="72" t="str">
        <f t="shared" si="40"/>
        <v/>
      </c>
    </row>
    <row r="2620" spans="1:22" x14ac:dyDescent="0.25">
      <c r="A2620" s="47"/>
      <c r="B2620" s="47"/>
      <c r="C2620" s="47"/>
      <c r="D2620" s="117"/>
      <c r="E2620" s="47"/>
      <c r="F2620" s="37"/>
      <c r="G2620" s="47"/>
      <c r="H2620" s="37"/>
      <c r="I2620" s="37"/>
      <c r="J2620" s="51"/>
      <c r="K2620" s="51"/>
      <c r="L2620" s="51"/>
      <c r="M2620" s="51"/>
      <c r="N2620" s="51"/>
      <c r="O2620" s="51"/>
      <c r="P2620" s="51"/>
      <c r="R2620" s="38" t="s">
        <v>450</v>
      </c>
      <c r="S2620" s="38" t="str" cm="1">
        <f t="array" ref="S2620">_xlfn.XLOOKUP(R2620,INDEX(Flettilisti,,1),INDEX(Flettilisti,,2),,0)</f>
        <v>Vantar flokkun</v>
      </c>
      <c r="T2620" s="38" t="str">
        <f>IF(ISBLANK(M2620),"",IF(M2620&lt;Gögn!$J$2,Gögn!$K$2,IF(M2620&gt;Gögn!$J$4,Gögn!$K$4,Gögn!$K$3)))</f>
        <v/>
      </c>
      <c r="U2620" s="49" t="str" cm="1">
        <f t="array" aca="1" ref="U2620" ca="1">IF(ISBLANK(A2620),"",IF(S2620="Styrkhæft",_xlfn.XLOOKUP(T2620,Vegalengdir[Texti],INDIRECT("Vegalengdir["&amp;'Upplýsingar um umsækjanda'!$B$10&amp;"]"),0%,0)))</f>
        <v/>
      </c>
      <c r="V2620" s="72" t="str">
        <f t="shared" si="40"/>
        <v/>
      </c>
    </row>
    <row r="2621" spans="1:22" x14ac:dyDescent="0.25">
      <c r="A2621" s="47"/>
      <c r="B2621" s="47"/>
      <c r="C2621" s="47"/>
      <c r="D2621" s="117"/>
      <c r="E2621" s="47"/>
      <c r="F2621" s="37"/>
      <c r="G2621" s="47"/>
      <c r="H2621" s="37"/>
      <c r="I2621" s="37"/>
      <c r="J2621" s="51"/>
      <c r="K2621" s="51"/>
      <c r="L2621" s="51"/>
      <c r="M2621" s="51"/>
      <c r="N2621" s="51"/>
      <c r="O2621" s="51"/>
      <c r="P2621" s="51"/>
      <c r="R2621" s="38" t="s">
        <v>450</v>
      </c>
      <c r="S2621" s="38" t="str" cm="1">
        <f t="array" ref="S2621">_xlfn.XLOOKUP(R2621,INDEX(Flettilisti,,1),INDEX(Flettilisti,,2),,0)</f>
        <v>Vantar flokkun</v>
      </c>
      <c r="T2621" s="38" t="str">
        <f>IF(ISBLANK(M2621),"",IF(M2621&lt;Gögn!$J$2,Gögn!$K$2,IF(M2621&gt;Gögn!$J$4,Gögn!$K$4,Gögn!$K$3)))</f>
        <v/>
      </c>
      <c r="U2621" s="49" t="str" cm="1">
        <f t="array" aca="1" ref="U2621" ca="1">IF(ISBLANK(A2621),"",IF(S2621="Styrkhæft",_xlfn.XLOOKUP(T2621,Vegalengdir[Texti],INDIRECT("Vegalengdir["&amp;'Upplýsingar um umsækjanda'!$B$10&amp;"]"),0%,0)))</f>
        <v/>
      </c>
      <c r="V2621" s="72" t="str">
        <f t="shared" si="40"/>
        <v/>
      </c>
    </row>
    <row r="2622" spans="1:22" x14ac:dyDescent="0.25">
      <c r="A2622" s="47"/>
      <c r="B2622" s="47"/>
      <c r="C2622" s="47"/>
      <c r="D2622" s="117"/>
      <c r="E2622" s="47"/>
      <c r="F2622" s="37"/>
      <c r="G2622" s="47"/>
      <c r="H2622" s="37"/>
      <c r="I2622" s="37"/>
      <c r="J2622" s="51"/>
      <c r="K2622" s="51"/>
      <c r="L2622" s="51"/>
      <c r="M2622" s="51"/>
      <c r="N2622" s="51"/>
      <c r="O2622" s="51"/>
      <c r="P2622" s="51"/>
      <c r="R2622" s="38" t="s">
        <v>450</v>
      </c>
      <c r="S2622" s="38" t="str" cm="1">
        <f t="array" ref="S2622">_xlfn.XLOOKUP(R2622,INDEX(Flettilisti,,1),INDEX(Flettilisti,,2),,0)</f>
        <v>Vantar flokkun</v>
      </c>
      <c r="T2622" s="38" t="str">
        <f>IF(ISBLANK(M2622),"",IF(M2622&lt;Gögn!$J$2,Gögn!$K$2,IF(M2622&gt;Gögn!$J$4,Gögn!$K$4,Gögn!$K$3)))</f>
        <v/>
      </c>
      <c r="U2622" s="49" t="str" cm="1">
        <f t="array" aca="1" ref="U2622" ca="1">IF(ISBLANK(A2622),"",IF(S2622="Styrkhæft",_xlfn.XLOOKUP(T2622,Vegalengdir[Texti],INDIRECT("Vegalengdir["&amp;'Upplýsingar um umsækjanda'!$B$10&amp;"]"),0%,0)))</f>
        <v/>
      </c>
      <c r="V2622" s="72" t="str">
        <f t="shared" si="40"/>
        <v/>
      </c>
    </row>
    <row r="2623" spans="1:22" x14ac:dyDescent="0.25">
      <c r="A2623" s="47"/>
      <c r="B2623" s="47"/>
      <c r="C2623" s="47"/>
      <c r="D2623" s="117"/>
      <c r="E2623" s="47"/>
      <c r="F2623" s="37"/>
      <c r="G2623" s="47"/>
      <c r="H2623" s="37"/>
      <c r="I2623" s="37"/>
      <c r="J2623" s="51"/>
      <c r="K2623" s="51"/>
      <c r="L2623" s="51"/>
      <c r="M2623" s="51"/>
      <c r="N2623" s="51"/>
      <c r="O2623" s="51"/>
      <c r="P2623" s="51"/>
      <c r="R2623" s="38" t="s">
        <v>450</v>
      </c>
      <c r="S2623" s="38" t="str" cm="1">
        <f t="array" ref="S2623">_xlfn.XLOOKUP(R2623,INDEX(Flettilisti,,1),INDEX(Flettilisti,,2),,0)</f>
        <v>Vantar flokkun</v>
      </c>
      <c r="T2623" s="38" t="str">
        <f>IF(ISBLANK(M2623),"",IF(M2623&lt;Gögn!$J$2,Gögn!$K$2,IF(M2623&gt;Gögn!$J$4,Gögn!$K$4,Gögn!$K$3)))</f>
        <v/>
      </c>
      <c r="U2623" s="49" t="str" cm="1">
        <f t="array" aca="1" ref="U2623" ca="1">IF(ISBLANK(A2623),"",IF(S2623="Styrkhæft",_xlfn.XLOOKUP(T2623,Vegalengdir[Texti],INDIRECT("Vegalengdir["&amp;'Upplýsingar um umsækjanda'!$B$10&amp;"]"),0%,0)))</f>
        <v/>
      </c>
      <c r="V2623" s="72" t="str">
        <f t="shared" si="40"/>
        <v/>
      </c>
    </row>
    <row r="2624" spans="1:22" x14ac:dyDescent="0.25">
      <c r="A2624" s="47"/>
      <c r="B2624" s="47"/>
      <c r="C2624" s="47"/>
      <c r="D2624" s="117"/>
      <c r="E2624" s="47"/>
      <c r="F2624" s="37"/>
      <c r="G2624" s="47"/>
      <c r="H2624" s="37"/>
      <c r="I2624" s="37"/>
      <c r="J2624" s="51"/>
      <c r="K2624" s="51"/>
      <c r="L2624" s="51"/>
      <c r="M2624" s="51"/>
      <c r="N2624" s="51"/>
      <c r="O2624" s="51"/>
      <c r="P2624" s="51"/>
      <c r="R2624" s="38" t="s">
        <v>450</v>
      </c>
      <c r="S2624" s="38" t="str" cm="1">
        <f t="array" ref="S2624">_xlfn.XLOOKUP(R2624,INDEX(Flettilisti,,1),INDEX(Flettilisti,,2),,0)</f>
        <v>Vantar flokkun</v>
      </c>
      <c r="T2624" s="38" t="str">
        <f>IF(ISBLANK(M2624),"",IF(M2624&lt;Gögn!$J$2,Gögn!$K$2,IF(M2624&gt;Gögn!$J$4,Gögn!$K$4,Gögn!$K$3)))</f>
        <v/>
      </c>
      <c r="U2624" s="49" t="str" cm="1">
        <f t="array" aca="1" ref="U2624" ca="1">IF(ISBLANK(A2624),"",IF(S2624="Styrkhæft",_xlfn.XLOOKUP(T2624,Vegalengdir[Texti],INDIRECT("Vegalengdir["&amp;'Upplýsingar um umsækjanda'!$B$10&amp;"]"),0%,0)))</f>
        <v/>
      </c>
      <c r="V2624" s="72" t="str">
        <f t="shared" si="40"/>
        <v/>
      </c>
    </row>
    <row r="2625" spans="1:22" x14ac:dyDescent="0.25">
      <c r="A2625" s="47"/>
      <c r="B2625" s="47"/>
      <c r="C2625" s="47"/>
      <c r="D2625" s="117"/>
      <c r="E2625" s="47"/>
      <c r="F2625" s="37"/>
      <c r="G2625" s="47"/>
      <c r="H2625" s="37"/>
      <c r="I2625" s="37"/>
      <c r="J2625" s="51"/>
      <c r="K2625" s="51"/>
      <c r="L2625" s="51"/>
      <c r="M2625" s="51"/>
      <c r="N2625" s="51"/>
      <c r="O2625" s="51"/>
      <c r="P2625" s="51"/>
      <c r="R2625" s="38" t="s">
        <v>450</v>
      </c>
      <c r="S2625" s="38" t="str" cm="1">
        <f t="array" ref="S2625">_xlfn.XLOOKUP(R2625,INDEX(Flettilisti,,1),INDEX(Flettilisti,,2),,0)</f>
        <v>Vantar flokkun</v>
      </c>
      <c r="T2625" s="38" t="str">
        <f>IF(ISBLANK(M2625),"",IF(M2625&lt;Gögn!$J$2,Gögn!$K$2,IF(M2625&gt;Gögn!$J$4,Gögn!$K$4,Gögn!$K$3)))</f>
        <v/>
      </c>
      <c r="U2625" s="49" t="str" cm="1">
        <f t="array" aca="1" ref="U2625" ca="1">IF(ISBLANK(A2625),"",IF(S2625="Styrkhæft",_xlfn.XLOOKUP(T2625,Vegalengdir[Texti],INDIRECT("Vegalengdir["&amp;'Upplýsingar um umsækjanda'!$B$10&amp;"]"),0%,0)))</f>
        <v/>
      </c>
      <c r="V2625" s="72" t="str">
        <f t="shared" si="40"/>
        <v/>
      </c>
    </row>
    <row r="2626" spans="1:22" x14ac:dyDescent="0.25">
      <c r="A2626" s="47"/>
      <c r="B2626" s="47"/>
      <c r="C2626" s="47"/>
      <c r="D2626" s="117"/>
      <c r="E2626" s="47"/>
      <c r="F2626" s="37"/>
      <c r="G2626" s="47"/>
      <c r="H2626" s="37"/>
      <c r="I2626" s="37"/>
      <c r="J2626" s="51"/>
      <c r="K2626" s="51"/>
      <c r="L2626" s="51"/>
      <c r="M2626" s="51"/>
      <c r="N2626" s="51"/>
      <c r="O2626" s="51"/>
      <c r="P2626" s="51"/>
      <c r="R2626" s="38" t="s">
        <v>450</v>
      </c>
      <c r="S2626" s="38" t="str" cm="1">
        <f t="array" ref="S2626">_xlfn.XLOOKUP(R2626,INDEX(Flettilisti,,1),INDEX(Flettilisti,,2),,0)</f>
        <v>Vantar flokkun</v>
      </c>
      <c r="T2626" s="38" t="str">
        <f>IF(ISBLANK(M2626),"",IF(M2626&lt;Gögn!$J$2,Gögn!$K$2,IF(M2626&gt;Gögn!$J$4,Gögn!$K$4,Gögn!$K$3)))</f>
        <v/>
      </c>
      <c r="U2626" s="49" t="str" cm="1">
        <f t="array" aca="1" ref="U2626" ca="1">IF(ISBLANK(A2626),"",IF(S2626="Styrkhæft",_xlfn.XLOOKUP(T2626,Vegalengdir[Texti],INDIRECT("Vegalengdir["&amp;'Upplýsingar um umsækjanda'!$B$10&amp;"]"),0%,0)))</f>
        <v/>
      </c>
      <c r="V2626" s="72" t="str">
        <f t="shared" si="40"/>
        <v/>
      </c>
    </row>
    <row r="2627" spans="1:22" x14ac:dyDescent="0.25">
      <c r="A2627" s="47"/>
      <c r="B2627" s="47"/>
      <c r="C2627" s="47"/>
      <c r="D2627" s="117"/>
      <c r="E2627" s="47"/>
      <c r="F2627" s="37"/>
      <c r="G2627" s="47"/>
      <c r="H2627" s="37"/>
      <c r="I2627" s="37"/>
      <c r="J2627" s="51"/>
      <c r="K2627" s="51"/>
      <c r="L2627" s="51"/>
      <c r="M2627" s="51"/>
      <c r="N2627" s="51"/>
      <c r="O2627" s="51"/>
      <c r="P2627" s="51"/>
      <c r="R2627" s="38" t="s">
        <v>450</v>
      </c>
      <c r="S2627" s="38" t="str" cm="1">
        <f t="array" ref="S2627">_xlfn.XLOOKUP(R2627,INDEX(Flettilisti,,1),INDEX(Flettilisti,,2),,0)</f>
        <v>Vantar flokkun</v>
      </c>
      <c r="T2627" s="38" t="str">
        <f>IF(ISBLANK(M2627),"",IF(M2627&lt;Gögn!$J$2,Gögn!$K$2,IF(M2627&gt;Gögn!$J$4,Gögn!$K$4,Gögn!$K$3)))</f>
        <v/>
      </c>
      <c r="U2627" s="49" t="str" cm="1">
        <f t="array" aca="1" ref="U2627" ca="1">IF(ISBLANK(A2627),"",IF(S2627="Styrkhæft",_xlfn.XLOOKUP(T2627,Vegalengdir[Texti],INDIRECT("Vegalengdir["&amp;'Upplýsingar um umsækjanda'!$B$10&amp;"]"),0%,0)))</f>
        <v/>
      </c>
      <c r="V2627" s="72" t="str">
        <f t="shared" ref="V2627:V2690" si="41">IF(ISBLANK(A2627),"",U2627*P2627)</f>
        <v/>
      </c>
    </row>
    <row r="2628" spans="1:22" x14ac:dyDescent="0.25">
      <c r="A2628" s="47"/>
      <c r="B2628" s="47"/>
      <c r="C2628" s="47"/>
      <c r="D2628" s="117"/>
      <c r="E2628" s="47"/>
      <c r="F2628" s="37"/>
      <c r="G2628" s="47"/>
      <c r="H2628" s="37"/>
      <c r="I2628" s="37"/>
      <c r="J2628" s="51"/>
      <c r="K2628" s="51"/>
      <c r="L2628" s="51"/>
      <c r="M2628" s="51"/>
      <c r="N2628" s="51"/>
      <c r="O2628" s="51"/>
      <c r="P2628" s="51"/>
      <c r="R2628" s="38" t="s">
        <v>450</v>
      </c>
      <c r="S2628" s="38" t="str" cm="1">
        <f t="array" ref="S2628">_xlfn.XLOOKUP(R2628,INDEX(Flettilisti,,1),INDEX(Flettilisti,,2),,0)</f>
        <v>Vantar flokkun</v>
      </c>
      <c r="T2628" s="38" t="str">
        <f>IF(ISBLANK(M2628),"",IF(M2628&lt;Gögn!$J$2,Gögn!$K$2,IF(M2628&gt;Gögn!$J$4,Gögn!$K$4,Gögn!$K$3)))</f>
        <v/>
      </c>
      <c r="U2628" s="49" t="str" cm="1">
        <f t="array" aca="1" ref="U2628" ca="1">IF(ISBLANK(A2628),"",IF(S2628="Styrkhæft",_xlfn.XLOOKUP(T2628,Vegalengdir[Texti],INDIRECT("Vegalengdir["&amp;'Upplýsingar um umsækjanda'!$B$10&amp;"]"),0%,0)))</f>
        <v/>
      </c>
      <c r="V2628" s="72" t="str">
        <f t="shared" si="41"/>
        <v/>
      </c>
    </row>
    <row r="2629" spans="1:22" x14ac:dyDescent="0.25">
      <c r="A2629" s="47"/>
      <c r="B2629" s="47"/>
      <c r="C2629" s="47"/>
      <c r="D2629" s="117"/>
      <c r="E2629" s="47"/>
      <c r="F2629" s="37"/>
      <c r="G2629" s="47"/>
      <c r="H2629" s="37"/>
      <c r="I2629" s="37"/>
      <c r="J2629" s="51"/>
      <c r="K2629" s="51"/>
      <c r="L2629" s="51"/>
      <c r="M2629" s="51"/>
      <c r="N2629" s="51"/>
      <c r="O2629" s="51"/>
      <c r="P2629" s="51"/>
      <c r="R2629" s="38" t="s">
        <v>450</v>
      </c>
      <c r="S2629" s="38" t="str" cm="1">
        <f t="array" ref="S2629">_xlfn.XLOOKUP(R2629,INDEX(Flettilisti,,1),INDEX(Flettilisti,,2),,0)</f>
        <v>Vantar flokkun</v>
      </c>
      <c r="T2629" s="38" t="str">
        <f>IF(ISBLANK(M2629),"",IF(M2629&lt;Gögn!$J$2,Gögn!$K$2,IF(M2629&gt;Gögn!$J$4,Gögn!$K$4,Gögn!$K$3)))</f>
        <v/>
      </c>
      <c r="U2629" s="49" t="str" cm="1">
        <f t="array" aca="1" ref="U2629" ca="1">IF(ISBLANK(A2629),"",IF(S2629="Styrkhæft",_xlfn.XLOOKUP(T2629,Vegalengdir[Texti],INDIRECT("Vegalengdir["&amp;'Upplýsingar um umsækjanda'!$B$10&amp;"]"),0%,0)))</f>
        <v/>
      </c>
      <c r="V2629" s="72" t="str">
        <f t="shared" si="41"/>
        <v/>
      </c>
    </row>
    <row r="2630" spans="1:22" x14ac:dyDescent="0.25">
      <c r="A2630" s="47"/>
      <c r="B2630" s="47"/>
      <c r="C2630" s="47"/>
      <c r="D2630" s="117"/>
      <c r="E2630" s="47"/>
      <c r="F2630" s="37"/>
      <c r="G2630" s="47"/>
      <c r="H2630" s="37"/>
      <c r="I2630" s="37"/>
      <c r="J2630" s="51"/>
      <c r="K2630" s="51"/>
      <c r="L2630" s="51"/>
      <c r="M2630" s="51"/>
      <c r="N2630" s="51"/>
      <c r="O2630" s="51"/>
      <c r="P2630" s="51"/>
      <c r="R2630" s="38" t="s">
        <v>450</v>
      </c>
      <c r="S2630" s="38" t="str" cm="1">
        <f t="array" ref="S2630">_xlfn.XLOOKUP(R2630,INDEX(Flettilisti,,1),INDEX(Flettilisti,,2),,0)</f>
        <v>Vantar flokkun</v>
      </c>
      <c r="T2630" s="38" t="str">
        <f>IF(ISBLANK(M2630),"",IF(M2630&lt;Gögn!$J$2,Gögn!$K$2,IF(M2630&gt;Gögn!$J$4,Gögn!$K$4,Gögn!$K$3)))</f>
        <v/>
      </c>
      <c r="U2630" s="49" t="str" cm="1">
        <f t="array" aca="1" ref="U2630" ca="1">IF(ISBLANK(A2630),"",IF(S2630="Styrkhæft",_xlfn.XLOOKUP(T2630,Vegalengdir[Texti],INDIRECT("Vegalengdir["&amp;'Upplýsingar um umsækjanda'!$B$10&amp;"]"),0%,0)))</f>
        <v/>
      </c>
      <c r="V2630" s="72" t="str">
        <f t="shared" si="41"/>
        <v/>
      </c>
    </row>
    <row r="2631" spans="1:22" x14ac:dyDescent="0.25">
      <c r="A2631" s="47"/>
      <c r="B2631" s="47"/>
      <c r="C2631" s="47"/>
      <c r="D2631" s="117"/>
      <c r="E2631" s="47"/>
      <c r="F2631" s="37"/>
      <c r="G2631" s="47"/>
      <c r="H2631" s="37"/>
      <c r="I2631" s="37"/>
      <c r="J2631" s="51"/>
      <c r="K2631" s="51"/>
      <c r="L2631" s="51"/>
      <c r="M2631" s="51"/>
      <c r="N2631" s="51"/>
      <c r="O2631" s="51"/>
      <c r="P2631" s="51"/>
      <c r="R2631" s="38" t="s">
        <v>450</v>
      </c>
      <c r="S2631" s="38" t="str" cm="1">
        <f t="array" ref="S2631">_xlfn.XLOOKUP(R2631,INDEX(Flettilisti,,1),INDEX(Flettilisti,,2),,0)</f>
        <v>Vantar flokkun</v>
      </c>
      <c r="T2631" s="38" t="str">
        <f>IF(ISBLANK(M2631),"",IF(M2631&lt;Gögn!$J$2,Gögn!$K$2,IF(M2631&gt;Gögn!$J$4,Gögn!$K$4,Gögn!$K$3)))</f>
        <v/>
      </c>
      <c r="U2631" s="49" t="str" cm="1">
        <f t="array" aca="1" ref="U2631" ca="1">IF(ISBLANK(A2631),"",IF(S2631="Styrkhæft",_xlfn.XLOOKUP(T2631,Vegalengdir[Texti],INDIRECT("Vegalengdir["&amp;'Upplýsingar um umsækjanda'!$B$10&amp;"]"),0%,0)))</f>
        <v/>
      </c>
      <c r="V2631" s="72" t="str">
        <f t="shared" si="41"/>
        <v/>
      </c>
    </row>
    <row r="2632" spans="1:22" x14ac:dyDescent="0.25">
      <c r="A2632" s="47"/>
      <c r="B2632" s="47"/>
      <c r="C2632" s="47"/>
      <c r="D2632" s="117"/>
      <c r="E2632" s="47"/>
      <c r="F2632" s="37"/>
      <c r="G2632" s="47"/>
      <c r="H2632" s="37"/>
      <c r="I2632" s="37"/>
      <c r="J2632" s="51"/>
      <c r="K2632" s="51"/>
      <c r="L2632" s="51"/>
      <c r="M2632" s="51"/>
      <c r="N2632" s="51"/>
      <c r="O2632" s="51"/>
      <c r="P2632" s="51"/>
      <c r="R2632" s="38" t="s">
        <v>450</v>
      </c>
      <c r="S2632" s="38" t="str" cm="1">
        <f t="array" ref="S2632">_xlfn.XLOOKUP(R2632,INDEX(Flettilisti,,1),INDEX(Flettilisti,,2),,0)</f>
        <v>Vantar flokkun</v>
      </c>
      <c r="T2632" s="38" t="str">
        <f>IF(ISBLANK(M2632),"",IF(M2632&lt;Gögn!$J$2,Gögn!$K$2,IF(M2632&gt;Gögn!$J$4,Gögn!$K$4,Gögn!$K$3)))</f>
        <v/>
      </c>
      <c r="U2632" s="49" t="str" cm="1">
        <f t="array" aca="1" ref="U2632" ca="1">IF(ISBLANK(A2632),"",IF(S2632="Styrkhæft",_xlfn.XLOOKUP(T2632,Vegalengdir[Texti],INDIRECT("Vegalengdir["&amp;'Upplýsingar um umsækjanda'!$B$10&amp;"]"),0%,0)))</f>
        <v/>
      </c>
      <c r="V2632" s="72" t="str">
        <f t="shared" si="41"/>
        <v/>
      </c>
    </row>
    <row r="2633" spans="1:22" x14ac:dyDescent="0.25">
      <c r="A2633" s="47"/>
      <c r="B2633" s="47"/>
      <c r="C2633" s="47"/>
      <c r="D2633" s="117"/>
      <c r="E2633" s="47"/>
      <c r="F2633" s="37"/>
      <c r="G2633" s="47"/>
      <c r="H2633" s="37"/>
      <c r="I2633" s="37"/>
      <c r="J2633" s="51"/>
      <c r="K2633" s="51"/>
      <c r="L2633" s="51"/>
      <c r="M2633" s="51"/>
      <c r="N2633" s="51"/>
      <c r="O2633" s="51"/>
      <c r="P2633" s="51"/>
      <c r="R2633" s="38" t="s">
        <v>450</v>
      </c>
      <c r="S2633" s="38" t="str" cm="1">
        <f t="array" ref="S2633">_xlfn.XLOOKUP(R2633,INDEX(Flettilisti,,1),INDEX(Flettilisti,,2),,0)</f>
        <v>Vantar flokkun</v>
      </c>
      <c r="T2633" s="38" t="str">
        <f>IF(ISBLANK(M2633),"",IF(M2633&lt;Gögn!$J$2,Gögn!$K$2,IF(M2633&gt;Gögn!$J$4,Gögn!$K$4,Gögn!$K$3)))</f>
        <v/>
      </c>
      <c r="U2633" s="49" t="str" cm="1">
        <f t="array" aca="1" ref="U2633" ca="1">IF(ISBLANK(A2633),"",IF(S2633="Styrkhæft",_xlfn.XLOOKUP(T2633,Vegalengdir[Texti],INDIRECT("Vegalengdir["&amp;'Upplýsingar um umsækjanda'!$B$10&amp;"]"),0%,0)))</f>
        <v/>
      </c>
      <c r="V2633" s="72" t="str">
        <f t="shared" si="41"/>
        <v/>
      </c>
    </row>
    <row r="2634" spans="1:22" x14ac:dyDescent="0.25">
      <c r="A2634" s="47"/>
      <c r="B2634" s="47"/>
      <c r="C2634" s="47"/>
      <c r="D2634" s="117"/>
      <c r="E2634" s="47"/>
      <c r="F2634" s="37"/>
      <c r="G2634" s="47"/>
      <c r="H2634" s="37"/>
      <c r="I2634" s="37"/>
      <c r="J2634" s="51"/>
      <c r="K2634" s="51"/>
      <c r="L2634" s="51"/>
      <c r="M2634" s="51"/>
      <c r="N2634" s="51"/>
      <c r="O2634" s="51"/>
      <c r="P2634" s="51"/>
      <c r="R2634" s="38" t="s">
        <v>450</v>
      </c>
      <c r="S2634" s="38" t="str" cm="1">
        <f t="array" ref="S2634">_xlfn.XLOOKUP(R2634,INDEX(Flettilisti,,1),INDEX(Flettilisti,,2),,0)</f>
        <v>Vantar flokkun</v>
      </c>
      <c r="T2634" s="38" t="str">
        <f>IF(ISBLANK(M2634),"",IF(M2634&lt;Gögn!$J$2,Gögn!$K$2,IF(M2634&gt;Gögn!$J$4,Gögn!$K$4,Gögn!$K$3)))</f>
        <v/>
      </c>
      <c r="U2634" s="49" t="str" cm="1">
        <f t="array" aca="1" ref="U2634" ca="1">IF(ISBLANK(A2634),"",IF(S2634="Styrkhæft",_xlfn.XLOOKUP(T2634,Vegalengdir[Texti],INDIRECT("Vegalengdir["&amp;'Upplýsingar um umsækjanda'!$B$10&amp;"]"),0%,0)))</f>
        <v/>
      </c>
      <c r="V2634" s="72" t="str">
        <f t="shared" si="41"/>
        <v/>
      </c>
    </row>
    <row r="2635" spans="1:22" x14ac:dyDescent="0.25">
      <c r="A2635" s="47"/>
      <c r="B2635" s="47"/>
      <c r="C2635" s="47"/>
      <c r="D2635" s="117"/>
      <c r="E2635" s="47"/>
      <c r="F2635" s="37"/>
      <c r="G2635" s="47"/>
      <c r="H2635" s="37"/>
      <c r="I2635" s="37"/>
      <c r="J2635" s="51"/>
      <c r="K2635" s="51"/>
      <c r="L2635" s="51"/>
      <c r="M2635" s="51"/>
      <c r="N2635" s="51"/>
      <c r="O2635" s="51"/>
      <c r="P2635" s="51"/>
      <c r="R2635" s="38" t="s">
        <v>450</v>
      </c>
      <c r="S2635" s="38" t="str" cm="1">
        <f t="array" ref="S2635">_xlfn.XLOOKUP(R2635,INDEX(Flettilisti,,1),INDEX(Flettilisti,,2),,0)</f>
        <v>Vantar flokkun</v>
      </c>
      <c r="T2635" s="38" t="str">
        <f>IF(ISBLANK(M2635),"",IF(M2635&lt;Gögn!$J$2,Gögn!$K$2,IF(M2635&gt;Gögn!$J$4,Gögn!$K$4,Gögn!$K$3)))</f>
        <v/>
      </c>
      <c r="U2635" s="49" t="str" cm="1">
        <f t="array" aca="1" ref="U2635" ca="1">IF(ISBLANK(A2635),"",IF(S2635="Styrkhæft",_xlfn.XLOOKUP(T2635,Vegalengdir[Texti],INDIRECT("Vegalengdir["&amp;'Upplýsingar um umsækjanda'!$B$10&amp;"]"),0%,0)))</f>
        <v/>
      </c>
      <c r="V2635" s="72" t="str">
        <f t="shared" si="41"/>
        <v/>
      </c>
    </row>
    <row r="2636" spans="1:22" x14ac:dyDescent="0.25">
      <c r="A2636" s="47"/>
      <c r="B2636" s="47"/>
      <c r="C2636" s="47"/>
      <c r="D2636" s="117"/>
      <c r="E2636" s="47"/>
      <c r="F2636" s="37"/>
      <c r="G2636" s="47"/>
      <c r="H2636" s="37"/>
      <c r="I2636" s="37"/>
      <c r="J2636" s="51"/>
      <c r="K2636" s="51"/>
      <c r="L2636" s="51"/>
      <c r="M2636" s="51"/>
      <c r="N2636" s="51"/>
      <c r="O2636" s="51"/>
      <c r="P2636" s="51"/>
      <c r="R2636" s="38" t="s">
        <v>450</v>
      </c>
      <c r="S2636" s="38" t="str" cm="1">
        <f t="array" ref="S2636">_xlfn.XLOOKUP(R2636,INDEX(Flettilisti,,1),INDEX(Flettilisti,,2),,0)</f>
        <v>Vantar flokkun</v>
      </c>
      <c r="T2636" s="38" t="str">
        <f>IF(ISBLANK(M2636),"",IF(M2636&lt;Gögn!$J$2,Gögn!$K$2,IF(M2636&gt;Gögn!$J$4,Gögn!$K$4,Gögn!$K$3)))</f>
        <v/>
      </c>
      <c r="U2636" s="49" t="str" cm="1">
        <f t="array" aca="1" ref="U2636" ca="1">IF(ISBLANK(A2636),"",IF(S2636="Styrkhæft",_xlfn.XLOOKUP(T2636,Vegalengdir[Texti],INDIRECT("Vegalengdir["&amp;'Upplýsingar um umsækjanda'!$B$10&amp;"]"),0%,0)))</f>
        <v/>
      </c>
      <c r="V2636" s="72" t="str">
        <f t="shared" si="41"/>
        <v/>
      </c>
    </row>
    <row r="2637" spans="1:22" x14ac:dyDescent="0.25">
      <c r="A2637" s="47"/>
      <c r="B2637" s="47"/>
      <c r="C2637" s="47"/>
      <c r="D2637" s="117"/>
      <c r="E2637" s="47"/>
      <c r="F2637" s="37"/>
      <c r="G2637" s="47"/>
      <c r="H2637" s="37"/>
      <c r="I2637" s="37"/>
      <c r="J2637" s="51"/>
      <c r="K2637" s="51"/>
      <c r="L2637" s="51"/>
      <c r="M2637" s="51"/>
      <c r="N2637" s="51"/>
      <c r="O2637" s="51"/>
      <c r="P2637" s="51"/>
      <c r="R2637" s="38" t="s">
        <v>450</v>
      </c>
      <c r="S2637" s="38" t="str" cm="1">
        <f t="array" ref="S2637">_xlfn.XLOOKUP(R2637,INDEX(Flettilisti,,1),INDEX(Flettilisti,,2),,0)</f>
        <v>Vantar flokkun</v>
      </c>
      <c r="T2637" s="38" t="str">
        <f>IF(ISBLANK(M2637),"",IF(M2637&lt;Gögn!$J$2,Gögn!$K$2,IF(M2637&gt;Gögn!$J$4,Gögn!$K$4,Gögn!$K$3)))</f>
        <v/>
      </c>
      <c r="U2637" s="49" t="str" cm="1">
        <f t="array" aca="1" ref="U2637" ca="1">IF(ISBLANK(A2637),"",IF(S2637="Styrkhæft",_xlfn.XLOOKUP(T2637,Vegalengdir[Texti],INDIRECT("Vegalengdir["&amp;'Upplýsingar um umsækjanda'!$B$10&amp;"]"),0%,0)))</f>
        <v/>
      </c>
      <c r="V2637" s="72" t="str">
        <f t="shared" si="41"/>
        <v/>
      </c>
    </row>
    <row r="2638" spans="1:22" x14ac:dyDescent="0.25">
      <c r="A2638" s="47"/>
      <c r="B2638" s="47"/>
      <c r="C2638" s="47"/>
      <c r="D2638" s="117"/>
      <c r="E2638" s="47"/>
      <c r="F2638" s="37"/>
      <c r="G2638" s="47"/>
      <c r="H2638" s="37"/>
      <c r="I2638" s="37"/>
      <c r="J2638" s="51"/>
      <c r="K2638" s="51"/>
      <c r="L2638" s="51"/>
      <c r="M2638" s="51"/>
      <c r="N2638" s="51"/>
      <c r="O2638" s="51"/>
      <c r="P2638" s="51"/>
      <c r="R2638" s="38" t="s">
        <v>450</v>
      </c>
      <c r="S2638" s="38" t="str" cm="1">
        <f t="array" ref="S2638">_xlfn.XLOOKUP(R2638,INDEX(Flettilisti,,1),INDEX(Flettilisti,,2),,0)</f>
        <v>Vantar flokkun</v>
      </c>
      <c r="T2638" s="38" t="str">
        <f>IF(ISBLANK(M2638),"",IF(M2638&lt;Gögn!$J$2,Gögn!$K$2,IF(M2638&gt;Gögn!$J$4,Gögn!$K$4,Gögn!$K$3)))</f>
        <v/>
      </c>
      <c r="U2638" s="49" t="str" cm="1">
        <f t="array" aca="1" ref="U2638" ca="1">IF(ISBLANK(A2638),"",IF(S2638="Styrkhæft",_xlfn.XLOOKUP(T2638,Vegalengdir[Texti],INDIRECT("Vegalengdir["&amp;'Upplýsingar um umsækjanda'!$B$10&amp;"]"),0%,0)))</f>
        <v/>
      </c>
      <c r="V2638" s="72" t="str">
        <f t="shared" si="41"/>
        <v/>
      </c>
    </row>
    <row r="2639" spans="1:22" x14ac:dyDescent="0.25">
      <c r="A2639" s="47"/>
      <c r="B2639" s="47"/>
      <c r="C2639" s="47"/>
      <c r="D2639" s="117"/>
      <c r="E2639" s="47"/>
      <c r="F2639" s="37"/>
      <c r="G2639" s="47"/>
      <c r="H2639" s="37"/>
      <c r="I2639" s="37"/>
      <c r="J2639" s="51"/>
      <c r="K2639" s="51"/>
      <c r="L2639" s="51"/>
      <c r="M2639" s="51"/>
      <c r="N2639" s="51"/>
      <c r="O2639" s="51"/>
      <c r="P2639" s="51"/>
      <c r="R2639" s="38" t="s">
        <v>450</v>
      </c>
      <c r="S2639" s="38" t="str" cm="1">
        <f t="array" ref="S2639">_xlfn.XLOOKUP(R2639,INDEX(Flettilisti,,1),INDEX(Flettilisti,,2),,0)</f>
        <v>Vantar flokkun</v>
      </c>
      <c r="T2639" s="38" t="str">
        <f>IF(ISBLANK(M2639),"",IF(M2639&lt;Gögn!$J$2,Gögn!$K$2,IF(M2639&gt;Gögn!$J$4,Gögn!$K$4,Gögn!$K$3)))</f>
        <v/>
      </c>
      <c r="U2639" s="49" t="str" cm="1">
        <f t="array" aca="1" ref="U2639" ca="1">IF(ISBLANK(A2639),"",IF(S2639="Styrkhæft",_xlfn.XLOOKUP(T2639,Vegalengdir[Texti],INDIRECT("Vegalengdir["&amp;'Upplýsingar um umsækjanda'!$B$10&amp;"]"),0%,0)))</f>
        <v/>
      </c>
      <c r="V2639" s="72" t="str">
        <f t="shared" si="41"/>
        <v/>
      </c>
    </row>
    <row r="2640" spans="1:22" x14ac:dyDescent="0.25">
      <c r="A2640" s="47"/>
      <c r="B2640" s="47"/>
      <c r="C2640" s="47"/>
      <c r="D2640" s="117"/>
      <c r="E2640" s="47"/>
      <c r="F2640" s="37"/>
      <c r="G2640" s="47"/>
      <c r="H2640" s="37"/>
      <c r="I2640" s="37"/>
      <c r="J2640" s="51"/>
      <c r="K2640" s="51"/>
      <c r="L2640" s="51"/>
      <c r="M2640" s="51"/>
      <c r="N2640" s="51"/>
      <c r="O2640" s="51"/>
      <c r="P2640" s="51"/>
      <c r="R2640" s="38" t="s">
        <v>450</v>
      </c>
      <c r="S2640" s="38" t="str" cm="1">
        <f t="array" ref="S2640">_xlfn.XLOOKUP(R2640,INDEX(Flettilisti,,1),INDEX(Flettilisti,,2),,0)</f>
        <v>Vantar flokkun</v>
      </c>
      <c r="T2640" s="38" t="str">
        <f>IF(ISBLANK(M2640),"",IF(M2640&lt;Gögn!$J$2,Gögn!$K$2,IF(M2640&gt;Gögn!$J$4,Gögn!$K$4,Gögn!$K$3)))</f>
        <v/>
      </c>
      <c r="U2640" s="49" t="str" cm="1">
        <f t="array" aca="1" ref="U2640" ca="1">IF(ISBLANK(A2640),"",IF(S2640="Styrkhæft",_xlfn.XLOOKUP(T2640,Vegalengdir[Texti],INDIRECT("Vegalengdir["&amp;'Upplýsingar um umsækjanda'!$B$10&amp;"]"),0%,0)))</f>
        <v/>
      </c>
      <c r="V2640" s="72" t="str">
        <f t="shared" si="41"/>
        <v/>
      </c>
    </row>
    <row r="2641" spans="1:22" x14ac:dyDescent="0.25">
      <c r="A2641" s="47"/>
      <c r="B2641" s="47"/>
      <c r="C2641" s="47"/>
      <c r="D2641" s="117"/>
      <c r="E2641" s="47"/>
      <c r="F2641" s="37"/>
      <c r="G2641" s="47"/>
      <c r="H2641" s="37"/>
      <c r="I2641" s="37"/>
      <c r="J2641" s="51"/>
      <c r="K2641" s="51"/>
      <c r="L2641" s="51"/>
      <c r="M2641" s="51"/>
      <c r="N2641" s="51"/>
      <c r="O2641" s="51"/>
      <c r="P2641" s="51"/>
      <c r="R2641" s="38" t="s">
        <v>450</v>
      </c>
      <c r="S2641" s="38" t="str" cm="1">
        <f t="array" ref="S2641">_xlfn.XLOOKUP(R2641,INDEX(Flettilisti,,1),INDEX(Flettilisti,,2),,0)</f>
        <v>Vantar flokkun</v>
      </c>
      <c r="T2641" s="38" t="str">
        <f>IF(ISBLANK(M2641),"",IF(M2641&lt;Gögn!$J$2,Gögn!$K$2,IF(M2641&gt;Gögn!$J$4,Gögn!$K$4,Gögn!$K$3)))</f>
        <v/>
      </c>
      <c r="U2641" s="49" t="str" cm="1">
        <f t="array" aca="1" ref="U2641" ca="1">IF(ISBLANK(A2641),"",IF(S2641="Styrkhæft",_xlfn.XLOOKUP(T2641,Vegalengdir[Texti],INDIRECT("Vegalengdir["&amp;'Upplýsingar um umsækjanda'!$B$10&amp;"]"),0%,0)))</f>
        <v/>
      </c>
      <c r="V2641" s="72" t="str">
        <f t="shared" si="41"/>
        <v/>
      </c>
    </row>
    <row r="2642" spans="1:22" x14ac:dyDescent="0.25">
      <c r="A2642" s="47"/>
      <c r="B2642" s="47"/>
      <c r="C2642" s="47"/>
      <c r="D2642" s="117"/>
      <c r="E2642" s="47"/>
      <c r="F2642" s="37"/>
      <c r="G2642" s="47"/>
      <c r="H2642" s="37"/>
      <c r="I2642" s="37"/>
      <c r="J2642" s="51"/>
      <c r="K2642" s="51"/>
      <c r="L2642" s="51"/>
      <c r="M2642" s="51"/>
      <c r="N2642" s="51"/>
      <c r="O2642" s="51"/>
      <c r="P2642" s="51"/>
      <c r="R2642" s="38" t="s">
        <v>450</v>
      </c>
      <c r="S2642" s="38" t="str" cm="1">
        <f t="array" ref="S2642">_xlfn.XLOOKUP(R2642,INDEX(Flettilisti,,1),INDEX(Flettilisti,,2),,0)</f>
        <v>Vantar flokkun</v>
      </c>
      <c r="T2642" s="38" t="str">
        <f>IF(ISBLANK(M2642),"",IF(M2642&lt;Gögn!$J$2,Gögn!$K$2,IF(M2642&gt;Gögn!$J$4,Gögn!$K$4,Gögn!$K$3)))</f>
        <v/>
      </c>
      <c r="U2642" s="49" t="str" cm="1">
        <f t="array" aca="1" ref="U2642" ca="1">IF(ISBLANK(A2642),"",IF(S2642="Styrkhæft",_xlfn.XLOOKUP(T2642,Vegalengdir[Texti],INDIRECT("Vegalengdir["&amp;'Upplýsingar um umsækjanda'!$B$10&amp;"]"),0%,0)))</f>
        <v/>
      </c>
      <c r="V2642" s="72" t="str">
        <f t="shared" si="41"/>
        <v/>
      </c>
    </row>
    <row r="2643" spans="1:22" x14ac:dyDescent="0.25">
      <c r="A2643" s="47"/>
      <c r="B2643" s="47"/>
      <c r="C2643" s="47"/>
      <c r="D2643" s="117"/>
      <c r="E2643" s="47"/>
      <c r="F2643" s="37"/>
      <c r="G2643" s="47"/>
      <c r="H2643" s="37"/>
      <c r="I2643" s="37"/>
      <c r="J2643" s="51"/>
      <c r="K2643" s="51"/>
      <c r="L2643" s="51"/>
      <c r="M2643" s="51"/>
      <c r="N2643" s="51"/>
      <c r="O2643" s="51"/>
      <c r="P2643" s="51"/>
      <c r="R2643" s="38" t="s">
        <v>450</v>
      </c>
      <c r="S2643" s="38" t="str" cm="1">
        <f t="array" ref="S2643">_xlfn.XLOOKUP(R2643,INDEX(Flettilisti,,1),INDEX(Flettilisti,,2),,0)</f>
        <v>Vantar flokkun</v>
      </c>
      <c r="T2643" s="38" t="str">
        <f>IF(ISBLANK(M2643),"",IF(M2643&lt;Gögn!$J$2,Gögn!$K$2,IF(M2643&gt;Gögn!$J$4,Gögn!$K$4,Gögn!$K$3)))</f>
        <v/>
      </c>
      <c r="U2643" s="49" t="str" cm="1">
        <f t="array" aca="1" ref="U2643" ca="1">IF(ISBLANK(A2643),"",IF(S2643="Styrkhæft",_xlfn.XLOOKUP(T2643,Vegalengdir[Texti],INDIRECT("Vegalengdir["&amp;'Upplýsingar um umsækjanda'!$B$10&amp;"]"),0%,0)))</f>
        <v/>
      </c>
      <c r="V2643" s="72" t="str">
        <f t="shared" si="41"/>
        <v/>
      </c>
    </row>
    <row r="2644" spans="1:22" x14ac:dyDescent="0.25">
      <c r="A2644" s="47"/>
      <c r="B2644" s="47"/>
      <c r="C2644" s="47"/>
      <c r="D2644" s="117"/>
      <c r="E2644" s="47"/>
      <c r="F2644" s="37"/>
      <c r="G2644" s="47"/>
      <c r="H2644" s="37"/>
      <c r="I2644" s="37"/>
      <c r="J2644" s="51"/>
      <c r="K2644" s="51"/>
      <c r="L2644" s="51"/>
      <c r="M2644" s="51"/>
      <c r="N2644" s="51"/>
      <c r="O2644" s="51"/>
      <c r="P2644" s="51"/>
      <c r="R2644" s="38" t="s">
        <v>450</v>
      </c>
      <c r="S2644" s="38" t="str" cm="1">
        <f t="array" ref="S2644">_xlfn.XLOOKUP(R2644,INDEX(Flettilisti,,1),INDEX(Flettilisti,,2),,0)</f>
        <v>Vantar flokkun</v>
      </c>
      <c r="T2644" s="38" t="str">
        <f>IF(ISBLANK(M2644),"",IF(M2644&lt;Gögn!$J$2,Gögn!$K$2,IF(M2644&gt;Gögn!$J$4,Gögn!$K$4,Gögn!$K$3)))</f>
        <v/>
      </c>
      <c r="U2644" s="49" t="str" cm="1">
        <f t="array" aca="1" ref="U2644" ca="1">IF(ISBLANK(A2644),"",IF(S2644="Styrkhæft",_xlfn.XLOOKUP(T2644,Vegalengdir[Texti],INDIRECT("Vegalengdir["&amp;'Upplýsingar um umsækjanda'!$B$10&amp;"]"),0%,0)))</f>
        <v/>
      </c>
      <c r="V2644" s="72" t="str">
        <f t="shared" si="41"/>
        <v/>
      </c>
    </row>
    <row r="2645" spans="1:22" x14ac:dyDescent="0.25">
      <c r="A2645" s="47"/>
      <c r="B2645" s="47"/>
      <c r="C2645" s="47"/>
      <c r="D2645" s="117"/>
      <c r="E2645" s="47"/>
      <c r="F2645" s="37"/>
      <c r="G2645" s="47"/>
      <c r="H2645" s="37"/>
      <c r="I2645" s="37"/>
      <c r="J2645" s="51"/>
      <c r="K2645" s="51"/>
      <c r="L2645" s="51"/>
      <c r="M2645" s="51"/>
      <c r="N2645" s="51"/>
      <c r="O2645" s="51"/>
      <c r="P2645" s="51"/>
      <c r="R2645" s="38" t="s">
        <v>450</v>
      </c>
      <c r="S2645" s="38" t="str" cm="1">
        <f t="array" ref="S2645">_xlfn.XLOOKUP(R2645,INDEX(Flettilisti,,1),INDEX(Flettilisti,,2),,0)</f>
        <v>Vantar flokkun</v>
      </c>
      <c r="T2645" s="38" t="str">
        <f>IF(ISBLANK(M2645),"",IF(M2645&lt;Gögn!$J$2,Gögn!$K$2,IF(M2645&gt;Gögn!$J$4,Gögn!$K$4,Gögn!$K$3)))</f>
        <v/>
      </c>
      <c r="U2645" s="49" t="str" cm="1">
        <f t="array" aca="1" ref="U2645" ca="1">IF(ISBLANK(A2645),"",IF(S2645="Styrkhæft",_xlfn.XLOOKUP(T2645,Vegalengdir[Texti],INDIRECT("Vegalengdir["&amp;'Upplýsingar um umsækjanda'!$B$10&amp;"]"),0%,0)))</f>
        <v/>
      </c>
      <c r="V2645" s="72" t="str">
        <f t="shared" si="41"/>
        <v/>
      </c>
    </row>
    <row r="2646" spans="1:22" x14ac:dyDescent="0.25">
      <c r="A2646" s="47"/>
      <c r="B2646" s="47"/>
      <c r="C2646" s="47"/>
      <c r="D2646" s="117"/>
      <c r="E2646" s="47"/>
      <c r="F2646" s="37"/>
      <c r="G2646" s="47"/>
      <c r="H2646" s="37"/>
      <c r="I2646" s="37"/>
      <c r="J2646" s="51"/>
      <c r="K2646" s="51"/>
      <c r="L2646" s="51"/>
      <c r="M2646" s="51"/>
      <c r="N2646" s="51"/>
      <c r="O2646" s="51"/>
      <c r="P2646" s="51"/>
      <c r="R2646" s="38" t="s">
        <v>450</v>
      </c>
      <c r="S2646" s="38" t="str" cm="1">
        <f t="array" ref="S2646">_xlfn.XLOOKUP(R2646,INDEX(Flettilisti,,1),INDEX(Flettilisti,,2),,0)</f>
        <v>Vantar flokkun</v>
      </c>
      <c r="T2646" s="38" t="str">
        <f>IF(ISBLANK(M2646),"",IF(M2646&lt;Gögn!$J$2,Gögn!$K$2,IF(M2646&gt;Gögn!$J$4,Gögn!$K$4,Gögn!$K$3)))</f>
        <v/>
      </c>
      <c r="U2646" s="49" t="str" cm="1">
        <f t="array" aca="1" ref="U2646" ca="1">IF(ISBLANK(A2646),"",IF(S2646="Styrkhæft",_xlfn.XLOOKUP(T2646,Vegalengdir[Texti],INDIRECT("Vegalengdir["&amp;'Upplýsingar um umsækjanda'!$B$10&amp;"]"),0%,0)))</f>
        <v/>
      </c>
      <c r="V2646" s="72" t="str">
        <f t="shared" si="41"/>
        <v/>
      </c>
    </row>
    <row r="2647" spans="1:22" x14ac:dyDescent="0.25">
      <c r="A2647" s="47"/>
      <c r="B2647" s="47"/>
      <c r="C2647" s="47"/>
      <c r="D2647" s="117"/>
      <c r="E2647" s="47"/>
      <c r="F2647" s="37"/>
      <c r="G2647" s="47"/>
      <c r="H2647" s="37"/>
      <c r="I2647" s="37"/>
      <c r="J2647" s="51"/>
      <c r="K2647" s="51"/>
      <c r="L2647" s="51"/>
      <c r="M2647" s="51"/>
      <c r="N2647" s="51"/>
      <c r="O2647" s="51"/>
      <c r="P2647" s="51"/>
      <c r="R2647" s="38" t="s">
        <v>450</v>
      </c>
      <c r="S2647" s="38" t="str" cm="1">
        <f t="array" ref="S2647">_xlfn.XLOOKUP(R2647,INDEX(Flettilisti,,1),INDEX(Flettilisti,,2),,0)</f>
        <v>Vantar flokkun</v>
      </c>
      <c r="T2647" s="38" t="str">
        <f>IF(ISBLANK(M2647),"",IF(M2647&lt;Gögn!$J$2,Gögn!$K$2,IF(M2647&gt;Gögn!$J$4,Gögn!$K$4,Gögn!$K$3)))</f>
        <v/>
      </c>
      <c r="U2647" s="49" t="str" cm="1">
        <f t="array" aca="1" ref="U2647" ca="1">IF(ISBLANK(A2647),"",IF(S2647="Styrkhæft",_xlfn.XLOOKUP(T2647,Vegalengdir[Texti],INDIRECT("Vegalengdir["&amp;'Upplýsingar um umsækjanda'!$B$10&amp;"]"),0%,0)))</f>
        <v/>
      </c>
      <c r="V2647" s="72" t="str">
        <f t="shared" si="41"/>
        <v/>
      </c>
    </row>
    <row r="2648" spans="1:22" x14ac:dyDescent="0.25">
      <c r="A2648" s="47"/>
      <c r="B2648" s="47"/>
      <c r="C2648" s="47"/>
      <c r="D2648" s="117"/>
      <c r="E2648" s="47"/>
      <c r="F2648" s="37"/>
      <c r="G2648" s="47"/>
      <c r="H2648" s="37"/>
      <c r="I2648" s="37"/>
      <c r="J2648" s="51"/>
      <c r="K2648" s="51"/>
      <c r="L2648" s="51"/>
      <c r="M2648" s="51"/>
      <c r="N2648" s="51"/>
      <c r="O2648" s="51"/>
      <c r="P2648" s="51"/>
      <c r="R2648" s="38" t="s">
        <v>450</v>
      </c>
      <c r="S2648" s="38" t="str" cm="1">
        <f t="array" ref="S2648">_xlfn.XLOOKUP(R2648,INDEX(Flettilisti,,1),INDEX(Flettilisti,,2),,0)</f>
        <v>Vantar flokkun</v>
      </c>
      <c r="T2648" s="38" t="str">
        <f>IF(ISBLANK(M2648),"",IF(M2648&lt;Gögn!$J$2,Gögn!$K$2,IF(M2648&gt;Gögn!$J$4,Gögn!$K$4,Gögn!$K$3)))</f>
        <v/>
      </c>
      <c r="U2648" s="49" t="str" cm="1">
        <f t="array" aca="1" ref="U2648" ca="1">IF(ISBLANK(A2648),"",IF(S2648="Styrkhæft",_xlfn.XLOOKUP(T2648,Vegalengdir[Texti],INDIRECT("Vegalengdir["&amp;'Upplýsingar um umsækjanda'!$B$10&amp;"]"),0%,0)))</f>
        <v/>
      </c>
      <c r="V2648" s="72" t="str">
        <f t="shared" si="41"/>
        <v/>
      </c>
    </row>
    <row r="2649" spans="1:22" x14ac:dyDescent="0.25">
      <c r="A2649" s="47"/>
      <c r="B2649" s="47"/>
      <c r="C2649" s="47"/>
      <c r="D2649" s="117"/>
      <c r="E2649" s="47"/>
      <c r="F2649" s="37"/>
      <c r="G2649" s="47"/>
      <c r="H2649" s="37"/>
      <c r="I2649" s="37"/>
      <c r="J2649" s="51"/>
      <c r="K2649" s="51"/>
      <c r="L2649" s="51"/>
      <c r="M2649" s="51"/>
      <c r="N2649" s="51"/>
      <c r="O2649" s="51"/>
      <c r="P2649" s="51"/>
      <c r="R2649" s="38" t="s">
        <v>450</v>
      </c>
      <c r="S2649" s="38" t="str" cm="1">
        <f t="array" ref="S2649">_xlfn.XLOOKUP(R2649,INDEX(Flettilisti,,1),INDEX(Flettilisti,,2),,0)</f>
        <v>Vantar flokkun</v>
      </c>
      <c r="T2649" s="38" t="str">
        <f>IF(ISBLANK(M2649),"",IF(M2649&lt;Gögn!$J$2,Gögn!$K$2,IF(M2649&gt;Gögn!$J$4,Gögn!$K$4,Gögn!$K$3)))</f>
        <v/>
      </c>
      <c r="U2649" s="49" t="str" cm="1">
        <f t="array" aca="1" ref="U2649" ca="1">IF(ISBLANK(A2649),"",IF(S2649="Styrkhæft",_xlfn.XLOOKUP(T2649,Vegalengdir[Texti],INDIRECT("Vegalengdir["&amp;'Upplýsingar um umsækjanda'!$B$10&amp;"]"),0%,0)))</f>
        <v/>
      </c>
      <c r="V2649" s="72" t="str">
        <f t="shared" si="41"/>
        <v/>
      </c>
    </row>
    <row r="2650" spans="1:22" x14ac:dyDescent="0.25">
      <c r="A2650" s="47"/>
      <c r="B2650" s="47"/>
      <c r="C2650" s="47"/>
      <c r="D2650" s="117"/>
      <c r="E2650" s="47"/>
      <c r="F2650" s="37"/>
      <c r="G2650" s="47"/>
      <c r="H2650" s="37"/>
      <c r="I2650" s="37"/>
      <c r="J2650" s="51"/>
      <c r="K2650" s="51"/>
      <c r="L2650" s="51"/>
      <c r="M2650" s="51"/>
      <c r="N2650" s="51"/>
      <c r="O2650" s="51"/>
      <c r="P2650" s="51"/>
      <c r="R2650" s="38" t="s">
        <v>450</v>
      </c>
      <c r="S2650" s="38" t="str" cm="1">
        <f t="array" ref="S2650">_xlfn.XLOOKUP(R2650,INDEX(Flettilisti,,1),INDEX(Flettilisti,,2),,0)</f>
        <v>Vantar flokkun</v>
      </c>
      <c r="T2650" s="38" t="str">
        <f>IF(ISBLANK(M2650),"",IF(M2650&lt;Gögn!$J$2,Gögn!$K$2,IF(M2650&gt;Gögn!$J$4,Gögn!$K$4,Gögn!$K$3)))</f>
        <v/>
      </c>
      <c r="U2650" s="49" t="str" cm="1">
        <f t="array" aca="1" ref="U2650" ca="1">IF(ISBLANK(A2650),"",IF(S2650="Styrkhæft",_xlfn.XLOOKUP(T2650,Vegalengdir[Texti],INDIRECT("Vegalengdir["&amp;'Upplýsingar um umsækjanda'!$B$10&amp;"]"),0%,0)))</f>
        <v/>
      </c>
      <c r="V2650" s="72" t="str">
        <f t="shared" si="41"/>
        <v/>
      </c>
    </row>
    <row r="2651" spans="1:22" x14ac:dyDescent="0.25">
      <c r="A2651" s="47"/>
      <c r="B2651" s="47"/>
      <c r="C2651" s="47"/>
      <c r="D2651" s="117"/>
      <c r="E2651" s="47"/>
      <c r="F2651" s="37"/>
      <c r="G2651" s="47"/>
      <c r="H2651" s="37"/>
      <c r="I2651" s="37"/>
      <c r="J2651" s="51"/>
      <c r="K2651" s="51"/>
      <c r="L2651" s="51"/>
      <c r="M2651" s="51"/>
      <c r="N2651" s="51"/>
      <c r="O2651" s="51"/>
      <c r="P2651" s="51"/>
      <c r="R2651" s="38" t="s">
        <v>450</v>
      </c>
      <c r="S2651" s="38" t="str" cm="1">
        <f t="array" ref="S2651">_xlfn.XLOOKUP(R2651,INDEX(Flettilisti,,1),INDEX(Flettilisti,,2),,0)</f>
        <v>Vantar flokkun</v>
      </c>
      <c r="T2651" s="38" t="str">
        <f>IF(ISBLANK(M2651),"",IF(M2651&lt;Gögn!$J$2,Gögn!$K$2,IF(M2651&gt;Gögn!$J$4,Gögn!$K$4,Gögn!$K$3)))</f>
        <v/>
      </c>
      <c r="U2651" s="49" t="str" cm="1">
        <f t="array" aca="1" ref="U2651" ca="1">IF(ISBLANK(A2651),"",IF(S2651="Styrkhæft",_xlfn.XLOOKUP(T2651,Vegalengdir[Texti],INDIRECT("Vegalengdir["&amp;'Upplýsingar um umsækjanda'!$B$10&amp;"]"),0%,0)))</f>
        <v/>
      </c>
      <c r="V2651" s="72" t="str">
        <f t="shared" si="41"/>
        <v/>
      </c>
    </row>
    <row r="2652" spans="1:22" x14ac:dyDescent="0.25">
      <c r="A2652" s="47"/>
      <c r="B2652" s="47"/>
      <c r="C2652" s="47"/>
      <c r="D2652" s="117"/>
      <c r="E2652" s="47"/>
      <c r="F2652" s="37"/>
      <c r="G2652" s="47"/>
      <c r="H2652" s="37"/>
      <c r="I2652" s="37"/>
      <c r="J2652" s="51"/>
      <c r="K2652" s="51"/>
      <c r="L2652" s="51"/>
      <c r="M2652" s="51"/>
      <c r="N2652" s="51"/>
      <c r="O2652" s="51"/>
      <c r="P2652" s="51"/>
      <c r="R2652" s="38" t="s">
        <v>450</v>
      </c>
      <c r="S2652" s="38" t="str" cm="1">
        <f t="array" ref="S2652">_xlfn.XLOOKUP(R2652,INDEX(Flettilisti,,1),INDEX(Flettilisti,,2),,0)</f>
        <v>Vantar flokkun</v>
      </c>
      <c r="T2652" s="38" t="str">
        <f>IF(ISBLANK(M2652),"",IF(M2652&lt;Gögn!$J$2,Gögn!$K$2,IF(M2652&gt;Gögn!$J$4,Gögn!$K$4,Gögn!$K$3)))</f>
        <v/>
      </c>
      <c r="U2652" s="49" t="str" cm="1">
        <f t="array" aca="1" ref="U2652" ca="1">IF(ISBLANK(A2652),"",IF(S2652="Styrkhæft",_xlfn.XLOOKUP(T2652,Vegalengdir[Texti],INDIRECT("Vegalengdir["&amp;'Upplýsingar um umsækjanda'!$B$10&amp;"]"),0%,0)))</f>
        <v/>
      </c>
      <c r="V2652" s="72" t="str">
        <f t="shared" si="41"/>
        <v/>
      </c>
    </row>
    <row r="2653" spans="1:22" x14ac:dyDescent="0.25">
      <c r="A2653" s="47"/>
      <c r="B2653" s="47"/>
      <c r="C2653" s="47"/>
      <c r="D2653" s="117"/>
      <c r="E2653" s="47"/>
      <c r="F2653" s="37"/>
      <c r="G2653" s="47"/>
      <c r="H2653" s="37"/>
      <c r="I2653" s="37"/>
      <c r="J2653" s="51"/>
      <c r="K2653" s="51"/>
      <c r="L2653" s="51"/>
      <c r="M2653" s="51"/>
      <c r="N2653" s="51"/>
      <c r="O2653" s="51"/>
      <c r="P2653" s="51"/>
      <c r="R2653" s="38" t="s">
        <v>450</v>
      </c>
      <c r="S2653" s="38" t="str" cm="1">
        <f t="array" ref="S2653">_xlfn.XLOOKUP(R2653,INDEX(Flettilisti,,1),INDEX(Flettilisti,,2),,0)</f>
        <v>Vantar flokkun</v>
      </c>
      <c r="T2653" s="38" t="str">
        <f>IF(ISBLANK(M2653),"",IF(M2653&lt;Gögn!$J$2,Gögn!$K$2,IF(M2653&gt;Gögn!$J$4,Gögn!$K$4,Gögn!$K$3)))</f>
        <v/>
      </c>
      <c r="U2653" s="49" t="str" cm="1">
        <f t="array" aca="1" ref="U2653" ca="1">IF(ISBLANK(A2653),"",IF(S2653="Styrkhæft",_xlfn.XLOOKUP(T2653,Vegalengdir[Texti],INDIRECT("Vegalengdir["&amp;'Upplýsingar um umsækjanda'!$B$10&amp;"]"),0%,0)))</f>
        <v/>
      </c>
      <c r="V2653" s="72" t="str">
        <f t="shared" si="41"/>
        <v/>
      </c>
    </row>
    <row r="2654" spans="1:22" x14ac:dyDescent="0.25">
      <c r="A2654" s="47"/>
      <c r="B2654" s="47"/>
      <c r="C2654" s="47"/>
      <c r="D2654" s="117"/>
      <c r="E2654" s="47"/>
      <c r="F2654" s="37"/>
      <c r="G2654" s="47"/>
      <c r="H2654" s="37"/>
      <c r="I2654" s="37"/>
      <c r="J2654" s="51"/>
      <c r="K2654" s="51"/>
      <c r="L2654" s="51"/>
      <c r="M2654" s="51"/>
      <c r="N2654" s="51"/>
      <c r="O2654" s="51"/>
      <c r="P2654" s="51"/>
      <c r="R2654" s="38" t="s">
        <v>450</v>
      </c>
      <c r="S2654" s="38" t="str" cm="1">
        <f t="array" ref="S2654">_xlfn.XLOOKUP(R2654,INDEX(Flettilisti,,1),INDEX(Flettilisti,,2),,0)</f>
        <v>Vantar flokkun</v>
      </c>
      <c r="T2654" s="38" t="str">
        <f>IF(ISBLANK(M2654),"",IF(M2654&lt;Gögn!$J$2,Gögn!$K$2,IF(M2654&gt;Gögn!$J$4,Gögn!$K$4,Gögn!$K$3)))</f>
        <v/>
      </c>
      <c r="U2654" s="49" t="str" cm="1">
        <f t="array" aca="1" ref="U2654" ca="1">IF(ISBLANK(A2654),"",IF(S2654="Styrkhæft",_xlfn.XLOOKUP(T2654,Vegalengdir[Texti],INDIRECT("Vegalengdir["&amp;'Upplýsingar um umsækjanda'!$B$10&amp;"]"),0%,0)))</f>
        <v/>
      </c>
      <c r="V2654" s="72" t="str">
        <f t="shared" si="41"/>
        <v/>
      </c>
    </row>
    <row r="2655" spans="1:22" x14ac:dyDescent="0.25">
      <c r="A2655" s="47"/>
      <c r="B2655" s="47"/>
      <c r="C2655" s="47"/>
      <c r="D2655" s="117"/>
      <c r="E2655" s="47"/>
      <c r="F2655" s="37"/>
      <c r="G2655" s="47"/>
      <c r="H2655" s="37"/>
      <c r="I2655" s="37"/>
      <c r="J2655" s="51"/>
      <c r="K2655" s="51"/>
      <c r="L2655" s="51"/>
      <c r="M2655" s="51"/>
      <c r="N2655" s="51"/>
      <c r="O2655" s="51"/>
      <c r="P2655" s="51"/>
      <c r="R2655" s="38" t="s">
        <v>450</v>
      </c>
      <c r="S2655" s="38" t="str" cm="1">
        <f t="array" ref="S2655">_xlfn.XLOOKUP(R2655,INDEX(Flettilisti,,1),INDEX(Flettilisti,,2),,0)</f>
        <v>Vantar flokkun</v>
      </c>
      <c r="T2655" s="38" t="str">
        <f>IF(ISBLANK(M2655),"",IF(M2655&lt;Gögn!$J$2,Gögn!$K$2,IF(M2655&gt;Gögn!$J$4,Gögn!$K$4,Gögn!$K$3)))</f>
        <v/>
      </c>
      <c r="U2655" s="49" t="str" cm="1">
        <f t="array" aca="1" ref="U2655" ca="1">IF(ISBLANK(A2655),"",IF(S2655="Styrkhæft",_xlfn.XLOOKUP(T2655,Vegalengdir[Texti],INDIRECT("Vegalengdir["&amp;'Upplýsingar um umsækjanda'!$B$10&amp;"]"),0%,0)))</f>
        <v/>
      </c>
      <c r="V2655" s="72" t="str">
        <f t="shared" si="41"/>
        <v/>
      </c>
    </row>
    <row r="2656" spans="1:22" x14ac:dyDescent="0.25">
      <c r="A2656" s="47"/>
      <c r="B2656" s="47"/>
      <c r="C2656" s="47"/>
      <c r="D2656" s="117"/>
      <c r="E2656" s="47"/>
      <c r="F2656" s="37"/>
      <c r="G2656" s="47"/>
      <c r="H2656" s="37"/>
      <c r="I2656" s="37"/>
      <c r="J2656" s="51"/>
      <c r="K2656" s="51"/>
      <c r="L2656" s="51"/>
      <c r="M2656" s="51"/>
      <c r="N2656" s="51"/>
      <c r="O2656" s="51"/>
      <c r="P2656" s="51"/>
      <c r="R2656" s="38" t="s">
        <v>450</v>
      </c>
      <c r="S2656" s="38" t="str" cm="1">
        <f t="array" ref="S2656">_xlfn.XLOOKUP(R2656,INDEX(Flettilisti,,1),INDEX(Flettilisti,,2),,0)</f>
        <v>Vantar flokkun</v>
      </c>
      <c r="T2656" s="38" t="str">
        <f>IF(ISBLANK(M2656),"",IF(M2656&lt;Gögn!$J$2,Gögn!$K$2,IF(M2656&gt;Gögn!$J$4,Gögn!$K$4,Gögn!$K$3)))</f>
        <v/>
      </c>
      <c r="U2656" s="49" t="str" cm="1">
        <f t="array" aca="1" ref="U2656" ca="1">IF(ISBLANK(A2656),"",IF(S2656="Styrkhæft",_xlfn.XLOOKUP(T2656,Vegalengdir[Texti],INDIRECT("Vegalengdir["&amp;'Upplýsingar um umsækjanda'!$B$10&amp;"]"),0%,0)))</f>
        <v/>
      </c>
      <c r="V2656" s="72" t="str">
        <f t="shared" si="41"/>
        <v/>
      </c>
    </row>
    <row r="2657" spans="1:22" x14ac:dyDescent="0.25">
      <c r="A2657" s="47"/>
      <c r="B2657" s="47"/>
      <c r="C2657" s="47"/>
      <c r="D2657" s="117"/>
      <c r="E2657" s="47"/>
      <c r="F2657" s="37"/>
      <c r="G2657" s="47"/>
      <c r="H2657" s="37"/>
      <c r="I2657" s="37"/>
      <c r="J2657" s="51"/>
      <c r="K2657" s="51"/>
      <c r="L2657" s="51"/>
      <c r="M2657" s="51"/>
      <c r="N2657" s="51"/>
      <c r="O2657" s="51"/>
      <c r="P2657" s="51"/>
      <c r="R2657" s="38" t="s">
        <v>450</v>
      </c>
      <c r="S2657" s="38" t="str" cm="1">
        <f t="array" ref="S2657">_xlfn.XLOOKUP(R2657,INDEX(Flettilisti,,1),INDEX(Flettilisti,,2),,0)</f>
        <v>Vantar flokkun</v>
      </c>
      <c r="T2657" s="38" t="str">
        <f>IF(ISBLANK(M2657),"",IF(M2657&lt;Gögn!$J$2,Gögn!$K$2,IF(M2657&gt;Gögn!$J$4,Gögn!$K$4,Gögn!$K$3)))</f>
        <v/>
      </c>
      <c r="U2657" s="49" t="str" cm="1">
        <f t="array" aca="1" ref="U2657" ca="1">IF(ISBLANK(A2657),"",IF(S2657="Styrkhæft",_xlfn.XLOOKUP(T2657,Vegalengdir[Texti],INDIRECT("Vegalengdir["&amp;'Upplýsingar um umsækjanda'!$B$10&amp;"]"),0%,0)))</f>
        <v/>
      </c>
      <c r="V2657" s="72" t="str">
        <f t="shared" si="41"/>
        <v/>
      </c>
    </row>
    <row r="2658" spans="1:22" x14ac:dyDescent="0.25">
      <c r="A2658" s="47"/>
      <c r="B2658" s="47"/>
      <c r="C2658" s="47"/>
      <c r="D2658" s="117"/>
      <c r="E2658" s="47"/>
      <c r="F2658" s="37"/>
      <c r="G2658" s="47"/>
      <c r="H2658" s="37"/>
      <c r="I2658" s="37"/>
      <c r="J2658" s="51"/>
      <c r="K2658" s="51"/>
      <c r="L2658" s="51"/>
      <c r="M2658" s="51"/>
      <c r="N2658" s="51"/>
      <c r="O2658" s="51"/>
      <c r="P2658" s="51"/>
      <c r="R2658" s="38" t="s">
        <v>450</v>
      </c>
      <c r="S2658" s="38" t="str" cm="1">
        <f t="array" ref="S2658">_xlfn.XLOOKUP(R2658,INDEX(Flettilisti,,1),INDEX(Flettilisti,,2),,0)</f>
        <v>Vantar flokkun</v>
      </c>
      <c r="T2658" s="38" t="str">
        <f>IF(ISBLANK(M2658),"",IF(M2658&lt;Gögn!$J$2,Gögn!$K$2,IF(M2658&gt;Gögn!$J$4,Gögn!$K$4,Gögn!$K$3)))</f>
        <v/>
      </c>
      <c r="U2658" s="49" t="str" cm="1">
        <f t="array" aca="1" ref="U2658" ca="1">IF(ISBLANK(A2658),"",IF(S2658="Styrkhæft",_xlfn.XLOOKUP(T2658,Vegalengdir[Texti],INDIRECT("Vegalengdir["&amp;'Upplýsingar um umsækjanda'!$B$10&amp;"]"),0%,0)))</f>
        <v/>
      </c>
      <c r="V2658" s="72" t="str">
        <f t="shared" si="41"/>
        <v/>
      </c>
    </row>
    <row r="2659" spans="1:22" x14ac:dyDescent="0.25">
      <c r="A2659" s="47"/>
      <c r="B2659" s="47"/>
      <c r="C2659" s="47"/>
      <c r="D2659" s="117"/>
      <c r="E2659" s="47"/>
      <c r="F2659" s="37"/>
      <c r="G2659" s="47"/>
      <c r="H2659" s="37"/>
      <c r="I2659" s="37"/>
      <c r="J2659" s="51"/>
      <c r="K2659" s="51"/>
      <c r="L2659" s="51"/>
      <c r="M2659" s="51"/>
      <c r="N2659" s="51"/>
      <c r="O2659" s="51"/>
      <c r="P2659" s="51"/>
      <c r="R2659" s="38" t="s">
        <v>450</v>
      </c>
      <c r="S2659" s="38" t="str" cm="1">
        <f t="array" ref="S2659">_xlfn.XLOOKUP(R2659,INDEX(Flettilisti,,1),INDEX(Flettilisti,,2),,0)</f>
        <v>Vantar flokkun</v>
      </c>
      <c r="T2659" s="38" t="str">
        <f>IF(ISBLANK(M2659),"",IF(M2659&lt;Gögn!$J$2,Gögn!$K$2,IF(M2659&gt;Gögn!$J$4,Gögn!$K$4,Gögn!$K$3)))</f>
        <v/>
      </c>
      <c r="U2659" s="49" t="str" cm="1">
        <f t="array" aca="1" ref="U2659" ca="1">IF(ISBLANK(A2659),"",IF(S2659="Styrkhæft",_xlfn.XLOOKUP(T2659,Vegalengdir[Texti],INDIRECT("Vegalengdir["&amp;'Upplýsingar um umsækjanda'!$B$10&amp;"]"),0%,0)))</f>
        <v/>
      </c>
      <c r="V2659" s="72" t="str">
        <f t="shared" si="41"/>
        <v/>
      </c>
    </row>
    <row r="2660" spans="1:22" x14ac:dyDescent="0.25">
      <c r="A2660" s="47"/>
      <c r="B2660" s="47"/>
      <c r="C2660" s="47"/>
      <c r="D2660" s="117"/>
      <c r="E2660" s="47"/>
      <c r="F2660" s="37"/>
      <c r="G2660" s="47"/>
      <c r="H2660" s="37"/>
      <c r="I2660" s="37"/>
      <c r="J2660" s="51"/>
      <c r="K2660" s="51"/>
      <c r="L2660" s="51"/>
      <c r="M2660" s="51"/>
      <c r="N2660" s="51"/>
      <c r="O2660" s="51"/>
      <c r="P2660" s="51"/>
      <c r="R2660" s="38" t="s">
        <v>450</v>
      </c>
      <c r="S2660" s="38" t="str" cm="1">
        <f t="array" ref="S2660">_xlfn.XLOOKUP(R2660,INDEX(Flettilisti,,1),INDEX(Flettilisti,,2),,0)</f>
        <v>Vantar flokkun</v>
      </c>
      <c r="T2660" s="38" t="str">
        <f>IF(ISBLANK(M2660),"",IF(M2660&lt;Gögn!$J$2,Gögn!$K$2,IF(M2660&gt;Gögn!$J$4,Gögn!$K$4,Gögn!$K$3)))</f>
        <v/>
      </c>
      <c r="U2660" s="49" t="str" cm="1">
        <f t="array" aca="1" ref="U2660" ca="1">IF(ISBLANK(A2660),"",IF(S2660="Styrkhæft",_xlfn.XLOOKUP(T2660,Vegalengdir[Texti],INDIRECT("Vegalengdir["&amp;'Upplýsingar um umsækjanda'!$B$10&amp;"]"),0%,0)))</f>
        <v/>
      </c>
      <c r="V2660" s="72" t="str">
        <f t="shared" si="41"/>
        <v/>
      </c>
    </row>
    <row r="2661" spans="1:22" x14ac:dyDescent="0.25">
      <c r="A2661" s="47"/>
      <c r="B2661" s="47"/>
      <c r="C2661" s="47"/>
      <c r="D2661" s="117"/>
      <c r="E2661" s="47"/>
      <c r="F2661" s="37"/>
      <c r="G2661" s="47"/>
      <c r="H2661" s="37"/>
      <c r="I2661" s="37"/>
      <c r="J2661" s="51"/>
      <c r="K2661" s="51"/>
      <c r="L2661" s="51"/>
      <c r="M2661" s="51"/>
      <c r="N2661" s="51"/>
      <c r="O2661" s="51"/>
      <c r="P2661" s="51"/>
      <c r="R2661" s="38" t="s">
        <v>450</v>
      </c>
      <c r="S2661" s="38" t="str" cm="1">
        <f t="array" ref="S2661">_xlfn.XLOOKUP(R2661,INDEX(Flettilisti,,1),INDEX(Flettilisti,,2),,0)</f>
        <v>Vantar flokkun</v>
      </c>
      <c r="T2661" s="38" t="str">
        <f>IF(ISBLANK(M2661),"",IF(M2661&lt;Gögn!$J$2,Gögn!$K$2,IF(M2661&gt;Gögn!$J$4,Gögn!$K$4,Gögn!$K$3)))</f>
        <v/>
      </c>
      <c r="U2661" s="49" t="str" cm="1">
        <f t="array" aca="1" ref="U2661" ca="1">IF(ISBLANK(A2661),"",IF(S2661="Styrkhæft",_xlfn.XLOOKUP(T2661,Vegalengdir[Texti],INDIRECT("Vegalengdir["&amp;'Upplýsingar um umsækjanda'!$B$10&amp;"]"),0%,0)))</f>
        <v/>
      </c>
      <c r="V2661" s="72" t="str">
        <f t="shared" si="41"/>
        <v/>
      </c>
    </row>
    <row r="2662" spans="1:22" x14ac:dyDescent="0.25">
      <c r="A2662" s="47"/>
      <c r="B2662" s="47"/>
      <c r="C2662" s="47"/>
      <c r="D2662" s="117"/>
      <c r="E2662" s="47"/>
      <c r="F2662" s="37"/>
      <c r="G2662" s="47"/>
      <c r="H2662" s="37"/>
      <c r="I2662" s="37"/>
      <c r="J2662" s="51"/>
      <c r="K2662" s="51"/>
      <c r="L2662" s="51"/>
      <c r="M2662" s="51"/>
      <c r="N2662" s="51"/>
      <c r="O2662" s="51"/>
      <c r="P2662" s="51"/>
      <c r="R2662" s="38" t="s">
        <v>450</v>
      </c>
      <c r="S2662" s="38" t="str" cm="1">
        <f t="array" ref="S2662">_xlfn.XLOOKUP(R2662,INDEX(Flettilisti,,1),INDEX(Flettilisti,,2),,0)</f>
        <v>Vantar flokkun</v>
      </c>
      <c r="T2662" s="38" t="str">
        <f>IF(ISBLANK(M2662),"",IF(M2662&lt;Gögn!$J$2,Gögn!$K$2,IF(M2662&gt;Gögn!$J$4,Gögn!$K$4,Gögn!$K$3)))</f>
        <v/>
      </c>
      <c r="U2662" s="49" t="str" cm="1">
        <f t="array" aca="1" ref="U2662" ca="1">IF(ISBLANK(A2662),"",IF(S2662="Styrkhæft",_xlfn.XLOOKUP(T2662,Vegalengdir[Texti],INDIRECT("Vegalengdir["&amp;'Upplýsingar um umsækjanda'!$B$10&amp;"]"),0%,0)))</f>
        <v/>
      </c>
      <c r="V2662" s="72" t="str">
        <f t="shared" si="41"/>
        <v/>
      </c>
    </row>
    <row r="2663" spans="1:22" x14ac:dyDescent="0.25">
      <c r="A2663" s="47"/>
      <c r="B2663" s="47"/>
      <c r="C2663" s="47"/>
      <c r="D2663" s="117"/>
      <c r="E2663" s="47"/>
      <c r="F2663" s="37"/>
      <c r="G2663" s="47"/>
      <c r="H2663" s="37"/>
      <c r="I2663" s="37"/>
      <c r="J2663" s="51"/>
      <c r="K2663" s="51"/>
      <c r="L2663" s="51"/>
      <c r="M2663" s="51"/>
      <c r="N2663" s="51"/>
      <c r="O2663" s="51"/>
      <c r="P2663" s="51"/>
      <c r="R2663" s="38" t="s">
        <v>450</v>
      </c>
      <c r="S2663" s="38" t="str" cm="1">
        <f t="array" ref="S2663">_xlfn.XLOOKUP(R2663,INDEX(Flettilisti,,1),INDEX(Flettilisti,,2),,0)</f>
        <v>Vantar flokkun</v>
      </c>
      <c r="T2663" s="38" t="str">
        <f>IF(ISBLANK(M2663),"",IF(M2663&lt;Gögn!$J$2,Gögn!$K$2,IF(M2663&gt;Gögn!$J$4,Gögn!$K$4,Gögn!$K$3)))</f>
        <v/>
      </c>
      <c r="U2663" s="49" t="str" cm="1">
        <f t="array" aca="1" ref="U2663" ca="1">IF(ISBLANK(A2663),"",IF(S2663="Styrkhæft",_xlfn.XLOOKUP(T2663,Vegalengdir[Texti],INDIRECT("Vegalengdir["&amp;'Upplýsingar um umsækjanda'!$B$10&amp;"]"),0%,0)))</f>
        <v/>
      </c>
      <c r="V2663" s="72" t="str">
        <f t="shared" si="41"/>
        <v/>
      </c>
    </row>
    <row r="2664" spans="1:22" x14ac:dyDescent="0.25">
      <c r="A2664" s="47"/>
      <c r="B2664" s="47"/>
      <c r="C2664" s="47"/>
      <c r="D2664" s="117"/>
      <c r="E2664" s="47"/>
      <c r="F2664" s="37"/>
      <c r="G2664" s="47"/>
      <c r="H2664" s="37"/>
      <c r="I2664" s="37"/>
      <c r="J2664" s="51"/>
      <c r="K2664" s="51"/>
      <c r="L2664" s="51"/>
      <c r="M2664" s="51"/>
      <c r="N2664" s="51"/>
      <c r="O2664" s="51"/>
      <c r="P2664" s="51"/>
      <c r="R2664" s="38" t="s">
        <v>450</v>
      </c>
      <c r="S2664" s="38" t="str" cm="1">
        <f t="array" ref="S2664">_xlfn.XLOOKUP(R2664,INDEX(Flettilisti,,1),INDEX(Flettilisti,,2),,0)</f>
        <v>Vantar flokkun</v>
      </c>
      <c r="T2664" s="38" t="str">
        <f>IF(ISBLANK(M2664),"",IF(M2664&lt;Gögn!$J$2,Gögn!$K$2,IF(M2664&gt;Gögn!$J$4,Gögn!$K$4,Gögn!$K$3)))</f>
        <v/>
      </c>
      <c r="U2664" s="49" t="str" cm="1">
        <f t="array" aca="1" ref="U2664" ca="1">IF(ISBLANK(A2664),"",IF(S2664="Styrkhæft",_xlfn.XLOOKUP(T2664,Vegalengdir[Texti],INDIRECT("Vegalengdir["&amp;'Upplýsingar um umsækjanda'!$B$10&amp;"]"),0%,0)))</f>
        <v/>
      </c>
      <c r="V2664" s="72" t="str">
        <f t="shared" si="41"/>
        <v/>
      </c>
    </row>
    <row r="2665" spans="1:22" x14ac:dyDescent="0.25">
      <c r="A2665" s="47"/>
      <c r="B2665" s="47"/>
      <c r="C2665" s="47"/>
      <c r="D2665" s="117"/>
      <c r="E2665" s="47"/>
      <c r="F2665" s="37"/>
      <c r="G2665" s="47"/>
      <c r="H2665" s="37"/>
      <c r="I2665" s="37"/>
      <c r="J2665" s="51"/>
      <c r="K2665" s="51"/>
      <c r="L2665" s="51"/>
      <c r="M2665" s="51"/>
      <c r="N2665" s="51"/>
      <c r="O2665" s="51"/>
      <c r="P2665" s="51"/>
      <c r="R2665" s="38" t="s">
        <v>450</v>
      </c>
      <c r="S2665" s="38" t="str" cm="1">
        <f t="array" ref="S2665">_xlfn.XLOOKUP(R2665,INDEX(Flettilisti,,1),INDEX(Flettilisti,,2),,0)</f>
        <v>Vantar flokkun</v>
      </c>
      <c r="T2665" s="38" t="str">
        <f>IF(ISBLANK(M2665),"",IF(M2665&lt;Gögn!$J$2,Gögn!$K$2,IF(M2665&gt;Gögn!$J$4,Gögn!$K$4,Gögn!$K$3)))</f>
        <v/>
      </c>
      <c r="U2665" s="49" t="str" cm="1">
        <f t="array" aca="1" ref="U2665" ca="1">IF(ISBLANK(A2665),"",IF(S2665="Styrkhæft",_xlfn.XLOOKUP(T2665,Vegalengdir[Texti],INDIRECT("Vegalengdir["&amp;'Upplýsingar um umsækjanda'!$B$10&amp;"]"),0%,0)))</f>
        <v/>
      </c>
      <c r="V2665" s="72" t="str">
        <f t="shared" si="41"/>
        <v/>
      </c>
    </row>
    <row r="2666" spans="1:22" x14ac:dyDescent="0.25">
      <c r="A2666" s="47"/>
      <c r="B2666" s="47"/>
      <c r="C2666" s="47"/>
      <c r="D2666" s="117"/>
      <c r="E2666" s="47"/>
      <c r="F2666" s="37"/>
      <c r="G2666" s="47"/>
      <c r="H2666" s="37"/>
      <c r="I2666" s="37"/>
      <c r="J2666" s="51"/>
      <c r="K2666" s="51"/>
      <c r="L2666" s="51"/>
      <c r="M2666" s="51"/>
      <c r="N2666" s="51"/>
      <c r="O2666" s="51"/>
      <c r="P2666" s="51"/>
      <c r="R2666" s="38" t="s">
        <v>450</v>
      </c>
      <c r="S2666" s="38" t="str" cm="1">
        <f t="array" ref="S2666">_xlfn.XLOOKUP(R2666,INDEX(Flettilisti,,1),INDEX(Flettilisti,,2),,0)</f>
        <v>Vantar flokkun</v>
      </c>
      <c r="T2666" s="38" t="str">
        <f>IF(ISBLANK(M2666),"",IF(M2666&lt;Gögn!$J$2,Gögn!$K$2,IF(M2666&gt;Gögn!$J$4,Gögn!$K$4,Gögn!$K$3)))</f>
        <v/>
      </c>
      <c r="U2666" s="49" t="str" cm="1">
        <f t="array" aca="1" ref="U2666" ca="1">IF(ISBLANK(A2666),"",IF(S2666="Styrkhæft",_xlfn.XLOOKUP(T2666,Vegalengdir[Texti],INDIRECT("Vegalengdir["&amp;'Upplýsingar um umsækjanda'!$B$10&amp;"]"),0%,0)))</f>
        <v/>
      </c>
      <c r="V2666" s="72" t="str">
        <f t="shared" si="41"/>
        <v/>
      </c>
    </row>
    <row r="2667" spans="1:22" x14ac:dyDescent="0.25">
      <c r="A2667" s="47"/>
      <c r="B2667" s="47"/>
      <c r="C2667" s="47"/>
      <c r="D2667" s="117"/>
      <c r="E2667" s="47"/>
      <c r="F2667" s="37"/>
      <c r="G2667" s="47"/>
      <c r="H2667" s="37"/>
      <c r="I2667" s="37"/>
      <c r="J2667" s="51"/>
      <c r="K2667" s="51"/>
      <c r="L2667" s="51"/>
      <c r="M2667" s="51"/>
      <c r="N2667" s="51"/>
      <c r="O2667" s="51"/>
      <c r="P2667" s="51"/>
      <c r="R2667" s="38" t="s">
        <v>450</v>
      </c>
      <c r="S2667" s="38" t="str" cm="1">
        <f t="array" ref="S2667">_xlfn.XLOOKUP(R2667,INDEX(Flettilisti,,1),INDEX(Flettilisti,,2),,0)</f>
        <v>Vantar flokkun</v>
      </c>
      <c r="T2667" s="38" t="str">
        <f>IF(ISBLANK(M2667),"",IF(M2667&lt;Gögn!$J$2,Gögn!$K$2,IF(M2667&gt;Gögn!$J$4,Gögn!$K$4,Gögn!$K$3)))</f>
        <v/>
      </c>
      <c r="U2667" s="49" t="str" cm="1">
        <f t="array" aca="1" ref="U2667" ca="1">IF(ISBLANK(A2667),"",IF(S2667="Styrkhæft",_xlfn.XLOOKUP(T2667,Vegalengdir[Texti],INDIRECT("Vegalengdir["&amp;'Upplýsingar um umsækjanda'!$B$10&amp;"]"),0%,0)))</f>
        <v/>
      </c>
      <c r="V2667" s="72" t="str">
        <f t="shared" si="41"/>
        <v/>
      </c>
    </row>
    <row r="2668" spans="1:22" x14ac:dyDescent="0.25">
      <c r="A2668" s="47"/>
      <c r="B2668" s="47"/>
      <c r="C2668" s="47"/>
      <c r="D2668" s="117"/>
      <c r="E2668" s="47"/>
      <c r="F2668" s="37"/>
      <c r="G2668" s="47"/>
      <c r="H2668" s="37"/>
      <c r="I2668" s="37"/>
      <c r="J2668" s="51"/>
      <c r="K2668" s="51"/>
      <c r="L2668" s="51"/>
      <c r="M2668" s="51"/>
      <c r="N2668" s="51"/>
      <c r="O2668" s="51"/>
      <c r="P2668" s="51"/>
      <c r="R2668" s="38" t="s">
        <v>450</v>
      </c>
      <c r="S2668" s="38" t="str" cm="1">
        <f t="array" ref="S2668">_xlfn.XLOOKUP(R2668,INDEX(Flettilisti,,1),INDEX(Flettilisti,,2),,0)</f>
        <v>Vantar flokkun</v>
      </c>
      <c r="T2668" s="38" t="str">
        <f>IF(ISBLANK(M2668),"",IF(M2668&lt;Gögn!$J$2,Gögn!$K$2,IF(M2668&gt;Gögn!$J$4,Gögn!$K$4,Gögn!$K$3)))</f>
        <v/>
      </c>
      <c r="U2668" s="49" t="str" cm="1">
        <f t="array" aca="1" ref="U2668" ca="1">IF(ISBLANK(A2668),"",IF(S2668="Styrkhæft",_xlfn.XLOOKUP(T2668,Vegalengdir[Texti],INDIRECT("Vegalengdir["&amp;'Upplýsingar um umsækjanda'!$B$10&amp;"]"),0%,0)))</f>
        <v/>
      </c>
      <c r="V2668" s="72" t="str">
        <f t="shared" si="41"/>
        <v/>
      </c>
    </row>
    <row r="2669" spans="1:22" x14ac:dyDescent="0.25">
      <c r="A2669" s="47"/>
      <c r="B2669" s="47"/>
      <c r="C2669" s="47"/>
      <c r="D2669" s="117"/>
      <c r="E2669" s="47"/>
      <c r="F2669" s="37"/>
      <c r="G2669" s="47"/>
      <c r="H2669" s="37"/>
      <c r="I2669" s="37"/>
      <c r="J2669" s="51"/>
      <c r="K2669" s="51"/>
      <c r="L2669" s="51"/>
      <c r="M2669" s="51"/>
      <c r="N2669" s="51"/>
      <c r="O2669" s="51"/>
      <c r="P2669" s="51"/>
      <c r="R2669" s="38" t="s">
        <v>450</v>
      </c>
      <c r="S2669" s="38" t="str" cm="1">
        <f t="array" ref="S2669">_xlfn.XLOOKUP(R2669,INDEX(Flettilisti,,1),INDEX(Flettilisti,,2),,0)</f>
        <v>Vantar flokkun</v>
      </c>
      <c r="T2669" s="38" t="str">
        <f>IF(ISBLANK(M2669),"",IF(M2669&lt;Gögn!$J$2,Gögn!$K$2,IF(M2669&gt;Gögn!$J$4,Gögn!$K$4,Gögn!$K$3)))</f>
        <v/>
      </c>
      <c r="U2669" s="49" t="str" cm="1">
        <f t="array" aca="1" ref="U2669" ca="1">IF(ISBLANK(A2669),"",IF(S2669="Styrkhæft",_xlfn.XLOOKUP(T2669,Vegalengdir[Texti],INDIRECT("Vegalengdir["&amp;'Upplýsingar um umsækjanda'!$B$10&amp;"]"),0%,0)))</f>
        <v/>
      </c>
      <c r="V2669" s="72" t="str">
        <f t="shared" si="41"/>
        <v/>
      </c>
    </row>
    <row r="2670" spans="1:22" x14ac:dyDescent="0.25">
      <c r="A2670" s="47"/>
      <c r="B2670" s="47"/>
      <c r="C2670" s="47"/>
      <c r="D2670" s="117"/>
      <c r="E2670" s="47"/>
      <c r="F2670" s="37"/>
      <c r="G2670" s="47"/>
      <c r="H2670" s="37"/>
      <c r="I2670" s="37"/>
      <c r="J2670" s="51"/>
      <c r="K2670" s="51"/>
      <c r="L2670" s="51"/>
      <c r="M2670" s="51"/>
      <c r="N2670" s="51"/>
      <c r="O2670" s="51"/>
      <c r="P2670" s="51"/>
      <c r="R2670" s="38" t="s">
        <v>450</v>
      </c>
      <c r="S2670" s="38" t="str" cm="1">
        <f t="array" ref="S2670">_xlfn.XLOOKUP(R2670,INDEX(Flettilisti,,1),INDEX(Flettilisti,,2),,0)</f>
        <v>Vantar flokkun</v>
      </c>
      <c r="T2670" s="38" t="str">
        <f>IF(ISBLANK(M2670),"",IF(M2670&lt;Gögn!$J$2,Gögn!$K$2,IF(M2670&gt;Gögn!$J$4,Gögn!$K$4,Gögn!$K$3)))</f>
        <v/>
      </c>
      <c r="U2670" s="49" t="str" cm="1">
        <f t="array" aca="1" ref="U2670" ca="1">IF(ISBLANK(A2670),"",IF(S2670="Styrkhæft",_xlfn.XLOOKUP(T2670,Vegalengdir[Texti],INDIRECT("Vegalengdir["&amp;'Upplýsingar um umsækjanda'!$B$10&amp;"]"),0%,0)))</f>
        <v/>
      </c>
      <c r="V2670" s="72" t="str">
        <f t="shared" si="41"/>
        <v/>
      </c>
    </row>
    <row r="2671" spans="1:22" x14ac:dyDescent="0.25">
      <c r="A2671" s="47"/>
      <c r="B2671" s="47"/>
      <c r="C2671" s="47"/>
      <c r="D2671" s="117"/>
      <c r="E2671" s="47"/>
      <c r="F2671" s="37"/>
      <c r="G2671" s="47"/>
      <c r="H2671" s="37"/>
      <c r="I2671" s="37"/>
      <c r="J2671" s="51"/>
      <c r="K2671" s="51"/>
      <c r="L2671" s="51"/>
      <c r="M2671" s="51"/>
      <c r="N2671" s="51"/>
      <c r="O2671" s="51"/>
      <c r="P2671" s="51"/>
      <c r="R2671" s="38" t="s">
        <v>450</v>
      </c>
      <c r="S2671" s="38" t="str" cm="1">
        <f t="array" ref="S2671">_xlfn.XLOOKUP(R2671,INDEX(Flettilisti,,1),INDEX(Flettilisti,,2),,0)</f>
        <v>Vantar flokkun</v>
      </c>
      <c r="T2671" s="38" t="str">
        <f>IF(ISBLANK(M2671),"",IF(M2671&lt;Gögn!$J$2,Gögn!$K$2,IF(M2671&gt;Gögn!$J$4,Gögn!$K$4,Gögn!$K$3)))</f>
        <v/>
      </c>
      <c r="U2671" s="49" t="str" cm="1">
        <f t="array" aca="1" ref="U2671" ca="1">IF(ISBLANK(A2671),"",IF(S2671="Styrkhæft",_xlfn.XLOOKUP(T2671,Vegalengdir[Texti],INDIRECT("Vegalengdir["&amp;'Upplýsingar um umsækjanda'!$B$10&amp;"]"),0%,0)))</f>
        <v/>
      </c>
      <c r="V2671" s="72" t="str">
        <f t="shared" si="41"/>
        <v/>
      </c>
    </row>
    <row r="2672" spans="1:22" x14ac:dyDescent="0.25">
      <c r="A2672" s="47"/>
      <c r="B2672" s="47"/>
      <c r="C2672" s="47"/>
      <c r="D2672" s="117"/>
      <c r="E2672" s="47"/>
      <c r="F2672" s="37"/>
      <c r="G2672" s="47"/>
      <c r="H2672" s="37"/>
      <c r="I2672" s="37"/>
      <c r="J2672" s="51"/>
      <c r="K2672" s="51"/>
      <c r="L2672" s="51"/>
      <c r="M2672" s="51"/>
      <c r="N2672" s="51"/>
      <c r="O2672" s="51"/>
      <c r="P2672" s="51"/>
      <c r="R2672" s="38" t="s">
        <v>450</v>
      </c>
      <c r="S2672" s="38" t="str" cm="1">
        <f t="array" ref="S2672">_xlfn.XLOOKUP(R2672,INDEX(Flettilisti,,1),INDEX(Flettilisti,,2),,0)</f>
        <v>Vantar flokkun</v>
      </c>
      <c r="T2672" s="38" t="str">
        <f>IF(ISBLANK(M2672),"",IF(M2672&lt;Gögn!$J$2,Gögn!$K$2,IF(M2672&gt;Gögn!$J$4,Gögn!$K$4,Gögn!$K$3)))</f>
        <v/>
      </c>
      <c r="U2672" s="49" t="str" cm="1">
        <f t="array" aca="1" ref="U2672" ca="1">IF(ISBLANK(A2672),"",IF(S2672="Styrkhæft",_xlfn.XLOOKUP(T2672,Vegalengdir[Texti],INDIRECT("Vegalengdir["&amp;'Upplýsingar um umsækjanda'!$B$10&amp;"]"),0%,0)))</f>
        <v/>
      </c>
      <c r="V2672" s="72" t="str">
        <f t="shared" si="41"/>
        <v/>
      </c>
    </row>
    <row r="2673" spans="1:22" x14ac:dyDescent="0.25">
      <c r="A2673" s="47"/>
      <c r="B2673" s="47"/>
      <c r="C2673" s="47"/>
      <c r="D2673" s="117"/>
      <c r="E2673" s="47"/>
      <c r="F2673" s="37"/>
      <c r="G2673" s="47"/>
      <c r="H2673" s="37"/>
      <c r="I2673" s="37"/>
      <c r="J2673" s="51"/>
      <c r="K2673" s="51"/>
      <c r="L2673" s="51"/>
      <c r="M2673" s="51"/>
      <c r="N2673" s="51"/>
      <c r="O2673" s="51"/>
      <c r="P2673" s="51"/>
      <c r="R2673" s="38" t="s">
        <v>450</v>
      </c>
      <c r="S2673" s="38" t="str" cm="1">
        <f t="array" ref="S2673">_xlfn.XLOOKUP(R2673,INDEX(Flettilisti,,1),INDEX(Flettilisti,,2),,0)</f>
        <v>Vantar flokkun</v>
      </c>
      <c r="T2673" s="38" t="str">
        <f>IF(ISBLANK(M2673),"",IF(M2673&lt;Gögn!$J$2,Gögn!$K$2,IF(M2673&gt;Gögn!$J$4,Gögn!$K$4,Gögn!$K$3)))</f>
        <v/>
      </c>
      <c r="U2673" s="49" t="str" cm="1">
        <f t="array" aca="1" ref="U2673" ca="1">IF(ISBLANK(A2673),"",IF(S2673="Styrkhæft",_xlfn.XLOOKUP(T2673,Vegalengdir[Texti],INDIRECT("Vegalengdir["&amp;'Upplýsingar um umsækjanda'!$B$10&amp;"]"),0%,0)))</f>
        <v/>
      </c>
      <c r="V2673" s="72" t="str">
        <f t="shared" si="41"/>
        <v/>
      </c>
    </row>
    <row r="2674" spans="1:22" x14ac:dyDescent="0.25">
      <c r="A2674" s="47"/>
      <c r="B2674" s="47"/>
      <c r="C2674" s="47"/>
      <c r="D2674" s="117"/>
      <c r="E2674" s="47"/>
      <c r="F2674" s="37"/>
      <c r="G2674" s="47"/>
      <c r="H2674" s="37"/>
      <c r="I2674" s="37"/>
      <c r="J2674" s="51"/>
      <c r="K2674" s="51"/>
      <c r="L2674" s="51"/>
      <c r="M2674" s="51"/>
      <c r="N2674" s="51"/>
      <c r="O2674" s="51"/>
      <c r="P2674" s="51"/>
      <c r="R2674" s="38" t="s">
        <v>450</v>
      </c>
      <c r="S2674" s="38" t="str" cm="1">
        <f t="array" ref="S2674">_xlfn.XLOOKUP(R2674,INDEX(Flettilisti,,1),INDEX(Flettilisti,,2),,0)</f>
        <v>Vantar flokkun</v>
      </c>
      <c r="T2674" s="38" t="str">
        <f>IF(ISBLANK(M2674),"",IF(M2674&lt;Gögn!$J$2,Gögn!$K$2,IF(M2674&gt;Gögn!$J$4,Gögn!$K$4,Gögn!$K$3)))</f>
        <v/>
      </c>
      <c r="U2674" s="49" t="str" cm="1">
        <f t="array" aca="1" ref="U2674" ca="1">IF(ISBLANK(A2674),"",IF(S2674="Styrkhæft",_xlfn.XLOOKUP(T2674,Vegalengdir[Texti],INDIRECT("Vegalengdir["&amp;'Upplýsingar um umsækjanda'!$B$10&amp;"]"),0%,0)))</f>
        <v/>
      </c>
      <c r="V2674" s="72" t="str">
        <f t="shared" si="41"/>
        <v/>
      </c>
    </row>
    <row r="2675" spans="1:22" x14ac:dyDescent="0.25">
      <c r="A2675" s="47"/>
      <c r="B2675" s="47"/>
      <c r="C2675" s="47"/>
      <c r="D2675" s="117"/>
      <c r="E2675" s="47"/>
      <c r="F2675" s="37"/>
      <c r="G2675" s="47"/>
      <c r="H2675" s="37"/>
      <c r="I2675" s="37"/>
      <c r="J2675" s="51"/>
      <c r="K2675" s="51"/>
      <c r="L2675" s="51"/>
      <c r="M2675" s="51"/>
      <c r="N2675" s="51"/>
      <c r="O2675" s="51"/>
      <c r="P2675" s="51"/>
      <c r="R2675" s="38" t="s">
        <v>450</v>
      </c>
      <c r="S2675" s="38" t="str" cm="1">
        <f t="array" ref="S2675">_xlfn.XLOOKUP(R2675,INDEX(Flettilisti,,1),INDEX(Flettilisti,,2),,0)</f>
        <v>Vantar flokkun</v>
      </c>
      <c r="T2675" s="38" t="str">
        <f>IF(ISBLANK(M2675),"",IF(M2675&lt;Gögn!$J$2,Gögn!$K$2,IF(M2675&gt;Gögn!$J$4,Gögn!$K$4,Gögn!$K$3)))</f>
        <v/>
      </c>
      <c r="U2675" s="49" t="str" cm="1">
        <f t="array" aca="1" ref="U2675" ca="1">IF(ISBLANK(A2675),"",IF(S2675="Styrkhæft",_xlfn.XLOOKUP(T2675,Vegalengdir[Texti],INDIRECT("Vegalengdir["&amp;'Upplýsingar um umsækjanda'!$B$10&amp;"]"),0%,0)))</f>
        <v/>
      </c>
      <c r="V2675" s="72" t="str">
        <f t="shared" si="41"/>
        <v/>
      </c>
    </row>
    <row r="2676" spans="1:22" x14ac:dyDescent="0.25">
      <c r="A2676" s="47"/>
      <c r="B2676" s="47"/>
      <c r="C2676" s="47"/>
      <c r="D2676" s="117"/>
      <c r="E2676" s="47"/>
      <c r="F2676" s="37"/>
      <c r="G2676" s="47"/>
      <c r="H2676" s="37"/>
      <c r="I2676" s="37"/>
      <c r="J2676" s="51"/>
      <c r="K2676" s="51"/>
      <c r="L2676" s="51"/>
      <c r="M2676" s="51"/>
      <c r="N2676" s="51"/>
      <c r="O2676" s="51"/>
      <c r="P2676" s="51"/>
      <c r="R2676" s="38" t="s">
        <v>450</v>
      </c>
      <c r="S2676" s="38" t="str" cm="1">
        <f t="array" ref="S2676">_xlfn.XLOOKUP(R2676,INDEX(Flettilisti,,1),INDEX(Flettilisti,,2),,0)</f>
        <v>Vantar flokkun</v>
      </c>
      <c r="T2676" s="38" t="str">
        <f>IF(ISBLANK(M2676),"",IF(M2676&lt;Gögn!$J$2,Gögn!$K$2,IF(M2676&gt;Gögn!$J$4,Gögn!$K$4,Gögn!$K$3)))</f>
        <v/>
      </c>
      <c r="U2676" s="49" t="str" cm="1">
        <f t="array" aca="1" ref="U2676" ca="1">IF(ISBLANK(A2676),"",IF(S2676="Styrkhæft",_xlfn.XLOOKUP(T2676,Vegalengdir[Texti],INDIRECT("Vegalengdir["&amp;'Upplýsingar um umsækjanda'!$B$10&amp;"]"),0%,0)))</f>
        <v/>
      </c>
      <c r="V2676" s="72" t="str">
        <f t="shared" si="41"/>
        <v/>
      </c>
    </row>
    <row r="2677" spans="1:22" x14ac:dyDescent="0.25">
      <c r="A2677" s="47"/>
      <c r="B2677" s="47"/>
      <c r="C2677" s="47"/>
      <c r="D2677" s="117"/>
      <c r="E2677" s="47"/>
      <c r="F2677" s="37"/>
      <c r="G2677" s="47"/>
      <c r="H2677" s="37"/>
      <c r="I2677" s="37"/>
      <c r="J2677" s="51"/>
      <c r="K2677" s="51"/>
      <c r="L2677" s="51"/>
      <c r="M2677" s="51"/>
      <c r="N2677" s="51"/>
      <c r="O2677" s="51"/>
      <c r="P2677" s="51"/>
      <c r="R2677" s="38" t="s">
        <v>450</v>
      </c>
      <c r="S2677" s="38" t="str" cm="1">
        <f t="array" ref="S2677">_xlfn.XLOOKUP(R2677,INDEX(Flettilisti,,1),INDEX(Flettilisti,,2),,0)</f>
        <v>Vantar flokkun</v>
      </c>
      <c r="T2677" s="38" t="str">
        <f>IF(ISBLANK(M2677),"",IF(M2677&lt;Gögn!$J$2,Gögn!$K$2,IF(M2677&gt;Gögn!$J$4,Gögn!$K$4,Gögn!$K$3)))</f>
        <v/>
      </c>
      <c r="U2677" s="49" t="str" cm="1">
        <f t="array" aca="1" ref="U2677" ca="1">IF(ISBLANK(A2677),"",IF(S2677="Styrkhæft",_xlfn.XLOOKUP(T2677,Vegalengdir[Texti],INDIRECT("Vegalengdir["&amp;'Upplýsingar um umsækjanda'!$B$10&amp;"]"),0%,0)))</f>
        <v/>
      </c>
      <c r="V2677" s="72" t="str">
        <f t="shared" si="41"/>
        <v/>
      </c>
    </row>
    <row r="2678" spans="1:22" x14ac:dyDescent="0.25">
      <c r="A2678" s="47"/>
      <c r="B2678" s="47"/>
      <c r="C2678" s="47"/>
      <c r="D2678" s="117"/>
      <c r="E2678" s="47"/>
      <c r="F2678" s="37"/>
      <c r="G2678" s="47"/>
      <c r="H2678" s="37"/>
      <c r="I2678" s="37"/>
      <c r="J2678" s="51"/>
      <c r="K2678" s="51"/>
      <c r="L2678" s="51"/>
      <c r="M2678" s="51"/>
      <c r="N2678" s="51"/>
      <c r="O2678" s="51"/>
      <c r="P2678" s="51"/>
      <c r="R2678" s="38" t="s">
        <v>450</v>
      </c>
      <c r="S2678" s="38" t="str" cm="1">
        <f t="array" ref="S2678">_xlfn.XLOOKUP(R2678,INDEX(Flettilisti,,1),INDEX(Flettilisti,,2),,0)</f>
        <v>Vantar flokkun</v>
      </c>
      <c r="T2678" s="38" t="str">
        <f>IF(ISBLANK(M2678),"",IF(M2678&lt;Gögn!$J$2,Gögn!$K$2,IF(M2678&gt;Gögn!$J$4,Gögn!$K$4,Gögn!$K$3)))</f>
        <v/>
      </c>
      <c r="U2678" s="49" t="str" cm="1">
        <f t="array" aca="1" ref="U2678" ca="1">IF(ISBLANK(A2678),"",IF(S2678="Styrkhæft",_xlfn.XLOOKUP(T2678,Vegalengdir[Texti],INDIRECT("Vegalengdir["&amp;'Upplýsingar um umsækjanda'!$B$10&amp;"]"),0%,0)))</f>
        <v/>
      </c>
      <c r="V2678" s="72" t="str">
        <f t="shared" si="41"/>
        <v/>
      </c>
    </row>
    <row r="2679" spans="1:22" x14ac:dyDescent="0.25">
      <c r="A2679" s="47"/>
      <c r="B2679" s="47"/>
      <c r="C2679" s="47"/>
      <c r="D2679" s="117"/>
      <c r="E2679" s="47"/>
      <c r="F2679" s="37"/>
      <c r="G2679" s="47"/>
      <c r="H2679" s="37"/>
      <c r="I2679" s="37"/>
      <c r="J2679" s="51"/>
      <c r="K2679" s="51"/>
      <c r="L2679" s="51"/>
      <c r="M2679" s="51"/>
      <c r="N2679" s="51"/>
      <c r="O2679" s="51"/>
      <c r="P2679" s="51"/>
      <c r="R2679" s="38" t="s">
        <v>450</v>
      </c>
      <c r="S2679" s="38" t="str" cm="1">
        <f t="array" ref="S2679">_xlfn.XLOOKUP(R2679,INDEX(Flettilisti,,1),INDEX(Flettilisti,,2),,0)</f>
        <v>Vantar flokkun</v>
      </c>
      <c r="T2679" s="38" t="str">
        <f>IF(ISBLANK(M2679),"",IF(M2679&lt;Gögn!$J$2,Gögn!$K$2,IF(M2679&gt;Gögn!$J$4,Gögn!$K$4,Gögn!$K$3)))</f>
        <v/>
      </c>
      <c r="U2679" s="49" t="str" cm="1">
        <f t="array" aca="1" ref="U2679" ca="1">IF(ISBLANK(A2679),"",IF(S2679="Styrkhæft",_xlfn.XLOOKUP(T2679,Vegalengdir[Texti],INDIRECT("Vegalengdir["&amp;'Upplýsingar um umsækjanda'!$B$10&amp;"]"),0%,0)))</f>
        <v/>
      </c>
      <c r="V2679" s="72" t="str">
        <f t="shared" si="41"/>
        <v/>
      </c>
    </row>
    <row r="2680" spans="1:22" x14ac:dyDescent="0.25">
      <c r="A2680" s="47"/>
      <c r="B2680" s="47"/>
      <c r="C2680" s="47"/>
      <c r="D2680" s="117"/>
      <c r="E2680" s="47"/>
      <c r="F2680" s="37"/>
      <c r="G2680" s="47"/>
      <c r="H2680" s="37"/>
      <c r="I2680" s="37"/>
      <c r="J2680" s="51"/>
      <c r="K2680" s="51"/>
      <c r="L2680" s="51"/>
      <c r="M2680" s="51"/>
      <c r="N2680" s="51"/>
      <c r="O2680" s="51"/>
      <c r="P2680" s="51"/>
      <c r="R2680" s="38" t="s">
        <v>450</v>
      </c>
      <c r="S2680" s="38" t="str" cm="1">
        <f t="array" ref="S2680">_xlfn.XLOOKUP(R2680,INDEX(Flettilisti,,1),INDEX(Flettilisti,,2),,0)</f>
        <v>Vantar flokkun</v>
      </c>
      <c r="T2680" s="38" t="str">
        <f>IF(ISBLANK(M2680),"",IF(M2680&lt;Gögn!$J$2,Gögn!$K$2,IF(M2680&gt;Gögn!$J$4,Gögn!$K$4,Gögn!$K$3)))</f>
        <v/>
      </c>
      <c r="U2680" s="49" t="str" cm="1">
        <f t="array" aca="1" ref="U2680" ca="1">IF(ISBLANK(A2680),"",IF(S2680="Styrkhæft",_xlfn.XLOOKUP(T2680,Vegalengdir[Texti],INDIRECT("Vegalengdir["&amp;'Upplýsingar um umsækjanda'!$B$10&amp;"]"),0%,0)))</f>
        <v/>
      </c>
      <c r="V2680" s="72" t="str">
        <f t="shared" si="41"/>
        <v/>
      </c>
    </row>
    <row r="2681" spans="1:22" x14ac:dyDescent="0.25">
      <c r="A2681" s="47"/>
      <c r="B2681" s="47"/>
      <c r="C2681" s="47"/>
      <c r="D2681" s="117"/>
      <c r="E2681" s="47"/>
      <c r="F2681" s="37"/>
      <c r="G2681" s="47"/>
      <c r="H2681" s="37"/>
      <c r="I2681" s="37"/>
      <c r="J2681" s="51"/>
      <c r="K2681" s="51"/>
      <c r="L2681" s="51"/>
      <c r="M2681" s="51"/>
      <c r="N2681" s="51"/>
      <c r="O2681" s="51"/>
      <c r="P2681" s="51"/>
      <c r="R2681" s="38" t="s">
        <v>450</v>
      </c>
      <c r="S2681" s="38" t="str" cm="1">
        <f t="array" ref="S2681">_xlfn.XLOOKUP(R2681,INDEX(Flettilisti,,1),INDEX(Flettilisti,,2),,0)</f>
        <v>Vantar flokkun</v>
      </c>
      <c r="T2681" s="38" t="str">
        <f>IF(ISBLANK(M2681),"",IF(M2681&lt;Gögn!$J$2,Gögn!$K$2,IF(M2681&gt;Gögn!$J$4,Gögn!$K$4,Gögn!$K$3)))</f>
        <v/>
      </c>
      <c r="U2681" s="49" t="str" cm="1">
        <f t="array" aca="1" ref="U2681" ca="1">IF(ISBLANK(A2681),"",IF(S2681="Styrkhæft",_xlfn.XLOOKUP(T2681,Vegalengdir[Texti],INDIRECT("Vegalengdir["&amp;'Upplýsingar um umsækjanda'!$B$10&amp;"]"),0%,0)))</f>
        <v/>
      </c>
      <c r="V2681" s="72" t="str">
        <f t="shared" si="41"/>
        <v/>
      </c>
    </row>
    <row r="2682" spans="1:22" x14ac:dyDescent="0.25">
      <c r="A2682" s="47"/>
      <c r="B2682" s="47"/>
      <c r="C2682" s="47"/>
      <c r="D2682" s="117"/>
      <c r="E2682" s="47"/>
      <c r="F2682" s="37"/>
      <c r="G2682" s="47"/>
      <c r="H2682" s="37"/>
      <c r="I2682" s="37"/>
      <c r="J2682" s="51"/>
      <c r="K2682" s="51"/>
      <c r="L2682" s="51"/>
      <c r="M2682" s="51"/>
      <c r="N2682" s="51"/>
      <c r="O2682" s="51"/>
      <c r="P2682" s="51"/>
      <c r="R2682" s="38" t="s">
        <v>450</v>
      </c>
      <c r="S2682" s="38" t="str" cm="1">
        <f t="array" ref="S2682">_xlfn.XLOOKUP(R2682,INDEX(Flettilisti,,1),INDEX(Flettilisti,,2),,0)</f>
        <v>Vantar flokkun</v>
      </c>
      <c r="T2682" s="38" t="str">
        <f>IF(ISBLANK(M2682),"",IF(M2682&lt;Gögn!$J$2,Gögn!$K$2,IF(M2682&gt;Gögn!$J$4,Gögn!$K$4,Gögn!$K$3)))</f>
        <v/>
      </c>
      <c r="U2682" s="49" t="str" cm="1">
        <f t="array" aca="1" ref="U2682" ca="1">IF(ISBLANK(A2682),"",IF(S2682="Styrkhæft",_xlfn.XLOOKUP(T2682,Vegalengdir[Texti],INDIRECT("Vegalengdir["&amp;'Upplýsingar um umsækjanda'!$B$10&amp;"]"),0%,0)))</f>
        <v/>
      </c>
      <c r="V2682" s="72" t="str">
        <f t="shared" si="41"/>
        <v/>
      </c>
    </row>
    <row r="2683" spans="1:22" x14ac:dyDescent="0.25">
      <c r="A2683" s="47"/>
      <c r="B2683" s="47"/>
      <c r="C2683" s="47"/>
      <c r="D2683" s="117"/>
      <c r="E2683" s="47"/>
      <c r="F2683" s="37"/>
      <c r="G2683" s="47"/>
      <c r="H2683" s="37"/>
      <c r="I2683" s="37"/>
      <c r="J2683" s="51"/>
      <c r="K2683" s="51"/>
      <c r="L2683" s="51"/>
      <c r="M2683" s="51"/>
      <c r="N2683" s="51"/>
      <c r="O2683" s="51"/>
      <c r="P2683" s="51"/>
      <c r="R2683" s="38" t="s">
        <v>450</v>
      </c>
      <c r="S2683" s="38" t="str" cm="1">
        <f t="array" ref="S2683">_xlfn.XLOOKUP(R2683,INDEX(Flettilisti,,1),INDEX(Flettilisti,,2),,0)</f>
        <v>Vantar flokkun</v>
      </c>
      <c r="T2683" s="38" t="str">
        <f>IF(ISBLANK(M2683),"",IF(M2683&lt;Gögn!$J$2,Gögn!$K$2,IF(M2683&gt;Gögn!$J$4,Gögn!$K$4,Gögn!$K$3)))</f>
        <v/>
      </c>
      <c r="U2683" s="49" t="str" cm="1">
        <f t="array" aca="1" ref="U2683" ca="1">IF(ISBLANK(A2683),"",IF(S2683="Styrkhæft",_xlfn.XLOOKUP(T2683,Vegalengdir[Texti],INDIRECT("Vegalengdir["&amp;'Upplýsingar um umsækjanda'!$B$10&amp;"]"),0%,0)))</f>
        <v/>
      </c>
      <c r="V2683" s="72" t="str">
        <f t="shared" si="41"/>
        <v/>
      </c>
    </row>
    <row r="2684" spans="1:22" x14ac:dyDescent="0.25">
      <c r="A2684" s="47"/>
      <c r="B2684" s="47"/>
      <c r="C2684" s="47"/>
      <c r="D2684" s="117"/>
      <c r="E2684" s="47"/>
      <c r="F2684" s="37"/>
      <c r="G2684" s="47"/>
      <c r="H2684" s="37"/>
      <c r="I2684" s="37"/>
      <c r="J2684" s="51"/>
      <c r="K2684" s="51"/>
      <c r="L2684" s="51"/>
      <c r="M2684" s="51"/>
      <c r="N2684" s="51"/>
      <c r="O2684" s="51"/>
      <c r="P2684" s="51"/>
      <c r="R2684" s="38" t="s">
        <v>450</v>
      </c>
      <c r="S2684" s="38" t="str" cm="1">
        <f t="array" ref="S2684">_xlfn.XLOOKUP(R2684,INDEX(Flettilisti,,1),INDEX(Flettilisti,,2),,0)</f>
        <v>Vantar flokkun</v>
      </c>
      <c r="T2684" s="38" t="str">
        <f>IF(ISBLANK(M2684),"",IF(M2684&lt;Gögn!$J$2,Gögn!$K$2,IF(M2684&gt;Gögn!$J$4,Gögn!$K$4,Gögn!$K$3)))</f>
        <v/>
      </c>
      <c r="U2684" s="49" t="str" cm="1">
        <f t="array" aca="1" ref="U2684" ca="1">IF(ISBLANK(A2684),"",IF(S2684="Styrkhæft",_xlfn.XLOOKUP(T2684,Vegalengdir[Texti],INDIRECT("Vegalengdir["&amp;'Upplýsingar um umsækjanda'!$B$10&amp;"]"),0%,0)))</f>
        <v/>
      </c>
      <c r="V2684" s="72" t="str">
        <f t="shared" si="41"/>
        <v/>
      </c>
    </row>
    <row r="2685" spans="1:22" x14ac:dyDescent="0.25">
      <c r="A2685" s="47"/>
      <c r="B2685" s="47"/>
      <c r="C2685" s="47"/>
      <c r="D2685" s="117"/>
      <c r="E2685" s="47"/>
      <c r="F2685" s="37"/>
      <c r="G2685" s="47"/>
      <c r="H2685" s="37"/>
      <c r="I2685" s="37"/>
      <c r="J2685" s="51"/>
      <c r="K2685" s="51"/>
      <c r="L2685" s="51"/>
      <c r="M2685" s="51"/>
      <c r="N2685" s="51"/>
      <c r="O2685" s="51"/>
      <c r="P2685" s="51"/>
      <c r="R2685" s="38" t="s">
        <v>450</v>
      </c>
      <c r="S2685" s="38" t="str" cm="1">
        <f t="array" ref="S2685">_xlfn.XLOOKUP(R2685,INDEX(Flettilisti,,1),INDEX(Flettilisti,,2),,0)</f>
        <v>Vantar flokkun</v>
      </c>
      <c r="T2685" s="38" t="str">
        <f>IF(ISBLANK(M2685),"",IF(M2685&lt;Gögn!$J$2,Gögn!$K$2,IF(M2685&gt;Gögn!$J$4,Gögn!$K$4,Gögn!$K$3)))</f>
        <v/>
      </c>
      <c r="U2685" s="49" t="str" cm="1">
        <f t="array" aca="1" ref="U2685" ca="1">IF(ISBLANK(A2685),"",IF(S2685="Styrkhæft",_xlfn.XLOOKUP(T2685,Vegalengdir[Texti],INDIRECT("Vegalengdir["&amp;'Upplýsingar um umsækjanda'!$B$10&amp;"]"),0%,0)))</f>
        <v/>
      </c>
      <c r="V2685" s="72" t="str">
        <f t="shared" si="41"/>
        <v/>
      </c>
    </row>
    <row r="2686" spans="1:22" x14ac:dyDescent="0.25">
      <c r="A2686" s="47"/>
      <c r="B2686" s="47"/>
      <c r="C2686" s="47"/>
      <c r="D2686" s="117"/>
      <c r="E2686" s="47"/>
      <c r="F2686" s="37"/>
      <c r="G2686" s="47"/>
      <c r="H2686" s="37"/>
      <c r="I2686" s="37"/>
      <c r="J2686" s="51"/>
      <c r="K2686" s="51"/>
      <c r="L2686" s="51"/>
      <c r="M2686" s="51"/>
      <c r="N2686" s="51"/>
      <c r="O2686" s="51"/>
      <c r="P2686" s="51"/>
      <c r="R2686" s="38" t="s">
        <v>450</v>
      </c>
      <c r="S2686" s="38" t="str" cm="1">
        <f t="array" ref="S2686">_xlfn.XLOOKUP(R2686,INDEX(Flettilisti,,1),INDEX(Flettilisti,,2),,0)</f>
        <v>Vantar flokkun</v>
      </c>
      <c r="T2686" s="38" t="str">
        <f>IF(ISBLANK(M2686),"",IF(M2686&lt;Gögn!$J$2,Gögn!$K$2,IF(M2686&gt;Gögn!$J$4,Gögn!$K$4,Gögn!$K$3)))</f>
        <v/>
      </c>
      <c r="U2686" s="49" t="str" cm="1">
        <f t="array" aca="1" ref="U2686" ca="1">IF(ISBLANK(A2686),"",IF(S2686="Styrkhæft",_xlfn.XLOOKUP(T2686,Vegalengdir[Texti],INDIRECT("Vegalengdir["&amp;'Upplýsingar um umsækjanda'!$B$10&amp;"]"),0%,0)))</f>
        <v/>
      </c>
      <c r="V2686" s="72" t="str">
        <f t="shared" si="41"/>
        <v/>
      </c>
    </row>
    <row r="2687" spans="1:22" x14ac:dyDescent="0.25">
      <c r="A2687" s="47"/>
      <c r="B2687" s="47"/>
      <c r="C2687" s="47"/>
      <c r="D2687" s="117"/>
      <c r="E2687" s="47"/>
      <c r="F2687" s="37"/>
      <c r="G2687" s="47"/>
      <c r="H2687" s="37"/>
      <c r="I2687" s="37"/>
      <c r="J2687" s="51"/>
      <c r="K2687" s="51"/>
      <c r="L2687" s="51"/>
      <c r="M2687" s="51"/>
      <c r="N2687" s="51"/>
      <c r="O2687" s="51"/>
      <c r="P2687" s="51"/>
      <c r="R2687" s="38" t="s">
        <v>450</v>
      </c>
      <c r="S2687" s="38" t="str" cm="1">
        <f t="array" ref="S2687">_xlfn.XLOOKUP(R2687,INDEX(Flettilisti,,1),INDEX(Flettilisti,,2),,0)</f>
        <v>Vantar flokkun</v>
      </c>
      <c r="T2687" s="38" t="str">
        <f>IF(ISBLANK(M2687),"",IF(M2687&lt;Gögn!$J$2,Gögn!$K$2,IF(M2687&gt;Gögn!$J$4,Gögn!$K$4,Gögn!$K$3)))</f>
        <v/>
      </c>
      <c r="U2687" s="49" t="str" cm="1">
        <f t="array" aca="1" ref="U2687" ca="1">IF(ISBLANK(A2687),"",IF(S2687="Styrkhæft",_xlfn.XLOOKUP(T2687,Vegalengdir[Texti],INDIRECT("Vegalengdir["&amp;'Upplýsingar um umsækjanda'!$B$10&amp;"]"),0%,0)))</f>
        <v/>
      </c>
      <c r="V2687" s="72" t="str">
        <f t="shared" si="41"/>
        <v/>
      </c>
    </row>
    <row r="2688" spans="1:22" x14ac:dyDescent="0.25">
      <c r="A2688" s="47"/>
      <c r="B2688" s="47"/>
      <c r="C2688" s="47"/>
      <c r="D2688" s="117"/>
      <c r="E2688" s="47"/>
      <c r="F2688" s="37"/>
      <c r="G2688" s="47"/>
      <c r="H2688" s="37"/>
      <c r="I2688" s="37"/>
      <c r="J2688" s="51"/>
      <c r="K2688" s="51"/>
      <c r="L2688" s="51"/>
      <c r="M2688" s="51"/>
      <c r="N2688" s="51"/>
      <c r="O2688" s="51"/>
      <c r="P2688" s="51"/>
      <c r="R2688" s="38" t="s">
        <v>450</v>
      </c>
      <c r="S2688" s="38" t="str" cm="1">
        <f t="array" ref="S2688">_xlfn.XLOOKUP(R2688,INDEX(Flettilisti,,1),INDEX(Flettilisti,,2),,0)</f>
        <v>Vantar flokkun</v>
      </c>
      <c r="T2688" s="38" t="str">
        <f>IF(ISBLANK(M2688),"",IF(M2688&lt;Gögn!$J$2,Gögn!$K$2,IF(M2688&gt;Gögn!$J$4,Gögn!$K$4,Gögn!$K$3)))</f>
        <v/>
      </c>
      <c r="U2688" s="49" t="str" cm="1">
        <f t="array" aca="1" ref="U2688" ca="1">IF(ISBLANK(A2688),"",IF(S2688="Styrkhæft",_xlfn.XLOOKUP(T2688,Vegalengdir[Texti],INDIRECT("Vegalengdir["&amp;'Upplýsingar um umsækjanda'!$B$10&amp;"]"),0%,0)))</f>
        <v/>
      </c>
      <c r="V2688" s="72" t="str">
        <f t="shared" si="41"/>
        <v/>
      </c>
    </row>
    <row r="2689" spans="1:22" x14ac:dyDescent="0.25">
      <c r="A2689" s="47"/>
      <c r="B2689" s="47"/>
      <c r="C2689" s="47"/>
      <c r="D2689" s="117"/>
      <c r="E2689" s="47"/>
      <c r="F2689" s="37"/>
      <c r="G2689" s="47"/>
      <c r="H2689" s="37"/>
      <c r="I2689" s="37"/>
      <c r="J2689" s="51"/>
      <c r="K2689" s="51"/>
      <c r="L2689" s="51"/>
      <c r="M2689" s="51"/>
      <c r="N2689" s="51"/>
      <c r="O2689" s="51"/>
      <c r="P2689" s="51"/>
      <c r="R2689" s="38" t="s">
        <v>450</v>
      </c>
      <c r="S2689" s="38" t="str" cm="1">
        <f t="array" ref="S2689">_xlfn.XLOOKUP(R2689,INDEX(Flettilisti,,1),INDEX(Flettilisti,,2),,0)</f>
        <v>Vantar flokkun</v>
      </c>
      <c r="T2689" s="38" t="str">
        <f>IF(ISBLANK(M2689),"",IF(M2689&lt;Gögn!$J$2,Gögn!$K$2,IF(M2689&gt;Gögn!$J$4,Gögn!$K$4,Gögn!$K$3)))</f>
        <v/>
      </c>
      <c r="U2689" s="49" t="str" cm="1">
        <f t="array" aca="1" ref="U2689" ca="1">IF(ISBLANK(A2689),"",IF(S2689="Styrkhæft",_xlfn.XLOOKUP(T2689,Vegalengdir[Texti],INDIRECT("Vegalengdir["&amp;'Upplýsingar um umsækjanda'!$B$10&amp;"]"),0%,0)))</f>
        <v/>
      </c>
      <c r="V2689" s="72" t="str">
        <f t="shared" si="41"/>
        <v/>
      </c>
    </row>
    <row r="2690" spans="1:22" x14ac:dyDescent="0.25">
      <c r="A2690" s="47"/>
      <c r="B2690" s="47"/>
      <c r="C2690" s="47"/>
      <c r="D2690" s="117"/>
      <c r="E2690" s="47"/>
      <c r="F2690" s="37"/>
      <c r="G2690" s="47"/>
      <c r="H2690" s="37"/>
      <c r="I2690" s="37"/>
      <c r="J2690" s="51"/>
      <c r="K2690" s="51"/>
      <c r="L2690" s="51"/>
      <c r="M2690" s="51"/>
      <c r="N2690" s="51"/>
      <c r="O2690" s="51"/>
      <c r="P2690" s="51"/>
      <c r="R2690" s="38" t="s">
        <v>450</v>
      </c>
      <c r="S2690" s="38" t="str" cm="1">
        <f t="array" ref="S2690">_xlfn.XLOOKUP(R2690,INDEX(Flettilisti,,1),INDEX(Flettilisti,,2),,0)</f>
        <v>Vantar flokkun</v>
      </c>
      <c r="T2690" s="38" t="str">
        <f>IF(ISBLANK(M2690),"",IF(M2690&lt;Gögn!$J$2,Gögn!$K$2,IF(M2690&gt;Gögn!$J$4,Gögn!$K$4,Gögn!$K$3)))</f>
        <v/>
      </c>
      <c r="U2690" s="49" t="str" cm="1">
        <f t="array" aca="1" ref="U2690" ca="1">IF(ISBLANK(A2690),"",IF(S2690="Styrkhæft",_xlfn.XLOOKUP(T2690,Vegalengdir[Texti],INDIRECT("Vegalengdir["&amp;'Upplýsingar um umsækjanda'!$B$10&amp;"]"),0%,0)))</f>
        <v/>
      </c>
      <c r="V2690" s="72" t="str">
        <f t="shared" si="41"/>
        <v/>
      </c>
    </row>
    <row r="2691" spans="1:22" x14ac:dyDescent="0.25">
      <c r="A2691" s="47"/>
      <c r="B2691" s="47"/>
      <c r="C2691" s="47"/>
      <c r="D2691" s="117"/>
      <c r="E2691" s="47"/>
      <c r="F2691" s="37"/>
      <c r="G2691" s="47"/>
      <c r="H2691" s="37"/>
      <c r="I2691" s="37"/>
      <c r="J2691" s="51"/>
      <c r="K2691" s="51"/>
      <c r="L2691" s="51"/>
      <c r="M2691" s="51"/>
      <c r="N2691" s="51"/>
      <c r="O2691" s="51"/>
      <c r="P2691" s="51"/>
      <c r="R2691" s="38" t="s">
        <v>450</v>
      </c>
      <c r="S2691" s="38" t="str" cm="1">
        <f t="array" ref="S2691">_xlfn.XLOOKUP(R2691,INDEX(Flettilisti,,1),INDEX(Flettilisti,,2),,0)</f>
        <v>Vantar flokkun</v>
      </c>
      <c r="T2691" s="38" t="str">
        <f>IF(ISBLANK(M2691),"",IF(M2691&lt;Gögn!$J$2,Gögn!$K$2,IF(M2691&gt;Gögn!$J$4,Gögn!$K$4,Gögn!$K$3)))</f>
        <v/>
      </c>
      <c r="U2691" s="49" t="str" cm="1">
        <f t="array" aca="1" ref="U2691" ca="1">IF(ISBLANK(A2691),"",IF(S2691="Styrkhæft",_xlfn.XLOOKUP(T2691,Vegalengdir[Texti],INDIRECT("Vegalengdir["&amp;'Upplýsingar um umsækjanda'!$B$10&amp;"]"),0%,0)))</f>
        <v/>
      </c>
      <c r="V2691" s="72" t="str">
        <f t="shared" ref="V2691:V2754" si="42">IF(ISBLANK(A2691),"",U2691*P2691)</f>
        <v/>
      </c>
    </row>
    <row r="2692" spans="1:22" x14ac:dyDescent="0.25">
      <c r="A2692" s="47"/>
      <c r="B2692" s="47"/>
      <c r="C2692" s="47"/>
      <c r="D2692" s="117"/>
      <c r="E2692" s="47"/>
      <c r="F2692" s="37"/>
      <c r="G2692" s="47"/>
      <c r="H2692" s="37"/>
      <c r="I2692" s="37"/>
      <c r="J2692" s="51"/>
      <c r="K2692" s="51"/>
      <c r="L2692" s="51"/>
      <c r="M2692" s="51"/>
      <c r="N2692" s="51"/>
      <c r="O2692" s="51"/>
      <c r="P2692" s="51"/>
      <c r="R2692" s="38" t="s">
        <v>450</v>
      </c>
      <c r="S2692" s="38" t="str" cm="1">
        <f t="array" ref="S2692">_xlfn.XLOOKUP(R2692,INDEX(Flettilisti,,1),INDEX(Flettilisti,,2),,0)</f>
        <v>Vantar flokkun</v>
      </c>
      <c r="T2692" s="38" t="str">
        <f>IF(ISBLANK(M2692),"",IF(M2692&lt;Gögn!$J$2,Gögn!$K$2,IF(M2692&gt;Gögn!$J$4,Gögn!$K$4,Gögn!$K$3)))</f>
        <v/>
      </c>
      <c r="U2692" s="49" t="str" cm="1">
        <f t="array" aca="1" ref="U2692" ca="1">IF(ISBLANK(A2692),"",IF(S2692="Styrkhæft",_xlfn.XLOOKUP(T2692,Vegalengdir[Texti],INDIRECT("Vegalengdir["&amp;'Upplýsingar um umsækjanda'!$B$10&amp;"]"),0%,0)))</f>
        <v/>
      </c>
      <c r="V2692" s="72" t="str">
        <f t="shared" si="42"/>
        <v/>
      </c>
    </row>
    <row r="2693" spans="1:22" x14ac:dyDescent="0.25">
      <c r="A2693" s="47"/>
      <c r="B2693" s="47"/>
      <c r="C2693" s="47"/>
      <c r="D2693" s="117"/>
      <c r="E2693" s="47"/>
      <c r="F2693" s="37"/>
      <c r="G2693" s="47"/>
      <c r="H2693" s="37"/>
      <c r="I2693" s="37"/>
      <c r="J2693" s="51"/>
      <c r="K2693" s="51"/>
      <c r="L2693" s="51"/>
      <c r="M2693" s="51"/>
      <c r="N2693" s="51"/>
      <c r="O2693" s="51"/>
      <c r="P2693" s="51"/>
      <c r="R2693" s="38" t="s">
        <v>450</v>
      </c>
      <c r="S2693" s="38" t="str" cm="1">
        <f t="array" ref="S2693">_xlfn.XLOOKUP(R2693,INDEX(Flettilisti,,1),INDEX(Flettilisti,,2),,0)</f>
        <v>Vantar flokkun</v>
      </c>
      <c r="T2693" s="38" t="str">
        <f>IF(ISBLANK(M2693),"",IF(M2693&lt;Gögn!$J$2,Gögn!$K$2,IF(M2693&gt;Gögn!$J$4,Gögn!$K$4,Gögn!$K$3)))</f>
        <v/>
      </c>
      <c r="U2693" s="49" t="str" cm="1">
        <f t="array" aca="1" ref="U2693" ca="1">IF(ISBLANK(A2693),"",IF(S2693="Styrkhæft",_xlfn.XLOOKUP(T2693,Vegalengdir[Texti],INDIRECT("Vegalengdir["&amp;'Upplýsingar um umsækjanda'!$B$10&amp;"]"),0%,0)))</f>
        <v/>
      </c>
      <c r="V2693" s="72" t="str">
        <f t="shared" si="42"/>
        <v/>
      </c>
    </row>
    <row r="2694" spans="1:22" x14ac:dyDescent="0.25">
      <c r="A2694" s="47"/>
      <c r="B2694" s="47"/>
      <c r="C2694" s="47"/>
      <c r="D2694" s="117"/>
      <c r="E2694" s="47"/>
      <c r="F2694" s="37"/>
      <c r="G2694" s="47"/>
      <c r="H2694" s="37"/>
      <c r="I2694" s="37"/>
      <c r="J2694" s="51"/>
      <c r="K2694" s="51"/>
      <c r="L2694" s="51"/>
      <c r="M2694" s="51"/>
      <c r="N2694" s="51"/>
      <c r="O2694" s="51"/>
      <c r="P2694" s="51"/>
      <c r="R2694" s="38" t="s">
        <v>450</v>
      </c>
      <c r="S2694" s="38" t="str" cm="1">
        <f t="array" ref="S2694">_xlfn.XLOOKUP(R2694,INDEX(Flettilisti,,1),INDEX(Flettilisti,,2),,0)</f>
        <v>Vantar flokkun</v>
      </c>
      <c r="T2694" s="38" t="str">
        <f>IF(ISBLANK(M2694),"",IF(M2694&lt;Gögn!$J$2,Gögn!$K$2,IF(M2694&gt;Gögn!$J$4,Gögn!$K$4,Gögn!$K$3)))</f>
        <v/>
      </c>
      <c r="U2694" s="49" t="str" cm="1">
        <f t="array" aca="1" ref="U2694" ca="1">IF(ISBLANK(A2694),"",IF(S2694="Styrkhæft",_xlfn.XLOOKUP(T2694,Vegalengdir[Texti],INDIRECT("Vegalengdir["&amp;'Upplýsingar um umsækjanda'!$B$10&amp;"]"),0%,0)))</f>
        <v/>
      </c>
      <c r="V2694" s="72" t="str">
        <f t="shared" si="42"/>
        <v/>
      </c>
    </row>
    <row r="2695" spans="1:22" x14ac:dyDescent="0.25">
      <c r="A2695" s="47"/>
      <c r="B2695" s="47"/>
      <c r="C2695" s="47"/>
      <c r="D2695" s="117"/>
      <c r="E2695" s="47"/>
      <c r="F2695" s="37"/>
      <c r="G2695" s="47"/>
      <c r="H2695" s="37"/>
      <c r="I2695" s="37"/>
      <c r="J2695" s="51"/>
      <c r="K2695" s="51"/>
      <c r="L2695" s="51"/>
      <c r="M2695" s="51"/>
      <c r="N2695" s="51"/>
      <c r="O2695" s="51"/>
      <c r="P2695" s="51"/>
      <c r="R2695" s="38" t="s">
        <v>450</v>
      </c>
      <c r="S2695" s="38" t="str" cm="1">
        <f t="array" ref="S2695">_xlfn.XLOOKUP(R2695,INDEX(Flettilisti,,1),INDEX(Flettilisti,,2),,0)</f>
        <v>Vantar flokkun</v>
      </c>
      <c r="T2695" s="38" t="str">
        <f>IF(ISBLANK(M2695),"",IF(M2695&lt;Gögn!$J$2,Gögn!$K$2,IF(M2695&gt;Gögn!$J$4,Gögn!$K$4,Gögn!$K$3)))</f>
        <v/>
      </c>
      <c r="U2695" s="49" t="str" cm="1">
        <f t="array" aca="1" ref="U2695" ca="1">IF(ISBLANK(A2695),"",IF(S2695="Styrkhæft",_xlfn.XLOOKUP(T2695,Vegalengdir[Texti],INDIRECT("Vegalengdir["&amp;'Upplýsingar um umsækjanda'!$B$10&amp;"]"),0%,0)))</f>
        <v/>
      </c>
      <c r="V2695" s="72" t="str">
        <f t="shared" si="42"/>
        <v/>
      </c>
    </row>
    <row r="2696" spans="1:22" x14ac:dyDescent="0.25">
      <c r="A2696" s="47"/>
      <c r="B2696" s="47"/>
      <c r="C2696" s="47"/>
      <c r="D2696" s="117"/>
      <c r="E2696" s="47"/>
      <c r="F2696" s="37"/>
      <c r="G2696" s="47"/>
      <c r="H2696" s="37"/>
      <c r="I2696" s="37"/>
      <c r="J2696" s="51"/>
      <c r="K2696" s="51"/>
      <c r="L2696" s="51"/>
      <c r="M2696" s="51"/>
      <c r="N2696" s="51"/>
      <c r="O2696" s="51"/>
      <c r="P2696" s="51"/>
      <c r="R2696" s="38" t="s">
        <v>450</v>
      </c>
      <c r="S2696" s="38" t="str" cm="1">
        <f t="array" ref="S2696">_xlfn.XLOOKUP(R2696,INDEX(Flettilisti,,1),INDEX(Flettilisti,,2),,0)</f>
        <v>Vantar flokkun</v>
      </c>
      <c r="T2696" s="38" t="str">
        <f>IF(ISBLANK(M2696),"",IF(M2696&lt;Gögn!$J$2,Gögn!$K$2,IF(M2696&gt;Gögn!$J$4,Gögn!$K$4,Gögn!$K$3)))</f>
        <v/>
      </c>
      <c r="U2696" s="49" t="str" cm="1">
        <f t="array" aca="1" ref="U2696" ca="1">IF(ISBLANK(A2696),"",IF(S2696="Styrkhæft",_xlfn.XLOOKUP(T2696,Vegalengdir[Texti],INDIRECT("Vegalengdir["&amp;'Upplýsingar um umsækjanda'!$B$10&amp;"]"),0%,0)))</f>
        <v/>
      </c>
      <c r="V2696" s="72" t="str">
        <f t="shared" si="42"/>
        <v/>
      </c>
    </row>
    <row r="2697" spans="1:22" x14ac:dyDescent="0.25">
      <c r="A2697" s="47"/>
      <c r="B2697" s="47"/>
      <c r="C2697" s="47"/>
      <c r="D2697" s="117"/>
      <c r="E2697" s="47"/>
      <c r="F2697" s="37"/>
      <c r="G2697" s="47"/>
      <c r="H2697" s="37"/>
      <c r="I2697" s="37"/>
      <c r="J2697" s="51"/>
      <c r="K2697" s="51"/>
      <c r="L2697" s="51"/>
      <c r="M2697" s="51"/>
      <c r="N2697" s="51"/>
      <c r="O2697" s="51"/>
      <c r="P2697" s="51"/>
      <c r="R2697" s="38" t="s">
        <v>450</v>
      </c>
      <c r="S2697" s="38" t="str" cm="1">
        <f t="array" ref="S2697">_xlfn.XLOOKUP(R2697,INDEX(Flettilisti,,1),INDEX(Flettilisti,,2),,0)</f>
        <v>Vantar flokkun</v>
      </c>
      <c r="T2697" s="38" t="str">
        <f>IF(ISBLANK(M2697),"",IF(M2697&lt;Gögn!$J$2,Gögn!$K$2,IF(M2697&gt;Gögn!$J$4,Gögn!$K$4,Gögn!$K$3)))</f>
        <v/>
      </c>
      <c r="U2697" s="49" t="str" cm="1">
        <f t="array" aca="1" ref="U2697" ca="1">IF(ISBLANK(A2697),"",IF(S2697="Styrkhæft",_xlfn.XLOOKUP(T2697,Vegalengdir[Texti],INDIRECT("Vegalengdir["&amp;'Upplýsingar um umsækjanda'!$B$10&amp;"]"),0%,0)))</f>
        <v/>
      </c>
      <c r="V2697" s="72" t="str">
        <f t="shared" si="42"/>
        <v/>
      </c>
    </row>
    <row r="2698" spans="1:22" x14ac:dyDescent="0.25">
      <c r="A2698" s="47"/>
      <c r="B2698" s="47"/>
      <c r="C2698" s="47"/>
      <c r="D2698" s="117"/>
      <c r="E2698" s="47"/>
      <c r="F2698" s="37"/>
      <c r="G2698" s="47"/>
      <c r="H2698" s="37"/>
      <c r="I2698" s="37"/>
      <c r="J2698" s="51"/>
      <c r="K2698" s="51"/>
      <c r="L2698" s="51"/>
      <c r="M2698" s="51"/>
      <c r="N2698" s="51"/>
      <c r="O2698" s="51"/>
      <c r="P2698" s="51"/>
      <c r="R2698" s="38" t="s">
        <v>450</v>
      </c>
      <c r="S2698" s="38" t="str" cm="1">
        <f t="array" ref="S2698">_xlfn.XLOOKUP(R2698,INDEX(Flettilisti,,1),INDEX(Flettilisti,,2),,0)</f>
        <v>Vantar flokkun</v>
      </c>
      <c r="T2698" s="38" t="str">
        <f>IF(ISBLANK(M2698),"",IF(M2698&lt;Gögn!$J$2,Gögn!$K$2,IF(M2698&gt;Gögn!$J$4,Gögn!$K$4,Gögn!$K$3)))</f>
        <v/>
      </c>
      <c r="U2698" s="49" t="str" cm="1">
        <f t="array" aca="1" ref="U2698" ca="1">IF(ISBLANK(A2698),"",IF(S2698="Styrkhæft",_xlfn.XLOOKUP(T2698,Vegalengdir[Texti],INDIRECT("Vegalengdir["&amp;'Upplýsingar um umsækjanda'!$B$10&amp;"]"),0%,0)))</f>
        <v/>
      </c>
      <c r="V2698" s="72" t="str">
        <f t="shared" si="42"/>
        <v/>
      </c>
    </row>
    <row r="2699" spans="1:22" x14ac:dyDescent="0.25">
      <c r="A2699" s="47"/>
      <c r="B2699" s="47"/>
      <c r="C2699" s="47"/>
      <c r="D2699" s="117"/>
      <c r="E2699" s="47"/>
      <c r="F2699" s="37"/>
      <c r="G2699" s="47"/>
      <c r="H2699" s="37"/>
      <c r="I2699" s="37"/>
      <c r="J2699" s="51"/>
      <c r="K2699" s="51"/>
      <c r="L2699" s="51"/>
      <c r="M2699" s="51"/>
      <c r="N2699" s="51"/>
      <c r="O2699" s="51"/>
      <c r="P2699" s="51"/>
      <c r="R2699" s="38" t="s">
        <v>450</v>
      </c>
      <c r="S2699" s="38" t="str" cm="1">
        <f t="array" ref="S2699">_xlfn.XLOOKUP(R2699,INDEX(Flettilisti,,1),INDEX(Flettilisti,,2),,0)</f>
        <v>Vantar flokkun</v>
      </c>
      <c r="T2699" s="38" t="str">
        <f>IF(ISBLANK(M2699),"",IF(M2699&lt;Gögn!$J$2,Gögn!$K$2,IF(M2699&gt;Gögn!$J$4,Gögn!$K$4,Gögn!$K$3)))</f>
        <v/>
      </c>
      <c r="U2699" s="49" t="str" cm="1">
        <f t="array" aca="1" ref="U2699" ca="1">IF(ISBLANK(A2699),"",IF(S2699="Styrkhæft",_xlfn.XLOOKUP(T2699,Vegalengdir[Texti],INDIRECT("Vegalengdir["&amp;'Upplýsingar um umsækjanda'!$B$10&amp;"]"),0%,0)))</f>
        <v/>
      </c>
      <c r="V2699" s="72" t="str">
        <f t="shared" si="42"/>
        <v/>
      </c>
    </row>
    <row r="2700" spans="1:22" x14ac:dyDescent="0.25">
      <c r="A2700" s="47"/>
      <c r="B2700" s="47"/>
      <c r="C2700" s="47"/>
      <c r="D2700" s="117"/>
      <c r="E2700" s="47"/>
      <c r="F2700" s="37"/>
      <c r="G2700" s="47"/>
      <c r="H2700" s="37"/>
      <c r="I2700" s="37"/>
      <c r="J2700" s="51"/>
      <c r="K2700" s="51"/>
      <c r="L2700" s="51"/>
      <c r="M2700" s="51"/>
      <c r="N2700" s="51"/>
      <c r="O2700" s="51"/>
      <c r="P2700" s="51"/>
      <c r="R2700" s="38" t="s">
        <v>450</v>
      </c>
      <c r="S2700" s="38" t="str" cm="1">
        <f t="array" ref="S2700">_xlfn.XLOOKUP(R2700,INDEX(Flettilisti,,1),INDEX(Flettilisti,,2),,0)</f>
        <v>Vantar flokkun</v>
      </c>
      <c r="T2700" s="38" t="str">
        <f>IF(ISBLANK(M2700),"",IF(M2700&lt;Gögn!$J$2,Gögn!$K$2,IF(M2700&gt;Gögn!$J$4,Gögn!$K$4,Gögn!$K$3)))</f>
        <v/>
      </c>
      <c r="U2700" s="49" t="str" cm="1">
        <f t="array" aca="1" ref="U2700" ca="1">IF(ISBLANK(A2700),"",IF(S2700="Styrkhæft",_xlfn.XLOOKUP(T2700,Vegalengdir[Texti],INDIRECT("Vegalengdir["&amp;'Upplýsingar um umsækjanda'!$B$10&amp;"]"),0%,0)))</f>
        <v/>
      </c>
      <c r="V2700" s="72" t="str">
        <f t="shared" si="42"/>
        <v/>
      </c>
    </row>
    <row r="2701" spans="1:22" x14ac:dyDescent="0.25">
      <c r="A2701" s="47"/>
      <c r="B2701" s="47"/>
      <c r="C2701" s="47"/>
      <c r="D2701" s="117"/>
      <c r="E2701" s="47"/>
      <c r="F2701" s="37"/>
      <c r="G2701" s="47"/>
      <c r="H2701" s="37"/>
      <c r="I2701" s="37"/>
      <c r="J2701" s="51"/>
      <c r="K2701" s="51"/>
      <c r="L2701" s="51"/>
      <c r="M2701" s="51"/>
      <c r="N2701" s="51"/>
      <c r="O2701" s="51"/>
      <c r="P2701" s="51"/>
      <c r="R2701" s="38" t="s">
        <v>450</v>
      </c>
      <c r="S2701" s="38" t="str" cm="1">
        <f t="array" ref="S2701">_xlfn.XLOOKUP(R2701,INDEX(Flettilisti,,1),INDEX(Flettilisti,,2),,0)</f>
        <v>Vantar flokkun</v>
      </c>
      <c r="T2701" s="38" t="str">
        <f>IF(ISBLANK(M2701),"",IF(M2701&lt;Gögn!$J$2,Gögn!$K$2,IF(M2701&gt;Gögn!$J$4,Gögn!$K$4,Gögn!$K$3)))</f>
        <v/>
      </c>
      <c r="U2701" s="49" t="str" cm="1">
        <f t="array" aca="1" ref="U2701" ca="1">IF(ISBLANK(A2701),"",IF(S2701="Styrkhæft",_xlfn.XLOOKUP(T2701,Vegalengdir[Texti],INDIRECT("Vegalengdir["&amp;'Upplýsingar um umsækjanda'!$B$10&amp;"]"),0%,0)))</f>
        <v/>
      </c>
      <c r="V2701" s="72" t="str">
        <f t="shared" si="42"/>
        <v/>
      </c>
    </row>
    <row r="2702" spans="1:22" x14ac:dyDescent="0.25">
      <c r="A2702" s="47"/>
      <c r="B2702" s="47"/>
      <c r="C2702" s="47"/>
      <c r="D2702" s="117"/>
      <c r="E2702" s="47"/>
      <c r="F2702" s="37"/>
      <c r="G2702" s="47"/>
      <c r="H2702" s="37"/>
      <c r="I2702" s="37"/>
      <c r="J2702" s="51"/>
      <c r="K2702" s="51"/>
      <c r="L2702" s="51"/>
      <c r="M2702" s="51"/>
      <c r="N2702" s="51"/>
      <c r="O2702" s="51"/>
      <c r="P2702" s="51"/>
      <c r="R2702" s="38" t="s">
        <v>450</v>
      </c>
      <c r="S2702" s="38" t="str" cm="1">
        <f t="array" ref="S2702">_xlfn.XLOOKUP(R2702,INDEX(Flettilisti,,1),INDEX(Flettilisti,,2),,0)</f>
        <v>Vantar flokkun</v>
      </c>
      <c r="T2702" s="38" t="str">
        <f>IF(ISBLANK(M2702),"",IF(M2702&lt;Gögn!$J$2,Gögn!$K$2,IF(M2702&gt;Gögn!$J$4,Gögn!$K$4,Gögn!$K$3)))</f>
        <v/>
      </c>
      <c r="U2702" s="49" t="str" cm="1">
        <f t="array" aca="1" ref="U2702" ca="1">IF(ISBLANK(A2702),"",IF(S2702="Styrkhæft",_xlfn.XLOOKUP(T2702,Vegalengdir[Texti],INDIRECT("Vegalengdir["&amp;'Upplýsingar um umsækjanda'!$B$10&amp;"]"),0%,0)))</f>
        <v/>
      </c>
      <c r="V2702" s="72" t="str">
        <f t="shared" si="42"/>
        <v/>
      </c>
    </row>
    <row r="2703" spans="1:22" x14ac:dyDescent="0.25">
      <c r="A2703" s="47"/>
      <c r="B2703" s="47"/>
      <c r="C2703" s="47"/>
      <c r="D2703" s="117"/>
      <c r="E2703" s="47"/>
      <c r="F2703" s="37"/>
      <c r="G2703" s="47"/>
      <c r="H2703" s="37"/>
      <c r="I2703" s="37"/>
      <c r="J2703" s="51"/>
      <c r="K2703" s="51"/>
      <c r="L2703" s="51"/>
      <c r="M2703" s="51"/>
      <c r="N2703" s="51"/>
      <c r="O2703" s="51"/>
      <c r="P2703" s="51"/>
      <c r="R2703" s="38" t="s">
        <v>450</v>
      </c>
      <c r="S2703" s="38" t="str" cm="1">
        <f t="array" ref="S2703">_xlfn.XLOOKUP(R2703,INDEX(Flettilisti,,1),INDEX(Flettilisti,,2),,0)</f>
        <v>Vantar flokkun</v>
      </c>
      <c r="T2703" s="38" t="str">
        <f>IF(ISBLANK(M2703),"",IF(M2703&lt;Gögn!$J$2,Gögn!$K$2,IF(M2703&gt;Gögn!$J$4,Gögn!$K$4,Gögn!$K$3)))</f>
        <v/>
      </c>
      <c r="U2703" s="49" t="str" cm="1">
        <f t="array" aca="1" ref="U2703" ca="1">IF(ISBLANK(A2703),"",IF(S2703="Styrkhæft",_xlfn.XLOOKUP(T2703,Vegalengdir[Texti],INDIRECT("Vegalengdir["&amp;'Upplýsingar um umsækjanda'!$B$10&amp;"]"),0%,0)))</f>
        <v/>
      </c>
      <c r="V2703" s="72" t="str">
        <f t="shared" si="42"/>
        <v/>
      </c>
    </row>
    <row r="2704" spans="1:22" x14ac:dyDescent="0.25">
      <c r="A2704" s="47"/>
      <c r="B2704" s="47"/>
      <c r="C2704" s="47"/>
      <c r="D2704" s="117"/>
      <c r="E2704" s="47"/>
      <c r="F2704" s="37"/>
      <c r="G2704" s="47"/>
      <c r="H2704" s="37"/>
      <c r="I2704" s="37"/>
      <c r="J2704" s="51"/>
      <c r="K2704" s="51"/>
      <c r="L2704" s="51"/>
      <c r="M2704" s="51"/>
      <c r="N2704" s="51"/>
      <c r="O2704" s="51"/>
      <c r="P2704" s="51"/>
      <c r="R2704" s="38" t="s">
        <v>450</v>
      </c>
      <c r="S2704" s="38" t="str" cm="1">
        <f t="array" ref="S2704">_xlfn.XLOOKUP(R2704,INDEX(Flettilisti,,1),INDEX(Flettilisti,,2),,0)</f>
        <v>Vantar flokkun</v>
      </c>
      <c r="T2704" s="38" t="str">
        <f>IF(ISBLANK(M2704),"",IF(M2704&lt;Gögn!$J$2,Gögn!$K$2,IF(M2704&gt;Gögn!$J$4,Gögn!$K$4,Gögn!$K$3)))</f>
        <v/>
      </c>
      <c r="U2704" s="49" t="str" cm="1">
        <f t="array" aca="1" ref="U2704" ca="1">IF(ISBLANK(A2704),"",IF(S2704="Styrkhæft",_xlfn.XLOOKUP(T2704,Vegalengdir[Texti],INDIRECT("Vegalengdir["&amp;'Upplýsingar um umsækjanda'!$B$10&amp;"]"),0%,0)))</f>
        <v/>
      </c>
      <c r="V2704" s="72" t="str">
        <f t="shared" si="42"/>
        <v/>
      </c>
    </row>
    <row r="2705" spans="1:22" x14ac:dyDescent="0.25">
      <c r="A2705" s="47"/>
      <c r="B2705" s="47"/>
      <c r="C2705" s="47"/>
      <c r="D2705" s="117"/>
      <c r="E2705" s="47"/>
      <c r="F2705" s="37"/>
      <c r="G2705" s="47"/>
      <c r="H2705" s="37"/>
      <c r="I2705" s="37"/>
      <c r="J2705" s="51"/>
      <c r="K2705" s="51"/>
      <c r="L2705" s="51"/>
      <c r="M2705" s="51"/>
      <c r="N2705" s="51"/>
      <c r="O2705" s="51"/>
      <c r="P2705" s="51"/>
      <c r="R2705" s="38" t="s">
        <v>450</v>
      </c>
      <c r="S2705" s="38" t="str" cm="1">
        <f t="array" ref="S2705">_xlfn.XLOOKUP(R2705,INDEX(Flettilisti,,1),INDEX(Flettilisti,,2),,0)</f>
        <v>Vantar flokkun</v>
      </c>
      <c r="T2705" s="38" t="str">
        <f>IF(ISBLANK(M2705),"",IF(M2705&lt;Gögn!$J$2,Gögn!$K$2,IF(M2705&gt;Gögn!$J$4,Gögn!$K$4,Gögn!$K$3)))</f>
        <v/>
      </c>
      <c r="U2705" s="49" t="str" cm="1">
        <f t="array" aca="1" ref="U2705" ca="1">IF(ISBLANK(A2705),"",IF(S2705="Styrkhæft",_xlfn.XLOOKUP(T2705,Vegalengdir[Texti],INDIRECT("Vegalengdir["&amp;'Upplýsingar um umsækjanda'!$B$10&amp;"]"),0%,0)))</f>
        <v/>
      </c>
      <c r="V2705" s="72" t="str">
        <f t="shared" si="42"/>
        <v/>
      </c>
    </row>
    <row r="2706" spans="1:22" x14ac:dyDescent="0.25">
      <c r="A2706" s="47"/>
      <c r="B2706" s="47"/>
      <c r="C2706" s="47"/>
      <c r="D2706" s="117"/>
      <c r="E2706" s="47"/>
      <c r="F2706" s="37"/>
      <c r="G2706" s="47"/>
      <c r="H2706" s="37"/>
      <c r="I2706" s="37"/>
      <c r="J2706" s="51"/>
      <c r="K2706" s="51"/>
      <c r="L2706" s="51"/>
      <c r="M2706" s="51"/>
      <c r="N2706" s="51"/>
      <c r="O2706" s="51"/>
      <c r="P2706" s="51"/>
      <c r="R2706" s="38" t="s">
        <v>450</v>
      </c>
      <c r="S2706" s="38" t="str" cm="1">
        <f t="array" ref="S2706">_xlfn.XLOOKUP(R2706,INDEX(Flettilisti,,1),INDEX(Flettilisti,,2),,0)</f>
        <v>Vantar flokkun</v>
      </c>
      <c r="T2706" s="38" t="str">
        <f>IF(ISBLANK(M2706),"",IF(M2706&lt;Gögn!$J$2,Gögn!$K$2,IF(M2706&gt;Gögn!$J$4,Gögn!$K$4,Gögn!$K$3)))</f>
        <v/>
      </c>
      <c r="U2706" s="49" t="str" cm="1">
        <f t="array" aca="1" ref="U2706" ca="1">IF(ISBLANK(A2706),"",IF(S2706="Styrkhæft",_xlfn.XLOOKUP(T2706,Vegalengdir[Texti],INDIRECT("Vegalengdir["&amp;'Upplýsingar um umsækjanda'!$B$10&amp;"]"),0%,0)))</f>
        <v/>
      </c>
      <c r="V2706" s="72" t="str">
        <f t="shared" si="42"/>
        <v/>
      </c>
    </row>
    <row r="2707" spans="1:22" x14ac:dyDescent="0.25">
      <c r="A2707" s="47"/>
      <c r="B2707" s="47"/>
      <c r="C2707" s="47"/>
      <c r="D2707" s="117"/>
      <c r="E2707" s="47"/>
      <c r="F2707" s="37"/>
      <c r="G2707" s="47"/>
      <c r="H2707" s="37"/>
      <c r="I2707" s="37"/>
      <c r="J2707" s="51"/>
      <c r="K2707" s="51"/>
      <c r="L2707" s="51"/>
      <c r="M2707" s="51"/>
      <c r="N2707" s="51"/>
      <c r="O2707" s="51"/>
      <c r="P2707" s="51"/>
      <c r="R2707" s="38" t="s">
        <v>450</v>
      </c>
      <c r="S2707" s="38" t="str" cm="1">
        <f t="array" ref="S2707">_xlfn.XLOOKUP(R2707,INDEX(Flettilisti,,1),INDEX(Flettilisti,,2),,0)</f>
        <v>Vantar flokkun</v>
      </c>
      <c r="T2707" s="38" t="str">
        <f>IF(ISBLANK(M2707),"",IF(M2707&lt;Gögn!$J$2,Gögn!$K$2,IF(M2707&gt;Gögn!$J$4,Gögn!$K$4,Gögn!$K$3)))</f>
        <v/>
      </c>
      <c r="U2707" s="49" t="str" cm="1">
        <f t="array" aca="1" ref="U2707" ca="1">IF(ISBLANK(A2707),"",IF(S2707="Styrkhæft",_xlfn.XLOOKUP(T2707,Vegalengdir[Texti],INDIRECT("Vegalengdir["&amp;'Upplýsingar um umsækjanda'!$B$10&amp;"]"),0%,0)))</f>
        <v/>
      </c>
      <c r="V2707" s="72" t="str">
        <f t="shared" si="42"/>
        <v/>
      </c>
    </row>
    <row r="2708" spans="1:22" x14ac:dyDescent="0.25">
      <c r="A2708" s="47"/>
      <c r="B2708" s="47"/>
      <c r="C2708" s="47"/>
      <c r="D2708" s="117"/>
      <c r="E2708" s="47"/>
      <c r="F2708" s="37"/>
      <c r="G2708" s="47"/>
      <c r="H2708" s="37"/>
      <c r="I2708" s="37"/>
      <c r="J2708" s="51"/>
      <c r="K2708" s="51"/>
      <c r="L2708" s="51"/>
      <c r="M2708" s="51"/>
      <c r="N2708" s="51"/>
      <c r="O2708" s="51"/>
      <c r="P2708" s="51"/>
      <c r="R2708" s="38" t="s">
        <v>450</v>
      </c>
      <c r="S2708" s="38" t="str" cm="1">
        <f t="array" ref="S2708">_xlfn.XLOOKUP(R2708,INDEX(Flettilisti,,1),INDEX(Flettilisti,,2),,0)</f>
        <v>Vantar flokkun</v>
      </c>
      <c r="T2708" s="38" t="str">
        <f>IF(ISBLANK(M2708),"",IF(M2708&lt;Gögn!$J$2,Gögn!$K$2,IF(M2708&gt;Gögn!$J$4,Gögn!$K$4,Gögn!$K$3)))</f>
        <v/>
      </c>
      <c r="U2708" s="49" t="str" cm="1">
        <f t="array" aca="1" ref="U2708" ca="1">IF(ISBLANK(A2708),"",IF(S2708="Styrkhæft",_xlfn.XLOOKUP(T2708,Vegalengdir[Texti],INDIRECT("Vegalengdir["&amp;'Upplýsingar um umsækjanda'!$B$10&amp;"]"),0%,0)))</f>
        <v/>
      </c>
      <c r="V2708" s="72" t="str">
        <f t="shared" si="42"/>
        <v/>
      </c>
    </row>
    <row r="2709" spans="1:22" x14ac:dyDescent="0.25">
      <c r="A2709" s="47"/>
      <c r="B2709" s="47"/>
      <c r="C2709" s="47"/>
      <c r="D2709" s="117"/>
      <c r="E2709" s="47"/>
      <c r="F2709" s="37"/>
      <c r="G2709" s="47"/>
      <c r="H2709" s="37"/>
      <c r="I2709" s="37"/>
      <c r="J2709" s="51"/>
      <c r="K2709" s="51"/>
      <c r="L2709" s="51"/>
      <c r="M2709" s="51"/>
      <c r="N2709" s="51"/>
      <c r="O2709" s="51"/>
      <c r="P2709" s="51"/>
      <c r="R2709" s="38" t="s">
        <v>450</v>
      </c>
      <c r="S2709" s="38" t="str" cm="1">
        <f t="array" ref="S2709">_xlfn.XLOOKUP(R2709,INDEX(Flettilisti,,1),INDEX(Flettilisti,,2),,0)</f>
        <v>Vantar flokkun</v>
      </c>
      <c r="T2709" s="38" t="str">
        <f>IF(ISBLANK(M2709),"",IF(M2709&lt;Gögn!$J$2,Gögn!$K$2,IF(M2709&gt;Gögn!$J$4,Gögn!$K$4,Gögn!$K$3)))</f>
        <v/>
      </c>
      <c r="U2709" s="49" t="str" cm="1">
        <f t="array" aca="1" ref="U2709" ca="1">IF(ISBLANK(A2709),"",IF(S2709="Styrkhæft",_xlfn.XLOOKUP(T2709,Vegalengdir[Texti],INDIRECT("Vegalengdir["&amp;'Upplýsingar um umsækjanda'!$B$10&amp;"]"),0%,0)))</f>
        <v/>
      </c>
      <c r="V2709" s="72" t="str">
        <f t="shared" si="42"/>
        <v/>
      </c>
    </row>
    <row r="2710" spans="1:22" x14ac:dyDescent="0.25">
      <c r="A2710" s="47"/>
      <c r="B2710" s="47"/>
      <c r="C2710" s="47"/>
      <c r="D2710" s="117"/>
      <c r="E2710" s="47"/>
      <c r="F2710" s="37"/>
      <c r="G2710" s="47"/>
      <c r="H2710" s="37"/>
      <c r="I2710" s="37"/>
      <c r="J2710" s="51"/>
      <c r="K2710" s="51"/>
      <c r="L2710" s="51"/>
      <c r="M2710" s="51"/>
      <c r="N2710" s="51"/>
      <c r="O2710" s="51"/>
      <c r="P2710" s="51"/>
      <c r="R2710" s="38" t="s">
        <v>450</v>
      </c>
      <c r="S2710" s="38" t="str" cm="1">
        <f t="array" ref="S2710">_xlfn.XLOOKUP(R2710,INDEX(Flettilisti,,1),INDEX(Flettilisti,,2),,0)</f>
        <v>Vantar flokkun</v>
      </c>
      <c r="T2710" s="38" t="str">
        <f>IF(ISBLANK(M2710),"",IF(M2710&lt;Gögn!$J$2,Gögn!$K$2,IF(M2710&gt;Gögn!$J$4,Gögn!$K$4,Gögn!$K$3)))</f>
        <v/>
      </c>
      <c r="U2710" s="49" t="str" cm="1">
        <f t="array" aca="1" ref="U2710" ca="1">IF(ISBLANK(A2710),"",IF(S2710="Styrkhæft",_xlfn.XLOOKUP(T2710,Vegalengdir[Texti],INDIRECT("Vegalengdir["&amp;'Upplýsingar um umsækjanda'!$B$10&amp;"]"),0%,0)))</f>
        <v/>
      </c>
      <c r="V2710" s="72" t="str">
        <f t="shared" si="42"/>
        <v/>
      </c>
    </row>
    <row r="2711" spans="1:22" x14ac:dyDescent="0.25">
      <c r="A2711" s="47"/>
      <c r="B2711" s="47"/>
      <c r="C2711" s="47"/>
      <c r="D2711" s="117"/>
      <c r="E2711" s="47"/>
      <c r="F2711" s="37"/>
      <c r="G2711" s="47"/>
      <c r="H2711" s="37"/>
      <c r="I2711" s="37"/>
      <c r="J2711" s="51"/>
      <c r="K2711" s="51"/>
      <c r="L2711" s="51"/>
      <c r="M2711" s="51"/>
      <c r="N2711" s="51"/>
      <c r="O2711" s="51"/>
      <c r="P2711" s="51"/>
      <c r="R2711" s="38" t="s">
        <v>450</v>
      </c>
      <c r="S2711" s="38" t="str" cm="1">
        <f t="array" ref="S2711">_xlfn.XLOOKUP(R2711,INDEX(Flettilisti,,1),INDEX(Flettilisti,,2),,0)</f>
        <v>Vantar flokkun</v>
      </c>
      <c r="T2711" s="38" t="str">
        <f>IF(ISBLANK(M2711),"",IF(M2711&lt;Gögn!$J$2,Gögn!$K$2,IF(M2711&gt;Gögn!$J$4,Gögn!$K$4,Gögn!$K$3)))</f>
        <v/>
      </c>
      <c r="U2711" s="49" t="str" cm="1">
        <f t="array" aca="1" ref="U2711" ca="1">IF(ISBLANK(A2711),"",IF(S2711="Styrkhæft",_xlfn.XLOOKUP(T2711,Vegalengdir[Texti],INDIRECT("Vegalengdir["&amp;'Upplýsingar um umsækjanda'!$B$10&amp;"]"),0%,0)))</f>
        <v/>
      </c>
      <c r="V2711" s="72" t="str">
        <f t="shared" si="42"/>
        <v/>
      </c>
    </row>
    <row r="2712" spans="1:22" x14ac:dyDescent="0.25">
      <c r="A2712" s="47"/>
      <c r="B2712" s="47"/>
      <c r="C2712" s="47"/>
      <c r="D2712" s="117"/>
      <c r="E2712" s="47"/>
      <c r="F2712" s="37"/>
      <c r="G2712" s="47"/>
      <c r="H2712" s="37"/>
      <c r="I2712" s="37"/>
      <c r="J2712" s="51"/>
      <c r="K2712" s="51"/>
      <c r="L2712" s="51"/>
      <c r="M2712" s="51"/>
      <c r="N2712" s="51"/>
      <c r="O2712" s="51"/>
      <c r="P2712" s="51"/>
      <c r="R2712" s="38" t="s">
        <v>450</v>
      </c>
      <c r="S2712" s="38" t="str" cm="1">
        <f t="array" ref="S2712">_xlfn.XLOOKUP(R2712,INDEX(Flettilisti,,1),INDEX(Flettilisti,,2),,0)</f>
        <v>Vantar flokkun</v>
      </c>
      <c r="T2712" s="38" t="str">
        <f>IF(ISBLANK(M2712),"",IF(M2712&lt;Gögn!$J$2,Gögn!$K$2,IF(M2712&gt;Gögn!$J$4,Gögn!$K$4,Gögn!$K$3)))</f>
        <v/>
      </c>
      <c r="U2712" s="49" t="str" cm="1">
        <f t="array" aca="1" ref="U2712" ca="1">IF(ISBLANK(A2712),"",IF(S2712="Styrkhæft",_xlfn.XLOOKUP(T2712,Vegalengdir[Texti],INDIRECT("Vegalengdir["&amp;'Upplýsingar um umsækjanda'!$B$10&amp;"]"),0%,0)))</f>
        <v/>
      </c>
      <c r="V2712" s="72" t="str">
        <f t="shared" si="42"/>
        <v/>
      </c>
    </row>
    <row r="2713" spans="1:22" x14ac:dyDescent="0.25">
      <c r="A2713" s="47"/>
      <c r="B2713" s="47"/>
      <c r="C2713" s="47"/>
      <c r="D2713" s="117"/>
      <c r="E2713" s="47"/>
      <c r="F2713" s="37"/>
      <c r="G2713" s="47"/>
      <c r="H2713" s="37"/>
      <c r="I2713" s="37"/>
      <c r="J2713" s="51"/>
      <c r="K2713" s="51"/>
      <c r="L2713" s="51"/>
      <c r="M2713" s="51"/>
      <c r="N2713" s="51"/>
      <c r="O2713" s="51"/>
      <c r="P2713" s="51"/>
      <c r="R2713" s="38" t="s">
        <v>450</v>
      </c>
      <c r="S2713" s="38" t="str" cm="1">
        <f t="array" ref="S2713">_xlfn.XLOOKUP(R2713,INDEX(Flettilisti,,1),INDEX(Flettilisti,,2),,0)</f>
        <v>Vantar flokkun</v>
      </c>
      <c r="T2713" s="38" t="str">
        <f>IF(ISBLANK(M2713),"",IF(M2713&lt;Gögn!$J$2,Gögn!$K$2,IF(M2713&gt;Gögn!$J$4,Gögn!$K$4,Gögn!$K$3)))</f>
        <v/>
      </c>
      <c r="U2713" s="49" t="str" cm="1">
        <f t="array" aca="1" ref="U2713" ca="1">IF(ISBLANK(A2713),"",IF(S2713="Styrkhæft",_xlfn.XLOOKUP(T2713,Vegalengdir[Texti],INDIRECT("Vegalengdir["&amp;'Upplýsingar um umsækjanda'!$B$10&amp;"]"),0%,0)))</f>
        <v/>
      </c>
      <c r="V2713" s="72" t="str">
        <f t="shared" si="42"/>
        <v/>
      </c>
    </row>
    <row r="2714" spans="1:22" x14ac:dyDescent="0.25">
      <c r="A2714" s="47"/>
      <c r="B2714" s="47"/>
      <c r="C2714" s="47"/>
      <c r="D2714" s="117"/>
      <c r="E2714" s="47"/>
      <c r="F2714" s="37"/>
      <c r="G2714" s="47"/>
      <c r="H2714" s="37"/>
      <c r="I2714" s="37"/>
      <c r="J2714" s="51"/>
      <c r="K2714" s="51"/>
      <c r="L2714" s="51"/>
      <c r="M2714" s="51"/>
      <c r="N2714" s="51"/>
      <c r="O2714" s="51"/>
      <c r="P2714" s="51"/>
      <c r="R2714" s="38" t="s">
        <v>450</v>
      </c>
      <c r="S2714" s="38" t="str" cm="1">
        <f t="array" ref="S2714">_xlfn.XLOOKUP(R2714,INDEX(Flettilisti,,1),INDEX(Flettilisti,,2),,0)</f>
        <v>Vantar flokkun</v>
      </c>
      <c r="T2714" s="38" t="str">
        <f>IF(ISBLANK(M2714),"",IF(M2714&lt;Gögn!$J$2,Gögn!$K$2,IF(M2714&gt;Gögn!$J$4,Gögn!$K$4,Gögn!$K$3)))</f>
        <v/>
      </c>
      <c r="U2714" s="49" t="str" cm="1">
        <f t="array" aca="1" ref="U2714" ca="1">IF(ISBLANK(A2714),"",IF(S2714="Styrkhæft",_xlfn.XLOOKUP(T2714,Vegalengdir[Texti],INDIRECT("Vegalengdir["&amp;'Upplýsingar um umsækjanda'!$B$10&amp;"]"),0%,0)))</f>
        <v/>
      </c>
      <c r="V2714" s="72" t="str">
        <f t="shared" si="42"/>
        <v/>
      </c>
    </row>
    <row r="2715" spans="1:22" x14ac:dyDescent="0.25">
      <c r="A2715" s="47"/>
      <c r="B2715" s="47"/>
      <c r="C2715" s="47"/>
      <c r="D2715" s="117"/>
      <c r="E2715" s="47"/>
      <c r="F2715" s="37"/>
      <c r="G2715" s="47"/>
      <c r="H2715" s="37"/>
      <c r="I2715" s="37"/>
      <c r="J2715" s="51"/>
      <c r="K2715" s="51"/>
      <c r="L2715" s="51"/>
      <c r="M2715" s="51"/>
      <c r="N2715" s="51"/>
      <c r="O2715" s="51"/>
      <c r="P2715" s="51"/>
      <c r="R2715" s="38" t="s">
        <v>450</v>
      </c>
      <c r="S2715" s="38" t="str" cm="1">
        <f t="array" ref="S2715">_xlfn.XLOOKUP(R2715,INDEX(Flettilisti,,1),INDEX(Flettilisti,,2),,0)</f>
        <v>Vantar flokkun</v>
      </c>
      <c r="T2715" s="38" t="str">
        <f>IF(ISBLANK(M2715),"",IF(M2715&lt;Gögn!$J$2,Gögn!$K$2,IF(M2715&gt;Gögn!$J$4,Gögn!$K$4,Gögn!$K$3)))</f>
        <v/>
      </c>
      <c r="U2715" s="49" t="str" cm="1">
        <f t="array" aca="1" ref="U2715" ca="1">IF(ISBLANK(A2715),"",IF(S2715="Styrkhæft",_xlfn.XLOOKUP(T2715,Vegalengdir[Texti],INDIRECT("Vegalengdir["&amp;'Upplýsingar um umsækjanda'!$B$10&amp;"]"),0%,0)))</f>
        <v/>
      </c>
      <c r="V2715" s="72" t="str">
        <f t="shared" si="42"/>
        <v/>
      </c>
    </row>
    <row r="2716" spans="1:22" x14ac:dyDescent="0.25">
      <c r="A2716" s="47"/>
      <c r="B2716" s="47"/>
      <c r="C2716" s="47"/>
      <c r="D2716" s="117"/>
      <c r="E2716" s="47"/>
      <c r="F2716" s="37"/>
      <c r="G2716" s="47"/>
      <c r="H2716" s="37"/>
      <c r="I2716" s="37"/>
      <c r="J2716" s="51"/>
      <c r="K2716" s="51"/>
      <c r="L2716" s="51"/>
      <c r="M2716" s="51"/>
      <c r="N2716" s="51"/>
      <c r="O2716" s="51"/>
      <c r="P2716" s="51"/>
      <c r="R2716" s="38" t="s">
        <v>450</v>
      </c>
      <c r="S2716" s="38" t="str" cm="1">
        <f t="array" ref="S2716">_xlfn.XLOOKUP(R2716,INDEX(Flettilisti,,1),INDEX(Flettilisti,,2),,0)</f>
        <v>Vantar flokkun</v>
      </c>
      <c r="T2716" s="38" t="str">
        <f>IF(ISBLANK(M2716),"",IF(M2716&lt;Gögn!$J$2,Gögn!$K$2,IF(M2716&gt;Gögn!$J$4,Gögn!$K$4,Gögn!$K$3)))</f>
        <v/>
      </c>
      <c r="U2716" s="49" t="str" cm="1">
        <f t="array" aca="1" ref="U2716" ca="1">IF(ISBLANK(A2716),"",IF(S2716="Styrkhæft",_xlfn.XLOOKUP(T2716,Vegalengdir[Texti],INDIRECT("Vegalengdir["&amp;'Upplýsingar um umsækjanda'!$B$10&amp;"]"),0%,0)))</f>
        <v/>
      </c>
      <c r="V2716" s="72" t="str">
        <f t="shared" si="42"/>
        <v/>
      </c>
    </row>
    <row r="2717" spans="1:22" x14ac:dyDescent="0.25">
      <c r="A2717" s="47"/>
      <c r="B2717" s="47"/>
      <c r="C2717" s="47"/>
      <c r="D2717" s="117"/>
      <c r="E2717" s="47"/>
      <c r="F2717" s="37"/>
      <c r="G2717" s="47"/>
      <c r="H2717" s="37"/>
      <c r="I2717" s="37"/>
      <c r="J2717" s="51"/>
      <c r="K2717" s="51"/>
      <c r="L2717" s="51"/>
      <c r="M2717" s="51"/>
      <c r="N2717" s="51"/>
      <c r="O2717" s="51"/>
      <c r="P2717" s="51"/>
      <c r="R2717" s="38" t="s">
        <v>450</v>
      </c>
      <c r="S2717" s="38" t="str" cm="1">
        <f t="array" ref="S2717">_xlfn.XLOOKUP(R2717,INDEX(Flettilisti,,1),INDEX(Flettilisti,,2),,0)</f>
        <v>Vantar flokkun</v>
      </c>
      <c r="T2717" s="38" t="str">
        <f>IF(ISBLANK(M2717),"",IF(M2717&lt;Gögn!$J$2,Gögn!$K$2,IF(M2717&gt;Gögn!$J$4,Gögn!$K$4,Gögn!$K$3)))</f>
        <v/>
      </c>
      <c r="U2717" s="49" t="str" cm="1">
        <f t="array" aca="1" ref="U2717" ca="1">IF(ISBLANK(A2717),"",IF(S2717="Styrkhæft",_xlfn.XLOOKUP(T2717,Vegalengdir[Texti],INDIRECT("Vegalengdir["&amp;'Upplýsingar um umsækjanda'!$B$10&amp;"]"),0%,0)))</f>
        <v/>
      </c>
      <c r="V2717" s="72" t="str">
        <f t="shared" si="42"/>
        <v/>
      </c>
    </row>
    <row r="2718" spans="1:22" x14ac:dyDescent="0.25">
      <c r="A2718" s="47"/>
      <c r="B2718" s="47"/>
      <c r="C2718" s="47"/>
      <c r="D2718" s="117"/>
      <c r="E2718" s="47"/>
      <c r="F2718" s="37"/>
      <c r="G2718" s="47"/>
      <c r="H2718" s="37"/>
      <c r="I2718" s="37"/>
      <c r="J2718" s="51"/>
      <c r="K2718" s="51"/>
      <c r="L2718" s="51"/>
      <c r="M2718" s="51"/>
      <c r="N2718" s="51"/>
      <c r="O2718" s="51"/>
      <c r="P2718" s="51"/>
      <c r="R2718" s="38" t="s">
        <v>450</v>
      </c>
      <c r="S2718" s="38" t="str" cm="1">
        <f t="array" ref="S2718">_xlfn.XLOOKUP(R2718,INDEX(Flettilisti,,1),INDEX(Flettilisti,,2),,0)</f>
        <v>Vantar flokkun</v>
      </c>
      <c r="T2718" s="38" t="str">
        <f>IF(ISBLANK(M2718),"",IF(M2718&lt;Gögn!$J$2,Gögn!$K$2,IF(M2718&gt;Gögn!$J$4,Gögn!$K$4,Gögn!$K$3)))</f>
        <v/>
      </c>
      <c r="U2718" s="49" t="str" cm="1">
        <f t="array" aca="1" ref="U2718" ca="1">IF(ISBLANK(A2718),"",IF(S2718="Styrkhæft",_xlfn.XLOOKUP(T2718,Vegalengdir[Texti],INDIRECT("Vegalengdir["&amp;'Upplýsingar um umsækjanda'!$B$10&amp;"]"),0%,0)))</f>
        <v/>
      </c>
      <c r="V2718" s="72" t="str">
        <f t="shared" si="42"/>
        <v/>
      </c>
    </row>
    <row r="2719" spans="1:22" x14ac:dyDescent="0.25">
      <c r="A2719" s="47"/>
      <c r="B2719" s="47"/>
      <c r="C2719" s="47"/>
      <c r="D2719" s="117"/>
      <c r="E2719" s="47"/>
      <c r="F2719" s="37"/>
      <c r="G2719" s="47"/>
      <c r="H2719" s="37"/>
      <c r="I2719" s="37"/>
      <c r="J2719" s="51"/>
      <c r="K2719" s="51"/>
      <c r="L2719" s="51"/>
      <c r="M2719" s="51"/>
      <c r="N2719" s="51"/>
      <c r="O2719" s="51"/>
      <c r="P2719" s="51"/>
      <c r="R2719" s="38" t="s">
        <v>450</v>
      </c>
      <c r="S2719" s="38" t="str" cm="1">
        <f t="array" ref="S2719">_xlfn.XLOOKUP(R2719,INDEX(Flettilisti,,1),INDEX(Flettilisti,,2),,0)</f>
        <v>Vantar flokkun</v>
      </c>
      <c r="T2719" s="38" t="str">
        <f>IF(ISBLANK(M2719),"",IF(M2719&lt;Gögn!$J$2,Gögn!$K$2,IF(M2719&gt;Gögn!$J$4,Gögn!$K$4,Gögn!$K$3)))</f>
        <v/>
      </c>
      <c r="U2719" s="49" t="str" cm="1">
        <f t="array" aca="1" ref="U2719" ca="1">IF(ISBLANK(A2719),"",IF(S2719="Styrkhæft",_xlfn.XLOOKUP(T2719,Vegalengdir[Texti],INDIRECT("Vegalengdir["&amp;'Upplýsingar um umsækjanda'!$B$10&amp;"]"),0%,0)))</f>
        <v/>
      </c>
      <c r="V2719" s="72" t="str">
        <f t="shared" si="42"/>
        <v/>
      </c>
    </row>
    <row r="2720" spans="1:22" x14ac:dyDescent="0.25">
      <c r="A2720" s="47"/>
      <c r="B2720" s="47"/>
      <c r="C2720" s="47"/>
      <c r="D2720" s="117"/>
      <c r="E2720" s="47"/>
      <c r="F2720" s="37"/>
      <c r="G2720" s="47"/>
      <c r="H2720" s="37"/>
      <c r="I2720" s="37"/>
      <c r="J2720" s="51"/>
      <c r="K2720" s="51"/>
      <c r="L2720" s="51"/>
      <c r="M2720" s="51"/>
      <c r="N2720" s="51"/>
      <c r="O2720" s="51"/>
      <c r="P2720" s="51"/>
      <c r="R2720" s="38" t="s">
        <v>450</v>
      </c>
      <c r="S2720" s="38" t="str" cm="1">
        <f t="array" ref="S2720">_xlfn.XLOOKUP(R2720,INDEX(Flettilisti,,1),INDEX(Flettilisti,,2),,0)</f>
        <v>Vantar flokkun</v>
      </c>
      <c r="T2720" s="38" t="str">
        <f>IF(ISBLANK(M2720),"",IF(M2720&lt;Gögn!$J$2,Gögn!$K$2,IF(M2720&gt;Gögn!$J$4,Gögn!$K$4,Gögn!$K$3)))</f>
        <v/>
      </c>
      <c r="U2720" s="49" t="str" cm="1">
        <f t="array" aca="1" ref="U2720" ca="1">IF(ISBLANK(A2720),"",IF(S2720="Styrkhæft",_xlfn.XLOOKUP(T2720,Vegalengdir[Texti],INDIRECT("Vegalengdir["&amp;'Upplýsingar um umsækjanda'!$B$10&amp;"]"),0%,0)))</f>
        <v/>
      </c>
      <c r="V2720" s="72" t="str">
        <f t="shared" si="42"/>
        <v/>
      </c>
    </row>
    <row r="2721" spans="1:22" x14ac:dyDescent="0.25">
      <c r="A2721" s="47"/>
      <c r="B2721" s="47"/>
      <c r="C2721" s="47"/>
      <c r="D2721" s="117"/>
      <c r="E2721" s="47"/>
      <c r="F2721" s="37"/>
      <c r="G2721" s="47"/>
      <c r="H2721" s="37"/>
      <c r="I2721" s="37"/>
      <c r="J2721" s="51"/>
      <c r="K2721" s="51"/>
      <c r="L2721" s="51"/>
      <c r="M2721" s="51"/>
      <c r="N2721" s="51"/>
      <c r="O2721" s="51"/>
      <c r="P2721" s="51"/>
      <c r="R2721" s="38" t="s">
        <v>450</v>
      </c>
      <c r="S2721" s="38" t="str" cm="1">
        <f t="array" ref="S2721">_xlfn.XLOOKUP(R2721,INDEX(Flettilisti,,1),INDEX(Flettilisti,,2),,0)</f>
        <v>Vantar flokkun</v>
      </c>
      <c r="T2721" s="38" t="str">
        <f>IF(ISBLANK(M2721),"",IF(M2721&lt;Gögn!$J$2,Gögn!$K$2,IF(M2721&gt;Gögn!$J$4,Gögn!$K$4,Gögn!$K$3)))</f>
        <v/>
      </c>
      <c r="U2721" s="49" t="str" cm="1">
        <f t="array" aca="1" ref="U2721" ca="1">IF(ISBLANK(A2721),"",IF(S2721="Styrkhæft",_xlfn.XLOOKUP(T2721,Vegalengdir[Texti],INDIRECT("Vegalengdir["&amp;'Upplýsingar um umsækjanda'!$B$10&amp;"]"),0%,0)))</f>
        <v/>
      </c>
      <c r="V2721" s="72" t="str">
        <f t="shared" si="42"/>
        <v/>
      </c>
    </row>
    <row r="2722" spans="1:22" x14ac:dyDescent="0.25">
      <c r="A2722" s="47"/>
      <c r="B2722" s="47"/>
      <c r="C2722" s="47"/>
      <c r="D2722" s="117"/>
      <c r="E2722" s="47"/>
      <c r="F2722" s="37"/>
      <c r="G2722" s="47"/>
      <c r="H2722" s="37"/>
      <c r="I2722" s="37"/>
      <c r="J2722" s="51"/>
      <c r="K2722" s="51"/>
      <c r="L2722" s="51"/>
      <c r="M2722" s="51"/>
      <c r="N2722" s="51"/>
      <c r="O2722" s="51"/>
      <c r="P2722" s="51"/>
      <c r="R2722" s="38" t="s">
        <v>450</v>
      </c>
      <c r="S2722" s="38" t="str" cm="1">
        <f t="array" ref="S2722">_xlfn.XLOOKUP(R2722,INDEX(Flettilisti,,1),INDEX(Flettilisti,,2),,0)</f>
        <v>Vantar flokkun</v>
      </c>
      <c r="T2722" s="38" t="str">
        <f>IF(ISBLANK(M2722),"",IF(M2722&lt;Gögn!$J$2,Gögn!$K$2,IF(M2722&gt;Gögn!$J$4,Gögn!$K$4,Gögn!$K$3)))</f>
        <v/>
      </c>
      <c r="U2722" s="49" t="str" cm="1">
        <f t="array" aca="1" ref="U2722" ca="1">IF(ISBLANK(A2722),"",IF(S2722="Styrkhæft",_xlfn.XLOOKUP(T2722,Vegalengdir[Texti],INDIRECT("Vegalengdir["&amp;'Upplýsingar um umsækjanda'!$B$10&amp;"]"),0%,0)))</f>
        <v/>
      </c>
      <c r="V2722" s="72" t="str">
        <f t="shared" si="42"/>
        <v/>
      </c>
    </row>
    <row r="2723" spans="1:22" x14ac:dyDescent="0.25">
      <c r="A2723" s="47"/>
      <c r="B2723" s="47"/>
      <c r="C2723" s="47"/>
      <c r="D2723" s="117"/>
      <c r="E2723" s="47"/>
      <c r="F2723" s="37"/>
      <c r="G2723" s="47"/>
      <c r="H2723" s="37"/>
      <c r="I2723" s="37"/>
      <c r="J2723" s="51"/>
      <c r="K2723" s="51"/>
      <c r="L2723" s="51"/>
      <c r="M2723" s="51"/>
      <c r="N2723" s="51"/>
      <c r="O2723" s="51"/>
      <c r="P2723" s="51"/>
      <c r="R2723" s="38" t="s">
        <v>450</v>
      </c>
      <c r="S2723" s="38" t="str" cm="1">
        <f t="array" ref="S2723">_xlfn.XLOOKUP(R2723,INDEX(Flettilisti,,1),INDEX(Flettilisti,,2),,0)</f>
        <v>Vantar flokkun</v>
      </c>
      <c r="T2723" s="38" t="str">
        <f>IF(ISBLANK(M2723),"",IF(M2723&lt;Gögn!$J$2,Gögn!$K$2,IF(M2723&gt;Gögn!$J$4,Gögn!$K$4,Gögn!$K$3)))</f>
        <v/>
      </c>
      <c r="U2723" s="49" t="str" cm="1">
        <f t="array" aca="1" ref="U2723" ca="1">IF(ISBLANK(A2723),"",IF(S2723="Styrkhæft",_xlfn.XLOOKUP(T2723,Vegalengdir[Texti],INDIRECT("Vegalengdir["&amp;'Upplýsingar um umsækjanda'!$B$10&amp;"]"),0%,0)))</f>
        <v/>
      </c>
      <c r="V2723" s="72" t="str">
        <f t="shared" si="42"/>
        <v/>
      </c>
    </row>
    <row r="2724" spans="1:22" x14ac:dyDescent="0.25">
      <c r="A2724" s="47"/>
      <c r="B2724" s="47"/>
      <c r="C2724" s="47"/>
      <c r="D2724" s="117"/>
      <c r="E2724" s="47"/>
      <c r="F2724" s="37"/>
      <c r="G2724" s="47"/>
      <c r="H2724" s="37"/>
      <c r="I2724" s="37"/>
      <c r="J2724" s="51"/>
      <c r="K2724" s="51"/>
      <c r="L2724" s="51"/>
      <c r="M2724" s="51"/>
      <c r="N2724" s="51"/>
      <c r="O2724" s="51"/>
      <c r="P2724" s="51"/>
      <c r="R2724" s="38" t="s">
        <v>450</v>
      </c>
      <c r="S2724" s="38" t="str" cm="1">
        <f t="array" ref="S2724">_xlfn.XLOOKUP(R2724,INDEX(Flettilisti,,1),INDEX(Flettilisti,,2),,0)</f>
        <v>Vantar flokkun</v>
      </c>
      <c r="T2724" s="38" t="str">
        <f>IF(ISBLANK(M2724),"",IF(M2724&lt;Gögn!$J$2,Gögn!$K$2,IF(M2724&gt;Gögn!$J$4,Gögn!$K$4,Gögn!$K$3)))</f>
        <v/>
      </c>
      <c r="U2724" s="49" t="str" cm="1">
        <f t="array" aca="1" ref="U2724" ca="1">IF(ISBLANK(A2724),"",IF(S2724="Styrkhæft",_xlfn.XLOOKUP(T2724,Vegalengdir[Texti],INDIRECT("Vegalengdir["&amp;'Upplýsingar um umsækjanda'!$B$10&amp;"]"),0%,0)))</f>
        <v/>
      </c>
      <c r="V2724" s="72" t="str">
        <f t="shared" si="42"/>
        <v/>
      </c>
    </row>
    <row r="2725" spans="1:22" x14ac:dyDescent="0.25">
      <c r="A2725" s="47"/>
      <c r="B2725" s="47"/>
      <c r="C2725" s="47"/>
      <c r="D2725" s="117"/>
      <c r="E2725" s="47"/>
      <c r="F2725" s="37"/>
      <c r="G2725" s="47"/>
      <c r="H2725" s="37"/>
      <c r="I2725" s="37"/>
      <c r="J2725" s="51"/>
      <c r="K2725" s="51"/>
      <c r="L2725" s="51"/>
      <c r="M2725" s="51"/>
      <c r="N2725" s="51"/>
      <c r="O2725" s="51"/>
      <c r="P2725" s="51"/>
      <c r="R2725" s="38" t="s">
        <v>450</v>
      </c>
      <c r="S2725" s="38" t="str" cm="1">
        <f t="array" ref="S2725">_xlfn.XLOOKUP(R2725,INDEX(Flettilisti,,1),INDEX(Flettilisti,,2),,0)</f>
        <v>Vantar flokkun</v>
      </c>
      <c r="T2725" s="38" t="str">
        <f>IF(ISBLANK(M2725),"",IF(M2725&lt;Gögn!$J$2,Gögn!$K$2,IF(M2725&gt;Gögn!$J$4,Gögn!$K$4,Gögn!$K$3)))</f>
        <v/>
      </c>
      <c r="U2725" s="49" t="str" cm="1">
        <f t="array" aca="1" ref="U2725" ca="1">IF(ISBLANK(A2725),"",IF(S2725="Styrkhæft",_xlfn.XLOOKUP(T2725,Vegalengdir[Texti],INDIRECT("Vegalengdir["&amp;'Upplýsingar um umsækjanda'!$B$10&amp;"]"),0%,0)))</f>
        <v/>
      </c>
      <c r="V2725" s="72" t="str">
        <f t="shared" si="42"/>
        <v/>
      </c>
    </row>
    <row r="2726" spans="1:22" x14ac:dyDescent="0.25">
      <c r="A2726" s="47"/>
      <c r="B2726" s="47"/>
      <c r="C2726" s="47"/>
      <c r="D2726" s="117"/>
      <c r="E2726" s="47"/>
      <c r="F2726" s="37"/>
      <c r="G2726" s="47"/>
      <c r="H2726" s="37"/>
      <c r="I2726" s="37"/>
      <c r="J2726" s="51"/>
      <c r="K2726" s="51"/>
      <c r="L2726" s="51"/>
      <c r="M2726" s="51"/>
      <c r="N2726" s="51"/>
      <c r="O2726" s="51"/>
      <c r="P2726" s="51"/>
      <c r="R2726" s="38" t="s">
        <v>450</v>
      </c>
      <c r="S2726" s="38" t="str" cm="1">
        <f t="array" ref="S2726">_xlfn.XLOOKUP(R2726,INDEX(Flettilisti,,1),INDEX(Flettilisti,,2),,0)</f>
        <v>Vantar flokkun</v>
      </c>
      <c r="T2726" s="38" t="str">
        <f>IF(ISBLANK(M2726),"",IF(M2726&lt;Gögn!$J$2,Gögn!$K$2,IF(M2726&gt;Gögn!$J$4,Gögn!$K$4,Gögn!$K$3)))</f>
        <v/>
      </c>
      <c r="U2726" s="49" t="str" cm="1">
        <f t="array" aca="1" ref="U2726" ca="1">IF(ISBLANK(A2726),"",IF(S2726="Styrkhæft",_xlfn.XLOOKUP(T2726,Vegalengdir[Texti],INDIRECT("Vegalengdir["&amp;'Upplýsingar um umsækjanda'!$B$10&amp;"]"),0%,0)))</f>
        <v/>
      </c>
      <c r="V2726" s="72" t="str">
        <f t="shared" si="42"/>
        <v/>
      </c>
    </row>
    <row r="2727" spans="1:22" x14ac:dyDescent="0.25">
      <c r="A2727" s="47"/>
      <c r="B2727" s="47"/>
      <c r="C2727" s="47"/>
      <c r="D2727" s="117"/>
      <c r="E2727" s="47"/>
      <c r="F2727" s="37"/>
      <c r="G2727" s="47"/>
      <c r="H2727" s="37"/>
      <c r="I2727" s="37"/>
      <c r="J2727" s="51"/>
      <c r="K2727" s="51"/>
      <c r="L2727" s="51"/>
      <c r="M2727" s="51"/>
      <c r="N2727" s="51"/>
      <c r="O2727" s="51"/>
      <c r="P2727" s="51"/>
      <c r="R2727" s="38" t="s">
        <v>450</v>
      </c>
      <c r="S2727" s="38" t="str" cm="1">
        <f t="array" ref="S2727">_xlfn.XLOOKUP(R2727,INDEX(Flettilisti,,1),INDEX(Flettilisti,,2),,0)</f>
        <v>Vantar flokkun</v>
      </c>
      <c r="T2727" s="38" t="str">
        <f>IF(ISBLANK(M2727),"",IF(M2727&lt;Gögn!$J$2,Gögn!$K$2,IF(M2727&gt;Gögn!$J$4,Gögn!$K$4,Gögn!$K$3)))</f>
        <v/>
      </c>
      <c r="U2727" s="49" t="str" cm="1">
        <f t="array" aca="1" ref="U2727" ca="1">IF(ISBLANK(A2727),"",IF(S2727="Styrkhæft",_xlfn.XLOOKUP(T2727,Vegalengdir[Texti],INDIRECT("Vegalengdir["&amp;'Upplýsingar um umsækjanda'!$B$10&amp;"]"),0%,0)))</f>
        <v/>
      </c>
      <c r="V2727" s="72" t="str">
        <f t="shared" si="42"/>
        <v/>
      </c>
    </row>
    <row r="2728" spans="1:22" x14ac:dyDescent="0.25">
      <c r="A2728" s="47"/>
      <c r="B2728" s="47"/>
      <c r="C2728" s="47"/>
      <c r="D2728" s="117"/>
      <c r="E2728" s="47"/>
      <c r="F2728" s="37"/>
      <c r="G2728" s="47"/>
      <c r="H2728" s="37"/>
      <c r="I2728" s="37"/>
      <c r="J2728" s="51"/>
      <c r="K2728" s="51"/>
      <c r="L2728" s="51"/>
      <c r="M2728" s="51"/>
      <c r="N2728" s="51"/>
      <c r="O2728" s="51"/>
      <c r="P2728" s="51"/>
      <c r="R2728" s="38" t="s">
        <v>450</v>
      </c>
      <c r="S2728" s="38" t="str" cm="1">
        <f t="array" ref="S2728">_xlfn.XLOOKUP(R2728,INDEX(Flettilisti,,1),INDEX(Flettilisti,,2),,0)</f>
        <v>Vantar flokkun</v>
      </c>
      <c r="T2728" s="38" t="str">
        <f>IF(ISBLANK(M2728),"",IF(M2728&lt;Gögn!$J$2,Gögn!$K$2,IF(M2728&gt;Gögn!$J$4,Gögn!$K$4,Gögn!$K$3)))</f>
        <v/>
      </c>
      <c r="U2728" s="49" t="str" cm="1">
        <f t="array" aca="1" ref="U2728" ca="1">IF(ISBLANK(A2728),"",IF(S2728="Styrkhæft",_xlfn.XLOOKUP(T2728,Vegalengdir[Texti],INDIRECT("Vegalengdir["&amp;'Upplýsingar um umsækjanda'!$B$10&amp;"]"),0%,0)))</f>
        <v/>
      </c>
      <c r="V2728" s="72" t="str">
        <f t="shared" si="42"/>
        <v/>
      </c>
    </row>
    <row r="2729" spans="1:22" x14ac:dyDescent="0.25">
      <c r="A2729" s="47"/>
      <c r="B2729" s="47"/>
      <c r="C2729" s="47"/>
      <c r="D2729" s="117"/>
      <c r="E2729" s="47"/>
      <c r="F2729" s="37"/>
      <c r="G2729" s="47"/>
      <c r="H2729" s="37"/>
      <c r="I2729" s="37"/>
      <c r="J2729" s="51"/>
      <c r="K2729" s="51"/>
      <c r="L2729" s="51"/>
      <c r="M2729" s="51"/>
      <c r="N2729" s="51"/>
      <c r="O2729" s="51"/>
      <c r="P2729" s="51"/>
      <c r="R2729" s="38" t="s">
        <v>450</v>
      </c>
      <c r="S2729" s="38" t="str" cm="1">
        <f t="array" ref="S2729">_xlfn.XLOOKUP(R2729,INDEX(Flettilisti,,1),INDEX(Flettilisti,,2),,0)</f>
        <v>Vantar flokkun</v>
      </c>
      <c r="T2729" s="38" t="str">
        <f>IF(ISBLANK(M2729),"",IF(M2729&lt;Gögn!$J$2,Gögn!$K$2,IF(M2729&gt;Gögn!$J$4,Gögn!$K$4,Gögn!$K$3)))</f>
        <v/>
      </c>
      <c r="U2729" s="49" t="str" cm="1">
        <f t="array" aca="1" ref="U2729" ca="1">IF(ISBLANK(A2729),"",IF(S2729="Styrkhæft",_xlfn.XLOOKUP(T2729,Vegalengdir[Texti],INDIRECT("Vegalengdir["&amp;'Upplýsingar um umsækjanda'!$B$10&amp;"]"),0%,0)))</f>
        <v/>
      </c>
      <c r="V2729" s="72" t="str">
        <f t="shared" si="42"/>
        <v/>
      </c>
    </row>
    <row r="2730" spans="1:22" x14ac:dyDescent="0.25">
      <c r="A2730" s="47"/>
      <c r="B2730" s="47"/>
      <c r="C2730" s="47"/>
      <c r="D2730" s="117"/>
      <c r="E2730" s="47"/>
      <c r="F2730" s="37"/>
      <c r="G2730" s="47"/>
      <c r="H2730" s="37"/>
      <c r="I2730" s="37"/>
      <c r="J2730" s="51"/>
      <c r="K2730" s="51"/>
      <c r="L2730" s="51"/>
      <c r="M2730" s="51"/>
      <c r="N2730" s="51"/>
      <c r="O2730" s="51"/>
      <c r="P2730" s="51"/>
      <c r="R2730" s="38" t="s">
        <v>450</v>
      </c>
      <c r="S2730" s="38" t="str" cm="1">
        <f t="array" ref="S2730">_xlfn.XLOOKUP(R2730,INDEX(Flettilisti,,1),INDEX(Flettilisti,,2),,0)</f>
        <v>Vantar flokkun</v>
      </c>
      <c r="T2730" s="38" t="str">
        <f>IF(ISBLANK(M2730),"",IF(M2730&lt;Gögn!$J$2,Gögn!$K$2,IF(M2730&gt;Gögn!$J$4,Gögn!$K$4,Gögn!$K$3)))</f>
        <v/>
      </c>
      <c r="U2730" s="49" t="str" cm="1">
        <f t="array" aca="1" ref="U2730" ca="1">IF(ISBLANK(A2730),"",IF(S2730="Styrkhæft",_xlfn.XLOOKUP(T2730,Vegalengdir[Texti],INDIRECT("Vegalengdir["&amp;'Upplýsingar um umsækjanda'!$B$10&amp;"]"),0%,0)))</f>
        <v/>
      </c>
      <c r="V2730" s="72" t="str">
        <f t="shared" si="42"/>
        <v/>
      </c>
    </row>
    <row r="2731" spans="1:22" x14ac:dyDescent="0.25">
      <c r="A2731" s="47"/>
      <c r="B2731" s="47"/>
      <c r="C2731" s="47"/>
      <c r="D2731" s="117"/>
      <c r="E2731" s="47"/>
      <c r="F2731" s="37"/>
      <c r="G2731" s="47"/>
      <c r="H2731" s="37"/>
      <c r="I2731" s="37"/>
      <c r="J2731" s="51"/>
      <c r="K2731" s="51"/>
      <c r="L2731" s="51"/>
      <c r="M2731" s="51"/>
      <c r="N2731" s="51"/>
      <c r="O2731" s="51"/>
      <c r="P2731" s="51"/>
      <c r="R2731" s="38" t="s">
        <v>450</v>
      </c>
      <c r="S2731" s="38" t="str" cm="1">
        <f t="array" ref="S2731">_xlfn.XLOOKUP(R2731,INDEX(Flettilisti,,1),INDEX(Flettilisti,,2),,0)</f>
        <v>Vantar flokkun</v>
      </c>
      <c r="T2731" s="38" t="str">
        <f>IF(ISBLANK(M2731),"",IF(M2731&lt;Gögn!$J$2,Gögn!$K$2,IF(M2731&gt;Gögn!$J$4,Gögn!$K$4,Gögn!$K$3)))</f>
        <v/>
      </c>
      <c r="U2731" s="49" t="str" cm="1">
        <f t="array" aca="1" ref="U2731" ca="1">IF(ISBLANK(A2731),"",IF(S2731="Styrkhæft",_xlfn.XLOOKUP(T2731,Vegalengdir[Texti],INDIRECT("Vegalengdir["&amp;'Upplýsingar um umsækjanda'!$B$10&amp;"]"),0%,0)))</f>
        <v/>
      </c>
      <c r="V2731" s="72" t="str">
        <f t="shared" si="42"/>
        <v/>
      </c>
    </row>
    <row r="2732" spans="1:22" x14ac:dyDescent="0.25">
      <c r="A2732" s="47"/>
      <c r="B2732" s="47"/>
      <c r="C2732" s="47"/>
      <c r="D2732" s="117"/>
      <c r="E2732" s="47"/>
      <c r="F2732" s="37"/>
      <c r="G2732" s="47"/>
      <c r="H2732" s="37"/>
      <c r="I2732" s="37"/>
      <c r="J2732" s="51"/>
      <c r="K2732" s="51"/>
      <c r="L2732" s="51"/>
      <c r="M2732" s="51"/>
      <c r="N2732" s="51"/>
      <c r="O2732" s="51"/>
      <c r="P2732" s="51"/>
      <c r="R2732" s="38" t="s">
        <v>450</v>
      </c>
      <c r="S2732" s="38" t="str" cm="1">
        <f t="array" ref="S2732">_xlfn.XLOOKUP(R2732,INDEX(Flettilisti,,1),INDEX(Flettilisti,,2),,0)</f>
        <v>Vantar flokkun</v>
      </c>
      <c r="T2732" s="38" t="str">
        <f>IF(ISBLANK(M2732),"",IF(M2732&lt;Gögn!$J$2,Gögn!$K$2,IF(M2732&gt;Gögn!$J$4,Gögn!$K$4,Gögn!$K$3)))</f>
        <v/>
      </c>
      <c r="U2732" s="49" t="str" cm="1">
        <f t="array" aca="1" ref="U2732" ca="1">IF(ISBLANK(A2732),"",IF(S2732="Styrkhæft",_xlfn.XLOOKUP(T2732,Vegalengdir[Texti],INDIRECT("Vegalengdir["&amp;'Upplýsingar um umsækjanda'!$B$10&amp;"]"),0%,0)))</f>
        <v/>
      </c>
      <c r="V2732" s="72" t="str">
        <f t="shared" si="42"/>
        <v/>
      </c>
    </row>
    <row r="2733" spans="1:22" x14ac:dyDescent="0.25">
      <c r="A2733" s="47"/>
      <c r="B2733" s="47"/>
      <c r="C2733" s="47"/>
      <c r="D2733" s="117"/>
      <c r="E2733" s="47"/>
      <c r="F2733" s="37"/>
      <c r="G2733" s="47"/>
      <c r="H2733" s="37"/>
      <c r="I2733" s="37"/>
      <c r="J2733" s="51"/>
      <c r="K2733" s="51"/>
      <c r="L2733" s="51"/>
      <c r="M2733" s="51"/>
      <c r="N2733" s="51"/>
      <c r="O2733" s="51"/>
      <c r="P2733" s="51"/>
      <c r="R2733" s="38" t="s">
        <v>450</v>
      </c>
      <c r="S2733" s="38" t="str" cm="1">
        <f t="array" ref="S2733">_xlfn.XLOOKUP(R2733,INDEX(Flettilisti,,1),INDEX(Flettilisti,,2),,0)</f>
        <v>Vantar flokkun</v>
      </c>
      <c r="T2733" s="38" t="str">
        <f>IF(ISBLANK(M2733),"",IF(M2733&lt;Gögn!$J$2,Gögn!$K$2,IF(M2733&gt;Gögn!$J$4,Gögn!$K$4,Gögn!$K$3)))</f>
        <v/>
      </c>
      <c r="U2733" s="49" t="str" cm="1">
        <f t="array" aca="1" ref="U2733" ca="1">IF(ISBLANK(A2733),"",IF(S2733="Styrkhæft",_xlfn.XLOOKUP(T2733,Vegalengdir[Texti],INDIRECT("Vegalengdir["&amp;'Upplýsingar um umsækjanda'!$B$10&amp;"]"),0%,0)))</f>
        <v/>
      </c>
      <c r="V2733" s="72" t="str">
        <f t="shared" si="42"/>
        <v/>
      </c>
    </row>
    <row r="2734" spans="1:22" x14ac:dyDescent="0.25">
      <c r="A2734" s="47"/>
      <c r="B2734" s="47"/>
      <c r="C2734" s="47"/>
      <c r="D2734" s="117"/>
      <c r="E2734" s="47"/>
      <c r="F2734" s="37"/>
      <c r="G2734" s="47"/>
      <c r="H2734" s="37"/>
      <c r="I2734" s="37"/>
      <c r="J2734" s="51"/>
      <c r="K2734" s="51"/>
      <c r="L2734" s="51"/>
      <c r="M2734" s="51"/>
      <c r="N2734" s="51"/>
      <c r="O2734" s="51"/>
      <c r="P2734" s="51"/>
      <c r="R2734" s="38" t="s">
        <v>450</v>
      </c>
      <c r="S2734" s="38" t="str" cm="1">
        <f t="array" ref="S2734">_xlfn.XLOOKUP(R2734,INDEX(Flettilisti,,1),INDEX(Flettilisti,,2),,0)</f>
        <v>Vantar flokkun</v>
      </c>
      <c r="T2734" s="38" t="str">
        <f>IF(ISBLANK(M2734),"",IF(M2734&lt;Gögn!$J$2,Gögn!$K$2,IF(M2734&gt;Gögn!$J$4,Gögn!$K$4,Gögn!$K$3)))</f>
        <v/>
      </c>
      <c r="U2734" s="49" t="str" cm="1">
        <f t="array" aca="1" ref="U2734" ca="1">IF(ISBLANK(A2734),"",IF(S2734="Styrkhæft",_xlfn.XLOOKUP(T2734,Vegalengdir[Texti],INDIRECT("Vegalengdir["&amp;'Upplýsingar um umsækjanda'!$B$10&amp;"]"),0%,0)))</f>
        <v/>
      </c>
      <c r="V2734" s="72" t="str">
        <f t="shared" si="42"/>
        <v/>
      </c>
    </row>
    <row r="2735" spans="1:22" x14ac:dyDescent="0.25">
      <c r="A2735" s="47"/>
      <c r="B2735" s="47"/>
      <c r="C2735" s="47"/>
      <c r="D2735" s="117"/>
      <c r="E2735" s="47"/>
      <c r="F2735" s="37"/>
      <c r="G2735" s="47"/>
      <c r="H2735" s="37"/>
      <c r="I2735" s="37"/>
      <c r="J2735" s="51"/>
      <c r="K2735" s="51"/>
      <c r="L2735" s="51"/>
      <c r="M2735" s="51"/>
      <c r="N2735" s="51"/>
      <c r="O2735" s="51"/>
      <c r="P2735" s="51"/>
      <c r="R2735" s="38" t="s">
        <v>450</v>
      </c>
      <c r="S2735" s="38" t="str" cm="1">
        <f t="array" ref="S2735">_xlfn.XLOOKUP(R2735,INDEX(Flettilisti,,1),INDEX(Flettilisti,,2),,0)</f>
        <v>Vantar flokkun</v>
      </c>
      <c r="T2735" s="38" t="str">
        <f>IF(ISBLANK(M2735),"",IF(M2735&lt;Gögn!$J$2,Gögn!$K$2,IF(M2735&gt;Gögn!$J$4,Gögn!$K$4,Gögn!$K$3)))</f>
        <v/>
      </c>
      <c r="U2735" s="49" t="str" cm="1">
        <f t="array" aca="1" ref="U2735" ca="1">IF(ISBLANK(A2735),"",IF(S2735="Styrkhæft",_xlfn.XLOOKUP(T2735,Vegalengdir[Texti],INDIRECT("Vegalengdir["&amp;'Upplýsingar um umsækjanda'!$B$10&amp;"]"),0%,0)))</f>
        <v/>
      </c>
      <c r="V2735" s="72" t="str">
        <f t="shared" si="42"/>
        <v/>
      </c>
    </row>
    <row r="2736" spans="1:22" x14ac:dyDescent="0.25">
      <c r="A2736" s="47"/>
      <c r="B2736" s="47"/>
      <c r="C2736" s="47"/>
      <c r="D2736" s="117"/>
      <c r="E2736" s="47"/>
      <c r="F2736" s="37"/>
      <c r="G2736" s="47"/>
      <c r="H2736" s="37"/>
      <c r="I2736" s="37"/>
      <c r="J2736" s="51"/>
      <c r="K2736" s="51"/>
      <c r="L2736" s="51"/>
      <c r="M2736" s="51"/>
      <c r="N2736" s="51"/>
      <c r="O2736" s="51"/>
      <c r="P2736" s="51"/>
      <c r="R2736" s="38" t="s">
        <v>450</v>
      </c>
      <c r="S2736" s="38" t="str" cm="1">
        <f t="array" ref="S2736">_xlfn.XLOOKUP(R2736,INDEX(Flettilisti,,1),INDEX(Flettilisti,,2),,0)</f>
        <v>Vantar flokkun</v>
      </c>
      <c r="T2736" s="38" t="str">
        <f>IF(ISBLANK(M2736),"",IF(M2736&lt;Gögn!$J$2,Gögn!$K$2,IF(M2736&gt;Gögn!$J$4,Gögn!$K$4,Gögn!$K$3)))</f>
        <v/>
      </c>
      <c r="U2736" s="49" t="str" cm="1">
        <f t="array" aca="1" ref="U2736" ca="1">IF(ISBLANK(A2736),"",IF(S2736="Styrkhæft",_xlfn.XLOOKUP(T2736,Vegalengdir[Texti],INDIRECT("Vegalengdir["&amp;'Upplýsingar um umsækjanda'!$B$10&amp;"]"),0%,0)))</f>
        <v/>
      </c>
      <c r="V2736" s="72" t="str">
        <f t="shared" si="42"/>
        <v/>
      </c>
    </row>
    <row r="2737" spans="1:22" x14ac:dyDescent="0.25">
      <c r="A2737" s="47"/>
      <c r="B2737" s="47"/>
      <c r="C2737" s="47"/>
      <c r="D2737" s="117"/>
      <c r="E2737" s="47"/>
      <c r="F2737" s="37"/>
      <c r="G2737" s="47"/>
      <c r="H2737" s="37"/>
      <c r="I2737" s="37"/>
      <c r="J2737" s="51"/>
      <c r="K2737" s="51"/>
      <c r="L2737" s="51"/>
      <c r="M2737" s="51"/>
      <c r="N2737" s="51"/>
      <c r="O2737" s="51"/>
      <c r="P2737" s="51"/>
      <c r="R2737" s="38" t="s">
        <v>450</v>
      </c>
      <c r="S2737" s="38" t="str" cm="1">
        <f t="array" ref="S2737">_xlfn.XLOOKUP(R2737,INDEX(Flettilisti,,1),INDEX(Flettilisti,,2),,0)</f>
        <v>Vantar flokkun</v>
      </c>
      <c r="T2737" s="38" t="str">
        <f>IF(ISBLANK(M2737),"",IF(M2737&lt;Gögn!$J$2,Gögn!$K$2,IF(M2737&gt;Gögn!$J$4,Gögn!$K$4,Gögn!$K$3)))</f>
        <v/>
      </c>
      <c r="U2737" s="49" t="str" cm="1">
        <f t="array" aca="1" ref="U2737" ca="1">IF(ISBLANK(A2737),"",IF(S2737="Styrkhæft",_xlfn.XLOOKUP(T2737,Vegalengdir[Texti],INDIRECT("Vegalengdir["&amp;'Upplýsingar um umsækjanda'!$B$10&amp;"]"),0%,0)))</f>
        <v/>
      </c>
      <c r="V2737" s="72" t="str">
        <f t="shared" si="42"/>
        <v/>
      </c>
    </row>
    <row r="2738" spans="1:22" x14ac:dyDescent="0.25">
      <c r="A2738" s="47"/>
      <c r="B2738" s="47"/>
      <c r="C2738" s="47"/>
      <c r="D2738" s="117"/>
      <c r="E2738" s="47"/>
      <c r="F2738" s="37"/>
      <c r="G2738" s="47"/>
      <c r="H2738" s="37"/>
      <c r="I2738" s="37"/>
      <c r="J2738" s="51"/>
      <c r="K2738" s="51"/>
      <c r="L2738" s="51"/>
      <c r="M2738" s="51"/>
      <c r="N2738" s="51"/>
      <c r="O2738" s="51"/>
      <c r="P2738" s="51"/>
      <c r="R2738" s="38" t="s">
        <v>450</v>
      </c>
      <c r="S2738" s="38" t="str" cm="1">
        <f t="array" ref="S2738">_xlfn.XLOOKUP(R2738,INDEX(Flettilisti,,1),INDEX(Flettilisti,,2),,0)</f>
        <v>Vantar flokkun</v>
      </c>
      <c r="T2738" s="38" t="str">
        <f>IF(ISBLANK(M2738),"",IF(M2738&lt;Gögn!$J$2,Gögn!$K$2,IF(M2738&gt;Gögn!$J$4,Gögn!$K$4,Gögn!$K$3)))</f>
        <v/>
      </c>
      <c r="U2738" s="49" t="str" cm="1">
        <f t="array" aca="1" ref="U2738" ca="1">IF(ISBLANK(A2738),"",IF(S2738="Styrkhæft",_xlfn.XLOOKUP(T2738,Vegalengdir[Texti],INDIRECT("Vegalengdir["&amp;'Upplýsingar um umsækjanda'!$B$10&amp;"]"),0%,0)))</f>
        <v/>
      </c>
      <c r="V2738" s="72" t="str">
        <f t="shared" si="42"/>
        <v/>
      </c>
    </row>
    <row r="2739" spans="1:22" x14ac:dyDescent="0.25">
      <c r="A2739" s="47"/>
      <c r="B2739" s="47"/>
      <c r="C2739" s="47"/>
      <c r="D2739" s="117"/>
      <c r="E2739" s="47"/>
      <c r="F2739" s="37"/>
      <c r="G2739" s="47"/>
      <c r="H2739" s="37"/>
      <c r="I2739" s="37"/>
      <c r="J2739" s="51"/>
      <c r="K2739" s="51"/>
      <c r="L2739" s="51"/>
      <c r="M2739" s="51"/>
      <c r="N2739" s="51"/>
      <c r="O2739" s="51"/>
      <c r="P2739" s="51"/>
      <c r="R2739" s="38" t="s">
        <v>450</v>
      </c>
      <c r="S2739" s="38" t="str" cm="1">
        <f t="array" ref="S2739">_xlfn.XLOOKUP(R2739,INDEX(Flettilisti,,1),INDEX(Flettilisti,,2),,0)</f>
        <v>Vantar flokkun</v>
      </c>
      <c r="T2739" s="38" t="str">
        <f>IF(ISBLANK(M2739),"",IF(M2739&lt;Gögn!$J$2,Gögn!$K$2,IF(M2739&gt;Gögn!$J$4,Gögn!$K$4,Gögn!$K$3)))</f>
        <v/>
      </c>
      <c r="U2739" s="49" t="str" cm="1">
        <f t="array" aca="1" ref="U2739" ca="1">IF(ISBLANK(A2739),"",IF(S2739="Styrkhæft",_xlfn.XLOOKUP(T2739,Vegalengdir[Texti],INDIRECT("Vegalengdir["&amp;'Upplýsingar um umsækjanda'!$B$10&amp;"]"),0%,0)))</f>
        <v/>
      </c>
      <c r="V2739" s="72" t="str">
        <f t="shared" si="42"/>
        <v/>
      </c>
    </row>
    <row r="2740" spans="1:22" x14ac:dyDescent="0.25">
      <c r="A2740" s="47"/>
      <c r="B2740" s="47"/>
      <c r="C2740" s="47"/>
      <c r="D2740" s="117"/>
      <c r="E2740" s="47"/>
      <c r="F2740" s="37"/>
      <c r="G2740" s="47"/>
      <c r="H2740" s="37"/>
      <c r="I2740" s="37"/>
      <c r="J2740" s="51"/>
      <c r="K2740" s="51"/>
      <c r="L2740" s="51"/>
      <c r="M2740" s="51"/>
      <c r="N2740" s="51"/>
      <c r="O2740" s="51"/>
      <c r="P2740" s="51"/>
      <c r="R2740" s="38" t="s">
        <v>450</v>
      </c>
      <c r="S2740" s="38" t="str" cm="1">
        <f t="array" ref="S2740">_xlfn.XLOOKUP(R2740,INDEX(Flettilisti,,1),INDEX(Flettilisti,,2),,0)</f>
        <v>Vantar flokkun</v>
      </c>
      <c r="T2740" s="38" t="str">
        <f>IF(ISBLANK(M2740),"",IF(M2740&lt;Gögn!$J$2,Gögn!$K$2,IF(M2740&gt;Gögn!$J$4,Gögn!$K$4,Gögn!$K$3)))</f>
        <v/>
      </c>
      <c r="U2740" s="49" t="str" cm="1">
        <f t="array" aca="1" ref="U2740" ca="1">IF(ISBLANK(A2740),"",IF(S2740="Styrkhæft",_xlfn.XLOOKUP(T2740,Vegalengdir[Texti],INDIRECT("Vegalengdir["&amp;'Upplýsingar um umsækjanda'!$B$10&amp;"]"),0%,0)))</f>
        <v/>
      </c>
      <c r="V2740" s="72" t="str">
        <f t="shared" si="42"/>
        <v/>
      </c>
    </row>
    <row r="2741" spans="1:22" x14ac:dyDescent="0.25">
      <c r="A2741" s="47"/>
      <c r="B2741" s="47"/>
      <c r="C2741" s="47"/>
      <c r="D2741" s="117"/>
      <c r="E2741" s="47"/>
      <c r="F2741" s="37"/>
      <c r="G2741" s="47"/>
      <c r="H2741" s="37"/>
      <c r="I2741" s="37"/>
      <c r="J2741" s="51"/>
      <c r="K2741" s="51"/>
      <c r="L2741" s="51"/>
      <c r="M2741" s="51"/>
      <c r="N2741" s="51"/>
      <c r="O2741" s="51"/>
      <c r="P2741" s="51"/>
      <c r="R2741" s="38" t="s">
        <v>450</v>
      </c>
      <c r="S2741" s="38" t="str" cm="1">
        <f t="array" ref="S2741">_xlfn.XLOOKUP(R2741,INDEX(Flettilisti,,1),INDEX(Flettilisti,,2),,0)</f>
        <v>Vantar flokkun</v>
      </c>
      <c r="T2741" s="38" t="str">
        <f>IF(ISBLANK(M2741),"",IF(M2741&lt;Gögn!$J$2,Gögn!$K$2,IF(M2741&gt;Gögn!$J$4,Gögn!$K$4,Gögn!$K$3)))</f>
        <v/>
      </c>
      <c r="U2741" s="49" t="str" cm="1">
        <f t="array" aca="1" ref="U2741" ca="1">IF(ISBLANK(A2741),"",IF(S2741="Styrkhæft",_xlfn.XLOOKUP(T2741,Vegalengdir[Texti],INDIRECT("Vegalengdir["&amp;'Upplýsingar um umsækjanda'!$B$10&amp;"]"),0%,0)))</f>
        <v/>
      </c>
      <c r="V2741" s="72" t="str">
        <f t="shared" si="42"/>
        <v/>
      </c>
    </row>
    <row r="2742" spans="1:22" x14ac:dyDescent="0.25">
      <c r="A2742" s="47"/>
      <c r="B2742" s="47"/>
      <c r="C2742" s="47"/>
      <c r="D2742" s="117"/>
      <c r="E2742" s="47"/>
      <c r="F2742" s="37"/>
      <c r="G2742" s="47"/>
      <c r="H2742" s="37"/>
      <c r="I2742" s="37"/>
      <c r="J2742" s="51"/>
      <c r="K2742" s="51"/>
      <c r="L2742" s="51"/>
      <c r="M2742" s="51"/>
      <c r="N2742" s="51"/>
      <c r="O2742" s="51"/>
      <c r="P2742" s="51"/>
      <c r="R2742" s="38" t="s">
        <v>450</v>
      </c>
      <c r="S2742" s="38" t="str" cm="1">
        <f t="array" ref="S2742">_xlfn.XLOOKUP(R2742,INDEX(Flettilisti,,1),INDEX(Flettilisti,,2),,0)</f>
        <v>Vantar flokkun</v>
      </c>
      <c r="T2742" s="38" t="str">
        <f>IF(ISBLANK(M2742),"",IF(M2742&lt;Gögn!$J$2,Gögn!$K$2,IF(M2742&gt;Gögn!$J$4,Gögn!$K$4,Gögn!$K$3)))</f>
        <v/>
      </c>
      <c r="U2742" s="49" t="str" cm="1">
        <f t="array" aca="1" ref="U2742" ca="1">IF(ISBLANK(A2742),"",IF(S2742="Styrkhæft",_xlfn.XLOOKUP(T2742,Vegalengdir[Texti],INDIRECT("Vegalengdir["&amp;'Upplýsingar um umsækjanda'!$B$10&amp;"]"),0%,0)))</f>
        <v/>
      </c>
      <c r="V2742" s="72" t="str">
        <f t="shared" si="42"/>
        <v/>
      </c>
    </row>
    <row r="2743" spans="1:22" x14ac:dyDescent="0.25">
      <c r="A2743" s="47"/>
      <c r="B2743" s="47"/>
      <c r="C2743" s="47"/>
      <c r="D2743" s="117"/>
      <c r="E2743" s="47"/>
      <c r="F2743" s="37"/>
      <c r="G2743" s="47"/>
      <c r="H2743" s="37"/>
      <c r="I2743" s="37"/>
      <c r="J2743" s="51"/>
      <c r="K2743" s="51"/>
      <c r="L2743" s="51"/>
      <c r="M2743" s="51"/>
      <c r="N2743" s="51"/>
      <c r="O2743" s="51"/>
      <c r="P2743" s="51"/>
      <c r="R2743" s="38" t="s">
        <v>450</v>
      </c>
      <c r="S2743" s="38" t="str" cm="1">
        <f t="array" ref="S2743">_xlfn.XLOOKUP(R2743,INDEX(Flettilisti,,1),INDEX(Flettilisti,,2),,0)</f>
        <v>Vantar flokkun</v>
      </c>
      <c r="T2743" s="38" t="str">
        <f>IF(ISBLANK(M2743),"",IF(M2743&lt;Gögn!$J$2,Gögn!$K$2,IF(M2743&gt;Gögn!$J$4,Gögn!$K$4,Gögn!$K$3)))</f>
        <v/>
      </c>
      <c r="U2743" s="49" t="str" cm="1">
        <f t="array" aca="1" ref="U2743" ca="1">IF(ISBLANK(A2743),"",IF(S2743="Styrkhæft",_xlfn.XLOOKUP(T2743,Vegalengdir[Texti],INDIRECT("Vegalengdir["&amp;'Upplýsingar um umsækjanda'!$B$10&amp;"]"),0%,0)))</f>
        <v/>
      </c>
      <c r="V2743" s="72" t="str">
        <f t="shared" si="42"/>
        <v/>
      </c>
    </row>
    <row r="2744" spans="1:22" x14ac:dyDescent="0.25">
      <c r="A2744" s="47"/>
      <c r="B2744" s="47"/>
      <c r="C2744" s="47"/>
      <c r="D2744" s="117"/>
      <c r="E2744" s="47"/>
      <c r="F2744" s="37"/>
      <c r="G2744" s="47"/>
      <c r="H2744" s="37"/>
      <c r="I2744" s="37"/>
      <c r="J2744" s="51"/>
      <c r="K2744" s="51"/>
      <c r="L2744" s="51"/>
      <c r="M2744" s="51"/>
      <c r="N2744" s="51"/>
      <c r="O2744" s="51"/>
      <c r="P2744" s="51"/>
      <c r="R2744" s="38" t="s">
        <v>450</v>
      </c>
      <c r="S2744" s="38" t="str" cm="1">
        <f t="array" ref="S2744">_xlfn.XLOOKUP(R2744,INDEX(Flettilisti,,1),INDEX(Flettilisti,,2),,0)</f>
        <v>Vantar flokkun</v>
      </c>
      <c r="T2744" s="38" t="str">
        <f>IF(ISBLANK(M2744),"",IF(M2744&lt;Gögn!$J$2,Gögn!$K$2,IF(M2744&gt;Gögn!$J$4,Gögn!$K$4,Gögn!$K$3)))</f>
        <v/>
      </c>
      <c r="U2744" s="49" t="str" cm="1">
        <f t="array" aca="1" ref="U2744" ca="1">IF(ISBLANK(A2744),"",IF(S2744="Styrkhæft",_xlfn.XLOOKUP(T2744,Vegalengdir[Texti],INDIRECT("Vegalengdir["&amp;'Upplýsingar um umsækjanda'!$B$10&amp;"]"),0%,0)))</f>
        <v/>
      </c>
      <c r="V2744" s="72" t="str">
        <f t="shared" si="42"/>
        <v/>
      </c>
    </row>
    <row r="2745" spans="1:22" x14ac:dyDescent="0.25">
      <c r="A2745" s="47"/>
      <c r="B2745" s="47"/>
      <c r="C2745" s="47"/>
      <c r="D2745" s="117"/>
      <c r="E2745" s="47"/>
      <c r="F2745" s="37"/>
      <c r="G2745" s="47"/>
      <c r="H2745" s="37"/>
      <c r="I2745" s="37"/>
      <c r="J2745" s="51"/>
      <c r="K2745" s="51"/>
      <c r="L2745" s="51"/>
      <c r="M2745" s="51"/>
      <c r="N2745" s="51"/>
      <c r="O2745" s="51"/>
      <c r="P2745" s="51"/>
      <c r="R2745" s="38" t="s">
        <v>450</v>
      </c>
      <c r="S2745" s="38" t="str" cm="1">
        <f t="array" ref="S2745">_xlfn.XLOOKUP(R2745,INDEX(Flettilisti,,1),INDEX(Flettilisti,,2),,0)</f>
        <v>Vantar flokkun</v>
      </c>
      <c r="T2745" s="38" t="str">
        <f>IF(ISBLANK(M2745),"",IF(M2745&lt;Gögn!$J$2,Gögn!$K$2,IF(M2745&gt;Gögn!$J$4,Gögn!$K$4,Gögn!$K$3)))</f>
        <v/>
      </c>
      <c r="U2745" s="49" t="str" cm="1">
        <f t="array" aca="1" ref="U2745" ca="1">IF(ISBLANK(A2745),"",IF(S2745="Styrkhæft",_xlfn.XLOOKUP(T2745,Vegalengdir[Texti],INDIRECT("Vegalengdir["&amp;'Upplýsingar um umsækjanda'!$B$10&amp;"]"),0%,0)))</f>
        <v/>
      </c>
      <c r="V2745" s="72" t="str">
        <f t="shared" si="42"/>
        <v/>
      </c>
    </row>
    <row r="2746" spans="1:22" x14ac:dyDescent="0.25">
      <c r="A2746" s="47"/>
      <c r="B2746" s="47"/>
      <c r="C2746" s="47"/>
      <c r="D2746" s="117"/>
      <c r="E2746" s="47"/>
      <c r="F2746" s="37"/>
      <c r="G2746" s="47"/>
      <c r="H2746" s="37"/>
      <c r="I2746" s="37"/>
      <c r="J2746" s="51"/>
      <c r="K2746" s="51"/>
      <c r="L2746" s="51"/>
      <c r="M2746" s="51"/>
      <c r="N2746" s="51"/>
      <c r="O2746" s="51"/>
      <c r="P2746" s="51"/>
      <c r="R2746" s="38" t="s">
        <v>450</v>
      </c>
      <c r="S2746" s="38" t="str" cm="1">
        <f t="array" ref="S2746">_xlfn.XLOOKUP(R2746,INDEX(Flettilisti,,1),INDEX(Flettilisti,,2),,0)</f>
        <v>Vantar flokkun</v>
      </c>
      <c r="T2746" s="38" t="str">
        <f>IF(ISBLANK(M2746),"",IF(M2746&lt;Gögn!$J$2,Gögn!$K$2,IF(M2746&gt;Gögn!$J$4,Gögn!$K$4,Gögn!$K$3)))</f>
        <v/>
      </c>
      <c r="U2746" s="49" t="str" cm="1">
        <f t="array" aca="1" ref="U2746" ca="1">IF(ISBLANK(A2746),"",IF(S2746="Styrkhæft",_xlfn.XLOOKUP(T2746,Vegalengdir[Texti],INDIRECT("Vegalengdir["&amp;'Upplýsingar um umsækjanda'!$B$10&amp;"]"),0%,0)))</f>
        <v/>
      </c>
      <c r="V2746" s="72" t="str">
        <f t="shared" si="42"/>
        <v/>
      </c>
    </row>
    <row r="2747" spans="1:22" x14ac:dyDescent="0.25">
      <c r="A2747" s="47"/>
      <c r="B2747" s="47"/>
      <c r="C2747" s="47"/>
      <c r="D2747" s="117"/>
      <c r="E2747" s="47"/>
      <c r="F2747" s="37"/>
      <c r="G2747" s="47"/>
      <c r="H2747" s="37"/>
      <c r="I2747" s="37"/>
      <c r="J2747" s="51"/>
      <c r="K2747" s="51"/>
      <c r="L2747" s="51"/>
      <c r="M2747" s="51"/>
      <c r="N2747" s="51"/>
      <c r="O2747" s="51"/>
      <c r="P2747" s="51"/>
      <c r="R2747" s="38" t="s">
        <v>450</v>
      </c>
      <c r="S2747" s="38" t="str" cm="1">
        <f t="array" ref="S2747">_xlfn.XLOOKUP(R2747,INDEX(Flettilisti,,1),INDEX(Flettilisti,,2),,0)</f>
        <v>Vantar flokkun</v>
      </c>
      <c r="T2747" s="38" t="str">
        <f>IF(ISBLANK(M2747),"",IF(M2747&lt;Gögn!$J$2,Gögn!$K$2,IF(M2747&gt;Gögn!$J$4,Gögn!$K$4,Gögn!$K$3)))</f>
        <v/>
      </c>
      <c r="U2747" s="49" t="str" cm="1">
        <f t="array" aca="1" ref="U2747" ca="1">IF(ISBLANK(A2747),"",IF(S2747="Styrkhæft",_xlfn.XLOOKUP(T2747,Vegalengdir[Texti],INDIRECT("Vegalengdir["&amp;'Upplýsingar um umsækjanda'!$B$10&amp;"]"),0%,0)))</f>
        <v/>
      </c>
      <c r="V2747" s="72" t="str">
        <f t="shared" si="42"/>
        <v/>
      </c>
    </row>
    <row r="2748" spans="1:22" x14ac:dyDescent="0.25">
      <c r="A2748" s="47"/>
      <c r="B2748" s="47"/>
      <c r="C2748" s="47"/>
      <c r="D2748" s="117"/>
      <c r="E2748" s="47"/>
      <c r="F2748" s="37"/>
      <c r="G2748" s="47"/>
      <c r="H2748" s="37"/>
      <c r="I2748" s="37"/>
      <c r="J2748" s="51"/>
      <c r="K2748" s="51"/>
      <c r="L2748" s="51"/>
      <c r="M2748" s="51"/>
      <c r="N2748" s="51"/>
      <c r="O2748" s="51"/>
      <c r="P2748" s="51"/>
      <c r="R2748" s="38" t="s">
        <v>450</v>
      </c>
      <c r="S2748" s="38" t="str" cm="1">
        <f t="array" ref="S2748">_xlfn.XLOOKUP(R2748,INDEX(Flettilisti,,1),INDEX(Flettilisti,,2),,0)</f>
        <v>Vantar flokkun</v>
      </c>
      <c r="T2748" s="38" t="str">
        <f>IF(ISBLANK(M2748),"",IF(M2748&lt;Gögn!$J$2,Gögn!$K$2,IF(M2748&gt;Gögn!$J$4,Gögn!$K$4,Gögn!$K$3)))</f>
        <v/>
      </c>
      <c r="U2748" s="49" t="str" cm="1">
        <f t="array" aca="1" ref="U2748" ca="1">IF(ISBLANK(A2748),"",IF(S2748="Styrkhæft",_xlfn.XLOOKUP(T2748,Vegalengdir[Texti],INDIRECT("Vegalengdir["&amp;'Upplýsingar um umsækjanda'!$B$10&amp;"]"),0%,0)))</f>
        <v/>
      </c>
      <c r="V2748" s="72" t="str">
        <f t="shared" si="42"/>
        <v/>
      </c>
    </row>
    <row r="2749" spans="1:22" x14ac:dyDescent="0.25">
      <c r="A2749" s="47"/>
      <c r="B2749" s="47"/>
      <c r="C2749" s="47"/>
      <c r="D2749" s="117"/>
      <c r="E2749" s="47"/>
      <c r="F2749" s="37"/>
      <c r="G2749" s="47"/>
      <c r="H2749" s="37"/>
      <c r="I2749" s="37"/>
      <c r="J2749" s="51"/>
      <c r="K2749" s="51"/>
      <c r="L2749" s="51"/>
      <c r="M2749" s="51"/>
      <c r="N2749" s="51"/>
      <c r="O2749" s="51"/>
      <c r="P2749" s="51"/>
      <c r="R2749" s="38" t="s">
        <v>450</v>
      </c>
      <c r="S2749" s="38" t="str" cm="1">
        <f t="array" ref="S2749">_xlfn.XLOOKUP(R2749,INDEX(Flettilisti,,1),INDEX(Flettilisti,,2),,0)</f>
        <v>Vantar flokkun</v>
      </c>
      <c r="T2749" s="38" t="str">
        <f>IF(ISBLANK(M2749),"",IF(M2749&lt;Gögn!$J$2,Gögn!$K$2,IF(M2749&gt;Gögn!$J$4,Gögn!$K$4,Gögn!$K$3)))</f>
        <v/>
      </c>
      <c r="U2749" s="49" t="str" cm="1">
        <f t="array" aca="1" ref="U2749" ca="1">IF(ISBLANK(A2749),"",IF(S2749="Styrkhæft",_xlfn.XLOOKUP(T2749,Vegalengdir[Texti],INDIRECT("Vegalengdir["&amp;'Upplýsingar um umsækjanda'!$B$10&amp;"]"),0%,0)))</f>
        <v/>
      </c>
      <c r="V2749" s="72" t="str">
        <f t="shared" si="42"/>
        <v/>
      </c>
    </row>
    <row r="2750" spans="1:22" x14ac:dyDescent="0.25">
      <c r="A2750" s="47"/>
      <c r="B2750" s="47"/>
      <c r="C2750" s="47"/>
      <c r="D2750" s="117"/>
      <c r="E2750" s="47"/>
      <c r="F2750" s="37"/>
      <c r="G2750" s="47"/>
      <c r="H2750" s="37"/>
      <c r="I2750" s="37"/>
      <c r="J2750" s="51"/>
      <c r="K2750" s="51"/>
      <c r="L2750" s="51"/>
      <c r="M2750" s="51"/>
      <c r="N2750" s="51"/>
      <c r="O2750" s="51"/>
      <c r="P2750" s="51"/>
      <c r="R2750" s="38" t="s">
        <v>450</v>
      </c>
      <c r="S2750" s="38" t="str" cm="1">
        <f t="array" ref="S2750">_xlfn.XLOOKUP(R2750,INDEX(Flettilisti,,1),INDEX(Flettilisti,,2),,0)</f>
        <v>Vantar flokkun</v>
      </c>
      <c r="T2750" s="38" t="str">
        <f>IF(ISBLANK(M2750),"",IF(M2750&lt;Gögn!$J$2,Gögn!$K$2,IF(M2750&gt;Gögn!$J$4,Gögn!$K$4,Gögn!$K$3)))</f>
        <v/>
      </c>
      <c r="U2750" s="49" t="str" cm="1">
        <f t="array" aca="1" ref="U2750" ca="1">IF(ISBLANK(A2750),"",IF(S2750="Styrkhæft",_xlfn.XLOOKUP(T2750,Vegalengdir[Texti],INDIRECT("Vegalengdir["&amp;'Upplýsingar um umsækjanda'!$B$10&amp;"]"),0%,0)))</f>
        <v/>
      </c>
      <c r="V2750" s="72" t="str">
        <f t="shared" si="42"/>
        <v/>
      </c>
    </row>
    <row r="2751" spans="1:22" x14ac:dyDescent="0.25">
      <c r="A2751" s="47"/>
      <c r="B2751" s="47"/>
      <c r="C2751" s="47"/>
      <c r="D2751" s="117"/>
      <c r="E2751" s="47"/>
      <c r="F2751" s="37"/>
      <c r="G2751" s="47"/>
      <c r="H2751" s="37"/>
      <c r="I2751" s="37"/>
      <c r="J2751" s="51"/>
      <c r="K2751" s="51"/>
      <c r="L2751" s="51"/>
      <c r="M2751" s="51"/>
      <c r="N2751" s="51"/>
      <c r="O2751" s="51"/>
      <c r="P2751" s="51"/>
      <c r="R2751" s="38" t="s">
        <v>450</v>
      </c>
      <c r="S2751" s="38" t="str" cm="1">
        <f t="array" ref="S2751">_xlfn.XLOOKUP(R2751,INDEX(Flettilisti,,1),INDEX(Flettilisti,,2),,0)</f>
        <v>Vantar flokkun</v>
      </c>
      <c r="T2751" s="38" t="str">
        <f>IF(ISBLANK(M2751),"",IF(M2751&lt;Gögn!$J$2,Gögn!$K$2,IF(M2751&gt;Gögn!$J$4,Gögn!$K$4,Gögn!$K$3)))</f>
        <v/>
      </c>
      <c r="U2751" s="49" t="str" cm="1">
        <f t="array" aca="1" ref="U2751" ca="1">IF(ISBLANK(A2751),"",IF(S2751="Styrkhæft",_xlfn.XLOOKUP(T2751,Vegalengdir[Texti],INDIRECT("Vegalengdir["&amp;'Upplýsingar um umsækjanda'!$B$10&amp;"]"),0%,0)))</f>
        <v/>
      </c>
      <c r="V2751" s="72" t="str">
        <f t="shared" si="42"/>
        <v/>
      </c>
    </row>
    <row r="2752" spans="1:22" x14ac:dyDescent="0.25">
      <c r="A2752" s="47"/>
      <c r="B2752" s="47"/>
      <c r="C2752" s="47"/>
      <c r="D2752" s="117"/>
      <c r="E2752" s="47"/>
      <c r="F2752" s="37"/>
      <c r="G2752" s="47"/>
      <c r="H2752" s="37"/>
      <c r="I2752" s="37"/>
      <c r="J2752" s="51"/>
      <c r="K2752" s="51"/>
      <c r="L2752" s="51"/>
      <c r="M2752" s="51"/>
      <c r="N2752" s="51"/>
      <c r="O2752" s="51"/>
      <c r="P2752" s="51"/>
      <c r="R2752" s="38" t="s">
        <v>450</v>
      </c>
      <c r="S2752" s="38" t="str" cm="1">
        <f t="array" ref="S2752">_xlfn.XLOOKUP(R2752,INDEX(Flettilisti,,1),INDEX(Flettilisti,,2),,0)</f>
        <v>Vantar flokkun</v>
      </c>
      <c r="T2752" s="38" t="str">
        <f>IF(ISBLANK(M2752),"",IF(M2752&lt;Gögn!$J$2,Gögn!$K$2,IF(M2752&gt;Gögn!$J$4,Gögn!$K$4,Gögn!$K$3)))</f>
        <v/>
      </c>
      <c r="U2752" s="49" t="str" cm="1">
        <f t="array" aca="1" ref="U2752" ca="1">IF(ISBLANK(A2752),"",IF(S2752="Styrkhæft",_xlfn.XLOOKUP(T2752,Vegalengdir[Texti],INDIRECT("Vegalengdir["&amp;'Upplýsingar um umsækjanda'!$B$10&amp;"]"),0%,0)))</f>
        <v/>
      </c>
      <c r="V2752" s="72" t="str">
        <f t="shared" si="42"/>
        <v/>
      </c>
    </row>
    <row r="2753" spans="1:22" x14ac:dyDescent="0.25">
      <c r="A2753" s="47"/>
      <c r="B2753" s="47"/>
      <c r="C2753" s="47"/>
      <c r="D2753" s="117"/>
      <c r="E2753" s="47"/>
      <c r="F2753" s="37"/>
      <c r="G2753" s="47"/>
      <c r="H2753" s="37"/>
      <c r="I2753" s="37"/>
      <c r="J2753" s="51"/>
      <c r="K2753" s="51"/>
      <c r="L2753" s="51"/>
      <c r="M2753" s="51"/>
      <c r="N2753" s="51"/>
      <c r="O2753" s="51"/>
      <c r="P2753" s="51"/>
      <c r="R2753" s="38" t="s">
        <v>450</v>
      </c>
      <c r="S2753" s="38" t="str" cm="1">
        <f t="array" ref="S2753">_xlfn.XLOOKUP(R2753,INDEX(Flettilisti,,1),INDEX(Flettilisti,,2),,0)</f>
        <v>Vantar flokkun</v>
      </c>
      <c r="T2753" s="38" t="str">
        <f>IF(ISBLANK(M2753),"",IF(M2753&lt;Gögn!$J$2,Gögn!$K$2,IF(M2753&gt;Gögn!$J$4,Gögn!$K$4,Gögn!$K$3)))</f>
        <v/>
      </c>
      <c r="U2753" s="49" t="str" cm="1">
        <f t="array" aca="1" ref="U2753" ca="1">IF(ISBLANK(A2753),"",IF(S2753="Styrkhæft",_xlfn.XLOOKUP(T2753,Vegalengdir[Texti],INDIRECT("Vegalengdir["&amp;'Upplýsingar um umsækjanda'!$B$10&amp;"]"),0%,0)))</f>
        <v/>
      </c>
      <c r="V2753" s="72" t="str">
        <f t="shared" si="42"/>
        <v/>
      </c>
    </row>
    <row r="2754" spans="1:22" x14ac:dyDescent="0.25">
      <c r="A2754" s="47"/>
      <c r="B2754" s="47"/>
      <c r="C2754" s="47"/>
      <c r="D2754" s="117"/>
      <c r="E2754" s="47"/>
      <c r="F2754" s="37"/>
      <c r="G2754" s="47"/>
      <c r="H2754" s="37"/>
      <c r="I2754" s="37"/>
      <c r="J2754" s="51"/>
      <c r="K2754" s="51"/>
      <c r="L2754" s="51"/>
      <c r="M2754" s="51"/>
      <c r="N2754" s="51"/>
      <c r="O2754" s="51"/>
      <c r="P2754" s="51"/>
      <c r="R2754" s="38" t="s">
        <v>450</v>
      </c>
      <c r="S2754" s="38" t="str" cm="1">
        <f t="array" ref="S2754">_xlfn.XLOOKUP(R2754,INDEX(Flettilisti,,1),INDEX(Flettilisti,,2),,0)</f>
        <v>Vantar flokkun</v>
      </c>
      <c r="T2754" s="38" t="str">
        <f>IF(ISBLANK(M2754),"",IF(M2754&lt;Gögn!$J$2,Gögn!$K$2,IF(M2754&gt;Gögn!$J$4,Gögn!$K$4,Gögn!$K$3)))</f>
        <v/>
      </c>
      <c r="U2754" s="49" t="str" cm="1">
        <f t="array" aca="1" ref="U2754" ca="1">IF(ISBLANK(A2754),"",IF(S2754="Styrkhæft",_xlfn.XLOOKUP(T2754,Vegalengdir[Texti],INDIRECT("Vegalengdir["&amp;'Upplýsingar um umsækjanda'!$B$10&amp;"]"),0%,0)))</f>
        <v/>
      </c>
      <c r="V2754" s="72" t="str">
        <f t="shared" si="42"/>
        <v/>
      </c>
    </row>
    <row r="2755" spans="1:22" x14ac:dyDescent="0.25">
      <c r="A2755" s="47"/>
      <c r="B2755" s="47"/>
      <c r="C2755" s="47"/>
      <c r="D2755" s="117"/>
      <c r="E2755" s="47"/>
      <c r="F2755" s="37"/>
      <c r="G2755" s="47"/>
      <c r="H2755" s="37"/>
      <c r="I2755" s="37"/>
      <c r="J2755" s="51"/>
      <c r="K2755" s="51"/>
      <c r="L2755" s="51"/>
      <c r="M2755" s="51"/>
      <c r="N2755" s="51"/>
      <c r="O2755" s="51"/>
      <c r="P2755" s="51"/>
      <c r="R2755" s="38" t="s">
        <v>450</v>
      </c>
      <c r="S2755" s="38" t="str" cm="1">
        <f t="array" ref="S2755">_xlfn.XLOOKUP(R2755,INDEX(Flettilisti,,1),INDEX(Flettilisti,,2),,0)</f>
        <v>Vantar flokkun</v>
      </c>
      <c r="T2755" s="38" t="str">
        <f>IF(ISBLANK(M2755),"",IF(M2755&lt;Gögn!$J$2,Gögn!$K$2,IF(M2755&gt;Gögn!$J$4,Gögn!$K$4,Gögn!$K$3)))</f>
        <v/>
      </c>
      <c r="U2755" s="49" t="str" cm="1">
        <f t="array" aca="1" ref="U2755" ca="1">IF(ISBLANK(A2755),"",IF(S2755="Styrkhæft",_xlfn.XLOOKUP(T2755,Vegalengdir[Texti],INDIRECT("Vegalengdir["&amp;'Upplýsingar um umsækjanda'!$B$10&amp;"]"),0%,0)))</f>
        <v/>
      </c>
      <c r="V2755" s="72" t="str">
        <f t="shared" ref="V2755:V2818" si="43">IF(ISBLANK(A2755),"",U2755*P2755)</f>
        <v/>
      </c>
    </row>
    <row r="2756" spans="1:22" x14ac:dyDescent="0.25">
      <c r="A2756" s="47"/>
      <c r="B2756" s="47"/>
      <c r="C2756" s="47"/>
      <c r="D2756" s="117"/>
      <c r="E2756" s="47"/>
      <c r="F2756" s="37"/>
      <c r="G2756" s="47"/>
      <c r="H2756" s="37"/>
      <c r="I2756" s="37"/>
      <c r="J2756" s="51"/>
      <c r="K2756" s="51"/>
      <c r="L2756" s="51"/>
      <c r="M2756" s="51"/>
      <c r="N2756" s="51"/>
      <c r="O2756" s="51"/>
      <c r="P2756" s="51"/>
      <c r="R2756" s="38" t="s">
        <v>450</v>
      </c>
      <c r="S2756" s="38" t="str" cm="1">
        <f t="array" ref="S2756">_xlfn.XLOOKUP(R2756,INDEX(Flettilisti,,1),INDEX(Flettilisti,,2),,0)</f>
        <v>Vantar flokkun</v>
      </c>
      <c r="T2756" s="38" t="str">
        <f>IF(ISBLANK(M2756),"",IF(M2756&lt;Gögn!$J$2,Gögn!$K$2,IF(M2756&gt;Gögn!$J$4,Gögn!$K$4,Gögn!$K$3)))</f>
        <v/>
      </c>
      <c r="U2756" s="49" t="str" cm="1">
        <f t="array" aca="1" ref="U2756" ca="1">IF(ISBLANK(A2756),"",IF(S2756="Styrkhæft",_xlfn.XLOOKUP(T2756,Vegalengdir[Texti],INDIRECT("Vegalengdir["&amp;'Upplýsingar um umsækjanda'!$B$10&amp;"]"),0%,0)))</f>
        <v/>
      </c>
      <c r="V2756" s="72" t="str">
        <f t="shared" si="43"/>
        <v/>
      </c>
    </row>
    <row r="2757" spans="1:22" x14ac:dyDescent="0.25">
      <c r="A2757" s="47"/>
      <c r="B2757" s="47"/>
      <c r="C2757" s="47"/>
      <c r="D2757" s="117"/>
      <c r="E2757" s="47"/>
      <c r="F2757" s="37"/>
      <c r="G2757" s="47"/>
      <c r="H2757" s="37"/>
      <c r="I2757" s="37"/>
      <c r="J2757" s="51"/>
      <c r="K2757" s="51"/>
      <c r="L2757" s="51"/>
      <c r="M2757" s="51"/>
      <c r="N2757" s="51"/>
      <c r="O2757" s="51"/>
      <c r="P2757" s="51"/>
      <c r="R2757" s="38" t="s">
        <v>450</v>
      </c>
      <c r="S2757" s="38" t="str" cm="1">
        <f t="array" ref="S2757">_xlfn.XLOOKUP(R2757,INDEX(Flettilisti,,1),INDEX(Flettilisti,,2),,0)</f>
        <v>Vantar flokkun</v>
      </c>
      <c r="T2757" s="38" t="str">
        <f>IF(ISBLANK(M2757),"",IF(M2757&lt;Gögn!$J$2,Gögn!$K$2,IF(M2757&gt;Gögn!$J$4,Gögn!$K$4,Gögn!$K$3)))</f>
        <v/>
      </c>
      <c r="U2757" s="49" t="str" cm="1">
        <f t="array" aca="1" ref="U2757" ca="1">IF(ISBLANK(A2757),"",IF(S2757="Styrkhæft",_xlfn.XLOOKUP(T2757,Vegalengdir[Texti],INDIRECT("Vegalengdir["&amp;'Upplýsingar um umsækjanda'!$B$10&amp;"]"),0%,0)))</f>
        <v/>
      </c>
      <c r="V2757" s="72" t="str">
        <f t="shared" si="43"/>
        <v/>
      </c>
    </row>
    <row r="2758" spans="1:22" x14ac:dyDescent="0.25">
      <c r="A2758" s="47"/>
      <c r="B2758" s="47"/>
      <c r="C2758" s="47"/>
      <c r="D2758" s="117"/>
      <c r="E2758" s="47"/>
      <c r="F2758" s="37"/>
      <c r="G2758" s="47"/>
      <c r="H2758" s="37"/>
      <c r="I2758" s="37"/>
      <c r="J2758" s="51"/>
      <c r="K2758" s="51"/>
      <c r="L2758" s="51"/>
      <c r="M2758" s="51"/>
      <c r="N2758" s="51"/>
      <c r="O2758" s="51"/>
      <c r="P2758" s="51"/>
      <c r="R2758" s="38" t="s">
        <v>450</v>
      </c>
      <c r="S2758" s="38" t="str" cm="1">
        <f t="array" ref="S2758">_xlfn.XLOOKUP(R2758,INDEX(Flettilisti,,1),INDEX(Flettilisti,,2),,0)</f>
        <v>Vantar flokkun</v>
      </c>
      <c r="T2758" s="38" t="str">
        <f>IF(ISBLANK(M2758),"",IF(M2758&lt;Gögn!$J$2,Gögn!$K$2,IF(M2758&gt;Gögn!$J$4,Gögn!$K$4,Gögn!$K$3)))</f>
        <v/>
      </c>
      <c r="U2758" s="49" t="str" cm="1">
        <f t="array" aca="1" ref="U2758" ca="1">IF(ISBLANK(A2758),"",IF(S2758="Styrkhæft",_xlfn.XLOOKUP(T2758,Vegalengdir[Texti],INDIRECT("Vegalengdir["&amp;'Upplýsingar um umsækjanda'!$B$10&amp;"]"),0%,0)))</f>
        <v/>
      </c>
      <c r="V2758" s="72" t="str">
        <f t="shared" si="43"/>
        <v/>
      </c>
    </row>
    <row r="2759" spans="1:22" x14ac:dyDescent="0.25">
      <c r="A2759" s="47"/>
      <c r="B2759" s="47"/>
      <c r="C2759" s="47"/>
      <c r="D2759" s="117"/>
      <c r="E2759" s="47"/>
      <c r="F2759" s="37"/>
      <c r="G2759" s="47"/>
      <c r="H2759" s="37"/>
      <c r="I2759" s="37"/>
      <c r="J2759" s="51"/>
      <c r="K2759" s="51"/>
      <c r="L2759" s="51"/>
      <c r="M2759" s="51"/>
      <c r="N2759" s="51"/>
      <c r="O2759" s="51"/>
      <c r="P2759" s="51"/>
      <c r="R2759" s="38" t="s">
        <v>450</v>
      </c>
      <c r="S2759" s="38" t="str" cm="1">
        <f t="array" ref="S2759">_xlfn.XLOOKUP(R2759,INDEX(Flettilisti,,1),INDEX(Flettilisti,,2),,0)</f>
        <v>Vantar flokkun</v>
      </c>
      <c r="T2759" s="38" t="str">
        <f>IF(ISBLANK(M2759),"",IF(M2759&lt;Gögn!$J$2,Gögn!$K$2,IF(M2759&gt;Gögn!$J$4,Gögn!$K$4,Gögn!$K$3)))</f>
        <v/>
      </c>
      <c r="U2759" s="49" t="str" cm="1">
        <f t="array" aca="1" ref="U2759" ca="1">IF(ISBLANK(A2759),"",IF(S2759="Styrkhæft",_xlfn.XLOOKUP(T2759,Vegalengdir[Texti],INDIRECT("Vegalengdir["&amp;'Upplýsingar um umsækjanda'!$B$10&amp;"]"),0%,0)))</f>
        <v/>
      </c>
      <c r="V2759" s="72" t="str">
        <f t="shared" si="43"/>
        <v/>
      </c>
    </row>
    <row r="2760" spans="1:22" x14ac:dyDescent="0.25">
      <c r="A2760" s="47"/>
      <c r="B2760" s="47"/>
      <c r="C2760" s="47"/>
      <c r="D2760" s="117"/>
      <c r="E2760" s="47"/>
      <c r="F2760" s="37"/>
      <c r="G2760" s="47"/>
      <c r="H2760" s="37"/>
      <c r="I2760" s="37"/>
      <c r="J2760" s="51"/>
      <c r="K2760" s="51"/>
      <c r="L2760" s="51"/>
      <c r="M2760" s="51"/>
      <c r="N2760" s="51"/>
      <c r="O2760" s="51"/>
      <c r="P2760" s="51"/>
      <c r="R2760" s="38" t="s">
        <v>450</v>
      </c>
      <c r="S2760" s="38" t="str" cm="1">
        <f t="array" ref="S2760">_xlfn.XLOOKUP(R2760,INDEX(Flettilisti,,1),INDEX(Flettilisti,,2),,0)</f>
        <v>Vantar flokkun</v>
      </c>
      <c r="T2760" s="38" t="str">
        <f>IF(ISBLANK(M2760),"",IF(M2760&lt;Gögn!$J$2,Gögn!$K$2,IF(M2760&gt;Gögn!$J$4,Gögn!$K$4,Gögn!$K$3)))</f>
        <v/>
      </c>
      <c r="U2760" s="49" t="str" cm="1">
        <f t="array" aca="1" ref="U2760" ca="1">IF(ISBLANK(A2760),"",IF(S2760="Styrkhæft",_xlfn.XLOOKUP(T2760,Vegalengdir[Texti],INDIRECT("Vegalengdir["&amp;'Upplýsingar um umsækjanda'!$B$10&amp;"]"),0%,0)))</f>
        <v/>
      </c>
      <c r="V2760" s="72" t="str">
        <f t="shared" si="43"/>
        <v/>
      </c>
    </row>
    <row r="2761" spans="1:22" x14ac:dyDescent="0.25">
      <c r="A2761" s="47"/>
      <c r="B2761" s="47"/>
      <c r="C2761" s="47"/>
      <c r="D2761" s="117"/>
      <c r="E2761" s="47"/>
      <c r="F2761" s="37"/>
      <c r="G2761" s="47"/>
      <c r="H2761" s="37"/>
      <c r="I2761" s="37"/>
      <c r="J2761" s="51"/>
      <c r="K2761" s="51"/>
      <c r="L2761" s="51"/>
      <c r="M2761" s="51"/>
      <c r="N2761" s="51"/>
      <c r="O2761" s="51"/>
      <c r="P2761" s="51"/>
      <c r="R2761" s="38" t="s">
        <v>450</v>
      </c>
      <c r="S2761" s="38" t="str" cm="1">
        <f t="array" ref="S2761">_xlfn.XLOOKUP(R2761,INDEX(Flettilisti,,1),INDEX(Flettilisti,,2),,0)</f>
        <v>Vantar flokkun</v>
      </c>
      <c r="T2761" s="38" t="str">
        <f>IF(ISBLANK(M2761),"",IF(M2761&lt;Gögn!$J$2,Gögn!$K$2,IF(M2761&gt;Gögn!$J$4,Gögn!$K$4,Gögn!$K$3)))</f>
        <v/>
      </c>
      <c r="U2761" s="49" t="str" cm="1">
        <f t="array" aca="1" ref="U2761" ca="1">IF(ISBLANK(A2761),"",IF(S2761="Styrkhæft",_xlfn.XLOOKUP(T2761,Vegalengdir[Texti],INDIRECT("Vegalengdir["&amp;'Upplýsingar um umsækjanda'!$B$10&amp;"]"),0%,0)))</f>
        <v/>
      </c>
      <c r="V2761" s="72" t="str">
        <f t="shared" si="43"/>
        <v/>
      </c>
    </row>
    <row r="2762" spans="1:22" x14ac:dyDescent="0.25">
      <c r="A2762" s="47"/>
      <c r="B2762" s="47"/>
      <c r="C2762" s="47"/>
      <c r="D2762" s="117"/>
      <c r="E2762" s="47"/>
      <c r="F2762" s="37"/>
      <c r="G2762" s="47"/>
      <c r="H2762" s="37"/>
      <c r="I2762" s="37"/>
      <c r="J2762" s="51"/>
      <c r="K2762" s="51"/>
      <c r="L2762" s="51"/>
      <c r="M2762" s="51"/>
      <c r="N2762" s="51"/>
      <c r="O2762" s="51"/>
      <c r="P2762" s="51"/>
      <c r="R2762" s="38" t="s">
        <v>450</v>
      </c>
      <c r="S2762" s="38" t="str" cm="1">
        <f t="array" ref="S2762">_xlfn.XLOOKUP(R2762,INDEX(Flettilisti,,1),INDEX(Flettilisti,,2),,0)</f>
        <v>Vantar flokkun</v>
      </c>
      <c r="T2762" s="38" t="str">
        <f>IF(ISBLANK(M2762),"",IF(M2762&lt;Gögn!$J$2,Gögn!$K$2,IF(M2762&gt;Gögn!$J$4,Gögn!$K$4,Gögn!$K$3)))</f>
        <v/>
      </c>
      <c r="U2762" s="49" t="str" cm="1">
        <f t="array" aca="1" ref="U2762" ca="1">IF(ISBLANK(A2762),"",IF(S2762="Styrkhæft",_xlfn.XLOOKUP(T2762,Vegalengdir[Texti],INDIRECT("Vegalengdir["&amp;'Upplýsingar um umsækjanda'!$B$10&amp;"]"),0%,0)))</f>
        <v/>
      </c>
      <c r="V2762" s="72" t="str">
        <f t="shared" si="43"/>
        <v/>
      </c>
    </row>
    <row r="2763" spans="1:22" x14ac:dyDescent="0.25">
      <c r="A2763" s="47"/>
      <c r="B2763" s="47"/>
      <c r="C2763" s="47"/>
      <c r="D2763" s="117"/>
      <c r="E2763" s="47"/>
      <c r="F2763" s="37"/>
      <c r="G2763" s="47"/>
      <c r="H2763" s="37"/>
      <c r="I2763" s="37"/>
      <c r="J2763" s="51"/>
      <c r="K2763" s="51"/>
      <c r="L2763" s="51"/>
      <c r="M2763" s="51"/>
      <c r="N2763" s="51"/>
      <c r="O2763" s="51"/>
      <c r="P2763" s="51"/>
      <c r="R2763" s="38" t="s">
        <v>450</v>
      </c>
      <c r="S2763" s="38" t="str" cm="1">
        <f t="array" ref="S2763">_xlfn.XLOOKUP(R2763,INDEX(Flettilisti,,1),INDEX(Flettilisti,,2),,0)</f>
        <v>Vantar flokkun</v>
      </c>
      <c r="T2763" s="38" t="str">
        <f>IF(ISBLANK(M2763),"",IF(M2763&lt;Gögn!$J$2,Gögn!$K$2,IF(M2763&gt;Gögn!$J$4,Gögn!$K$4,Gögn!$K$3)))</f>
        <v/>
      </c>
      <c r="U2763" s="49" t="str" cm="1">
        <f t="array" aca="1" ref="U2763" ca="1">IF(ISBLANK(A2763),"",IF(S2763="Styrkhæft",_xlfn.XLOOKUP(T2763,Vegalengdir[Texti],INDIRECT("Vegalengdir["&amp;'Upplýsingar um umsækjanda'!$B$10&amp;"]"),0%,0)))</f>
        <v/>
      </c>
      <c r="V2763" s="72" t="str">
        <f t="shared" si="43"/>
        <v/>
      </c>
    </row>
    <row r="2764" spans="1:22" x14ac:dyDescent="0.25">
      <c r="A2764" s="47"/>
      <c r="B2764" s="47"/>
      <c r="C2764" s="47"/>
      <c r="D2764" s="117"/>
      <c r="E2764" s="47"/>
      <c r="F2764" s="37"/>
      <c r="G2764" s="47"/>
      <c r="H2764" s="37"/>
      <c r="I2764" s="37"/>
      <c r="J2764" s="51"/>
      <c r="K2764" s="51"/>
      <c r="L2764" s="51"/>
      <c r="M2764" s="51"/>
      <c r="N2764" s="51"/>
      <c r="O2764" s="51"/>
      <c r="P2764" s="51"/>
      <c r="R2764" s="38" t="s">
        <v>450</v>
      </c>
      <c r="S2764" s="38" t="str" cm="1">
        <f t="array" ref="S2764">_xlfn.XLOOKUP(R2764,INDEX(Flettilisti,,1),INDEX(Flettilisti,,2),,0)</f>
        <v>Vantar flokkun</v>
      </c>
      <c r="T2764" s="38" t="str">
        <f>IF(ISBLANK(M2764),"",IF(M2764&lt;Gögn!$J$2,Gögn!$K$2,IF(M2764&gt;Gögn!$J$4,Gögn!$K$4,Gögn!$K$3)))</f>
        <v/>
      </c>
      <c r="U2764" s="49" t="str" cm="1">
        <f t="array" aca="1" ref="U2764" ca="1">IF(ISBLANK(A2764),"",IF(S2764="Styrkhæft",_xlfn.XLOOKUP(T2764,Vegalengdir[Texti],INDIRECT("Vegalengdir["&amp;'Upplýsingar um umsækjanda'!$B$10&amp;"]"),0%,0)))</f>
        <v/>
      </c>
      <c r="V2764" s="72" t="str">
        <f t="shared" si="43"/>
        <v/>
      </c>
    </row>
    <row r="2765" spans="1:22" x14ac:dyDescent="0.25">
      <c r="A2765" s="47"/>
      <c r="B2765" s="47"/>
      <c r="C2765" s="47"/>
      <c r="D2765" s="117"/>
      <c r="E2765" s="47"/>
      <c r="F2765" s="37"/>
      <c r="G2765" s="47"/>
      <c r="H2765" s="37"/>
      <c r="I2765" s="37"/>
      <c r="J2765" s="51"/>
      <c r="K2765" s="51"/>
      <c r="L2765" s="51"/>
      <c r="M2765" s="51"/>
      <c r="N2765" s="51"/>
      <c r="O2765" s="51"/>
      <c r="P2765" s="51"/>
      <c r="R2765" s="38" t="s">
        <v>450</v>
      </c>
      <c r="S2765" s="38" t="str" cm="1">
        <f t="array" ref="S2765">_xlfn.XLOOKUP(R2765,INDEX(Flettilisti,,1),INDEX(Flettilisti,,2),,0)</f>
        <v>Vantar flokkun</v>
      </c>
      <c r="T2765" s="38" t="str">
        <f>IF(ISBLANK(M2765),"",IF(M2765&lt;Gögn!$J$2,Gögn!$K$2,IF(M2765&gt;Gögn!$J$4,Gögn!$K$4,Gögn!$K$3)))</f>
        <v/>
      </c>
      <c r="U2765" s="49" t="str" cm="1">
        <f t="array" aca="1" ref="U2765" ca="1">IF(ISBLANK(A2765),"",IF(S2765="Styrkhæft",_xlfn.XLOOKUP(T2765,Vegalengdir[Texti],INDIRECT("Vegalengdir["&amp;'Upplýsingar um umsækjanda'!$B$10&amp;"]"),0%,0)))</f>
        <v/>
      </c>
      <c r="V2765" s="72" t="str">
        <f t="shared" si="43"/>
        <v/>
      </c>
    </row>
    <row r="2766" spans="1:22" x14ac:dyDescent="0.25">
      <c r="A2766" s="47"/>
      <c r="B2766" s="47"/>
      <c r="C2766" s="47"/>
      <c r="D2766" s="117"/>
      <c r="E2766" s="47"/>
      <c r="F2766" s="37"/>
      <c r="G2766" s="47"/>
      <c r="H2766" s="37"/>
      <c r="I2766" s="37"/>
      <c r="J2766" s="51"/>
      <c r="K2766" s="51"/>
      <c r="L2766" s="51"/>
      <c r="M2766" s="51"/>
      <c r="N2766" s="51"/>
      <c r="O2766" s="51"/>
      <c r="P2766" s="51"/>
      <c r="R2766" s="38" t="s">
        <v>450</v>
      </c>
      <c r="S2766" s="38" t="str" cm="1">
        <f t="array" ref="S2766">_xlfn.XLOOKUP(R2766,INDEX(Flettilisti,,1),INDEX(Flettilisti,,2),,0)</f>
        <v>Vantar flokkun</v>
      </c>
      <c r="T2766" s="38" t="str">
        <f>IF(ISBLANK(M2766),"",IF(M2766&lt;Gögn!$J$2,Gögn!$K$2,IF(M2766&gt;Gögn!$J$4,Gögn!$K$4,Gögn!$K$3)))</f>
        <v/>
      </c>
      <c r="U2766" s="49" t="str" cm="1">
        <f t="array" aca="1" ref="U2766" ca="1">IF(ISBLANK(A2766),"",IF(S2766="Styrkhæft",_xlfn.XLOOKUP(T2766,Vegalengdir[Texti],INDIRECT("Vegalengdir["&amp;'Upplýsingar um umsækjanda'!$B$10&amp;"]"),0%,0)))</f>
        <v/>
      </c>
      <c r="V2766" s="72" t="str">
        <f t="shared" si="43"/>
        <v/>
      </c>
    </row>
    <row r="2767" spans="1:22" x14ac:dyDescent="0.25">
      <c r="A2767" s="47"/>
      <c r="B2767" s="47"/>
      <c r="C2767" s="47"/>
      <c r="D2767" s="117"/>
      <c r="E2767" s="47"/>
      <c r="F2767" s="37"/>
      <c r="G2767" s="47"/>
      <c r="H2767" s="37"/>
      <c r="I2767" s="37"/>
      <c r="J2767" s="51"/>
      <c r="K2767" s="51"/>
      <c r="L2767" s="51"/>
      <c r="M2767" s="51"/>
      <c r="N2767" s="51"/>
      <c r="O2767" s="51"/>
      <c r="P2767" s="51"/>
      <c r="R2767" s="38" t="s">
        <v>450</v>
      </c>
      <c r="S2767" s="38" t="str" cm="1">
        <f t="array" ref="S2767">_xlfn.XLOOKUP(R2767,INDEX(Flettilisti,,1),INDEX(Flettilisti,,2),,0)</f>
        <v>Vantar flokkun</v>
      </c>
      <c r="T2767" s="38" t="str">
        <f>IF(ISBLANK(M2767),"",IF(M2767&lt;Gögn!$J$2,Gögn!$K$2,IF(M2767&gt;Gögn!$J$4,Gögn!$K$4,Gögn!$K$3)))</f>
        <v/>
      </c>
      <c r="U2767" s="49" t="str" cm="1">
        <f t="array" aca="1" ref="U2767" ca="1">IF(ISBLANK(A2767),"",IF(S2767="Styrkhæft",_xlfn.XLOOKUP(T2767,Vegalengdir[Texti],INDIRECT("Vegalengdir["&amp;'Upplýsingar um umsækjanda'!$B$10&amp;"]"),0%,0)))</f>
        <v/>
      </c>
      <c r="V2767" s="72" t="str">
        <f t="shared" si="43"/>
        <v/>
      </c>
    </row>
    <row r="2768" spans="1:22" x14ac:dyDescent="0.25">
      <c r="A2768" s="47"/>
      <c r="B2768" s="47"/>
      <c r="C2768" s="47"/>
      <c r="D2768" s="117"/>
      <c r="E2768" s="47"/>
      <c r="F2768" s="37"/>
      <c r="G2768" s="47"/>
      <c r="H2768" s="37"/>
      <c r="I2768" s="37"/>
      <c r="J2768" s="51"/>
      <c r="K2768" s="51"/>
      <c r="L2768" s="51"/>
      <c r="M2768" s="51"/>
      <c r="N2768" s="51"/>
      <c r="O2768" s="51"/>
      <c r="P2768" s="51"/>
      <c r="R2768" s="38" t="s">
        <v>450</v>
      </c>
      <c r="S2768" s="38" t="str" cm="1">
        <f t="array" ref="S2768">_xlfn.XLOOKUP(R2768,INDEX(Flettilisti,,1),INDEX(Flettilisti,,2),,0)</f>
        <v>Vantar flokkun</v>
      </c>
      <c r="T2768" s="38" t="str">
        <f>IF(ISBLANK(M2768),"",IF(M2768&lt;Gögn!$J$2,Gögn!$K$2,IF(M2768&gt;Gögn!$J$4,Gögn!$K$4,Gögn!$K$3)))</f>
        <v/>
      </c>
      <c r="U2768" s="49" t="str" cm="1">
        <f t="array" aca="1" ref="U2768" ca="1">IF(ISBLANK(A2768),"",IF(S2768="Styrkhæft",_xlfn.XLOOKUP(T2768,Vegalengdir[Texti],INDIRECT("Vegalengdir["&amp;'Upplýsingar um umsækjanda'!$B$10&amp;"]"),0%,0)))</f>
        <v/>
      </c>
      <c r="V2768" s="72" t="str">
        <f t="shared" si="43"/>
        <v/>
      </c>
    </row>
    <row r="2769" spans="1:22" x14ac:dyDescent="0.25">
      <c r="A2769" s="47"/>
      <c r="B2769" s="47"/>
      <c r="C2769" s="47"/>
      <c r="D2769" s="117"/>
      <c r="E2769" s="47"/>
      <c r="F2769" s="37"/>
      <c r="G2769" s="47"/>
      <c r="H2769" s="37"/>
      <c r="I2769" s="37"/>
      <c r="J2769" s="51"/>
      <c r="K2769" s="51"/>
      <c r="L2769" s="51"/>
      <c r="M2769" s="51"/>
      <c r="N2769" s="51"/>
      <c r="O2769" s="51"/>
      <c r="P2769" s="51"/>
      <c r="R2769" s="38" t="s">
        <v>450</v>
      </c>
      <c r="S2769" s="38" t="str" cm="1">
        <f t="array" ref="S2769">_xlfn.XLOOKUP(R2769,INDEX(Flettilisti,,1),INDEX(Flettilisti,,2),,0)</f>
        <v>Vantar flokkun</v>
      </c>
      <c r="T2769" s="38" t="str">
        <f>IF(ISBLANK(M2769),"",IF(M2769&lt;Gögn!$J$2,Gögn!$K$2,IF(M2769&gt;Gögn!$J$4,Gögn!$K$4,Gögn!$K$3)))</f>
        <v/>
      </c>
      <c r="U2769" s="49" t="str" cm="1">
        <f t="array" aca="1" ref="U2769" ca="1">IF(ISBLANK(A2769),"",IF(S2769="Styrkhæft",_xlfn.XLOOKUP(T2769,Vegalengdir[Texti],INDIRECT("Vegalengdir["&amp;'Upplýsingar um umsækjanda'!$B$10&amp;"]"),0%,0)))</f>
        <v/>
      </c>
      <c r="V2769" s="72" t="str">
        <f t="shared" si="43"/>
        <v/>
      </c>
    </row>
    <row r="2770" spans="1:22" x14ac:dyDescent="0.25">
      <c r="A2770" s="47"/>
      <c r="B2770" s="47"/>
      <c r="C2770" s="47"/>
      <c r="D2770" s="117"/>
      <c r="E2770" s="47"/>
      <c r="F2770" s="37"/>
      <c r="G2770" s="47"/>
      <c r="H2770" s="37"/>
      <c r="I2770" s="37"/>
      <c r="J2770" s="51"/>
      <c r="K2770" s="51"/>
      <c r="L2770" s="51"/>
      <c r="M2770" s="51"/>
      <c r="N2770" s="51"/>
      <c r="O2770" s="51"/>
      <c r="P2770" s="51"/>
      <c r="R2770" s="38" t="s">
        <v>450</v>
      </c>
      <c r="S2770" s="38" t="str" cm="1">
        <f t="array" ref="S2770">_xlfn.XLOOKUP(R2770,INDEX(Flettilisti,,1),INDEX(Flettilisti,,2),,0)</f>
        <v>Vantar flokkun</v>
      </c>
      <c r="T2770" s="38" t="str">
        <f>IF(ISBLANK(M2770),"",IF(M2770&lt;Gögn!$J$2,Gögn!$K$2,IF(M2770&gt;Gögn!$J$4,Gögn!$K$4,Gögn!$K$3)))</f>
        <v/>
      </c>
      <c r="U2770" s="49" t="str" cm="1">
        <f t="array" aca="1" ref="U2770" ca="1">IF(ISBLANK(A2770),"",IF(S2770="Styrkhæft",_xlfn.XLOOKUP(T2770,Vegalengdir[Texti],INDIRECT("Vegalengdir["&amp;'Upplýsingar um umsækjanda'!$B$10&amp;"]"),0%,0)))</f>
        <v/>
      </c>
      <c r="V2770" s="72" t="str">
        <f t="shared" si="43"/>
        <v/>
      </c>
    </row>
    <row r="2771" spans="1:22" x14ac:dyDescent="0.25">
      <c r="A2771" s="47"/>
      <c r="B2771" s="47"/>
      <c r="C2771" s="47"/>
      <c r="D2771" s="117"/>
      <c r="E2771" s="47"/>
      <c r="F2771" s="37"/>
      <c r="G2771" s="47"/>
      <c r="H2771" s="37"/>
      <c r="I2771" s="37"/>
      <c r="J2771" s="51"/>
      <c r="K2771" s="51"/>
      <c r="L2771" s="51"/>
      <c r="M2771" s="51"/>
      <c r="N2771" s="51"/>
      <c r="O2771" s="51"/>
      <c r="P2771" s="51"/>
      <c r="R2771" s="38" t="s">
        <v>450</v>
      </c>
      <c r="S2771" s="38" t="str" cm="1">
        <f t="array" ref="S2771">_xlfn.XLOOKUP(R2771,INDEX(Flettilisti,,1),INDEX(Flettilisti,,2),,0)</f>
        <v>Vantar flokkun</v>
      </c>
      <c r="T2771" s="38" t="str">
        <f>IF(ISBLANK(M2771),"",IF(M2771&lt;Gögn!$J$2,Gögn!$K$2,IF(M2771&gt;Gögn!$J$4,Gögn!$K$4,Gögn!$K$3)))</f>
        <v/>
      </c>
      <c r="U2771" s="49" t="str" cm="1">
        <f t="array" aca="1" ref="U2771" ca="1">IF(ISBLANK(A2771),"",IF(S2771="Styrkhæft",_xlfn.XLOOKUP(T2771,Vegalengdir[Texti],INDIRECT("Vegalengdir["&amp;'Upplýsingar um umsækjanda'!$B$10&amp;"]"),0%,0)))</f>
        <v/>
      </c>
      <c r="V2771" s="72" t="str">
        <f t="shared" si="43"/>
        <v/>
      </c>
    </row>
    <row r="2772" spans="1:22" x14ac:dyDescent="0.25">
      <c r="A2772" s="47"/>
      <c r="B2772" s="47"/>
      <c r="C2772" s="47"/>
      <c r="D2772" s="117"/>
      <c r="E2772" s="47"/>
      <c r="F2772" s="37"/>
      <c r="G2772" s="47"/>
      <c r="H2772" s="37"/>
      <c r="I2772" s="37"/>
      <c r="J2772" s="51"/>
      <c r="K2772" s="51"/>
      <c r="L2772" s="51"/>
      <c r="M2772" s="51"/>
      <c r="N2772" s="51"/>
      <c r="O2772" s="51"/>
      <c r="P2772" s="51"/>
      <c r="R2772" s="38" t="s">
        <v>450</v>
      </c>
      <c r="S2772" s="38" t="str" cm="1">
        <f t="array" ref="S2772">_xlfn.XLOOKUP(R2772,INDEX(Flettilisti,,1),INDEX(Flettilisti,,2),,0)</f>
        <v>Vantar flokkun</v>
      </c>
      <c r="T2772" s="38" t="str">
        <f>IF(ISBLANK(M2772),"",IF(M2772&lt;Gögn!$J$2,Gögn!$K$2,IF(M2772&gt;Gögn!$J$4,Gögn!$K$4,Gögn!$K$3)))</f>
        <v/>
      </c>
      <c r="U2772" s="49" t="str" cm="1">
        <f t="array" aca="1" ref="U2772" ca="1">IF(ISBLANK(A2772),"",IF(S2772="Styrkhæft",_xlfn.XLOOKUP(T2772,Vegalengdir[Texti],INDIRECT("Vegalengdir["&amp;'Upplýsingar um umsækjanda'!$B$10&amp;"]"),0%,0)))</f>
        <v/>
      </c>
      <c r="V2772" s="72" t="str">
        <f t="shared" si="43"/>
        <v/>
      </c>
    </row>
    <row r="2773" spans="1:22" x14ac:dyDescent="0.25">
      <c r="A2773" s="47"/>
      <c r="B2773" s="47"/>
      <c r="C2773" s="47"/>
      <c r="D2773" s="117"/>
      <c r="E2773" s="47"/>
      <c r="F2773" s="37"/>
      <c r="G2773" s="47"/>
      <c r="H2773" s="37"/>
      <c r="I2773" s="37"/>
      <c r="J2773" s="51"/>
      <c r="K2773" s="51"/>
      <c r="L2773" s="51"/>
      <c r="M2773" s="51"/>
      <c r="N2773" s="51"/>
      <c r="O2773" s="51"/>
      <c r="P2773" s="51"/>
      <c r="R2773" s="38" t="s">
        <v>450</v>
      </c>
      <c r="S2773" s="38" t="str" cm="1">
        <f t="array" ref="S2773">_xlfn.XLOOKUP(R2773,INDEX(Flettilisti,,1),INDEX(Flettilisti,,2),,0)</f>
        <v>Vantar flokkun</v>
      </c>
      <c r="T2773" s="38" t="str">
        <f>IF(ISBLANK(M2773),"",IF(M2773&lt;Gögn!$J$2,Gögn!$K$2,IF(M2773&gt;Gögn!$J$4,Gögn!$K$4,Gögn!$K$3)))</f>
        <v/>
      </c>
      <c r="U2773" s="49" t="str" cm="1">
        <f t="array" aca="1" ref="U2773" ca="1">IF(ISBLANK(A2773),"",IF(S2773="Styrkhæft",_xlfn.XLOOKUP(T2773,Vegalengdir[Texti],INDIRECT("Vegalengdir["&amp;'Upplýsingar um umsækjanda'!$B$10&amp;"]"),0%,0)))</f>
        <v/>
      </c>
      <c r="V2773" s="72" t="str">
        <f t="shared" si="43"/>
        <v/>
      </c>
    </row>
    <row r="2774" spans="1:22" x14ac:dyDescent="0.25">
      <c r="A2774" s="47"/>
      <c r="B2774" s="47"/>
      <c r="C2774" s="47"/>
      <c r="D2774" s="117"/>
      <c r="E2774" s="47"/>
      <c r="F2774" s="37"/>
      <c r="G2774" s="47"/>
      <c r="H2774" s="37"/>
      <c r="I2774" s="37"/>
      <c r="J2774" s="51"/>
      <c r="K2774" s="51"/>
      <c r="L2774" s="51"/>
      <c r="M2774" s="51"/>
      <c r="N2774" s="51"/>
      <c r="O2774" s="51"/>
      <c r="P2774" s="51"/>
      <c r="R2774" s="38" t="s">
        <v>450</v>
      </c>
      <c r="S2774" s="38" t="str" cm="1">
        <f t="array" ref="S2774">_xlfn.XLOOKUP(R2774,INDEX(Flettilisti,,1),INDEX(Flettilisti,,2),,0)</f>
        <v>Vantar flokkun</v>
      </c>
      <c r="T2774" s="38" t="str">
        <f>IF(ISBLANK(M2774),"",IF(M2774&lt;Gögn!$J$2,Gögn!$K$2,IF(M2774&gt;Gögn!$J$4,Gögn!$K$4,Gögn!$K$3)))</f>
        <v/>
      </c>
      <c r="U2774" s="49" t="str" cm="1">
        <f t="array" aca="1" ref="U2774" ca="1">IF(ISBLANK(A2774),"",IF(S2774="Styrkhæft",_xlfn.XLOOKUP(T2774,Vegalengdir[Texti],INDIRECT("Vegalengdir["&amp;'Upplýsingar um umsækjanda'!$B$10&amp;"]"),0%,0)))</f>
        <v/>
      </c>
      <c r="V2774" s="72" t="str">
        <f t="shared" si="43"/>
        <v/>
      </c>
    </row>
    <row r="2775" spans="1:22" x14ac:dyDescent="0.25">
      <c r="A2775" s="47"/>
      <c r="B2775" s="47"/>
      <c r="C2775" s="47"/>
      <c r="D2775" s="117"/>
      <c r="E2775" s="47"/>
      <c r="F2775" s="37"/>
      <c r="G2775" s="47"/>
      <c r="H2775" s="37"/>
      <c r="I2775" s="37"/>
      <c r="J2775" s="51"/>
      <c r="K2775" s="51"/>
      <c r="L2775" s="51"/>
      <c r="M2775" s="51"/>
      <c r="N2775" s="51"/>
      <c r="O2775" s="51"/>
      <c r="P2775" s="51"/>
      <c r="R2775" s="38" t="s">
        <v>450</v>
      </c>
      <c r="S2775" s="38" t="str" cm="1">
        <f t="array" ref="S2775">_xlfn.XLOOKUP(R2775,INDEX(Flettilisti,,1),INDEX(Flettilisti,,2),,0)</f>
        <v>Vantar flokkun</v>
      </c>
      <c r="T2775" s="38" t="str">
        <f>IF(ISBLANK(M2775),"",IF(M2775&lt;Gögn!$J$2,Gögn!$K$2,IF(M2775&gt;Gögn!$J$4,Gögn!$K$4,Gögn!$K$3)))</f>
        <v/>
      </c>
      <c r="U2775" s="49" t="str" cm="1">
        <f t="array" aca="1" ref="U2775" ca="1">IF(ISBLANK(A2775),"",IF(S2775="Styrkhæft",_xlfn.XLOOKUP(T2775,Vegalengdir[Texti],INDIRECT("Vegalengdir["&amp;'Upplýsingar um umsækjanda'!$B$10&amp;"]"),0%,0)))</f>
        <v/>
      </c>
      <c r="V2775" s="72" t="str">
        <f t="shared" si="43"/>
        <v/>
      </c>
    </row>
    <row r="2776" spans="1:22" x14ac:dyDescent="0.25">
      <c r="A2776" s="47"/>
      <c r="B2776" s="47"/>
      <c r="C2776" s="47"/>
      <c r="D2776" s="117"/>
      <c r="E2776" s="47"/>
      <c r="F2776" s="37"/>
      <c r="G2776" s="47"/>
      <c r="H2776" s="37"/>
      <c r="I2776" s="37"/>
      <c r="J2776" s="51"/>
      <c r="K2776" s="51"/>
      <c r="L2776" s="51"/>
      <c r="M2776" s="51"/>
      <c r="N2776" s="51"/>
      <c r="O2776" s="51"/>
      <c r="P2776" s="51"/>
      <c r="R2776" s="38" t="s">
        <v>450</v>
      </c>
      <c r="S2776" s="38" t="str" cm="1">
        <f t="array" ref="S2776">_xlfn.XLOOKUP(R2776,INDEX(Flettilisti,,1),INDEX(Flettilisti,,2),,0)</f>
        <v>Vantar flokkun</v>
      </c>
      <c r="T2776" s="38" t="str">
        <f>IF(ISBLANK(M2776),"",IF(M2776&lt;Gögn!$J$2,Gögn!$K$2,IF(M2776&gt;Gögn!$J$4,Gögn!$K$4,Gögn!$K$3)))</f>
        <v/>
      </c>
      <c r="U2776" s="49" t="str" cm="1">
        <f t="array" aca="1" ref="U2776" ca="1">IF(ISBLANK(A2776),"",IF(S2776="Styrkhæft",_xlfn.XLOOKUP(T2776,Vegalengdir[Texti],INDIRECT("Vegalengdir["&amp;'Upplýsingar um umsækjanda'!$B$10&amp;"]"),0%,0)))</f>
        <v/>
      </c>
      <c r="V2776" s="72" t="str">
        <f t="shared" si="43"/>
        <v/>
      </c>
    </row>
    <row r="2777" spans="1:22" x14ac:dyDescent="0.25">
      <c r="A2777" s="47"/>
      <c r="B2777" s="47"/>
      <c r="C2777" s="47"/>
      <c r="D2777" s="117"/>
      <c r="E2777" s="47"/>
      <c r="F2777" s="37"/>
      <c r="G2777" s="47"/>
      <c r="H2777" s="37"/>
      <c r="I2777" s="37"/>
      <c r="J2777" s="51"/>
      <c r="K2777" s="51"/>
      <c r="L2777" s="51"/>
      <c r="M2777" s="51"/>
      <c r="N2777" s="51"/>
      <c r="O2777" s="51"/>
      <c r="P2777" s="51"/>
      <c r="R2777" s="38" t="s">
        <v>450</v>
      </c>
      <c r="S2777" s="38" t="str" cm="1">
        <f t="array" ref="S2777">_xlfn.XLOOKUP(R2777,INDEX(Flettilisti,,1),INDEX(Flettilisti,,2),,0)</f>
        <v>Vantar flokkun</v>
      </c>
      <c r="T2777" s="38" t="str">
        <f>IF(ISBLANK(M2777),"",IF(M2777&lt;Gögn!$J$2,Gögn!$K$2,IF(M2777&gt;Gögn!$J$4,Gögn!$K$4,Gögn!$K$3)))</f>
        <v/>
      </c>
      <c r="U2777" s="49" t="str" cm="1">
        <f t="array" aca="1" ref="U2777" ca="1">IF(ISBLANK(A2777),"",IF(S2777="Styrkhæft",_xlfn.XLOOKUP(T2777,Vegalengdir[Texti],INDIRECT("Vegalengdir["&amp;'Upplýsingar um umsækjanda'!$B$10&amp;"]"),0%,0)))</f>
        <v/>
      </c>
      <c r="V2777" s="72" t="str">
        <f t="shared" si="43"/>
        <v/>
      </c>
    </row>
    <row r="2778" spans="1:22" x14ac:dyDescent="0.25">
      <c r="A2778" s="47"/>
      <c r="B2778" s="47"/>
      <c r="C2778" s="47"/>
      <c r="D2778" s="117"/>
      <c r="E2778" s="47"/>
      <c r="F2778" s="37"/>
      <c r="G2778" s="47"/>
      <c r="H2778" s="37"/>
      <c r="I2778" s="37"/>
      <c r="J2778" s="51"/>
      <c r="K2778" s="51"/>
      <c r="L2778" s="51"/>
      <c r="M2778" s="51"/>
      <c r="N2778" s="51"/>
      <c r="O2778" s="51"/>
      <c r="P2778" s="51"/>
      <c r="R2778" s="38" t="s">
        <v>450</v>
      </c>
      <c r="S2778" s="38" t="str" cm="1">
        <f t="array" ref="S2778">_xlfn.XLOOKUP(R2778,INDEX(Flettilisti,,1),INDEX(Flettilisti,,2),,0)</f>
        <v>Vantar flokkun</v>
      </c>
      <c r="T2778" s="38" t="str">
        <f>IF(ISBLANK(M2778),"",IF(M2778&lt;Gögn!$J$2,Gögn!$K$2,IF(M2778&gt;Gögn!$J$4,Gögn!$K$4,Gögn!$K$3)))</f>
        <v/>
      </c>
      <c r="U2778" s="49" t="str" cm="1">
        <f t="array" aca="1" ref="U2778" ca="1">IF(ISBLANK(A2778),"",IF(S2778="Styrkhæft",_xlfn.XLOOKUP(T2778,Vegalengdir[Texti],INDIRECT("Vegalengdir["&amp;'Upplýsingar um umsækjanda'!$B$10&amp;"]"),0%,0)))</f>
        <v/>
      </c>
      <c r="V2778" s="72" t="str">
        <f t="shared" si="43"/>
        <v/>
      </c>
    </row>
    <row r="2779" spans="1:22" x14ac:dyDescent="0.25">
      <c r="A2779" s="47"/>
      <c r="B2779" s="47"/>
      <c r="C2779" s="47"/>
      <c r="D2779" s="117"/>
      <c r="E2779" s="47"/>
      <c r="F2779" s="37"/>
      <c r="G2779" s="47"/>
      <c r="H2779" s="37"/>
      <c r="I2779" s="37"/>
      <c r="J2779" s="51"/>
      <c r="K2779" s="51"/>
      <c r="L2779" s="51"/>
      <c r="M2779" s="51"/>
      <c r="N2779" s="51"/>
      <c r="O2779" s="51"/>
      <c r="P2779" s="51"/>
      <c r="R2779" s="38" t="s">
        <v>450</v>
      </c>
      <c r="S2779" s="38" t="str" cm="1">
        <f t="array" ref="S2779">_xlfn.XLOOKUP(R2779,INDEX(Flettilisti,,1),INDEX(Flettilisti,,2),,0)</f>
        <v>Vantar flokkun</v>
      </c>
      <c r="T2779" s="38" t="str">
        <f>IF(ISBLANK(M2779),"",IF(M2779&lt;Gögn!$J$2,Gögn!$K$2,IF(M2779&gt;Gögn!$J$4,Gögn!$K$4,Gögn!$K$3)))</f>
        <v/>
      </c>
      <c r="U2779" s="49" t="str" cm="1">
        <f t="array" aca="1" ref="U2779" ca="1">IF(ISBLANK(A2779),"",IF(S2779="Styrkhæft",_xlfn.XLOOKUP(T2779,Vegalengdir[Texti],INDIRECT("Vegalengdir["&amp;'Upplýsingar um umsækjanda'!$B$10&amp;"]"),0%,0)))</f>
        <v/>
      </c>
      <c r="V2779" s="72" t="str">
        <f t="shared" si="43"/>
        <v/>
      </c>
    </row>
    <row r="2780" spans="1:22" x14ac:dyDescent="0.25">
      <c r="A2780" s="47"/>
      <c r="B2780" s="47"/>
      <c r="C2780" s="47"/>
      <c r="D2780" s="117"/>
      <c r="E2780" s="47"/>
      <c r="F2780" s="37"/>
      <c r="G2780" s="47"/>
      <c r="H2780" s="37"/>
      <c r="I2780" s="37"/>
      <c r="J2780" s="51"/>
      <c r="K2780" s="51"/>
      <c r="L2780" s="51"/>
      <c r="M2780" s="51"/>
      <c r="N2780" s="51"/>
      <c r="O2780" s="51"/>
      <c r="P2780" s="51"/>
      <c r="R2780" s="38" t="s">
        <v>450</v>
      </c>
      <c r="S2780" s="38" t="str" cm="1">
        <f t="array" ref="S2780">_xlfn.XLOOKUP(R2780,INDEX(Flettilisti,,1),INDEX(Flettilisti,,2),,0)</f>
        <v>Vantar flokkun</v>
      </c>
      <c r="T2780" s="38" t="str">
        <f>IF(ISBLANK(M2780),"",IF(M2780&lt;Gögn!$J$2,Gögn!$K$2,IF(M2780&gt;Gögn!$J$4,Gögn!$K$4,Gögn!$K$3)))</f>
        <v/>
      </c>
      <c r="U2780" s="49" t="str" cm="1">
        <f t="array" aca="1" ref="U2780" ca="1">IF(ISBLANK(A2780),"",IF(S2780="Styrkhæft",_xlfn.XLOOKUP(T2780,Vegalengdir[Texti],INDIRECT("Vegalengdir["&amp;'Upplýsingar um umsækjanda'!$B$10&amp;"]"),0%,0)))</f>
        <v/>
      </c>
      <c r="V2780" s="72" t="str">
        <f t="shared" si="43"/>
        <v/>
      </c>
    </row>
    <row r="2781" spans="1:22" x14ac:dyDescent="0.25">
      <c r="A2781" s="47"/>
      <c r="B2781" s="47"/>
      <c r="C2781" s="47"/>
      <c r="D2781" s="117"/>
      <c r="E2781" s="47"/>
      <c r="F2781" s="37"/>
      <c r="G2781" s="47"/>
      <c r="H2781" s="37"/>
      <c r="I2781" s="37"/>
      <c r="J2781" s="51"/>
      <c r="K2781" s="51"/>
      <c r="L2781" s="51"/>
      <c r="M2781" s="51"/>
      <c r="N2781" s="51"/>
      <c r="O2781" s="51"/>
      <c r="P2781" s="51"/>
      <c r="R2781" s="38" t="s">
        <v>450</v>
      </c>
      <c r="S2781" s="38" t="str" cm="1">
        <f t="array" ref="S2781">_xlfn.XLOOKUP(R2781,INDEX(Flettilisti,,1),INDEX(Flettilisti,,2),,0)</f>
        <v>Vantar flokkun</v>
      </c>
      <c r="T2781" s="38" t="str">
        <f>IF(ISBLANK(M2781),"",IF(M2781&lt;Gögn!$J$2,Gögn!$K$2,IF(M2781&gt;Gögn!$J$4,Gögn!$K$4,Gögn!$K$3)))</f>
        <v/>
      </c>
      <c r="U2781" s="49" t="str" cm="1">
        <f t="array" aca="1" ref="U2781" ca="1">IF(ISBLANK(A2781),"",IF(S2781="Styrkhæft",_xlfn.XLOOKUP(T2781,Vegalengdir[Texti],INDIRECT("Vegalengdir["&amp;'Upplýsingar um umsækjanda'!$B$10&amp;"]"),0%,0)))</f>
        <v/>
      </c>
      <c r="V2781" s="72" t="str">
        <f t="shared" si="43"/>
        <v/>
      </c>
    </row>
    <row r="2782" spans="1:22" x14ac:dyDescent="0.25">
      <c r="A2782" s="47"/>
      <c r="B2782" s="47"/>
      <c r="C2782" s="47"/>
      <c r="D2782" s="117"/>
      <c r="E2782" s="47"/>
      <c r="F2782" s="37"/>
      <c r="G2782" s="47"/>
      <c r="H2782" s="37"/>
      <c r="I2782" s="37"/>
      <c r="J2782" s="51"/>
      <c r="K2782" s="51"/>
      <c r="L2782" s="51"/>
      <c r="M2782" s="51"/>
      <c r="N2782" s="51"/>
      <c r="O2782" s="51"/>
      <c r="P2782" s="51"/>
      <c r="R2782" s="38" t="s">
        <v>450</v>
      </c>
      <c r="S2782" s="38" t="str" cm="1">
        <f t="array" ref="S2782">_xlfn.XLOOKUP(R2782,INDEX(Flettilisti,,1),INDEX(Flettilisti,,2),,0)</f>
        <v>Vantar flokkun</v>
      </c>
      <c r="T2782" s="38" t="str">
        <f>IF(ISBLANK(M2782),"",IF(M2782&lt;Gögn!$J$2,Gögn!$K$2,IF(M2782&gt;Gögn!$J$4,Gögn!$K$4,Gögn!$K$3)))</f>
        <v/>
      </c>
      <c r="U2782" s="49" t="str" cm="1">
        <f t="array" aca="1" ref="U2782" ca="1">IF(ISBLANK(A2782),"",IF(S2782="Styrkhæft",_xlfn.XLOOKUP(T2782,Vegalengdir[Texti],INDIRECT("Vegalengdir["&amp;'Upplýsingar um umsækjanda'!$B$10&amp;"]"),0%,0)))</f>
        <v/>
      </c>
      <c r="V2782" s="72" t="str">
        <f t="shared" si="43"/>
        <v/>
      </c>
    </row>
    <row r="2783" spans="1:22" x14ac:dyDescent="0.25">
      <c r="A2783" s="47"/>
      <c r="B2783" s="47"/>
      <c r="C2783" s="47"/>
      <c r="D2783" s="117"/>
      <c r="E2783" s="47"/>
      <c r="F2783" s="37"/>
      <c r="G2783" s="47"/>
      <c r="H2783" s="37"/>
      <c r="I2783" s="37"/>
      <c r="J2783" s="51"/>
      <c r="K2783" s="51"/>
      <c r="L2783" s="51"/>
      <c r="M2783" s="51"/>
      <c r="N2783" s="51"/>
      <c r="O2783" s="51"/>
      <c r="P2783" s="51"/>
      <c r="R2783" s="38" t="s">
        <v>450</v>
      </c>
      <c r="S2783" s="38" t="str" cm="1">
        <f t="array" ref="S2783">_xlfn.XLOOKUP(R2783,INDEX(Flettilisti,,1),INDEX(Flettilisti,,2),,0)</f>
        <v>Vantar flokkun</v>
      </c>
      <c r="T2783" s="38" t="str">
        <f>IF(ISBLANK(M2783),"",IF(M2783&lt;Gögn!$J$2,Gögn!$K$2,IF(M2783&gt;Gögn!$J$4,Gögn!$K$4,Gögn!$K$3)))</f>
        <v/>
      </c>
      <c r="U2783" s="49" t="str" cm="1">
        <f t="array" aca="1" ref="U2783" ca="1">IF(ISBLANK(A2783),"",IF(S2783="Styrkhæft",_xlfn.XLOOKUP(T2783,Vegalengdir[Texti],INDIRECT("Vegalengdir["&amp;'Upplýsingar um umsækjanda'!$B$10&amp;"]"),0%,0)))</f>
        <v/>
      </c>
      <c r="V2783" s="72" t="str">
        <f t="shared" si="43"/>
        <v/>
      </c>
    </row>
    <row r="2784" spans="1:22" x14ac:dyDescent="0.25">
      <c r="A2784" s="47"/>
      <c r="B2784" s="47"/>
      <c r="C2784" s="47"/>
      <c r="D2784" s="117"/>
      <c r="E2784" s="47"/>
      <c r="F2784" s="37"/>
      <c r="G2784" s="47"/>
      <c r="H2784" s="37"/>
      <c r="I2784" s="37"/>
      <c r="J2784" s="51"/>
      <c r="K2784" s="51"/>
      <c r="L2784" s="51"/>
      <c r="M2784" s="51"/>
      <c r="N2784" s="51"/>
      <c r="O2784" s="51"/>
      <c r="P2784" s="51"/>
      <c r="R2784" s="38" t="s">
        <v>450</v>
      </c>
      <c r="S2784" s="38" t="str" cm="1">
        <f t="array" ref="S2784">_xlfn.XLOOKUP(R2784,INDEX(Flettilisti,,1),INDEX(Flettilisti,,2),,0)</f>
        <v>Vantar flokkun</v>
      </c>
      <c r="T2784" s="38" t="str">
        <f>IF(ISBLANK(M2784),"",IF(M2784&lt;Gögn!$J$2,Gögn!$K$2,IF(M2784&gt;Gögn!$J$4,Gögn!$K$4,Gögn!$K$3)))</f>
        <v/>
      </c>
      <c r="U2784" s="49" t="str" cm="1">
        <f t="array" aca="1" ref="U2784" ca="1">IF(ISBLANK(A2784),"",IF(S2784="Styrkhæft",_xlfn.XLOOKUP(T2784,Vegalengdir[Texti],INDIRECT("Vegalengdir["&amp;'Upplýsingar um umsækjanda'!$B$10&amp;"]"),0%,0)))</f>
        <v/>
      </c>
      <c r="V2784" s="72" t="str">
        <f t="shared" si="43"/>
        <v/>
      </c>
    </row>
    <row r="2785" spans="1:22" x14ac:dyDescent="0.25">
      <c r="A2785" s="47"/>
      <c r="B2785" s="47"/>
      <c r="C2785" s="47"/>
      <c r="D2785" s="117"/>
      <c r="E2785" s="47"/>
      <c r="F2785" s="37"/>
      <c r="G2785" s="47"/>
      <c r="H2785" s="37"/>
      <c r="I2785" s="37"/>
      <c r="J2785" s="51"/>
      <c r="K2785" s="51"/>
      <c r="L2785" s="51"/>
      <c r="M2785" s="51"/>
      <c r="N2785" s="51"/>
      <c r="O2785" s="51"/>
      <c r="P2785" s="51"/>
      <c r="R2785" s="38" t="s">
        <v>450</v>
      </c>
      <c r="S2785" s="38" t="str" cm="1">
        <f t="array" ref="S2785">_xlfn.XLOOKUP(R2785,INDEX(Flettilisti,,1),INDEX(Flettilisti,,2),,0)</f>
        <v>Vantar flokkun</v>
      </c>
      <c r="T2785" s="38" t="str">
        <f>IF(ISBLANK(M2785),"",IF(M2785&lt;Gögn!$J$2,Gögn!$K$2,IF(M2785&gt;Gögn!$J$4,Gögn!$K$4,Gögn!$K$3)))</f>
        <v/>
      </c>
      <c r="U2785" s="49" t="str" cm="1">
        <f t="array" aca="1" ref="U2785" ca="1">IF(ISBLANK(A2785),"",IF(S2785="Styrkhæft",_xlfn.XLOOKUP(T2785,Vegalengdir[Texti],INDIRECT("Vegalengdir["&amp;'Upplýsingar um umsækjanda'!$B$10&amp;"]"),0%,0)))</f>
        <v/>
      </c>
      <c r="V2785" s="72" t="str">
        <f t="shared" si="43"/>
        <v/>
      </c>
    </row>
    <row r="2786" spans="1:22" x14ac:dyDescent="0.25">
      <c r="A2786" s="47"/>
      <c r="B2786" s="47"/>
      <c r="C2786" s="47"/>
      <c r="D2786" s="117"/>
      <c r="E2786" s="47"/>
      <c r="F2786" s="37"/>
      <c r="G2786" s="47"/>
      <c r="H2786" s="37"/>
      <c r="I2786" s="37"/>
      <c r="J2786" s="51"/>
      <c r="K2786" s="51"/>
      <c r="L2786" s="51"/>
      <c r="M2786" s="51"/>
      <c r="N2786" s="51"/>
      <c r="O2786" s="51"/>
      <c r="P2786" s="51"/>
      <c r="R2786" s="38" t="s">
        <v>450</v>
      </c>
      <c r="S2786" s="38" t="str" cm="1">
        <f t="array" ref="S2786">_xlfn.XLOOKUP(R2786,INDEX(Flettilisti,,1),INDEX(Flettilisti,,2),,0)</f>
        <v>Vantar flokkun</v>
      </c>
      <c r="T2786" s="38" t="str">
        <f>IF(ISBLANK(M2786),"",IF(M2786&lt;Gögn!$J$2,Gögn!$K$2,IF(M2786&gt;Gögn!$J$4,Gögn!$K$4,Gögn!$K$3)))</f>
        <v/>
      </c>
      <c r="U2786" s="49" t="str" cm="1">
        <f t="array" aca="1" ref="U2786" ca="1">IF(ISBLANK(A2786),"",IF(S2786="Styrkhæft",_xlfn.XLOOKUP(T2786,Vegalengdir[Texti],INDIRECT("Vegalengdir["&amp;'Upplýsingar um umsækjanda'!$B$10&amp;"]"),0%,0)))</f>
        <v/>
      </c>
      <c r="V2786" s="72" t="str">
        <f t="shared" si="43"/>
        <v/>
      </c>
    </row>
    <row r="2787" spans="1:22" x14ac:dyDescent="0.25">
      <c r="A2787" s="47"/>
      <c r="B2787" s="47"/>
      <c r="C2787" s="47"/>
      <c r="D2787" s="117"/>
      <c r="E2787" s="47"/>
      <c r="F2787" s="37"/>
      <c r="G2787" s="47"/>
      <c r="H2787" s="37"/>
      <c r="I2787" s="37"/>
      <c r="J2787" s="51"/>
      <c r="K2787" s="51"/>
      <c r="L2787" s="51"/>
      <c r="M2787" s="51"/>
      <c r="N2787" s="51"/>
      <c r="O2787" s="51"/>
      <c r="P2787" s="51"/>
      <c r="R2787" s="38" t="s">
        <v>450</v>
      </c>
      <c r="S2787" s="38" t="str" cm="1">
        <f t="array" ref="S2787">_xlfn.XLOOKUP(R2787,INDEX(Flettilisti,,1),INDEX(Flettilisti,,2),,0)</f>
        <v>Vantar flokkun</v>
      </c>
      <c r="T2787" s="38" t="str">
        <f>IF(ISBLANK(M2787),"",IF(M2787&lt;Gögn!$J$2,Gögn!$K$2,IF(M2787&gt;Gögn!$J$4,Gögn!$K$4,Gögn!$K$3)))</f>
        <v/>
      </c>
      <c r="U2787" s="49" t="str" cm="1">
        <f t="array" aca="1" ref="U2787" ca="1">IF(ISBLANK(A2787),"",IF(S2787="Styrkhæft",_xlfn.XLOOKUP(T2787,Vegalengdir[Texti],INDIRECT("Vegalengdir["&amp;'Upplýsingar um umsækjanda'!$B$10&amp;"]"),0%,0)))</f>
        <v/>
      </c>
      <c r="V2787" s="72" t="str">
        <f t="shared" si="43"/>
        <v/>
      </c>
    </row>
    <row r="2788" spans="1:22" x14ac:dyDescent="0.25">
      <c r="A2788" s="47"/>
      <c r="B2788" s="47"/>
      <c r="C2788" s="47"/>
      <c r="D2788" s="117"/>
      <c r="E2788" s="47"/>
      <c r="F2788" s="37"/>
      <c r="G2788" s="47"/>
      <c r="H2788" s="37"/>
      <c r="I2788" s="37"/>
      <c r="J2788" s="51"/>
      <c r="K2788" s="51"/>
      <c r="L2788" s="51"/>
      <c r="M2788" s="51"/>
      <c r="N2788" s="51"/>
      <c r="O2788" s="51"/>
      <c r="P2788" s="51"/>
      <c r="R2788" s="38" t="s">
        <v>450</v>
      </c>
      <c r="S2788" s="38" t="str" cm="1">
        <f t="array" ref="S2788">_xlfn.XLOOKUP(R2788,INDEX(Flettilisti,,1),INDEX(Flettilisti,,2),,0)</f>
        <v>Vantar flokkun</v>
      </c>
      <c r="T2788" s="38" t="str">
        <f>IF(ISBLANK(M2788),"",IF(M2788&lt;Gögn!$J$2,Gögn!$K$2,IF(M2788&gt;Gögn!$J$4,Gögn!$K$4,Gögn!$K$3)))</f>
        <v/>
      </c>
      <c r="U2788" s="49" t="str" cm="1">
        <f t="array" aca="1" ref="U2788" ca="1">IF(ISBLANK(A2788),"",IF(S2788="Styrkhæft",_xlfn.XLOOKUP(T2788,Vegalengdir[Texti],INDIRECT("Vegalengdir["&amp;'Upplýsingar um umsækjanda'!$B$10&amp;"]"),0%,0)))</f>
        <v/>
      </c>
      <c r="V2788" s="72" t="str">
        <f t="shared" si="43"/>
        <v/>
      </c>
    </row>
    <row r="2789" spans="1:22" x14ac:dyDescent="0.25">
      <c r="A2789" s="47"/>
      <c r="B2789" s="47"/>
      <c r="C2789" s="47"/>
      <c r="D2789" s="117"/>
      <c r="E2789" s="47"/>
      <c r="F2789" s="37"/>
      <c r="G2789" s="47"/>
      <c r="H2789" s="37"/>
      <c r="I2789" s="37"/>
      <c r="J2789" s="51"/>
      <c r="K2789" s="51"/>
      <c r="L2789" s="51"/>
      <c r="M2789" s="51"/>
      <c r="N2789" s="51"/>
      <c r="O2789" s="51"/>
      <c r="P2789" s="51"/>
      <c r="R2789" s="38" t="s">
        <v>450</v>
      </c>
      <c r="S2789" s="38" t="str" cm="1">
        <f t="array" ref="S2789">_xlfn.XLOOKUP(R2789,INDEX(Flettilisti,,1),INDEX(Flettilisti,,2),,0)</f>
        <v>Vantar flokkun</v>
      </c>
      <c r="T2789" s="38" t="str">
        <f>IF(ISBLANK(M2789),"",IF(M2789&lt;Gögn!$J$2,Gögn!$K$2,IF(M2789&gt;Gögn!$J$4,Gögn!$K$4,Gögn!$K$3)))</f>
        <v/>
      </c>
      <c r="U2789" s="49" t="str" cm="1">
        <f t="array" aca="1" ref="U2789" ca="1">IF(ISBLANK(A2789),"",IF(S2789="Styrkhæft",_xlfn.XLOOKUP(T2789,Vegalengdir[Texti],INDIRECT("Vegalengdir["&amp;'Upplýsingar um umsækjanda'!$B$10&amp;"]"),0%,0)))</f>
        <v/>
      </c>
      <c r="V2789" s="72" t="str">
        <f t="shared" si="43"/>
        <v/>
      </c>
    </row>
    <row r="2790" spans="1:22" x14ac:dyDescent="0.25">
      <c r="A2790" s="47"/>
      <c r="B2790" s="47"/>
      <c r="C2790" s="47"/>
      <c r="D2790" s="117"/>
      <c r="E2790" s="47"/>
      <c r="F2790" s="37"/>
      <c r="G2790" s="47"/>
      <c r="H2790" s="37"/>
      <c r="I2790" s="37"/>
      <c r="J2790" s="51"/>
      <c r="K2790" s="51"/>
      <c r="L2790" s="51"/>
      <c r="M2790" s="51"/>
      <c r="N2790" s="51"/>
      <c r="O2790" s="51"/>
      <c r="P2790" s="51"/>
      <c r="R2790" s="38" t="s">
        <v>450</v>
      </c>
      <c r="S2790" s="38" t="str" cm="1">
        <f t="array" ref="S2790">_xlfn.XLOOKUP(R2790,INDEX(Flettilisti,,1),INDEX(Flettilisti,,2),,0)</f>
        <v>Vantar flokkun</v>
      </c>
      <c r="T2790" s="38" t="str">
        <f>IF(ISBLANK(M2790),"",IF(M2790&lt;Gögn!$J$2,Gögn!$K$2,IF(M2790&gt;Gögn!$J$4,Gögn!$K$4,Gögn!$K$3)))</f>
        <v/>
      </c>
      <c r="U2790" s="49" t="str" cm="1">
        <f t="array" aca="1" ref="U2790" ca="1">IF(ISBLANK(A2790),"",IF(S2790="Styrkhæft",_xlfn.XLOOKUP(T2790,Vegalengdir[Texti],INDIRECT("Vegalengdir["&amp;'Upplýsingar um umsækjanda'!$B$10&amp;"]"),0%,0)))</f>
        <v/>
      </c>
      <c r="V2790" s="72" t="str">
        <f t="shared" si="43"/>
        <v/>
      </c>
    </row>
    <row r="2791" spans="1:22" x14ac:dyDescent="0.25">
      <c r="A2791" s="47"/>
      <c r="B2791" s="47"/>
      <c r="C2791" s="47"/>
      <c r="D2791" s="117"/>
      <c r="E2791" s="47"/>
      <c r="F2791" s="37"/>
      <c r="G2791" s="47"/>
      <c r="H2791" s="37"/>
      <c r="I2791" s="37"/>
      <c r="J2791" s="51"/>
      <c r="K2791" s="51"/>
      <c r="L2791" s="51"/>
      <c r="M2791" s="51"/>
      <c r="N2791" s="51"/>
      <c r="O2791" s="51"/>
      <c r="P2791" s="51"/>
      <c r="R2791" s="38" t="s">
        <v>450</v>
      </c>
      <c r="S2791" s="38" t="str" cm="1">
        <f t="array" ref="S2791">_xlfn.XLOOKUP(R2791,INDEX(Flettilisti,,1),INDEX(Flettilisti,,2),,0)</f>
        <v>Vantar flokkun</v>
      </c>
      <c r="T2791" s="38" t="str">
        <f>IF(ISBLANK(M2791),"",IF(M2791&lt;Gögn!$J$2,Gögn!$K$2,IF(M2791&gt;Gögn!$J$4,Gögn!$K$4,Gögn!$K$3)))</f>
        <v/>
      </c>
      <c r="U2791" s="49" t="str" cm="1">
        <f t="array" aca="1" ref="U2791" ca="1">IF(ISBLANK(A2791),"",IF(S2791="Styrkhæft",_xlfn.XLOOKUP(T2791,Vegalengdir[Texti],INDIRECT("Vegalengdir["&amp;'Upplýsingar um umsækjanda'!$B$10&amp;"]"),0%,0)))</f>
        <v/>
      </c>
      <c r="V2791" s="72" t="str">
        <f t="shared" si="43"/>
        <v/>
      </c>
    </row>
    <row r="2792" spans="1:22" x14ac:dyDescent="0.25">
      <c r="A2792" s="47"/>
      <c r="B2792" s="47"/>
      <c r="C2792" s="47"/>
      <c r="D2792" s="117"/>
      <c r="E2792" s="47"/>
      <c r="F2792" s="37"/>
      <c r="G2792" s="47"/>
      <c r="H2792" s="37"/>
      <c r="I2792" s="37"/>
      <c r="J2792" s="51"/>
      <c r="K2792" s="51"/>
      <c r="L2792" s="51"/>
      <c r="M2792" s="51"/>
      <c r="N2792" s="51"/>
      <c r="O2792" s="51"/>
      <c r="P2792" s="51"/>
      <c r="R2792" s="38" t="s">
        <v>450</v>
      </c>
      <c r="S2792" s="38" t="str" cm="1">
        <f t="array" ref="S2792">_xlfn.XLOOKUP(R2792,INDEX(Flettilisti,,1),INDEX(Flettilisti,,2),,0)</f>
        <v>Vantar flokkun</v>
      </c>
      <c r="T2792" s="38" t="str">
        <f>IF(ISBLANK(M2792),"",IF(M2792&lt;Gögn!$J$2,Gögn!$K$2,IF(M2792&gt;Gögn!$J$4,Gögn!$K$4,Gögn!$K$3)))</f>
        <v/>
      </c>
      <c r="U2792" s="49" t="str" cm="1">
        <f t="array" aca="1" ref="U2792" ca="1">IF(ISBLANK(A2792),"",IF(S2792="Styrkhæft",_xlfn.XLOOKUP(T2792,Vegalengdir[Texti],INDIRECT("Vegalengdir["&amp;'Upplýsingar um umsækjanda'!$B$10&amp;"]"),0%,0)))</f>
        <v/>
      </c>
      <c r="V2792" s="72" t="str">
        <f t="shared" si="43"/>
        <v/>
      </c>
    </row>
    <row r="2793" spans="1:22" x14ac:dyDescent="0.25">
      <c r="A2793" s="47"/>
      <c r="B2793" s="47"/>
      <c r="C2793" s="47"/>
      <c r="D2793" s="117"/>
      <c r="E2793" s="47"/>
      <c r="F2793" s="37"/>
      <c r="G2793" s="47"/>
      <c r="H2793" s="37"/>
      <c r="I2793" s="37"/>
      <c r="J2793" s="51"/>
      <c r="K2793" s="51"/>
      <c r="L2793" s="51"/>
      <c r="M2793" s="51"/>
      <c r="N2793" s="51"/>
      <c r="O2793" s="51"/>
      <c r="P2793" s="51"/>
      <c r="R2793" s="38" t="s">
        <v>450</v>
      </c>
      <c r="S2793" s="38" t="str" cm="1">
        <f t="array" ref="S2793">_xlfn.XLOOKUP(R2793,INDEX(Flettilisti,,1),INDEX(Flettilisti,,2),,0)</f>
        <v>Vantar flokkun</v>
      </c>
      <c r="T2793" s="38" t="str">
        <f>IF(ISBLANK(M2793),"",IF(M2793&lt;Gögn!$J$2,Gögn!$K$2,IF(M2793&gt;Gögn!$J$4,Gögn!$K$4,Gögn!$K$3)))</f>
        <v/>
      </c>
      <c r="U2793" s="49" t="str" cm="1">
        <f t="array" aca="1" ref="U2793" ca="1">IF(ISBLANK(A2793),"",IF(S2793="Styrkhæft",_xlfn.XLOOKUP(T2793,Vegalengdir[Texti],INDIRECT("Vegalengdir["&amp;'Upplýsingar um umsækjanda'!$B$10&amp;"]"),0%,0)))</f>
        <v/>
      </c>
      <c r="V2793" s="72" t="str">
        <f t="shared" si="43"/>
        <v/>
      </c>
    </row>
    <row r="2794" spans="1:22" x14ac:dyDescent="0.25">
      <c r="A2794" s="47"/>
      <c r="B2794" s="47"/>
      <c r="C2794" s="47"/>
      <c r="D2794" s="117"/>
      <c r="E2794" s="47"/>
      <c r="F2794" s="37"/>
      <c r="G2794" s="47"/>
      <c r="H2794" s="37"/>
      <c r="I2794" s="37"/>
      <c r="J2794" s="51"/>
      <c r="K2794" s="51"/>
      <c r="L2794" s="51"/>
      <c r="M2794" s="51"/>
      <c r="N2794" s="51"/>
      <c r="O2794" s="51"/>
      <c r="P2794" s="51"/>
      <c r="R2794" s="38" t="s">
        <v>450</v>
      </c>
      <c r="S2794" s="38" t="str" cm="1">
        <f t="array" ref="S2794">_xlfn.XLOOKUP(R2794,INDEX(Flettilisti,,1),INDEX(Flettilisti,,2),,0)</f>
        <v>Vantar flokkun</v>
      </c>
      <c r="T2794" s="38" t="str">
        <f>IF(ISBLANK(M2794),"",IF(M2794&lt;Gögn!$J$2,Gögn!$K$2,IF(M2794&gt;Gögn!$J$4,Gögn!$K$4,Gögn!$K$3)))</f>
        <v/>
      </c>
      <c r="U2794" s="49" t="str" cm="1">
        <f t="array" aca="1" ref="U2794" ca="1">IF(ISBLANK(A2794),"",IF(S2794="Styrkhæft",_xlfn.XLOOKUP(T2794,Vegalengdir[Texti],INDIRECT("Vegalengdir["&amp;'Upplýsingar um umsækjanda'!$B$10&amp;"]"),0%,0)))</f>
        <v/>
      </c>
      <c r="V2794" s="72" t="str">
        <f t="shared" si="43"/>
        <v/>
      </c>
    </row>
    <row r="2795" spans="1:22" x14ac:dyDescent="0.25">
      <c r="A2795" s="47"/>
      <c r="B2795" s="47"/>
      <c r="C2795" s="47"/>
      <c r="D2795" s="117"/>
      <c r="E2795" s="47"/>
      <c r="F2795" s="37"/>
      <c r="G2795" s="47"/>
      <c r="H2795" s="37"/>
      <c r="I2795" s="37"/>
      <c r="J2795" s="51"/>
      <c r="K2795" s="51"/>
      <c r="L2795" s="51"/>
      <c r="M2795" s="51"/>
      <c r="N2795" s="51"/>
      <c r="O2795" s="51"/>
      <c r="P2795" s="51"/>
      <c r="R2795" s="38" t="s">
        <v>450</v>
      </c>
      <c r="S2795" s="38" t="str" cm="1">
        <f t="array" ref="S2795">_xlfn.XLOOKUP(R2795,INDEX(Flettilisti,,1),INDEX(Flettilisti,,2),,0)</f>
        <v>Vantar flokkun</v>
      </c>
      <c r="T2795" s="38" t="str">
        <f>IF(ISBLANK(M2795),"",IF(M2795&lt;Gögn!$J$2,Gögn!$K$2,IF(M2795&gt;Gögn!$J$4,Gögn!$K$4,Gögn!$K$3)))</f>
        <v/>
      </c>
      <c r="U2795" s="49" t="str" cm="1">
        <f t="array" aca="1" ref="U2795" ca="1">IF(ISBLANK(A2795),"",IF(S2795="Styrkhæft",_xlfn.XLOOKUP(T2795,Vegalengdir[Texti],INDIRECT("Vegalengdir["&amp;'Upplýsingar um umsækjanda'!$B$10&amp;"]"),0%,0)))</f>
        <v/>
      </c>
      <c r="V2795" s="72" t="str">
        <f t="shared" si="43"/>
        <v/>
      </c>
    </row>
    <row r="2796" spans="1:22" x14ac:dyDescent="0.25">
      <c r="A2796" s="47"/>
      <c r="B2796" s="47"/>
      <c r="C2796" s="47"/>
      <c r="D2796" s="117"/>
      <c r="E2796" s="47"/>
      <c r="F2796" s="37"/>
      <c r="G2796" s="47"/>
      <c r="H2796" s="37"/>
      <c r="I2796" s="37"/>
      <c r="J2796" s="51"/>
      <c r="K2796" s="51"/>
      <c r="L2796" s="51"/>
      <c r="M2796" s="51"/>
      <c r="N2796" s="51"/>
      <c r="O2796" s="51"/>
      <c r="P2796" s="51"/>
      <c r="R2796" s="38" t="s">
        <v>450</v>
      </c>
      <c r="S2796" s="38" t="str" cm="1">
        <f t="array" ref="S2796">_xlfn.XLOOKUP(R2796,INDEX(Flettilisti,,1),INDEX(Flettilisti,,2),,0)</f>
        <v>Vantar flokkun</v>
      </c>
      <c r="T2796" s="38" t="str">
        <f>IF(ISBLANK(M2796),"",IF(M2796&lt;Gögn!$J$2,Gögn!$K$2,IF(M2796&gt;Gögn!$J$4,Gögn!$K$4,Gögn!$K$3)))</f>
        <v/>
      </c>
      <c r="U2796" s="49" t="str" cm="1">
        <f t="array" aca="1" ref="U2796" ca="1">IF(ISBLANK(A2796),"",IF(S2796="Styrkhæft",_xlfn.XLOOKUP(T2796,Vegalengdir[Texti],INDIRECT("Vegalengdir["&amp;'Upplýsingar um umsækjanda'!$B$10&amp;"]"),0%,0)))</f>
        <v/>
      </c>
      <c r="V2796" s="72" t="str">
        <f t="shared" si="43"/>
        <v/>
      </c>
    </row>
    <row r="2797" spans="1:22" x14ac:dyDescent="0.25">
      <c r="A2797" s="47"/>
      <c r="B2797" s="47"/>
      <c r="C2797" s="47"/>
      <c r="D2797" s="117"/>
      <c r="E2797" s="47"/>
      <c r="F2797" s="37"/>
      <c r="G2797" s="47"/>
      <c r="H2797" s="37"/>
      <c r="I2797" s="37"/>
      <c r="J2797" s="51"/>
      <c r="K2797" s="51"/>
      <c r="L2797" s="51"/>
      <c r="M2797" s="51"/>
      <c r="N2797" s="51"/>
      <c r="O2797" s="51"/>
      <c r="P2797" s="51"/>
      <c r="R2797" s="38" t="s">
        <v>450</v>
      </c>
      <c r="S2797" s="38" t="str" cm="1">
        <f t="array" ref="S2797">_xlfn.XLOOKUP(R2797,INDEX(Flettilisti,,1),INDEX(Flettilisti,,2),,0)</f>
        <v>Vantar flokkun</v>
      </c>
      <c r="T2797" s="38" t="str">
        <f>IF(ISBLANK(M2797),"",IF(M2797&lt;Gögn!$J$2,Gögn!$K$2,IF(M2797&gt;Gögn!$J$4,Gögn!$K$4,Gögn!$K$3)))</f>
        <v/>
      </c>
      <c r="U2797" s="49" t="str" cm="1">
        <f t="array" aca="1" ref="U2797" ca="1">IF(ISBLANK(A2797),"",IF(S2797="Styrkhæft",_xlfn.XLOOKUP(T2797,Vegalengdir[Texti],INDIRECT("Vegalengdir["&amp;'Upplýsingar um umsækjanda'!$B$10&amp;"]"),0%,0)))</f>
        <v/>
      </c>
      <c r="V2797" s="72" t="str">
        <f t="shared" si="43"/>
        <v/>
      </c>
    </row>
    <row r="2798" spans="1:22" x14ac:dyDescent="0.25">
      <c r="A2798" s="47"/>
      <c r="B2798" s="47"/>
      <c r="C2798" s="47"/>
      <c r="D2798" s="117"/>
      <c r="E2798" s="47"/>
      <c r="F2798" s="37"/>
      <c r="G2798" s="47"/>
      <c r="H2798" s="37"/>
      <c r="I2798" s="37"/>
      <c r="J2798" s="51"/>
      <c r="K2798" s="51"/>
      <c r="L2798" s="51"/>
      <c r="M2798" s="51"/>
      <c r="N2798" s="51"/>
      <c r="O2798" s="51"/>
      <c r="P2798" s="51"/>
      <c r="R2798" s="38" t="s">
        <v>450</v>
      </c>
      <c r="S2798" s="38" t="str" cm="1">
        <f t="array" ref="S2798">_xlfn.XLOOKUP(R2798,INDEX(Flettilisti,,1),INDEX(Flettilisti,,2),,0)</f>
        <v>Vantar flokkun</v>
      </c>
      <c r="T2798" s="38" t="str">
        <f>IF(ISBLANK(M2798),"",IF(M2798&lt;Gögn!$J$2,Gögn!$K$2,IF(M2798&gt;Gögn!$J$4,Gögn!$K$4,Gögn!$K$3)))</f>
        <v/>
      </c>
      <c r="U2798" s="49" t="str" cm="1">
        <f t="array" aca="1" ref="U2798" ca="1">IF(ISBLANK(A2798),"",IF(S2798="Styrkhæft",_xlfn.XLOOKUP(T2798,Vegalengdir[Texti],INDIRECT("Vegalengdir["&amp;'Upplýsingar um umsækjanda'!$B$10&amp;"]"),0%,0)))</f>
        <v/>
      </c>
      <c r="V2798" s="72" t="str">
        <f t="shared" si="43"/>
        <v/>
      </c>
    </row>
    <row r="2799" spans="1:22" x14ac:dyDescent="0.25">
      <c r="A2799" s="47"/>
      <c r="B2799" s="47"/>
      <c r="C2799" s="47"/>
      <c r="D2799" s="117"/>
      <c r="E2799" s="47"/>
      <c r="F2799" s="37"/>
      <c r="G2799" s="47"/>
      <c r="H2799" s="37"/>
      <c r="I2799" s="37"/>
      <c r="J2799" s="51"/>
      <c r="K2799" s="51"/>
      <c r="L2799" s="51"/>
      <c r="M2799" s="51"/>
      <c r="N2799" s="51"/>
      <c r="O2799" s="51"/>
      <c r="P2799" s="51"/>
      <c r="R2799" s="38" t="s">
        <v>450</v>
      </c>
      <c r="S2799" s="38" t="str" cm="1">
        <f t="array" ref="S2799">_xlfn.XLOOKUP(R2799,INDEX(Flettilisti,,1),INDEX(Flettilisti,,2),,0)</f>
        <v>Vantar flokkun</v>
      </c>
      <c r="T2799" s="38" t="str">
        <f>IF(ISBLANK(M2799),"",IF(M2799&lt;Gögn!$J$2,Gögn!$K$2,IF(M2799&gt;Gögn!$J$4,Gögn!$K$4,Gögn!$K$3)))</f>
        <v/>
      </c>
      <c r="U2799" s="49" t="str" cm="1">
        <f t="array" aca="1" ref="U2799" ca="1">IF(ISBLANK(A2799),"",IF(S2799="Styrkhæft",_xlfn.XLOOKUP(T2799,Vegalengdir[Texti],INDIRECT("Vegalengdir["&amp;'Upplýsingar um umsækjanda'!$B$10&amp;"]"),0%,0)))</f>
        <v/>
      </c>
      <c r="V2799" s="72" t="str">
        <f t="shared" si="43"/>
        <v/>
      </c>
    </row>
    <row r="2800" spans="1:22" x14ac:dyDescent="0.25">
      <c r="A2800" s="47"/>
      <c r="B2800" s="47"/>
      <c r="C2800" s="47"/>
      <c r="D2800" s="117"/>
      <c r="E2800" s="47"/>
      <c r="F2800" s="37"/>
      <c r="G2800" s="47"/>
      <c r="H2800" s="37"/>
      <c r="I2800" s="37"/>
      <c r="J2800" s="51"/>
      <c r="K2800" s="51"/>
      <c r="L2800" s="51"/>
      <c r="M2800" s="51"/>
      <c r="N2800" s="51"/>
      <c r="O2800" s="51"/>
      <c r="P2800" s="51"/>
      <c r="R2800" s="38" t="s">
        <v>450</v>
      </c>
      <c r="S2800" s="38" t="str" cm="1">
        <f t="array" ref="S2800">_xlfn.XLOOKUP(R2800,INDEX(Flettilisti,,1),INDEX(Flettilisti,,2),,0)</f>
        <v>Vantar flokkun</v>
      </c>
      <c r="T2800" s="38" t="str">
        <f>IF(ISBLANK(M2800),"",IF(M2800&lt;Gögn!$J$2,Gögn!$K$2,IF(M2800&gt;Gögn!$J$4,Gögn!$K$4,Gögn!$K$3)))</f>
        <v/>
      </c>
      <c r="U2800" s="49" t="str" cm="1">
        <f t="array" aca="1" ref="U2800" ca="1">IF(ISBLANK(A2800),"",IF(S2800="Styrkhæft",_xlfn.XLOOKUP(T2800,Vegalengdir[Texti],INDIRECT("Vegalengdir["&amp;'Upplýsingar um umsækjanda'!$B$10&amp;"]"),0%,0)))</f>
        <v/>
      </c>
      <c r="V2800" s="72" t="str">
        <f t="shared" si="43"/>
        <v/>
      </c>
    </row>
    <row r="2801" spans="1:22" x14ac:dyDescent="0.25">
      <c r="A2801" s="47"/>
      <c r="B2801" s="47"/>
      <c r="C2801" s="47"/>
      <c r="D2801" s="117"/>
      <c r="E2801" s="47"/>
      <c r="F2801" s="37"/>
      <c r="G2801" s="47"/>
      <c r="H2801" s="37"/>
      <c r="I2801" s="37"/>
      <c r="J2801" s="51"/>
      <c r="K2801" s="51"/>
      <c r="L2801" s="51"/>
      <c r="M2801" s="51"/>
      <c r="N2801" s="51"/>
      <c r="O2801" s="51"/>
      <c r="P2801" s="51"/>
      <c r="R2801" s="38" t="s">
        <v>450</v>
      </c>
      <c r="S2801" s="38" t="str" cm="1">
        <f t="array" ref="S2801">_xlfn.XLOOKUP(R2801,INDEX(Flettilisti,,1),INDEX(Flettilisti,,2),,0)</f>
        <v>Vantar flokkun</v>
      </c>
      <c r="T2801" s="38" t="str">
        <f>IF(ISBLANK(M2801),"",IF(M2801&lt;Gögn!$J$2,Gögn!$K$2,IF(M2801&gt;Gögn!$J$4,Gögn!$K$4,Gögn!$K$3)))</f>
        <v/>
      </c>
      <c r="U2801" s="49" t="str" cm="1">
        <f t="array" aca="1" ref="U2801" ca="1">IF(ISBLANK(A2801),"",IF(S2801="Styrkhæft",_xlfn.XLOOKUP(T2801,Vegalengdir[Texti],INDIRECT("Vegalengdir["&amp;'Upplýsingar um umsækjanda'!$B$10&amp;"]"),0%,0)))</f>
        <v/>
      </c>
      <c r="V2801" s="72" t="str">
        <f t="shared" si="43"/>
        <v/>
      </c>
    </row>
    <row r="2802" spans="1:22" x14ac:dyDescent="0.25">
      <c r="A2802" s="47"/>
      <c r="B2802" s="47"/>
      <c r="C2802" s="47"/>
      <c r="D2802" s="117"/>
      <c r="E2802" s="47"/>
      <c r="F2802" s="37"/>
      <c r="G2802" s="47"/>
      <c r="H2802" s="37"/>
      <c r="I2802" s="37"/>
      <c r="J2802" s="51"/>
      <c r="K2802" s="51"/>
      <c r="L2802" s="51"/>
      <c r="M2802" s="51"/>
      <c r="N2802" s="51"/>
      <c r="O2802" s="51"/>
      <c r="P2802" s="51"/>
      <c r="R2802" s="38" t="s">
        <v>450</v>
      </c>
      <c r="S2802" s="38" t="str" cm="1">
        <f t="array" ref="S2802">_xlfn.XLOOKUP(R2802,INDEX(Flettilisti,,1),INDEX(Flettilisti,,2),,0)</f>
        <v>Vantar flokkun</v>
      </c>
      <c r="T2802" s="38" t="str">
        <f>IF(ISBLANK(M2802),"",IF(M2802&lt;Gögn!$J$2,Gögn!$K$2,IF(M2802&gt;Gögn!$J$4,Gögn!$K$4,Gögn!$K$3)))</f>
        <v/>
      </c>
      <c r="U2802" s="49" t="str" cm="1">
        <f t="array" aca="1" ref="U2802" ca="1">IF(ISBLANK(A2802),"",IF(S2802="Styrkhæft",_xlfn.XLOOKUP(T2802,Vegalengdir[Texti],INDIRECT("Vegalengdir["&amp;'Upplýsingar um umsækjanda'!$B$10&amp;"]"),0%,0)))</f>
        <v/>
      </c>
      <c r="V2802" s="72" t="str">
        <f t="shared" si="43"/>
        <v/>
      </c>
    </row>
    <row r="2803" spans="1:22" x14ac:dyDescent="0.25">
      <c r="A2803" s="47"/>
      <c r="B2803" s="47"/>
      <c r="C2803" s="47"/>
      <c r="D2803" s="117"/>
      <c r="E2803" s="47"/>
      <c r="F2803" s="37"/>
      <c r="G2803" s="47"/>
      <c r="H2803" s="37"/>
      <c r="I2803" s="37"/>
      <c r="J2803" s="51"/>
      <c r="K2803" s="51"/>
      <c r="L2803" s="51"/>
      <c r="M2803" s="51"/>
      <c r="N2803" s="51"/>
      <c r="O2803" s="51"/>
      <c r="P2803" s="51"/>
      <c r="R2803" s="38" t="s">
        <v>450</v>
      </c>
      <c r="S2803" s="38" t="str" cm="1">
        <f t="array" ref="S2803">_xlfn.XLOOKUP(R2803,INDEX(Flettilisti,,1),INDEX(Flettilisti,,2),,0)</f>
        <v>Vantar flokkun</v>
      </c>
      <c r="T2803" s="38" t="str">
        <f>IF(ISBLANK(M2803),"",IF(M2803&lt;Gögn!$J$2,Gögn!$K$2,IF(M2803&gt;Gögn!$J$4,Gögn!$K$4,Gögn!$K$3)))</f>
        <v/>
      </c>
      <c r="U2803" s="49" t="str" cm="1">
        <f t="array" aca="1" ref="U2803" ca="1">IF(ISBLANK(A2803),"",IF(S2803="Styrkhæft",_xlfn.XLOOKUP(T2803,Vegalengdir[Texti],INDIRECT("Vegalengdir["&amp;'Upplýsingar um umsækjanda'!$B$10&amp;"]"),0%,0)))</f>
        <v/>
      </c>
      <c r="V2803" s="72" t="str">
        <f t="shared" si="43"/>
        <v/>
      </c>
    </row>
    <row r="2804" spans="1:22" x14ac:dyDescent="0.25">
      <c r="A2804" s="47"/>
      <c r="B2804" s="47"/>
      <c r="C2804" s="47"/>
      <c r="D2804" s="117"/>
      <c r="E2804" s="47"/>
      <c r="F2804" s="37"/>
      <c r="G2804" s="47"/>
      <c r="H2804" s="37"/>
      <c r="I2804" s="37"/>
      <c r="J2804" s="51"/>
      <c r="K2804" s="51"/>
      <c r="L2804" s="51"/>
      <c r="M2804" s="51"/>
      <c r="N2804" s="51"/>
      <c r="O2804" s="51"/>
      <c r="P2804" s="51"/>
      <c r="R2804" s="38" t="s">
        <v>450</v>
      </c>
      <c r="S2804" s="38" t="str" cm="1">
        <f t="array" ref="S2804">_xlfn.XLOOKUP(R2804,INDEX(Flettilisti,,1),INDEX(Flettilisti,,2),,0)</f>
        <v>Vantar flokkun</v>
      </c>
      <c r="T2804" s="38" t="str">
        <f>IF(ISBLANK(M2804),"",IF(M2804&lt;Gögn!$J$2,Gögn!$K$2,IF(M2804&gt;Gögn!$J$4,Gögn!$K$4,Gögn!$K$3)))</f>
        <v/>
      </c>
      <c r="U2804" s="49" t="str" cm="1">
        <f t="array" aca="1" ref="U2804" ca="1">IF(ISBLANK(A2804),"",IF(S2804="Styrkhæft",_xlfn.XLOOKUP(T2804,Vegalengdir[Texti],INDIRECT("Vegalengdir["&amp;'Upplýsingar um umsækjanda'!$B$10&amp;"]"),0%,0)))</f>
        <v/>
      </c>
      <c r="V2804" s="72" t="str">
        <f t="shared" si="43"/>
        <v/>
      </c>
    </row>
    <row r="2805" spans="1:22" x14ac:dyDescent="0.25">
      <c r="A2805" s="47"/>
      <c r="B2805" s="47"/>
      <c r="C2805" s="47"/>
      <c r="D2805" s="117"/>
      <c r="E2805" s="47"/>
      <c r="F2805" s="37"/>
      <c r="G2805" s="47"/>
      <c r="H2805" s="37"/>
      <c r="I2805" s="37"/>
      <c r="J2805" s="51"/>
      <c r="K2805" s="51"/>
      <c r="L2805" s="51"/>
      <c r="M2805" s="51"/>
      <c r="N2805" s="51"/>
      <c r="O2805" s="51"/>
      <c r="P2805" s="51"/>
      <c r="R2805" s="38" t="s">
        <v>450</v>
      </c>
      <c r="S2805" s="38" t="str" cm="1">
        <f t="array" ref="S2805">_xlfn.XLOOKUP(R2805,INDEX(Flettilisti,,1),INDEX(Flettilisti,,2),,0)</f>
        <v>Vantar flokkun</v>
      </c>
      <c r="T2805" s="38" t="str">
        <f>IF(ISBLANK(M2805),"",IF(M2805&lt;Gögn!$J$2,Gögn!$K$2,IF(M2805&gt;Gögn!$J$4,Gögn!$K$4,Gögn!$K$3)))</f>
        <v/>
      </c>
      <c r="U2805" s="49" t="str" cm="1">
        <f t="array" aca="1" ref="U2805" ca="1">IF(ISBLANK(A2805),"",IF(S2805="Styrkhæft",_xlfn.XLOOKUP(T2805,Vegalengdir[Texti],INDIRECT("Vegalengdir["&amp;'Upplýsingar um umsækjanda'!$B$10&amp;"]"),0%,0)))</f>
        <v/>
      </c>
      <c r="V2805" s="72" t="str">
        <f t="shared" si="43"/>
        <v/>
      </c>
    </row>
    <row r="2806" spans="1:22" x14ac:dyDescent="0.25">
      <c r="A2806" s="47"/>
      <c r="B2806" s="47"/>
      <c r="C2806" s="47"/>
      <c r="D2806" s="117"/>
      <c r="E2806" s="47"/>
      <c r="F2806" s="37"/>
      <c r="G2806" s="47"/>
      <c r="H2806" s="37"/>
      <c r="I2806" s="37"/>
      <c r="J2806" s="51"/>
      <c r="K2806" s="51"/>
      <c r="L2806" s="51"/>
      <c r="M2806" s="51"/>
      <c r="N2806" s="51"/>
      <c r="O2806" s="51"/>
      <c r="P2806" s="51"/>
      <c r="R2806" s="38" t="s">
        <v>450</v>
      </c>
      <c r="S2806" s="38" t="str" cm="1">
        <f t="array" ref="S2806">_xlfn.XLOOKUP(R2806,INDEX(Flettilisti,,1),INDEX(Flettilisti,,2),,0)</f>
        <v>Vantar flokkun</v>
      </c>
      <c r="T2806" s="38" t="str">
        <f>IF(ISBLANK(M2806),"",IF(M2806&lt;Gögn!$J$2,Gögn!$K$2,IF(M2806&gt;Gögn!$J$4,Gögn!$K$4,Gögn!$K$3)))</f>
        <v/>
      </c>
      <c r="U2806" s="49" t="str" cm="1">
        <f t="array" aca="1" ref="U2806" ca="1">IF(ISBLANK(A2806),"",IF(S2806="Styrkhæft",_xlfn.XLOOKUP(T2806,Vegalengdir[Texti],INDIRECT("Vegalengdir["&amp;'Upplýsingar um umsækjanda'!$B$10&amp;"]"),0%,0)))</f>
        <v/>
      </c>
      <c r="V2806" s="72" t="str">
        <f t="shared" si="43"/>
        <v/>
      </c>
    </row>
    <row r="2807" spans="1:22" x14ac:dyDescent="0.25">
      <c r="A2807" s="47"/>
      <c r="B2807" s="47"/>
      <c r="C2807" s="47"/>
      <c r="D2807" s="117"/>
      <c r="E2807" s="47"/>
      <c r="F2807" s="37"/>
      <c r="G2807" s="47"/>
      <c r="H2807" s="37"/>
      <c r="I2807" s="37"/>
      <c r="J2807" s="51"/>
      <c r="K2807" s="51"/>
      <c r="L2807" s="51"/>
      <c r="M2807" s="51"/>
      <c r="N2807" s="51"/>
      <c r="O2807" s="51"/>
      <c r="P2807" s="51"/>
      <c r="R2807" s="38" t="s">
        <v>450</v>
      </c>
      <c r="S2807" s="38" t="str" cm="1">
        <f t="array" ref="S2807">_xlfn.XLOOKUP(R2807,INDEX(Flettilisti,,1),INDEX(Flettilisti,,2),,0)</f>
        <v>Vantar flokkun</v>
      </c>
      <c r="T2807" s="38" t="str">
        <f>IF(ISBLANK(M2807),"",IF(M2807&lt;Gögn!$J$2,Gögn!$K$2,IF(M2807&gt;Gögn!$J$4,Gögn!$K$4,Gögn!$K$3)))</f>
        <v/>
      </c>
      <c r="U2807" s="49" t="str" cm="1">
        <f t="array" aca="1" ref="U2807" ca="1">IF(ISBLANK(A2807),"",IF(S2807="Styrkhæft",_xlfn.XLOOKUP(T2807,Vegalengdir[Texti],INDIRECT("Vegalengdir["&amp;'Upplýsingar um umsækjanda'!$B$10&amp;"]"),0%,0)))</f>
        <v/>
      </c>
      <c r="V2807" s="72" t="str">
        <f t="shared" si="43"/>
        <v/>
      </c>
    </row>
    <row r="2808" spans="1:22" x14ac:dyDescent="0.25">
      <c r="A2808" s="47"/>
      <c r="B2808" s="47"/>
      <c r="C2808" s="47"/>
      <c r="D2808" s="117"/>
      <c r="E2808" s="47"/>
      <c r="F2808" s="37"/>
      <c r="G2808" s="47"/>
      <c r="H2808" s="37"/>
      <c r="I2808" s="37"/>
      <c r="J2808" s="51"/>
      <c r="K2808" s="51"/>
      <c r="L2808" s="51"/>
      <c r="M2808" s="51"/>
      <c r="N2808" s="51"/>
      <c r="O2808" s="51"/>
      <c r="P2808" s="51"/>
      <c r="R2808" s="38" t="s">
        <v>450</v>
      </c>
      <c r="S2808" s="38" t="str" cm="1">
        <f t="array" ref="S2808">_xlfn.XLOOKUP(R2808,INDEX(Flettilisti,,1),INDEX(Flettilisti,,2),,0)</f>
        <v>Vantar flokkun</v>
      </c>
      <c r="T2808" s="38" t="str">
        <f>IF(ISBLANK(M2808),"",IF(M2808&lt;Gögn!$J$2,Gögn!$K$2,IF(M2808&gt;Gögn!$J$4,Gögn!$K$4,Gögn!$K$3)))</f>
        <v/>
      </c>
      <c r="U2808" s="49" t="str" cm="1">
        <f t="array" aca="1" ref="U2808" ca="1">IF(ISBLANK(A2808),"",IF(S2808="Styrkhæft",_xlfn.XLOOKUP(T2808,Vegalengdir[Texti],INDIRECT("Vegalengdir["&amp;'Upplýsingar um umsækjanda'!$B$10&amp;"]"),0%,0)))</f>
        <v/>
      </c>
      <c r="V2808" s="72" t="str">
        <f t="shared" si="43"/>
        <v/>
      </c>
    </row>
    <row r="2809" spans="1:22" x14ac:dyDescent="0.25">
      <c r="A2809" s="47"/>
      <c r="B2809" s="47"/>
      <c r="C2809" s="47"/>
      <c r="D2809" s="117"/>
      <c r="E2809" s="47"/>
      <c r="F2809" s="37"/>
      <c r="G2809" s="47"/>
      <c r="H2809" s="37"/>
      <c r="I2809" s="37"/>
      <c r="J2809" s="51"/>
      <c r="K2809" s="51"/>
      <c r="L2809" s="51"/>
      <c r="M2809" s="51"/>
      <c r="N2809" s="51"/>
      <c r="O2809" s="51"/>
      <c r="P2809" s="51"/>
      <c r="R2809" s="38" t="s">
        <v>450</v>
      </c>
      <c r="S2809" s="38" t="str" cm="1">
        <f t="array" ref="S2809">_xlfn.XLOOKUP(R2809,INDEX(Flettilisti,,1),INDEX(Flettilisti,,2),,0)</f>
        <v>Vantar flokkun</v>
      </c>
      <c r="T2809" s="38" t="str">
        <f>IF(ISBLANK(M2809),"",IF(M2809&lt;Gögn!$J$2,Gögn!$K$2,IF(M2809&gt;Gögn!$J$4,Gögn!$K$4,Gögn!$K$3)))</f>
        <v/>
      </c>
      <c r="U2809" s="49" t="str" cm="1">
        <f t="array" aca="1" ref="U2809" ca="1">IF(ISBLANK(A2809),"",IF(S2809="Styrkhæft",_xlfn.XLOOKUP(T2809,Vegalengdir[Texti],INDIRECT("Vegalengdir["&amp;'Upplýsingar um umsækjanda'!$B$10&amp;"]"),0%,0)))</f>
        <v/>
      </c>
      <c r="V2809" s="72" t="str">
        <f t="shared" si="43"/>
        <v/>
      </c>
    </row>
    <row r="2810" spans="1:22" x14ac:dyDescent="0.25">
      <c r="A2810" s="47"/>
      <c r="B2810" s="47"/>
      <c r="C2810" s="47"/>
      <c r="D2810" s="117"/>
      <c r="E2810" s="47"/>
      <c r="F2810" s="37"/>
      <c r="G2810" s="47"/>
      <c r="H2810" s="37"/>
      <c r="I2810" s="37"/>
      <c r="J2810" s="51"/>
      <c r="K2810" s="51"/>
      <c r="L2810" s="51"/>
      <c r="M2810" s="51"/>
      <c r="N2810" s="51"/>
      <c r="O2810" s="51"/>
      <c r="P2810" s="51"/>
      <c r="R2810" s="38" t="s">
        <v>450</v>
      </c>
      <c r="S2810" s="38" t="str" cm="1">
        <f t="array" ref="S2810">_xlfn.XLOOKUP(R2810,INDEX(Flettilisti,,1),INDEX(Flettilisti,,2),,0)</f>
        <v>Vantar flokkun</v>
      </c>
      <c r="T2810" s="38" t="str">
        <f>IF(ISBLANK(M2810),"",IF(M2810&lt;Gögn!$J$2,Gögn!$K$2,IF(M2810&gt;Gögn!$J$4,Gögn!$K$4,Gögn!$K$3)))</f>
        <v/>
      </c>
      <c r="U2810" s="49" t="str" cm="1">
        <f t="array" aca="1" ref="U2810" ca="1">IF(ISBLANK(A2810),"",IF(S2810="Styrkhæft",_xlfn.XLOOKUP(T2810,Vegalengdir[Texti],INDIRECT("Vegalengdir["&amp;'Upplýsingar um umsækjanda'!$B$10&amp;"]"),0%,0)))</f>
        <v/>
      </c>
      <c r="V2810" s="72" t="str">
        <f t="shared" si="43"/>
        <v/>
      </c>
    </row>
    <row r="2811" spans="1:22" x14ac:dyDescent="0.25">
      <c r="A2811" s="47"/>
      <c r="B2811" s="47"/>
      <c r="C2811" s="47"/>
      <c r="D2811" s="117"/>
      <c r="E2811" s="47"/>
      <c r="F2811" s="37"/>
      <c r="G2811" s="47"/>
      <c r="H2811" s="37"/>
      <c r="I2811" s="37"/>
      <c r="J2811" s="51"/>
      <c r="K2811" s="51"/>
      <c r="L2811" s="51"/>
      <c r="M2811" s="51"/>
      <c r="N2811" s="51"/>
      <c r="O2811" s="51"/>
      <c r="P2811" s="51"/>
      <c r="R2811" s="38" t="s">
        <v>450</v>
      </c>
      <c r="S2811" s="38" t="str" cm="1">
        <f t="array" ref="S2811">_xlfn.XLOOKUP(R2811,INDEX(Flettilisti,,1),INDEX(Flettilisti,,2),,0)</f>
        <v>Vantar flokkun</v>
      </c>
      <c r="T2811" s="38" t="str">
        <f>IF(ISBLANK(M2811),"",IF(M2811&lt;Gögn!$J$2,Gögn!$K$2,IF(M2811&gt;Gögn!$J$4,Gögn!$K$4,Gögn!$K$3)))</f>
        <v/>
      </c>
      <c r="U2811" s="49" t="str" cm="1">
        <f t="array" aca="1" ref="U2811" ca="1">IF(ISBLANK(A2811),"",IF(S2811="Styrkhæft",_xlfn.XLOOKUP(T2811,Vegalengdir[Texti],INDIRECT("Vegalengdir["&amp;'Upplýsingar um umsækjanda'!$B$10&amp;"]"),0%,0)))</f>
        <v/>
      </c>
      <c r="V2811" s="72" t="str">
        <f t="shared" si="43"/>
        <v/>
      </c>
    </row>
    <row r="2812" spans="1:22" x14ac:dyDescent="0.25">
      <c r="A2812" s="47"/>
      <c r="B2812" s="47"/>
      <c r="C2812" s="47"/>
      <c r="D2812" s="117"/>
      <c r="E2812" s="47"/>
      <c r="F2812" s="37"/>
      <c r="G2812" s="47"/>
      <c r="H2812" s="37"/>
      <c r="I2812" s="37"/>
      <c r="J2812" s="51"/>
      <c r="K2812" s="51"/>
      <c r="L2812" s="51"/>
      <c r="M2812" s="51"/>
      <c r="N2812" s="51"/>
      <c r="O2812" s="51"/>
      <c r="P2812" s="51"/>
      <c r="R2812" s="38" t="s">
        <v>450</v>
      </c>
      <c r="S2812" s="38" t="str" cm="1">
        <f t="array" ref="S2812">_xlfn.XLOOKUP(R2812,INDEX(Flettilisti,,1),INDEX(Flettilisti,,2),,0)</f>
        <v>Vantar flokkun</v>
      </c>
      <c r="T2812" s="38" t="str">
        <f>IF(ISBLANK(M2812),"",IF(M2812&lt;Gögn!$J$2,Gögn!$K$2,IF(M2812&gt;Gögn!$J$4,Gögn!$K$4,Gögn!$K$3)))</f>
        <v/>
      </c>
      <c r="U2812" s="49" t="str" cm="1">
        <f t="array" aca="1" ref="U2812" ca="1">IF(ISBLANK(A2812),"",IF(S2812="Styrkhæft",_xlfn.XLOOKUP(T2812,Vegalengdir[Texti],INDIRECT("Vegalengdir["&amp;'Upplýsingar um umsækjanda'!$B$10&amp;"]"),0%,0)))</f>
        <v/>
      </c>
      <c r="V2812" s="72" t="str">
        <f t="shared" si="43"/>
        <v/>
      </c>
    </row>
    <row r="2813" spans="1:22" x14ac:dyDescent="0.25">
      <c r="A2813" s="47"/>
      <c r="B2813" s="47"/>
      <c r="C2813" s="47"/>
      <c r="D2813" s="117"/>
      <c r="E2813" s="47"/>
      <c r="F2813" s="37"/>
      <c r="G2813" s="47"/>
      <c r="H2813" s="37"/>
      <c r="I2813" s="37"/>
      <c r="J2813" s="51"/>
      <c r="K2813" s="51"/>
      <c r="L2813" s="51"/>
      <c r="M2813" s="51"/>
      <c r="N2813" s="51"/>
      <c r="O2813" s="51"/>
      <c r="P2813" s="51"/>
      <c r="R2813" s="38" t="s">
        <v>450</v>
      </c>
      <c r="S2813" s="38" t="str" cm="1">
        <f t="array" ref="S2813">_xlfn.XLOOKUP(R2813,INDEX(Flettilisti,,1),INDEX(Flettilisti,,2),,0)</f>
        <v>Vantar flokkun</v>
      </c>
      <c r="T2813" s="38" t="str">
        <f>IF(ISBLANK(M2813),"",IF(M2813&lt;Gögn!$J$2,Gögn!$K$2,IF(M2813&gt;Gögn!$J$4,Gögn!$K$4,Gögn!$K$3)))</f>
        <v/>
      </c>
      <c r="U2813" s="49" t="str" cm="1">
        <f t="array" aca="1" ref="U2813" ca="1">IF(ISBLANK(A2813),"",IF(S2813="Styrkhæft",_xlfn.XLOOKUP(T2813,Vegalengdir[Texti],INDIRECT("Vegalengdir["&amp;'Upplýsingar um umsækjanda'!$B$10&amp;"]"),0%,0)))</f>
        <v/>
      </c>
      <c r="V2813" s="72" t="str">
        <f t="shared" si="43"/>
        <v/>
      </c>
    </row>
    <row r="2814" spans="1:22" x14ac:dyDescent="0.25">
      <c r="A2814" s="47"/>
      <c r="B2814" s="47"/>
      <c r="C2814" s="47"/>
      <c r="D2814" s="117"/>
      <c r="E2814" s="47"/>
      <c r="F2814" s="37"/>
      <c r="G2814" s="47"/>
      <c r="H2814" s="37"/>
      <c r="I2814" s="37"/>
      <c r="J2814" s="51"/>
      <c r="K2814" s="51"/>
      <c r="L2814" s="51"/>
      <c r="M2814" s="51"/>
      <c r="N2814" s="51"/>
      <c r="O2814" s="51"/>
      <c r="P2814" s="51"/>
      <c r="R2814" s="38" t="s">
        <v>450</v>
      </c>
      <c r="S2814" s="38" t="str" cm="1">
        <f t="array" ref="S2814">_xlfn.XLOOKUP(R2814,INDEX(Flettilisti,,1),INDEX(Flettilisti,,2),,0)</f>
        <v>Vantar flokkun</v>
      </c>
      <c r="T2814" s="38" t="str">
        <f>IF(ISBLANK(M2814),"",IF(M2814&lt;Gögn!$J$2,Gögn!$K$2,IF(M2814&gt;Gögn!$J$4,Gögn!$K$4,Gögn!$K$3)))</f>
        <v/>
      </c>
      <c r="U2814" s="49" t="str" cm="1">
        <f t="array" aca="1" ref="U2814" ca="1">IF(ISBLANK(A2814),"",IF(S2814="Styrkhæft",_xlfn.XLOOKUP(T2814,Vegalengdir[Texti],INDIRECT("Vegalengdir["&amp;'Upplýsingar um umsækjanda'!$B$10&amp;"]"),0%,0)))</f>
        <v/>
      </c>
      <c r="V2814" s="72" t="str">
        <f t="shared" si="43"/>
        <v/>
      </c>
    </row>
    <row r="2815" spans="1:22" x14ac:dyDescent="0.25">
      <c r="A2815" s="47"/>
      <c r="B2815" s="47"/>
      <c r="C2815" s="47"/>
      <c r="D2815" s="117"/>
      <c r="E2815" s="47"/>
      <c r="F2815" s="37"/>
      <c r="G2815" s="47"/>
      <c r="H2815" s="37"/>
      <c r="I2815" s="37"/>
      <c r="J2815" s="51"/>
      <c r="K2815" s="51"/>
      <c r="L2815" s="51"/>
      <c r="M2815" s="51"/>
      <c r="N2815" s="51"/>
      <c r="O2815" s="51"/>
      <c r="P2815" s="51"/>
      <c r="R2815" s="38" t="s">
        <v>450</v>
      </c>
      <c r="S2815" s="38" t="str" cm="1">
        <f t="array" ref="S2815">_xlfn.XLOOKUP(R2815,INDEX(Flettilisti,,1),INDEX(Flettilisti,,2),,0)</f>
        <v>Vantar flokkun</v>
      </c>
      <c r="T2815" s="38" t="str">
        <f>IF(ISBLANK(M2815),"",IF(M2815&lt;Gögn!$J$2,Gögn!$K$2,IF(M2815&gt;Gögn!$J$4,Gögn!$K$4,Gögn!$K$3)))</f>
        <v/>
      </c>
      <c r="U2815" s="49" t="str" cm="1">
        <f t="array" aca="1" ref="U2815" ca="1">IF(ISBLANK(A2815),"",IF(S2815="Styrkhæft",_xlfn.XLOOKUP(T2815,Vegalengdir[Texti],INDIRECT("Vegalengdir["&amp;'Upplýsingar um umsækjanda'!$B$10&amp;"]"),0%,0)))</f>
        <v/>
      </c>
      <c r="V2815" s="72" t="str">
        <f t="shared" si="43"/>
        <v/>
      </c>
    </row>
    <row r="2816" spans="1:22" x14ac:dyDescent="0.25">
      <c r="A2816" s="47"/>
      <c r="B2816" s="47"/>
      <c r="C2816" s="47"/>
      <c r="D2816" s="117"/>
      <c r="E2816" s="47"/>
      <c r="F2816" s="37"/>
      <c r="G2816" s="47"/>
      <c r="H2816" s="37"/>
      <c r="I2816" s="37"/>
      <c r="J2816" s="51"/>
      <c r="K2816" s="51"/>
      <c r="L2816" s="51"/>
      <c r="M2816" s="51"/>
      <c r="N2816" s="51"/>
      <c r="O2816" s="51"/>
      <c r="P2816" s="51"/>
      <c r="R2816" s="38" t="s">
        <v>450</v>
      </c>
      <c r="S2816" s="38" t="str" cm="1">
        <f t="array" ref="S2816">_xlfn.XLOOKUP(R2816,INDEX(Flettilisti,,1),INDEX(Flettilisti,,2),,0)</f>
        <v>Vantar flokkun</v>
      </c>
      <c r="T2816" s="38" t="str">
        <f>IF(ISBLANK(M2816),"",IF(M2816&lt;Gögn!$J$2,Gögn!$K$2,IF(M2816&gt;Gögn!$J$4,Gögn!$K$4,Gögn!$K$3)))</f>
        <v/>
      </c>
      <c r="U2816" s="49" t="str" cm="1">
        <f t="array" aca="1" ref="U2816" ca="1">IF(ISBLANK(A2816),"",IF(S2816="Styrkhæft",_xlfn.XLOOKUP(T2816,Vegalengdir[Texti],INDIRECT("Vegalengdir["&amp;'Upplýsingar um umsækjanda'!$B$10&amp;"]"),0%,0)))</f>
        <v/>
      </c>
      <c r="V2816" s="72" t="str">
        <f t="shared" si="43"/>
        <v/>
      </c>
    </row>
    <row r="2817" spans="1:22" x14ac:dyDescent="0.25">
      <c r="A2817" s="47"/>
      <c r="B2817" s="47"/>
      <c r="C2817" s="47"/>
      <c r="D2817" s="117"/>
      <c r="E2817" s="47"/>
      <c r="F2817" s="37"/>
      <c r="G2817" s="47"/>
      <c r="H2817" s="37"/>
      <c r="I2817" s="37"/>
      <c r="J2817" s="51"/>
      <c r="K2817" s="51"/>
      <c r="L2817" s="51"/>
      <c r="M2817" s="51"/>
      <c r="N2817" s="51"/>
      <c r="O2817" s="51"/>
      <c r="P2817" s="51"/>
      <c r="R2817" s="38" t="s">
        <v>450</v>
      </c>
      <c r="S2817" s="38" t="str" cm="1">
        <f t="array" ref="S2817">_xlfn.XLOOKUP(R2817,INDEX(Flettilisti,,1),INDEX(Flettilisti,,2),,0)</f>
        <v>Vantar flokkun</v>
      </c>
      <c r="T2817" s="38" t="str">
        <f>IF(ISBLANK(M2817),"",IF(M2817&lt;Gögn!$J$2,Gögn!$K$2,IF(M2817&gt;Gögn!$J$4,Gögn!$K$4,Gögn!$K$3)))</f>
        <v/>
      </c>
      <c r="U2817" s="49" t="str" cm="1">
        <f t="array" aca="1" ref="U2817" ca="1">IF(ISBLANK(A2817),"",IF(S2817="Styrkhæft",_xlfn.XLOOKUP(T2817,Vegalengdir[Texti],INDIRECT("Vegalengdir["&amp;'Upplýsingar um umsækjanda'!$B$10&amp;"]"),0%,0)))</f>
        <v/>
      </c>
      <c r="V2817" s="72" t="str">
        <f t="shared" si="43"/>
        <v/>
      </c>
    </row>
    <row r="2818" spans="1:22" x14ac:dyDescent="0.25">
      <c r="A2818" s="47"/>
      <c r="B2818" s="47"/>
      <c r="C2818" s="47"/>
      <c r="D2818" s="117"/>
      <c r="E2818" s="47"/>
      <c r="F2818" s="37"/>
      <c r="G2818" s="47"/>
      <c r="H2818" s="37"/>
      <c r="I2818" s="37"/>
      <c r="J2818" s="51"/>
      <c r="K2818" s="51"/>
      <c r="L2818" s="51"/>
      <c r="M2818" s="51"/>
      <c r="N2818" s="51"/>
      <c r="O2818" s="51"/>
      <c r="P2818" s="51"/>
      <c r="R2818" s="38" t="s">
        <v>450</v>
      </c>
      <c r="S2818" s="38" t="str" cm="1">
        <f t="array" ref="S2818">_xlfn.XLOOKUP(R2818,INDEX(Flettilisti,,1),INDEX(Flettilisti,,2),,0)</f>
        <v>Vantar flokkun</v>
      </c>
      <c r="T2818" s="38" t="str">
        <f>IF(ISBLANK(M2818),"",IF(M2818&lt;Gögn!$J$2,Gögn!$K$2,IF(M2818&gt;Gögn!$J$4,Gögn!$K$4,Gögn!$K$3)))</f>
        <v/>
      </c>
      <c r="U2818" s="49" t="str" cm="1">
        <f t="array" aca="1" ref="U2818" ca="1">IF(ISBLANK(A2818),"",IF(S2818="Styrkhæft",_xlfn.XLOOKUP(T2818,Vegalengdir[Texti],INDIRECT("Vegalengdir["&amp;'Upplýsingar um umsækjanda'!$B$10&amp;"]"),0%,0)))</f>
        <v/>
      </c>
      <c r="V2818" s="72" t="str">
        <f t="shared" si="43"/>
        <v/>
      </c>
    </row>
    <row r="2819" spans="1:22" x14ac:dyDescent="0.25">
      <c r="A2819" s="47"/>
      <c r="B2819" s="47"/>
      <c r="C2819" s="47"/>
      <c r="D2819" s="117"/>
      <c r="E2819" s="47"/>
      <c r="F2819" s="37"/>
      <c r="G2819" s="47"/>
      <c r="H2819" s="37"/>
      <c r="I2819" s="37"/>
      <c r="J2819" s="51"/>
      <c r="K2819" s="51"/>
      <c r="L2819" s="51"/>
      <c r="M2819" s="51"/>
      <c r="N2819" s="51"/>
      <c r="O2819" s="51"/>
      <c r="P2819" s="51"/>
      <c r="R2819" s="38" t="s">
        <v>450</v>
      </c>
      <c r="S2819" s="38" t="str" cm="1">
        <f t="array" ref="S2819">_xlfn.XLOOKUP(R2819,INDEX(Flettilisti,,1),INDEX(Flettilisti,,2),,0)</f>
        <v>Vantar flokkun</v>
      </c>
      <c r="T2819" s="38" t="str">
        <f>IF(ISBLANK(M2819),"",IF(M2819&lt;Gögn!$J$2,Gögn!$K$2,IF(M2819&gt;Gögn!$J$4,Gögn!$K$4,Gögn!$K$3)))</f>
        <v/>
      </c>
      <c r="U2819" s="49" t="str" cm="1">
        <f t="array" aca="1" ref="U2819" ca="1">IF(ISBLANK(A2819),"",IF(S2819="Styrkhæft",_xlfn.XLOOKUP(T2819,Vegalengdir[Texti],INDIRECT("Vegalengdir["&amp;'Upplýsingar um umsækjanda'!$B$10&amp;"]"),0%,0)))</f>
        <v/>
      </c>
      <c r="V2819" s="72" t="str">
        <f t="shared" ref="V2819:V2882" si="44">IF(ISBLANK(A2819),"",U2819*P2819)</f>
        <v/>
      </c>
    </row>
    <row r="2820" spans="1:22" x14ac:dyDescent="0.25">
      <c r="A2820" s="47"/>
      <c r="B2820" s="47"/>
      <c r="C2820" s="47"/>
      <c r="D2820" s="117"/>
      <c r="E2820" s="47"/>
      <c r="F2820" s="37"/>
      <c r="G2820" s="47"/>
      <c r="H2820" s="37"/>
      <c r="I2820" s="37"/>
      <c r="J2820" s="51"/>
      <c r="K2820" s="51"/>
      <c r="L2820" s="51"/>
      <c r="M2820" s="51"/>
      <c r="N2820" s="51"/>
      <c r="O2820" s="51"/>
      <c r="P2820" s="51"/>
      <c r="R2820" s="38" t="s">
        <v>450</v>
      </c>
      <c r="S2820" s="38" t="str" cm="1">
        <f t="array" ref="S2820">_xlfn.XLOOKUP(R2820,INDEX(Flettilisti,,1),INDEX(Flettilisti,,2),,0)</f>
        <v>Vantar flokkun</v>
      </c>
      <c r="T2820" s="38" t="str">
        <f>IF(ISBLANK(M2820),"",IF(M2820&lt;Gögn!$J$2,Gögn!$K$2,IF(M2820&gt;Gögn!$J$4,Gögn!$K$4,Gögn!$K$3)))</f>
        <v/>
      </c>
      <c r="U2820" s="49" t="str" cm="1">
        <f t="array" aca="1" ref="U2820" ca="1">IF(ISBLANK(A2820),"",IF(S2820="Styrkhæft",_xlfn.XLOOKUP(T2820,Vegalengdir[Texti],INDIRECT("Vegalengdir["&amp;'Upplýsingar um umsækjanda'!$B$10&amp;"]"),0%,0)))</f>
        <v/>
      </c>
      <c r="V2820" s="72" t="str">
        <f t="shared" si="44"/>
        <v/>
      </c>
    </row>
    <row r="2821" spans="1:22" x14ac:dyDescent="0.25">
      <c r="A2821" s="47"/>
      <c r="B2821" s="47"/>
      <c r="C2821" s="47"/>
      <c r="D2821" s="117"/>
      <c r="E2821" s="47"/>
      <c r="F2821" s="37"/>
      <c r="G2821" s="47"/>
      <c r="H2821" s="37"/>
      <c r="I2821" s="37"/>
      <c r="J2821" s="51"/>
      <c r="K2821" s="51"/>
      <c r="L2821" s="51"/>
      <c r="M2821" s="51"/>
      <c r="N2821" s="51"/>
      <c r="O2821" s="51"/>
      <c r="P2821" s="51"/>
      <c r="R2821" s="38" t="s">
        <v>450</v>
      </c>
      <c r="S2821" s="38" t="str" cm="1">
        <f t="array" ref="S2821">_xlfn.XLOOKUP(R2821,INDEX(Flettilisti,,1),INDEX(Flettilisti,,2),,0)</f>
        <v>Vantar flokkun</v>
      </c>
      <c r="T2821" s="38" t="str">
        <f>IF(ISBLANK(M2821),"",IF(M2821&lt;Gögn!$J$2,Gögn!$K$2,IF(M2821&gt;Gögn!$J$4,Gögn!$K$4,Gögn!$K$3)))</f>
        <v/>
      </c>
      <c r="U2821" s="49" t="str" cm="1">
        <f t="array" aca="1" ref="U2821" ca="1">IF(ISBLANK(A2821),"",IF(S2821="Styrkhæft",_xlfn.XLOOKUP(T2821,Vegalengdir[Texti],INDIRECT("Vegalengdir["&amp;'Upplýsingar um umsækjanda'!$B$10&amp;"]"),0%,0)))</f>
        <v/>
      </c>
      <c r="V2821" s="72" t="str">
        <f t="shared" si="44"/>
        <v/>
      </c>
    </row>
    <row r="2822" spans="1:22" x14ac:dyDescent="0.25">
      <c r="A2822" s="47"/>
      <c r="B2822" s="47"/>
      <c r="C2822" s="47"/>
      <c r="D2822" s="117"/>
      <c r="E2822" s="47"/>
      <c r="F2822" s="37"/>
      <c r="G2822" s="47"/>
      <c r="H2822" s="37"/>
      <c r="I2822" s="37"/>
      <c r="J2822" s="51"/>
      <c r="K2822" s="51"/>
      <c r="L2822" s="51"/>
      <c r="M2822" s="51"/>
      <c r="N2822" s="51"/>
      <c r="O2822" s="51"/>
      <c r="P2822" s="51"/>
      <c r="R2822" s="38" t="s">
        <v>450</v>
      </c>
      <c r="S2822" s="38" t="str" cm="1">
        <f t="array" ref="S2822">_xlfn.XLOOKUP(R2822,INDEX(Flettilisti,,1),INDEX(Flettilisti,,2),,0)</f>
        <v>Vantar flokkun</v>
      </c>
      <c r="T2822" s="38" t="str">
        <f>IF(ISBLANK(M2822),"",IF(M2822&lt;Gögn!$J$2,Gögn!$K$2,IF(M2822&gt;Gögn!$J$4,Gögn!$K$4,Gögn!$K$3)))</f>
        <v/>
      </c>
      <c r="U2822" s="49" t="str" cm="1">
        <f t="array" aca="1" ref="U2822" ca="1">IF(ISBLANK(A2822),"",IF(S2822="Styrkhæft",_xlfn.XLOOKUP(T2822,Vegalengdir[Texti],INDIRECT("Vegalengdir["&amp;'Upplýsingar um umsækjanda'!$B$10&amp;"]"),0%,0)))</f>
        <v/>
      </c>
      <c r="V2822" s="72" t="str">
        <f t="shared" si="44"/>
        <v/>
      </c>
    </row>
    <row r="2823" spans="1:22" x14ac:dyDescent="0.25">
      <c r="A2823" s="47"/>
      <c r="B2823" s="47"/>
      <c r="C2823" s="47"/>
      <c r="D2823" s="117"/>
      <c r="E2823" s="47"/>
      <c r="F2823" s="37"/>
      <c r="G2823" s="47"/>
      <c r="H2823" s="37"/>
      <c r="I2823" s="37"/>
      <c r="J2823" s="51"/>
      <c r="K2823" s="51"/>
      <c r="L2823" s="51"/>
      <c r="M2823" s="51"/>
      <c r="N2823" s="51"/>
      <c r="O2823" s="51"/>
      <c r="P2823" s="51"/>
      <c r="R2823" s="38" t="s">
        <v>450</v>
      </c>
      <c r="S2823" s="38" t="str" cm="1">
        <f t="array" ref="S2823">_xlfn.XLOOKUP(R2823,INDEX(Flettilisti,,1),INDEX(Flettilisti,,2),,0)</f>
        <v>Vantar flokkun</v>
      </c>
      <c r="T2823" s="38" t="str">
        <f>IF(ISBLANK(M2823),"",IF(M2823&lt;Gögn!$J$2,Gögn!$K$2,IF(M2823&gt;Gögn!$J$4,Gögn!$K$4,Gögn!$K$3)))</f>
        <v/>
      </c>
      <c r="U2823" s="49" t="str" cm="1">
        <f t="array" aca="1" ref="U2823" ca="1">IF(ISBLANK(A2823),"",IF(S2823="Styrkhæft",_xlfn.XLOOKUP(T2823,Vegalengdir[Texti],INDIRECT("Vegalengdir["&amp;'Upplýsingar um umsækjanda'!$B$10&amp;"]"),0%,0)))</f>
        <v/>
      </c>
      <c r="V2823" s="72" t="str">
        <f t="shared" si="44"/>
        <v/>
      </c>
    </row>
    <row r="2824" spans="1:22" x14ac:dyDescent="0.25">
      <c r="A2824" s="47"/>
      <c r="B2824" s="47"/>
      <c r="C2824" s="47"/>
      <c r="D2824" s="117"/>
      <c r="E2824" s="47"/>
      <c r="F2824" s="37"/>
      <c r="G2824" s="47"/>
      <c r="H2824" s="37"/>
      <c r="I2824" s="37"/>
      <c r="J2824" s="51"/>
      <c r="K2824" s="51"/>
      <c r="L2824" s="51"/>
      <c r="M2824" s="51"/>
      <c r="N2824" s="51"/>
      <c r="O2824" s="51"/>
      <c r="P2824" s="51"/>
      <c r="R2824" s="38" t="s">
        <v>450</v>
      </c>
      <c r="S2824" s="38" t="str" cm="1">
        <f t="array" ref="S2824">_xlfn.XLOOKUP(R2824,INDEX(Flettilisti,,1),INDEX(Flettilisti,,2),,0)</f>
        <v>Vantar flokkun</v>
      </c>
      <c r="T2824" s="38" t="str">
        <f>IF(ISBLANK(M2824),"",IF(M2824&lt;Gögn!$J$2,Gögn!$K$2,IF(M2824&gt;Gögn!$J$4,Gögn!$K$4,Gögn!$K$3)))</f>
        <v/>
      </c>
      <c r="U2824" s="49" t="str" cm="1">
        <f t="array" aca="1" ref="U2824" ca="1">IF(ISBLANK(A2824),"",IF(S2824="Styrkhæft",_xlfn.XLOOKUP(T2824,Vegalengdir[Texti],INDIRECT("Vegalengdir["&amp;'Upplýsingar um umsækjanda'!$B$10&amp;"]"),0%,0)))</f>
        <v/>
      </c>
      <c r="V2824" s="72" t="str">
        <f t="shared" si="44"/>
        <v/>
      </c>
    </row>
    <row r="2825" spans="1:22" x14ac:dyDescent="0.25">
      <c r="A2825" s="47"/>
      <c r="B2825" s="47"/>
      <c r="C2825" s="47"/>
      <c r="D2825" s="117"/>
      <c r="E2825" s="47"/>
      <c r="F2825" s="37"/>
      <c r="G2825" s="47"/>
      <c r="H2825" s="37"/>
      <c r="I2825" s="37"/>
      <c r="J2825" s="51"/>
      <c r="K2825" s="51"/>
      <c r="L2825" s="51"/>
      <c r="M2825" s="51"/>
      <c r="N2825" s="51"/>
      <c r="O2825" s="51"/>
      <c r="P2825" s="51"/>
      <c r="R2825" s="38" t="s">
        <v>450</v>
      </c>
      <c r="S2825" s="38" t="str" cm="1">
        <f t="array" ref="S2825">_xlfn.XLOOKUP(R2825,INDEX(Flettilisti,,1),INDEX(Flettilisti,,2),,0)</f>
        <v>Vantar flokkun</v>
      </c>
      <c r="T2825" s="38" t="str">
        <f>IF(ISBLANK(M2825),"",IF(M2825&lt;Gögn!$J$2,Gögn!$K$2,IF(M2825&gt;Gögn!$J$4,Gögn!$K$4,Gögn!$K$3)))</f>
        <v/>
      </c>
      <c r="U2825" s="49" t="str" cm="1">
        <f t="array" aca="1" ref="U2825" ca="1">IF(ISBLANK(A2825),"",IF(S2825="Styrkhæft",_xlfn.XLOOKUP(T2825,Vegalengdir[Texti],INDIRECT("Vegalengdir["&amp;'Upplýsingar um umsækjanda'!$B$10&amp;"]"),0%,0)))</f>
        <v/>
      </c>
      <c r="V2825" s="72" t="str">
        <f t="shared" si="44"/>
        <v/>
      </c>
    </row>
    <row r="2826" spans="1:22" x14ac:dyDescent="0.25">
      <c r="A2826" s="47"/>
      <c r="B2826" s="47"/>
      <c r="C2826" s="47"/>
      <c r="D2826" s="117"/>
      <c r="E2826" s="47"/>
      <c r="F2826" s="37"/>
      <c r="G2826" s="47"/>
      <c r="H2826" s="37"/>
      <c r="I2826" s="37"/>
      <c r="J2826" s="51"/>
      <c r="K2826" s="51"/>
      <c r="L2826" s="51"/>
      <c r="M2826" s="51"/>
      <c r="N2826" s="51"/>
      <c r="O2826" s="51"/>
      <c r="P2826" s="51"/>
      <c r="R2826" s="38" t="s">
        <v>450</v>
      </c>
      <c r="S2826" s="38" t="str" cm="1">
        <f t="array" ref="S2826">_xlfn.XLOOKUP(R2826,INDEX(Flettilisti,,1),INDEX(Flettilisti,,2),,0)</f>
        <v>Vantar flokkun</v>
      </c>
      <c r="T2826" s="38" t="str">
        <f>IF(ISBLANK(M2826),"",IF(M2826&lt;Gögn!$J$2,Gögn!$K$2,IF(M2826&gt;Gögn!$J$4,Gögn!$K$4,Gögn!$K$3)))</f>
        <v/>
      </c>
      <c r="U2826" s="49" t="str" cm="1">
        <f t="array" aca="1" ref="U2826" ca="1">IF(ISBLANK(A2826),"",IF(S2826="Styrkhæft",_xlfn.XLOOKUP(T2826,Vegalengdir[Texti],INDIRECT("Vegalengdir["&amp;'Upplýsingar um umsækjanda'!$B$10&amp;"]"),0%,0)))</f>
        <v/>
      </c>
      <c r="V2826" s="72" t="str">
        <f t="shared" si="44"/>
        <v/>
      </c>
    </row>
    <row r="2827" spans="1:22" x14ac:dyDescent="0.25">
      <c r="A2827" s="47"/>
      <c r="B2827" s="47"/>
      <c r="C2827" s="47"/>
      <c r="D2827" s="117"/>
      <c r="E2827" s="47"/>
      <c r="F2827" s="37"/>
      <c r="G2827" s="47"/>
      <c r="H2827" s="37"/>
      <c r="I2827" s="37"/>
      <c r="J2827" s="51"/>
      <c r="K2827" s="51"/>
      <c r="L2827" s="51"/>
      <c r="M2827" s="51"/>
      <c r="N2827" s="51"/>
      <c r="O2827" s="51"/>
      <c r="P2827" s="51"/>
      <c r="R2827" s="38" t="s">
        <v>450</v>
      </c>
      <c r="S2827" s="38" t="str" cm="1">
        <f t="array" ref="S2827">_xlfn.XLOOKUP(R2827,INDEX(Flettilisti,,1),INDEX(Flettilisti,,2),,0)</f>
        <v>Vantar flokkun</v>
      </c>
      <c r="T2827" s="38" t="str">
        <f>IF(ISBLANK(M2827),"",IF(M2827&lt;Gögn!$J$2,Gögn!$K$2,IF(M2827&gt;Gögn!$J$4,Gögn!$K$4,Gögn!$K$3)))</f>
        <v/>
      </c>
      <c r="U2827" s="49" t="str" cm="1">
        <f t="array" aca="1" ref="U2827" ca="1">IF(ISBLANK(A2827),"",IF(S2827="Styrkhæft",_xlfn.XLOOKUP(T2827,Vegalengdir[Texti],INDIRECT("Vegalengdir["&amp;'Upplýsingar um umsækjanda'!$B$10&amp;"]"),0%,0)))</f>
        <v/>
      </c>
      <c r="V2827" s="72" t="str">
        <f t="shared" si="44"/>
        <v/>
      </c>
    </row>
    <row r="2828" spans="1:22" x14ac:dyDescent="0.25">
      <c r="A2828" s="47"/>
      <c r="B2828" s="47"/>
      <c r="C2828" s="47"/>
      <c r="D2828" s="117"/>
      <c r="E2828" s="47"/>
      <c r="F2828" s="37"/>
      <c r="G2828" s="47"/>
      <c r="H2828" s="37"/>
      <c r="I2828" s="37"/>
      <c r="J2828" s="51"/>
      <c r="K2828" s="51"/>
      <c r="L2828" s="51"/>
      <c r="M2828" s="51"/>
      <c r="N2828" s="51"/>
      <c r="O2828" s="51"/>
      <c r="P2828" s="51"/>
      <c r="R2828" s="38" t="s">
        <v>450</v>
      </c>
      <c r="S2828" s="38" t="str" cm="1">
        <f t="array" ref="S2828">_xlfn.XLOOKUP(R2828,INDEX(Flettilisti,,1),INDEX(Flettilisti,,2),,0)</f>
        <v>Vantar flokkun</v>
      </c>
      <c r="T2828" s="38" t="str">
        <f>IF(ISBLANK(M2828),"",IF(M2828&lt;Gögn!$J$2,Gögn!$K$2,IF(M2828&gt;Gögn!$J$4,Gögn!$K$4,Gögn!$K$3)))</f>
        <v/>
      </c>
      <c r="U2828" s="49" t="str" cm="1">
        <f t="array" aca="1" ref="U2828" ca="1">IF(ISBLANK(A2828),"",IF(S2828="Styrkhæft",_xlfn.XLOOKUP(T2828,Vegalengdir[Texti],INDIRECT("Vegalengdir["&amp;'Upplýsingar um umsækjanda'!$B$10&amp;"]"),0%,0)))</f>
        <v/>
      </c>
      <c r="V2828" s="72" t="str">
        <f t="shared" si="44"/>
        <v/>
      </c>
    </row>
    <row r="2829" spans="1:22" x14ac:dyDescent="0.25">
      <c r="A2829" s="47"/>
      <c r="B2829" s="47"/>
      <c r="C2829" s="47"/>
      <c r="D2829" s="117"/>
      <c r="E2829" s="47"/>
      <c r="F2829" s="37"/>
      <c r="G2829" s="47"/>
      <c r="H2829" s="37"/>
      <c r="I2829" s="37"/>
      <c r="J2829" s="51"/>
      <c r="K2829" s="51"/>
      <c r="L2829" s="51"/>
      <c r="M2829" s="51"/>
      <c r="N2829" s="51"/>
      <c r="O2829" s="51"/>
      <c r="P2829" s="51"/>
      <c r="R2829" s="38" t="s">
        <v>450</v>
      </c>
      <c r="S2829" s="38" t="str" cm="1">
        <f t="array" ref="S2829">_xlfn.XLOOKUP(R2829,INDEX(Flettilisti,,1),INDEX(Flettilisti,,2),,0)</f>
        <v>Vantar flokkun</v>
      </c>
      <c r="T2829" s="38" t="str">
        <f>IF(ISBLANK(M2829),"",IF(M2829&lt;Gögn!$J$2,Gögn!$K$2,IF(M2829&gt;Gögn!$J$4,Gögn!$K$4,Gögn!$K$3)))</f>
        <v/>
      </c>
      <c r="U2829" s="49" t="str" cm="1">
        <f t="array" aca="1" ref="U2829" ca="1">IF(ISBLANK(A2829),"",IF(S2829="Styrkhæft",_xlfn.XLOOKUP(T2829,Vegalengdir[Texti],INDIRECT("Vegalengdir["&amp;'Upplýsingar um umsækjanda'!$B$10&amp;"]"),0%,0)))</f>
        <v/>
      </c>
      <c r="V2829" s="72" t="str">
        <f t="shared" si="44"/>
        <v/>
      </c>
    </row>
    <row r="2830" spans="1:22" x14ac:dyDescent="0.25">
      <c r="A2830" s="47"/>
      <c r="B2830" s="47"/>
      <c r="C2830" s="47"/>
      <c r="D2830" s="117"/>
      <c r="E2830" s="47"/>
      <c r="F2830" s="37"/>
      <c r="G2830" s="47"/>
      <c r="H2830" s="37"/>
      <c r="I2830" s="37"/>
      <c r="J2830" s="51"/>
      <c r="K2830" s="51"/>
      <c r="L2830" s="51"/>
      <c r="M2830" s="51"/>
      <c r="N2830" s="51"/>
      <c r="O2830" s="51"/>
      <c r="P2830" s="51"/>
      <c r="R2830" s="38" t="s">
        <v>450</v>
      </c>
      <c r="S2830" s="38" t="str" cm="1">
        <f t="array" ref="S2830">_xlfn.XLOOKUP(R2830,INDEX(Flettilisti,,1),INDEX(Flettilisti,,2),,0)</f>
        <v>Vantar flokkun</v>
      </c>
      <c r="T2830" s="38" t="str">
        <f>IF(ISBLANK(M2830),"",IF(M2830&lt;Gögn!$J$2,Gögn!$K$2,IF(M2830&gt;Gögn!$J$4,Gögn!$K$4,Gögn!$K$3)))</f>
        <v/>
      </c>
      <c r="U2830" s="49" t="str" cm="1">
        <f t="array" aca="1" ref="U2830" ca="1">IF(ISBLANK(A2830),"",IF(S2830="Styrkhæft",_xlfn.XLOOKUP(T2830,Vegalengdir[Texti],INDIRECT("Vegalengdir["&amp;'Upplýsingar um umsækjanda'!$B$10&amp;"]"),0%,0)))</f>
        <v/>
      </c>
      <c r="V2830" s="72" t="str">
        <f t="shared" si="44"/>
        <v/>
      </c>
    </row>
    <row r="2831" spans="1:22" x14ac:dyDescent="0.25">
      <c r="A2831" s="47"/>
      <c r="B2831" s="47"/>
      <c r="C2831" s="47"/>
      <c r="D2831" s="117"/>
      <c r="E2831" s="47"/>
      <c r="F2831" s="37"/>
      <c r="G2831" s="47"/>
      <c r="H2831" s="37"/>
      <c r="I2831" s="37"/>
      <c r="J2831" s="51"/>
      <c r="K2831" s="51"/>
      <c r="L2831" s="51"/>
      <c r="M2831" s="51"/>
      <c r="N2831" s="51"/>
      <c r="O2831" s="51"/>
      <c r="P2831" s="51"/>
      <c r="R2831" s="38" t="s">
        <v>450</v>
      </c>
      <c r="S2831" s="38" t="str" cm="1">
        <f t="array" ref="S2831">_xlfn.XLOOKUP(R2831,INDEX(Flettilisti,,1),INDEX(Flettilisti,,2),,0)</f>
        <v>Vantar flokkun</v>
      </c>
      <c r="T2831" s="38" t="str">
        <f>IF(ISBLANK(M2831),"",IF(M2831&lt;Gögn!$J$2,Gögn!$K$2,IF(M2831&gt;Gögn!$J$4,Gögn!$K$4,Gögn!$K$3)))</f>
        <v/>
      </c>
      <c r="U2831" s="49" t="str" cm="1">
        <f t="array" aca="1" ref="U2831" ca="1">IF(ISBLANK(A2831),"",IF(S2831="Styrkhæft",_xlfn.XLOOKUP(T2831,Vegalengdir[Texti],INDIRECT("Vegalengdir["&amp;'Upplýsingar um umsækjanda'!$B$10&amp;"]"),0%,0)))</f>
        <v/>
      </c>
      <c r="V2831" s="72" t="str">
        <f t="shared" si="44"/>
        <v/>
      </c>
    </row>
    <row r="2832" spans="1:22" x14ac:dyDescent="0.25">
      <c r="A2832" s="47"/>
      <c r="B2832" s="47"/>
      <c r="C2832" s="47"/>
      <c r="D2832" s="117"/>
      <c r="E2832" s="47"/>
      <c r="F2832" s="37"/>
      <c r="G2832" s="47"/>
      <c r="H2832" s="37"/>
      <c r="I2832" s="37"/>
      <c r="J2832" s="51"/>
      <c r="K2832" s="51"/>
      <c r="L2832" s="51"/>
      <c r="M2832" s="51"/>
      <c r="N2832" s="51"/>
      <c r="O2832" s="51"/>
      <c r="P2832" s="51"/>
      <c r="R2832" s="38" t="s">
        <v>450</v>
      </c>
      <c r="S2832" s="38" t="str" cm="1">
        <f t="array" ref="S2832">_xlfn.XLOOKUP(R2832,INDEX(Flettilisti,,1),INDEX(Flettilisti,,2),,0)</f>
        <v>Vantar flokkun</v>
      </c>
      <c r="T2832" s="38" t="str">
        <f>IF(ISBLANK(M2832),"",IF(M2832&lt;Gögn!$J$2,Gögn!$K$2,IF(M2832&gt;Gögn!$J$4,Gögn!$K$4,Gögn!$K$3)))</f>
        <v/>
      </c>
      <c r="U2832" s="49" t="str" cm="1">
        <f t="array" aca="1" ref="U2832" ca="1">IF(ISBLANK(A2832),"",IF(S2832="Styrkhæft",_xlfn.XLOOKUP(T2832,Vegalengdir[Texti],INDIRECT("Vegalengdir["&amp;'Upplýsingar um umsækjanda'!$B$10&amp;"]"),0%,0)))</f>
        <v/>
      </c>
      <c r="V2832" s="72" t="str">
        <f t="shared" si="44"/>
        <v/>
      </c>
    </row>
    <row r="2833" spans="1:22" x14ac:dyDescent="0.25">
      <c r="A2833" s="47"/>
      <c r="B2833" s="47"/>
      <c r="C2833" s="47"/>
      <c r="D2833" s="117"/>
      <c r="E2833" s="47"/>
      <c r="F2833" s="37"/>
      <c r="G2833" s="47"/>
      <c r="H2833" s="37"/>
      <c r="I2833" s="37"/>
      <c r="J2833" s="51"/>
      <c r="K2833" s="51"/>
      <c r="L2833" s="51"/>
      <c r="M2833" s="51"/>
      <c r="N2833" s="51"/>
      <c r="O2833" s="51"/>
      <c r="P2833" s="51"/>
      <c r="R2833" s="38" t="s">
        <v>450</v>
      </c>
      <c r="S2833" s="38" t="str" cm="1">
        <f t="array" ref="S2833">_xlfn.XLOOKUP(R2833,INDEX(Flettilisti,,1),INDEX(Flettilisti,,2),,0)</f>
        <v>Vantar flokkun</v>
      </c>
      <c r="T2833" s="38" t="str">
        <f>IF(ISBLANK(M2833),"",IF(M2833&lt;Gögn!$J$2,Gögn!$K$2,IF(M2833&gt;Gögn!$J$4,Gögn!$K$4,Gögn!$K$3)))</f>
        <v/>
      </c>
      <c r="U2833" s="49" t="str" cm="1">
        <f t="array" aca="1" ref="U2833" ca="1">IF(ISBLANK(A2833),"",IF(S2833="Styrkhæft",_xlfn.XLOOKUP(T2833,Vegalengdir[Texti],INDIRECT("Vegalengdir["&amp;'Upplýsingar um umsækjanda'!$B$10&amp;"]"),0%,0)))</f>
        <v/>
      </c>
      <c r="V2833" s="72" t="str">
        <f t="shared" si="44"/>
        <v/>
      </c>
    </row>
    <row r="2834" spans="1:22" x14ac:dyDescent="0.25">
      <c r="A2834" s="47"/>
      <c r="B2834" s="47"/>
      <c r="C2834" s="47"/>
      <c r="D2834" s="117"/>
      <c r="E2834" s="47"/>
      <c r="F2834" s="37"/>
      <c r="G2834" s="47"/>
      <c r="H2834" s="37"/>
      <c r="I2834" s="37"/>
      <c r="J2834" s="51"/>
      <c r="K2834" s="51"/>
      <c r="L2834" s="51"/>
      <c r="M2834" s="51"/>
      <c r="N2834" s="51"/>
      <c r="O2834" s="51"/>
      <c r="P2834" s="51"/>
      <c r="R2834" s="38" t="s">
        <v>450</v>
      </c>
      <c r="S2834" s="38" t="str" cm="1">
        <f t="array" ref="S2834">_xlfn.XLOOKUP(R2834,INDEX(Flettilisti,,1),INDEX(Flettilisti,,2),,0)</f>
        <v>Vantar flokkun</v>
      </c>
      <c r="T2834" s="38" t="str">
        <f>IF(ISBLANK(M2834),"",IF(M2834&lt;Gögn!$J$2,Gögn!$K$2,IF(M2834&gt;Gögn!$J$4,Gögn!$K$4,Gögn!$K$3)))</f>
        <v/>
      </c>
      <c r="U2834" s="49" t="str" cm="1">
        <f t="array" aca="1" ref="U2834" ca="1">IF(ISBLANK(A2834),"",IF(S2834="Styrkhæft",_xlfn.XLOOKUP(T2834,Vegalengdir[Texti],INDIRECT("Vegalengdir["&amp;'Upplýsingar um umsækjanda'!$B$10&amp;"]"),0%,0)))</f>
        <v/>
      </c>
      <c r="V2834" s="72" t="str">
        <f t="shared" si="44"/>
        <v/>
      </c>
    </row>
    <row r="2835" spans="1:22" x14ac:dyDescent="0.25">
      <c r="A2835" s="47"/>
      <c r="B2835" s="47"/>
      <c r="C2835" s="47"/>
      <c r="D2835" s="117"/>
      <c r="E2835" s="47"/>
      <c r="F2835" s="37"/>
      <c r="G2835" s="47"/>
      <c r="H2835" s="37"/>
      <c r="I2835" s="37"/>
      <c r="J2835" s="51"/>
      <c r="K2835" s="51"/>
      <c r="L2835" s="51"/>
      <c r="M2835" s="51"/>
      <c r="N2835" s="51"/>
      <c r="O2835" s="51"/>
      <c r="P2835" s="51"/>
      <c r="R2835" s="38" t="s">
        <v>450</v>
      </c>
      <c r="S2835" s="38" t="str" cm="1">
        <f t="array" ref="S2835">_xlfn.XLOOKUP(R2835,INDEX(Flettilisti,,1),INDEX(Flettilisti,,2),,0)</f>
        <v>Vantar flokkun</v>
      </c>
      <c r="T2835" s="38" t="str">
        <f>IF(ISBLANK(M2835),"",IF(M2835&lt;Gögn!$J$2,Gögn!$K$2,IF(M2835&gt;Gögn!$J$4,Gögn!$K$4,Gögn!$K$3)))</f>
        <v/>
      </c>
      <c r="U2835" s="49" t="str" cm="1">
        <f t="array" aca="1" ref="U2835" ca="1">IF(ISBLANK(A2835),"",IF(S2835="Styrkhæft",_xlfn.XLOOKUP(T2835,Vegalengdir[Texti],INDIRECT("Vegalengdir["&amp;'Upplýsingar um umsækjanda'!$B$10&amp;"]"),0%,0)))</f>
        <v/>
      </c>
      <c r="V2835" s="72" t="str">
        <f t="shared" si="44"/>
        <v/>
      </c>
    </row>
    <row r="2836" spans="1:22" x14ac:dyDescent="0.25">
      <c r="A2836" s="47"/>
      <c r="B2836" s="47"/>
      <c r="C2836" s="47"/>
      <c r="D2836" s="117"/>
      <c r="E2836" s="47"/>
      <c r="F2836" s="37"/>
      <c r="G2836" s="47"/>
      <c r="H2836" s="37"/>
      <c r="I2836" s="37"/>
      <c r="J2836" s="51"/>
      <c r="K2836" s="51"/>
      <c r="L2836" s="51"/>
      <c r="M2836" s="51"/>
      <c r="N2836" s="51"/>
      <c r="O2836" s="51"/>
      <c r="P2836" s="51"/>
      <c r="R2836" s="38" t="s">
        <v>450</v>
      </c>
      <c r="S2836" s="38" t="str" cm="1">
        <f t="array" ref="S2836">_xlfn.XLOOKUP(R2836,INDEX(Flettilisti,,1),INDEX(Flettilisti,,2),,0)</f>
        <v>Vantar flokkun</v>
      </c>
      <c r="T2836" s="38" t="str">
        <f>IF(ISBLANK(M2836),"",IF(M2836&lt;Gögn!$J$2,Gögn!$K$2,IF(M2836&gt;Gögn!$J$4,Gögn!$K$4,Gögn!$K$3)))</f>
        <v/>
      </c>
      <c r="U2836" s="49" t="str" cm="1">
        <f t="array" aca="1" ref="U2836" ca="1">IF(ISBLANK(A2836),"",IF(S2836="Styrkhæft",_xlfn.XLOOKUP(T2836,Vegalengdir[Texti],INDIRECT("Vegalengdir["&amp;'Upplýsingar um umsækjanda'!$B$10&amp;"]"),0%,0)))</f>
        <v/>
      </c>
      <c r="V2836" s="72" t="str">
        <f t="shared" si="44"/>
        <v/>
      </c>
    </row>
    <row r="2837" spans="1:22" x14ac:dyDescent="0.25">
      <c r="A2837" s="47"/>
      <c r="B2837" s="47"/>
      <c r="C2837" s="47"/>
      <c r="D2837" s="117"/>
      <c r="E2837" s="47"/>
      <c r="F2837" s="37"/>
      <c r="G2837" s="47"/>
      <c r="H2837" s="37"/>
      <c r="I2837" s="37"/>
      <c r="J2837" s="51"/>
      <c r="K2837" s="51"/>
      <c r="L2837" s="51"/>
      <c r="M2837" s="51"/>
      <c r="N2837" s="51"/>
      <c r="O2837" s="51"/>
      <c r="P2837" s="51"/>
      <c r="R2837" s="38" t="s">
        <v>450</v>
      </c>
      <c r="S2837" s="38" t="str" cm="1">
        <f t="array" ref="S2837">_xlfn.XLOOKUP(R2837,INDEX(Flettilisti,,1),INDEX(Flettilisti,,2),,0)</f>
        <v>Vantar flokkun</v>
      </c>
      <c r="T2837" s="38" t="str">
        <f>IF(ISBLANK(M2837),"",IF(M2837&lt;Gögn!$J$2,Gögn!$K$2,IF(M2837&gt;Gögn!$J$4,Gögn!$K$4,Gögn!$K$3)))</f>
        <v/>
      </c>
      <c r="U2837" s="49" t="str" cm="1">
        <f t="array" aca="1" ref="U2837" ca="1">IF(ISBLANK(A2837),"",IF(S2837="Styrkhæft",_xlfn.XLOOKUP(T2837,Vegalengdir[Texti],INDIRECT("Vegalengdir["&amp;'Upplýsingar um umsækjanda'!$B$10&amp;"]"),0%,0)))</f>
        <v/>
      </c>
      <c r="V2837" s="72" t="str">
        <f t="shared" si="44"/>
        <v/>
      </c>
    </row>
    <row r="2838" spans="1:22" x14ac:dyDescent="0.25">
      <c r="A2838" s="47"/>
      <c r="B2838" s="47"/>
      <c r="C2838" s="47"/>
      <c r="D2838" s="117"/>
      <c r="E2838" s="47"/>
      <c r="F2838" s="37"/>
      <c r="G2838" s="47"/>
      <c r="H2838" s="37"/>
      <c r="I2838" s="37"/>
      <c r="J2838" s="51"/>
      <c r="K2838" s="51"/>
      <c r="L2838" s="51"/>
      <c r="M2838" s="51"/>
      <c r="N2838" s="51"/>
      <c r="O2838" s="51"/>
      <c r="P2838" s="51"/>
      <c r="R2838" s="38" t="s">
        <v>450</v>
      </c>
      <c r="S2838" s="38" t="str" cm="1">
        <f t="array" ref="S2838">_xlfn.XLOOKUP(R2838,INDEX(Flettilisti,,1),INDEX(Flettilisti,,2),,0)</f>
        <v>Vantar flokkun</v>
      </c>
      <c r="T2838" s="38" t="str">
        <f>IF(ISBLANK(M2838),"",IF(M2838&lt;Gögn!$J$2,Gögn!$K$2,IF(M2838&gt;Gögn!$J$4,Gögn!$K$4,Gögn!$K$3)))</f>
        <v/>
      </c>
      <c r="U2838" s="49" t="str" cm="1">
        <f t="array" aca="1" ref="U2838" ca="1">IF(ISBLANK(A2838),"",IF(S2838="Styrkhæft",_xlfn.XLOOKUP(T2838,Vegalengdir[Texti],INDIRECT("Vegalengdir["&amp;'Upplýsingar um umsækjanda'!$B$10&amp;"]"),0%,0)))</f>
        <v/>
      </c>
      <c r="V2838" s="72" t="str">
        <f t="shared" si="44"/>
        <v/>
      </c>
    </row>
    <row r="2839" spans="1:22" x14ac:dyDescent="0.25">
      <c r="A2839" s="47"/>
      <c r="B2839" s="47"/>
      <c r="C2839" s="47"/>
      <c r="D2839" s="117"/>
      <c r="E2839" s="47"/>
      <c r="F2839" s="37"/>
      <c r="G2839" s="47"/>
      <c r="H2839" s="37"/>
      <c r="I2839" s="37"/>
      <c r="J2839" s="51"/>
      <c r="K2839" s="51"/>
      <c r="L2839" s="51"/>
      <c r="M2839" s="51"/>
      <c r="N2839" s="51"/>
      <c r="O2839" s="51"/>
      <c r="P2839" s="51"/>
      <c r="R2839" s="38" t="s">
        <v>450</v>
      </c>
      <c r="S2839" s="38" t="str" cm="1">
        <f t="array" ref="S2839">_xlfn.XLOOKUP(R2839,INDEX(Flettilisti,,1),INDEX(Flettilisti,,2),,0)</f>
        <v>Vantar flokkun</v>
      </c>
      <c r="T2839" s="38" t="str">
        <f>IF(ISBLANK(M2839),"",IF(M2839&lt;Gögn!$J$2,Gögn!$K$2,IF(M2839&gt;Gögn!$J$4,Gögn!$K$4,Gögn!$K$3)))</f>
        <v/>
      </c>
      <c r="U2839" s="49" t="str" cm="1">
        <f t="array" aca="1" ref="U2839" ca="1">IF(ISBLANK(A2839),"",IF(S2839="Styrkhæft",_xlfn.XLOOKUP(T2839,Vegalengdir[Texti],INDIRECT("Vegalengdir["&amp;'Upplýsingar um umsækjanda'!$B$10&amp;"]"),0%,0)))</f>
        <v/>
      </c>
      <c r="V2839" s="72" t="str">
        <f t="shared" si="44"/>
        <v/>
      </c>
    </row>
    <row r="2840" spans="1:22" x14ac:dyDescent="0.25">
      <c r="A2840" s="47"/>
      <c r="B2840" s="47"/>
      <c r="C2840" s="47"/>
      <c r="D2840" s="117"/>
      <c r="E2840" s="47"/>
      <c r="F2840" s="37"/>
      <c r="G2840" s="47"/>
      <c r="H2840" s="37"/>
      <c r="I2840" s="37"/>
      <c r="J2840" s="51"/>
      <c r="K2840" s="51"/>
      <c r="L2840" s="51"/>
      <c r="M2840" s="51"/>
      <c r="N2840" s="51"/>
      <c r="O2840" s="51"/>
      <c r="P2840" s="51"/>
      <c r="R2840" s="38" t="s">
        <v>450</v>
      </c>
      <c r="S2840" s="38" t="str" cm="1">
        <f t="array" ref="S2840">_xlfn.XLOOKUP(R2840,INDEX(Flettilisti,,1),INDEX(Flettilisti,,2),,0)</f>
        <v>Vantar flokkun</v>
      </c>
      <c r="T2840" s="38" t="str">
        <f>IF(ISBLANK(M2840),"",IF(M2840&lt;Gögn!$J$2,Gögn!$K$2,IF(M2840&gt;Gögn!$J$4,Gögn!$K$4,Gögn!$K$3)))</f>
        <v/>
      </c>
      <c r="U2840" s="49" t="str" cm="1">
        <f t="array" aca="1" ref="U2840" ca="1">IF(ISBLANK(A2840),"",IF(S2840="Styrkhæft",_xlfn.XLOOKUP(T2840,Vegalengdir[Texti],INDIRECT("Vegalengdir["&amp;'Upplýsingar um umsækjanda'!$B$10&amp;"]"),0%,0)))</f>
        <v/>
      </c>
      <c r="V2840" s="72" t="str">
        <f t="shared" si="44"/>
        <v/>
      </c>
    </row>
    <row r="2841" spans="1:22" x14ac:dyDescent="0.25">
      <c r="A2841" s="47"/>
      <c r="B2841" s="47"/>
      <c r="C2841" s="47"/>
      <c r="D2841" s="117"/>
      <c r="E2841" s="47"/>
      <c r="F2841" s="37"/>
      <c r="G2841" s="47"/>
      <c r="H2841" s="37"/>
      <c r="I2841" s="37"/>
      <c r="J2841" s="51"/>
      <c r="K2841" s="51"/>
      <c r="L2841" s="51"/>
      <c r="M2841" s="51"/>
      <c r="N2841" s="51"/>
      <c r="O2841" s="51"/>
      <c r="P2841" s="51"/>
      <c r="R2841" s="38" t="s">
        <v>450</v>
      </c>
      <c r="S2841" s="38" t="str" cm="1">
        <f t="array" ref="S2841">_xlfn.XLOOKUP(R2841,INDEX(Flettilisti,,1),INDEX(Flettilisti,,2),,0)</f>
        <v>Vantar flokkun</v>
      </c>
      <c r="T2841" s="38" t="str">
        <f>IF(ISBLANK(M2841),"",IF(M2841&lt;Gögn!$J$2,Gögn!$K$2,IF(M2841&gt;Gögn!$J$4,Gögn!$K$4,Gögn!$K$3)))</f>
        <v/>
      </c>
      <c r="U2841" s="49" t="str" cm="1">
        <f t="array" aca="1" ref="U2841" ca="1">IF(ISBLANK(A2841),"",IF(S2841="Styrkhæft",_xlfn.XLOOKUP(T2841,Vegalengdir[Texti],INDIRECT("Vegalengdir["&amp;'Upplýsingar um umsækjanda'!$B$10&amp;"]"),0%,0)))</f>
        <v/>
      </c>
      <c r="V2841" s="72" t="str">
        <f t="shared" si="44"/>
        <v/>
      </c>
    </row>
    <row r="2842" spans="1:22" x14ac:dyDescent="0.25">
      <c r="A2842" s="47"/>
      <c r="B2842" s="47"/>
      <c r="C2842" s="47"/>
      <c r="D2842" s="117"/>
      <c r="E2842" s="47"/>
      <c r="F2842" s="37"/>
      <c r="G2842" s="47"/>
      <c r="H2842" s="37"/>
      <c r="I2842" s="37"/>
      <c r="J2842" s="51"/>
      <c r="K2842" s="51"/>
      <c r="L2842" s="51"/>
      <c r="M2842" s="51"/>
      <c r="N2842" s="51"/>
      <c r="O2842" s="51"/>
      <c r="P2842" s="51"/>
      <c r="R2842" s="38" t="s">
        <v>450</v>
      </c>
      <c r="S2842" s="38" t="str" cm="1">
        <f t="array" ref="S2842">_xlfn.XLOOKUP(R2842,INDEX(Flettilisti,,1),INDEX(Flettilisti,,2),,0)</f>
        <v>Vantar flokkun</v>
      </c>
      <c r="T2842" s="38" t="str">
        <f>IF(ISBLANK(M2842),"",IF(M2842&lt;Gögn!$J$2,Gögn!$K$2,IF(M2842&gt;Gögn!$J$4,Gögn!$K$4,Gögn!$K$3)))</f>
        <v/>
      </c>
      <c r="U2842" s="49" t="str" cm="1">
        <f t="array" aca="1" ref="U2842" ca="1">IF(ISBLANK(A2842),"",IF(S2842="Styrkhæft",_xlfn.XLOOKUP(T2842,Vegalengdir[Texti],INDIRECT("Vegalengdir["&amp;'Upplýsingar um umsækjanda'!$B$10&amp;"]"),0%,0)))</f>
        <v/>
      </c>
      <c r="V2842" s="72" t="str">
        <f t="shared" si="44"/>
        <v/>
      </c>
    </row>
    <row r="2843" spans="1:22" x14ac:dyDescent="0.25">
      <c r="A2843" s="47"/>
      <c r="B2843" s="47"/>
      <c r="C2843" s="47"/>
      <c r="D2843" s="117"/>
      <c r="E2843" s="47"/>
      <c r="F2843" s="37"/>
      <c r="G2843" s="47"/>
      <c r="H2843" s="37"/>
      <c r="I2843" s="37"/>
      <c r="J2843" s="51"/>
      <c r="K2843" s="51"/>
      <c r="L2843" s="51"/>
      <c r="M2843" s="51"/>
      <c r="N2843" s="51"/>
      <c r="O2843" s="51"/>
      <c r="P2843" s="51"/>
      <c r="R2843" s="38" t="s">
        <v>450</v>
      </c>
      <c r="S2843" s="38" t="str" cm="1">
        <f t="array" ref="S2843">_xlfn.XLOOKUP(R2843,INDEX(Flettilisti,,1),INDEX(Flettilisti,,2),,0)</f>
        <v>Vantar flokkun</v>
      </c>
      <c r="T2843" s="38" t="str">
        <f>IF(ISBLANK(M2843),"",IF(M2843&lt;Gögn!$J$2,Gögn!$K$2,IF(M2843&gt;Gögn!$J$4,Gögn!$K$4,Gögn!$K$3)))</f>
        <v/>
      </c>
      <c r="U2843" s="49" t="str" cm="1">
        <f t="array" aca="1" ref="U2843" ca="1">IF(ISBLANK(A2843),"",IF(S2843="Styrkhæft",_xlfn.XLOOKUP(T2843,Vegalengdir[Texti],INDIRECT("Vegalengdir["&amp;'Upplýsingar um umsækjanda'!$B$10&amp;"]"),0%,0)))</f>
        <v/>
      </c>
      <c r="V2843" s="72" t="str">
        <f t="shared" si="44"/>
        <v/>
      </c>
    </row>
    <row r="2844" spans="1:22" x14ac:dyDescent="0.25">
      <c r="A2844" s="47"/>
      <c r="B2844" s="47"/>
      <c r="C2844" s="47"/>
      <c r="D2844" s="117"/>
      <c r="E2844" s="47"/>
      <c r="F2844" s="37"/>
      <c r="G2844" s="47"/>
      <c r="H2844" s="37"/>
      <c r="I2844" s="37"/>
      <c r="J2844" s="51"/>
      <c r="K2844" s="51"/>
      <c r="L2844" s="51"/>
      <c r="M2844" s="51"/>
      <c r="N2844" s="51"/>
      <c r="O2844" s="51"/>
      <c r="P2844" s="51"/>
      <c r="R2844" s="38" t="s">
        <v>450</v>
      </c>
      <c r="S2844" s="38" t="str" cm="1">
        <f t="array" ref="S2844">_xlfn.XLOOKUP(R2844,INDEX(Flettilisti,,1),INDEX(Flettilisti,,2),,0)</f>
        <v>Vantar flokkun</v>
      </c>
      <c r="T2844" s="38" t="str">
        <f>IF(ISBLANK(M2844),"",IF(M2844&lt;Gögn!$J$2,Gögn!$K$2,IF(M2844&gt;Gögn!$J$4,Gögn!$K$4,Gögn!$K$3)))</f>
        <v/>
      </c>
      <c r="U2844" s="49" t="str" cm="1">
        <f t="array" aca="1" ref="U2844" ca="1">IF(ISBLANK(A2844),"",IF(S2844="Styrkhæft",_xlfn.XLOOKUP(T2844,Vegalengdir[Texti],INDIRECT("Vegalengdir["&amp;'Upplýsingar um umsækjanda'!$B$10&amp;"]"),0%,0)))</f>
        <v/>
      </c>
      <c r="V2844" s="72" t="str">
        <f t="shared" si="44"/>
        <v/>
      </c>
    </row>
    <row r="2845" spans="1:22" x14ac:dyDescent="0.25">
      <c r="A2845" s="47"/>
      <c r="B2845" s="47"/>
      <c r="C2845" s="47"/>
      <c r="D2845" s="117"/>
      <c r="E2845" s="47"/>
      <c r="F2845" s="37"/>
      <c r="G2845" s="47"/>
      <c r="H2845" s="37"/>
      <c r="I2845" s="37"/>
      <c r="J2845" s="51"/>
      <c r="K2845" s="51"/>
      <c r="L2845" s="51"/>
      <c r="M2845" s="51"/>
      <c r="N2845" s="51"/>
      <c r="O2845" s="51"/>
      <c r="P2845" s="51"/>
      <c r="R2845" s="38" t="s">
        <v>450</v>
      </c>
      <c r="S2845" s="38" t="str" cm="1">
        <f t="array" ref="S2845">_xlfn.XLOOKUP(R2845,INDEX(Flettilisti,,1),INDEX(Flettilisti,,2),,0)</f>
        <v>Vantar flokkun</v>
      </c>
      <c r="T2845" s="38" t="str">
        <f>IF(ISBLANK(M2845),"",IF(M2845&lt;Gögn!$J$2,Gögn!$K$2,IF(M2845&gt;Gögn!$J$4,Gögn!$K$4,Gögn!$K$3)))</f>
        <v/>
      </c>
      <c r="U2845" s="49" t="str" cm="1">
        <f t="array" aca="1" ref="U2845" ca="1">IF(ISBLANK(A2845),"",IF(S2845="Styrkhæft",_xlfn.XLOOKUP(T2845,Vegalengdir[Texti],INDIRECT("Vegalengdir["&amp;'Upplýsingar um umsækjanda'!$B$10&amp;"]"),0%,0)))</f>
        <v/>
      </c>
      <c r="V2845" s="72" t="str">
        <f t="shared" si="44"/>
        <v/>
      </c>
    </row>
    <row r="2846" spans="1:22" x14ac:dyDescent="0.25">
      <c r="A2846" s="47"/>
      <c r="B2846" s="47"/>
      <c r="C2846" s="47"/>
      <c r="D2846" s="117"/>
      <c r="E2846" s="47"/>
      <c r="F2846" s="37"/>
      <c r="G2846" s="47"/>
      <c r="H2846" s="37"/>
      <c r="I2846" s="37"/>
      <c r="J2846" s="51"/>
      <c r="K2846" s="51"/>
      <c r="L2846" s="51"/>
      <c r="M2846" s="51"/>
      <c r="N2846" s="51"/>
      <c r="O2846" s="51"/>
      <c r="P2846" s="51"/>
      <c r="R2846" s="38" t="s">
        <v>450</v>
      </c>
      <c r="S2846" s="38" t="str" cm="1">
        <f t="array" ref="S2846">_xlfn.XLOOKUP(R2846,INDEX(Flettilisti,,1),INDEX(Flettilisti,,2),,0)</f>
        <v>Vantar flokkun</v>
      </c>
      <c r="T2846" s="38" t="str">
        <f>IF(ISBLANK(M2846),"",IF(M2846&lt;Gögn!$J$2,Gögn!$K$2,IF(M2846&gt;Gögn!$J$4,Gögn!$K$4,Gögn!$K$3)))</f>
        <v/>
      </c>
      <c r="U2846" s="49" t="str" cm="1">
        <f t="array" aca="1" ref="U2846" ca="1">IF(ISBLANK(A2846),"",IF(S2846="Styrkhæft",_xlfn.XLOOKUP(T2846,Vegalengdir[Texti],INDIRECT("Vegalengdir["&amp;'Upplýsingar um umsækjanda'!$B$10&amp;"]"),0%,0)))</f>
        <v/>
      </c>
      <c r="V2846" s="72" t="str">
        <f t="shared" si="44"/>
        <v/>
      </c>
    </row>
    <row r="2847" spans="1:22" x14ac:dyDescent="0.25">
      <c r="A2847" s="47"/>
      <c r="B2847" s="47"/>
      <c r="C2847" s="47"/>
      <c r="D2847" s="117"/>
      <c r="E2847" s="47"/>
      <c r="F2847" s="37"/>
      <c r="G2847" s="47"/>
      <c r="H2847" s="37"/>
      <c r="I2847" s="37"/>
      <c r="J2847" s="51"/>
      <c r="K2847" s="51"/>
      <c r="L2847" s="51"/>
      <c r="M2847" s="51"/>
      <c r="N2847" s="51"/>
      <c r="O2847" s="51"/>
      <c r="P2847" s="51"/>
      <c r="R2847" s="38" t="s">
        <v>450</v>
      </c>
      <c r="S2847" s="38" t="str" cm="1">
        <f t="array" ref="S2847">_xlfn.XLOOKUP(R2847,INDEX(Flettilisti,,1),INDEX(Flettilisti,,2),,0)</f>
        <v>Vantar flokkun</v>
      </c>
      <c r="T2847" s="38" t="str">
        <f>IF(ISBLANK(M2847),"",IF(M2847&lt;Gögn!$J$2,Gögn!$K$2,IF(M2847&gt;Gögn!$J$4,Gögn!$K$4,Gögn!$K$3)))</f>
        <v/>
      </c>
      <c r="U2847" s="49" t="str" cm="1">
        <f t="array" aca="1" ref="U2847" ca="1">IF(ISBLANK(A2847),"",IF(S2847="Styrkhæft",_xlfn.XLOOKUP(T2847,Vegalengdir[Texti],INDIRECT("Vegalengdir["&amp;'Upplýsingar um umsækjanda'!$B$10&amp;"]"),0%,0)))</f>
        <v/>
      </c>
      <c r="V2847" s="72" t="str">
        <f t="shared" si="44"/>
        <v/>
      </c>
    </row>
    <row r="2848" spans="1:22" x14ac:dyDescent="0.25">
      <c r="A2848" s="47"/>
      <c r="B2848" s="47"/>
      <c r="C2848" s="47"/>
      <c r="D2848" s="117"/>
      <c r="E2848" s="47"/>
      <c r="F2848" s="37"/>
      <c r="G2848" s="47"/>
      <c r="H2848" s="37"/>
      <c r="I2848" s="37"/>
      <c r="J2848" s="51"/>
      <c r="K2848" s="51"/>
      <c r="L2848" s="51"/>
      <c r="M2848" s="51"/>
      <c r="N2848" s="51"/>
      <c r="O2848" s="51"/>
      <c r="P2848" s="51"/>
      <c r="R2848" s="38" t="s">
        <v>450</v>
      </c>
      <c r="S2848" s="38" t="str" cm="1">
        <f t="array" ref="S2848">_xlfn.XLOOKUP(R2848,INDEX(Flettilisti,,1),INDEX(Flettilisti,,2),,0)</f>
        <v>Vantar flokkun</v>
      </c>
      <c r="T2848" s="38" t="str">
        <f>IF(ISBLANK(M2848),"",IF(M2848&lt;Gögn!$J$2,Gögn!$K$2,IF(M2848&gt;Gögn!$J$4,Gögn!$K$4,Gögn!$K$3)))</f>
        <v/>
      </c>
      <c r="U2848" s="49" t="str" cm="1">
        <f t="array" aca="1" ref="U2848" ca="1">IF(ISBLANK(A2848),"",IF(S2848="Styrkhæft",_xlfn.XLOOKUP(T2848,Vegalengdir[Texti],INDIRECT("Vegalengdir["&amp;'Upplýsingar um umsækjanda'!$B$10&amp;"]"),0%,0)))</f>
        <v/>
      </c>
      <c r="V2848" s="72" t="str">
        <f t="shared" si="44"/>
        <v/>
      </c>
    </row>
    <row r="2849" spans="1:22" x14ac:dyDescent="0.25">
      <c r="A2849" s="47"/>
      <c r="B2849" s="47"/>
      <c r="C2849" s="47"/>
      <c r="D2849" s="117"/>
      <c r="E2849" s="47"/>
      <c r="F2849" s="37"/>
      <c r="G2849" s="47"/>
      <c r="H2849" s="37"/>
      <c r="I2849" s="37"/>
      <c r="J2849" s="51"/>
      <c r="K2849" s="51"/>
      <c r="L2849" s="51"/>
      <c r="M2849" s="51"/>
      <c r="N2849" s="51"/>
      <c r="O2849" s="51"/>
      <c r="P2849" s="51"/>
      <c r="R2849" s="38" t="s">
        <v>450</v>
      </c>
      <c r="S2849" s="38" t="str" cm="1">
        <f t="array" ref="S2849">_xlfn.XLOOKUP(R2849,INDEX(Flettilisti,,1),INDEX(Flettilisti,,2),,0)</f>
        <v>Vantar flokkun</v>
      </c>
      <c r="T2849" s="38" t="str">
        <f>IF(ISBLANK(M2849),"",IF(M2849&lt;Gögn!$J$2,Gögn!$K$2,IF(M2849&gt;Gögn!$J$4,Gögn!$K$4,Gögn!$K$3)))</f>
        <v/>
      </c>
      <c r="U2849" s="49" t="str" cm="1">
        <f t="array" aca="1" ref="U2849" ca="1">IF(ISBLANK(A2849),"",IF(S2849="Styrkhæft",_xlfn.XLOOKUP(T2849,Vegalengdir[Texti],INDIRECT("Vegalengdir["&amp;'Upplýsingar um umsækjanda'!$B$10&amp;"]"),0%,0)))</f>
        <v/>
      </c>
      <c r="V2849" s="72" t="str">
        <f t="shared" si="44"/>
        <v/>
      </c>
    </row>
    <row r="2850" spans="1:22" x14ac:dyDescent="0.25">
      <c r="A2850" s="47"/>
      <c r="B2850" s="47"/>
      <c r="C2850" s="47"/>
      <c r="D2850" s="117"/>
      <c r="E2850" s="47"/>
      <c r="F2850" s="37"/>
      <c r="G2850" s="47"/>
      <c r="H2850" s="37"/>
      <c r="I2850" s="37"/>
      <c r="J2850" s="51"/>
      <c r="K2850" s="51"/>
      <c r="L2850" s="51"/>
      <c r="M2850" s="51"/>
      <c r="N2850" s="51"/>
      <c r="O2850" s="51"/>
      <c r="P2850" s="51"/>
      <c r="R2850" s="38" t="s">
        <v>450</v>
      </c>
      <c r="S2850" s="38" t="str" cm="1">
        <f t="array" ref="S2850">_xlfn.XLOOKUP(R2850,INDEX(Flettilisti,,1),INDEX(Flettilisti,,2),,0)</f>
        <v>Vantar flokkun</v>
      </c>
      <c r="T2850" s="38" t="str">
        <f>IF(ISBLANK(M2850),"",IF(M2850&lt;Gögn!$J$2,Gögn!$K$2,IF(M2850&gt;Gögn!$J$4,Gögn!$K$4,Gögn!$K$3)))</f>
        <v/>
      </c>
      <c r="U2850" s="49" t="str" cm="1">
        <f t="array" aca="1" ref="U2850" ca="1">IF(ISBLANK(A2850),"",IF(S2850="Styrkhæft",_xlfn.XLOOKUP(T2850,Vegalengdir[Texti],INDIRECT("Vegalengdir["&amp;'Upplýsingar um umsækjanda'!$B$10&amp;"]"),0%,0)))</f>
        <v/>
      </c>
      <c r="V2850" s="72" t="str">
        <f t="shared" si="44"/>
        <v/>
      </c>
    </row>
    <row r="2851" spans="1:22" x14ac:dyDescent="0.25">
      <c r="A2851" s="47"/>
      <c r="B2851" s="47"/>
      <c r="C2851" s="47"/>
      <c r="D2851" s="117"/>
      <c r="E2851" s="47"/>
      <c r="F2851" s="37"/>
      <c r="G2851" s="47"/>
      <c r="H2851" s="37"/>
      <c r="I2851" s="37"/>
      <c r="J2851" s="51"/>
      <c r="K2851" s="51"/>
      <c r="L2851" s="51"/>
      <c r="M2851" s="51"/>
      <c r="N2851" s="51"/>
      <c r="O2851" s="51"/>
      <c r="P2851" s="51"/>
      <c r="R2851" s="38" t="s">
        <v>450</v>
      </c>
      <c r="S2851" s="38" t="str" cm="1">
        <f t="array" ref="S2851">_xlfn.XLOOKUP(R2851,INDEX(Flettilisti,,1),INDEX(Flettilisti,,2),,0)</f>
        <v>Vantar flokkun</v>
      </c>
      <c r="T2851" s="38" t="str">
        <f>IF(ISBLANK(M2851),"",IF(M2851&lt;Gögn!$J$2,Gögn!$K$2,IF(M2851&gt;Gögn!$J$4,Gögn!$K$4,Gögn!$K$3)))</f>
        <v/>
      </c>
      <c r="U2851" s="49" t="str" cm="1">
        <f t="array" aca="1" ref="U2851" ca="1">IF(ISBLANK(A2851),"",IF(S2851="Styrkhæft",_xlfn.XLOOKUP(T2851,Vegalengdir[Texti],INDIRECT("Vegalengdir["&amp;'Upplýsingar um umsækjanda'!$B$10&amp;"]"),0%,0)))</f>
        <v/>
      </c>
      <c r="V2851" s="72" t="str">
        <f t="shared" si="44"/>
        <v/>
      </c>
    </row>
    <row r="2852" spans="1:22" x14ac:dyDescent="0.25">
      <c r="A2852" s="47"/>
      <c r="B2852" s="47"/>
      <c r="C2852" s="47"/>
      <c r="D2852" s="117"/>
      <c r="E2852" s="47"/>
      <c r="F2852" s="37"/>
      <c r="G2852" s="47"/>
      <c r="H2852" s="37"/>
      <c r="I2852" s="37"/>
      <c r="J2852" s="51"/>
      <c r="K2852" s="51"/>
      <c r="L2852" s="51"/>
      <c r="M2852" s="51"/>
      <c r="N2852" s="51"/>
      <c r="O2852" s="51"/>
      <c r="P2852" s="51"/>
      <c r="R2852" s="38" t="s">
        <v>450</v>
      </c>
      <c r="S2852" s="38" t="str" cm="1">
        <f t="array" ref="S2852">_xlfn.XLOOKUP(R2852,INDEX(Flettilisti,,1),INDEX(Flettilisti,,2),,0)</f>
        <v>Vantar flokkun</v>
      </c>
      <c r="T2852" s="38" t="str">
        <f>IF(ISBLANK(M2852),"",IF(M2852&lt;Gögn!$J$2,Gögn!$K$2,IF(M2852&gt;Gögn!$J$4,Gögn!$K$4,Gögn!$K$3)))</f>
        <v/>
      </c>
      <c r="U2852" s="49" t="str" cm="1">
        <f t="array" aca="1" ref="U2852" ca="1">IF(ISBLANK(A2852),"",IF(S2852="Styrkhæft",_xlfn.XLOOKUP(T2852,Vegalengdir[Texti],INDIRECT("Vegalengdir["&amp;'Upplýsingar um umsækjanda'!$B$10&amp;"]"),0%,0)))</f>
        <v/>
      </c>
      <c r="V2852" s="72" t="str">
        <f t="shared" si="44"/>
        <v/>
      </c>
    </row>
    <row r="2853" spans="1:22" x14ac:dyDescent="0.25">
      <c r="A2853" s="47"/>
      <c r="B2853" s="47"/>
      <c r="C2853" s="47"/>
      <c r="D2853" s="117"/>
      <c r="E2853" s="47"/>
      <c r="F2853" s="37"/>
      <c r="G2853" s="47"/>
      <c r="H2853" s="37"/>
      <c r="I2853" s="37"/>
      <c r="J2853" s="51"/>
      <c r="K2853" s="51"/>
      <c r="L2853" s="51"/>
      <c r="M2853" s="51"/>
      <c r="N2853" s="51"/>
      <c r="O2853" s="51"/>
      <c r="P2853" s="51"/>
      <c r="R2853" s="38" t="s">
        <v>450</v>
      </c>
      <c r="S2853" s="38" t="str" cm="1">
        <f t="array" ref="S2853">_xlfn.XLOOKUP(R2853,INDEX(Flettilisti,,1),INDEX(Flettilisti,,2),,0)</f>
        <v>Vantar flokkun</v>
      </c>
      <c r="T2853" s="38" t="str">
        <f>IF(ISBLANK(M2853),"",IF(M2853&lt;Gögn!$J$2,Gögn!$K$2,IF(M2853&gt;Gögn!$J$4,Gögn!$K$4,Gögn!$K$3)))</f>
        <v/>
      </c>
      <c r="U2853" s="49" t="str" cm="1">
        <f t="array" aca="1" ref="U2853" ca="1">IF(ISBLANK(A2853),"",IF(S2853="Styrkhæft",_xlfn.XLOOKUP(T2853,Vegalengdir[Texti],INDIRECT("Vegalengdir["&amp;'Upplýsingar um umsækjanda'!$B$10&amp;"]"),0%,0)))</f>
        <v/>
      </c>
      <c r="V2853" s="72" t="str">
        <f t="shared" si="44"/>
        <v/>
      </c>
    </row>
    <row r="2854" spans="1:22" x14ac:dyDescent="0.25">
      <c r="A2854" s="47"/>
      <c r="B2854" s="47"/>
      <c r="C2854" s="47"/>
      <c r="D2854" s="117"/>
      <c r="E2854" s="47"/>
      <c r="F2854" s="37"/>
      <c r="G2854" s="47"/>
      <c r="H2854" s="37"/>
      <c r="I2854" s="37"/>
      <c r="J2854" s="51"/>
      <c r="K2854" s="51"/>
      <c r="L2854" s="51"/>
      <c r="M2854" s="51"/>
      <c r="N2854" s="51"/>
      <c r="O2854" s="51"/>
      <c r="P2854" s="51"/>
      <c r="R2854" s="38" t="s">
        <v>450</v>
      </c>
      <c r="S2854" s="38" t="str" cm="1">
        <f t="array" ref="S2854">_xlfn.XLOOKUP(R2854,INDEX(Flettilisti,,1),INDEX(Flettilisti,,2),,0)</f>
        <v>Vantar flokkun</v>
      </c>
      <c r="T2854" s="38" t="str">
        <f>IF(ISBLANK(M2854),"",IF(M2854&lt;Gögn!$J$2,Gögn!$K$2,IF(M2854&gt;Gögn!$J$4,Gögn!$K$4,Gögn!$K$3)))</f>
        <v/>
      </c>
      <c r="U2854" s="49" t="str" cm="1">
        <f t="array" aca="1" ref="U2854" ca="1">IF(ISBLANK(A2854),"",IF(S2854="Styrkhæft",_xlfn.XLOOKUP(T2854,Vegalengdir[Texti],INDIRECT("Vegalengdir["&amp;'Upplýsingar um umsækjanda'!$B$10&amp;"]"),0%,0)))</f>
        <v/>
      </c>
      <c r="V2854" s="72" t="str">
        <f t="shared" si="44"/>
        <v/>
      </c>
    </row>
    <row r="2855" spans="1:22" x14ac:dyDescent="0.25">
      <c r="A2855" s="47"/>
      <c r="B2855" s="47"/>
      <c r="C2855" s="47"/>
      <c r="D2855" s="117"/>
      <c r="E2855" s="47"/>
      <c r="F2855" s="37"/>
      <c r="G2855" s="47"/>
      <c r="H2855" s="37"/>
      <c r="I2855" s="37"/>
      <c r="J2855" s="51"/>
      <c r="K2855" s="51"/>
      <c r="L2855" s="51"/>
      <c r="M2855" s="51"/>
      <c r="N2855" s="51"/>
      <c r="O2855" s="51"/>
      <c r="P2855" s="51"/>
      <c r="R2855" s="38" t="s">
        <v>450</v>
      </c>
      <c r="S2855" s="38" t="str" cm="1">
        <f t="array" ref="S2855">_xlfn.XLOOKUP(R2855,INDEX(Flettilisti,,1),INDEX(Flettilisti,,2),,0)</f>
        <v>Vantar flokkun</v>
      </c>
      <c r="T2855" s="38" t="str">
        <f>IF(ISBLANK(M2855),"",IF(M2855&lt;Gögn!$J$2,Gögn!$K$2,IF(M2855&gt;Gögn!$J$4,Gögn!$K$4,Gögn!$K$3)))</f>
        <v/>
      </c>
      <c r="U2855" s="49" t="str" cm="1">
        <f t="array" aca="1" ref="U2855" ca="1">IF(ISBLANK(A2855),"",IF(S2855="Styrkhæft",_xlfn.XLOOKUP(T2855,Vegalengdir[Texti],INDIRECT("Vegalengdir["&amp;'Upplýsingar um umsækjanda'!$B$10&amp;"]"),0%,0)))</f>
        <v/>
      </c>
      <c r="V2855" s="72" t="str">
        <f t="shared" si="44"/>
        <v/>
      </c>
    </row>
    <row r="2856" spans="1:22" x14ac:dyDescent="0.25">
      <c r="A2856" s="47"/>
      <c r="B2856" s="47"/>
      <c r="C2856" s="47"/>
      <c r="D2856" s="117"/>
      <c r="E2856" s="47"/>
      <c r="F2856" s="37"/>
      <c r="G2856" s="47"/>
      <c r="H2856" s="37"/>
      <c r="I2856" s="37"/>
      <c r="J2856" s="51"/>
      <c r="K2856" s="51"/>
      <c r="L2856" s="51"/>
      <c r="M2856" s="51"/>
      <c r="N2856" s="51"/>
      <c r="O2856" s="51"/>
      <c r="P2856" s="51"/>
      <c r="R2856" s="38" t="s">
        <v>450</v>
      </c>
      <c r="S2856" s="38" t="str" cm="1">
        <f t="array" ref="S2856">_xlfn.XLOOKUP(R2856,INDEX(Flettilisti,,1),INDEX(Flettilisti,,2),,0)</f>
        <v>Vantar flokkun</v>
      </c>
      <c r="T2856" s="38" t="str">
        <f>IF(ISBLANK(M2856),"",IF(M2856&lt;Gögn!$J$2,Gögn!$K$2,IF(M2856&gt;Gögn!$J$4,Gögn!$K$4,Gögn!$K$3)))</f>
        <v/>
      </c>
      <c r="U2856" s="49" t="str" cm="1">
        <f t="array" aca="1" ref="U2856" ca="1">IF(ISBLANK(A2856),"",IF(S2856="Styrkhæft",_xlfn.XLOOKUP(T2856,Vegalengdir[Texti],INDIRECT("Vegalengdir["&amp;'Upplýsingar um umsækjanda'!$B$10&amp;"]"),0%,0)))</f>
        <v/>
      </c>
      <c r="V2856" s="72" t="str">
        <f t="shared" si="44"/>
        <v/>
      </c>
    </row>
    <row r="2857" spans="1:22" x14ac:dyDescent="0.25">
      <c r="A2857" s="47"/>
      <c r="B2857" s="47"/>
      <c r="C2857" s="47"/>
      <c r="D2857" s="117"/>
      <c r="E2857" s="47"/>
      <c r="F2857" s="37"/>
      <c r="G2857" s="47"/>
      <c r="H2857" s="37"/>
      <c r="I2857" s="37"/>
      <c r="J2857" s="51"/>
      <c r="K2857" s="51"/>
      <c r="L2857" s="51"/>
      <c r="M2857" s="51"/>
      <c r="N2857" s="51"/>
      <c r="O2857" s="51"/>
      <c r="P2857" s="51"/>
      <c r="R2857" s="38" t="s">
        <v>450</v>
      </c>
      <c r="S2857" s="38" t="str" cm="1">
        <f t="array" ref="S2857">_xlfn.XLOOKUP(R2857,INDEX(Flettilisti,,1),INDEX(Flettilisti,,2),,0)</f>
        <v>Vantar flokkun</v>
      </c>
      <c r="T2857" s="38" t="str">
        <f>IF(ISBLANK(M2857),"",IF(M2857&lt;Gögn!$J$2,Gögn!$K$2,IF(M2857&gt;Gögn!$J$4,Gögn!$K$4,Gögn!$K$3)))</f>
        <v/>
      </c>
      <c r="U2857" s="49" t="str" cm="1">
        <f t="array" aca="1" ref="U2857" ca="1">IF(ISBLANK(A2857),"",IF(S2857="Styrkhæft",_xlfn.XLOOKUP(T2857,Vegalengdir[Texti],INDIRECT("Vegalengdir["&amp;'Upplýsingar um umsækjanda'!$B$10&amp;"]"),0%,0)))</f>
        <v/>
      </c>
      <c r="V2857" s="72" t="str">
        <f t="shared" si="44"/>
        <v/>
      </c>
    </row>
    <row r="2858" spans="1:22" x14ac:dyDescent="0.25">
      <c r="A2858" s="47"/>
      <c r="B2858" s="47"/>
      <c r="C2858" s="47"/>
      <c r="D2858" s="117"/>
      <c r="E2858" s="47"/>
      <c r="F2858" s="37"/>
      <c r="G2858" s="47"/>
      <c r="H2858" s="37"/>
      <c r="I2858" s="37"/>
      <c r="J2858" s="51"/>
      <c r="K2858" s="51"/>
      <c r="L2858" s="51"/>
      <c r="M2858" s="51"/>
      <c r="N2858" s="51"/>
      <c r="O2858" s="51"/>
      <c r="P2858" s="51"/>
      <c r="R2858" s="38" t="s">
        <v>450</v>
      </c>
      <c r="S2858" s="38" t="str" cm="1">
        <f t="array" ref="S2858">_xlfn.XLOOKUP(R2858,INDEX(Flettilisti,,1),INDEX(Flettilisti,,2),,0)</f>
        <v>Vantar flokkun</v>
      </c>
      <c r="T2858" s="38" t="str">
        <f>IF(ISBLANK(M2858),"",IF(M2858&lt;Gögn!$J$2,Gögn!$K$2,IF(M2858&gt;Gögn!$J$4,Gögn!$K$4,Gögn!$K$3)))</f>
        <v/>
      </c>
      <c r="U2858" s="49" t="str" cm="1">
        <f t="array" aca="1" ref="U2858" ca="1">IF(ISBLANK(A2858),"",IF(S2858="Styrkhæft",_xlfn.XLOOKUP(T2858,Vegalengdir[Texti],INDIRECT("Vegalengdir["&amp;'Upplýsingar um umsækjanda'!$B$10&amp;"]"),0%,0)))</f>
        <v/>
      </c>
      <c r="V2858" s="72" t="str">
        <f t="shared" si="44"/>
        <v/>
      </c>
    </row>
    <row r="2859" spans="1:22" x14ac:dyDescent="0.25">
      <c r="A2859" s="47"/>
      <c r="B2859" s="47"/>
      <c r="C2859" s="47"/>
      <c r="D2859" s="117"/>
      <c r="E2859" s="47"/>
      <c r="F2859" s="37"/>
      <c r="G2859" s="47"/>
      <c r="H2859" s="37"/>
      <c r="I2859" s="37"/>
      <c r="J2859" s="51"/>
      <c r="K2859" s="51"/>
      <c r="L2859" s="51"/>
      <c r="M2859" s="51"/>
      <c r="N2859" s="51"/>
      <c r="O2859" s="51"/>
      <c r="P2859" s="51"/>
      <c r="R2859" s="38" t="s">
        <v>450</v>
      </c>
      <c r="S2859" s="38" t="str" cm="1">
        <f t="array" ref="S2859">_xlfn.XLOOKUP(R2859,INDEX(Flettilisti,,1),INDEX(Flettilisti,,2),,0)</f>
        <v>Vantar flokkun</v>
      </c>
      <c r="T2859" s="38" t="str">
        <f>IF(ISBLANK(M2859),"",IF(M2859&lt;Gögn!$J$2,Gögn!$K$2,IF(M2859&gt;Gögn!$J$4,Gögn!$K$4,Gögn!$K$3)))</f>
        <v/>
      </c>
      <c r="U2859" s="49" t="str" cm="1">
        <f t="array" aca="1" ref="U2859" ca="1">IF(ISBLANK(A2859),"",IF(S2859="Styrkhæft",_xlfn.XLOOKUP(T2859,Vegalengdir[Texti],INDIRECT("Vegalengdir["&amp;'Upplýsingar um umsækjanda'!$B$10&amp;"]"),0%,0)))</f>
        <v/>
      </c>
      <c r="V2859" s="72" t="str">
        <f t="shared" si="44"/>
        <v/>
      </c>
    </row>
    <row r="2860" spans="1:22" x14ac:dyDescent="0.25">
      <c r="A2860" s="47"/>
      <c r="B2860" s="47"/>
      <c r="C2860" s="47"/>
      <c r="D2860" s="117"/>
      <c r="E2860" s="47"/>
      <c r="F2860" s="37"/>
      <c r="G2860" s="47"/>
      <c r="H2860" s="37"/>
      <c r="I2860" s="37"/>
      <c r="J2860" s="51"/>
      <c r="K2860" s="51"/>
      <c r="L2860" s="51"/>
      <c r="M2860" s="51"/>
      <c r="N2860" s="51"/>
      <c r="O2860" s="51"/>
      <c r="P2860" s="51"/>
      <c r="R2860" s="38" t="s">
        <v>450</v>
      </c>
      <c r="S2860" s="38" t="str" cm="1">
        <f t="array" ref="S2860">_xlfn.XLOOKUP(R2860,INDEX(Flettilisti,,1),INDEX(Flettilisti,,2),,0)</f>
        <v>Vantar flokkun</v>
      </c>
      <c r="T2860" s="38" t="str">
        <f>IF(ISBLANK(M2860),"",IF(M2860&lt;Gögn!$J$2,Gögn!$K$2,IF(M2860&gt;Gögn!$J$4,Gögn!$K$4,Gögn!$K$3)))</f>
        <v/>
      </c>
      <c r="U2860" s="49" t="str" cm="1">
        <f t="array" aca="1" ref="U2860" ca="1">IF(ISBLANK(A2860),"",IF(S2860="Styrkhæft",_xlfn.XLOOKUP(T2860,Vegalengdir[Texti],INDIRECT("Vegalengdir["&amp;'Upplýsingar um umsækjanda'!$B$10&amp;"]"),0%,0)))</f>
        <v/>
      </c>
      <c r="V2860" s="72" t="str">
        <f t="shared" si="44"/>
        <v/>
      </c>
    </row>
    <row r="2861" spans="1:22" x14ac:dyDescent="0.25">
      <c r="A2861" s="47"/>
      <c r="B2861" s="47"/>
      <c r="C2861" s="47"/>
      <c r="D2861" s="117"/>
      <c r="E2861" s="47"/>
      <c r="F2861" s="37"/>
      <c r="G2861" s="47"/>
      <c r="H2861" s="37"/>
      <c r="I2861" s="37"/>
      <c r="J2861" s="51"/>
      <c r="K2861" s="51"/>
      <c r="L2861" s="51"/>
      <c r="M2861" s="51"/>
      <c r="N2861" s="51"/>
      <c r="O2861" s="51"/>
      <c r="P2861" s="51"/>
      <c r="R2861" s="38" t="s">
        <v>450</v>
      </c>
      <c r="S2861" s="38" t="str" cm="1">
        <f t="array" ref="S2861">_xlfn.XLOOKUP(R2861,INDEX(Flettilisti,,1),INDEX(Flettilisti,,2),,0)</f>
        <v>Vantar flokkun</v>
      </c>
      <c r="T2861" s="38" t="str">
        <f>IF(ISBLANK(M2861),"",IF(M2861&lt;Gögn!$J$2,Gögn!$K$2,IF(M2861&gt;Gögn!$J$4,Gögn!$K$4,Gögn!$K$3)))</f>
        <v/>
      </c>
      <c r="U2861" s="49" t="str" cm="1">
        <f t="array" aca="1" ref="U2861" ca="1">IF(ISBLANK(A2861),"",IF(S2861="Styrkhæft",_xlfn.XLOOKUP(T2861,Vegalengdir[Texti],INDIRECT("Vegalengdir["&amp;'Upplýsingar um umsækjanda'!$B$10&amp;"]"),0%,0)))</f>
        <v/>
      </c>
      <c r="V2861" s="72" t="str">
        <f t="shared" si="44"/>
        <v/>
      </c>
    </row>
    <row r="2862" spans="1:22" x14ac:dyDescent="0.25">
      <c r="A2862" s="47"/>
      <c r="B2862" s="47"/>
      <c r="C2862" s="47"/>
      <c r="D2862" s="117"/>
      <c r="E2862" s="47"/>
      <c r="F2862" s="37"/>
      <c r="G2862" s="47"/>
      <c r="H2862" s="37"/>
      <c r="I2862" s="37"/>
      <c r="J2862" s="51"/>
      <c r="K2862" s="51"/>
      <c r="L2862" s="51"/>
      <c r="M2862" s="51"/>
      <c r="N2862" s="51"/>
      <c r="O2862" s="51"/>
      <c r="P2862" s="51"/>
      <c r="R2862" s="38" t="s">
        <v>450</v>
      </c>
      <c r="S2862" s="38" t="str" cm="1">
        <f t="array" ref="S2862">_xlfn.XLOOKUP(R2862,INDEX(Flettilisti,,1),INDEX(Flettilisti,,2),,0)</f>
        <v>Vantar flokkun</v>
      </c>
      <c r="T2862" s="38" t="str">
        <f>IF(ISBLANK(M2862),"",IF(M2862&lt;Gögn!$J$2,Gögn!$K$2,IF(M2862&gt;Gögn!$J$4,Gögn!$K$4,Gögn!$K$3)))</f>
        <v/>
      </c>
      <c r="U2862" s="49" t="str" cm="1">
        <f t="array" aca="1" ref="U2862" ca="1">IF(ISBLANK(A2862),"",IF(S2862="Styrkhæft",_xlfn.XLOOKUP(T2862,Vegalengdir[Texti],INDIRECT("Vegalengdir["&amp;'Upplýsingar um umsækjanda'!$B$10&amp;"]"),0%,0)))</f>
        <v/>
      </c>
      <c r="V2862" s="72" t="str">
        <f t="shared" si="44"/>
        <v/>
      </c>
    </row>
    <row r="2863" spans="1:22" x14ac:dyDescent="0.25">
      <c r="A2863" s="47"/>
      <c r="B2863" s="47"/>
      <c r="C2863" s="47"/>
      <c r="D2863" s="117"/>
      <c r="E2863" s="47"/>
      <c r="F2863" s="37"/>
      <c r="G2863" s="47"/>
      <c r="H2863" s="37"/>
      <c r="I2863" s="37"/>
      <c r="J2863" s="51"/>
      <c r="K2863" s="51"/>
      <c r="L2863" s="51"/>
      <c r="M2863" s="51"/>
      <c r="N2863" s="51"/>
      <c r="O2863" s="51"/>
      <c r="P2863" s="51"/>
      <c r="R2863" s="38" t="s">
        <v>450</v>
      </c>
      <c r="S2863" s="38" t="str" cm="1">
        <f t="array" ref="S2863">_xlfn.XLOOKUP(R2863,INDEX(Flettilisti,,1),INDEX(Flettilisti,,2),,0)</f>
        <v>Vantar flokkun</v>
      </c>
      <c r="T2863" s="38" t="str">
        <f>IF(ISBLANK(M2863),"",IF(M2863&lt;Gögn!$J$2,Gögn!$K$2,IF(M2863&gt;Gögn!$J$4,Gögn!$K$4,Gögn!$K$3)))</f>
        <v/>
      </c>
      <c r="U2863" s="49" t="str" cm="1">
        <f t="array" aca="1" ref="U2863" ca="1">IF(ISBLANK(A2863),"",IF(S2863="Styrkhæft",_xlfn.XLOOKUP(T2863,Vegalengdir[Texti],INDIRECT("Vegalengdir["&amp;'Upplýsingar um umsækjanda'!$B$10&amp;"]"),0%,0)))</f>
        <v/>
      </c>
      <c r="V2863" s="72" t="str">
        <f t="shared" si="44"/>
        <v/>
      </c>
    </row>
    <row r="2864" spans="1:22" x14ac:dyDescent="0.25">
      <c r="A2864" s="47"/>
      <c r="B2864" s="47"/>
      <c r="C2864" s="47"/>
      <c r="D2864" s="117"/>
      <c r="E2864" s="47"/>
      <c r="F2864" s="37"/>
      <c r="G2864" s="47"/>
      <c r="H2864" s="37"/>
      <c r="I2864" s="37"/>
      <c r="J2864" s="51"/>
      <c r="K2864" s="51"/>
      <c r="L2864" s="51"/>
      <c r="M2864" s="51"/>
      <c r="N2864" s="51"/>
      <c r="O2864" s="51"/>
      <c r="P2864" s="51"/>
      <c r="R2864" s="38" t="s">
        <v>450</v>
      </c>
      <c r="S2864" s="38" t="str" cm="1">
        <f t="array" ref="S2864">_xlfn.XLOOKUP(R2864,INDEX(Flettilisti,,1),INDEX(Flettilisti,,2),,0)</f>
        <v>Vantar flokkun</v>
      </c>
      <c r="T2864" s="38" t="str">
        <f>IF(ISBLANK(M2864),"",IF(M2864&lt;Gögn!$J$2,Gögn!$K$2,IF(M2864&gt;Gögn!$J$4,Gögn!$K$4,Gögn!$K$3)))</f>
        <v/>
      </c>
      <c r="U2864" s="49" t="str" cm="1">
        <f t="array" aca="1" ref="U2864" ca="1">IF(ISBLANK(A2864),"",IF(S2864="Styrkhæft",_xlfn.XLOOKUP(T2864,Vegalengdir[Texti],INDIRECT("Vegalengdir["&amp;'Upplýsingar um umsækjanda'!$B$10&amp;"]"),0%,0)))</f>
        <v/>
      </c>
      <c r="V2864" s="72" t="str">
        <f t="shared" si="44"/>
        <v/>
      </c>
    </row>
    <row r="2865" spans="1:22" x14ac:dyDescent="0.25">
      <c r="A2865" s="47"/>
      <c r="B2865" s="47"/>
      <c r="C2865" s="47"/>
      <c r="D2865" s="117"/>
      <c r="E2865" s="47"/>
      <c r="F2865" s="37"/>
      <c r="G2865" s="47"/>
      <c r="H2865" s="37"/>
      <c r="I2865" s="37"/>
      <c r="J2865" s="51"/>
      <c r="K2865" s="51"/>
      <c r="L2865" s="51"/>
      <c r="M2865" s="51"/>
      <c r="N2865" s="51"/>
      <c r="O2865" s="51"/>
      <c r="P2865" s="51"/>
      <c r="R2865" s="38" t="s">
        <v>450</v>
      </c>
      <c r="S2865" s="38" t="str" cm="1">
        <f t="array" ref="S2865">_xlfn.XLOOKUP(R2865,INDEX(Flettilisti,,1),INDEX(Flettilisti,,2),,0)</f>
        <v>Vantar flokkun</v>
      </c>
      <c r="T2865" s="38" t="str">
        <f>IF(ISBLANK(M2865),"",IF(M2865&lt;Gögn!$J$2,Gögn!$K$2,IF(M2865&gt;Gögn!$J$4,Gögn!$K$4,Gögn!$K$3)))</f>
        <v/>
      </c>
      <c r="U2865" s="49" t="str" cm="1">
        <f t="array" aca="1" ref="U2865" ca="1">IF(ISBLANK(A2865),"",IF(S2865="Styrkhæft",_xlfn.XLOOKUP(T2865,Vegalengdir[Texti],INDIRECT("Vegalengdir["&amp;'Upplýsingar um umsækjanda'!$B$10&amp;"]"),0%,0)))</f>
        <v/>
      </c>
      <c r="V2865" s="72" t="str">
        <f t="shared" si="44"/>
        <v/>
      </c>
    </row>
    <row r="2866" spans="1:22" x14ac:dyDescent="0.25">
      <c r="A2866" s="47"/>
      <c r="B2866" s="47"/>
      <c r="C2866" s="47"/>
      <c r="D2866" s="117"/>
      <c r="E2866" s="47"/>
      <c r="F2866" s="37"/>
      <c r="G2866" s="47"/>
      <c r="H2866" s="37"/>
      <c r="I2866" s="37"/>
      <c r="J2866" s="51"/>
      <c r="K2866" s="51"/>
      <c r="L2866" s="51"/>
      <c r="M2866" s="51"/>
      <c r="N2866" s="51"/>
      <c r="O2866" s="51"/>
      <c r="P2866" s="51"/>
      <c r="R2866" s="38" t="s">
        <v>450</v>
      </c>
      <c r="S2866" s="38" t="str" cm="1">
        <f t="array" ref="S2866">_xlfn.XLOOKUP(R2866,INDEX(Flettilisti,,1),INDEX(Flettilisti,,2),,0)</f>
        <v>Vantar flokkun</v>
      </c>
      <c r="T2866" s="38" t="str">
        <f>IF(ISBLANK(M2866),"",IF(M2866&lt;Gögn!$J$2,Gögn!$K$2,IF(M2866&gt;Gögn!$J$4,Gögn!$K$4,Gögn!$K$3)))</f>
        <v/>
      </c>
      <c r="U2866" s="49" t="str" cm="1">
        <f t="array" aca="1" ref="U2866" ca="1">IF(ISBLANK(A2866),"",IF(S2866="Styrkhæft",_xlfn.XLOOKUP(T2866,Vegalengdir[Texti],INDIRECT("Vegalengdir["&amp;'Upplýsingar um umsækjanda'!$B$10&amp;"]"),0%,0)))</f>
        <v/>
      </c>
      <c r="V2866" s="72" t="str">
        <f t="shared" si="44"/>
        <v/>
      </c>
    </row>
    <row r="2867" spans="1:22" x14ac:dyDescent="0.25">
      <c r="A2867" s="47"/>
      <c r="B2867" s="47"/>
      <c r="C2867" s="47"/>
      <c r="D2867" s="117"/>
      <c r="E2867" s="47"/>
      <c r="F2867" s="37"/>
      <c r="G2867" s="47"/>
      <c r="H2867" s="37"/>
      <c r="I2867" s="37"/>
      <c r="J2867" s="51"/>
      <c r="K2867" s="51"/>
      <c r="L2867" s="51"/>
      <c r="M2867" s="51"/>
      <c r="N2867" s="51"/>
      <c r="O2867" s="51"/>
      <c r="P2867" s="51"/>
      <c r="R2867" s="38" t="s">
        <v>450</v>
      </c>
      <c r="S2867" s="38" t="str" cm="1">
        <f t="array" ref="S2867">_xlfn.XLOOKUP(R2867,INDEX(Flettilisti,,1),INDEX(Flettilisti,,2),,0)</f>
        <v>Vantar flokkun</v>
      </c>
      <c r="T2867" s="38" t="str">
        <f>IF(ISBLANK(M2867),"",IF(M2867&lt;Gögn!$J$2,Gögn!$K$2,IF(M2867&gt;Gögn!$J$4,Gögn!$K$4,Gögn!$K$3)))</f>
        <v/>
      </c>
      <c r="U2867" s="49" t="str" cm="1">
        <f t="array" aca="1" ref="U2867" ca="1">IF(ISBLANK(A2867),"",IF(S2867="Styrkhæft",_xlfn.XLOOKUP(T2867,Vegalengdir[Texti],INDIRECT("Vegalengdir["&amp;'Upplýsingar um umsækjanda'!$B$10&amp;"]"),0%,0)))</f>
        <v/>
      </c>
      <c r="V2867" s="72" t="str">
        <f t="shared" si="44"/>
        <v/>
      </c>
    </row>
    <row r="2868" spans="1:22" x14ac:dyDescent="0.25">
      <c r="A2868" s="47"/>
      <c r="B2868" s="47"/>
      <c r="C2868" s="47"/>
      <c r="D2868" s="117"/>
      <c r="E2868" s="47"/>
      <c r="F2868" s="37"/>
      <c r="G2868" s="47"/>
      <c r="H2868" s="37"/>
      <c r="I2868" s="37"/>
      <c r="J2868" s="51"/>
      <c r="K2868" s="51"/>
      <c r="L2868" s="51"/>
      <c r="M2868" s="51"/>
      <c r="N2868" s="51"/>
      <c r="O2868" s="51"/>
      <c r="P2868" s="51"/>
      <c r="R2868" s="38" t="s">
        <v>450</v>
      </c>
      <c r="S2868" s="38" t="str" cm="1">
        <f t="array" ref="S2868">_xlfn.XLOOKUP(R2868,INDEX(Flettilisti,,1),INDEX(Flettilisti,,2),,0)</f>
        <v>Vantar flokkun</v>
      </c>
      <c r="T2868" s="38" t="str">
        <f>IF(ISBLANK(M2868),"",IF(M2868&lt;Gögn!$J$2,Gögn!$K$2,IF(M2868&gt;Gögn!$J$4,Gögn!$K$4,Gögn!$K$3)))</f>
        <v/>
      </c>
      <c r="U2868" s="49" t="str" cm="1">
        <f t="array" aca="1" ref="U2868" ca="1">IF(ISBLANK(A2868),"",IF(S2868="Styrkhæft",_xlfn.XLOOKUP(T2868,Vegalengdir[Texti],INDIRECT("Vegalengdir["&amp;'Upplýsingar um umsækjanda'!$B$10&amp;"]"),0%,0)))</f>
        <v/>
      </c>
      <c r="V2868" s="72" t="str">
        <f t="shared" si="44"/>
        <v/>
      </c>
    </row>
    <row r="2869" spans="1:22" x14ac:dyDescent="0.25">
      <c r="A2869" s="47"/>
      <c r="B2869" s="47"/>
      <c r="C2869" s="47"/>
      <c r="D2869" s="117"/>
      <c r="E2869" s="47"/>
      <c r="F2869" s="37"/>
      <c r="G2869" s="47"/>
      <c r="H2869" s="37"/>
      <c r="I2869" s="37"/>
      <c r="J2869" s="51"/>
      <c r="K2869" s="51"/>
      <c r="L2869" s="51"/>
      <c r="M2869" s="51"/>
      <c r="N2869" s="51"/>
      <c r="O2869" s="51"/>
      <c r="P2869" s="51"/>
      <c r="R2869" s="38" t="s">
        <v>450</v>
      </c>
      <c r="S2869" s="38" t="str" cm="1">
        <f t="array" ref="S2869">_xlfn.XLOOKUP(R2869,INDEX(Flettilisti,,1),INDEX(Flettilisti,,2),,0)</f>
        <v>Vantar flokkun</v>
      </c>
      <c r="T2869" s="38" t="str">
        <f>IF(ISBLANK(M2869),"",IF(M2869&lt;Gögn!$J$2,Gögn!$K$2,IF(M2869&gt;Gögn!$J$4,Gögn!$K$4,Gögn!$K$3)))</f>
        <v/>
      </c>
      <c r="U2869" s="49" t="str" cm="1">
        <f t="array" aca="1" ref="U2869" ca="1">IF(ISBLANK(A2869),"",IF(S2869="Styrkhæft",_xlfn.XLOOKUP(T2869,Vegalengdir[Texti],INDIRECT("Vegalengdir["&amp;'Upplýsingar um umsækjanda'!$B$10&amp;"]"),0%,0)))</f>
        <v/>
      </c>
      <c r="V2869" s="72" t="str">
        <f t="shared" si="44"/>
        <v/>
      </c>
    </row>
    <row r="2870" spans="1:22" x14ac:dyDescent="0.25">
      <c r="A2870" s="47"/>
      <c r="B2870" s="47"/>
      <c r="C2870" s="47"/>
      <c r="D2870" s="117"/>
      <c r="E2870" s="47"/>
      <c r="F2870" s="37"/>
      <c r="G2870" s="47"/>
      <c r="H2870" s="37"/>
      <c r="I2870" s="37"/>
      <c r="J2870" s="51"/>
      <c r="K2870" s="51"/>
      <c r="L2870" s="51"/>
      <c r="M2870" s="51"/>
      <c r="N2870" s="51"/>
      <c r="O2870" s="51"/>
      <c r="P2870" s="51"/>
      <c r="R2870" s="38" t="s">
        <v>450</v>
      </c>
      <c r="S2870" s="38" t="str" cm="1">
        <f t="array" ref="S2870">_xlfn.XLOOKUP(R2870,INDEX(Flettilisti,,1),INDEX(Flettilisti,,2),,0)</f>
        <v>Vantar flokkun</v>
      </c>
      <c r="T2870" s="38" t="str">
        <f>IF(ISBLANK(M2870),"",IF(M2870&lt;Gögn!$J$2,Gögn!$K$2,IF(M2870&gt;Gögn!$J$4,Gögn!$K$4,Gögn!$K$3)))</f>
        <v/>
      </c>
      <c r="U2870" s="49" t="str" cm="1">
        <f t="array" aca="1" ref="U2870" ca="1">IF(ISBLANK(A2870),"",IF(S2870="Styrkhæft",_xlfn.XLOOKUP(T2870,Vegalengdir[Texti],INDIRECT("Vegalengdir["&amp;'Upplýsingar um umsækjanda'!$B$10&amp;"]"),0%,0)))</f>
        <v/>
      </c>
      <c r="V2870" s="72" t="str">
        <f t="shared" si="44"/>
        <v/>
      </c>
    </row>
    <row r="2871" spans="1:22" x14ac:dyDescent="0.25">
      <c r="A2871" s="47"/>
      <c r="B2871" s="47"/>
      <c r="C2871" s="47"/>
      <c r="D2871" s="117"/>
      <c r="E2871" s="47"/>
      <c r="F2871" s="37"/>
      <c r="G2871" s="47"/>
      <c r="H2871" s="37"/>
      <c r="I2871" s="37"/>
      <c r="J2871" s="51"/>
      <c r="K2871" s="51"/>
      <c r="L2871" s="51"/>
      <c r="M2871" s="51"/>
      <c r="N2871" s="51"/>
      <c r="O2871" s="51"/>
      <c r="P2871" s="51"/>
      <c r="R2871" s="38" t="s">
        <v>450</v>
      </c>
      <c r="S2871" s="38" t="str" cm="1">
        <f t="array" ref="S2871">_xlfn.XLOOKUP(R2871,INDEX(Flettilisti,,1),INDEX(Flettilisti,,2),,0)</f>
        <v>Vantar flokkun</v>
      </c>
      <c r="T2871" s="38" t="str">
        <f>IF(ISBLANK(M2871),"",IF(M2871&lt;Gögn!$J$2,Gögn!$K$2,IF(M2871&gt;Gögn!$J$4,Gögn!$K$4,Gögn!$K$3)))</f>
        <v/>
      </c>
      <c r="U2871" s="49" t="str" cm="1">
        <f t="array" aca="1" ref="U2871" ca="1">IF(ISBLANK(A2871),"",IF(S2871="Styrkhæft",_xlfn.XLOOKUP(T2871,Vegalengdir[Texti],INDIRECT("Vegalengdir["&amp;'Upplýsingar um umsækjanda'!$B$10&amp;"]"),0%,0)))</f>
        <v/>
      </c>
      <c r="V2871" s="72" t="str">
        <f t="shared" si="44"/>
        <v/>
      </c>
    </row>
    <row r="2872" spans="1:22" x14ac:dyDescent="0.25">
      <c r="A2872" s="47"/>
      <c r="B2872" s="47"/>
      <c r="C2872" s="47"/>
      <c r="D2872" s="117"/>
      <c r="E2872" s="47"/>
      <c r="F2872" s="37"/>
      <c r="G2872" s="47"/>
      <c r="H2872" s="37"/>
      <c r="I2872" s="37"/>
      <c r="J2872" s="51"/>
      <c r="K2872" s="51"/>
      <c r="L2872" s="51"/>
      <c r="M2872" s="51"/>
      <c r="N2872" s="51"/>
      <c r="O2872" s="51"/>
      <c r="P2872" s="51"/>
      <c r="R2872" s="38" t="s">
        <v>450</v>
      </c>
      <c r="S2872" s="38" t="str" cm="1">
        <f t="array" ref="S2872">_xlfn.XLOOKUP(R2872,INDEX(Flettilisti,,1),INDEX(Flettilisti,,2),,0)</f>
        <v>Vantar flokkun</v>
      </c>
      <c r="T2872" s="38" t="str">
        <f>IF(ISBLANK(M2872),"",IF(M2872&lt;Gögn!$J$2,Gögn!$K$2,IF(M2872&gt;Gögn!$J$4,Gögn!$K$4,Gögn!$K$3)))</f>
        <v/>
      </c>
      <c r="U2872" s="49" t="str" cm="1">
        <f t="array" aca="1" ref="U2872" ca="1">IF(ISBLANK(A2872),"",IF(S2872="Styrkhæft",_xlfn.XLOOKUP(T2872,Vegalengdir[Texti],INDIRECT("Vegalengdir["&amp;'Upplýsingar um umsækjanda'!$B$10&amp;"]"),0%,0)))</f>
        <v/>
      </c>
      <c r="V2872" s="72" t="str">
        <f t="shared" si="44"/>
        <v/>
      </c>
    </row>
    <row r="2873" spans="1:22" x14ac:dyDescent="0.25">
      <c r="A2873" s="47"/>
      <c r="B2873" s="47"/>
      <c r="C2873" s="47"/>
      <c r="D2873" s="117"/>
      <c r="E2873" s="47"/>
      <c r="F2873" s="37"/>
      <c r="G2873" s="47"/>
      <c r="H2873" s="37"/>
      <c r="I2873" s="37"/>
      <c r="J2873" s="51"/>
      <c r="K2873" s="51"/>
      <c r="L2873" s="51"/>
      <c r="M2873" s="51"/>
      <c r="N2873" s="51"/>
      <c r="O2873" s="51"/>
      <c r="P2873" s="51"/>
      <c r="R2873" s="38" t="s">
        <v>450</v>
      </c>
      <c r="S2873" s="38" t="str" cm="1">
        <f t="array" ref="S2873">_xlfn.XLOOKUP(R2873,INDEX(Flettilisti,,1),INDEX(Flettilisti,,2),,0)</f>
        <v>Vantar flokkun</v>
      </c>
      <c r="T2873" s="38" t="str">
        <f>IF(ISBLANK(M2873),"",IF(M2873&lt;Gögn!$J$2,Gögn!$K$2,IF(M2873&gt;Gögn!$J$4,Gögn!$K$4,Gögn!$K$3)))</f>
        <v/>
      </c>
      <c r="U2873" s="49" t="str" cm="1">
        <f t="array" aca="1" ref="U2873" ca="1">IF(ISBLANK(A2873),"",IF(S2873="Styrkhæft",_xlfn.XLOOKUP(T2873,Vegalengdir[Texti],INDIRECT("Vegalengdir["&amp;'Upplýsingar um umsækjanda'!$B$10&amp;"]"),0%,0)))</f>
        <v/>
      </c>
      <c r="V2873" s="72" t="str">
        <f t="shared" si="44"/>
        <v/>
      </c>
    </row>
    <row r="2874" spans="1:22" x14ac:dyDescent="0.25">
      <c r="A2874" s="47"/>
      <c r="B2874" s="47"/>
      <c r="C2874" s="47"/>
      <c r="D2874" s="117"/>
      <c r="E2874" s="47"/>
      <c r="F2874" s="37"/>
      <c r="G2874" s="47"/>
      <c r="H2874" s="37"/>
      <c r="I2874" s="37"/>
      <c r="J2874" s="51"/>
      <c r="K2874" s="51"/>
      <c r="L2874" s="51"/>
      <c r="M2874" s="51"/>
      <c r="N2874" s="51"/>
      <c r="O2874" s="51"/>
      <c r="P2874" s="51"/>
      <c r="R2874" s="38" t="s">
        <v>450</v>
      </c>
      <c r="S2874" s="38" t="str" cm="1">
        <f t="array" ref="S2874">_xlfn.XLOOKUP(R2874,INDEX(Flettilisti,,1),INDEX(Flettilisti,,2),,0)</f>
        <v>Vantar flokkun</v>
      </c>
      <c r="T2874" s="38" t="str">
        <f>IF(ISBLANK(M2874),"",IF(M2874&lt;Gögn!$J$2,Gögn!$K$2,IF(M2874&gt;Gögn!$J$4,Gögn!$K$4,Gögn!$K$3)))</f>
        <v/>
      </c>
      <c r="U2874" s="49" t="str" cm="1">
        <f t="array" aca="1" ref="U2874" ca="1">IF(ISBLANK(A2874),"",IF(S2874="Styrkhæft",_xlfn.XLOOKUP(T2874,Vegalengdir[Texti],INDIRECT("Vegalengdir["&amp;'Upplýsingar um umsækjanda'!$B$10&amp;"]"),0%,0)))</f>
        <v/>
      </c>
      <c r="V2874" s="72" t="str">
        <f t="shared" si="44"/>
        <v/>
      </c>
    </row>
    <row r="2875" spans="1:22" x14ac:dyDescent="0.25">
      <c r="A2875" s="47"/>
      <c r="B2875" s="47"/>
      <c r="C2875" s="47"/>
      <c r="D2875" s="117"/>
      <c r="E2875" s="47"/>
      <c r="F2875" s="37"/>
      <c r="G2875" s="47"/>
      <c r="H2875" s="37"/>
      <c r="I2875" s="37"/>
      <c r="J2875" s="51"/>
      <c r="K2875" s="51"/>
      <c r="L2875" s="51"/>
      <c r="M2875" s="51"/>
      <c r="N2875" s="51"/>
      <c r="O2875" s="51"/>
      <c r="P2875" s="51"/>
      <c r="R2875" s="38" t="s">
        <v>450</v>
      </c>
      <c r="S2875" s="38" t="str" cm="1">
        <f t="array" ref="S2875">_xlfn.XLOOKUP(R2875,INDEX(Flettilisti,,1),INDEX(Flettilisti,,2),,0)</f>
        <v>Vantar flokkun</v>
      </c>
      <c r="T2875" s="38" t="str">
        <f>IF(ISBLANK(M2875),"",IF(M2875&lt;Gögn!$J$2,Gögn!$K$2,IF(M2875&gt;Gögn!$J$4,Gögn!$K$4,Gögn!$K$3)))</f>
        <v/>
      </c>
      <c r="U2875" s="49" t="str" cm="1">
        <f t="array" aca="1" ref="U2875" ca="1">IF(ISBLANK(A2875),"",IF(S2875="Styrkhæft",_xlfn.XLOOKUP(T2875,Vegalengdir[Texti],INDIRECT("Vegalengdir["&amp;'Upplýsingar um umsækjanda'!$B$10&amp;"]"),0%,0)))</f>
        <v/>
      </c>
      <c r="V2875" s="72" t="str">
        <f t="shared" si="44"/>
        <v/>
      </c>
    </row>
    <row r="2876" spans="1:22" x14ac:dyDescent="0.25">
      <c r="A2876" s="47"/>
      <c r="B2876" s="47"/>
      <c r="C2876" s="47"/>
      <c r="D2876" s="117"/>
      <c r="E2876" s="47"/>
      <c r="F2876" s="37"/>
      <c r="G2876" s="47"/>
      <c r="H2876" s="37"/>
      <c r="I2876" s="37"/>
      <c r="J2876" s="51"/>
      <c r="K2876" s="51"/>
      <c r="L2876" s="51"/>
      <c r="M2876" s="51"/>
      <c r="N2876" s="51"/>
      <c r="O2876" s="51"/>
      <c r="P2876" s="51"/>
      <c r="R2876" s="38" t="s">
        <v>450</v>
      </c>
      <c r="S2876" s="38" t="str" cm="1">
        <f t="array" ref="S2876">_xlfn.XLOOKUP(R2876,INDEX(Flettilisti,,1),INDEX(Flettilisti,,2),,0)</f>
        <v>Vantar flokkun</v>
      </c>
      <c r="T2876" s="38" t="str">
        <f>IF(ISBLANK(M2876),"",IF(M2876&lt;Gögn!$J$2,Gögn!$K$2,IF(M2876&gt;Gögn!$J$4,Gögn!$K$4,Gögn!$K$3)))</f>
        <v/>
      </c>
      <c r="U2876" s="49" t="str" cm="1">
        <f t="array" aca="1" ref="U2876" ca="1">IF(ISBLANK(A2876),"",IF(S2876="Styrkhæft",_xlfn.XLOOKUP(T2876,Vegalengdir[Texti],INDIRECT("Vegalengdir["&amp;'Upplýsingar um umsækjanda'!$B$10&amp;"]"),0%,0)))</f>
        <v/>
      </c>
      <c r="V2876" s="72" t="str">
        <f t="shared" si="44"/>
        <v/>
      </c>
    </row>
    <row r="2877" spans="1:22" x14ac:dyDescent="0.25">
      <c r="A2877" s="47"/>
      <c r="B2877" s="47"/>
      <c r="C2877" s="47"/>
      <c r="D2877" s="117"/>
      <c r="E2877" s="47"/>
      <c r="F2877" s="37"/>
      <c r="G2877" s="47"/>
      <c r="H2877" s="37"/>
      <c r="I2877" s="37"/>
      <c r="J2877" s="51"/>
      <c r="K2877" s="51"/>
      <c r="L2877" s="51"/>
      <c r="M2877" s="51"/>
      <c r="N2877" s="51"/>
      <c r="O2877" s="51"/>
      <c r="P2877" s="51"/>
      <c r="R2877" s="38" t="s">
        <v>450</v>
      </c>
      <c r="S2877" s="38" t="str" cm="1">
        <f t="array" ref="S2877">_xlfn.XLOOKUP(R2877,INDEX(Flettilisti,,1),INDEX(Flettilisti,,2),,0)</f>
        <v>Vantar flokkun</v>
      </c>
      <c r="T2877" s="38" t="str">
        <f>IF(ISBLANK(M2877),"",IF(M2877&lt;Gögn!$J$2,Gögn!$K$2,IF(M2877&gt;Gögn!$J$4,Gögn!$K$4,Gögn!$K$3)))</f>
        <v/>
      </c>
      <c r="U2877" s="49" t="str" cm="1">
        <f t="array" aca="1" ref="U2877" ca="1">IF(ISBLANK(A2877),"",IF(S2877="Styrkhæft",_xlfn.XLOOKUP(T2877,Vegalengdir[Texti],INDIRECT("Vegalengdir["&amp;'Upplýsingar um umsækjanda'!$B$10&amp;"]"),0%,0)))</f>
        <v/>
      </c>
      <c r="V2877" s="72" t="str">
        <f t="shared" si="44"/>
        <v/>
      </c>
    </row>
    <row r="2878" spans="1:22" x14ac:dyDescent="0.25">
      <c r="A2878" s="47"/>
      <c r="B2878" s="47"/>
      <c r="C2878" s="47"/>
      <c r="D2878" s="117"/>
      <c r="E2878" s="47"/>
      <c r="F2878" s="37"/>
      <c r="G2878" s="47"/>
      <c r="H2878" s="37"/>
      <c r="I2878" s="37"/>
      <c r="J2878" s="51"/>
      <c r="K2878" s="51"/>
      <c r="L2878" s="51"/>
      <c r="M2878" s="51"/>
      <c r="N2878" s="51"/>
      <c r="O2878" s="51"/>
      <c r="P2878" s="51"/>
      <c r="R2878" s="38" t="s">
        <v>450</v>
      </c>
      <c r="S2878" s="38" t="str" cm="1">
        <f t="array" ref="S2878">_xlfn.XLOOKUP(R2878,INDEX(Flettilisti,,1),INDEX(Flettilisti,,2),,0)</f>
        <v>Vantar flokkun</v>
      </c>
      <c r="T2878" s="38" t="str">
        <f>IF(ISBLANK(M2878),"",IF(M2878&lt;Gögn!$J$2,Gögn!$K$2,IF(M2878&gt;Gögn!$J$4,Gögn!$K$4,Gögn!$K$3)))</f>
        <v/>
      </c>
      <c r="U2878" s="49" t="str" cm="1">
        <f t="array" aca="1" ref="U2878" ca="1">IF(ISBLANK(A2878),"",IF(S2878="Styrkhæft",_xlfn.XLOOKUP(T2878,Vegalengdir[Texti],INDIRECT("Vegalengdir["&amp;'Upplýsingar um umsækjanda'!$B$10&amp;"]"),0%,0)))</f>
        <v/>
      </c>
      <c r="V2878" s="72" t="str">
        <f t="shared" si="44"/>
        <v/>
      </c>
    </row>
    <row r="2879" spans="1:22" x14ac:dyDescent="0.25">
      <c r="A2879" s="47"/>
      <c r="B2879" s="47"/>
      <c r="C2879" s="47"/>
      <c r="D2879" s="117"/>
      <c r="E2879" s="47"/>
      <c r="F2879" s="37"/>
      <c r="G2879" s="47"/>
      <c r="H2879" s="37"/>
      <c r="I2879" s="37"/>
      <c r="J2879" s="51"/>
      <c r="K2879" s="51"/>
      <c r="L2879" s="51"/>
      <c r="M2879" s="51"/>
      <c r="N2879" s="51"/>
      <c r="O2879" s="51"/>
      <c r="P2879" s="51"/>
      <c r="R2879" s="38" t="s">
        <v>450</v>
      </c>
      <c r="S2879" s="38" t="str" cm="1">
        <f t="array" ref="S2879">_xlfn.XLOOKUP(R2879,INDEX(Flettilisti,,1),INDEX(Flettilisti,,2),,0)</f>
        <v>Vantar flokkun</v>
      </c>
      <c r="T2879" s="38" t="str">
        <f>IF(ISBLANK(M2879),"",IF(M2879&lt;Gögn!$J$2,Gögn!$K$2,IF(M2879&gt;Gögn!$J$4,Gögn!$K$4,Gögn!$K$3)))</f>
        <v/>
      </c>
      <c r="U2879" s="49" t="str" cm="1">
        <f t="array" aca="1" ref="U2879" ca="1">IF(ISBLANK(A2879),"",IF(S2879="Styrkhæft",_xlfn.XLOOKUP(T2879,Vegalengdir[Texti],INDIRECT("Vegalengdir["&amp;'Upplýsingar um umsækjanda'!$B$10&amp;"]"),0%,0)))</f>
        <v/>
      </c>
      <c r="V2879" s="72" t="str">
        <f t="shared" si="44"/>
        <v/>
      </c>
    </row>
    <row r="2880" spans="1:22" x14ac:dyDescent="0.25">
      <c r="A2880" s="47"/>
      <c r="B2880" s="47"/>
      <c r="C2880" s="47"/>
      <c r="D2880" s="117"/>
      <c r="E2880" s="47"/>
      <c r="F2880" s="37"/>
      <c r="G2880" s="47"/>
      <c r="H2880" s="37"/>
      <c r="I2880" s="37"/>
      <c r="J2880" s="51"/>
      <c r="K2880" s="51"/>
      <c r="L2880" s="51"/>
      <c r="M2880" s="51"/>
      <c r="N2880" s="51"/>
      <c r="O2880" s="51"/>
      <c r="P2880" s="51"/>
      <c r="R2880" s="38" t="s">
        <v>450</v>
      </c>
      <c r="S2880" s="38" t="str" cm="1">
        <f t="array" ref="S2880">_xlfn.XLOOKUP(R2880,INDEX(Flettilisti,,1),INDEX(Flettilisti,,2),,0)</f>
        <v>Vantar flokkun</v>
      </c>
      <c r="T2880" s="38" t="str">
        <f>IF(ISBLANK(M2880),"",IF(M2880&lt;Gögn!$J$2,Gögn!$K$2,IF(M2880&gt;Gögn!$J$4,Gögn!$K$4,Gögn!$K$3)))</f>
        <v/>
      </c>
      <c r="U2880" s="49" t="str" cm="1">
        <f t="array" aca="1" ref="U2880" ca="1">IF(ISBLANK(A2880),"",IF(S2880="Styrkhæft",_xlfn.XLOOKUP(T2880,Vegalengdir[Texti],INDIRECT("Vegalengdir["&amp;'Upplýsingar um umsækjanda'!$B$10&amp;"]"),0%,0)))</f>
        <v/>
      </c>
      <c r="V2880" s="72" t="str">
        <f t="shared" si="44"/>
        <v/>
      </c>
    </row>
    <row r="2881" spans="1:22" x14ac:dyDescent="0.25">
      <c r="A2881" s="47"/>
      <c r="B2881" s="47"/>
      <c r="C2881" s="47"/>
      <c r="D2881" s="117"/>
      <c r="E2881" s="47"/>
      <c r="F2881" s="37"/>
      <c r="G2881" s="47"/>
      <c r="H2881" s="37"/>
      <c r="I2881" s="37"/>
      <c r="J2881" s="51"/>
      <c r="K2881" s="51"/>
      <c r="L2881" s="51"/>
      <c r="M2881" s="51"/>
      <c r="N2881" s="51"/>
      <c r="O2881" s="51"/>
      <c r="P2881" s="51"/>
      <c r="R2881" s="38" t="s">
        <v>450</v>
      </c>
      <c r="S2881" s="38" t="str" cm="1">
        <f t="array" ref="S2881">_xlfn.XLOOKUP(R2881,INDEX(Flettilisti,,1),INDEX(Flettilisti,,2),,0)</f>
        <v>Vantar flokkun</v>
      </c>
      <c r="T2881" s="38" t="str">
        <f>IF(ISBLANK(M2881),"",IF(M2881&lt;Gögn!$J$2,Gögn!$K$2,IF(M2881&gt;Gögn!$J$4,Gögn!$K$4,Gögn!$K$3)))</f>
        <v/>
      </c>
      <c r="U2881" s="49" t="str" cm="1">
        <f t="array" aca="1" ref="U2881" ca="1">IF(ISBLANK(A2881),"",IF(S2881="Styrkhæft",_xlfn.XLOOKUP(T2881,Vegalengdir[Texti],INDIRECT("Vegalengdir["&amp;'Upplýsingar um umsækjanda'!$B$10&amp;"]"),0%,0)))</f>
        <v/>
      </c>
      <c r="V2881" s="72" t="str">
        <f t="shared" si="44"/>
        <v/>
      </c>
    </row>
    <row r="2882" spans="1:22" x14ac:dyDescent="0.25">
      <c r="A2882" s="47"/>
      <c r="B2882" s="47"/>
      <c r="C2882" s="47"/>
      <c r="D2882" s="117"/>
      <c r="E2882" s="47"/>
      <c r="F2882" s="37"/>
      <c r="G2882" s="47"/>
      <c r="H2882" s="37"/>
      <c r="I2882" s="37"/>
      <c r="J2882" s="51"/>
      <c r="K2882" s="51"/>
      <c r="L2882" s="51"/>
      <c r="M2882" s="51"/>
      <c r="N2882" s="51"/>
      <c r="O2882" s="51"/>
      <c r="P2882" s="51"/>
      <c r="R2882" s="38" t="s">
        <v>450</v>
      </c>
      <c r="S2882" s="38" t="str" cm="1">
        <f t="array" ref="S2882">_xlfn.XLOOKUP(R2882,INDEX(Flettilisti,,1),INDEX(Flettilisti,,2),,0)</f>
        <v>Vantar flokkun</v>
      </c>
      <c r="T2882" s="38" t="str">
        <f>IF(ISBLANK(M2882),"",IF(M2882&lt;Gögn!$J$2,Gögn!$K$2,IF(M2882&gt;Gögn!$J$4,Gögn!$K$4,Gögn!$K$3)))</f>
        <v/>
      </c>
      <c r="U2882" s="49" t="str" cm="1">
        <f t="array" aca="1" ref="U2882" ca="1">IF(ISBLANK(A2882),"",IF(S2882="Styrkhæft",_xlfn.XLOOKUP(T2882,Vegalengdir[Texti],INDIRECT("Vegalengdir["&amp;'Upplýsingar um umsækjanda'!$B$10&amp;"]"),0%,0)))</f>
        <v/>
      </c>
      <c r="V2882" s="72" t="str">
        <f t="shared" si="44"/>
        <v/>
      </c>
    </row>
    <row r="2883" spans="1:22" x14ac:dyDescent="0.25">
      <c r="A2883" s="47"/>
      <c r="B2883" s="47"/>
      <c r="C2883" s="47"/>
      <c r="D2883" s="117"/>
      <c r="E2883" s="47"/>
      <c r="F2883" s="37"/>
      <c r="G2883" s="47"/>
      <c r="H2883" s="37"/>
      <c r="I2883" s="37"/>
      <c r="J2883" s="51"/>
      <c r="K2883" s="51"/>
      <c r="L2883" s="51"/>
      <c r="M2883" s="51"/>
      <c r="N2883" s="51"/>
      <c r="O2883" s="51"/>
      <c r="P2883" s="51"/>
      <c r="R2883" s="38" t="s">
        <v>450</v>
      </c>
      <c r="S2883" s="38" t="str" cm="1">
        <f t="array" ref="S2883">_xlfn.XLOOKUP(R2883,INDEX(Flettilisti,,1),INDEX(Flettilisti,,2),,0)</f>
        <v>Vantar flokkun</v>
      </c>
      <c r="T2883" s="38" t="str">
        <f>IF(ISBLANK(M2883),"",IF(M2883&lt;Gögn!$J$2,Gögn!$K$2,IF(M2883&gt;Gögn!$J$4,Gögn!$K$4,Gögn!$K$3)))</f>
        <v/>
      </c>
      <c r="U2883" s="49" t="str" cm="1">
        <f t="array" aca="1" ref="U2883" ca="1">IF(ISBLANK(A2883),"",IF(S2883="Styrkhæft",_xlfn.XLOOKUP(T2883,Vegalengdir[Texti],INDIRECT("Vegalengdir["&amp;'Upplýsingar um umsækjanda'!$B$10&amp;"]"),0%,0)))</f>
        <v/>
      </c>
      <c r="V2883" s="72" t="str">
        <f t="shared" ref="V2883:V2946" si="45">IF(ISBLANK(A2883),"",U2883*P2883)</f>
        <v/>
      </c>
    </row>
    <row r="2884" spans="1:22" x14ac:dyDescent="0.25">
      <c r="A2884" s="47"/>
      <c r="B2884" s="47"/>
      <c r="C2884" s="47"/>
      <c r="D2884" s="117"/>
      <c r="E2884" s="47"/>
      <c r="F2884" s="37"/>
      <c r="G2884" s="47"/>
      <c r="H2884" s="37"/>
      <c r="I2884" s="37"/>
      <c r="J2884" s="51"/>
      <c r="K2884" s="51"/>
      <c r="L2884" s="51"/>
      <c r="M2884" s="51"/>
      <c r="N2884" s="51"/>
      <c r="O2884" s="51"/>
      <c r="P2884" s="51"/>
      <c r="R2884" s="38" t="s">
        <v>450</v>
      </c>
      <c r="S2884" s="38" t="str" cm="1">
        <f t="array" ref="S2884">_xlfn.XLOOKUP(R2884,INDEX(Flettilisti,,1),INDEX(Flettilisti,,2),,0)</f>
        <v>Vantar flokkun</v>
      </c>
      <c r="T2884" s="38" t="str">
        <f>IF(ISBLANK(M2884),"",IF(M2884&lt;Gögn!$J$2,Gögn!$K$2,IF(M2884&gt;Gögn!$J$4,Gögn!$K$4,Gögn!$K$3)))</f>
        <v/>
      </c>
      <c r="U2884" s="49" t="str" cm="1">
        <f t="array" aca="1" ref="U2884" ca="1">IF(ISBLANK(A2884),"",IF(S2884="Styrkhæft",_xlfn.XLOOKUP(T2884,Vegalengdir[Texti],INDIRECT("Vegalengdir["&amp;'Upplýsingar um umsækjanda'!$B$10&amp;"]"),0%,0)))</f>
        <v/>
      </c>
      <c r="V2884" s="72" t="str">
        <f t="shared" si="45"/>
        <v/>
      </c>
    </row>
    <row r="2885" spans="1:22" x14ac:dyDescent="0.25">
      <c r="A2885" s="47"/>
      <c r="B2885" s="47"/>
      <c r="C2885" s="47"/>
      <c r="D2885" s="117"/>
      <c r="E2885" s="47"/>
      <c r="F2885" s="37"/>
      <c r="G2885" s="47"/>
      <c r="H2885" s="37"/>
      <c r="I2885" s="37"/>
      <c r="J2885" s="51"/>
      <c r="K2885" s="51"/>
      <c r="L2885" s="51"/>
      <c r="M2885" s="51"/>
      <c r="N2885" s="51"/>
      <c r="O2885" s="51"/>
      <c r="P2885" s="51"/>
      <c r="R2885" s="38" t="s">
        <v>450</v>
      </c>
      <c r="S2885" s="38" t="str" cm="1">
        <f t="array" ref="S2885">_xlfn.XLOOKUP(R2885,INDEX(Flettilisti,,1),INDEX(Flettilisti,,2),,0)</f>
        <v>Vantar flokkun</v>
      </c>
      <c r="T2885" s="38" t="str">
        <f>IF(ISBLANK(M2885),"",IF(M2885&lt;Gögn!$J$2,Gögn!$K$2,IF(M2885&gt;Gögn!$J$4,Gögn!$K$4,Gögn!$K$3)))</f>
        <v/>
      </c>
      <c r="U2885" s="49" t="str" cm="1">
        <f t="array" aca="1" ref="U2885" ca="1">IF(ISBLANK(A2885),"",IF(S2885="Styrkhæft",_xlfn.XLOOKUP(T2885,Vegalengdir[Texti],INDIRECT("Vegalengdir["&amp;'Upplýsingar um umsækjanda'!$B$10&amp;"]"),0%,0)))</f>
        <v/>
      </c>
      <c r="V2885" s="72" t="str">
        <f t="shared" si="45"/>
        <v/>
      </c>
    </row>
    <row r="2886" spans="1:22" x14ac:dyDescent="0.25">
      <c r="A2886" s="47"/>
      <c r="B2886" s="47"/>
      <c r="C2886" s="47"/>
      <c r="D2886" s="117"/>
      <c r="E2886" s="47"/>
      <c r="F2886" s="37"/>
      <c r="G2886" s="47"/>
      <c r="H2886" s="37"/>
      <c r="I2886" s="37"/>
      <c r="J2886" s="51"/>
      <c r="K2886" s="51"/>
      <c r="L2886" s="51"/>
      <c r="M2886" s="51"/>
      <c r="N2886" s="51"/>
      <c r="O2886" s="51"/>
      <c r="P2886" s="51"/>
      <c r="R2886" s="38" t="s">
        <v>450</v>
      </c>
      <c r="S2886" s="38" t="str" cm="1">
        <f t="array" ref="S2886">_xlfn.XLOOKUP(R2886,INDEX(Flettilisti,,1),INDEX(Flettilisti,,2),,0)</f>
        <v>Vantar flokkun</v>
      </c>
      <c r="T2886" s="38" t="str">
        <f>IF(ISBLANK(M2886),"",IF(M2886&lt;Gögn!$J$2,Gögn!$K$2,IF(M2886&gt;Gögn!$J$4,Gögn!$K$4,Gögn!$K$3)))</f>
        <v/>
      </c>
      <c r="U2886" s="49" t="str" cm="1">
        <f t="array" aca="1" ref="U2886" ca="1">IF(ISBLANK(A2886),"",IF(S2886="Styrkhæft",_xlfn.XLOOKUP(T2886,Vegalengdir[Texti],INDIRECT("Vegalengdir["&amp;'Upplýsingar um umsækjanda'!$B$10&amp;"]"),0%,0)))</f>
        <v/>
      </c>
      <c r="V2886" s="72" t="str">
        <f t="shared" si="45"/>
        <v/>
      </c>
    </row>
    <row r="2887" spans="1:22" x14ac:dyDescent="0.25">
      <c r="A2887" s="47"/>
      <c r="B2887" s="47"/>
      <c r="C2887" s="47"/>
      <c r="D2887" s="117"/>
      <c r="E2887" s="47"/>
      <c r="F2887" s="37"/>
      <c r="G2887" s="47"/>
      <c r="H2887" s="37"/>
      <c r="I2887" s="37"/>
      <c r="J2887" s="51"/>
      <c r="K2887" s="51"/>
      <c r="L2887" s="51"/>
      <c r="M2887" s="51"/>
      <c r="N2887" s="51"/>
      <c r="O2887" s="51"/>
      <c r="P2887" s="51"/>
      <c r="R2887" s="38" t="s">
        <v>450</v>
      </c>
      <c r="S2887" s="38" t="str" cm="1">
        <f t="array" ref="S2887">_xlfn.XLOOKUP(R2887,INDEX(Flettilisti,,1),INDEX(Flettilisti,,2),,0)</f>
        <v>Vantar flokkun</v>
      </c>
      <c r="T2887" s="38" t="str">
        <f>IF(ISBLANK(M2887),"",IF(M2887&lt;Gögn!$J$2,Gögn!$K$2,IF(M2887&gt;Gögn!$J$4,Gögn!$K$4,Gögn!$K$3)))</f>
        <v/>
      </c>
      <c r="U2887" s="49" t="str" cm="1">
        <f t="array" aca="1" ref="U2887" ca="1">IF(ISBLANK(A2887),"",IF(S2887="Styrkhæft",_xlfn.XLOOKUP(T2887,Vegalengdir[Texti],INDIRECT("Vegalengdir["&amp;'Upplýsingar um umsækjanda'!$B$10&amp;"]"),0%,0)))</f>
        <v/>
      </c>
      <c r="V2887" s="72" t="str">
        <f t="shared" si="45"/>
        <v/>
      </c>
    </row>
    <row r="2888" spans="1:22" x14ac:dyDescent="0.25">
      <c r="A2888" s="47"/>
      <c r="B2888" s="47"/>
      <c r="C2888" s="47"/>
      <c r="D2888" s="117"/>
      <c r="E2888" s="47"/>
      <c r="F2888" s="37"/>
      <c r="G2888" s="47"/>
      <c r="H2888" s="37"/>
      <c r="I2888" s="37"/>
      <c r="J2888" s="51"/>
      <c r="K2888" s="51"/>
      <c r="L2888" s="51"/>
      <c r="M2888" s="51"/>
      <c r="N2888" s="51"/>
      <c r="O2888" s="51"/>
      <c r="P2888" s="51"/>
      <c r="R2888" s="38" t="s">
        <v>450</v>
      </c>
      <c r="S2888" s="38" t="str" cm="1">
        <f t="array" ref="S2888">_xlfn.XLOOKUP(R2888,INDEX(Flettilisti,,1),INDEX(Flettilisti,,2),,0)</f>
        <v>Vantar flokkun</v>
      </c>
      <c r="T2888" s="38" t="str">
        <f>IF(ISBLANK(M2888),"",IF(M2888&lt;Gögn!$J$2,Gögn!$K$2,IF(M2888&gt;Gögn!$J$4,Gögn!$K$4,Gögn!$K$3)))</f>
        <v/>
      </c>
      <c r="U2888" s="49" t="str" cm="1">
        <f t="array" aca="1" ref="U2888" ca="1">IF(ISBLANK(A2888),"",IF(S2888="Styrkhæft",_xlfn.XLOOKUP(T2888,Vegalengdir[Texti],INDIRECT("Vegalengdir["&amp;'Upplýsingar um umsækjanda'!$B$10&amp;"]"),0%,0)))</f>
        <v/>
      </c>
      <c r="V2888" s="72" t="str">
        <f t="shared" si="45"/>
        <v/>
      </c>
    </row>
    <row r="2889" spans="1:22" x14ac:dyDescent="0.25">
      <c r="A2889" s="47"/>
      <c r="B2889" s="47"/>
      <c r="C2889" s="47"/>
      <c r="D2889" s="117"/>
      <c r="E2889" s="47"/>
      <c r="F2889" s="37"/>
      <c r="G2889" s="47"/>
      <c r="H2889" s="37"/>
      <c r="I2889" s="37"/>
      <c r="J2889" s="51"/>
      <c r="K2889" s="51"/>
      <c r="L2889" s="51"/>
      <c r="M2889" s="51"/>
      <c r="N2889" s="51"/>
      <c r="O2889" s="51"/>
      <c r="P2889" s="51"/>
      <c r="R2889" s="38" t="s">
        <v>450</v>
      </c>
      <c r="S2889" s="38" t="str" cm="1">
        <f t="array" ref="S2889">_xlfn.XLOOKUP(R2889,INDEX(Flettilisti,,1),INDEX(Flettilisti,,2),,0)</f>
        <v>Vantar flokkun</v>
      </c>
      <c r="T2889" s="38" t="str">
        <f>IF(ISBLANK(M2889),"",IF(M2889&lt;Gögn!$J$2,Gögn!$K$2,IF(M2889&gt;Gögn!$J$4,Gögn!$K$4,Gögn!$K$3)))</f>
        <v/>
      </c>
      <c r="U2889" s="49" t="str" cm="1">
        <f t="array" aca="1" ref="U2889" ca="1">IF(ISBLANK(A2889),"",IF(S2889="Styrkhæft",_xlfn.XLOOKUP(T2889,Vegalengdir[Texti],INDIRECT("Vegalengdir["&amp;'Upplýsingar um umsækjanda'!$B$10&amp;"]"),0%,0)))</f>
        <v/>
      </c>
      <c r="V2889" s="72" t="str">
        <f t="shared" si="45"/>
        <v/>
      </c>
    </row>
    <row r="2890" spans="1:22" x14ac:dyDescent="0.25">
      <c r="A2890" s="47"/>
      <c r="B2890" s="47"/>
      <c r="C2890" s="47"/>
      <c r="D2890" s="117"/>
      <c r="E2890" s="47"/>
      <c r="F2890" s="37"/>
      <c r="G2890" s="47"/>
      <c r="H2890" s="37"/>
      <c r="I2890" s="37"/>
      <c r="J2890" s="51"/>
      <c r="K2890" s="51"/>
      <c r="L2890" s="51"/>
      <c r="M2890" s="51"/>
      <c r="N2890" s="51"/>
      <c r="O2890" s="51"/>
      <c r="P2890" s="51"/>
      <c r="R2890" s="38" t="s">
        <v>450</v>
      </c>
      <c r="S2890" s="38" t="str" cm="1">
        <f t="array" ref="S2890">_xlfn.XLOOKUP(R2890,INDEX(Flettilisti,,1),INDEX(Flettilisti,,2),,0)</f>
        <v>Vantar flokkun</v>
      </c>
      <c r="T2890" s="38" t="str">
        <f>IF(ISBLANK(M2890),"",IF(M2890&lt;Gögn!$J$2,Gögn!$K$2,IF(M2890&gt;Gögn!$J$4,Gögn!$K$4,Gögn!$K$3)))</f>
        <v/>
      </c>
      <c r="U2890" s="49" t="str" cm="1">
        <f t="array" aca="1" ref="U2890" ca="1">IF(ISBLANK(A2890),"",IF(S2890="Styrkhæft",_xlfn.XLOOKUP(T2890,Vegalengdir[Texti],INDIRECT("Vegalengdir["&amp;'Upplýsingar um umsækjanda'!$B$10&amp;"]"),0%,0)))</f>
        <v/>
      </c>
      <c r="V2890" s="72" t="str">
        <f t="shared" si="45"/>
        <v/>
      </c>
    </row>
    <row r="2891" spans="1:22" x14ac:dyDescent="0.25">
      <c r="A2891" s="47"/>
      <c r="B2891" s="47"/>
      <c r="C2891" s="47"/>
      <c r="D2891" s="117"/>
      <c r="E2891" s="47"/>
      <c r="F2891" s="37"/>
      <c r="G2891" s="47"/>
      <c r="H2891" s="37"/>
      <c r="I2891" s="37"/>
      <c r="J2891" s="51"/>
      <c r="K2891" s="51"/>
      <c r="L2891" s="51"/>
      <c r="M2891" s="51"/>
      <c r="N2891" s="51"/>
      <c r="O2891" s="51"/>
      <c r="P2891" s="51"/>
      <c r="R2891" s="38" t="s">
        <v>450</v>
      </c>
      <c r="S2891" s="38" t="str" cm="1">
        <f t="array" ref="S2891">_xlfn.XLOOKUP(R2891,INDEX(Flettilisti,,1),INDEX(Flettilisti,,2),,0)</f>
        <v>Vantar flokkun</v>
      </c>
      <c r="T2891" s="38" t="str">
        <f>IF(ISBLANK(M2891),"",IF(M2891&lt;Gögn!$J$2,Gögn!$K$2,IF(M2891&gt;Gögn!$J$4,Gögn!$K$4,Gögn!$K$3)))</f>
        <v/>
      </c>
      <c r="U2891" s="49" t="str" cm="1">
        <f t="array" aca="1" ref="U2891" ca="1">IF(ISBLANK(A2891),"",IF(S2891="Styrkhæft",_xlfn.XLOOKUP(T2891,Vegalengdir[Texti],INDIRECT("Vegalengdir["&amp;'Upplýsingar um umsækjanda'!$B$10&amp;"]"),0%,0)))</f>
        <v/>
      </c>
      <c r="V2891" s="72" t="str">
        <f t="shared" si="45"/>
        <v/>
      </c>
    </row>
    <row r="2892" spans="1:22" x14ac:dyDescent="0.25">
      <c r="A2892" s="47"/>
      <c r="B2892" s="47"/>
      <c r="C2892" s="47"/>
      <c r="D2892" s="117"/>
      <c r="E2892" s="47"/>
      <c r="F2892" s="37"/>
      <c r="G2892" s="47"/>
      <c r="H2892" s="37"/>
      <c r="I2892" s="37"/>
      <c r="J2892" s="51"/>
      <c r="K2892" s="51"/>
      <c r="L2892" s="51"/>
      <c r="M2892" s="51"/>
      <c r="N2892" s="51"/>
      <c r="O2892" s="51"/>
      <c r="P2892" s="51"/>
      <c r="R2892" s="38" t="s">
        <v>450</v>
      </c>
      <c r="S2892" s="38" t="str" cm="1">
        <f t="array" ref="S2892">_xlfn.XLOOKUP(R2892,INDEX(Flettilisti,,1),INDEX(Flettilisti,,2),,0)</f>
        <v>Vantar flokkun</v>
      </c>
      <c r="T2892" s="38" t="str">
        <f>IF(ISBLANK(M2892),"",IF(M2892&lt;Gögn!$J$2,Gögn!$K$2,IF(M2892&gt;Gögn!$J$4,Gögn!$K$4,Gögn!$K$3)))</f>
        <v/>
      </c>
      <c r="U2892" s="49" t="str" cm="1">
        <f t="array" aca="1" ref="U2892" ca="1">IF(ISBLANK(A2892),"",IF(S2892="Styrkhæft",_xlfn.XLOOKUP(T2892,Vegalengdir[Texti],INDIRECT("Vegalengdir["&amp;'Upplýsingar um umsækjanda'!$B$10&amp;"]"),0%,0)))</f>
        <v/>
      </c>
      <c r="V2892" s="72" t="str">
        <f t="shared" si="45"/>
        <v/>
      </c>
    </row>
    <row r="2893" spans="1:22" x14ac:dyDescent="0.25">
      <c r="A2893" s="47"/>
      <c r="B2893" s="47"/>
      <c r="C2893" s="47"/>
      <c r="D2893" s="117"/>
      <c r="E2893" s="47"/>
      <c r="F2893" s="37"/>
      <c r="G2893" s="47"/>
      <c r="H2893" s="37"/>
      <c r="I2893" s="37"/>
      <c r="J2893" s="51"/>
      <c r="K2893" s="51"/>
      <c r="L2893" s="51"/>
      <c r="M2893" s="51"/>
      <c r="N2893" s="51"/>
      <c r="O2893" s="51"/>
      <c r="P2893" s="51"/>
      <c r="R2893" s="38" t="s">
        <v>450</v>
      </c>
      <c r="S2893" s="38" t="str" cm="1">
        <f t="array" ref="S2893">_xlfn.XLOOKUP(R2893,INDEX(Flettilisti,,1),INDEX(Flettilisti,,2),,0)</f>
        <v>Vantar flokkun</v>
      </c>
      <c r="T2893" s="38" t="str">
        <f>IF(ISBLANK(M2893),"",IF(M2893&lt;Gögn!$J$2,Gögn!$K$2,IF(M2893&gt;Gögn!$J$4,Gögn!$K$4,Gögn!$K$3)))</f>
        <v/>
      </c>
      <c r="U2893" s="49" t="str" cm="1">
        <f t="array" aca="1" ref="U2893" ca="1">IF(ISBLANK(A2893),"",IF(S2893="Styrkhæft",_xlfn.XLOOKUP(T2893,Vegalengdir[Texti],INDIRECT("Vegalengdir["&amp;'Upplýsingar um umsækjanda'!$B$10&amp;"]"),0%,0)))</f>
        <v/>
      </c>
      <c r="V2893" s="72" t="str">
        <f t="shared" si="45"/>
        <v/>
      </c>
    </row>
    <row r="2894" spans="1:22" x14ac:dyDescent="0.25">
      <c r="A2894" s="47"/>
      <c r="B2894" s="47"/>
      <c r="C2894" s="47"/>
      <c r="D2894" s="117"/>
      <c r="E2894" s="47"/>
      <c r="F2894" s="37"/>
      <c r="G2894" s="47"/>
      <c r="H2894" s="37"/>
      <c r="I2894" s="37"/>
      <c r="J2894" s="51"/>
      <c r="K2894" s="51"/>
      <c r="L2894" s="51"/>
      <c r="M2894" s="51"/>
      <c r="N2894" s="51"/>
      <c r="O2894" s="51"/>
      <c r="P2894" s="51"/>
      <c r="R2894" s="38" t="s">
        <v>450</v>
      </c>
      <c r="S2894" s="38" t="str" cm="1">
        <f t="array" ref="S2894">_xlfn.XLOOKUP(R2894,INDEX(Flettilisti,,1),INDEX(Flettilisti,,2),,0)</f>
        <v>Vantar flokkun</v>
      </c>
      <c r="T2894" s="38" t="str">
        <f>IF(ISBLANK(M2894),"",IF(M2894&lt;Gögn!$J$2,Gögn!$K$2,IF(M2894&gt;Gögn!$J$4,Gögn!$K$4,Gögn!$K$3)))</f>
        <v/>
      </c>
      <c r="U2894" s="49" t="str" cm="1">
        <f t="array" aca="1" ref="U2894" ca="1">IF(ISBLANK(A2894),"",IF(S2894="Styrkhæft",_xlfn.XLOOKUP(T2894,Vegalengdir[Texti],INDIRECT("Vegalengdir["&amp;'Upplýsingar um umsækjanda'!$B$10&amp;"]"),0%,0)))</f>
        <v/>
      </c>
      <c r="V2894" s="72" t="str">
        <f t="shared" si="45"/>
        <v/>
      </c>
    </row>
    <row r="2895" spans="1:22" x14ac:dyDescent="0.25">
      <c r="A2895" s="47"/>
      <c r="B2895" s="47"/>
      <c r="C2895" s="47"/>
      <c r="D2895" s="117"/>
      <c r="E2895" s="47"/>
      <c r="F2895" s="37"/>
      <c r="G2895" s="47"/>
      <c r="H2895" s="37"/>
      <c r="I2895" s="37"/>
      <c r="J2895" s="51"/>
      <c r="K2895" s="51"/>
      <c r="L2895" s="51"/>
      <c r="M2895" s="51"/>
      <c r="N2895" s="51"/>
      <c r="O2895" s="51"/>
      <c r="P2895" s="51"/>
      <c r="R2895" s="38" t="s">
        <v>450</v>
      </c>
      <c r="S2895" s="38" t="str" cm="1">
        <f t="array" ref="S2895">_xlfn.XLOOKUP(R2895,INDEX(Flettilisti,,1),INDEX(Flettilisti,,2),,0)</f>
        <v>Vantar flokkun</v>
      </c>
      <c r="T2895" s="38" t="str">
        <f>IF(ISBLANK(M2895),"",IF(M2895&lt;Gögn!$J$2,Gögn!$K$2,IF(M2895&gt;Gögn!$J$4,Gögn!$K$4,Gögn!$K$3)))</f>
        <v/>
      </c>
      <c r="U2895" s="49" t="str" cm="1">
        <f t="array" aca="1" ref="U2895" ca="1">IF(ISBLANK(A2895),"",IF(S2895="Styrkhæft",_xlfn.XLOOKUP(T2895,Vegalengdir[Texti],INDIRECT("Vegalengdir["&amp;'Upplýsingar um umsækjanda'!$B$10&amp;"]"),0%,0)))</f>
        <v/>
      </c>
      <c r="V2895" s="72" t="str">
        <f t="shared" si="45"/>
        <v/>
      </c>
    </row>
    <row r="2896" spans="1:22" x14ac:dyDescent="0.25">
      <c r="A2896" s="47"/>
      <c r="B2896" s="47"/>
      <c r="C2896" s="47"/>
      <c r="D2896" s="117"/>
      <c r="E2896" s="47"/>
      <c r="F2896" s="37"/>
      <c r="G2896" s="47"/>
      <c r="H2896" s="37"/>
      <c r="I2896" s="37"/>
      <c r="J2896" s="51"/>
      <c r="K2896" s="51"/>
      <c r="L2896" s="51"/>
      <c r="M2896" s="51"/>
      <c r="N2896" s="51"/>
      <c r="O2896" s="51"/>
      <c r="P2896" s="51"/>
      <c r="R2896" s="38" t="s">
        <v>450</v>
      </c>
      <c r="S2896" s="38" t="str" cm="1">
        <f t="array" ref="S2896">_xlfn.XLOOKUP(R2896,INDEX(Flettilisti,,1),INDEX(Flettilisti,,2),,0)</f>
        <v>Vantar flokkun</v>
      </c>
      <c r="T2896" s="38" t="str">
        <f>IF(ISBLANK(M2896),"",IF(M2896&lt;Gögn!$J$2,Gögn!$K$2,IF(M2896&gt;Gögn!$J$4,Gögn!$K$4,Gögn!$K$3)))</f>
        <v/>
      </c>
      <c r="U2896" s="49" t="str" cm="1">
        <f t="array" aca="1" ref="U2896" ca="1">IF(ISBLANK(A2896),"",IF(S2896="Styrkhæft",_xlfn.XLOOKUP(T2896,Vegalengdir[Texti],INDIRECT("Vegalengdir["&amp;'Upplýsingar um umsækjanda'!$B$10&amp;"]"),0%,0)))</f>
        <v/>
      </c>
      <c r="V2896" s="72" t="str">
        <f t="shared" si="45"/>
        <v/>
      </c>
    </row>
    <row r="2897" spans="1:22" x14ac:dyDescent="0.25">
      <c r="A2897" s="47"/>
      <c r="B2897" s="47"/>
      <c r="C2897" s="47"/>
      <c r="D2897" s="117"/>
      <c r="E2897" s="47"/>
      <c r="F2897" s="37"/>
      <c r="G2897" s="47"/>
      <c r="H2897" s="37"/>
      <c r="I2897" s="37"/>
      <c r="J2897" s="51"/>
      <c r="K2897" s="51"/>
      <c r="L2897" s="51"/>
      <c r="M2897" s="51"/>
      <c r="N2897" s="51"/>
      <c r="O2897" s="51"/>
      <c r="P2897" s="51"/>
      <c r="R2897" s="38" t="s">
        <v>450</v>
      </c>
      <c r="S2897" s="38" t="str" cm="1">
        <f t="array" ref="S2897">_xlfn.XLOOKUP(R2897,INDEX(Flettilisti,,1),INDEX(Flettilisti,,2),,0)</f>
        <v>Vantar flokkun</v>
      </c>
      <c r="T2897" s="38" t="str">
        <f>IF(ISBLANK(M2897),"",IF(M2897&lt;Gögn!$J$2,Gögn!$K$2,IF(M2897&gt;Gögn!$J$4,Gögn!$K$4,Gögn!$K$3)))</f>
        <v/>
      </c>
      <c r="U2897" s="49" t="str" cm="1">
        <f t="array" aca="1" ref="U2897" ca="1">IF(ISBLANK(A2897),"",IF(S2897="Styrkhæft",_xlfn.XLOOKUP(T2897,Vegalengdir[Texti],INDIRECT("Vegalengdir["&amp;'Upplýsingar um umsækjanda'!$B$10&amp;"]"),0%,0)))</f>
        <v/>
      </c>
      <c r="V2897" s="72" t="str">
        <f t="shared" si="45"/>
        <v/>
      </c>
    </row>
    <row r="2898" spans="1:22" x14ac:dyDescent="0.25">
      <c r="A2898" s="47"/>
      <c r="B2898" s="47"/>
      <c r="C2898" s="47"/>
      <c r="D2898" s="117"/>
      <c r="E2898" s="47"/>
      <c r="F2898" s="37"/>
      <c r="G2898" s="47"/>
      <c r="H2898" s="37"/>
      <c r="I2898" s="37"/>
      <c r="J2898" s="51"/>
      <c r="K2898" s="51"/>
      <c r="L2898" s="51"/>
      <c r="M2898" s="51"/>
      <c r="N2898" s="51"/>
      <c r="O2898" s="51"/>
      <c r="P2898" s="51"/>
      <c r="R2898" s="38" t="s">
        <v>450</v>
      </c>
      <c r="S2898" s="38" t="str" cm="1">
        <f t="array" ref="S2898">_xlfn.XLOOKUP(R2898,INDEX(Flettilisti,,1),INDEX(Flettilisti,,2),,0)</f>
        <v>Vantar flokkun</v>
      </c>
      <c r="T2898" s="38" t="str">
        <f>IF(ISBLANK(M2898),"",IF(M2898&lt;Gögn!$J$2,Gögn!$K$2,IF(M2898&gt;Gögn!$J$4,Gögn!$K$4,Gögn!$K$3)))</f>
        <v/>
      </c>
      <c r="U2898" s="49" t="str" cm="1">
        <f t="array" aca="1" ref="U2898" ca="1">IF(ISBLANK(A2898),"",IF(S2898="Styrkhæft",_xlfn.XLOOKUP(T2898,Vegalengdir[Texti],INDIRECT("Vegalengdir["&amp;'Upplýsingar um umsækjanda'!$B$10&amp;"]"),0%,0)))</f>
        <v/>
      </c>
      <c r="V2898" s="72" t="str">
        <f t="shared" si="45"/>
        <v/>
      </c>
    </row>
    <row r="2899" spans="1:22" x14ac:dyDescent="0.25">
      <c r="A2899" s="47"/>
      <c r="B2899" s="47"/>
      <c r="C2899" s="47"/>
      <c r="D2899" s="117"/>
      <c r="E2899" s="47"/>
      <c r="F2899" s="37"/>
      <c r="G2899" s="47"/>
      <c r="H2899" s="37"/>
      <c r="I2899" s="37"/>
      <c r="J2899" s="51"/>
      <c r="K2899" s="51"/>
      <c r="L2899" s="51"/>
      <c r="M2899" s="51"/>
      <c r="N2899" s="51"/>
      <c r="O2899" s="51"/>
      <c r="P2899" s="51"/>
      <c r="R2899" s="38" t="s">
        <v>450</v>
      </c>
      <c r="S2899" s="38" t="str" cm="1">
        <f t="array" ref="S2899">_xlfn.XLOOKUP(R2899,INDEX(Flettilisti,,1),INDEX(Flettilisti,,2),,0)</f>
        <v>Vantar flokkun</v>
      </c>
      <c r="T2899" s="38" t="str">
        <f>IF(ISBLANK(M2899),"",IF(M2899&lt;Gögn!$J$2,Gögn!$K$2,IF(M2899&gt;Gögn!$J$4,Gögn!$K$4,Gögn!$K$3)))</f>
        <v/>
      </c>
      <c r="U2899" s="49" t="str" cm="1">
        <f t="array" aca="1" ref="U2899" ca="1">IF(ISBLANK(A2899),"",IF(S2899="Styrkhæft",_xlfn.XLOOKUP(T2899,Vegalengdir[Texti],INDIRECT("Vegalengdir["&amp;'Upplýsingar um umsækjanda'!$B$10&amp;"]"),0%,0)))</f>
        <v/>
      </c>
      <c r="V2899" s="72" t="str">
        <f t="shared" si="45"/>
        <v/>
      </c>
    </row>
    <row r="2900" spans="1:22" x14ac:dyDescent="0.25">
      <c r="A2900" s="47"/>
      <c r="B2900" s="47"/>
      <c r="C2900" s="47"/>
      <c r="D2900" s="117"/>
      <c r="E2900" s="47"/>
      <c r="F2900" s="37"/>
      <c r="G2900" s="47"/>
      <c r="H2900" s="37"/>
      <c r="I2900" s="37"/>
      <c r="J2900" s="51"/>
      <c r="K2900" s="51"/>
      <c r="L2900" s="51"/>
      <c r="M2900" s="51"/>
      <c r="N2900" s="51"/>
      <c r="O2900" s="51"/>
      <c r="P2900" s="51"/>
      <c r="R2900" s="38" t="s">
        <v>450</v>
      </c>
      <c r="S2900" s="38" t="str" cm="1">
        <f t="array" ref="S2900">_xlfn.XLOOKUP(R2900,INDEX(Flettilisti,,1),INDEX(Flettilisti,,2),,0)</f>
        <v>Vantar flokkun</v>
      </c>
      <c r="T2900" s="38" t="str">
        <f>IF(ISBLANK(M2900),"",IF(M2900&lt;Gögn!$J$2,Gögn!$K$2,IF(M2900&gt;Gögn!$J$4,Gögn!$K$4,Gögn!$K$3)))</f>
        <v/>
      </c>
      <c r="U2900" s="49" t="str" cm="1">
        <f t="array" aca="1" ref="U2900" ca="1">IF(ISBLANK(A2900),"",IF(S2900="Styrkhæft",_xlfn.XLOOKUP(T2900,Vegalengdir[Texti],INDIRECT("Vegalengdir["&amp;'Upplýsingar um umsækjanda'!$B$10&amp;"]"),0%,0)))</f>
        <v/>
      </c>
      <c r="V2900" s="72" t="str">
        <f t="shared" si="45"/>
        <v/>
      </c>
    </row>
    <row r="2901" spans="1:22" x14ac:dyDescent="0.25">
      <c r="A2901" s="47"/>
      <c r="B2901" s="47"/>
      <c r="C2901" s="47"/>
      <c r="D2901" s="117"/>
      <c r="E2901" s="47"/>
      <c r="F2901" s="37"/>
      <c r="G2901" s="47"/>
      <c r="H2901" s="37"/>
      <c r="I2901" s="37"/>
      <c r="J2901" s="51"/>
      <c r="K2901" s="51"/>
      <c r="L2901" s="51"/>
      <c r="M2901" s="51"/>
      <c r="N2901" s="51"/>
      <c r="O2901" s="51"/>
      <c r="P2901" s="51"/>
      <c r="R2901" s="38" t="s">
        <v>450</v>
      </c>
      <c r="S2901" s="38" t="str" cm="1">
        <f t="array" ref="S2901">_xlfn.XLOOKUP(R2901,INDEX(Flettilisti,,1),INDEX(Flettilisti,,2),,0)</f>
        <v>Vantar flokkun</v>
      </c>
      <c r="T2901" s="38" t="str">
        <f>IF(ISBLANK(M2901),"",IF(M2901&lt;Gögn!$J$2,Gögn!$K$2,IF(M2901&gt;Gögn!$J$4,Gögn!$K$4,Gögn!$K$3)))</f>
        <v/>
      </c>
      <c r="U2901" s="49" t="str" cm="1">
        <f t="array" aca="1" ref="U2901" ca="1">IF(ISBLANK(A2901),"",IF(S2901="Styrkhæft",_xlfn.XLOOKUP(T2901,Vegalengdir[Texti],INDIRECT("Vegalengdir["&amp;'Upplýsingar um umsækjanda'!$B$10&amp;"]"),0%,0)))</f>
        <v/>
      </c>
      <c r="V2901" s="72" t="str">
        <f t="shared" si="45"/>
        <v/>
      </c>
    </row>
    <row r="2902" spans="1:22" x14ac:dyDescent="0.25">
      <c r="A2902" s="47"/>
      <c r="B2902" s="47"/>
      <c r="C2902" s="47"/>
      <c r="D2902" s="117"/>
      <c r="E2902" s="47"/>
      <c r="F2902" s="37"/>
      <c r="G2902" s="47"/>
      <c r="H2902" s="37"/>
      <c r="I2902" s="37"/>
      <c r="J2902" s="51"/>
      <c r="K2902" s="51"/>
      <c r="L2902" s="51"/>
      <c r="M2902" s="51"/>
      <c r="N2902" s="51"/>
      <c r="O2902" s="51"/>
      <c r="P2902" s="51"/>
      <c r="R2902" s="38" t="s">
        <v>450</v>
      </c>
      <c r="S2902" s="38" t="str" cm="1">
        <f t="array" ref="S2902">_xlfn.XLOOKUP(R2902,INDEX(Flettilisti,,1),INDEX(Flettilisti,,2),,0)</f>
        <v>Vantar flokkun</v>
      </c>
      <c r="T2902" s="38" t="str">
        <f>IF(ISBLANK(M2902),"",IF(M2902&lt;Gögn!$J$2,Gögn!$K$2,IF(M2902&gt;Gögn!$J$4,Gögn!$K$4,Gögn!$K$3)))</f>
        <v/>
      </c>
      <c r="U2902" s="49" t="str" cm="1">
        <f t="array" aca="1" ref="U2902" ca="1">IF(ISBLANK(A2902),"",IF(S2902="Styrkhæft",_xlfn.XLOOKUP(T2902,Vegalengdir[Texti],INDIRECT("Vegalengdir["&amp;'Upplýsingar um umsækjanda'!$B$10&amp;"]"),0%,0)))</f>
        <v/>
      </c>
      <c r="V2902" s="72" t="str">
        <f t="shared" si="45"/>
        <v/>
      </c>
    </row>
    <row r="2903" spans="1:22" x14ac:dyDescent="0.25">
      <c r="A2903" s="47"/>
      <c r="B2903" s="47"/>
      <c r="C2903" s="47"/>
      <c r="D2903" s="117"/>
      <c r="E2903" s="47"/>
      <c r="F2903" s="37"/>
      <c r="G2903" s="47"/>
      <c r="H2903" s="37"/>
      <c r="I2903" s="37"/>
      <c r="J2903" s="51"/>
      <c r="K2903" s="51"/>
      <c r="L2903" s="51"/>
      <c r="M2903" s="51"/>
      <c r="N2903" s="51"/>
      <c r="O2903" s="51"/>
      <c r="P2903" s="51"/>
      <c r="R2903" s="38" t="s">
        <v>450</v>
      </c>
      <c r="S2903" s="38" t="str" cm="1">
        <f t="array" ref="S2903">_xlfn.XLOOKUP(R2903,INDEX(Flettilisti,,1),INDEX(Flettilisti,,2),,0)</f>
        <v>Vantar flokkun</v>
      </c>
      <c r="T2903" s="38" t="str">
        <f>IF(ISBLANK(M2903),"",IF(M2903&lt;Gögn!$J$2,Gögn!$K$2,IF(M2903&gt;Gögn!$J$4,Gögn!$K$4,Gögn!$K$3)))</f>
        <v/>
      </c>
      <c r="U2903" s="49" t="str" cm="1">
        <f t="array" aca="1" ref="U2903" ca="1">IF(ISBLANK(A2903),"",IF(S2903="Styrkhæft",_xlfn.XLOOKUP(T2903,Vegalengdir[Texti],INDIRECT("Vegalengdir["&amp;'Upplýsingar um umsækjanda'!$B$10&amp;"]"),0%,0)))</f>
        <v/>
      </c>
      <c r="V2903" s="72" t="str">
        <f t="shared" si="45"/>
        <v/>
      </c>
    </row>
    <row r="2904" spans="1:22" x14ac:dyDescent="0.25">
      <c r="A2904" s="47"/>
      <c r="B2904" s="47"/>
      <c r="C2904" s="47"/>
      <c r="D2904" s="117"/>
      <c r="E2904" s="47"/>
      <c r="F2904" s="37"/>
      <c r="G2904" s="47"/>
      <c r="H2904" s="37"/>
      <c r="I2904" s="37"/>
      <c r="J2904" s="51"/>
      <c r="K2904" s="51"/>
      <c r="L2904" s="51"/>
      <c r="M2904" s="51"/>
      <c r="N2904" s="51"/>
      <c r="O2904" s="51"/>
      <c r="P2904" s="51"/>
      <c r="R2904" s="38" t="s">
        <v>450</v>
      </c>
      <c r="S2904" s="38" t="str" cm="1">
        <f t="array" ref="S2904">_xlfn.XLOOKUP(R2904,INDEX(Flettilisti,,1),INDEX(Flettilisti,,2),,0)</f>
        <v>Vantar flokkun</v>
      </c>
      <c r="T2904" s="38" t="str">
        <f>IF(ISBLANK(M2904),"",IF(M2904&lt;Gögn!$J$2,Gögn!$K$2,IF(M2904&gt;Gögn!$J$4,Gögn!$K$4,Gögn!$K$3)))</f>
        <v/>
      </c>
      <c r="U2904" s="49" t="str" cm="1">
        <f t="array" aca="1" ref="U2904" ca="1">IF(ISBLANK(A2904),"",IF(S2904="Styrkhæft",_xlfn.XLOOKUP(T2904,Vegalengdir[Texti],INDIRECT("Vegalengdir["&amp;'Upplýsingar um umsækjanda'!$B$10&amp;"]"),0%,0)))</f>
        <v/>
      </c>
      <c r="V2904" s="72" t="str">
        <f t="shared" si="45"/>
        <v/>
      </c>
    </row>
    <row r="2905" spans="1:22" x14ac:dyDescent="0.25">
      <c r="A2905" s="47"/>
      <c r="B2905" s="47"/>
      <c r="C2905" s="47"/>
      <c r="D2905" s="117"/>
      <c r="E2905" s="47"/>
      <c r="F2905" s="37"/>
      <c r="G2905" s="47"/>
      <c r="H2905" s="37"/>
      <c r="I2905" s="37"/>
      <c r="J2905" s="51"/>
      <c r="K2905" s="51"/>
      <c r="L2905" s="51"/>
      <c r="M2905" s="51"/>
      <c r="N2905" s="51"/>
      <c r="O2905" s="51"/>
      <c r="P2905" s="51"/>
      <c r="R2905" s="38" t="s">
        <v>450</v>
      </c>
      <c r="S2905" s="38" t="str" cm="1">
        <f t="array" ref="S2905">_xlfn.XLOOKUP(R2905,INDEX(Flettilisti,,1),INDEX(Flettilisti,,2),,0)</f>
        <v>Vantar flokkun</v>
      </c>
      <c r="T2905" s="38" t="str">
        <f>IF(ISBLANK(M2905),"",IF(M2905&lt;Gögn!$J$2,Gögn!$K$2,IF(M2905&gt;Gögn!$J$4,Gögn!$K$4,Gögn!$K$3)))</f>
        <v/>
      </c>
      <c r="U2905" s="49" t="str" cm="1">
        <f t="array" aca="1" ref="U2905" ca="1">IF(ISBLANK(A2905),"",IF(S2905="Styrkhæft",_xlfn.XLOOKUP(T2905,Vegalengdir[Texti],INDIRECT("Vegalengdir["&amp;'Upplýsingar um umsækjanda'!$B$10&amp;"]"),0%,0)))</f>
        <v/>
      </c>
      <c r="V2905" s="72" t="str">
        <f t="shared" si="45"/>
        <v/>
      </c>
    </row>
    <row r="2906" spans="1:22" x14ac:dyDescent="0.25">
      <c r="A2906" s="47"/>
      <c r="B2906" s="47"/>
      <c r="C2906" s="47"/>
      <c r="D2906" s="117"/>
      <c r="E2906" s="47"/>
      <c r="F2906" s="37"/>
      <c r="G2906" s="47"/>
      <c r="H2906" s="37"/>
      <c r="I2906" s="37"/>
      <c r="J2906" s="51"/>
      <c r="K2906" s="51"/>
      <c r="L2906" s="51"/>
      <c r="M2906" s="51"/>
      <c r="N2906" s="51"/>
      <c r="O2906" s="51"/>
      <c r="P2906" s="51"/>
      <c r="R2906" s="38" t="s">
        <v>450</v>
      </c>
      <c r="S2906" s="38" t="str" cm="1">
        <f t="array" ref="S2906">_xlfn.XLOOKUP(R2906,INDEX(Flettilisti,,1),INDEX(Flettilisti,,2),,0)</f>
        <v>Vantar flokkun</v>
      </c>
      <c r="T2906" s="38" t="str">
        <f>IF(ISBLANK(M2906),"",IF(M2906&lt;Gögn!$J$2,Gögn!$K$2,IF(M2906&gt;Gögn!$J$4,Gögn!$K$4,Gögn!$K$3)))</f>
        <v/>
      </c>
      <c r="U2906" s="49" t="str" cm="1">
        <f t="array" aca="1" ref="U2906" ca="1">IF(ISBLANK(A2906),"",IF(S2906="Styrkhæft",_xlfn.XLOOKUP(T2906,Vegalengdir[Texti],INDIRECT("Vegalengdir["&amp;'Upplýsingar um umsækjanda'!$B$10&amp;"]"),0%,0)))</f>
        <v/>
      </c>
      <c r="V2906" s="72" t="str">
        <f t="shared" si="45"/>
        <v/>
      </c>
    </row>
    <row r="2907" spans="1:22" x14ac:dyDescent="0.25">
      <c r="A2907" s="47"/>
      <c r="B2907" s="47"/>
      <c r="C2907" s="47"/>
      <c r="D2907" s="117"/>
      <c r="E2907" s="47"/>
      <c r="F2907" s="37"/>
      <c r="G2907" s="47"/>
      <c r="H2907" s="37"/>
      <c r="I2907" s="37"/>
      <c r="J2907" s="51"/>
      <c r="K2907" s="51"/>
      <c r="L2907" s="51"/>
      <c r="M2907" s="51"/>
      <c r="N2907" s="51"/>
      <c r="O2907" s="51"/>
      <c r="P2907" s="51"/>
      <c r="R2907" s="38" t="s">
        <v>450</v>
      </c>
      <c r="S2907" s="38" t="str" cm="1">
        <f t="array" ref="S2907">_xlfn.XLOOKUP(R2907,INDEX(Flettilisti,,1),INDEX(Flettilisti,,2),,0)</f>
        <v>Vantar flokkun</v>
      </c>
      <c r="T2907" s="38" t="str">
        <f>IF(ISBLANK(M2907),"",IF(M2907&lt;Gögn!$J$2,Gögn!$K$2,IF(M2907&gt;Gögn!$J$4,Gögn!$K$4,Gögn!$K$3)))</f>
        <v/>
      </c>
      <c r="U2907" s="49" t="str" cm="1">
        <f t="array" aca="1" ref="U2907" ca="1">IF(ISBLANK(A2907),"",IF(S2907="Styrkhæft",_xlfn.XLOOKUP(T2907,Vegalengdir[Texti],INDIRECT("Vegalengdir["&amp;'Upplýsingar um umsækjanda'!$B$10&amp;"]"),0%,0)))</f>
        <v/>
      </c>
      <c r="V2907" s="72" t="str">
        <f t="shared" si="45"/>
        <v/>
      </c>
    </row>
    <row r="2908" spans="1:22" x14ac:dyDescent="0.25">
      <c r="A2908" s="47"/>
      <c r="B2908" s="47"/>
      <c r="C2908" s="47"/>
      <c r="D2908" s="117"/>
      <c r="E2908" s="47"/>
      <c r="F2908" s="37"/>
      <c r="G2908" s="47"/>
      <c r="H2908" s="37"/>
      <c r="I2908" s="37"/>
      <c r="J2908" s="51"/>
      <c r="K2908" s="51"/>
      <c r="L2908" s="51"/>
      <c r="M2908" s="51"/>
      <c r="N2908" s="51"/>
      <c r="O2908" s="51"/>
      <c r="P2908" s="51"/>
      <c r="R2908" s="38" t="s">
        <v>450</v>
      </c>
      <c r="S2908" s="38" t="str" cm="1">
        <f t="array" ref="S2908">_xlfn.XLOOKUP(R2908,INDEX(Flettilisti,,1),INDEX(Flettilisti,,2),,0)</f>
        <v>Vantar flokkun</v>
      </c>
      <c r="T2908" s="38" t="str">
        <f>IF(ISBLANK(M2908),"",IF(M2908&lt;Gögn!$J$2,Gögn!$K$2,IF(M2908&gt;Gögn!$J$4,Gögn!$K$4,Gögn!$K$3)))</f>
        <v/>
      </c>
      <c r="U2908" s="49" t="str" cm="1">
        <f t="array" aca="1" ref="U2908" ca="1">IF(ISBLANK(A2908),"",IF(S2908="Styrkhæft",_xlfn.XLOOKUP(T2908,Vegalengdir[Texti],INDIRECT("Vegalengdir["&amp;'Upplýsingar um umsækjanda'!$B$10&amp;"]"),0%,0)))</f>
        <v/>
      </c>
      <c r="V2908" s="72" t="str">
        <f t="shared" si="45"/>
        <v/>
      </c>
    </row>
    <row r="2909" spans="1:22" x14ac:dyDescent="0.25">
      <c r="A2909" s="47"/>
      <c r="B2909" s="47"/>
      <c r="C2909" s="47"/>
      <c r="D2909" s="117"/>
      <c r="E2909" s="47"/>
      <c r="F2909" s="37"/>
      <c r="G2909" s="47"/>
      <c r="H2909" s="37"/>
      <c r="I2909" s="37"/>
      <c r="J2909" s="51"/>
      <c r="K2909" s="51"/>
      <c r="L2909" s="51"/>
      <c r="M2909" s="51"/>
      <c r="N2909" s="51"/>
      <c r="O2909" s="51"/>
      <c r="P2909" s="51"/>
      <c r="R2909" s="38" t="s">
        <v>450</v>
      </c>
      <c r="S2909" s="38" t="str" cm="1">
        <f t="array" ref="S2909">_xlfn.XLOOKUP(R2909,INDEX(Flettilisti,,1),INDEX(Flettilisti,,2),,0)</f>
        <v>Vantar flokkun</v>
      </c>
      <c r="T2909" s="38" t="str">
        <f>IF(ISBLANK(M2909),"",IF(M2909&lt;Gögn!$J$2,Gögn!$K$2,IF(M2909&gt;Gögn!$J$4,Gögn!$K$4,Gögn!$K$3)))</f>
        <v/>
      </c>
      <c r="U2909" s="49" t="str" cm="1">
        <f t="array" aca="1" ref="U2909" ca="1">IF(ISBLANK(A2909),"",IF(S2909="Styrkhæft",_xlfn.XLOOKUP(T2909,Vegalengdir[Texti],INDIRECT("Vegalengdir["&amp;'Upplýsingar um umsækjanda'!$B$10&amp;"]"),0%,0)))</f>
        <v/>
      </c>
      <c r="V2909" s="72" t="str">
        <f t="shared" si="45"/>
        <v/>
      </c>
    </row>
    <row r="2910" spans="1:22" x14ac:dyDescent="0.25">
      <c r="A2910" s="47"/>
      <c r="B2910" s="47"/>
      <c r="C2910" s="47"/>
      <c r="D2910" s="117"/>
      <c r="E2910" s="47"/>
      <c r="F2910" s="37"/>
      <c r="G2910" s="47"/>
      <c r="H2910" s="37"/>
      <c r="I2910" s="37"/>
      <c r="J2910" s="51"/>
      <c r="K2910" s="51"/>
      <c r="L2910" s="51"/>
      <c r="M2910" s="51"/>
      <c r="N2910" s="51"/>
      <c r="O2910" s="51"/>
      <c r="P2910" s="51"/>
      <c r="R2910" s="38" t="s">
        <v>450</v>
      </c>
      <c r="S2910" s="38" t="str" cm="1">
        <f t="array" ref="S2910">_xlfn.XLOOKUP(R2910,INDEX(Flettilisti,,1),INDEX(Flettilisti,,2),,0)</f>
        <v>Vantar flokkun</v>
      </c>
      <c r="T2910" s="38" t="str">
        <f>IF(ISBLANK(M2910),"",IF(M2910&lt;Gögn!$J$2,Gögn!$K$2,IF(M2910&gt;Gögn!$J$4,Gögn!$K$4,Gögn!$K$3)))</f>
        <v/>
      </c>
      <c r="U2910" s="49" t="str" cm="1">
        <f t="array" aca="1" ref="U2910" ca="1">IF(ISBLANK(A2910),"",IF(S2910="Styrkhæft",_xlfn.XLOOKUP(T2910,Vegalengdir[Texti],INDIRECT("Vegalengdir["&amp;'Upplýsingar um umsækjanda'!$B$10&amp;"]"),0%,0)))</f>
        <v/>
      </c>
      <c r="V2910" s="72" t="str">
        <f t="shared" si="45"/>
        <v/>
      </c>
    </row>
    <row r="2911" spans="1:22" x14ac:dyDescent="0.25">
      <c r="A2911" s="47"/>
      <c r="B2911" s="47"/>
      <c r="C2911" s="47"/>
      <c r="D2911" s="117"/>
      <c r="E2911" s="47"/>
      <c r="F2911" s="37"/>
      <c r="G2911" s="47"/>
      <c r="H2911" s="37"/>
      <c r="I2911" s="37"/>
      <c r="J2911" s="51"/>
      <c r="K2911" s="51"/>
      <c r="L2911" s="51"/>
      <c r="M2911" s="51"/>
      <c r="N2911" s="51"/>
      <c r="O2911" s="51"/>
      <c r="P2911" s="51"/>
      <c r="R2911" s="38" t="s">
        <v>450</v>
      </c>
      <c r="S2911" s="38" t="str" cm="1">
        <f t="array" ref="S2911">_xlfn.XLOOKUP(R2911,INDEX(Flettilisti,,1),INDEX(Flettilisti,,2),,0)</f>
        <v>Vantar flokkun</v>
      </c>
      <c r="T2911" s="38" t="str">
        <f>IF(ISBLANK(M2911),"",IF(M2911&lt;Gögn!$J$2,Gögn!$K$2,IF(M2911&gt;Gögn!$J$4,Gögn!$K$4,Gögn!$K$3)))</f>
        <v/>
      </c>
      <c r="U2911" s="49" t="str" cm="1">
        <f t="array" aca="1" ref="U2911" ca="1">IF(ISBLANK(A2911),"",IF(S2911="Styrkhæft",_xlfn.XLOOKUP(T2911,Vegalengdir[Texti],INDIRECT("Vegalengdir["&amp;'Upplýsingar um umsækjanda'!$B$10&amp;"]"),0%,0)))</f>
        <v/>
      </c>
      <c r="V2911" s="72" t="str">
        <f t="shared" si="45"/>
        <v/>
      </c>
    </row>
    <row r="2912" spans="1:22" x14ac:dyDescent="0.25">
      <c r="A2912" s="47"/>
      <c r="B2912" s="47"/>
      <c r="C2912" s="47"/>
      <c r="D2912" s="117"/>
      <c r="E2912" s="47"/>
      <c r="F2912" s="37"/>
      <c r="G2912" s="47"/>
      <c r="H2912" s="37"/>
      <c r="I2912" s="37"/>
      <c r="J2912" s="51"/>
      <c r="K2912" s="51"/>
      <c r="L2912" s="51"/>
      <c r="M2912" s="51"/>
      <c r="N2912" s="51"/>
      <c r="O2912" s="51"/>
      <c r="P2912" s="51"/>
      <c r="R2912" s="38" t="s">
        <v>450</v>
      </c>
      <c r="S2912" s="38" t="str" cm="1">
        <f t="array" ref="S2912">_xlfn.XLOOKUP(R2912,INDEX(Flettilisti,,1),INDEX(Flettilisti,,2),,0)</f>
        <v>Vantar flokkun</v>
      </c>
      <c r="T2912" s="38" t="str">
        <f>IF(ISBLANK(M2912),"",IF(M2912&lt;Gögn!$J$2,Gögn!$K$2,IF(M2912&gt;Gögn!$J$4,Gögn!$K$4,Gögn!$K$3)))</f>
        <v/>
      </c>
      <c r="U2912" s="49" t="str" cm="1">
        <f t="array" aca="1" ref="U2912" ca="1">IF(ISBLANK(A2912),"",IF(S2912="Styrkhæft",_xlfn.XLOOKUP(T2912,Vegalengdir[Texti],INDIRECT("Vegalengdir["&amp;'Upplýsingar um umsækjanda'!$B$10&amp;"]"),0%,0)))</f>
        <v/>
      </c>
      <c r="V2912" s="72" t="str">
        <f t="shared" si="45"/>
        <v/>
      </c>
    </row>
    <row r="2913" spans="1:22" x14ac:dyDescent="0.25">
      <c r="A2913" s="47"/>
      <c r="B2913" s="47"/>
      <c r="C2913" s="47"/>
      <c r="D2913" s="117"/>
      <c r="E2913" s="47"/>
      <c r="F2913" s="37"/>
      <c r="G2913" s="47"/>
      <c r="H2913" s="37"/>
      <c r="I2913" s="37"/>
      <c r="J2913" s="51"/>
      <c r="K2913" s="51"/>
      <c r="L2913" s="51"/>
      <c r="M2913" s="51"/>
      <c r="N2913" s="51"/>
      <c r="O2913" s="51"/>
      <c r="P2913" s="51"/>
      <c r="R2913" s="38" t="s">
        <v>450</v>
      </c>
      <c r="S2913" s="38" t="str" cm="1">
        <f t="array" ref="S2913">_xlfn.XLOOKUP(R2913,INDEX(Flettilisti,,1),INDEX(Flettilisti,,2),,0)</f>
        <v>Vantar flokkun</v>
      </c>
      <c r="T2913" s="38" t="str">
        <f>IF(ISBLANK(M2913),"",IF(M2913&lt;Gögn!$J$2,Gögn!$K$2,IF(M2913&gt;Gögn!$J$4,Gögn!$K$4,Gögn!$K$3)))</f>
        <v/>
      </c>
      <c r="U2913" s="49" t="str" cm="1">
        <f t="array" aca="1" ref="U2913" ca="1">IF(ISBLANK(A2913),"",IF(S2913="Styrkhæft",_xlfn.XLOOKUP(T2913,Vegalengdir[Texti],INDIRECT("Vegalengdir["&amp;'Upplýsingar um umsækjanda'!$B$10&amp;"]"),0%,0)))</f>
        <v/>
      </c>
      <c r="V2913" s="72" t="str">
        <f t="shared" si="45"/>
        <v/>
      </c>
    </row>
    <row r="2914" spans="1:22" x14ac:dyDescent="0.25">
      <c r="A2914" s="47"/>
      <c r="B2914" s="47"/>
      <c r="C2914" s="47"/>
      <c r="D2914" s="117"/>
      <c r="E2914" s="47"/>
      <c r="F2914" s="37"/>
      <c r="G2914" s="47"/>
      <c r="H2914" s="37"/>
      <c r="I2914" s="37"/>
      <c r="J2914" s="51"/>
      <c r="K2914" s="51"/>
      <c r="L2914" s="51"/>
      <c r="M2914" s="51"/>
      <c r="N2914" s="51"/>
      <c r="O2914" s="51"/>
      <c r="P2914" s="51"/>
      <c r="R2914" s="38" t="s">
        <v>450</v>
      </c>
      <c r="S2914" s="38" t="str" cm="1">
        <f t="array" ref="S2914">_xlfn.XLOOKUP(R2914,INDEX(Flettilisti,,1),INDEX(Flettilisti,,2),,0)</f>
        <v>Vantar flokkun</v>
      </c>
      <c r="T2914" s="38" t="str">
        <f>IF(ISBLANK(M2914),"",IF(M2914&lt;Gögn!$J$2,Gögn!$K$2,IF(M2914&gt;Gögn!$J$4,Gögn!$K$4,Gögn!$K$3)))</f>
        <v/>
      </c>
      <c r="U2914" s="49" t="str" cm="1">
        <f t="array" aca="1" ref="U2914" ca="1">IF(ISBLANK(A2914),"",IF(S2914="Styrkhæft",_xlfn.XLOOKUP(T2914,Vegalengdir[Texti],INDIRECT("Vegalengdir["&amp;'Upplýsingar um umsækjanda'!$B$10&amp;"]"),0%,0)))</f>
        <v/>
      </c>
      <c r="V2914" s="72" t="str">
        <f t="shared" si="45"/>
        <v/>
      </c>
    </row>
    <row r="2915" spans="1:22" x14ac:dyDescent="0.25">
      <c r="A2915" s="47"/>
      <c r="B2915" s="47"/>
      <c r="C2915" s="47"/>
      <c r="D2915" s="117"/>
      <c r="E2915" s="47"/>
      <c r="F2915" s="37"/>
      <c r="G2915" s="47"/>
      <c r="H2915" s="37"/>
      <c r="I2915" s="37"/>
      <c r="J2915" s="51"/>
      <c r="K2915" s="51"/>
      <c r="L2915" s="51"/>
      <c r="M2915" s="51"/>
      <c r="N2915" s="51"/>
      <c r="O2915" s="51"/>
      <c r="P2915" s="51"/>
      <c r="R2915" s="38" t="s">
        <v>450</v>
      </c>
      <c r="S2915" s="38" t="str" cm="1">
        <f t="array" ref="S2915">_xlfn.XLOOKUP(R2915,INDEX(Flettilisti,,1),INDEX(Flettilisti,,2),,0)</f>
        <v>Vantar flokkun</v>
      </c>
      <c r="T2915" s="38" t="str">
        <f>IF(ISBLANK(M2915),"",IF(M2915&lt;Gögn!$J$2,Gögn!$K$2,IF(M2915&gt;Gögn!$J$4,Gögn!$K$4,Gögn!$K$3)))</f>
        <v/>
      </c>
      <c r="U2915" s="49" t="str" cm="1">
        <f t="array" aca="1" ref="U2915" ca="1">IF(ISBLANK(A2915),"",IF(S2915="Styrkhæft",_xlfn.XLOOKUP(T2915,Vegalengdir[Texti],INDIRECT("Vegalengdir["&amp;'Upplýsingar um umsækjanda'!$B$10&amp;"]"),0%,0)))</f>
        <v/>
      </c>
      <c r="V2915" s="72" t="str">
        <f t="shared" si="45"/>
        <v/>
      </c>
    </row>
    <row r="2916" spans="1:22" x14ac:dyDescent="0.25">
      <c r="A2916" s="47"/>
      <c r="B2916" s="47"/>
      <c r="C2916" s="47"/>
      <c r="D2916" s="117"/>
      <c r="E2916" s="47"/>
      <c r="F2916" s="37"/>
      <c r="G2916" s="47"/>
      <c r="H2916" s="37"/>
      <c r="I2916" s="37"/>
      <c r="J2916" s="51"/>
      <c r="K2916" s="51"/>
      <c r="L2916" s="51"/>
      <c r="M2916" s="51"/>
      <c r="N2916" s="51"/>
      <c r="O2916" s="51"/>
      <c r="P2916" s="51"/>
      <c r="R2916" s="38" t="s">
        <v>450</v>
      </c>
      <c r="S2916" s="38" t="str" cm="1">
        <f t="array" ref="S2916">_xlfn.XLOOKUP(R2916,INDEX(Flettilisti,,1),INDEX(Flettilisti,,2),,0)</f>
        <v>Vantar flokkun</v>
      </c>
      <c r="T2916" s="38" t="str">
        <f>IF(ISBLANK(M2916),"",IF(M2916&lt;Gögn!$J$2,Gögn!$K$2,IF(M2916&gt;Gögn!$J$4,Gögn!$K$4,Gögn!$K$3)))</f>
        <v/>
      </c>
      <c r="U2916" s="49" t="str" cm="1">
        <f t="array" aca="1" ref="U2916" ca="1">IF(ISBLANK(A2916),"",IF(S2916="Styrkhæft",_xlfn.XLOOKUP(T2916,Vegalengdir[Texti],INDIRECT("Vegalengdir["&amp;'Upplýsingar um umsækjanda'!$B$10&amp;"]"),0%,0)))</f>
        <v/>
      </c>
      <c r="V2916" s="72" t="str">
        <f t="shared" si="45"/>
        <v/>
      </c>
    </row>
    <row r="2917" spans="1:22" x14ac:dyDescent="0.25">
      <c r="A2917" s="47"/>
      <c r="B2917" s="47"/>
      <c r="C2917" s="47"/>
      <c r="D2917" s="117"/>
      <c r="E2917" s="47"/>
      <c r="F2917" s="37"/>
      <c r="G2917" s="47"/>
      <c r="H2917" s="37"/>
      <c r="I2917" s="37"/>
      <c r="J2917" s="51"/>
      <c r="K2917" s="51"/>
      <c r="L2917" s="51"/>
      <c r="M2917" s="51"/>
      <c r="N2917" s="51"/>
      <c r="O2917" s="51"/>
      <c r="P2917" s="51"/>
      <c r="R2917" s="38" t="s">
        <v>450</v>
      </c>
      <c r="S2917" s="38" t="str" cm="1">
        <f t="array" ref="S2917">_xlfn.XLOOKUP(R2917,INDEX(Flettilisti,,1),INDEX(Flettilisti,,2),,0)</f>
        <v>Vantar flokkun</v>
      </c>
      <c r="T2917" s="38" t="str">
        <f>IF(ISBLANK(M2917),"",IF(M2917&lt;Gögn!$J$2,Gögn!$K$2,IF(M2917&gt;Gögn!$J$4,Gögn!$K$4,Gögn!$K$3)))</f>
        <v/>
      </c>
      <c r="U2917" s="49" t="str" cm="1">
        <f t="array" aca="1" ref="U2917" ca="1">IF(ISBLANK(A2917),"",IF(S2917="Styrkhæft",_xlfn.XLOOKUP(T2917,Vegalengdir[Texti],INDIRECT("Vegalengdir["&amp;'Upplýsingar um umsækjanda'!$B$10&amp;"]"),0%,0)))</f>
        <v/>
      </c>
      <c r="V2917" s="72" t="str">
        <f t="shared" si="45"/>
        <v/>
      </c>
    </row>
    <row r="2918" spans="1:22" x14ac:dyDescent="0.25">
      <c r="A2918" s="47"/>
      <c r="B2918" s="47"/>
      <c r="C2918" s="47"/>
      <c r="D2918" s="117"/>
      <c r="E2918" s="47"/>
      <c r="F2918" s="37"/>
      <c r="G2918" s="47"/>
      <c r="H2918" s="37"/>
      <c r="I2918" s="37"/>
      <c r="J2918" s="51"/>
      <c r="K2918" s="51"/>
      <c r="L2918" s="51"/>
      <c r="M2918" s="51"/>
      <c r="N2918" s="51"/>
      <c r="O2918" s="51"/>
      <c r="P2918" s="51"/>
      <c r="R2918" s="38" t="s">
        <v>450</v>
      </c>
      <c r="S2918" s="38" t="str" cm="1">
        <f t="array" ref="S2918">_xlfn.XLOOKUP(R2918,INDEX(Flettilisti,,1),INDEX(Flettilisti,,2),,0)</f>
        <v>Vantar flokkun</v>
      </c>
      <c r="T2918" s="38" t="str">
        <f>IF(ISBLANK(M2918),"",IF(M2918&lt;Gögn!$J$2,Gögn!$K$2,IF(M2918&gt;Gögn!$J$4,Gögn!$K$4,Gögn!$K$3)))</f>
        <v/>
      </c>
      <c r="U2918" s="49" t="str" cm="1">
        <f t="array" aca="1" ref="U2918" ca="1">IF(ISBLANK(A2918),"",IF(S2918="Styrkhæft",_xlfn.XLOOKUP(T2918,Vegalengdir[Texti],INDIRECT("Vegalengdir["&amp;'Upplýsingar um umsækjanda'!$B$10&amp;"]"),0%,0)))</f>
        <v/>
      </c>
      <c r="V2918" s="72" t="str">
        <f t="shared" si="45"/>
        <v/>
      </c>
    </row>
    <row r="2919" spans="1:22" x14ac:dyDescent="0.25">
      <c r="A2919" s="47"/>
      <c r="B2919" s="47"/>
      <c r="C2919" s="47"/>
      <c r="D2919" s="117"/>
      <c r="E2919" s="47"/>
      <c r="F2919" s="37"/>
      <c r="G2919" s="47"/>
      <c r="H2919" s="37"/>
      <c r="I2919" s="37"/>
      <c r="J2919" s="51"/>
      <c r="K2919" s="51"/>
      <c r="L2919" s="51"/>
      <c r="M2919" s="51"/>
      <c r="N2919" s="51"/>
      <c r="O2919" s="51"/>
      <c r="P2919" s="51"/>
      <c r="R2919" s="38" t="s">
        <v>450</v>
      </c>
      <c r="S2919" s="38" t="str" cm="1">
        <f t="array" ref="S2919">_xlfn.XLOOKUP(R2919,INDEX(Flettilisti,,1),INDEX(Flettilisti,,2),,0)</f>
        <v>Vantar flokkun</v>
      </c>
      <c r="T2919" s="38" t="str">
        <f>IF(ISBLANK(M2919),"",IF(M2919&lt;Gögn!$J$2,Gögn!$K$2,IF(M2919&gt;Gögn!$J$4,Gögn!$K$4,Gögn!$K$3)))</f>
        <v/>
      </c>
      <c r="U2919" s="49" t="str" cm="1">
        <f t="array" aca="1" ref="U2919" ca="1">IF(ISBLANK(A2919),"",IF(S2919="Styrkhæft",_xlfn.XLOOKUP(T2919,Vegalengdir[Texti],INDIRECT("Vegalengdir["&amp;'Upplýsingar um umsækjanda'!$B$10&amp;"]"),0%,0)))</f>
        <v/>
      </c>
      <c r="V2919" s="72" t="str">
        <f t="shared" si="45"/>
        <v/>
      </c>
    </row>
    <row r="2920" spans="1:22" x14ac:dyDescent="0.25">
      <c r="A2920" s="47"/>
      <c r="B2920" s="47"/>
      <c r="C2920" s="47"/>
      <c r="D2920" s="117"/>
      <c r="E2920" s="47"/>
      <c r="F2920" s="37"/>
      <c r="G2920" s="47"/>
      <c r="H2920" s="37"/>
      <c r="I2920" s="37"/>
      <c r="J2920" s="51"/>
      <c r="K2920" s="51"/>
      <c r="L2920" s="51"/>
      <c r="M2920" s="51"/>
      <c r="N2920" s="51"/>
      <c r="O2920" s="51"/>
      <c r="P2920" s="51"/>
      <c r="R2920" s="38" t="s">
        <v>450</v>
      </c>
      <c r="S2920" s="38" t="str" cm="1">
        <f t="array" ref="S2920">_xlfn.XLOOKUP(R2920,INDEX(Flettilisti,,1),INDEX(Flettilisti,,2),,0)</f>
        <v>Vantar flokkun</v>
      </c>
      <c r="T2920" s="38" t="str">
        <f>IF(ISBLANK(M2920),"",IF(M2920&lt;Gögn!$J$2,Gögn!$K$2,IF(M2920&gt;Gögn!$J$4,Gögn!$K$4,Gögn!$K$3)))</f>
        <v/>
      </c>
      <c r="U2920" s="49" t="str" cm="1">
        <f t="array" aca="1" ref="U2920" ca="1">IF(ISBLANK(A2920),"",IF(S2920="Styrkhæft",_xlfn.XLOOKUP(T2920,Vegalengdir[Texti],INDIRECT("Vegalengdir["&amp;'Upplýsingar um umsækjanda'!$B$10&amp;"]"),0%,0)))</f>
        <v/>
      </c>
      <c r="V2920" s="72" t="str">
        <f t="shared" si="45"/>
        <v/>
      </c>
    </row>
    <row r="2921" spans="1:22" x14ac:dyDescent="0.25">
      <c r="A2921" s="47"/>
      <c r="B2921" s="47"/>
      <c r="C2921" s="47"/>
      <c r="D2921" s="117"/>
      <c r="E2921" s="47"/>
      <c r="F2921" s="37"/>
      <c r="G2921" s="47"/>
      <c r="H2921" s="37"/>
      <c r="I2921" s="37"/>
      <c r="J2921" s="51"/>
      <c r="K2921" s="51"/>
      <c r="L2921" s="51"/>
      <c r="M2921" s="51"/>
      <c r="N2921" s="51"/>
      <c r="O2921" s="51"/>
      <c r="P2921" s="51"/>
      <c r="R2921" s="38" t="s">
        <v>450</v>
      </c>
      <c r="S2921" s="38" t="str" cm="1">
        <f t="array" ref="S2921">_xlfn.XLOOKUP(R2921,INDEX(Flettilisti,,1),INDEX(Flettilisti,,2),,0)</f>
        <v>Vantar flokkun</v>
      </c>
      <c r="T2921" s="38" t="str">
        <f>IF(ISBLANK(M2921),"",IF(M2921&lt;Gögn!$J$2,Gögn!$K$2,IF(M2921&gt;Gögn!$J$4,Gögn!$K$4,Gögn!$K$3)))</f>
        <v/>
      </c>
      <c r="U2921" s="49" t="str" cm="1">
        <f t="array" aca="1" ref="U2921" ca="1">IF(ISBLANK(A2921),"",IF(S2921="Styrkhæft",_xlfn.XLOOKUP(T2921,Vegalengdir[Texti],INDIRECT("Vegalengdir["&amp;'Upplýsingar um umsækjanda'!$B$10&amp;"]"),0%,0)))</f>
        <v/>
      </c>
      <c r="V2921" s="72" t="str">
        <f t="shared" si="45"/>
        <v/>
      </c>
    </row>
    <row r="2922" spans="1:22" x14ac:dyDescent="0.25">
      <c r="A2922" s="47"/>
      <c r="B2922" s="47"/>
      <c r="C2922" s="47"/>
      <c r="D2922" s="117"/>
      <c r="E2922" s="47"/>
      <c r="F2922" s="37"/>
      <c r="G2922" s="47"/>
      <c r="H2922" s="37"/>
      <c r="I2922" s="37"/>
      <c r="J2922" s="51"/>
      <c r="K2922" s="51"/>
      <c r="L2922" s="51"/>
      <c r="M2922" s="51"/>
      <c r="N2922" s="51"/>
      <c r="O2922" s="51"/>
      <c r="P2922" s="51"/>
      <c r="R2922" s="38" t="s">
        <v>450</v>
      </c>
      <c r="S2922" s="38" t="str" cm="1">
        <f t="array" ref="S2922">_xlfn.XLOOKUP(R2922,INDEX(Flettilisti,,1),INDEX(Flettilisti,,2),,0)</f>
        <v>Vantar flokkun</v>
      </c>
      <c r="T2922" s="38" t="str">
        <f>IF(ISBLANK(M2922),"",IF(M2922&lt;Gögn!$J$2,Gögn!$K$2,IF(M2922&gt;Gögn!$J$4,Gögn!$K$4,Gögn!$K$3)))</f>
        <v/>
      </c>
      <c r="U2922" s="49" t="str" cm="1">
        <f t="array" aca="1" ref="U2922" ca="1">IF(ISBLANK(A2922),"",IF(S2922="Styrkhæft",_xlfn.XLOOKUP(T2922,Vegalengdir[Texti],INDIRECT("Vegalengdir["&amp;'Upplýsingar um umsækjanda'!$B$10&amp;"]"),0%,0)))</f>
        <v/>
      </c>
      <c r="V2922" s="72" t="str">
        <f t="shared" si="45"/>
        <v/>
      </c>
    </row>
    <row r="2923" spans="1:22" x14ac:dyDescent="0.25">
      <c r="A2923" s="47"/>
      <c r="B2923" s="47"/>
      <c r="C2923" s="47"/>
      <c r="D2923" s="117"/>
      <c r="E2923" s="47"/>
      <c r="F2923" s="37"/>
      <c r="G2923" s="47"/>
      <c r="H2923" s="37"/>
      <c r="I2923" s="37"/>
      <c r="J2923" s="51"/>
      <c r="K2923" s="51"/>
      <c r="L2923" s="51"/>
      <c r="M2923" s="51"/>
      <c r="N2923" s="51"/>
      <c r="O2923" s="51"/>
      <c r="P2923" s="51"/>
      <c r="R2923" s="38" t="s">
        <v>450</v>
      </c>
      <c r="S2923" s="38" t="str" cm="1">
        <f t="array" ref="S2923">_xlfn.XLOOKUP(R2923,INDEX(Flettilisti,,1),INDEX(Flettilisti,,2),,0)</f>
        <v>Vantar flokkun</v>
      </c>
      <c r="T2923" s="38" t="str">
        <f>IF(ISBLANK(M2923),"",IF(M2923&lt;Gögn!$J$2,Gögn!$K$2,IF(M2923&gt;Gögn!$J$4,Gögn!$K$4,Gögn!$K$3)))</f>
        <v/>
      </c>
      <c r="U2923" s="49" t="str" cm="1">
        <f t="array" aca="1" ref="U2923" ca="1">IF(ISBLANK(A2923),"",IF(S2923="Styrkhæft",_xlfn.XLOOKUP(T2923,Vegalengdir[Texti],INDIRECT("Vegalengdir["&amp;'Upplýsingar um umsækjanda'!$B$10&amp;"]"),0%,0)))</f>
        <v/>
      </c>
      <c r="V2923" s="72" t="str">
        <f t="shared" si="45"/>
        <v/>
      </c>
    </row>
    <row r="2924" spans="1:22" x14ac:dyDescent="0.25">
      <c r="A2924" s="47"/>
      <c r="B2924" s="47"/>
      <c r="C2924" s="47"/>
      <c r="D2924" s="117"/>
      <c r="E2924" s="47"/>
      <c r="F2924" s="37"/>
      <c r="G2924" s="47"/>
      <c r="H2924" s="37"/>
      <c r="I2924" s="37"/>
      <c r="J2924" s="51"/>
      <c r="K2924" s="51"/>
      <c r="L2924" s="51"/>
      <c r="M2924" s="51"/>
      <c r="N2924" s="51"/>
      <c r="O2924" s="51"/>
      <c r="P2924" s="51"/>
      <c r="R2924" s="38" t="s">
        <v>450</v>
      </c>
      <c r="S2924" s="38" t="str" cm="1">
        <f t="array" ref="S2924">_xlfn.XLOOKUP(R2924,INDEX(Flettilisti,,1),INDEX(Flettilisti,,2),,0)</f>
        <v>Vantar flokkun</v>
      </c>
      <c r="T2924" s="38" t="str">
        <f>IF(ISBLANK(M2924),"",IF(M2924&lt;Gögn!$J$2,Gögn!$K$2,IF(M2924&gt;Gögn!$J$4,Gögn!$K$4,Gögn!$K$3)))</f>
        <v/>
      </c>
      <c r="U2924" s="49" t="str" cm="1">
        <f t="array" aca="1" ref="U2924" ca="1">IF(ISBLANK(A2924),"",IF(S2924="Styrkhæft",_xlfn.XLOOKUP(T2924,Vegalengdir[Texti],INDIRECT("Vegalengdir["&amp;'Upplýsingar um umsækjanda'!$B$10&amp;"]"),0%,0)))</f>
        <v/>
      </c>
      <c r="V2924" s="72" t="str">
        <f t="shared" si="45"/>
        <v/>
      </c>
    </row>
    <row r="2925" spans="1:22" x14ac:dyDescent="0.25">
      <c r="A2925" s="47"/>
      <c r="B2925" s="47"/>
      <c r="C2925" s="47"/>
      <c r="D2925" s="117"/>
      <c r="E2925" s="47"/>
      <c r="F2925" s="37"/>
      <c r="G2925" s="47"/>
      <c r="H2925" s="37"/>
      <c r="I2925" s="37"/>
      <c r="J2925" s="51"/>
      <c r="K2925" s="51"/>
      <c r="L2925" s="51"/>
      <c r="M2925" s="51"/>
      <c r="N2925" s="51"/>
      <c r="O2925" s="51"/>
      <c r="P2925" s="51"/>
      <c r="R2925" s="38" t="s">
        <v>450</v>
      </c>
      <c r="S2925" s="38" t="str" cm="1">
        <f t="array" ref="S2925">_xlfn.XLOOKUP(R2925,INDEX(Flettilisti,,1),INDEX(Flettilisti,,2),,0)</f>
        <v>Vantar flokkun</v>
      </c>
      <c r="T2925" s="38" t="str">
        <f>IF(ISBLANK(M2925),"",IF(M2925&lt;Gögn!$J$2,Gögn!$K$2,IF(M2925&gt;Gögn!$J$4,Gögn!$K$4,Gögn!$K$3)))</f>
        <v/>
      </c>
      <c r="U2925" s="49" t="str" cm="1">
        <f t="array" aca="1" ref="U2925" ca="1">IF(ISBLANK(A2925),"",IF(S2925="Styrkhæft",_xlfn.XLOOKUP(T2925,Vegalengdir[Texti],INDIRECT("Vegalengdir["&amp;'Upplýsingar um umsækjanda'!$B$10&amp;"]"),0%,0)))</f>
        <v/>
      </c>
      <c r="V2925" s="72" t="str">
        <f t="shared" si="45"/>
        <v/>
      </c>
    </row>
    <row r="2926" spans="1:22" x14ac:dyDescent="0.25">
      <c r="A2926" s="47"/>
      <c r="B2926" s="47"/>
      <c r="C2926" s="47"/>
      <c r="D2926" s="117"/>
      <c r="E2926" s="47"/>
      <c r="F2926" s="37"/>
      <c r="G2926" s="47"/>
      <c r="H2926" s="37"/>
      <c r="I2926" s="37"/>
      <c r="J2926" s="51"/>
      <c r="K2926" s="51"/>
      <c r="L2926" s="51"/>
      <c r="M2926" s="51"/>
      <c r="N2926" s="51"/>
      <c r="O2926" s="51"/>
      <c r="P2926" s="51"/>
      <c r="R2926" s="38" t="s">
        <v>450</v>
      </c>
      <c r="S2926" s="38" t="str" cm="1">
        <f t="array" ref="S2926">_xlfn.XLOOKUP(R2926,INDEX(Flettilisti,,1),INDEX(Flettilisti,,2),,0)</f>
        <v>Vantar flokkun</v>
      </c>
      <c r="T2926" s="38" t="str">
        <f>IF(ISBLANK(M2926),"",IF(M2926&lt;Gögn!$J$2,Gögn!$K$2,IF(M2926&gt;Gögn!$J$4,Gögn!$K$4,Gögn!$K$3)))</f>
        <v/>
      </c>
      <c r="U2926" s="49" t="str" cm="1">
        <f t="array" aca="1" ref="U2926" ca="1">IF(ISBLANK(A2926),"",IF(S2926="Styrkhæft",_xlfn.XLOOKUP(T2926,Vegalengdir[Texti],INDIRECT("Vegalengdir["&amp;'Upplýsingar um umsækjanda'!$B$10&amp;"]"),0%,0)))</f>
        <v/>
      </c>
      <c r="V2926" s="72" t="str">
        <f t="shared" si="45"/>
        <v/>
      </c>
    </row>
    <row r="2927" spans="1:22" x14ac:dyDescent="0.25">
      <c r="A2927" s="47"/>
      <c r="B2927" s="47"/>
      <c r="C2927" s="47"/>
      <c r="D2927" s="117"/>
      <c r="E2927" s="47"/>
      <c r="F2927" s="37"/>
      <c r="G2927" s="47"/>
      <c r="H2927" s="37"/>
      <c r="I2927" s="37"/>
      <c r="J2927" s="51"/>
      <c r="K2927" s="51"/>
      <c r="L2927" s="51"/>
      <c r="M2927" s="51"/>
      <c r="N2927" s="51"/>
      <c r="O2927" s="51"/>
      <c r="P2927" s="51"/>
      <c r="R2927" s="38" t="s">
        <v>450</v>
      </c>
      <c r="S2927" s="38" t="str" cm="1">
        <f t="array" ref="S2927">_xlfn.XLOOKUP(R2927,INDEX(Flettilisti,,1),INDEX(Flettilisti,,2),,0)</f>
        <v>Vantar flokkun</v>
      </c>
      <c r="T2927" s="38" t="str">
        <f>IF(ISBLANK(M2927),"",IF(M2927&lt;Gögn!$J$2,Gögn!$K$2,IF(M2927&gt;Gögn!$J$4,Gögn!$K$4,Gögn!$K$3)))</f>
        <v/>
      </c>
      <c r="U2927" s="49" t="str" cm="1">
        <f t="array" aca="1" ref="U2927" ca="1">IF(ISBLANK(A2927),"",IF(S2927="Styrkhæft",_xlfn.XLOOKUP(T2927,Vegalengdir[Texti],INDIRECT("Vegalengdir["&amp;'Upplýsingar um umsækjanda'!$B$10&amp;"]"),0%,0)))</f>
        <v/>
      </c>
      <c r="V2927" s="72" t="str">
        <f t="shared" si="45"/>
        <v/>
      </c>
    </row>
    <row r="2928" spans="1:22" x14ac:dyDescent="0.25">
      <c r="A2928" s="47"/>
      <c r="B2928" s="47"/>
      <c r="C2928" s="47"/>
      <c r="D2928" s="117"/>
      <c r="E2928" s="47"/>
      <c r="F2928" s="37"/>
      <c r="G2928" s="47"/>
      <c r="H2928" s="37"/>
      <c r="I2928" s="37"/>
      <c r="J2928" s="51"/>
      <c r="K2928" s="51"/>
      <c r="L2928" s="51"/>
      <c r="M2928" s="51"/>
      <c r="N2928" s="51"/>
      <c r="O2928" s="51"/>
      <c r="P2928" s="51"/>
      <c r="R2928" s="38" t="s">
        <v>450</v>
      </c>
      <c r="S2928" s="38" t="str" cm="1">
        <f t="array" ref="S2928">_xlfn.XLOOKUP(R2928,INDEX(Flettilisti,,1),INDEX(Flettilisti,,2),,0)</f>
        <v>Vantar flokkun</v>
      </c>
      <c r="T2928" s="38" t="str">
        <f>IF(ISBLANK(M2928),"",IF(M2928&lt;Gögn!$J$2,Gögn!$K$2,IF(M2928&gt;Gögn!$J$4,Gögn!$K$4,Gögn!$K$3)))</f>
        <v/>
      </c>
      <c r="U2928" s="49" t="str" cm="1">
        <f t="array" aca="1" ref="U2928" ca="1">IF(ISBLANK(A2928),"",IF(S2928="Styrkhæft",_xlfn.XLOOKUP(T2928,Vegalengdir[Texti],INDIRECT("Vegalengdir["&amp;'Upplýsingar um umsækjanda'!$B$10&amp;"]"),0%,0)))</f>
        <v/>
      </c>
      <c r="V2928" s="72" t="str">
        <f t="shared" si="45"/>
        <v/>
      </c>
    </row>
    <row r="2929" spans="1:22" x14ac:dyDescent="0.25">
      <c r="A2929" s="47"/>
      <c r="B2929" s="47"/>
      <c r="C2929" s="47"/>
      <c r="D2929" s="117"/>
      <c r="E2929" s="47"/>
      <c r="F2929" s="37"/>
      <c r="G2929" s="47"/>
      <c r="H2929" s="37"/>
      <c r="I2929" s="37"/>
      <c r="J2929" s="51"/>
      <c r="K2929" s="51"/>
      <c r="L2929" s="51"/>
      <c r="M2929" s="51"/>
      <c r="N2929" s="51"/>
      <c r="O2929" s="51"/>
      <c r="P2929" s="51"/>
      <c r="R2929" s="38" t="s">
        <v>450</v>
      </c>
      <c r="S2929" s="38" t="str" cm="1">
        <f t="array" ref="S2929">_xlfn.XLOOKUP(R2929,INDEX(Flettilisti,,1),INDEX(Flettilisti,,2),,0)</f>
        <v>Vantar flokkun</v>
      </c>
      <c r="T2929" s="38" t="str">
        <f>IF(ISBLANK(M2929),"",IF(M2929&lt;Gögn!$J$2,Gögn!$K$2,IF(M2929&gt;Gögn!$J$4,Gögn!$K$4,Gögn!$K$3)))</f>
        <v/>
      </c>
      <c r="U2929" s="49" t="str" cm="1">
        <f t="array" aca="1" ref="U2929" ca="1">IF(ISBLANK(A2929),"",IF(S2929="Styrkhæft",_xlfn.XLOOKUP(T2929,Vegalengdir[Texti],INDIRECT("Vegalengdir["&amp;'Upplýsingar um umsækjanda'!$B$10&amp;"]"),0%,0)))</f>
        <v/>
      </c>
      <c r="V2929" s="72" t="str">
        <f t="shared" si="45"/>
        <v/>
      </c>
    </row>
    <row r="2930" spans="1:22" x14ac:dyDescent="0.25">
      <c r="A2930" s="47"/>
      <c r="B2930" s="47"/>
      <c r="C2930" s="47"/>
      <c r="D2930" s="117"/>
      <c r="E2930" s="47"/>
      <c r="F2930" s="37"/>
      <c r="G2930" s="47"/>
      <c r="H2930" s="37"/>
      <c r="I2930" s="37"/>
      <c r="J2930" s="51"/>
      <c r="K2930" s="51"/>
      <c r="L2930" s="51"/>
      <c r="M2930" s="51"/>
      <c r="N2930" s="51"/>
      <c r="O2930" s="51"/>
      <c r="P2930" s="51"/>
      <c r="R2930" s="38" t="s">
        <v>450</v>
      </c>
      <c r="S2930" s="38" t="str" cm="1">
        <f t="array" ref="S2930">_xlfn.XLOOKUP(R2930,INDEX(Flettilisti,,1),INDEX(Flettilisti,,2),,0)</f>
        <v>Vantar flokkun</v>
      </c>
      <c r="T2930" s="38" t="str">
        <f>IF(ISBLANK(M2930),"",IF(M2930&lt;Gögn!$J$2,Gögn!$K$2,IF(M2930&gt;Gögn!$J$4,Gögn!$K$4,Gögn!$K$3)))</f>
        <v/>
      </c>
      <c r="U2930" s="49" t="str" cm="1">
        <f t="array" aca="1" ref="U2930" ca="1">IF(ISBLANK(A2930),"",IF(S2930="Styrkhæft",_xlfn.XLOOKUP(T2930,Vegalengdir[Texti],INDIRECT("Vegalengdir["&amp;'Upplýsingar um umsækjanda'!$B$10&amp;"]"),0%,0)))</f>
        <v/>
      </c>
      <c r="V2930" s="72" t="str">
        <f t="shared" si="45"/>
        <v/>
      </c>
    </row>
    <row r="2931" spans="1:22" x14ac:dyDescent="0.25">
      <c r="A2931" s="47"/>
      <c r="B2931" s="47"/>
      <c r="C2931" s="47"/>
      <c r="D2931" s="117"/>
      <c r="E2931" s="47"/>
      <c r="F2931" s="37"/>
      <c r="G2931" s="47"/>
      <c r="H2931" s="37"/>
      <c r="I2931" s="37"/>
      <c r="J2931" s="51"/>
      <c r="K2931" s="51"/>
      <c r="L2931" s="51"/>
      <c r="M2931" s="51"/>
      <c r="N2931" s="51"/>
      <c r="O2931" s="51"/>
      <c r="P2931" s="51"/>
      <c r="R2931" s="38" t="s">
        <v>450</v>
      </c>
      <c r="S2931" s="38" t="str" cm="1">
        <f t="array" ref="S2931">_xlfn.XLOOKUP(R2931,INDEX(Flettilisti,,1),INDEX(Flettilisti,,2),,0)</f>
        <v>Vantar flokkun</v>
      </c>
      <c r="T2931" s="38" t="str">
        <f>IF(ISBLANK(M2931),"",IF(M2931&lt;Gögn!$J$2,Gögn!$K$2,IF(M2931&gt;Gögn!$J$4,Gögn!$K$4,Gögn!$K$3)))</f>
        <v/>
      </c>
      <c r="U2931" s="49" t="str" cm="1">
        <f t="array" aca="1" ref="U2931" ca="1">IF(ISBLANK(A2931),"",IF(S2931="Styrkhæft",_xlfn.XLOOKUP(T2931,Vegalengdir[Texti],INDIRECT("Vegalengdir["&amp;'Upplýsingar um umsækjanda'!$B$10&amp;"]"),0%,0)))</f>
        <v/>
      </c>
      <c r="V2931" s="72" t="str">
        <f t="shared" si="45"/>
        <v/>
      </c>
    </row>
    <row r="2932" spans="1:22" x14ac:dyDescent="0.25">
      <c r="A2932" s="47"/>
      <c r="B2932" s="47"/>
      <c r="C2932" s="47"/>
      <c r="D2932" s="117"/>
      <c r="E2932" s="47"/>
      <c r="F2932" s="37"/>
      <c r="G2932" s="47"/>
      <c r="H2932" s="37"/>
      <c r="I2932" s="37"/>
      <c r="J2932" s="51"/>
      <c r="K2932" s="51"/>
      <c r="L2932" s="51"/>
      <c r="M2932" s="51"/>
      <c r="N2932" s="51"/>
      <c r="O2932" s="51"/>
      <c r="P2932" s="51"/>
      <c r="R2932" s="38" t="s">
        <v>450</v>
      </c>
      <c r="S2932" s="38" t="str" cm="1">
        <f t="array" ref="S2932">_xlfn.XLOOKUP(R2932,INDEX(Flettilisti,,1),INDEX(Flettilisti,,2),,0)</f>
        <v>Vantar flokkun</v>
      </c>
      <c r="T2932" s="38" t="str">
        <f>IF(ISBLANK(M2932),"",IF(M2932&lt;Gögn!$J$2,Gögn!$K$2,IF(M2932&gt;Gögn!$J$4,Gögn!$K$4,Gögn!$K$3)))</f>
        <v/>
      </c>
      <c r="U2932" s="49" t="str" cm="1">
        <f t="array" aca="1" ref="U2932" ca="1">IF(ISBLANK(A2932),"",IF(S2932="Styrkhæft",_xlfn.XLOOKUP(T2932,Vegalengdir[Texti],INDIRECT("Vegalengdir["&amp;'Upplýsingar um umsækjanda'!$B$10&amp;"]"),0%,0)))</f>
        <v/>
      </c>
      <c r="V2932" s="72" t="str">
        <f t="shared" si="45"/>
        <v/>
      </c>
    </row>
    <row r="2933" spans="1:22" x14ac:dyDescent="0.25">
      <c r="A2933" s="47"/>
      <c r="B2933" s="47"/>
      <c r="C2933" s="47"/>
      <c r="D2933" s="117"/>
      <c r="E2933" s="47"/>
      <c r="F2933" s="37"/>
      <c r="G2933" s="47"/>
      <c r="H2933" s="37"/>
      <c r="I2933" s="37"/>
      <c r="J2933" s="51"/>
      <c r="K2933" s="51"/>
      <c r="L2933" s="51"/>
      <c r="M2933" s="51"/>
      <c r="N2933" s="51"/>
      <c r="O2933" s="51"/>
      <c r="P2933" s="51"/>
      <c r="R2933" s="38" t="s">
        <v>450</v>
      </c>
      <c r="S2933" s="38" t="str" cm="1">
        <f t="array" ref="S2933">_xlfn.XLOOKUP(R2933,INDEX(Flettilisti,,1),INDEX(Flettilisti,,2),,0)</f>
        <v>Vantar flokkun</v>
      </c>
      <c r="T2933" s="38" t="str">
        <f>IF(ISBLANK(M2933),"",IF(M2933&lt;Gögn!$J$2,Gögn!$K$2,IF(M2933&gt;Gögn!$J$4,Gögn!$K$4,Gögn!$K$3)))</f>
        <v/>
      </c>
      <c r="U2933" s="49" t="str" cm="1">
        <f t="array" aca="1" ref="U2933" ca="1">IF(ISBLANK(A2933),"",IF(S2933="Styrkhæft",_xlfn.XLOOKUP(T2933,Vegalengdir[Texti],INDIRECT("Vegalengdir["&amp;'Upplýsingar um umsækjanda'!$B$10&amp;"]"),0%,0)))</f>
        <v/>
      </c>
      <c r="V2933" s="72" t="str">
        <f t="shared" si="45"/>
        <v/>
      </c>
    </row>
    <row r="2934" spans="1:22" x14ac:dyDescent="0.25">
      <c r="A2934" s="47"/>
      <c r="B2934" s="47"/>
      <c r="C2934" s="47"/>
      <c r="D2934" s="117"/>
      <c r="E2934" s="47"/>
      <c r="F2934" s="37"/>
      <c r="G2934" s="47"/>
      <c r="H2934" s="37"/>
      <c r="I2934" s="37"/>
      <c r="J2934" s="51"/>
      <c r="K2934" s="51"/>
      <c r="L2934" s="51"/>
      <c r="M2934" s="51"/>
      <c r="N2934" s="51"/>
      <c r="O2934" s="51"/>
      <c r="P2934" s="51"/>
      <c r="R2934" s="38" t="s">
        <v>450</v>
      </c>
      <c r="S2934" s="38" t="str" cm="1">
        <f t="array" ref="S2934">_xlfn.XLOOKUP(R2934,INDEX(Flettilisti,,1),INDEX(Flettilisti,,2),,0)</f>
        <v>Vantar flokkun</v>
      </c>
      <c r="T2934" s="38" t="str">
        <f>IF(ISBLANK(M2934),"",IF(M2934&lt;Gögn!$J$2,Gögn!$K$2,IF(M2934&gt;Gögn!$J$4,Gögn!$K$4,Gögn!$K$3)))</f>
        <v/>
      </c>
      <c r="U2934" s="49" t="str" cm="1">
        <f t="array" aca="1" ref="U2934" ca="1">IF(ISBLANK(A2934),"",IF(S2934="Styrkhæft",_xlfn.XLOOKUP(T2934,Vegalengdir[Texti],INDIRECT("Vegalengdir["&amp;'Upplýsingar um umsækjanda'!$B$10&amp;"]"),0%,0)))</f>
        <v/>
      </c>
      <c r="V2934" s="72" t="str">
        <f t="shared" si="45"/>
        <v/>
      </c>
    </row>
    <row r="2935" spans="1:22" x14ac:dyDescent="0.25">
      <c r="A2935" s="47"/>
      <c r="B2935" s="47"/>
      <c r="C2935" s="47"/>
      <c r="D2935" s="117"/>
      <c r="E2935" s="47"/>
      <c r="F2935" s="37"/>
      <c r="G2935" s="47"/>
      <c r="H2935" s="37"/>
      <c r="I2935" s="37"/>
      <c r="J2935" s="51"/>
      <c r="K2935" s="51"/>
      <c r="L2935" s="51"/>
      <c r="M2935" s="51"/>
      <c r="N2935" s="51"/>
      <c r="O2935" s="51"/>
      <c r="P2935" s="51"/>
      <c r="R2935" s="38" t="s">
        <v>450</v>
      </c>
      <c r="S2935" s="38" t="str" cm="1">
        <f t="array" ref="S2935">_xlfn.XLOOKUP(R2935,INDEX(Flettilisti,,1),INDEX(Flettilisti,,2),,0)</f>
        <v>Vantar flokkun</v>
      </c>
      <c r="T2935" s="38" t="str">
        <f>IF(ISBLANK(M2935),"",IF(M2935&lt;Gögn!$J$2,Gögn!$K$2,IF(M2935&gt;Gögn!$J$4,Gögn!$K$4,Gögn!$K$3)))</f>
        <v/>
      </c>
      <c r="U2935" s="49" t="str" cm="1">
        <f t="array" aca="1" ref="U2935" ca="1">IF(ISBLANK(A2935),"",IF(S2935="Styrkhæft",_xlfn.XLOOKUP(T2935,Vegalengdir[Texti],INDIRECT("Vegalengdir["&amp;'Upplýsingar um umsækjanda'!$B$10&amp;"]"),0%,0)))</f>
        <v/>
      </c>
      <c r="V2935" s="72" t="str">
        <f t="shared" si="45"/>
        <v/>
      </c>
    </row>
    <row r="2936" spans="1:22" x14ac:dyDescent="0.25">
      <c r="A2936" s="47"/>
      <c r="B2936" s="47"/>
      <c r="C2936" s="47"/>
      <c r="D2936" s="117"/>
      <c r="E2936" s="47"/>
      <c r="F2936" s="37"/>
      <c r="G2936" s="47"/>
      <c r="H2936" s="37"/>
      <c r="I2936" s="37"/>
      <c r="J2936" s="51"/>
      <c r="K2936" s="51"/>
      <c r="L2936" s="51"/>
      <c r="M2936" s="51"/>
      <c r="N2936" s="51"/>
      <c r="O2936" s="51"/>
      <c r="P2936" s="51"/>
      <c r="R2936" s="38" t="s">
        <v>450</v>
      </c>
      <c r="S2936" s="38" t="str" cm="1">
        <f t="array" ref="S2936">_xlfn.XLOOKUP(R2936,INDEX(Flettilisti,,1),INDEX(Flettilisti,,2),,0)</f>
        <v>Vantar flokkun</v>
      </c>
      <c r="T2936" s="38" t="str">
        <f>IF(ISBLANK(M2936),"",IF(M2936&lt;Gögn!$J$2,Gögn!$K$2,IF(M2936&gt;Gögn!$J$4,Gögn!$K$4,Gögn!$K$3)))</f>
        <v/>
      </c>
      <c r="U2936" s="49" t="str" cm="1">
        <f t="array" aca="1" ref="U2936" ca="1">IF(ISBLANK(A2936),"",IF(S2936="Styrkhæft",_xlfn.XLOOKUP(T2936,Vegalengdir[Texti],INDIRECT("Vegalengdir["&amp;'Upplýsingar um umsækjanda'!$B$10&amp;"]"),0%,0)))</f>
        <v/>
      </c>
      <c r="V2936" s="72" t="str">
        <f t="shared" si="45"/>
        <v/>
      </c>
    </row>
    <row r="2937" spans="1:22" x14ac:dyDescent="0.25">
      <c r="A2937" s="47"/>
      <c r="B2937" s="47"/>
      <c r="C2937" s="47"/>
      <c r="D2937" s="117"/>
      <c r="E2937" s="47"/>
      <c r="F2937" s="37"/>
      <c r="G2937" s="47"/>
      <c r="H2937" s="37"/>
      <c r="I2937" s="37"/>
      <c r="J2937" s="51"/>
      <c r="K2937" s="51"/>
      <c r="L2937" s="51"/>
      <c r="M2937" s="51"/>
      <c r="N2937" s="51"/>
      <c r="O2937" s="51"/>
      <c r="P2937" s="51"/>
      <c r="R2937" s="38" t="s">
        <v>450</v>
      </c>
      <c r="S2937" s="38" t="str" cm="1">
        <f t="array" ref="S2937">_xlfn.XLOOKUP(R2937,INDEX(Flettilisti,,1),INDEX(Flettilisti,,2),,0)</f>
        <v>Vantar flokkun</v>
      </c>
      <c r="T2937" s="38" t="str">
        <f>IF(ISBLANK(M2937),"",IF(M2937&lt;Gögn!$J$2,Gögn!$K$2,IF(M2937&gt;Gögn!$J$4,Gögn!$K$4,Gögn!$K$3)))</f>
        <v/>
      </c>
      <c r="U2937" s="49" t="str" cm="1">
        <f t="array" aca="1" ref="U2937" ca="1">IF(ISBLANK(A2937),"",IF(S2937="Styrkhæft",_xlfn.XLOOKUP(T2937,Vegalengdir[Texti],INDIRECT("Vegalengdir["&amp;'Upplýsingar um umsækjanda'!$B$10&amp;"]"),0%,0)))</f>
        <v/>
      </c>
      <c r="V2937" s="72" t="str">
        <f t="shared" si="45"/>
        <v/>
      </c>
    </row>
    <row r="2938" spans="1:22" x14ac:dyDescent="0.25">
      <c r="A2938" s="47"/>
      <c r="B2938" s="47"/>
      <c r="C2938" s="47"/>
      <c r="D2938" s="117"/>
      <c r="E2938" s="47"/>
      <c r="F2938" s="37"/>
      <c r="G2938" s="47"/>
      <c r="H2938" s="37"/>
      <c r="I2938" s="37"/>
      <c r="J2938" s="51"/>
      <c r="K2938" s="51"/>
      <c r="L2938" s="51"/>
      <c r="M2938" s="51"/>
      <c r="N2938" s="51"/>
      <c r="O2938" s="51"/>
      <c r="P2938" s="51"/>
      <c r="R2938" s="38" t="s">
        <v>450</v>
      </c>
      <c r="S2938" s="38" t="str" cm="1">
        <f t="array" ref="S2938">_xlfn.XLOOKUP(R2938,INDEX(Flettilisti,,1),INDEX(Flettilisti,,2),,0)</f>
        <v>Vantar flokkun</v>
      </c>
      <c r="T2938" s="38" t="str">
        <f>IF(ISBLANK(M2938),"",IF(M2938&lt;Gögn!$J$2,Gögn!$K$2,IF(M2938&gt;Gögn!$J$4,Gögn!$K$4,Gögn!$K$3)))</f>
        <v/>
      </c>
      <c r="U2938" s="49" t="str" cm="1">
        <f t="array" aca="1" ref="U2938" ca="1">IF(ISBLANK(A2938),"",IF(S2938="Styrkhæft",_xlfn.XLOOKUP(T2938,Vegalengdir[Texti],INDIRECT("Vegalengdir["&amp;'Upplýsingar um umsækjanda'!$B$10&amp;"]"),0%,0)))</f>
        <v/>
      </c>
      <c r="V2938" s="72" t="str">
        <f t="shared" si="45"/>
        <v/>
      </c>
    </row>
    <row r="2939" spans="1:22" x14ac:dyDescent="0.25">
      <c r="A2939" s="47"/>
      <c r="B2939" s="47"/>
      <c r="C2939" s="47"/>
      <c r="D2939" s="117"/>
      <c r="E2939" s="47"/>
      <c r="F2939" s="37"/>
      <c r="G2939" s="47"/>
      <c r="H2939" s="37"/>
      <c r="I2939" s="37"/>
      <c r="J2939" s="51"/>
      <c r="K2939" s="51"/>
      <c r="L2939" s="51"/>
      <c r="M2939" s="51"/>
      <c r="N2939" s="51"/>
      <c r="O2939" s="51"/>
      <c r="P2939" s="51"/>
      <c r="R2939" s="38" t="s">
        <v>450</v>
      </c>
      <c r="S2939" s="38" t="str" cm="1">
        <f t="array" ref="S2939">_xlfn.XLOOKUP(R2939,INDEX(Flettilisti,,1),INDEX(Flettilisti,,2),,0)</f>
        <v>Vantar flokkun</v>
      </c>
      <c r="T2939" s="38" t="str">
        <f>IF(ISBLANK(M2939),"",IF(M2939&lt;Gögn!$J$2,Gögn!$K$2,IF(M2939&gt;Gögn!$J$4,Gögn!$K$4,Gögn!$K$3)))</f>
        <v/>
      </c>
      <c r="U2939" s="49" t="str" cm="1">
        <f t="array" aca="1" ref="U2939" ca="1">IF(ISBLANK(A2939),"",IF(S2939="Styrkhæft",_xlfn.XLOOKUP(T2939,Vegalengdir[Texti],INDIRECT("Vegalengdir["&amp;'Upplýsingar um umsækjanda'!$B$10&amp;"]"),0%,0)))</f>
        <v/>
      </c>
      <c r="V2939" s="72" t="str">
        <f t="shared" si="45"/>
        <v/>
      </c>
    </row>
    <row r="2940" spans="1:22" x14ac:dyDescent="0.25">
      <c r="A2940" s="47"/>
      <c r="B2940" s="47"/>
      <c r="C2940" s="47"/>
      <c r="D2940" s="117"/>
      <c r="E2940" s="47"/>
      <c r="F2940" s="37"/>
      <c r="G2940" s="47"/>
      <c r="H2940" s="37"/>
      <c r="I2940" s="37"/>
      <c r="J2940" s="51"/>
      <c r="K2940" s="51"/>
      <c r="L2940" s="51"/>
      <c r="M2940" s="51"/>
      <c r="N2940" s="51"/>
      <c r="O2940" s="51"/>
      <c r="P2940" s="51"/>
      <c r="R2940" s="38" t="s">
        <v>450</v>
      </c>
      <c r="S2940" s="38" t="str" cm="1">
        <f t="array" ref="S2940">_xlfn.XLOOKUP(R2940,INDEX(Flettilisti,,1),INDEX(Flettilisti,,2),,0)</f>
        <v>Vantar flokkun</v>
      </c>
      <c r="T2940" s="38" t="str">
        <f>IF(ISBLANK(M2940),"",IF(M2940&lt;Gögn!$J$2,Gögn!$K$2,IF(M2940&gt;Gögn!$J$4,Gögn!$K$4,Gögn!$K$3)))</f>
        <v/>
      </c>
      <c r="U2940" s="49" t="str" cm="1">
        <f t="array" aca="1" ref="U2940" ca="1">IF(ISBLANK(A2940),"",IF(S2940="Styrkhæft",_xlfn.XLOOKUP(T2940,Vegalengdir[Texti],INDIRECT("Vegalengdir["&amp;'Upplýsingar um umsækjanda'!$B$10&amp;"]"),0%,0)))</f>
        <v/>
      </c>
      <c r="V2940" s="72" t="str">
        <f t="shared" si="45"/>
        <v/>
      </c>
    </row>
    <row r="2941" spans="1:22" x14ac:dyDescent="0.25">
      <c r="A2941" s="47"/>
      <c r="B2941" s="47"/>
      <c r="C2941" s="47"/>
      <c r="D2941" s="117"/>
      <c r="E2941" s="47"/>
      <c r="F2941" s="37"/>
      <c r="G2941" s="47"/>
      <c r="H2941" s="37"/>
      <c r="I2941" s="37"/>
      <c r="J2941" s="51"/>
      <c r="K2941" s="51"/>
      <c r="L2941" s="51"/>
      <c r="M2941" s="51"/>
      <c r="N2941" s="51"/>
      <c r="O2941" s="51"/>
      <c r="P2941" s="51"/>
      <c r="R2941" s="38" t="s">
        <v>450</v>
      </c>
      <c r="S2941" s="38" t="str" cm="1">
        <f t="array" ref="S2941">_xlfn.XLOOKUP(R2941,INDEX(Flettilisti,,1),INDEX(Flettilisti,,2),,0)</f>
        <v>Vantar flokkun</v>
      </c>
      <c r="T2941" s="38" t="str">
        <f>IF(ISBLANK(M2941),"",IF(M2941&lt;Gögn!$J$2,Gögn!$K$2,IF(M2941&gt;Gögn!$J$4,Gögn!$K$4,Gögn!$K$3)))</f>
        <v/>
      </c>
      <c r="U2941" s="49" t="str" cm="1">
        <f t="array" aca="1" ref="U2941" ca="1">IF(ISBLANK(A2941),"",IF(S2941="Styrkhæft",_xlfn.XLOOKUP(T2941,Vegalengdir[Texti],INDIRECT("Vegalengdir["&amp;'Upplýsingar um umsækjanda'!$B$10&amp;"]"),0%,0)))</f>
        <v/>
      </c>
      <c r="V2941" s="72" t="str">
        <f t="shared" si="45"/>
        <v/>
      </c>
    </row>
    <row r="2942" spans="1:22" x14ac:dyDescent="0.25">
      <c r="A2942" s="47"/>
      <c r="B2942" s="47"/>
      <c r="C2942" s="47"/>
      <c r="D2942" s="117"/>
      <c r="E2942" s="47"/>
      <c r="F2942" s="37"/>
      <c r="G2942" s="47"/>
      <c r="H2942" s="37"/>
      <c r="I2942" s="37"/>
      <c r="J2942" s="51"/>
      <c r="K2942" s="51"/>
      <c r="L2942" s="51"/>
      <c r="M2942" s="51"/>
      <c r="N2942" s="51"/>
      <c r="O2942" s="51"/>
      <c r="P2942" s="51"/>
      <c r="R2942" s="38" t="s">
        <v>450</v>
      </c>
      <c r="S2942" s="38" t="str" cm="1">
        <f t="array" ref="S2942">_xlfn.XLOOKUP(R2942,INDEX(Flettilisti,,1),INDEX(Flettilisti,,2),,0)</f>
        <v>Vantar flokkun</v>
      </c>
      <c r="T2942" s="38" t="str">
        <f>IF(ISBLANK(M2942),"",IF(M2942&lt;Gögn!$J$2,Gögn!$K$2,IF(M2942&gt;Gögn!$J$4,Gögn!$K$4,Gögn!$K$3)))</f>
        <v/>
      </c>
      <c r="U2942" s="49" t="str" cm="1">
        <f t="array" aca="1" ref="U2942" ca="1">IF(ISBLANK(A2942),"",IF(S2942="Styrkhæft",_xlfn.XLOOKUP(T2942,Vegalengdir[Texti],INDIRECT("Vegalengdir["&amp;'Upplýsingar um umsækjanda'!$B$10&amp;"]"),0%,0)))</f>
        <v/>
      </c>
      <c r="V2942" s="72" t="str">
        <f t="shared" si="45"/>
        <v/>
      </c>
    </row>
    <row r="2943" spans="1:22" x14ac:dyDescent="0.25">
      <c r="A2943" s="47"/>
      <c r="B2943" s="47"/>
      <c r="C2943" s="47"/>
      <c r="D2943" s="117"/>
      <c r="E2943" s="47"/>
      <c r="F2943" s="37"/>
      <c r="G2943" s="47"/>
      <c r="H2943" s="37"/>
      <c r="I2943" s="37"/>
      <c r="J2943" s="51"/>
      <c r="K2943" s="51"/>
      <c r="L2943" s="51"/>
      <c r="M2943" s="51"/>
      <c r="N2943" s="51"/>
      <c r="O2943" s="51"/>
      <c r="P2943" s="51"/>
      <c r="R2943" s="38" t="s">
        <v>450</v>
      </c>
      <c r="S2943" s="38" t="str" cm="1">
        <f t="array" ref="S2943">_xlfn.XLOOKUP(R2943,INDEX(Flettilisti,,1),INDEX(Flettilisti,,2),,0)</f>
        <v>Vantar flokkun</v>
      </c>
      <c r="T2943" s="38" t="str">
        <f>IF(ISBLANK(M2943),"",IF(M2943&lt;Gögn!$J$2,Gögn!$K$2,IF(M2943&gt;Gögn!$J$4,Gögn!$K$4,Gögn!$K$3)))</f>
        <v/>
      </c>
      <c r="U2943" s="49" t="str" cm="1">
        <f t="array" aca="1" ref="U2943" ca="1">IF(ISBLANK(A2943),"",IF(S2943="Styrkhæft",_xlfn.XLOOKUP(T2943,Vegalengdir[Texti],INDIRECT("Vegalengdir["&amp;'Upplýsingar um umsækjanda'!$B$10&amp;"]"),0%,0)))</f>
        <v/>
      </c>
      <c r="V2943" s="72" t="str">
        <f t="shared" si="45"/>
        <v/>
      </c>
    </row>
    <row r="2944" spans="1:22" x14ac:dyDescent="0.25">
      <c r="A2944" s="47"/>
      <c r="B2944" s="47"/>
      <c r="C2944" s="47"/>
      <c r="D2944" s="117"/>
      <c r="E2944" s="47"/>
      <c r="F2944" s="37"/>
      <c r="G2944" s="47"/>
      <c r="H2944" s="37"/>
      <c r="I2944" s="37"/>
      <c r="J2944" s="51"/>
      <c r="K2944" s="51"/>
      <c r="L2944" s="51"/>
      <c r="M2944" s="51"/>
      <c r="N2944" s="51"/>
      <c r="O2944" s="51"/>
      <c r="P2944" s="51"/>
      <c r="R2944" s="38" t="s">
        <v>450</v>
      </c>
      <c r="S2944" s="38" t="str" cm="1">
        <f t="array" ref="S2944">_xlfn.XLOOKUP(R2944,INDEX(Flettilisti,,1),INDEX(Flettilisti,,2),,0)</f>
        <v>Vantar flokkun</v>
      </c>
      <c r="T2944" s="38" t="str">
        <f>IF(ISBLANK(M2944),"",IF(M2944&lt;Gögn!$J$2,Gögn!$K$2,IF(M2944&gt;Gögn!$J$4,Gögn!$K$4,Gögn!$K$3)))</f>
        <v/>
      </c>
      <c r="U2944" s="49" t="str" cm="1">
        <f t="array" aca="1" ref="U2944" ca="1">IF(ISBLANK(A2944),"",IF(S2944="Styrkhæft",_xlfn.XLOOKUP(T2944,Vegalengdir[Texti],INDIRECT("Vegalengdir["&amp;'Upplýsingar um umsækjanda'!$B$10&amp;"]"),0%,0)))</f>
        <v/>
      </c>
      <c r="V2944" s="72" t="str">
        <f t="shared" si="45"/>
        <v/>
      </c>
    </row>
    <row r="2945" spans="1:22" x14ac:dyDescent="0.25">
      <c r="A2945" s="47"/>
      <c r="B2945" s="47"/>
      <c r="C2945" s="47"/>
      <c r="D2945" s="117"/>
      <c r="E2945" s="47"/>
      <c r="F2945" s="37"/>
      <c r="G2945" s="47"/>
      <c r="H2945" s="37"/>
      <c r="I2945" s="37"/>
      <c r="J2945" s="51"/>
      <c r="K2945" s="51"/>
      <c r="L2945" s="51"/>
      <c r="M2945" s="51"/>
      <c r="N2945" s="51"/>
      <c r="O2945" s="51"/>
      <c r="P2945" s="51"/>
      <c r="R2945" s="38" t="s">
        <v>450</v>
      </c>
      <c r="S2945" s="38" t="str" cm="1">
        <f t="array" ref="S2945">_xlfn.XLOOKUP(R2945,INDEX(Flettilisti,,1),INDEX(Flettilisti,,2),,0)</f>
        <v>Vantar flokkun</v>
      </c>
      <c r="T2945" s="38" t="str">
        <f>IF(ISBLANK(M2945),"",IF(M2945&lt;Gögn!$J$2,Gögn!$K$2,IF(M2945&gt;Gögn!$J$4,Gögn!$K$4,Gögn!$K$3)))</f>
        <v/>
      </c>
      <c r="U2945" s="49" t="str" cm="1">
        <f t="array" aca="1" ref="U2945" ca="1">IF(ISBLANK(A2945),"",IF(S2945="Styrkhæft",_xlfn.XLOOKUP(T2945,Vegalengdir[Texti],INDIRECT("Vegalengdir["&amp;'Upplýsingar um umsækjanda'!$B$10&amp;"]"),0%,0)))</f>
        <v/>
      </c>
      <c r="V2945" s="72" t="str">
        <f t="shared" si="45"/>
        <v/>
      </c>
    </row>
    <row r="2946" spans="1:22" x14ac:dyDescent="0.25">
      <c r="A2946" s="47"/>
      <c r="B2946" s="47"/>
      <c r="C2946" s="47"/>
      <c r="D2946" s="117"/>
      <c r="E2946" s="47"/>
      <c r="F2946" s="37"/>
      <c r="G2946" s="47"/>
      <c r="H2946" s="37"/>
      <c r="I2946" s="37"/>
      <c r="J2946" s="51"/>
      <c r="K2946" s="51"/>
      <c r="L2946" s="51"/>
      <c r="M2946" s="51"/>
      <c r="N2946" s="51"/>
      <c r="O2946" s="51"/>
      <c r="P2946" s="51"/>
      <c r="R2946" s="38" t="s">
        <v>450</v>
      </c>
      <c r="S2946" s="38" t="str" cm="1">
        <f t="array" ref="S2946">_xlfn.XLOOKUP(R2946,INDEX(Flettilisti,,1),INDEX(Flettilisti,,2),,0)</f>
        <v>Vantar flokkun</v>
      </c>
      <c r="T2946" s="38" t="str">
        <f>IF(ISBLANK(M2946),"",IF(M2946&lt;Gögn!$J$2,Gögn!$K$2,IF(M2946&gt;Gögn!$J$4,Gögn!$K$4,Gögn!$K$3)))</f>
        <v/>
      </c>
      <c r="U2946" s="49" t="str" cm="1">
        <f t="array" aca="1" ref="U2946" ca="1">IF(ISBLANK(A2946),"",IF(S2946="Styrkhæft",_xlfn.XLOOKUP(T2946,Vegalengdir[Texti],INDIRECT("Vegalengdir["&amp;'Upplýsingar um umsækjanda'!$B$10&amp;"]"),0%,0)))</f>
        <v/>
      </c>
      <c r="V2946" s="72" t="str">
        <f t="shared" si="45"/>
        <v/>
      </c>
    </row>
    <row r="2947" spans="1:22" x14ac:dyDescent="0.25">
      <c r="A2947" s="47"/>
      <c r="B2947" s="47"/>
      <c r="C2947" s="47"/>
      <c r="D2947" s="117"/>
      <c r="E2947" s="47"/>
      <c r="F2947" s="37"/>
      <c r="G2947" s="47"/>
      <c r="H2947" s="37"/>
      <c r="I2947" s="37"/>
      <c r="J2947" s="51"/>
      <c r="K2947" s="51"/>
      <c r="L2947" s="51"/>
      <c r="M2947" s="51"/>
      <c r="N2947" s="51"/>
      <c r="O2947" s="51"/>
      <c r="P2947" s="51"/>
      <c r="R2947" s="38" t="s">
        <v>450</v>
      </c>
      <c r="S2947" s="38" t="str" cm="1">
        <f t="array" ref="S2947">_xlfn.XLOOKUP(R2947,INDEX(Flettilisti,,1),INDEX(Flettilisti,,2),,0)</f>
        <v>Vantar flokkun</v>
      </c>
      <c r="T2947" s="38" t="str">
        <f>IF(ISBLANK(M2947),"",IF(M2947&lt;Gögn!$J$2,Gögn!$K$2,IF(M2947&gt;Gögn!$J$4,Gögn!$K$4,Gögn!$K$3)))</f>
        <v/>
      </c>
      <c r="U2947" s="49" t="str" cm="1">
        <f t="array" aca="1" ref="U2947" ca="1">IF(ISBLANK(A2947),"",IF(S2947="Styrkhæft",_xlfn.XLOOKUP(T2947,Vegalengdir[Texti],INDIRECT("Vegalengdir["&amp;'Upplýsingar um umsækjanda'!$B$10&amp;"]"),0%,0)))</f>
        <v/>
      </c>
      <c r="V2947" s="72" t="str">
        <f t="shared" ref="V2947:V3010" si="46">IF(ISBLANK(A2947),"",U2947*P2947)</f>
        <v/>
      </c>
    </row>
    <row r="2948" spans="1:22" x14ac:dyDescent="0.25">
      <c r="A2948" s="47"/>
      <c r="B2948" s="47"/>
      <c r="C2948" s="47"/>
      <c r="D2948" s="117"/>
      <c r="E2948" s="47"/>
      <c r="F2948" s="37"/>
      <c r="G2948" s="47"/>
      <c r="H2948" s="37"/>
      <c r="I2948" s="37"/>
      <c r="J2948" s="51"/>
      <c r="K2948" s="51"/>
      <c r="L2948" s="51"/>
      <c r="M2948" s="51"/>
      <c r="N2948" s="51"/>
      <c r="O2948" s="51"/>
      <c r="P2948" s="51"/>
      <c r="R2948" s="38" t="s">
        <v>450</v>
      </c>
      <c r="S2948" s="38" t="str" cm="1">
        <f t="array" ref="S2948">_xlfn.XLOOKUP(R2948,INDEX(Flettilisti,,1),INDEX(Flettilisti,,2),,0)</f>
        <v>Vantar flokkun</v>
      </c>
      <c r="T2948" s="38" t="str">
        <f>IF(ISBLANK(M2948),"",IF(M2948&lt;Gögn!$J$2,Gögn!$K$2,IF(M2948&gt;Gögn!$J$4,Gögn!$K$4,Gögn!$K$3)))</f>
        <v/>
      </c>
      <c r="U2948" s="49" t="str" cm="1">
        <f t="array" aca="1" ref="U2948" ca="1">IF(ISBLANK(A2948),"",IF(S2948="Styrkhæft",_xlfn.XLOOKUP(T2948,Vegalengdir[Texti],INDIRECT("Vegalengdir["&amp;'Upplýsingar um umsækjanda'!$B$10&amp;"]"),0%,0)))</f>
        <v/>
      </c>
      <c r="V2948" s="72" t="str">
        <f t="shared" si="46"/>
        <v/>
      </c>
    </row>
    <row r="2949" spans="1:22" x14ac:dyDescent="0.25">
      <c r="A2949" s="47"/>
      <c r="B2949" s="47"/>
      <c r="C2949" s="47"/>
      <c r="D2949" s="117"/>
      <c r="E2949" s="47"/>
      <c r="F2949" s="37"/>
      <c r="G2949" s="47"/>
      <c r="H2949" s="37"/>
      <c r="I2949" s="37"/>
      <c r="J2949" s="51"/>
      <c r="K2949" s="51"/>
      <c r="L2949" s="51"/>
      <c r="M2949" s="51"/>
      <c r="N2949" s="51"/>
      <c r="O2949" s="51"/>
      <c r="P2949" s="51"/>
      <c r="R2949" s="38" t="s">
        <v>450</v>
      </c>
      <c r="S2949" s="38" t="str" cm="1">
        <f t="array" ref="S2949">_xlfn.XLOOKUP(R2949,INDEX(Flettilisti,,1),INDEX(Flettilisti,,2),,0)</f>
        <v>Vantar flokkun</v>
      </c>
      <c r="T2949" s="38" t="str">
        <f>IF(ISBLANK(M2949),"",IF(M2949&lt;Gögn!$J$2,Gögn!$K$2,IF(M2949&gt;Gögn!$J$4,Gögn!$K$4,Gögn!$K$3)))</f>
        <v/>
      </c>
      <c r="U2949" s="49" t="str" cm="1">
        <f t="array" aca="1" ref="U2949" ca="1">IF(ISBLANK(A2949),"",IF(S2949="Styrkhæft",_xlfn.XLOOKUP(T2949,Vegalengdir[Texti],INDIRECT("Vegalengdir["&amp;'Upplýsingar um umsækjanda'!$B$10&amp;"]"),0%,0)))</f>
        <v/>
      </c>
      <c r="V2949" s="72" t="str">
        <f t="shared" si="46"/>
        <v/>
      </c>
    </row>
    <row r="2950" spans="1:22" x14ac:dyDescent="0.25">
      <c r="A2950" s="47"/>
      <c r="B2950" s="47"/>
      <c r="C2950" s="47"/>
      <c r="D2950" s="117"/>
      <c r="E2950" s="47"/>
      <c r="F2950" s="37"/>
      <c r="G2950" s="47"/>
      <c r="H2950" s="37"/>
      <c r="I2950" s="37"/>
      <c r="J2950" s="51"/>
      <c r="K2950" s="51"/>
      <c r="L2950" s="51"/>
      <c r="M2950" s="51"/>
      <c r="N2950" s="51"/>
      <c r="O2950" s="51"/>
      <c r="P2950" s="51"/>
      <c r="R2950" s="38" t="s">
        <v>450</v>
      </c>
      <c r="S2950" s="38" t="str" cm="1">
        <f t="array" ref="S2950">_xlfn.XLOOKUP(R2950,INDEX(Flettilisti,,1),INDEX(Flettilisti,,2),,0)</f>
        <v>Vantar flokkun</v>
      </c>
      <c r="T2950" s="38" t="str">
        <f>IF(ISBLANK(M2950),"",IF(M2950&lt;Gögn!$J$2,Gögn!$K$2,IF(M2950&gt;Gögn!$J$4,Gögn!$K$4,Gögn!$K$3)))</f>
        <v/>
      </c>
      <c r="U2950" s="49" t="str" cm="1">
        <f t="array" aca="1" ref="U2950" ca="1">IF(ISBLANK(A2950),"",IF(S2950="Styrkhæft",_xlfn.XLOOKUP(T2950,Vegalengdir[Texti],INDIRECT("Vegalengdir["&amp;'Upplýsingar um umsækjanda'!$B$10&amp;"]"),0%,0)))</f>
        <v/>
      </c>
      <c r="V2950" s="72" t="str">
        <f t="shared" si="46"/>
        <v/>
      </c>
    </row>
    <row r="2951" spans="1:22" x14ac:dyDescent="0.25">
      <c r="A2951" s="47"/>
      <c r="B2951" s="47"/>
      <c r="C2951" s="47"/>
      <c r="D2951" s="117"/>
      <c r="E2951" s="47"/>
      <c r="F2951" s="37"/>
      <c r="G2951" s="47"/>
      <c r="H2951" s="37"/>
      <c r="I2951" s="37"/>
      <c r="J2951" s="51"/>
      <c r="K2951" s="51"/>
      <c r="L2951" s="51"/>
      <c r="M2951" s="51"/>
      <c r="N2951" s="51"/>
      <c r="O2951" s="51"/>
      <c r="P2951" s="51"/>
      <c r="R2951" s="38" t="s">
        <v>450</v>
      </c>
      <c r="S2951" s="38" t="str" cm="1">
        <f t="array" ref="S2951">_xlfn.XLOOKUP(R2951,INDEX(Flettilisti,,1),INDEX(Flettilisti,,2),,0)</f>
        <v>Vantar flokkun</v>
      </c>
      <c r="T2951" s="38" t="str">
        <f>IF(ISBLANK(M2951),"",IF(M2951&lt;Gögn!$J$2,Gögn!$K$2,IF(M2951&gt;Gögn!$J$4,Gögn!$K$4,Gögn!$K$3)))</f>
        <v/>
      </c>
      <c r="U2951" s="49" t="str" cm="1">
        <f t="array" aca="1" ref="U2951" ca="1">IF(ISBLANK(A2951),"",IF(S2951="Styrkhæft",_xlfn.XLOOKUP(T2951,Vegalengdir[Texti],INDIRECT("Vegalengdir["&amp;'Upplýsingar um umsækjanda'!$B$10&amp;"]"),0%,0)))</f>
        <v/>
      </c>
      <c r="V2951" s="72" t="str">
        <f t="shared" si="46"/>
        <v/>
      </c>
    </row>
    <row r="2952" spans="1:22" x14ac:dyDescent="0.25">
      <c r="A2952" s="47"/>
      <c r="B2952" s="47"/>
      <c r="C2952" s="47"/>
      <c r="D2952" s="117"/>
      <c r="E2952" s="47"/>
      <c r="F2952" s="37"/>
      <c r="G2952" s="47"/>
      <c r="H2952" s="37"/>
      <c r="I2952" s="37"/>
      <c r="J2952" s="51"/>
      <c r="K2952" s="51"/>
      <c r="L2952" s="51"/>
      <c r="M2952" s="51"/>
      <c r="N2952" s="51"/>
      <c r="O2952" s="51"/>
      <c r="P2952" s="51"/>
      <c r="R2952" s="38" t="s">
        <v>450</v>
      </c>
      <c r="S2952" s="38" t="str" cm="1">
        <f t="array" ref="S2952">_xlfn.XLOOKUP(R2952,INDEX(Flettilisti,,1),INDEX(Flettilisti,,2),,0)</f>
        <v>Vantar flokkun</v>
      </c>
      <c r="T2952" s="38" t="str">
        <f>IF(ISBLANK(M2952),"",IF(M2952&lt;Gögn!$J$2,Gögn!$K$2,IF(M2952&gt;Gögn!$J$4,Gögn!$K$4,Gögn!$K$3)))</f>
        <v/>
      </c>
      <c r="U2952" s="49" t="str" cm="1">
        <f t="array" aca="1" ref="U2952" ca="1">IF(ISBLANK(A2952),"",IF(S2952="Styrkhæft",_xlfn.XLOOKUP(T2952,Vegalengdir[Texti],INDIRECT("Vegalengdir["&amp;'Upplýsingar um umsækjanda'!$B$10&amp;"]"),0%,0)))</f>
        <v/>
      </c>
      <c r="V2952" s="72" t="str">
        <f t="shared" si="46"/>
        <v/>
      </c>
    </row>
    <row r="2953" spans="1:22" x14ac:dyDescent="0.25">
      <c r="A2953" s="47"/>
      <c r="B2953" s="47"/>
      <c r="C2953" s="47"/>
      <c r="D2953" s="117"/>
      <c r="E2953" s="47"/>
      <c r="F2953" s="37"/>
      <c r="G2953" s="47"/>
      <c r="H2953" s="37"/>
      <c r="I2953" s="37"/>
      <c r="J2953" s="51"/>
      <c r="K2953" s="51"/>
      <c r="L2953" s="51"/>
      <c r="M2953" s="51"/>
      <c r="N2953" s="51"/>
      <c r="O2953" s="51"/>
      <c r="P2953" s="51"/>
      <c r="R2953" s="38" t="s">
        <v>450</v>
      </c>
      <c r="S2953" s="38" t="str" cm="1">
        <f t="array" ref="S2953">_xlfn.XLOOKUP(R2953,INDEX(Flettilisti,,1),INDEX(Flettilisti,,2),,0)</f>
        <v>Vantar flokkun</v>
      </c>
      <c r="T2953" s="38" t="str">
        <f>IF(ISBLANK(M2953),"",IF(M2953&lt;Gögn!$J$2,Gögn!$K$2,IF(M2953&gt;Gögn!$J$4,Gögn!$K$4,Gögn!$K$3)))</f>
        <v/>
      </c>
      <c r="U2953" s="49" t="str" cm="1">
        <f t="array" aca="1" ref="U2953" ca="1">IF(ISBLANK(A2953),"",IF(S2953="Styrkhæft",_xlfn.XLOOKUP(T2953,Vegalengdir[Texti],INDIRECT("Vegalengdir["&amp;'Upplýsingar um umsækjanda'!$B$10&amp;"]"),0%,0)))</f>
        <v/>
      </c>
      <c r="V2953" s="72" t="str">
        <f t="shared" si="46"/>
        <v/>
      </c>
    </row>
    <row r="2954" spans="1:22" x14ac:dyDescent="0.25">
      <c r="A2954" s="47"/>
      <c r="B2954" s="47"/>
      <c r="C2954" s="47"/>
      <c r="D2954" s="117"/>
      <c r="E2954" s="47"/>
      <c r="F2954" s="37"/>
      <c r="G2954" s="47"/>
      <c r="H2954" s="37"/>
      <c r="I2954" s="37"/>
      <c r="J2954" s="51"/>
      <c r="K2954" s="51"/>
      <c r="L2954" s="51"/>
      <c r="M2954" s="51"/>
      <c r="N2954" s="51"/>
      <c r="O2954" s="51"/>
      <c r="P2954" s="51"/>
      <c r="R2954" s="38" t="s">
        <v>450</v>
      </c>
      <c r="S2954" s="38" t="str" cm="1">
        <f t="array" ref="S2954">_xlfn.XLOOKUP(R2954,INDEX(Flettilisti,,1),INDEX(Flettilisti,,2),,0)</f>
        <v>Vantar flokkun</v>
      </c>
      <c r="T2954" s="38" t="str">
        <f>IF(ISBLANK(M2954),"",IF(M2954&lt;Gögn!$J$2,Gögn!$K$2,IF(M2954&gt;Gögn!$J$4,Gögn!$K$4,Gögn!$K$3)))</f>
        <v/>
      </c>
      <c r="U2954" s="49" t="str" cm="1">
        <f t="array" aca="1" ref="U2954" ca="1">IF(ISBLANK(A2954),"",IF(S2954="Styrkhæft",_xlfn.XLOOKUP(T2954,Vegalengdir[Texti],INDIRECT("Vegalengdir["&amp;'Upplýsingar um umsækjanda'!$B$10&amp;"]"),0%,0)))</f>
        <v/>
      </c>
      <c r="V2954" s="72" t="str">
        <f t="shared" si="46"/>
        <v/>
      </c>
    </row>
    <row r="2955" spans="1:22" x14ac:dyDescent="0.25">
      <c r="A2955" s="47"/>
      <c r="B2955" s="47"/>
      <c r="C2955" s="47"/>
      <c r="D2955" s="117"/>
      <c r="E2955" s="47"/>
      <c r="F2955" s="37"/>
      <c r="G2955" s="47"/>
      <c r="H2955" s="37"/>
      <c r="I2955" s="37"/>
      <c r="J2955" s="51"/>
      <c r="K2955" s="51"/>
      <c r="L2955" s="51"/>
      <c r="M2955" s="51"/>
      <c r="N2955" s="51"/>
      <c r="O2955" s="51"/>
      <c r="P2955" s="51"/>
      <c r="R2955" s="38" t="s">
        <v>450</v>
      </c>
      <c r="S2955" s="38" t="str" cm="1">
        <f t="array" ref="S2955">_xlfn.XLOOKUP(R2955,INDEX(Flettilisti,,1),INDEX(Flettilisti,,2),,0)</f>
        <v>Vantar flokkun</v>
      </c>
      <c r="T2955" s="38" t="str">
        <f>IF(ISBLANK(M2955),"",IF(M2955&lt;Gögn!$J$2,Gögn!$K$2,IF(M2955&gt;Gögn!$J$4,Gögn!$K$4,Gögn!$K$3)))</f>
        <v/>
      </c>
      <c r="U2955" s="49" t="str" cm="1">
        <f t="array" aca="1" ref="U2955" ca="1">IF(ISBLANK(A2955),"",IF(S2955="Styrkhæft",_xlfn.XLOOKUP(T2955,Vegalengdir[Texti],INDIRECT("Vegalengdir["&amp;'Upplýsingar um umsækjanda'!$B$10&amp;"]"),0%,0)))</f>
        <v/>
      </c>
      <c r="V2955" s="72" t="str">
        <f t="shared" si="46"/>
        <v/>
      </c>
    </row>
    <row r="2956" spans="1:22" x14ac:dyDescent="0.25">
      <c r="A2956" s="47"/>
      <c r="B2956" s="47"/>
      <c r="C2956" s="47"/>
      <c r="D2956" s="117"/>
      <c r="E2956" s="47"/>
      <c r="F2956" s="37"/>
      <c r="G2956" s="47"/>
      <c r="H2956" s="37"/>
      <c r="I2956" s="37"/>
      <c r="J2956" s="51"/>
      <c r="K2956" s="51"/>
      <c r="L2956" s="51"/>
      <c r="M2956" s="51"/>
      <c r="N2956" s="51"/>
      <c r="O2956" s="51"/>
      <c r="P2956" s="51"/>
      <c r="R2956" s="38" t="s">
        <v>450</v>
      </c>
      <c r="S2956" s="38" t="str" cm="1">
        <f t="array" ref="S2956">_xlfn.XLOOKUP(R2956,INDEX(Flettilisti,,1),INDEX(Flettilisti,,2),,0)</f>
        <v>Vantar flokkun</v>
      </c>
      <c r="T2956" s="38" t="str">
        <f>IF(ISBLANK(M2956),"",IF(M2956&lt;Gögn!$J$2,Gögn!$K$2,IF(M2956&gt;Gögn!$J$4,Gögn!$K$4,Gögn!$K$3)))</f>
        <v/>
      </c>
      <c r="U2956" s="49" t="str" cm="1">
        <f t="array" aca="1" ref="U2956" ca="1">IF(ISBLANK(A2956),"",IF(S2956="Styrkhæft",_xlfn.XLOOKUP(T2956,Vegalengdir[Texti],INDIRECT("Vegalengdir["&amp;'Upplýsingar um umsækjanda'!$B$10&amp;"]"),0%,0)))</f>
        <v/>
      </c>
      <c r="V2956" s="72" t="str">
        <f t="shared" si="46"/>
        <v/>
      </c>
    </row>
    <row r="2957" spans="1:22" x14ac:dyDescent="0.25">
      <c r="A2957" s="47"/>
      <c r="B2957" s="47"/>
      <c r="C2957" s="47"/>
      <c r="D2957" s="117"/>
      <c r="E2957" s="47"/>
      <c r="F2957" s="37"/>
      <c r="G2957" s="47"/>
      <c r="H2957" s="37"/>
      <c r="I2957" s="37"/>
      <c r="J2957" s="51"/>
      <c r="K2957" s="51"/>
      <c r="L2957" s="51"/>
      <c r="M2957" s="51"/>
      <c r="N2957" s="51"/>
      <c r="O2957" s="51"/>
      <c r="P2957" s="51"/>
      <c r="R2957" s="38" t="s">
        <v>450</v>
      </c>
      <c r="S2957" s="38" t="str" cm="1">
        <f t="array" ref="S2957">_xlfn.XLOOKUP(R2957,INDEX(Flettilisti,,1),INDEX(Flettilisti,,2),,0)</f>
        <v>Vantar flokkun</v>
      </c>
      <c r="T2957" s="38" t="str">
        <f>IF(ISBLANK(M2957),"",IF(M2957&lt;Gögn!$J$2,Gögn!$K$2,IF(M2957&gt;Gögn!$J$4,Gögn!$K$4,Gögn!$K$3)))</f>
        <v/>
      </c>
      <c r="U2957" s="49" t="str" cm="1">
        <f t="array" aca="1" ref="U2957" ca="1">IF(ISBLANK(A2957),"",IF(S2957="Styrkhæft",_xlfn.XLOOKUP(T2957,Vegalengdir[Texti],INDIRECT("Vegalengdir["&amp;'Upplýsingar um umsækjanda'!$B$10&amp;"]"),0%,0)))</f>
        <v/>
      </c>
      <c r="V2957" s="72" t="str">
        <f t="shared" si="46"/>
        <v/>
      </c>
    </row>
    <row r="2958" spans="1:22" x14ac:dyDescent="0.25">
      <c r="A2958" s="47"/>
      <c r="B2958" s="47"/>
      <c r="C2958" s="47"/>
      <c r="D2958" s="117"/>
      <c r="E2958" s="47"/>
      <c r="F2958" s="37"/>
      <c r="G2958" s="47"/>
      <c r="H2958" s="37"/>
      <c r="I2958" s="37"/>
      <c r="J2958" s="51"/>
      <c r="K2958" s="51"/>
      <c r="L2958" s="51"/>
      <c r="M2958" s="51"/>
      <c r="N2958" s="51"/>
      <c r="O2958" s="51"/>
      <c r="P2958" s="51"/>
      <c r="R2958" s="38" t="s">
        <v>450</v>
      </c>
      <c r="S2958" s="38" t="str" cm="1">
        <f t="array" ref="S2958">_xlfn.XLOOKUP(R2958,INDEX(Flettilisti,,1),INDEX(Flettilisti,,2),,0)</f>
        <v>Vantar flokkun</v>
      </c>
      <c r="T2958" s="38" t="str">
        <f>IF(ISBLANK(M2958),"",IF(M2958&lt;Gögn!$J$2,Gögn!$K$2,IF(M2958&gt;Gögn!$J$4,Gögn!$K$4,Gögn!$K$3)))</f>
        <v/>
      </c>
      <c r="U2958" s="49" t="str" cm="1">
        <f t="array" aca="1" ref="U2958" ca="1">IF(ISBLANK(A2958),"",IF(S2958="Styrkhæft",_xlfn.XLOOKUP(T2958,Vegalengdir[Texti],INDIRECT("Vegalengdir["&amp;'Upplýsingar um umsækjanda'!$B$10&amp;"]"),0%,0)))</f>
        <v/>
      </c>
      <c r="V2958" s="72" t="str">
        <f t="shared" si="46"/>
        <v/>
      </c>
    </row>
    <row r="2959" spans="1:22" x14ac:dyDescent="0.25">
      <c r="A2959" s="47"/>
      <c r="B2959" s="47"/>
      <c r="C2959" s="47"/>
      <c r="D2959" s="117"/>
      <c r="E2959" s="47"/>
      <c r="F2959" s="37"/>
      <c r="G2959" s="47"/>
      <c r="H2959" s="37"/>
      <c r="I2959" s="37"/>
      <c r="J2959" s="51"/>
      <c r="K2959" s="51"/>
      <c r="L2959" s="51"/>
      <c r="M2959" s="51"/>
      <c r="N2959" s="51"/>
      <c r="O2959" s="51"/>
      <c r="P2959" s="51"/>
      <c r="R2959" s="38" t="s">
        <v>450</v>
      </c>
      <c r="S2959" s="38" t="str" cm="1">
        <f t="array" ref="S2959">_xlfn.XLOOKUP(R2959,INDEX(Flettilisti,,1),INDEX(Flettilisti,,2),,0)</f>
        <v>Vantar flokkun</v>
      </c>
      <c r="T2959" s="38" t="str">
        <f>IF(ISBLANK(M2959),"",IF(M2959&lt;Gögn!$J$2,Gögn!$K$2,IF(M2959&gt;Gögn!$J$4,Gögn!$K$4,Gögn!$K$3)))</f>
        <v/>
      </c>
      <c r="U2959" s="49" t="str" cm="1">
        <f t="array" aca="1" ref="U2959" ca="1">IF(ISBLANK(A2959),"",IF(S2959="Styrkhæft",_xlfn.XLOOKUP(T2959,Vegalengdir[Texti],INDIRECT("Vegalengdir["&amp;'Upplýsingar um umsækjanda'!$B$10&amp;"]"),0%,0)))</f>
        <v/>
      </c>
      <c r="V2959" s="72" t="str">
        <f t="shared" si="46"/>
        <v/>
      </c>
    </row>
    <row r="2960" spans="1:22" x14ac:dyDescent="0.25">
      <c r="A2960" s="47"/>
      <c r="B2960" s="47"/>
      <c r="C2960" s="47"/>
      <c r="D2960" s="117"/>
      <c r="E2960" s="47"/>
      <c r="F2960" s="37"/>
      <c r="G2960" s="47"/>
      <c r="H2960" s="37"/>
      <c r="I2960" s="37"/>
      <c r="J2960" s="51"/>
      <c r="K2960" s="51"/>
      <c r="L2960" s="51"/>
      <c r="M2960" s="51"/>
      <c r="N2960" s="51"/>
      <c r="O2960" s="51"/>
      <c r="P2960" s="51"/>
      <c r="R2960" s="38" t="s">
        <v>450</v>
      </c>
      <c r="S2960" s="38" t="str" cm="1">
        <f t="array" ref="S2960">_xlfn.XLOOKUP(R2960,INDEX(Flettilisti,,1),INDEX(Flettilisti,,2),,0)</f>
        <v>Vantar flokkun</v>
      </c>
      <c r="T2960" s="38" t="str">
        <f>IF(ISBLANK(M2960),"",IF(M2960&lt;Gögn!$J$2,Gögn!$K$2,IF(M2960&gt;Gögn!$J$4,Gögn!$K$4,Gögn!$K$3)))</f>
        <v/>
      </c>
      <c r="U2960" s="49" t="str" cm="1">
        <f t="array" aca="1" ref="U2960" ca="1">IF(ISBLANK(A2960),"",IF(S2960="Styrkhæft",_xlfn.XLOOKUP(T2960,Vegalengdir[Texti],INDIRECT("Vegalengdir["&amp;'Upplýsingar um umsækjanda'!$B$10&amp;"]"),0%,0)))</f>
        <v/>
      </c>
      <c r="V2960" s="72" t="str">
        <f t="shared" si="46"/>
        <v/>
      </c>
    </row>
    <row r="2961" spans="1:22" x14ac:dyDescent="0.25">
      <c r="A2961" s="47"/>
      <c r="B2961" s="47"/>
      <c r="C2961" s="47"/>
      <c r="D2961" s="117"/>
      <c r="E2961" s="47"/>
      <c r="F2961" s="37"/>
      <c r="G2961" s="47"/>
      <c r="H2961" s="37"/>
      <c r="I2961" s="37"/>
      <c r="J2961" s="51"/>
      <c r="K2961" s="51"/>
      <c r="L2961" s="51"/>
      <c r="M2961" s="51"/>
      <c r="N2961" s="51"/>
      <c r="O2961" s="51"/>
      <c r="P2961" s="51"/>
      <c r="R2961" s="38" t="s">
        <v>450</v>
      </c>
      <c r="S2961" s="38" t="str" cm="1">
        <f t="array" ref="S2961">_xlfn.XLOOKUP(R2961,INDEX(Flettilisti,,1),INDEX(Flettilisti,,2),,0)</f>
        <v>Vantar flokkun</v>
      </c>
      <c r="T2961" s="38" t="str">
        <f>IF(ISBLANK(M2961),"",IF(M2961&lt;Gögn!$J$2,Gögn!$K$2,IF(M2961&gt;Gögn!$J$4,Gögn!$K$4,Gögn!$K$3)))</f>
        <v/>
      </c>
      <c r="U2961" s="49" t="str" cm="1">
        <f t="array" aca="1" ref="U2961" ca="1">IF(ISBLANK(A2961),"",IF(S2961="Styrkhæft",_xlfn.XLOOKUP(T2961,Vegalengdir[Texti],INDIRECT("Vegalengdir["&amp;'Upplýsingar um umsækjanda'!$B$10&amp;"]"),0%,0)))</f>
        <v/>
      </c>
      <c r="V2961" s="72" t="str">
        <f t="shared" si="46"/>
        <v/>
      </c>
    </row>
    <row r="2962" spans="1:22" x14ac:dyDescent="0.25">
      <c r="A2962" s="47"/>
      <c r="B2962" s="47"/>
      <c r="C2962" s="47"/>
      <c r="D2962" s="117"/>
      <c r="E2962" s="47"/>
      <c r="F2962" s="37"/>
      <c r="G2962" s="47"/>
      <c r="H2962" s="37"/>
      <c r="I2962" s="37"/>
      <c r="J2962" s="51"/>
      <c r="K2962" s="51"/>
      <c r="L2962" s="51"/>
      <c r="M2962" s="51"/>
      <c r="N2962" s="51"/>
      <c r="O2962" s="51"/>
      <c r="P2962" s="51"/>
      <c r="R2962" s="38" t="s">
        <v>450</v>
      </c>
      <c r="S2962" s="38" t="str" cm="1">
        <f t="array" ref="S2962">_xlfn.XLOOKUP(R2962,INDEX(Flettilisti,,1),INDEX(Flettilisti,,2),,0)</f>
        <v>Vantar flokkun</v>
      </c>
      <c r="T2962" s="38" t="str">
        <f>IF(ISBLANK(M2962),"",IF(M2962&lt;Gögn!$J$2,Gögn!$K$2,IF(M2962&gt;Gögn!$J$4,Gögn!$K$4,Gögn!$K$3)))</f>
        <v/>
      </c>
      <c r="U2962" s="49" t="str" cm="1">
        <f t="array" aca="1" ref="U2962" ca="1">IF(ISBLANK(A2962),"",IF(S2962="Styrkhæft",_xlfn.XLOOKUP(T2962,Vegalengdir[Texti],INDIRECT("Vegalengdir["&amp;'Upplýsingar um umsækjanda'!$B$10&amp;"]"),0%,0)))</f>
        <v/>
      </c>
      <c r="V2962" s="72" t="str">
        <f t="shared" si="46"/>
        <v/>
      </c>
    </row>
    <row r="2963" spans="1:22" x14ac:dyDescent="0.25">
      <c r="A2963" s="47"/>
      <c r="B2963" s="47"/>
      <c r="C2963" s="47"/>
      <c r="D2963" s="117"/>
      <c r="E2963" s="47"/>
      <c r="F2963" s="37"/>
      <c r="G2963" s="47"/>
      <c r="H2963" s="37"/>
      <c r="I2963" s="37"/>
      <c r="J2963" s="51"/>
      <c r="K2963" s="51"/>
      <c r="L2963" s="51"/>
      <c r="M2963" s="51"/>
      <c r="N2963" s="51"/>
      <c r="O2963" s="51"/>
      <c r="P2963" s="51"/>
      <c r="R2963" s="38" t="s">
        <v>450</v>
      </c>
      <c r="S2963" s="38" t="str" cm="1">
        <f t="array" ref="S2963">_xlfn.XLOOKUP(R2963,INDEX(Flettilisti,,1),INDEX(Flettilisti,,2),,0)</f>
        <v>Vantar flokkun</v>
      </c>
      <c r="T2963" s="38" t="str">
        <f>IF(ISBLANK(M2963),"",IF(M2963&lt;Gögn!$J$2,Gögn!$K$2,IF(M2963&gt;Gögn!$J$4,Gögn!$K$4,Gögn!$K$3)))</f>
        <v/>
      </c>
      <c r="U2963" s="49" t="str" cm="1">
        <f t="array" aca="1" ref="U2963" ca="1">IF(ISBLANK(A2963),"",IF(S2963="Styrkhæft",_xlfn.XLOOKUP(T2963,Vegalengdir[Texti],INDIRECT("Vegalengdir["&amp;'Upplýsingar um umsækjanda'!$B$10&amp;"]"),0%,0)))</f>
        <v/>
      </c>
      <c r="V2963" s="72" t="str">
        <f t="shared" si="46"/>
        <v/>
      </c>
    </row>
    <row r="2964" spans="1:22" x14ac:dyDescent="0.25">
      <c r="A2964" s="47"/>
      <c r="B2964" s="47"/>
      <c r="C2964" s="47"/>
      <c r="D2964" s="117"/>
      <c r="E2964" s="47"/>
      <c r="F2964" s="37"/>
      <c r="G2964" s="47"/>
      <c r="H2964" s="37"/>
      <c r="I2964" s="37"/>
      <c r="J2964" s="51"/>
      <c r="K2964" s="51"/>
      <c r="L2964" s="51"/>
      <c r="M2964" s="51"/>
      <c r="N2964" s="51"/>
      <c r="O2964" s="51"/>
      <c r="P2964" s="51"/>
      <c r="R2964" s="38" t="s">
        <v>450</v>
      </c>
      <c r="S2964" s="38" t="str" cm="1">
        <f t="array" ref="S2964">_xlfn.XLOOKUP(R2964,INDEX(Flettilisti,,1),INDEX(Flettilisti,,2),,0)</f>
        <v>Vantar flokkun</v>
      </c>
      <c r="T2964" s="38" t="str">
        <f>IF(ISBLANK(M2964),"",IF(M2964&lt;Gögn!$J$2,Gögn!$K$2,IF(M2964&gt;Gögn!$J$4,Gögn!$K$4,Gögn!$K$3)))</f>
        <v/>
      </c>
      <c r="U2964" s="49" t="str" cm="1">
        <f t="array" aca="1" ref="U2964" ca="1">IF(ISBLANK(A2964),"",IF(S2964="Styrkhæft",_xlfn.XLOOKUP(T2964,Vegalengdir[Texti],INDIRECT("Vegalengdir["&amp;'Upplýsingar um umsækjanda'!$B$10&amp;"]"),0%,0)))</f>
        <v/>
      </c>
      <c r="V2964" s="72" t="str">
        <f t="shared" si="46"/>
        <v/>
      </c>
    </row>
    <row r="2965" spans="1:22" x14ac:dyDescent="0.25">
      <c r="A2965" s="47"/>
      <c r="B2965" s="47"/>
      <c r="C2965" s="47"/>
      <c r="D2965" s="117"/>
      <c r="E2965" s="47"/>
      <c r="F2965" s="37"/>
      <c r="G2965" s="47"/>
      <c r="H2965" s="37"/>
      <c r="I2965" s="37"/>
      <c r="J2965" s="51"/>
      <c r="K2965" s="51"/>
      <c r="L2965" s="51"/>
      <c r="M2965" s="51"/>
      <c r="N2965" s="51"/>
      <c r="O2965" s="51"/>
      <c r="P2965" s="51"/>
      <c r="R2965" s="38" t="s">
        <v>450</v>
      </c>
      <c r="S2965" s="38" t="str" cm="1">
        <f t="array" ref="S2965">_xlfn.XLOOKUP(R2965,INDEX(Flettilisti,,1),INDEX(Flettilisti,,2),,0)</f>
        <v>Vantar flokkun</v>
      </c>
      <c r="T2965" s="38" t="str">
        <f>IF(ISBLANK(M2965),"",IF(M2965&lt;Gögn!$J$2,Gögn!$K$2,IF(M2965&gt;Gögn!$J$4,Gögn!$K$4,Gögn!$K$3)))</f>
        <v/>
      </c>
      <c r="U2965" s="49" t="str" cm="1">
        <f t="array" aca="1" ref="U2965" ca="1">IF(ISBLANK(A2965),"",IF(S2965="Styrkhæft",_xlfn.XLOOKUP(T2965,Vegalengdir[Texti],INDIRECT("Vegalengdir["&amp;'Upplýsingar um umsækjanda'!$B$10&amp;"]"),0%,0)))</f>
        <v/>
      </c>
      <c r="V2965" s="72" t="str">
        <f t="shared" si="46"/>
        <v/>
      </c>
    </row>
    <row r="2966" spans="1:22" x14ac:dyDescent="0.25">
      <c r="A2966" s="47"/>
      <c r="B2966" s="47"/>
      <c r="C2966" s="47"/>
      <c r="D2966" s="117"/>
      <c r="E2966" s="47"/>
      <c r="F2966" s="37"/>
      <c r="G2966" s="47"/>
      <c r="H2966" s="37"/>
      <c r="I2966" s="37"/>
      <c r="J2966" s="51"/>
      <c r="K2966" s="51"/>
      <c r="L2966" s="51"/>
      <c r="M2966" s="51"/>
      <c r="N2966" s="51"/>
      <c r="O2966" s="51"/>
      <c r="P2966" s="51"/>
      <c r="R2966" s="38" t="s">
        <v>450</v>
      </c>
      <c r="S2966" s="38" t="str" cm="1">
        <f t="array" ref="S2966">_xlfn.XLOOKUP(R2966,INDEX(Flettilisti,,1),INDEX(Flettilisti,,2),,0)</f>
        <v>Vantar flokkun</v>
      </c>
      <c r="T2966" s="38" t="str">
        <f>IF(ISBLANK(M2966),"",IF(M2966&lt;Gögn!$J$2,Gögn!$K$2,IF(M2966&gt;Gögn!$J$4,Gögn!$K$4,Gögn!$K$3)))</f>
        <v/>
      </c>
      <c r="U2966" s="49" t="str" cm="1">
        <f t="array" aca="1" ref="U2966" ca="1">IF(ISBLANK(A2966),"",IF(S2966="Styrkhæft",_xlfn.XLOOKUP(T2966,Vegalengdir[Texti],INDIRECT("Vegalengdir["&amp;'Upplýsingar um umsækjanda'!$B$10&amp;"]"),0%,0)))</f>
        <v/>
      </c>
      <c r="V2966" s="72" t="str">
        <f t="shared" si="46"/>
        <v/>
      </c>
    </row>
    <row r="2967" spans="1:22" x14ac:dyDescent="0.25">
      <c r="A2967" s="47"/>
      <c r="B2967" s="47"/>
      <c r="C2967" s="47"/>
      <c r="D2967" s="117"/>
      <c r="E2967" s="47"/>
      <c r="F2967" s="37"/>
      <c r="G2967" s="47"/>
      <c r="H2967" s="37"/>
      <c r="I2967" s="37"/>
      <c r="J2967" s="51"/>
      <c r="K2967" s="51"/>
      <c r="L2967" s="51"/>
      <c r="M2967" s="51"/>
      <c r="N2967" s="51"/>
      <c r="O2967" s="51"/>
      <c r="P2967" s="51"/>
      <c r="R2967" s="38" t="s">
        <v>450</v>
      </c>
      <c r="S2967" s="38" t="str" cm="1">
        <f t="array" ref="S2967">_xlfn.XLOOKUP(R2967,INDEX(Flettilisti,,1),INDEX(Flettilisti,,2),,0)</f>
        <v>Vantar flokkun</v>
      </c>
      <c r="T2967" s="38" t="str">
        <f>IF(ISBLANK(M2967),"",IF(M2967&lt;Gögn!$J$2,Gögn!$K$2,IF(M2967&gt;Gögn!$J$4,Gögn!$K$4,Gögn!$K$3)))</f>
        <v/>
      </c>
      <c r="U2967" s="49" t="str" cm="1">
        <f t="array" aca="1" ref="U2967" ca="1">IF(ISBLANK(A2967),"",IF(S2967="Styrkhæft",_xlfn.XLOOKUP(T2967,Vegalengdir[Texti],INDIRECT("Vegalengdir["&amp;'Upplýsingar um umsækjanda'!$B$10&amp;"]"),0%,0)))</f>
        <v/>
      </c>
      <c r="V2967" s="72" t="str">
        <f t="shared" si="46"/>
        <v/>
      </c>
    </row>
    <row r="2968" spans="1:22" x14ac:dyDescent="0.25">
      <c r="A2968" s="47"/>
      <c r="B2968" s="47"/>
      <c r="C2968" s="47"/>
      <c r="D2968" s="117"/>
      <c r="E2968" s="47"/>
      <c r="F2968" s="37"/>
      <c r="G2968" s="47"/>
      <c r="H2968" s="37"/>
      <c r="I2968" s="37"/>
      <c r="J2968" s="51"/>
      <c r="K2968" s="51"/>
      <c r="L2968" s="51"/>
      <c r="M2968" s="51"/>
      <c r="N2968" s="51"/>
      <c r="O2968" s="51"/>
      <c r="P2968" s="51"/>
      <c r="R2968" s="38" t="s">
        <v>450</v>
      </c>
      <c r="S2968" s="38" t="str" cm="1">
        <f t="array" ref="S2968">_xlfn.XLOOKUP(R2968,INDEX(Flettilisti,,1),INDEX(Flettilisti,,2),,0)</f>
        <v>Vantar flokkun</v>
      </c>
      <c r="T2968" s="38" t="str">
        <f>IF(ISBLANK(M2968),"",IF(M2968&lt;Gögn!$J$2,Gögn!$K$2,IF(M2968&gt;Gögn!$J$4,Gögn!$K$4,Gögn!$K$3)))</f>
        <v/>
      </c>
      <c r="U2968" s="49" t="str" cm="1">
        <f t="array" aca="1" ref="U2968" ca="1">IF(ISBLANK(A2968),"",IF(S2968="Styrkhæft",_xlfn.XLOOKUP(T2968,Vegalengdir[Texti],INDIRECT("Vegalengdir["&amp;'Upplýsingar um umsækjanda'!$B$10&amp;"]"),0%,0)))</f>
        <v/>
      </c>
      <c r="V2968" s="72" t="str">
        <f t="shared" si="46"/>
        <v/>
      </c>
    </row>
    <row r="2969" spans="1:22" x14ac:dyDescent="0.25">
      <c r="A2969" s="47"/>
      <c r="B2969" s="47"/>
      <c r="C2969" s="47"/>
      <c r="D2969" s="117"/>
      <c r="E2969" s="47"/>
      <c r="F2969" s="37"/>
      <c r="G2969" s="47"/>
      <c r="H2969" s="37"/>
      <c r="I2969" s="37"/>
      <c r="J2969" s="51"/>
      <c r="K2969" s="51"/>
      <c r="L2969" s="51"/>
      <c r="M2969" s="51"/>
      <c r="N2969" s="51"/>
      <c r="O2969" s="51"/>
      <c r="P2969" s="51"/>
      <c r="R2969" s="38" t="s">
        <v>450</v>
      </c>
      <c r="S2969" s="38" t="str" cm="1">
        <f t="array" ref="S2969">_xlfn.XLOOKUP(R2969,INDEX(Flettilisti,,1),INDEX(Flettilisti,,2),,0)</f>
        <v>Vantar flokkun</v>
      </c>
      <c r="T2969" s="38" t="str">
        <f>IF(ISBLANK(M2969),"",IF(M2969&lt;Gögn!$J$2,Gögn!$K$2,IF(M2969&gt;Gögn!$J$4,Gögn!$K$4,Gögn!$K$3)))</f>
        <v/>
      </c>
      <c r="U2969" s="49" t="str" cm="1">
        <f t="array" aca="1" ref="U2969" ca="1">IF(ISBLANK(A2969),"",IF(S2969="Styrkhæft",_xlfn.XLOOKUP(T2969,Vegalengdir[Texti],INDIRECT("Vegalengdir["&amp;'Upplýsingar um umsækjanda'!$B$10&amp;"]"),0%,0)))</f>
        <v/>
      </c>
      <c r="V2969" s="72" t="str">
        <f t="shared" si="46"/>
        <v/>
      </c>
    </row>
    <row r="2970" spans="1:22" x14ac:dyDescent="0.25">
      <c r="A2970" s="47"/>
      <c r="B2970" s="47"/>
      <c r="C2970" s="47"/>
      <c r="D2970" s="117"/>
      <c r="E2970" s="47"/>
      <c r="F2970" s="37"/>
      <c r="G2970" s="47"/>
      <c r="H2970" s="37"/>
      <c r="I2970" s="37"/>
      <c r="J2970" s="51"/>
      <c r="K2970" s="51"/>
      <c r="L2970" s="51"/>
      <c r="M2970" s="51"/>
      <c r="N2970" s="51"/>
      <c r="O2970" s="51"/>
      <c r="P2970" s="51"/>
      <c r="R2970" s="38" t="s">
        <v>450</v>
      </c>
      <c r="S2970" s="38" t="str" cm="1">
        <f t="array" ref="S2970">_xlfn.XLOOKUP(R2970,INDEX(Flettilisti,,1),INDEX(Flettilisti,,2),,0)</f>
        <v>Vantar flokkun</v>
      </c>
      <c r="T2970" s="38" t="str">
        <f>IF(ISBLANK(M2970),"",IF(M2970&lt;Gögn!$J$2,Gögn!$K$2,IF(M2970&gt;Gögn!$J$4,Gögn!$K$4,Gögn!$K$3)))</f>
        <v/>
      </c>
      <c r="U2970" s="49" t="str" cm="1">
        <f t="array" aca="1" ref="U2970" ca="1">IF(ISBLANK(A2970),"",IF(S2970="Styrkhæft",_xlfn.XLOOKUP(T2970,Vegalengdir[Texti],INDIRECT("Vegalengdir["&amp;'Upplýsingar um umsækjanda'!$B$10&amp;"]"),0%,0)))</f>
        <v/>
      </c>
      <c r="V2970" s="72" t="str">
        <f t="shared" si="46"/>
        <v/>
      </c>
    </row>
    <row r="2971" spans="1:22" x14ac:dyDescent="0.25">
      <c r="A2971" s="47"/>
      <c r="B2971" s="47"/>
      <c r="C2971" s="47"/>
      <c r="D2971" s="117"/>
      <c r="E2971" s="47"/>
      <c r="F2971" s="37"/>
      <c r="G2971" s="47"/>
      <c r="H2971" s="37"/>
      <c r="I2971" s="37"/>
      <c r="J2971" s="51"/>
      <c r="K2971" s="51"/>
      <c r="L2971" s="51"/>
      <c r="M2971" s="51"/>
      <c r="N2971" s="51"/>
      <c r="O2971" s="51"/>
      <c r="P2971" s="51"/>
      <c r="R2971" s="38" t="s">
        <v>450</v>
      </c>
      <c r="S2971" s="38" t="str" cm="1">
        <f t="array" ref="S2971">_xlfn.XLOOKUP(R2971,INDEX(Flettilisti,,1),INDEX(Flettilisti,,2),,0)</f>
        <v>Vantar flokkun</v>
      </c>
      <c r="T2971" s="38" t="str">
        <f>IF(ISBLANK(M2971),"",IF(M2971&lt;Gögn!$J$2,Gögn!$K$2,IF(M2971&gt;Gögn!$J$4,Gögn!$K$4,Gögn!$K$3)))</f>
        <v/>
      </c>
      <c r="U2971" s="49" t="str" cm="1">
        <f t="array" aca="1" ref="U2971" ca="1">IF(ISBLANK(A2971),"",IF(S2971="Styrkhæft",_xlfn.XLOOKUP(T2971,Vegalengdir[Texti],INDIRECT("Vegalengdir["&amp;'Upplýsingar um umsækjanda'!$B$10&amp;"]"),0%,0)))</f>
        <v/>
      </c>
      <c r="V2971" s="72" t="str">
        <f t="shared" si="46"/>
        <v/>
      </c>
    </row>
    <row r="2972" spans="1:22" x14ac:dyDescent="0.25">
      <c r="A2972" s="47"/>
      <c r="B2972" s="47"/>
      <c r="C2972" s="47"/>
      <c r="D2972" s="117"/>
      <c r="E2972" s="47"/>
      <c r="F2972" s="37"/>
      <c r="G2972" s="47"/>
      <c r="H2972" s="37"/>
      <c r="I2972" s="37"/>
      <c r="J2972" s="51"/>
      <c r="K2972" s="51"/>
      <c r="L2972" s="51"/>
      <c r="M2972" s="51"/>
      <c r="N2972" s="51"/>
      <c r="O2972" s="51"/>
      <c r="P2972" s="51"/>
      <c r="R2972" s="38" t="s">
        <v>450</v>
      </c>
      <c r="S2972" s="38" t="str" cm="1">
        <f t="array" ref="S2972">_xlfn.XLOOKUP(R2972,INDEX(Flettilisti,,1),INDEX(Flettilisti,,2),,0)</f>
        <v>Vantar flokkun</v>
      </c>
      <c r="T2972" s="38" t="str">
        <f>IF(ISBLANK(M2972),"",IF(M2972&lt;Gögn!$J$2,Gögn!$K$2,IF(M2972&gt;Gögn!$J$4,Gögn!$K$4,Gögn!$K$3)))</f>
        <v/>
      </c>
      <c r="U2972" s="49" t="str" cm="1">
        <f t="array" aca="1" ref="U2972" ca="1">IF(ISBLANK(A2972),"",IF(S2972="Styrkhæft",_xlfn.XLOOKUP(T2972,Vegalengdir[Texti],INDIRECT("Vegalengdir["&amp;'Upplýsingar um umsækjanda'!$B$10&amp;"]"),0%,0)))</f>
        <v/>
      </c>
      <c r="V2972" s="72" t="str">
        <f t="shared" si="46"/>
        <v/>
      </c>
    </row>
    <row r="2973" spans="1:22" x14ac:dyDescent="0.25">
      <c r="A2973" s="47"/>
      <c r="B2973" s="47"/>
      <c r="C2973" s="47"/>
      <c r="D2973" s="117"/>
      <c r="E2973" s="47"/>
      <c r="F2973" s="37"/>
      <c r="G2973" s="47"/>
      <c r="H2973" s="37"/>
      <c r="I2973" s="37"/>
      <c r="J2973" s="51"/>
      <c r="K2973" s="51"/>
      <c r="L2973" s="51"/>
      <c r="M2973" s="51"/>
      <c r="N2973" s="51"/>
      <c r="O2973" s="51"/>
      <c r="P2973" s="51"/>
      <c r="R2973" s="38" t="s">
        <v>450</v>
      </c>
      <c r="S2973" s="38" t="str" cm="1">
        <f t="array" ref="S2973">_xlfn.XLOOKUP(R2973,INDEX(Flettilisti,,1),INDEX(Flettilisti,,2),,0)</f>
        <v>Vantar flokkun</v>
      </c>
      <c r="T2973" s="38" t="str">
        <f>IF(ISBLANK(M2973),"",IF(M2973&lt;Gögn!$J$2,Gögn!$K$2,IF(M2973&gt;Gögn!$J$4,Gögn!$K$4,Gögn!$K$3)))</f>
        <v/>
      </c>
      <c r="U2973" s="49" t="str" cm="1">
        <f t="array" aca="1" ref="U2973" ca="1">IF(ISBLANK(A2973),"",IF(S2973="Styrkhæft",_xlfn.XLOOKUP(T2973,Vegalengdir[Texti],INDIRECT("Vegalengdir["&amp;'Upplýsingar um umsækjanda'!$B$10&amp;"]"),0%,0)))</f>
        <v/>
      </c>
      <c r="V2973" s="72" t="str">
        <f t="shared" si="46"/>
        <v/>
      </c>
    </row>
    <row r="2974" spans="1:22" x14ac:dyDescent="0.25">
      <c r="A2974" s="47"/>
      <c r="B2974" s="47"/>
      <c r="C2974" s="47"/>
      <c r="D2974" s="117"/>
      <c r="E2974" s="47"/>
      <c r="F2974" s="37"/>
      <c r="G2974" s="47"/>
      <c r="H2974" s="37"/>
      <c r="I2974" s="37"/>
      <c r="J2974" s="51"/>
      <c r="K2974" s="51"/>
      <c r="L2974" s="51"/>
      <c r="M2974" s="51"/>
      <c r="N2974" s="51"/>
      <c r="O2974" s="51"/>
      <c r="P2974" s="51"/>
      <c r="R2974" s="38" t="s">
        <v>450</v>
      </c>
      <c r="S2974" s="38" t="str" cm="1">
        <f t="array" ref="S2974">_xlfn.XLOOKUP(R2974,INDEX(Flettilisti,,1),INDEX(Flettilisti,,2),,0)</f>
        <v>Vantar flokkun</v>
      </c>
      <c r="T2974" s="38" t="str">
        <f>IF(ISBLANK(M2974),"",IF(M2974&lt;Gögn!$J$2,Gögn!$K$2,IF(M2974&gt;Gögn!$J$4,Gögn!$K$4,Gögn!$K$3)))</f>
        <v/>
      </c>
      <c r="U2974" s="49" t="str" cm="1">
        <f t="array" aca="1" ref="U2974" ca="1">IF(ISBLANK(A2974),"",IF(S2974="Styrkhæft",_xlfn.XLOOKUP(T2974,Vegalengdir[Texti],INDIRECT("Vegalengdir["&amp;'Upplýsingar um umsækjanda'!$B$10&amp;"]"),0%,0)))</f>
        <v/>
      </c>
      <c r="V2974" s="72" t="str">
        <f t="shared" si="46"/>
        <v/>
      </c>
    </row>
    <row r="2975" spans="1:22" x14ac:dyDescent="0.25">
      <c r="A2975" s="47"/>
      <c r="B2975" s="47"/>
      <c r="C2975" s="47"/>
      <c r="D2975" s="117"/>
      <c r="E2975" s="47"/>
      <c r="F2975" s="37"/>
      <c r="G2975" s="47"/>
      <c r="H2975" s="37"/>
      <c r="I2975" s="37"/>
      <c r="J2975" s="51"/>
      <c r="K2975" s="51"/>
      <c r="L2975" s="51"/>
      <c r="M2975" s="51"/>
      <c r="N2975" s="51"/>
      <c r="O2975" s="51"/>
      <c r="P2975" s="51"/>
      <c r="R2975" s="38" t="s">
        <v>450</v>
      </c>
      <c r="S2975" s="38" t="str" cm="1">
        <f t="array" ref="S2975">_xlfn.XLOOKUP(R2975,INDEX(Flettilisti,,1),INDEX(Flettilisti,,2),,0)</f>
        <v>Vantar flokkun</v>
      </c>
      <c r="T2975" s="38" t="str">
        <f>IF(ISBLANK(M2975),"",IF(M2975&lt;Gögn!$J$2,Gögn!$K$2,IF(M2975&gt;Gögn!$J$4,Gögn!$K$4,Gögn!$K$3)))</f>
        <v/>
      </c>
      <c r="U2975" s="49" t="str" cm="1">
        <f t="array" aca="1" ref="U2975" ca="1">IF(ISBLANK(A2975),"",IF(S2975="Styrkhæft",_xlfn.XLOOKUP(T2975,Vegalengdir[Texti],INDIRECT("Vegalengdir["&amp;'Upplýsingar um umsækjanda'!$B$10&amp;"]"),0%,0)))</f>
        <v/>
      </c>
      <c r="V2975" s="72" t="str">
        <f t="shared" si="46"/>
        <v/>
      </c>
    </row>
    <row r="2976" spans="1:22" x14ac:dyDescent="0.25">
      <c r="A2976" s="47"/>
      <c r="B2976" s="47"/>
      <c r="C2976" s="47"/>
      <c r="D2976" s="117"/>
      <c r="E2976" s="47"/>
      <c r="F2976" s="37"/>
      <c r="G2976" s="47"/>
      <c r="H2976" s="37"/>
      <c r="I2976" s="37"/>
      <c r="J2976" s="51"/>
      <c r="K2976" s="51"/>
      <c r="L2976" s="51"/>
      <c r="M2976" s="51"/>
      <c r="N2976" s="51"/>
      <c r="O2976" s="51"/>
      <c r="P2976" s="51"/>
      <c r="R2976" s="38" t="s">
        <v>450</v>
      </c>
      <c r="S2976" s="38" t="str" cm="1">
        <f t="array" ref="S2976">_xlfn.XLOOKUP(R2976,INDEX(Flettilisti,,1),INDEX(Flettilisti,,2),,0)</f>
        <v>Vantar flokkun</v>
      </c>
      <c r="T2976" s="38" t="str">
        <f>IF(ISBLANK(M2976),"",IF(M2976&lt;Gögn!$J$2,Gögn!$K$2,IF(M2976&gt;Gögn!$J$4,Gögn!$K$4,Gögn!$K$3)))</f>
        <v/>
      </c>
      <c r="U2976" s="49" t="str" cm="1">
        <f t="array" aca="1" ref="U2976" ca="1">IF(ISBLANK(A2976),"",IF(S2976="Styrkhæft",_xlfn.XLOOKUP(T2976,Vegalengdir[Texti],INDIRECT("Vegalengdir["&amp;'Upplýsingar um umsækjanda'!$B$10&amp;"]"),0%,0)))</f>
        <v/>
      </c>
      <c r="V2976" s="72" t="str">
        <f t="shared" si="46"/>
        <v/>
      </c>
    </row>
    <row r="2977" spans="1:22" x14ac:dyDescent="0.25">
      <c r="A2977" s="47"/>
      <c r="B2977" s="47"/>
      <c r="C2977" s="47"/>
      <c r="D2977" s="117"/>
      <c r="E2977" s="47"/>
      <c r="F2977" s="37"/>
      <c r="G2977" s="47"/>
      <c r="H2977" s="37"/>
      <c r="I2977" s="37"/>
      <c r="J2977" s="51"/>
      <c r="K2977" s="51"/>
      <c r="L2977" s="51"/>
      <c r="M2977" s="51"/>
      <c r="N2977" s="51"/>
      <c r="O2977" s="51"/>
      <c r="P2977" s="51"/>
      <c r="R2977" s="38" t="s">
        <v>450</v>
      </c>
      <c r="S2977" s="38" t="str" cm="1">
        <f t="array" ref="S2977">_xlfn.XLOOKUP(R2977,INDEX(Flettilisti,,1),INDEX(Flettilisti,,2),,0)</f>
        <v>Vantar flokkun</v>
      </c>
      <c r="T2977" s="38" t="str">
        <f>IF(ISBLANK(M2977),"",IF(M2977&lt;Gögn!$J$2,Gögn!$K$2,IF(M2977&gt;Gögn!$J$4,Gögn!$K$4,Gögn!$K$3)))</f>
        <v/>
      </c>
      <c r="U2977" s="49" t="str" cm="1">
        <f t="array" aca="1" ref="U2977" ca="1">IF(ISBLANK(A2977),"",IF(S2977="Styrkhæft",_xlfn.XLOOKUP(T2977,Vegalengdir[Texti],INDIRECT("Vegalengdir["&amp;'Upplýsingar um umsækjanda'!$B$10&amp;"]"),0%,0)))</f>
        <v/>
      </c>
      <c r="V2977" s="72" t="str">
        <f t="shared" si="46"/>
        <v/>
      </c>
    </row>
    <row r="2978" spans="1:22" x14ac:dyDescent="0.25">
      <c r="A2978" s="47"/>
      <c r="B2978" s="47"/>
      <c r="C2978" s="47"/>
      <c r="D2978" s="117"/>
      <c r="E2978" s="47"/>
      <c r="F2978" s="37"/>
      <c r="G2978" s="47"/>
      <c r="H2978" s="37"/>
      <c r="I2978" s="37"/>
      <c r="J2978" s="51"/>
      <c r="K2978" s="51"/>
      <c r="L2978" s="51"/>
      <c r="M2978" s="51"/>
      <c r="N2978" s="51"/>
      <c r="O2978" s="51"/>
      <c r="P2978" s="51"/>
      <c r="R2978" s="38" t="s">
        <v>450</v>
      </c>
      <c r="S2978" s="38" t="str" cm="1">
        <f t="array" ref="S2978">_xlfn.XLOOKUP(R2978,INDEX(Flettilisti,,1),INDEX(Flettilisti,,2),,0)</f>
        <v>Vantar flokkun</v>
      </c>
      <c r="T2978" s="38" t="str">
        <f>IF(ISBLANK(M2978),"",IF(M2978&lt;Gögn!$J$2,Gögn!$K$2,IF(M2978&gt;Gögn!$J$4,Gögn!$K$4,Gögn!$K$3)))</f>
        <v/>
      </c>
      <c r="U2978" s="49" t="str" cm="1">
        <f t="array" aca="1" ref="U2978" ca="1">IF(ISBLANK(A2978),"",IF(S2978="Styrkhæft",_xlfn.XLOOKUP(T2978,Vegalengdir[Texti],INDIRECT("Vegalengdir["&amp;'Upplýsingar um umsækjanda'!$B$10&amp;"]"),0%,0)))</f>
        <v/>
      </c>
      <c r="V2978" s="72" t="str">
        <f t="shared" si="46"/>
        <v/>
      </c>
    </row>
    <row r="2979" spans="1:22" x14ac:dyDescent="0.25">
      <c r="A2979" s="47"/>
      <c r="B2979" s="47"/>
      <c r="C2979" s="47"/>
      <c r="D2979" s="117"/>
      <c r="E2979" s="47"/>
      <c r="F2979" s="37"/>
      <c r="G2979" s="47"/>
      <c r="H2979" s="37"/>
      <c r="I2979" s="37"/>
      <c r="J2979" s="51"/>
      <c r="K2979" s="51"/>
      <c r="L2979" s="51"/>
      <c r="M2979" s="51"/>
      <c r="N2979" s="51"/>
      <c r="O2979" s="51"/>
      <c r="P2979" s="51"/>
      <c r="R2979" s="38" t="s">
        <v>450</v>
      </c>
      <c r="S2979" s="38" t="str" cm="1">
        <f t="array" ref="S2979">_xlfn.XLOOKUP(R2979,INDEX(Flettilisti,,1),INDEX(Flettilisti,,2),,0)</f>
        <v>Vantar flokkun</v>
      </c>
      <c r="T2979" s="38" t="str">
        <f>IF(ISBLANK(M2979),"",IF(M2979&lt;Gögn!$J$2,Gögn!$K$2,IF(M2979&gt;Gögn!$J$4,Gögn!$K$4,Gögn!$K$3)))</f>
        <v/>
      </c>
      <c r="U2979" s="49" t="str" cm="1">
        <f t="array" aca="1" ref="U2979" ca="1">IF(ISBLANK(A2979),"",IF(S2979="Styrkhæft",_xlfn.XLOOKUP(T2979,Vegalengdir[Texti],INDIRECT("Vegalengdir["&amp;'Upplýsingar um umsækjanda'!$B$10&amp;"]"),0%,0)))</f>
        <v/>
      </c>
      <c r="V2979" s="72" t="str">
        <f t="shared" si="46"/>
        <v/>
      </c>
    </row>
    <row r="2980" spans="1:22" x14ac:dyDescent="0.25">
      <c r="A2980" s="47"/>
      <c r="B2980" s="47"/>
      <c r="C2980" s="47"/>
      <c r="D2980" s="117"/>
      <c r="E2980" s="47"/>
      <c r="F2980" s="37"/>
      <c r="G2980" s="47"/>
      <c r="H2980" s="37"/>
      <c r="I2980" s="37"/>
      <c r="J2980" s="51"/>
      <c r="K2980" s="51"/>
      <c r="L2980" s="51"/>
      <c r="M2980" s="51"/>
      <c r="N2980" s="51"/>
      <c r="O2980" s="51"/>
      <c r="P2980" s="51"/>
      <c r="R2980" s="38" t="s">
        <v>450</v>
      </c>
      <c r="S2980" s="38" t="str" cm="1">
        <f t="array" ref="S2980">_xlfn.XLOOKUP(R2980,INDEX(Flettilisti,,1),INDEX(Flettilisti,,2),,0)</f>
        <v>Vantar flokkun</v>
      </c>
      <c r="T2980" s="38" t="str">
        <f>IF(ISBLANK(M2980),"",IF(M2980&lt;Gögn!$J$2,Gögn!$K$2,IF(M2980&gt;Gögn!$J$4,Gögn!$K$4,Gögn!$K$3)))</f>
        <v/>
      </c>
      <c r="U2980" s="49" t="str" cm="1">
        <f t="array" aca="1" ref="U2980" ca="1">IF(ISBLANK(A2980),"",IF(S2980="Styrkhæft",_xlfn.XLOOKUP(T2980,Vegalengdir[Texti],INDIRECT("Vegalengdir["&amp;'Upplýsingar um umsækjanda'!$B$10&amp;"]"),0%,0)))</f>
        <v/>
      </c>
      <c r="V2980" s="72" t="str">
        <f t="shared" si="46"/>
        <v/>
      </c>
    </row>
    <row r="2981" spans="1:22" x14ac:dyDescent="0.25">
      <c r="A2981" s="47"/>
      <c r="B2981" s="47"/>
      <c r="C2981" s="47"/>
      <c r="D2981" s="117"/>
      <c r="E2981" s="47"/>
      <c r="F2981" s="37"/>
      <c r="G2981" s="47"/>
      <c r="H2981" s="37"/>
      <c r="I2981" s="37"/>
      <c r="J2981" s="51"/>
      <c r="K2981" s="51"/>
      <c r="L2981" s="51"/>
      <c r="M2981" s="51"/>
      <c r="N2981" s="51"/>
      <c r="O2981" s="51"/>
      <c r="P2981" s="51"/>
      <c r="R2981" s="38" t="s">
        <v>450</v>
      </c>
      <c r="S2981" s="38" t="str" cm="1">
        <f t="array" ref="S2981">_xlfn.XLOOKUP(R2981,INDEX(Flettilisti,,1),INDEX(Flettilisti,,2),,0)</f>
        <v>Vantar flokkun</v>
      </c>
      <c r="T2981" s="38" t="str">
        <f>IF(ISBLANK(M2981),"",IF(M2981&lt;Gögn!$J$2,Gögn!$K$2,IF(M2981&gt;Gögn!$J$4,Gögn!$K$4,Gögn!$K$3)))</f>
        <v/>
      </c>
      <c r="U2981" s="49" t="str" cm="1">
        <f t="array" aca="1" ref="U2981" ca="1">IF(ISBLANK(A2981),"",IF(S2981="Styrkhæft",_xlfn.XLOOKUP(T2981,Vegalengdir[Texti],INDIRECT("Vegalengdir["&amp;'Upplýsingar um umsækjanda'!$B$10&amp;"]"),0%,0)))</f>
        <v/>
      </c>
      <c r="V2981" s="72" t="str">
        <f t="shared" si="46"/>
        <v/>
      </c>
    </row>
    <row r="2982" spans="1:22" x14ac:dyDescent="0.25">
      <c r="A2982" s="47"/>
      <c r="B2982" s="47"/>
      <c r="C2982" s="47"/>
      <c r="D2982" s="117"/>
      <c r="E2982" s="47"/>
      <c r="F2982" s="37"/>
      <c r="G2982" s="47"/>
      <c r="H2982" s="37"/>
      <c r="I2982" s="37"/>
      <c r="J2982" s="51"/>
      <c r="K2982" s="51"/>
      <c r="L2982" s="51"/>
      <c r="M2982" s="51"/>
      <c r="N2982" s="51"/>
      <c r="O2982" s="51"/>
      <c r="P2982" s="51"/>
      <c r="R2982" s="38" t="s">
        <v>450</v>
      </c>
      <c r="S2982" s="38" t="str" cm="1">
        <f t="array" ref="S2982">_xlfn.XLOOKUP(R2982,INDEX(Flettilisti,,1),INDEX(Flettilisti,,2),,0)</f>
        <v>Vantar flokkun</v>
      </c>
      <c r="T2982" s="38" t="str">
        <f>IF(ISBLANK(M2982),"",IF(M2982&lt;Gögn!$J$2,Gögn!$K$2,IF(M2982&gt;Gögn!$J$4,Gögn!$K$4,Gögn!$K$3)))</f>
        <v/>
      </c>
      <c r="U2982" s="49" t="str" cm="1">
        <f t="array" aca="1" ref="U2982" ca="1">IF(ISBLANK(A2982),"",IF(S2982="Styrkhæft",_xlfn.XLOOKUP(T2982,Vegalengdir[Texti],INDIRECT("Vegalengdir["&amp;'Upplýsingar um umsækjanda'!$B$10&amp;"]"),0%,0)))</f>
        <v/>
      </c>
      <c r="V2982" s="72" t="str">
        <f t="shared" si="46"/>
        <v/>
      </c>
    </row>
    <row r="2983" spans="1:22" x14ac:dyDescent="0.25">
      <c r="A2983" s="47"/>
      <c r="B2983" s="47"/>
      <c r="C2983" s="47"/>
      <c r="D2983" s="117"/>
      <c r="E2983" s="47"/>
      <c r="F2983" s="37"/>
      <c r="G2983" s="47"/>
      <c r="H2983" s="37"/>
      <c r="I2983" s="37"/>
      <c r="J2983" s="51"/>
      <c r="K2983" s="51"/>
      <c r="L2983" s="51"/>
      <c r="M2983" s="51"/>
      <c r="N2983" s="51"/>
      <c r="O2983" s="51"/>
      <c r="P2983" s="51"/>
      <c r="R2983" s="38" t="s">
        <v>450</v>
      </c>
      <c r="S2983" s="38" t="str" cm="1">
        <f t="array" ref="S2983">_xlfn.XLOOKUP(R2983,INDEX(Flettilisti,,1),INDEX(Flettilisti,,2),,0)</f>
        <v>Vantar flokkun</v>
      </c>
      <c r="T2983" s="38" t="str">
        <f>IF(ISBLANK(M2983),"",IF(M2983&lt;Gögn!$J$2,Gögn!$K$2,IF(M2983&gt;Gögn!$J$4,Gögn!$K$4,Gögn!$K$3)))</f>
        <v/>
      </c>
      <c r="U2983" s="49" t="str" cm="1">
        <f t="array" aca="1" ref="U2983" ca="1">IF(ISBLANK(A2983),"",IF(S2983="Styrkhæft",_xlfn.XLOOKUP(T2983,Vegalengdir[Texti],INDIRECT("Vegalengdir["&amp;'Upplýsingar um umsækjanda'!$B$10&amp;"]"),0%,0)))</f>
        <v/>
      </c>
      <c r="V2983" s="72" t="str">
        <f t="shared" si="46"/>
        <v/>
      </c>
    </row>
    <row r="2984" spans="1:22" x14ac:dyDescent="0.25">
      <c r="A2984" s="47"/>
      <c r="B2984" s="47"/>
      <c r="C2984" s="47"/>
      <c r="D2984" s="117"/>
      <c r="E2984" s="47"/>
      <c r="F2984" s="37"/>
      <c r="G2984" s="47"/>
      <c r="H2984" s="37"/>
      <c r="I2984" s="37"/>
      <c r="J2984" s="51"/>
      <c r="K2984" s="51"/>
      <c r="L2984" s="51"/>
      <c r="M2984" s="51"/>
      <c r="N2984" s="51"/>
      <c r="O2984" s="51"/>
      <c r="P2984" s="51"/>
      <c r="R2984" s="38" t="s">
        <v>450</v>
      </c>
      <c r="S2984" s="38" t="str" cm="1">
        <f t="array" ref="S2984">_xlfn.XLOOKUP(R2984,INDEX(Flettilisti,,1),INDEX(Flettilisti,,2),,0)</f>
        <v>Vantar flokkun</v>
      </c>
      <c r="T2984" s="38" t="str">
        <f>IF(ISBLANK(M2984),"",IF(M2984&lt;Gögn!$J$2,Gögn!$K$2,IF(M2984&gt;Gögn!$J$4,Gögn!$K$4,Gögn!$K$3)))</f>
        <v/>
      </c>
      <c r="U2984" s="49" t="str" cm="1">
        <f t="array" aca="1" ref="U2984" ca="1">IF(ISBLANK(A2984),"",IF(S2984="Styrkhæft",_xlfn.XLOOKUP(T2984,Vegalengdir[Texti],INDIRECT("Vegalengdir["&amp;'Upplýsingar um umsækjanda'!$B$10&amp;"]"),0%,0)))</f>
        <v/>
      </c>
      <c r="V2984" s="72" t="str">
        <f t="shared" si="46"/>
        <v/>
      </c>
    </row>
    <row r="2985" spans="1:22" x14ac:dyDescent="0.25">
      <c r="A2985" s="47"/>
      <c r="B2985" s="47"/>
      <c r="C2985" s="47"/>
      <c r="D2985" s="117"/>
      <c r="E2985" s="47"/>
      <c r="F2985" s="37"/>
      <c r="G2985" s="47"/>
      <c r="H2985" s="37"/>
      <c r="I2985" s="37"/>
      <c r="J2985" s="51"/>
      <c r="K2985" s="51"/>
      <c r="L2985" s="51"/>
      <c r="M2985" s="51"/>
      <c r="N2985" s="51"/>
      <c r="O2985" s="51"/>
      <c r="P2985" s="51"/>
      <c r="R2985" s="38" t="s">
        <v>450</v>
      </c>
      <c r="S2985" s="38" t="str" cm="1">
        <f t="array" ref="S2985">_xlfn.XLOOKUP(R2985,INDEX(Flettilisti,,1),INDEX(Flettilisti,,2),,0)</f>
        <v>Vantar flokkun</v>
      </c>
      <c r="T2985" s="38" t="str">
        <f>IF(ISBLANK(M2985),"",IF(M2985&lt;Gögn!$J$2,Gögn!$K$2,IF(M2985&gt;Gögn!$J$4,Gögn!$K$4,Gögn!$K$3)))</f>
        <v/>
      </c>
      <c r="U2985" s="49" t="str" cm="1">
        <f t="array" aca="1" ref="U2985" ca="1">IF(ISBLANK(A2985),"",IF(S2985="Styrkhæft",_xlfn.XLOOKUP(T2985,Vegalengdir[Texti],INDIRECT("Vegalengdir["&amp;'Upplýsingar um umsækjanda'!$B$10&amp;"]"),0%,0)))</f>
        <v/>
      </c>
      <c r="V2985" s="72" t="str">
        <f t="shared" si="46"/>
        <v/>
      </c>
    </row>
    <row r="2986" spans="1:22" x14ac:dyDescent="0.25">
      <c r="A2986" s="47"/>
      <c r="B2986" s="47"/>
      <c r="C2986" s="47"/>
      <c r="D2986" s="117"/>
      <c r="E2986" s="47"/>
      <c r="F2986" s="37"/>
      <c r="G2986" s="47"/>
      <c r="H2986" s="37"/>
      <c r="I2986" s="37"/>
      <c r="J2986" s="51"/>
      <c r="K2986" s="51"/>
      <c r="L2986" s="51"/>
      <c r="M2986" s="51"/>
      <c r="N2986" s="51"/>
      <c r="O2986" s="51"/>
      <c r="P2986" s="51"/>
      <c r="R2986" s="38" t="s">
        <v>450</v>
      </c>
      <c r="S2986" s="38" t="str" cm="1">
        <f t="array" ref="S2986">_xlfn.XLOOKUP(R2986,INDEX(Flettilisti,,1),INDEX(Flettilisti,,2),,0)</f>
        <v>Vantar flokkun</v>
      </c>
      <c r="T2986" s="38" t="str">
        <f>IF(ISBLANK(M2986),"",IF(M2986&lt;Gögn!$J$2,Gögn!$K$2,IF(M2986&gt;Gögn!$J$4,Gögn!$K$4,Gögn!$K$3)))</f>
        <v/>
      </c>
      <c r="U2986" s="49" t="str" cm="1">
        <f t="array" aca="1" ref="U2986" ca="1">IF(ISBLANK(A2986),"",IF(S2986="Styrkhæft",_xlfn.XLOOKUP(T2986,Vegalengdir[Texti],INDIRECT("Vegalengdir["&amp;'Upplýsingar um umsækjanda'!$B$10&amp;"]"),0%,0)))</f>
        <v/>
      </c>
      <c r="V2986" s="72" t="str">
        <f t="shared" si="46"/>
        <v/>
      </c>
    </row>
    <row r="2987" spans="1:22" x14ac:dyDescent="0.25">
      <c r="A2987" s="47"/>
      <c r="B2987" s="47"/>
      <c r="C2987" s="47"/>
      <c r="D2987" s="117"/>
      <c r="E2987" s="47"/>
      <c r="F2987" s="37"/>
      <c r="G2987" s="47"/>
      <c r="H2987" s="37"/>
      <c r="I2987" s="37"/>
      <c r="J2987" s="51"/>
      <c r="K2987" s="51"/>
      <c r="L2987" s="51"/>
      <c r="M2987" s="51"/>
      <c r="N2987" s="51"/>
      <c r="O2987" s="51"/>
      <c r="P2987" s="51"/>
      <c r="R2987" s="38" t="s">
        <v>450</v>
      </c>
      <c r="S2987" s="38" t="str" cm="1">
        <f t="array" ref="S2987">_xlfn.XLOOKUP(R2987,INDEX(Flettilisti,,1),INDEX(Flettilisti,,2),,0)</f>
        <v>Vantar flokkun</v>
      </c>
      <c r="T2987" s="38" t="str">
        <f>IF(ISBLANK(M2987),"",IF(M2987&lt;Gögn!$J$2,Gögn!$K$2,IF(M2987&gt;Gögn!$J$4,Gögn!$K$4,Gögn!$K$3)))</f>
        <v/>
      </c>
      <c r="U2987" s="49" t="str" cm="1">
        <f t="array" aca="1" ref="U2987" ca="1">IF(ISBLANK(A2987),"",IF(S2987="Styrkhæft",_xlfn.XLOOKUP(T2987,Vegalengdir[Texti],INDIRECT("Vegalengdir["&amp;'Upplýsingar um umsækjanda'!$B$10&amp;"]"),0%,0)))</f>
        <v/>
      </c>
      <c r="V2987" s="72" t="str">
        <f t="shared" si="46"/>
        <v/>
      </c>
    </row>
    <row r="2988" spans="1:22" x14ac:dyDescent="0.25">
      <c r="A2988" s="47"/>
      <c r="B2988" s="47"/>
      <c r="C2988" s="47"/>
      <c r="D2988" s="117"/>
      <c r="E2988" s="47"/>
      <c r="F2988" s="37"/>
      <c r="G2988" s="47"/>
      <c r="H2988" s="37"/>
      <c r="I2988" s="37"/>
      <c r="J2988" s="51"/>
      <c r="K2988" s="51"/>
      <c r="L2988" s="51"/>
      <c r="M2988" s="51"/>
      <c r="N2988" s="51"/>
      <c r="O2988" s="51"/>
      <c r="P2988" s="51"/>
      <c r="R2988" s="38" t="s">
        <v>450</v>
      </c>
      <c r="S2988" s="38" t="str" cm="1">
        <f t="array" ref="S2988">_xlfn.XLOOKUP(R2988,INDEX(Flettilisti,,1),INDEX(Flettilisti,,2),,0)</f>
        <v>Vantar flokkun</v>
      </c>
      <c r="T2988" s="38" t="str">
        <f>IF(ISBLANK(M2988),"",IF(M2988&lt;Gögn!$J$2,Gögn!$K$2,IF(M2988&gt;Gögn!$J$4,Gögn!$K$4,Gögn!$K$3)))</f>
        <v/>
      </c>
      <c r="U2988" s="49" t="str" cm="1">
        <f t="array" aca="1" ref="U2988" ca="1">IF(ISBLANK(A2988),"",IF(S2988="Styrkhæft",_xlfn.XLOOKUP(T2988,Vegalengdir[Texti],INDIRECT("Vegalengdir["&amp;'Upplýsingar um umsækjanda'!$B$10&amp;"]"),0%,0)))</f>
        <v/>
      </c>
      <c r="V2988" s="72" t="str">
        <f t="shared" si="46"/>
        <v/>
      </c>
    </row>
    <row r="2989" spans="1:22" x14ac:dyDescent="0.25">
      <c r="A2989" s="47"/>
      <c r="B2989" s="47"/>
      <c r="C2989" s="47"/>
      <c r="D2989" s="117"/>
      <c r="E2989" s="47"/>
      <c r="F2989" s="37"/>
      <c r="G2989" s="47"/>
      <c r="H2989" s="37"/>
      <c r="I2989" s="37"/>
      <c r="J2989" s="51"/>
      <c r="K2989" s="51"/>
      <c r="L2989" s="51"/>
      <c r="M2989" s="51"/>
      <c r="N2989" s="51"/>
      <c r="O2989" s="51"/>
      <c r="P2989" s="51"/>
      <c r="R2989" s="38" t="s">
        <v>450</v>
      </c>
      <c r="S2989" s="38" t="str" cm="1">
        <f t="array" ref="S2989">_xlfn.XLOOKUP(R2989,INDEX(Flettilisti,,1),INDEX(Flettilisti,,2),,0)</f>
        <v>Vantar flokkun</v>
      </c>
      <c r="T2989" s="38" t="str">
        <f>IF(ISBLANK(M2989),"",IF(M2989&lt;Gögn!$J$2,Gögn!$K$2,IF(M2989&gt;Gögn!$J$4,Gögn!$K$4,Gögn!$K$3)))</f>
        <v/>
      </c>
      <c r="U2989" s="49" t="str" cm="1">
        <f t="array" aca="1" ref="U2989" ca="1">IF(ISBLANK(A2989),"",IF(S2989="Styrkhæft",_xlfn.XLOOKUP(T2989,Vegalengdir[Texti],INDIRECT("Vegalengdir["&amp;'Upplýsingar um umsækjanda'!$B$10&amp;"]"),0%,0)))</f>
        <v/>
      </c>
      <c r="V2989" s="72" t="str">
        <f t="shared" si="46"/>
        <v/>
      </c>
    </row>
    <row r="2990" spans="1:22" x14ac:dyDescent="0.25">
      <c r="A2990" s="47"/>
      <c r="B2990" s="47"/>
      <c r="C2990" s="47"/>
      <c r="D2990" s="117"/>
      <c r="E2990" s="47"/>
      <c r="F2990" s="37"/>
      <c r="G2990" s="47"/>
      <c r="H2990" s="37"/>
      <c r="I2990" s="37"/>
      <c r="J2990" s="51"/>
      <c r="K2990" s="51"/>
      <c r="L2990" s="51"/>
      <c r="M2990" s="51"/>
      <c r="N2990" s="51"/>
      <c r="O2990" s="51"/>
      <c r="P2990" s="51"/>
      <c r="R2990" s="38" t="s">
        <v>450</v>
      </c>
      <c r="S2990" s="38" t="str" cm="1">
        <f t="array" ref="S2990">_xlfn.XLOOKUP(R2990,INDEX(Flettilisti,,1),INDEX(Flettilisti,,2),,0)</f>
        <v>Vantar flokkun</v>
      </c>
      <c r="T2990" s="38" t="str">
        <f>IF(ISBLANK(M2990),"",IF(M2990&lt;Gögn!$J$2,Gögn!$K$2,IF(M2990&gt;Gögn!$J$4,Gögn!$K$4,Gögn!$K$3)))</f>
        <v/>
      </c>
      <c r="U2990" s="49" t="str" cm="1">
        <f t="array" aca="1" ref="U2990" ca="1">IF(ISBLANK(A2990),"",IF(S2990="Styrkhæft",_xlfn.XLOOKUP(T2990,Vegalengdir[Texti],INDIRECT("Vegalengdir["&amp;'Upplýsingar um umsækjanda'!$B$10&amp;"]"),0%,0)))</f>
        <v/>
      </c>
      <c r="V2990" s="72" t="str">
        <f t="shared" si="46"/>
        <v/>
      </c>
    </row>
    <row r="2991" spans="1:22" x14ac:dyDescent="0.25">
      <c r="A2991" s="47"/>
      <c r="B2991" s="47"/>
      <c r="C2991" s="47"/>
      <c r="D2991" s="117"/>
      <c r="E2991" s="47"/>
      <c r="F2991" s="37"/>
      <c r="G2991" s="47"/>
      <c r="H2991" s="37"/>
      <c r="I2991" s="37"/>
      <c r="J2991" s="51"/>
      <c r="K2991" s="51"/>
      <c r="L2991" s="51"/>
      <c r="M2991" s="51"/>
      <c r="N2991" s="51"/>
      <c r="O2991" s="51"/>
      <c r="P2991" s="51"/>
      <c r="R2991" s="38" t="s">
        <v>450</v>
      </c>
      <c r="S2991" s="38" t="str" cm="1">
        <f t="array" ref="S2991">_xlfn.XLOOKUP(R2991,INDEX(Flettilisti,,1),INDEX(Flettilisti,,2),,0)</f>
        <v>Vantar flokkun</v>
      </c>
      <c r="T2991" s="38" t="str">
        <f>IF(ISBLANK(M2991),"",IF(M2991&lt;Gögn!$J$2,Gögn!$K$2,IF(M2991&gt;Gögn!$J$4,Gögn!$K$4,Gögn!$K$3)))</f>
        <v/>
      </c>
      <c r="U2991" s="49" t="str" cm="1">
        <f t="array" aca="1" ref="U2991" ca="1">IF(ISBLANK(A2991),"",IF(S2991="Styrkhæft",_xlfn.XLOOKUP(T2991,Vegalengdir[Texti],INDIRECT("Vegalengdir["&amp;'Upplýsingar um umsækjanda'!$B$10&amp;"]"),0%,0)))</f>
        <v/>
      </c>
      <c r="V2991" s="72" t="str">
        <f t="shared" si="46"/>
        <v/>
      </c>
    </row>
    <row r="2992" spans="1:22" x14ac:dyDescent="0.25">
      <c r="A2992" s="47"/>
      <c r="B2992" s="47"/>
      <c r="C2992" s="47"/>
      <c r="D2992" s="117"/>
      <c r="E2992" s="47"/>
      <c r="F2992" s="37"/>
      <c r="G2992" s="47"/>
      <c r="H2992" s="37"/>
      <c r="I2992" s="37"/>
      <c r="J2992" s="51"/>
      <c r="K2992" s="51"/>
      <c r="L2992" s="51"/>
      <c r="M2992" s="51"/>
      <c r="N2992" s="51"/>
      <c r="O2992" s="51"/>
      <c r="P2992" s="51"/>
      <c r="R2992" s="38" t="s">
        <v>450</v>
      </c>
      <c r="S2992" s="38" t="str" cm="1">
        <f t="array" ref="S2992">_xlfn.XLOOKUP(R2992,INDEX(Flettilisti,,1),INDEX(Flettilisti,,2),,0)</f>
        <v>Vantar flokkun</v>
      </c>
      <c r="T2992" s="38" t="str">
        <f>IF(ISBLANK(M2992),"",IF(M2992&lt;Gögn!$J$2,Gögn!$K$2,IF(M2992&gt;Gögn!$J$4,Gögn!$K$4,Gögn!$K$3)))</f>
        <v/>
      </c>
      <c r="U2992" s="49" t="str" cm="1">
        <f t="array" aca="1" ref="U2992" ca="1">IF(ISBLANK(A2992),"",IF(S2992="Styrkhæft",_xlfn.XLOOKUP(T2992,Vegalengdir[Texti],INDIRECT("Vegalengdir["&amp;'Upplýsingar um umsækjanda'!$B$10&amp;"]"),0%,0)))</f>
        <v/>
      </c>
      <c r="V2992" s="72" t="str">
        <f t="shared" si="46"/>
        <v/>
      </c>
    </row>
    <row r="2993" spans="1:22" x14ac:dyDescent="0.25">
      <c r="A2993" s="47"/>
      <c r="B2993" s="47"/>
      <c r="C2993" s="47"/>
      <c r="D2993" s="117"/>
      <c r="E2993" s="47"/>
      <c r="F2993" s="37"/>
      <c r="G2993" s="47"/>
      <c r="H2993" s="37"/>
      <c r="I2993" s="37"/>
      <c r="J2993" s="51"/>
      <c r="K2993" s="51"/>
      <c r="L2993" s="51"/>
      <c r="M2993" s="51"/>
      <c r="N2993" s="51"/>
      <c r="O2993" s="51"/>
      <c r="P2993" s="51"/>
      <c r="R2993" s="38" t="s">
        <v>450</v>
      </c>
      <c r="S2993" s="38" t="str" cm="1">
        <f t="array" ref="S2993">_xlfn.XLOOKUP(R2993,INDEX(Flettilisti,,1),INDEX(Flettilisti,,2),,0)</f>
        <v>Vantar flokkun</v>
      </c>
      <c r="T2993" s="38" t="str">
        <f>IF(ISBLANK(M2993),"",IF(M2993&lt;Gögn!$J$2,Gögn!$K$2,IF(M2993&gt;Gögn!$J$4,Gögn!$K$4,Gögn!$K$3)))</f>
        <v/>
      </c>
      <c r="U2993" s="49" t="str" cm="1">
        <f t="array" aca="1" ref="U2993" ca="1">IF(ISBLANK(A2993),"",IF(S2993="Styrkhæft",_xlfn.XLOOKUP(T2993,Vegalengdir[Texti],INDIRECT("Vegalengdir["&amp;'Upplýsingar um umsækjanda'!$B$10&amp;"]"),0%,0)))</f>
        <v/>
      </c>
      <c r="V2993" s="72" t="str">
        <f t="shared" si="46"/>
        <v/>
      </c>
    </row>
    <row r="2994" spans="1:22" x14ac:dyDescent="0.25">
      <c r="A2994" s="47"/>
      <c r="B2994" s="47"/>
      <c r="C2994" s="47"/>
      <c r="D2994" s="117"/>
      <c r="E2994" s="47"/>
      <c r="F2994" s="37"/>
      <c r="G2994" s="47"/>
      <c r="H2994" s="37"/>
      <c r="I2994" s="37"/>
      <c r="J2994" s="51"/>
      <c r="K2994" s="51"/>
      <c r="L2994" s="51"/>
      <c r="M2994" s="51"/>
      <c r="N2994" s="51"/>
      <c r="O2994" s="51"/>
      <c r="P2994" s="51"/>
      <c r="R2994" s="38" t="s">
        <v>450</v>
      </c>
      <c r="S2994" s="38" t="str" cm="1">
        <f t="array" ref="S2994">_xlfn.XLOOKUP(R2994,INDEX(Flettilisti,,1),INDEX(Flettilisti,,2),,0)</f>
        <v>Vantar flokkun</v>
      </c>
      <c r="T2994" s="38" t="str">
        <f>IF(ISBLANK(M2994),"",IF(M2994&lt;Gögn!$J$2,Gögn!$K$2,IF(M2994&gt;Gögn!$J$4,Gögn!$K$4,Gögn!$K$3)))</f>
        <v/>
      </c>
      <c r="U2994" s="49" t="str" cm="1">
        <f t="array" aca="1" ref="U2994" ca="1">IF(ISBLANK(A2994),"",IF(S2994="Styrkhæft",_xlfn.XLOOKUP(T2994,Vegalengdir[Texti],INDIRECT("Vegalengdir["&amp;'Upplýsingar um umsækjanda'!$B$10&amp;"]"),0%,0)))</f>
        <v/>
      </c>
      <c r="V2994" s="72" t="str">
        <f t="shared" si="46"/>
        <v/>
      </c>
    </row>
    <row r="2995" spans="1:22" x14ac:dyDescent="0.25">
      <c r="A2995" s="47"/>
      <c r="B2995" s="47"/>
      <c r="C2995" s="47"/>
      <c r="D2995" s="117"/>
      <c r="E2995" s="47"/>
      <c r="F2995" s="37"/>
      <c r="G2995" s="47"/>
      <c r="H2995" s="37"/>
      <c r="I2995" s="37"/>
      <c r="J2995" s="51"/>
      <c r="K2995" s="51"/>
      <c r="L2995" s="51"/>
      <c r="M2995" s="51"/>
      <c r="N2995" s="51"/>
      <c r="O2995" s="51"/>
      <c r="P2995" s="51"/>
      <c r="R2995" s="38" t="s">
        <v>450</v>
      </c>
      <c r="S2995" s="38" t="str" cm="1">
        <f t="array" ref="S2995">_xlfn.XLOOKUP(R2995,INDEX(Flettilisti,,1),INDEX(Flettilisti,,2),,0)</f>
        <v>Vantar flokkun</v>
      </c>
      <c r="T2995" s="38" t="str">
        <f>IF(ISBLANK(M2995),"",IF(M2995&lt;Gögn!$J$2,Gögn!$K$2,IF(M2995&gt;Gögn!$J$4,Gögn!$K$4,Gögn!$K$3)))</f>
        <v/>
      </c>
      <c r="U2995" s="49" t="str" cm="1">
        <f t="array" aca="1" ref="U2995" ca="1">IF(ISBLANK(A2995),"",IF(S2995="Styrkhæft",_xlfn.XLOOKUP(T2995,Vegalengdir[Texti],INDIRECT("Vegalengdir["&amp;'Upplýsingar um umsækjanda'!$B$10&amp;"]"),0%,0)))</f>
        <v/>
      </c>
      <c r="V2995" s="72" t="str">
        <f t="shared" si="46"/>
        <v/>
      </c>
    </row>
    <row r="2996" spans="1:22" x14ac:dyDescent="0.25">
      <c r="A2996" s="47"/>
      <c r="B2996" s="47"/>
      <c r="C2996" s="47"/>
      <c r="D2996" s="117"/>
      <c r="E2996" s="47"/>
      <c r="F2996" s="37"/>
      <c r="G2996" s="47"/>
      <c r="H2996" s="37"/>
      <c r="I2996" s="37"/>
      <c r="J2996" s="51"/>
      <c r="K2996" s="51"/>
      <c r="L2996" s="51"/>
      <c r="M2996" s="51"/>
      <c r="N2996" s="51"/>
      <c r="O2996" s="51"/>
      <c r="P2996" s="51"/>
      <c r="R2996" s="38" t="s">
        <v>450</v>
      </c>
      <c r="S2996" s="38" t="str" cm="1">
        <f t="array" ref="S2996">_xlfn.XLOOKUP(R2996,INDEX(Flettilisti,,1),INDEX(Flettilisti,,2),,0)</f>
        <v>Vantar flokkun</v>
      </c>
      <c r="T2996" s="38" t="str">
        <f>IF(ISBLANK(M2996),"",IF(M2996&lt;Gögn!$J$2,Gögn!$K$2,IF(M2996&gt;Gögn!$J$4,Gögn!$K$4,Gögn!$K$3)))</f>
        <v/>
      </c>
      <c r="U2996" s="49" t="str" cm="1">
        <f t="array" aca="1" ref="U2996" ca="1">IF(ISBLANK(A2996),"",IF(S2996="Styrkhæft",_xlfn.XLOOKUP(T2996,Vegalengdir[Texti],INDIRECT("Vegalengdir["&amp;'Upplýsingar um umsækjanda'!$B$10&amp;"]"),0%,0)))</f>
        <v/>
      </c>
      <c r="V2996" s="72" t="str">
        <f t="shared" si="46"/>
        <v/>
      </c>
    </row>
    <row r="2997" spans="1:22" x14ac:dyDescent="0.25">
      <c r="A2997" s="47"/>
      <c r="B2997" s="47"/>
      <c r="C2997" s="47"/>
      <c r="D2997" s="117"/>
      <c r="E2997" s="47"/>
      <c r="F2997" s="37"/>
      <c r="G2997" s="47"/>
      <c r="H2997" s="37"/>
      <c r="I2997" s="37"/>
      <c r="J2997" s="51"/>
      <c r="K2997" s="51"/>
      <c r="L2997" s="51"/>
      <c r="M2997" s="51"/>
      <c r="N2997" s="51"/>
      <c r="O2997" s="51"/>
      <c r="P2997" s="51"/>
      <c r="R2997" s="38" t="s">
        <v>450</v>
      </c>
      <c r="S2997" s="38" t="str" cm="1">
        <f t="array" ref="S2997">_xlfn.XLOOKUP(R2997,INDEX(Flettilisti,,1),INDEX(Flettilisti,,2),,0)</f>
        <v>Vantar flokkun</v>
      </c>
      <c r="T2997" s="38" t="str">
        <f>IF(ISBLANK(M2997),"",IF(M2997&lt;Gögn!$J$2,Gögn!$K$2,IF(M2997&gt;Gögn!$J$4,Gögn!$K$4,Gögn!$K$3)))</f>
        <v/>
      </c>
      <c r="U2997" s="49" t="str" cm="1">
        <f t="array" aca="1" ref="U2997" ca="1">IF(ISBLANK(A2997),"",IF(S2997="Styrkhæft",_xlfn.XLOOKUP(T2997,Vegalengdir[Texti],INDIRECT("Vegalengdir["&amp;'Upplýsingar um umsækjanda'!$B$10&amp;"]"),0%,0)))</f>
        <v/>
      </c>
      <c r="V2997" s="72" t="str">
        <f t="shared" si="46"/>
        <v/>
      </c>
    </row>
    <row r="2998" spans="1:22" x14ac:dyDescent="0.25">
      <c r="A2998" s="47"/>
      <c r="B2998" s="47"/>
      <c r="C2998" s="47"/>
      <c r="D2998" s="117"/>
      <c r="E2998" s="47"/>
      <c r="F2998" s="37"/>
      <c r="G2998" s="47"/>
      <c r="H2998" s="37"/>
      <c r="I2998" s="37"/>
      <c r="J2998" s="51"/>
      <c r="K2998" s="51"/>
      <c r="L2998" s="51"/>
      <c r="M2998" s="51"/>
      <c r="N2998" s="51"/>
      <c r="O2998" s="51"/>
      <c r="P2998" s="51"/>
      <c r="R2998" s="38" t="s">
        <v>450</v>
      </c>
      <c r="S2998" s="38" t="str" cm="1">
        <f t="array" ref="S2998">_xlfn.XLOOKUP(R2998,INDEX(Flettilisti,,1),INDEX(Flettilisti,,2),,0)</f>
        <v>Vantar flokkun</v>
      </c>
      <c r="T2998" s="38" t="str">
        <f>IF(ISBLANK(M2998),"",IF(M2998&lt;Gögn!$J$2,Gögn!$K$2,IF(M2998&gt;Gögn!$J$4,Gögn!$K$4,Gögn!$K$3)))</f>
        <v/>
      </c>
      <c r="U2998" s="49" t="str" cm="1">
        <f t="array" aca="1" ref="U2998" ca="1">IF(ISBLANK(A2998),"",IF(S2998="Styrkhæft",_xlfn.XLOOKUP(T2998,Vegalengdir[Texti],INDIRECT("Vegalengdir["&amp;'Upplýsingar um umsækjanda'!$B$10&amp;"]"),0%,0)))</f>
        <v/>
      </c>
      <c r="V2998" s="72" t="str">
        <f t="shared" si="46"/>
        <v/>
      </c>
    </row>
    <row r="2999" spans="1:22" x14ac:dyDescent="0.25">
      <c r="A2999" s="47"/>
      <c r="B2999" s="47"/>
      <c r="C2999" s="47"/>
      <c r="D2999" s="117"/>
      <c r="E2999" s="47"/>
      <c r="F2999" s="37"/>
      <c r="G2999" s="47"/>
      <c r="H2999" s="37"/>
      <c r="I2999" s="37"/>
      <c r="J2999" s="51"/>
      <c r="K2999" s="51"/>
      <c r="L2999" s="51"/>
      <c r="M2999" s="51"/>
      <c r="N2999" s="51"/>
      <c r="O2999" s="51"/>
      <c r="P2999" s="51"/>
      <c r="R2999" s="38" t="s">
        <v>450</v>
      </c>
      <c r="S2999" s="38" t="str" cm="1">
        <f t="array" ref="S2999">_xlfn.XLOOKUP(R2999,INDEX(Flettilisti,,1),INDEX(Flettilisti,,2),,0)</f>
        <v>Vantar flokkun</v>
      </c>
      <c r="T2999" s="38" t="str">
        <f>IF(ISBLANK(M2999),"",IF(M2999&lt;Gögn!$J$2,Gögn!$K$2,IF(M2999&gt;Gögn!$J$4,Gögn!$K$4,Gögn!$K$3)))</f>
        <v/>
      </c>
      <c r="U2999" s="49" t="str" cm="1">
        <f t="array" aca="1" ref="U2999" ca="1">IF(ISBLANK(A2999),"",IF(S2999="Styrkhæft",_xlfn.XLOOKUP(T2999,Vegalengdir[Texti],INDIRECT("Vegalengdir["&amp;'Upplýsingar um umsækjanda'!$B$10&amp;"]"),0%,0)))</f>
        <v/>
      </c>
      <c r="V2999" s="72" t="str">
        <f t="shared" si="46"/>
        <v/>
      </c>
    </row>
    <row r="3000" spans="1:22" x14ac:dyDescent="0.25">
      <c r="A3000" s="47"/>
      <c r="B3000" s="47"/>
      <c r="C3000" s="47"/>
      <c r="D3000" s="117"/>
      <c r="E3000" s="47"/>
      <c r="F3000" s="37"/>
      <c r="G3000" s="47"/>
      <c r="H3000" s="37"/>
      <c r="I3000" s="37"/>
      <c r="J3000" s="51"/>
      <c r="K3000" s="51"/>
      <c r="L3000" s="51"/>
      <c r="M3000" s="51"/>
      <c r="N3000" s="51"/>
      <c r="O3000" s="51"/>
      <c r="P3000" s="51"/>
      <c r="R3000" s="38" t="s">
        <v>450</v>
      </c>
      <c r="S3000" s="38" t="str" cm="1">
        <f t="array" ref="S3000">_xlfn.XLOOKUP(R3000,INDEX(Flettilisti,,1),INDEX(Flettilisti,,2),,0)</f>
        <v>Vantar flokkun</v>
      </c>
      <c r="T3000" s="38" t="str">
        <f>IF(ISBLANK(M3000),"",IF(M3000&lt;Gögn!$J$2,Gögn!$K$2,IF(M3000&gt;Gögn!$J$4,Gögn!$K$4,Gögn!$K$3)))</f>
        <v/>
      </c>
      <c r="U3000" s="49" t="str" cm="1">
        <f t="array" aca="1" ref="U3000" ca="1">IF(ISBLANK(A3000),"",IF(S3000="Styrkhæft",_xlfn.XLOOKUP(T3000,Vegalengdir[Texti],INDIRECT("Vegalengdir["&amp;'Upplýsingar um umsækjanda'!$B$10&amp;"]"),0%,0)))</f>
        <v/>
      </c>
      <c r="V3000" s="72" t="str">
        <f t="shared" si="46"/>
        <v/>
      </c>
    </row>
    <row r="3001" spans="1:22" x14ac:dyDescent="0.25">
      <c r="A3001" s="47"/>
      <c r="B3001" s="47"/>
      <c r="C3001" s="47"/>
      <c r="D3001" s="117"/>
      <c r="E3001" s="47"/>
      <c r="F3001" s="37"/>
      <c r="G3001" s="47"/>
      <c r="H3001" s="37"/>
      <c r="I3001" s="37"/>
      <c r="J3001" s="51"/>
      <c r="K3001" s="51"/>
      <c r="L3001" s="51"/>
      <c r="M3001" s="51"/>
      <c r="N3001" s="51"/>
      <c r="O3001" s="51"/>
      <c r="P3001" s="51"/>
      <c r="R3001" s="38" t="s">
        <v>450</v>
      </c>
      <c r="S3001" s="38" t="str" cm="1">
        <f t="array" ref="S3001">_xlfn.XLOOKUP(R3001,INDEX(Flettilisti,,1),INDEX(Flettilisti,,2),,0)</f>
        <v>Vantar flokkun</v>
      </c>
      <c r="T3001" s="38" t="str">
        <f>IF(ISBLANK(M3001),"",IF(M3001&lt;Gögn!$J$2,Gögn!$K$2,IF(M3001&gt;Gögn!$J$4,Gögn!$K$4,Gögn!$K$3)))</f>
        <v/>
      </c>
      <c r="U3001" s="49" t="str" cm="1">
        <f t="array" aca="1" ref="U3001" ca="1">IF(ISBLANK(A3001),"",IF(S3001="Styrkhæft",_xlfn.XLOOKUP(T3001,Vegalengdir[Texti],INDIRECT("Vegalengdir["&amp;'Upplýsingar um umsækjanda'!$B$10&amp;"]"),0%,0)))</f>
        <v/>
      </c>
      <c r="V3001" s="72" t="str">
        <f t="shared" si="46"/>
        <v/>
      </c>
    </row>
    <row r="3002" spans="1:22" x14ac:dyDescent="0.25">
      <c r="A3002" s="47"/>
      <c r="B3002" s="47"/>
      <c r="C3002" s="47"/>
      <c r="D3002" s="117"/>
      <c r="E3002" s="47"/>
      <c r="F3002" s="37"/>
      <c r="G3002" s="47"/>
      <c r="H3002" s="37"/>
      <c r="I3002" s="37"/>
      <c r="J3002" s="51"/>
      <c r="K3002" s="51"/>
      <c r="L3002" s="51"/>
      <c r="M3002" s="51"/>
      <c r="N3002" s="51"/>
      <c r="O3002" s="51"/>
      <c r="P3002" s="51"/>
      <c r="R3002" s="38" t="s">
        <v>450</v>
      </c>
      <c r="S3002" s="38" t="str" cm="1">
        <f t="array" ref="S3002">_xlfn.XLOOKUP(R3002,INDEX(Flettilisti,,1),INDEX(Flettilisti,,2),,0)</f>
        <v>Vantar flokkun</v>
      </c>
      <c r="T3002" s="38" t="str">
        <f>IF(ISBLANK(M3002),"",IF(M3002&lt;Gögn!$J$2,Gögn!$K$2,IF(M3002&gt;Gögn!$J$4,Gögn!$K$4,Gögn!$K$3)))</f>
        <v/>
      </c>
      <c r="U3002" s="49" t="str" cm="1">
        <f t="array" aca="1" ref="U3002" ca="1">IF(ISBLANK(A3002),"",IF(S3002="Styrkhæft",_xlfn.XLOOKUP(T3002,Vegalengdir[Texti],INDIRECT("Vegalengdir["&amp;'Upplýsingar um umsækjanda'!$B$10&amp;"]"),0%,0)))</f>
        <v/>
      </c>
      <c r="V3002" s="72" t="str">
        <f t="shared" si="46"/>
        <v/>
      </c>
    </row>
    <row r="3003" spans="1:22" x14ac:dyDescent="0.25">
      <c r="A3003" s="47"/>
      <c r="B3003" s="47"/>
      <c r="C3003" s="47"/>
      <c r="D3003" s="117"/>
      <c r="E3003" s="47"/>
      <c r="F3003" s="37"/>
      <c r="G3003" s="47"/>
      <c r="H3003" s="37"/>
      <c r="I3003" s="37"/>
      <c r="J3003" s="51"/>
      <c r="K3003" s="51"/>
      <c r="L3003" s="51"/>
      <c r="M3003" s="51"/>
      <c r="N3003" s="51"/>
      <c r="O3003" s="51"/>
      <c r="P3003" s="51"/>
      <c r="R3003" s="38" t="s">
        <v>450</v>
      </c>
      <c r="S3003" s="38" t="str" cm="1">
        <f t="array" ref="S3003">_xlfn.XLOOKUP(R3003,INDEX(Flettilisti,,1),INDEX(Flettilisti,,2),,0)</f>
        <v>Vantar flokkun</v>
      </c>
      <c r="T3003" s="38" t="str">
        <f>IF(ISBLANK(M3003),"",IF(M3003&lt;Gögn!$J$2,Gögn!$K$2,IF(M3003&gt;Gögn!$J$4,Gögn!$K$4,Gögn!$K$3)))</f>
        <v/>
      </c>
      <c r="U3003" s="49" t="str" cm="1">
        <f t="array" aca="1" ref="U3003" ca="1">IF(ISBLANK(A3003),"",IF(S3003="Styrkhæft",_xlfn.XLOOKUP(T3003,Vegalengdir[Texti],INDIRECT("Vegalengdir["&amp;'Upplýsingar um umsækjanda'!$B$10&amp;"]"),0%,0)))</f>
        <v/>
      </c>
      <c r="V3003" s="72" t="str">
        <f t="shared" si="46"/>
        <v/>
      </c>
    </row>
    <row r="3004" spans="1:22" x14ac:dyDescent="0.25">
      <c r="A3004" s="47"/>
      <c r="B3004" s="47"/>
      <c r="C3004" s="47"/>
      <c r="D3004" s="117"/>
      <c r="E3004" s="47"/>
      <c r="F3004" s="37"/>
      <c r="G3004" s="47"/>
      <c r="H3004" s="37"/>
      <c r="I3004" s="37"/>
      <c r="J3004" s="51"/>
      <c r="K3004" s="51"/>
      <c r="L3004" s="51"/>
      <c r="M3004" s="51"/>
      <c r="N3004" s="51"/>
      <c r="O3004" s="51"/>
      <c r="P3004" s="51"/>
      <c r="R3004" s="38" t="s">
        <v>450</v>
      </c>
      <c r="S3004" s="38" t="str" cm="1">
        <f t="array" ref="S3004">_xlfn.XLOOKUP(R3004,INDEX(Flettilisti,,1),INDEX(Flettilisti,,2),,0)</f>
        <v>Vantar flokkun</v>
      </c>
      <c r="T3004" s="38" t="str">
        <f>IF(ISBLANK(M3004),"",IF(M3004&lt;Gögn!$J$2,Gögn!$K$2,IF(M3004&gt;Gögn!$J$4,Gögn!$K$4,Gögn!$K$3)))</f>
        <v/>
      </c>
      <c r="U3004" s="49" t="str" cm="1">
        <f t="array" aca="1" ref="U3004" ca="1">IF(ISBLANK(A3004),"",IF(S3004="Styrkhæft",_xlfn.XLOOKUP(T3004,Vegalengdir[Texti],INDIRECT("Vegalengdir["&amp;'Upplýsingar um umsækjanda'!$B$10&amp;"]"),0%,0)))</f>
        <v/>
      </c>
      <c r="V3004" s="72" t="str">
        <f t="shared" si="46"/>
        <v/>
      </c>
    </row>
    <row r="3005" spans="1:22" x14ac:dyDescent="0.25">
      <c r="A3005" s="47"/>
      <c r="B3005" s="47"/>
      <c r="C3005" s="47"/>
      <c r="D3005" s="117"/>
      <c r="E3005" s="47"/>
      <c r="F3005" s="37"/>
      <c r="G3005" s="47"/>
      <c r="H3005" s="37"/>
      <c r="I3005" s="37"/>
      <c r="J3005" s="51"/>
      <c r="K3005" s="51"/>
      <c r="L3005" s="51"/>
      <c r="M3005" s="51"/>
      <c r="N3005" s="51"/>
      <c r="O3005" s="51"/>
      <c r="P3005" s="51"/>
      <c r="R3005" s="38" t="s">
        <v>450</v>
      </c>
      <c r="S3005" s="38" t="str" cm="1">
        <f t="array" ref="S3005">_xlfn.XLOOKUP(R3005,INDEX(Flettilisti,,1),INDEX(Flettilisti,,2),,0)</f>
        <v>Vantar flokkun</v>
      </c>
      <c r="T3005" s="38" t="str">
        <f>IF(ISBLANK(M3005),"",IF(M3005&lt;Gögn!$J$2,Gögn!$K$2,IF(M3005&gt;Gögn!$J$4,Gögn!$K$4,Gögn!$K$3)))</f>
        <v/>
      </c>
      <c r="U3005" s="49" t="str" cm="1">
        <f t="array" aca="1" ref="U3005" ca="1">IF(ISBLANK(A3005),"",IF(S3005="Styrkhæft",_xlfn.XLOOKUP(T3005,Vegalengdir[Texti],INDIRECT("Vegalengdir["&amp;'Upplýsingar um umsækjanda'!$B$10&amp;"]"),0%,0)))</f>
        <v/>
      </c>
      <c r="V3005" s="72" t="str">
        <f t="shared" si="46"/>
        <v/>
      </c>
    </row>
    <row r="3006" spans="1:22" x14ac:dyDescent="0.25">
      <c r="A3006" s="47"/>
      <c r="B3006" s="47"/>
      <c r="C3006" s="47"/>
      <c r="D3006" s="117"/>
      <c r="E3006" s="47"/>
      <c r="F3006" s="37"/>
      <c r="G3006" s="47"/>
      <c r="H3006" s="37"/>
      <c r="I3006" s="37"/>
      <c r="J3006" s="51"/>
      <c r="K3006" s="51"/>
      <c r="L3006" s="51"/>
      <c r="M3006" s="51"/>
      <c r="N3006" s="51"/>
      <c r="O3006" s="51"/>
      <c r="P3006" s="51"/>
      <c r="R3006" s="38" t="s">
        <v>450</v>
      </c>
      <c r="S3006" s="38" t="str" cm="1">
        <f t="array" ref="S3006">_xlfn.XLOOKUP(R3006,INDEX(Flettilisti,,1),INDEX(Flettilisti,,2),,0)</f>
        <v>Vantar flokkun</v>
      </c>
      <c r="T3006" s="38" t="str">
        <f>IF(ISBLANK(M3006),"",IF(M3006&lt;Gögn!$J$2,Gögn!$K$2,IF(M3006&gt;Gögn!$J$4,Gögn!$K$4,Gögn!$K$3)))</f>
        <v/>
      </c>
      <c r="U3006" s="49" t="str" cm="1">
        <f t="array" aca="1" ref="U3006" ca="1">IF(ISBLANK(A3006),"",IF(S3006="Styrkhæft",_xlfn.XLOOKUP(T3006,Vegalengdir[Texti],INDIRECT("Vegalengdir["&amp;'Upplýsingar um umsækjanda'!$B$10&amp;"]"),0%,0)))</f>
        <v/>
      </c>
      <c r="V3006" s="72" t="str">
        <f t="shared" si="46"/>
        <v/>
      </c>
    </row>
    <row r="3007" spans="1:22" x14ac:dyDescent="0.25">
      <c r="A3007" s="47"/>
      <c r="B3007" s="47"/>
      <c r="C3007" s="47"/>
      <c r="D3007" s="117"/>
      <c r="E3007" s="47"/>
      <c r="F3007" s="37"/>
      <c r="G3007" s="47"/>
      <c r="H3007" s="37"/>
      <c r="I3007" s="37"/>
      <c r="J3007" s="51"/>
      <c r="K3007" s="51"/>
      <c r="L3007" s="51"/>
      <c r="M3007" s="51"/>
      <c r="N3007" s="51"/>
      <c r="O3007" s="51"/>
      <c r="P3007" s="51"/>
      <c r="R3007" s="38" t="s">
        <v>450</v>
      </c>
      <c r="S3007" s="38" t="str" cm="1">
        <f t="array" ref="S3007">_xlfn.XLOOKUP(R3007,INDEX(Flettilisti,,1),INDEX(Flettilisti,,2),,0)</f>
        <v>Vantar flokkun</v>
      </c>
      <c r="T3007" s="38" t="str">
        <f>IF(ISBLANK(M3007),"",IF(M3007&lt;Gögn!$J$2,Gögn!$K$2,IF(M3007&gt;Gögn!$J$4,Gögn!$K$4,Gögn!$K$3)))</f>
        <v/>
      </c>
      <c r="U3007" s="49" t="str" cm="1">
        <f t="array" aca="1" ref="U3007" ca="1">IF(ISBLANK(A3007),"",IF(S3007="Styrkhæft",_xlfn.XLOOKUP(T3007,Vegalengdir[Texti],INDIRECT("Vegalengdir["&amp;'Upplýsingar um umsækjanda'!$B$10&amp;"]"),0%,0)))</f>
        <v/>
      </c>
      <c r="V3007" s="72" t="str">
        <f t="shared" si="46"/>
        <v/>
      </c>
    </row>
    <row r="3008" spans="1:22" x14ac:dyDescent="0.25">
      <c r="A3008" s="47"/>
      <c r="B3008" s="47"/>
      <c r="C3008" s="47"/>
      <c r="D3008" s="117"/>
      <c r="E3008" s="47"/>
      <c r="F3008" s="37"/>
      <c r="G3008" s="47"/>
      <c r="H3008" s="37"/>
      <c r="I3008" s="37"/>
      <c r="J3008" s="51"/>
      <c r="K3008" s="51"/>
      <c r="L3008" s="51"/>
      <c r="M3008" s="51"/>
      <c r="N3008" s="51"/>
      <c r="O3008" s="51"/>
      <c r="P3008" s="51"/>
      <c r="R3008" s="38" t="s">
        <v>450</v>
      </c>
      <c r="S3008" s="38" t="str" cm="1">
        <f t="array" ref="S3008">_xlfn.XLOOKUP(R3008,INDEX(Flettilisti,,1),INDEX(Flettilisti,,2),,0)</f>
        <v>Vantar flokkun</v>
      </c>
      <c r="T3008" s="38" t="str">
        <f>IF(ISBLANK(M3008),"",IF(M3008&lt;Gögn!$J$2,Gögn!$K$2,IF(M3008&gt;Gögn!$J$4,Gögn!$K$4,Gögn!$K$3)))</f>
        <v/>
      </c>
      <c r="U3008" s="49" t="str" cm="1">
        <f t="array" aca="1" ref="U3008" ca="1">IF(ISBLANK(A3008),"",IF(S3008="Styrkhæft",_xlfn.XLOOKUP(T3008,Vegalengdir[Texti],INDIRECT("Vegalengdir["&amp;'Upplýsingar um umsækjanda'!$B$10&amp;"]"),0%,0)))</f>
        <v/>
      </c>
      <c r="V3008" s="72" t="str">
        <f t="shared" si="46"/>
        <v/>
      </c>
    </row>
    <row r="3009" spans="1:22" x14ac:dyDescent="0.25">
      <c r="A3009" s="47"/>
      <c r="B3009" s="47"/>
      <c r="C3009" s="47"/>
      <c r="D3009" s="117"/>
      <c r="E3009" s="47"/>
      <c r="F3009" s="37"/>
      <c r="G3009" s="47"/>
      <c r="H3009" s="37"/>
      <c r="I3009" s="37"/>
      <c r="J3009" s="51"/>
      <c r="K3009" s="51"/>
      <c r="L3009" s="51"/>
      <c r="M3009" s="51"/>
      <c r="N3009" s="51"/>
      <c r="O3009" s="51"/>
      <c r="P3009" s="51"/>
      <c r="R3009" s="38" t="s">
        <v>450</v>
      </c>
      <c r="S3009" s="38" t="str" cm="1">
        <f t="array" ref="S3009">_xlfn.XLOOKUP(R3009,INDEX(Flettilisti,,1),INDEX(Flettilisti,,2),,0)</f>
        <v>Vantar flokkun</v>
      </c>
      <c r="T3009" s="38" t="str">
        <f>IF(ISBLANK(M3009),"",IF(M3009&lt;Gögn!$J$2,Gögn!$K$2,IF(M3009&gt;Gögn!$J$4,Gögn!$K$4,Gögn!$K$3)))</f>
        <v/>
      </c>
      <c r="U3009" s="49" t="str" cm="1">
        <f t="array" aca="1" ref="U3009" ca="1">IF(ISBLANK(A3009),"",IF(S3009="Styrkhæft",_xlfn.XLOOKUP(T3009,Vegalengdir[Texti],INDIRECT("Vegalengdir["&amp;'Upplýsingar um umsækjanda'!$B$10&amp;"]"),0%,0)))</f>
        <v/>
      </c>
      <c r="V3009" s="72" t="str">
        <f t="shared" si="46"/>
        <v/>
      </c>
    </row>
    <row r="3010" spans="1:22" x14ac:dyDescent="0.25">
      <c r="A3010" s="47"/>
      <c r="B3010" s="47"/>
      <c r="C3010" s="47"/>
      <c r="D3010" s="117"/>
      <c r="E3010" s="47"/>
      <c r="F3010" s="37"/>
      <c r="G3010" s="47"/>
      <c r="H3010" s="37"/>
      <c r="I3010" s="37"/>
      <c r="J3010" s="51"/>
      <c r="K3010" s="51"/>
      <c r="L3010" s="51"/>
      <c r="M3010" s="51"/>
      <c r="N3010" s="51"/>
      <c r="O3010" s="51"/>
      <c r="P3010" s="51"/>
      <c r="R3010" s="38" t="s">
        <v>450</v>
      </c>
      <c r="S3010" s="38" t="str" cm="1">
        <f t="array" ref="S3010">_xlfn.XLOOKUP(R3010,INDEX(Flettilisti,,1),INDEX(Flettilisti,,2),,0)</f>
        <v>Vantar flokkun</v>
      </c>
      <c r="T3010" s="38" t="str">
        <f>IF(ISBLANK(M3010),"",IF(M3010&lt;Gögn!$J$2,Gögn!$K$2,IF(M3010&gt;Gögn!$J$4,Gögn!$K$4,Gögn!$K$3)))</f>
        <v/>
      </c>
      <c r="U3010" s="49" t="str" cm="1">
        <f t="array" aca="1" ref="U3010" ca="1">IF(ISBLANK(A3010),"",IF(S3010="Styrkhæft",_xlfn.XLOOKUP(T3010,Vegalengdir[Texti],INDIRECT("Vegalengdir["&amp;'Upplýsingar um umsækjanda'!$B$10&amp;"]"),0%,0)))</f>
        <v/>
      </c>
      <c r="V3010" s="72" t="str">
        <f t="shared" si="46"/>
        <v/>
      </c>
    </row>
    <row r="3011" spans="1:22" x14ac:dyDescent="0.25">
      <c r="A3011" s="47"/>
      <c r="B3011" s="47"/>
      <c r="C3011" s="47"/>
      <c r="D3011" s="117"/>
      <c r="E3011" s="47"/>
      <c r="F3011" s="37"/>
      <c r="G3011" s="47"/>
      <c r="H3011" s="37"/>
      <c r="I3011" s="37"/>
      <c r="J3011" s="51"/>
      <c r="K3011" s="51"/>
      <c r="L3011" s="51"/>
      <c r="M3011" s="51"/>
      <c r="N3011" s="51"/>
      <c r="O3011" s="51"/>
      <c r="P3011" s="51"/>
      <c r="R3011" s="38" t="s">
        <v>450</v>
      </c>
      <c r="S3011" s="38" t="str" cm="1">
        <f t="array" ref="S3011">_xlfn.XLOOKUP(R3011,INDEX(Flettilisti,,1),INDEX(Flettilisti,,2),,0)</f>
        <v>Vantar flokkun</v>
      </c>
      <c r="T3011" s="38" t="str">
        <f>IF(ISBLANK(M3011),"",IF(M3011&lt;Gögn!$J$2,Gögn!$K$2,IF(M3011&gt;Gögn!$J$4,Gögn!$K$4,Gögn!$K$3)))</f>
        <v/>
      </c>
      <c r="U3011" s="49" t="str" cm="1">
        <f t="array" aca="1" ref="U3011" ca="1">IF(ISBLANK(A3011),"",IF(S3011="Styrkhæft",_xlfn.XLOOKUP(T3011,Vegalengdir[Texti],INDIRECT("Vegalengdir["&amp;'Upplýsingar um umsækjanda'!$B$10&amp;"]"),0%,0)))</f>
        <v/>
      </c>
      <c r="V3011" s="72" t="str">
        <f t="shared" ref="V3011:V3074" si="47">IF(ISBLANK(A3011),"",U3011*P3011)</f>
        <v/>
      </c>
    </row>
    <row r="3012" spans="1:22" x14ac:dyDescent="0.25">
      <c r="A3012" s="47"/>
      <c r="B3012" s="47"/>
      <c r="C3012" s="47"/>
      <c r="D3012" s="117"/>
      <c r="E3012" s="47"/>
      <c r="F3012" s="37"/>
      <c r="G3012" s="47"/>
      <c r="H3012" s="37"/>
      <c r="I3012" s="37"/>
      <c r="J3012" s="51"/>
      <c r="K3012" s="51"/>
      <c r="L3012" s="51"/>
      <c r="M3012" s="51"/>
      <c r="N3012" s="51"/>
      <c r="O3012" s="51"/>
      <c r="P3012" s="51"/>
      <c r="R3012" s="38" t="s">
        <v>450</v>
      </c>
      <c r="S3012" s="38" t="str" cm="1">
        <f t="array" ref="S3012">_xlfn.XLOOKUP(R3012,INDEX(Flettilisti,,1),INDEX(Flettilisti,,2),,0)</f>
        <v>Vantar flokkun</v>
      </c>
      <c r="T3012" s="38" t="str">
        <f>IF(ISBLANK(M3012),"",IF(M3012&lt;Gögn!$J$2,Gögn!$K$2,IF(M3012&gt;Gögn!$J$4,Gögn!$K$4,Gögn!$K$3)))</f>
        <v/>
      </c>
      <c r="U3012" s="49" t="str" cm="1">
        <f t="array" aca="1" ref="U3012" ca="1">IF(ISBLANK(A3012),"",IF(S3012="Styrkhæft",_xlfn.XLOOKUP(T3012,Vegalengdir[Texti],INDIRECT("Vegalengdir["&amp;'Upplýsingar um umsækjanda'!$B$10&amp;"]"),0%,0)))</f>
        <v/>
      </c>
      <c r="V3012" s="72" t="str">
        <f t="shared" si="47"/>
        <v/>
      </c>
    </row>
    <row r="3013" spans="1:22" x14ac:dyDescent="0.25">
      <c r="A3013" s="47"/>
      <c r="B3013" s="47"/>
      <c r="C3013" s="47"/>
      <c r="D3013" s="117"/>
      <c r="E3013" s="47"/>
      <c r="F3013" s="37"/>
      <c r="G3013" s="47"/>
      <c r="H3013" s="37"/>
      <c r="I3013" s="37"/>
      <c r="J3013" s="51"/>
      <c r="K3013" s="51"/>
      <c r="L3013" s="51"/>
      <c r="M3013" s="51"/>
      <c r="N3013" s="51"/>
      <c r="O3013" s="51"/>
      <c r="P3013" s="51"/>
      <c r="R3013" s="38" t="s">
        <v>450</v>
      </c>
      <c r="S3013" s="38" t="str" cm="1">
        <f t="array" ref="S3013">_xlfn.XLOOKUP(R3013,INDEX(Flettilisti,,1),INDEX(Flettilisti,,2),,0)</f>
        <v>Vantar flokkun</v>
      </c>
      <c r="T3013" s="38" t="str">
        <f>IF(ISBLANK(M3013),"",IF(M3013&lt;Gögn!$J$2,Gögn!$K$2,IF(M3013&gt;Gögn!$J$4,Gögn!$K$4,Gögn!$K$3)))</f>
        <v/>
      </c>
      <c r="U3013" s="49" t="str" cm="1">
        <f t="array" aca="1" ref="U3013" ca="1">IF(ISBLANK(A3013),"",IF(S3013="Styrkhæft",_xlfn.XLOOKUP(T3013,Vegalengdir[Texti],INDIRECT("Vegalengdir["&amp;'Upplýsingar um umsækjanda'!$B$10&amp;"]"),0%,0)))</f>
        <v/>
      </c>
      <c r="V3013" s="72" t="str">
        <f t="shared" si="47"/>
        <v/>
      </c>
    </row>
    <row r="3014" spans="1:22" x14ac:dyDescent="0.25">
      <c r="A3014" s="47"/>
      <c r="B3014" s="47"/>
      <c r="C3014" s="47"/>
      <c r="D3014" s="117"/>
      <c r="E3014" s="47"/>
      <c r="F3014" s="37"/>
      <c r="G3014" s="47"/>
      <c r="H3014" s="37"/>
      <c r="I3014" s="37"/>
      <c r="J3014" s="51"/>
      <c r="K3014" s="51"/>
      <c r="L3014" s="51"/>
      <c r="M3014" s="51"/>
      <c r="N3014" s="51"/>
      <c r="O3014" s="51"/>
      <c r="P3014" s="51"/>
      <c r="R3014" s="38" t="s">
        <v>450</v>
      </c>
      <c r="S3014" s="38" t="str" cm="1">
        <f t="array" ref="S3014">_xlfn.XLOOKUP(R3014,INDEX(Flettilisti,,1),INDEX(Flettilisti,,2),,0)</f>
        <v>Vantar flokkun</v>
      </c>
      <c r="T3014" s="38" t="str">
        <f>IF(ISBLANK(M3014),"",IF(M3014&lt;Gögn!$J$2,Gögn!$K$2,IF(M3014&gt;Gögn!$J$4,Gögn!$K$4,Gögn!$K$3)))</f>
        <v/>
      </c>
      <c r="U3014" s="49" t="str" cm="1">
        <f t="array" aca="1" ref="U3014" ca="1">IF(ISBLANK(A3014),"",IF(S3014="Styrkhæft",_xlfn.XLOOKUP(T3014,Vegalengdir[Texti],INDIRECT("Vegalengdir["&amp;'Upplýsingar um umsækjanda'!$B$10&amp;"]"),0%,0)))</f>
        <v/>
      </c>
      <c r="V3014" s="72" t="str">
        <f t="shared" si="47"/>
        <v/>
      </c>
    </row>
    <row r="3015" spans="1:22" x14ac:dyDescent="0.25">
      <c r="A3015" s="47"/>
      <c r="B3015" s="47"/>
      <c r="C3015" s="47"/>
      <c r="D3015" s="117"/>
      <c r="E3015" s="47"/>
      <c r="F3015" s="37"/>
      <c r="G3015" s="47"/>
      <c r="H3015" s="37"/>
      <c r="I3015" s="37"/>
      <c r="J3015" s="51"/>
      <c r="K3015" s="51"/>
      <c r="L3015" s="51"/>
      <c r="M3015" s="51"/>
      <c r="N3015" s="51"/>
      <c r="O3015" s="51"/>
      <c r="P3015" s="51"/>
      <c r="R3015" s="38" t="s">
        <v>450</v>
      </c>
      <c r="S3015" s="38" t="str" cm="1">
        <f t="array" ref="S3015">_xlfn.XLOOKUP(R3015,INDEX(Flettilisti,,1),INDEX(Flettilisti,,2),,0)</f>
        <v>Vantar flokkun</v>
      </c>
      <c r="T3015" s="38" t="str">
        <f>IF(ISBLANK(M3015),"",IF(M3015&lt;Gögn!$J$2,Gögn!$K$2,IF(M3015&gt;Gögn!$J$4,Gögn!$K$4,Gögn!$K$3)))</f>
        <v/>
      </c>
      <c r="U3015" s="49" t="str" cm="1">
        <f t="array" aca="1" ref="U3015" ca="1">IF(ISBLANK(A3015),"",IF(S3015="Styrkhæft",_xlfn.XLOOKUP(T3015,Vegalengdir[Texti],INDIRECT("Vegalengdir["&amp;'Upplýsingar um umsækjanda'!$B$10&amp;"]"),0%,0)))</f>
        <v/>
      </c>
      <c r="V3015" s="72" t="str">
        <f t="shared" si="47"/>
        <v/>
      </c>
    </row>
    <row r="3016" spans="1:22" x14ac:dyDescent="0.25">
      <c r="A3016" s="47"/>
      <c r="B3016" s="47"/>
      <c r="C3016" s="47"/>
      <c r="D3016" s="117"/>
      <c r="E3016" s="47"/>
      <c r="F3016" s="37"/>
      <c r="G3016" s="47"/>
      <c r="H3016" s="37"/>
      <c r="I3016" s="37"/>
      <c r="J3016" s="51"/>
      <c r="K3016" s="51"/>
      <c r="L3016" s="51"/>
      <c r="M3016" s="51"/>
      <c r="N3016" s="51"/>
      <c r="O3016" s="51"/>
      <c r="P3016" s="51"/>
      <c r="R3016" s="38" t="s">
        <v>450</v>
      </c>
      <c r="S3016" s="38" t="str" cm="1">
        <f t="array" ref="S3016">_xlfn.XLOOKUP(R3016,INDEX(Flettilisti,,1),INDEX(Flettilisti,,2),,0)</f>
        <v>Vantar flokkun</v>
      </c>
      <c r="T3016" s="38" t="str">
        <f>IF(ISBLANK(M3016),"",IF(M3016&lt;Gögn!$J$2,Gögn!$K$2,IF(M3016&gt;Gögn!$J$4,Gögn!$K$4,Gögn!$K$3)))</f>
        <v/>
      </c>
      <c r="U3016" s="49" t="str" cm="1">
        <f t="array" aca="1" ref="U3016" ca="1">IF(ISBLANK(A3016),"",IF(S3016="Styrkhæft",_xlfn.XLOOKUP(T3016,Vegalengdir[Texti],INDIRECT("Vegalengdir["&amp;'Upplýsingar um umsækjanda'!$B$10&amp;"]"),0%,0)))</f>
        <v/>
      </c>
      <c r="V3016" s="72" t="str">
        <f t="shared" si="47"/>
        <v/>
      </c>
    </row>
    <row r="3017" spans="1:22" x14ac:dyDescent="0.25">
      <c r="A3017" s="47"/>
      <c r="B3017" s="47"/>
      <c r="C3017" s="47"/>
      <c r="D3017" s="117"/>
      <c r="E3017" s="47"/>
      <c r="F3017" s="37"/>
      <c r="G3017" s="47"/>
      <c r="H3017" s="37"/>
      <c r="I3017" s="37"/>
      <c r="J3017" s="51"/>
      <c r="K3017" s="51"/>
      <c r="L3017" s="51"/>
      <c r="M3017" s="51"/>
      <c r="N3017" s="51"/>
      <c r="O3017" s="51"/>
      <c r="P3017" s="51"/>
      <c r="R3017" s="38" t="s">
        <v>450</v>
      </c>
      <c r="S3017" s="38" t="str" cm="1">
        <f t="array" ref="S3017">_xlfn.XLOOKUP(R3017,INDEX(Flettilisti,,1),INDEX(Flettilisti,,2),,0)</f>
        <v>Vantar flokkun</v>
      </c>
      <c r="T3017" s="38" t="str">
        <f>IF(ISBLANK(M3017),"",IF(M3017&lt;Gögn!$J$2,Gögn!$K$2,IF(M3017&gt;Gögn!$J$4,Gögn!$K$4,Gögn!$K$3)))</f>
        <v/>
      </c>
      <c r="U3017" s="49" t="str" cm="1">
        <f t="array" aca="1" ref="U3017" ca="1">IF(ISBLANK(A3017),"",IF(S3017="Styrkhæft",_xlfn.XLOOKUP(T3017,Vegalengdir[Texti],INDIRECT("Vegalengdir["&amp;'Upplýsingar um umsækjanda'!$B$10&amp;"]"),0%,0)))</f>
        <v/>
      </c>
      <c r="V3017" s="72" t="str">
        <f t="shared" si="47"/>
        <v/>
      </c>
    </row>
    <row r="3018" spans="1:22" x14ac:dyDescent="0.25">
      <c r="A3018" s="47"/>
      <c r="B3018" s="47"/>
      <c r="C3018" s="47"/>
      <c r="D3018" s="117"/>
      <c r="E3018" s="47"/>
      <c r="F3018" s="37"/>
      <c r="G3018" s="47"/>
      <c r="H3018" s="37"/>
      <c r="I3018" s="37"/>
      <c r="J3018" s="51"/>
      <c r="K3018" s="51"/>
      <c r="L3018" s="51"/>
      <c r="M3018" s="51"/>
      <c r="N3018" s="51"/>
      <c r="O3018" s="51"/>
      <c r="P3018" s="51"/>
      <c r="R3018" s="38" t="s">
        <v>450</v>
      </c>
      <c r="S3018" s="38" t="str" cm="1">
        <f t="array" ref="S3018">_xlfn.XLOOKUP(R3018,INDEX(Flettilisti,,1),INDEX(Flettilisti,,2),,0)</f>
        <v>Vantar flokkun</v>
      </c>
      <c r="T3018" s="38" t="str">
        <f>IF(ISBLANK(M3018),"",IF(M3018&lt;Gögn!$J$2,Gögn!$K$2,IF(M3018&gt;Gögn!$J$4,Gögn!$K$4,Gögn!$K$3)))</f>
        <v/>
      </c>
      <c r="U3018" s="49" t="str" cm="1">
        <f t="array" aca="1" ref="U3018" ca="1">IF(ISBLANK(A3018),"",IF(S3018="Styrkhæft",_xlfn.XLOOKUP(T3018,Vegalengdir[Texti],INDIRECT("Vegalengdir["&amp;'Upplýsingar um umsækjanda'!$B$10&amp;"]"),0%,0)))</f>
        <v/>
      </c>
      <c r="V3018" s="72" t="str">
        <f t="shared" si="47"/>
        <v/>
      </c>
    </row>
    <row r="3019" spans="1:22" x14ac:dyDescent="0.25">
      <c r="A3019" s="47"/>
      <c r="B3019" s="47"/>
      <c r="C3019" s="47"/>
      <c r="D3019" s="117"/>
      <c r="E3019" s="47"/>
      <c r="F3019" s="37"/>
      <c r="G3019" s="47"/>
      <c r="H3019" s="37"/>
      <c r="I3019" s="37"/>
      <c r="J3019" s="51"/>
      <c r="K3019" s="51"/>
      <c r="L3019" s="51"/>
      <c r="M3019" s="51"/>
      <c r="N3019" s="51"/>
      <c r="O3019" s="51"/>
      <c r="P3019" s="51"/>
      <c r="R3019" s="38" t="s">
        <v>450</v>
      </c>
      <c r="S3019" s="38" t="str" cm="1">
        <f t="array" ref="S3019">_xlfn.XLOOKUP(R3019,INDEX(Flettilisti,,1),INDEX(Flettilisti,,2),,0)</f>
        <v>Vantar flokkun</v>
      </c>
      <c r="T3019" s="38" t="str">
        <f>IF(ISBLANK(M3019),"",IF(M3019&lt;Gögn!$J$2,Gögn!$K$2,IF(M3019&gt;Gögn!$J$4,Gögn!$K$4,Gögn!$K$3)))</f>
        <v/>
      </c>
      <c r="U3019" s="49" t="str" cm="1">
        <f t="array" aca="1" ref="U3019" ca="1">IF(ISBLANK(A3019),"",IF(S3019="Styrkhæft",_xlfn.XLOOKUP(T3019,Vegalengdir[Texti],INDIRECT("Vegalengdir["&amp;'Upplýsingar um umsækjanda'!$B$10&amp;"]"),0%,0)))</f>
        <v/>
      </c>
      <c r="V3019" s="72" t="str">
        <f t="shared" si="47"/>
        <v/>
      </c>
    </row>
    <row r="3020" spans="1:22" x14ac:dyDescent="0.25">
      <c r="A3020" s="47"/>
      <c r="B3020" s="47"/>
      <c r="C3020" s="47"/>
      <c r="D3020" s="117"/>
      <c r="E3020" s="47"/>
      <c r="F3020" s="37"/>
      <c r="G3020" s="47"/>
      <c r="H3020" s="37"/>
      <c r="I3020" s="37"/>
      <c r="J3020" s="51"/>
      <c r="K3020" s="51"/>
      <c r="L3020" s="51"/>
      <c r="M3020" s="51"/>
      <c r="N3020" s="51"/>
      <c r="O3020" s="51"/>
      <c r="P3020" s="51"/>
      <c r="R3020" s="38" t="s">
        <v>450</v>
      </c>
      <c r="S3020" s="38" t="str" cm="1">
        <f t="array" ref="S3020">_xlfn.XLOOKUP(R3020,INDEX(Flettilisti,,1),INDEX(Flettilisti,,2),,0)</f>
        <v>Vantar flokkun</v>
      </c>
      <c r="T3020" s="38" t="str">
        <f>IF(ISBLANK(M3020),"",IF(M3020&lt;Gögn!$J$2,Gögn!$K$2,IF(M3020&gt;Gögn!$J$4,Gögn!$K$4,Gögn!$K$3)))</f>
        <v/>
      </c>
      <c r="U3020" s="49" t="str" cm="1">
        <f t="array" aca="1" ref="U3020" ca="1">IF(ISBLANK(A3020),"",IF(S3020="Styrkhæft",_xlfn.XLOOKUP(T3020,Vegalengdir[Texti],INDIRECT("Vegalengdir["&amp;'Upplýsingar um umsækjanda'!$B$10&amp;"]"),0%,0)))</f>
        <v/>
      </c>
      <c r="V3020" s="72" t="str">
        <f t="shared" si="47"/>
        <v/>
      </c>
    </row>
    <row r="3021" spans="1:22" x14ac:dyDescent="0.25">
      <c r="A3021" s="47"/>
      <c r="B3021" s="47"/>
      <c r="C3021" s="47"/>
      <c r="D3021" s="117"/>
      <c r="E3021" s="47"/>
      <c r="F3021" s="37"/>
      <c r="G3021" s="47"/>
      <c r="H3021" s="37"/>
      <c r="I3021" s="37"/>
      <c r="J3021" s="51"/>
      <c r="K3021" s="51"/>
      <c r="L3021" s="51"/>
      <c r="M3021" s="51"/>
      <c r="N3021" s="51"/>
      <c r="O3021" s="51"/>
      <c r="P3021" s="51"/>
      <c r="R3021" s="38" t="s">
        <v>450</v>
      </c>
      <c r="S3021" s="38" t="str" cm="1">
        <f t="array" ref="S3021">_xlfn.XLOOKUP(R3021,INDEX(Flettilisti,,1),INDEX(Flettilisti,,2),,0)</f>
        <v>Vantar flokkun</v>
      </c>
      <c r="T3021" s="38" t="str">
        <f>IF(ISBLANK(M3021),"",IF(M3021&lt;Gögn!$J$2,Gögn!$K$2,IF(M3021&gt;Gögn!$J$4,Gögn!$K$4,Gögn!$K$3)))</f>
        <v/>
      </c>
      <c r="U3021" s="49" t="str" cm="1">
        <f t="array" aca="1" ref="U3021" ca="1">IF(ISBLANK(A3021),"",IF(S3021="Styrkhæft",_xlfn.XLOOKUP(T3021,Vegalengdir[Texti],INDIRECT("Vegalengdir["&amp;'Upplýsingar um umsækjanda'!$B$10&amp;"]"),0%,0)))</f>
        <v/>
      </c>
      <c r="V3021" s="72" t="str">
        <f t="shared" si="47"/>
        <v/>
      </c>
    </row>
    <row r="3022" spans="1:22" x14ac:dyDescent="0.25">
      <c r="A3022" s="47"/>
      <c r="B3022" s="47"/>
      <c r="C3022" s="47"/>
      <c r="D3022" s="117"/>
      <c r="E3022" s="47"/>
      <c r="F3022" s="37"/>
      <c r="G3022" s="47"/>
      <c r="H3022" s="37"/>
      <c r="I3022" s="37"/>
      <c r="J3022" s="51"/>
      <c r="K3022" s="51"/>
      <c r="L3022" s="51"/>
      <c r="M3022" s="51"/>
      <c r="N3022" s="51"/>
      <c r="O3022" s="51"/>
      <c r="P3022" s="51"/>
      <c r="R3022" s="38" t="s">
        <v>450</v>
      </c>
      <c r="S3022" s="38" t="str" cm="1">
        <f t="array" ref="S3022">_xlfn.XLOOKUP(R3022,INDEX(Flettilisti,,1),INDEX(Flettilisti,,2),,0)</f>
        <v>Vantar flokkun</v>
      </c>
      <c r="T3022" s="38" t="str">
        <f>IF(ISBLANK(M3022),"",IF(M3022&lt;Gögn!$J$2,Gögn!$K$2,IF(M3022&gt;Gögn!$J$4,Gögn!$K$4,Gögn!$K$3)))</f>
        <v/>
      </c>
      <c r="U3022" s="49" t="str" cm="1">
        <f t="array" aca="1" ref="U3022" ca="1">IF(ISBLANK(A3022),"",IF(S3022="Styrkhæft",_xlfn.XLOOKUP(T3022,Vegalengdir[Texti],INDIRECT("Vegalengdir["&amp;'Upplýsingar um umsækjanda'!$B$10&amp;"]"),0%,0)))</f>
        <v/>
      </c>
      <c r="V3022" s="72" t="str">
        <f t="shared" si="47"/>
        <v/>
      </c>
    </row>
    <row r="3023" spans="1:22" x14ac:dyDescent="0.25">
      <c r="A3023" s="47"/>
      <c r="B3023" s="47"/>
      <c r="C3023" s="47"/>
      <c r="D3023" s="117"/>
      <c r="E3023" s="47"/>
      <c r="F3023" s="37"/>
      <c r="G3023" s="47"/>
      <c r="H3023" s="37"/>
      <c r="I3023" s="37"/>
      <c r="J3023" s="51"/>
      <c r="K3023" s="51"/>
      <c r="L3023" s="51"/>
      <c r="M3023" s="51"/>
      <c r="N3023" s="51"/>
      <c r="O3023" s="51"/>
      <c r="P3023" s="51"/>
      <c r="R3023" s="38" t="s">
        <v>450</v>
      </c>
      <c r="S3023" s="38" t="str" cm="1">
        <f t="array" ref="S3023">_xlfn.XLOOKUP(R3023,INDEX(Flettilisti,,1),INDEX(Flettilisti,,2),,0)</f>
        <v>Vantar flokkun</v>
      </c>
      <c r="T3023" s="38" t="str">
        <f>IF(ISBLANK(M3023),"",IF(M3023&lt;Gögn!$J$2,Gögn!$K$2,IF(M3023&gt;Gögn!$J$4,Gögn!$K$4,Gögn!$K$3)))</f>
        <v/>
      </c>
      <c r="U3023" s="49" t="str" cm="1">
        <f t="array" aca="1" ref="U3023" ca="1">IF(ISBLANK(A3023),"",IF(S3023="Styrkhæft",_xlfn.XLOOKUP(T3023,Vegalengdir[Texti],INDIRECT("Vegalengdir["&amp;'Upplýsingar um umsækjanda'!$B$10&amp;"]"),0%,0)))</f>
        <v/>
      </c>
      <c r="V3023" s="72" t="str">
        <f t="shared" si="47"/>
        <v/>
      </c>
    </row>
    <row r="3024" spans="1:22" x14ac:dyDescent="0.25">
      <c r="A3024" s="47"/>
      <c r="B3024" s="47"/>
      <c r="C3024" s="47"/>
      <c r="D3024" s="117"/>
      <c r="E3024" s="47"/>
      <c r="F3024" s="37"/>
      <c r="G3024" s="47"/>
      <c r="H3024" s="37"/>
      <c r="I3024" s="37"/>
      <c r="J3024" s="51"/>
      <c r="K3024" s="51"/>
      <c r="L3024" s="51"/>
      <c r="M3024" s="51"/>
      <c r="N3024" s="51"/>
      <c r="O3024" s="51"/>
      <c r="P3024" s="51"/>
      <c r="R3024" s="38" t="s">
        <v>450</v>
      </c>
      <c r="S3024" s="38" t="str" cm="1">
        <f t="array" ref="S3024">_xlfn.XLOOKUP(R3024,INDEX(Flettilisti,,1),INDEX(Flettilisti,,2),,0)</f>
        <v>Vantar flokkun</v>
      </c>
      <c r="T3024" s="38" t="str">
        <f>IF(ISBLANK(M3024),"",IF(M3024&lt;Gögn!$J$2,Gögn!$K$2,IF(M3024&gt;Gögn!$J$4,Gögn!$K$4,Gögn!$K$3)))</f>
        <v/>
      </c>
      <c r="U3024" s="49" t="str" cm="1">
        <f t="array" aca="1" ref="U3024" ca="1">IF(ISBLANK(A3024),"",IF(S3024="Styrkhæft",_xlfn.XLOOKUP(T3024,Vegalengdir[Texti],INDIRECT("Vegalengdir["&amp;'Upplýsingar um umsækjanda'!$B$10&amp;"]"),0%,0)))</f>
        <v/>
      </c>
      <c r="V3024" s="72" t="str">
        <f t="shared" si="47"/>
        <v/>
      </c>
    </row>
    <row r="3025" spans="1:22" x14ac:dyDescent="0.25">
      <c r="A3025" s="47"/>
      <c r="B3025" s="47"/>
      <c r="C3025" s="47"/>
      <c r="D3025" s="117"/>
      <c r="E3025" s="47"/>
      <c r="F3025" s="37"/>
      <c r="G3025" s="47"/>
      <c r="H3025" s="37"/>
      <c r="I3025" s="37"/>
      <c r="J3025" s="51"/>
      <c r="K3025" s="51"/>
      <c r="L3025" s="51"/>
      <c r="M3025" s="51"/>
      <c r="N3025" s="51"/>
      <c r="O3025" s="51"/>
      <c r="P3025" s="51"/>
      <c r="R3025" s="38" t="s">
        <v>450</v>
      </c>
      <c r="S3025" s="38" t="str" cm="1">
        <f t="array" ref="S3025">_xlfn.XLOOKUP(R3025,INDEX(Flettilisti,,1),INDEX(Flettilisti,,2),,0)</f>
        <v>Vantar flokkun</v>
      </c>
      <c r="T3025" s="38" t="str">
        <f>IF(ISBLANK(M3025),"",IF(M3025&lt;Gögn!$J$2,Gögn!$K$2,IF(M3025&gt;Gögn!$J$4,Gögn!$K$4,Gögn!$K$3)))</f>
        <v/>
      </c>
      <c r="U3025" s="49" t="str" cm="1">
        <f t="array" aca="1" ref="U3025" ca="1">IF(ISBLANK(A3025),"",IF(S3025="Styrkhæft",_xlfn.XLOOKUP(T3025,Vegalengdir[Texti],INDIRECT("Vegalengdir["&amp;'Upplýsingar um umsækjanda'!$B$10&amp;"]"),0%,0)))</f>
        <v/>
      </c>
      <c r="V3025" s="72" t="str">
        <f t="shared" si="47"/>
        <v/>
      </c>
    </row>
    <row r="3026" spans="1:22" x14ac:dyDescent="0.25">
      <c r="A3026" s="47"/>
      <c r="B3026" s="47"/>
      <c r="C3026" s="47"/>
      <c r="D3026" s="117"/>
      <c r="E3026" s="47"/>
      <c r="F3026" s="37"/>
      <c r="G3026" s="47"/>
      <c r="H3026" s="37"/>
      <c r="I3026" s="37"/>
      <c r="J3026" s="51"/>
      <c r="K3026" s="51"/>
      <c r="L3026" s="51"/>
      <c r="M3026" s="51"/>
      <c r="N3026" s="51"/>
      <c r="O3026" s="51"/>
      <c r="P3026" s="51"/>
      <c r="R3026" s="38" t="s">
        <v>450</v>
      </c>
      <c r="S3026" s="38" t="str" cm="1">
        <f t="array" ref="S3026">_xlfn.XLOOKUP(R3026,INDEX(Flettilisti,,1),INDEX(Flettilisti,,2),,0)</f>
        <v>Vantar flokkun</v>
      </c>
      <c r="T3026" s="38" t="str">
        <f>IF(ISBLANK(M3026),"",IF(M3026&lt;Gögn!$J$2,Gögn!$K$2,IF(M3026&gt;Gögn!$J$4,Gögn!$K$4,Gögn!$K$3)))</f>
        <v/>
      </c>
      <c r="U3026" s="49" t="str" cm="1">
        <f t="array" aca="1" ref="U3026" ca="1">IF(ISBLANK(A3026),"",IF(S3026="Styrkhæft",_xlfn.XLOOKUP(T3026,Vegalengdir[Texti],INDIRECT("Vegalengdir["&amp;'Upplýsingar um umsækjanda'!$B$10&amp;"]"),0%,0)))</f>
        <v/>
      </c>
      <c r="V3026" s="72" t="str">
        <f t="shared" si="47"/>
        <v/>
      </c>
    </row>
    <row r="3027" spans="1:22" x14ac:dyDescent="0.25">
      <c r="A3027" s="47"/>
      <c r="B3027" s="47"/>
      <c r="C3027" s="47"/>
      <c r="D3027" s="117"/>
      <c r="E3027" s="47"/>
      <c r="F3027" s="37"/>
      <c r="G3027" s="47"/>
      <c r="H3027" s="37"/>
      <c r="I3027" s="37"/>
      <c r="J3027" s="51"/>
      <c r="K3027" s="51"/>
      <c r="L3027" s="51"/>
      <c r="M3027" s="51"/>
      <c r="N3027" s="51"/>
      <c r="O3027" s="51"/>
      <c r="P3027" s="51"/>
      <c r="R3027" s="38" t="s">
        <v>450</v>
      </c>
      <c r="S3027" s="38" t="str" cm="1">
        <f t="array" ref="S3027">_xlfn.XLOOKUP(R3027,INDEX(Flettilisti,,1),INDEX(Flettilisti,,2),,0)</f>
        <v>Vantar flokkun</v>
      </c>
      <c r="T3027" s="38" t="str">
        <f>IF(ISBLANK(M3027),"",IF(M3027&lt;Gögn!$J$2,Gögn!$K$2,IF(M3027&gt;Gögn!$J$4,Gögn!$K$4,Gögn!$K$3)))</f>
        <v/>
      </c>
      <c r="U3027" s="49" t="str" cm="1">
        <f t="array" aca="1" ref="U3027" ca="1">IF(ISBLANK(A3027),"",IF(S3027="Styrkhæft",_xlfn.XLOOKUP(T3027,Vegalengdir[Texti],INDIRECT("Vegalengdir["&amp;'Upplýsingar um umsækjanda'!$B$10&amp;"]"),0%,0)))</f>
        <v/>
      </c>
      <c r="V3027" s="72" t="str">
        <f t="shared" si="47"/>
        <v/>
      </c>
    </row>
    <row r="3028" spans="1:22" x14ac:dyDescent="0.25">
      <c r="A3028" s="47"/>
      <c r="B3028" s="47"/>
      <c r="C3028" s="47"/>
      <c r="D3028" s="117"/>
      <c r="E3028" s="47"/>
      <c r="F3028" s="37"/>
      <c r="G3028" s="47"/>
      <c r="H3028" s="37"/>
      <c r="I3028" s="37"/>
      <c r="J3028" s="51"/>
      <c r="K3028" s="51"/>
      <c r="L3028" s="51"/>
      <c r="M3028" s="51"/>
      <c r="N3028" s="51"/>
      <c r="O3028" s="51"/>
      <c r="P3028" s="51"/>
      <c r="R3028" s="38" t="s">
        <v>450</v>
      </c>
      <c r="S3028" s="38" t="str" cm="1">
        <f t="array" ref="S3028">_xlfn.XLOOKUP(R3028,INDEX(Flettilisti,,1),INDEX(Flettilisti,,2),,0)</f>
        <v>Vantar flokkun</v>
      </c>
      <c r="T3028" s="38" t="str">
        <f>IF(ISBLANK(M3028),"",IF(M3028&lt;Gögn!$J$2,Gögn!$K$2,IF(M3028&gt;Gögn!$J$4,Gögn!$K$4,Gögn!$K$3)))</f>
        <v/>
      </c>
      <c r="U3028" s="49" t="str" cm="1">
        <f t="array" aca="1" ref="U3028" ca="1">IF(ISBLANK(A3028),"",IF(S3028="Styrkhæft",_xlfn.XLOOKUP(T3028,Vegalengdir[Texti],INDIRECT("Vegalengdir["&amp;'Upplýsingar um umsækjanda'!$B$10&amp;"]"),0%,0)))</f>
        <v/>
      </c>
      <c r="V3028" s="72" t="str">
        <f t="shared" si="47"/>
        <v/>
      </c>
    </row>
    <row r="3029" spans="1:22" x14ac:dyDescent="0.25">
      <c r="A3029" s="47"/>
      <c r="B3029" s="47"/>
      <c r="C3029" s="47"/>
      <c r="D3029" s="117"/>
      <c r="E3029" s="47"/>
      <c r="F3029" s="37"/>
      <c r="G3029" s="47"/>
      <c r="H3029" s="37"/>
      <c r="I3029" s="37"/>
      <c r="J3029" s="51"/>
      <c r="K3029" s="51"/>
      <c r="L3029" s="51"/>
      <c r="M3029" s="51"/>
      <c r="N3029" s="51"/>
      <c r="O3029" s="51"/>
      <c r="P3029" s="51"/>
      <c r="R3029" s="38" t="s">
        <v>450</v>
      </c>
      <c r="S3029" s="38" t="str" cm="1">
        <f t="array" ref="S3029">_xlfn.XLOOKUP(R3029,INDEX(Flettilisti,,1),INDEX(Flettilisti,,2),,0)</f>
        <v>Vantar flokkun</v>
      </c>
      <c r="T3029" s="38" t="str">
        <f>IF(ISBLANK(M3029),"",IF(M3029&lt;Gögn!$J$2,Gögn!$K$2,IF(M3029&gt;Gögn!$J$4,Gögn!$K$4,Gögn!$K$3)))</f>
        <v/>
      </c>
      <c r="U3029" s="49" t="str" cm="1">
        <f t="array" aca="1" ref="U3029" ca="1">IF(ISBLANK(A3029),"",IF(S3029="Styrkhæft",_xlfn.XLOOKUP(T3029,Vegalengdir[Texti],INDIRECT("Vegalengdir["&amp;'Upplýsingar um umsækjanda'!$B$10&amp;"]"),0%,0)))</f>
        <v/>
      </c>
      <c r="V3029" s="72" t="str">
        <f t="shared" si="47"/>
        <v/>
      </c>
    </row>
    <row r="3030" spans="1:22" x14ac:dyDescent="0.25">
      <c r="A3030" s="47"/>
      <c r="B3030" s="47"/>
      <c r="C3030" s="47"/>
      <c r="D3030" s="117"/>
      <c r="E3030" s="47"/>
      <c r="F3030" s="37"/>
      <c r="G3030" s="47"/>
      <c r="H3030" s="37"/>
      <c r="I3030" s="37"/>
      <c r="J3030" s="51"/>
      <c r="K3030" s="51"/>
      <c r="L3030" s="51"/>
      <c r="M3030" s="51"/>
      <c r="N3030" s="51"/>
      <c r="O3030" s="51"/>
      <c r="P3030" s="51"/>
      <c r="R3030" s="38" t="s">
        <v>450</v>
      </c>
      <c r="S3030" s="38" t="str" cm="1">
        <f t="array" ref="S3030">_xlfn.XLOOKUP(R3030,INDEX(Flettilisti,,1),INDEX(Flettilisti,,2),,0)</f>
        <v>Vantar flokkun</v>
      </c>
      <c r="T3030" s="38" t="str">
        <f>IF(ISBLANK(M3030),"",IF(M3030&lt;Gögn!$J$2,Gögn!$K$2,IF(M3030&gt;Gögn!$J$4,Gögn!$K$4,Gögn!$K$3)))</f>
        <v/>
      </c>
      <c r="U3030" s="49" t="str" cm="1">
        <f t="array" aca="1" ref="U3030" ca="1">IF(ISBLANK(A3030),"",IF(S3030="Styrkhæft",_xlfn.XLOOKUP(T3030,Vegalengdir[Texti],INDIRECT("Vegalengdir["&amp;'Upplýsingar um umsækjanda'!$B$10&amp;"]"),0%,0)))</f>
        <v/>
      </c>
      <c r="V3030" s="72" t="str">
        <f t="shared" si="47"/>
        <v/>
      </c>
    </row>
    <row r="3031" spans="1:22" x14ac:dyDescent="0.25">
      <c r="A3031" s="47"/>
      <c r="B3031" s="47"/>
      <c r="C3031" s="47"/>
      <c r="D3031" s="117"/>
      <c r="E3031" s="47"/>
      <c r="F3031" s="37"/>
      <c r="G3031" s="47"/>
      <c r="H3031" s="37"/>
      <c r="I3031" s="37"/>
      <c r="J3031" s="51"/>
      <c r="K3031" s="51"/>
      <c r="L3031" s="51"/>
      <c r="M3031" s="51"/>
      <c r="N3031" s="51"/>
      <c r="O3031" s="51"/>
      <c r="P3031" s="51"/>
      <c r="R3031" s="38" t="s">
        <v>450</v>
      </c>
      <c r="S3031" s="38" t="str" cm="1">
        <f t="array" ref="S3031">_xlfn.XLOOKUP(R3031,INDEX(Flettilisti,,1),INDEX(Flettilisti,,2),,0)</f>
        <v>Vantar flokkun</v>
      </c>
      <c r="T3031" s="38" t="str">
        <f>IF(ISBLANK(M3031),"",IF(M3031&lt;Gögn!$J$2,Gögn!$K$2,IF(M3031&gt;Gögn!$J$4,Gögn!$K$4,Gögn!$K$3)))</f>
        <v/>
      </c>
      <c r="U3031" s="49" t="str" cm="1">
        <f t="array" aca="1" ref="U3031" ca="1">IF(ISBLANK(A3031),"",IF(S3031="Styrkhæft",_xlfn.XLOOKUP(T3031,Vegalengdir[Texti],INDIRECT("Vegalengdir["&amp;'Upplýsingar um umsækjanda'!$B$10&amp;"]"),0%,0)))</f>
        <v/>
      </c>
      <c r="V3031" s="72" t="str">
        <f t="shared" si="47"/>
        <v/>
      </c>
    </row>
    <row r="3032" spans="1:22" x14ac:dyDescent="0.25">
      <c r="A3032" s="47"/>
      <c r="B3032" s="47"/>
      <c r="C3032" s="47"/>
      <c r="D3032" s="117"/>
      <c r="E3032" s="47"/>
      <c r="F3032" s="37"/>
      <c r="G3032" s="47"/>
      <c r="H3032" s="37"/>
      <c r="I3032" s="37"/>
      <c r="J3032" s="51"/>
      <c r="K3032" s="51"/>
      <c r="L3032" s="51"/>
      <c r="M3032" s="51"/>
      <c r="N3032" s="51"/>
      <c r="O3032" s="51"/>
      <c r="P3032" s="51"/>
      <c r="R3032" s="38" t="s">
        <v>450</v>
      </c>
      <c r="S3032" s="38" t="str" cm="1">
        <f t="array" ref="S3032">_xlfn.XLOOKUP(R3032,INDEX(Flettilisti,,1),INDEX(Flettilisti,,2),,0)</f>
        <v>Vantar flokkun</v>
      </c>
      <c r="T3032" s="38" t="str">
        <f>IF(ISBLANK(M3032),"",IF(M3032&lt;Gögn!$J$2,Gögn!$K$2,IF(M3032&gt;Gögn!$J$4,Gögn!$K$4,Gögn!$K$3)))</f>
        <v/>
      </c>
      <c r="U3032" s="49" t="str" cm="1">
        <f t="array" aca="1" ref="U3032" ca="1">IF(ISBLANK(A3032),"",IF(S3032="Styrkhæft",_xlfn.XLOOKUP(T3032,Vegalengdir[Texti],INDIRECT("Vegalengdir["&amp;'Upplýsingar um umsækjanda'!$B$10&amp;"]"),0%,0)))</f>
        <v/>
      </c>
      <c r="V3032" s="72" t="str">
        <f t="shared" si="47"/>
        <v/>
      </c>
    </row>
    <row r="3033" spans="1:22" x14ac:dyDescent="0.25">
      <c r="A3033" s="47"/>
      <c r="B3033" s="47"/>
      <c r="C3033" s="47"/>
      <c r="D3033" s="117"/>
      <c r="E3033" s="47"/>
      <c r="F3033" s="37"/>
      <c r="G3033" s="47"/>
      <c r="H3033" s="37"/>
      <c r="I3033" s="37"/>
      <c r="J3033" s="51"/>
      <c r="K3033" s="51"/>
      <c r="L3033" s="51"/>
      <c r="M3033" s="51"/>
      <c r="N3033" s="51"/>
      <c r="O3033" s="51"/>
      <c r="P3033" s="51"/>
      <c r="R3033" s="38" t="s">
        <v>450</v>
      </c>
      <c r="S3033" s="38" t="str" cm="1">
        <f t="array" ref="S3033">_xlfn.XLOOKUP(R3033,INDEX(Flettilisti,,1),INDEX(Flettilisti,,2),,0)</f>
        <v>Vantar flokkun</v>
      </c>
      <c r="T3033" s="38" t="str">
        <f>IF(ISBLANK(M3033),"",IF(M3033&lt;Gögn!$J$2,Gögn!$K$2,IF(M3033&gt;Gögn!$J$4,Gögn!$K$4,Gögn!$K$3)))</f>
        <v/>
      </c>
      <c r="U3033" s="49" t="str" cm="1">
        <f t="array" aca="1" ref="U3033" ca="1">IF(ISBLANK(A3033),"",IF(S3033="Styrkhæft",_xlfn.XLOOKUP(T3033,Vegalengdir[Texti],INDIRECT("Vegalengdir["&amp;'Upplýsingar um umsækjanda'!$B$10&amp;"]"),0%,0)))</f>
        <v/>
      </c>
      <c r="V3033" s="72" t="str">
        <f t="shared" si="47"/>
        <v/>
      </c>
    </row>
    <row r="3034" spans="1:22" x14ac:dyDescent="0.25">
      <c r="A3034" s="47"/>
      <c r="B3034" s="47"/>
      <c r="C3034" s="47"/>
      <c r="D3034" s="117"/>
      <c r="E3034" s="47"/>
      <c r="F3034" s="37"/>
      <c r="G3034" s="47"/>
      <c r="H3034" s="37"/>
      <c r="I3034" s="37"/>
      <c r="J3034" s="51"/>
      <c r="K3034" s="51"/>
      <c r="L3034" s="51"/>
      <c r="M3034" s="51"/>
      <c r="N3034" s="51"/>
      <c r="O3034" s="51"/>
      <c r="P3034" s="51"/>
      <c r="R3034" s="38" t="s">
        <v>450</v>
      </c>
      <c r="S3034" s="38" t="str" cm="1">
        <f t="array" ref="S3034">_xlfn.XLOOKUP(R3034,INDEX(Flettilisti,,1),INDEX(Flettilisti,,2),,0)</f>
        <v>Vantar flokkun</v>
      </c>
      <c r="T3034" s="38" t="str">
        <f>IF(ISBLANK(M3034),"",IF(M3034&lt;Gögn!$J$2,Gögn!$K$2,IF(M3034&gt;Gögn!$J$4,Gögn!$K$4,Gögn!$K$3)))</f>
        <v/>
      </c>
      <c r="U3034" s="49" t="str" cm="1">
        <f t="array" aca="1" ref="U3034" ca="1">IF(ISBLANK(A3034),"",IF(S3034="Styrkhæft",_xlfn.XLOOKUP(T3034,Vegalengdir[Texti],INDIRECT("Vegalengdir["&amp;'Upplýsingar um umsækjanda'!$B$10&amp;"]"),0%,0)))</f>
        <v/>
      </c>
      <c r="V3034" s="72" t="str">
        <f t="shared" si="47"/>
        <v/>
      </c>
    </row>
    <row r="3035" spans="1:22" x14ac:dyDescent="0.25">
      <c r="A3035" s="47"/>
      <c r="B3035" s="47"/>
      <c r="C3035" s="47"/>
      <c r="D3035" s="117"/>
      <c r="E3035" s="47"/>
      <c r="F3035" s="37"/>
      <c r="G3035" s="47"/>
      <c r="H3035" s="37"/>
      <c r="I3035" s="37"/>
      <c r="J3035" s="51"/>
      <c r="K3035" s="51"/>
      <c r="L3035" s="51"/>
      <c r="M3035" s="51"/>
      <c r="N3035" s="51"/>
      <c r="O3035" s="51"/>
      <c r="P3035" s="51"/>
      <c r="R3035" s="38" t="s">
        <v>450</v>
      </c>
      <c r="S3035" s="38" t="str" cm="1">
        <f t="array" ref="S3035">_xlfn.XLOOKUP(R3035,INDEX(Flettilisti,,1),INDEX(Flettilisti,,2),,0)</f>
        <v>Vantar flokkun</v>
      </c>
      <c r="T3035" s="38" t="str">
        <f>IF(ISBLANK(M3035),"",IF(M3035&lt;Gögn!$J$2,Gögn!$K$2,IF(M3035&gt;Gögn!$J$4,Gögn!$K$4,Gögn!$K$3)))</f>
        <v/>
      </c>
      <c r="U3035" s="49" t="str" cm="1">
        <f t="array" aca="1" ref="U3035" ca="1">IF(ISBLANK(A3035),"",IF(S3035="Styrkhæft",_xlfn.XLOOKUP(T3035,Vegalengdir[Texti],INDIRECT("Vegalengdir["&amp;'Upplýsingar um umsækjanda'!$B$10&amp;"]"),0%,0)))</f>
        <v/>
      </c>
      <c r="V3035" s="72" t="str">
        <f t="shared" si="47"/>
        <v/>
      </c>
    </row>
    <row r="3036" spans="1:22" x14ac:dyDescent="0.25">
      <c r="A3036" s="47"/>
      <c r="B3036" s="47"/>
      <c r="C3036" s="47"/>
      <c r="D3036" s="117"/>
      <c r="E3036" s="47"/>
      <c r="F3036" s="37"/>
      <c r="G3036" s="47"/>
      <c r="H3036" s="37"/>
      <c r="I3036" s="37"/>
      <c r="J3036" s="51"/>
      <c r="K3036" s="51"/>
      <c r="L3036" s="51"/>
      <c r="M3036" s="51"/>
      <c r="N3036" s="51"/>
      <c r="O3036" s="51"/>
      <c r="P3036" s="51"/>
      <c r="R3036" s="38" t="s">
        <v>450</v>
      </c>
      <c r="S3036" s="38" t="str" cm="1">
        <f t="array" ref="S3036">_xlfn.XLOOKUP(R3036,INDEX(Flettilisti,,1),INDEX(Flettilisti,,2),,0)</f>
        <v>Vantar flokkun</v>
      </c>
      <c r="T3036" s="38" t="str">
        <f>IF(ISBLANK(M3036),"",IF(M3036&lt;Gögn!$J$2,Gögn!$K$2,IF(M3036&gt;Gögn!$J$4,Gögn!$K$4,Gögn!$K$3)))</f>
        <v/>
      </c>
      <c r="U3036" s="49" t="str" cm="1">
        <f t="array" aca="1" ref="U3036" ca="1">IF(ISBLANK(A3036),"",IF(S3036="Styrkhæft",_xlfn.XLOOKUP(T3036,Vegalengdir[Texti],INDIRECT("Vegalengdir["&amp;'Upplýsingar um umsækjanda'!$B$10&amp;"]"),0%,0)))</f>
        <v/>
      </c>
      <c r="V3036" s="72" t="str">
        <f t="shared" si="47"/>
        <v/>
      </c>
    </row>
    <row r="3037" spans="1:22" x14ac:dyDescent="0.25">
      <c r="A3037" s="47"/>
      <c r="B3037" s="47"/>
      <c r="C3037" s="47"/>
      <c r="D3037" s="117"/>
      <c r="E3037" s="47"/>
      <c r="F3037" s="37"/>
      <c r="G3037" s="47"/>
      <c r="H3037" s="37"/>
      <c r="I3037" s="37"/>
      <c r="J3037" s="51"/>
      <c r="K3037" s="51"/>
      <c r="L3037" s="51"/>
      <c r="M3037" s="51"/>
      <c r="N3037" s="51"/>
      <c r="O3037" s="51"/>
      <c r="P3037" s="51"/>
      <c r="R3037" s="38" t="s">
        <v>450</v>
      </c>
      <c r="S3037" s="38" t="str" cm="1">
        <f t="array" ref="S3037">_xlfn.XLOOKUP(R3037,INDEX(Flettilisti,,1),INDEX(Flettilisti,,2),,0)</f>
        <v>Vantar flokkun</v>
      </c>
      <c r="T3037" s="38" t="str">
        <f>IF(ISBLANK(M3037),"",IF(M3037&lt;Gögn!$J$2,Gögn!$K$2,IF(M3037&gt;Gögn!$J$4,Gögn!$K$4,Gögn!$K$3)))</f>
        <v/>
      </c>
      <c r="U3037" s="49" t="str" cm="1">
        <f t="array" aca="1" ref="U3037" ca="1">IF(ISBLANK(A3037),"",IF(S3037="Styrkhæft",_xlfn.XLOOKUP(T3037,Vegalengdir[Texti],INDIRECT("Vegalengdir["&amp;'Upplýsingar um umsækjanda'!$B$10&amp;"]"),0%,0)))</f>
        <v/>
      </c>
      <c r="V3037" s="72" t="str">
        <f t="shared" si="47"/>
        <v/>
      </c>
    </row>
    <row r="3038" spans="1:22" x14ac:dyDescent="0.25">
      <c r="A3038" s="47"/>
      <c r="B3038" s="47"/>
      <c r="C3038" s="47"/>
      <c r="D3038" s="117"/>
      <c r="E3038" s="47"/>
      <c r="F3038" s="37"/>
      <c r="G3038" s="47"/>
      <c r="H3038" s="37"/>
      <c r="I3038" s="37"/>
      <c r="J3038" s="51"/>
      <c r="K3038" s="51"/>
      <c r="L3038" s="51"/>
      <c r="M3038" s="51"/>
      <c r="N3038" s="51"/>
      <c r="O3038" s="51"/>
      <c r="P3038" s="51"/>
      <c r="R3038" s="38" t="s">
        <v>450</v>
      </c>
      <c r="S3038" s="38" t="str" cm="1">
        <f t="array" ref="S3038">_xlfn.XLOOKUP(R3038,INDEX(Flettilisti,,1),INDEX(Flettilisti,,2),,0)</f>
        <v>Vantar flokkun</v>
      </c>
      <c r="T3038" s="38" t="str">
        <f>IF(ISBLANK(M3038),"",IF(M3038&lt;Gögn!$J$2,Gögn!$K$2,IF(M3038&gt;Gögn!$J$4,Gögn!$K$4,Gögn!$K$3)))</f>
        <v/>
      </c>
      <c r="U3038" s="49" t="str" cm="1">
        <f t="array" aca="1" ref="U3038" ca="1">IF(ISBLANK(A3038),"",IF(S3038="Styrkhæft",_xlfn.XLOOKUP(T3038,Vegalengdir[Texti],INDIRECT("Vegalengdir["&amp;'Upplýsingar um umsækjanda'!$B$10&amp;"]"),0%,0)))</f>
        <v/>
      </c>
      <c r="V3038" s="72" t="str">
        <f t="shared" si="47"/>
        <v/>
      </c>
    </row>
    <row r="3039" spans="1:22" x14ac:dyDescent="0.25">
      <c r="A3039" s="47"/>
      <c r="B3039" s="47"/>
      <c r="C3039" s="47"/>
      <c r="D3039" s="117"/>
      <c r="E3039" s="47"/>
      <c r="F3039" s="37"/>
      <c r="G3039" s="47"/>
      <c r="H3039" s="37"/>
      <c r="I3039" s="37"/>
      <c r="J3039" s="51"/>
      <c r="K3039" s="51"/>
      <c r="L3039" s="51"/>
      <c r="M3039" s="51"/>
      <c r="N3039" s="51"/>
      <c r="O3039" s="51"/>
      <c r="P3039" s="51"/>
      <c r="R3039" s="38" t="s">
        <v>450</v>
      </c>
      <c r="S3039" s="38" t="str" cm="1">
        <f t="array" ref="S3039">_xlfn.XLOOKUP(R3039,INDEX(Flettilisti,,1),INDEX(Flettilisti,,2),,0)</f>
        <v>Vantar flokkun</v>
      </c>
      <c r="T3039" s="38" t="str">
        <f>IF(ISBLANK(M3039),"",IF(M3039&lt;Gögn!$J$2,Gögn!$K$2,IF(M3039&gt;Gögn!$J$4,Gögn!$K$4,Gögn!$K$3)))</f>
        <v/>
      </c>
      <c r="U3039" s="49" t="str" cm="1">
        <f t="array" aca="1" ref="U3039" ca="1">IF(ISBLANK(A3039),"",IF(S3039="Styrkhæft",_xlfn.XLOOKUP(T3039,Vegalengdir[Texti],INDIRECT("Vegalengdir["&amp;'Upplýsingar um umsækjanda'!$B$10&amp;"]"),0%,0)))</f>
        <v/>
      </c>
      <c r="V3039" s="72" t="str">
        <f t="shared" si="47"/>
        <v/>
      </c>
    </row>
    <row r="3040" spans="1:22" x14ac:dyDescent="0.25">
      <c r="A3040" s="47"/>
      <c r="B3040" s="47"/>
      <c r="C3040" s="47"/>
      <c r="D3040" s="117"/>
      <c r="E3040" s="47"/>
      <c r="F3040" s="37"/>
      <c r="G3040" s="47"/>
      <c r="H3040" s="37"/>
      <c r="I3040" s="37"/>
      <c r="J3040" s="51"/>
      <c r="K3040" s="51"/>
      <c r="L3040" s="51"/>
      <c r="M3040" s="51"/>
      <c r="N3040" s="51"/>
      <c r="O3040" s="51"/>
      <c r="P3040" s="51"/>
      <c r="R3040" s="38" t="s">
        <v>450</v>
      </c>
      <c r="S3040" s="38" t="str" cm="1">
        <f t="array" ref="S3040">_xlfn.XLOOKUP(R3040,INDEX(Flettilisti,,1),INDEX(Flettilisti,,2),,0)</f>
        <v>Vantar flokkun</v>
      </c>
      <c r="T3040" s="38" t="str">
        <f>IF(ISBLANK(M3040),"",IF(M3040&lt;Gögn!$J$2,Gögn!$K$2,IF(M3040&gt;Gögn!$J$4,Gögn!$K$4,Gögn!$K$3)))</f>
        <v/>
      </c>
      <c r="U3040" s="49" t="str" cm="1">
        <f t="array" aca="1" ref="U3040" ca="1">IF(ISBLANK(A3040),"",IF(S3040="Styrkhæft",_xlfn.XLOOKUP(T3040,Vegalengdir[Texti],INDIRECT("Vegalengdir["&amp;'Upplýsingar um umsækjanda'!$B$10&amp;"]"),0%,0)))</f>
        <v/>
      </c>
      <c r="V3040" s="72" t="str">
        <f t="shared" si="47"/>
        <v/>
      </c>
    </row>
    <row r="3041" spans="1:22" x14ac:dyDescent="0.25">
      <c r="A3041" s="47"/>
      <c r="B3041" s="47"/>
      <c r="C3041" s="47"/>
      <c r="D3041" s="117"/>
      <c r="E3041" s="47"/>
      <c r="F3041" s="37"/>
      <c r="G3041" s="47"/>
      <c r="H3041" s="37"/>
      <c r="I3041" s="37"/>
      <c r="J3041" s="51"/>
      <c r="K3041" s="51"/>
      <c r="L3041" s="51"/>
      <c r="M3041" s="51"/>
      <c r="N3041" s="51"/>
      <c r="O3041" s="51"/>
      <c r="P3041" s="51"/>
      <c r="R3041" s="38" t="s">
        <v>450</v>
      </c>
      <c r="S3041" s="38" t="str" cm="1">
        <f t="array" ref="S3041">_xlfn.XLOOKUP(R3041,INDEX(Flettilisti,,1),INDEX(Flettilisti,,2),,0)</f>
        <v>Vantar flokkun</v>
      </c>
      <c r="T3041" s="38" t="str">
        <f>IF(ISBLANK(M3041),"",IF(M3041&lt;Gögn!$J$2,Gögn!$K$2,IF(M3041&gt;Gögn!$J$4,Gögn!$K$4,Gögn!$K$3)))</f>
        <v/>
      </c>
      <c r="U3041" s="49" t="str" cm="1">
        <f t="array" aca="1" ref="U3041" ca="1">IF(ISBLANK(A3041),"",IF(S3041="Styrkhæft",_xlfn.XLOOKUP(T3041,Vegalengdir[Texti],INDIRECT("Vegalengdir["&amp;'Upplýsingar um umsækjanda'!$B$10&amp;"]"),0%,0)))</f>
        <v/>
      </c>
      <c r="V3041" s="72" t="str">
        <f t="shared" si="47"/>
        <v/>
      </c>
    </row>
    <row r="3042" spans="1:22" x14ac:dyDescent="0.25">
      <c r="A3042" s="47"/>
      <c r="B3042" s="47"/>
      <c r="C3042" s="47"/>
      <c r="D3042" s="117"/>
      <c r="E3042" s="47"/>
      <c r="F3042" s="37"/>
      <c r="G3042" s="47"/>
      <c r="H3042" s="37"/>
      <c r="I3042" s="37"/>
      <c r="J3042" s="51"/>
      <c r="K3042" s="51"/>
      <c r="L3042" s="51"/>
      <c r="M3042" s="51"/>
      <c r="N3042" s="51"/>
      <c r="O3042" s="51"/>
      <c r="P3042" s="51"/>
      <c r="R3042" s="38" t="s">
        <v>450</v>
      </c>
      <c r="S3042" s="38" t="str" cm="1">
        <f t="array" ref="S3042">_xlfn.XLOOKUP(R3042,INDEX(Flettilisti,,1),INDEX(Flettilisti,,2),,0)</f>
        <v>Vantar flokkun</v>
      </c>
      <c r="T3042" s="38" t="str">
        <f>IF(ISBLANK(M3042),"",IF(M3042&lt;Gögn!$J$2,Gögn!$K$2,IF(M3042&gt;Gögn!$J$4,Gögn!$K$4,Gögn!$K$3)))</f>
        <v/>
      </c>
      <c r="U3042" s="49" t="str" cm="1">
        <f t="array" aca="1" ref="U3042" ca="1">IF(ISBLANK(A3042),"",IF(S3042="Styrkhæft",_xlfn.XLOOKUP(T3042,Vegalengdir[Texti],INDIRECT("Vegalengdir["&amp;'Upplýsingar um umsækjanda'!$B$10&amp;"]"),0%,0)))</f>
        <v/>
      </c>
      <c r="V3042" s="72" t="str">
        <f t="shared" si="47"/>
        <v/>
      </c>
    </row>
    <row r="3043" spans="1:22" x14ac:dyDescent="0.25">
      <c r="A3043" s="47"/>
      <c r="B3043" s="47"/>
      <c r="C3043" s="47"/>
      <c r="D3043" s="117"/>
      <c r="E3043" s="47"/>
      <c r="F3043" s="37"/>
      <c r="G3043" s="47"/>
      <c r="H3043" s="37"/>
      <c r="I3043" s="37"/>
      <c r="J3043" s="51"/>
      <c r="K3043" s="51"/>
      <c r="L3043" s="51"/>
      <c r="M3043" s="51"/>
      <c r="N3043" s="51"/>
      <c r="O3043" s="51"/>
      <c r="P3043" s="51"/>
      <c r="R3043" s="38" t="s">
        <v>450</v>
      </c>
      <c r="S3043" s="38" t="str" cm="1">
        <f t="array" ref="S3043">_xlfn.XLOOKUP(R3043,INDEX(Flettilisti,,1),INDEX(Flettilisti,,2),,0)</f>
        <v>Vantar flokkun</v>
      </c>
      <c r="T3043" s="38" t="str">
        <f>IF(ISBLANK(M3043),"",IF(M3043&lt;Gögn!$J$2,Gögn!$K$2,IF(M3043&gt;Gögn!$J$4,Gögn!$K$4,Gögn!$K$3)))</f>
        <v/>
      </c>
      <c r="U3043" s="49" t="str" cm="1">
        <f t="array" aca="1" ref="U3043" ca="1">IF(ISBLANK(A3043),"",IF(S3043="Styrkhæft",_xlfn.XLOOKUP(T3043,Vegalengdir[Texti],INDIRECT("Vegalengdir["&amp;'Upplýsingar um umsækjanda'!$B$10&amp;"]"),0%,0)))</f>
        <v/>
      </c>
      <c r="V3043" s="72" t="str">
        <f t="shared" si="47"/>
        <v/>
      </c>
    </row>
    <row r="3044" spans="1:22" x14ac:dyDescent="0.25">
      <c r="A3044" s="47"/>
      <c r="B3044" s="47"/>
      <c r="C3044" s="47"/>
      <c r="D3044" s="117"/>
      <c r="E3044" s="47"/>
      <c r="F3044" s="37"/>
      <c r="G3044" s="47"/>
      <c r="H3044" s="37"/>
      <c r="I3044" s="37"/>
      <c r="J3044" s="51"/>
      <c r="K3044" s="51"/>
      <c r="L3044" s="51"/>
      <c r="M3044" s="51"/>
      <c r="N3044" s="51"/>
      <c r="O3044" s="51"/>
      <c r="P3044" s="51"/>
      <c r="R3044" s="38" t="s">
        <v>450</v>
      </c>
      <c r="S3044" s="38" t="str" cm="1">
        <f t="array" ref="S3044">_xlfn.XLOOKUP(R3044,INDEX(Flettilisti,,1),INDEX(Flettilisti,,2),,0)</f>
        <v>Vantar flokkun</v>
      </c>
      <c r="T3044" s="38" t="str">
        <f>IF(ISBLANK(M3044),"",IF(M3044&lt;Gögn!$J$2,Gögn!$K$2,IF(M3044&gt;Gögn!$J$4,Gögn!$K$4,Gögn!$K$3)))</f>
        <v/>
      </c>
      <c r="U3044" s="49" t="str" cm="1">
        <f t="array" aca="1" ref="U3044" ca="1">IF(ISBLANK(A3044),"",IF(S3044="Styrkhæft",_xlfn.XLOOKUP(T3044,Vegalengdir[Texti],INDIRECT("Vegalengdir["&amp;'Upplýsingar um umsækjanda'!$B$10&amp;"]"),0%,0)))</f>
        <v/>
      </c>
      <c r="V3044" s="72" t="str">
        <f t="shared" si="47"/>
        <v/>
      </c>
    </row>
    <row r="3045" spans="1:22" x14ac:dyDescent="0.25">
      <c r="A3045" s="47"/>
      <c r="B3045" s="47"/>
      <c r="C3045" s="47"/>
      <c r="D3045" s="117"/>
      <c r="E3045" s="47"/>
      <c r="F3045" s="37"/>
      <c r="G3045" s="47"/>
      <c r="H3045" s="37"/>
      <c r="I3045" s="37"/>
      <c r="J3045" s="51"/>
      <c r="K3045" s="51"/>
      <c r="L3045" s="51"/>
      <c r="M3045" s="51"/>
      <c r="N3045" s="51"/>
      <c r="O3045" s="51"/>
      <c r="P3045" s="51"/>
      <c r="R3045" s="38" t="s">
        <v>450</v>
      </c>
      <c r="S3045" s="38" t="str" cm="1">
        <f t="array" ref="S3045">_xlfn.XLOOKUP(R3045,INDEX(Flettilisti,,1),INDEX(Flettilisti,,2),,0)</f>
        <v>Vantar flokkun</v>
      </c>
      <c r="T3045" s="38" t="str">
        <f>IF(ISBLANK(M3045),"",IF(M3045&lt;Gögn!$J$2,Gögn!$K$2,IF(M3045&gt;Gögn!$J$4,Gögn!$K$4,Gögn!$K$3)))</f>
        <v/>
      </c>
      <c r="U3045" s="49" t="str" cm="1">
        <f t="array" aca="1" ref="U3045" ca="1">IF(ISBLANK(A3045),"",IF(S3045="Styrkhæft",_xlfn.XLOOKUP(T3045,Vegalengdir[Texti],INDIRECT("Vegalengdir["&amp;'Upplýsingar um umsækjanda'!$B$10&amp;"]"),0%,0)))</f>
        <v/>
      </c>
      <c r="V3045" s="72" t="str">
        <f t="shared" si="47"/>
        <v/>
      </c>
    </row>
    <row r="3046" spans="1:22" x14ac:dyDescent="0.25">
      <c r="A3046" s="47"/>
      <c r="B3046" s="47"/>
      <c r="C3046" s="47"/>
      <c r="D3046" s="117"/>
      <c r="E3046" s="47"/>
      <c r="F3046" s="37"/>
      <c r="G3046" s="47"/>
      <c r="H3046" s="37"/>
      <c r="I3046" s="37"/>
      <c r="J3046" s="51"/>
      <c r="K3046" s="51"/>
      <c r="L3046" s="51"/>
      <c r="M3046" s="51"/>
      <c r="N3046" s="51"/>
      <c r="O3046" s="51"/>
      <c r="P3046" s="51"/>
      <c r="R3046" s="38" t="s">
        <v>450</v>
      </c>
      <c r="S3046" s="38" t="str" cm="1">
        <f t="array" ref="S3046">_xlfn.XLOOKUP(R3046,INDEX(Flettilisti,,1),INDEX(Flettilisti,,2),,0)</f>
        <v>Vantar flokkun</v>
      </c>
      <c r="T3046" s="38" t="str">
        <f>IF(ISBLANK(M3046),"",IF(M3046&lt;Gögn!$J$2,Gögn!$K$2,IF(M3046&gt;Gögn!$J$4,Gögn!$K$4,Gögn!$K$3)))</f>
        <v/>
      </c>
      <c r="U3046" s="49" t="str" cm="1">
        <f t="array" aca="1" ref="U3046" ca="1">IF(ISBLANK(A3046),"",IF(S3046="Styrkhæft",_xlfn.XLOOKUP(T3046,Vegalengdir[Texti],INDIRECT("Vegalengdir["&amp;'Upplýsingar um umsækjanda'!$B$10&amp;"]"),0%,0)))</f>
        <v/>
      </c>
      <c r="V3046" s="72" t="str">
        <f t="shared" si="47"/>
        <v/>
      </c>
    </row>
    <row r="3047" spans="1:22" x14ac:dyDescent="0.25">
      <c r="A3047" s="47"/>
      <c r="B3047" s="47"/>
      <c r="C3047" s="47"/>
      <c r="D3047" s="117"/>
      <c r="E3047" s="47"/>
      <c r="F3047" s="37"/>
      <c r="G3047" s="47"/>
      <c r="H3047" s="37"/>
      <c r="I3047" s="37"/>
      <c r="J3047" s="51"/>
      <c r="K3047" s="51"/>
      <c r="L3047" s="51"/>
      <c r="M3047" s="51"/>
      <c r="N3047" s="51"/>
      <c r="O3047" s="51"/>
      <c r="P3047" s="51"/>
      <c r="R3047" s="38" t="s">
        <v>450</v>
      </c>
      <c r="S3047" s="38" t="str" cm="1">
        <f t="array" ref="S3047">_xlfn.XLOOKUP(R3047,INDEX(Flettilisti,,1),INDEX(Flettilisti,,2),,0)</f>
        <v>Vantar flokkun</v>
      </c>
      <c r="T3047" s="38" t="str">
        <f>IF(ISBLANK(M3047),"",IF(M3047&lt;Gögn!$J$2,Gögn!$K$2,IF(M3047&gt;Gögn!$J$4,Gögn!$K$4,Gögn!$K$3)))</f>
        <v/>
      </c>
      <c r="U3047" s="49" t="str" cm="1">
        <f t="array" aca="1" ref="U3047" ca="1">IF(ISBLANK(A3047),"",IF(S3047="Styrkhæft",_xlfn.XLOOKUP(T3047,Vegalengdir[Texti],INDIRECT("Vegalengdir["&amp;'Upplýsingar um umsækjanda'!$B$10&amp;"]"),0%,0)))</f>
        <v/>
      </c>
      <c r="V3047" s="72" t="str">
        <f t="shared" si="47"/>
        <v/>
      </c>
    </row>
    <row r="3048" spans="1:22" x14ac:dyDescent="0.25">
      <c r="A3048" s="47"/>
      <c r="B3048" s="47"/>
      <c r="C3048" s="47"/>
      <c r="D3048" s="117"/>
      <c r="E3048" s="47"/>
      <c r="F3048" s="37"/>
      <c r="G3048" s="47"/>
      <c r="H3048" s="37"/>
      <c r="I3048" s="37"/>
      <c r="J3048" s="51"/>
      <c r="K3048" s="51"/>
      <c r="L3048" s="51"/>
      <c r="M3048" s="51"/>
      <c r="N3048" s="51"/>
      <c r="O3048" s="51"/>
      <c r="P3048" s="51"/>
      <c r="R3048" s="38" t="s">
        <v>450</v>
      </c>
      <c r="S3048" s="38" t="str" cm="1">
        <f t="array" ref="S3048">_xlfn.XLOOKUP(R3048,INDEX(Flettilisti,,1),INDEX(Flettilisti,,2),,0)</f>
        <v>Vantar flokkun</v>
      </c>
      <c r="T3048" s="38" t="str">
        <f>IF(ISBLANK(M3048),"",IF(M3048&lt;Gögn!$J$2,Gögn!$K$2,IF(M3048&gt;Gögn!$J$4,Gögn!$K$4,Gögn!$K$3)))</f>
        <v/>
      </c>
      <c r="U3048" s="49" t="str" cm="1">
        <f t="array" aca="1" ref="U3048" ca="1">IF(ISBLANK(A3048),"",IF(S3048="Styrkhæft",_xlfn.XLOOKUP(T3048,Vegalengdir[Texti],INDIRECT("Vegalengdir["&amp;'Upplýsingar um umsækjanda'!$B$10&amp;"]"),0%,0)))</f>
        <v/>
      </c>
      <c r="V3048" s="72" t="str">
        <f t="shared" si="47"/>
        <v/>
      </c>
    </row>
    <row r="3049" spans="1:22" x14ac:dyDescent="0.25">
      <c r="A3049" s="47"/>
      <c r="B3049" s="47"/>
      <c r="C3049" s="47"/>
      <c r="D3049" s="117"/>
      <c r="E3049" s="47"/>
      <c r="F3049" s="37"/>
      <c r="G3049" s="47"/>
      <c r="H3049" s="37"/>
      <c r="I3049" s="37"/>
      <c r="J3049" s="51"/>
      <c r="K3049" s="51"/>
      <c r="L3049" s="51"/>
      <c r="M3049" s="51"/>
      <c r="N3049" s="51"/>
      <c r="O3049" s="51"/>
      <c r="P3049" s="51"/>
      <c r="R3049" s="38" t="s">
        <v>450</v>
      </c>
      <c r="S3049" s="38" t="str" cm="1">
        <f t="array" ref="S3049">_xlfn.XLOOKUP(R3049,INDEX(Flettilisti,,1),INDEX(Flettilisti,,2),,0)</f>
        <v>Vantar flokkun</v>
      </c>
      <c r="T3049" s="38" t="str">
        <f>IF(ISBLANK(M3049),"",IF(M3049&lt;Gögn!$J$2,Gögn!$K$2,IF(M3049&gt;Gögn!$J$4,Gögn!$K$4,Gögn!$K$3)))</f>
        <v/>
      </c>
      <c r="U3049" s="49" t="str" cm="1">
        <f t="array" aca="1" ref="U3049" ca="1">IF(ISBLANK(A3049),"",IF(S3049="Styrkhæft",_xlfn.XLOOKUP(T3049,Vegalengdir[Texti],INDIRECT("Vegalengdir["&amp;'Upplýsingar um umsækjanda'!$B$10&amp;"]"),0%,0)))</f>
        <v/>
      </c>
      <c r="V3049" s="72" t="str">
        <f t="shared" si="47"/>
        <v/>
      </c>
    </row>
    <row r="3050" spans="1:22" x14ac:dyDescent="0.25">
      <c r="A3050" s="47"/>
      <c r="B3050" s="47"/>
      <c r="C3050" s="47"/>
      <c r="D3050" s="117"/>
      <c r="E3050" s="47"/>
      <c r="F3050" s="37"/>
      <c r="G3050" s="47"/>
      <c r="H3050" s="37"/>
      <c r="I3050" s="37"/>
      <c r="J3050" s="51"/>
      <c r="K3050" s="51"/>
      <c r="L3050" s="51"/>
      <c r="M3050" s="51"/>
      <c r="N3050" s="51"/>
      <c r="O3050" s="51"/>
      <c r="P3050" s="51"/>
      <c r="R3050" s="38" t="s">
        <v>450</v>
      </c>
      <c r="S3050" s="38" t="str" cm="1">
        <f t="array" ref="S3050">_xlfn.XLOOKUP(R3050,INDEX(Flettilisti,,1),INDEX(Flettilisti,,2),,0)</f>
        <v>Vantar flokkun</v>
      </c>
      <c r="T3050" s="38" t="str">
        <f>IF(ISBLANK(M3050),"",IF(M3050&lt;Gögn!$J$2,Gögn!$K$2,IF(M3050&gt;Gögn!$J$4,Gögn!$K$4,Gögn!$K$3)))</f>
        <v/>
      </c>
      <c r="U3050" s="49" t="str" cm="1">
        <f t="array" aca="1" ref="U3050" ca="1">IF(ISBLANK(A3050),"",IF(S3050="Styrkhæft",_xlfn.XLOOKUP(T3050,Vegalengdir[Texti],INDIRECT("Vegalengdir["&amp;'Upplýsingar um umsækjanda'!$B$10&amp;"]"),0%,0)))</f>
        <v/>
      </c>
      <c r="V3050" s="72" t="str">
        <f t="shared" si="47"/>
        <v/>
      </c>
    </row>
    <row r="3051" spans="1:22" x14ac:dyDescent="0.25">
      <c r="A3051" s="47"/>
      <c r="B3051" s="47"/>
      <c r="C3051" s="47"/>
      <c r="D3051" s="117"/>
      <c r="E3051" s="47"/>
      <c r="F3051" s="37"/>
      <c r="G3051" s="47"/>
      <c r="H3051" s="37"/>
      <c r="I3051" s="37"/>
      <c r="J3051" s="51"/>
      <c r="K3051" s="51"/>
      <c r="L3051" s="51"/>
      <c r="M3051" s="51"/>
      <c r="N3051" s="51"/>
      <c r="O3051" s="51"/>
      <c r="P3051" s="51"/>
      <c r="R3051" s="38" t="s">
        <v>450</v>
      </c>
      <c r="S3051" s="38" t="str" cm="1">
        <f t="array" ref="S3051">_xlfn.XLOOKUP(R3051,INDEX(Flettilisti,,1),INDEX(Flettilisti,,2),,0)</f>
        <v>Vantar flokkun</v>
      </c>
      <c r="T3051" s="38" t="str">
        <f>IF(ISBLANK(M3051),"",IF(M3051&lt;Gögn!$J$2,Gögn!$K$2,IF(M3051&gt;Gögn!$J$4,Gögn!$K$4,Gögn!$K$3)))</f>
        <v/>
      </c>
      <c r="U3051" s="49" t="str" cm="1">
        <f t="array" aca="1" ref="U3051" ca="1">IF(ISBLANK(A3051),"",IF(S3051="Styrkhæft",_xlfn.XLOOKUP(T3051,Vegalengdir[Texti],INDIRECT("Vegalengdir["&amp;'Upplýsingar um umsækjanda'!$B$10&amp;"]"),0%,0)))</f>
        <v/>
      </c>
      <c r="V3051" s="72" t="str">
        <f t="shared" si="47"/>
        <v/>
      </c>
    </row>
    <row r="3052" spans="1:22" x14ac:dyDescent="0.25">
      <c r="A3052" s="47"/>
      <c r="B3052" s="47"/>
      <c r="C3052" s="47"/>
      <c r="D3052" s="117"/>
      <c r="E3052" s="47"/>
      <c r="F3052" s="37"/>
      <c r="G3052" s="47"/>
      <c r="H3052" s="37"/>
      <c r="I3052" s="37"/>
      <c r="J3052" s="51"/>
      <c r="K3052" s="51"/>
      <c r="L3052" s="51"/>
      <c r="M3052" s="51"/>
      <c r="N3052" s="51"/>
      <c r="O3052" s="51"/>
      <c r="P3052" s="51"/>
      <c r="R3052" s="38" t="s">
        <v>450</v>
      </c>
      <c r="S3052" s="38" t="str" cm="1">
        <f t="array" ref="S3052">_xlfn.XLOOKUP(R3052,INDEX(Flettilisti,,1),INDEX(Flettilisti,,2),,0)</f>
        <v>Vantar flokkun</v>
      </c>
      <c r="T3052" s="38" t="str">
        <f>IF(ISBLANK(M3052),"",IF(M3052&lt;Gögn!$J$2,Gögn!$K$2,IF(M3052&gt;Gögn!$J$4,Gögn!$K$4,Gögn!$K$3)))</f>
        <v/>
      </c>
      <c r="U3052" s="49" t="str" cm="1">
        <f t="array" aca="1" ref="U3052" ca="1">IF(ISBLANK(A3052),"",IF(S3052="Styrkhæft",_xlfn.XLOOKUP(T3052,Vegalengdir[Texti],INDIRECT("Vegalengdir["&amp;'Upplýsingar um umsækjanda'!$B$10&amp;"]"),0%,0)))</f>
        <v/>
      </c>
      <c r="V3052" s="72" t="str">
        <f t="shared" si="47"/>
        <v/>
      </c>
    </row>
    <row r="3053" spans="1:22" x14ac:dyDescent="0.25">
      <c r="A3053" s="47"/>
      <c r="B3053" s="47"/>
      <c r="C3053" s="47"/>
      <c r="D3053" s="117"/>
      <c r="E3053" s="47"/>
      <c r="F3053" s="37"/>
      <c r="G3053" s="47"/>
      <c r="H3053" s="37"/>
      <c r="I3053" s="37"/>
      <c r="J3053" s="51"/>
      <c r="K3053" s="51"/>
      <c r="L3053" s="51"/>
      <c r="M3053" s="51"/>
      <c r="N3053" s="51"/>
      <c r="O3053" s="51"/>
      <c r="P3053" s="51"/>
      <c r="R3053" s="38" t="s">
        <v>450</v>
      </c>
      <c r="S3053" s="38" t="str" cm="1">
        <f t="array" ref="S3053">_xlfn.XLOOKUP(R3053,INDEX(Flettilisti,,1),INDEX(Flettilisti,,2),,0)</f>
        <v>Vantar flokkun</v>
      </c>
      <c r="T3053" s="38" t="str">
        <f>IF(ISBLANK(M3053),"",IF(M3053&lt;Gögn!$J$2,Gögn!$K$2,IF(M3053&gt;Gögn!$J$4,Gögn!$K$4,Gögn!$K$3)))</f>
        <v/>
      </c>
      <c r="U3053" s="49" t="str" cm="1">
        <f t="array" aca="1" ref="U3053" ca="1">IF(ISBLANK(A3053),"",IF(S3053="Styrkhæft",_xlfn.XLOOKUP(T3053,Vegalengdir[Texti],INDIRECT("Vegalengdir["&amp;'Upplýsingar um umsækjanda'!$B$10&amp;"]"),0%,0)))</f>
        <v/>
      </c>
      <c r="V3053" s="72" t="str">
        <f t="shared" si="47"/>
        <v/>
      </c>
    </row>
    <row r="3054" spans="1:22" x14ac:dyDescent="0.25">
      <c r="A3054" s="47"/>
      <c r="B3054" s="47"/>
      <c r="C3054" s="47"/>
      <c r="D3054" s="117"/>
      <c r="E3054" s="47"/>
      <c r="F3054" s="37"/>
      <c r="G3054" s="47"/>
      <c r="H3054" s="37"/>
      <c r="I3054" s="37"/>
      <c r="J3054" s="51"/>
      <c r="K3054" s="51"/>
      <c r="L3054" s="51"/>
      <c r="M3054" s="51"/>
      <c r="N3054" s="51"/>
      <c r="O3054" s="51"/>
      <c r="P3054" s="51"/>
      <c r="R3054" s="38" t="s">
        <v>450</v>
      </c>
      <c r="S3054" s="38" t="str" cm="1">
        <f t="array" ref="S3054">_xlfn.XLOOKUP(R3054,INDEX(Flettilisti,,1),INDEX(Flettilisti,,2),,0)</f>
        <v>Vantar flokkun</v>
      </c>
      <c r="T3054" s="38" t="str">
        <f>IF(ISBLANK(M3054),"",IF(M3054&lt;Gögn!$J$2,Gögn!$K$2,IF(M3054&gt;Gögn!$J$4,Gögn!$K$4,Gögn!$K$3)))</f>
        <v/>
      </c>
      <c r="U3054" s="49" t="str" cm="1">
        <f t="array" aca="1" ref="U3054" ca="1">IF(ISBLANK(A3054),"",IF(S3054="Styrkhæft",_xlfn.XLOOKUP(T3054,Vegalengdir[Texti],INDIRECT("Vegalengdir["&amp;'Upplýsingar um umsækjanda'!$B$10&amp;"]"),0%,0)))</f>
        <v/>
      </c>
      <c r="V3054" s="72" t="str">
        <f t="shared" si="47"/>
        <v/>
      </c>
    </row>
    <row r="3055" spans="1:22" x14ac:dyDescent="0.25">
      <c r="A3055" s="47"/>
      <c r="B3055" s="47"/>
      <c r="C3055" s="47"/>
      <c r="D3055" s="117"/>
      <c r="E3055" s="47"/>
      <c r="F3055" s="37"/>
      <c r="G3055" s="47"/>
      <c r="H3055" s="37"/>
      <c r="I3055" s="37"/>
      <c r="J3055" s="51"/>
      <c r="K3055" s="51"/>
      <c r="L3055" s="51"/>
      <c r="M3055" s="51"/>
      <c r="N3055" s="51"/>
      <c r="O3055" s="51"/>
      <c r="P3055" s="51"/>
      <c r="R3055" s="38" t="s">
        <v>450</v>
      </c>
      <c r="S3055" s="38" t="str" cm="1">
        <f t="array" ref="S3055">_xlfn.XLOOKUP(R3055,INDEX(Flettilisti,,1),INDEX(Flettilisti,,2),,0)</f>
        <v>Vantar flokkun</v>
      </c>
      <c r="T3055" s="38" t="str">
        <f>IF(ISBLANK(M3055),"",IF(M3055&lt;Gögn!$J$2,Gögn!$K$2,IF(M3055&gt;Gögn!$J$4,Gögn!$K$4,Gögn!$K$3)))</f>
        <v/>
      </c>
      <c r="U3055" s="49" t="str" cm="1">
        <f t="array" aca="1" ref="U3055" ca="1">IF(ISBLANK(A3055),"",IF(S3055="Styrkhæft",_xlfn.XLOOKUP(T3055,Vegalengdir[Texti],INDIRECT("Vegalengdir["&amp;'Upplýsingar um umsækjanda'!$B$10&amp;"]"),0%,0)))</f>
        <v/>
      </c>
      <c r="V3055" s="72" t="str">
        <f t="shared" si="47"/>
        <v/>
      </c>
    </row>
    <row r="3056" spans="1:22" x14ac:dyDescent="0.25">
      <c r="A3056" s="47"/>
      <c r="B3056" s="47"/>
      <c r="C3056" s="47"/>
      <c r="D3056" s="117"/>
      <c r="E3056" s="47"/>
      <c r="F3056" s="37"/>
      <c r="G3056" s="47"/>
      <c r="H3056" s="37"/>
      <c r="I3056" s="37"/>
      <c r="J3056" s="51"/>
      <c r="K3056" s="51"/>
      <c r="L3056" s="51"/>
      <c r="M3056" s="51"/>
      <c r="N3056" s="51"/>
      <c r="O3056" s="51"/>
      <c r="P3056" s="51"/>
      <c r="R3056" s="38" t="s">
        <v>450</v>
      </c>
      <c r="S3056" s="38" t="str" cm="1">
        <f t="array" ref="S3056">_xlfn.XLOOKUP(R3056,INDEX(Flettilisti,,1),INDEX(Flettilisti,,2),,0)</f>
        <v>Vantar flokkun</v>
      </c>
      <c r="T3056" s="38" t="str">
        <f>IF(ISBLANK(M3056),"",IF(M3056&lt;Gögn!$J$2,Gögn!$K$2,IF(M3056&gt;Gögn!$J$4,Gögn!$K$4,Gögn!$K$3)))</f>
        <v/>
      </c>
      <c r="U3056" s="49" t="str" cm="1">
        <f t="array" aca="1" ref="U3056" ca="1">IF(ISBLANK(A3056),"",IF(S3056="Styrkhæft",_xlfn.XLOOKUP(T3056,Vegalengdir[Texti],INDIRECT("Vegalengdir["&amp;'Upplýsingar um umsækjanda'!$B$10&amp;"]"),0%,0)))</f>
        <v/>
      </c>
      <c r="V3056" s="72" t="str">
        <f t="shared" si="47"/>
        <v/>
      </c>
    </row>
    <row r="3057" spans="1:22" x14ac:dyDescent="0.25">
      <c r="A3057" s="47"/>
      <c r="B3057" s="47"/>
      <c r="C3057" s="47"/>
      <c r="D3057" s="117"/>
      <c r="E3057" s="47"/>
      <c r="F3057" s="37"/>
      <c r="G3057" s="47"/>
      <c r="H3057" s="37"/>
      <c r="I3057" s="37"/>
      <c r="J3057" s="51"/>
      <c r="K3057" s="51"/>
      <c r="L3057" s="51"/>
      <c r="M3057" s="51"/>
      <c r="N3057" s="51"/>
      <c r="O3057" s="51"/>
      <c r="P3057" s="51"/>
      <c r="R3057" s="38" t="s">
        <v>450</v>
      </c>
      <c r="S3057" s="38" t="str" cm="1">
        <f t="array" ref="S3057">_xlfn.XLOOKUP(R3057,INDEX(Flettilisti,,1),INDEX(Flettilisti,,2),,0)</f>
        <v>Vantar flokkun</v>
      </c>
      <c r="T3057" s="38" t="str">
        <f>IF(ISBLANK(M3057),"",IF(M3057&lt;Gögn!$J$2,Gögn!$K$2,IF(M3057&gt;Gögn!$J$4,Gögn!$K$4,Gögn!$K$3)))</f>
        <v/>
      </c>
      <c r="U3057" s="49" t="str" cm="1">
        <f t="array" aca="1" ref="U3057" ca="1">IF(ISBLANK(A3057),"",IF(S3057="Styrkhæft",_xlfn.XLOOKUP(T3057,Vegalengdir[Texti],INDIRECT("Vegalengdir["&amp;'Upplýsingar um umsækjanda'!$B$10&amp;"]"),0%,0)))</f>
        <v/>
      </c>
      <c r="V3057" s="72" t="str">
        <f t="shared" si="47"/>
        <v/>
      </c>
    </row>
    <row r="3058" spans="1:22" x14ac:dyDescent="0.25">
      <c r="A3058" s="47"/>
      <c r="B3058" s="47"/>
      <c r="C3058" s="47"/>
      <c r="D3058" s="117"/>
      <c r="E3058" s="47"/>
      <c r="F3058" s="37"/>
      <c r="G3058" s="47"/>
      <c r="H3058" s="37"/>
      <c r="I3058" s="37"/>
      <c r="J3058" s="51"/>
      <c r="K3058" s="51"/>
      <c r="L3058" s="51"/>
      <c r="M3058" s="51"/>
      <c r="N3058" s="51"/>
      <c r="O3058" s="51"/>
      <c r="P3058" s="51"/>
      <c r="R3058" s="38" t="s">
        <v>450</v>
      </c>
      <c r="S3058" s="38" t="str" cm="1">
        <f t="array" ref="S3058">_xlfn.XLOOKUP(R3058,INDEX(Flettilisti,,1),INDEX(Flettilisti,,2),,0)</f>
        <v>Vantar flokkun</v>
      </c>
      <c r="T3058" s="38" t="str">
        <f>IF(ISBLANK(M3058),"",IF(M3058&lt;Gögn!$J$2,Gögn!$K$2,IF(M3058&gt;Gögn!$J$4,Gögn!$K$4,Gögn!$K$3)))</f>
        <v/>
      </c>
      <c r="U3058" s="49" t="str" cm="1">
        <f t="array" aca="1" ref="U3058" ca="1">IF(ISBLANK(A3058),"",IF(S3058="Styrkhæft",_xlfn.XLOOKUP(T3058,Vegalengdir[Texti],INDIRECT("Vegalengdir["&amp;'Upplýsingar um umsækjanda'!$B$10&amp;"]"),0%,0)))</f>
        <v/>
      </c>
      <c r="V3058" s="72" t="str">
        <f t="shared" si="47"/>
        <v/>
      </c>
    </row>
    <row r="3059" spans="1:22" x14ac:dyDescent="0.25">
      <c r="A3059" s="47"/>
      <c r="B3059" s="47"/>
      <c r="C3059" s="47"/>
      <c r="D3059" s="117"/>
      <c r="E3059" s="47"/>
      <c r="F3059" s="37"/>
      <c r="G3059" s="47"/>
      <c r="H3059" s="37"/>
      <c r="I3059" s="37"/>
      <c r="J3059" s="51"/>
      <c r="K3059" s="51"/>
      <c r="L3059" s="51"/>
      <c r="M3059" s="51"/>
      <c r="N3059" s="51"/>
      <c r="O3059" s="51"/>
      <c r="P3059" s="51"/>
      <c r="R3059" s="38" t="s">
        <v>450</v>
      </c>
      <c r="S3059" s="38" t="str" cm="1">
        <f t="array" ref="S3059">_xlfn.XLOOKUP(R3059,INDEX(Flettilisti,,1),INDEX(Flettilisti,,2),,0)</f>
        <v>Vantar flokkun</v>
      </c>
      <c r="T3059" s="38" t="str">
        <f>IF(ISBLANK(M3059),"",IF(M3059&lt;Gögn!$J$2,Gögn!$K$2,IF(M3059&gt;Gögn!$J$4,Gögn!$K$4,Gögn!$K$3)))</f>
        <v/>
      </c>
      <c r="U3059" s="49" t="str" cm="1">
        <f t="array" aca="1" ref="U3059" ca="1">IF(ISBLANK(A3059),"",IF(S3059="Styrkhæft",_xlfn.XLOOKUP(T3059,Vegalengdir[Texti],INDIRECT("Vegalengdir["&amp;'Upplýsingar um umsækjanda'!$B$10&amp;"]"),0%,0)))</f>
        <v/>
      </c>
      <c r="V3059" s="72" t="str">
        <f t="shared" si="47"/>
        <v/>
      </c>
    </row>
    <row r="3060" spans="1:22" x14ac:dyDescent="0.25">
      <c r="A3060" s="47"/>
      <c r="B3060" s="47"/>
      <c r="C3060" s="47"/>
      <c r="D3060" s="117"/>
      <c r="E3060" s="47"/>
      <c r="F3060" s="37"/>
      <c r="G3060" s="47"/>
      <c r="H3060" s="37"/>
      <c r="I3060" s="37"/>
      <c r="J3060" s="51"/>
      <c r="K3060" s="51"/>
      <c r="L3060" s="51"/>
      <c r="M3060" s="51"/>
      <c r="N3060" s="51"/>
      <c r="O3060" s="51"/>
      <c r="P3060" s="51"/>
      <c r="R3060" s="38" t="s">
        <v>450</v>
      </c>
      <c r="S3060" s="38" t="str" cm="1">
        <f t="array" ref="S3060">_xlfn.XLOOKUP(R3060,INDEX(Flettilisti,,1),INDEX(Flettilisti,,2),,0)</f>
        <v>Vantar flokkun</v>
      </c>
      <c r="T3060" s="38" t="str">
        <f>IF(ISBLANK(M3060),"",IF(M3060&lt;Gögn!$J$2,Gögn!$K$2,IF(M3060&gt;Gögn!$J$4,Gögn!$K$4,Gögn!$K$3)))</f>
        <v/>
      </c>
      <c r="U3060" s="49" t="str" cm="1">
        <f t="array" aca="1" ref="U3060" ca="1">IF(ISBLANK(A3060),"",IF(S3060="Styrkhæft",_xlfn.XLOOKUP(T3060,Vegalengdir[Texti],INDIRECT("Vegalengdir["&amp;'Upplýsingar um umsækjanda'!$B$10&amp;"]"),0%,0)))</f>
        <v/>
      </c>
      <c r="V3060" s="72" t="str">
        <f t="shared" si="47"/>
        <v/>
      </c>
    </row>
    <row r="3061" spans="1:22" x14ac:dyDescent="0.25">
      <c r="A3061" s="47"/>
      <c r="B3061" s="47"/>
      <c r="C3061" s="47"/>
      <c r="D3061" s="117"/>
      <c r="E3061" s="47"/>
      <c r="F3061" s="37"/>
      <c r="G3061" s="47"/>
      <c r="H3061" s="37"/>
      <c r="I3061" s="37"/>
      <c r="J3061" s="51"/>
      <c r="K3061" s="51"/>
      <c r="L3061" s="51"/>
      <c r="M3061" s="51"/>
      <c r="N3061" s="51"/>
      <c r="O3061" s="51"/>
      <c r="P3061" s="51"/>
      <c r="R3061" s="38" t="s">
        <v>450</v>
      </c>
      <c r="S3061" s="38" t="str" cm="1">
        <f t="array" ref="S3061">_xlfn.XLOOKUP(R3061,INDEX(Flettilisti,,1),INDEX(Flettilisti,,2),,0)</f>
        <v>Vantar flokkun</v>
      </c>
      <c r="T3061" s="38" t="str">
        <f>IF(ISBLANK(M3061),"",IF(M3061&lt;Gögn!$J$2,Gögn!$K$2,IF(M3061&gt;Gögn!$J$4,Gögn!$K$4,Gögn!$K$3)))</f>
        <v/>
      </c>
      <c r="U3061" s="49" t="str" cm="1">
        <f t="array" aca="1" ref="U3061" ca="1">IF(ISBLANK(A3061),"",IF(S3061="Styrkhæft",_xlfn.XLOOKUP(T3061,Vegalengdir[Texti],INDIRECT("Vegalengdir["&amp;'Upplýsingar um umsækjanda'!$B$10&amp;"]"),0%,0)))</f>
        <v/>
      </c>
      <c r="V3061" s="72" t="str">
        <f t="shared" si="47"/>
        <v/>
      </c>
    </row>
    <row r="3062" spans="1:22" x14ac:dyDescent="0.25">
      <c r="A3062" s="47"/>
      <c r="B3062" s="47"/>
      <c r="C3062" s="47"/>
      <c r="D3062" s="117"/>
      <c r="E3062" s="47"/>
      <c r="F3062" s="37"/>
      <c r="G3062" s="47"/>
      <c r="H3062" s="37"/>
      <c r="I3062" s="37"/>
      <c r="J3062" s="51"/>
      <c r="K3062" s="51"/>
      <c r="L3062" s="51"/>
      <c r="M3062" s="51"/>
      <c r="N3062" s="51"/>
      <c r="O3062" s="51"/>
      <c r="P3062" s="51"/>
      <c r="R3062" s="38" t="s">
        <v>450</v>
      </c>
      <c r="S3062" s="38" t="str" cm="1">
        <f t="array" ref="S3062">_xlfn.XLOOKUP(R3062,INDEX(Flettilisti,,1),INDEX(Flettilisti,,2),,0)</f>
        <v>Vantar flokkun</v>
      </c>
      <c r="T3062" s="38" t="str">
        <f>IF(ISBLANK(M3062),"",IF(M3062&lt;Gögn!$J$2,Gögn!$K$2,IF(M3062&gt;Gögn!$J$4,Gögn!$K$4,Gögn!$K$3)))</f>
        <v/>
      </c>
      <c r="U3062" s="49" t="str" cm="1">
        <f t="array" aca="1" ref="U3062" ca="1">IF(ISBLANK(A3062),"",IF(S3062="Styrkhæft",_xlfn.XLOOKUP(T3062,Vegalengdir[Texti],INDIRECT("Vegalengdir["&amp;'Upplýsingar um umsækjanda'!$B$10&amp;"]"),0%,0)))</f>
        <v/>
      </c>
      <c r="V3062" s="72" t="str">
        <f t="shared" si="47"/>
        <v/>
      </c>
    </row>
    <row r="3063" spans="1:22" x14ac:dyDescent="0.25">
      <c r="A3063" s="47"/>
      <c r="B3063" s="47"/>
      <c r="C3063" s="47"/>
      <c r="D3063" s="117"/>
      <c r="E3063" s="47"/>
      <c r="F3063" s="37"/>
      <c r="G3063" s="47"/>
      <c r="H3063" s="37"/>
      <c r="I3063" s="37"/>
      <c r="J3063" s="51"/>
      <c r="K3063" s="51"/>
      <c r="L3063" s="51"/>
      <c r="M3063" s="51"/>
      <c r="N3063" s="51"/>
      <c r="O3063" s="51"/>
      <c r="P3063" s="51"/>
      <c r="R3063" s="38" t="s">
        <v>450</v>
      </c>
      <c r="S3063" s="38" t="str" cm="1">
        <f t="array" ref="S3063">_xlfn.XLOOKUP(R3063,INDEX(Flettilisti,,1),INDEX(Flettilisti,,2),,0)</f>
        <v>Vantar flokkun</v>
      </c>
      <c r="T3063" s="38" t="str">
        <f>IF(ISBLANK(M3063),"",IF(M3063&lt;Gögn!$J$2,Gögn!$K$2,IF(M3063&gt;Gögn!$J$4,Gögn!$K$4,Gögn!$K$3)))</f>
        <v/>
      </c>
      <c r="U3063" s="49" t="str" cm="1">
        <f t="array" aca="1" ref="U3063" ca="1">IF(ISBLANK(A3063),"",IF(S3063="Styrkhæft",_xlfn.XLOOKUP(T3063,Vegalengdir[Texti],INDIRECT("Vegalengdir["&amp;'Upplýsingar um umsækjanda'!$B$10&amp;"]"),0%,0)))</f>
        <v/>
      </c>
      <c r="V3063" s="72" t="str">
        <f t="shared" si="47"/>
        <v/>
      </c>
    </row>
    <row r="3064" spans="1:22" x14ac:dyDescent="0.25">
      <c r="A3064" s="47"/>
      <c r="B3064" s="47"/>
      <c r="C3064" s="47"/>
      <c r="D3064" s="117"/>
      <c r="E3064" s="47"/>
      <c r="F3064" s="37"/>
      <c r="G3064" s="47"/>
      <c r="H3064" s="37"/>
      <c r="I3064" s="37"/>
      <c r="J3064" s="51"/>
      <c r="K3064" s="51"/>
      <c r="L3064" s="51"/>
      <c r="M3064" s="51"/>
      <c r="N3064" s="51"/>
      <c r="O3064" s="51"/>
      <c r="P3064" s="51"/>
      <c r="R3064" s="38" t="s">
        <v>450</v>
      </c>
      <c r="S3064" s="38" t="str" cm="1">
        <f t="array" ref="S3064">_xlfn.XLOOKUP(R3064,INDEX(Flettilisti,,1),INDEX(Flettilisti,,2),,0)</f>
        <v>Vantar flokkun</v>
      </c>
      <c r="T3064" s="38" t="str">
        <f>IF(ISBLANK(M3064),"",IF(M3064&lt;Gögn!$J$2,Gögn!$K$2,IF(M3064&gt;Gögn!$J$4,Gögn!$K$4,Gögn!$K$3)))</f>
        <v/>
      </c>
      <c r="U3064" s="49" t="str" cm="1">
        <f t="array" aca="1" ref="U3064" ca="1">IF(ISBLANK(A3064),"",IF(S3064="Styrkhæft",_xlfn.XLOOKUP(T3064,Vegalengdir[Texti],INDIRECT("Vegalengdir["&amp;'Upplýsingar um umsækjanda'!$B$10&amp;"]"),0%,0)))</f>
        <v/>
      </c>
      <c r="V3064" s="72" t="str">
        <f t="shared" si="47"/>
        <v/>
      </c>
    </row>
    <row r="3065" spans="1:22" x14ac:dyDescent="0.25">
      <c r="A3065" s="47"/>
      <c r="B3065" s="47"/>
      <c r="C3065" s="47"/>
      <c r="D3065" s="117"/>
      <c r="E3065" s="47"/>
      <c r="F3065" s="37"/>
      <c r="G3065" s="47"/>
      <c r="H3065" s="37"/>
      <c r="I3065" s="37"/>
      <c r="J3065" s="51"/>
      <c r="K3065" s="51"/>
      <c r="L3065" s="51"/>
      <c r="M3065" s="51"/>
      <c r="N3065" s="51"/>
      <c r="O3065" s="51"/>
      <c r="P3065" s="51"/>
      <c r="R3065" s="38" t="s">
        <v>450</v>
      </c>
      <c r="S3065" s="38" t="str" cm="1">
        <f t="array" ref="S3065">_xlfn.XLOOKUP(R3065,INDEX(Flettilisti,,1),INDEX(Flettilisti,,2),,0)</f>
        <v>Vantar flokkun</v>
      </c>
      <c r="T3065" s="38" t="str">
        <f>IF(ISBLANK(M3065),"",IF(M3065&lt;Gögn!$J$2,Gögn!$K$2,IF(M3065&gt;Gögn!$J$4,Gögn!$K$4,Gögn!$K$3)))</f>
        <v/>
      </c>
      <c r="U3065" s="49" t="str" cm="1">
        <f t="array" aca="1" ref="U3065" ca="1">IF(ISBLANK(A3065),"",IF(S3065="Styrkhæft",_xlfn.XLOOKUP(T3065,Vegalengdir[Texti],INDIRECT("Vegalengdir["&amp;'Upplýsingar um umsækjanda'!$B$10&amp;"]"),0%,0)))</f>
        <v/>
      </c>
      <c r="V3065" s="72" t="str">
        <f t="shared" si="47"/>
        <v/>
      </c>
    </row>
    <row r="3066" spans="1:22" x14ac:dyDescent="0.25">
      <c r="A3066" s="47"/>
      <c r="B3066" s="47"/>
      <c r="C3066" s="47"/>
      <c r="D3066" s="117"/>
      <c r="E3066" s="47"/>
      <c r="F3066" s="37"/>
      <c r="G3066" s="47"/>
      <c r="H3066" s="37"/>
      <c r="I3066" s="37"/>
      <c r="J3066" s="51"/>
      <c r="K3066" s="51"/>
      <c r="L3066" s="51"/>
      <c r="M3066" s="51"/>
      <c r="N3066" s="51"/>
      <c r="O3066" s="51"/>
      <c r="P3066" s="51"/>
      <c r="R3066" s="38" t="s">
        <v>450</v>
      </c>
      <c r="S3066" s="38" t="str" cm="1">
        <f t="array" ref="S3066">_xlfn.XLOOKUP(R3066,INDEX(Flettilisti,,1),INDEX(Flettilisti,,2),,0)</f>
        <v>Vantar flokkun</v>
      </c>
      <c r="T3066" s="38" t="str">
        <f>IF(ISBLANK(M3066),"",IF(M3066&lt;Gögn!$J$2,Gögn!$K$2,IF(M3066&gt;Gögn!$J$4,Gögn!$K$4,Gögn!$K$3)))</f>
        <v/>
      </c>
      <c r="U3066" s="49" t="str" cm="1">
        <f t="array" aca="1" ref="U3066" ca="1">IF(ISBLANK(A3066),"",IF(S3066="Styrkhæft",_xlfn.XLOOKUP(T3066,Vegalengdir[Texti],INDIRECT("Vegalengdir["&amp;'Upplýsingar um umsækjanda'!$B$10&amp;"]"),0%,0)))</f>
        <v/>
      </c>
      <c r="V3066" s="72" t="str">
        <f t="shared" si="47"/>
        <v/>
      </c>
    </row>
    <row r="3067" spans="1:22" x14ac:dyDescent="0.25">
      <c r="A3067" s="47"/>
      <c r="B3067" s="47"/>
      <c r="C3067" s="47"/>
      <c r="D3067" s="117"/>
      <c r="E3067" s="47"/>
      <c r="F3067" s="37"/>
      <c r="G3067" s="47"/>
      <c r="H3067" s="37"/>
      <c r="I3067" s="37"/>
      <c r="J3067" s="51"/>
      <c r="K3067" s="51"/>
      <c r="L3067" s="51"/>
      <c r="M3067" s="51"/>
      <c r="N3067" s="51"/>
      <c r="O3067" s="51"/>
      <c r="P3067" s="51"/>
      <c r="R3067" s="38" t="s">
        <v>450</v>
      </c>
      <c r="S3067" s="38" t="str" cm="1">
        <f t="array" ref="S3067">_xlfn.XLOOKUP(R3067,INDEX(Flettilisti,,1),INDEX(Flettilisti,,2),,0)</f>
        <v>Vantar flokkun</v>
      </c>
      <c r="T3067" s="38" t="str">
        <f>IF(ISBLANK(M3067),"",IF(M3067&lt;Gögn!$J$2,Gögn!$K$2,IF(M3067&gt;Gögn!$J$4,Gögn!$K$4,Gögn!$K$3)))</f>
        <v/>
      </c>
      <c r="U3067" s="49" t="str" cm="1">
        <f t="array" aca="1" ref="U3067" ca="1">IF(ISBLANK(A3067),"",IF(S3067="Styrkhæft",_xlfn.XLOOKUP(T3067,Vegalengdir[Texti],INDIRECT("Vegalengdir["&amp;'Upplýsingar um umsækjanda'!$B$10&amp;"]"),0%,0)))</f>
        <v/>
      </c>
      <c r="V3067" s="72" t="str">
        <f t="shared" si="47"/>
        <v/>
      </c>
    </row>
    <row r="3068" spans="1:22" x14ac:dyDescent="0.25">
      <c r="A3068" s="47"/>
      <c r="B3068" s="47"/>
      <c r="C3068" s="47"/>
      <c r="D3068" s="117"/>
      <c r="E3068" s="47"/>
      <c r="F3068" s="37"/>
      <c r="G3068" s="47"/>
      <c r="H3068" s="37"/>
      <c r="I3068" s="37"/>
      <c r="J3068" s="51"/>
      <c r="K3068" s="51"/>
      <c r="L3068" s="51"/>
      <c r="M3068" s="51"/>
      <c r="N3068" s="51"/>
      <c r="O3068" s="51"/>
      <c r="P3068" s="51"/>
      <c r="R3068" s="38" t="s">
        <v>450</v>
      </c>
      <c r="S3068" s="38" t="str" cm="1">
        <f t="array" ref="S3068">_xlfn.XLOOKUP(R3068,INDEX(Flettilisti,,1),INDEX(Flettilisti,,2),,0)</f>
        <v>Vantar flokkun</v>
      </c>
      <c r="T3068" s="38" t="str">
        <f>IF(ISBLANK(M3068),"",IF(M3068&lt;Gögn!$J$2,Gögn!$K$2,IF(M3068&gt;Gögn!$J$4,Gögn!$K$4,Gögn!$K$3)))</f>
        <v/>
      </c>
      <c r="U3068" s="49" t="str" cm="1">
        <f t="array" aca="1" ref="U3068" ca="1">IF(ISBLANK(A3068),"",IF(S3068="Styrkhæft",_xlfn.XLOOKUP(T3068,Vegalengdir[Texti],INDIRECT("Vegalengdir["&amp;'Upplýsingar um umsækjanda'!$B$10&amp;"]"),0%,0)))</f>
        <v/>
      </c>
      <c r="V3068" s="72" t="str">
        <f t="shared" si="47"/>
        <v/>
      </c>
    </row>
    <row r="3069" spans="1:22" x14ac:dyDescent="0.25">
      <c r="A3069" s="47"/>
      <c r="B3069" s="47"/>
      <c r="C3069" s="47"/>
      <c r="D3069" s="117"/>
      <c r="E3069" s="47"/>
      <c r="F3069" s="37"/>
      <c r="G3069" s="47"/>
      <c r="H3069" s="37"/>
      <c r="I3069" s="37"/>
      <c r="J3069" s="51"/>
      <c r="K3069" s="51"/>
      <c r="L3069" s="51"/>
      <c r="M3069" s="51"/>
      <c r="N3069" s="51"/>
      <c r="O3069" s="51"/>
      <c r="P3069" s="51"/>
      <c r="R3069" s="38" t="s">
        <v>450</v>
      </c>
      <c r="S3069" s="38" t="str" cm="1">
        <f t="array" ref="S3069">_xlfn.XLOOKUP(R3069,INDEX(Flettilisti,,1),INDEX(Flettilisti,,2),,0)</f>
        <v>Vantar flokkun</v>
      </c>
      <c r="T3069" s="38" t="str">
        <f>IF(ISBLANK(M3069),"",IF(M3069&lt;Gögn!$J$2,Gögn!$K$2,IF(M3069&gt;Gögn!$J$4,Gögn!$K$4,Gögn!$K$3)))</f>
        <v/>
      </c>
      <c r="U3069" s="49" t="str" cm="1">
        <f t="array" aca="1" ref="U3069" ca="1">IF(ISBLANK(A3069),"",IF(S3069="Styrkhæft",_xlfn.XLOOKUP(T3069,Vegalengdir[Texti],INDIRECT("Vegalengdir["&amp;'Upplýsingar um umsækjanda'!$B$10&amp;"]"),0%,0)))</f>
        <v/>
      </c>
      <c r="V3069" s="72" t="str">
        <f t="shared" si="47"/>
        <v/>
      </c>
    </row>
    <row r="3070" spans="1:22" x14ac:dyDescent="0.25">
      <c r="A3070" s="47"/>
      <c r="B3070" s="47"/>
      <c r="C3070" s="47"/>
      <c r="D3070" s="117"/>
      <c r="E3070" s="47"/>
      <c r="F3070" s="37"/>
      <c r="G3070" s="47"/>
      <c r="H3070" s="37"/>
      <c r="I3070" s="37"/>
      <c r="J3070" s="51"/>
      <c r="K3070" s="51"/>
      <c r="L3070" s="51"/>
      <c r="M3070" s="51"/>
      <c r="N3070" s="51"/>
      <c r="O3070" s="51"/>
      <c r="P3070" s="51"/>
      <c r="R3070" s="38" t="s">
        <v>450</v>
      </c>
      <c r="S3070" s="38" t="str" cm="1">
        <f t="array" ref="S3070">_xlfn.XLOOKUP(R3070,INDEX(Flettilisti,,1),INDEX(Flettilisti,,2),,0)</f>
        <v>Vantar flokkun</v>
      </c>
      <c r="T3070" s="38" t="str">
        <f>IF(ISBLANK(M3070),"",IF(M3070&lt;Gögn!$J$2,Gögn!$K$2,IF(M3070&gt;Gögn!$J$4,Gögn!$K$4,Gögn!$K$3)))</f>
        <v/>
      </c>
      <c r="U3070" s="49" t="str" cm="1">
        <f t="array" aca="1" ref="U3070" ca="1">IF(ISBLANK(A3070),"",IF(S3070="Styrkhæft",_xlfn.XLOOKUP(T3070,Vegalengdir[Texti],INDIRECT("Vegalengdir["&amp;'Upplýsingar um umsækjanda'!$B$10&amp;"]"),0%,0)))</f>
        <v/>
      </c>
      <c r="V3070" s="72" t="str">
        <f t="shared" si="47"/>
        <v/>
      </c>
    </row>
    <row r="3071" spans="1:22" x14ac:dyDescent="0.25">
      <c r="A3071" s="47"/>
      <c r="B3071" s="47"/>
      <c r="C3071" s="47"/>
      <c r="D3071" s="117"/>
      <c r="E3071" s="47"/>
      <c r="F3071" s="37"/>
      <c r="G3071" s="47"/>
      <c r="H3071" s="37"/>
      <c r="I3071" s="37"/>
      <c r="J3071" s="51"/>
      <c r="K3071" s="51"/>
      <c r="L3071" s="51"/>
      <c r="M3071" s="51"/>
      <c r="N3071" s="51"/>
      <c r="O3071" s="51"/>
      <c r="P3071" s="51"/>
      <c r="R3071" s="38" t="s">
        <v>450</v>
      </c>
      <c r="S3071" s="38" t="str" cm="1">
        <f t="array" ref="S3071">_xlfn.XLOOKUP(R3071,INDEX(Flettilisti,,1),INDEX(Flettilisti,,2),,0)</f>
        <v>Vantar flokkun</v>
      </c>
      <c r="T3071" s="38" t="str">
        <f>IF(ISBLANK(M3071),"",IF(M3071&lt;Gögn!$J$2,Gögn!$K$2,IF(M3071&gt;Gögn!$J$4,Gögn!$K$4,Gögn!$K$3)))</f>
        <v/>
      </c>
      <c r="U3071" s="49" t="str" cm="1">
        <f t="array" aca="1" ref="U3071" ca="1">IF(ISBLANK(A3071),"",IF(S3071="Styrkhæft",_xlfn.XLOOKUP(T3071,Vegalengdir[Texti],INDIRECT("Vegalengdir["&amp;'Upplýsingar um umsækjanda'!$B$10&amp;"]"),0%,0)))</f>
        <v/>
      </c>
      <c r="V3071" s="72" t="str">
        <f t="shared" si="47"/>
        <v/>
      </c>
    </row>
    <row r="3072" spans="1:22" x14ac:dyDescent="0.25">
      <c r="A3072" s="47"/>
      <c r="B3072" s="47"/>
      <c r="C3072" s="47"/>
      <c r="D3072" s="117"/>
      <c r="E3072" s="47"/>
      <c r="F3072" s="37"/>
      <c r="G3072" s="47"/>
      <c r="H3072" s="37"/>
      <c r="I3072" s="37"/>
      <c r="J3072" s="51"/>
      <c r="K3072" s="51"/>
      <c r="L3072" s="51"/>
      <c r="M3072" s="51"/>
      <c r="N3072" s="51"/>
      <c r="O3072" s="51"/>
      <c r="P3072" s="51"/>
      <c r="R3072" s="38" t="s">
        <v>450</v>
      </c>
      <c r="S3072" s="38" t="str" cm="1">
        <f t="array" ref="S3072">_xlfn.XLOOKUP(R3072,INDEX(Flettilisti,,1),INDEX(Flettilisti,,2),,0)</f>
        <v>Vantar flokkun</v>
      </c>
      <c r="T3072" s="38" t="str">
        <f>IF(ISBLANK(M3072),"",IF(M3072&lt;Gögn!$J$2,Gögn!$K$2,IF(M3072&gt;Gögn!$J$4,Gögn!$K$4,Gögn!$K$3)))</f>
        <v/>
      </c>
      <c r="U3072" s="49" t="str" cm="1">
        <f t="array" aca="1" ref="U3072" ca="1">IF(ISBLANK(A3072),"",IF(S3072="Styrkhæft",_xlfn.XLOOKUP(T3072,Vegalengdir[Texti],INDIRECT("Vegalengdir["&amp;'Upplýsingar um umsækjanda'!$B$10&amp;"]"),0%,0)))</f>
        <v/>
      </c>
      <c r="V3072" s="72" t="str">
        <f t="shared" si="47"/>
        <v/>
      </c>
    </row>
    <row r="3073" spans="1:22" x14ac:dyDescent="0.25">
      <c r="A3073" s="47"/>
      <c r="B3073" s="47"/>
      <c r="C3073" s="47"/>
      <c r="D3073" s="117"/>
      <c r="E3073" s="47"/>
      <c r="F3073" s="37"/>
      <c r="G3073" s="47"/>
      <c r="H3073" s="37"/>
      <c r="I3073" s="37"/>
      <c r="J3073" s="51"/>
      <c r="K3073" s="51"/>
      <c r="L3073" s="51"/>
      <c r="M3073" s="51"/>
      <c r="N3073" s="51"/>
      <c r="O3073" s="51"/>
      <c r="P3073" s="51"/>
      <c r="R3073" s="38" t="s">
        <v>450</v>
      </c>
      <c r="S3073" s="38" t="str" cm="1">
        <f t="array" ref="S3073">_xlfn.XLOOKUP(R3073,INDEX(Flettilisti,,1),INDEX(Flettilisti,,2),,0)</f>
        <v>Vantar flokkun</v>
      </c>
      <c r="T3073" s="38" t="str">
        <f>IF(ISBLANK(M3073),"",IF(M3073&lt;Gögn!$J$2,Gögn!$K$2,IF(M3073&gt;Gögn!$J$4,Gögn!$K$4,Gögn!$K$3)))</f>
        <v/>
      </c>
      <c r="U3073" s="49" t="str" cm="1">
        <f t="array" aca="1" ref="U3073" ca="1">IF(ISBLANK(A3073),"",IF(S3073="Styrkhæft",_xlfn.XLOOKUP(T3073,Vegalengdir[Texti],INDIRECT("Vegalengdir["&amp;'Upplýsingar um umsækjanda'!$B$10&amp;"]"),0%,0)))</f>
        <v/>
      </c>
      <c r="V3073" s="72" t="str">
        <f t="shared" si="47"/>
        <v/>
      </c>
    </row>
    <row r="3074" spans="1:22" x14ac:dyDescent="0.25">
      <c r="A3074" s="47"/>
      <c r="B3074" s="47"/>
      <c r="C3074" s="47"/>
      <c r="D3074" s="117"/>
      <c r="E3074" s="47"/>
      <c r="F3074" s="37"/>
      <c r="G3074" s="47"/>
      <c r="H3074" s="37"/>
      <c r="I3074" s="37"/>
      <c r="J3074" s="51"/>
      <c r="K3074" s="51"/>
      <c r="L3074" s="51"/>
      <c r="M3074" s="51"/>
      <c r="N3074" s="51"/>
      <c r="O3074" s="51"/>
      <c r="P3074" s="51"/>
      <c r="R3074" s="38" t="s">
        <v>450</v>
      </c>
      <c r="S3074" s="38" t="str" cm="1">
        <f t="array" ref="S3074">_xlfn.XLOOKUP(R3074,INDEX(Flettilisti,,1),INDEX(Flettilisti,,2),,0)</f>
        <v>Vantar flokkun</v>
      </c>
      <c r="T3074" s="38" t="str">
        <f>IF(ISBLANK(M3074),"",IF(M3074&lt;Gögn!$J$2,Gögn!$K$2,IF(M3074&gt;Gögn!$J$4,Gögn!$K$4,Gögn!$K$3)))</f>
        <v/>
      </c>
      <c r="U3074" s="49" t="str" cm="1">
        <f t="array" aca="1" ref="U3074" ca="1">IF(ISBLANK(A3074),"",IF(S3074="Styrkhæft",_xlfn.XLOOKUP(T3074,Vegalengdir[Texti],INDIRECT("Vegalengdir["&amp;'Upplýsingar um umsækjanda'!$B$10&amp;"]"),0%,0)))</f>
        <v/>
      </c>
      <c r="V3074" s="72" t="str">
        <f t="shared" si="47"/>
        <v/>
      </c>
    </row>
    <row r="3075" spans="1:22" x14ac:dyDescent="0.25">
      <c r="A3075" s="47"/>
      <c r="B3075" s="47"/>
      <c r="C3075" s="47"/>
      <c r="D3075" s="117"/>
      <c r="E3075" s="47"/>
      <c r="F3075" s="37"/>
      <c r="G3075" s="47"/>
      <c r="H3075" s="37"/>
      <c r="I3075" s="37"/>
      <c r="J3075" s="51"/>
      <c r="K3075" s="51"/>
      <c r="L3075" s="51"/>
      <c r="M3075" s="51"/>
      <c r="N3075" s="51"/>
      <c r="O3075" s="51"/>
      <c r="P3075" s="51"/>
      <c r="R3075" s="38" t="s">
        <v>450</v>
      </c>
      <c r="S3075" s="38" t="str" cm="1">
        <f t="array" ref="S3075">_xlfn.XLOOKUP(R3075,INDEX(Flettilisti,,1),INDEX(Flettilisti,,2),,0)</f>
        <v>Vantar flokkun</v>
      </c>
      <c r="T3075" s="38" t="str">
        <f>IF(ISBLANK(M3075),"",IF(M3075&lt;Gögn!$J$2,Gögn!$K$2,IF(M3075&gt;Gögn!$J$4,Gögn!$K$4,Gögn!$K$3)))</f>
        <v/>
      </c>
      <c r="U3075" s="49" t="str" cm="1">
        <f t="array" aca="1" ref="U3075" ca="1">IF(ISBLANK(A3075),"",IF(S3075="Styrkhæft",_xlfn.XLOOKUP(T3075,Vegalengdir[Texti],INDIRECT("Vegalengdir["&amp;'Upplýsingar um umsækjanda'!$B$10&amp;"]"),0%,0)))</f>
        <v/>
      </c>
      <c r="V3075" s="72" t="str">
        <f t="shared" ref="V3075:V3138" si="48">IF(ISBLANK(A3075),"",U3075*P3075)</f>
        <v/>
      </c>
    </row>
    <row r="3076" spans="1:22" x14ac:dyDescent="0.25">
      <c r="A3076" s="47"/>
      <c r="B3076" s="47"/>
      <c r="C3076" s="47"/>
      <c r="D3076" s="117"/>
      <c r="E3076" s="47"/>
      <c r="F3076" s="37"/>
      <c r="G3076" s="47"/>
      <c r="H3076" s="37"/>
      <c r="I3076" s="37"/>
      <c r="J3076" s="51"/>
      <c r="K3076" s="51"/>
      <c r="L3076" s="51"/>
      <c r="M3076" s="51"/>
      <c r="N3076" s="51"/>
      <c r="O3076" s="51"/>
      <c r="P3076" s="51"/>
      <c r="R3076" s="38" t="s">
        <v>450</v>
      </c>
      <c r="S3076" s="38" t="str" cm="1">
        <f t="array" ref="S3076">_xlfn.XLOOKUP(R3076,INDEX(Flettilisti,,1),INDEX(Flettilisti,,2),,0)</f>
        <v>Vantar flokkun</v>
      </c>
      <c r="T3076" s="38" t="str">
        <f>IF(ISBLANK(M3076),"",IF(M3076&lt;Gögn!$J$2,Gögn!$K$2,IF(M3076&gt;Gögn!$J$4,Gögn!$K$4,Gögn!$K$3)))</f>
        <v/>
      </c>
      <c r="U3076" s="49" t="str" cm="1">
        <f t="array" aca="1" ref="U3076" ca="1">IF(ISBLANK(A3076),"",IF(S3076="Styrkhæft",_xlfn.XLOOKUP(T3076,Vegalengdir[Texti],INDIRECT("Vegalengdir["&amp;'Upplýsingar um umsækjanda'!$B$10&amp;"]"),0%,0)))</f>
        <v/>
      </c>
      <c r="V3076" s="72" t="str">
        <f t="shared" si="48"/>
        <v/>
      </c>
    </row>
    <row r="3077" spans="1:22" x14ac:dyDescent="0.25">
      <c r="A3077" s="47"/>
      <c r="B3077" s="47"/>
      <c r="C3077" s="47"/>
      <c r="D3077" s="117"/>
      <c r="E3077" s="47"/>
      <c r="F3077" s="37"/>
      <c r="G3077" s="47"/>
      <c r="H3077" s="37"/>
      <c r="I3077" s="37"/>
      <c r="J3077" s="51"/>
      <c r="K3077" s="51"/>
      <c r="L3077" s="51"/>
      <c r="M3077" s="51"/>
      <c r="N3077" s="51"/>
      <c r="O3077" s="51"/>
      <c r="P3077" s="51"/>
      <c r="R3077" s="38" t="s">
        <v>450</v>
      </c>
      <c r="S3077" s="38" t="str" cm="1">
        <f t="array" ref="S3077">_xlfn.XLOOKUP(R3077,INDEX(Flettilisti,,1),INDEX(Flettilisti,,2),,0)</f>
        <v>Vantar flokkun</v>
      </c>
      <c r="T3077" s="38" t="str">
        <f>IF(ISBLANK(M3077),"",IF(M3077&lt;Gögn!$J$2,Gögn!$K$2,IF(M3077&gt;Gögn!$J$4,Gögn!$K$4,Gögn!$K$3)))</f>
        <v/>
      </c>
      <c r="U3077" s="49" t="str" cm="1">
        <f t="array" aca="1" ref="U3077" ca="1">IF(ISBLANK(A3077),"",IF(S3077="Styrkhæft",_xlfn.XLOOKUP(T3077,Vegalengdir[Texti],INDIRECT("Vegalengdir["&amp;'Upplýsingar um umsækjanda'!$B$10&amp;"]"),0%,0)))</f>
        <v/>
      </c>
      <c r="V3077" s="72" t="str">
        <f t="shared" si="48"/>
        <v/>
      </c>
    </row>
    <row r="3078" spans="1:22" x14ac:dyDescent="0.25">
      <c r="A3078" s="47"/>
      <c r="B3078" s="47"/>
      <c r="C3078" s="47"/>
      <c r="D3078" s="117"/>
      <c r="E3078" s="47"/>
      <c r="F3078" s="37"/>
      <c r="G3078" s="47"/>
      <c r="H3078" s="37"/>
      <c r="I3078" s="37"/>
      <c r="J3078" s="51"/>
      <c r="K3078" s="51"/>
      <c r="L3078" s="51"/>
      <c r="M3078" s="51"/>
      <c r="N3078" s="51"/>
      <c r="O3078" s="51"/>
      <c r="P3078" s="51"/>
      <c r="R3078" s="38" t="s">
        <v>450</v>
      </c>
      <c r="S3078" s="38" t="str" cm="1">
        <f t="array" ref="S3078">_xlfn.XLOOKUP(R3078,INDEX(Flettilisti,,1),INDEX(Flettilisti,,2),,0)</f>
        <v>Vantar flokkun</v>
      </c>
      <c r="T3078" s="38" t="str">
        <f>IF(ISBLANK(M3078),"",IF(M3078&lt;Gögn!$J$2,Gögn!$K$2,IF(M3078&gt;Gögn!$J$4,Gögn!$K$4,Gögn!$K$3)))</f>
        <v/>
      </c>
      <c r="U3078" s="49" t="str" cm="1">
        <f t="array" aca="1" ref="U3078" ca="1">IF(ISBLANK(A3078),"",IF(S3078="Styrkhæft",_xlfn.XLOOKUP(T3078,Vegalengdir[Texti],INDIRECT("Vegalengdir["&amp;'Upplýsingar um umsækjanda'!$B$10&amp;"]"),0%,0)))</f>
        <v/>
      </c>
      <c r="V3078" s="72" t="str">
        <f t="shared" si="48"/>
        <v/>
      </c>
    </row>
    <row r="3079" spans="1:22" x14ac:dyDescent="0.25">
      <c r="A3079" s="47"/>
      <c r="B3079" s="47"/>
      <c r="C3079" s="47"/>
      <c r="D3079" s="117"/>
      <c r="E3079" s="47"/>
      <c r="F3079" s="37"/>
      <c r="G3079" s="47"/>
      <c r="H3079" s="37"/>
      <c r="I3079" s="37"/>
      <c r="J3079" s="51"/>
      <c r="K3079" s="51"/>
      <c r="L3079" s="51"/>
      <c r="M3079" s="51"/>
      <c r="N3079" s="51"/>
      <c r="O3079" s="51"/>
      <c r="P3079" s="51"/>
      <c r="R3079" s="38" t="s">
        <v>450</v>
      </c>
      <c r="S3079" s="38" t="str" cm="1">
        <f t="array" ref="S3079">_xlfn.XLOOKUP(R3079,INDEX(Flettilisti,,1),INDEX(Flettilisti,,2),,0)</f>
        <v>Vantar flokkun</v>
      </c>
      <c r="T3079" s="38" t="str">
        <f>IF(ISBLANK(M3079),"",IF(M3079&lt;Gögn!$J$2,Gögn!$K$2,IF(M3079&gt;Gögn!$J$4,Gögn!$K$4,Gögn!$K$3)))</f>
        <v/>
      </c>
      <c r="U3079" s="49" t="str" cm="1">
        <f t="array" aca="1" ref="U3079" ca="1">IF(ISBLANK(A3079),"",IF(S3079="Styrkhæft",_xlfn.XLOOKUP(T3079,Vegalengdir[Texti],INDIRECT("Vegalengdir["&amp;'Upplýsingar um umsækjanda'!$B$10&amp;"]"),0%,0)))</f>
        <v/>
      </c>
      <c r="V3079" s="72" t="str">
        <f t="shared" si="48"/>
        <v/>
      </c>
    </row>
    <row r="3080" spans="1:22" x14ac:dyDescent="0.25">
      <c r="A3080" s="47"/>
      <c r="B3080" s="47"/>
      <c r="C3080" s="47"/>
      <c r="D3080" s="117"/>
      <c r="E3080" s="47"/>
      <c r="F3080" s="37"/>
      <c r="G3080" s="47"/>
      <c r="H3080" s="37"/>
      <c r="I3080" s="37"/>
      <c r="J3080" s="51"/>
      <c r="K3080" s="51"/>
      <c r="L3080" s="51"/>
      <c r="M3080" s="51"/>
      <c r="N3080" s="51"/>
      <c r="O3080" s="51"/>
      <c r="P3080" s="51"/>
      <c r="R3080" s="38" t="s">
        <v>450</v>
      </c>
      <c r="S3080" s="38" t="str" cm="1">
        <f t="array" ref="S3080">_xlfn.XLOOKUP(R3080,INDEX(Flettilisti,,1),INDEX(Flettilisti,,2),,0)</f>
        <v>Vantar flokkun</v>
      </c>
      <c r="T3080" s="38" t="str">
        <f>IF(ISBLANK(M3080),"",IF(M3080&lt;Gögn!$J$2,Gögn!$K$2,IF(M3080&gt;Gögn!$J$4,Gögn!$K$4,Gögn!$K$3)))</f>
        <v/>
      </c>
      <c r="U3080" s="49" t="str" cm="1">
        <f t="array" aca="1" ref="U3080" ca="1">IF(ISBLANK(A3080),"",IF(S3080="Styrkhæft",_xlfn.XLOOKUP(T3080,Vegalengdir[Texti],INDIRECT("Vegalengdir["&amp;'Upplýsingar um umsækjanda'!$B$10&amp;"]"),0%,0)))</f>
        <v/>
      </c>
      <c r="V3080" s="72" t="str">
        <f t="shared" si="48"/>
        <v/>
      </c>
    </row>
    <row r="3081" spans="1:22" x14ac:dyDescent="0.25">
      <c r="A3081" s="47"/>
      <c r="B3081" s="47"/>
      <c r="C3081" s="47"/>
      <c r="D3081" s="117"/>
      <c r="E3081" s="47"/>
      <c r="F3081" s="37"/>
      <c r="G3081" s="47"/>
      <c r="H3081" s="37"/>
      <c r="I3081" s="37"/>
      <c r="J3081" s="51"/>
      <c r="K3081" s="51"/>
      <c r="L3081" s="51"/>
      <c r="M3081" s="51"/>
      <c r="N3081" s="51"/>
      <c r="O3081" s="51"/>
      <c r="P3081" s="51"/>
      <c r="R3081" s="38" t="s">
        <v>450</v>
      </c>
      <c r="S3081" s="38" t="str" cm="1">
        <f t="array" ref="S3081">_xlfn.XLOOKUP(R3081,INDEX(Flettilisti,,1),INDEX(Flettilisti,,2),,0)</f>
        <v>Vantar flokkun</v>
      </c>
      <c r="T3081" s="38" t="str">
        <f>IF(ISBLANK(M3081),"",IF(M3081&lt;Gögn!$J$2,Gögn!$K$2,IF(M3081&gt;Gögn!$J$4,Gögn!$K$4,Gögn!$K$3)))</f>
        <v/>
      </c>
      <c r="U3081" s="49" t="str" cm="1">
        <f t="array" aca="1" ref="U3081" ca="1">IF(ISBLANK(A3081),"",IF(S3081="Styrkhæft",_xlfn.XLOOKUP(T3081,Vegalengdir[Texti],INDIRECT("Vegalengdir["&amp;'Upplýsingar um umsækjanda'!$B$10&amp;"]"),0%,0)))</f>
        <v/>
      </c>
      <c r="V3081" s="72" t="str">
        <f t="shared" si="48"/>
        <v/>
      </c>
    </row>
    <row r="3082" spans="1:22" x14ac:dyDescent="0.25">
      <c r="A3082" s="47"/>
      <c r="B3082" s="47"/>
      <c r="C3082" s="47"/>
      <c r="D3082" s="117"/>
      <c r="E3082" s="47"/>
      <c r="F3082" s="37"/>
      <c r="G3082" s="47"/>
      <c r="H3082" s="37"/>
      <c r="I3082" s="37"/>
      <c r="J3082" s="51"/>
      <c r="K3082" s="51"/>
      <c r="L3082" s="51"/>
      <c r="M3082" s="51"/>
      <c r="N3082" s="51"/>
      <c r="O3082" s="51"/>
      <c r="P3082" s="51"/>
      <c r="R3082" s="38" t="s">
        <v>450</v>
      </c>
      <c r="S3082" s="38" t="str" cm="1">
        <f t="array" ref="S3082">_xlfn.XLOOKUP(R3082,INDEX(Flettilisti,,1),INDEX(Flettilisti,,2),,0)</f>
        <v>Vantar flokkun</v>
      </c>
      <c r="T3082" s="38" t="str">
        <f>IF(ISBLANK(M3082),"",IF(M3082&lt;Gögn!$J$2,Gögn!$K$2,IF(M3082&gt;Gögn!$J$4,Gögn!$K$4,Gögn!$K$3)))</f>
        <v/>
      </c>
      <c r="U3082" s="49" t="str" cm="1">
        <f t="array" aca="1" ref="U3082" ca="1">IF(ISBLANK(A3082),"",IF(S3082="Styrkhæft",_xlfn.XLOOKUP(T3082,Vegalengdir[Texti],INDIRECT("Vegalengdir["&amp;'Upplýsingar um umsækjanda'!$B$10&amp;"]"),0%,0)))</f>
        <v/>
      </c>
      <c r="V3082" s="72" t="str">
        <f t="shared" si="48"/>
        <v/>
      </c>
    </row>
    <row r="3083" spans="1:22" x14ac:dyDescent="0.25">
      <c r="A3083" s="47"/>
      <c r="B3083" s="47"/>
      <c r="C3083" s="47"/>
      <c r="D3083" s="117"/>
      <c r="E3083" s="47"/>
      <c r="F3083" s="37"/>
      <c r="G3083" s="47"/>
      <c r="H3083" s="37"/>
      <c r="I3083" s="37"/>
      <c r="J3083" s="51"/>
      <c r="K3083" s="51"/>
      <c r="L3083" s="51"/>
      <c r="M3083" s="51"/>
      <c r="N3083" s="51"/>
      <c r="O3083" s="51"/>
      <c r="P3083" s="51"/>
      <c r="R3083" s="38" t="s">
        <v>450</v>
      </c>
      <c r="S3083" s="38" t="str" cm="1">
        <f t="array" ref="S3083">_xlfn.XLOOKUP(R3083,INDEX(Flettilisti,,1),INDEX(Flettilisti,,2),,0)</f>
        <v>Vantar flokkun</v>
      </c>
      <c r="T3083" s="38" t="str">
        <f>IF(ISBLANK(M3083),"",IF(M3083&lt;Gögn!$J$2,Gögn!$K$2,IF(M3083&gt;Gögn!$J$4,Gögn!$K$4,Gögn!$K$3)))</f>
        <v/>
      </c>
      <c r="U3083" s="49" t="str" cm="1">
        <f t="array" aca="1" ref="U3083" ca="1">IF(ISBLANK(A3083),"",IF(S3083="Styrkhæft",_xlfn.XLOOKUP(T3083,Vegalengdir[Texti],INDIRECT("Vegalengdir["&amp;'Upplýsingar um umsækjanda'!$B$10&amp;"]"),0%,0)))</f>
        <v/>
      </c>
      <c r="V3083" s="72" t="str">
        <f t="shared" si="48"/>
        <v/>
      </c>
    </row>
    <row r="3084" spans="1:22" x14ac:dyDescent="0.25">
      <c r="A3084" s="47"/>
      <c r="B3084" s="47"/>
      <c r="C3084" s="47"/>
      <c r="D3084" s="117"/>
      <c r="E3084" s="47"/>
      <c r="F3084" s="37"/>
      <c r="G3084" s="47"/>
      <c r="H3084" s="37"/>
      <c r="I3084" s="37"/>
      <c r="J3084" s="51"/>
      <c r="K3084" s="51"/>
      <c r="L3084" s="51"/>
      <c r="M3084" s="51"/>
      <c r="N3084" s="51"/>
      <c r="O3084" s="51"/>
      <c r="P3084" s="51"/>
      <c r="R3084" s="38" t="s">
        <v>450</v>
      </c>
      <c r="S3084" s="38" t="str" cm="1">
        <f t="array" ref="S3084">_xlfn.XLOOKUP(R3084,INDEX(Flettilisti,,1),INDEX(Flettilisti,,2),,0)</f>
        <v>Vantar flokkun</v>
      </c>
      <c r="T3084" s="38" t="str">
        <f>IF(ISBLANK(M3084),"",IF(M3084&lt;Gögn!$J$2,Gögn!$K$2,IF(M3084&gt;Gögn!$J$4,Gögn!$K$4,Gögn!$K$3)))</f>
        <v/>
      </c>
      <c r="U3084" s="49" t="str" cm="1">
        <f t="array" aca="1" ref="U3084" ca="1">IF(ISBLANK(A3084),"",IF(S3084="Styrkhæft",_xlfn.XLOOKUP(T3084,Vegalengdir[Texti],INDIRECT("Vegalengdir["&amp;'Upplýsingar um umsækjanda'!$B$10&amp;"]"),0%,0)))</f>
        <v/>
      </c>
      <c r="V3084" s="72" t="str">
        <f t="shared" si="48"/>
        <v/>
      </c>
    </row>
    <row r="3085" spans="1:22" x14ac:dyDescent="0.25">
      <c r="A3085" s="47"/>
      <c r="B3085" s="47"/>
      <c r="C3085" s="47"/>
      <c r="D3085" s="117"/>
      <c r="E3085" s="47"/>
      <c r="F3085" s="37"/>
      <c r="G3085" s="47"/>
      <c r="H3085" s="37"/>
      <c r="I3085" s="37"/>
      <c r="J3085" s="51"/>
      <c r="K3085" s="51"/>
      <c r="L3085" s="51"/>
      <c r="M3085" s="51"/>
      <c r="N3085" s="51"/>
      <c r="O3085" s="51"/>
      <c r="P3085" s="51"/>
      <c r="R3085" s="38" t="s">
        <v>450</v>
      </c>
      <c r="S3085" s="38" t="str" cm="1">
        <f t="array" ref="S3085">_xlfn.XLOOKUP(R3085,INDEX(Flettilisti,,1),INDEX(Flettilisti,,2),,0)</f>
        <v>Vantar flokkun</v>
      </c>
      <c r="T3085" s="38" t="str">
        <f>IF(ISBLANK(M3085),"",IF(M3085&lt;Gögn!$J$2,Gögn!$K$2,IF(M3085&gt;Gögn!$J$4,Gögn!$K$4,Gögn!$K$3)))</f>
        <v/>
      </c>
      <c r="U3085" s="49" t="str" cm="1">
        <f t="array" aca="1" ref="U3085" ca="1">IF(ISBLANK(A3085),"",IF(S3085="Styrkhæft",_xlfn.XLOOKUP(T3085,Vegalengdir[Texti],INDIRECT("Vegalengdir["&amp;'Upplýsingar um umsækjanda'!$B$10&amp;"]"),0%,0)))</f>
        <v/>
      </c>
      <c r="V3085" s="72" t="str">
        <f t="shared" si="48"/>
        <v/>
      </c>
    </row>
    <row r="3086" spans="1:22" x14ac:dyDescent="0.25">
      <c r="A3086" s="47"/>
      <c r="B3086" s="47"/>
      <c r="C3086" s="47"/>
      <c r="D3086" s="117"/>
      <c r="E3086" s="47"/>
      <c r="F3086" s="37"/>
      <c r="G3086" s="47"/>
      <c r="H3086" s="37"/>
      <c r="I3086" s="37"/>
      <c r="J3086" s="51"/>
      <c r="K3086" s="51"/>
      <c r="L3086" s="51"/>
      <c r="M3086" s="51"/>
      <c r="N3086" s="51"/>
      <c r="O3086" s="51"/>
      <c r="P3086" s="51"/>
      <c r="R3086" s="38" t="s">
        <v>450</v>
      </c>
      <c r="S3086" s="38" t="str" cm="1">
        <f t="array" ref="S3086">_xlfn.XLOOKUP(R3086,INDEX(Flettilisti,,1),INDEX(Flettilisti,,2),,0)</f>
        <v>Vantar flokkun</v>
      </c>
      <c r="T3086" s="38" t="str">
        <f>IF(ISBLANK(M3086),"",IF(M3086&lt;Gögn!$J$2,Gögn!$K$2,IF(M3086&gt;Gögn!$J$4,Gögn!$K$4,Gögn!$K$3)))</f>
        <v/>
      </c>
      <c r="U3086" s="49" t="str" cm="1">
        <f t="array" aca="1" ref="U3086" ca="1">IF(ISBLANK(A3086),"",IF(S3086="Styrkhæft",_xlfn.XLOOKUP(T3086,Vegalengdir[Texti],INDIRECT("Vegalengdir["&amp;'Upplýsingar um umsækjanda'!$B$10&amp;"]"),0%,0)))</f>
        <v/>
      </c>
      <c r="V3086" s="72" t="str">
        <f t="shared" si="48"/>
        <v/>
      </c>
    </row>
    <row r="3087" spans="1:22" x14ac:dyDescent="0.25">
      <c r="A3087" s="47"/>
      <c r="B3087" s="47"/>
      <c r="C3087" s="47"/>
      <c r="D3087" s="117"/>
      <c r="E3087" s="47"/>
      <c r="F3087" s="37"/>
      <c r="G3087" s="47"/>
      <c r="H3087" s="37"/>
      <c r="I3087" s="37"/>
      <c r="J3087" s="51"/>
      <c r="K3087" s="51"/>
      <c r="L3087" s="51"/>
      <c r="M3087" s="51"/>
      <c r="N3087" s="51"/>
      <c r="O3087" s="51"/>
      <c r="P3087" s="51"/>
      <c r="R3087" s="38" t="s">
        <v>450</v>
      </c>
      <c r="S3087" s="38" t="str" cm="1">
        <f t="array" ref="S3087">_xlfn.XLOOKUP(R3087,INDEX(Flettilisti,,1),INDEX(Flettilisti,,2),,0)</f>
        <v>Vantar flokkun</v>
      </c>
      <c r="T3087" s="38" t="str">
        <f>IF(ISBLANK(M3087),"",IF(M3087&lt;Gögn!$J$2,Gögn!$K$2,IF(M3087&gt;Gögn!$J$4,Gögn!$K$4,Gögn!$K$3)))</f>
        <v/>
      </c>
      <c r="U3087" s="49" t="str" cm="1">
        <f t="array" aca="1" ref="U3087" ca="1">IF(ISBLANK(A3087),"",IF(S3087="Styrkhæft",_xlfn.XLOOKUP(T3087,Vegalengdir[Texti],INDIRECT("Vegalengdir["&amp;'Upplýsingar um umsækjanda'!$B$10&amp;"]"),0%,0)))</f>
        <v/>
      </c>
      <c r="V3087" s="72" t="str">
        <f t="shared" si="48"/>
        <v/>
      </c>
    </row>
    <row r="3088" spans="1:22" x14ac:dyDescent="0.25">
      <c r="A3088" s="47"/>
      <c r="B3088" s="47"/>
      <c r="C3088" s="47"/>
      <c r="D3088" s="117"/>
      <c r="E3088" s="47"/>
      <c r="F3088" s="37"/>
      <c r="G3088" s="47"/>
      <c r="H3088" s="37"/>
      <c r="I3088" s="37"/>
      <c r="J3088" s="51"/>
      <c r="K3088" s="51"/>
      <c r="L3088" s="51"/>
      <c r="M3088" s="51"/>
      <c r="N3088" s="51"/>
      <c r="O3088" s="51"/>
      <c r="P3088" s="51"/>
      <c r="R3088" s="38" t="s">
        <v>450</v>
      </c>
      <c r="S3088" s="38" t="str" cm="1">
        <f t="array" ref="S3088">_xlfn.XLOOKUP(R3088,INDEX(Flettilisti,,1),INDEX(Flettilisti,,2),,0)</f>
        <v>Vantar flokkun</v>
      </c>
      <c r="T3088" s="38" t="str">
        <f>IF(ISBLANK(M3088),"",IF(M3088&lt;Gögn!$J$2,Gögn!$K$2,IF(M3088&gt;Gögn!$J$4,Gögn!$K$4,Gögn!$K$3)))</f>
        <v/>
      </c>
      <c r="U3088" s="49" t="str" cm="1">
        <f t="array" aca="1" ref="U3088" ca="1">IF(ISBLANK(A3088),"",IF(S3088="Styrkhæft",_xlfn.XLOOKUP(T3088,Vegalengdir[Texti],INDIRECT("Vegalengdir["&amp;'Upplýsingar um umsækjanda'!$B$10&amp;"]"),0%,0)))</f>
        <v/>
      </c>
      <c r="V3088" s="72" t="str">
        <f t="shared" si="48"/>
        <v/>
      </c>
    </row>
    <row r="3089" spans="1:22" x14ac:dyDescent="0.25">
      <c r="A3089" s="47"/>
      <c r="B3089" s="47"/>
      <c r="C3089" s="47"/>
      <c r="D3089" s="117"/>
      <c r="E3089" s="47"/>
      <c r="F3089" s="37"/>
      <c r="G3089" s="47"/>
      <c r="H3089" s="37"/>
      <c r="I3089" s="37"/>
      <c r="J3089" s="51"/>
      <c r="K3089" s="51"/>
      <c r="L3089" s="51"/>
      <c r="M3089" s="51"/>
      <c r="N3089" s="51"/>
      <c r="O3089" s="51"/>
      <c r="P3089" s="51"/>
      <c r="R3089" s="38" t="s">
        <v>450</v>
      </c>
      <c r="S3089" s="38" t="str" cm="1">
        <f t="array" ref="S3089">_xlfn.XLOOKUP(R3089,INDEX(Flettilisti,,1),INDEX(Flettilisti,,2),,0)</f>
        <v>Vantar flokkun</v>
      </c>
      <c r="T3089" s="38" t="str">
        <f>IF(ISBLANK(M3089),"",IF(M3089&lt;Gögn!$J$2,Gögn!$K$2,IF(M3089&gt;Gögn!$J$4,Gögn!$K$4,Gögn!$K$3)))</f>
        <v/>
      </c>
      <c r="U3089" s="49" t="str" cm="1">
        <f t="array" aca="1" ref="U3089" ca="1">IF(ISBLANK(A3089),"",IF(S3089="Styrkhæft",_xlfn.XLOOKUP(T3089,Vegalengdir[Texti],INDIRECT("Vegalengdir["&amp;'Upplýsingar um umsækjanda'!$B$10&amp;"]"),0%,0)))</f>
        <v/>
      </c>
      <c r="V3089" s="72" t="str">
        <f t="shared" si="48"/>
        <v/>
      </c>
    </row>
    <row r="3090" spans="1:22" x14ac:dyDescent="0.25">
      <c r="A3090" s="47"/>
      <c r="B3090" s="47"/>
      <c r="C3090" s="47"/>
      <c r="D3090" s="117"/>
      <c r="E3090" s="47"/>
      <c r="F3090" s="37"/>
      <c r="G3090" s="47"/>
      <c r="H3090" s="37"/>
      <c r="I3090" s="37"/>
      <c r="J3090" s="51"/>
      <c r="K3090" s="51"/>
      <c r="L3090" s="51"/>
      <c r="M3090" s="51"/>
      <c r="N3090" s="51"/>
      <c r="O3090" s="51"/>
      <c r="P3090" s="51"/>
      <c r="R3090" s="38" t="s">
        <v>450</v>
      </c>
      <c r="S3090" s="38" t="str" cm="1">
        <f t="array" ref="S3090">_xlfn.XLOOKUP(R3090,INDEX(Flettilisti,,1),INDEX(Flettilisti,,2),,0)</f>
        <v>Vantar flokkun</v>
      </c>
      <c r="T3090" s="38" t="str">
        <f>IF(ISBLANK(M3090),"",IF(M3090&lt;Gögn!$J$2,Gögn!$K$2,IF(M3090&gt;Gögn!$J$4,Gögn!$K$4,Gögn!$K$3)))</f>
        <v/>
      </c>
      <c r="U3090" s="49" t="str" cm="1">
        <f t="array" aca="1" ref="U3090" ca="1">IF(ISBLANK(A3090),"",IF(S3090="Styrkhæft",_xlfn.XLOOKUP(T3090,Vegalengdir[Texti],INDIRECT("Vegalengdir["&amp;'Upplýsingar um umsækjanda'!$B$10&amp;"]"),0%,0)))</f>
        <v/>
      </c>
      <c r="V3090" s="72" t="str">
        <f t="shared" si="48"/>
        <v/>
      </c>
    </row>
    <row r="3091" spans="1:22" x14ac:dyDescent="0.25">
      <c r="A3091" s="47"/>
      <c r="B3091" s="47"/>
      <c r="C3091" s="47"/>
      <c r="D3091" s="117"/>
      <c r="E3091" s="47"/>
      <c r="F3091" s="37"/>
      <c r="G3091" s="47"/>
      <c r="H3091" s="37"/>
      <c r="I3091" s="37"/>
      <c r="J3091" s="51"/>
      <c r="K3091" s="51"/>
      <c r="L3091" s="51"/>
      <c r="M3091" s="51"/>
      <c r="N3091" s="51"/>
      <c r="O3091" s="51"/>
      <c r="P3091" s="51"/>
      <c r="R3091" s="38" t="s">
        <v>450</v>
      </c>
      <c r="S3091" s="38" t="str" cm="1">
        <f t="array" ref="S3091">_xlfn.XLOOKUP(R3091,INDEX(Flettilisti,,1),INDEX(Flettilisti,,2),,0)</f>
        <v>Vantar flokkun</v>
      </c>
      <c r="T3091" s="38" t="str">
        <f>IF(ISBLANK(M3091),"",IF(M3091&lt;Gögn!$J$2,Gögn!$K$2,IF(M3091&gt;Gögn!$J$4,Gögn!$K$4,Gögn!$K$3)))</f>
        <v/>
      </c>
      <c r="U3091" s="49" t="str" cm="1">
        <f t="array" aca="1" ref="U3091" ca="1">IF(ISBLANK(A3091),"",IF(S3091="Styrkhæft",_xlfn.XLOOKUP(T3091,Vegalengdir[Texti],INDIRECT("Vegalengdir["&amp;'Upplýsingar um umsækjanda'!$B$10&amp;"]"),0%,0)))</f>
        <v/>
      </c>
      <c r="V3091" s="72" t="str">
        <f t="shared" si="48"/>
        <v/>
      </c>
    </row>
    <row r="3092" spans="1:22" x14ac:dyDescent="0.25">
      <c r="A3092" s="47"/>
      <c r="B3092" s="47"/>
      <c r="C3092" s="47"/>
      <c r="D3092" s="117"/>
      <c r="E3092" s="47"/>
      <c r="F3092" s="37"/>
      <c r="G3092" s="47"/>
      <c r="H3092" s="37"/>
      <c r="I3092" s="37"/>
      <c r="J3092" s="51"/>
      <c r="K3092" s="51"/>
      <c r="L3092" s="51"/>
      <c r="M3092" s="51"/>
      <c r="N3092" s="51"/>
      <c r="O3092" s="51"/>
      <c r="P3092" s="51"/>
      <c r="R3092" s="38" t="s">
        <v>450</v>
      </c>
      <c r="S3092" s="38" t="str" cm="1">
        <f t="array" ref="S3092">_xlfn.XLOOKUP(R3092,INDEX(Flettilisti,,1),INDEX(Flettilisti,,2),,0)</f>
        <v>Vantar flokkun</v>
      </c>
      <c r="T3092" s="38" t="str">
        <f>IF(ISBLANK(M3092),"",IF(M3092&lt;Gögn!$J$2,Gögn!$K$2,IF(M3092&gt;Gögn!$J$4,Gögn!$K$4,Gögn!$K$3)))</f>
        <v/>
      </c>
      <c r="U3092" s="49" t="str" cm="1">
        <f t="array" aca="1" ref="U3092" ca="1">IF(ISBLANK(A3092),"",IF(S3092="Styrkhæft",_xlfn.XLOOKUP(T3092,Vegalengdir[Texti],INDIRECT("Vegalengdir["&amp;'Upplýsingar um umsækjanda'!$B$10&amp;"]"),0%,0)))</f>
        <v/>
      </c>
      <c r="V3092" s="72" t="str">
        <f t="shared" si="48"/>
        <v/>
      </c>
    </row>
    <row r="3093" spans="1:22" x14ac:dyDescent="0.25">
      <c r="A3093" s="47"/>
      <c r="B3093" s="47"/>
      <c r="C3093" s="47"/>
      <c r="D3093" s="117"/>
      <c r="E3093" s="47"/>
      <c r="F3093" s="37"/>
      <c r="G3093" s="47"/>
      <c r="H3093" s="37"/>
      <c r="I3093" s="37"/>
      <c r="J3093" s="51"/>
      <c r="K3093" s="51"/>
      <c r="L3093" s="51"/>
      <c r="M3093" s="51"/>
      <c r="N3093" s="51"/>
      <c r="O3093" s="51"/>
      <c r="P3093" s="51"/>
      <c r="R3093" s="38" t="s">
        <v>450</v>
      </c>
      <c r="S3093" s="38" t="str" cm="1">
        <f t="array" ref="S3093">_xlfn.XLOOKUP(R3093,INDEX(Flettilisti,,1),INDEX(Flettilisti,,2),,0)</f>
        <v>Vantar flokkun</v>
      </c>
      <c r="T3093" s="38" t="str">
        <f>IF(ISBLANK(M3093),"",IF(M3093&lt;Gögn!$J$2,Gögn!$K$2,IF(M3093&gt;Gögn!$J$4,Gögn!$K$4,Gögn!$K$3)))</f>
        <v/>
      </c>
      <c r="U3093" s="49" t="str" cm="1">
        <f t="array" aca="1" ref="U3093" ca="1">IF(ISBLANK(A3093),"",IF(S3093="Styrkhæft",_xlfn.XLOOKUP(T3093,Vegalengdir[Texti],INDIRECT("Vegalengdir["&amp;'Upplýsingar um umsækjanda'!$B$10&amp;"]"),0%,0)))</f>
        <v/>
      </c>
      <c r="V3093" s="72" t="str">
        <f t="shared" si="48"/>
        <v/>
      </c>
    </row>
    <row r="3094" spans="1:22" x14ac:dyDescent="0.25">
      <c r="A3094" s="47"/>
      <c r="B3094" s="47"/>
      <c r="C3094" s="47"/>
      <c r="D3094" s="117"/>
      <c r="E3094" s="47"/>
      <c r="F3094" s="37"/>
      <c r="G3094" s="47"/>
      <c r="H3094" s="37"/>
      <c r="I3094" s="37"/>
      <c r="J3094" s="51"/>
      <c r="K3094" s="51"/>
      <c r="L3094" s="51"/>
      <c r="M3094" s="51"/>
      <c r="N3094" s="51"/>
      <c r="O3094" s="51"/>
      <c r="P3094" s="51"/>
      <c r="R3094" s="38" t="s">
        <v>450</v>
      </c>
      <c r="S3094" s="38" t="str" cm="1">
        <f t="array" ref="S3094">_xlfn.XLOOKUP(R3094,INDEX(Flettilisti,,1),INDEX(Flettilisti,,2),,0)</f>
        <v>Vantar flokkun</v>
      </c>
      <c r="T3094" s="38" t="str">
        <f>IF(ISBLANK(M3094),"",IF(M3094&lt;Gögn!$J$2,Gögn!$K$2,IF(M3094&gt;Gögn!$J$4,Gögn!$K$4,Gögn!$K$3)))</f>
        <v/>
      </c>
      <c r="U3094" s="49" t="str" cm="1">
        <f t="array" aca="1" ref="U3094" ca="1">IF(ISBLANK(A3094),"",IF(S3094="Styrkhæft",_xlfn.XLOOKUP(T3094,Vegalengdir[Texti],INDIRECT("Vegalengdir["&amp;'Upplýsingar um umsækjanda'!$B$10&amp;"]"),0%,0)))</f>
        <v/>
      </c>
      <c r="V3094" s="72" t="str">
        <f t="shared" si="48"/>
        <v/>
      </c>
    </row>
    <row r="3095" spans="1:22" x14ac:dyDescent="0.25">
      <c r="A3095" s="47"/>
      <c r="B3095" s="47"/>
      <c r="C3095" s="47"/>
      <c r="D3095" s="117"/>
      <c r="E3095" s="47"/>
      <c r="F3095" s="37"/>
      <c r="G3095" s="47"/>
      <c r="H3095" s="37"/>
      <c r="I3095" s="37"/>
      <c r="J3095" s="51"/>
      <c r="K3095" s="51"/>
      <c r="L3095" s="51"/>
      <c r="M3095" s="51"/>
      <c r="N3095" s="51"/>
      <c r="O3095" s="51"/>
      <c r="P3095" s="51"/>
      <c r="R3095" s="38" t="s">
        <v>450</v>
      </c>
      <c r="S3095" s="38" t="str" cm="1">
        <f t="array" ref="S3095">_xlfn.XLOOKUP(R3095,INDEX(Flettilisti,,1),INDEX(Flettilisti,,2),,0)</f>
        <v>Vantar flokkun</v>
      </c>
      <c r="T3095" s="38" t="str">
        <f>IF(ISBLANK(M3095),"",IF(M3095&lt;Gögn!$J$2,Gögn!$K$2,IF(M3095&gt;Gögn!$J$4,Gögn!$K$4,Gögn!$K$3)))</f>
        <v/>
      </c>
      <c r="U3095" s="49" t="str" cm="1">
        <f t="array" aca="1" ref="U3095" ca="1">IF(ISBLANK(A3095),"",IF(S3095="Styrkhæft",_xlfn.XLOOKUP(T3095,Vegalengdir[Texti],INDIRECT("Vegalengdir["&amp;'Upplýsingar um umsækjanda'!$B$10&amp;"]"),0%,0)))</f>
        <v/>
      </c>
      <c r="V3095" s="72" t="str">
        <f t="shared" si="48"/>
        <v/>
      </c>
    </row>
    <row r="3096" spans="1:22" x14ac:dyDescent="0.25">
      <c r="A3096" s="47"/>
      <c r="B3096" s="47"/>
      <c r="C3096" s="47"/>
      <c r="D3096" s="117"/>
      <c r="E3096" s="47"/>
      <c r="F3096" s="37"/>
      <c r="G3096" s="47"/>
      <c r="H3096" s="37"/>
      <c r="I3096" s="37"/>
      <c r="J3096" s="51"/>
      <c r="K3096" s="51"/>
      <c r="L3096" s="51"/>
      <c r="M3096" s="51"/>
      <c r="N3096" s="51"/>
      <c r="O3096" s="51"/>
      <c r="P3096" s="51"/>
      <c r="R3096" s="38" t="s">
        <v>450</v>
      </c>
      <c r="S3096" s="38" t="str" cm="1">
        <f t="array" ref="S3096">_xlfn.XLOOKUP(R3096,INDEX(Flettilisti,,1),INDEX(Flettilisti,,2),,0)</f>
        <v>Vantar flokkun</v>
      </c>
      <c r="T3096" s="38" t="str">
        <f>IF(ISBLANK(M3096),"",IF(M3096&lt;Gögn!$J$2,Gögn!$K$2,IF(M3096&gt;Gögn!$J$4,Gögn!$K$4,Gögn!$K$3)))</f>
        <v/>
      </c>
      <c r="U3096" s="49" t="str" cm="1">
        <f t="array" aca="1" ref="U3096" ca="1">IF(ISBLANK(A3096),"",IF(S3096="Styrkhæft",_xlfn.XLOOKUP(T3096,Vegalengdir[Texti],INDIRECT("Vegalengdir["&amp;'Upplýsingar um umsækjanda'!$B$10&amp;"]"),0%,0)))</f>
        <v/>
      </c>
      <c r="V3096" s="72" t="str">
        <f t="shared" si="48"/>
        <v/>
      </c>
    </row>
    <row r="3097" spans="1:22" x14ac:dyDescent="0.25">
      <c r="A3097" s="47"/>
      <c r="B3097" s="47"/>
      <c r="C3097" s="47"/>
      <c r="D3097" s="117"/>
      <c r="E3097" s="47"/>
      <c r="F3097" s="37"/>
      <c r="G3097" s="47"/>
      <c r="H3097" s="37"/>
      <c r="I3097" s="37"/>
      <c r="J3097" s="51"/>
      <c r="K3097" s="51"/>
      <c r="L3097" s="51"/>
      <c r="M3097" s="51"/>
      <c r="N3097" s="51"/>
      <c r="O3097" s="51"/>
      <c r="P3097" s="51"/>
      <c r="R3097" s="38" t="s">
        <v>450</v>
      </c>
      <c r="S3097" s="38" t="str" cm="1">
        <f t="array" ref="S3097">_xlfn.XLOOKUP(R3097,INDEX(Flettilisti,,1),INDEX(Flettilisti,,2),,0)</f>
        <v>Vantar flokkun</v>
      </c>
      <c r="T3097" s="38" t="str">
        <f>IF(ISBLANK(M3097),"",IF(M3097&lt;Gögn!$J$2,Gögn!$K$2,IF(M3097&gt;Gögn!$J$4,Gögn!$K$4,Gögn!$K$3)))</f>
        <v/>
      </c>
      <c r="U3097" s="49" t="str" cm="1">
        <f t="array" aca="1" ref="U3097" ca="1">IF(ISBLANK(A3097),"",IF(S3097="Styrkhæft",_xlfn.XLOOKUP(T3097,Vegalengdir[Texti],INDIRECT("Vegalengdir["&amp;'Upplýsingar um umsækjanda'!$B$10&amp;"]"),0%,0)))</f>
        <v/>
      </c>
      <c r="V3097" s="72" t="str">
        <f t="shared" si="48"/>
        <v/>
      </c>
    </row>
    <row r="3098" spans="1:22" x14ac:dyDescent="0.25">
      <c r="A3098" s="47"/>
      <c r="B3098" s="47"/>
      <c r="C3098" s="47"/>
      <c r="D3098" s="117"/>
      <c r="E3098" s="47"/>
      <c r="F3098" s="37"/>
      <c r="G3098" s="47"/>
      <c r="H3098" s="37"/>
      <c r="I3098" s="37"/>
      <c r="J3098" s="51"/>
      <c r="K3098" s="51"/>
      <c r="L3098" s="51"/>
      <c r="M3098" s="51"/>
      <c r="N3098" s="51"/>
      <c r="O3098" s="51"/>
      <c r="P3098" s="51"/>
      <c r="R3098" s="38" t="s">
        <v>450</v>
      </c>
      <c r="S3098" s="38" t="str" cm="1">
        <f t="array" ref="S3098">_xlfn.XLOOKUP(R3098,INDEX(Flettilisti,,1),INDEX(Flettilisti,,2),,0)</f>
        <v>Vantar flokkun</v>
      </c>
      <c r="T3098" s="38" t="str">
        <f>IF(ISBLANK(M3098),"",IF(M3098&lt;Gögn!$J$2,Gögn!$K$2,IF(M3098&gt;Gögn!$J$4,Gögn!$K$4,Gögn!$K$3)))</f>
        <v/>
      </c>
      <c r="U3098" s="49" t="str" cm="1">
        <f t="array" aca="1" ref="U3098" ca="1">IF(ISBLANK(A3098),"",IF(S3098="Styrkhæft",_xlfn.XLOOKUP(T3098,Vegalengdir[Texti],INDIRECT("Vegalengdir["&amp;'Upplýsingar um umsækjanda'!$B$10&amp;"]"),0%,0)))</f>
        <v/>
      </c>
      <c r="V3098" s="72" t="str">
        <f t="shared" si="48"/>
        <v/>
      </c>
    </row>
    <row r="3099" spans="1:22" x14ac:dyDescent="0.25">
      <c r="A3099" s="47"/>
      <c r="B3099" s="47"/>
      <c r="C3099" s="47"/>
      <c r="D3099" s="117"/>
      <c r="E3099" s="47"/>
      <c r="F3099" s="37"/>
      <c r="G3099" s="47"/>
      <c r="H3099" s="37"/>
      <c r="I3099" s="37"/>
      <c r="J3099" s="51"/>
      <c r="K3099" s="51"/>
      <c r="L3099" s="51"/>
      <c r="M3099" s="51"/>
      <c r="N3099" s="51"/>
      <c r="O3099" s="51"/>
      <c r="P3099" s="51"/>
      <c r="R3099" s="38" t="s">
        <v>450</v>
      </c>
      <c r="S3099" s="38" t="str" cm="1">
        <f t="array" ref="S3099">_xlfn.XLOOKUP(R3099,INDEX(Flettilisti,,1),INDEX(Flettilisti,,2),,0)</f>
        <v>Vantar flokkun</v>
      </c>
      <c r="T3099" s="38" t="str">
        <f>IF(ISBLANK(M3099),"",IF(M3099&lt;Gögn!$J$2,Gögn!$K$2,IF(M3099&gt;Gögn!$J$4,Gögn!$K$4,Gögn!$K$3)))</f>
        <v/>
      </c>
      <c r="U3099" s="49" t="str" cm="1">
        <f t="array" aca="1" ref="U3099" ca="1">IF(ISBLANK(A3099),"",IF(S3099="Styrkhæft",_xlfn.XLOOKUP(T3099,Vegalengdir[Texti],INDIRECT("Vegalengdir["&amp;'Upplýsingar um umsækjanda'!$B$10&amp;"]"),0%,0)))</f>
        <v/>
      </c>
      <c r="V3099" s="72" t="str">
        <f t="shared" si="48"/>
        <v/>
      </c>
    </row>
    <row r="3100" spans="1:22" x14ac:dyDescent="0.25">
      <c r="A3100" s="47"/>
      <c r="B3100" s="47"/>
      <c r="C3100" s="47"/>
      <c r="D3100" s="117"/>
      <c r="E3100" s="47"/>
      <c r="F3100" s="37"/>
      <c r="G3100" s="47"/>
      <c r="H3100" s="37"/>
      <c r="I3100" s="37"/>
      <c r="J3100" s="51"/>
      <c r="K3100" s="51"/>
      <c r="L3100" s="51"/>
      <c r="M3100" s="51"/>
      <c r="N3100" s="51"/>
      <c r="O3100" s="51"/>
      <c r="P3100" s="51"/>
      <c r="R3100" s="38" t="s">
        <v>450</v>
      </c>
      <c r="S3100" s="38" t="str" cm="1">
        <f t="array" ref="S3100">_xlfn.XLOOKUP(R3100,INDEX(Flettilisti,,1),INDEX(Flettilisti,,2),,0)</f>
        <v>Vantar flokkun</v>
      </c>
      <c r="T3100" s="38" t="str">
        <f>IF(ISBLANK(M3100),"",IF(M3100&lt;Gögn!$J$2,Gögn!$K$2,IF(M3100&gt;Gögn!$J$4,Gögn!$K$4,Gögn!$K$3)))</f>
        <v/>
      </c>
      <c r="U3100" s="49" t="str" cm="1">
        <f t="array" aca="1" ref="U3100" ca="1">IF(ISBLANK(A3100),"",IF(S3100="Styrkhæft",_xlfn.XLOOKUP(T3100,Vegalengdir[Texti],INDIRECT("Vegalengdir["&amp;'Upplýsingar um umsækjanda'!$B$10&amp;"]"),0%,0)))</f>
        <v/>
      </c>
      <c r="V3100" s="72" t="str">
        <f t="shared" si="48"/>
        <v/>
      </c>
    </row>
    <row r="3101" spans="1:22" x14ac:dyDescent="0.25">
      <c r="A3101" s="47"/>
      <c r="B3101" s="47"/>
      <c r="C3101" s="47"/>
      <c r="D3101" s="117"/>
      <c r="E3101" s="47"/>
      <c r="F3101" s="37"/>
      <c r="G3101" s="47"/>
      <c r="H3101" s="37"/>
      <c r="I3101" s="37"/>
      <c r="J3101" s="51"/>
      <c r="K3101" s="51"/>
      <c r="L3101" s="51"/>
      <c r="M3101" s="51"/>
      <c r="N3101" s="51"/>
      <c r="O3101" s="51"/>
      <c r="P3101" s="51"/>
      <c r="R3101" s="38" t="s">
        <v>450</v>
      </c>
      <c r="S3101" s="38" t="str" cm="1">
        <f t="array" ref="S3101">_xlfn.XLOOKUP(R3101,INDEX(Flettilisti,,1),INDEX(Flettilisti,,2),,0)</f>
        <v>Vantar flokkun</v>
      </c>
      <c r="T3101" s="38" t="str">
        <f>IF(ISBLANK(M3101),"",IF(M3101&lt;Gögn!$J$2,Gögn!$K$2,IF(M3101&gt;Gögn!$J$4,Gögn!$K$4,Gögn!$K$3)))</f>
        <v/>
      </c>
      <c r="U3101" s="49" t="str" cm="1">
        <f t="array" aca="1" ref="U3101" ca="1">IF(ISBLANK(A3101),"",IF(S3101="Styrkhæft",_xlfn.XLOOKUP(T3101,Vegalengdir[Texti],INDIRECT("Vegalengdir["&amp;'Upplýsingar um umsækjanda'!$B$10&amp;"]"),0%,0)))</f>
        <v/>
      </c>
      <c r="V3101" s="72" t="str">
        <f t="shared" si="48"/>
        <v/>
      </c>
    </row>
    <row r="3102" spans="1:22" x14ac:dyDescent="0.25">
      <c r="A3102" s="47"/>
      <c r="B3102" s="47"/>
      <c r="C3102" s="47"/>
      <c r="D3102" s="117"/>
      <c r="E3102" s="47"/>
      <c r="F3102" s="37"/>
      <c r="G3102" s="47"/>
      <c r="H3102" s="37"/>
      <c r="I3102" s="37"/>
      <c r="J3102" s="51"/>
      <c r="K3102" s="51"/>
      <c r="L3102" s="51"/>
      <c r="M3102" s="51"/>
      <c r="N3102" s="51"/>
      <c r="O3102" s="51"/>
      <c r="P3102" s="51"/>
      <c r="R3102" s="38" t="s">
        <v>450</v>
      </c>
      <c r="S3102" s="38" t="str" cm="1">
        <f t="array" ref="S3102">_xlfn.XLOOKUP(R3102,INDEX(Flettilisti,,1),INDEX(Flettilisti,,2),,0)</f>
        <v>Vantar flokkun</v>
      </c>
      <c r="T3102" s="38" t="str">
        <f>IF(ISBLANK(M3102),"",IF(M3102&lt;Gögn!$J$2,Gögn!$K$2,IF(M3102&gt;Gögn!$J$4,Gögn!$K$4,Gögn!$K$3)))</f>
        <v/>
      </c>
      <c r="U3102" s="49" t="str" cm="1">
        <f t="array" aca="1" ref="U3102" ca="1">IF(ISBLANK(A3102),"",IF(S3102="Styrkhæft",_xlfn.XLOOKUP(T3102,Vegalengdir[Texti],INDIRECT("Vegalengdir["&amp;'Upplýsingar um umsækjanda'!$B$10&amp;"]"),0%,0)))</f>
        <v/>
      </c>
      <c r="V3102" s="72" t="str">
        <f t="shared" si="48"/>
        <v/>
      </c>
    </row>
    <row r="3103" spans="1:22" x14ac:dyDescent="0.25">
      <c r="A3103" s="47"/>
      <c r="B3103" s="47"/>
      <c r="C3103" s="47"/>
      <c r="D3103" s="117"/>
      <c r="E3103" s="47"/>
      <c r="F3103" s="37"/>
      <c r="G3103" s="47"/>
      <c r="H3103" s="37"/>
      <c r="I3103" s="37"/>
      <c r="J3103" s="51"/>
      <c r="K3103" s="51"/>
      <c r="L3103" s="51"/>
      <c r="M3103" s="51"/>
      <c r="N3103" s="51"/>
      <c r="O3103" s="51"/>
      <c r="P3103" s="51"/>
      <c r="R3103" s="38" t="s">
        <v>450</v>
      </c>
      <c r="S3103" s="38" t="str" cm="1">
        <f t="array" ref="S3103">_xlfn.XLOOKUP(R3103,INDEX(Flettilisti,,1),INDEX(Flettilisti,,2),,0)</f>
        <v>Vantar flokkun</v>
      </c>
      <c r="T3103" s="38" t="str">
        <f>IF(ISBLANK(M3103),"",IF(M3103&lt;Gögn!$J$2,Gögn!$K$2,IF(M3103&gt;Gögn!$J$4,Gögn!$K$4,Gögn!$K$3)))</f>
        <v/>
      </c>
      <c r="U3103" s="49" t="str" cm="1">
        <f t="array" aca="1" ref="U3103" ca="1">IF(ISBLANK(A3103),"",IF(S3103="Styrkhæft",_xlfn.XLOOKUP(T3103,Vegalengdir[Texti],INDIRECT("Vegalengdir["&amp;'Upplýsingar um umsækjanda'!$B$10&amp;"]"),0%,0)))</f>
        <v/>
      </c>
      <c r="V3103" s="72" t="str">
        <f t="shared" si="48"/>
        <v/>
      </c>
    </row>
    <row r="3104" spans="1:22" x14ac:dyDescent="0.25">
      <c r="A3104" s="47"/>
      <c r="B3104" s="47"/>
      <c r="C3104" s="47"/>
      <c r="D3104" s="117"/>
      <c r="E3104" s="47"/>
      <c r="F3104" s="37"/>
      <c r="G3104" s="47"/>
      <c r="H3104" s="37"/>
      <c r="I3104" s="37"/>
      <c r="J3104" s="51"/>
      <c r="K3104" s="51"/>
      <c r="L3104" s="51"/>
      <c r="M3104" s="51"/>
      <c r="N3104" s="51"/>
      <c r="O3104" s="51"/>
      <c r="P3104" s="51"/>
      <c r="R3104" s="38" t="s">
        <v>450</v>
      </c>
      <c r="S3104" s="38" t="str" cm="1">
        <f t="array" ref="S3104">_xlfn.XLOOKUP(R3104,INDEX(Flettilisti,,1),INDEX(Flettilisti,,2),,0)</f>
        <v>Vantar flokkun</v>
      </c>
      <c r="T3104" s="38" t="str">
        <f>IF(ISBLANK(M3104),"",IF(M3104&lt;Gögn!$J$2,Gögn!$K$2,IF(M3104&gt;Gögn!$J$4,Gögn!$K$4,Gögn!$K$3)))</f>
        <v/>
      </c>
      <c r="U3104" s="49" t="str" cm="1">
        <f t="array" aca="1" ref="U3104" ca="1">IF(ISBLANK(A3104),"",IF(S3104="Styrkhæft",_xlfn.XLOOKUP(T3104,Vegalengdir[Texti],INDIRECT("Vegalengdir["&amp;'Upplýsingar um umsækjanda'!$B$10&amp;"]"),0%,0)))</f>
        <v/>
      </c>
      <c r="V3104" s="72" t="str">
        <f t="shared" si="48"/>
        <v/>
      </c>
    </row>
    <row r="3105" spans="1:22" x14ac:dyDescent="0.25">
      <c r="A3105" s="47"/>
      <c r="B3105" s="47"/>
      <c r="C3105" s="47"/>
      <c r="D3105" s="117"/>
      <c r="E3105" s="47"/>
      <c r="F3105" s="37"/>
      <c r="G3105" s="47"/>
      <c r="H3105" s="37"/>
      <c r="I3105" s="37"/>
      <c r="J3105" s="51"/>
      <c r="K3105" s="51"/>
      <c r="L3105" s="51"/>
      <c r="M3105" s="51"/>
      <c r="N3105" s="51"/>
      <c r="O3105" s="51"/>
      <c r="P3105" s="51"/>
      <c r="R3105" s="38" t="s">
        <v>450</v>
      </c>
      <c r="S3105" s="38" t="str" cm="1">
        <f t="array" ref="S3105">_xlfn.XLOOKUP(R3105,INDEX(Flettilisti,,1),INDEX(Flettilisti,,2),,0)</f>
        <v>Vantar flokkun</v>
      </c>
      <c r="T3105" s="38" t="str">
        <f>IF(ISBLANK(M3105),"",IF(M3105&lt;Gögn!$J$2,Gögn!$K$2,IF(M3105&gt;Gögn!$J$4,Gögn!$K$4,Gögn!$K$3)))</f>
        <v/>
      </c>
      <c r="U3105" s="49" t="str" cm="1">
        <f t="array" aca="1" ref="U3105" ca="1">IF(ISBLANK(A3105),"",IF(S3105="Styrkhæft",_xlfn.XLOOKUP(T3105,Vegalengdir[Texti],INDIRECT("Vegalengdir["&amp;'Upplýsingar um umsækjanda'!$B$10&amp;"]"),0%,0)))</f>
        <v/>
      </c>
      <c r="V3105" s="72" t="str">
        <f t="shared" si="48"/>
        <v/>
      </c>
    </row>
    <row r="3106" spans="1:22" x14ac:dyDescent="0.25">
      <c r="A3106" s="47"/>
      <c r="B3106" s="47"/>
      <c r="C3106" s="47"/>
      <c r="D3106" s="117"/>
      <c r="E3106" s="47"/>
      <c r="F3106" s="37"/>
      <c r="G3106" s="47"/>
      <c r="H3106" s="37"/>
      <c r="I3106" s="37"/>
      <c r="J3106" s="51"/>
      <c r="K3106" s="51"/>
      <c r="L3106" s="51"/>
      <c r="M3106" s="51"/>
      <c r="N3106" s="51"/>
      <c r="O3106" s="51"/>
      <c r="P3106" s="51"/>
      <c r="R3106" s="38" t="s">
        <v>450</v>
      </c>
      <c r="S3106" s="38" t="str" cm="1">
        <f t="array" ref="S3106">_xlfn.XLOOKUP(R3106,INDEX(Flettilisti,,1),INDEX(Flettilisti,,2),,0)</f>
        <v>Vantar flokkun</v>
      </c>
      <c r="T3106" s="38" t="str">
        <f>IF(ISBLANK(M3106),"",IF(M3106&lt;Gögn!$J$2,Gögn!$K$2,IF(M3106&gt;Gögn!$J$4,Gögn!$K$4,Gögn!$K$3)))</f>
        <v/>
      </c>
      <c r="U3106" s="49" t="str" cm="1">
        <f t="array" aca="1" ref="U3106" ca="1">IF(ISBLANK(A3106),"",IF(S3106="Styrkhæft",_xlfn.XLOOKUP(T3106,Vegalengdir[Texti],INDIRECT("Vegalengdir["&amp;'Upplýsingar um umsækjanda'!$B$10&amp;"]"),0%,0)))</f>
        <v/>
      </c>
      <c r="V3106" s="72" t="str">
        <f t="shared" si="48"/>
        <v/>
      </c>
    </row>
    <row r="3107" spans="1:22" x14ac:dyDescent="0.25">
      <c r="A3107" s="47"/>
      <c r="B3107" s="47"/>
      <c r="C3107" s="47"/>
      <c r="D3107" s="117"/>
      <c r="E3107" s="47"/>
      <c r="F3107" s="37"/>
      <c r="G3107" s="47"/>
      <c r="H3107" s="37"/>
      <c r="I3107" s="37"/>
      <c r="J3107" s="51"/>
      <c r="K3107" s="51"/>
      <c r="L3107" s="51"/>
      <c r="M3107" s="51"/>
      <c r="N3107" s="51"/>
      <c r="O3107" s="51"/>
      <c r="P3107" s="51"/>
      <c r="R3107" s="38" t="s">
        <v>450</v>
      </c>
      <c r="S3107" s="38" t="str" cm="1">
        <f t="array" ref="S3107">_xlfn.XLOOKUP(R3107,INDEX(Flettilisti,,1),INDEX(Flettilisti,,2),,0)</f>
        <v>Vantar flokkun</v>
      </c>
      <c r="T3107" s="38" t="str">
        <f>IF(ISBLANK(M3107),"",IF(M3107&lt;Gögn!$J$2,Gögn!$K$2,IF(M3107&gt;Gögn!$J$4,Gögn!$K$4,Gögn!$K$3)))</f>
        <v/>
      </c>
      <c r="U3107" s="49" t="str" cm="1">
        <f t="array" aca="1" ref="U3107" ca="1">IF(ISBLANK(A3107),"",IF(S3107="Styrkhæft",_xlfn.XLOOKUP(T3107,Vegalengdir[Texti],INDIRECT("Vegalengdir["&amp;'Upplýsingar um umsækjanda'!$B$10&amp;"]"),0%,0)))</f>
        <v/>
      </c>
      <c r="V3107" s="72" t="str">
        <f t="shared" si="48"/>
        <v/>
      </c>
    </row>
    <row r="3108" spans="1:22" x14ac:dyDescent="0.25">
      <c r="A3108" s="47"/>
      <c r="B3108" s="47"/>
      <c r="C3108" s="47"/>
      <c r="D3108" s="117"/>
      <c r="E3108" s="47"/>
      <c r="F3108" s="37"/>
      <c r="G3108" s="47"/>
      <c r="H3108" s="37"/>
      <c r="I3108" s="37"/>
      <c r="J3108" s="51"/>
      <c r="K3108" s="51"/>
      <c r="L3108" s="51"/>
      <c r="M3108" s="51"/>
      <c r="N3108" s="51"/>
      <c r="O3108" s="51"/>
      <c r="P3108" s="51"/>
      <c r="R3108" s="38" t="s">
        <v>450</v>
      </c>
      <c r="S3108" s="38" t="str" cm="1">
        <f t="array" ref="S3108">_xlfn.XLOOKUP(R3108,INDEX(Flettilisti,,1),INDEX(Flettilisti,,2),,0)</f>
        <v>Vantar flokkun</v>
      </c>
      <c r="T3108" s="38" t="str">
        <f>IF(ISBLANK(M3108),"",IF(M3108&lt;Gögn!$J$2,Gögn!$K$2,IF(M3108&gt;Gögn!$J$4,Gögn!$K$4,Gögn!$K$3)))</f>
        <v/>
      </c>
      <c r="U3108" s="49" t="str" cm="1">
        <f t="array" aca="1" ref="U3108" ca="1">IF(ISBLANK(A3108),"",IF(S3108="Styrkhæft",_xlfn.XLOOKUP(T3108,Vegalengdir[Texti],INDIRECT("Vegalengdir["&amp;'Upplýsingar um umsækjanda'!$B$10&amp;"]"),0%,0)))</f>
        <v/>
      </c>
      <c r="V3108" s="72" t="str">
        <f t="shared" si="48"/>
        <v/>
      </c>
    </row>
    <row r="3109" spans="1:22" x14ac:dyDescent="0.25">
      <c r="A3109" s="47"/>
      <c r="B3109" s="47"/>
      <c r="C3109" s="47"/>
      <c r="D3109" s="117"/>
      <c r="E3109" s="47"/>
      <c r="F3109" s="37"/>
      <c r="G3109" s="47"/>
      <c r="H3109" s="37"/>
      <c r="I3109" s="37"/>
      <c r="J3109" s="51"/>
      <c r="K3109" s="51"/>
      <c r="L3109" s="51"/>
      <c r="M3109" s="51"/>
      <c r="N3109" s="51"/>
      <c r="O3109" s="51"/>
      <c r="P3109" s="51"/>
      <c r="R3109" s="38" t="s">
        <v>450</v>
      </c>
      <c r="S3109" s="38" t="str" cm="1">
        <f t="array" ref="S3109">_xlfn.XLOOKUP(R3109,INDEX(Flettilisti,,1),INDEX(Flettilisti,,2),,0)</f>
        <v>Vantar flokkun</v>
      </c>
      <c r="T3109" s="38" t="str">
        <f>IF(ISBLANK(M3109),"",IF(M3109&lt;Gögn!$J$2,Gögn!$K$2,IF(M3109&gt;Gögn!$J$4,Gögn!$K$4,Gögn!$K$3)))</f>
        <v/>
      </c>
      <c r="U3109" s="49" t="str" cm="1">
        <f t="array" aca="1" ref="U3109" ca="1">IF(ISBLANK(A3109),"",IF(S3109="Styrkhæft",_xlfn.XLOOKUP(T3109,Vegalengdir[Texti],INDIRECT("Vegalengdir["&amp;'Upplýsingar um umsækjanda'!$B$10&amp;"]"),0%,0)))</f>
        <v/>
      </c>
      <c r="V3109" s="72" t="str">
        <f t="shared" si="48"/>
        <v/>
      </c>
    </row>
    <row r="3110" spans="1:22" x14ac:dyDescent="0.25">
      <c r="A3110" s="47"/>
      <c r="B3110" s="47"/>
      <c r="C3110" s="47"/>
      <c r="D3110" s="117"/>
      <c r="E3110" s="47"/>
      <c r="F3110" s="37"/>
      <c r="G3110" s="47"/>
      <c r="H3110" s="37"/>
      <c r="I3110" s="37"/>
      <c r="J3110" s="51"/>
      <c r="K3110" s="51"/>
      <c r="L3110" s="51"/>
      <c r="M3110" s="51"/>
      <c r="N3110" s="51"/>
      <c r="O3110" s="51"/>
      <c r="P3110" s="51"/>
      <c r="R3110" s="38" t="s">
        <v>450</v>
      </c>
      <c r="S3110" s="38" t="str" cm="1">
        <f t="array" ref="S3110">_xlfn.XLOOKUP(R3110,INDEX(Flettilisti,,1),INDEX(Flettilisti,,2),,0)</f>
        <v>Vantar flokkun</v>
      </c>
      <c r="T3110" s="38" t="str">
        <f>IF(ISBLANK(M3110),"",IF(M3110&lt;Gögn!$J$2,Gögn!$K$2,IF(M3110&gt;Gögn!$J$4,Gögn!$K$4,Gögn!$K$3)))</f>
        <v/>
      </c>
      <c r="U3110" s="49" t="str" cm="1">
        <f t="array" aca="1" ref="U3110" ca="1">IF(ISBLANK(A3110),"",IF(S3110="Styrkhæft",_xlfn.XLOOKUP(T3110,Vegalengdir[Texti],INDIRECT("Vegalengdir["&amp;'Upplýsingar um umsækjanda'!$B$10&amp;"]"),0%,0)))</f>
        <v/>
      </c>
      <c r="V3110" s="72" t="str">
        <f t="shared" si="48"/>
        <v/>
      </c>
    </row>
    <row r="3111" spans="1:22" x14ac:dyDescent="0.25">
      <c r="A3111" s="47"/>
      <c r="B3111" s="47"/>
      <c r="C3111" s="47"/>
      <c r="D3111" s="117"/>
      <c r="E3111" s="47"/>
      <c r="F3111" s="37"/>
      <c r="G3111" s="47"/>
      <c r="H3111" s="37"/>
      <c r="I3111" s="37"/>
      <c r="J3111" s="51"/>
      <c r="K3111" s="51"/>
      <c r="L3111" s="51"/>
      <c r="M3111" s="51"/>
      <c r="N3111" s="51"/>
      <c r="O3111" s="51"/>
      <c r="P3111" s="51"/>
      <c r="R3111" s="38" t="s">
        <v>450</v>
      </c>
      <c r="S3111" s="38" t="str" cm="1">
        <f t="array" ref="S3111">_xlfn.XLOOKUP(R3111,INDEX(Flettilisti,,1),INDEX(Flettilisti,,2),,0)</f>
        <v>Vantar flokkun</v>
      </c>
      <c r="T3111" s="38" t="str">
        <f>IF(ISBLANK(M3111),"",IF(M3111&lt;Gögn!$J$2,Gögn!$K$2,IF(M3111&gt;Gögn!$J$4,Gögn!$K$4,Gögn!$K$3)))</f>
        <v/>
      </c>
      <c r="U3111" s="49" t="str" cm="1">
        <f t="array" aca="1" ref="U3111" ca="1">IF(ISBLANK(A3111),"",IF(S3111="Styrkhæft",_xlfn.XLOOKUP(T3111,Vegalengdir[Texti],INDIRECT("Vegalengdir["&amp;'Upplýsingar um umsækjanda'!$B$10&amp;"]"),0%,0)))</f>
        <v/>
      </c>
      <c r="V3111" s="72" t="str">
        <f t="shared" si="48"/>
        <v/>
      </c>
    </row>
    <row r="3112" spans="1:22" x14ac:dyDescent="0.25">
      <c r="A3112" s="47"/>
      <c r="B3112" s="47"/>
      <c r="C3112" s="47"/>
      <c r="D3112" s="117"/>
      <c r="E3112" s="47"/>
      <c r="F3112" s="37"/>
      <c r="G3112" s="47"/>
      <c r="H3112" s="37"/>
      <c r="I3112" s="37"/>
      <c r="J3112" s="51"/>
      <c r="K3112" s="51"/>
      <c r="L3112" s="51"/>
      <c r="M3112" s="51"/>
      <c r="N3112" s="51"/>
      <c r="O3112" s="51"/>
      <c r="P3112" s="51"/>
      <c r="R3112" s="38" t="s">
        <v>450</v>
      </c>
      <c r="S3112" s="38" t="str" cm="1">
        <f t="array" ref="S3112">_xlfn.XLOOKUP(R3112,INDEX(Flettilisti,,1),INDEX(Flettilisti,,2),,0)</f>
        <v>Vantar flokkun</v>
      </c>
      <c r="T3112" s="38" t="str">
        <f>IF(ISBLANK(M3112),"",IF(M3112&lt;Gögn!$J$2,Gögn!$K$2,IF(M3112&gt;Gögn!$J$4,Gögn!$K$4,Gögn!$K$3)))</f>
        <v/>
      </c>
      <c r="U3112" s="49" t="str" cm="1">
        <f t="array" aca="1" ref="U3112" ca="1">IF(ISBLANK(A3112),"",IF(S3112="Styrkhæft",_xlfn.XLOOKUP(T3112,Vegalengdir[Texti],INDIRECT("Vegalengdir["&amp;'Upplýsingar um umsækjanda'!$B$10&amp;"]"),0%,0)))</f>
        <v/>
      </c>
      <c r="V3112" s="72" t="str">
        <f t="shared" si="48"/>
        <v/>
      </c>
    </row>
    <row r="3113" spans="1:22" x14ac:dyDescent="0.25">
      <c r="A3113" s="47"/>
      <c r="B3113" s="47"/>
      <c r="C3113" s="47"/>
      <c r="D3113" s="117"/>
      <c r="E3113" s="47"/>
      <c r="F3113" s="37"/>
      <c r="G3113" s="47"/>
      <c r="H3113" s="37"/>
      <c r="I3113" s="37"/>
      <c r="J3113" s="51"/>
      <c r="K3113" s="51"/>
      <c r="L3113" s="51"/>
      <c r="M3113" s="51"/>
      <c r="N3113" s="51"/>
      <c r="O3113" s="51"/>
      <c r="P3113" s="51"/>
      <c r="R3113" s="38" t="s">
        <v>450</v>
      </c>
      <c r="S3113" s="38" t="str" cm="1">
        <f t="array" ref="S3113">_xlfn.XLOOKUP(R3113,INDEX(Flettilisti,,1),INDEX(Flettilisti,,2),,0)</f>
        <v>Vantar flokkun</v>
      </c>
      <c r="T3113" s="38" t="str">
        <f>IF(ISBLANK(M3113),"",IF(M3113&lt;Gögn!$J$2,Gögn!$K$2,IF(M3113&gt;Gögn!$J$4,Gögn!$K$4,Gögn!$K$3)))</f>
        <v/>
      </c>
      <c r="U3113" s="49" t="str" cm="1">
        <f t="array" aca="1" ref="U3113" ca="1">IF(ISBLANK(A3113),"",IF(S3113="Styrkhæft",_xlfn.XLOOKUP(T3113,Vegalengdir[Texti],INDIRECT("Vegalengdir["&amp;'Upplýsingar um umsækjanda'!$B$10&amp;"]"),0%,0)))</f>
        <v/>
      </c>
      <c r="V3113" s="72" t="str">
        <f t="shared" si="48"/>
        <v/>
      </c>
    </row>
    <row r="3114" spans="1:22" x14ac:dyDescent="0.25">
      <c r="A3114" s="47"/>
      <c r="B3114" s="47"/>
      <c r="C3114" s="47"/>
      <c r="D3114" s="117"/>
      <c r="E3114" s="47"/>
      <c r="F3114" s="37"/>
      <c r="G3114" s="47"/>
      <c r="H3114" s="37"/>
      <c r="I3114" s="37"/>
      <c r="J3114" s="51"/>
      <c r="K3114" s="51"/>
      <c r="L3114" s="51"/>
      <c r="M3114" s="51"/>
      <c r="N3114" s="51"/>
      <c r="O3114" s="51"/>
      <c r="P3114" s="51"/>
      <c r="R3114" s="38" t="s">
        <v>450</v>
      </c>
      <c r="S3114" s="38" t="str" cm="1">
        <f t="array" ref="S3114">_xlfn.XLOOKUP(R3114,INDEX(Flettilisti,,1),INDEX(Flettilisti,,2),,0)</f>
        <v>Vantar flokkun</v>
      </c>
      <c r="T3114" s="38" t="str">
        <f>IF(ISBLANK(M3114),"",IF(M3114&lt;Gögn!$J$2,Gögn!$K$2,IF(M3114&gt;Gögn!$J$4,Gögn!$K$4,Gögn!$K$3)))</f>
        <v/>
      </c>
      <c r="U3114" s="49" t="str" cm="1">
        <f t="array" aca="1" ref="U3114" ca="1">IF(ISBLANK(A3114),"",IF(S3114="Styrkhæft",_xlfn.XLOOKUP(T3114,Vegalengdir[Texti],INDIRECT("Vegalengdir["&amp;'Upplýsingar um umsækjanda'!$B$10&amp;"]"),0%,0)))</f>
        <v/>
      </c>
      <c r="V3114" s="72" t="str">
        <f t="shared" si="48"/>
        <v/>
      </c>
    </row>
    <row r="3115" spans="1:22" x14ac:dyDescent="0.25">
      <c r="A3115" s="47"/>
      <c r="B3115" s="47"/>
      <c r="C3115" s="47"/>
      <c r="D3115" s="117"/>
      <c r="E3115" s="47"/>
      <c r="F3115" s="37"/>
      <c r="G3115" s="47"/>
      <c r="H3115" s="37"/>
      <c r="I3115" s="37"/>
      <c r="J3115" s="51"/>
      <c r="K3115" s="51"/>
      <c r="L3115" s="51"/>
      <c r="M3115" s="51"/>
      <c r="N3115" s="51"/>
      <c r="O3115" s="51"/>
      <c r="P3115" s="51"/>
      <c r="R3115" s="38" t="s">
        <v>450</v>
      </c>
      <c r="S3115" s="38" t="str" cm="1">
        <f t="array" ref="S3115">_xlfn.XLOOKUP(R3115,INDEX(Flettilisti,,1),INDEX(Flettilisti,,2),,0)</f>
        <v>Vantar flokkun</v>
      </c>
      <c r="T3115" s="38" t="str">
        <f>IF(ISBLANK(M3115),"",IF(M3115&lt;Gögn!$J$2,Gögn!$K$2,IF(M3115&gt;Gögn!$J$4,Gögn!$K$4,Gögn!$K$3)))</f>
        <v/>
      </c>
      <c r="U3115" s="49" t="str" cm="1">
        <f t="array" aca="1" ref="U3115" ca="1">IF(ISBLANK(A3115),"",IF(S3115="Styrkhæft",_xlfn.XLOOKUP(T3115,Vegalengdir[Texti],INDIRECT("Vegalengdir["&amp;'Upplýsingar um umsækjanda'!$B$10&amp;"]"),0%,0)))</f>
        <v/>
      </c>
      <c r="V3115" s="72" t="str">
        <f t="shared" si="48"/>
        <v/>
      </c>
    </row>
    <row r="3116" spans="1:22" x14ac:dyDescent="0.25">
      <c r="A3116" s="47"/>
      <c r="B3116" s="47"/>
      <c r="C3116" s="47"/>
      <c r="D3116" s="117"/>
      <c r="E3116" s="47"/>
      <c r="F3116" s="37"/>
      <c r="G3116" s="47"/>
      <c r="H3116" s="37"/>
      <c r="I3116" s="37"/>
      <c r="J3116" s="51"/>
      <c r="K3116" s="51"/>
      <c r="L3116" s="51"/>
      <c r="M3116" s="51"/>
      <c r="N3116" s="51"/>
      <c r="O3116" s="51"/>
      <c r="P3116" s="51"/>
      <c r="R3116" s="38" t="s">
        <v>450</v>
      </c>
      <c r="S3116" s="38" t="str" cm="1">
        <f t="array" ref="S3116">_xlfn.XLOOKUP(R3116,INDEX(Flettilisti,,1),INDEX(Flettilisti,,2),,0)</f>
        <v>Vantar flokkun</v>
      </c>
      <c r="T3116" s="38" t="str">
        <f>IF(ISBLANK(M3116),"",IF(M3116&lt;Gögn!$J$2,Gögn!$K$2,IF(M3116&gt;Gögn!$J$4,Gögn!$K$4,Gögn!$K$3)))</f>
        <v/>
      </c>
      <c r="U3116" s="49" t="str" cm="1">
        <f t="array" aca="1" ref="U3116" ca="1">IF(ISBLANK(A3116),"",IF(S3116="Styrkhæft",_xlfn.XLOOKUP(T3116,Vegalengdir[Texti],INDIRECT("Vegalengdir["&amp;'Upplýsingar um umsækjanda'!$B$10&amp;"]"),0%,0)))</f>
        <v/>
      </c>
      <c r="V3116" s="72" t="str">
        <f t="shared" si="48"/>
        <v/>
      </c>
    </row>
    <row r="3117" spans="1:22" x14ac:dyDescent="0.25">
      <c r="A3117" s="47"/>
      <c r="B3117" s="47"/>
      <c r="C3117" s="47"/>
      <c r="D3117" s="117"/>
      <c r="E3117" s="47"/>
      <c r="F3117" s="37"/>
      <c r="G3117" s="47"/>
      <c r="H3117" s="37"/>
      <c r="I3117" s="37"/>
      <c r="J3117" s="51"/>
      <c r="K3117" s="51"/>
      <c r="L3117" s="51"/>
      <c r="M3117" s="51"/>
      <c r="N3117" s="51"/>
      <c r="O3117" s="51"/>
      <c r="P3117" s="51"/>
      <c r="R3117" s="38" t="s">
        <v>450</v>
      </c>
      <c r="S3117" s="38" t="str" cm="1">
        <f t="array" ref="S3117">_xlfn.XLOOKUP(R3117,INDEX(Flettilisti,,1),INDEX(Flettilisti,,2),,0)</f>
        <v>Vantar flokkun</v>
      </c>
      <c r="T3117" s="38" t="str">
        <f>IF(ISBLANK(M3117),"",IF(M3117&lt;Gögn!$J$2,Gögn!$K$2,IF(M3117&gt;Gögn!$J$4,Gögn!$K$4,Gögn!$K$3)))</f>
        <v/>
      </c>
      <c r="U3117" s="49" t="str" cm="1">
        <f t="array" aca="1" ref="U3117" ca="1">IF(ISBLANK(A3117),"",IF(S3117="Styrkhæft",_xlfn.XLOOKUP(T3117,Vegalengdir[Texti],INDIRECT("Vegalengdir["&amp;'Upplýsingar um umsækjanda'!$B$10&amp;"]"),0%,0)))</f>
        <v/>
      </c>
      <c r="V3117" s="72" t="str">
        <f t="shared" si="48"/>
        <v/>
      </c>
    </row>
    <row r="3118" spans="1:22" x14ac:dyDescent="0.25">
      <c r="A3118" s="47"/>
      <c r="B3118" s="47"/>
      <c r="C3118" s="47"/>
      <c r="D3118" s="117"/>
      <c r="E3118" s="47"/>
      <c r="F3118" s="37"/>
      <c r="G3118" s="47"/>
      <c r="H3118" s="37"/>
      <c r="I3118" s="37"/>
      <c r="J3118" s="51"/>
      <c r="K3118" s="51"/>
      <c r="L3118" s="51"/>
      <c r="M3118" s="51"/>
      <c r="N3118" s="51"/>
      <c r="O3118" s="51"/>
      <c r="P3118" s="51"/>
      <c r="R3118" s="38" t="s">
        <v>450</v>
      </c>
      <c r="S3118" s="38" t="str" cm="1">
        <f t="array" ref="S3118">_xlfn.XLOOKUP(R3118,INDEX(Flettilisti,,1),INDEX(Flettilisti,,2),,0)</f>
        <v>Vantar flokkun</v>
      </c>
      <c r="T3118" s="38" t="str">
        <f>IF(ISBLANK(M3118),"",IF(M3118&lt;Gögn!$J$2,Gögn!$K$2,IF(M3118&gt;Gögn!$J$4,Gögn!$K$4,Gögn!$K$3)))</f>
        <v/>
      </c>
      <c r="U3118" s="49" t="str" cm="1">
        <f t="array" aca="1" ref="U3118" ca="1">IF(ISBLANK(A3118),"",IF(S3118="Styrkhæft",_xlfn.XLOOKUP(T3118,Vegalengdir[Texti],INDIRECT("Vegalengdir["&amp;'Upplýsingar um umsækjanda'!$B$10&amp;"]"),0%,0)))</f>
        <v/>
      </c>
      <c r="V3118" s="72" t="str">
        <f t="shared" si="48"/>
        <v/>
      </c>
    </row>
    <row r="3119" spans="1:22" x14ac:dyDescent="0.25">
      <c r="A3119" s="47"/>
      <c r="B3119" s="47"/>
      <c r="C3119" s="47"/>
      <c r="D3119" s="117"/>
      <c r="E3119" s="47"/>
      <c r="F3119" s="37"/>
      <c r="G3119" s="47"/>
      <c r="H3119" s="37"/>
      <c r="I3119" s="37"/>
      <c r="J3119" s="51"/>
      <c r="K3119" s="51"/>
      <c r="L3119" s="51"/>
      <c r="M3119" s="51"/>
      <c r="N3119" s="51"/>
      <c r="O3119" s="51"/>
      <c r="P3119" s="51"/>
      <c r="R3119" s="38" t="s">
        <v>450</v>
      </c>
      <c r="S3119" s="38" t="str" cm="1">
        <f t="array" ref="S3119">_xlfn.XLOOKUP(R3119,INDEX(Flettilisti,,1),INDEX(Flettilisti,,2),,0)</f>
        <v>Vantar flokkun</v>
      </c>
      <c r="T3119" s="38" t="str">
        <f>IF(ISBLANK(M3119),"",IF(M3119&lt;Gögn!$J$2,Gögn!$K$2,IF(M3119&gt;Gögn!$J$4,Gögn!$K$4,Gögn!$K$3)))</f>
        <v/>
      </c>
      <c r="U3119" s="49" t="str" cm="1">
        <f t="array" aca="1" ref="U3119" ca="1">IF(ISBLANK(A3119),"",IF(S3119="Styrkhæft",_xlfn.XLOOKUP(T3119,Vegalengdir[Texti],INDIRECT("Vegalengdir["&amp;'Upplýsingar um umsækjanda'!$B$10&amp;"]"),0%,0)))</f>
        <v/>
      </c>
      <c r="V3119" s="72" t="str">
        <f t="shared" si="48"/>
        <v/>
      </c>
    </row>
    <row r="3120" spans="1:22" x14ac:dyDescent="0.25">
      <c r="A3120" s="47"/>
      <c r="B3120" s="47"/>
      <c r="C3120" s="47"/>
      <c r="D3120" s="117"/>
      <c r="E3120" s="47"/>
      <c r="F3120" s="37"/>
      <c r="G3120" s="47"/>
      <c r="H3120" s="37"/>
      <c r="I3120" s="37"/>
      <c r="J3120" s="51"/>
      <c r="K3120" s="51"/>
      <c r="L3120" s="51"/>
      <c r="M3120" s="51"/>
      <c r="N3120" s="51"/>
      <c r="O3120" s="51"/>
      <c r="P3120" s="51"/>
      <c r="R3120" s="38" t="s">
        <v>450</v>
      </c>
      <c r="S3120" s="38" t="str" cm="1">
        <f t="array" ref="S3120">_xlfn.XLOOKUP(R3120,INDEX(Flettilisti,,1),INDEX(Flettilisti,,2),,0)</f>
        <v>Vantar flokkun</v>
      </c>
      <c r="T3120" s="38" t="str">
        <f>IF(ISBLANK(M3120),"",IF(M3120&lt;Gögn!$J$2,Gögn!$K$2,IF(M3120&gt;Gögn!$J$4,Gögn!$K$4,Gögn!$K$3)))</f>
        <v/>
      </c>
      <c r="U3120" s="49" t="str" cm="1">
        <f t="array" aca="1" ref="U3120" ca="1">IF(ISBLANK(A3120),"",IF(S3120="Styrkhæft",_xlfn.XLOOKUP(T3120,Vegalengdir[Texti],INDIRECT("Vegalengdir["&amp;'Upplýsingar um umsækjanda'!$B$10&amp;"]"),0%,0)))</f>
        <v/>
      </c>
      <c r="V3120" s="72" t="str">
        <f t="shared" si="48"/>
        <v/>
      </c>
    </row>
    <row r="3121" spans="1:22" x14ac:dyDescent="0.25">
      <c r="A3121" s="47"/>
      <c r="B3121" s="47"/>
      <c r="C3121" s="47"/>
      <c r="D3121" s="117"/>
      <c r="E3121" s="47"/>
      <c r="F3121" s="37"/>
      <c r="G3121" s="47"/>
      <c r="H3121" s="37"/>
      <c r="I3121" s="37"/>
      <c r="J3121" s="51"/>
      <c r="K3121" s="51"/>
      <c r="L3121" s="51"/>
      <c r="M3121" s="51"/>
      <c r="N3121" s="51"/>
      <c r="O3121" s="51"/>
      <c r="P3121" s="51"/>
      <c r="R3121" s="38" t="s">
        <v>450</v>
      </c>
      <c r="S3121" s="38" t="str" cm="1">
        <f t="array" ref="S3121">_xlfn.XLOOKUP(R3121,INDEX(Flettilisti,,1),INDEX(Flettilisti,,2),,0)</f>
        <v>Vantar flokkun</v>
      </c>
      <c r="T3121" s="38" t="str">
        <f>IF(ISBLANK(M3121),"",IF(M3121&lt;Gögn!$J$2,Gögn!$K$2,IF(M3121&gt;Gögn!$J$4,Gögn!$K$4,Gögn!$K$3)))</f>
        <v/>
      </c>
      <c r="U3121" s="49" t="str" cm="1">
        <f t="array" aca="1" ref="U3121" ca="1">IF(ISBLANK(A3121),"",IF(S3121="Styrkhæft",_xlfn.XLOOKUP(T3121,Vegalengdir[Texti],INDIRECT("Vegalengdir["&amp;'Upplýsingar um umsækjanda'!$B$10&amp;"]"),0%,0)))</f>
        <v/>
      </c>
      <c r="V3121" s="72" t="str">
        <f t="shared" si="48"/>
        <v/>
      </c>
    </row>
    <row r="3122" spans="1:22" x14ac:dyDescent="0.25">
      <c r="A3122" s="47"/>
      <c r="B3122" s="47"/>
      <c r="C3122" s="47"/>
      <c r="D3122" s="117"/>
      <c r="E3122" s="47"/>
      <c r="F3122" s="37"/>
      <c r="G3122" s="47"/>
      <c r="H3122" s="37"/>
      <c r="I3122" s="37"/>
      <c r="J3122" s="51"/>
      <c r="K3122" s="51"/>
      <c r="L3122" s="51"/>
      <c r="M3122" s="51"/>
      <c r="N3122" s="51"/>
      <c r="O3122" s="51"/>
      <c r="P3122" s="51"/>
      <c r="R3122" s="38" t="s">
        <v>450</v>
      </c>
      <c r="S3122" s="38" t="str" cm="1">
        <f t="array" ref="S3122">_xlfn.XLOOKUP(R3122,INDEX(Flettilisti,,1),INDEX(Flettilisti,,2),,0)</f>
        <v>Vantar flokkun</v>
      </c>
      <c r="T3122" s="38" t="str">
        <f>IF(ISBLANK(M3122),"",IF(M3122&lt;Gögn!$J$2,Gögn!$K$2,IF(M3122&gt;Gögn!$J$4,Gögn!$K$4,Gögn!$K$3)))</f>
        <v/>
      </c>
      <c r="U3122" s="49" t="str" cm="1">
        <f t="array" aca="1" ref="U3122" ca="1">IF(ISBLANK(A3122),"",IF(S3122="Styrkhæft",_xlfn.XLOOKUP(T3122,Vegalengdir[Texti],INDIRECT("Vegalengdir["&amp;'Upplýsingar um umsækjanda'!$B$10&amp;"]"),0%,0)))</f>
        <v/>
      </c>
      <c r="V3122" s="72" t="str">
        <f t="shared" si="48"/>
        <v/>
      </c>
    </row>
    <row r="3123" spans="1:22" x14ac:dyDescent="0.25">
      <c r="A3123" s="47"/>
      <c r="B3123" s="47"/>
      <c r="C3123" s="47"/>
      <c r="D3123" s="117"/>
      <c r="E3123" s="47"/>
      <c r="F3123" s="37"/>
      <c r="G3123" s="47"/>
      <c r="H3123" s="37"/>
      <c r="I3123" s="37"/>
      <c r="J3123" s="51"/>
      <c r="K3123" s="51"/>
      <c r="L3123" s="51"/>
      <c r="M3123" s="51"/>
      <c r="N3123" s="51"/>
      <c r="O3123" s="51"/>
      <c r="P3123" s="51"/>
      <c r="R3123" s="38" t="s">
        <v>450</v>
      </c>
      <c r="S3123" s="38" t="str" cm="1">
        <f t="array" ref="S3123">_xlfn.XLOOKUP(R3123,INDEX(Flettilisti,,1),INDEX(Flettilisti,,2),,0)</f>
        <v>Vantar flokkun</v>
      </c>
      <c r="T3123" s="38" t="str">
        <f>IF(ISBLANK(M3123),"",IF(M3123&lt;Gögn!$J$2,Gögn!$K$2,IF(M3123&gt;Gögn!$J$4,Gögn!$K$4,Gögn!$K$3)))</f>
        <v/>
      </c>
      <c r="U3123" s="49" t="str" cm="1">
        <f t="array" aca="1" ref="U3123" ca="1">IF(ISBLANK(A3123),"",IF(S3123="Styrkhæft",_xlfn.XLOOKUP(T3123,Vegalengdir[Texti],INDIRECT("Vegalengdir["&amp;'Upplýsingar um umsækjanda'!$B$10&amp;"]"),0%,0)))</f>
        <v/>
      </c>
      <c r="V3123" s="72" t="str">
        <f t="shared" si="48"/>
        <v/>
      </c>
    </row>
    <row r="3124" spans="1:22" x14ac:dyDescent="0.25">
      <c r="A3124" s="47"/>
      <c r="B3124" s="47"/>
      <c r="C3124" s="47"/>
      <c r="D3124" s="117"/>
      <c r="E3124" s="47"/>
      <c r="F3124" s="37"/>
      <c r="G3124" s="47"/>
      <c r="H3124" s="37"/>
      <c r="I3124" s="37"/>
      <c r="J3124" s="51"/>
      <c r="K3124" s="51"/>
      <c r="L3124" s="51"/>
      <c r="M3124" s="51"/>
      <c r="N3124" s="51"/>
      <c r="O3124" s="51"/>
      <c r="P3124" s="51"/>
      <c r="R3124" s="38" t="s">
        <v>450</v>
      </c>
      <c r="S3124" s="38" t="str" cm="1">
        <f t="array" ref="S3124">_xlfn.XLOOKUP(R3124,INDEX(Flettilisti,,1),INDEX(Flettilisti,,2),,0)</f>
        <v>Vantar flokkun</v>
      </c>
      <c r="T3124" s="38" t="str">
        <f>IF(ISBLANK(M3124),"",IF(M3124&lt;Gögn!$J$2,Gögn!$K$2,IF(M3124&gt;Gögn!$J$4,Gögn!$K$4,Gögn!$K$3)))</f>
        <v/>
      </c>
      <c r="U3124" s="49" t="str" cm="1">
        <f t="array" aca="1" ref="U3124" ca="1">IF(ISBLANK(A3124),"",IF(S3124="Styrkhæft",_xlfn.XLOOKUP(T3124,Vegalengdir[Texti],INDIRECT("Vegalengdir["&amp;'Upplýsingar um umsækjanda'!$B$10&amp;"]"),0%,0)))</f>
        <v/>
      </c>
      <c r="V3124" s="72" t="str">
        <f t="shared" si="48"/>
        <v/>
      </c>
    </row>
    <row r="3125" spans="1:22" x14ac:dyDescent="0.25">
      <c r="A3125" s="47"/>
      <c r="B3125" s="47"/>
      <c r="C3125" s="47"/>
      <c r="D3125" s="117"/>
      <c r="E3125" s="47"/>
      <c r="F3125" s="37"/>
      <c r="G3125" s="47"/>
      <c r="H3125" s="37"/>
      <c r="I3125" s="37"/>
      <c r="J3125" s="51"/>
      <c r="K3125" s="51"/>
      <c r="L3125" s="51"/>
      <c r="M3125" s="51"/>
      <c r="N3125" s="51"/>
      <c r="O3125" s="51"/>
      <c r="P3125" s="51"/>
      <c r="R3125" s="38" t="s">
        <v>450</v>
      </c>
      <c r="S3125" s="38" t="str" cm="1">
        <f t="array" ref="S3125">_xlfn.XLOOKUP(R3125,INDEX(Flettilisti,,1),INDEX(Flettilisti,,2),,0)</f>
        <v>Vantar flokkun</v>
      </c>
      <c r="T3125" s="38" t="str">
        <f>IF(ISBLANK(M3125),"",IF(M3125&lt;Gögn!$J$2,Gögn!$K$2,IF(M3125&gt;Gögn!$J$4,Gögn!$K$4,Gögn!$K$3)))</f>
        <v/>
      </c>
      <c r="U3125" s="49" t="str" cm="1">
        <f t="array" aca="1" ref="U3125" ca="1">IF(ISBLANK(A3125),"",IF(S3125="Styrkhæft",_xlfn.XLOOKUP(T3125,Vegalengdir[Texti],INDIRECT("Vegalengdir["&amp;'Upplýsingar um umsækjanda'!$B$10&amp;"]"),0%,0)))</f>
        <v/>
      </c>
      <c r="V3125" s="72" t="str">
        <f t="shared" si="48"/>
        <v/>
      </c>
    </row>
    <row r="3126" spans="1:22" x14ac:dyDescent="0.25">
      <c r="A3126" s="47"/>
      <c r="B3126" s="47"/>
      <c r="C3126" s="47"/>
      <c r="D3126" s="117"/>
      <c r="E3126" s="47"/>
      <c r="F3126" s="37"/>
      <c r="G3126" s="47"/>
      <c r="H3126" s="37"/>
      <c r="I3126" s="37"/>
      <c r="J3126" s="51"/>
      <c r="K3126" s="51"/>
      <c r="L3126" s="51"/>
      <c r="M3126" s="51"/>
      <c r="N3126" s="51"/>
      <c r="O3126" s="51"/>
      <c r="P3126" s="51"/>
      <c r="R3126" s="38" t="s">
        <v>450</v>
      </c>
      <c r="S3126" s="38" t="str" cm="1">
        <f t="array" ref="S3126">_xlfn.XLOOKUP(R3126,INDEX(Flettilisti,,1),INDEX(Flettilisti,,2),,0)</f>
        <v>Vantar flokkun</v>
      </c>
      <c r="T3126" s="38" t="str">
        <f>IF(ISBLANK(M3126),"",IF(M3126&lt;Gögn!$J$2,Gögn!$K$2,IF(M3126&gt;Gögn!$J$4,Gögn!$K$4,Gögn!$K$3)))</f>
        <v/>
      </c>
      <c r="U3126" s="49" t="str" cm="1">
        <f t="array" aca="1" ref="U3126" ca="1">IF(ISBLANK(A3126),"",IF(S3126="Styrkhæft",_xlfn.XLOOKUP(T3126,Vegalengdir[Texti],INDIRECT("Vegalengdir["&amp;'Upplýsingar um umsækjanda'!$B$10&amp;"]"),0%,0)))</f>
        <v/>
      </c>
      <c r="V3126" s="72" t="str">
        <f t="shared" si="48"/>
        <v/>
      </c>
    </row>
    <row r="3127" spans="1:22" x14ac:dyDescent="0.25">
      <c r="A3127" s="47"/>
      <c r="B3127" s="47"/>
      <c r="C3127" s="47"/>
      <c r="D3127" s="117"/>
      <c r="E3127" s="47"/>
      <c r="F3127" s="37"/>
      <c r="G3127" s="47"/>
      <c r="H3127" s="37"/>
      <c r="I3127" s="37"/>
      <c r="J3127" s="51"/>
      <c r="K3127" s="51"/>
      <c r="L3127" s="51"/>
      <c r="M3127" s="51"/>
      <c r="N3127" s="51"/>
      <c r="O3127" s="51"/>
      <c r="P3127" s="51"/>
      <c r="R3127" s="38" t="s">
        <v>450</v>
      </c>
      <c r="S3127" s="38" t="str" cm="1">
        <f t="array" ref="S3127">_xlfn.XLOOKUP(R3127,INDEX(Flettilisti,,1),INDEX(Flettilisti,,2),,0)</f>
        <v>Vantar flokkun</v>
      </c>
      <c r="T3127" s="38" t="str">
        <f>IF(ISBLANK(M3127),"",IF(M3127&lt;Gögn!$J$2,Gögn!$K$2,IF(M3127&gt;Gögn!$J$4,Gögn!$K$4,Gögn!$K$3)))</f>
        <v/>
      </c>
      <c r="U3127" s="49" t="str" cm="1">
        <f t="array" aca="1" ref="U3127" ca="1">IF(ISBLANK(A3127),"",IF(S3127="Styrkhæft",_xlfn.XLOOKUP(T3127,Vegalengdir[Texti],INDIRECT("Vegalengdir["&amp;'Upplýsingar um umsækjanda'!$B$10&amp;"]"),0%,0)))</f>
        <v/>
      </c>
      <c r="V3127" s="72" t="str">
        <f t="shared" si="48"/>
        <v/>
      </c>
    </row>
    <row r="3128" spans="1:22" x14ac:dyDescent="0.25">
      <c r="A3128" s="47"/>
      <c r="B3128" s="47"/>
      <c r="C3128" s="47"/>
      <c r="D3128" s="117"/>
      <c r="E3128" s="47"/>
      <c r="F3128" s="37"/>
      <c r="G3128" s="47"/>
      <c r="H3128" s="37"/>
      <c r="I3128" s="37"/>
      <c r="J3128" s="51"/>
      <c r="K3128" s="51"/>
      <c r="L3128" s="51"/>
      <c r="M3128" s="51"/>
      <c r="N3128" s="51"/>
      <c r="O3128" s="51"/>
      <c r="P3128" s="51"/>
      <c r="R3128" s="38" t="s">
        <v>450</v>
      </c>
      <c r="S3128" s="38" t="str" cm="1">
        <f t="array" ref="S3128">_xlfn.XLOOKUP(R3128,INDEX(Flettilisti,,1),INDEX(Flettilisti,,2),,0)</f>
        <v>Vantar flokkun</v>
      </c>
      <c r="T3128" s="38" t="str">
        <f>IF(ISBLANK(M3128),"",IF(M3128&lt;Gögn!$J$2,Gögn!$K$2,IF(M3128&gt;Gögn!$J$4,Gögn!$K$4,Gögn!$K$3)))</f>
        <v/>
      </c>
      <c r="U3128" s="49" t="str" cm="1">
        <f t="array" aca="1" ref="U3128" ca="1">IF(ISBLANK(A3128),"",IF(S3128="Styrkhæft",_xlfn.XLOOKUP(T3128,Vegalengdir[Texti],INDIRECT("Vegalengdir["&amp;'Upplýsingar um umsækjanda'!$B$10&amp;"]"),0%,0)))</f>
        <v/>
      </c>
      <c r="V3128" s="72" t="str">
        <f t="shared" si="48"/>
        <v/>
      </c>
    </row>
    <row r="3129" spans="1:22" x14ac:dyDescent="0.25">
      <c r="A3129" s="47"/>
      <c r="B3129" s="47"/>
      <c r="C3129" s="47"/>
      <c r="D3129" s="117"/>
      <c r="E3129" s="47"/>
      <c r="F3129" s="37"/>
      <c r="G3129" s="47"/>
      <c r="H3129" s="37"/>
      <c r="I3129" s="37"/>
      <c r="J3129" s="51"/>
      <c r="K3129" s="51"/>
      <c r="L3129" s="51"/>
      <c r="M3129" s="51"/>
      <c r="N3129" s="51"/>
      <c r="O3129" s="51"/>
      <c r="P3129" s="51"/>
      <c r="R3129" s="38" t="s">
        <v>450</v>
      </c>
      <c r="S3129" s="38" t="str" cm="1">
        <f t="array" ref="S3129">_xlfn.XLOOKUP(R3129,INDEX(Flettilisti,,1),INDEX(Flettilisti,,2),,0)</f>
        <v>Vantar flokkun</v>
      </c>
      <c r="T3129" s="38" t="str">
        <f>IF(ISBLANK(M3129),"",IF(M3129&lt;Gögn!$J$2,Gögn!$K$2,IF(M3129&gt;Gögn!$J$4,Gögn!$K$4,Gögn!$K$3)))</f>
        <v/>
      </c>
      <c r="U3129" s="49" t="str" cm="1">
        <f t="array" aca="1" ref="U3129" ca="1">IF(ISBLANK(A3129),"",IF(S3129="Styrkhæft",_xlfn.XLOOKUP(T3129,Vegalengdir[Texti],INDIRECT("Vegalengdir["&amp;'Upplýsingar um umsækjanda'!$B$10&amp;"]"),0%,0)))</f>
        <v/>
      </c>
      <c r="V3129" s="72" t="str">
        <f t="shared" si="48"/>
        <v/>
      </c>
    </row>
    <row r="3130" spans="1:22" x14ac:dyDescent="0.25">
      <c r="A3130" s="47"/>
      <c r="B3130" s="47"/>
      <c r="C3130" s="47"/>
      <c r="D3130" s="117"/>
      <c r="E3130" s="47"/>
      <c r="F3130" s="37"/>
      <c r="G3130" s="47"/>
      <c r="H3130" s="37"/>
      <c r="I3130" s="37"/>
      <c r="J3130" s="51"/>
      <c r="K3130" s="51"/>
      <c r="L3130" s="51"/>
      <c r="M3130" s="51"/>
      <c r="N3130" s="51"/>
      <c r="O3130" s="51"/>
      <c r="P3130" s="51"/>
      <c r="R3130" s="38" t="s">
        <v>450</v>
      </c>
      <c r="S3130" s="38" t="str" cm="1">
        <f t="array" ref="S3130">_xlfn.XLOOKUP(R3130,INDEX(Flettilisti,,1),INDEX(Flettilisti,,2),,0)</f>
        <v>Vantar flokkun</v>
      </c>
      <c r="T3130" s="38" t="str">
        <f>IF(ISBLANK(M3130),"",IF(M3130&lt;Gögn!$J$2,Gögn!$K$2,IF(M3130&gt;Gögn!$J$4,Gögn!$K$4,Gögn!$K$3)))</f>
        <v/>
      </c>
      <c r="U3130" s="49" t="str" cm="1">
        <f t="array" aca="1" ref="U3130" ca="1">IF(ISBLANK(A3130),"",IF(S3130="Styrkhæft",_xlfn.XLOOKUP(T3130,Vegalengdir[Texti],INDIRECT("Vegalengdir["&amp;'Upplýsingar um umsækjanda'!$B$10&amp;"]"),0%,0)))</f>
        <v/>
      </c>
      <c r="V3130" s="72" t="str">
        <f t="shared" si="48"/>
        <v/>
      </c>
    </row>
    <row r="3131" spans="1:22" x14ac:dyDescent="0.25">
      <c r="A3131" s="47"/>
      <c r="B3131" s="47"/>
      <c r="C3131" s="47"/>
      <c r="D3131" s="117"/>
      <c r="E3131" s="47"/>
      <c r="F3131" s="37"/>
      <c r="G3131" s="47"/>
      <c r="H3131" s="37"/>
      <c r="I3131" s="37"/>
      <c r="J3131" s="51"/>
      <c r="K3131" s="51"/>
      <c r="L3131" s="51"/>
      <c r="M3131" s="51"/>
      <c r="N3131" s="51"/>
      <c r="O3131" s="51"/>
      <c r="P3131" s="51"/>
      <c r="R3131" s="38" t="s">
        <v>450</v>
      </c>
      <c r="S3131" s="38" t="str" cm="1">
        <f t="array" ref="S3131">_xlfn.XLOOKUP(R3131,INDEX(Flettilisti,,1),INDEX(Flettilisti,,2),,0)</f>
        <v>Vantar flokkun</v>
      </c>
      <c r="T3131" s="38" t="str">
        <f>IF(ISBLANK(M3131),"",IF(M3131&lt;Gögn!$J$2,Gögn!$K$2,IF(M3131&gt;Gögn!$J$4,Gögn!$K$4,Gögn!$K$3)))</f>
        <v/>
      </c>
      <c r="U3131" s="49" t="str" cm="1">
        <f t="array" aca="1" ref="U3131" ca="1">IF(ISBLANK(A3131),"",IF(S3131="Styrkhæft",_xlfn.XLOOKUP(T3131,Vegalengdir[Texti],INDIRECT("Vegalengdir["&amp;'Upplýsingar um umsækjanda'!$B$10&amp;"]"),0%,0)))</f>
        <v/>
      </c>
      <c r="V3131" s="72" t="str">
        <f t="shared" si="48"/>
        <v/>
      </c>
    </row>
    <row r="3132" spans="1:22" x14ac:dyDescent="0.25">
      <c r="A3132" s="47"/>
      <c r="B3132" s="47"/>
      <c r="C3132" s="47"/>
      <c r="D3132" s="117"/>
      <c r="E3132" s="47"/>
      <c r="F3132" s="37"/>
      <c r="G3132" s="47"/>
      <c r="H3132" s="37"/>
      <c r="I3132" s="37"/>
      <c r="J3132" s="51"/>
      <c r="K3132" s="51"/>
      <c r="L3132" s="51"/>
      <c r="M3132" s="51"/>
      <c r="N3132" s="51"/>
      <c r="O3132" s="51"/>
      <c r="P3132" s="51"/>
      <c r="R3132" s="38" t="s">
        <v>450</v>
      </c>
      <c r="S3132" s="38" t="str" cm="1">
        <f t="array" ref="S3132">_xlfn.XLOOKUP(R3132,INDEX(Flettilisti,,1),INDEX(Flettilisti,,2),,0)</f>
        <v>Vantar flokkun</v>
      </c>
      <c r="T3132" s="38" t="str">
        <f>IF(ISBLANK(M3132),"",IF(M3132&lt;Gögn!$J$2,Gögn!$K$2,IF(M3132&gt;Gögn!$J$4,Gögn!$K$4,Gögn!$K$3)))</f>
        <v/>
      </c>
      <c r="U3132" s="49" t="str" cm="1">
        <f t="array" aca="1" ref="U3132" ca="1">IF(ISBLANK(A3132),"",IF(S3132="Styrkhæft",_xlfn.XLOOKUP(T3132,Vegalengdir[Texti],INDIRECT("Vegalengdir["&amp;'Upplýsingar um umsækjanda'!$B$10&amp;"]"),0%,0)))</f>
        <v/>
      </c>
      <c r="V3132" s="72" t="str">
        <f t="shared" si="48"/>
        <v/>
      </c>
    </row>
    <row r="3133" spans="1:22" x14ac:dyDescent="0.25">
      <c r="A3133" s="47"/>
      <c r="B3133" s="47"/>
      <c r="C3133" s="47"/>
      <c r="D3133" s="117"/>
      <c r="E3133" s="47"/>
      <c r="F3133" s="37"/>
      <c r="G3133" s="47"/>
      <c r="H3133" s="37"/>
      <c r="I3133" s="37"/>
      <c r="J3133" s="51"/>
      <c r="K3133" s="51"/>
      <c r="L3133" s="51"/>
      <c r="M3133" s="51"/>
      <c r="N3133" s="51"/>
      <c r="O3133" s="51"/>
      <c r="P3133" s="51"/>
      <c r="R3133" s="38" t="s">
        <v>450</v>
      </c>
      <c r="S3133" s="38" t="str" cm="1">
        <f t="array" ref="S3133">_xlfn.XLOOKUP(R3133,INDEX(Flettilisti,,1),INDEX(Flettilisti,,2),,0)</f>
        <v>Vantar flokkun</v>
      </c>
      <c r="T3133" s="38" t="str">
        <f>IF(ISBLANK(M3133),"",IF(M3133&lt;Gögn!$J$2,Gögn!$K$2,IF(M3133&gt;Gögn!$J$4,Gögn!$K$4,Gögn!$K$3)))</f>
        <v/>
      </c>
      <c r="U3133" s="49" t="str" cm="1">
        <f t="array" aca="1" ref="U3133" ca="1">IF(ISBLANK(A3133),"",IF(S3133="Styrkhæft",_xlfn.XLOOKUP(T3133,Vegalengdir[Texti],INDIRECT("Vegalengdir["&amp;'Upplýsingar um umsækjanda'!$B$10&amp;"]"),0%,0)))</f>
        <v/>
      </c>
      <c r="V3133" s="72" t="str">
        <f t="shared" si="48"/>
        <v/>
      </c>
    </row>
    <row r="3134" spans="1:22" x14ac:dyDescent="0.25">
      <c r="A3134" s="47"/>
      <c r="B3134" s="47"/>
      <c r="C3134" s="47"/>
      <c r="D3134" s="117"/>
      <c r="E3134" s="47"/>
      <c r="F3134" s="37"/>
      <c r="G3134" s="47"/>
      <c r="H3134" s="37"/>
      <c r="I3134" s="37"/>
      <c r="J3134" s="51"/>
      <c r="K3134" s="51"/>
      <c r="L3134" s="51"/>
      <c r="M3134" s="51"/>
      <c r="N3134" s="51"/>
      <c r="O3134" s="51"/>
      <c r="P3134" s="51"/>
      <c r="R3134" s="38" t="s">
        <v>450</v>
      </c>
      <c r="S3134" s="38" t="str" cm="1">
        <f t="array" ref="S3134">_xlfn.XLOOKUP(R3134,INDEX(Flettilisti,,1),INDEX(Flettilisti,,2),,0)</f>
        <v>Vantar flokkun</v>
      </c>
      <c r="T3134" s="38" t="str">
        <f>IF(ISBLANK(M3134),"",IF(M3134&lt;Gögn!$J$2,Gögn!$K$2,IF(M3134&gt;Gögn!$J$4,Gögn!$K$4,Gögn!$K$3)))</f>
        <v/>
      </c>
      <c r="U3134" s="49" t="str" cm="1">
        <f t="array" aca="1" ref="U3134" ca="1">IF(ISBLANK(A3134),"",IF(S3134="Styrkhæft",_xlfn.XLOOKUP(T3134,Vegalengdir[Texti],INDIRECT("Vegalengdir["&amp;'Upplýsingar um umsækjanda'!$B$10&amp;"]"),0%,0)))</f>
        <v/>
      </c>
      <c r="V3134" s="72" t="str">
        <f t="shared" si="48"/>
        <v/>
      </c>
    </row>
    <row r="3135" spans="1:22" x14ac:dyDescent="0.25">
      <c r="A3135" s="47"/>
      <c r="B3135" s="47"/>
      <c r="C3135" s="47"/>
      <c r="D3135" s="117"/>
      <c r="E3135" s="47"/>
      <c r="F3135" s="37"/>
      <c r="G3135" s="47"/>
      <c r="H3135" s="37"/>
      <c r="I3135" s="37"/>
      <c r="J3135" s="51"/>
      <c r="K3135" s="51"/>
      <c r="L3135" s="51"/>
      <c r="M3135" s="51"/>
      <c r="N3135" s="51"/>
      <c r="O3135" s="51"/>
      <c r="P3135" s="51"/>
      <c r="R3135" s="38" t="s">
        <v>450</v>
      </c>
      <c r="S3135" s="38" t="str" cm="1">
        <f t="array" ref="S3135">_xlfn.XLOOKUP(R3135,INDEX(Flettilisti,,1),INDEX(Flettilisti,,2),,0)</f>
        <v>Vantar flokkun</v>
      </c>
      <c r="T3135" s="38" t="str">
        <f>IF(ISBLANK(M3135),"",IF(M3135&lt;Gögn!$J$2,Gögn!$K$2,IF(M3135&gt;Gögn!$J$4,Gögn!$K$4,Gögn!$K$3)))</f>
        <v/>
      </c>
      <c r="U3135" s="49" t="str" cm="1">
        <f t="array" aca="1" ref="U3135" ca="1">IF(ISBLANK(A3135),"",IF(S3135="Styrkhæft",_xlfn.XLOOKUP(T3135,Vegalengdir[Texti],INDIRECT("Vegalengdir["&amp;'Upplýsingar um umsækjanda'!$B$10&amp;"]"),0%,0)))</f>
        <v/>
      </c>
      <c r="V3135" s="72" t="str">
        <f t="shared" si="48"/>
        <v/>
      </c>
    </row>
    <row r="3136" spans="1:22" x14ac:dyDescent="0.25">
      <c r="A3136" s="47"/>
      <c r="B3136" s="47"/>
      <c r="C3136" s="47"/>
      <c r="D3136" s="117"/>
      <c r="E3136" s="47"/>
      <c r="F3136" s="37"/>
      <c r="G3136" s="47"/>
      <c r="H3136" s="37"/>
      <c r="I3136" s="37"/>
      <c r="J3136" s="51"/>
      <c r="K3136" s="51"/>
      <c r="L3136" s="51"/>
      <c r="M3136" s="51"/>
      <c r="N3136" s="51"/>
      <c r="O3136" s="51"/>
      <c r="P3136" s="51"/>
      <c r="R3136" s="38" t="s">
        <v>450</v>
      </c>
      <c r="S3136" s="38" t="str" cm="1">
        <f t="array" ref="S3136">_xlfn.XLOOKUP(R3136,INDEX(Flettilisti,,1),INDEX(Flettilisti,,2),,0)</f>
        <v>Vantar flokkun</v>
      </c>
      <c r="T3136" s="38" t="str">
        <f>IF(ISBLANK(M3136),"",IF(M3136&lt;Gögn!$J$2,Gögn!$K$2,IF(M3136&gt;Gögn!$J$4,Gögn!$K$4,Gögn!$K$3)))</f>
        <v/>
      </c>
      <c r="U3136" s="49" t="str" cm="1">
        <f t="array" aca="1" ref="U3136" ca="1">IF(ISBLANK(A3136),"",IF(S3136="Styrkhæft",_xlfn.XLOOKUP(T3136,Vegalengdir[Texti],INDIRECT("Vegalengdir["&amp;'Upplýsingar um umsækjanda'!$B$10&amp;"]"),0%,0)))</f>
        <v/>
      </c>
      <c r="V3136" s="72" t="str">
        <f t="shared" si="48"/>
        <v/>
      </c>
    </row>
    <row r="3137" spans="1:22" x14ac:dyDescent="0.25">
      <c r="A3137" s="47"/>
      <c r="B3137" s="47"/>
      <c r="C3137" s="47"/>
      <c r="D3137" s="117"/>
      <c r="E3137" s="47"/>
      <c r="F3137" s="37"/>
      <c r="G3137" s="47"/>
      <c r="H3137" s="37"/>
      <c r="I3137" s="37"/>
      <c r="J3137" s="51"/>
      <c r="K3137" s="51"/>
      <c r="L3137" s="51"/>
      <c r="M3137" s="51"/>
      <c r="N3137" s="51"/>
      <c r="O3137" s="51"/>
      <c r="P3137" s="51"/>
      <c r="R3137" s="38" t="s">
        <v>450</v>
      </c>
      <c r="S3137" s="38" t="str" cm="1">
        <f t="array" ref="S3137">_xlfn.XLOOKUP(R3137,INDEX(Flettilisti,,1),INDEX(Flettilisti,,2),,0)</f>
        <v>Vantar flokkun</v>
      </c>
      <c r="T3137" s="38" t="str">
        <f>IF(ISBLANK(M3137),"",IF(M3137&lt;Gögn!$J$2,Gögn!$K$2,IF(M3137&gt;Gögn!$J$4,Gögn!$K$4,Gögn!$K$3)))</f>
        <v/>
      </c>
      <c r="U3137" s="49" t="str" cm="1">
        <f t="array" aca="1" ref="U3137" ca="1">IF(ISBLANK(A3137),"",IF(S3137="Styrkhæft",_xlfn.XLOOKUP(T3137,Vegalengdir[Texti],INDIRECT("Vegalengdir["&amp;'Upplýsingar um umsækjanda'!$B$10&amp;"]"),0%,0)))</f>
        <v/>
      </c>
      <c r="V3137" s="72" t="str">
        <f t="shared" si="48"/>
        <v/>
      </c>
    </row>
    <row r="3138" spans="1:22" x14ac:dyDescent="0.25">
      <c r="A3138" s="47"/>
      <c r="B3138" s="47"/>
      <c r="C3138" s="47"/>
      <c r="D3138" s="117"/>
      <c r="E3138" s="47"/>
      <c r="F3138" s="37"/>
      <c r="G3138" s="47"/>
      <c r="H3138" s="37"/>
      <c r="I3138" s="37"/>
      <c r="J3138" s="51"/>
      <c r="K3138" s="51"/>
      <c r="L3138" s="51"/>
      <c r="M3138" s="51"/>
      <c r="N3138" s="51"/>
      <c r="O3138" s="51"/>
      <c r="P3138" s="51"/>
      <c r="R3138" s="38" t="s">
        <v>450</v>
      </c>
      <c r="S3138" s="38" t="str" cm="1">
        <f t="array" ref="S3138">_xlfn.XLOOKUP(R3138,INDEX(Flettilisti,,1),INDEX(Flettilisti,,2),,0)</f>
        <v>Vantar flokkun</v>
      </c>
      <c r="T3138" s="38" t="str">
        <f>IF(ISBLANK(M3138),"",IF(M3138&lt;Gögn!$J$2,Gögn!$K$2,IF(M3138&gt;Gögn!$J$4,Gögn!$K$4,Gögn!$K$3)))</f>
        <v/>
      </c>
      <c r="U3138" s="49" t="str" cm="1">
        <f t="array" aca="1" ref="U3138" ca="1">IF(ISBLANK(A3138),"",IF(S3138="Styrkhæft",_xlfn.XLOOKUP(T3138,Vegalengdir[Texti],INDIRECT("Vegalengdir["&amp;'Upplýsingar um umsækjanda'!$B$10&amp;"]"),0%,0)))</f>
        <v/>
      </c>
      <c r="V3138" s="72" t="str">
        <f t="shared" si="48"/>
        <v/>
      </c>
    </row>
    <row r="3139" spans="1:22" x14ac:dyDescent="0.25">
      <c r="A3139" s="47"/>
      <c r="B3139" s="47"/>
      <c r="C3139" s="47"/>
      <c r="D3139" s="117"/>
      <c r="E3139" s="47"/>
      <c r="F3139" s="37"/>
      <c r="G3139" s="47"/>
      <c r="H3139" s="37"/>
      <c r="I3139" s="37"/>
      <c r="J3139" s="51"/>
      <c r="K3139" s="51"/>
      <c r="L3139" s="51"/>
      <c r="M3139" s="51"/>
      <c r="N3139" s="51"/>
      <c r="O3139" s="51"/>
      <c r="P3139" s="51"/>
      <c r="R3139" s="38" t="s">
        <v>450</v>
      </c>
      <c r="S3139" s="38" t="str" cm="1">
        <f t="array" ref="S3139">_xlfn.XLOOKUP(R3139,INDEX(Flettilisti,,1),INDEX(Flettilisti,,2),,0)</f>
        <v>Vantar flokkun</v>
      </c>
      <c r="T3139" s="38" t="str">
        <f>IF(ISBLANK(M3139),"",IF(M3139&lt;Gögn!$J$2,Gögn!$K$2,IF(M3139&gt;Gögn!$J$4,Gögn!$K$4,Gögn!$K$3)))</f>
        <v/>
      </c>
      <c r="U3139" s="49" t="str" cm="1">
        <f t="array" aca="1" ref="U3139" ca="1">IF(ISBLANK(A3139),"",IF(S3139="Styrkhæft",_xlfn.XLOOKUP(T3139,Vegalengdir[Texti],INDIRECT("Vegalengdir["&amp;'Upplýsingar um umsækjanda'!$B$10&amp;"]"),0%,0)))</f>
        <v/>
      </c>
      <c r="V3139" s="72" t="str">
        <f t="shared" ref="V3139:V3202" si="49">IF(ISBLANK(A3139),"",U3139*P3139)</f>
        <v/>
      </c>
    </row>
    <row r="3140" spans="1:22" x14ac:dyDescent="0.25">
      <c r="A3140" s="47"/>
      <c r="B3140" s="47"/>
      <c r="C3140" s="47"/>
      <c r="D3140" s="117"/>
      <c r="E3140" s="47"/>
      <c r="F3140" s="37"/>
      <c r="G3140" s="47"/>
      <c r="H3140" s="37"/>
      <c r="I3140" s="37"/>
      <c r="J3140" s="51"/>
      <c r="K3140" s="51"/>
      <c r="L3140" s="51"/>
      <c r="M3140" s="51"/>
      <c r="N3140" s="51"/>
      <c r="O3140" s="51"/>
      <c r="P3140" s="51"/>
      <c r="R3140" s="38" t="s">
        <v>450</v>
      </c>
      <c r="S3140" s="38" t="str" cm="1">
        <f t="array" ref="S3140">_xlfn.XLOOKUP(R3140,INDEX(Flettilisti,,1),INDEX(Flettilisti,,2),,0)</f>
        <v>Vantar flokkun</v>
      </c>
      <c r="T3140" s="38" t="str">
        <f>IF(ISBLANK(M3140),"",IF(M3140&lt;Gögn!$J$2,Gögn!$K$2,IF(M3140&gt;Gögn!$J$4,Gögn!$K$4,Gögn!$K$3)))</f>
        <v/>
      </c>
      <c r="U3140" s="49" t="str" cm="1">
        <f t="array" aca="1" ref="U3140" ca="1">IF(ISBLANK(A3140),"",IF(S3140="Styrkhæft",_xlfn.XLOOKUP(T3140,Vegalengdir[Texti],INDIRECT("Vegalengdir["&amp;'Upplýsingar um umsækjanda'!$B$10&amp;"]"),0%,0)))</f>
        <v/>
      </c>
      <c r="V3140" s="72" t="str">
        <f t="shared" si="49"/>
        <v/>
      </c>
    </row>
    <row r="3141" spans="1:22" x14ac:dyDescent="0.25">
      <c r="A3141" s="47"/>
      <c r="B3141" s="47"/>
      <c r="C3141" s="47"/>
      <c r="D3141" s="117"/>
      <c r="E3141" s="47"/>
      <c r="F3141" s="37"/>
      <c r="G3141" s="47"/>
      <c r="H3141" s="37"/>
      <c r="I3141" s="37"/>
      <c r="J3141" s="51"/>
      <c r="K3141" s="51"/>
      <c r="L3141" s="51"/>
      <c r="M3141" s="51"/>
      <c r="N3141" s="51"/>
      <c r="O3141" s="51"/>
      <c r="P3141" s="51"/>
      <c r="R3141" s="38" t="s">
        <v>450</v>
      </c>
      <c r="S3141" s="38" t="str" cm="1">
        <f t="array" ref="S3141">_xlfn.XLOOKUP(R3141,INDEX(Flettilisti,,1),INDEX(Flettilisti,,2),,0)</f>
        <v>Vantar flokkun</v>
      </c>
      <c r="T3141" s="38" t="str">
        <f>IF(ISBLANK(M3141),"",IF(M3141&lt;Gögn!$J$2,Gögn!$K$2,IF(M3141&gt;Gögn!$J$4,Gögn!$K$4,Gögn!$K$3)))</f>
        <v/>
      </c>
      <c r="U3141" s="49" t="str" cm="1">
        <f t="array" aca="1" ref="U3141" ca="1">IF(ISBLANK(A3141),"",IF(S3141="Styrkhæft",_xlfn.XLOOKUP(T3141,Vegalengdir[Texti],INDIRECT("Vegalengdir["&amp;'Upplýsingar um umsækjanda'!$B$10&amp;"]"),0%,0)))</f>
        <v/>
      </c>
      <c r="V3141" s="72" t="str">
        <f t="shared" si="49"/>
        <v/>
      </c>
    </row>
    <row r="3142" spans="1:22" x14ac:dyDescent="0.25">
      <c r="A3142" s="47"/>
      <c r="B3142" s="47"/>
      <c r="C3142" s="47"/>
      <c r="D3142" s="117"/>
      <c r="E3142" s="47"/>
      <c r="F3142" s="37"/>
      <c r="G3142" s="47"/>
      <c r="H3142" s="37"/>
      <c r="I3142" s="37"/>
      <c r="J3142" s="51"/>
      <c r="K3142" s="51"/>
      <c r="L3142" s="51"/>
      <c r="M3142" s="51"/>
      <c r="N3142" s="51"/>
      <c r="O3142" s="51"/>
      <c r="P3142" s="51"/>
      <c r="R3142" s="38" t="s">
        <v>450</v>
      </c>
      <c r="S3142" s="38" t="str" cm="1">
        <f t="array" ref="S3142">_xlfn.XLOOKUP(R3142,INDEX(Flettilisti,,1),INDEX(Flettilisti,,2),,0)</f>
        <v>Vantar flokkun</v>
      </c>
      <c r="T3142" s="38" t="str">
        <f>IF(ISBLANK(M3142),"",IF(M3142&lt;Gögn!$J$2,Gögn!$K$2,IF(M3142&gt;Gögn!$J$4,Gögn!$K$4,Gögn!$K$3)))</f>
        <v/>
      </c>
      <c r="U3142" s="49" t="str" cm="1">
        <f t="array" aca="1" ref="U3142" ca="1">IF(ISBLANK(A3142),"",IF(S3142="Styrkhæft",_xlfn.XLOOKUP(T3142,Vegalengdir[Texti],INDIRECT("Vegalengdir["&amp;'Upplýsingar um umsækjanda'!$B$10&amp;"]"),0%,0)))</f>
        <v/>
      </c>
      <c r="V3142" s="72" t="str">
        <f t="shared" si="49"/>
        <v/>
      </c>
    </row>
    <row r="3143" spans="1:22" x14ac:dyDescent="0.25">
      <c r="A3143" s="47"/>
      <c r="B3143" s="47"/>
      <c r="C3143" s="47"/>
      <c r="D3143" s="117"/>
      <c r="E3143" s="47"/>
      <c r="F3143" s="37"/>
      <c r="G3143" s="47"/>
      <c r="H3143" s="37"/>
      <c r="I3143" s="37"/>
      <c r="J3143" s="51"/>
      <c r="K3143" s="51"/>
      <c r="L3143" s="51"/>
      <c r="M3143" s="51"/>
      <c r="N3143" s="51"/>
      <c r="O3143" s="51"/>
      <c r="P3143" s="51"/>
      <c r="R3143" s="38" t="s">
        <v>450</v>
      </c>
      <c r="S3143" s="38" t="str" cm="1">
        <f t="array" ref="S3143">_xlfn.XLOOKUP(R3143,INDEX(Flettilisti,,1),INDEX(Flettilisti,,2),,0)</f>
        <v>Vantar flokkun</v>
      </c>
      <c r="T3143" s="38" t="str">
        <f>IF(ISBLANK(M3143),"",IF(M3143&lt;Gögn!$J$2,Gögn!$K$2,IF(M3143&gt;Gögn!$J$4,Gögn!$K$4,Gögn!$K$3)))</f>
        <v/>
      </c>
      <c r="U3143" s="49" t="str" cm="1">
        <f t="array" aca="1" ref="U3143" ca="1">IF(ISBLANK(A3143),"",IF(S3143="Styrkhæft",_xlfn.XLOOKUP(T3143,Vegalengdir[Texti],INDIRECT("Vegalengdir["&amp;'Upplýsingar um umsækjanda'!$B$10&amp;"]"),0%,0)))</f>
        <v/>
      </c>
      <c r="V3143" s="72" t="str">
        <f t="shared" si="49"/>
        <v/>
      </c>
    </row>
    <row r="3144" spans="1:22" x14ac:dyDescent="0.25">
      <c r="A3144" s="47"/>
      <c r="B3144" s="47"/>
      <c r="C3144" s="47"/>
      <c r="D3144" s="117"/>
      <c r="E3144" s="47"/>
      <c r="F3144" s="37"/>
      <c r="G3144" s="47"/>
      <c r="H3144" s="37"/>
      <c r="I3144" s="37"/>
      <c r="J3144" s="51"/>
      <c r="K3144" s="51"/>
      <c r="L3144" s="51"/>
      <c r="M3144" s="51"/>
      <c r="N3144" s="51"/>
      <c r="O3144" s="51"/>
      <c r="P3144" s="51"/>
      <c r="R3144" s="38" t="s">
        <v>450</v>
      </c>
      <c r="S3144" s="38" t="str" cm="1">
        <f t="array" ref="S3144">_xlfn.XLOOKUP(R3144,INDEX(Flettilisti,,1),INDEX(Flettilisti,,2),,0)</f>
        <v>Vantar flokkun</v>
      </c>
      <c r="T3144" s="38" t="str">
        <f>IF(ISBLANK(M3144),"",IF(M3144&lt;Gögn!$J$2,Gögn!$K$2,IF(M3144&gt;Gögn!$J$4,Gögn!$K$4,Gögn!$K$3)))</f>
        <v/>
      </c>
      <c r="U3144" s="49" t="str" cm="1">
        <f t="array" aca="1" ref="U3144" ca="1">IF(ISBLANK(A3144),"",IF(S3144="Styrkhæft",_xlfn.XLOOKUP(T3144,Vegalengdir[Texti],INDIRECT("Vegalengdir["&amp;'Upplýsingar um umsækjanda'!$B$10&amp;"]"),0%,0)))</f>
        <v/>
      </c>
      <c r="V3144" s="72" t="str">
        <f t="shared" si="49"/>
        <v/>
      </c>
    </row>
    <row r="3145" spans="1:22" x14ac:dyDescent="0.25">
      <c r="A3145" s="47"/>
      <c r="B3145" s="47"/>
      <c r="C3145" s="47"/>
      <c r="D3145" s="117"/>
      <c r="E3145" s="47"/>
      <c r="F3145" s="37"/>
      <c r="G3145" s="47"/>
      <c r="H3145" s="37"/>
      <c r="I3145" s="37"/>
      <c r="J3145" s="51"/>
      <c r="K3145" s="51"/>
      <c r="L3145" s="51"/>
      <c r="M3145" s="51"/>
      <c r="N3145" s="51"/>
      <c r="O3145" s="51"/>
      <c r="P3145" s="51"/>
      <c r="R3145" s="38" t="s">
        <v>450</v>
      </c>
      <c r="S3145" s="38" t="str" cm="1">
        <f t="array" ref="S3145">_xlfn.XLOOKUP(R3145,INDEX(Flettilisti,,1),INDEX(Flettilisti,,2),,0)</f>
        <v>Vantar flokkun</v>
      </c>
      <c r="T3145" s="38" t="str">
        <f>IF(ISBLANK(M3145),"",IF(M3145&lt;Gögn!$J$2,Gögn!$K$2,IF(M3145&gt;Gögn!$J$4,Gögn!$K$4,Gögn!$K$3)))</f>
        <v/>
      </c>
      <c r="U3145" s="49" t="str" cm="1">
        <f t="array" aca="1" ref="U3145" ca="1">IF(ISBLANK(A3145),"",IF(S3145="Styrkhæft",_xlfn.XLOOKUP(T3145,Vegalengdir[Texti],INDIRECT("Vegalengdir["&amp;'Upplýsingar um umsækjanda'!$B$10&amp;"]"),0%,0)))</f>
        <v/>
      </c>
      <c r="V3145" s="72" t="str">
        <f t="shared" si="49"/>
        <v/>
      </c>
    </row>
    <row r="3146" spans="1:22" x14ac:dyDescent="0.25">
      <c r="A3146" s="47"/>
      <c r="B3146" s="47"/>
      <c r="C3146" s="47"/>
      <c r="D3146" s="117"/>
      <c r="E3146" s="47"/>
      <c r="F3146" s="37"/>
      <c r="G3146" s="47"/>
      <c r="H3146" s="37"/>
      <c r="I3146" s="37"/>
      <c r="J3146" s="51"/>
      <c r="K3146" s="51"/>
      <c r="L3146" s="51"/>
      <c r="M3146" s="51"/>
      <c r="N3146" s="51"/>
      <c r="O3146" s="51"/>
      <c r="P3146" s="51"/>
      <c r="R3146" s="38" t="s">
        <v>450</v>
      </c>
      <c r="S3146" s="38" t="str" cm="1">
        <f t="array" ref="S3146">_xlfn.XLOOKUP(R3146,INDEX(Flettilisti,,1),INDEX(Flettilisti,,2),,0)</f>
        <v>Vantar flokkun</v>
      </c>
      <c r="T3146" s="38" t="str">
        <f>IF(ISBLANK(M3146),"",IF(M3146&lt;Gögn!$J$2,Gögn!$K$2,IF(M3146&gt;Gögn!$J$4,Gögn!$K$4,Gögn!$K$3)))</f>
        <v/>
      </c>
      <c r="U3146" s="49" t="str" cm="1">
        <f t="array" aca="1" ref="U3146" ca="1">IF(ISBLANK(A3146),"",IF(S3146="Styrkhæft",_xlfn.XLOOKUP(T3146,Vegalengdir[Texti],INDIRECT("Vegalengdir["&amp;'Upplýsingar um umsækjanda'!$B$10&amp;"]"),0%,0)))</f>
        <v/>
      </c>
      <c r="V3146" s="72" t="str">
        <f t="shared" si="49"/>
        <v/>
      </c>
    </row>
    <row r="3147" spans="1:22" x14ac:dyDescent="0.25">
      <c r="A3147" s="47"/>
      <c r="B3147" s="47"/>
      <c r="C3147" s="47"/>
      <c r="D3147" s="117"/>
      <c r="E3147" s="47"/>
      <c r="F3147" s="37"/>
      <c r="G3147" s="47"/>
      <c r="H3147" s="37"/>
      <c r="I3147" s="37"/>
      <c r="J3147" s="51"/>
      <c r="K3147" s="51"/>
      <c r="L3147" s="51"/>
      <c r="M3147" s="51"/>
      <c r="N3147" s="51"/>
      <c r="O3147" s="51"/>
      <c r="P3147" s="51"/>
      <c r="R3147" s="38" t="s">
        <v>450</v>
      </c>
      <c r="S3147" s="38" t="str" cm="1">
        <f t="array" ref="S3147">_xlfn.XLOOKUP(R3147,INDEX(Flettilisti,,1),INDEX(Flettilisti,,2),,0)</f>
        <v>Vantar flokkun</v>
      </c>
      <c r="T3147" s="38" t="str">
        <f>IF(ISBLANK(M3147),"",IF(M3147&lt;Gögn!$J$2,Gögn!$K$2,IF(M3147&gt;Gögn!$J$4,Gögn!$K$4,Gögn!$K$3)))</f>
        <v/>
      </c>
      <c r="U3147" s="49" t="str" cm="1">
        <f t="array" aca="1" ref="U3147" ca="1">IF(ISBLANK(A3147),"",IF(S3147="Styrkhæft",_xlfn.XLOOKUP(T3147,Vegalengdir[Texti],INDIRECT("Vegalengdir["&amp;'Upplýsingar um umsækjanda'!$B$10&amp;"]"),0%,0)))</f>
        <v/>
      </c>
      <c r="V3147" s="72" t="str">
        <f t="shared" si="49"/>
        <v/>
      </c>
    </row>
    <row r="3148" spans="1:22" x14ac:dyDescent="0.25">
      <c r="A3148" s="47"/>
      <c r="B3148" s="47"/>
      <c r="C3148" s="47"/>
      <c r="D3148" s="117"/>
      <c r="E3148" s="47"/>
      <c r="F3148" s="37"/>
      <c r="G3148" s="47"/>
      <c r="H3148" s="37"/>
      <c r="I3148" s="37"/>
      <c r="J3148" s="51"/>
      <c r="K3148" s="51"/>
      <c r="L3148" s="51"/>
      <c r="M3148" s="51"/>
      <c r="N3148" s="51"/>
      <c r="O3148" s="51"/>
      <c r="P3148" s="51"/>
      <c r="R3148" s="38" t="s">
        <v>450</v>
      </c>
      <c r="S3148" s="38" t="str" cm="1">
        <f t="array" ref="S3148">_xlfn.XLOOKUP(R3148,INDEX(Flettilisti,,1),INDEX(Flettilisti,,2),,0)</f>
        <v>Vantar flokkun</v>
      </c>
      <c r="T3148" s="38" t="str">
        <f>IF(ISBLANK(M3148),"",IF(M3148&lt;Gögn!$J$2,Gögn!$K$2,IF(M3148&gt;Gögn!$J$4,Gögn!$K$4,Gögn!$K$3)))</f>
        <v/>
      </c>
      <c r="U3148" s="49" t="str" cm="1">
        <f t="array" aca="1" ref="U3148" ca="1">IF(ISBLANK(A3148),"",IF(S3148="Styrkhæft",_xlfn.XLOOKUP(T3148,Vegalengdir[Texti],INDIRECT("Vegalengdir["&amp;'Upplýsingar um umsækjanda'!$B$10&amp;"]"),0%,0)))</f>
        <v/>
      </c>
      <c r="V3148" s="72" t="str">
        <f t="shared" si="49"/>
        <v/>
      </c>
    </row>
    <row r="3149" spans="1:22" x14ac:dyDescent="0.25">
      <c r="A3149" s="47"/>
      <c r="B3149" s="47"/>
      <c r="C3149" s="47"/>
      <c r="D3149" s="117"/>
      <c r="E3149" s="47"/>
      <c r="F3149" s="37"/>
      <c r="G3149" s="47"/>
      <c r="H3149" s="37"/>
      <c r="I3149" s="37"/>
      <c r="J3149" s="51"/>
      <c r="K3149" s="51"/>
      <c r="L3149" s="51"/>
      <c r="M3149" s="51"/>
      <c r="N3149" s="51"/>
      <c r="O3149" s="51"/>
      <c r="P3149" s="51"/>
      <c r="R3149" s="38" t="s">
        <v>450</v>
      </c>
      <c r="S3149" s="38" t="str" cm="1">
        <f t="array" ref="S3149">_xlfn.XLOOKUP(R3149,INDEX(Flettilisti,,1),INDEX(Flettilisti,,2),,0)</f>
        <v>Vantar flokkun</v>
      </c>
      <c r="T3149" s="38" t="str">
        <f>IF(ISBLANK(M3149),"",IF(M3149&lt;Gögn!$J$2,Gögn!$K$2,IF(M3149&gt;Gögn!$J$4,Gögn!$K$4,Gögn!$K$3)))</f>
        <v/>
      </c>
      <c r="U3149" s="49" t="str" cm="1">
        <f t="array" aca="1" ref="U3149" ca="1">IF(ISBLANK(A3149),"",IF(S3149="Styrkhæft",_xlfn.XLOOKUP(T3149,Vegalengdir[Texti],INDIRECT("Vegalengdir["&amp;'Upplýsingar um umsækjanda'!$B$10&amp;"]"),0%,0)))</f>
        <v/>
      </c>
      <c r="V3149" s="72" t="str">
        <f t="shared" si="49"/>
        <v/>
      </c>
    </row>
    <row r="3150" spans="1:22" x14ac:dyDescent="0.25">
      <c r="A3150" s="47"/>
      <c r="B3150" s="47"/>
      <c r="C3150" s="47"/>
      <c r="D3150" s="117"/>
      <c r="E3150" s="47"/>
      <c r="F3150" s="37"/>
      <c r="G3150" s="47"/>
      <c r="H3150" s="37"/>
      <c r="I3150" s="37"/>
      <c r="J3150" s="51"/>
      <c r="K3150" s="51"/>
      <c r="L3150" s="51"/>
      <c r="M3150" s="51"/>
      <c r="N3150" s="51"/>
      <c r="O3150" s="51"/>
      <c r="P3150" s="51"/>
      <c r="R3150" s="38" t="s">
        <v>450</v>
      </c>
      <c r="S3150" s="38" t="str" cm="1">
        <f t="array" ref="S3150">_xlfn.XLOOKUP(R3150,INDEX(Flettilisti,,1),INDEX(Flettilisti,,2),,0)</f>
        <v>Vantar flokkun</v>
      </c>
      <c r="T3150" s="38" t="str">
        <f>IF(ISBLANK(M3150),"",IF(M3150&lt;Gögn!$J$2,Gögn!$K$2,IF(M3150&gt;Gögn!$J$4,Gögn!$K$4,Gögn!$K$3)))</f>
        <v/>
      </c>
      <c r="U3150" s="49" t="str" cm="1">
        <f t="array" aca="1" ref="U3150" ca="1">IF(ISBLANK(A3150),"",IF(S3150="Styrkhæft",_xlfn.XLOOKUP(T3150,Vegalengdir[Texti],INDIRECT("Vegalengdir["&amp;'Upplýsingar um umsækjanda'!$B$10&amp;"]"),0%,0)))</f>
        <v/>
      </c>
      <c r="V3150" s="72" t="str">
        <f t="shared" si="49"/>
        <v/>
      </c>
    </row>
    <row r="3151" spans="1:22" x14ac:dyDescent="0.25">
      <c r="A3151" s="47"/>
      <c r="B3151" s="47"/>
      <c r="C3151" s="47"/>
      <c r="D3151" s="117"/>
      <c r="E3151" s="47"/>
      <c r="F3151" s="37"/>
      <c r="G3151" s="47"/>
      <c r="H3151" s="37"/>
      <c r="I3151" s="37"/>
      <c r="J3151" s="51"/>
      <c r="K3151" s="51"/>
      <c r="L3151" s="51"/>
      <c r="M3151" s="51"/>
      <c r="N3151" s="51"/>
      <c r="O3151" s="51"/>
      <c r="P3151" s="51"/>
      <c r="R3151" s="38" t="s">
        <v>450</v>
      </c>
      <c r="S3151" s="38" t="str" cm="1">
        <f t="array" ref="S3151">_xlfn.XLOOKUP(R3151,INDEX(Flettilisti,,1),INDEX(Flettilisti,,2),,0)</f>
        <v>Vantar flokkun</v>
      </c>
      <c r="T3151" s="38" t="str">
        <f>IF(ISBLANK(M3151),"",IF(M3151&lt;Gögn!$J$2,Gögn!$K$2,IF(M3151&gt;Gögn!$J$4,Gögn!$K$4,Gögn!$K$3)))</f>
        <v/>
      </c>
      <c r="U3151" s="49" t="str" cm="1">
        <f t="array" aca="1" ref="U3151" ca="1">IF(ISBLANK(A3151),"",IF(S3151="Styrkhæft",_xlfn.XLOOKUP(T3151,Vegalengdir[Texti],INDIRECT("Vegalengdir["&amp;'Upplýsingar um umsækjanda'!$B$10&amp;"]"),0%,0)))</f>
        <v/>
      </c>
      <c r="V3151" s="72" t="str">
        <f t="shared" si="49"/>
        <v/>
      </c>
    </row>
    <row r="3152" spans="1:22" x14ac:dyDescent="0.25">
      <c r="A3152" s="47"/>
      <c r="B3152" s="47"/>
      <c r="C3152" s="47"/>
      <c r="D3152" s="117"/>
      <c r="E3152" s="47"/>
      <c r="F3152" s="37"/>
      <c r="G3152" s="47"/>
      <c r="H3152" s="37"/>
      <c r="I3152" s="37"/>
      <c r="J3152" s="51"/>
      <c r="K3152" s="51"/>
      <c r="L3152" s="51"/>
      <c r="M3152" s="51"/>
      <c r="N3152" s="51"/>
      <c r="O3152" s="51"/>
      <c r="P3152" s="51"/>
      <c r="R3152" s="38" t="s">
        <v>450</v>
      </c>
      <c r="S3152" s="38" t="str" cm="1">
        <f t="array" ref="S3152">_xlfn.XLOOKUP(R3152,INDEX(Flettilisti,,1),INDEX(Flettilisti,,2),,0)</f>
        <v>Vantar flokkun</v>
      </c>
      <c r="T3152" s="38" t="str">
        <f>IF(ISBLANK(M3152),"",IF(M3152&lt;Gögn!$J$2,Gögn!$K$2,IF(M3152&gt;Gögn!$J$4,Gögn!$K$4,Gögn!$K$3)))</f>
        <v/>
      </c>
      <c r="U3152" s="49" t="str" cm="1">
        <f t="array" aca="1" ref="U3152" ca="1">IF(ISBLANK(A3152),"",IF(S3152="Styrkhæft",_xlfn.XLOOKUP(T3152,Vegalengdir[Texti],INDIRECT("Vegalengdir["&amp;'Upplýsingar um umsækjanda'!$B$10&amp;"]"),0%,0)))</f>
        <v/>
      </c>
      <c r="V3152" s="72" t="str">
        <f t="shared" si="49"/>
        <v/>
      </c>
    </row>
    <row r="3153" spans="1:22" x14ac:dyDescent="0.25">
      <c r="A3153" s="47"/>
      <c r="B3153" s="47"/>
      <c r="C3153" s="47"/>
      <c r="D3153" s="117"/>
      <c r="E3153" s="47"/>
      <c r="F3153" s="37"/>
      <c r="G3153" s="47"/>
      <c r="H3153" s="37"/>
      <c r="I3153" s="37"/>
      <c r="J3153" s="51"/>
      <c r="K3153" s="51"/>
      <c r="L3153" s="51"/>
      <c r="M3153" s="51"/>
      <c r="N3153" s="51"/>
      <c r="O3153" s="51"/>
      <c r="P3153" s="51"/>
      <c r="R3153" s="38" t="s">
        <v>450</v>
      </c>
      <c r="S3153" s="38" t="str" cm="1">
        <f t="array" ref="S3153">_xlfn.XLOOKUP(R3153,INDEX(Flettilisti,,1),INDEX(Flettilisti,,2),,0)</f>
        <v>Vantar flokkun</v>
      </c>
      <c r="T3153" s="38" t="str">
        <f>IF(ISBLANK(M3153),"",IF(M3153&lt;Gögn!$J$2,Gögn!$K$2,IF(M3153&gt;Gögn!$J$4,Gögn!$K$4,Gögn!$K$3)))</f>
        <v/>
      </c>
      <c r="U3153" s="49" t="str" cm="1">
        <f t="array" aca="1" ref="U3153" ca="1">IF(ISBLANK(A3153),"",IF(S3153="Styrkhæft",_xlfn.XLOOKUP(T3153,Vegalengdir[Texti],INDIRECT("Vegalengdir["&amp;'Upplýsingar um umsækjanda'!$B$10&amp;"]"),0%,0)))</f>
        <v/>
      </c>
      <c r="V3153" s="72" t="str">
        <f t="shared" si="49"/>
        <v/>
      </c>
    </row>
    <row r="3154" spans="1:22" x14ac:dyDescent="0.25">
      <c r="A3154" s="47"/>
      <c r="B3154" s="47"/>
      <c r="C3154" s="47"/>
      <c r="D3154" s="117"/>
      <c r="E3154" s="47"/>
      <c r="F3154" s="37"/>
      <c r="G3154" s="47"/>
      <c r="H3154" s="37"/>
      <c r="I3154" s="37"/>
      <c r="J3154" s="51"/>
      <c r="K3154" s="51"/>
      <c r="L3154" s="51"/>
      <c r="M3154" s="51"/>
      <c r="N3154" s="51"/>
      <c r="O3154" s="51"/>
      <c r="P3154" s="51"/>
      <c r="R3154" s="38" t="s">
        <v>450</v>
      </c>
      <c r="S3154" s="38" t="str" cm="1">
        <f t="array" ref="S3154">_xlfn.XLOOKUP(R3154,INDEX(Flettilisti,,1),INDEX(Flettilisti,,2),,0)</f>
        <v>Vantar flokkun</v>
      </c>
      <c r="T3154" s="38" t="str">
        <f>IF(ISBLANK(M3154),"",IF(M3154&lt;Gögn!$J$2,Gögn!$K$2,IF(M3154&gt;Gögn!$J$4,Gögn!$K$4,Gögn!$K$3)))</f>
        <v/>
      </c>
      <c r="U3154" s="49" t="str" cm="1">
        <f t="array" aca="1" ref="U3154" ca="1">IF(ISBLANK(A3154),"",IF(S3154="Styrkhæft",_xlfn.XLOOKUP(T3154,Vegalengdir[Texti],INDIRECT("Vegalengdir["&amp;'Upplýsingar um umsækjanda'!$B$10&amp;"]"),0%,0)))</f>
        <v/>
      </c>
      <c r="V3154" s="72" t="str">
        <f t="shared" si="49"/>
        <v/>
      </c>
    </row>
    <row r="3155" spans="1:22" x14ac:dyDescent="0.25">
      <c r="A3155" s="47"/>
      <c r="B3155" s="47"/>
      <c r="C3155" s="47"/>
      <c r="D3155" s="117"/>
      <c r="E3155" s="47"/>
      <c r="F3155" s="37"/>
      <c r="G3155" s="47"/>
      <c r="H3155" s="37"/>
      <c r="I3155" s="37"/>
      <c r="J3155" s="51"/>
      <c r="K3155" s="51"/>
      <c r="L3155" s="51"/>
      <c r="M3155" s="51"/>
      <c r="N3155" s="51"/>
      <c r="O3155" s="51"/>
      <c r="P3155" s="51"/>
      <c r="R3155" s="38" t="s">
        <v>450</v>
      </c>
      <c r="S3155" s="38" t="str" cm="1">
        <f t="array" ref="S3155">_xlfn.XLOOKUP(R3155,INDEX(Flettilisti,,1),INDEX(Flettilisti,,2),,0)</f>
        <v>Vantar flokkun</v>
      </c>
      <c r="T3155" s="38" t="str">
        <f>IF(ISBLANK(M3155),"",IF(M3155&lt;Gögn!$J$2,Gögn!$K$2,IF(M3155&gt;Gögn!$J$4,Gögn!$K$4,Gögn!$K$3)))</f>
        <v/>
      </c>
      <c r="U3155" s="49" t="str" cm="1">
        <f t="array" aca="1" ref="U3155" ca="1">IF(ISBLANK(A3155),"",IF(S3155="Styrkhæft",_xlfn.XLOOKUP(T3155,Vegalengdir[Texti],INDIRECT("Vegalengdir["&amp;'Upplýsingar um umsækjanda'!$B$10&amp;"]"),0%,0)))</f>
        <v/>
      </c>
      <c r="V3155" s="72" t="str">
        <f t="shared" si="49"/>
        <v/>
      </c>
    </row>
    <row r="3156" spans="1:22" x14ac:dyDescent="0.25">
      <c r="A3156" s="47"/>
      <c r="B3156" s="47"/>
      <c r="C3156" s="47"/>
      <c r="D3156" s="117"/>
      <c r="E3156" s="47"/>
      <c r="F3156" s="37"/>
      <c r="G3156" s="47"/>
      <c r="H3156" s="37"/>
      <c r="I3156" s="37"/>
      <c r="J3156" s="51"/>
      <c r="K3156" s="51"/>
      <c r="L3156" s="51"/>
      <c r="M3156" s="51"/>
      <c r="N3156" s="51"/>
      <c r="O3156" s="51"/>
      <c r="P3156" s="51"/>
      <c r="R3156" s="38" t="s">
        <v>450</v>
      </c>
      <c r="S3156" s="38" t="str" cm="1">
        <f t="array" ref="S3156">_xlfn.XLOOKUP(R3156,INDEX(Flettilisti,,1),INDEX(Flettilisti,,2),,0)</f>
        <v>Vantar flokkun</v>
      </c>
      <c r="T3156" s="38" t="str">
        <f>IF(ISBLANK(M3156),"",IF(M3156&lt;Gögn!$J$2,Gögn!$K$2,IF(M3156&gt;Gögn!$J$4,Gögn!$K$4,Gögn!$K$3)))</f>
        <v/>
      </c>
      <c r="U3156" s="49" t="str" cm="1">
        <f t="array" aca="1" ref="U3156" ca="1">IF(ISBLANK(A3156),"",IF(S3156="Styrkhæft",_xlfn.XLOOKUP(T3156,Vegalengdir[Texti],INDIRECT("Vegalengdir["&amp;'Upplýsingar um umsækjanda'!$B$10&amp;"]"),0%,0)))</f>
        <v/>
      </c>
      <c r="V3156" s="72" t="str">
        <f t="shared" si="49"/>
        <v/>
      </c>
    </row>
    <row r="3157" spans="1:22" x14ac:dyDescent="0.25">
      <c r="A3157" s="47"/>
      <c r="B3157" s="47"/>
      <c r="C3157" s="47"/>
      <c r="D3157" s="117"/>
      <c r="E3157" s="47"/>
      <c r="F3157" s="37"/>
      <c r="G3157" s="47"/>
      <c r="H3157" s="37"/>
      <c r="I3157" s="37"/>
      <c r="J3157" s="51"/>
      <c r="K3157" s="51"/>
      <c r="L3157" s="51"/>
      <c r="M3157" s="51"/>
      <c r="N3157" s="51"/>
      <c r="O3157" s="51"/>
      <c r="P3157" s="51"/>
      <c r="R3157" s="38" t="s">
        <v>450</v>
      </c>
      <c r="S3157" s="38" t="str" cm="1">
        <f t="array" ref="S3157">_xlfn.XLOOKUP(R3157,INDEX(Flettilisti,,1),INDEX(Flettilisti,,2),,0)</f>
        <v>Vantar flokkun</v>
      </c>
      <c r="T3157" s="38" t="str">
        <f>IF(ISBLANK(M3157),"",IF(M3157&lt;Gögn!$J$2,Gögn!$K$2,IF(M3157&gt;Gögn!$J$4,Gögn!$K$4,Gögn!$K$3)))</f>
        <v/>
      </c>
      <c r="U3157" s="49" t="str" cm="1">
        <f t="array" aca="1" ref="U3157" ca="1">IF(ISBLANK(A3157),"",IF(S3157="Styrkhæft",_xlfn.XLOOKUP(T3157,Vegalengdir[Texti],INDIRECT("Vegalengdir["&amp;'Upplýsingar um umsækjanda'!$B$10&amp;"]"),0%,0)))</f>
        <v/>
      </c>
      <c r="V3157" s="72" t="str">
        <f t="shared" si="49"/>
        <v/>
      </c>
    </row>
    <row r="3158" spans="1:22" x14ac:dyDescent="0.25">
      <c r="A3158" s="47"/>
      <c r="B3158" s="47"/>
      <c r="C3158" s="47"/>
      <c r="D3158" s="117"/>
      <c r="E3158" s="47"/>
      <c r="F3158" s="37"/>
      <c r="G3158" s="47"/>
      <c r="H3158" s="37"/>
      <c r="I3158" s="37"/>
      <c r="J3158" s="51"/>
      <c r="K3158" s="51"/>
      <c r="L3158" s="51"/>
      <c r="M3158" s="51"/>
      <c r="N3158" s="51"/>
      <c r="O3158" s="51"/>
      <c r="P3158" s="51"/>
      <c r="R3158" s="38" t="s">
        <v>450</v>
      </c>
      <c r="S3158" s="38" t="str" cm="1">
        <f t="array" ref="S3158">_xlfn.XLOOKUP(R3158,INDEX(Flettilisti,,1),INDEX(Flettilisti,,2),,0)</f>
        <v>Vantar flokkun</v>
      </c>
      <c r="T3158" s="38" t="str">
        <f>IF(ISBLANK(M3158),"",IF(M3158&lt;Gögn!$J$2,Gögn!$K$2,IF(M3158&gt;Gögn!$J$4,Gögn!$K$4,Gögn!$K$3)))</f>
        <v/>
      </c>
      <c r="U3158" s="49" t="str" cm="1">
        <f t="array" aca="1" ref="U3158" ca="1">IF(ISBLANK(A3158),"",IF(S3158="Styrkhæft",_xlfn.XLOOKUP(T3158,Vegalengdir[Texti],INDIRECT("Vegalengdir["&amp;'Upplýsingar um umsækjanda'!$B$10&amp;"]"),0%,0)))</f>
        <v/>
      </c>
      <c r="V3158" s="72" t="str">
        <f t="shared" si="49"/>
        <v/>
      </c>
    </row>
    <row r="3159" spans="1:22" x14ac:dyDescent="0.25">
      <c r="A3159" s="47"/>
      <c r="B3159" s="47"/>
      <c r="C3159" s="47"/>
      <c r="D3159" s="117"/>
      <c r="E3159" s="47"/>
      <c r="F3159" s="37"/>
      <c r="G3159" s="47"/>
      <c r="H3159" s="37"/>
      <c r="I3159" s="37"/>
      <c r="J3159" s="51"/>
      <c r="K3159" s="51"/>
      <c r="L3159" s="51"/>
      <c r="M3159" s="51"/>
      <c r="N3159" s="51"/>
      <c r="O3159" s="51"/>
      <c r="P3159" s="51"/>
      <c r="R3159" s="38" t="s">
        <v>450</v>
      </c>
      <c r="S3159" s="38" t="str" cm="1">
        <f t="array" ref="S3159">_xlfn.XLOOKUP(R3159,INDEX(Flettilisti,,1),INDEX(Flettilisti,,2),,0)</f>
        <v>Vantar flokkun</v>
      </c>
      <c r="T3159" s="38" t="str">
        <f>IF(ISBLANK(M3159),"",IF(M3159&lt;Gögn!$J$2,Gögn!$K$2,IF(M3159&gt;Gögn!$J$4,Gögn!$K$4,Gögn!$K$3)))</f>
        <v/>
      </c>
      <c r="U3159" s="49" t="str" cm="1">
        <f t="array" aca="1" ref="U3159" ca="1">IF(ISBLANK(A3159),"",IF(S3159="Styrkhæft",_xlfn.XLOOKUP(T3159,Vegalengdir[Texti],INDIRECT("Vegalengdir["&amp;'Upplýsingar um umsækjanda'!$B$10&amp;"]"),0%,0)))</f>
        <v/>
      </c>
      <c r="V3159" s="72" t="str">
        <f t="shared" si="49"/>
        <v/>
      </c>
    </row>
    <row r="3160" spans="1:22" x14ac:dyDescent="0.25">
      <c r="A3160" s="47"/>
      <c r="B3160" s="47"/>
      <c r="C3160" s="47"/>
      <c r="D3160" s="117"/>
      <c r="E3160" s="47"/>
      <c r="F3160" s="37"/>
      <c r="G3160" s="47"/>
      <c r="H3160" s="37"/>
      <c r="I3160" s="37"/>
      <c r="J3160" s="51"/>
      <c r="K3160" s="51"/>
      <c r="L3160" s="51"/>
      <c r="M3160" s="51"/>
      <c r="N3160" s="51"/>
      <c r="O3160" s="51"/>
      <c r="P3160" s="51"/>
      <c r="R3160" s="38" t="s">
        <v>450</v>
      </c>
      <c r="S3160" s="38" t="str" cm="1">
        <f t="array" ref="S3160">_xlfn.XLOOKUP(R3160,INDEX(Flettilisti,,1),INDEX(Flettilisti,,2),,0)</f>
        <v>Vantar flokkun</v>
      </c>
      <c r="T3160" s="38" t="str">
        <f>IF(ISBLANK(M3160),"",IF(M3160&lt;Gögn!$J$2,Gögn!$K$2,IF(M3160&gt;Gögn!$J$4,Gögn!$K$4,Gögn!$K$3)))</f>
        <v/>
      </c>
      <c r="U3160" s="49" t="str" cm="1">
        <f t="array" aca="1" ref="U3160" ca="1">IF(ISBLANK(A3160),"",IF(S3160="Styrkhæft",_xlfn.XLOOKUP(T3160,Vegalengdir[Texti],INDIRECT("Vegalengdir["&amp;'Upplýsingar um umsækjanda'!$B$10&amp;"]"),0%,0)))</f>
        <v/>
      </c>
      <c r="V3160" s="72" t="str">
        <f t="shared" si="49"/>
        <v/>
      </c>
    </row>
    <row r="3161" spans="1:22" x14ac:dyDescent="0.25">
      <c r="A3161" s="47"/>
      <c r="B3161" s="47"/>
      <c r="C3161" s="47"/>
      <c r="D3161" s="117"/>
      <c r="E3161" s="47"/>
      <c r="F3161" s="37"/>
      <c r="G3161" s="47"/>
      <c r="H3161" s="37"/>
      <c r="I3161" s="37"/>
      <c r="J3161" s="51"/>
      <c r="K3161" s="51"/>
      <c r="L3161" s="51"/>
      <c r="M3161" s="51"/>
      <c r="N3161" s="51"/>
      <c r="O3161" s="51"/>
      <c r="P3161" s="51"/>
      <c r="R3161" s="38" t="s">
        <v>450</v>
      </c>
      <c r="S3161" s="38" t="str" cm="1">
        <f t="array" ref="S3161">_xlfn.XLOOKUP(R3161,INDEX(Flettilisti,,1),INDEX(Flettilisti,,2),,0)</f>
        <v>Vantar flokkun</v>
      </c>
      <c r="T3161" s="38" t="str">
        <f>IF(ISBLANK(M3161),"",IF(M3161&lt;Gögn!$J$2,Gögn!$K$2,IF(M3161&gt;Gögn!$J$4,Gögn!$K$4,Gögn!$K$3)))</f>
        <v/>
      </c>
      <c r="U3161" s="49" t="str" cm="1">
        <f t="array" aca="1" ref="U3161" ca="1">IF(ISBLANK(A3161),"",IF(S3161="Styrkhæft",_xlfn.XLOOKUP(T3161,Vegalengdir[Texti],INDIRECT("Vegalengdir["&amp;'Upplýsingar um umsækjanda'!$B$10&amp;"]"),0%,0)))</f>
        <v/>
      </c>
      <c r="V3161" s="72" t="str">
        <f t="shared" si="49"/>
        <v/>
      </c>
    </row>
    <row r="3162" spans="1:22" x14ac:dyDescent="0.25">
      <c r="A3162" s="47"/>
      <c r="B3162" s="47"/>
      <c r="C3162" s="47"/>
      <c r="D3162" s="117"/>
      <c r="E3162" s="47"/>
      <c r="F3162" s="37"/>
      <c r="G3162" s="47"/>
      <c r="H3162" s="37"/>
      <c r="I3162" s="37"/>
      <c r="J3162" s="51"/>
      <c r="K3162" s="51"/>
      <c r="L3162" s="51"/>
      <c r="M3162" s="51"/>
      <c r="N3162" s="51"/>
      <c r="O3162" s="51"/>
      <c r="P3162" s="51"/>
      <c r="R3162" s="38" t="s">
        <v>450</v>
      </c>
      <c r="S3162" s="38" t="str" cm="1">
        <f t="array" ref="S3162">_xlfn.XLOOKUP(R3162,INDEX(Flettilisti,,1),INDEX(Flettilisti,,2),,0)</f>
        <v>Vantar flokkun</v>
      </c>
      <c r="T3162" s="38" t="str">
        <f>IF(ISBLANK(M3162),"",IF(M3162&lt;Gögn!$J$2,Gögn!$K$2,IF(M3162&gt;Gögn!$J$4,Gögn!$K$4,Gögn!$K$3)))</f>
        <v/>
      </c>
      <c r="U3162" s="49" t="str" cm="1">
        <f t="array" aca="1" ref="U3162" ca="1">IF(ISBLANK(A3162),"",IF(S3162="Styrkhæft",_xlfn.XLOOKUP(T3162,Vegalengdir[Texti],INDIRECT("Vegalengdir["&amp;'Upplýsingar um umsækjanda'!$B$10&amp;"]"),0%,0)))</f>
        <v/>
      </c>
      <c r="V3162" s="72" t="str">
        <f t="shared" si="49"/>
        <v/>
      </c>
    </row>
    <row r="3163" spans="1:22" x14ac:dyDescent="0.25">
      <c r="A3163" s="47"/>
      <c r="B3163" s="47"/>
      <c r="C3163" s="47"/>
      <c r="D3163" s="117"/>
      <c r="E3163" s="47"/>
      <c r="F3163" s="37"/>
      <c r="G3163" s="47"/>
      <c r="H3163" s="37"/>
      <c r="I3163" s="37"/>
      <c r="J3163" s="51"/>
      <c r="K3163" s="51"/>
      <c r="L3163" s="51"/>
      <c r="M3163" s="51"/>
      <c r="N3163" s="51"/>
      <c r="O3163" s="51"/>
      <c r="P3163" s="51"/>
      <c r="R3163" s="38" t="s">
        <v>450</v>
      </c>
      <c r="S3163" s="38" t="str" cm="1">
        <f t="array" ref="S3163">_xlfn.XLOOKUP(R3163,INDEX(Flettilisti,,1),INDEX(Flettilisti,,2),,0)</f>
        <v>Vantar flokkun</v>
      </c>
      <c r="T3163" s="38" t="str">
        <f>IF(ISBLANK(M3163),"",IF(M3163&lt;Gögn!$J$2,Gögn!$K$2,IF(M3163&gt;Gögn!$J$4,Gögn!$K$4,Gögn!$K$3)))</f>
        <v/>
      </c>
      <c r="U3163" s="49" t="str" cm="1">
        <f t="array" aca="1" ref="U3163" ca="1">IF(ISBLANK(A3163),"",IF(S3163="Styrkhæft",_xlfn.XLOOKUP(T3163,Vegalengdir[Texti],INDIRECT("Vegalengdir["&amp;'Upplýsingar um umsækjanda'!$B$10&amp;"]"),0%,0)))</f>
        <v/>
      </c>
      <c r="V3163" s="72" t="str">
        <f t="shared" si="49"/>
        <v/>
      </c>
    </row>
    <row r="3164" spans="1:22" x14ac:dyDescent="0.25">
      <c r="A3164" s="47"/>
      <c r="B3164" s="47"/>
      <c r="C3164" s="47"/>
      <c r="D3164" s="117"/>
      <c r="E3164" s="47"/>
      <c r="F3164" s="37"/>
      <c r="G3164" s="47"/>
      <c r="H3164" s="37"/>
      <c r="I3164" s="37"/>
      <c r="J3164" s="51"/>
      <c r="K3164" s="51"/>
      <c r="L3164" s="51"/>
      <c r="M3164" s="51"/>
      <c r="N3164" s="51"/>
      <c r="O3164" s="51"/>
      <c r="P3164" s="51"/>
      <c r="R3164" s="38" t="s">
        <v>450</v>
      </c>
      <c r="S3164" s="38" t="str" cm="1">
        <f t="array" ref="S3164">_xlfn.XLOOKUP(R3164,INDEX(Flettilisti,,1),INDEX(Flettilisti,,2),,0)</f>
        <v>Vantar flokkun</v>
      </c>
      <c r="T3164" s="38" t="str">
        <f>IF(ISBLANK(M3164),"",IF(M3164&lt;Gögn!$J$2,Gögn!$K$2,IF(M3164&gt;Gögn!$J$4,Gögn!$K$4,Gögn!$K$3)))</f>
        <v/>
      </c>
      <c r="U3164" s="49" t="str" cm="1">
        <f t="array" aca="1" ref="U3164" ca="1">IF(ISBLANK(A3164),"",IF(S3164="Styrkhæft",_xlfn.XLOOKUP(T3164,Vegalengdir[Texti],INDIRECT("Vegalengdir["&amp;'Upplýsingar um umsækjanda'!$B$10&amp;"]"),0%,0)))</f>
        <v/>
      </c>
      <c r="V3164" s="72" t="str">
        <f t="shared" si="49"/>
        <v/>
      </c>
    </row>
    <row r="3165" spans="1:22" x14ac:dyDescent="0.25">
      <c r="A3165" s="47"/>
      <c r="B3165" s="47"/>
      <c r="C3165" s="47"/>
      <c r="D3165" s="117"/>
      <c r="E3165" s="47"/>
      <c r="F3165" s="37"/>
      <c r="G3165" s="47"/>
      <c r="H3165" s="37"/>
      <c r="I3165" s="37"/>
      <c r="J3165" s="51"/>
      <c r="K3165" s="51"/>
      <c r="L3165" s="51"/>
      <c r="M3165" s="51"/>
      <c r="N3165" s="51"/>
      <c r="O3165" s="51"/>
      <c r="P3165" s="51"/>
      <c r="R3165" s="38" t="s">
        <v>450</v>
      </c>
      <c r="S3165" s="38" t="str" cm="1">
        <f t="array" ref="S3165">_xlfn.XLOOKUP(R3165,INDEX(Flettilisti,,1),INDEX(Flettilisti,,2),,0)</f>
        <v>Vantar flokkun</v>
      </c>
      <c r="T3165" s="38" t="str">
        <f>IF(ISBLANK(M3165),"",IF(M3165&lt;Gögn!$J$2,Gögn!$K$2,IF(M3165&gt;Gögn!$J$4,Gögn!$K$4,Gögn!$K$3)))</f>
        <v/>
      </c>
      <c r="U3165" s="49" t="str" cm="1">
        <f t="array" aca="1" ref="U3165" ca="1">IF(ISBLANK(A3165),"",IF(S3165="Styrkhæft",_xlfn.XLOOKUP(T3165,Vegalengdir[Texti],INDIRECT("Vegalengdir["&amp;'Upplýsingar um umsækjanda'!$B$10&amp;"]"),0%,0)))</f>
        <v/>
      </c>
      <c r="V3165" s="72" t="str">
        <f t="shared" si="49"/>
        <v/>
      </c>
    </row>
    <row r="3166" spans="1:22" x14ac:dyDescent="0.25">
      <c r="A3166" s="47"/>
      <c r="B3166" s="47"/>
      <c r="C3166" s="47"/>
      <c r="D3166" s="117"/>
      <c r="E3166" s="47"/>
      <c r="F3166" s="37"/>
      <c r="G3166" s="47"/>
      <c r="H3166" s="37"/>
      <c r="I3166" s="37"/>
      <c r="J3166" s="51"/>
      <c r="K3166" s="51"/>
      <c r="L3166" s="51"/>
      <c r="M3166" s="51"/>
      <c r="N3166" s="51"/>
      <c r="O3166" s="51"/>
      <c r="P3166" s="51"/>
      <c r="R3166" s="38" t="s">
        <v>450</v>
      </c>
      <c r="S3166" s="38" t="str" cm="1">
        <f t="array" ref="S3166">_xlfn.XLOOKUP(R3166,INDEX(Flettilisti,,1),INDEX(Flettilisti,,2),,0)</f>
        <v>Vantar flokkun</v>
      </c>
      <c r="T3166" s="38" t="str">
        <f>IF(ISBLANK(M3166),"",IF(M3166&lt;Gögn!$J$2,Gögn!$K$2,IF(M3166&gt;Gögn!$J$4,Gögn!$K$4,Gögn!$K$3)))</f>
        <v/>
      </c>
      <c r="U3166" s="49" t="str" cm="1">
        <f t="array" aca="1" ref="U3166" ca="1">IF(ISBLANK(A3166),"",IF(S3166="Styrkhæft",_xlfn.XLOOKUP(T3166,Vegalengdir[Texti],INDIRECT("Vegalengdir["&amp;'Upplýsingar um umsækjanda'!$B$10&amp;"]"),0%,0)))</f>
        <v/>
      </c>
      <c r="V3166" s="72" t="str">
        <f t="shared" si="49"/>
        <v/>
      </c>
    </row>
    <row r="3167" spans="1:22" x14ac:dyDescent="0.25">
      <c r="A3167" s="47"/>
      <c r="B3167" s="47"/>
      <c r="C3167" s="47"/>
      <c r="D3167" s="117"/>
      <c r="E3167" s="47"/>
      <c r="F3167" s="37"/>
      <c r="G3167" s="47"/>
      <c r="H3167" s="37"/>
      <c r="I3167" s="37"/>
      <c r="J3167" s="51"/>
      <c r="K3167" s="51"/>
      <c r="L3167" s="51"/>
      <c r="M3167" s="51"/>
      <c r="N3167" s="51"/>
      <c r="O3167" s="51"/>
      <c r="P3167" s="51"/>
      <c r="R3167" s="38" t="s">
        <v>450</v>
      </c>
      <c r="S3167" s="38" t="str" cm="1">
        <f t="array" ref="S3167">_xlfn.XLOOKUP(R3167,INDEX(Flettilisti,,1),INDEX(Flettilisti,,2),,0)</f>
        <v>Vantar flokkun</v>
      </c>
      <c r="T3167" s="38" t="str">
        <f>IF(ISBLANK(M3167),"",IF(M3167&lt;Gögn!$J$2,Gögn!$K$2,IF(M3167&gt;Gögn!$J$4,Gögn!$K$4,Gögn!$K$3)))</f>
        <v/>
      </c>
      <c r="U3167" s="49" t="str" cm="1">
        <f t="array" aca="1" ref="U3167" ca="1">IF(ISBLANK(A3167),"",IF(S3167="Styrkhæft",_xlfn.XLOOKUP(T3167,Vegalengdir[Texti],INDIRECT("Vegalengdir["&amp;'Upplýsingar um umsækjanda'!$B$10&amp;"]"),0%,0)))</f>
        <v/>
      </c>
      <c r="V3167" s="72" t="str">
        <f t="shared" si="49"/>
        <v/>
      </c>
    </row>
    <row r="3168" spans="1:22" x14ac:dyDescent="0.25">
      <c r="A3168" s="47"/>
      <c r="B3168" s="47"/>
      <c r="C3168" s="47"/>
      <c r="D3168" s="117"/>
      <c r="E3168" s="47"/>
      <c r="F3168" s="37"/>
      <c r="G3168" s="47"/>
      <c r="H3168" s="37"/>
      <c r="I3168" s="37"/>
      <c r="J3168" s="51"/>
      <c r="K3168" s="51"/>
      <c r="L3168" s="51"/>
      <c r="M3168" s="51"/>
      <c r="N3168" s="51"/>
      <c r="O3168" s="51"/>
      <c r="P3168" s="51"/>
      <c r="R3168" s="38" t="s">
        <v>450</v>
      </c>
      <c r="S3168" s="38" t="str" cm="1">
        <f t="array" ref="S3168">_xlfn.XLOOKUP(R3168,INDEX(Flettilisti,,1),INDEX(Flettilisti,,2),,0)</f>
        <v>Vantar flokkun</v>
      </c>
      <c r="T3168" s="38" t="str">
        <f>IF(ISBLANK(M3168),"",IF(M3168&lt;Gögn!$J$2,Gögn!$K$2,IF(M3168&gt;Gögn!$J$4,Gögn!$K$4,Gögn!$K$3)))</f>
        <v/>
      </c>
      <c r="U3168" s="49" t="str" cm="1">
        <f t="array" aca="1" ref="U3168" ca="1">IF(ISBLANK(A3168),"",IF(S3168="Styrkhæft",_xlfn.XLOOKUP(T3168,Vegalengdir[Texti],INDIRECT("Vegalengdir["&amp;'Upplýsingar um umsækjanda'!$B$10&amp;"]"),0%,0)))</f>
        <v/>
      </c>
      <c r="V3168" s="72" t="str">
        <f t="shared" si="49"/>
        <v/>
      </c>
    </row>
    <row r="3169" spans="1:22" x14ac:dyDescent="0.25">
      <c r="A3169" s="47"/>
      <c r="B3169" s="47"/>
      <c r="C3169" s="47"/>
      <c r="D3169" s="117"/>
      <c r="E3169" s="47"/>
      <c r="F3169" s="37"/>
      <c r="G3169" s="47"/>
      <c r="H3169" s="37"/>
      <c r="I3169" s="37"/>
      <c r="J3169" s="51"/>
      <c r="K3169" s="51"/>
      <c r="L3169" s="51"/>
      <c r="M3169" s="51"/>
      <c r="N3169" s="51"/>
      <c r="O3169" s="51"/>
      <c r="P3169" s="51"/>
      <c r="R3169" s="38" t="s">
        <v>450</v>
      </c>
      <c r="S3169" s="38" t="str" cm="1">
        <f t="array" ref="S3169">_xlfn.XLOOKUP(R3169,INDEX(Flettilisti,,1),INDEX(Flettilisti,,2),,0)</f>
        <v>Vantar flokkun</v>
      </c>
      <c r="T3169" s="38" t="str">
        <f>IF(ISBLANK(M3169),"",IF(M3169&lt;Gögn!$J$2,Gögn!$K$2,IF(M3169&gt;Gögn!$J$4,Gögn!$K$4,Gögn!$K$3)))</f>
        <v/>
      </c>
      <c r="U3169" s="49" t="str" cm="1">
        <f t="array" aca="1" ref="U3169" ca="1">IF(ISBLANK(A3169),"",IF(S3169="Styrkhæft",_xlfn.XLOOKUP(T3169,Vegalengdir[Texti],INDIRECT("Vegalengdir["&amp;'Upplýsingar um umsækjanda'!$B$10&amp;"]"),0%,0)))</f>
        <v/>
      </c>
      <c r="V3169" s="72" t="str">
        <f t="shared" si="49"/>
        <v/>
      </c>
    </row>
    <row r="3170" spans="1:22" x14ac:dyDescent="0.25">
      <c r="A3170" s="47"/>
      <c r="B3170" s="47"/>
      <c r="C3170" s="47"/>
      <c r="D3170" s="117"/>
      <c r="E3170" s="47"/>
      <c r="F3170" s="37"/>
      <c r="G3170" s="47"/>
      <c r="H3170" s="37"/>
      <c r="I3170" s="37"/>
      <c r="J3170" s="51"/>
      <c r="K3170" s="51"/>
      <c r="L3170" s="51"/>
      <c r="M3170" s="51"/>
      <c r="N3170" s="51"/>
      <c r="O3170" s="51"/>
      <c r="P3170" s="51"/>
      <c r="R3170" s="38" t="s">
        <v>450</v>
      </c>
      <c r="S3170" s="38" t="str" cm="1">
        <f t="array" ref="S3170">_xlfn.XLOOKUP(R3170,INDEX(Flettilisti,,1),INDEX(Flettilisti,,2),,0)</f>
        <v>Vantar flokkun</v>
      </c>
      <c r="T3170" s="38" t="str">
        <f>IF(ISBLANK(M3170),"",IF(M3170&lt;Gögn!$J$2,Gögn!$K$2,IF(M3170&gt;Gögn!$J$4,Gögn!$K$4,Gögn!$K$3)))</f>
        <v/>
      </c>
      <c r="U3170" s="49" t="str" cm="1">
        <f t="array" aca="1" ref="U3170" ca="1">IF(ISBLANK(A3170),"",IF(S3170="Styrkhæft",_xlfn.XLOOKUP(T3170,Vegalengdir[Texti],INDIRECT("Vegalengdir["&amp;'Upplýsingar um umsækjanda'!$B$10&amp;"]"),0%,0)))</f>
        <v/>
      </c>
      <c r="V3170" s="72" t="str">
        <f t="shared" si="49"/>
        <v/>
      </c>
    </row>
    <row r="3171" spans="1:22" x14ac:dyDescent="0.25">
      <c r="A3171" s="47"/>
      <c r="B3171" s="47"/>
      <c r="C3171" s="47"/>
      <c r="D3171" s="117"/>
      <c r="E3171" s="47"/>
      <c r="F3171" s="37"/>
      <c r="G3171" s="47"/>
      <c r="H3171" s="37"/>
      <c r="I3171" s="37"/>
      <c r="J3171" s="51"/>
      <c r="K3171" s="51"/>
      <c r="L3171" s="51"/>
      <c r="M3171" s="51"/>
      <c r="N3171" s="51"/>
      <c r="O3171" s="51"/>
      <c r="P3171" s="51"/>
      <c r="R3171" s="38" t="s">
        <v>450</v>
      </c>
      <c r="S3171" s="38" t="str" cm="1">
        <f t="array" ref="S3171">_xlfn.XLOOKUP(R3171,INDEX(Flettilisti,,1),INDEX(Flettilisti,,2),,0)</f>
        <v>Vantar flokkun</v>
      </c>
      <c r="T3171" s="38" t="str">
        <f>IF(ISBLANK(M3171),"",IF(M3171&lt;Gögn!$J$2,Gögn!$K$2,IF(M3171&gt;Gögn!$J$4,Gögn!$K$4,Gögn!$K$3)))</f>
        <v/>
      </c>
      <c r="U3171" s="49" t="str" cm="1">
        <f t="array" aca="1" ref="U3171" ca="1">IF(ISBLANK(A3171),"",IF(S3171="Styrkhæft",_xlfn.XLOOKUP(T3171,Vegalengdir[Texti],INDIRECT("Vegalengdir["&amp;'Upplýsingar um umsækjanda'!$B$10&amp;"]"),0%,0)))</f>
        <v/>
      </c>
      <c r="V3171" s="72" t="str">
        <f t="shared" si="49"/>
        <v/>
      </c>
    </row>
    <row r="3172" spans="1:22" x14ac:dyDescent="0.25">
      <c r="A3172" s="47"/>
      <c r="B3172" s="47"/>
      <c r="C3172" s="47"/>
      <c r="D3172" s="117"/>
      <c r="E3172" s="47"/>
      <c r="F3172" s="37"/>
      <c r="G3172" s="47"/>
      <c r="H3172" s="37"/>
      <c r="I3172" s="37"/>
      <c r="J3172" s="51"/>
      <c r="K3172" s="51"/>
      <c r="L3172" s="51"/>
      <c r="M3172" s="51"/>
      <c r="N3172" s="51"/>
      <c r="O3172" s="51"/>
      <c r="P3172" s="51"/>
      <c r="R3172" s="38" t="s">
        <v>450</v>
      </c>
      <c r="S3172" s="38" t="str" cm="1">
        <f t="array" ref="S3172">_xlfn.XLOOKUP(R3172,INDEX(Flettilisti,,1),INDEX(Flettilisti,,2),,0)</f>
        <v>Vantar flokkun</v>
      </c>
      <c r="T3172" s="38" t="str">
        <f>IF(ISBLANK(M3172),"",IF(M3172&lt;Gögn!$J$2,Gögn!$K$2,IF(M3172&gt;Gögn!$J$4,Gögn!$K$4,Gögn!$K$3)))</f>
        <v/>
      </c>
      <c r="U3172" s="49" t="str" cm="1">
        <f t="array" aca="1" ref="U3172" ca="1">IF(ISBLANK(A3172),"",IF(S3172="Styrkhæft",_xlfn.XLOOKUP(T3172,Vegalengdir[Texti],INDIRECT("Vegalengdir["&amp;'Upplýsingar um umsækjanda'!$B$10&amp;"]"),0%,0)))</f>
        <v/>
      </c>
      <c r="V3172" s="72" t="str">
        <f t="shared" si="49"/>
        <v/>
      </c>
    </row>
    <row r="3173" spans="1:22" x14ac:dyDescent="0.25">
      <c r="A3173" s="47"/>
      <c r="B3173" s="47"/>
      <c r="C3173" s="47"/>
      <c r="D3173" s="117"/>
      <c r="E3173" s="47"/>
      <c r="F3173" s="37"/>
      <c r="G3173" s="47"/>
      <c r="H3173" s="37"/>
      <c r="I3173" s="37"/>
      <c r="J3173" s="51"/>
      <c r="K3173" s="51"/>
      <c r="L3173" s="51"/>
      <c r="M3173" s="51"/>
      <c r="N3173" s="51"/>
      <c r="O3173" s="51"/>
      <c r="P3173" s="51"/>
      <c r="R3173" s="38" t="s">
        <v>450</v>
      </c>
      <c r="S3173" s="38" t="str" cm="1">
        <f t="array" ref="S3173">_xlfn.XLOOKUP(R3173,INDEX(Flettilisti,,1),INDEX(Flettilisti,,2),,0)</f>
        <v>Vantar flokkun</v>
      </c>
      <c r="T3173" s="38" t="str">
        <f>IF(ISBLANK(M3173),"",IF(M3173&lt;Gögn!$J$2,Gögn!$K$2,IF(M3173&gt;Gögn!$J$4,Gögn!$K$4,Gögn!$K$3)))</f>
        <v/>
      </c>
      <c r="U3173" s="49" t="str" cm="1">
        <f t="array" aca="1" ref="U3173" ca="1">IF(ISBLANK(A3173),"",IF(S3173="Styrkhæft",_xlfn.XLOOKUP(T3173,Vegalengdir[Texti],INDIRECT("Vegalengdir["&amp;'Upplýsingar um umsækjanda'!$B$10&amp;"]"),0%,0)))</f>
        <v/>
      </c>
      <c r="V3173" s="72" t="str">
        <f t="shared" si="49"/>
        <v/>
      </c>
    </row>
    <row r="3174" spans="1:22" x14ac:dyDescent="0.25">
      <c r="A3174" s="47"/>
      <c r="B3174" s="47"/>
      <c r="C3174" s="47"/>
      <c r="D3174" s="117"/>
      <c r="E3174" s="47"/>
      <c r="F3174" s="37"/>
      <c r="G3174" s="47"/>
      <c r="H3174" s="37"/>
      <c r="I3174" s="37"/>
      <c r="J3174" s="51"/>
      <c r="K3174" s="51"/>
      <c r="L3174" s="51"/>
      <c r="M3174" s="51"/>
      <c r="N3174" s="51"/>
      <c r="O3174" s="51"/>
      <c r="P3174" s="51"/>
      <c r="R3174" s="38" t="s">
        <v>450</v>
      </c>
      <c r="S3174" s="38" t="str" cm="1">
        <f t="array" ref="S3174">_xlfn.XLOOKUP(R3174,INDEX(Flettilisti,,1),INDEX(Flettilisti,,2),,0)</f>
        <v>Vantar flokkun</v>
      </c>
      <c r="T3174" s="38" t="str">
        <f>IF(ISBLANK(M3174),"",IF(M3174&lt;Gögn!$J$2,Gögn!$K$2,IF(M3174&gt;Gögn!$J$4,Gögn!$K$4,Gögn!$K$3)))</f>
        <v/>
      </c>
      <c r="U3174" s="49" t="str" cm="1">
        <f t="array" aca="1" ref="U3174" ca="1">IF(ISBLANK(A3174),"",IF(S3174="Styrkhæft",_xlfn.XLOOKUP(T3174,Vegalengdir[Texti],INDIRECT("Vegalengdir["&amp;'Upplýsingar um umsækjanda'!$B$10&amp;"]"),0%,0)))</f>
        <v/>
      </c>
      <c r="V3174" s="72" t="str">
        <f t="shared" si="49"/>
        <v/>
      </c>
    </row>
    <row r="3175" spans="1:22" x14ac:dyDescent="0.25">
      <c r="A3175" s="47"/>
      <c r="B3175" s="47"/>
      <c r="C3175" s="47"/>
      <c r="D3175" s="117"/>
      <c r="E3175" s="47"/>
      <c r="F3175" s="37"/>
      <c r="G3175" s="47"/>
      <c r="H3175" s="37"/>
      <c r="I3175" s="37"/>
      <c r="J3175" s="51"/>
      <c r="K3175" s="51"/>
      <c r="L3175" s="51"/>
      <c r="M3175" s="51"/>
      <c r="N3175" s="51"/>
      <c r="O3175" s="51"/>
      <c r="P3175" s="51"/>
      <c r="R3175" s="38" t="s">
        <v>450</v>
      </c>
      <c r="S3175" s="38" t="str" cm="1">
        <f t="array" ref="S3175">_xlfn.XLOOKUP(R3175,INDEX(Flettilisti,,1),INDEX(Flettilisti,,2),,0)</f>
        <v>Vantar flokkun</v>
      </c>
      <c r="T3175" s="38" t="str">
        <f>IF(ISBLANK(M3175),"",IF(M3175&lt;Gögn!$J$2,Gögn!$K$2,IF(M3175&gt;Gögn!$J$4,Gögn!$K$4,Gögn!$K$3)))</f>
        <v/>
      </c>
      <c r="U3175" s="49" t="str" cm="1">
        <f t="array" aca="1" ref="U3175" ca="1">IF(ISBLANK(A3175),"",IF(S3175="Styrkhæft",_xlfn.XLOOKUP(T3175,Vegalengdir[Texti],INDIRECT("Vegalengdir["&amp;'Upplýsingar um umsækjanda'!$B$10&amp;"]"),0%,0)))</f>
        <v/>
      </c>
      <c r="V3175" s="72" t="str">
        <f t="shared" si="49"/>
        <v/>
      </c>
    </row>
    <row r="3176" spans="1:22" x14ac:dyDescent="0.25">
      <c r="A3176" s="47"/>
      <c r="B3176" s="47"/>
      <c r="C3176" s="47"/>
      <c r="D3176" s="117"/>
      <c r="E3176" s="47"/>
      <c r="F3176" s="37"/>
      <c r="G3176" s="47"/>
      <c r="H3176" s="37"/>
      <c r="I3176" s="37"/>
      <c r="J3176" s="51"/>
      <c r="K3176" s="51"/>
      <c r="L3176" s="51"/>
      <c r="M3176" s="51"/>
      <c r="N3176" s="51"/>
      <c r="O3176" s="51"/>
      <c r="P3176" s="51"/>
      <c r="R3176" s="38" t="s">
        <v>450</v>
      </c>
      <c r="S3176" s="38" t="str" cm="1">
        <f t="array" ref="S3176">_xlfn.XLOOKUP(R3176,INDEX(Flettilisti,,1),INDEX(Flettilisti,,2),,0)</f>
        <v>Vantar flokkun</v>
      </c>
      <c r="T3176" s="38" t="str">
        <f>IF(ISBLANK(M3176),"",IF(M3176&lt;Gögn!$J$2,Gögn!$K$2,IF(M3176&gt;Gögn!$J$4,Gögn!$K$4,Gögn!$K$3)))</f>
        <v/>
      </c>
      <c r="U3176" s="49" t="str" cm="1">
        <f t="array" aca="1" ref="U3176" ca="1">IF(ISBLANK(A3176),"",IF(S3176="Styrkhæft",_xlfn.XLOOKUP(T3176,Vegalengdir[Texti],INDIRECT("Vegalengdir["&amp;'Upplýsingar um umsækjanda'!$B$10&amp;"]"),0%,0)))</f>
        <v/>
      </c>
      <c r="V3176" s="72" t="str">
        <f t="shared" si="49"/>
        <v/>
      </c>
    </row>
    <row r="3177" spans="1:22" x14ac:dyDescent="0.25">
      <c r="A3177" s="47"/>
      <c r="B3177" s="47"/>
      <c r="C3177" s="47"/>
      <c r="D3177" s="117"/>
      <c r="E3177" s="47"/>
      <c r="F3177" s="37"/>
      <c r="G3177" s="47"/>
      <c r="H3177" s="37"/>
      <c r="I3177" s="37"/>
      <c r="J3177" s="51"/>
      <c r="K3177" s="51"/>
      <c r="L3177" s="51"/>
      <c r="M3177" s="51"/>
      <c r="N3177" s="51"/>
      <c r="O3177" s="51"/>
      <c r="P3177" s="51"/>
      <c r="R3177" s="38" t="s">
        <v>450</v>
      </c>
      <c r="S3177" s="38" t="str" cm="1">
        <f t="array" ref="S3177">_xlfn.XLOOKUP(R3177,INDEX(Flettilisti,,1),INDEX(Flettilisti,,2),,0)</f>
        <v>Vantar flokkun</v>
      </c>
      <c r="T3177" s="38" t="str">
        <f>IF(ISBLANK(M3177),"",IF(M3177&lt;Gögn!$J$2,Gögn!$K$2,IF(M3177&gt;Gögn!$J$4,Gögn!$K$4,Gögn!$K$3)))</f>
        <v/>
      </c>
      <c r="U3177" s="49" t="str" cm="1">
        <f t="array" aca="1" ref="U3177" ca="1">IF(ISBLANK(A3177),"",IF(S3177="Styrkhæft",_xlfn.XLOOKUP(T3177,Vegalengdir[Texti],INDIRECT("Vegalengdir["&amp;'Upplýsingar um umsækjanda'!$B$10&amp;"]"),0%,0)))</f>
        <v/>
      </c>
      <c r="V3177" s="72" t="str">
        <f t="shared" si="49"/>
        <v/>
      </c>
    </row>
    <row r="3178" spans="1:22" x14ac:dyDescent="0.25">
      <c r="A3178" s="47"/>
      <c r="B3178" s="47"/>
      <c r="C3178" s="47"/>
      <c r="D3178" s="117"/>
      <c r="E3178" s="47"/>
      <c r="F3178" s="37"/>
      <c r="G3178" s="47"/>
      <c r="H3178" s="37"/>
      <c r="I3178" s="37"/>
      <c r="J3178" s="51"/>
      <c r="K3178" s="51"/>
      <c r="L3178" s="51"/>
      <c r="M3178" s="51"/>
      <c r="N3178" s="51"/>
      <c r="O3178" s="51"/>
      <c r="P3178" s="51"/>
      <c r="R3178" s="38" t="s">
        <v>450</v>
      </c>
      <c r="S3178" s="38" t="str" cm="1">
        <f t="array" ref="S3178">_xlfn.XLOOKUP(R3178,INDEX(Flettilisti,,1),INDEX(Flettilisti,,2),,0)</f>
        <v>Vantar flokkun</v>
      </c>
      <c r="T3178" s="38" t="str">
        <f>IF(ISBLANK(M3178),"",IF(M3178&lt;Gögn!$J$2,Gögn!$K$2,IF(M3178&gt;Gögn!$J$4,Gögn!$K$4,Gögn!$K$3)))</f>
        <v/>
      </c>
      <c r="U3178" s="49" t="str" cm="1">
        <f t="array" aca="1" ref="U3178" ca="1">IF(ISBLANK(A3178),"",IF(S3178="Styrkhæft",_xlfn.XLOOKUP(T3178,Vegalengdir[Texti],INDIRECT("Vegalengdir["&amp;'Upplýsingar um umsækjanda'!$B$10&amp;"]"),0%,0)))</f>
        <v/>
      </c>
      <c r="V3178" s="72" t="str">
        <f t="shared" si="49"/>
        <v/>
      </c>
    </row>
    <row r="3179" spans="1:22" x14ac:dyDescent="0.25">
      <c r="A3179" s="47"/>
      <c r="B3179" s="47"/>
      <c r="C3179" s="47"/>
      <c r="D3179" s="117"/>
      <c r="E3179" s="47"/>
      <c r="F3179" s="37"/>
      <c r="G3179" s="47"/>
      <c r="H3179" s="37"/>
      <c r="I3179" s="37"/>
      <c r="J3179" s="51"/>
      <c r="K3179" s="51"/>
      <c r="L3179" s="51"/>
      <c r="M3179" s="51"/>
      <c r="N3179" s="51"/>
      <c r="O3179" s="51"/>
      <c r="P3179" s="51"/>
      <c r="R3179" s="38" t="s">
        <v>450</v>
      </c>
      <c r="S3179" s="38" t="str" cm="1">
        <f t="array" ref="S3179">_xlfn.XLOOKUP(R3179,INDEX(Flettilisti,,1),INDEX(Flettilisti,,2),,0)</f>
        <v>Vantar flokkun</v>
      </c>
      <c r="T3179" s="38" t="str">
        <f>IF(ISBLANK(M3179),"",IF(M3179&lt;Gögn!$J$2,Gögn!$K$2,IF(M3179&gt;Gögn!$J$4,Gögn!$K$4,Gögn!$K$3)))</f>
        <v/>
      </c>
      <c r="U3179" s="49" t="str" cm="1">
        <f t="array" aca="1" ref="U3179" ca="1">IF(ISBLANK(A3179),"",IF(S3179="Styrkhæft",_xlfn.XLOOKUP(T3179,Vegalengdir[Texti],INDIRECT("Vegalengdir["&amp;'Upplýsingar um umsækjanda'!$B$10&amp;"]"),0%,0)))</f>
        <v/>
      </c>
      <c r="V3179" s="72" t="str">
        <f t="shared" si="49"/>
        <v/>
      </c>
    </row>
    <row r="3180" spans="1:22" x14ac:dyDescent="0.25">
      <c r="A3180" s="47"/>
      <c r="B3180" s="47"/>
      <c r="C3180" s="47"/>
      <c r="D3180" s="117"/>
      <c r="E3180" s="47"/>
      <c r="F3180" s="37"/>
      <c r="G3180" s="47"/>
      <c r="H3180" s="37"/>
      <c r="I3180" s="37"/>
      <c r="J3180" s="51"/>
      <c r="K3180" s="51"/>
      <c r="L3180" s="51"/>
      <c r="M3180" s="51"/>
      <c r="N3180" s="51"/>
      <c r="O3180" s="51"/>
      <c r="P3180" s="51"/>
      <c r="R3180" s="38" t="s">
        <v>450</v>
      </c>
      <c r="S3180" s="38" t="str" cm="1">
        <f t="array" ref="S3180">_xlfn.XLOOKUP(R3180,INDEX(Flettilisti,,1),INDEX(Flettilisti,,2),,0)</f>
        <v>Vantar flokkun</v>
      </c>
      <c r="T3180" s="38" t="str">
        <f>IF(ISBLANK(M3180),"",IF(M3180&lt;Gögn!$J$2,Gögn!$K$2,IF(M3180&gt;Gögn!$J$4,Gögn!$K$4,Gögn!$K$3)))</f>
        <v/>
      </c>
      <c r="U3180" s="49" t="str" cm="1">
        <f t="array" aca="1" ref="U3180" ca="1">IF(ISBLANK(A3180),"",IF(S3180="Styrkhæft",_xlfn.XLOOKUP(T3180,Vegalengdir[Texti],INDIRECT("Vegalengdir["&amp;'Upplýsingar um umsækjanda'!$B$10&amp;"]"),0%,0)))</f>
        <v/>
      </c>
      <c r="V3180" s="72" t="str">
        <f t="shared" si="49"/>
        <v/>
      </c>
    </row>
    <row r="3181" spans="1:22" x14ac:dyDescent="0.25">
      <c r="A3181" s="47"/>
      <c r="B3181" s="47"/>
      <c r="C3181" s="47"/>
      <c r="D3181" s="117"/>
      <c r="E3181" s="47"/>
      <c r="F3181" s="37"/>
      <c r="G3181" s="47"/>
      <c r="H3181" s="37"/>
      <c r="I3181" s="37"/>
      <c r="J3181" s="51"/>
      <c r="K3181" s="51"/>
      <c r="L3181" s="51"/>
      <c r="M3181" s="51"/>
      <c r="N3181" s="51"/>
      <c r="O3181" s="51"/>
      <c r="P3181" s="51"/>
      <c r="R3181" s="38" t="s">
        <v>450</v>
      </c>
      <c r="S3181" s="38" t="str" cm="1">
        <f t="array" ref="S3181">_xlfn.XLOOKUP(R3181,INDEX(Flettilisti,,1),INDEX(Flettilisti,,2),,0)</f>
        <v>Vantar flokkun</v>
      </c>
      <c r="T3181" s="38" t="str">
        <f>IF(ISBLANK(M3181),"",IF(M3181&lt;Gögn!$J$2,Gögn!$K$2,IF(M3181&gt;Gögn!$J$4,Gögn!$K$4,Gögn!$K$3)))</f>
        <v/>
      </c>
      <c r="U3181" s="49" t="str" cm="1">
        <f t="array" aca="1" ref="U3181" ca="1">IF(ISBLANK(A3181),"",IF(S3181="Styrkhæft",_xlfn.XLOOKUP(T3181,Vegalengdir[Texti],INDIRECT("Vegalengdir["&amp;'Upplýsingar um umsækjanda'!$B$10&amp;"]"),0%,0)))</f>
        <v/>
      </c>
      <c r="V3181" s="72" t="str">
        <f t="shared" si="49"/>
        <v/>
      </c>
    </row>
    <row r="3182" spans="1:22" x14ac:dyDescent="0.25">
      <c r="A3182" s="47"/>
      <c r="B3182" s="47"/>
      <c r="C3182" s="47"/>
      <c r="D3182" s="117"/>
      <c r="E3182" s="47"/>
      <c r="F3182" s="37"/>
      <c r="G3182" s="47"/>
      <c r="H3182" s="37"/>
      <c r="I3182" s="37"/>
      <c r="J3182" s="51"/>
      <c r="K3182" s="51"/>
      <c r="L3182" s="51"/>
      <c r="M3182" s="51"/>
      <c r="N3182" s="51"/>
      <c r="O3182" s="51"/>
      <c r="P3182" s="51"/>
      <c r="R3182" s="38" t="s">
        <v>450</v>
      </c>
      <c r="S3182" s="38" t="str" cm="1">
        <f t="array" ref="S3182">_xlfn.XLOOKUP(R3182,INDEX(Flettilisti,,1),INDEX(Flettilisti,,2),,0)</f>
        <v>Vantar flokkun</v>
      </c>
      <c r="T3182" s="38" t="str">
        <f>IF(ISBLANK(M3182),"",IF(M3182&lt;Gögn!$J$2,Gögn!$K$2,IF(M3182&gt;Gögn!$J$4,Gögn!$K$4,Gögn!$K$3)))</f>
        <v/>
      </c>
      <c r="U3182" s="49" t="str" cm="1">
        <f t="array" aca="1" ref="U3182" ca="1">IF(ISBLANK(A3182),"",IF(S3182="Styrkhæft",_xlfn.XLOOKUP(T3182,Vegalengdir[Texti],INDIRECT("Vegalengdir["&amp;'Upplýsingar um umsækjanda'!$B$10&amp;"]"),0%,0)))</f>
        <v/>
      </c>
      <c r="V3182" s="72" t="str">
        <f t="shared" si="49"/>
        <v/>
      </c>
    </row>
    <row r="3183" spans="1:22" x14ac:dyDescent="0.25">
      <c r="A3183" s="47"/>
      <c r="B3183" s="47"/>
      <c r="C3183" s="47"/>
      <c r="D3183" s="117"/>
      <c r="E3183" s="47"/>
      <c r="F3183" s="37"/>
      <c r="G3183" s="47"/>
      <c r="H3183" s="37"/>
      <c r="I3183" s="37"/>
      <c r="J3183" s="51"/>
      <c r="K3183" s="51"/>
      <c r="L3183" s="51"/>
      <c r="M3183" s="51"/>
      <c r="N3183" s="51"/>
      <c r="O3183" s="51"/>
      <c r="P3183" s="51"/>
      <c r="R3183" s="38" t="s">
        <v>450</v>
      </c>
      <c r="S3183" s="38" t="str" cm="1">
        <f t="array" ref="S3183">_xlfn.XLOOKUP(R3183,INDEX(Flettilisti,,1),INDEX(Flettilisti,,2),,0)</f>
        <v>Vantar flokkun</v>
      </c>
      <c r="T3183" s="38" t="str">
        <f>IF(ISBLANK(M3183),"",IF(M3183&lt;Gögn!$J$2,Gögn!$K$2,IF(M3183&gt;Gögn!$J$4,Gögn!$K$4,Gögn!$K$3)))</f>
        <v/>
      </c>
      <c r="U3183" s="49" t="str" cm="1">
        <f t="array" aca="1" ref="U3183" ca="1">IF(ISBLANK(A3183),"",IF(S3183="Styrkhæft",_xlfn.XLOOKUP(T3183,Vegalengdir[Texti],INDIRECT("Vegalengdir["&amp;'Upplýsingar um umsækjanda'!$B$10&amp;"]"),0%,0)))</f>
        <v/>
      </c>
      <c r="V3183" s="72" t="str">
        <f t="shared" si="49"/>
        <v/>
      </c>
    </row>
    <row r="3184" spans="1:22" x14ac:dyDescent="0.25">
      <c r="A3184" s="47"/>
      <c r="B3184" s="47"/>
      <c r="C3184" s="47"/>
      <c r="D3184" s="117"/>
      <c r="E3184" s="47"/>
      <c r="F3184" s="37"/>
      <c r="G3184" s="47"/>
      <c r="H3184" s="37"/>
      <c r="I3184" s="37"/>
      <c r="J3184" s="51"/>
      <c r="K3184" s="51"/>
      <c r="L3184" s="51"/>
      <c r="M3184" s="51"/>
      <c r="N3184" s="51"/>
      <c r="O3184" s="51"/>
      <c r="P3184" s="51"/>
      <c r="R3184" s="38" t="s">
        <v>450</v>
      </c>
      <c r="S3184" s="38" t="str" cm="1">
        <f t="array" ref="S3184">_xlfn.XLOOKUP(R3184,INDEX(Flettilisti,,1),INDEX(Flettilisti,,2),,0)</f>
        <v>Vantar flokkun</v>
      </c>
      <c r="T3184" s="38" t="str">
        <f>IF(ISBLANK(M3184),"",IF(M3184&lt;Gögn!$J$2,Gögn!$K$2,IF(M3184&gt;Gögn!$J$4,Gögn!$K$4,Gögn!$K$3)))</f>
        <v/>
      </c>
      <c r="U3184" s="49" t="str" cm="1">
        <f t="array" aca="1" ref="U3184" ca="1">IF(ISBLANK(A3184),"",IF(S3184="Styrkhæft",_xlfn.XLOOKUP(T3184,Vegalengdir[Texti],INDIRECT("Vegalengdir["&amp;'Upplýsingar um umsækjanda'!$B$10&amp;"]"),0%,0)))</f>
        <v/>
      </c>
      <c r="V3184" s="72" t="str">
        <f t="shared" si="49"/>
        <v/>
      </c>
    </row>
    <row r="3185" spans="1:22" x14ac:dyDescent="0.25">
      <c r="A3185" s="47"/>
      <c r="B3185" s="47"/>
      <c r="C3185" s="47"/>
      <c r="D3185" s="117"/>
      <c r="E3185" s="47"/>
      <c r="F3185" s="37"/>
      <c r="G3185" s="47"/>
      <c r="H3185" s="37"/>
      <c r="I3185" s="37"/>
      <c r="J3185" s="51"/>
      <c r="K3185" s="51"/>
      <c r="L3185" s="51"/>
      <c r="M3185" s="51"/>
      <c r="N3185" s="51"/>
      <c r="O3185" s="51"/>
      <c r="P3185" s="51"/>
      <c r="R3185" s="38" t="s">
        <v>450</v>
      </c>
      <c r="S3185" s="38" t="str" cm="1">
        <f t="array" ref="S3185">_xlfn.XLOOKUP(R3185,INDEX(Flettilisti,,1),INDEX(Flettilisti,,2),,0)</f>
        <v>Vantar flokkun</v>
      </c>
      <c r="T3185" s="38" t="str">
        <f>IF(ISBLANK(M3185),"",IF(M3185&lt;Gögn!$J$2,Gögn!$K$2,IF(M3185&gt;Gögn!$J$4,Gögn!$K$4,Gögn!$K$3)))</f>
        <v/>
      </c>
      <c r="U3185" s="49" t="str" cm="1">
        <f t="array" aca="1" ref="U3185" ca="1">IF(ISBLANK(A3185),"",IF(S3185="Styrkhæft",_xlfn.XLOOKUP(T3185,Vegalengdir[Texti],INDIRECT("Vegalengdir["&amp;'Upplýsingar um umsækjanda'!$B$10&amp;"]"),0%,0)))</f>
        <v/>
      </c>
      <c r="V3185" s="72" t="str">
        <f t="shared" si="49"/>
        <v/>
      </c>
    </row>
    <row r="3186" spans="1:22" x14ac:dyDescent="0.25">
      <c r="A3186" s="47"/>
      <c r="B3186" s="47"/>
      <c r="C3186" s="47"/>
      <c r="D3186" s="117"/>
      <c r="E3186" s="47"/>
      <c r="F3186" s="37"/>
      <c r="G3186" s="47"/>
      <c r="H3186" s="37"/>
      <c r="I3186" s="37"/>
      <c r="J3186" s="51"/>
      <c r="K3186" s="51"/>
      <c r="L3186" s="51"/>
      <c r="M3186" s="51"/>
      <c r="N3186" s="51"/>
      <c r="O3186" s="51"/>
      <c r="P3186" s="51"/>
      <c r="R3186" s="38" t="s">
        <v>450</v>
      </c>
      <c r="S3186" s="38" t="str" cm="1">
        <f t="array" ref="S3186">_xlfn.XLOOKUP(R3186,INDEX(Flettilisti,,1),INDEX(Flettilisti,,2),,0)</f>
        <v>Vantar flokkun</v>
      </c>
      <c r="T3186" s="38" t="str">
        <f>IF(ISBLANK(M3186),"",IF(M3186&lt;Gögn!$J$2,Gögn!$K$2,IF(M3186&gt;Gögn!$J$4,Gögn!$K$4,Gögn!$K$3)))</f>
        <v/>
      </c>
      <c r="U3186" s="49" t="str" cm="1">
        <f t="array" aca="1" ref="U3186" ca="1">IF(ISBLANK(A3186),"",IF(S3186="Styrkhæft",_xlfn.XLOOKUP(T3186,Vegalengdir[Texti],INDIRECT("Vegalengdir["&amp;'Upplýsingar um umsækjanda'!$B$10&amp;"]"),0%,0)))</f>
        <v/>
      </c>
      <c r="V3186" s="72" t="str">
        <f t="shared" si="49"/>
        <v/>
      </c>
    </row>
    <row r="3187" spans="1:22" x14ac:dyDescent="0.25">
      <c r="A3187" s="47"/>
      <c r="B3187" s="47"/>
      <c r="C3187" s="47"/>
      <c r="D3187" s="117"/>
      <c r="E3187" s="47"/>
      <c r="F3187" s="37"/>
      <c r="G3187" s="47"/>
      <c r="H3187" s="37"/>
      <c r="I3187" s="37"/>
      <c r="J3187" s="51"/>
      <c r="K3187" s="51"/>
      <c r="L3187" s="51"/>
      <c r="M3187" s="51"/>
      <c r="N3187" s="51"/>
      <c r="O3187" s="51"/>
      <c r="P3187" s="51"/>
      <c r="R3187" s="38" t="s">
        <v>450</v>
      </c>
      <c r="S3187" s="38" t="str" cm="1">
        <f t="array" ref="S3187">_xlfn.XLOOKUP(R3187,INDEX(Flettilisti,,1),INDEX(Flettilisti,,2),,0)</f>
        <v>Vantar flokkun</v>
      </c>
      <c r="T3187" s="38" t="str">
        <f>IF(ISBLANK(M3187),"",IF(M3187&lt;Gögn!$J$2,Gögn!$K$2,IF(M3187&gt;Gögn!$J$4,Gögn!$K$4,Gögn!$K$3)))</f>
        <v/>
      </c>
      <c r="U3187" s="49" t="str" cm="1">
        <f t="array" aca="1" ref="U3187" ca="1">IF(ISBLANK(A3187),"",IF(S3187="Styrkhæft",_xlfn.XLOOKUP(T3187,Vegalengdir[Texti],INDIRECT("Vegalengdir["&amp;'Upplýsingar um umsækjanda'!$B$10&amp;"]"),0%,0)))</f>
        <v/>
      </c>
      <c r="V3187" s="72" t="str">
        <f t="shared" si="49"/>
        <v/>
      </c>
    </row>
    <row r="3188" spans="1:22" x14ac:dyDescent="0.25">
      <c r="A3188" s="47"/>
      <c r="B3188" s="47"/>
      <c r="C3188" s="47"/>
      <c r="D3188" s="117"/>
      <c r="E3188" s="47"/>
      <c r="F3188" s="37"/>
      <c r="G3188" s="47"/>
      <c r="H3188" s="37"/>
      <c r="I3188" s="37"/>
      <c r="J3188" s="51"/>
      <c r="K3188" s="51"/>
      <c r="L3188" s="51"/>
      <c r="M3188" s="51"/>
      <c r="N3188" s="51"/>
      <c r="O3188" s="51"/>
      <c r="P3188" s="51"/>
      <c r="R3188" s="38" t="s">
        <v>450</v>
      </c>
      <c r="S3188" s="38" t="str" cm="1">
        <f t="array" ref="S3188">_xlfn.XLOOKUP(R3188,INDEX(Flettilisti,,1),INDEX(Flettilisti,,2),,0)</f>
        <v>Vantar flokkun</v>
      </c>
      <c r="T3188" s="38" t="str">
        <f>IF(ISBLANK(M3188),"",IF(M3188&lt;Gögn!$J$2,Gögn!$K$2,IF(M3188&gt;Gögn!$J$4,Gögn!$K$4,Gögn!$K$3)))</f>
        <v/>
      </c>
      <c r="U3188" s="49" t="str" cm="1">
        <f t="array" aca="1" ref="U3188" ca="1">IF(ISBLANK(A3188),"",IF(S3188="Styrkhæft",_xlfn.XLOOKUP(T3188,Vegalengdir[Texti],INDIRECT("Vegalengdir["&amp;'Upplýsingar um umsækjanda'!$B$10&amp;"]"),0%,0)))</f>
        <v/>
      </c>
      <c r="V3188" s="72" t="str">
        <f t="shared" si="49"/>
        <v/>
      </c>
    </row>
    <row r="3189" spans="1:22" x14ac:dyDescent="0.25">
      <c r="A3189" s="47"/>
      <c r="B3189" s="47"/>
      <c r="C3189" s="47"/>
      <c r="D3189" s="117"/>
      <c r="E3189" s="47"/>
      <c r="F3189" s="37"/>
      <c r="G3189" s="47"/>
      <c r="H3189" s="37"/>
      <c r="I3189" s="37"/>
      <c r="J3189" s="51"/>
      <c r="K3189" s="51"/>
      <c r="L3189" s="51"/>
      <c r="M3189" s="51"/>
      <c r="N3189" s="51"/>
      <c r="O3189" s="51"/>
      <c r="P3189" s="51"/>
      <c r="R3189" s="38" t="s">
        <v>450</v>
      </c>
      <c r="S3189" s="38" t="str" cm="1">
        <f t="array" ref="S3189">_xlfn.XLOOKUP(R3189,INDEX(Flettilisti,,1),INDEX(Flettilisti,,2),,0)</f>
        <v>Vantar flokkun</v>
      </c>
      <c r="T3189" s="38" t="str">
        <f>IF(ISBLANK(M3189),"",IF(M3189&lt;Gögn!$J$2,Gögn!$K$2,IF(M3189&gt;Gögn!$J$4,Gögn!$K$4,Gögn!$K$3)))</f>
        <v/>
      </c>
      <c r="U3189" s="49" t="str" cm="1">
        <f t="array" aca="1" ref="U3189" ca="1">IF(ISBLANK(A3189),"",IF(S3189="Styrkhæft",_xlfn.XLOOKUP(T3189,Vegalengdir[Texti],INDIRECT("Vegalengdir["&amp;'Upplýsingar um umsækjanda'!$B$10&amp;"]"),0%,0)))</f>
        <v/>
      </c>
      <c r="V3189" s="72" t="str">
        <f t="shared" si="49"/>
        <v/>
      </c>
    </row>
    <row r="3190" spans="1:22" x14ac:dyDescent="0.25">
      <c r="A3190" s="47"/>
      <c r="B3190" s="47"/>
      <c r="C3190" s="47"/>
      <c r="D3190" s="117"/>
      <c r="E3190" s="47"/>
      <c r="F3190" s="37"/>
      <c r="G3190" s="47"/>
      <c r="H3190" s="37"/>
      <c r="I3190" s="37"/>
      <c r="J3190" s="51"/>
      <c r="K3190" s="51"/>
      <c r="L3190" s="51"/>
      <c r="M3190" s="51"/>
      <c r="N3190" s="51"/>
      <c r="O3190" s="51"/>
      <c r="P3190" s="51"/>
      <c r="R3190" s="38" t="s">
        <v>450</v>
      </c>
      <c r="S3190" s="38" t="str" cm="1">
        <f t="array" ref="S3190">_xlfn.XLOOKUP(R3190,INDEX(Flettilisti,,1),INDEX(Flettilisti,,2),,0)</f>
        <v>Vantar flokkun</v>
      </c>
      <c r="T3190" s="38" t="str">
        <f>IF(ISBLANK(M3190),"",IF(M3190&lt;Gögn!$J$2,Gögn!$K$2,IF(M3190&gt;Gögn!$J$4,Gögn!$K$4,Gögn!$K$3)))</f>
        <v/>
      </c>
      <c r="U3190" s="49" t="str" cm="1">
        <f t="array" aca="1" ref="U3190" ca="1">IF(ISBLANK(A3190),"",IF(S3190="Styrkhæft",_xlfn.XLOOKUP(T3190,Vegalengdir[Texti],INDIRECT("Vegalengdir["&amp;'Upplýsingar um umsækjanda'!$B$10&amp;"]"),0%,0)))</f>
        <v/>
      </c>
      <c r="V3190" s="72" t="str">
        <f t="shared" si="49"/>
        <v/>
      </c>
    </row>
    <row r="3191" spans="1:22" x14ac:dyDescent="0.25">
      <c r="A3191" s="47"/>
      <c r="B3191" s="47"/>
      <c r="C3191" s="47"/>
      <c r="D3191" s="117"/>
      <c r="E3191" s="47"/>
      <c r="F3191" s="37"/>
      <c r="G3191" s="47"/>
      <c r="H3191" s="37"/>
      <c r="I3191" s="37"/>
      <c r="J3191" s="51"/>
      <c r="K3191" s="51"/>
      <c r="L3191" s="51"/>
      <c r="M3191" s="51"/>
      <c r="N3191" s="51"/>
      <c r="O3191" s="51"/>
      <c r="P3191" s="51"/>
      <c r="R3191" s="38" t="s">
        <v>450</v>
      </c>
      <c r="S3191" s="38" t="str" cm="1">
        <f t="array" ref="S3191">_xlfn.XLOOKUP(R3191,INDEX(Flettilisti,,1),INDEX(Flettilisti,,2),,0)</f>
        <v>Vantar flokkun</v>
      </c>
      <c r="T3191" s="38" t="str">
        <f>IF(ISBLANK(M3191),"",IF(M3191&lt;Gögn!$J$2,Gögn!$K$2,IF(M3191&gt;Gögn!$J$4,Gögn!$K$4,Gögn!$K$3)))</f>
        <v/>
      </c>
      <c r="U3191" s="49" t="str" cm="1">
        <f t="array" aca="1" ref="U3191" ca="1">IF(ISBLANK(A3191),"",IF(S3191="Styrkhæft",_xlfn.XLOOKUP(T3191,Vegalengdir[Texti],INDIRECT("Vegalengdir["&amp;'Upplýsingar um umsækjanda'!$B$10&amp;"]"),0%,0)))</f>
        <v/>
      </c>
      <c r="V3191" s="72" t="str">
        <f t="shared" si="49"/>
        <v/>
      </c>
    </row>
    <row r="3192" spans="1:22" x14ac:dyDescent="0.25">
      <c r="A3192" s="47"/>
      <c r="B3192" s="47"/>
      <c r="C3192" s="47"/>
      <c r="D3192" s="117"/>
      <c r="E3192" s="47"/>
      <c r="F3192" s="37"/>
      <c r="G3192" s="47"/>
      <c r="H3192" s="37"/>
      <c r="I3192" s="37"/>
      <c r="J3192" s="51"/>
      <c r="K3192" s="51"/>
      <c r="L3192" s="51"/>
      <c r="M3192" s="51"/>
      <c r="N3192" s="51"/>
      <c r="O3192" s="51"/>
      <c r="P3192" s="51"/>
      <c r="R3192" s="38" t="s">
        <v>450</v>
      </c>
      <c r="S3192" s="38" t="str" cm="1">
        <f t="array" ref="S3192">_xlfn.XLOOKUP(R3192,INDEX(Flettilisti,,1),INDEX(Flettilisti,,2),,0)</f>
        <v>Vantar flokkun</v>
      </c>
      <c r="T3192" s="38" t="str">
        <f>IF(ISBLANK(M3192),"",IF(M3192&lt;Gögn!$J$2,Gögn!$K$2,IF(M3192&gt;Gögn!$J$4,Gögn!$K$4,Gögn!$K$3)))</f>
        <v/>
      </c>
      <c r="U3192" s="49" t="str" cm="1">
        <f t="array" aca="1" ref="U3192" ca="1">IF(ISBLANK(A3192),"",IF(S3192="Styrkhæft",_xlfn.XLOOKUP(T3192,Vegalengdir[Texti],INDIRECT("Vegalengdir["&amp;'Upplýsingar um umsækjanda'!$B$10&amp;"]"),0%,0)))</f>
        <v/>
      </c>
      <c r="V3192" s="72" t="str">
        <f t="shared" si="49"/>
        <v/>
      </c>
    </row>
    <row r="3193" spans="1:22" x14ac:dyDescent="0.25">
      <c r="A3193" s="47"/>
      <c r="B3193" s="47"/>
      <c r="C3193" s="47"/>
      <c r="D3193" s="117"/>
      <c r="E3193" s="47"/>
      <c r="F3193" s="37"/>
      <c r="G3193" s="47"/>
      <c r="H3193" s="37"/>
      <c r="I3193" s="37"/>
      <c r="J3193" s="51"/>
      <c r="K3193" s="51"/>
      <c r="L3193" s="51"/>
      <c r="M3193" s="51"/>
      <c r="N3193" s="51"/>
      <c r="O3193" s="51"/>
      <c r="P3193" s="51"/>
      <c r="R3193" s="38" t="s">
        <v>450</v>
      </c>
      <c r="S3193" s="38" t="str" cm="1">
        <f t="array" ref="S3193">_xlfn.XLOOKUP(R3193,INDEX(Flettilisti,,1),INDEX(Flettilisti,,2),,0)</f>
        <v>Vantar flokkun</v>
      </c>
      <c r="T3193" s="38" t="str">
        <f>IF(ISBLANK(M3193),"",IF(M3193&lt;Gögn!$J$2,Gögn!$K$2,IF(M3193&gt;Gögn!$J$4,Gögn!$K$4,Gögn!$K$3)))</f>
        <v/>
      </c>
      <c r="U3193" s="49" t="str" cm="1">
        <f t="array" aca="1" ref="U3193" ca="1">IF(ISBLANK(A3193),"",IF(S3193="Styrkhæft",_xlfn.XLOOKUP(T3193,Vegalengdir[Texti],INDIRECT("Vegalengdir["&amp;'Upplýsingar um umsækjanda'!$B$10&amp;"]"),0%,0)))</f>
        <v/>
      </c>
      <c r="V3193" s="72" t="str">
        <f t="shared" si="49"/>
        <v/>
      </c>
    </row>
    <row r="3194" spans="1:22" x14ac:dyDescent="0.25">
      <c r="A3194" s="47"/>
      <c r="B3194" s="47"/>
      <c r="C3194" s="47"/>
      <c r="D3194" s="117"/>
      <c r="E3194" s="47"/>
      <c r="F3194" s="37"/>
      <c r="G3194" s="47"/>
      <c r="H3194" s="37"/>
      <c r="I3194" s="37"/>
      <c r="J3194" s="51"/>
      <c r="K3194" s="51"/>
      <c r="L3194" s="51"/>
      <c r="M3194" s="51"/>
      <c r="N3194" s="51"/>
      <c r="O3194" s="51"/>
      <c r="P3194" s="51"/>
      <c r="R3194" s="38" t="s">
        <v>450</v>
      </c>
      <c r="S3194" s="38" t="str" cm="1">
        <f t="array" ref="S3194">_xlfn.XLOOKUP(R3194,INDEX(Flettilisti,,1),INDEX(Flettilisti,,2),,0)</f>
        <v>Vantar flokkun</v>
      </c>
      <c r="T3194" s="38" t="str">
        <f>IF(ISBLANK(M3194),"",IF(M3194&lt;Gögn!$J$2,Gögn!$K$2,IF(M3194&gt;Gögn!$J$4,Gögn!$K$4,Gögn!$K$3)))</f>
        <v/>
      </c>
      <c r="U3194" s="49" t="str" cm="1">
        <f t="array" aca="1" ref="U3194" ca="1">IF(ISBLANK(A3194),"",IF(S3194="Styrkhæft",_xlfn.XLOOKUP(T3194,Vegalengdir[Texti],INDIRECT("Vegalengdir["&amp;'Upplýsingar um umsækjanda'!$B$10&amp;"]"),0%,0)))</f>
        <v/>
      </c>
      <c r="V3194" s="72" t="str">
        <f t="shared" si="49"/>
        <v/>
      </c>
    </row>
    <row r="3195" spans="1:22" x14ac:dyDescent="0.25">
      <c r="A3195" s="47"/>
      <c r="B3195" s="47"/>
      <c r="C3195" s="47"/>
      <c r="D3195" s="117"/>
      <c r="E3195" s="47"/>
      <c r="F3195" s="37"/>
      <c r="G3195" s="47"/>
      <c r="H3195" s="37"/>
      <c r="I3195" s="37"/>
      <c r="J3195" s="51"/>
      <c r="K3195" s="51"/>
      <c r="L3195" s="51"/>
      <c r="M3195" s="51"/>
      <c r="N3195" s="51"/>
      <c r="O3195" s="51"/>
      <c r="P3195" s="51"/>
      <c r="R3195" s="38" t="s">
        <v>450</v>
      </c>
      <c r="S3195" s="38" t="str" cm="1">
        <f t="array" ref="S3195">_xlfn.XLOOKUP(R3195,INDEX(Flettilisti,,1),INDEX(Flettilisti,,2),,0)</f>
        <v>Vantar flokkun</v>
      </c>
      <c r="T3195" s="38" t="str">
        <f>IF(ISBLANK(M3195),"",IF(M3195&lt;Gögn!$J$2,Gögn!$K$2,IF(M3195&gt;Gögn!$J$4,Gögn!$K$4,Gögn!$K$3)))</f>
        <v/>
      </c>
      <c r="U3195" s="49" t="str" cm="1">
        <f t="array" aca="1" ref="U3195" ca="1">IF(ISBLANK(A3195),"",IF(S3195="Styrkhæft",_xlfn.XLOOKUP(T3195,Vegalengdir[Texti],INDIRECT("Vegalengdir["&amp;'Upplýsingar um umsækjanda'!$B$10&amp;"]"),0%,0)))</f>
        <v/>
      </c>
      <c r="V3195" s="72" t="str">
        <f t="shared" si="49"/>
        <v/>
      </c>
    </row>
    <row r="3196" spans="1:22" x14ac:dyDescent="0.25">
      <c r="A3196" s="47"/>
      <c r="B3196" s="47"/>
      <c r="C3196" s="47"/>
      <c r="D3196" s="117"/>
      <c r="E3196" s="47"/>
      <c r="F3196" s="37"/>
      <c r="G3196" s="47"/>
      <c r="H3196" s="37"/>
      <c r="I3196" s="37"/>
      <c r="J3196" s="51"/>
      <c r="K3196" s="51"/>
      <c r="L3196" s="51"/>
      <c r="M3196" s="51"/>
      <c r="N3196" s="51"/>
      <c r="O3196" s="51"/>
      <c r="P3196" s="51"/>
      <c r="R3196" s="38" t="s">
        <v>450</v>
      </c>
      <c r="S3196" s="38" t="str" cm="1">
        <f t="array" ref="S3196">_xlfn.XLOOKUP(R3196,INDEX(Flettilisti,,1),INDEX(Flettilisti,,2),,0)</f>
        <v>Vantar flokkun</v>
      </c>
      <c r="T3196" s="38" t="str">
        <f>IF(ISBLANK(M3196),"",IF(M3196&lt;Gögn!$J$2,Gögn!$K$2,IF(M3196&gt;Gögn!$J$4,Gögn!$K$4,Gögn!$K$3)))</f>
        <v/>
      </c>
      <c r="U3196" s="49" t="str" cm="1">
        <f t="array" aca="1" ref="U3196" ca="1">IF(ISBLANK(A3196),"",IF(S3196="Styrkhæft",_xlfn.XLOOKUP(T3196,Vegalengdir[Texti],INDIRECT("Vegalengdir["&amp;'Upplýsingar um umsækjanda'!$B$10&amp;"]"),0%,0)))</f>
        <v/>
      </c>
      <c r="V3196" s="72" t="str">
        <f t="shared" si="49"/>
        <v/>
      </c>
    </row>
    <row r="3197" spans="1:22" x14ac:dyDescent="0.25">
      <c r="A3197" s="47"/>
      <c r="B3197" s="47"/>
      <c r="C3197" s="47"/>
      <c r="D3197" s="117"/>
      <c r="E3197" s="47"/>
      <c r="F3197" s="37"/>
      <c r="G3197" s="47"/>
      <c r="H3197" s="37"/>
      <c r="I3197" s="37"/>
      <c r="J3197" s="51"/>
      <c r="K3197" s="51"/>
      <c r="L3197" s="51"/>
      <c r="M3197" s="51"/>
      <c r="N3197" s="51"/>
      <c r="O3197" s="51"/>
      <c r="P3197" s="51"/>
      <c r="R3197" s="38" t="s">
        <v>450</v>
      </c>
      <c r="S3197" s="38" t="str" cm="1">
        <f t="array" ref="S3197">_xlfn.XLOOKUP(R3197,INDEX(Flettilisti,,1),INDEX(Flettilisti,,2),,0)</f>
        <v>Vantar flokkun</v>
      </c>
      <c r="T3197" s="38" t="str">
        <f>IF(ISBLANK(M3197),"",IF(M3197&lt;Gögn!$J$2,Gögn!$K$2,IF(M3197&gt;Gögn!$J$4,Gögn!$K$4,Gögn!$K$3)))</f>
        <v/>
      </c>
      <c r="U3197" s="49" t="str" cm="1">
        <f t="array" aca="1" ref="U3197" ca="1">IF(ISBLANK(A3197),"",IF(S3197="Styrkhæft",_xlfn.XLOOKUP(T3197,Vegalengdir[Texti],INDIRECT("Vegalengdir["&amp;'Upplýsingar um umsækjanda'!$B$10&amp;"]"),0%,0)))</f>
        <v/>
      </c>
      <c r="V3197" s="72" t="str">
        <f t="shared" si="49"/>
        <v/>
      </c>
    </row>
    <row r="3198" spans="1:22" x14ac:dyDescent="0.25">
      <c r="A3198" s="47"/>
      <c r="B3198" s="47"/>
      <c r="C3198" s="47"/>
      <c r="D3198" s="117"/>
      <c r="E3198" s="47"/>
      <c r="F3198" s="37"/>
      <c r="G3198" s="47"/>
      <c r="H3198" s="37"/>
      <c r="I3198" s="37"/>
      <c r="J3198" s="51"/>
      <c r="K3198" s="51"/>
      <c r="L3198" s="51"/>
      <c r="M3198" s="51"/>
      <c r="N3198" s="51"/>
      <c r="O3198" s="51"/>
      <c r="P3198" s="51"/>
      <c r="R3198" s="38" t="s">
        <v>450</v>
      </c>
      <c r="S3198" s="38" t="str" cm="1">
        <f t="array" ref="S3198">_xlfn.XLOOKUP(R3198,INDEX(Flettilisti,,1),INDEX(Flettilisti,,2),,0)</f>
        <v>Vantar flokkun</v>
      </c>
      <c r="T3198" s="38" t="str">
        <f>IF(ISBLANK(M3198),"",IF(M3198&lt;Gögn!$J$2,Gögn!$K$2,IF(M3198&gt;Gögn!$J$4,Gögn!$K$4,Gögn!$K$3)))</f>
        <v/>
      </c>
      <c r="U3198" s="49" t="str" cm="1">
        <f t="array" aca="1" ref="U3198" ca="1">IF(ISBLANK(A3198),"",IF(S3198="Styrkhæft",_xlfn.XLOOKUP(T3198,Vegalengdir[Texti],INDIRECT("Vegalengdir["&amp;'Upplýsingar um umsækjanda'!$B$10&amp;"]"),0%,0)))</f>
        <v/>
      </c>
      <c r="V3198" s="72" t="str">
        <f t="shared" si="49"/>
        <v/>
      </c>
    </row>
    <row r="3199" spans="1:22" x14ac:dyDescent="0.25">
      <c r="A3199" s="47"/>
      <c r="B3199" s="47"/>
      <c r="C3199" s="47"/>
      <c r="D3199" s="117"/>
      <c r="E3199" s="47"/>
      <c r="F3199" s="37"/>
      <c r="G3199" s="47"/>
      <c r="H3199" s="37"/>
      <c r="I3199" s="37"/>
      <c r="J3199" s="51"/>
      <c r="K3199" s="51"/>
      <c r="L3199" s="51"/>
      <c r="M3199" s="51"/>
      <c r="N3199" s="51"/>
      <c r="O3199" s="51"/>
      <c r="P3199" s="51"/>
      <c r="R3199" s="38" t="s">
        <v>450</v>
      </c>
      <c r="S3199" s="38" t="str" cm="1">
        <f t="array" ref="S3199">_xlfn.XLOOKUP(R3199,INDEX(Flettilisti,,1),INDEX(Flettilisti,,2),,0)</f>
        <v>Vantar flokkun</v>
      </c>
      <c r="T3199" s="38" t="str">
        <f>IF(ISBLANK(M3199),"",IF(M3199&lt;Gögn!$J$2,Gögn!$K$2,IF(M3199&gt;Gögn!$J$4,Gögn!$K$4,Gögn!$K$3)))</f>
        <v/>
      </c>
      <c r="U3199" s="49" t="str" cm="1">
        <f t="array" aca="1" ref="U3199" ca="1">IF(ISBLANK(A3199),"",IF(S3199="Styrkhæft",_xlfn.XLOOKUP(T3199,Vegalengdir[Texti],INDIRECT("Vegalengdir["&amp;'Upplýsingar um umsækjanda'!$B$10&amp;"]"),0%,0)))</f>
        <v/>
      </c>
      <c r="V3199" s="72" t="str">
        <f t="shared" si="49"/>
        <v/>
      </c>
    </row>
    <row r="3200" spans="1:22" x14ac:dyDescent="0.25">
      <c r="A3200" s="47"/>
      <c r="B3200" s="47"/>
      <c r="C3200" s="47"/>
      <c r="D3200" s="117"/>
      <c r="E3200" s="47"/>
      <c r="F3200" s="37"/>
      <c r="G3200" s="47"/>
      <c r="H3200" s="37"/>
      <c r="I3200" s="37"/>
      <c r="J3200" s="51"/>
      <c r="K3200" s="51"/>
      <c r="L3200" s="51"/>
      <c r="M3200" s="51"/>
      <c r="N3200" s="51"/>
      <c r="O3200" s="51"/>
      <c r="P3200" s="51"/>
      <c r="R3200" s="38" t="s">
        <v>450</v>
      </c>
      <c r="S3200" s="38" t="str" cm="1">
        <f t="array" ref="S3200">_xlfn.XLOOKUP(R3200,INDEX(Flettilisti,,1),INDEX(Flettilisti,,2),,0)</f>
        <v>Vantar flokkun</v>
      </c>
      <c r="T3200" s="38" t="str">
        <f>IF(ISBLANK(M3200),"",IF(M3200&lt;Gögn!$J$2,Gögn!$K$2,IF(M3200&gt;Gögn!$J$4,Gögn!$K$4,Gögn!$K$3)))</f>
        <v/>
      </c>
      <c r="U3200" s="49" t="str" cm="1">
        <f t="array" aca="1" ref="U3200" ca="1">IF(ISBLANK(A3200),"",IF(S3200="Styrkhæft",_xlfn.XLOOKUP(T3200,Vegalengdir[Texti],INDIRECT("Vegalengdir["&amp;'Upplýsingar um umsækjanda'!$B$10&amp;"]"),0%,0)))</f>
        <v/>
      </c>
      <c r="V3200" s="72" t="str">
        <f t="shared" si="49"/>
        <v/>
      </c>
    </row>
    <row r="3201" spans="1:22" x14ac:dyDescent="0.25">
      <c r="A3201" s="47"/>
      <c r="B3201" s="47"/>
      <c r="C3201" s="47"/>
      <c r="D3201" s="117"/>
      <c r="E3201" s="47"/>
      <c r="F3201" s="37"/>
      <c r="G3201" s="47"/>
      <c r="H3201" s="37"/>
      <c r="I3201" s="37"/>
      <c r="J3201" s="51"/>
      <c r="K3201" s="51"/>
      <c r="L3201" s="51"/>
      <c r="M3201" s="51"/>
      <c r="N3201" s="51"/>
      <c r="O3201" s="51"/>
      <c r="P3201" s="51"/>
      <c r="R3201" s="38" t="s">
        <v>450</v>
      </c>
      <c r="S3201" s="38" t="str" cm="1">
        <f t="array" ref="S3201">_xlfn.XLOOKUP(R3201,INDEX(Flettilisti,,1),INDEX(Flettilisti,,2),,0)</f>
        <v>Vantar flokkun</v>
      </c>
      <c r="T3201" s="38" t="str">
        <f>IF(ISBLANK(M3201),"",IF(M3201&lt;Gögn!$J$2,Gögn!$K$2,IF(M3201&gt;Gögn!$J$4,Gögn!$K$4,Gögn!$K$3)))</f>
        <v/>
      </c>
      <c r="U3201" s="49" t="str" cm="1">
        <f t="array" aca="1" ref="U3201" ca="1">IF(ISBLANK(A3201),"",IF(S3201="Styrkhæft",_xlfn.XLOOKUP(T3201,Vegalengdir[Texti],INDIRECT("Vegalengdir["&amp;'Upplýsingar um umsækjanda'!$B$10&amp;"]"),0%,0)))</f>
        <v/>
      </c>
      <c r="V3201" s="72" t="str">
        <f t="shared" si="49"/>
        <v/>
      </c>
    </row>
    <row r="3202" spans="1:22" x14ac:dyDescent="0.25">
      <c r="A3202" s="47"/>
      <c r="B3202" s="47"/>
      <c r="C3202" s="47"/>
      <c r="D3202" s="117"/>
      <c r="E3202" s="47"/>
      <c r="F3202" s="37"/>
      <c r="G3202" s="47"/>
      <c r="H3202" s="37"/>
      <c r="I3202" s="37"/>
      <c r="J3202" s="51"/>
      <c r="K3202" s="51"/>
      <c r="L3202" s="51"/>
      <c r="M3202" s="51"/>
      <c r="N3202" s="51"/>
      <c r="O3202" s="51"/>
      <c r="P3202" s="51"/>
      <c r="R3202" s="38" t="s">
        <v>450</v>
      </c>
      <c r="S3202" s="38" t="str" cm="1">
        <f t="array" ref="S3202">_xlfn.XLOOKUP(R3202,INDEX(Flettilisti,,1),INDEX(Flettilisti,,2),,0)</f>
        <v>Vantar flokkun</v>
      </c>
      <c r="T3202" s="38" t="str">
        <f>IF(ISBLANK(M3202),"",IF(M3202&lt;Gögn!$J$2,Gögn!$K$2,IF(M3202&gt;Gögn!$J$4,Gögn!$K$4,Gögn!$K$3)))</f>
        <v/>
      </c>
      <c r="U3202" s="49" t="str" cm="1">
        <f t="array" aca="1" ref="U3202" ca="1">IF(ISBLANK(A3202),"",IF(S3202="Styrkhæft",_xlfn.XLOOKUP(T3202,Vegalengdir[Texti],INDIRECT("Vegalengdir["&amp;'Upplýsingar um umsækjanda'!$B$10&amp;"]"),0%,0)))</f>
        <v/>
      </c>
      <c r="V3202" s="72" t="str">
        <f t="shared" si="49"/>
        <v/>
      </c>
    </row>
    <row r="3203" spans="1:22" x14ac:dyDescent="0.25">
      <c r="A3203" s="47"/>
      <c r="B3203" s="47"/>
      <c r="C3203" s="47"/>
      <c r="D3203" s="117"/>
      <c r="E3203" s="47"/>
      <c r="F3203" s="37"/>
      <c r="G3203" s="47"/>
      <c r="H3203" s="37"/>
      <c r="I3203" s="37"/>
      <c r="J3203" s="51"/>
      <c r="K3203" s="51"/>
      <c r="L3203" s="51"/>
      <c r="M3203" s="51"/>
      <c r="N3203" s="51"/>
      <c r="O3203" s="51"/>
      <c r="P3203" s="51"/>
      <c r="R3203" s="38" t="s">
        <v>450</v>
      </c>
      <c r="S3203" s="38" t="str" cm="1">
        <f t="array" ref="S3203">_xlfn.XLOOKUP(R3203,INDEX(Flettilisti,,1),INDEX(Flettilisti,,2),,0)</f>
        <v>Vantar flokkun</v>
      </c>
      <c r="T3203" s="38" t="str">
        <f>IF(ISBLANK(M3203),"",IF(M3203&lt;Gögn!$J$2,Gögn!$K$2,IF(M3203&gt;Gögn!$J$4,Gögn!$K$4,Gögn!$K$3)))</f>
        <v/>
      </c>
      <c r="U3203" s="49" t="str" cm="1">
        <f t="array" aca="1" ref="U3203" ca="1">IF(ISBLANK(A3203),"",IF(S3203="Styrkhæft",_xlfn.XLOOKUP(T3203,Vegalengdir[Texti],INDIRECT("Vegalengdir["&amp;'Upplýsingar um umsækjanda'!$B$10&amp;"]"),0%,0)))</f>
        <v/>
      </c>
      <c r="V3203" s="72" t="str">
        <f t="shared" ref="V3203:V3266" si="50">IF(ISBLANK(A3203),"",U3203*P3203)</f>
        <v/>
      </c>
    </row>
    <row r="3204" spans="1:22" x14ac:dyDescent="0.25">
      <c r="A3204" s="47"/>
      <c r="B3204" s="47"/>
      <c r="C3204" s="47"/>
      <c r="D3204" s="117"/>
      <c r="E3204" s="47"/>
      <c r="F3204" s="37"/>
      <c r="G3204" s="47"/>
      <c r="H3204" s="37"/>
      <c r="I3204" s="37"/>
      <c r="J3204" s="51"/>
      <c r="K3204" s="51"/>
      <c r="L3204" s="51"/>
      <c r="M3204" s="51"/>
      <c r="N3204" s="51"/>
      <c r="O3204" s="51"/>
      <c r="P3204" s="51"/>
      <c r="R3204" s="38" t="s">
        <v>450</v>
      </c>
      <c r="S3204" s="38" t="str" cm="1">
        <f t="array" ref="S3204">_xlfn.XLOOKUP(R3204,INDEX(Flettilisti,,1),INDEX(Flettilisti,,2),,0)</f>
        <v>Vantar flokkun</v>
      </c>
      <c r="T3204" s="38" t="str">
        <f>IF(ISBLANK(M3204),"",IF(M3204&lt;Gögn!$J$2,Gögn!$K$2,IF(M3204&gt;Gögn!$J$4,Gögn!$K$4,Gögn!$K$3)))</f>
        <v/>
      </c>
      <c r="U3204" s="49" t="str" cm="1">
        <f t="array" aca="1" ref="U3204" ca="1">IF(ISBLANK(A3204),"",IF(S3204="Styrkhæft",_xlfn.XLOOKUP(T3204,Vegalengdir[Texti],INDIRECT("Vegalengdir["&amp;'Upplýsingar um umsækjanda'!$B$10&amp;"]"),0%,0)))</f>
        <v/>
      </c>
      <c r="V3204" s="72" t="str">
        <f t="shared" si="50"/>
        <v/>
      </c>
    </row>
    <row r="3205" spans="1:22" x14ac:dyDescent="0.25">
      <c r="A3205" s="47"/>
      <c r="B3205" s="47"/>
      <c r="C3205" s="47"/>
      <c r="D3205" s="117"/>
      <c r="E3205" s="47"/>
      <c r="F3205" s="37"/>
      <c r="G3205" s="47"/>
      <c r="H3205" s="37"/>
      <c r="I3205" s="37"/>
      <c r="J3205" s="51"/>
      <c r="K3205" s="51"/>
      <c r="L3205" s="51"/>
      <c r="M3205" s="51"/>
      <c r="N3205" s="51"/>
      <c r="O3205" s="51"/>
      <c r="P3205" s="51"/>
      <c r="R3205" s="38" t="s">
        <v>450</v>
      </c>
      <c r="S3205" s="38" t="str" cm="1">
        <f t="array" ref="S3205">_xlfn.XLOOKUP(R3205,INDEX(Flettilisti,,1),INDEX(Flettilisti,,2),,0)</f>
        <v>Vantar flokkun</v>
      </c>
      <c r="T3205" s="38" t="str">
        <f>IF(ISBLANK(M3205),"",IF(M3205&lt;Gögn!$J$2,Gögn!$K$2,IF(M3205&gt;Gögn!$J$4,Gögn!$K$4,Gögn!$K$3)))</f>
        <v/>
      </c>
      <c r="U3205" s="49" t="str" cm="1">
        <f t="array" aca="1" ref="U3205" ca="1">IF(ISBLANK(A3205),"",IF(S3205="Styrkhæft",_xlfn.XLOOKUP(T3205,Vegalengdir[Texti],INDIRECT("Vegalengdir["&amp;'Upplýsingar um umsækjanda'!$B$10&amp;"]"),0%,0)))</f>
        <v/>
      </c>
      <c r="V3205" s="72" t="str">
        <f t="shared" si="50"/>
        <v/>
      </c>
    </row>
    <row r="3206" spans="1:22" x14ac:dyDescent="0.25">
      <c r="A3206" s="47"/>
      <c r="B3206" s="47"/>
      <c r="C3206" s="47"/>
      <c r="D3206" s="117"/>
      <c r="E3206" s="47"/>
      <c r="F3206" s="37"/>
      <c r="G3206" s="47"/>
      <c r="H3206" s="37"/>
      <c r="I3206" s="37"/>
      <c r="J3206" s="51"/>
      <c r="K3206" s="51"/>
      <c r="L3206" s="51"/>
      <c r="M3206" s="51"/>
      <c r="N3206" s="51"/>
      <c r="O3206" s="51"/>
      <c r="P3206" s="51"/>
      <c r="R3206" s="38" t="s">
        <v>450</v>
      </c>
      <c r="S3206" s="38" t="str" cm="1">
        <f t="array" ref="S3206">_xlfn.XLOOKUP(R3206,INDEX(Flettilisti,,1),INDEX(Flettilisti,,2),,0)</f>
        <v>Vantar flokkun</v>
      </c>
      <c r="T3206" s="38" t="str">
        <f>IF(ISBLANK(M3206),"",IF(M3206&lt;Gögn!$J$2,Gögn!$K$2,IF(M3206&gt;Gögn!$J$4,Gögn!$K$4,Gögn!$K$3)))</f>
        <v/>
      </c>
      <c r="U3206" s="49" t="str" cm="1">
        <f t="array" aca="1" ref="U3206" ca="1">IF(ISBLANK(A3206),"",IF(S3206="Styrkhæft",_xlfn.XLOOKUP(T3206,Vegalengdir[Texti],INDIRECT("Vegalengdir["&amp;'Upplýsingar um umsækjanda'!$B$10&amp;"]"),0%,0)))</f>
        <v/>
      </c>
      <c r="V3206" s="72" t="str">
        <f t="shared" si="50"/>
        <v/>
      </c>
    </row>
    <row r="3207" spans="1:22" x14ac:dyDescent="0.25">
      <c r="A3207" s="47"/>
      <c r="B3207" s="47"/>
      <c r="C3207" s="47"/>
      <c r="D3207" s="117"/>
      <c r="E3207" s="47"/>
      <c r="F3207" s="37"/>
      <c r="G3207" s="47"/>
      <c r="H3207" s="37"/>
      <c r="I3207" s="37"/>
      <c r="J3207" s="51"/>
      <c r="K3207" s="51"/>
      <c r="L3207" s="51"/>
      <c r="M3207" s="51"/>
      <c r="N3207" s="51"/>
      <c r="O3207" s="51"/>
      <c r="P3207" s="51"/>
      <c r="R3207" s="38" t="s">
        <v>450</v>
      </c>
      <c r="S3207" s="38" t="str" cm="1">
        <f t="array" ref="S3207">_xlfn.XLOOKUP(R3207,INDEX(Flettilisti,,1),INDEX(Flettilisti,,2),,0)</f>
        <v>Vantar flokkun</v>
      </c>
      <c r="T3207" s="38" t="str">
        <f>IF(ISBLANK(M3207),"",IF(M3207&lt;Gögn!$J$2,Gögn!$K$2,IF(M3207&gt;Gögn!$J$4,Gögn!$K$4,Gögn!$K$3)))</f>
        <v/>
      </c>
      <c r="U3207" s="49" t="str" cm="1">
        <f t="array" aca="1" ref="U3207" ca="1">IF(ISBLANK(A3207),"",IF(S3207="Styrkhæft",_xlfn.XLOOKUP(T3207,Vegalengdir[Texti],INDIRECT("Vegalengdir["&amp;'Upplýsingar um umsækjanda'!$B$10&amp;"]"),0%,0)))</f>
        <v/>
      </c>
      <c r="V3207" s="72" t="str">
        <f t="shared" si="50"/>
        <v/>
      </c>
    </row>
    <row r="3208" spans="1:22" x14ac:dyDescent="0.25">
      <c r="A3208" s="47"/>
      <c r="B3208" s="47"/>
      <c r="C3208" s="47"/>
      <c r="D3208" s="117"/>
      <c r="E3208" s="47"/>
      <c r="F3208" s="37"/>
      <c r="G3208" s="47"/>
      <c r="H3208" s="37"/>
      <c r="I3208" s="37"/>
      <c r="J3208" s="51"/>
      <c r="K3208" s="51"/>
      <c r="L3208" s="51"/>
      <c r="M3208" s="51"/>
      <c r="N3208" s="51"/>
      <c r="O3208" s="51"/>
      <c r="P3208" s="51"/>
      <c r="R3208" s="38" t="s">
        <v>450</v>
      </c>
      <c r="S3208" s="38" t="str" cm="1">
        <f t="array" ref="S3208">_xlfn.XLOOKUP(R3208,INDEX(Flettilisti,,1),INDEX(Flettilisti,,2),,0)</f>
        <v>Vantar flokkun</v>
      </c>
      <c r="T3208" s="38" t="str">
        <f>IF(ISBLANK(M3208),"",IF(M3208&lt;Gögn!$J$2,Gögn!$K$2,IF(M3208&gt;Gögn!$J$4,Gögn!$K$4,Gögn!$K$3)))</f>
        <v/>
      </c>
      <c r="U3208" s="49" t="str" cm="1">
        <f t="array" aca="1" ref="U3208" ca="1">IF(ISBLANK(A3208),"",IF(S3208="Styrkhæft",_xlfn.XLOOKUP(T3208,Vegalengdir[Texti],INDIRECT("Vegalengdir["&amp;'Upplýsingar um umsækjanda'!$B$10&amp;"]"),0%,0)))</f>
        <v/>
      </c>
      <c r="V3208" s="72" t="str">
        <f t="shared" si="50"/>
        <v/>
      </c>
    </row>
    <row r="3209" spans="1:22" x14ac:dyDescent="0.25">
      <c r="A3209" s="47"/>
      <c r="B3209" s="47"/>
      <c r="C3209" s="47"/>
      <c r="D3209" s="117"/>
      <c r="E3209" s="47"/>
      <c r="F3209" s="37"/>
      <c r="G3209" s="47"/>
      <c r="H3209" s="37"/>
      <c r="I3209" s="37"/>
      <c r="J3209" s="51"/>
      <c r="K3209" s="51"/>
      <c r="L3209" s="51"/>
      <c r="M3209" s="51"/>
      <c r="N3209" s="51"/>
      <c r="O3209" s="51"/>
      <c r="P3209" s="51"/>
      <c r="R3209" s="38" t="s">
        <v>450</v>
      </c>
      <c r="S3209" s="38" t="str" cm="1">
        <f t="array" ref="S3209">_xlfn.XLOOKUP(R3209,INDEX(Flettilisti,,1),INDEX(Flettilisti,,2),,0)</f>
        <v>Vantar flokkun</v>
      </c>
      <c r="T3209" s="38" t="str">
        <f>IF(ISBLANK(M3209),"",IF(M3209&lt;Gögn!$J$2,Gögn!$K$2,IF(M3209&gt;Gögn!$J$4,Gögn!$K$4,Gögn!$K$3)))</f>
        <v/>
      </c>
      <c r="U3209" s="49" t="str" cm="1">
        <f t="array" aca="1" ref="U3209" ca="1">IF(ISBLANK(A3209),"",IF(S3209="Styrkhæft",_xlfn.XLOOKUP(T3209,Vegalengdir[Texti],INDIRECT("Vegalengdir["&amp;'Upplýsingar um umsækjanda'!$B$10&amp;"]"),0%,0)))</f>
        <v/>
      </c>
      <c r="V3209" s="72" t="str">
        <f t="shared" si="50"/>
        <v/>
      </c>
    </row>
    <row r="3210" spans="1:22" x14ac:dyDescent="0.25">
      <c r="A3210" s="47"/>
      <c r="B3210" s="47"/>
      <c r="C3210" s="47"/>
      <c r="D3210" s="117"/>
      <c r="E3210" s="47"/>
      <c r="F3210" s="37"/>
      <c r="G3210" s="47"/>
      <c r="H3210" s="37"/>
      <c r="I3210" s="37"/>
      <c r="J3210" s="51"/>
      <c r="K3210" s="51"/>
      <c r="L3210" s="51"/>
      <c r="M3210" s="51"/>
      <c r="N3210" s="51"/>
      <c r="O3210" s="51"/>
      <c r="P3210" s="51"/>
      <c r="R3210" s="38" t="s">
        <v>450</v>
      </c>
      <c r="S3210" s="38" t="str" cm="1">
        <f t="array" ref="S3210">_xlfn.XLOOKUP(R3210,INDEX(Flettilisti,,1),INDEX(Flettilisti,,2),,0)</f>
        <v>Vantar flokkun</v>
      </c>
      <c r="T3210" s="38" t="str">
        <f>IF(ISBLANK(M3210),"",IF(M3210&lt;Gögn!$J$2,Gögn!$K$2,IF(M3210&gt;Gögn!$J$4,Gögn!$K$4,Gögn!$K$3)))</f>
        <v/>
      </c>
      <c r="U3210" s="49" t="str" cm="1">
        <f t="array" aca="1" ref="U3210" ca="1">IF(ISBLANK(A3210),"",IF(S3210="Styrkhæft",_xlfn.XLOOKUP(T3210,Vegalengdir[Texti],INDIRECT("Vegalengdir["&amp;'Upplýsingar um umsækjanda'!$B$10&amp;"]"),0%,0)))</f>
        <v/>
      </c>
      <c r="V3210" s="72" t="str">
        <f t="shared" si="50"/>
        <v/>
      </c>
    </row>
    <row r="3211" spans="1:22" x14ac:dyDescent="0.25">
      <c r="A3211" s="47"/>
      <c r="B3211" s="47"/>
      <c r="C3211" s="47"/>
      <c r="D3211" s="117"/>
      <c r="E3211" s="47"/>
      <c r="F3211" s="37"/>
      <c r="G3211" s="47"/>
      <c r="H3211" s="37"/>
      <c r="I3211" s="37"/>
      <c r="J3211" s="51"/>
      <c r="K3211" s="51"/>
      <c r="L3211" s="51"/>
      <c r="M3211" s="51"/>
      <c r="N3211" s="51"/>
      <c r="O3211" s="51"/>
      <c r="P3211" s="51"/>
      <c r="R3211" s="38" t="s">
        <v>450</v>
      </c>
      <c r="S3211" s="38" t="str" cm="1">
        <f t="array" ref="S3211">_xlfn.XLOOKUP(R3211,INDEX(Flettilisti,,1),INDEX(Flettilisti,,2),,0)</f>
        <v>Vantar flokkun</v>
      </c>
      <c r="T3211" s="38" t="str">
        <f>IF(ISBLANK(M3211),"",IF(M3211&lt;Gögn!$J$2,Gögn!$K$2,IF(M3211&gt;Gögn!$J$4,Gögn!$K$4,Gögn!$K$3)))</f>
        <v/>
      </c>
      <c r="U3211" s="49" t="str" cm="1">
        <f t="array" aca="1" ref="U3211" ca="1">IF(ISBLANK(A3211),"",IF(S3211="Styrkhæft",_xlfn.XLOOKUP(T3211,Vegalengdir[Texti],INDIRECT("Vegalengdir["&amp;'Upplýsingar um umsækjanda'!$B$10&amp;"]"),0%,0)))</f>
        <v/>
      </c>
      <c r="V3211" s="72" t="str">
        <f t="shared" si="50"/>
        <v/>
      </c>
    </row>
    <row r="3212" spans="1:22" x14ac:dyDescent="0.25">
      <c r="A3212" s="47"/>
      <c r="B3212" s="47"/>
      <c r="C3212" s="47"/>
      <c r="D3212" s="117"/>
      <c r="E3212" s="47"/>
      <c r="F3212" s="37"/>
      <c r="G3212" s="47"/>
      <c r="H3212" s="37"/>
      <c r="I3212" s="37"/>
      <c r="J3212" s="51"/>
      <c r="K3212" s="51"/>
      <c r="L3212" s="51"/>
      <c r="M3212" s="51"/>
      <c r="N3212" s="51"/>
      <c r="O3212" s="51"/>
      <c r="P3212" s="51"/>
      <c r="R3212" s="38" t="s">
        <v>450</v>
      </c>
      <c r="S3212" s="38" t="str" cm="1">
        <f t="array" ref="S3212">_xlfn.XLOOKUP(R3212,INDEX(Flettilisti,,1),INDEX(Flettilisti,,2),,0)</f>
        <v>Vantar flokkun</v>
      </c>
      <c r="T3212" s="38" t="str">
        <f>IF(ISBLANK(M3212),"",IF(M3212&lt;Gögn!$J$2,Gögn!$K$2,IF(M3212&gt;Gögn!$J$4,Gögn!$K$4,Gögn!$K$3)))</f>
        <v/>
      </c>
      <c r="U3212" s="49" t="str" cm="1">
        <f t="array" aca="1" ref="U3212" ca="1">IF(ISBLANK(A3212),"",IF(S3212="Styrkhæft",_xlfn.XLOOKUP(T3212,Vegalengdir[Texti],INDIRECT("Vegalengdir["&amp;'Upplýsingar um umsækjanda'!$B$10&amp;"]"),0%,0)))</f>
        <v/>
      </c>
      <c r="V3212" s="72" t="str">
        <f t="shared" si="50"/>
        <v/>
      </c>
    </row>
    <row r="3213" spans="1:22" x14ac:dyDescent="0.25">
      <c r="A3213" s="47"/>
      <c r="B3213" s="47"/>
      <c r="C3213" s="47"/>
      <c r="D3213" s="117"/>
      <c r="E3213" s="47"/>
      <c r="F3213" s="37"/>
      <c r="G3213" s="47"/>
      <c r="H3213" s="37"/>
      <c r="I3213" s="37"/>
      <c r="J3213" s="51"/>
      <c r="K3213" s="51"/>
      <c r="L3213" s="51"/>
      <c r="M3213" s="51"/>
      <c r="N3213" s="51"/>
      <c r="O3213" s="51"/>
      <c r="P3213" s="51"/>
      <c r="R3213" s="38" t="s">
        <v>450</v>
      </c>
      <c r="S3213" s="38" t="str" cm="1">
        <f t="array" ref="S3213">_xlfn.XLOOKUP(R3213,INDEX(Flettilisti,,1),INDEX(Flettilisti,,2),,0)</f>
        <v>Vantar flokkun</v>
      </c>
      <c r="T3213" s="38" t="str">
        <f>IF(ISBLANK(M3213),"",IF(M3213&lt;Gögn!$J$2,Gögn!$K$2,IF(M3213&gt;Gögn!$J$4,Gögn!$K$4,Gögn!$K$3)))</f>
        <v/>
      </c>
      <c r="U3213" s="49" t="str" cm="1">
        <f t="array" aca="1" ref="U3213" ca="1">IF(ISBLANK(A3213),"",IF(S3213="Styrkhæft",_xlfn.XLOOKUP(T3213,Vegalengdir[Texti],INDIRECT("Vegalengdir["&amp;'Upplýsingar um umsækjanda'!$B$10&amp;"]"),0%,0)))</f>
        <v/>
      </c>
      <c r="V3213" s="72" t="str">
        <f t="shared" si="50"/>
        <v/>
      </c>
    </row>
    <row r="3214" spans="1:22" x14ac:dyDescent="0.25">
      <c r="A3214" s="47"/>
      <c r="B3214" s="47"/>
      <c r="C3214" s="47"/>
      <c r="D3214" s="117"/>
      <c r="E3214" s="47"/>
      <c r="F3214" s="37"/>
      <c r="G3214" s="47"/>
      <c r="H3214" s="37"/>
      <c r="I3214" s="37"/>
      <c r="J3214" s="51"/>
      <c r="K3214" s="51"/>
      <c r="L3214" s="51"/>
      <c r="M3214" s="51"/>
      <c r="N3214" s="51"/>
      <c r="O3214" s="51"/>
      <c r="P3214" s="51"/>
      <c r="R3214" s="38" t="s">
        <v>450</v>
      </c>
      <c r="S3214" s="38" t="str" cm="1">
        <f t="array" ref="S3214">_xlfn.XLOOKUP(R3214,INDEX(Flettilisti,,1),INDEX(Flettilisti,,2),,0)</f>
        <v>Vantar flokkun</v>
      </c>
      <c r="T3214" s="38" t="str">
        <f>IF(ISBLANK(M3214),"",IF(M3214&lt;Gögn!$J$2,Gögn!$K$2,IF(M3214&gt;Gögn!$J$4,Gögn!$K$4,Gögn!$K$3)))</f>
        <v/>
      </c>
      <c r="U3214" s="49" t="str" cm="1">
        <f t="array" aca="1" ref="U3214" ca="1">IF(ISBLANK(A3214),"",IF(S3214="Styrkhæft",_xlfn.XLOOKUP(T3214,Vegalengdir[Texti],INDIRECT("Vegalengdir["&amp;'Upplýsingar um umsækjanda'!$B$10&amp;"]"),0%,0)))</f>
        <v/>
      </c>
      <c r="V3214" s="72" t="str">
        <f t="shared" si="50"/>
        <v/>
      </c>
    </row>
    <row r="3215" spans="1:22" x14ac:dyDescent="0.25">
      <c r="A3215" s="47"/>
      <c r="B3215" s="47"/>
      <c r="C3215" s="47"/>
      <c r="D3215" s="117"/>
      <c r="E3215" s="47"/>
      <c r="F3215" s="37"/>
      <c r="G3215" s="47"/>
      <c r="H3215" s="37"/>
      <c r="I3215" s="37"/>
      <c r="J3215" s="51"/>
      <c r="K3215" s="51"/>
      <c r="L3215" s="51"/>
      <c r="M3215" s="51"/>
      <c r="N3215" s="51"/>
      <c r="O3215" s="51"/>
      <c r="P3215" s="51"/>
      <c r="R3215" s="38" t="s">
        <v>450</v>
      </c>
      <c r="S3215" s="38" t="str" cm="1">
        <f t="array" ref="S3215">_xlfn.XLOOKUP(R3215,INDEX(Flettilisti,,1),INDEX(Flettilisti,,2),,0)</f>
        <v>Vantar flokkun</v>
      </c>
      <c r="T3215" s="38" t="str">
        <f>IF(ISBLANK(M3215),"",IF(M3215&lt;Gögn!$J$2,Gögn!$K$2,IF(M3215&gt;Gögn!$J$4,Gögn!$K$4,Gögn!$K$3)))</f>
        <v/>
      </c>
      <c r="U3215" s="49" t="str" cm="1">
        <f t="array" aca="1" ref="U3215" ca="1">IF(ISBLANK(A3215),"",IF(S3215="Styrkhæft",_xlfn.XLOOKUP(T3215,Vegalengdir[Texti],INDIRECT("Vegalengdir["&amp;'Upplýsingar um umsækjanda'!$B$10&amp;"]"),0%,0)))</f>
        <v/>
      </c>
      <c r="V3215" s="72" t="str">
        <f t="shared" si="50"/>
        <v/>
      </c>
    </row>
    <row r="3216" spans="1:22" x14ac:dyDescent="0.25">
      <c r="A3216" s="47"/>
      <c r="B3216" s="47"/>
      <c r="C3216" s="47"/>
      <c r="D3216" s="117"/>
      <c r="E3216" s="47"/>
      <c r="F3216" s="37"/>
      <c r="G3216" s="47"/>
      <c r="H3216" s="37"/>
      <c r="I3216" s="37"/>
      <c r="J3216" s="51"/>
      <c r="K3216" s="51"/>
      <c r="L3216" s="51"/>
      <c r="M3216" s="51"/>
      <c r="N3216" s="51"/>
      <c r="O3216" s="51"/>
      <c r="P3216" s="51"/>
      <c r="R3216" s="38" t="s">
        <v>450</v>
      </c>
      <c r="S3216" s="38" t="str" cm="1">
        <f t="array" ref="S3216">_xlfn.XLOOKUP(R3216,INDEX(Flettilisti,,1),INDEX(Flettilisti,,2),,0)</f>
        <v>Vantar flokkun</v>
      </c>
      <c r="T3216" s="38" t="str">
        <f>IF(ISBLANK(M3216),"",IF(M3216&lt;Gögn!$J$2,Gögn!$K$2,IF(M3216&gt;Gögn!$J$4,Gögn!$K$4,Gögn!$K$3)))</f>
        <v/>
      </c>
      <c r="U3216" s="49" t="str" cm="1">
        <f t="array" aca="1" ref="U3216" ca="1">IF(ISBLANK(A3216),"",IF(S3216="Styrkhæft",_xlfn.XLOOKUP(T3216,Vegalengdir[Texti],INDIRECT("Vegalengdir["&amp;'Upplýsingar um umsækjanda'!$B$10&amp;"]"),0%,0)))</f>
        <v/>
      </c>
      <c r="V3216" s="72" t="str">
        <f t="shared" si="50"/>
        <v/>
      </c>
    </row>
    <row r="3217" spans="1:22" x14ac:dyDescent="0.25">
      <c r="A3217" s="47"/>
      <c r="B3217" s="47"/>
      <c r="C3217" s="47"/>
      <c r="D3217" s="117"/>
      <c r="E3217" s="47"/>
      <c r="F3217" s="37"/>
      <c r="G3217" s="47"/>
      <c r="H3217" s="37"/>
      <c r="I3217" s="37"/>
      <c r="J3217" s="51"/>
      <c r="K3217" s="51"/>
      <c r="L3217" s="51"/>
      <c r="M3217" s="51"/>
      <c r="N3217" s="51"/>
      <c r="O3217" s="51"/>
      <c r="P3217" s="51"/>
      <c r="R3217" s="38" t="s">
        <v>450</v>
      </c>
      <c r="S3217" s="38" t="str" cm="1">
        <f t="array" ref="S3217">_xlfn.XLOOKUP(R3217,INDEX(Flettilisti,,1),INDEX(Flettilisti,,2),,0)</f>
        <v>Vantar flokkun</v>
      </c>
      <c r="T3217" s="38" t="str">
        <f>IF(ISBLANK(M3217),"",IF(M3217&lt;Gögn!$J$2,Gögn!$K$2,IF(M3217&gt;Gögn!$J$4,Gögn!$K$4,Gögn!$K$3)))</f>
        <v/>
      </c>
      <c r="U3217" s="49" t="str" cm="1">
        <f t="array" aca="1" ref="U3217" ca="1">IF(ISBLANK(A3217),"",IF(S3217="Styrkhæft",_xlfn.XLOOKUP(T3217,Vegalengdir[Texti],INDIRECT("Vegalengdir["&amp;'Upplýsingar um umsækjanda'!$B$10&amp;"]"),0%,0)))</f>
        <v/>
      </c>
      <c r="V3217" s="72" t="str">
        <f t="shared" si="50"/>
        <v/>
      </c>
    </row>
    <row r="3218" spans="1:22" x14ac:dyDescent="0.25">
      <c r="A3218" s="47"/>
      <c r="B3218" s="47"/>
      <c r="C3218" s="47"/>
      <c r="D3218" s="117"/>
      <c r="E3218" s="47"/>
      <c r="F3218" s="37"/>
      <c r="G3218" s="47"/>
      <c r="H3218" s="37"/>
      <c r="I3218" s="37"/>
      <c r="J3218" s="51"/>
      <c r="K3218" s="51"/>
      <c r="L3218" s="51"/>
      <c r="M3218" s="51"/>
      <c r="N3218" s="51"/>
      <c r="O3218" s="51"/>
      <c r="P3218" s="51"/>
      <c r="R3218" s="38" t="s">
        <v>450</v>
      </c>
      <c r="S3218" s="38" t="str" cm="1">
        <f t="array" ref="S3218">_xlfn.XLOOKUP(R3218,INDEX(Flettilisti,,1),INDEX(Flettilisti,,2),,0)</f>
        <v>Vantar flokkun</v>
      </c>
      <c r="T3218" s="38" t="str">
        <f>IF(ISBLANK(M3218),"",IF(M3218&lt;Gögn!$J$2,Gögn!$K$2,IF(M3218&gt;Gögn!$J$4,Gögn!$K$4,Gögn!$K$3)))</f>
        <v/>
      </c>
      <c r="U3218" s="49" t="str" cm="1">
        <f t="array" aca="1" ref="U3218" ca="1">IF(ISBLANK(A3218),"",IF(S3218="Styrkhæft",_xlfn.XLOOKUP(T3218,Vegalengdir[Texti],INDIRECT("Vegalengdir["&amp;'Upplýsingar um umsækjanda'!$B$10&amp;"]"),0%,0)))</f>
        <v/>
      </c>
      <c r="V3218" s="72" t="str">
        <f t="shared" si="50"/>
        <v/>
      </c>
    </row>
    <row r="3219" spans="1:22" x14ac:dyDescent="0.25">
      <c r="A3219" s="47"/>
      <c r="B3219" s="47"/>
      <c r="C3219" s="47"/>
      <c r="D3219" s="117"/>
      <c r="E3219" s="47"/>
      <c r="F3219" s="37"/>
      <c r="G3219" s="47"/>
      <c r="H3219" s="37"/>
      <c r="I3219" s="37"/>
      <c r="J3219" s="51"/>
      <c r="K3219" s="51"/>
      <c r="L3219" s="51"/>
      <c r="M3219" s="51"/>
      <c r="N3219" s="51"/>
      <c r="O3219" s="51"/>
      <c r="P3219" s="51"/>
      <c r="R3219" s="38" t="s">
        <v>450</v>
      </c>
      <c r="S3219" s="38" t="str" cm="1">
        <f t="array" ref="S3219">_xlfn.XLOOKUP(R3219,INDEX(Flettilisti,,1),INDEX(Flettilisti,,2),,0)</f>
        <v>Vantar flokkun</v>
      </c>
      <c r="T3219" s="38" t="str">
        <f>IF(ISBLANK(M3219),"",IF(M3219&lt;Gögn!$J$2,Gögn!$K$2,IF(M3219&gt;Gögn!$J$4,Gögn!$K$4,Gögn!$K$3)))</f>
        <v/>
      </c>
      <c r="U3219" s="49" t="str" cm="1">
        <f t="array" aca="1" ref="U3219" ca="1">IF(ISBLANK(A3219),"",IF(S3219="Styrkhæft",_xlfn.XLOOKUP(T3219,Vegalengdir[Texti],INDIRECT("Vegalengdir["&amp;'Upplýsingar um umsækjanda'!$B$10&amp;"]"),0%,0)))</f>
        <v/>
      </c>
      <c r="V3219" s="72" t="str">
        <f t="shared" si="50"/>
        <v/>
      </c>
    </row>
    <row r="3220" spans="1:22" x14ac:dyDescent="0.25">
      <c r="A3220" s="47"/>
      <c r="B3220" s="47"/>
      <c r="C3220" s="47"/>
      <c r="D3220" s="117"/>
      <c r="E3220" s="47"/>
      <c r="F3220" s="37"/>
      <c r="G3220" s="47"/>
      <c r="H3220" s="37"/>
      <c r="I3220" s="37"/>
      <c r="J3220" s="51"/>
      <c r="K3220" s="51"/>
      <c r="L3220" s="51"/>
      <c r="M3220" s="51"/>
      <c r="N3220" s="51"/>
      <c r="O3220" s="51"/>
      <c r="P3220" s="51"/>
      <c r="R3220" s="38" t="s">
        <v>450</v>
      </c>
      <c r="S3220" s="38" t="str" cm="1">
        <f t="array" ref="S3220">_xlfn.XLOOKUP(R3220,INDEX(Flettilisti,,1),INDEX(Flettilisti,,2),,0)</f>
        <v>Vantar flokkun</v>
      </c>
      <c r="T3220" s="38" t="str">
        <f>IF(ISBLANK(M3220),"",IF(M3220&lt;Gögn!$J$2,Gögn!$K$2,IF(M3220&gt;Gögn!$J$4,Gögn!$K$4,Gögn!$K$3)))</f>
        <v/>
      </c>
      <c r="U3220" s="49" t="str" cm="1">
        <f t="array" aca="1" ref="U3220" ca="1">IF(ISBLANK(A3220),"",IF(S3220="Styrkhæft",_xlfn.XLOOKUP(T3220,Vegalengdir[Texti],INDIRECT("Vegalengdir["&amp;'Upplýsingar um umsækjanda'!$B$10&amp;"]"),0%,0)))</f>
        <v/>
      </c>
      <c r="V3220" s="72" t="str">
        <f t="shared" si="50"/>
        <v/>
      </c>
    </row>
    <row r="3221" spans="1:22" x14ac:dyDescent="0.25">
      <c r="A3221" s="47"/>
      <c r="B3221" s="47"/>
      <c r="C3221" s="47"/>
      <c r="D3221" s="117"/>
      <c r="E3221" s="47"/>
      <c r="F3221" s="37"/>
      <c r="G3221" s="47"/>
      <c r="H3221" s="37"/>
      <c r="I3221" s="37"/>
      <c r="J3221" s="51"/>
      <c r="K3221" s="51"/>
      <c r="L3221" s="51"/>
      <c r="M3221" s="51"/>
      <c r="N3221" s="51"/>
      <c r="O3221" s="51"/>
      <c r="P3221" s="51"/>
      <c r="R3221" s="38" t="s">
        <v>450</v>
      </c>
      <c r="S3221" s="38" t="str" cm="1">
        <f t="array" ref="S3221">_xlfn.XLOOKUP(R3221,INDEX(Flettilisti,,1),INDEX(Flettilisti,,2),,0)</f>
        <v>Vantar flokkun</v>
      </c>
      <c r="T3221" s="38" t="str">
        <f>IF(ISBLANK(M3221),"",IF(M3221&lt;Gögn!$J$2,Gögn!$K$2,IF(M3221&gt;Gögn!$J$4,Gögn!$K$4,Gögn!$K$3)))</f>
        <v/>
      </c>
      <c r="U3221" s="49" t="str" cm="1">
        <f t="array" aca="1" ref="U3221" ca="1">IF(ISBLANK(A3221),"",IF(S3221="Styrkhæft",_xlfn.XLOOKUP(T3221,Vegalengdir[Texti],INDIRECT("Vegalengdir["&amp;'Upplýsingar um umsækjanda'!$B$10&amp;"]"),0%,0)))</f>
        <v/>
      </c>
      <c r="V3221" s="72" t="str">
        <f t="shared" si="50"/>
        <v/>
      </c>
    </row>
    <row r="3222" spans="1:22" x14ac:dyDescent="0.25">
      <c r="A3222" s="47"/>
      <c r="B3222" s="47"/>
      <c r="C3222" s="47"/>
      <c r="D3222" s="117"/>
      <c r="E3222" s="47"/>
      <c r="F3222" s="37"/>
      <c r="G3222" s="47"/>
      <c r="H3222" s="37"/>
      <c r="I3222" s="37"/>
      <c r="J3222" s="51"/>
      <c r="K3222" s="51"/>
      <c r="L3222" s="51"/>
      <c r="M3222" s="51"/>
      <c r="N3222" s="51"/>
      <c r="O3222" s="51"/>
      <c r="P3222" s="51"/>
      <c r="R3222" s="38" t="s">
        <v>450</v>
      </c>
      <c r="S3222" s="38" t="str" cm="1">
        <f t="array" ref="S3222">_xlfn.XLOOKUP(R3222,INDEX(Flettilisti,,1),INDEX(Flettilisti,,2),,0)</f>
        <v>Vantar flokkun</v>
      </c>
      <c r="T3222" s="38" t="str">
        <f>IF(ISBLANK(M3222),"",IF(M3222&lt;Gögn!$J$2,Gögn!$K$2,IF(M3222&gt;Gögn!$J$4,Gögn!$K$4,Gögn!$K$3)))</f>
        <v/>
      </c>
      <c r="U3222" s="49" t="str" cm="1">
        <f t="array" aca="1" ref="U3222" ca="1">IF(ISBLANK(A3222),"",IF(S3222="Styrkhæft",_xlfn.XLOOKUP(T3222,Vegalengdir[Texti],INDIRECT("Vegalengdir["&amp;'Upplýsingar um umsækjanda'!$B$10&amp;"]"),0%,0)))</f>
        <v/>
      </c>
      <c r="V3222" s="72" t="str">
        <f t="shared" si="50"/>
        <v/>
      </c>
    </row>
    <row r="3223" spans="1:22" x14ac:dyDescent="0.25">
      <c r="A3223" s="47"/>
      <c r="B3223" s="47"/>
      <c r="C3223" s="47"/>
      <c r="D3223" s="117"/>
      <c r="E3223" s="47"/>
      <c r="F3223" s="37"/>
      <c r="G3223" s="47"/>
      <c r="H3223" s="37"/>
      <c r="I3223" s="37"/>
      <c r="J3223" s="51"/>
      <c r="K3223" s="51"/>
      <c r="L3223" s="51"/>
      <c r="M3223" s="51"/>
      <c r="N3223" s="51"/>
      <c r="O3223" s="51"/>
      <c r="P3223" s="51"/>
      <c r="R3223" s="38" t="s">
        <v>450</v>
      </c>
      <c r="S3223" s="38" t="str" cm="1">
        <f t="array" ref="S3223">_xlfn.XLOOKUP(R3223,INDEX(Flettilisti,,1),INDEX(Flettilisti,,2),,0)</f>
        <v>Vantar flokkun</v>
      </c>
      <c r="T3223" s="38" t="str">
        <f>IF(ISBLANK(M3223),"",IF(M3223&lt;Gögn!$J$2,Gögn!$K$2,IF(M3223&gt;Gögn!$J$4,Gögn!$K$4,Gögn!$K$3)))</f>
        <v/>
      </c>
      <c r="U3223" s="49" t="str" cm="1">
        <f t="array" aca="1" ref="U3223" ca="1">IF(ISBLANK(A3223),"",IF(S3223="Styrkhæft",_xlfn.XLOOKUP(T3223,Vegalengdir[Texti],INDIRECT("Vegalengdir["&amp;'Upplýsingar um umsækjanda'!$B$10&amp;"]"),0%,0)))</f>
        <v/>
      </c>
      <c r="V3223" s="72" t="str">
        <f t="shared" si="50"/>
        <v/>
      </c>
    </row>
    <row r="3224" spans="1:22" x14ac:dyDescent="0.25">
      <c r="A3224" s="47"/>
      <c r="B3224" s="47"/>
      <c r="C3224" s="47"/>
      <c r="D3224" s="117"/>
      <c r="E3224" s="47"/>
      <c r="F3224" s="37"/>
      <c r="G3224" s="47"/>
      <c r="H3224" s="37"/>
      <c r="I3224" s="37"/>
      <c r="J3224" s="51"/>
      <c r="K3224" s="51"/>
      <c r="L3224" s="51"/>
      <c r="M3224" s="51"/>
      <c r="N3224" s="51"/>
      <c r="O3224" s="51"/>
      <c r="P3224" s="51"/>
      <c r="R3224" s="38" t="s">
        <v>450</v>
      </c>
      <c r="S3224" s="38" t="str" cm="1">
        <f t="array" ref="S3224">_xlfn.XLOOKUP(R3224,INDEX(Flettilisti,,1),INDEX(Flettilisti,,2),,0)</f>
        <v>Vantar flokkun</v>
      </c>
      <c r="T3224" s="38" t="str">
        <f>IF(ISBLANK(M3224),"",IF(M3224&lt;Gögn!$J$2,Gögn!$K$2,IF(M3224&gt;Gögn!$J$4,Gögn!$K$4,Gögn!$K$3)))</f>
        <v/>
      </c>
      <c r="U3224" s="49" t="str" cm="1">
        <f t="array" aca="1" ref="U3224" ca="1">IF(ISBLANK(A3224),"",IF(S3224="Styrkhæft",_xlfn.XLOOKUP(T3224,Vegalengdir[Texti],INDIRECT("Vegalengdir["&amp;'Upplýsingar um umsækjanda'!$B$10&amp;"]"),0%,0)))</f>
        <v/>
      </c>
      <c r="V3224" s="72" t="str">
        <f t="shared" si="50"/>
        <v/>
      </c>
    </row>
    <row r="3225" spans="1:22" x14ac:dyDescent="0.25">
      <c r="A3225" s="47"/>
      <c r="B3225" s="47"/>
      <c r="C3225" s="47"/>
      <c r="D3225" s="117"/>
      <c r="E3225" s="47"/>
      <c r="F3225" s="37"/>
      <c r="G3225" s="47"/>
      <c r="H3225" s="37"/>
      <c r="I3225" s="37"/>
      <c r="J3225" s="51"/>
      <c r="K3225" s="51"/>
      <c r="L3225" s="51"/>
      <c r="M3225" s="51"/>
      <c r="N3225" s="51"/>
      <c r="O3225" s="51"/>
      <c r="P3225" s="51"/>
      <c r="R3225" s="38" t="s">
        <v>450</v>
      </c>
      <c r="S3225" s="38" t="str" cm="1">
        <f t="array" ref="S3225">_xlfn.XLOOKUP(R3225,INDEX(Flettilisti,,1),INDEX(Flettilisti,,2),,0)</f>
        <v>Vantar flokkun</v>
      </c>
      <c r="T3225" s="38" t="str">
        <f>IF(ISBLANK(M3225),"",IF(M3225&lt;Gögn!$J$2,Gögn!$K$2,IF(M3225&gt;Gögn!$J$4,Gögn!$K$4,Gögn!$K$3)))</f>
        <v/>
      </c>
      <c r="U3225" s="49" t="str" cm="1">
        <f t="array" aca="1" ref="U3225" ca="1">IF(ISBLANK(A3225),"",IF(S3225="Styrkhæft",_xlfn.XLOOKUP(T3225,Vegalengdir[Texti],INDIRECT("Vegalengdir["&amp;'Upplýsingar um umsækjanda'!$B$10&amp;"]"),0%,0)))</f>
        <v/>
      </c>
      <c r="V3225" s="72" t="str">
        <f t="shared" si="50"/>
        <v/>
      </c>
    </row>
    <row r="3226" spans="1:22" x14ac:dyDescent="0.25">
      <c r="A3226" s="47"/>
      <c r="B3226" s="47"/>
      <c r="C3226" s="47"/>
      <c r="D3226" s="117"/>
      <c r="E3226" s="47"/>
      <c r="F3226" s="37"/>
      <c r="G3226" s="47"/>
      <c r="H3226" s="37"/>
      <c r="I3226" s="37"/>
      <c r="J3226" s="51"/>
      <c r="K3226" s="51"/>
      <c r="L3226" s="51"/>
      <c r="M3226" s="51"/>
      <c r="N3226" s="51"/>
      <c r="O3226" s="51"/>
      <c r="P3226" s="51"/>
      <c r="R3226" s="38" t="s">
        <v>450</v>
      </c>
      <c r="S3226" s="38" t="str" cm="1">
        <f t="array" ref="S3226">_xlfn.XLOOKUP(R3226,INDEX(Flettilisti,,1),INDEX(Flettilisti,,2),,0)</f>
        <v>Vantar flokkun</v>
      </c>
      <c r="T3226" s="38" t="str">
        <f>IF(ISBLANK(M3226),"",IF(M3226&lt;Gögn!$J$2,Gögn!$K$2,IF(M3226&gt;Gögn!$J$4,Gögn!$K$4,Gögn!$K$3)))</f>
        <v/>
      </c>
      <c r="U3226" s="49" t="str" cm="1">
        <f t="array" aca="1" ref="U3226" ca="1">IF(ISBLANK(A3226),"",IF(S3226="Styrkhæft",_xlfn.XLOOKUP(T3226,Vegalengdir[Texti],INDIRECT("Vegalengdir["&amp;'Upplýsingar um umsækjanda'!$B$10&amp;"]"),0%,0)))</f>
        <v/>
      </c>
      <c r="V3226" s="72" t="str">
        <f t="shared" si="50"/>
        <v/>
      </c>
    </row>
    <row r="3227" spans="1:22" x14ac:dyDescent="0.25">
      <c r="A3227" s="47"/>
      <c r="B3227" s="47"/>
      <c r="C3227" s="47"/>
      <c r="D3227" s="117"/>
      <c r="E3227" s="47"/>
      <c r="F3227" s="37"/>
      <c r="G3227" s="47"/>
      <c r="H3227" s="37"/>
      <c r="I3227" s="37"/>
      <c r="J3227" s="51"/>
      <c r="K3227" s="51"/>
      <c r="L3227" s="51"/>
      <c r="M3227" s="51"/>
      <c r="N3227" s="51"/>
      <c r="O3227" s="51"/>
      <c r="P3227" s="51"/>
      <c r="R3227" s="38" t="s">
        <v>450</v>
      </c>
      <c r="S3227" s="38" t="str" cm="1">
        <f t="array" ref="S3227">_xlfn.XLOOKUP(R3227,INDEX(Flettilisti,,1),INDEX(Flettilisti,,2),,0)</f>
        <v>Vantar flokkun</v>
      </c>
      <c r="T3227" s="38" t="str">
        <f>IF(ISBLANK(M3227),"",IF(M3227&lt;Gögn!$J$2,Gögn!$K$2,IF(M3227&gt;Gögn!$J$4,Gögn!$K$4,Gögn!$K$3)))</f>
        <v/>
      </c>
      <c r="U3227" s="49" t="str" cm="1">
        <f t="array" aca="1" ref="U3227" ca="1">IF(ISBLANK(A3227),"",IF(S3227="Styrkhæft",_xlfn.XLOOKUP(T3227,Vegalengdir[Texti],INDIRECT("Vegalengdir["&amp;'Upplýsingar um umsækjanda'!$B$10&amp;"]"),0%,0)))</f>
        <v/>
      </c>
      <c r="V3227" s="72" t="str">
        <f t="shared" si="50"/>
        <v/>
      </c>
    </row>
    <row r="3228" spans="1:22" x14ac:dyDescent="0.25">
      <c r="A3228" s="47"/>
      <c r="B3228" s="47"/>
      <c r="C3228" s="47"/>
      <c r="D3228" s="117"/>
      <c r="E3228" s="47"/>
      <c r="F3228" s="37"/>
      <c r="G3228" s="47"/>
      <c r="H3228" s="37"/>
      <c r="I3228" s="37"/>
      <c r="J3228" s="51"/>
      <c r="K3228" s="51"/>
      <c r="L3228" s="51"/>
      <c r="M3228" s="51"/>
      <c r="N3228" s="51"/>
      <c r="O3228" s="51"/>
      <c r="P3228" s="51"/>
      <c r="R3228" s="38" t="s">
        <v>450</v>
      </c>
      <c r="S3228" s="38" t="str" cm="1">
        <f t="array" ref="S3228">_xlfn.XLOOKUP(R3228,INDEX(Flettilisti,,1),INDEX(Flettilisti,,2),,0)</f>
        <v>Vantar flokkun</v>
      </c>
      <c r="T3228" s="38" t="str">
        <f>IF(ISBLANK(M3228),"",IF(M3228&lt;Gögn!$J$2,Gögn!$K$2,IF(M3228&gt;Gögn!$J$4,Gögn!$K$4,Gögn!$K$3)))</f>
        <v/>
      </c>
      <c r="U3228" s="49" t="str" cm="1">
        <f t="array" aca="1" ref="U3228" ca="1">IF(ISBLANK(A3228),"",IF(S3228="Styrkhæft",_xlfn.XLOOKUP(T3228,Vegalengdir[Texti],INDIRECT("Vegalengdir["&amp;'Upplýsingar um umsækjanda'!$B$10&amp;"]"),0%,0)))</f>
        <v/>
      </c>
      <c r="V3228" s="72" t="str">
        <f t="shared" si="50"/>
        <v/>
      </c>
    </row>
    <row r="3229" spans="1:22" x14ac:dyDescent="0.25">
      <c r="A3229" s="47"/>
      <c r="B3229" s="47"/>
      <c r="C3229" s="47"/>
      <c r="D3229" s="117"/>
      <c r="E3229" s="47"/>
      <c r="F3229" s="37"/>
      <c r="G3229" s="47"/>
      <c r="H3229" s="37"/>
      <c r="I3229" s="37"/>
      <c r="J3229" s="51"/>
      <c r="K3229" s="51"/>
      <c r="L3229" s="51"/>
      <c r="M3229" s="51"/>
      <c r="N3229" s="51"/>
      <c r="O3229" s="51"/>
      <c r="P3229" s="51"/>
      <c r="R3229" s="38" t="s">
        <v>450</v>
      </c>
      <c r="S3229" s="38" t="str" cm="1">
        <f t="array" ref="S3229">_xlfn.XLOOKUP(R3229,INDEX(Flettilisti,,1),INDEX(Flettilisti,,2),,0)</f>
        <v>Vantar flokkun</v>
      </c>
      <c r="T3229" s="38" t="str">
        <f>IF(ISBLANK(M3229),"",IF(M3229&lt;Gögn!$J$2,Gögn!$K$2,IF(M3229&gt;Gögn!$J$4,Gögn!$K$4,Gögn!$K$3)))</f>
        <v/>
      </c>
      <c r="U3229" s="49" t="str" cm="1">
        <f t="array" aca="1" ref="U3229" ca="1">IF(ISBLANK(A3229),"",IF(S3229="Styrkhæft",_xlfn.XLOOKUP(T3229,Vegalengdir[Texti],INDIRECT("Vegalengdir["&amp;'Upplýsingar um umsækjanda'!$B$10&amp;"]"),0%,0)))</f>
        <v/>
      </c>
      <c r="V3229" s="72" t="str">
        <f t="shared" si="50"/>
        <v/>
      </c>
    </row>
    <row r="3230" spans="1:22" x14ac:dyDescent="0.25">
      <c r="A3230" s="47"/>
      <c r="B3230" s="47"/>
      <c r="C3230" s="47"/>
      <c r="D3230" s="117"/>
      <c r="E3230" s="47"/>
      <c r="F3230" s="37"/>
      <c r="G3230" s="47"/>
      <c r="H3230" s="37"/>
      <c r="I3230" s="37"/>
      <c r="J3230" s="51"/>
      <c r="K3230" s="51"/>
      <c r="L3230" s="51"/>
      <c r="M3230" s="51"/>
      <c r="N3230" s="51"/>
      <c r="O3230" s="51"/>
      <c r="P3230" s="51"/>
      <c r="R3230" s="38" t="s">
        <v>450</v>
      </c>
      <c r="S3230" s="38" t="str" cm="1">
        <f t="array" ref="S3230">_xlfn.XLOOKUP(R3230,INDEX(Flettilisti,,1),INDEX(Flettilisti,,2),,0)</f>
        <v>Vantar flokkun</v>
      </c>
      <c r="T3230" s="38" t="str">
        <f>IF(ISBLANK(M3230),"",IF(M3230&lt;Gögn!$J$2,Gögn!$K$2,IF(M3230&gt;Gögn!$J$4,Gögn!$K$4,Gögn!$K$3)))</f>
        <v/>
      </c>
      <c r="U3230" s="49" t="str" cm="1">
        <f t="array" aca="1" ref="U3230" ca="1">IF(ISBLANK(A3230),"",IF(S3230="Styrkhæft",_xlfn.XLOOKUP(T3230,Vegalengdir[Texti],INDIRECT("Vegalengdir["&amp;'Upplýsingar um umsækjanda'!$B$10&amp;"]"),0%,0)))</f>
        <v/>
      </c>
      <c r="V3230" s="72" t="str">
        <f t="shared" si="50"/>
        <v/>
      </c>
    </row>
    <row r="3231" spans="1:22" x14ac:dyDescent="0.25">
      <c r="A3231" s="47"/>
      <c r="B3231" s="47"/>
      <c r="C3231" s="47"/>
      <c r="D3231" s="117"/>
      <c r="E3231" s="47"/>
      <c r="F3231" s="37"/>
      <c r="G3231" s="47"/>
      <c r="H3231" s="37"/>
      <c r="I3231" s="37"/>
      <c r="J3231" s="51"/>
      <c r="K3231" s="51"/>
      <c r="L3231" s="51"/>
      <c r="M3231" s="51"/>
      <c r="N3231" s="51"/>
      <c r="O3231" s="51"/>
      <c r="P3231" s="51"/>
      <c r="R3231" s="38" t="s">
        <v>450</v>
      </c>
      <c r="S3231" s="38" t="str" cm="1">
        <f t="array" ref="S3231">_xlfn.XLOOKUP(R3231,INDEX(Flettilisti,,1),INDEX(Flettilisti,,2),,0)</f>
        <v>Vantar flokkun</v>
      </c>
      <c r="T3231" s="38" t="str">
        <f>IF(ISBLANK(M3231),"",IF(M3231&lt;Gögn!$J$2,Gögn!$K$2,IF(M3231&gt;Gögn!$J$4,Gögn!$K$4,Gögn!$K$3)))</f>
        <v/>
      </c>
      <c r="U3231" s="49" t="str" cm="1">
        <f t="array" aca="1" ref="U3231" ca="1">IF(ISBLANK(A3231),"",IF(S3231="Styrkhæft",_xlfn.XLOOKUP(T3231,Vegalengdir[Texti],INDIRECT("Vegalengdir["&amp;'Upplýsingar um umsækjanda'!$B$10&amp;"]"),0%,0)))</f>
        <v/>
      </c>
      <c r="V3231" s="72" t="str">
        <f t="shared" si="50"/>
        <v/>
      </c>
    </row>
    <row r="3232" spans="1:22" x14ac:dyDescent="0.25">
      <c r="A3232" s="47"/>
      <c r="B3232" s="47"/>
      <c r="C3232" s="47"/>
      <c r="D3232" s="117"/>
      <c r="E3232" s="47"/>
      <c r="F3232" s="37"/>
      <c r="G3232" s="47"/>
      <c r="H3232" s="37"/>
      <c r="I3232" s="37"/>
      <c r="J3232" s="51"/>
      <c r="K3232" s="51"/>
      <c r="L3232" s="51"/>
      <c r="M3232" s="51"/>
      <c r="N3232" s="51"/>
      <c r="O3232" s="51"/>
      <c r="P3232" s="51"/>
      <c r="R3232" s="38" t="s">
        <v>450</v>
      </c>
      <c r="S3232" s="38" t="str" cm="1">
        <f t="array" ref="S3232">_xlfn.XLOOKUP(R3232,INDEX(Flettilisti,,1),INDEX(Flettilisti,,2),,0)</f>
        <v>Vantar flokkun</v>
      </c>
      <c r="T3232" s="38" t="str">
        <f>IF(ISBLANK(M3232),"",IF(M3232&lt;Gögn!$J$2,Gögn!$K$2,IF(M3232&gt;Gögn!$J$4,Gögn!$K$4,Gögn!$K$3)))</f>
        <v/>
      </c>
      <c r="U3232" s="49" t="str" cm="1">
        <f t="array" aca="1" ref="U3232" ca="1">IF(ISBLANK(A3232),"",IF(S3232="Styrkhæft",_xlfn.XLOOKUP(T3232,Vegalengdir[Texti],INDIRECT("Vegalengdir["&amp;'Upplýsingar um umsækjanda'!$B$10&amp;"]"),0%,0)))</f>
        <v/>
      </c>
      <c r="V3232" s="72" t="str">
        <f t="shared" si="50"/>
        <v/>
      </c>
    </row>
    <row r="3233" spans="1:22" x14ac:dyDescent="0.25">
      <c r="A3233" s="47"/>
      <c r="B3233" s="47"/>
      <c r="C3233" s="47"/>
      <c r="D3233" s="117"/>
      <c r="E3233" s="47"/>
      <c r="F3233" s="37"/>
      <c r="G3233" s="47"/>
      <c r="H3233" s="37"/>
      <c r="I3233" s="37"/>
      <c r="J3233" s="51"/>
      <c r="K3233" s="51"/>
      <c r="L3233" s="51"/>
      <c r="M3233" s="51"/>
      <c r="N3233" s="51"/>
      <c r="O3233" s="51"/>
      <c r="P3233" s="51"/>
      <c r="R3233" s="38" t="s">
        <v>450</v>
      </c>
      <c r="S3233" s="38" t="str" cm="1">
        <f t="array" ref="S3233">_xlfn.XLOOKUP(R3233,INDEX(Flettilisti,,1),INDEX(Flettilisti,,2),,0)</f>
        <v>Vantar flokkun</v>
      </c>
      <c r="T3233" s="38" t="str">
        <f>IF(ISBLANK(M3233),"",IF(M3233&lt;Gögn!$J$2,Gögn!$K$2,IF(M3233&gt;Gögn!$J$4,Gögn!$K$4,Gögn!$K$3)))</f>
        <v/>
      </c>
      <c r="U3233" s="49" t="str" cm="1">
        <f t="array" aca="1" ref="U3233" ca="1">IF(ISBLANK(A3233),"",IF(S3233="Styrkhæft",_xlfn.XLOOKUP(T3233,Vegalengdir[Texti],INDIRECT("Vegalengdir["&amp;'Upplýsingar um umsækjanda'!$B$10&amp;"]"),0%,0)))</f>
        <v/>
      </c>
      <c r="V3233" s="72" t="str">
        <f t="shared" si="50"/>
        <v/>
      </c>
    </row>
    <row r="3234" spans="1:22" x14ac:dyDescent="0.25">
      <c r="A3234" s="47"/>
      <c r="B3234" s="47"/>
      <c r="C3234" s="47"/>
      <c r="D3234" s="117"/>
      <c r="E3234" s="47"/>
      <c r="F3234" s="37"/>
      <c r="G3234" s="47"/>
      <c r="H3234" s="37"/>
      <c r="I3234" s="37"/>
      <c r="J3234" s="51"/>
      <c r="K3234" s="51"/>
      <c r="L3234" s="51"/>
      <c r="M3234" s="51"/>
      <c r="N3234" s="51"/>
      <c r="O3234" s="51"/>
      <c r="P3234" s="51"/>
      <c r="R3234" s="38" t="s">
        <v>450</v>
      </c>
      <c r="S3234" s="38" t="str" cm="1">
        <f t="array" ref="S3234">_xlfn.XLOOKUP(R3234,INDEX(Flettilisti,,1),INDEX(Flettilisti,,2),,0)</f>
        <v>Vantar flokkun</v>
      </c>
      <c r="T3234" s="38" t="str">
        <f>IF(ISBLANK(M3234),"",IF(M3234&lt;Gögn!$J$2,Gögn!$K$2,IF(M3234&gt;Gögn!$J$4,Gögn!$K$4,Gögn!$K$3)))</f>
        <v/>
      </c>
      <c r="U3234" s="49" t="str" cm="1">
        <f t="array" aca="1" ref="U3234" ca="1">IF(ISBLANK(A3234),"",IF(S3234="Styrkhæft",_xlfn.XLOOKUP(T3234,Vegalengdir[Texti],INDIRECT("Vegalengdir["&amp;'Upplýsingar um umsækjanda'!$B$10&amp;"]"),0%,0)))</f>
        <v/>
      </c>
      <c r="V3234" s="72" t="str">
        <f t="shared" si="50"/>
        <v/>
      </c>
    </row>
    <row r="3235" spans="1:22" x14ac:dyDescent="0.25">
      <c r="A3235" s="47"/>
      <c r="B3235" s="47"/>
      <c r="C3235" s="47"/>
      <c r="D3235" s="117"/>
      <c r="E3235" s="47"/>
      <c r="F3235" s="37"/>
      <c r="G3235" s="47"/>
      <c r="H3235" s="37"/>
      <c r="I3235" s="37"/>
      <c r="J3235" s="51"/>
      <c r="K3235" s="51"/>
      <c r="L3235" s="51"/>
      <c r="M3235" s="51"/>
      <c r="N3235" s="51"/>
      <c r="O3235" s="51"/>
      <c r="P3235" s="51"/>
      <c r="R3235" s="38" t="s">
        <v>450</v>
      </c>
      <c r="S3235" s="38" t="str" cm="1">
        <f t="array" ref="S3235">_xlfn.XLOOKUP(R3235,INDEX(Flettilisti,,1),INDEX(Flettilisti,,2),,0)</f>
        <v>Vantar flokkun</v>
      </c>
      <c r="T3235" s="38" t="str">
        <f>IF(ISBLANK(M3235),"",IF(M3235&lt;Gögn!$J$2,Gögn!$K$2,IF(M3235&gt;Gögn!$J$4,Gögn!$K$4,Gögn!$K$3)))</f>
        <v/>
      </c>
      <c r="U3235" s="49" t="str" cm="1">
        <f t="array" aca="1" ref="U3235" ca="1">IF(ISBLANK(A3235),"",IF(S3235="Styrkhæft",_xlfn.XLOOKUP(T3235,Vegalengdir[Texti],INDIRECT("Vegalengdir["&amp;'Upplýsingar um umsækjanda'!$B$10&amp;"]"),0%,0)))</f>
        <v/>
      </c>
      <c r="V3235" s="72" t="str">
        <f t="shared" si="50"/>
        <v/>
      </c>
    </row>
    <row r="3236" spans="1:22" x14ac:dyDescent="0.25">
      <c r="A3236" s="47"/>
      <c r="B3236" s="47"/>
      <c r="C3236" s="47"/>
      <c r="D3236" s="117"/>
      <c r="E3236" s="47"/>
      <c r="F3236" s="37"/>
      <c r="G3236" s="47"/>
      <c r="H3236" s="37"/>
      <c r="I3236" s="37"/>
      <c r="J3236" s="51"/>
      <c r="K3236" s="51"/>
      <c r="L3236" s="51"/>
      <c r="M3236" s="51"/>
      <c r="N3236" s="51"/>
      <c r="O3236" s="51"/>
      <c r="P3236" s="51"/>
      <c r="R3236" s="38" t="s">
        <v>450</v>
      </c>
      <c r="S3236" s="38" t="str" cm="1">
        <f t="array" ref="S3236">_xlfn.XLOOKUP(R3236,INDEX(Flettilisti,,1),INDEX(Flettilisti,,2),,0)</f>
        <v>Vantar flokkun</v>
      </c>
      <c r="T3236" s="38" t="str">
        <f>IF(ISBLANK(M3236),"",IF(M3236&lt;Gögn!$J$2,Gögn!$K$2,IF(M3236&gt;Gögn!$J$4,Gögn!$K$4,Gögn!$K$3)))</f>
        <v/>
      </c>
      <c r="U3236" s="49" t="str" cm="1">
        <f t="array" aca="1" ref="U3236" ca="1">IF(ISBLANK(A3236),"",IF(S3236="Styrkhæft",_xlfn.XLOOKUP(T3236,Vegalengdir[Texti],INDIRECT("Vegalengdir["&amp;'Upplýsingar um umsækjanda'!$B$10&amp;"]"),0%,0)))</f>
        <v/>
      </c>
      <c r="V3236" s="72" t="str">
        <f t="shared" si="50"/>
        <v/>
      </c>
    </row>
    <row r="3237" spans="1:22" x14ac:dyDescent="0.25">
      <c r="A3237" s="47"/>
      <c r="B3237" s="47"/>
      <c r="C3237" s="47"/>
      <c r="D3237" s="117"/>
      <c r="E3237" s="47"/>
      <c r="F3237" s="37"/>
      <c r="G3237" s="47"/>
      <c r="H3237" s="37"/>
      <c r="I3237" s="37"/>
      <c r="J3237" s="51"/>
      <c r="K3237" s="51"/>
      <c r="L3237" s="51"/>
      <c r="M3237" s="51"/>
      <c r="N3237" s="51"/>
      <c r="O3237" s="51"/>
      <c r="P3237" s="51"/>
      <c r="R3237" s="38" t="s">
        <v>450</v>
      </c>
      <c r="S3237" s="38" t="str" cm="1">
        <f t="array" ref="S3237">_xlfn.XLOOKUP(R3237,INDEX(Flettilisti,,1),INDEX(Flettilisti,,2),,0)</f>
        <v>Vantar flokkun</v>
      </c>
      <c r="T3237" s="38" t="str">
        <f>IF(ISBLANK(M3237),"",IF(M3237&lt;Gögn!$J$2,Gögn!$K$2,IF(M3237&gt;Gögn!$J$4,Gögn!$K$4,Gögn!$K$3)))</f>
        <v/>
      </c>
      <c r="U3237" s="49" t="str" cm="1">
        <f t="array" aca="1" ref="U3237" ca="1">IF(ISBLANK(A3237),"",IF(S3237="Styrkhæft",_xlfn.XLOOKUP(T3237,Vegalengdir[Texti],INDIRECT("Vegalengdir["&amp;'Upplýsingar um umsækjanda'!$B$10&amp;"]"),0%,0)))</f>
        <v/>
      </c>
      <c r="V3237" s="72" t="str">
        <f t="shared" si="50"/>
        <v/>
      </c>
    </row>
    <row r="3238" spans="1:22" x14ac:dyDescent="0.25">
      <c r="A3238" s="47"/>
      <c r="B3238" s="47"/>
      <c r="C3238" s="47"/>
      <c r="D3238" s="117"/>
      <c r="E3238" s="47"/>
      <c r="F3238" s="37"/>
      <c r="G3238" s="47"/>
      <c r="H3238" s="37"/>
      <c r="I3238" s="37"/>
      <c r="J3238" s="51"/>
      <c r="K3238" s="51"/>
      <c r="L3238" s="51"/>
      <c r="M3238" s="51"/>
      <c r="N3238" s="51"/>
      <c r="O3238" s="51"/>
      <c r="P3238" s="51"/>
      <c r="R3238" s="38" t="s">
        <v>450</v>
      </c>
      <c r="S3238" s="38" t="str" cm="1">
        <f t="array" ref="S3238">_xlfn.XLOOKUP(R3238,INDEX(Flettilisti,,1),INDEX(Flettilisti,,2),,0)</f>
        <v>Vantar flokkun</v>
      </c>
      <c r="T3238" s="38" t="str">
        <f>IF(ISBLANK(M3238),"",IF(M3238&lt;Gögn!$J$2,Gögn!$K$2,IF(M3238&gt;Gögn!$J$4,Gögn!$K$4,Gögn!$K$3)))</f>
        <v/>
      </c>
      <c r="U3238" s="49" t="str" cm="1">
        <f t="array" aca="1" ref="U3238" ca="1">IF(ISBLANK(A3238),"",IF(S3238="Styrkhæft",_xlfn.XLOOKUP(T3238,Vegalengdir[Texti],INDIRECT("Vegalengdir["&amp;'Upplýsingar um umsækjanda'!$B$10&amp;"]"),0%,0)))</f>
        <v/>
      </c>
      <c r="V3238" s="72" t="str">
        <f t="shared" si="50"/>
        <v/>
      </c>
    </row>
    <row r="3239" spans="1:22" x14ac:dyDescent="0.25">
      <c r="A3239" s="47"/>
      <c r="B3239" s="47"/>
      <c r="C3239" s="47"/>
      <c r="D3239" s="117"/>
      <c r="E3239" s="47"/>
      <c r="F3239" s="37"/>
      <c r="G3239" s="47"/>
      <c r="H3239" s="37"/>
      <c r="I3239" s="37"/>
      <c r="J3239" s="51"/>
      <c r="K3239" s="51"/>
      <c r="L3239" s="51"/>
      <c r="M3239" s="51"/>
      <c r="N3239" s="51"/>
      <c r="O3239" s="51"/>
      <c r="P3239" s="51"/>
      <c r="R3239" s="38" t="s">
        <v>450</v>
      </c>
      <c r="S3239" s="38" t="str" cm="1">
        <f t="array" ref="S3239">_xlfn.XLOOKUP(R3239,INDEX(Flettilisti,,1),INDEX(Flettilisti,,2),,0)</f>
        <v>Vantar flokkun</v>
      </c>
      <c r="T3239" s="38" t="str">
        <f>IF(ISBLANK(M3239),"",IF(M3239&lt;Gögn!$J$2,Gögn!$K$2,IF(M3239&gt;Gögn!$J$4,Gögn!$K$4,Gögn!$K$3)))</f>
        <v/>
      </c>
      <c r="U3239" s="49" t="str" cm="1">
        <f t="array" aca="1" ref="U3239" ca="1">IF(ISBLANK(A3239),"",IF(S3239="Styrkhæft",_xlfn.XLOOKUP(T3239,Vegalengdir[Texti],INDIRECT("Vegalengdir["&amp;'Upplýsingar um umsækjanda'!$B$10&amp;"]"),0%,0)))</f>
        <v/>
      </c>
      <c r="V3239" s="72" t="str">
        <f t="shared" si="50"/>
        <v/>
      </c>
    </row>
    <row r="3240" spans="1:22" x14ac:dyDescent="0.25">
      <c r="A3240" s="47"/>
      <c r="B3240" s="47"/>
      <c r="C3240" s="47"/>
      <c r="D3240" s="117"/>
      <c r="E3240" s="47"/>
      <c r="F3240" s="37"/>
      <c r="G3240" s="47"/>
      <c r="H3240" s="37"/>
      <c r="I3240" s="37"/>
      <c r="J3240" s="51"/>
      <c r="K3240" s="51"/>
      <c r="L3240" s="51"/>
      <c r="M3240" s="51"/>
      <c r="N3240" s="51"/>
      <c r="O3240" s="51"/>
      <c r="P3240" s="51"/>
      <c r="R3240" s="38" t="s">
        <v>450</v>
      </c>
      <c r="S3240" s="38" t="str" cm="1">
        <f t="array" ref="S3240">_xlfn.XLOOKUP(R3240,INDEX(Flettilisti,,1),INDEX(Flettilisti,,2),,0)</f>
        <v>Vantar flokkun</v>
      </c>
      <c r="T3240" s="38" t="str">
        <f>IF(ISBLANK(M3240),"",IF(M3240&lt;Gögn!$J$2,Gögn!$K$2,IF(M3240&gt;Gögn!$J$4,Gögn!$K$4,Gögn!$K$3)))</f>
        <v/>
      </c>
      <c r="U3240" s="49" t="str" cm="1">
        <f t="array" aca="1" ref="U3240" ca="1">IF(ISBLANK(A3240),"",IF(S3240="Styrkhæft",_xlfn.XLOOKUP(T3240,Vegalengdir[Texti],INDIRECT("Vegalengdir["&amp;'Upplýsingar um umsækjanda'!$B$10&amp;"]"),0%,0)))</f>
        <v/>
      </c>
      <c r="V3240" s="72" t="str">
        <f t="shared" si="50"/>
        <v/>
      </c>
    </row>
    <row r="3241" spans="1:22" x14ac:dyDescent="0.25">
      <c r="A3241" s="47"/>
      <c r="B3241" s="47"/>
      <c r="C3241" s="47"/>
      <c r="D3241" s="117"/>
      <c r="E3241" s="47"/>
      <c r="F3241" s="37"/>
      <c r="G3241" s="47"/>
      <c r="H3241" s="37"/>
      <c r="I3241" s="37"/>
      <c r="J3241" s="51"/>
      <c r="K3241" s="51"/>
      <c r="L3241" s="51"/>
      <c r="M3241" s="51"/>
      <c r="N3241" s="51"/>
      <c r="O3241" s="51"/>
      <c r="P3241" s="51"/>
      <c r="R3241" s="38" t="s">
        <v>450</v>
      </c>
      <c r="S3241" s="38" t="str" cm="1">
        <f t="array" ref="S3241">_xlfn.XLOOKUP(R3241,INDEX(Flettilisti,,1),INDEX(Flettilisti,,2),,0)</f>
        <v>Vantar flokkun</v>
      </c>
      <c r="T3241" s="38" t="str">
        <f>IF(ISBLANK(M3241),"",IF(M3241&lt;Gögn!$J$2,Gögn!$K$2,IF(M3241&gt;Gögn!$J$4,Gögn!$K$4,Gögn!$K$3)))</f>
        <v/>
      </c>
      <c r="U3241" s="49" t="str" cm="1">
        <f t="array" aca="1" ref="U3241" ca="1">IF(ISBLANK(A3241),"",IF(S3241="Styrkhæft",_xlfn.XLOOKUP(T3241,Vegalengdir[Texti],INDIRECT("Vegalengdir["&amp;'Upplýsingar um umsækjanda'!$B$10&amp;"]"),0%,0)))</f>
        <v/>
      </c>
      <c r="V3241" s="72" t="str">
        <f t="shared" si="50"/>
        <v/>
      </c>
    </row>
    <row r="3242" spans="1:22" x14ac:dyDescent="0.25">
      <c r="A3242" s="47"/>
      <c r="B3242" s="47"/>
      <c r="C3242" s="47"/>
      <c r="D3242" s="117"/>
      <c r="E3242" s="47"/>
      <c r="F3242" s="37"/>
      <c r="G3242" s="47"/>
      <c r="H3242" s="37"/>
      <c r="I3242" s="37"/>
      <c r="J3242" s="51"/>
      <c r="K3242" s="51"/>
      <c r="L3242" s="51"/>
      <c r="M3242" s="51"/>
      <c r="N3242" s="51"/>
      <c r="O3242" s="51"/>
      <c r="P3242" s="51"/>
      <c r="R3242" s="38" t="s">
        <v>450</v>
      </c>
      <c r="S3242" s="38" t="str" cm="1">
        <f t="array" ref="S3242">_xlfn.XLOOKUP(R3242,INDEX(Flettilisti,,1),INDEX(Flettilisti,,2),,0)</f>
        <v>Vantar flokkun</v>
      </c>
      <c r="T3242" s="38" t="str">
        <f>IF(ISBLANK(M3242),"",IF(M3242&lt;Gögn!$J$2,Gögn!$K$2,IF(M3242&gt;Gögn!$J$4,Gögn!$K$4,Gögn!$K$3)))</f>
        <v/>
      </c>
      <c r="U3242" s="49" t="str" cm="1">
        <f t="array" aca="1" ref="U3242" ca="1">IF(ISBLANK(A3242),"",IF(S3242="Styrkhæft",_xlfn.XLOOKUP(T3242,Vegalengdir[Texti],INDIRECT("Vegalengdir["&amp;'Upplýsingar um umsækjanda'!$B$10&amp;"]"),0%,0)))</f>
        <v/>
      </c>
      <c r="V3242" s="72" t="str">
        <f t="shared" si="50"/>
        <v/>
      </c>
    </row>
    <row r="3243" spans="1:22" x14ac:dyDescent="0.25">
      <c r="A3243" s="47"/>
      <c r="B3243" s="47"/>
      <c r="C3243" s="47"/>
      <c r="D3243" s="117"/>
      <c r="E3243" s="47"/>
      <c r="F3243" s="37"/>
      <c r="G3243" s="47"/>
      <c r="H3243" s="37"/>
      <c r="I3243" s="37"/>
      <c r="J3243" s="51"/>
      <c r="K3243" s="51"/>
      <c r="L3243" s="51"/>
      <c r="M3243" s="51"/>
      <c r="N3243" s="51"/>
      <c r="O3243" s="51"/>
      <c r="P3243" s="51"/>
      <c r="R3243" s="38" t="s">
        <v>450</v>
      </c>
      <c r="S3243" s="38" t="str" cm="1">
        <f t="array" ref="S3243">_xlfn.XLOOKUP(R3243,INDEX(Flettilisti,,1),INDEX(Flettilisti,,2),,0)</f>
        <v>Vantar flokkun</v>
      </c>
      <c r="T3243" s="38" t="str">
        <f>IF(ISBLANK(M3243),"",IF(M3243&lt;Gögn!$J$2,Gögn!$K$2,IF(M3243&gt;Gögn!$J$4,Gögn!$K$4,Gögn!$K$3)))</f>
        <v/>
      </c>
      <c r="U3243" s="49" t="str" cm="1">
        <f t="array" aca="1" ref="U3243" ca="1">IF(ISBLANK(A3243),"",IF(S3243="Styrkhæft",_xlfn.XLOOKUP(T3243,Vegalengdir[Texti],INDIRECT("Vegalengdir["&amp;'Upplýsingar um umsækjanda'!$B$10&amp;"]"),0%,0)))</f>
        <v/>
      </c>
      <c r="V3243" s="72" t="str">
        <f t="shared" si="50"/>
        <v/>
      </c>
    </row>
    <row r="3244" spans="1:22" x14ac:dyDescent="0.25">
      <c r="A3244" s="47"/>
      <c r="B3244" s="47"/>
      <c r="C3244" s="47"/>
      <c r="D3244" s="117"/>
      <c r="E3244" s="47"/>
      <c r="F3244" s="37"/>
      <c r="G3244" s="47"/>
      <c r="H3244" s="37"/>
      <c r="I3244" s="37"/>
      <c r="J3244" s="51"/>
      <c r="K3244" s="51"/>
      <c r="L3244" s="51"/>
      <c r="M3244" s="51"/>
      <c r="N3244" s="51"/>
      <c r="O3244" s="51"/>
      <c r="P3244" s="51"/>
      <c r="R3244" s="38" t="s">
        <v>450</v>
      </c>
      <c r="S3244" s="38" t="str" cm="1">
        <f t="array" ref="S3244">_xlfn.XLOOKUP(R3244,INDEX(Flettilisti,,1),INDEX(Flettilisti,,2),,0)</f>
        <v>Vantar flokkun</v>
      </c>
      <c r="T3244" s="38" t="str">
        <f>IF(ISBLANK(M3244),"",IF(M3244&lt;Gögn!$J$2,Gögn!$K$2,IF(M3244&gt;Gögn!$J$4,Gögn!$K$4,Gögn!$K$3)))</f>
        <v/>
      </c>
      <c r="U3244" s="49" t="str" cm="1">
        <f t="array" aca="1" ref="U3244" ca="1">IF(ISBLANK(A3244),"",IF(S3244="Styrkhæft",_xlfn.XLOOKUP(T3244,Vegalengdir[Texti],INDIRECT("Vegalengdir["&amp;'Upplýsingar um umsækjanda'!$B$10&amp;"]"),0%,0)))</f>
        <v/>
      </c>
      <c r="V3244" s="72" t="str">
        <f t="shared" si="50"/>
        <v/>
      </c>
    </row>
    <row r="3245" spans="1:22" x14ac:dyDescent="0.25">
      <c r="A3245" s="47"/>
      <c r="B3245" s="47"/>
      <c r="C3245" s="47"/>
      <c r="D3245" s="117"/>
      <c r="E3245" s="47"/>
      <c r="F3245" s="37"/>
      <c r="G3245" s="47"/>
      <c r="H3245" s="37"/>
      <c r="I3245" s="37"/>
      <c r="J3245" s="51"/>
      <c r="K3245" s="51"/>
      <c r="L3245" s="51"/>
      <c r="M3245" s="51"/>
      <c r="N3245" s="51"/>
      <c r="O3245" s="51"/>
      <c r="P3245" s="51"/>
      <c r="R3245" s="38" t="s">
        <v>450</v>
      </c>
      <c r="S3245" s="38" t="str" cm="1">
        <f t="array" ref="S3245">_xlfn.XLOOKUP(R3245,INDEX(Flettilisti,,1),INDEX(Flettilisti,,2),,0)</f>
        <v>Vantar flokkun</v>
      </c>
      <c r="T3245" s="38" t="str">
        <f>IF(ISBLANK(M3245),"",IF(M3245&lt;Gögn!$J$2,Gögn!$K$2,IF(M3245&gt;Gögn!$J$4,Gögn!$K$4,Gögn!$K$3)))</f>
        <v/>
      </c>
      <c r="U3245" s="49" t="str" cm="1">
        <f t="array" aca="1" ref="U3245" ca="1">IF(ISBLANK(A3245),"",IF(S3245="Styrkhæft",_xlfn.XLOOKUP(T3245,Vegalengdir[Texti],INDIRECT("Vegalengdir["&amp;'Upplýsingar um umsækjanda'!$B$10&amp;"]"),0%,0)))</f>
        <v/>
      </c>
      <c r="V3245" s="72" t="str">
        <f t="shared" si="50"/>
        <v/>
      </c>
    </row>
    <row r="3246" spans="1:22" x14ac:dyDescent="0.25">
      <c r="A3246" s="47"/>
      <c r="B3246" s="47"/>
      <c r="C3246" s="47"/>
      <c r="D3246" s="117"/>
      <c r="E3246" s="47"/>
      <c r="F3246" s="37"/>
      <c r="G3246" s="47"/>
      <c r="H3246" s="37"/>
      <c r="I3246" s="37"/>
      <c r="J3246" s="51"/>
      <c r="K3246" s="51"/>
      <c r="L3246" s="51"/>
      <c r="M3246" s="51"/>
      <c r="N3246" s="51"/>
      <c r="O3246" s="51"/>
      <c r="P3246" s="51"/>
      <c r="R3246" s="38" t="s">
        <v>450</v>
      </c>
      <c r="S3246" s="38" t="str" cm="1">
        <f t="array" ref="S3246">_xlfn.XLOOKUP(R3246,INDEX(Flettilisti,,1),INDEX(Flettilisti,,2),,0)</f>
        <v>Vantar flokkun</v>
      </c>
      <c r="T3246" s="38" t="str">
        <f>IF(ISBLANK(M3246),"",IF(M3246&lt;Gögn!$J$2,Gögn!$K$2,IF(M3246&gt;Gögn!$J$4,Gögn!$K$4,Gögn!$K$3)))</f>
        <v/>
      </c>
      <c r="U3246" s="49" t="str" cm="1">
        <f t="array" aca="1" ref="U3246" ca="1">IF(ISBLANK(A3246),"",IF(S3246="Styrkhæft",_xlfn.XLOOKUP(T3246,Vegalengdir[Texti],INDIRECT("Vegalengdir["&amp;'Upplýsingar um umsækjanda'!$B$10&amp;"]"),0%,0)))</f>
        <v/>
      </c>
      <c r="V3246" s="72" t="str">
        <f t="shared" si="50"/>
        <v/>
      </c>
    </row>
    <row r="3247" spans="1:22" x14ac:dyDescent="0.25">
      <c r="A3247" s="47"/>
      <c r="B3247" s="47"/>
      <c r="C3247" s="47"/>
      <c r="D3247" s="117"/>
      <c r="E3247" s="47"/>
      <c r="F3247" s="37"/>
      <c r="G3247" s="47"/>
      <c r="H3247" s="37"/>
      <c r="I3247" s="37"/>
      <c r="J3247" s="51"/>
      <c r="K3247" s="51"/>
      <c r="L3247" s="51"/>
      <c r="M3247" s="51"/>
      <c r="N3247" s="51"/>
      <c r="O3247" s="51"/>
      <c r="P3247" s="51"/>
      <c r="R3247" s="38" t="s">
        <v>450</v>
      </c>
      <c r="S3247" s="38" t="str" cm="1">
        <f t="array" ref="S3247">_xlfn.XLOOKUP(R3247,INDEX(Flettilisti,,1),INDEX(Flettilisti,,2),,0)</f>
        <v>Vantar flokkun</v>
      </c>
      <c r="T3247" s="38" t="str">
        <f>IF(ISBLANK(M3247),"",IF(M3247&lt;Gögn!$J$2,Gögn!$K$2,IF(M3247&gt;Gögn!$J$4,Gögn!$K$4,Gögn!$K$3)))</f>
        <v/>
      </c>
      <c r="U3247" s="49" t="str" cm="1">
        <f t="array" aca="1" ref="U3247" ca="1">IF(ISBLANK(A3247),"",IF(S3247="Styrkhæft",_xlfn.XLOOKUP(T3247,Vegalengdir[Texti],INDIRECT("Vegalengdir["&amp;'Upplýsingar um umsækjanda'!$B$10&amp;"]"),0%,0)))</f>
        <v/>
      </c>
      <c r="V3247" s="72" t="str">
        <f t="shared" si="50"/>
        <v/>
      </c>
    </row>
    <row r="3248" spans="1:22" x14ac:dyDescent="0.25">
      <c r="A3248" s="47"/>
      <c r="B3248" s="47"/>
      <c r="C3248" s="47"/>
      <c r="D3248" s="117"/>
      <c r="E3248" s="47"/>
      <c r="F3248" s="37"/>
      <c r="G3248" s="47"/>
      <c r="H3248" s="37"/>
      <c r="I3248" s="37"/>
      <c r="J3248" s="51"/>
      <c r="K3248" s="51"/>
      <c r="L3248" s="51"/>
      <c r="M3248" s="51"/>
      <c r="N3248" s="51"/>
      <c r="O3248" s="51"/>
      <c r="P3248" s="51"/>
      <c r="R3248" s="38" t="s">
        <v>450</v>
      </c>
      <c r="S3248" s="38" t="str" cm="1">
        <f t="array" ref="S3248">_xlfn.XLOOKUP(R3248,INDEX(Flettilisti,,1),INDEX(Flettilisti,,2),,0)</f>
        <v>Vantar flokkun</v>
      </c>
      <c r="T3248" s="38" t="str">
        <f>IF(ISBLANK(M3248),"",IF(M3248&lt;Gögn!$J$2,Gögn!$K$2,IF(M3248&gt;Gögn!$J$4,Gögn!$K$4,Gögn!$K$3)))</f>
        <v/>
      </c>
      <c r="U3248" s="49" t="str" cm="1">
        <f t="array" aca="1" ref="U3248" ca="1">IF(ISBLANK(A3248),"",IF(S3248="Styrkhæft",_xlfn.XLOOKUP(T3248,Vegalengdir[Texti],INDIRECT("Vegalengdir["&amp;'Upplýsingar um umsækjanda'!$B$10&amp;"]"),0%,0)))</f>
        <v/>
      </c>
      <c r="V3248" s="72" t="str">
        <f t="shared" si="50"/>
        <v/>
      </c>
    </row>
    <row r="3249" spans="1:22" x14ac:dyDescent="0.25">
      <c r="A3249" s="47"/>
      <c r="B3249" s="47"/>
      <c r="C3249" s="47"/>
      <c r="D3249" s="117"/>
      <c r="E3249" s="47"/>
      <c r="F3249" s="37"/>
      <c r="G3249" s="47"/>
      <c r="H3249" s="37"/>
      <c r="I3249" s="37"/>
      <c r="J3249" s="51"/>
      <c r="K3249" s="51"/>
      <c r="L3249" s="51"/>
      <c r="M3249" s="51"/>
      <c r="N3249" s="51"/>
      <c r="O3249" s="51"/>
      <c r="P3249" s="51"/>
      <c r="R3249" s="38" t="s">
        <v>450</v>
      </c>
      <c r="S3249" s="38" t="str" cm="1">
        <f t="array" ref="S3249">_xlfn.XLOOKUP(R3249,INDEX(Flettilisti,,1),INDEX(Flettilisti,,2),,0)</f>
        <v>Vantar flokkun</v>
      </c>
      <c r="T3249" s="38" t="str">
        <f>IF(ISBLANK(M3249),"",IF(M3249&lt;Gögn!$J$2,Gögn!$K$2,IF(M3249&gt;Gögn!$J$4,Gögn!$K$4,Gögn!$K$3)))</f>
        <v/>
      </c>
      <c r="U3249" s="49" t="str" cm="1">
        <f t="array" aca="1" ref="U3249" ca="1">IF(ISBLANK(A3249),"",IF(S3249="Styrkhæft",_xlfn.XLOOKUP(T3249,Vegalengdir[Texti],INDIRECT("Vegalengdir["&amp;'Upplýsingar um umsækjanda'!$B$10&amp;"]"),0%,0)))</f>
        <v/>
      </c>
      <c r="V3249" s="72" t="str">
        <f t="shared" si="50"/>
        <v/>
      </c>
    </row>
    <row r="3250" spans="1:22" x14ac:dyDescent="0.25">
      <c r="A3250" s="47"/>
      <c r="B3250" s="47"/>
      <c r="C3250" s="47"/>
      <c r="D3250" s="117"/>
      <c r="E3250" s="47"/>
      <c r="F3250" s="37"/>
      <c r="G3250" s="47"/>
      <c r="H3250" s="37"/>
      <c r="I3250" s="37"/>
      <c r="J3250" s="51"/>
      <c r="K3250" s="51"/>
      <c r="L3250" s="51"/>
      <c r="M3250" s="51"/>
      <c r="N3250" s="51"/>
      <c r="O3250" s="51"/>
      <c r="P3250" s="51"/>
      <c r="R3250" s="38" t="s">
        <v>450</v>
      </c>
      <c r="S3250" s="38" t="str" cm="1">
        <f t="array" ref="S3250">_xlfn.XLOOKUP(R3250,INDEX(Flettilisti,,1),INDEX(Flettilisti,,2),,0)</f>
        <v>Vantar flokkun</v>
      </c>
      <c r="T3250" s="38" t="str">
        <f>IF(ISBLANK(M3250),"",IF(M3250&lt;Gögn!$J$2,Gögn!$K$2,IF(M3250&gt;Gögn!$J$4,Gögn!$K$4,Gögn!$K$3)))</f>
        <v/>
      </c>
      <c r="U3250" s="49" t="str" cm="1">
        <f t="array" aca="1" ref="U3250" ca="1">IF(ISBLANK(A3250),"",IF(S3250="Styrkhæft",_xlfn.XLOOKUP(T3250,Vegalengdir[Texti],INDIRECT("Vegalengdir["&amp;'Upplýsingar um umsækjanda'!$B$10&amp;"]"),0%,0)))</f>
        <v/>
      </c>
      <c r="V3250" s="72" t="str">
        <f t="shared" si="50"/>
        <v/>
      </c>
    </row>
    <row r="3251" spans="1:22" x14ac:dyDescent="0.25">
      <c r="A3251" s="47"/>
      <c r="B3251" s="47"/>
      <c r="C3251" s="47"/>
      <c r="D3251" s="117"/>
      <c r="E3251" s="47"/>
      <c r="F3251" s="37"/>
      <c r="G3251" s="47"/>
      <c r="H3251" s="37"/>
      <c r="I3251" s="37"/>
      <c r="J3251" s="51"/>
      <c r="K3251" s="51"/>
      <c r="L3251" s="51"/>
      <c r="M3251" s="51"/>
      <c r="N3251" s="51"/>
      <c r="O3251" s="51"/>
      <c r="P3251" s="51"/>
      <c r="R3251" s="38" t="s">
        <v>450</v>
      </c>
      <c r="S3251" s="38" t="str" cm="1">
        <f t="array" ref="S3251">_xlfn.XLOOKUP(R3251,INDEX(Flettilisti,,1),INDEX(Flettilisti,,2),,0)</f>
        <v>Vantar flokkun</v>
      </c>
      <c r="T3251" s="38" t="str">
        <f>IF(ISBLANK(M3251),"",IF(M3251&lt;Gögn!$J$2,Gögn!$K$2,IF(M3251&gt;Gögn!$J$4,Gögn!$K$4,Gögn!$K$3)))</f>
        <v/>
      </c>
      <c r="U3251" s="49" t="str" cm="1">
        <f t="array" aca="1" ref="U3251" ca="1">IF(ISBLANK(A3251),"",IF(S3251="Styrkhæft",_xlfn.XLOOKUP(T3251,Vegalengdir[Texti],INDIRECT("Vegalengdir["&amp;'Upplýsingar um umsækjanda'!$B$10&amp;"]"),0%,0)))</f>
        <v/>
      </c>
      <c r="V3251" s="72" t="str">
        <f t="shared" si="50"/>
        <v/>
      </c>
    </row>
    <row r="3252" spans="1:22" x14ac:dyDescent="0.25">
      <c r="A3252" s="47"/>
      <c r="B3252" s="47"/>
      <c r="C3252" s="47"/>
      <c r="D3252" s="117"/>
      <c r="E3252" s="47"/>
      <c r="F3252" s="37"/>
      <c r="G3252" s="47"/>
      <c r="H3252" s="37"/>
      <c r="I3252" s="37"/>
      <c r="J3252" s="51"/>
      <c r="K3252" s="51"/>
      <c r="L3252" s="51"/>
      <c r="M3252" s="51"/>
      <c r="N3252" s="51"/>
      <c r="O3252" s="51"/>
      <c r="P3252" s="51"/>
      <c r="R3252" s="38" t="s">
        <v>450</v>
      </c>
      <c r="S3252" s="38" t="str" cm="1">
        <f t="array" ref="S3252">_xlfn.XLOOKUP(R3252,INDEX(Flettilisti,,1),INDEX(Flettilisti,,2),,0)</f>
        <v>Vantar flokkun</v>
      </c>
      <c r="T3252" s="38" t="str">
        <f>IF(ISBLANK(M3252),"",IF(M3252&lt;Gögn!$J$2,Gögn!$K$2,IF(M3252&gt;Gögn!$J$4,Gögn!$K$4,Gögn!$K$3)))</f>
        <v/>
      </c>
      <c r="U3252" s="49" t="str" cm="1">
        <f t="array" aca="1" ref="U3252" ca="1">IF(ISBLANK(A3252),"",IF(S3252="Styrkhæft",_xlfn.XLOOKUP(T3252,Vegalengdir[Texti],INDIRECT("Vegalengdir["&amp;'Upplýsingar um umsækjanda'!$B$10&amp;"]"),0%,0)))</f>
        <v/>
      </c>
      <c r="V3252" s="72" t="str">
        <f t="shared" si="50"/>
        <v/>
      </c>
    </row>
    <row r="3253" spans="1:22" x14ac:dyDescent="0.25">
      <c r="A3253" s="47"/>
      <c r="B3253" s="47"/>
      <c r="C3253" s="47"/>
      <c r="D3253" s="117"/>
      <c r="E3253" s="47"/>
      <c r="F3253" s="37"/>
      <c r="G3253" s="47"/>
      <c r="H3253" s="37"/>
      <c r="I3253" s="37"/>
      <c r="J3253" s="51"/>
      <c r="K3253" s="51"/>
      <c r="L3253" s="51"/>
      <c r="M3253" s="51"/>
      <c r="N3253" s="51"/>
      <c r="O3253" s="51"/>
      <c r="P3253" s="51"/>
      <c r="R3253" s="38" t="s">
        <v>450</v>
      </c>
      <c r="S3253" s="38" t="str" cm="1">
        <f t="array" ref="S3253">_xlfn.XLOOKUP(R3253,INDEX(Flettilisti,,1),INDEX(Flettilisti,,2),,0)</f>
        <v>Vantar flokkun</v>
      </c>
      <c r="T3253" s="38" t="str">
        <f>IF(ISBLANK(M3253),"",IF(M3253&lt;Gögn!$J$2,Gögn!$K$2,IF(M3253&gt;Gögn!$J$4,Gögn!$K$4,Gögn!$K$3)))</f>
        <v/>
      </c>
      <c r="U3253" s="49" t="str" cm="1">
        <f t="array" aca="1" ref="U3253" ca="1">IF(ISBLANK(A3253),"",IF(S3253="Styrkhæft",_xlfn.XLOOKUP(T3253,Vegalengdir[Texti],INDIRECT("Vegalengdir["&amp;'Upplýsingar um umsækjanda'!$B$10&amp;"]"),0%,0)))</f>
        <v/>
      </c>
      <c r="V3253" s="72" t="str">
        <f t="shared" si="50"/>
        <v/>
      </c>
    </row>
    <row r="3254" spans="1:22" x14ac:dyDescent="0.25">
      <c r="A3254" s="47"/>
      <c r="B3254" s="47"/>
      <c r="C3254" s="47"/>
      <c r="D3254" s="117"/>
      <c r="E3254" s="47"/>
      <c r="F3254" s="37"/>
      <c r="G3254" s="47"/>
      <c r="H3254" s="37"/>
      <c r="I3254" s="37"/>
      <c r="J3254" s="51"/>
      <c r="K3254" s="51"/>
      <c r="L3254" s="51"/>
      <c r="M3254" s="51"/>
      <c r="N3254" s="51"/>
      <c r="O3254" s="51"/>
      <c r="P3254" s="51"/>
      <c r="R3254" s="38" t="s">
        <v>450</v>
      </c>
      <c r="S3254" s="38" t="str" cm="1">
        <f t="array" ref="S3254">_xlfn.XLOOKUP(R3254,INDEX(Flettilisti,,1),INDEX(Flettilisti,,2),,0)</f>
        <v>Vantar flokkun</v>
      </c>
      <c r="T3254" s="38" t="str">
        <f>IF(ISBLANK(M3254),"",IF(M3254&lt;Gögn!$J$2,Gögn!$K$2,IF(M3254&gt;Gögn!$J$4,Gögn!$K$4,Gögn!$K$3)))</f>
        <v/>
      </c>
      <c r="U3254" s="49" t="str" cm="1">
        <f t="array" aca="1" ref="U3254" ca="1">IF(ISBLANK(A3254),"",IF(S3254="Styrkhæft",_xlfn.XLOOKUP(T3254,Vegalengdir[Texti],INDIRECT("Vegalengdir["&amp;'Upplýsingar um umsækjanda'!$B$10&amp;"]"),0%,0)))</f>
        <v/>
      </c>
      <c r="V3254" s="72" t="str">
        <f t="shared" si="50"/>
        <v/>
      </c>
    </row>
    <row r="3255" spans="1:22" x14ac:dyDescent="0.25">
      <c r="A3255" s="47"/>
      <c r="B3255" s="47"/>
      <c r="C3255" s="47"/>
      <c r="D3255" s="117"/>
      <c r="E3255" s="47"/>
      <c r="F3255" s="37"/>
      <c r="G3255" s="47"/>
      <c r="H3255" s="37"/>
      <c r="I3255" s="37"/>
      <c r="J3255" s="51"/>
      <c r="K3255" s="51"/>
      <c r="L3255" s="51"/>
      <c r="M3255" s="51"/>
      <c r="N3255" s="51"/>
      <c r="O3255" s="51"/>
      <c r="P3255" s="51"/>
      <c r="R3255" s="38" t="s">
        <v>450</v>
      </c>
      <c r="S3255" s="38" t="str" cm="1">
        <f t="array" ref="S3255">_xlfn.XLOOKUP(R3255,INDEX(Flettilisti,,1),INDEX(Flettilisti,,2),,0)</f>
        <v>Vantar flokkun</v>
      </c>
      <c r="T3255" s="38" t="str">
        <f>IF(ISBLANK(M3255),"",IF(M3255&lt;Gögn!$J$2,Gögn!$K$2,IF(M3255&gt;Gögn!$J$4,Gögn!$K$4,Gögn!$K$3)))</f>
        <v/>
      </c>
      <c r="U3255" s="49" t="str" cm="1">
        <f t="array" aca="1" ref="U3255" ca="1">IF(ISBLANK(A3255),"",IF(S3255="Styrkhæft",_xlfn.XLOOKUP(T3255,Vegalengdir[Texti],INDIRECT("Vegalengdir["&amp;'Upplýsingar um umsækjanda'!$B$10&amp;"]"),0%,0)))</f>
        <v/>
      </c>
      <c r="V3255" s="72" t="str">
        <f t="shared" si="50"/>
        <v/>
      </c>
    </row>
    <row r="3256" spans="1:22" x14ac:dyDescent="0.25">
      <c r="A3256" s="47"/>
      <c r="B3256" s="47"/>
      <c r="C3256" s="47"/>
      <c r="D3256" s="117"/>
      <c r="E3256" s="47"/>
      <c r="F3256" s="37"/>
      <c r="G3256" s="47"/>
      <c r="H3256" s="37"/>
      <c r="I3256" s="37"/>
      <c r="J3256" s="51"/>
      <c r="K3256" s="51"/>
      <c r="L3256" s="51"/>
      <c r="M3256" s="51"/>
      <c r="N3256" s="51"/>
      <c r="O3256" s="51"/>
      <c r="P3256" s="51"/>
      <c r="R3256" s="38" t="s">
        <v>450</v>
      </c>
      <c r="S3256" s="38" t="str" cm="1">
        <f t="array" ref="S3256">_xlfn.XLOOKUP(R3256,INDEX(Flettilisti,,1),INDEX(Flettilisti,,2),,0)</f>
        <v>Vantar flokkun</v>
      </c>
      <c r="T3256" s="38" t="str">
        <f>IF(ISBLANK(M3256),"",IF(M3256&lt;Gögn!$J$2,Gögn!$K$2,IF(M3256&gt;Gögn!$J$4,Gögn!$K$4,Gögn!$K$3)))</f>
        <v/>
      </c>
      <c r="U3256" s="49" t="str" cm="1">
        <f t="array" aca="1" ref="U3256" ca="1">IF(ISBLANK(A3256),"",IF(S3256="Styrkhæft",_xlfn.XLOOKUP(T3256,Vegalengdir[Texti],INDIRECT("Vegalengdir["&amp;'Upplýsingar um umsækjanda'!$B$10&amp;"]"),0%,0)))</f>
        <v/>
      </c>
      <c r="V3256" s="72" t="str">
        <f t="shared" si="50"/>
        <v/>
      </c>
    </row>
    <row r="3257" spans="1:22" x14ac:dyDescent="0.25">
      <c r="A3257" s="47"/>
      <c r="B3257" s="47"/>
      <c r="C3257" s="47"/>
      <c r="D3257" s="117"/>
      <c r="E3257" s="47"/>
      <c r="F3257" s="37"/>
      <c r="G3257" s="47"/>
      <c r="H3257" s="37"/>
      <c r="I3257" s="37"/>
      <c r="J3257" s="51"/>
      <c r="K3257" s="51"/>
      <c r="L3257" s="51"/>
      <c r="M3257" s="51"/>
      <c r="N3257" s="51"/>
      <c r="O3257" s="51"/>
      <c r="P3257" s="51"/>
      <c r="R3257" s="38" t="s">
        <v>450</v>
      </c>
      <c r="S3257" s="38" t="str" cm="1">
        <f t="array" ref="S3257">_xlfn.XLOOKUP(R3257,INDEX(Flettilisti,,1),INDEX(Flettilisti,,2),,0)</f>
        <v>Vantar flokkun</v>
      </c>
      <c r="T3257" s="38" t="str">
        <f>IF(ISBLANK(M3257),"",IF(M3257&lt;Gögn!$J$2,Gögn!$K$2,IF(M3257&gt;Gögn!$J$4,Gögn!$K$4,Gögn!$K$3)))</f>
        <v/>
      </c>
      <c r="U3257" s="49" t="str" cm="1">
        <f t="array" aca="1" ref="U3257" ca="1">IF(ISBLANK(A3257),"",IF(S3257="Styrkhæft",_xlfn.XLOOKUP(T3257,Vegalengdir[Texti],INDIRECT("Vegalengdir["&amp;'Upplýsingar um umsækjanda'!$B$10&amp;"]"),0%,0)))</f>
        <v/>
      </c>
      <c r="V3257" s="72" t="str">
        <f t="shared" si="50"/>
        <v/>
      </c>
    </row>
    <row r="3258" spans="1:22" x14ac:dyDescent="0.25">
      <c r="A3258" s="47"/>
      <c r="B3258" s="47"/>
      <c r="C3258" s="47"/>
      <c r="D3258" s="117"/>
      <c r="E3258" s="47"/>
      <c r="F3258" s="37"/>
      <c r="G3258" s="47"/>
      <c r="H3258" s="37"/>
      <c r="I3258" s="37"/>
      <c r="J3258" s="51"/>
      <c r="K3258" s="51"/>
      <c r="L3258" s="51"/>
      <c r="M3258" s="51"/>
      <c r="N3258" s="51"/>
      <c r="O3258" s="51"/>
      <c r="P3258" s="51"/>
      <c r="R3258" s="38" t="s">
        <v>450</v>
      </c>
      <c r="S3258" s="38" t="str" cm="1">
        <f t="array" ref="S3258">_xlfn.XLOOKUP(R3258,INDEX(Flettilisti,,1),INDEX(Flettilisti,,2),,0)</f>
        <v>Vantar flokkun</v>
      </c>
      <c r="T3258" s="38" t="str">
        <f>IF(ISBLANK(M3258),"",IF(M3258&lt;Gögn!$J$2,Gögn!$K$2,IF(M3258&gt;Gögn!$J$4,Gögn!$K$4,Gögn!$K$3)))</f>
        <v/>
      </c>
      <c r="U3258" s="49" t="str" cm="1">
        <f t="array" aca="1" ref="U3258" ca="1">IF(ISBLANK(A3258),"",IF(S3258="Styrkhæft",_xlfn.XLOOKUP(T3258,Vegalengdir[Texti],INDIRECT("Vegalengdir["&amp;'Upplýsingar um umsækjanda'!$B$10&amp;"]"),0%,0)))</f>
        <v/>
      </c>
      <c r="V3258" s="72" t="str">
        <f t="shared" si="50"/>
        <v/>
      </c>
    </row>
    <row r="3259" spans="1:22" x14ac:dyDescent="0.25">
      <c r="A3259" s="47"/>
      <c r="B3259" s="47"/>
      <c r="C3259" s="47"/>
      <c r="D3259" s="117"/>
      <c r="E3259" s="47"/>
      <c r="F3259" s="37"/>
      <c r="G3259" s="47"/>
      <c r="H3259" s="37"/>
      <c r="I3259" s="37"/>
      <c r="J3259" s="51"/>
      <c r="K3259" s="51"/>
      <c r="L3259" s="51"/>
      <c r="M3259" s="51"/>
      <c r="N3259" s="51"/>
      <c r="O3259" s="51"/>
      <c r="P3259" s="51"/>
      <c r="R3259" s="38" t="s">
        <v>450</v>
      </c>
      <c r="S3259" s="38" t="str" cm="1">
        <f t="array" ref="S3259">_xlfn.XLOOKUP(R3259,INDEX(Flettilisti,,1),INDEX(Flettilisti,,2),,0)</f>
        <v>Vantar flokkun</v>
      </c>
      <c r="T3259" s="38" t="str">
        <f>IF(ISBLANK(M3259),"",IF(M3259&lt;Gögn!$J$2,Gögn!$K$2,IF(M3259&gt;Gögn!$J$4,Gögn!$K$4,Gögn!$K$3)))</f>
        <v/>
      </c>
      <c r="U3259" s="49" t="str" cm="1">
        <f t="array" aca="1" ref="U3259" ca="1">IF(ISBLANK(A3259),"",IF(S3259="Styrkhæft",_xlfn.XLOOKUP(T3259,Vegalengdir[Texti],INDIRECT("Vegalengdir["&amp;'Upplýsingar um umsækjanda'!$B$10&amp;"]"),0%,0)))</f>
        <v/>
      </c>
      <c r="V3259" s="72" t="str">
        <f t="shared" si="50"/>
        <v/>
      </c>
    </row>
    <row r="3260" spans="1:22" x14ac:dyDescent="0.25">
      <c r="A3260" s="47"/>
      <c r="B3260" s="47"/>
      <c r="C3260" s="47"/>
      <c r="D3260" s="117"/>
      <c r="E3260" s="47"/>
      <c r="F3260" s="37"/>
      <c r="G3260" s="47"/>
      <c r="H3260" s="37"/>
      <c r="I3260" s="37"/>
      <c r="J3260" s="51"/>
      <c r="K3260" s="51"/>
      <c r="L3260" s="51"/>
      <c r="M3260" s="51"/>
      <c r="N3260" s="51"/>
      <c r="O3260" s="51"/>
      <c r="P3260" s="51"/>
      <c r="R3260" s="38" t="s">
        <v>450</v>
      </c>
      <c r="S3260" s="38" t="str" cm="1">
        <f t="array" ref="S3260">_xlfn.XLOOKUP(R3260,INDEX(Flettilisti,,1),INDEX(Flettilisti,,2),,0)</f>
        <v>Vantar flokkun</v>
      </c>
      <c r="T3260" s="38" t="str">
        <f>IF(ISBLANK(M3260),"",IF(M3260&lt;Gögn!$J$2,Gögn!$K$2,IF(M3260&gt;Gögn!$J$4,Gögn!$K$4,Gögn!$K$3)))</f>
        <v/>
      </c>
      <c r="U3260" s="49" t="str" cm="1">
        <f t="array" aca="1" ref="U3260" ca="1">IF(ISBLANK(A3260),"",IF(S3260="Styrkhæft",_xlfn.XLOOKUP(T3260,Vegalengdir[Texti],INDIRECT("Vegalengdir["&amp;'Upplýsingar um umsækjanda'!$B$10&amp;"]"),0%,0)))</f>
        <v/>
      </c>
      <c r="V3260" s="72" t="str">
        <f t="shared" si="50"/>
        <v/>
      </c>
    </row>
    <row r="3261" spans="1:22" x14ac:dyDescent="0.25">
      <c r="A3261" s="47"/>
      <c r="B3261" s="47"/>
      <c r="C3261" s="47"/>
      <c r="D3261" s="117"/>
      <c r="E3261" s="47"/>
      <c r="F3261" s="37"/>
      <c r="G3261" s="47"/>
      <c r="H3261" s="37"/>
      <c r="I3261" s="37"/>
      <c r="J3261" s="51"/>
      <c r="K3261" s="51"/>
      <c r="L3261" s="51"/>
      <c r="M3261" s="51"/>
      <c r="N3261" s="51"/>
      <c r="O3261" s="51"/>
      <c r="P3261" s="51"/>
      <c r="R3261" s="38" t="s">
        <v>450</v>
      </c>
      <c r="S3261" s="38" t="str" cm="1">
        <f t="array" ref="S3261">_xlfn.XLOOKUP(R3261,INDEX(Flettilisti,,1),INDEX(Flettilisti,,2),,0)</f>
        <v>Vantar flokkun</v>
      </c>
      <c r="T3261" s="38" t="str">
        <f>IF(ISBLANK(M3261),"",IF(M3261&lt;Gögn!$J$2,Gögn!$K$2,IF(M3261&gt;Gögn!$J$4,Gögn!$K$4,Gögn!$K$3)))</f>
        <v/>
      </c>
      <c r="U3261" s="49" t="str" cm="1">
        <f t="array" aca="1" ref="U3261" ca="1">IF(ISBLANK(A3261),"",IF(S3261="Styrkhæft",_xlfn.XLOOKUP(T3261,Vegalengdir[Texti],INDIRECT("Vegalengdir["&amp;'Upplýsingar um umsækjanda'!$B$10&amp;"]"),0%,0)))</f>
        <v/>
      </c>
      <c r="V3261" s="72" t="str">
        <f t="shared" si="50"/>
        <v/>
      </c>
    </row>
    <row r="3262" spans="1:22" x14ac:dyDescent="0.25">
      <c r="A3262" s="47"/>
      <c r="B3262" s="47"/>
      <c r="C3262" s="47"/>
      <c r="D3262" s="117"/>
      <c r="E3262" s="47"/>
      <c r="F3262" s="37"/>
      <c r="G3262" s="47"/>
      <c r="H3262" s="37"/>
      <c r="I3262" s="37"/>
      <c r="J3262" s="51"/>
      <c r="K3262" s="51"/>
      <c r="L3262" s="51"/>
      <c r="M3262" s="51"/>
      <c r="N3262" s="51"/>
      <c r="O3262" s="51"/>
      <c r="P3262" s="51"/>
      <c r="R3262" s="38" t="s">
        <v>450</v>
      </c>
      <c r="S3262" s="38" t="str" cm="1">
        <f t="array" ref="S3262">_xlfn.XLOOKUP(R3262,INDEX(Flettilisti,,1),INDEX(Flettilisti,,2),,0)</f>
        <v>Vantar flokkun</v>
      </c>
      <c r="T3262" s="38" t="str">
        <f>IF(ISBLANK(M3262),"",IF(M3262&lt;Gögn!$J$2,Gögn!$K$2,IF(M3262&gt;Gögn!$J$4,Gögn!$K$4,Gögn!$K$3)))</f>
        <v/>
      </c>
      <c r="U3262" s="49" t="str" cm="1">
        <f t="array" aca="1" ref="U3262" ca="1">IF(ISBLANK(A3262),"",IF(S3262="Styrkhæft",_xlfn.XLOOKUP(T3262,Vegalengdir[Texti],INDIRECT("Vegalengdir["&amp;'Upplýsingar um umsækjanda'!$B$10&amp;"]"),0%,0)))</f>
        <v/>
      </c>
      <c r="V3262" s="72" t="str">
        <f t="shared" si="50"/>
        <v/>
      </c>
    </row>
    <row r="3263" spans="1:22" x14ac:dyDescent="0.25">
      <c r="A3263" s="47"/>
      <c r="B3263" s="47"/>
      <c r="C3263" s="47"/>
      <c r="D3263" s="117"/>
      <c r="E3263" s="47"/>
      <c r="F3263" s="37"/>
      <c r="G3263" s="47"/>
      <c r="H3263" s="37"/>
      <c r="I3263" s="37"/>
      <c r="J3263" s="51"/>
      <c r="K3263" s="51"/>
      <c r="L3263" s="51"/>
      <c r="M3263" s="51"/>
      <c r="N3263" s="51"/>
      <c r="O3263" s="51"/>
      <c r="P3263" s="51"/>
      <c r="R3263" s="38" t="s">
        <v>450</v>
      </c>
      <c r="S3263" s="38" t="str" cm="1">
        <f t="array" ref="S3263">_xlfn.XLOOKUP(R3263,INDEX(Flettilisti,,1),INDEX(Flettilisti,,2),,0)</f>
        <v>Vantar flokkun</v>
      </c>
      <c r="T3263" s="38" t="str">
        <f>IF(ISBLANK(M3263),"",IF(M3263&lt;Gögn!$J$2,Gögn!$K$2,IF(M3263&gt;Gögn!$J$4,Gögn!$K$4,Gögn!$K$3)))</f>
        <v/>
      </c>
      <c r="U3263" s="49" t="str" cm="1">
        <f t="array" aca="1" ref="U3263" ca="1">IF(ISBLANK(A3263),"",IF(S3263="Styrkhæft",_xlfn.XLOOKUP(T3263,Vegalengdir[Texti],INDIRECT("Vegalengdir["&amp;'Upplýsingar um umsækjanda'!$B$10&amp;"]"),0%,0)))</f>
        <v/>
      </c>
      <c r="V3263" s="72" t="str">
        <f t="shared" si="50"/>
        <v/>
      </c>
    </row>
    <row r="3264" spans="1:22" x14ac:dyDescent="0.25">
      <c r="A3264" s="47"/>
      <c r="B3264" s="47"/>
      <c r="C3264" s="47"/>
      <c r="D3264" s="117"/>
      <c r="E3264" s="47"/>
      <c r="F3264" s="37"/>
      <c r="G3264" s="47"/>
      <c r="H3264" s="37"/>
      <c r="I3264" s="37"/>
      <c r="J3264" s="51"/>
      <c r="K3264" s="51"/>
      <c r="L3264" s="51"/>
      <c r="M3264" s="51"/>
      <c r="N3264" s="51"/>
      <c r="O3264" s="51"/>
      <c r="P3264" s="51"/>
      <c r="R3264" s="38" t="s">
        <v>450</v>
      </c>
      <c r="S3264" s="38" t="str" cm="1">
        <f t="array" ref="S3264">_xlfn.XLOOKUP(R3264,INDEX(Flettilisti,,1),INDEX(Flettilisti,,2),,0)</f>
        <v>Vantar flokkun</v>
      </c>
      <c r="T3264" s="38" t="str">
        <f>IF(ISBLANK(M3264),"",IF(M3264&lt;Gögn!$J$2,Gögn!$K$2,IF(M3264&gt;Gögn!$J$4,Gögn!$K$4,Gögn!$K$3)))</f>
        <v/>
      </c>
      <c r="U3264" s="49" t="str" cm="1">
        <f t="array" aca="1" ref="U3264" ca="1">IF(ISBLANK(A3264),"",IF(S3264="Styrkhæft",_xlfn.XLOOKUP(T3264,Vegalengdir[Texti],INDIRECT("Vegalengdir["&amp;'Upplýsingar um umsækjanda'!$B$10&amp;"]"),0%,0)))</f>
        <v/>
      </c>
      <c r="V3264" s="72" t="str">
        <f t="shared" si="50"/>
        <v/>
      </c>
    </row>
    <row r="3265" spans="1:22" x14ac:dyDescent="0.25">
      <c r="A3265" s="47"/>
      <c r="B3265" s="47"/>
      <c r="C3265" s="47"/>
      <c r="D3265" s="117"/>
      <c r="E3265" s="47"/>
      <c r="F3265" s="37"/>
      <c r="G3265" s="47"/>
      <c r="H3265" s="37"/>
      <c r="I3265" s="37"/>
      <c r="J3265" s="51"/>
      <c r="K3265" s="51"/>
      <c r="L3265" s="51"/>
      <c r="M3265" s="51"/>
      <c r="N3265" s="51"/>
      <c r="O3265" s="51"/>
      <c r="P3265" s="51"/>
      <c r="R3265" s="38" t="s">
        <v>450</v>
      </c>
      <c r="S3265" s="38" t="str" cm="1">
        <f t="array" ref="S3265">_xlfn.XLOOKUP(R3265,INDEX(Flettilisti,,1),INDEX(Flettilisti,,2),,0)</f>
        <v>Vantar flokkun</v>
      </c>
      <c r="T3265" s="38" t="str">
        <f>IF(ISBLANK(M3265),"",IF(M3265&lt;Gögn!$J$2,Gögn!$K$2,IF(M3265&gt;Gögn!$J$4,Gögn!$K$4,Gögn!$K$3)))</f>
        <v/>
      </c>
      <c r="U3265" s="49" t="str" cm="1">
        <f t="array" aca="1" ref="U3265" ca="1">IF(ISBLANK(A3265),"",IF(S3265="Styrkhæft",_xlfn.XLOOKUP(T3265,Vegalengdir[Texti],INDIRECT("Vegalengdir["&amp;'Upplýsingar um umsækjanda'!$B$10&amp;"]"),0%,0)))</f>
        <v/>
      </c>
      <c r="V3265" s="72" t="str">
        <f t="shared" si="50"/>
        <v/>
      </c>
    </row>
    <row r="3266" spans="1:22" x14ac:dyDescent="0.25">
      <c r="A3266" s="47"/>
      <c r="B3266" s="47"/>
      <c r="C3266" s="47"/>
      <c r="D3266" s="117"/>
      <c r="E3266" s="47"/>
      <c r="F3266" s="37"/>
      <c r="G3266" s="47"/>
      <c r="H3266" s="37"/>
      <c r="I3266" s="37"/>
      <c r="J3266" s="51"/>
      <c r="K3266" s="51"/>
      <c r="L3266" s="51"/>
      <c r="M3266" s="51"/>
      <c r="N3266" s="51"/>
      <c r="O3266" s="51"/>
      <c r="P3266" s="51"/>
      <c r="R3266" s="38" t="s">
        <v>450</v>
      </c>
      <c r="S3266" s="38" t="str" cm="1">
        <f t="array" ref="S3266">_xlfn.XLOOKUP(R3266,INDEX(Flettilisti,,1),INDEX(Flettilisti,,2),,0)</f>
        <v>Vantar flokkun</v>
      </c>
      <c r="T3266" s="38" t="str">
        <f>IF(ISBLANK(M3266),"",IF(M3266&lt;Gögn!$J$2,Gögn!$K$2,IF(M3266&gt;Gögn!$J$4,Gögn!$K$4,Gögn!$K$3)))</f>
        <v/>
      </c>
      <c r="U3266" s="49" t="str" cm="1">
        <f t="array" aca="1" ref="U3266" ca="1">IF(ISBLANK(A3266),"",IF(S3266="Styrkhæft",_xlfn.XLOOKUP(T3266,Vegalengdir[Texti],INDIRECT("Vegalengdir["&amp;'Upplýsingar um umsækjanda'!$B$10&amp;"]"),0%,0)))</f>
        <v/>
      </c>
      <c r="V3266" s="72" t="str">
        <f t="shared" si="50"/>
        <v/>
      </c>
    </row>
    <row r="3267" spans="1:22" x14ac:dyDescent="0.25">
      <c r="A3267" s="47"/>
      <c r="B3267" s="47"/>
      <c r="C3267" s="47"/>
      <c r="D3267" s="117"/>
      <c r="E3267" s="47"/>
      <c r="F3267" s="37"/>
      <c r="G3267" s="47"/>
      <c r="H3267" s="37"/>
      <c r="I3267" s="37"/>
      <c r="J3267" s="51"/>
      <c r="K3267" s="51"/>
      <c r="L3267" s="51"/>
      <c r="M3267" s="51"/>
      <c r="N3267" s="51"/>
      <c r="O3267" s="51"/>
      <c r="P3267" s="51"/>
      <c r="R3267" s="38" t="s">
        <v>450</v>
      </c>
      <c r="S3267" s="38" t="str" cm="1">
        <f t="array" ref="S3267">_xlfn.XLOOKUP(R3267,INDEX(Flettilisti,,1),INDEX(Flettilisti,,2),,0)</f>
        <v>Vantar flokkun</v>
      </c>
      <c r="T3267" s="38" t="str">
        <f>IF(ISBLANK(M3267),"",IF(M3267&lt;Gögn!$J$2,Gögn!$K$2,IF(M3267&gt;Gögn!$J$4,Gögn!$K$4,Gögn!$K$3)))</f>
        <v/>
      </c>
      <c r="U3267" s="49" t="str" cm="1">
        <f t="array" aca="1" ref="U3267" ca="1">IF(ISBLANK(A3267),"",IF(S3267="Styrkhæft",_xlfn.XLOOKUP(T3267,Vegalengdir[Texti],INDIRECT("Vegalengdir["&amp;'Upplýsingar um umsækjanda'!$B$10&amp;"]"),0%,0)))</f>
        <v/>
      </c>
      <c r="V3267" s="72" t="str">
        <f t="shared" ref="V3267:V3330" si="51">IF(ISBLANK(A3267),"",U3267*P3267)</f>
        <v/>
      </c>
    </row>
    <row r="3268" spans="1:22" x14ac:dyDescent="0.25">
      <c r="A3268" s="47"/>
      <c r="B3268" s="47"/>
      <c r="C3268" s="47"/>
      <c r="D3268" s="117"/>
      <c r="E3268" s="47"/>
      <c r="F3268" s="37"/>
      <c r="G3268" s="47"/>
      <c r="H3268" s="37"/>
      <c r="I3268" s="37"/>
      <c r="J3268" s="51"/>
      <c r="K3268" s="51"/>
      <c r="L3268" s="51"/>
      <c r="M3268" s="51"/>
      <c r="N3268" s="51"/>
      <c r="O3268" s="51"/>
      <c r="P3268" s="51"/>
      <c r="R3268" s="38" t="s">
        <v>450</v>
      </c>
      <c r="S3268" s="38" t="str" cm="1">
        <f t="array" ref="S3268">_xlfn.XLOOKUP(R3268,INDEX(Flettilisti,,1),INDEX(Flettilisti,,2),,0)</f>
        <v>Vantar flokkun</v>
      </c>
      <c r="T3268" s="38" t="str">
        <f>IF(ISBLANK(M3268),"",IF(M3268&lt;Gögn!$J$2,Gögn!$K$2,IF(M3268&gt;Gögn!$J$4,Gögn!$K$4,Gögn!$K$3)))</f>
        <v/>
      </c>
      <c r="U3268" s="49" t="str" cm="1">
        <f t="array" aca="1" ref="U3268" ca="1">IF(ISBLANK(A3268),"",IF(S3268="Styrkhæft",_xlfn.XLOOKUP(T3268,Vegalengdir[Texti],INDIRECT("Vegalengdir["&amp;'Upplýsingar um umsækjanda'!$B$10&amp;"]"),0%,0)))</f>
        <v/>
      </c>
      <c r="V3268" s="72" t="str">
        <f t="shared" si="51"/>
        <v/>
      </c>
    </row>
    <row r="3269" spans="1:22" x14ac:dyDescent="0.25">
      <c r="A3269" s="47"/>
      <c r="B3269" s="47"/>
      <c r="C3269" s="47"/>
      <c r="D3269" s="117"/>
      <c r="E3269" s="47"/>
      <c r="F3269" s="37"/>
      <c r="G3269" s="47"/>
      <c r="H3269" s="37"/>
      <c r="I3269" s="37"/>
      <c r="J3269" s="51"/>
      <c r="K3269" s="51"/>
      <c r="L3269" s="51"/>
      <c r="M3269" s="51"/>
      <c r="N3269" s="51"/>
      <c r="O3269" s="51"/>
      <c r="P3269" s="51"/>
      <c r="R3269" s="38" t="s">
        <v>450</v>
      </c>
      <c r="S3269" s="38" t="str" cm="1">
        <f t="array" ref="S3269">_xlfn.XLOOKUP(R3269,INDEX(Flettilisti,,1),INDEX(Flettilisti,,2),,0)</f>
        <v>Vantar flokkun</v>
      </c>
      <c r="T3269" s="38" t="str">
        <f>IF(ISBLANK(M3269),"",IF(M3269&lt;Gögn!$J$2,Gögn!$K$2,IF(M3269&gt;Gögn!$J$4,Gögn!$K$4,Gögn!$K$3)))</f>
        <v/>
      </c>
      <c r="U3269" s="49" t="str" cm="1">
        <f t="array" aca="1" ref="U3269" ca="1">IF(ISBLANK(A3269),"",IF(S3269="Styrkhæft",_xlfn.XLOOKUP(T3269,Vegalengdir[Texti],INDIRECT("Vegalengdir["&amp;'Upplýsingar um umsækjanda'!$B$10&amp;"]"),0%,0)))</f>
        <v/>
      </c>
      <c r="V3269" s="72" t="str">
        <f t="shared" si="51"/>
        <v/>
      </c>
    </row>
    <row r="3270" spans="1:22" x14ac:dyDescent="0.25">
      <c r="A3270" s="47"/>
      <c r="B3270" s="47"/>
      <c r="C3270" s="47"/>
      <c r="D3270" s="117"/>
      <c r="E3270" s="47"/>
      <c r="F3270" s="37"/>
      <c r="G3270" s="47"/>
      <c r="H3270" s="37"/>
      <c r="I3270" s="37"/>
      <c r="J3270" s="51"/>
      <c r="K3270" s="51"/>
      <c r="L3270" s="51"/>
      <c r="M3270" s="51"/>
      <c r="N3270" s="51"/>
      <c r="O3270" s="51"/>
      <c r="P3270" s="51"/>
      <c r="R3270" s="38" t="s">
        <v>450</v>
      </c>
      <c r="S3270" s="38" t="str" cm="1">
        <f t="array" ref="S3270">_xlfn.XLOOKUP(R3270,INDEX(Flettilisti,,1),INDEX(Flettilisti,,2),,0)</f>
        <v>Vantar flokkun</v>
      </c>
      <c r="T3270" s="38" t="str">
        <f>IF(ISBLANK(M3270),"",IF(M3270&lt;Gögn!$J$2,Gögn!$K$2,IF(M3270&gt;Gögn!$J$4,Gögn!$K$4,Gögn!$K$3)))</f>
        <v/>
      </c>
      <c r="U3270" s="49" t="str" cm="1">
        <f t="array" aca="1" ref="U3270" ca="1">IF(ISBLANK(A3270),"",IF(S3270="Styrkhæft",_xlfn.XLOOKUP(T3270,Vegalengdir[Texti],INDIRECT("Vegalengdir["&amp;'Upplýsingar um umsækjanda'!$B$10&amp;"]"),0%,0)))</f>
        <v/>
      </c>
      <c r="V3270" s="72" t="str">
        <f t="shared" si="51"/>
        <v/>
      </c>
    </row>
    <row r="3271" spans="1:22" x14ac:dyDescent="0.25">
      <c r="A3271" s="47"/>
      <c r="B3271" s="47"/>
      <c r="C3271" s="47"/>
      <c r="D3271" s="117"/>
      <c r="E3271" s="47"/>
      <c r="F3271" s="37"/>
      <c r="G3271" s="47"/>
      <c r="H3271" s="37"/>
      <c r="I3271" s="37"/>
      <c r="J3271" s="51"/>
      <c r="K3271" s="51"/>
      <c r="L3271" s="51"/>
      <c r="M3271" s="51"/>
      <c r="N3271" s="51"/>
      <c r="O3271" s="51"/>
      <c r="P3271" s="51"/>
      <c r="R3271" s="38" t="s">
        <v>450</v>
      </c>
      <c r="S3271" s="38" t="str" cm="1">
        <f t="array" ref="S3271">_xlfn.XLOOKUP(R3271,INDEX(Flettilisti,,1),INDEX(Flettilisti,,2),,0)</f>
        <v>Vantar flokkun</v>
      </c>
      <c r="T3271" s="38" t="str">
        <f>IF(ISBLANK(M3271),"",IF(M3271&lt;Gögn!$J$2,Gögn!$K$2,IF(M3271&gt;Gögn!$J$4,Gögn!$K$4,Gögn!$K$3)))</f>
        <v/>
      </c>
      <c r="U3271" s="49" t="str" cm="1">
        <f t="array" aca="1" ref="U3271" ca="1">IF(ISBLANK(A3271),"",IF(S3271="Styrkhæft",_xlfn.XLOOKUP(T3271,Vegalengdir[Texti],INDIRECT("Vegalengdir["&amp;'Upplýsingar um umsækjanda'!$B$10&amp;"]"),0%,0)))</f>
        <v/>
      </c>
      <c r="V3271" s="72" t="str">
        <f t="shared" si="51"/>
        <v/>
      </c>
    </row>
    <row r="3272" spans="1:22" x14ac:dyDescent="0.25">
      <c r="A3272" s="47"/>
      <c r="B3272" s="47"/>
      <c r="C3272" s="47"/>
      <c r="D3272" s="117"/>
      <c r="E3272" s="47"/>
      <c r="F3272" s="37"/>
      <c r="G3272" s="47"/>
      <c r="H3272" s="37"/>
      <c r="I3272" s="37"/>
      <c r="J3272" s="51"/>
      <c r="K3272" s="51"/>
      <c r="L3272" s="51"/>
      <c r="M3272" s="51"/>
      <c r="N3272" s="51"/>
      <c r="O3272" s="51"/>
      <c r="P3272" s="51"/>
      <c r="R3272" s="38" t="s">
        <v>450</v>
      </c>
      <c r="S3272" s="38" t="str" cm="1">
        <f t="array" ref="S3272">_xlfn.XLOOKUP(R3272,INDEX(Flettilisti,,1),INDEX(Flettilisti,,2),,0)</f>
        <v>Vantar flokkun</v>
      </c>
      <c r="T3272" s="38" t="str">
        <f>IF(ISBLANK(M3272),"",IF(M3272&lt;Gögn!$J$2,Gögn!$K$2,IF(M3272&gt;Gögn!$J$4,Gögn!$K$4,Gögn!$K$3)))</f>
        <v/>
      </c>
      <c r="U3272" s="49" t="str" cm="1">
        <f t="array" aca="1" ref="U3272" ca="1">IF(ISBLANK(A3272),"",IF(S3272="Styrkhæft",_xlfn.XLOOKUP(T3272,Vegalengdir[Texti],INDIRECT("Vegalengdir["&amp;'Upplýsingar um umsækjanda'!$B$10&amp;"]"),0%,0)))</f>
        <v/>
      </c>
      <c r="V3272" s="72" t="str">
        <f t="shared" si="51"/>
        <v/>
      </c>
    </row>
    <row r="3273" spans="1:22" x14ac:dyDescent="0.25">
      <c r="A3273" s="47"/>
      <c r="B3273" s="47"/>
      <c r="C3273" s="47"/>
      <c r="D3273" s="117"/>
      <c r="E3273" s="47"/>
      <c r="F3273" s="37"/>
      <c r="G3273" s="47"/>
      <c r="H3273" s="37"/>
      <c r="I3273" s="37"/>
      <c r="J3273" s="51"/>
      <c r="K3273" s="51"/>
      <c r="L3273" s="51"/>
      <c r="M3273" s="51"/>
      <c r="N3273" s="51"/>
      <c r="O3273" s="51"/>
      <c r="P3273" s="51"/>
      <c r="R3273" s="38" t="s">
        <v>450</v>
      </c>
      <c r="S3273" s="38" t="str" cm="1">
        <f t="array" ref="S3273">_xlfn.XLOOKUP(R3273,INDEX(Flettilisti,,1),INDEX(Flettilisti,,2),,0)</f>
        <v>Vantar flokkun</v>
      </c>
      <c r="T3273" s="38" t="str">
        <f>IF(ISBLANK(M3273),"",IF(M3273&lt;Gögn!$J$2,Gögn!$K$2,IF(M3273&gt;Gögn!$J$4,Gögn!$K$4,Gögn!$K$3)))</f>
        <v/>
      </c>
      <c r="U3273" s="49" t="str" cm="1">
        <f t="array" aca="1" ref="U3273" ca="1">IF(ISBLANK(A3273),"",IF(S3273="Styrkhæft",_xlfn.XLOOKUP(T3273,Vegalengdir[Texti],INDIRECT("Vegalengdir["&amp;'Upplýsingar um umsækjanda'!$B$10&amp;"]"),0%,0)))</f>
        <v/>
      </c>
      <c r="V3273" s="72" t="str">
        <f t="shared" si="51"/>
        <v/>
      </c>
    </row>
    <row r="3274" spans="1:22" x14ac:dyDescent="0.25">
      <c r="A3274" s="47"/>
      <c r="B3274" s="47"/>
      <c r="C3274" s="47"/>
      <c r="D3274" s="117"/>
      <c r="E3274" s="47"/>
      <c r="F3274" s="37"/>
      <c r="G3274" s="47"/>
      <c r="H3274" s="37"/>
      <c r="I3274" s="37"/>
      <c r="J3274" s="51"/>
      <c r="K3274" s="51"/>
      <c r="L3274" s="51"/>
      <c r="M3274" s="51"/>
      <c r="N3274" s="51"/>
      <c r="O3274" s="51"/>
      <c r="P3274" s="51"/>
      <c r="R3274" s="38" t="s">
        <v>450</v>
      </c>
      <c r="S3274" s="38" t="str" cm="1">
        <f t="array" ref="S3274">_xlfn.XLOOKUP(R3274,INDEX(Flettilisti,,1),INDEX(Flettilisti,,2),,0)</f>
        <v>Vantar flokkun</v>
      </c>
      <c r="T3274" s="38" t="str">
        <f>IF(ISBLANK(M3274),"",IF(M3274&lt;Gögn!$J$2,Gögn!$K$2,IF(M3274&gt;Gögn!$J$4,Gögn!$K$4,Gögn!$K$3)))</f>
        <v/>
      </c>
      <c r="U3274" s="49" t="str" cm="1">
        <f t="array" aca="1" ref="U3274" ca="1">IF(ISBLANK(A3274),"",IF(S3274="Styrkhæft",_xlfn.XLOOKUP(T3274,Vegalengdir[Texti],INDIRECT("Vegalengdir["&amp;'Upplýsingar um umsækjanda'!$B$10&amp;"]"),0%,0)))</f>
        <v/>
      </c>
      <c r="V3274" s="72" t="str">
        <f t="shared" si="51"/>
        <v/>
      </c>
    </row>
    <row r="3275" spans="1:22" x14ac:dyDescent="0.25">
      <c r="A3275" s="47"/>
      <c r="B3275" s="47"/>
      <c r="C3275" s="47"/>
      <c r="D3275" s="117"/>
      <c r="E3275" s="47"/>
      <c r="F3275" s="37"/>
      <c r="G3275" s="47"/>
      <c r="H3275" s="37"/>
      <c r="I3275" s="37"/>
      <c r="J3275" s="51"/>
      <c r="K3275" s="51"/>
      <c r="L3275" s="51"/>
      <c r="M3275" s="51"/>
      <c r="N3275" s="51"/>
      <c r="O3275" s="51"/>
      <c r="P3275" s="51"/>
      <c r="R3275" s="38" t="s">
        <v>450</v>
      </c>
      <c r="S3275" s="38" t="str" cm="1">
        <f t="array" ref="S3275">_xlfn.XLOOKUP(R3275,INDEX(Flettilisti,,1),INDEX(Flettilisti,,2),,0)</f>
        <v>Vantar flokkun</v>
      </c>
      <c r="T3275" s="38" t="str">
        <f>IF(ISBLANK(M3275),"",IF(M3275&lt;Gögn!$J$2,Gögn!$K$2,IF(M3275&gt;Gögn!$J$4,Gögn!$K$4,Gögn!$K$3)))</f>
        <v/>
      </c>
      <c r="U3275" s="49" t="str" cm="1">
        <f t="array" aca="1" ref="U3275" ca="1">IF(ISBLANK(A3275),"",IF(S3275="Styrkhæft",_xlfn.XLOOKUP(T3275,Vegalengdir[Texti],INDIRECT("Vegalengdir["&amp;'Upplýsingar um umsækjanda'!$B$10&amp;"]"),0%,0)))</f>
        <v/>
      </c>
      <c r="V3275" s="72" t="str">
        <f t="shared" si="51"/>
        <v/>
      </c>
    </row>
    <row r="3276" spans="1:22" x14ac:dyDescent="0.25">
      <c r="A3276" s="47"/>
      <c r="B3276" s="47"/>
      <c r="C3276" s="47"/>
      <c r="D3276" s="117"/>
      <c r="E3276" s="47"/>
      <c r="F3276" s="37"/>
      <c r="G3276" s="47"/>
      <c r="H3276" s="37"/>
      <c r="I3276" s="37"/>
      <c r="J3276" s="51"/>
      <c r="K3276" s="51"/>
      <c r="L3276" s="51"/>
      <c r="M3276" s="51"/>
      <c r="N3276" s="51"/>
      <c r="O3276" s="51"/>
      <c r="P3276" s="51"/>
      <c r="R3276" s="38" t="s">
        <v>450</v>
      </c>
      <c r="S3276" s="38" t="str" cm="1">
        <f t="array" ref="S3276">_xlfn.XLOOKUP(R3276,INDEX(Flettilisti,,1),INDEX(Flettilisti,,2),,0)</f>
        <v>Vantar flokkun</v>
      </c>
      <c r="T3276" s="38" t="str">
        <f>IF(ISBLANK(M3276),"",IF(M3276&lt;Gögn!$J$2,Gögn!$K$2,IF(M3276&gt;Gögn!$J$4,Gögn!$K$4,Gögn!$K$3)))</f>
        <v/>
      </c>
      <c r="U3276" s="49" t="str" cm="1">
        <f t="array" aca="1" ref="U3276" ca="1">IF(ISBLANK(A3276),"",IF(S3276="Styrkhæft",_xlfn.XLOOKUP(T3276,Vegalengdir[Texti],INDIRECT("Vegalengdir["&amp;'Upplýsingar um umsækjanda'!$B$10&amp;"]"),0%,0)))</f>
        <v/>
      </c>
      <c r="V3276" s="72" t="str">
        <f t="shared" si="51"/>
        <v/>
      </c>
    </row>
    <row r="3277" spans="1:22" x14ac:dyDescent="0.25">
      <c r="A3277" s="47"/>
      <c r="B3277" s="47"/>
      <c r="C3277" s="47"/>
      <c r="D3277" s="117"/>
      <c r="E3277" s="47"/>
      <c r="F3277" s="37"/>
      <c r="G3277" s="47"/>
      <c r="H3277" s="37"/>
      <c r="I3277" s="37"/>
      <c r="J3277" s="51"/>
      <c r="K3277" s="51"/>
      <c r="L3277" s="51"/>
      <c r="M3277" s="51"/>
      <c r="N3277" s="51"/>
      <c r="O3277" s="51"/>
      <c r="P3277" s="51"/>
      <c r="R3277" s="38" t="s">
        <v>450</v>
      </c>
      <c r="S3277" s="38" t="str" cm="1">
        <f t="array" ref="S3277">_xlfn.XLOOKUP(R3277,INDEX(Flettilisti,,1),INDEX(Flettilisti,,2),,0)</f>
        <v>Vantar flokkun</v>
      </c>
      <c r="T3277" s="38" t="str">
        <f>IF(ISBLANK(M3277),"",IF(M3277&lt;Gögn!$J$2,Gögn!$K$2,IF(M3277&gt;Gögn!$J$4,Gögn!$K$4,Gögn!$K$3)))</f>
        <v/>
      </c>
      <c r="U3277" s="49" t="str" cm="1">
        <f t="array" aca="1" ref="U3277" ca="1">IF(ISBLANK(A3277),"",IF(S3277="Styrkhæft",_xlfn.XLOOKUP(T3277,Vegalengdir[Texti],INDIRECT("Vegalengdir["&amp;'Upplýsingar um umsækjanda'!$B$10&amp;"]"),0%,0)))</f>
        <v/>
      </c>
      <c r="V3277" s="72" t="str">
        <f t="shared" si="51"/>
        <v/>
      </c>
    </row>
    <row r="3278" spans="1:22" x14ac:dyDescent="0.25">
      <c r="A3278" s="47"/>
      <c r="B3278" s="47"/>
      <c r="C3278" s="47"/>
      <c r="D3278" s="117"/>
      <c r="E3278" s="47"/>
      <c r="F3278" s="37"/>
      <c r="G3278" s="47"/>
      <c r="H3278" s="37"/>
      <c r="I3278" s="37"/>
      <c r="J3278" s="51"/>
      <c r="K3278" s="51"/>
      <c r="L3278" s="51"/>
      <c r="M3278" s="51"/>
      <c r="N3278" s="51"/>
      <c r="O3278" s="51"/>
      <c r="P3278" s="51"/>
      <c r="R3278" s="38" t="s">
        <v>450</v>
      </c>
      <c r="S3278" s="38" t="str" cm="1">
        <f t="array" ref="S3278">_xlfn.XLOOKUP(R3278,INDEX(Flettilisti,,1),INDEX(Flettilisti,,2),,0)</f>
        <v>Vantar flokkun</v>
      </c>
      <c r="T3278" s="38" t="str">
        <f>IF(ISBLANK(M3278),"",IF(M3278&lt;Gögn!$J$2,Gögn!$K$2,IF(M3278&gt;Gögn!$J$4,Gögn!$K$4,Gögn!$K$3)))</f>
        <v/>
      </c>
      <c r="U3278" s="49" t="str" cm="1">
        <f t="array" aca="1" ref="U3278" ca="1">IF(ISBLANK(A3278),"",IF(S3278="Styrkhæft",_xlfn.XLOOKUP(T3278,Vegalengdir[Texti],INDIRECT("Vegalengdir["&amp;'Upplýsingar um umsækjanda'!$B$10&amp;"]"),0%,0)))</f>
        <v/>
      </c>
      <c r="V3278" s="72" t="str">
        <f t="shared" si="51"/>
        <v/>
      </c>
    </row>
    <row r="3279" spans="1:22" x14ac:dyDescent="0.25">
      <c r="A3279" s="47"/>
      <c r="B3279" s="47"/>
      <c r="C3279" s="47"/>
      <c r="D3279" s="117"/>
      <c r="E3279" s="47"/>
      <c r="F3279" s="37"/>
      <c r="G3279" s="47"/>
      <c r="H3279" s="37"/>
      <c r="I3279" s="37"/>
      <c r="J3279" s="51"/>
      <c r="K3279" s="51"/>
      <c r="L3279" s="51"/>
      <c r="M3279" s="51"/>
      <c r="N3279" s="51"/>
      <c r="O3279" s="51"/>
      <c r="P3279" s="51"/>
      <c r="R3279" s="38" t="s">
        <v>450</v>
      </c>
      <c r="S3279" s="38" t="str" cm="1">
        <f t="array" ref="S3279">_xlfn.XLOOKUP(R3279,INDEX(Flettilisti,,1),INDEX(Flettilisti,,2),,0)</f>
        <v>Vantar flokkun</v>
      </c>
      <c r="T3279" s="38" t="str">
        <f>IF(ISBLANK(M3279),"",IF(M3279&lt;Gögn!$J$2,Gögn!$K$2,IF(M3279&gt;Gögn!$J$4,Gögn!$K$4,Gögn!$K$3)))</f>
        <v/>
      </c>
      <c r="U3279" s="49" t="str" cm="1">
        <f t="array" aca="1" ref="U3279" ca="1">IF(ISBLANK(A3279),"",IF(S3279="Styrkhæft",_xlfn.XLOOKUP(T3279,Vegalengdir[Texti],INDIRECT("Vegalengdir["&amp;'Upplýsingar um umsækjanda'!$B$10&amp;"]"),0%,0)))</f>
        <v/>
      </c>
      <c r="V3279" s="72" t="str">
        <f t="shared" si="51"/>
        <v/>
      </c>
    </row>
    <row r="3280" spans="1:22" x14ac:dyDescent="0.25">
      <c r="A3280" s="47"/>
      <c r="B3280" s="47"/>
      <c r="C3280" s="47"/>
      <c r="D3280" s="117"/>
      <c r="E3280" s="47"/>
      <c r="F3280" s="37"/>
      <c r="G3280" s="47"/>
      <c r="H3280" s="37"/>
      <c r="I3280" s="37"/>
      <c r="J3280" s="51"/>
      <c r="K3280" s="51"/>
      <c r="L3280" s="51"/>
      <c r="M3280" s="51"/>
      <c r="N3280" s="51"/>
      <c r="O3280" s="51"/>
      <c r="P3280" s="51"/>
      <c r="R3280" s="38" t="s">
        <v>450</v>
      </c>
      <c r="S3280" s="38" t="str" cm="1">
        <f t="array" ref="S3280">_xlfn.XLOOKUP(R3280,INDEX(Flettilisti,,1),INDEX(Flettilisti,,2),,0)</f>
        <v>Vantar flokkun</v>
      </c>
      <c r="T3280" s="38" t="str">
        <f>IF(ISBLANK(M3280),"",IF(M3280&lt;Gögn!$J$2,Gögn!$K$2,IF(M3280&gt;Gögn!$J$4,Gögn!$K$4,Gögn!$K$3)))</f>
        <v/>
      </c>
      <c r="U3280" s="49" t="str" cm="1">
        <f t="array" aca="1" ref="U3280" ca="1">IF(ISBLANK(A3280),"",IF(S3280="Styrkhæft",_xlfn.XLOOKUP(T3280,Vegalengdir[Texti],INDIRECT("Vegalengdir["&amp;'Upplýsingar um umsækjanda'!$B$10&amp;"]"),0%,0)))</f>
        <v/>
      </c>
      <c r="V3280" s="72" t="str">
        <f t="shared" si="51"/>
        <v/>
      </c>
    </row>
    <row r="3281" spans="1:22" x14ac:dyDescent="0.25">
      <c r="A3281" s="47"/>
      <c r="B3281" s="47"/>
      <c r="C3281" s="47"/>
      <c r="D3281" s="117"/>
      <c r="E3281" s="47"/>
      <c r="F3281" s="37"/>
      <c r="G3281" s="47"/>
      <c r="H3281" s="37"/>
      <c r="I3281" s="37"/>
      <c r="J3281" s="51"/>
      <c r="K3281" s="51"/>
      <c r="L3281" s="51"/>
      <c r="M3281" s="51"/>
      <c r="N3281" s="51"/>
      <c r="O3281" s="51"/>
      <c r="P3281" s="51"/>
      <c r="R3281" s="38" t="s">
        <v>450</v>
      </c>
      <c r="S3281" s="38" t="str" cm="1">
        <f t="array" ref="S3281">_xlfn.XLOOKUP(R3281,INDEX(Flettilisti,,1),INDEX(Flettilisti,,2),,0)</f>
        <v>Vantar flokkun</v>
      </c>
      <c r="T3281" s="38" t="str">
        <f>IF(ISBLANK(M3281),"",IF(M3281&lt;Gögn!$J$2,Gögn!$K$2,IF(M3281&gt;Gögn!$J$4,Gögn!$K$4,Gögn!$K$3)))</f>
        <v/>
      </c>
      <c r="U3281" s="49" t="str" cm="1">
        <f t="array" aca="1" ref="U3281" ca="1">IF(ISBLANK(A3281),"",IF(S3281="Styrkhæft",_xlfn.XLOOKUP(T3281,Vegalengdir[Texti],INDIRECT("Vegalengdir["&amp;'Upplýsingar um umsækjanda'!$B$10&amp;"]"),0%,0)))</f>
        <v/>
      </c>
      <c r="V3281" s="72" t="str">
        <f t="shared" si="51"/>
        <v/>
      </c>
    </row>
    <row r="3282" spans="1:22" x14ac:dyDescent="0.25">
      <c r="A3282" s="47"/>
      <c r="B3282" s="47"/>
      <c r="C3282" s="47"/>
      <c r="D3282" s="117"/>
      <c r="E3282" s="47"/>
      <c r="F3282" s="37"/>
      <c r="G3282" s="47"/>
      <c r="H3282" s="37"/>
      <c r="I3282" s="37"/>
      <c r="J3282" s="51"/>
      <c r="K3282" s="51"/>
      <c r="L3282" s="51"/>
      <c r="M3282" s="51"/>
      <c r="N3282" s="51"/>
      <c r="O3282" s="51"/>
      <c r="P3282" s="51"/>
      <c r="R3282" s="38" t="s">
        <v>450</v>
      </c>
      <c r="S3282" s="38" t="str" cm="1">
        <f t="array" ref="S3282">_xlfn.XLOOKUP(R3282,INDEX(Flettilisti,,1),INDEX(Flettilisti,,2),,0)</f>
        <v>Vantar flokkun</v>
      </c>
      <c r="T3282" s="38" t="str">
        <f>IF(ISBLANK(M3282),"",IF(M3282&lt;Gögn!$J$2,Gögn!$K$2,IF(M3282&gt;Gögn!$J$4,Gögn!$K$4,Gögn!$K$3)))</f>
        <v/>
      </c>
      <c r="U3282" s="49" t="str" cm="1">
        <f t="array" aca="1" ref="U3282" ca="1">IF(ISBLANK(A3282),"",IF(S3282="Styrkhæft",_xlfn.XLOOKUP(T3282,Vegalengdir[Texti],INDIRECT("Vegalengdir["&amp;'Upplýsingar um umsækjanda'!$B$10&amp;"]"),0%,0)))</f>
        <v/>
      </c>
      <c r="V3282" s="72" t="str">
        <f t="shared" si="51"/>
        <v/>
      </c>
    </row>
    <row r="3283" spans="1:22" x14ac:dyDescent="0.25">
      <c r="A3283" s="47"/>
      <c r="B3283" s="47"/>
      <c r="C3283" s="47"/>
      <c r="D3283" s="117"/>
      <c r="E3283" s="47"/>
      <c r="F3283" s="37"/>
      <c r="G3283" s="47"/>
      <c r="H3283" s="37"/>
      <c r="I3283" s="37"/>
      <c r="J3283" s="51"/>
      <c r="K3283" s="51"/>
      <c r="L3283" s="51"/>
      <c r="M3283" s="51"/>
      <c r="N3283" s="51"/>
      <c r="O3283" s="51"/>
      <c r="P3283" s="51"/>
      <c r="R3283" s="38" t="s">
        <v>450</v>
      </c>
      <c r="S3283" s="38" t="str" cm="1">
        <f t="array" ref="S3283">_xlfn.XLOOKUP(R3283,INDEX(Flettilisti,,1),INDEX(Flettilisti,,2),,0)</f>
        <v>Vantar flokkun</v>
      </c>
      <c r="T3283" s="38" t="str">
        <f>IF(ISBLANK(M3283),"",IF(M3283&lt;Gögn!$J$2,Gögn!$K$2,IF(M3283&gt;Gögn!$J$4,Gögn!$K$4,Gögn!$K$3)))</f>
        <v/>
      </c>
      <c r="U3283" s="49" t="str" cm="1">
        <f t="array" aca="1" ref="U3283" ca="1">IF(ISBLANK(A3283),"",IF(S3283="Styrkhæft",_xlfn.XLOOKUP(T3283,Vegalengdir[Texti],INDIRECT("Vegalengdir["&amp;'Upplýsingar um umsækjanda'!$B$10&amp;"]"),0%,0)))</f>
        <v/>
      </c>
      <c r="V3283" s="72" t="str">
        <f t="shared" si="51"/>
        <v/>
      </c>
    </row>
    <row r="3284" spans="1:22" x14ac:dyDescent="0.25">
      <c r="A3284" s="47"/>
      <c r="B3284" s="47"/>
      <c r="C3284" s="47"/>
      <c r="D3284" s="117"/>
      <c r="E3284" s="47"/>
      <c r="F3284" s="37"/>
      <c r="G3284" s="47"/>
      <c r="H3284" s="37"/>
      <c r="I3284" s="37"/>
      <c r="J3284" s="51"/>
      <c r="K3284" s="51"/>
      <c r="L3284" s="51"/>
      <c r="M3284" s="51"/>
      <c r="N3284" s="51"/>
      <c r="O3284" s="51"/>
      <c r="P3284" s="51"/>
      <c r="R3284" s="38" t="s">
        <v>450</v>
      </c>
      <c r="S3284" s="38" t="str" cm="1">
        <f t="array" ref="S3284">_xlfn.XLOOKUP(R3284,INDEX(Flettilisti,,1),INDEX(Flettilisti,,2),,0)</f>
        <v>Vantar flokkun</v>
      </c>
      <c r="T3284" s="38" t="str">
        <f>IF(ISBLANK(M3284),"",IF(M3284&lt;Gögn!$J$2,Gögn!$K$2,IF(M3284&gt;Gögn!$J$4,Gögn!$K$4,Gögn!$K$3)))</f>
        <v/>
      </c>
      <c r="U3284" s="49" t="str" cm="1">
        <f t="array" aca="1" ref="U3284" ca="1">IF(ISBLANK(A3284),"",IF(S3284="Styrkhæft",_xlfn.XLOOKUP(T3284,Vegalengdir[Texti],INDIRECT("Vegalengdir["&amp;'Upplýsingar um umsækjanda'!$B$10&amp;"]"),0%,0)))</f>
        <v/>
      </c>
      <c r="V3284" s="72" t="str">
        <f t="shared" si="51"/>
        <v/>
      </c>
    </row>
    <row r="3285" spans="1:22" x14ac:dyDescent="0.25">
      <c r="A3285" s="47"/>
      <c r="B3285" s="47"/>
      <c r="C3285" s="47"/>
      <c r="D3285" s="117"/>
      <c r="E3285" s="47"/>
      <c r="F3285" s="37"/>
      <c r="G3285" s="47"/>
      <c r="H3285" s="37"/>
      <c r="I3285" s="37"/>
      <c r="J3285" s="51"/>
      <c r="K3285" s="51"/>
      <c r="L3285" s="51"/>
      <c r="M3285" s="51"/>
      <c r="N3285" s="51"/>
      <c r="O3285" s="51"/>
      <c r="P3285" s="51"/>
      <c r="R3285" s="38" t="s">
        <v>450</v>
      </c>
      <c r="S3285" s="38" t="str" cm="1">
        <f t="array" ref="S3285">_xlfn.XLOOKUP(R3285,INDEX(Flettilisti,,1),INDEX(Flettilisti,,2),,0)</f>
        <v>Vantar flokkun</v>
      </c>
      <c r="T3285" s="38" t="str">
        <f>IF(ISBLANK(M3285),"",IF(M3285&lt;Gögn!$J$2,Gögn!$K$2,IF(M3285&gt;Gögn!$J$4,Gögn!$K$4,Gögn!$K$3)))</f>
        <v/>
      </c>
      <c r="U3285" s="49" t="str" cm="1">
        <f t="array" aca="1" ref="U3285" ca="1">IF(ISBLANK(A3285),"",IF(S3285="Styrkhæft",_xlfn.XLOOKUP(T3285,Vegalengdir[Texti],INDIRECT("Vegalengdir["&amp;'Upplýsingar um umsækjanda'!$B$10&amp;"]"),0%,0)))</f>
        <v/>
      </c>
      <c r="V3285" s="72" t="str">
        <f t="shared" si="51"/>
        <v/>
      </c>
    </row>
    <row r="3286" spans="1:22" x14ac:dyDescent="0.25">
      <c r="A3286" s="47"/>
      <c r="B3286" s="47"/>
      <c r="C3286" s="47"/>
      <c r="D3286" s="117"/>
      <c r="E3286" s="47"/>
      <c r="F3286" s="37"/>
      <c r="G3286" s="47"/>
      <c r="H3286" s="37"/>
      <c r="I3286" s="37"/>
      <c r="J3286" s="51"/>
      <c r="K3286" s="51"/>
      <c r="L3286" s="51"/>
      <c r="M3286" s="51"/>
      <c r="N3286" s="51"/>
      <c r="O3286" s="51"/>
      <c r="P3286" s="51"/>
      <c r="R3286" s="38" t="s">
        <v>450</v>
      </c>
      <c r="S3286" s="38" t="str" cm="1">
        <f t="array" ref="S3286">_xlfn.XLOOKUP(R3286,INDEX(Flettilisti,,1),INDEX(Flettilisti,,2),,0)</f>
        <v>Vantar flokkun</v>
      </c>
      <c r="T3286" s="38" t="str">
        <f>IF(ISBLANK(M3286),"",IF(M3286&lt;Gögn!$J$2,Gögn!$K$2,IF(M3286&gt;Gögn!$J$4,Gögn!$K$4,Gögn!$K$3)))</f>
        <v/>
      </c>
      <c r="U3286" s="49" t="str" cm="1">
        <f t="array" aca="1" ref="U3286" ca="1">IF(ISBLANK(A3286),"",IF(S3286="Styrkhæft",_xlfn.XLOOKUP(T3286,Vegalengdir[Texti],INDIRECT("Vegalengdir["&amp;'Upplýsingar um umsækjanda'!$B$10&amp;"]"),0%,0)))</f>
        <v/>
      </c>
      <c r="V3286" s="72" t="str">
        <f t="shared" si="51"/>
        <v/>
      </c>
    </row>
    <row r="3287" spans="1:22" x14ac:dyDescent="0.25">
      <c r="A3287" s="47"/>
      <c r="B3287" s="47"/>
      <c r="C3287" s="47"/>
      <c r="D3287" s="117"/>
      <c r="E3287" s="47"/>
      <c r="F3287" s="37"/>
      <c r="G3287" s="47"/>
      <c r="H3287" s="37"/>
      <c r="I3287" s="37"/>
      <c r="J3287" s="51"/>
      <c r="K3287" s="51"/>
      <c r="L3287" s="51"/>
      <c r="M3287" s="51"/>
      <c r="N3287" s="51"/>
      <c r="O3287" s="51"/>
      <c r="P3287" s="51"/>
      <c r="R3287" s="38" t="s">
        <v>450</v>
      </c>
      <c r="S3287" s="38" t="str" cm="1">
        <f t="array" ref="S3287">_xlfn.XLOOKUP(R3287,INDEX(Flettilisti,,1),INDEX(Flettilisti,,2),,0)</f>
        <v>Vantar flokkun</v>
      </c>
      <c r="T3287" s="38" t="str">
        <f>IF(ISBLANK(M3287),"",IF(M3287&lt;Gögn!$J$2,Gögn!$K$2,IF(M3287&gt;Gögn!$J$4,Gögn!$K$4,Gögn!$K$3)))</f>
        <v/>
      </c>
      <c r="U3287" s="49" t="str" cm="1">
        <f t="array" aca="1" ref="U3287" ca="1">IF(ISBLANK(A3287),"",IF(S3287="Styrkhæft",_xlfn.XLOOKUP(T3287,Vegalengdir[Texti],INDIRECT("Vegalengdir["&amp;'Upplýsingar um umsækjanda'!$B$10&amp;"]"),0%,0)))</f>
        <v/>
      </c>
      <c r="V3287" s="72" t="str">
        <f t="shared" si="51"/>
        <v/>
      </c>
    </row>
    <row r="3288" spans="1:22" x14ac:dyDescent="0.25">
      <c r="A3288" s="47"/>
      <c r="B3288" s="47"/>
      <c r="C3288" s="47"/>
      <c r="D3288" s="117"/>
      <c r="E3288" s="47"/>
      <c r="F3288" s="37"/>
      <c r="G3288" s="47"/>
      <c r="H3288" s="37"/>
      <c r="I3288" s="37"/>
      <c r="J3288" s="51"/>
      <c r="K3288" s="51"/>
      <c r="L3288" s="51"/>
      <c r="M3288" s="51"/>
      <c r="N3288" s="51"/>
      <c r="O3288" s="51"/>
      <c r="P3288" s="51"/>
      <c r="R3288" s="38" t="s">
        <v>450</v>
      </c>
      <c r="S3288" s="38" t="str" cm="1">
        <f t="array" ref="S3288">_xlfn.XLOOKUP(R3288,INDEX(Flettilisti,,1),INDEX(Flettilisti,,2),,0)</f>
        <v>Vantar flokkun</v>
      </c>
      <c r="T3288" s="38" t="str">
        <f>IF(ISBLANK(M3288),"",IF(M3288&lt;Gögn!$J$2,Gögn!$K$2,IF(M3288&gt;Gögn!$J$4,Gögn!$K$4,Gögn!$K$3)))</f>
        <v/>
      </c>
      <c r="U3288" s="49" t="str" cm="1">
        <f t="array" aca="1" ref="U3288" ca="1">IF(ISBLANK(A3288),"",IF(S3288="Styrkhæft",_xlfn.XLOOKUP(T3288,Vegalengdir[Texti],INDIRECT("Vegalengdir["&amp;'Upplýsingar um umsækjanda'!$B$10&amp;"]"),0%,0)))</f>
        <v/>
      </c>
      <c r="V3288" s="72" t="str">
        <f t="shared" si="51"/>
        <v/>
      </c>
    </row>
    <row r="3289" spans="1:22" x14ac:dyDescent="0.25">
      <c r="A3289" s="47"/>
      <c r="B3289" s="47"/>
      <c r="C3289" s="47"/>
      <c r="D3289" s="117"/>
      <c r="E3289" s="47"/>
      <c r="F3289" s="37"/>
      <c r="G3289" s="47"/>
      <c r="H3289" s="37"/>
      <c r="I3289" s="37"/>
      <c r="J3289" s="51"/>
      <c r="K3289" s="51"/>
      <c r="L3289" s="51"/>
      <c r="M3289" s="51"/>
      <c r="N3289" s="51"/>
      <c r="O3289" s="51"/>
      <c r="P3289" s="51"/>
      <c r="R3289" s="38" t="s">
        <v>450</v>
      </c>
      <c r="S3289" s="38" t="str" cm="1">
        <f t="array" ref="S3289">_xlfn.XLOOKUP(R3289,INDEX(Flettilisti,,1),INDEX(Flettilisti,,2),,0)</f>
        <v>Vantar flokkun</v>
      </c>
      <c r="T3289" s="38" t="str">
        <f>IF(ISBLANK(M3289),"",IF(M3289&lt;Gögn!$J$2,Gögn!$K$2,IF(M3289&gt;Gögn!$J$4,Gögn!$K$4,Gögn!$K$3)))</f>
        <v/>
      </c>
      <c r="U3289" s="49" t="str" cm="1">
        <f t="array" aca="1" ref="U3289" ca="1">IF(ISBLANK(A3289),"",IF(S3289="Styrkhæft",_xlfn.XLOOKUP(T3289,Vegalengdir[Texti],INDIRECT("Vegalengdir["&amp;'Upplýsingar um umsækjanda'!$B$10&amp;"]"),0%,0)))</f>
        <v/>
      </c>
      <c r="V3289" s="72" t="str">
        <f t="shared" si="51"/>
        <v/>
      </c>
    </row>
    <row r="3290" spans="1:22" x14ac:dyDescent="0.25">
      <c r="A3290" s="47"/>
      <c r="B3290" s="47"/>
      <c r="C3290" s="47"/>
      <c r="D3290" s="117"/>
      <c r="E3290" s="47"/>
      <c r="F3290" s="37"/>
      <c r="G3290" s="47"/>
      <c r="H3290" s="37"/>
      <c r="I3290" s="37"/>
      <c r="J3290" s="51"/>
      <c r="K3290" s="51"/>
      <c r="L3290" s="51"/>
      <c r="M3290" s="51"/>
      <c r="N3290" s="51"/>
      <c r="O3290" s="51"/>
      <c r="P3290" s="51"/>
      <c r="R3290" s="38" t="s">
        <v>450</v>
      </c>
      <c r="S3290" s="38" t="str" cm="1">
        <f t="array" ref="S3290">_xlfn.XLOOKUP(R3290,INDEX(Flettilisti,,1),INDEX(Flettilisti,,2),,0)</f>
        <v>Vantar flokkun</v>
      </c>
      <c r="T3290" s="38" t="str">
        <f>IF(ISBLANK(M3290),"",IF(M3290&lt;Gögn!$J$2,Gögn!$K$2,IF(M3290&gt;Gögn!$J$4,Gögn!$K$4,Gögn!$K$3)))</f>
        <v/>
      </c>
      <c r="U3290" s="49" t="str" cm="1">
        <f t="array" aca="1" ref="U3290" ca="1">IF(ISBLANK(A3290),"",IF(S3290="Styrkhæft",_xlfn.XLOOKUP(T3290,Vegalengdir[Texti],INDIRECT("Vegalengdir["&amp;'Upplýsingar um umsækjanda'!$B$10&amp;"]"),0%,0)))</f>
        <v/>
      </c>
      <c r="V3290" s="72" t="str">
        <f t="shared" si="51"/>
        <v/>
      </c>
    </row>
    <row r="3291" spans="1:22" x14ac:dyDescent="0.25">
      <c r="A3291" s="47"/>
      <c r="B3291" s="47"/>
      <c r="C3291" s="47"/>
      <c r="D3291" s="117"/>
      <c r="E3291" s="47"/>
      <c r="F3291" s="37"/>
      <c r="G3291" s="47"/>
      <c r="H3291" s="37"/>
      <c r="I3291" s="37"/>
      <c r="J3291" s="51"/>
      <c r="K3291" s="51"/>
      <c r="L3291" s="51"/>
      <c r="M3291" s="51"/>
      <c r="N3291" s="51"/>
      <c r="O3291" s="51"/>
      <c r="P3291" s="51"/>
      <c r="R3291" s="38" t="s">
        <v>450</v>
      </c>
      <c r="S3291" s="38" t="str" cm="1">
        <f t="array" ref="S3291">_xlfn.XLOOKUP(R3291,INDEX(Flettilisti,,1),INDEX(Flettilisti,,2),,0)</f>
        <v>Vantar flokkun</v>
      </c>
      <c r="T3291" s="38" t="str">
        <f>IF(ISBLANK(M3291),"",IF(M3291&lt;Gögn!$J$2,Gögn!$K$2,IF(M3291&gt;Gögn!$J$4,Gögn!$K$4,Gögn!$K$3)))</f>
        <v/>
      </c>
      <c r="U3291" s="49" t="str" cm="1">
        <f t="array" aca="1" ref="U3291" ca="1">IF(ISBLANK(A3291),"",IF(S3291="Styrkhæft",_xlfn.XLOOKUP(T3291,Vegalengdir[Texti],INDIRECT("Vegalengdir["&amp;'Upplýsingar um umsækjanda'!$B$10&amp;"]"),0%,0)))</f>
        <v/>
      </c>
      <c r="V3291" s="72" t="str">
        <f t="shared" si="51"/>
        <v/>
      </c>
    </row>
    <row r="3292" spans="1:22" x14ac:dyDescent="0.25">
      <c r="A3292" s="47"/>
      <c r="B3292" s="47"/>
      <c r="C3292" s="47"/>
      <c r="D3292" s="117"/>
      <c r="E3292" s="47"/>
      <c r="F3292" s="37"/>
      <c r="G3292" s="47"/>
      <c r="H3292" s="37"/>
      <c r="I3292" s="37"/>
      <c r="J3292" s="51"/>
      <c r="K3292" s="51"/>
      <c r="L3292" s="51"/>
      <c r="M3292" s="51"/>
      <c r="N3292" s="51"/>
      <c r="O3292" s="51"/>
      <c r="P3292" s="51"/>
      <c r="R3292" s="38" t="s">
        <v>450</v>
      </c>
      <c r="S3292" s="38" t="str" cm="1">
        <f t="array" ref="S3292">_xlfn.XLOOKUP(R3292,INDEX(Flettilisti,,1),INDEX(Flettilisti,,2),,0)</f>
        <v>Vantar flokkun</v>
      </c>
      <c r="T3292" s="38" t="str">
        <f>IF(ISBLANK(M3292),"",IF(M3292&lt;Gögn!$J$2,Gögn!$K$2,IF(M3292&gt;Gögn!$J$4,Gögn!$K$4,Gögn!$K$3)))</f>
        <v/>
      </c>
      <c r="U3292" s="49" t="str" cm="1">
        <f t="array" aca="1" ref="U3292" ca="1">IF(ISBLANK(A3292),"",IF(S3292="Styrkhæft",_xlfn.XLOOKUP(T3292,Vegalengdir[Texti],INDIRECT("Vegalengdir["&amp;'Upplýsingar um umsækjanda'!$B$10&amp;"]"),0%,0)))</f>
        <v/>
      </c>
      <c r="V3292" s="72" t="str">
        <f t="shared" si="51"/>
        <v/>
      </c>
    </row>
    <row r="3293" spans="1:22" x14ac:dyDescent="0.25">
      <c r="A3293" s="47"/>
      <c r="B3293" s="47"/>
      <c r="C3293" s="47"/>
      <c r="D3293" s="117"/>
      <c r="E3293" s="47"/>
      <c r="F3293" s="37"/>
      <c r="G3293" s="47"/>
      <c r="H3293" s="37"/>
      <c r="I3293" s="37"/>
      <c r="J3293" s="51"/>
      <c r="K3293" s="51"/>
      <c r="L3293" s="51"/>
      <c r="M3293" s="51"/>
      <c r="N3293" s="51"/>
      <c r="O3293" s="51"/>
      <c r="P3293" s="51"/>
      <c r="R3293" s="38" t="s">
        <v>450</v>
      </c>
      <c r="S3293" s="38" t="str" cm="1">
        <f t="array" ref="S3293">_xlfn.XLOOKUP(R3293,INDEX(Flettilisti,,1),INDEX(Flettilisti,,2),,0)</f>
        <v>Vantar flokkun</v>
      </c>
      <c r="T3293" s="38" t="str">
        <f>IF(ISBLANK(M3293),"",IF(M3293&lt;Gögn!$J$2,Gögn!$K$2,IF(M3293&gt;Gögn!$J$4,Gögn!$K$4,Gögn!$K$3)))</f>
        <v/>
      </c>
      <c r="U3293" s="49" t="str" cm="1">
        <f t="array" aca="1" ref="U3293" ca="1">IF(ISBLANK(A3293),"",IF(S3293="Styrkhæft",_xlfn.XLOOKUP(T3293,Vegalengdir[Texti],INDIRECT("Vegalengdir["&amp;'Upplýsingar um umsækjanda'!$B$10&amp;"]"),0%,0)))</f>
        <v/>
      </c>
      <c r="V3293" s="72" t="str">
        <f t="shared" si="51"/>
        <v/>
      </c>
    </row>
    <row r="3294" spans="1:22" x14ac:dyDescent="0.25">
      <c r="A3294" s="47"/>
      <c r="B3294" s="47"/>
      <c r="C3294" s="47"/>
      <c r="D3294" s="117"/>
      <c r="E3294" s="47"/>
      <c r="F3294" s="37"/>
      <c r="G3294" s="47"/>
      <c r="H3294" s="37"/>
      <c r="I3294" s="37"/>
      <c r="J3294" s="51"/>
      <c r="K3294" s="51"/>
      <c r="L3294" s="51"/>
      <c r="M3294" s="51"/>
      <c r="N3294" s="51"/>
      <c r="O3294" s="51"/>
      <c r="P3294" s="51"/>
      <c r="R3294" s="38" t="s">
        <v>450</v>
      </c>
      <c r="S3294" s="38" t="str" cm="1">
        <f t="array" ref="S3294">_xlfn.XLOOKUP(R3294,INDEX(Flettilisti,,1),INDEX(Flettilisti,,2),,0)</f>
        <v>Vantar flokkun</v>
      </c>
      <c r="T3294" s="38" t="str">
        <f>IF(ISBLANK(M3294),"",IF(M3294&lt;Gögn!$J$2,Gögn!$K$2,IF(M3294&gt;Gögn!$J$4,Gögn!$K$4,Gögn!$K$3)))</f>
        <v/>
      </c>
      <c r="U3294" s="49" t="str" cm="1">
        <f t="array" aca="1" ref="U3294" ca="1">IF(ISBLANK(A3294),"",IF(S3294="Styrkhæft",_xlfn.XLOOKUP(T3294,Vegalengdir[Texti],INDIRECT("Vegalengdir["&amp;'Upplýsingar um umsækjanda'!$B$10&amp;"]"),0%,0)))</f>
        <v/>
      </c>
      <c r="V3294" s="72" t="str">
        <f t="shared" si="51"/>
        <v/>
      </c>
    </row>
    <row r="3295" spans="1:22" x14ac:dyDescent="0.25">
      <c r="A3295" s="47"/>
      <c r="B3295" s="47"/>
      <c r="C3295" s="47"/>
      <c r="D3295" s="117"/>
      <c r="E3295" s="47"/>
      <c r="F3295" s="37"/>
      <c r="G3295" s="47"/>
      <c r="H3295" s="37"/>
      <c r="I3295" s="37"/>
      <c r="J3295" s="51"/>
      <c r="K3295" s="51"/>
      <c r="L3295" s="51"/>
      <c r="M3295" s="51"/>
      <c r="N3295" s="51"/>
      <c r="O3295" s="51"/>
      <c r="P3295" s="51"/>
      <c r="R3295" s="38" t="s">
        <v>450</v>
      </c>
      <c r="S3295" s="38" t="str" cm="1">
        <f t="array" ref="S3295">_xlfn.XLOOKUP(R3295,INDEX(Flettilisti,,1),INDEX(Flettilisti,,2),,0)</f>
        <v>Vantar flokkun</v>
      </c>
      <c r="T3295" s="38" t="str">
        <f>IF(ISBLANK(M3295),"",IF(M3295&lt;Gögn!$J$2,Gögn!$K$2,IF(M3295&gt;Gögn!$J$4,Gögn!$K$4,Gögn!$K$3)))</f>
        <v/>
      </c>
      <c r="U3295" s="49" t="str" cm="1">
        <f t="array" aca="1" ref="U3295" ca="1">IF(ISBLANK(A3295),"",IF(S3295="Styrkhæft",_xlfn.XLOOKUP(T3295,Vegalengdir[Texti],INDIRECT("Vegalengdir["&amp;'Upplýsingar um umsækjanda'!$B$10&amp;"]"),0%,0)))</f>
        <v/>
      </c>
      <c r="V3295" s="72" t="str">
        <f t="shared" si="51"/>
        <v/>
      </c>
    </row>
    <row r="3296" spans="1:22" x14ac:dyDescent="0.25">
      <c r="A3296" s="47"/>
      <c r="B3296" s="47"/>
      <c r="C3296" s="47"/>
      <c r="D3296" s="117"/>
      <c r="E3296" s="47"/>
      <c r="F3296" s="37"/>
      <c r="G3296" s="47"/>
      <c r="H3296" s="37"/>
      <c r="I3296" s="37"/>
      <c r="J3296" s="51"/>
      <c r="K3296" s="51"/>
      <c r="L3296" s="51"/>
      <c r="M3296" s="51"/>
      <c r="N3296" s="51"/>
      <c r="O3296" s="51"/>
      <c r="P3296" s="51"/>
      <c r="R3296" s="38" t="s">
        <v>450</v>
      </c>
      <c r="S3296" s="38" t="str" cm="1">
        <f t="array" ref="S3296">_xlfn.XLOOKUP(R3296,INDEX(Flettilisti,,1),INDEX(Flettilisti,,2),,0)</f>
        <v>Vantar flokkun</v>
      </c>
      <c r="T3296" s="38" t="str">
        <f>IF(ISBLANK(M3296),"",IF(M3296&lt;Gögn!$J$2,Gögn!$K$2,IF(M3296&gt;Gögn!$J$4,Gögn!$K$4,Gögn!$K$3)))</f>
        <v/>
      </c>
      <c r="U3296" s="49" t="str" cm="1">
        <f t="array" aca="1" ref="U3296" ca="1">IF(ISBLANK(A3296),"",IF(S3296="Styrkhæft",_xlfn.XLOOKUP(T3296,Vegalengdir[Texti],INDIRECT("Vegalengdir["&amp;'Upplýsingar um umsækjanda'!$B$10&amp;"]"),0%,0)))</f>
        <v/>
      </c>
      <c r="V3296" s="72" t="str">
        <f t="shared" si="51"/>
        <v/>
      </c>
    </row>
    <row r="3297" spans="1:22" x14ac:dyDescent="0.25">
      <c r="A3297" s="47"/>
      <c r="B3297" s="47"/>
      <c r="C3297" s="47"/>
      <c r="D3297" s="117"/>
      <c r="E3297" s="47"/>
      <c r="F3297" s="37"/>
      <c r="G3297" s="47"/>
      <c r="H3297" s="37"/>
      <c r="I3297" s="37"/>
      <c r="J3297" s="51"/>
      <c r="K3297" s="51"/>
      <c r="L3297" s="51"/>
      <c r="M3297" s="51"/>
      <c r="N3297" s="51"/>
      <c r="O3297" s="51"/>
      <c r="P3297" s="51"/>
      <c r="R3297" s="38" t="s">
        <v>450</v>
      </c>
      <c r="S3297" s="38" t="str" cm="1">
        <f t="array" ref="S3297">_xlfn.XLOOKUP(R3297,INDEX(Flettilisti,,1),INDEX(Flettilisti,,2),,0)</f>
        <v>Vantar flokkun</v>
      </c>
      <c r="T3297" s="38" t="str">
        <f>IF(ISBLANK(M3297),"",IF(M3297&lt;Gögn!$J$2,Gögn!$K$2,IF(M3297&gt;Gögn!$J$4,Gögn!$K$4,Gögn!$K$3)))</f>
        <v/>
      </c>
      <c r="U3297" s="49" t="str" cm="1">
        <f t="array" aca="1" ref="U3297" ca="1">IF(ISBLANK(A3297),"",IF(S3297="Styrkhæft",_xlfn.XLOOKUP(T3297,Vegalengdir[Texti],INDIRECT("Vegalengdir["&amp;'Upplýsingar um umsækjanda'!$B$10&amp;"]"),0%,0)))</f>
        <v/>
      </c>
      <c r="V3297" s="72" t="str">
        <f t="shared" si="51"/>
        <v/>
      </c>
    </row>
    <row r="3298" spans="1:22" x14ac:dyDescent="0.25">
      <c r="A3298" s="47"/>
      <c r="B3298" s="47"/>
      <c r="C3298" s="47"/>
      <c r="D3298" s="117"/>
      <c r="E3298" s="47"/>
      <c r="F3298" s="37"/>
      <c r="G3298" s="47"/>
      <c r="H3298" s="37"/>
      <c r="I3298" s="37"/>
      <c r="J3298" s="51"/>
      <c r="K3298" s="51"/>
      <c r="L3298" s="51"/>
      <c r="M3298" s="51"/>
      <c r="N3298" s="51"/>
      <c r="O3298" s="51"/>
      <c r="P3298" s="51"/>
      <c r="R3298" s="38" t="s">
        <v>450</v>
      </c>
      <c r="S3298" s="38" t="str" cm="1">
        <f t="array" ref="S3298">_xlfn.XLOOKUP(R3298,INDEX(Flettilisti,,1),INDEX(Flettilisti,,2),,0)</f>
        <v>Vantar flokkun</v>
      </c>
      <c r="T3298" s="38" t="str">
        <f>IF(ISBLANK(M3298),"",IF(M3298&lt;Gögn!$J$2,Gögn!$K$2,IF(M3298&gt;Gögn!$J$4,Gögn!$K$4,Gögn!$K$3)))</f>
        <v/>
      </c>
      <c r="U3298" s="49" t="str" cm="1">
        <f t="array" aca="1" ref="U3298" ca="1">IF(ISBLANK(A3298),"",IF(S3298="Styrkhæft",_xlfn.XLOOKUP(T3298,Vegalengdir[Texti],INDIRECT("Vegalengdir["&amp;'Upplýsingar um umsækjanda'!$B$10&amp;"]"),0%,0)))</f>
        <v/>
      </c>
      <c r="V3298" s="72" t="str">
        <f t="shared" si="51"/>
        <v/>
      </c>
    </row>
    <row r="3299" spans="1:22" x14ac:dyDescent="0.25">
      <c r="A3299" s="47"/>
      <c r="B3299" s="47"/>
      <c r="C3299" s="47"/>
      <c r="D3299" s="117"/>
      <c r="E3299" s="47"/>
      <c r="F3299" s="37"/>
      <c r="G3299" s="47"/>
      <c r="H3299" s="37"/>
      <c r="I3299" s="37"/>
      <c r="J3299" s="51"/>
      <c r="K3299" s="51"/>
      <c r="L3299" s="51"/>
      <c r="M3299" s="51"/>
      <c r="N3299" s="51"/>
      <c r="O3299" s="51"/>
      <c r="P3299" s="51"/>
      <c r="R3299" s="38" t="s">
        <v>450</v>
      </c>
      <c r="S3299" s="38" t="str" cm="1">
        <f t="array" ref="S3299">_xlfn.XLOOKUP(R3299,INDEX(Flettilisti,,1),INDEX(Flettilisti,,2),,0)</f>
        <v>Vantar flokkun</v>
      </c>
      <c r="T3299" s="38" t="str">
        <f>IF(ISBLANK(M3299),"",IF(M3299&lt;Gögn!$J$2,Gögn!$K$2,IF(M3299&gt;Gögn!$J$4,Gögn!$K$4,Gögn!$K$3)))</f>
        <v/>
      </c>
      <c r="U3299" s="49" t="str" cm="1">
        <f t="array" aca="1" ref="U3299" ca="1">IF(ISBLANK(A3299),"",IF(S3299="Styrkhæft",_xlfn.XLOOKUP(T3299,Vegalengdir[Texti],INDIRECT("Vegalengdir["&amp;'Upplýsingar um umsækjanda'!$B$10&amp;"]"),0%,0)))</f>
        <v/>
      </c>
      <c r="V3299" s="72" t="str">
        <f t="shared" si="51"/>
        <v/>
      </c>
    </row>
    <row r="3300" spans="1:22" x14ac:dyDescent="0.25">
      <c r="A3300" s="47"/>
      <c r="B3300" s="47"/>
      <c r="C3300" s="47"/>
      <c r="D3300" s="117"/>
      <c r="E3300" s="47"/>
      <c r="F3300" s="37"/>
      <c r="G3300" s="47"/>
      <c r="H3300" s="37"/>
      <c r="I3300" s="37"/>
      <c r="J3300" s="51"/>
      <c r="K3300" s="51"/>
      <c r="L3300" s="51"/>
      <c r="M3300" s="51"/>
      <c r="N3300" s="51"/>
      <c r="O3300" s="51"/>
      <c r="P3300" s="51"/>
      <c r="R3300" s="38" t="s">
        <v>450</v>
      </c>
      <c r="S3300" s="38" t="str" cm="1">
        <f t="array" ref="S3300">_xlfn.XLOOKUP(R3300,INDEX(Flettilisti,,1),INDEX(Flettilisti,,2),,0)</f>
        <v>Vantar flokkun</v>
      </c>
      <c r="T3300" s="38" t="str">
        <f>IF(ISBLANK(M3300),"",IF(M3300&lt;Gögn!$J$2,Gögn!$K$2,IF(M3300&gt;Gögn!$J$4,Gögn!$K$4,Gögn!$K$3)))</f>
        <v/>
      </c>
      <c r="U3300" s="49" t="str" cm="1">
        <f t="array" aca="1" ref="U3300" ca="1">IF(ISBLANK(A3300),"",IF(S3300="Styrkhæft",_xlfn.XLOOKUP(T3300,Vegalengdir[Texti],INDIRECT("Vegalengdir["&amp;'Upplýsingar um umsækjanda'!$B$10&amp;"]"),0%,0)))</f>
        <v/>
      </c>
      <c r="V3300" s="72" t="str">
        <f t="shared" si="51"/>
        <v/>
      </c>
    </row>
    <row r="3301" spans="1:22" x14ac:dyDescent="0.25">
      <c r="A3301" s="47"/>
      <c r="B3301" s="47"/>
      <c r="C3301" s="47"/>
      <c r="D3301" s="117"/>
      <c r="E3301" s="47"/>
      <c r="F3301" s="37"/>
      <c r="G3301" s="47"/>
      <c r="H3301" s="37"/>
      <c r="I3301" s="37"/>
      <c r="J3301" s="51"/>
      <c r="K3301" s="51"/>
      <c r="L3301" s="51"/>
      <c r="M3301" s="51"/>
      <c r="N3301" s="51"/>
      <c r="O3301" s="51"/>
      <c r="P3301" s="51"/>
      <c r="R3301" s="38" t="s">
        <v>450</v>
      </c>
      <c r="S3301" s="38" t="str" cm="1">
        <f t="array" ref="S3301">_xlfn.XLOOKUP(R3301,INDEX(Flettilisti,,1),INDEX(Flettilisti,,2),,0)</f>
        <v>Vantar flokkun</v>
      </c>
      <c r="T3301" s="38" t="str">
        <f>IF(ISBLANK(M3301),"",IF(M3301&lt;Gögn!$J$2,Gögn!$K$2,IF(M3301&gt;Gögn!$J$4,Gögn!$K$4,Gögn!$K$3)))</f>
        <v/>
      </c>
      <c r="U3301" s="49" t="str" cm="1">
        <f t="array" aca="1" ref="U3301" ca="1">IF(ISBLANK(A3301),"",IF(S3301="Styrkhæft",_xlfn.XLOOKUP(T3301,Vegalengdir[Texti],INDIRECT("Vegalengdir["&amp;'Upplýsingar um umsækjanda'!$B$10&amp;"]"),0%,0)))</f>
        <v/>
      </c>
      <c r="V3301" s="72" t="str">
        <f t="shared" si="51"/>
        <v/>
      </c>
    </row>
    <row r="3302" spans="1:22" x14ac:dyDescent="0.25">
      <c r="A3302" s="47"/>
      <c r="B3302" s="47"/>
      <c r="C3302" s="47"/>
      <c r="D3302" s="117"/>
      <c r="E3302" s="47"/>
      <c r="F3302" s="37"/>
      <c r="G3302" s="47"/>
      <c r="H3302" s="37"/>
      <c r="I3302" s="37"/>
      <c r="J3302" s="51"/>
      <c r="K3302" s="51"/>
      <c r="L3302" s="51"/>
      <c r="M3302" s="51"/>
      <c r="N3302" s="51"/>
      <c r="O3302" s="51"/>
      <c r="P3302" s="51"/>
      <c r="R3302" s="38" t="s">
        <v>450</v>
      </c>
      <c r="S3302" s="38" t="str" cm="1">
        <f t="array" ref="S3302">_xlfn.XLOOKUP(R3302,INDEX(Flettilisti,,1),INDEX(Flettilisti,,2),,0)</f>
        <v>Vantar flokkun</v>
      </c>
      <c r="T3302" s="38" t="str">
        <f>IF(ISBLANK(M3302),"",IF(M3302&lt;Gögn!$J$2,Gögn!$K$2,IF(M3302&gt;Gögn!$J$4,Gögn!$K$4,Gögn!$K$3)))</f>
        <v/>
      </c>
      <c r="U3302" s="49" t="str" cm="1">
        <f t="array" aca="1" ref="U3302" ca="1">IF(ISBLANK(A3302),"",IF(S3302="Styrkhæft",_xlfn.XLOOKUP(T3302,Vegalengdir[Texti],INDIRECT("Vegalengdir["&amp;'Upplýsingar um umsækjanda'!$B$10&amp;"]"),0%,0)))</f>
        <v/>
      </c>
      <c r="V3302" s="72" t="str">
        <f t="shared" si="51"/>
        <v/>
      </c>
    </row>
    <row r="3303" spans="1:22" x14ac:dyDescent="0.25">
      <c r="A3303" s="47"/>
      <c r="B3303" s="47"/>
      <c r="C3303" s="47"/>
      <c r="D3303" s="117"/>
      <c r="E3303" s="47"/>
      <c r="F3303" s="37"/>
      <c r="G3303" s="47"/>
      <c r="H3303" s="37"/>
      <c r="I3303" s="37"/>
      <c r="J3303" s="51"/>
      <c r="K3303" s="51"/>
      <c r="L3303" s="51"/>
      <c r="M3303" s="51"/>
      <c r="N3303" s="51"/>
      <c r="O3303" s="51"/>
      <c r="P3303" s="51"/>
      <c r="R3303" s="38" t="s">
        <v>450</v>
      </c>
      <c r="S3303" s="38" t="str" cm="1">
        <f t="array" ref="S3303">_xlfn.XLOOKUP(R3303,INDEX(Flettilisti,,1),INDEX(Flettilisti,,2),,0)</f>
        <v>Vantar flokkun</v>
      </c>
      <c r="T3303" s="38" t="str">
        <f>IF(ISBLANK(M3303),"",IF(M3303&lt;Gögn!$J$2,Gögn!$K$2,IF(M3303&gt;Gögn!$J$4,Gögn!$K$4,Gögn!$K$3)))</f>
        <v/>
      </c>
      <c r="U3303" s="49" t="str" cm="1">
        <f t="array" aca="1" ref="U3303" ca="1">IF(ISBLANK(A3303),"",IF(S3303="Styrkhæft",_xlfn.XLOOKUP(T3303,Vegalengdir[Texti],INDIRECT("Vegalengdir["&amp;'Upplýsingar um umsækjanda'!$B$10&amp;"]"),0%,0)))</f>
        <v/>
      </c>
      <c r="V3303" s="72" t="str">
        <f t="shared" si="51"/>
        <v/>
      </c>
    </row>
    <row r="3304" spans="1:22" x14ac:dyDescent="0.25">
      <c r="A3304" s="47"/>
      <c r="B3304" s="47"/>
      <c r="C3304" s="47"/>
      <c r="D3304" s="117"/>
      <c r="E3304" s="47"/>
      <c r="F3304" s="37"/>
      <c r="G3304" s="47"/>
      <c r="H3304" s="37"/>
      <c r="I3304" s="37"/>
      <c r="J3304" s="51"/>
      <c r="K3304" s="51"/>
      <c r="L3304" s="51"/>
      <c r="M3304" s="51"/>
      <c r="N3304" s="51"/>
      <c r="O3304" s="51"/>
      <c r="P3304" s="51"/>
      <c r="R3304" s="38" t="s">
        <v>450</v>
      </c>
      <c r="S3304" s="38" t="str" cm="1">
        <f t="array" ref="S3304">_xlfn.XLOOKUP(R3304,INDEX(Flettilisti,,1),INDEX(Flettilisti,,2),,0)</f>
        <v>Vantar flokkun</v>
      </c>
      <c r="T3304" s="38" t="str">
        <f>IF(ISBLANK(M3304),"",IF(M3304&lt;Gögn!$J$2,Gögn!$K$2,IF(M3304&gt;Gögn!$J$4,Gögn!$K$4,Gögn!$K$3)))</f>
        <v/>
      </c>
      <c r="U3304" s="49" t="str" cm="1">
        <f t="array" aca="1" ref="U3304" ca="1">IF(ISBLANK(A3304),"",IF(S3304="Styrkhæft",_xlfn.XLOOKUP(T3304,Vegalengdir[Texti],INDIRECT("Vegalengdir["&amp;'Upplýsingar um umsækjanda'!$B$10&amp;"]"),0%,0)))</f>
        <v/>
      </c>
      <c r="V3304" s="72" t="str">
        <f t="shared" si="51"/>
        <v/>
      </c>
    </row>
    <row r="3305" spans="1:22" x14ac:dyDescent="0.25">
      <c r="A3305" s="47"/>
      <c r="B3305" s="47"/>
      <c r="C3305" s="47"/>
      <c r="D3305" s="117"/>
      <c r="E3305" s="47"/>
      <c r="F3305" s="37"/>
      <c r="G3305" s="47"/>
      <c r="H3305" s="37"/>
      <c r="I3305" s="37"/>
      <c r="J3305" s="51"/>
      <c r="K3305" s="51"/>
      <c r="L3305" s="51"/>
      <c r="M3305" s="51"/>
      <c r="N3305" s="51"/>
      <c r="O3305" s="51"/>
      <c r="P3305" s="51"/>
      <c r="R3305" s="38" t="s">
        <v>450</v>
      </c>
      <c r="S3305" s="38" t="str" cm="1">
        <f t="array" ref="S3305">_xlfn.XLOOKUP(R3305,INDEX(Flettilisti,,1),INDEX(Flettilisti,,2),,0)</f>
        <v>Vantar flokkun</v>
      </c>
      <c r="T3305" s="38" t="str">
        <f>IF(ISBLANK(M3305),"",IF(M3305&lt;Gögn!$J$2,Gögn!$K$2,IF(M3305&gt;Gögn!$J$4,Gögn!$K$4,Gögn!$K$3)))</f>
        <v/>
      </c>
      <c r="U3305" s="49" t="str" cm="1">
        <f t="array" aca="1" ref="U3305" ca="1">IF(ISBLANK(A3305),"",IF(S3305="Styrkhæft",_xlfn.XLOOKUP(T3305,Vegalengdir[Texti],INDIRECT("Vegalengdir["&amp;'Upplýsingar um umsækjanda'!$B$10&amp;"]"),0%,0)))</f>
        <v/>
      </c>
      <c r="V3305" s="72" t="str">
        <f t="shared" si="51"/>
        <v/>
      </c>
    </row>
    <row r="3306" spans="1:22" x14ac:dyDescent="0.25">
      <c r="A3306" s="47"/>
      <c r="B3306" s="47"/>
      <c r="C3306" s="47"/>
      <c r="D3306" s="117"/>
      <c r="E3306" s="47"/>
      <c r="F3306" s="37"/>
      <c r="G3306" s="47"/>
      <c r="H3306" s="37"/>
      <c r="I3306" s="37"/>
      <c r="J3306" s="51"/>
      <c r="K3306" s="51"/>
      <c r="L3306" s="51"/>
      <c r="M3306" s="51"/>
      <c r="N3306" s="51"/>
      <c r="O3306" s="51"/>
      <c r="P3306" s="51"/>
      <c r="R3306" s="38" t="s">
        <v>450</v>
      </c>
      <c r="S3306" s="38" t="str" cm="1">
        <f t="array" ref="S3306">_xlfn.XLOOKUP(R3306,INDEX(Flettilisti,,1),INDEX(Flettilisti,,2),,0)</f>
        <v>Vantar flokkun</v>
      </c>
      <c r="T3306" s="38" t="str">
        <f>IF(ISBLANK(M3306),"",IF(M3306&lt;Gögn!$J$2,Gögn!$K$2,IF(M3306&gt;Gögn!$J$4,Gögn!$K$4,Gögn!$K$3)))</f>
        <v/>
      </c>
      <c r="U3306" s="49" t="str" cm="1">
        <f t="array" aca="1" ref="U3306" ca="1">IF(ISBLANK(A3306),"",IF(S3306="Styrkhæft",_xlfn.XLOOKUP(T3306,Vegalengdir[Texti],INDIRECT("Vegalengdir["&amp;'Upplýsingar um umsækjanda'!$B$10&amp;"]"),0%,0)))</f>
        <v/>
      </c>
      <c r="V3306" s="72" t="str">
        <f t="shared" si="51"/>
        <v/>
      </c>
    </row>
    <row r="3307" spans="1:22" x14ac:dyDescent="0.25">
      <c r="A3307" s="47"/>
      <c r="B3307" s="47"/>
      <c r="C3307" s="47"/>
      <c r="D3307" s="117"/>
      <c r="E3307" s="47"/>
      <c r="F3307" s="37"/>
      <c r="G3307" s="47"/>
      <c r="H3307" s="37"/>
      <c r="I3307" s="37"/>
      <c r="J3307" s="51"/>
      <c r="K3307" s="51"/>
      <c r="L3307" s="51"/>
      <c r="M3307" s="51"/>
      <c r="N3307" s="51"/>
      <c r="O3307" s="51"/>
      <c r="P3307" s="51"/>
      <c r="R3307" s="38" t="s">
        <v>450</v>
      </c>
      <c r="S3307" s="38" t="str" cm="1">
        <f t="array" ref="S3307">_xlfn.XLOOKUP(R3307,INDEX(Flettilisti,,1),INDEX(Flettilisti,,2),,0)</f>
        <v>Vantar flokkun</v>
      </c>
      <c r="T3307" s="38" t="str">
        <f>IF(ISBLANK(M3307),"",IF(M3307&lt;Gögn!$J$2,Gögn!$K$2,IF(M3307&gt;Gögn!$J$4,Gögn!$K$4,Gögn!$K$3)))</f>
        <v/>
      </c>
      <c r="U3307" s="49" t="str" cm="1">
        <f t="array" aca="1" ref="U3307" ca="1">IF(ISBLANK(A3307),"",IF(S3307="Styrkhæft",_xlfn.XLOOKUP(T3307,Vegalengdir[Texti],INDIRECT("Vegalengdir["&amp;'Upplýsingar um umsækjanda'!$B$10&amp;"]"),0%,0)))</f>
        <v/>
      </c>
      <c r="V3307" s="72" t="str">
        <f t="shared" si="51"/>
        <v/>
      </c>
    </row>
    <row r="3308" spans="1:22" x14ac:dyDescent="0.25">
      <c r="A3308" s="47"/>
      <c r="B3308" s="47"/>
      <c r="C3308" s="47"/>
      <c r="D3308" s="117"/>
      <c r="E3308" s="47"/>
      <c r="F3308" s="37"/>
      <c r="G3308" s="47"/>
      <c r="H3308" s="37"/>
      <c r="I3308" s="37"/>
      <c r="J3308" s="51"/>
      <c r="K3308" s="51"/>
      <c r="L3308" s="51"/>
      <c r="M3308" s="51"/>
      <c r="N3308" s="51"/>
      <c r="O3308" s="51"/>
      <c r="P3308" s="51"/>
      <c r="R3308" s="38" t="s">
        <v>450</v>
      </c>
      <c r="S3308" s="38" t="str" cm="1">
        <f t="array" ref="S3308">_xlfn.XLOOKUP(R3308,INDEX(Flettilisti,,1),INDEX(Flettilisti,,2),,0)</f>
        <v>Vantar flokkun</v>
      </c>
      <c r="T3308" s="38" t="str">
        <f>IF(ISBLANK(M3308),"",IF(M3308&lt;Gögn!$J$2,Gögn!$K$2,IF(M3308&gt;Gögn!$J$4,Gögn!$K$4,Gögn!$K$3)))</f>
        <v/>
      </c>
      <c r="U3308" s="49" t="str" cm="1">
        <f t="array" aca="1" ref="U3308" ca="1">IF(ISBLANK(A3308),"",IF(S3308="Styrkhæft",_xlfn.XLOOKUP(T3308,Vegalengdir[Texti],INDIRECT("Vegalengdir["&amp;'Upplýsingar um umsækjanda'!$B$10&amp;"]"),0%,0)))</f>
        <v/>
      </c>
      <c r="V3308" s="72" t="str">
        <f t="shared" si="51"/>
        <v/>
      </c>
    </row>
    <row r="3309" spans="1:22" x14ac:dyDescent="0.25">
      <c r="A3309" s="47"/>
      <c r="B3309" s="47"/>
      <c r="C3309" s="47"/>
      <c r="D3309" s="117"/>
      <c r="E3309" s="47"/>
      <c r="F3309" s="37"/>
      <c r="G3309" s="47"/>
      <c r="H3309" s="37"/>
      <c r="I3309" s="37"/>
      <c r="J3309" s="51"/>
      <c r="K3309" s="51"/>
      <c r="L3309" s="51"/>
      <c r="M3309" s="51"/>
      <c r="N3309" s="51"/>
      <c r="O3309" s="51"/>
      <c r="P3309" s="51"/>
      <c r="R3309" s="38" t="s">
        <v>450</v>
      </c>
      <c r="S3309" s="38" t="str" cm="1">
        <f t="array" ref="S3309">_xlfn.XLOOKUP(R3309,INDEX(Flettilisti,,1),INDEX(Flettilisti,,2),,0)</f>
        <v>Vantar flokkun</v>
      </c>
      <c r="T3309" s="38" t="str">
        <f>IF(ISBLANK(M3309),"",IF(M3309&lt;Gögn!$J$2,Gögn!$K$2,IF(M3309&gt;Gögn!$J$4,Gögn!$K$4,Gögn!$K$3)))</f>
        <v/>
      </c>
      <c r="U3309" s="49" t="str" cm="1">
        <f t="array" aca="1" ref="U3309" ca="1">IF(ISBLANK(A3309),"",IF(S3309="Styrkhæft",_xlfn.XLOOKUP(T3309,Vegalengdir[Texti],INDIRECT("Vegalengdir["&amp;'Upplýsingar um umsækjanda'!$B$10&amp;"]"),0%,0)))</f>
        <v/>
      </c>
      <c r="V3309" s="72" t="str">
        <f t="shared" si="51"/>
        <v/>
      </c>
    </row>
    <row r="3310" spans="1:22" x14ac:dyDescent="0.25">
      <c r="A3310" s="47"/>
      <c r="B3310" s="47"/>
      <c r="C3310" s="47"/>
      <c r="D3310" s="117"/>
      <c r="E3310" s="47"/>
      <c r="F3310" s="37"/>
      <c r="G3310" s="47"/>
      <c r="H3310" s="37"/>
      <c r="I3310" s="37"/>
      <c r="J3310" s="51"/>
      <c r="K3310" s="51"/>
      <c r="L3310" s="51"/>
      <c r="M3310" s="51"/>
      <c r="N3310" s="51"/>
      <c r="O3310" s="51"/>
      <c r="P3310" s="51"/>
      <c r="R3310" s="38" t="s">
        <v>450</v>
      </c>
      <c r="S3310" s="38" t="str" cm="1">
        <f t="array" ref="S3310">_xlfn.XLOOKUP(R3310,INDEX(Flettilisti,,1),INDEX(Flettilisti,,2),,0)</f>
        <v>Vantar flokkun</v>
      </c>
      <c r="T3310" s="38" t="str">
        <f>IF(ISBLANK(M3310),"",IF(M3310&lt;Gögn!$J$2,Gögn!$K$2,IF(M3310&gt;Gögn!$J$4,Gögn!$K$4,Gögn!$K$3)))</f>
        <v/>
      </c>
      <c r="U3310" s="49" t="str" cm="1">
        <f t="array" aca="1" ref="U3310" ca="1">IF(ISBLANK(A3310),"",IF(S3310="Styrkhæft",_xlfn.XLOOKUP(T3310,Vegalengdir[Texti],INDIRECT("Vegalengdir["&amp;'Upplýsingar um umsækjanda'!$B$10&amp;"]"),0%,0)))</f>
        <v/>
      </c>
      <c r="V3310" s="72" t="str">
        <f t="shared" si="51"/>
        <v/>
      </c>
    </row>
    <row r="3311" spans="1:22" x14ac:dyDescent="0.25">
      <c r="A3311" s="47"/>
      <c r="B3311" s="47"/>
      <c r="C3311" s="47"/>
      <c r="D3311" s="117"/>
      <c r="E3311" s="47"/>
      <c r="F3311" s="37"/>
      <c r="G3311" s="47"/>
      <c r="H3311" s="37"/>
      <c r="I3311" s="37"/>
      <c r="J3311" s="51"/>
      <c r="K3311" s="51"/>
      <c r="L3311" s="51"/>
      <c r="M3311" s="51"/>
      <c r="N3311" s="51"/>
      <c r="O3311" s="51"/>
      <c r="P3311" s="51"/>
      <c r="R3311" s="38" t="s">
        <v>450</v>
      </c>
      <c r="S3311" s="38" t="str" cm="1">
        <f t="array" ref="S3311">_xlfn.XLOOKUP(R3311,INDEX(Flettilisti,,1),INDEX(Flettilisti,,2),,0)</f>
        <v>Vantar flokkun</v>
      </c>
      <c r="T3311" s="38" t="str">
        <f>IF(ISBLANK(M3311),"",IF(M3311&lt;Gögn!$J$2,Gögn!$K$2,IF(M3311&gt;Gögn!$J$4,Gögn!$K$4,Gögn!$K$3)))</f>
        <v/>
      </c>
      <c r="U3311" s="49" t="str" cm="1">
        <f t="array" aca="1" ref="U3311" ca="1">IF(ISBLANK(A3311),"",IF(S3311="Styrkhæft",_xlfn.XLOOKUP(T3311,Vegalengdir[Texti],INDIRECT("Vegalengdir["&amp;'Upplýsingar um umsækjanda'!$B$10&amp;"]"),0%,0)))</f>
        <v/>
      </c>
      <c r="V3311" s="72" t="str">
        <f t="shared" si="51"/>
        <v/>
      </c>
    </row>
    <row r="3312" spans="1:22" x14ac:dyDescent="0.25">
      <c r="A3312" s="47"/>
      <c r="B3312" s="47"/>
      <c r="C3312" s="47"/>
      <c r="D3312" s="117"/>
      <c r="E3312" s="47"/>
      <c r="F3312" s="37"/>
      <c r="G3312" s="47"/>
      <c r="H3312" s="37"/>
      <c r="I3312" s="37"/>
      <c r="J3312" s="51"/>
      <c r="K3312" s="51"/>
      <c r="L3312" s="51"/>
      <c r="M3312" s="51"/>
      <c r="N3312" s="51"/>
      <c r="O3312" s="51"/>
      <c r="P3312" s="51"/>
      <c r="R3312" s="38" t="s">
        <v>450</v>
      </c>
      <c r="S3312" s="38" t="str" cm="1">
        <f t="array" ref="S3312">_xlfn.XLOOKUP(R3312,INDEX(Flettilisti,,1),INDEX(Flettilisti,,2),,0)</f>
        <v>Vantar flokkun</v>
      </c>
      <c r="T3312" s="38" t="str">
        <f>IF(ISBLANK(M3312),"",IF(M3312&lt;Gögn!$J$2,Gögn!$K$2,IF(M3312&gt;Gögn!$J$4,Gögn!$K$4,Gögn!$K$3)))</f>
        <v/>
      </c>
      <c r="U3312" s="49" t="str" cm="1">
        <f t="array" aca="1" ref="U3312" ca="1">IF(ISBLANK(A3312),"",IF(S3312="Styrkhæft",_xlfn.XLOOKUP(T3312,Vegalengdir[Texti],INDIRECT("Vegalengdir["&amp;'Upplýsingar um umsækjanda'!$B$10&amp;"]"),0%,0)))</f>
        <v/>
      </c>
      <c r="V3312" s="72" t="str">
        <f t="shared" si="51"/>
        <v/>
      </c>
    </row>
    <row r="3313" spans="1:22" x14ac:dyDescent="0.25">
      <c r="A3313" s="47"/>
      <c r="B3313" s="47"/>
      <c r="C3313" s="47"/>
      <c r="D3313" s="117"/>
      <c r="E3313" s="47"/>
      <c r="F3313" s="37"/>
      <c r="G3313" s="47"/>
      <c r="H3313" s="37"/>
      <c r="I3313" s="37"/>
      <c r="J3313" s="51"/>
      <c r="K3313" s="51"/>
      <c r="L3313" s="51"/>
      <c r="M3313" s="51"/>
      <c r="N3313" s="51"/>
      <c r="O3313" s="51"/>
      <c r="P3313" s="51"/>
      <c r="R3313" s="38" t="s">
        <v>450</v>
      </c>
      <c r="S3313" s="38" t="str" cm="1">
        <f t="array" ref="S3313">_xlfn.XLOOKUP(R3313,INDEX(Flettilisti,,1),INDEX(Flettilisti,,2),,0)</f>
        <v>Vantar flokkun</v>
      </c>
      <c r="T3313" s="38" t="str">
        <f>IF(ISBLANK(M3313),"",IF(M3313&lt;Gögn!$J$2,Gögn!$K$2,IF(M3313&gt;Gögn!$J$4,Gögn!$K$4,Gögn!$K$3)))</f>
        <v/>
      </c>
      <c r="U3313" s="49" t="str" cm="1">
        <f t="array" aca="1" ref="U3313" ca="1">IF(ISBLANK(A3313),"",IF(S3313="Styrkhæft",_xlfn.XLOOKUP(T3313,Vegalengdir[Texti],INDIRECT("Vegalengdir["&amp;'Upplýsingar um umsækjanda'!$B$10&amp;"]"),0%,0)))</f>
        <v/>
      </c>
      <c r="V3313" s="72" t="str">
        <f t="shared" si="51"/>
        <v/>
      </c>
    </row>
    <row r="3314" spans="1:22" x14ac:dyDescent="0.25">
      <c r="A3314" s="47"/>
      <c r="B3314" s="47"/>
      <c r="C3314" s="47"/>
      <c r="D3314" s="117"/>
      <c r="E3314" s="47"/>
      <c r="F3314" s="37"/>
      <c r="G3314" s="47"/>
      <c r="H3314" s="37"/>
      <c r="I3314" s="37"/>
      <c r="J3314" s="51"/>
      <c r="K3314" s="51"/>
      <c r="L3314" s="51"/>
      <c r="M3314" s="51"/>
      <c r="N3314" s="51"/>
      <c r="O3314" s="51"/>
      <c r="P3314" s="51"/>
      <c r="R3314" s="38" t="s">
        <v>450</v>
      </c>
      <c r="S3314" s="38" t="str" cm="1">
        <f t="array" ref="S3314">_xlfn.XLOOKUP(R3314,INDEX(Flettilisti,,1),INDEX(Flettilisti,,2),,0)</f>
        <v>Vantar flokkun</v>
      </c>
      <c r="T3314" s="38" t="str">
        <f>IF(ISBLANK(M3314),"",IF(M3314&lt;Gögn!$J$2,Gögn!$K$2,IF(M3314&gt;Gögn!$J$4,Gögn!$K$4,Gögn!$K$3)))</f>
        <v/>
      </c>
      <c r="U3314" s="49" t="str" cm="1">
        <f t="array" aca="1" ref="U3314" ca="1">IF(ISBLANK(A3314),"",IF(S3314="Styrkhæft",_xlfn.XLOOKUP(T3314,Vegalengdir[Texti],INDIRECT("Vegalengdir["&amp;'Upplýsingar um umsækjanda'!$B$10&amp;"]"),0%,0)))</f>
        <v/>
      </c>
      <c r="V3314" s="72" t="str">
        <f t="shared" si="51"/>
        <v/>
      </c>
    </row>
    <row r="3315" spans="1:22" x14ac:dyDescent="0.25">
      <c r="A3315" s="47"/>
      <c r="B3315" s="47"/>
      <c r="C3315" s="47"/>
      <c r="D3315" s="117"/>
      <c r="E3315" s="47"/>
      <c r="F3315" s="37"/>
      <c r="G3315" s="47"/>
      <c r="H3315" s="37"/>
      <c r="I3315" s="37"/>
      <c r="J3315" s="51"/>
      <c r="K3315" s="51"/>
      <c r="L3315" s="51"/>
      <c r="M3315" s="51"/>
      <c r="N3315" s="51"/>
      <c r="O3315" s="51"/>
      <c r="P3315" s="51"/>
      <c r="R3315" s="38" t="s">
        <v>450</v>
      </c>
      <c r="S3315" s="38" t="str" cm="1">
        <f t="array" ref="S3315">_xlfn.XLOOKUP(R3315,INDEX(Flettilisti,,1),INDEX(Flettilisti,,2),,0)</f>
        <v>Vantar flokkun</v>
      </c>
      <c r="T3315" s="38" t="str">
        <f>IF(ISBLANK(M3315),"",IF(M3315&lt;Gögn!$J$2,Gögn!$K$2,IF(M3315&gt;Gögn!$J$4,Gögn!$K$4,Gögn!$K$3)))</f>
        <v/>
      </c>
      <c r="U3315" s="49" t="str" cm="1">
        <f t="array" aca="1" ref="U3315" ca="1">IF(ISBLANK(A3315),"",IF(S3315="Styrkhæft",_xlfn.XLOOKUP(T3315,Vegalengdir[Texti],INDIRECT("Vegalengdir["&amp;'Upplýsingar um umsækjanda'!$B$10&amp;"]"),0%,0)))</f>
        <v/>
      </c>
      <c r="V3315" s="72" t="str">
        <f t="shared" si="51"/>
        <v/>
      </c>
    </row>
    <row r="3316" spans="1:22" x14ac:dyDescent="0.25">
      <c r="A3316" s="47"/>
      <c r="B3316" s="47"/>
      <c r="C3316" s="47"/>
      <c r="D3316" s="117"/>
      <c r="E3316" s="47"/>
      <c r="F3316" s="37"/>
      <c r="G3316" s="47"/>
      <c r="H3316" s="37"/>
      <c r="I3316" s="37"/>
      <c r="J3316" s="51"/>
      <c r="K3316" s="51"/>
      <c r="L3316" s="51"/>
      <c r="M3316" s="51"/>
      <c r="N3316" s="51"/>
      <c r="O3316" s="51"/>
      <c r="P3316" s="51"/>
      <c r="R3316" s="38" t="s">
        <v>450</v>
      </c>
      <c r="S3316" s="38" t="str" cm="1">
        <f t="array" ref="S3316">_xlfn.XLOOKUP(R3316,INDEX(Flettilisti,,1),INDEX(Flettilisti,,2),,0)</f>
        <v>Vantar flokkun</v>
      </c>
      <c r="T3316" s="38" t="str">
        <f>IF(ISBLANK(M3316),"",IF(M3316&lt;Gögn!$J$2,Gögn!$K$2,IF(M3316&gt;Gögn!$J$4,Gögn!$K$4,Gögn!$K$3)))</f>
        <v/>
      </c>
      <c r="U3316" s="49" t="str" cm="1">
        <f t="array" aca="1" ref="U3316" ca="1">IF(ISBLANK(A3316),"",IF(S3316="Styrkhæft",_xlfn.XLOOKUP(T3316,Vegalengdir[Texti],INDIRECT("Vegalengdir["&amp;'Upplýsingar um umsækjanda'!$B$10&amp;"]"),0%,0)))</f>
        <v/>
      </c>
      <c r="V3316" s="72" t="str">
        <f t="shared" si="51"/>
        <v/>
      </c>
    </row>
    <row r="3317" spans="1:22" x14ac:dyDescent="0.25">
      <c r="A3317" s="47"/>
      <c r="B3317" s="47"/>
      <c r="C3317" s="47"/>
      <c r="D3317" s="117"/>
      <c r="E3317" s="47"/>
      <c r="F3317" s="37"/>
      <c r="G3317" s="47"/>
      <c r="H3317" s="37"/>
      <c r="I3317" s="37"/>
      <c r="J3317" s="51"/>
      <c r="K3317" s="51"/>
      <c r="L3317" s="51"/>
      <c r="M3317" s="51"/>
      <c r="N3317" s="51"/>
      <c r="O3317" s="51"/>
      <c r="P3317" s="51"/>
      <c r="R3317" s="38" t="s">
        <v>450</v>
      </c>
      <c r="S3317" s="38" t="str" cm="1">
        <f t="array" ref="S3317">_xlfn.XLOOKUP(R3317,INDEX(Flettilisti,,1),INDEX(Flettilisti,,2),,0)</f>
        <v>Vantar flokkun</v>
      </c>
      <c r="T3317" s="38" t="str">
        <f>IF(ISBLANK(M3317),"",IF(M3317&lt;Gögn!$J$2,Gögn!$K$2,IF(M3317&gt;Gögn!$J$4,Gögn!$K$4,Gögn!$K$3)))</f>
        <v/>
      </c>
      <c r="U3317" s="49" t="str" cm="1">
        <f t="array" aca="1" ref="U3317" ca="1">IF(ISBLANK(A3317),"",IF(S3317="Styrkhæft",_xlfn.XLOOKUP(T3317,Vegalengdir[Texti],INDIRECT("Vegalengdir["&amp;'Upplýsingar um umsækjanda'!$B$10&amp;"]"),0%,0)))</f>
        <v/>
      </c>
      <c r="V3317" s="72" t="str">
        <f t="shared" si="51"/>
        <v/>
      </c>
    </row>
    <row r="3318" spans="1:22" x14ac:dyDescent="0.25">
      <c r="A3318" s="47"/>
      <c r="B3318" s="47"/>
      <c r="C3318" s="47"/>
      <c r="D3318" s="117"/>
      <c r="E3318" s="47"/>
      <c r="F3318" s="37"/>
      <c r="G3318" s="47"/>
      <c r="H3318" s="37"/>
      <c r="I3318" s="37"/>
      <c r="J3318" s="51"/>
      <c r="K3318" s="51"/>
      <c r="L3318" s="51"/>
      <c r="M3318" s="51"/>
      <c r="N3318" s="51"/>
      <c r="O3318" s="51"/>
      <c r="P3318" s="51"/>
      <c r="R3318" s="38" t="s">
        <v>450</v>
      </c>
      <c r="S3318" s="38" t="str" cm="1">
        <f t="array" ref="S3318">_xlfn.XLOOKUP(R3318,INDEX(Flettilisti,,1),INDEX(Flettilisti,,2),,0)</f>
        <v>Vantar flokkun</v>
      </c>
      <c r="T3318" s="38" t="str">
        <f>IF(ISBLANK(M3318),"",IF(M3318&lt;Gögn!$J$2,Gögn!$K$2,IF(M3318&gt;Gögn!$J$4,Gögn!$K$4,Gögn!$K$3)))</f>
        <v/>
      </c>
      <c r="U3318" s="49" t="str" cm="1">
        <f t="array" aca="1" ref="U3318" ca="1">IF(ISBLANK(A3318),"",IF(S3318="Styrkhæft",_xlfn.XLOOKUP(T3318,Vegalengdir[Texti],INDIRECT("Vegalengdir["&amp;'Upplýsingar um umsækjanda'!$B$10&amp;"]"),0%,0)))</f>
        <v/>
      </c>
      <c r="V3318" s="72" t="str">
        <f t="shared" si="51"/>
        <v/>
      </c>
    </row>
    <row r="3319" spans="1:22" x14ac:dyDescent="0.25">
      <c r="A3319" s="47"/>
      <c r="B3319" s="47"/>
      <c r="C3319" s="47"/>
      <c r="D3319" s="117"/>
      <c r="E3319" s="47"/>
      <c r="F3319" s="37"/>
      <c r="G3319" s="47"/>
      <c r="H3319" s="37"/>
      <c r="I3319" s="37"/>
      <c r="J3319" s="51"/>
      <c r="K3319" s="51"/>
      <c r="L3319" s="51"/>
      <c r="M3319" s="51"/>
      <c r="N3319" s="51"/>
      <c r="O3319" s="51"/>
      <c r="P3319" s="51"/>
      <c r="R3319" s="38" t="s">
        <v>450</v>
      </c>
      <c r="S3319" s="38" t="str" cm="1">
        <f t="array" ref="S3319">_xlfn.XLOOKUP(R3319,INDEX(Flettilisti,,1),INDEX(Flettilisti,,2),,0)</f>
        <v>Vantar flokkun</v>
      </c>
      <c r="T3319" s="38" t="str">
        <f>IF(ISBLANK(M3319),"",IF(M3319&lt;Gögn!$J$2,Gögn!$K$2,IF(M3319&gt;Gögn!$J$4,Gögn!$K$4,Gögn!$K$3)))</f>
        <v/>
      </c>
      <c r="U3319" s="49" t="str" cm="1">
        <f t="array" aca="1" ref="U3319" ca="1">IF(ISBLANK(A3319),"",IF(S3319="Styrkhæft",_xlfn.XLOOKUP(T3319,Vegalengdir[Texti],INDIRECT("Vegalengdir["&amp;'Upplýsingar um umsækjanda'!$B$10&amp;"]"),0%,0)))</f>
        <v/>
      </c>
      <c r="V3319" s="72" t="str">
        <f t="shared" si="51"/>
        <v/>
      </c>
    </row>
    <row r="3320" spans="1:22" x14ac:dyDescent="0.25">
      <c r="A3320" s="47"/>
      <c r="B3320" s="47"/>
      <c r="C3320" s="47"/>
      <c r="D3320" s="117"/>
      <c r="E3320" s="47"/>
      <c r="F3320" s="37"/>
      <c r="G3320" s="47"/>
      <c r="H3320" s="37"/>
      <c r="I3320" s="37"/>
      <c r="J3320" s="51"/>
      <c r="K3320" s="51"/>
      <c r="L3320" s="51"/>
      <c r="M3320" s="51"/>
      <c r="N3320" s="51"/>
      <c r="O3320" s="51"/>
      <c r="P3320" s="51"/>
      <c r="R3320" s="38" t="s">
        <v>450</v>
      </c>
      <c r="S3320" s="38" t="str" cm="1">
        <f t="array" ref="S3320">_xlfn.XLOOKUP(R3320,INDEX(Flettilisti,,1),INDEX(Flettilisti,,2),,0)</f>
        <v>Vantar flokkun</v>
      </c>
      <c r="T3320" s="38" t="str">
        <f>IF(ISBLANK(M3320),"",IF(M3320&lt;Gögn!$J$2,Gögn!$K$2,IF(M3320&gt;Gögn!$J$4,Gögn!$K$4,Gögn!$K$3)))</f>
        <v/>
      </c>
      <c r="U3320" s="49" t="str" cm="1">
        <f t="array" aca="1" ref="U3320" ca="1">IF(ISBLANK(A3320),"",IF(S3320="Styrkhæft",_xlfn.XLOOKUP(T3320,Vegalengdir[Texti],INDIRECT("Vegalengdir["&amp;'Upplýsingar um umsækjanda'!$B$10&amp;"]"),0%,0)))</f>
        <v/>
      </c>
      <c r="V3320" s="72" t="str">
        <f t="shared" si="51"/>
        <v/>
      </c>
    </row>
    <row r="3321" spans="1:22" x14ac:dyDescent="0.25">
      <c r="A3321" s="47"/>
      <c r="B3321" s="47"/>
      <c r="C3321" s="47"/>
      <c r="D3321" s="117"/>
      <c r="E3321" s="47"/>
      <c r="F3321" s="37"/>
      <c r="G3321" s="47"/>
      <c r="H3321" s="37"/>
      <c r="I3321" s="37"/>
      <c r="J3321" s="51"/>
      <c r="K3321" s="51"/>
      <c r="L3321" s="51"/>
      <c r="M3321" s="51"/>
      <c r="N3321" s="51"/>
      <c r="O3321" s="51"/>
      <c r="P3321" s="51"/>
      <c r="R3321" s="38" t="s">
        <v>450</v>
      </c>
      <c r="S3321" s="38" t="str" cm="1">
        <f t="array" ref="S3321">_xlfn.XLOOKUP(R3321,INDEX(Flettilisti,,1),INDEX(Flettilisti,,2),,0)</f>
        <v>Vantar flokkun</v>
      </c>
      <c r="T3321" s="38" t="str">
        <f>IF(ISBLANK(M3321),"",IF(M3321&lt;Gögn!$J$2,Gögn!$K$2,IF(M3321&gt;Gögn!$J$4,Gögn!$K$4,Gögn!$K$3)))</f>
        <v/>
      </c>
      <c r="U3321" s="49" t="str" cm="1">
        <f t="array" aca="1" ref="U3321" ca="1">IF(ISBLANK(A3321),"",IF(S3321="Styrkhæft",_xlfn.XLOOKUP(T3321,Vegalengdir[Texti],INDIRECT("Vegalengdir["&amp;'Upplýsingar um umsækjanda'!$B$10&amp;"]"),0%,0)))</f>
        <v/>
      </c>
      <c r="V3321" s="72" t="str">
        <f t="shared" si="51"/>
        <v/>
      </c>
    </row>
    <row r="3322" spans="1:22" x14ac:dyDescent="0.25">
      <c r="A3322" s="47"/>
      <c r="B3322" s="47"/>
      <c r="C3322" s="47"/>
      <c r="D3322" s="117"/>
      <c r="E3322" s="47"/>
      <c r="F3322" s="37"/>
      <c r="G3322" s="47"/>
      <c r="H3322" s="37"/>
      <c r="I3322" s="37"/>
      <c r="J3322" s="51"/>
      <c r="K3322" s="51"/>
      <c r="L3322" s="51"/>
      <c r="M3322" s="51"/>
      <c r="N3322" s="51"/>
      <c r="O3322" s="51"/>
      <c r="P3322" s="51"/>
      <c r="R3322" s="38" t="s">
        <v>450</v>
      </c>
      <c r="S3322" s="38" t="str" cm="1">
        <f t="array" ref="S3322">_xlfn.XLOOKUP(R3322,INDEX(Flettilisti,,1),INDEX(Flettilisti,,2),,0)</f>
        <v>Vantar flokkun</v>
      </c>
      <c r="T3322" s="38" t="str">
        <f>IF(ISBLANK(M3322),"",IF(M3322&lt;Gögn!$J$2,Gögn!$K$2,IF(M3322&gt;Gögn!$J$4,Gögn!$K$4,Gögn!$K$3)))</f>
        <v/>
      </c>
      <c r="U3322" s="49" t="str" cm="1">
        <f t="array" aca="1" ref="U3322" ca="1">IF(ISBLANK(A3322),"",IF(S3322="Styrkhæft",_xlfn.XLOOKUP(T3322,Vegalengdir[Texti],INDIRECT("Vegalengdir["&amp;'Upplýsingar um umsækjanda'!$B$10&amp;"]"),0%,0)))</f>
        <v/>
      </c>
      <c r="V3322" s="72" t="str">
        <f t="shared" si="51"/>
        <v/>
      </c>
    </row>
    <row r="3323" spans="1:22" x14ac:dyDescent="0.25">
      <c r="A3323" s="47"/>
      <c r="B3323" s="47"/>
      <c r="C3323" s="47"/>
      <c r="D3323" s="117"/>
      <c r="E3323" s="47"/>
      <c r="F3323" s="37"/>
      <c r="G3323" s="47"/>
      <c r="H3323" s="37"/>
      <c r="I3323" s="37"/>
      <c r="J3323" s="51"/>
      <c r="K3323" s="51"/>
      <c r="L3323" s="51"/>
      <c r="M3323" s="51"/>
      <c r="N3323" s="51"/>
      <c r="O3323" s="51"/>
      <c r="P3323" s="51"/>
      <c r="R3323" s="38" t="s">
        <v>450</v>
      </c>
      <c r="S3323" s="38" t="str" cm="1">
        <f t="array" ref="S3323">_xlfn.XLOOKUP(R3323,INDEX(Flettilisti,,1),INDEX(Flettilisti,,2),,0)</f>
        <v>Vantar flokkun</v>
      </c>
      <c r="T3323" s="38" t="str">
        <f>IF(ISBLANK(M3323),"",IF(M3323&lt;Gögn!$J$2,Gögn!$K$2,IF(M3323&gt;Gögn!$J$4,Gögn!$K$4,Gögn!$K$3)))</f>
        <v/>
      </c>
      <c r="U3323" s="49" t="str" cm="1">
        <f t="array" aca="1" ref="U3323" ca="1">IF(ISBLANK(A3323),"",IF(S3323="Styrkhæft",_xlfn.XLOOKUP(T3323,Vegalengdir[Texti],INDIRECT("Vegalengdir["&amp;'Upplýsingar um umsækjanda'!$B$10&amp;"]"),0%,0)))</f>
        <v/>
      </c>
      <c r="V3323" s="72" t="str">
        <f t="shared" si="51"/>
        <v/>
      </c>
    </row>
    <row r="3324" spans="1:22" x14ac:dyDescent="0.25">
      <c r="A3324" s="47"/>
      <c r="B3324" s="47"/>
      <c r="C3324" s="47"/>
      <c r="D3324" s="117"/>
      <c r="E3324" s="47"/>
      <c r="F3324" s="37"/>
      <c r="G3324" s="47"/>
      <c r="H3324" s="37"/>
      <c r="I3324" s="37"/>
      <c r="J3324" s="51"/>
      <c r="K3324" s="51"/>
      <c r="L3324" s="51"/>
      <c r="M3324" s="51"/>
      <c r="N3324" s="51"/>
      <c r="O3324" s="51"/>
      <c r="P3324" s="51"/>
      <c r="R3324" s="38" t="s">
        <v>450</v>
      </c>
      <c r="S3324" s="38" t="str" cm="1">
        <f t="array" ref="S3324">_xlfn.XLOOKUP(R3324,INDEX(Flettilisti,,1),INDEX(Flettilisti,,2),,0)</f>
        <v>Vantar flokkun</v>
      </c>
      <c r="T3324" s="38" t="str">
        <f>IF(ISBLANK(M3324),"",IF(M3324&lt;Gögn!$J$2,Gögn!$K$2,IF(M3324&gt;Gögn!$J$4,Gögn!$K$4,Gögn!$K$3)))</f>
        <v/>
      </c>
      <c r="U3324" s="49" t="str" cm="1">
        <f t="array" aca="1" ref="U3324" ca="1">IF(ISBLANK(A3324),"",IF(S3324="Styrkhæft",_xlfn.XLOOKUP(T3324,Vegalengdir[Texti],INDIRECT("Vegalengdir["&amp;'Upplýsingar um umsækjanda'!$B$10&amp;"]"),0%,0)))</f>
        <v/>
      </c>
      <c r="V3324" s="72" t="str">
        <f t="shared" si="51"/>
        <v/>
      </c>
    </row>
    <row r="3325" spans="1:22" x14ac:dyDescent="0.25">
      <c r="A3325" s="47"/>
      <c r="B3325" s="47"/>
      <c r="C3325" s="47"/>
      <c r="D3325" s="117"/>
      <c r="E3325" s="47"/>
      <c r="F3325" s="37"/>
      <c r="G3325" s="47"/>
      <c r="H3325" s="37"/>
      <c r="I3325" s="37"/>
      <c r="J3325" s="51"/>
      <c r="K3325" s="51"/>
      <c r="L3325" s="51"/>
      <c r="M3325" s="51"/>
      <c r="N3325" s="51"/>
      <c r="O3325" s="51"/>
      <c r="P3325" s="51"/>
      <c r="R3325" s="38" t="s">
        <v>450</v>
      </c>
      <c r="S3325" s="38" t="str" cm="1">
        <f t="array" ref="S3325">_xlfn.XLOOKUP(R3325,INDEX(Flettilisti,,1),INDEX(Flettilisti,,2),,0)</f>
        <v>Vantar flokkun</v>
      </c>
      <c r="T3325" s="38" t="str">
        <f>IF(ISBLANK(M3325),"",IF(M3325&lt;Gögn!$J$2,Gögn!$K$2,IF(M3325&gt;Gögn!$J$4,Gögn!$K$4,Gögn!$K$3)))</f>
        <v/>
      </c>
      <c r="U3325" s="49" t="str" cm="1">
        <f t="array" aca="1" ref="U3325" ca="1">IF(ISBLANK(A3325),"",IF(S3325="Styrkhæft",_xlfn.XLOOKUP(T3325,Vegalengdir[Texti],INDIRECT("Vegalengdir["&amp;'Upplýsingar um umsækjanda'!$B$10&amp;"]"),0%,0)))</f>
        <v/>
      </c>
      <c r="V3325" s="72" t="str">
        <f t="shared" si="51"/>
        <v/>
      </c>
    </row>
    <row r="3326" spans="1:22" x14ac:dyDescent="0.25">
      <c r="A3326" s="47"/>
      <c r="B3326" s="47"/>
      <c r="C3326" s="47"/>
      <c r="D3326" s="117"/>
      <c r="E3326" s="47"/>
      <c r="F3326" s="37"/>
      <c r="G3326" s="47"/>
      <c r="H3326" s="37"/>
      <c r="I3326" s="37"/>
      <c r="J3326" s="51"/>
      <c r="K3326" s="51"/>
      <c r="L3326" s="51"/>
      <c r="M3326" s="51"/>
      <c r="N3326" s="51"/>
      <c r="O3326" s="51"/>
      <c r="P3326" s="51"/>
      <c r="R3326" s="38" t="s">
        <v>450</v>
      </c>
      <c r="S3326" s="38" t="str" cm="1">
        <f t="array" ref="S3326">_xlfn.XLOOKUP(R3326,INDEX(Flettilisti,,1),INDEX(Flettilisti,,2),,0)</f>
        <v>Vantar flokkun</v>
      </c>
      <c r="T3326" s="38" t="str">
        <f>IF(ISBLANK(M3326),"",IF(M3326&lt;Gögn!$J$2,Gögn!$K$2,IF(M3326&gt;Gögn!$J$4,Gögn!$K$4,Gögn!$K$3)))</f>
        <v/>
      </c>
      <c r="U3326" s="49" t="str" cm="1">
        <f t="array" aca="1" ref="U3326" ca="1">IF(ISBLANK(A3326),"",IF(S3326="Styrkhæft",_xlfn.XLOOKUP(T3326,Vegalengdir[Texti],INDIRECT("Vegalengdir["&amp;'Upplýsingar um umsækjanda'!$B$10&amp;"]"),0%,0)))</f>
        <v/>
      </c>
      <c r="V3326" s="72" t="str">
        <f t="shared" si="51"/>
        <v/>
      </c>
    </row>
    <row r="3327" spans="1:22" x14ac:dyDescent="0.25">
      <c r="A3327" s="47"/>
      <c r="B3327" s="47"/>
      <c r="C3327" s="47"/>
      <c r="D3327" s="117"/>
      <c r="E3327" s="47"/>
      <c r="F3327" s="37"/>
      <c r="G3327" s="47"/>
      <c r="H3327" s="37"/>
      <c r="I3327" s="37"/>
      <c r="J3327" s="51"/>
      <c r="K3327" s="51"/>
      <c r="L3327" s="51"/>
      <c r="M3327" s="51"/>
      <c r="N3327" s="51"/>
      <c r="O3327" s="51"/>
      <c r="P3327" s="51"/>
      <c r="R3327" s="38" t="s">
        <v>450</v>
      </c>
      <c r="S3327" s="38" t="str" cm="1">
        <f t="array" ref="S3327">_xlfn.XLOOKUP(R3327,INDEX(Flettilisti,,1),INDEX(Flettilisti,,2),,0)</f>
        <v>Vantar flokkun</v>
      </c>
      <c r="T3327" s="38" t="str">
        <f>IF(ISBLANK(M3327),"",IF(M3327&lt;Gögn!$J$2,Gögn!$K$2,IF(M3327&gt;Gögn!$J$4,Gögn!$K$4,Gögn!$K$3)))</f>
        <v/>
      </c>
      <c r="U3327" s="49" t="str" cm="1">
        <f t="array" aca="1" ref="U3327" ca="1">IF(ISBLANK(A3327),"",IF(S3327="Styrkhæft",_xlfn.XLOOKUP(T3327,Vegalengdir[Texti],INDIRECT("Vegalengdir["&amp;'Upplýsingar um umsækjanda'!$B$10&amp;"]"),0%,0)))</f>
        <v/>
      </c>
      <c r="V3327" s="72" t="str">
        <f t="shared" si="51"/>
        <v/>
      </c>
    </row>
    <row r="3328" spans="1:22" x14ac:dyDescent="0.25">
      <c r="A3328" s="47"/>
      <c r="B3328" s="47"/>
      <c r="C3328" s="47"/>
      <c r="D3328" s="117"/>
      <c r="E3328" s="47"/>
      <c r="F3328" s="37"/>
      <c r="G3328" s="47"/>
      <c r="H3328" s="37"/>
      <c r="I3328" s="37"/>
      <c r="J3328" s="51"/>
      <c r="K3328" s="51"/>
      <c r="L3328" s="51"/>
      <c r="M3328" s="51"/>
      <c r="N3328" s="51"/>
      <c r="O3328" s="51"/>
      <c r="P3328" s="51"/>
      <c r="R3328" s="38" t="s">
        <v>450</v>
      </c>
      <c r="S3328" s="38" t="str" cm="1">
        <f t="array" ref="S3328">_xlfn.XLOOKUP(R3328,INDEX(Flettilisti,,1),INDEX(Flettilisti,,2),,0)</f>
        <v>Vantar flokkun</v>
      </c>
      <c r="T3328" s="38" t="str">
        <f>IF(ISBLANK(M3328),"",IF(M3328&lt;Gögn!$J$2,Gögn!$K$2,IF(M3328&gt;Gögn!$J$4,Gögn!$K$4,Gögn!$K$3)))</f>
        <v/>
      </c>
      <c r="U3328" s="49" t="str" cm="1">
        <f t="array" aca="1" ref="U3328" ca="1">IF(ISBLANK(A3328),"",IF(S3328="Styrkhæft",_xlfn.XLOOKUP(T3328,Vegalengdir[Texti],INDIRECT("Vegalengdir["&amp;'Upplýsingar um umsækjanda'!$B$10&amp;"]"),0%,0)))</f>
        <v/>
      </c>
      <c r="V3328" s="72" t="str">
        <f t="shared" si="51"/>
        <v/>
      </c>
    </row>
    <row r="3329" spans="1:22" x14ac:dyDescent="0.25">
      <c r="A3329" s="47"/>
      <c r="B3329" s="47"/>
      <c r="C3329" s="47"/>
      <c r="D3329" s="117"/>
      <c r="E3329" s="47"/>
      <c r="F3329" s="37"/>
      <c r="G3329" s="47"/>
      <c r="H3329" s="37"/>
      <c r="I3329" s="37"/>
      <c r="J3329" s="51"/>
      <c r="K3329" s="51"/>
      <c r="L3329" s="51"/>
      <c r="M3329" s="51"/>
      <c r="N3329" s="51"/>
      <c r="O3329" s="51"/>
      <c r="P3329" s="51"/>
      <c r="R3329" s="38" t="s">
        <v>450</v>
      </c>
      <c r="S3329" s="38" t="str" cm="1">
        <f t="array" ref="S3329">_xlfn.XLOOKUP(R3329,INDEX(Flettilisti,,1),INDEX(Flettilisti,,2),,0)</f>
        <v>Vantar flokkun</v>
      </c>
      <c r="T3329" s="38" t="str">
        <f>IF(ISBLANK(M3329),"",IF(M3329&lt;Gögn!$J$2,Gögn!$K$2,IF(M3329&gt;Gögn!$J$4,Gögn!$K$4,Gögn!$K$3)))</f>
        <v/>
      </c>
      <c r="U3329" s="49" t="str" cm="1">
        <f t="array" aca="1" ref="U3329" ca="1">IF(ISBLANK(A3329),"",IF(S3329="Styrkhæft",_xlfn.XLOOKUP(T3329,Vegalengdir[Texti],INDIRECT("Vegalengdir["&amp;'Upplýsingar um umsækjanda'!$B$10&amp;"]"),0%,0)))</f>
        <v/>
      </c>
      <c r="V3329" s="72" t="str">
        <f t="shared" si="51"/>
        <v/>
      </c>
    </row>
    <row r="3330" spans="1:22" x14ac:dyDescent="0.25">
      <c r="A3330" s="47"/>
      <c r="B3330" s="47"/>
      <c r="C3330" s="47"/>
      <c r="D3330" s="117"/>
      <c r="E3330" s="47"/>
      <c r="F3330" s="37"/>
      <c r="G3330" s="47"/>
      <c r="H3330" s="37"/>
      <c r="I3330" s="37"/>
      <c r="J3330" s="51"/>
      <c r="K3330" s="51"/>
      <c r="L3330" s="51"/>
      <c r="M3330" s="51"/>
      <c r="N3330" s="51"/>
      <c r="O3330" s="51"/>
      <c r="P3330" s="51"/>
      <c r="R3330" s="38" t="s">
        <v>450</v>
      </c>
      <c r="S3330" s="38" t="str" cm="1">
        <f t="array" ref="S3330">_xlfn.XLOOKUP(R3330,INDEX(Flettilisti,,1),INDEX(Flettilisti,,2),,0)</f>
        <v>Vantar flokkun</v>
      </c>
      <c r="T3330" s="38" t="str">
        <f>IF(ISBLANK(M3330),"",IF(M3330&lt;Gögn!$J$2,Gögn!$K$2,IF(M3330&gt;Gögn!$J$4,Gögn!$K$4,Gögn!$K$3)))</f>
        <v/>
      </c>
      <c r="U3330" s="49" t="str" cm="1">
        <f t="array" aca="1" ref="U3330" ca="1">IF(ISBLANK(A3330),"",IF(S3330="Styrkhæft",_xlfn.XLOOKUP(T3330,Vegalengdir[Texti],INDIRECT("Vegalengdir["&amp;'Upplýsingar um umsækjanda'!$B$10&amp;"]"),0%,0)))</f>
        <v/>
      </c>
      <c r="V3330" s="72" t="str">
        <f t="shared" si="51"/>
        <v/>
      </c>
    </row>
    <row r="3331" spans="1:22" x14ac:dyDescent="0.25">
      <c r="A3331" s="47"/>
      <c r="B3331" s="47"/>
      <c r="C3331" s="47"/>
      <c r="D3331" s="117"/>
      <c r="E3331" s="47"/>
      <c r="F3331" s="37"/>
      <c r="G3331" s="47"/>
      <c r="H3331" s="37"/>
      <c r="I3331" s="37"/>
      <c r="J3331" s="51"/>
      <c r="K3331" s="51"/>
      <c r="L3331" s="51"/>
      <c r="M3331" s="51"/>
      <c r="N3331" s="51"/>
      <c r="O3331" s="51"/>
      <c r="P3331" s="51"/>
      <c r="R3331" s="38" t="s">
        <v>450</v>
      </c>
      <c r="S3331" s="38" t="str" cm="1">
        <f t="array" ref="S3331">_xlfn.XLOOKUP(R3331,INDEX(Flettilisti,,1),INDEX(Flettilisti,,2),,0)</f>
        <v>Vantar flokkun</v>
      </c>
      <c r="T3331" s="38" t="str">
        <f>IF(ISBLANK(M3331),"",IF(M3331&lt;Gögn!$J$2,Gögn!$K$2,IF(M3331&gt;Gögn!$J$4,Gögn!$K$4,Gögn!$K$3)))</f>
        <v/>
      </c>
      <c r="U3331" s="49" t="str" cm="1">
        <f t="array" aca="1" ref="U3331" ca="1">IF(ISBLANK(A3331),"",IF(S3331="Styrkhæft",_xlfn.XLOOKUP(T3331,Vegalengdir[Texti],INDIRECT("Vegalengdir["&amp;'Upplýsingar um umsækjanda'!$B$10&amp;"]"),0%,0)))</f>
        <v/>
      </c>
      <c r="V3331" s="72" t="str">
        <f t="shared" ref="V3331:V3394" si="52">IF(ISBLANK(A3331),"",U3331*P3331)</f>
        <v/>
      </c>
    </row>
    <row r="3332" spans="1:22" x14ac:dyDescent="0.25">
      <c r="A3332" s="47"/>
      <c r="B3332" s="47"/>
      <c r="C3332" s="47"/>
      <c r="D3332" s="117"/>
      <c r="E3332" s="47"/>
      <c r="F3332" s="37"/>
      <c r="G3332" s="47"/>
      <c r="H3332" s="37"/>
      <c r="I3332" s="37"/>
      <c r="J3332" s="51"/>
      <c r="K3332" s="51"/>
      <c r="L3332" s="51"/>
      <c r="M3332" s="51"/>
      <c r="N3332" s="51"/>
      <c r="O3332" s="51"/>
      <c r="P3332" s="51"/>
      <c r="R3332" s="38" t="s">
        <v>450</v>
      </c>
      <c r="S3332" s="38" t="str" cm="1">
        <f t="array" ref="S3332">_xlfn.XLOOKUP(R3332,INDEX(Flettilisti,,1),INDEX(Flettilisti,,2),,0)</f>
        <v>Vantar flokkun</v>
      </c>
      <c r="T3332" s="38" t="str">
        <f>IF(ISBLANK(M3332),"",IF(M3332&lt;Gögn!$J$2,Gögn!$K$2,IF(M3332&gt;Gögn!$J$4,Gögn!$K$4,Gögn!$K$3)))</f>
        <v/>
      </c>
      <c r="U3332" s="49" t="str" cm="1">
        <f t="array" aca="1" ref="U3332" ca="1">IF(ISBLANK(A3332),"",IF(S3332="Styrkhæft",_xlfn.XLOOKUP(T3332,Vegalengdir[Texti],INDIRECT("Vegalengdir["&amp;'Upplýsingar um umsækjanda'!$B$10&amp;"]"),0%,0)))</f>
        <v/>
      </c>
      <c r="V3332" s="72" t="str">
        <f t="shared" si="52"/>
        <v/>
      </c>
    </row>
    <row r="3333" spans="1:22" x14ac:dyDescent="0.25">
      <c r="A3333" s="47"/>
      <c r="B3333" s="47"/>
      <c r="C3333" s="47"/>
      <c r="D3333" s="117"/>
      <c r="E3333" s="47"/>
      <c r="F3333" s="37"/>
      <c r="G3333" s="47"/>
      <c r="H3333" s="37"/>
      <c r="I3333" s="37"/>
      <c r="J3333" s="51"/>
      <c r="K3333" s="51"/>
      <c r="L3333" s="51"/>
      <c r="M3333" s="51"/>
      <c r="N3333" s="51"/>
      <c r="O3333" s="51"/>
      <c r="P3333" s="51"/>
      <c r="R3333" s="38" t="s">
        <v>450</v>
      </c>
      <c r="S3333" s="38" t="str" cm="1">
        <f t="array" ref="S3333">_xlfn.XLOOKUP(R3333,INDEX(Flettilisti,,1),INDEX(Flettilisti,,2),,0)</f>
        <v>Vantar flokkun</v>
      </c>
      <c r="T3333" s="38" t="str">
        <f>IF(ISBLANK(M3333),"",IF(M3333&lt;Gögn!$J$2,Gögn!$K$2,IF(M3333&gt;Gögn!$J$4,Gögn!$K$4,Gögn!$K$3)))</f>
        <v/>
      </c>
      <c r="U3333" s="49" t="str" cm="1">
        <f t="array" aca="1" ref="U3333" ca="1">IF(ISBLANK(A3333),"",IF(S3333="Styrkhæft",_xlfn.XLOOKUP(T3333,Vegalengdir[Texti],INDIRECT("Vegalengdir["&amp;'Upplýsingar um umsækjanda'!$B$10&amp;"]"),0%,0)))</f>
        <v/>
      </c>
      <c r="V3333" s="72" t="str">
        <f t="shared" si="52"/>
        <v/>
      </c>
    </row>
    <row r="3334" spans="1:22" x14ac:dyDescent="0.25">
      <c r="A3334" s="47"/>
      <c r="B3334" s="47"/>
      <c r="C3334" s="47"/>
      <c r="D3334" s="117"/>
      <c r="E3334" s="47"/>
      <c r="F3334" s="37"/>
      <c r="G3334" s="47"/>
      <c r="H3334" s="37"/>
      <c r="I3334" s="37"/>
      <c r="J3334" s="51"/>
      <c r="K3334" s="51"/>
      <c r="L3334" s="51"/>
      <c r="M3334" s="51"/>
      <c r="N3334" s="51"/>
      <c r="O3334" s="51"/>
      <c r="P3334" s="51"/>
      <c r="R3334" s="38" t="s">
        <v>450</v>
      </c>
      <c r="S3334" s="38" t="str" cm="1">
        <f t="array" ref="S3334">_xlfn.XLOOKUP(R3334,INDEX(Flettilisti,,1),INDEX(Flettilisti,,2),,0)</f>
        <v>Vantar flokkun</v>
      </c>
      <c r="T3334" s="38" t="str">
        <f>IF(ISBLANK(M3334),"",IF(M3334&lt;Gögn!$J$2,Gögn!$K$2,IF(M3334&gt;Gögn!$J$4,Gögn!$K$4,Gögn!$K$3)))</f>
        <v/>
      </c>
      <c r="U3334" s="49" t="str" cm="1">
        <f t="array" aca="1" ref="U3334" ca="1">IF(ISBLANK(A3334),"",IF(S3334="Styrkhæft",_xlfn.XLOOKUP(T3334,Vegalengdir[Texti],INDIRECT("Vegalengdir["&amp;'Upplýsingar um umsækjanda'!$B$10&amp;"]"),0%,0)))</f>
        <v/>
      </c>
      <c r="V3334" s="72" t="str">
        <f t="shared" si="52"/>
        <v/>
      </c>
    </row>
    <row r="3335" spans="1:22" x14ac:dyDescent="0.25">
      <c r="A3335" s="47"/>
      <c r="B3335" s="47"/>
      <c r="C3335" s="47"/>
      <c r="D3335" s="117"/>
      <c r="E3335" s="47"/>
      <c r="F3335" s="37"/>
      <c r="G3335" s="47"/>
      <c r="H3335" s="37"/>
      <c r="I3335" s="37"/>
      <c r="J3335" s="51"/>
      <c r="K3335" s="51"/>
      <c r="L3335" s="51"/>
      <c r="M3335" s="51"/>
      <c r="N3335" s="51"/>
      <c r="O3335" s="51"/>
      <c r="P3335" s="51"/>
      <c r="R3335" s="38" t="s">
        <v>450</v>
      </c>
      <c r="S3335" s="38" t="str" cm="1">
        <f t="array" ref="S3335">_xlfn.XLOOKUP(R3335,INDEX(Flettilisti,,1),INDEX(Flettilisti,,2),,0)</f>
        <v>Vantar flokkun</v>
      </c>
      <c r="T3335" s="38" t="str">
        <f>IF(ISBLANK(M3335),"",IF(M3335&lt;Gögn!$J$2,Gögn!$K$2,IF(M3335&gt;Gögn!$J$4,Gögn!$K$4,Gögn!$K$3)))</f>
        <v/>
      </c>
      <c r="U3335" s="49" t="str" cm="1">
        <f t="array" aca="1" ref="U3335" ca="1">IF(ISBLANK(A3335),"",IF(S3335="Styrkhæft",_xlfn.XLOOKUP(T3335,Vegalengdir[Texti],INDIRECT("Vegalengdir["&amp;'Upplýsingar um umsækjanda'!$B$10&amp;"]"),0%,0)))</f>
        <v/>
      </c>
      <c r="V3335" s="72" t="str">
        <f t="shared" si="52"/>
        <v/>
      </c>
    </row>
    <row r="3336" spans="1:22" x14ac:dyDescent="0.25">
      <c r="A3336" s="47"/>
      <c r="B3336" s="47"/>
      <c r="C3336" s="47"/>
      <c r="D3336" s="117"/>
      <c r="E3336" s="47"/>
      <c r="F3336" s="37"/>
      <c r="G3336" s="47"/>
      <c r="H3336" s="37"/>
      <c r="I3336" s="37"/>
      <c r="J3336" s="51"/>
      <c r="K3336" s="51"/>
      <c r="L3336" s="51"/>
      <c r="M3336" s="51"/>
      <c r="N3336" s="51"/>
      <c r="O3336" s="51"/>
      <c r="P3336" s="51"/>
      <c r="R3336" s="38" t="s">
        <v>450</v>
      </c>
      <c r="S3336" s="38" t="str" cm="1">
        <f t="array" ref="S3336">_xlfn.XLOOKUP(R3336,INDEX(Flettilisti,,1),INDEX(Flettilisti,,2),,0)</f>
        <v>Vantar flokkun</v>
      </c>
      <c r="T3336" s="38" t="str">
        <f>IF(ISBLANK(M3336),"",IF(M3336&lt;Gögn!$J$2,Gögn!$K$2,IF(M3336&gt;Gögn!$J$4,Gögn!$K$4,Gögn!$K$3)))</f>
        <v/>
      </c>
      <c r="U3336" s="49" t="str" cm="1">
        <f t="array" aca="1" ref="U3336" ca="1">IF(ISBLANK(A3336),"",IF(S3336="Styrkhæft",_xlfn.XLOOKUP(T3336,Vegalengdir[Texti],INDIRECT("Vegalengdir["&amp;'Upplýsingar um umsækjanda'!$B$10&amp;"]"),0%,0)))</f>
        <v/>
      </c>
      <c r="V3336" s="72" t="str">
        <f t="shared" si="52"/>
        <v/>
      </c>
    </row>
    <row r="3337" spans="1:22" x14ac:dyDescent="0.25">
      <c r="A3337" s="47"/>
      <c r="B3337" s="47"/>
      <c r="C3337" s="47"/>
      <c r="D3337" s="117"/>
      <c r="E3337" s="47"/>
      <c r="F3337" s="37"/>
      <c r="G3337" s="47"/>
      <c r="H3337" s="37"/>
      <c r="I3337" s="37"/>
      <c r="J3337" s="51"/>
      <c r="K3337" s="51"/>
      <c r="L3337" s="51"/>
      <c r="M3337" s="51"/>
      <c r="N3337" s="51"/>
      <c r="O3337" s="51"/>
      <c r="P3337" s="51"/>
      <c r="R3337" s="38" t="s">
        <v>450</v>
      </c>
      <c r="S3337" s="38" t="str" cm="1">
        <f t="array" ref="S3337">_xlfn.XLOOKUP(R3337,INDEX(Flettilisti,,1),INDEX(Flettilisti,,2),,0)</f>
        <v>Vantar flokkun</v>
      </c>
      <c r="T3337" s="38" t="str">
        <f>IF(ISBLANK(M3337),"",IF(M3337&lt;Gögn!$J$2,Gögn!$K$2,IF(M3337&gt;Gögn!$J$4,Gögn!$K$4,Gögn!$K$3)))</f>
        <v/>
      </c>
      <c r="U3337" s="49" t="str" cm="1">
        <f t="array" aca="1" ref="U3337" ca="1">IF(ISBLANK(A3337),"",IF(S3337="Styrkhæft",_xlfn.XLOOKUP(T3337,Vegalengdir[Texti],INDIRECT("Vegalengdir["&amp;'Upplýsingar um umsækjanda'!$B$10&amp;"]"),0%,0)))</f>
        <v/>
      </c>
      <c r="V3337" s="72" t="str">
        <f t="shared" si="52"/>
        <v/>
      </c>
    </row>
    <row r="3338" spans="1:22" x14ac:dyDescent="0.25">
      <c r="A3338" s="47"/>
      <c r="B3338" s="47"/>
      <c r="C3338" s="47"/>
      <c r="D3338" s="117"/>
      <c r="E3338" s="47"/>
      <c r="F3338" s="37"/>
      <c r="G3338" s="47"/>
      <c r="H3338" s="37"/>
      <c r="I3338" s="37"/>
      <c r="J3338" s="51"/>
      <c r="K3338" s="51"/>
      <c r="L3338" s="51"/>
      <c r="M3338" s="51"/>
      <c r="N3338" s="51"/>
      <c r="O3338" s="51"/>
      <c r="P3338" s="51"/>
      <c r="R3338" s="38" t="s">
        <v>450</v>
      </c>
      <c r="S3338" s="38" t="str" cm="1">
        <f t="array" ref="S3338">_xlfn.XLOOKUP(R3338,INDEX(Flettilisti,,1),INDEX(Flettilisti,,2),,0)</f>
        <v>Vantar flokkun</v>
      </c>
      <c r="T3338" s="38" t="str">
        <f>IF(ISBLANK(M3338),"",IF(M3338&lt;Gögn!$J$2,Gögn!$K$2,IF(M3338&gt;Gögn!$J$4,Gögn!$K$4,Gögn!$K$3)))</f>
        <v/>
      </c>
      <c r="U3338" s="49" t="str" cm="1">
        <f t="array" aca="1" ref="U3338" ca="1">IF(ISBLANK(A3338),"",IF(S3338="Styrkhæft",_xlfn.XLOOKUP(T3338,Vegalengdir[Texti],INDIRECT("Vegalengdir["&amp;'Upplýsingar um umsækjanda'!$B$10&amp;"]"),0%,0)))</f>
        <v/>
      </c>
      <c r="V3338" s="72" t="str">
        <f t="shared" si="52"/>
        <v/>
      </c>
    </row>
    <row r="3339" spans="1:22" x14ac:dyDescent="0.25">
      <c r="A3339" s="47"/>
      <c r="B3339" s="47"/>
      <c r="C3339" s="47"/>
      <c r="D3339" s="117"/>
      <c r="E3339" s="47"/>
      <c r="F3339" s="37"/>
      <c r="G3339" s="47"/>
      <c r="H3339" s="37"/>
      <c r="I3339" s="37"/>
      <c r="J3339" s="51"/>
      <c r="K3339" s="51"/>
      <c r="L3339" s="51"/>
      <c r="M3339" s="51"/>
      <c r="N3339" s="51"/>
      <c r="O3339" s="51"/>
      <c r="P3339" s="51"/>
      <c r="R3339" s="38" t="s">
        <v>450</v>
      </c>
      <c r="S3339" s="38" t="str" cm="1">
        <f t="array" ref="S3339">_xlfn.XLOOKUP(R3339,INDEX(Flettilisti,,1),INDEX(Flettilisti,,2),,0)</f>
        <v>Vantar flokkun</v>
      </c>
      <c r="T3339" s="38" t="str">
        <f>IF(ISBLANK(M3339),"",IF(M3339&lt;Gögn!$J$2,Gögn!$K$2,IF(M3339&gt;Gögn!$J$4,Gögn!$K$4,Gögn!$K$3)))</f>
        <v/>
      </c>
      <c r="U3339" s="49" t="str" cm="1">
        <f t="array" aca="1" ref="U3339" ca="1">IF(ISBLANK(A3339),"",IF(S3339="Styrkhæft",_xlfn.XLOOKUP(T3339,Vegalengdir[Texti],INDIRECT("Vegalengdir["&amp;'Upplýsingar um umsækjanda'!$B$10&amp;"]"),0%,0)))</f>
        <v/>
      </c>
      <c r="V3339" s="72" t="str">
        <f t="shared" si="52"/>
        <v/>
      </c>
    </row>
    <row r="3340" spans="1:22" x14ac:dyDescent="0.25">
      <c r="A3340" s="47"/>
      <c r="B3340" s="47"/>
      <c r="C3340" s="47"/>
      <c r="D3340" s="117"/>
      <c r="E3340" s="47"/>
      <c r="F3340" s="37"/>
      <c r="G3340" s="47"/>
      <c r="H3340" s="37"/>
      <c r="I3340" s="37"/>
      <c r="J3340" s="51"/>
      <c r="K3340" s="51"/>
      <c r="L3340" s="51"/>
      <c r="M3340" s="51"/>
      <c r="N3340" s="51"/>
      <c r="O3340" s="51"/>
      <c r="P3340" s="51"/>
      <c r="R3340" s="38" t="s">
        <v>450</v>
      </c>
      <c r="S3340" s="38" t="str" cm="1">
        <f t="array" ref="S3340">_xlfn.XLOOKUP(R3340,INDEX(Flettilisti,,1),INDEX(Flettilisti,,2),,0)</f>
        <v>Vantar flokkun</v>
      </c>
      <c r="T3340" s="38" t="str">
        <f>IF(ISBLANK(M3340),"",IF(M3340&lt;Gögn!$J$2,Gögn!$K$2,IF(M3340&gt;Gögn!$J$4,Gögn!$K$4,Gögn!$K$3)))</f>
        <v/>
      </c>
      <c r="U3340" s="49" t="str" cm="1">
        <f t="array" aca="1" ref="U3340" ca="1">IF(ISBLANK(A3340),"",IF(S3340="Styrkhæft",_xlfn.XLOOKUP(T3340,Vegalengdir[Texti],INDIRECT("Vegalengdir["&amp;'Upplýsingar um umsækjanda'!$B$10&amp;"]"),0%,0)))</f>
        <v/>
      </c>
      <c r="V3340" s="72" t="str">
        <f t="shared" si="52"/>
        <v/>
      </c>
    </row>
    <row r="3341" spans="1:22" x14ac:dyDescent="0.25">
      <c r="A3341" s="47"/>
      <c r="B3341" s="47"/>
      <c r="C3341" s="47"/>
      <c r="D3341" s="117"/>
      <c r="E3341" s="47"/>
      <c r="F3341" s="37"/>
      <c r="G3341" s="47"/>
      <c r="H3341" s="37"/>
      <c r="I3341" s="37"/>
      <c r="J3341" s="51"/>
      <c r="K3341" s="51"/>
      <c r="L3341" s="51"/>
      <c r="M3341" s="51"/>
      <c r="N3341" s="51"/>
      <c r="O3341" s="51"/>
      <c r="P3341" s="51"/>
      <c r="R3341" s="38" t="s">
        <v>450</v>
      </c>
      <c r="S3341" s="38" t="str" cm="1">
        <f t="array" ref="S3341">_xlfn.XLOOKUP(R3341,INDEX(Flettilisti,,1),INDEX(Flettilisti,,2),,0)</f>
        <v>Vantar flokkun</v>
      </c>
      <c r="T3341" s="38" t="str">
        <f>IF(ISBLANK(M3341),"",IF(M3341&lt;Gögn!$J$2,Gögn!$K$2,IF(M3341&gt;Gögn!$J$4,Gögn!$K$4,Gögn!$K$3)))</f>
        <v/>
      </c>
      <c r="U3341" s="49" t="str" cm="1">
        <f t="array" aca="1" ref="U3341" ca="1">IF(ISBLANK(A3341),"",IF(S3341="Styrkhæft",_xlfn.XLOOKUP(T3341,Vegalengdir[Texti],INDIRECT("Vegalengdir["&amp;'Upplýsingar um umsækjanda'!$B$10&amp;"]"),0%,0)))</f>
        <v/>
      </c>
      <c r="V3341" s="72" t="str">
        <f t="shared" si="52"/>
        <v/>
      </c>
    </row>
    <row r="3342" spans="1:22" x14ac:dyDescent="0.25">
      <c r="A3342" s="47"/>
      <c r="B3342" s="47"/>
      <c r="C3342" s="47"/>
      <c r="D3342" s="117"/>
      <c r="E3342" s="47"/>
      <c r="F3342" s="37"/>
      <c r="G3342" s="47"/>
      <c r="H3342" s="37"/>
      <c r="I3342" s="37"/>
      <c r="J3342" s="51"/>
      <c r="K3342" s="51"/>
      <c r="L3342" s="51"/>
      <c r="M3342" s="51"/>
      <c r="N3342" s="51"/>
      <c r="O3342" s="51"/>
      <c r="P3342" s="51"/>
      <c r="R3342" s="38" t="s">
        <v>450</v>
      </c>
      <c r="S3342" s="38" t="str" cm="1">
        <f t="array" ref="S3342">_xlfn.XLOOKUP(R3342,INDEX(Flettilisti,,1),INDEX(Flettilisti,,2),,0)</f>
        <v>Vantar flokkun</v>
      </c>
      <c r="T3342" s="38" t="str">
        <f>IF(ISBLANK(M3342),"",IF(M3342&lt;Gögn!$J$2,Gögn!$K$2,IF(M3342&gt;Gögn!$J$4,Gögn!$K$4,Gögn!$K$3)))</f>
        <v/>
      </c>
      <c r="U3342" s="49" t="str" cm="1">
        <f t="array" aca="1" ref="U3342" ca="1">IF(ISBLANK(A3342),"",IF(S3342="Styrkhæft",_xlfn.XLOOKUP(T3342,Vegalengdir[Texti],INDIRECT("Vegalengdir["&amp;'Upplýsingar um umsækjanda'!$B$10&amp;"]"),0%,0)))</f>
        <v/>
      </c>
      <c r="V3342" s="72" t="str">
        <f t="shared" si="52"/>
        <v/>
      </c>
    </row>
    <row r="3343" spans="1:22" x14ac:dyDescent="0.25">
      <c r="A3343" s="47"/>
      <c r="B3343" s="47"/>
      <c r="C3343" s="47"/>
      <c r="D3343" s="117"/>
      <c r="E3343" s="47"/>
      <c r="F3343" s="37"/>
      <c r="G3343" s="47"/>
      <c r="H3343" s="37"/>
      <c r="I3343" s="37"/>
      <c r="J3343" s="51"/>
      <c r="K3343" s="51"/>
      <c r="L3343" s="51"/>
      <c r="M3343" s="51"/>
      <c r="N3343" s="51"/>
      <c r="O3343" s="51"/>
      <c r="P3343" s="51"/>
      <c r="R3343" s="38" t="s">
        <v>450</v>
      </c>
      <c r="S3343" s="38" t="str" cm="1">
        <f t="array" ref="S3343">_xlfn.XLOOKUP(R3343,INDEX(Flettilisti,,1),INDEX(Flettilisti,,2),,0)</f>
        <v>Vantar flokkun</v>
      </c>
      <c r="T3343" s="38" t="str">
        <f>IF(ISBLANK(M3343),"",IF(M3343&lt;Gögn!$J$2,Gögn!$K$2,IF(M3343&gt;Gögn!$J$4,Gögn!$K$4,Gögn!$K$3)))</f>
        <v/>
      </c>
      <c r="U3343" s="49" t="str" cm="1">
        <f t="array" aca="1" ref="U3343" ca="1">IF(ISBLANK(A3343),"",IF(S3343="Styrkhæft",_xlfn.XLOOKUP(T3343,Vegalengdir[Texti],INDIRECT("Vegalengdir["&amp;'Upplýsingar um umsækjanda'!$B$10&amp;"]"),0%,0)))</f>
        <v/>
      </c>
      <c r="V3343" s="72" t="str">
        <f t="shared" si="52"/>
        <v/>
      </c>
    </row>
    <row r="3344" spans="1:22" x14ac:dyDescent="0.25">
      <c r="A3344" s="47"/>
      <c r="B3344" s="47"/>
      <c r="C3344" s="47"/>
      <c r="D3344" s="117"/>
      <c r="E3344" s="47"/>
      <c r="F3344" s="37"/>
      <c r="G3344" s="47"/>
      <c r="H3344" s="37"/>
      <c r="I3344" s="37"/>
      <c r="J3344" s="51"/>
      <c r="K3344" s="51"/>
      <c r="L3344" s="51"/>
      <c r="M3344" s="51"/>
      <c r="N3344" s="51"/>
      <c r="O3344" s="51"/>
      <c r="P3344" s="51"/>
      <c r="R3344" s="38" t="s">
        <v>450</v>
      </c>
      <c r="S3344" s="38" t="str" cm="1">
        <f t="array" ref="S3344">_xlfn.XLOOKUP(R3344,INDEX(Flettilisti,,1),INDEX(Flettilisti,,2),,0)</f>
        <v>Vantar flokkun</v>
      </c>
      <c r="T3344" s="38" t="str">
        <f>IF(ISBLANK(M3344),"",IF(M3344&lt;Gögn!$J$2,Gögn!$K$2,IF(M3344&gt;Gögn!$J$4,Gögn!$K$4,Gögn!$K$3)))</f>
        <v/>
      </c>
      <c r="U3344" s="49" t="str" cm="1">
        <f t="array" aca="1" ref="U3344" ca="1">IF(ISBLANK(A3344),"",IF(S3344="Styrkhæft",_xlfn.XLOOKUP(T3344,Vegalengdir[Texti],INDIRECT("Vegalengdir["&amp;'Upplýsingar um umsækjanda'!$B$10&amp;"]"),0%,0)))</f>
        <v/>
      </c>
      <c r="V3344" s="72" t="str">
        <f t="shared" si="52"/>
        <v/>
      </c>
    </row>
    <row r="3345" spans="1:22" x14ac:dyDescent="0.25">
      <c r="A3345" s="47"/>
      <c r="B3345" s="47"/>
      <c r="C3345" s="47"/>
      <c r="D3345" s="117"/>
      <c r="E3345" s="47"/>
      <c r="F3345" s="37"/>
      <c r="G3345" s="47"/>
      <c r="H3345" s="37"/>
      <c r="I3345" s="37"/>
      <c r="J3345" s="51"/>
      <c r="K3345" s="51"/>
      <c r="L3345" s="51"/>
      <c r="M3345" s="51"/>
      <c r="N3345" s="51"/>
      <c r="O3345" s="51"/>
      <c r="P3345" s="51"/>
      <c r="R3345" s="38" t="s">
        <v>450</v>
      </c>
      <c r="S3345" s="38" t="str" cm="1">
        <f t="array" ref="S3345">_xlfn.XLOOKUP(R3345,INDEX(Flettilisti,,1),INDEX(Flettilisti,,2),,0)</f>
        <v>Vantar flokkun</v>
      </c>
      <c r="T3345" s="38" t="str">
        <f>IF(ISBLANK(M3345),"",IF(M3345&lt;Gögn!$J$2,Gögn!$K$2,IF(M3345&gt;Gögn!$J$4,Gögn!$K$4,Gögn!$K$3)))</f>
        <v/>
      </c>
      <c r="U3345" s="49" t="str" cm="1">
        <f t="array" aca="1" ref="U3345" ca="1">IF(ISBLANK(A3345),"",IF(S3345="Styrkhæft",_xlfn.XLOOKUP(T3345,Vegalengdir[Texti],INDIRECT("Vegalengdir["&amp;'Upplýsingar um umsækjanda'!$B$10&amp;"]"),0%,0)))</f>
        <v/>
      </c>
      <c r="V3345" s="72" t="str">
        <f t="shared" si="52"/>
        <v/>
      </c>
    </row>
    <row r="3346" spans="1:22" x14ac:dyDescent="0.25">
      <c r="A3346" s="47"/>
      <c r="B3346" s="47"/>
      <c r="C3346" s="47"/>
      <c r="D3346" s="117"/>
      <c r="E3346" s="47"/>
      <c r="F3346" s="37"/>
      <c r="G3346" s="47"/>
      <c r="H3346" s="37"/>
      <c r="I3346" s="37"/>
      <c r="J3346" s="51"/>
      <c r="K3346" s="51"/>
      <c r="L3346" s="51"/>
      <c r="M3346" s="51"/>
      <c r="N3346" s="51"/>
      <c r="O3346" s="51"/>
      <c r="P3346" s="51"/>
      <c r="R3346" s="38" t="s">
        <v>450</v>
      </c>
      <c r="S3346" s="38" t="str" cm="1">
        <f t="array" ref="S3346">_xlfn.XLOOKUP(R3346,INDEX(Flettilisti,,1),INDEX(Flettilisti,,2),,0)</f>
        <v>Vantar flokkun</v>
      </c>
      <c r="T3346" s="38" t="str">
        <f>IF(ISBLANK(M3346),"",IF(M3346&lt;Gögn!$J$2,Gögn!$K$2,IF(M3346&gt;Gögn!$J$4,Gögn!$K$4,Gögn!$K$3)))</f>
        <v/>
      </c>
      <c r="U3346" s="49" t="str" cm="1">
        <f t="array" aca="1" ref="U3346" ca="1">IF(ISBLANK(A3346),"",IF(S3346="Styrkhæft",_xlfn.XLOOKUP(T3346,Vegalengdir[Texti],INDIRECT("Vegalengdir["&amp;'Upplýsingar um umsækjanda'!$B$10&amp;"]"),0%,0)))</f>
        <v/>
      </c>
      <c r="V3346" s="72" t="str">
        <f t="shared" si="52"/>
        <v/>
      </c>
    </row>
    <row r="3347" spans="1:22" x14ac:dyDescent="0.25">
      <c r="A3347" s="47"/>
      <c r="B3347" s="47"/>
      <c r="C3347" s="47"/>
      <c r="D3347" s="117"/>
      <c r="E3347" s="47"/>
      <c r="F3347" s="37"/>
      <c r="G3347" s="47"/>
      <c r="H3347" s="37"/>
      <c r="I3347" s="37"/>
      <c r="J3347" s="51"/>
      <c r="K3347" s="51"/>
      <c r="L3347" s="51"/>
      <c r="M3347" s="51"/>
      <c r="N3347" s="51"/>
      <c r="O3347" s="51"/>
      <c r="P3347" s="51"/>
      <c r="R3347" s="38" t="s">
        <v>450</v>
      </c>
      <c r="S3347" s="38" t="str" cm="1">
        <f t="array" ref="S3347">_xlfn.XLOOKUP(R3347,INDEX(Flettilisti,,1),INDEX(Flettilisti,,2),,0)</f>
        <v>Vantar flokkun</v>
      </c>
      <c r="T3347" s="38" t="str">
        <f>IF(ISBLANK(M3347),"",IF(M3347&lt;Gögn!$J$2,Gögn!$K$2,IF(M3347&gt;Gögn!$J$4,Gögn!$K$4,Gögn!$K$3)))</f>
        <v/>
      </c>
      <c r="U3347" s="49" t="str" cm="1">
        <f t="array" aca="1" ref="U3347" ca="1">IF(ISBLANK(A3347),"",IF(S3347="Styrkhæft",_xlfn.XLOOKUP(T3347,Vegalengdir[Texti],INDIRECT("Vegalengdir["&amp;'Upplýsingar um umsækjanda'!$B$10&amp;"]"),0%,0)))</f>
        <v/>
      </c>
      <c r="V3347" s="72" t="str">
        <f t="shared" si="52"/>
        <v/>
      </c>
    </row>
    <row r="3348" spans="1:22" x14ac:dyDescent="0.25">
      <c r="A3348" s="47"/>
      <c r="B3348" s="47"/>
      <c r="C3348" s="47"/>
      <c r="D3348" s="117"/>
      <c r="E3348" s="47"/>
      <c r="F3348" s="37"/>
      <c r="G3348" s="47"/>
      <c r="H3348" s="37"/>
      <c r="I3348" s="37"/>
      <c r="J3348" s="51"/>
      <c r="K3348" s="51"/>
      <c r="L3348" s="51"/>
      <c r="M3348" s="51"/>
      <c r="N3348" s="51"/>
      <c r="O3348" s="51"/>
      <c r="P3348" s="51"/>
      <c r="R3348" s="38" t="s">
        <v>450</v>
      </c>
      <c r="S3348" s="38" t="str" cm="1">
        <f t="array" ref="S3348">_xlfn.XLOOKUP(R3348,INDEX(Flettilisti,,1),INDEX(Flettilisti,,2),,0)</f>
        <v>Vantar flokkun</v>
      </c>
      <c r="T3348" s="38" t="str">
        <f>IF(ISBLANK(M3348),"",IF(M3348&lt;Gögn!$J$2,Gögn!$K$2,IF(M3348&gt;Gögn!$J$4,Gögn!$K$4,Gögn!$K$3)))</f>
        <v/>
      </c>
      <c r="U3348" s="49" t="str" cm="1">
        <f t="array" aca="1" ref="U3348" ca="1">IF(ISBLANK(A3348),"",IF(S3348="Styrkhæft",_xlfn.XLOOKUP(T3348,Vegalengdir[Texti],INDIRECT("Vegalengdir["&amp;'Upplýsingar um umsækjanda'!$B$10&amp;"]"),0%,0)))</f>
        <v/>
      </c>
      <c r="V3348" s="72" t="str">
        <f t="shared" si="52"/>
        <v/>
      </c>
    </row>
    <row r="3349" spans="1:22" x14ac:dyDescent="0.25">
      <c r="A3349" s="47"/>
      <c r="B3349" s="47"/>
      <c r="C3349" s="47"/>
      <c r="D3349" s="117"/>
      <c r="E3349" s="47"/>
      <c r="F3349" s="37"/>
      <c r="G3349" s="47"/>
      <c r="H3349" s="37"/>
      <c r="I3349" s="37"/>
      <c r="J3349" s="51"/>
      <c r="K3349" s="51"/>
      <c r="L3349" s="51"/>
      <c r="M3349" s="51"/>
      <c r="N3349" s="51"/>
      <c r="O3349" s="51"/>
      <c r="P3349" s="51"/>
      <c r="R3349" s="38" t="s">
        <v>450</v>
      </c>
      <c r="S3349" s="38" t="str" cm="1">
        <f t="array" ref="S3349">_xlfn.XLOOKUP(R3349,INDEX(Flettilisti,,1),INDEX(Flettilisti,,2),,0)</f>
        <v>Vantar flokkun</v>
      </c>
      <c r="T3349" s="38" t="str">
        <f>IF(ISBLANK(M3349),"",IF(M3349&lt;Gögn!$J$2,Gögn!$K$2,IF(M3349&gt;Gögn!$J$4,Gögn!$K$4,Gögn!$K$3)))</f>
        <v/>
      </c>
      <c r="U3349" s="49" t="str" cm="1">
        <f t="array" aca="1" ref="U3349" ca="1">IF(ISBLANK(A3349),"",IF(S3349="Styrkhæft",_xlfn.XLOOKUP(T3349,Vegalengdir[Texti],INDIRECT("Vegalengdir["&amp;'Upplýsingar um umsækjanda'!$B$10&amp;"]"),0%,0)))</f>
        <v/>
      </c>
      <c r="V3349" s="72" t="str">
        <f t="shared" si="52"/>
        <v/>
      </c>
    </row>
    <row r="3350" spans="1:22" x14ac:dyDescent="0.25">
      <c r="A3350" s="47"/>
      <c r="B3350" s="47"/>
      <c r="C3350" s="47"/>
      <c r="D3350" s="117"/>
      <c r="E3350" s="47"/>
      <c r="F3350" s="37"/>
      <c r="G3350" s="47"/>
      <c r="H3350" s="37"/>
      <c r="I3350" s="37"/>
      <c r="J3350" s="51"/>
      <c r="K3350" s="51"/>
      <c r="L3350" s="51"/>
      <c r="M3350" s="51"/>
      <c r="N3350" s="51"/>
      <c r="O3350" s="51"/>
      <c r="P3350" s="51"/>
      <c r="R3350" s="38" t="s">
        <v>450</v>
      </c>
      <c r="S3350" s="38" t="str" cm="1">
        <f t="array" ref="S3350">_xlfn.XLOOKUP(R3350,INDEX(Flettilisti,,1),INDEX(Flettilisti,,2),,0)</f>
        <v>Vantar flokkun</v>
      </c>
      <c r="T3350" s="38" t="str">
        <f>IF(ISBLANK(M3350),"",IF(M3350&lt;Gögn!$J$2,Gögn!$K$2,IF(M3350&gt;Gögn!$J$4,Gögn!$K$4,Gögn!$K$3)))</f>
        <v/>
      </c>
      <c r="U3350" s="49" t="str" cm="1">
        <f t="array" aca="1" ref="U3350" ca="1">IF(ISBLANK(A3350),"",IF(S3350="Styrkhæft",_xlfn.XLOOKUP(T3350,Vegalengdir[Texti],INDIRECT("Vegalengdir["&amp;'Upplýsingar um umsækjanda'!$B$10&amp;"]"),0%,0)))</f>
        <v/>
      </c>
      <c r="V3350" s="72" t="str">
        <f t="shared" si="52"/>
        <v/>
      </c>
    </row>
    <row r="3351" spans="1:22" x14ac:dyDescent="0.25">
      <c r="A3351" s="47"/>
      <c r="B3351" s="47"/>
      <c r="C3351" s="47"/>
      <c r="D3351" s="117"/>
      <c r="E3351" s="47"/>
      <c r="F3351" s="37"/>
      <c r="G3351" s="47"/>
      <c r="H3351" s="37"/>
      <c r="I3351" s="37"/>
      <c r="J3351" s="51"/>
      <c r="K3351" s="51"/>
      <c r="L3351" s="51"/>
      <c r="M3351" s="51"/>
      <c r="N3351" s="51"/>
      <c r="O3351" s="51"/>
      <c r="P3351" s="51"/>
      <c r="R3351" s="38" t="s">
        <v>450</v>
      </c>
      <c r="S3351" s="38" t="str" cm="1">
        <f t="array" ref="S3351">_xlfn.XLOOKUP(R3351,INDEX(Flettilisti,,1),INDEX(Flettilisti,,2),,0)</f>
        <v>Vantar flokkun</v>
      </c>
      <c r="T3351" s="38" t="str">
        <f>IF(ISBLANK(M3351),"",IF(M3351&lt;Gögn!$J$2,Gögn!$K$2,IF(M3351&gt;Gögn!$J$4,Gögn!$K$4,Gögn!$K$3)))</f>
        <v/>
      </c>
      <c r="U3351" s="49" t="str" cm="1">
        <f t="array" aca="1" ref="U3351" ca="1">IF(ISBLANK(A3351),"",IF(S3351="Styrkhæft",_xlfn.XLOOKUP(T3351,Vegalengdir[Texti],INDIRECT("Vegalengdir["&amp;'Upplýsingar um umsækjanda'!$B$10&amp;"]"),0%,0)))</f>
        <v/>
      </c>
      <c r="V3351" s="72" t="str">
        <f t="shared" si="52"/>
        <v/>
      </c>
    </row>
    <row r="3352" spans="1:22" x14ac:dyDescent="0.25">
      <c r="A3352" s="47"/>
      <c r="B3352" s="47"/>
      <c r="C3352" s="47"/>
      <c r="D3352" s="117"/>
      <c r="E3352" s="47"/>
      <c r="F3352" s="37"/>
      <c r="G3352" s="47"/>
      <c r="H3352" s="37"/>
      <c r="I3352" s="37"/>
      <c r="J3352" s="51"/>
      <c r="K3352" s="51"/>
      <c r="L3352" s="51"/>
      <c r="M3352" s="51"/>
      <c r="N3352" s="51"/>
      <c r="O3352" s="51"/>
      <c r="P3352" s="51"/>
      <c r="R3352" s="38" t="s">
        <v>450</v>
      </c>
      <c r="S3352" s="38" t="str" cm="1">
        <f t="array" ref="S3352">_xlfn.XLOOKUP(R3352,INDEX(Flettilisti,,1),INDEX(Flettilisti,,2),,0)</f>
        <v>Vantar flokkun</v>
      </c>
      <c r="T3352" s="38" t="str">
        <f>IF(ISBLANK(M3352),"",IF(M3352&lt;Gögn!$J$2,Gögn!$K$2,IF(M3352&gt;Gögn!$J$4,Gögn!$K$4,Gögn!$K$3)))</f>
        <v/>
      </c>
      <c r="U3352" s="49" t="str" cm="1">
        <f t="array" aca="1" ref="U3352" ca="1">IF(ISBLANK(A3352),"",IF(S3352="Styrkhæft",_xlfn.XLOOKUP(T3352,Vegalengdir[Texti],INDIRECT("Vegalengdir["&amp;'Upplýsingar um umsækjanda'!$B$10&amp;"]"),0%,0)))</f>
        <v/>
      </c>
      <c r="V3352" s="72" t="str">
        <f t="shared" si="52"/>
        <v/>
      </c>
    </row>
    <row r="3353" spans="1:22" x14ac:dyDescent="0.25">
      <c r="A3353" s="47"/>
      <c r="B3353" s="47"/>
      <c r="C3353" s="47"/>
      <c r="D3353" s="117"/>
      <c r="E3353" s="47"/>
      <c r="F3353" s="37"/>
      <c r="G3353" s="47"/>
      <c r="H3353" s="37"/>
      <c r="I3353" s="37"/>
      <c r="J3353" s="51"/>
      <c r="K3353" s="51"/>
      <c r="L3353" s="51"/>
      <c r="M3353" s="51"/>
      <c r="N3353" s="51"/>
      <c r="O3353" s="51"/>
      <c r="P3353" s="51"/>
      <c r="R3353" s="38" t="s">
        <v>450</v>
      </c>
      <c r="S3353" s="38" t="str" cm="1">
        <f t="array" ref="S3353">_xlfn.XLOOKUP(R3353,INDEX(Flettilisti,,1),INDEX(Flettilisti,,2),,0)</f>
        <v>Vantar flokkun</v>
      </c>
      <c r="T3353" s="38" t="str">
        <f>IF(ISBLANK(M3353),"",IF(M3353&lt;Gögn!$J$2,Gögn!$K$2,IF(M3353&gt;Gögn!$J$4,Gögn!$K$4,Gögn!$K$3)))</f>
        <v/>
      </c>
      <c r="U3353" s="49" t="str" cm="1">
        <f t="array" aca="1" ref="U3353" ca="1">IF(ISBLANK(A3353),"",IF(S3353="Styrkhæft",_xlfn.XLOOKUP(T3353,Vegalengdir[Texti],INDIRECT("Vegalengdir["&amp;'Upplýsingar um umsækjanda'!$B$10&amp;"]"),0%,0)))</f>
        <v/>
      </c>
      <c r="V3353" s="72" t="str">
        <f t="shared" si="52"/>
        <v/>
      </c>
    </row>
    <row r="3354" spans="1:22" x14ac:dyDescent="0.25">
      <c r="A3354" s="47"/>
      <c r="B3354" s="47"/>
      <c r="C3354" s="47"/>
      <c r="D3354" s="117"/>
      <c r="E3354" s="47"/>
      <c r="F3354" s="37"/>
      <c r="G3354" s="47"/>
      <c r="H3354" s="37"/>
      <c r="I3354" s="37"/>
      <c r="J3354" s="51"/>
      <c r="K3354" s="51"/>
      <c r="L3354" s="51"/>
      <c r="M3354" s="51"/>
      <c r="N3354" s="51"/>
      <c r="O3354" s="51"/>
      <c r="P3354" s="51"/>
      <c r="R3354" s="38" t="s">
        <v>450</v>
      </c>
      <c r="S3354" s="38" t="str" cm="1">
        <f t="array" ref="S3354">_xlfn.XLOOKUP(R3354,INDEX(Flettilisti,,1),INDEX(Flettilisti,,2),,0)</f>
        <v>Vantar flokkun</v>
      </c>
      <c r="T3354" s="38" t="str">
        <f>IF(ISBLANK(M3354),"",IF(M3354&lt;Gögn!$J$2,Gögn!$K$2,IF(M3354&gt;Gögn!$J$4,Gögn!$K$4,Gögn!$K$3)))</f>
        <v/>
      </c>
      <c r="U3354" s="49" t="str" cm="1">
        <f t="array" aca="1" ref="U3354" ca="1">IF(ISBLANK(A3354),"",IF(S3354="Styrkhæft",_xlfn.XLOOKUP(T3354,Vegalengdir[Texti],INDIRECT("Vegalengdir["&amp;'Upplýsingar um umsækjanda'!$B$10&amp;"]"),0%,0)))</f>
        <v/>
      </c>
      <c r="V3354" s="72" t="str">
        <f t="shared" si="52"/>
        <v/>
      </c>
    </row>
    <row r="3355" spans="1:22" x14ac:dyDescent="0.25">
      <c r="A3355" s="47"/>
      <c r="B3355" s="47"/>
      <c r="C3355" s="47"/>
      <c r="D3355" s="117"/>
      <c r="E3355" s="47"/>
      <c r="F3355" s="37"/>
      <c r="G3355" s="47"/>
      <c r="H3355" s="37"/>
      <c r="I3355" s="37"/>
      <c r="J3355" s="51"/>
      <c r="K3355" s="51"/>
      <c r="L3355" s="51"/>
      <c r="M3355" s="51"/>
      <c r="N3355" s="51"/>
      <c r="O3355" s="51"/>
      <c r="P3355" s="51"/>
      <c r="R3355" s="38" t="s">
        <v>450</v>
      </c>
      <c r="S3355" s="38" t="str" cm="1">
        <f t="array" ref="S3355">_xlfn.XLOOKUP(R3355,INDEX(Flettilisti,,1),INDEX(Flettilisti,,2),,0)</f>
        <v>Vantar flokkun</v>
      </c>
      <c r="T3355" s="38" t="str">
        <f>IF(ISBLANK(M3355),"",IF(M3355&lt;Gögn!$J$2,Gögn!$K$2,IF(M3355&gt;Gögn!$J$4,Gögn!$K$4,Gögn!$K$3)))</f>
        <v/>
      </c>
      <c r="U3355" s="49" t="str" cm="1">
        <f t="array" aca="1" ref="U3355" ca="1">IF(ISBLANK(A3355),"",IF(S3355="Styrkhæft",_xlfn.XLOOKUP(T3355,Vegalengdir[Texti],INDIRECT("Vegalengdir["&amp;'Upplýsingar um umsækjanda'!$B$10&amp;"]"),0%,0)))</f>
        <v/>
      </c>
      <c r="V3355" s="72" t="str">
        <f t="shared" si="52"/>
        <v/>
      </c>
    </row>
    <row r="3356" spans="1:22" x14ac:dyDescent="0.25">
      <c r="A3356" s="47"/>
      <c r="B3356" s="47"/>
      <c r="C3356" s="47"/>
      <c r="D3356" s="117"/>
      <c r="E3356" s="47"/>
      <c r="F3356" s="37"/>
      <c r="G3356" s="47"/>
      <c r="H3356" s="37"/>
      <c r="I3356" s="37"/>
      <c r="J3356" s="51"/>
      <c r="K3356" s="51"/>
      <c r="L3356" s="51"/>
      <c r="M3356" s="51"/>
      <c r="N3356" s="51"/>
      <c r="O3356" s="51"/>
      <c r="P3356" s="51"/>
      <c r="R3356" s="38" t="s">
        <v>450</v>
      </c>
      <c r="S3356" s="38" t="str" cm="1">
        <f t="array" ref="S3356">_xlfn.XLOOKUP(R3356,INDEX(Flettilisti,,1),INDEX(Flettilisti,,2),,0)</f>
        <v>Vantar flokkun</v>
      </c>
      <c r="T3356" s="38" t="str">
        <f>IF(ISBLANK(M3356),"",IF(M3356&lt;Gögn!$J$2,Gögn!$K$2,IF(M3356&gt;Gögn!$J$4,Gögn!$K$4,Gögn!$K$3)))</f>
        <v/>
      </c>
      <c r="U3356" s="49" t="str" cm="1">
        <f t="array" aca="1" ref="U3356" ca="1">IF(ISBLANK(A3356),"",IF(S3356="Styrkhæft",_xlfn.XLOOKUP(T3356,Vegalengdir[Texti],INDIRECT("Vegalengdir["&amp;'Upplýsingar um umsækjanda'!$B$10&amp;"]"),0%,0)))</f>
        <v/>
      </c>
      <c r="V3356" s="72" t="str">
        <f t="shared" si="52"/>
        <v/>
      </c>
    </row>
    <row r="3357" spans="1:22" x14ac:dyDescent="0.25">
      <c r="A3357" s="47"/>
      <c r="B3357" s="47"/>
      <c r="C3357" s="47"/>
      <c r="D3357" s="117"/>
      <c r="E3357" s="47"/>
      <c r="F3357" s="37"/>
      <c r="G3357" s="47"/>
      <c r="H3357" s="37"/>
      <c r="I3357" s="37"/>
      <c r="J3357" s="51"/>
      <c r="K3357" s="51"/>
      <c r="L3357" s="51"/>
      <c r="M3357" s="51"/>
      <c r="N3357" s="51"/>
      <c r="O3357" s="51"/>
      <c r="P3357" s="51"/>
      <c r="R3357" s="38" t="s">
        <v>450</v>
      </c>
      <c r="S3357" s="38" t="str" cm="1">
        <f t="array" ref="S3357">_xlfn.XLOOKUP(R3357,INDEX(Flettilisti,,1),INDEX(Flettilisti,,2),,0)</f>
        <v>Vantar flokkun</v>
      </c>
      <c r="T3357" s="38" t="str">
        <f>IF(ISBLANK(M3357),"",IF(M3357&lt;Gögn!$J$2,Gögn!$K$2,IF(M3357&gt;Gögn!$J$4,Gögn!$K$4,Gögn!$K$3)))</f>
        <v/>
      </c>
      <c r="U3357" s="49" t="str" cm="1">
        <f t="array" aca="1" ref="U3357" ca="1">IF(ISBLANK(A3357),"",IF(S3357="Styrkhæft",_xlfn.XLOOKUP(T3357,Vegalengdir[Texti],INDIRECT("Vegalengdir["&amp;'Upplýsingar um umsækjanda'!$B$10&amp;"]"),0%,0)))</f>
        <v/>
      </c>
      <c r="V3357" s="72" t="str">
        <f t="shared" si="52"/>
        <v/>
      </c>
    </row>
    <row r="3358" spans="1:22" x14ac:dyDescent="0.25">
      <c r="A3358" s="47"/>
      <c r="B3358" s="47"/>
      <c r="C3358" s="47"/>
      <c r="D3358" s="117"/>
      <c r="E3358" s="47"/>
      <c r="F3358" s="37"/>
      <c r="G3358" s="47"/>
      <c r="H3358" s="37"/>
      <c r="I3358" s="37"/>
      <c r="J3358" s="51"/>
      <c r="K3358" s="51"/>
      <c r="L3358" s="51"/>
      <c r="M3358" s="51"/>
      <c r="N3358" s="51"/>
      <c r="O3358" s="51"/>
      <c r="P3358" s="51"/>
      <c r="R3358" s="38" t="s">
        <v>450</v>
      </c>
      <c r="S3358" s="38" t="str" cm="1">
        <f t="array" ref="S3358">_xlfn.XLOOKUP(R3358,INDEX(Flettilisti,,1),INDEX(Flettilisti,,2),,0)</f>
        <v>Vantar flokkun</v>
      </c>
      <c r="T3358" s="38" t="str">
        <f>IF(ISBLANK(M3358),"",IF(M3358&lt;Gögn!$J$2,Gögn!$K$2,IF(M3358&gt;Gögn!$J$4,Gögn!$K$4,Gögn!$K$3)))</f>
        <v/>
      </c>
      <c r="U3358" s="49" t="str" cm="1">
        <f t="array" aca="1" ref="U3358" ca="1">IF(ISBLANK(A3358),"",IF(S3358="Styrkhæft",_xlfn.XLOOKUP(T3358,Vegalengdir[Texti],INDIRECT("Vegalengdir["&amp;'Upplýsingar um umsækjanda'!$B$10&amp;"]"),0%,0)))</f>
        <v/>
      </c>
      <c r="V3358" s="72" t="str">
        <f t="shared" si="52"/>
        <v/>
      </c>
    </row>
    <row r="3359" spans="1:22" x14ac:dyDescent="0.25">
      <c r="A3359" s="47"/>
      <c r="B3359" s="47"/>
      <c r="C3359" s="47"/>
      <c r="D3359" s="117"/>
      <c r="E3359" s="47"/>
      <c r="F3359" s="37"/>
      <c r="G3359" s="47"/>
      <c r="H3359" s="37"/>
      <c r="I3359" s="37"/>
      <c r="J3359" s="51"/>
      <c r="K3359" s="51"/>
      <c r="L3359" s="51"/>
      <c r="M3359" s="51"/>
      <c r="N3359" s="51"/>
      <c r="O3359" s="51"/>
      <c r="P3359" s="51"/>
      <c r="R3359" s="38" t="s">
        <v>450</v>
      </c>
      <c r="S3359" s="38" t="str" cm="1">
        <f t="array" ref="S3359">_xlfn.XLOOKUP(R3359,INDEX(Flettilisti,,1),INDEX(Flettilisti,,2),,0)</f>
        <v>Vantar flokkun</v>
      </c>
      <c r="T3359" s="38" t="str">
        <f>IF(ISBLANK(M3359),"",IF(M3359&lt;Gögn!$J$2,Gögn!$K$2,IF(M3359&gt;Gögn!$J$4,Gögn!$K$4,Gögn!$K$3)))</f>
        <v/>
      </c>
      <c r="U3359" s="49" t="str" cm="1">
        <f t="array" aca="1" ref="U3359" ca="1">IF(ISBLANK(A3359),"",IF(S3359="Styrkhæft",_xlfn.XLOOKUP(T3359,Vegalengdir[Texti],INDIRECT("Vegalengdir["&amp;'Upplýsingar um umsækjanda'!$B$10&amp;"]"),0%,0)))</f>
        <v/>
      </c>
      <c r="V3359" s="72" t="str">
        <f t="shared" si="52"/>
        <v/>
      </c>
    </row>
    <row r="3360" spans="1:22" x14ac:dyDescent="0.25">
      <c r="A3360" s="47"/>
      <c r="B3360" s="47"/>
      <c r="C3360" s="47"/>
      <c r="D3360" s="117"/>
      <c r="E3360" s="47"/>
      <c r="F3360" s="37"/>
      <c r="G3360" s="47"/>
      <c r="H3360" s="37"/>
      <c r="I3360" s="37"/>
      <c r="J3360" s="51"/>
      <c r="K3360" s="51"/>
      <c r="L3360" s="51"/>
      <c r="M3360" s="51"/>
      <c r="N3360" s="51"/>
      <c r="O3360" s="51"/>
      <c r="P3360" s="51"/>
      <c r="R3360" s="38" t="s">
        <v>450</v>
      </c>
      <c r="S3360" s="38" t="str" cm="1">
        <f t="array" ref="S3360">_xlfn.XLOOKUP(R3360,INDEX(Flettilisti,,1),INDEX(Flettilisti,,2),,0)</f>
        <v>Vantar flokkun</v>
      </c>
      <c r="T3360" s="38" t="str">
        <f>IF(ISBLANK(M3360),"",IF(M3360&lt;Gögn!$J$2,Gögn!$K$2,IF(M3360&gt;Gögn!$J$4,Gögn!$K$4,Gögn!$K$3)))</f>
        <v/>
      </c>
      <c r="U3360" s="49" t="str" cm="1">
        <f t="array" aca="1" ref="U3360" ca="1">IF(ISBLANK(A3360),"",IF(S3360="Styrkhæft",_xlfn.XLOOKUP(T3360,Vegalengdir[Texti],INDIRECT("Vegalengdir["&amp;'Upplýsingar um umsækjanda'!$B$10&amp;"]"),0%,0)))</f>
        <v/>
      </c>
      <c r="V3360" s="72" t="str">
        <f t="shared" si="52"/>
        <v/>
      </c>
    </row>
    <row r="3361" spans="1:22" x14ac:dyDescent="0.25">
      <c r="A3361" s="47"/>
      <c r="B3361" s="47"/>
      <c r="C3361" s="47"/>
      <c r="D3361" s="117"/>
      <c r="E3361" s="47"/>
      <c r="F3361" s="37"/>
      <c r="G3361" s="47"/>
      <c r="H3361" s="37"/>
      <c r="I3361" s="37"/>
      <c r="J3361" s="51"/>
      <c r="K3361" s="51"/>
      <c r="L3361" s="51"/>
      <c r="M3361" s="51"/>
      <c r="N3361" s="51"/>
      <c r="O3361" s="51"/>
      <c r="P3361" s="51"/>
      <c r="R3361" s="38" t="s">
        <v>450</v>
      </c>
      <c r="S3361" s="38" t="str" cm="1">
        <f t="array" ref="S3361">_xlfn.XLOOKUP(R3361,INDEX(Flettilisti,,1),INDEX(Flettilisti,,2),,0)</f>
        <v>Vantar flokkun</v>
      </c>
      <c r="T3361" s="38" t="str">
        <f>IF(ISBLANK(M3361),"",IF(M3361&lt;Gögn!$J$2,Gögn!$K$2,IF(M3361&gt;Gögn!$J$4,Gögn!$K$4,Gögn!$K$3)))</f>
        <v/>
      </c>
      <c r="U3361" s="49" t="str" cm="1">
        <f t="array" aca="1" ref="U3361" ca="1">IF(ISBLANK(A3361),"",IF(S3361="Styrkhæft",_xlfn.XLOOKUP(T3361,Vegalengdir[Texti],INDIRECT("Vegalengdir["&amp;'Upplýsingar um umsækjanda'!$B$10&amp;"]"),0%,0)))</f>
        <v/>
      </c>
      <c r="V3361" s="72" t="str">
        <f t="shared" si="52"/>
        <v/>
      </c>
    </row>
    <row r="3362" spans="1:22" x14ac:dyDescent="0.25">
      <c r="A3362" s="47"/>
      <c r="B3362" s="47"/>
      <c r="C3362" s="47"/>
      <c r="D3362" s="117"/>
      <c r="E3362" s="47"/>
      <c r="F3362" s="37"/>
      <c r="G3362" s="47"/>
      <c r="H3362" s="37"/>
      <c r="I3362" s="37"/>
      <c r="J3362" s="51"/>
      <c r="K3362" s="51"/>
      <c r="L3362" s="51"/>
      <c r="M3362" s="51"/>
      <c r="N3362" s="51"/>
      <c r="O3362" s="51"/>
      <c r="P3362" s="51"/>
      <c r="R3362" s="38" t="s">
        <v>450</v>
      </c>
      <c r="S3362" s="38" t="str" cm="1">
        <f t="array" ref="S3362">_xlfn.XLOOKUP(R3362,INDEX(Flettilisti,,1),INDEX(Flettilisti,,2),,0)</f>
        <v>Vantar flokkun</v>
      </c>
      <c r="T3362" s="38" t="str">
        <f>IF(ISBLANK(M3362),"",IF(M3362&lt;Gögn!$J$2,Gögn!$K$2,IF(M3362&gt;Gögn!$J$4,Gögn!$K$4,Gögn!$K$3)))</f>
        <v/>
      </c>
      <c r="U3362" s="49" t="str" cm="1">
        <f t="array" aca="1" ref="U3362" ca="1">IF(ISBLANK(A3362),"",IF(S3362="Styrkhæft",_xlfn.XLOOKUP(T3362,Vegalengdir[Texti],INDIRECT("Vegalengdir["&amp;'Upplýsingar um umsækjanda'!$B$10&amp;"]"),0%,0)))</f>
        <v/>
      </c>
      <c r="V3362" s="72" t="str">
        <f t="shared" si="52"/>
        <v/>
      </c>
    </row>
    <row r="3363" spans="1:22" x14ac:dyDescent="0.25">
      <c r="A3363" s="47"/>
      <c r="B3363" s="47"/>
      <c r="C3363" s="47"/>
      <c r="D3363" s="117"/>
      <c r="E3363" s="47"/>
      <c r="F3363" s="37"/>
      <c r="G3363" s="47"/>
      <c r="H3363" s="37"/>
      <c r="I3363" s="37"/>
      <c r="J3363" s="51"/>
      <c r="K3363" s="51"/>
      <c r="L3363" s="51"/>
      <c r="M3363" s="51"/>
      <c r="N3363" s="51"/>
      <c r="O3363" s="51"/>
      <c r="P3363" s="51"/>
      <c r="R3363" s="38" t="s">
        <v>450</v>
      </c>
      <c r="S3363" s="38" t="str" cm="1">
        <f t="array" ref="S3363">_xlfn.XLOOKUP(R3363,INDEX(Flettilisti,,1),INDEX(Flettilisti,,2),,0)</f>
        <v>Vantar flokkun</v>
      </c>
      <c r="T3363" s="38" t="str">
        <f>IF(ISBLANK(M3363),"",IF(M3363&lt;Gögn!$J$2,Gögn!$K$2,IF(M3363&gt;Gögn!$J$4,Gögn!$K$4,Gögn!$K$3)))</f>
        <v/>
      </c>
      <c r="U3363" s="49" t="str" cm="1">
        <f t="array" aca="1" ref="U3363" ca="1">IF(ISBLANK(A3363),"",IF(S3363="Styrkhæft",_xlfn.XLOOKUP(T3363,Vegalengdir[Texti],INDIRECT("Vegalengdir["&amp;'Upplýsingar um umsækjanda'!$B$10&amp;"]"),0%,0)))</f>
        <v/>
      </c>
      <c r="V3363" s="72" t="str">
        <f t="shared" si="52"/>
        <v/>
      </c>
    </row>
    <row r="3364" spans="1:22" x14ac:dyDescent="0.25">
      <c r="A3364" s="47"/>
      <c r="B3364" s="47"/>
      <c r="C3364" s="47"/>
      <c r="D3364" s="117"/>
      <c r="E3364" s="47"/>
      <c r="F3364" s="37"/>
      <c r="G3364" s="47"/>
      <c r="H3364" s="37"/>
      <c r="I3364" s="37"/>
      <c r="J3364" s="51"/>
      <c r="K3364" s="51"/>
      <c r="L3364" s="51"/>
      <c r="M3364" s="51"/>
      <c r="N3364" s="51"/>
      <c r="O3364" s="51"/>
      <c r="P3364" s="51"/>
      <c r="R3364" s="38" t="s">
        <v>450</v>
      </c>
      <c r="S3364" s="38" t="str" cm="1">
        <f t="array" ref="S3364">_xlfn.XLOOKUP(R3364,INDEX(Flettilisti,,1),INDEX(Flettilisti,,2),,0)</f>
        <v>Vantar flokkun</v>
      </c>
      <c r="T3364" s="38" t="str">
        <f>IF(ISBLANK(M3364),"",IF(M3364&lt;Gögn!$J$2,Gögn!$K$2,IF(M3364&gt;Gögn!$J$4,Gögn!$K$4,Gögn!$K$3)))</f>
        <v/>
      </c>
      <c r="U3364" s="49" t="str" cm="1">
        <f t="array" aca="1" ref="U3364" ca="1">IF(ISBLANK(A3364),"",IF(S3364="Styrkhæft",_xlfn.XLOOKUP(T3364,Vegalengdir[Texti],INDIRECT("Vegalengdir["&amp;'Upplýsingar um umsækjanda'!$B$10&amp;"]"),0%,0)))</f>
        <v/>
      </c>
      <c r="V3364" s="72" t="str">
        <f t="shared" si="52"/>
        <v/>
      </c>
    </row>
    <row r="3365" spans="1:22" x14ac:dyDescent="0.25">
      <c r="A3365" s="47"/>
      <c r="B3365" s="47"/>
      <c r="C3365" s="47"/>
      <c r="D3365" s="117"/>
      <c r="E3365" s="47"/>
      <c r="F3365" s="37"/>
      <c r="G3365" s="47"/>
      <c r="H3365" s="37"/>
      <c r="I3365" s="37"/>
      <c r="J3365" s="51"/>
      <c r="K3365" s="51"/>
      <c r="L3365" s="51"/>
      <c r="M3365" s="51"/>
      <c r="N3365" s="51"/>
      <c r="O3365" s="51"/>
      <c r="P3365" s="51"/>
      <c r="R3365" s="38" t="s">
        <v>450</v>
      </c>
      <c r="S3365" s="38" t="str" cm="1">
        <f t="array" ref="S3365">_xlfn.XLOOKUP(R3365,INDEX(Flettilisti,,1),INDEX(Flettilisti,,2),,0)</f>
        <v>Vantar flokkun</v>
      </c>
      <c r="T3365" s="38" t="str">
        <f>IF(ISBLANK(M3365),"",IF(M3365&lt;Gögn!$J$2,Gögn!$K$2,IF(M3365&gt;Gögn!$J$4,Gögn!$K$4,Gögn!$K$3)))</f>
        <v/>
      </c>
      <c r="U3365" s="49" t="str" cm="1">
        <f t="array" aca="1" ref="U3365" ca="1">IF(ISBLANK(A3365),"",IF(S3365="Styrkhæft",_xlfn.XLOOKUP(T3365,Vegalengdir[Texti],INDIRECT("Vegalengdir["&amp;'Upplýsingar um umsækjanda'!$B$10&amp;"]"),0%,0)))</f>
        <v/>
      </c>
      <c r="V3365" s="72" t="str">
        <f t="shared" si="52"/>
        <v/>
      </c>
    </row>
    <row r="3366" spans="1:22" x14ac:dyDescent="0.25">
      <c r="A3366" s="47"/>
      <c r="B3366" s="47"/>
      <c r="C3366" s="47"/>
      <c r="D3366" s="117"/>
      <c r="E3366" s="47"/>
      <c r="F3366" s="37"/>
      <c r="G3366" s="47"/>
      <c r="H3366" s="37"/>
      <c r="I3366" s="37"/>
      <c r="J3366" s="51"/>
      <c r="K3366" s="51"/>
      <c r="L3366" s="51"/>
      <c r="M3366" s="51"/>
      <c r="N3366" s="51"/>
      <c r="O3366" s="51"/>
      <c r="P3366" s="51"/>
      <c r="R3366" s="38" t="s">
        <v>450</v>
      </c>
      <c r="S3366" s="38" t="str" cm="1">
        <f t="array" ref="S3366">_xlfn.XLOOKUP(R3366,INDEX(Flettilisti,,1),INDEX(Flettilisti,,2),,0)</f>
        <v>Vantar flokkun</v>
      </c>
      <c r="T3366" s="38" t="str">
        <f>IF(ISBLANK(M3366),"",IF(M3366&lt;Gögn!$J$2,Gögn!$K$2,IF(M3366&gt;Gögn!$J$4,Gögn!$K$4,Gögn!$K$3)))</f>
        <v/>
      </c>
      <c r="U3366" s="49" t="str" cm="1">
        <f t="array" aca="1" ref="U3366" ca="1">IF(ISBLANK(A3366),"",IF(S3366="Styrkhæft",_xlfn.XLOOKUP(T3366,Vegalengdir[Texti],INDIRECT("Vegalengdir["&amp;'Upplýsingar um umsækjanda'!$B$10&amp;"]"),0%,0)))</f>
        <v/>
      </c>
      <c r="V3366" s="72" t="str">
        <f t="shared" si="52"/>
        <v/>
      </c>
    </row>
    <row r="3367" spans="1:22" x14ac:dyDescent="0.25">
      <c r="A3367" s="47"/>
      <c r="B3367" s="47"/>
      <c r="C3367" s="47"/>
      <c r="D3367" s="117"/>
      <c r="E3367" s="47"/>
      <c r="F3367" s="37"/>
      <c r="G3367" s="47"/>
      <c r="H3367" s="37"/>
      <c r="I3367" s="37"/>
      <c r="J3367" s="51"/>
      <c r="K3367" s="51"/>
      <c r="L3367" s="51"/>
      <c r="M3367" s="51"/>
      <c r="N3367" s="51"/>
      <c r="O3367" s="51"/>
      <c r="P3367" s="51"/>
      <c r="R3367" s="38" t="s">
        <v>450</v>
      </c>
      <c r="S3367" s="38" t="str" cm="1">
        <f t="array" ref="S3367">_xlfn.XLOOKUP(R3367,INDEX(Flettilisti,,1),INDEX(Flettilisti,,2),,0)</f>
        <v>Vantar flokkun</v>
      </c>
      <c r="T3367" s="38" t="str">
        <f>IF(ISBLANK(M3367),"",IF(M3367&lt;Gögn!$J$2,Gögn!$K$2,IF(M3367&gt;Gögn!$J$4,Gögn!$K$4,Gögn!$K$3)))</f>
        <v/>
      </c>
      <c r="U3367" s="49" t="str" cm="1">
        <f t="array" aca="1" ref="U3367" ca="1">IF(ISBLANK(A3367),"",IF(S3367="Styrkhæft",_xlfn.XLOOKUP(T3367,Vegalengdir[Texti],INDIRECT("Vegalengdir["&amp;'Upplýsingar um umsækjanda'!$B$10&amp;"]"),0%,0)))</f>
        <v/>
      </c>
      <c r="V3367" s="72" t="str">
        <f t="shared" si="52"/>
        <v/>
      </c>
    </row>
    <row r="3368" spans="1:22" x14ac:dyDescent="0.25">
      <c r="A3368" s="47"/>
      <c r="B3368" s="47"/>
      <c r="C3368" s="47"/>
      <c r="D3368" s="117"/>
      <c r="E3368" s="47"/>
      <c r="F3368" s="37"/>
      <c r="G3368" s="47"/>
      <c r="H3368" s="37"/>
      <c r="I3368" s="37"/>
      <c r="J3368" s="51"/>
      <c r="K3368" s="51"/>
      <c r="L3368" s="51"/>
      <c r="M3368" s="51"/>
      <c r="N3368" s="51"/>
      <c r="O3368" s="51"/>
      <c r="P3368" s="51"/>
      <c r="R3368" s="38" t="s">
        <v>450</v>
      </c>
      <c r="S3368" s="38" t="str" cm="1">
        <f t="array" ref="S3368">_xlfn.XLOOKUP(R3368,INDEX(Flettilisti,,1),INDEX(Flettilisti,,2),,0)</f>
        <v>Vantar flokkun</v>
      </c>
      <c r="T3368" s="38" t="str">
        <f>IF(ISBLANK(M3368),"",IF(M3368&lt;Gögn!$J$2,Gögn!$K$2,IF(M3368&gt;Gögn!$J$4,Gögn!$K$4,Gögn!$K$3)))</f>
        <v/>
      </c>
      <c r="U3368" s="49" t="str" cm="1">
        <f t="array" aca="1" ref="U3368" ca="1">IF(ISBLANK(A3368),"",IF(S3368="Styrkhæft",_xlfn.XLOOKUP(T3368,Vegalengdir[Texti],INDIRECT("Vegalengdir["&amp;'Upplýsingar um umsækjanda'!$B$10&amp;"]"),0%,0)))</f>
        <v/>
      </c>
      <c r="V3368" s="72" t="str">
        <f t="shared" si="52"/>
        <v/>
      </c>
    </row>
    <row r="3369" spans="1:22" x14ac:dyDescent="0.25">
      <c r="A3369" s="47"/>
      <c r="B3369" s="47"/>
      <c r="C3369" s="47"/>
      <c r="D3369" s="117"/>
      <c r="E3369" s="47"/>
      <c r="F3369" s="37"/>
      <c r="G3369" s="47"/>
      <c r="H3369" s="37"/>
      <c r="I3369" s="37"/>
      <c r="J3369" s="51"/>
      <c r="K3369" s="51"/>
      <c r="L3369" s="51"/>
      <c r="M3369" s="51"/>
      <c r="N3369" s="51"/>
      <c r="O3369" s="51"/>
      <c r="P3369" s="51"/>
      <c r="R3369" s="38" t="s">
        <v>450</v>
      </c>
      <c r="S3369" s="38" t="str" cm="1">
        <f t="array" ref="S3369">_xlfn.XLOOKUP(R3369,INDEX(Flettilisti,,1),INDEX(Flettilisti,,2),,0)</f>
        <v>Vantar flokkun</v>
      </c>
      <c r="T3369" s="38" t="str">
        <f>IF(ISBLANK(M3369),"",IF(M3369&lt;Gögn!$J$2,Gögn!$K$2,IF(M3369&gt;Gögn!$J$4,Gögn!$K$4,Gögn!$K$3)))</f>
        <v/>
      </c>
      <c r="U3369" s="49" t="str" cm="1">
        <f t="array" aca="1" ref="U3369" ca="1">IF(ISBLANK(A3369),"",IF(S3369="Styrkhæft",_xlfn.XLOOKUP(T3369,Vegalengdir[Texti],INDIRECT("Vegalengdir["&amp;'Upplýsingar um umsækjanda'!$B$10&amp;"]"),0%,0)))</f>
        <v/>
      </c>
      <c r="V3369" s="72" t="str">
        <f t="shared" si="52"/>
        <v/>
      </c>
    </row>
    <row r="3370" spans="1:22" x14ac:dyDescent="0.25">
      <c r="A3370" s="47"/>
      <c r="B3370" s="47"/>
      <c r="C3370" s="47"/>
      <c r="D3370" s="117"/>
      <c r="E3370" s="47"/>
      <c r="F3370" s="37"/>
      <c r="G3370" s="47"/>
      <c r="H3370" s="37"/>
      <c r="I3370" s="37"/>
      <c r="J3370" s="51"/>
      <c r="K3370" s="51"/>
      <c r="L3370" s="51"/>
      <c r="M3370" s="51"/>
      <c r="N3370" s="51"/>
      <c r="O3370" s="51"/>
      <c r="P3370" s="51"/>
      <c r="R3370" s="38" t="s">
        <v>450</v>
      </c>
      <c r="S3370" s="38" t="str" cm="1">
        <f t="array" ref="S3370">_xlfn.XLOOKUP(R3370,INDEX(Flettilisti,,1),INDEX(Flettilisti,,2),,0)</f>
        <v>Vantar flokkun</v>
      </c>
      <c r="T3370" s="38" t="str">
        <f>IF(ISBLANK(M3370),"",IF(M3370&lt;Gögn!$J$2,Gögn!$K$2,IF(M3370&gt;Gögn!$J$4,Gögn!$K$4,Gögn!$K$3)))</f>
        <v/>
      </c>
      <c r="U3370" s="49" t="str" cm="1">
        <f t="array" aca="1" ref="U3370" ca="1">IF(ISBLANK(A3370),"",IF(S3370="Styrkhæft",_xlfn.XLOOKUP(T3370,Vegalengdir[Texti],INDIRECT("Vegalengdir["&amp;'Upplýsingar um umsækjanda'!$B$10&amp;"]"),0%,0)))</f>
        <v/>
      </c>
      <c r="V3370" s="72" t="str">
        <f t="shared" si="52"/>
        <v/>
      </c>
    </row>
    <row r="3371" spans="1:22" x14ac:dyDescent="0.25">
      <c r="A3371" s="47"/>
      <c r="B3371" s="47"/>
      <c r="C3371" s="47"/>
      <c r="D3371" s="117"/>
      <c r="E3371" s="47"/>
      <c r="F3371" s="37"/>
      <c r="G3371" s="47"/>
      <c r="H3371" s="37"/>
      <c r="I3371" s="37"/>
      <c r="J3371" s="51"/>
      <c r="K3371" s="51"/>
      <c r="L3371" s="51"/>
      <c r="M3371" s="51"/>
      <c r="N3371" s="51"/>
      <c r="O3371" s="51"/>
      <c r="P3371" s="51"/>
      <c r="R3371" s="38" t="s">
        <v>450</v>
      </c>
      <c r="S3371" s="38" t="str" cm="1">
        <f t="array" ref="S3371">_xlfn.XLOOKUP(R3371,INDEX(Flettilisti,,1),INDEX(Flettilisti,,2),,0)</f>
        <v>Vantar flokkun</v>
      </c>
      <c r="T3371" s="38" t="str">
        <f>IF(ISBLANK(M3371),"",IF(M3371&lt;Gögn!$J$2,Gögn!$K$2,IF(M3371&gt;Gögn!$J$4,Gögn!$K$4,Gögn!$K$3)))</f>
        <v/>
      </c>
      <c r="U3371" s="49" t="str" cm="1">
        <f t="array" aca="1" ref="U3371" ca="1">IF(ISBLANK(A3371),"",IF(S3371="Styrkhæft",_xlfn.XLOOKUP(T3371,Vegalengdir[Texti],INDIRECT("Vegalengdir["&amp;'Upplýsingar um umsækjanda'!$B$10&amp;"]"),0%,0)))</f>
        <v/>
      </c>
      <c r="V3371" s="72" t="str">
        <f t="shared" si="52"/>
        <v/>
      </c>
    </row>
    <row r="3372" spans="1:22" x14ac:dyDescent="0.25">
      <c r="A3372" s="47"/>
      <c r="B3372" s="47"/>
      <c r="C3372" s="47"/>
      <c r="D3372" s="117"/>
      <c r="E3372" s="47"/>
      <c r="F3372" s="37"/>
      <c r="G3372" s="47"/>
      <c r="H3372" s="37"/>
      <c r="I3372" s="37"/>
      <c r="J3372" s="51"/>
      <c r="K3372" s="51"/>
      <c r="L3372" s="51"/>
      <c r="M3372" s="51"/>
      <c r="N3372" s="51"/>
      <c r="O3372" s="51"/>
      <c r="P3372" s="51"/>
      <c r="R3372" s="38" t="s">
        <v>450</v>
      </c>
      <c r="S3372" s="38" t="str" cm="1">
        <f t="array" ref="S3372">_xlfn.XLOOKUP(R3372,INDEX(Flettilisti,,1),INDEX(Flettilisti,,2),,0)</f>
        <v>Vantar flokkun</v>
      </c>
      <c r="T3372" s="38" t="str">
        <f>IF(ISBLANK(M3372),"",IF(M3372&lt;Gögn!$J$2,Gögn!$K$2,IF(M3372&gt;Gögn!$J$4,Gögn!$K$4,Gögn!$K$3)))</f>
        <v/>
      </c>
      <c r="U3372" s="49" t="str" cm="1">
        <f t="array" aca="1" ref="U3372" ca="1">IF(ISBLANK(A3372),"",IF(S3372="Styrkhæft",_xlfn.XLOOKUP(T3372,Vegalengdir[Texti],INDIRECT("Vegalengdir["&amp;'Upplýsingar um umsækjanda'!$B$10&amp;"]"),0%,0)))</f>
        <v/>
      </c>
      <c r="V3372" s="72" t="str">
        <f t="shared" si="52"/>
        <v/>
      </c>
    </row>
    <row r="3373" spans="1:22" x14ac:dyDescent="0.25">
      <c r="A3373" s="47"/>
      <c r="B3373" s="47"/>
      <c r="C3373" s="47"/>
      <c r="D3373" s="117"/>
      <c r="E3373" s="47"/>
      <c r="F3373" s="37"/>
      <c r="G3373" s="47"/>
      <c r="H3373" s="37"/>
      <c r="I3373" s="37"/>
      <c r="J3373" s="51"/>
      <c r="K3373" s="51"/>
      <c r="L3373" s="51"/>
      <c r="M3373" s="51"/>
      <c r="N3373" s="51"/>
      <c r="O3373" s="51"/>
      <c r="P3373" s="51"/>
      <c r="R3373" s="38" t="s">
        <v>450</v>
      </c>
      <c r="S3373" s="38" t="str" cm="1">
        <f t="array" ref="S3373">_xlfn.XLOOKUP(R3373,INDEX(Flettilisti,,1),INDEX(Flettilisti,,2),,0)</f>
        <v>Vantar flokkun</v>
      </c>
      <c r="T3373" s="38" t="str">
        <f>IF(ISBLANK(M3373),"",IF(M3373&lt;Gögn!$J$2,Gögn!$K$2,IF(M3373&gt;Gögn!$J$4,Gögn!$K$4,Gögn!$K$3)))</f>
        <v/>
      </c>
      <c r="U3373" s="49" t="str" cm="1">
        <f t="array" aca="1" ref="U3373" ca="1">IF(ISBLANK(A3373),"",IF(S3373="Styrkhæft",_xlfn.XLOOKUP(T3373,Vegalengdir[Texti],INDIRECT("Vegalengdir["&amp;'Upplýsingar um umsækjanda'!$B$10&amp;"]"),0%,0)))</f>
        <v/>
      </c>
      <c r="V3373" s="72" t="str">
        <f t="shared" si="52"/>
        <v/>
      </c>
    </row>
    <row r="3374" spans="1:22" x14ac:dyDescent="0.25">
      <c r="A3374" s="47"/>
      <c r="B3374" s="47"/>
      <c r="C3374" s="47"/>
      <c r="D3374" s="117"/>
      <c r="E3374" s="47"/>
      <c r="F3374" s="37"/>
      <c r="G3374" s="47"/>
      <c r="H3374" s="37"/>
      <c r="I3374" s="37"/>
      <c r="J3374" s="51"/>
      <c r="K3374" s="51"/>
      <c r="L3374" s="51"/>
      <c r="M3374" s="51"/>
      <c r="N3374" s="51"/>
      <c r="O3374" s="51"/>
      <c r="P3374" s="51"/>
      <c r="R3374" s="38" t="s">
        <v>450</v>
      </c>
      <c r="S3374" s="38" t="str" cm="1">
        <f t="array" ref="S3374">_xlfn.XLOOKUP(R3374,INDEX(Flettilisti,,1),INDEX(Flettilisti,,2),,0)</f>
        <v>Vantar flokkun</v>
      </c>
      <c r="T3374" s="38" t="str">
        <f>IF(ISBLANK(M3374),"",IF(M3374&lt;Gögn!$J$2,Gögn!$K$2,IF(M3374&gt;Gögn!$J$4,Gögn!$K$4,Gögn!$K$3)))</f>
        <v/>
      </c>
      <c r="U3374" s="49" t="str" cm="1">
        <f t="array" aca="1" ref="U3374" ca="1">IF(ISBLANK(A3374),"",IF(S3374="Styrkhæft",_xlfn.XLOOKUP(T3374,Vegalengdir[Texti],INDIRECT("Vegalengdir["&amp;'Upplýsingar um umsækjanda'!$B$10&amp;"]"),0%,0)))</f>
        <v/>
      </c>
      <c r="V3374" s="72" t="str">
        <f t="shared" si="52"/>
        <v/>
      </c>
    </row>
    <row r="3375" spans="1:22" x14ac:dyDescent="0.25">
      <c r="A3375" s="47"/>
      <c r="B3375" s="47"/>
      <c r="C3375" s="47"/>
      <c r="D3375" s="117"/>
      <c r="E3375" s="47"/>
      <c r="F3375" s="37"/>
      <c r="G3375" s="47"/>
      <c r="H3375" s="37"/>
      <c r="I3375" s="37"/>
      <c r="J3375" s="51"/>
      <c r="K3375" s="51"/>
      <c r="L3375" s="51"/>
      <c r="M3375" s="51"/>
      <c r="N3375" s="51"/>
      <c r="O3375" s="51"/>
      <c r="P3375" s="51"/>
      <c r="R3375" s="38" t="s">
        <v>450</v>
      </c>
      <c r="S3375" s="38" t="str" cm="1">
        <f t="array" ref="S3375">_xlfn.XLOOKUP(R3375,INDEX(Flettilisti,,1),INDEX(Flettilisti,,2),,0)</f>
        <v>Vantar flokkun</v>
      </c>
      <c r="T3375" s="38" t="str">
        <f>IF(ISBLANK(M3375),"",IF(M3375&lt;Gögn!$J$2,Gögn!$K$2,IF(M3375&gt;Gögn!$J$4,Gögn!$K$4,Gögn!$K$3)))</f>
        <v/>
      </c>
      <c r="U3375" s="49" t="str" cm="1">
        <f t="array" aca="1" ref="U3375" ca="1">IF(ISBLANK(A3375),"",IF(S3375="Styrkhæft",_xlfn.XLOOKUP(T3375,Vegalengdir[Texti],INDIRECT("Vegalengdir["&amp;'Upplýsingar um umsækjanda'!$B$10&amp;"]"),0%,0)))</f>
        <v/>
      </c>
      <c r="V3375" s="72" t="str">
        <f t="shared" si="52"/>
        <v/>
      </c>
    </row>
    <row r="3376" spans="1:22" x14ac:dyDescent="0.25">
      <c r="A3376" s="47"/>
      <c r="B3376" s="47"/>
      <c r="C3376" s="47"/>
      <c r="D3376" s="117"/>
      <c r="E3376" s="47"/>
      <c r="F3376" s="37"/>
      <c r="G3376" s="47"/>
      <c r="H3376" s="37"/>
      <c r="I3376" s="37"/>
      <c r="J3376" s="51"/>
      <c r="K3376" s="51"/>
      <c r="L3376" s="51"/>
      <c r="M3376" s="51"/>
      <c r="N3376" s="51"/>
      <c r="O3376" s="51"/>
      <c r="P3376" s="51"/>
      <c r="R3376" s="38" t="s">
        <v>450</v>
      </c>
      <c r="S3376" s="38" t="str" cm="1">
        <f t="array" ref="S3376">_xlfn.XLOOKUP(R3376,INDEX(Flettilisti,,1),INDEX(Flettilisti,,2),,0)</f>
        <v>Vantar flokkun</v>
      </c>
      <c r="T3376" s="38" t="str">
        <f>IF(ISBLANK(M3376),"",IF(M3376&lt;Gögn!$J$2,Gögn!$K$2,IF(M3376&gt;Gögn!$J$4,Gögn!$K$4,Gögn!$K$3)))</f>
        <v/>
      </c>
      <c r="U3376" s="49" t="str" cm="1">
        <f t="array" aca="1" ref="U3376" ca="1">IF(ISBLANK(A3376),"",IF(S3376="Styrkhæft",_xlfn.XLOOKUP(T3376,Vegalengdir[Texti],INDIRECT("Vegalengdir["&amp;'Upplýsingar um umsækjanda'!$B$10&amp;"]"),0%,0)))</f>
        <v/>
      </c>
      <c r="V3376" s="72" t="str">
        <f t="shared" si="52"/>
        <v/>
      </c>
    </row>
    <row r="3377" spans="1:22" x14ac:dyDescent="0.25">
      <c r="A3377" s="47"/>
      <c r="B3377" s="47"/>
      <c r="C3377" s="47"/>
      <c r="D3377" s="117"/>
      <c r="E3377" s="47"/>
      <c r="F3377" s="37"/>
      <c r="G3377" s="47"/>
      <c r="H3377" s="37"/>
      <c r="I3377" s="37"/>
      <c r="J3377" s="51"/>
      <c r="K3377" s="51"/>
      <c r="L3377" s="51"/>
      <c r="M3377" s="51"/>
      <c r="N3377" s="51"/>
      <c r="O3377" s="51"/>
      <c r="P3377" s="51"/>
      <c r="R3377" s="38" t="s">
        <v>450</v>
      </c>
      <c r="S3377" s="38" t="str" cm="1">
        <f t="array" ref="S3377">_xlfn.XLOOKUP(R3377,INDEX(Flettilisti,,1),INDEX(Flettilisti,,2),,0)</f>
        <v>Vantar flokkun</v>
      </c>
      <c r="T3377" s="38" t="str">
        <f>IF(ISBLANK(M3377),"",IF(M3377&lt;Gögn!$J$2,Gögn!$K$2,IF(M3377&gt;Gögn!$J$4,Gögn!$K$4,Gögn!$K$3)))</f>
        <v/>
      </c>
      <c r="U3377" s="49" t="str" cm="1">
        <f t="array" aca="1" ref="U3377" ca="1">IF(ISBLANK(A3377),"",IF(S3377="Styrkhæft",_xlfn.XLOOKUP(T3377,Vegalengdir[Texti],INDIRECT("Vegalengdir["&amp;'Upplýsingar um umsækjanda'!$B$10&amp;"]"),0%,0)))</f>
        <v/>
      </c>
      <c r="V3377" s="72" t="str">
        <f t="shared" si="52"/>
        <v/>
      </c>
    </row>
    <row r="3378" spans="1:22" x14ac:dyDescent="0.25">
      <c r="A3378" s="47"/>
      <c r="B3378" s="47"/>
      <c r="C3378" s="47"/>
      <c r="D3378" s="117"/>
      <c r="E3378" s="47"/>
      <c r="F3378" s="37"/>
      <c r="G3378" s="47"/>
      <c r="H3378" s="37"/>
      <c r="I3378" s="37"/>
      <c r="J3378" s="51"/>
      <c r="K3378" s="51"/>
      <c r="L3378" s="51"/>
      <c r="M3378" s="51"/>
      <c r="N3378" s="51"/>
      <c r="O3378" s="51"/>
      <c r="P3378" s="51"/>
      <c r="R3378" s="38" t="s">
        <v>450</v>
      </c>
      <c r="S3378" s="38" t="str" cm="1">
        <f t="array" ref="S3378">_xlfn.XLOOKUP(R3378,INDEX(Flettilisti,,1),INDEX(Flettilisti,,2),,0)</f>
        <v>Vantar flokkun</v>
      </c>
      <c r="T3378" s="38" t="str">
        <f>IF(ISBLANK(M3378),"",IF(M3378&lt;Gögn!$J$2,Gögn!$K$2,IF(M3378&gt;Gögn!$J$4,Gögn!$K$4,Gögn!$K$3)))</f>
        <v/>
      </c>
      <c r="U3378" s="49" t="str" cm="1">
        <f t="array" aca="1" ref="U3378" ca="1">IF(ISBLANK(A3378),"",IF(S3378="Styrkhæft",_xlfn.XLOOKUP(T3378,Vegalengdir[Texti],INDIRECT("Vegalengdir["&amp;'Upplýsingar um umsækjanda'!$B$10&amp;"]"),0%,0)))</f>
        <v/>
      </c>
      <c r="V3378" s="72" t="str">
        <f t="shared" si="52"/>
        <v/>
      </c>
    </row>
    <row r="3379" spans="1:22" x14ac:dyDescent="0.25">
      <c r="A3379" s="47"/>
      <c r="B3379" s="47"/>
      <c r="C3379" s="47"/>
      <c r="D3379" s="117"/>
      <c r="E3379" s="47"/>
      <c r="F3379" s="37"/>
      <c r="G3379" s="47"/>
      <c r="H3379" s="37"/>
      <c r="I3379" s="37"/>
      <c r="J3379" s="51"/>
      <c r="K3379" s="51"/>
      <c r="L3379" s="51"/>
      <c r="M3379" s="51"/>
      <c r="N3379" s="51"/>
      <c r="O3379" s="51"/>
      <c r="P3379" s="51"/>
      <c r="R3379" s="38" t="s">
        <v>450</v>
      </c>
      <c r="S3379" s="38" t="str" cm="1">
        <f t="array" ref="S3379">_xlfn.XLOOKUP(R3379,INDEX(Flettilisti,,1),INDEX(Flettilisti,,2),,0)</f>
        <v>Vantar flokkun</v>
      </c>
      <c r="T3379" s="38" t="str">
        <f>IF(ISBLANK(M3379),"",IF(M3379&lt;Gögn!$J$2,Gögn!$K$2,IF(M3379&gt;Gögn!$J$4,Gögn!$K$4,Gögn!$K$3)))</f>
        <v/>
      </c>
      <c r="U3379" s="49" t="str" cm="1">
        <f t="array" aca="1" ref="U3379" ca="1">IF(ISBLANK(A3379),"",IF(S3379="Styrkhæft",_xlfn.XLOOKUP(T3379,Vegalengdir[Texti],INDIRECT("Vegalengdir["&amp;'Upplýsingar um umsækjanda'!$B$10&amp;"]"),0%,0)))</f>
        <v/>
      </c>
      <c r="V3379" s="72" t="str">
        <f t="shared" si="52"/>
        <v/>
      </c>
    </row>
    <row r="3380" spans="1:22" x14ac:dyDescent="0.25">
      <c r="A3380" s="47"/>
      <c r="B3380" s="47"/>
      <c r="C3380" s="47"/>
      <c r="D3380" s="117"/>
      <c r="E3380" s="47"/>
      <c r="F3380" s="37"/>
      <c r="G3380" s="47"/>
      <c r="H3380" s="37"/>
      <c r="I3380" s="37"/>
      <c r="J3380" s="51"/>
      <c r="K3380" s="51"/>
      <c r="L3380" s="51"/>
      <c r="M3380" s="51"/>
      <c r="N3380" s="51"/>
      <c r="O3380" s="51"/>
      <c r="P3380" s="51"/>
      <c r="R3380" s="38" t="s">
        <v>450</v>
      </c>
      <c r="S3380" s="38" t="str" cm="1">
        <f t="array" ref="S3380">_xlfn.XLOOKUP(R3380,INDEX(Flettilisti,,1),INDEX(Flettilisti,,2),,0)</f>
        <v>Vantar flokkun</v>
      </c>
      <c r="T3380" s="38" t="str">
        <f>IF(ISBLANK(M3380),"",IF(M3380&lt;Gögn!$J$2,Gögn!$K$2,IF(M3380&gt;Gögn!$J$4,Gögn!$K$4,Gögn!$K$3)))</f>
        <v/>
      </c>
      <c r="U3380" s="49" t="str" cm="1">
        <f t="array" aca="1" ref="U3380" ca="1">IF(ISBLANK(A3380),"",IF(S3380="Styrkhæft",_xlfn.XLOOKUP(T3380,Vegalengdir[Texti],INDIRECT("Vegalengdir["&amp;'Upplýsingar um umsækjanda'!$B$10&amp;"]"),0%,0)))</f>
        <v/>
      </c>
      <c r="V3380" s="72" t="str">
        <f t="shared" si="52"/>
        <v/>
      </c>
    </row>
    <row r="3381" spans="1:22" x14ac:dyDescent="0.25">
      <c r="A3381" s="47"/>
      <c r="B3381" s="47"/>
      <c r="C3381" s="47"/>
      <c r="D3381" s="117"/>
      <c r="E3381" s="47"/>
      <c r="F3381" s="37"/>
      <c r="G3381" s="47"/>
      <c r="H3381" s="37"/>
      <c r="I3381" s="37"/>
      <c r="J3381" s="51"/>
      <c r="K3381" s="51"/>
      <c r="L3381" s="51"/>
      <c r="M3381" s="51"/>
      <c r="N3381" s="51"/>
      <c r="O3381" s="51"/>
      <c r="P3381" s="51"/>
      <c r="R3381" s="38" t="s">
        <v>450</v>
      </c>
      <c r="S3381" s="38" t="str" cm="1">
        <f t="array" ref="S3381">_xlfn.XLOOKUP(R3381,INDEX(Flettilisti,,1),INDEX(Flettilisti,,2),,0)</f>
        <v>Vantar flokkun</v>
      </c>
      <c r="T3381" s="38" t="str">
        <f>IF(ISBLANK(M3381),"",IF(M3381&lt;Gögn!$J$2,Gögn!$K$2,IF(M3381&gt;Gögn!$J$4,Gögn!$K$4,Gögn!$K$3)))</f>
        <v/>
      </c>
      <c r="U3381" s="49" t="str" cm="1">
        <f t="array" aca="1" ref="U3381" ca="1">IF(ISBLANK(A3381),"",IF(S3381="Styrkhæft",_xlfn.XLOOKUP(T3381,Vegalengdir[Texti],INDIRECT("Vegalengdir["&amp;'Upplýsingar um umsækjanda'!$B$10&amp;"]"),0%,0)))</f>
        <v/>
      </c>
      <c r="V3381" s="72" t="str">
        <f t="shared" si="52"/>
        <v/>
      </c>
    </row>
    <row r="3382" spans="1:22" x14ac:dyDescent="0.25">
      <c r="A3382" s="47"/>
      <c r="B3382" s="47"/>
      <c r="C3382" s="47"/>
      <c r="D3382" s="117"/>
      <c r="E3382" s="47"/>
      <c r="F3382" s="37"/>
      <c r="G3382" s="47"/>
      <c r="H3382" s="37"/>
      <c r="I3382" s="37"/>
      <c r="J3382" s="51"/>
      <c r="K3382" s="51"/>
      <c r="L3382" s="51"/>
      <c r="M3382" s="51"/>
      <c r="N3382" s="51"/>
      <c r="O3382" s="51"/>
      <c r="P3382" s="51"/>
      <c r="R3382" s="38" t="s">
        <v>450</v>
      </c>
      <c r="S3382" s="38" t="str" cm="1">
        <f t="array" ref="S3382">_xlfn.XLOOKUP(R3382,INDEX(Flettilisti,,1),INDEX(Flettilisti,,2),,0)</f>
        <v>Vantar flokkun</v>
      </c>
      <c r="T3382" s="38" t="str">
        <f>IF(ISBLANK(M3382),"",IF(M3382&lt;Gögn!$J$2,Gögn!$K$2,IF(M3382&gt;Gögn!$J$4,Gögn!$K$4,Gögn!$K$3)))</f>
        <v/>
      </c>
      <c r="U3382" s="49" t="str" cm="1">
        <f t="array" aca="1" ref="U3382" ca="1">IF(ISBLANK(A3382),"",IF(S3382="Styrkhæft",_xlfn.XLOOKUP(T3382,Vegalengdir[Texti],INDIRECT("Vegalengdir["&amp;'Upplýsingar um umsækjanda'!$B$10&amp;"]"),0%,0)))</f>
        <v/>
      </c>
      <c r="V3382" s="72" t="str">
        <f t="shared" si="52"/>
        <v/>
      </c>
    </row>
    <row r="3383" spans="1:22" x14ac:dyDescent="0.25">
      <c r="A3383" s="47"/>
      <c r="B3383" s="47"/>
      <c r="C3383" s="47"/>
      <c r="D3383" s="117"/>
      <c r="E3383" s="47"/>
      <c r="F3383" s="37"/>
      <c r="G3383" s="47"/>
      <c r="H3383" s="37"/>
      <c r="I3383" s="37"/>
      <c r="J3383" s="51"/>
      <c r="K3383" s="51"/>
      <c r="L3383" s="51"/>
      <c r="M3383" s="51"/>
      <c r="N3383" s="51"/>
      <c r="O3383" s="51"/>
      <c r="P3383" s="51"/>
      <c r="R3383" s="38" t="s">
        <v>450</v>
      </c>
      <c r="S3383" s="38" t="str" cm="1">
        <f t="array" ref="S3383">_xlfn.XLOOKUP(R3383,INDEX(Flettilisti,,1),INDEX(Flettilisti,,2),,0)</f>
        <v>Vantar flokkun</v>
      </c>
      <c r="T3383" s="38" t="str">
        <f>IF(ISBLANK(M3383),"",IF(M3383&lt;Gögn!$J$2,Gögn!$K$2,IF(M3383&gt;Gögn!$J$4,Gögn!$K$4,Gögn!$K$3)))</f>
        <v/>
      </c>
      <c r="U3383" s="49" t="str" cm="1">
        <f t="array" aca="1" ref="U3383" ca="1">IF(ISBLANK(A3383),"",IF(S3383="Styrkhæft",_xlfn.XLOOKUP(T3383,Vegalengdir[Texti],INDIRECT("Vegalengdir["&amp;'Upplýsingar um umsækjanda'!$B$10&amp;"]"),0%,0)))</f>
        <v/>
      </c>
      <c r="V3383" s="72" t="str">
        <f t="shared" si="52"/>
        <v/>
      </c>
    </row>
    <row r="3384" spans="1:22" x14ac:dyDescent="0.25">
      <c r="A3384" s="47"/>
      <c r="B3384" s="47"/>
      <c r="C3384" s="47"/>
      <c r="D3384" s="117"/>
      <c r="E3384" s="47"/>
      <c r="F3384" s="37"/>
      <c r="G3384" s="47"/>
      <c r="H3384" s="37"/>
      <c r="I3384" s="37"/>
      <c r="J3384" s="51"/>
      <c r="K3384" s="51"/>
      <c r="L3384" s="51"/>
      <c r="M3384" s="51"/>
      <c r="N3384" s="51"/>
      <c r="O3384" s="51"/>
      <c r="P3384" s="51"/>
      <c r="R3384" s="38" t="s">
        <v>450</v>
      </c>
      <c r="S3384" s="38" t="str" cm="1">
        <f t="array" ref="S3384">_xlfn.XLOOKUP(R3384,INDEX(Flettilisti,,1),INDEX(Flettilisti,,2),,0)</f>
        <v>Vantar flokkun</v>
      </c>
      <c r="T3384" s="38" t="str">
        <f>IF(ISBLANK(M3384),"",IF(M3384&lt;Gögn!$J$2,Gögn!$K$2,IF(M3384&gt;Gögn!$J$4,Gögn!$K$4,Gögn!$K$3)))</f>
        <v/>
      </c>
      <c r="U3384" s="49" t="str" cm="1">
        <f t="array" aca="1" ref="U3384" ca="1">IF(ISBLANK(A3384),"",IF(S3384="Styrkhæft",_xlfn.XLOOKUP(T3384,Vegalengdir[Texti],INDIRECT("Vegalengdir["&amp;'Upplýsingar um umsækjanda'!$B$10&amp;"]"),0%,0)))</f>
        <v/>
      </c>
      <c r="V3384" s="72" t="str">
        <f t="shared" si="52"/>
        <v/>
      </c>
    </row>
    <row r="3385" spans="1:22" x14ac:dyDescent="0.25">
      <c r="A3385" s="47"/>
      <c r="B3385" s="47"/>
      <c r="C3385" s="47"/>
      <c r="D3385" s="117"/>
      <c r="E3385" s="47"/>
      <c r="F3385" s="37"/>
      <c r="G3385" s="47"/>
      <c r="H3385" s="37"/>
      <c r="I3385" s="37"/>
      <c r="J3385" s="51"/>
      <c r="K3385" s="51"/>
      <c r="L3385" s="51"/>
      <c r="M3385" s="51"/>
      <c r="N3385" s="51"/>
      <c r="O3385" s="51"/>
      <c r="P3385" s="51"/>
      <c r="R3385" s="38" t="s">
        <v>450</v>
      </c>
      <c r="S3385" s="38" t="str" cm="1">
        <f t="array" ref="S3385">_xlfn.XLOOKUP(R3385,INDEX(Flettilisti,,1),INDEX(Flettilisti,,2),,0)</f>
        <v>Vantar flokkun</v>
      </c>
      <c r="T3385" s="38" t="str">
        <f>IF(ISBLANK(M3385),"",IF(M3385&lt;Gögn!$J$2,Gögn!$K$2,IF(M3385&gt;Gögn!$J$4,Gögn!$K$4,Gögn!$K$3)))</f>
        <v/>
      </c>
      <c r="U3385" s="49" t="str" cm="1">
        <f t="array" aca="1" ref="U3385" ca="1">IF(ISBLANK(A3385),"",IF(S3385="Styrkhæft",_xlfn.XLOOKUP(T3385,Vegalengdir[Texti],INDIRECT("Vegalengdir["&amp;'Upplýsingar um umsækjanda'!$B$10&amp;"]"),0%,0)))</f>
        <v/>
      </c>
      <c r="V3385" s="72" t="str">
        <f t="shared" si="52"/>
        <v/>
      </c>
    </row>
    <row r="3386" spans="1:22" x14ac:dyDescent="0.25">
      <c r="A3386" s="47"/>
      <c r="B3386" s="47"/>
      <c r="C3386" s="47"/>
      <c r="D3386" s="117"/>
      <c r="E3386" s="47"/>
      <c r="F3386" s="37"/>
      <c r="G3386" s="47"/>
      <c r="H3386" s="37"/>
      <c r="I3386" s="37"/>
      <c r="J3386" s="51"/>
      <c r="K3386" s="51"/>
      <c r="L3386" s="51"/>
      <c r="M3386" s="51"/>
      <c r="N3386" s="51"/>
      <c r="O3386" s="51"/>
      <c r="P3386" s="51"/>
      <c r="R3386" s="38" t="s">
        <v>450</v>
      </c>
      <c r="S3386" s="38" t="str" cm="1">
        <f t="array" ref="S3386">_xlfn.XLOOKUP(R3386,INDEX(Flettilisti,,1),INDEX(Flettilisti,,2),,0)</f>
        <v>Vantar flokkun</v>
      </c>
      <c r="T3386" s="38" t="str">
        <f>IF(ISBLANK(M3386),"",IF(M3386&lt;Gögn!$J$2,Gögn!$K$2,IF(M3386&gt;Gögn!$J$4,Gögn!$K$4,Gögn!$K$3)))</f>
        <v/>
      </c>
      <c r="U3386" s="49" t="str" cm="1">
        <f t="array" aca="1" ref="U3386" ca="1">IF(ISBLANK(A3386),"",IF(S3386="Styrkhæft",_xlfn.XLOOKUP(T3386,Vegalengdir[Texti],INDIRECT("Vegalengdir["&amp;'Upplýsingar um umsækjanda'!$B$10&amp;"]"),0%,0)))</f>
        <v/>
      </c>
      <c r="V3386" s="72" t="str">
        <f t="shared" si="52"/>
        <v/>
      </c>
    </row>
    <row r="3387" spans="1:22" x14ac:dyDescent="0.25">
      <c r="A3387" s="47"/>
      <c r="B3387" s="47"/>
      <c r="C3387" s="47"/>
      <c r="D3387" s="117"/>
      <c r="E3387" s="47"/>
      <c r="F3387" s="37"/>
      <c r="G3387" s="47"/>
      <c r="H3387" s="37"/>
      <c r="I3387" s="37"/>
      <c r="J3387" s="51"/>
      <c r="K3387" s="51"/>
      <c r="L3387" s="51"/>
      <c r="M3387" s="51"/>
      <c r="N3387" s="51"/>
      <c r="O3387" s="51"/>
      <c r="P3387" s="51"/>
      <c r="R3387" s="38" t="s">
        <v>450</v>
      </c>
      <c r="S3387" s="38" t="str" cm="1">
        <f t="array" ref="S3387">_xlfn.XLOOKUP(R3387,INDEX(Flettilisti,,1),INDEX(Flettilisti,,2),,0)</f>
        <v>Vantar flokkun</v>
      </c>
      <c r="T3387" s="38" t="str">
        <f>IF(ISBLANK(M3387),"",IF(M3387&lt;Gögn!$J$2,Gögn!$K$2,IF(M3387&gt;Gögn!$J$4,Gögn!$K$4,Gögn!$K$3)))</f>
        <v/>
      </c>
      <c r="U3387" s="49" t="str" cm="1">
        <f t="array" aca="1" ref="U3387" ca="1">IF(ISBLANK(A3387),"",IF(S3387="Styrkhæft",_xlfn.XLOOKUP(T3387,Vegalengdir[Texti],INDIRECT("Vegalengdir["&amp;'Upplýsingar um umsækjanda'!$B$10&amp;"]"),0%,0)))</f>
        <v/>
      </c>
      <c r="V3387" s="72" t="str">
        <f t="shared" si="52"/>
        <v/>
      </c>
    </row>
    <row r="3388" spans="1:22" x14ac:dyDescent="0.25">
      <c r="A3388" s="47"/>
      <c r="B3388" s="47"/>
      <c r="C3388" s="47"/>
      <c r="D3388" s="117"/>
      <c r="E3388" s="47"/>
      <c r="F3388" s="37"/>
      <c r="G3388" s="47"/>
      <c r="H3388" s="37"/>
      <c r="I3388" s="37"/>
      <c r="J3388" s="51"/>
      <c r="K3388" s="51"/>
      <c r="L3388" s="51"/>
      <c r="M3388" s="51"/>
      <c r="N3388" s="51"/>
      <c r="O3388" s="51"/>
      <c r="P3388" s="51"/>
      <c r="R3388" s="38" t="s">
        <v>450</v>
      </c>
      <c r="S3388" s="38" t="str" cm="1">
        <f t="array" ref="S3388">_xlfn.XLOOKUP(R3388,INDEX(Flettilisti,,1),INDEX(Flettilisti,,2),,0)</f>
        <v>Vantar flokkun</v>
      </c>
      <c r="T3388" s="38" t="str">
        <f>IF(ISBLANK(M3388),"",IF(M3388&lt;Gögn!$J$2,Gögn!$K$2,IF(M3388&gt;Gögn!$J$4,Gögn!$K$4,Gögn!$K$3)))</f>
        <v/>
      </c>
      <c r="U3388" s="49" t="str" cm="1">
        <f t="array" aca="1" ref="U3388" ca="1">IF(ISBLANK(A3388),"",IF(S3388="Styrkhæft",_xlfn.XLOOKUP(T3388,Vegalengdir[Texti],INDIRECT("Vegalengdir["&amp;'Upplýsingar um umsækjanda'!$B$10&amp;"]"),0%,0)))</f>
        <v/>
      </c>
      <c r="V3388" s="72" t="str">
        <f t="shared" si="52"/>
        <v/>
      </c>
    </row>
    <row r="3389" spans="1:22" x14ac:dyDescent="0.25">
      <c r="A3389" s="47"/>
      <c r="B3389" s="47"/>
      <c r="C3389" s="47"/>
      <c r="D3389" s="117"/>
      <c r="E3389" s="47"/>
      <c r="F3389" s="37"/>
      <c r="G3389" s="47"/>
      <c r="H3389" s="37"/>
      <c r="I3389" s="37"/>
      <c r="J3389" s="51"/>
      <c r="K3389" s="51"/>
      <c r="L3389" s="51"/>
      <c r="M3389" s="51"/>
      <c r="N3389" s="51"/>
      <c r="O3389" s="51"/>
      <c r="P3389" s="51"/>
      <c r="R3389" s="38" t="s">
        <v>450</v>
      </c>
      <c r="S3389" s="38" t="str" cm="1">
        <f t="array" ref="S3389">_xlfn.XLOOKUP(R3389,INDEX(Flettilisti,,1),INDEX(Flettilisti,,2),,0)</f>
        <v>Vantar flokkun</v>
      </c>
      <c r="T3389" s="38" t="str">
        <f>IF(ISBLANK(M3389),"",IF(M3389&lt;Gögn!$J$2,Gögn!$K$2,IF(M3389&gt;Gögn!$J$4,Gögn!$K$4,Gögn!$K$3)))</f>
        <v/>
      </c>
      <c r="U3389" s="49" t="str" cm="1">
        <f t="array" aca="1" ref="U3389" ca="1">IF(ISBLANK(A3389),"",IF(S3389="Styrkhæft",_xlfn.XLOOKUP(T3389,Vegalengdir[Texti],INDIRECT("Vegalengdir["&amp;'Upplýsingar um umsækjanda'!$B$10&amp;"]"),0%,0)))</f>
        <v/>
      </c>
      <c r="V3389" s="72" t="str">
        <f t="shared" si="52"/>
        <v/>
      </c>
    </row>
    <row r="3390" spans="1:22" x14ac:dyDescent="0.25">
      <c r="A3390" s="47"/>
      <c r="B3390" s="47"/>
      <c r="C3390" s="47"/>
      <c r="D3390" s="117"/>
      <c r="E3390" s="47"/>
      <c r="F3390" s="37"/>
      <c r="G3390" s="47"/>
      <c r="H3390" s="37"/>
      <c r="I3390" s="37"/>
      <c r="J3390" s="51"/>
      <c r="K3390" s="51"/>
      <c r="L3390" s="51"/>
      <c r="M3390" s="51"/>
      <c r="N3390" s="51"/>
      <c r="O3390" s="51"/>
      <c r="P3390" s="51"/>
      <c r="R3390" s="38" t="s">
        <v>450</v>
      </c>
      <c r="S3390" s="38" t="str" cm="1">
        <f t="array" ref="S3390">_xlfn.XLOOKUP(R3390,INDEX(Flettilisti,,1),INDEX(Flettilisti,,2),,0)</f>
        <v>Vantar flokkun</v>
      </c>
      <c r="T3390" s="38" t="str">
        <f>IF(ISBLANK(M3390),"",IF(M3390&lt;Gögn!$J$2,Gögn!$K$2,IF(M3390&gt;Gögn!$J$4,Gögn!$K$4,Gögn!$K$3)))</f>
        <v/>
      </c>
      <c r="U3390" s="49" t="str" cm="1">
        <f t="array" aca="1" ref="U3390" ca="1">IF(ISBLANK(A3390),"",IF(S3390="Styrkhæft",_xlfn.XLOOKUP(T3390,Vegalengdir[Texti],INDIRECT("Vegalengdir["&amp;'Upplýsingar um umsækjanda'!$B$10&amp;"]"),0%,0)))</f>
        <v/>
      </c>
      <c r="V3390" s="72" t="str">
        <f t="shared" si="52"/>
        <v/>
      </c>
    </row>
    <row r="3391" spans="1:22" x14ac:dyDescent="0.25">
      <c r="A3391" s="47"/>
      <c r="B3391" s="47"/>
      <c r="C3391" s="47"/>
      <c r="D3391" s="117"/>
      <c r="E3391" s="47"/>
      <c r="F3391" s="37"/>
      <c r="G3391" s="47"/>
      <c r="H3391" s="37"/>
      <c r="I3391" s="37"/>
      <c r="J3391" s="51"/>
      <c r="K3391" s="51"/>
      <c r="L3391" s="51"/>
      <c r="M3391" s="51"/>
      <c r="N3391" s="51"/>
      <c r="O3391" s="51"/>
      <c r="P3391" s="51"/>
      <c r="R3391" s="38" t="s">
        <v>450</v>
      </c>
      <c r="S3391" s="38" t="str" cm="1">
        <f t="array" ref="S3391">_xlfn.XLOOKUP(R3391,INDEX(Flettilisti,,1),INDEX(Flettilisti,,2),,0)</f>
        <v>Vantar flokkun</v>
      </c>
      <c r="T3391" s="38" t="str">
        <f>IF(ISBLANK(M3391),"",IF(M3391&lt;Gögn!$J$2,Gögn!$K$2,IF(M3391&gt;Gögn!$J$4,Gögn!$K$4,Gögn!$K$3)))</f>
        <v/>
      </c>
      <c r="U3391" s="49" t="str" cm="1">
        <f t="array" aca="1" ref="U3391" ca="1">IF(ISBLANK(A3391),"",IF(S3391="Styrkhæft",_xlfn.XLOOKUP(T3391,Vegalengdir[Texti],INDIRECT("Vegalengdir["&amp;'Upplýsingar um umsækjanda'!$B$10&amp;"]"),0%,0)))</f>
        <v/>
      </c>
      <c r="V3391" s="72" t="str">
        <f t="shared" si="52"/>
        <v/>
      </c>
    </row>
    <row r="3392" spans="1:22" x14ac:dyDescent="0.25">
      <c r="A3392" s="47"/>
      <c r="B3392" s="47"/>
      <c r="C3392" s="47"/>
      <c r="D3392" s="117"/>
      <c r="E3392" s="47"/>
      <c r="F3392" s="37"/>
      <c r="G3392" s="47"/>
      <c r="H3392" s="37"/>
      <c r="I3392" s="37"/>
      <c r="J3392" s="51"/>
      <c r="K3392" s="51"/>
      <c r="L3392" s="51"/>
      <c r="M3392" s="51"/>
      <c r="N3392" s="51"/>
      <c r="O3392" s="51"/>
      <c r="P3392" s="51"/>
      <c r="R3392" s="38" t="s">
        <v>450</v>
      </c>
      <c r="S3392" s="38" t="str" cm="1">
        <f t="array" ref="S3392">_xlfn.XLOOKUP(R3392,INDEX(Flettilisti,,1),INDEX(Flettilisti,,2),,0)</f>
        <v>Vantar flokkun</v>
      </c>
      <c r="T3392" s="38" t="str">
        <f>IF(ISBLANK(M3392),"",IF(M3392&lt;Gögn!$J$2,Gögn!$K$2,IF(M3392&gt;Gögn!$J$4,Gögn!$K$4,Gögn!$K$3)))</f>
        <v/>
      </c>
      <c r="U3392" s="49" t="str" cm="1">
        <f t="array" aca="1" ref="U3392" ca="1">IF(ISBLANK(A3392),"",IF(S3392="Styrkhæft",_xlfn.XLOOKUP(T3392,Vegalengdir[Texti],INDIRECT("Vegalengdir["&amp;'Upplýsingar um umsækjanda'!$B$10&amp;"]"),0%,0)))</f>
        <v/>
      </c>
      <c r="V3392" s="72" t="str">
        <f t="shared" si="52"/>
        <v/>
      </c>
    </row>
    <row r="3393" spans="1:22" x14ac:dyDescent="0.25">
      <c r="A3393" s="47"/>
      <c r="B3393" s="47"/>
      <c r="C3393" s="47"/>
      <c r="D3393" s="117"/>
      <c r="E3393" s="47"/>
      <c r="F3393" s="37"/>
      <c r="G3393" s="47"/>
      <c r="H3393" s="37"/>
      <c r="I3393" s="37"/>
      <c r="J3393" s="51"/>
      <c r="K3393" s="51"/>
      <c r="L3393" s="51"/>
      <c r="M3393" s="51"/>
      <c r="N3393" s="51"/>
      <c r="O3393" s="51"/>
      <c r="P3393" s="51"/>
      <c r="R3393" s="38" t="s">
        <v>450</v>
      </c>
      <c r="S3393" s="38" t="str" cm="1">
        <f t="array" ref="S3393">_xlfn.XLOOKUP(R3393,INDEX(Flettilisti,,1),INDEX(Flettilisti,,2),,0)</f>
        <v>Vantar flokkun</v>
      </c>
      <c r="T3393" s="38" t="str">
        <f>IF(ISBLANK(M3393),"",IF(M3393&lt;Gögn!$J$2,Gögn!$K$2,IF(M3393&gt;Gögn!$J$4,Gögn!$K$4,Gögn!$K$3)))</f>
        <v/>
      </c>
      <c r="U3393" s="49" t="str" cm="1">
        <f t="array" aca="1" ref="U3393" ca="1">IF(ISBLANK(A3393),"",IF(S3393="Styrkhæft",_xlfn.XLOOKUP(T3393,Vegalengdir[Texti],INDIRECT("Vegalengdir["&amp;'Upplýsingar um umsækjanda'!$B$10&amp;"]"),0%,0)))</f>
        <v/>
      </c>
      <c r="V3393" s="72" t="str">
        <f t="shared" si="52"/>
        <v/>
      </c>
    </row>
    <row r="3394" spans="1:22" x14ac:dyDescent="0.25">
      <c r="A3394" s="47"/>
      <c r="B3394" s="47"/>
      <c r="C3394" s="47"/>
      <c r="D3394" s="117"/>
      <c r="E3394" s="47"/>
      <c r="F3394" s="37"/>
      <c r="G3394" s="47"/>
      <c r="H3394" s="37"/>
      <c r="I3394" s="37"/>
      <c r="J3394" s="51"/>
      <c r="K3394" s="51"/>
      <c r="L3394" s="51"/>
      <c r="M3394" s="51"/>
      <c r="N3394" s="51"/>
      <c r="O3394" s="51"/>
      <c r="P3394" s="51"/>
      <c r="R3394" s="38" t="s">
        <v>450</v>
      </c>
      <c r="S3394" s="38" t="str" cm="1">
        <f t="array" ref="S3394">_xlfn.XLOOKUP(R3394,INDEX(Flettilisti,,1),INDEX(Flettilisti,,2),,0)</f>
        <v>Vantar flokkun</v>
      </c>
      <c r="T3394" s="38" t="str">
        <f>IF(ISBLANK(M3394),"",IF(M3394&lt;Gögn!$J$2,Gögn!$K$2,IF(M3394&gt;Gögn!$J$4,Gögn!$K$4,Gögn!$K$3)))</f>
        <v/>
      </c>
      <c r="U3394" s="49" t="str" cm="1">
        <f t="array" aca="1" ref="U3394" ca="1">IF(ISBLANK(A3394),"",IF(S3394="Styrkhæft",_xlfn.XLOOKUP(T3394,Vegalengdir[Texti],INDIRECT("Vegalengdir["&amp;'Upplýsingar um umsækjanda'!$B$10&amp;"]"),0%,0)))</f>
        <v/>
      </c>
      <c r="V3394" s="72" t="str">
        <f t="shared" si="52"/>
        <v/>
      </c>
    </row>
    <row r="3395" spans="1:22" x14ac:dyDescent="0.25">
      <c r="A3395" s="47"/>
      <c r="B3395" s="47"/>
      <c r="C3395" s="47"/>
      <c r="D3395" s="117"/>
      <c r="E3395" s="47"/>
      <c r="F3395" s="37"/>
      <c r="G3395" s="47"/>
      <c r="H3395" s="37"/>
      <c r="I3395" s="37"/>
      <c r="J3395" s="51"/>
      <c r="K3395" s="51"/>
      <c r="L3395" s="51"/>
      <c r="M3395" s="51"/>
      <c r="N3395" s="51"/>
      <c r="O3395" s="51"/>
      <c r="P3395" s="51"/>
      <c r="R3395" s="38" t="s">
        <v>450</v>
      </c>
      <c r="S3395" s="38" t="str" cm="1">
        <f t="array" ref="S3395">_xlfn.XLOOKUP(R3395,INDEX(Flettilisti,,1),INDEX(Flettilisti,,2),,0)</f>
        <v>Vantar flokkun</v>
      </c>
      <c r="T3395" s="38" t="str">
        <f>IF(ISBLANK(M3395),"",IF(M3395&lt;Gögn!$J$2,Gögn!$K$2,IF(M3395&gt;Gögn!$J$4,Gögn!$K$4,Gögn!$K$3)))</f>
        <v/>
      </c>
      <c r="U3395" s="49" t="str" cm="1">
        <f t="array" aca="1" ref="U3395" ca="1">IF(ISBLANK(A3395),"",IF(S3395="Styrkhæft",_xlfn.XLOOKUP(T3395,Vegalengdir[Texti],INDIRECT("Vegalengdir["&amp;'Upplýsingar um umsækjanda'!$B$10&amp;"]"),0%,0)))</f>
        <v/>
      </c>
      <c r="V3395" s="72" t="str">
        <f t="shared" ref="V3395:V3458" si="53">IF(ISBLANK(A3395),"",U3395*P3395)</f>
        <v/>
      </c>
    </row>
    <row r="3396" spans="1:22" x14ac:dyDescent="0.25">
      <c r="A3396" s="47"/>
      <c r="B3396" s="47"/>
      <c r="C3396" s="47"/>
      <c r="D3396" s="117"/>
      <c r="E3396" s="47"/>
      <c r="F3396" s="37"/>
      <c r="G3396" s="47"/>
      <c r="H3396" s="37"/>
      <c r="I3396" s="37"/>
      <c r="J3396" s="51"/>
      <c r="K3396" s="51"/>
      <c r="L3396" s="51"/>
      <c r="M3396" s="51"/>
      <c r="N3396" s="51"/>
      <c r="O3396" s="51"/>
      <c r="P3396" s="51"/>
      <c r="R3396" s="38" t="s">
        <v>450</v>
      </c>
      <c r="S3396" s="38" t="str" cm="1">
        <f t="array" ref="S3396">_xlfn.XLOOKUP(R3396,INDEX(Flettilisti,,1),INDEX(Flettilisti,,2),,0)</f>
        <v>Vantar flokkun</v>
      </c>
      <c r="T3396" s="38" t="str">
        <f>IF(ISBLANK(M3396),"",IF(M3396&lt;Gögn!$J$2,Gögn!$K$2,IF(M3396&gt;Gögn!$J$4,Gögn!$K$4,Gögn!$K$3)))</f>
        <v/>
      </c>
      <c r="U3396" s="49" t="str" cm="1">
        <f t="array" aca="1" ref="U3396" ca="1">IF(ISBLANK(A3396),"",IF(S3396="Styrkhæft",_xlfn.XLOOKUP(T3396,Vegalengdir[Texti],INDIRECT("Vegalengdir["&amp;'Upplýsingar um umsækjanda'!$B$10&amp;"]"),0%,0)))</f>
        <v/>
      </c>
      <c r="V3396" s="72" t="str">
        <f t="shared" si="53"/>
        <v/>
      </c>
    </row>
    <row r="3397" spans="1:22" x14ac:dyDescent="0.25">
      <c r="A3397" s="47"/>
      <c r="B3397" s="47"/>
      <c r="C3397" s="47"/>
      <c r="D3397" s="117"/>
      <c r="E3397" s="47"/>
      <c r="F3397" s="37"/>
      <c r="G3397" s="47"/>
      <c r="H3397" s="37"/>
      <c r="I3397" s="37"/>
      <c r="J3397" s="51"/>
      <c r="K3397" s="51"/>
      <c r="L3397" s="51"/>
      <c r="M3397" s="51"/>
      <c r="N3397" s="51"/>
      <c r="O3397" s="51"/>
      <c r="P3397" s="51"/>
      <c r="R3397" s="38" t="s">
        <v>450</v>
      </c>
      <c r="S3397" s="38" t="str" cm="1">
        <f t="array" ref="S3397">_xlfn.XLOOKUP(R3397,INDEX(Flettilisti,,1),INDEX(Flettilisti,,2),,0)</f>
        <v>Vantar flokkun</v>
      </c>
      <c r="T3397" s="38" t="str">
        <f>IF(ISBLANK(M3397),"",IF(M3397&lt;Gögn!$J$2,Gögn!$K$2,IF(M3397&gt;Gögn!$J$4,Gögn!$K$4,Gögn!$K$3)))</f>
        <v/>
      </c>
      <c r="U3397" s="49" t="str" cm="1">
        <f t="array" aca="1" ref="U3397" ca="1">IF(ISBLANK(A3397),"",IF(S3397="Styrkhæft",_xlfn.XLOOKUP(T3397,Vegalengdir[Texti],INDIRECT("Vegalengdir["&amp;'Upplýsingar um umsækjanda'!$B$10&amp;"]"),0%,0)))</f>
        <v/>
      </c>
      <c r="V3397" s="72" t="str">
        <f t="shared" si="53"/>
        <v/>
      </c>
    </row>
    <row r="3398" spans="1:22" x14ac:dyDescent="0.25">
      <c r="A3398" s="47"/>
      <c r="B3398" s="47"/>
      <c r="C3398" s="47"/>
      <c r="D3398" s="117"/>
      <c r="E3398" s="47"/>
      <c r="F3398" s="37"/>
      <c r="G3398" s="47"/>
      <c r="H3398" s="37"/>
      <c r="I3398" s="37"/>
      <c r="J3398" s="51"/>
      <c r="K3398" s="51"/>
      <c r="L3398" s="51"/>
      <c r="M3398" s="51"/>
      <c r="N3398" s="51"/>
      <c r="O3398" s="51"/>
      <c r="P3398" s="51"/>
      <c r="R3398" s="38" t="s">
        <v>450</v>
      </c>
      <c r="S3398" s="38" t="str" cm="1">
        <f t="array" ref="S3398">_xlfn.XLOOKUP(R3398,INDEX(Flettilisti,,1),INDEX(Flettilisti,,2),,0)</f>
        <v>Vantar flokkun</v>
      </c>
      <c r="T3398" s="38" t="str">
        <f>IF(ISBLANK(M3398),"",IF(M3398&lt;Gögn!$J$2,Gögn!$K$2,IF(M3398&gt;Gögn!$J$4,Gögn!$K$4,Gögn!$K$3)))</f>
        <v/>
      </c>
      <c r="U3398" s="49" t="str" cm="1">
        <f t="array" aca="1" ref="U3398" ca="1">IF(ISBLANK(A3398),"",IF(S3398="Styrkhæft",_xlfn.XLOOKUP(T3398,Vegalengdir[Texti],INDIRECT("Vegalengdir["&amp;'Upplýsingar um umsækjanda'!$B$10&amp;"]"),0%,0)))</f>
        <v/>
      </c>
      <c r="V3398" s="72" t="str">
        <f t="shared" si="53"/>
        <v/>
      </c>
    </row>
    <row r="3399" spans="1:22" x14ac:dyDescent="0.25">
      <c r="A3399" s="47"/>
      <c r="B3399" s="47"/>
      <c r="C3399" s="47"/>
      <c r="D3399" s="117"/>
      <c r="E3399" s="47"/>
      <c r="F3399" s="37"/>
      <c r="G3399" s="47"/>
      <c r="H3399" s="37"/>
      <c r="I3399" s="37"/>
      <c r="J3399" s="51"/>
      <c r="K3399" s="51"/>
      <c r="L3399" s="51"/>
      <c r="M3399" s="51"/>
      <c r="N3399" s="51"/>
      <c r="O3399" s="51"/>
      <c r="P3399" s="51"/>
      <c r="R3399" s="38" t="s">
        <v>450</v>
      </c>
      <c r="S3399" s="38" t="str" cm="1">
        <f t="array" ref="S3399">_xlfn.XLOOKUP(R3399,INDEX(Flettilisti,,1),INDEX(Flettilisti,,2),,0)</f>
        <v>Vantar flokkun</v>
      </c>
      <c r="T3399" s="38" t="str">
        <f>IF(ISBLANK(M3399),"",IF(M3399&lt;Gögn!$J$2,Gögn!$K$2,IF(M3399&gt;Gögn!$J$4,Gögn!$K$4,Gögn!$K$3)))</f>
        <v/>
      </c>
      <c r="U3399" s="49" t="str" cm="1">
        <f t="array" aca="1" ref="U3399" ca="1">IF(ISBLANK(A3399),"",IF(S3399="Styrkhæft",_xlfn.XLOOKUP(T3399,Vegalengdir[Texti],INDIRECT("Vegalengdir["&amp;'Upplýsingar um umsækjanda'!$B$10&amp;"]"),0%,0)))</f>
        <v/>
      </c>
      <c r="V3399" s="72" t="str">
        <f t="shared" si="53"/>
        <v/>
      </c>
    </row>
    <row r="3400" spans="1:22" x14ac:dyDescent="0.25">
      <c r="A3400" s="47"/>
      <c r="B3400" s="47"/>
      <c r="C3400" s="47"/>
      <c r="D3400" s="117"/>
      <c r="E3400" s="47"/>
      <c r="F3400" s="37"/>
      <c r="G3400" s="47"/>
      <c r="H3400" s="37"/>
      <c r="I3400" s="37"/>
      <c r="J3400" s="51"/>
      <c r="K3400" s="51"/>
      <c r="L3400" s="51"/>
      <c r="M3400" s="51"/>
      <c r="N3400" s="51"/>
      <c r="O3400" s="51"/>
      <c r="P3400" s="51"/>
      <c r="R3400" s="38" t="s">
        <v>450</v>
      </c>
      <c r="S3400" s="38" t="str" cm="1">
        <f t="array" ref="S3400">_xlfn.XLOOKUP(R3400,INDEX(Flettilisti,,1),INDEX(Flettilisti,,2),,0)</f>
        <v>Vantar flokkun</v>
      </c>
      <c r="T3400" s="38" t="str">
        <f>IF(ISBLANK(M3400),"",IF(M3400&lt;Gögn!$J$2,Gögn!$K$2,IF(M3400&gt;Gögn!$J$4,Gögn!$K$4,Gögn!$K$3)))</f>
        <v/>
      </c>
      <c r="U3400" s="49" t="str" cm="1">
        <f t="array" aca="1" ref="U3400" ca="1">IF(ISBLANK(A3400),"",IF(S3400="Styrkhæft",_xlfn.XLOOKUP(T3400,Vegalengdir[Texti],INDIRECT("Vegalengdir["&amp;'Upplýsingar um umsækjanda'!$B$10&amp;"]"),0%,0)))</f>
        <v/>
      </c>
      <c r="V3400" s="72" t="str">
        <f t="shared" si="53"/>
        <v/>
      </c>
    </row>
    <row r="3401" spans="1:22" x14ac:dyDescent="0.25">
      <c r="A3401" s="47"/>
      <c r="B3401" s="47"/>
      <c r="C3401" s="47"/>
      <c r="D3401" s="117"/>
      <c r="E3401" s="47"/>
      <c r="F3401" s="37"/>
      <c r="G3401" s="47"/>
      <c r="H3401" s="37"/>
      <c r="I3401" s="37"/>
      <c r="J3401" s="51"/>
      <c r="K3401" s="51"/>
      <c r="L3401" s="51"/>
      <c r="M3401" s="51"/>
      <c r="N3401" s="51"/>
      <c r="O3401" s="51"/>
      <c r="P3401" s="51"/>
      <c r="R3401" s="38" t="s">
        <v>450</v>
      </c>
      <c r="S3401" s="38" t="str" cm="1">
        <f t="array" ref="S3401">_xlfn.XLOOKUP(R3401,INDEX(Flettilisti,,1),INDEX(Flettilisti,,2),,0)</f>
        <v>Vantar flokkun</v>
      </c>
      <c r="T3401" s="38" t="str">
        <f>IF(ISBLANK(M3401),"",IF(M3401&lt;Gögn!$J$2,Gögn!$K$2,IF(M3401&gt;Gögn!$J$4,Gögn!$K$4,Gögn!$K$3)))</f>
        <v/>
      </c>
      <c r="U3401" s="49" t="str" cm="1">
        <f t="array" aca="1" ref="U3401" ca="1">IF(ISBLANK(A3401),"",IF(S3401="Styrkhæft",_xlfn.XLOOKUP(T3401,Vegalengdir[Texti],INDIRECT("Vegalengdir["&amp;'Upplýsingar um umsækjanda'!$B$10&amp;"]"),0%,0)))</f>
        <v/>
      </c>
      <c r="V3401" s="72" t="str">
        <f t="shared" si="53"/>
        <v/>
      </c>
    </row>
    <row r="3402" spans="1:22" x14ac:dyDescent="0.25">
      <c r="A3402" s="47"/>
      <c r="B3402" s="47"/>
      <c r="C3402" s="47"/>
      <c r="D3402" s="117"/>
      <c r="E3402" s="47"/>
      <c r="F3402" s="37"/>
      <c r="G3402" s="47"/>
      <c r="H3402" s="37"/>
      <c r="I3402" s="37"/>
      <c r="J3402" s="51"/>
      <c r="K3402" s="51"/>
      <c r="L3402" s="51"/>
      <c r="M3402" s="51"/>
      <c r="N3402" s="51"/>
      <c r="O3402" s="51"/>
      <c r="P3402" s="51"/>
      <c r="R3402" s="38" t="s">
        <v>450</v>
      </c>
      <c r="S3402" s="38" t="str" cm="1">
        <f t="array" ref="S3402">_xlfn.XLOOKUP(R3402,INDEX(Flettilisti,,1),INDEX(Flettilisti,,2),,0)</f>
        <v>Vantar flokkun</v>
      </c>
      <c r="T3402" s="38" t="str">
        <f>IF(ISBLANK(M3402),"",IF(M3402&lt;Gögn!$J$2,Gögn!$K$2,IF(M3402&gt;Gögn!$J$4,Gögn!$K$4,Gögn!$K$3)))</f>
        <v/>
      </c>
      <c r="U3402" s="49" t="str" cm="1">
        <f t="array" aca="1" ref="U3402" ca="1">IF(ISBLANK(A3402),"",IF(S3402="Styrkhæft",_xlfn.XLOOKUP(T3402,Vegalengdir[Texti],INDIRECT("Vegalengdir["&amp;'Upplýsingar um umsækjanda'!$B$10&amp;"]"),0%,0)))</f>
        <v/>
      </c>
      <c r="V3402" s="72" t="str">
        <f t="shared" si="53"/>
        <v/>
      </c>
    </row>
    <row r="3403" spans="1:22" x14ac:dyDescent="0.25">
      <c r="A3403" s="47"/>
      <c r="B3403" s="47"/>
      <c r="C3403" s="47"/>
      <c r="D3403" s="117"/>
      <c r="E3403" s="47"/>
      <c r="F3403" s="37"/>
      <c r="G3403" s="47"/>
      <c r="H3403" s="37"/>
      <c r="I3403" s="37"/>
      <c r="J3403" s="51"/>
      <c r="K3403" s="51"/>
      <c r="L3403" s="51"/>
      <c r="M3403" s="51"/>
      <c r="N3403" s="51"/>
      <c r="O3403" s="51"/>
      <c r="P3403" s="51"/>
      <c r="R3403" s="38" t="s">
        <v>450</v>
      </c>
      <c r="S3403" s="38" t="str" cm="1">
        <f t="array" ref="S3403">_xlfn.XLOOKUP(R3403,INDEX(Flettilisti,,1),INDEX(Flettilisti,,2),,0)</f>
        <v>Vantar flokkun</v>
      </c>
      <c r="T3403" s="38" t="str">
        <f>IF(ISBLANK(M3403),"",IF(M3403&lt;Gögn!$J$2,Gögn!$K$2,IF(M3403&gt;Gögn!$J$4,Gögn!$K$4,Gögn!$K$3)))</f>
        <v/>
      </c>
      <c r="U3403" s="49" t="str" cm="1">
        <f t="array" aca="1" ref="U3403" ca="1">IF(ISBLANK(A3403),"",IF(S3403="Styrkhæft",_xlfn.XLOOKUP(T3403,Vegalengdir[Texti],INDIRECT("Vegalengdir["&amp;'Upplýsingar um umsækjanda'!$B$10&amp;"]"),0%,0)))</f>
        <v/>
      </c>
      <c r="V3403" s="72" t="str">
        <f t="shared" si="53"/>
        <v/>
      </c>
    </row>
    <row r="3404" spans="1:22" x14ac:dyDescent="0.25">
      <c r="A3404" s="47"/>
      <c r="B3404" s="47"/>
      <c r="C3404" s="47"/>
      <c r="D3404" s="117"/>
      <c r="E3404" s="47"/>
      <c r="F3404" s="37"/>
      <c r="G3404" s="47"/>
      <c r="H3404" s="37"/>
      <c r="I3404" s="37"/>
      <c r="J3404" s="51"/>
      <c r="K3404" s="51"/>
      <c r="L3404" s="51"/>
      <c r="M3404" s="51"/>
      <c r="N3404" s="51"/>
      <c r="O3404" s="51"/>
      <c r="P3404" s="51"/>
      <c r="R3404" s="38" t="s">
        <v>450</v>
      </c>
      <c r="S3404" s="38" t="str" cm="1">
        <f t="array" ref="S3404">_xlfn.XLOOKUP(R3404,INDEX(Flettilisti,,1),INDEX(Flettilisti,,2),,0)</f>
        <v>Vantar flokkun</v>
      </c>
      <c r="T3404" s="38" t="str">
        <f>IF(ISBLANK(M3404),"",IF(M3404&lt;Gögn!$J$2,Gögn!$K$2,IF(M3404&gt;Gögn!$J$4,Gögn!$K$4,Gögn!$K$3)))</f>
        <v/>
      </c>
      <c r="U3404" s="49" t="str" cm="1">
        <f t="array" aca="1" ref="U3404" ca="1">IF(ISBLANK(A3404),"",IF(S3404="Styrkhæft",_xlfn.XLOOKUP(T3404,Vegalengdir[Texti],INDIRECT("Vegalengdir["&amp;'Upplýsingar um umsækjanda'!$B$10&amp;"]"),0%,0)))</f>
        <v/>
      </c>
      <c r="V3404" s="72" t="str">
        <f t="shared" si="53"/>
        <v/>
      </c>
    </row>
    <row r="3405" spans="1:22" x14ac:dyDescent="0.25">
      <c r="A3405" s="47"/>
      <c r="B3405" s="47"/>
      <c r="C3405" s="47"/>
      <c r="D3405" s="117"/>
      <c r="E3405" s="47"/>
      <c r="F3405" s="37"/>
      <c r="G3405" s="47"/>
      <c r="H3405" s="37"/>
      <c r="I3405" s="37"/>
      <c r="J3405" s="51"/>
      <c r="K3405" s="51"/>
      <c r="L3405" s="51"/>
      <c r="M3405" s="51"/>
      <c r="N3405" s="51"/>
      <c r="O3405" s="51"/>
      <c r="P3405" s="51"/>
      <c r="R3405" s="38" t="s">
        <v>450</v>
      </c>
      <c r="S3405" s="38" t="str" cm="1">
        <f t="array" ref="S3405">_xlfn.XLOOKUP(R3405,INDEX(Flettilisti,,1),INDEX(Flettilisti,,2),,0)</f>
        <v>Vantar flokkun</v>
      </c>
      <c r="T3405" s="38" t="str">
        <f>IF(ISBLANK(M3405),"",IF(M3405&lt;Gögn!$J$2,Gögn!$K$2,IF(M3405&gt;Gögn!$J$4,Gögn!$K$4,Gögn!$K$3)))</f>
        <v/>
      </c>
      <c r="U3405" s="49" t="str" cm="1">
        <f t="array" aca="1" ref="U3405" ca="1">IF(ISBLANK(A3405),"",IF(S3405="Styrkhæft",_xlfn.XLOOKUP(T3405,Vegalengdir[Texti],INDIRECT("Vegalengdir["&amp;'Upplýsingar um umsækjanda'!$B$10&amp;"]"),0%,0)))</f>
        <v/>
      </c>
      <c r="V3405" s="72" t="str">
        <f t="shared" si="53"/>
        <v/>
      </c>
    </row>
    <row r="3406" spans="1:22" x14ac:dyDescent="0.25">
      <c r="A3406" s="47"/>
      <c r="B3406" s="47"/>
      <c r="C3406" s="47"/>
      <c r="D3406" s="117"/>
      <c r="E3406" s="47"/>
      <c r="F3406" s="37"/>
      <c r="G3406" s="47"/>
      <c r="H3406" s="37"/>
      <c r="I3406" s="37"/>
      <c r="J3406" s="51"/>
      <c r="K3406" s="51"/>
      <c r="L3406" s="51"/>
      <c r="M3406" s="51"/>
      <c r="N3406" s="51"/>
      <c r="O3406" s="51"/>
      <c r="P3406" s="51"/>
      <c r="R3406" s="38" t="s">
        <v>450</v>
      </c>
      <c r="S3406" s="38" t="str" cm="1">
        <f t="array" ref="S3406">_xlfn.XLOOKUP(R3406,INDEX(Flettilisti,,1),INDEX(Flettilisti,,2),,0)</f>
        <v>Vantar flokkun</v>
      </c>
      <c r="T3406" s="38" t="str">
        <f>IF(ISBLANK(M3406),"",IF(M3406&lt;Gögn!$J$2,Gögn!$K$2,IF(M3406&gt;Gögn!$J$4,Gögn!$K$4,Gögn!$K$3)))</f>
        <v/>
      </c>
      <c r="U3406" s="49" t="str" cm="1">
        <f t="array" aca="1" ref="U3406" ca="1">IF(ISBLANK(A3406),"",IF(S3406="Styrkhæft",_xlfn.XLOOKUP(T3406,Vegalengdir[Texti],INDIRECT("Vegalengdir["&amp;'Upplýsingar um umsækjanda'!$B$10&amp;"]"),0%,0)))</f>
        <v/>
      </c>
      <c r="V3406" s="72" t="str">
        <f t="shared" si="53"/>
        <v/>
      </c>
    </row>
    <row r="3407" spans="1:22" x14ac:dyDescent="0.25">
      <c r="A3407" s="47"/>
      <c r="B3407" s="47"/>
      <c r="C3407" s="47"/>
      <c r="D3407" s="117"/>
      <c r="E3407" s="47"/>
      <c r="F3407" s="37"/>
      <c r="G3407" s="47"/>
      <c r="H3407" s="37"/>
      <c r="I3407" s="37"/>
      <c r="J3407" s="51"/>
      <c r="K3407" s="51"/>
      <c r="L3407" s="51"/>
      <c r="M3407" s="51"/>
      <c r="N3407" s="51"/>
      <c r="O3407" s="51"/>
      <c r="P3407" s="51"/>
      <c r="R3407" s="38" t="s">
        <v>450</v>
      </c>
      <c r="S3407" s="38" t="str" cm="1">
        <f t="array" ref="S3407">_xlfn.XLOOKUP(R3407,INDEX(Flettilisti,,1),INDEX(Flettilisti,,2),,0)</f>
        <v>Vantar flokkun</v>
      </c>
      <c r="T3407" s="38" t="str">
        <f>IF(ISBLANK(M3407),"",IF(M3407&lt;Gögn!$J$2,Gögn!$K$2,IF(M3407&gt;Gögn!$J$4,Gögn!$K$4,Gögn!$K$3)))</f>
        <v/>
      </c>
      <c r="U3407" s="49" t="str" cm="1">
        <f t="array" aca="1" ref="U3407" ca="1">IF(ISBLANK(A3407),"",IF(S3407="Styrkhæft",_xlfn.XLOOKUP(T3407,Vegalengdir[Texti],INDIRECT("Vegalengdir["&amp;'Upplýsingar um umsækjanda'!$B$10&amp;"]"),0%,0)))</f>
        <v/>
      </c>
      <c r="V3407" s="72" t="str">
        <f t="shared" si="53"/>
        <v/>
      </c>
    </row>
    <row r="3408" spans="1:22" x14ac:dyDescent="0.25">
      <c r="A3408" s="47"/>
      <c r="B3408" s="47"/>
      <c r="C3408" s="47"/>
      <c r="D3408" s="117"/>
      <c r="E3408" s="47"/>
      <c r="F3408" s="37"/>
      <c r="G3408" s="47"/>
      <c r="H3408" s="37"/>
      <c r="I3408" s="37"/>
      <c r="J3408" s="51"/>
      <c r="K3408" s="51"/>
      <c r="L3408" s="51"/>
      <c r="M3408" s="51"/>
      <c r="N3408" s="51"/>
      <c r="O3408" s="51"/>
      <c r="P3408" s="51"/>
      <c r="R3408" s="38" t="s">
        <v>450</v>
      </c>
      <c r="S3408" s="38" t="str" cm="1">
        <f t="array" ref="S3408">_xlfn.XLOOKUP(R3408,INDEX(Flettilisti,,1),INDEX(Flettilisti,,2),,0)</f>
        <v>Vantar flokkun</v>
      </c>
      <c r="T3408" s="38" t="str">
        <f>IF(ISBLANK(M3408),"",IF(M3408&lt;Gögn!$J$2,Gögn!$K$2,IF(M3408&gt;Gögn!$J$4,Gögn!$K$4,Gögn!$K$3)))</f>
        <v/>
      </c>
      <c r="U3408" s="49" t="str" cm="1">
        <f t="array" aca="1" ref="U3408" ca="1">IF(ISBLANK(A3408),"",IF(S3408="Styrkhæft",_xlfn.XLOOKUP(T3408,Vegalengdir[Texti],INDIRECT("Vegalengdir["&amp;'Upplýsingar um umsækjanda'!$B$10&amp;"]"),0%,0)))</f>
        <v/>
      </c>
      <c r="V3408" s="72" t="str">
        <f t="shared" si="53"/>
        <v/>
      </c>
    </row>
    <row r="3409" spans="1:22" x14ac:dyDescent="0.25">
      <c r="A3409" s="47"/>
      <c r="B3409" s="47"/>
      <c r="C3409" s="47"/>
      <c r="D3409" s="117"/>
      <c r="E3409" s="47"/>
      <c r="F3409" s="37"/>
      <c r="G3409" s="47"/>
      <c r="H3409" s="37"/>
      <c r="I3409" s="37"/>
      <c r="J3409" s="51"/>
      <c r="K3409" s="51"/>
      <c r="L3409" s="51"/>
      <c r="M3409" s="51"/>
      <c r="N3409" s="51"/>
      <c r="O3409" s="51"/>
      <c r="P3409" s="51"/>
      <c r="R3409" s="38" t="s">
        <v>450</v>
      </c>
      <c r="S3409" s="38" t="str" cm="1">
        <f t="array" ref="S3409">_xlfn.XLOOKUP(R3409,INDEX(Flettilisti,,1),INDEX(Flettilisti,,2),,0)</f>
        <v>Vantar flokkun</v>
      </c>
      <c r="T3409" s="38" t="str">
        <f>IF(ISBLANK(M3409),"",IF(M3409&lt;Gögn!$J$2,Gögn!$K$2,IF(M3409&gt;Gögn!$J$4,Gögn!$K$4,Gögn!$K$3)))</f>
        <v/>
      </c>
      <c r="U3409" s="49" t="str" cm="1">
        <f t="array" aca="1" ref="U3409" ca="1">IF(ISBLANK(A3409),"",IF(S3409="Styrkhæft",_xlfn.XLOOKUP(T3409,Vegalengdir[Texti],INDIRECT("Vegalengdir["&amp;'Upplýsingar um umsækjanda'!$B$10&amp;"]"),0%,0)))</f>
        <v/>
      </c>
      <c r="V3409" s="72" t="str">
        <f t="shared" si="53"/>
        <v/>
      </c>
    </row>
    <row r="3410" spans="1:22" x14ac:dyDescent="0.25">
      <c r="A3410" s="47"/>
      <c r="B3410" s="47"/>
      <c r="C3410" s="47"/>
      <c r="D3410" s="117"/>
      <c r="E3410" s="47"/>
      <c r="F3410" s="37"/>
      <c r="G3410" s="47"/>
      <c r="H3410" s="37"/>
      <c r="I3410" s="37"/>
      <c r="J3410" s="51"/>
      <c r="K3410" s="51"/>
      <c r="L3410" s="51"/>
      <c r="M3410" s="51"/>
      <c r="N3410" s="51"/>
      <c r="O3410" s="51"/>
      <c r="P3410" s="51"/>
      <c r="R3410" s="38" t="s">
        <v>450</v>
      </c>
      <c r="S3410" s="38" t="str" cm="1">
        <f t="array" ref="S3410">_xlfn.XLOOKUP(R3410,INDEX(Flettilisti,,1),INDEX(Flettilisti,,2),,0)</f>
        <v>Vantar flokkun</v>
      </c>
      <c r="T3410" s="38" t="str">
        <f>IF(ISBLANK(M3410),"",IF(M3410&lt;Gögn!$J$2,Gögn!$K$2,IF(M3410&gt;Gögn!$J$4,Gögn!$K$4,Gögn!$K$3)))</f>
        <v/>
      </c>
      <c r="U3410" s="49" t="str" cm="1">
        <f t="array" aca="1" ref="U3410" ca="1">IF(ISBLANK(A3410),"",IF(S3410="Styrkhæft",_xlfn.XLOOKUP(T3410,Vegalengdir[Texti],INDIRECT("Vegalengdir["&amp;'Upplýsingar um umsækjanda'!$B$10&amp;"]"),0%,0)))</f>
        <v/>
      </c>
      <c r="V3410" s="72" t="str">
        <f t="shared" si="53"/>
        <v/>
      </c>
    </row>
    <row r="3411" spans="1:22" x14ac:dyDescent="0.25">
      <c r="A3411" s="47"/>
      <c r="B3411" s="47"/>
      <c r="C3411" s="47"/>
      <c r="D3411" s="117"/>
      <c r="E3411" s="47"/>
      <c r="F3411" s="37"/>
      <c r="G3411" s="47"/>
      <c r="H3411" s="37"/>
      <c r="I3411" s="37"/>
      <c r="J3411" s="51"/>
      <c r="K3411" s="51"/>
      <c r="L3411" s="51"/>
      <c r="M3411" s="51"/>
      <c r="N3411" s="51"/>
      <c r="O3411" s="51"/>
      <c r="P3411" s="51"/>
      <c r="R3411" s="38" t="s">
        <v>450</v>
      </c>
      <c r="S3411" s="38" t="str" cm="1">
        <f t="array" ref="S3411">_xlfn.XLOOKUP(R3411,INDEX(Flettilisti,,1),INDEX(Flettilisti,,2),,0)</f>
        <v>Vantar flokkun</v>
      </c>
      <c r="T3411" s="38" t="str">
        <f>IF(ISBLANK(M3411),"",IF(M3411&lt;Gögn!$J$2,Gögn!$K$2,IF(M3411&gt;Gögn!$J$4,Gögn!$K$4,Gögn!$K$3)))</f>
        <v/>
      </c>
      <c r="U3411" s="49" t="str" cm="1">
        <f t="array" aca="1" ref="U3411" ca="1">IF(ISBLANK(A3411),"",IF(S3411="Styrkhæft",_xlfn.XLOOKUP(T3411,Vegalengdir[Texti],INDIRECT("Vegalengdir["&amp;'Upplýsingar um umsækjanda'!$B$10&amp;"]"),0%,0)))</f>
        <v/>
      </c>
      <c r="V3411" s="72" t="str">
        <f t="shared" si="53"/>
        <v/>
      </c>
    </row>
    <row r="3412" spans="1:22" x14ac:dyDescent="0.25">
      <c r="A3412" s="47"/>
      <c r="B3412" s="47"/>
      <c r="C3412" s="47"/>
      <c r="D3412" s="117"/>
      <c r="E3412" s="47"/>
      <c r="F3412" s="37"/>
      <c r="G3412" s="47"/>
      <c r="H3412" s="37"/>
      <c r="I3412" s="37"/>
      <c r="J3412" s="51"/>
      <c r="K3412" s="51"/>
      <c r="L3412" s="51"/>
      <c r="M3412" s="51"/>
      <c r="N3412" s="51"/>
      <c r="O3412" s="51"/>
      <c r="P3412" s="51"/>
      <c r="R3412" s="38" t="s">
        <v>450</v>
      </c>
      <c r="S3412" s="38" t="str" cm="1">
        <f t="array" ref="S3412">_xlfn.XLOOKUP(R3412,INDEX(Flettilisti,,1),INDEX(Flettilisti,,2),,0)</f>
        <v>Vantar flokkun</v>
      </c>
      <c r="T3412" s="38" t="str">
        <f>IF(ISBLANK(M3412),"",IF(M3412&lt;Gögn!$J$2,Gögn!$K$2,IF(M3412&gt;Gögn!$J$4,Gögn!$K$4,Gögn!$K$3)))</f>
        <v/>
      </c>
      <c r="U3412" s="49" t="str" cm="1">
        <f t="array" aca="1" ref="U3412" ca="1">IF(ISBLANK(A3412),"",IF(S3412="Styrkhæft",_xlfn.XLOOKUP(T3412,Vegalengdir[Texti],INDIRECT("Vegalengdir["&amp;'Upplýsingar um umsækjanda'!$B$10&amp;"]"),0%,0)))</f>
        <v/>
      </c>
      <c r="V3412" s="72" t="str">
        <f t="shared" si="53"/>
        <v/>
      </c>
    </row>
    <row r="3413" spans="1:22" x14ac:dyDescent="0.25">
      <c r="A3413" s="47"/>
      <c r="B3413" s="47"/>
      <c r="C3413" s="47"/>
      <c r="D3413" s="117"/>
      <c r="E3413" s="47"/>
      <c r="F3413" s="37"/>
      <c r="G3413" s="47"/>
      <c r="H3413" s="37"/>
      <c r="I3413" s="37"/>
      <c r="J3413" s="51"/>
      <c r="K3413" s="51"/>
      <c r="L3413" s="51"/>
      <c r="M3413" s="51"/>
      <c r="N3413" s="51"/>
      <c r="O3413" s="51"/>
      <c r="P3413" s="51"/>
      <c r="R3413" s="38" t="s">
        <v>450</v>
      </c>
      <c r="S3413" s="38" t="str" cm="1">
        <f t="array" ref="S3413">_xlfn.XLOOKUP(R3413,INDEX(Flettilisti,,1),INDEX(Flettilisti,,2),,0)</f>
        <v>Vantar flokkun</v>
      </c>
      <c r="T3413" s="38" t="str">
        <f>IF(ISBLANK(M3413),"",IF(M3413&lt;Gögn!$J$2,Gögn!$K$2,IF(M3413&gt;Gögn!$J$4,Gögn!$K$4,Gögn!$K$3)))</f>
        <v/>
      </c>
      <c r="U3413" s="49" t="str" cm="1">
        <f t="array" aca="1" ref="U3413" ca="1">IF(ISBLANK(A3413),"",IF(S3413="Styrkhæft",_xlfn.XLOOKUP(T3413,Vegalengdir[Texti],INDIRECT("Vegalengdir["&amp;'Upplýsingar um umsækjanda'!$B$10&amp;"]"),0%,0)))</f>
        <v/>
      </c>
      <c r="V3413" s="72" t="str">
        <f t="shared" si="53"/>
        <v/>
      </c>
    </row>
    <row r="3414" spans="1:22" x14ac:dyDescent="0.25">
      <c r="A3414" s="47"/>
      <c r="B3414" s="47"/>
      <c r="C3414" s="47"/>
      <c r="D3414" s="117"/>
      <c r="E3414" s="47"/>
      <c r="F3414" s="37"/>
      <c r="G3414" s="47"/>
      <c r="H3414" s="37"/>
      <c r="I3414" s="37"/>
      <c r="J3414" s="51"/>
      <c r="K3414" s="51"/>
      <c r="L3414" s="51"/>
      <c r="M3414" s="51"/>
      <c r="N3414" s="51"/>
      <c r="O3414" s="51"/>
      <c r="P3414" s="51"/>
      <c r="R3414" s="38" t="s">
        <v>450</v>
      </c>
      <c r="S3414" s="38" t="str" cm="1">
        <f t="array" ref="S3414">_xlfn.XLOOKUP(R3414,INDEX(Flettilisti,,1),INDEX(Flettilisti,,2),,0)</f>
        <v>Vantar flokkun</v>
      </c>
      <c r="T3414" s="38" t="str">
        <f>IF(ISBLANK(M3414),"",IF(M3414&lt;Gögn!$J$2,Gögn!$K$2,IF(M3414&gt;Gögn!$J$4,Gögn!$K$4,Gögn!$K$3)))</f>
        <v/>
      </c>
      <c r="U3414" s="49" t="str" cm="1">
        <f t="array" aca="1" ref="U3414" ca="1">IF(ISBLANK(A3414),"",IF(S3414="Styrkhæft",_xlfn.XLOOKUP(T3414,Vegalengdir[Texti],INDIRECT("Vegalengdir["&amp;'Upplýsingar um umsækjanda'!$B$10&amp;"]"),0%,0)))</f>
        <v/>
      </c>
      <c r="V3414" s="72" t="str">
        <f t="shared" si="53"/>
        <v/>
      </c>
    </row>
    <row r="3415" spans="1:22" x14ac:dyDescent="0.25">
      <c r="A3415" s="47"/>
      <c r="B3415" s="47"/>
      <c r="C3415" s="47"/>
      <c r="D3415" s="117"/>
      <c r="E3415" s="47"/>
      <c r="F3415" s="37"/>
      <c r="G3415" s="47"/>
      <c r="H3415" s="37"/>
      <c r="I3415" s="37"/>
      <c r="J3415" s="51"/>
      <c r="K3415" s="51"/>
      <c r="L3415" s="51"/>
      <c r="M3415" s="51"/>
      <c r="N3415" s="51"/>
      <c r="O3415" s="51"/>
      <c r="P3415" s="51"/>
      <c r="R3415" s="38" t="s">
        <v>450</v>
      </c>
      <c r="S3415" s="38" t="str" cm="1">
        <f t="array" ref="S3415">_xlfn.XLOOKUP(R3415,INDEX(Flettilisti,,1),INDEX(Flettilisti,,2),,0)</f>
        <v>Vantar flokkun</v>
      </c>
      <c r="T3415" s="38" t="str">
        <f>IF(ISBLANK(M3415),"",IF(M3415&lt;Gögn!$J$2,Gögn!$K$2,IF(M3415&gt;Gögn!$J$4,Gögn!$K$4,Gögn!$K$3)))</f>
        <v/>
      </c>
      <c r="U3415" s="49" t="str" cm="1">
        <f t="array" aca="1" ref="U3415" ca="1">IF(ISBLANK(A3415),"",IF(S3415="Styrkhæft",_xlfn.XLOOKUP(T3415,Vegalengdir[Texti],INDIRECT("Vegalengdir["&amp;'Upplýsingar um umsækjanda'!$B$10&amp;"]"),0%,0)))</f>
        <v/>
      </c>
      <c r="V3415" s="72" t="str">
        <f t="shared" si="53"/>
        <v/>
      </c>
    </row>
    <row r="3416" spans="1:22" x14ac:dyDescent="0.25">
      <c r="A3416" s="47"/>
      <c r="B3416" s="47"/>
      <c r="C3416" s="47"/>
      <c r="D3416" s="117"/>
      <c r="E3416" s="47"/>
      <c r="F3416" s="37"/>
      <c r="G3416" s="47"/>
      <c r="H3416" s="37"/>
      <c r="I3416" s="37"/>
      <c r="J3416" s="51"/>
      <c r="K3416" s="51"/>
      <c r="L3416" s="51"/>
      <c r="M3416" s="51"/>
      <c r="N3416" s="51"/>
      <c r="O3416" s="51"/>
      <c r="P3416" s="51"/>
      <c r="R3416" s="38" t="s">
        <v>450</v>
      </c>
      <c r="S3416" s="38" t="str" cm="1">
        <f t="array" ref="S3416">_xlfn.XLOOKUP(R3416,INDEX(Flettilisti,,1),INDEX(Flettilisti,,2),,0)</f>
        <v>Vantar flokkun</v>
      </c>
      <c r="T3416" s="38" t="str">
        <f>IF(ISBLANK(M3416),"",IF(M3416&lt;Gögn!$J$2,Gögn!$K$2,IF(M3416&gt;Gögn!$J$4,Gögn!$K$4,Gögn!$K$3)))</f>
        <v/>
      </c>
      <c r="U3416" s="49" t="str" cm="1">
        <f t="array" aca="1" ref="U3416" ca="1">IF(ISBLANK(A3416),"",IF(S3416="Styrkhæft",_xlfn.XLOOKUP(T3416,Vegalengdir[Texti],INDIRECT("Vegalengdir["&amp;'Upplýsingar um umsækjanda'!$B$10&amp;"]"),0%,0)))</f>
        <v/>
      </c>
      <c r="V3416" s="72" t="str">
        <f t="shared" si="53"/>
        <v/>
      </c>
    </row>
    <row r="3417" spans="1:22" x14ac:dyDescent="0.25">
      <c r="A3417" s="47"/>
      <c r="B3417" s="47"/>
      <c r="C3417" s="47"/>
      <c r="D3417" s="117"/>
      <c r="E3417" s="47"/>
      <c r="F3417" s="37"/>
      <c r="G3417" s="47"/>
      <c r="H3417" s="37"/>
      <c r="I3417" s="37"/>
      <c r="J3417" s="51"/>
      <c r="K3417" s="51"/>
      <c r="L3417" s="51"/>
      <c r="M3417" s="51"/>
      <c r="N3417" s="51"/>
      <c r="O3417" s="51"/>
      <c r="P3417" s="51"/>
      <c r="R3417" s="38" t="s">
        <v>450</v>
      </c>
      <c r="S3417" s="38" t="str" cm="1">
        <f t="array" ref="S3417">_xlfn.XLOOKUP(R3417,INDEX(Flettilisti,,1),INDEX(Flettilisti,,2),,0)</f>
        <v>Vantar flokkun</v>
      </c>
      <c r="T3417" s="38" t="str">
        <f>IF(ISBLANK(M3417),"",IF(M3417&lt;Gögn!$J$2,Gögn!$K$2,IF(M3417&gt;Gögn!$J$4,Gögn!$K$4,Gögn!$K$3)))</f>
        <v/>
      </c>
      <c r="U3417" s="49" t="str" cm="1">
        <f t="array" aca="1" ref="U3417" ca="1">IF(ISBLANK(A3417),"",IF(S3417="Styrkhæft",_xlfn.XLOOKUP(T3417,Vegalengdir[Texti],INDIRECT("Vegalengdir["&amp;'Upplýsingar um umsækjanda'!$B$10&amp;"]"),0%,0)))</f>
        <v/>
      </c>
      <c r="V3417" s="72" t="str">
        <f t="shared" si="53"/>
        <v/>
      </c>
    </row>
    <row r="3418" spans="1:22" x14ac:dyDescent="0.25">
      <c r="A3418" s="47"/>
      <c r="B3418" s="47"/>
      <c r="C3418" s="47"/>
      <c r="D3418" s="117"/>
      <c r="E3418" s="47"/>
      <c r="F3418" s="37"/>
      <c r="G3418" s="47"/>
      <c r="H3418" s="37"/>
      <c r="I3418" s="37"/>
      <c r="J3418" s="51"/>
      <c r="K3418" s="51"/>
      <c r="L3418" s="51"/>
      <c r="M3418" s="51"/>
      <c r="N3418" s="51"/>
      <c r="O3418" s="51"/>
      <c r="P3418" s="51"/>
      <c r="R3418" s="38" t="s">
        <v>450</v>
      </c>
      <c r="S3418" s="38" t="str" cm="1">
        <f t="array" ref="S3418">_xlfn.XLOOKUP(R3418,INDEX(Flettilisti,,1),INDEX(Flettilisti,,2),,0)</f>
        <v>Vantar flokkun</v>
      </c>
      <c r="T3418" s="38" t="str">
        <f>IF(ISBLANK(M3418),"",IF(M3418&lt;Gögn!$J$2,Gögn!$K$2,IF(M3418&gt;Gögn!$J$4,Gögn!$K$4,Gögn!$K$3)))</f>
        <v/>
      </c>
      <c r="U3418" s="49" t="str" cm="1">
        <f t="array" aca="1" ref="U3418" ca="1">IF(ISBLANK(A3418),"",IF(S3418="Styrkhæft",_xlfn.XLOOKUP(T3418,Vegalengdir[Texti],INDIRECT("Vegalengdir["&amp;'Upplýsingar um umsækjanda'!$B$10&amp;"]"),0%,0)))</f>
        <v/>
      </c>
      <c r="V3418" s="72" t="str">
        <f t="shared" si="53"/>
        <v/>
      </c>
    </row>
    <row r="3419" spans="1:22" x14ac:dyDescent="0.25">
      <c r="A3419" s="47"/>
      <c r="B3419" s="47"/>
      <c r="C3419" s="47"/>
      <c r="D3419" s="117"/>
      <c r="E3419" s="47"/>
      <c r="F3419" s="37"/>
      <c r="G3419" s="47"/>
      <c r="H3419" s="37"/>
      <c r="I3419" s="37"/>
      <c r="J3419" s="51"/>
      <c r="K3419" s="51"/>
      <c r="L3419" s="51"/>
      <c r="M3419" s="51"/>
      <c r="N3419" s="51"/>
      <c r="O3419" s="51"/>
      <c r="P3419" s="51"/>
      <c r="R3419" s="38" t="s">
        <v>450</v>
      </c>
      <c r="S3419" s="38" t="str" cm="1">
        <f t="array" ref="S3419">_xlfn.XLOOKUP(R3419,INDEX(Flettilisti,,1),INDEX(Flettilisti,,2),,0)</f>
        <v>Vantar flokkun</v>
      </c>
      <c r="T3419" s="38" t="str">
        <f>IF(ISBLANK(M3419),"",IF(M3419&lt;Gögn!$J$2,Gögn!$K$2,IF(M3419&gt;Gögn!$J$4,Gögn!$K$4,Gögn!$K$3)))</f>
        <v/>
      </c>
      <c r="U3419" s="49" t="str" cm="1">
        <f t="array" aca="1" ref="U3419" ca="1">IF(ISBLANK(A3419),"",IF(S3419="Styrkhæft",_xlfn.XLOOKUP(T3419,Vegalengdir[Texti],INDIRECT("Vegalengdir["&amp;'Upplýsingar um umsækjanda'!$B$10&amp;"]"),0%,0)))</f>
        <v/>
      </c>
      <c r="V3419" s="72" t="str">
        <f t="shared" si="53"/>
        <v/>
      </c>
    </row>
    <row r="3420" spans="1:22" x14ac:dyDescent="0.25">
      <c r="A3420" s="47"/>
      <c r="B3420" s="47"/>
      <c r="C3420" s="47"/>
      <c r="D3420" s="117"/>
      <c r="E3420" s="47"/>
      <c r="F3420" s="37"/>
      <c r="G3420" s="47"/>
      <c r="H3420" s="37"/>
      <c r="I3420" s="37"/>
      <c r="J3420" s="51"/>
      <c r="K3420" s="51"/>
      <c r="L3420" s="51"/>
      <c r="M3420" s="51"/>
      <c r="N3420" s="51"/>
      <c r="O3420" s="51"/>
      <c r="P3420" s="51"/>
      <c r="R3420" s="38" t="s">
        <v>450</v>
      </c>
      <c r="S3420" s="38" t="str" cm="1">
        <f t="array" ref="S3420">_xlfn.XLOOKUP(R3420,INDEX(Flettilisti,,1),INDEX(Flettilisti,,2),,0)</f>
        <v>Vantar flokkun</v>
      </c>
      <c r="T3420" s="38" t="str">
        <f>IF(ISBLANK(M3420),"",IF(M3420&lt;Gögn!$J$2,Gögn!$K$2,IF(M3420&gt;Gögn!$J$4,Gögn!$K$4,Gögn!$K$3)))</f>
        <v/>
      </c>
      <c r="U3420" s="49" t="str" cm="1">
        <f t="array" aca="1" ref="U3420" ca="1">IF(ISBLANK(A3420),"",IF(S3420="Styrkhæft",_xlfn.XLOOKUP(T3420,Vegalengdir[Texti],INDIRECT("Vegalengdir["&amp;'Upplýsingar um umsækjanda'!$B$10&amp;"]"),0%,0)))</f>
        <v/>
      </c>
      <c r="V3420" s="72" t="str">
        <f t="shared" si="53"/>
        <v/>
      </c>
    </row>
    <row r="3421" spans="1:22" x14ac:dyDescent="0.25">
      <c r="A3421" s="47"/>
      <c r="B3421" s="47"/>
      <c r="C3421" s="47"/>
      <c r="D3421" s="117"/>
      <c r="E3421" s="47"/>
      <c r="F3421" s="37"/>
      <c r="G3421" s="47"/>
      <c r="H3421" s="37"/>
      <c r="I3421" s="37"/>
      <c r="J3421" s="51"/>
      <c r="K3421" s="51"/>
      <c r="L3421" s="51"/>
      <c r="M3421" s="51"/>
      <c r="N3421" s="51"/>
      <c r="O3421" s="51"/>
      <c r="P3421" s="51"/>
      <c r="R3421" s="38" t="s">
        <v>450</v>
      </c>
      <c r="S3421" s="38" t="str" cm="1">
        <f t="array" ref="S3421">_xlfn.XLOOKUP(R3421,INDEX(Flettilisti,,1),INDEX(Flettilisti,,2),,0)</f>
        <v>Vantar flokkun</v>
      </c>
      <c r="T3421" s="38" t="str">
        <f>IF(ISBLANK(M3421),"",IF(M3421&lt;Gögn!$J$2,Gögn!$K$2,IF(M3421&gt;Gögn!$J$4,Gögn!$K$4,Gögn!$K$3)))</f>
        <v/>
      </c>
      <c r="U3421" s="49" t="str" cm="1">
        <f t="array" aca="1" ref="U3421" ca="1">IF(ISBLANK(A3421),"",IF(S3421="Styrkhæft",_xlfn.XLOOKUP(T3421,Vegalengdir[Texti],INDIRECT("Vegalengdir["&amp;'Upplýsingar um umsækjanda'!$B$10&amp;"]"),0%,0)))</f>
        <v/>
      </c>
      <c r="V3421" s="72" t="str">
        <f t="shared" si="53"/>
        <v/>
      </c>
    </row>
    <row r="3422" spans="1:22" x14ac:dyDescent="0.25">
      <c r="A3422" s="47"/>
      <c r="B3422" s="47"/>
      <c r="C3422" s="47"/>
      <c r="D3422" s="117"/>
      <c r="E3422" s="47"/>
      <c r="F3422" s="37"/>
      <c r="G3422" s="47"/>
      <c r="H3422" s="37"/>
      <c r="I3422" s="37"/>
      <c r="J3422" s="51"/>
      <c r="K3422" s="51"/>
      <c r="L3422" s="51"/>
      <c r="M3422" s="51"/>
      <c r="N3422" s="51"/>
      <c r="O3422" s="51"/>
      <c r="P3422" s="51"/>
      <c r="R3422" s="38" t="s">
        <v>450</v>
      </c>
      <c r="S3422" s="38" t="str" cm="1">
        <f t="array" ref="S3422">_xlfn.XLOOKUP(R3422,INDEX(Flettilisti,,1),INDEX(Flettilisti,,2),,0)</f>
        <v>Vantar flokkun</v>
      </c>
      <c r="T3422" s="38" t="str">
        <f>IF(ISBLANK(M3422),"",IF(M3422&lt;Gögn!$J$2,Gögn!$K$2,IF(M3422&gt;Gögn!$J$4,Gögn!$K$4,Gögn!$K$3)))</f>
        <v/>
      </c>
      <c r="U3422" s="49" t="str" cm="1">
        <f t="array" aca="1" ref="U3422" ca="1">IF(ISBLANK(A3422),"",IF(S3422="Styrkhæft",_xlfn.XLOOKUP(T3422,Vegalengdir[Texti],INDIRECT("Vegalengdir["&amp;'Upplýsingar um umsækjanda'!$B$10&amp;"]"),0%,0)))</f>
        <v/>
      </c>
      <c r="V3422" s="72" t="str">
        <f t="shared" si="53"/>
        <v/>
      </c>
    </row>
    <row r="3423" spans="1:22" x14ac:dyDescent="0.25">
      <c r="A3423" s="47"/>
      <c r="B3423" s="47"/>
      <c r="C3423" s="47"/>
      <c r="D3423" s="117"/>
      <c r="E3423" s="47"/>
      <c r="F3423" s="37"/>
      <c r="G3423" s="47"/>
      <c r="H3423" s="37"/>
      <c r="I3423" s="37"/>
      <c r="J3423" s="51"/>
      <c r="K3423" s="51"/>
      <c r="L3423" s="51"/>
      <c r="M3423" s="51"/>
      <c r="N3423" s="51"/>
      <c r="O3423" s="51"/>
      <c r="P3423" s="51"/>
      <c r="R3423" s="38" t="s">
        <v>450</v>
      </c>
      <c r="S3423" s="38" t="str" cm="1">
        <f t="array" ref="S3423">_xlfn.XLOOKUP(R3423,INDEX(Flettilisti,,1),INDEX(Flettilisti,,2),,0)</f>
        <v>Vantar flokkun</v>
      </c>
      <c r="T3423" s="38" t="str">
        <f>IF(ISBLANK(M3423),"",IF(M3423&lt;Gögn!$J$2,Gögn!$K$2,IF(M3423&gt;Gögn!$J$4,Gögn!$K$4,Gögn!$K$3)))</f>
        <v/>
      </c>
      <c r="U3423" s="49" t="str" cm="1">
        <f t="array" aca="1" ref="U3423" ca="1">IF(ISBLANK(A3423),"",IF(S3423="Styrkhæft",_xlfn.XLOOKUP(T3423,Vegalengdir[Texti],INDIRECT("Vegalengdir["&amp;'Upplýsingar um umsækjanda'!$B$10&amp;"]"),0%,0)))</f>
        <v/>
      </c>
      <c r="V3423" s="72" t="str">
        <f t="shared" si="53"/>
        <v/>
      </c>
    </row>
    <row r="3424" spans="1:22" x14ac:dyDescent="0.25">
      <c r="A3424" s="47"/>
      <c r="B3424" s="47"/>
      <c r="C3424" s="47"/>
      <c r="D3424" s="117"/>
      <c r="E3424" s="47"/>
      <c r="F3424" s="37"/>
      <c r="G3424" s="47"/>
      <c r="H3424" s="37"/>
      <c r="I3424" s="37"/>
      <c r="J3424" s="51"/>
      <c r="K3424" s="51"/>
      <c r="L3424" s="51"/>
      <c r="M3424" s="51"/>
      <c r="N3424" s="51"/>
      <c r="O3424" s="51"/>
      <c r="P3424" s="51"/>
      <c r="R3424" s="38" t="s">
        <v>450</v>
      </c>
      <c r="S3424" s="38" t="str" cm="1">
        <f t="array" ref="S3424">_xlfn.XLOOKUP(R3424,INDEX(Flettilisti,,1),INDEX(Flettilisti,,2),,0)</f>
        <v>Vantar flokkun</v>
      </c>
      <c r="T3424" s="38" t="str">
        <f>IF(ISBLANK(M3424),"",IF(M3424&lt;Gögn!$J$2,Gögn!$K$2,IF(M3424&gt;Gögn!$J$4,Gögn!$K$4,Gögn!$K$3)))</f>
        <v/>
      </c>
      <c r="U3424" s="49" t="str" cm="1">
        <f t="array" aca="1" ref="U3424" ca="1">IF(ISBLANK(A3424),"",IF(S3424="Styrkhæft",_xlfn.XLOOKUP(T3424,Vegalengdir[Texti],INDIRECT("Vegalengdir["&amp;'Upplýsingar um umsækjanda'!$B$10&amp;"]"),0%,0)))</f>
        <v/>
      </c>
      <c r="V3424" s="72" t="str">
        <f t="shared" si="53"/>
        <v/>
      </c>
    </row>
    <row r="3425" spans="1:22" x14ac:dyDescent="0.25">
      <c r="A3425" s="47"/>
      <c r="B3425" s="47"/>
      <c r="C3425" s="47"/>
      <c r="D3425" s="117"/>
      <c r="E3425" s="47"/>
      <c r="F3425" s="37"/>
      <c r="G3425" s="47"/>
      <c r="H3425" s="37"/>
      <c r="I3425" s="37"/>
      <c r="J3425" s="51"/>
      <c r="K3425" s="51"/>
      <c r="L3425" s="51"/>
      <c r="M3425" s="51"/>
      <c r="N3425" s="51"/>
      <c r="O3425" s="51"/>
      <c r="P3425" s="51"/>
      <c r="R3425" s="38" t="s">
        <v>450</v>
      </c>
      <c r="S3425" s="38" t="str" cm="1">
        <f t="array" ref="S3425">_xlfn.XLOOKUP(R3425,INDEX(Flettilisti,,1),INDEX(Flettilisti,,2),,0)</f>
        <v>Vantar flokkun</v>
      </c>
      <c r="T3425" s="38" t="str">
        <f>IF(ISBLANK(M3425),"",IF(M3425&lt;Gögn!$J$2,Gögn!$K$2,IF(M3425&gt;Gögn!$J$4,Gögn!$K$4,Gögn!$K$3)))</f>
        <v/>
      </c>
      <c r="U3425" s="49" t="str" cm="1">
        <f t="array" aca="1" ref="U3425" ca="1">IF(ISBLANK(A3425),"",IF(S3425="Styrkhæft",_xlfn.XLOOKUP(T3425,Vegalengdir[Texti],INDIRECT("Vegalengdir["&amp;'Upplýsingar um umsækjanda'!$B$10&amp;"]"),0%,0)))</f>
        <v/>
      </c>
      <c r="V3425" s="72" t="str">
        <f t="shared" si="53"/>
        <v/>
      </c>
    </row>
    <row r="3426" spans="1:22" x14ac:dyDescent="0.25">
      <c r="A3426" s="47"/>
      <c r="B3426" s="47"/>
      <c r="C3426" s="47"/>
      <c r="D3426" s="117"/>
      <c r="E3426" s="47"/>
      <c r="F3426" s="37"/>
      <c r="G3426" s="47"/>
      <c r="H3426" s="37"/>
      <c r="I3426" s="37"/>
      <c r="J3426" s="51"/>
      <c r="K3426" s="51"/>
      <c r="L3426" s="51"/>
      <c r="M3426" s="51"/>
      <c r="N3426" s="51"/>
      <c r="O3426" s="51"/>
      <c r="P3426" s="51"/>
      <c r="R3426" s="38" t="s">
        <v>450</v>
      </c>
      <c r="S3426" s="38" t="str" cm="1">
        <f t="array" ref="S3426">_xlfn.XLOOKUP(R3426,INDEX(Flettilisti,,1),INDEX(Flettilisti,,2),,0)</f>
        <v>Vantar flokkun</v>
      </c>
      <c r="T3426" s="38" t="str">
        <f>IF(ISBLANK(M3426),"",IF(M3426&lt;Gögn!$J$2,Gögn!$K$2,IF(M3426&gt;Gögn!$J$4,Gögn!$K$4,Gögn!$K$3)))</f>
        <v/>
      </c>
      <c r="U3426" s="49" t="str" cm="1">
        <f t="array" aca="1" ref="U3426" ca="1">IF(ISBLANK(A3426),"",IF(S3426="Styrkhæft",_xlfn.XLOOKUP(T3426,Vegalengdir[Texti],INDIRECT("Vegalengdir["&amp;'Upplýsingar um umsækjanda'!$B$10&amp;"]"),0%,0)))</f>
        <v/>
      </c>
      <c r="V3426" s="72" t="str">
        <f t="shared" si="53"/>
        <v/>
      </c>
    </row>
    <row r="3427" spans="1:22" x14ac:dyDescent="0.25">
      <c r="A3427" s="47"/>
      <c r="B3427" s="47"/>
      <c r="C3427" s="47"/>
      <c r="D3427" s="117"/>
      <c r="E3427" s="47"/>
      <c r="F3427" s="37"/>
      <c r="G3427" s="47"/>
      <c r="H3427" s="37"/>
      <c r="I3427" s="37"/>
      <c r="J3427" s="51"/>
      <c r="K3427" s="51"/>
      <c r="L3427" s="51"/>
      <c r="M3427" s="51"/>
      <c r="N3427" s="51"/>
      <c r="O3427" s="51"/>
      <c r="P3427" s="51"/>
      <c r="R3427" s="38" t="s">
        <v>450</v>
      </c>
      <c r="S3427" s="38" t="str" cm="1">
        <f t="array" ref="S3427">_xlfn.XLOOKUP(R3427,INDEX(Flettilisti,,1),INDEX(Flettilisti,,2),,0)</f>
        <v>Vantar flokkun</v>
      </c>
      <c r="T3427" s="38" t="str">
        <f>IF(ISBLANK(M3427),"",IF(M3427&lt;Gögn!$J$2,Gögn!$K$2,IF(M3427&gt;Gögn!$J$4,Gögn!$K$4,Gögn!$K$3)))</f>
        <v/>
      </c>
      <c r="U3427" s="49" t="str" cm="1">
        <f t="array" aca="1" ref="U3427" ca="1">IF(ISBLANK(A3427),"",IF(S3427="Styrkhæft",_xlfn.XLOOKUP(T3427,Vegalengdir[Texti],INDIRECT("Vegalengdir["&amp;'Upplýsingar um umsækjanda'!$B$10&amp;"]"),0%,0)))</f>
        <v/>
      </c>
      <c r="V3427" s="72" t="str">
        <f t="shared" si="53"/>
        <v/>
      </c>
    </row>
    <row r="3428" spans="1:22" x14ac:dyDescent="0.25">
      <c r="A3428" s="47"/>
      <c r="B3428" s="47"/>
      <c r="C3428" s="47"/>
      <c r="D3428" s="117"/>
      <c r="E3428" s="47"/>
      <c r="F3428" s="37"/>
      <c r="G3428" s="47"/>
      <c r="H3428" s="37"/>
      <c r="I3428" s="37"/>
      <c r="J3428" s="51"/>
      <c r="K3428" s="51"/>
      <c r="L3428" s="51"/>
      <c r="M3428" s="51"/>
      <c r="N3428" s="51"/>
      <c r="O3428" s="51"/>
      <c r="P3428" s="51"/>
      <c r="R3428" s="38" t="s">
        <v>450</v>
      </c>
      <c r="S3428" s="38" t="str" cm="1">
        <f t="array" ref="S3428">_xlfn.XLOOKUP(R3428,INDEX(Flettilisti,,1),INDEX(Flettilisti,,2),,0)</f>
        <v>Vantar flokkun</v>
      </c>
      <c r="T3428" s="38" t="str">
        <f>IF(ISBLANK(M3428),"",IF(M3428&lt;Gögn!$J$2,Gögn!$K$2,IF(M3428&gt;Gögn!$J$4,Gögn!$K$4,Gögn!$K$3)))</f>
        <v/>
      </c>
      <c r="U3428" s="49" t="str" cm="1">
        <f t="array" aca="1" ref="U3428" ca="1">IF(ISBLANK(A3428),"",IF(S3428="Styrkhæft",_xlfn.XLOOKUP(T3428,Vegalengdir[Texti],INDIRECT("Vegalengdir["&amp;'Upplýsingar um umsækjanda'!$B$10&amp;"]"),0%,0)))</f>
        <v/>
      </c>
      <c r="V3428" s="72" t="str">
        <f t="shared" si="53"/>
        <v/>
      </c>
    </row>
    <row r="3429" spans="1:22" x14ac:dyDescent="0.25">
      <c r="A3429" s="47"/>
      <c r="B3429" s="47"/>
      <c r="C3429" s="47"/>
      <c r="D3429" s="117"/>
      <c r="E3429" s="47"/>
      <c r="F3429" s="37"/>
      <c r="G3429" s="47"/>
      <c r="H3429" s="37"/>
      <c r="I3429" s="37"/>
      <c r="J3429" s="51"/>
      <c r="K3429" s="51"/>
      <c r="L3429" s="51"/>
      <c r="M3429" s="51"/>
      <c r="N3429" s="51"/>
      <c r="O3429" s="51"/>
      <c r="P3429" s="51"/>
      <c r="R3429" s="38" t="s">
        <v>450</v>
      </c>
      <c r="S3429" s="38" t="str" cm="1">
        <f t="array" ref="S3429">_xlfn.XLOOKUP(R3429,INDEX(Flettilisti,,1),INDEX(Flettilisti,,2),,0)</f>
        <v>Vantar flokkun</v>
      </c>
      <c r="T3429" s="38" t="str">
        <f>IF(ISBLANK(M3429),"",IF(M3429&lt;Gögn!$J$2,Gögn!$K$2,IF(M3429&gt;Gögn!$J$4,Gögn!$K$4,Gögn!$K$3)))</f>
        <v/>
      </c>
      <c r="U3429" s="49" t="str" cm="1">
        <f t="array" aca="1" ref="U3429" ca="1">IF(ISBLANK(A3429),"",IF(S3429="Styrkhæft",_xlfn.XLOOKUP(T3429,Vegalengdir[Texti],INDIRECT("Vegalengdir["&amp;'Upplýsingar um umsækjanda'!$B$10&amp;"]"),0%,0)))</f>
        <v/>
      </c>
      <c r="V3429" s="72" t="str">
        <f t="shared" si="53"/>
        <v/>
      </c>
    </row>
    <row r="3430" spans="1:22" x14ac:dyDescent="0.25">
      <c r="A3430" s="47"/>
      <c r="B3430" s="47"/>
      <c r="C3430" s="47"/>
      <c r="D3430" s="117"/>
      <c r="E3430" s="47"/>
      <c r="F3430" s="37"/>
      <c r="G3430" s="47"/>
      <c r="H3430" s="37"/>
      <c r="I3430" s="37"/>
      <c r="J3430" s="51"/>
      <c r="K3430" s="51"/>
      <c r="L3430" s="51"/>
      <c r="M3430" s="51"/>
      <c r="N3430" s="51"/>
      <c r="O3430" s="51"/>
      <c r="P3430" s="51"/>
      <c r="R3430" s="38" t="s">
        <v>450</v>
      </c>
      <c r="S3430" s="38" t="str" cm="1">
        <f t="array" ref="S3430">_xlfn.XLOOKUP(R3430,INDEX(Flettilisti,,1),INDEX(Flettilisti,,2),,0)</f>
        <v>Vantar flokkun</v>
      </c>
      <c r="T3430" s="38" t="str">
        <f>IF(ISBLANK(M3430),"",IF(M3430&lt;Gögn!$J$2,Gögn!$K$2,IF(M3430&gt;Gögn!$J$4,Gögn!$K$4,Gögn!$K$3)))</f>
        <v/>
      </c>
      <c r="U3430" s="49" t="str" cm="1">
        <f t="array" aca="1" ref="U3430" ca="1">IF(ISBLANK(A3430),"",IF(S3430="Styrkhæft",_xlfn.XLOOKUP(T3430,Vegalengdir[Texti],INDIRECT("Vegalengdir["&amp;'Upplýsingar um umsækjanda'!$B$10&amp;"]"),0%,0)))</f>
        <v/>
      </c>
      <c r="V3430" s="72" t="str">
        <f t="shared" si="53"/>
        <v/>
      </c>
    </row>
    <row r="3431" spans="1:22" x14ac:dyDescent="0.25">
      <c r="A3431" s="47"/>
      <c r="B3431" s="47"/>
      <c r="C3431" s="47"/>
      <c r="D3431" s="117"/>
      <c r="E3431" s="47"/>
      <c r="F3431" s="37"/>
      <c r="G3431" s="47"/>
      <c r="H3431" s="37"/>
      <c r="I3431" s="37"/>
      <c r="J3431" s="51"/>
      <c r="K3431" s="51"/>
      <c r="L3431" s="51"/>
      <c r="M3431" s="51"/>
      <c r="N3431" s="51"/>
      <c r="O3431" s="51"/>
      <c r="P3431" s="51"/>
      <c r="R3431" s="38" t="s">
        <v>450</v>
      </c>
      <c r="S3431" s="38" t="str" cm="1">
        <f t="array" ref="S3431">_xlfn.XLOOKUP(R3431,INDEX(Flettilisti,,1),INDEX(Flettilisti,,2),,0)</f>
        <v>Vantar flokkun</v>
      </c>
      <c r="T3431" s="38" t="str">
        <f>IF(ISBLANK(M3431),"",IF(M3431&lt;Gögn!$J$2,Gögn!$K$2,IF(M3431&gt;Gögn!$J$4,Gögn!$K$4,Gögn!$K$3)))</f>
        <v/>
      </c>
      <c r="U3431" s="49" t="str" cm="1">
        <f t="array" aca="1" ref="U3431" ca="1">IF(ISBLANK(A3431),"",IF(S3431="Styrkhæft",_xlfn.XLOOKUP(T3431,Vegalengdir[Texti],INDIRECT("Vegalengdir["&amp;'Upplýsingar um umsækjanda'!$B$10&amp;"]"),0%,0)))</f>
        <v/>
      </c>
      <c r="V3431" s="72" t="str">
        <f t="shared" si="53"/>
        <v/>
      </c>
    </row>
    <row r="3432" spans="1:22" x14ac:dyDescent="0.25">
      <c r="A3432" s="47"/>
      <c r="B3432" s="47"/>
      <c r="C3432" s="47"/>
      <c r="D3432" s="117"/>
      <c r="E3432" s="47"/>
      <c r="F3432" s="37"/>
      <c r="G3432" s="47"/>
      <c r="H3432" s="37"/>
      <c r="I3432" s="37"/>
      <c r="J3432" s="51"/>
      <c r="K3432" s="51"/>
      <c r="L3432" s="51"/>
      <c r="M3432" s="51"/>
      <c r="N3432" s="51"/>
      <c r="O3432" s="51"/>
      <c r="P3432" s="51"/>
      <c r="R3432" s="38" t="s">
        <v>450</v>
      </c>
      <c r="S3432" s="38" t="str" cm="1">
        <f t="array" ref="S3432">_xlfn.XLOOKUP(R3432,INDEX(Flettilisti,,1),INDEX(Flettilisti,,2),,0)</f>
        <v>Vantar flokkun</v>
      </c>
      <c r="T3432" s="38" t="str">
        <f>IF(ISBLANK(M3432),"",IF(M3432&lt;Gögn!$J$2,Gögn!$K$2,IF(M3432&gt;Gögn!$J$4,Gögn!$K$4,Gögn!$K$3)))</f>
        <v/>
      </c>
      <c r="U3432" s="49" t="str" cm="1">
        <f t="array" aca="1" ref="U3432" ca="1">IF(ISBLANK(A3432),"",IF(S3432="Styrkhæft",_xlfn.XLOOKUP(T3432,Vegalengdir[Texti],INDIRECT("Vegalengdir["&amp;'Upplýsingar um umsækjanda'!$B$10&amp;"]"),0%,0)))</f>
        <v/>
      </c>
      <c r="V3432" s="72" t="str">
        <f t="shared" si="53"/>
        <v/>
      </c>
    </row>
    <row r="3433" spans="1:22" x14ac:dyDescent="0.25">
      <c r="A3433" s="47"/>
      <c r="B3433" s="47"/>
      <c r="C3433" s="47"/>
      <c r="D3433" s="117"/>
      <c r="E3433" s="47"/>
      <c r="F3433" s="37"/>
      <c r="G3433" s="47"/>
      <c r="H3433" s="37"/>
      <c r="I3433" s="37"/>
      <c r="J3433" s="51"/>
      <c r="K3433" s="51"/>
      <c r="L3433" s="51"/>
      <c r="M3433" s="51"/>
      <c r="N3433" s="51"/>
      <c r="O3433" s="51"/>
      <c r="P3433" s="51"/>
      <c r="R3433" s="38" t="s">
        <v>450</v>
      </c>
      <c r="S3433" s="38" t="str" cm="1">
        <f t="array" ref="S3433">_xlfn.XLOOKUP(R3433,INDEX(Flettilisti,,1),INDEX(Flettilisti,,2),,0)</f>
        <v>Vantar flokkun</v>
      </c>
      <c r="T3433" s="38" t="str">
        <f>IF(ISBLANK(M3433),"",IF(M3433&lt;Gögn!$J$2,Gögn!$K$2,IF(M3433&gt;Gögn!$J$4,Gögn!$K$4,Gögn!$K$3)))</f>
        <v/>
      </c>
      <c r="U3433" s="49" t="str" cm="1">
        <f t="array" aca="1" ref="U3433" ca="1">IF(ISBLANK(A3433),"",IF(S3433="Styrkhæft",_xlfn.XLOOKUP(T3433,Vegalengdir[Texti],INDIRECT("Vegalengdir["&amp;'Upplýsingar um umsækjanda'!$B$10&amp;"]"),0%,0)))</f>
        <v/>
      </c>
      <c r="V3433" s="72" t="str">
        <f t="shared" si="53"/>
        <v/>
      </c>
    </row>
    <row r="3434" spans="1:22" x14ac:dyDescent="0.25">
      <c r="A3434" s="47"/>
      <c r="B3434" s="47"/>
      <c r="C3434" s="47"/>
      <c r="D3434" s="117"/>
      <c r="E3434" s="47"/>
      <c r="F3434" s="37"/>
      <c r="G3434" s="47"/>
      <c r="H3434" s="37"/>
      <c r="I3434" s="37"/>
      <c r="J3434" s="51"/>
      <c r="K3434" s="51"/>
      <c r="L3434" s="51"/>
      <c r="M3434" s="51"/>
      <c r="N3434" s="51"/>
      <c r="O3434" s="51"/>
      <c r="P3434" s="51"/>
      <c r="R3434" s="38" t="s">
        <v>450</v>
      </c>
      <c r="S3434" s="38" t="str" cm="1">
        <f t="array" ref="S3434">_xlfn.XLOOKUP(R3434,INDEX(Flettilisti,,1),INDEX(Flettilisti,,2),,0)</f>
        <v>Vantar flokkun</v>
      </c>
      <c r="T3434" s="38" t="str">
        <f>IF(ISBLANK(M3434),"",IF(M3434&lt;Gögn!$J$2,Gögn!$K$2,IF(M3434&gt;Gögn!$J$4,Gögn!$K$4,Gögn!$K$3)))</f>
        <v/>
      </c>
      <c r="U3434" s="49" t="str" cm="1">
        <f t="array" aca="1" ref="U3434" ca="1">IF(ISBLANK(A3434),"",IF(S3434="Styrkhæft",_xlfn.XLOOKUP(T3434,Vegalengdir[Texti],INDIRECT("Vegalengdir["&amp;'Upplýsingar um umsækjanda'!$B$10&amp;"]"),0%,0)))</f>
        <v/>
      </c>
      <c r="V3434" s="72" t="str">
        <f t="shared" si="53"/>
        <v/>
      </c>
    </row>
    <row r="3435" spans="1:22" x14ac:dyDescent="0.25">
      <c r="A3435" s="47"/>
      <c r="B3435" s="47"/>
      <c r="C3435" s="47"/>
      <c r="D3435" s="117"/>
      <c r="E3435" s="47"/>
      <c r="F3435" s="37"/>
      <c r="G3435" s="47"/>
      <c r="H3435" s="37"/>
      <c r="I3435" s="37"/>
      <c r="J3435" s="51"/>
      <c r="K3435" s="51"/>
      <c r="L3435" s="51"/>
      <c r="M3435" s="51"/>
      <c r="N3435" s="51"/>
      <c r="O3435" s="51"/>
      <c r="P3435" s="51"/>
      <c r="R3435" s="38" t="s">
        <v>450</v>
      </c>
      <c r="S3435" s="38" t="str" cm="1">
        <f t="array" ref="S3435">_xlfn.XLOOKUP(R3435,INDEX(Flettilisti,,1),INDEX(Flettilisti,,2),,0)</f>
        <v>Vantar flokkun</v>
      </c>
      <c r="T3435" s="38" t="str">
        <f>IF(ISBLANK(M3435),"",IF(M3435&lt;Gögn!$J$2,Gögn!$K$2,IF(M3435&gt;Gögn!$J$4,Gögn!$K$4,Gögn!$K$3)))</f>
        <v/>
      </c>
      <c r="U3435" s="49" t="str" cm="1">
        <f t="array" aca="1" ref="U3435" ca="1">IF(ISBLANK(A3435),"",IF(S3435="Styrkhæft",_xlfn.XLOOKUP(T3435,Vegalengdir[Texti],INDIRECT("Vegalengdir["&amp;'Upplýsingar um umsækjanda'!$B$10&amp;"]"),0%,0)))</f>
        <v/>
      </c>
      <c r="V3435" s="72" t="str">
        <f t="shared" si="53"/>
        <v/>
      </c>
    </row>
    <row r="3436" spans="1:22" x14ac:dyDescent="0.25">
      <c r="A3436" s="47"/>
      <c r="B3436" s="47"/>
      <c r="C3436" s="47"/>
      <c r="D3436" s="117"/>
      <c r="E3436" s="47"/>
      <c r="F3436" s="37"/>
      <c r="G3436" s="47"/>
      <c r="H3436" s="37"/>
      <c r="I3436" s="37"/>
      <c r="J3436" s="51"/>
      <c r="K3436" s="51"/>
      <c r="L3436" s="51"/>
      <c r="M3436" s="51"/>
      <c r="N3436" s="51"/>
      <c r="O3436" s="51"/>
      <c r="P3436" s="51"/>
      <c r="R3436" s="38" t="s">
        <v>450</v>
      </c>
      <c r="S3436" s="38" t="str" cm="1">
        <f t="array" ref="S3436">_xlfn.XLOOKUP(R3436,INDEX(Flettilisti,,1),INDEX(Flettilisti,,2),,0)</f>
        <v>Vantar flokkun</v>
      </c>
      <c r="T3436" s="38" t="str">
        <f>IF(ISBLANK(M3436),"",IF(M3436&lt;Gögn!$J$2,Gögn!$K$2,IF(M3436&gt;Gögn!$J$4,Gögn!$K$4,Gögn!$K$3)))</f>
        <v/>
      </c>
      <c r="U3436" s="49" t="str" cm="1">
        <f t="array" aca="1" ref="U3436" ca="1">IF(ISBLANK(A3436),"",IF(S3436="Styrkhæft",_xlfn.XLOOKUP(T3436,Vegalengdir[Texti],INDIRECT("Vegalengdir["&amp;'Upplýsingar um umsækjanda'!$B$10&amp;"]"),0%,0)))</f>
        <v/>
      </c>
      <c r="V3436" s="72" t="str">
        <f t="shared" si="53"/>
        <v/>
      </c>
    </row>
    <row r="3437" spans="1:22" x14ac:dyDescent="0.25">
      <c r="A3437" s="47"/>
      <c r="B3437" s="47"/>
      <c r="C3437" s="47"/>
      <c r="D3437" s="117"/>
      <c r="E3437" s="47"/>
      <c r="F3437" s="37"/>
      <c r="G3437" s="47"/>
      <c r="H3437" s="37"/>
      <c r="I3437" s="37"/>
      <c r="J3437" s="51"/>
      <c r="K3437" s="51"/>
      <c r="L3437" s="51"/>
      <c r="M3437" s="51"/>
      <c r="N3437" s="51"/>
      <c r="O3437" s="51"/>
      <c r="P3437" s="51"/>
      <c r="R3437" s="38" t="s">
        <v>450</v>
      </c>
      <c r="S3437" s="38" t="str" cm="1">
        <f t="array" ref="S3437">_xlfn.XLOOKUP(R3437,INDEX(Flettilisti,,1),INDEX(Flettilisti,,2),,0)</f>
        <v>Vantar flokkun</v>
      </c>
      <c r="T3437" s="38" t="str">
        <f>IF(ISBLANK(M3437),"",IF(M3437&lt;Gögn!$J$2,Gögn!$K$2,IF(M3437&gt;Gögn!$J$4,Gögn!$K$4,Gögn!$K$3)))</f>
        <v/>
      </c>
      <c r="U3437" s="49" t="str" cm="1">
        <f t="array" aca="1" ref="U3437" ca="1">IF(ISBLANK(A3437),"",IF(S3437="Styrkhæft",_xlfn.XLOOKUP(T3437,Vegalengdir[Texti],INDIRECT("Vegalengdir["&amp;'Upplýsingar um umsækjanda'!$B$10&amp;"]"),0%,0)))</f>
        <v/>
      </c>
      <c r="V3437" s="72" t="str">
        <f t="shared" si="53"/>
        <v/>
      </c>
    </row>
    <row r="3438" spans="1:22" x14ac:dyDescent="0.25">
      <c r="A3438" s="47"/>
      <c r="B3438" s="47"/>
      <c r="C3438" s="47"/>
      <c r="D3438" s="117"/>
      <c r="E3438" s="47"/>
      <c r="F3438" s="37"/>
      <c r="G3438" s="47"/>
      <c r="H3438" s="37"/>
      <c r="I3438" s="37"/>
      <c r="J3438" s="51"/>
      <c r="K3438" s="51"/>
      <c r="L3438" s="51"/>
      <c r="M3438" s="51"/>
      <c r="N3438" s="51"/>
      <c r="O3438" s="51"/>
      <c r="P3438" s="51"/>
      <c r="R3438" s="38" t="s">
        <v>450</v>
      </c>
      <c r="S3438" s="38" t="str" cm="1">
        <f t="array" ref="S3438">_xlfn.XLOOKUP(R3438,INDEX(Flettilisti,,1),INDEX(Flettilisti,,2),,0)</f>
        <v>Vantar flokkun</v>
      </c>
      <c r="T3438" s="38" t="str">
        <f>IF(ISBLANK(M3438),"",IF(M3438&lt;Gögn!$J$2,Gögn!$K$2,IF(M3438&gt;Gögn!$J$4,Gögn!$K$4,Gögn!$K$3)))</f>
        <v/>
      </c>
      <c r="U3438" s="49" t="str" cm="1">
        <f t="array" aca="1" ref="U3438" ca="1">IF(ISBLANK(A3438),"",IF(S3438="Styrkhæft",_xlfn.XLOOKUP(T3438,Vegalengdir[Texti],INDIRECT("Vegalengdir["&amp;'Upplýsingar um umsækjanda'!$B$10&amp;"]"),0%,0)))</f>
        <v/>
      </c>
      <c r="V3438" s="72" t="str">
        <f t="shared" si="53"/>
        <v/>
      </c>
    </row>
    <row r="3439" spans="1:22" x14ac:dyDescent="0.25">
      <c r="A3439" s="47"/>
      <c r="B3439" s="47"/>
      <c r="C3439" s="47"/>
      <c r="D3439" s="117"/>
      <c r="E3439" s="47"/>
      <c r="F3439" s="37"/>
      <c r="G3439" s="47"/>
      <c r="H3439" s="37"/>
      <c r="I3439" s="37"/>
      <c r="J3439" s="51"/>
      <c r="K3439" s="51"/>
      <c r="L3439" s="51"/>
      <c r="M3439" s="51"/>
      <c r="N3439" s="51"/>
      <c r="O3439" s="51"/>
      <c r="P3439" s="51"/>
      <c r="R3439" s="38" t="s">
        <v>450</v>
      </c>
      <c r="S3439" s="38" t="str" cm="1">
        <f t="array" ref="S3439">_xlfn.XLOOKUP(R3439,INDEX(Flettilisti,,1),INDEX(Flettilisti,,2),,0)</f>
        <v>Vantar flokkun</v>
      </c>
      <c r="T3439" s="38" t="str">
        <f>IF(ISBLANK(M3439),"",IF(M3439&lt;Gögn!$J$2,Gögn!$K$2,IF(M3439&gt;Gögn!$J$4,Gögn!$K$4,Gögn!$K$3)))</f>
        <v/>
      </c>
      <c r="U3439" s="49" t="str" cm="1">
        <f t="array" aca="1" ref="U3439" ca="1">IF(ISBLANK(A3439),"",IF(S3439="Styrkhæft",_xlfn.XLOOKUP(T3439,Vegalengdir[Texti],INDIRECT("Vegalengdir["&amp;'Upplýsingar um umsækjanda'!$B$10&amp;"]"),0%,0)))</f>
        <v/>
      </c>
      <c r="V3439" s="72" t="str">
        <f t="shared" si="53"/>
        <v/>
      </c>
    </row>
    <row r="3440" spans="1:22" x14ac:dyDescent="0.25">
      <c r="A3440" s="47"/>
      <c r="B3440" s="47"/>
      <c r="C3440" s="47"/>
      <c r="D3440" s="117"/>
      <c r="E3440" s="47"/>
      <c r="F3440" s="37"/>
      <c r="G3440" s="47"/>
      <c r="H3440" s="37"/>
      <c r="I3440" s="37"/>
      <c r="J3440" s="51"/>
      <c r="K3440" s="51"/>
      <c r="L3440" s="51"/>
      <c r="M3440" s="51"/>
      <c r="N3440" s="51"/>
      <c r="O3440" s="51"/>
      <c r="P3440" s="51"/>
      <c r="R3440" s="38" t="s">
        <v>450</v>
      </c>
      <c r="S3440" s="38" t="str" cm="1">
        <f t="array" ref="S3440">_xlfn.XLOOKUP(R3440,INDEX(Flettilisti,,1),INDEX(Flettilisti,,2),,0)</f>
        <v>Vantar flokkun</v>
      </c>
      <c r="T3440" s="38" t="str">
        <f>IF(ISBLANK(M3440),"",IF(M3440&lt;Gögn!$J$2,Gögn!$K$2,IF(M3440&gt;Gögn!$J$4,Gögn!$K$4,Gögn!$K$3)))</f>
        <v/>
      </c>
      <c r="U3440" s="49" t="str" cm="1">
        <f t="array" aca="1" ref="U3440" ca="1">IF(ISBLANK(A3440),"",IF(S3440="Styrkhæft",_xlfn.XLOOKUP(T3440,Vegalengdir[Texti],INDIRECT("Vegalengdir["&amp;'Upplýsingar um umsækjanda'!$B$10&amp;"]"),0%,0)))</f>
        <v/>
      </c>
      <c r="V3440" s="72" t="str">
        <f t="shared" si="53"/>
        <v/>
      </c>
    </row>
    <row r="3441" spans="1:22" x14ac:dyDescent="0.25">
      <c r="A3441" s="47"/>
      <c r="B3441" s="47"/>
      <c r="C3441" s="47"/>
      <c r="D3441" s="117"/>
      <c r="E3441" s="47"/>
      <c r="F3441" s="37"/>
      <c r="G3441" s="47"/>
      <c r="H3441" s="37"/>
      <c r="I3441" s="37"/>
      <c r="J3441" s="51"/>
      <c r="K3441" s="51"/>
      <c r="L3441" s="51"/>
      <c r="M3441" s="51"/>
      <c r="N3441" s="51"/>
      <c r="O3441" s="51"/>
      <c r="P3441" s="51"/>
      <c r="R3441" s="38" t="s">
        <v>450</v>
      </c>
      <c r="S3441" s="38" t="str" cm="1">
        <f t="array" ref="S3441">_xlfn.XLOOKUP(R3441,INDEX(Flettilisti,,1),INDEX(Flettilisti,,2),,0)</f>
        <v>Vantar flokkun</v>
      </c>
      <c r="T3441" s="38" t="str">
        <f>IF(ISBLANK(M3441),"",IF(M3441&lt;Gögn!$J$2,Gögn!$K$2,IF(M3441&gt;Gögn!$J$4,Gögn!$K$4,Gögn!$K$3)))</f>
        <v/>
      </c>
      <c r="U3441" s="49" t="str" cm="1">
        <f t="array" aca="1" ref="U3441" ca="1">IF(ISBLANK(A3441),"",IF(S3441="Styrkhæft",_xlfn.XLOOKUP(T3441,Vegalengdir[Texti],INDIRECT("Vegalengdir["&amp;'Upplýsingar um umsækjanda'!$B$10&amp;"]"),0%,0)))</f>
        <v/>
      </c>
      <c r="V3441" s="72" t="str">
        <f t="shared" si="53"/>
        <v/>
      </c>
    </row>
    <row r="3442" spans="1:22" x14ac:dyDescent="0.25">
      <c r="A3442" s="47"/>
      <c r="B3442" s="47"/>
      <c r="C3442" s="47"/>
      <c r="D3442" s="117"/>
      <c r="E3442" s="47"/>
      <c r="F3442" s="37"/>
      <c r="G3442" s="47"/>
      <c r="H3442" s="37"/>
      <c r="I3442" s="37"/>
      <c r="J3442" s="51"/>
      <c r="K3442" s="51"/>
      <c r="L3442" s="51"/>
      <c r="M3442" s="51"/>
      <c r="N3442" s="51"/>
      <c r="O3442" s="51"/>
      <c r="P3442" s="51"/>
      <c r="R3442" s="38" t="s">
        <v>450</v>
      </c>
      <c r="S3442" s="38" t="str" cm="1">
        <f t="array" ref="S3442">_xlfn.XLOOKUP(R3442,INDEX(Flettilisti,,1),INDEX(Flettilisti,,2),,0)</f>
        <v>Vantar flokkun</v>
      </c>
      <c r="T3442" s="38" t="str">
        <f>IF(ISBLANK(M3442),"",IF(M3442&lt;Gögn!$J$2,Gögn!$K$2,IF(M3442&gt;Gögn!$J$4,Gögn!$K$4,Gögn!$K$3)))</f>
        <v/>
      </c>
      <c r="U3442" s="49" t="str" cm="1">
        <f t="array" aca="1" ref="U3442" ca="1">IF(ISBLANK(A3442),"",IF(S3442="Styrkhæft",_xlfn.XLOOKUP(T3442,Vegalengdir[Texti],INDIRECT("Vegalengdir["&amp;'Upplýsingar um umsækjanda'!$B$10&amp;"]"),0%,0)))</f>
        <v/>
      </c>
      <c r="V3442" s="72" t="str">
        <f t="shared" si="53"/>
        <v/>
      </c>
    </row>
    <row r="3443" spans="1:22" x14ac:dyDescent="0.25">
      <c r="A3443" s="47"/>
      <c r="B3443" s="47"/>
      <c r="C3443" s="47"/>
      <c r="D3443" s="117"/>
      <c r="E3443" s="47"/>
      <c r="F3443" s="37"/>
      <c r="G3443" s="47"/>
      <c r="H3443" s="37"/>
      <c r="I3443" s="37"/>
      <c r="J3443" s="51"/>
      <c r="K3443" s="51"/>
      <c r="L3443" s="51"/>
      <c r="M3443" s="51"/>
      <c r="N3443" s="51"/>
      <c r="O3443" s="51"/>
      <c r="P3443" s="51"/>
      <c r="R3443" s="38" t="s">
        <v>450</v>
      </c>
      <c r="S3443" s="38" t="str" cm="1">
        <f t="array" ref="S3443">_xlfn.XLOOKUP(R3443,INDEX(Flettilisti,,1),INDEX(Flettilisti,,2),,0)</f>
        <v>Vantar flokkun</v>
      </c>
      <c r="T3443" s="38" t="str">
        <f>IF(ISBLANK(M3443),"",IF(M3443&lt;Gögn!$J$2,Gögn!$K$2,IF(M3443&gt;Gögn!$J$4,Gögn!$K$4,Gögn!$K$3)))</f>
        <v/>
      </c>
      <c r="U3443" s="49" t="str" cm="1">
        <f t="array" aca="1" ref="U3443" ca="1">IF(ISBLANK(A3443),"",IF(S3443="Styrkhæft",_xlfn.XLOOKUP(T3443,Vegalengdir[Texti],INDIRECT("Vegalengdir["&amp;'Upplýsingar um umsækjanda'!$B$10&amp;"]"),0%,0)))</f>
        <v/>
      </c>
      <c r="V3443" s="72" t="str">
        <f t="shared" si="53"/>
        <v/>
      </c>
    </row>
    <row r="3444" spans="1:22" x14ac:dyDescent="0.25">
      <c r="A3444" s="47"/>
      <c r="B3444" s="47"/>
      <c r="C3444" s="47"/>
      <c r="D3444" s="117"/>
      <c r="E3444" s="47"/>
      <c r="F3444" s="37"/>
      <c r="G3444" s="47"/>
      <c r="H3444" s="37"/>
      <c r="I3444" s="37"/>
      <c r="J3444" s="51"/>
      <c r="K3444" s="51"/>
      <c r="L3444" s="51"/>
      <c r="M3444" s="51"/>
      <c r="N3444" s="51"/>
      <c r="O3444" s="51"/>
      <c r="P3444" s="51"/>
      <c r="R3444" s="38" t="s">
        <v>450</v>
      </c>
      <c r="S3444" s="38" t="str" cm="1">
        <f t="array" ref="S3444">_xlfn.XLOOKUP(R3444,INDEX(Flettilisti,,1),INDEX(Flettilisti,,2),,0)</f>
        <v>Vantar flokkun</v>
      </c>
      <c r="T3444" s="38" t="str">
        <f>IF(ISBLANK(M3444),"",IF(M3444&lt;Gögn!$J$2,Gögn!$K$2,IF(M3444&gt;Gögn!$J$4,Gögn!$K$4,Gögn!$K$3)))</f>
        <v/>
      </c>
      <c r="U3444" s="49" t="str" cm="1">
        <f t="array" aca="1" ref="U3444" ca="1">IF(ISBLANK(A3444),"",IF(S3444="Styrkhæft",_xlfn.XLOOKUP(T3444,Vegalengdir[Texti],INDIRECT("Vegalengdir["&amp;'Upplýsingar um umsækjanda'!$B$10&amp;"]"),0%,0)))</f>
        <v/>
      </c>
      <c r="V3444" s="72" t="str">
        <f t="shared" si="53"/>
        <v/>
      </c>
    </row>
    <row r="3445" spans="1:22" x14ac:dyDescent="0.25">
      <c r="A3445" s="47"/>
      <c r="B3445" s="47"/>
      <c r="C3445" s="47"/>
      <c r="D3445" s="117"/>
      <c r="E3445" s="47"/>
      <c r="F3445" s="37"/>
      <c r="G3445" s="47"/>
      <c r="H3445" s="37"/>
      <c r="I3445" s="37"/>
      <c r="J3445" s="51"/>
      <c r="K3445" s="51"/>
      <c r="L3445" s="51"/>
      <c r="M3445" s="51"/>
      <c r="N3445" s="51"/>
      <c r="O3445" s="51"/>
      <c r="P3445" s="51"/>
      <c r="R3445" s="38" t="s">
        <v>450</v>
      </c>
      <c r="S3445" s="38" t="str" cm="1">
        <f t="array" ref="S3445">_xlfn.XLOOKUP(R3445,INDEX(Flettilisti,,1),INDEX(Flettilisti,,2),,0)</f>
        <v>Vantar flokkun</v>
      </c>
      <c r="T3445" s="38" t="str">
        <f>IF(ISBLANK(M3445),"",IF(M3445&lt;Gögn!$J$2,Gögn!$K$2,IF(M3445&gt;Gögn!$J$4,Gögn!$K$4,Gögn!$K$3)))</f>
        <v/>
      </c>
      <c r="U3445" s="49" t="str" cm="1">
        <f t="array" aca="1" ref="U3445" ca="1">IF(ISBLANK(A3445),"",IF(S3445="Styrkhæft",_xlfn.XLOOKUP(T3445,Vegalengdir[Texti],INDIRECT("Vegalengdir["&amp;'Upplýsingar um umsækjanda'!$B$10&amp;"]"),0%,0)))</f>
        <v/>
      </c>
      <c r="V3445" s="72" t="str">
        <f t="shared" si="53"/>
        <v/>
      </c>
    </row>
    <row r="3446" spans="1:22" x14ac:dyDescent="0.25">
      <c r="A3446" s="47"/>
      <c r="B3446" s="47"/>
      <c r="C3446" s="47"/>
      <c r="D3446" s="117"/>
      <c r="E3446" s="47"/>
      <c r="F3446" s="37"/>
      <c r="G3446" s="47"/>
      <c r="H3446" s="37"/>
      <c r="I3446" s="37"/>
      <c r="J3446" s="51"/>
      <c r="K3446" s="51"/>
      <c r="L3446" s="51"/>
      <c r="M3446" s="51"/>
      <c r="N3446" s="51"/>
      <c r="O3446" s="51"/>
      <c r="P3446" s="51"/>
      <c r="R3446" s="38" t="s">
        <v>450</v>
      </c>
      <c r="S3446" s="38" t="str" cm="1">
        <f t="array" ref="S3446">_xlfn.XLOOKUP(R3446,INDEX(Flettilisti,,1),INDEX(Flettilisti,,2),,0)</f>
        <v>Vantar flokkun</v>
      </c>
      <c r="T3446" s="38" t="str">
        <f>IF(ISBLANK(M3446),"",IF(M3446&lt;Gögn!$J$2,Gögn!$K$2,IF(M3446&gt;Gögn!$J$4,Gögn!$K$4,Gögn!$K$3)))</f>
        <v/>
      </c>
      <c r="U3446" s="49" t="str" cm="1">
        <f t="array" aca="1" ref="U3446" ca="1">IF(ISBLANK(A3446),"",IF(S3446="Styrkhæft",_xlfn.XLOOKUP(T3446,Vegalengdir[Texti],INDIRECT("Vegalengdir["&amp;'Upplýsingar um umsækjanda'!$B$10&amp;"]"),0%,0)))</f>
        <v/>
      </c>
      <c r="V3446" s="72" t="str">
        <f t="shared" si="53"/>
        <v/>
      </c>
    </row>
    <row r="3447" spans="1:22" x14ac:dyDescent="0.25">
      <c r="A3447" s="47"/>
      <c r="B3447" s="47"/>
      <c r="C3447" s="47"/>
      <c r="D3447" s="117"/>
      <c r="E3447" s="47"/>
      <c r="F3447" s="37"/>
      <c r="G3447" s="47"/>
      <c r="H3447" s="37"/>
      <c r="I3447" s="37"/>
      <c r="J3447" s="51"/>
      <c r="K3447" s="51"/>
      <c r="L3447" s="51"/>
      <c r="M3447" s="51"/>
      <c r="N3447" s="51"/>
      <c r="O3447" s="51"/>
      <c r="P3447" s="51"/>
      <c r="R3447" s="38" t="s">
        <v>450</v>
      </c>
      <c r="S3447" s="38" t="str" cm="1">
        <f t="array" ref="S3447">_xlfn.XLOOKUP(R3447,INDEX(Flettilisti,,1),INDEX(Flettilisti,,2),,0)</f>
        <v>Vantar flokkun</v>
      </c>
      <c r="T3447" s="38" t="str">
        <f>IF(ISBLANK(M3447),"",IF(M3447&lt;Gögn!$J$2,Gögn!$K$2,IF(M3447&gt;Gögn!$J$4,Gögn!$K$4,Gögn!$K$3)))</f>
        <v/>
      </c>
      <c r="U3447" s="49" t="str" cm="1">
        <f t="array" aca="1" ref="U3447" ca="1">IF(ISBLANK(A3447),"",IF(S3447="Styrkhæft",_xlfn.XLOOKUP(T3447,Vegalengdir[Texti],INDIRECT("Vegalengdir["&amp;'Upplýsingar um umsækjanda'!$B$10&amp;"]"),0%,0)))</f>
        <v/>
      </c>
      <c r="V3447" s="72" t="str">
        <f t="shared" si="53"/>
        <v/>
      </c>
    </row>
    <row r="3448" spans="1:22" x14ac:dyDescent="0.25">
      <c r="A3448" s="47"/>
      <c r="B3448" s="47"/>
      <c r="C3448" s="47"/>
      <c r="D3448" s="117"/>
      <c r="E3448" s="47"/>
      <c r="F3448" s="37"/>
      <c r="G3448" s="47"/>
      <c r="H3448" s="37"/>
      <c r="I3448" s="37"/>
      <c r="J3448" s="51"/>
      <c r="K3448" s="51"/>
      <c r="L3448" s="51"/>
      <c r="M3448" s="51"/>
      <c r="N3448" s="51"/>
      <c r="O3448" s="51"/>
      <c r="P3448" s="51"/>
      <c r="R3448" s="38" t="s">
        <v>450</v>
      </c>
      <c r="S3448" s="38" t="str" cm="1">
        <f t="array" ref="S3448">_xlfn.XLOOKUP(R3448,INDEX(Flettilisti,,1),INDEX(Flettilisti,,2),,0)</f>
        <v>Vantar flokkun</v>
      </c>
      <c r="T3448" s="38" t="str">
        <f>IF(ISBLANK(M3448),"",IF(M3448&lt;Gögn!$J$2,Gögn!$K$2,IF(M3448&gt;Gögn!$J$4,Gögn!$K$4,Gögn!$K$3)))</f>
        <v/>
      </c>
      <c r="U3448" s="49" t="str" cm="1">
        <f t="array" aca="1" ref="U3448" ca="1">IF(ISBLANK(A3448),"",IF(S3448="Styrkhæft",_xlfn.XLOOKUP(T3448,Vegalengdir[Texti],INDIRECT("Vegalengdir["&amp;'Upplýsingar um umsækjanda'!$B$10&amp;"]"),0%,0)))</f>
        <v/>
      </c>
      <c r="V3448" s="72" t="str">
        <f t="shared" si="53"/>
        <v/>
      </c>
    </row>
    <row r="3449" spans="1:22" x14ac:dyDescent="0.25">
      <c r="A3449" s="47"/>
      <c r="B3449" s="47"/>
      <c r="C3449" s="47"/>
      <c r="D3449" s="117"/>
      <c r="E3449" s="47"/>
      <c r="F3449" s="37"/>
      <c r="G3449" s="47"/>
      <c r="H3449" s="37"/>
      <c r="I3449" s="37"/>
      <c r="J3449" s="51"/>
      <c r="K3449" s="51"/>
      <c r="L3449" s="51"/>
      <c r="M3449" s="51"/>
      <c r="N3449" s="51"/>
      <c r="O3449" s="51"/>
      <c r="P3449" s="51"/>
      <c r="R3449" s="38" t="s">
        <v>450</v>
      </c>
      <c r="S3449" s="38" t="str" cm="1">
        <f t="array" ref="S3449">_xlfn.XLOOKUP(R3449,INDEX(Flettilisti,,1),INDEX(Flettilisti,,2),,0)</f>
        <v>Vantar flokkun</v>
      </c>
      <c r="T3449" s="38" t="str">
        <f>IF(ISBLANK(M3449),"",IF(M3449&lt;Gögn!$J$2,Gögn!$K$2,IF(M3449&gt;Gögn!$J$4,Gögn!$K$4,Gögn!$K$3)))</f>
        <v/>
      </c>
      <c r="U3449" s="49" t="str" cm="1">
        <f t="array" aca="1" ref="U3449" ca="1">IF(ISBLANK(A3449),"",IF(S3449="Styrkhæft",_xlfn.XLOOKUP(T3449,Vegalengdir[Texti],INDIRECT("Vegalengdir["&amp;'Upplýsingar um umsækjanda'!$B$10&amp;"]"),0%,0)))</f>
        <v/>
      </c>
      <c r="V3449" s="72" t="str">
        <f t="shared" si="53"/>
        <v/>
      </c>
    </row>
    <row r="3450" spans="1:22" x14ac:dyDescent="0.25">
      <c r="A3450" s="47"/>
      <c r="B3450" s="47"/>
      <c r="C3450" s="47"/>
      <c r="D3450" s="117"/>
      <c r="E3450" s="47"/>
      <c r="F3450" s="37"/>
      <c r="G3450" s="47"/>
      <c r="H3450" s="37"/>
      <c r="I3450" s="37"/>
      <c r="J3450" s="51"/>
      <c r="K3450" s="51"/>
      <c r="L3450" s="51"/>
      <c r="M3450" s="51"/>
      <c r="N3450" s="51"/>
      <c r="O3450" s="51"/>
      <c r="P3450" s="51"/>
      <c r="R3450" s="38" t="s">
        <v>450</v>
      </c>
      <c r="S3450" s="38" t="str" cm="1">
        <f t="array" ref="S3450">_xlfn.XLOOKUP(R3450,INDEX(Flettilisti,,1),INDEX(Flettilisti,,2),,0)</f>
        <v>Vantar flokkun</v>
      </c>
      <c r="T3450" s="38" t="str">
        <f>IF(ISBLANK(M3450),"",IF(M3450&lt;Gögn!$J$2,Gögn!$K$2,IF(M3450&gt;Gögn!$J$4,Gögn!$K$4,Gögn!$K$3)))</f>
        <v/>
      </c>
      <c r="U3450" s="49" t="str" cm="1">
        <f t="array" aca="1" ref="U3450" ca="1">IF(ISBLANK(A3450),"",IF(S3450="Styrkhæft",_xlfn.XLOOKUP(T3450,Vegalengdir[Texti],INDIRECT("Vegalengdir["&amp;'Upplýsingar um umsækjanda'!$B$10&amp;"]"),0%,0)))</f>
        <v/>
      </c>
      <c r="V3450" s="72" t="str">
        <f t="shared" si="53"/>
        <v/>
      </c>
    </row>
    <row r="3451" spans="1:22" x14ac:dyDescent="0.25">
      <c r="A3451" s="47"/>
      <c r="B3451" s="47"/>
      <c r="C3451" s="47"/>
      <c r="D3451" s="117"/>
      <c r="E3451" s="47"/>
      <c r="F3451" s="37"/>
      <c r="G3451" s="47"/>
      <c r="H3451" s="37"/>
      <c r="I3451" s="37"/>
      <c r="J3451" s="51"/>
      <c r="K3451" s="51"/>
      <c r="L3451" s="51"/>
      <c r="M3451" s="51"/>
      <c r="N3451" s="51"/>
      <c r="O3451" s="51"/>
      <c r="P3451" s="51"/>
      <c r="R3451" s="38" t="s">
        <v>450</v>
      </c>
      <c r="S3451" s="38" t="str" cm="1">
        <f t="array" ref="S3451">_xlfn.XLOOKUP(R3451,INDEX(Flettilisti,,1),INDEX(Flettilisti,,2),,0)</f>
        <v>Vantar flokkun</v>
      </c>
      <c r="T3451" s="38" t="str">
        <f>IF(ISBLANK(M3451),"",IF(M3451&lt;Gögn!$J$2,Gögn!$K$2,IF(M3451&gt;Gögn!$J$4,Gögn!$K$4,Gögn!$K$3)))</f>
        <v/>
      </c>
      <c r="U3451" s="49" t="str" cm="1">
        <f t="array" aca="1" ref="U3451" ca="1">IF(ISBLANK(A3451),"",IF(S3451="Styrkhæft",_xlfn.XLOOKUP(T3451,Vegalengdir[Texti],INDIRECT("Vegalengdir["&amp;'Upplýsingar um umsækjanda'!$B$10&amp;"]"),0%,0)))</f>
        <v/>
      </c>
      <c r="V3451" s="72" t="str">
        <f t="shared" si="53"/>
        <v/>
      </c>
    </row>
    <row r="3452" spans="1:22" x14ac:dyDescent="0.25">
      <c r="A3452" s="47"/>
      <c r="B3452" s="47"/>
      <c r="C3452" s="47"/>
      <c r="D3452" s="117"/>
      <c r="E3452" s="47"/>
      <c r="F3452" s="37"/>
      <c r="G3452" s="47"/>
      <c r="H3452" s="37"/>
      <c r="I3452" s="37"/>
      <c r="J3452" s="51"/>
      <c r="K3452" s="51"/>
      <c r="L3452" s="51"/>
      <c r="M3452" s="51"/>
      <c r="N3452" s="51"/>
      <c r="O3452" s="51"/>
      <c r="P3452" s="51"/>
      <c r="R3452" s="38" t="s">
        <v>450</v>
      </c>
      <c r="S3452" s="38" t="str" cm="1">
        <f t="array" ref="S3452">_xlfn.XLOOKUP(R3452,INDEX(Flettilisti,,1),INDEX(Flettilisti,,2),,0)</f>
        <v>Vantar flokkun</v>
      </c>
      <c r="T3452" s="38" t="str">
        <f>IF(ISBLANK(M3452),"",IF(M3452&lt;Gögn!$J$2,Gögn!$K$2,IF(M3452&gt;Gögn!$J$4,Gögn!$K$4,Gögn!$K$3)))</f>
        <v/>
      </c>
      <c r="U3452" s="49" t="str" cm="1">
        <f t="array" aca="1" ref="U3452" ca="1">IF(ISBLANK(A3452),"",IF(S3452="Styrkhæft",_xlfn.XLOOKUP(T3452,Vegalengdir[Texti],INDIRECT("Vegalengdir["&amp;'Upplýsingar um umsækjanda'!$B$10&amp;"]"),0%,0)))</f>
        <v/>
      </c>
      <c r="V3452" s="72" t="str">
        <f t="shared" si="53"/>
        <v/>
      </c>
    </row>
    <row r="3453" spans="1:22" x14ac:dyDescent="0.25">
      <c r="A3453" s="47"/>
      <c r="B3453" s="47"/>
      <c r="C3453" s="47"/>
      <c r="D3453" s="117"/>
      <c r="E3453" s="47"/>
      <c r="F3453" s="37"/>
      <c r="G3453" s="47"/>
      <c r="H3453" s="37"/>
      <c r="I3453" s="37"/>
      <c r="J3453" s="51"/>
      <c r="K3453" s="51"/>
      <c r="L3453" s="51"/>
      <c r="M3453" s="51"/>
      <c r="N3453" s="51"/>
      <c r="O3453" s="51"/>
      <c r="P3453" s="51"/>
      <c r="R3453" s="38" t="s">
        <v>450</v>
      </c>
      <c r="S3453" s="38" t="str" cm="1">
        <f t="array" ref="S3453">_xlfn.XLOOKUP(R3453,INDEX(Flettilisti,,1),INDEX(Flettilisti,,2),,0)</f>
        <v>Vantar flokkun</v>
      </c>
      <c r="T3453" s="38" t="str">
        <f>IF(ISBLANK(M3453),"",IF(M3453&lt;Gögn!$J$2,Gögn!$K$2,IF(M3453&gt;Gögn!$J$4,Gögn!$K$4,Gögn!$K$3)))</f>
        <v/>
      </c>
      <c r="U3453" s="49" t="str" cm="1">
        <f t="array" aca="1" ref="U3453" ca="1">IF(ISBLANK(A3453),"",IF(S3453="Styrkhæft",_xlfn.XLOOKUP(T3453,Vegalengdir[Texti],INDIRECT("Vegalengdir["&amp;'Upplýsingar um umsækjanda'!$B$10&amp;"]"),0%,0)))</f>
        <v/>
      </c>
      <c r="V3453" s="72" t="str">
        <f t="shared" si="53"/>
        <v/>
      </c>
    </row>
    <row r="3454" spans="1:22" x14ac:dyDescent="0.25">
      <c r="A3454" s="47"/>
      <c r="B3454" s="47"/>
      <c r="C3454" s="47"/>
      <c r="D3454" s="117"/>
      <c r="E3454" s="47"/>
      <c r="F3454" s="37"/>
      <c r="G3454" s="47"/>
      <c r="H3454" s="37"/>
      <c r="I3454" s="37"/>
      <c r="J3454" s="51"/>
      <c r="K3454" s="51"/>
      <c r="L3454" s="51"/>
      <c r="M3454" s="51"/>
      <c r="N3454" s="51"/>
      <c r="O3454" s="51"/>
      <c r="P3454" s="51"/>
      <c r="R3454" s="38" t="s">
        <v>450</v>
      </c>
      <c r="S3454" s="38" t="str" cm="1">
        <f t="array" ref="S3454">_xlfn.XLOOKUP(R3454,INDEX(Flettilisti,,1),INDEX(Flettilisti,,2),,0)</f>
        <v>Vantar flokkun</v>
      </c>
      <c r="T3454" s="38" t="str">
        <f>IF(ISBLANK(M3454),"",IF(M3454&lt;Gögn!$J$2,Gögn!$K$2,IF(M3454&gt;Gögn!$J$4,Gögn!$K$4,Gögn!$K$3)))</f>
        <v/>
      </c>
      <c r="U3454" s="49" t="str" cm="1">
        <f t="array" aca="1" ref="U3454" ca="1">IF(ISBLANK(A3454),"",IF(S3454="Styrkhæft",_xlfn.XLOOKUP(T3454,Vegalengdir[Texti],INDIRECT("Vegalengdir["&amp;'Upplýsingar um umsækjanda'!$B$10&amp;"]"),0%,0)))</f>
        <v/>
      </c>
      <c r="V3454" s="72" t="str">
        <f t="shared" si="53"/>
        <v/>
      </c>
    </row>
    <row r="3455" spans="1:22" x14ac:dyDescent="0.25">
      <c r="A3455" s="47"/>
      <c r="B3455" s="47"/>
      <c r="C3455" s="47"/>
      <c r="D3455" s="117"/>
      <c r="E3455" s="47"/>
      <c r="F3455" s="37"/>
      <c r="G3455" s="47"/>
      <c r="H3455" s="37"/>
      <c r="I3455" s="37"/>
      <c r="J3455" s="51"/>
      <c r="K3455" s="51"/>
      <c r="L3455" s="51"/>
      <c r="M3455" s="51"/>
      <c r="N3455" s="51"/>
      <c r="O3455" s="51"/>
      <c r="P3455" s="51"/>
      <c r="R3455" s="38" t="s">
        <v>450</v>
      </c>
      <c r="S3455" s="38" t="str" cm="1">
        <f t="array" ref="S3455">_xlfn.XLOOKUP(R3455,INDEX(Flettilisti,,1),INDEX(Flettilisti,,2),,0)</f>
        <v>Vantar flokkun</v>
      </c>
      <c r="T3455" s="38" t="str">
        <f>IF(ISBLANK(M3455),"",IF(M3455&lt;Gögn!$J$2,Gögn!$K$2,IF(M3455&gt;Gögn!$J$4,Gögn!$K$4,Gögn!$K$3)))</f>
        <v/>
      </c>
      <c r="U3455" s="49" t="str" cm="1">
        <f t="array" aca="1" ref="U3455" ca="1">IF(ISBLANK(A3455),"",IF(S3455="Styrkhæft",_xlfn.XLOOKUP(T3455,Vegalengdir[Texti],INDIRECT("Vegalengdir["&amp;'Upplýsingar um umsækjanda'!$B$10&amp;"]"),0%,0)))</f>
        <v/>
      </c>
      <c r="V3455" s="72" t="str">
        <f t="shared" si="53"/>
        <v/>
      </c>
    </row>
    <row r="3456" spans="1:22" x14ac:dyDescent="0.25">
      <c r="A3456" s="47"/>
      <c r="B3456" s="47"/>
      <c r="C3456" s="47"/>
      <c r="D3456" s="117"/>
      <c r="E3456" s="47"/>
      <c r="F3456" s="37"/>
      <c r="G3456" s="47"/>
      <c r="H3456" s="37"/>
      <c r="I3456" s="37"/>
      <c r="J3456" s="51"/>
      <c r="K3456" s="51"/>
      <c r="L3456" s="51"/>
      <c r="M3456" s="51"/>
      <c r="N3456" s="51"/>
      <c r="O3456" s="51"/>
      <c r="P3456" s="51"/>
      <c r="R3456" s="38" t="s">
        <v>450</v>
      </c>
      <c r="S3456" s="38" t="str" cm="1">
        <f t="array" ref="S3456">_xlfn.XLOOKUP(R3456,INDEX(Flettilisti,,1),INDEX(Flettilisti,,2),,0)</f>
        <v>Vantar flokkun</v>
      </c>
      <c r="T3456" s="38" t="str">
        <f>IF(ISBLANK(M3456),"",IF(M3456&lt;Gögn!$J$2,Gögn!$K$2,IF(M3456&gt;Gögn!$J$4,Gögn!$K$4,Gögn!$K$3)))</f>
        <v/>
      </c>
      <c r="U3456" s="49" t="str" cm="1">
        <f t="array" aca="1" ref="U3456" ca="1">IF(ISBLANK(A3456),"",IF(S3456="Styrkhæft",_xlfn.XLOOKUP(T3456,Vegalengdir[Texti],INDIRECT("Vegalengdir["&amp;'Upplýsingar um umsækjanda'!$B$10&amp;"]"),0%,0)))</f>
        <v/>
      </c>
      <c r="V3456" s="72" t="str">
        <f t="shared" si="53"/>
        <v/>
      </c>
    </row>
    <row r="3457" spans="1:22" x14ac:dyDescent="0.25">
      <c r="A3457" s="47"/>
      <c r="B3457" s="47"/>
      <c r="C3457" s="47"/>
      <c r="D3457" s="117"/>
      <c r="E3457" s="47"/>
      <c r="F3457" s="37"/>
      <c r="G3457" s="47"/>
      <c r="H3457" s="37"/>
      <c r="I3457" s="37"/>
      <c r="J3457" s="51"/>
      <c r="K3457" s="51"/>
      <c r="L3457" s="51"/>
      <c r="M3457" s="51"/>
      <c r="N3457" s="51"/>
      <c r="O3457" s="51"/>
      <c r="P3457" s="51"/>
      <c r="R3457" s="38" t="s">
        <v>450</v>
      </c>
      <c r="S3457" s="38" t="str" cm="1">
        <f t="array" ref="S3457">_xlfn.XLOOKUP(R3457,INDEX(Flettilisti,,1),INDEX(Flettilisti,,2),,0)</f>
        <v>Vantar flokkun</v>
      </c>
      <c r="T3457" s="38" t="str">
        <f>IF(ISBLANK(M3457),"",IF(M3457&lt;Gögn!$J$2,Gögn!$K$2,IF(M3457&gt;Gögn!$J$4,Gögn!$K$4,Gögn!$K$3)))</f>
        <v/>
      </c>
      <c r="U3457" s="49" t="str" cm="1">
        <f t="array" aca="1" ref="U3457" ca="1">IF(ISBLANK(A3457),"",IF(S3457="Styrkhæft",_xlfn.XLOOKUP(T3457,Vegalengdir[Texti],INDIRECT("Vegalengdir["&amp;'Upplýsingar um umsækjanda'!$B$10&amp;"]"),0%,0)))</f>
        <v/>
      </c>
      <c r="V3457" s="72" t="str">
        <f t="shared" si="53"/>
        <v/>
      </c>
    </row>
    <row r="3458" spans="1:22" x14ac:dyDescent="0.25">
      <c r="A3458" s="47"/>
      <c r="B3458" s="47"/>
      <c r="C3458" s="47"/>
      <c r="D3458" s="117"/>
      <c r="E3458" s="47"/>
      <c r="F3458" s="37"/>
      <c r="G3458" s="47"/>
      <c r="H3458" s="37"/>
      <c r="I3458" s="37"/>
      <c r="J3458" s="51"/>
      <c r="K3458" s="51"/>
      <c r="L3458" s="51"/>
      <c r="M3458" s="51"/>
      <c r="N3458" s="51"/>
      <c r="O3458" s="51"/>
      <c r="P3458" s="51"/>
      <c r="R3458" s="38" t="s">
        <v>450</v>
      </c>
      <c r="S3458" s="38" t="str" cm="1">
        <f t="array" ref="S3458">_xlfn.XLOOKUP(R3458,INDEX(Flettilisti,,1),INDEX(Flettilisti,,2),,0)</f>
        <v>Vantar flokkun</v>
      </c>
      <c r="T3458" s="38" t="str">
        <f>IF(ISBLANK(M3458),"",IF(M3458&lt;Gögn!$J$2,Gögn!$K$2,IF(M3458&gt;Gögn!$J$4,Gögn!$K$4,Gögn!$K$3)))</f>
        <v/>
      </c>
      <c r="U3458" s="49" t="str" cm="1">
        <f t="array" aca="1" ref="U3458" ca="1">IF(ISBLANK(A3458),"",IF(S3458="Styrkhæft",_xlfn.XLOOKUP(T3458,Vegalengdir[Texti],INDIRECT("Vegalengdir["&amp;'Upplýsingar um umsækjanda'!$B$10&amp;"]"),0%,0)))</f>
        <v/>
      </c>
      <c r="V3458" s="72" t="str">
        <f t="shared" si="53"/>
        <v/>
      </c>
    </row>
    <row r="3459" spans="1:22" x14ac:dyDescent="0.25">
      <c r="A3459" s="47"/>
      <c r="B3459" s="47"/>
      <c r="C3459" s="47"/>
      <c r="D3459" s="117"/>
      <c r="E3459" s="47"/>
      <c r="F3459" s="37"/>
      <c r="G3459" s="47"/>
      <c r="H3459" s="37"/>
      <c r="I3459" s="37"/>
      <c r="J3459" s="51"/>
      <c r="K3459" s="51"/>
      <c r="L3459" s="51"/>
      <c r="M3459" s="51"/>
      <c r="N3459" s="51"/>
      <c r="O3459" s="51"/>
      <c r="P3459" s="51"/>
      <c r="R3459" s="38" t="s">
        <v>450</v>
      </c>
      <c r="S3459" s="38" t="str" cm="1">
        <f t="array" ref="S3459">_xlfn.XLOOKUP(R3459,INDEX(Flettilisti,,1),INDEX(Flettilisti,,2),,0)</f>
        <v>Vantar flokkun</v>
      </c>
      <c r="T3459" s="38" t="str">
        <f>IF(ISBLANK(M3459),"",IF(M3459&lt;Gögn!$J$2,Gögn!$K$2,IF(M3459&gt;Gögn!$J$4,Gögn!$K$4,Gögn!$K$3)))</f>
        <v/>
      </c>
      <c r="U3459" s="49" t="str" cm="1">
        <f t="array" aca="1" ref="U3459" ca="1">IF(ISBLANK(A3459),"",IF(S3459="Styrkhæft",_xlfn.XLOOKUP(T3459,Vegalengdir[Texti],INDIRECT("Vegalengdir["&amp;'Upplýsingar um umsækjanda'!$B$10&amp;"]"),0%,0)))</f>
        <v/>
      </c>
      <c r="V3459" s="72" t="str">
        <f t="shared" ref="V3459:V3522" si="54">IF(ISBLANK(A3459),"",U3459*P3459)</f>
        <v/>
      </c>
    </row>
    <row r="3460" spans="1:22" x14ac:dyDescent="0.25">
      <c r="A3460" s="47"/>
      <c r="B3460" s="47"/>
      <c r="C3460" s="47"/>
      <c r="D3460" s="117"/>
      <c r="E3460" s="47"/>
      <c r="F3460" s="37"/>
      <c r="G3460" s="47"/>
      <c r="H3460" s="37"/>
      <c r="I3460" s="37"/>
      <c r="J3460" s="51"/>
      <c r="K3460" s="51"/>
      <c r="L3460" s="51"/>
      <c r="M3460" s="51"/>
      <c r="N3460" s="51"/>
      <c r="O3460" s="51"/>
      <c r="P3460" s="51"/>
      <c r="R3460" s="38" t="s">
        <v>450</v>
      </c>
      <c r="S3460" s="38" t="str" cm="1">
        <f t="array" ref="S3460">_xlfn.XLOOKUP(R3460,INDEX(Flettilisti,,1),INDEX(Flettilisti,,2),,0)</f>
        <v>Vantar flokkun</v>
      </c>
      <c r="T3460" s="38" t="str">
        <f>IF(ISBLANK(M3460),"",IF(M3460&lt;Gögn!$J$2,Gögn!$K$2,IF(M3460&gt;Gögn!$J$4,Gögn!$K$4,Gögn!$K$3)))</f>
        <v/>
      </c>
      <c r="U3460" s="49" t="str" cm="1">
        <f t="array" aca="1" ref="U3460" ca="1">IF(ISBLANK(A3460),"",IF(S3460="Styrkhæft",_xlfn.XLOOKUP(T3460,Vegalengdir[Texti],INDIRECT("Vegalengdir["&amp;'Upplýsingar um umsækjanda'!$B$10&amp;"]"),0%,0)))</f>
        <v/>
      </c>
      <c r="V3460" s="72" t="str">
        <f t="shared" si="54"/>
        <v/>
      </c>
    </row>
    <row r="3461" spans="1:22" x14ac:dyDescent="0.25">
      <c r="A3461" s="47"/>
      <c r="B3461" s="47"/>
      <c r="C3461" s="47"/>
      <c r="D3461" s="117"/>
      <c r="E3461" s="47"/>
      <c r="F3461" s="37"/>
      <c r="G3461" s="47"/>
      <c r="H3461" s="37"/>
      <c r="I3461" s="37"/>
      <c r="J3461" s="51"/>
      <c r="K3461" s="51"/>
      <c r="L3461" s="51"/>
      <c r="M3461" s="51"/>
      <c r="N3461" s="51"/>
      <c r="O3461" s="51"/>
      <c r="P3461" s="51"/>
      <c r="R3461" s="38" t="s">
        <v>450</v>
      </c>
      <c r="S3461" s="38" t="str" cm="1">
        <f t="array" ref="S3461">_xlfn.XLOOKUP(R3461,INDEX(Flettilisti,,1),INDEX(Flettilisti,,2),,0)</f>
        <v>Vantar flokkun</v>
      </c>
      <c r="T3461" s="38" t="str">
        <f>IF(ISBLANK(M3461),"",IF(M3461&lt;Gögn!$J$2,Gögn!$K$2,IF(M3461&gt;Gögn!$J$4,Gögn!$K$4,Gögn!$K$3)))</f>
        <v/>
      </c>
      <c r="U3461" s="49" t="str" cm="1">
        <f t="array" aca="1" ref="U3461" ca="1">IF(ISBLANK(A3461),"",IF(S3461="Styrkhæft",_xlfn.XLOOKUP(T3461,Vegalengdir[Texti],INDIRECT("Vegalengdir["&amp;'Upplýsingar um umsækjanda'!$B$10&amp;"]"),0%,0)))</f>
        <v/>
      </c>
      <c r="V3461" s="72" t="str">
        <f t="shared" si="54"/>
        <v/>
      </c>
    </row>
    <row r="3462" spans="1:22" x14ac:dyDescent="0.25">
      <c r="A3462" s="47"/>
      <c r="B3462" s="47"/>
      <c r="C3462" s="47"/>
      <c r="D3462" s="117"/>
      <c r="E3462" s="47"/>
      <c r="F3462" s="37"/>
      <c r="G3462" s="47"/>
      <c r="H3462" s="37"/>
      <c r="I3462" s="37"/>
      <c r="J3462" s="51"/>
      <c r="K3462" s="51"/>
      <c r="L3462" s="51"/>
      <c r="M3462" s="51"/>
      <c r="N3462" s="51"/>
      <c r="O3462" s="51"/>
      <c r="P3462" s="51"/>
      <c r="R3462" s="38" t="s">
        <v>450</v>
      </c>
      <c r="S3462" s="38" t="str" cm="1">
        <f t="array" ref="S3462">_xlfn.XLOOKUP(R3462,INDEX(Flettilisti,,1),INDEX(Flettilisti,,2),,0)</f>
        <v>Vantar flokkun</v>
      </c>
      <c r="T3462" s="38" t="str">
        <f>IF(ISBLANK(M3462),"",IF(M3462&lt;Gögn!$J$2,Gögn!$K$2,IF(M3462&gt;Gögn!$J$4,Gögn!$K$4,Gögn!$K$3)))</f>
        <v/>
      </c>
      <c r="U3462" s="49" t="str" cm="1">
        <f t="array" aca="1" ref="U3462" ca="1">IF(ISBLANK(A3462),"",IF(S3462="Styrkhæft",_xlfn.XLOOKUP(T3462,Vegalengdir[Texti],INDIRECT("Vegalengdir["&amp;'Upplýsingar um umsækjanda'!$B$10&amp;"]"),0%,0)))</f>
        <v/>
      </c>
      <c r="V3462" s="72" t="str">
        <f t="shared" si="54"/>
        <v/>
      </c>
    </row>
    <row r="3463" spans="1:22" x14ac:dyDescent="0.25">
      <c r="A3463" s="47"/>
      <c r="B3463" s="47"/>
      <c r="C3463" s="47"/>
      <c r="D3463" s="117"/>
      <c r="E3463" s="47"/>
      <c r="F3463" s="37"/>
      <c r="G3463" s="47"/>
      <c r="H3463" s="37"/>
      <c r="I3463" s="37"/>
      <c r="J3463" s="51"/>
      <c r="K3463" s="51"/>
      <c r="L3463" s="51"/>
      <c r="M3463" s="51"/>
      <c r="N3463" s="51"/>
      <c r="O3463" s="51"/>
      <c r="P3463" s="51"/>
      <c r="R3463" s="38" t="s">
        <v>450</v>
      </c>
      <c r="S3463" s="38" t="str" cm="1">
        <f t="array" ref="S3463">_xlfn.XLOOKUP(R3463,INDEX(Flettilisti,,1),INDEX(Flettilisti,,2),,0)</f>
        <v>Vantar flokkun</v>
      </c>
      <c r="T3463" s="38" t="str">
        <f>IF(ISBLANK(M3463),"",IF(M3463&lt;Gögn!$J$2,Gögn!$K$2,IF(M3463&gt;Gögn!$J$4,Gögn!$K$4,Gögn!$K$3)))</f>
        <v/>
      </c>
      <c r="U3463" s="49" t="str" cm="1">
        <f t="array" aca="1" ref="U3463" ca="1">IF(ISBLANK(A3463),"",IF(S3463="Styrkhæft",_xlfn.XLOOKUP(T3463,Vegalengdir[Texti],INDIRECT("Vegalengdir["&amp;'Upplýsingar um umsækjanda'!$B$10&amp;"]"),0%,0)))</f>
        <v/>
      </c>
      <c r="V3463" s="72" t="str">
        <f t="shared" si="54"/>
        <v/>
      </c>
    </row>
    <row r="3464" spans="1:22" x14ac:dyDescent="0.25">
      <c r="A3464" s="47"/>
      <c r="B3464" s="47"/>
      <c r="C3464" s="47"/>
      <c r="D3464" s="117"/>
      <c r="E3464" s="47"/>
      <c r="F3464" s="37"/>
      <c r="G3464" s="47"/>
      <c r="H3464" s="37"/>
      <c r="I3464" s="37"/>
      <c r="J3464" s="51"/>
      <c r="K3464" s="51"/>
      <c r="L3464" s="51"/>
      <c r="M3464" s="51"/>
      <c r="N3464" s="51"/>
      <c r="O3464" s="51"/>
      <c r="P3464" s="51"/>
      <c r="R3464" s="38" t="s">
        <v>450</v>
      </c>
      <c r="S3464" s="38" t="str" cm="1">
        <f t="array" ref="S3464">_xlfn.XLOOKUP(R3464,INDEX(Flettilisti,,1),INDEX(Flettilisti,,2),,0)</f>
        <v>Vantar flokkun</v>
      </c>
      <c r="T3464" s="38" t="str">
        <f>IF(ISBLANK(M3464),"",IF(M3464&lt;Gögn!$J$2,Gögn!$K$2,IF(M3464&gt;Gögn!$J$4,Gögn!$K$4,Gögn!$K$3)))</f>
        <v/>
      </c>
      <c r="U3464" s="49" t="str" cm="1">
        <f t="array" aca="1" ref="U3464" ca="1">IF(ISBLANK(A3464),"",IF(S3464="Styrkhæft",_xlfn.XLOOKUP(T3464,Vegalengdir[Texti],INDIRECT("Vegalengdir["&amp;'Upplýsingar um umsækjanda'!$B$10&amp;"]"),0%,0)))</f>
        <v/>
      </c>
      <c r="V3464" s="72" t="str">
        <f t="shared" si="54"/>
        <v/>
      </c>
    </row>
    <row r="3465" spans="1:22" x14ac:dyDescent="0.25">
      <c r="A3465" s="47"/>
      <c r="B3465" s="47"/>
      <c r="C3465" s="47"/>
      <c r="D3465" s="117"/>
      <c r="E3465" s="47"/>
      <c r="F3465" s="37"/>
      <c r="G3465" s="47"/>
      <c r="H3465" s="37"/>
      <c r="I3465" s="37"/>
      <c r="J3465" s="51"/>
      <c r="K3465" s="51"/>
      <c r="L3465" s="51"/>
      <c r="M3465" s="51"/>
      <c r="N3465" s="51"/>
      <c r="O3465" s="51"/>
      <c r="P3465" s="51"/>
      <c r="R3465" s="38" t="s">
        <v>450</v>
      </c>
      <c r="S3465" s="38" t="str" cm="1">
        <f t="array" ref="S3465">_xlfn.XLOOKUP(R3465,INDEX(Flettilisti,,1),INDEX(Flettilisti,,2),,0)</f>
        <v>Vantar flokkun</v>
      </c>
      <c r="T3465" s="38" t="str">
        <f>IF(ISBLANK(M3465),"",IF(M3465&lt;Gögn!$J$2,Gögn!$K$2,IF(M3465&gt;Gögn!$J$4,Gögn!$K$4,Gögn!$K$3)))</f>
        <v/>
      </c>
      <c r="U3465" s="49" t="str" cm="1">
        <f t="array" aca="1" ref="U3465" ca="1">IF(ISBLANK(A3465),"",IF(S3465="Styrkhæft",_xlfn.XLOOKUP(T3465,Vegalengdir[Texti],INDIRECT("Vegalengdir["&amp;'Upplýsingar um umsækjanda'!$B$10&amp;"]"),0%,0)))</f>
        <v/>
      </c>
      <c r="V3465" s="72" t="str">
        <f t="shared" si="54"/>
        <v/>
      </c>
    </row>
    <row r="3466" spans="1:22" x14ac:dyDescent="0.25">
      <c r="A3466" s="47"/>
      <c r="B3466" s="47"/>
      <c r="C3466" s="47"/>
      <c r="D3466" s="117"/>
      <c r="E3466" s="47"/>
      <c r="F3466" s="37"/>
      <c r="G3466" s="47"/>
      <c r="H3466" s="37"/>
      <c r="I3466" s="37"/>
      <c r="J3466" s="51"/>
      <c r="K3466" s="51"/>
      <c r="L3466" s="51"/>
      <c r="M3466" s="51"/>
      <c r="N3466" s="51"/>
      <c r="O3466" s="51"/>
      <c r="P3466" s="51"/>
      <c r="R3466" s="38" t="s">
        <v>450</v>
      </c>
      <c r="S3466" s="38" t="str" cm="1">
        <f t="array" ref="S3466">_xlfn.XLOOKUP(R3466,INDEX(Flettilisti,,1),INDEX(Flettilisti,,2),,0)</f>
        <v>Vantar flokkun</v>
      </c>
      <c r="T3466" s="38" t="str">
        <f>IF(ISBLANK(M3466),"",IF(M3466&lt;Gögn!$J$2,Gögn!$K$2,IF(M3466&gt;Gögn!$J$4,Gögn!$K$4,Gögn!$K$3)))</f>
        <v/>
      </c>
      <c r="U3466" s="49" t="str" cm="1">
        <f t="array" aca="1" ref="U3466" ca="1">IF(ISBLANK(A3466),"",IF(S3466="Styrkhæft",_xlfn.XLOOKUP(T3466,Vegalengdir[Texti],INDIRECT("Vegalengdir["&amp;'Upplýsingar um umsækjanda'!$B$10&amp;"]"),0%,0)))</f>
        <v/>
      </c>
      <c r="V3466" s="72" t="str">
        <f t="shared" si="54"/>
        <v/>
      </c>
    </row>
    <row r="3467" spans="1:22" x14ac:dyDescent="0.25">
      <c r="A3467" s="47"/>
      <c r="B3467" s="47"/>
      <c r="C3467" s="47"/>
      <c r="D3467" s="117"/>
      <c r="E3467" s="47"/>
      <c r="F3467" s="37"/>
      <c r="G3467" s="47"/>
      <c r="H3467" s="37"/>
      <c r="I3467" s="37"/>
      <c r="J3467" s="51"/>
      <c r="K3467" s="51"/>
      <c r="L3467" s="51"/>
      <c r="M3467" s="51"/>
      <c r="N3467" s="51"/>
      <c r="O3467" s="51"/>
      <c r="P3467" s="51"/>
      <c r="R3467" s="38" t="s">
        <v>450</v>
      </c>
      <c r="S3467" s="38" t="str" cm="1">
        <f t="array" ref="S3467">_xlfn.XLOOKUP(R3467,INDEX(Flettilisti,,1),INDEX(Flettilisti,,2),,0)</f>
        <v>Vantar flokkun</v>
      </c>
      <c r="T3467" s="38" t="str">
        <f>IF(ISBLANK(M3467),"",IF(M3467&lt;Gögn!$J$2,Gögn!$K$2,IF(M3467&gt;Gögn!$J$4,Gögn!$K$4,Gögn!$K$3)))</f>
        <v/>
      </c>
      <c r="U3467" s="49" t="str" cm="1">
        <f t="array" aca="1" ref="U3467" ca="1">IF(ISBLANK(A3467),"",IF(S3467="Styrkhæft",_xlfn.XLOOKUP(T3467,Vegalengdir[Texti],INDIRECT("Vegalengdir["&amp;'Upplýsingar um umsækjanda'!$B$10&amp;"]"),0%,0)))</f>
        <v/>
      </c>
      <c r="V3467" s="72" t="str">
        <f t="shared" si="54"/>
        <v/>
      </c>
    </row>
    <row r="3468" spans="1:22" x14ac:dyDescent="0.25">
      <c r="A3468" s="47"/>
      <c r="B3468" s="47"/>
      <c r="C3468" s="47"/>
      <c r="D3468" s="117"/>
      <c r="E3468" s="47"/>
      <c r="F3468" s="37"/>
      <c r="G3468" s="47"/>
      <c r="H3468" s="37"/>
      <c r="I3468" s="37"/>
      <c r="J3468" s="51"/>
      <c r="K3468" s="51"/>
      <c r="L3468" s="51"/>
      <c r="M3468" s="51"/>
      <c r="N3468" s="51"/>
      <c r="O3468" s="51"/>
      <c r="P3468" s="51"/>
      <c r="R3468" s="38" t="s">
        <v>450</v>
      </c>
      <c r="S3468" s="38" t="str" cm="1">
        <f t="array" ref="S3468">_xlfn.XLOOKUP(R3468,INDEX(Flettilisti,,1),INDEX(Flettilisti,,2),,0)</f>
        <v>Vantar flokkun</v>
      </c>
      <c r="T3468" s="38" t="str">
        <f>IF(ISBLANK(M3468),"",IF(M3468&lt;Gögn!$J$2,Gögn!$K$2,IF(M3468&gt;Gögn!$J$4,Gögn!$K$4,Gögn!$K$3)))</f>
        <v/>
      </c>
      <c r="U3468" s="49" t="str" cm="1">
        <f t="array" aca="1" ref="U3468" ca="1">IF(ISBLANK(A3468),"",IF(S3468="Styrkhæft",_xlfn.XLOOKUP(T3468,Vegalengdir[Texti],INDIRECT("Vegalengdir["&amp;'Upplýsingar um umsækjanda'!$B$10&amp;"]"),0%,0)))</f>
        <v/>
      </c>
      <c r="V3468" s="72" t="str">
        <f t="shared" si="54"/>
        <v/>
      </c>
    </row>
    <row r="3469" spans="1:22" x14ac:dyDescent="0.25">
      <c r="A3469" s="47"/>
      <c r="B3469" s="47"/>
      <c r="C3469" s="47"/>
      <c r="D3469" s="117"/>
      <c r="E3469" s="47"/>
      <c r="F3469" s="37"/>
      <c r="G3469" s="47"/>
      <c r="H3469" s="37"/>
      <c r="I3469" s="37"/>
      <c r="J3469" s="51"/>
      <c r="K3469" s="51"/>
      <c r="L3469" s="51"/>
      <c r="M3469" s="51"/>
      <c r="N3469" s="51"/>
      <c r="O3469" s="51"/>
      <c r="P3469" s="51"/>
      <c r="R3469" s="38" t="s">
        <v>450</v>
      </c>
      <c r="S3469" s="38" t="str" cm="1">
        <f t="array" ref="S3469">_xlfn.XLOOKUP(R3469,INDEX(Flettilisti,,1),INDEX(Flettilisti,,2),,0)</f>
        <v>Vantar flokkun</v>
      </c>
      <c r="T3469" s="38" t="str">
        <f>IF(ISBLANK(M3469),"",IF(M3469&lt;Gögn!$J$2,Gögn!$K$2,IF(M3469&gt;Gögn!$J$4,Gögn!$K$4,Gögn!$K$3)))</f>
        <v/>
      </c>
      <c r="U3469" s="49" t="str" cm="1">
        <f t="array" aca="1" ref="U3469" ca="1">IF(ISBLANK(A3469),"",IF(S3469="Styrkhæft",_xlfn.XLOOKUP(T3469,Vegalengdir[Texti],INDIRECT("Vegalengdir["&amp;'Upplýsingar um umsækjanda'!$B$10&amp;"]"),0%,0)))</f>
        <v/>
      </c>
      <c r="V3469" s="72" t="str">
        <f t="shared" si="54"/>
        <v/>
      </c>
    </row>
    <row r="3470" spans="1:22" x14ac:dyDescent="0.25">
      <c r="A3470" s="47"/>
      <c r="B3470" s="47"/>
      <c r="C3470" s="47"/>
      <c r="D3470" s="117"/>
      <c r="E3470" s="47"/>
      <c r="F3470" s="37"/>
      <c r="G3470" s="47"/>
      <c r="H3470" s="37"/>
      <c r="I3470" s="37"/>
      <c r="J3470" s="51"/>
      <c r="K3470" s="51"/>
      <c r="L3470" s="51"/>
      <c r="M3470" s="51"/>
      <c r="N3470" s="51"/>
      <c r="O3470" s="51"/>
      <c r="P3470" s="51"/>
      <c r="R3470" s="38" t="s">
        <v>450</v>
      </c>
      <c r="S3470" s="38" t="str" cm="1">
        <f t="array" ref="S3470">_xlfn.XLOOKUP(R3470,INDEX(Flettilisti,,1),INDEX(Flettilisti,,2),,0)</f>
        <v>Vantar flokkun</v>
      </c>
      <c r="T3470" s="38" t="str">
        <f>IF(ISBLANK(M3470),"",IF(M3470&lt;Gögn!$J$2,Gögn!$K$2,IF(M3470&gt;Gögn!$J$4,Gögn!$K$4,Gögn!$K$3)))</f>
        <v/>
      </c>
      <c r="U3470" s="49" t="str" cm="1">
        <f t="array" aca="1" ref="U3470" ca="1">IF(ISBLANK(A3470),"",IF(S3470="Styrkhæft",_xlfn.XLOOKUP(T3470,Vegalengdir[Texti],INDIRECT("Vegalengdir["&amp;'Upplýsingar um umsækjanda'!$B$10&amp;"]"),0%,0)))</f>
        <v/>
      </c>
      <c r="V3470" s="72" t="str">
        <f t="shared" si="54"/>
        <v/>
      </c>
    </row>
    <row r="3471" spans="1:22" x14ac:dyDescent="0.25">
      <c r="A3471" s="47"/>
      <c r="B3471" s="47"/>
      <c r="C3471" s="47"/>
      <c r="D3471" s="117"/>
      <c r="E3471" s="47"/>
      <c r="F3471" s="37"/>
      <c r="G3471" s="47"/>
      <c r="H3471" s="37"/>
      <c r="I3471" s="37"/>
      <c r="J3471" s="51"/>
      <c r="K3471" s="51"/>
      <c r="L3471" s="51"/>
      <c r="M3471" s="51"/>
      <c r="N3471" s="51"/>
      <c r="O3471" s="51"/>
      <c r="P3471" s="51"/>
      <c r="R3471" s="38" t="s">
        <v>450</v>
      </c>
      <c r="S3471" s="38" t="str" cm="1">
        <f t="array" ref="S3471">_xlfn.XLOOKUP(R3471,INDEX(Flettilisti,,1),INDEX(Flettilisti,,2),,0)</f>
        <v>Vantar flokkun</v>
      </c>
      <c r="T3471" s="38" t="str">
        <f>IF(ISBLANK(M3471),"",IF(M3471&lt;Gögn!$J$2,Gögn!$K$2,IF(M3471&gt;Gögn!$J$4,Gögn!$K$4,Gögn!$K$3)))</f>
        <v/>
      </c>
      <c r="U3471" s="49" t="str" cm="1">
        <f t="array" aca="1" ref="U3471" ca="1">IF(ISBLANK(A3471),"",IF(S3471="Styrkhæft",_xlfn.XLOOKUP(T3471,Vegalengdir[Texti],INDIRECT("Vegalengdir["&amp;'Upplýsingar um umsækjanda'!$B$10&amp;"]"),0%,0)))</f>
        <v/>
      </c>
      <c r="V3471" s="72" t="str">
        <f t="shared" si="54"/>
        <v/>
      </c>
    </row>
    <row r="3472" spans="1:22" x14ac:dyDescent="0.25">
      <c r="A3472" s="47"/>
      <c r="B3472" s="47"/>
      <c r="C3472" s="47"/>
      <c r="D3472" s="117"/>
      <c r="E3472" s="47"/>
      <c r="F3472" s="37"/>
      <c r="G3472" s="47"/>
      <c r="H3472" s="37"/>
      <c r="I3472" s="37"/>
      <c r="J3472" s="51"/>
      <c r="K3472" s="51"/>
      <c r="L3472" s="51"/>
      <c r="M3472" s="51"/>
      <c r="N3472" s="51"/>
      <c r="O3472" s="51"/>
      <c r="P3472" s="51"/>
      <c r="R3472" s="38" t="s">
        <v>450</v>
      </c>
      <c r="S3472" s="38" t="str" cm="1">
        <f t="array" ref="S3472">_xlfn.XLOOKUP(R3472,INDEX(Flettilisti,,1),INDEX(Flettilisti,,2),,0)</f>
        <v>Vantar flokkun</v>
      </c>
      <c r="T3472" s="38" t="str">
        <f>IF(ISBLANK(M3472),"",IF(M3472&lt;Gögn!$J$2,Gögn!$K$2,IF(M3472&gt;Gögn!$J$4,Gögn!$K$4,Gögn!$K$3)))</f>
        <v/>
      </c>
      <c r="U3472" s="49" t="str" cm="1">
        <f t="array" aca="1" ref="U3472" ca="1">IF(ISBLANK(A3472),"",IF(S3472="Styrkhæft",_xlfn.XLOOKUP(T3472,Vegalengdir[Texti],INDIRECT("Vegalengdir["&amp;'Upplýsingar um umsækjanda'!$B$10&amp;"]"),0%,0)))</f>
        <v/>
      </c>
      <c r="V3472" s="72" t="str">
        <f t="shared" si="54"/>
        <v/>
      </c>
    </row>
    <row r="3473" spans="1:22" x14ac:dyDescent="0.25">
      <c r="A3473" s="47"/>
      <c r="B3473" s="47"/>
      <c r="C3473" s="47"/>
      <c r="D3473" s="117"/>
      <c r="E3473" s="47"/>
      <c r="F3473" s="37"/>
      <c r="G3473" s="47"/>
      <c r="H3473" s="37"/>
      <c r="I3473" s="37"/>
      <c r="J3473" s="51"/>
      <c r="K3473" s="51"/>
      <c r="L3473" s="51"/>
      <c r="M3473" s="51"/>
      <c r="N3473" s="51"/>
      <c r="O3473" s="51"/>
      <c r="P3473" s="51"/>
      <c r="R3473" s="38" t="s">
        <v>450</v>
      </c>
      <c r="S3473" s="38" t="str" cm="1">
        <f t="array" ref="S3473">_xlfn.XLOOKUP(R3473,INDEX(Flettilisti,,1),INDEX(Flettilisti,,2),,0)</f>
        <v>Vantar flokkun</v>
      </c>
      <c r="T3473" s="38" t="str">
        <f>IF(ISBLANK(M3473),"",IF(M3473&lt;Gögn!$J$2,Gögn!$K$2,IF(M3473&gt;Gögn!$J$4,Gögn!$K$4,Gögn!$K$3)))</f>
        <v/>
      </c>
      <c r="U3473" s="49" t="str" cm="1">
        <f t="array" aca="1" ref="U3473" ca="1">IF(ISBLANK(A3473),"",IF(S3473="Styrkhæft",_xlfn.XLOOKUP(T3473,Vegalengdir[Texti],INDIRECT("Vegalengdir["&amp;'Upplýsingar um umsækjanda'!$B$10&amp;"]"),0%,0)))</f>
        <v/>
      </c>
      <c r="V3473" s="72" t="str">
        <f t="shared" si="54"/>
        <v/>
      </c>
    </row>
    <row r="3474" spans="1:22" x14ac:dyDescent="0.25">
      <c r="A3474" s="47"/>
      <c r="B3474" s="47"/>
      <c r="C3474" s="47"/>
      <c r="D3474" s="117"/>
      <c r="E3474" s="47"/>
      <c r="F3474" s="37"/>
      <c r="G3474" s="47"/>
      <c r="H3474" s="37"/>
      <c r="I3474" s="37"/>
      <c r="J3474" s="51"/>
      <c r="K3474" s="51"/>
      <c r="L3474" s="51"/>
      <c r="M3474" s="51"/>
      <c r="N3474" s="51"/>
      <c r="O3474" s="51"/>
      <c r="P3474" s="51"/>
      <c r="R3474" s="38" t="s">
        <v>450</v>
      </c>
      <c r="S3474" s="38" t="str" cm="1">
        <f t="array" ref="S3474">_xlfn.XLOOKUP(R3474,INDEX(Flettilisti,,1),INDEX(Flettilisti,,2),,0)</f>
        <v>Vantar flokkun</v>
      </c>
      <c r="T3474" s="38" t="str">
        <f>IF(ISBLANK(M3474),"",IF(M3474&lt;Gögn!$J$2,Gögn!$K$2,IF(M3474&gt;Gögn!$J$4,Gögn!$K$4,Gögn!$K$3)))</f>
        <v/>
      </c>
      <c r="U3474" s="49" t="str" cm="1">
        <f t="array" aca="1" ref="U3474" ca="1">IF(ISBLANK(A3474),"",IF(S3474="Styrkhæft",_xlfn.XLOOKUP(T3474,Vegalengdir[Texti],INDIRECT("Vegalengdir["&amp;'Upplýsingar um umsækjanda'!$B$10&amp;"]"),0%,0)))</f>
        <v/>
      </c>
      <c r="V3474" s="72" t="str">
        <f t="shared" si="54"/>
        <v/>
      </c>
    </row>
    <row r="3475" spans="1:22" x14ac:dyDescent="0.25">
      <c r="A3475" s="47"/>
      <c r="B3475" s="47"/>
      <c r="C3475" s="47"/>
      <c r="D3475" s="117"/>
      <c r="E3475" s="47"/>
      <c r="F3475" s="37"/>
      <c r="G3475" s="47"/>
      <c r="H3475" s="37"/>
      <c r="I3475" s="37"/>
      <c r="J3475" s="51"/>
      <c r="K3475" s="51"/>
      <c r="L3475" s="51"/>
      <c r="M3475" s="51"/>
      <c r="N3475" s="51"/>
      <c r="O3475" s="51"/>
      <c r="P3475" s="51"/>
      <c r="R3475" s="38" t="s">
        <v>450</v>
      </c>
      <c r="S3475" s="38" t="str" cm="1">
        <f t="array" ref="S3475">_xlfn.XLOOKUP(R3475,INDEX(Flettilisti,,1),INDEX(Flettilisti,,2),,0)</f>
        <v>Vantar flokkun</v>
      </c>
      <c r="T3475" s="38" t="str">
        <f>IF(ISBLANK(M3475),"",IF(M3475&lt;Gögn!$J$2,Gögn!$K$2,IF(M3475&gt;Gögn!$J$4,Gögn!$K$4,Gögn!$K$3)))</f>
        <v/>
      </c>
      <c r="U3475" s="49" t="str" cm="1">
        <f t="array" aca="1" ref="U3475" ca="1">IF(ISBLANK(A3475),"",IF(S3475="Styrkhæft",_xlfn.XLOOKUP(T3475,Vegalengdir[Texti],INDIRECT("Vegalengdir["&amp;'Upplýsingar um umsækjanda'!$B$10&amp;"]"),0%,0)))</f>
        <v/>
      </c>
      <c r="V3475" s="72" t="str">
        <f t="shared" si="54"/>
        <v/>
      </c>
    </row>
    <row r="3476" spans="1:22" x14ac:dyDescent="0.25">
      <c r="A3476" s="47"/>
      <c r="B3476" s="47"/>
      <c r="C3476" s="47"/>
      <c r="D3476" s="117"/>
      <c r="E3476" s="47"/>
      <c r="F3476" s="37"/>
      <c r="G3476" s="47"/>
      <c r="H3476" s="37"/>
      <c r="I3476" s="37"/>
      <c r="J3476" s="51"/>
      <c r="K3476" s="51"/>
      <c r="L3476" s="51"/>
      <c r="M3476" s="51"/>
      <c r="N3476" s="51"/>
      <c r="O3476" s="51"/>
      <c r="P3476" s="51"/>
      <c r="R3476" s="38" t="s">
        <v>450</v>
      </c>
      <c r="S3476" s="38" t="str" cm="1">
        <f t="array" ref="S3476">_xlfn.XLOOKUP(R3476,INDEX(Flettilisti,,1),INDEX(Flettilisti,,2),,0)</f>
        <v>Vantar flokkun</v>
      </c>
      <c r="T3476" s="38" t="str">
        <f>IF(ISBLANK(M3476),"",IF(M3476&lt;Gögn!$J$2,Gögn!$K$2,IF(M3476&gt;Gögn!$J$4,Gögn!$K$4,Gögn!$K$3)))</f>
        <v/>
      </c>
      <c r="U3476" s="49" t="str" cm="1">
        <f t="array" aca="1" ref="U3476" ca="1">IF(ISBLANK(A3476),"",IF(S3476="Styrkhæft",_xlfn.XLOOKUP(T3476,Vegalengdir[Texti],INDIRECT("Vegalengdir["&amp;'Upplýsingar um umsækjanda'!$B$10&amp;"]"),0%,0)))</f>
        <v/>
      </c>
      <c r="V3476" s="72" t="str">
        <f t="shared" si="54"/>
        <v/>
      </c>
    </row>
    <row r="3477" spans="1:22" x14ac:dyDescent="0.25">
      <c r="A3477" s="47"/>
      <c r="B3477" s="47"/>
      <c r="C3477" s="47"/>
      <c r="D3477" s="117"/>
      <c r="E3477" s="47"/>
      <c r="F3477" s="37"/>
      <c r="G3477" s="47"/>
      <c r="H3477" s="37"/>
      <c r="I3477" s="37"/>
      <c r="J3477" s="51"/>
      <c r="K3477" s="51"/>
      <c r="L3477" s="51"/>
      <c r="M3477" s="51"/>
      <c r="N3477" s="51"/>
      <c r="O3477" s="51"/>
      <c r="P3477" s="51"/>
      <c r="R3477" s="38" t="s">
        <v>450</v>
      </c>
      <c r="S3477" s="38" t="str" cm="1">
        <f t="array" ref="S3477">_xlfn.XLOOKUP(R3477,INDEX(Flettilisti,,1),INDEX(Flettilisti,,2),,0)</f>
        <v>Vantar flokkun</v>
      </c>
      <c r="T3477" s="38" t="str">
        <f>IF(ISBLANK(M3477),"",IF(M3477&lt;Gögn!$J$2,Gögn!$K$2,IF(M3477&gt;Gögn!$J$4,Gögn!$K$4,Gögn!$K$3)))</f>
        <v/>
      </c>
      <c r="U3477" s="49" t="str" cm="1">
        <f t="array" aca="1" ref="U3477" ca="1">IF(ISBLANK(A3477),"",IF(S3477="Styrkhæft",_xlfn.XLOOKUP(T3477,Vegalengdir[Texti],INDIRECT("Vegalengdir["&amp;'Upplýsingar um umsækjanda'!$B$10&amp;"]"),0%,0)))</f>
        <v/>
      </c>
      <c r="V3477" s="72" t="str">
        <f t="shared" si="54"/>
        <v/>
      </c>
    </row>
    <row r="3478" spans="1:22" x14ac:dyDescent="0.25">
      <c r="A3478" s="47"/>
      <c r="B3478" s="47"/>
      <c r="C3478" s="47"/>
      <c r="D3478" s="117"/>
      <c r="E3478" s="47"/>
      <c r="F3478" s="37"/>
      <c r="G3478" s="47"/>
      <c r="H3478" s="37"/>
      <c r="I3478" s="37"/>
      <c r="J3478" s="51"/>
      <c r="K3478" s="51"/>
      <c r="L3478" s="51"/>
      <c r="M3478" s="51"/>
      <c r="N3478" s="51"/>
      <c r="O3478" s="51"/>
      <c r="P3478" s="51"/>
      <c r="R3478" s="38" t="s">
        <v>450</v>
      </c>
      <c r="S3478" s="38" t="str" cm="1">
        <f t="array" ref="S3478">_xlfn.XLOOKUP(R3478,INDEX(Flettilisti,,1),INDEX(Flettilisti,,2),,0)</f>
        <v>Vantar flokkun</v>
      </c>
      <c r="T3478" s="38" t="str">
        <f>IF(ISBLANK(M3478),"",IF(M3478&lt;Gögn!$J$2,Gögn!$K$2,IF(M3478&gt;Gögn!$J$4,Gögn!$K$4,Gögn!$K$3)))</f>
        <v/>
      </c>
      <c r="U3478" s="49" t="str" cm="1">
        <f t="array" aca="1" ref="U3478" ca="1">IF(ISBLANK(A3478),"",IF(S3478="Styrkhæft",_xlfn.XLOOKUP(T3478,Vegalengdir[Texti],INDIRECT("Vegalengdir["&amp;'Upplýsingar um umsækjanda'!$B$10&amp;"]"),0%,0)))</f>
        <v/>
      </c>
      <c r="V3478" s="72" t="str">
        <f t="shared" si="54"/>
        <v/>
      </c>
    </row>
    <row r="3479" spans="1:22" x14ac:dyDescent="0.25">
      <c r="A3479" s="47"/>
      <c r="B3479" s="47"/>
      <c r="C3479" s="47"/>
      <c r="D3479" s="117"/>
      <c r="E3479" s="47"/>
      <c r="F3479" s="37"/>
      <c r="G3479" s="47"/>
      <c r="H3479" s="37"/>
      <c r="I3479" s="37"/>
      <c r="J3479" s="51"/>
      <c r="K3479" s="51"/>
      <c r="L3479" s="51"/>
      <c r="M3479" s="51"/>
      <c r="N3479" s="51"/>
      <c r="O3479" s="51"/>
      <c r="P3479" s="51"/>
      <c r="R3479" s="38" t="s">
        <v>450</v>
      </c>
      <c r="S3479" s="38" t="str" cm="1">
        <f t="array" ref="S3479">_xlfn.XLOOKUP(R3479,INDEX(Flettilisti,,1),INDEX(Flettilisti,,2),,0)</f>
        <v>Vantar flokkun</v>
      </c>
      <c r="T3479" s="38" t="str">
        <f>IF(ISBLANK(M3479),"",IF(M3479&lt;Gögn!$J$2,Gögn!$K$2,IF(M3479&gt;Gögn!$J$4,Gögn!$K$4,Gögn!$K$3)))</f>
        <v/>
      </c>
      <c r="U3479" s="49" t="str" cm="1">
        <f t="array" aca="1" ref="U3479" ca="1">IF(ISBLANK(A3479),"",IF(S3479="Styrkhæft",_xlfn.XLOOKUP(T3479,Vegalengdir[Texti],INDIRECT("Vegalengdir["&amp;'Upplýsingar um umsækjanda'!$B$10&amp;"]"),0%,0)))</f>
        <v/>
      </c>
      <c r="V3479" s="72" t="str">
        <f t="shared" si="54"/>
        <v/>
      </c>
    </row>
    <row r="3480" spans="1:22" x14ac:dyDescent="0.25">
      <c r="A3480" s="47"/>
      <c r="B3480" s="47"/>
      <c r="C3480" s="47"/>
      <c r="D3480" s="117"/>
      <c r="E3480" s="47"/>
      <c r="F3480" s="37"/>
      <c r="G3480" s="47"/>
      <c r="H3480" s="37"/>
      <c r="I3480" s="37"/>
      <c r="J3480" s="51"/>
      <c r="K3480" s="51"/>
      <c r="L3480" s="51"/>
      <c r="M3480" s="51"/>
      <c r="N3480" s="51"/>
      <c r="O3480" s="51"/>
      <c r="P3480" s="51"/>
      <c r="R3480" s="38" t="s">
        <v>450</v>
      </c>
      <c r="S3480" s="38" t="str" cm="1">
        <f t="array" ref="S3480">_xlfn.XLOOKUP(R3480,INDEX(Flettilisti,,1),INDEX(Flettilisti,,2),,0)</f>
        <v>Vantar flokkun</v>
      </c>
      <c r="T3480" s="38" t="str">
        <f>IF(ISBLANK(M3480),"",IF(M3480&lt;Gögn!$J$2,Gögn!$K$2,IF(M3480&gt;Gögn!$J$4,Gögn!$K$4,Gögn!$K$3)))</f>
        <v/>
      </c>
      <c r="U3480" s="49" t="str" cm="1">
        <f t="array" aca="1" ref="U3480" ca="1">IF(ISBLANK(A3480),"",IF(S3480="Styrkhæft",_xlfn.XLOOKUP(T3480,Vegalengdir[Texti],INDIRECT("Vegalengdir["&amp;'Upplýsingar um umsækjanda'!$B$10&amp;"]"),0%,0)))</f>
        <v/>
      </c>
      <c r="V3480" s="72" t="str">
        <f t="shared" si="54"/>
        <v/>
      </c>
    </row>
    <row r="3481" spans="1:22" x14ac:dyDescent="0.25">
      <c r="A3481" s="47"/>
      <c r="B3481" s="47"/>
      <c r="C3481" s="47"/>
      <c r="D3481" s="117"/>
      <c r="E3481" s="47"/>
      <c r="F3481" s="37"/>
      <c r="G3481" s="47"/>
      <c r="H3481" s="37"/>
      <c r="I3481" s="37"/>
      <c r="J3481" s="51"/>
      <c r="K3481" s="51"/>
      <c r="L3481" s="51"/>
      <c r="M3481" s="51"/>
      <c r="N3481" s="51"/>
      <c r="O3481" s="51"/>
      <c r="P3481" s="51"/>
      <c r="R3481" s="38" t="s">
        <v>450</v>
      </c>
      <c r="S3481" s="38" t="str" cm="1">
        <f t="array" ref="S3481">_xlfn.XLOOKUP(R3481,INDEX(Flettilisti,,1),INDEX(Flettilisti,,2),,0)</f>
        <v>Vantar flokkun</v>
      </c>
      <c r="T3481" s="38" t="str">
        <f>IF(ISBLANK(M3481),"",IF(M3481&lt;Gögn!$J$2,Gögn!$K$2,IF(M3481&gt;Gögn!$J$4,Gögn!$K$4,Gögn!$K$3)))</f>
        <v/>
      </c>
      <c r="U3481" s="49" t="str" cm="1">
        <f t="array" aca="1" ref="U3481" ca="1">IF(ISBLANK(A3481),"",IF(S3481="Styrkhæft",_xlfn.XLOOKUP(T3481,Vegalengdir[Texti],INDIRECT("Vegalengdir["&amp;'Upplýsingar um umsækjanda'!$B$10&amp;"]"),0%,0)))</f>
        <v/>
      </c>
      <c r="V3481" s="72" t="str">
        <f t="shared" si="54"/>
        <v/>
      </c>
    </row>
    <row r="3482" spans="1:22" x14ac:dyDescent="0.25">
      <c r="A3482" s="47"/>
      <c r="B3482" s="47"/>
      <c r="C3482" s="47"/>
      <c r="D3482" s="117"/>
      <c r="E3482" s="47"/>
      <c r="F3482" s="37"/>
      <c r="G3482" s="47"/>
      <c r="H3482" s="37"/>
      <c r="I3482" s="37"/>
      <c r="J3482" s="51"/>
      <c r="K3482" s="51"/>
      <c r="L3482" s="51"/>
      <c r="M3482" s="51"/>
      <c r="N3482" s="51"/>
      <c r="O3482" s="51"/>
      <c r="P3482" s="51"/>
      <c r="R3482" s="38" t="s">
        <v>450</v>
      </c>
      <c r="S3482" s="38" t="str" cm="1">
        <f t="array" ref="S3482">_xlfn.XLOOKUP(R3482,INDEX(Flettilisti,,1),INDEX(Flettilisti,,2),,0)</f>
        <v>Vantar flokkun</v>
      </c>
      <c r="T3482" s="38" t="str">
        <f>IF(ISBLANK(M3482),"",IF(M3482&lt;Gögn!$J$2,Gögn!$K$2,IF(M3482&gt;Gögn!$J$4,Gögn!$K$4,Gögn!$K$3)))</f>
        <v/>
      </c>
      <c r="U3482" s="49" t="str" cm="1">
        <f t="array" aca="1" ref="U3482" ca="1">IF(ISBLANK(A3482),"",IF(S3482="Styrkhæft",_xlfn.XLOOKUP(T3482,Vegalengdir[Texti],INDIRECT("Vegalengdir["&amp;'Upplýsingar um umsækjanda'!$B$10&amp;"]"),0%,0)))</f>
        <v/>
      </c>
      <c r="V3482" s="72" t="str">
        <f t="shared" si="54"/>
        <v/>
      </c>
    </row>
    <row r="3483" spans="1:22" x14ac:dyDescent="0.25">
      <c r="A3483" s="47"/>
      <c r="B3483" s="47"/>
      <c r="C3483" s="47"/>
      <c r="D3483" s="117"/>
      <c r="E3483" s="47"/>
      <c r="F3483" s="37"/>
      <c r="G3483" s="47"/>
      <c r="H3483" s="37"/>
      <c r="I3483" s="37"/>
      <c r="J3483" s="51"/>
      <c r="K3483" s="51"/>
      <c r="L3483" s="51"/>
      <c r="M3483" s="51"/>
      <c r="N3483" s="51"/>
      <c r="O3483" s="51"/>
      <c r="P3483" s="51"/>
      <c r="R3483" s="38" t="s">
        <v>450</v>
      </c>
      <c r="S3483" s="38" t="str" cm="1">
        <f t="array" ref="S3483">_xlfn.XLOOKUP(R3483,INDEX(Flettilisti,,1),INDEX(Flettilisti,,2),,0)</f>
        <v>Vantar flokkun</v>
      </c>
      <c r="T3483" s="38" t="str">
        <f>IF(ISBLANK(M3483),"",IF(M3483&lt;Gögn!$J$2,Gögn!$K$2,IF(M3483&gt;Gögn!$J$4,Gögn!$K$4,Gögn!$K$3)))</f>
        <v/>
      </c>
      <c r="U3483" s="49" t="str" cm="1">
        <f t="array" aca="1" ref="U3483" ca="1">IF(ISBLANK(A3483),"",IF(S3483="Styrkhæft",_xlfn.XLOOKUP(T3483,Vegalengdir[Texti],INDIRECT("Vegalengdir["&amp;'Upplýsingar um umsækjanda'!$B$10&amp;"]"),0%,0)))</f>
        <v/>
      </c>
      <c r="V3483" s="72" t="str">
        <f t="shared" si="54"/>
        <v/>
      </c>
    </row>
    <row r="3484" spans="1:22" x14ac:dyDescent="0.25">
      <c r="A3484" s="47"/>
      <c r="B3484" s="47"/>
      <c r="C3484" s="47"/>
      <c r="D3484" s="117"/>
      <c r="E3484" s="47"/>
      <c r="F3484" s="37"/>
      <c r="G3484" s="47"/>
      <c r="H3484" s="37"/>
      <c r="I3484" s="37"/>
      <c r="J3484" s="51"/>
      <c r="K3484" s="51"/>
      <c r="L3484" s="51"/>
      <c r="M3484" s="51"/>
      <c r="N3484" s="51"/>
      <c r="O3484" s="51"/>
      <c r="P3484" s="51"/>
      <c r="R3484" s="38" t="s">
        <v>450</v>
      </c>
      <c r="S3484" s="38" t="str" cm="1">
        <f t="array" ref="S3484">_xlfn.XLOOKUP(R3484,INDEX(Flettilisti,,1),INDEX(Flettilisti,,2),,0)</f>
        <v>Vantar flokkun</v>
      </c>
      <c r="T3484" s="38" t="str">
        <f>IF(ISBLANK(M3484),"",IF(M3484&lt;Gögn!$J$2,Gögn!$K$2,IF(M3484&gt;Gögn!$J$4,Gögn!$K$4,Gögn!$K$3)))</f>
        <v/>
      </c>
      <c r="U3484" s="49" t="str" cm="1">
        <f t="array" aca="1" ref="U3484" ca="1">IF(ISBLANK(A3484),"",IF(S3484="Styrkhæft",_xlfn.XLOOKUP(T3484,Vegalengdir[Texti],INDIRECT("Vegalengdir["&amp;'Upplýsingar um umsækjanda'!$B$10&amp;"]"),0%,0)))</f>
        <v/>
      </c>
      <c r="V3484" s="72" t="str">
        <f t="shared" si="54"/>
        <v/>
      </c>
    </row>
    <row r="3485" spans="1:22" x14ac:dyDescent="0.25">
      <c r="A3485" s="47"/>
      <c r="B3485" s="47"/>
      <c r="C3485" s="47"/>
      <c r="D3485" s="117"/>
      <c r="E3485" s="47"/>
      <c r="F3485" s="37"/>
      <c r="G3485" s="47"/>
      <c r="H3485" s="37"/>
      <c r="I3485" s="37"/>
      <c r="J3485" s="51"/>
      <c r="K3485" s="51"/>
      <c r="L3485" s="51"/>
      <c r="M3485" s="51"/>
      <c r="N3485" s="51"/>
      <c r="O3485" s="51"/>
      <c r="P3485" s="51"/>
      <c r="R3485" s="38" t="s">
        <v>450</v>
      </c>
      <c r="S3485" s="38" t="str" cm="1">
        <f t="array" ref="S3485">_xlfn.XLOOKUP(R3485,INDEX(Flettilisti,,1),INDEX(Flettilisti,,2),,0)</f>
        <v>Vantar flokkun</v>
      </c>
      <c r="T3485" s="38" t="str">
        <f>IF(ISBLANK(M3485),"",IF(M3485&lt;Gögn!$J$2,Gögn!$K$2,IF(M3485&gt;Gögn!$J$4,Gögn!$K$4,Gögn!$K$3)))</f>
        <v/>
      </c>
      <c r="U3485" s="49" t="str" cm="1">
        <f t="array" aca="1" ref="U3485" ca="1">IF(ISBLANK(A3485),"",IF(S3485="Styrkhæft",_xlfn.XLOOKUP(T3485,Vegalengdir[Texti],INDIRECT("Vegalengdir["&amp;'Upplýsingar um umsækjanda'!$B$10&amp;"]"),0%,0)))</f>
        <v/>
      </c>
      <c r="V3485" s="72" t="str">
        <f t="shared" si="54"/>
        <v/>
      </c>
    </row>
    <row r="3486" spans="1:22" x14ac:dyDescent="0.25">
      <c r="A3486" s="47"/>
      <c r="B3486" s="47"/>
      <c r="C3486" s="47"/>
      <c r="D3486" s="117"/>
      <c r="E3486" s="47"/>
      <c r="F3486" s="37"/>
      <c r="G3486" s="47"/>
      <c r="H3486" s="37"/>
      <c r="I3486" s="37"/>
      <c r="J3486" s="51"/>
      <c r="K3486" s="51"/>
      <c r="L3486" s="51"/>
      <c r="M3486" s="51"/>
      <c r="N3486" s="51"/>
      <c r="O3486" s="51"/>
      <c r="P3486" s="51"/>
      <c r="R3486" s="38" t="s">
        <v>450</v>
      </c>
      <c r="S3486" s="38" t="str" cm="1">
        <f t="array" ref="S3486">_xlfn.XLOOKUP(R3486,INDEX(Flettilisti,,1),INDEX(Flettilisti,,2),,0)</f>
        <v>Vantar flokkun</v>
      </c>
      <c r="T3486" s="38" t="str">
        <f>IF(ISBLANK(M3486),"",IF(M3486&lt;Gögn!$J$2,Gögn!$K$2,IF(M3486&gt;Gögn!$J$4,Gögn!$K$4,Gögn!$K$3)))</f>
        <v/>
      </c>
      <c r="U3486" s="49" t="str" cm="1">
        <f t="array" aca="1" ref="U3486" ca="1">IF(ISBLANK(A3486),"",IF(S3486="Styrkhæft",_xlfn.XLOOKUP(T3486,Vegalengdir[Texti],INDIRECT("Vegalengdir["&amp;'Upplýsingar um umsækjanda'!$B$10&amp;"]"),0%,0)))</f>
        <v/>
      </c>
      <c r="V3486" s="72" t="str">
        <f t="shared" si="54"/>
        <v/>
      </c>
    </row>
    <row r="3487" spans="1:22" x14ac:dyDescent="0.25">
      <c r="A3487" s="47"/>
      <c r="B3487" s="47"/>
      <c r="C3487" s="47"/>
      <c r="D3487" s="117"/>
      <c r="E3487" s="47"/>
      <c r="F3487" s="37"/>
      <c r="G3487" s="47"/>
      <c r="H3487" s="37"/>
      <c r="I3487" s="37"/>
      <c r="J3487" s="51"/>
      <c r="K3487" s="51"/>
      <c r="L3487" s="51"/>
      <c r="M3487" s="51"/>
      <c r="N3487" s="51"/>
      <c r="O3487" s="51"/>
      <c r="P3487" s="51"/>
      <c r="R3487" s="38" t="s">
        <v>450</v>
      </c>
      <c r="S3487" s="38" t="str" cm="1">
        <f t="array" ref="S3487">_xlfn.XLOOKUP(R3487,INDEX(Flettilisti,,1),INDEX(Flettilisti,,2),,0)</f>
        <v>Vantar flokkun</v>
      </c>
      <c r="T3487" s="38" t="str">
        <f>IF(ISBLANK(M3487),"",IF(M3487&lt;Gögn!$J$2,Gögn!$K$2,IF(M3487&gt;Gögn!$J$4,Gögn!$K$4,Gögn!$K$3)))</f>
        <v/>
      </c>
      <c r="U3487" s="49" t="str" cm="1">
        <f t="array" aca="1" ref="U3487" ca="1">IF(ISBLANK(A3487),"",IF(S3487="Styrkhæft",_xlfn.XLOOKUP(T3487,Vegalengdir[Texti],INDIRECT("Vegalengdir["&amp;'Upplýsingar um umsækjanda'!$B$10&amp;"]"),0%,0)))</f>
        <v/>
      </c>
      <c r="V3487" s="72" t="str">
        <f t="shared" si="54"/>
        <v/>
      </c>
    </row>
    <row r="3488" spans="1:22" x14ac:dyDescent="0.25">
      <c r="A3488" s="47"/>
      <c r="B3488" s="47"/>
      <c r="C3488" s="47"/>
      <c r="D3488" s="117"/>
      <c r="E3488" s="47"/>
      <c r="F3488" s="37"/>
      <c r="G3488" s="47"/>
      <c r="H3488" s="37"/>
      <c r="I3488" s="37"/>
      <c r="J3488" s="51"/>
      <c r="K3488" s="51"/>
      <c r="L3488" s="51"/>
      <c r="M3488" s="51"/>
      <c r="N3488" s="51"/>
      <c r="O3488" s="51"/>
      <c r="P3488" s="51"/>
      <c r="R3488" s="38" t="s">
        <v>450</v>
      </c>
      <c r="S3488" s="38" t="str" cm="1">
        <f t="array" ref="S3488">_xlfn.XLOOKUP(R3488,INDEX(Flettilisti,,1),INDEX(Flettilisti,,2),,0)</f>
        <v>Vantar flokkun</v>
      </c>
      <c r="T3488" s="38" t="str">
        <f>IF(ISBLANK(M3488),"",IF(M3488&lt;Gögn!$J$2,Gögn!$K$2,IF(M3488&gt;Gögn!$J$4,Gögn!$K$4,Gögn!$K$3)))</f>
        <v/>
      </c>
      <c r="U3488" s="49" t="str" cm="1">
        <f t="array" aca="1" ref="U3488" ca="1">IF(ISBLANK(A3488),"",IF(S3488="Styrkhæft",_xlfn.XLOOKUP(T3488,Vegalengdir[Texti],INDIRECT("Vegalengdir["&amp;'Upplýsingar um umsækjanda'!$B$10&amp;"]"),0%,0)))</f>
        <v/>
      </c>
      <c r="V3488" s="72" t="str">
        <f t="shared" si="54"/>
        <v/>
      </c>
    </row>
    <row r="3489" spans="1:22" x14ac:dyDescent="0.25">
      <c r="A3489" s="47"/>
      <c r="B3489" s="47"/>
      <c r="C3489" s="47"/>
      <c r="D3489" s="117"/>
      <c r="E3489" s="47"/>
      <c r="F3489" s="37"/>
      <c r="G3489" s="47"/>
      <c r="H3489" s="37"/>
      <c r="I3489" s="37"/>
      <c r="J3489" s="51"/>
      <c r="K3489" s="51"/>
      <c r="L3489" s="51"/>
      <c r="M3489" s="51"/>
      <c r="N3489" s="51"/>
      <c r="O3489" s="51"/>
      <c r="P3489" s="51"/>
      <c r="R3489" s="38" t="s">
        <v>450</v>
      </c>
      <c r="S3489" s="38" t="str" cm="1">
        <f t="array" ref="S3489">_xlfn.XLOOKUP(R3489,INDEX(Flettilisti,,1),INDEX(Flettilisti,,2),,0)</f>
        <v>Vantar flokkun</v>
      </c>
      <c r="T3489" s="38" t="str">
        <f>IF(ISBLANK(M3489),"",IF(M3489&lt;Gögn!$J$2,Gögn!$K$2,IF(M3489&gt;Gögn!$J$4,Gögn!$K$4,Gögn!$K$3)))</f>
        <v/>
      </c>
      <c r="U3489" s="49" t="str" cm="1">
        <f t="array" aca="1" ref="U3489" ca="1">IF(ISBLANK(A3489),"",IF(S3489="Styrkhæft",_xlfn.XLOOKUP(T3489,Vegalengdir[Texti],INDIRECT("Vegalengdir["&amp;'Upplýsingar um umsækjanda'!$B$10&amp;"]"),0%,0)))</f>
        <v/>
      </c>
      <c r="V3489" s="72" t="str">
        <f t="shared" si="54"/>
        <v/>
      </c>
    </row>
    <row r="3490" spans="1:22" x14ac:dyDescent="0.25">
      <c r="A3490" s="47"/>
      <c r="B3490" s="47"/>
      <c r="C3490" s="47"/>
      <c r="D3490" s="117"/>
      <c r="E3490" s="47"/>
      <c r="F3490" s="37"/>
      <c r="G3490" s="47"/>
      <c r="H3490" s="37"/>
      <c r="I3490" s="37"/>
      <c r="J3490" s="51"/>
      <c r="K3490" s="51"/>
      <c r="L3490" s="51"/>
      <c r="M3490" s="51"/>
      <c r="N3490" s="51"/>
      <c r="O3490" s="51"/>
      <c r="P3490" s="51"/>
      <c r="R3490" s="38" t="s">
        <v>450</v>
      </c>
      <c r="S3490" s="38" t="str" cm="1">
        <f t="array" ref="S3490">_xlfn.XLOOKUP(R3490,INDEX(Flettilisti,,1),INDEX(Flettilisti,,2),,0)</f>
        <v>Vantar flokkun</v>
      </c>
      <c r="T3490" s="38" t="str">
        <f>IF(ISBLANK(M3490),"",IF(M3490&lt;Gögn!$J$2,Gögn!$K$2,IF(M3490&gt;Gögn!$J$4,Gögn!$K$4,Gögn!$K$3)))</f>
        <v/>
      </c>
      <c r="U3490" s="49" t="str" cm="1">
        <f t="array" aca="1" ref="U3490" ca="1">IF(ISBLANK(A3490),"",IF(S3490="Styrkhæft",_xlfn.XLOOKUP(T3490,Vegalengdir[Texti],INDIRECT("Vegalengdir["&amp;'Upplýsingar um umsækjanda'!$B$10&amp;"]"),0%,0)))</f>
        <v/>
      </c>
      <c r="V3490" s="72" t="str">
        <f t="shared" si="54"/>
        <v/>
      </c>
    </row>
    <row r="3491" spans="1:22" x14ac:dyDescent="0.25">
      <c r="A3491" s="47"/>
      <c r="B3491" s="47"/>
      <c r="C3491" s="47"/>
      <c r="D3491" s="117"/>
      <c r="E3491" s="47"/>
      <c r="F3491" s="37"/>
      <c r="G3491" s="47"/>
      <c r="H3491" s="37"/>
      <c r="I3491" s="37"/>
      <c r="J3491" s="51"/>
      <c r="K3491" s="51"/>
      <c r="L3491" s="51"/>
      <c r="M3491" s="51"/>
      <c r="N3491" s="51"/>
      <c r="O3491" s="51"/>
      <c r="P3491" s="51"/>
      <c r="R3491" s="38" t="s">
        <v>450</v>
      </c>
      <c r="S3491" s="38" t="str" cm="1">
        <f t="array" ref="S3491">_xlfn.XLOOKUP(R3491,INDEX(Flettilisti,,1),INDEX(Flettilisti,,2),,0)</f>
        <v>Vantar flokkun</v>
      </c>
      <c r="T3491" s="38" t="str">
        <f>IF(ISBLANK(M3491),"",IF(M3491&lt;Gögn!$J$2,Gögn!$K$2,IF(M3491&gt;Gögn!$J$4,Gögn!$K$4,Gögn!$K$3)))</f>
        <v/>
      </c>
      <c r="U3491" s="49" t="str" cm="1">
        <f t="array" aca="1" ref="U3491" ca="1">IF(ISBLANK(A3491),"",IF(S3491="Styrkhæft",_xlfn.XLOOKUP(T3491,Vegalengdir[Texti],INDIRECT("Vegalengdir["&amp;'Upplýsingar um umsækjanda'!$B$10&amp;"]"),0%,0)))</f>
        <v/>
      </c>
      <c r="V3491" s="72" t="str">
        <f t="shared" si="54"/>
        <v/>
      </c>
    </row>
    <row r="3492" spans="1:22" x14ac:dyDescent="0.25">
      <c r="A3492" s="47"/>
      <c r="B3492" s="47"/>
      <c r="C3492" s="47"/>
      <c r="D3492" s="117"/>
      <c r="E3492" s="47"/>
      <c r="F3492" s="37"/>
      <c r="G3492" s="47"/>
      <c r="H3492" s="37"/>
      <c r="I3492" s="37"/>
      <c r="J3492" s="51"/>
      <c r="K3492" s="51"/>
      <c r="L3492" s="51"/>
      <c r="M3492" s="51"/>
      <c r="N3492" s="51"/>
      <c r="O3492" s="51"/>
      <c r="P3492" s="51"/>
      <c r="R3492" s="38" t="s">
        <v>450</v>
      </c>
      <c r="S3492" s="38" t="str" cm="1">
        <f t="array" ref="S3492">_xlfn.XLOOKUP(R3492,INDEX(Flettilisti,,1),INDEX(Flettilisti,,2),,0)</f>
        <v>Vantar flokkun</v>
      </c>
      <c r="T3492" s="38" t="str">
        <f>IF(ISBLANK(M3492),"",IF(M3492&lt;Gögn!$J$2,Gögn!$K$2,IF(M3492&gt;Gögn!$J$4,Gögn!$K$4,Gögn!$K$3)))</f>
        <v/>
      </c>
      <c r="U3492" s="49" t="str" cm="1">
        <f t="array" aca="1" ref="U3492" ca="1">IF(ISBLANK(A3492),"",IF(S3492="Styrkhæft",_xlfn.XLOOKUP(T3492,Vegalengdir[Texti],INDIRECT("Vegalengdir["&amp;'Upplýsingar um umsækjanda'!$B$10&amp;"]"),0%,0)))</f>
        <v/>
      </c>
      <c r="V3492" s="72" t="str">
        <f t="shared" si="54"/>
        <v/>
      </c>
    </row>
    <row r="3493" spans="1:22" x14ac:dyDescent="0.25">
      <c r="A3493" s="47"/>
      <c r="B3493" s="47"/>
      <c r="C3493" s="47"/>
      <c r="D3493" s="117"/>
      <c r="E3493" s="47"/>
      <c r="F3493" s="37"/>
      <c r="G3493" s="47"/>
      <c r="H3493" s="37"/>
      <c r="I3493" s="37"/>
      <c r="J3493" s="51"/>
      <c r="K3493" s="51"/>
      <c r="L3493" s="51"/>
      <c r="M3493" s="51"/>
      <c r="N3493" s="51"/>
      <c r="O3493" s="51"/>
      <c r="P3493" s="51"/>
      <c r="R3493" s="38" t="s">
        <v>450</v>
      </c>
      <c r="S3493" s="38" t="str" cm="1">
        <f t="array" ref="S3493">_xlfn.XLOOKUP(R3493,INDEX(Flettilisti,,1),INDEX(Flettilisti,,2),,0)</f>
        <v>Vantar flokkun</v>
      </c>
      <c r="T3493" s="38" t="str">
        <f>IF(ISBLANK(M3493),"",IF(M3493&lt;Gögn!$J$2,Gögn!$K$2,IF(M3493&gt;Gögn!$J$4,Gögn!$K$4,Gögn!$K$3)))</f>
        <v/>
      </c>
      <c r="U3493" s="49" t="str" cm="1">
        <f t="array" aca="1" ref="U3493" ca="1">IF(ISBLANK(A3493),"",IF(S3493="Styrkhæft",_xlfn.XLOOKUP(T3493,Vegalengdir[Texti],INDIRECT("Vegalengdir["&amp;'Upplýsingar um umsækjanda'!$B$10&amp;"]"),0%,0)))</f>
        <v/>
      </c>
      <c r="V3493" s="72" t="str">
        <f t="shared" si="54"/>
        <v/>
      </c>
    </row>
    <row r="3494" spans="1:22" x14ac:dyDescent="0.25">
      <c r="A3494" s="47"/>
      <c r="B3494" s="47"/>
      <c r="C3494" s="47"/>
      <c r="D3494" s="117"/>
      <c r="E3494" s="47"/>
      <c r="F3494" s="37"/>
      <c r="G3494" s="47"/>
      <c r="H3494" s="37"/>
      <c r="I3494" s="37"/>
      <c r="J3494" s="51"/>
      <c r="K3494" s="51"/>
      <c r="L3494" s="51"/>
      <c r="M3494" s="51"/>
      <c r="N3494" s="51"/>
      <c r="O3494" s="51"/>
      <c r="P3494" s="51"/>
      <c r="R3494" s="38" t="s">
        <v>450</v>
      </c>
      <c r="S3494" s="38" t="str" cm="1">
        <f t="array" ref="S3494">_xlfn.XLOOKUP(R3494,INDEX(Flettilisti,,1),INDEX(Flettilisti,,2),,0)</f>
        <v>Vantar flokkun</v>
      </c>
      <c r="T3494" s="38" t="str">
        <f>IF(ISBLANK(M3494),"",IF(M3494&lt;Gögn!$J$2,Gögn!$K$2,IF(M3494&gt;Gögn!$J$4,Gögn!$K$4,Gögn!$K$3)))</f>
        <v/>
      </c>
      <c r="U3494" s="49" t="str" cm="1">
        <f t="array" aca="1" ref="U3494" ca="1">IF(ISBLANK(A3494),"",IF(S3494="Styrkhæft",_xlfn.XLOOKUP(T3494,Vegalengdir[Texti],INDIRECT("Vegalengdir["&amp;'Upplýsingar um umsækjanda'!$B$10&amp;"]"),0%,0)))</f>
        <v/>
      </c>
      <c r="V3494" s="72" t="str">
        <f t="shared" si="54"/>
        <v/>
      </c>
    </row>
    <row r="3495" spans="1:22" x14ac:dyDescent="0.25">
      <c r="A3495" s="47"/>
      <c r="B3495" s="47"/>
      <c r="C3495" s="47"/>
      <c r="D3495" s="117"/>
      <c r="E3495" s="47"/>
      <c r="F3495" s="37"/>
      <c r="G3495" s="47"/>
      <c r="H3495" s="37"/>
      <c r="I3495" s="37"/>
      <c r="J3495" s="51"/>
      <c r="K3495" s="51"/>
      <c r="L3495" s="51"/>
      <c r="M3495" s="51"/>
      <c r="N3495" s="51"/>
      <c r="O3495" s="51"/>
      <c r="P3495" s="51"/>
      <c r="R3495" s="38" t="s">
        <v>450</v>
      </c>
      <c r="S3495" s="38" t="str" cm="1">
        <f t="array" ref="S3495">_xlfn.XLOOKUP(R3495,INDEX(Flettilisti,,1),INDEX(Flettilisti,,2),,0)</f>
        <v>Vantar flokkun</v>
      </c>
      <c r="T3495" s="38" t="str">
        <f>IF(ISBLANK(M3495),"",IF(M3495&lt;Gögn!$J$2,Gögn!$K$2,IF(M3495&gt;Gögn!$J$4,Gögn!$K$4,Gögn!$K$3)))</f>
        <v/>
      </c>
      <c r="U3495" s="49" t="str" cm="1">
        <f t="array" aca="1" ref="U3495" ca="1">IF(ISBLANK(A3495),"",IF(S3495="Styrkhæft",_xlfn.XLOOKUP(T3495,Vegalengdir[Texti],INDIRECT("Vegalengdir["&amp;'Upplýsingar um umsækjanda'!$B$10&amp;"]"),0%,0)))</f>
        <v/>
      </c>
      <c r="V3495" s="72" t="str">
        <f t="shared" si="54"/>
        <v/>
      </c>
    </row>
    <row r="3496" spans="1:22" x14ac:dyDescent="0.25">
      <c r="A3496" s="47"/>
      <c r="B3496" s="47"/>
      <c r="C3496" s="47"/>
      <c r="D3496" s="117"/>
      <c r="E3496" s="47"/>
      <c r="F3496" s="37"/>
      <c r="G3496" s="47"/>
      <c r="H3496" s="37"/>
      <c r="I3496" s="37"/>
      <c r="J3496" s="51"/>
      <c r="K3496" s="51"/>
      <c r="L3496" s="51"/>
      <c r="M3496" s="51"/>
      <c r="N3496" s="51"/>
      <c r="O3496" s="51"/>
      <c r="P3496" s="51"/>
      <c r="R3496" s="38" t="s">
        <v>450</v>
      </c>
      <c r="S3496" s="38" t="str" cm="1">
        <f t="array" ref="S3496">_xlfn.XLOOKUP(R3496,INDEX(Flettilisti,,1),INDEX(Flettilisti,,2),,0)</f>
        <v>Vantar flokkun</v>
      </c>
      <c r="T3496" s="38" t="str">
        <f>IF(ISBLANK(M3496),"",IF(M3496&lt;Gögn!$J$2,Gögn!$K$2,IF(M3496&gt;Gögn!$J$4,Gögn!$K$4,Gögn!$K$3)))</f>
        <v/>
      </c>
      <c r="U3496" s="49" t="str" cm="1">
        <f t="array" aca="1" ref="U3496" ca="1">IF(ISBLANK(A3496),"",IF(S3496="Styrkhæft",_xlfn.XLOOKUP(T3496,Vegalengdir[Texti],INDIRECT("Vegalengdir["&amp;'Upplýsingar um umsækjanda'!$B$10&amp;"]"),0%,0)))</f>
        <v/>
      </c>
      <c r="V3496" s="72" t="str">
        <f t="shared" si="54"/>
        <v/>
      </c>
    </row>
    <row r="3497" spans="1:22" x14ac:dyDescent="0.25">
      <c r="A3497" s="47"/>
      <c r="B3497" s="47"/>
      <c r="C3497" s="47"/>
      <c r="D3497" s="117"/>
      <c r="E3497" s="47"/>
      <c r="F3497" s="37"/>
      <c r="G3497" s="47"/>
      <c r="H3497" s="37"/>
      <c r="I3497" s="37"/>
      <c r="J3497" s="51"/>
      <c r="K3497" s="51"/>
      <c r="L3497" s="51"/>
      <c r="M3497" s="51"/>
      <c r="N3497" s="51"/>
      <c r="O3497" s="51"/>
      <c r="P3497" s="51"/>
      <c r="R3497" s="38" t="s">
        <v>450</v>
      </c>
      <c r="S3497" s="38" t="str" cm="1">
        <f t="array" ref="S3497">_xlfn.XLOOKUP(R3497,INDEX(Flettilisti,,1),INDEX(Flettilisti,,2),,0)</f>
        <v>Vantar flokkun</v>
      </c>
      <c r="T3497" s="38" t="str">
        <f>IF(ISBLANK(M3497),"",IF(M3497&lt;Gögn!$J$2,Gögn!$K$2,IF(M3497&gt;Gögn!$J$4,Gögn!$K$4,Gögn!$K$3)))</f>
        <v/>
      </c>
      <c r="U3497" s="49" t="str" cm="1">
        <f t="array" aca="1" ref="U3497" ca="1">IF(ISBLANK(A3497),"",IF(S3497="Styrkhæft",_xlfn.XLOOKUP(T3497,Vegalengdir[Texti],INDIRECT("Vegalengdir["&amp;'Upplýsingar um umsækjanda'!$B$10&amp;"]"),0%,0)))</f>
        <v/>
      </c>
      <c r="V3497" s="72" t="str">
        <f t="shared" si="54"/>
        <v/>
      </c>
    </row>
    <row r="3498" spans="1:22" x14ac:dyDescent="0.25">
      <c r="A3498" s="47"/>
      <c r="B3498" s="47"/>
      <c r="C3498" s="47"/>
      <c r="D3498" s="117"/>
      <c r="E3498" s="47"/>
      <c r="F3498" s="37"/>
      <c r="G3498" s="47"/>
      <c r="H3498" s="37"/>
      <c r="I3498" s="37"/>
      <c r="J3498" s="51"/>
      <c r="K3498" s="51"/>
      <c r="L3498" s="51"/>
      <c r="M3498" s="51"/>
      <c r="N3498" s="51"/>
      <c r="O3498" s="51"/>
      <c r="P3498" s="51"/>
      <c r="R3498" s="38" t="s">
        <v>450</v>
      </c>
      <c r="S3498" s="38" t="str" cm="1">
        <f t="array" ref="S3498">_xlfn.XLOOKUP(R3498,INDEX(Flettilisti,,1),INDEX(Flettilisti,,2),,0)</f>
        <v>Vantar flokkun</v>
      </c>
      <c r="T3498" s="38" t="str">
        <f>IF(ISBLANK(M3498),"",IF(M3498&lt;Gögn!$J$2,Gögn!$K$2,IF(M3498&gt;Gögn!$J$4,Gögn!$K$4,Gögn!$K$3)))</f>
        <v/>
      </c>
      <c r="U3498" s="49" t="str" cm="1">
        <f t="array" aca="1" ref="U3498" ca="1">IF(ISBLANK(A3498),"",IF(S3498="Styrkhæft",_xlfn.XLOOKUP(T3498,Vegalengdir[Texti],INDIRECT("Vegalengdir["&amp;'Upplýsingar um umsækjanda'!$B$10&amp;"]"),0%,0)))</f>
        <v/>
      </c>
      <c r="V3498" s="72" t="str">
        <f t="shared" si="54"/>
        <v/>
      </c>
    </row>
    <row r="3499" spans="1:22" x14ac:dyDescent="0.25">
      <c r="A3499" s="47"/>
      <c r="B3499" s="47"/>
      <c r="C3499" s="47"/>
      <c r="D3499" s="117"/>
      <c r="E3499" s="47"/>
      <c r="F3499" s="37"/>
      <c r="G3499" s="47"/>
      <c r="H3499" s="37"/>
      <c r="I3499" s="37"/>
      <c r="J3499" s="51"/>
      <c r="K3499" s="51"/>
      <c r="L3499" s="51"/>
      <c r="M3499" s="51"/>
      <c r="N3499" s="51"/>
      <c r="O3499" s="51"/>
      <c r="P3499" s="51"/>
      <c r="R3499" s="38" t="s">
        <v>450</v>
      </c>
      <c r="S3499" s="38" t="str" cm="1">
        <f t="array" ref="S3499">_xlfn.XLOOKUP(R3499,INDEX(Flettilisti,,1),INDEX(Flettilisti,,2),,0)</f>
        <v>Vantar flokkun</v>
      </c>
      <c r="T3499" s="38" t="str">
        <f>IF(ISBLANK(M3499),"",IF(M3499&lt;Gögn!$J$2,Gögn!$K$2,IF(M3499&gt;Gögn!$J$4,Gögn!$K$4,Gögn!$K$3)))</f>
        <v/>
      </c>
      <c r="U3499" s="49" t="str" cm="1">
        <f t="array" aca="1" ref="U3499" ca="1">IF(ISBLANK(A3499),"",IF(S3499="Styrkhæft",_xlfn.XLOOKUP(T3499,Vegalengdir[Texti],INDIRECT("Vegalengdir["&amp;'Upplýsingar um umsækjanda'!$B$10&amp;"]"),0%,0)))</f>
        <v/>
      </c>
      <c r="V3499" s="72" t="str">
        <f t="shared" si="54"/>
        <v/>
      </c>
    </row>
    <row r="3500" spans="1:22" x14ac:dyDescent="0.25">
      <c r="A3500" s="47"/>
      <c r="B3500" s="47"/>
      <c r="C3500" s="47"/>
      <c r="D3500" s="117"/>
      <c r="E3500" s="47"/>
      <c r="F3500" s="37"/>
      <c r="G3500" s="47"/>
      <c r="H3500" s="37"/>
      <c r="I3500" s="37"/>
      <c r="J3500" s="51"/>
      <c r="K3500" s="51"/>
      <c r="L3500" s="51"/>
      <c r="M3500" s="51"/>
      <c r="N3500" s="51"/>
      <c r="O3500" s="51"/>
      <c r="P3500" s="51"/>
      <c r="R3500" s="38" t="s">
        <v>450</v>
      </c>
      <c r="S3500" s="38" t="str" cm="1">
        <f t="array" ref="S3500">_xlfn.XLOOKUP(R3500,INDEX(Flettilisti,,1),INDEX(Flettilisti,,2),,0)</f>
        <v>Vantar flokkun</v>
      </c>
      <c r="T3500" s="38" t="str">
        <f>IF(ISBLANK(M3500),"",IF(M3500&lt;Gögn!$J$2,Gögn!$K$2,IF(M3500&gt;Gögn!$J$4,Gögn!$K$4,Gögn!$K$3)))</f>
        <v/>
      </c>
      <c r="U3500" s="49" t="str" cm="1">
        <f t="array" aca="1" ref="U3500" ca="1">IF(ISBLANK(A3500),"",IF(S3500="Styrkhæft",_xlfn.XLOOKUP(T3500,Vegalengdir[Texti],INDIRECT("Vegalengdir["&amp;'Upplýsingar um umsækjanda'!$B$10&amp;"]"),0%,0)))</f>
        <v/>
      </c>
      <c r="V3500" s="72" t="str">
        <f t="shared" si="54"/>
        <v/>
      </c>
    </row>
    <row r="3501" spans="1:22" x14ac:dyDescent="0.25">
      <c r="A3501" s="47"/>
      <c r="B3501" s="47"/>
      <c r="C3501" s="47"/>
      <c r="D3501" s="117"/>
      <c r="E3501" s="47"/>
      <c r="F3501" s="37"/>
      <c r="G3501" s="47"/>
      <c r="H3501" s="37"/>
      <c r="I3501" s="37"/>
      <c r="J3501" s="51"/>
      <c r="K3501" s="51"/>
      <c r="L3501" s="51"/>
      <c r="M3501" s="51"/>
      <c r="N3501" s="51"/>
      <c r="O3501" s="51"/>
      <c r="P3501" s="51"/>
      <c r="R3501" s="38" t="s">
        <v>450</v>
      </c>
      <c r="S3501" s="38" t="str" cm="1">
        <f t="array" ref="S3501">_xlfn.XLOOKUP(R3501,INDEX(Flettilisti,,1),INDEX(Flettilisti,,2),,0)</f>
        <v>Vantar flokkun</v>
      </c>
      <c r="T3501" s="38" t="str">
        <f>IF(ISBLANK(M3501),"",IF(M3501&lt;Gögn!$J$2,Gögn!$K$2,IF(M3501&gt;Gögn!$J$4,Gögn!$K$4,Gögn!$K$3)))</f>
        <v/>
      </c>
      <c r="U3501" s="49" t="str" cm="1">
        <f t="array" aca="1" ref="U3501" ca="1">IF(ISBLANK(A3501),"",IF(S3501="Styrkhæft",_xlfn.XLOOKUP(T3501,Vegalengdir[Texti],INDIRECT("Vegalengdir["&amp;'Upplýsingar um umsækjanda'!$B$10&amp;"]"),0%,0)))</f>
        <v/>
      </c>
      <c r="V3501" s="72" t="str">
        <f t="shared" si="54"/>
        <v/>
      </c>
    </row>
    <row r="3502" spans="1:22" x14ac:dyDescent="0.25">
      <c r="A3502" s="47"/>
      <c r="B3502" s="47"/>
      <c r="C3502" s="47"/>
      <c r="D3502" s="117"/>
      <c r="E3502" s="47"/>
      <c r="F3502" s="37"/>
      <c r="G3502" s="47"/>
      <c r="H3502" s="37"/>
      <c r="I3502" s="37"/>
      <c r="J3502" s="51"/>
      <c r="K3502" s="51"/>
      <c r="L3502" s="51"/>
      <c r="M3502" s="51"/>
      <c r="N3502" s="51"/>
      <c r="O3502" s="51"/>
      <c r="P3502" s="51"/>
      <c r="R3502" s="38" t="s">
        <v>450</v>
      </c>
      <c r="S3502" s="38" t="str" cm="1">
        <f t="array" ref="S3502">_xlfn.XLOOKUP(R3502,INDEX(Flettilisti,,1),INDEX(Flettilisti,,2),,0)</f>
        <v>Vantar flokkun</v>
      </c>
      <c r="T3502" s="38" t="str">
        <f>IF(ISBLANK(M3502),"",IF(M3502&lt;Gögn!$J$2,Gögn!$K$2,IF(M3502&gt;Gögn!$J$4,Gögn!$K$4,Gögn!$K$3)))</f>
        <v/>
      </c>
      <c r="U3502" s="49" t="str" cm="1">
        <f t="array" aca="1" ref="U3502" ca="1">IF(ISBLANK(A3502),"",IF(S3502="Styrkhæft",_xlfn.XLOOKUP(T3502,Vegalengdir[Texti],INDIRECT("Vegalengdir["&amp;'Upplýsingar um umsækjanda'!$B$10&amp;"]"),0%,0)))</f>
        <v/>
      </c>
      <c r="V3502" s="72" t="str">
        <f t="shared" si="54"/>
        <v/>
      </c>
    </row>
    <row r="3503" spans="1:22" x14ac:dyDescent="0.25">
      <c r="A3503" s="47"/>
      <c r="B3503" s="47"/>
      <c r="C3503" s="47"/>
      <c r="D3503" s="117"/>
      <c r="E3503" s="47"/>
      <c r="F3503" s="37"/>
      <c r="G3503" s="47"/>
      <c r="H3503" s="37"/>
      <c r="I3503" s="37"/>
      <c r="J3503" s="51"/>
      <c r="K3503" s="51"/>
      <c r="L3503" s="51"/>
      <c r="M3503" s="51"/>
      <c r="N3503" s="51"/>
      <c r="O3503" s="51"/>
      <c r="P3503" s="51"/>
      <c r="R3503" s="38" t="s">
        <v>450</v>
      </c>
      <c r="S3503" s="38" t="str" cm="1">
        <f t="array" ref="S3503">_xlfn.XLOOKUP(R3503,INDEX(Flettilisti,,1),INDEX(Flettilisti,,2),,0)</f>
        <v>Vantar flokkun</v>
      </c>
      <c r="T3503" s="38" t="str">
        <f>IF(ISBLANK(M3503),"",IF(M3503&lt;Gögn!$J$2,Gögn!$K$2,IF(M3503&gt;Gögn!$J$4,Gögn!$K$4,Gögn!$K$3)))</f>
        <v/>
      </c>
      <c r="U3503" s="49" t="str" cm="1">
        <f t="array" aca="1" ref="U3503" ca="1">IF(ISBLANK(A3503),"",IF(S3503="Styrkhæft",_xlfn.XLOOKUP(T3503,Vegalengdir[Texti],INDIRECT("Vegalengdir["&amp;'Upplýsingar um umsækjanda'!$B$10&amp;"]"),0%,0)))</f>
        <v/>
      </c>
      <c r="V3503" s="72" t="str">
        <f t="shared" si="54"/>
        <v/>
      </c>
    </row>
    <row r="3504" spans="1:22" x14ac:dyDescent="0.25">
      <c r="A3504" s="47"/>
      <c r="B3504" s="47"/>
      <c r="C3504" s="47"/>
      <c r="D3504" s="117"/>
      <c r="E3504" s="47"/>
      <c r="F3504" s="37"/>
      <c r="G3504" s="47"/>
      <c r="H3504" s="37"/>
      <c r="I3504" s="37"/>
      <c r="J3504" s="51"/>
      <c r="K3504" s="51"/>
      <c r="L3504" s="51"/>
      <c r="M3504" s="51"/>
      <c r="N3504" s="51"/>
      <c r="O3504" s="51"/>
      <c r="P3504" s="51"/>
      <c r="R3504" s="38" t="s">
        <v>450</v>
      </c>
      <c r="S3504" s="38" t="str" cm="1">
        <f t="array" ref="S3504">_xlfn.XLOOKUP(R3504,INDEX(Flettilisti,,1),INDEX(Flettilisti,,2),,0)</f>
        <v>Vantar flokkun</v>
      </c>
      <c r="T3504" s="38" t="str">
        <f>IF(ISBLANK(M3504),"",IF(M3504&lt;Gögn!$J$2,Gögn!$K$2,IF(M3504&gt;Gögn!$J$4,Gögn!$K$4,Gögn!$K$3)))</f>
        <v/>
      </c>
      <c r="U3504" s="49" t="str" cm="1">
        <f t="array" aca="1" ref="U3504" ca="1">IF(ISBLANK(A3504),"",IF(S3504="Styrkhæft",_xlfn.XLOOKUP(T3504,Vegalengdir[Texti],INDIRECT("Vegalengdir["&amp;'Upplýsingar um umsækjanda'!$B$10&amp;"]"),0%,0)))</f>
        <v/>
      </c>
      <c r="V3504" s="72" t="str">
        <f t="shared" si="54"/>
        <v/>
      </c>
    </row>
    <row r="3505" spans="1:22" x14ac:dyDescent="0.25">
      <c r="A3505" s="47"/>
      <c r="B3505" s="47"/>
      <c r="C3505" s="47"/>
      <c r="D3505" s="117"/>
      <c r="E3505" s="47"/>
      <c r="F3505" s="37"/>
      <c r="G3505" s="47"/>
      <c r="H3505" s="37"/>
      <c r="I3505" s="37"/>
      <c r="J3505" s="51"/>
      <c r="K3505" s="51"/>
      <c r="L3505" s="51"/>
      <c r="M3505" s="51"/>
      <c r="N3505" s="51"/>
      <c r="O3505" s="51"/>
      <c r="P3505" s="51"/>
      <c r="R3505" s="38" t="s">
        <v>450</v>
      </c>
      <c r="S3505" s="38" t="str" cm="1">
        <f t="array" ref="S3505">_xlfn.XLOOKUP(R3505,INDEX(Flettilisti,,1),INDEX(Flettilisti,,2),,0)</f>
        <v>Vantar flokkun</v>
      </c>
      <c r="T3505" s="38" t="str">
        <f>IF(ISBLANK(M3505),"",IF(M3505&lt;Gögn!$J$2,Gögn!$K$2,IF(M3505&gt;Gögn!$J$4,Gögn!$K$4,Gögn!$K$3)))</f>
        <v/>
      </c>
      <c r="U3505" s="49" t="str" cm="1">
        <f t="array" aca="1" ref="U3505" ca="1">IF(ISBLANK(A3505),"",IF(S3505="Styrkhæft",_xlfn.XLOOKUP(T3505,Vegalengdir[Texti],INDIRECT("Vegalengdir["&amp;'Upplýsingar um umsækjanda'!$B$10&amp;"]"),0%,0)))</f>
        <v/>
      </c>
      <c r="V3505" s="72" t="str">
        <f t="shared" si="54"/>
        <v/>
      </c>
    </row>
    <row r="3506" spans="1:22" x14ac:dyDescent="0.25">
      <c r="A3506" s="47"/>
      <c r="B3506" s="47"/>
      <c r="C3506" s="47"/>
      <c r="D3506" s="117"/>
      <c r="E3506" s="47"/>
      <c r="F3506" s="37"/>
      <c r="G3506" s="47"/>
      <c r="H3506" s="37"/>
      <c r="I3506" s="37"/>
      <c r="J3506" s="51"/>
      <c r="K3506" s="51"/>
      <c r="L3506" s="51"/>
      <c r="M3506" s="51"/>
      <c r="N3506" s="51"/>
      <c r="O3506" s="51"/>
      <c r="P3506" s="51"/>
      <c r="R3506" s="38" t="s">
        <v>450</v>
      </c>
      <c r="S3506" s="38" t="str" cm="1">
        <f t="array" ref="S3506">_xlfn.XLOOKUP(R3506,INDEX(Flettilisti,,1),INDEX(Flettilisti,,2),,0)</f>
        <v>Vantar flokkun</v>
      </c>
      <c r="T3506" s="38" t="str">
        <f>IF(ISBLANK(M3506),"",IF(M3506&lt;Gögn!$J$2,Gögn!$K$2,IF(M3506&gt;Gögn!$J$4,Gögn!$K$4,Gögn!$K$3)))</f>
        <v/>
      </c>
      <c r="U3506" s="49" t="str" cm="1">
        <f t="array" aca="1" ref="U3506" ca="1">IF(ISBLANK(A3506),"",IF(S3506="Styrkhæft",_xlfn.XLOOKUP(T3506,Vegalengdir[Texti],INDIRECT("Vegalengdir["&amp;'Upplýsingar um umsækjanda'!$B$10&amp;"]"),0%,0)))</f>
        <v/>
      </c>
      <c r="V3506" s="72" t="str">
        <f t="shared" si="54"/>
        <v/>
      </c>
    </row>
    <row r="3507" spans="1:22" x14ac:dyDescent="0.25">
      <c r="A3507" s="47"/>
      <c r="B3507" s="47"/>
      <c r="C3507" s="47"/>
      <c r="D3507" s="117"/>
      <c r="E3507" s="47"/>
      <c r="F3507" s="37"/>
      <c r="G3507" s="47"/>
      <c r="H3507" s="37"/>
      <c r="I3507" s="37"/>
      <c r="J3507" s="51"/>
      <c r="K3507" s="51"/>
      <c r="L3507" s="51"/>
      <c r="M3507" s="51"/>
      <c r="N3507" s="51"/>
      <c r="O3507" s="51"/>
      <c r="P3507" s="51"/>
      <c r="R3507" s="38" t="s">
        <v>450</v>
      </c>
      <c r="S3507" s="38" t="str" cm="1">
        <f t="array" ref="S3507">_xlfn.XLOOKUP(R3507,INDEX(Flettilisti,,1),INDEX(Flettilisti,,2),,0)</f>
        <v>Vantar flokkun</v>
      </c>
      <c r="T3507" s="38" t="str">
        <f>IF(ISBLANK(M3507),"",IF(M3507&lt;Gögn!$J$2,Gögn!$K$2,IF(M3507&gt;Gögn!$J$4,Gögn!$K$4,Gögn!$K$3)))</f>
        <v/>
      </c>
      <c r="U3507" s="49" t="str" cm="1">
        <f t="array" aca="1" ref="U3507" ca="1">IF(ISBLANK(A3507),"",IF(S3507="Styrkhæft",_xlfn.XLOOKUP(T3507,Vegalengdir[Texti],INDIRECT("Vegalengdir["&amp;'Upplýsingar um umsækjanda'!$B$10&amp;"]"),0%,0)))</f>
        <v/>
      </c>
      <c r="V3507" s="72" t="str">
        <f t="shared" si="54"/>
        <v/>
      </c>
    </row>
    <row r="3508" spans="1:22" x14ac:dyDescent="0.25">
      <c r="A3508" s="47"/>
      <c r="B3508" s="47"/>
      <c r="C3508" s="47"/>
      <c r="D3508" s="117"/>
      <c r="E3508" s="47"/>
      <c r="F3508" s="37"/>
      <c r="G3508" s="47"/>
      <c r="H3508" s="37"/>
      <c r="I3508" s="37"/>
      <c r="J3508" s="51"/>
      <c r="K3508" s="51"/>
      <c r="L3508" s="51"/>
      <c r="M3508" s="51"/>
      <c r="N3508" s="51"/>
      <c r="O3508" s="51"/>
      <c r="P3508" s="51"/>
      <c r="R3508" s="38" t="s">
        <v>450</v>
      </c>
      <c r="S3508" s="38" t="str" cm="1">
        <f t="array" ref="S3508">_xlfn.XLOOKUP(R3508,INDEX(Flettilisti,,1),INDEX(Flettilisti,,2),,0)</f>
        <v>Vantar flokkun</v>
      </c>
      <c r="T3508" s="38" t="str">
        <f>IF(ISBLANK(M3508),"",IF(M3508&lt;Gögn!$J$2,Gögn!$K$2,IF(M3508&gt;Gögn!$J$4,Gögn!$K$4,Gögn!$K$3)))</f>
        <v/>
      </c>
      <c r="U3508" s="49" t="str" cm="1">
        <f t="array" aca="1" ref="U3508" ca="1">IF(ISBLANK(A3508),"",IF(S3508="Styrkhæft",_xlfn.XLOOKUP(T3508,Vegalengdir[Texti],INDIRECT("Vegalengdir["&amp;'Upplýsingar um umsækjanda'!$B$10&amp;"]"),0%,0)))</f>
        <v/>
      </c>
      <c r="V3508" s="72" t="str">
        <f t="shared" si="54"/>
        <v/>
      </c>
    </row>
    <row r="3509" spans="1:22" x14ac:dyDescent="0.25">
      <c r="A3509" s="47"/>
      <c r="B3509" s="47"/>
      <c r="C3509" s="47"/>
      <c r="D3509" s="117"/>
      <c r="E3509" s="47"/>
      <c r="F3509" s="37"/>
      <c r="G3509" s="47"/>
      <c r="H3509" s="37"/>
      <c r="I3509" s="37"/>
      <c r="J3509" s="51"/>
      <c r="K3509" s="51"/>
      <c r="L3509" s="51"/>
      <c r="M3509" s="51"/>
      <c r="N3509" s="51"/>
      <c r="O3509" s="51"/>
      <c r="P3509" s="51"/>
      <c r="R3509" s="38" t="s">
        <v>450</v>
      </c>
      <c r="S3509" s="38" t="str" cm="1">
        <f t="array" ref="S3509">_xlfn.XLOOKUP(R3509,INDEX(Flettilisti,,1),INDEX(Flettilisti,,2),,0)</f>
        <v>Vantar flokkun</v>
      </c>
      <c r="T3509" s="38" t="str">
        <f>IF(ISBLANK(M3509),"",IF(M3509&lt;Gögn!$J$2,Gögn!$K$2,IF(M3509&gt;Gögn!$J$4,Gögn!$K$4,Gögn!$K$3)))</f>
        <v/>
      </c>
      <c r="U3509" s="49" t="str" cm="1">
        <f t="array" aca="1" ref="U3509" ca="1">IF(ISBLANK(A3509),"",IF(S3509="Styrkhæft",_xlfn.XLOOKUP(T3509,Vegalengdir[Texti],INDIRECT("Vegalengdir["&amp;'Upplýsingar um umsækjanda'!$B$10&amp;"]"),0%,0)))</f>
        <v/>
      </c>
      <c r="V3509" s="72" t="str">
        <f t="shared" si="54"/>
        <v/>
      </c>
    </row>
    <row r="3510" spans="1:22" x14ac:dyDescent="0.25">
      <c r="A3510" s="47"/>
      <c r="B3510" s="47"/>
      <c r="C3510" s="47"/>
      <c r="D3510" s="117"/>
      <c r="E3510" s="47"/>
      <c r="F3510" s="37"/>
      <c r="G3510" s="47"/>
      <c r="H3510" s="37"/>
      <c r="I3510" s="37"/>
      <c r="J3510" s="51"/>
      <c r="K3510" s="51"/>
      <c r="L3510" s="51"/>
      <c r="M3510" s="51"/>
      <c r="N3510" s="51"/>
      <c r="O3510" s="51"/>
      <c r="P3510" s="51"/>
      <c r="R3510" s="38" t="s">
        <v>450</v>
      </c>
      <c r="S3510" s="38" t="str" cm="1">
        <f t="array" ref="S3510">_xlfn.XLOOKUP(R3510,INDEX(Flettilisti,,1),INDEX(Flettilisti,,2),,0)</f>
        <v>Vantar flokkun</v>
      </c>
      <c r="T3510" s="38" t="str">
        <f>IF(ISBLANK(M3510),"",IF(M3510&lt;Gögn!$J$2,Gögn!$K$2,IF(M3510&gt;Gögn!$J$4,Gögn!$K$4,Gögn!$K$3)))</f>
        <v/>
      </c>
      <c r="U3510" s="49" t="str" cm="1">
        <f t="array" aca="1" ref="U3510" ca="1">IF(ISBLANK(A3510),"",IF(S3510="Styrkhæft",_xlfn.XLOOKUP(T3510,Vegalengdir[Texti],INDIRECT("Vegalengdir["&amp;'Upplýsingar um umsækjanda'!$B$10&amp;"]"),0%,0)))</f>
        <v/>
      </c>
      <c r="V3510" s="72" t="str">
        <f t="shared" si="54"/>
        <v/>
      </c>
    </row>
    <row r="3511" spans="1:22" x14ac:dyDescent="0.25">
      <c r="A3511" s="47"/>
      <c r="B3511" s="47"/>
      <c r="C3511" s="47"/>
      <c r="D3511" s="117"/>
      <c r="E3511" s="47"/>
      <c r="F3511" s="37"/>
      <c r="G3511" s="47"/>
      <c r="H3511" s="37"/>
      <c r="I3511" s="37"/>
      <c r="J3511" s="51"/>
      <c r="K3511" s="51"/>
      <c r="L3511" s="51"/>
      <c r="M3511" s="51"/>
      <c r="N3511" s="51"/>
      <c r="O3511" s="51"/>
      <c r="P3511" s="51"/>
      <c r="R3511" s="38" t="s">
        <v>450</v>
      </c>
      <c r="S3511" s="38" t="str" cm="1">
        <f t="array" ref="S3511">_xlfn.XLOOKUP(R3511,INDEX(Flettilisti,,1),INDEX(Flettilisti,,2),,0)</f>
        <v>Vantar flokkun</v>
      </c>
      <c r="T3511" s="38" t="str">
        <f>IF(ISBLANK(M3511),"",IF(M3511&lt;Gögn!$J$2,Gögn!$K$2,IF(M3511&gt;Gögn!$J$4,Gögn!$K$4,Gögn!$K$3)))</f>
        <v/>
      </c>
      <c r="U3511" s="49" t="str" cm="1">
        <f t="array" aca="1" ref="U3511" ca="1">IF(ISBLANK(A3511),"",IF(S3511="Styrkhæft",_xlfn.XLOOKUP(T3511,Vegalengdir[Texti],INDIRECT("Vegalengdir["&amp;'Upplýsingar um umsækjanda'!$B$10&amp;"]"),0%,0)))</f>
        <v/>
      </c>
      <c r="V3511" s="72" t="str">
        <f t="shared" si="54"/>
        <v/>
      </c>
    </row>
    <row r="3512" spans="1:22" x14ac:dyDescent="0.25">
      <c r="A3512" s="47"/>
      <c r="B3512" s="47"/>
      <c r="C3512" s="47"/>
      <c r="D3512" s="117"/>
      <c r="E3512" s="47"/>
      <c r="F3512" s="37"/>
      <c r="G3512" s="47"/>
      <c r="H3512" s="37"/>
      <c r="I3512" s="37"/>
      <c r="J3512" s="51"/>
      <c r="K3512" s="51"/>
      <c r="L3512" s="51"/>
      <c r="M3512" s="51"/>
      <c r="N3512" s="51"/>
      <c r="O3512" s="51"/>
      <c r="P3512" s="51"/>
      <c r="R3512" s="38" t="s">
        <v>450</v>
      </c>
      <c r="S3512" s="38" t="str" cm="1">
        <f t="array" ref="S3512">_xlfn.XLOOKUP(R3512,INDEX(Flettilisti,,1),INDEX(Flettilisti,,2),,0)</f>
        <v>Vantar flokkun</v>
      </c>
      <c r="T3512" s="38" t="str">
        <f>IF(ISBLANK(M3512),"",IF(M3512&lt;Gögn!$J$2,Gögn!$K$2,IF(M3512&gt;Gögn!$J$4,Gögn!$K$4,Gögn!$K$3)))</f>
        <v/>
      </c>
      <c r="U3512" s="49" t="str" cm="1">
        <f t="array" aca="1" ref="U3512" ca="1">IF(ISBLANK(A3512),"",IF(S3512="Styrkhæft",_xlfn.XLOOKUP(T3512,Vegalengdir[Texti],INDIRECT("Vegalengdir["&amp;'Upplýsingar um umsækjanda'!$B$10&amp;"]"),0%,0)))</f>
        <v/>
      </c>
      <c r="V3512" s="72" t="str">
        <f t="shared" si="54"/>
        <v/>
      </c>
    </row>
    <row r="3513" spans="1:22" x14ac:dyDescent="0.25">
      <c r="A3513" s="47"/>
      <c r="B3513" s="47"/>
      <c r="C3513" s="47"/>
      <c r="D3513" s="117"/>
      <c r="E3513" s="47"/>
      <c r="F3513" s="37"/>
      <c r="G3513" s="47"/>
      <c r="H3513" s="37"/>
      <c r="I3513" s="37"/>
      <c r="J3513" s="51"/>
      <c r="K3513" s="51"/>
      <c r="L3513" s="51"/>
      <c r="M3513" s="51"/>
      <c r="N3513" s="51"/>
      <c r="O3513" s="51"/>
      <c r="P3513" s="51"/>
      <c r="R3513" s="38" t="s">
        <v>450</v>
      </c>
      <c r="S3513" s="38" t="str" cm="1">
        <f t="array" ref="S3513">_xlfn.XLOOKUP(R3513,INDEX(Flettilisti,,1),INDEX(Flettilisti,,2),,0)</f>
        <v>Vantar flokkun</v>
      </c>
      <c r="T3513" s="38" t="str">
        <f>IF(ISBLANK(M3513),"",IF(M3513&lt;Gögn!$J$2,Gögn!$K$2,IF(M3513&gt;Gögn!$J$4,Gögn!$K$4,Gögn!$K$3)))</f>
        <v/>
      </c>
      <c r="U3513" s="49" t="str" cm="1">
        <f t="array" aca="1" ref="U3513" ca="1">IF(ISBLANK(A3513),"",IF(S3513="Styrkhæft",_xlfn.XLOOKUP(T3513,Vegalengdir[Texti],INDIRECT("Vegalengdir["&amp;'Upplýsingar um umsækjanda'!$B$10&amp;"]"),0%,0)))</f>
        <v/>
      </c>
      <c r="V3513" s="72" t="str">
        <f t="shared" si="54"/>
        <v/>
      </c>
    </row>
    <row r="3514" spans="1:22" x14ac:dyDescent="0.25">
      <c r="A3514" s="47"/>
      <c r="B3514" s="47"/>
      <c r="C3514" s="47"/>
      <c r="D3514" s="117"/>
      <c r="E3514" s="47"/>
      <c r="F3514" s="37"/>
      <c r="G3514" s="47"/>
      <c r="H3514" s="37"/>
      <c r="I3514" s="37"/>
      <c r="J3514" s="51"/>
      <c r="K3514" s="51"/>
      <c r="L3514" s="51"/>
      <c r="M3514" s="51"/>
      <c r="N3514" s="51"/>
      <c r="O3514" s="51"/>
      <c r="P3514" s="51"/>
      <c r="R3514" s="38" t="s">
        <v>450</v>
      </c>
      <c r="S3514" s="38" t="str" cm="1">
        <f t="array" ref="S3514">_xlfn.XLOOKUP(R3514,INDEX(Flettilisti,,1),INDEX(Flettilisti,,2),,0)</f>
        <v>Vantar flokkun</v>
      </c>
      <c r="T3514" s="38" t="str">
        <f>IF(ISBLANK(M3514),"",IF(M3514&lt;Gögn!$J$2,Gögn!$K$2,IF(M3514&gt;Gögn!$J$4,Gögn!$K$4,Gögn!$K$3)))</f>
        <v/>
      </c>
      <c r="U3514" s="49" t="str" cm="1">
        <f t="array" aca="1" ref="U3514" ca="1">IF(ISBLANK(A3514),"",IF(S3514="Styrkhæft",_xlfn.XLOOKUP(T3514,Vegalengdir[Texti],INDIRECT("Vegalengdir["&amp;'Upplýsingar um umsækjanda'!$B$10&amp;"]"),0%,0)))</f>
        <v/>
      </c>
      <c r="V3514" s="72" t="str">
        <f t="shared" si="54"/>
        <v/>
      </c>
    </row>
    <row r="3515" spans="1:22" x14ac:dyDescent="0.25">
      <c r="A3515" s="47"/>
      <c r="B3515" s="47"/>
      <c r="C3515" s="47"/>
      <c r="D3515" s="117"/>
      <c r="E3515" s="47"/>
      <c r="F3515" s="37"/>
      <c r="G3515" s="47"/>
      <c r="H3515" s="37"/>
      <c r="I3515" s="37"/>
      <c r="J3515" s="51"/>
      <c r="K3515" s="51"/>
      <c r="L3515" s="51"/>
      <c r="M3515" s="51"/>
      <c r="N3515" s="51"/>
      <c r="O3515" s="51"/>
      <c r="P3515" s="51"/>
      <c r="R3515" s="38" t="s">
        <v>450</v>
      </c>
      <c r="S3515" s="38" t="str" cm="1">
        <f t="array" ref="S3515">_xlfn.XLOOKUP(R3515,INDEX(Flettilisti,,1),INDEX(Flettilisti,,2),,0)</f>
        <v>Vantar flokkun</v>
      </c>
      <c r="T3515" s="38" t="str">
        <f>IF(ISBLANK(M3515),"",IF(M3515&lt;Gögn!$J$2,Gögn!$K$2,IF(M3515&gt;Gögn!$J$4,Gögn!$K$4,Gögn!$K$3)))</f>
        <v/>
      </c>
      <c r="U3515" s="49" t="str" cm="1">
        <f t="array" aca="1" ref="U3515" ca="1">IF(ISBLANK(A3515),"",IF(S3515="Styrkhæft",_xlfn.XLOOKUP(T3515,Vegalengdir[Texti],INDIRECT("Vegalengdir["&amp;'Upplýsingar um umsækjanda'!$B$10&amp;"]"),0%,0)))</f>
        <v/>
      </c>
      <c r="V3515" s="72" t="str">
        <f t="shared" si="54"/>
        <v/>
      </c>
    </row>
    <row r="3516" spans="1:22" x14ac:dyDescent="0.25">
      <c r="A3516" s="47"/>
      <c r="B3516" s="47"/>
      <c r="C3516" s="47"/>
      <c r="D3516" s="117"/>
      <c r="E3516" s="47"/>
      <c r="F3516" s="37"/>
      <c r="G3516" s="47"/>
      <c r="H3516" s="37"/>
      <c r="I3516" s="37"/>
      <c r="J3516" s="51"/>
      <c r="K3516" s="51"/>
      <c r="L3516" s="51"/>
      <c r="M3516" s="51"/>
      <c r="N3516" s="51"/>
      <c r="O3516" s="51"/>
      <c r="P3516" s="51"/>
      <c r="R3516" s="38" t="s">
        <v>450</v>
      </c>
      <c r="S3516" s="38" t="str" cm="1">
        <f t="array" ref="S3516">_xlfn.XLOOKUP(R3516,INDEX(Flettilisti,,1),INDEX(Flettilisti,,2),,0)</f>
        <v>Vantar flokkun</v>
      </c>
      <c r="T3516" s="38" t="str">
        <f>IF(ISBLANK(M3516),"",IF(M3516&lt;Gögn!$J$2,Gögn!$K$2,IF(M3516&gt;Gögn!$J$4,Gögn!$K$4,Gögn!$K$3)))</f>
        <v/>
      </c>
      <c r="U3516" s="49" t="str" cm="1">
        <f t="array" aca="1" ref="U3516" ca="1">IF(ISBLANK(A3516),"",IF(S3516="Styrkhæft",_xlfn.XLOOKUP(T3516,Vegalengdir[Texti],INDIRECT("Vegalengdir["&amp;'Upplýsingar um umsækjanda'!$B$10&amp;"]"),0%,0)))</f>
        <v/>
      </c>
      <c r="V3516" s="72" t="str">
        <f t="shared" si="54"/>
        <v/>
      </c>
    </row>
    <row r="3517" spans="1:22" x14ac:dyDescent="0.25">
      <c r="A3517" s="47"/>
      <c r="B3517" s="47"/>
      <c r="C3517" s="47"/>
      <c r="D3517" s="117"/>
      <c r="E3517" s="47"/>
      <c r="F3517" s="37"/>
      <c r="G3517" s="47"/>
      <c r="H3517" s="37"/>
      <c r="I3517" s="37"/>
      <c r="J3517" s="51"/>
      <c r="K3517" s="51"/>
      <c r="L3517" s="51"/>
      <c r="M3517" s="51"/>
      <c r="N3517" s="51"/>
      <c r="O3517" s="51"/>
      <c r="P3517" s="51"/>
      <c r="R3517" s="38" t="s">
        <v>450</v>
      </c>
      <c r="S3517" s="38" t="str" cm="1">
        <f t="array" ref="S3517">_xlfn.XLOOKUP(R3517,INDEX(Flettilisti,,1),INDEX(Flettilisti,,2),,0)</f>
        <v>Vantar flokkun</v>
      </c>
      <c r="T3517" s="38" t="str">
        <f>IF(ISBLANK(M3517),"",IF(M3517&lt;Gögn!$J$2,Gögn!$K$2,IF(M3517&gt;Gögn!$J$4,Gögn!$K$4,Gögn!$K$3)))</f>
        <v/>
      </c>
      <c r="U3517" s="49" t="str" cm="1">
        <f t="array" aca="1" ref="U3517" ca="1">IF(ISBLANK(A3517),"",IF(S3517="Styrkhæft",_xlfn.XLOOKUP(T3517,Vegalengdir[Texti],INDIRECT("Vegalengdir["&amp;'Upplýsingar um umsækjanda'!$B$10&amp;"]"),0%,0)))</f>
        <v/>
      </c>
      <c r="V3517" s="72" t="str">
        <f t="shared" si="54"/>
        <v/>
      </c>
    </row>
    <row r="3518" spans="1:22" x14ac:dyDescent="0.25">
      <c r="A3518" s="47"/>
      <c r="B3518" s="47"/>
      <c r="C3518" s="47"/>
      <c r="D3518" s="117"/>
      <c r="E3518" s="47"/>
      <c r="F3518" s="37"/>
      <c r="G3518" s="47"/>
      <c r="H3518" s="37"/>
      <c r="I3518" s="37"/>
      <c r="J3518" s="51"/>
      <c r="K3518" s="51"/>
      <c r="L3518" s="51"/>
      <c r="M3518" s="51"/>
      <c r="N3518" s="51"/>
      <c r="O3518" s="51"/>
      <c r="P3518" s="51"/>
      <c r="R3518" s="38" t="s">
        <v>450</v>
      </c>
      <c r="S3518" s="38" t="str" cm="1">
        <f t="array" ref="S3518">_xlfn.XLOOKUP(R3518,INDEX(Flettilisti,,1),INDEX(Flettilisti,,2),,0)</f>
        <v>Vantar flokkun</v>
      </c>
      <c r="T3518" s="38" t="str">
        <f>IF(ISBLANK(M3518),"",IF(M3518&lt;Gögn!$J$2,Gögn!$K$2,IF(M3518&gt;Gögn!$J$4,Gögn!$K$4,Gögn!$K$3)))</f>
        <v/>
      </c>
      <c r="U3518" s="49" t="str" cm="1">
        <f t="array" aca="1" ref="U3518" ca="1">IF(ISBLANK(A3518),"",IF(S3518="Styrkhæft",_xlfn.XLOOKUP(T3518,Vegalengdir[Texti],INDIRECT("Vegalengdir["&amp;'Upplýsingar um umsækjanda'!$B$10&amp;"]"),0%,0)))</f>
        <v/>
      </c>
      <c r="V3518" s="72" t="str">
        <f t="shared" si="54"/>
        <v/>
      </c>
    </row>
    <row r="3519" spans="1:22" x14ac:dyDescent="0.25">
      <c r="A3519" s="47"/>
      <c r="B3519" s="47"/>
      <c r="C3519" s="47"/>
      <c r="D3519" s="117"/>
      <c r="E3519" s="47"/>
      <c r="F3519" s="37"/>
      <c r="G3519" s="47"/>
      <c r="H3519" s="37"/>
      <c r="I3519" s="37"/>
      <c r="J3519" s="51"/>
      <c r="K3519" s="51"/>
      <c r="L3519" s="51"/>
      <c r="M3519" s="51"/>
      <c r="N3519" s="51"/>
      <c r="O3519" s="51"/>
      <c r="P3519" s="51"/>
      <c r="R3519" s="38" t="s">
        <v>450</v>
      </c>
      <c r="S3519" s="38" t="str" cm="1">
        <f t="array" ref="S3519">_xlfn.XLOOKUP(R3519,INDEX(Flettilisti,,1),INDEX(Flettilisti,,2),,0)</f>
        <v>Vantar flokkun</v>
      </c>
      <c r="T3519" s="38" t="str">
        <f>IF(ISBLANK(M3519),"",IF(M3519&lt;Gögn!$J$2,Gögn!$K$2,IF(M3519&gt;Gögn!$J$4,Gögn!$K$4,Gögn!$K$3)))</f>
        <v/>
      </c>
      <c r="U3519" s="49" t="str" cm="1">
        <f t="array" aca="1" ref="U3519" ca="1">IF(ISBLANK(A3519),"",IF(S3519="Styrkhæft",_xlfn.XLOOKUP(T3519,Vegalengdir[Texti],INDIRECT("Vegalengdir["&amp;'Upplýsingar um umsækjanda'!$B$10&amp;"]"),0%,0)))</f>
        <v/>
      </c>
      <c r="V3519" s="72" t="str">
        <f t="shared" si="54"/>
        <v/>
      </c>
    </row>
    <row r="3520" spans="1:22" x14ac:dyDescent="0.25">
      <c r="A3520" s="47"/>
      <c r="B3520" s="47"/>
      <c r="C3520" s="47"/>
      <c r="D3520" s="117"/>
      <c r="E3520" s="47"/>
      <c r="F3520" s="37"/>
      <c r="G3520" s="47"/>
      <c r="H3520" s="37"/>
      <c r="I3520" s="37"/>
      <c r="J3520" s="51"/>
      <c r="K3520" s="51"/>
      <c r="L3520" s="51"/>
      <c r="M3520" s="51"/>
      <c r="N3520" s="51"/>
      <c r="O3520" s="51"/>
      <c r="P3520" s="51"/>
      <c r="R3520" s="38" t="s">
        <v>450</v>
      </c>
      <c r="S3520" s="38" t="str" cm="1">
        <f t="array" ref="S3520">_xlfn.XLOOKUP(R3520,INDEX(Flettilisti,,1),INDEX(Flettilisti,,2),,0)</f>
        <v>Vantar flokkun</v>
      </c>
      <c r="T3520" s="38" t="str">
        <f>IF(ISBLANK(M3520),"",IF(M3520&lt;Gögn!$J$2,Gögn!$K$2,IF(M3520&gt;Gögn!$J$4,Gögn!$K$4,Gögn!$K$3)))</f>
        <v/>
      </c>
      <c r="U3520" s="49" t="str" cm="1">
        <f t="array" aca="1" ref="U3520" ca="1">IF(ISBLANK(A3520),"",IF(S3520="Styrkhæft",_xlfn.XLOOKUP(T3520,Vegalengdir[Texti],INDIRECT("Vegalengdir["&amp;'Upplýsingar um umsækjanda'!$B$10&amp;"]"),0%,0)))</f>
        <v/>
      </c>
      <c r="V3520" s="72" t="str">
        <f t="shared" si="54"/>
        <v/>
      </c>
    </row>
    <row r="3521" spans="1:22" x14ac:dyDescent="0.25">
      <c r="A3521" s="47"/>
      <c r="B3521" s="47"/>
      <c r="C3521" s="47"/>
      <c r="D3521" s="117"/>
      <c r="E3521" s="47"/>
      <c r="F3521" s="37"/>
      <c r="G3521" s="47"/>
      <c r="H3521" s="37"/>
      <c r="I3521" s="37"/>
      <c r="J3521" s="51"/>
      <c r="K3521" s="51"/>
      <c r="L3521" s="51"/>
      <c r="M3521" s="51"/>
      <c r="N3521" s="51"/>
      <c r="O3521" s="51"/>
      <c r="P3521" s="51"/>
      <c r="R3521" s="38" t="s">
        <v>450</v>
      </c>
      <c r="S3521" s="38" t="str" cm="1">
        <f t="array" ref="S3521">_xlfn.XLOOKUP(R3521,INDEX(Flettilisti,,1),INDEX(Flettilisti,,2),,0)</f>
        <v>Vantar flokkun</v>
      </c>
      <c r="T3521" s="38" t="str">
        <f>IF(ISBLANK(M3521),"",IF(M3521&lt;Gögn!$J$2,Gögn!$K$2,IF(M3521&gt;Gögn!$J$4,Gögn!$K$4,Gögn!$K$3)))</f>
        <v/>
      </c>
      <c r="U3521" s="49" t="str" cm="1">
        <f t="array" aca="1" ref="U3521" ca="1">IF(ISBLANK(A3521),"",IF(S3521="Styrkhæft",_xlfn.XLOOKUP(T3521,Vegalengdir[Texti],INDIRECT("Vegalengdir["&amp;'Upplýsingar um umsækjanda'!$B$10&amp;"]"),0%,0)))</f>
        <v/>
      </c>
      <c r="V3521" s="72" t="str">
        <f t="shared" si="54"/>
        <v/>
      </c>
    </row>
    <row r="3522" spans="1:22" x14ac:dyDescent="0.25">
      <c r="A3522" s="47"/>
      <c r="B3522" s="47"/>
      <c r="C3522" s="47"/>
      <c r="D3522" s="117"/>
      <c r="E3522" s="47"/>
      <c r="F3522" s="37"/>
      <c r="G3522" s="47"/>
      <c r="H3522" s="37"/>
      <c r="I3522" s="37"/>
      <c r="J3522" s="51"/>
      <c r="K3522" s="51"/>
      <c r="L3522" s="51"/>
      <c r="M3522" s="51"/>
      <c r="N3522" s="51"/>
      <c r="O3522" s="51"/>
      <c r="P3522" s="51"/>
      <c r="R3522" s="38" t="s">
        <v>450</v>
      </c>
      <c r="S3522" s="38" t="str" cm="1">
        <f t="array" ref="S3522">_xlfn.XLOOKUP(R3522,INDEX(Flettilisti,,1),INDEX(Flettilisti,,2),,0)</f>
        <v>Vantar flokkun</v>
      </c>
      <c r="T3522" s="38" t="str">
        <f>IF(ISBLANK(M3522),"",IF(M3522&lt;Gögn!$J$2,Gögn!$K$2,IF(M3522&gt;Gögn!$J$4,Gögn!$K$4,Gögn!$K$3)))</f>
        <v/>
      </c>
      <c r="U3522" s="49" t="str" cm="1">
        <f t="array" aca="1" ref="U3522" ca="1">IF(ISBLANK(A3522),"",IF(S3522="Styrkhæft",_xlfn.XLOOKUP(T3522,Vegalengdir[Texti],INDIRECT("Vegalengdir["&amp;'Upplýsingar um umsækjanda'!$B$10&amp;"]"),0%,0)))</f>
        <v/>
      </c>
      <c r="V3522" s="72" t="str">
        <f t="shared" si="54"/>
        <v/>
      </c>
    </row>
    <row r="3523" spans="1:22" x14ac:dyDescent="0.25">
      <c r="A3523" s="47"/>
      <c r="B3523" s="47"/>
      <c r="C3523" s="47"/>
      <c r="D3523" s="117"/>
      <c r="E3523" s="47"/>
      <c r="F3523" s="37"/>
      <c r="G3523" s="47"/>
      <c r="H3523" s="37"/>
      <c r="I3523" s="37"/>
      <c r="J3523" s="51"/>
      <c r="K3523" s="51"/>
      <c r="L3523" s="51"/>
      <c r="M3523" s="51"/>
      <c r="N3523" s="51"/>
      <c r="O3523" s="51"/>
      <c r="P3523" s="51"/>
      <c r="R3523" s="38" t="s">
        <v>450</v>
      </c>
      <c r="S3523" s="38" t="str" cm="1">
        <f t="array" ref="S3523">_xlfn.XLOOKUP(R3523,INDEX(Flettilisti,,1),INDEX(Flettilisti,,2),,0)</f>
        <v>Vantar flokkun</v>
      </c>
      <c r="T3523" s="38" t="str">
        <f>IF(ISBLANK(M3523),"",IF(M3523&lt;Gögn!$J$2,Gögn!$K$2,IF(M3523&gt;Gögn!$J$4,Gögn!$K$4,Gögn!$K$3)))</f>
        <v/>
      </c>
      <c r="U3523" s="49" t="str" cm="1">
        <f t="array" aca="1" ref="U3523" ca="1">IF(ISBLANK(A3523),"",IF(S3523="Styrkhæft",_xlfn.XLOOKUP(T3523,Vegalengdir[Texti],INDIRECT("Vegalengdir["&amp;'Upplýsingar um umsækjanda'!$B$10&amp;"]"),0%,0)))</f>
        <v/>
      </c>
      <c r="V3523" s="72" t="str">
        <f t="shared" ref="V3523:V3586" si="55">IF(ISBLANK(A3523),"",U3523*P3523)</f>
        <v/>
      </c>
    </row>
    <row r="3524" spans="1:22" x14ac:dyDescent="0.25">
      <c r="A3524" s="47"/>
      <c r="B3524" s="47"/>
      <c r="C3524" s="47"/>
      <c r="D3524" s="117"/>
      <c r="E3524" s="47"/>
      <c r="F3524" s="37"/>
      <c r="G3524" s="47"/>
      <c r="H3524" s="37"/>
      <c r="I3524" s="37"/>
      <c r="J3524" s="51"/>
      <c r="K3524" s="51"/>
      <c r="L3524" s="51"/>
      <c r="M3524" s="51"/>
      <c r="N3524" s="51"/>
      <c r="O3524" s="51"/>
      <c r="P3524" s="51"/>
      <c r="R3524" s="38" t="s">
        <v>450</v>
      </c>
      <c r="S3524" s="38" t="str" cm="1">
        <f t="array" ref="S3524">_xlfn.XLOOKUP(R3524,INDEX(Flettilisti,,1),INDEX(Flettilisti,,2),,0)</f>
        <v>Vantar flokkun</v>
      </c>
      <c r="T3524" s="38" t="str">
        <f>IF(ISBLANK(M3524),"",IF(M3524&lt;Gögn!$J$2,Gögn!$K$2,IF(M3524&gt;Gögn!$J$4,Gögn!$K$4,Gögn!$K$3)))</f>
        <v/>
      </c>
      <c r="U3524" s="49" t="str" cm="1">
        <f t="array" aca="1" ref="U3524" ca="1">IF(ISBLANK(A3524),"",IF(S3524="Styrkhæft",_xlfn.XLOOKUP(T3524,Vegalengdir[Texti],INDIRECT("Vegalengdir["&amp;'Upplýsingar um umsækjanda'!$B$10&amp;"]"),0%,0)))</f>
        <v/>
      </c>
      <c r="V3524" s="72" t="str">
        <f t="shared" si="55"/>
        <v/>
      </c>
    </row>
    <row r="3525" spans="1:22" x14ac:dyDescent="0.25">
      <c r="A3525" s="47"/>
      <c r="B3525" s="47"/>
      <c r="C3525" s="47"/>
      <c r="D3525" s="117"/>
      <c r="E3525" s="47"/>
      <c r="F3525" s="37"/>
      <c r="G3525" s="47"/>
      <c r="H3525" s="37"/>
      <c r="I3525" s="37"/>
      <c r="J3525" s="51"/>
      <c r="K3525" s="51"/>
      <c r="L3525" s="51"/>
      <c r="M3525" s="51"/>
      <c r="N3525" s="51"/>
      <c r="O3525" s="51"/>
      <c r="P3525" s="51"/>
      <c r="R3525" s="38" t="s">
        <v>450</v>
      </c>
      <c r="S3525" s="38" t="str" cm="1">
        <f t="array" ref="S3525">_xlfn.XLOOKUP(R3525,INDEX(Flettilisti,,1),INDEX(Flettilisti,,2),,0)</f>
        <v>Vantar flokkun</v>
      </c>
      <c r="T3525" s="38" t="str">
        <f>IF(ISBLANK(M3525),"",IF(M3525&lt;Gögn!$J$2,Gögn!$K$2,IF(M3525&gt;Gögn!$J$4,Gögn!$K$4,Gögn!$K$3)))</f>
        <v/>
      </c>
      <c r="U3525" s="49" t="str" cm="1">
        <f t="array" aca="1" ref="U3525" ca="1">IF(ISBLANK(A3525),"",IF(S3525="Styrkhæft",_xlfn.XLOOKUP(T3525,Vegalengdir[Texti],INDIRECT("Vegalengdir["&amp;'Upplýsingar um umsækjanda'!$B$10&amp;"]"),0%,0)))</f>
        <v/>
      </c>
      <c r="V3525" s="72" t="str">
        <f t="shared" si="55"/>
        <v/>
      </c>
    </row>
    <row r="3526" spans="1:22" x14ac:dyDescent="0.25">
      <c r="A3526" s="47"/>
      <c r="B3526" s="47"/>
      <c r="C3526" s="47"/>
      <c r="D3526" s="117"/>
      <c r="E3526" s="47"/>
      <c r="F3526" s="37"/>
      <c r="G3526" s="47"/>
      <c r="H3526" s="37"/>
      <c r="I3526" s="37"/>
      <c r="J3526" s="51"/>
      <c r="K3526" s="51"/>
      <c r="L3526" s="51"/>
      <c r="M3526" s="51"/>
      <c r="N3526" s="51"/>
      <c r="O3526" s="51"/>
      <c r="P3526" s="51"/>
      <c r="R3526" s="38" t="s">
        <v>450</v>
      </c>
      <c r="S3526" s="38" t="str" cm="1">
        <f t="array" ref="S3526">_xlfn.XLOOKUP(R3526,INDEX(Flettilisti,,1),INDEX(Flettilisti,,2),,0)</f>
        <v>Vantar flokkun</v>
      </c>
      <c r="T3526" s="38" t="str">
        <f>IF(ISBLANK(M3526),"",IF(M3526&lt;Gögn!$J$2,Gögn!$K$2,IF(M3526&gt;Gögn!$J$4,Gögn!$K$4,Gögn!$K$3)))</f>
        <v/>
      </c>
      <c r="U3526" s="49" t="str" cm="1">
        <f t="array" aca="1" ref="U3526" ca="1">IF(ISBLANK(A3526),"",IF(S3526="Styrkhæft",_xlfn.XLOOKUP(T3526,Vegalengdir[Texti],INDIRECT("Vegalengdir["&amp;'Upplýsingar um umsækjanda'!$B$10&amp;"]"),0%,0)))</f>
        <v/>
      </c>
      <c r="V3526" s="72" t="str">
        <f t="shared" si="55"/>
        <v/>
      </c>
    </row>
    <row r="3527" spans="1:22" x14ac:dyDescent="0.25">
      <c r="A3527" s="47"/>
      <c r="B3527" s="47"/>
      <c r="C3527" s="47"/>
      <c r="D3527" s="117"/>
      <c r="E3527" s="47"/>
      <c r="F3527" s="37"/>
      <c r="G3527" s="47"/>
      <c r="H3527" s="37"/>
      <c r="I3527" s="37"/>
      <c r="J3527" s="51"/>
      <c r="K3527" s="51"/>
      <c r="L3527" s="51"/>
      <c r="M3527" s="51"/>
      <c r="N3527" s="51"/>
      <c r="O3527" s="51"/>
      <c r="P3527" s="51"/>
      <c r="R3527" s="38" t="s">
        <v>450</v>
      </c>
      <c r="S3527" s="38" t="str" cm="1">
        <f t="array" ref="S3527">_xlfn.XLOOKUP(R3527,INDEX(Flettilisti,,1),INDEX(Flettilisti,,2),,0)</f>
        <v>Vantar flokkun</v>
      </c>
      <c r="T3527" s="38" t="str">
        <f>IF(ISBLANK(M3527),"",IF(M3527&lt;Gögn!$J$2,Gögn!$K$2,IF(M3527&gt;Gögn!$J$4,Gögn!$K$4,Gögn!$K$3)))</f>
        <v/>
      </c>
      <c r="U3527" s="49" t="str" cm="1">
        <f t="array" aca="1" ref="U3527" ca="1">IF(ISBLANK(A3527),"",IF(S3527="Styrkhæft",_xlfn.XLOOKUP(T3527,Vegalengdir[Texti],INDIRECT("Vegalengdir["&amp;'Upplýsingar um umsækjanda'!$B$10&amp;"]"),0%,0)))</f>
        <v/>
      </c>
      <c r="V3527" s="72" t="str">
        <f t="shared" si="55"/>
        <v/>
      </c>
    </row>
    <row r="3528" spans="1:22" x14ac:dyDescent="0.25">
      <c r="A3528" s="47"/>
      <c r="B3528" s="47"/>
      <c r="C3528" s="47"/>
      <c r="D3528" s="117"/>
      <c r="E3528" s="47"/>
      <c r="F3528" s="37"/>
      <c r="G3528" s="47"/>
      <c r="H3528" s="37"/>
      <c r="I3528" s="37"/>
      <c r="J3528" s="51"/>
      <c r="K3528" s="51"/>
      <c r="L3528" s="51"/>
      <c r="M3528" s="51"/>
      <c r="N3528" s="51"/>
      <c r="O3528" s="51"/>
      <c r="P3528" s="51"/>
      <c r="R3528" s="38" t="s">
        <v>450</v>
      </c>
      <c r="S3528" s="38" t="str" cm="1">
        <f t="array" ref="S3528">_xlfn.XLOOKUP(R3528,INDEX(Flettilisti,,1),INDEX(Flettilisti,,2),,0)</f>
        <v>Vantar flokkun</v>
      </c>
      <c r="T3528" s="38" t="str">
        <f>IF(ISBLANK(M3528),"",IF(M3528&lt;Gögn!$J$2,Gögn!$K$2,IF(M3528&gt;Gögn!$J$4,Gögn!$K$4,Gögn!$K$3)))</f>
        <v/>
      </c>
      <c r="U3528" s="49" t="str" cm="1">
        <f t="array" aca="1" ref="U3528" ca="1">IF(ISBLANK(A3528),"",IF(S3528="Styrkhæft",_xlfn.XLOOKUP(T3528,Vegalengdir[Texti],INDIRECT("Vegalengdir["&amp;'Upplýsingar um umsækjanda'!$B$10&amp;"]"),0%,0)))</f>
        <v/>
      </c>
      <c r="V3528" s="72" t="str">
        <f t="shared" si="55"/>
        <v/>
      </c>
    </row>
    <row r="3529" spans="1:22" x14ac:dyDescent="0.25">
      <c r="A3529" s="47"/>
      <c r="B3529" s="47"/>
      <c r="C3529" s="47"/>
      <c r="D3529" s="117"/>
      <c r="E3529" s="47"/>
      <c r="F3529" s="37"/>
      <c r="G3529" s="47"/>
      <c r="H3529" s="37"/>
      <c r="I3529" s="37"/>
      <c r="J3529" s="51"/>
      <c r="K3529" s="51"/>
      <c r="L3529" s="51"/>
      <c r="M3529" s="51"/>
      <c r="N3529" s="51"/>
      <c r="O3529" s="51"/>
      <c r="P3529" s="51"/>
      <c r="R3529" s="38" t="s">
        <v>450</v>
      </c>
      <c r="S3529" s="38" t="str" cm="1">
        <f t="array" ref="S3529">_xlfn.XLOOKUP(R3529,INDEX(Flettilisti,,1),INDEX(Flettilisti,,2),,0)</f>
        <v>Vantar flokkun</v>
      </c>
      <c r="T3529" s="38" t="str">
        <f>IF(ISBLANK(M3529),"",IF(M3529&lt;Gögn!$J$2,Gögn!$K$2,IF(M3529&gt;Gögn!$J$4,Gögn!$K$4,Gögn!$K$3)))</f>
        <v/>
      </c>
      <c r="U3529" s="49" t="str" cm="1">
        <f t="array" aca="1" ref="U3529" ca="1">IF(ISBLANK(A3529),"",IF(S3529="Styrkhæft",_xlfn.XLOOKUP(T3529,Vegalengdir[Texti],INDIRECT("Vegalengdir["&amp;'Upplýsingar um umsækjanda'!$B$10&amp;"]"),0%,0)))</f>
        <v/>
      </c>
      <c r="V3529" s="72" t="str">
        <f t="shared" si="55"/>
        <v/>
      </c>
    </row>
    <row r="3530" spans="1:22" x14ac:dyDescent="0.25">
      <c r="A3530" s="47"/>
      <c r="B3530" s="47"/>
      <c r="C3530" s="47"/>
      <c r="D3530" s="117"/>
      <c r="E3530" s="47"/>
      <c r="F3530" s="37"/>
      <c r="G3530" s="47"/>
      <c r="H3530" s="37"/>
      <c r="I3530" s="37"/>
      <c r="J3530" s="51"/>
      <c r="K3530" s="51"/>
      <c r="L3530" s="51"/>
      <c r="M3530" s="51"/>
      <c r="N3530" s="51"/>
      <c r="O3530" s="51"/>
      <c r="P3530" s="51"/>
      <c r="R3530" s="38" t="s">
        <v>450</v>
      </c>
      <c r="S3530" s="38" t="str" cm="1">
        <f t="array" ref="S3530">_xlfn.XLOOKUP(R3530,INDEX(Flettilisti,,1),INDEX(Flettilisti,,2),,0)</f>
        <v>Vantar flokkun</v>
      </c>
      <c r="T3530" s="38" t="str">
        <f>IF(ISBLANK(M3530),"",IF(M3530&lt;Gögn!$J$2,Gögn!$K$2,IF(M3530&gt;Gögn!$J$4,Gögn!$K$4,Gögn!$K$3)))</f>
        <v/>
      </c>
      <c r="U3530" s="49" t="str" cm="1">
        <f t="array" aca="1" ref="U3530" ca="1">IF(ISBLANK(A3530),"",IF(S3530="Styrkhæft",_xlfn.XLOOKUP(T3530,Vegalengdir[Texti],INDIRECT("Vegalengdir["&amp;'Upplýsingar um umsækjanda'!$B$10&amp;"]"),0%,0)))</f>
        <v/>
      </c>
      <c r="V3530" s="72" t="str">
        <f t="shared" si="55"/>
        <v/>
      </c>
    </row>
    <row r="3531" spans="1:22" x14ac:dyDescent="0.25">
      <c r="A3531" s="47"/>
      <c r="B3531" s="47"/>
      <c r="C3531" s="47"/>
      <c r="D3531" s="117"/>
      <c r="E3531" s="47"/>
      <c r="F3531" s="37"/>
      <c r="G3531" s="47"/>
      <c r="H3531" s="37"/>
      <c r="I3531" s="37"/>
      <c r="J3531" s="51"/>
      <c r="K3531" s="51"/>
      <c r="L3531" s="51"/>
      <c r="M3531" s="51"/>
      <c r="N3531" s="51"/>
      <c r="O3531" s="51"/>
      <c r="P3531" s="51"/>
      <c r="R3531" s="38" t="s">
        <v>450</v>
      </c>
      <c r="S3531" s="38" t="str" cm="1">
        <f t="array" ref="S3531">_xlfn.XLOOKUP(R3531,INDEX(Flettilisti,,1),INDEX(Flettilisti,,2),,0)</f>
        <v>Vantar flokkun</v>
      </c>
      <c r="T3531" s="38" t="str">
        <f>IF(ISBLANK(M3531),"",IF(M3531&lt;Gögn!$J$2,Gögn!$K$2,IF(M3531&gt;Gögn!$J$4,Gögn!$K$4,Gögn!$K$3)))</f>
        <v/>
      </c>
      <c r="U3531" s="49" t="str" cm="1">
        <f t="array" aca="1" ref="U3531" ca="1">IF(ISBLANK(A3531),"",IF(S3531="Styrkhæft",_xlfn.XLOOKUP(T3531,Vegalengdir[Texti],INDIRECT("Vegalengdir["&amp;'Upplýsingar um umsækjanda'!$B$10&amp;"]"),0%,0)))</f>
        <v/>
      </c>
      <c r="V3531" s="72" t="str">
        <f t="shared" si="55"/>
        <v/>
      </c>
    </row>
    <row r="3532" spans="1:22" x14ac:dyDescent="0.25">
      <c r="A3532" s="47"/>
      <c r="B3532" s="47"/>
      <c r="C3532" s="47"/>
      <c r="D3532" s="117"/>
      <c r="E3532" s="47"/>
      <c r="F3532" s="37"/>
      <c r="G3532" s="47"/>
      <c r="H3532" s="37"/>
      <c r="I3532" s="37"/>
      <c r="J3532" s="51"/>
      <c r="K3532" s="51"/>
      <c r="L3532" s="51"/>
      <c r="M3532" s="51"/>
      <c r="N3532" s="51"/>
      <c r="O3532" s="51"/>
      <c r="P3532" s="51"/>
      <c r="R3532" s="38" t="s">
        <v>450</v>
      </c>
      <c r="S3532" s="38" t="str" cm="1">
        <f t="array" ref="S3532">_xlfn.XLOOKUP(R3532,INDEX(Flettilisti,,1),INDEX(Flettilisti,,2),,0)</f>
        <v>Vantar flokkun</v>
      </c>
      <c r="T3532" s="38" t="str">
        <f>IF(ISBLANK(M3532),"",IF(M3532&lt;Gögn!$J$2,Gögn!$K$2,IF(M3532&gt;Gögn!$J$4,Gögn!$K$4,Gögn!$K$3)))</f>
        <v/>
      </c>
      <c r="U3532" s="49" t="str" cm="1">
        <f t="array" aca="1" ref="U3532" ca="1">IF(ISBLANK(A3532),"",IF(S3532="Styrkhæft",_xlfn.XLOOKUP(T3532,Vegalengdir[Texti],INDIRECT("Vegalengdir["&amp;'Upplýsingar um umsækjanda'!$B$10&amp;"]"),0%,0)))</f>
        <v/>
      </c>
      <c r="V3532" s="72" t="str">
        <f t="shared" si="55"/>
        <v/>
      </c>
    </row>
    <row r="3533" spans="1:22" x14ac:dyDescent="0.25">
      <c r="A3533" s="47"/>
      <c r="B3533" s="47"/>
      <c r="C3533" s="47"/>
      <c r="D3533" s="117"/>
      <c r="E3533" s="47"/>
      <c r="F3533" s="37"/>
      <c r="G3533" s="47"/>
      <c r="H3533" s="37"/>
      <c r="I3533" s="37"/>
      <c r="J3533" s="51"/>
      <c r="K3533" s="51"/>
      <c r="L3533" s="51"/>
      <c r="M3533" s="51"/>
      <c r="N3533" s="51"/>
      <c r="O3533" s="51"/>
      <c r="P3533" s="51"/>
      <c r="R3533" s="38" t="s">
        <v>450</v>
      </c>
      <c r="S3533" s="38" t="str" cm="1">
        <f t="array" ref="S3533">_xlfn.XLOOKUP(R3533,INDEX(Flettilisti,,1),INDEX(Flettilisti,,2),,0)</f>
        <v>Vantar flokkun</v>
      </c>
      <c r="T3533" s="38" t="str">
        <f>IF(ISBLANK(M3533),"",IF(M3533&lt;Gögn!$J$2,Gögn!$K$2,IF(M3533&gt;Gögn!$J$4,Gögn!$K$4,Gögn!$K$3)))</f>
        <v/>
      </c>
      <c r="U3533" s="49" t="str" cm="1">
        <f t="array" aca="1" ref="U3533" ca="1">IF(ISBLANK(A3533),"",IF(S3533="Styrkhæft",_xlfn.XLOOKUP(T3533,Vegalengdir[Texti],INDIRECT("Vegalengdir["&amp;'Upplýsingar um umsækjanda'!$B$10&amp;"]"),0%,0)))</f>
        <v/>
      </c>
      <c r="V3533" s="72" t="str">
        <f t="shared" si="55"/>
        <v/>
      </c>
    </row>
    <row r="3534" spans="1:22" x14ac:dyDescent="0.25">
      <c r="A3534" s="47"/>
      <c r="B3534" s="47"/>
      <c r="C3534" s="47"/>
      <c r="D3534" s="117"/>
      <c r="E3534" s="47"/>
      <c r="F3534" s="37"/>
      <c r="G3534" s="47"/>
      <c r="H3534" s="37"/>
      <c r="I3534" s="37"/>
      <c r="J3534" s="51"/>
      <c r="K3534" s="51"/>
      <c r="L3534" s="51"/>
      <c r="M3534" s="51"/>
      <c r="N3534" s="51"/>
      <c r="O3534" s="51"/>
      <c r="P3534" s="51"/>
      <c r="R3534" s="38" t="s">
        <v>450</v>
      </c>
      <c r="S3534" s="38" t="str" cm="1">
        <f t="array" ref="S3534">_xlfn.XLOOKUP(R3534,INDEX(Flettilisti,,1),INDEX(Flettilisti,,2),,0)</f>
        <v>Vantar flokkun</v>
      </c>
      <c r="T3534" s="38" t="str">
        <f>IF(ISBLANK(M3534),"",IF(M3534&lt;Gögn!$J$2,Gögn!$K$2,IF(M3534&gt;Gögn!$J$4,Gögn!$K$4,Gögn!$K$3)))</f>
        <v/>
      </c>
      <c r="U3534" s="49" t="str" cm="1">
        <f t="array" aca="1" ref="U3534" ca="1">IF(ISBLANK(A3534),"",IF(S3534="Styrkhæft",_xlfn.XLOOKUP(T3534,Vegalengdir[Texti],INDIRECT("Vegalengdir["&amp;'Upplýsingar um umsækjanda'!$B$10&amp;"]"),0%,0)))</f>
        <v/>
      </c>
      <c r="V3534" s="72" t="str">
        <f t="shared" si="55"/>
        <v/>
      </c>
    </row>
    <row r="3535" spans="1:22" x14ac:dyDescent="0.25">
      <c r="A3535" s="47"/>
      <c r="B3535" s="47"/>
      <c r="C3535" s="47"/>
      <c r="D3535" s="117"/>
      <c r="E3535" s="47"/>
      <c r="F3535" s="37"/>
      <c r="G3535" s="47"/>
      <c r="H3535" s="37"/>
      <c r="I3535" s="37"/>
      <c r="J3535" s="51"/>
      <c r="K3535" s="51"/>
      <c r="L3535" s="51"/>
      <c r="M3535" s="51"/>
      <c r="N3535" s="51"/>
      <c r="O3535" s="51"/>
      <c r="P3535" s="51"/>
      <c r="R3535" s="38" t="s">
        <v>450</v>
      </c>
      <c r="S3535" s="38" t="str" cm="1">
        <f t="array" ref="S3535">_xlfn.XLOOKUP(R3535,INDEX(Flettilisti,,1),INDEX(Flettilisti,,2),,0)</f>
        <v>Vantar flokkun</v>
      </c>
      <c r="T3535" s="38" t="str">
        <f>IF(ISBLANK(M3535),"",IF(M3535&lt;Gögn!$J$2,Gögn!$K$2,IF(M3535&gt;Gögn!$J$4,Gögn!$K$4,Gögn!$K$3)))</f>
        <v/>
      </c>
      <c r="U3535" s="49" t="str" cm="1">
        <f t="array" aca="1" ref="U3535" ca="1">IF(ISBLANK(A3535),"",IF(S3535="Styrkhæft",_xlfn.XLOOKUP(T3535,Vegalengdir[Texti],INDIRECT("Vegalengdir["&amp;'Upplýsingar um umsækjanda'!$B$10&amp;"]"),0%,0)))</f>
        <v/>
      </c>
      <c r="V3535" s="72" t="str">
        <f t="shared" si="55"/>
        <v/>
      </c>
    </row>
    <row r="3536" spans="1:22" x14ac:dyDescent="0.25">
      <c r="A3536" s="47"/>
      <c r="B3536" s="47"/>
      <c r="C3536" s="47"/>
      <c r="D3536" s="117"/>
      <c r="E3536" s="47"/>
      <c r="F3536" s="37"/>
      <c r="G3536" s="47"/>
      <c r="H3536" s="37"/>
      <c r="I3536" s="37"/>
      <c r="J3536" s="51"/>
      <c r="K3536" s="51"/>
      <c r="L3536" s="51"/>
      <c r="M3536" s="51"/>
      <c r="N3536" s="51"/>
      <c r="O3536" s="51"/>
      <c r="P3536" s="51"/>
      <c r="R3536" s="38" t="s">
        <v>450</v>
      </c>
      <c r="S3536" s="38" t="str" cm="1">
        <f t="array" ref="S3536">_xlfn.XLOOKUP(R3536,INDEX(Flettilisti,,1),INDEX(Flettilisti,,2),,0)</f>
        <v>Vantar flokkun</v>
      </c>
      <c r="T3536" s="38" t="str">
        <f>IF(ISBLANK(M3536),"",IF(M3536&lt;Gögn!$J$2,Gögn!$K$2,IF(M3536&gt;Gögn!$J$4,Gögn!$K$4,Gögn!$K$3)))</f>
        <v/>
      </c>
      <c r="U3536" s="49" t="str" cm="1">
        <f t="array" aca="1" ref="U3536" ca="1">IF(ISBLANK(A3536),"",IF(S3536="Styrkhæft",_xlfn.XLOOKUP(T3536,Vegalengdir[Texti],INDIRECT("Vegalengdir["&amp;'Upplýsingar um umsækjanda'!$B$10&amp;"]"),0%,0)))</f>
        <v/>
      </c>
      <c r="V3536" s="72" t="str">
        <f t="shared" si="55"/>
        <v/>
      </c>
    </row>
    <row r="3537" spans="1:22" x14ac:dyDescent="0.25">
      <c r="A3537" s="47"/>
      <c r="B3537" s="47"/>
      <c r="C3537" s="47"/>
      <c r="D3537" s="117"/>
      <c r="E3537" s="47"/>
      <c r="F3537" s="37"/>
      <c r="G3537" s="47"/>
      <c r="H3537" s="37"/>
      <c r="I3537" s="37"/>
      <c r="J3537" s="51"/>
      <c r="K3537" s="51"/>
      <c r="L3537" s="51"/>
      <c r="M3537" s="51"/>
      <c r="N3537" s="51"/>
      <c r="O3537" s="51"/>
      <c r="P3537" s="51"/>
      <c r="R3537" s="38" t="s">
        <v>450</v>
      </c>
      <c r="S3537" s="38" t="str" cm="1">
        <f t="array" ref="S3537">_xlfn.XLOOKUP(R3537,INDEX(Flettilisti,,1),INDEX(Flettilisti,,2),,0)</f>
        <v>Vantar flokkun</v>
      </c>
      <c r="T3537" s="38" t="str">
        <f>IF(ISBLANK(M3537),"",IF(M3537&lt;Gögn!$J$2,Gögn!$K$2,IF(M3537&gt;Gögn!$J$4,Gögn!$K$4,Gögn!$K$3)))</f>
        <v/>
      </c>
      <c r="U3537" s="49" t="str" cm="1">
        <f t="array" aca="1" ref="U3537" ca="1">IF(ISBLANK(A3537),"",IF(S3537="Styrkhæft",_xlfn.XLOOKUP(T3537,Vegalengdir[Texti],INDIRECT("Vegalengdir["&amp;'Upplýsingar um umsækjanda'!$B$10&amp;"]"),0%,0)))</f>
        <v/>
      </c>
      <c r="V3537" s="72" t="str">
        <f t="shared" si="55"/>
        <v/>
      </c>
    </row>
    <row r="3538" spans="1:22" x14ac:dyDescent="0.25">
      <c r="A3538" s="47"/>
      <c r="B3538" s="47"/>
      <c r="C3538" s="47"/>
      <c r="D3538" s="117"/>
      <c r="E3538" s="47"/>
      <c r="F3538" s="37"/>
      <c r="G3538" s="47"/>
      <c r="H3538" s="37"/>
      <c r="I3538" s="37"/>
      <c r="J3538" s="51"/>
      <c r="K3538" s="51"/>
      <c r="L3538" s="51"/>
      <c r="M3538" s="51"/>
      <c r="N3538" s="51"/>
      <c r="O3538" s="51"/>
      <c r="P3538" s="51"/>
      <c r="R3538" s="38" t="s">
        <v>450</v>
      </c>
      <c r="S3538" s="38" t="str" cm="1">
        <f t="array" ref="S3538">_xlfn.XLOOKUP(R3538,INDEX(Flettilisti,,1),INDEX(Flettilisti,,2),,0)</f>
        <v>Vantar flokkun</v>
      </c>
      <c r="T3538" s="38" t="str">
        <f>IF(ISBLANK(M3538),"",IF(M3538&lt;Gögn!$J$2,Gögn!$K$2,IF(M3538&gt;Gögn!$J$4,Gögn!$K$4,Gögn!$K$3)))</f>
        <v/>
      </c>
      <c r="U3538" s="49" t="str" cm="1">
        <f t="array" aca="1" ref="U3538" ca="1">IF(ISBLANK(A3538),"",IF(S3538="Styrkhæft",_xlfn.XLOOKUP(T3538,Vegalengdir[Texti],INDIRECT("Vegalengdir["&amp;'Upplýsingar um umsækjanda'!$B$10&amp;"]"),0%,0)))</f>
        <v/>
      </c>
      <c r="V3538" s="72" t="str">
        <f t="shared" si="55"/>
        <v/>
      </c>
    </row>
    <row r="3539" spans="1:22" x14ac:dyDescent="0.25">
      <c r="A3539" s="47"/>
      <c r="B3539" s="47"/>
      <c r="C3539" s="47"/>
      <c r="D3539" s="117"/>
      <c r="E3539" s="47"/>
      <c r="F3539" s="37"/>
      <c r="G3539" s="47"/>
      <c r="H3539" s="37"/>
      <c r="I3539" s="37"/>
      <c r="J3539" s="51"/>
      <c r="K3539" s="51"/>
      <c r="L3539" s="51"/>
      <c r="M3539" s="51"/>
      <c r="N3539" s="51"/>
      <c r="O3539" s="51"/>
      <c r="P3539" s="51"/>
      <c r="R3539" s="38" t="s">
        <v>450</v>
      </c>
      <c r="S3539" s="38" t="str" cm="1">
        <f t="array" ref="S3539">_xlfn.XLOOKUP(R3539,INDEX(Flettilisti,,1),INDEX(Flettilisti,,2),,0)</f>
        <v>Vantar flokkun</v>
      </c>
      <c r="T3539" s="38" t="str">
        <f>IF(ISBLANK(M3539),"",IF(M3539&lt;Gögn!$J$2,Gögn!$K$2,IF(M3539&gt;Gögn!$J$4,Gögn!$K$4,Gögn!$K$3)))</f>
        <v/>
      </c>
      <c r="U3539" s="49" t="str" cm="1">
        <f t="array" aca="1" ref="U3539" ca="1">IF(ISBLANK(A3539),"",IF(S3539="Styrkhæft",_xlfn.XLOOKUP(T3539,Vegalengdir[Texti],INDIRECT("Vegalengdir["&amp;'Upplýsingar um umsækjanda'!$B$10&amp;"]"),0%,0)))</f>
        <v/>
      </c>
      <c r="V3539" s="72" t="str">
        <f t="shared" si="55"/>
        <v/>
      </c>
    </row>
    <row r="3540" spans="1:22" x14ac:dyDescent="0.25">
      <c r="A3540" s="47"/>
      <c r="B3540" s="47"/>
      <c r="C3540" s="47"/>
      <c r="D3540" s="117"/>
      <c r="E3540" s="47"/>
      <c r="F3540" s="37"/>
      <c r="G3540" s="47"/>
      <c r="H3540" s="37"/>
      <c r="I3540" s="37"/>
      <c r="J3540" s="51"/>
      <c r="K3540" s="51"/>
      <c r="L3540" s="51"/>
      <c r="M3540" s="51"/>
      <c r="N3540" s="51"/>
      <c r="O3540" s="51"/>
      <c r="P3540" s="51"/>
      <c r="R3540" s="38" t="s">
        <v>450</v>
      </c>
      <c r="S3540" s="38" t="str" cm="1">
        <f t="array" ref="S3540">_xlfn.XLOOKUP(R3540,INDEX(Flettilisti,,1),INDEX(Flettilisti,,2),,0)</f>
        <v>Vantar flokkun</v>
      </c>
      <c r="T3540" s="38" t="str">
        <f>IF(ISBLANK(M3540),"",IF(M3540&lt;Gögn!$J$2,Gögn!$K$2,IF(M3540&gt;Gögn!$J$4,Gögn!$K$4,Gögn!$K$3)))</f>
        <v/>
      </c>
      <c r="U3540" s="49" t="str" cm="1">
        <f t="array" aca="1" ref="U3540" ca="1">IF(ISBLANK(A3540),"",IF(S3540="Styrkhæft",_xlfn.XLOOKUP(T3540,Vegalengdir[Texti],INDIRECT("Vegalengdir["&amp;'Upplýsingar um umsækjanda'!$B$10&amp;"]"),0%,0)))</f>
        <v/>
      </c>
      <c r="V3540" s="72" t="str">
        <f t="shared" si="55"/>
        <v/>
      </c>
    </row>
    <row r="3541" spans="1:22" x14ac:dyDescent="0.25">
      <c r="A3541" s="47"/>
      <c r="B3541" s="47"/>
      <c r="C3541" s="47"/>
      <c r="D3541" s="117"/>
      <c r="E3541" s="47"/>
      <c r="F3541" s="37"/>
      <c r="G3541" s="47"/>
      <c r="H3541" s="37"/>
      <c r="I3541" s="37"/>
      <c r="J3541" s="51"/>
      <c r="K3541" s="51"/>
      <c r="L3541" s="51"/>
      <c r="M3541" s="51"/>
      <c r="N3541" s="51"/>
      <c r="O3541" s="51"/>
      <c r="P3541" s="51"/>
      <c r="R3541" s="38" t="s">
        <v>450</v>
      </c>
      <c r="S3541" s="38" t="str" cm="1">
        <f t="array" ref="S3541">_xlfn.XLOOKUP(R3541,INDEX(Flettilisti,,1),INDEX(Flettilisti,,2),,0)</f>
        <v>Vantar flokkun</v>
      </c>
      <c r="T3541" s="38" t="str">
        <f>IF(ISBLANK(M3541),"",IF(M3541&lt;Gögn!$J$2,Gögn!$K$2,IF(M3541&gt;Gögn!$J$4,Gögn!$K$4,Gögn!$K$3)))</f>
        <v/>
      </c>
      <c r="U3541" s="49" t="str" cm="1">
        <f t="array" aca="1" ref="U3541" ca="1">IF(ISBLANK(A3541),"",IF(S3541="Styrkhæft",_xlfn.XLOOKUP(T3541,Vegalengdir[Texti],INDIRECT("Vegalengdir["&amp;'Upplýsingar um umsækjanda'!$B$10&amp;"]"),0%,0)))</f>
        <v/>
      </c>
      <c r="V3541" s="72" t="str">
        <f t="shared" si="55"/>
        <v/>
      </c>
    </row>
    <row r="3542" spans="1:22" x14ac:dyDescent="0.25">
      <c r="A3542" s="47"/>
      <c r="B3542" s="47"/>
      <c r="C3542" s="47"/>
      <c r="D3542" s="117"/>
      <c r="E3542" s="47"/>
      <c r="F3542" s="37"/>
      <c r="G3542" s="47"/>
      <c r="H3542" s="37"/>
      <c r="I3542" s="37"/>
      <c r="J3542" s="51"/>
      <c r="K3542" s="51"/>
      <c r="L3542" s="51"/>
      <c r="M3542" s="51"/>
      <c r="N3542" s="51"/>
      <c r="O3542" s="51"/>
      <c r="P3542" s="51"/>
      <c r="R3542" s="38" t="s">
        <v>450</v>
      </c>
      <c r="S3542" s="38" t="str" cm="1">
        <f t="array" ref="S3542">_xlfn.XLOOKUP(R3542,INDEX(Flettilisti,,1),INDEX(Flettilisti,,2),,0)</f>
        <v>Vantar flokkun</v>
      </c>
      <c r="T3542" s="38" t="str">
        <f>IF(ISBLANK(M3542),"",IF(M3542&lt;Gögn!$J$2,Gögn!$K$2,IF(M3542&gt;Gögn!$J$4,Gögn!$K$4,Gögn!$K$3)))</f>
        <v/>
      </c>
      <c r="U3542" s="49" t="str" cm="1">
        <f t="array" aca="1" ref="U3542" ca="1">IF(ISBLANK(A3542),"",IF(S3542="Styrkhæft",_xlfn.XLOOKUP(T3542,Vegalengdir[Texti],INDIRECT("Vegalengdir["&amp;'Upplýsingar um umsækjanda'!$B$10&amp;"]"),0%,0)))</f>
        <v/>
      </c>
      <c r="V3542" s="72" t="str">
        <f t="shared" si="55"/>
        <v/>
      </c>
    </row>
    <row r="3543" spans="1:22" x14ac:dyDescent="0.25">
      <c r="A3543" s="47"/>
      <c r="B3543" s="47"/>
      <c r="C3543" s="47"/>
      <c r="D3543" s="117"/>
      <c r="E3543" s="47"/>
      <c r="F3543" s="37"/>
      <c r="G3543" s="47"/>
      <c r="H3543" s="37"/>
      <c r="I3543" s="37"/>
      <c r="J3543" s="51"/>
      <c r="K3543" s="51"/>
      <c r="L3543" s="51"/>
      <c r="M3543" s="51"/>
      <c r="N3543" s="51"/>
      <c r="O3543" s="51"/>
      <c r="P3543" s="51"/>
      <c r="R3543" s="38" t="s">
        <v>450</v>
      </c>
      <c r="S3543" s="38" t="str" cm="1">
        <f t="array" ref="S3543">_xlfn.XLOOKUP(R3543,INDEX(Flettilisti,,1),INDEX(Flettilisti,,2),,0)</f>
        <v>Vantar flokkun</v>
      </c>
      <c r="T3543" s="38" t="str">
        <f>IF(ISBLANK(M3543),"",IF(M3543&lt;Gögn!$J$2,Gögn!$K$2,IF(M3543&gt;Gögn!$J$4,Gögn!$K$4,Gögn!$K$3)))</f>
        <v/>
      </c>
      <c r="U3543" s="49" t="str" cm="1">
        <f t="array" aca="1" ref="U3543" ca="1">IF(ISBLANK(A3543),"",IF(S3543="Styrkhæft",_xlfn.XLOOKUP(T3543,Vegalengdir[Texti],INDIRECT("Vegalengdir["&amp;'Upplýsingar um umsækjanda'!$B$10&amp;"]"),0%,0)))</f>
        <v/>
      </c>
      <c r="V3543" s="72" t="str">
        <f t="shared" si="55"/>
        <v/>
      </c>
    </row>
    <row r="3544" spans="1:22" x14ac:dyDescent="0.25">
      <c r="A3544" s="47"/>
      <c r="B3544" s="47"/>
      <c r="C3544" s="47"/>
      <c r="D3544" s="117"/>
      <c r="E3544" s="47"/>
      <c r="F3544" s="37"/>
      <c r="G3544" s="47"/>
      <c r="H3544" s="37"/>
      <c r="I3544" s="37"/>
      <c r="J3544" s="51"/>
      <c r="K3544" s="51"/>
      <c r="L3544" s="51"/>
      <c r="M3544" s="51"/>
      <c r="N3544" s="51"/>
      <c r="O3544" s="51"/>
      <c r="P3544" s="51"/>
      <c r="R3544" s="38" t="s">
        <v>450</v>
      </c>
      <c r="S3544" s="38" t="str" cm="1">
        <f t="array" ref="S3544">_xlfn.XLOOKUP(R3544,INDEX(Flettilisti,,1),INDEX(Flettilisti,,2),,0)</f>
        <v>Vantar flokkun</v>
      </c>
      <c r="T3544" s="38" t="str">
        <f>IF(ISBLANK(M3544),"",IF(M3544&lt;Gögn!$J$2,Gögn!$K$2,IF(M3544&gt;Gögn!$J$4,Gögn!$K$4,Gögn!$K$3)))</f>
        <v/>
      </c>
      <c r="U3544" s="49" t="str" cm="1">
        <f t="array" aca="1" ref="U3544" ca="1">IF(ISBLANK(A3544),"",IF(S3544="Styrkhæft",_xlfn.XLOOKUP(T3544,Vegalengdir[Texti],INDIRECT("Vegalengdir["&amp;'Upplýsingar um umsækjanda'!$B$10&amp;"]"),0%,0)))</f>
        <v/>
      </c>
      <c r="V3544" s="72" t="str">
        <f t="shared" si="55"/>
        <v/>
      </c>
    </row>
    <row r="3545" spans="1:22" x14ac:dyDescent="0.25">
      <c r="A3545" s="47"/>
      <c r="B3545" s="47"/>
      <c r="C3545" s="47"/>
      <c r="D3545" s="117"/>
      <c r="E3545" s="47"/>
      <c r="F3545" s="37"/>
      <c r="G3545" s="47"/>
      <c r="H3545" s="37"/>
      <c r="I3545" s="37"/>
      <c r="J3545" s="51"/>
      <c r="K3545" s="51"/>
      <c r="L3545" s="51"/>
      <c r="M3545" s="51"/>
      <c r="N3545" s="51"/>
      <c r="O3545" s="51"/>
      <c r="P3545" s="51"/>
      <c r="R3545" s="38" t="s">
        <v>450</v>
      </c>
      <c r="S3545" s="38" t="str" cm="1">
        <f t="array" ref="S3545">_xlfn.XLOOKUP(R3545,INDEX(Flettilisti,,1),INDEX(Flettilisti,,2),,0)</f>
        <v>Vantar flokkun</v>
      </c>
      <c r="T3545" s="38" t="str">
        <f>IF(ISBLANK(M3545),"",IF(M3545&lt;Gögn!$J$2,Gögn!$K$2,IF(M3545&gt;Gögn!$J$4,Gögn!$K$4,Gögn!$K$3)))</f>
        <v/>
      </c>
      <c r="U3545" s="49" t="str" cm="1">
        <f t="array" aca="1" ref="U3545" ca="1">IF(ISBLANK(A3545),"",IF(S3545="Styrkhæft",_xlfn.XLOOKUP(T3545,Vegalengdir[Texti],INDIRECT("Vegalengdir["&amp;'Upplýsingar um umsækjanda'!$B$10&amp;"]"),0%,0)))</f>
        <v/>
      </c>
      <c r="V3545" s="72" t="str">
        <f t="shared" si="55"/>
        <v/>
      </c>
    </row>
    <row r="3546" spans="1:22" x14ac:dyDescent="0.25">
      <c r="A3546" s="47"/>
      <c r="B3546" s="47"/>
      <c r="C3546" s="47"/>
      <c r="D3546" s="117"/>
      <c r="E3546" s="47"/>
      <c r="F3546" s="37"/>
      <c r="G3546" s="47"/>
      <c r="H3546" s="37"/>
      <c r="I3546" s="37"/>
      <c r="J3546" s="51"/>
      <c r="K3546" s="51"/>
      <c r="L3546" s="51"/>
      <c r="M3546" s="51"/>
      <c r="N3546" s="51"/>
      <c r="O3546" s="51"/>
      <c r="P3546" s="51"/>
      <c r="R3546" s="38" t="s">
        <v>450</v>
      </c>
      <c r="S3546" s="38" t="str" cm="1">
        <f t="array" ref="S3546">_xlfn.XLOOKUP(R3546,INDEX(Flettilisti,,1),INDEX(Flettilisti,,2),,0)</f>
        <v>Vantar flokkun</v>
      </c>
      <c r="T3546" s="38" t="str">
        <f>IF(ISBLANK(M3546),"",IF(M3546&lt;Gögn!$J$2,Gögn!$K$2,IF(M3546&gt;Gögn!$J$4,Gögn!$K$4,Gögn!$K$3)))</f>
        <v/>
      </c>
      <c r="U3546" s="49" t="str" cm="1">
        <f t="array" aca="1" ref="U3546" ca="1">IF(ISBLANK(A3546),"",IF(S3546="Styrkhæft",_xlfn.XLOOKUP(T3546,Vegalengdir[Texti],INDIRECT("Vegalengdir["&amp;'Upplýsingar um umsækjanda'!$B$10&amp;"]"),0%,0)))</f>
        <v/>
      </c>
      <c r="V3546" s="72" t="str">
        <f t="shared" si="55"/>
        <v/>
      </c>
    </row>
    <row r="3547" spans="1:22" x14ac:dyDescent="0.25">
      <c r="A3547" s="47"/>
      <c r="B3547" s="47"/>
      <c r="C3547" s="47"/>
      <c r="D3547" s="117"/>
      <c r="E3547" s="47"/>
      <c r="F3547" s="37"/>
      <c r="G3547" s="47"/>
      <c r="H3547" s="37"/>
      <c r="I3547" s="37"/>
      <c r="J3547" s="51"/>
      <c r="K3547" s="51"/>
      <c r="L3547" s="51"/>
      <c r="M3547" s="51"/>
      <c r="N3547" s="51"/>
      <c r="O3547" s="51"/>
      <c r="P3547" s="51"/>
      <c r="R3547" s="38" t="s">
        <v>450</v>
      </c>
      <c r="S3547" s="38" t="str" cm="1">
        <f t="array" ref="S3547">_xlfn.XLOOKUP(R3547,INDEX(Flettilisti,,1),INDEX(Flettilisti,,2),,0)</f>
        <v>Vantar flokkun</v>
      </c>
      <c r="T3547" s="38" t="str">
        <f>IF(ISBLANK(M3547),"",IF(M3547&lt;Gögn!$J$2,Gögn!$K$2,IF(M3547&gt;Gögn!$J$4,Gögn!$K$4,Gögn!$K$3)))</f>
        <v/>
      </c>
      <c r="U3547" s="49" t="str" cm="1">
        <f t="array" aca="1" ref="U3547" ca="1">IF(ISBLANK(A3547),"",IF(S3547="Styrkhæft",_xlfn.XLOOKUP(T3547,Vegalengdir[Texti],INDIRECT("Vegalengdir["&amp;'Upplýsingar um umsækjanda'!$B$10&amp;"]"),0%,0)))</f>
        <v/>
      </c>
      <c r="V3547" s="72" t="str">
        <f t="shared" si="55"/>
        <v/>
      </c>
    </row>
    <row r="3548" spans="1:22" x14ac:dyDescent="0.25">
      <c r="A3548" s="47"/>
      <c r="B3548" s="47"/>
      <c r="C3548" s="47"/>
      <c r="D3548" s="117"/>
      <c r="E3548" s="47"/>
      <c r="F3548" s="37"/>
      <c r="G3548" s="47"/>
      <c r="H3548" s="37"/>
      <c r="I3548" s="37"/>
      <c r="J3548" s="51"/>
      <c r="K3548" s="51"/>
      <c r="L3548" s="51"/>
      <c r="M3548" s="51"/>
      <c r="N3548" s="51"/>
      <c r="O3548" s="51"/>
      <c r="P3548" s="51"/>
      <c r="R3548" s="38" t="s">
        <v>450</v>
      </c>
      <c r="S3548" s="38" t="str" cm="1">
        <f t="array" ref="S3548">_xlfn.XLOOKUP(R3548,INDEX(Flettilisti,,1),INDEX(Flettilisti,,2),,0)</f>
        <v>Vantar flokkun</v>
      </c>
      <c r="T3548" s="38" t="str">
        <f>IF(ISBLANK(M3548),"",IF(M3548&lt;Gögn!$J$2,Gögn!$K$2,IF(M3548&gt;Gögn!$J$4,Gögn!$K$4,Gögn!$K$3)))</f>
        <v/>
      </c>
      <c r="U3548" s="49" t="str" cm="1">
        <f t="array" aca="1" ref="U3548" ca="1">IF(ISBLANK(A3548),"",IF(S3548="Styrkhæft",_xlfn.XLOOKUP(T3548,Vegalengdir[Texti],INDIRECT("Vegalengdir["&amp;'Upplýsingar um umsækjanda'!$B$10&amp;"]"),0%,0)))</f>
        <v/>
      </c>
      <c r="V3548" s="72" t="str">
        <f t="shared" si="55"/>
        <v/>
      </c>
    </row>
    <row r="3549" spans="1:22" x14ac:dyDescent="0.25">
      <c r="A3549" s="47"/>
      <c r="B3549" s="47"/>
      <c r="C3549" s="47"/>
      <c r="D3549" s="117"/>
      <c r="E3549" s="47"/>
      <c r="F3549" s="37"/>
      <c r="G3549" s="47"/>
      <c r="H3549" s="37"/>
      <c r="I3549" s="37"/>
      <c r="J3549" s="51"/>
      <c r="K3549" s="51"/>
      <c r="L3549" s="51"/>
      <c r="M3549" s="51"/>
      <c r="N3549" s="51"/>
      <c r="O3549" s="51"/>
      <c r="P3549" s="51"/>
      <c r="R3549" s="38" t="s">
        <v>450</v>
      </c>
      <c r="S3549" s="38" t="str" cm="1">
        <f t="array" ref="S3549">_xlfn.XLOOKUP(R3549,INDEX(Flettilisti,,1),INDEX(Flettilisti,,2),,0)</f>
        <v>Vantar flokkun</v>
      </c>
      <c r="T3549" s="38" t="str">
        <f>IF(ISBLANK(M3549),"",IF(M3549&lt;Gögn!$J$2,Gögn!$K$2,IF(M3549&gt;Gögn!$J$4,Gögn!$K$4,Gögn!$K$3)))</f>
        <v/>
      </c>
      <c r="U3549" s="49" t="str" cm="1">
        <f t="array" aca="1" ref="U3549" ca="1">IF(ISBLANK(A3549),"",IF(S3549="Styrkhæft",_xlfn.XLOOKUP(T3549,Vegalengdir[Texti],INDIRECT("Vegalengdir["&amp;'Upplýsingar um umsækjanda'!$B$10&amp;"]"),0%,0)))</f>
        <v/>
      </c>
      <c r="V3549" s="72" t="str">
        <f t="shared" si="55"/>
        <v/>
      </c>
    </row>
    <row r="3550" spans="1:22" x14ac:dyDescent="0.25">
      <c r="A3550" s="47"/>
      <c r="B3550" s="47"/>
      <c r="C3550" s="47"/>
      <c r="D3550" s="117"/>
      <c r="E3550" s="47"/>
      <c r="F3550" s="37"/>
      <c r="G3550" s="47"/>
      <c r="H3550" s="37"/>
      <c r="I3550" s="37"/>
      <c r="J3550" s="51"/>
      <c r="K3550" s="51"/>
      <c r="L3550" s="51"/>
      <c r="M3550" s="51"/>
      <c r="N3550" s="51"/>
      <c r="O3550" s="51"/>
      <c r="P3550" s="51"/>
      <c r="R3550" s="38" t="s">
        <v>450</v>
      </c>
      <c r="S3550" s="38" t="str" cm="1">
        <f t="array" ref="S3550">_xlfn.XLOOKUP(R3550,INDEX(Flettilisti,,1),INDEX(Flettilisti,,2),,0)</f>
        <v>Vantar flokkun</v>
      </c>
      <c r="T3550" s="38" t="str">
        <f>IF(ISBLANK(M3550),"",IF(M3550&lt;Gögn!$J$2,Gögn!$K$2,IF(M3550&gt;Gögn!$J$4,Gögn!$K$4,Gögn!$K$3)))</f>
        <v/>
      </c>
      <c r="U3550" s="49" t="str" cm="1">
        <f t="array" aca="1" ref="U3550" ca="1">IF(ISBLANK(A3550),"",IF(S3550="Styrkhæft",_xlfn.XLOOKUP(T3550,Vegalengdir[Texti],INDIRECT("Vegalengdir["&amp;'Upplýsingar um umsækjanda'!$B$10&amp;"]"),0%,0)))</f>
        <v/>
      </c>
      <c r="V3550" s="72" t="str">
        <f t="shared" si="55"/>
        <v/>
      </c>
    </row>
    <row r="3551" spans="1:22" x14ac:dyDescent="0.25">
      <c r="A3551" s="47"/>
      <c r="B3551" s="47"/>
      <c r="C3551" s="47"/>
      <c r="D3551" s="117"/>
      <c r="E3551" s="47"/>
      <c r="F3551" s="37"/>
      <c r="G3551" s="47"/>
      <c r="H3551" s="37"/>
      <c r="I3551" s="37"/>
      <c r="J3551" s="51"/>
      <c r="K3551" s="51"/>
      <c r="L3551" s="51"/>
      <c r="M3551" s="51"/>
      <c r="N3551" s="51"/>
      <c r="O3551" s="51"/>
      <c r="P3551" s="51"/>
      <c r="R3551" s="38" t="s">
        <v>450</v>
      </c>
      <c r="S3551" s="38" t="str" cm="1">
        <f t="array" ref="S3551">_xlfn.XLOOKUP(R3551,INDEX(Flettilisti,,1),INDEX(Flettilisti,,2),,0)</f>
        <v>Vantar flokkun</v>
      </c>
      <c r="T3551" s="38" t="str">
        <f>IF(ISBLANK(M3551),"",IF(M3551&lt;Gögn!$J$2,Gögn!$K$2,IF(M3551&gt;Gögn!$J$4,Gögn!$K$4,Gögn!$K$3)))</f>
        <v/>
      </c>
      <c r="U3551" s="49" t="str" cm="1">
        <f t="array" aca="1" ref="U3551" ca="1">IF(ISBLANK(A3551),"",IF(S3551="Styrkhæft",_xlfn.XLOOKUP(T3551,Vegalengdir[Texti],INDIRECT("Vegalengdir["&amp;'Upplýsingar um umsækjanda'!$B$10&amp;"]"),0%,0)))</f>
        <v/>
      </c>
      <c r="V3551" s="72" t="str">
        <f t="shared" si="55"/>
        <v/>
      </c>
    </row>
    <row r="3552" spans="1:22" x14ac:dyDescent="0.25">
      <c r="A3552" s="47"/>
      <c r="B3552" s="47"/>
      <c r="C3552" s="47"/>
      <c r="D3552" s="117"/>
      <c r="E3552" s="47"/>
      <c r="F3552" s="37"/>
      <c r="G3552" s="47"/>
      <c r="H3552" s="37"/>
      <c r="I3552" s="37"/>
      <c r="J3552" s="51"/>
      <c r="K3552" s="51"/>
      <c r="L3552" s="51"/>
      <c r="M3552" s="51"/>
      <c r="N3552" s="51"/>
      <c r="O3552" s="51"/>
      <c r="P3552" s="51"/>
      <c r="R3552" s="38" t="s">
        <v>450</v>
      </c>
      <c r="S3552" s="38" t="str" cm="1">
        <f t="array" ref="S3552">_xlfn.XLOOKUP(R3552,INDEX(Flettilisti,,1),INDEX(Flettilisti,,2),,0)</f>
        <v>Vantar flokkun</v>
      </c>
      <c r="T3552" s="38" t="str">
        <f>IF(ISBLANK(M3552),"",IF(M3552&lt;Gögn!$J$2,Gögn!$K$2,IF(M3552&gt;Gögn!$J$4,Gögn!$K$4,Gögn!$K$3)))</f>
        <v/>
      </c>
      <c r="U3552" s="49" t="str" cm="1">
        <f t="array" aca="1" ref="U3552" ca="1">IF(ISBLANK(A3552),"",IF(S3552="Styrkhæft",_xlfn.XLOOKUP(T3552,Vegalengdir[Texti],INDIRECT("Vegalengdir["&amp;'Upplýsingar um umsækjanda'!$B$10&amp;"]"),0%,0)))</f>
        <v/>
      </c>
      <c r="V3552" s="72" t="str">
        <f t="shared" si="55"/>
        <v/>
      </c>
    </row>
    <row r="3553" spans="1:22" x14ac:dyDescent="0.25">
      <c r="A3553" s="47"/>
      <c r="B3553" s="47"/>
      <c r="C3553" s="47"/>
      <c r="D3553" s="117"/>
      <c r="E3553" s="47"/>
      <c r="F3553" s="37"/>
      <c r="G3553" s="47"/>
      <c r="H3553" s="37"/>
      <c r="I3553" s="37"/>
      <c r="J3553" s="51"/>
      <c r="K3553" s="51"/>
      <c r="L3553" s="51"/>
      <c r="M3553" s="51"/>
      <c r="N3553" s="51"/>
      <c r="O3553" s="51"/>
      <c r="P3553" s="51"/>
      <c r="R3553" s="38" t="s">
        <v>450</v>
      </c>
      <c r="S3553" s="38" t="str" cm="1">
        <f t="array" ref="S3553">_xlfn.XLOOKUP(R3553,INDEX(Flettilisti,,1),INDEX(Flettilisti,,2),,0)</f>
        <v>Vantar flokkun</v>
      </c>
      <c r="T3553" s="38" t="str">
        <f>IF(ISBLANK(M3553),"",IF(M3553&lt;Gögn!$J$2,Gögn!$K$2,IF(M3553&gt;Gögn!$J$4,Gögn!$K$4,Gögn!$K$3)))</f>
        <v/>
      </c>
      <c r="U3553" s="49" t="str" cm="1">
        <f t="array" aca="1" ref="U3553" ca="1">IF(ISBLANK(A3553),"",IF(S3553="Styrkhæft",_xlfn.XLOOKUP(T3553,Vegalengdir[Texti],INDIRECT("Vegalengdir["&amp;'Upplýsingar um umsækjanda'!$B$10&amp;"]"),0%,0)))</f>
        <v/>
      </c>
      <c r="V3553" s="72" t="str">
        <f t="shared" si="55"/>
        <v/>
      </c>
    </row>
    <row r="3554" spans="1:22" x14ac:dyDescent="0.25">
      <c r="A3554" s="47"/>
      <c r="B3554" s="47"/>
      <c r="C3554" s="47"/>
      <c r="D3554" s="117"/>
      <c r="E3554" s="47"/>
      <c r="F3554" s="37"/>
      <c r="G3554" s="47"/>
      <c r="H3554" s="37"/>
      <c r="I3554" s="37"/>
      <c r="J3554" s="51"/>
      <c r="K3554" s="51"/>
      <c r="L3554" s="51"/>
      <c r="M3554" s="51"/>
      <c r="N3554" s="51"/>
      <c r="O3554" s="51"/>
      <c r="P3554" s="51"/>
      <c r="R3554" s="38" t="s">
        <v>450</v>
      </c>
      <c r="S3554" s="38" t="str" cm="1">
        <f t="array" ref="S3554">_xlfn.XLOOKUP(R3554,INDEX(Flettilisti,,1),INDEX(Flettilisti,,2),,0)</f>
        <v>Vantar flokkun</v>
      </c>
      <c r="T3554" s="38" t="str">
        <f>IF(ISBLANK(M3554),"",IF(M3554&lt;Gögn!$J$2,Gögn!$K$2,IF(M3554&gt;Gögn!$J$4,Gögn!$K$4,Gögn!$K$3)))</f>
        <v/>
      </c>
      <c r="U3554" s="49" t="str" cm="1">
        <f t="array" aca="1" ref="U3554" ca="1">IF(ISBLANK(A3554),"",IF(S3554="Styrkhæft",_xlfn.XLOOKUP(T3554,Vegalengdir[Texti],INDIRECT("Vegalengdir["&amp;'Upplýsingar um umsækjanda'!$B$10&amp;"]"),0%,0)))</f>
        <v/>
      </c>
      <c r="V3554" s="72" t="str">
        <f t="shared" si="55"/>
        <v/>
      </c>
    </row>
    <row r="3555" spans="1:22" x14ac:dyDescent="0.25">
      <c r="A3555" s="47"/>
      <c r="B3555" s="47"/>
      <c r="C3555" s="47"/>
      <c r="D3555" s="117"/>
      <c r="E3555" s="47"/>
      <c r="F3555" s="37"/>
      <c r="G3555" s="47"/>
      <c r="H3555" s="37"/>
      <c r="I3555" s="37"/>
      <c r="J3555" s="51"/>
      <c r="K3555" s="51"/>
      <c r="L3555" s="51"/>
      <c r="M3555" s="51"/>
      <c r="N3555" s="51"/>
      <c r="O3555" s="51"/>
      <c r="P3555" s="51"/>
      <c r="R3555" s="38" t="s">
        <v>450</v>
      </c>
      <c r="S3555" s="38" t="str" cm="1">
        <f t="array" ref="S3555">_xlfn.XLOOKUP(R3555,INDEX(Flettilisti,,1),INDEX(Flettilisti,,2),,0)</f>
        <v>Vantar flokkun</v>
      </c>
      <c r="T3555" s="38" t="str">
        <f>IF(ISBLANK(M3555),"",IF(M3555&lt;Gögn!$J$2,Gögn!$K$2,IF(M3555&gt;Gögn!$J$4,Gögn!$K$4,Gögn!$K$3)))</f>
        <v/>
      </c>
      <c r="U3555" s="49" t="str" cm="1">
        <f t="array" aca="1" ref="U3555" ca="1">IF(ISBLANK(A3555),"",IF(S3555="Styrkhæft",_xlfn.XLOOKUP(T3555,Vegalengdir[Texti],INDIRECT("Vegalengdir["&amp;'Upplýsingar um umsækjanda'!$B$10&amp;"]"),0%,0)))</f>
        <v/>
      </c>
      <c r="V3555" s="72" t="str">
        <f t="shared" si="55"/>
        <v/>
      </c>
    </row>
    <row r="3556" spans="1:22" x14ac:dyDescent="0.25">
      <c r="A3556" s="47"/>
      <c r="B3556" s="47"/>
      <c r="C3556" s="47"/>
      <c r="D3556" s="117"/>
      <c r="E3556" s="47"/>
      <c r="F3556" s="37"/>
      <c r="G3556" s="47"/>
      <c r="H3556" s="37"/>
      <c r="I3556" s="37"/>
      <c r="J3556" s="51"/>
      <c r="K3556" s="51"/>
      <c r="L3556" s="51"/>
      <c r="M3556" s="51"/>
      <c r="N3556" s="51"/>
      <c r="O3556" s="51"/>
      <c r="P3556" s="51"/>
      <c r="R3556" s="38" t="s">
        <v>450</v>
      </c>
      <c r="S3556" s="38" t="str" cm="1">
        <f t="array" ref="S3556">_xlfn.XLOOKUP(R3556,INDEX(Flettilisti,,1),INDEX(Flettilisti,,2),,0)</f>
        <v>Vantar flokkun</v>
      </c>
      <c r="T3556" s="38" t="str">
        <f>IF(ISBLANK(M3556),"",IF(M3556&lt;Gögn!$J$2,Gögn!$K$2,IF(M3556&gt;Gögn!$J$4,Gögn!$K$4,Gögn!$K$3)))</f>
        <v/>
      </c>
      <c r="U3556" s="49" t="str" cm="1">
        <f t="array" aca="1" ref="U3556" ca="1">IF(ISBLANK(A3556),"",IF(S3556="Styrkhæft",_xlfn.XLOOKUP(T3556,Vegalengdir[Texti],INDIRECT("Vegalengdir["&amp;'Upplýsingar um umsækjanda'!$B$10&amp;"]"),0%,0)))</f>
        <v/>
      </c>
      <c r="V3556" s="72" t="str">
        <f t="shared" si="55"/>
        <v/>
      </c>
    </row>
    <row r="3557" spans="1:22" x14ac:dyDescent="0.25">
      <c r="A3557" s="47"/>
      <c r="B3557" s="47"/>
      <c r="C3557" s="47"/>
      <c r="D3557" s="117"/>
      <c r="E3557" s="47"/>
      <c r="F3557" s="37"/>
      <c r="G3557" s="47"/>
      <c r="H3557" s="37"/>
      <c r="I3557" s="37"/>
      <c r="J3557" s="51"/>
      <c r="K3557" s="51"/>
      <c r="L3557" s="51"/>
      <c r="M3557" s="51"/>
      <c r="N3557" s="51"/>
      <c r="O3557" s="51"/>
      <c r="P3557" s="51"/>
      <c r="R3557" s="38" t="s">
        <v>450</v>
      </c>
      <c r="S3557" s="38" t="str" cm="1">
        <f t="array" ref="S3557">_xlfn.XLOOKUP(R3557,INDEX(Flettilisti,,1),INDEX(Flettilisti,,2),,0)</f>
        <v>Vantar flokkun</v>
      </c>
      <c r="T3557" s="38" t="str">
        <f>IF(ISBLANK(M3557),"",IF(M3557&lt;Gögn!$J$2,Gögn!$K$2,IF(M3557&gt;Gögn!$J$4,Gögn!$K$4,Gögn!$K$3)))</f>
        <v/>
      </c>
      <c r="U3557" s="49" t="str" cm="1">
        <f t="array" aca="1" ref="U3557" ca="1">IF(ISBLANK(A3557),"",IF(S3557="Styrkhæft",_xlfn.XLOOKUP(T3557,Vegalengdir[Texti],INDIRECT("Vegalengdir["&amp;'Upplýsingar um umsækjanda'!$B$10&amp;"]"),0%,0)))</f>
        <v/>
      </c>
      <c r="V3557" s="72" t="str">
        <f t="shared" si="55"/>
        <v/>
      </c>
    </row>
    <row r="3558" spans="1:22" x14ac:dyDescent="0.25">
      <c r="A3558" s="47"/>
      <c r="B3558" s="47"/>
      <c r="C3558" s="47"/>
      <c r="D3558" s="117"/>
      <c r="E3558" s="47"/>
      <c r="F3558" s="37"/>
      <c r="G3558" s="47"/>
      <c r="H3558" s="37"/>
      <c r="I3558" s="37"/>
      <c r="J3558" s="51"/>
      <c r="K3558" s="51"/>
      <c r="L3558" s="51"/>
      <c r="M3558" s="51"/>
      <c r="N3558" s="51"/>
      <c r="O3558" s="51"/>
      <c r="P3558" s="51"/>
      <c r="R3558" s="38" t="s">
        <v>450</v>
      </c>
      <c r="S3558" s="38" t="str" cm="1">
        <f t="array" ref="S3558">_xlfn.XLOOKUP(R3558,INDEX(Flettilisti,,1),INDEX(Flettilisti,,2),,0)</f>
        <v>Vantar flokkun</v>
      </c>
      <c r="T3558" s="38" t="str">
        <f>IF(ISBLANK(M3558),"",IF(M3558&lt;Gögn!$J$2,Gögn!$K$2,IF(M3558&gt;Gögn!$J$4,Gögn!$K$4,Gögn!$K$3)))</f>
        <v/>
      </c>
      <c r="U3558" s="49" t="str" cm="1">
        <f t="array" aca="1" ref="U3558" ca="1">IF(ISBLANK(A3558),"",IF(S3558="Styrkhæft",_xlfn.XLOOKUP(T3558,Vegalengdir[Texti],INDIRECT("Vegalengdir["&amp;'Upplýsingar um umsækjanda'!$B$10&amp;"]"),0%,0)))</f>
        <v/>
      </c>
      <c r="V3558" s="72" t="str">
        <f t="shared" si="55"/>
        <v/>
      </c>
    </row>
    <row r="3559" spans="1:22" x14ac:dyDescent="0.25">
      <c r="A3559" s="47"/>
      <c r="B3559" s="47"/>
      <c r="C3559" s="47"/>
      <c r="D3559" s="117"/>
      <c r="E3559" s="47"/>
      <c r="F3559" s="37"/>
      <c r="G3559" s="47"/>
      <c r="H3559" s="37"/>
      <c r="I3559" s="37"/>
      <c r="J3559" s="51"/>
      <c r="K3559" s="51"/>
      <c r="L3559" s="51"/>
      <c r="M3559" s="51"/>
      <c r="N3559" s="51"/>
      <c r="O3559" s="51"/>
      <c r="P3559" s="51"/>
      <c r="R3559" s="38" t="s">
        <v>450</v>
      </c>
      <c r="S3559" s="38" t="str" cm="1">
        <f t="array" ref="S3559">_xlfn.XLOOKUP(R3559,INDEX(Flettilisti,,1),INDEX(Flettilisti,,2),,0)</f>
        <v>Vantar flokkun</v>
      </c>
      <c r="T3559" s="38" t="str">
        <f>IF(ISBLANK(M3559),"",IF(M3559&lt;Gögn!$J$2,Gögn!$K$2,IF(M3559&gt;Gögn!$J$4,Gögn!$K$4,Gögn!$K$3)))</f>
        <v/>
      </c>
      <c r="U3559" s="49" t="str" cm="1">
        <f t="array" aca="1" ref="U3559" ca="1">IF(ISBLANK(A3559),"",IF(S3559="Styrkhæft",_xlfn.XLOOKUP(T3559,Vegalengdir[Texti],INDIRECT("Vegalengdir["&amp;'Upplýsingar um umsækjanda'!$B$10&amp;"]"),0%,0)))</f>
        <v/>
      </c>
      <c r="V3559" s="72" t="str">
        <f t="shared" si="55"/>
        <v/>
      </c>
    </row>
    <row r="3560" spans="1:22" x14ac:dyDescent="0.25">
      <c r="A3560" s="47"/>
      <c r="B3560" s="47"/>
      <c r="C3560" s="47"/>
      <c r="D3560" s="117"/>
      <c r="E3560" s="47"/>
      <c r="F3560" s="37"/>
      <c r="G3560" s="47"/>
      <c r="H3560" s="37"/>
      <c r="I3560" s="37"/>
      <c r="J3560" s="51"/>
      <c r="K3560" s="51"/>
      <c r="L3560" s="51"/>
      <c r="M3560" s="51"/>
      <c r="N3560" s="51"/>
      <c r="O3560" s="51"/>
      <c r="P3560" s="51"/>
      <c r="R3560" s="38" t="s">
        <v>450</v>
      </c>
      <c r="S3560" s="38" t="str" cm="1">
        <f t="array" ref="S3560">_xlfn.XLOOKUP(R3560,INDEX(Flettilisti,,1),INDEX(Flettilisti,,2),,0)</f>
        <v>Vantar flokkun</v>
      </c>
      <c r="T3560" s="38" t="str">
        <f>IF(ISBLANK(M3560),"",IF(M3560&lt;Gögn!$J$2,Gögn!$K$2,IF(M3560&gt;Gögn!$J$4,Gögn!$K$4,Gögn!$K$3)))</f>
        <v/>
      </c>
      <c r="U3560" s="49" t="str" cm="1">
        <f t="array" aca="1" ref="U3560" ca="1">IF(ISBLANK(A3560),"",IF(S3560="Styrkhæft",_xlfn.XLOOKUP(T3560,Vegalengdir[Texti],INDIRECT("Vegalengdir["&amp;'Upplýsingar um umsækjanda'!$B$10&amp;"]"),0%,0)))</f>
        <v/>
      </c>
      <c r="V3560" s="72" t="str">
        <f t="shared" si="55"/>
        <v/>
      </c>
    </row>
    <row r="3561" spans="1:22" x14ac:dyDescent="0.25">
      <c r="A3561" s="47"/>
      <c r="B3561" s="47"/>
      <c r="C3561" s="47"/>
      <c r="D3561" s="117"/>
      <c r="E3561" s="47"/>
      <c r="F3561" s="37"/>
      <c r="G3561" s="47"/>
      <c r="H3561" s="37"/>
      <c r="I3561" s="37"/>
      <c r="J3561" s="51"/>
      <c r="K3561" s="51"/>
      <c r="L3561" s="51"/>
      <c r="M3561" s="51"/>
      <c r="N3561" s="51"/>
      <c r="O3561" s="51"/>
      <c r="P3561" s="51"/>
      <c r="R3561" s="38" t="s">
        <v>450</v>
      </c>
      <c r="S3561" s="38" t="str" cm="1">
        <f t="array" ref="S3561">_xlfn.XLOOKUP(R3561,INDEX(Flettilisti,,1),INDEX(Flettilisti,,2),,0)</f>
        <v>Vantar flokkun</v>
      </c>
      <c r="T3561" s="38" t="str">
        <f>IF(ISBLANK(M3561),"",IF(M3561&lt;Gögn!$J$2,Gögn!$K$2,IF(M3561&gt;Gögn!$J$4,Gögn!$K$4,Gögn!$K$3)))</f>
        <v/>
      </c>
      <c r="U3561" s="49" t="str" cm="1">
        <f t="array" aca="1" ref="U3561" ca="1">IF(ISBLANK(A3561),"",IF(S3561="Styrkhæft",_xlfn.XLOOKUP(T3561,Vegalengdir[Texti],INDIRECT("Vegalengdir["&amp;'Upplýsingar um umsækjanda'!$B$10&amp;"]"),0%,0)))</f>
        <v/>
      </c>
      <c r="V3561" s="72" t="str">
        <f t="shared" si="55"/>
        <v/>
      </c>
    </row>
    <row r="3562" spans="1:22" x14ac:dyDescent="0.25">
      <c r="A3562" s="47"/>
      <c r="B3562" s="47"/>
      <c r="C3562" s="47"/>
      <c r="D3562" s="117"/>
      <c r="E3562" s="47"/>
      <c r="F3562" s="37"/>
      <c r="G3562" s="47"/>
      <c r="H3562" s="37"/>
      <c r="I3562" s="37"/>
      <c r="J3562" s="51"/>
      <c r="K3562" s="51"/>
      <c r="L3562" s="51"/>
      <c r="M3562" s="51"/>
      <c r="N3562" s="51"/>
      <c r="O3562" s="51"/>
      <c r="P3562" s="51"/>
      <c r="R3562" s="38" t="s">
        <v>450</v>
      </c>
      <c r="S3562" s="38" t="str" cm="1">
        <f t="array" ref="S3562">_xlfn.XLOOKUP(R3562,INDEX(Flettilisti,,1),INDEX(Flettilisti,,2),,0)</f>
        <v>Vantar flokkun</v>
      </c>
      <c r="T3562" s="38" t="str">
        <f>IF(ISBLANK(M3562),"",IF(M3562&lt;Gögn!$J$2,Gögn!$K$2,IF(M3562&gt;Gögn!$J$4,Gögn!$K$4,Gögn!$K$3)))</f>
        <v/>
      </c>
      <c r="U3562" s="49" t="str" cm="1">
        <f t="array" aca="1" ref="U3562" ca="1">IF(ISBLANK(A3562),"",IF(S3562="Styrkhæft",_xlfn.XLOOKUP(T3562,Vegalengdir[Texti],INDIRECT("Vegalengdir["&amp;'Upplýsingar um umsækjanda'!$B$10&amp;"]"),0%,0)))</f>
        <v/>
      </c>
      <c r="V3562" s="72" t="str">
        <f t="shared" si="55"/>
        <v/>
      </c>
    </row>
    <row r="3563" spans="1:22" x14ac:dyDescent="0.25">
      <c r="A3563" s="47"/>
      <c r="B3563" s="47"/>
      <c r="C3563" s="47"/>
      <c r="D3563" s="117"/>
      <c r="E3563" s="47"/>
      <c r="F3563" s="37"/>
      <c r="G3563" s="47"/>
      <c r="H3563" s="37"/>
      <c r="I3563" s="37"/>
      <c r="J3563" s="51"/>
      <c r="K3563" s="51"/>
      <c r="L3563" s="51"/>
      <c r="M3563" s="51"/>
      <c r="N3563" s="51"/>
      <c r="O3563" s="51"/>
      <c r="P3563" s="51"/>
      <c r="R3563" s="38" t="s">
        <v>450</v>
      </c>
      <c r="S3563" s="38" t="str" cm="1">
        <f t="array" ref="S3563">_xlfn.XLOOKUP(R3563,INDEX(Flettilisti,,1),INDEX(Flettilisti,,2),,0)</f>
        <v>Vantar flokkun</v>
      </c>
      <c r="T3563" s="38" t="str">
        <f>IF(ISBLANK(M3563),"",IF(M3563&lt;Gögn!$J$2,Gögn!$K$2,IF(M3563&gt;Gögn!$J$4,Gögn!$K$4,Gögn!$K$3)))</f>
        <v/>
      </c>
      <c r="U3563" s="49" t="str" cm="1">
        <f t="array" aca="1" ref="U3563" ca="1">IF(ISBLANK(A3563),"",IF(S3563="Styrkhæft",_xlfn.XLOOKUP(T3563,Vegalengdir[Texti],INDIRECT("Vegalengdir["&amp;'Upplýsingar um umsækjanda'!$B$10&amp;"]"),0%,0)))</f>
        <v/>
      </c>
      <c r="V3563" s="72" t="str">
        <f t="shared" si="55"/>
        <v/>
      </c>
    </row>
    <row r="3564" spans="1:22" x14ac:dyDescent="0.25">
      <c r="A3564" s="47"/>
      <c r="B3564" s="47"/>
      <c r="C3564" s="47"/>
      <c r="D3564" s="117"/>
      <c r="E3564" s="47"/>
      <c r="F3564" s="37"/>
      <c r="G3564" s="47"/>
      <c r="H3564" s="37"/>
      <c r="I3564" s="37"/>
      <c r="J3564" s="51"/>
      <c r="K3564" s="51"/>
      <c r="L3564" s="51"/>
      <c r="M3564" s="51"/>
      <c r="N3564" s="51"/>
      <c r="O3564" s="51"/>
      <c r="P3564" s="51"/>
      <c r="R3564" s="38" t="s">
        <v>450</v>
      </c>
      <c r="S3564" s="38" t="str" cm="1">
        <f t="array" ref="S3564">_xlfn.XLOOKUP(R3564,INDEX(Flettilisti,,1),INDEX(Flettilisti,,2),,0)</f>
        <v>Vantar flokkun</v>
      </c>
      <c r="T3564" s="38" t="str">
        <f>IF(ISBLANK(M3564),"",IF(M3564&lt;Gögn!$J$2,Gögn!$K$2,IF(M3564&gt;Gögn!$J$4,Gögn!$K$4,Gögn!$K$3)))</f>
        <v/>
      </c>
      <c r="U3564" s="49" t="str" cm="1">
        <f t="array" aca="1" ref="U3564" ca="1">IF(ISBLANK(A3564),"",IF(S3564="Styrkhæft",_xlfn.XLOOKUP(T3564,Vegalengdir[Texti],INDIRECT("Vegalengdir["&amp;'Upplýsingar um umsækjanda'!$B$10&amp;"]"),0%,0)))</f>
        <v/>
      </c>
      <c r="V3564" s="72" t="str">
        <f t="shared" si="55"/>
        <v/>
      </c>
    </row>
    <row r="3565" spans="1:22" x14ac:dyDescent="0.25">
      <c r="A3565" s="47"/>
      <c r="B3565" s="47"/>
      <c r="C3565" s="47"/>
      <c r="D3565" s="117"/>
      <c r="E3565" s="47"/>
      <c r="F3565" s="37"/>
      <c r="G3565" s="47"/>
      <c r="H3565" s="37"/>
      <c r="I3565" s="37"/>
      <c r="J3565" s="51"/>
      <c r="K3565" s="51"/>
      <c r="L3565" s="51"/>
      <c r="M3565" s="51"/>
      <c r="N3565" s="51"/>
      <c r="O3565" s="51"/>
      <c r="P3565" s="51"/>
      <c r="R3565" s="38" t="s">
        <v>450</v>
      </c>
      <c r="S3565" s="38" t="str" cm="1">
        <f t="array" ref="S3565">_xlfn.XLOOKUP(R3565,INDEX(Flettilisti,,1),INDEX(Flettilisti,,2),,0)</f>
        <v>Vantar flokkun</v>
      </c>
      <c r="T3565" s="38" t="str">
        <f>IF(ISBLANK(M3565),"",IF(M3565&lt;Gögn!$J$2,Gögn!$K$2,IF(M3565&gt;Gögn!$J$4,Gögn!$K$4,Gögn!$K$3)))</f>
        <v/>
      </c>
      <c r="U3565" s="49" t="str" cm="1">
        <f t="array" aca="1" ref="U3565" ca="1">IF(ISBLANK(A3565),"",IF(S3565="Styrkhæft",_xlfn.XLOOKUP(T3565,Vegalengdir[Texti],INDIRECT("Vegalengdir["&amp;'Upplýsingar um umsækjanda'!$B$10&amp;"]"),0%,0)))</f>
        <v/>
      </c>
      <c r="V3565" s="72" t="str">
        <f t="shared" si="55"/>
        <v/>
      </c>
    </row>
    <row r="3566" spans="1:22" x14ac:dyDescent="0.25">
      <c r="A3566" s="47"/>
      <c r="B3566" s="47"/>
      <c r="C3566" s="47"/>
      <c r="D3566" s="117"/>
      <c r="E3566" s="47"/>
      <c r="F3566" s="37"/>
      <c r="G3566" s="47"/>
      <c r="H3566" s="37"/>
      <c r="I3566" s="37"/>
      <c r="J3566" s="51"/>
      <c r="K3566" s="51"/>
      <c r="L3566" s="51"/>
      <c r="M3566" s="51"/>
      <c r="N3566" s="51"/>
      <c r="O3566" s="51"/>
      <c r="P3566" s="51"/>
      <c r="R3566" s="38" t="s">
        <v>450</v>
      </c>
      <c r="S3566" s="38" t="str" cm="1">
        <f t="array" ref="S3566">_xlfn.XLOOKUP(R3566,INDEX(Flettilisti,,1),INDEX(Flettilisti,,2),,0)</f>
        <v>Vantar flokkun</v>
      </c>
      <c r="T3566" s="38" t="str">
        <f>IF(ISBLANK(M3566),"",IF(M3566&lt;Gögn!$J$2,Gögn!$K$2,IF(M3566&gt;Gögn!$J$4,Gögn!$K$4,Gögn!$K$3)))</f>
        <v/>
      </c>
      <c r="U3566" s="49" t="str" cm="1">
        <f t="array" aca="1" ref="U3566" ca="1">IF(ISBLANK(A3566),"",IF(S3566="Styrkhæft",_xlfn.XLOOKUP(T3566,Vegalengdir[Texti],INDIRECT("Vegalengdir["&amp;'Upplýsingar um umsækjanda'!$B$10&amp;"]"),0%,0)))</f>
        <v/>
      </c>
      <c r="V3566" s="72" t="str">
        <f t="shared" si="55"/>
        <v/>
      </c>
    </row>
    <row r="3567" spans="1:22" x14ac:dyDescent="0.25">
      <c r="A3567" s="47"/>
      <c r="B3567" s="47"/>
      <c r="C3567" s="47"/>
      <c r="D3567" s="117"/>
      <c r="E3567" s="47"/>
      <c r="F3567" s="37"/>
      <c r="G3567" s="47"/>
      <c r="H3567" s="37"/>
      <c r="I3567" s="37"/>
      <c r="J3567" s="51"/>
      <c r="K3567" s="51"/>
      <c r="L3567" s="51"/>
      <c r="M3567" s="51"/>
      <c r="N3567" s="51"/>
      <c r="O3567" s="51"/>
      <c r="P3567" s="51"/>
      <c r="R3567" s="38" t="s">
        <v>450</v>
      </c>
      <c r="S3567" s="38" t="str" cm="1">
        <f t="array" ref="S3567">_xlfn.XLOOKUP(R3567,INDEX(Flettilisti,,1),INDEX(Flettilisti,,2),,0)</f>
        <v>Vantar flokkun</v>
      </c>
      <c r="T3567" s="38" t="str">
        <f>IF(ISBLANK(M3567),"",IF(M3567&lt;Gögn!$J$2,Gögn!$K$2,IF(M3567&gt;Gögn!$J$4,Gögn!$K$4,Gögn!$K$3)))</f>
        <v/>
      </c>
      <c r="U3567" s="49" t="str" cm="1">
        <f t="array" aca="1" ref="U3567" ca="1">IF(ISBLANK(A3567),"",IF(S3567="Styrkhæft",_xlfn.XLOOKUP(T3567,Vegalengdir[Texti],INDIRECT("Vegalengdir["&amp;'Upplýsingar um umsækjanda'!$B$10&amp;"]"),0%,0)))</f>
        <v/>
      </c>
      <c r="V3567" s="72" t="str">
        <f t="shared" si="55"/>
        <v/>
      </c>
    </row>
    <row r="3568" spans="1:22" x14ac:dyDescent="0.25">
      <c r="A3568" s="47"/>
      <c r="B3568" s="47"/>
      <c r="C3568" s="47"/>
      <c r="D3568" s="117"/>
      <c r="E3568" s="47"/>
      <c r="F3568" s="37"/>
      <c r="G3568" s="47"/>
      <c r="H3568" s="37"/>
      <c r="I3568" s="37"/>
      <c r="J3568" s="51"/>
      <c r="K3568" s="51"/>
      <c r="L3568" s="51"/>
      <c r="M3568" s="51"/>
      <c r="N3568" s="51"/>
      <c r="O3568" s="51"/>
      <c r="P3568" s="51"/>
      <c r="R3568" s="38" t="s">
        <v>450</v>
      </c>
      <c r="S3568" s="38" t="str" cm="1">
        <f t="array" ref="S3568">_xlfn.XLOOKUP(R3568,INDEX(Flettilisti,,1),INDEX(Flettilisti,,2),,0)</f>
        <v>Vantar flokkun</v>
      </c>
      <c r="T3568" s="38" t="str">
        <f>IF(ISBLANK(M3568),"",IF(M3568&lt;Gögn!$J$2,Gögn!$K$2,IF(M3568&gt;Gögn!$J$4,Gögn!$K$4,Gögn!$K$3)))</f>
        <v/>
      </c>
      <c r="U3568" s="49" t="str" cm="1">
        <f t="array" aca="1" ref="U3568" ca="1">IF(ISBLANK(A3568),"",IF(S3568="Styrkhæft",_xlfn.XLOOKUP(T3568,Vegalengdir[Texti],INDIRECT("Vegalengdir["&amp;'Upplýsingar um umsækjanda'!$B$10&amp;"]"),0%,0)))</f>
        <v/>
      </c>
      <c r="V3568" s="72" t="str">
        <f t="shared" si="55"/>
        <v/>
      </c>
    </row>
    <row r="3569" spans="1:22" x14ac:dyDescent="0.25">
      <c r="A3569" s="47"/>
      <c r="B3569" s="47"/>
      <c r="C3569" s="47"/>
      <c r="D3569" s="117"/>
      <c r="E3569" s="47"/>
      <c r="F3569" s="37"/>
      <c r="G3569" s="47"/>
      <c r="H3569" s="37"/>
      <c r="I3569" s="37"/>
      <c r="J3569" s="51"/>
      <c r="K3569" s="51"/>
      <c r="L3569" s="51"/>
      <c r="M3569" s="51"/>
      <c r="N3569" s="51"/>
      <c r="O3569" s="51"/>
      <c r="P3569" s="51"/>
      <c r="R3569" s="38" t="s">
        <v>450</v>
      </c>
      <c r="S3569" s="38" t="str" cm="1">
        <f t="array" ref="S3569">_xlfn.XLOOKUP(R3569,INDEX(Flettilisti,,1),INDEX(Flettilisti,,2),,0)</f>
        <v>Vantar flokkun</v>
      </c>
      <c r="T3569" s="38" t="str">
        <f>IF(ISBLANK(M3569),"",IF(M3569&lt;Gögn!$J$2,Gögn!$K$2,IF(M3569&gt;Gögn!$J$4,Gögn!$K$4,Gögn!$K$3)))</f>
        <v/>
      </c>
      <c r="U3569" s="49" t="str" cm="1">
        <f t="array" aca="1" ref="U3569" ca="1">IF(ISBLANK(A3569),"",IF(S3569="Styrkhæft",_xlfn.XLOOKUP(T3569,Vegalengdir[Texti],INDIRECT("Vegalengdir["&amp;'Upplýsingar um umsækjanda'!$B$10&amp;"]"),0%,0)))</f>
        <v/>
      </c>
      <c r="V3569" s="72" t="str">
        <f t="shared" si="55"/>
        <v/>
      </c>
    </row>
    <row r="3570" spans="1:22" x14ac:dyDescent="0.25">
      <c r="A3570" s="47"/>
      <c r="B3570" s="47"/>
      <c r="C3570" s="47"/>
      <c r="D3570" s="117"/>
      <c r="E3570" s="47"/>
      <c r="F3570" s="37"/>
      <c r="G3570" s="47"/>
      <c r="H3570" s="37"/>
      <c r="I3570" s="37"/>
      <c r="J3570" s="51"/>
      <c r="K3570" s="51"/>
      <c r="L3570" s="51"/>
      <c r="M3570" s="51"/>
      <c r="N3570" s="51"/>
      <c r="O3570" s="51"/>
      <c r="P3570" s="51"/>
      <c r="R3570" s="38" t="s">
        <v>450</v>
      </c>
      <c r="S3570" s="38" t="str" cm="1">
        <f t="array" ref="S3570">_xlfn.XLOOKUP(R3570,INDEX(Flettilisti,,1),INDEX(Flettilisti,,2),,0)</f>
        <v>Vantar flokkun</v>
      </c>
      <c r="T3570" s="38" t="str">
        <f>IF(ISBLANK(M3570),"",IF(M3570&lt;Gögn!$J$2,Gögn!$K$2,IF(M3570&gt;Gögn!$J$4,Gögn!$K$4,Gögn!$K$3)))</f>
        <v/>
      </c>
      <c r="U3570" s="49" t="str" cm="1">
        <f t="array" aca="1" ref="U3570" ca="1">IF(ISBLANK(A3570),"",IF(S3570="Styrkhæft",_xlfn.XLOOKUP(T3570,Vegalengdir[Texti],INDIRECT("Vegalengdir["&amp;'Upplýsingar um umsækjanda'!$B$10&amp;"]"),0%,0)))</f>
        <v/>
      </c>
      <c r="V3570" s="72" t="str">
        <f t="shared" si="55"/>
        <v/>
      </c>
    </row>
    <row r="3571" spans="1:22" x14ac:dyDescent="0.25">
      <c r="A3571" s="47"/>
      <c r="B3571" s="47"/>
      <c r="C3571" s="47"/>
      <c r="D3571" s="117"/>
      <c r="E3571" s="47"/>
      <c r="F3571" s="37"/>
      <c r="G3571" s="47"/>
      <c r="H3571" s="37"/>
      <c r="I3571" s="37"/>
      <c r="J3571" s="51"/>
      <c r="K3571" s="51"/>
      <c r="L3571" s="51"/>
      <c r="M3571" s="51"/>
      <c r="N3571" s="51"/>
      <c r="O3571" s="51"/>
      <c r="P3571" s="51"/>
      <c r="R3571" s="38" t="s">
        <v>450</v>
      </c>
      <c r="S3571" s="38" t="str" cm="1">
        <f t="array" ref="S3571">_xlfn.XLOOKUP(R3571,INDEX(Flettilisti,,1),INDEX(Flettilisti,,2),,0)</f>
        <v>Vantar flokkun</v>
      </c>
      <c r="T3571" s="38" t="str">
        <f>IF(ISBLANK(M3571),"",IF(M3571&lt;Gögn!$J$2,Gögn!$K$2,IF(M3571&gt;Gögn!$J$4,Gögn!$K$4,Gögn!$K$3)))</f>
        <v/>
      </c>
      <c r="U3571" s="49" t="str" cm="1">
        <f t="array" aca="1" ref="U3571" ca="1">IF(ISBLANK(A3571),"",IF(S3571="Styrkhæft",_xlfn.XLOOKUP(T3571,Vegalengdir[Texti],INDIRECT("Vegalengdir["&amp;'Upplýsingar um umsækjanda'!$B$10&amp;"]"),0%,0)))</f>
        <v/>
      </c>
      <c r="V3571" s="72" t="str">
        <f t="shared" si="55"/>
        <v/>
      </c>
    </row>
    <row r="3572" spans="1:22" x14ac:dyDescent="0.25">
      <c r="A3572" s="47"/>
      <c r="B3572" s="47"/>
      <c r="C3572" s="47"/>
      <c r="D3572" s="117"/>
      <c r="E3572" s="47"/>
      <c r="F3572" s="37"/>
      <c r="G3572" s="47"/>
      <c r="H3572" s="37"/>
      <c r="I3572" s="37"/>
      <c r="J3572" s="51"/>
      <c r="K3572" s="51"/>
      <c r="L3572" s="51"/>
      <c r="M3572" s="51"/>
      <c r="N3572" s="51"/>
      <c r="O3572" s="51"/>
      <c r="P3572" s="51"/>
      <c r="R3572" s="38" t="s">
        <v>450</v>
      </c>
      <c r="S3572" s="38" t="str" cm="1">
        <f t="array" ref="S3572">_xlfn.XLOOKUP(R3572,INDEX(Flettilisti,,1),INDEX(Flettilisti,,2),,0)</f>
        <v>Vantar flokkun</v>
      </c>
      <c r="T3572" s="38" t="str">
        <f>IF(ISBLANK(M3572),"",IF(M3572&lt;Gögn!$J$2,Gögn!$K$2,IF(M3572&gt;Gögn!$J$4,Gögn!$K$4,Gögn!$K$3)))</f>
        <v/>
      </c>
      <c r="U3572" s="49" t="str" cm="1">
        <f t="array" aca="1" ref="U3572" ca="1">IF(ISBLANK(A3572),"",IF(S3572="Styrkhæft",_xlfn.XLOOKUP(T3572,Vegalengdir[Texti],INDIRECT("Vegalengdir["&amp;'Upplýsingar um umsækjanda'!$B$10&amp;"]"),0%,0)))</f>
        <v/>
      </c>
      <c r="V3572" s="72" t="str">
        <f t="shared" si="55"/>
        <v/>
      </c>
    </row>
    <row r="3573" spans="1:22" x14ac:dyDescent="0.25">
      <c r="A3573" s="47"/>
      <c r="B3573" s="47"/>
      <c r="C3573" s="47"/>
      <c r="D3573" s="117"/>
      <c r="E3573" s="47"/>
      <c r="F3573" s="37"/>
      <c r="G3573" s="47"/>
      <c r="H3573" s="37"/>
      <c r="I3573" s="37"/>
      <c r="J3573" s="51"/>
      <c r="K3573" s="51"/>
      <c r="L3573" s="51"/>
      <c r="M3573" s="51"/>
      <c r="N3573" s="51"/>
      <c r="O3573" s="51"/>
      <c r="P3573" s="51"/>
      <c r="R3573" s="38" t="s">
        <v>450</v>
      </c>
      <c r="S3573" s="38" t="str" cm="1">
        <f t="array" ref="S3573">_xlfn.XLOOKUP(R3573,INDEX(Flettilisti,,1),INDEX(Flettilisti,,2),,0)</f>
        <v>Vantar flokkun</v>
      </c>
      <c r="T3573" s="38" t="str">
        <f>IF(ISBLANK(M3573),"",IF(M3573&lt;Gögn!$J$2,Gögn!$K$2,IF(M3573&gt;Gögn!$J$4,Gögn!$K$4,Gögn!$K$3)))</f>
        <v/>
      </c>
      <c r="U3573" s="49" t="str" cm="1">
        <f t="array" aca="1" ref="U3573" ca="1">IF(ISBLANK(A3573),"",IF(S3573="Styrkhæft",_xlfn.XLOOKUP(T3573,Vegalengdir[Texti],INDIRECT("Vegalengdir["&amp;'Upplýsingar um umsækjanda'!$B$10&amp;"]"),0%,0)))</f>
        <v/>
      </c>
      <c r="V3573" s="72" t="str">
        <f t="shared" si="55"/>
        <v/>
      </c>
    </row>
    <row r="3574" spans="1:22" x14ac:dyDescent="0.25">
      <c r="A3574" s="47"/>
      <c r="B3574" s="47"/>
      <c r="C3574" s="47"/>
      <c r="D3574" s="117"/>
      <c r="E3574" s="47"/>
      <c r="F3574" s="37"/>
      <c r="G3574" s="47"/>
      <c r="H3574" s="37"/>
      <c r="I3574" s="37"/>
      <c r="J3574" s="51"/>
      <c r="K3574" s="51"/>
      <c r="L3574" s="51"/>
      <c r="M3574" s="51"/>
      <c r="N3574" s="51"/>
      <c r="O3574" s="51"/>
      <c r="P3574" s="51"/>
      <c r="R3574" s="38" t="s">
        <v>450</v>
      </c>
      <c r="S3574" s="38" t="str" cm="1">
        <f t="array" ref="S3574">_xlfn.XLOOKUP(R3574,INDEX(Flettilisti,,1),INDEX(Flettilisti,,2),,0)</f>
        <v>Vantar flokkun</v>
      </c>
      <c r="T3574" s="38" t="str">
        <f>IF(ISBLANK(M3574),"",IF(M3574&lt;Gögn!$J$2,Gögn!$K$2,IF(M3574&gt;Gögn!$J$4,Gögn!$K$4,Gögn!$K$3)))</f>
        <v/>
      </c>
      <c r="U3574" s="49" t="str" cm="1">
        <f t="array" aca="1" ref="U3574" ca="1">IF(ISBLANK(A3574),"",IF(S3574="Styrkhæft",_xlfn.XLOOKUP(T3574,Vegalengdir[Texti],INDIRECT("Vegalengdir["&amp;'Upplýsingar um umsækjanda'!$B$10&amp;"]"),0%,0)))</f>
        <v/>
      </c>
      <c r="V3574" s="72" t="str">
        <f t="shared" si="55"/>
        <v/>
      </c>
    </row>
    <row r="3575" spans="1:22" x14ac:dyDescent="0.25">
      <c r="A3575" s="47"/>
      <c r="B3575" s="47"/>
      <c r="C3575" s="47"/>
      <c r="D3575" s="117"/>
      <c r="E3575" s="47"/>
      <c r="F3575" s="37"/>
      <c r="G3575" s="47"/>
      <c r="H3575" s="37"/>
      <c r="I3575" s="37"/>
      <c r="J3575" s="51"/>
      <c r="K3575" s="51"/>
      <c r="L3575" s="51"/>
      <c r="M3575" s="51"/>
      <c r="N3575" s="51"/>
      <c r="O3575" s="51"/>
      <c r="P3575" s="51"/>
      <c r="R3575" s="38" t="s">
        <v>450</v>
      </c>
      <c r="S3575" s="38" t="str" cm="1">
        <f t="array" ref="S3575">_xlfn.XLOOKUP(R3575,INDEX(Flettilisti,,1),INDEX(Flettilisti,,2),,0)</f>
        <v>Vantar flokkun</v>
      </c>
      <c r="T3575" s="38" t="str">
        <f>IF(ISBLANK(M3575),"",IF(M3575&lt;Gögn!$J$2,Gögn!$K$2,IF(M3575&gt;Gögn!$J$4,Gögn!$K$4,Gögn!$K$3)))</f>
        <v/>
      </c>
      <c r="U3575" s="49" t="str" cm="1">
        <f t="array" aca="1" ref="U3575" ca="1">IF(ISBLANK(A3575),"",IF(S3575="Styrkhæft",_xlfn.XLOOKUP(T3575,Vegalengdir[Texti],INDIRECT("Vegalengdir["&amp;'Upplýsingar um umsækjanda'!$B$10&amp;"]"),0%,0)))</f>
        <v/>
      </c>
      <c r="V3575" s="72" t="str">
        <f t="shared" si="55"/>
        <v/>
      </c>
    </row>
    <row r="3576" spans="1:22" x14ac:dyDescent="0.25">
      <c r="A3576" s="47"/>
      <c r="B3576" s="47"/>
      <c r="C3576" s="47"/>
      <c r="D3576" s="117"/>
      <c r="E3576" s="47"/>
      <c r="F3576" s="37"/>
      <c r="G3576" s="47"/>
      <c r="H3576" s="37"/>
      <c r="I3576" s="37"/>
      <c r="J3576" s="51"/>
      <c r="K3576" s="51"/>
      <c r="L3576" s="51"/>
      <c r="M3576" s="51"/>
      <c r="N3576" s="51"/>
      <c r="O3576" s="51"/>
      <c r="P3576" s="51"/>
      <c r="R3576" s="38" t="s">
        <v>450</v>
      </c>
      <c r="S3576" s="38" t="str" cm="1">
        <f t="array" ref="S3576">_xlfn.XLOOKUP(R3576,INDEX(Flettilisti,,1),INDEX(Flettilisti,,2),,0)</f>
        <v>Vantar flokkun</v>
      </c>
      <c r="T3576" s="38" t="str">
        <f>IF(ISBLANK(M3576),"",IF(M3576&lt;Gögn!$J$2,Gögn!$K$2,IF(M3576&gt;Gögn!$J$4,Gögn!$K$4,Gögn!$K$3)))</f>
        <v/>
      </c>
      <c r="U3576" s="49" t="str" cm="1">
        <f t="array" aca="1" ref="U3576" ca="1">IF(ISBLANK(A3576),"",IF(S3576="Styrkhæft",_xlfn.XLOOKUP(T3576,Vegalengdir[Texti],INDIRECT("Vegalengdir["&amp;'Upplýsingar um umsækjanda'!$B$10&amp;"]"),0%,0)))</f>
        <v/>
      </c>
      <c r="V3576" s="72" t="str">
        <f t="shared" si="55"/>
        <v/>
      </c>
    </row>
    <row r="3577" spans="1:22" x14ac:dyDescent="0.25">
      <c r="A3577" s="47"/>
      <c r="B3577" s="47"/>
      <c r="C3577" s="47"/>
      <c r="D3577" s="117"/>
      <c r="E3577" s="47"/>
      <c r="F3577" s="37"/>
      <c r="G3577" s="47"/>
      <c r="H3577" s="37"/>
      <c r="I3577" s="37"/>
      <c r="J3577" s="51"/>
      <c r="K3577" s="51"/>
      <c r="L3577" s="51"/>
      <c r="M3577" s="51"/>
      <c r="N3577" s="51"/>
      <c r="O3577" s="51"/>
      <c r="P3577" s="51"/>
      <c r="R3577" s="38" t="s">
        <v>450</v>
      </c>
      <c r="S3577" s="38" t="str" cm="1">
        <f t="array" ref="S3577">_xlfn.XLOOKUP(R3577,INDEX(Flettilisti,,1),INDEX(Flettilisti,,2),,0)</f>
        <v>Vantar flokkun</v>
      </c>
      <c r="T3577" s="38" t="str">
        <f>IF(ISBLANK(M3577),"",IF(M3577&lt;Gögn!$J$2,Gögn!$K$2,IF(M3577&gt;Gögn!$J$4,Gögn!$K$4,Gögn!$K$3)))</f>
        <v/>
      </c>
      <c r="U3577" s="49" t="str" cm="1">
        <f t="array" aca="1" ref="U3577" ca="1">IF(ISBLANK(A3577),"",IF(S3577="Styrkhæft",_xlfn.XLOOKUP(T3577,Vegalengdir[Texti],INDIRECT("Vegalengdir["&amp;'Upplýsingar um umsækjanda'!$B$10&amp;"]"),0%,0)))</f>
        <v/>
      </c>
      <c r="V3577" s="72" t="str">
        <f t="shared" si="55"/>
        <v/>
      </c>
    </row>
    <row r="3578" spans="1:22" x14ac:dyDescent="0.25">
      <c r="A3578" s="47"/>
      <c r="B3578" s="47"/>
      <c r="C3578" s="47"/>
      <c r="D3578" s="117"/>
      <c r="E3578" s="47"/>
      <c r="F3578" s="37"/>
      <c r="G3578" s="47"/>
      <c r="H3578" s="37"/>
      <c r="I3578" s="37"/>
      <c r="J3578" s="51"/>
      <c r="K3578" s="51"/>
      <c r="L3578" s="51"/>
      <c r="M3578" s="51"/>
      <c r="N3578" s="51"/>
      <c r="O3578" s="51"/>
      <c r="P3578" s="51"/>
      <c r="R3578" s="38" t="s">
        <v>450</v>
      </c>
      <c r="S3578" s="38" t="str" cm="1">
        <f t="array" ref="S3578">_xlfn.XLOOKUP(R3578,INDEX(Flettilisti,,1),INDEX(Flettilisti,,2),,0)</f>
        <v>Vantar flokkun</v>
      </c>
      <c r="T3578" s="38" t="str">
        <f>IF(ISBLANK(M3578),"",IF(M3578&lt;Gögn!$J$2,Gögn!$K$2,IF(M3578&gt;Gögn!$J$4,Gögn!$K$4,Gögn!$K$3)))</f>
        <v/>
      </c>
      <c r="U3578" s="49" t="str" cm="1">
        <f t="array" aca="1" ref="U3578" ca="1">IF(ISBLANK(A3578),"",IF(S3578="Styrkhæft",_xlfn.XLOOKUP(T3578,Vegalengdir[Texti],INDIRECT("Vegalengdir["&amp;'Upplýsingar um umsækjanda'!$B$10&amp;"]"),0%,0)))</f>
        <v/>
      </c>
      <c r="V3578" s="72" t="str">
        <f t="shared" si="55"/>
        <v/>
      </c>
    </row>
    <row r="3579" spans="1:22" x14ac:dyDescent="0.25">
      <c r="A3579" s="47"/>
      <c r="B3579" s="47"/>
      <c r="C3579" s="47"/>
      <c r="D3579" s="117"/>
      <c r="E3579" s="47"/>
      <c r="F3579" s="37"/>
      <c r="G3579" s="47"/>
      <c r="H3579" s="37"/>
      <c r="I3579" s="37"/>
      <c r="J3579" s="51"/>
      <c r="K3579" s="51"/>
      <c r="L3579" s="51"/>
      <c r="M3579" s="51"/>
      <c r="N3579" s="51"/>
      <c r="O3579" s="51"/>
      <c r="P3579" s="51"/>
      <c r="R3579" s="38" t="s">
        <v>450</v>
      </c>
      <c r="S3579" s="38" t="str" cm="1">
        <f t="array" ref="S3579">_xlfn.XLOOKUP(R3579,INDEX(Flettilisti,,1),INDEX(Flettilisti,,2),,0)</f>
        <v>Vantar flokkun</v>
      </c>
      <c r="T3579" s="38" t="str">
        <f>IF(ISBLANK(M3579),"",IF(M3579&lt;Gögn!$J$2,Gögn!$K$2,IF(M3579&gt;Gögn!$J$4,Gögn!$K$4,Gögn!$K$3)))</f>
        <v/>
      </c>
      <c r="U3579" s="49" t="str" cm="1">
        <f t="array" aca="1" ref="U3579" ca="1">IF(ISBLANK(A3579),"",IF(S3579="Styrkhæft",_xlfn.XLOOKUP(T3579,Vegalengdir[Texti],INDIRECT("Vegalengdir["&amp;'Upplýsingar um umsækjanda'!$B$10&amp;"]"),0%,0)))</f>
        <v/>
      </c>
      <c r="V3579" s="72" t="str">
        <f t="shared" si="55"/>
        <v/>
      </c>
    </row>
    <row r="3580" spans="1:22" x14ac:dyDescent="0.25">
      <c r="A3580" s="47"/>
      <c r="B3580" s="47"/>
      <c r="C3580" s="47"/>
      <c r="D3580" s="117"/>
      <c r="E3580" s="47"/>
      <c r="F3580" s="37"/>
      <c r="G3580" s="47"/>
      <c r="H3580" s="37"/>
      <c r="I3580" s="37"/>
      <c r="J3580" s="51"/>
      <c r="K3580" s="51"/>
      <c r="L3580" s="51"/>
      <c r="M3580" s="51"/>
      <c r="N3580" s="51"/>
      <c r="O3580" s="51"/>
      <c r="P3580" s="51"/>
      <c r="R3580" s="38" t="s">
        <v>450</v>
      </c>
      <c r="S3580" s="38" t="str" cm="1">
        <f t="array" ref="S3580">_xlfn.XLOOKUP(R3580,INDEX(Flettilisti,,1),INDEX(Flettilisti,,2),,0)</f>
        <v>Vantar flokkun</v>
      </c>
      <c r="T3580" s="38" t="str">
        <f>IF(ISBLANK(M3580),"",IF(M3580&lt;Gögn!$J$2,Gögn!$K$2,IF(M3580&gt;Gögn!$J$4,Gögn!$K$4,Gögn!$K$3)))</f>
        <v/>
      </c>
      <c r="U3580" s="49" t="str" cm="1">
        <f t="array" aca="1" ref="U3580" ca="1">IF(ISBLANK(A3580),"",IF(S3580="Styrkhæft",_xlfn.XLOOKUP(T3580,Vegalengdir[Texti],INDIRECT("Vegalengdir["&amp;'Upplýsingar um umsækjanda'!$B$10&amp;"]"),0%,0)))</f>
        <v/>
      </c>
      <c r="V3580" s="72" t="str">
        <f t="shared" si="55"/>
        <v/>
      </c>
    </row>
    <row r="3581" spans="1:22" x14ac:dyDescent="0.25">
      <c r="A3581" s="47"/>
      <c r="B3581" s="47"/>
      <c r="C3581" s="47"/>
      <c r="D3581" s="117"/>
      <c r="E3581" s="47"/>
      <c r="F3581" s="37"/>
      <c r="G3581" s="47"/>
      <c r="H3581" s="37"/>
      <c r="I3581" s="37"/>
      <c r="J3581" s="51"/>
      <c r="K3581" s="51"/>
      <c r="L3581" s="51"/>
      <c r="M3581" s="51"/>
      <c r="N3581" s="51"/>
      <c r="O3581" s="51"/>
      <c r="P3581" s="51"/>
      <c r="R3581" s="38" t="s">
        <v>450</v>
      </c>
      <c r="S3581" s="38" t="str" cm="1">
        <f t="array" ref="S3581">_xlfn.XLOOKUP(R3581,INDEX(Flettilisti,,1),INDEX(Flettilisti,,2),,0)</f>
        <v>Vantar flokkun</v>
      </c>
      <c r="T3581" s="38" t="str">
        <f>IF(ISBLANK(M3581),"",IF(M3581&lt;Gögn!$J$2,Gögn!$K$2,IF(M3581&gt;Gögn!$J$4,Gögn!$K$4,Gögn!$K$3)))</f>
        <v/>
      </c>
      <c r="U3581" s="49" t="str" cm="1">
        <f t="array" aca="1" ref="U3581" ca="1">IF(ISBLANK(A3581),"",IF(S3581="Styrkhæft",_xlfn.XLOOKUP(T3581,Vegalengdir[Texti],INDIRECT("Vegalengdir["&amp;'Upplýsingar um umsækjanda'!$B$10&amp;"]"),0%,0)))</f>
        <v/>
      </c>
      <c r="V3581" s="72" t="str">
        <f t="shared" si="55"/>
        <v/>
      </c>
    </row>
    <row r="3582" spans="1:22" x14ac:dyDescent="0.25">
      <c r="A3582" s="47"/>
      <c r="B3582" s="47"/>
      <c r="C3582" s="47"/>
      <c r="D3582" s="117"/>
      <c r="E3582" s="47"/>
      <c r="F3582" s="37"/>
      <c r="G3582" s="47"/>
      <c r="H3582" s="37"/>
      <c r="I3582" s="37"/>
      <c r="J3582" s="51"/>
      <c r="K3582" s="51"/>
      <c r="L3582" s="51"/>
      <c r="M3582" s="51"/>
      <c r="N3582" s="51"/>
      <c r="O3582" s="51"/>
      <c r="P3582" s="51"/>
      <c r="R3582" s="38" t="s">
        <v>450</v>
      </c>
      <c r="S3582" s="38" t="str" cm="1">
        <f t="array" ref="S3582">_xlfn.XLOOKUP(R3582,INDEX(Flettilisti,,1),INDEX(Flettilisti,,2),,0)</f>
        <v>Vantar flokkun</v>
      </c>
      <c r="T3582" s="38" t="str">
        <f>IF(ISBLANK(M3582),"",IF(M3582&lt;Gögn!$J$2,Gögn!$K$2,IF(M3582&gt;Gögn!$J$4,Gögn!$K$4,Gögn!$K$3)))</f>
        <v/>
      </c>
      <c r="U3582" s="49" t="str" cm="1">
        <f t="array" aca="1" ref="U3582" ca="1">IF(ISBLANK(A3582),"",IF(S3582="Styrkhæft",_xlfn.XLOOKUP(T3582,Vegalengdir[Texti],INDIRECT("Vegalengdir["&amp;'Upplýsingar um umsækjanda'!$B$10&amp;"]"),0%,0)))</f>
        <v/>
      </c>
      <c r="V3582" s="72" t="str">
        <f t="shared" si="55"/>
        <v/>
      </c>
    </row>
    <row r="3583" spans="1:22" x14ac:dyDescent="0.25">
      <c r="A3583" s="47"/>
      <c r="B3583" s="47"/>
      <c r="C3583" s="47"/>
      <c r="D3583" s="117"/>
      <c r="E3583" s="47"/>
      <c r="F3583" s="37"/>
      <c r="G3583" s="47"/>
      <c r="H3583" s="37"/>
      <c r="I3583" s="37"/>
      <c r="J3583" s="51"/>
      <c r="K3583" s="51"/>
      <c r="L3583" s="51"/>
      <c r="M3583" s="51"/>
      <c r="N3583" s="51"/>
      <c r="O3583" s="51"/>
      <c r="P3583" s="51"/>
      <c r="R3583" s="38" t="s">
        <v>450</v>
      </c>
      <c r="S3583" s="38" t="str" cm="1">
        <f t="array" ref="S3583">_xlfn.XLOOKUP(R3583,INDEX(Flettilisti,,1),INDEX(Flettilisti,,2),,0)</f>
        <v>Vantar flokkun</v>
      </c>
      <c r="T3583" s="38" t="str">
        <f>IF(ISBLANK(M3583),"",IF(M3583&lt;Gögn!$J$2,Gögn!$K$2,IF(M3583&gt;Gögn!$J$4,Gögn!$K$4,Gögn!$K$3)))</f>
        <v/>
      </c>
      <c r="U3583" s="49" t="str" cm="1">
        <f t="array" aca="1" ref="U3583" ca="1">IF(ISBLANK(A3583),"",IF(S3583="Styrkhæft",_xlfn.XLOOKUP(T3583,Vegalengdir[Texti],INDIRECT("Vegalengdir["&amp;'Upplýsingar um umsækjanda'!$B$10&amp;"]"),0%,0)))</f>
        <v/>
      </c>
      <c r="V3583" s="72" t="str">
        <f t="shared" si="55"/>
        <v/>
      </c>
    </row>
    <row r="3584" spans="1:22" x14ac:dyDescent="0.25">
      <c r="A3584" s="47"/>
      <c r="B3584" s="47"/>
      <c r="C3584" s="47"/>
      <c r="D3584" s="117"/>
      <c r="E3584" s="47"/>
      <c r="F3584" s="37"/>
      <c r="G3584" s="47"/>
      <c r="H3584" s="37"/>
      <c r="I3584" s="37"/>
      <c r="J3584" s="51"/>
      <c r="K3584" s="51"/>
      <c r="L3584" s="51"/>
      <c r="M3584" s="51"/>
      <c r="N3584" s="51"/>
      <c r="O3584" s="51"/>
      <c r="P3584" s="51"/>
      <c r="R3584" s="38" t="s">
        <v>450</v>
      </c>
      <c r="S3584" s="38" t="str" cm="1">
        <f t="array" ref="S3584">_xlfn.XLOOKUP(R3584,INDEX(Flettilisti,,1),INDEX(Flettilisti,,2),,0)</f>
        <v>Vantar flokkun</v>
      </c>
      <c r="T3584" s="38" t="str">
        <f>IF(ISBLANK(M3584),"",IF(M3584&lt;Gögn!$J$2,Gögn!$K$2,IF(M3584&gt;Gögn!$J$4,Gögn!$K$4,Gögn!$K$3)))</f>
        <v/>
      </c>
      <c r="U3584" s="49" t="str" cm="1">
        <f t="array" aca="1" ref="U3584" ca="1">IF(ISBLANK(A3584),"",IF(S3584="Styrkhæft",_xlfn.XLOOKUP(T3584,Vegalengdir[Texti],INDIRECT("Vegalengdir["&amp;'Upplýsingar um umsækjanda'!$B$10&amp;"]"),0%,0)))</f>
        <v/>
      </c>
      <c r="V3584" s="72" t="str">
        <f t="shared" si="55"/>
        <v/>
      </c>
    </row>
    <row r="3585" spans="1:22" x14ac:dyDescent="0.25">
      <c r="A3585" s="47"/>
      <c r="B3585" s="47"/>
      <c r="C3585" s="47"/>
      <c r="D3585" s="117"/>
      <c r="E3585" s="47"/>
      <c r="F3585" s="37"/>
      <c r="G3585" s="47"/>
      <c r="H3585" s="37"/>
      <c r="I3585" s="37"/>
      <c r="J3585" s="51"/>
      <c r="K3585" s="51"/>
      <c r="L3585" s="51"/>
      <c r="M3585" s="51"/>
      <c r="N3585" s="51"/>
      <c r="O3585" s="51"/>
      <c r="P3585" s="51"/>
      <c r="R3585" s="38" t="s">
        <v>450</v>
      </c>
      <c r="S3585" s="38" t="str" cm="1">
        <f t="array" ref="S3585">_xlfn.XLOOKUP(R3585,INDEX(Flettilisti,,1),INDEX(Flettilisti,,2),,0)</f>
        <v>Vantar flokkun</v>
      </c>
      <c r="T3585" s="38" t="str">
        <f>IF(ISBLANK(M3585),"",IF(M3585&lt;Gögn!$J$2,Gögn!$K$2,IF(M3585&gt;Gögn!$J$4,Gögn!$K$4,Gögn!$K$3)))</f>
        <v/>
      </c>
      <c r="U3585" s="49" t="str" cm="1">
        <f t="array" aca="1" ref="U3585" ca="1">IF(ISBLANK(A3585),"",IF(S3585="Styrkhæft",_xlfn.XLOOKUP(T3585,Vegalengdir[Texti],INDIRECT("Vegalengdir["&amp;'Upplýsingar um umsækjanda'!$B$10&amp;"]"),0%,0)))</f>
        <v/>
      </c>
      <c r="V3585" s="72" t="str">
        <f t="shared" si="55"/>
        <v/>
      </c>
    </row>
    <row r="3586" spans="1:22" x14ac:dyDescent="0.25">
      <c r="A3586" s="47"/>
      <c r="B3586" s="47"/>
      <c r="C3586" s="47"/>
      <c r="D3586" s="117"/>
      <c r="E3586" s="47"/>
      <c r="F3586" s="37"/>
      <c r="G3586" s="47"/>
      <c r="H3586" s="37"/>
      <c r="I3586" s="37"/>
      <c r="J3586" s="51"/>
      <c r="K3586" s="51"/>
      <c r="L3586" s="51"/>
      <c r="M3586" s="51"/>
      <c r="N3586" s="51"/>
      <c r="O3586" s="51"/>
      <c r="P3586" s="51"/>
      <c r="R3586" s="38" t="s">
        <v>450</v>
      </c>
      <c r="S3586" s="38" t="str" cm="1">
        <f t="array" ref="S3586">_xlfn.XLOOKUP(R3586,INDEX(Flettilisti,,1),INDEX(Flettilisti,,2),,0)</f>
        <v>Vantar flokkun</v>
      </c>
      <c r="T3586" s="38" t="str">
        <f>IF(ISBLANK(M3586),"",IF(M3586&lt;Gögn!$J$2,Gögn!$K$2,IF(M3586&gt;Gögn!$J$4,Gögn!$K$4,Gögn!$K$3)))</f>
        <v/>
      </c>
      <c r="U3586" s="49" t="str" cm="1">
        <f t="array" aca="1" ref="U3586" ca="1">IF(ISBLANK(A3586),"",IF(S3586="Styrkhæft",_xlfn.XLOOKUP(T3586,Vegalengdir[Texti],INDIRECT("Vegalengdir["&amp;'Upplýsingar um umsækjanda'!$B$10&amp;"]"),0%,0)))</f>
        <v/>
      </c>
      <c r="V3586" s="72" t="str">
        <f t="shared" si="55"/>
        <v/>
      </c>
    </row>
    <row r="3587" spans="1:22" x14ac:dyDescent="0.25">
      <c r="A3587" s="47"/>
      <c r="B3587" s="47"/>
      <c r="C3587" s="47"/>
      <c r="D3587" s="117"/>
      <c r="E3587" s="47"/>
      <c r="F3587" s="37"/>
      <c r="G3587" s="47"/>
      <c r="H3587" s="37"/>
      <c r="I3587" s="37"/>
      <c r="J3587" s="51"/>
      <c r="K3587" s="51"/>
      <c r="L3587" s="51"/>
      <c r="M3587" s="51"/>
      <c r="N3587" s="51"/>
      <c r="O3587" s="51"/>
      <c r="P3587" s="51"/>
      <c r="R3587" s="38" t="s">
        <v>450</v>
      </c>
      <c r="S3587" s="38" t="str" cm="1">
        <f t="array" ref="S3587">_xlfn.XLOOKUP(R3587,INDEX(Flettilisti,,1),INDEX(Flettilisti,,2),,0)</f>
        <v>Vantar flokkun</v>
      </c>
      <c r="T3587" s="38" t="str">
        <f>IF(ISBLANK(M3587),"",IF(M3587&lt;Gögn!$J$2,Gögn!$K$2,IF(M3587&gt;Gögn!$J$4,Gögn!$K$4,Gögn!$K$3)))</f>
        <v/>
      </c>
      <c r="U3587" s="49" t="str" cm="1">
        <f t="array" aca="1" ref="U3587" ca="1">IF(ISBLANK(A3587),"",IF(S3587="Styrkhæft",_xlfn.XLOOKUP(T3587,Vegalengdir[Texti],INDIRECT("Vegalengdir["&amp;'Upplýsingar um umsækjanda'!$B$10&amp;"]"),0%,0)))</f>
        <v/>
      </c>
      <c r="V3587" s="72" t="str">
        <f t="shared" ref="V3587:V3650" si="56">IF(ISBLANK(A3587),"",U3587*P3587)</f>
        <v/>
      </c>
    </row>
    <row r="3588" spans="1:22" x14ac:dyDescent="0.25">
      <c r="A3588" s="47"/>
      <c r="B3588" s="47"/>
      <c r="C3588" s="47"/>
      <c r="D3588" s="117"/>
      <c r="E3588" s="47"/>
      <c r="F3588" s="37"/>
      <c r="G3588" s="47"/>
      <c r="H3588" s="37"/>
      <c r="I3588" s="37"/>
      <c r="J3588" s="51"/>
      <c r="K3588" s="51"/>
      <c r="L3588" s="51"/>
      <c r="M3588" s="51"/>
      <c r="N3588" s="51"/>
      <c r="O3588" s="51"/>
      <c r="P3588" s="51"/>
      <c r="R3588" s="38" t="s">
        <v>450</v>
      </c>
      <c r="S3588" s="38" t="str" cm="1">
        <f t="array" ref="S3588">_xlfn.XLOOKUP(R3588,INDEX(Flettilisti,,1),INDEX(Flettilisti,,2),,0)</f>
        <v>Vantar flokkun</v>
      </c>
      <c r="T3588" s="38" t="str">
        <f>IF(ISBLANK(M3588),"",IF(M3588&lt;Gögn!$J$2,Gögn!$K$2,IF(M3588&gt;Gögn!$J$4,Gögn!$K$4,Gögn!$K$3)))</f>
        <v/>
      </c>
      <c r="U3588" s="49" t="str" cm="1">
        <f t="array" aca="1" ref="U3588" ca="1">IF(ISBLANK(A3588),"",IF(S3588="Styrkhæft",_xlfn.XLOOKUP(T3588,Vegalengdir[Texti],INDIRECT("Vegalengdir["&amp;'Upplýsingar um umsækjanda'!$B$10&amp;"]"),0%,0)))</f>
        <v/>
      </c>
      <c r="V3588" s="72" t="str">
        <f t="shared" si="56"/>
        <v/>
      </c>
    </row>
    <row r="3589" spans="1:22" x14ac:dyDescent="0.25">
      <c r="A3589" s="47"/>
      <c r="B3589" s="47"/>
      <c r="C3589" s="47"/>
      <c r="D3589" s="117"/>
      <c r="E3589" s="47"/>
      <c r="F3589" s="37"/>
      <c r="G3589" s="47"/>
      <c r="H3589" s="37"/>
      <c r="I3589" s="37"/>
      <c r="J3589" s="51"/>
      <c r="K3589" s="51"/>
      <c r="L3589" s="51"/>
      <c r="M3589" s="51"/>
      <c r="N3589" s="51"/>
      <c r="O3589" s="51"/>
      <c r="P3589" s="51"/>
      <c r="R3589" s="38" t="s">
        <v>450</v>
      </c>
      <c r="S3589" s="38" t="str" cm="1">
        <f t="array" ref="S3589">_xlfn.XLOOKUP(R3589,INDEX(Flettilisti,,1),INDEX(Flettilisti,,2),,0)</f>
        <v>Vantar flokkun</v>
      </c>
      <c r="T3589" s="38" t="str">
        <f>IF(ISBLANK(M3589),"",IF(M3589&lt;Gögn!$J$2,Gögn!$K$2,IF(M3589&gt;Gögn!$J$4,Gögn!$K$4,Gögn!$K$3)))</f>
        <v/>
      </c>
      <c r="U3589" s="49" t="str" cm="1">
        <f t="array" aca="1" ref="U3589" ca="1">IF(ISBLANK(A3589),"",IF(S3589="Styrkhæft",_xlfn.XLOOKUP(T3589,Vegalengdir[Texti],INDIRECT("Vegalengdir["&amp;'Upplýsingar um umsækjanda'!$B$10&amp;"]"),0%,0)))</f>
        <v/>
      </c>
      <c r="V3589" s="72" t="str">
        <f t="shared" si="56"/>
        <v/>
      </c>
    </row>
    <row r="3590" spans="1:22" x14ac:dyDescent="0.25">
      <c r="A3590" s="47"/>
      <c r="B3590" s="47"/>
      <c r="C3590" s="47"/>
      <c r="D3590" s="117"/>
      <c r="E3590" s="47"/>
      <c r="F3590" s="37"/>
      <c r="G3590" s="47"/>
      <c r="H3590" s="37"/>
      <c r="I3590" s="37"/>
      <c r="J3590" s="51"/>
      <c r="K3590" s="51"/>
      <c r="L3590" s="51"/>
      <c r="M3590" s="51"/>
      <c r="N3590" s="51"/>
      <c r="O3590" s="51"/>
      <c r="P3590" s="51"/>
      <c r="R3590" s="38" t="s">
        <v>450</v>
      </c>
      <c r="S3590" s="38" t="str" cm="1">
        <f t="array" ref="S3590">_xlfn.XLOOKUP(R3590,INDEX(Flettilisti,,1),INDEX(Flettilisti,,2),,0)</f>
        <v>Vantar flokkun</v>
      </c>
      <c r="T3590" s="38" t="str">
        <f>IF(ISBLANK(M3590),"",IF(M3590&lt;Gögn!$J$2,Gögn!$K$2,IF(M3590&gt;Gögn!$J$4,Gögn!$K$4,Gögn!$K$3)))</f>
        <v/>
      </c>
      <c r="U3590" s="49" t="str" cm="1">
        <f t="array" aca="1" ref="U3590" ca="1">IF(ISBLANK(A3590),"",IF(S3590="Styrkhæft",_xlfn.XLOOKUP(T3590,Vegalengdir[Texti],INDIRECT("Vegalengdir["&amp;'Upplýsingar um umsækjanda'!$B$10&amp;"]"),0%,0)))</f>
        <v/>
      </c>
      <c r="V3590" s="72" t="str">
        <f t="shared" si="56"/>
        <v/>
      </c>
    </row>
    <row r="3591" spans="1:22" x14ac:dyDescent="0.25">
      <c r="A3591" s="47"/>
      <c r="B3591" s="47"/>
      <c r="C3591" s="47"/>
      <c r="D3591" s="117"/>
      <c r="E3591" s="47"/>
      <c r="F3591" s="37"/>
      <c r="G3591" s="47"/>
      <c r="H3591" s="37"/>
      <c r="I3591" s="37"/>
      <c r="J3591" s="51"/>
      <c r="K3591" s="51"/>
      <c r="L3591" s="51"/>
      <c r="M3591" s="51"/>
      <c r="N3591" s="51"/>
      <c r="O3591" s="51"/>
      <c r="P3591" s="51"/>
      <c r="R3591" s="38" t="s">
        <v>450</v>
      </c>
      <c r="S3591" s="38" t="str" cm="1">
        <f t="array" ref="S3591">_xlfn.XLOOKUP(R3591,INDEX(Flettilisti,,1),INDEX(Flettilisti,,2),,0)</f>
        <v>Vantar flokkun</v>
      </c>
      <c r="T3591" s="38" t="str">
        <f>IF(ISBLANK(M3591),"",IF(M3591&lt;Gögn!$J$2,Gögn!$K$2,IF(M3591&gt;Gögn!$J$4,Gögn!$K$4,Gögn!$K$3)))</f>
        <v/>
      </c>
      <c r="U3591" s="49" t="str" cm="1">
        <f t="array" aca="1" ref="U3591" ca="1">IF(ISBLANK(A3591),"",IF(S3591="Styrkhæft",_xlfn.XLOOKUP(T3591,Vegalengdir[Texti],INDIRECT("Vegalengdir["&amp;'Upplýsingar um umsækjanda'!$B$10&amp;"]"),0%,0)))</f>
        <v/>
      </c>
      <c r="V3591" s="72" t="str">
        <f t="shared" si="56"/>
        <v/>
      </c>
    </row>
    <row r="3592" spans="1:22" x14ac:dyDescent="0.25">
      <c r="A3592" s="47"/>
      <c r="B3592" s="47"/>
      <c r="C3592" s="47"/>
      <c r="D3592" s="117"/>
      <c r="E3592" s="47"/>
      <c r="F3592" s="37"/>
      <c r="G3592" s="47"/>
      <c r="H3592" s="37"/>
      <c r="I3592" s="37"/>
      <c r="J3592" s="51"/>
      <c r="K3592" s="51"/>
      <c r="L3592" s="51"/>
      <c r="M3592" s="51"/>
      <c r="N3592" s="51"/>
      <c r="O3592" s="51"/>
      <c r="P3592" s="51"/>
      <c r="R3592" s="38" t="s">
        <v>450</v>
      </c>
      <c r="S3592" s="38" t="str" cm="1">
        <f t="array" ref="S3592">_xlfn.XLOOKUP(R3592,INDEX(Flettilisti,,1),INDEX(Flettilisti,,2),,0)</f>
        <v>Vantar flokkun</v>
      </c>
      <c r="T3592" s="38" t="str">
        <f>IF(ISBLANK(M3592),"",IF(M3592&lt;Gögn!$J$2,Gögn!$K$2,IF(M3592&gt;Gögn!$J$4,Gögn!$K$4,Gögn!$K$3)))</f>
        <v/>
      </c>
      <c r="U3592" s="49" t="str" cm="1">
        <f t="array" aca="1" ref="U3592" ca="1">IF(ISBLANK(A3592),"",IF(S3592="Styrkhæft",_xlfn.XLOOKUP(T3592,Vegalengdir[Texti],INDIRECT("Vegalengdir["&amp;'Upplýsingar um umsækjanda'!$B$10&amp;"]"),0%,0)))</f>
        <v/>
      </c>
      <c r="V3592" s="72" t="str">
        <f t="shared" si="56"/>
        <v/>
      </c>
    </row>
    <row r="3593" spans="1:22" x14ac:dyDescent="0.25">
      <c r="A3593" s="47"/>
      <c r="B3593" s="47"/>
      <c r="C3593" s="47"/>
      <c r="D3593" s="117"/>
      <c r="E3593" s="47"/>
      <c r="F3593" s="37"/>
      <c r="G3593" s="47"/>
      <c r="H3593" s="37"/>
      <c r="I3593" s="37"/>
      <c r="J3593" s="51"/>
      <c r="K3593" s="51"/>
      <c r="L3593" s="51"/>
      <c r="M3593" s="51"/>
      <c r="N3593" s="51"/>
      <c r="O3593" s="51"/>
      <c r="P3593" s="51"/>
      <c r="R3593" s="38" t="s">
        <v>450</v>
      </c>
      <c r="S3593" s="38" t="str" cm="1">
        <f t="array" ref="S3593">_xlfn.XLOOKUP(R3593,INDEX(Flettilisti,,1),INDEX(Flettilisti,,2),,0)</f>
        <v>Vantar flokkun</v>
      </c>
      <c r="T3593" s="38" t="str">
        <f>IF(ISBLANK(M3593),"",IF(M3593&lt;Gögn!$J$2,Gögn!$K$2,IF(M3593&gt;Gögn!$J$4,Gögn!$K$4,Gögn!$K$3)))</f>
        <v/>
      </c>
      <c r="U3593" s="49" t="str" cm="1">
        <f t="array" aca="1" ref="U3593" ca="1">IF(ISBLANK(A3593),"",IF(S3593="Styrkhæft",_xlfn.XLOOKUP(T3593,Vegalengdir[Texti],INDIRECT("Vegalengdir["&amp;'Upplýsingar um umsækjanda'!$B$10&amp;"]"),0%,0)))</f>
        <v/>
      </c>
      <c r="V3593" s="72" t="str">
        <f t="shared" si="56"/>
        <v/>
      </c>
    </row>
    <row r="3594" spans="1:22" x14ac:dyDescent="0.25">
      <c r="A3594" s="47"/>
      <c r="B3594" s="47"/>
      <c r="C3594" s="47"/>
      <c r="D3594" s="117"/>
      <c r="E3594" s="47"/>
      <c r="F3594" s="37"/>
      <c r="G3594" s="47"/>
      <c r="H3594" s="37"/>
      <c r="I3594" s="37"/>
      <c r="J3594" s="51"/>
      <c r="K3594" s="51"/>
      <c r="L3594" s="51"/>
      <c r="M3594" s="51"/>
      <c r="N3594" s="51"/>
      <c r="O3594" s="51"/>
      <c r="P3594" s="51"/>
      <c r="R3594" s="38" t="s">
        <v>450</v>
      </c>
      <c r="S3594" s="38" t="str" cm="1">
        <f t="array" ref="S3594">_xlfn.XLOOKUP(R3594,INDEX(Flettilisti,,1),INDEX(Flettilisti,,2),,0)</f>
        <v>Vantar flokkun</v>
      </c>
      <c r="T3594" s="38" t="str">
        <f>IF(ISBLANK(M3594),"",IF(M3594&lt;Gögn!$J$2,Gögn!$K$2,IF(M3594&gt;Gögn!$J$4,Gögn!$K$4,Gögn!$K$3)))</f>
        <v/>
      </c>
      <c r="U3594" s="49" t="str" cm="1">
        <f t="array" aca="1" ref="U3594" ca="1">IF(ISBLANK(A3594),"",IF(S3594="Styrkhæft",_xlfn.XLOOKUP(T3594,Vegalengdir[Texti],INDIRECT("Vegalengdir["&amp;'Upplýsingar um umsækjanda'!$B$10&amp;"]"),0%,0)))</f>
        <v/>
      </c>
      <c r="V3594" s="72" t="str">
        <f t="shared" si="56"/>
        <v/>
      </c>
    </row>
    <row r="3595" spans="1:22" x14ac:dyDescent="0.25">
      <c r="A3595" s="47"/>
      <c r="B3595" s="47"/>
      <c r="C3595" s="47"/>
      <c r="D3595" s="117"/>
      <c r="E3595" s="47"/>
      <c r="F3595" s="37"/>
      <c r="G3595" s="47"/>
      <c r="H3595" s="37"/>
      <c r="I3595" s="37"/>
      <c r="J3595" s="51"/>
      <c r="K3595" s="51"/>
      <c r="L3595" s="51"/>
      <c r="M3595" s="51"/>
      <c r="N3595" s="51"/>
      <c r="O3595" s="51"/>
      <c r="P3595" s="51"/>
      <c r="R3595" s="38" t="s">
        <v>450</v>
      </c>
      <c r="S3595" s="38" t="str" cm="1">
        <f t="array" ref="S3595">_xlfn.XLOOKUP(R3595,INDEX(Flettilisti,,1),INDEX(Flettilisti,,2),,0)</f>
        <v>Vantar flokkun</v>
      </c>
      <c r="T3595" s="38" t="str">
        <f>IF(ISBLANK(M3595),"",IF(M3595&lt;Gögn!$J$2,Gögn!$K$2,IF(M3595&gt;Gögn!$J$4,Gögn!$K$4,Gögn!$K$3)))</f>
        <v/>
      </c>
      <c r="U3595" s="49" t="str" cm="1">
        <f t="array" aca="1" ref="U3595" ca="1">IF(ISBLANK(A3595),"",IF(S3595="Styrkhæft",_xlfn.XLOOKUP(T3595,Vegalengdir[Texti],INDIRECT("Vegalengdir["&amp;'Upplýsingar um umsækjanda'!$B$10&amp;"]"),0%,0)))</f>
        <v/>
      </c>
      <c r="V3595" s="72" t="str">
        <f t="shared" si="56"/>
        <v/>
      </c>
    </row>
    <row r="3596" spans="1:22" x14ac:dyDescent="0.25">
      <c r="A3596" s="47"/>
      <c r="B3596" s="47"/>
      <c r="C3596" s="47"/>
      <c r="D3596" s="117"/>
      <c r="E3596" s="47"/>
      <c r="F3596" s="37"/>
      <c r="G3596" s="47"/>
      <c r="H3596" s="37"/>
      <c r="I3596" s="37"/>
      <c r="J3596" s="51"/>
      <c r="K3596" s="51"/>
      <c r="L3596" s="51"/>
      <c r="M3596" s="51"/>
      <c r="N3596" s="51"/>
      <c r="O3596" s="51"/>
      <c r="P3596" s="51"/>
      <c r="R3596" s="38" t="s">
        <v>450</v>
      </c>
      <c r="S3596" s="38" t="str" cm="1">
        <f t="array" ref="S3596">_xlfn.XLOOKUP(R3596,INDEX(Flettilisti,,1),INDEX(Flettilisti,,2),,0)</f>
        <v>Vantar flokkun</v>
      </c>
      <c r="T3596" s="38" t="str">
        <f>IF(ISBLANK(M3596),"",IF(M3596&lt;Gögn!$J$2,Gögn!$K$2,IF(M3596&gt;Gögn!$J$4,Gögn!$K$4,Gögn!$K$3)))</f>
        <v/>
      </c>
      <c r="U3596" s="49" t="str" cm="1">
        <f t="array" aca="1" ref="U3596" ca="1">IF(ISBLANK(A3596),"",IF(S3596="Styrkhæft",_xlfn.XLOOKUP(T3596,Vegalengdir[Texti],INDIRECT("Vegalengdir["&amp;'Upplýsingar um umsækjanda'!$B$10&amp;"]"),0%,0)))</f>
        <v/>
      </c>
      <c r="V3596" s="72" t="str">
        <f t="shared" si="56"/>
        <v/>
      </c>
    </row>
    <row r="3597" spans="1:22" x14ac:dyDescent="0.25">
      <c r="A3597" s="47"/>
      <c r="B3597" s="47"/>
      <c r="C3597" s="47"/>
      <c r="D3597" s="117"/>
      <c r="E3597" s="47"/>
      <c r="F3597" s="37"/>
      <c r="G3597" s="47"/>
      <c r="H3597" s="37"/>
      <c r="I3597" s="37"/>
      <c r="J3597" s="51"/>
      <c r="K3597" s="51"/>
      <c r="L3597" s="51"/>
      <c r="M3597" s="51"/>
      <c r="N3597" s="51"/>
      <c r="O3597" s="51"/>
      <c r="P3597" s="51"/>
      <c r="R3597" s="38" t="s">
        <v>450</v>
      </c>
      <c r="S3597" s="38" t="str" cm="1">
        <f t="array" ref="S3597">_xlfn.XLOOKUP(R3597,INDEX(Flettilisti,,1),INDEX(Flettilisti,,2),,0)</f>
        <v>Vantar flokkun</v>
      </c>
      <c r="T3597" s="38" t="str">
        <f>IF(ISBLANK(M3597),"",IF(M3597&lt;Gögn!$J$2,Gögn!$K$2,IF(M3597&gt;Gögn!$J$4,Gögn!$K$4,Gögn!$K$3)))</f>
        <v/>
      </c>
      <c r="U3597" s="49" t="str" cm="1">
        <f t="array" aca="1" ref="U3597" ca="1">IF(ISBLANK(A3597),"",IF(S3597="Styrkhæft",_xlfn.XLOOKUP(T3597,Vegalengdir[Texti],INDIRECT("Vegalengdir["&amp;'Upplýsingar um umsækjanda'!$B$10&amp;"]"),0%,0)))</f>
        <v/>
      </c>
      <c r="V3597" s="72" t="str">
        <f t="shared" si="56"/>
        <v/>
      </c>
    </row>
    <row r="3598" spans="1:22" x14ac:dyDescent="0.25">
      <c r="A3598" s="47"/>
      <c r="B3598" s="47"/>
      <c r="C3598" s="47"/>
      <c r="D3598" s="117"/>
      <c r="E3598" s="47"/>
      <c r="F3598" s="37"/>
      <c r="G3598" s="47"/>
      <c r="H3598" s="37"/>
      <c r="I3598" s="37"/>
      <c r="J3598" s="51"/>
      <c r="K3598" s="51"/>
      <c r="L3598" s="51"/>
      <c r="M3598" s="51"/>
      <c r="N3598" s="51"/>
      <c r="O3598" s="51"/>
      <c r="P3598" s="51"/>
      <c r="R3598" s="38" t="s">
        <v>450</v>
      </c>
      <c r="S3598" s="38" t="str" cm="1">
        <f t="array" ref="S3598">_xlfn.XLOOKUP(R3598,INDEX(Flettilisti,,1),INDEX(Flettilisti,,2),,0)</f>
        <v>Vantar flokkun</v>
      </c>
      <c r="T3598" s="38" t="str">
        <f>IF(ISBLANK(M3598),"",IF(M3598&lt;Gögn!$J$2,Gögn!$K$2,IF(M3598&gt;Gögn!$J$4,Gögn!$K$4,Gögn!$K$3)))</f>
        <v/>
      </c>
      <c r="U3598" s="49" t="str" cm="1">
        <f t="array" aca="1" ref="U3598" ca="1">IF(ISBLANK(A3598),"",IF(S3598="Styrkhæft",_xlfn.XLOOKUP(T3598,Vegalengdir[Texti],INDIRECT("Vegalengdir["&amp;'Upplýsingar um umsækjanda'!$B$10&amp;"]"),0%,0)))</f>
        <v/>
      </c>
      <c r="V3598" s="72" t="str">
        <f t="shared" si="56"/>
        <v/>
      </c>
    </row>
    <row r="3599" spans="1:22" x14ac:dyDescent="0.25">
      <c r="A3599" s="47"/>
      <c r="B3599" s="47"/>
      <c r="C3599" s="47"/>
      <c r="D3599" s="117"/>
      <c r="E3599" s="47"/>
      <c r="F3599" s="37"/>
      <c r="G3599" s="47"/>
      <c r="H3599" s="37"/>
      <c r="I3599" s="37"/>
      <c r="J3599" s="51"/>
      <c r="K3599" s="51"/>
      <c r="L3599" s="51"/>
      <c r="M3599" s="51"/>
      <c r="N3599" s="51"/>
      <c r="O3599" s="51"/>
      <c r="P3599" s="51"/>
      <c r="R3599" s="38" t="s">
        <v>450</v>
      </c>
      <c r="S3599" s="38" t="str" cm="1">
        <f t="array" ref="S3599">_xlfn.XLOOKUP(R3599,INDEX(Flettilisti,,1),INDEX(Flettilisti,,2),,0)</f>
        <v>Vantar flokkun</v>
      </c>
      <c r="T3599" s="38" t="str">
        <f>IF(ISBLANK(M3599),"",IF(M3599&lt;Gögn!$J$2,Gögn!$K$2,IF(M3599&gt;Gögn!$J$4,Gögn!$K$4,Gögn!$K$3)))</f>
        <v/>
      </c>
      <c r="U3599" s="49" t="str" cm="1">
        <f t="array" aca="1" ref="U3599" ca="1">IF(ISBLANK(A3599),"",IF(S3599="Styrkhæft",_xlfn.XLOOKUP(T3599,Vegalengdir[Texti],INDIRECT("Vegalengdir["&amp;'Upplýsingar um umsækjanda'!$B$10&amp;"]"),0%,0)))</f>
        <v/>
      </c>
      <c r="V3599" s="72" t="str">
        <f t="shared" si="56"/>
        <v/>
      </c>
    </row>
    <row r="3600" spans="1:22" x14ac:dyDescent="0.25">
      <c r="A3600" s="47"/>
      <c r="B3600" s="47"/>
      <c r="C3600" s="47"/>
      <c r="D3600" s="117"/>
      <c r="E3600" s="47"/>
      <c r="F3600" s="37"/>
      <c r="G3600" s="47"/>
      <c r="H3600" s="37"/>
      <c r="I3600" s="37"/>
      <c r="J3600" s="51"/>
      <c r="K3600" s="51"/>
      <c r="L3600" s="51"/>
      <c r="M3600" s="51"/>
      <c r="N3600" s="51"/>
      <c r="O3600" s="51"/>
      <c r="P3600" s="51"/>
      <c r="R3600" s="38" t="s">
        <v>450</v>
      </c>
      <c r="S3600" s="38" t="str" cm="1">
        <f t="array" ref="S3600">_xlfn.XLOOKUP(R3600,INDEX(Flettilisti,,1),INDEX(Flettilisti,,2),,0)</f>
        <v>Vantar flokkun</v>
      </c>
      <c r="T3600" s="38" t="str">
        <f>IF(ISBLANK(M3600),"",IF(M3600&lt;Gögn!$J$2,Gögn!$K$2,IF(M3600&gt;Gögn!$J$4,Gögn!$K$4,Gögn!$K$3)))</f>
        <v/>
      </c>
      <c r="U3600" s="49" t="str" cm="1">
        <f t="array" aca="1" ref="U3600" ca="1">IF(ISBLANK(A3600),"",IF(S3600="Styrkhæft",_xlfn.XLOOKUP(T3600,Vegalengdir[Texti],INDIRECT("Vegalengdir["&amp;'Upplýsingar um umsækjanda'!$B$10&amp;"]"),0%,0)))</f>
        <v/>
      </c>
      <c r="V3600" s="72" t="str">
        <f t="shared" si="56"/>
        <v/>
      </c>
    </row>
    <row r="3601" spans="1:22" x14ac:dyDescent="0.25">
      <c r="A3601" s="47"/>
      <c r="B3601" s="47"/>
      <c r="C3601" s="47"/>
      <c r="D3601" s="117"/>
      <c r="E3601" s="47"/>
      <c r="F3601" s="37"/>
      <c r="G3601" s="47"/>
      <c r="H3601" s="37"/>
      <c r="I3601" s="37"/>
      <c r="J3601" s="51"/>
      <c r="K3601" s="51"/>
      <c r="L3601" s="51"/>
      <c r="M3601" s="51"/>
      <c r="N3601" s="51"/>
      <c r="O3601" s="51"/>
      <c r="P3601" s="51"/>
      <c r="R3601" s="38" t="s">
        <v>450</v>
      </c>
      <c r="S3601" s="38" t="str" cm="1">
        <f t="array" ref="S3601">_xlfn.XLOOKUP(R3601,INDEX(Flettilisti,,1),INDEX(Flettilisti,,2),,0)</f>
        <v>Vantar flokkun</v>
      </c>
      <c r="T3601" s="38" t="str">
        <f>IF(ISBLANK(M3601),"",IF(M3601&lt;Gögn!$J$2,Gögn!$K$2,IF(M3601&gt;Gögn!$J$4,Gögn!$K$4,Gögn!$K$3)))</f>
        <v/>
      </c>
      <c r="U3601" s="49" t="str" cm="1">
        <f t="array" aca="1" ref="U3601" ca="1">IF(ISBLANK(A3601),"",IF(S3601="Styrkhæft",_xlfn.XLOOKUP(T3601,Vegalengdir[Texti],INDIRECT("Vegalengdir["&amp;'Upplýsingar um umsækjanda'!$B$10&amp;"]"),0%,0)))</f>
        <v/>
      </c>
      <c r="V3601" s="72" t="str">
        <f t="shared" si="56"/>
        <v/>
      </c>
    </row>
    <row r="3602" spans="1:22" x14ac:dyDescent="0.25">
      <c r="A3602" s="47"/>
      <c r="B3602" s="47"/>
      <c r="C3602" s="47"/>
      <c r="D3602" s="117"/>
      <c r="E3602" s="47"/>
      <c r="F3602" s="37"/>
      <c r="G3602" s="47"/>
      <c r="H3602" s="37"/>
      <c r="I3602" s="37"/>
      <c r="J3602" s="51"/>
      <c r="K3602" s="51"/>
      <c r="L3602" s="51"/>
      <c r="M3602" s="51"/>
      <c r="N3602" s="51"/>
      <c r="O3602" s="51"/>
      <c r="P3602" s="51"/>
      <c r="R3602" s="38" t="s">
        <v>450</v>
      </c>
      <c r="S3602" s="38" t="str" cm="1">
        <f t="array" ref="S3602">_xlfn.XLOOKUP(R3602,INDEX(Flettilisti,,1),INDEX(Flettilisti,,2),,0)</f>
        <v>Vantar flokkun</v>
      </c>
      <c r="T3602" s="38" t="str">
        <f>IF(ISBLANK(M3602),"",IF(M3602&lt;Gögn!$J$2,Gögn!$K$2,IF(M3602&gt;Gögn!$J$4,Gögn!$K$4,Gögn!$K$3)))</f>
        <v/>
      </c>
      <c r="U3602" s="49" t="str" cm="1">
        <f t="array" aca="1" ref="U3602" ca="1">IF(ISBLANK(A3602),"",IF(S3602="Styrkhæft",_xlfn.XLOOKUP(T3602,Vegalengdir[Texti],INDIRECT("Vegalengdir["&amp;'Upplýsingar um umsækjanda'!$B$10&amp;"]"),0%,0)))</f>
        <v/>
      </c>
      <c r="V3602" s="72" t="str">
        <f t="shared" si="56"/>
        <v/>
      </c>
    </row>
    <row r="3603" spans="1:22" x14ac:dyDescent="0.25">
      <c r="A3603" s="47"/>
      <c r="B3603" s="47"/>
      <c r="C3603" s="47"/>
      <c r="D3603" s="117"/>
      <c r="E3603" s="47"/>
      <c r="F3603" s="37"/>
      <c r="G3603" s="47"/>
      <c r="H3603" s="37"/>
      <c r="I3603" s="37"/>
      <c r="J3603" s="51"/>
      <c r="K3603" s="51"/>
      <c r="L3603" s="51"/>
      <c r="M3603" s="51"/>
      <c r="N3603" s="51"/>
      <c r="O3603" s="51"/>
      <c r="P3603" s="51"/>
      <c r="R3603" s="38" t="s">
        <v>450</v>
      </c>
      <c r="S3603" s="38" t="str" cm="1">
        <f t="array" ref="S3603">_xlfn.XLOOKUP(R3603,INDEX(Flettilisti,,1),INDEX(Flettilisti,,2),,0)</f>
        <v>Vantar flokkun</v>
      </c>
      <c r="T3603" s="38" t="str">
        <f>IF(ISBLANK(M3603),"",IF(M3603&lt;Gögn!$J$2,Gögn!$K$2,IF(M3603&gt;Gögn!$J$4,Gögn!$K$4,Gögn!$K$3)))</f>
        <v/>
      </c>
      <c r="U3603" s="49" t="str" cm="1">
        <f t="array" aca="1" ref="U3603" ca="1">IF(ISBLANK(A3603),"",IF(S3603="Styrkhæft",_xlfn.XLOOKUP(T3603,Vegalengdir[Texti],INDIRECT("Vegalengdir["&amp;'Upplýsingar um umsækjanda'!$B$10&amp;"]"),0%,0)))</f>
        <v/>
      </c>
      <c r="V3603" s="72" t="str">
        <f t="shared" si="56"/>
        <v/>
      </c>
    </row>
    <row r="3604" spans="1:22" x14ac:dyDescent="0.25">
      <c r="A3604" s="47"/>
      <c r="B3604" s="47"/>
      <c r="C3604" s="47"/>
      <c r="D3604" s="117"/>
      <c r="E3604" s="47"/>
      <c r="F3604" s="37"/>
      <c r="G3604" s="47"/>
      <c r="H3604" s="37"/>
      <c r="I3604" s="37"/>
      <c r="J3604" s="51"/>
      <c r="K3604" s="51"/>
      <c r="L3604" s="51"/>
      <c r="M3604" s="51"/>
      <c r="N3604" s="51"/>
      <c r="O3604" s="51"/>
      <c r="P3604" s="51"/>
      <c r="R3604" s="38" t="s">
        <v>450</v>
      </c>
      <c r="S3604" s="38" t="str" cm="1">
        <f t="array" ref="S3604">_xlfn.XLOOKUP(R3604,INDEX(Flettilisti,,1),INDEX(Flettilisti,,2),,0)</f>
        <v>Vantar flokkun</v>
      </c>
      <c r="T3604" s="38" t="str">
        <f>IF(ISBLANK(M3604),"",IF(M3604&lt;Gögn!$J$2,Gögn!$K$2,IF(M3604&gt;Gögn!$J$4,Gögn!$K$4,Gögn!$K$3)))</f>
        <v/>
      </c>
      <c r="U3604" s="49" t="str" cm="1">
        <f t="array" aca="1" ref="U3604" ca="1">IF(ISBLANK(A3604),"",IF(S3604="Styrkhæft",_xlfn.XLOOKUP(T3604,Vegalengdir[Texti],INDIRECT("Vegalengdir["&amp;'Upplýsingar um umsækjanda'!$B$10&amp;"]"),0%,0)))</f>
        <v/>
      </c>
      <c r="V3604" s="72" t="str">
        <f t="shared" si="56"/>
        <v/>
      </c>
    </row>
    <row r="3605" spans="1:22" x14ac:dyDescent="0.25">
      <c r="A3605" s="47"/>
      <c r="B3605" s="47"/>
      <c r="C3605" s="47"/>
      <c r="D3605" s="117"/>
      <c r="E3605" s="47"/>
      <c r="F3605" s="37"/>
      <c r="G3605" s="47"/>
      <c r="H3605" s="37"/>
      <c r="I3605" s="37"/>
      <c r="J3605" s="51"/>
      <c r="K3605" s="51"/>
      <c r="L3605" s="51"/>
      <c r="M3605" s="51"/>
      <c r="N3605" s="51"/>
      <c r="O3605" s="51"/>
      <c r="P3605" s="51"/>
      <c r="R3605" s="38" t="s">
        <v>450</v>
      </c>
      <c r="S3605" s="38" t="str" cm="1">
        <f t="array" ref="S3605">_xlfn.XLOOKUP(R3605,INDEX(Flettilisti,,1),INDEX(Flettilisti,,2),,0)</f>
        <v>Vantar flokkun</v>
      </c>
      <c r="T3605" s="38" t="str">
        <f>IF(ISBLANK(M3605),"",IF(M3605&lt;Gögn!$J$2,Gögn!$K$2,IF(M3605&gt;Gögn!$J$4,Gögn!$K$4,Gögn!$K$3)))</f>
        <v/>
      </c>
      <c r="U3605" s="49" t="str" cm="1">
        <f t="array" aca="1" ref="U3605" ca="1">IF(ISBLANK(A3605),"",IF(S3605="Styrkhæft",_xlfn.XLOOKUP(T3605,Vegalengdir[Texti],INDIRECT("Vegalengdir["&amp;'Upplýsingar um umsækjanda'!$B$10&amp;"]"),0%,0)))</f>
        <v/>
      </c>
      <c r="V3605" s="72" t="str">
        <f t="shared" si="56"/>
        <v/>
      </c>
    </row>
    <row r="3606" spans="1:22" x14ac:dyDescent="0.25">
      <c r="A3606" s="47"/>
      <c r="B3606" s="47"/>
      <c r="C3606" s="47"/>
      <c r="D3606" s="117"/>
      <c r="E3606" s="47"/>
      <c r="F3606" s="37"/>
      <c r="G3606" s="47"/>
      <c r="H3606" s="37"/>
      <c r="I3606" s="37"/>
      <c r="J3606" s="51"/>
      <c r="K3606" s="51"/>
      <c r="L3606" s="51"/>
      <c r="M3606" s="51"/>
      <c r="N3606" s="51"/>
      <c r="O3606" s="51"/>
      <c r="P3606" s="51"/>
      <c r="R3606" s="38" t="s">
        <v>450</v>
      </c>
      <c r="S3606" s="38" t="str" cm="1">
        <f t="array" ref="S3606">_xlfn.XLOOKUP(R3606,INDEX(Flettilisti,,1),INDEX(Flettilisti,,2),,0)</f>
        <v>Vantar flokkun</v>
      </c>
      <c r="T3606" s="38" t="str">
        <f>IF(ISBLANK(M3606),"",IF(M3606&lt;Gögn!$J$2,Gögn!$K$2,IF(M3606&gt;Gögn!$J$4,Gögn!$K$4,Gögn!$K$3)))</f>
        <v/>
      </c>
      <c r="U3606" s="49" t="str" cm="1">
        <f t="array" aca="1" ref="U3606" ca="1">IF(ISBLANK(A3606),"",IF(S3606="Styrkhæft",_xlfn.XLOOKUP(T3606,Vegalengdir[Texti],INDIRECT("Vegalengdir["&amp;'Upplýsingar um umsækjanda'!$B$10&amp;"]"),0%,0)))</f>
        <v/>
      </c>
      <c r="V3606" s="72" t="str">
        <f t="shared" si="56"/>
        <v/>
      </c>
    </row>
    <row r="3607" spans="1:22" x14ac:dyDescent="0.25">
      <c r="A3607" s="47"/>
      <c r="B3607" s="47"/>
      <c r="C3607" s="47"/>
      <c r="D3607" s="117"/>
      <c r="E3607" s="47"/>
      <c r="F3607" s="37"/>
      <c r="G3607" s="47"/>
      <c r="H3607" s="37"/>
      <c r="I3607" s="37"/>
      <c r="J3607" s="51"/>
      <c r="K3607" s="51"/>
      <c r="L3607" s="51"/>
      <c r="M3607" s="51"/>
      <c r="N3607" s="51"/>
      <c r="O3607" s="51"/>
      <c r="P3607" s="51"/>
      <c r="R3607" s="38" t="s">
        <v>450</v>
      </c>
      <c r="S3607" s="38" t="str" cm="1">
        <f t="array" ref="S3607">_xlfn.XLOOKUP(R3607,INDEX(Flettilisti,,1),INDEX(Flettilisti,,2),,0)</f>
        <v>Vantar flokkun</v>
      </c>
      <c r="T3607" s="38" t="str">
        <f>IF(ISBLANK(M3607),"",IF(M3607&lt;Gögn!$J$2,Gögn!$K$2,IF(M3607&gt;Gögn!$J$4,Gögn!$K$4,Gögn!$K$3)))</f>
        <v/>
      </c>
      <c r="U3607" s="49" t="str" cm="1">
        <f t="array" aca="1" ref="U3607" ca="1">IF(ISBLANK(A3607),"",IF(S3607="Styrkhæft",_xlfn.XLOOKUP(T3607,Vegalengdir[Texti],INDIRECT("Vegalengdir["&amp;'Upplýsingar um umsækjanda'!$B$10&amp;"]"),0%,0)))</f>
        <v/>
      </c>
      <c r="V3607" s="72" t="str">
        <f t="shared" si="56"/>
        <v/>
      </c>
    </row>
    <row r="3608" spans="1:22" x14ac:dyDescent="0.25">
      <c r="A3608" s="47"/>
      <c r="B3608" s="47"/>
      <c r="C3608" s="47"/>
      <c r="D3608" s="117"/>
      <c r="E3608" s="47"/>
      <c r="F3608" s="37"/>
      <c r="G3608" s="47"/>
      <c r="H3608" s="37"/>
      <c r="I3608" s="37"/>
      <c r="J3608" s="51"/>
      <c r="K3608" s="51"/>
      <c r="L3608" s="51"/>
      <c r="M3608" s="51"/>
      <c r="N3608" s="51"/>
      <c r="O3608" s="51"/>
      <c r="P3608" s="51"/>
      <c r="R3608" s="38" t="s">
        <v>450</v>
      </c>
      <c r="S3608" s="38" t="str" cm="1">
        <f t="array" ref="S3608">_xlfn.XLOOKUP(R3608,INDEX(Flettilisti,,1),INDEX(Flettilisti,,2),,0)</f>
        <v>Vantar flokkun</v>
      </c>
      <c r="T3608" s="38" t="str">
        <f>IF(ISBLANK(M3608),"",IF(M3608&lt;Gögn!$J$2,Gögn!$K$2,IF(M3608&gt;Gögn!$J$4,Gögn!$K$4,Gögn!$K$3)))</f>
        <v/>
      </c>
      <c r="U3608" s="49" t="str" cm="1">
        <f t="array" aca="1" ref="U3608" ca="1">IF(ISBLANK(A3608),"",IF(S3608="Styrkhæft",_xlfn.XLOOKUP(T3608,Vegalengdir[Texti],INDIRECT("Vegalengdir["&amp;'Upplýsingar um umsækjanda'!$B$10&amp;"]"),0%,0)))</f>
        <v/>
      </c>
      <c r="V3608" s="72" t="str">
        <f t="shared" si="56"/>
        <v/>
      </c>
    </row>
    <row r="3609" spans="1:22" x14ac:dyDescent="0.25">
      <c r="A3609" s="47"/>
      <c r="B3609" s="47"/>
      <c r="C3609" s="47"/>
      <c r="D3609" s="117"/>
      <c r="E3609" s="47"/>
      <c r="F3609" s="37"/>
      <c r="G3609" s="47"/>
      <c r="H3609" s="37"/>
      <c r="I3609" s="37"/>
      <c r="J3609" s="51"/>
      <c r="K3609" s="51"/>
      <c r="L3609" s="51"/>
      <c r="M3609" s="51"/>
      <c r="N3609" s="51"/>
      <c r="O3609" s="51"/>
      <c r="P3609" s="51"/>
      <c r="R3609" s="38" t="s">
        <v>450</v>
      </c>
      <c r="S3609" s="38" t="str" cm="1">
        <f t="array" ref="S3609">_xlfn.XLOOKUP(R3609,INDEX(Flettilisti,,1),INDEX(Flettilisti,,2),,0)</f>
        <v>Vantar flokkun</v>
      </c>
      <c r="T3609" s="38" t="str">
        <f>IF(ISBLANK(M3609),"",IF(M3609&lt;Gögn!$J$2,Gögn!$K$2,IF(M3609&gt;Gögn!$J$4,Gögn!$K$4,Gögn!$K$3)))</f>
        <v/>
      </c>
      <c r="U3609" s="49" t="str" cm="1">
        <f t="array" aca="1" ref="U3609" ca="1">IF(ISBLANK(A3609),"",IF(S3609="Styrkhæft",_xlfn.XLOOKUP(T3609,Vegalengdir[Texti],INDIRECT("Vegalengdir["&amp;'Upplýsingar um umsækjanda'!$B$10&amp;"]"),0%,0)))</f>
        <v/>
      </c>
      <c r="V3609" s="72" t="str">
        <f t="shared" si="56"/>
        <v/>
      </c>
    </row>
    <row r="3610" spans="1:22" x14ac:dyDescent="0.25">
      <c r="A3610" s="47"/>
      <c r="B3610" s="47"/>
      <c r="C3610" s="47"/>
      <c r="D3610" s="117"/>
      <c r="E3610" s="47"/>
      <c r="F3610" s="37"/>
      <c r="G3610" s="47"/>
      <c r="H3610" s="37"/>
      <c r="I3610" s="37"/>
      <c r="J3610" s="51"/>
      <c r="K3610" s="51"/>
      <c r="L3610" s="51"/>
      <c r="M3610" s="51"/>
      <c r="N3610" s="51"/>
      <c r="O3610" s="51"/>
      <c r="P3610" s="51"/>
      <c r="R3610" s="38" t="s">
        <v>450</v>
      </c>
      <c r="S3610" s="38" t="str" cm="1">
        <f t="array" ref="S3610">_xlfn.XLOOKUP(R3610,INDEX(Flettilisti,,1),INDEX(Flettilisti,,2),,0)</f>
        <v>Vantar flokkun</v>
      </c>
      <c r="T3610" s="38" t="str">
        <f>IF(ISBLANK(M3610),"",IF(M3610&lt;Gögn!$J$2,Gögn!$K$2,IF(M3610&gt;Gögn!$J$4,Gögn!$K$4,Gögn!$K$3)))</f>
        <v/>
      </c>
      <c r="U3610" s="49" t="str" cm="1">
        <f t="array" aca="1" ref="U3610" ca="1">IF(ISBLANK(A3610),"",IF(S3610="Styrkhæft",_xlfn.XLOOKUP(T3610,Vegalengdir[Texti],INDIRECT("Vegalengdir["&amp;'Upplýsingar um umsækjanda'!$B$10&amp;"]"),0%,0)))</f>
        <v/>
      </c>
      <c r="V3610" s="72" t="str">
        <f t="shared" si="56"/>
        <v/>
      </c>
    </row>
    <row r="3611" spans="1:22" x14ac:dyDescent="0.25">
      <c r="A3611" s="47"/>
      <c r="B3611" s="47"/>
      <c r="C3611" s="47"/>
      <c r="D3611" s="117"/>
      <c r="E3611" s="47"/>
      <c r="F3611" s="37"/>
      <c r="G3611" s="47"/>
      <c r="H3611" s="37"/>
      <c r="I3611" s="37"/>
      <c r="J3611" s="51"/>
      <c r="K3611" s="51"/>
      <c r="L3611" s="51"/>
      <c r="M3611" s="51"/>
      <c r="N3611" s="51"/>
      <c r="O3611" s="51"/>
      <c r="P3611" s="51"/>
      <c r="R3611" s="38" t="s">
        <v>450</v>
      </c>
      <c r="S3611" s="38" t="str" cm="1">
        <f t="array" ref="S3611">_xlfn.XLOOKUP(R3611,INDEX(Flettilisti,,1),INDEX(Flettilisti,,2),,0)</f>
        <v>Vantar flokkun</v>
      </c>
      <c r="T3611" s="38" t="str">
        <f>IF(ISBLANK(M3611),"",IF(M3611&lt;Gögn!$J$2,Gögn!$K$2,IF(M3611&gt;Gögn!$J$4,Gögn!$K$4,Gögn!$K$3)))</f>
        <v/>
      </c>
      <c r="U3611" s="49" t="str" cm="1">
        <f t="array" aca="1" ref="U3611" ca="1">IF(ISBLANK(A3611),"",IF(S3611="Styrkhæft",_xlfn.XLOOKUP(T3611,Vegalengdir[Texti],INDIRECT("Vegalengdir["&amp;'Upplýsingar um umsækjanda'!$B$10&amp;"]"),0%,0)))</f>
        <v/>
      </c>
      <c r="V3611" s="72" t="str">
        <f t="shared" si="56"/>
        <v/>
      </c>
    </row>
    <row r="3612" spans="1:22" x14ac:dyDescent="0.25">
      <c r="A3612" s="47"/>
      <c r="B3612" s="47"/>
      <c r="C3612" s="47"/>
      <c r="D3612" s="117"/>
      <c r="E3612" s="47"/>
      <c r="F3612" s="37"/>
      <c r="G3612" s="47"/>
      <c r="H3612" s="37"/>
      <c r="I3612" s="37"/>
      <c r="J3612" s="51"/>
      <c r="K3612" s="51"/>
      <c r="L3612" s="51"/>
      <c r="M3612" s="51"/>
      <c r="N3612" s="51"/>
      <c r="O3612" s="51"/>
      <c r="P3612" s="51"/>
      <c r="R3612" s="38" t="s">
        <v>450</v>
      </c>
      <c r="S3612" s="38" t="str" cm="1">
        <f t="array" ref="S3612">_xlfn.XLOOKUP(R3612,INDEX(Flettilisti,,1),INDEX(Flettilisti,,2),,0)</f>
        <v>Vantar flokkun</v>
      </c>
      <c r="T3612" s="38" t="str">
        <f>IF(ISBLANK(M3612),"",IF(M3612&lt;Gögn!$J$2,Gögn!$K$2,IF(M3612&gt;Gögn!$J$4,Gögn!$K$4,Gögn!$K$3)))</f>
        <v/>
      </c>
      <c r="U3612" s="49" t="str" cm="1">
        <f t="array" aca="1" ref="U3612" ca="1">IF(ISBLANK(A3612),"",IF(S3612="Styrkhæft",_xlfn.XLOOKUP(T3612,Vegalengdir[Texti],INDIRECT("Vegalengdir["&amp;'Upplýsingar um umsækjanda'!$B$10&amp;"]"),0%,0)))</f>
        <v/>
      </c>
      <c r="V3612" s="72" t="str">
        <f t="shared" si="56"/>
        <v/>
      </c>
    </row>
    <row r="3613" spans="1:22" x14ac:dyDescent="0.25">
      <c r="A3613" s="47"/>
      <c r="B3613" s="47"/>
      <c r="C3613" s="47"/>
      <c r="D3613" s="117"/>
      <c r="E3613" s="47"/>
      <c r="F3613" s="37"/>
      <c r="G3613" s="47"/>
      <c r="H3613" s="37"/>
      <c r="I3613" s="37"/>
      <c r="J3613" s="51"/>
      <c r="K3613" s="51"/>
      <c r="L3613" s="51"/>
      <c r="M3613" s="51"/>
      <c r="N3613" s="51"/>
      <c r="O3613" s="51"/>
      <c r="P3613" s="51"/>
      <c r="R3613" s="38" t="s">
        <v>450</v>
      </c>
      <c r="S3613" s="38" t="str" cm="1">
        <f t="array" ref="S3613">_xlfn.XLOOKUP(R3613,INDEX(Flettilisti,,1),INDEX(Flettilisti,,2),,0)</f>
        <v>Vantar flokkun</v>
      </c>
      <c r="T3613" s="38" t="str">
        <f>IF(ISBLANK(M3613),"",IF(M3613&lt;Gögn!$J$2,Gögn!$K$2,IF(M3613&gt;Gögn!$J$4,Gögn!$K$4,Gögn!$K$3)))</f>
        <v/>
      </c>
      <c r="U3613" s="49" t="str" cm="1">
        <f t="array" aca="1" ref="U3613" ca="1">IF(ISBLANK(A3613),"",IF(S3613="Styrkhæft",_xlfn.XLOOKUP(T3613,Vegalengdir[Texti],INDIRECT("Vegalengdir["&amp;'Upplýsingar um umsækjanda'!$B$10&amp;"]"),0%,0)))</f>
        <v/>
      </c>
      <c r="V3613" s="72" t="str">
        <f t="shared" si="56"/>
        <v/>
      </c>
    </row>
    <row r="3614" spans="1:22" x14ac:dyDescent="0.25">
      <c r="A3614" s="47"/>
      <c r="B3614" s="47"/>
      <c r="C3614" s="47"/>
      <c r="D3614" s="117"/>
      <c r="E3614" s="47"/>
      <c r="F3614" s="37"/>
      <c r="G3614" s="47"/>
      <c r="H3614" s="37"/>
      <c r="I3614" s="37"/>
      <c r="J3614" s="51"/>
      <c r="K3614" s="51"/>
      <c r="L3614" s="51"/>
      <c r="M3614" s="51"/>
      <c r="N3614" s="51"/>
      <c r="O3614" s="51"/>
      <c r="P3614" s="51"/>
      <c r="R3614" s="38" t="s">
        <v>450</v>
      </c>
      <c r="S3614" s="38" t="str" cm="1">
        <f t="array" ref="S3614">_xlfn.XLOOKUP(R3614,INDEX(Flettilisti,,1),INDEX(Flettilisti,,2),,0)</f>
        <v>Vantar flokkun</v>
      </c>
      <c r="T3614" s="38" t="str">
        <f>IF(ISBLANK(M3614),"",IF(M3614&lt;Gögn!$J$2,Gögn!$K$2,IF(M3614&gt;Gögn!$J$4,Gögn!$K$4,Gögn!$K$3)))</f>
        <v/>
      </c>
      <c r="U3614" s="49" t="str" cm="1">
        <f t="array" aca="1" ref="U3614" ca="1">IF(ISBLANK(A3614),"",IF(S3614="Styrkhæft",_xlfn.XLOOKUP(T3614,Vegalengdir[Texti],INDIRECT("Vegalengdir["&amp;'Upplýsingar um umsækjanda'!$B$10&amp;"]"),0%,0)))</f>
        <v/>
      </c>
      <c r="V3614" s="72" t="str">
        <f t="shared" si="56"/>
        <v/>
      </c>
    </row>
    <row r="3615" spans="1:22" x14ac:dyDescent="0.25">
      <c r="A3615" s="47"/>
      <c r="B3615" s="47"/>
      <c r="C3615" s="47"/>
      <c r="D3615" s="117"/>
      <c r="E3615" s="47"/>
      <c r="F3615" s="37"/>
      <c r="G3615" s="47"/>
      <c r="H3615" s="37"/>
      <c r="I3615" s="37"/>
      <c r="J3615" s="51"/>
      <c r="K3615" s="51"/>
      <c r="L3615" s="51"/>
      <c r="M3615" s="51"/>
      <c r="N3615" s="51"/>
      <c r="O3615" s="51"/>
      <c r="P3615" s="51"/>
      <c r="R3615" s="38" t="s">
        <v>450</v>
      </c>
      <c r="S3615" s="38" t="str" cm="1">
        <f t="array" ref="S3615">_xlfn.XLOOKUP(R3615,INDEX(Flettilisti,,1),INDEX(Flettilisti,,2),,0)</f>
        <v>Vantar flokkun</v>
      </c>
      <c r="T3615" s="38" t="str">
        <f>IF(ISBLANK(M3615),"",IF(M3615&lt;Gögn!$J$2,Gögn!$K$2,IF(M3615&gt;Gögn!$J$4,Gögn!$K$4,Gögn!$K$3)))</f>
        <v/>
      </c>
      <c r="U3615" s="49" t="str" cm="1">
        <f t="array" aca="1" ref="U3615" ca="1">IF(ISBLANK(A3615),"",IF(S3615="Styrkhæft",_xlfn.XLOOKUP(T3615,Vegalengdir[Texti],INDIRECT("Vegalengdir["&amp;'Upplýsingar um umsækjanda'!$B$10&amp;"]"),0%,0)))</f>
        <v/>
      </c>
      <c r="V3615" s="72" t="str">
        <f t="shared" si="56"/>
        <v/>
      </c>
    </row>
    <row r="3616" spans="1:22" x14ac:dyDescent="0.25">
      <c r="A3616" s="47"/>
      <c r="B3616" s="47"/>
      <c r="C3616" s="47"/>
      <c r="D3616" s="117"/>
      <c r="E3616" s="47"/>
      <c r="F3616" s="37"/>
      <c r="G3616" s="47"/>
      <c r="H3616" s="37"/>
      <c r="I3616" s="37"/>
      <c r="J3616" s="51"/>
      <c r="K3616" s="51"/>
      <c r="L3616" s="51"/>
      <c r="M3616" s="51"/>
      <c r="N3616" s="51"/>
      <c r="O3616" s="51"/>
      <c r="P3616" s="51"/>
      <c r="R3616" s="38" t="s">
        <v>450</v>
      </c>
      <c r="S3616" s="38" t="str" cm="1">
        <f t="array" ref="S3616">_xlfn.XLOOKUP(R3616,INDEX(Flettilisti,,1),INDEX(Flettilisti,,2),,0)</f>
        <v>Vantar flokkun</v>
      </c>
      <c r="T3616" s="38" t="str">
        <f>IF(ISBLANK(M3616),"",IF(M3616&lt;Gögn!$J$2,Gögn!$K$2,IF(M3616&gt;Gögn!$J$4,Gögn!$K$4,Gögn!$K$3)))</f>
        <v/>
      </c>
      <c r="U3616" s="49" t="str" cm="1">
        <f t="array" aca="1" ref="U3616" ca="1">IF(ISBLANK(A3616),"",IF(S3616="Styrkhæft",_xlfn.XLOOKUP(T3616,Vegalengdir[Texti],INDIRECT("Vegalengdir["&amp;'Upplýsingar um umsækjanda'!$B$10&amp;"]"),0%,0)))</f>
        <v/>
      </c>
      <c r="V3616" s="72" t="str">
        <f t="shared" si="56"/>
        <v/>
      </c>
    </row>
    <row r="3617" spans="1:22" x14ac:dyDescent="0.25">
      <c r="A3617" s="47"/>
      <c r="B3617" s="47"/>
      <c r="C3617" s="47"/>
      <c r="D3617" s="117"/>
      <c r="E3617" s="47"/>
      <c r="F3617" s="37"/>
      <c r="G3617" s="47"/>
      <c r="H3617" s="37"/>
      <c r="I3617" s="37"/>
      <c r="J3617" s="51"/>
      <c r="K3617" s="51"/>
      <c r="L3617" s="51"/>
      <c r="M3617" s="51"/>
      <c r="N3617" s="51"/>
      <c r="O3617" s="51"/>
      <c r="P3617" s="51"/>
      <c r="R3617" s="38" t="s">
        <v>450</v>
      </c>
      <c r="S3617" s="38" t="str" cm="1">
        <f t="array" ref="S3617">_xlfn.XLOOKUP(R3617,INDEX(Flettilisti,,1),INDEX(Flettilisti,,2),,0)</f>
        <v>Vantar flokkun</v>
      </c>
      <c r="T3617" s="38" t="str">
        <f>IF(ISBLANK(M3617),"",IF(M3617&lt;Gögn!$J$2,Gögn!$K$2,IF(M3617&gt;Gögn!$J$4,Gögn!$K$4,Gögn!$K$3)))</f>
        <v/>
      </c>
      <c r="U3617" s="49" t="str" cm="1">
        <f t="array" aca="1" ref="U3617" ca="1">IF(ISBLANK(A3617),"",IF(S3617="Styrkhæft",_xlfn.XLOOKUP(T3617,Vegalengdir[Texti],INDIRECT("Vegalengdir["&amp;'Upplýsingar um umsækjanda'!$B$10&amp;"]"),0%,0)))</f>
        <v/>
      </c>
      <c r="V3617" s="72" t="str">
        <f t="shared" si="56"/>
        <v/>
      </c>
    </row>
    <row r="3618" spans="1:22" x14ac:dyDescent="0.25">
      <c r="A3618" s="47"/>
      <c r="B3618" s="47"/>
      <c r="C3618" s="47"/>
      <c r="D3618" s="117"/>
      <c r="E3618" s="47"/>
      <c r="F3618" s="37"/>
      <c r="G3618" s="47"/>
      <c r="H3618" s="37"/>
      <c r="I3618" s="37"/>
      <c r="J3618" s="51"/>
      <c r="K3618" s="51"/>
      <c r="L3618" s="51"/>
      <c r="M3618" s="51"/>
      <c r="N3618" s="51"/>
      <c r="O3618" s="51"/>
      <c r="P3618" s="51"/>
      <c r="R3618" s="38" t="s">
        <v>450</v>
      </c>
      <c r="S3618" s="38" t="str" cm="1">
        <f t="array" ref="S3618">_xlfn.XLOOKUP(R3618,INDEX(Flettilisti,,1),INDEX(Flettilisti,,2),,0)</f>
        <v>Vantar flokkun</v>
      </c>
      <c r="T3618" s="38" t="str">
        <f>IF(ISBLANK(M3618),"",IF(M3618&lt;Gögn!$J$2,Gögn!$K$2,IF(M3618&gt;Gögn!$J$4,Gögn!$K$4,Gögn!$K$3)))</f>
        <v/>
      </c>
      <c r="U3618" s="49" t="str" cm="1">
        <f t="array" aca="1" ref="U3618" ca="1">IF(ISBLANK(A3618),"",IF(S3618="Styrkhæft",_xlfn.XLOOKUP(T3618,Vegalengdir[Texti],INDIRECT("Vegalengdir["&amp;'Upplýsingar um umsækjanda'!$B$10&amp;"]"),0%,0)))</f>
        <v/>
      </c>
      <c r="V3618" s="72" t="str">
        <f t="shared" si="56"/>
        <v/>
      </c>
    </row>
    <row r="3619" spans="1:22" x14ac:dyDescent="0.25">
      <c r="A3619" s="47"/>
      <c r="B3619" s="47"/>
      <c r="C3619" s="47"/>
      <c r="D3619" s="117"/>
      <c r="E3619" s="47"/>
      <c r="F3619" s="37"/>
      <c r="G3619" s="47"/>
      <c r="H3619" s="37"/>
      <c r="I3619" s="37"/>
      <c r="J3619" s="51"/>
      <c r="K3619" s="51"/>
      <c r="L3619" s="51"/>
      <c r="M3619" s="51"/>
      <c r="N3619" s="51"/>
      <c r="O3619" s="51"/>
      <c r="P3619" s="51"/>
      <c r="R3619" s="38" t="s">
        <v>450</v>
      </c>
      <c r="S3619" s="38" t="str" cm="1">
        <f t="array" ref="S3619">_xlfn.XLOOKUP(R3619,INDEX(Flettilisti,,1),INDEX(Flettilisti,,2),,0)</f>
        <v>Vantar flokkun</v>
      </c>
      <c r="T3619" s="38" t="str">
        <f>IF(ISBLANK(M3619),"",IF(M3619&lt;Gögn!$J$2,Gögn!$K$2,IF(M3619&gt;Gögn!$J$4,Gögn!$K$4,Gögn!$K$3)))</f>
        <v/>
      </c>
      <c r="U3619" s="49" t="str" cm="1">
        <f t="array" aca="1" ref="U3619" ca="1">IF(ISBLANK(A3619),"",IF(S3619="Styrkhæft",_xlfn.XLOOKUP(T3619,Vegalengdir[Texti],INDIRECT("Vegalengdir["&amp;'Upplýsingar um umsækjanda'!$B$10&amp;"]"),0%,0)))</f>
        <v/>
      </c>
      <c r="V3619" s="72" t="str">
        <f t="shared" si="56"/>
        <v/>
      </c>
    </row>
    <row r="3620" spans="1:22" x14ac:dyDescent="0.25">
      <c r="A3620" s="47"/>
      <c r="B3620" s="47"/>
      <c r="C3620" s="47"/>
      <c r="D3620" s="117"/>
      <c r="E3620" s="47"/>
      <c r="F3620" s="37"/>
      <c r="G3620" s="47"/>
      <c r="H3620" s="37"/>
      <c r="I3620" s="37"/>
      <c r="J3620" s="51"/>
      <c r="K3620" s="51"/>
      <c r="L3620" s="51"/>
      <c r="M3620" s="51"/>
      <c r="N3620" s="51"/>
      <c r="O3620" s="51"/>
      <c r="P3620" s="51"/>
      <c r="R3620" s="38" t="s">
        <v>450</v>
      </c>
      <c r="S3620" s="38" t="str" cm="1">
        <f t="array" ref="S3620">_xlfn.XLOOKUP(R3620,INDEX(Flettilisti,,1),INDEX(Flettilisti,,2),,0)</f>
        <v>Vantar flokkun</v>
      </c>
      <c r="T3620" s="38" t="str">
        <f>IF(ISBLANK(M3620),"",IF(M3620&lt;Gögn!$J$2,Gögn!$K$2,IF(M3620&gt;Gögn!$J$4,Gögn!$K$4,Gögn!$K$3)))</f>
        <v/>
      </c>
      <c r="U3620" s="49" t="str" cm="1">
        <f t="array" aca="1" ref="U3620" ca="1">IF(ISBLANK(A3620),"",IF(S3620="Styrkhæft",_xlfn.XLOOKUP(T3620,Vegalengdir[Texti],INDIRECT("Vegalengdir["&amp;'Upplýsingar um umsækjanda'!$B$10&amp;"]"),0%,0)))</f>
        <v/>
      </c>
      <c r="V3620" s="72" t="str">
        <f t="shared" si="56"/>
        <v/>
      </c>
    </row>
    <row r="3621" spans="1:22" x14ac:dyDescent="0.25">
      <c r="A3621" s="47"/>
      <c r="B3621" s="47"/>
      <c r="C3621" s="47"/>
      <c r="D3621" s="117"/>
      <c r="E3621" s="47"/>
      <c r="F3621" s="37"/>
      <c r="G3621" s="47"/>
      <c r="H3621" s="37"/>
      <c r="I3621" s="37"/>
      <c r="J3621" s="51"/>
      <c r="K3621" s="51"/>
      <c r="L3621" s="51"/>
      <c r="M3621" s="51"/>
      <c r="N3621" s="51"/>
      <c r="O3621" s="51"/>
      <c r="P3621" s="51"/>
      <c r="R3621" s="38" t="s">
        <v>450</v>
      </c>
      <c r="S3621" s="38" t="str" cm="1">
        <f t="array" ref="S3621">_xlfn.XLOOKUP(R3621,INDEX(Flettilisti,,1),INDEX(Flettilisti,,2),,0)</f>
        <v>Vantar flokkun</v>
      </c>
      <c r="T3621" s="38" t="str">
        <f>IF(ISBLANK(M3621),"",IF(M3621&lt;Gögn!$J$2,Gögn!$K$2,IF(M3621&gt;Gögn!$J$4,Gögn!$K$4,Gögn!$K$3)))</f>
        <v/>
      </c>
      <c r="U3621" s="49" t="str" cm="1">
        <f t="array" aca="1" ref="U3621" ca="1">IF(ISBLANK(A3621),"",IF(S3621="Styrkhæft",_xlfn.XLOOKUP(T3621,Vegalengdir[Texti],INDIRECT("Vegalengdir["&amp;'Upplýsingar um umsækjanda'!$B$10&amp;"]"),0%,0)))</f>
        <v/>
      </c>
      <c r="V3621" s="72" t="str">
        <f t="shared" si="56"/>
        <v/>
      </c>
    </row>
    <row r="3622" spans="1:22" x14ac:dyDescent="0.25">
      <c r="A3622" s="47"/>
      <c r="B3622" s="47"/>
      <c r="C3622" s="47"/>
      <c r="D3622" s="117"/>
      <c r="E3622" s="47"/>
      <c r="F3622" s="37"/>
      <c r="G3622" s="47"/>
      <c r="H3622" s="37"/>
      <c r="I3622" s="37"/>
      <c r="J3622" s="51"/>
      <c r="K3622" s="51"/>
      <c r="L3622" s="51"/>
      <c r="M3622" s="51"/>
      <c r="N3622" s="51"/>
      <c r="O3622" s="51"/>
      <c r="P3622" s="51"/>
      <c r="R3622" s="38" t="s">
        <v>450</v>
      </c>
      <c r="S3622" s="38" t="str" cm="1">
        <f t="array" ref="S3622">_xlfn.XLOOKUP(R3622,INDEX(Flettilisti,,1),INDEX(Flettilisti,,2),,0)</f>
        <v>Vantar flokkun</v>
      </c>
      <c r="T3622" s="38" t="str">
        <f>IF(ISBLANK(M3622),"",IF(M3622&lt;Gögn!$J$2,Gögn!$K$2,IF(M3622&gt;Gögn!$J$4,Gögn!$K$4,Gögn!$K$3)))</f>
        <v/>
      </c>
      <c r="U3622" s="49" t="str" cm="1">
        <f t="array" aca="1" ref="U3622" ca="1">IF(ISBLANK(A3622),"",IF(S3622="Styrkhæft",_xlfn.XLOOKUP(T3622,Vegalengdir[Texti],INDIRECT("Vegalengdir["&amp;'Upplýsingar um umsækjanda'!$B$10&amp;"]"),0%,0)))</f>
        <v/>
      </c>
      <c r="V3622" s="72" t="str">
        <f t="shared" si="56"/>
        <v/>
      </c>
    </row>
    <row r="3623" spans="1:22" x14ac:dyDescent="0.25">
      <c r="A3623" s="47"/>
      <c r="B3623" s="47"/>
      <c r="C3623" s="47"/>
      <c r="D3623" s="117"/>
      <c r="E3623" s="47"/>
      <c r="F3623" s="37"/>
      <c r="G3623" s="47"/>
      <c r="H3623" s="37"/>
      <c r="I3623" s="37"/>
      <c r="J3623" s="51"/>
      <c r="K3623" s="51"/>
      <c r="L3623" s="51"/>
      <c r="M3623" s="51"/>
      <c r="N3623" s="51"/>
      <c r="O3623" s="51"/>
      <c r="P3623" s="51"/>
      <c r="R3623" s="38" t="s">
        <v>450</v>
      </c>
      <c r="S3623" s="38" t="str" cm="1">
        <f t="array" ref="S3623">_xlfn.XLOOKUP(R3623,INDEX(Flettilisti,,1),INDEX(Flettilisti,,2),,0)</f>
        <v>Vantar flokkun</v>
      </c>
      <c r="T3623" s="38" t="str">
        <f>IF(ISBLANK(M3623),"",IF(M3623&lt;Gögn!$J$2,Gögn!$K$2,IF(M3623&gt;Gögn!$J$4,Gögn!$K$4,Gögn!$K$3)))</f>
        <v/>
      </c>
      <c r="U3623" s="49" t="str" cm="1">
        <f t="array" aca="1" ref="U3623" ca="1">IF(ISBLANK(A3623),"",IF(S3623="Styrkhæft",_xlfn.XLOOKUP(T3623,Vegalengdir[Texti],INDIRECT("Vegalengdir["&amp;'Upplýsingar um umsækjanda'!$B$10&amp;"]"),0%,0)))</f>
        <v/>
      </c>
      <c r="V3623" s="72" t="str">
        <f t="shared" si="56"/>
        <v/>
      </c>
    </row>
    <row r="3624" spans="1:22" x14ac:dyDescent="0.25">
      <c r="A3624" s="47"/>
      <c r="B3624" s="47"/>
      <c r="C3624" s="47"/>
      <c r="D3624" s="117"/>
      <c r="E3624" s="47"/>
      <c r="F3624" s="37"/>
      <c r="G3624" s="47"/>
      <c r="H3624" s="37"/>
      <c r="I3624" s="37"/>
      <c r="J3624" s="51"/>
      <c r="K3624" s="51"/>
      <c r="L3624" s="51"/>
      <c r="M3624" s="51"/>
      <c r="N3624" s="51"/>
      <c r="O3624" s="51"/>
      <c r="P3624" s="51"/>
      <c r="R3624" s="38" t="s">
        <v>450</v>
      </c>
      <c r="S3624" s="38" t="str" cm="1">
        <f t="array" ref="S3624">_xlfn.XLOOKUP(R3624,INDEX(Flettilisti,,1),INDEX(Flettilisti,,2),,0)</f>
        <v>Vantar flokkun</v>
      </c>
      <c r="T3624" s="38" t="str">
        <f>IF(ISBLANK(M3624),"",IF(M3624&lt;Gögn!$J$2,Gögn!$K$2,IF(M3624&gt;Gögn!$J$4,Gögn!$K$4,Gögn!$K$3)))</f>
        <v/>
      </c>
      <c r="U3624" s="49" t="str" cm="1">
        <f t="array" aca="1" ref="U3624" ca="1">IF(ISBLANK(A3624),"",IF(S3624="Styrkhæft",_xlfn.XLOOKUP(T3624,Vegalengdir[Texti],INDIRECT("Vegalengdir["&amp;'Upplýsingar um umsækjanda'!$B$10&amp;"]"),0%,0)))</f>
        <v/>
      </c>
      <c r="V3624" s="72" t="str">
        <f t="shared" si="56"/>
        <v/>
      </c>
    </row>
    <row r="3625" spans="1:22" x14ac:dyDescent="0.25">
      <c r="A3625" s="47"/>
      <c r="B3625" s="47"/>
      <c r="C3625" s="47"/>
      <c r="D3625" s="117"/>
      <c r="E3625" s="47"/>
      <c r="F3625" s="37"/>
      <c r="G3625" s="47"/>
      <c r="H3625" s="37"/>
      <c r="I3625" s="37"/>
      <c r="J3625" s="51"/>
      <c r="K3625" s="51"/>
      <c r="L3625" s="51"/>
      <c r="M3625" s="51"/>
      <c r="N3625" s="51"/>
      <c r="O3625" s="51"/>
      <c r="P3625" s="51"/>
      <c r="R3625" s="38" t="s">
        <v>450</v>
      </c>
      <c r="S3625" s="38" t="str" cm="1">
        <f t="array" ref="S3625">_xlfn.XLOOKUP(R3625,INDEX(Flettilisti,,1),INDEX(Flettilisti,,2),,0)</f>
        <v>Vantar flokkun</v>
      </c>
      <c r="T3625" s="38" t="str">
        <f>IF(ISBLANK(M3625),"",IF(M3625&lt;Gögn!$J$2,Gögn!$K$2,IF(M3625&gt;Gögn!$J$4,Gögn!$K$4,Gögn!$K$3)))</f>
        <v/>
      </c>
      <c r="U3625" s="49" t="str" cm="1">
        <f t="array" aca="1" ref="U3625" ca="1">IF(ISBLANK(A3625),"",IF(S3625="Styrkhæft",_xlfn.XLOOKUP(T3625,Vegalengdir[Texti],INDIRECT("Vegalengdir["&amp;'Upplýsingar um umsækjanda'!$B$10&amp;"]"),0%,0)))</f>
        <v/>
      </c>
      <c r="V3625" s="72" t="str">
        <f t="shared" si="56"/>
        <v/>
      </c>
    </row>
    <row r="3626" spans="1:22" x14ac:dyDescent="0.25">
      <c r="A3626" s="47"/>
      <c r="B3626" s="47"/>
      <c r="C3626" s="47"/>
      <c r="D3626" s="117"/>
      <c r="E3626" s="47"/>
      <c r="F3626" s="37"/>
      <c r="G3626" s="47"/>
      <c r="H3626" s="37"/>
      <c r="I3626" s="37"/>
      <c r="J3626" s="51"/>
      <c r="K3626" s="51"/>
      <c r="L3626" s="51"/>
      <c r="M3626" s="51"/>
      <c r="N3626" s="51"/>
      <c r="O3626" s="51"/>
      <c r="P3626" s="51"/>
      <c r="R3626" s="38" t="s">
        <v>450</v>
      </c>
      <c r="S3626" s="38" t="str" cm="1">
        <f t="array" ref="S3626">_xlfn.XLOOKUP(R3626,INDEX(Flettilisti,,1),INDEX(Flettilisti,,2),,0)</f>
        <v>Vantar flokkun</v>
      </c>
      <c r="T3626" s="38" t="str">
        <f>IF(ISBLANK(M3626),"",IF(M3626&lt;Gögn!$J$2,Gögn!$K$2,IF(M3626&gt;Gögn!$J$4,Gögn!$K$4,Gögn!$K$3)))</f>
        <v/>
      </c>
      <c r="U3626" s="49" t="str" cm="1">
        <f t="array" aca="1" ref="U3626" ca="1">IF(ISBLANK(A3626),"",IF(S3626="Styrkhæft",_xlfn.XLOOKUP(T3626,Vegalengdir[Texti],INDIRECT("Vegalengdir["&amp;'Upplýsingar um umsækjanda'!$B$10&amp;"]"),0%,0)))</f>
        <v/>
      </c>
      <c r="V3626" s="72" t="str">
        <f t="shared" si="56"/>
        <v/>
      </c>
    </row>
    <row r="3627" spans="1:22" x14ac:dyDescent="0.25">
      <c r="A3627" s="47"/>
      <c r="B3627" s="47"/>
      <c r="C3627" s="47"/>
      <c r="D3627" s="117"/>
      <c r="E3627" s="47"/>
      <c r="F3627" s="37"/>
      <c r="G3627" s="47"/>
      <c r="H3627" s="37"/>
      <c r="I3627" s="37"/>
      <c r="J3627" s="51"/>
      <c r="K3627" s="51"/>
      <c r="L3627" s="51"/>
      <c r="M3627" s="51"/>
      <c r="N3627" s="51"/>
      <c r="O3627" s="51"/>
      <c r="P3627" s="51"/>
      <c r="R3627" s="38" t="s">
        <v>450</v>
      </c>
      <c r="S3627" s="38" t="str" cm="1">
        <f t="array" ref="S3627">_xlfn.XLOOKUP(R3627,INDEX(Flettilisti,,1),INDEX(Flettilisti,,2),,0)</f>
        <v>Vantar flokkun</v>
      </c>
      <c r="T3627" s="38" t="str">
        <f>IF(ISBLANK(M3627),"",IF(M3627&lt;Gögn!$J$2,Gögn!$K$2,IF(M3627&gt;Gögn!$J$4,Gögn!$K$4,Gögn!$K$3)))</f>
        <v/>
      </c>
      <c r="U3627" s="49" t="str" cm="1">
        <f t="array" aca="1" ref="U3627" ca="1">IF(ISBLANK(A3627),"",IF(S3627="Styrkhæft",_xlfn.XLOOKUP(T3627,Vegalengdir[Texti],INDIRECT("Vegalengdir["&amp;'Upplýsingar um umsækjanda'!$B$10&amp;"]"),0%,0)))</f>
        <v/>
      </c>
      <c r="V3627" s="72" t="str">
        <f t="shared" si="56"/>
        <v/>
      </c>
    </row>
    <row r="3628" spans="1:22" x14ac:dyDescent="0.25">
      <c r="A3628" s="47"/>
      <c r="B3628" s="47"/>
      <c r="C3628" s="47"/>
      <c r="D3628" s="117"/>
      <c r="E3628" s="47"/>
      <c r="F3628" s="37"/>
      <c r="G3628" s="47"/>
      <c r="H3628" s="37"/>
      <c r="I3628" s="37"/>
      <c r="J3628" s="51"/>
      <c r="K3628" s="51"/>
      <c r="L3628" s="51"/>
      <c r="M3628" s="51"/>
      <c r="N3628" s="51"/>
      <c r="O3628" s="51"/>
      <c r="P3628" s="51"/>
      <c r="R3628" s="38" t="s">
        <v>450</v>
      </c>
      <c r="S3628" s="38" t="str" cm="1">
        <f t="array" ref="S3628">_xlfn.XLOOKUP(R3628,INDEX(Flettilisti,,1),INDEX(Flettilisti,,2),,0)</f>
        <v>Vantar flokkun</v>
      </c>
      <c r="T3628" s="38" t="str">
        <f>IF(ISBLANK(M3628),"",IF(M3628&lt;Gögn!$J$2,Gögn!$K$2,IF(M3628&gt;Gögn!$J$4,Gögn!$K$4,Gögn!$K$3)))</f>
        <v/>
      </c>
      <c r="U3628" s="49" t="str" cm="1">
        <f t="array" aca="1" ref="U3628" ca="1">IF(ISBLANK(A3628),"",IF(S3628="Styrkhæft",_xlfn.XLOOKUP(T3628,Vegalengdir[Texti],INDIRECT("Vegalengdir["&amp;'Upplýsingar um umsækjanda'!$B$10&amp;"]"),0%,0)))</f>
        <v/>
      </c>
      <c r="V3628" s="72" t="str">
        <f t="shared" si="56"/>
        <v/>
      </c>
    </row>
    <row r="3629" spans="1:22" x14ac:dyDescent="0.25">
      <c r="A3629" s="47"/>
      <c r="B3629" s="47"/>
      <c r="C3629" s="47"/>
      <c r="D3629" s="117"/>
      <c r="E3629" s="47"/>
      <c r="F3629" s="37"/>
      <c r="G3629" s="47"/>
      <c r="H3629" s="37"/>
      <c r="I3629" s="37"/>
      <c r="J3629" s="51"/>
      <c r="K3629" s="51"/>
      <c r="L3629" s="51"/>
      <c r="M3629" s="51"/>
      <c r="N3629" s="51"/>
      <c r="O3629" s="51"/>
      <c r="P3629" s="51"/>
      <c r="R3629" s="38" t="s">
        <v>450</v>
      </c>
      <c r="S3629" s="38" t="str" cm="1">
        <f t="array" ref="S3629">_xlfn.XLOOKUP(R3629,INDEX(Flettilisti,,1),INDEX(Flettilisti,,2),,0)</f>
        <v>Vantar flokkun</v>
      </c>
      <c r="T3629" s="38" t="str">
        <f>IF(ISBLANK(M3629),"",IF(M3629&lt;Gögn!$J$2,Gögn!$K$2,IF(M3629&gt;Gögn!$J$4,Gögn!$K$4,Gögn!$K$3)))</f>
        <v/>
      </c>
      <c r="U3629" s="49" t="str" cm="1">
        <f t="array" aca="1" ref="U3629" ca="1">IF(ISBLANK(A3629),"",IF(S3629="Styrkhæft",_xlfn.XLOOKUP(T3629,Vegalengdir[Texti],INDIRECT("Vegalengdir["&amp;'Upplýsingar um umsækjanda'!$B$10&amp;"]"),0%,0)))</f>
        <v/>
      </c>
      <c r="V3629" s="72" t="str">
        <f t="shared" si="56"/>
        <v/>
      </c>
    </row>
    <row r="3630" spans="1:22" x14ac:dyDescent="0.25">
      <c r="A3630" s="47"/>
      <c r="B3630" s="47"/>
      <c r="C3630" s="47"/>
      <c r="D3630" s="117"/>
      <c r="E3630" s="47"/>
      <c r="F3630" s="37"/>
      <c r="G3630" s="47"/>
      <c r="H3630" s="37"/>
      <c r="I3630" s="37"/>
      <c r="J3630" s="51"/>
      <c r="K3630" s="51"/>
      <c r="L3630" s="51"/>
      <c r="M3630" s="51"/>
      <c r="N3630" s="51"/>
      <c r="O3630" s="51"/>
      <c r="P3630" s="51"/>
      <c r="R3630" s="38" t="s">
        <v>450</v>
      </c>
      <c r="S3630" s="38" t="str" cm="1">
        <f t="array" ref="S3630">_xlfn.XLOOKUP(R3630,INDEX(Flettilisti,,1),INDEX(Flettilisti,,2),,0)</f>
        <v>Vantar flokkun</v>
      </c>
      <c r="T3630" s="38" t="str">
        <f>IF(ISBLANK(M3630),"",IF(M3630&lt;Gögn!$J$2,Gögn!$K$2,IF(M3630&gt;Gögn!$J$4,Gögn!$K$4,Gögn!$K$3)))</f>
        <v/>
      </c>
      <c r="U3630" s="49" t="str" cm="1">
        <f t="array" aca="1" ref="U3630" ca="1">IF(ISBLANK(A3630),"",IF(S3630="Styrkhæft",_xlfn.XLOOKUP(T3630,Vegalengdir[Texti],INDIRECT("Vegalengdir["&amp;'Upplýsingar um umsækjanda'!$B$10&amp;"]"),0%,0)))</f>
        <v/>
      </c>
      <c r="V3630" s="72" t="str">
        <f t="shared" si="56"/>
        <v/>
      </c>
    </row>
    <row r="3631" spans="1:22" x14ac:dyDescent="0.25">
      <c r="A3631" s="47"/>
      <c r="B3631" s="47"/>
      <c r="C3631" s="47"/>
      <c r="D3631" s="117"/>
      <c r="E3631" s="47"/>
      <c r="F3631" s="37"/>
      <c r="G3631" s="47"/>
      <c r="H3631" s="37"/>
      <c r="I3631" s="37"/>
      <c r="J3631" s="51"/>
      <c r="K3631" s="51"/>
      <c r="L3631" s="51"/>
      <c r="M3631" s="51"/>
      <c r="N3631" s="51"/>
      <c r="O3631" s="51"/>
      <c r="P3631" s="51"/>
      <c r="R3631" s="38" t="s">
        <v>450</v>
      </c>
      <c r="S3631" s="38" t="str" cm="1">
        <f t="array" ref="S3631">_xlfn.XLOOKUP(R3631,INDEX(Flettilisti,,1),INDEX(Flettilisti,,2),,0)</f>
        <v>Vantar flokkun</v>
      </c>
      <c r="T3631" s="38" t="str">
        <f>IF(ISBLANK(M3631),"",IF(M3631&lt;Gögn!$J$2,Gögn!$K$2,IF(M3631&gt;Gögn!$J$4,Gögn!$K$4,Gögn!$K$3)))</f>
        <v/>
      </c>
      <c r="U3631" s="49" t="str" cm="1">
        <f t="array" aca="1" ref="U3631" ca="1">IF(ISBLANK(A3631),"",IF(S3631="Styrkhæft",_xlfn.XLOOKUP(T3631,Vegalengdir[Texti],INDIRECT("Vegalengdir["&amp;'Upplýsingar um umsækjanda'!$B$10&amp;"]"),0%,0)))</f>
        <v/>
      </c>
      <c r="V3631" s="72" t="str">
        <f t="shared" si="56"/>
        <v/>
      </c>
    </row>
    <row r="3632" spans="1:22" x14ac:dyDescent="0.25">
      <c r="A3632" s="47"/>
      <c r="B3632" s="47"/>
      <c r="C3632" s="47"/>
      <c r="D3632" s="117"/>
      <c r="E3632" s="47"/>
      <c r="F3632" s="37"/>
      <c r="G3632" s="47"/>
      <c r="H3632" s="37"/>
      <c r="I3632" s="37"/>
      <c r="J3632" s="51"/>
      <c r="K3632" s="51"/>
      <c r="L3632" s="51"/>
      <c r="M3632" s="51"/>
      <c r="N3632" s="51"/>
      <c r="O3632" s="51"/>
      <c r="P3632" s="51"/>
      <c r="R3632" s="38" t="s">
        <v>450</v>
      </c>
      <c r="S3632" s="38" t="str" cm="1">
        <f t="array" ref="S3632">_xlfn.XLOOKUP(R3632,INDEX(Flettilisti,,1),INDEX(Flettilisti,,2),,0)</f>
        <v>Vantar flokkun</v>
      </c>
      <c r="T3632" s="38" t="str">
        <f>IF(ISBLANK(M3632),"",IF(M3632&lt;Gögn!$J$2,Gögn!$K$2,IF(M3632&gt;Gögn!$J$4,Gögn!$K$4,Gögn!$K$3)))</f>
        <v/>
      </c>
      <c r="U3632" s="49" t="str" cm="1">
        <f t="array" aca="1" ref="U3632" ca="1">IF(ISBLANK(A3632),"",IF(S3632="Styrkhæft",_xlfn.XLOOKUP(T3632,Vegalengdir[Texti],INDIRECT("Vegalengdir["&amp;'Upplýsingar um umsækjanda'!$B$10&amp;"]"),0%,0)))</f>
        <v/>
      </c>
      <c r="V3632" s="72" t="str">
        <f t="shared" si="56"/>
        <v/>
      </c>
    </row>
    <row r="3633" spans="1:22" x14ac:dyDescent="0.25">
      <c r="A3633" s="47"/>
      <c r="B3633" s="47"/>
      <c r="C3633" s="47"/>
      <c r="D3633" s="117"/>
      <c r="E3633" s="47"/>
      <c r="F3633" s="37"/>
      <c r="G3633" s="47"/>
      <c r="H3633" s="37"/>
      <c r="I3633" s="37"/>
      <c r="J3633" s="51"/>
      <c r="K3633" s="51"/>
      <c r="L3633" s="51"/>
      <c r="M3633" s="51"/>
      <c r="N3633" s="51"/>
      <c r="O3633" s="51"/>
      <c r="P3633" s="51"/>
      <c r="R3633" s="38" t="s">
        <v>450</v>
      </c>
      <c r="S3633" s="38" t="str" cm="1">
        <f t="array" ref="S3633">_xlfn.XLOOKUP(R3633,INDEX(Flettilisti,,1),INDEX(Flettilisti,,2),,0)</f>
        <v>Vantar flokkun</v>
      </c>
      <c r="T3633" s="38" t="str">
        <f>IF(ISBLANK(M3633),"",IF(M3633&lt;Gögn!$J$2,Gögn!$K$2,IF(M3633&gt;Gögn!$J$4,Gögn!$K$4,Gögn!$K$3)))</f>
        <v/>
      </c>
      <c r="U3633" s="49" t="str" cm="1">
        <f t="array" aca="1" ref="U3633" ca="1">IF(ISBLANK(A3633),"",IF(S3633="Styrkhæft",_xlfn.XLOOKUP(T3633,Vegalengdir[Texti],INDIRECT("Vegalengdir["&amp;'Upplýsingar um umsækjanda'!$B$10&amp;"]"),0%,0)))</f>
        <v/>
      </c>
      <c r="V3633" s="72" t="str">
        <f t="shared" si="56"/>
        <v/>
      </c>
    </row>
    <row r="3634" spans="1:22" x14ac:dyDescent="0.25">
      <c r="A3634" s="47"/>
      <c r="B3634" s="47"/>
      <c r="C3634" s="47"/>
      <c r="D3634" s="117"/>
      <c r="E3634" s="47"/>
      <c r="F3634" s="37"/>
      <c r="G3634" s="47"/>
      <c r="H3634" s="37"/>
      <c r="I3634" s="37"/>
      <c r="J3634" s="51"/>
      <c r="K3634" s="51"/>
      <c r="L3634" s="51"/>
      <c r="M3634" s="51"/>
      <c r="N3634" s="51"/>
      <c r="O3634" s="51"/>
      <c r="P3634" s="51"/>
      <c r="R3634" s="38" t="s">
        <v>450</v>
      </c>
      <c r="S3634" s="38" t="str" cm="1">
        <f t="array" ref="S3634">_xlfn.XLOOKUP(R3634,INDEX(Flettilisti,,1),INDEX(Flettilisti,,2),,0)</f>
        <v>Vantar flokkun</v>
      </c>
      <c r="T3634" s="38" t="str">
        <f>IF(ISBLANK(M3634),"",IF(M3634&lt;Gögn!$J$2,Gögn!$K$2,IF(M3634&gt;Gögn!$J$4,Gögn!$K$4,Gögn!$K$3)))</f>
        <v/>
      </c>
      <c r="U3634" s="49" t="str" cm="1">
        <f t="array" aca="1" ref="U3634" ca="1">IF(ISBLANK(A3634),"",IF(S3634="Styrkhæft",_xlfn.XLOOKUP(T3634,Vegalengdir[Texti],INDIRECT("Vegalengdir["&amp;'Upplýsingar um umsækjanda'!$B$10&amp;"]"),0%,0)))</f>
        <v/>
      </c>
      <c r="V3634" s="72" t="str">
        <f t="shared" si="56"/>
        <v/>
      </c>
    </row>
    <row r="3635" spans="1:22" x14ac:dyDescent="0.25">
      <c r="A3635" s="47"/>
      <c r="B3635" s="47"/>
      <c r="C3635" s="47"/>
      <c r="D3635" s="117"/>
      <c r="E3635" s="47"/>
      <c r="F3635" s="37"/>
      <c r="G3635" s="47"/>
      <c r="H3635" s="37"/>
      <c r="I3635" s="37"/>
      <c r="J3635" s="51"/>
      <c r="K3635" s="51"/>
      <c r="L3635" s="51"/>
      <c r="M3635" s="51"/>
      <c r="N3635" s="51"/>
      <c r="O3635" s="51"/>
      <c r="P3635" s="51"/>
      <c r="R3635" s="38" t="s">
        <v>450</v>
      </c>
      <c r="S3635" s="38" t="str" cm="1">
        <f t="array" ref="S3635">_xlfn.XLOOKUP(R3635,INDEX(Flettilisti,,1),INDEX(Flettilisti,,2),,0)</f>
        <v>Vantar flokkun</v>
      </c>
      <c r="T3635" s="38" t="str">
        <f>IF(ISBLANK(M3635),"",IF(M3635&lt;Gögn!$J$2,Gögn!$K$2,IF(M3635&gt;Gögn!$J$4,Gögn!$K$4,Gögn!$K$3)))</f>
        <v/>
      </c>
      <c r="U3635" s="49" t="str" cm="1">
        <f t="array" aca="1" ref="U3635" ca="1">IF(ISBLANK(A3635),"",IF(S3635="Styrkhæft",_xlfn.XLOOKUP(T3635,Vegalengdir[Texti],INDIRECT("Vegalengdir["&amp;'Upplýsingar um umsækjanda'!$B$10&amp;"]"),0%,0)))</f>
        <v/>
      </c>
      <c r="V3635" s="72" t="str">
        <f t="shared" si="56"/>
        <v/>
      </c>
    </row>
    <row r="3636" spans="1:22" x14ac:dyDescent="0.25">
      <c r="A3636" s="47"/>
      <c r="B3636" s="47"/>
      <c r="C3636" s="47"/>
      <c r="D3636" s="117"/>
      <c r="E3636" s="47"/>
      <c r="F3636" s="37"/>
      <c r="G3636" s="47"/>
      <c r="H3636" s="37"/>
      <c r="I3636" s="37"/>
      <c r="J3636" s="51"/>
      <c r="K3636" s="51"/>
      <c r="L3636" s="51"/>
      <c r="M3636" s="51"/>
      <c r="N3636" s="51"/>
      <c r="O3636" s="51"/>
      <c r="P3636" s="51"/>
      <c r="R3636" s="38" t="s">
        <v>450</v>
      </c>
      <c r="S3636" s="38" t="str" cm="1">
        <f t="array" ref="S3636">_xlfn.XLOOKUP(R3636,INDEX(Flettilisti,,1),INDEX(Flettilisti,,2),,0)</f>
        <v>Vantar flokkun</v>
      </c>
      <c r="T3636" s="38" t="str">
        <f>IF(ISBLANK(M3636),"",IF(M3636&lt;Gögn!$J$2,Gögn!$K$2,IF(M3636&gt;Gögn!$J$4,Gögn!$K$4,Gögn!$K$3)))</f>
        <v/>
      </c>
      <c r="U3636" s="49" t="str" cm="1">
        <f t="array" aca="1" ref="U3636" ca="1">IF(ISBLANK(A3636),"",IF(S3636="Styrkhæft",_xlfn.XLOOKUP(T3636,Vegalengdir[Texti],INDIRECT("Vegalengdir["&amp;'Upplýsingar um umsækjanda'!$B$10&amp;"]"),0%,0)))</f>
        <v/>
      </c>
      <c r="V3636" s="72" t="str">
        <f t="shared" si="56"/>
        <v/>
      </c>
    </row>
    <row r="3637" spans="1:22" x14ac:dyDescent="0.25">
      <c r="A3637" s="47"/>
      <c r="B3637" s="47"/>
      <c r="C3637" s="47"/>
      <c r="D3637" s="117"/>
      <c r="E3637" s="47"/>
      <c r="F3637" s="37"/>
      <c r="G3637" s="47"/>
      <c r="H3637" s="37"/>
      <c r="I3637" s="37"/>
      <c r="J3637" s="51"/>
      <c r="K3637" s="51"/>
      <c r="L3637" s="51"/>
      <c r="M3637" s="51"/>
      <c r="N3637" s="51"/>
      <c r="O3637" s="51"/>
      <c r="P3637" s="51"/>
      <c r="R3637" s="38" t="s">
        <v>450</v>
      </c>
      <c r="S3637" s="38" t="str" cm="1">
        <f t="array" ref="S3637">_xlfn.XLOOKUP(R3637,INDEX(Flettilisti,,1),INDEX(Flettilisti,,2),,0)</f>
        <v>Vantar flokkun</v>
      </c>
      <c r="T3637" s="38" t="str">
        <f>IF(ISBLANK(M3637),"",IF(M3637&lt;Gögn!$J$2,Gögn!$K$2,IF(M3637&gt;Gögn!$J$4,Gögn!$K$4,Gögn!$K$3)))</f>
        <v/>
      </c>
      <c r="U3637" s="49" t="str" cm="1">
        <f t="array" aca="1" ref="U3637" ca="1">IF(ISBLANK(A3637),"",IF(S3637="Styrkhæft",_xlfn.XLOOKUP(T3637,Vegalengdir[Texti],INDIRECT("Vegalengdir["&amp;'Upplýsingar um umsækjanda'!$B$10&amp;"]"),0%,0)))</f>
        <v/>
      </c>
      <c r="V3637" s="72" t="str">
        <f t="shared" si="56"/>
        <v/>
      </c>
    </row>
    <row r="3638" spans="1:22" x14ac:dyDescent="0.25">
      <c r="A3638" s="47"/>
      <c r="B3638" s="47"/>
      <c r="C3638" s="47"/>
      <c r="D3638" s="117"/>
      <c r="E3638" s="47"/>
      <c r="F3638" s="37"/>
      <c r="G3638" s="47"/>
      <c r="H3638" s="37"/>
      <c r="I3638" s="37"/>
      <c r="J3638" s="51"/>
      <c r="K3638" s="51"/>
      <c r="L3638" s="51"/>
      <c r="M3638" s="51"/>
      <c r="N3638" s="51"/>
      <c r="O3638" s="51"/>
      <c r="P3638" s="51"/>
      <c r="R3638" s="38" t="s">
        <v>450</v>
      </c>
      <c r="S3638" s="38" t="str" cm="1">
        <f t="array" ref="S3638">_xlfn.XLOOKUP(R3638,INDEX(Flettilisti,,1),INDEX(Flettilisti,,2),,0)</f>
        <v>Vantar flokkun</v>
      </c>
      <c r="T3638" s="38" t="str">
        <f>IF(ISBLANK(M3638),"",IF(M3638&lt;Gögn!$J$2,Gögn!$K$2,IF(M3638&gt;Gögn!$J$4,Gögn!$K$4,Gögn!$K$3)))</f>
        <v/>
      </c>
      <c r="U3638" s="49" t="str" cm="1">
        <f t="array" aca="1" ref="U3638" ca="1">IF(ISBLANK(A3638),"",IF(S3638="Styrkhæft",_xlfn.XLOOKUP(T3638,Vegalengdir[Texti],INDIRECT("Vegalengdir["&amp;'Upplýsingar um umsækjanda'!$B$10&amp;"]"),0%,0)))</f>
        <v/>
      </c>
      <c r="V3638" s="72" t="str">
        <f t="shared" si="56"/>
        <v/>
      </c>
    </row>
    <row r="3639" spans="1:22" x14ac:dyDescent="0.25">
      <c r="A3639" s="47"/>
      <c r="B3639" s="47"/>
      <c r="C3639" s="47"/>
      <c r="D3639" s="117"/>
      <c r="E3639" s="47"/>
      <c r="F3639" s="37"/>
      <c r="G3639" s="47"/>
      <c r="H3639" s="37"/>
      <c r="I3639" s="37"/>
      <c r="J3639" s="51"/>
      <c r="K3639" s="51"/>
      <c r="L3639" s="51"/>
      <c r="M3639" s="51"/>
      <c r="N3639" s="51"/>
      <c r="O3639" s="51"/>
      <c r="P3639" s="51"/>
      <c r="R3639" s="38" t="s">
        <v>450</v>
      </c>
      <c r="S3639" s="38" t="str" cm="1">
        <f t="array" ref="S3639">_xlfn.XLOOKUP(R3639,INDEX(Flettilisti,,1),INDEX(Flettilisti,,2),,0)</f>
        <v>Vantar flokkun</v>
      </c>
      <c r="T3639" s="38" t="str">
        <f>IF(ISBLANK(M3639),"",IF(M3639&lt;Gögn!$J$2,Gögn!$K$2,IF(M3639&gt;Gögn!$J$4,Gögn!$K$4,Gögn!$K$3)))</f>
        <v/>
      </c>
      <c r="U3639" s="49" t="str" cm="1">
        <f t="array" aca="1" ref="U3639" ca="1">IF(ISBLANK(A3639),"",IF(S3639="Styrkhæft",_xlfn.XLOOKUP(T3639,Vegalengdir[Texti],INDIRECT("Vegalengdir["&amp;'Upplýsingar um umsækjanda'!$B$10&amp;"]"),0%,0)))</f>
        <v/>
      </c>
      <c r="V3639" s="72" t="str">
        <f t="shared" si="56"/>
        <v/>
      </c>
    </row>
    <row r="3640" spans="1:22" x14ac:dyDescent="0.25">
      <c r="A3640" s="47"/>
      <c r="B3640" s="47"/>
      <c r="C3640" s="47"/>
      <c r="D3640" s="117"/>
      <c r="E3640" s="47"/>
      <c r="F3640" s="37"/>
      <c r="G3640" s="47"/>
      <c r="H3640" s="37"/>
      <c r="I3640" s="37"/>
      <c r="J3640" s="51"/>
      <c r="K3640" s="51"/>
      <c r="L3640" s="51"/>
      <c r="M3640" s="51"/>
      <c r="N3640" s="51"/>
      <c r="O3640" s="51"/>
      <c r="P3640" s="51"/>
      <c r="R3640" s="38" t="s">
        <v>450</v>
      </c>
      <c r="S3640" s="38" t="str" cm="1">
        <f t="array" ref="S3640">_xlfn.XLOOKUP(R3640,INDEX(Flettilisti,,1),INDEX(Flettilisti,,2),,0)</f>
        <v>Vantar flokkun</v>
      </c>
      <c r="T3640" s="38" t="str">
        <f>IF(ISBLANK(M3640),"",IF(M3640&lt;Gögn!$J$2,Gögn!$K$2,IF(M3640&gt;Gögn!$J$4,Gögn!$K$4,Gögn!$K$3)))</f>
        <v/>
      </c>
      <c r="U3640" s="49" t="str" cm="1">
        <f t="array" aca="1" ref="U3640" ca="1">IF(ISBLANK(A3640),"",IF(S3640="Styrkhæft",_xlfn.XLOOKUP(T3640,Vegalengdir[Texti],INDIRECT("Vegalengdir["&amp;'Upplýsingar um umsækjanda'!$B$10&amp;"]"),0%,0)))</f>
        <v/>
      </c>
      <c r="V3640" s="72" t="str">
        <f t="shared" si="56"/>
        <v/>
      </c>
    </row>
    <row r="3641" spans="1:22" x14ac:dyDescent="0.25">
      <c r="A3641" s="47"/>
      <c r="B3641" s="47"/>
      <c r="C3641" s="47"/>
      <c r="D3641" s="117"/>
      <c r="E3641" s="47"/>
      <c r="F3641" s="37"/>
      <c r="G3641" s="47"/>
      <c r="H3641" s="37"/>
      <c r="I3641" s="37"/>
      <c r="J3641" s="51"/>
      <c r="K3641" s="51"/>
      <c r="L3641" s="51"/>
      <c r="M3641" s="51"/>
      <c r="N3641" s="51"/>
      <c r="O3641" s="51"/>
      <c r="P3641" s="51"/>
      <c r="R3641" s="38" t="s">
        <v>450</v>
      </c>
      <c r="S3641" s="38" t="str" cm="1">
        <f t="array" ref="S3641">_xlfn.XLOOKUP(R3641,INDEX(Flettilisti,,1),INDEX(Flettilisti,,2),,0)</f>
        <v>Vantar flokkun</v>
      </c>
      <c r="T3641" s="38" t="str">
        <f>IF(ISBLANK(M3641),"",IF(M3641&lt;Gögn!$J$2,Gögn!$K$2,IF(M3641&gt;Gögn!$J$4,Gögn!$K$4,Gögn!$K$3)))</f>
        <v/>
      </c>
      <c r="U3641" s="49" t="str" cm="1">
        <f t="array" aca="1" ref="U3641" ca="1">IF(ISBLANK(A3641),"",IF(S3641="Styrkhæft",_xlfn.XLOOKUP(T3641,Vegalengdir[Texti],INDIRECT("Vegalengdir["&amp;'Upplýsingar um umsækjanda'!$B$10&amp;"]"),0%,0)))</f>
        <v/>
      </c>
      <c r="V3641" s="72" t="str">
        <f t="shared" si="56"/>
        <v/>
      </c>
    </row>
    <row r="3642" spans="1:22" x14ac:dyDescent="0.25">
      <c r="A3642" s="47"/>
      <c r="B3642" s="47"/>
      <c r="C3642" s="47"/>
      <c r="D3642" s="117"/>
      <c r="E3642" s="47"/>
      <c r="F3642" s="37"/>
      <c r="G3642" s="47"/>
      <c r="H3642" s="37"/>
      <c r="I3642" s="37"/>
      <c r="J3642" s="51"/>
      <c r="K3642" s="51"/>
      <c r="L3642" s="51"/>
      <c r="M3642" s="51"/>
      <c r="N3642" s="51"/>
      <c r="O3642" s="51"/>
      <c r="P3642" s="51"/>
      <c r="R3642" s="38" t="s">
        <v>450</v>
      </c>
      <c r="S3642" s="38" t="str" cm="1">
        <f t="array" ref="S3642">_xlfn.XLOOKUP(R3642,INDEX(Flettilisti,,1),INDEX(Flettilisti,,2),,0)</f>
        <v>Vantar flokkun</v>
      </c>
      <c r="T3642" s="38" t="str">
        <f>IF(ISBLANK(M3642),"",IF(M3642&lt;Gögn!$J$2,Gögn!$K$2,IF(M3642&gt;Gögn!$J$4,Gögn!$K$4,Gögn!$K$3)))</f>
        <v/>
      </c>
      <c r="U3642" s="49" t="str" cm="1">
        <f t="array" aca="1" ref="U3642" ca="1">IF(ISBLANK(A3642),"",IF(S3642="Styrkhæft",_xlfn.XLOOKUP(T3642,Vegalengdir[Texti],INDIRECT("Vegalengdir["&amp;'Upplýsingar um umsækjanda'!$B$10&amp;"]"),0%,0)))</f>
        <v/>
      </c>
      <c r="V3642" s="72" t="str">
        <f t="shared" si="56"/>
        <v/>
      </c>
    </row>
    <row r="3643" spans="1:22" x14ac:dyDescent="0.25">
      <c r="A3643" s="47"/>
      <c r="B3643" s="47"/>
      <c r="C3643" s="47"/>
      <c r="D3643" s="117"/>
      <c r="E3643" s="47"/>
      <c r="F3643" s="37"/>
      <c r="G3643" s="47"/>
      <c r="H3643" s="37"/>
      <c r="I3643" s="37"/>
      <c r="J3643" s="51"/>
      <c r="K3643" s="51"/>
      <c r="L3643" s="51"/>
      <c r="M3643" s="51"/>
      <c r="N3643" s="51"/>
      <c r="O3643" s="51"/>
      <c r="P3643" s="51"/>
      <c r="R3643" s="38" t="s">
        <v>450</v>
      </c>
      <c r="S3643" s="38" t="str" cm="1">
        <f t="array" ref="S3643">_xlfn.XLOOKUP(R3643,INDEX(Flettilisti,,1),INDEX(Flettilisti,,2),,0)</f>
        <v>Vantar flokkun</v>
      </c>
      <c r="T3643" s="38" t="str">
        <f>IF(ISBLANK(M3643),"",IF(M3643&lt;Gögn!$J$2,Gögn!$K$2,IF(M3643&gt;Gögn!$J$4,Gögn!$K$4,Gögn!$K$3)))</f>
        <v/>
      </c>
      <c r="U3643" s="49" t="str" cm="1">
        <f t="array" aca="1" ref="U3643" ca="1">IF(ISBLANK(A3643),"",IF(S3643="Styrkhæft",_xlfn.XLOOKUP(T3643,Vegalengdir[Texti],INDIRECT("Vegalengdir["&amp;'Upplýsingar um umsækjanda'!$B$10&amp;"]"),0%,0)))</f>
        <v/>
      </c>
      <c r="V3643" s="72" t="str">
        <f t="shared" si="56"/>
        <v/>
      </c>
    </row>
    <row r="3644" spans="1:22" x14ac:dyDescent="0.25">
      <c r="A3644" s="47"/>
      <c r="B3644" s="47"/>
      <c r="C3644" s="47"/>
      <c r="D3644" s="117"/>
      <c r="E3644" s="47"/>
      <c r="F3644" s="37"/>
      <c r="G3644" s="47"/>
      <c r="H3644" s="37"/>
      <c r="I3644" s="37"/>
      <c r="J3644" s="51"/>
      <c r="K3644" s="51"/>
      <c r="L3644" s="51"/>
      <c r="M3644" s="51"/>
      <c r="N3644" s="51"/>
      <c r="O3644" s="51"/>
      <c r="P3644" s="51"/>
      <c r="R3644" s="38" t="s">
        <v>450</v>
      </c>
      <c r="S3644" s="38" t="str" cm="1">
        <f t="array" ref="S3644">_xlfn.XLOOKUP(R3644,INDEX(Flettilisti,,1),INDEX(Flettilisti,,2),,0)</f>
        <v>Vantar flokkun</v>
      </c>
      <c r="T3644" s="38" t="str">
        <f>IF(ISBLANK(M3644),"",IF(M3644&lt;Gögn!$J$2,Gögn!$K$2,IF(M3644&gt;Gögn!$J$4,Gögn!$K$4,Gögn!$K$3)))</f>
        <v/>
      </c>
      <c r="U3644" s="49" t="str" cm="1">
        <f t="array" aca="1" ref="U3644" ca="1">IF(ISBLANK(A3644),"",IF(S3644="Styrkhæft",_xlfn.XLOOKUP(T3644,Vegalengdir[Texti],INDIRECT("Vegalengdir["&amp;'Upplýsingar um umsækjanda'!$B$10&amp;"]"),0%,0)))</f>
        <v/>
      </c>
      <c r="V3644" s="72" t="str">
        <f t="shared" si="56"/>
        <v/>
      </c>
    </row>
    <row r="3645" spans="1:22" x14ac:dyDescent="0.25">
      <c r="A3645" s="47"/>
      <c r="B3645" s="47"/>
      <c r="C3645" s="47"/>
      <c r="D3645" s="117"/>
      <c r="E3645" s="47"/>
      <c r="F3645" s="37"/>
      <c r="G3645" s="47"/>
      <c r="H3645" s="37"/>
      <c r="I3645" s="37"/>
      <c r="J3645" s="51"/>
      <c r="K3645" s="51"/>
      <c r="L3645" s="51"/>
      <c r="M3645" s="51"/>
      <c r="N3645" s="51"/>
      <c r="O3645" s="51"/>
      <c r="P3645" s="51"/>
      <c r="R3645" s="38" t="s">
        <v>450</v>
      </c>
      <c r="S3645" s="38" t="str" cm="1">
        <f t="array" ref="S3645">_xlfn.XLOOKUP(R3645,INDEX(Flettilisti,,1),INDEX(Flettilisti,,2),,0)</f>
        <v>Vantar flokkun</v>
      </c>
      <c r="T3645" s="38" t="str">
        <f>IF(ISBLANK(M3645),"",IF(M3645&lt;Gögn!$J$2,Gögn!$K$2,IF(M3645&gt;Gögn!$J$4,Gögn!$K$4,Gögn!$K$3)))</f>
        <v/>
      </c>
      <c r="U3645" s="49" t="str" cm="1">
        <f t="array" aca="1" ref="U3645" ca="1">IF(ISBLANK(A3645),"",IF(S3645="Styrkhæft",_xlfn.XLOOKUP(T3645,Vegalengdir[Texti],INDIRECT("Vegalengdir["&amp;'Upplýsingar um umsækjanda'!$B$10&amp;"]"),0%,0)))</f>
        <v/>
      </c>
      <c r="V3645" s="72" t="str">
        <f t="shared" si="56"/>
        <v/>
      </c>
    </row>
    <row r="3646" spans="1:22" x14ac:dyDescent="0.25">
      <c r="A3646" s="47"/>
      <c r="B3646" s="47"/>
      <c r="C3646" s="47"/>
      <c r="D3646" s="117"/>
      <c r="E3646" s="47"/>
      <c r="F3646" s="37"/>
      <c r="G3646" s="47"/>
      <c r="H3646" s="37"/>
      <c r="I3646" s="37"/>
      <c r="J3646" s="51"/>
      <c r="K3646" s="51"/>
      <c r="L3646" s="51"/>
      <c r="M3646" s="51"/>
      <c r="N3646" s="51"/>
      <c r="O3646" s="51"/>
      <c r="P3646" s="51"/>
      <c r="R3646" s="38" t="s">
        <v>450</v>
      </c>
      <c r="S3646" s="38" t="str" cm="1">
        <f t="array" ref="S3646">_xlfn.XLOOKUP(R3646,INDEX(Flettilisti,,1),INDEX(Flettilisti,,2),,0)</f>
        <v>Vantar flokkun</v>
      </c>
      <c r="T3646" s="38" t="str">
        <f>IF(ISBLANK(M3646),"",IF(M3646&lt;Gögn!$J$2,Gögn!$K$2,IF(M3646&gt;Gögn!$J$4,Gögn!$K$4,Gögn!$K$3)))</f>
        <v/>
      </c>
      <c r="U3646" s="49" t="str" cm="1">
        <f t="array" aca="1" ref="U3646" ca="1">IF(ISBLANK(A3646),"",IF(S3646="Styrkhæft",_xlfn.XLOOKUP(T3646,Vegalengdir[Texti],INDIRECT("Vegalengdir["&amp;'Upplýsingar um umsækjanda'!$B$10&amp;"]"),0%,0)))</f>
        <v/>
      </c>
      <c r="V3646" s="72" t="str">
        <f t="shared" si="56"/>
        <v/>
      </c>
    </row>
    <row r="3647" spans="1:22" x14ac:dyDescent="0.25">
      <c r="A3647" s="47"/>
      <c r="B3647" s="47"/>
      <c r="C3647" s="47"/>
      <c r="D3647" s="117"/>
      <c r="E3647" s="47"/>
      <c r="F3647" s="37"/>
      <c r="G3647" s="47"/>
      <c r="H3647" s="37"/>
      <c r="I3647" s="37"/>
      <c r="J3647" s="51"/>
      <c r="K3647" s="51"/>
      <c r="L3647" s="51"/>
      <c r="M3647" s="51"/>
      <c r="N3647" s="51"/>
      <c r="O3647" s="51"/>
      <c r="P3647" s="51"/>
      <c r="R3647" s="38" t="s">
        <v>450</v>
      </c>
      <c r="S3647" s="38" t="str" cm="1">
        <f t="array" ref="S3647">_xlfn.XLOOKUP(R3647,INDEX(Flettilisti,,1),INDEX(Flettilisti,,2),,0)</f>
        <v>Vantar flokkun</v>
      </c>
      <c r="T3647" s="38" t="str">
        <f>IF(ISBLANK(M3647),"",IF(M3647&lt;Gögn!$J$2,Gögn!$K$2,IF(M3647&gt;Gögn!$J$4,Gögn!$K$4,Gögn!$K$3)))</f>
        <v/>
      </c>
      <c r="U3647" s="49" t="str" cm="1">
        <f t="array" aca="1" ref="U3647" ca="1">IF(ISBLANK(A3647),"",IF(S3647="Styrkhæft",_xlfn.XLOOKUP(T3647,Vegalengdir[Texti],INDIRECT("Vegalengdir["&amp;'Upplýsingar um umsækjanda'!$B$10&amp;"]"),0%,0)))</f>
        <v/>
      </c>
      <c r="V3647" s="72" t="str">
        <f t="shared" si="56"/>
        <v/>
      </c>
    </row>
    <row r="3648" spans="1:22" x14ac:dyDescent="0.25">
      <c r="A3648" s="47"/>
      <c r="B3648" s="47"/>
      <c r="C3648" s="47"/>
      <c r="D3648" s="117"/>
      <c r="E3648" s="47"/>
      <c r="F3648" s="37"/>
      <c r="G3648" s="47"/>
      <c r="H3648" s="37"/>
      <c r="I3648" s="37"/>
      <c r="J3648" s="51"/>
      <c r="K3648" s="51"/>
      <c r="L3648" s="51"/>
      <c r="M3648" s="51"/>
      <c r="N3648" s="51"/>
      <c r="O3648" s="51"/>
      <c r="P3648" s="51"/>
      <c r="R3648" s="38" t="s">
        <v>450</v>
      </c>
      <c r="S3648" s="38" t="str" cm="1">
        <f t="array" ref="S3648">_xlfn.XLOOKUP(R3648,INDEX(Flettilisti,,1),INDEX(Flettilisti,,2),,0)</f>
        <v>Vantar flokkun</v>
      </c>
      <c r="T3648" s="38" t="str">
        <f>IF(ISBLANK(M3648),"",IF(M3648&lt;Gögn!$J$2,Gögn!$K$2,IF(M3648&gt;Gögn!$J$4,Gögn!$K$4,Gögn!$K$3)))</f>
        <v/>
      </c>
      <c r="U3648" s="49" t="str" cm="1">
        <f t="array" aca="1" ref="U3648" ca="1">IF(ISBLANK(A3648),"",IF(S3648="Styrkhæft",_xlfn.XLOOKUP(T3648,Vegalengdir[Texti],INDIRECT("Vegalengdir["&amp;'Upplýsingar um umsækjanda'!$B$10&amp;"]"),0%,0)))</f>
        <v/>
      </c>
      <c r="V3648" s="72" t="str">
        <f t="shared" si="56"/>
        <v/>
      </c>
    </row>
    <row r="3649" spans="1:22" x14ac:dyDescent="0.25">
      <c r="A3649" s="47"/>
      <c r="B3649" s="47"/>
      <c r="C3649" s="47"/>
      <c r="D3649" s="117"/>
      <c r="E3649" s="47"/>
      <c r="F3649" s="37"/>
      <c r="G3649" s="47"/>
      <c r="H3649" s="37"/>
      <c r="I3649" s="37"/>
      <c r="J3649" s="51"/>
      <c r="K3649" s="51"/>
      <c r="L3649" s="51"/>
      <c r="M3649" s="51"/>
      <c r="N3649" s="51"/>
      <c r="O3649" s="51"/>
      <c r="P3649" s="51"/>
      <c r="R3649" s="38" t="s">
        <v>450</v>
      </c>
      <c r="S3649" s="38" t="str" cm="1">
        <f t="array" ref="S3649">_xlfn.XLOOKUP(R3649,INDEX(Flettilisti,,1),INDEX(Flettilisti,,2),,0)</f>
        <v>Vantar flokkun</v>
      </c>
      <c r="T3649" s="38" t="str">
        <f>IF(ISBLANK(M3649),"",IF(M3649&lt;Gögn!$J$2,Gögn!$K$2,IF(M3649&gt;Gögn!$J$4,Gögn!$K$4,Gögn!$K$3)))</f>
        <v/>
      </c>
      <c r="U3649" s="49" t="str" cm="1">
        <f t="array" aca="1" ref="U3649" ca="1">IF(ISBLANK(A3649),"",IF(S3649="Styrkhæft",_xlfn.XLOOKUP(T3649,Vegalengdir[Texti],INDIRECT("Vegalengdir["&amp;'Upplýsingar um umsækjanda'!$B$10&amp;"]"),0%,0)))</f>
        <v/>
      </c>
      <c r="V3649" s="72" t="str">
        <f t="shared" si="56"/>
        <v/>
      </c>
    </row>
    <row r="3650" spans="1:22" x14ac:dyDescent="0.25">
      <c r="A3650" s="47"/>
      <c r="B3650" s="47"/>
      <c r="C3650" s="47"/>
      <c r="D3650" s="117"/>
      <c r="E3650" s="47"/>
      <c r="F3650" s="37"/>
      <c r="G3650" s="47"/>
      <c r="H3650" s="37"/>
      <c r="I3650" s="37"/>
      <c r="J3650" s="51"/>
      <c r="K3650" s="51"/>
      <c r="L3650" s="51"/>
      <c r="M3650" s="51"/>
      <c r="N3650" s="51"/>
      <c r="O3650" s="51"/>
      <c r="P3650" s="51"/>
      <c r="R3650" s="38" t="s">
        <v>450</v>
      </c>
      <c r="S3650" s="38" t="str" cm="1">
        <f t="array" ref="S3650">_xlfn.XLOOKUP(R3650,INDEX(Flettilisti,,1),INDEX(Flettilisti,,2),,0)</f>
        <v>Vantar flokkun</v>
      </c>
      <c r="T3650" s="38" t="str">
        <f>IF(ISBLANK(M3650),"",IF(M3650&lt;Gögn!$J$2,Gögn!$K$2,IF(M3650&gt;Gögn!$J$4,Gögn!$K$4,Gögn!$K$3)))</f>
        <v/>
      </c>
      <c r="U3650" s="49" t="str" cm="1">
        <f t="array" aca="1" ref="U3650" ca="1">IF(ISBLANK(A3650),"",IF(S3650="Styrkhæft",_xlfn.XLOOKUP(T3650,Vegalengdir[Texti],INDIRECT("Vegalengdir["&amp;'Upplýsingar um umsækjanda'!$B$10&amp;"]"),0%,0)))</f>
        <v/>
      </c>
      <c r="V3650" s="72" t="str">
        <f t="shared" si="56"/>
        <v/>
      </c>
    </row>
    <row r="3651" spans="1:22" x14ac:dyDescent="0.25">
      <c r="A3651" s="47"/>
      <c r="B3651" s="47"/>
      <c r="C3651" s="47"/>
      <c r="D3651" s="117"/>
      <c r="E3651" s="47"/>
      <c r="F3651" s="37"/>
      <c r="G3651" s="47"/>
      <c r="H3651" s="37"/>
      <c r="I3651" s="37"/>
      <c r="J3651" s="51"/>
      <c r="K3651" s="51"/>
      <c r="L3651" s="51"/>
      <c r="M3651" s="51"/>
      <c r="N3651" s="51"/>
      <c r="O3651" s="51"/>
      <c r="P3651" s="51"/>
      <c r="R3651" s="38" t="s">
        <v>450</v>
      </c>
      <c r="S3651" s="38" t="str" cm="1">
        <f t="array" ref="S3651">_xlfn.XLOOKUP(R3651,INDEX(Flettilisti,,1),INDEX(Flettilisti,,2),,0)</f>
        <v>Vantar flokkun</v>
      </c>
      <c r="T3651" s="38" t="str">
        <f>IF(ISBLANK(M3651),"",IF(M3651&lt;Gögn!$J$2,Gögn!$K$2,IF(M3651&gt;Gögn!$J$4,Gögn!$K$4,Gögn!$K$3)))</f>
        <v/>
      </c>
      <c r="U3651" s="49" t="str" cm="1">
        <f t="array" aca="1" ref="U3651" ca="1">IF(ISBLANK(A3651),"",IF(S3651="Styrkhæft",_xlfn.XLOOKUP(T3651,Vegalengdir[Texti],INDIRECT("Vegalengdir["&amp;'Upplýsingar um umsækjanda'!$B$10&amp;"]"),0%,0)))</f>
        <v/>
      </c>
      <c r="V3651" s="72" t="str">
        <f t="shared" ref="V3651:V3714" si="57">IF(ISBLANK(A3651),"",U3651*P3651)</f>
        <v/>
      </c>
    </row>
    <row r="3652" spans="1:22" x14ac:dyDescent="0.25">
      <c r="A3652" s="47"/>
      <c r="B3652" s="47"/>
      <c r="C3652" s="47"/>
      <c r="D3652" s="117"/>
      <c r="E3652" s="47"/>
      <c r="F3652" s="37"/>
      <c r="G3652" s="47"/>
      <c r="H3652" s="37"/>
      <c r="I3652" s="37"/>
      <c r="J3652" s="51"/>
      <c r="K3652" s="51"/>
      <c r="L3652" s="51"/>
      <c r="M3652" s="51"/>
      <c r="N3652" s="51"/>
      <c r="O3652" s="51"/>
      <c r="P3652" s="51"/>
      <c r="R3652" s="38" t="s">
        <v>450</v>
      </c>
      <c r="S3652" s="38" t="str" cm="1">
        <f t="array" ref="S3652">_xlfn.XLOOKUP(R3652,INDEX(Flettilisti,,1),INDEX(Flettilisti,,2),,0)</f>
        <v>Vantar flokkun</v>
      </c>
      <c r="T3652" s="38" t="str">
        <f>IF(ISBLANK(M3652),"",IF(M3652&lt;Gögn!$J$2,Gögn!$K$2,IF(M3652&gt;Gögn!$J$4,Gögn!$K$4,Gögn!$K$3)))</f>
        <v/>
      </c>
      <c r="U3652" s="49" t="str" cm="1">
        <f t="array" aca="1" ref="U3652" ca="1">IF(ISBLANK(A3652),"",IF(S3652="Styrkhæft",_xlfn.XLOOKUP(T3652,Vegalengdir[Texti],INDIRECT("Vegalengdir["&amp;'Upplýsingar um umsækjanda'!$B$10&amp;"]"),0%,0)))</f>
        <v/>
      </c>
      <c r="V3652" s="72" t="str">
        <f t="shared" si="57"/>
        <v/>
      </c>
    </row>
    <row r="3653" spans="1:22" x14ac:dyDescent="0.25">
      <c r="A3653" s="47"/>
      <c r="B3653" s="47"/>
      <c r="C3653" s="47"/>
      <c r="D3653" s="117"/>
      <c r="E3653" s="47"/>
      <c r="F3653" s="37"/>
      <c r="G3653" s="47"/>
      <c r="H3653" s="37"/>
      <c r="I3653" s="37"/>
      <c r="J3653" s="51"/>
      <c r="K3653" s="51"/>
      <c r="L3653" s="51"/>
      <c r="M3653" s="51"/>
      <c r="N3653" s="51"/>
      <c r="O3653" s="51"/>
      <c r="P3653" s="51"/>
      <c r="R3653" s="38" t="s">
        <v>450</v>
      </c>
      <c r="S3653" s="38" t="str" cm="1">
        <f t="array" ref="S3653">_xlfn.XLOOKUP(R3653,INDEX(Flettilisti,,1),INDEX(Flettilisti,,2),,0)</f>
        <v>Vantar flokkun</v>
      </c>
      <c r="T3653" s="38" t="str">
        <f>IF(ISBLANK(M3653),"",IF(M3653&lt;Gögn!$J$2,Gögn!$K$2,IF(M3653&gt;Gögn!$J$4,Gögn!$K$4,Gögn!$K$3)))</f>
        <v/>
      </c>
      <c r="U3653" s="49" t="str" cm="1">
        <f t="array" aca="1" ref="U3653" ca="1">IF(ISBLANK(A3653),"",IF(S3653="Styrkhæft",_xlfn.XLOOKUP(T3653,Vegalengdir[Texti],INDIRECT("Vegalengdir["&amp;'Upplýsingar um umsækjanda'!$B$10&amp;"]"),0%,0)))</f>
        <v/>
      </c>
      <c r="V3653" s="72" t="str">
        <f t="shared" si="57"/>
        <v/>
      </c>
    </row>
    <row r="3654" spans="1:22" x14ac:dyDescent="0.25">
      <c r="A3654" s="47"/>
      <c r="B3654" s="47"/>
      <c r="C3654" s="47"/>
      <c r="D3654" s="117"/>
      <c r="E3654" s="47"/>
      <c r="F3654" s="37"/>
      <c r="G3654" s="47"/>
      <c r="H3654" s="37"/>
      <c r="I3654" s="37"/>
      <c r="J3654" s="51"/>
      <c r="K3654" s="51"/>
      <c r="L3654" s="51"/>
      <c r="M3654" s="51"/>
      <c r="N3654" s="51"/>
      <c r="O3654" s="51"/>
      <c r="P3654" s="51"/>
      <c r="R3654" s="38" t="s">
        <v>450</v>
      </c>
      <c r="S3654" s="38" t="str" cm="1">
        <f t="array" ref="S3654">_xlfn.XLOOKUP(R3654,INDEX(Flettilisti,,1),INDEX(Flettilisti,,2),,0)</f>
        <v>Vantar flokkun</v>
      </c>
      <c r="T3654" s="38" t="str">
        <f>IF(ISBLANK(M3654),"",IF(M3654&lt;Gögn!$J$2,Gögn!$K$2,IF(M3654&gt;Gögn!$J$4,Gögn!$K$4,Gögn!$K$3)))</f>
        <v/>
      </c>
      <c r="U3654" s="49" t="str" cm="1">
        <f t="array" aca="1" ref="U3654" ca="1">IF(ISBLANK(A3654),"",IF(S3654="Styrkhæft",_xlfn.XLOOKUP(T3654,Vegalengdir[Texti],INDIRECT("Vegalengdir["&amp;'Upplýsingar um umsækjanda'!$B$10&amp;"]"),0%,0)))</f>
        <v/>
      </c>
      <c r="V3654" s="72" t="str">
        <f t="shared" si="57"/>
        <v/>
      </c>
    </row>
    <row r="3655" spans="1:22" x14ac:dyDescent="0.25">
      <c r="A3655" s="47"/>
      <c r="B3655" s="47"/>
      <c r="C3655" s="47"/>
      <c r="D3655" s="117"/>
      <c r="E3655" s="47"/>
      <c r="F3655" s="37"/>
      <c r="G3655" s="47"/>
      <c r="H3655" s="37"/>
      <c r="I3655" s="37"/>
      <c r="J3655" s="51"/>
      <c r="K3655" s="51"/>
      <c r="L3655" s="51"/>
      <c r="M3655" s="51"/>
      <c r="N3655" s="51"/>
      <c r="O3655" s="51"/>
      <c r="P3655" s="51"/>
      <c r="R3655" s="38" t="s">
        <v>450</v>
      </c>
      <c r="S3655" s="38" t="str" cm="1">
        <f t="array" ref="S3655">_xlfn.XLOOKUP(R3655,INDEX(Flettilisti,,1),INDEX(Flettilisti,,2),,0)</f>
        <v>Vantar flokkun</v>
      </c>
      <c r="T3655" s="38" t="str">
        <f>IF(ISBLANK(M3655),"",IF(M3655&lt;Gögn!$J$2,Gögn!$K$2,IF(M3655&gt;Gögn!$J$4,Gögn!$K$4,Gögn!$K$3)))</f>
        <v/>
      </c>
      <c r="U3655" s="49" t="str" cm="1">
        <f t="array" aca="1" ref="U3655" ca="1">IF(ISBLANK(A3655),"",IF(S3655="Styrkhæft",_xlfn.XLOOKUP(T3655,Vegalengdir[Texti],INDIRECT("Vegalengdir["&amp;'Upplýsingar um umsækjanda'!$B$10&amp;"]"),0%,0)))</f>
        <v/>
      </c>
      <c r="V3655" s="72" t="str">
        <f t="shared" si="57"/>
        <v/>
      </c>
    </row>
    <row r="3656" spans="1:22" x14ac:dyDescent="0.25">
      <c r="A3656" s="47"/>
      <c r="B3656" s="47"/>
      <c r="C3656" s="47"/>
      <c r="D3656" s="117"/>
      <c r="E3656" s="47"/>
      <c r="F3656" s="37"/>
      <c r="G3656" s="47"/>
      <c r="H3656" s="37"/>
      <c r="I3656" s="37"/>
      <c r="J3656" s="51"/>
      <c r="K3656" s="51"/>
      <c r="L3656" s="51"/>
      <c r="M3656" s="51"/>
      <c r="N3656" s="51"/>
      <c r="O3656" s="51"/>
      <c r="P3656" s="51"/>
      <c r="R3656" s="38" t="s">
        <v>450</v>
      </c>
      <c r="S3656" s="38" t="str" cm="1">
        <f t="array" ref="S3656">_xlfn.XLOOKUP(R3656,INDEX(Flettilisti,,1),INDEX(Flettilisti,,2),,0)</f>
        <v>Vantar flokkun</v>
      </c>
      <c r="T3656" s="38" t="str">
        <f>IF(ISBLANK(M3656),"",IF(M3656&lt;Gögn!$J$2,Gögn!$K$2,IF(M3656&gt;Gögn!$J$4,Gögn!$K$4,Gögn!$K$3)))</f>
        <v/>
      </c>
      <c r="U3656" s="49" t="str" cm="1">
        <f t="array" aca="1" ref="U3656" ca="1">IF(ISBLANK(A3656),"",IF(S3656="Styrkhæft",_xlfn.XLOOKUP(T3656,Vegalengdir[Texti],INDIRECT("Vegalengdir["&amp;'Upplýsingar um umsækjanda'!$B$10&amp;"]"),0%,0)))</f>
        <v/>
      </c>
      <c r="V3656" s="72" t="str">
        <f t="shared" si="57"/>
        <v/>
      </c>
    </row>
    <row r="3657" spans="1:22" x14ac:dyDescent="0.25">
      <c r="A3657" s="47"/>
      <c r="B3657" s="47"/>
      <c r="C3657" s="47"/>
      <c r="D3657" s="117"/>
      <c r="E3657" s="47"/>
      <c r="F3657" s="37"/>
      <c r="G3657" s="47"/>
      <c r="H3657" s="37"/>
      <c r="I3657" s="37"/>
      <c r="J3657" s="51"/>
      <c r="K3657" s="51"/>
      <c r="L3657" s="51"/>
      <c r="M3657" s="51"/>
      <c r="N3657" s="51"/>
      <c r="O3657" s="51"/>
      <c r="P3657" s="51"/>
      <c r="R3657" s="38" t="s">
        <v>450</v>
      </c>
      <c r="S3657" s="38" t="str" cm="1">
        <f t="array" ref="S3657">_xlfn.XLOOKUP(R3657,INDEX(Flettilisti,,1),INDEX(Flettilisti,,2),,0)</f>
        <v>Vantar flokkun</v>
      </c>
      <c r="T3657" s="38" t="str">
        <f>IF(ISBLANK(M3657),"",IF(M3657&lt;Gögn!$J$2,Gögn!$K$2,IF(M3657&gt;Gögn!$J$4,Gögn!$K$4,Gögn!$K$3)))</f>
        <v/>
      </c>
      <c r="U3657" s="49" t="str" cm="1">
        <f t="array" aca="1" ref="U3657" ca="1">IF(ISBLANK(A3657),"",IF(S3657="Styrkhæft",_xlfn.XLOOKUP(T3657,Vegalengdir[Texti],INDIRECT("Vegalengdir["&amp;'Upplýsingar um umsækjanda'!$B$10&amp;"]"),0%,0)))</f>
        <v/>
      </c>
      <c r="V3657" s="72" t="str">
        <f t="shared" si="57"/>
        <v/>
      </c>
    </row>
    <row r="3658" spans="1:22" x14ac:dyDescent="0.25">
      <c r="A3658" s="47"/>
      <c r="B3658" s="47"/>
      <c r="C3658" s="47"/>
      <c r="D3658" s="117"/>
      <c r="E3658" s="47"/>
      <c r="F3658" s="37"/>
      <c r="G3658" s="47"/>
      <c r="H3658" s="37"/>
      <c r="I3658" s="37"/>
      <c r="J3658" s="51"/>
      <c r="K3658" s="51"/>
      <c r="L3658" s="51"/>
      <c r="M3658" s="51"/>
      <c r="N3658" s="51"/>
      <c r="O3658" s="51"/>
      <c r="P3658" s="51"/>
      <c r="R3658" s="38" t="s">
        <v>450</v>
      </c>
      <c r="S3658" s="38" t="str" cm="1">
        <f t="array" ref="S3658">_xlfn.XLOOKUP(R3658,INDEX(Flettilisti,,1),INDEX(Flettilisti,,2),,0)</f>
        <v>Vantar flokkun</v>
      </c>
      <c r="T3658" s="38" t="str">
        <f>IF(ISBLANK(M3658),"",IF(M3658&lt;Gögn!$J$2,Gögn!$K$2,IF(M3658&gt;Gögn!$J$4,Gögn!$K$4,Gögn!$K$3)))</f>
        <v/>
      </c>
      <c r="U3658" s="49" t="str" cm="1">
        <f t="array" aca="1" ref="U3658" ca="1">IF(ISBLANK(A3658),"",IF(S3658="Styrkhæft",_xlfn.XLOOKUP(T3658,Vegalengdir[Texti],INDIRECT("Vegalengdir["&amp;'Upplýsingar um umsækjanda'!$B$10&amp;"]"),0%,0)))</f>
        <v/>
      </c>
      <c r="V3658" s="72" t="str">
        <f t="shared" si="57"/>
        <v/>
      </c>
    </row>
    <row r="3659" spans="1:22" x14ac:dyDescent="0.25">
      <c r="A3659" s="47"/>
      <c r="B3659" s="47"/>
      <c r="C3659" s="47"/>
      <c r="D3659" s="117"/>
      <c r="E3659" s="47"/>
      <c r="F3659" s="37"/>
      <c r="G3659" s="47"/>
      <c r="H3659" s="37"/>
      <c r="I3659" s="37"/>
      <c r="J3659" s="51"/>
      <c r="K3659" s="51"/>
      <c r="L3659" s="51"/>
      <c r="M3659" s="51"/>
      <c r="N3659" s="51"/>
      <c r="O3659" s="51"/>
      <c r="P3659" s="51"/>
      <c r="R3659" s="38" t="s">
        <v>450</v>
      </c>
      <c r="S3659" s="38" t="str" cm="1">
        <f t="array" ref="S3659">_xlfn.XLOOKUP(R3659,INDEX(Flettilisti,,1),INDEX(Flettilisti,,2),,0)</f>
        <v>Vantar flokkun</v>
      </c>
      <c r="T3659" s="38" t="str">
        <f>IF(ISBLANK(M3659),"",IF(M3659&lt;Gögn!$J$2,Gögn!$K$2,IF(M3659&gt;Gögn!$J$4,Gögn!$K$4,Gögn!$K$3)))</f>
        <v/>
      </c>
      <c r="U3659" s="49" t="str" cm="1">
        <f t="array" aca="1" ref="U3659" ca="1">IF(ISBLANK(A3659),"",IF(S3659="Styrkhæft",_xlfn.XLOOKUP(T3659,Vegalengdir[Texti],INDIRECT("Vegalengdir["&amp;'Upplýsingar um umsækjanda'!$B$10&amp;"]"),0%,0)))</f>
        <v/>
      </c>
      <c r="V3659" s="72" t="str">
        <f t="shared" si="57"/>
        <v/>
      </c>
    </row>
    <row r="3660" spans="1:22" x14ac:dyDescent="0.25">
      <c r="A3660" s="47"/>
      <c r="B3660" s="47"/>
      <c r="C3660" s="47"/>
      <c r="D3660" s="117"/>
      <c r="E3660" s="47"/>
      <c r="F3660" s="37"/>
      <c r="G3660" s="47"/>
      <c r="H3660" s="37"/>
      <c r="I3660" s="37"/>
      <c r="J3660" s="51"/>
      <c r="K3660" s="51"/>
      <c r="L3660" s="51"/>
      <c r="M3660" s="51"/>
      <c r="N3660" s="51"/>
      <c r="O3660" s="51"/>
      <c r="P3660" s="51"/>
      <c r="R3660" s="38" t="s">
        <v>450</v>
      </c>
      <c r="S3660" s="38" t="str" cm="1">
        <f t="array" ref="S3660">_xlfn.XLOOKUP(R3660,INDEX(Flettilisti,,1),INDEX(Flettilisti,,2),,0)</f>
        <v>Vantar flokkun</v>
      </c>
      <c r="T3660" s="38" t="str">
        <f>IF(ISBLANK(M3660),"",IF(M3660&lt;Gögn!$J$2,Gögn!$K$2,IF(M3660&gt;Gögn!$J$4,Gögn!$K$4,Gögn!$K$3)))</f>
        <v/>
      </c>
      <c r="U3660" s="49" t="str" cm="1">
        <f t="array" aca="1" ref="U3660" ca="1">IF(ISBLANK(A3660),"",IF(S3660="Styrkhæft",_xlfn.XLOOKUP(T3660,Vegalengdir[Texti],INDIRECT("Vegalengdir["&amp;'Upplýsingar um umsækjanda'!$B$10&amp;"]"),0%,0)))</f>
        <v/>
      </c>
      <c r="V3660" s="72" t="str">
        <f t="shared" si="57"/>
        <v/>
      </c>
    </row>
    <row r="3661" spans="1:22" x14ac:dyDescent="0.25">
      <c r="A3661" s="47"/>
      <c r="B3661" s="47"/>
      <c r="C3661" s="47"/>
      <c r="D3661" s="117"/>
      <c r="E3661" s="47"/>
      <c r="F3661" s="37"/>
      <c r="G3661" s="47"/>
      <c r="H3661" s="37"/>
      <c r="I3661" s="37"/>
      <c r="J3661" s="51"/>
      <c r="K3661" s="51"/>
      <c r="L3661" s="51"/>
      <c r="M3661" s="51"/>
      <c r="N3661" s="51"/>
      <c r="O3661" s="51"/>
      <c r="P3661" s="51"/>
      <c r="R3661" s="38" t="s">
        <v>450</v>
      </c>
      <c r="S3661" s="38" t="str" cm="1">
        <f t="array" ref="S3661">_xlfn.XLOOKUP(R3661,INDEX(Flettilisti,,1),INDEX(Flettilisti,,2),,0)</f>
        <v>Vantar flokkun</v>
      </c>
      <c r="T3661" s="38" t="str">
        <f>IF(ISBLANK(M3661),"",IF(M3661&lt;Gögn!$J$2,Gögn!$K$2,IF(M3661&gt;Gögn!$J$4,Gögn!$K$4,Gögn!$K$3)))</f>
        <v/>
      </c>
      <c r="U3661" s="49" t="str" cm="1">
        <f t="array" aca="1" ref="U3661" ca="1">IF(ISBLANK(A3661),"",IF(S3661="Styrkhæft",_xlfn.XLOOKUP(T3661,Vegalengdir[Texti],INDIRECT("Vegalengdir["&amp;'Upplýsingar um umsækjanda'!$B$10&amp;"]"),0%,0)))</f>
        <v/>
      </c>
      <c r="V3661" s="72" t="str">
        <f t="shared" si="57"/>
        <v/>
      </c>
    </row>
    <row r="3662" spans="1:22" x14ac:dyDescent="0.25">
      <c r="A3662" s="47"/>
      <c r="B3662" s="47"/>
      <c r="C3662" s="47"/>
      <c r="D3662" s="117"/>
      <c r="E3662" s="47"/>
      <c r="F3662" s="37"/>
      <c r="G3662" s="47"/>
      <c r="H3662" s="37"/>
      <c r="I3662" s="37"/>
      <c r="J3662" s="51"/>
      <c r="K3662" s="51"/>
      <c r="L3662" s="51"/>
      <c r="M3662" s="51"/>
      <c r="N3662" s="51"/>
      <c r="O3662" s="51"/>
      <c r="P3662" s="51"/>
      <c r="R3662" s="38" t="s">
        <v>450</v>
      </c>
      <c r="S3662" s="38" t="str" cm="1">
        <f t="array" ref="S3662">_xlfn.XLOOKUP(R3662,INDEX(Flettilisti,,1),INDEX(Flettilisti,,2),,0)</f>
        <v>Vantar flokkun</v>
      </c>
      <c r="T3662" s="38" t="str">
        <f>IF(ISBLANK(M3662),"",IF(M3662&lt;Gögn!$J$2,Gögn!$K$2,IF(M3662&gt;Gögn!$J$4,Gögn!$K$4,Gögn!$K$3)))</f>
        <v/>
      </c>
      <c r="U3662" s="49" t="str" cm="1">
        <f t="array" aca="1" ref="U3662" ca="1">IF(ISBLANK(A3662),"",IF(S3662="Styrkhæft",_xlfn.XLOOKUP(T3662,Vegalengdir[Texti],INDIRECT("Vegalengdir["&amp;'Upplýsingar um umsækjanda'!$B$10&amp;"]"),0%,0)))</f>
        <v/>
      </c>
      <c r="V3662" s="72" t="str">
        <f t="shared" si="57"/>
        <v/>
      </c>
    </row>
    <row r="3663" spans="1:22" x14ac:dyDescent="0.25">
      <c r="A3663" s="47"/>
      <c r="B3663" s="47"/>
      <c r="C3663" s="47"/>
      <c r="D3663" s="117"/>
      <c r="E3663" s="47"/>
      <c r="F3663" s="37"/>
      <c r="G3663" s="47"/>
      <c r="H3663" s="37"/>
      <c r="I3663" s="37"/>
      <c r="J3663" s="51"/>
      <c r="K3663" s="51"/>
      <c r="L3663" s="51"/>
      <c r="M3663" s="51"/>
      <c r="N3663" s="51"/>
      <c r="O3663" s="51"/>
      <c r="P3663" s="51"/>
      <c r="R3663" s="38" t="s">
        <v>450</v>
      </c>
      <c r="S3663" s="38" t="str" cm="1">
        <f t="array" ref="S3663">_xlfn.XLOOKUP(R3663,INDEX(Flettilisti,,1),INDEX(Flettilisti,,2),,0)</f>
        <v>Vantar flokkun</v>
      </c>
      <c r="T3663" s="38" t="str">
        <f>IF(ISBLANK(M3663),"",IF(M3663&lt;Gögn!$J$2,Gögn!$K$2,IF(M3663&gt;Gögn!$J$4,Gögn!$K$4,Gögn!$K$3)))</f>
        <v/>
      </c>
      <c r="U3663" s="49" t="str" cm="1">
        <f t="array" aca="1" ref="U3663" ca="1">IF(ISBLANK(A3663),"",IF(S3663="Styrkhæft",_xlfn.XLOOKUP(T3663,Vegalengdir[Texti],INDIRECT("Vegalengdir["&amp;'Upplýsingar um umsækjanda'!$B$10&amp;"]"),0%,0)))</f>
        <v/>
      </c>
      <c r="V3663" s="72" t="str">
        <f t="shared" si="57"/>
        <v/>
      </c>
    </row>
    <row r="3664" spans="1:22" x14ac:dyDescent="0.25">
      <c r="A3664" s="47"/>
      <c r="B3664" s="47"/>
      <c r="C3664" s="47"/>
      <c r="D3664" s="117"/>
      <c r="E3664" s="47"/>
      <c r="F3664" s="37"/>
      <c r="G3664" s="47"/>
      <c r="H3664" s="37"/>
      <c r="I3664" s="37"/>
      <c r="J3664" s="51"/>
      <c r="K3664" s="51"/>
      <c r="L3664" s="51"/>
      <c r="M3664" s="51"/>
      <c r="N3664" s="51"/>
      <c r="O3664" s="51"/>
      <c r="P3664" s="51"/>
      <c r="R3664" s="38" t="s">
        <v>450</v>
      </c>
      <c r="S3664" s="38" t="str" cm="1">
        <f t="array" ref="S3664">_xlfn.XLOOKUP(R3664,INDEX(Flettilisti,,1),INDEX(Flettilisti,,2),,0)</f>
        <v>Vantar flokkun</v>
      </c>
      <c r="T3664" s="38" t="str">
        <f>IF(ISBLANK(M3664),"",IF(M3664&lt;Gögn!$J$2,Gögn!$K$2,IF(M3664&gt;Gögn!$J$4,Gögn!$K$4,Gögn!$K$3)))</f>
        <v/>
      </c>
      <c r="U3664" s="49" t="str" cm="1">
        <f t="array" aca="1" ref="U3664" ca="1">IF(ISBLANK(A3664),"",IF(S3664="Styrkhæft",_xlfn.XLOOKUP(T3664,Vegalengdir[Texti],INDIRECT("Vegalengdir["&amp;'Upplýsingar um umsækjanda'!$B$10&amp;"]"),0%,0)))</f>
        <v/>
      </c>
      <c r="V3664" s="72" t="str">
        <f t="shared" si="57"/>
        <v/>
      </c>
    </row>
    <row r="3665" spans="1:22" x14ac:dyDescent="0.25">
      <c r="A3665" s="47"/>
      <c r="B3665" s="47"/>
      <c r="C3665" s="47"/>
      <c r="D3665" s="117"/>
      <c r="E3665" s="47"/>
      <c r="F3665" s="37"/>
      <c r="G3665" s="47"/>
      <c r="H3665" s="37"/>
      <c r="I3665" s="37"/>
      <c r="J3665" s="51"/>
      <c r="K3665" s="51"/>
      <c r="L3665" s="51"/>
      <c r="M3665" s="51"/>
      <c r="N3665" s="51"/>
      <c r="O3665" s="51"/>
      <c r="P3665" s="51"/>
      <c r="R3665" s="38" t="s">
        <v>450</v>
      </c>
      <c r="S3665" s="38" t="str" cm="1">
        <f t="array" ref="S3665">_xlfn.XLOOKUP(R3665,INDEX(Flettilisti,,1),INDEX(Flettilisti,,2),,0)</f>
        <v>Vantar flokkun</v>
      </c>
      <c r="T3665" s="38" t="str">
        <f>IF(ISBLANK(M3665),"",IF(M3665&lt;Gögn!$J$2,Gögn!$K$2,IF(M3665&gt;Gögn!$J$4,Gögn!$K$4,Gögn!$K$3)))</f>
        <v/>
      </c>
      <c r="U3665" s="49" t="str" cm="1">
        <f t="array" aca="1" ref="U3665" ca="1">IF(ISBLANK(A3665),"",IF(S3665="Styrkhæft",_xlfn.XLOOKUP(T3665,Vegalengdir[Texti],INDIRECT("Vegalengdir["&amp;'Upplýsingar um umsækjanda'!$B$10&amp;"]"),0%,0)))</f>
        <v/>
      </c>
      <c r="V3665" s="72" t="str">
        <f t="shared" si="57"/>
        <v/>
      </c>
    </row>
    <row r="3666" spans="1:22" x14ac:dyDescent="0.25">
      <c r="A3666" s="47"/>
      <c r="B3666" s="47"/>
      <c r="C3666" s="47"/>
      <c r="D3666" s="117"/>
      <c r="E3666" s="47"/>
      <c r="F3666" s="37"/>
      <c r="G3666" s="47"/>
      <c r="H3666" s="37"/>
      <c r="I3666" s="37"/>
      <c r="J3666" s="51"/>
      <c r="K3666" s="51"/>
      <c r="L3666" s="51"/>
      <c r="M3666" s="51"/>
      <c r="N3666" s="51"/>
      <c r="O3666" s="51"/>
      <c r="P3666" s="51"/>
      <c r="R3666" s="38" t="s">
        <v>450</v>
      </c>
      <c r="S3666" s="38" t="str" cm="1">
        <f t="array" ref="S3666">_xlfn.XLOOKUP(R3666,INDEX(Flettilisti,,1),INDEX(Flettilisti,,2),,0)</f>
        <v>Vantar flokkun</v>
      </c>
      <c r="T3666" s="38" t="str">
        <f>IF(ISBLANK(M3666),"",IF(M3666&lt;Gögn!$J$2,Gögn!$K$2,IF(M3666&gt;Gögn!$J$4,Gögn!$K$4,Gögn!$K$3)))</f>
        <v/>
      </c>
      <c r="U3666" s="49" t="str" cm="1">
        <f t="array" aca="1" ref="U3666" ca="1">IF(ISBLANK(A3666),"",IF(S3666="Styrkhæft",_xlfn.XLOOKUP(T3666,Vegalengdir[Texti],INDIRECT("Vegalengdir["&amp;'Upplýsingar um umsækjanda'!$B$10&amp;"]"),0%,0)))</f>
        <v/>
      </c>
      <c r="V3666" s="72" t="str">
        <f t="shared" si="57"/>
        <v/>
      </c>
    </row>
    <row r="3667" spans="1:22" x14ac:dyDescent="0.25">
      <c r="A3667" s="47"/>
      <c r="B3667" s="47"/>
      <c r="C3667" s="47"/>
      <c r="D3667" s="117"/>
      <c r="E3667" s="47"/>
      <c r="F3667" s="37"/>
      <c r="G3667" s="47"/>
      <c r="H3667" s="37"/>
      <c r="I3667" s="37"/>
      <c r="J3667" s="51"/>
      <c r="K3667" s="51"/>
      <c r="L3667" s="51"/>
      <c r="M3667" s="51"/>
      <c r="N3667" s="51"/>
      <c r="O3667" s="51"/>
      <c r="P3667" s="51"/>
      <c r="R3667" s="38" t="s">
        <v>450</v>
      </c>
      <c r="S3667" s="38" t="str" cm="1">
        <f t="array" ref="S3667">_xlfn.XLOOKUP(R3667,INDEX(Flettilisti,,1),INDEX(Flettilisti,,2),,0)</f>
        <v>Vantar flokkun</v>
      </c>
      <c r="T3667" s="38" t="str">
        <f>IF(ISBLANK(M3667),"",IF(M3667&lt;Gögn!$J$2,Gögn!$K$2,IF(M3667&gt;Gögn!$J$4,Gögn!$K$4,Gögn!$K$3)))</f>
        <v/>
      </c>
      <c r="U3667" s="49" t="str" cm="1">
        <f t="array" aca="1" ref="U3667" ca="1">IF(ISBLANK(A3667),"",IF(S3667="Styrkhæft",_xlfn.XLOOKUP(T3667,Vegalengdir[Texti],INDIRECT("Vegalengdir["&amp;'Upplýsingar um umsækjanda'!$B$10&amp;"]"),0%,0)))</f>
        <v/>
      </c>
      <c r="V3667" s="72" t="str">
        <f t="shared" si="57"/>
        <v/>
      </c>
    </row>
    <row r="3668" spans="1:22" x14ac:dyDescent="0.25">
      <c r="A3668" s="47"/>
      <c r="B3668" s="47"/>
      <c r="C3668" s="47"/>
      <c r="D3668" s="117"/>
      <c r="E3668" s="47"/>
      <c r="F3668" s="37"/>
      <c r="G3668" s="47"/>
      <c r="H3668" s="37"/>
      <c r="I3668" s="37"/>
      <c r="J3668" s="51"/>
      <c r="K3668" s="51"/>
      <c r="L3668" s="51"/>
      <c r="M3668" s="51"/>
      <c r="N3668" s="51"/>
      <c r="O3668" s="51"/>
      <c r="P3668" s="51"/>
      <c r="R3668" s="38" t="s">
        <v>450</v>
      </c>
      <c r="S3668" s="38" t="str" cm="1">
        <f t="array" ref="S3668">_xlfn.XLOOKUP(R3668,INDEX(Flettilisti,,1),INDEX(Flettilisti,,2),,0)</f>
        <v>Vantar flokkun</v>
      </c>
      <c r="T3668" s="38" t="str">
        <f>IF(ISBLANK(M3668),"",IF(M3668&lt;Gögn!$J$2,Gögn!$K$2,IF(M3668&gt;Gögn!$J$4,Gögn!$K$4,Gögn!$K$3)))</f>
        <v/>
      </c>
      <c r="U3668" s="49" t="str" cm="1">
        <f t="array" aca="1" ref="U3668" ca="1">IF(ISBLANK(A3668),"",IF(S3668="Styrkhæft",_xlfn.XLOOKUP(T3668,Vegalengdir[Texti],INDIRECT("Vegalengdir["&amp;'Upplýsingar um umsækjanda'!$B$10&amp;"]"),0%,0)))</f>
        <v/>
      </c>
      <c r="V3668" s="72" t="str">
        <f t="shared" si="57"/>
        <v/>
      </c>
    </row>
    <row r="3669" spans="1:22" x14ac:dyDescent="0.25">
      <c r="A3669" s="47"/>
      <c r="B3669" s="47"/>
      <c r="C3669" s="47"/>
      <c r="D3669" s="117"/>
      <c r="E3669" s="47"/>
      <c r="F3669" s="37"/>
      <c r="G3669" s="47"/>
      <c r="H3669" s="37"/>
      <c r="I3669" s="37"/>
      <c r="J3669" s="51"/>
      <c r="K3669" s="51"/>
      <c r="L3669" s="51"/>
      <c r="M3669" s="51"/>
      <c r="N3669" s="51"/>
      <c r="O3669" s="51"/>
      <c r="P3669" s="51"/>
      <c r="R3669" s="38" t="s">
        <v>450</v>
      </c>
      <c r="S3669" s="38" t="str" cm="1">
        <f t="array" ref="S3669">_xlfn.XLOOKUP(R3669,INDEX(Flettilisti,,1),INDEX(Flettilisti,,2),,0)</f>
        <v>Vantar flokkun</v>
      </c>
      <c r="T3669" s="38" t="str">
        <f>IF(ISBLANK(M3669),"",IF(M3669&lt;Gögn!$J$2,Gögn!$K$2,IF(M3669&gt;Gögn!$J$4,Gögn!$K$4,Gögn!$K$3)))</f>
        <v/>
      </c>
      <c r="U3669" s="49" t="str" cm="1">
        <f t="array" aca="1" ref="U3669" ca="1">IF(ISBLANK(A3669),"",IF(S3669="Styrkhæft",_xlfn.XLOOKUP(T3669,Vegalengdir[Texti],INDIRECT("Vegalengdir["&amp;'Upplýsingar um umsækjanda'!$B$10&amp;"]"),0%,0)))</f>
        <v/>
      </c>
      <c r="V3669" s="72" t="str">
        <f t="shared" si="57"/>
        <v/>
      </c>
    </row>
    <row r="3670" spans="1:22" x14ac:dyDescent="0.25">
      <c r="A3670" s="47"/>
      <c r="B3670" s="47"/>
      <c r="C3670" s="47"/>
      <c r="D3670" s="117"/>
      <c r="E3670" s="47"/>
      <c r="F3670" s="37"/>
      <c r="G3670" s="47"/>
      <c r="H3670" s="37"/>
      <c r="I3670" s="37"/>
      <c r="J3670" s="51"/>
      <c r="K3670" s="51"/>
      <c r="L3670" s="51"/>
      <c r="M3670" s="51"/>
      <c r="N3670" s="51"/>
      <c r="O3670" s="51"/>
      <c r="P3670" s="51"/>
      <c r="R3670" s="38" t="s">
        <v>450</v>
      </c>
      <c r="S3670" s="38" t="str" cm="1">
        <f t="array" ref="S3670">_xlfn.XLOOKUP(R3670,INDEX(Flettilisti,,1),INDEX(Flettilisti,,2),,0)</f>
        <v>Vantar flokkun</v>
      </c>
      <c r="T3670" s="38" t="str">
        <f>IF(ISBLANK(M3670),"",IF(M3670&lt;Gögn!$J$2,Gögn!$K$2,IF(M3670&gt;Gögn!$J$4,Gögn!$K$4,Gögn!$K$3)))</f>
        <v/>
      </c>
      <c r="U3670" s="49" t="str" cm="1">
        <f t="array" aca="1" ref="U3670" ca="1">IF(ISBLANK(A3670),"",IF(S3670="Styrkhæft",_xlfn.XLOOKUP(T3670,Vegalengdir[Texti],INDIRECT("Vegalengdir["&amp;'Upplýsingar um umsækjanda'!$B$10&amp;"]"),0%,0)))</f>
        <v/>
      </c>
      <c r="V3670" s="72" t="str">
        <f t="shared" si="57"/>
        <v/>
      </c>
    </row>
    <row r="3671" spans="1:22" x14ac:dyDescent="0.25">
      <c r="A3671" s="47"/>
      <c r="B3671" s="47"/>
      <c r="C3671" s="47"/>
      <c r="D3671" s="117"/>
      <c r="E3671" s="47"/>
      <c r="F3671" s="37"/>
      <c r="G3671" s="47"/>
      <c r="H3671" s="37"/>
      <c r="I3671" s="37"/>
      <c r="J3671" s="51"/>
      <c r="K3671" s="51"/>
      <c r="L3671" s="51"/>
      <c r="M3671" s="51"/>
      <c r="N3671" s="51"/>
      <c r="O3671" s="51"/>
      <c r="P3671" s="51"/>
      <c r="R3671" s="38" t="s">
        <v>450</v>
      </c>
      <c r="S3671" s="38" t="str" cm="1">
        <f t="array" ref="S3671">_xlfn.XLOOKUP(R3671,INDEX(Flettilisti,,1),INDEX(Flettilisti,,2),,0)</f>
        <v>Vantar flokkun</v>
      </c>
      <c r="T3671" s="38" t="str">
        <f>IF(ISBLANK(M3671),"",IF(M3671&lt;Gögn!$J$2,Gögn!$K$2,IF(M3671&gt;Gögn!$J$4,Gögn!$K$4,Gögn!$K$3)))</f>
        <v/>
      </c>
      <c r="U3671" s="49" t="str" cm="1">
        <f t="array" aca="1" ref="U3671" ca="1">IF(ISBLANK(A3671),"",IF(S3671="Styrkhæft",_xlfn.XLOOKUP(T3671,Vegalengdir[Texti],INDIRECT("Vegalengdir["&amp;'Upplýsingar um umsækjanda'!$B$10&amp;"]"),0%,0)))</f>
        <v/>
      </c>
      <c r="V3671" s="72" t="str">
        <f t="shared" si="57"/>
        <v/>
      </c>
    </row>
    <row r="3672" spans="1:22" x14ac:dyDescent="0.25">
      <c r="A3672" s="47"/>
      <c r="B3672" s="47"/>
      <c r="C3672" s="47"/>
      <c r="D3672" s="117"/>
      <c r="E3672" s="47"/>
      <c r="F3672" s="37"/>
      <c r="G3672" s="47"/>
      <c r="H3672" s="37"/>
      <c r="I3672" s="37"/>
      <c r="J3672" s="51"/>
      <c r="K3672" s="51"/>
      <c r="L3672" s="51"/>
      <c r="M3672" s="51"/>
      <c r="N3672" s="51"/>
      <c r="O3672" s="51"/>
      <c r="P3672" s="51"/>
      <c r="R3672" s="38" t="s">
        <v>450</v>
      </c>
      <c r="S3672" s="38" t="str" cm="1">
        <f t="array" ref="S3672">_xlfn.XLOOKUP(R3672,INDEX(Flettilisti,,1),INDEX(Flettilisti,,2),,0)</f>
        <v>Vantar flokkun</v>
      </c>
      <c r="T3672" s="38" t="str">
        <f>IF(ISBLANK(M3672),"",IF(M3672&lt;Gögn!$J$2,Gögn!$K$2,IF(M3672&gt;Gögn!$J$4,Gögn!$K$4,Gögn!$K$3)))</f>
        <v/>
      </c>
      <c r="U3672" s="49" t="str" cm="1">
        <f t="array" aca="1" ref="U3672" ca="1">IF(ISBLANK(A3672),"",IF(S3672="Styrkhæft",_xlfn.XLOOKUP(T3672,Vegalengdir[Texti],INDIRECT("Vegalengdir["&amp;'Upplýsingar um umsækjanda'!$B$10&amp;"]"),0%,0)))</f>
        <v/>
      </c>
      <c r="V3672" s="72" t="str">
        <f t="shared" si="57"/>
        <v/>
      </c>
    </row>
    <row r="3673" spans="1:22" x14ac:dyDescent="0.25">
      <c r="A3673" s="47"/>
      <c r="B3673" s="47"/>
      <c r="C3673" s="47"/>
      <c r="D3673" s="117"/>
      <c r="E3673" s="47"/>
      <c r="F3673" s="37"/>
      <c r="G3673" s="47"/>
      <c r="H3673" s="37"/>
      <c r="I3673" s="37"/>
      <c r="J3673" s="51"/>
      <c r="K3673" s="51"/>
      <c r="L3673" s="51"/>
      <c r="M3673" s="51"/>
      <c r="N3673" s="51"/>
      <c r="O3673" s="51"/>
      <c r="P3673" s="51"/>
      <c r="R3673" s="38" t="s">
        <v>450</v>
      </c>
      <c r="S3673" s="38" t="str" cm="1">
        <f t="array" ref="S3673">_xlfn.XLOOKUP(R3673,INDEX(Flettilisti,,1),INDEX(Flettilisti,,2),,0)</f>
        <v>Vantar flokkun</v>
      </c>
      <c r="T3673" s="38" t="str">
        <f>IF(ISBLANK(M3673),"",IF(M3673&lt;Gögn!$J$2,Gögn!$K$2,IF(M3673&gt;Gögn!$J$4,Gögn!$K$4,Gögn!$K$3)))</f>
        <v/>
      </c>
      <c r="U3673" s="49" t="str" cm="1">
        <f t="array" aca="1" ref="U3673" ca="1">IF(ISBLANK(A3673),"",IF(S3673="Styrkhæft",_xlfn.XLOOKUP(T3673,Vegalengdir[Texti],INDIRECT("Vegalengdir["&amp;'Upplýsingar um umsækjanda'!$B$10&amp;"]"),0%,0)))</f>
        <v/>
      </c>
      <c r="V3673" s="72" t="str">
        <f t="shared" si="57"/>
        <v/>
      </c>
    </row>
    <row r="3674" spans="1:22" x14ac:dyDescent="0.25">
      <c r="A3674" s="47"/>
      <c r="B3674" s="47"/>
      <c r="C3674" s="47"/>
      <c r="D3674" s="117"/>
      <c r="E3674" s="47"/>
      <c r="F3674" s="37"/>
      <c r="G3674" s="47"/>
      <c r="H3674" s="37"/>
      <c r="I3674" s="37"/>
      <c r="J3674" s="51"/>
      <c r="K3674" s="51"/>
      <c r="L3674" s="51"/>
      <c r="M3674" s="51"/>
      <c r="N3674" s="51"/>
      <c r="O3674" s="51"/>
      <c r="P3674" s="51"/>
      <c r="R3674" s="38" t="s">
        <v>450</v>
      </c>
      <c r="S3674" s="38" t="str" cm="1">
        <f t="array" ref="S3674">_xlfn.XLOOKUP(R3674,INDEX(Flettilisti,,1),INDEX(Flettilisti,,2),,0)</f>
        <v>Vantar flokkun</v>
      </c>
      <c r="T3674" s="38" t="str">
        <f>IF(ISBLANK(M3674),"",IF(M3674&lt;Gögn!$J$2,Gögn!$K$2,IF(M3674&gt;Gögn!$J$4,Gögn!$K$4,Gögn!$K$3)))</f>
        <v/>
      </c>
      <c r="U3674" s="49" t="str" cm="1">
        <f t="array" aca="1" ref="U3674" ca="1">IF(ISBLANK(A3674),"",IF(S3674="Styrkhæft",_xlfn.XLOOKUP(T3674,Vegalengdir[Texti],INDIRECT("Vegalengdir["&amp;'Upplýsingar um umsækjanda'!$B$10&amp;"]"),0%,0)))</f>
        <v/>
      </c>
      <c r="V3674" s="72" t="str">
        <f t="shared" si="57"/>
        <v/>
      </c>
    </row>
    <row r="3675" spans="1:22" x14ac:dyDescent="0.25">
      <c r="A3675" s="47"/>
      <c r="B3675" s="47"/>
      <c r="C3675" s="47"/>
      <c r="D3675" s="117"/>
      <c r="E3675" s="47"/>
      <c r="F3675" s="37"/>
      <c r="G3675" s="47"/>
      <c r="H3675" s="37"/>
      <c r="I3675" s="37"/>
      <c r="J3675" s="51"/>
      <c r="K3675" s="51"/>
      <c r="L3675" s="51"/>
      <c r="M3675" s="51"/>
      <c r="N3675" s="51"/>
      <c r="O3675" s="51"/>
      <c r="P3675" s="51"/>
      <c r="R3675" s="38" t="s">
        <v>450</v>
      </c>
      <c r="S3675" s="38" t="str" cm="1">
        <f t="array" ref="S3675">_xlfn.XLOOKUP(R3675,INDEX(Flettilisti,,1),INDEX(Flettilisti,,2),,0)</f>
        <v>Vantar flokkun</v>
      </c>
      <c r="T3675" s="38" t="str">
        <f>IF(ISBLANK(M3675),"",IF(M3675&lt;Gögn!$J$2,Gögn!$K$2,IF(M3675&gt;Gögn!$J$4,Gögn!$K$4,Gögn!$K$3)))</f>
        <v/>
      </c>
      <c r="U3675" s="49" t="str" cm="1">
        <f t="array" aca="1" ref="U3675" ca="1">IF(ISBLANK(A3675),"",IF(S3675="Styrkhæft",_xlfn.XLOOKUP(T3675,Vegalengdir[Texti],INDIRECT("Vegalengdir["&amp;'Upplýsingar um umsækjanda'!$B$10&amp;"]"),0%,0)))</f>
        <v/>
      </c>
      <c r="V3675" s="72" t="str">
        <f t="shared" si="57"/>
        <v/>
      </c>
    </row>
    <row r="3676" spans="1:22" x14ac:dyDescent="0.25">
      <c r="A3676" s="47"/>
      <c r="B3676" s="47"/>
      <c r="C3676" s="47"/>
      <c r="D3676" s="117"/>
      <c r="E3676" s="47"/>
      <c r="F3676" s="37"/>
      <c r="G3676" s="47"/>
      <c r="H3676" s="37"/>
      <c r="I3676" s="37"/>
      <c r="J3676" s="51"/>
      <c r="K3676" s="51"/>
      <c r="L3676" s="51"/>
      <c r="M3676" s="51"/>
      <c r="N3676" s="51"/>
      <c r="O3676" s="51"/>
      <c r="P3676" s="51"/>
      <c r="R3676" s="38" t="s">
        <v>450</v>
      </c>
      <c r="S3676" s="38" t="str" cm="1">
        <f t="array" ref="S3676">_xlfn.XLOOKUP(R3676,INDEX(Flettilisti,,1),INDEX(Flettilisti,,2),,0)</f>
        <v>Vantar flokkun</v>
      </c>
      <c r="T3676" s="38" t="str">
        <f>IF(ISBLANK(M3676),"",IF(M3676&lt;Gögn!$J$2,Gögn!$K$2,IF(M3676&gt;Gögn!$J$4,Gögn!$K$4,Gögn!$K$3)))</f>
        <v/>
      </c>
      <c r="U3676" s="49" t="str" cm="1">
        <f t="array" aca="1" ref="U3676" ca="1">IF(ISBLANK(A3676),"",IF(S3676="Styrkhæft",_xlfn.XLOOKUP(T3676,Vegalengdir[Texti],INDIRECT("Vegalengdir["&amp;'Upplýsingar um umsækjanda'!$B$10&amp;"]"),0%,0)))</f>
        <v/>
      </c>
      <c r="V3676" s="72" t="str">
        <f t="shared" si="57"/>
        <v/>
      </c>
    </row>
    <row r="3677" spans="1:22" x14ac:dyDescent="0.25">
      <c r="A3677" s="47"/>
      <c r="B3677" s="47"/>
      <c r="C3677" s="47"/>
      <c r="D3677" s="117"/>
      <c r="E3677" s="47"/>
      <c r="F3677" s="37"/>
      <c r="G3677" s="47"/>
      <c r="H3677" s="37"/>
      <c r="I3677" s="37"/>
      <c r="J3677" s="51"/>
      <c r="K3677" s="51"/>
      <c r="L3677" s="51"/>
      <c r="M3677" s="51"/>
      <c r="N3677" s="51"/>
      <c r="O3677" s="51"/>
      <c r="P3677" s="51"/>
      <c r="R3677" s="38" t="s">
        <v>450</v>
      </c>
      <c r="S3677" s="38" t="str" cm="1">
        <f t="array" ref="S3677">_xlfn.XLOOKUP(R3677,INDEX(Flettilisti,,1),INDEX(Flettilisti,,2),,0)</f>
        <v>Vantar flokkun</v>
      </c>
      <c r="T3677" s="38" t="str">
        <f>IF(ISBLANK(M3677),"",IF(M3677&lt;Gögn!$J$2,Gögn!$K$2,IF(M3677&gt;Gögn!$J$4,Gögn!$K$4,Gögn!$K$3)))</f>
        <v/>
      </c>
      <c r="U3677" s="49" t="str" cm="1">
        <f t="array" aca="1" ref="U3677" ca="1">IF(ISBLANK(A3677),"",IF(S3677="Styrkhæft",_xlfn.XLOOKUP(T3677,Vegalengdir[Texti],INDIRECT("Vegalengdir["&amp;'Upplýsingar um umsækjanda'!$B$10&amp;"]"),0%,0)))</f>
        <v/>
      </c>
      <c r="V3677" s="72" t="str">
        <f t="shared" si="57"/>
        <v/>
      </c>
    </row>
    <row r="3678" spans="1:22" x14ac:dyDescent="0.25">
      <c r="A3678" s="47"/>
      <c r="B3678" s="47"/>
      <c r="C3678" s="47"/>
      <c r="D3678" s="117"/>
      <c r="E3678" s="47"/>
      <c r="F3678" s="37"/>
      <c r="G3678" s="47"/>
      <c r="H3678" s="37"/>
      <c r="I3678" s="37"/>
      <c r="J3678" s="51"/>
      <c r="K3678" s="51"/>
      <c r="L3678" s="51"/>
      <c r="M3678" s="51"/>
      <c r="N3678" s="51"/>
      <c r="O3678" s="51"/>
      <c r="P3678" s="51"/>
      <c r="R3678" s="38" t="s">
        <v>450</v>
      </c>
      <c r="S3678" s="38" t="str" cm="1">
        <f t="array" ref="S3678">_xlfn.XLOOKUP(R3678,INDEX(Flettilisti,,1),INDEX(Flettilisti,,2),,0)</f>
        <v>Vantar flokkun</v>
      </c>
      <c r="T3678" s="38" t="str">
        <f>IF(ISBLANK(M3678),"",IF(M3678&lt;Gögn!$J$2,Gögn!$K$2,IF(M3678&gt;Gögn!$J$4,Gögn!$K$4,Gögn!$K$3)))</f>
        <v/>
      </c>
      <c r="U3678" s="49" t="str" cm="1">
        <f t="array" aca="1" ref="U3678" ca="1">IF(ISBLANK(A3678),"",IF(S3678="Styrkhæft",_xlfn.XLOOKUP(T3678,Vegalengdir[Texti],INDIRECT("Vegalengdir["&amp;'Upplýsingar um umsækjanda'!$B$10&amp;"]"),0%,0)))</f>
        <v/>
      </c>
      <c r="V3678" s="72" t="str">
        <f t="shared" si="57"/>
        <v/>
      </c>
    </row>
    <row r="3679" spans="1:22" x14ac:dyDescent="0.25">
      <c r="A3679" s="47"/>
      <c r="B3679" s="47"/>
      <c r="C3679" s="47"/>
      <c r="D3679" s="117"/>
      <c r="E3679" s="47"/>
      <c r="F3679" s="37"/>
      <c r="G3679" s="47"/>
      <c r="H3679" s="37"/>
      <c r="I3679" s="37"/>
      <c r="J3679" s="51"/>
      <c r="K3679" s="51"/>
      <c r="L3679" s="51"/>
      <c r="M3679" s="51"/>
      <c r="N3679" s="51"/>
      <c r="O3679" s="51"/>
      <c r="P3679" s="51"/>
      <c r="R3679" s="38" t="s">
        <v>450</v>
      </c>
      <c r="S3679" s="38" t="str" cm="1">
        <f t="array" ref="S3679">_xlfn.XLOOKUP(R3679,INDEX(Flettilisti,,1),INDEX(Flettilisti,,2),,0)</f>
        <v>Vantar flokkun</v>
      </c>
      <c r="T3679" s="38" t="str">
        <f>IF(ISBLANK(M3679),"",IF(M3679&lt;Gögn!$J$2,Gögn!$K$2,IF(M3679&gt;Gögn!$J$4,Gögn!$K$4,Gögn!$K$3)))</f>
        <v/>
      </c>
      <c r="U3679" s="49" t="str" cm="1">
        <f t="array" aca="1" ref="U3679" ca="1">IF(ISBLANK(A3679),"",IF(S3679="Styrkhæft",_xlfn.XLOOKUP(T3679,Vegalengdir[Texti],INDIRECT("Vegalengdir["&amp;'Upplýsingar um umsækjanda'!$B$10&amp;"]"),0%,0)))</f>
        <v/>
      </c>
      <c r="V3679" s="72" t="str">
        <f t="shared" si="57"/>
        <v/>
      </c>
    </row>
    <row r="3680" spans="1:22" x14ac:dyDescent="0.25">
      <c r="A3680" s="47"/>
      <c r="B3680" s="47"/>
      <c r="C3680" s="47"/>
      <c r="D3680" s="117"/>
      <c r="E3680" s="47"/>
      <c r="F3680" s="37"/>
      <c r="G3680" s="47"/>
      <c r="H3680" s="37"/>
      <c r="I3680" s="37"/>
      <c r="J3680" s="51"/>
      <c r="K3680" s="51"/>
      <c r="L3680" s="51"/>
      <c r="M3680" s="51"/>
      <c r="N3680" s="51"/>
      <c r="O3680" s="51"/>
      <c r="P3680" s="51"/>
      <c r="R3680" s="38" t="s">
        <v>450</v>
      </c>
      <c r="S3680" s="38" t="str" cm="1">
        <f t="array" ref="S3680">_xlfn.XLOOKUP(R3680,INDEX(Flettilisti,,1),INDEX(Flettilisti,,2),,0)</f>
        <v>Vantar flokkun</v>
      </c>
      <c r="T3680" s="38" t="str">
        <f>IF(ISBLANK(M3680),"",IF(M3680&lt;Gögn!$J$2,Gögn!$K$2,IF(M3680&gt;Gögn!$J$4,Gögn!$K$4,Gögn!$K$3)))</f>
        <v/>
      </c>
      <c r="U3680" s="49" t="str" cm="1">
        <f t="array" aca="1" ref="U3680" ca="1">IF(ISBLANK(A3680),"",IF(S3680="Styrkhæft",_xlfn.XLOOKUP(T3680,Vegalengdir[Texti],INDIRECT("Vegalengdir["&amp;'Upplýsingar um umsækjanda'!$B$10&amp;"]"),0%,0)))</f>
        <v/>
      </c>
      <c r="V3680" s="72" t="str">
        <f t="shared" si="57"/>
        <v/>
      </c>
    </row>
    <row r="3681" spans="1:22" x14ac:dyDescent="0.25">
      <c r="A3681" s="47"/>
      <c r="B3681" s="47"/>
      <c r="C3681" s="47"/>
      <c r="D3681" s="117"/>
      <c r="E3681" s="47"/>
      <c r="F3681" s="37"/>
      <c r="G3681" s="47"/>
      <c r="H3681" s="37"/>
      <c r="I3681" s="37"/>
      <c r="J3681" s="51"/>
      <c r="K3681" s="51"/>
      <c r="L3681" s="51"/>
      <c r="M3681" s="51"/>
      <c r="N3681" s="51"/>
      <c r="O3681" s="51"/>
      <c r="P3681" s="51"/>
      <c r="R3681" s="38" t="s">
        <v>450</v>
      </c>
      <c r="S3681" s="38" t="str" cm="1">
        <f t="array" ref="S3681">_xlfn.XLOOKUP(R3681,INDEX(Flettilisti,,1),INDEX(Flettilisti,,2),,0)</f>
        <v>Vantar flokkun</v>
      </c>
      <c r="T3681" s="38" t="str">
        <f>IF(ISBLANK(M3681),"",IF(M3681&lt;Gögn!$J$2,Gögn!$K$2,IF(M3681&gt;Gögn!$J$4,Gögn!$K$4,Gögn!$K$3)))</f>
        <v/>
      </c>
      <c r="U3681" s="49" t="str" cm="1">
        <f t="array" aca="1" ref="U3681" ca="1">IF(ISBLANK(A3681),"",IF(S3681="Styrkhæft",_xlfn.XLOOKUP(T3681,Vegalengdir[Texti],INDIRECT("Vegalengdir["&amp;'Upplýsingar um umsækjanda'!$B$10&amp;"]"),0%,0)))</f>
        <v/>
      </c>
      <c r="V3681" s="72" t="str">
        <f t="shared" si="57"/>
        <v/>
      </c>
    </row>
    <row r="3682" spans="1:22" x14ac:dyDescent="0.25">
      <c r="A3682" s="47"/>
      <c r="B3682" s="47"/>
      <c r="C3682" s="47"/>
      <c r="D3682" s="117"/>
      <c r="E3682" s="47"/>
      <c r="F3682" s="37"/>
      <c r="G3682" s="47"/>
      <c r="H3682" s="37"/>
      <c r="I3682" s="37"/>
      <c r="J3682" s="51"/>
      <c r="K3682" s="51"/>
      <c r="L3682" s="51"/>
      <c r="M3682" s="51"/>
      <c r="N3682" s="51"/>
      <c r="O3682" s="51"/>
      <c r="P3682" s="51"/>
      <c r="R3682" s="38" t="s">
        <v>450</v>
      </c>
      <c r="S3682" s="38" t="str" cm="1">
        <f t="array" ref="S3682">_xlfn.XLOOKUP(R3682,INDEX(Flettilisti,,1),INDEX(Flettilisti,,2),,0)</f>
        <v>Vantar flokkun</v>
      </c>
      <c r="T3682" s="38" t="str">
        <f>IF(ISBLANK(M3682),"",IF(M3682&lt;Gögn!$J$2,Gögn!$K$2,IF(M3682&gt;Gögn!$J$4,Gögn!$K$4,Gögn!$K$3)))</f>
        <v/>
      </c>
      <c r="U3682" s="49" t="str" cm="1">
        <f t="array" aca="1" ref="U3682" ca="1">IF(ISBLANK(A3682),"",IF(S3682="Styrkhæft",_xlfn.XLOOKUP(T3682,Vegalengdir[Texti],INDIRECT("Vegalengdir["&amp;'Upplýsingar um umsækjanda'!$B$10&amp;"]"),0%,0)))</f>
        <v/>
      </c>
      <c r="V3682" s="72" t="str">
        <f t="shared" si="57"/>
        <v/>
      </c>
    </row>
    <row r="3683" spans="1:22" x14ac:dyDescent="0.25">
      <c r="A3683" s="47"/>
      <c r="B3683" s="47"/>
      <c r="C3683" s="47"/>
      <c r="D3683" s="117"/>
      <c r="E3683" s="47"/>
      <c r="F3683" s="37"/>
      <c r="G3683" s="47"/>
      <c r="H3683" s="37"/>
      <c r="I3683" s="37"/>
      <c r="J3683" s="51"/>
      <c r="K3683" s="51"/>
      <c r="L3683" s="51"/>
      <c r="M3683" s="51"/>
      <c r="N3683" s="51"/>
      <c r="O3683" s="51"/>
      <c r="P3683" s="51"/>
      <c r="R3683" s="38" t="s">
        <v>450</v>
      </c>
      <c r="S3683" s="38" t="str" cm="1">
        <f t="array" ref="S3683">_xlfn.XLOOKUP(R3683,INDEX(Flettilisti,,1),INDEX(Flettilisti,,2),,0)</f>
        <v>Vantar flokkun</v>
      </c>
      <c r="T3683" s="38" t="str">
        <f>IF(ISBLANK(M3683),"",IF(M3683&lt;Gögn!$J$2,Gögn!$K$2,IF(M3683&gt;Gögn!$J$4,Gögn!$K$4,Gögn!$K$3)))</f>
        <v/>
      </c>
      <c r="U3683" s="49" t="str" cm="1">
        <f t="array" aca="1" ref="U3683" ca="1">IF(ISBLANK(A3683),"",IF(S3683="Styrkhæft",_xlfn.XLOOKUP(T3683,Vegalengdir[Texti],INDIRECT("Vegalengdir["&amp;'Upplýsingar um umsækjanda'!$B$10&amp;"]"),0%,0)))</f>
        <v/>
      </c>
      <c r="V3683" s="72" t="str">
        <f t="shared" si="57"/>
        <v/>
      </c>
    </row>
    <row r="3684" spans="1:22" x14ac:dyDescent="0.25">
      <c r="A3684" s="47"/>
      <c r="B3684" s="47"/>
      <c r="C3684" s="47"/>
      <c r="D3684" s="117"/>
      <c r="E3684" s="47"/>
      <c r="F3684" s="37"/>
      <c r="G3684" s="47"/>
      <c r="H3684" s="37"/>
      <c r="I3684" s="37"/>
      <c r="J3684" s="51"/>
      <c r="K3684" s="51"/>
      <c r="L3684" s="51"/>
      <c r="M3684" s="51"/>
      <c r="N3684" s="51"/>
      <c r="O3684" s="51"/>
      <c r="P3684" s="51"/>
      <c r="R3684" s="38" t="s">
        <v>450</v>
      </c>
      <c r="S3684" s="38" t="str" cm="1">
        <f t="array" ref="S3684">_xlfn.XLOOKUP(R3684,INDEX(Flettilisti,,1),INDEX(Flettilisti,,2),,0)</f>
        <v>Vantar flokkun</v>
      </c>
      <c r="T3684" s="38" t="str">
        <f>IF(ISBLANK(M3684),"",IF(M3684&lt;Gögn!$J$2,Gögn!$K$2,IF(M3684&gt;Gögn!$J$4,Gögn!$K$4,Gögn!$K$3)))</f>
        <v/>
      </c>
      <c r="U3684" s="49" t="str" cm="1">
        <f t="array" aca="1" ref="U3684" ca="1">IF(ISBLANK(A3684),"",IF(S3684="Styrkhæft",_xlfn.XLOOKUP(T3684,Vegalengdir[Texti],INDIRECT("Vegalengdir["&amp;'Upplýsingar um umsækjanda'!$B$10&amp;"]"),0%,0)))</f>
        <v/>
      </c>
      <c r="V3684" s="72" t="str">
        <f t="shared" si="57"/>
        <v/>
      </c>
    </row>
    <row r="3685" spans="1:22" x14ac:dyDescent="0.25">
      <c r="A3685" s="47"/>
      <c r="B3685" s="47"/>
      <c r="C3685" s="47"/>
      <c r="D3685" s="117"/>
      <c r="E3685" s="47"/>
      <c r="F3685" s="37"/>
      <c r="G3685" s="47"/>
      <c r="H3685" s="37"/>
      <c r="I3685" s="37"/>
      <c r="J3685" s="51"/>
      <c r="K3685" s="51"/>
      <c r="L3685" s="51"/>
      <c r="M3685" s="51"/>
      <c r="N3685" s="51"/>
      <c r="O3685" s="51"/>
      <c r="P3685" s="51"/>
      <c r="R3685" s="38" t="s">
        <v>450</v>
      </c>
      <c r="S3685" s="38" t="str" cm="1">
        <f t="array" ref="S3685">_xlfn.XLOOKUP(R3685,INDEX(Flettilisti,,1),INDEX(Flettilisti,,2),,0)</f>
        <v>Vantar flokkun</v>
      </c>
      <c r="T3685" s="38" t="str">
        <f>IF(ISBLANK(M3685),"",IF(M3685&lt;Gögn!$J$2,Gögn!$K$2,IF(M3685&gt;Gögn!$J$4,Gögn!$K$4,Gögn!$K$3)))</f>
        <v/>
      </c>
      <c r="U3685" s="49" t="str" cm="1">
        <f t="array" aca="1" ref="U3685" ca="1">IF(ISBLANK(A3685),"",IF(S3685="Styrkhæft",_xlfn.XLOOKUP(T3685,Vegalengdir[Texti],INDIRECT("Vegalengdir["&amp;'Upplýsingar um umsækjanda'!$B$10&amp;"]"),0%,0)))</f>
        <v/>
      </c>
      <c r="V3685" s="72" t="str">
        <f t="shared" si="57"/>
        <v/>
      </c>
    </row>
    <row r="3686" spans="1:22" x14ac:dyDescent="0.25">
      <c r="A3686" s="47"/>
      <c r="B3686" s="47"/>
      <c r="C3686" s="47"/>
      <c r="D3686" s="117"/>
      <c r="E3686" s="47"/>
      <c r="F3686" s="37"/>
      <c r="G3686" s="47"/>
      <c r="H3686" s="37"/>
      <c r="I3686" s="37"/>
      <c r="J3686" s="51"/>
      <c r="K3686" s="51"/>
      <c r="L3686" s="51"/>
      <c r="M3686" s="51"/>
      <c r="N3686" s="51"/>
      <c r="O3686" s="51"/>
      <c r="P3686" s="51"/>
      <c r="R3686" s="38" t="s">
        <v>450</v>
      </c>
      <c r="S3686" s="38" t="str" cm="1">
        <f t="array" ref="S3686">_xlfn.XLOOKUP(R3686,INDEX(Flettilisti,,1),INDEX(Flettilisti,,2),,0)</f>
        <v>Vantar flokkun</v>
      </c>
      <c r="T3686" s="38" t="str">
        <f>IF(ISBLANK(M3686),"",IF(M3686&lt;Gögn!$J$2,Gögn!$K$2,IF(M3686&gt;Gögn!$J$4,Gögn!$K$4,Gögn!$K$3)))</f>
        <v/>
      </c>
      <c r="U3686" s="49" t="str" cm="1">
        <f t="array" aca="1" ref="U3686" ca="1">IF(ISBLANK(A3686),"",IF(S3686="Styrkhæft",_xlfn.XLOOKUP(T3686,Vegalengdir[Texti],INDIRECT("Vegalengdir["&amp;'Upplýsingar um umsækjanda'!$B$10&amp;"]"),0%,0)))</f>
        <v/>
      </c>
      <c r="V3686" s="72" t="str">
        <f t="shared" si="57"/>
        <v/>
      </c>
    </row>
    <row r="3687" spans="1:22" x14ac:dyDescent="0.25">
      <c r="A3687" s="47"/>
      <c r="B3687" s="47"/>
      <c r="C3687" s="47"/>
      <c r="D3687" s="117"/>
      <c r="E3687" s="47"/>
      <c r="F3687" s="37"/>
      <c r="G3687" s="47"/>
      <c r="H3687" s="37"/>
      <c r="I3687" s="37"/>
      <c r="J3687" s="51"/>
      <c r="K3687" s="51"/>
      <c r="L3687" s="51"/>
      <c r="M3687" s="51"/>
      <c r="N3687" s="51"/>
      <c r="O3687" s="51"/>
      <c r="P3687" s="51"/>
      <c r="R3687" s="38" t="s">
        <v>450</v>
      </c>
      <c r="S3687" s="38" t="str" cm="1">
        <f t="array" ref="S3687">_xlfn.XLOOKUP(R3687,INDEX(Flettilisti,,1),INDEX(Flettilisti,,2),,0)</f>
        <v>Vantar flokkun</v>
      </c>
      <c r="T3687" s="38" t="str">
        <f>IF(ISBLANK(M3687),"",IF(M3687&lt;Gögn!$J$2,Gögn!$K$2,IF(M3687&gt;Gögn!$J$4,Gögn!$K$4,Gögn!$K$3)))</f>
        <v/>
      </c>
      <c r="U3687" s="49" t="str" cm="1">
        <f t="array" aca="1" ref="U3687" ca="1">IF(ISBLANK(A3687),"",IF(S3687="Styrkhæft",_xlfn.XLOOKUP(T3687,Vegalengdir[Texti],INDIRECT("Vegalengdir["&amp;'Upplýsingar um umsækjanda'!$B$10&amp;"]"),0%,0)))</f>
        <v/>
      </c>
      <c r="V3687" s="72" t="str">
        <f t="shared" si="57"/>
        <v/>
      </c>
    </row>
    <row r="3688" spans="1:22" x14ac:dyDescent="0.25">
      <c r="A3688" s="47"/>
      <c r="B3688" s="47"/>
      <c r="C3688" s="47"/>
      <c r="D3688" s="117"/>
      <c r="E3688" s="47"/>
      <c r="F3688" s="37"/>
      <c r="G3688" s="47"/>
      <c r="H3688" s="37"/>
      <c r="I3688" s="37"/>
      <c r="J3688" s="51"/>
      <c r="K3688" s="51"/>
      <c r="L3688" s="51"/>
      <c r="M3688" s="51"/>
      <c r="N3688" s="51"/>
      <c r="O3688" s="51"/>
      <c r="P3688" s="51"/>
      <c r="R3688" s="38" t="s">
        <v>450</v>
      </c>
      <c r="S3688" s="38" t="str" cm="1">
        <f t="array" ref="S3688">_xlfn.XLOOKUP(R3688,INDEX(Flettilisti,,1),INDEX(Flettilisti,,2),,0)</f>
        <v>Vantar flokkun</v>
      </c>
      <c r="T3688" s="38" t="str">
        <f>IF(ISBLANK(M3688),"",IF(M3688&lt;Gögn!$J$2,Gögn!$K$2,IF(M3688&gt;Gögn!$J$4,Gögn!$K$4,Gögn!$K$3)))</f>
        <v/>
      </c>
      <c r="U3688" s="49" t="str" cm="1">
        <f t="array" aca="1" ref="U3688" ca="1">IF(ISBLANK(A3688),"",IF(S3688="Styrkhæft",_xlfn.XLOOKUP(T3688,Vegalengdir[Texti],INDIRECT("Vegalengdir["&amp;'Upplýsingar um umsækjanda'!$B$10&amp;"]"),0%,0)))</f>
        <v/>
      </c>
      <c r="V3688" s="72" t="str">
        <f t="shared" si="57"/>
        <v/>
      </c>
    </row>
    <row r="3689" spans="1:22" x14ac:dyDescent="0.25">
      <c r="A3689" s="47"/>
      <c r="B3689" s="47"/>
      <c r="C3689" s="47"/>
      <c r="D3689" s="117"/>
      <c r="E3689" s="47"/>
      <c r="F3689" s="37"/>
      <c r="G3689" s="47"/>
      <c r="H3689" s="37"/>
      <c r="I3689" s="37"/>
      <c r="J3689" s="51"/>
      <c r="K3689" s="51"/>
      <c r="L3689" s="51"/>
      <c r="M3689" s="51"/>
      <c r="N3689" s="51"/>
      <c r="O3689" s="51"/>
      <c r="P3689" s="51"/>
      <c r="R3689" s="38" t="s">
        <v>450</v>
      </c>
      <c r="S3689" s="38" t="str" cm="1">
        <f t="array" ref="S3689">_xlfn.XLOOKUP(R3689,INDEX(Flettilisti,,1),INDEX(Flettilisti,,2),,0)</f>
        <v>Vantar flokkun</v>
      </c>
      <c r="T3689" s="38" t="str">
        <f>IF(ISBLANK(M3689),"",IF(M3689&lt;Gögn!$J$2,Gögn!$K$2,IF(M3689&gt;Gögn!$J$4,Gögn!$K$4,Gögn!$K$3)))</f>
        <v/>
      </c>
      <c r="U3689" s="49" t="str" cm="1">
        <f t="array" aca="1" ref="U3689" ca="1">IF(ISBLANK(A3689),"",IF(S3689="Styrkhæft",_xlfn.XLOOKUP(T3689,Vegalengdir[Texti],INDIRECT("Vegalengdir["&amp;'Upplýsingar um umsækjanda'!$B$10&amp;"]"),0%,0)))</f>
        <v/>
      </c>
      <c r="V3689" s="72" t="str">
        <f t="shared" si="57"/>
        <v/>
      </c>
    </row>
    <row r="3690" spans="1:22" x14ac:dyDescent="0.25">
      <c r="A3690" s="47"/>
      <c r="B3690" s="47"/>
      <c r="C3690" s="47"/>
      <c r="D3690" s="117"/>
      <c r="E3690" s="47"/>
      <c r="F3690" s="37"/>
      <c r="G3690" s="47"/>
      <c r="H3690" s="37"/>
      <c r="I3690" s="37"/>
      <c r="J3690" s="51"/>
      <c r="K3690" s="51"/>
      <c r="L3690" s="51"/>
      <c r="M3690" s="51"/>
      <c r="N3690" s="51"/>
      <c r="O3690" s="51"/>
      <c r="P3690" s="51"/>
      <c r="R3690" s="38" t="s">
        <v>450</v>
      </c>
      <c r="S3690" s="38" t="str" cm="1">
        <f t="array" ref="S3690">_xlfn.XLOOKUP(R3690,INDEX(Flettilisti,,1),INDEX(Flettilisti,,2),,0)</f>
        <v>Vantar flokkun</v>
      </c>
      <c r="T3690" s="38" t="str">
        <f>IF(ISBLANK(M3690),"",IF(M3690&lt;Gögn!$J$2,Gögn!$K$2,IF(M3690&gt;Gögn!$J$4,Gögn!$K$4,Gögn!$K$3)))</f>
        <v/>
      </c>
      <c r="U3690" s="49" t="str" cm="1">
        <f t="array" aca="1" ref="U3690" ca="1">IF(ISBLANK(A3690),"",IF(S3690="Styrkhæft",_xlfn.XLOOKUP(T3690,Vegalengdir[Texti],INDIRECT("Vegalengdir["&amp;'Upplýsingar um umsækjanda'!$B$10&amp;"]"),0%,0)))</f>
        <v/>
      </c>
      <c r="V3690" s="72" t="str">
        <f t="shared" si="57"/>
        <v/>
      </c>
    </row>
    <row r="3691" spans="1:22" x14ac:dyDescent="0.25">
      <c r="A3691" s="47"/>
      <c r="B3691" s="47"/>
      <c r="C3691" s="47"/>
      <c r="D3691" s="117"/>
      <c r="E3691" s="47"/>
      <c r="F3691" s="37"/>
      <c r="G3691" s="47"/>
      <c r="H3691" s="37"/>
      <c r="I3691" s="37"/>
      <c r="J3691" s="51"/>
      <c r="K3691" s="51"/>
      <c r="L3691" s="51"/>
      <c r="M3691" s="51"/>
      <c r="N3691" s="51"/>
      <c r="O3691" s="51"/>
      <c r="P3691" s="51"/>
      <c r="R3691" s="38" t="s">
        <v>450</v>
      </c>
      <c r="S3691" s="38" t="str" cm="1">
        <f t="array" ref="S3691">_xlfn.XLOOKUP(R3691,INDEX(Flettilisti,,1),INDEX(Flettilisti,,2),,0)</f>
        <v>Vantar flokkun</v>
      </c>
      <c r="T3691" s="38" t="str">
        <f>IF(ISBLANK(M3691),"",IF(M3691&lt;Gögn!$J$2,Gögn!$K$2,IF(M3691&gt;Gögn!$J$4,Gögn!$K$4,Gögn!$K$3)))</f>
        <v/>
      </c>
      <c r="U3691" s="49" t="str" cm="1">
        <f t="array" aca="1" ref="U3691" ca="1">IF(ISBLANK(A3691),"",IF(S3691="Styrkhæft",_xlfn.XLOOKUP(T3691,Vegalengdir[Texti],INDIRECT("Vegalengdir["&amp;'Upplýsingar um umsækjanda'!$B$10&amp;"]"),0%,0)))</f>
        <v/>
      </c>
      <c r="V3691" s="72" t="str">
        <f t="shared" si="57"/>
        <v/>
      </c>
    </row>
    <row r="3692" spans="1:22" x14ac:dyDescent="0.25">
      <c r="A3692" s="47"/>
      <c r="B3692" s="47"/>
      <c r="C3692" s="47"/>
      <c r="D3692" s="117"/>
      <c r="E3692" s="47"/>
      <c r="F3692" s="37"/>
      <c r="G3692" s="47"/>
      <c r="H3692" s="37"/>
      <c r="I3692" s="37"/>
      <c r="J3692" s="51"/>
      <c r="K3692" s="51"/>
      <c r="L3692" s="51"/>
      <c r="M3692" s="51"/>
      <c r="N3692" s="51"/>
      <c r="O3692" s="51"/>
      <c r="P3692" s="51"/>
      <c r="R3692" s="38" t="s">
        <v>450</v>
      </c>
      <c r="S3692" s="38" t="str" cm="1">
        <f t="array" ref="S3692">_xlfn.XLOOKUP(R3692,INDEX(Flettilisti,,1),INDEX(Flettilisti,,2),,0)</f>
        <v>Vantar flokkun</v>
      </c>
      <c r="T3692" s="38" t="str">
        <f>IF(ISBLANK(M3692),"",IF(M3692&lt;Gögn!$J$2,Gögn!$K$2,IF(M3692&gt;Gögn!$J$4,Gögn!$K$4,Gögn!$K$3)))</f>
        <v/>
      </c>
      <c r="U3692" s="49" t="str" cm="1">
        <f t="array" aca="1" ref="U3692" ca="1">IF(ISBLANK(A3692),"",IF(S3692="Styrkhæft",_xlfn.XLOOKUP(T3692,Vegalengdir[Texti],INDIRECT("Vegalengdir["&amp;'Upplýsingar um umsækjanda'!$B$10&amp;"]"),0%,0)))</f>
        <v/>
      </c>
      <c r="V3692" s="72" t="str">
        <f t="shared" si="57"/>
        <v/>
      </c>
    </row>
    <row r="3693" spans="1:22" x14ac:dyDescent="0.25">
      <c r="A3693" s="47"/>
      <c r="B3693" s="47"/>
      <c r="C3693" s="47"/>
      <c r="D3693" s="117"/>
      <c r="E3693" s="47"/>
      <c r="F3693" s="37"/>
      <c r="G3693" s="47"/>
      <c r="H3693" s="37"/>
      <c r="I3693" s="37"/>
      <c r="J3693" s="51"/>
      <c r="K3693" s="51"/>
      <c r="L3693" s="51"/>
      <c r="M3693" s="51"/>
      <c r="N3693" s="51"/>
      <c r="O3693" s="51"/>
      <c r="P3693" s="51"/>
      <c r="R3693" s="38" t="s">
        <v>450</v>
      </c>
      <c r="S3693" s="38" t="str" cm="1">
        <f t="array" ref="S3693">_xlfn.XLOOKUP(R3693,INDEX(Flettilisti,,1),INDEX(Flettilisti,,2),,0)</f>
        <v>Vantar flokkun</v>
      </c>
      <c r="T3693" s="38" t="str">
        <f>IF(ISBLANK(M3693),"",IF(M3693&lt;Gögn!$J$2,Gögn!$K$2,IF(M3693&gt;Gögn!$J$4,Gögn!$K$4,Gögn!$K$3)))</f>
        <v/>
      </c>
      <c r="U3693" s="49" t="str" cm="1">
        <f t="array" aca="1" ref="U3693" ca="1">IF(ISBLANK(A3693),"",IF(S3693="Styrkhæft",_xlfn.XLOOKUP(T3693,Vegalengdir[Texti],INDIRECT("Vegalengdir["&amp;'Upplýsingar um umsækjanda'!$B$10&amp;"]"),0%,0)))</f>
        <v/>
      </c>
      <c r="V3693" s="72" t="str">
        <f t="shared" si="57"/>
        <v/>
      </c>
    </row>
    <row r="3694" spans="1:22" x14ac:dyDescent="0.25">
      <c r="A3694" s="47"/>
      <c r="B3694" s="47"/>
      <c r="C3694" s="47"/>
      <c r="D3694" s="117"/>
      <c r="E3694" s="47"/>
      <c r="F3694" s="37"/>
      <c r="G3694" s="47"/>
      <c r="H3694" s="37"/>
      <c r="I3694" s="37"/>
      <c r="J3694" s="51"/>
      <c r="K3694" s="51"/>
      <c r="L3694" s="51"/>
      <c r="M3694" s="51"/>
      <c r="N3694" s="51"/>
      <c r="O3694" s="51"/>
      <c r="P3694" s="51"/>
      <c r="R3694" s="38" t="s">
        <v>450</v>
      </c>
      <c r="S3694" s="38" t="str" cm="1">
        <f t="array" ref="S3694">_xlfn.XLOOKUP(R3694,INDEX(Flettilisti,,1),INDEX(Flettilisti,,2),,0)</f>
        <v>Vantar flokkun</v>
      </c>
      <c r="T3694" s="38" t="str">
        <f>IF(ISBLANK(M3694),"",IF(M3694&lt;Gögn!$J$2,Gögn!$K$2,IF(M3694&gt;Gögn!$J$4,Gögn!$K$4,Gögn!$K$3)))</f>
        <v/>
      </c>
      <c r="U3694" s="49" t="str" cm="1">
        <f t="array" aca="1" ref="U3694" ca="1">IF(ISBLANK(A3694),"",IF(S3694="Styrkhæft",_xlfn.XLOOKUP(T3694,Vegalengdir[Texti],INDIRECT("Vegalengdir["&amp;'Upplýsingar um umsækjanda'!$B$10&amp;"]"),0%,0)))</f>
        <v/>
      </c>
      <c r="V3694" s="72" t="str">
        <f t="shared" si="57"/>
        <v/>
      </c>
    </row>
    <row r="3695" spans="1:22" x14ac:dyDescent="0.25">
      <c r="A3695" s="47"/>
      <c r="B3695" s="47"/>
      <c r="C3695" s="47"/>
      <c r="D3695" s="117"/>
      <c r="E3695" s="47"/>
      <c r="F3695" s="37"/>
      <c r="G3695" s="47"/>
      <c r="H3695" s="37"/>
      <c r="I3695" s="37"/>
      <c r="J3695" s="51"/>
      <c r="K3695" s="51"/>
      <c r="L3695" s="51"/>
      <c r="M3695" s="51"/>
      <c r="N3695" s="51"/>
      <c r="O3695" s="51"/>
      <c r="P3695" s="51"/>
      <c r="R3695" s="38" t="s">
        <v>450</v>
      </c>
      <c r="S3695" s="38" t="str" cm="1">
        <f t="array" ref="S3695">_xlfn.XLOOKUP(R3695,INDEX(Flettilisti,,1),INDEX(Flettilisti,,2),,0)</f>
        <v>Vantar flokkun</v>
      </c>
      <c r="T3695" s="38" t="str">
        <f>IF(ISBLANK(M3695),"",IF(M3695&lt;Gögn!$J$2,Gögn!$K$2,IF(M3695&gt;Gögn!$J$4,Gögn!$K$4,Gögn!$K$3)))</f>
        <v/>
      </c>
      <c r="U3695" s="49" t="str" cm="1">
        <f t="array" aca="1" ref="U3695" ca="1">IF(ISBLANK(A3695),"",IF(S3695="Styrkhæft",_xlfn.XLOOKUP(T3695,Vegalengdir[Texti],INDIRECT("Vegalengdir["&amp;'Upplýsingar um umsækjanda'!$B$10&amp;"]"),0%,0)))</f>
        <v/>
      </c>
      <c r="V3695" s="72" t="str">
        <f t="shared" si="57"/>
        <v/>
      </c>
    </row>
    <row r="3696" spans="1:22" x14ac:dyDescent="0.25">
      <c r="A3696" s="47"/>
      <c r="B3696" s="47"/>
      <c r="C3696" s="47"/>
      <c r="D3696" s="117"/>
      <c r="E3696" s="47"/>
      <c r="F3696" s="37"/>
      <c r="G3696" s="47"/>
      <c r="H3696" s="37"/>
      <c r="I3696" s="37"/>
      <c r="J3696" s="51"/>
      <c r="K3696" s="51"/>
      <c r="L3696" s="51"/>
      <c r="M3696" s="51"/>
      <c r="N3696" s="51"/>
      <c r="O3696" s="51"/>
      <c r="P3696" s="51"/>
      <c r="R3696" s="38" t="s">
        <v>450</v>
      </c>
      <c r="S3696" s="38" t="str" cm="1">
        <f t="array" ref="S3696">_xlfn.XLOOKUP(R3696,INDEX(Flettilisti,,1),INDEX(Flettilisti,,2),,0)</f>
        <v>Vantar flokkun</v>
      </c>
      <c r="T3696" s="38" t="str">
        <f>IF(ISBLANK(M3696),"",IF(M3696&lt;Gögn!$J$2,Gögn!$K$2,IF(M3696&gt;Gögn!$J$4,Gögn!$K$4,Gögn!$K$3)))</f>
        <v/>
      </c>
      <c r="U3696" s="49" t="str" cm="1">
        <f t="array" aca="1" ref="U3696" ca="1">IF(ISBLANK(A3696),"",IF(S3696="Styrkhæft",_xlfn.XLOOKUP(T3696,Vegalengdir[Texti],INDIRECT("Vegalengdir["&amp;'Upplýsingar um umsækjanda'!$B$10&amp;"]"),0%,0)))</f>
        <v/>
      </c>
      <c r="V3696" s="72" t="str">
        <f t="shared" si="57"/>
        <v/>
      </c>
    </row>
    <row r="3697" spans="1:22" x14ac:dyDescent="0.25">
      <c r="A3697" s="47"/>
      <c r="B3697" s="47"/>
      <c r="C3697" s="47"/>
      <c r="D3697" s="117"/>
      <c r="E3697" s="47"/>
      <c r="F3697" s="37"/>
      <c r="G3697" s="47"/>
      <c r="H3697" s="37"/>
      <c r="I3697" s="37"/>
      <c r="J3697" s="51"/>
      <c r="K3697" s="51"/>
      <c r="L3697" s="51"/>
      <c r="M3697" s="51"/>
      <c r="N3697" s="51"/>
      <c r="O3697" s="51"/>
      <c r="P3697" s="51"/>
      <c r="R3697" s="38" t="s">
        <v>450</v>
      </c>
      <c r="S3697" s="38" t="str" cm="1">
        <f t="array" ref="S3697">_xlfn.XLOOKUP(R3697,INDEX(Flettilisti,,1),INDEX(Flettilisti,,2),,0)</f>
        <v>Vantar flokkun</v>
      </c>
      <c r="T3697" s="38" t="str">
        <f>IF(ISBLANK(M3697),"",IF(M3697&lt;Gögn!$J$2,Gögn!$K$2,IF(M3697&gt;Gögn!$J$4,Gögn!$K$4,Gögn!$K$3)))</f>
        <v/>
      </c>
      <c r="U3697" s="49" t="str" cm="1">
        <f t="array" aca="1" ref="U3697" ca="1">IF(ISBLANK(A3697),"",IF(S3697="Styrkhæft",_xlfn.XLOOKUP(T3697,Vegalengdir[Texti],INDIRECT("Vegalengdir["&amp;'Upplýsingar um umsækjanda'!$B$10&amp;"]"),0%,0)))</f>
        <v/>
      </c>
      <c r="V3697" s="72" t="str">
        <f t="shared" si="57"/>
        <v/>
      </c>
    </row>
    <row r="3698" spans="1:22" x14ac:dyDescent="0.25">
      <c r="A3698" s="47"/>
      <c r="B3698" s="47"/>
      <c r="C3698" s="47"/>
      <c r="D3698" s="117"/>
      <c r="E3698" s="47"/>
      <c r="F3698" s="37"/>
      <c r="G3698" s="47"/>
      <c r="H3698" s="37"/>
      <c r="I3698" s="37"/>
      <c r="J3698" s="51"/>
      <c r="K3698" s="51"/>
      <c r="L3698" s="51"/>
      <c r="M3698" s="51"/>
      <c r="N3698" s="51"/>
      <c r="O3698" s="51"/>
      <c r="P3698" s="51"/>
      <c r="R3698" s="38" t="s">
        <v>450</v>
      </c>
      <c r="S3698" s="38" t="str" cm="1">
        <f t="array" ref="S3698">_xlfn.XLOOKUP(R3698,INDEX(Flettilisti,,1),INDEX(Flettilisti,,2),,0)</f>
        <v>Vantar flokkun</v>
      </c>
      <c r="T3698" s="38" t="str">
        <f>IF(ISBLANK(M3698),"",IF(M3698&lt;Gögn!$J$2,Gögn!$K$2,IF(M3698&gt;Gögn!$J$4,Gögn!$K$4,Gögn!$K$3)))</f>
        <v/>
      </c>
      <c r="U3698" s="49" t="str" cm="1">
        <f t="array" aca="1" ref="U3698" ca="1">IF(ISBLANK(A3698),"",IF(S3698="Styrkhæft",_xlfn.XLOOKUP(T3698,Vegalengdir[Texti],INDIRECT("Vegalengdir["&amp;'Upplýsingar um umsækjanda'!$B$10&amp;"]"),0%,0)))</f>
        <v/>
      </c>
      <c r="V3698" s="72" t="str">
        <f t="shared" si="57"/>
        <v/>
      </c>
    </row>
    <row r="3699" spans="1:22" x14ac:dyDescent="0.25">
      <c r="A3699" s="47"/>
      <c r="B3699" s="47"/>
      <c r="C3699" s="47"/>
      <c r="D3699" s="117"/>
      <c r="E3699" s="47"/>
      <c r="F3699" s="37"/>
      <c r="G3699" s="47"/>
      <c r="H3699" s="37"/>
      <c r="I3699" s="37"/>
      <c r="J3699" s="51"/>
      <c r="K3699" s="51"/>
      <c r="L3699" s="51"/>
      <c r="M3699" s="51"/>
      <c r="N3699" s="51"/>
      <c r="O3699" s="51"/>
      <c r="P3699" s="51"/>
      <c r="R3699" s="38" t="s">
        <v>450</v>
      </c>
      <c r="S3699" s="38" t="str" cm="1">
        <f t="array" ref="S3699">_xlfn.XLOOKUP(R3699,INDEX(Flettilisti,,1),INDEX(Flettilisti,,2),,0)</f>
        <v>Vantar flokkun</v>
      </c>
      <c r="T3699" s="38" t="str">
        <f>IF(ISBLANK(M3699),"",IF(M3699&lt;Gögn!$J$2,Gögn!$K$2,IF(M3699&gt;Gögn!$J$4,Gögn!$K$4,Gögn!$K$3)))</f>
        <v/>
      </c>
      <c r="U3699" s="49" t="str" cm="1">
        <f t="array" aca="1" ref="U3699" ca="1">IF(ISBLANK(A3699),"",IF(S3699="Styrkhæft",_xlfn.XLOOKUP(T3699,Vegalengdir[Texti],INDIRECT("Vegalengdir["&amp;'Upplýsingar um umsækjanda'!$B$10&amp;"]"),0%,0)))</f>
        <v/>
      </c>
      <c r="V3699" s="72" t="str">
        <f t="shared" si="57"/>
        <v/>
      </c>
    </row>
    <row r="3700" spans="1:22" x14ac:dyDescent="0.25">
      <c r="A3700" s="47"/>
      <c r="B3700" s="47"/>
      <c r="C3700" s="47"/>
      <c r="D3700" s="117"/>
      <c r="E3700" s="47"/>
      <c r="F3700" s="37"/>
      <c r="G3700" s="47"/>
      <c r="H3700" s="37"/>
      <c r="I3700" s="37"/>
      <c r="J3700" s="51"/>
      <c r="K3700" s="51"/>
      <c r="L3700" s="51"/>
      <c r="M3700" s="51"/>
      <c r="N3700" s="51"/>
      <c r="O3700" s="51"/>
      <c r="P3700" s="51"/>
      <c r="R3700" s="38" t="s">
        <v>450</v>
      </c>
      <c r="S3700" s="38" t="str" cm="1">
        <f t="array" ref="S3700">_xlfn.XLOOKUP(R3700,INDEX(Flettilisti,,1),INDEX(Flettilisti,,2),,0)</f>
        <v>Vantar flokkun</v>
      </c>
      <c r="T3700" s="38" t="str">
        <f>IF(ISBLANK(M3700),"",IF(M3700&lt;Gögn!$J$2,Gögn!$K$2,IF(M3700&gt;Gögn!$J$4,Gögn!$K$4,Gögn!$K$3)))</f>
        <v/>
      </c>
      <c r="U3700" s="49" t="str" cm="1">
        <f t="array" aca="1" ref="U3700" ca="1">IF(ISBLANK(A3700),"",IF(S3700="Styrkhæft",_xlfn.XLOOKUP(T3700,Vegalengdir[Texti],INDIRECT("Vegalengdir["&amp;'Upplýsingar um umsækjanda'!$B$10&amp;"]"),0%,0)))</f>
        <v/>
      </c>
      <c r="V3700" s="72" t="str">
        <f t="shared" si="57"/>
        <v/>
      </c>
    </row>
    <row r="3701" spans="1:22" x14ac:dyDescent="0.25">
      <c r="A3701" s="47"/>
      <c r="B3701" s="47"/>
      <c r="C3701" s="47"/>
      <c r="D3701" s="117"/>
      <c r="E3701" s="47"/>
      <c r="F3701" s="37"/>
      <c r="G3701" s="47"/>
      <c r="H3701" s="37"/>
      <c r="I3701" s="37"/>
      <c r="J3701" s="51"/>
      <c r="K3701" s="51"/>
      <c r="L3701" s="51"/>
      <c r="M3701" s="51"/>
      <c r="N3701" s="51"/>
      <c r="O3701" s="51"/>
      <c r="P3701" s="51"/>
      <c r="R3701" s="38" t="s">
        <v>450</v>
      </c>
      <c r="S3701" s="38" t="str" cm="1">
        <f t="array" ref="S3701">_xlfn.XLOOKUP(R3701,INDEX(Flettilisti,,1),INDEX(Flettilisti,,2),,0)</f>
        <v>Vantar flokkun</v>
      </c>
      <c r="T3701" s="38" t="str">
        <f>IF(ISBLANK(M3701),"",IF(M3701&lt;Gögn!$J$2,Gögn!$K$2,IF(M3701&gt;Gögn!$J$4,Gögn!$K$4,Gögn!$K$3)))</f>
        <v/>
      </c>
      <c r="U3701" s="49" t="str" cm="1">
        <f t="array" aca="1" ref="U3701" ca="1">IF(ISBLANK(A3701),"",IF(S3701="Styrkhæft",_xlfn.XLOOKUP(T3701,Vegalengdir[Texti],INDIRECT("Vegalengdir["&amp;'Upplýsingar um umsækjanda'!$B$10&amp;"]"),0%,0)))</f>
        <v/>
      </c>
      <c r="V3701" s="72" t="str">
        <f t="shared" si="57"/>
        <v/>
      </c>
    </row>
    <row r="3702" spans="1:22" x14ac:dyDescent="0.25">
      <c r="A3702" s="47"/>
      <c r="B3702" s="47"/>
      <c r="C3702" s="47"/>
      <c r="D3702" s="117"/>
      <c r="E3702" s="47"/>
      <c r="F3702" s="37"/>
      <c r="G3702" s="47"/>
      <c r="H3702" s="37"/>
      <c r="I3702" s="37"/>
      <c r="J3702" s="51"/>
      <c r="K3702" s="51"/>
      <c r="L3702" s="51"/>
      <c r="M3702" s="51"/>
      <c r="N3702" s="51"/>
      <c r="O3702" s="51"/>
      <c r="P3702" s="51"/>
      <c r="R3702" s="38" t="s">
        <v>450</v>
      </c>
      <c r="S3702" s="38" t="str" cm="1">
        <f t="array" ref="S3702">_xlfn.XLOOKUP(R3702,INDEX(Flettilisti,,1),INDEX(Flettilisti,,2),,0)</f>
        <v>Vantar flokkun</v>
      </c>
      <c r="T3702" s="38" t="str">
        <f>IF(ISBLANK(M3702),"",IF(M3702&lt;Gögn!$J$2,Gögn!$K$2,IF(M3702&gt;Gögn!$J$4,Gögn!$K$4,Gögn!$K$3)))</f>
        <v/>
      </c>
      <c r="U3702" s="49" t="str" cm="1">
        <f t="array" aca="1" ref="U3702" ca="1">IF(ISBLANK(A3702),"",IF(S3702="Styrkhæft",_xlfn.XLOOKUP(T3702,Vegalengdir[Texti],INDIRECT("Vegalengdir["&amp;'Upplýsingar um umsækjanda'!$B$10&amp;"]"),0%,0)))</f>
        <v/>
      </c>
      <c r="V3702" s="72" t="str">
        <f t="shared" si="57"/>
        <v/>
      </c>
    </row>
    <row r="3703" spans="1:22" x14ac:dyDescent="0.25">
      <c r="A3703" s="47"/>
      <c r="B3703" s="47"/>
      <c r="C3703" s="47"/>
      <c r="D3703" s="117"/>
      <c r="E3703" s="47"/>
      <c r="F3703" s="37"/>
      <c r="G3703" s="47"/>
      <c r="H3703" s="37"/>
      <c r="I3703" s="37"/>
      <c r="J3703" s="51"/>
      <c r="K3703" s="51"/>
      <c r="L3703" s="51"/>
      <c r="M3703" s="51"/>
      <c r="N3703" s="51"/>
      <c r="O3703" s="51"/>
      <c r="P3703" s="51"/>
      <c r="R3703" s="38" t="s">
        <v>450</v>
      </c>
      <c r="S3703" s="38" t="str" cm="1">
        <f t="array" ref="S3703">_xlfn.XLOOKUP(R3703,INDEX(Flettilisti,,1),INDEX(Flettilisti,,2),,0)</f>
        <v>Vantar flokkun</v>
      </c>
      <c r="T3703" s="38" t="str">
        <f>IF(ISBLANK(M3703),"",IF(M3703&lt;Gögn!$J$2,Gögn!$K$2,IF(M3703&gt;Gögn!$J$4,Gögn!$K$4,Gögn!$K$3)))</f>
        <v/>
      </c>
      <c r="U3703" s="49" t="str" cm="1">
        <f t="array" aca="1" ref="U3703" ca="1">IF(ISBLANK(A3703),"",IF(S3703="Styrkhæft",_xlfn.XLOOKUP(T3703,Vegalengdir[Texti],INDIRECT("Vegalengdir["&amp;'Upplýsingar um umsækjanda'!$B$10&amp;"]"),0%,0)))</f>
        <v/>
      </c>
      <c r="V3703" s="72" t="str">
        <f t="shared" si="57"/>
        <v/>
      </c>
    </row>
    <row r="3704" spans="1:22" x14ac:dyDescent="0.25">
      <c r="A3704" s="47"/>
      <c r="B3704" s="47"/>
      <c r="C3704" s="47"/>
      <c r="D3704" s="117"/>
      <c r="E3704" s="47"/>
      <c r="F3704" s="37"/>
      <c r="G3704" s="47"/>
      <c r="H3704" s="37"/>
      <c r="I3704" s="37"/>
      <c r="J3704" s="51"/>
      <c r="K3704" s="51"/>
      <c r="L3704" s="51"/>
      <c r="M3704" s="51"/>
      <c r="N3704" s="51"/>
      <c r="O3704" s="51"/>
      <c r="P3704" s="51"/>
      <c r="R3704" s="38" t="s">
        <v>450</v>
      </c>
      <c r="S3704" s="38" t="str" cm="1">
        <f t="array" ref="S3704">_xlfn.XLOOKUP(R3704,INDEX(Flettilisti,,1),INDEX(Flettilisti,,2),,0)</f>
        <v>Vantar flokkun</v>
      </c>
      <c r="T3704" s="38" t="str">
        <f>IF(ISBLANK(M3704),"",IF(M3704&lt;Gögn!$J$2,Gögn!$K$2,IF(M3704&gt;Gögn!$J$4,Gögn!$K$4,Gögn!$K$3)))</f>
        <v/>
      </c>
      <c r="U3704" s="49" t="str" cm="1">
        <f t="array" aca="1" ref="U3704" ca="1">IF(ISBLANK(A3704),"",IF(S3704="Styrkhæft",_xlfn.XLOOKUP(T3704,Vegalengdir[Texti],INDIRECT("Vegalengdir["&amp;'Upplýsingar um umsækjanda'!$B$10&amp;"]"),0%,0)))</f>
        <v/>
      </c>
      <c r="V3704" s="72" t="str">
        <f t="shared" si="57"/>
        <v/>
      </c>
    </row>
    <row r="3705" spans="1:22" x14ac:dyDescent="0.25">
      <c r="A3705" s="47"/>
      <c r="B3705" s="47"/>
      <c r="C3705" s="47"/>
      <c r="D3705" s="117"/>
      <c r="E3705" s="47"/>
      <c r="F3705" s="37"/>
      <c r="G3705" s="47"/>
      <c r="H3705" s="37"/>
      <c r="I3705" s="37"/>
      <c r="J3705" s="51"/>
      <c r="K3705" s="51"/>
      <c r="L3705" s="51"/>
      <c r="M3705" s="51"/>
      <c r="N3705" s="51"/>
      <c r="O3705" s="51"/>
      <c r="P3705" s="51"/>
      <c r="R3705" s="38" t="s">
        <v>450</v>
      </c>
      <c r="S3705" s="38" t="str" cm="1">
        <f t="array" ref="S3705">_xlfn.XLOOKUP(R3705,INDEX(Flettilisti,,1),INDEX(Flettilisti,,2),,0)</f>
        <v>Vantar flokkun</v>
      </c>
      <c r="T3705" s="38" t="str">
        <f>IF(ISBLANK(M3705),"",IF(M3705&lt;Gögn!$J$2,Gögn!$K$2,IF(M3705&gt;Gögn!$J$4,Gögn!$K$4,Gögn!$K$3)))</f>
        <v/>
      </c>
      <c r="U3705" s="49" t="str" cm="1">
        <f t="array" aca="1" ref="U3705" ca="1">IF(ISBLANK(A3705),"",IF(S3705="Styrkhæft",_xlfn.XLOOKUP(T3705,Vegalengdir[Texti],INDIRECT("Vegalengdir["&amp;'Upplýsingar um umsækjanda'!$B$10&amp;"]"),0%,0)))</f>
        <v/>
      </c>
      <c r="V3705" s="72" t="str">
        <f t="shared" si="57"/>
        <v/>
      </c>
    </row>
    <row r="3706" spans="1:22" x14ac:dyDescent="0.25">
      <c r="A3706" s="47"/>
      <c r="B3706" s="47"/>
      <c r="C3706" s="47"/>
      <c r="D3706" s="117"/>
      <c r="E3706" s="47"/>
      <c r="F3706" s="37"/>
      <c r="G3706" s="47"/>
      <c r="H3706" s="37"/>
      <c r="I3706" s="37"/>
      <c r="J3706" s="51"/>
      <c r="K3706" s="51"/>
      <c r="L3706" s="51"/>
      <c r="M3706" s="51"/>
      <c r="N3706" s="51"/>
      <c r="O3706" s="51"/>
      <c r="P3706" s="51"/>
      <c r="R3706" s="38" t="s">
        <v>450</v>
      </c>
      <c r="S3706" s="38" t="str" cm="1">
        <f t="array" ref="S3706">_xlfn.XLOOKUP(R3706,INDEX(Flettilisti,,1),INDEX(Flettilisti,,2),,0)</f>
        <v>Vantar flokkun</v>
      </c>
      <c r="T3706" s="38" t="str">
        <f>IF(ISBLANK(M3706),"",IF(M3706&lt;Gögn!$J$2,Gögn!$K$2,IF(M3706&gt;Gögn!$J$4,Gögn!$K$4,Gögn!$K$3)))</f>
        <v/>
      </c>
      <c r="U3706" s="49" t="str" cm="1">
        <f t="array" aca="1" ref="U3706" ca="1">IF(ISBLANK(A3706),"",IF(S3706="Styrkhæft",_xlfn.XLOOKUP(T3706,Vegalengdir[Texti],INDIRECT("Vegalengdir["&amp;'Upplýsingar um umsækjanda'!$B$10&amp;"]"),0%,0)))</f>
        <v/>
      </c>
      <c r="V3706" s="72" t="str">
        <f t="shared" si="57"/>
        <v/>
      </c>
    </row>
    <row r="3707" spans="1:22" x14ac:dyDescent="0.25">
      <c r="A3707" s="47"/>
      <c r="B3707" s="47"/>
      <c r="C3707" s="47"/>
      <c r="D3707" s="117"/>
      <c r="E3707" s="47"/>
      <c r="F3707" s="37"/>
      <c r="G3707" s="47"/>
      <c r="H3707" s="37"/>
      <c r="I3707" s="37"/>
      <c r="J3707" s="51"/>
      <c r="K3707" s="51"/>
      <c r="L3707" s="51"/>
      <c r="M3707" s="51"/>
      <c r="N3707" s="51"/>
      <c r="O3707" s="51"/>
      <c r="P3707" s="51"/>
      <c r="R3707" s="38" t="s">
        <v>450</v>
      </c>
      <c r="S3707" s="38" t="str" cm="1">
        <f t="array" ref="S3707">_xlfn.XLOOKUP(R3707,INDEX(Flettilisti,,1),INDEX(Flettilisti,,2),,0)</f>
        <v>Vantar flokkun</v>
      </c>
      <c r="T3707" s="38" t="str">
        <f>IF(ISBLANK(M3707),"",IF(M3707&lt;Gögn!$J$2,Gögn!$K$2,IF(M3707&gt;Gögn!$J$4,Gögn!$K$4,Gögn!$K$3)))</f>
        <v/>
      </c>
      <c r="U3707" s="49" t="str" cm="1">
        <f t="array" aca="1" ref="U3707" ca="1">IF(ISBLANK(A3707),"",IF(S3707="Styrkhæft",_xlfn.XLOOKUP(T3707,Vegalengdir[Texti],INDIRECT("Vegalengdir["&amp;'Upplýsingar um umsækjanda'!$B$10&amp;"]"),0%,0)))</f>
        <v/>
      </c>
      <c r="V3707" s="72" t="str">
        <f t="shared" si="57"/>
        <v/>
      </c>
    </row>
    <row r="3708" spans="1:22" x14ac:dyDescent="0.25">
      <c r="A3708" s="47"/>
      <c r="B3708" s="47"/>
      <c r="C3708" s="47"/>
      <c r="D3708" s="117"/>
      <c r="E3708" s="47"/>
      <c r="F3708" s="37"/>
      <c r="G3708" s="47"/>
      <c r="H3708" s="37"/>
      <c r="I3708" s="37"/>
      <c r="J3708" s="51"/>
      <c r="K3708" s="51"/>
      <c r="L3708" s="51"/>
      <c r="M3708" s="51"/>
      <c r="N3708" s="51"/>
      <c r="O3708" s="51"/>
      <c r="P3708" s="51"/>
      <c r="R3708" s="38" t="s">
        <v>450</v>
      </c>
      <c r="S3708" s="38" t="str" cm="1">
        <f t="array" ref="S3708">_xlfn.XLOOKUP(R3708,INDEX(Flettilisti,,1),INDEX(Flettilisti,,2),,0)</f>
        <v>Vantar flokkun</v>
      </c>
      <c r="T3708" s="38" t="str">
        <f>IF(ISBLANK(M3708),"",IF(M3708&lt;Gögn!$J$2,Gögn!$K$2,IF(M3708&gt;Gögn!$J$4,Gögn!$K$4,Gögn!$K$3)))</f>
        <v/>
      </c>
      <c r="U3708" s="49" t="str" cm="1">
        <f t="array" aca="1" ref="U3708" ca="1">IF(ISBLANK(A3708),"",IF(S3708="Styrkhæft",_xlfn.XLOOKUP(T3708,Vegalengdir[Texti],INDIRECT("Vegalengdir["&amp;'Upplýsingar um umsækjanda'!$B$10&amp;"]"),0%,0)))</f>
        <v/>
      </c>
      <c r="V3708" s="72" t="str">
        <f t="shared" si="57"/>
        <v/>
      </c>
    </row>
    <row r="3709" spans="1:22" x14ac:dyDescent="0.25">
      <c r="A3709" s="47"/>
      <c r="B3709" s="47"/>
      <c r="C3709" s="47"/>
      <c r="D3709" s="117"/>
      <c r="E3709" s="47"/>
      <c r="F3709" s="37"/>
      <c r="G3709" s="47"/>
      <c r="H3709" s="37"/>
      <c r="I3709" s="37"/>
      <c r="J3709" s="51"/>
      <c r="K3709" s="51"/>
      <c r="L3709" s="51"/>
      <c r="M3709" s="51"/>
      <c r="N3709" s="51"/>
      <c r="O3709" s="51"/>
      <c r="P3709" s="51"/>
      <c r="R3709" s="38" t="s">
        <v>450</v>
      </c>
      <c r="S3709" s="38" t="str" cm="1">
        <f t="array" ref="S3709">_xlfn.XLOOKUP(R3709,INDEX(Flettilisti,,1),INDEX(Flettilisti,,2),,0)</f>
        <v>Vantar flokkun</v>
      </c>
      <c r="T3709" s="38" t="str">
        <f>IF(ISBLANK(M3709),"",IF(M3709&lt;Gögn!$J$2,Gögn!$K$2,IF(M3709&gt;Gögn!$J$4,Gögn!$K$4,Gögn!$K$3)))</f>
        <v/>
      </c>
      <c r="U3709" s="49" t="str" cm="1">
        <f t="array" aca="1" ref="U3709" ca="1">IF(ISBLANK(A3709),"",IF(S3709="Styrkhæft",_xlfn.XLOOKUP(T3709,Vegalengdir[Texti],INDIRECT("Vegalengdir["&amp;'Upplýsingar um umsækjanda'!$B$10&amp;"]"),0%,0)))</f>
        <v/>
      </c>
      <c r="V3709" s="72" t="str">
        <f t="shared" si="57"/>
        <v/>
      </c>
    </row>
    <row r="3710" spans="1:22" x14ac:dyDescent="0.25">
      <c r="A3710" s="47"/>
      <c r="B3710" s="47"/>
      <c r="C3710" s="47"/>
      <c r="D3710" s="117"/>
      <c r="E3710" s="47"/>
      <c r="F3710" s="37"/>
      <c r="G3710" s="47"/>
      <c r="H3710" s="37"/>
      <c r="I3710" s="37"/>
      <c r="J3710" s="51"/>
      <c r="K3710" s="51"/>
      <c r="L3710" s="51"/>
      <c r="M3710" s="51"/>
      <c r="N3710" s="51"/>
      <c r="O3710" s="51"/>
      <c r="P3710" s="51"/>
      <c r="R3710" s="38" t="s">
        <v>450</v>
      </c>
      <c r="S3710" s="38" t="str" cm="1">
        <f t="array" ref="S3710">_xlfn.XLOOKUP(R3710,INDEX(Flettilisti,,1),INDEX(Flettilisti,,2),,0)</f>
        <v>Vantar flokkun</v>
      </c>
      <c r="T3710" s="38" t="str">
        <f>IF(ISBLANK(M3710),"",IF(M3710&lt;Gögn!$J$2,Gögn!$K$2,IF(M3710&gt;Gögn!$J$4,Gögn!$K$4,Gögn!$K$3)))</f>
        <v/>
      </c>
      <c r="U3710" s="49" t="str" cm="1">
        <f t="array" aca="1" ref="U3710" ca="1">IF(ISBLANK(A3710),"",IF(S3710="Styrkhæft",_xlfn.XLOOKUP(T3710,Vegalengdir[Texti],INDIRECT("Vegalengdir["&amp;'Upplýsingar um umsækjanda'!$B$10&amp;"]"),0%,0)))</f>
        <v/>
      </c>
      <c r="V3710" s="72" t="str">
        <f t="shared" si="57"/>
        <v/>
      </c>
    </row>
    <row r="3711" spans="1:22" x14ac:dyDescent="0.25">
      <c r="A3711" s="47"/>
      <c r="B3711" s="47"/>
      <c r="C3711" s="47"/>
      <c r="D3711" s="117"/>
      <c r="E3711" s="47"/>
      <c r="F3711" s="37"/>
      <c r="G3711" s="47"/>
      <c r="H3711" s="37"/>
      <c r="I3711" s="37"/>
      <c r="J3711" s="51"/>
      <c r="K3711" s="51"/>
      <c r="L3711" s="51"/>
      <c r="M3711" s="51"/>
      <c r="N3711" s="51"/>
      <c r="O3711" s="51"/>
      <c r="P3711" s="51"/>
      <c r="R3711" s="38" t="s">
        <v>450</v>
      </c>
      <c r="S3711" s="38" t="str" cm="1">
        <f t="array" ref="S3711">_xlfn.XLOOKUP(R3711,INDEX(Flettilisti,,1),INDEX(Flettilisti,,2),,0)</f>
        <v>Vantar flokkun</v>
      </c>
      <c r="T3711" s="38" t="str">
        <f>IF(ISBLANK(M3711),"",IF(M3711&lt;Gögn!$J$2,Gögn!$K$2,IF(M3711&gt;Gögn!$J$4,Gögn!$K$4,Gögn!$K$3)))</f>
        <v/>
      </c>
      <c r="U3711" s="49" t="str" cm="1">
        <f t="array" aca="1" ref="U3711" ca="1">IF(ISBLANK(A3711),"",IF(S3711="Styrkhæft",_xlfn.XLOOKUP(T3711,Vegalengdir[Texti],INDIRECT("Vegalengdir["&amp;'Upplýsingar um umsækjanda'!$B$10&amp;"]"),0%,0)))</f>
        <v/>
      </c>
      <c r="V3711" s="72" t="str">
        <f t="shared" si="57"/>
        <v/>
      </c>
    </row>
    <row r="3712" spans="1:22" x14ac:dyDescent="0.25">
      <c r="A3712" s="47"/>
      <c r="B3712" s="47"/>
      <c r="C3712" s="47"/>
      <c r="D3712" s="117"/>
      <c r="E3712" s="47"/>
      <c r="F3712" s="37"/>
      <c r="G3712" s="47"/>
      <c r="H3712" s="37"/>
      <c r="I3712" s="37"/>
      <c r="J3712" s="51"/>
      <c r="K3712" s="51"/>
      <c r="L3712" s="51"/>
      <c r="M3712" s="51"/>
      <c r="N3712" s="51"/>
      <c r="O3712" s="51"/>
      <c r="P3712" s="51"/>
      <c r="R3712" s="38" t="s">
        <v>450</v>
      </c>
      <c r="S3712" s="38" t="str" cm="1">
        <f t="array" ref="S3712">_xlfn.XLOOKUP(R3712,INDEX(Flettilisti,,1),INDEX(Flettilisti,,2),,0)</f>
        <v>Vantar flokkun</v>
      </c>
      <c r="T3712" s="38" t="str">
        <f>IF(ISBLANK(M3712),"",IF(M3712&lt;Gögn!$J$2,Gögn!$K$2,IF(M3712&gt;Gögn!$J$4,Gögn!$K$4,Gögn!$K$3)))</f>
        <v/>
      </c>
      <c r="U3712" s="49" t="str" cm="1">
        <f t="array" aca="1" ref="U3712" ca="1">IF(ISBLANK(A3712),"",IF(S3712="Styrkhæft",_xlfn.XLOOKUP(T3712,Vegalengdir[Texti],INDIRECT("Vegalengdir["&amp;'Upplýsingar um umsækjanda'!$B$10&amp;"]"),0%,0)))</f>
        <v/>
      </c>
      <c r="V3712" s="72" t="str">
        <f t="shared" si="57"/>
        <v/>
      </c>
    </row>
    <row r="3713" spans="1:22" x14ac:dyDescent="0.25">
      <c r="A3713" s="47"/>
      <c r="B3713" s="47"/>
      <c r="C3713" s="47"/>
      <c r="D3713" s="117"/>
      <c r="E3713" s="47"/>
      <c r="F3713" s="37"/>
      <c r="G3713" s="47"/>
      <c r="H3713" s="37"/>
      <c r="I3713" s="37"/>
      <c r="J3713" s="51"/>
      <c r="K3713" s="51"/>
      <c r="L3713" s="51"/>
      <c r="M3713" s="51"/>
      <c r="N3713" s="51"/>
      <c r="O3713" s="51"/>
      <c r="P3713" s="51"/>
      <c r="R3713" s="38" t="s">
        <v>450</v>
      </c>
      <c r="S3713" s="38" t="str" cm="1">
        <f t="array" ref="S3713">_xlfn.XLOOKUP(R3713,INDEX(Flettilisti,,1),INDEX(Flettilisti,,2),,0)</f>
        <v>Vantar flokkun</v>
      </c>
      <c r="T3713" s="38" t="str">
        <f>IF(ISBLANK(M3713),"",IF(M3713&lt;Gögn!$J$2,Gögn!$K$2,IF(M3713&gt;Gögn!$J$4,Gögn!$K$4,Gögn!$K$3)))</f>
        <v/>
      </c>
      <c r="U3713" s="49" t="str" cm="1">
        <f t="array" aca="1" ref="U3713" ca="1">IF(ISBLANK(A3713),"",IF(S3713="Styrkhæft",_xlfn.XLOOKUP(T3713,Vegalengdir[Texti],INDIRECT("Vegalengdir["&amp;'Upplýsingar um umsækjanda'!$B$10&amp;"]"),0%,0)))</f>
        <v/>
      </c>
      <c r="V3713" s="72" t="str">
        <f t="shared" si="57"/>
        <v/>
      </c>
    </row>
    <row r="3714" spans="1:22" x14ac:dyDescent="0.25">
      <c r="A3714" s="47"/>
      <c r="B3714" s="47"/>
      <c r="C3714" s="47"/>
      <c r="D3714" s="117"/>
      <c r="E3714" s="47"/>
      <c r="F3714" s="37"/>
      <c r="G3714" s="47"/>
      <c r="H3714" s="37"/>
      <c r="I3714" s="37"/>
      <c r="J3714" s="51"/>
      <c r="K3714" s="51"/>
      <c r="L3714" s="51"/>
      <c r="M3714" s="51"/>
      <c r="N3714" s="51"/>
      <c r="O3714" s="51"/>
      <c r="P3714" s="51"/>
      <c r="R3714" s="38" t="s">
        <v>450</v>
      </c>
      <c r="S3714" s="38" t="str" cm="1">
        <f t="array" ref="S3714">_xlfn.XLOOKUP(R3714,INDEX(Flettilisti,,1),INDEX(Flettilisti,,2),,0)</f>
        <v>Vantar flokkun</v>
      </c>
      <c r="T3714" s="38" t="str">
        <f>IF(ISBLANK(M3714),"",IF(M3714&lt;Gögn!$J$2,Gögn!$K$2,IF(M3714&gt;Gögn!$J$4,Gögn!$K$4,Gögn!$K$3)))</f>
        <v/>
      </c>
      <c r="U3714" s="49" t="str" cm="1">
        <f t="array" aca="1" ref="U3714" ca="1">IF(ISBLANK(A3714),"",IF(S3714="Styrkhæft",_xlfn.XLOOKUP(T3714,Vegalengdir[Texti],INDIRECT("Vegalengdir["&amp;'Upplýsingar um umsækjanda'!$B$10&amp;"]"),0%,0)))</f>
        <v/>
      </c>
      <c r="V3714" s="72" t="str">
        <f t="shared" si="57"/>
        <v/>
      </c>
    </row>
    <row r="3715" spans="1:22" x14ac:dyDescent="0.25">
      <c r="A3715" s="47"/>
      <c r="B3715" s="47"/>
      <c r="C3715" s="47"/>
      <c r="D3715" s="117"/>
      <c r="E3715" s="47"/>
      <c r="F3715" s="37"/>
      <c r="G3715" s="47"/>
      <c r="H3715" s="37"/>
      <c r="I3715" s="37"/>
      <c r="J3715" s="51"/>
      <c r="K3715" s="51"/>
      <c r="L3715" s="51"/>
      <c r="M3715" s="51"/>
      <c r="N3715" s="51"/>
      <c r="O3715" s="51"/>
      <c r="P3715" s="51"/>
      <c r="R3715" s="38" t="s">
        <v>450</v>
      </c>
      <c r="S3715" s="38" t="str" cm="1">
        <f t="array" ref="S3715">_xlfn.XLOOKUP(R3715,INDEX(Flettilisti,,1),INDEX(Flettilisti,,2),,0)</f>
        <v>Vantar flokkun</v>
      </c>
      <c r="T3715" s="38" t="str">
        <f>IF(ISBLANK(M3715),"",IF(M3715&lt;Gögn!$J$2,Gögn!$K$2,IF(M3715&gt;Gögn!$J$4,Gögn!$K$4,Gögn!$K$3)))</f>
        <v/>
      </c>
      <c r="U3715" s="49" t="str" cm="1">
        <f t="array" aca="1" ref="U3715" ca="1">IF(ISBLANK(A3715),"",IF(S3715="Styrkhæft",_xlfn.XLOOKUP(T3715,Vegalengdir[Texti],INDIRECT("Vegalengdir["&amp;'Upplýsingar um umsækjanda'!$B$10&amp;"]"),0%,0)))</f>
        <v/>
      </c>
      <c r="V3715" s="72" t="str">
        <f t="shared" ref="V3715:V3778" si="58">IF(ISBLANK(A3715),"",U3715*P3715)</f>
        <v/>
      </c>
    </row>
    <row r="3716" spans="1:22" x14ac:dyDescent="0.25">
      <c r="A3716" s="47"/>
      <c r="B3716" s="47"/>
      <c r="C3716" s="47"/>
      <c r="D3716" s="117"/>
      <c r="E3716" s="47"/>
      <c r="F3716" s="37"/>
      <c r="G3716" s="47"/>
      <c r="H3716" s="37"/>
      <c r="I3716" s="37"/>
      <c r="J3716" s="51"/>
      <c r="K3716" s="51"/>
      <c r="L3716" s="51"/>
      <c r="M3716" s="51"/>
      <c r="N3716" s="51"/>
      <c r="O3716" s="51"/>
      <c r="P3716" s="51"/>
      <c r="R3716" s="38" t="s">
        <v>450</v>
      </c>
      <c r="S3716" s="38" t="str" cm="1">
        <f t="array" ref="S3716">_xlfn.XLOOKUP(R3716,INDEX(Flettilisti,,1),INDEX(Flettilisti,,2),,0)</f>
        <v>Vantar flokkun</v>
      </c>
      <c r="T3716" s="38" t="str">
        <f>IF(ISBLANK(M3716),"",IF(M3716&lt;Gögn!$J$2,Gögn!$K$2,IF(M3716&gt;Gögn!$J$4,Gögn!$K$4,Gögn!$K$3)))</f>
        <v/>
      </c>
      <c r="U3716" s="49" t="str" cm="1">
        <f t="array" aca="1" ref="U3716" ca="1">IF(ISBLANK(A3716),"",IF(S3716="Styrkhæft",_xlfn.XLOOKUP(T3716,Vegalengdir[Texti],INDIRECT("Vegalengdir["&amp;'Upplýsingar um umsækjanda'!$B$10&amp;"]"),0%,0)))</f>
        <v/>
      </c>
      <c r="V3716" s="72" t="str">
        <f t="shared" si="58"/>
        <v/>
      </c>
    </row>
    <row r="3717" spans="1:22" x14ac:dyDescent="0.25">
      <c r="A3717" s="47"/>
      <c r="B3717" s="47"/>
      <c r="C3717" s="47"/>
      <c r="D3717" s="117"/>
      <c r="E3717" s="47"/>
      <c r="F3717" s="37"/>
      <c r="G3717" s="47"/>
      <c r="H3717" s="37"/>
      <c r="I3717" s="37"/>
      <c r="J3717" s="51"/>
      <c r="K3717" s="51"/>
      <c r="L3717" s="51"/>
      <c r="M3717" s="51"/>
      <c r="N3717" s="51"/>
      <c r="O3717" s="51"/>
      <c r="P3717" s="51"/>
      <c r="R3717" s="38" t="s">
        <v>450</v>
      </c>
      <c r="S3717" s="38" t="str" cm="1">
        <f t="array" ref="S3717">_xlfn.XLOOKUP(R3717,INDEX(Flettilisti,,1),INDEX(Flettilisti,,2),,0)</f>
        <v>Vantar flokkun</v>
      </c>
      <c r="T3717" s="38" t="str">
        <f>IF(ISBLANK(M3717),"",IF(M3717&lt;Gögn!$J$2,Gögn!$K$2,IF(M3717&gt;Gögn!$J$4,Gögn!$K$4,Gögn!$K$3)))</f>
        <v/>
      </c>
      <c r="U3717" s="49" t="str" cm="1">
        <f t="array" aca="1" ref="U3717" ca="1">IF(ISBLANK(A3717),"",IF(S3717="Styrkhæft",_xlfn.XLOOKUP(T3717,Vegalengdir[Texti],INDIRECT("Vegalengdir["&amp;'Upplýsingar um umsækjanda'!$B$10&amp;"]"),0%,0)))</f>
        <v/>
      </c>
      <c r="V3717" s="72" t="str">
        <f t="shared" si="58"/>
        <v/>
      </c>
    </row>
    <row r="3718" spans="1:22" x14ac:dyDescent="0.25">
      <c r="A3718" s="47"/>
      <c r="B3718" s="47"/>
      <c r="C3718" s="47"/>
      <c r="D3718" s="117"/>
      <c r="E3718" s="47"/>
      <c r="F3718" s="37"/>
      <c r="G3718" s="47"/>
      <c r="H3718" s="37"/>
      <c r="I3718" s="37"/>
      <c r="J3718" s="51"/>
      <c r="K3718" s="51"/>
      <c r="L3718" s="51"/>
      <c r="M3718" s="51"/>
      <c r="N3718" s="51"/>
      <c r="O3718" s="51"/>
      <c r="P3718" s="51"/>
      <c r="R3718" s="38" t="s">
        <v>450</v>
      </c>
      <c r="S3718" s="38" t="str" cm="1">
        <f t="array" ref="S3718">_xlfn.XLOOKUP(R3718,INDEX(Flettilisti,,1),INDEX(Flettilisti,,2),,0)</f>
        <v>Vantar flokkun</v>
      </c>
      <c r="T3718" s="38" t="str">
        <f>IF(ISBLANK(M3718),"",IF(M3718&lt;Gögn!$J$2,Gögn!$K$2,IF(M3718&gt;Gögn!$J$4,Gögn!$K$4,Gögn!$K$3)))</f>
        <v/>
      </c>
      <c r="U3718" s="49" t="str" cm="1">
        <f t="array" aca="1" ref="U3718" ca="1">IF(ISBLANK(A3718),"",IF(S3718="Styrkhæft",_xlfn.XLOOKUP(T3718,Vegalengdir[Texti],INDIRECT("Vegalengdir["&amp;'Upplýsingar um umsækjanda'!$B$10&amp;"]"),0%,0)))</f>
        <v/>
      </c>
      <c r="V3718" s="72" t="str">
        <f t="shared" si="58"/>
        <v/>
      </c>
    </row>
    <row r="3719" spans="1:22" x14ac:dyDescent="0.25">
      <c r="A3719" s="47"/>
      <c r="B3719" s="47"/>
      <c r="C3719" s="47"/>
      <c r="D3719" s="117"/>
      <c r="E3719" s="47"/>
      <c r="F3719" s="37"/>
      <c r="G3719" s="47"/>
      <c r="H3719" s="37"/>
      <c r="I3719" s="37"/>
      <c r="J3719" s="51"/>
      <c r="K3719" s="51"/>
      <c r="L3719" s="51"/>
      <c r="M3719" s="51"/>
      <c r="N3719" s="51"/>
      <c r="O3719" s="51"/>
      <c r="P3719" s="51"/>
      <c r="R3719" s="38" t="s">
        <v>450</v>
      </c>
      <c r="S3719" s="38" t="str" cm="1">
        <f t="array" ref="S3719">_xlfn.XLOOKUP(R3719,INDEX(Flettilisti,,1),INDEX(Flettilisti,,2),,0)</f>
        <v>Vantar flokkun</v>
      </c>
      <c r="T3719" s="38" t="str">
        <f>IF(ISBLANK(M3719),"",IF(M3719&lt;Gögn!$J$2,Gögn!$K$2,IF(M3719&gt;Gögn!$J$4,Gögn!$K$4,Gögn!$K$3)))</f>
        <v/>
      </c>
      <c r="U3719" s="49" t="str" cm="1">
        <f t="array" aca="1" ref="U3719" ca="1">IF(ISBLANK(A3719),"",IF(S3719="Styrkhæft",_xlfn.XLOOKUP(T3719,Vegalengdir[Texti],INDIRECT("Vegalengdir["&amp;'Upplýsingar um umsækjanda'!$B$10&amp;"]"),0%,0)))</f>
        <v/>
      </c>
      <c r="V3719" s="72" t="str">
        <f t="shared" si="58"/>
        <v/>
      </c>
    </row>
    <row r="3720" spans="1:22" x14ac:dyDescent="0.25">
      <c r="A3720" s="47"/>
      <c r="B3720" s="47"/>
      <c r="C3720" s="47"/>
      <c r="D3720" s="117"/>
      <c r="E3720" s="47"/>
      <c r="F3720" s="37"/>
      <c r="G3720" s="47"/>
      <c r="H3720" s="37"/>
      <c r="I3720" s="37"/>
      <c r="J3720" s="51"/>
      <c r="K3720" s="51"/>
      <c r="L3720" s="51"/>
      <c r="M3720" s="51"/>
      <c r="N3720" s="51"/>
      <c r="O3720" s="51"/>
      <c r="P3720" s="51"/>
      <c r="R3720" s="38" t="s">
        <v>450</v>
      </c>
      <c r="S3720" s="38" t="str" cm="1">
        <f t="array" ref="S3720">_xlfn.XLOOKUP(R3720,INDEX(Flettilisti,,1),INDEX(Flettilisti,,2),,0)</f>
        <v>Vantar flokkun</v>
      </c>
      <c r="T3720" s="38" t="str">
        <f>IF(ISBLANK(M3720),"",IF(M3720&lt;Gögn!$J$2,Gögn!$K$2,IF(M3720&gt;Gögn!$J$4,Gögn!$K$4,Gögn!$K$3)))</f>
        <v/>
      </c>
      <c r="U3720" s="49" t="str" cm="1">
        <f t="array" aca="1" ref="U3720" ca="1">IF(ISBLANK(A3720),"",IF(S3720="Styrkhæft",_xlfn.XLOOKUP(T3720,Vegalengdir[Texti],INDIRECT("Vegalengdir["&amp;'Upplýsingar um umsækjanda'!$B$10&amp;"]"),0%,0)))</f>
        <v/>
      </c>
      <c r="V3720" s="72" t="str">
        <f t="shared" si="58"/>
        <v/>
      </c>
    </row>
    <row r="3721" spans="1:22" x14ac:dyDescent="0.25">
      <c r="A3721" s="47"/>
      <c r="B3721" s="47"/>
      <c r="C3721" s="47"/>
      <c r="D3721" s="117"/>
      <c r="E3721" s="47"/>
      <c r="F3721" s="37"/>
      <c r="G3721" s="47"/>
      <c r="H3721" s="37"/>
      <c r="I3721" s="37"/>
      <c r="J3721" s="51"/>
      <c r="K3721" s="51"/>
      <c r="L3721" s="51"/>
      <c r="M3721" s="51"/>
      <c r="N3721" s="51"/>
      <c r="O3721" s="51"/>
      <c r="P3721" s="51"/>
      <c r="R3721" s="38" t="s">
        <v>450</v>
      </c>
      <c r="S3721" s="38" t="str" cm="1">
        <f t="array" ref="S3721">_xlfn.XLOOKUP(R3721,INDEX(Flettilisti,,1),INDEX(Flettilisti,,2),,0)</f>
        <v>Vantar flokkun</v>
      </c>
      <c r="T3721" s="38" t="str">
        <f>IF(ISBLANK(M3721),"",IF(M3721&lt;Gögn!$J$2,Gögn!$K$2,IF(M3721&gt;Gögn!$J$4,Gögn!$K$4,Gögn!$K$3)))</f>
        <v/>
      </c>
      <c r="U3721" s="49" t="str" cm="1">
        <f t="array" aca="1" ref="U3721" ca="1">IF(ISBLANK(A3721),"",IF(S3721="Styrkhæft",_xlfn.XLOOKUP(T3721,Vegalengdir[Texti],INDIRECT("Vegalengdir["&amp;'Upplýsingar um umsækjanda'!$B$10&amp;"]"),0%,0)))</f>
        <v/>
      </c>
      <c r="V3721" s="72" t="str">
        <f t="shared" si="58"/>
        <v/>
      </c>
    </row>
    <row r="3722" spans="1:22" x14ac:dyDescent="0.25">
      <c r="A3722" s="47"/>
      <c r="B3722" s="47"/>
      <c r="C3722" s="47"/>
      <c r="D3722" s="117"/>
      <c r="E3722" s="47"/>
      <c r="F3722" s="37"/>
      <c r="G3722" s="47"/>
      <c r="H3722" s="37"/>
      <c r="I3722" s="37"/>
      <c r="J3722" s="51"/>
      <c r="K3722" s="51"/>
      <c r="L3722" s="51"/>
      <c r="M3722" s="51"/>
      <c r="N3722" s="51"/>
      <c r="O3722" s="51"/>
      <c r="P3722" s="51"/>
      <c r="R3722" s="38" t="s">
        <v>450</v>
      </c>
      <c r="S3722" s="38" t="str" cm="1">
        <f t="array" ref="S3722">_xlfn.XLOOKUP(R3722,INDEX(Flettilisti,,1),INDEX(Flettilisti,,2),,0)</f>
        <v>Vantar flokkun</v>
      </c>
      <c r="T3722" s="38" t="str">
        <f>IF(ISBLANK(M3722),"",IF(M3722&lt;Gögn!$J$2,Gögn!$K$2,IF(M3722&gt;Gögn!$J$4,Gögn!$K$4,Gögn!$K$3)))</f>
        <v/>
      </c>
      <c r="U3722" s="49" t="str" cm="1">
        <f t="array" aca="1" ref="U3722" ca="1">IF(ISBLANK(A3722),"",IF(S3722="Styrkhæft",_xlfn.XLOOKUP(T3722,Vegalengdir[Texti],INDIRECT("Vegalengdir["&amp;'Upplýsingar um umsækjanda'!$B$10&amp;"]"),0%,0)))</f>
        <v/>
      </c>
      <c r="V3722" s="72" t="str">
        <f t="shared" si="58"/>
        <v/>
      </c>
    </row>
    <row r="3723" spans="1:22" x14ac:dyDescent="0.25">
      <c r="A3723" s="47"/>
      <c r="B3723" s="47"/>
      <c r="C3723" s="47"/>
      <c r="D3723" s="117"/>
      <c r="E3723" s="47"/>
      <c r="F3723" s="37"/>
      <c r="G3723" s="47"/>
      <c r="H3723" s="37"/>
      <c r="I3723" s="37"/>
      <c r="J3723" s="51"/>
      <c r="K3723" s="51"/>
      <c r="L3723" s="51"/>
      <c r="M3723" s="51"/>
      <c r="N3723" s="51"/>
      <c r="O3723" s="51"/>
      <c r="P3723" s="51"/>
      <c r="R3723" s="38" t="s">
        <v>450</v>
      </c>
      <c r="S3723" s="38" t="str" cm="1">
        <f t="array" ref="S3723">_xlfn.XLOOKUP(R3723,INDEX(Flettilisti,,1),INDEX(Flettilisti,,2),,0)</f>
        <v>Vantar flokkun</v>
      </c>
      <c r="T3723" s="38" t="str">
        <f>IF(ISBLANK(M3723),"",IF(M3723&lt;Gögn!$J$2,Gögn!$K$2,IF(M3723&gt;Gögn!$J$4,Gögn!$K$4,Gögn!$K$3)))</f>
        <v/>
      </c>
      <c r="U3723" s="49" t="str" cm="1">
        <f t="array" aca="1" ref="U3723" ca="1">IF(ISBLANK(A3723),"",IF(S3723="Styrkhæft",_xlfn.XLOOKUP(T3723,Vegalengdir[Texti],INDIRECT("Vegalengdir["&amp;'Upplýsingar um umsækjanda'!$B$10&amp;"]"),0%,0)))</f>
        <v/>
      </c>
      <c r="V3723" s="72" t="str">
        <f t="shared" si="58"/>
        <v/>
      </c>
    </row>
    <row r="3724" spans="1:22" x14ac:dyDescent="0.25">
      <c r="A3724" s="47"/>
      <c r="B3724" s="47"/>
      <c r="C3724" s="47"/>
      <c r="D3724" s="117"/>
      <c r="E3724" s="47"/>
      <c r="F3724" s="37"/>
      <c r="G3724" s="47"/>
      <c r="H3724" s="37"/>
      <c r="I3724" s="37"/>
      <c r="J3724" s="51"/>
      <c r="K3724" s="51"/>
      <c r="L3724" s="51"/>
      <c r="M3724" s="51"/>
      <c r="N3724" s="51"/>
      <c r="O3724" s="51"/>
      <c r="P3724" s="51"/>
      <c r="R3724" s="38" t="s">
        <v>450</v>
      </c>
      <c r="S3724" s="38" t="str" cm="1">
        <f t="array" ref="S3724">_xlfn.XLOOKUP(R3724,INDEX(Flettilisti,,1),INDEX(Flettilisti,,2),,0)</f>
        <v>Vantar flokkun</v>
      </c>
      <c r="T3724" s="38" t="str">
        <f>IF(ISBLANK(M3724),"",IF(M3724&lt;Gögn!$J$2,Gögn!$K$2,IF(M3724&gt;Gögn!$J$4,Gögn!$K$4,Gögn!$K$3)))</f>
        <v/>
      </c>
      <c r="U3724" s="49" t="str" cm="1">
        <f t="array" aca="1" ref="U3724" ca="1">IF(ISBLANK(A3724),"",IF(S3724="Styrkhæft",_xlfn.XLOOKUP(T3724,Vegalengdir[Texti],INDIRECT("Vegalengdir["&amp;'Upplýsingar um umsækjanda'!$B$10&amp;"]"),0%,0)))</f>
        <v/>
      </c>
      <c r="V3724" s="72" t="str">
        <f t="shared" si="58"/>
        <v/>
      </c>
    </row>
    <row r="3725" spans="1:22" x14ac:dyDescent="0.25">
      <c r="A3725" s="47"/>
      <c r="B3725" s="47"/>
      <c r="C3725" s="47"/>
      <c r="D3725" s="117"/>
      <c r="E3725" s="47"/>
      <c r="F3725" s="37"/>
      <c r="G3725" s="47"/>
      <c r="H3725" s="37"/>
      <c r="I3725" s="37"/>
      <c r="J3725" s="51"/>
      <c r="K3725" s="51"/>
      <c r="L3725" s="51"/>
      <c r="M3725" s="51"/>
      <c r="N3725" s="51"/>
      <c r="O3725" s="51"/>
      <c r="P3725" s="51"/>
      <c r="R3725" s="38" t="s">
        <v>450</v>
      </c>
      <c r="S3725" s="38" t="str" cm="1">
        <f t="array" ref="S3725">_xlfn.XLOOKUP(R3725,INDEX(Flettilisti,,1),INDEX(Flettilisti,,2),,0)</f>
        <v>Vantar flokkun</v>
      </c>
      <c r="T3725" s="38" t="str">
        <f>IF(ISBLANK(M3725),"",IF(M3725&lt;Gögn!$J$2,Gögn!$K$2,IF(M3725&gt;Gögn!$J$4,Gögn!$K$4,Gögn!$K$3)))</f>
        <v/>
      </c>
      <c r="U3725" s="49" t="str" cm="1">
        <f t="array" aca="1" ref="U3725" ca="1">IF(ISBLANK(A3725),"",IF(S3725="Styrkhæft",_xlfn.XLOOKUP(T3725,Vegalengdir[Texti],INDIRECT("Vegalengdir["&amp;'Upplýsingar um umsækjanda'!$B$10&amp;"]"),0%,0)))</f>
        <v/>
      </c>
      <c r="V3725" s="72" t="str">
        <f t="shared" si="58"/>
        <v/>
      </c>
    </row>
    <row r="3726" spans="1:22" x14ac:dyDescent="0.25">
      <c r="A3726" s="47"/>
      <c r="B3726" s="47"/>
      <c r="C3726" s="47"/>
      <c r="D3726" s="117"/>
      <c r="E3726" s="47"/>
      <c r="F3726" s="37"/>
      <c r="G3726" s="47"/>
      <c r="H3726" s="37"/>
      <c r="I3726" s="37"/>
      <c r="J3726" s="51"/>
      <c r="K3726" s="51"/>
      <c r="L3726" s="51"/>
      <c r="M3726" s="51"/>
      <c r="N3726" s="51"/>
      <c r="O3726" s="51"/>
      <c r="P3726" s="51"/>
      <c r="R3726" s="38" t="s">
        <v>450</v>
      </c>
      <c r="S3726" s="38" t="str" cm="1">
        <f t="array" ref="S3726">_xlfn.XLOOKUP(R3726,INDEX(Flettilisti,,1),INDEX(Flettilisti,,2),,0)</f>
        <v>Vantar flokkun</v>
      </c>
      <c r="T3726" s="38" t="str">
        <f>IF(ISBLANK(M3726),"",IF(M3726&lt;Gögn!$J$2,Gögn!$K$2,IF(M3726&gt;Gögn!$J$4,Gögn!$K$4,Gögn!$K$3)))</f>
        <v/>
      </c>
      <c r="U3726" s="49" t="str" cm="1">
        <f t="array" aca="1" ref="U3726" ca="1">IF(ISBLANK(A3726),"",IF(S3726="Styrkhæft",_xlfn.XLOOKUP(T3726,Vegalengdir[Texti],INDIRECT("Vegalengdir["&amp;'Upplýsingar um umsækjanda'!$B$10&amp;"]"),0%,0)))</f>
        <v/>
      </c>
      <c r="V3726" s="72" t="str">
        <f t="shared" si="58"/>
        <v/>
      </c>
    </row>
    <row r="3727" spans="1:22" x14ac:dyDescent="0.25">
      <c r="A3727" s="47"/>
      <c r="B3727" s="47"/>
      <c r="C3727" s="47"/>
      <c r="D3727" s="117"/>
      <c r="E3727" s="47"/>
      <c r="F3727" s="37"/>
      <c r="G3727" s="47"/>
      <c r="H3727" s="37"/>
      <c r="I3727" s="37"/>
      <c r="J3727" s="51"/>
      <c r="K3727" s="51"/>
      <c r="L3727" s="51"/>
      <c r="M3727" s="51"/>
      <c r="N3727" s="51"/>
      <c r="O3727" s="51"/>
      <c r="P3727" s="51"/>
      <c r="R3727" s="38" t="s">
        <v>450</v>
      </c>
      <c r="S3727" s="38" t="str" cm="1">
        <f t="array" ref="S3727">_xlfn.XLOOKUP(R3727,INDEX(Flettilisti,,1),INDEX(Flettilisti,,2),,0)</f>
        <v>Vantar flokkun</v>
      </c>
      <c r="T3727" s="38" t="str">
        <f>IF(ISBLANK(M3727),"",IF(M3727&lt;Gögn!$J$2,Gögn!$K$2,IF(M3727&gt;Gögn!$J$4,Gögn!$K$4,Gögn!$K$3)))</f>
        <v/>
      </c>
      <c r="U3727" s="49" t="str" cm="1">
        <f t="array" aca="1" ref="U3727" ca="1">IF(ISBLANK(A3727),"",IF(S3727="Styrkhæft",_xlfn.XLOOKUP(T3727,Vegalengdir[Texti],INDIRECT("Vegalengdir["&amp;'Upplýsingar um umsækjanda'!$B$10&amp;"]"),0%,0)))</f>
        <v/>
      </c>
      <c r="V3727" s="72" t="str">
        <f t="shared" si="58"/>
        <v/>
      </c>
    </row>
    <row r="3728" spans="1:22" x14ac:dyDescent="0.25">
      <c r="A3728" s="47"/>
      <c r="B3728" s="47"/>
      <c r="C3728" s="47"/>
      <c r="D3728" s="117"/>
      <c r="E3728" s="47"/>
      <c r="F3728" s="37"/>
      <c r="G3728" s="47"/>
      <c r="H3728" s="37"/>
      <c r="I3728" s="37"/>
      <c r="J3728" s="51"/>
      <c r="K3728" s="51"/>
      <c r="L3728" s="51"/>
      <c r="M3728" s="51"/>
      <c r="N3728" s="51"/>
      <c r="O3728" s="51"/>
      <c r="P3728" s="51"/>
      <c r="R3728" s="38" t="s">
        <v>450</v>
      </c>
      <c r="S3728" s="38" t="str" cm="1">
        <f t="array" ref="S3728">_xlfn.XLOOKUP(R3728,INDEX(Flettilisti,,1),INDEX(Flettilisti,,2),,0)</f>
        <v>Vantar flokkun</v>
      </c>
      <c r="T3728" s="38" t="str">
        <f>IF(ISBLANK(M3728),"",IF(M3728&lt;Gögn!$J$2,Gögn!$K$2,IF(M3728&gt;Gögn!$J$4,Gögn!$K$4,Gögn!$K$3)))</f>
        <v/>
      </c>
      <c r="U3728" s="49" t="str" cm="1">
        <f t="array" aca="1" ref="U3728" ca="1">IF(ISBLANK(A3728),"",IF(S3728="Styrkhæft",_xlfn.XLOOKUP(T3728,Vegalengdir[Texti],INDIRECT("Vegalengdir["&amp;'Upplýsingar um umsækjanda'!$B$10&amp;"]"),0%,0)))</f>
        <v/>
      </c>
      <c r="V3728" s="72" t="str">
        <f t="shared" si="58"/>
        <v/>
      </c>
    </row>
    <row r="3729" spans="1:22" x14ac:dyDescent="0.25">
      <c r="A3729" s="47"/>
      <c r="B3729" s="47"/>
      <c r="C3729" s="47"/>
      <c r="D3729" s="117"/>
      <c r="E3729" s="47"/>
      <c r="F3729" s="37"/>
      <c r="G3729" s="47"/>
      <c r="H3729" s="37"/>
      <c r="I3729" s="37"/>
      <c r="J3729" s="51"/>
      <c r="K3729" s="51"/>
      <c r="L3729" s="51"/>
      <c r="M3729" s="51"/>
      <c r="N3729" s="51"/>
      <c r="O3729" s="51"/>
      <c r="P3729" s="51"/>
      <c r="R3729" s="38" t="s">
        <v>450</v>
      </c>
      <c r="S3729" s="38" t="str" cm="1">
        <f t="array" ref="S3729">_xlfn.XLOOKUP(R3729,INDEX(Flettilisti,,1),INDEX(Flettilisti,,2),,0)</f>
        <v>Vantar flokkun</v>
      </c>
      <c r="T3729" s="38" t="str">
        <f>IF(ISBLANK(M3729),"",IF(M3729&lt;Gögn!$J$2,Gögn!$K$2,IF(M3729&gt;Gögn!$J$4,Gögn!$K$4,Gögn!$K$3)))</f>
        <v/>
      </c>
      <c r="U3729" s="49" t="str" cm="1">
        <f t="array" aca="1" ref="U3729" ca="1">IF(ISBLANK(A3729),"",IF(S3729="Styrkhæft",_xlfn.XLOOKUP(T3729,Vegalengdir[Texti],INDIRECT("Vegalengdir["&amp;'Upplýsingar um umsækjanda'!$B$10&amp;"]"),0%,0)))</f>
        <v/>
      </c>
      <c r="V3729" s="72" t="str">
        <f t="shared" si="58"/>
        <v/>
      </c>
    </row>
    <row r="3730" spans="1:22" x14ac:dyDescent="0.25">
      <c r="A3730" s="47"/>
      <c r="B3730" s="47"/>
      <c r="C3730" s="47"/>
      <c r="D3730" s="117"/>
      <c r="E3730" s="47"/>
      <c r="F3730" s="37"/>
      <c r="G3730" s="47"/>
      <c r="H3730" s="37"/>
      <c r="I3730" s="37"/>
      <c r="J3730" s="51"/>
      <c r="K3730" s="51"/>
      <c r="L3730" s="51"/>
      <c r="M3730" s="51"/>
      <c r="N3730" s="51"/>
      <c r="O3730" s="51"/>
      <c r="P3730" s="51"/>
      <c r="R3730" s="38" t="s">
        <v>450</v>
      </c>
      <c r="S3730" s="38" t="str" cm="1">
        <f t="array" ref="S3730">_xlfn.XLOOKUP(R3730,INDEX(Flettilisti,,1),INDEX(Flettilisti,,2),,0)</f>
        <v>Vantar flokkun</v>
      </c>
      <c r="T3730" s="38" t="str">
        <f>IF(ISBLANK(M3730),"",IF(M3730&lt;Gögn!$J$2,Gögn!$K$2,IF(M3730&gt;Gögn!$J$4,Gögn!$K$4,Gögn!$K$3)))</f>
        <v/>
      </c>
      <c r="U3730" s="49" t="str" cm="1">
        <f t="array" aca="1" ref="U3730" ca="1">IF(ISBLANK(A3730),"",IF(S3730="Styrkhæft",_xlfn.XLOOKUP(T3730,Vegalengdir[Texti],INDIRECT("Vegalengdir["&amp;'Upplýsingar um umsækjanda'!$B$10&amp;"]"),0%,0)))</f>
        <v/>
      </c>
      <c r="V3730" s="72" t="str">
        <f t="shared" si="58"/>
        <v/>
      </c>
    </row>
    <row r="3731" spans="1:22" x14ac:dyDescent="0.25">
      <c r="A3731" s="47"/>
      <c r="B3731" s="47"/>
      <c r="C3731" s="47"/>
      <c r="D3731" s="117"/>
      <c r="E3731" s="47"/>
      <c r="F3731" s="37"/>
      <c r="G3731" s="47"/>
      <c r="H3731" s="37"/>
      <c r="I3731" s="37"/>
      <c r="J3731" s="51"/>
      <c r="K3731" s="51"/>
      <c r="L3731" s="51"/>
      <c r="M3731" s="51"/>
      <c r="N3731" s="51"/>
      <c r="O3731" s="51"/>
      <c r="P3731" s="51"/>
      <c r="R3731" s="38" t="s">
        <v>450</v>
      </c>
      <c r="S3731" s="38" t="str" cm="1">
        <f t="array" ref="S3731">_xlfn.XLOOKUP(R3731,INDEX(Flettilisti,,1),INDEX(Flettilisti,,2),,0)</f>
        <v>Vantar flokkun</v>
      </c>
      <c r="T3731" s="38" t="str">
        <f>IF(ISBLANK(M3731),"",IF(M3731&lt;Gögn!$J$2,Gögn!$K$2,IF(M3731&gt;Gögn!$J$4,Gögn!$K$4,Gögn!$K$3)))</f>
        <v/>
      </c>
      <c r="U3731" s="49" t="str" cm="1">
        <f t="array" aca="1" ref="U3731" ca="1">IF(ISBLANK(A3731),"",IF(S3731="Styrkhæft",_xlfn.XLOOKUP(T3731,Vegalengdir[Texti],INDIRECT("Vegalengdir["&amp;'Upplýsingar um umsækjanda'!$B$10&amp;"]"),0%,0)))</f>
        <v/>
      </c>
      <c r="V3731" s="72" t="str">
        <f t="shared" si="58"/>
        <v/>
      </c>
    </row>
    <row r="3732" spans="1:22" x14ac:dyDescent="0.25">
      <c r="A3732" s="47"/>
      <c r="B3732" s="47"/>
      <c r="C3732" s="47"/>
      <c r="D3732" s="117"/>
      <c r="E3732" s="47"/>
      <c r="F3732" s="37"/>
      <c r="G3732" s="47"/>
      <c r="H3732" s="37"/>
      <c r="I3732" s="37"/>
      <c r="J3732" s="51"/>
      <c r="K3732" s="51"/>
      <c r="L3732" s="51"/>
      <c r="M3732" s="51"/>
      <c r="N3732" s="51"/>
      <c r="O3732" s="51"/>
      <c r="P3732" s="51"/>
      <c r="R3732" s="38" t="s">
        <v>450</v>
      </c>
      <c r="S3732" s="38" t="str" cm="1">
        <f t="array" ref="S3732">_xlfn.XLOOKUP(R3732,INDEX(Flettilisti,,1),INDEX(Flettilisti,,2),,0)</f>
        <v>Vantar flokkun</v>
      </c>
      <c r="T3732" s="38" t="str">
        <f>IF(ISBLANK(M3732),"",IF(M3732&lt;Gögn!$J$2,Gögn!$K$2,IF(M3732&gt;Gögn!$J$4,Gögn!$K$4,Gögn!$K$3)))</f>
        <v/>
      </c>
      <c r="U3732" s="49" t="str" cm="1">
        <f t="array" aca="1" ref="U3732" ca="1">IF(ISBLANK(A3732),"",IF(S3732="Styrkhæft",_xlfn.XLOOKUP(T3732,Vegalengdir[Texti],INDIRECT("Vegalengdir["&amp;'Upplýsingar um umsækjanda'!$B$10&amp;"]"),0%,0)))</f>
        <v/>
      </c>
      <c r="V3732" s="72" t="str">
        <f t="shared" si="58"/>
        <v/>
      </c>
    </row>
    <row r="3733" spans="1:22" x14ac:dyDescent="0.25">
      <c r="A3733" s="47"/>
      <c r="B3733" s="47"/>
      <c r="C3733" s="47"/>
      <c r="D3733" s="117"/>
      <c r="E3733" s="47"/>
      <c r="F3733" s="37"/>
      <c r="G3733" s="47"/>
      <c r="H3733" s="37"/>
      <c r="I3733" s="37"/>
      <c r="J3733" s="51"/>
      <c r="K3733" s="51"/>
      <c r="L3733" s="51"/>
      <c r="M3733" s="51"/>
      <c r="N3733" s="51"/>
      <c r="O3733" s="51"/>
      <c r="P3733" s="51"/>
      <c r="R3733" s="38" t="s">
        <v>450</v>
      </c>
      <c r="S3733" s="38" t="str" cm="1">
        <f t="array" ref="S3733">_xlfn.XLOOKUP(R3733,INDEX(Flettilisti,,1),INDEX(Flettilisti,,2),,0)</f>
        <v>Vantar flokkun</v>
      </c>
      <c r="T3733" s="38" t="str">
        <f>IF(ISBLANK(M3733),"",IF(M3733&lt;Gögn!$J$2,Gögn!$K$2,IF(M3733&gt;Gögn!$J$4,Gögn!$K$4,Gögn!$K$3)))</f>
        <v/>
      </c>
      <c r="U3733" s="49" t="str" cm="1">
        <f t="array" aca="1" ref="U3733" ca="1">IF(ISBLANK(A3733),"",IF(S3733="Styrkhæft",_xlfn.XLOOKUP(T3733,Vegalengdir[Texti],INDIRECT("Vegalengdir["&amp;'Upplýsingar um umsækjanda'!$B$10&amp;"]"),0%,0)))</f>
        <v/>
      </c>
      <c r="V3733" s="72" t="str">
        <f t="shared" si="58"/>
        <v/>
      </c>
    </row>
    <row r="3734" spans="1:22" x14ac:dyDescent="0.25">
      <c r="A3734" s="47"/>
      <c r="B3734" s="47"/>
      <c r="C3734" s="47"/>
      <c r="D3734" s="117"/>
      <c r="E3734" s="47"/>
      <c r="F3734" s="37"/>
      <c r="G3734" s="47"/>
      <c r="H3734" s="37"/>
      <c r="I3734" s="37"/>
      <c r="J3734" s="51"/>
      <c r="K3734" s="51"/>
      <c r="L3734" s="51"/>
      <c r="M3734" s="51"/>
      <c r="N3734" s="51"/>
      <c r="O3734" s="51"/>
      <c r="P3734" s="51"/>
      <c r="R3734" s="38" t="s">
        <v>450</v>
      </c>
      <c r="S3734" s="38" t="str" cm="1">
        <f t="array" ref="S3734">_xlfn.XLOOKUP(R3734,INDEX(Flettilisti,,1),INDEX(Flettilisti,,2),,0)</f>
        <v>Vantar flokkun</v>
      </c>
      <c r="T3734" s="38" t="str">
        <f>IF(ISBLANK(M3734),"",IF(M3734&lt;Gögn!$J$2,Gögn!$K$2,IF(M3734&gt;Gögn!$J$4,Gögn!$K$4,Gögn!$K$3)))</f>
        <v/>
      </c>
      <c r="U3734" s="49" t="str" cm="1">
        <f t="array" aca="1" ref="U3734" ca="1">IF(ISBLANK(A3734),"",IF(S3734="Styrkhæft",_xlfn.XLOOKUP(T3734,Vegalengdir[Texti],INDIRECT("Vegalengdir["&amp;'Upplýsingar um umsækjanda'!$B$10&amp;"]"),0%,0)))</f>
        <v/>
      </c>
      <c r="V3734" s="72" t="str">
        <f t="shared" si="58"/>
        <v/>
      </c>
    </row>
    <row r="3735" spans="1:22" x14ac:dyDescent="0.25">
      <c r="A3735" s="47"/>
      <c r="B3735" s="47"/>
      <c r="C3735" s="47"/>
      <c r="D3735" s="117"/>
      <c r="E3735" s="47"/>
      <c r="F3735" s="37"/>
      <c r="G3735" s="47"/>
      <c r="H3735" s="37"/>
      <c r="I3735" s="37"/>
      <c r="J3735" s="51"/>
      <c r="K3735" s="51"/>
      <c r="L3735" s="51"/>
      <c r="M3735" s="51"/>
      <c r="N3735" s="51"/>
      <c r="O3735" s="51"/>
      <c r="P3735" s="51"/>
      <c r="R3735" s="38" t="s">
        <v>450</v>
      </c>
      <c r="S3735" s="38" t="str" cm="1">
        <f t="array" ref="S3735">_xlfn.XLOOKUP(R3735,INDEX(Flettilisti,,1),INDEX(Flettilisti,,2),,0)</f>
        <v>Vantar flokkun</v>
      </c>
      <c r="T3735" s="38" t="str">
        <f>IF(ISBLANK(M3735),"",IF(M3735&lt;Gögn!$J$2,Gögn!$K$2,IF(M3735&gt;Gögn!$J$4,Gögn!$K$4,Gögn!$K$3)))</f>
        <v/>
      </c>
      <c r="U3735" s="49" t="str" cm="1">
        <f t="array" aca="1" ref="U3735" ca="1">IF(ISBLANK(A3735),"",IF(S3735="Styrkhæft",_xlfn.XLOOKUP(T3735,Vegalengdir[Texti],INDIRECT("Vegalengdir["&amp;'Upplýsingar um umsækjanda'!$B$10&amp;"]"),0%,0)))</f>
        <v/>
      </c>
      <c r="V3735" s="72" t="str">
        <f t="shared" si="58"/>
        <v/>
      </c>
    </row>
    <row r="3736" spans="1:22" x14ac:dyDescent="0.25">
      <c r="A3736" s="47"/>
      <c r="B3736" s="47"/>
      <c r="C3736" s="47"/>
      <c r="D3736" s="117"/>
      <c r="E3736" s="47"/>
      <c r="F3736" s="37"/>
      <c r="G3736" s="47"/>
      <c r="H3736" s="37"/>
      <c r="I3736" s="37"/>
      <c r="J3736" s="51"/>
      <c r="K3736" s="51"/>
      <c r="L3736" s="51"/>
      <c r="M3736" s="51"/>
      <c r="N3736" s="51"/>
      <c r="O3736" s="51"/>
      <c r="P3736" s="51"/>
      <c r="R3736" s="38" t="s">
        <v>450</v>
      </c>
      <c r="S3736" s="38" t="str" cm="1">
        <f t="array" ref="S3736">_xlfn.XLOOKUP(R3736,INDEX(Flettilisti,,1),INDEX(Flettilisti,,2),,0)</f>
        <v>Vantar flokkun</v>
      </c>
      <c r="T3736" s="38" t="str">
        <f>IF(ISBLANK(M3736),"",IF(M3736&lt;Gögn!$J$2,Gögn!$K$2,IF(M3736&gt;Gögn!$J$4,Gögn!$K$4,Gögn!$K$3)))</f>
        <v/>
      </c>
      <c r="U3736" s="49" t="str" cm="1">
        <f t="array" aca="1" ref="U3736" ca="1">IF(ISBLANK(A3736),"",IF(S3736="Styrkhæft",_xlfn.XLOOKUP(T3736,Vegalengdir[Texti],INDIRECT("Vegalengdir["&amp;'Upplýsingar um umsækjanda'!$B$10&amp;"]"),0%,0)))</f>
        <v/>
      </c>
      <c r="V3736" s="72" t="str">
        <f t="shared" si="58"/>
        <v/>
      </c>
    </row>
    <row r="3737" spans="1:22" x14ac:dyDescent="0.25">
      <c r="A3737" s="47"/>
      <c r="B3737" s="47"/>
      <c r="C3737" s="47"/>
      <c r="D3737" s="117"/>
      <c r="E3737" s="47"/>
      <c r="F3737" s="37"/>
      <c r="G3737" s="47"/>
      <c r="H3737" s="37"/>
      <c r="I3737" s="37"/>
      <c r="J3737" s="51"/>
      <c r="K3737" s="51"/>
      <c r="L3737" s="51"/>
      <c r="M3737" s="51"/>
      <c r="N3737" s="51"/>
      <c r="O3737" s="51"/>
      <c r="P3737" s="51"/>
      <c r="R3737" s="38" t="s">
        <v>450</v>
      </c>
      <c r="S3737" s="38" t="str" cm="1">
        <f t="array" ref="S3737">_xlfn.XLOOKUP(R3737,INDEX(Flettilisti,,1),INDEX(Flettilisti,,2),,0)</f>
        <v>Vantar flokkun</v>
      </c>
      <c r="T3737" s="38" t="str">
        <f>IF(ISBLANK(M3737),"",IF(M3737&lt;Gögn!$J$2,Gögn!$K$2,IF(M3737&gt;Gögn!$J$4,Gögn!$K$4,Gögn!$K$3)))</f>
        <v/>
      </c>
      <c r="U3737" s="49" t="str" cm="1">
        <f t="array" aca="1" ref="U3737" ca="1">IF(ISBLANK(A3737),"",IF(S3737="Styrkhæft",_xlfn.XLOOKUP(T3737,Vegalengdir[Texti],INDIRECT("Vegalengdir["&amp;'Upplýsingar um umsækjanda'!$B$10&amp;"]"),0%,0)))</f>
        <v/>
      </c>
      <c r="V3737" s="72" t="str">
        <f t="shared" si="58"/>
        <v/>
      </c>
    </row>
    <row r="3738" spans="1:22" x14ac:dyDescent="0.25">
      <c r="A3738" s="47"/>
      <c r="B3738" s="47"/>
      <c r="C3738" s="47"/>
      <c r="D3738" s="117"/>
      <c r="E3738" s="47"/>
      <c r="F3738" s="37"/>
      <c r="G3738" s="47"/>
      <c r="H3738" s="37"/>
      <c r="I3738" s="37"/>
      <c r="J3738" s="51"/>
      <c r="K3738" s="51"/>
      <c r="L3738" s="51"/>
      <c r="M3738" s="51"/>
      <c r="N3738" s="51"/>
      <c r="O3738" s="51"/>
      <c r="P3738" s="51"/>
      <c r="R3738" s="38" t="s">
        <v>450</v>
      </c>
      <c r="S3738" s="38" t="str" cm="1">
        <f t="array" ref="S3738">_xlfn.XLOOKUP(R3738,INDEX(Flettilisti,,1),INDEX(Flettilisti,,2),,0)</f>
        <v>Vantar flokkun</v>
      </c>
      <c r="T3738" s="38" t="str">
        <f>IF(ISBLANK(M3738),"",IF(M3738&lt;Gögn!$J$2,Gögn!$K$2,IF(M3738&gt;Gögn!$J$4,Gögn!$K$4,Gögn!$K$3)))</f>
        <v/>
      </c>
      <c r="U3738" s="49" t="str" cm="1">
        <f t="array" aca="1" ref="U3738" ca="1">IF(ISBLANK(A3738),"",IF(S3738="Styrkhæft",_xlfn.XLOOKUP(T3738,Vegalengdir[Texti],INDIRECT("Vegalengdir["&amp;'Upplýsingar um umsækjanda'!$B$10&amp;"]"),0%,0)))</f>
        <v/>
      </c>
      <c r="V3738" s="72" t="str">
        <f t="shared" si="58"/>
        <v/>
      </c>
    </row>
    <row r="3739" spans="1:22" x14ac:dyDescent="0.25">
      <c r="A3739" s="47"/>
      <c r="B3739" s="47"/>
      <c r="C3739" s="47"/>
      <c r="D3739" s="117"/>
      <c r="E3739" s="47"/>
      <c r="F3739" s="37"/>
      <c r="G3739" s="47"/>
      <c r="H3739" s="37"/>
      <c r="I3739" s="37"/>
      <c r="J3739" s="51"/>
      <c r="K3739" s="51"/>
      <c r="L3739" s="51"/>
      <c r="M3739" s="51"/>
      <c r="N3739" s="51"/>
      <c r="O3739" s="51"/>
      <c r="P3739" s="51"/>
      <c r="R3739" s="38" t="s">
        <v>450</v>
      </c>
      <c r="S3739" s="38" t="str" cm="1">
        <f t="array" ref="S3739">_xlfn.XLOOKUP(R3739,INDEX(Flettilisti,,1),INDEX(Flettilisti,,2),,0)</f>
        <v>Vantar flokkun</v>
      </c>
      <c r="T3739" s="38" t="str">
        <f>IF(ISBLANK(M3739),"",IF(M3739&lt;Gögn!$J$2,Gögn!$K$2,IF(M3739&gt;Gögn!$J$4,Gögn!$K$4,Gögn!$K$3)))</f>
        <v/>
      </c>
      <c r="U3739" s="49" t="str" cm="1">
        <f t="array" aca="1" ref="U3739" ca="1">IF(ISBLANK(A3739),"",IF(S3739="Styrkhæft",_xlfn.XLOOKUP(T3739,Vegalengdir[Texti],INDIRECT("Vegalengdir["&amp;'Upplýsingar um umsækjanda'!$B$10&amp;"]"),0%,0)))</f>
        <v/>
      </c>
      <c r="V3739" s="72" t="str">
        <f t="shared" si="58"/>
        <v/>
      </c>
    </row>
    <row r="3740" spans="1:22" x14ac:dyDescent="0.25">
      <c r="A3740" s="47"/>
      <c r="B3740" s="47"/>
      <c r="C3740" s="47"/>
      <c r="D3740" s="117"/>
      <c r="E3740" s="47"/>
      <c r="F3740" s="37"/>
      <c r="G3740" s="47"/>
      <c r="H3740" s="37"/>
      <c r="I3740" s="37"/>
      <c r="J3740" s="51"/>
      <c r="K3740" s="51"/>
      <c r="L3740" s="51"/>
      <c r="M3740" s="51"/>
      <c r="N3740" s="51"/>
      <c r="O3740" s="51"/>
      <c r="P3740" s="51"/>
      <c r="R3740" s="38" t="s">
        <v>450</v>
      </c>
      <c r="S3740" s="38" t="str" cm="1">
        <f t="array" ref="S3740">_xlfn.XLOOKUP(R3740,INDEX(Flettilisti,,1),INDEX(Flettilisti,,2),,0)</f>
        <v>Vantar flokkun</v>
      </c>
      <c r="T3740" s="38" t="str">
        <f>IF(ISBLANK(M3740),"",IF(M3740&lt;Gögn!$J$2,Gögn!$K$2,IF(M3740&gt;Gögn!$J$4,Gögn!$K$4,Gögn!$K$3)))</f>
        <v/>
      </c>
      <c r="U3740" s="49" t="str" cm="1">
        <f t="array" aca="1" ref="U3740" ca="1">IF(ISBLANK(A3740),"",IF(S3740="Styrkhæft",_xlfn.XLOOKUP(T3740,Vegalengdir[Texti],INDIRECT("Vegalengdir["&amp;'Upplýsingar um umsækjanda'!$B$10&amp;"]"),0%,0)))</f>
        <v/>
      </c>
      <c r="V3740" s="72" t="str">
        <f t="shared" si="58"/>
        <v/>
      </c>
    </row>
    <row r="3741" spans="1:22" x14ac:dyDescent="0.25">
      <c r="A3741" s="47"/>
      <c r="B3741" s="47"/>
      <c r="C3741" s="47"/>
      <c r="D3741" s="117"/>
      <c r="E3741" s="47"/>
      <c r="F3741" s="37"/>
      <c r="G3741" s="47"/>
      <c r="H3741" s="37"/>
      <c r="I3741" s="37"/>
      <c r="J3741" s="51"/>
      <c r="K3741" s="51"/>
      <c r="L3741" s="51"/>
      <c r="M3741" s="51"/>
      <c r="N3741" s="51"/>
      <c r="O3741" s="51"/>
      <c r="P3741" s="51"/>
      <c r="R3741" s="38" t="s">
        <v>450</v>
      </c>
      <c r="S3741" s="38" t="str" cm="1">
        <f t="array" ref="S3741">_xlfn.XLOOKUP(R3741,INDEX(Flettilisti,,1),INDEX(Flettilisti,,2),,0)</f>
        <v>Vantar flokkun</v>
      </c>
      <c r="T3741" s="38" t="str">
        <f>IF(ISBLANK(M3741),"",IF(M3741&lt;Gögn!$J$2,Gögn!$K$2,IF(M3741&gt;Gögn!$J$4,Gögn!$K$4,Gögn!$K$3)))</f>
        <v/>
      </c>
      <c r="U3741" s="49" t="str" cm="1">
        <f t="array" aca="1" ref="U3741" ca="1">IF(ISBLANK(A3741),"",IF(S3741="Styrkhæft",_xlfn.XLOOKUP(T3741,Vegalengdir[Texti],INDIRECT("Vegalengdir["&amp;'Upplýsingar um umsækjanda'!$B$10&amp;"]"),0%,0)))</f>
        <v/>
      </c>
      <c r="V3741" s="72" t="str">
        <f t="shared" si="58"/>
        <v/>
      </c>
    </row>
    <row r="3742" spans="1:22" x14ac:dyDescent="0.25">
      <c r="A3742" s="47"/>
      <c r="B3742" s="47"/>
      <c r="C3742" s="47"/>
      <c r="D3742" s="117"/>
      <c r="E3742" s="47"/>
      <c r="F3742" s="37"/>
      <c r="G3742" s="47"/>
      <c r="H3742" s="37"/>
      <c r="I3742" s="37"/>
      <c r="J3742" s="51"/>
      <c r="K3742" s="51"/>
      <c r="L3742" s="51"/>
      <c r="M3742" s="51"/>
      <c r="N3742" s="51"/>
      <c r="O3742" s="51"/>
      <c r="P3742" s="51"/>
      <c r="R3742" s="38" t="s">
        <v>450</v>
      </c>
      <c r="S3742" s="38" t="str" cm="1">
        <f t="array" ref="S3742">_xlfn.XLOOKUP(R3742,INDEX(Flettilisti,,1),INDEX(Flettilisti,,2),,0)</f>
        <v>Vantar flokkun</v>
      </c>
      <c r="T3742" s="38" t="str">
        <f>IF(ISBLANK(M3742),"",IF(M3742&lt;Gögn!$J$2,Gögn!$K$2,IF(M3742&gt;Gögn!$J$4,Gögn!$K$4,Gögn!$K$3)))</f>
        <v/>
      </c>
      <c r="U3742" s="49" t="str" cm="1">
        <f t="array" aca="1" ref="U3742" ca="1">IF(ISBLANK(A3742),"",IF(S3742="Styrkhæft",_xlfn.XLOOKUP(T3742,Vegalengdir[Texti],INDIRECT("Vegalengdir["&amp;'Upplýsingar um umsækjanda'!$B$10&amp;"]"),0%,0)))</f>
        <v/>
      </c>
      <c r="V3742" s="72" t="str">
        <f t="shared" si="58"/>
        <v/>
      </c>
    </row>
    <row r="3743" spans="1:22" x14ac:dyDescent="0.25">
      <c r="A3743" s="47"/>
      <c r="B3743" s="47"/>
      <c r="C3743" s="47"/>
      <c r="D3743" s="117"/>
      <c r="E3743" s="47"/>
      <c r="F3743" s="37"/>
      <c r="G3743" s="47"/>
      <c r="H3743" s="37"/>
      <c r="I3743" s="37"/>
      <c r="J3743" s="51"/>
      <c r="K3743" s="51"/>
      <c r="L3743" s="51"/>
      <c r="M3743" s="51"/>
      <c r="N3743" s="51"/>
      <c r="O3743" s="51"/>
      <c r="P3743" s="51"/>
      <c r="R3743" s="38" t="s">
        <v>450</v>
      </c>
      <c r="S3743" s="38" t="str" cm="1">
        <f t="array" ref="S3743">_xlfn.XLOOKUP(R3743,INDEX(Flettilisti,,1),INDEX(Flettilisti,,2),,0)</f>
        <v>Vantar flokkun</v>
      </c>
      <c r="T3743" s="38" t="str">
        <f>IF(ISBLANK(M3743),"",IF(M3743&lt;Gögn!$J$2,Gögn!$K$2,IF(M3743&gt;Gögn!$J$4,Gögn!$K$4,Gögn!$K$3)))</f>
        <v/>
      </c>
      <c r="U3743" s="49" t="str" cm="1">
        <f t="array" aca="1" ref="U3743" ca="1">IF(ISBLANK(A3743),"",IF(S3743="Styrkhæft",_xlfn.XLOOKUP(T3743,Vegalengdir[Texti],INDIRECT("Vegalengdir["&amp;'Upplýsingar um umsækjanda'!$B$10&amp;"]"),0%,0)))</f>
        <v/>
      </c>
      <c r="V3743" s="72" t="str">
        <f t="shared" si="58"/>
        <v/>
      </c>
    </row>
    <row r="3744" spans="1:22" x14ac:dyDescent="0.25">
      <c r="A3744" s="47"/>
      <c r="B3744" s="47"/>
      <c r="C3744" s="47"/>
      <c r="D3744" s="117"/>
      <c r="E3744" s="47"/>
      <c r="F3744" s="37"/>
      <c r="G3744" s="47"/>
      <c r="H3744" s="37"/>
      <c r="I3744" s="37"/>
      <c r="J3744" s="51"/>
      <c r="K3744" s="51"/>
      <c r="L3744" s="51"/>
      <c r="M3744" s="51"/>
      <c r="N3744" s="51"/>
      <c r="O3744" s="51"/>
      <c r="P3744" s="51"/>
      <c r="R3744" s="38" t="s">
        <v>450</v>
      </c>
      <c r="S3744" s="38" t="str" cm="1">
        <f t="array" ref="S3744">_xlfn.XLOOKUP(R3744,INDEX(Flettilisti,,1),INDEX(Flettilisti,,2),,0)</f>
        <v>Vantar flokkun</v>
      </c>
      <c r="T3744" s="38" t="str">
        <f>IF(ISBLANK(M3744),"",IF(M3744&lt;Gögn!$J$2,Gögn!$K$2,IF(M3744&gt;Gögn!$J$4,Gögn!$K$4,Gögn!$K$3)))</f>
        <v/>
      </c>
      <c r="U3744" s="49" t="str" cm="1">
        <f t="array" aca="1" ref="U3744" ca="1">IF(ISBLANK(A3744),"",IF(S3744="Styrkhæft",_xlfn.XLOOKUP(T3744,Vegalengdir[Texti],INDIRECT("Vegalengdir["&amp;'Upplýsingar um umsækjanda'!$B$10&amp;"]"),0%,0)))</f>
        <v/>
      </c>
      <c r="V3744" s="72" t="str">
        <f t="shared" si="58"/>
        <v/>
      </c>
    </row>
    <row r="3745" spans="1:22" x14ac:dyDescent="0.25">
      <c r="A3745" s="47"/>
      <c r="B3745" s="47"/>
      <c r="C3745" s="47"/>
      <c r="D3745" s="117"/>
      <c r="E3745" s="47"/>
      <c r="F3745" s="37"/>
      <c r="G3745" s="47"/>
      <c r="H3745" s="37"/>
      <c r="I3745" s="37"/>
      <c r="J3745" s="51"/>
      <c r="K3745" s="51"/>
      <c r="L3745" s="51"/>
      <c r="M3745" s="51"/>
      <c r="N3745" s="51"/>
      <c r="O3745" s="51"/>
      <c r="P3745" s="51"/>
      <c r="R3745" s="38" t="s">
        <v>450</v>
      </c>
      <c r="S3745" s="38" t="str" cm="1">
        <f t="array" ref="S3745">_xlfn.XLOOKUP(R3745,INDEX(Flettilisti,,1),INDEX(Flettilisti,,2),,0)</f>
        <v>Vantar flokkun</v>
      </c>
      <c r="T3745" s="38" t="str">
        <f>IF(ISBLANK(M3745),"",IF(M3745&lt;Gögn!$J$2,Gögn!$K$2,IF(M3745&gt;Gögn!$J$4,Gögn!$K$4,Gögn!$K$3)))</f>
        <v/>
      </c>
      <c r="U3745" s="49" t="str" cm="1">
        <f t="array" aca="1" ref="U3745" ca="1">IF(ISBLANK(A3745),"",IF(S3745="Styrkhæft",_xlfn.XLOOKUP(T3745,Vegalengdir[Texti],INDIRECT("Vegalengdir["&amp;'Upplýsingar um umsækjanda'!$B$10&amp;"]"),0%,0)))</f>
        <v/>
      </c>
      <c r="V3745" s="72" t="str">
        <f t="shared" si="58"/>
        <v/>
      </c>
    </row>
    <row r="3746" spans="1:22" x14ac:dyDescent="0.25">
      <c r="A3746" s="47"/>
      <c r="B3746" s="47"/>
      <c r="C3746" s="47"/>
      <c r="D3746" s="117"/>
      <c r="E3746" s="47"/>
      <c r="F3746" s="37"/>
      <c r="G3746" s="47"/>
      <c r="H3746" s="37"/>
      <c r="I3746" s="37"/>
      <c r="J3746" s="51"/>
      <c r="K3746" s="51"/>
      <c r="L3746" s="51"/>
      <c r="M3746" s="51"/>
      <c r="N3746" s="51"/>
      <c r="O3746" s="51"/>
      <c r="P3746" s="51"/>
      <c r="R3746" s="38" t="s">
        <v>450</v>
      </c>
      <c r="S3746" s="38" t="str" cm="1">
        <f t="array" ref="S3746">_xlfn.XLOOKUP(R3746,INDEX(Flettilisti,,1),INDEX(Flettilisti,,2),,0)</f>
        <v>Vantar flokkun</v>
      </c>
      <c r="T3746" s="38" t="str">
        <f>IF(ISBLANK(M3746),"",IF(M3746&lt;Gögn!$J$2,Gögn!$K$2,IF(M3746&gt;Gögn!$J$4,Gögn!$K$4,Gögn!$K$3)))</f>
        <v/>
      </c>
      <c r="U3746" s="49" t="str" cm="1">
        <f t="array" aca="1" ref="U3746" ca="1">IF(ISBLANK(A3746),"",IF(S3746="Styrkhæft",_xlfn.XLOOKUP(T3746,Vegalengdir[Texti],INDIRECT("Vegalengdir["&amp;'Upplýsingar um umsækjanda'!$B$10&amp;"]"),0%,0)))</f>
        <v/>
      </c>
      <c r="V3746" s="72" t="str">
        <f t="shared" si="58"/>
        <v/>
      </c>
    </row>
    <row r="3747" spans="1:22" x14ac:dyDescent="0.25">
      <c r="A3747" s="47"/>
      <c r="B3747" s="47"/>
      <c r="C3747" s="47"/>
      <c r="D3747" s="117"/>
      <c r="E3747" s="47"/>
      <c r="F3747" s="37"/>
      <c r="G3747" s="47"/>
      <c r="H3747" s="37"/>
      <c r="I3747" s="37"/>
      <c r="J3747" s="51"/>
      <c r="K3747" s="51"/>
      <c r="L3747" s="51"/>
      <c r="M3747" s="51"/>
      <c r="N3747" s="51"/>
      <c r="O3747" s="51"/>
      <c r="P3747" s="51"/>
      <c r="R3747" s="38" t="s">
        <v>450</v>
      </c>
      <c r="S3747" s="38" t="str" cm="1">
        <f t="array" ref="S3747">_xlfn.XLOOKUP(R3747,INDEX(Flettilisti,,1),INDEX(Flettilisti,,2),,0)</f>
        <v>Vantar flokkun</v>
      </c>
      <c r="T3747" s="38" t="str">
        <f>IF(ISBLANK(M3747),"",IF(M3747&lt;Gögn!$J$2,Gögn!$K$2,IF(M3747&gt;Gögn!$J$4,Gögn!$K$4,Gögn!$K$3)))</f>
        <v/>
      </c>
      <c r="U3747" s="49" t="str" cm="1">
        <f t="array" aca="1" ref="U3747" ca="1">IF(ISBLANK(A3747),"",IF(S3747="Styrkhæft",_xlfn.XLOOKUP(T3747,Vegalengdir[Texti],INDIRECT("Vegalengdir["&amp;'Upplýsingar um umsækjanda'!$B$10&amp;"]"),0%,0)))</f>
        <v/>
      </c>
      <c r="V3747" s="72" t="str">
        <f t="shared" si="58"/>
        <v/>
      </c>
    </row>
    <row r="3748" spans="1:22" x14ac:dyDescent="0.25">
      <c r="A3748" s="47"/>
      <c r="B3748" s="47"/>
      <c r="C3748" s="47"/>
      <c r="D3748" s="117"/>
      <c r="E3748" s="47"/>
      <c r="F3748" s="37"/>
      <c r="G3748" s="47"/>
      <c r="H3748" s="37"/>
      <c r="I3748" s="37"/>
      <c r="J3748" s="51"/>
      <c r="K3748" s="51"/>
      <c r="L3748" s="51"/>
      <c r="M3748" s="51"/>
      <c r="N3748" s="51"/>
      <c r="O3748" s="51"/>
      <c r="P3748" s="51"/>
      <c r="R3748" s="38" t="s">
        <v>450</v>
      </c>
      <c r="S3748" s="38" t="str" cm="1">
        <f t="array" ref="S3748">_xlfn.XLOOKUP(R3748,INDEX(Flettilisti,,1),INDEX(Flettilisti,,2),,0)</f>
        <v>Vantar flokkun</v>
      </c>
      <c r="T3748" s="38" t="str">
        <f>IF(ISBLANK(M3748),"",IF(M3748&lt;Gögn!$J$2,Gögn!$K$2,IF(M3748&gt;Gögn!$J$4,Gögn!$K$4,Gögn!$K$3)))</f>
        <v/>
      </c>
      <c r="U3748" s="49" t="str" cm="1">
        <f t="array" aca="1" ref="U3748" ca="1">IF(ISBLANK(A3748),"",IF(S3748="Styrkhæft",_xlfn.XLOOKUP(T3748,Vegalengdir[Texti],INDIRECT("Vegalengdir["&amp;'Upplýsingar um umsækjanda'!$B$10&amp;"]"),0%,0)))</f>
        <v/>
      </c>
      <c r="V3748" s="72" t="str">
        <f t="shared" si="58"/>
        <v/>
      </c>
    </row>
    <row r="3749" spans="1:22" x14ac:dyDescent="0.25">
      <c r="A3749" s="47"/>
      <c r="B3749" s="47"/>
      <c r="C3749" s="47"/>
      <c r="D3749" s="117"/>
      <c r="E3749" s="47"/>
      <c r="F3749" s="37"/>
      <c r="G3749" s="47"/>
      <c r="H3749" s="37"/>
      <c r="I3749" s="37"/>
      <c r="J3749" s="51"/>
      <c r="K3749" s="51"/>
      <c r="L3749" s="51"/>
      <c r="M3749" s="51"/>
      <c r="N3749" s="51"/>
      <c r="O3749" s="51"/>
      <c r="P3749" s="51"/>
      <c r="R3749" s="38" t="s">
        <v>450</v>
      </c>
      <c r="S3749" s="38" t="str" cm="1">
        <f t="array" ref="S3749">_xlfn.XLOOKUP(R3749,INDEX(Flettilisti,,1),INDEX(Flettilisti,,2),,0)</f>
        <v>Vantar flokkun</v>
      </c>
      <c r="T3749" s="38" t="str">
        <f>IF(ISBLANK(M3749),"",IF(M3749&lt;Gögn!$J$2,Gögn!$K$2,IF(M3749&gt;Gögn!$J$4,Gögn!$K$4,Gögn!$K$3)))</f>
        <v/>
      </c>
      <c r="U3749" s="49" t="str" cm="1">
        <f t="array" aca="1" ref="U3749" ca="1">IF(ISBLANK(A3749),"",IF(S3749="Styrkhæft",_xlfn.XLOOKUP(T3749,Vegalengdir[Texti],INDIRECT("Vegalengdir["&amp;'Upplýsingar um umsækjanda'!$B$10&amp;"]"),0%,0)))</f>
        <v/>
      </c>
      <c r="V3749" s="72" t="str">
        <f t="shared" si="58"/>
        <v/>
      </c>
    </row>
    <row r="3750" spans="1:22" x14ac:dyDescent="0.25">
      <c r="A3750" s="47"/>
      <c r="B3750" s="47"/>
      <c r="C3750" s="47"/>
      <c r="D3750" s="117"/>
      <c r="E3750" s="47"/>
      <c r="F3750" s="37"/>
      <c r="G3750" s="47"/>
      <c r="H3750" s="37"/>
      <c r="I3750" s="37"/>
      <c r="J3750" s="51"/>
      <c r="K3750" s="51"/>
      <c r="L3750" s="51"/>
      <c r="M3750" s="51"/>
      <c r="N3750" s="51"/>
      <c r="O3750" s="51"/>
      <c r="P3750" s="51"/>
      <c r="R3750" s="38" t="s">
        <v>450</v>
      </c>
      <c r="S3750" s="38" t="str" cm="1">
        <f t="array" ref="S3750">_xlfn.XLOOKUP(R3750,INDEX(Flettilisti,,1),INDEX(Flettilisti,,2),,0)</f>
        <v>Vantar flokkun</v>
      </c>
      <c r="T3750" s="38" t="str">
        <f>IF(ISBLANK(M3750),"",IF(M3750&lt;Gögn!$J$2,Gögn!$K$2,IF(M3750&gt;Gögn!$J$4,Gögn!$K$4,Gögn!$K$3)))</f>
        <v/>
      </c>
      <c r="U3750" s="49" t="str" cm="1">
        <f t="array" aca="1" ref="U3750" ca="1">IF(ISBLANK(A3750),"",IF(S3750="Styrkhæft",_xlfn.XLOOKUP(T3750,Vegalengdir[Texti],INDIRECT("Vegalengdir["&amp;'Upplýsingar um umsækjanda'!$B$10&amp;"]"),0%,0)))</f>
        <v/>
      </c>
      <c r="V3750" s="72" t="str">
        <f t="shared" si="58"/>
        <v/>
      </c>
    </row>
    <row r="3751" spans="1:22" x14ac:dyDescent="0.25">
      <c r="A3751" s="47"/>
      <c r="B3751" s="47"/>
      <c r="C3751" s="47"/>
      <c r="D3751" s="117"/>
      <c r="E3751" s="47"/>
      <c r="F3751" s="37"/>
      <c r="G3751" s="47"/>
      <c r="H3751" s="37"/>
      <c r="I3751" s="37"/>
      <c r="J3751" s="51"/>
      <c r="K3751" s="51"/>
      <c r="L3751" s="51"/>
      <c r="M3751" s="51"/>
      <c r="N3751" s="51"/>
      <c r="O3751" s="51"/>
      <c r="P3751" s="51"/>
      <c r="R3751" s="38" t="s">
        <v>450</v>
      </c>
      <c r="S3751" s="38" t="str" cm="1">
        <f t="array" ref="S3751">_xlfn.XLOOKUP(R3751,INDEX(Flettilisti,,1),INDEX(Flettilisti,,2),,0)</f>
        <v>Vantar flokkun</v>
      </c>
      <c r="T3751" s="38" t="str">
        <f>IF(ISBLANK(M3751),"",IF(M3751&lt;Gögn!$J$2,Gögn!$K$2,IF(M3751&gt;Gögn!$J$4,Gögn!$K$4,Gögn!$K$3)))</f>
        <v/>
      </c>
      <c r="U3751" s="49" t="str" cm="1">
        <f t="array" aca="1" ref="U3751" ca="1">IF(ISBLANK(A3751),"",IF(S3751="Styrkhæft",_xlfn.XLOOKUP(T3751,Vegalengdir[Texti],INDIRECT("Vegalengdir["&amp;'Upplýsingar um umsækjanda'!$B$10&amp;"]"),0%,0)))</f>
        <v/>
      </c>
      <c r="V3751" s="72" t="str">
        <f t="shared" si="58"/>
        <v/>
      </c>
    </row>
    <row r="3752" spans="1:22" x14ac:dyDescent="0.25">
      <c r="A3752" s="47"/>
      <c r="B3752" s="47"/>
      <c r="C3752" s="47"/>
      <c r="D3752" s="117"/>
      <c r="E3752" s="47"/>
      <c r="F3752" s="37"/>
      <c r="G3752" s="47"/>
      <c r="H3752" s="37"/>
      <c r="I3752" s="37"/>
      <c r="J3752" s="51"/>
      <c r="K3752" s="51"/>
      <c r="L3752" s="51"/>
      <c r="M3752" s="51"/>
      <c r="N3752" s="51"/>
      <c r="O3752" s="51"/>
      <c r="P3752" s="51"/>
      <c r="R3752" s="38" t="s">
        <v>450</v>
      </c>
      <c r="S3752" s="38" t="str" cm="1">
        <f t="array" ref="S3752">_xlfn.XLOOKUP(R3752,INDEX(Flettilisti,,1),INDEX(Flettilisti,,2),,0)</f>
        <v>Vantar flokkun</v>
      </c>
      <c r="T3752" s="38" t="str">
        <f>IF(ISBLANK(M3752),"",IF(M3752&lt;Gögn!$J$2,Gögn!$K$2,IF(M3752&gt;Gögn!$J$4,Gögn!$K$4,Gögn!$K$3)))</f>
        <v/>
      </c>
      <c r="U3752" s="49" t="str" cm="1">
        <f t="array" aca="1" ref="U3752" ca="1">IF(ISBLANK(A3752),"",IF(S3752="Styrkhæft",_xlfn.XLOOKUP(T3752,Vegalengdir[Texti],INDIRECT("Vegalengdir["&amp;'Upplýsingar um umsækjanda'!$B$10&amp;"]"),0%,0)))</f>
        <v/>
      </c>
      <c r="V3752" s="72" t="str">
        <f t="shared" si="58"/>
        <v/>
      </c>
    </row>
    <row r="3753" spans="1:22" x14ac:dyDescent="0.25">
      <c r="A3753" s="47"/>
      <c r="B3753" s="47"/>
      <c r="C3753" s="47"/>
      <c r="D3753" s="117"/>
      <c r="E3753" s="47"/>
      <c r="F3753" s="37"/>
      <c r="G3753" s="47"/>
      <c r="H3753" s="37"/>
      <c r="I3753" s="37"/>
      <c r="J3753" s="51"/>
      <c r="K3753" s="51"/>
      <c r="L3753" s="51"/>
      <c r="M3753" s="51"/>
      <c r="N3753" s="51"/>
      <c r="O3753" s="51"/>
      <c r="P3753" s="51"/>
      <c r="R3753" s="38" t="s">
        <v>450</v>
      </c>
      <c r="S3753" s="38" t="str" cm="1">
        <f t="array" ref="S3753">_xlfn.XLOOKUP(R3753,INDEX(Flettilisti,,1),INDEX(Flettilisti,,2),,0)</f>
        <v>Vantar flokkun</v>
      </c>
      <c r="T3753" s="38" t="str">
        <f>IF(ISBLANK(M3753),"",IF(M3753&lt;Gögn!$J$2,Gögn!$K$2,IF(M3753&gt;Gögn!$J$4,Gögn!$K$4,Gögn!$K$3)))</f>
        <v/>
      </c>
      <c r="U3753" s="49" t="str" cm="1">
        <f t="array" aca="1" ref="U3753" ca="1">IF(ISBLANK(A3753),"",IF(S3753="Styrkhæft",_xlfn.XLOOKUP(T3753,Vegalengdir[Texti],INDIRECT("Vegalengdir["&amp;'Upplýsingar um umsækjanda'!$B$10&amp;"]"),0%,0)))</f>
        <v/>
      </c>
      <c r="V3753" s="72" t="str">
        <f t="shared" si="58"/>
        <v/>
      </c>
    </row>
    <row r="3754" spans="1:22" x14ac:dyDescent="0.25">
      <c r="A3754" s="47"/>
      <c r="B3754" s="47"/>
      <c r="C3754" s="47"/>
      <c r="D3754" s="117"/>
      <c r="E3754" s="47"/>
      <c r="F3754" s="37"/>
      <c r="G3754" s="47"/>
      <c r="H3754" s="37"/>
      <c r="I3754" s="37"/>
      <c r="J3754" s="51"/>
      <c r="K3754" s="51"/>
      <c r="L3754" s="51"/>
      <c r="M3754" s="51"/>
      <c r="N3754" s="51"/>
      <c r="O3754" s="51"/>
      <c r="P3754" s="51"/>
      <c r="R3754" s="38" t="s">
        <v>450</v>
      </c>
      <c r="S3754" s="38" t="str" cm="1">
        <f t="array" ref="S3754">_xlfn.XLOOKUP(R3754,INDEX(Flettilisti,,1),INDEX(Flettilisti,,2),,0)</f>
        <v>Vantar flokkun</v>
      </c>
      <c r="T3754" s="38" t="str">
        <f>IF(ISBLANK(M3754),"",IF(M3754&lt;Gögn!$J$2,Gögn!$K$2,IF(M3754&gt;Gögn!$J$4,Gögn!$K$4,Gögn!$K$3)))</f>
        <v/>
      </c>
      <c r="U3754" s="49" t="str" cm="1">
        <f t="array" aca="1" ref="U3754" ca="1">IF(ISBLANK(A3754),"",IF(S3754="Styrkhæft",_xlfn.XLOOKUP(T3754,Vegalengdir[Texti],INDIRECT("Vegalengdir["&amp;'Upplýsingar um umsækjanda'!$B$10&amp;"]"),0%,0)))</f>
        <v/>
      </c>
      <c r="V3754" s="72" t="str">
        <f t="shared" si="58"/>
        <v/>
      </c>
    </row>
    <row r="3755" spans="1:22" x14ac:dyDescent="0.25">
      <c r="A3755" s="47"/>
      <c r="B3755" s="47"/>
      <c r="C3755" s="47"/>
      <c r="D3755" s="117"/>
      <c r="E3755" s="47"/>
      <c r="F3755" s="37"/>
      <c r="G3755" s="47"/>
      <c r="H3755" s="37"/>
      <c r="I3755" s="37"/>
      <c r="J3755" s="51"/>
      <c r="K3755" s="51"/>
      <c r="L3755" s="51"/>
      <c r="M3755" s="51"/>
      <c r="N3755" s="51"/>
      <c r="O3755" s="51"/>
      <c r="P3755" s="51"/>
      <c r="R3755" s="38" t="s">
        <v>450</v>
      </c>
      <c r="S3755" s="38" t="str" cm="1">
        <f t="array" ref="S3755">_xlfn.XLOOKUP(R3755,INDEX(Flettilisti,,1),INDEX(Flettilisti,,2),,0)</f>
        <v>Vantar flokkun</v>
      </c>
      <c r="T3755" s="38" t="str">
        <f>IF(ISBLANK(M3755),"",IF(M3755&lt;Gögn!$J$2,Gögn!$K$2,IF(M3755&gt;Gögn!$J$4,Gögn!$K$4,Gögn!$K$3)))</f>
        <v/>
      </c>
      <c r="U3755" s="49" t="str" cm="1">
        <f t="array" aca="1" ref="U3755" ca="1">IF(ISBLANK(A3755),"",IF(S3755="Styrkhæft",_xlfn.XLOOKUP(T3755,Vegalengdir[Texti],INDIRECT("Vegalengdir["&amp;'Upplýsingar um umsækjanda'!$B$10&amp;"]"),0%,0)))</f>
        <v/>
      </c>
      <c r="V3755" s="72" t="str">
        <f t="shared" si="58"/>
        <v/>
      </c>
    </row>
    <row r="3756" spans="1:22" x14ac:dyDescent="0.25">
      <c r="A3756" s="47"/>
      <c r="B3756" s="47"/>
      <c r="C3756" s="47"/>
      <c r="D3756" s="117"/>
      <c r="E3756" s="47"/>
      <c r="F3756" s="37"/>
      <c r="G3756" s="47"/>
      <c r="H3756" s="37"/>
      <c r="I3756" s="37"/>
      <c r="J3756" s="51"/>
      <c r="K3756" s="51"/>
      <c r="L3756" s="51"/>
      <c r="M3756" s="51"/>
      <c r="N3756" s="51"/>
      <c r="O3756" s="51"/>
      <c r="P3756" s="51"/>
      <c r="R3756" s="38" t="s">
        <v>450</v>
      </c>
      <c r="S3756" s="38" t="str" cm="1">
        <f t="array" ref="S3756">_xlfn.XLOOKUP(R3756,INDEX(Flettilisti,,1),INDEX(Flettilisti,,2),,0)</f>
        <v>Vantar flokkun</v>
      </c>
      <c r="T3756" s="38" t="str">
        <f>IF(ISBLANK(M3756),"",IF(M3756&lt;Gögn!$J$2,Gögn!$K$2,IF(M3756&gt;Gögn!$J$4,Gögn!$K$4,Gögn!$K$3)))</f>
        <v/>
      </c>
      <c r="U3756" s="49" t="str" cm="1">
        <f t="array" aca="1" ref="U3756" ca="1">IF(ISBLANK(A3756),"",IF(S3756="Styrkhæft",_xlfn.XLOOKUP(T3756,Vegalengdir[Texti],INDIRECT("Vegalengdir["&amp;'Upplýsingar um umsækjanda'!$B$10&amp;"]"),0%,0)))</f>
        <v/>
      </c>
      <c r="V3756" s="72" t="str">
        <f t="shared" si="58"/>
        <v/>
      </c>
    </row>
    <row r="3757" spans="1:22" x14ac:dyDescent="0.25">
      <c r="A3757" s="47"/>
      <c r="B3757" s="47"/>
      <c r="C3757" s="47"/>
      <c r="D3757" s="117"/>
      <c r="E3757" s="47"/>
      <c r="F3757" s="37"/>
      <c r="G3757" s="47"/>
      <c r="H3757" s="37"/>
      <c r="I3757" s="37"/>
      <c r="J3757" s="51"/>
      <c r="K3757" s="51"/>
      <c r="L3757" s="51"/>
      <c r="M3757" s="51"/>
      <c r="N3757" s="51"/>
      <c r="O3757" s="51"/>
      <c r="P3757" s="51"/>
      <c r="R3757" s="38" t="s">
        <v>450</v>
      </c>
      <c r="S3757" s="38" t="str" cm="1">
        <f t="array" ref="S3757">_xlfn.XLOOKUP(R3757,INDEX(Flettilisti,,1),INDEX(Flettilisti,,2),,0)</f>
        <v>Vantar flokkun</v>
      </c>
      <c r="T3757" s="38" t="str">
        <f>IF(ISBLANK(M3757),"",IF(M3757&lt;Gögn!$J$2,Gögn!$K$2,IF(M3757&gt;Gögn!$J$4,Gögn!$K$4,Gögn!$K$3)))</f>
        <v/>
      </c>
      <c r="U3757" s="49" t="str" cm="1">
        <f t="array" aca="1" ref="U3757" ca="1">IF(ISBLANK(A3757),"",IF(S3757="Styrkhæft",_xlfn.XLOOKUP(T3757,Vegalengdir[Texti],INDIRECT("Vegalengdir["&amp;'Upplýsingar um umsækjanda'!$B$10&amp;"]"),0%,0)))</f>
        <v/>
      </c>
      <c r="V3757" s="72" t="str">
        <f t="shared" si="58"/>
        <v/>
      </c>
    </row>
    <row r="3758" spans="1:22" x14ac:dyDescent="0.25">
      <c r="A3758" s="47"/>
      <c r="B3758" s="47"/>
      <c r="C3758" s="47"/>
      <c r="D3758" s="117"/>
      <c r="E3758" s="47"/>
      <c r="F3758" s="37"/>
      <c r="G3758" s="47"/>
      <c r="H3758" s="37"/>
      <c r="I3758" s="37"/>
      <c r="J3758" s="51"/>
      <c r="K3758" s="51"/>
      <c r="L3758" s="51"/>
      <c r="M3758" s="51"/>
      <c r="N3758" s="51"/>
      <c r="O3758" s="51"/>
      <c r="P3758" s="51"/>
      <c r="R3758" s="38" t="s">
        <v>450</v>
      </c>
      <c r="S3758" s="38" t="str" cm="1">
        <f t="array" ref="S3758">_xlfn.XLOOKUP(R3758,INDEX(Flettilisti,,1),INDEX(Flettilisti,,2),,0)</f>
        <v>Vantar flokkun</v>
      </c>
      <c r="T3758" s="38" t="str">
        <f>IF(ISBLANK(M3758),"",IF(M3758&lt;Gögn!$J$2,Gögn!$K$2,IF(M3758&gt;Gögn!$J$4,Gögn!$K$4,Gögn!$K$3)))</f>
        <v/>
      </c>
      <c r="U3758" s="49" t="str" cm="1">
        <f t="array" aca="1" ref="U3758" ca="1">IF(ISBLANK(A3758),"",IF(S3758="Styrkhæft",_xlfn.XLOOKUP(T3758,Vegalengdir[Texti],INDIRECT("Vegalengdir["&amp;'Upplýsingar um umsækjanda'!$B$10&amp;"]"),0%,0)))</f>
        <v/>
      </c>
      <c r="V3758" s="72" t="str">
        <f t="shared" si="58"/>
        <v/>
      </c>
    </row>
    <row r="3759" spans="1:22" x14ac:dyDescent="0.25">
      <c r="A3759" s="47"/>
      <c r="B3759" s="47"/>
      <c r="C3759" s="47"/>
      <c r="D3759" s="117"/>
      <c r="E3759" s="47"/>
      <c r="F3759" s="37"/>
      <c r="G3759" s="47"/>
      <c r="H3759" s="37"/>
      <c r="I3759" s="37"/>
      <c r="J3759" s="51"/>
      <c r="K3759" s="51"/>
      <c r="L3759" s="51"/>
      <c r="M3759" s="51"/>
      <c r="N3759" s="51"/>
      <c r="O3759" s="51"/>
      <c r="P3759" s="51"/>
      <c r="R3759" s="38" t="s">
        <v>450</v>
      </c>
      <c r="S3759" s="38" t="str" cm="1">
        <f t="array" ref="S3759">_xlfn.XLOOKUP(R3759,INDEX(Flettilisti,,1),INDEX(Flettilisti,,2),,0)</f>
        <v>Vantar flokkun</v>
      </c>
      <c r="T3759" s="38" t="str">
        <f>IF(ISBLANK(M3759),"",IF(M3759&lt;Gögn!$J$2,Gögn!$K$2,IF(M3759&gt;Gögn!$J$4,Gögn!$K$4,Gögn!$K$3)))</f>
        <v/>
      </c>
      <c r="U3759" s="49" t="str" cm="1">
        <f t="array" aca="1" ref="U3759" ca="1">IF(ISBLANK(A3759),"",IF(S3759="Styrkhæft",_xlfn.XLOOKUP(T3759,Vegalengdir[Texti],INDIRECT("Vegalengdir["&amp;'Upplýsingar um umsækjanda'!$B$10&amp;"]"),0%,0)))</f>
        <v/>
      </c>
      <c r="V3759" s="72" t="str">
        <f t="shared" si="58"/>
        <v/>
      </c>
    </row>
    <row r="3760" spans="1:22" x14ac:dyDescent="0.25">
      <c r="A3760" s="47"/>
      <c r="B3760" s="47"/>
      <c r="C3760" s="47"/>
      <c r="D3760" s="117"/>
      <c r="E3760" s="47"/>
      <c r="F3760" s="37"/>
      <c r="G3760" s="47"/>
      <c r="H3760" s="37"/>
      <c r="I3760" s="37"/>
      <c r="J3760" s="51"/>
      <c r="K3760" s="51"/>
      <c r="L3760" s="51"/>
      <c r="M3760" s="51"/>
      <c r="N3760" s="51"/>
      <c r="O3760" s="51"/>
      <c r="P3760" s="51"/>
      <c r="R3760" s="38" t="s">
        <v>450</v>
      </c>
      <c r="S3760" s="38" t="str" cm="1">
        <f t="array" ref="S3760">_xlfn.XLOOKUP(R3760,INDEX(Flettilisti,,1),INDEX(Flettilisti,,2),,0)</f>
        <v>Vantar flokkun</v>
      </c>
      <c r="T3760" s="38" t="str">
        <f>IF(ISBLANK(M3760),"",IF(M3760&lt;Gögn!$J$2,Gögn!$K$2,IF(M3760&gt;Gögn!$J$4,Gögn!$K$4,Gögn!$K$3)))</f>
        <v/>
      </c>
      <c r="U3760" s="49" t="str" cm="1">
        <f t="array" aca="1" ref="U3760" ca="1">IF(ISBLANK(A3760),"",IF(S3760="Styrkhæft",_xlfn.XLOOKUP(T3760,Vegalengdir[Texti],INDIRECT("Vegalengdir["&amp;'Upplýsingar um umsækjanda'!$B$10&amp;"]"),0%,0)))</f>
        <v/>
      </c>
      <c r="V3760" s="72" t="str">
        <f t="shared" si="58"/>
        <v/>
      </c>
    </row>
    <row r="3761" spans="1:22" x14ac:dyDescent="0.25">
      <c r="A3761" s="47"/>
      <c r="B3761" s="47"/>
      <c r="C3761" s="47"/>
      <c r="D3761" s="117"/>
      <c r="E3761" s="47"/>
      <c r="F3761" s="37"/>
      <c r="G3761" s="47"/>
      <c r="H3761" s="37"/>
      <c r="I3761" s="37"/>
      <c r="J3761" s="51"/>
      <c r="K3761" s="51"/>
      <c r="L3761" s="51"/>
      <c r="M3761" s="51"/>
      <c r="N3761" s="51"/>
      <c r="O3761" s="51"/>
      <c r="P3761" s="51"/>
      <c r="R3761" s="38" t="s">
        <v>450</v>
      </c>
      <c r="S3761" s="38" t="str" cm="1">
        <f t="array" ref="S3761">_xlfn.XLOOKUP(R3761,INDEX(Flettilisti,,1),INDEX(Flettilisti,,2),,0)</f>
        <v>Vantar flokkun</v>
      </c>
      <c r="T3761" s="38" t="str">
        <f>IF(ISBLANK(M3761),"",IF(M3761&lt;Gögn!$J$2,Gögn!$K$2,IF(M3761&gt;Gögn!$J$4,Gögn!$K$4,Gögn!$K$3)))</f>
        <v/>
      </c>
      <c r="U3761" s="49" t="str" cm="1">
        <f t="array" aca="1" ref="U3761" ca="1">IF(ISBLANK(A3761),"",IF(S3761="Styrkhæft",_xlfn.XLOOKUP(T3761,Vegalengdir[Texti],INDIRECT("Vegalengdir["&amp;'Upplýsingar um umsækjanda'!$B$10&amp;"]"),0%,0)))</f>
        <v/>
      </c>
      <c r="V3761" s="72" t="str">
        <f t="shared" si="58"/>
        <v/>
      </c>
    </row>
    <row r="3762" spans="1:22" x14ac:dyDescent="0.25">
      <c r="A3762" s="47"/>
      <c r="B3762" s="47"/>
      <c r="C3762" s="47"/>
      <c r="D3762" s="117"/>
      <c r="E3762" s="47"/>
      <c r="F3762" s="37"/>
      <c r="G3762" s="47"/>
      <c r="H3762" s="37"/>
      <c r="I3762" s="37"/>
      <c r="J3762" s="51"/>
      <c r="K3762" s="51"/>
      <c r="L3762" s="51"/>
      <c r="M3762" s="51"/>
      <c r="N3762" s="51"/>
      <c r="O3762" s="51"/>
      <c r="P3762" s="51"/>
      <c r="R3762" s="38" t="s">
        <v>450</v>
      </c>
      <c r="S3762" s="38" t="str" cm="1">
        <f t="array" ref="S3762">_xlfn.XLOOKUP(R3762,INDEX(Flettilisti,,1),INDEX(Flettilisti,,2),,0)</f>
        <v>Vantar flokkun</v>
      </c>
      <c r="T3762" s="38" t="str">
        <f>IF(ISBLANK(M3762),"",IF(M3762&lt;Gögn!$J$2,Gögn!$K$2,IF(M3762&gt;Gögn!$J$4,Gögn!$K$4,Gögn!$K$3)))</f>
        <v/>
      </c>
      <c r="U3762" s="49" t="str" cm="1">
        <f t="array" aca="1" ref="U3762" ca="1">IF(ISBLANK(A3762),"",IF(S3762="Styrkhæft",_xlfn.XLOOKUP(T3762,Vegalengdir[Texti],INDIRECT("Vegalengdir["&amp;'Upplýsingar um umsækjanda'!$B$10&amp;"]"),0%,0)))</f>
        <v/>
      </c>
      <c r="V3762" s="72" t="str">
        <f t="shared" si="58"/>
        <v/>
      </c>
    </row>
    <row r="3763" spans="1:22" x14ac:dyDescent="0.25">
      <c r="A3763" s="47"/>
      <c r="B3763" s="47"/>
      <c r="C3763" s="47"/>
      <c r="D3763" s="117"/>
      <c r="E3763" s="47"/>
      <c r="F3763" s="37"/>
      <c r="G3763" s="47"/>
      <c r="H3763" s="37"/>
      <c r="I3763" s="37"/>
      <c r="J3763" s="51"/>
      <c r="K3763" s="51"/>
      <c r="L3763" s="51"/>
      <c r="M3763" s="51"/>
      <c r="N3763" s="51"/>
      <c r="O3763" s="51"/>
      <c r="P3763" s="51"/>
      <c r="R3763" s="38" t="s">
        <v>450</v>
      </c>
      <c r="S3763" s="38" t="str" cm="1">
        <f t="array" ref="S3763">_xlfn.XLOOKUP(R3763,INDEX(Flettilisti,,1),INDEX(Flettilisti,,2),,0)</f>
        <v>Vantar flokkun</v>
      </c>
      <c r="T3763" s="38" t="str">
        <f>IF(ISBLANK(M3763),"",IF(M3763&lt;Gögn!$J$2,Gögn!$K$2,IF(M3763&gt;Gögn!$J$4,Gögn!$K$4,Gögn!$K$3)))</f>
        <v/>
      </c>
      <c r="U3763" s="49" t="str" cm="1">
        <f t="array" aca="1" ref="U3763" ca="1">IF(ISBLANK(A3763),"",IF(S3763="Styrkhæft",_xlfn.XLOOKUP(T3763,Vegalengdir[Texti],INDIRECT("Vegalengdir["&amp;'Upplýsingar um umsækjanda'!$B$10&amp;"]"),0%,0)))</f>
        <v/>
      </c>
      <c r="V3763" s="72" t="str">
        <f t="shared" si="58"/>
        <v/>
      </c>
    </row>
    <row r="3764" spans="1:22" x14ac:dyDescent="0.25">
      <c r="A3764" s="47"/>
      <c r="B3764" s="47"/>
      <c r="C3764" s="47"/>
      <c r="D3764" s="117"/>
      <c r="E3764" s="47"/>
      <c r="F3764" s="37"/>
      <c r="G3764" s="47"/>
      <c r="H3764" s="37"/>
      <c r="I3764" s="37"/>
      <c r="J3764" s="51"/>
      <c r="K3764" s="51"/>
      <c r="L3764" s="51"/>
      <c r="M3764" s="51"/>
      <c r="N3764" s="51"/>
      <c r="O3764" s="51"/>
      <c r="P3764" s="51"/>
      <c r="R3764" s="38" t="s">
        <v>450</v>
      </c>
      <c r="S3764" s="38" t="str" cm="1">
        <f t="array" ref="S3764">_xlfn.XLOOKUP(R3764,INDEX(Flettilisti,,1),INDEX(Flettilisti,,2),,0)</f>
        <v>Vantar flokkun</v>
      </c>
      <c r="T3764" s="38" t="str">
        <f>IF(ISBLANK(M3764),"",IF(M3764&lt;Gögn!$J$2,Gögn!$K$2,IF(M3764&gt;Gögn!$J$4,Gögn!$K$4,Gögn!$K$3)))</f>
        <v/>
      </c>
      <c r="U3764" s="49" t="str" cm="1">
        <f t="array" aca="1" ref="U3764" ca="1">IF(ISBLANK(A3764),"",IF(S3764="Styrkhæft",_xlfn.XLOOKUP(T3764,Vegalengdir[Texti],INDIRECT("Vegalengdir["&amp;'Upplýsingar um umsækjanda'!$B$10&amp;"]"),0%,0)))</f>
        <v/>
      </c>
      <c r="V3764" s="72" t="str">
        <f t="shared" si="58"/>
        <v/>
      </c>
    </row>
    <row r="3765" spans="1:22" x14ac:dyDescent="0.25">
      <c r="A3765" s="47"/>
      <c r="B3765" s="47"/>
      <c r="C3765" s="47"/>
      <c r="D3765" s="117"/>
      <c r="E3765" s="47"/>
      <c r="F3765" s="37"/>
      <c r="G3765" s="47"/>
      <c r="H3765" s="37"/>
      <c r="I3765" s="37"/>
      <c r="J3765" s="51"/>
      <c r="K3765" s="51"/>
      <c r="L3765" s="51"/>
      <c r="M3765" s="51"/>
      <c r="N3765" s="51"/>
      <c r="O3765" s="51"/>
      <c r="P3765" s="51"/>
      <c r="R3765" s="38" t="s">
        <v>450</v>
      </c>
      <c r="S3765" s="38" t="str" cm="1">
        <f t="array" ref="S3765">_xlfn.XLOOKUP(R3765,INDEX(Flettilisti,,1),INDEX(Flettilisti,,2),,0)</f>
        <v>Vantar flokkun</v>
      </c>
      <c r="T3765" s="38" t="str">
        <f>IF(ISBLANK(M3765),"",IF(M3765&lt;Gögn!$J$2,Gögn!$K$2,IF(M3765&gt;Gögn!$J$4,Gögn!$K$4,Gögn!$K$3)))</f>
        <v/>
      </c>
      <c r="U3765" s="49" t="str" cm="1">
        <f t="array" aca="1" ref="U3765" ca="1">IF(ISBLANK(A3765),"",IF(S3765="Styrkhæft",_xlfn.XLOOKUP(T3765,Vegalengdir[Texti],INDIRECT("Vegalengdir["&amp;'Upplýsingar um umsækjanda'!$B$10&amp;"]"),0%,0)))</f>
        <v/>
      </c>
      <c r="V3765" s="72" t="str">
        <f t="shared" si="58"/>
        <v/>
      </c>
    </row>
    <row r="3766" spans="1:22" x14ac:dyDescent="0.25">
      <c r="A3766" s="47"/>
      <c r="B3766" s="47"/>
      <c r="C3766" s="47"/>
      <c r="D3766" s="117"/>
      <c r="E3766" s="47"/>
      <c r="F3766" s="37"/>
      <c r="G3766" s="47"/>
      <c r="H3766" s="37"/>
      <c r="I3766" s="37"/>
      <c r="J3766" s="51"/>
      <c r="K3766" s="51"/>
      <c r="L3766" s="51"/>
      <c r="M3766" s="51"/>
      <c r="N3766" s="51"/>
      <c r="O3766" s="51"/>
      <c r="P3766" s="51"/>
      <c r="R3766" s="38" t="s">
        <v>450</v>
      </c>
      <c r="S3766" s="38" t="str" cm="1">
        <f t="array" ref="S3766">_xlfn.XLOOKUP(R3766,INDEX(Flettilisti,,1),INDEX(Flettilisti,,2),,0)</f>
        <v>Vantar flokkun</v>
      </c>
      <c r="T3766" s="38" t="str">
        <f>IF(ISBLANK(M3766),"",IF(M3766&lt;Gögn!$J$2,Gögn!$K$2,IF(M3766&gt;Gögn!$J$4,Gögn!$K$4,Gögn!$K$3)))</f>
        <v/>
      </c>
      <c r="U3766" s="49" t="str" cm="1">
        <f t="array" aca="1" ref="U3766" ca="1">IF(ISBLANK(A3766),"",IF(S3766="Styrkhæft",_xlfn.XLOOKUP(T3766,Vegalengdir[Texti],INDIRECT("Vegalengdir["&amp;'Upplýsingar um umsækjanda'!$B$10&amp;"]"),0%,0)))</f>
        <v/>
      </c>
      <c r="V3766" s="72" t="str">
        <f t="shared" si="58"/>
        <v/>
      </c>
    </row>
    <row r="3767" spans="1:22" x14ac:dyDescent="0.25">
      <c r="A3767" s="47"/>
      <c r="B3767" s="47"/>
      <c r="C3767" s="47"/>
      <c r="D3767" s="117"/>
      <c r="E3767" s="47"/>
      <c r="F3767" s="37"/>
      <c r="G3767" s="47"/>
      <c r="H3767" s="37"/>
      <c r="I3767" s="37"/>
      <c r="J3767" s="51"/>
      <c r="K3767" s="51"/>
      <c r="L3767" s="51"/>
      <c r="M3767" s="51"/>
      <c r="N3767" s="51"/>
      <c r="O3767" s="51"/>
      <c r="P3767" s="51"/>
      <c r="R3767" s="38" t="s">
        <v>450</v>
      </c>
      <c r="S3767" s="38" t="str" cm="1">
        <f t="array" ref="S3767">_xlfn.XLOOKUP(R3767,INDEX(Flettilisti,,1),INDEX(Flettilisti,,2),,0)</f>
        <v>Vantar flokkun</v>
      </c>
      <c r="T3767" s="38" t="str">
        <f>IF(ISBLANK(M3767),"",IF(M3767&lt;Gögn!$J$2,Gögn!$K$2,IF(M3767&gt;Gögn!$J$4,Gögn!$K$4,Gögn!$K$3)))</f>
        <v/>
      </c>
      <c r="U3767" s="49" t="str" cm="1">
        <f t="array" aca="1" ref="U3767" ca="1">IF(ISBLANK(A3767),"",IF(S3767="Styrkhæft",_xlfn.XLOOKUP(T3767,Vegalengdir[Texti],INDIRECT("Vegalengdir["&amp;'Upplýsingar um umsækjanda'!$B$10&amp;"]"),0%,0)))</f>
        <v/>
      </c>
      <c r="V3767" s="72" t="str">
        <f t="shared" si="58"/>
        <v/>
      </c>
    </row>
    <row r="3768" spans="1:22" x14ac:dyDescent="0.25">
      <c r="A3768" s="47"/>
      <c r="B3768" s="47"/>
      <c r="C3768" s="47"/>
      <c r="D3768" s="117"/>
      <c r="E3768" s="47"/>
      <c r="F3768" s="37"/>
      <c r="G3768" s="47"/>
      <c r="H3768" s="37"/>
      <c r="I3768" s="37"/>
      <c r="J3768" s="51"/>
      <c r="K3768" s="51"/>
      <c r="L3768" s="51"/>
      <c r="M3768" s="51"/>
      <c r="N3768" s="51"/>
      <c r="O3768" s="51"/>
      <c r="P3768" s="51"/>
      <c r="R3768" s="38" t="s">
        <v>450</v>
      </c>
      <c r="S3768" s="38" t="str" cm="1">
        <f t="array" ref="S3768">_xlfn.XLOOKUP(R3768,INDEX(Flettilisti,,1),INDEX(Flettilisti,,2),,0)</f>
        <v>Vantar flokkun</v>
      </c>
      <c r="T3768" s="38" t="str">
        <f>IF(ISBLANK(M3768),"",IF(M3768&lt;Gögn!$J$2,Gögn!$K$2,IF(M3768&gt;Gögn!$J$4,Gögn!$K$4,Gögn!$K$3)))</f>
        <v/>
      </c>
      <c r="U3768" s="49" t="str" cm="1">
        <f t="array" aca="1" ref="U3768" ca="1">IF(ISBLANK(A3768),"",IF(S3768="Styrkhæft",_xlfn.XLOOKUP(T3768,Vegalengdir[Texti],INDIRECT("Vegalengdir["&amp;'Upplýsingar um umsækjanda'!$B$10&amp;"]"),0%,0)))</f>
        <v/>
      </c>
      <c r="V3768" s="72" t="str">
        <f t="shared" si="58"/>
        <v/>
      </c>
    </row>
    <row r="3769" spans="1:22" x14ac:dyDescent="0.25">
      <c r="A3769" s="47"/>
      <c r="B3769" s="47"/>
      <c r="C3769" s="47"/>
      <c r="D3769" s="117"/>
      <c r="E3769" s="47"/>
      <c r="F3769" s="37"/>
      <c r="G3769" s="47"/>
      <c r="H3769" s="37"/>
      <c r="I3769" s="37"/>
      <c r="J3769" s="51"/>
      <c r="K3769" s="51"/>
      <c r="L3769" s="51"/>
      <c r="M3769" s="51"/>
      <c r="N3769" s="51"/>
      <c r="O3769" s="51"/>
      <c r="P3769" s="51"/>
      <c r="R3769" s="38" t="s">
        <v>450</v>
      </c>
      <c r="S3769" s="38" t="str" cm="1">
        <f t="array" ref="S3769">_xlfn.XLOOKUP(R3769,INDEX(Flettilisti,,1),INDEX(Flettilisti,,2),,0)</f>
        <v>Vantar flokkun</v>
      </c>
      <c r="T3769" s="38" t="str">
        <f>IF(ISBLANK(M3769),"",IF(M3769&lt;Gögn!$J$2,Gögn!$K$2,IF(M3769&gt;Gögn!$J$4,Gögn!$K$4,Gögn!$K$3)))</f>
        <v/>
      </c>
      <c r="U3769" s="49" t="str" cm="1">
        <f t="array" aca="1" ref="U3769" ca="1">IF(ISBLANK(A3769),"",IF(S3769="Styrkhæft",_xlfn.XLOOKUP(T3769,Vegalengdir[Texti],INDIRECT("Vegalengdir["&amp;'Upplýsingar um umsækjanda'!$B$10&amp;"]"),0%,0)))</f>
        <v/>
      </c>
      <c r="V3769" s="72" t="str">
        <f t="shared" si="58"/>
        <v/>
      </c>
    </row>
    <row r="3770" spans="1:22" x14ac:dyDescent="0.25">
      <c r="A3770" s="47"/>
      <c r="B3770" s="47"/>
      <c r="C3770" s="47"/>
      <c r="D3770" s="117"/>
      <c r="E3770" s="47"/>
      <c r="F3770" s="37"/>
      <c r="G3770" s="47"/>
      <c r="H3770" s="37"/>
      <c r="I3770" s="37"/>
      <c r="J3770" s="51"/>
      <c r="K3770" s="51"/>
      <c r="L3770" s="51"/>
      <c r="M3770" s="51"/>
      <c r="N3770" s="51"/>
      <c r="O3770" s="51"/>
      <c r="P3770" s="51"/>
      <c r="R3770" s="38" t="s">
        <v>450</v>
      </c>
      <c r="S3770" s="38" t="str" cm="1">
        <f t="array" ref="S3770">_xlfn.XLOOKUP(R3770,INDEX(Flettilisti,,1),INDEX(Flettilisti,,2),,0)</f>
        <v>Vantar flokkun</v>
      </c>
      <c r="T3770" s="38" t="str">
        <f>IF(ISBLANK(M3770),"",IF(M3770&lt;Gögn!$J$2,Gögn!$K$2,IF(M3770&gt;Gögn!$J$4,Gögn!$K$4,Gögn!$K$3)))</f>
        <v/>
      </c>
      <c r="U3770" s="49" t="str" cm="1">
        <f t="array" aca="1" ref="U3770" ca="1">IF(ISBLANK(A3770),"",IF(S3770="Styrkhæft",_xlfn.XLOOKUP(T3770,Vegalengdir[Texti],INDIRECT("Vegalengdir["&amp;'Upplýsingar um umsækjanda'!$B$10&amp;"]"),0%,0)))</f>
        <v/>
      </c>
      <c r="V3770" s="72" t="str">
        <f t="shared" si="58"/>
        <v/>
      </c>
    </row>
    <row r="3771" spans="1:22" x14ac:dyDescent="0.25">
      <c r="A3771" s="47"/>
      <c r="B3771" s="47"/>
      <c r="C3771" s="47"/>
      <c r="D3771" s="117"/>
      <c r="E3771" s="47"/>
      <c r="F3771" s="37"/>
      <c r="G3771" s="47"/>
      <c r="H3771" s="37"/>
      <c r="I3771" s="37"/>
      <c r="J3771" s="51"/>
      <c r="K3771" s="51"/>
      <c r="L3771" s="51"/>
      <c r="M3771" s="51"/>
      <c r="N3771" s="51"/>
      <c r="O3771" s="51"/>
      <c r="P3771" s="51"/>
      <c r="R3771" s="38" t="s">
        <v>450</v>
      </c>
      <c r="S3771" s="38" t="str" cm="1">
        <f t="array" ref="S3771">_xlfn.XLOOKUP(R3771,INDEX(Flettilisti,,1),INDEX(Flettilisti,,2),,0)</f>
        <v>Vantar flokkun</v>
      </c>
      <c r="T3771" s="38" t="str">
        <f>IF(ISBLANK(M3771),"",IF(M3771&lt;Gögn!$J$2,Gögn!$K$2,IF(M3771&gt;Gögn!$J$4,Gögn!$K$4,Gögn!$K$3)))</f>
        <v/>
      </c>
      <c r="U3771" s="49" t="str" cm="1">
        <f t="array" aca="1" ref="U3771" ca="1">IF(ISBLANK(A3771),"",IF(S3771="Styrkhæft",_xlfn.XLOOKUP(T3771,Vegalengdir[Texti],INDIRECT("Vegalengdir["&amp;'Upplýsingar um umsækjanda'!$B$10&amp;"]"),0%,0)))</f>
        <v/>
      </c>
      <c r="V3771" s="72" t="str">
        <f t="shared" si="58"/>
        <v/>
      </c>
    </row>
    <row r="3772" spans="1:22" x14ac:dyDescent="0.25">
      <c r="A3772" s="47"/>
      <c r="B3772" s="47"/>
      <c r="C3772" s="47"/>
      <c r="D3772" s="117"/>
      <c r="E3772" s="47"/>
      <c r="F3772" s="37"/>
      <c r="G3772" s="47"/>
      <c r="H3772" s="37"/>
      <c r="I3772" s="37"/>
      <c r="J3772" s="51"/>
      <c r="K3772" s="51"/>
      <c r="L3772" s="51"/>
      <c r="M3772" s="51"/>
      <c r="N3772" s="51"/>
      <c r="O3772" s="51"/>
      <c r="P3772" s="51"/>
      <c r="R3772" s="38" t="s">
        <v>450</v>
      </c>
      <c r="S3772" s="38" t="str" cm="1">
        <f t="array" ref="S3772">_xlfn.XLOOKUP(R3772,INDEX(Flettilisti,,1),INDEX(Flettilisti,,2),,0)</f>
        <v>Vantar flokkun</v>
      </c>
      <c r="T3772" s="38" t="str">
        <f>IF(ISBLANK(M3772),"",IF(M3772&lt;Gögn!$J$2,Gögn!$K$2,IF(M3772&gt;Gögn!$J$4,Gögn!$K$4,Gögn!$K$3)))</f>
        <v/>
      </c>
      <c r="U3772" s="49" t="str" cm="1">
        <f t="array" aca="1" ref="U3772" ca="1">IF(ISBLANK(A3772),"",IF(S3772="Styrkhæft",_xlfn.XLOOKUP(T3772,Vegalengdir[Texti],INDIRECT("Vegalengdir["&amp;'Upplýsingar um umsækjanda'!$B$10&amp;"]"),0%,0)))</f>
        <v/>
      </c>
      <c r="V3772" s="72" t="str">
        <f t="shared" si="58"/>
        <v/>
      </c>
    </row>
    <row r="3773" spans="1:22" x14ac:dyDescent="0.25">
      <c r="A3773" s="47"/>
      <c r="B3773" s="47"/>
      <c r="C3773" s="47"/>
      <c r="D3773" s="117"/>
      <c r="E3773" s="47"/>
      <c r="F3773" s="37"/>
      <c r="G3773" s="47"/>
      <c r="H3773" s="37"/>
      <c r="I3773" s="37"/>
      <c r="J3773" s="51"/>
      <c r="K3773" s="51"/>
      <c r="L3773" s="51"/>
      <c r="M3773" s="51"/>
      <c r="N3773" s="51"/>
      <c r="O3773" s="51"/>
      <c r="P3773" s="51"/>
      <c r="R3773" s="38" t="s">
        <v>450</v>
      </c>
      <c r="S3773" s="38" t="str" cm="1">
        <f t="array" ref="S3773">_xlfn.XLOOKUP(R3773,INDEX(Flettilisti,,1),INDEX(Flettilisti,,2),,0)</f>
        <v>Vantar flokkun</v>
      </c>
      <c r="T3773" s="38" t="str">
        <f>IF(ISBLANK(M3773),"",IF(M3773&lt;Gögn!$J$2,Gögn!$K$2,IF(M3773&gt;Gögn!$J$4,Gögn!$K$4,Gögn!$K$3)))</f>
        <v/>
      </c>
      <c r="U3773" s="49" t="str" cm="1">
        <f t="array" aca="1" ref="U3773" ca="1">IF(ISBLANK(A3773),"",IF(S3773="Styrkhæft",_xlfn.XLOOKUP(T3773,Vegalengdir[Texti],INDIRECT("Vegalengdir["&amp;'Upplýsingar um umsækjanda'!$B$10&amp;"]"),0%,0)))</f>
        <v/>
      </c>
      <c r="V3773" s="72" t="str">
        <f t="shared" si="58"/>
        <v/>
      </c>
    </row>
    <row r="3774" spans="1:22" x14ac:dyDescent="0.25">
      <c r="A3774" s="47"/>
      <c r="B3774" s="47"/>
      <c r="C3774" s="47"/>
      <c r="D3774" s="117"/>
      <c r="E3774" s="47"/>
      <c r="F3774" s="37"/>
      <c r="G3774" s="47"/>
      <c r="H3774" s="37"/>
      <c r="I3774" s="37"/>
      <c r="J3774" s="51"/>
      <c r="K3774" s="51"/>
      <c r="L3774" s="51"/>
      <c r="M3774" s="51"/>
      <c r="N3774" s="51"/>
      <c r="O3774" s="51"/>
      <c r="P3774" s="51"/>
      <c r="R3774" s="38" t="s">
        <v>450</v>
      </c>
      <c r="S3774" s="38" t="str" cm="1">
        <f t="array" ref="S3774">_xlfn.XLOOKUP(R3774,INDEX(Flettilisti,,1),INDEX(Flettilisti,,2),,0)</f>
        <v>Vantar flokkun</v>
      </c>
      <c r="T3774" s="38" t="str">
        <f>IF(ISBLANK(M3774),"",IF(M3774&lt;Gögn!$J$2,Gögn!$K$2,IF(M3774&gt;Gögn!$J$4,Gögn!$K$4,Gögn!$K$3)))</f>
        <v/>
      </c>
      <c r="U3774" s="49" t="str" cm="1">
        <f t="array" aca="1" ref="U3774" ca="1">IF(ISBLANK(A3774),"",IF(S3774="Styrkhæft",_xlfn.XLOOKUP(T3774,Vegalengdir[Texti],INDIRECT("Vegalengdir["&amp;'Upplýsingar um umsækjanda'!$B$10&amp;"]"),0%,0)))</f>
        <v/>
      </c>
      <c r="V3774" s="72" t="str">
        <f t="shared" si="58"/>
        <v/>
      </c>
    </row>
    <row r="3775" spans="1:22" x14ac:dyDescent="0.25">
      <c r="A3775" s="47"/>
      <c r="B3775" s="47"/>
      <c r="C3775" s="47"/>
      <c r="D3775" s="117"/>
      <c r="E3775" s="47"/>
      <c r="F3775" s="37"/>
      <c r="G3775" s="47"/>
      <c r="H3775" s="37"/>
      <c r="I3775" s="37"/>
      <c r="J3775" s="51"/>
      <c r="K3775" s="51"/>
      <c r="L3775" s="51"/>
      <c r="M3775" s="51"/>
      <c r="N3775" s="51"/>
      <c r="O3775" s="51"/>
      <c r="P3775" s="51"/>
      <c r="R3775" s="38" t="s">
        <v>450</v>
      </c>
      <c r="S3775" s="38" t="str" cm="1">
        <f t="array" ref="S3775">_xlfn.XLOOKUP(R3775,INDEX(Flettilisti,,1),INDEX(Flettilisti,,2),,0)</f>
        <v>Vantar flokkun</v>
      </c>
      <c r="T3775" s="38" t="str">
        <f>IF(ISBLANK(M3775),"",IF(M3775&lt;Gögn!$J$2,Gögn!$K$2,IF(M3775&gt;Gögn!$J$4,Gögn!$K$4,Gögn!$K$3)))</f>
        <v/>
      </c>
      <c r="U3775" s="49" t="str" cm="1">
        <f t="array" aca="1" ref="U3775" ca="1">IF(ISBLANK(A3775),"",IF(S3775="Styrkhæft",_xlfn.XLOOKUP(T3775,Vegalengdir[Texti],INDIRECT("Vegalengdir["&amp;'Upplýsingar um umsækjanda'!$B$10&amp;"]"),0%,0)))</f>
        <v/>
      </c>
      <c r="V3775" s="72" t="str">
        <f t="shared" si="58"/>
        <v/>
      </c>
    </row>
    <row r="3776" spans="1:22" x14ac:dyDescent="0.25">
      <c r="A3776" s="47"/>
      <c r="B3776" s="47"/>
      <c r="C3776" s="47"/>
      <c r="D3776" s="117"/>
      <c r="E3776" s="47"/>
      <c r="F3776" s="37"/>
      <c r="G3776" s="47"/>
      <c r="H3776" s="37"/>
      <c r="I3776" s="37"/>
      <c r="J3776" s="51"/>
      <c r="K3776" s="51"/>
      <c r="L3776" s="51"/>
      <c r="M3776" s="51"/>
      <c r="N3776" s="51"/>
      <c r="O3776" s="51"/>
      <c r="P3776" s="51"/>
      <c r="R3776" s="38" t="s">
        <v>450</v>
      </c>
      <c r="S3776" s="38" t="str" cm="1">
        <f t="array" ref="S3776">_xlfn.XLOOKUP(R3776,INDEX(Flettilisti,,1),INDEX(Flettilisti,,2),,0)</f>
        <v>Vantar flokkun</v>
      </c>
      <c r="T3776" s="38" t="str">
        <f>IF(ISBLANK(M3776),"",IF(M3776&lt;Gögn!$J$2,Gögn!$K$2,IF(M3776&gt;Gögn!$J$4,Gögn!$K$4,Gögn!$K$3)))</f>
        <v/>
      </c>
      <c r="U3776" s="49" t="str" cm="1">
        <f t="array" aca="1" ref="U3776" ca="1">IF(ISBLANK(A3776),"",IF(S3776="Styrkhæft",_xlfn.XLOOKUP(T3776,Vegalengdir[Texti],INDIRECT("Vegalengdir["&amp;'Upplýsingar um umsækjanda'!$B$10&amp;"]"),0%,0)))</f>
        <v/>
      </c>
      <c r="V3776" s="72" t="str">
        <f t="shared" si="58"/>
        <v/>
      </c>
    </row>
    <row r="3777" spans="1:22" x14ac:dyDescent="0.25">
      <c r="A3777" s="47"/>
      <c r="B3777" s="47"/>
      <c r="C3777" s="47"/>
      <c r="D3777" s="117"/>
      <c r="E3777" s="47"/>
      <c r="F3777" s="37"/>
      <c r="G3777" s="47"/>
      <c r="H3777" s="37"/>
      <c r="I3777" s="37"/>
      <c r="J3777" s="51"/>
      <c r="K3777" s="51"/>
      <c r="L3777" s="51"/>
      <c r="M3777" s="51"/>
      <c r="N3777" s="51"/>
      <c r="O3777" s="51"/>
      <c r="P3777" s="51"/>
      <c r="R3777" s="38" t="s">
        <v>450</v>
      </c>
      <c r="S3777" s="38" t="str" cm="1">
        <f t="array" ref="S3777">_xlfn.XLOOKUP(R3777,INDEX(Flettilisti,,1),INDEX(Flettilisti,,2),,0)</f>
        <v>Vantar flokkun</v>
      </c>
      <c r="T3777" s="38" t="str">
        <f>IF(ISBLANK(M3777),"",IF(M3777&lt;Gögn!$J$2,Gögn!$K$2,IF(M3777&gt;Gögn!$J$4,Gögn!$K$4,Gögn!$K$3)))</f>
        <v/>
      </c>
      <c r="U3777" s="49" t="str" cm="1">
        <f t="array" aca="1" ref="U3777" ca="1">IF(ISBLANK(A3777),"",IF(S3777="Styrkhæft",_xlfn.XLOOKUP(T3777,Vegalengdir[Texti],INDIRECT("Vegalengdir["&amp;'Upplýsingar um umsækjanda'!$B$10&amp;"]"),0%,0)))</f>
        <v/>
      </c>
      <c r="V3777" s="72" t="str">
        <f t="shared" si="58"/>
        <v/>
      </c>
    </row>
    <row r="3778" spans="1:22" x14ac:dyDescent="0.25">
      <c r="A3778" s="47"/>
      <c r="B3778" s="47"/>
      <c r="C3778" s="47"/>
      <c r="D3778" s="117"/>
      <c r="E3778" s="47"/>
      <c r="F3778" s="37"/>
      <c r="G3778" s="47"/>
      <c r="H3778" s="37"/>
      <c r="I3778" s="37"/>
      <c r="J3778" s="51"/>
      <c r="K3778" s="51"/>
      <c r="L3778" s="51"/>
      <c r="M3778" s="51"/>
      <c r="N3778" s="51"/>
      <c r="O3778" s="51"/>
      <c r="P3778" s="51"/>
      <c r="R3778" s="38" t="s">
        <v>450</v>
      </c>
      <c r="S3778" s="38" t="str" cm="1">
        <f t="array" ref="S3778">_xlfn.XLOOKUP(R3778,INDEX(Flettilisti,,1),INDEX(Flettilisti,,2),,0)</f>
        <v>Vantar flokkun</v>
      </c>
      <c r="T3778" s="38" t="str">
        <f>IF(ISBLANK(M3778),"",IF(M3778&lt;Gögn!$J$2,Gögn!$K$2,IF(M3778&gt;Gögn!$J$4,Gögn!$K$4,Gögn!$K$3)))</f>
        <v/>
      </c>
      <c r="U3778" s="49" t="str" cm="1">
        <f t="array" aca="1" ref="U3778" ca="1">IF(ISBLANK(A3778),"",IF(S3778="Styrkhæft",_xlfn.XLOOKUP(T3778,Vegalengdir[Texti],INDIRECT("Vegalengdir["&amp;'Upplýsingar um umsækjanda'!$B$10&amp;"]"),0%,0)))</f>
        <v/>
      </c>
      <c r="V3778" s="72" t="str">
        <f t="shared" si="58"/>
        <v/>
      </c>
    </row>
    <row r="3779" spans="1:22" x14ac:dyDescent="0.25">
      <c r="A3779" s="47"/>
      <c r="B3779" s="47"/>
      <c r="C3779" s="47"/>
      <c r="D3779" s="117"/>
      <c r="E3779" s="47"/>
      <c r="F3779" s="37"/>
      <c r="G3779" s="47"/>
      <c r="H3779" s="37"/>
      <c r="I3779" s="37"/>
      <c r="J3779" s="51"/>
      <c r="K3779" s="51"/>
      <c r="L3779" s="51"/>
      <c r="M3779" s="51"/>
      <c r="N3779" s="51"/>
      <c r="O3779" s="51"/>
      <c r="P3779" s="51"/>
      <c r="R3779" s="38" t="s">
        <v>450</v>
      </c>
      <c r="S3779" s="38" t="str" cm="1">
        <f t="array" ref="S3779">_xlfn.XLOOKUP(R3779,INDEX(Flettilisti,,1),INDEX(Flettilisti,,2),,0)</f>
        <v>Vantar flokkun</v>
      </c>
      <c r="T3779" s="38" t="str">
        <f>IF(ISBLANK(M3779),"",IF(M3779&lt;Gögn!$J$2,Gögn!$K$2,IF(M3779&gt;Gögn!$J$4,Gögn!$K$4,Gögn!$K$3)))</f>
        <v/>
      </c>
      <c r="U3779" s="49" t="str" cm="1">
        <f t="array" aca="1" ref="U3779" ca="1">IF(ISBLANK(A3779),"",IF(S3779="Styrkhæft",_xlfn.XLOOKUP(T3779,Vegalengdir[Texti],INDIRECT("Vegalengdir["&amp;'Upplýsingar um umsækjanda'!$B$10&amp;"]"),0%,0)))</f>
        <v/>
      </c>
      <c r="V3779" s="72" t="str">
        <f t="shared" ref="V3779:V3842" si="59">IF(ISBLANK(A3779),"",U3779*P3779)</f>
        <v/>
      </c>
    </row>
    <row r="3780" spans="1:22" x14ac:dyDescent="0.25">
      <c r="A3780" s="47"/>
      <c r="B3780" s="47"/>
      <c r="C3780" s="47"/>
      <c r="D3780" s="117"/>
      <c r="E3780" s="47"/>
      <c r="F3780" s="37"/>
      <c r="G3780" s="47"/>
      <c r="H3780" s="37"/>
      <c r="I3780" s="37"/>
      <c r="J3780" s="51"/>
      <c r="K3780" s="51"/>
      <c r="L3780" s="51"/>
      <c r="M3780" s="51"/>
      <c r="N3780" s="51"/>
      <c r="O3780" s="51"/>
      <c r="P3780" s="51"/>
      <c r="R3780" s="38" t="s">
        <v>450</v>
      </c>
      <c r="S3780" s="38" t="str" cm="1">
        <f t="array" ref="S3780">_xlfn.XLOOKUP(R3780,INDEX(Flettilisti,,1),INDEX(Flettilisti,,2),,0)</f>
        <v>Vantar flokkun</v>
      </c>
      <c r="T3780" s="38" t="str">
        <f>IF(ISBLANK(M3780),"",IF(M3780&lt;Gögn!$J$2,Gögn!$K$2,IF(M3780&gt;Gögn!$J$4,Gögn!$K$4,Gögn!$K$3)))</f>
        <v/>
      </c>
      <c r="U3780" s="49" t="str" cm="1">
        <f t="array" aca="1" ref="U3780" ca="1">IF(ISBLANK(A3780),"",IF(S3780="Styrkhæft",_xlfn.XLOOKUP(T3780,Vegalengdir[Texti],INDIRECT("Vegalengdir["&amp;'Upplýsingar um umsækjanda'!$B$10&amp;"]"),0%,0)))</f>
        <v/>
      </c>
      <c r="V3780" s="72" t="str">
        <f t="shared" si="59"/>
        <v/>
      </c>
    </row>
    <row r="3781" spans="1:22" x14ac:dyDescent="0.25">
      <c r="A3781" s="47"/>
      <c r="B3781" s="47"/>
      <c r="C3781" s="47"/>
      <c r="D3781" s="117"/>
      <c r="E3781" s="47"/>
      <c r="F3781" s="37"/>
      <c r="G3781" s="47"/>
      <c r="H3781" s="37"/>
      <c r="I3781" s="37"/>
      <c r="J3781" s="51"/>
      <c r="K3781" s="51"/>
      <c r="L3781" s="51"/>
      <c r="M3781" s="51"/>
      <c r="N3781" s="51"/>
      <c r="O3781" s="51"/>
      <c r="P3781" s="51"/>
      <c r="R3781" s="38" t="s">
        <v>450</v>
      </c>
      <c r="S3781" s="38" t="str" cm="1">
        <f t="array" ref="S3781">_xlfn.XLOOKUP(R3781,INDEX(Flettilisti,,1),INDEX(Flettilisti,,2),,0)</f>
        <v>Vantar flokkun</v>
      </c>
      <c r="T3781" s="38" t="str">
        <f>IF(ISBLANK(M3781),"",IF(M3781&lt;Gögn!$J$2,Gögn!$K$2,IF(M3781&gt;Gögn!$J$4,Gögn!$K$4,Gögn!$K$3)))</f>
        <v/>
      </c>
      <c r="U3781" s="49" t="str" cm="1">
        <f t="array" aca="1" ref="U3781" ca="1">IF(ISBLANK(A3781),"",IF(S3781="Styrkhæft",_xlfn.XLOOKUP(T3781,Vegalengdir[Texti],INDIRECT("Vegalengdir["&amp;'Upplýsingar um umsækjanda'!$B$10&amp;"]"),0%,0)))</f>
        <v/>
      </c>
      <c r="V3781" s="72" t="str">
        <f t="shared" si="59"/>
        <v/>
      </c>
    </row>
    <row r="3782" spans="1:22" x14ac:dyDescent="0.25">
      <c r="A3782" s="47"/>
      <c r="B3782" s="47"/>
      <c r="C3782" s="47"/>
      <c r="D3782" s="117"/>
      <c r="E3782" s="47"/>
      <c r="F3782" s="37"/>
      <c r="G3782" s="47"/>
      <c r="H3782" s="37"/>
      <c r="I3782" s="37"/>
      <c r="J3782" s="51"/>
      <c r="K3782" s="51"/>
      <c r="L3782" s="51"/>
      <c r="M3782" s="51"/>
      <c r="N3782" s="51"/>
      <c r="O3782" s="51"/>
      <c r="P3782" s="51"/>
      <c r="R3782" s="38" t="s">
        <v>450</v>
      </c>
      <c r="S3782" s="38" t="str" cm="1">
        <f t="array" ref="S3782">_xlfn.XLOOKUP(R3782,INDEX(Flettilisti,,1),INDEX(Flettilisti,,2),,0)</f>
        <v>Vantar flokkun</v>
      </c>
      <c r="T3782" s="38" t="str">
        <f>IF(ISBLANK(M3782),"",IF(M3782&lt;Gögn!$J$2,Gögn!$K$2,IF(M3782&gt;Gögn!$J$4,Gögn!$K$4,Gögn!$K$3)))</f>
        <v/>
      </c>
      <c r="U3782" s="49" t="str" cm="1">
        <f t="array" aca="1" ref="U3782" ca="1">IF(ISBLANK(A3782),"",IF(S3782="Styrkhæft",_xlfn.XLOOKUP(T3782,Vegalengdir[Texti],INDIRECT("Vegalengdir["&amp;'Upplýsingar um umsækjanda'!$B$10&amp;"]"),0%,0)))</f>
        <v/>
      </c>
      <c r="V3782" s="72" t="str">
        <f t="shared" si="59"/>
        <v/>
      </c>
    </row>
    <row r="3783" spans="1:22" x14ac:dyDescent="0.25">
      <c r="A3783" s="47"/>
      <c r="B3783" s="47"/>
      <c r="C3783" s="47"/>
      <c r="D3783" s="117"/>
      <c r="E3783" s="47"/>
      <c r="F3783" s="37"/>
      <c r="G3783" s="47"/>
      <c r="H3783" s="37"/>
      <c r="I3783" s="37"/>
      <c r="J3783" s="51"/>
      <c r="K3783" s="51"/>
      <c r="L3783" s="51"/>
      <c r="M3783" s="51"/>
      <c r="N3783" s="51"/>
      <c r="O3783" s="51"/>
      <c r="P3783" s="51"/>
      <c r="R3783" s="38" t="s">
        <v>450</v>
      </c>
      <c r="S3783" s="38" t="str" cm="1">
        <f t="array" ref="S3783">_xlfn.XLOOKUP(R3783,INDEX(Flettilisti,,1),INDEX(Flettilisti,,2),,0)</f>
        <v>Vantar flokkun</v>
      </c>
      <c r="T3783" s="38" t="str">
        <f>IF(ISBLANK(M3783),"",IF(M3783&lt;Gögn!$J$2,Gögn!$K$2,IF(M3783&gt;Gögn!$J$4,Gögn!$K$4,Gögn!$K$3)))</f>
        <v/>
      </c>
      <c r="U3783" s="49" t="str" cm="1">
        <f t="array" aca="1" ref="U3783" ca="1">IF(ISBLANK(A3783),"",IF(S3783="Styrkhæft",_xlfn.XLOOKUP(T3783,Vegalengdir[Texti],INDIRECT("Vegalengdir["&amp;'Upplýsingar um umsækjanda'!$B$10&amp;"]"),0%,0)))</f>
        <v/>
      </c>
      <c r="V3783" s="72" t="str">
        <f t="shared" si="59"/>
        <v/>
      </c>
    </row>
    <row r="3784" spans="1:22" x14ac:dyDescent="0.25">
      <c r="A3784" s="47"/>
      <c r="B3784" s="47"/>
      <c r="C3784" s="47"/>
      <c r="D3784" s="117"/>
      <c r="E3784" s="47"/>
      <c r="F3784" s="37"/>
      <c r="G3784" s="47"/>
      <c r="H3784" s="37"/>
      <c r="I3784" s="37"/>
      <c r="J3784" s="51"/>
      <c r="K3784" s="51"/>
      <c r="L3784" s="51"/>
      <c r="M3784" s="51"/>
      <c r="N3784" s="51"/>
      <c r="O3784" s="51"/>
      <c r="P3784" s="51"/>
      <c r="R3784" s="38" t="s">
        <v>450</v>
      </c>
      <c r="S3784" s="38" t="str" cm="1">
        <f t="array" ref="S3784">_xlfn.XLOOKUP(R3784,INDEX(Flettilisti,,1),INDEX(Flettilisti,,2),,0)</f>
        <v>Vantar flokkun</v>
      </c>
      <c r="T3784" s="38" t="str">
        <f>IF(ISBLANK(M3784),"",IF(M3784&lt;Gögn!$J$2,Gögn!$K$2,IF(M3784&gt;Gögn!$J$4,Gögn!$K$4,Gögn!$K$3)))</f>
        <v/>
      </c>
      <c r="U3784" s="49" t="str" cm="1">
        <f t="array" aca="1" ref="U3784" ca="1">IF(ISBLANK(A3784),"",IF(S3784="Styrkhæft",_xlfn.XLOOKUP(T3784,Vegalengdir[Texti],INDIRECT("Vegalengdir["&amp;'Upplýsingar um umsækjanda'!$B$10&amp;"]"),0%,0)))</f>
        <v/>
      </c>
      <c r="V3784" s="72" t="str">
        <f t="shared" si="59"/>
        <v/>
      </c>
    </row>
    <row r="3785" spans="1:22" x14ac:dyDescent="0.25">
      <c r="A3785" s="47"/>
      <c r="B3785" s="47"/>
      <c r="C3785" s="47"/>
      <c r="D3785" s="117"/>
      <c r="E3785" s="47"/>
      <c r="F3785" s="37"/>
      <c r="G3785" s="47"/>
      <c r="H3785" s="37"/>
      <c r="I3785" s="37"/>
      <c r="J3785" s="51"/>
      <c r="K3785" s="51"/>
      <c r="L3785" s="51"/>
      <c r="M3785" s="51"/>
      <c r="N3785" s="51"/>
      <c r="O3785" s="51"/>
      <c r="P3785" s="51"/>
      <c r="R3785" s="38" t="s">
        <v>450</v>
      </c>
      <c r="S3785" s="38" t="str" cm="1">
        <f t="array" ref="S3785">_xlfn.XLOOKUP(R3785,INDEX(Flettilisti,,1),INDEX(Flettilisti,,2),,0)</f>
        <v>Vantar flokkun</v>
      </c>
      <c r="T3785" s="38" t="str">
        <f>IF(ISBLANK(M3785),"",IF(M3785&lt;Gögn!$J$2,Gögn!$K$2,IF(M3785&gt;Gögn!$J$4,Gögn!$K$4,Gögn!$K$3)))</f>
        <v/>
      </c>
      <c r="U3785" s="49" t="str" cm="1">
        <f t="array" aca="1" ref="U3785" ca="1">IF(ISBLANK(A3785),"",IF(S3785="Styrkhæft",_xlfn.XLOOKUP(T3785,Vegalengdir[Texti],INDIRECT("Vegalengdir["&amp;'Upplýsingar um umsækjanda'!$B$10&amp;"]"),0%,0)))</f>
        <v/>
      </c>
      <c r="V3785" s="72" t="str">
        <f t="shared" si="59"/>
        <v/>
      </c>
    </row>
    <row r="3786" spans="1:22" x14ac:dyDescent="0.25">
      <c r="A3786" s="47"/>
      <c r="B3786" s="47"/>
      <c r="C3786" s="47"/>
      <c r="D3786" s="117"/>
      <c r="E3786" s="47"/>
      <c r="F3786" s="37"/>
      <c r="G3786" s="47"/>
      <c r="H3786" s="37"/>
      <c r="I3786" s="37"/>
      <c r="J3786" s="51"/>
      <c r="K3786" s="51"/>
      <c r="L3786" s="51"/>
      <c r="M3786" s="51"/>
      <c r="N3786" s="51"/>
      <c r="O3786" s="51"/>
      <c r="P3786" s="51"/>
      <c r="R3786" s="38" t="s">
        <v>450</v>
      </c>
      <c r="S3786" s="38" t="str" cm="1">
        <f t="array" ref="S3786">_xlfn.XLOOKUP(R3786,INDEX(Flettilisti,,1),INDEX(Flettilisti,,2),,0)</f>
        <v>Vantar flokkun</v>
      </c>
      <c r="T3786" s="38" t="str">
        <f>IF(ISBLANK(M3786),"",IF(M3786&lt;Gögn!$J$2,Gögn!$K$2,IF(M3786&gt;Gögn!$J$4,Gögn!$K$4,Gögn!$K$3)))</f>
        <v/>
      </c>
      <c r="U3786" s="49" t="str" cm="1">
        <f t="array" aca="1" ref="U3786" ca="1">IF(ISBLANK(A3786),"",IF(S3786="Styrkhæft",_xlfn.XLOOKUP(T3786,Vegalengdir[Texti],INDIRECT("Vegalengdir["&amp;'Upplýsingar um umsækjanda'!$B$10&amp;"]"),0%,0)))</f>
        <v/>
      </c>
      <c r="V3786" s="72" t="str">
        <f t="shared" si="59"/>
        <v/>
      </c>
    </row>
    <row r="3787" spans="1:22" x14ac:dyDescent="0.25">
      <c r="A3787" s="47"/>
      <c r="B3787" s="47"/>
      <c r="C3787" s="47"/>
      <c r="D3787" s="117"/>
      <c r="E3787" s="47"/>
      <c r="F3787" s="37"/>
      <c r="G3787" s="47"/>
      <c r="H3787" s="37"/>
      <c r="I3787" s="37"/>
      <c r="J3787" s="51"/>
      <c r="K3787" s="51"/>
      <c r="L3787" s="51"/>
      <c r="M3787" s="51"/>
      <c r="N3787" s="51"/>
      <c r="O3787" s="51"/>
      <c r="P3787" s="51"/>
      <c r="R3787" s="38" t="s">
        <v>450</v>
      </c>
      <c r="S3787" s="38" t="str" cm="1">
        <f t="array" ref="S3787">_xlfn.XLOOKUP(R3787,INDEX(Flettilisti,,1),INDEX(Flettilisti,,2),,0)</f>
        <v>Vantar flokkun</v>
      </c>
      <c r="T3787" s="38" t="str">
        <f>IF(ISBLANK(M3787),"",IF(M3787&lt;Gögn!$J$2,Gögn!$K$2,IF(M3787&gt;Gögn!$J$4,Gögn!$K$4,Gögn!$K$3)))</f>
        <v/>
      </c>
      <c r="U3787" s="49" t="str" cm="1">
        <f t="array" aca="1" ref="U3787" ca="1">IF(ISBLANK(A3787),"",IF(S3787="Styrkhæft",_xlfn.XLOOKUP(T3787,Vegalengdir[Texti],INDIRECT("Vegalengdir["&amp;'Upplýsingar um umsækjanda'!$B$10&amp;"]"),0%,0)))</f>
        <v/>
      </c>
      <c r="V3787" s="72" t="str">
        <f t="shared" si="59"/>
        <v/>
      </c>
    </row>
    <row r="3788" spans="1:22" x14ac:dyDescent="0.25">
      <c r="A3788" s="47"/>
      <c r="B3788" s="47"/>
      <c r="C3788" s="47"/>
      <c r="D3788" s="117"/>
      <c r="E3788" s="47"/>
      <c r="F3788" s="37"/>
      <c r="G3788" s="47"/>
      <c r="H3788" s="37"/>
      <c r="I3788" s="37"/>
      <c r="J3788" s="51"/>
      <c r="K3788" s="51"/>
      <c r="L3788" s="51"/>
      <c r="M3788" s="51"/>
      <c r="N3788" s="51"/>
      <c r="O3788" s="51"/>
      <c r="P3788" s="51"/>
      <c r="R3788" s="38" t="s">
        <v>450</v>
      </c>
      <c r="S3788" s="38" t="str" cm="1">
        <f t="array" ref="S3788">_xlfn.XLOOKUP(R3788,INDEX(Flettilisti,,1),INDEX(Flettilisti,,2),,0)</f>
        <v>Vantar flokkun</v>
      </c>
      <c r="T3788" s="38" t="str">
        <f>IF(ISBLANK(M3788),"",IF(M3788&lt;Gögn!$J$2,Gögn!$K$2,IF(M3788&gt;Gögn!$J$4,Gögn!$K$4,Gögn!$K$3)))</f>
        <v/>
      </c>
      <c r="U3788" s="49" t="str" cm="1">
        <f t="array" aca="1" ref="U3788" ca="1">IF(ISBLANK(A3788),"",IF(S3788="Styrkhæft",_xlfn.XLOOKUP(T3788,Vegalengdir[Texti],INDIRECT("Vegalengdir["&amp;'Upplýsingar um umsækjanda'!$B$10&amp;"]"),0%,0)))</f>
        <v/>
      </c>
      <c r="V3788" s="72" t="str">
        <f t="shared" si="59"/>
        <v/>
      </c>
    </row>
    <row r="3789" spans="1:22" x14ac:dyDescent="0.25">
      <c r="A3789" s="47"/>
      <c r="B3789" s="47"/>
      <c r="C3789" s="47"/>
      <c r="D3789" s="117"/>
      <c r="E3789" s="47"/>
      <c r="F3789" s="37"/>
      <c r="G3789" s="47"/>
      <c r="H3789" s="37"/>
      <c r="I3789" s="37"/>
      <c r="J3789" s="51"/>
      <c r="K3789" s="51"/>
      <c r="L3789" s="51"/>
      <c r="M3789" s="51"/>
      <c r="N3789" s="51"/>
      <c r="O3789" s="51"/>
      <c r="P3789" s="51"/>
      <c r="R3789" s="38" t="s">
        <v>450</v>
      </c>
      <c r="S3789" s="38" t="str" cm="1">
        <f t="array" ref="S3789">_xlfn.XLOOKUP(R3789,INDEX(Flettilisti,,1),INDEX(Flettilisti,,2),,0)</f>
        <v>Vantar flokkun</v>
      </c>
      <c r="T3789" s="38" t="str">
        <f>IF(ISBLANK(M3789),"",IF(M3789&lt;Gögn!$J$2,Gögn!$K$2,IF(M3789&gt;Gögn!$J$4,Gögn!$K$4,Gögn!$K$3)))</f>
        <v/>
      </c>
      <c r="U3789" s="49" t="str" cm="1">
        <f t="array" aca="1" ref="U3789" ca="1">IF(ISBLANK(A3789),"",IF(S3789="Styrkhæft",_xlfn.XLOOKUP(T3789,Vegalengdir[Texti],INDIRECT("Vegalengdir["&amp;'Upplýsingar um umsækjanda'!$B$10&amp;"]"),0%,0)))</f>
        <v/>
      </c>
      <c r="V3789" s="72" t="str">
        <f t="shared" si="59"/>
        <v/>
      </c>
    </row>
    <row r="3790" spans="1:22" x14ac:dyDescent="0.25">
      <c r="A3790" s="47"/>
      <c r="B3790" s="47"/>
      <c r="C3790" s="47"/>
      <c r="D3790" s="117"/>
      <c r="E3790" s="47"/>
      <c r="F3790" s="37"/>
      <c r="G3790" s="47"/>
      <c r="H3790" s="37"/>
      <c r="I3790" s="37"/>
      <c r="J3790" s="51"/>
      <c r="K3790" s="51"/>
      <c r="L3790" s="51"/>
      <c r="M3790" s="51"/>
      <c r="N3790" s="51"/>
      <c r="O3790" s="51"/>
      <c r="P3790" s="51"/>
      <c r="R3790" s="38" t="s">
        <v>450</v>
      </c>
      <c r="S3790" s="38" t="str" cm="1">
        <f t="array" ref="S3790">_xlfn.XLOOKUP(R3790,INDEX(Flettilisti,,1),INDEX(Flettilisti,,2),,0)</f>
        <v>Vantar flokkun</v>
      </c>
      <c r="T3790" s="38" t="str">
        <f>IF(ISBLANK(M3790),"",IF(M3790&lt;Gögn!$J$2,Gögn!$K$2,IF(M3790&gt;Gögn!$J$4,Gögn!$K$4,Gögn!$K$3)))</f>
        <v/>
      </c>
      <c r="U3790" s="49" t="str" cm="1">
        <f t="array" aca="1" ref="U3790" ca="1">IF(ISBLANK(A3790),"",IF(S3790="Styrkhæft",_xlfn.XLOOKUP(T3790,Vegalengdir[Texti],INDIRECT("Vegalengdir["&amp;'Upplýsingar um umsækjanda'!$B$10&amp;"]"),0%,0)))</f>
        <v/>
      </c>
      <c r="V3790" s="72" t="str">
        <f t="shared" si="59"/>
        <v/>
      </c>
    </row>
    <row r="3791" spans="1:22" x14ac:dyDescent="0.25">
      <c r="A3791" s="47"/>
      <c r="B3791" s="47"/>
      <c r="C3791" s="47"/>
      <c r="D3791" s="117"/>
      <c r="E3791" s="47"/>
      <c r="F3791" s="37"/>
      <c r="G3791" s="47"/>
      <c r="H3791" s="37"/>
      <c r="I3791" s="37"/>
      <c r="J3791" s="51"/>
      <c r="K3791" s="51"/>
      <c r="L3791" s="51"/>
      <c r="M3791" s="51"/>
      <c r="N3791" s="51"/>
      <c r="O3791" s="51"/>
      <c r="P3791" s="51"/>
      <c r="R3791" s="38" t="s">
        <v>450</v>
      </c>
      <c r="S3791" s="38" t="str" cm="1">
        <f t="array" ref="S3791">_xlfn.XLOOKUP(R3791,INDEX(Flettilisti,,1),INDEX(Flettilisti,,2),,0)</f>
        <v>Vantar flokkun</v>
      </c>
      <c r="T3791" s="38" t="str">
        <f>IF(ISBLANK(M3791),"",IF(M3791&lt;Gögn!$J$2,Gögn!$K$2,IF(M3791&gt;Gögn!$J$4,Gögn!$K$4,Gögn!$K$3)))</f>
        <v/>
      </c>
      <c r="U3791" s="49" t="str" cm="1">
        <f t="array" aca="1" ref="U3791" ca="1">IF(ISBLANK(A3791),"",IF(S3791="Styrkhæft",_xlfn.XLOOKUP(T3791,Vegalengdir[Texti],INDIRECT("Vegalengdir["&amp;'Upplýsingar um umsækjanda'!$B$10&amp;"]"),0%,0)))</f>
        <v/>
      </c>
      <c r="V3791" s="72" t="str">
        <f t="shared" si="59"/>
        <v/>
      </c>
    </row>
    <row r="3792" spans="1:22" x14ac:dyDescent="0.25">
      <c r="A3792" s="47"/>
      <c r="B3792" s="47"/>
      <c r="C3792" s="47"/>
      <c r="D3792" s="117"/>
      <c r="E3792" s="47"/>
      <c r="F3792" s="37"/>
      <c r="G3792" s="47"/>
      <c r="H3792" s="37"/>
      <c r="I3792" s="37"/>
      <c r="J3792" s="51"/>
      <c r="K3792" s="51"/>
      <c r="L3792" s="51"/>
      <c r="M3792" s="51"/>
      <c r="N3792" s="51"/>
      <c r="O3792" s="51"/>
      <c r="P3792" s="51"/>
      <c r="R3792" s="38" t="s">
        <v>450</v>
      </c>
      <c r="S3792" s="38" t="str" cm="1">
        <f t="array" ref="S3792">_xlfn.XLOOKUP(R3792,INDEX(Flettilisti,,1),INDEX(Flettilisti,,2),,0)</f>
        <v>Vantar flokkun</v>
      </c>
      <c r="T3792" s="38" t="str">
        <f>IF(ISBLANK(M3792),"",IF(M3792&lt;Gögn!$J$2,Gögn!$K$2,IF(M3792&gt;Gögn!$J$4,Gögn!$K$4,Gögn!$K$3)))</f>
        <v/>
      </c>
      <c r="U3792" s="49" t="str" cm="1">
        <f t="array" aca="1" ref="U3792" ca="1">IF(ISBLANK(A3792),"",IF(S3792="Styrkhæft",_xlfn.XLOOKUP(T3792,Vegalengdir[Texti],INDIRECT("Vegalengdir["&amp;'Upplýsingar um umsækjanda'!$B$10&amp;"]"),0%,0)))</f>
        <v/>
      </c>
      <c r="V3792" s="72" t="str">
        <f t="shared" si="59"/>
        <v/>
      </c>
    </row>
    <row r="3793" spans="1:22" x14ac:dyDescent="0.25">
      <c r="A3793" s="47"/>
      <c r="B3793" s="47"/>
      <c r="C3793" s="47"/>
      <c r="D3793" s="117"/>
      <c r="E3793" s="47"/>
      <c r="F3793" s="37"/>
      <c r="G3793" s="47"/>
      <c r="H3793" s="37"/>
      <c r="I3793" s="37"/>
      <c r="J3793" s="51"/>
      <c r="K3793" s="51"/>
      <c r="L3793" s="51"/>
      <c r="M3793" s="51"/>
      <c r="N3793" s="51"/>
      <c r="O3793" s="51"/>
      <c r="P3793" s="51"/>
      <c r="R3793" s="38" t="s">
        <v>450</v>
      </c>
      <c r="S3793" s="38" t="str" cm="1">
        <f t="array" ref="S3793">_xlfn.XLOOKUP(R3793,INDEX(Flettilisti,,1),INDEX(Flettilisti,,2),,0)</f>
        <v>Vantar flokkun</v>
      </c>
      <c r="T3793" s="38" t="str">
        <f>IF(ISBLANK(M3793),"",IF(M3793&lt;Gögn!$J$2,Gögn!$K$2,IF(M3793&gt;Gögn!$J$4,Gögn!$K$4,Gögn!$K$3)))</f>
        <v/>
      </c>
      <c r="U3793" s="49" t="str" cm="1">
        <f t="array" aca="1" ref="U3793" ca="1">IF(ISBLANK(A3793),"",IF(S3793="Styrkhæft",_xlfn.XLOOKUP(T3793,Vegalengdir[Texti],INDIRECT("Vegalengdir["&amp;'Upplýsingar um umsækjanda'!$B$10&amp;"]"),0%,0)))</f>
        <v/>
      </c>
      <c r="V3793" s="72" t="str">
        <f t="shared" si="59"/>
        <v/>
      </c>
    </row>
    <row r="3794" spans="1:22" x14ac:dyDescent="0.25">
      <c r="A3794" s="47"/>
      <c r="B3794" s="47"/>
      <c r="C3794" s="47"/>
      <c r="D3794" s="117"/>
      <c r="E3794" s="47"/>
      <c r="F3794" s="37"/>
      <c r="G3794" s="47"/>
      <c r="H3794" s="37"/>
      <c r="I3794" s="37"/>
      <c r="J3794" s="51"/>
      <c r="K3794" s="51"/>
      <c r="L3794" s="51"/>
      <c r="M3794" s="51"/>
      <c r="N3794" s="51"/>
      <c r="O3794" s="51"/>
      <c r="P3794" s="51"/>
      <c r="R3794" s="38" t="s">
        <v>450</v>
      </c>
      <c r="S3794" s="38" t="str" cm="1">
        <f t="array" ref="S3794">_xlfn.XLOOKUP(R3794,INDEX(Flettilisti,,1),INDEX(Flettilisti,,2),,0)</f>
        <v>Vantar flokkun</v>
      </c>
      <c r="T3794" s="38" t="str">
        <f>IF(ISBLANK(M3794),"",IF(M3794&lt;Gögn!$J$2,Gögn!$K$2,IF(M3794&gt;Gögn!$J$4,Gögn!$K$4,Gögn!$K$3)))</f>
        <v/>
      </c>
      <c r="U3794" s="49" t="str" cm="1">
        <f t="array" aca="1" ref="U3794" ca="1">IF(ISBLANK(A3794),"",IF(S3794="Styrkhæft",_xlfn.XLOOKUP(T3794,Vegalengdir[Texti],INDIRECT("Vegalengdir["&amp;'Upplýsingar um umsækjanda'!$B$10&amp;"]"),0%,0)))</f>
        <v/>
      </c>
      <c r="V3794" s="72" t="str">
        <f t="shared" si="59"/>
        <v/>
      </c>
    </row>
    <row r="3795" spans="1:22" x14ac:dyDescent="0.25">
      <c r="A3795" s="47"/>
      <c r="B3795" s="47"/>
      <c r="C3795" s="47"/>
      <c r="D3795" s="117"/>
      <c r="E3795" s="47"/>
      <c r="F3795" s="37"/>
      <c r="G3795" s="47"/>
      <c r="H3795" s="37"/>
      <c r="I3795" s="37"/>
      <c r="J3795" s="51"/>
      <c r="K3795" s="51"/>
      <c r="L3795" s="51"/>
      <c r="M3795" s="51"/>
      <c r="N3795" s="51"/>
      <c r="O3795" s="51"/>
      <c r="P3795" s="51"/>
      <c r="R3795" s="38" t="s">
        <v>450</v>
      </c>
      <c r="S3795" s="38" t="str" cm="1">
        <f t="array" ref="S3795">_xlfn.XLOOKUP(R3795,INDEX(Flettilisti,,1),INDEX(Flettilisti,,2),,0)</f>
        <v>Vantar flokkun</v>
      </c>
      <c r="T3795" s="38" t="str">
        <f>IF(ISBLANK(M3795),"",IF(M3795&lt;Gögn!$J$2,Gögn!$K$2,IF(M3795&gt;Gögn!$J$4,Gögn!$K$4,Gögn!$K$3)))</f>
        <v/>
      </c>
      <c r="U3795" s="49" t="str" cm="1">
        <f t="array" aca="1" ref="U3795" ca="1">IF(ISBLANK(A3795),"",IF(S3795="Styrkhæft",_xlfn.XLOOKUP(T3795,Vegalengdir[Texti],INDIRECT("Vegalengdir["&amp;'Upplýsingar um umsækjanda'!$B$10&amp;"]"),0%,0)))</f>
        <v/>
      </c>
      <c r="V3795" s="72" t="str">
        <f t="shared" si="59"/>
        <v/>
      </c>
    </row>
    <row r="3796" spans="1:22" x14ac:dyDescent="0.25">
      <c r="A3796" s="47"/>
      <c r="B3796" s="47"/>
      <c r="C3796" s="47"/>
      <c r="D3796" s="117"/>
      <c r="E3796" s="47"/>
      <c r="F3796" s="37"/>
      <c r="G3796" s="47"/>
      <c r="H3796" s="37"/>
      <c r="I3796" s="37"/>
      <c r="J3796" s="51"/>
      <c r="K3796" s="51"/>
      <c r="L3796" s="51"/>
      <c r="M3796" s="51"/>
      <c r="N3796" s="51"/>
      <c r="O3796" s="51"/>
      <c r="P3796" s="51"/>
      <c r="R3796" s="38" t="s">
        <v>450</v>
      </c>
      <c r="S3796" s="38" t="str" cm="1">
        <f t="array" ref="S3796">_xlfn.XLOOKUP(R3796,INDEX(Flettilisti,,1),INDEX(Flettilisti,,2),,0)</f>
        <v>Vantar flokkun</v>
      </c>
      <c r="T3796" s="38" t="str">
        <f>IF(ISBLANK(M3796),"",IF(M3796&lt;Gögn!$J$2,Gögn!$K$2,IF(M3796&gt;Gögn!$J$4,Gögn!$K$4,Gögn!$K$3)))</f>
        <v/>
      </c>
      <c r="U3796" s="49" t="str" cm="1">
        <f t="array" aca="1" ref="U3796" ca="1">IF(ISBLANK(A3796),"",IF(S3796="Styrkhæft",_xlfn.XLOOKUP(T3796,Vegalengdir[Texti],INDIRECT("Vegalengdir["&amp;'Upplýsingar um umsækjanda'!$B$10&amp;"]"),0%,0)))</f>
        <v/>
      </c>
      <c r="V3796" s="72" t="str">
        <f t="shared" si="59"/>
        <v/>
      </c>
    </row>
    <row r="3797" spans="1:22" x14ac:dyDescent="0.25">
      <c r="A3797" s="47"/>
      <c r="B3797" s="47"/>
      <c r="C3797" s="47"/>
      <c r="D3797" s="117"/>
      <c r="E3797" s="47"/>
      <c r="F3797" s="37"/>
      <c r="G3797" s="47"/>
      <c r="H3797" s="37"/>
      <c r="I3797" s="37"/>
      <c r="J3797" s="51"/>
      <c r="K3797" s="51"/>
      <c r="L3797" s="51"/>
      <c r="M3797" s="51"/>
      <c r="N3797" s="51"/>
      <c r="O3797" s="51"/>
      <c r="P3797" s="51"/>
      <c r="R3797" s="38" t="s">
        <v>450</v>
      </c>
      <c r="S3797" s="38" t="str" cm="1">
        <f t="array" ref="S3797">_xlfn.XLOOKUP(R3797,INDEX(Flettilisti,,1),INDEX(Flettilisti,,2),,0)</f>
        <v>Vantar flokkun</v>
      </c>
      <c r="T3797" s="38" t="str">
        <f>IF(ISBLANK(M3797),"",IF(M3797&lt;Gögn!$J$2,Gögn!$K$2,IF(M3797&gt;Gögn!$J$4,Gögn!$K$4,Gögn!$K$3)))</f>
        <v/>
      </c>
      <c r="U3797" s="49" t="str" cm="1">
        <f t="array" aca="1" ref="U3797" ca="1">IF(ISBLANK(A3797),"",IF(S3797="Styrkhæft",_xlfn.XLOOKUP(T3797,Vegalengdir[Texti],INDIRECT("Vegalengdir["&amp;'Upplýsingar um umsækjanda'!$B$10&amp;"]"),0%,0)))</f>
        <v/>
      </c>
      <c r="V3797" s="72" t="str">
        <f t="shared" si="59"/>
        <v/>
      </c>
    </row>
    <row r="3798" spans="1:22" x14ac:dyDescent="0.25">
      <c r="A3798" s="47"/>
      <c r="B3798" s="47"/>
      <c r="C3798" s="47"/>
      <c r="D3798" s="117"/>
      <c r="E3798" s="47"/>
      <c r="F3798" s="37"/>
      <c r="G3798" s="47"/>
      <c r="H3798" s="37"/>
      <c r="I3798" s="37"/>
      <c r="J3798" s="51"/>
      <c r="K3798" s="51"/>
      <c r="L3798" s="51"/>
      <c r="M3798" s="51"/>
      <c r="N3798" s="51"/>
      <c r="O3798" s="51"/>
      <c r="P3798" s="51"/>
      <c r="R3798" s="38" t="s">
        <v>450</v>
      </c>
      <c r="S3798" s="38" t="str" cm="1">
        <f t="array" ref="S3798">_xlfn.XLOOKUP(R3798,INDEX(Flettilisti,,1),INDEX(Flettilisti,,2),,0)</f>
        <v>Vantar flokkun</v>
      </c>
      <c r="T3798" s="38" t="str">
        <f>IF(ISBLANK(M3798),"",IF(M3798&lt;Gögn!$J$2,Gögn!$K$2,IF(M3798&gt;Gögn!$J$4,Gögn!$K$4,Gögn!$K$3)))</f>
        <v/>
      </c>
      <c r="U3798" s="49" t="str" cm="1">
        <f t="array" aca="1" ref="U3798" ca="1">IF(ISBLANK(A3798),"",IF(S3798="Styrkhæft",_xlfn.XLOOKUP(T3798,Vegalengdir[Texti],INDIRECT("Vegalengdir["&amp;'Upplýsingar um umsækjanda'!$B$10&amp;"]"),0%,0)))</f>
        <v/>
      </c>
      <c r="V3798" s="72" t="str">
        <f t="shared" si="59"/>
        <v/>
      </c>
    </row>
    <row r="3799" spans="1:22" x14ac:dyDescent="0.25">
      <c r="A3799" s="47"/>
      <c r="B3799" s="47"/>
      <c r="C3799" s="47"/>
      <c r="D3799" s="117"/>
      <c r="E3799" s="47"/>
      <c r="F3799" s="37"/>
      <c r="G3799" s="47"/>
      <c r="H3799" s="37"/>
      <c r="I3799" s="37"/>
      <c r="J3799" s="51"/>
      <c r="K3799" s="51"/>
      <c r="L3799" s="51"/>
      <c r="M3799" s="51"/>
      <c r="N3799" s="51"/>
      <c r="O3799" s="51"/>
      <c r="P3799" s="51"/>
      <c r="R3799" s="38" t="s">
        <v>450</v>
      </c>
      <c r="S3799" s="38" t="str" cm="1">
        <f t="array" ref="S3799">_xlfn.XLOOKUP(R3799,INDEX(Flettilisti,,1),INDEX(Flettilisti,,2),,0)</f>
        <v>Vantar flokkun</v>
      </c>
      <c r="T3799" s="38" t="str">
        <f>IF(ISBLANK(M3799),"",IF(M3799&lt;Gögn!$J$2,Gögn!$K$2,IF(M3799&gt;Gögn!$J$4,Gögn!$K$4,Gögn!$K$3)))</f>
        <v/>
      </c>
      <c r="U3799" s="49" t="str" cm="1">
        <f t="array" aca="1" ref="U3799" ca="1">IF(ISBLANK(A3799),"",IF(S3799="Styrkhæft",_xlfn.XLOOKUP(T3799,Vegalengdir[Texti],INDIRECT("Vegalengdir["&amp;'Upplýsingar um umsækjanda'!$B$10&amp;"]"),0%,0)))</f>
        <v/>
      </c>
      <c r="V3799" s="72" t="str">
        <f t="shared" si="59"/>
        <v/>
      </c>
    </row>
    <row r="3800" spans="1:22" x14ac:dyDescent="0.25">
      <c r="A3800" s="47"/>
      <c r="B3800" s="47"/>
      <c r="C3800" s="47"/>
      <c r="D3800" s="117"/>
      <c r="E3800" s="47"/>
      <c r="F3800" s="37"/>
      <c r="G3800" s="47"/>
      <c r="H3800" s="37"/>
      <c r="I3800" s="37"/>
      <c r="J3800" s="51"/>
      <c r="K3800" s="51"/>
      <c r="L3800" s="51"/>
      <c r="M3800" s="51"/>
      <c r="N3800" s="51"/>
      <c r="O3800" s="51"/>
      <c r="P3800" s="51"/>
      <c r="R3800" s="38" t="s">
        <v>450</v>
      </c>
      <c r="S3800" s="38" t="str" cm="1">
        <f t="array" ref="S3800">_xlfn.XLOOKUP(R3800,INDEX(Flettilisti,,1),INDEX(Flettilisti,,2),,0)</f>
        <v>Vantar flokkun</v>
      </c>
      <c r="T3800" s="38" t="str">
        <f>IF(ISBLANK(M3800),"",IF(M3800&lt;Gögn!$J$2,Gögn!$K$2,IF(M3800&gt;Gögn!$J$4,Gögn!$K$4,Gögn!$K$3)))</f>
        <v/>
      </c>
      <c r="U3800" s="49" t="str" cm="1">
        <f t="array" aca="1" ref="U3800" ca="1">IF(ISBLANK(A3800),"",IF(S3800="Styrkhæft",_xlfn.XLOOKUP(T3800,Vegalengdir[Texti],INDIRECT("Vegalengdir["&amp;'Upplýsingar um umsækjanda'!$B$10&amp;"]"),0%,0)))</f>
        <v/>
      </c>
      <c r="V3800" s="72" t="str">
        <f t="shared" si="59"/>
        <v/>
      </c>
    </row>
    <row r="3801" spans="1:22" x14ac:dyDescent="0.25">
      <c r="A3801" s="47"/>
      <c r="B3801" s="47"/>
      <c r="C3801" s="47"/>
      <c r="D3801" s="117"/>
      <c r="E3801" s="47"/>
      <c r="F3801" s="37"/>
      <c r="G3801" s="47"/>
      <c r="H3801" s="37"/>
      <c r="I3801" s="37"/>
      <c r="J3801" s="51"/>
      <c r="K3801" s="51"/>
      <c r="L3801" s="51"/>
      <c r="M3801" s="51"/>
      <c r="N3801" s="51"/>
      <c r="O3801" s="51"/>
      <c r="P3801" s="51"/>
      <c r="R3801" s="38" t="s">
        <v>450</v>
      </c>
      <c r="S3801" s="38" t="str" cm="1">
        <f t="array" ref="S3801">_xlfn.XLOOKUP(R3801,INDEX(Flettilisti,,1),INDEX(Flettilisti,,2),,0)</f>
        <v>Vantar flokkun</v>
      </c>
      <c r="T3801" s="38" t="str">
        <f>IF(ISBLANK(M3801),"",IF(M3801&lt;Gögn!$J$2,Gögn!$K$2,IF(M3801&gt;Gögn!$J$4,Gögn!$K$4,Gögn!$K$3)))</f>
        <v/>
      </c>
      <c r="U3801" s="49" t="str" cm="1">
        <f t="array" aca="1" ref="U3801" ca="1">IF(ISBLANK(A3801),"",IF(S3801="Styrkhæft",_xlfn.XLOOKUP(T3801,Vegalengdir[Texti],INDIRECT("Vegalengdir["&amp;'Upplýsingar um umsækjanda'!$B$10&amp;"]"),0%,0)))</f>
        <v/>
      </c>
      <c r="V3801" s="72" t="str">
        <f t="shared" si="59"/>
        <v/>
      </c>
    </row>
    <row r="3802" spans="1:22" x14ac:dyDescent="0.25">
      <c r="A3802" s="47"/>
      <c r="B3802" s="47"/>
      <c r="C3802" s="47"/>
      <c r="D3802" s="117"/>
      <c r="E3802" s="47"/>
      <c r="F3802" s="37"/>
      <c r="G3802" s="47"/>
      <c r="H3802" s="37"/>
      <c r="I3802" s="37"/>
      <c r="J3802" s="51"/>
      <c r="K3802" s="51"/>
      <c r="L3802" s="51"/>
      <c r="M3802" s="51"/>
      <c r="N3802" s="51"/>
      <c r="O3802" s="51"/>
      <c r="P3802" s="51"/>
      <c r="R3802" s="38" t="s">
        <v>450</v>
      </c>
      <c r="S3802" s="38" t="str" cm="1">
        <f t="array" ref="S3802">_xlfn.XLOOKUP(R3802,INDEX(Flettilisti,,1),INDEX(Flettilisti,,2),,0)</f>
        <v>Vantar flokkun</v>
      </c>
      <c r="T3802" s="38" t="str">
        <f>IF(ISBLANK(M3802),"",IF(M3802&lt;Gögn!$J$2,Gögn!$K$2,IF(M3802&gt;Gögn!$J$4,Gögn!$K$4,Gögn!$K$3)))</f>
        <v/>
      </c>
      <c r="U3802" s="49" t="str" cm="1">
        <f t="array" aca="1" ref="U3802" ca="1">IF(ISBLANK(A3802),"",IF(S3802="Styrkhæft",_xlfn.XLOOKUP(T3802,Vegalengdir[Texti],INDIRECT("Vegalengdir["&amp;'Upplýsingar um umsækjanda'!$B$10&amp;"]"),0%,0)))</f>
        <v/>
      </c>
      <c r="V3802" s="72" t="str">
        <f t="shared" si="59"/>
        <v/>
      </c>
    </row>
    <row r="3803" spans="1:22" x14ac:dyDescent="0.25">
      <c r="A3803" s="47"/>
      <c r="B3803" s="47"/>
      <c r="C3803" s="47"/>
      <c r="D3803" s="117"/>
      <c r="E3803" s="47"/>
      <c r="F3803" s="37"/>
      <c r="G3803" s="47"/>
      <c r="H3803" s="37"/>
      <c r="I3803" s="37"/>
      <c r="J3803" s="51"/>
      <c r="K3803" s="51"/>
      <c r="L3803" s="51"/>
      <c r="M3803" s="51"/>
      <c r="N3803" s="51"/>
      <c r="O3803" s="51"/>
      <c r="P3803" s="51"/>
      <c r="R3803" s="38" t="s">
        <v>450</v>
      </c>
      <c r="S3803" s="38" t="str" cm="1">
        <f t="array" ref="S3803">_xlfn.XLOOKUP(R3803,INDEX(Flettilisti,,1),INDEX(Flettilisti,,2),,0)</f>
        <v>Vantar flokkun</v>
      </c>
      <c r="T3803" s="38" t="str">
        <f>IF(ISBLANK(M3803),"",IF(M3803&lt;Gögn!$J$2,Gögn!$K$2,IF(M3803&gt;Gögn!$J$4,Gögn!$K$4,Gögn!$K$3)))</f>
        <v/>
      </c>
      <c r="U3803" s="49" t="str" cm="1">
        <f t="array" aca="1" ref="U3803" ca="1">IF(ISBLANK(A3803),"",IF(S3803="Styrkhæft",_xlfn.XLOOKUP(T3803,Vegalengdir[Texti],INDIRECT("Vegalengdir["&amp;'Upplýsingar um umsækjanda'!$B$10&amp;"]"),0%,0)))</f>
        <v/>
      </c>
      <c r="V3803" s="72" t="str">
        <f t="shared" si="59"/>
        <v/>
      </c>
    </row>
    <row r="3804" spans="1:22" x14ac:dyDescent="0.25">
      <c r="A3804" s="47"/>
      <c r="B3804" s="47"/>
      <c r="C3804" s="47"/>
      <c r="D3804" s="117"/>
      <c r="E3804" s="47"/>
      <c r="F3804" s="37"/>
      <c r="G3804" s="47"/>
      <c r="H3804" s="37"/>
      <c r="I3804" s="37"/>
      <c r="J3804" s="51"/>
      <c r="K3804" s="51"/>
      <c r="L3804" s="51"/>
      <c r="M3804" s="51"/>
      <c r="N3804" s="51"/>
      <c r="O3804" s="51"/>
      <c r="P3804" s="51"/>
      <c r="R3804" s="38" t="s">
        <v>450</v>
      </c>
      <c r="S3804" s="38" t="str" cm="1">
        <f t="array" ref="S3804">_xlfn.XLOOKUP(R3804,INDEX(Flettilisti,,1),INDEX(Flettilisti,,2),,0)</f>
        <v>Vantar flokkun</v>
      </c>
      <c r="T3804" s="38" t="str">
        <f>IF(ISBLANK(M3804),"",IF(M3804&lt;Gögn!$J$2,Gögn!$K$2,IF(M3804&gt;Gögn!$J$4,Gögn!$K$4,Gögn!$K$3)))</f>
        <v/>
      </c>
      <c r="U3804" s="49" t="str" cm="1">
        <f t="array" aca="1" ref="U3804" ca="1">IF(ISBLANK(A3804),"",IF(S3804="Styrkhæft",_xlfn.XLOOKUP(T3804,Vegalengdir[Texti],INDIRECT("Vegalengdir["&amp;'Upplýsingar um umsækjanda'!$B$10&amp;"]"),0%,0)))</f>
        <v/>
      </c>
      <c r="V3804" s="72" t="str">
        <f t="shared" si="59"/>
        <v/>
      </c>
    </row>
    <row r="3805" spans="1:22" x14ac:dyDescent="0.25">
      <c r="A3805" s="47"/>
      <c r="B3805" s="47"/>
      <c r="C3805" s="47"/>
      <c r="D3805" s="117"/>
      <c r="E3805" s="47"/>
      <c r="F3805" s="37"/>
      <c r="G3805" s="47"/>
      <c r="H3805" s="37"/>
      <c r="I3805" s="37"/>
      <c r="J3805" s="51"/>
      <c r="K3805" s="51"/>
      <c r="L3805" s="51"/>
      <c r="M3805" s="51"/>
      <c r="N3805" s="51"/>
      <c r="O3805" s="51"/>
      <c r="P3805" s="51"/>
      <c r="R3805" s="38" t="s">
        <v>450</v>
      </c>
      <c r="S3805" s="38" t="str" cm="1">
        <f t="array" ref="S3805">_xlfn.XLOOKUP(R3805,INDEX(Flettilisti,,1),INDEX(Flettilisti,,2),,0)</f>
        <v>Vantar flokkun</v>
      </c>
      <c r="T3805" s="38" t="str">
        <f>IF(ISBLANK(M3805),"",IF(M3805&lt;Gögn!$J$2,Gögn!$K$2,IF(M3805&gt;Gögn!$J$4,Gögn!$K$4,Gögn!$K$3)))</f>
        <v/>
      </c>
      <c r="U3805" s="49" t="str" cm="1">
        <f t="array" aca="1" ref="U3805" ca="1">IF(ISBLANK(A3805),"",IF(S3805="Styrkhæft",_xlfn.XLOOKUP(T3805,Vegalengdir[Texti],INDIRECT("Vegalengdir["&amp;'Upplýsingar um umsækjanda'!$B$10&amp;"]"),0%,0)))</f>
        <v/>
      </c>
      <c r="V3805" s="72" t="str">
        <f t="shared" si="59"/>
        <v/>
      </c>
    </row>
    <row r="3806" spans="1:22" x14ac:dyDescent="0.25">
      <c r="A3806" s="47"/>
      <c r="B3806" s="47"/>
      <c r="C3806" s="47"/>
      <c r="D3806" s="117"/>
      <c r="E3806" s="47"/>
      <c r="F3806" s="37"/>
      <c r="G3806" s="47"/>
      <c r="H3806" s="37"/>
      <c r="I3806" s="37"/>
      <c r="J3806" s="51"/>
      <c r="K3806" s="51"/>
      <c r="L3806" s="51"/>
      <c r="M3806" s="51"/>
      <c r="N3806" s="51"/>
      <c r="O3806" s="51"/>
      <c r="P3806" s="51"/>
      <c r="R3806" s="38" t="s">
        <v>450</v>
      </c>
      <c r="S3806" s="38" t="str" cm="1">
        <f t="array" ref="S3806">_xlfn.XLOOKUP(R3806,INDEX(Flettilisti,,1),INDEX(Flettilisti,,2),,0)</f>
        <v>Vantar flokkun</v>
      </c>
      <c r="T3806" s="38" t="str">
        <f>IF(ISBLANK(M3806),"",IF(M3806&lt;Gögn!$J$2,Gögn!$K$2,IF(M3806&gt;Gögn!$J$4,Gögn!$K$4,Gögn!$K$3)))</f>
        <v/>
      </c>
      <c r="U3806" s="49" t="str" cm="1">
        <f t="array" aca="1" ref="U3806" ca="1">IF(ISBLANK(A3806),"",IF(S3806="Styrkhæft",_xlfn.XLOOKUP(T3806,Vegalengdir[Texti],INDIRECT("Vegalengdir["&amp;'Upplýsingar um umsækjanda'!$B$10&amp;"]"),0%,0)))</f>
        <v/>
      </c>
      <c r="V3806" s="72" t="str">
        <f t="shared" si="59"/>
        <v/>
      </c>
    </row>
    <row r="3807" spans="1:22" x14ac:dyDescent="0.25">
      <c r="A3807" s="47"/>
      <c r="B3807" s="47"/>
      <c r="C3807" s="47"/>
      <c r="D3807" s="117"/>
      <c r="E3807" s="47"/>
      <c r="F3807" s="37"/>
      <c r="G3807" s="47"/>
      <c r="H3807" s="37"/>
      <c r="I3807" s="37"/>
      <c r="J3807" s="51"/>
      <c r="K3807" s="51"/>
      <c r="L3807" s="51"/>
      <c r="M3807" s="51"/>
      <c r="N3807" s="51"/>
      <c r="O3807" s="51"/>
      <c r="P3807" s="51"/>
      <c r="R3807" s="38" t="s">
        <v>450</v>
      </c>
      <c r="S3807" s="38" t="str" cm="1">
        <f t="array" ref="S3807">_xlfn.XLOOKUP(R3807,INDEX(Flettilisti,,1),INDEX(Flettilisti,,2),,0)</f>
        <v>Vantar flokkun</v>
      </c>
      <c r="T3807" s="38" t="str">
        <f>IF(ISBLANK(M3807),"",IF(M3807&lt;Gögn!$J$2,Gögn!$K$2,IF(M3807&gt;Gögn!$J$4,Gögn!$K$4,Gögn!$K$3)))</f>
        <v/>
      </c>
      <c r="U3807" s="49" t="str" cm="1">
        <f t="array" aca="1" ref="U3807" ca="1">IF(ISBLANK(A3807),"",IF(S3807="Styrkhæft",_xlfn.XLOOKUP(T3807,Vegalengdir[Texti],INDIRECT("Vegalengdir["&amp;'Upplýsingar um umsækjanda'!$B$10&amp;"]"),0%,0)))</f>
        <v/>
      </c>
      <c r="V3807" s="72" t="str">
        <f t="shared" si="59"/>
        <v/>
      </c>
    </row>
    <row r="3808" spans="1:22" x14ac:dyDescent="0.25">
      <c r="A3808" s="47"/>
      <c r="B3808" s="47"/>
      <c r="C3808" s="47"/>
      <c r="D3808" s="117"/>
      <c r="E3808" s="47"/>
      <c r="F3808" s="37"/>
      <c r="G3808" s="47"/>
      <c r="H3808" s="37"/>
      <c r="I3808" s="37"/>
      <c r="J3808" s="51"/>
      <c r="K3808" s="51"/>
      <c r="L3808" s="51"/>
      <c r="M3808" s="51"/>
      <c r="N3808" s="51"/>
      <c r="O3808" s="51"/>
      <c r="P3808" s="51"/>
      <c r="R3808" s="38" t="s">
        <v>450</v>
      </c>
      <c r="S3808" s="38" t="str" cm="1">
        <f t="array" ref="S3808">_xlfn.XLOOKUP(R3808,INDEX(Flettilisti,,1),INDEX(Flettilisti,,2),,0)</f>
        <v>Vantar flokkun</v>
      </c>
      <c r="T3808" s="38" t="str">
        <f>IF(ISBLANK(M3808),"",IF(M3808&lt;Gögn!$J$2,Gögn!$K$2,IF(M3808&gt;Gögn!$J$4,Gögn!$K$4,Gögn!$K$3)))</f>
        <v/>
      </c>
      <c r="U3808" s="49" t="str" cm="1">
        <f t="array" aca="1" ref="U3808" ca="1">IF(ISBLANK(A3808),"",IF(S3808="Styrkhæft",_xlfn.XLOOKUP(T3808,Vegalengdir[Texti],INDIRECT("Vegalengdir["&amp;'Upplýsingar um umsækjanda'!$B$10&amp;"]"),0%,0)))</f>
        <v/>
      </c>
      <c r="V3808" s="72" t="str">
        <f t="shared" si="59"/>
        <v/>
      </c>
    </row>
    <row r="3809" spans="1:22" x14ac:dyDescent="0.25">
      <c r="A3809" s="47"/>
      <c r="B3809" s="47"/>
      <c r="C3809" s="47"/>
      <c r="D3809" s="117"/>
      <c r="E3809" s="47"/>
      <c r="F3809" s="37"/>
      <c r="G3809" s="47"/>
      <c r="H3809" s="37"/>
      <c r="I3809" s="37"/>
      <c r="J3809" s="51"/>
      <c r="K3809" s="51"/>
      <c r="L3809" s="51"/>
      <c r="M3809" s="51"/>
      <c r="N3809" s="51"/>
      <c r="O3809" s="51"/>
      <c r="P3809" s="51"/>
      <c r="R3809" s="38" t="s">
        <v>450</v>
      </c>
      <c r="S3809" s="38" t="str" cm="1">
        <f t="array" ref="S3809">_xlfn.XLOOKUP(R3809,INDEX(Flettilisti,,1),INDEX(Flettilisti,,2),,0)</f>
        <v>Vantar flokkun</v>
      </c>
      <c r="T3809" s="38" t="str">
        <f>IF(ISBLANK(M3809),"",IF(M3809&lt;Gögn!$J$2,Gögn!$K$2,IF(M3809&gt;Gögn!$J$4,Gögn!$K$4,Gögn!$K$3)))</f>
        <v/>
      </c>
      <c r="U3809" s="49" t="str" cm="1">
        <f t="array" aca="1" ref="U3809" ca="1">IF(ISBLANK(A3809),"",IF(S3809="Styrkhæft",_xlfn.XLOOKUP(T3809,Vegalengdir[Texti],INDIRECT("Vegalengdir["&amp;'Upplýsingar um umsækjanda'!$B$10&amp;"]"),0%,0)))</f>
        <v/>
      </c>
      <c r="V3809" s="72" t="str">
        <f t="shared" si="59"/>
        <v/>
      </c>
    </row>
    <row r="3810" spans="1:22" x14ac:dyDescent="0.25">
      <c r="A3810" s="47"/>
      <c r="B3810" s="47"/>
      <c r="C3810" s="47"/>
      <c r="D3810" s="117"/>
      <c r="E3810" s="47"/>
      <c r="F3810" s="37"/>
      <c r="G3810" s="47"/>
      <c r="H3810" s="37"/>
      <c r="I3810" s="37"/>
      <c r="J3810" s="51"/>
      <c r="K3810" s="51"/>
      <c r="L3810" s="51"/>
      <c r="M3810" s="51"/>
      <c r="N3810" s="51"/>
      <c r="O3810" s="51"/>
      <c r="P3810" s="51"/>
      <c r="R3810" s="38" t="s">
        <v>450</v>
      </c>
      <c r="S3810" s="38" t="str" cm="1">
        <f t="array" ref="S3810">_xlfn.XLOOKUP(R3810,INDEX(Flettilisti,,1),INDEX(Flettilisti,,2),,0)</f>
        <v>Vantar flokkun</v>
      </c>
      <c r="T3810" s="38" t="str">
        <f>IF(ISBLANK(M3810),"",IF(M3810&lt;Gögn!$J$2,Gögn!$K$2,IF(M3810&gt;Gögn!$J$4,Gögn!$K$4,Gögn!$K$3)))</f>
        <v/>
      </c>
      <c r="U3810" s="49" t="str" cm="1">
        <f t="array" aca="1" ref="U3810" ca="1">IF(ISBLANK(A3810),"",IF(S3810="Styrkhæft",_xlfn.XLOOKUP(T3810,Vegalengdir[Texti],INDIRECT("Vegalengdir["&amp;'Upplýsingar um umsækjanda'!$B$10&amp;"]"),0%,0)))</f>
        <v/>
      </c>
      <c r="V3810" s="72" t="str">
        <f t="shared" si="59"/>
        <v/>
      </c>
    </row>
    <row r="3811" spans="1:22" x14ac:dyDescent="0.25">
      <c r="A3811" s="47"/>
      <c r="B3811" s="47"/>
      <c r="C3811" s="47"/>
      <c r="D3811" s="117"/>
      <c r="E3811" s="47"/>
      <c r="F3811" s="37"/>
      <c r="G3811" s="47"/>
      <c r="H3811" s="37"/>
      <c r="I3811" s="37"/>
      <c r="J3811" s="51"/>
      <c r="K3811" s="51"/>
      <c r="L3811" s="51"/>
      <c r="M3811" s="51"/>
      <c r="N3811" s="51"/>
      <c r="O3811" s="51"/>
      <c r="P3811" s="51"/>
      <c r="R3811" s="38" t="s">
        <v>450</v>
      </c>
      <c r="S3811" s="38" t="str" cm="1">
        <f t="array" ref="S3811">_xlfn.XLOOKUP(R3811,INDEX(Flettilisti,,1),INDEX(Flettilisti,,2),,0)</f>
        <v>Vantar flokkun</v>
      </c>
      <c r="T3811" s="38" t="str">
        <f>IF(ISBLANK(M3811),"",IF(M3811&lt;Gögn!$J$2,Gögn!$K$2,IF(M3811&gt;Gögn!$J$4,Gögn!$K$4,Gögn!$K$3)))</f>
        <v/>
      </c>
      <c r="U3811" s="49" t="str" cm="1">
        <f t="array" aca="1" ref="U3811" ca="1">IF(ISBLANK(A3811),"",IF(S3811="Styrkhæft",_xlfn.XLOOKUP(T3811,Vegalengdir[Texti],INDIRECT("Vegalengdir["&amp;'Upplýsingar um umsækjanda'!$B$10&amp;"]"),0%,0)))</f>
        <v/>
      </c>
      <c r="V3811" s="72" t="str">
        <f t="shared" si="59"/>
        <v/>
      </c>
    </row>
    <row r="3812" spans="1:22" x14ac:dyDescent="0.25">
      <c r="A3812" s="47"/>
      <c r="B3812" s="47"/>
      <c r="C3812" s="47"/>
      <c r="D3812" s="117"/>
      <c r="E3812" s="47"/>
      <c r="F3812" s="37"/>
      <c r="G3812" s="47"/>
      <c r="H3812" s="37"/>
      <c r="I3812" s="37"/>
      <c r="J3812" s="51"/>
      <c r="K3812" s="51"/>
      <c r="L3812" s="51"/>
      <c r="M3812" s="51"/>
      <c r="N3812" s="51"/>
      <c r="O3812" s="51"/>
      <c r="P3812" s="51"/>
      <c r="R3812" s="38" t="s">
        <v>450</v>
      </c>
      <c r="S3812" s="38" t="str" cm="1">
        <f t="array" ref="S3812">_xlfn.XLOOKUP(R3812,INDEX(Flettilisti,,1),INDEX(Flettilisti,,2),,0)</f>
        <v>Vantar flokkun</v>
      </c>
      <c r="T3812" s="38" t="str">
        <f>IF(ISBLANK(M3812),"",IF(M3812&lt;Gögn!$J$2,Gögn!$K$2,IF(M3812&gt;Gögn!$J$4,Gögn!$K$4,Gögn!$K$3)))</f>
        <v/>
      </c>
      <c r="U3812" s="49" t="str" cm="1">
        <f t="array" aca="1" ref="U3812" ca="1">IF(ISBLANK(A3812),"",IF(S3812="Styrkhæft",_xlfn.XLOOKUP(T3812,Vegalengdir[Texti],INDIRECT("Vegalengdir["&amp;'Upplýsingar um umsækjanda'!$B$10&amp;"]"),0%,0)))</f>
        <v/>
      </c>
      <c r="V3812" s="72" t="str">
        <f t="shared" si="59"/>
        <v/>
      </c>
    </row>
    <row r="3813" spans="1:22" x14ac:dyDescent="0.25">
      <c r="A3813" s="47"/>
      <c r="B3813" s="47"/>
      <c r="C3813" s="47"/>
      <c r="D3813" s="117"/>
      <c r="E3813" s="47"/>
      <c r="F3813" s="37"/>
      <c r="G3813" s="47"/>
      <c r="H3813" s="37"/>
      <c r="I3813" s="37"/>
      <c r="J3813" s="51"/>
      <c r="K3813" s="51"/>
      <c r="L3813" s="51"/>
      <c r="M3813" s="51"/>
      <c r="N3813" s="51"/>
      <c r="O3813" s="51"/>
      <c r="P3813" s="51"/>
      <c r="R3813" s="38" t="s">
        <v>450</v>
      </c>
      <c r="S3813" s="38" t="str" cm="1">
        <f t="array" ref="S3813">_xlfn.XLOOKUP(R3813,INDEX(Flettilisti,,1),INDEX(Flettilisti,,2),,0)</f>
        <v>Vantar flokkun</v>
      </c>
      <c r="T3813" s="38" t="str">
        <f>IF(ISBLANK(M3813),"",IF(M3813&lt;Gögn!$J$2,Gögn!$K$2,IF(M3813&gt;Gögn!$J$4,Gögn!$K$4,Gögn!$K$3)))</f>
        <v/>
      </c>
      <c r="U3813" s="49" t="str" cm="1">
        <f t="array" aca="1" ref="U3813" ca="1">IF(ISBLANK(A3813),"",IF(S3813="Styrkhæft",_xlfn.XLOOKUP(T3813,Vegalengdir[Texti],INDIRECT("Vegalengdir["&amp;'Upplýsingar um umsækjanda'!$B$10&amp;"]"),0%,0)))</f>
        <v/>
      </c>
      <c r="V3813" s="72" t="str">
        <f t="shared" si="59"/>
        <v/>
      </c>
    </row>
    <row r="3814" spans="1:22" x14ac:dyDescent="0.25">
      <c r="A3814" s="47"/>
      <c r="B3814" s="47"/>
      <c r="C3814" s="47"/>
      <c r="D3814" s="117"/>
      <c r="E3814" s="47"/>
      <c r="F3814" s="37"/>
      <c r="G3814" s="47"/>
      <c r="H3814" s="37"/>
      <c r="I3814" s="37"/>
      <c r="J3814" s="51"/>
      <c r="K3814" s="51"/>
      <c r="L3814" s="51"/>
      <c r="M3814" s="51"/>
      <c r="N3814" s="51"/>
      <c r="O3814" s="51"/>
      <c r="P3814" s="51"/>
      <c r="R3814" s="38" t="s">
        <v>450</v>
      </c>
      <c r="S3814" s="38" t="str" cm="1">
        <f t="array" ref="S3814">_xlfn.XLOOKUP(R3814,INDEX(Flettilisti,,1),INDEX(Flettilisti,,2),,0)</f>
        <v>Vantar flokkun</v>
      </c>
      <c r="T3814" s="38" t="str">
        <f>IF(ISBLANK(M3814),"",IF(M3814&lt;Gögn!$J$2,Gögn!$K$2,IF(M3814&gt;Gögn!$J$4,Gögn!$K$4,Gögn!$K$3)))</f>
        <v/>
      </c>
      <c r="U3814" s="49" t="str" cm="1">
        <f t="array" aca="1" ref="U3814" ca="1">IF(ISBLANK(A3814),"",IF(S3814="Styrkhæft",_xlfn.XLOOKUP(T3814,Vegalengdir[Texti],INDIRECT("Vegalengdir["&amp;'Upplýsingar um umsækjanda'!$B$10&amp;"]"),0%,0)))</f>
        <v/>
      </c>
      <c r="V3814" s="72" t="str">
        <f t="shared" si="59"/>
        <v/>
      </c>
    </row>
    <row r="3815" spans="1:22" x14ac:dyDescent="0.25">
      <c r="A3815" s="47"/>
      <c r="B3815" s="47"/>
      <c r="C3815" s="47"/>
      <c r="D3815" s="117"/>
      <c r="E3815" s="47"/>
      <c r="F3815" s="37"/>
      <c r="G3815" s="47"/>
      <c r="H3815" s="37"/>
      <c r="I3815" s="37"/>
      <c r="J3815" s="51"/>
      <c r="K3815" s="51"/>
      <c r="L3815" s="51"/>
      <c r="M3815" s="51"/>
      <c r="N3815" s="51"/>
      <c r="O3815" s="51"/>
      <c r="P3815" s="51"/>
      <c r="R3815" s="38" t="s">
        <v>450</v>
      </c>
      <c r="S3815" s="38" t="str" cm="1">
        <f t="array" ref="S3815">_xlfn.XLOOKUP(R3815,INDEX(Flettilisti,,1),INDEX(Flettilisti,,2),,0)</f>
        <v>Vantar flokkun</v>
      </c>
      <c r="T3815" s="38" t="str">
        <f>IF(ISBLANK(M3815),"",IF(M3815&lt;Gögn!$J$2,Gögn!$K$2,IF(M3815&gt;Gögn!$J$4,Gögn!$K$4,Gögn!$K$3)))</f>
        <v/>
      </c>
      <c r="U3815" s="49" t="str" cm="1">
        <f t="array" aca="1" ref="U3815" ca="1">IF(ISBLANK(A3815),"",IF(S3815="Styrkhæft",_xlfn.XLOOKUP(T3815,Vegalengdir[Texti],INDIRECT("Vegalengdir["&amp;'Upplýsingar um umsækjanda'!$B$10&amp;"]"),0%,0)))</f>
        <v/>
      </c>
      <c r="V3815" s="72" t="str">
        <f t="shared" si="59"/>
        <v/>
      </c>
    </row>
    <row r="3816" spans="1:22" x14ac:dyDescent="0.25">
      <c r="A3816" s="47"/>
      <c r="B3816" s="47"/>
      <c r="C3816" s="47"/>
      <c r="D3816" s="117"/>
      <c r="E3816" s="47"/>
      <c r="F3816" s="37"/>
      <c r="G3816" s="47"/>
      <c r="H3816" s="37"/>
      <c r="I3816" s="37"/>
      <c r="J3816" s="51"/>
      <c r="K3816" s="51"/>
      <c r="L3816" s="51"/>
      <c r="M3816" s="51"/>
      <c r="N3816" s="51"/>
      <c r="O3816" s="51"/>
      <c r="P3816" s="51"/>
      <c r="R3816" s="38" t="s">
        <v>450</v>
      </c>
      <c r="S3816" s="38" t="str" cm="1">
        <f t="array" ref="S3816">_xlfn.XLOOKUP(R3816,INDEX(Flettilisti,,1),INDEX(Flettilisti,,2),,0)</f>
        <v>Vantar flokkun</v>
      </c>
      <c r="T3816" s="38" t="str">
        <f>IF(ISBLANK(M3816),"",IF(M3816&lt;Gögn!$J$2,Gögn!$K$2,IF(M3816&gt;Gögn!$J$4,Gögn!$K$4,Gögn!$K$3)))</f>
        <v/>
      </c>
      <c r="U3816" s="49" t="str" cm="1">
        <f t="array" aca="1" ref="U3816" ca="1">IF(ISBLANK(A3816),"",IF(S3816="Styrkhæft",_xlfn.XLOOKUP(T3816,Vegalengdir[Texti],INDIRECT("Vegalengdir["&amp;'Upplýsingar um umsækjanda'!$B$10&amp;"]"),0%,0)))</f>
        <v/>
      </c>
      <c r="V3816" s="72" t="str">
        <f t="shared" si="59"/>
        <v/>
      </c>
    </row>
    <row r="3817" spans="1:22" x14ac:dyDescent="0.25">
      <c r="A3817" s="47"/>
      <c r="B3817" s="47"/>
      <c r="C3817" s="47"/>
      <c r="D3817" s="117"/>
      <c r="E3817" s="47"/>
      <c r="F3817" s="37"/>
      <c r="G3817" s="47"/>
      <c r="H3817" s="37"/>
      <c r="I3817" s="37"/>
      <c r="J3817" s="51"/>
      <c r="K3817" s="51"/>
      <c r="L3817" s="51"/>
      <c r="M3817" s="51"/>
      <c r="N3817" s="51"/>
      <c r="O3817" s="51"/>
      <c r="P3817" s="51"/>
      <c r="R3817" s="38" t="s">
        <v>450</v>
      </c>
      <c r="S3817" s="38" t="str" cm="1">
        <f t="array" ref="S3817">_xlfn.XLOOKUP(R3817,INDEX(Flettilisti,,1),INDEX(Flettilisti,,2),,0)</f>
        <v>Vantar flokkun</v>
      </c>
      <c r="T3817" s="38" t="str">
        <f>IF(ISBLANK(M3817),"",IF(M3817&lt;Gögn!$J$2,Gögn!$K$2,IF(M3817&gt;Gögn!$J$4,Gögn!$K$4,Gögn!$K$3)))</f>
        <v/>
      </c>
      <c r="U3817" s="49" t="str" cm="1">
        <f t="array" aca="1" ref="U3817" ca="1">IF(ISBLANK(A3817),"",IF(S3817="Styrkhæft",_xlfn.XLOOKUP(T3817,Vegalengdir[Texti],INDIRECT("Vegalengdir["&amp;'Upplýsingar um umsækjanda'!$B$10&amp;"]"),0%,0)))</f>
        <v/>
      </c>
      <c r="V3817" s="72" t="str">
        <f t="shared" si="59"/>
        <v/>
      </c>
    </row>
    <row r="3818" spans="1:22" x14ac:dyDescent="0.25">
      <c r="A3818" s="47"/>
      <c r="B3818" s="47"/>
      <c r="C3818" s="47"/>
      <c r="D3818" s="117"/>
      <c r="E3818" s="47"/>
      <c r="F3818" s="37"/>
      <c r="G3818" s="47"/>
      <c r="H3818" s="37"/>
      <c r="I3818" s="37"/>
      <c r="J3818" s="51"/>
      <c r="K3818" s="51"/>
      <c r="L3818" s="51"/>
      <c r="M3818" s="51"/>
      <c r="N3818" s="51"/>
      <c r="O3818" s="51"/>
      <c r="P3818" s="51"/>
      <c r="R3818" s="38" t="s">
        <v>450</v>
      </c>
      <c r="S3818" s="38" t="str" cm="1">
        <f t="array" ref="S3818">_xlfn.XLOOKUP(R3818,INDEX(Flettilisti,,1),INDEX(Flettilisti,,2),,0)</f>
        <v>Vantar flokkun</v>
      </c>
      <c r="T3818" s="38" t="str">
        <f>IF(ISBLANK(M3818),"",IF(M3818&lt;Gögn!$J$2,Gögn!$K$2,IF(M3818&gt;Gögn!$J$4,Gögn!$K$4,Gögn!$K$3)))</f>
        <v/>
      </c>
      <c r="U3818" s="49" t="str" cm="1">
        <f t="array" aca="1" ref="U3818" ca="1">IF(ISBLANK(A3818),"",IF(S3818="Styrkhæft",_xlfn.XLOOKUP(T3818,Vegalengdir[Texti],INDIRECT("Vegalengdir["&amp;'Upplýsingar um umsækjanda'!$B$10&amp;"]"),0%,0)))</f>
        <v/>
      </c>
      <c r="V3818" s="72" t="str">
        <f t="shared" si="59"/>
        <v/>
      </c>
    </row>
    <row r="3819" spans="1:22" x14ac:dyDescent="0.25">
      <c r="A3819" s="47"/>
      <c r="B3819" s="47"/>
      <c r="C3819" s="47"/>
      <c r="D3819" s="117"/>
      <c r="E3819" s="47"/>
      <c r="F3819" s="37"/>
      <c r="G3819" s="47"/>
      <c r="H3819" s="37"/>
      <c r="I3819" s="37"/>
      <c r="J3819" s="51"/>
      <c r="K3819" s="51"/>
      <c r="L3819" s="51"/>
      <c r="M3819" s="51"/>
      <c r="N3819" s="51"/>
      <c r="O3819" s="51"/>
      <c r="P3819" s="51"/>
      <c r="R3819" s="38" t="s">
        <v>450</v>
      </c>
      <c r="S3819" s="38" t="str" cm="1">
        <f t="array" ref="S3819">_xlfn.XLOOKUP(R3819,INDEX(Flettilisti,,1),INDEX(Flettilisti,,2),,0)</f>
        <v>Vantar flokkun</v>
      </c>
      <c r="T3819" s="38" t="str">
        <f>IF(ISBLANK(M3819),"",IF(M3819&lt;Gögn!$J$2,Gögn!$K$2,IF(M3819&gt;Gögn!$J$4,Gögn!$K$4,Gögn!$K$3)))</f>
        <v/>
      </c>
      <c r="U3819" s="49" t="str" cm="1">
        <f t="array" aca="1" ref="U3819" ca="1">IF(ISBLANK(A3819),"",IF(S3819="Styrkhæft",_xlfn.XLOOKUP(T3819,Vegalengdir[Texti],INDIRECT("Vegalengdir["&amp;'Upplýsingar um umsækjanda'!$B$10&amp;"]"),0%,0)))</f>
        <v/>
      </c>
      <c r="V3819" s="72" t="str">
        <f t="shared" si="59"/>
        <v/>
      </c>
    </row>
    <row r="3820" spans="1:22" x14ac:dyDescent="0.25">
      <c r="A3820" s="47"/>
      <c r="B3820" s="47"/>
      <c r="C3820" s="47"/>
      <c r="D3820" s="117"/>
      <c r="E3820" s="47"/>
      <c r="F3820" s="37"/>
      <c r="G3820" s="47"/>
      <c r="H3820" s="37"/>
      <c r="I3820" s="37"/>
      <c r="J3820" s="51"/>
      <c r="K3820" s="51"/>
      <c r="L3820" s="51"/>
      <c r="M3820" s="51"/>
      <c r="N3820" s="51"/>
      <c r="O3820" s="51"/>
      <c r="P3820" s="51"/>
      <c r="R3820" s="38" t="s">
        <v>450</v>
      </c>
      <c r="S3820" s="38" t="str" cm="1">
        <f t="array" ref="S3820">_xlfn.XLOOKUP(R3820,INDEX(Flettilisti,,1),INDEX(Flettilisti,,2),,0)</f>
        <v>Vantar flokkun</v>
      </c>
      <c r="T3820" s="38" t="str">
        <f>IF(ISBLANK(M3820),"",IF(M3820&lt;Gögn!$J$2,Gögn!$K$2,IF(M3820&gt;Gögn!$J$4,Gögn!$K$4,Gögn!$K$3)))</f>
        <v/>
      </c>
      <c r="U3820" s="49" t="str" cm="1">
        <f t="array" aca="1" ref="U3820" ca="1">IF(ISBLANK(A3820),"",IF(S3820="Styrkhæft",_xlfn.XLOOKUP(T3820,Vegalengdir[Texti],INDIRECT("Vegalengdir["&amp;'Upplýsingar um umsækjanda'!$B$10&amp;"]"),0%,0)))</f>
        <v/>
      </c>
      <c r="V3820" s="72" t="str">
        <f t="shared" si="59"/>
        <v/>
      </c>
    </row>
    <row r="3821" spans="1:22" x14ac:dyDescent="0.25">
      <c r="A3821" s="47"/>
      <c r="B3821" s="47"/>
      <c r="C3821" s="47"/>
      <c r="D3821" s="117"/>
      <c r="E3821" s="47"/>
      <c r="F3821" s="37"/>
      <c r="G3821" s="47"/>
      <c r="H3821" s="37"/>
      <c r="I3821" s="37"/>
      <c r="J3821" s="51"/>
      <c r="K3821" s="51"/>
      <c r="L3821" s="51"/>
      <c r="M3821" s="51"/>
      <c r="N3821" s="51"/>
      <c r="O3821" s="51"/>
      <c r="P3821" s="51"/>
      <c r="R3821" s="38" t="s">
        <v>450</v>
      </c>
      <c r="S3821" s="38" t="str" cm="1">
        <f t="array" ref="S3821">_xlfn.XLOOKUP(R3821,INDEX(Flettilisti,,1),INDEX(Flettilisti,,2),,0)</f>
        <v>Vantar flokkun</v>
      </c>
      <c r="T3821" s="38" t="str">
        <f>IF(ISBLANK(M3821),"",IF(M3821&lt;Gögn!$J$2,Gögn!$K$2,IF(M3821&gt;Gögn!$J$4,Gögn!$K$4,Gögn!$K$3)))</f>
        <v/>
      </c>
      <c r="U3821" s="49" t="str" cm="1">
        <f t="array" aca="1" ref="U3821" ca="1">IF(ISBLANK(A3821),"",IF(S3821="Styrkhæft",_xlfn.XLOOKUP(T3821,Vegalengdir[Texti],INDIRECT("Vegalengdir["&amp;'Upplýsingar um umsækjanda'!$B$10&amp;"]"),0%,0)))</f>
        <v/>
      </c>
      <c r="V3821" s="72" t="str">
        <f t="shared" si="59"/>
        <v/>
      </c>
    </row>
    <row r="3822" spans="1:22" x14ac:dyDescent="0.25">
      <c r="A3822" s="47"/>
      <c r="B3822" s="47"/>
      <c r="C3822" s="47"/>
      <c r="D3822" s="117"/>
      <c r="E3822" s="47"/>
      <c r="F3822" s="37"/>
      <c r="G3822" s="47"/>
      <c r="H3822" s="37"/>
      <c r="I3822" s="37"/>
      <c r="J3822" s="51"/>
      <c r="K3822" s="51"/>
      <c r="L3822" s="51"/>
      <c r="M3822" s="51"/>
      <c r="N3822" s="51"/>
      <c r="O3822" s="51"/>
      <c r="P3822" s="51"/>
      <c r="R3822" s="38" t="s">
        <v>450</v>
      </c>
      <c r="S3822" s="38" t="str" cm="1">
        <f t="array" ref="S3822">_xlfn.XLOOKUP(R3822,INDEX(Flettilisti,,1),INDEX(Flettilisti,,2),,0)</f>
        <v>Vantar flokkun</v>
      </c>
      <c r="T3822" s="38" t="str">
        <f>IF(ISBLANK(M3822),"",IF(M3822&lt;Gögn!$J$2,Gögn!$K$2,IF(M3822&gt;Gögn!$J$4,Gögn!$K$4,Gögn!$K$3)))</f>
        <v/>
      </c>
      <c r="U3822" s="49" t="str" cm="1">
        <f t="array" aca="1" ref="U3822" ca="1">IF(ISBLANK(A3822),"",IF(S3822="Styrkhæft",_xlfn.XLOOKUP(T3822,Vegalengdir[Texti],INDIRECT("Vegalengdir["&amp;'Upplýsingar um umsækjanda'!$B$10&amp;"]"),0%,0)))</f>
        <v/>
      </c>
      <c r="V3822" s="72" t="str">
        <f t="shared" si="59"/>
        <v/>
      </c>
    </row>
    <row r="3823" spans="1:22" x14ac:dyDescent="0.25">
      <c r="A3823" s="47"/>
      <c r="B3823" s="47"/>
      <c r="C3823" s="47"/>
      <c r="D3823" s="117"/>
      <c r="E3823" s="47"/>
      <c r="F3823" s="37"/>
      <c r="G3823" s="47"/>
      <c r="H3823" s="37"/>
      <c r="I3823" s="37"/>
      <c r="J3823" s="51"/>
      <c r="K3823" s="51"/>
      <c r="L3823" s="51"/>
      <c r="M3823" s="51"/>
      <c r="N3823" s="51"/>
      <c r="O3823" s="51"/>
      <c r="P3823" s="51"/>
      <c r="R3823" s="38" t="s">
        <v>450</v>
      </c>
      <c r="S3823" s="38" t="str" cm="1">
        <f t="array" ref="S3823">_xlfn.XLOOKUP(R3823,INDEX(Flettilisti,,1),INDEX(Flettilisti,,2),,0)</f>
        <v>Vantar flokkun</v>
      </c>
      <c r="T3823" s="38" t="str">
        <f>IF(ISBLANK(M3823),"",IF(M3823&lt;Gögn!$J$2,Gögn!$K$2,IF(M3823&gt;Gögn!$J$4,Gögn!$K$4,Gögn!$K$3)))</f>
        <v/>
      </c>
      <c r="U3823" s="49" t="str" cm="1">
        <f t="array" aca="1" ref="U3823" ca="1">IF(ISBLANK(A3823),"",IF(S3823="Styrkhæft",_xlfn.XLOOKUP(T3823,Vegalengdir[Texti],INDIRECT("Vegalengdir["&amp;'Upplýsingar um umsækjanda'!$B$10&amp;"]"),0%,0)))</f>
        <v/>
      </c>
      <c r="V3823" s="72" t="str">
        <f t="shared" si="59"/>
        <v/>
      </c>
    </row>
    <row r="3824" spans="1:22" x14ac:dyDescent="0.25">
      <c r="A3824" s="47"/>
      <c r="B3824" s="47"/>
      <c r="C3824" s="47"/>
      <c r="D3824" s="117"/>
      <c r="E3824" s="47"/>
      <c r="F3824" s="37"/>
      <c r="G3824" s="47"/>
      <c r="H3824" s="37"/>
      <c r="I3824" s="37"/>
      <c r="J3824" s="51"/>
      <c r="K3824" s="51"/>
      <c r="L3824" s="51"/>
      <c r="M3824" s="51"/>
      <c r="N3824" s="51"/>
      <c r="O3824" s="51"/>
      <c r="P3824" s="51"/>
      <c r="R3824" s="38" t="s">
        <v>450</v>
      </c>
      <c r="S3824" s="38" t="str" cm="1">
        <f t="array" ref="S3824">_xlfn.XLOOKUP(R3824,INDEX(Flettilisti,,1),INDEX(Flettilisti,,2),,0)</f>
        <v>Vantar flokkun</v>
      </c>
      <c r="T3824" s="38" t="str">
        <f>IF(ISBLANK(M3824),"",IF(M3824&lt;Gögn!$J$2,Gögn!$K$2,IF(M3824&gt;Gögn!$J$4,Gögn!$K$4,Gögn!$K$3)))</f>
        <v/>
      </c>
      <c r="U3824" s="49" t="str" cm="1">
        <f t="array" aca="1" ref="U3824" ca="1">IF(ISBLANK(A3824),"",IF(S3824="Styrkhæft",_xlfn.XLOOKUP(T3824,Vegalengdir[Texti],INDIRECT("Vegalengdir["&amp;'Upplýsingar um umsækjanda'!$B$10&amp;"]"),0%,0)))</f>
        <v/>
      </c>
      <c r="V3824" s="72" t="str">
        <f t="shared" si="59"/>
        <v/>
      </c>
    </row>
    <row r="3825" spans="1:22" x14ac:dyDescent="0.25">
      <c r="A3825" s="47"/>
      <c r="B3825" s="47"/>
      <c r="C3825" s="47"/>
      <c r="D3825" s="117"/>
      <c r="E3825" s="47"/>
      <c r="F3825" s="37"/>
      <c r="G3825" s="47"/>
      <c r="H3825" s="37"/>
      <c r="I3825" s="37"/>
      <c r="J3825" s="51"/>
      <c r="K3825" s="51"/>
      <c r="L3825" s="51"/>
      <c r="M3825" s="51"/>
      <c r="N3825" s="51"/>
      <c r="O3825" s="51"/>
      <c r="P3825" s="51"/>
      <c r="R3825" s="38" t="s">
        <v>450</v>
      </c>
      <c r="S3825" s="38" t="str" cm="1">
        <f t="array" ref="S3825">_xlfn.XLOOKUP(R3825,INDEX(Flettilisti,,1),INDEX(Flettilisti,,2),,0)</f>
        <v>Vantar flokkun</v>
      </c>
      <c r="T3825" s="38" t="str">
        <f>IF(ISBLANK(M3825),"",IF(M3825&lt;Gögn!$J$2,Gögn!$K$2,IF(M3825&gt;Gögn!$J$4,Gögn!$K$4,Gögn!$K$3)))</f>
        <v/>
      </c>
      <c r="U3825" s="49" t="str" cm="1">
        <f t="array" aca="1" ref="U3825" ca="1">IF(ISBLANK(A3825),"",IF(S3825="Styrkhæft",_xlfn.XLOOKUP(T3825,Vegalengdir[Texti],INDIRECT("Vegalengdir["&amp;'Upplýsingar um umsækjanda'!$B$10&amp;"]"),0%,0)))</f>
        <v/>
      </c>
      <c r="V3825" s="72" t="str">
        <f t="shared" si="59"/>
        <v/>
      </c>
    </row>
    <row r="3826" spans="1:22" x14ac:dyDescent="0.25">
      <c r="A3826" s="47"/>
      <c r="B3826" s="47"/>
      <c r="C3826" s="47"/>
      <c r="D3826" s="117"/>
      <c r="E3826" s="47"/>
      <c r="F3826" s="37"/>
      <c r="G3826" s="47"/>
      <c r="H3826" s="37"/>
      <c r="I3826" s="37"/>
      <c r="J3826" s="51"/>
      <c r="K3826" s="51"/>
      <c r="L3826" s="51"/>
      <c r="M3826" s="51"/>
      <c r="N3826" s="51"/>
      <c r="O3826" s="51"/>
      <c r="P3826" s="51"/>
      <c r="R3826" s="38" t="s">
        <v>450</v>
      </c>
      <c r="S3826" s="38" t="str" cm="1">
        <f t="array" ref="S3826">_xlfn.XLOOKUP(R3826,INDEX(Flettilisti,,1),INDEX(Flettilisti,,2),,0)</f>
        <v>Vantar flokkun</v>
      </c>
      <c r="T3826" s="38" t="str">
        <f>IF(ISBLANK(M3826),"",IF(M3826&lt;Gögn!$J$2,Gögn!$K$2,IF(M3826&gt;Gögn!$J$4,Gögn!$K$4,Gögn!$K$3)))</f>
        <v/>
      </c>
      <c r="U3826" s="49" t="str" cm="1">
        <f t="array" aca="1" ref="U3826" ca="1">IF(ISBLANK(A3826),"",IF(S3826="Styrkhæft",_xlfn.XLOOKUP(T3826,Vegalengdir[Texti],INDIRECT("Vegalengdir["&amp;'Upplýsingar um umsækjanda'!$B$10&amp;"]"),0%,0)))</f>
        <v/>
      </c>
      <c r="V3826" s="72" t="str">
        <f t="shared" si="59"/>
        <v/>
      </c>
    </row>
    <row r="3827" spans="1:22" x14ac:dyDescent="0.25">
      <c r="A3827" s="47"/>
      <c r="B3827" s="47"/>
      <c r="C3827" s="47"/>
      <c r="D3827" s="117"/>
      <c r="E3827" s="47"/>
      <c r="F3827" s="37"/>
      <c r="G3827" s="47"/>
      <c r="H3827" s="37"/>
      <c r="I3827" s="37"/>
      <c r="J3827" s="51"/>
      <c r="K3827" s="51"/>
      <c r="L3827" s="51"/>
      <c r="M3827" s="51"/>
      <c r="N3827" s="51"/>
      <c r="O3827" s="51"/>
      <c r="P3827" s="51"/>
      <c r="R3827" s="38" t="s">
        <v>450</v>
      </c>
      <c r="S3827" s="38" t="str" cm="1">
        <f t="array" ref="S3827">_xlfn.XLOOKUP(R3827,INDEX(Flettilisti,,1),INDEX(Flettilisti,,2),,0)</f>
        <v>Vantar flokkun</v>
      </c>
      <c r="T3827" s="38" t="str">
        <f>IF(ISBLANK(M3827),"",IF(M3827&lt;Gögn!$J$2,Gögn!$K$2,IF(M3827&gt;Gögn!$J$4,Gögn!$K$4,Gögn!$K$3)))</f>
        <v/>
      </c>
      <c r="U3827" s="49" t="str" cm="1">
        <f t="array" aca="1" ref="U3827" ca="1">IF(ISBLANK(A3827),"",IF(S3827="Styrkhæft",_xlfn.XLOOKUP(T3827,Vegalengdir[Texti],INDIRECT("Vegalengdir["&amp;'Upplýsingar um umsækjanda'!$B$10&amp;"]"),0%,0)))</f>
        <v/>
      </c>
      <c r="V3827" s="72" t="str">
        <f t="shared" si="59"/>
        <v/>
      </c>
    </row>
    <row r="3828" spans="1:22" x14ac:dyDescent="0.25">
      <c r="A3828" s="47"/>
      <c r="B3828" s="47"/>
      <c r="C3828" s="47"/>
      <c r="D3828" s="117"/>
      <c r="E3828" s="47"/>
      <c r="F3828" s="37"/>
      <c r="G3828" s="47"/>
      <c r="H3828" s="37"/>
      <c r="I3828" s="37"/>
      <c r="J3828" s="51"/>
      <c r="K3828" s="51"/>
      <c r="L3828" s="51"/>
      <c r="M3828" s="51"/>
      <c r="N3828" s="51"/>
      <c r="O3828" s="51"/>
      <c r="P3828" s="51"/>
      <c r="R3828" s="38" t="s">
        <v>450</v>
      </c>
      <c r="S3828" s="38" t="str" cm="1">
        <f t="array" ref="S3828">_xlfn.XLOOKUP(R3828,INDEX(Flettilisti,,1),INDEX(Flettilisti,,2),,0)</f>
        <v>Vantar flokkun</v>
      </c>
      <c r="T3828" s="38" t="str">
        <f>IF(ISBLANK(M3828),"",IF(M3828&lt;Gögn!$J$2,Gögn!$K$2,IF(M3828&gt;Gögn!$J$4,Gögn!$K$4,Gögn!$K$3)))</f>
        <v/>
      </c>
      <c r="U3828" s="49" t="str" cm="1">
        <f t="array" aca="1" ref="U3828" ca="1">IF(ISBLANK(A3828),"",IF(S3828="Styrkhæft",_xlfn.XLOOKUP(T3828,Vegalengdir[Texti],INDIRECT("Vegalengdir["&amp;'Upplýsingar um umsækjanda'!$B$10&amp;"]"),0%,0)))</f>
        <v/>
      </c>
      <c r="V3828" s="72" t="str">
        <f t="shared" si="59"/>
        <v/>
      </c>
    </row>
    <row r="3829" spans="1:22" x14ac:dyDescent="0.25">
      <c r="A3829" s="47"/>
      <c r="B3829" s="47"/>
      <c r="C3829" s="47"/>
      <c r="D3829" s="117"/>
      <c r="E3829" s="47"/>
      <c r="F3829" s="37"/>
      <c r="G3829" s="47"/>
      <c r="H3829" s="37"/>
      <c r="I3829" s="37"/>
      <c r="J3829" s="51"/>
      <c r="K3829" s="51"/>
      <c r="L3829" s="51"/>
      <c r="M3829" s="51"/>
      <c r="N3829" s="51"/>
      <c r="O3829" s="51"/>
      <c r="P3829" s="51"/>
      <c r="R3829" s="38" t="s">
        <v>450</v>
      </c>
      <c r="S3829" s="38" t="str" cm="1">
        <f t="array" ref="S3829">_xlfn.XLOOKUP(R3829,INDEX(Flettilisti,,1),INDEX(Flettilisti,,2),,0)</f>
        <v>Vantar flokkun</v>
      </c>
      <c r="T3829" s="38" t="str">
        <f>IF(ISBLANK(M3829),"",IF(M3829&lt;Gögn!$J$2,Gögn!$K$2,IF(M3829&gt;Gögn!$J$4,Gögn!$K$4,Gögn!$K$3)))</f>
        <v/>
      </c>
      <c r="U3829" s="49" t="str" cm="1">
        <f t="array" aca="1" ref="U3829" ca="1">IF(ISBLANK(A3829),"",IF(S3829="Styrkhæft",_xlfn.XLOOKUP(T3829,Vegalengdir[Texti],INDIRECT("Vegalengdir["&amp;'Upplýsingar um umsækjanda'!$B$10&amp;"]"),0%,0)))</f>
        <v/>
      </c>
      <c r="V3829" s="72" t="str">
        <f t="shared" si="59"/>
        <v/>
      </c>
    </row>
    <row r="3830" spans="1:22" x14ac:dyDescent="0.25">
      <c r="A3830" s="47"/>
      <c r="B3830" s="47"/>
      <c r="C3830" s="47"/>
      <c r="D3830" s="117"/>
      <c r="E3830" s="47"/>
      <c r="F3830" s="37"/>
      <c r="G3830" s="47"/>
      <c r="H3830" s="37"/>
      <c r="I3830" s="37"/>
      <c r="J3830" s="51"/>
      <c r="K3830" s="51"/>
      <c r="L3830" s="51"/>
      <c r="M3830" s="51"/>
      <c r="N3830" s="51"/>
      <c r="O3830" s="51"/>
      <c r="P3830" s="51"/>
      <c r="R3830" s="38" t="s">
        <v>450</v>
      </c>
      <c r="S3830" s="38" t="str" cm="1">
        <f t="array" ref="S3830">_xlfn.XLOOKUP(R3830,INDEX(Flettilisti,,1),INDEX(Flettilisti,,2),,0)</f>
        <v>Vantar flokkun</v>
      </c>
      <c r="T3830" s="38" t="str">
        <f>IF(ISBLANK(M3830),"",IF(M3830&lt;Gögn!$J$2,Gögn!$K$2,IF(M3830&gt;Gögn!$J$4,Gögn!$K$4,Gögn!$K$3)))</f>
        <v/>
      </c>
      <c r="U3830" s="49" t="str" cm="1">
        <f t="array" aca="1" ref="U3830" ca="1">IF(ISBLANK(A3830),"",IF(S3830="Styrkhæft",_xlfn.XLOOKUP(T3830,Vegalengdir[Texti],INDIRECT("Vegalengdir["&amp;'Upplýsingar um umsækjanda'!$B$10&amp;"]"),0%,0)))</f>
        <v/>
      </c>
      <c r="V3830" s="72" t="str">
        <f t="shared" si="59"/>
        <v/>
      </c>
    </row>
    <row r="3831" spans="1:22" x14ac:dyDescent="0.25">
      <c r="A3831" s="47"/>
      <c r="B3831" s="47"/>
      <c r="C3831" s="47"/>
      <c r="D3831" s="117"/>
      <c r="E3831" s="47"/>
      <c r="F3831" s="37"/>
      <c r="G3831" s="47"/>
      <c r="H3831" s="37"/>
      <c r="I3831" s="37"/>
      <c r="J3831" s="51"/>
      <c r="K3831" s="51"/>
      <c r="L3831" s="51"/>
      <c r="M3831" s="51"/>
      <c r="N3831" s="51"/>
      <c r="O3831" s="51"/>
      <c r="P3831" s="51"/>
      <c r="R3831" s="38" t="s">
        <v>450</v>
      </c>
      <c r="S3831" s="38" t="str" cm="1">
        <f t="array" ref="S3831">_xlfn.XLOOKUP(R3831,INDEX(Flettilisti,,1),INDEX(Flettilisti,,2),,0)</f>
        <v>Vantar flokkun</v>
      </c>
      <c r="T3831" s="38" t="str">
        <f>IF(ISBLANK(M3831),"",IF(M3831&lt;Gögn!$J$2,Gögn!$K$2,IF(M3831&gt;Gögn!$J$4,Gögn!$K$4,Gögn!$K$3)))</f>
        <v/>
      </c>
      <c r="U3831" s="49" t="str" cm="1">
        <f t="array" aca="1" ref="U3831" ca="1">IF(ISBLANK(A3831),"",IF(S3831="Styrkhæft",_xlfn.XLOOKUP(T3831,Vegalengdir[Texti],INDIRECT("Vegalengdir["&amp;'Upplýsingar um umsækjanda'!$B$10&amp;"]"),0%,0)))</f>
        <v/>
      </c>
      <c r="V3831" s="72" t="str">
        <f t="shared" si="59"/>
        <v/>
      </c>
    </row>
    <row r="3832" spans="1:22" x14ac:dyDescent="0.25">
      <c r="A3832" s="47"/>
      <c r="B3832" s="47"/>
      <c r="C3832" s="47"/>
      <c r="D3832" s="117"/>
      <c r="E3832" s="47"/>
      <c r="F3832" s="37"/>
      <c r="G3832" s="47"/>
      <c r="H3832" s="37"/>
      <c r="I3832" s="37"/>
      <c r="J3832" s="51"/>
      <c r="K3832" s="51"/>
      <c r="L3832" s="51"/>
      <c r="M3832" s="51"/>
      <c r="N3832" s="51"/>
      <c r="O3832" s="51"/>
      <c r="P3832" s="51"/>
      <c r="R3832" s="38" t="s">
        <v>450</v>
      </c>
      <c r="S3832" s="38" t="str" cm="1">
        <f t="array" ref="S3832">_xlfn.XLOOKUP(R3832,INDEX(Flettilisti,,1),INDEX(Flettilisti,,2),,0)</f>
        <v>Vantar flokkun</v>
      </c>
      <c r="T3832" s="38" t="str">
        <f>IF(ISBLANK(M3832),"",IF(M3832&lt;Gögn!$J$2,Gögn!$K$2,IF(M3832&gt;Gögn!$J$4,Gögn!$K$4,Gögn!$K$3)))</f>
        <v/>
      </c>
      <c r="U3832" s="49" t="str" cm="1">
        <f t="array" aca="1" ref="U3832" ca="1">IF(ISBLANK(A3832),"",IF(S3832="Styrkhæft",_xlfn.XLOOKUP(T3832,Vegalengdir[Texti],INDIRECT("Vegalengdir["&amp;'Upplýsingar um umsækjanda'!$B$10&amp;"]"),0%,0)))</f>
        <v/>
      </c>
      <c r="V3832" s="72" t="str">
        <f t="shared" si="59"/>
        <v/>
      </c>
    </row>
    <row r="3833" spans="1:22" x14ac:dyDescent="0.25">
      <c r="A3833" s="47"/>
      <c r="B3833" s="47"/>
      <c r="C3833" s="47"/>
      <c r="D3833" s="117"/>
      <c r="E3833" s="47"/>
      <c r="F3833" s="37"/>
      <c r="G3833" s="47"/>
      <c r="H3833" s="37"/>
      <c r="I3833" s="37"/>
      <c r="J3833" s="51"/>
      <c r="K3833" s="51"/>
      <c r="L3833" s="51"/>
      <c r="M3833" s="51"/>
      <c r="N3833" s="51"/>
      <c r="O3833" s="51"/>
      <c r="P3833" s="51"/>
      <c r="R3833" s="38" t="s">
        <v>450</v>
      </c>
      <c r="S3833" s="38" t="str" cm="1">
        <f t="array" ref="S3833">_xlfn.XLOOKUP(R3833,INDEX(Flettilisti,,1),INDEX(Flettilisti,,2),,0)</f>
        <v>Vantar flokkun</v>
      </c>
      <c r="T3833" s="38" t="str">
        <f>IF(ISBLANK(M3833),"",IF(M3833&lt;Gögn!$J$2,Gögn!$K$2,IF(M3833&gt;Gögn!$J$4,Gögn!$K$4,Gögn!$K$3)))</f>
        <v/>
      </c>
      <c r="U3833" s="49" t="str" cm="1">
        <f t="array" aca="1" ref="U3833" ca="1">IF(ISBLANK(A3833),"",IF(S3833="Styrkhæft",_xlfn.XLOOKUP(T3833,Vegalengdir[Texti],INDIRECT("Vegalengdir["&amp;'Upplýsingar um umsækjanda'!$B$10&amp;"]"),0%,0)))</f>
        <v/>
      </c>
      <c r="V3833" s="72" t="str">
        <f t="shared" si="59"/>
        <v/>
      </c>
    </row>
    <row r="3834" spans="1:22" x14ac:dyDescent="0.25">
      <c r="A3834" s="47"/>
      <c r="B3834" s="47"/>
      <c r="C3834" s="47"/>
      <c r="D3834" s="117"/>
      <c r="E3834" s="47"/>
      <c r="F3834" s="37"/>
      <c r="G3834" s="47"/>
      <c r="H3834" s="37"/>
      <c r="I3834" s="37"/>
      <c r="J3834" s="51"/>
      <c r="K3834" s="51"/>
      <c r="L3834" s="51"/>
      <c r="M3834" s="51"/>
      <c r="N3834" s="51"/>
      <c r="O3834" s="51"/>
      <c r="P3834" s="51"/>
      <c r="R3834" s="38" t="s">
        <v>450</v>
      </c>
      <c r="S3834" s="38" t="str" cm="1">
        <f t="array" ref="S3834">_xlfn.XLOOKUP(R3834,INDEX(Flettilisti,,1),INDEX(Flettilisti,,2),,0)</f>
        <v>Vantar flokkun</v>
      </c>
      <c r="T3834" s="38" t="str">
        <f>IF(ISBLANK(M3834),"",IF(M3834&lt;Gögn!$J$2,Gögn!$K$2,IF(M3834&gt;Gögn!$J$4,Gögn!$K$4,Gögn!$K$3)))</f>
        <v/>
      </c>
      <c r="U3834" s="49" t="str" cm="1">
        <f t="array" aca="1" ref="U3834" ca="1">IF(ISBLANK(A3834),"",IF(S3834="Styrkhæft",_xlfn.XLOOKUP(T3834,Vegalengdir[Texti],INDIRECT("Vegalengdir["&amp;'Upplýsingar um umsækjanda'!$B$10&amp;"]"),0%,0)))</f>
        <v/>
      </c>
      <c r="V3834" s="72" t="str">
        <f t="shared" si="59"/>
        <v/>
      </c>
    </row>
    <row r="3835" spans="1:22" x14ac:dyDescent="0.25">
      <c r="A3835" s="47"/>
      <c r="B3835" s="47"/>
      <c r="C3835" s="47"/>
      <c r="D3835" s="117"/>
      <c r="E3835" s="47"/>
      <c r="F3835" s="37"/>
      <c r="G3835" s="47"/>
      <c r="H3835" s="37"/>
      <c r="I3835" s="37"/>
      <c r="J3835" s="51"/>
      <c r="K3835" s="51"/>
      <c r="L3835" s="51"/>
      <c r="M3835" s="51"/>
      <c r="N3835" s="51"/>
      <c r="O3835" s="51"/>
      <c r="P3835" s="51"/>
      <c r="R3835" s="38" t="s">
        <v>450</v>
      </c>
      <c r="S3835" s="38" t="str" cm="1">
        <f t="array" ref="S3835">_xlfn.XLOOKUP(R3835,INDEX(Flettilisti,,1),INDEX(Flettilisti,,2),,0)</f>
        <v>Vantar flokkun</v>
      </c>
      <c r="T3835" s="38" t="str">
        <f>IF(ISBLANK(M3835),"",IF(M3835&lt;Gögn!$J$2,Gögn!$K$2,IF(M3835&gt;Gögn!$J$4,Gögn!$K$4,Gögn!$K$3)))</f>
        <v/>
      </c>
      <c r="U3835" s="49" t="str" cm="1">
        <f t="array" aca="1" ref="U3835" ca="1">IF(ISBLANK(A3835),"",IF(S3835="Styrkhæft",_xlfn.XLOOKUP(T3835,Vegalengdir[Texti],INDIRECT("Vegalengdir["&amp;'Upplýsingar um umsækjanda'!$B$10&amp;"]"),0%,0)))</f>
        <v/>
      </c>
      <c r="V3835" s="72" t="str">
        <f t="shared" si="59"/>
        <v/>
      </c>
    </row>
    <row r="3836" spans="1:22" x14ac:dyDescent="0.25">
      <c r="A3836" s="47"/>
      <c r="B3836" s="47"/>
      <c r="C3836" s="47"/>
      <c r="D3836" s="117"/>
      <c r="E3836" s="47"/>
      <c r="F3836" s="37"/>
      <c r="G3836" s="47"/>
      <c r="H3836" s="37"/>
      <c r="I3836" s="37"/>
      <c r="J3836" s="51"/>
      <c r="K3836" s="51"/>
      <c r="L3836" s="51"/>
      <c r="M3836" s="51"/>
      <c r="N3836" s="51"/>
      <c r="O3836" s="51"/>
      <c r="P3836" s="51"/>
      <c r="R3836" s="38" t="s">
        <v>450</v>
      </c>
      <c r="S3836" s="38" t="str" cm="1">
        <f t="array" ref="S3836">_xlfn.XLOOKUP(R3836,INDEX(Flettilisti,,1),INDEX(Flettilisti,,2),,0)</f>
        <v>Vantar flokkun</v>
      </c>
      <c r="T3836" s="38" t="str">
        <f>IF(ISBLANK(M3836),"",IF(M3836&lt;Gögn!$J$2,Gögn!$K$2,IF(M3836&gt;Gögn!$J$4,Gögn!$K$4,Gögn!$K$3)))</f>
        <v/>
      </c>
      <c r="U3836" s="49" t="str" cm="1">
        <f t="array" aca="1" ref="U3836" ca="1">IF(ISBLANK(A3836),"",IF(S3836="Styrkhæft",_xlfn.XLOOKUP(T3836,Vegalengdir[Texti],INDIRECT("Vegalengdir["&amp;'Upplýsingar um umsækjanda'!$B$10&amp;"]"),0%,0)))</f>
        <v/>
      </c>
      <c r="V3836" s="72" t="str">
        <f t="shared" si="59"/>
        <v/>
      </c>
    </row>
    <row r="3837" spans="1:22" x14ac:dyDescent="0.25">
      <c r="A3837" s="47"/>
      <c r="B3837" s="47"/>
      <c r="C3837" s="47"/>
      <c r="D3837" s="117"/>
      <c r="E3837" s="47"/>
      <c r="F3837" s="37"/>
      <c r="G3837" s="47"/>
      <c r="H3837" s="37"/>
      <c r="I3837" s="37"/>
      <c r="J3837" s="51"/>
      <c r="K3837" s="51"/>
      <c r="L3837" s="51"/>
      <c r="M3837" s="51"/>
      <c r="N3837" s="51"/>
      <c r="O3837" s="51"/>
      <c r="P3837" s="51"/>
      <c r="R3837" s="38" t="s">
        <v>450</v>
      </c>
      <c r="S3837" s="38" t="str" cm="1">
        <f t="array" ref="S3837">_xlfn.XLOOKUP(R3837,INDEX(Flettilisti,,1),INDEX(Flettilisti,,2),,0)</f>
        <v>Vantar flokkun</v>
      </c>
      <c r="T3837" s="38" t="str">
        <f>IF(ISBLANK(M3837),"",IF(M3837&lt;Gögn!$J$2,Gögn!$K$2,IF(M3837&gt;Gögn!$J$4,Gögn!$K$4,Gögn!$K$3)))</f>
        <v/>
      </c>
      <c r="U3837" s="49" t="str" cm="1">
        <f t="array" aca="1" ref="U3837" ca="1">IF(ISBLANK(A3837),"",IF(S3837="Styrkhæft",_xlfn.XLOOKUP(T3837,Vegalengdir[Texti],INDIRECT("Vegalengdir["&amp;'Upplýsingar um umsækjanda'!$B$10&amp;"]"),0%,0)))</f>
        <v/>
      </c>
      <c r="V3837" s="72" t="str">
        <f t="shared" si="59"/>
        <v/>
      </c>
    </row>
    <row r="3838" spans="1:22" x14ac:dyDescent="0.25">
      <c r="A3838" s="47"/>
      <c r="B3838" s="47"/>
      <c r="C3838" s="47"/>
      <c r="D3838" s="117"/>
      <c r="E3838" s="47"/>
      <c r="F3838" s="37"/>
      <c r="G3838" s="47"/>
      <c r="H3838" s="37"/>
      <c r="I3838" s="37"/>
      <c r="J3838" s="51"/>
      <c r="K3838" s="51"/>
      <c r="L3838" s="51"/>
      <c r="M3838" s="51"/>
      <c r="N3838" s="51"/>
      <c r="O3838" s="51"/>
      <c r="P3838" s="51"/>
      <c r="R3838" s="38" t="s">
        <v>450</v>
      </c>
      <c r="S3838" s="38" t="str" cm="1">
        <f t="array" ref="S3838">_xlfn.XLOOKUP(R3838,INDEX(Flettilisti,,1),INDEX(Flettilisti,,2),,0)</f>
        <v>Vantar flokkun</v>
      </c>
      <c r="T3838" s="38" t="str">
        <f>IF(ISBLANK(M3838),"",IF(M3838&lt;Gögn!$J$2,Gögn!$K$2,IF(M3838&gt;Gögn!$J$4,Gögn!$K$4,Gögn!$K$3)))</f>
        <v/>
      </c>
      <c r="U3838" s="49" t="str" cm="1">
        <f t="array" aca="1" ref="U3838" ca="1">IF(ISBLANK(A3838),"",IF(S3838="Styrkhæft",_xlfn.XLOOKUP(T3838,Vegalengdir[Texti],INDIRECT("Vegalengdir["&amp;'Upplýsingar um umsækjanda'!$B$10&amp;"]"),0%,0)))</f>
        <v/>
      </c>
      <c r="V3838" s="72" t="str">
        <f t="shared" si="59"/>
        <v/>
      </c>
    </row>
    <row r="3839" spans="1:22" x14ac:dyDescent="0.25">
      <c r="A3839" s="47"/>
      <c r="B3839" s="47"/>
      <c r="C3839" s="47"/>
      <c r="D3839" s="117"/>
      <c r="E3839" s="47"/>
      <c r="F3839" s="37"/>
      <c r="G3839" s="47"/>
      <c r="H3839" s="37"/>
      <c r="I3839" s="37"/>
      <c r="J3839" s="51"/>
      <c r="K3839" s="51"/>
      <c r="L3839" s="51"/>
      <c r="M3839" s="51"/>
      <c r="N3839" s="51"/>
      <c r="O3839" s="51"/>
      <c r="P3839" s="51"/>
      <c r="R3839" s="38" t="s">
        <v>450</v>
      </c>
      <c r="S3839" s="38" t="str" cm="1">
        <f t="array" ref="S3839">_xlfn.XLOOKUP(R3839,INDEX(Flettilisti,,1),INDEX(Flettilisti,,2),,0)</f>
        <v>Vantar flokkun</v>
      </c>
      <c r="T3839" s="38" t="str">
        <f>IF(ISBLANK(M3839),"",IF(M3839&lt;Gögn!$J$2,Gögn!$K$2,IF(M3839&gt;Gögn!$J$4,Gögn!$K$4,Gögn!$K$3)))</f>
        <v/>
      </c>
      <c r="U3839" s="49" t="str" cm="1">
        <f t="array" aca="1" ref="U3839" ca="1">IF(ISBLANK(A3839),"",IF(S3839="Styrkhæft",_xlfn.XLOOKUP(T3839,Vegalengdir[Texti],INDIRECT("Vegalengdir["&amp;'Upplýsingar um umsækjanda'!$B$10&amp;"]"),0%,0)))</f>
        <v/>
      </c>
      <c r="V3839" s="72" t="str">
        <f t="shared" si="59"/>
        <v/>
      </c>
    </row>
    <row r="3840" spans="1:22" x14ac:dyDescent="0.25">
      <c r="A3840" s="47"/>
      <c r="B3840" s="47"/>
      <c r="C3840" s="47"/>
      <c r="D3840" s="117"/>
      <c r="E3840" s="47"/>
      <c r="F3840" s="37"/>
      <c r="G3840" s="47"/>
      <c r="H3840" s="37"/>
      <c r="I3840" s="37"/>
      <c r="J3840" s="51"/>
      <c r="K3840" s="51"/>
      <c r="L3840" s="51"/>
      <c r="M3840" s="51"/>
      <c r="N3840" s="51"/>
      <c r="O3840" s="51"/>
      <c r="P3840" s="51"/>
      <c r="R3840" s="38" t="s">
        <v>450</v>
      </c>
      <c r="S3840" s="38" t="str" cm="1">
        <f t="array" ref="S3840">_xlfn.XLOOKUP(R3840,INDEX(Flettilisti,,1),INDEX(Flettilisti,,2),,0)</f>
        <v>Vantar flokkun</v>
      </c>
      <c r="T3840" s="38" t="str">
        <f>IF(ISBLANK(M3840),"",IF(M3840&lt;Gögn!$J$2,Gögn!$K$2,IF(M3840&gt;Gögn!$J$4,Gögn!$K$4,Gögn!$K$3)))</f>
        <v/>
      </c>
      <c r="U3840" s="49" t="str" cm="1">
        <f t="array" aca="1" ref="U3840" ca="1">IF(ISBLANK(A3840),"",IF(S3840="Styrkhæft",_xlfn.XLOOKUP(T3840,Vegalengdir[Texti],INDIRECT("Vegalengdir["&amp;'Upplýsingar um umsækjanda'!$B$10&amp;"]"),0%,0)))</f>
        <v/>
      </c>
      <c r="V3840" s="72" t="str">
        <f t="shared" si="59"/>
        <v/>
      </c>
    </row>
    <row r="3841" spans="1:22" x14ac:dyDescent="0.25">
      <c r="A3841" s="47"/>
      <c r="B3841" s="47"/>
      <c r="C3841" s="47"/>
      <c r="D3841" s="117"/>
      <c r="E3841" s="47"/>
      <c r="F3841" s="37"/>
      <c r="G3841" s="47"/>
      <c r="H3841" s="37"/>
      <c r="I3841" s="37"/>
      <c r="J3841" s="51"/>
      <c r="K3841" s="51"/>
      <c r="L3841" s="51"/>
      <c r="M3841" s="51"/>
      <c r="N3841" s="51"/>
      <c r="O3841" s="51"/>
      <c r="P3841" s="51"/>
      <c r="R3841" s="38" t="s">
        <v>450</v>
      </c>
      <c r="S3841" s="38" t="str" cm="1">
        <f t="array" ref="S3841">_xlfn.XLOOKUP(R3841,INDEX(Flettilisti,,1),INDEX(Flettilisti,,2),,0)</f>
        <v>Vantar flokkun</v>
      </c>
      <c r="T3841" s="38" t="str">
        <f>IF(ISBLANK(M3841),"",IF(M3841&lt;Gögn!$J$2,Gögn!$K$2,IF(M3841&gt;Gögn!$J$4,Gögn!$K$4,Gögn!$K$3)))</f>
        <v/>
      </c>
      <c r="U3841" s="49" t="str" cm="1">
        <f t="array" aca="1" ref="U3841" ca="1">IF(ISBLANK(A3841),"",IF(S3841="Styrkhæft",_xlfn.XLOOKUP(T3841,Vegalengdir[Texti],INDIRECT("Vegalengdir["&amp;'Upplýsingar um umsækjanda'!$B$10&amp;"]"),0%,0)))</f>
        <v/>
      </c>
      <c r="V3841" s="72" t="str">
        <f t="shared" si="59"/>
        <v/>
      </c>
    </row>
    <row r="3842" spans="1:22" x14ac:dyDescent="0.25">
      <c r="A3842" s="47"/>
      <c r="B3842" s="47"/>
      <c r="C3842" s="47"/>
      <c r="D3842" s="117"/>
      <c r="E3842" s="47"/>
      <c r="F3842" s="37"/>
      <c r="G3842" s="47"/>
      <c r="H3842" s="37"/>
      <c r="I3842" s="37"/>
      <c r="J3842" s="51"/>
      <c r="K3842" s="51"/>
      <c r="L3842" s="51"/>
      <c r="M3842" s="51"/>
      <c r="N3842" s="51"/>
      <c r="O3842" s="51"/>
      <c r="P3842" s="51"/>
      <c r="R3842" s="38" t="s">
        <v>450</v>
      </c>
      <c r="S3842" s="38" t="str" cm="1">
        <f t="array" ref="S3842">_xlfn.XLOOKUP(R3842,INDEX(Flettilisti,,1),INDEX(Flettilisti,,2),,0)</f>
        <v>Vantar flokkun</v>
      </c>
      <c r="T3842" s="38" t="str">
        <f>IF(ISBLANK(M3842),"",IF(M3842&lt;Gögn!$J$2,Gögn!$K$2,IF(M3842&gt;Gögn!$J$4,Gögn!$K$4,Gögn!$K$3)))</f>
        <v/>
      </c>
      <c r="U3842" s="49" t="str" cm="1">
        <f t="array" aca="1" ref="U3842" ca="1">IF(ISBLANK(A3842),"",IF(S3842="Styrkhæft",_xlfn.XLOOKUP(T3842,Vegalengdir[Texti],INDIRECT("Vegalengdir["&amp;'Upplýsingar um umsækjanda'!$B$10&amp;"]"),0%,0)))</f>
        <v/>
      </c>
      <c r="V3842" s="72" t="str">
        <f t="shared" si="59"/>
        <v/>
      </c>
    </row>
    <row r="3843" spans="1:22" x14ac:dyDescent="0.25">
      <c r="A3843" s="47"/>
      <c r="B3843" s="47"/>
      <c r="C3843" s="47"/>
      <c r="D3843" s="117"/>
      <c r="E3843" s="47"/>
      <c r="F3843" s="37"/>
      <c r="G3843" s="47"/>
      <c r="H3843" s="37"/>
      <c r="I3843" s="37"/>
      <c r="J3843" s="51"/>
      <c r="K3843" s="51"/>
      <c r="L3843" s="51"/>
      <c r="M3843" s="51"/>
      <c r="N3843" s="51"/>
      <c r="O3843" s="51"/>
      <c r="P3843" s="51"/>
      <c r="R3843" s="38" t="s">
        <v>450</v>
      </c>
      <c r="S3843" s="38" t="str" cm="1">
        <f t="array" ref="S3843">_xlfn.XLOOKUP(R3843,INDEX(Flettilisti,,1),INDEX(Flettilisti,,2),,0)</f>
        <v>Vantar flokkun</v>
      </c>
      <c r="T3843" s="38" t="str">
        <f>IF(ISBLANK(M3843),"",IF(M3843&lt;Gögn!$J$2,Gögn!$K$2,IF(M3843&gt;Gögn!$J$4,Gögn!$K$4,Gögn!$K$3)))</f>
        <v/>
      </c>
      <c r="U3843" s="49" t="str" cm="1">
        <f t="array" aca="1" ref="U3843" ca="1">IF(ISBLANK(A3843),"",IF(S3843="Styrkhæft",_xlfn.XLOOKUP(T3843,Vegalengdir[Texti],INDIRECT("Vegalengdir["&amp;'Upplýsingar um umsækjanda'!$B$10&amp;"]"),0%,0)))</f>
        <v/>
      </c>
      <c r="V3843" s="72" t="str">
        <f t="shared" ref="V3843:V3906" si="60">IF(ISBLANK(A3843),"",U3843*P3843)</f>
        <v/>
      </c>
    </row>
    <row r="3844" spans="1:22" x14ac:dyDescent="0.25">
      <c r="A3844" s="47"/>
      <c r="B3844" s="47"/>
      <c r="C3844" s="47"/>
      <c r="D3844" s="117"/>
      <c r="E3844" s="47"/>
      <c r="F3844" s="37"/>
      <c r="G3844" s="47"/>
      <c r="H3844" s="37"/>
      <c r="I3844" s="37"/>
      <c r="J3844" s="51"/>
      <c r="K3844" s="51"/>
      <c r="L3844" s="51"/>
      <c r="M3844" s="51"/>
      <c r="N3844" s="51"/>
      <c r="O3844" s="51"/>
      <c r="P3844" s="51"/>
      <c r="R3844" s="38" t="s">
        <v>450</v>
      </c>
      <c r="S3844" s="38" t="str" cm="1">
        <f t="array" ref="S3844">_xlfn.XLOOKUP(R3844,INDEX(Flettilisti,,1),INDEX(Flettilisti,,2),,0)</f>
        <v>Vantar flokkun</v>
      </c>
      <c r="T3844" s="38" t="str">
        <f>IF(ISBLANK(M3844),"",IF(M3844&lt;Gögn!$J$2,Gögn!$K$2,IF(M3844&gt;Gögn!$J$4,Gögn!$K$4,Gögn!$K$3)))</f>
        <v/>
      </c>
      <c r="U3844" s="49" t="str" cm="1">
        <f t="array" aca="1" ref="U3844" ca="1">IF(ISBLANK(A3844),"",IF(S3844="Styrkhæft",_xlfn.XLOOKUP(T3844,Vegalengdir[Texti],INDIRECT("Vegalengdir["&amp;'Upplýsingar um umsækjanda'!$B$10&amp;"]"),0%,0)))</f>
        <v/>
      </c>
      <c r="V3844" s="72" t="str">
        <f t="shared" si="60"/>
        <v/>
      </c>
    </row>
    <row r="3845" spans="1:22" x14ac:dyDescent="0.25">
      <c r="A3845" s="47"/>
      <c r="B3845" s="47"/>
      <c r="C3845" s="47"/>
      <c r="D3845" s="117"/>
      <c r="E3845" s="47"/>
      <c r="F3845" s="37"/>
      <c r="G3845" s="47"/>
      <c r="H3845" s="37"/>
      <c r="I3845" s="37"/>
      <c r="J3845" s="51"/>
      <c r="K3845" s="51"/>
      <c r="L3845" s="51"/>
      <c r="M3845" s="51"/>
      <c r="N3845" s="51"/>
      <c r="O3845" s="51"/>
      <c r="P3845" s="51"/>
      <c r="R3845" s="38" t="s">
        <v>450</v>
      </c>
      <c r="S3845" s="38" t="str" cm="1">
        <f t="array" ref="S3845">_xlfn.XLOOKUP(R3845,INDEX(Flettilisti,,1),INDEX(Flettilisti,,2),,0)</f>
        <v>Vantar flokkun</v>
      </c>
      <c r="T3845" s="38" t="str">
        <f>IF(ISBLANK(M3845),"",IF(M3845&lt;Gögn!$J$2,Gögn!$K$2,IF(M3845&gt;Gögn!$J$4,Gögn!$K$4,Gögn!$K$3)))</f>
        <v/>
      </c>
      <c r="U3845" s="49" t="str" cm="1">
        <f t="array" aca="1" ref="U3845" ca="1">IF(ISBLANK(A3845),"",IF(S3845="Styrkhæft",_xlfn.XLOOKUP(T3845,Vegalengdir[Texti],INDIRECT("Vegalengdir["&amp;'Upplýsingar um umsækjanda'!$B$10&amp;"]"),0%,0)))</f>
        <v/>
      </c>
      <c r="V3845" s="72" t="str">
        <f t="shared" si="60"/>
        <v/>
      </c>
    </row>
    <row r="3846" spans="1:22" x14ac:dyDescent="0.25">
      <c r="A3846" s="47"/>
      <c r="B3846" s="47"/>
      <c r="C3846" s="47"/>
      <c r="D3846" s="117"/>
      <c r="E3846" s="47"/>
      <c r="F3846" s="37"/>
      <c r="G3846" s="47"/>
      <c r="H3846" s="37"/>
      <c r="I3846" s="37"/>
      <c r="J3846" s="51"/>
      <c r="K3846" s="51"/>
      <c r="L3846" s="51"/>
      <c r="M3846" s="51"/>
      <c r="N3846" s="51"/>
      <c r="O3846" s="51"/>
      <c r="P3846" s="51"/>
      <c r="R3846" s="38" t="s">
        <v>450</v>
      </c>
      <c r="S3846" s="38" t="str" cm="1">
        <f t="array" ref="S3846">_xlfn.XLOOKUP(R3846,INDEX(Flettilisti,,1),INDEX(Flettilisti,,2),,0)</f>
        <v>Vantar flokkun</v>
      </c>
      <c r="T3846" s="38" t="str">
        <f>IF(ISBLANK(M3846),"",IF(M3846&lt;Gögn!$J$2,Gögn!$K$2,IF(M3846&gt;Gögn!$J$4,Gögn!$K$4,Gögn!$K$3)))</f>
        <v/>
      </c>
      <c r="U3846" s="49" t="str" cm="1">
        <f t="array" aca="1" ref="U3846" ca="1">IF(ISBLANK(A3846),"",IF(S3846="Styrkhæft",_xlfn.XLOOKUP(T3846,Vegalengdir[Texti],INDIRECT("Vegalengdir["&amp;'Upplýsingar um umsækjanda'!$B$10&amp;"]"),0%,0)))</f>
        <v/>
      </c>
      <c r="V3846" s="72" t="str">
        <f t="shared" si="60"/>
        <v/>
      </c>
    </row>
    <row r="3847" spans="1:22" x14ac:dyDescent="0.25">
      <c r="A3847" s="47"/>
      <c r="B3847" s="47"/>
      <c r="C3847" s="47"/>
      <c r="D3847" s="117"/>
      <c r="E3847" s="47"/>
      <c r="F3847" s="37"/>
      <c r="G3847" s="47"/>
      <c r="H3847" s="37"/>
      <c r="I3847" s="37"/>
      <c r="J3847" s="51"/>
      <c r="K3847" s="51"/>
      <c r="L3847" s="51"/>
      <c r="M3847" s="51"/>
      <c r="N3847" s="51"/>
      <c r="O3847" s="51"/>
      <c r="P3847" s="51"/>
      <c r="R3847" s="38" t="s">
        <v>450</v>
      </c>
      <c r="S3847" s="38" t="str" cm="1">
        <f t="array" ref="S3847">_xlfn.XLOOKUP(R3847,INDEX(Flettilisti,,1),INDEX(Flettilisti,,2),,0)</f>
        <v>Vantar flokkun</v>
      </c>
      <c r="T3847" s="38" t="str">
        <f>IF(ISBLANK(M3847),"",IF(M3847&lt;Gögn!$J$2,Gögn!$K$2,IF(M3847&gt;Gögn!$J$4,Gögn!$K$4,Gögn!$K$3)))</f>
        <v/>
      </c>
      <c r="U3847" s="49" t="str" cm="1">
        <f t="array" aca="1" ref="U3847" ca="1">IF(ISBLANK(A3847),"",IF(S3847="Styrkhæft",_xlfn.XLOOKUP(T3847,Vegalengdir[Texti],INDIRECT("Vegalengdir["&amp;'Upplýsingar um umsækjanda'!$B$10&amp;"]"),0%,0)))</f>
        <v/>
      </c>
      <c r="V3847" s="72" t="str">
        <f t="shared" si="60"/>
        <v/>
      </c>
    </row>
    <row r="3848" spans="1:22" x14ac:dyDescent="0.25">
      <c r="A3848" s="47"/>
      <c r="B3848" s="47"/>
      <c r="C3848" s="47"/>
      <c r="D3848" s="117"/>
      <c r="E3848" s="47"/>
      <c r="F3848" s="37"/>
      <c r="G3848" s="47"/>
      <c r="H3848" s="37"/>
      <c r="I3848" s="37"/>
      <c r="J3848" s="51"/>
      <c r="K3848" s="51"/>
      <c r="L3848" s="51"/>
      <c r="M3848" s="51"/>
      <c r="N3848" s="51"/>
      <c r="O3848" s="51"/>
      <c r="P3848" s="51"/>
      <c r="R3848" s="38" t="s">
        <v>450</v>
      </c>
      <c r="S3848" s="38" t="str" cm="1">
        <f t="array" ref="S3848">_xlfn.XLOOKUP(R3848,INDEX(Flettilisti,,1),INDEX(Flettilisti,,2),,0)</f>
        <v>Vantar flokkun</v>
      </c>
      <c r="T3848" s="38" t="str">
        <f>IF(ISBLANK(M3848),"",IF(M3848&lt;Gögn!$J$2,Gögn!$K$2,IF(M3848&gt;Gögn!$J$4,Gögn!$K$4,Gögn!$K$3)))</f>
        <v/>
      </c>
      <c r="U3848" s="49" t="str" cm="1">
        <f t="array" aca="1" ref="U3848" ca="1">IF(ISBLANK(A3848),"",IF(S3848="Styrkhæft",_xlfn.XLOOKUP(T3848,Vegalengdir[Texti],INDIRECT("Vegalengdir["&amp;'Upplýsingar um umsækjanda'!$B$10&amp;"]"),0%,0)))</f>
        <v/>
      </c>
      <c r="V3848" s="72" t="str">
        <f t="shared" si="60"/>
        <v/>
      </c>
    </row>
    <row r="3849" spans="1:22" x14ac:dyDescent="0.25">
      <c r="A3849" s="47"/>
      <c r="B3849" s="47"/>
      <c r="C3849" s="47"/>
      <c r="D3849" s="117"/>
      <c r="E3849" s="47"/>
      <c r="F3849" s="37"/>
      <c r="G3849" s="47"/>
      <c r="H3849" s="37"/>
      <c r="I3849" s="37"/>
      <c r="J3849" s="51"/>
      <c r="K3849" s="51"/>
      <c r="L3849" s="51"/>
      <c r="M3849" s="51"/>
      <c r="N3849" s="51"/>
      <c r="O3849" s="51"/>
      <c r="P3849" s="51"/>
      <c r="R3849" s="38" t="s">
        <v>450</v>
      </c>
      <c r="S3849" s="38" t="str" cm="1">
        <f t="array" ref="S3849">_xlfn.XLOOKUP(R3849,INDEX(Flettilisti,,1),INDEX(Flettilisti,,2),,0)</f>
        <v>Vantar flokkun</v>
      </c>
      <c r="T3849" s="38" t="str">
        <f>IF(ISBLANK(M3849),"",IF(M3849&lt;Gögn!$J$2,Gögn!$K$2,IF(M3849&gt;Gögn!$J$4,Gögn!$K$4,Gögn!$K$3)))</f>
        <v/>
      </c>
      <c r="U3849" s="49" t="str" cm="1">
        <f t="array" aca="1" ref="U3849" ca="1">IF(ISBLANK(A3849),"",IF(S3849="Styrkhæft",_xlfn.XLOOKUP(T3849,Vegalengdir[Texti],INDIRECT("Vegalengdir["&amp;'Upplýsingar um umsækjanda'!$B$10&amp;"]"),0%,0)))</f>
        <v/>
      </c>
      <c r="V3849" s="72" t="str">
        <f t="shared" si="60"/>
        <v/>
      </c>
    </row>
    <row r="3850" spans="1:22" x14ac:dyDescent="0.25">
      <c r="A3850" s="47"/>
      <c r="B3850" s="47"/>
      <c r="C3850" s="47"/>
      <c r="D3850" s="117"/>
      <c r="E3850" s="47"/>
      <c r="F3850" s="37"/>
      <c r="G3850" s="47"/>
      <c r="H3850" s="37"/>
      <c r="I3850" s="37"/>
      <c r="J3850" s="51"/>
      <c r="K3850" s="51"/>
      <c r="L3850" s="51"/>
      <c r="M3850" s="51"/>
      <c r="N3850" s="51"/>
      <c r="O3850" s="51"/>
      <c r="P3850" s="51"/>
      <c r="R3850" s="38" t="s">
        <v>450</v>
      </c>
      <c r="S3850" s="38" t="str" cm="1">
        <f t="array" ref="S3850">_xlfn.XLOOKUP(R3850,INDEX(Flettilisti,,1),INDEX(Flettilisti,,2),,0)</f>
        <v>Vantar flokkun</v>
      </c>
      <c r="T3850" s="38" t="str">
        <f>IF(ISBLANK(M3850),"",IF(M3850&lt;Gögn!$J$2,Gögn!$K$2,IF(M3850&gt;Gögn!$J$4,Gögn!$K$4,Gögn!$K$3)))</f>
        <v/>
      </c>
      <c r="U3850" s="49" t="str" cm="1">
        <f t="array" aca="1" ref="U3850" ca="1">IF(ISBLANK(A3850),"",IF(S3850="Styrkhæft",_xlfn.XLOOKUP(T3850,Vegalengdir[Texti],INDIRECT("Vegalengdir["&amp;'Upplýsingar um umsækjanda'!$B$10&amp;"]"),0%,0)))</f>
        <v/>
      </c>
      <c r="V3850" s="72" t="str">
        <f t="shared" si="60"/>
        <v/>
      </c>
    </row>
    <row r="3851" spans="1:22" x14ac:dyDescent="0.25">
      <c r="A3851" s="47"/>
      <c r="B3851" s="47"/>
      <c r="C3851" s="47"/>
      <c r="D3851" s="117"/>
      <c r="E3851" s="47"/>
      <c r="F3851" s="37"/>
      <c r="G3851" s="47"/>
      <c r="H3851" s="37"/>
      <c r="I3851" s="37"/>
      <c r="J3851" s="51"/>
      <c r="K3851" s="51"/>
      <c r="L3851" s="51"/>
      <c r="M3851" s="51"/>
      <c r="N3851" s="51"/>
      <c r="O3851" s="51"/>
      <c r="P3851" s="51"/>
      <c r="R3851" s="38" t="s">
        <v>450</v>
      </c>
      <c r="S3851" s="38" t="str" cm="1">
        <f t="array" ref="S3851">_xlfn.XLOOKUP(R3851,INDEX(Flettilisti,,1),INDEX(Flettilisti,,2),,0)</f>
        <v>Vantar flokkun</v>
      </c>
      <c r="T3851" s="38" t="str">
        <f>IF(ISBLANK(M3851),"",IF(M3851&lt;Gögn!$J$2,Gögn!$K$2,IF(M3851&gt;Gögn!$J$4,Gögn!$K$4,Gögn!$K$3)))</f>
        <v/>
      </c>
      <c r="U3851" s="49" t="str" cm="1">
        <f t="array" aca="1" ref="U3851" ca="1">IF(ISBLANK(A3851),"",IF(S3851="Styrkhæft",_xlfn.XLOOKUP(T3851,Vegalengdir[Texti],INDIRECT("Vegalengdir["&amp;'Upplýsingar um umsækjanda'!$B$10&amp;"]"),0%,0)))</f>
        <v/>
      </c>
      <c r="V3851" s="72" t="str">
        <f t="shared" si="60"/>
        <v/>
      </c>
    </row>
    <row r="3852" spans="1:22" x14ac:dyDescent="0.25">
      <c r="A3852" s="47"/>
      <c r="B3852" s="47"/>
      <c r="C3852" s="47"/>
      <c r="D3852" s="117"/>
      <c r="E3852" s="47"/>
      <c r="F3852" s="37"/>
      <c r="G3852" s="47"/>
      <c r="H3852" s="37"/>
      <c r="I3852" s="37"/>
      <c r="J3852" s="51"/>
      <c r="K3852" s="51"/>
      <c r="L3852" s="51"/>
      <c r="M3852" s="51"/>
      <c r="N3852" s="51"/>
      <c r="O3852" s="51"/>
      <c r="P3852" s="51"/>
      <c r="R3852" s="38" t="s">
        <v>450</v>
      </c>
      <c r="S3852" s="38" t="str" cm="1">
        <f t="array" ref="S3852">_xlfn.XLOOKUP(R3852,INDEX(Flettilisti,,1),INDEX(Flettilisti,,2),,0)</f>
        <v>Vantar flokkun</v>
      </c>
      <c r="T3852" s="38" t="str">
        <f>IF(ISBLANK(M3852),"",IF(M3852&lt;Gögn!$J$2,Gögn!$K$2,IF(M3852&gt;Gögn!$J$4,Gögn!$K$4,Gögn!$K$3)))</f>
        <v/>
      </c>
      <c r="U3852" s="49" t="str" cm="1">
        <f t="array" aca="1" ref="U3852" ca="1">IF(ISBLANK(A3852),"",IF(S3852="Styrkhæft",_xlfn.XLOOKUP(T3852,Vegalengdir[Texti],INDIRECT("Vegalengdir["&amp;'Upplýsingar um umsækjanda'!$B$10&amp;"]"),0%,0)))</f>
        <v/>
      </c>
      <c r="V3852" s="72" t="str">
        <f t="shared" si="60"/>
        <v/>
      </c>
    </row>
    <row r="3853" spans="1:22" x14ac:dyDescent="0.25">
      <c r="A3853" s="47"/>
      <c r="B3853" s="47"/>
      <c r="C3853" s="47"/>
      <c r="D3853" s="117"/>
      <c r="E3853" s="47"/>
      <c r="F3853" s="37"/>
      <c r="G3853" s="47"/>
      <c r="H3853" s="37"/>
      <c r="I3853" s="37"/>
      <c r="J3853" s="51"/>
      <c r="K3853" s="51"/>
      <c r="L3853" s="51"/>
      <c r="M3853" s="51"/>
      <c r="N3853" s="51"/>
      <c r="O3853" s="51"/>
      <c r="P3853" s="51"/>
      <c r="R3853" s="38" t="s">
        <v>450</v>
      </c>
      <c r="S3853" s="38" t="str" cm="1">
        <f t="array" ref="S3853">_xlfn.XLOOKUP(R3853,INDEX(Flettilisti,,1),INDEX(Flettilisti,,2),,0)</f>
        <v>Vantar flokkun</v>
      </c>
      <c r="T3853" s="38" t="str">
        <f>IF(ISBLANK(M3853),"",IF(M3853&lt;Gögn!$J$2,Gögn!$K$2,IF(M3853&gt;Gögn!$J$4,Gögn!$K$4,Gögn!$K$3)))</f>
        <v/>
      </c>
      <c r="U3853" s="49" t="str" cm="1">
        <f t="array" aca="1" ref="U3853" ca="1">IF(ISBLANK(A3853),"",IF(S3853="Styrkhæft",_xlfn.XLOOKUP(T3853,Vegalengdir[Texti],INDIRECT("Vegalengdir["&amp;'Upplýsingar um umsækjanda'!$B$10&amp;"]"),0%,0)))</f>
        <v/>
      </c>
      <c r="V3853" s="72" t="str">
        <f t="shared" si="60"/>
        <v/>
      </c>
    </row>
    <row r="3854" spans="1:22" x14ac:dyDescent="0.25">
      <c r="A3854" s="47"/>
      <c r="B3854" s="47"/>
      <c r="C3854" s="47"/>
      <c r="D3854" s="117"/>
      <c r="E3854" s="47"/>
      <c r="F3854" s="37"/>
      <c r="G3854" s="47"/>
      <c r="H3854" s="37"/>
      <c r="I3854" s="37"/>
      <c r="J3854" s="51"/>
      <c r="K3854" s="51"/>
      <c r="L3854" s="51"/>
      <c r="M3854" s="51"/>
      <c r="N3854" s="51"/>
      <c r="O3854" s="51"/>
      <c r="P3854" s="51"/>
      <c r="R3854" s="38" t="s">
        <v>450</v>
      </c>
      <c r="S3854" s="38" t="str" cm="1">
        <f t="array" ref="S3854">_xlfn.XLOOKUP(R3854,INDEX(Flettilisti,,1),INDEX(Flettilisti,,2),,0)</f>
        <v>Vantar flokkun</v>
      </c>
      <c r="T3854" s="38" t="str">
        <f>IF(ISBLANK(M3854),"",IF(M3854&lt;Gögn!$J$2,Gögn!$K$2,IF(M3854&gt;Gögn!$J$4,Gögn!$K$4,Gögn!$K$3)))</f>
        <v/>
      </c>
      <c r="U3854" s="49" t="str" cm="1">
        <f t="array" aca="1" ref="U3854" ca="1">IF(ISBLANK(A3854),"",IF(S3854="Styrkhæft",_xlfn.XLOOKUP(T3854,Vegalengdir[Texti],INDIRECT("Vegalengdir["&amp;'Upplýsingar um umsækjanda'!$B$10&amp;"]"),0%,0)))</f>
        <v/>
      </c>
      <c r="V3854" s="72" t="str">
        <f t="shared" si="60"/>
        <v/>
      </c>
    </row>
    <row r="3855" spans="1:22" x14ac:dyDescent="0.25">
      <c r="A3855" s="47"/>
      <c r="B3855" s="47"/>
      <c r="C3855" s="47"/>
      <c r="D3855" s="117"/>
      <c r="E3855" s="47"/>
      <c r="F3855" s="37"/>
      <c r="G3855" s="47"/>
      <c r="H3855" s="37"/>
      <c r="I3855" s="37"/>
      <c r="J3855" s="51"/>
      <c r="K3855" s="51"/>
      <c r="L3855" s="51"/>
      <c r="M3855" s="51"/>
      <c r="N3855" s="51"/>
      <c r="O3855" s="51"/>
      <c r="P3855" s="51"/>
      <c r="R3855" s="38" t="s">
        <v>450</v>
      </c>
      <c r="S3855" s="38" t="str" cm="1">
        <f t="array" ref="S3855">_xlfn.XLOOKUP(R3855,INDEX(Flettilisti,,1),INDEX(Flettilisti,,2),,0)</f>
        <v>Vantar flokkun</v>
      </c>
      <c r="T3855" s="38" t="str">
        <f>IF(ISBLANK(M3855),"",IF(M3855&lt;Gögn!$J$2,Gögn!$K$2,IF(M3855&gt;Gögn!$J$4,Gögn!$K$4,Gögn!$K$3)))</f>
        <v/>
      </c>
      <c r="U3855" s="49" t="str" cm="1">
        <f t="array" aca="1" ref="U3855" ca="1">IF(ISBLANK(A3855),"",IF(S3855="Styrkhæft",_xlfn.XLOOKUP(T3855,Vegalengdir[Texti],INDIRECT("Vegalengdir["&amp;'Upplýsingar um umsækjanda'!$B$10&amp;"]"),0%,0)))</f>
        <v/>
      </c>
      <c r="V3855" s="72" t="str">
        <f t="shared" si="60"/>
        <v/>
      </c>
    </row>
    <row r="3856" spans="1:22" x14ac:dyDescent="0.25">
      <c r="A3856" s="47"/>
      <c r="B3856" s="47"/>
      <c r="C3856" s="47"/>
      <c r="D3856" s="117"/>
      <c r="E3856" s="47"/>
      <c r="F3856" s="37"/>
      <c r="G3856" s="47"/>
      <c r="H3856" s="37"/>
      <c r="I3856" s="37"/>
      <c r="J3856" s="51"/>
      <c r="K3856" s="51"/>
      <c r="L3856" s="51"/>
      <c r="M3856" s="51"/>
      <c r="N3856" s="51"/>
      <c r="O3856" s="51"/>
      <c r="P3856" s="51"/>
      <c r="R3856" s="38" t="s">
        <v>450</v>
      </c>
      <c r="S3856" s="38" t="str" cm="1">
        <f t="array" ref="S3856">_xlfn.XLOOKUP(R3856,INDEX(Flettilisti,,1),INDEX(Flettilisti,,2),,0)</f>
        <v>Vantar flokkun</v>
      </c>
      <c r="T3856" s="38" t="str">
        <f>IF(ISBLANK(M3856),"",IF(M3856&lt;Gögn!$J$2,Gögn!$K$2,IF(M3856&gt;Gögn!$J$4,Gögn!$K$4,Gögn!$K$3)))</f>
        <v/>
      </c>
      <c r="U3856" s="49" t="str" cm="1">
        <f t="array" aca="1" ref="U3856" ca="1">IF(ISBLANK(A3856),"",IF(S3856="Styrkhæft",_xlfn.XLOOKUP(T3856,Vegalengdir[Texti],INDIRECT("Vegalengdir["&amp;'Upplýsingar um umsækjanda'!$B$10&amp;"]"),0%,0)))</f>
        <v/>
      </c>
      <c r="V3856" s="72" t="str">
        <f t="shared" si="60"/>
        <v/>
      </c>
    </row>
    <row r="3857" spans="1:22" x14ac:dyDescent="0.25">
      <c r="A3857" s="47"/>
      <c r="B3857" s="47"/>
      <c r="C3857" s="47"/>
      <c r="D3857" s="117"/>
      <c r="E3857" s="47"/>
      <c r="F3857" s="37"/>
      <c r="G3857" s="47"/>
      <c r="H3857" s="37"/>
      <c r="I3857" s="37"/>
      <c r="J3857" s="51"/>
      <c r="K3857" s="51"/>
      <c r="L3857" s="51"/>
      <c r="M3857" s="51"/>
      <c r="N3857" s="51"/>
      <c r="O3857" s="51"/>
      <c r="P3857" s="51"/>
      <c r="R3857" s="38" t="s">
        <v>450</v>
      </c>
      <c r="S3857" s="38" t="str" cm="1">
        <f t="array" ref="S3857">_xlfn.XLOOKUP(R3857,INDEX(Flettilisti,,1),INDEX(Flettilisti,,2),,0)</f>
        <v>Vantar flokkun</v>
      </c>
      <c r="T3857" s="38" t="str">
        <f>IF(ISBLANK(M3857),"",IF(M3857&lt;Gögn!$J$2,Gögn!$K$2,IF(M3857&gt;Gögn!$J$4,Gögn!$K$4,Gögn!$K$3)))</f>
        <v/>
      </c>
      <c r="U3857" s="49" t="str" cm="1">
        <f t="array" aca="1" ref="U3857" ca="1">IF(ISBLANK(A3857),"",IF(S3857="Styrkhæft",_xlfn.XLOOKUP(T3857,Vegalengdir[Texti],INDIRECT("Vegalengdir["&amp;'Upplýsingar um umsækjanda'!$B$10&amp;"]"),0%,0)))</f>
        <v/>
      </c>
      <c r="V3857" s="72" t="str">
        <f t="shared" si="60"/>
        <v/>
      </c>
    </row>
    <row r="3858" spans="1:22" x14ac:dyDescent="0.25">
      <c r="A3858" s="47"/>
      <c r="B3858" s="47"/>
      <c r="C3858" s="47"/>
      <c r="D3858" s="117"/>
      <c r="E3858" s="47"/>
      <c r="F3858" s="37"/>
      <c r="G3858" s="47"/>
      <c r="H3858" s="37"/>
      <c r="I3858" s="37"/>
      <c r="J3858" s="51"/>
      <c r="K3858" s="51"/>
      <c r="L3858" s="51"/>
      <c r="M3858" s="51"/>
      <c r="N3858" s="51"/>
      <c r="O3858" s="51"/>
      <c r="P3858" s="51"/>
      <c r="R3858" s="38" t="s">
        <v>450</v>
      </c>
      <c r="S3858" s="38" t="str" cm="1">
        <f t="array" ref="S3858">_xlfn.XLOOKUP(R3858,INDEX(Flettilisti,,1),INDEX(Flettilisti,,2),,0)</f>
        <v>Vantar flokkun</v>
      </c>
      <c r="T3858" s="38" t="str">
        <f>IF(ISBLANK(M3858),"",IF(M3858&lt;Gögn!$J$2,Gögn!$K$2,IF(M3858&gt;Gögn!$J$4,Gögn!$K$4,Gögn!$K$3)))</f>
        <v/>
      </c>
      <c r="U3858" s="49" t="str" cm="1">
        <f t="array" aca="1" ref="U3858" ca="1">IF(ISBLANK(A3858),"",IF(S3858="Styrkhæft",_xlfn.XLOOKUP(T3858,Vegalengdir[Texti],INDIRECT("Vegalengdir["&amp;'Upplýsingar um umsækjanda'!$B$10&amp;"]"),0%,0)))</f>
        <v/>
      </c>
      <c r="V3858" s="72" t="str">
        <f t="shared" si="60"/>
        <v/>
      </c>
    </row>
    <row r="3859" spans="1:22" x14ac:dyDescent="0.25">
      <c r="A3859" s="47"/>
      <c r="B3859" s="47"/>
      <c r="C3859" s="47"/>
      <c r="D3859" s="117"/>
      <c r="E3859" s="47"/>
      <c r="F3859" s="37"/>
      <c r="G3859" s="47"/>
      <c r="H3859" s="37"/>
      <c r="I3859" s="37"/>
      <c r="J3859" s="51"/>
      <c r="K3859" s="51"/>
      <c r="L3859" s="51"/>
      <c r="M3859" s="51"/>
      <c r="N3859" s="51"/>
      <c r="O3859" s="51"/>
      <c r="P3859" s="51"/>
      <c r="R3859" s="38" t="s">
        <v>450</v>
      </c>
      <c r="S3859" s="38" t="str" cm="1">
        <f t="array" ref="S3859">_xlfn.XLOOKUP(R3859,INDEX(Flettilisti,,1),INDEX(Flettilisti,,2),,0)</f>
        <v>Vantar flokkun</v>
      </c>
      <c r="T3859" s="38" t="str">
        <f>IF(ISBLANK(M3859),"",IF(M3859&lt;Gögn!$J$2,Gögn!$K$2,IF(M3859&gt;Gögn!$J$4,Gögn!$K$4,Gögn!$K$3)))</f>
        <v/>
      </c>
      <c r="U3859" s="49" t="str" cm="1">
        <f t="array" aca="1" ref="U3859" ca="1">IF(ISBLANK(A3859),"",IF(S3859="Styrkhæft",_xlfn.XLOOKUP(T3859,Vegalengdir[Texti],INDIRECT("Vegalengdir["&amp;'Upplýsingar um umsækjanda'!$B$10&amp;"]"),0%,0)))</f>
        <v/>
      </c>
      <c r="V3859" s="72" t="str">
        <f t="shared" si="60"/>
        <v/>
      </c>
    </row>
    <row r="3860" spans="1:22" x14ac:dyDescent="0.25">
      <c r="A3860" s="47"/>
      <c r="B3860" s="47"/>
      <c r="C3860" s="47"/>
      <c r="D3860" s="117"/>
      <c r="E3860" s="47"/>
      <c r="F3860" s="37"/>
      <c r="G3860" s="47"/>
      <c r="H3860" s="37"/>
      <c r="I3860" s="37"/>
      <c r="J3860" s="51"/>
      <c r="K3860" s="51"/>
      <c r="L3860" s="51"/>
      <c r="M3860" s="51"/>
      <c r="N3860" s="51"/>
      <c r="O3860" s="51"/>
      <c r="P3860" s="51"/>
      <c r="R3860" s="38" t="s">
        <v>450</v>
      </c>
      <c r="S3860" s="38" t="str" cm="1">
        <f t="array" ref="S3860">_xlfn.XLOOKUP(R3860,INDEX(Flettilisti,,1),INDEX(Flettilisti,,2),,0)</f>
        <v>Vantar flokkun</v>
      </c>
      <c r="T3860" s="38" t="str">
        <f>IF(ISBLANK(M3860),"",IF(M3860&lt;Gögn!$J$2,Gögn!$K$2,IF(M3860&gt;Gögn!$J$4,Gögn!$K$4,Gögn!$K$3)))</f>
        <v/>
      </c>
      <c r="U3860" s="49" t="str" cm="1">
        <f t="array" aca="1" ref="U3860" ca="1">IF(ISBLANK(A3860),"",IF(S3860="Styrkhæft",_xlfn.XLOOKUP(T3860,Vegalengdir[Texti],INDIRECT("Vegalengdir["&amp;'Upplýsingar um umsækjanda'!$B$10&amp;"]"),0%,0)))</f>
        <v/>
      </c>
      <c r="V3860" s="72" t="str">
        <f t="shared" si="60"/>
        <v/>
      </c>
    </row>
    <row r="3861" spans="1:22" x14ac:dyDescent="0.25">
      <c r="A3861" s="47"/>
      <c r="B3861" s="47"/>
      <c r="C3861" s="47"/>
      <c r="D3861" s="117"/>
      <c r="E3861" s="47"/>
      <c r="F3861" s="37"/>
      <c r="G3861" s="47"/>
      <c r="H3861" s="37"/>
      <c r="I3861" s="37"/>
      <c r="J3861" s="51"/>
      <c r="K3861" s="51"/>
      <c r="L3861" s="51"/>
      <c r="M3861" s="51"/>
      <c r="N3861" s="51"/>
      <c r="O3861" s="51"/>
      <c r="P3861" s="51"/>
      <c r="R3861" s="38" t="s">
        <v>450</v>
      </c>
      <c r="S3861" s="38" t="str" cm="1">
        <f t="array" ref="S3861">_xlfn.XLOOKUP(R3861,INDEX(Flettilisti,,1),INDEX(Flettilisti,,2),,0)</f>
        <v>Vantar flokkun</v>
      </c>
      <c r="T3861" s="38" t="str">
        <f>IF(ISBLANK(M3861),"",IF(M3861&lt;Gögn!$J$2,Gögn!$K$2,IF(M3861&gt;Gögn!$J$4,Gögn!$K$4,Gögn!$K$3)))</f>
        <v/>
      </c>
      <c r="U3861" s="49" t="str" cm="1">
        <f t="array" aca="1" ref="U3861" ca="1">IF(ISBLANK(A3861),"",IF(S3861="Styrkhæft",_xlfn.XLOOKUP(T3861,Vegalengdir[Texti],INDIRECT("Vegalengdir["&amp;'Upplýsingar um umsækjanda'!$B$10&amp;"]"),0%,0)))</f>
        <v/>
      </c>
      <c r="V3861" s="72" t="str">
        <f t="shared" si="60"/>
        <v/>
      </c>
    </row>
    <row r="3862" spans="1:22" x14ac:dyDescent="0.25">
      <c r="A3862" s="47"/>
      <c r="B3862" s="47"/>
      <c r="C3862" s="47"/>
      <c r="D3862" s="117"/>
      <c r="E3862" s="47"/>
      <c r="F3862" s="37"/>
      <c r="G3862" s="47"/>
      <c r="H3862" s="37"/>
      <c r="I3862" s="37"/>
      <c r="J3862" s="51"/>
      <c r="K3862" s="51"/>
      <c r="L3862" s="51"/>
      <c r="M3862" s="51"/>
      <c r="N3862" s="51"/>
      <c r="O3862" s="51"/>
      <c r="P3862" s="51"/>
      <c r="R3862" s="38" t="s">
        <v>450</v>
      </c>
      <c r="S3862" s="38" t="str" cm="1">
        <f t="array" ref="S3862">_xlfn.XLOOKUP(R3862,INDEX(Flettilisti,,1),INDEX(Flettilisti,,2),,0)</f>
        <v>Vantar flokkun</v>
      </c>
      <c r="T3862" s="38" t="str">
        <f>IF(ISBLANK(M3862),"",IF(M3862&lt;Gögn!$J$2,Gögn!$K$2,IF(M3862&gt;Gögn!$J$4,Gögn!$K$4,Gögn!$K$3)))</f>
        <v/>
      </c>
      <c r="U3862" s="49" t="str" cm="1">
        <f t="array" aca="1" ref="U3862" ca="1">IF(ISBLANK(A3862),"",IF(S3862="Styrkhæft",_xlfn.XLOOKUP(T3862,Vegalengdir[Texti],INDIRECT("Vegalengdir["&amp;'Upplýsingar um umsækjanda'!$B$10&amp;"]"),0%,0)))</f>
        <v/>
      </c>
      <c r="V3862" s="72" t="str">
        <f t="shared" si="60"/>
        <v/>
      </c>
    </row>
    <row r="3863" spans="1:22" x14ac:dyDescent="0.25">
      <c r="A3863" s="47"/>
      <c r="B3863" s="47"/>
      <c r="C3863" s="47"/>
      <c r="D3863" s="117"/>
      <c r="E3863" s="47"/>
      <c r="F3863" s="37"/>
      <c r="G3863" s="47"/>
      <c r="H3863" s="37"/>
      <c r="I3863" s="37"/>
      <c r="J3863" s="51"/>
      <c r="K3863" s="51"/>
      <c r="L3863" s="51"/>
      <c r="M3863" s="51"/>
      <c r="N3863" s="51"/>
      <c r="O3863" s="51"/>
      <c r="P3863" s="51"/>
      <c r="R3863" s="38" t="s">
        <v>450</v>
      </c>
      <c r="S3863" s="38" t="str" cm="1">
        <f t="array" ref="S3863">_xlfn.XLOOKUP(R3863,INDEX(Flettilisti,,1),INDEX(Flettilisti,,2),,0)</f>
        <v>Vantar flokkun</v>
      </c>
      <c r="T3863" s="38" t="str">
        <f>IF(ISBLANK(M3863),"",IF(M3863&lt;Gögn!$J$2,Gögn!$K$2,IF(M3863&gt;Gögn!$J$4,Gögn!$K$4,Gögn!$K$3)))</f>
        <v/>
      </c>
      <c r="U3863" s="49" t="str" cm="1">
        <f t="array" aca="1" ref="U3863" ca="1">IF(ISBLANK(A3863),"",IF(S3863="Styrkhæft",_xlfn.XLOOKUP(T3863,Vegalengdir[Texti],INDIRECT("Vegalengdir["&amp;'Upplýsingar um umsækjanda'!$B$10&amp;"]"),0%,0)))</f>
        <v/>
      </c>
      <c r="V3863" s="72" t="str">
        <f t="shared" si="60"/>
        <v/>
      </c>
    </row>
    <row r="3864" spans="1:22" x14ac:dyDescent="0.25">
      <c r="A3864" s="47"/>
      <c r="B3864" s="47"/>
      <c r="C3864" s="47"/>
      <c r="D3864" s="117"/>
      <c r="E3864" s="47"/>
      <c r="F3864" s="37"/>
      <c r="G3864" s="47"/>
      <c r="H3864" s="37"/>
      <c r="I3864" s="37"/>
      <c r="J3864" s="51"/>
      <c r="K3864" s="51"/>
      <c r="L3864" s="51"/>
      <c r="M3864" s="51"/>
      <c r="N3864" s="51"/>
      <c r="O3864" s="51"/>
      <c r="P3864" s="51"/>
      <c r="R3864" s="38" t="s">
        <v>450</v>
      </c>
      <c r="S3864" s="38" t="str" cm="1">
        <f t="array" ref="S3864">_xlfn.XLOOKUP(R3864,INDEX(Flettilisti,,1),INDEX(Flettilisti,,2),,0)</f>
        <v>Vantar flokkun</v>
      </c>
      <c r="T3864" s="38" t="str">
        <f>IF(ISBLANK(M3864),"",IF(M3864&lt;Gögn!$J$2,Gögn!$K$2,IF(M3864&gt;Gögn!$J$4,Gögn!$K$4,Gögn!$K$3)))</f>
        <v/>
      </c>
      <c r="U3864" s="49" t="str" cm="1">
        <f t="array" aca="1" ref="U3864" ca="1">IF(ISBLANK(A3864),"",IF(S3864="Styrkhæft",_xlfn.XLOOKUP(T3864,Vegalengdir[Texti],INDIRECT("Vegalengdir["&amp;'Upplýsingar um umsækjanda'!$B$10&amp;"]"),0%,0)))</f>
        <v/>
      </c>
      <c r="V3864" s="72" t="str">
        <f t="shared" si="60"/>
        <v/>
      </c>
    </row>
    <row r="3865" spans="1:22" x14ac:dyDescent="0.25">
      <c r="A3865" s="47"/>
      <c r="B3865" s="47"/>
      <c r="C3865" s="47"/>
      <c r="D3865" s="117"/>
      <c r="E3865" s="47"/>
      <c r="F3865" s="37"/>
      <c r="G3865" s="47"/>
      <c r="H3865" s="37"/>
      <c r="I3865" s="37"/>
      <c r="J3865" s="51"/>
      <c r="K3865" s="51"/>
      <c r="L3865" s="51"/>
      <c r="M3865" s="51"/>
      <c r="N3865" s="51"/>
      <c r="O3865" s="51"/>
      <c r="P3865" s="51"/>
      <c r="R3865" s="38" t="s">
        <v>450</v>
      </c>
      <c r="S3865" s="38" t="str" cm="1">
        <f t="array" ref="S3865">_xlfn.XLOOKUP(R3865,INDEX(Flettilisti,,1),INDEX(Flettilisti,,2),,0)</f>
        <v>Vantar flokkun</v>
      </c>
      <c r="T3865" s="38" t="str">
        <f>IF(ISBLANK(M3865),"",IF(M3865&lt;Gögn!$J$2,Gögn!$K$2,IF(M3865&gt;Gögn!$J$4,Gögn!$K$4,Gögn!$K$3)))</f>
        <v/>
      </c>
      <c r="U3865" s="49" t="str" cm="1">
        <f t="array" aca="1" ref="U3865" ca="1">IF(ISBLANK(A3865),"",IF(S3865="Styrkhæft",_xlfn.XLOOKUP(T3865,Vegalengdir[Texti],INDIRECT("Vegalengdir["&amp;'Upplýsingar um umsækjanda'!$B$10&amp;"]"),0%,0)))</f>
        <v/>
      </c>
      <c r="V3865" s="72" t="str">
        <f t="shared" si="60"/>
        <v/>
      </c>
    </row>
    <row r="3866" spans="1:22" x14ac:dyDescent="0.25">
      <c r="A3866" s="47"/>
      <c r="B3866" s="47"/>
      <c r="C3866" s="47"/>
      <c r="D3866" s="117"/>
      <c r="E3866" s="47"/>
      <c r="F3866" s="37"/>
      <c r="G3866" s="47"/>
      <c r="H3866" s="37"/>
      <c r="I3866" s="37"/>
      <c r="J3866" s="51"/>
      <c r="K3866" s="51"/>
      <c r="L3866" s="51"/>
      <c r="M3866" s="51"/>
      <c r="N3866" s="51"/>
      <c r="O3866" s="51"/>
      <c r="P3866" s="51"/>
      <c r="R3866" s="38" t="s">
        <v>450</v>
      </c>
      <c r="S3866" s="38" t="str" cm="1">
        <f t="array" ref="S3866">_xlfn.XLOOKUP(R3866,INDEX(Flettilisti,,1),INDEX(Flettilisti,,2),,0)</f>
        <v>Vantar flokkun</v>
      </c>
      <c r="T3866" s="38" t="str">
        <f>IF(ISBLANK(M3866),"",IF(M3866&lt;Gögn!$J$2,Gögn!$K$2,IF(M3866&gt;Gögn!$J$4,Gögn!$K$4,Gögn!$K$3)))</f>
        <v/>
      </c>
      <c r="U3866" s="49" t="str" cm="1">
        <f t="array" aca="1" ref="U3866" ca="1">IF(ISBLANK(A3866),"",IF(S3866="Styrkhæft",_xlfn.XLOOKUP(T3866,Vegalengdir[Texti],INDIRECT("Vegalengdir["&amp;'Upplýsingar um umsækjanda'!$B$10&amp;"]"),0%,0)))</f>
        <v/>
      </c>
      <c r="V3866" s="72" t="str">
        <f t="shared" si="60"/>
        <v/>
      </c>
    </row>
    <row r="3867" spans="1:22" x14ac:dyDescent="0.25">
      <c r="A3867" s="47"/>
      <c r="B3867" s="47"/>
      <c r="C3867" s="47"/>
      <c r="D3867" s="117"/>
      <c r="E3867" s="47"/>
      <c r="F3867" s="37"/>
      <c r="G3867" s="47"/>
      <c r="H3867" s="37"/>
      <c r="I3867" s="37"/>
      <c r="J3867" s="51"/>
      <c r="K3867" s="51"/>
      <c r="L3867" s="51"/>
      <c r="M3867" s="51"/>
      <c r="N3867" s="51"/>
      <c r="O3867" s="51"/>
      <c r="P3867" s="51"/>
      <c r="R3867" s="38" t="s">
        <v>450</v>
      </c>
      <c r="S3867" s="38" t="str" cm="1">
        <f t="array" ref="S3867">_xlfn.XLOOKUP(R3867,INDEX(Flettilisti,,1),INDEX(Flettilisti,,2),,0)</f>
        <v>Vantar flokkun</v>
      </c>
      <c r="T3867" s="38" t="str">
        <f>IF(ISBLANK(M3867),"",IF(M3867&lt;Gögn!$J$2,Gögn!$K$2,IF(M3867&gt;Gögn!$J$4,Gögn!$K$4,Gögn!$K$3)))</f>
        <v/>
      </c>
      <c r="U3867" s="49" t="str" cm="1">
        <f t="array" aca="1" ref="U3867" ca="1">IF(ISBLANK(A3867),"",IF(S3867="Styrkhæft",_xlfn.XLOOKUP(T3867,Vegalengdir[Texti],INDIRECT("Vegalengdir["&amp;'Upplýsingar um umsækjanda'!$B$10&amp;"]"),0%,0)))</f>
        <v/>
      </c>
      <c r="V3867" s="72" t="str">
        <f t="shared" si="60"/>
        <v/>
      </c>
    </row>
    <row r="3868" spans="1:22" x14ac:dyDescent="0.25">
      <c r="A3868" s="47"/>
      <c r="B3868" s="47"/>
      <c r="C3868" s="47"/>
      <c r="D3868" s="117"/>
      <c r="E3868" s="47"/>
      <c r="F3868" s="37"/>
      <c r="G3868" s="47"/>
      <c r="H3868" s="37"/>
      <c r="I3868" s="37"/>
      <c r="J3868" s="51"/>
      <c r="K3868" s="51"/>
      <c r="L3868" s="51"/>
      <c r="M3868" s="51"/>
      <c r="N3868" s="51"/>
      <c r="O3868" s="51"/>
      <c r="P3868" s="51"/>
      <c r="R3868" s="38" t="s">
        <v>450</v>
      </c>
      <c r="S3868" s="38" t="str" cm="1">
        <f t="array" ref="S3868">_xlfn.XLOOKUP(R3868,INDEX(Flettilisti,,1),INDEX(Flettilisti,,2),,0)</f>
        <v>Vantar flokkun</v>
      </c>
      <c r="T3868" s="38" t="str">
        <f>IF(ISBLANK(M3868),"",IF(M3868&lt;Gögn!$J$2,Gögn!$K$2,IF(M3868&gt;Gögn!$J$4,Gögn!$K$4,Gögn!$K$3)))</f>
        <v/>
      </c>
      <c r="U3868" s="49" t="str" cm="1">
        <f t="array" aca="1" ref="U3868" ca="1">IF(ISBLANK(A3868),"",IF(S3868="Styrkhæft",_xlfn.XLOOKUP(T3868,Vegalengdir[Texti],INDIRECT("Vegalengdir["&amp;'Upplýsingar um umsækjanda'!$B$10&amp;"]"),0%,0)))</f>
        <v/>
      </c>
      <c r="V3868" s="72" t="str">
        <f t="shared" si="60"/>
        <v/>
      </c>
    </row>
    <row r="3869" spans="1:22" x14ac:dyDescent="0.25">
      <c r="A3869" s="47"/>
      <c r="B3869" s="47"/>
      <c r="C3869" s="47"/>
      <c r="D3869" s="117"/>
      <c r="E3869" s="47"/>
      <c r="F3869" s="37"/>
      <c r="G3869" s="47"/>
      <c r="H3869" s="37"/>
      <c r="I3869" s="37"/>
      <c r="J3869" s="51"/>
      <c r="K3869" s="51"/>
      <c r="L3869" s="51"/>
      <c r="M3869" s="51"/>
      <c r="N3869" s="51"/>
      <c r="O3869" s="51"/>
      <c r="P3869" s="51"/>
      <c r="R3869" s="38" t="s">
        <v>450</v>
      </c>
      <c r="S3869" s="38" t="str" cm="1">
        <f t="array" ref="S3869">_xlfn.XLOOKUP(R3869,INDEX(Flettilisti,,1),INDEX(Flettilisti,,2),,0)</f>
        <v>Vantar flokkun</v>
      </c>
      <c r="T3869" s="38" t="str">
        <f>IF(ISBLANK(M3869),"",IF(M3869&lt;Gögn!$J$2,Gögn!$K$2,IF(M3869&gt;Gögn!$J$4,Gögn!$K$4,Gögn!$K$3)))</f>
        <v/>
      </c>
      <c r="U3869" s="49" t="str" cm="1">
        <f t="array" aca="1" ref="U3869" ca="1">IF(ISBLANK(A3869),"",IF(S3869="Styrkhæft",_xlfn.XLOOKUP(T3869,Vegalengdir[Texti],INDIRECT("Vegalengdir["&amp;'Upplýsingar um umsækjanda'!$B$10&amp;"]"),0%,0)))</f>
        <v/>
      </c>
      <c r="V3869" s="72" t="str">
        <f t="shared" si="60"/>
        <v/>
      </c>
    </row>
    <row r="3870" spans="1:22" x14ac:dyDescent="0.25">
      <c r="A3870" s="47"/>
      <c r="B3870" s="47"/>
      <c r="C3870" s="47"/>
      <c r="D3870" s="117"/>
      <c r="E3870" s="47"/>
      <c r="F3870" s="37"/>
      <c r="G3870" s="47"/>
      <c r="H3870" s="37"/>
      <c r="I3870" s="37"/>
      <c r="J3870" s="51"/>
      <c r="K3870" s="51"/>
      <c r="L3870" s="51"/>
      <c r="M3870" s="51"/>
      <c r="N3870" s="51"/>
      <c r="O3870" s="51"/>
      <c r="P3870" s="51"/>
      <c r="R3870" s="38" t="s">
        <v>450</v>
      </c>
      <c r="S3870" s="38" t="str" cm="1">
        <f t="array" ref="S3870">_xlfn.XLOOKUP(R3870,INDEX(Flettilisti,,1),INDEX(Flettilisti,,2),,0)</f>
        <v>Vantar flokkun</v>
      </c>
      <c r="T3870" s="38" t="str">
        <f>IF(ISBLANK(M3870),"",IF(M3870&lt;Gögn!$J$2,Gögn!$K$2,IF(M3870&gt;Gögn!$J$4,Gögn!$K$4,Gögn!$K$3)))</f>
        <v/>
      </c>
      <c r="U3870" s="49" t="str" cm="1">
        <f t="array" aca="1" ref="U3870" ca="1">IF(ISBLANK(A3870),"",IF(S3870="Styrkhæft",_xlfn.XLOOKUP(T3870,Vegalengdir[Texti],INDIRECT("Vegalengdir["&amp;'Upplýsingar um umsækjanda'!$B$10&amp;"]"),0%,0)))</f>
        <v/>
      </c>
      <c r="V3870" s="72" t="str">
        <f t="shared" si="60"/>
        <v/>
      </c>
    </row>
    <row r="3871" spans="1:22" x14ac:dyDescent="0.25">
      <c r="A3871" s="47"/>
      <c r="B3871" s="47"/>
      <c r="C3871" s="47"/>
      <c r="D3871" s="117"/>
      <c r="E3871" s="47"/>
      <c r="F3871" s="37"/>
      <c r="G3871" s="47"/>
      <c r="H3871" s="37"/>
      <c r="I3871" s="37"/>
      <c r="J3871" s="51"/>
      <c r="K3871" s="51"/>
      <c r="L3871" s="51"/>
      <c r="M3871" s="51"/>
      <c r="N3871" s="51"/>
      <c r="O3871" s="51"/>
      <c r="P3871" s="51"/>
      <c r="R3871" s="38" t="s">
        <v>450</v>
      </c>
      <c r="S3871" s="38" t="str" cm="1">
        <f t="array" ref="S3871">_xlfn.XLOOKUP(R3871,INDEX(Flettilisti,,1),INDEX(Flettilisti,,2),,0)</f>
        <v>Vantar flokkun</v>
      </c>
      <c r="T3871" s="38" t="str">
        <f>IF(ISBLANK(M3871),"",IF(M3871&lt;Gögn!$J$2,Gögn!$K$2,IF(M3871&gt;Gögn!$J$4,Gögn!$K$4,Gögn!$K$3)))</f>
        <v/>
      </c>
      <c r="U3871" s="49" t="str" cm="1">
        <f t="array" aca="1" ref="U3871" ca="1">IF(ISBLANK(A3871),"",IF(S3871="Styrkhæft",_xlfn.XLOOKUP(T3871,Vegalengdir[Texti],INDIRECT("Vegalengdir["&amp;'Upplýsingar um umsækjanda'!$B$10&amp;"]"),0%,0)))</f>
        <v/>
      </c>
      <c r="V3871" s="72" t="str">
        <f t="shared" si="60"/>
        <v/>
      </c>
    </row>
    <row r="3872" spans="1:22" x14ac:dyDescent="0.25">
      <c r="A3872" s="47"/>
      <c r="B3872" s="47"/>
      <c r="C3872" s="47"/>
      <c r="D3872" s="117"/>
      <c r="E3872" s="47"/>
      <c r="F3872" s="37"/>
      <c r="G3872" s="47"/>
      <c r="H3872" s="37"/>
      <c r="I3872" s="37"/>
      <c r="J3872" s="51"/>
      <c r="K3872" s="51"/>
      <c r="L3872" s="51"/>
      <c r="M3872" s="51"/>
      <c r="N3872" s="51"/>
      <c r="O3872" s="51"/>
      <c r="P3872" s="51"/>
      <c r="R3872" s="38" t="s">
        <v>450</v>
      </c>
      <c r="S3872" s="38" t="str" cm="1">
        <f t="array" ref="S3872">_xlfn.XLOOKUP(R3872,INDEX(Flettilisti,,1),INDEX(Flettilisti,,2),,0)</f>
        <v>Vantar flokkun</v>
      </c>
      <c r="T3872" s="38" t="str">
        <f>IF(ISBLANK(M3872),"",IF(M3872&lt;Gögn!$J$2,Gögn!$K$2,IF(M3872&gt;Gögn!$J$4,Gögn!$K$4,Gögn!$K$3)))</f>
        <v/>
      </c>
      <c r="U3872" s="49" t="str" cm="1">
        <f t="array" aca="1" ref="U3872" ca="1">IF(ISBLANK(A3872),"",IF(S3872="Styrkhæft",_xlfn.XLOOKUP(T3872,Vegalengdir[Texti],INDIRECT("Vegalengdir["&amp;'Upplýsingar um umsækjanda'!$B$10&amp;"]"),0%,0)))</f>
        <v/>
      </c>
      <c r="V3872" s="72" t="str">
        <f t="shared" si="60"/>
        <v/>
      </c>
    </row>
    <row r="3873" spans="1:22" x14ac:dyDescent="0.25">
      <c r="A3873" s="47"/>
      <c r="B3873" s="47"/>
      <c r="C3873" s="47"/>
      <c r="D3873" s="117"/>
      <c r="E3873" s="47"/>
      <c r="F3873" s="37"/>
      <c r="G3873" s="47"/>
      <c r="H3873" s="37"/>
      <c r="I3873" s="37"/>
      <c r="J3873" s="51"/>
      <c r="K3873" s="51"/>
      <c r="L3873" s="51"/>
      <c r="M3873" s="51"/>
      <c r="N3873" s="51"/>
      <c r="O3873" s="51"/>
      <c r="P3873" s="51"/>
      <c r="R3873" s="38" t="s">
        <v>450</v>
      </c>
      <c r="S3873" s="38" t="str" cm="1">
        <f t="array" ref="S3873">_xlfn.XLOOKUP(R3873,INDEX(Flettilisti,,1),INDEX(Flettilisti,,2),,0)</f>
        <v>Vantar flokkun</v>
      </c>
      <c r="T3873" s="38" t="str">
        <f>IF(ISBLANK(M3873),"",IF(M3873&lt;Gögn!$J$2,Gögn!$K$2,IF(M3873&gt;Gögn!$J$4,Gögn!$K$4,Gögn!$K$3)))</f>
        <v/>
      </c>
      <c r="U3873" s="49" t="str" cm="1">
        <f t="array" aca="1" ref="U3873" ca="1">IF(ISBLANK(A3873),"",IF(S3873="Styrkhæft",_xlfn.XLOOKUP(T3873,Vegalengdir[Texti],INDIRECT("Vegalengdir["&amp;'Upplýsingar um umsækjanda'!$B$10&amp;"]"),0%,0)))</f>
        <v/>
      </c>
      <c r="V3873" s="72" t="str">
        <f t="shared" si="60"/>
        <v/>
      </c>
    </row>
    <row r="3874" spans="1:22" x14ac:dyDescent="0.25">
      <c r="A3874" s="47"/>
      <c r="B3874" s="47"/>
      <c r="C3874" s="47"/>
      <c r="D3874" s="117"/>
      <c r="E3874" s="47"/>
      <c r="F3874" s="37"/>
      <c r="G3874" s="47"/>
      <c r="H3874" s="37"/>
      <c r="I3874" s="37"/>
      <c r="J3874" s="51"/>
      <c r="K3874" s="51"/>
      <c r="L3874" s="51"/>
      <c r="M3874" s="51"/>
      <c r="N3874" s="51"/>
      <c r="O3874" s="51"/>
      <c r="P3874" s="51"/>
      <c r="R3874" s="38" t="s">
        <v>450</v>
      </c>
      <c r="S3874" s="38" t="str" cm="1">
        <f t="array" ref="S3874">_xlfn.XLOOKUP(R3874,INDEX(Flettilisti,,1),INDEX(Flettilisti,,2),,0)</f>
        <v>Vantar flokkun</v>
      </c>
      <c r="T3874" s="38" t="str">
        <f>IF(ISBLANK(M3874),"",IF(M3874&lt;Gögn!$J$2,Gögn!$K$2,IF(M3874&gt;Gögn!$J$4,Gögn!$K$4,Gögn!$K$3)))</f>
        <v/>
      </c>
      <c r="U3874" s="49" t="str" cm="1">
        <f t="array" aca="1" ref="U3874" ca="1">IF(ISBLANK(A3874),"",IF(S3874="Styrkhæft",_xlfn.XLOOKUP(T3874,Vegalengdir[Texti],INDIRECT("Vegalengdir["&amp;'Upplýsingar um umsækjanda'!$B$10&amp;"]"),0%,0)))</f>
        <v/>
      </c>
      <c r="V3874" s="72" t="str">
        <f t="shared" si="60"/>
        <v/>
      </c>
    </row>
    <row r="3875" spans="1:22" x14ac:dyDescent="0.25">
      <c r="A3875" s="47"/>
      <c r="B3875" s="47"/>
      <c r="C3875" s="47"/>
      <c r="D3875" s="117"/>
      <c r="E3875" s="47"/>
      <c r="F3875" s="37"/>
      <c r="G3875" s="47"/>
      <c r="H3875" s="37"/>
      <c r="I3875" s="37"/>
      <c r="J3875" s="51"/>
      <c r="K3875" s="51"/>
      <c r="L3875" s="51"/>
      <c r="M3875" s="51"/>
      <c r="N3875" s="51"/>
      <c r="O3875" s="51"/>
      <c r="P3875" s="51"/>
      <c r="R3875" s="38" t="s">
        <v>450</v>
      </c>
      <c r="S3875" s="38" t="str" cm="1">
        <f t="array" ref="S3875">_xlfn.XLOOKUP(R3875,INDEX(Flettilisti,,1),INDEX(Flettilisti,,2),,0)</f>
        <v>Vantar flokkun</v>
      </c>
      <c r="T3875" s="38" t="str">
        <f>IF(ISBLANK(M3875),"",IF(M3875&lt;Gögn!$J$2,Gögn!$K$2,IF(M3875&gt;Gögn!$J$4,Gögn!$K$4,Gögn!$K$3)))</f>
        <v/>
      </c>
      <c r="U3875" s="49" t="str" cm="1">
        <f t="array" aca="1" ref="U3875" ca="1">IF(ISBLANK(A3875),"",IF(S3875="Styrkhæft",_xlfn.XLOOKUP(T3875,Vegalengdir[Texti],INDIRECT("Vegalengdir["&amp;'Upplýsingar um umsækjanda'!$B$10&amp;"]"),0%,0)))</f>
        <v/>
      </c>
      <c r="V3875" s="72" t="str">
        <f t="shared" si="60"/>
        <v/>
      </c>
    </row>
    <row r="3876" spans="1:22" x14ac:dyDescent="0.25">
      <c r="A3876" s="47"/>
      <c r="B3876" s="47"/>
      <c r="C3876" s="47"/>
      <c r="D3876" s="117"/>
      <c r="E3876" s="47"/>
      <c r="F3876" s="37"/>
      <c r="G3876" s="47"/>
      <c r="H3876" s="37"/>
      <c r="I3876" s="37"/>
      <c r="J3876" s="51"/>
      <c r="K3876" s="51"/>
      <c r="L3876" s="51"/>
      <c r="M3876" s="51"/>
      <c r="N3876" s="51"/>
      <c r="O3876" s="51"/>
      <c r="P3876" s="51"/>
      <c r="R3876" s="38" t="s">
        <v>450</v>
      </c>
      <c r="S3876" s="38" t="str" cm="1">
        <f t="array" ref="S3876">_xlfn.XLOOKUP(R3876,INDEX(Flettilisti,,1),INDEX(Flettilisti,,2),,0)</f>
        <v>Vantar flokkun</v>
      </c>
      <c r="T3876" s="38" t="str">
        <f>IF(ISBLANK(M3876),"",IF(M3876&lt;Gögn!$J$2,Gögn!$K$2,IF(M3876&gt;Gögn!$J$4,Gögn!$K$4,Gögn!$K$3)))</f>
        <v/>
      </c>
      <c r="U3876" s="49" t="str" cm="1">
        <f t="array" aca="1" ref="U3876" ca="1">IF(ISBLANK(A3876),"",IF(S3876="Styrkhæft",_xlfn.XLOOKUP(T3876,Vegalengdir[Texti],INDIRECT("Vegalengdir["&amp;'Upplýsingar um umsækjanda'!$B$10&amp;"]"),0%,0)))</f>
        <v/>
      </c>
      <c r="V3876" s="72" t="str">
        <f t="shared" si="60"/>
        <v/>
      </c>
    </row>
    <row r="3877" spans="1:22" x14ac:dyDescent="0.25">
      <c r="A3877" s="47"/>
      <c r="B3877" s="47"/>
      <c r="C3877" s="47"/>
      <c r="D3877" s="117"/>
      <c r="E3877" s="47"/>
      <c r="F3877" s="37"/>
      <c r="G3877" s="47"/>
      <c r="H3877" s="37"/>
      <c r="I3877" s="37"/>
      <c r="J3877" s="51"/>
      <c r="K3877" s="51"/>
      <c r="L3877" s="51"/>
      <c r="M3877" s="51"/>
      <c r="N3877" s="51"/>
      <c r="O3877" s="51"/>
      <c r="P3877" s="51"/>
      <c r="R3877" s="38" t="s">
        <v>450</v>
      </c>
      <c r="S3877" s="38" t="str" cm="1">
        <f t="array" ref="S3877">_xlfn.XLOOKUP(R3877,INDEX(Flettilisti,,1),INDEX(Flettilisti,,2),,0)</f>
        <v>Vantar flokkun</v>
      </c>
      <c r="T3877" s="38" t="str">
        <f>IF(ISBLANK(M3877),"",IF(M3877&lt;Gögn!$J$2,Gögn!$K$2,IF(M3877&gt;Gögn!$J$4,Gögn!$K$4,Gögn!$K$3)))</f>
        <v/>
      </c>
      <c r="U3877" s="49" t="str" cm="1">
        <f t="array" aca="1" ref="U3877" ca="1">IF(ISBLANK(A3877),"",IF(S3877="Styrkhæft",_xlfn.XLOOKUP(T3877,Vegalengdir[Texti],INDIRECT("Vegalengdir["&amp;'Upplýsingar um umsækjanda'!$B$10&amp;"]"),0%,0)))</f>
        <v/>
      </c>
      <c r="V3877" s="72" t="str">
        <f t="shared" si="60"/>
        <v/>
      </c>
    </row>
    <row r="3878" spans="1:22" x14ac:dyDescent="0.25">
      <c r="A3878" s="47"/>
      <c r="B3878" s="47"/>
      <c r="C3878" s="47"/>
      <c r="D3878" s="117"/>
      <c r="E3878" s="47"/>
      <c r="F3878" s="37"/>
      <c r="G3878" s="47"/>
      <c r="H3878" s="37"/>
      <c r="I3878" s="37"/>
      <c r="J3878" s="51"/>
      <c r="K3878" s="51"/>
      <c r="L3878" s="51"/>
      <c r="M3878" s="51"/>
      <c r="N3878" s="51"/>
      <c r="O3878" s="51"/>
      <c r="P3878" s="51"/>
      <c r="R3878" s="38" t="s">
        <v>450</v>
      </c>
      <c r="S3878" s="38" t="str" cm="1">
        <f t="array" ref="S3878">_xlfn.XLOOKUP(R3878,INDEX(Flettilisti,,1),INDEX(Flettilisti,,2),,0)</f>
        <v>Vantar flokkun</v>
      </c>
      <c r="T3878" s="38" t="str">
        <f>IF(ISBLANK(M3878),"",IF(M3878&lt;Gögn!$J$2,Gögn!$K$2,IF(M3878&gt;Gögn!$J$4,Gögn!$K$4,Gögn!$K$3)))</f>
        <v/>
      </c>
      <c r="U3878" s="49" t="str" cm="1">
        <f t="array" aca="1" ref="U3878" ca="1">IF(ISBLANK(A3878),"",IF(S3878="Styrkhæft",_xlfn.XLOOKUP(T3878,Vegalengdir[Texti],INDIRECT("Vegalengdir["&amp;'Upplýsingar um umsækjanda'!$B$10&amp;"]"),0%,0)))</f>
        <v/>
      </c>
      <c r="V3878" s="72" t="str">
        <f t="shared" si="60"/>
        <v/>
      </c>
    </row>
    <row r="3879" spans="1:22" x14ac:dyDescent="0.25">
      <c r="A3879" s="47"/>
      <c r="B3879" s="47"/>
      <c r="C3879" s="47"/>
      <c r="D3879" s="117"/>
      <c r="E3879" s="47"/>
      <c r="F3879" s="37"/>
      <c r="G3879" s="47"/>
      <c r="H3879" s="37"/>
      <c r="I3879" s="37"/>
      <c r="J3879" s="51"/>
      <c r="K3879" s="51"/>
      <c r="L3879" s="51"/>
      <c r="M3879" s="51"/>
      <c r="N3879" s="51"/>
      <c r="O3879" s="51"/>
      <c r="P3879" s="51"/>
      <c r="R3879" s="38" t="s">
        <v>450</v>
      </c>
      <c r="S3879" s="38" t="str" cm="1">
        <f t="array" ref="S3879">_xlfn.XLOOKUP(R3879,INDEX(Flettilisti,,1),INDEX(Flettilisti,,2),,0)</f>
        <v>Vantar flokkun</v>
      </c>
      <c r="T3879" s="38" t="str">
        <f>IF(ISBLANK(M3879),"",IF(M3879&lt;Gögn!$J$2,Gögn!$K$2,IF(M3879&gt;Gögn!$J$4,Gögn!$K$4,Gögn!$K$3)))</f>
        <v/>
      </c>
      <c r="U3879" s="49" t="str" cm="1">
        <f t="array" aca="1" ref="U3879" ca="1">IF(ISBLANK(A3879),"",IF(S3879="Styrkhæft",_xlfn.XLOOKUP(T3879,Vegalengdir[Texti],INDIRECT("Vegalengdir["&amp;'Upplýsingar um umsækjanda'!$B$10&amp;"]"),0%,0)))</f>
        <v/>
      </c>
      <c r="V3879" s="72" t="str">
        <f t="shared" si="60"/>
        <v/>
      </c>
    </row>
    <row r="3880" spans="1:22" x14ac:dyDescent="0.25">
      <c r="A3880" s="47"/>
      <c r="B3880" s="47"/>
      <c r="C3880" s="47"/>
      <c r="D3880" s="117"/>
      <c r="E3880" s="47"/>
      <c r="F3880" s="37"/>
      <c r="G3880" s="47"/>
      <c r="H3880" s="37"/>
      <c r="I3880" s="37"/>
      <c r="J3880" s="51"/>
      <c r="K3880" s="51"/>
      <c r="L3880" s="51"/>
      <c r="M3880" s="51"/>
      <c r="N3880" s="51"/>
      <c r="O3880" s="51"/>
      <c r="P3880" s="51"/>
      <c r="R3880" s="38" t="s">
        <v>450</v>
      </c>
      <c r="S3880" s="38" t="str" cm="1">
        <f t="array" ref="S3880">_xlfn.XLOOKUP(R3880,INDEX(Flettilisti,,1),INDEX(Flettilisti,,2),,0)</f>
        <v>Vantar flokkun</v>
      </c>
      <c r="T3880" s="38" t="str">
        <f>IF(ISBLANK(M3880),"",IF(M3880&lt;Gögn!$J$2,Gögn!$K$2,IF(M3880&gt;Gögn!$J$4,Gögn!$K$4,Gögn!$K$3)))</f>
        <v/>
      </c>
      <c r="U3880" s="49" t="str" cm="1">
        <f t="array" aca="1" ref="U3880" ca="1">IF(ISBLANK(A3880),"",IF(S3880="Styrkhæft",_xlfn.XLOOKUP(T3880,Vegalengdir[Texti],INDIRECT("Vegalengdir["&amp;'Upplýsingar um umsækjanda'!$B$10&amp;"]"),0%,0)))</f>
        <v/>
      </c>
      <c r="V3880" s="72" t="str">
        <f t="shared" si="60"/>
        <v/>
      </c>
    </row>
    <row r="3881" spans="1:22" x14ac:dyDescent="0.25">
      <c r="A3881" s="47"/>
      <c r="B3881" s="47"/>
      <c r="C3881" s="47"/>
      <c r="D3881" s="117"/>
      <c r="E3881" s="47"/>
      <c r="F3881" s="37"/>
      <c r="G3881" s="47"/>
      <c r="H3881" s="37"/>
      <c r="I3881" s="37"/>
      <c r="J3881" s="51"/>
      <c r="K3881" s="51"/>
      <c r="L3881" s="51"/>
      <c r="M3881" s="51"/>
      <c r="N3881" s="51"/>
      <c r="O3881" s="51"/>
      <c r="P3881" s="51"/>
      <c r="R3881" s="38" t="s">
        <v>450</v>
      </c>
      <c r="S3881" s="38" t="str" cm="1">
        <f t="array" ref="S3881">_xlfn.XLOOKUP(R3881,INDEX(Flettilisti,,1),INDEX(Flettilisti,,2),,0)</f>
        <v>Vantar flokkun</v>
      </c>
      <c r="T3881" s="38" t="str">
        <f>IF(ISBLANK(M3881),"",IF(M3881&lt;Gögn!$J$2,Gögn!$K$2,IF(M3881&gt;Gögn!$J$4,Gögn!$K$4,Gögn!$K$3)))</f>
        <v/>
      </c>
      <c r="U3881" s="49" t="str" cm="1">
        <f t="array" aca="1" ref="U3881" ca="1">IF(ISBLANK(A3881),"",IF(S3881="Styrkhæft",_xlfn.XLOOKUP(T3881,Vegalengdir[Texti],INDIRECT("Vegalengdir["&amp;'Upplýsingar um umsækjanda'!$B$10&amp;"]"),0%,0)))</f>
        <v/>
      </c>
      <c r="V3881" s="72" t="str">
        <f t="shared" si="60"/>
        <v/>
      </c>
    </row>
    <row r="3882" spans="1:22" x14ac:dyDescent="0.25">
      <c r="A3882" s="47"/>
      <c r="B3882" s="47"/>
      <c r="C3882" s="47"/>
      <c r="D3882" s="117"/>
      <c r="E3882" s="47"/>
      <c r="F3882" s="37"/>
      <c r="G3882" s="47"/>
      <c r="H3882" s="37"/>
      <c r="I3882" s="37"/>
      <c r="J3882" s="51"/>
      <c r="K3882" s="51"/>
      <c r="L3882" s="51"/>
      <c r="M3882" s="51"/>
      <c r="N3882" s="51"/>
      <c r="O3882" s="51"/>
      <c r="P3882" s="51"/>
      <c r="R3882" s="38" t="s">
        <v>450</v>
      </c>
      <c r="S3882" s="38" t="str" cm="1">
        <f t="array" ref="S3882">_xlfn.XLOOKUP(R3882,INDEX(Flettilisti,,1),INDEX(Flettilisti,,2),,0)</f>
        <v>Vantar flokkun</v>
      </c>
      <c r="T3882" s="38" t="str">
        <f>IF(ISBLANK(M3882),"",IF(M3882&lt;Gögn!$J$2,Gögn!$K$2,IF(M3882&gt;Gögn!$J$4,Gögn!$K$4,Gögn!$K$3)))</f>
        <v/>
      </c>
      <c r="U3882" s="49" t="str" cm="1">
        <f t="array" aca="1" ref="U3882" ca="1">IF(ISBLANK(A3882),"",IF(S3882="Styrkhæft",_xlfn.XLOOKUP(T3882,Vegalengdir[Texti],INDIRECT("Vegalengdir["&amp;'Upplýsingar um umsækjanda'!$B$10&amp;"]"),0%,0)))</f>
        <v/>
      </c>
      <c r="V3882" s="72" t="str">
        <f t="shared" si="60"/>
        <v/>
      </c>
    </row>
    <row r="3883" spans="1:22" x14ac:dyDescent="0.25">
      <c r="A3883" s="47"/>
      <c r="B3883" s="47"/>
      <c r="C3883" s="47"/>
      <c r="D3883" s="117"/>
      <c r="E3883" s="47"/>
      <c r="F3883" s="37"/>
      <c r="G3883" s="47"/>
      <c r="H3883" s="37"/>
      <c r="I3883" s="37"/>
      <c r="J3883" s="51"/>
      <c r="K3883" s="51"/>
      <c r="L3883" s="51"/>
      <c r="M3883" s="51"/>
      <c r="N3883" s="51"/>
      <c r="O3883" s="51"/>
      <c r="P3883" s="51"/>
      <c r="R3883" s="38" t="s">
        <v>450</v>
      </c>
      <c r="S3883" s="38" t="str" cm="1">
        <f t="array" ref="S3883">_xlfn.XLOOKUP(R3883,INDEX(Flettilisti,,1),INDEX(Flettilisti,,2),,0)</f>
        <v>Vantar flokkun</v>
      </c>
      <c r="T3883" s="38" t="str">
        <f>IF(ISBLANK(M3883),"",IF(M3883&lt;Gögn!$J$2,Gögn!$K$2,IF(M3883&gt;Gögn!$J$4,Gögn!$K$4,Gögn!$K$3)))</f>
        <v/>
      </c>
      <c r="U3883" s="49" t="str" cm="1">
        <f t="array" aca="1" ref="U3883" ca="1">IF(ISBLANK(A3883),"",IF(S3883="Styrkhæft",_xlfn.XLOOKUP(T3883,Vegalengdir[Texti],INDIRECT("Vegalengdir["&amp;'Upplýsingar um umsækjanda'!$B$10&amp;"]"),0%,0)))</f>
        <v/>
      </c>
      <c r="V3883" s="72" t="str">
        <f t="shared" si="60"/>
        <v/>
      </c>
    </row>
    <row r="3884" spans="1:22" x14ac:dyDescent="0.25">
      <c r="A3884" s="47"/>
      <c r="B3884" s="47"/>
      <c r="C3884" s="47"/>
      <c r="D3884" s="117"/>
      <c r="E3884" s="47"/>
      <c r="F3884" s="37"/>
      <c r="G3884" s="47"/>
      <c r="H3884" s="37"/>
      <c r="I3884" s="37"/>
      <c r="J3884" s="51"/>
      <c r="K3884" s="51"/>
      <c r="L3884" s="51"/>
      <c r="M3884" s="51"/>
      <c r="N3884" s="51"/>
      <c r="O3884" s="51"/>
      <c r="P3884" s="51"/>
      <c r="R3884" s="38" t="s">
        <v>450</v>
      </c>
      <c r="S3884" s="38" t="str" cm="1">
        <f t="array" ref="S3884">_xlfn.XLOOKUP(R3884,INDEX(Flettilisti,,1),INDEX(Flettilisti,,2),,0)</f>
        <v>Vantar flokkun</v>
      </c>
      <c r="T3884" s="38" t="str">
        <f>IF(ISBLANK(M3884),"",IF(M3884&lt;Gögn!$J$2,Gögn!$K$2,IF(M3884&gt;Gögn!$J$4,Gögn!$K$4,Gögn!$K$3)))</f>
        <v/>
      </c>
      <c r="U3884" s="49" t="str" cm="1">
        <f t="array" aca="1" ref="U3884" ca="1">IF(ISBLANK(A3884),"",IF(S3884="Styrkhæft",_xlfn.XLOOKUP(T3884,Vegalengdir[Texti],INDIRECT("Vegalengdir["&amp;'Upplýsingar um umsækjanda'!$B$10&amp;"]"),0%,0)))</f>
        <v/>
      </c>
      <c r="V3884" s="72" t="str">
        <f t="shared" si="60"/>
        <v/>
      </c>
    </row>
    <row r="3885" spans="1:22" x14ac:dyDescent="0.25">
      <c r="A3885" s="47"/>
      <c r="B3885" s="47"/>
      <c r="C3885" s="47"/>
      <c r="D3885" s="117"/>
      <c r="E3885" s="47"/>
      <c r="F3885" s="37"/>
      <c r="G3885" s="47"/>
      <c r="H3885" s="37"/>
      <c r="I3885" s="37"/>
      <c r="J3885" s="51"/>
      <c r="K3885" s="51"/>
      <c r="L3885" s="51"/>
      <c r="M3885" s="51"/>
      <c r="N3885" s="51"/>
      <c r="O3885" s="51"/>
      <c r="P3885" s="51"/>
      <c r="R3885" s="38" t="s">
        <v>450</v>
      </c>
      <c r="S3885" s="38" t="str" cm="1">
        <f t="array" ref="S3885">_xlfn.XLOOKUP(R3885,INDEX(Flettilisti,,1),INDEX(Flettilisti,,2),,0)</f>
        <v>Vantar flokkun</v>
      </c>
      <c r="T3885" s="38" t="str">
        <f>IF(ISBLANK(M3885),"",IF(M3885&lt;Gögn!$J$2,Gögn!$K$2,IF(M3885&gt;Gögn!$J$4,Gögn!$K$4,Gögn!$K$3)))</f>
        <v/>
      </c>
      <c r="U3885" s="49" t="str" cm="1">
        <f t="array" aca="1" ref="U3885" ca="1">IF(ISBLANK(A3885),"",IF(S3885="Styrkhæft",_xlfn.XLOOKUP(T3885,Vegalengdir[Texti],INDIRECT("Vegalengdir["&amp;'Upplýsingar um umsækjanda'!$B$10&amp;"]"),0%,0)))</f>
        <v/>
      </c>
      <c r="V3885" s="72" t="str">
        <f t="shared" si="60"/>
        <v/>
      </c>
    </row>
    <row r="3886" spans="1:22" x14ac:dyDescent="0.25">
      <c r="A3886" s="47"/>
      <c r="B3886" s="47"/>
      <c r="C3886" s="47"/>
      <c r="D3886" s="117"/>
      <c r="E3886" s="47"/>
      <c r="F3886" s="37"/>
      <c r="G3886" s="47"/>
      <c r="H3886" s="37"/>
      <c r="I3886" s="37"/>
      <c r="J3886" s="51"/>
      <c r="K3886" s="51"/>
      <c r="L3886" s="51"/>
      <c r="M3886" s="51"/>
      <c r="N3886" s="51"/>
      <c r="O3886" s="51"/>
      <c r="P3886" s="51"/>
      <c r="R3886" s="38" t="s">
        <v>450</v>
      </c>
      <c r="S3886" s="38" t="str" cm="1">
        <f t="array" ref="S3886">_xlfn.XLOOKUP(R3886,INDEX(Flettilisti,,1),INDEX(Flettilisti,,2),,0)</f>
        <v>Vantar flokkun</v>
      </c>
      <c r="T3886" s="38" t="str">
        <f>IF(ISBLANK(M3886),"",IF(M3886&lt;Gögn!$J$2,Gögn!$K$2,IF(M3886&gt;Gögn!$J$4,Gögn!$K$4,Gögn!$K$3)))</f>
        <v/>
      </c>
      <c r="U3886" s="49" t="str" cm="1">
        <f t="array" aca="1" ref="U3886" ca="1">IF(ISBLANK(A3886),"",IF(S3886="Styrkhæft",_xlfn.XLOOKUP(T3886,Vegalengdir[Texti],INDIRECT("Vegalengdir["&amp;'Upplýsingar um umsækjanda'!$B$10&amp;"]"),0%,0)))</f>
        <v/>
      </c>
      <c r="V3886" s="72" t="str">
        <f t="shared" si="60"/>
        <v/>
      </c>
    </row>
    <row r="3887" spans="1:22" x14ac:dyDescent="0.25">
      <c r="A3887" s="47"/>
      <c r="B3887" s="47"/>
      <c r="C3887" s="47"/>
      <c r="D3887" s="117"/>
      <c r="E3887" s="47"/>
      <c r="F3887" s="37"/>
      <c r="G3887" s="47"/>
      <c r="H3887" s="37"/>
      <c r="I3887" s="37"/>
      <c r="J3887" s="51"/>
      <c r="K3887" s="51"/>
      <c r="L3887" s="51"/>
      <c r="M3887" s="51"/>
      <c r="N3887" s="51"/>
      <c r="O3887" s="51"/>
      <c r="P3887" s="51"/>
      <c r="R3887" s="38" t="s">
        <v>450</v>
      </c>
      <c r="S3887" s="38" t="str" cm="1">
        <f t="array" ref="S3887">_xlfn.XLOOKUP(R3887,INDEX(Flettilisti,,1),INDEX(Flettilisti,,2),,0)</f>
        <v>Vantar flokkun</v>
      </c>
      <c r="T3887" s="38" t="str">
        <f>IF(ISBLANK(M3887),"",IF(M3887&lt;Gögn!$J$2,Gögn!$K$2,IF(M3887&gt;Gögn!$J$4,Gögn!$K$4,Gögn!$K$3)))</f>
        <v/>
      </c>
      <c r="U3887" s="49" t="str" cm="1">
        <f t="array" aca="1" ref="U3887" ca="1">IF(ISBLANK(A3887),"",IF(S3887="Styrkhæft",_xlfn.XLOOKUP(T3887,Vegalengdir[Texti],INDIRECT("Vegalengdir["&amp;'Upplýsingar um umsækjanda'!$B$10&amp;"]"),0%,0)))</f>
        <v/>
      </c>
      <c r="V3887" s="72" t="str">
        <f t="shared" si="60"/>
        <v/>
      </c>
    </row>
    <row r="3888" spans="1:22" x14ac:dyDescent="0.25">
      <c r="A3888" s="47"/>
      <c r="B3888" s="47"/>
      <c r="C3888" s="47"/>
      <c r="D3888" s="117"/>
      <c r="E3888" s="47"/>
      <c r="F3888" s="37"/>
      <c r="G3888" s="47"/>
      <c r="H3888" s="37"/>
      <c r="I3888" s="37"/>
      <c r="J3888" s="51"/>
      <c r="K3888" s="51"/>
      <c r="L3888" s="51"/>
      <c r="M3888" s="51"/>
      <c r="N3888" s="51"/>
      <c r="O3888" s="51"/>
      <c r="P3888" s="51"/>
      <c r="R3888" s="38" t="s">
        <v>450</v>
      </c>
      <c r="S3888" s="38" t="str" cm="1">
        <f t="array" ref="S3888">_xlfn.XLOOKUP(R3888,INDEX(Flettilisti,,1),INDEX(Flettilisti,,2),,0)</f>
        <v>Vantar flokkun</v>
      </c>
      <c r="T3888" s="38" t="str">
        <f>IF(ISBLANK(M3888),"",IF(M3888&lt;Gögn!$J$2,Gögn!$K$2,IF(M3888&gt;Gögn!$J$4,Gögn!$K$4,Gögn!$K$3)))</f>
        <v/>
      </c>
      <c r="U3888" s="49" t="str" cm="1">
        <f t="array" aca="1" ref="U3888" ca="1">IF(ISBLANK(A3888),"",IF(S3888="Styrkhæft",_xlfn.XLOOKUP(T3888,Vegalengdir[Texti],INDIRECT("Vegalengdir["&amp;'Upplýsingar um umsækjanda'!$B$10&amp;"]"),0%,0)))</f>
        <v/>
      </c>
      <c r="V3888" s="72" t="str">
        <f t="shared" si="60"/>
        <v/>
      </c>
    </row>
    <row r="3889" spans="1:22" x14ac:dyDescent="0.25">
      <c r="A3889" s="47"/>
      <c r="B3889" s="47"/>
      <c r="C3889" s="47"/>
      <c r="D3889" s="117"/>
      <c r="E3889" s="47"/>
      <c r="F3889" s="37"/>
      <c r="G3889" s="47"/>
      <c r="H3889" s="37"/>
      <c r="I3889" s="37"/>
      <c r="J3889" s="51"/>
      <c r="K3889" s="51"/>
      <c r="L3889" s="51"/>
      <c r="M3889" s="51"/>
      <c r="N3889" s="51"/>
      <c r="O3889" s="51"/>
      <c r="P3889" s="51"/>
      <c r="R3889" s="38" t="s">
        <v>450</v>
      </c>
      <c r="S3889" s="38" t="str" cm="1">
        <f t="array" ref="S3889">_xlfn.XLOOKUP(R3889,INDEX(Flettilisti,,1),INDEX(Flettilisti,,2),,0)</f>
        <v>Vantar flokkun</v>
      </c>
      <c r="T3889" s="38" t="str">
        <f>IF(ISBLANK(M3889),"",IF(M3889&lt;Gögn!$J$2,Gögn!$K$2,IF(M3889&gt;Gögn!$J$4,Gögn!$K$4,Gögn!$K$3)))</f>
        <v/>
      </c>
      <c r="U3889" s="49" t="str" cm="1">
        <f t="array" aca="1" ref="U3889" ca="1">IF(ISBLANK(A3889),"",IF(S3889="Styrkhæft",_xlfn.XLOOKUP(T3889,Vegalengdir[Texti],INDIRECT("Vegalengdir["&amp;'Upplýsingar um umsækjanda'!$B$10&amp;"]"),0%,0)))</f>
        <v/>
      </c>
      <c r="V3889" s="72" t="str">
        <f t="shared" si="60"/>
        <v/>
      </c>
    </row>
    <row r="3890" spans="1:22" x14ac:dyDescent="0.25">
      <c r="A3890" s="47"/>
      <c r="B3890" s="47"/>
      <c r="C3890" s="47"/>
      <c r="D3890" s="117"/>
      <c r="E3890" s="47"/>
      <c r="F3890" s="37"/>
      <c r="G3890" s="47"/>
      <c r="H3890" s="37"/>
      <c r="I3890" s="37"/>
      <c r="J3890" s="51"/>
      <c r="K3890" s="51"/>
      <c r="L3890" s="51"/>
      <c r="M3890" s="51"/>
      <c r="N3890" s="51"/>
      <c r="O3890" s="51"/>
      <c r="P3890" s="51"/>
      <c r="R3890" s="38" t="s">
        <v>450</v>
      </c>
      <c r="S3890" s="38" t="str" cm="1">
        <f t="array" ref="S3890">_xlfn.XLOOKUP(R3890,INDEX(Flettilisti,,1),INDEX(Flettilisti,,2),,0)</f>
        <v>Vantar flokkun</v>
      </c>
      <c r="T3890" s="38" t="str">
        <f>IF(ISBLANK(M3890),"",IF(M3890&lt;Gögn!$J$2,Gögn!$K$2,IF(M3890&gt;Gögn!$J$4,Gögn!$K$4,Gögn!$K$3)))</f>
        <v/>
      </c>
      <c r="U3890" s="49" t="str" cm="1">
        <f t="array" aca="1" ref="U3890" ca="1">IF(ISBLANK(A3890),"",IF(S3890="Styrkhæft",_xlfn.XLOOKUP(T3890,Vegalengdir[Texti],INDIRECT("Vegalengdir["&amp;'Upplýsingar um umsækjanda'!$B$10&amp;"]"),0%,0)))</f>
        <v/>
      </c>
      <c r="V3890" s="72" t="str">
        <f t="shared" si="60"/>
        <v/>
      </c>
    </row>
    <row r="3891" spans="1:22" x14ac:dyDescent="0.25">
      <c r="A3891" s="47"/>
      <c r="B3891" s="47"/>
      <c r="C3891" s="47"/>
      <c r="D3891" s="117"/>
      <c r="E3891" s="47"/>
      <c r="F3891" s="37"/>
      <c r="G3891" s="47"/>
      <c r="H3891" s="37"/>
      <c r="I3891" s="37"/>
      <c r="J3891" s="51"/>
      <c r="K3891" s="51"/>
      <c r="L3891" s="51"/>
      <c r="M3891" s="51"/>
      <c r="N3891" s="51"/>
      <c r="O3891" s="51"/>
      <c r="P3891" s="51"/>
      <c r="R3891" s="38" t="s">
        <v>450</v>
      </c>
      <c r="S3891" s="38" t="str" cm="1">
        <f t="array" ref="S3891">_xlfn.XLOOKUP(R3891,INDEX(Flettilisti,,1),INDEX(Flettilisti,,2),,0)</f>
        <v>Vantar flokkun</v>
      </c>
      <c r="T3891" s="38" t="str">
        <f>IF(ISBLANK(M3891),"",IF(M3891&lt;Gögn!$J$2,Gögn!$K$2,IF(M3891&gt;Gögn!$J$4,Gögn!$K$4,Gögn!$K$3)))</f>
        <v/>
      </c>
      <c r="U3891" s="49" t="str" cm="1">
        <f t="array" aca="1" ref="U3891" ca="1">IF(ISBLANK(A3891),"",IF(S3891="Styrkhæft",_xlfn.XLOOKUP(T3891,Vegalengdir[Texti],INDIRECT("Vegalengdir["&amp;'Upplýsingar um umsækjanda'!$B$10&amp;"]"),0%,0)))</f>
        <v/>
      </c>
      <c r="V3891" s="72" t="str">
        <f t="shared" si="60"/>
        <v/>
      </c>
    </row>
    <row r="3892" spans="1:22" x14ac:dyDescent="0.25">
      <c r="A3892" s="47"/>
      <c r="B3892" s="47"/>
      <c r="C3892" s="47"/>
      <c r="D3892" s="117"/>
      <c r="E3892" s="47"/>
      <c r="F3892" s="37"/>
      <c r="G3892" s="47"/>
      <c r="H3892" s="37"/>
      <c r="I3892" s="37"/>
      <c r="J3892" s="51"/>
      <c r="K3892" s="51"/>
      <c r="L3892" s="51"/>
      <c r="M3892" s="51"/>
      <c r="N3892" s="51"/>
      <c r="O3892" s="51"/>
      <c r="P3892" s="51"/>
      <c r="R3892" s="38" t="s">
        <v>450</v>
      </c>
      <c r="S3892" s="38" t="str" cm="1">
        <f t="array" ref="S3892">_xlfn.XLOOKUP(R3892,INDEX(Flettilisti,,1),INDEX(Flettilisti,,2),,0)</f>
        <v>Vantar flokkun</v>
      </c>
      <c r="T3892" s="38" t="str">
        <f>IF(ISBLANK(M3892),"",IF(M3892&lt;Gögn!$J$2,Gögn!$K$2,IF(M3892&gt;Gögn!$J$4,Gögn!$K$4,Gögn!$K$3)))</f>
        <v/>
      </c>
      <c r="U3892" s="49" t="str" cm="1">
        <f t="array" aca="1" ref="U3892" ca="1">IF(ISBLANK(A3892),"",IF(S3892="Styrkhæft",_xlfn.XLOOKUP(T3892,Vegalengdir[Texti],INDIRECT("Vegalengdir["&amp;'Upplýsingar um umsækjanda'!$B$10&amp;"]"),0%,0)))</f>
        <v/>
      </c>
      <c r="V3892" s="72" t="str">
        <f t="shared" si="60"/>
        <v/>
      </c>
    </row>
    <row r="3893" spans="1:22" x14ac:dyDescent="0.25">
      <c r="A3893" s="47"/>
      <c r="B3893" s="47"/>
      <c r="C3893" s="47"/>
      <c r="D3893" s="117"/>
      <c r="E3893" s="47"/>
      <c r="F3893" s="37"/>
      <c r="G3893" s="47"/>
      <c r="H3893" s="37"/>
      <c r="I3893" s="37"/>
      <c r="J3893" s="51"/>
      <c r="K3893" s="51"/>
      <c r="L3893" s="51"/>
      <c r="M3893" s="51"/>
      <c r="N3893" s="51"/>
      <c r="O3893" s="51"/>
      <c r="P3893" s="51"/>
      <c r="R3893" s="38" t="s">
        <v>450</v>
      </c>
      <c r="S3893" s="38" t="str" cm="1">
        <f t="array" ref="S3893">_xlfn.XLOOKUP(R3893,INDEX(Flettilisti,,1),INDEX(Flettilisti,,2),,0)</f>
        <v>Vantar flokkun</v>
      </c>
      <c r="T3893" s="38" t="str">
        <f>IF(ISBLANK(M3893),"",IF(M3893&lt;Gögn!$J$2,Gögn!$K$2,IF(M3893&gt;Gögn!$J$4,Gögn!$K$4,Gögn!$K$3)))</f>
        <v/>
      </c>
      <c r="U3893" s="49" t="str" cm="1">
        <f t="array" aca="1" ref="U3893" ca="1">IF(ISBLANK(A3893),"",IF(S3893="Styrkhæft",_xlfn.XLOOKUP(T3893,Vegalengdir[Texti],INDIRECT("Vegalengdir["&amp;'Upplýsingar um umsækjanda'!$B$10&amp;"]"),0%,0)))</f>
        <v/>
      </c>
      <c r="V3893" s="72" t="str">
        <f t="shared" si="60"/>
        <v/>
      </c>
    </row>
    <row r="3894" spans="1:22" x14ac:dyDescent="0.25">
      <c r="A3894" s="47"/>
      <c r="B3894" s="47"/>
      <c r="C3894" s="47"/>
      <c r="D3894" s="117"/>
      <c r="E3894" s="47"/>
      <c r="F3894" s="37"/>
      <c r="G3894" s="47"/>
      <c r="H3894" s="37"/>
      <c r="I3894" s="37"/>
      <c r="J3894" s="51"/>
      <c r="K3894" s="51"/>
      <c r="L3894" s="51"/>
      <c r="M3894" s="51"/>
      <c r="N3894" s="51"/>
      <c r="O3894" s="51"/>
      <c r="P3894" s="51"/>
      <c r="R3894" s="38" t="s">
        <v>450</v>
      </c>
      <c r="S3894" s="38" t="str" cm="1">
        <f t="array" ref="S3894">_xlfn.XLOOKUP(R3894,INDEX(Flettilisti,,1),INDEX(Flettilisti,,2),,0)</f>
        <v>Vantar flokkun</v>
      </c>
      <c r="T3894" s="38" t="str">
        <f>IF(ISBLANK(M3894),"",IF(M3894&lt;Gögn!$J$2,Gögn!$K$2,IF(M3894&gt;Gögn!$J$4,Gögn!$K$4,Gögn!$K$3)))</f>
        <v/>
      </c>
      <c r="U3894" s="49" t="str" cm="1">
        <f t="array" aca="1" ref="U3894" ca="1">IF(ISBLANK(A3894),"",IF(S3894="Styrkhæft",_xlfn.XLOOKUP(T3894,Vegalengdir[Texti],INDIRECT("Vegalengdir["&amp;'Upplýsingar um umsækjanda'!$B$10&amp;"]"),0%,0)))</f>
        <v/>
      </c>
      <c r="V3894" s="72" t="str">
        <f t="shared" si="60"/>
        <v/>
      </c>
    </row>
    <row r="3895" spans="1:22" x14ac:dyDescent="0.25">
      <c r="A3895" s="47"/>
      <c r="B3895" s="47"/>
      <c r="C3895" s="47"/>
      <c r="D3895" s="117"/>
      <c r="E3895" s="47"/>
      <c r="F3895" s="37"/>
      <c r="G3895" s="47"/>
      <c r="H3895" s="37"/>
      <c r="I3895" s="37"/>
      <c r="J3895" s="51"/>
      <c r="K3895" s="51"/>
      <c r="L3895" s="51"/>
      <c r="M3895" s="51"/>
      <c r="N3895" s="51"/>
      <c r="O3895" s="51"/>
      <c r="P3895" s="51"/>
      <c r="R3895" s="38" t="s">
        <v>450</v>
      </c>
      <c r="S3895" s="38" t="str" cm="1">
        <f t="array" ref="S3895">_xlfn.XLOOKUP(R3895,INDEX(Flettilisti,,1),INDEX(Flettilisti,,2),,0)</f>
        <v>Vantar flokkun</v>
      </c>
      <c r="T3895" s="38" t="str">
        <f>IF(ISBLANK(M3895),"",IF(M3895&lt;Gögn!$J$2,Gögn!$K$2,IF(M3895&gt;Gögn!$J$4,Gögn!$K$4,Gögn!$K$3)))</f>
        <v/>
      </c>
      <c r="U3895" s="49" t="str" cm="1">
        <f t="array" aca="1" ref="U3895" ca="1">IF(ISBLANK(A3895),"",IF(S3895="Styrkhæft",_xlfn.XLOOKUP(T3895,Vegalengdir[Texti],INDIRECT("Vegalengdir["&amp;'Upplýsingar um umsækjanda'!$B$10&amp;"]"),0%,0)))</f>
        <v/>
      </c>
      <c r="V3895" s="72" t="str">
        <f t="shared" si="60"/>
        <v/>
      </c>
    </row>
    <row r="3896" spans="1:22" x14ac:dyDescent="0.25">
      <c r="A3896" s="47"/>
      <c r="B3896" s="47"/>
      <c r="C3896" s="47"/>
      <c r="D3896" s="117"/>
      <c r="E3896" s="47"/>
      <c r="F3896" s="37"/>
      <c r="G3896" s="47"/>
      <c r="H3896" s="37"/>
      <c r="I3896" s="37"/>
      <c r="J3896" s="51"/>
      <c r="K3896" s="51"/>
      <c r="L3896" s="51"/>
      <c r="M3896" s="51"/>
      <c r="N3896" s="51"/>
      <c r="O3896" s="51"/>
      <c r="P3896" s="51"/>
      <c r="R3896" s="38" t="s">
        <v>450</v>
      </c>
      <c r="S3896" s="38" t="str" cm="1">
        <f t="array" ref="S3896">_xlfn.XLOOKUP(R3896,INDEX(Flettilisti,,1),INDEX(Flettilisti,,2),,0)</f>
        <v>Vantar flokkun</v>
      </c>
      <c r="T3896" s="38" t="str">
        <f>IF(ISBLANK(M3896),"",IF(M3896&lt;Gögn!$J$2,Gögn!$K$2,IF(M3896&gt;Gögn!$J$4,Gögn!$K$4,Gögn!$K$3)))</f>
        <v/>
      </c>
      <c r="U3896" s="49" t="str" cm="1">
        <f t="array" aca="1" ref="U3896" ca="1">IF(ISBLANK(A3896),"",IF(S3896="Styrkhæft",_xlfn.XLOOKUP(T3896,Vegalengdir[Texti],INDIRECT("Vegalengdir["&amp;'Upplýsingar um umsækjanda'!$B$10&amp;"]"),0%,0)))</f>
        <v/>
      </c>
      <c r="V3896" s="72" t="str">
        <f t="shared" si="60"/>
        <v/>
      </c>
    </row>
    <row r="3897" spans="1:22" x14ac:dyDescent="0.25">
      <c r="A3897" s="47"/>
      <c r="B3897" s="47"/>
      <c r="C3897" s="47"/>
      <c r="D3897" s="117"/>
      <c r="E3897" s="47"/>
      <c r="F3897" s="37"/>
      <c r="G3897" s="47"/>
      <c r="H3897" s="37"/>
      <c r="I3897" s="37"/>
      <c r="J3897" s="51"/>
      <c r="K3897" s="51"/>
      <c r="L3897" s="51"/>
      <c r="M3897" s="51"/>
      <c r="N3897" s="51"/>
      <c r="O3897" s="51"/>
      <c r="P3897" s="51"/>
      <c r="R3897" s="38" t="s">
        <v>450</v>
      </c>
      <c r="S3897" s="38" t="str" cm="1">
        <f t="array" ref="S3897">_xlfn.XLOOKUP(R3897,INDEX(Flettilisti,,1),INDEX(Flettilisti,,2),,0)</f>
        <v>Vantar flokkun</v>
      </c>
      <c r="T3897" s="38" t="str">
        <f>IF(ISBLANK(M3897),"",IF(M3897&lt;Gögn!$J$2,Gögn!$K$2,IF(M3897&gt;Gögn!$J$4,Gögn!$K$4,Gögn!$K$3)))</f>
        <v/>
      </c>
      <c r="U3897" s="49" t="str" cm="1">
        <f t="array" aca="1" ref="U3897" ca="1">IF(ISBLANK(A3897),"",IF(S3897="Styrkhæft",_xlfn.XLOOKUP(T3897,Vegalengdir[Texti],INDIRECT("Vegalengdir["&amp;'Upplýsingar um umsækjanda'!$B$10&amp;"]"),0%,0)))</f>
        <v/>
      </c>
      <c r="V3897" s="72" t="str">
        <f t="shared" si="60"/>
        <v/>
      </c>
    </row>
    <row r="3898" spans="1:22" x14ac:dyDescent="0.25">
      <c r="A3898" s="47"/>
      <c r="B3898" s="47"/>
      <c r="C3898" s="47"/>
      <c r="D3898" s="117"/>
      <c r="E3898" s="47"/>
      <c r="F3898" s="37"/>
      <c r="G3898" s="47"/>
      <c r="H3898" s="37"/>
      <c r="I3898" s="37"/>
      <c r="J3898" s="51"/>
      <c r="K3898" s="51"/>
      <c r="L3898" s="51"/>
      <c r="M3898" s="51"/>
      <c r="N3898" s="51"/>
      <c r="O3898" s="51"/>
      <c r="P3898" s="51"/>
      <c r="R3898" s="38" t="s">
        <v>450</v>
      </c>
      <c r="S3898" s="38" t="str" cm="1">
        <f t="array" ref="S3898">_xlfn.XLOOKUP(R3898,INDEX(Flettilisti,,1),INDEX(Flettilisti,,2),,0)</f>
        <v>Vantar flokkun</v>
      </c>
      <c r="T3898" s="38" t="str">
        <f>IF(ISBLANK(M3898),"",IF(M3898&lt;Gögn!$J$2,Gögn!$K$2,IF(M3898&gt;Gögn!$J$4,Gögn!$K$4,Gögn!$K$3)))</f>
        <v/>
      </c>
      <c r="U3898" s="49" t="str" cm="1">
        <f t="array" aca="1" ref="U3898" ca="1">IF(ISBLANK(A3898),"",IF(S3898="Styrkhæft",_xlfn.XLOOKUP(T3898,Vegalengdir[Texti],INDIRECT("Vegalengdir["&amp;'Upplýsingar um umsækjanda'!$B$10&amp;"]"),0%,0)))</f>
        <v/>
      </c>
      <c r="V3898" s="72" t="str">
        <f t="shared" si="60"/>
        <v/>
      </c>
    </row>
    <row r="3899" spans="1:22" x14ac:dyDescent="0.25">
      <c r="A3899" s="47"/>
      <c r="B3899" s="47"/>
      <c r="C3899" s="47"/>
      <c r="D3899" s="117"/>
      <c r="E3899" s="47"/>
      <c r="F3899" s="37"/>
      <c r="G3899" s="47"/>
      <c r="H3899" s="37"/>
      <c r="I3899" s="37"/>
      <c r="J3899" s="51"/>
      <c r="K3899" s="51"/>
      <c r="L3899" s="51"/>
      <c r="M3899" s="51"/>
      <c r="N3899" s="51"/>
      <c r="O3899" s="51"/>
      <c r="P3899" s="51"/>
      <c r="R3899" s="38" t="s">
        <v>450</v>
      </c>
      <c r="S3899" s="38" t="str" cm="1">
        <f t="array" ref="S3899">_xlfn.XLOOKUP(R3899,INDEX(Flettilisti,,1),INDEX(Flettilisti,,2),,0)</f>
        <v>Vantar flokkun</v>
      </c>
      <c r="T3899" s="38" t="str">
        <f>IF(ISBLANK(M3899),"",IF(M3899&lt;Gögn!$J$2,Gögn!$K$2,IF(M3899&gt;Gögn!$J$4,Gögn!$K$4,Gögn!$K$3)))</f>
        <v/>
      </c>
      <c r="U3899" s="49" t="str" cm="1">
        <f t="array" aca="1" ref="U3899" ca="1">IF(ISBLANK(A3899),"",IF(S3899="Styrkhæft",_xlfn.XLOOKUP(T3899,Vegalengdir[Texti],INDIRECT("Vegalengdir["&amp;'Upplýsingar um umsækjanda'!$B$10&amp;"]"),0%,0)))</f>
        <v/>
      </c>
      <c r="V3899" s="72" t="str">
        <f t="shared" si="60"/>
        <v/>
      </c>
    </row>
    <row r="3900" spans="1:22" x14ac:dyDescent="0.25">
      <c r="A3900" s="47"/>
      <c r="B3900" s="47"/>
      <c r="C3900" s="47"/>
      <c r="D3900" s="117"/>
      <c r="E3900" s="47"/>
      <c r="F3900" s="37"/>
      <c r="G3900" s="47"/>
      <c r="H3900" s="37"/>
      <c r="I3900" s="37"/>
      <c r="J3900" s="51"/>
      <c r="K3900" s="51"/>
      <c r="L3900" s="51"/>
      <c r="M3900" s="51"/>
      <c r="N3900" s="51"/>
      <c r="O3900" s="51"/>
      <c r="P3900" s="51"/>
      <c r="R3900" s="38" t="s">
        <v>450</v>
      </c>
      <c r="S3900" s="38" t="str" cm="1">
        <f t="array" ref="S3900">_xlfn.XLOOKUP(R3900,INDEX(Flettilisti,,1),INDEX(Flettilisti,,2),,0)</f>
        <v>Vantar flokkun</v>
      </c>
      <c r="T3900" s="38" t="str">
        <f>IF(ISBLANK(M3900),"",IF(M3900&lt;Gögn!$J$2,Gögn!$K$2,IF(M3900&gt;Gögn!$J$4,Gögn!$K$4,Gögn!$K$3)))</f>
        <v/>
      </c>
      <c r="U3900" s="49" t="str" cm="1">
        <f t="array" aca="1" ref="U3900" ca="1">IF(ISBLANK(A3900),"",IF(S3900="Styrkhæft",_xlfn.XLOOKUP(T3900,Vegalengdir[Texti],INDIRECT("Vegalengdir["&amp;'Upplýsingar um umsækjanda'!$B$10&amp;"]"),0%,0)))</f>
        <v/>
      </c>
      <c r="V3900" s="72" t="str">
        <f t="shared" si="60"/>
        <v/>
      </c>
    </row>
    <row r="3901" spans="1:22" x14ac:dyDescent="0.25">
      <c r="A3901" s="47"/>
      <c r="B3901" s="47"/>
      <c r="C3901" s="47"/>
      <c r="D3901" s="117"/>
      <c r="E3901" s="47"/>
      <c r="F3901" s="37"/>
      <c r="G3901" s="47"/>
      <c r="H3901" s="37"/>
      <c r="I3901" s="37"/>
      <c r="J3901" s="51"/>
      <c r="K3901" s="51"/>
      <c r="L3901" s="51"/>
      <c r="M3901" s="51"/>
      <c r="N3901" s="51"/>
      <c r="O3901" s="51"/>
      <c r="P3901" s="51"/>
      <c r="R3901" s="38" t="s">
        <v>450</v>
      </c>
      <c r="S3901" s="38" t="str" cm="1">
        <f t="array" ref="S3901">_xlfn.XLOOKUP(R3901,INDEX(Flettilisti,,1),INDEX(Flettilisti,,2),,0)</f>
        <v>Vantar flokkun</v>
      </c>
      <c r="T3901" s="38" t="str">
        <f>IF(ISBLANK(M3901),"",IF(M3901&lt;Gögn!$J$2,Gögn!$K$2,IF(M3901&gt;Gögn!$J$4,Gögn!$K$4,Gögn!$K$3)))</f>
        <v/>
      </c>
      <c r="U3901" s="49" t="str" cm="1">
        <f t="array" aca="1" ref="U3901" ca="1">IF(ISBLANK(A3901),"",IF(S3901="Styrkhæft",_xlfn.XLOOKUP(T3901,Vegalengdir[Texti],INDIRECT("Vegalengdir["&amp;'Upplýsingar um umsækjanda'!$B$10&amp;"]"),0%,0)))</f>
        <v/>
      </c>
      <c r="V3901" s="72" t="str">
        <f t="shared" si="60"/>
        <v/>
      </c>
    </row>
    <row r="3902" spans="1:22" x14ac:dyDescent="0.25">
      <c r="A3902" s="47"/>
      <c r="B3902" s="47"/>
      <c r="C3902" s="47"/>
      <c r="D3902" s="117"/>
      <c r="E3902" s="47"/>
      <c r="F3902" s="37"/>
      <c r="G3902" s="47"/>
      <c r="H3902" s="37"/>
      <c r="I3902" s="37"/>
      <c r="J3902" s="51"/>
      <c r="K3902" s="51"/>
      <c r="L3902" s="51"/>
      <c r="M3902" s="51"/>
      <c r="N3902" s="51"/>
      <c r="O3902" s="51"/>
      <c r="P3902" s="51"/>
      <c r="R3902" s="38" t="s">
        <v>450</v>
      </c>
      <c r="S3902" s="38" t="str" cm="1">
        <f t="array" ref="S3902">_xlfn.XLOOKUP(R3902,INDEX(Flettilisti,,1),INDEX(Flettilisti,,2),,0)</f>
        <v>Vantar flokkun</v>
      </c>
      <c r="T3902" s="38" t="str">
        <f>IF(ISBLANK(M3902),"",IF(M3902&lt;Gögn!$J$2,Gögn!$K$2,IF(M3902&gt;Gögn!$J$4,Gögn!$K$4,Gögn!$K$3)))</f>
        <v/>
      </c>
      <c r="U3902" s="49" t="str" cm="1">
        <f t="array" aca="1" ref="U3902" ca="1">IF(ISBLANK(A3902),"",IF(S3902="Styrkhæft",_xlfn.XLOOKUP(T3902,Vegalengdir[Texti],INDIRECT("Vegalengdir["&amp;'Upplýsingar um umsækjanda'!$B$10&amp;"]"),0%,0)))</f>
        <v/>
      </c>
      <c r="V3902" s="72" t="str">
        <f t="shared" si="60"/>
        <v/>
      </c>
    </row>
    <row r="3903" spans="1:22" x14ac:dyDescent="0.25">
      <c r="A3903" s="47"/>
      <c r="B3903" s="47"/>
      <c r="C3903" s="47"/>
      <c r="D3903" s="117"/>
      <c r="E3903" s="47"/>
      <c r="F3903" s="37"/>
      <c r="G3903" s="47"/>
      <c r="H3903" s="37"/>
      <c r="I3903" s="37"/>
      <c r="J3903" s="51"/>
      <c r="K3903" s="51"/>
      <c r="L3903" s="51"/>
      <c r="M3903" s="51"/>
      <c r="N3903" s="51"/>
      <c r="O3903" s="51"/>
      <c r="P3903" s="51"/>
      <c r="R3903" s="38" t="s">
        <v>450</v>
      </c>
      <c r="S3903" s="38" t="str" cm="1">
        <f t="array" ref="S3903">_xlfn.XLOOKUP(R3903,INDEX(Flettilisti,,1),INDEX(Flettilisti,,2),,0)</f>
        <v>Vantar flokkun</v>
      </c>
      <c r="T3903" s="38" t="str">
        <f>IF(ISBLANK(M3903),"",IF(M3903&lt;Gögn!$J$2,Gögn!$K$2,IF(M3903&gt;Gögn!$J$4,Gögn!$K$4,Gögn!$K$3)))</f>
        <v/>
      </c>
      <c r="U3903" s="49" t="str" cm="1">
        <f t="array" aca="1" ref="U3903" ca="1">IF(ISBLANK(A3903),"",IF(S3903="Styrkhæft",_xlfn.XLOOKUP(T3903,Vegalengdir[Texti],INDIRECT("Vegalengdir["&amp;'Upplýsingar um umsækjanda'!$B$10&amp;"]"),0%,0)))</f>
        <v/>
      </c>
      <c r="V3903" s="72" t="str">
        <f t="shared" si="60"/>
        <v/>
      </c>
    </row>
    <row r="3904" spans="1:22" x14ac:dyDescent="0.25">
      <c r="A3904" s="47"/>
      <c r="B3904" s="47"/>
      <c r="C3904" s="47"/>
      <c r="D3904" s="117"/>
      <c r="E3904" s="47"/>
      <c r="F3904" s="37"/>
      <c r="G3904" s="47"/>
      <c r="H3904" s="37"/>
      <c r="I3904" s="37"/>
      <c r="J3904" s="51"/>
      <c r="K3904" s="51"/>
      <c r="L3904" s="51"/>
      <c r="M3904" s="51"/>
      <c r="N3904" s="51"/>
      <c r="O3904" s="51"/>
      <c r="P3904" s="51"/>
      <c r="R3904" s="38" t="s">
        <v>450</v>
      </c>
      <c r="S3904" s="38" t="str" cm="1">
        <f t="array" ref="S3904">_xlfn.XLOOKUP(R3904,INDEX(Flettilisti,,1),INDEX(Flettilisti,,2),,0)</f>
        <v>Vantar flokkun</v>
      </c>
      <c r="T3904" s="38" t="str">
        <f>IF(ISBLANK(M3904),"",IF(M3904&lt;Gögn!$J$2,Gögn!$K$2,IF(M3904&gt;Gögn!$J$4,Gögn!$K$4,Gögn!$K$3)))</f>
        <v/>
      </c>
      <c r="U3904" s="49" t="str" cm="1">
        <f t="array" aca="1" ref="U3904" ca="1">IF(ISBLANK(A3904),"",IF(S3904="Styrkhæft",_xlfn.XLOOKUP(T3904,Vegalengdir[Texti],INDIRECT("Vegalengdir["&amp;'Upplýsingar um umsækjanda'!$B$10&amp;"]"),0%,0)))</f>
        <v/>
      </c>
      <c r="V3904" s="72" t="str">
        <f t="shared" si="60"/>
        <v/>
      </c>
    </row>
    <row r="3905" spans="1:22" x14ac:dyDescent="0.25">
      <c r="A3905" s="47"/>
      <c r="B3905" s="47"/>
      <c r="C3905" s="47"/>
      <c r="D3905" s="117"/>
      <c r="E3905" s="47"/>
      <c r="F3905" s="37"/>
      <c r="G3905" s="47"/>
      <c r="H3905" s="37"/>
      <c r="I3905" s="37"/>
      <c r="J3905" s="51"/>
      <c r="K3905" s="51"/>
      <c r="L3905" s="51"/>
      <c r="M3905" s="51"/>
      <c r="N3905" s="51"/>
      <c r="O3905" s="51"/>
      <c r="P3905" s="51"/>
      <c r="R3905" s="38" t="s">
        <v>450</v>
      </c>
      <c r="S3905" s="38" t="str" cm="1">
        <f t="array" ref="S3905">_xlfn.XLOOKUP(R3905,INDEX(Flettilisti,,1),INDEX(Flettilisti,,2),,0)</f>
        <v>Vantar flokkun</v>
      </c>
      <c r="T3905" s="38" t="str">
        <f>IF(ISBLANK(M3905),"",IF(M3905&lt;Gögn!$J$2,Gögn!$K$2,IF(M3905&gt;Gögn!$J$4,Gögn!$K$4,Gögn!$K$3)))</f>
        <v/>
      </c>
      <c r="U3905" s="49" t="str" cm="1">
        <f t="array" aca="1" ref="U3905" ca="1">IF(ISBLANK(A3905),"",IF(S3905="Styrkhæft",_xlfn.XLOOKUP(T3905,Vegalengdir[Texti],INDIRECT("Vegalengdir["&amp;'Upplýsingar um umsækjanda'!$B$10&amp;"]"),0%,0)))</f>
        <v/>
      </c>
      <c r="V3905" s="72" t="str">
        <f t="shared" si="60"/>
        <v/>
      </c>
    </row>
    <row r="3906" spans="1:22" x14ac:dyDescent="0.25">
      <c r="A3906" s="47"/>
      <c r="B3906" s="47"/>
      <c r="C3906" s="47"/>
      <c r="D3906" s="117"/>
      <c r="E3906" s="47"/>
      <c r="F3906" s="37"/>
      <c r="G3906" s="47"/>
      <c r="H3906" s="37"/>
      <c r="I3906" s="37"/>
      <c r="J3906" s="51"/>
      <c r="K3906" s="51"/>
      <c r="L3906" s="51"/>
      <c r="M3906" s="51"/>
      <c r="N3906" s="51"/>
      <c r="O3906" s="51"/>
      <c r="P3906" s="51"/>
      <c r="R3906" s="38" t="s">
        <v>450</v>
      </c>
      <c r="S3906" s="38" t="str" cm="1">
        <f t="array" ref="S3906">_xlfn.XLOOKUP(R3906,INDEX(Flettilisti,,1),INDEX(Flettilisti,,2),,0)</f>
        <v>Vantar flokkun</v>
      </c>
      <c r="T3906" s="38" t="str">
        <f>IF(ISBLANK(M3906),"",IF(M3906&lt;Gögn!$J$2,Gögn!$K$2,IF(M3906&gt;Gögn!$J$4,Gögn!$K$4,Gögn!$K$3)))</f>
        <v/>
      </c>
      <c r="U3906" s="49" t="str" cm="1">
        <f t="array" aca="1" ref="U3906" ca="1">IF(ISBLANK(A3906),"",IF(S3906="Styrkhæft",_xlfn.XLOOKUP(T3906,Vegalengdir[Texti],INDIRECT("Vegalengdir["&amp;'Upplýsingar um umsækjanda'!$B$10&amp;"]"),0%,0)))</f>
        <v/>
      </c>
      <c r="V3906" s="72" t="str">
        <f t="shared" si="60"/>
        <v/>
      </c>
    </row>
    <row r="3907" spans="1:22" x14ac:dyDescent="0.25">
      <c r="A3907" s="47"/>
      <c r="B3907" s="47"/>
      <c r="C3907" s="47"/>
      <c r="D3907" s="117"/>
      <c r="E3907" s="47"/>
      <c r="F3907" s="37"/>
      <c r="G3907" s="47"/>
      <c r="H3907" s="37"/>
      <c r="I3907" s="37"/>
      <c r="J3907" s="51"/>
      <c r="K3907" s="51"/>
      <c r="L3907" s="51"/>
      <c r="M3907" s="51"/>
      <c r="N3907" s="51"/>
      <c r="O3907" s="51"/>
      <c r="P3907" s="51"/>
      <c r="R3907" s="38" t="s">
        <v>450</v>
      </c>
      <c r="S3907" s="38" t="str" cm="1">
        <f t="array" ref="S3907">_xlfn.XLOOKUP(R3907,INDEX(Flettilisti,,1),INDEX(Flettilisti,,2),,0)</f>
        <v>Vantar flokkun</v>
      </c>
      <c r="T3907" s="38" t="str">
        <f>IF(ISBLANK(M3907),"",IF(M3907&lt;Gögn!$J$2,Gögn!$K$2,IF(M3907&gt;Gögn!$J$4,Gögn!$K$4,Gögn!$K$3)))</f>
        <v/>
      </c>
      <c r="U3907" s="49" t="str" cm="1">
        <f t="array" aca="1" ref="U3907" ca="1">IF(ISBLANK(A3907),"",IF(S3907="Styrkhæft",_xlfn.XLOOKUP(T3907,Vegalengdir[Texti],INDIRECT("Vegalengdir["&amp;'Upplýsingar um umsækjanda'!$B$10&amp;"]"),0%,0)))</f>
        <v/>
      </c>
      <c r="V3907" s="72" t="str">
        <f t="shared" ref="V3907:V3970" si="61">IF(ISBLANK(A3907),"",U3907*P3907)</f>
        <v/>
      </c>
    </row>
    <row r="3908" spans="1:22" x14ac:dyDescent="0.25">
      <c r="A3908" s="47"/>
      <c r="B3908" s="47"/>
      <c r="C3908" s="47"/>
      <c r="D3908" s="117"/>
      <c r="E3908" s="47"/>
      <c r="F3908" s="37"/>
      <c r="G3908" s="47"/>
      <c r="H3908" s="37"/>
      <c r="I3908" s="37"/>
      <c r="J3908" s="51"/>
      <c r="K3908" s="51"/>
      <c r="L3908" s="51"/>
      <c r="M3908" s="51"/>
      <c r="N3908" s="51"/>
      <c r="O3908" s="51"/>
      <c r="P3908" s="51"/>
      <c r="R3908" s="38" t="s">
        <v>450</v>
      </c>
      <c r="S3908" s="38" t="str" cm="1">
        <f t="array" ref="S3908">_xlfn.XLOOKUP(R3908,INDEX(Flettilisti,,1),INDEX(Flettilisti,,2),,0)</f>
        <v>Vantar flokkun</v>
      </c>
      <c r="T3908" s="38" t="str">
        <f>IF(ISBLANK(M3908),"",IF(M3908&lt;Gögn!$J$2,Gögn!$K$2,IF(M3908&gt;Gögn!$J$4,Gögn!$K$4,Gögn!$K$3)))</f>
        <v/>
      </c>
      <c r="U3908" s="49" t="str" cm="1">
        <f t="array" aca="1" ref="U3908" ca="1">IF(ISBLANK(A3908),"",IF(S3908="Styrkhæft",_xlfn.XLOOKUP(T3908,Vegalengdir[Texti],INDIRECT("Vegalengdir["&amp;'Upplýsingar um umsækjanda'!$B$10&amp;"]"),0%,0)))</f>
        <v/>
      </c>
      <c r="V3908" s="72" t="str">
        <f t="shared" si="61"/>
        <v/>
      </c>
    </row>
    <row r="3909" spans="1:22" x14ac:dyDescent="0.25">
      <c r="A3909" s="47"/>
      <c r="B3909" s="47"/>
      <c r="C3909" s="47"/>
      <c r="D3909" s="117"/>
      <c r="E3909" s="47"/>
      <c r="F3909" s="37"/>
      <c r="G3909" s="47"/>
      <c r="H3909" s="37"/>
      <c r="I3909" s="37"/>
      <c r="J3909" s="51"/>
      <c r="K3909" s="51"/>
      <c r="L3909" s="51"/>
      <c r="M3909" s="51"/>
      <c r="N3909" s="51"/>
      <c r="O3909" s="51"/>
      <c r="P3909" s="51"/>
      <c r="R3909" s="38" t="s">
        <v>450</v>
      </c>
      <c r="S3909" s="38" t="str" cm="1">
        <f t="array" ref="S3909">_xlfn.XLOOKUP(R3909,INDEX(Flettilisti,,1),INDEX(Flettilisti,,2),,0)</f>
        <v>Vantar flokkun</v>
      </c>
      <c r="T3909" s="38" t="str">
        <f>IF(ISBLANK(M3909),"",IF(M3909&lt;Gögn!$J$2,Gögn!$K$2,IF(M3909&gt;Gögn!$J$4,Gögn!$K$4,Gögn!$K$3)))</f>
        <v/>
      </c>
      <c r="U3909" s="49" t="str" cm="1">
        <f t="array" aca="1" ref="U3909" ca="1">IF(ISBLANK(A3909),"",IF(S3909="Styrkhæft",_xlfn.XLOOKUP(T3909,Vegalengdir[Texti],INDIRECT("Vegalengdir["&amp;'Upplýsingar um umsækjanda'!$B$10&amp;"]"),0%,0)))</f>
        <v/>
      </c>
      <c r="V3909" s="72" t="str">
        <f t="shared" si="61"/>
        <v/>
      </c>
    </row>
    <row r="3910" spans="1:22" x14ac:dyDescent="0.25">
      <c r="A3910" s="47"/>
      <c r="B3910" s="47"/>
      <c r="C3910" s="47"/>
      <c r="D3910" s="117"/>
      <c r="E3910" s="47"/>
      <c r="F3910" s="37"/>
      <c r="G3910" s="47"/>
      <c r="H3910" s="37"/>
      <c r="I3910" s="37"/>
      <c r="J3910" s="51"/>
      <c r="K3910" s="51"/>
      <c r="L3910" s="51"/>
      <c r="M3910" s="51"/>
      <c r="N3910" s="51"/>
      <c r="O3910" s="51"/>
      <c r="P3910" s="51"/>
      <c r="R3910" s="38" t="s">
        <v>450</v>
      </c>
      <c r="S3910" s="38" t="str" cm="1">
        <f t="array" ref="S3910">_xlfn.XLOOKUP(R3910,INDEX(Flettilisti,,1),INDEX(Flettilisti,,2),,0)</f>
        <v>Vantar flokkun</v>
      </c>
      <c r="T3910" s="38" t="str">
        <f>IF(ISBLANK(M3910),"",IF(M3910&lt;Gögn!$J$2,Gögn!$K$2,IF(M3910&gt;Gögn!$J$4,Gögn!$K$4,Gögn!$K$3)))</f>
        <v/>
      </c>
      <c r="U3910" s="49" t="str" cm="1">
        <f t="array" aca="1" ref="U3910" ca="1">IF(ISBLANK(A3910),"",IF(S3910="Styrkhæft",_xlfn.XLOOKUP(T3910,Vegalengdir[Texti],INDIRECT("Vegalengdir["&amp;'Upplýsingar um umsækjanda'!$B$10&amp;"]"),0%,0)))</f>
        <v/>
      </c>
      <c r="V3910" s="72" t="str">
        <f t="shared" si="61"/>
        <v/>
      </c>
    </row>
    <row r="3911" spans="1:22" x14ac:dyDescent="0.25">
      <c r="A3911" s="47"/>
      <c r="B3911" s="47"/>
      <c r="C3911" s="47"/>
      <c r="D3911" s="117"/>
      <c r="E3911" s="47"/>
      <c r="F3911" s="37"/>
      <c r="G3911" s="47"/>
      <c r="H3911" s="37"/>
      <c r="I3911" s="37"/>
      <c r="J3911" s="51"/>
      <c r="K3911" s="51"/>
      <c r="L3911" s="51"/>
      <c r="M3911" s="51"/>
      <c r="N3911" s="51"/>
      <c r="O3911" s="51"/>
      <c r="P3911" s="51"/>
      <c r="R3911" s="38" t="s">
        <v>450</v>
      </c>
      <c r="S3911" s="38" t="str" cm="1">
        <f t="array" ref="S3911">_xlfn.XLOOKUP(R3911,INDEX(Flettilisti,,1),INDEX(Flettilisti,,2),,0)</f>
        <v>Vantar flokkun</v>
      </c>
      <c r="T3911" s="38" t="str">
        <f>IF(ISBLANK(M3911),"",IF(M3911&lt;Gögn!$J$2,Gögn!$K$2,IF(M3911&gt;Gögn!$J$4,Gögn!$K$4,Gögn!$K$3)))</f>
        <v/>
      </c>
      <c r="U3911" s="49" t="str" cm="1">
        <f t="array" aca="1" ref="U3911" ca="1">IF(ISBLANK(A3911),"",IF(S3911="Styrkhæft",_xlfn.XLOOKUP(T3911,Vegalengdir[Texti],INDIRECT("Vegalengdir["&amp;'Upplýsingar um umsækjanda'!$B$10&amp;"]"),0%,0)))</f>
        <v/>
      </c>
      <c r="V3911" s="72" t="str">
        <f t="shared" si="61"/>
        <v/>
      </c>
    </row>
    <row r="3912" spans="1:22" x14ac:dyDescent="0.25">
      <c r="A3912" s="47"/>
      <c r="B3912" s="47"/>
      <c r="C3912" s="47"/>
      <c r="D3912" s="117"/>
      <c r="E3912" s="47"/>
      <c r="F3912" s="37"/>
      <c r="G3912" s="47"/>
      <c r="H3912" s="37"/>
      <c r="I3912" s="37"/>
      <c r="J3912" s="51"/>
      <c r="K3912" s="51"/>
      <c r="L3912" s="51"/>
      <c r="M3912" s="51"/>
      <c r="N3912" s="51"/>
      <c r="O3912" s="51"/>
      <c r="P3912" s="51"/>
      <c r="R3912" s="38" t="s">
        <v>450</v>
      </c>
      <c r="S3912" s="38" t="str" cm="1">
        <f t="array" ref="S3912">_xlfn.XLOOKUP(R3912,INDEX(Flettilisti,,1),INDEX(Flettilisti,,2),,0)</f>
        <v>Vantar flokkun</v>
      </c>
      <c r="T3912" s="38" t="str">
        <f>IF(ISBLANK(M3912),"",IF(M3912&lt;Gögn!$J$2,Gögn!$K$2,IF(M3912&gt;Gögn!$J$4,Gögn!$K$4,Gögn!$K$3)))</f>
        <v/>
      </c>
      <c r="U3912" s="49" t="str" cm="1">
        <f t="array" aca="1" ref="U3912" ca="1">IF(ISBLANK(A3912),"",IF(S3912="Styrkhæft",_xlfn.XLOOKUP(T3912,Vegalengdir[Texti],INDIRECT("Vegalengdir["&amp;'Upplýsingar um umsækjanda'!$B$10&amp;"]"),0%,0)))</f>
        <v/>
      </c>
      <c r="V3912" s="72" t="str">
        <f t="shared" si="61"/>
        <v/>
      </c>
    </row>
    <row r="3913" spans="1:22" x14ac:dyDescent="0.25">
      <c r="A3913" s="47"/>
      <c r="B3913" s="47"/>
      <c r="C3913" s="47"/>
      <c r="D3913" s="117"/>
      <c r="E3913" s="47"/>
      <c r="F3913" s="37"/>
      <c r="G3913" s="47"/>
      <c r="H3913" s="37"/>
      <c r="I3913" s="37"/>
      <c r="J3913" s="51"/>
      <c r="K3913" s="51"/>
      <c r="L3913" s="51"/>
      <c r="M3913" s="51"/>
      <c r="N3913" s="51"/>
      <c r="O3913" s="51"/>
      <c r="P3913" s="51"/>
      <c r="R3913" s="38" t="s">
        <v>450</v>
      </c>
      <c r="S3913" s="38" t="str" cm="1">
        <f t="array" ref="S3913">_xlfn.XLOOKUP(R3913,INDEX(Flettilisti,,1),INDEX(Flettilisti,,2),,0)</f>
        <v>Vantar flokkun</v>
      </c>
      <c r="T3913" s="38" t="str">
        <f>IF(ISBLANK(M3913),"",IF(M3913&lt;Gögn!$J$2,Gögn!$K$2,IF(M3913&gt;Gögn!$J$4,Gögn!$K$4,Gögn!$K$3)))</f>
        <v/>
      </c>
      <c r="U3913" s="49" t="str" cm="1">
        <f t="array" aca="1" ref="U3913" ca="1">IF(ISBLANK(A3913),"",IF(S3913="Styrkhæft",_xlfn.XLOOKUP(T3913,Vegalengdir[Texti],INDIRECT("Vegalengdir["&amp;'Upplýsingar um umsækjanda'!$B$10&amp;"]"),0%,0)))</f>
        <v/>
      </c>
      <c r="V3913" s="72" t="str">
        <f t="shared" si="61"/>
        <v/>
      </c>
    </row>
    <row r="3914" spans="1:22" x14ac:dyDescent="0.25">
      <c r="A3914" s="47"/>
      <c r="B3914" s="47"/>
      <c r="C3914" s="47"/>
      <c r="D3914" s="117"/>
      <c r="E3914" s="47"/>
      <c r="F3914" s="37"/>
      <c r="G3914" s="47"/>
      <c r="H3914" s="37"/>
      <c r="I3914" s="37"/>
      <c r="J3914" s="51"/>
      <c r="K3914" s="51"/>
      <c r="L3914" s="51"/>
      <c r="M3914" s="51"/>
      <c r="N3914" s="51"/>
      <c r="O3914" s="51"/>
      <c r="P3914" s="51"/>
      <c r="R3914" s="38" t="s">
        <v>450</v>
      </c>
      <c r="S3914" s="38" t="str" cm="1">
        <f t="array" ref="S3914">_xlfn.XLOOKUP(R3914,INDEX(Flettilisti,,1),INDEX(Flettilisti,,2),,0)</f>
        <v>Vantar flokkun</v>
      </c>
      <c r="T3914" s="38" t="str">
        <f>IF(ISBLANK(M3914),"",IF(M3914&lt;Gögn!$J$2,Gögn!$K$2,IF(M3914&gt;Gögn!$J$4,Gögn!$K$4,Gögn!$K$3)))</f>
        <v/>
      </c>
      <c r="U3914" s="49" t="str" cm="1">
        <f t="array" aca="1" ref="U3914" ca="1">IF(ISBLANK(A3914),"",IF(S3914="Styrkhæft",_xlfn.XLOOKUP(T3914,Vegalengdir[Texti],INDIRECT("Vegalengdir["&amp;'Upplýsingar um umsækjanda'!$B$10&amp;"]"),0%,0)))</f>
        <v/>
      </c>
      <c r="V3914" s="72" t="str">
        <f t="shared" si="61"/>
        <v/>
      </c>
    </row>
    <row r="3915" spans="1:22" x14ac:dyDescent="0.25">
      <c r="A3915" s="47"/>
      <c r="B3915" s="47"/>
      <c r="C3915" s="47"/>
      <c r="D3915" s="117"/>
      <c r="E3915" s="47"/>
      <c r="F3915" s="37"/>
      <c r="G3915" s="47"/>
      <c r="H3915" s="37"/>
      <c r="I3915" s="37"/>
      <c r="J3915" s="51"/>
      <c r="K3915" s="51"/>
      <c r="L3915" s="51"/>
      <c r="M3915" s="51"/>
      <c r="N3915" s="51"/>
      <c r="O3915" s="51"/>
      <c r="P3915" s="51"/>
      <c r="R3915" s="38" t="s">
        <v>450</v>
      </c>
      <c r="S3915" s="38" t="str" cm="1">
        <f t="array" ref="S3915">_xlfn.XLOOKUP(R3915,INDEX(Flettilisti,,1),INDEX(Flettilisti,,2),,0)</f>
        <v>Vantar flokkun</v>
      </c>
      <c r="T3915" s="38" t="str">
        <f>IF(ISBLANK(M3915),"",IF(M3915&lt;Gögn!$J$2,Gögn!$K$2,IF(M3915&gt;Gögn!$J$4,Gögn!$K$4,Gögn!$K$3)))</f>
        <v/>
      </c>
      <c r="U3915" s="49" t="str" cm="1">
        <f t="array" aca="1" ref="U3915" ca="1">IF(ISBLANK(A3915),"",IF(S3915="Styrkhæft",_xlfn.XLOOKUP(T3915,Vegalengdir[Texti],INDIRECT("Vegalengdir["&amp;'Upplýsingar um umsækjanda'!$B$10&amp;"]"),0%,0)))</f>
        <v/>
      </c>
      <c r="V3915" s="72" t="str">
        <f t="shared" si="61"/>
        <v/>
      </c>
    </row>
    <row r="3916" spans="1:22" x14ac:dyDescent="0.25">
      <c r="A3916" s="47"/>
      <c r="B3916" s="47"/>
      <c r="C3916" s="47"/>
      <c r="D3916" s="117"/>
      <c r="E3916" s="47"/>
      <c r="F3916" s="37"/>
      <c r="G3916" s="47"/>
      <c r="H3916" s="37"/>
      <c r="I3916" s="37"/>
      <c r="J3916" s="51"/>
      <c r="K3916" s="51"/>
      <c r="L3916" s="51"/>
      <c r="M3916" s="51"/>
      <c r="N3916" s="51"/>
      <c r="O3916" s="51"/>
      <c r="P3916" s="51"/>
      <c r="R3916" s="38" t="s">
        <v>450</v>
      </c>
      <c r="S3916" s="38" t="str" cm="1">
        <f t="array" ref="S3916">_xlfn.XLOOKUP(R3916,INDEX(Flettilisti,,1),INDEX(Flettilisti,,2),,0)</f>
        <v>Vantar flokkun</v>
      </c>
      <c r="T3916" s="38" t="str">
        <f>IF(ISBLANK(M3916),"",IF(M3916&lt;Gögn!$J$2,Gögn!$K$2,IF(M3916&gt;Gögn!$J$4,Gögn!$K$4,Gögn!$K$3)))</f>
        <v/>
      </c>
      <c r="U3916" s="49" t="str" cm="1">
        <f t="array" aca="1" ref="U3916" ca="1">IF(ISBLANK(A3916),"",IF(S3916="Styrkhæft",_xlfn.XLOOKUP(T3916,Vegalengdir[Texti],INDIRECT("Vegalengdir["&amp;'Upplýsingar um umsækjanda'!$B$10&amp;"]"),0%,0)))</f>
        <v/>
      </c>
      <c r="V3916" s="72" t="str">
        <f t="shared" si="61"/>
        <v/>
      </c>
    </row>
    <row r="3917" spans="1:22" x14ac:dyDescent="0.25">
      <c r="A3917" s="47"/>
      <c r="B3917" s="47"/>
      <c r="C3917" s="47"/>
      <c r="D3917" s="117"/>
      <c r="E3917" s="47"/>
      <c r="F3917" s="37"/>
      <c r="G3917" s="47"/>
      <c r="H3917" s="37"/>
      <c r="I3917" s="37"/>
      <c r="J3917" s="51"/>
      <c r="K3917" s="51"/>
      <c r="L3917" s="51"/>
      <c r="M3917" s="51"/>
      <c r="N3917" s="51"/>
      <c r="O3917" s="51"/>
      <c r="P3917" s="51"/>
      <c r="R3917" s="38" t="s">
        <v>450</v>
      </c>
      <c r="S3917" s="38" t="str" cm="1">
        <f t="array" ref="S3917">_xlfn.XLOOKUP(R3917,INDEX(Flettilisti,,1),INDEX(Flettilisti,,2),,0)</f>
        <v>Vantar flokkun</v>
      </c>
      <c r="T3917" s="38" t="str">
        <f>IF(ISBLANK(M3917),"",IF(M3917&lt;Gögn!$J$2,Gögn!$K$2,IF(M3917&gt;Gögn!$J$4,Gögn!$K$4,Gögn!$K$3)))</f>
        <v/>
      </c>
      <c r="U3917" s="49" t="str" cm="1">
        <f t="array" aca="1" ref="U3917" ca="1">IF(ISBLANK(A3917),"",IF(S3917="Styrkhæft",_xlfn.XLOOKUP(T3917,Vegalengdir[Texti],INDIRECT("Vegalengdir["&amp;'Upplýsingar um umsækjanda'!$B$10&amp;"]"),0%,0)))</f>
        <v/>
      </c>
      <c r="V3917" s="72" t="str">
        <f t="shared" si="61"/>
        <v/>
      </c>
    </row>
    <row r="3918" spans="1:22" x14ac:dyDescent="0.25">
      <c r="A3918" s="47"/>
      <c r="B3918" s="47"/>
      <c r="C3918" s="47"/>
      <c r="D3918" s="117"/>
      <c r="E3918" s="47"/>
      <c r="F3918" s="37"/>
      <c r="G3918" s="47"/>
      <c r="H3918" s="37"/>
      <c r="I3918" s="37"/>
      <c r="J3918" s="51"/>
      <c r="K3918" s="51"/>
      <c r="L3918" s="51"/>
      <c r="M3918" s="51"/>
      <c r="N3918" s="51"/>
      <c r="O3918" s="51"/>
      <c r="P3918" s="51"/>
      <c r="R3918" s="38" t="s">
        <v>450</v>
      </c>
      <c r="S3918" s="38" t="str" cm="1">
        <f t="array" ref="S3918">_xlfn.XLOOKUP(R3918,INDEX(Flettilisti,,1),INDEX(Flettilisti,,2),,0)</f>
        <v>Vantar flokkun</v>
      </c>
      <c r="T3918" s="38" t="str">
        <f>IF(ISBLANK(M3918),"",IF(M3918&lt;Gögn!$J$2,Gögn!$K$2,IF(M3918&gt;Gögn!$J$4,Gögn!$K$4,Gögn!$K$3)))</f>
        <v/>
      </c>
      <c r="U3918" s="49" t="str" cm="1">
        <f t="array" aca="1" ref="U3918" ca="1">IF(ISBLANK(A3918),"",IF(S3918="Styrkhæft",_xlfn.XLOOKUP(T3918,Vegalengdir[Texti],INDIRECT("Vegalengdir["&amp;'Upplýsingar um umsækjanda'!$B$10&amp;"]"),0%,0)))</f>
        <v/>
      </c>
      <c r="V3918" s="72" t="str">
        <f t="shared" si="61"/>
        <v/>
      </c>
    </row>
    <row r="3919" spans="1:22" x14ac:dyDescent="0.25">
      <c r="A3919" s="47"/>
      <c r="B3919" s="47"/>
      <c r="C3919" s="47"/>
      <c r="D3919" s="117"/>
      <c r="E3919" s="47"/>
      <c r="F3919" s="37"/>
      <c r="G3919" s="47"/>
      <c r="H3919" s="37"/>
      <c r="I3919" s="37"/>
      <c r="J3919" s="51"/>
      <c r="K3919" s="51"/>
      <c r="L3919" s="51"/>
      <c r="M3919" s="51"/>
      <c r="N3919" s="51"/>
      <c r="O3919" s="51"/>
      <c r="P3919" s="51"/>
      <c r="R3919" s="38" t="s">
        <v>450</v>
      </c>
      <c r="S3919" s="38" t="str" cm="1">
        <f t="array" ref="S3919">_xlfn.XLOOKUP(R3919,INDEX(Flettilisti,,1),INDEX(Flettilisti,,2),,0)</f>
        <v>Vantar flokkun</v>
      </c>
      <c r="T3919" s="38" t="str">
        <f>IF(ISBLANK(M3919),"",IF(M3919&lt;Gögn!$J$2,Gögn!$K$2,IF(M3919&gt;Gögn!$J$4,Gögn!$K$4,Gögn!$K$3)))</f>
        <v/>
      </c>
      <c r="U3919" s="49" t="str" cm="1">
        <f t="array" aca="1" ref="U3919" ca="1">IF(ISBLANK(A3919),"",IF(S3919="Styrkhæft",_xlfn.XLOOKUP(T3919,Vegalengdir[Texti],INDIRECT("Vegalengdir["&amp;'Upplýsingar um umsækjanda'!$B$10&amp;"]"),0%,0)))</f>
        <v/>
      </c>
      <c r="V3919" s="72" t="str">
        <f t="shared" si="61"/>
        <v/>
      </c>
    </row>
    <row r="3920" spans="1:22" x14ac:dyDescent="0.25">
      <c r="A3920" s="47"/>
      <c r="B3920" s="47"/>
      <c r="C3920" s="47"/>
      <c r="D3920" s="117"/>
      <c r="E3920" s="47"/>
      <c r="F3920" s="37"/>
      <c r="G3920" s="47"/>
      <c r="H3920" s="37"/>
      <c r="I3920" s="37"/>
      <c r="J3920" s="51"/>
      <c r="K3920" s="51"/>
      <c r="L3920" s="51"/>
      <c r="M3920" s="51"/>
      <c r="N3920" s="51"/>
      <c r="O3920" s="51"/>
      <c r="P3920" s="51"/>
      <c r="R3920" s="38" t="s">
        <v>450</v>
      </c>
      <c r="S3920" s="38" t="str" cm="1">
        <f t="array" ref="S3920">_xlfn.XLOOKUP(R3920,INDEX(Flettilisti,,1),INDEX(Flettilisti,,2),,0)</f>
        <v>Vantar flokkun</v>
      </c>
      <c r="T3920" s="38" t="str">
        <f>IF(ISBLANK(M3920),"",IF(M3920&lt;Gögn!$J$2,Gögn!$K$2,IF(M3920&gt;Gögn!$J$4,Gögn!$K$4,Gögn!$K$3)))</f>
        <v/>
      </c>
      <c r="U3920" s="49" t="str" cm="1">
        <f t="array" aca="1" ref="U3920" ca="1">IF(ISBLANK(A3920),"",IF(S3920="Styrkhæft",_xlfn.XLOOKUP(T3920,Vegalengdir[Texti],INDIRECT("Vegalengdir["&amp;'Upplýsingar um umsækjanda'!$B$10&amp;"]"),0%,0)))</f>
        <v/>
      </c>
      <c r="V3920" s="72" t="str">
        <f t="shared" si="61"/>
        <v/>
      </c>
    </row>
    <row r="3921" spans="1:22" x14ac:dyDescent="0.25">
      <c r="A3921" s="47"/>
      <c r="B3921" s="47"/>
      <c r="C3921" s="47"/>
      <c r="D3921" s="117"/>
      <c r="E3921" s="47"/>
      <c r="F3921" s="37"/>
      <c r="G3921" s="47"/>
      <c r="H3921" s="37"/>
      <c r="I3921" s="37"/>
      <c r="J3921" s="51"/>
      <c r="K3921" s="51"/>
      <c r="L3921" s="51"/>
      <c r="M3921" s="51"/>
      <c r="N3921" s="51"/>
      <c r="O3921" s="51"/>
      <c r="P3921" s="51"/>
      <c r="R3921" s="38" t="s">
        <v>450</v>
      </c>
      <c r="S3921" s="38" t="str" cm="1">
        <f t="array" ref="S3921">_xlfn.XLOOKUP(R3921,INDEX(Flettilisti,,1),INDEX(Flettilisti,,2),,0)</f>
        <v>Vantar flokkun</v>
      </c>
      <c r="T3921" s="38" t="str">
        <f>IF(ISBLANK(M3921),"",IF(M3921&lt;Gögn!$J$2,Gögn!$K$2,IF(M3921&gt;Gögn!$J$4,Gögn!$K$4,Gögn!$K$3)))</f>
        <v/>
      </c>
      <c r="U3921" s="49" t="str" cm="1">
        <f t="array" aca="1" ref="U3921" ca="1">IF(ISBLANK(A3921),"",IF(S3921="Styrkhæft",_xlfn.XLOOKUP(T3921,Vegalengdir[Texti],INDIRECT("Vegalengdir["&amp;'Upplýsingar um umsækjanda'!$B$10&amp;"]"),0%,0)))</f>
        <v/>
      </c>
      <c r="V3921" s="72" t="str">
        <f t="shared" si="61"/>
        <v/>
      </c>
    </row>
    <row r="3922" spans="1:22" x14ac:dyDescent="0.25">
      <c r="A3922" s="47"/>
      <c r="B3922" s="47"/>
      <c r="C3922" s="47"/>
      <c r="D3922" s="117"/>
      <c r="E3922" s="47"/>
      <c r="F3922" s="37"/>
      <c r="G3922" s="47"/>
      <c r="H3922" s="37"/>
      <c r="I3922" s="37"/>
      <c r="J3922" s="51"/>
      <c r="K3922" s="51"/>
      <c r="L3922" s="51"/>
      <c r="M3922" s="51"/>
      <c r="N3922" s="51"/>
      <c r="O3922" s="51"/>
      <c r="P3922" s="51"/>
      <c r="R3922" s="38" t="s">
        <v>450</v>
      </c>
      <c r="S3922" s="38" t="str" cm="1">
        <f t="array" ref="S3922">_xlfn.XLOOKUP(R3922,INDEX(Flettilisti,,1),INDEX(Flettilisti,,2),,0)</f>
        <v>Vantar flokkun</v>
      </c>
      <c r="T3922" s="38" t="str">
        <f>IF(ISBLANK(M3922),"",IF(M3922&lt;Gögn!$J$2,Gögn!$K$2,IF(M3922&gt;Gögn!$J$4,Gögn!$K$4,Gögn!$K$3)))</f>
        <v/>
      </c>
      <c r="U3922" s="49" t="str" cm="1">
        <f t="array" aca="1" ref="U3922" ca="1">IF(ISBLANK(A3922),"",IF(S3922="Styrkhæft",_xlfn.XLOOKUP(T3922,Vegalengdir[Texti],INDIRECT("Vegalengdir["&amp;'Upplýsingar um umsækjanda'!$B$10&amp;"]"),0%,0)))</f>
        <v/>
      </c>
      <c r="V3922" s="72" t="str">
        <f t="shared" si="61"/>
        <v/>
      </c>
    </row>
    <row r="3923" spans="1:22" x14ac:dyDescent="0.25">
      <c r="A3923" s="47"/>
      <c r="B3923" s="47"/>
      <c r="C3923" s="47"/>
      <c r="D3923" s="117"/>
      <c r="E3923" s="47"/>
      <c r="F3923" s="37"/>
      <c r="G3923" s="47"/>
      <c r="H3923" s="37"/>
      <c r="I3923" s="37"/>
      <c r="J3923" s="51"/>
      <c r="K3923" s="51"/>
      <c r="L3923" s="51"/>
      <c r="M3923" s="51"/>
      <c r="N3923" s="51"/>
      <c r="O3923" s="51"/>
      <c r="P3923" s="51"/>
      <c r="R3923" s="38" t="s">
        <v>450</v>
      </c>
      <c r="S3923" s="38" t="str" cm="1">
        <f t="array" ref="S3923">_xlfn.XLOOKUP(R3923,INDEX(Flettilisti,,1),INDEX(Flettilisti,,2),,0)</f>
        <v>Vantar flokkun</v>
      </c>
      <c r="T3923" s="38" t="str">
        <f>IF(ISBLANK(M3923),"",IF(M3923&lt;Gögn!$J$2,Gögn!$K$2,IF(M3923&gt;Gögn!$J$4,Gögn!$K$4,Gögn!$K$3)))</f>
        <v/>
      </c>
      <c r="U3923" s="49" t="str" cm="1">
        <f t="array" aca="1" ref="U3923" ca="1">IF(ISBLANK(A3923),"",IF(S3923="Styrkhæft",_xlfn.XLOOKUP(T3923,Vegalengdir[Texti],INDIRECT("Vegalengdir["&amp;'Upplýsingar um umsækjanda'!$B$10&amp;"]"),0%,0)))</f>
        <v/>
      </c>
      <c r="V3923" s="72" t="str">
        <f t="shared" si="61"/>
        <v/>
      </c>
    </row>
    <row r="3924" spans="1:22" x14ac:dyDescent="0.25">
      <c r="A3924" s="47"/>
      <c r="B3924" s="47"/>
      <c r="C3924" s="47"/>
      <c r="D3924" s="117"/>
      <c r="E3924" s="47"/>
      <c r="F3924" s="37"/>
      <c r="G3924" s="47"/>
      <c r="H3924" s="37"/>
      <c r="I3924" s="37"/>
      <c r="J3924" s="51"/>
      <c r="K3924" s="51"/>
      <c r="L3924" s="51"/>
      <c r="M3924" s="51"/>
      <c r="N3924" s="51"/>
      <c r="O3924" s="51"/>
      <c r="P3924" s="51"/>
      <c r="R3924" s="38" t="s">
        <v>450</v>
      </c>
      <c r="S3924" s="38" t="str" cm="1">
        <f t="array" ref="S3924">_xlfn.XLOOKUP(R3924,INDEX(Flettilisti,,1),INDEX(Flettilisti,,2),,0)</f>
        <v>Vantar flokkun</v>
      </c>
      <c r="T3924" s="38" t="str">
        <f>IF(ISBLANK(M3924),"",IF(M3924&lt;Gögn!$J$2,Gögn!$K$2,IF(M3924&gt;Gögn!$J$4,Gögn!$K$4,Gögn!$K$3)))</f>
        <v/>
      </c>
      <c r="U3924" s="49" t="str" cm="1">
        <f t="array" aca="1" ref="U3924" ca="1">IF(ISBLANK(A3924),"",IF(S3924="Styrkhæft",_xlfn.XLOOKUP(T3924,Vegalengdir[Texti],INDIRECT("Vegalengdir["&amp;'Upplýsingar um umsækjanda'!$B$10&amp;"]"),0%,0)))</f>
        <v/>
      </c>
      <c r="V3924" s="72" t="str">
        <f t="shared" si="61"/>
        <v/>
      </c>
    </row>
    <row r="3925" spans="1:22" x14ac:dyDescent="0.25">
      <c r="A3925" s="47"/>
      <c r="B3925" s="47"/>
      <c r="C3925" s="47"/>
      <c r="D3925" s="117"/>
      <c r="E3925" s="47"/>
      <c r="F3925" s="37"/>
      <c r="G3925" s="47"/>
      <c r="H3925" s="37"/>
      <c r="I3925" s="37"/>
      <c r="J3925" s="51"/>
      <c r="K3925" s="51"/>
      <c r="L3925" s="51"/>
      <c r="M3925" s="51"/>
      <c r="N3925" s="51"/>
      <c r="O3925" s="51"/>
      <c r="P3925" s="51"/>
      <c r="R3925" s="38" t="s">
        <v>450</v>
      </c>
      <c r="S3925" s="38" t="str" cm="1">
        <f t="array" ref="S3925">_xlfn.XLOOKUP(R3925,INDEX(Flettilisti,,1),INDEX(Flettilisti,,2),,0)</f>
        <v>Vantar flokkun</v>
      </c>
      <c r="T3925" s="38" t="str">
        <f>IF(ISBLANK(M3925),"",IF(M3925&lt;Gögn!$J$2,Gögn!$K$2,IF(M3925&gt;Gögn!$J$4,Gögn!$K$4,Gögn!$K$3)))</f>
        <v/>
      </c>
      <c r="U3925" s="49" t="str" cm="1">
        <f t="array" aca="1" ref="U3925" ca="1">IF(ISBLANK(A3925),"",IF(S3925="Styrkhæft",_xlfn.XLOOKUP(T3925,Vegalengdir[Texti],INDIRECT("Vegalengdir["&amp;'Upplýsingar um umsækjanda'!$B$10&amp;"]"),0%,0)))</f>
        <v/>
      </c>
      <c r="V3925" s="72" t="str">
        <f t="shared" si="61"/>
        <v/>
      </c>
    </row>
    <row r="3926" spans="1:22" x14ac:dyDescent="0.25">
      <c r="A3926" s="47"/>
      <c r="B3926" s="47"/>
      <c r="C3926" s="47"/>
      <c r="D3926" s="117"/>
      <c r="E3926" s="47"/>
      <c r="F3926" s="37"/>
      <c r="G3926" s="47"/>
      <c r="H3926" s="37"/>
      <c r="I3926" s="37"/>
      <c r="J3926" s="51"/>
      <c r="K3926" s="51"/>
      <c r="L3926" s="51"/>
      <c r="M3926" s="51"/>
      <c r="N3926" s="51"/>
      <c r="O3926" s="51"/>
      <c r="P3926" s="51"/>
      <c r="R3926" s="38" t="s">
        <v>450</v>
      </c>
      <c r="S3926" s="38" t="str" cm="1">
        <f t="array" ref="S3926">_xlfn.XLOOKUP(R3926,INDEX(Flettilisti,,1),INDEX(Flettilisti,,2),,0)</f>
        <v>Vantar flokkun</v>
      </c>
      <c r="T3926" s="38" t="str">
        <f>IF(ISBLANK(M3926),"",IF(M3926&lt;Gögn!$J$2,Gögn!$K$2,IF(M3926&gt;Gögn!$J$4,Gögn!$K$4,Gögn!$K$3)))</f>
        <v/>
      </c>
      <c r="U3926" s="49" t="str" cm="1">
        <f t="array" aca="1" ref="U3926" ca="1">IF(ISBLANK(A3926),"",IF(S3926="Styrkhæft",_xlfn.XLOOKUP(T3926,Vegalengdir[Texti],INDIRECT("Vegalengdir["&amp;'Upplýsingar um umsækjanda'!$B$10&amp;"]"),0%,0)))</f>
        <v/>
      </c>
      <c r="V3926" s="72" t="str">
        <f t="shared" si="61"/>
        <v/>
      </c>
    </row>
    <row r="3927" spans="1:22" x14ac:dyDescent="0.25">
      <c r="A3927" s="47"/>
      <c r="B3927" s="47"/>
      <c r="C3927" s="47"/>
      <c r="D3927" s="117"/>
      <c r="E3927" s="47"/>
      <c r="F3927" s="37"/>
      <c r="G3927" s="47"/>
      <c r="H3927" s="37"/>
      <c r="I3927" s="37"/>
      <c r="J3927" s="51"/>
      <c r="K3927" s="51"/>
      <c r="L3927" s="51"/>
      <c r="M3927" s="51"/>
      <c r="N3927" s="51"/>
      <c r="O3927" s="51"/>
      <c r="P3927" s="51"/>
      <c r="R3927" s="38" t="s">
        <v>450</v>
      </c>
      <c r="S3927" s="38" t="str" cm="1">
        <f t="array" ref="S3927">_xlfn.XLOOKUP(R3927,INDEX(Flettilisti,,1),INDEX(Flettilisti,,2),,0)</f>
        <v>Vantar flokkun</v>
      </c>
      <c r="T3927" s="38" t="str">
        <f>IF(ISBLANK(M3927),"",IF(M3927&lt;Gögn!$J$2,Gögn!$K$2,IF(M3927&gt;Gögn!$J$4,Gögn!$K$4,Gögn!$K$3)))</f>
        <v/>
      </c>
      <c r="U3927" s="49" t="str" cm="1">
        <f t="array" aca="1" ref="U3927" ca="1">IF(ISBLANK(A3927),"",IF(S3927="Styrkhæft",_xlfn.XLOOKUP(T3927,Vegalengdir[Texti],INDIRECT("Vegalengdir["&amp;'Upplýsingar um umsækjanda'!$B$10&amp;"]"),0%,0)))</f>
        <v/>
      </c>
      <c r="V3927" s="72" t="str">
        <f t="shared" si="61"/>
        <v/>
      </c>
    </row>
    <row r="3928" spans="1:22" x14ac:dyDescent="0.25">
      <c r="A3928" s="47"/>
      <c r="B3928" s="47"/>
      <c r="C3928" s="47"/>
      <c r="D3928" s="117"/>
      <c r="E3928" s="47"/>
      <c r="F3928" s="37"/>
      <c r="G3928" s="47"/>
      <c r="H3928" s="37"/>
      <c r="I3928" s="37"/>
      <c r="J3928" s="51"/>
      <c r="K3928" s="51"/>
      <c r="L3928" s="51"/>
      <c r="M3928" s="51"/>
      <c r="N3928" s="51"/>
      <c r="O3928" s="51"/>
      <c r="P3928" s="51"/>
      <c r="R3928" s="38" t="s">
        <v>450</v>
      </c>
      <c r="S3928" s="38" t="str" cm="1">
        <f t="array" ref="S3928">_xlfn.XLOOKUP(R3928,INDEX(Flettilisti,,1),INDEX(Flettilisti,,2),,0)</f>
        <v>Vantar flokkun</v>
      </c>
      <c r="T3928" s="38" t="str">
        <f>IF(ISBLANK(M3928),"",IF(M3928&lt;Gögn!$J$2,Gögn!$K$2,IF(M3928&gt;Gögn!$J$4,Gögn!$K$4,Gögn!$K$3)))</f>
        <v/>
      </c>
      <c r="U3928" s="49" t="str" cm="1">
        <f t="array" aca="1" ref="U3928" ca="1">IF(ISBLANK(A3928),"",IF(S3928="Styrkhæft",_xlfn.XLOOKUP(T3928,Vegalengdir[Texti],INDIRECT("Vegalengdir["&amp;'Upplýsingar um umsækjanda'!$B$10&amp;"]"),0%,0)))</f>
        <v/>
      </c>
      <c r="V3928" s="72" t="str">
        <f t="shared" si="61"/>
        <v/>
      </c>
    </row>
    <row r="3929" spans="1:22" x14ac:dyDescent="0.25">
      <c r="A3929" s="47"/>
      <c r="B3929" s="47"/>
      <c r="C3929" s="47"/>
      <c r="D3929" s="117"/>
      <c r="E3929" s="47"/>
      <c r="F3929" s="37"/>
      <c r="G3929" s="47"/>
      <c r="H3929" s="37"/>
      <c r="I3929" s="37"/>
      <c r="J3929" s="51"/>
      <c r="K3929" s="51"/>
      <c r="L3929" s="51"/>
      <c r="M3929" s="51"/>
      <c r="N3929" s="51"/>
      <c r="O3929" s="51"/>
      <c r="P3929" s="51"/>
      <c r="R3929" s="38" t="s">
        <v>450</v>
      </c>
      <c r="S3929" s="38" t="str" cm="1">
        <f t="array" ref="S3929">_xlfn.XLOOKUP(R3929,INDEX(Flettilisti,,1),INDEX(Flettilisti,,2),,0)</f>
        <v>Vantar flokkun</v>
      </c>
      <c r="T3929" s="38" t="str">
        <f>IF(ISBLANK(M3929),"",IF(M3929&lt;Gögn!$J$2,Gögn!$K$2,IF(M3929&gt;Gögn!$J$4,Gögn!$K$4,Gögn!$K$3)))</f>
        <v/>
      </c>
      <c r="U3929" s="49" t="str" cm="1">
        <f t="array" aca="1" ref="U3929" ca="1">IF(ISBLANK(A3929),"",IF(S3929="Styrkhæft",_xlfn.XLOOKUP(T3929,Vegalengdir[Texti],INDIRECT("Vegalengdir["&amp;'Upplýsingar um umsækjanda'!$B$10&amp;"]"),0%,0)))</f>
        <v/>
      </c>
      <c r="V3929" s="72" t="str">
        <f t="shared" si="61"/>
        <v/>
      </c>
    </row>
    <row r="3930" spans="1:22" x14ac:dyDescent="0.25">
      <c r="A3930" s="47"/>
      <c r="B3930" s="47"/>
      <c r="C3930" s="47"/>
      <c r="D3930" s="117"/>
      <c r="E3930" s="47"/>
      <c r="F3930" s="37"/>
      <c r="G3930" s="47"/>
      <c r="H3930" s="37"/>
      <c r="I3930" s="37"/>
      <c r="J3930" s="51"/>
      <c r="K3930" s="51"/>
      <c r="L3930" s="51"/>
      <c r="M3930" s="51"/>
      <c r="N3930" s="51"/>
      <c r="O3930" s="51"/>
      <c r="P3930" s="51"/>
      <c r="R3930" s="38" t="s">
        <v>450</v>
      </c>
      <c r="S3930" s="38" t="str" cm="1">
        <f t="array" ref="S3930">_xlfn.XLOOKUP(R3930,INDEX(Flettilisti,,1),INDEX(Flettilisti,,2),,0)</f>
        <v>Vantar flokkun</v>
      </c>
      <c r="T3930" s="38" t="str">
        <f>IF(ISBLANK(M3930),"",IF(M3930&lt;Gögn!$J$2,Gögn!$K$2,IF(M3930&gt;Gögn!$J$4,Gögn!$K$4,Gögn!$K$3)))</f>
        <v/>
      </c>
      <c r="U3930" s="49" t="str" cm="1">
        <f t="array" aca="1" ref="U3930" ca="1">IF(ISBLANK(A3930),"",IF(S3930="Styrkhæft",_xlfn.XLOOKUP(T3930,Vegalengdir[Texti],INDIRECT("Vegalengdir["&amp;'Upplýsingar um umsækjanda'!$B$10&amp;"]"),0%,0)))</f>
        <v/>
      </c>
      <c r="V3930" s="72" t="str">
        <f t="shared" si="61"/>
        <v/>
      </c>
    </row>
    <row r="3931" spans="1:22" x14ac:dyDescent="0.25">
      <c r="A3931" s="47"/>
      <c r="B3931" s="47"/>
      <c r="C3931" s="47"/>
      <c r="D3931" s="117"/>
      <c r="E3931" s="47"/>
      <c r="F3931" s="37"/>
      <c r="G3931" s="47"/>
      <c r="H3931" s="37"/>
      <c r="I3931" s="37"/>
      <c r="J3931" s="51"/>
      <c r="K3931" s="51"/>
      <c r="L3931" s="51"/>
      <c r="M3931" s="51"/>
      <c r="N3931" s="51"/>
      <c r="O3931" s="51"/>
      <c r="P3931" s="51"/>
      <c r="R3931" s="38" t="s">
        <v>450</v>
      </c>
      <c r="S3931" s="38" t="str" cm="1">
        <f t="array" ref="S3931">_xlfn.XLOOKUP(R3931,INDEX(Flettilisti,,1),INDEX(Flettilisti,,2),,0)</f>
        <v>Vantar flokkun</v>
      </c>
      <c r="T3931" s="38" t="str">
        <f>IF(ISBLANK(M3931),"",IF(M3931&lt;Gögn!$J$2,Gögn!$K$2,IF(M3931&gt;Gögn!$J$4,Gögn!$K$4,Gögn!$K$3)))</f>
        <v/>
      </c>
      <c r="U3931" s="49" t="str" cm="1">
        <f t="array" aca="1" ref="U3931" ca="1">IF(ISBLANK(A3931),"",IF(S3931="Styrkhæft",_xlfn.XLOOKUP(T3931,Vegalengdir[Texti],INDIRECT("Vegalengdir["&amp;'Upplýsingar um umsækjanda'!$B$10&amp;"]"),0%,0)))</f>
        <v/>
      </c>
      <c r="V3931" s="72" t="str">
        <f t="shared" si="61"/>
        <v/>
      </c>
    </row>
    <row r="3932" spans="1:22" x14ac:dyDescent="0.25">
      <c r="A3932" s="47"/>
      <c r="B3932" s="47"/>
      <c r="C3932" s="47"/>
      <c r="D3932" s="117"/>
      <c r="E3932" s="47"/>
      <c r="F3932" s="37"/>
      <c r="G3932" s="47"/>
      <c r="H3932" s="37"/>
      <c r="I3932" s="37"/>
      <c r="J3932" s="51"/>
      <c r="K3932" s="51"/>
      <c r="L3932" s="51"/>
      <c r="M3932" s="51"/>
      <c r="N3932" s="51"/>
      <c r="O3932" s="51"/>
      <c r="P3932" s="51"/>
      <c r="R3932" s="38" t="s">
        <v>450</v>
      </c>
      <c r="S3932" s="38" t="str" cm="1">
        <f t="array" ref="S3932">_xlfn.XLOOKUP(R3932,INDEX(Flettilisti,,1),INDEX(Flettilisti,,2),,0)</f>
        <v>Vantar flokkun</v>
      </c>
      <c r="T3932" s="38" t="str">
        <f>IF(ISBLANK(M3932),"",IF(M3932&lt;Gögn!$J$2,Gögn!$K$2,IF(M3932&gt;Gögn!$J$4,Gögn!$K$4,Gögn!$K$3)))</f>
        <v/>
      </c>
      <c r="U3932" s="49" t="str" cm="1">
        <f t="array" aca="1" ref="U3932" ca="1">IF(ISBLANK(A3932),"",IF(S3932="Styrkhæft",_xlfn.XLOOKUP(T3932,Vegalengdir[Texti],INDIRECT("Vegalengdir["&amp;'Upplýsingar um umsækjanda'!$B$10&amp;"]"),0%,0)))</f>
        <v/>
      </c>
      <c r="V3932" s="72" t="str">
        <f t="shared" si="61"/>
        <v/>
      </c>
    </row>
    <row r="3933" spans="1:22" x14ac:dyDescent="0.25">
      <c r="A3933" s="47"/>
      <c r="B3933" s="47"/>
      <c r="C3933" s="47"/>
      <c r="D3933" s="117"/>
      <c r="E3933" s="47"/>
      <c r="F3933" s="37"/>
      <c r="G3933" s="47"/>
      <c r="H3933" s="37"/>
      <c r="I3933" s="37"/>
      <c r="J3933" s="51"/>
      <c r="K3933" s="51"/>
      <c r="L3933" s="51"/>
      <c r="M3933" s="51"/>
      <c r="N3933" s="51"/>
      <c r="O3933" s="51"/>
      <c r="P3933" s="51"/>
      <c r="R3933" s="38" t="s">
        <v>450</v>
      </c>
      <c r="S3933" s="38" t="str" cm="1">
        <f t="array" ref="S3933">_xlfn.XLOOKUP(R3933,INDEX(Flettilisti,,1),INDEX(Flettilisti,,2),,0)</f>
        <v>Vantar flokkun</v>
      </c>
      <c r="T3933" s="38" t="str">
        <f>IF(ISBLANK(M3933),"",IF(M3933&lt;Gögn!$J$2,Gögn!$K$2,IF(M3933&gt;Gögn!$J$4,Gögn!$K$4,Gögn!$K$3)))</f>
        <v/>
      </c>
      <c r="U3933" s="49" t="str" cm="1">
        <f t="array" aca="1" ref="U3933" ca="1">IF(ISBLANK(A3933),"",IF(S3933="Styrkhæft",_xlfn.XLOOKUP(T3933,Vegalengdir[Texti],INDIRECT("Vegalengdir["&amp;'Upplýsingar um umsækjanda'!$B$10&amp;"]"),0%,0)))</f>
        <v/>
      </c>
      <c r="V3933" s="72" t="str">
        <f t="shared" si="61"/>
        <v/>
      </c>
    </row>
    <row r="3934" spans="1:22" x14ac:dyDescent="0.25">
      <c r="A3934" s="47"/>
      <c r="B3934" s="47"/>
      <c r="C3934" s="47"/>
      <c r="D3934" s="117"/>
      <c r="E3934" s="47"/>
      <c r="F3934" s="37"/>
      <c r="G3934" s="47"/>
      <c r="H3934" s="37"/>
      <c r="I3934" s="37"/>
      <c r="J3934" s="51"/>
      <c r="K3934" s="51"/>
      <c r="L3934" s="51"/>
      <c r="M3934" s="51"/>
      <c r="N3934" s="51"/>
      <c r="O3934" s="51"/>
      <c r="P3934" s="51"/>
      <c r="R3934" s="38" t="s">
        <v>450</v>
      </c>
      <c r="S3934" s="38" t="str" cm="1">
        <f t="array" ref="S3934">_xlfn.XLOOKUP(R3934,INDEX(Flettilisti,,1),INDEX(Flettilisti,,2),,0)</f>
        <v>Vantar flokkun</v>
      </c>
      <c r="T3934" s="38" t="str">
        <f>IF(ISBLANK(M3934),"",IF(M3934&lt;Gögn!$J$2,Gögn!$K$2,IF(M3934&gt;Gögn!$J$4,Gögn!$K$4,Gögn!$K$3)))</f>
        <v/>
      </c>
      <c r="U3934" s="49" t="str" cm="1">
        <f t="array" aca="1" ref="U3934" ca="1">IF(ISBLANK(A3934),"",IF(S3934="Styrkhæft",_xlfn.XLOOKUP(T3934,Vegalengdir[Texti],INDIRECT("Vegalengdir["&amp;'Upplýsingar um umsækjanda'!$B$10&amp;"]"),0%,0)))</f>
        <v/>
      </c>
      <c r="V3934" s="72" t="str">
        <f t="shared" si="61"/>
        <v/>
      </c>
    </row>
    <row r="3935" spans="1:22" x14ac:dyDescent="0.25">
      <c r="A3935" s="47"/>
      <c r="B3935" s="47"/>
      <c r="C3935" s="47"/>
      <c r="D3935" s="117"/>
      <c r="E3935" s="47"/>
      <c r="F3935" s="37"/>
      <c r="G3935" s="47"/>
      <c r="H3935" s="37"/>
      <c r="I3935" s="37"/>
      <c r="J3935" s="51"/>
      <c r="K3935" s="51"/>
      <c r="L3935" s="51"/>
      <c r="M3935" s="51"/>
      <c r="N3935" s="51"/>
      <c r="O3935" s="51"/>
      <c r="P3935" s="51"/>
      <c r="R3935" s="38" t="s">
        <v>450</v>
      </c>
      <c r="S3935" s="38" t="str" cm="1">
        <f t="array" ref="S3935">_xlfn.XLOOKUP(R3935,INDEX(Flettilisti,,1),INDEX(Flettilisti,,2),,0)</f>
        <v>Vantar flokkun</v>
      </c>
      <c r="T3935" s="38" t="str">
        <f>IF(ISBLANK(M3935),"",IF(M3935&lt;Gögn!$J$2,Gögn!$K$2,IF(M3935&gt;Gögn!$J$4,Gögn!$K$4,Gögn!$K$3)))</f>
        <v/>
      </c>
      <c r="U3935" s="49" t="str" cm="1">
        <f t="array" aca="1" ref="U3935" ca="1">IF(ISBLANK(A3935),"",IF(S3935="Styrkhæft",_xlfn.XLOOKUP(T3935,Vegalengdir[Texti],INDIRECT("Vegalengdir["&amp;'Upplýsingar um umsækjanda'!$B$10&amp;"]"),0%,0)))</f>
        <v/>
      </c>
      <c r="V3935" s="72" t="str">
        <f t="shared" si="61"/>
        <v/>
      </c>
    </row>
    <row r="3936" spans="1:22" x14ac:dyDescent="0.25">
      <c r="A3936" s="47"/>
      <c r="B3936" s="47"/>
      <c r="C3936" s="47"/>
      <c r="D3936" s="117"/>
      <c r="E3936" s="47"/>
      <c r="F3936" s="37"/>
      <c r="G3936" s="47"/>
      <c r="H3936" s="37"/>
      <c r="I3936" s="37"/>
      <c r="J3936" s="51"/>
      <c r="K3936" s="51"/>
      <c r="L3936" s="51"/>
      <c r="M3936" s="51"/>
      <c r="N3936" s="51"/>
      <c r="O3936" s="51"/>
      <c r="P3936" s="51"/>
      <c r="R3936" s="38" t="s">
        <v>450</v>
      </c>
      <c r="S3936" s="38" t="str" cm="1">
        <f t="array" ref="S3936">_xlfn.XLOOKUP(R3936,INDEX(Flettilisti,,1),INDEX(Flettilisti,,2),,0)</f>
        <v>Vantar flokkun</v>
      </c>
      <c r="T3936" s="38" t="str">
        <f>IF(ISBLANK(M3936),"",IF(M3936&lt;Gögn!$J$2,Gögn!$K$2,IF(M3936&gt;Gögn!$J$4,Gögn!$K$4,Gögn!$K$3)))</f>
        <v/>
      </c>
      <c r="U3936" s="49" t="str" cm="1">
        <f t="array" aca="1" ref="U3936" ca="1">IF(ISBLANK(A3936),"",IF(S3936="Styrkhæft",_xlfn.XLOOKUP(T3936,Vegalengdir[Texti],INDIRECT("Vegalengdir["&amp;'Upplýsingar um umsækjanda'!$B$10&amp;"]"),0%,0)))</f>
        <v/>
      </c>
      <c r="V3936" s="72" t="str">
        <f t="shared" si="61"/>
        <v/>
      </c>
    </row>
    <row r="3937" spans="1:22" x14ac:dyDescent="0.25">
      <c r="A3937" s="47"/>
      <c r="B3937" s="47"/>
      <c r="C3937" s="47"/>
      <c r="D3937" s="117"/>
      <c r="E3937" s="47"/>
      <c r="F3937" s="37"/>
      <c r="G3937" s="47"/>
      <c r="H3937" s="37"/>
      <c r="I3937" s="37"/>
      <c r="J3937" s="51"/>
      <c r="K3937" s="51"/>
      <c r="L3937" s="51"/>
      <c r="M3937" s="51"/>
      <c r="N3937" s="51"/>
      <c r="O3937" s="51"/>
      <c r="P3937" s="51"/>
      <c r="R3937" s="38" t="s">
        <v>450</v>
      </c>
      <c r="S3937" s="38" t="str" cm="1">
        <f t="array" ref="S3937">_xlfn.XLOOKUP(R3937,INDEX(Flettilisti,,1),INDEX(Flettilisti,,2),,0)</f>
        <v>Vantar flokkun</v>
      </c>
      <c r="T3937" s="38" t="str">
        <f>IF(ISBLANK(M3937),"",IF(M3937&lt;Gögn!$J$2,Gögn!$K$2,IF(M3937&gt;Gögn!$J$4,Gögn!$K$4,Gögn!$K$3)))</f>
        <v/>
      </c>
      <c r="U3937" s="49" t="str" cm="1">
        <f t="array" aca="1" ref="U3937" ca="1">IF(ISBLANK(A3937),"",IF(S3937="Styrkhæft",_xlfn.XLOOKUP(T3937,Vegalengdir[Texti],INDIRECT("Vegalengdir["&amp;'Upplýsingar um umsækjanda'!$B$10&amp;"]"),0%,0)))</f>
        <v/>
      </c>
      <c r="V3937" s="72" t="str">
        <f t="shared" si="61"/>
        <v/>
      </c>
    </row>
    <row r="3938" spans="1:22" x14ac:dyDescent="0.25">
      <c r="A3938" s="47"/>
      <c r="B3938" s="47"/>
      <c r="C3938" s="47"/>
      <c r="D3938" s="117"/>
      <c r="E3938" s="47"/>
      <c r="F3938" s="37"/>
      <c r="G3938" s="47"/>
      <c r="H3938" s="37"/>
      <c r="I3938" s="37"/>
      <c r="J3938" s="51"/>
      <c r="K3938" s="51"/>
      <c r="L3938" s="51"/>
      <c r="M3938" s="51"/>
      <c r="N3938" s="51"/>
      <c r="O3938" s="51"/>
      <c r="P3938" s="51"/>
      <c r="R3938" s="38" t="s">
        <v>450</v>
      </c>
      <c r="S3938" s="38" t="str" cm="1">
        <f t="array" ref="S3938">_xlfn.XLOOKUP(R3938,INDEX(Flettilisti,,1),INDEX(Flettilisti,,2),,0)</f>
        <v>Vantar flokkun</v>
      </c>
      <c r="T3938" s="38" t="str">
        <f>IF(ISBLANK(M3938),"",IF(M3938&lt;Gögn!$J$2,Gögn!$K$2,IF(M3938&gt;Gögn!$J$4,Gögn!$K$4,Gögn!$K$3)))</f>
        <v/>
      </c>
      <c r="U3938" s="49" t="str" cm="1">
        <f t="array" aca="1" ref="U3938" ca="1">IF(ISBLANK(A3938),"",IF(S3938="Styrkhæft",_xlfn.XLOOKUP(T3938,Vegalengdir[Texti],INDIRECT("Vegalengdir["&amp;'Upplýsingar um umsækjanda'!$B$10&amp;"]"),0%,0)))</f>
        <v/>
      </c>
      <c r="V3938" s="72" t="str">
        <f t="shared" si="61"/>
        <v/>
      </c>
    </row>
    <row r="3939" spans="1:22" x14ac:dyDescent="0.25">
      <c r="A3939" s="47"/>
      <c r="B3939" s="47"/>
      <c r="C3939" s="47"/>
      <c r="D3939" s="117"/>
      <c r="E3939" s="47"/>
      <c r="F3939" s="37"/>
      <c r="G3939" s="47"/>
      <c r="H3939" s="37"/>
      <c r="I3939" s="37"/>
      <c r="J3939" s="51"/>
      <c r="K3939" s="51"/>
      <c r="L3939" s="51"/>
      <c r="M3939" s="51"/>
      <c r="N3939" s="51"/>
      <c r="O3939" s="51"/>
      <c r="P3939" s="51"/>
      <c r="R3939" s="38" t="s">
        <v>450</v>
      </c>
      <c r="S3939" s="38" t="str" cm="1">
        <f t="array" ref="S3939">_xlfn.XLOOKUP(R3939,INDEX(Flettilisti,,1),INDEX(Flettilisti,,2),,0)</f>
        <v>Vantar flokkun</v>
      </c>
      <c r="T3939" s="38" t="str">
        <f>IF(ISBLANK(M3939),"",IF(M3939&lt;Gögn!$J$2,Gögn!$K$2,IF(M3939&gt;Gögn!$J$4,Gögn!$K$4,Gögn!$K$3)))</f>
        <v/>
      </c>
      <c r="U3939" s="49" t="str" cm="1">
        <f t="array" aca="1" ref="U3939" ca="1">IF(ISBLANK(A3939),"",IF(S3939="Styrkhæft",_xlfn.XLOOKUP(T3939,Vegalengdir[Texti],INDIRECT("Vegalengdir["&amp;'Upplýsingar um umsækjanda'!$B$10&amp;"]"),0%,0)))</f>
        <v/>
      </c>
      <c r="V3939" s="72" t="str">
        <f t="shared" si="61"/>
        <v/>
      </c>
    </row>
    <row r="3940" spans="1:22" x14ac:dyDescent="0.25">
      <c r="A3940" s="47"/>
      <c r="B3940" s="47"/>
      <c r="C3940" s="47"/>
      <c r="D3940" s="117"/>
      <c r="E3940" s="47"/>
      <c r="F3940" s="37"/>
      <c r="G3940" s="47"/>
      <c r="H3940" s="37"/>
      <c r="I3940" s="37"/>
      <c r="J3940" s="51"/>
      <c r="K3940" s="51"/>
      <c r="L3940" s="51"/>
      <c r="M3940" s="51"/>
      <c r="N3940" s="51"/>
      <c r="O3940" s="51"/>
      <c r="P3940" s="51"/>
      <c r="R3940" s="38" t="s">
        <v>450</v>
      </c>
      <c r="S3940" s="38" t="str" cm="1">
        <f t="array" ref="S3940">_xlfn.XLOOKUP(R3940,INDEX(Flettilisti,,1),INDEX(Flettilisti,,2),,0)</f>
        <v>Vantar flokkun</v>
      </c>
      <c r="T3940" s="38" t="str">
        <f>IF(ISBLANK(M3940),"",IF(M3940&lt;Gögn!$J$2,Gögn!$K$2,IF(M3940&gt;Gögn!$J$4,Gögn!$K$4,Gögn!$K$3)))</f>
        <v/>
      </c>
      <c r="U3940" s="49" t="str" cm="1">
        <f t="array" aca="1" ref="U3940" ca="1">IF(ISBLANK(A3940),"",IF(S3940="Styrkhæft",_xlfn.XLOOKUP(T3940,Vegalengdir[Texti],INDIRECT("Vegalengdir["&amp;'Upplýsingar um umsækjanda'!$B$10&amp;"]"),0%,0)))</f>
        <v/>
      </c>
      <c r="V3940" s="72" t="str">
        <f t="shared" si="61"/>
        <v/>
      </c>
    </row>
    <row r="3941" spans="1:22" x14ac:dyDescent="0.25">
      <c r="A3941" s="47"/>
      <c r="B3941" s="47"/>
      <c r="C3941" s="47"/>
      <c r="D3941" s="117"/>
      <c r="E3941" s="47"/>
      <c r="F3941" s="37"/>
      <c r="G3941" s="47"/>
      <c r="H3941" s="37"/>
      <c r="I3941" s="37"/>
      <c r="J3941" s="51"/>
      <c r="K3941" s="51"/>
      <c r="L3941" s="51"/>
      <c r="M3941" s="51"/>
      <c r="N3941" s="51"/>
      <c r="O3941" s="51"/>
      <c r="P3941" s="51"/>
      <c r="R3941" s="38" t="s">
        <v>450</v>
      </c>
      <c r="S3941" s="38" t="str" cm="1">
        <f t="array" ref="S3941">_xlfn.XLOOKUP(R3941,INDEX(Flettilisti,,1),INDEX(Flettilisti,,2),,0)</f>
        <v>Vantar flokkun</v>
      </c>
      <c r="T3941" s="38" t="str">
        <f>IF(ISBLANK(M3941),"",IF(M3941&lt;Gögn!$J$2,Gögn!$K$2,IF(M3941&gt;Gögn!$J$4,Gögn!$K$4,Gögn!$K$3)))</f>
        <v/>
      </c>
      <c r="U3941" s="49" t="str" cm="1">
        <f t="array" aca="1" ref="U3941" ca="1">IF(ISBLANK(A3941),"",IF(S3941="Styrkhæft",_xlfn.XLOOKUP(T3941,Vegalengdir[Texti],INDIRECT("Vegalengdir["&amp;'Upplýsingar um umsækjanda'!$B$10&amp;"]"),0%,0)))</f>
        <v/>
      </c>
      <c r="V3941" s="72" t="str">
        <f t="shared" si="61"/>
        <v/>
      </c>
    </row>
    <row r="3942" spans="1:22" x14ac:dyDescent="0.25">
      <c r="A3942" s="47"/>
      <c r="B3942" s="47"/>
      <c r="C3942" s="47"/>
      <c r="D3942" s="117"/>
      <c r="E3942" s="47"/>
      <c r="F3942" s="37"/>
      <c r="G3942" s="47"/>
      <c r="H3942" s="37"/>
      <c r="I3942" s="37"/>
      <c r="J3942" s="51"/>
      <c r="K3942" s="51"/>
      <c r="L3942" s="51"/>
      <c r="M3942" s="51"/>
      <c r="N3942" s="51"/>
      <c r="O3942" s="51"/>
      <c r="P3942" s="51"/>
      <c r="R3942" s="38" t="s">
        <v>450</v>
      </c>
      <c r="S3942" s="38" t="str" cm="1">
        <f t="array" ref="S3942">_xlfn.XLOOKUP(R3942,INDEX(Flettilisti,,1),INDEX(Flettilisti,,2),,0)</f>
        <v>Vantar flokkun</v>
      </c>
      <c r="T3942" s="38" t="str">
        <f>IF(ISBLANK(M3942),"",IF(M3942&lt;Gögn!$J$2,Gögn!$K$2,IF(M3942&gt;Gögn!$J$4,Gögn!$K$4,Gögn!$K$3)))</f>
        <v/>
      </c>
      <c r="U3942" s="49" t="str" cm="1">
        <f t="array" aca="1" ref="U3942" ca="1">IF(ISBLANK(A3942),"",IF(S3942="Styrkhæft",_xlfn.XLOOKUP(T3942,Vegalengdir[Texti],INDIRECT("Vegalengdir["&amp;'Upplýsingar um umsækjanda'!$B$10&amp;"]"),0%,0)))</f>
        <v/>
      </c>
      <c r="V3942" s="72" t="str">
        <f t="shared" si="61"/>
        <v/>
      </c>
    </row>
    <row r="3943" spans="1:22" x14ac:dyDescent="0.25">
      <c r="A3943" s="47"/>
      <c r="B3943" s="47"/>
      <c r="C3943" s="47"/>
      <c r="D3943" s="117"/>
      <c r="E3943" s="47"/>
      <c r="F3943" s="37"/>
      <c r="G3943" s="47"/>
      <c r="H3943" s="37"/>
      <c r="I3943" s="37"/>
      <c r="J3943" s="51"/>
      <c r="K3943" s="51"/>
      <c r="L3943" s="51"/>
      <c r="M3943" s="51"/>
      <c r="N3943" s="51"/>
      <c r="O3943" s="51"/>
      <c r="P3943" s="51"/>
      <c r="R3943" s="38" t="s">
        <v>450</v>
      </c>
      <c r="S3943" s="38" t="str" cm="1">
        <f t="array" ref="S3943">_xlfn.XLOOKUP(R3943,INDEX(Flettilisti,,1),INDEX(Flettilisti,,2),,0)</f>
        <v>Vantar flokkun</v>
      </c>
      <c r="T3943" s="38" t="str">
        <f>IF(ISBLANK(M3943),"",IF(M3943&lt;Gögn!$J$2,Gögn!$K$2,IF(M3943&gt;Gögn!$J$4,Gögn!$K$4,Gögn!$K$3)))</f>
        <v/>
      </c>
      <c r="U3943" s="49" t="str" cm="1">
        <f t="array" aca="1" ref="U3943" ca="1">IF(ISBLANK(A3943),"",IF(S3943="Styrkhæft",_xlfn.XLOOKUP(T3943,Vegalengdir[Texti],INDIRECT("Vegalengdir["&amp;'Upplýsingar um umsækjanda'!$B$10&amp;"]"),0%,0)))</f>
        <v/>
      </c>
      <c r="V3943" s="72" t="str">
        <f t="shared" si="61"/>
        <v/>
      </c>
    </row>
    <row r="3944" spans="1:22" x14ac:dyDescent="0.25">
      <c r="A3944" s="47"/>
      <c r="B3944" s="47"/>
      <c r="C3944" s="47"/>
      <c r="D3944" s="117"/>
      <c r="E3944" s="47"/>
      <c r="F3944" s="37"/>
      <c r="G3944" s="47"/>
      <c r="H3944" s="37"/>
      <c r="I3944" s="37"/>
      <c r="J3944" s="51"/>
      <c r="K3944" s="51"/>
      <c r="L3944" s="51"/>
      <c r="M3944" s="51"/>
      <c r="N3944" s="51"/>
      <c r="O3944" s="51"/>
      <c r="P3944" s="51"/>
      <c r="R3944" s="38" t="s">
        <v>450</v>
      </c>
      <c r="S3944" s="38" t="str" cm="1">
        <f t="array" ref="S3944">_xlfn.XLOOKUP(R3944,INDEX(Flettilisti,,1),INDEX(Flettilisti,,2),,0)</f>
        <v>Vantar flokkun</v>
      </c>
      <c r="T3944" s="38" t="str">
        <f>IF(ISBLANK(M3944),"",IF(M3944&lt;Gögn!$J$2,Gögn!$K$2,IF(M3944&gt;Gögn!$J$4,Gögn!$K$4,Gögn!$K$3)))</f>
        <v/>
      </c>
      <c r="U3944" s="49" t="str" cm="1">
        <f t="array" aca="1" ref="U3944" ca="1">IF(ISBLANK(A3944),"",IF(S3944="Styrkhæft",_xlfn.XLOOKUP(T3944,Vegalengdir[Texti],INDIRECT("Vegalengdir["&amp;'Upplýsingar um umsækjanda'!$B$10&amp;"]"),0%,0)))</f>
        <v/>
      </c>
      <c r="V3944" s="72" t="str">
        <f t="shared" si="61"/>
        <v/>
      </c>
    </row>
    <row r="3945" spans="1:22" x14ac:dyDescent="0.25">
      <c r="A3945" s="47"/>
      <c r="B3945" s="47"/>
      <c r="C3945" s="47"/>
      <c r="D3945" s="117"/>
      <c r="E3945" s="47"/>
      <c r="F3945" s="37"/>
      <c r="G3945" s="47"/>
      <c r="H3945" s="37"/>
      <c r="I3945" s="37"/>
      <c r="J3945" s="51"/>
      <c r="K3945" s="51"/>
      <c r="L3945" s="51"/>
      <c r="M3945" s="51"/>
      <c r="N3945" s="51"/>
      <c r="O3945" s="51"/>
      <c r="P3945" s="51"/>
      <c r="R3945" s="38" t="s">
        <v>450</v>
      </c>
      <c r="S3945" s="38" t="str" cm="1">
        <f t="array" ref="S3945">_xlfn.XLOOKUP(R3945,INDEX(Flettilisti,,1),INDEX(Flettilisti,,2),,0)</f>
        <v>Vantar flokkun</v>
      </c>
      <c r="T3945" s="38" t="str">
        <f>IF(ISBLANK(M3945),"",IF(M3945&lt;Gögn!$J$2,Gögn!$K$2,IF(M3945&gt;Gögn!$J$4,Gögn!$K$4,Gögn!$K$3)))</f>
        <v/>
      </c>
      <c r="U3945" s="49" t="str" cm="1">
        <f t="array" aca="1" ref="U3945" ca="1">IF(ISBLANK(A3945),"",IF(S3945="Styrkhæft",_xlfn.XLOOKUP(T3945,Vegalengdir[Texti],INDIRECT("Vegalengdir["&amp;'Upplýsingar um umsækjanda'!$B$10&amp;"]"),0%,0)))</f>
        <v/>
      </c>
      <c r="V3945" s="72" t="str">
        <f t="shared" si="61"/>
        <v/>
      </c>
    </row>
    <row r="3946" spans="1:22" x14ac:dyDescent="0.25">
      <c r="A3946" s="47"/>
      <c r="B3946" s="47"/>
      <c r="C3946" s="47"/>
      <c r="D3946" s="117"/>
      <c r="E3946" s="47"/>
      <c r="F3946" s="37"/>
      <c r="G3946" s="47"/>
      <c r="H3946" s="37"/>
      <c r="I3946" s="37"/>
      <c r="J3946" s="51"/>
      <c r="K3946" s="51"/>
      <c r="L3946" s="51"/>
      <c r="M3946" s="51"/>
      <c r="N3946" s="51"/>
      <c r="O3946" s="51"/>
      <c r="P3946" s="51"/>
      <c r="R3946" s="38" t="s">
        <v>450</v>
      </c>
      <c r="S3946" s="38" t="str" cm="1">
        <f t="array" ref="S3946">_xlfn.XLOOKUP(R3946,INDEX(Flettilisti,,1),INDEX(Flettilisti,,2),,0)</f>
        <v>Vantar flokkun</v>
      </c>
      <c r="T3946" s="38" t="str">
        <f>IF(ISBLANK(M3946),"",IF(M3946&lt;Gögn!$J$2,Gögn!$K$2,IF(M3946&gt;Gögn!$J$4,Gögn!$K$4,Gögn!$K$3)))</f>
        <v/>
      </c>
      <c r="U3946" s="49" t="str" cm="1">
        <f t="array" aca="1" ref="U3946" ca="1">IF(ISBLANK(A3946),"",IF(S3946="Styrkhæft",_xlfn.XLOOKUP(T3946,Vegalengdir[Texti],INDIRECT("Vegalengdir["&amp;'Upplýsingar um umsækjanda'!$B$10&amp;"]"),0%,0)))</f>
        <v/>
      </c>
      <c r="V3946" s="72" t="str">
        <f t="shared" si="61"/>
        <v/>
      </c>
    </row>
    <row r="3947" spans="1:22" x14ac:dyDescent="0.25">
      <c r="A3947" s="47"/>
      <c r="B3947" s="47"/>
      <c r="C3947" s="47"/>
      <c r="D3947" s="117"/>
      <c r="E3947" s="47"/>
      <c r="F3947" s="37"/>
      <c r="G3947" s="47"/>
      <c r="H3947" s="37"/>
      <c r="I3947" s="37"/>
      <c r="J3947" s="51"/>
      <c r="K3947" s="51"/>
      <c r="L3947" s="51"/>
      <c r="M3947" s="51"/>
      <c r="N3947" s="51"/>
      <c r="O3947" s="51"/>
      <c r="P3947" s="51"/>
      <c r="R3947" s="38" t="s">
        <v>450</v>
      </c>
      <c r="S3947" s="38" t="str" cm="1">
        <f t="array" ref="S3947">_xlfn.XLOOKUP(R3947,INDEX(Flettilisti,,1),INDEX(Flettilisti,,2),,0)</f>
        <v>Vantar flokkun</v>
      </c>
      <c r="T3947" s="38" t="str">
        <f>IF(ISBLANK(M3947),"",IF(M3947&lt;Gögn!$J$2,Gögn!$K$2,IF(M3947&gt;Gögn!$J$4,Gögn!$K$4,Gögn!$K$3)))</f>
        <v/>
      </c>
      <c r="U3947" s="49" t="str" cm="1">
        <f t="array" aca="1" ref="U3947" ca="1">IF(ISBLANK(A3947),"",IF(S3947="Styrkhæft",_xlfn.XLOOKUP(T3947,Vegalengdir[Texti],INDIRECT("Vegalengdir["&amp;'Upplýsingar um umsækjanda'!$B$10&amp;"]"),0%,0)))</f>
        <v/>
      </c>
      <c r="V3947" s="72" t="str">
        <f t="shared" si="61"/>
        <v/>
      </c>
    </row>
    <row r="3948" spans="1:22" x14ac:dyDescent="0.25">
      <c r="A3948" s="47"/>
      <c r="B3948" s="47"/>
      <c r="C3948" s="47"/>
      <c r="D3948" s="117"/>
      <c r="E3948" s="47"/>
      <c r="F3948" s="37"/>
      <c r="G3948" s="47"/>
      <c r="H3948" s="37"/>
      <c r="I3948" s="37"/>
      <c r="J3948" s="51"/>
      <c r="K3948" s="51"/>
      <c r="L3948" s="51"/>
      <c r="M3948" s="51"/>
      <c r="N3948" s="51"/>
      <c r="O3948" s="51"/>
      <c r="P3948" s="51"/>
      <c r="R3948" s="38" t="s">
        <v>450</v>
      </c>
      <c r="S3948" s="38" t="str" cm="1">
        <f t="array" ref="S3948">_xlfn.XLOOKUP(R3948,INDEX(Flettilisti,,1),INDEX(Flettilisti,,2),,0)</f>
        <v>Vantar flokkun</v>
      </c>
      <c r="T3948" s="38" t="str">
        <f>IF(ISBLANK(M3948),"",IF(M3948&lt;Gögn!$J$2,Gögn!$K$2,IF(M3948&gt;Gögn!$J$4,Gögn!$K$4,Gögn!$K$3)))</f>
        <v/>
      </c>
      <c r="U3948" s="49" t="str" cm="1">
        <f t="array" aca="1" ref="U3948" ca="1">IF(ISBLANK(A3948),"",IF(S3948="Styrkhæft",_xlfn.XLOOKUP(T3948,Vegalengdir[Texti],INDIRECT("Vegalengdir["&amp;'Upplýsingar um umsækjanda'!$B$10&amp;"]"),0%,0)))</f>
        <v/>
      </c>
      <c r="V3948" s="72" t="str">
        <f t="shared" si="61"/>
        <v/>
      </c>
    </row>
    <row r="3949" spans="1:22" x14ac:dyDescent="0.25">
      <c r="A3949" s="47"/>
      <c r="B3949" s="47"/>
      <c r="C3949" s="47"/>
      <c r="D3949" s="117"/>
      <c r="E3949" s="47"/>
      <c r="F3949" s="37"/>
      <c r="G3949" s="47"/>
      <c r="H3949" s="37"/>
      <c r="I3949" s="37"/>
      <c r="J3949" s="51"/>
      <c r="K3949" s="51"/>
      <c r="L3949" s="51"/>
      <c r="M3949" s="51"/>
      <c r="N3949" s="51"/>
      <c r="O3949" s="51"/>
      <c r="P3949" s="51"/>
      <c r="R3949" s="38" t="s">
        <v>450</v>
      </c>
      <c r="S3949" s="38" t="str" cm="1">
        <f t="array" ref="S3949">_xlfn.XLOOKUP(R3949,INDEX(Flettilisti,,1),INDEX(Flettilisti,,2),,0)</f>
        <v>Vantar flokkun</v>
      </c>
      <c r="T3949" s="38" t="str">
        <f>IF(ISBLANK(M3949),"",IF(M3949&lt;Gögn!$J$2,Gögn!$K$2,IF(M3949&gt;Gögn!$J$4,Gögn!$K$4,Gögn!$K$3)))</f>
        <v/>
      </c>
      <c r="U3949" s="49" t="str" cm="1">
        <f t="array" aca="1" ref="U3949" ca="1">IF(ISBLANK(A3949),"",IF(S3949="Styrkhæft",_xlfn.XLOOKUP(T3949,Vegalengdir[Texti],INDIRECT("Vegalengdir["&amp;'Upplýsingar um umsækjanda'!$B$10&amp;"]"),0%,0)))</f>
        <v/>
      </c>
      <c r="V3949" s="72" t="str">
        <f t="shared" si="61"/>
        <v/>
      </c>
    </row>
    <row r="3950" spans="1:22" x14ac:dyDescent="0.25">
      <c r="A3950" s="47"/>
      <c r="B3950" s="47"/>
      <c r="C3950" s="47"/>
      <c r="D3950" s="117"/>
      <c r="E3950" s="47"/>
      <c r="F3950" s="37"/>
      <c r="G3950" s="47"/>
      <c r="H3950" s="37"/>
      <c r="I3950" s="37"/>
      <c r="J3950" s="51"/>
      <c r="K3950" s="51"/>
      <c r="L3950" s="51"/>
      <c r="M3950" s="51"/>
      <c r="N3950" s="51"/>
      <c r="O3950" s="51"/>
      <c r="P3950" s="51"/>
      <c r="R3950" s="38" t="s">
        <v>450</v>
      </c>
      <c r="S3950" s="38" t="str" cm="1">
        <f t="array" ref="S3950">_xlfn.XLOOKUP(R3950,INDEX(Flettilisti,,1),INDEX(Flettilisti,,2),,0)</f>
        <v>Vantar flokkun</v>
      </c>
      <c r="T3950" s="38" t="str">
        <f>IF(ISBLANK(M3950),"",IF(M3950&lt;Gögn!$J$2,Gögn!$K$2,IF(M3950&gt;Gögn!$J$4,Gögn!$K$4,Gögn!$K$3)))</f>
        <v/>
      </c>
      <c r="U3950" s="49" t="str" cm="1">
        <f t="array" aca="1" ref="U3950" ca="1">IF(ISBLANK(A3950),"",IF(S3950="Styrkhæft",_xlfn.XLOOKUP(T3950,Vegalengdir[Texti],INDIRECT("Vegalengdir["&amp;'Upplýsingar um umsækjanda'!$B$10&amp;"]"),0%,0)))</f>
        <v/>
      </c>
      <c r="V3950" s="72" t="str">
        <f t="shared" si="61"/>
        <v/>
      </c>
    </row>
    <row r="3951" spans="1:22" x14ac:dyDescent="0.25">
      <c r="A3951" s="47"/>
      <c r="B3951" s="47"/>
      <c r="C3951" s="47"/>
      <c r="D3951" s="117"/>
      <c r="E3951" s="47"/>
      <c r="F3951" s="37"/>
      <c r="G3951" s="47"/>
      <c r="H3951" s="37"/>
      <c r="I3951" s="37"/>
      <c r="J3951" s="51"/>
      <c r="K3951" s="51"/>
      <c r="L3951" s="51"/>
      <c r="M3951" s="51"/>
      <c r="N3951" s="51"/>
      <c r="O3951" s="51"/>
      <c r="P3951" s="51"/>
      <c r="R3951" s="38" t="s">
        <v>450</v>
      </c>
      <c r="S3951" s="38" t="str" cm="1">
        <f t="array" ref="S3951">_xlfn.XLOOKUP(R3951,INDEX(Flettilisti,,1),INDEX(Flettilisti,,2),,0)</f>
        <v>Vantar flokkun</v>
      </c>
      <c r="T3951" s="38" t="str">
        <f>IF(ISBLANK(M3951),"",IF(M3951&lt;Gögn!$J$2,Gögn!$K$2,IF(M3951&gt;Gögn!$J$4,Gögn!$K$4,Gögn!$K$3)))</f>
        <v/>
      </c>
      <c r="U3951" s="49" t="str" cm="1">
        <f t="array" aca="1" ref="U3951" ca="1">IF(ISBLANK(A3951),"",IF(S3951="Styrkhæft",_xlfn.XLOOKUP(T3951,Vegalengdir[Texti],INDIRECT("Vegalengdir["&amp;'Upplýsingar um umsækjanda'!$B$10&amp;"]"),0%,0)))</f>
        <v/>
      </c>
      <c r="V3951" s="72" t="str">
        <f t="shared" si="61"/>
        <v/>
      </c>
    </row>
    <row r="3952" spans="1:22" x14ac:dyDescent="0.25">
      <c r="A3952" s="47"/>
      <c r="B3952" s="47"/>
      <c r="C3952" s="47"/>
      <c r="D3952" s="117"/>
      <c r="E3952" s="47"/>
      <c r="F3952" s="37"/>
      <c r="G3952" s="47"/>
      <c r="H3952" s="37"/>
      <c r="I3952" s="37"/>
      <c r="J3952" s="51"/>
      <c r="K3952" s="51"/>
      <c r="L3952" s="51"/>
      <c r="M3952" s="51"/>
      <c r="N3952" s="51"/>
      <c r="O3952" s="51"/>
      <c r="P3952" s="51"/>
      <c r="R3952" s="38" t="s">
        <v>450</v>
      </c>
      <c r="S3952" s="38" t="str" cm="1">
        <f t="array" ref="S3952">_xlfn.XLOOKUP(R3952,INDEX(Flettilisti,,1),INDEX(Flettilisti,,2),,0)</f>
        <v>Vantar flokkun</v>
      </c>
      <c r="T3952" s="38" t="str">
        <f>IF(ISBLANK(M3952),"",IF(M3952&lt;Gögn!$J$2,Gögn!$K$2,IF(M3952&gt;Gögn!$J$4,Gögn!$K$4,Gögn!$K$3)))</f>
        <v/>
      </c>
      <c r="U3952" s="49" t="str" cm="1">
        <f t="array" aca="1" ref="U3952" ca="1">IF(ISBLANK(A3952),"",IF(S3952="Styrkhæft",_xlfn.XLOOKUP(T3952,Vegalengdir[Texti],INDIRECT("Vegalengdir["&amp;'Upplýsingar um umsækjanda'!$B$10&amp;"]"),0%,0)))</f>
        <v/>
      </c>
      <c r="V3952" s="72" t="str">
        <f t="shared" si="61"/>
        <v/>
      </c>
    </row>
    <row r="3953" spans="1:22" x14ac:dyDescent="0.25">
      <c r="A3953" s="47"/>
      <c r="B3953" s="47"/>
      <c r="C3953" s="47"/>
      <c r="D3953" s="117"/>
      <c r="E3953" s="47"/>
      <c r="F3953" s="37"/>
      <c r="G3953" s="47"/>
      <c r="H3953" s="37"/>
      <c r="I3953" s="37"/>
      <c r="J3953" s="51"/>
      <c r="K3953" s="51"/>
      <c r="L3953" s="51"/>
      <c r="M3953" s="51"/>
      <c r="N3953" s="51"/>
      <c r="O3953" s="51"/>
      <c r="P3953" s="51"/>
      <c r="R3953" s="38" t="s">
        <v>450</v>
      </c>
      <c r="S3953" s="38" t="str" cm="1">
        <f t="array" ref="S3953">_xlfn.XLOOKUP(R3953,INDEX(Flettilisti,,1),INDEX(Flettilisti,,2),,0)</f>
        <v>Vantar flokkun</v>
      </c>
      <c r="T3953" s="38" t="str">
        <f>IF(ISBLANK(M3953),"",IF(M3953&lt;Gögn!$J$2,Gögn!$K$2,IF(M3953&gt;Gögn!$J$4,Gögn!$K$4,Gögn!$K$3)))</f>
        <v/>
      </c>
      <c r="U3953" s="49" t="str" cm="1">
        <f t="array" aca="1" ref="U3953" ca="1">IF(ISBLANK(A3953),"",IF(S3953="Styrkhæft",_xlfn.XLOOKUP(T3953,Vegalengdir[Texti],INDIRECT("Vegalengdir["&amp;'Upplýsingar um umsækjanda'!$B$10&amp;"]"),0%,0)))</f>
        <v/>
      </c>
      <c r="V3953" s="72" t="str">
        <f t="shared" si="61"/>
        <v/>
      </c>
    </row>
    <row r="3954" spans="1:22" x14ac:dyDescent="0.25">
      <c r="A3954" s="47"/>
      <c r="B3954" s="47"/>
      <c r="C3954" s="47"/>
      <c r="D3954" s="117"/>
      <c r="E3954" s="47"/>
      <c r="F3954" s="37"/>
      <c r="G3954" s="47"/>
      <c r="H3954" s="37"/>
      <c r="I3954" s="37"/>
      <c r="J3954" s="51"/>
      <c r="K3954" s="51"/>
      <c r="L3954" s="51"/>
      <c r="M3954" s="51"/>
      <c r="N3954" s="51"/>
      <c r="O3954" s="51"/>
      <c r="P3954" s="51"/>
      <c r="R3954" s="38" t="s">
        <v>450</v>
      </c>
      <c r="S3954" s="38" t="str" cm="1">
        <f t="array" ref="S3954">_xlfn.XLOOKUP(R3954,INDEX(Flettilisti,,1),INDEX(Flettilisti,,2),,0)</f>
        <v>Vantar flokkun</v>
      </c>
      <c r="T3954" s="38" t="str">
        <f>IF(ISBLANK(M3954),"",IF(M3954&lt;Gögn!$J$2,Gögn!$K$2,IF(M3954&gt;Gögn!$J$4,Gögn!$K$4,Gögn!$K$3)))</f>
        <v/>
      </c>
      <c r="U3954" s="49" t="str" cm="1">
        <f t="array" aca="1" ref="U3954" ca="1">IF(ISBLANK(A3954),"",IF(S3954="Styrkhæft",_xlfn.XLOOKUP(T3954,Vegalengdir[Texti],INDIRECT("Vegalengdir["&amp;'Upplýsingar um umsækjanda'!$B$10&amp;"]"),0%,0)))</f>
        <v/>
      </c>
      <c r="V3954" s="72" t="str">
        <f t="shared" si="61"/>
        <v/>
      </c>
    </row>
    <row r="3955" spans="1:22" x14ac:dyDescent="0.25">
      <c r="A3955" s="47"/>
      <c r="B3955" s="47"/>
      <c r="C3955" s="47"/>
      <c r="D3955" s="117"/>
      <c r="E3955" s="47"/>
      <c r="F3955" s="37"/>
      <c r="G3955" s="47"/>
      <c r="H3955" s="37"/>
      <c r="I3955" s="37"/>
      <c r="J3955" s="51"/>
      <c r="K3955" s="51"/>
      <c r="L3955" s="51"/>
      <c r="M3955" s="51"/>
      <c r="N3955" s="51"/>
      <c r="O3955" s="51"/>
      <c r="P3955" s="51"/>
      <c r="R3955" s="38" t="s">
        <v>450</v>
      </c>
      <c r="S3955" s="38" t="str" cm="1">
        <f t="array" ref="S3955">_xlfn.XLOOKUP(R3955,INDEX(Flettilisti,,1),INDEX(Flettilisti,,2),,0)</f>
        <v>Vantar flokkun</v>
      </c>
      <c r="T3955" s="38" t="str">
        <f>IF(ISBLANK(M3955),"",IF(M3955&lt;Gögn!$J$2,Gögn!$K$2,IF(M3955&gt;Gögn!$J$4,Gögn!$K$4,Gögn!$K$3)))</f>
        <v/>
      </c>
      <c r="U3955" s="49" t="str" cm="1">
        <f t="array" aca="1" ref="U3955" ca="1">IF(ISBLANK(A3955),"",IF(S3955="Styrkhæft",_xlfn.XLOOKUP(T3955,Vegalengdir[Texti],INDIRECT("Vegalengdir["&amp;'Upplýsingar um umsækjanda'!$B$10&amp;"]"),0%,0)))</f>
        <v/>
      </c>
      <c r="V3955" s="72" t="str">
        <f t="shared" si="61"/>
        <v/>
      </c>
    </row>
    <row r="3956" spans="1:22" x14ac:dyDescent="0.25">
      <c r="A3956" s="47"/>
      <c r="B3956" s="47"/>
      <c r="C3956" s="47"/>
      <c r="D3956" s="117"/>
      <c r="E3956" s="47"/>
      <c r="F3956" s="37"/>
      <c r="G3956" s="47"/>
      <c r="H3956" s="37"/>
      <c r="I3956" s="37"/>
      <c r="J3956" s="51"/>
      <c r="K3956" s="51"/>
      <c r="L3956" s="51"/>
      <c r="M3956" s="51"/>
      <c r="N3956" s="51"/>
      <c r="O3956" s="51"/>
      <c r="P3956" s="51"/>
      <c r="R3956" s="38" t="s">
        <v>450</v>
      </c>
      <c r="S3956" s="38" t="str" cm="1">
        <f t="array" ref="S3956">_xlfn.XLOOKUP(R3956,INDEX(Flettilisti,,1),INDEX(Flettilisti,,2),,0)</f>
        <v>Vantar flokkun</v>
      </c>
      <c r="T3956" s="38" t="str">
        <f>IF(ISBLANK(M3956),"",IF(M3956&lt;Gögn!$J$2,Gögn!$K$2,IF(M3956&gt;Gögn!$J$4,Gögn!$K$4,Gögn!$K$3)))</f>
        <v/>
      </c>
      <c r="U3956" s="49" t="str" cm="1">
        <f t="array" aca="1" ref="U3956" ca="1">IF(ISBLANK(A3956),"",IF(S3956="Styrkhæft",_xlfn.XLOOKUP(T3956,Vegalengdir[Texti],INDIRECT("Vegalengdir["&amp;'Upplýsingar um umsækjanda'!$B$10&amp;"]"),0%,0)))</f>
        <v/>
      </c>
      <c r="V3956" s="72" t="str">
        <f t="shared" si="61"/>
        <v/>
      </c>
    </row>
    <row r="3957" spans="1:22" x14ac:dyDescent="0.25">
      <c r="A3957" s="47"/>
      <c r="B3957" s="47"/>
      <c r="C3957" s="47"/>
      <c r="D3957" s="117"/>
      <c r="E3957" s="47"/>
      <c r="F3957" s="37"/>
      <c r="G3957" s="47"/>
      <c r="H3957" s="37"/>
      <c r="I3957" s="37"/>
      <c r="J3957" s="51"/>
      <c r="K3957" s="51"/>
      <c r="L3957" s="51"/>
      <c r="M3957" s="51"/>
      <c r="N3957" s="51"/>
      <c r="O3957" s="51"/>
      <c r="P3957" s="51"/>
      <c r="R3957" s="38" t="s">
        <v>450</v>
      </c>
      <c r="S3957" s="38" t="str" cm="1">
        <f t="array" ref="S3957">_xlfn.XLOOKUP(R3957,INDEX(Flettilisti,,1),INDEX(Flettilisti,,2),,0)</f>
        <v>Vantar flokkun</v>
      </c>
      <c r="T3957" s="38" t="str">
        <f>IF(ISBLANK(M3957),"",IF(M3957&lt;Gögn!$J$2,Gögn!$K$2,IF(M3957&gt;Gögn!$J$4,Gögn!$K$4,Gögn!$K$3)))</f>
        <v/>
      </c>
      <c r="U3957" s="49" t="str" cm="1">
        <f t="array" aca="1" ref="U3957" ca="1">IF(ISBLANK(A3957),"",IF(S3957="Styrkhæft",_xlfn.XLOOKUP(T3957,Vegalengdir[Texti],INDIRECT("Vegalengdir["&amp;'Upplýsingar um umsækjanda'!$B$10&amp;"]"),0%,0)))</f>
        <v/>
      </c>
      <c r="V3957" s="72" t="str">
        <f t="shared" si="61"/>
        <v/>
      </c>
    </row>
    <row r="3958" spans="1:22" x14ac:dyDescent="0.25">
      <c r="A3958" s="47"/>
      <c r="B3958" s="47"/>
      <c r="C3958" s="47"/>
      <c r="D3958" s="117"/>
      <c r="E3958" s="47"/>
      <c r="F3958" s="37"/>
      <c r="G3958" s="47"/>
      <c r="H3958" s="37"/>
      <c r="I3958" s="37"/>
      <c r="J3958" s="51"/>
      <c r="K3958" s="51"/>
      <c r="L3958" s="51"/>
      <c r="M3958" s="51"/>
      <c r="N3958" s="51"/>
      <c r="O3958" s="51"/>
      <c r="P3958" s="51"/>
      <c r="R3958" s="38" t="s">
        <v>450</v>
      </c>
      <c r="S3958" s="38" t="str" cm="1">
        <f t="array" ref="S3958">_xlfn.XLOOKUP(R3958,INDEX(Flettilisti,,1),INDEX(Flettilisti,,2),,0)</f>
        <v>Vantar flokkun</v>
      </c>
      <c r="T3958" s="38" t="str">
        <f>IF(ISBLANK(M3958),"",IF(M3958&lt;Gögn!$J$2,Gögn!$K$2,IF(M3958&gt;Gögn!$J$4,Gögn!$K$4,Gögn!$K$3)))</f>
        <v/>
      </c>
      <c r="U3958" s="49" t="str" cm="1">
        <f t="array" aca="1" ref="U3958" ca="1">IF(ISBLANK(A3958),"",IF(S3958="Styrkhæft",_xlfn.XLOOKUP(T3958,Vegalengdir[Texti],INDIRECT("Vegalengdir["&amp;'Upplýsingar um umsækjanda'!$B$10&amp;"]"),0%,0)))</f>
        <v/>
      </c>
      <c r="V3958" s="72" t="str">
        <f t="shared" si="61"/>
        <v/>
      </c>
    </row>
    <row r="3959" spans="1:22" x14ac:dyDescent="0.25">
      <c r="A3959" s="47"/>
      <c r="B3959" s="47"/>
      <c r="C3959" s="47"/>
      <c r="D3959" s="117"/>
      <c r="E3959" s="47"/>
      <c r="F3959" s="37"/>
      <c r="G3959" s="47"/>
      <c r="H3959" s="37"/>
      <c r="I3959" s="37"/>
      <c r="J3959" s="51"/>
      <c r="K3959" s="51"/>
      <c r="L3959" s="51"/>
      <c r="M3959" s="51"/>
      <c r="N3959" s="51"/>
      <c r="O3959" s="51"/>
      <c r="P3959" s="51"/>
      <c r="R3959" s="38" t="s">
        <v>450</v>
      </c>
      <c r="S3959" s="38" t="str" cm="1">
        <f t="array" ref="S3959">_xlfn.XLOOKUP(R3959,INDEX(Flettilisti,,1),INDEX(Flettilisti,,2),,0)</f>
        <v>Vantar flokkun</v>
      </c>
      <c r="T3959" s="38" t="str">
        <f>IF(ISBLANK(M3959),"",IF(M3959&lt;Gögn!$J$2,Gögn!$K$2,IF(M3959&gt;Gögn!$J$4,Gögn!$K$4,Gögn!$K$3)))</f>
        <v/>
      </c>
      <c r="U3959" s="49" t="str" cm="1">
        <f t="array" aca="1" ref="U3959" ca="1">IF(ISBLANK(A3959),"",IF(S3959="Styrkhæft",_xlfn.XLOOKUP(T3959,Vegalengdir[Texti],INDIRECT("Vegalengdir["&amp;'Upplýsingar um umsækjanda'!$B$10&amp;"]"),0%,0)))</f>
        <v/>
      </c>
      <c r="V3959" s="72" t="str">
        <f t="shared" si="61"/>
        <v/>
      </c>
    </row>
    <row r="3960" spans="1:22" x14ac:dyDescent="0.25">
      <c r="A3960" s="47"/>
      <c r="B3960" s="47"/>
      <c r="C3960" s="47"/>
      <c r="D3960" s="117"/>
      <c r="E3960" s="47"/>
      <c r="F3960" s="37"/>
      <c r="G3960" s="47"/>
      <c r="H3960" s="37"/>
      <c r="I3960" s="37"/>
      <c r="J3960" s="51"/>
      <c r="K3960" s="51"/>
      <c r="L3960" s="51"/>
      <c r="M3960" s="51"/>
      <c r="N3960" s="51"/>
      <c r="O3960" s="51"/>
      <c r="P3960" s="51"/>
      <c r="R3960" s="38" t="s">
        <v>450</v>
      </c>
      <c r="S3960" s="38" t="str" cm="1">
        <f t="array" ref="S3960">_xlfn.XLOOKUP(R3960,INDEX(Flettilisti,,1),INDEX(Flettilisti,,2),,0)</f>
        <v>Vantar flokkun</v>
      </c>
      <c r="T3960" s="38" t="str">
        <f>IF(ISBLANK(M3960),"",IF(M3960&lt;Gögn!$J$2,Gögn!$K$2,IF(M3960&gt;Gögn!$J$4,Gögn!$K$4,Gögn!$K$3)))</f>
        <v/>
      </c>
      <c r="U3960" s="49" t="str" cm="1">
        <f t="array" aca="1" ref="U3960" ca="1">IF(ISBLANK(A3960),"",IF(S3960="Styrkhæft",_xlfn.XLOOKUP(T3960,Vegalengdir[Texti],INDIRECT("Vegalengdir["&amp;'Upplýsingar um umsækjanda'!$B$10&amp;"]"),0%,0)))</f>
        <v/>
      </c>
      <c r="V3960" s="72" t="str">
        <f t="shared" si="61"/>
        <v/>
      </c>
    </row>
    <row r="3961" spans="1:22" x14ac:dyDescent="0.25">
      <c r="A3961" s="47"/>
      <c r="B3961" s="47"/>
      <c r="C3961" s="47"/>
      <c r="D3961" s="117"/>
      <c r="E3961" s="47"/>
      <c r="F3961" s="37"/>
      <c r="G3961" s="47"/>
      <c r="H3961" s="37"/>
      <c r="I3961" s="37"/>
      <c r="J3961" s="51"/>
      <c r="K3961" s="51"/>
      <c r="L3961" s="51"/>
      <c r="M3961" s="51"/>
      <c r="N3961" s="51"/>
      <c r="O3961" s="51"/>
      <c r="P3961" s="51"/>
      <c r="R3961" s="38" t="s">
        <v>450</v>
      </c>
      <c r="S3961" s="38" t="str" cm="1">
        <f t="array" ref="S3961">_xlfn.XLOOKUP(R3961,INDEX(Flettilisti,,1),INDEX(Flettilisti,,2),,0)</f>
        <v>Vantar flokkun</v>
      </c>
      <c r="T3961" s="38" t="str">
        <f>IF(ISBLANK(M3961),"",IF(M3961&lt;Gögn!$J$2,Gögn!$K$2,IF(M3961&gt;Gögn!$J$4,Gögn!$K$4,Gögn!$K$3)))</f>
        <v/>
      </c>
      <c r="U3961" s="49" t="str" cm="1">
        <f t="array" aca="1" ref="U3961" ca="1">IF(ISBLANK(A3961),"",IF(S3961="Styrkhæft",_xlfn.XLOOKUP(T3961,Vegalengdir[Texti],INDIRECT("Vegalengdir["&amp;'Upplýsingar um umsækjanda'!$B$10&amp;"]"),0%,0)))</f>
        <v/>
      </c>
      <c r="V3961" s="72" t="str">
        <f t="shared" si="61"/>
        <v/>
      </c>
    </row>
    <row r="3962" spans="1:22" x14ac:dyDescent="0.25">
      <c r="A3962" s="47"/>
      <c r="B3962" s="47"/>
      <c r="C3962" s="47"/>
      <c r="D3962" s="117"/>
      <c r="E3962" s="47"/>
      <c r="F3962" s="37"/>
      <c r="G3962" s="47"/>
      <c r="H3962" s="37"/>
      <c r="I3962" s="37"/>
      <c r="J3962" s="51"/>
      <c r="K3962" s="51"/>
      <c r="L3962" s="51"/>
      <c r="M3962" s="51"/>
      <c r="N3962" s="51"/>
      <c r="O3962" s="51"/>
      <c r="P3962" s="51"/>
      <c r="R3962" s="38" t="s">
        <v>450</v>
      </c>
      <c r="S3962" s="38" t="str" cm="1">
        <f t="array" ref="S3962">_xlfn.XLOOKUP(R3962,INDEX(Flettilisti,,1),INDEX(Flettilisti,,2),,0)</f>
        <v>Vantar flokkun</v>
      </c>
      <c r="T3962" s="38" t="str">
        <f>IF(ISBLANK(M3962),"",IF(M3962&lt;Gögn!$J$2,Gögn!$K$2,IF(M3962&gt;Gögn!$J$4,Gögn!$K$4,Gögn!$K$3)))</f>
        <v/>
      </c>
      <c r="U3962" s="49" t="str" cm="1">
        <f t="array" aca="1" ref="U3962" ca="1">IF(ISBLANK(A3962),"",IF(S3962="Styrkhæft",_xlfn.XLOOKUP(T3962,Vegalengdir[Texti],INDIRECT("Vegalengdir["&amp;'Upplýsingar um umsækjanda'!$B$10&amp;"]"),0%,0)))</f>
        <v/>
      </c>
      <c r="V3962" s="72" t="str">
        <f t="shared" si="61"/>
        <v/>
      </c>
    </row>
    <row r="3963" spans="1:22" x14ac:dyDescent="0.25">
      <c r="A3963" s="47"/>
      <c r="B3963" s="47"/>
      <c r="C3963" s="47"/>
      <c r="D3963" s="117"/>
      <c r="E3963" s="47"/>
      <c r="F3963" s="37"/>
      <c r="G3963" s="47"/>
      <c r="H3963" s="37"/>
      <c r="I3963" s="37"/>
      <c r="J3963" s="51"/>
      <c r="K3963" s="51"/>
      <c r="L3963" s="51"/>
      <c r="M3963" s="51"/>
      <c r="N3963" s="51"/>
      <c r="O3963" s="51"/>
      <c r="P3963" s="51"/>
      <c r="R3963" s="38" t="s">
        <v>450</v>
      </c>
      <c r="S3963" s="38" t="str" cm="1">
        <f t="array" ref="S3963">_xlfn.XLOOKUP(R3963,INDEX(Flettilisti,,1),INDEX(Flettilisti,,2),,0)</f>
        <v>Vantar flokkun</v>
      </c>
      <c r="T3963" s="38" t="str">
        <f>IF(ISBLANK(M3963),"",IF(M3963&lt;Gögn!$J$2,Gögn!$K$2,IF(M3963&gt;Gögn!$J$4,Gögn!$K$4,Gögn!$K$3)))</f>
        <v/>
      </c>
      <c r="U3963" s="49" t="str" cm="1">
        <f t="array" aca="1" ref="U3963" ca="1">IF(ISBLANK(A3963),"",IF(S3963="Styrkhæft",_xlfn.XLOOKUP(T3963,Vegalengdir[Texti],INDIRECT("Vegalengdir["&amp;'Upplýsingar um umsækjanda'!$B$10&amp;"]"),0%,0)))</f>
        <v/>
      </c>
      <c r="V3963" s="72" t="str">
        <f t="shared" si="61"/>
        <v/>
      </c>
    </row>
    <row r="3964" spans="1:22" x14ac:dyDescent="0.25">
      <c r="A3964" s="47"/>
      <c r="B3964" s="47"/>
      <c r="C3964" s="47"/>
      <c r="D3964" s="117"/>
      <c r="E3964" s="47"/>
      <c r="F3964" s="37"/>
      <c r="G3964" s="47"/>
      <c r="H3964" s="37"/>
      <c r="I3964" s="37"/>
      <c r="J3964" s="51"/>
      <c r="K3964" s="51"/>
      <c r="L3964" s="51"/>
      <c r="M3964" s="51"/>
      <c r="N3964" s="51"/>
      <c r="O3964" s="51"/>
      <c r="P3964" s="51"/>
      <c r="R3964" s="38" t="s">
        <v>450</v>
      </c>
      <c r="S3964" s="38" t="str" cm="1">
        <f t="array" ref="S3964">_xlfn.XLOOKUP(R3964,INDEX(Flettilisti,,1),INDEX(Flettilisti,,2),,0)</f>
        <v>Vantar flokkun</v>
      </c>
      <c r="T3964" s="38" t="str">
        <f>IF(ISBLANK(M3964),"",IF(M3964&lt;Gögn!$J$2,Gögn!$K$2,IF(M3964&gt;Gögn!$J$4,Gögn!$K$4,Gögn!$K$3)))</f>
        <v/>
      </c>
      <c r="U3964" s="49" t="str" cm="1">
        <f t="array" aca="1" ref="U3964" ca="1">IF(ISBLANK(A3964),"",IF(S3964="Styrkhæft",_xlfn.XLOOKUP(T3964,Vegalengdir[Texti],INDIRECT("Vegalengdir["&amp;'Upplýsingar um umsækjanda'!$B$10&amp;"]"),0%,0)))</f>
        <v/>
      </c>
      <c r="V3964" s="72" t="str">
        <f t="shared" si="61"/>
        <v/>
      </c>
    </row>
    <row r="3965" spans="1:22" x14ac:dyDescent="0.25">
      <c r="A3965" s="47"/>
      <c r="B3965" s="47"/>
      <c r="C3965" s="47"/>
      <c r="D3965" s="117"/>
      <c r="E3965" s="47"/>
      <c r="F3965" s="37"/>
      <c r="G3965" s="47"/>
      <c r="H3965" s="37"/>
      <c r="I3965" s="37"/>
      <c r="J3965" s="51"/>
      <c r="K3965" s="51"/>
      <c r="L3965" s="51"/>
      <c r="M3965" s="51"/>
      <c r="N3965" s="51"/>
      <c r="O3965" s="51"/>
      <c r="P3965" s="51"/>
      <c r="R3965" s="38" t="s">
        <v>450</v>
      </c>
      <c r="S3965" s="38" t="str" cm="1">
        <f t="array" ref="S3965">_xlfn.XLOOKUP(R3965,INDEX(Flettilisti,,1),INDEX(Flettilisti,,2),,0)</f>
        <v>Vantar flokkun</v>
      </c>
      <c r="T3965" s="38" t="str">
        <f>IF(ISBLANK(M3965),"",IF(M3965&lt;Gögn!$J$2,Gögn!$K$2,IF(M3965&gt;Gögn!$J$4,Gögn!$K$4,Gögn!$K$3)))</f>
        <v/>
      </c>
      <c r="U3965" s="49" t="str" cm="1">
        <f t="array" aca="1" ref="U3965" ca="1">IF(ISBLANK(A3965),"",IF(S3965="Styrkhæft",_xlfn.XLOOKUP(T3965,Vegalengdir[Texti],INDIRECT("Vegalengdir["&amp;'Upplýsingar um umsækjanda'!$B$10&amp;"]"),0%,0)))</f>
        <v/>
      </c>
      <c r="V3965" s="72" t="str">
        <f t="shared" si="61"/>
        <v/>
      </c>
    </row>
    <row r="3966" spans="1:22" x14ac:dyDescent="0.25">
      <c r="A3966" s="47"/>
      <c r="B3966" s="47"/>
      <c r="C3966" s="47"/>
      <c r="D3966" s="117"/>
      <c r="E3966" s="47"/>
      <c r="F3966" s="37"/>
      <c r="G3966" s="47"/>
      <c r="H3966" s="37"/>
      <c r="I3966" s="37"/>
      <c r="J3966" s="51"/>
      <c r="K3966" s="51"/>
      <c r="L3966" s="51"/>
      <c r="M3966" s="51"/>
      <c r="N3966" s="51"/>
      <c r="O3966" s="51"/>
      <c r="P3966" s="51"/>
      <c r="R3966" s="38" t="s">
        <v>450</v>
      </c>
      <c r="S3966" s="38" t="str" cm="1">
        <f t="array" ref="S3966">_xlfn.XLOOKUP(R3966,INDEX(Flettilisti,,1),INDEX(Flettilisti,,2),,0)</f>
        <v>Vantar flokkun</v>
      </c>
      <c r="T3966" s="38" t="str">
        <f>IF(ISBLANK(M3966),"",IF(M3966&lt;Gögn!$J$2,Gögn!$K$2,IF(M3966&gt;Gögn!$J$4,Gögn!$K$4,Gögn!$K$3)))</f>
        <v/>
      </c>
      <c r="U3966" s="49" t="str" cm="1">
        <f t="array" aca="1" ref="U3966" ca="1">IF(ISBLANK(A3966),"",IF(S3966="Styrkhæft",_xlfn.XLOOKUP(T3966,Vegalengdir[Texti],INDIRECT("Vegalengdir["&amp;'Upplýsingar um umsækjanda'!$B$10&amp;"]"),0%,0)))</f>
        <v/>
      </c>
      <c r="V3966" s="72" t="str">
        <f t="shared" si="61"/>
        <v/>
      </c>
    </row>
    <row r="3967" spans="1:22" x14ac:dyDescent="0.25">
      <c r="A3967" s="47"/>
      <c r="B3967" s="47"/>
      <c r="C3967" s="47"/>
      <c r="D3967" s="117"/>
      <c r="E3967" s="47"/>
      <c r="F3967" s="37"/>
      <c r="G3967" s="47"/>
      <c r="H3967" s="37"/>
      <c r="I3967" s="37"/>
      <c r="J3967" s="51"/>
      <c r="K3967" s="51"/>
      <c r="L3967" s="51"/>
      <c r="M3967" s="51"/>
      <c r="N3967" s="51"/>
      <c r="O3967" s="51"/>
      <c r="P3967" s="51"/>
      <c r="R3967" s="38" t="s">
        <v>450</v>
      </c>
      <c r="S3967" s="38" t="str" cm="1">
        <f t="array" ref="S3967">_xlfn.XLOOKUP(R3967,INDEX(Flettilisti,,1),INDEX(Flettilisti,,2),,0)</f>
        <v>Vantar flokkun</v>
      </c>
      <c r="T3967" s="38" t="str">
        <f>IF(ISBLANK(M3967),"",IF(M3967&lt;Gögn!$J$2,Gögn!$K$2,IF(M3967&gt;Gögn!$J$4,Gögn!$K$4,Gögn!$K$3)))</f>
        <v/>
      </c>
      <c r="U3967" s="49" t="str" cm="1">
        <f t="array" aca="1" ref="U3967" ca="1">IF(ISBLANK(A3967),"",IF(S3967="Styrkhæft",_xlfn.XLOOKUP(T3967,Vegalengdir[Texti],INDIRECT("Vegalengdir["&amp;'Upplýsingar um umsækjanda'!$B$10&amp;"]"),0%,0)))</f>
        <v/>
      </c>
      <c r="V3967" s="72" t="str">
        <f t="shared" si="61"/>
        <v/>
      </c>
    </row>
    <row r="3968" spans="1:22" x14ac:dyDescent="0.25">
      <c r="A3968" s="47"/>
      <c r="B3968" s="47"/>
      <c r="C3968" s="47"/>
      <c r="D3968" s="117"/>
      <c r="E3968" s="47"/>
      <c r="F3968" s="37"/>
      <c r="G3968" s="47"/>
      <c r="H3968" s="37"/>
      <c r="I3968" s="37"/>
      <c r="J3968" s="51"/>
      <c r="K3968" s="51"/>
      <c r="L3968" s="51"/>
      <c r="M3968" s="51"/>
      <c r="N3968" s="51"/>
      <c r="O3968" s="51"/>
      <c r="P3968" s="51"/>
      <c r="R3968" s="38" t="s">
        <v>450</v>
      </c>
      <c r="S3968" s="38" t="str" cm="1">
        <f t="array" ref="S3968">_xlfn.XLOOKUP(R3968,INDEX(Flettilisti,,1),INDEX(Flettilisti,,2),,0)</f>
        <v>Vantar flokkun</v>
      </c>
      <c r="T3968" s="38" t="str">
        <f>IF(ISBLANK(M3968),"",IF(M3968&lt;Gögn!$J$2,Gögn!$K$2,IF(M3968&gt;Gögn!$J$4,Gögn!$K$4,Gögn!$K$3)))</f>
        <v/>
      </c>
      <c r="U3968" s="49" t="str" cm="1">
        <f t="array" aca="1" ref="U3968" ca="1">IF(ISBLANK(A3968),"",IF(S3968="Styrkhæft",_xlfn.XLOOKUP(T3968,Vegalengdir[Texti],INDIRECT("Vegalengdir["&amp;'Upplýsingar um umsækjanda'!$B$10&amp;"]"),0%,0)))</f>
        <v/>
      </c>
      <c r="V3968" s="72" t="str">
        <f t="shared" si="61"/>
        <v/>
      </c>
    </row>
    <row r="3969" spans="1:22" x14ac:dyDescent="0.25">
      <c r="A3969" s="47"/>
      <c r="B3969" s="47"/>
      <c r="C3969" s="47"/>
      <c r="D3969" s="117"/>
      <c r="E3969" s="47"/>
      <c r="F3969" s="37"/>
      <c r="G3969" s="47"/>
      <c r="H3969" s="37"/>
      <c r="I3969" s="37"/>
      <c r="J3969" s="51"/>
      <c r="K3969" s="51"/>
      <c r="L3969" s="51"/>
      <c r="M3969" s="51"/>
      <c r="N3969" s="51"/>
      <c r="O3969" s="51"/>
      <c r="P3969" s="51"/>
      <c r="R3969" s="38" t="s">
        <v>450</v>
      </c>
      <c r="S3969" s="38" t="str" cm="1">
        <f t="array" ref="S3969">_xlfn.XLOOKUP(R3969,INDEX(Flettilisti,,1),INDEX(Flettilisti,,2),,0)</f>
        <v>Vantar flokkun</v>
      </c>
      <c r="T3969" s="38" t="str">
        <f>IF(ISBLANK(M3969),"",IF(M3969&lt;Gögn!$J$2,Gögn!$K$2,IF(M3969&gt;Gögn!$J$4,Gögn!$K$4,Gögn!$K$3)))</f>
        <v/>
      </c>
      <c r="U3969" s="49" t="str" cm="1">
        <f t="array" aca="1" ref="U3969" ca="1">IF(ISBLANK(A3969),"",IF(S3969="Styrkhæft",_xlfn.XLOOKUP(T3969,Vegalengdir[Texti],INDIRECT("Vegalengdir["&amp;'Upplýsingar um umsækjanda'!$B$10&amp;"]"),0%,0)))</f>
        <v/>
      </c>
      <c r="V3969" s="72" t="str">
        <f t="shared" si="61"/>
        <v/>
      </c>
    </row>
    <row r="3970" spans="1:22" x14ac:dyDescent="0.25">
      <c r="A3970" s="47"/>
      <c r="B3970" s="47"/>
      <c r="C3970" s="47"/>
      <c r="D3970" s="117"/>
      <c r="E3970" s="47"/>
      <c r="F3970" s="37"/>
      <c r="G3970" s="47"/>
      <c r="H3970" s="37"/>
      <c r="I3970" s="37"/>
      <c r="J3970" s="51"/>
      <c r="K3970" s="51"/>
      <c r="L3970" s="51"/>
      <c r="M3970" s="51"/>
      <c r="N3970" s="51"/>
      <c r="O3970" s="51"/>
      <c r="P3970" s="51"/>
      <c r="R3970" s="38" t="s">
        <v>450</v>
      </c>
      <c r="S3970" s="38" t="str" cm="1">
        <f t="array" ref="S3970">_xlfn.XLOOKUP(R3970,INDEX(Flettilisti,,1),INDEX(Flettilisti,,2),,0)</f>
        <v>Vantar flokkun</v>
      </c>
      <c r="T3970" s="38" t="str">
        <f>IF(ISBLANK(M3970),"",IF(M3970&lt;Gögn!$J$2,Gögn!$K$2,IF(M3970&gt;Gögn!$J$4,Gögn!$K$4,Gögn!$K$3)))</f>
        <v/>
      </c>
      <c r="U3970" s="49" t="str" cm="1">
        <f t="array" aca="1" ref="U3970" ca="1">IF(ISBLANK(A3970),"",IF(S3970="Styrkhæft",_xlfn.XLOOKUP(T3970,Vegalengdir[Texti],INDIRECT("Vegalengdir["&amp;'Upplýsingar um umsækjanda'!$B$10&amp;"]"),0%,0)))</f>
        <v/>
      </c>
      <c r="V3970" s="72" t="str">
        <f t="shared" si="61"/>
        <v/>
      </c>
    </row>
    <row r="3971" spans="1:22" x14ac:dyDescent="0.25">
      <c r="A3971" s="47"/>
      <c r="B3971" s="47"/>
      <c r="C3971" s="47"/>
      <c r="D3971" s="117"/>
      <c r="E3971" s="47"/>
      <c r="F3971" s="37"/>
      <c r="G3971" s="47"/>
      <c r="H3971" s="37"/>
      <c r="I3971" s="37"/>
      <c r="J3971" s="51"/>
      <c r="K3971" s="51"/>
      <c r="L3971" s="51"/>
      <c r="M3971" s="51"/>
      <c r="N3971" s="51"/>
      <c r="O3971" s="51"/>
      <c r="P3971" s="51"/>
      <c r="R3971" s="38" t="s">
        <v>450</v>
      </c>
      <c r="S3971" s="38" t="str" cm="1">
        <f t="array" ref="S3971">_xlfn.XLOOKUP(R3971,INDEX(Flettilisti,,1),INDEX(Flettilisti,,2),,0)</f>
        <v>Vantar flokkun</v>
      </c>
      <c r="T3971" s="38" t="str">
        <f>IF(ISBLANK(M3971),"",IF(M3971&lt;Gögn!$J$2,Gögn!$K$2,IF(M3971&gt;Gögn!$J$4,Gögn!$K$4,Gögn!$K$3)))</f>
        <v/>
      </c>
      <c r="U3971" s="49" t="str" cm="1">
        <f t="array" aca="1" ref="U3971" ca="1">IF(ISBLANK(A3971),"",IF(S3971="Styrkhæft",_xlfn.XLOOKUP(T3971,Vegalengdir[Texti],INDIRECT("Vegalengdir["&amp;'Upplýsingar um umsækjanda'!$B$10&amp;"]"),0%,0)))</f>
        <v/>
      </c>
      <c r="V3971" s="72" t="str">
        <f t="shared" ref="V3971:V4034" si="62">IF(ISBLANK(A3971),"",U3971*P3971)</f>
        <v/>
      </c>
    </row>
    <row r="3972" spans="1:22" x14ac:dyDescent="0.25">
      <c r="A3972" s="47"/>
      <c r="B3972" s="47"/>
      <c r="C3972" s="47"/>
      <c r="D3972" s="117"/>
      <c r="E3972" s="47"/>
      <c r="F3972" s="37"/>
      <c r="G3972" s="47"/>
      <c r="H3972" s="37"/>
      <c r="I3972" s="37"/>
      <c r="J3972" s="51"/>
      <c r="K3972" s="51"/>
      <c r="L3972" s="51"/>
      <c r="M3972" s="51"/>
      <c r="N3972" s="51"/>
      <c r="O3972" s="51"/>
      <c r="P3972" s="51"/>
      <c r="R3972" s="38" t="s">
        <v>450</v>
      </c>
      <c r="S3972" s="38" t="str" cm="1">
        <f t="array" ref="S3972">_xlfn.XLOOKUP(R3972,INDEX(Flettilisti,,1),INDEX(Flettilisti,,2),,0)</f>
        <v>Vantar flokkun</v>
      </c>
      <c r="T3972" s="38" t="str">
        <f>IF(ISBLANK(M3972),"",IF(M3972&lt;Gögn!$J$2,Gögn!$K$2,IF(M3972&gt;Gögn!$J$4,Gögn!$K$4,Gögn!$K$3)))</f>
        <v/>
      </c>
      <c r="U3972" s="49" t="str" cm="1">
        <f t="array" aca="1" ref="U3972" ca="1">IF(ISBLANK(A3972),"",IF(S3972="Styrkhæft",_xlfn.XLOOKUP(T3972,Vegalengdir[Texti],INDIRECT("Vegalengdir["&amp;'Upplýsingar um umsækjanda'!$B$10&amp;"]"),0%,0)))</f>
        <v/>
      </c>
      <c r="V3972" s="72" t="str">
        <f t="shared" si="62"/>
        <v/>
      </c>
    </row>
    <row r="3973" spans="1:22" x14ac:dyDescent="0.25">
      <c r="A3973" s="47"/>
      <c r="B3973" s="47"/>
      <c r="C3973" s="47"/>
      <c r="D3973" s="117"/>
      <c r="E3973" s="47"/>
      <c r="F3973" s="37"/>
      <c r="G3973" s="47"/>
      <c r="H3973" s="37"/>
      <c r="I3973" s="37"/>
      <c r="J3973" s="51"/>
      <c r="K3973" s="51"/>
      <c r="L3973" s="51"/>
      <c r="M3973" s="51"/>
      <c r="N3973" s="51"/>
      <c r="O3973" s="51"/>
      <c r="P3973" s="51"/>
      <c r="R3973" s="38" t="s">
        <v>450</v>
      </c>
      <c r="S3973" s="38" t="str" cm="1">
        <f t="array" ref="S3973">_xlfn.XLOOKUP(R3973,INDEX(Flettilisti,,1),INDEX(Flettilisti,,2),,0)</f>
        <v>Vantar flokkun</v>
      </c>
      <c r="T3973" s="38" t="str">
        <f>IF(ISBLANK(M3973),"",IF(M3973&lt;Gögn!$J$2,Gögn!$K$2,IF(M3973&gt;Gögn!$J$4,Gögn!$K$4,Gögn!$K$3)))</f>
        <v/>
      </c>
      <c r="U3973" s="49" t="str" cm="1">
        <f t="array" aca="1" ref="U3973" ca="1">IF(ISBLANK(A3973),"",IF(S3973="Styrkhæft",_xlfn.XLOOKUP(T3973,Vegalengdir[Texti],INDIRECT("Vegalengdir["&amp;'Upplýsingar um umsækjanda'!$B$10&amp;"]"),0%,0)))</f>
        <v/>
      </c>
      <c r="V3973" s="72" t="str">
        <f t="shared" si="62"/>
        <v/>
      </c>
    </row>
    <row r="3974" spans="1:22" x14ac:dyDescent="0.25">
      <c r="A3974" s="47"/>
      <c r="B3974" s="47"/>
      <c r="C3974" s="47"/>
      <c r="D3974" s="117"/>
      <c r="E3974" s="47"/>
      <c r="F3974" s="37"/>
      <c r="G3974" s="47"/>
      <c r="H3974" s="37"/>
      <c r="I3974" s="37"/>
      <c r="J3974" s="51"/>
      <c r="K3974" s="51"/>
      <c r="L3974" s="51"/>
      <c r="M3974" s="51"/>
      <c r="N3974" s="51"/>
      <c r="O3974" s="51"/>
      <c r="P3974" s="51"/>
      <c r="R3974" s="38" t="s">
        <v>450</v>
      </c>
      <c r="S3974" s="38" t="str" cm="1">
        <f t="array" ref="S3974">_xlfn.XLOOKUP(R3974,INDEX(Flettilisti,,1),INDEX(Flettilisti,,2),,0)</f>
        <v>Vantar flokkun</v>
      </c>
      <c r="T3974" s="38" t="str">
        <f>IF(ISBLANK(M3974),"",IF(M3974&lt;Gögn!$J$2,Gögn!$K$2,IF(M3974&gt;Gögn!$J$4,Gögn!$K$4,Gögn!$K$3)))</f>
        <v/>
      </c>
      <c r="U3974" s="49" t="str" cm="1">
        <f t="array" aca="1" ref="U3974" ca="1">IF(ISBLANK(A3974),"",IF(S3974="Styrkhæft",_xlfn.XLOOKUP(T3974,Vegalengdir[Texti],INDIRECT("Vegalengdir["&amp;'Upplýsingar um umsækjanda'!$B$10&amp;"]"),0%,0)))</f>
        <v/>
      </c>
      <c r="V3974" s="72" t="str">
        <f t="shared" si="62"/>
        <v/>
      </c>
    </row>
    <row r="3975" spans="1:22" x14ac:dyDescent="0.25">
      <c r="A3975" s="47"/>
      <c r="B3975" s="47"/>
      <c r="C3975" s="47"/>
      <c r="D3975" s="117"/>
      <c r="E3975" s="47"/>
      <c r="F3975" s="37"/>
      <c r="G3975" s="47"/>
      <c r="H3975" s="37"/>
      <c r="I3975" s="37"/>
      <c r="J3975" s="51"/>
      <c r="K3975" s="51"/>
      <c r="L3975" s="51"/>
      <c r="M3975" s="51"/>
      <c r="N3975" s="51"/>
      <c r="O3975" s="51"/>
      <c r="P3975" s="51"/>
      <c r="R3975" s="38" t="s">
        <v>450</v>
      </c>
      <c r="S3975" s="38" t="str" cm="1">
        <f t="array" ref="S3975">_xlfn.XLOOKUP(R3975,INDEX(Flettilisti,,1),INDEX(Flettilisti,,2),,0)</f>
        <v>Vantar flokkun</v>
      </c>
      <c r="T3975" s="38" t="str">
        <f>IF(ISBLANK(M3975),"",IF(M3975&lt;Gögn!$J$2,Gögn!$K$2,IF(M3975&gt;Gögn!$J$4,Gögn!$K$4,Gögn!$K$3)))</f>
        <v/>
      </c>
      <c r="U3975" s="49" t="str" cm="1">
        <f t="array" aca="1" ref="U3975" ca="1">IF(ISBLANK(A3975),"",IF(S3975="Styrkhæft",_xlfn.XLOOKUP(T3975,Vegalengdir[Texti],INDIRECT("Vegalengdir["&amp;'Upplýsingar um umsækjanda'!$B$10&amp;"]"),0%,0)))</f>
        <v/>
      </c>
      <c r="V3975" s="72" t="str">
        <f t="shared" si="62"/>
        <v/>
      </c>
    </row>
    <row r="3976" spans="1:22" x14ac:dyDescent="0.25">
      <c r="A3976" s="47"/>
      <c r="B3976" s="47"/>
      <c r="C3976" s="47"/>
      <c r="D3976" s="117"/>
      <c r="E3976" s="47"/>
      <c r="F3976" s="37"/>
      <c r="G3976" s="47"/>
      <c r="H3976" s="37"/>
      <c r="I3976" s="37"/>
      <c r="J3976" s="51"/>
      <c r="K3976" s="51"/>
      <c r="L3976" s="51"/>
      <c r="M3976" s="51"/>
      <c r="N3976" s="51"/>
      <c r="O3976" s="51"/>
      <c r="P3976" s="51"/>
      <c r="R3976" s="38" t="s">
        <v>450</v>
      </c>
      <c r="S3976" s="38" t="str" cm="1">
        <f t="array" ref="S3976">_xlfn.XLOOKUP(R3976,INDEX(Flettilisti,,1),INDEX(Flettilisti,,2),,0)</f>
        <v>Vantar flokkun</v>
      </c>
      <c r="T3976" s="38" t="str">
        <f>IF(ISBLANK(M3976),"",IF(M3976&lt;Gögn!$J$2,Gögn!$K$2,IF(M3976&gt;Gögn!$J$4,Gögn!$K$4,Gögn!$K$3)))</f>
        <v/>
      </c>
      <c r="U3976" s="49" t="str" cm="1">
        <f t="array" aca="1" ref="U3976" ca="1">IF(ISBLANK(A3976),"",IF(S3976="Styrkhæft",_xlfn.XLOOKUP(T3976,Vegalengdir[Texti],INDIRECT("Vegalengdir["&amp;'Upplýsingar um umsækjanda'!$B$10&amp;"]"),0%,0)))</f>
        <v/>
      </c>
      <c r="V3976" s="72" t="str">
        <f t="shared" si="62"/>
        <v/>
      </c>
    </row>
    <row r="3977" spans="1:22" x14ac:dyDescent="0.25">
      <c r="A3977" s="47"/>
      <c r="B3977" s="47"/>
      <c r="C3977" s="47"/>
      <c r="D3977" s="117"/>
      <c r="E3977" s="47"/>
      <c r="F3977" s="37"/>
      <c r="G3977" s="47"/>
      <c r="H3977" s="37"/>
      <c r="I3977" s="37"/>
      <c r="J3977" s="51"/>
      <c r="K3977" s="51"/>
      <c r="L3977" s="51"/>
      <c r="M3977" s="51"/>
      <c r="N3977" s="51"/>
      <c r="O3977" s="51"/>
      <c r="P3977" s="51"/>
      <c r="R3977" s="38" t="s">
        <v>450</v>
      </c>
      <c r="S3977" s="38" t="str" cm="1">
        <f t="array" ref="S3977">_xlfn.XLOOKUP(R3977,INDEX(Flettilisti,,1),INDEX(Flettilisti,,2),,0)</f>
        <v>Vantar flokkun</v>
      </c>
      <c r="T3977" s="38" t="str">
        <f>IF(ISBLANK(M3977),"",IF(M3977&lt;Gögn!$J$2,Gögn!$K$2,IF(M3977&gt;Gögn!$J$4,Gögn!$K$4,Gögn!$K$3)))</f>
        <v/>
      </c>
      <c r="U3977" s="49" t="str" cm="1">
        <f t="array" aca="1" ref="U3977" ca="1">IF(ISBLANK(A3977),"",IF(S3977="Styrkhæft",_xlfn.XLOOKUP(T3977,Vegalengdir[Texti],INDIRECT("Vegalengdir["&amp;'Upplýsingar um umsækjanda'!$B$10&amp;"]"),0%,0)))</f>
        <v/>
      </c>
      <c r="V3977" s="72" t="str">
        <f t="shared" si="62"/>
        <v/>
      </c>
    </row>
    <row r="3978" spans="1:22" x14ac:dyDescent="0.25">
      <c r="A3978" s="47"/>
      <c r="B3978" s="47"/>
      <c r="C3978" s="47"/>
      <c r="D3978" s="117"/>
      <c r="E3978" s="47"/>
      <c r="F3978" s="37"/>
      <c r="G3978" s="47"/>
      <c r="H3978" s="37"/>
      <c r="I3978" s="37"/>
      <c r="J3978" s="51"/>
      <c r="K3978" s="51"/>
      <c r="L3978" s="51"/>
      <c r="M3978" s="51"/>
      <c r="N3978" s="51"/>
      <c r="O3978" s="51"/>
      <c r="P3978" s="51"/>
      <c r="R3978" s="38" t="s">
        <v>450</v>
      </c>
      <c r="S3978" s="38" t="str" cm="1">
        <f t="array" ref="S3978">_xlfn.XLOOKUP(R3978,INDEX(Flettilisti,,1),INDEX(Flettilisti,,2),,0)</f>
        <v>Vantar flokkun</v>
      </c>
      <c r="T3978" s="38" t="str">
        <f>IF(ISBLANK(M3978),"",IF(M3978&lt;Gögn!$J$2,Gögn!$K$2,IF(M3978&gt;Gögn!$J$4,Gögn!$K$4,Gögn!$K$3)))</f>
        <v/>
      </c>
      <c r="U3978" s="49" t="str" cm="1">
        <f t="array" aca="1" ref="U3978" ca="1">IF(ISBLANK(A3978),"",IF(S3978="Styrkhæft",_xlfn.XLOOKUP(T3978,Vegalengdir[Texti],INDIRECT("Vegalengdir["&amp;'Upplýsingar um umsækjanda'!$B$10&amp;"]"),0%,0)))</f>
        <v/>
      </c>
      <c r="V3978" s="72" t="str">
        <f t="shared" si="62"/>
        <v/>
      </c>
    </row>
    <row r="3979" spans="1:22" x14ac:dyDescent="0.25">
      <c r="A3979" s="47"/>
      <c r="B3979" s="47"/>
      <c r="C3979" s="47"/>
      <c r="D3979" s="117"/>
      <c r="E3979" s="47"/>
      <c r="F3979" s="37"/>
      <c r="G3979" s="47"/>
      <c r="H3979" s="37"/>
      <c r="I3979" s="37"/>
      <c r="J3979" s="51"/>
      <c r="K3979" s="51"/>
      <c r="L3979" s="51"/>
      <c r="M3979" s="51"/>
      <c r="N3979" s="51"/>
      <c r="O3979" s="51"/>
      <c r="P3979" s="51"/>
      <c r="R3979" s="38" t="s">
        <v>450</v>
      </c>
      <c r="S3979" s="38" t="str" cm="1">
        <f t="array" ref="S3979">_xlfn.XLOOKUP(R3979,INDEX(Flettilisti,,1),INDEX(Flettilisti,,2),,0)</f>
        <v>Vantar flokkun</v>
      </c>
      <c r="T3979" s="38" t="str">
        <f>IF(ISBLANK(M3979),"",IF(M3979&lt;Gögn!$J$2,Gögn!$K$2,IF(M3979&gt;Gögn!$J$4,Gögn!$K$4,Gögn!$K$3)))</f>
        <v/>
      </c>
      <c r="U3979" s="49" t="str" cm="1">
        <f t="array" aca="1" ref="U3979" ca="1">IF(ISBLANK(A3979),"",IF(S3979="Styrkhæft",_xlfn.XLOOKUP(T3979,Vegalengdir[Texti],INDIRECT("Vegalengdir["&amp;'Upplýsingar um umsækjanda'!$B$10&amp;"]"),0%,0)))</f>
        <v/>
      </c>
      <c r="V3979" s="72" t="str">
        <f t="shared" si="62"/>
        <v/>
      </c>
    </row>
    <row r="3980" spans="1:22" x14ac:dyDescent="0.25">
      <c r="A3980" s="47"/>
      <c r="B3980" s="47"/>
      <c r="C3980" s="47"/>
      <c r="D3980" s="117"/>
      <c r="E3980" s="47"/>
      <c r="F3980" s="37"/>
      <c r="G3980" s="47"/>
      <c r="H3980" s="37"/>
      <c r="I3980" s="37"/>
      <c r="J3980" s="51"/>
      <c r="K3980" s="51"/>
      <c r="L3980" s="51"/>
      <c r="M3980" s="51"/>
      <c r="N3980" s="51"/>
      <c r="O3980" s="51"/>
      <c r="P3980" s="51"/>
      <c r="R3980" s="38" t="s">
        <v>450</v>
      </c>
      <c r="S3980" s="38" t="str" cm="1">
        <f t="array" ref="S3980">_xlfn.XLOOKUP(R3980,INDEX(Flettilisti,,1),INDEX(Flettilisti,,2),,0)</f>
        <v>Vantar flokkun</v>
      </c>
      <c r="T3980" s="38" t="str">
        <f>IF(ISBLANK(M3980),"",IF(M3980&lt;Gögn!$J$2,Gögn!$K$2,IF(M3980&gt;Gögn!$J$4,Gögn!$K$4,Gögn!$K$3)))</f>
        <v/>
      </c>
      <c r="U3980" s="49" t="str" cm="1">
        <f t="array" aca="1" ref="U3980" ca="1">IF(ISBLANK(A3980),"",IF(S3980="Styrkhæft",_xlfn.XLOOKUP(T3980,Vegalengdir[Texti],INDIRECT("Vegalengdir["&amp;'Upplýsingar um umsækjanda'!$B$10&amp;"]"),0%,0)))</f>
        <v/>
      </c>
      <c r="V3980" s="72" t="str">
        <f t="shared" si="62"/>
        <v/>
      </c>
    </row>
    <row r="3981" spans="1:22" x14ac:dyDescent="0.25">
      <c r="A3981" s="47"/>
      <c r="B3981" s="47"/>
      <c r="C3981" s="47"/>
      <c r="D3981" s="117"/>
      <c r="E3981" s="47"/>
      <c r="F3981" s="37"/>
      <c r="G3981" s="47"/>
      <c r="H3981" s="37"/>
      <c r="I3981" s="37"/>
      <c r="J3981" s="51"/>
      <c r="K3981" s="51"/>
      <c r="L3981" s="51"/>
      <c r="M3981" s="51"/>
      <c r="N3981" s="51"/>
      <c r="O3981" s="51"/>
      <c r="P3981" s="51"/>
      <c r="R3981" s="38" t="s">
        <v>450</v>
      </c>
      <c r="S3981" s="38" t="str" cm="1">
        <f t="array" ref="S3981">_xlfn.XLOOKUP(R3981,INDEX(Flettilisti,,1),INDEX(Flettilisti,,2),,0)</f>
        <v>Vantar flokkun</v>
      </c>
      <c r="T3981" s="38" t="str">
        <f>IF(ISBLANK(M3981),"",IF(M3981&lt;Gögn!$J$2,Gögn!$K$2,IF(M3981&gt;Gögn!$J$4,Gögn!$K$4,Gögn!$K$3)))</f>
        <v/>
      </c>
      <c r="U3981" s="49" t="str" cm="1">
        <f t="array" aca="1" ref="U3981" ca="1">IF(ISBLANK(A3981),"",IF(S3981="Styrkhæft",_xlfn.XLOOKUP(T3981,Vegalengdir[Texti],INDIRECT("Vegalengdir["&amp;'Upplýsingar um umsækjanda'!$B$10&amp;"]"),0%,0)))</f>
        <v/>
      </c>
      <c r="V3981" s="72" t="str">
        <f t="shared" si="62"/>
        <v/>
      </c>
    </row>
    <row r="3982" spans="1:22" x14ac:dyDescent="0.25">
      <c r="A3982" s="47"/>
      <c r="B3982" s="47"/>
      <c r="C3982" s="47"/>
      <c r="D3982" s="117"/>
      <c r="E3982" s="47"/>
      <c r="F3982" s="37"/>
      <c r="G3982" s="47"/>
      <c r="H3982" s="37"/>
      <c r="I3982" s="37"/>
      <c r="J3982" s="51"/>
      <c r="K3982" s="51"/>
      <c r="L3982" s="51"/>
      <c r="M3982" s="51"/>
      <c r="N3982" s="51"/>
      <c r="O3982" s="51"/>
      <c r="P3982" s="51"/>
      <c r="R3982" s="38" t="s">
        <v>450</v>
      </c>
      <c r="S3982" s="38" t="str" cm="1">
        <f t="array" ref="S3982">_xlfn.XLOOKUP(R3982,INDEX(Flettilisti,,1),INDEX(Flettilisti,,2),,0)</f>
        <v>Vantar flokkun</v>
      </c>
      <c r="T3982" s="38" t="str">
        <f>IF(ISBLANK(M3982),"",IF(M3982&lt;Gögn!$J$2,Gögn!$K$2,IF(M3982&gt;Gögn!$J$4,Gögn!$K$4,Gögn!$K$3)))</f>
        <v/>
      </c>
      <c r="U3982" s="49" t="str" cm="1">
        <f t="array" aca="1" ref="U3982" ca="1">IF(ISBLANK(A3982),"",IF(S3982="Styrkhæft",_xlfn.XLOOKUP(T3982,Vegalengdir[Texti],INDIRECT("Vegalengdir["&amp;'Upplýsingar um umsækjanda'!$B$10&amp;"]"),0%,0)))</f>
        <v/>
      </c>
      <c r="V3982" s="72" t="str">
        <f t="shared" si="62"/>
        <v/>
      </c>
    </row>
    <row r="3983" spans="1:22" x14ac:dyDescent="0.25">
      <c r="A3983" s="47"/>
      <c r="B3983" s="47"/>
      <c r="C3983" s="47"/>
      <c r="D3983" s="117"/>
      <c r="E3983" s="47"/>
      <c r="F3983" s="37"/>
      <c r="G3983" s="47"/>
      <c r="H3983" s="37"/>
      <c r="I3983" s="37"/>
      <c r="J3983" s="51"/>
      <c r="K3983" s="51"/>
      <c r="L3983" s="51"/>
      <c r="M3983" s="51"/>
      <c r="N3983" s="51"/>
      <c r="O3983" s="51"/>
      <c r="P3983" s="51"/>
      <c r="R3983" s="38" t="s">
        <v>450</v>
      </c>
      <c r="S3983" s="38" t="str" cm="1">
        <f t="array" ref="S3983">_xlfn.XLOOKUP(R3983,INDEX(Flettilisti,,1),INDEX(Flettilisti,,2),,0)</f>
        <v>Vantar flokkun</v>
      </c>
      <c r="T3983" s="38" t="str">
        <f>IF(ISBLANK(M3983),"",IF(M3983&lt;Gögn!$J$2,Gögn!$K$2,IF(M3983&gt;Gögn!$J$4,Gögn!$K$4,Gögn!$K$3)))</f>
        <v/>
      </c>
      <c r="U3983" s="49" t="str" cm="1">
        <f t="array" aca="1" ref="U3983" ca="1">IF(ISBLANK(A3983),"",IF(S3983="Styrkhæft",_xlfn.XLOOKUP(T3983,Vegalengdir[Texti],INDIRECT("Vegalengdir["&amp;'Upplýsingar um umsækjanda'!$B$10&amp;"]"),0%,0)))</f>
        <v/>
      </c>
      <c r="V3983" s="72" t="str">
        <f t="shared" si="62"/>
        <v/>
      </c>
    </row>
    <row r="3984" spans="1:22" x14ac:dyDescent="0.25">
      <c r="A3984" s="47"/>
      <c r="B3984" s="47"/>
      <c r="C3984" s="47"/>
      <c r="D3984" s="117"/>
      <c r="E3984" s="47"/>
      <c r="F3984" s="37"/>
      <c r="G3984" s="47"/>
      <c r="H3984" s="37"/>
      <c r="I3984" s="37"/>
      <c r="J3984" s="51"/>
      <c r="K3984" s="51"/>
      <c r="L3984" s="51"/>
      <c r="M3984" s="51"/>
      <c r="N3984" s="51"/>
      <c r="O3984" s="51"/>
      <c r="P3984" s="51"/>
      <c r="R3984" s="38" t="s">
        <v>450</v>
      </c>
      <c r="S3984" s="38" t="str" cm="1">
        <f t="array" ref="S3984">_xlfn.XLOOKUP(R3984,INDEX(Flettilisti,,1),INDEX(Flettilisti,,2),,0)</f>
        <v>Vantar flokkun</v>
      </c>
      <c r="T3984" s="38" t="str">
        <f>IF(ISBLANK(M3984),"",IF(M3984&lt;Gögn!$J$2,Gögn!$K$2,IF(M3984&gt;Gögn!$J$4,Gögn!$K$4,Gögn!$K$3)))</f>
        <v/>
      </c>
      <c r="U3984" s="49" t="str" cm="1">
        <f t="array" aca="1" ref="U3984" ca="1">IF(ISBLANK(A3984),"",IF(S3984="Styrkhæft",_xlfn.XLOOKUP(T3984,Vegalengdir[Texti],INDIRECT("Vegalengdir["&amp;'Upplýsingar um umsækjanda'!$B$10&amp;"]"),0%,0)))</f>
        <v/>
      </c>
      <c r="V3984" s="72" t="str">
        <f t="shared" si="62"/>
        <v/>
      </c>
    </row>
    <row r="3985" spans="1:22" x14ac:dyDescent="0.25">
      <c r="A3985" s="47"/>
      <c r="B3985" s="47"/>
      <c r="C3985" s="47"/>
      <c r="D3985" s="117"/>
      <c r="E3985" s="47"/>
      <c r="F3985" s="37"/>
      <c r="G3985" s="47"/>
      <c r="H3985" s="37"/>
      <c r="I3985" s="37"/>
      <c r="J3985" s="51"/>
      <c r="K3985" s="51"/>
      <c r="L3985" s="51"/>
      <c r="M3985" s="51"/>
      <c r="N3985" s="51"/>
      <c r="O3985" s="51"/>
      <c r="P3985" s="51"/>
      <c r="R3985" s="38" t="s">
        <v>450</v>
      </c>
      <c r="S3985" s="38" t="str" cm="1">
        <f t="array" ref="S3985">_xlfn.XLOOKUP(R3985,INDEX(Flettilisti,,1),INDEX(Flettilisti,,2),,0)</f>
        <v>Vantar flokkun</v>
      </c>
      <c r="T3985" s="38" t="str">
        <f>IF(ISBLANK(M3985),"",IF(M3985&lt;Gögn!$J$2,Gögn!$K$2,IF(M3985&gt;Gögn!$J$4,Gögn!$K$4,Gögn!$K$3)))</f>
        <v/>
      </c>
      <c r="U3985" s="49" t="str" cm="1">
        <f t="array" aca="1" ref="U3985" ca="1">IF(ISBLANK(A3985),"",IF(S3985="Styrkhæft",_xlfn.XLOOKUP(T3985,Vegalengdir[Texti],INDIRECT("Vegalengdir["&amp;'Upplýsingar um umsækjanda'!$B$10&amp;"]"),0%,0)))</f>
        <v/>
      </c>
      <c r="V3985" s="72" t="str">
        <f t="shared" si="62"/>
        <v/>
      </c>
    </row>
    <row r="3986" spans="1:22" x14ac:dyDescent="0.25">
      <c r="A3986" s="47"/>
      <c r="B3986" s="47"/>
      <c r="C3986" s="47"/>
      <c r="D3986" s="117"/>
      <c r="E3986" s="47"/>
      <c r="F3986" s="37"/>
      <c r="G3986" s="47"/>
      <c r="H3986" s="37"/>
      <c r="I3986" s="37"/>
      <c r="J3986" s="51"/>
      <c r="K3986" s="51"/>
      <c r="L3986" s="51"/>
      <c r="M3986" s="51"/>
      <c r="N3986" s="51"/>
      <c r="O3986" s="51"/>
      <c r="P3986" s="51"/>
      <c r="R3986" s="38" t="s">
        <v>450</v>
      </c>
      <c r="S3986" s="38" t="str" cm="1">
        <f t="array" ref="S3986">_xlfn.XLOOKUP(R3986,INDEX(Flettilisti,,1),INDEX(Flettilisti,,2),,0)</f>
        <v>Vantar flokkun</v>
      </c>
      <c r="T3986" s="38" t="str">
        <f>IF(ISBLANK(M3986),"",IF(M3986&lt;Gögn!$J$2,Gögn!$K$2,IF(M3986&gt;Gögn!$J$4,Gögn!$K$4,Gögn!$K$3)))</f>
        <v/>
      </c>
      <c r="U3986" s="49" t="str" cm="1">
        <f t="array" aca="1" ref="U3986" ca="1">IF(ISBLANK(A3986),"",IF(S3986="Styrkhæft",_xlfn.XLOOKUP(T3986,Vegalengdir[Texti],INDIRECT("Vegalengdir["&amp;'Upplýsingar um umsækjanda'!$B$10&amp;"]"),0%,0)))</f>
        <v/>
      </c>
      <c r="V3986" s="72" t="str">
        <f t="shared" si="62"/>
        <v/>
      </c>
    </row>
    <row r="3987" spans="1:22" x14ac:dyDescent="0.25">
      <c r="A3987" s="47"/>
      <c r="B3987" s="47"/>
      <c r="C3987" s="47"/>
      <c r="D3987" s="117"/>
      <c r="E3987" s="47"/>
      <c r="F3987" s="37"/>
      <c r="G3987" s="47"/>
      <c r="H3987" s="37"/>
      <c r="I3987" s="37"/>
      <c r="J3987" s="51"/>
      <c r="K3987" s="51"/>
      <c r="L3987" s="51"/>
      <c r="M3987" s="51"/>
      <c r="N3987" s="51"/>
      <c r="O3987" s="51"/>
      <c r="P3987" s="51"/>
      <c r="R3987" s="38" t="s">
        <v>450</v>
      </c>
      <c r="S3987" s="38" t="str" cm="1">
        <f t="array" ref="S3987">_xlfn.XLOOKUP(R3987,INDEX(Flettilisti,,1),INDEX(Flettilisti,,2),,0)</f>
        <v>Vantar flokkun</v>
      </c>
      <c r="T3987" s="38" t="str">
        <f>IF(ISBLANK(M3987),"",IF(M3987&lt;Gögn!$J$2,Gögn!$K$2,IF(M3987&gt;Gögn!$J$4,Gögn!$K$4,Gögn!$K$3)))</f>
        <v/>
      </c>
      <c r="U3987" s="49" t="str" cm="1">
        <f t="array" aca="1" ref="U3987" ca="1">IF(ISBLANK(A3987),"",IF(S3987="Styrkhæft",_xlfn.XLOOKUP(T3987,Vegalengdir[Texti],INDIRECT("Vegalengdir["&amp;'Upplýsingar um umsækjanda'!$B$10&amp;"]"),0%,0)))</f>
        <v/>
      </c>
      <c r="V3987" s="72" t="str">
        <f t="shared" si="62"/>
        <v/>
      </c>
    </row>
    <row r="3988" spans="1:22" x14ac:dyDescent="0.25">
      <c r="A3988" s="47"/>
      <c r="B3988" s="47"/>
      <c r="C3988" s="47"/>
      <c r="D3988" s="117"/>
      <c r="E3988" s="47"/>
      <c r="F3988" s="37"/>
      <c r="G3988" s="47"/>
      <c r="H3988" s="37"/>
      <c r="I3988" s="37"/>
      <c r="J3988" s="51"/>
      <c r="K3988" s="51"/>
      <c r="L3988" s="51"/>
      <c r="M3988" s="51"/>
      <c r="N3988" s="51"/>
      <c r="O3988" s="51"/>
      <c r="P3988" s="51"/>
      <c r="R3988" s="38" t="s">
        <v>450</v>
      </c>
      <c r="S3988" s="38" t="str" cm="1">
        <f t="array" ref="S3988">_xlfn.XLOOKUP(R3988,INDEX(Flettilisti,,1),INDEX(Flettilisti,,2),,0)</f>
        <v>Vantar flokkun</v>
      </c>
      <c r="T3988" s="38" t="str">
        <f>IF(ISBLANK(M3988),"",IF(M3988&lt;Gögn!$J$2,Gögn!$K$2,IF(M3988&gt;Gögn!$J$4,Gögn!$K$4,Gögn!$K$3)))</f>
        <v/>
      </c>
      <c r="U3988" s="49" t="str" cm="1">
        <f t="array" aca="1" ref="U3988" ca="1">IF(ISBLANK(A3988),"",IF(S3988="Styrkhæft",_xlfn.XLOOKUP(T3988,Vegalengdir[Texti],INDIRECT("Vegalengdir["&amp;'Upplýsingar um umsækjanda'!$B$10&amp;"]"),0%,0)))</f>
        <v/>
      </c>
      <c r="V3988" s="72" t="str">
        <f t="shared" si="62"/>
        <v/>
      </c>
    </row>
    <row r="3989" spans="1:22" x14ac:dyDescent="0.25">
      <c r="A3989" s="47"/>
      <c r="B3989" s="47"/>
      <c r="C3989" s="47"/>
      <c r="D3989" s="117"/>
      <c r="E3989" s="47"/>
      <c r="F3989" s="37"/>
      <c r="G3989" s="47"/>
      <c r="H3989" s="37"/>
      <c r="I3989" s="37"/>
      <c r="J3989" s="51"/>
      <c r="K3989" s="51"/>
      <c r="L3989" s="51"/>
      <c r="M3989" s="51"/>
      <c r="N3989" s="51"/>
      <c r="O3989" s="51"/>
      <c r="P3989" s="51"/>
      <c r="R3989" s="38" t="s">
        <v>450</v>
      </c>
      <c r="S3989" s="38" t="str" cm="1">
        <f t="array" ref="S3989">_xlfn.XLOOKUP(R3989,INDEX(Flettilisti,,1),INDEX(Flettilisti,,2),,0)</f>
        <v>Vantar flokkun</v>
      </c>
      <c r="T3989" s="38" t="str">
        <f>IF(ISBLANK(M3989),"",IF(M3989&lt;Gögn!$J$2,Gögn!$K$2,IF(M3989&gt;Gögn!$J$4,Gögn!$K$4,Gögn!$K$3)))</f>
        <v/>
      </c>
      <c r="U3989" s="49" t="str" cm="1">
        <f t="array" aca="1" ref="U3989" ca="1">IF(ISBLANK(A3989),"",IF(S3989="Styrkhæft",_xlfn.XLOOKUP(T3989,Vegalengdir[Texti],INDIRECT("Vegalengdir["&amp;'Upplýsingar um umsækjanda'!$B$10&amp;"]"),0%,0)))</f>
        <v/>
      </c>
      <c r="V3989" s="72" t="str">
        <f t="shared" si="62"/>
        <v/>
      </c>
    </row>
    <row r="3990" spans="1:22" x14ac:dyDescent="0.25">
      <c r="A3990" s="47"/>
      <c r="B3990" s="47"/>
      <c r="C3990" s="47"/>
      <c r="D3990" s="117"/>
      <c r="E3990" s="47"/>
      <c r="F3990" s="37"/>
      <c r="G3990" s="47"/>
      <c r="H3990" s="37"/>
      <c r="I3990" s="37"/>
      <c r="J3990" s="51"/>
      <c r="K3990" s="51"/>
      <c r="L3990" s="51"/>
      <c r="M3990" s="51"/>
      <c r="N3990" s="51"/>
      <c r="O3990" s="51"/>
      <c r="P3990" s="51"/>
      <c r="R3990" s="38" t="s">
        <v>450</v>
      </c>
      <c r="S3990" s="38" t="str" cm="1">
        <f t="array" ref="S3990">_xlfn.XLOOKUP(R3990,INDEX(Flettilisti,,1),INDEX(Flettilisti,,2),,0)</f>
        <v>Vantar flokkun</v>
      </c>
      <c r="T3990" s="38" t="str">
        <f>IF(ISBLANK(M3990),"",IF(M3990&lt;Gögn!$J$2,Gögn!$K$2,IF(M3990&gt;Gögn!$J$4,Gögn!$K$4,Gögn!$K$3)))</f>
        <v/>
      </c>
      <c r="U3990" s="49" t="str" cm="1">
        <f t="array" aca="1" ref="U3990" ca="1">IF(ISBLANK(A3990),"",IF(S3990="Styrkhæft",_xlfn.XLOOKUP(T3990,Vegalengdir[Texti],INDIRECT("Vegalengdir["&amp;'Upplýsingar um umsækjanda'!$B$10&amp;"]"),0%,0)))</f>
        <v/>
      </c>
      <c r="V3990" s="72" t="str">
        <f t="shared" si="62"/>
        <v/>
      </c>
    </row>
    <row r="3991" spans="1:22" x14ac:dyDescent="0.25">
      <c r="A3991" s="47"/>
      <c r="B3991" s="47"/>
      <c r="C3991" s="47"/>
      <c r="D3991" s="117"/>
      <c r="E3991" s="47"/>
      <c r="F3991" s="37"/>
      <c r="G3991" s="47"/>
      <c r="H3991" s="37"/>
      <c r="I3991" s="37"/>
      <c r="J3991" s="51"/>
      <c r="K3991" s="51"/>
      <c r="L3991" s="51"/>
      <c r="M3991" s="51"/>
      <c r="N3991" s="51"/>
      <c r="O3991" s="51"/>
      <c r="P3991" s="51"/>
      <c r="R3991" s="38" t="s">
        <v>450</v>
      </c>
      <c r="S3991" s="38" t="str" cm="1">
        <f t="array" ref="S3991">_xlfn.XLOOKUP(R3991,INDEX(Flettilisti,,1),INDEX(Flettilisti,,2),,0)</f>
        <v>Vantar flokkun</v>
      </c>
      <c r="T3991" s="38" t="str">
        <f>IF(ISBLANK(M3991),"",IF(M3991&lt;Gögn!$J$2,Gögn!$K$2,IF(M3991&gt;Gögn!$J$4,Gögn!$K$4,Gögn!$K$3)))</f>
        <v/>
      </c>
      <c r="U3991" s="49" t="str" cm="1">
        <f t="array" aca="1" ref="U3991" ca="1">IF(ISBLANK(A3991),"",IF(S3991="Styrkhæft",_xlfn.XLOOKUP(T3991,Vegalengdir[Texti],INDIRECT("Vegalengdir["&amp;'Upplýsingar um umsækjanda'!$B$10&amp;"]"),0%,0)))</f>
        <v/>
      </c>
      <c r="V3991" s="72" t="str">
        <f t="shared" si="62"/>
        <v/>
      </c>
    </row>
    <row r="3992" spans="1:22" x14ac:dyDescent="0.25">
      <c r="A3992" s="47"/>
      <c r="B3992" s="47"/>
      <c r="C3992" s="47"/>
      <c r="D3992" s="117"/>
      <c r="E3992" s="47"/>
      <c r="F3992" s="37"/>
      <c r="G3992" s="47"/>
      <c r="H3992" s="37"/>
      <c r="I3992" s="37"/>
      <c r="J3992" s="51"/>
      <c r="K3992" s="51"/>
      <c r="L3992" s="51"/>
      <c r="M3992" s="51"/>
      <c r="N3992" s="51"/>
      <c r="O3992" s="51"/>
      <c r="P3992" s="51"/>
      <c r="R3992" s="38" t="s">
        <v>450</v>
      </c>
      <c r="S3992" s="38" t="str" cm="1">
        <f t="array" ref="S3992">_xlfn.XLOOKUP(R3992,INDEX(Flettilisti,,1),INDEX(Flettilisti,,2),,0)</f>
        <v>Vantar flokkun</v>
      </c>
      <c r="T3992" s="38" t="str">
        <f>IF(ISBLANK(M3992),"",IF(M3992&lt;Gögn!$J$2,Gögn!$K$2,IF(M3992&gt;Gögn!$J$4,Gögn!$K$4,Gögn!$K$3)))</f>
        <v/>
      </c>
      <c r="U3992" s="49" t="str" cm="1">
        <f t="array" aca="1" ref="U3992" ca="1">IF(ISBLANK(A3992),"",IF(S3992="Styrkhæft",_xlfn.XLOOKUP(T3992,Vegalengdir[Texti],INDIRECT("Vegalengdir["&amp;'Upplýsingar um umsækjanda'!$B$10&amp;"]"),0%,0)))</f>
        <v/>
      </c>
      <c r="V3992" s="72" t="str">
        <f t="shared" si="62"/>
        <v/>
      </c>
    </row>
    <row r="3993" spans="1:22" x14ac:dyDescent="0.25">
      <c r="A3993" s="47"/>
      <c r="B3993" s="47"/>
      <c r="C3993" s="47"/>
      <c r="D3993" s="117"/>
      <c r="E3993" s="47"/>
      <c r="F3993" s="37"/>
      <c r="G3993" s="47"/>
      <c r="H3993" s="37"/>
      <c r="I3993" s="37"/>
      <c r="J3993" s="51"/>
      <c r="K3993" s="51"/>
      <c r="L3993" s="51"/>
      <c r="M3993" s="51"/>
      <c r="N3993" s="51"/>
      <c r="O3993" s="51"/>
      <c r="P3993" s="51"/>
      <c r="R3993" s="38" t="s">
        <v>450</v>
      </c>
      <c r="S3993" s="38" t="str" cm="1">
        <f t="array" ref="S3993">_xlfn.XLOOKUP(R3993,INDEX(Flettilisti,,1),INDEX(Flettilisti,,2),,0)</f>
        <v>Vantar flokkun</v>
      </c>
      <c r="T3993" s="38" t="str">
        <f>IF(ISBLANK(M3993),"",IF(M3993&lt;Gögn!$J$2,Gögn!$K$2,IF(M3993&gt;Gögn!$J$4,Gögn!$K$4,Gögn!$K$3)))</f>
        <v/>
      </c>
      <c r="U3993" s="49" t="str" cm="1">
        <f t="array" aca="1" ref="U3993" ca="1">IF(ISBLANK(A3993),"",IF(S3993="Styrkhæft",_xlfn.XLOOKUP(T3993,Vegalengdir[Texti],INDIRECT("Vegalengdir["&amp;'Upplýsingar um umsækjanda'!$B$10&amp;"]"),0%,0)))</f>
        <v/>
      </c>
      <c r="V3993" s="72" t="str">
        <f t="shared" si="62"/>
        <v/>
      </c>
    </row>
    <row r="3994" spans="1:22" x14ac:dyDescent="0.25">
      <c r="A3994" s="47"/>
      <c r="B3994" s="47"/>
      <c r="C3994" s="47"/>
      <c r="D3994" s="117"/>
      <c r="E3994" s="47"/>
      <c r="F3994" s="37"/>
      <c r="G3994" s="47"/>
      <c r="H3994" s="37"/>
      <c r="I3994" s="37"/>
      <c r="J3994" s="51"/>
      <c r="K3994" s="51"/>
      <c r="L3994" s="51"/>
      <c r="M3994" s="51"/>
      <c r="N3994" s="51"/>
      <c r="O3994" s="51"/>
      <c r="P3994" s="51"/>
      <c r="R3994" s="38" t="s">
        <v>450</v>
      </c>
      <c r="S3994" s="38" t="str" cm="1">
        <f t="array" ref="S3994">_xlfn.XLOOKUP(R3994,INDEX(Flettilisti,,1),INDEX(Flettilisti,,2),,0)</f>
        <v>Vantar flokkun</v>
      </c>
      <c r="T3994" s="38" t="str">
        <f>IF(ISBLANK(M3994),"",IF(M3994&lt;Gögn!$J$2,Gögn!$K$2,IF(M3994&gt;Gögn!$J$4,Gögn!$K$4,Gögn!$K$3)))</f>
        <v/>
      </c>
      <c r="U3994" s="49" t="str" cm="1">
        <f t="array" aca="1" ref="U3994" ca="1">IF(ISBLANK(A3994),"",IF(S3994="Styrkhæft",_xlfn.XLOOKUP(T3994,Vegalengdir[Texti],INDIRECT("Vegalengdir["&amp;'Upplýsingar um umsækjanda'!$B$10&amp;"]"),0%,0)))</f>
        <v/>
      </c>
      <c r="V3994" s="72" t="str">
        <f t="shared" si="62"/>
        <v/>
      </c>
    </row>
    <row r="3995" spans="1:22" x14ac:dyDescent="0.25">
      <c r="A3995" s="47"/>
      <c r="B3995" s="47"/>
      <c r="C3995" s="47"/>
      <c r="D3995" s="117"/>
      <c r="E3995" s="47"/>
      <c r="F3995" s="37"/>
      <c r="G3995" s="47"/>
      <c r="H3995" s="37"/>
      <c r="I3995" s="37"/>
      <c r="J3995" s="51"/>
      <c r="K3995" s="51"/>
      <c r="L3995" s="51"/>
      <c r="M3995" s="51"/>
      <c r="N3995" s="51"/>
      <c r="O3995" s="51"/>
      <c r="P3995" s="51"/>
      <c r="R3995" s="38" t="s">
        <v>450</v>
      </c>
      <c r="S3995" s="38" t="str" cm="1">
        <f t="array" ref="S3995">_xlfn.XLOOKUP(R3995,INDEX(Flettilisti,,1),INDEX(Flettilisti,,2),,0)</f>
        <v>Vantar flokkun</v>
      </c>
      <c r="T3995" s="38" t="str">
        <f>IF(ISBLANK(M3995),"",IF(M3995&lt;Gögn!$J$2,Gögn!$K$2,IF(M3995&gt;Gögn!$J$4,Gögn!$K$4,Gögn!$K$3)))</f>
        <v/>
      </c>
      <c r="U3995" s="49" t="str" cm="1">
        <f t="array" aca="1" ref="U3995" ca="1">IF(ISBLANK(A3995),"",IF(S3995="Styrkhæft",_xlfn.XLOOKUP(T3995,Vegalengdir[Texti],INDIRECT("Vegalengdir["&amp;'Upplýsingar um umsækjanda'!$B$10&amp;"]"),0%,0)))</f>
        <v/>
      </c>
      <c r="V3995" s="72" t="str">
        <f t="shared" si="62"/>
        <v/>
      </c>
    </row>
    <row r="3996" spans="1:22" x14ac:dyDescent="0.25">
      <c r="A3996" s="47"/>
      <c r="B3996" s="47"/>
      <c r="C3996" s="47"/>
      <c r="D3996" s="117"/>
      <c r="E3996" s="47"/>
      <c r="F3996" s="37"/>
      <c r="G3996" s="47"/>
      <c r="H3996" s="37"/>
      <c r="I3996" s="37"/>
      <c r="J3996" s="51"/>
      <c r="K3996" s="51"/>
      <c r="L3996" s="51"/>
      <c r="M3996" s="51"/>
      <c r="N3996" s="51"/>
      <c r="O3996" s="51"/>
      <c r="P3996" s="51"/>
      <c r="R3996" s="38" t="s">
        <v>450</v>
      </c>
      <c r="S3996" s="38" t="str" cm="1">
        <f t="array" ref="S3996">_xlfn.XLOOKUP(R3996,INDEX(Flettilisti,,1),INDEX(Flettilisti,,2),,0)</f>
        <v>Vantar flokkun</v>
      </c>
      <c r="T3996" s="38" t="str">
        <f>IF(ISBLANK(M3996),"",IF(M3996&lt;Gögn!$J$2,Gögn!$K$2,IF(M3996&gt;Gögn!$J$4,Gögn!$K$4,Gögn!$K$3)))</f>
        <v/>
      </c>
      <c r="U3996" s="49" t="str" cm="1">
        <f t="array" aca="1" ref="U3996" ca="1">IF(ISBLANK(A3996),"",IF(S3996="Styrkhæft",_xlfn.XLOOKUP(T3996,Vegalengdir[Texti],INDIRECT("Vegalengdir["&amp;'Upplýsingar um umsækjanda'!$B$10&amp;"]"),0%,0)))</f>
        <v/>
      </c>
      <c r="V3996" s="72" t="str">
        <f t="shared" si="62"/>
        <v/>
      </c>
    </row>
    <row r="3997" spans="1:22" x14ac:dyDescent="0.25">
      <c r="A3997" s="47"/>
      <c r="B3997" s="47"/>
      <c r="C3997" s="47"/>
      <c r="D3997" s="117"/>
      <c r="E3997" s="47"/>
      <c r="F3997" s="37"/>
      <c r="G3997" s="47"/>
      <c r="H3997" s="37"/>
      <c r="I3997" s="37"/>
      <c r="J3997" s="51"/>
      <c r="K3997" s="51"/>
      <c r="L3997" s="51"/>
      <c r="M3997" s="51"/>
      <c r="N3997" s="51"/>
      <c r="O3997" s="51"/>
      <c r="P3997" s="51"/>
      <c r="R3997" s="38" t="s">
        <v>450</v>
      </c>
      <c r="S3997" s="38" t="str" cm="1">
        <f t="array" ref="S3997">_xlfn.XLOOKUP(R3997,INDEX(Flettilisti,,1),INDEX(Flettilisti,,2),,0)</f>
        <v>Vantar flokkun</v>
      </c>
      <c r="T3997" s="38" t="str">
        <f>IF(ISBLANK(M3997),"",IF(M3997&lt;Gögn!$J$2,Gögn!$K$2,IF(M3997&gt;Gögn!$J$4,Gögn!$K$4,Gögn!$K$3)))</f>
        <v/>
      </c>
      <c r="U3997" s="49" t="str" cm="1">
        <f t="array" aca="1" ref="U3997" ca="1">IF(ISBLANK(A3997),"",IF(S3997="Styrkhæft",_xlfn.XLOOKUP(T3997,Vegalengdir[Texti],INDIRECT("Vegalengdir["&amp;'Upplýsingar um umsækjanda'!$B$10&amp;"]"),0%,0)))</f>
        <v/>
      </c>
      <c r="V3997" s="72" t="str">
        <f t="shared" si="62"/>
        <v/>
      </c>
    </row>
    <row r="3998" spans="1:22" x14ac:dyDescent="0.25">
      <c r="A3998" s="47"/>
      <c r="B3998" s="47"/>
      <c r="C3998" s="47"/>
      <c r="D3998" s="117"/>
      <c r="E3998" s="47"/>
      <c r="F3998" s="37"/>
      <c r="G3998" s="47"/>
      <c r="H3998" s="37"/>
      <c r="I3998" s="37"/>
      <c r="J3998" s="51"/>
      <c r="K3998" s="51"/>
      <c r="L3998" s="51"/>
      <c r="M3998" s="51"/>
      <c r="N3998" s="51"/>
      <c r="O3998" s="51"/>
      <c r="P3998" s="51"/>
      <c r="R3998" s="38" t="s">
        <v>450</v>
      </c>
      <c r="S3998" s="38" t="str" cm="1">
        <f t="array" ref="S3998">_xlfn.XLOOKUP(R3998,INDEX(Flettilisti,,1),INDEX(Flettilisti,,2),,0)</f>
        <v>Vantar flokkun</v>
      </c>
      <c r="T3998" s="38" t="str">
        <f>IF(ISBLANK(M3998),"",IF(M3998&lt;Gögn!$J$2,Gögn!$K$2,IF(M3998&gt;Gögn!$J$4,Gögn!$K$4,Gögn!$K$3)))</f>
        <v/>
      </c>
      <c r="U3998" s="49" t="str" cm="1">
        <f t="array" aca="1" ref="U3998" ca="1">IF(ISBLANK(A3998),"",IF(S3998="Styrkhæft",_xlfn.XLOOKUP(T3998,Vegalengdir[Texti],INDIRECT("Vegalengdir["&amp;'Upplýsingar um umsækjanda'!$B$10&amp;"]"),0%,0)))</f>
        <v/>
      </c>
      <c r="V3998" s="72" t="str">
        <f t="shared" si="62"/>
        <v/>
      </c>
    </row>
    <row r="3999" spans="1:22" x14ac:dyDescent="0.25">
      <c r="A3999" s="47"/>
      <c r="B3999" s="47"/>
      <c r="C3999" s="47"/>
      <c r="D3999" s="117"/>
      <c r="E3999" s="47"/>
      <c r="F3999" s="37"/>
      <c r="G3999" s="47"/>
      <c r="H3999" s="37"/>
      <c r="I3999" s="37"/>
      <c r="J3999" s="51"/>
      <c r="K3999" s="51"/>
      <c r="L3999" s="51"/>
      <c r="M3999" s="51"/>
      <c r="N3999" s="51"/>
      <c r="O3999" s="51"/>
      <c r="P3999" s="51"/>
      <c r="R3999" s="38" t="s">
        <v>450</v>
      </c>
      <c r="S3999" s="38" t="str" cm="1">
        <f t="array" ref="S3999">_xlfn.XLOOKUP(R3999,INDEX(Flettilisti,,1),INDEX(Flettilisti,,2),,0)</f>
        <v>Vantar flokkun</v>
      </c>
      <c r="T3999" s="38" t="str">
        <f>IF(ISBLANK(M3999),"",IF(M3999&lt;Gögn!$J$2,Gögn!$K$2,IF(M3999&gt;Gögn!$J$4,Gögn!$K$4,Gögn!$K$3)))</f>
        <v/>
      </c>
      <c r="U3999" s="49" t="str" cm="1">
        <f t="array" aca="1" ref="U3999" ca="1">IF(ISBLANK(A3999),"",IF(S3999="Styrkhæft",_xlfn.XLOOKUP(T3999,Vegalengdir[Texti],INDIRECT("Vegalengdir["&amp;'Upplýsingar um umsækjanda'!$B$10&amp;"]"),0%,0)))</f>
        <v/>
      </c>
      <c r="V3999" s="72" t="str">
        <f t="shared" si="62"/>
        <v/>
      </c>
    </row>
    <row r="4000" spans="1:22" x14ac:dyDescent="0.25">
      <c r="A4000" s="47"/>
      <c r="B4000" s="47"/>
      <c r="C4000" s="47"/>
      <c r="D4000" s="117"/>
      <c r="E4000" s="47"/>
      <c r="F4000" s="37"/>
      <c r="G4000" s="47"/>
      <c r="H4000" s="37"/>
      <c r="I4000" s="37"/>
      <c r="J4000" s="51"/>
      <c r="K4000" s="51"/>
      <c r="L4000" s="51"/>
      <c r="M4000" s="51"/>
      <c r="N4000" s="51"/>
      <c r="O4000" s="51"/>
      <c r="P4000" s="51"/>
      <c r="R4000" s="38" t="s">
        <v>450</v>
      </c>
      <c r="S4000" s="38" t="str" cm="1">
        <f t="array" ref="S4000">_xlfn.XLOOKUP(R4000,INDEX(Flettilisti,,1),INDEX(Flettilisti,,2),,0)</f>
        <v>Vantar flokkun</v>
      </c>
      <c r="T4000" s="38" t="str">
        <f>IF(ISBLANK(M4000),"",IF(M4000&lt;Gögn!$J$2,Gögn!$K$2,IF(M4000&gt;Gögn!$J$4,Gögn!$K$4,Gögn!$K$3)))</f>
        <v/>
      </c>
      <c r="U4000" s="49" t="str" cm="1">
        <f t="array" aca="1" ref="U4000" ca="1">IF(ISBLANK(A4000),"",IF(S4000="Styrkhæft",_xlfn.XLOOKUP(T4000,Vegalengdir[Texti],INDIRECT("Vegalengdir["&amp;'Upplýsingar um umsækjanda'!$B$10&amp;"]"),0%,0)))</f>
        <v/>
      </c>
      <c r="V4000" s="72" t="str">
        <f t="shared" si="62"/>
        <v/>
      </c>
    </row>
    <row r="4001" spans="1:22" x14ac:dyDescent="0.25">
      <c r="A4001" s="47"/>
      <c r="B4001" s="47"/>
      <c r="C4001" s="47"/>
      <c r="D4001" s="117"/>
      <c r="E4001" s="47"/>
      <c r="F4001" s="37"/>
      <c r="G4001" s="47"/>
      <c r="H4001" s="37"/>
      <c r="I4001" s="37"/>
      <c r="J4001" s="51"/>
      <c r="K4001" s="51"/>
      <c r="L4001" s="51"/>
      <c r="M4001" s="51"/>
      <c r="N4001" s="51"/>
      <c r="O4001" s="51"/>
      <c r="P4001" s="51"/>
      <c r="R4001" s="38" t="s">
        <v>450</v>
      </c>
      <c r="S4001" s="38" t="str" cm="1">
        <f t="array" ref="S4001">_xlfn.XLOOKUP(R4001,INDEX(Flettilisti,,1),INDEX(Flettilisti,,2),,0)</f>
        <v>Vantar flokkun</v>
      </c>
      <c r="T4001" s="38" t="str">
        <f>IF(ISBLANK(M4001),"",IF(M4001&lt;Gögn!$J$2,Gögn!$K$2,IF(M4001&gt;Gögn!$J$4,Gögn!$K$4,Gögn!$K$3)))</f>
        <v/>
      </c>
      <c r="U4001" s="49" t="str" cm="1">
        <f t="array" aca="1" ref="U4001" ca="1">IF(ISBLANK(A4001),"",IF(S4001="Styrkhæft",_xlfn.XLOOKUP(T4001,Vegalengdir[Texti],INDIRECT("Vegalengdir["&amp;'Upplýsingar um umsækjanda'!$B$10&amp;"]"),0%,0)))</f>
        <v/>
      </c>
      <c r="V4001" s="72" t="str">
        <f t="shared" si="62"/>
        <v/>
      </c>
    </row>
    <row r="4002" spans="1:22" x14ac:dyDescent="0.25">
      <c r="A4002" s="47"/>
      <c r="B4002" s="47"/>
      <c r="C4002" s="47"/>
      <c r="D4002" s="117"/>
      <c r="E4002" s="47"/>
      <c r="F4002" s="37"/>
      <c r="G4002" s="47"/>
      <c r="H4002" s="37"/>
      <c r="I4002" s="37"/>
      <c r="J4002" s="51"/>
      <c r="K4002" s="51"/>
      <c r="L4002" s="51"/>
      <c r="M4002" s="51"/>
      <c r="N4002" s="51"/>
      <c r="O4002" s="51"/>
      <c r="P4002" s="51"/>
      <c r="R4002" s="38" t="s">
        <v>450</v>
      </c>
      <c r="S4002" s="38" t="str" cm="1">
        <f t="array" ref="S4002">_xlfn.XLOOKUP(R4002,INDEX(Flettilisti,,1),INDEX(Flettilisti,,2),,0)</f>
        <v>Vantar flokkun</v>
      </c>
      <c r="T4002" s="38" t="str">
        <f>IF(ISBLANK(M4002),"",IF(M4002&lt;Gögn!$J$2,Gögn!$K$2,IF(M4002&gt;Gögn!$J$4,Gögn!$K$4,Gögn!$K$3)))</f>
        <v/>
      </c>
      <c r="U4002" s="49" t="str" cm="1">
        <f t="array" aca="1" ref="U4002" ca="1">IF(ISBLANK(A4002),"",IF(S4002="Styrkhæft",_xlfn.XLOOKUP(T4002,Vegalengdir[Texti],INDIRECT("Vegalengdir["&amp;'Upplýsingar um umsækjanda'!$B$10&amp;"]"),0%,0)))</f>
        <v/>
      </c>
      <c r="V4002" s="72" t="str">
        <f t="shared" si="62"/>
        <v/>
      </c>
    </row>
    <row r="4003" spans="1:22" x14ac:dyDescent="0.25">
      <c r="A4003" s="47"/>
      <c r="B4003" s="47"/>
      <c r="C4003" s="47"/>
      <c r="D4003" s="117"/>
      <c r="E4003" s="47"/>
      <c r="F4003" s="37"/>
      <c r="G4003" s="47"/>
      <c r="H4003" s="37"/>
      <c r="I4003" s="37"/>
      <c r="J4003" s="51"/>
      <c r="K4003" s="51"/>
      <c r="L4003" s="51"/>
      <c r="M4003" s="51"/>
      <c r="N4003" s="51"/>
      <c r="O4003" s="51"/>
      <c r="P4003" s="51"/>
      <c r="R4003" s="38" t="s">
        <v>450</v>
      </c>
      <c r="S4003" s="38" t="str" cm="1">
        <f t="array" ref="S4003">_xlfn.XLOOKUP(R4003,INDEX(Flettilisti,,1),INDEX(Flettilisti,,2),,0)</f>
        <v>Vantar flokkun</v>
      </c>
      <c r="T4003" s="38" t="str">
        <f>IF(ISBLANK(M4003),"",IF(M4003&lt;Gögn!$J$2,Gögn!$K$2,IF(M4003&gt;Gögn!$J$4,Gögn!$K$4,Gögn!$K$3)))</f>
        <v/>
      </c>
      <c r="U4003" s="49" t="str" cm="1">
        <f t="array" aca="1" ref="U4003" ca="1">IF(ISBLANK(A4003),"",IF(S4003="Styrkhæft",_xlfn.XLOOKUP(T4003,Vegalengdir[Texti],INDIRECT("Vegalengdir["&amp;'Upplýsingar um umsækjanda'!$B$10&amp;"]"),0%,0)))</f>
        <v/>
      </c>
      <c r="V4003" s="72" t="str">
        <f t="shared" si="62"/>
        <v/>
      </c>
    </row>
    <row r="4004" spans="1:22" x14ac:dyDescent="0.25">
      <c r="A4004" s="47"/>
      <c r="B4004" s="47"/>
      <c r="C4004" s="47"/>
      <c r="D4004" s="117"/>
      <c r="E4004" s="47"/>
      <c r="F4004" s="37"/>
      <c r="G4004" s="47"/>
      <c r="H4004" s="37"/>
      <c r="I4004" s="37"/>
      <c r="J4004" s="51"/>
      <c r="K4004" s="51"/>
      <c r="L4004" s="51"/>
      <c r="M4004" s="51"/>
      <c r="N4004" s="51"/>
      <c r="O4004" s="51"/>
      <c r="P4004" s="51"/>
      <c r="R4004" s="38" t="s">
        <v>450</v>
      </c>
      <c r="S4004" s="38" t="str" cm="1">
        <f t="array" ref="S4004">_xlfn.XLOOKUP(R4004,INDEX(Flettilisti,,1),INDEX(Flettilisti,,2),,0)</f>
        <v>Vantar flokkun</v>
      </c>
      <c r="T4004" s="38" t="str">
        <f>IF(ISBLANK(M4004),"",IF(M4004&lt;Gögn!$J$2,Gögn!$K$2,IF(M4004&gt;Gögn!$J$4,Gögn!$K$4,Gögn!$K$3)))</f>
        <v/>
      </c>
      <c r="U4004" s="49" t="str" cm="1">
        <f t="array" aca="1" ref="U4004" ca="1">IF(ISBLANK(A4004),"",IF(S4004="Styrkhæft",_xlfn.XLOOKUP(T4004,Vegalengdir[Texti],INDIRECT("Vegalengdir["&amp;'Upplýsingar um umsækjanda'!$B$10&amp;"]"),0%,0)))</f>
        <v/>
      </c>
      <c r="V4004" s="72" t="str">
        <f t="shared" si="62"/>
        <v/>
      </c>
    </row>
    <row r="4005" spans="1:22" x14ac:dyDescent="0.25">
      <c r="A4005" s="47"/>
      <c r="B4005" s="47"/>
      <c r="C4005" s="47"/>
      <c r="D4005" s="117"/>
      <c r="E4005" s="47"/>
      <c r="F4005" s="37"/>
      <c r="G4005" s="47"/>
      <c r="H4005" s="37"/>
      <c r="I4005" s="37"/>
      <c r="J4005" s="51"/>
      <c r="K4005" s="51"/>
      <c r="L4005" s="51"/>
      <c r="M4005" s="51"/>
      <c r="N4005" s="51"/>
      <c r="O4005" s="51"/>
      <c r="P4005" s="51"/>
      <c r="R4005" s="38" t="s">
        <v>450</v>
      </c>
      <c r="S4005" s="38" t="str" cm="1">
        <f t="array" ref="S4005">_xlfn.XLOOKUP(R4005,INDEX(Flettilisti,,1),INDEX(Flettilisti,,2),,0)</f>
        <v>Vantar flokkun</v>
      </c>
      <c r="T4005" s="38" t="str">
        <f>IF(ISBLANK(M4005),"",IF(M4005&lt;Gögn!$J$2,Gögn!$K$2,IF(M4005&gt;Gögn!$J$4,Gögn!$K$4,Gögn!$K$3)))</f>
        <v/>
      </c>
      <c r="U4005" s="49" t="str" cm="1">
        <f t="array" aca="1" ref="U4005" ca="1">IF(ISBLANK(A4005),"",IF(S4005="Styrkhæft",_xlfn.XLOOKUP(T4005,Vegalengdir[Texti],INDIRECT("Vegalengdir["&amp;'Upplýsingar um umsækjanda'!$B$10&amp;"]"),0%,0)))</f>
        <v/>
      </c>
      <c r="V4005" s="72" t="str">
        <f t="shared" si="62"/>
        <v/>
      </c>
    </row>
    <row r="4006" spans="1:22" x14ac:dyDescent="0.25">
      <c r="A4006" s="47"/>
      <c r="B4006" s="47"/>
      <c r="C4006" s="47"/>
      <c r="D4006" s="117"/>
      <c r="E4006" s="47"/>
      <c r="F4006" s="37"/>
      <c r="G4006" s="47"/>
      <c r="H4006" s="37"/>
      <c r="I4006" s="37"/>
      <c r="J4006" s="51"/>
      <c r="K4006" s="51"/>
      <c r="L4006" s="51"/>
      <c r="M4006" s="51"/>
      <c r="N4006" s="51"/>
      <c r="O4006" s="51"/>
      <c r="P4006" s="51"/>
      <c r="R4006" s="38" t="s">
        <v>450</v>
      </c>
      <c r="S4006" s="38" t="str" cm="1">
        <f t="array" ref="S4006">_xlfn.XLOOKUP(R4006,INDEX(Flettilisti,,1),INDEX(Flettilisti,,2),,0)</f>
        <v>Vantar flokkun</v>
      </c>
      <c r="T4006" s="38" t="str">
        <f>IF(ISBLANK(M4006),"",IF(M4006&lt;Gögn!$J$2,Gögn!$K$2,IF(M4006&gt;Gögn!$J$4,Gögn!$K$4,Gögn!$K$3)))</f>
        <v/>
      </c>
      <c r="U4006" s="49" t="str" cm="1">
        <f t="array" aca="1" ref="U4006" ca="1">IF(ISBLANK(A4006),"",IF(S4006="Styrkhæft",_xlfn.XLOOKUP(T4006,Vegalengdir[Texti],INDIRECT("Vegalengdir["&amp;'Upplýsingar um umsækjanda'!$B$10&amp;"]"),0%,0)))</f>
        <v/>
      </c>
      <c r="V4006" s="72" t="str">
        <f t="shared" si="62"/>
        <v/>
      </c>
    </row>
    <row r="4007" spans="1:22" x14ac:dyDescent="0.25">
      <c r="A4007" s="47"/>
      <c r="B4007" s="47"/>
      <c r="C4007" s="47"/>
      <c r="D4007" s="117"/>
      <c r="E4007" s="47"/>
      <c r="F4007" s="37"/>
      <c r="G4007" s="47"/>
      <c r="H4007" s="37"/>
      <c r="I4007" s="37"/>
      <c r="J4007" s="51"/>
      <c r="K4007" s="51"/>
      <c r="L4007" s="51"/>
      <c r="M4007" s="51"/>
      <c r="N4007" s="51"/>
      <c r="O4007" s="51"/>
      <c r="P4007" s="51"/>
      <c r="R4007" s="38" t="s">
        <v>450</v>
      </c>
      <c r="S4007" s="38" t="str" cm="1">
        <f t="array" ref="S4007">_xlfn.XLOOKUP(R4007,INDEX(Flettilisti,,1),INDEX(Flettilisti,,2),,0)</f>
        <v>Vantar flokkun</v>
      </c>
      <c r="T4007" s="38" t="str">
        <f>IF(ISBLANK(M4007),"",IF(M4007&lt;Gögn!$J$2,Gögn!$K$2,IF(M4007&gt;Gögn!$J$4,Gögn!$K$4,Gögn!$K$3)))</f>
        <v/>
      </c>
      <c r="U4007" s="49" t="str" cm="1">
        <f t="array" aca="1" ref="U4007" ca="1">IF(ISBLANK(A4007),"",IF(S4007="Styrkhæft",_xlfn.XLOOKUP(T4007,Vegalengdir[Texti],INDIRECT("Vegalengdir["&amp;'Upplýsingar um umsækjanda'!$B$10&amp;"]"),0%,0)))</f>
        <v/>
      </c>
      <c r="V4007" s="72" t="str">
        <f t="shared" si="62"/>
        <v/>
      </c>
    </row>
    <row r="4008" spans="1:22" x14ac:dyDescent="0.25">
      <c r="A4008" s="47"/>
      <c r="B4008" s="47"/>
      <c r="C4008" s="47"/>
      <c r="D4008" s="117"/>
      <c r="E4008" s="47"/>
      <c r="F4008" s="37"/>
      <c r="G4008" s="47"/>
      <c r="H4008" s="37"/>
      <c r="I4008" s="37"/>
      <c r="J4008" s="51"/>
      <c r="K4008" s="51"/>
      <c r="L4008" s="51"/>
      <c r="M4008" s="51"/>
      <c r="N4008" s="51"/>
      <c r="O4008" s="51"/>
      <c r="P4008" s="51"/>
      <c r="R4008" s="38" t="s">
        <v>450</v>
      </c>
      <c r="S4008" s="38" t="str" cm="1">
        <f t="array" ref="S4008">_xlfn.XLOOKUP(R4008,INDEX(Flettilisti,,1),INDEX(Flettilisti,,2),,0)</f>
        <v>Vantar flokkun</v>
      </c>
      <c r="T4008" s="38" t="str">
        <f>IF(ISBLANK(M4008),"",IF(M4008&lt;Gögn!$J$2,Gögn!$K$2,IF(M4008&gt;Gögn!$J$4,Gögn!$K$4,Gögn!$K$3)))</f>
        <v/>
      </c>
      <c r="U4008" s="49" t="str" cm="1">
        <f t="array" aca="1" ref="U4008" ca="1">IF(ISBLANK(A4008),"",IF(S4008="Styrkhæft",_xlfn.XLOOKUP(T4008,Vegalengdir[Texti],INDIRECT("Vegalengdir["&amp;'Upplýsingar um umsækjanda'!$B$10&amp;"]"),0%,0)))</f>
        <v/>
      </c>
      <c r="V4008" s="72" t="str">
        <f t="shared" si="62"/>
        <v/>
      </c>
    </row>
    <row r="4009" spans="1:22" x14ac:dyDescent="0.25">
      <c r="A4009" s="47"/>
      <c r="B4009" s="47"/>
      <c r="C4009" s="47"/>
      <c r="D4009" s="117"/>
      <c r="E4009" s="47"/>
      <c r="F4009" s="37"/>
      <c r="G4009" s="47"/>
      <c r="H4009" s="37"/>
      <c r="I4009" s="37"/>
      <c r="J4009" s="51"/>
      <c r="K4009" s="51"/>
      <c r="L4009" s="51"/>
      <c r="M4009" s="51"/>
      <c r="N4009" s="51"/>
      <c r="O4009" s="51"/>
      <c r="P4009" s="51"/>
      <c r="R4009" s="38" t="s">
        <v>450</v>
      </c>
      <c r="S4009" s="38" t="str" cm="1">
        <f t="array" ref="S4009">_xlfn.XLOOKUP(R4009,INDEX(Flettilisti,,1),INDEX(Flettilisti,,2),,0)</f>
        <v>Vantar flokkun</v>
      </c>
      <c r="T4009" s="38" t="str">
        <f>IF(ISBLANK(M4009),"",IF(M4009&lt;Gögn!$J$2,Gögn!$K$2,IF(M4009&gt;Gögn!$J$4,Gögn!$K$4,Gögn!$K$3)))</f>
        <v/>
      </c>
      <c r="U4009" s="49" t="str" cm="1">
        <f t="array" aca="1" ref="U4009" ca="1">IF(ISBLANK(A4009),"",IF(S4009="Styrkhæft",_xlfn.XLOOKUP(T4009,Vegalengdir[Texti],INDIRECT("Vegalengdir["&amp;'Upplýsingar um umsækjanda'!$B$10&amp;"]"),0%,0)))</f>
        <v/>
      </c>
      <c r="V4009" s="72" t="str">
        <f t="shared" si="62"/>
        <v/>
      </c>
    </row>
    <row r="4010" spans="1:22" x14ac:dyDescent="0.25">
      <c r="A4010" s="47"/>
      <c r="B4010" s="47"/>
      <c r="C4010" s="47"/>
      <c r="D4010" s="117"/>
      <c r="E4010" s="47"/>
      <c r="F4010" s="37"/>
      <c r="G4010" s="47"/>
      <c r="H4010" s="37"/>
      <c r="I4010" s="37"/>
      <c r="J4010" s="51"/>
      <c r="K4010" s="51"/>
      <c r="L4010" s="51"/>
      <c r="M4010" s="51"/>
      <c r="N4010" s="51"/>
      <c r="O4010" s="51"/>
      <c r="P4010" s="51"/>
      <c r="R4010" s="38" t="s">
        <v>450</v>
      </c>
      <c r="S4010" s="38" t="str" cm="1">
        <f t="array" ref="S4010">_xlfn.XLOOKUP(R4010,INDEX(Flettilisti,,1),INDEX(Flettilisti,,2),,0)</f>
        <v>Vantar flokkun</v>
      </c>
      <c r="T4010" s="38" t="str">
        <f>IF(ISBLANK(M4010),"",IF(M4010&lt;Gögn!$J$2,Gögn!$K$2,IF(M4010&gt;Gögn!$J$4,Gögn!$K$4,Gögn!$K$3)))</f>
        <v/>
      </c>
      <c r="U4010" s="49" t="str" cm="1">
        <f t="array" aca="1" ref="U4010" ca="1">IF(ISBLANK(A4010),"",IF(S4010="Styrkhæft",_xlfn.XLOOKUP(T4010,Vegalengdir[Texti],INDIRECT("Vegalengdir["&amp;'Upplýsingar um umsækjanda'!$B$10&amp;"]"),0%,0)))</f>
        <v/>
      </c>
      <c r="V4010" s="72" t="str">
        <f t="shared" si="62"/>
        <v/>
      </c>
    </row>
    <row r="4011" spans="1:22" x14ac:dyDescent="0.25">
      <c r="A4011" s="47"/>
      <c r="B4011" s="47"/>
      <c r="C4011" s="47"/>
      <c r="D4011" s="117"/>
      <c r="E4011" s="47"/>
      <c r="F4011" s="37"/>
      <c r="G4011" s="47"/>
      <c r="H4011" s="37"/>
      <c r="I4011" s="37"/>
      <c r="J4011" s="51"/>
      <c r="K4011" s="51"/>
      <c r="L4011" s="51"/>
      <c r="M4011" s="51"/>
      <c r="N4011" s="51"/>
      <c r="O4011" s="51"/>
      <c r="P4011" s="51"/>
      <c r="R4011" s="38" t="s">
        <v>450</v>
      </c>
      <c r="S4011" s="38" t="str" cm="1">
        <f t="array" ref="S4011">_xlfn.XLOOKUP(R4011,INDEX(Flettilisti,,1),INDEX(Flettilisti,,2),,0)</f>
        <v>Vantar flokkun</v>
      </c>
      <c r="T4011" s="38" t="str">
        <f>IF(ISBLANK(M4011),"",IF(M4011&lt;Gögn!$J$2,Gögn!$K$2,IF(M4011&gt;Gögn!$J$4,Gögn!$K$4,Gögn!$K$3)))</f>
        <v/>
      </c>
      <c r="U4011" s="49" t="str" cm="1">
        <f t="array" aca="1" ref="U4011" ca="1">IF(ISBLANK(A4011),"",IF(S4011="Styrkhæft",_xlfn.XLOOKUP(T4011,Vegalengdir[Texti],INDIRECT("Vegalengdir["&amp;'Upplýsingar um umsækjanda'!$B$10&amp;"]"),0%,0)))</f>
        <v/>
      </c>
      <c r="V4011" s="72" t="str">
        <f t="shared" si="62"/>
        <v/>
      </c>
    </row>
    <row r="4012" spans="1:22" x14ac:dyDescent="0.25">
      <c r="A4012" s="47"/>
      <c r="B4012" s="47"/>
      <c r="C4012" s="47"/>
      <c r="D4012" s="117"/>
      <c r="E4012" s="47"/>
      <c r="F4012" s="37"/>
      <c r="G4012" s="47"/>
      <c r="H4012" s="37"/>
      <c r="I4012" s="37"/>
      <c r="J4012" s="51"/>
      <c r="K4012" s="51"/>
      <c r="L4012" s="51"/>
      <c r="M4012" s="51"/>
      <c r="N4012" s="51"/>
      <c r="O4012" s="51"/>
      <c r="P4012" s="51"/>
      <c r="R4012" s="38" t="s">
        <v>450</v>
      </c>
      <c r="S4012" s="38" t="str" cm="1">
        <f t="array" ref="S4012">_xlfn.XLOOKUP(R4012,INDEX(Flettilisti,,1),INDEX(Flettilisti,,2),,0)</f>
        <v>Vantar flokkun</v>
      </c>
      <c r="T4012" s="38" t="str">
        <f>IF(ISBLANK(M4012),"",IF(M4012&lt;Gögn!$J$2,Gögn!$K$2,IF(M4012&gt;Gögn!$J$4,Gögn!$K$4,Gögn!$K$3)))</f>
        <v/>
      </c>
      <c r="U4012" s="49" t="str" cm="1">
        <f t="array" aca="1" ref="U4012" ca="1">IF(ISBLANK(A4012),"",IF(S4012="Styrkhæft",_xlfn.XLOOKUP(T4012,Vegalengdir[Texti],INDIRECT("Vegalengdir["&amp;'Upplýsingar um umsækjanda'!$B$10&amp;"]"),0%,0)))</f>
        <v/>
      </c>
      <c r="V4012" s="72" t="str">
        <f t="shared" si="62"/>
        <v/>
      </c>
    </row>
    <row r="4013" spans="1:22" x14ac:dyDescent="0.25">
      <c r="A4013" s="47"/>
      <c r="B4013" s="47"/>
      <c r="C4013" s="47"/>
      <c r="D4013" s="117"/>
      <c r="E4013" s="47"/>
      <c r="F4013" s="37"/>
      <c r="G4013" s="47"/>
      <c r="H4013" s="37"/>
      <c r="I4013" s="37"/>
      <c r="J4013" s="51"/>
      <c r="K4013" s="51"/>
      <c r="L4013" s="51"/>
      <c r="M4013" s="51"/>
      <c r="N4013" s="51"/>
      <c r="O4013" s="51"/>
      <c r="P4013" s="51"/>
      <c r="R4013" s="38" t="s">
        <v>450</v>
      </c>
      <c r="S4013" s="38" t="str" cm="1">
        <f t="array" ref="S4013">_xlfn.XLOOKUP(R4013,INDEX(Flettilisti,,1),INDEX(Flettilisti,,2),,0)</f>
        <v>Vantar flokkun</v>
      </c>
      <c r="T4013" s="38" t="str">
        <f>IF(ISBLANK(M4013),"",IF(M4013&lt;Gögn!$J$2,Gögn!$K$2,IF(M4013&gt;Gögn!$J$4,Gögn!$K$4,Gögn!$K$3)))</f>
        <v/>
      </c>
      <c r="U4013" s="49" t="str" cm="1">
        <f t="array" aca="1" ref="U4013" ca="1">IF(ISBLANK(A4013),"",IF(S4013="Styrkhæft",_xlfn.XLOOKUP(T4013,Vegalengdir[Texti],INDIRECT("Vegalengdir["&amp;'Upplýsingar um umsækjanda'!$B$10&amp;"]"),0%,0)))</f>
        <v/>
      </c>
      <c r="V4013" s="72" t="str">
        <f t="shared" si="62"/>
        <v/>
      </c>
    </row>
    <row r="4014" spans="1:22" x14ac:dyDescent="0.25">
      <c r="A4014" s="47"/>
      <c r="B4014" s="47"/>
      <c r="C4014" s="47"/>
      <c r="D4014" s="117"/>
      <c r="E4014" s="47"/>
      <c r="F4014" s="37"/>
      <c r="G4014" s="47"/>
      <c r="H4014" s="37"/>
      <c r="I4014" s="37"/>
      <c r="J4014" s="51"/>
      <c r="K4014" s="51"/>
      <c r="L4014" s="51"/>
      <c r="M4014" s="51"/>
      <c r="N4014" s="51"/>
      <c r="O4014" s="51"/>
      <c r="P4014" s="51"/>
      <c r="R4014" s="38" t="s">
        <v>450</v>
      </c>
      <c r="S4014" s="38" t="str" cm="1">
        <f t="array" ref="S4014">_xlfn.XLOOKUP(R4014,INDEX(Flettilisti,,1),INDEX(Flettilisti,,2),,0)</f>
        <v>Vantar flokkun</v>
      </c>
      <c r="T4014" s="38" t="str">
        <f>IF(ISBLANK(M4014),"",IF(M4014&lt;Gögn!$J$2,Gögn!$K$2,IF(M4014&gt;Gögn!$J$4,Gögn!$K$4,Gögn!$K$3)))</f>
        <v/>
      </c>
      <c r="U4014" s="49" t="str" cm="1">
        <f t="array" aca="1" ref="U4014" ca="1">IF(ISBLANK(A4014),"",IF(S4014="Styrkhæft",_xlfn.XLOOKUP(T4014,Vegalengdir[Texti],INDIRECT("Vegalengdir["&amp;'Upplýsingar um umsækjanda'!$B$10&amp;"]"),0%,0)))</f>
        <v/>
      </c>
      <c r="V4014" s="72" t="str">
        <f t="shared" si="62"/>
        <v/>
      </c>
    </row>
    <row r="4015" spans="1:22" x14ac:dyDescent="0.25">
      <c r="A4015" s="47"/>
      <c r="B4015" s="47"/>
      <c r="C4015" s="47"/>
      <c r="D4015" s="117"/>
      <c r="E4015" s="47"/>
      <c r="F4015" s="37"/>
      <c r="G4015" s="47"/>
      <c r="H4015" s="37"/>
      <c r="I4015" s="37"/>
      <c r="J4015" s="51"/>
      <c r="K4015" s="51"/>
      <c r="L4015" s="51"/>
      <c r="M4015" s="51"/>
      <c r="N4015" s="51"/>
      <c r="O4015" s="51"/>
      <c r="P4015" s="51"/>
      <c r="R4015" s="38" t="s">
        <v>450</v>
      </c>
      <c r="S4015" s="38" t="str" cm="1">
        <f t="array" ref="S4015">_xlfn.XLOOKUP(R4015,INDEX(Flettilisti,,1),INDEX(Flettilisti,,2),,0)</f>
        <v>Vantar flokkun</v>
      </c>
      <c r="T4015" s="38" t="str">
        <f>IF(ISBLANK(M4015),"",IF(M4015&lt;Gögn!$J$2,Gögn!$K$2,IF(M4015&gt;Gögn!$J$4,Gögn!$K$4,Gögn!$K$3)))</f>
        <v/>
      </c>
      <c r="U4015" s="49" t="str" cm="1">
        <f t="array" aca="1" ref="U4015" ca="1">IF(ISBLANK(A4015),"",IF(S4015="Styrkhæft",_xlfn.XLOOKUP(T4015,Vegalengdir[Texti],INDIRECT("Vegalengdir["&amp;'Upplýsingar um umsækjanda'!$B$10&amp;"]"),0%,0)))</f>
        <v/>
      </c>
      <c r="V4015" s="72" t="str">
        <f t="shared" si="62"/>
        <v/>
      </c>
    </row>
    <row r="4016" spans="1:22" x14ac:dyDescent="0.25">
      <c r="A4016" s="47"/>
      <c r="B4016" s="47"/>
      <c r="C4016" s="47"/>
      <c r="D4016" s="117"/>
      <c r="E4016" s="47"/>
      <c r="F4016" s="37"/>
      <c r="G4016" s="47"/>
      <c r="H4016" s="37"/>
      <c r="I4016" s="37"/>
      <c r="J4016" s="51"/>
      <c r="K4016" s="51"/>
      <c r="L4016" s="51"/>
      <c r="M4016" s="51"/>
      <c r="N4016" s="51"/>
      <c r="O4016" s="51"/>
      <c r="P4016" s="51"/>
      <c r="R4016" s="38" t="s">
        <v>450</v>
      </c>
      <c r="S4016" s="38" t="str" cm="1">
        <f t="array" ref="S4016">_xlfn.XLOOKUP(R4016,INDEX(Flettilisti,,1),INDEX(Flettilisti,,2),,0)</f>
        <v>Vantar flokkun</v>
      </c>
      <c r="T4016" s="38" t="str">
        <f>IF(ISBLANK(M4016),"",IF(M4016&lt;Gögn!$J$2,Gögn!$K$2,IF(M4016&gt;Gögn!$J$4,Gögn!$K$4,Gögn!$K$3)))</f>
        <v/>
      </c>
      <c r="U4016" s="49" t="str" cm="1">
        <f t="array" aca="1" ref="U4016" ca="1">IF(ISBLANK(A4016),"",IF(S4016="Styrkhæft",_xlfn.XLOOKUP(T4016,Vegalengdir[Texti],INDIRECT("Vegalengdir["&amp;'Upplýsingar um umsækjanda'!$B$10&amp;"]"),0%,0)))</f>
        <v/>
      </c>
      <c r="V4016" s="72" t="str">
        <f t="shared" si="62"/>
        <v/>
      </c>
    </row>
    <row r="4017" spans="1:22" x14ac:dyDescent="0.25">
      <c r="A4017" s="47"/>
      <c r="B4017" s="47"/>
      <c r="C4017" s="47"/>
      <c r="D4017" s="117"/>
      <c r="E4017" s="47"/>
      <c r="F4017" s="37"/>
      <c r="G4017" s="47"/>
      <c r="H4017" s="37"/>
      <c r="I4017" s="37"/>
      <c r="J4017" s="51"/>
      <c r="K4017" s="51"/>
      <c r="L4017" s="51"/>
      <c r="M4017" s="51"/>
      <c r="N4017" s="51"/>
      <c r="O4017" s="51"/>
      <c r="P4017" s="51"/>
      <c r="R4017" s="38" t="s">
        <v>450</v>
      </c>
      <c r="S4017" s="38" t="str" cm="1">
        <f t="array" ref="S4017">_xlfn.XLOOKUP(R4017,INDEX(Flettilisti,,1),INDEX(Flettilisti,,2),,0)</f>
        <v>Vantar flokkun</v>
      </c>
      <c r="T4017" s="38" t="str">
        <f>IF(ISBLANK(M4017),"",IF(M4017&lt;Gögn!$J$2,Gögn!$K$2,IF(M4017&gt;Gögn!$J$4,Gögn!$K$4,Gögn!$K$3)))</f>
        <v/>
      </c>
      <c r="U4017" s="49" t="str" cm="1">
        <f t="array" aca="1" ref="U4017" ca="1">IF(ISBLANK(A4017),"",IF(S4017="Styrkhæft",_xlfn.XLOOKUP(T4017,Vegalengdir[Texti],INDIRECT("Vegalengdir["&amp;'Upplýsingar um umsækjanda'!$B$10&amp;"]"),0%,0)))</f>
        <v/>
      </c>
      <c r="V4017" s="72" t="str">
        <f t="shared" si="62"/>
        <v/>
      </c>
    </row>
    <row r="4018" spans="1:22" x14ac:dyDescent="0.25">
      <c r="A4018" s="47"/>
      <c r="B4018" s="47"/>
      <c r="C4018" s="47"/>
      <c r="D4018" s="117"/>
      <c r="E4018" s="47"/>
      <c r="F4018" s="37"/>
      <c r="G4018" s="47"/>
      <c r="H4018" s="37"/>
      <c r="I4018" s="37"/>
      <c r="J4018" s="51"/>
      <c r="K4018" s="51"/>
      <c r="L4018" s="51"/>
      <c r="M4018" s="51"/>
      <c r="N4018" s="51"/>
      <c r="O4018" s="51"/>
      <c r="P4018" s="51"/>
      <c r="R4018" s="38" t="s">
        <v>450</v>
      </c>
      <c r="S4018" s="38" t="str" cm="1">
        <f t="array" ref="S4018">_xlfn.XLOOKUP(R4018,INDEX(Flettilisti,,1),INDEX(Flettilisti,,2),,0)</f>
        <v>Vantar flokkun</v>
      </c>
      <c r="T4018" s="38" t="str">
        <f>IF(ISBLANK(M4018),"",IF(M4018&lt;Gögn!$J$2,Gögn!$K$2,IF(M4018&gt;Gögn!$J$4,Gögn!$K$4,Gögn!$K$3)))</f>
        <v/>
      </c>
      <c r="U4018" s="49" t="str" cm="1">
        <f t="array" aca="1" ref="U4018" ca="1">IF(ISBLANK(A4018),"",IF(S4018="Styrkhæft",_xlfn.XLOOKUP(T4018,Vegalengdir[Texti],INDIRECT("Vegalengdir["&amp;'Upplýsingar um umsækjanda'!$B$10&amp;"]"),0%,0)))</f>
        <v/>
      </c>
      <c r="V4018" s="72" t="str">
        <f t="shared" si="62"/>
        <v/>
      </c>
    </row>
    <row r="4019" spans="1:22" x14ac:dyDescent="0.25">
      <c r="A4019" s="47"/>
      <c r="B4019" s="47"/>
      <c r="C4019" s="47"/>
      <c r="D4019" s="117"/>
      <c r="E4019" s="47"/>
      <c r="F4019" s="37"/>
      <c r="G4019" s="47"/>
      <c r="H4019" s="37"/>
      <c r="I4019" s="37"/>
      <c r="J4019" s="51"/>
      <c r="K4019" s="51"/>
      <c r="L4019" s="51"/>
      <c r="M4019" s="51"/>
      <c r="N4019" s="51"/>
      <c r="O4019" s="51"/>
      <c r="P4019" s="51"/>
      <c r="R4019" s="38" t="s">
        <v>450</v>
      </c>
      <c r="S4019" s="38" t="str" cm="1">
        <f t="array" ref="S4019">_xlfn.XLOOKUP(R4019,INDEX(Flettilisti,,1),INDEX(Flettilisti,,2),,0)</f>
        <v>Vantar flokkun</v>
      </c>
      <c r="T4019" s="38" t="str">
        <f>IF(ISBLANK(M4019),"",IF(M4019&lt;Gögn!$J$2,Gögn!$K$2,IF(M4019&gt;Gögn!$J$4,Gögn!$K$4,Gögn!$K$3)))</f>
        <v/>
      </c>
      <c r="U4019" s="49" t="str" cm="1">
        <f t="array" aca="1" ref="U4019" ca="1">IF(ISBLANK(A4019),"",IF(S4019="Styrkhæft",_xlfn.XLOOKUP(T4019,Vegalengdir[Texti],INDIRECT("Vegalengdir["&amp;'Upplýsingar um umsækjanda'!$B$10&amp;"]"),0%,0)))</f>
        <v/>
      </c>
      <c r="V4019" s="72" t="str">
        <f t="shared" si="62"/>
        <v/>
      </c>
    </row>
    <row r="4020" spans="1:22" x14ac:dyDescent="0.25">
      <c r="A4020" s="47"/>
      <c r="B4020" s="47"/>
      <c r="C4020" s="47"/>
      <c r="D4020" s="117"/>
      <c r="E4020" s="47"/>
      <c r="F4020" s="37"/>
      <c r="G4020" s="47"/>
      <c r="H4020" s="37"/>
      <c r="I4020" s="37"/>
      <c r="J4020" s="51"/>
      <c r="K4020" s="51"/>
      <c r="L4020" s="51"/>
      <c r="M4020" s="51"/>
      <c r="N4020" s="51"/>
      <c r="O4020" s="51"/>
      <c r="P4020" s="51"/>
      <c r="R4020" s="38" t="s">
        <v>450</v>
      </c>
      <c r="S4020" s="38" t="str" cm="1">
        <f t="array" ref="S4020">_xlfn.XLOOKUP(R4020,INDEX(Flettilisti,,1),INDEX(Flettilisti,,2),,0)</f>
        <v>Vantar flokkun</v>
      </c>
      <c r="T4020" s="38" t="str">
        <f>IF(ISBLANK(M4020),"",IF(M4020&lt;Gögn!$J$2,Gögn!$K$2,IF(M4020&gt;Gögn!$J$4,Gögn!$K$4,Gögn!$K$3)))</f>
        <v/>
      </c>
      <c r="U4020" s="49" t="str" cm="1">
        <f t="array" aca="1" ref="U4020" ca="1">IF(ISBLANK(A4020),"",IF(S4020="Styrkhæft",_xlfn.XLOOKUP(T4020,Vegalengdir[Texti],INDIRECT("Vegalengdir["&amp;'Upplýsingar um umsækjanda'!$B$10&amp;"]"),0%,0)))</f>
        <v/>
      </c>
      <c r="V4020" s="72" t="str">
        <f t="shared" si="62"/>
        <v/>
      </c>
    </row>
    <row r="4021" spans="1:22" x14ac:dyDescent="0.25">
      <c r="A4021" s="47"/>
      <c r="B4021" s="47"/>
      <c r="C4021" s="47"/>
      <c r="D4021" s="117"/>
      <c r="E4021" s="47"/>
      <c r="F4021" s="37"/>
      <c r="G4021" s="47"/>
      <c r="H4021" s="37"/>
      <c r="I4021" s="37"/>
      <c r="J4021" s="51"/>
      <c r="K4021" s="51"/>
      <c r="L4021" s="51"/>
      <c r="M4021" s="51"/>
      <c r="N4021" s="51"/>
      <c r="O4021" s="51"/>
      <c r="P4021" s="51"/>
      <c r="R4021" s="38" t="s">
        <v>450</v>
      </c>
      <c r="S4021" s="38" t="str" cm="1">
        <f t="array" ref="S4021">_xlfn.XLOOKUP(R4021,INDEX(Flettilisti,,1),INDEX(Flettilisti,,2),,0)</f>
        <v>Vantar flokkun</v>
      </c>
      <c r="T4021" s="38" t="str">
        <f>IF(ISBLANK(M4021),"",IF(M4021&lt;Gögn!$J$2,Gögn!$K$2,IF(M4021&gt;Gögn!$J$4,Gögn!$K$4,Gögn!$K$3)))</f>
        <v/>
      </c>
      <c r="U4021" s="49" t="str" cm="1">
        <f t="array" aca="1" ref="U4021" ca="1">IF(ISBLANK(A4021),"",IF(S4021="Styrkhæft",_xlfn.XLOOKUP(T4021,Vegalengdir[Texti],INDIRECT("Vegalengdir["&amp;'Upplýsingar um umsækjanda'!$B$10&amp;"]"),0%,0)))</f>
        <v/>
      </c>
      <c r="V4021" s="72" t="str">
        <f t="shared" si="62"/>
        <v/>
      </c>
    </row>
    <row r="4022" spans="1:22" x14ac:dyDescent="0.25">
      <c r="A4022" s="47"/>
      <c r="B4022" s="47"/>
      <c r="C4022" s="47"/>
      <c r="D4022" s="117"/>
      <c r="E4022" s="47"/>
      <c r="F4022" s="37"/>
      <c r="G4022" s="47"/>
      <c r="H4022" s="37"/>
      <c r="I4022" s="37"/>
      <c r="J4022" s="51"/>
      <c r="K4022" s="51"/>
      <c r="L4022" s="51"/>
      <c r="M4022" s="51"/>
      <c r="N4022" s="51"/>
      <c r="O4022" s="51"/>
      <c r="P4022" s="51"/>
      <c r="R4022" s="38" t="s">
        <v>450</v>
      </c>
      <c r="S4022" s="38" t="str" cm="1">
        <f t="array" ref="S4022">_xlfn.XLOOKUP(R4022,INDEX(Flettilisti,,1),INDEX(Flettilisti,,2),,0)</f>
        <v>Vantar flokkun</v>
      </c>
      <c r="T4022" s="38" t="str">
        <f>IF(ISBLANK(M4022),"",IF(M4022&lt;Gögn!$J$2,Gögn!$K$2,IF(M4022&gt;Gögn!$J$4,Gögn!$K$4,Gögn!$K$3)))</f>
        <v/>
      </c>
      <c r="U4022" s="49" t="str" cm="1">
        <f t="array" aca="1" ref="U4022" ca="1">IF(ISBLANK(A4022),"",IF(S4022="Styrkhæft",_xlfn.XLOOKUP(T4022,Vegalengdir[Texti],INDIRECT("Vegalengdir["&amp;'Upplýsingar um umsækjanda'!$B$10&amp;"]"),0%,0)))</f>
        <v/>
      </c>
      <c r="V4022" s="72" t="str">
        <f t="shared" si="62"/>
        <v/>
      </c>
    </row>
    <row r="4023" spans="1:22" x14ac:dyDescent="0.25">
      <c r="A4023" s="47"/>
      <c r="B4023" s="47"/>
      <c r="C4023" s="47"/>
      <c r="D4023" s="117"/>
      <c r="E4023" s="47"/>
      <c r="F4023" s="37"/>
      <c r="G4023" s="47"/>
      <c r="H4023" s="37"/>
      <c r="I4023" s="37"/>
      <c r="J4023" s="51"/>
      <c r="K4023" s="51"/>
      <c r="L4023" s="51"/>
      <c r="M4023" s="51"/>
      <c r="N4023" s="51"/>
      <c r="O4023" s="51"/>
      <c r="P4023" s="51"/>
      <c r="R4023" s="38" t="s">
        <v>450</v>
      </c>
      <c r="S4023" s="38" t="str" cm="1">
        <f t="array" ref="S4023">_xlfn.XLOOKUP(R4023,INDEX(Flettilisti,,1),INDEX(Flettilisti,,2),,0)</f>
        <v>Vantar flokkun</v>
      </c>
      <c r="T4023" s="38" t="str">
        <f>IF(ISBLANK(M4023),"",IF(M4023&lt;Gögn!$J$2,Gögn!$K$2,IF(M4023&gt;Gögn!$J$4,Gögn!$K$4,Gögn!$K$3)))</f>
        <v/>
      </c>
      <c r="U4023" s="49" t="str" cm="1">
        <f t="array" aca="1" ref="U4023" ca="1">IF(ISBLANK(A4023),"",IF(S4023="Styrkhæft",_xlfn.XLOOKUP(T4023,Vegalengdir[Texti],INDIRECT("Vegalengdir["&amp;'Upplýsingar um umsækjanda'!$B$10&amp;"]"),0%,0)))</f>
        <v/>
      </c>
      <c r="V4023" s="72" t="str">
        <f t="shared" si="62"/>
        <v/>
      </c>
    </row>
    <row r="4024" spans="1:22" x14ac:dyDescent="0.25">
      <c r="A4024" s="47"/>
      <c r="B4024" s="47"/>
      <c r="C4024" s="47"/>
      <c r="D4024" s="117"/>
      <c r="E4024" s="47"/>
      <c r="F4024" s="37"/>
      <c r="G4024" s="47"/>
      <c r="H4024" s="37"/>
      <c r="I4024" s="37"/>
      <c r="J4024" s="51"/>
      <c r="K4024" s="51"/>
      <c r="L4024" s="51"/>
      <c r="M4024" s="51"/>
      <c r="N4024" s="51"/>
      <c r="O4024" s="51"/>
      <c r="P4024" s="51"/>
      <c r="R4024" s="38" t="s">
        <v>450</v>
      </c>
      <c r="S4024" s="38" t="str" cm="1">
        <f t="array" ref="S4024">_xlfn.XLOOKUP(R4024,INDEX(Flettilisti,,1),INDEX(Flettilisti,,2),,0)</f>
        <v>Vantar flokkun</v>
      </c>
      <c r="T4024" s="38" t="str">
        <f>IF(ISBLANK(M4024),"",IF(M4024&lt;Gögn!$J$2,Gögn!$K$2,IF(M4024&gt;Gögn!$J$4,Gögn!$K$4,Gögn!$K$3)))</f>
        <v/>
      </c>
      <c r="U4024" s="49" t="str" cm="1">
        <f t="array" aca="1" ref="U4024" ca="1">IF(ISBLANK(A4024),"",IF(S4024="Styrkhæft",_xlfn.XLOOKUP(T4024,Vegalengdir[Texti],INDIRECT("Vegalengdir["&amp;'Upplýsingar um umsækjanda'!$B$10&amp;"]"),0%,0)))</f>
        <v/>
      </c>
      <c r="V4024" s="72" t="str">
        <f t="shared" si="62"/>
        <v/>
      </c>
    </row>
    <row r="4025" spans="1:22" x14ac:dyDescent="0.25">
      <c r="A4025" s="47"/>
      <c r="B4025" s="47"/>
      <c r="C4025" s="47"/>
      <c r="D4025" s="117"/>
      <c r="E4025" s="47"/>
      <c r="F4025" s="37"/>
      <c r="G4025" s="47"/>
      <c r="H4025" s="37"/>
      <c r="I4025" s="37"/>
      <c r="J4025" s="51"/>
      <c r="K4025" s="51"/>
      <c r="L4025" s="51"/>
      <c r="M4025" s="51"/>
      <c r="N4025" s="51"/>
      <c r="O4025" s="51"/>
      <c r="P4025" s="51"/>
      <c r="R4025" s="38" t="s">
        <v>450</v>
      </c>
      <c r="S4025" s="38" t="str" cm="1">
        <f t="array" ref="S4025">_xlfn.XLOOKUP(R4025,INDEX(Flettilisti,,1),INDEX(Flettilisti,,2),,0)</f>
        <v>Vantar flokkun</v>
      </c>
      <c r="T4025" s="38" t="str">
        <f>IF(ISBLANK(M4025),"",IF(M4025&lt;Gögn!$J$2,Gögn!$K$2,IF(M4025&gt;Gögn!$J$4,Gögn!$K$4,Gögn!$K$3)))</f>
        <v/>
      </c>
      <c r="U4025" s="49" t="str" cm="1">
        <f t="array" aca="1" ref="U4025" ca="1">IF(ISBLANK(A4025),"",IF(S4025="Styrkhæft",_xlfn.XLOOKUP(T4025,Vegalengdir[Texti],INDIRECT("Vegalengdir["&amp;'Upplýsingar um umsækjanda'!$B$10&amp;"]"),0%,0)))</f>
        <v/>
      </c>
      <c r="V4025" s="72" t="str">
        <f t="shared" si="62"/>
        <v/>
      </c>
    </row>
    <row r="4026" spans="1:22" x14ac:dyDescent="0.25">
      <c r="A4026" s="47"/>
      <c r="B4026" s="47"/>
      <c r="C4026" s="47"/>
      <c r="D4026" s="117"/>
      <c r="E4026" s="47"/>
      <c r="F4026" s="37"/>
      <c r="G4026" s="47"/>
      <c r="H4026" s="37"/>
      <c r="I4026" s="37"/>
      <c r="J4026" s="51"/>
      <c r="K4026" s="51"/>
      <c r="L4026" s="51"/>
      <c r="M4026" s="51"/>
      <c r="N4026" s="51"/>
      <c r="O4026" s="51"/>
      <c r="P4026" s="51"/>
      <c r="R4026" s="38" t="s">
        <v>450</v>
      </c>
      <c r="S4026" s="38" t="str" cm="1">
        <f t="array" ref="S4026">_xlfn.XLOOKUP(R4026,INDEX(Flettilisti,,1),INDEX(Flettilisti,,2),,0)</f>
        <v>Vantar flokkun</v>
      </c>
      <c r="T4026" s="38" t="str">
        <f>IF(ISBLANK(M4026),"",IF(M4026&lt;Gögn!$J$2,Gögn!$K$2,IF(M4026&gt;Gögn!$J$4,Gögn!$K$4,Gögn!$K$3)))</f>
        <v/>
      </c>
      <c r="U4026" s="49" t="str" cm="1">
        <f t="array" aca="1" ref="U4026" ca="1">IF(ISBLANK(A4026),"",IF(S4026="Styrkhæft",_xlfn.XLOOKUP(T4026,Vegalengdir[Texti],INDIRECT("Vegalengdir["&amp;'Upplýsingar um umsækjanda'!$B$10&amp;"]"),0%,0)))</f>
        <v/>
      </c>
      <c r="V4026" s="72" t="str">
        <f t="shared" si="62"/>
        <v/>
      </c>
    </row>
    <row r="4027" spans="1:22" x14ac:dyDescent="0.25">
      <c r="A4027" s="47"/>
      <c r="B4027" s="47"/>
      <c r="C4027" s="47"/>
      <c r="D4027" s="117"/>
      <c r="E4027" s="47"/>
      <c r="F4027" s="37"/>
      <c r="G4027" s="47"/>
      <c r="H4027" s="37"/>
      <c r="I4027" s="37"/>
      <c r="J4027" s="51"/>
      <c r="K4027" s="51"/>
      <c r="L4027" s="51"/>
      <c r="M4027" s="51"/>
      <c r="N4027" s="51"/>
      <c r="O4027" s="51"/>
      <c r="P4027" s="51"/>
      <c r="R4027" s="38" t="s">
        <v>450</v>
      </c>
      <c r="S4027" s="38" t="str" cm="1">
        <f t="array" ref="S4027">_xlfn.XLOOKUP(R4027,INDEX(Flettilisti,,1),INDEX(Flettilisti,,2),,0)</f>
        <v>Vantar flokkun</v>
      </c>
      <c r="T4027" s="38" t="str">
        <f>IF(ISBLANK(M4027),"",IF(M4027&lt;Gögn!$J$2,Gögn!$K$2,IF(M4027&gt;Gögn!$J$4,Gögn!$K$4,Gögn!$K$3)))</f>
        <v/>
      </c>
      <c r="U4027" s="49" t="str" cm="1">
        <f t="array" aca="1" ref="U4027" ca="1">IF(ISBLANK(A4027),"",IF(S4027="Styrkhæft",_xlfn.XLOOKUP(T4027,Vegalengdir[Texti],INDIRECT("Vegalengdir["&amp;'Upplýsingar um umsækjanda'!$B$10&amp;"]"),0%,0)))</f>
        <v/>
      </c>
      <c r="V4027" s="72" t="str">
        <f t="shared" si="62"/>
        <v/>
      </c>
    </row>
    <row r="4028" spans="1:22" x14ac:dyDescent="0.25">
      <c r="A4028" s="47"/>
      <c r="B4028" s="47"/>
      <c r="C4028" s="47"/>
      <c r="D4028" s="117"/>
      <c r="E4028" s="47"/>
      <c r="F4028" s="37"/>
      <c r="G4028" s="47"/>
      <c r="H4028" s="37"/>
      <c r="I4028" s="37"/>
      <c r="J4028" s="51"/>
      <c r="K4028" s="51"/>
      <c r="L4028" s="51"/>
      <c r="M4028" s="51"/>
      <c r="N4028" s="51"/>
      <c r="O4028" s="51"/>
      <c r="P4028" s="51"/>
      <c r="R4028" s="38" t="s">
        <v>450</v>
      </c>
      <c r="S4028" s="38" t="str" cm="1">
        <f t="array" ref="S4028">_xlfn.XLOOKUP(R4028,INDEX(Flettilisti,,1),INDEX(Flettilisti,,2),,0)</f>
        <v>Vantar flokkun</v>
      </c>
      <c r="T4028" s="38" t="str">
        <f>IF(ISBLANK(M4028),"",IF(M4028&lt;Gögn!$J$2,Gögn!$K$2,IF(M4028&gt;Gögn!$J$4,Gögn!$K$4,Gögn!$K$3)))</f>
        <v/>
      </c>
      <c r="U4028" s="49" t="str" cm="1">
        <f t="array" aca="1" ref="U4028" ca="1">IF(ISBLANK(A4028),"",IF(S4028="Styrkhæft",_xlfn.XLOOKUP(T4028,Vegalengdir[Texti],INDIRECT("Vegalengdir["&amp;'Upplýsingar um umsækjanda'!$B$10&amp;"]"),0%,0)))</f>
        <v/>
      </c>
      <c r="V4028" s="72" t="str">
        <f t="shared" si="62"/>
        <v/>
      </c>
    </row>
    <row r="4029" spans="1:22" x14ac:dyDescent="0.25">
      <c r="A4029" s="47"/>
      <c r="B4029" s="47"/>
      <c r="C4029" s="47"/>
      <c r="D4029" s="117"/>
      <c r="E4029" s="47"/>
      <c r="F4029" s="37"/>
      <c r="G4029" s="47"/>
      <c r="H4029" s="37"/>
      <c r="I4029" s="37"/>
      <c r="J4029" s="51"/>
      <c r="K4029" s="51"/>
      <c r="L4029" s="51"/>
      <c r="M4029" s="51"/>
      <c r="N4029" s="51"/>
      <c r="O4029" s="51"/>
      <c r="P4029" s="51"/>
      <c r="R4029" s="38" t="s">
        <v>450</v>
      </c>
      <c r="S4029" s="38" t="str" cm="1">
        <f t="array" ref="S4029">_xlfn.XLOOKUP(R4029,INDEX(Flettilisti,,1),INDEX(Flettilisti,,2),,0)</f>
        <v>Vantar flokkun</v>
      </c>
      <c r="T4029" s="38" t="str">
        <f>IF(ISBLANK(M4029),"",IF(M4029&lt;Gögn!$J$2,Gögn!$K$2,IF(M4029&gt;Gögn!$J$4,Gögn!$K$4,Gögn!$K$3)))</f>
        <v/>
      </c>
      <c r="U4029" s="49" t="str" cm="1">
        <f t="array" aca="1" ref="U4029" ca="1">IF(ISBLANK(A4029),"",IF(S4029="Styrkhæft",_xlfn.XLOOKUP(T4029,Vegalengdir[Texti],INDIRECT("Vegalengdir["&amp;'Upplýsingar um umsækjanda'!$B$10&amp;"]"),0%,0)))</f>
        <v/>
      </c>
      <c r="V4029" s="72" t="str">
        <f t="shared" si="62"/>
        <v/>
      </c>
    </row>
    <row r="4030" spans="1:22" x14ac:dyDescent="0.25">
      <c r="A4030" s="47"/>
      <c r="B4030" s="47"/>
      <c r="C4030" s="47"/>
      <c r="D4030" s="117"/>
      <c r="E4030" s="47"/>
      <c r="F4030" s="37"/>
      <c r="G4030" s="47"/>
      <c r="H4030" s="37"/>
      <c r="I4030" s="37"/>
      <c r="J4030" s="51"/>
      <c r="K4030" s="51"/>
      <c r="L4030" s="51"/>
      <c r="M4030" s="51"/>
      <c r="N4030" s="51"/>
      <c r="O4030" s="51"/>
      <c r="P4030" s="51"/>
      <c r="R4030" s="38" t="s">
        <v>450</v>
      </c>
      <c r="S4030" s="38" t="str" cm="1">
        <f t="array" ref="S4030">_xlfn.XLOOKUP(R4030,INDEX(Flettilisti,,1),INDEX(Flettilisti,,2),,0)</f>
        <v>Vantar flokkun</v>
      </c>
      <c r="T4030" s="38" t="str">
        <f>IF(ISBLANK(M4030),"",IF(M4030&lt;Gögn!$J$2,Gögn!$K$2,IF(M4030&gt;Gögn!$J$4,Gögn!$K$4,Gögn!$K$3)))</f>
        <v/>
      </c>
      <c r="U4030" s="49" t="str" cm="1">
        <f t="array" aca="1" ref="U4030" ca="1">IF(ISBLANK(A4030),"",IF(S4030="Styrkhæft",_xlfn.XLOOKUP(T4030,Vegalengdir[Texti],INDIRECT("Vegalengdir["&amp;'Upplýsingar um umsækjanda'!$B$10&amp;"]"),0%,0)))</f>
        <v/>
      </c>
      <c r="V4030" s="72" t="str">
        <f t="shared" si="62"/>
        <v/>
      </c>
    </row>
    <row r="4031" spans="1:22" x14ac:dyDescent="0.25">
      <c r="A4031" s="47"/>
      <c r="B4031" s="47"/>
      <c r="C4031" s="47"/>
      <c r="D4031" s="117"/>
      <c r="E4031" s="47"/>
      <c r="F4031" s="37"/>
      <c r="G4031" s="47"/>
      <c r="H4031" s="37"/>
      <c r="I4031" s="37"/>
      <c r="J4031" s="51"/>
      <c r="K4031" s="51"/>
      <c r="L4031" s="51"/>
      <c r="M4031" s="51"/>
      <c r="N4031" s="51"/>
      <c r="O4031" s="51"/>
      <c r="P4031" s="51"/>
      <c r="R4031" s="38" t="s">
        <v>450</v>
      </c>
      <c r="S4031" s="38" t="str" cm="1">
        <f t="array" ref="S4031">_xlfn.XLOOKUP(R4031,INDEX(Flettilisti,,1),INDEX(Flettilisti,,2),,0)</f>
        <v>Vantar flokkun</v>
      </c>
      <c r="T4031" s="38" t="str">
        <f>IF(ISBLANK(M4031),"",IF(M4031&lt;Gögn!$J$2,Gögn!$K$2,IF(M4031&gt;Gögn!$J$4,Gögn!$K$4,Gögn!$K$3)))</f>
        <v/>
      </c>
      <c r="U4031" s="49" t="str" cm="1">
        <f t="array" aca="1" ref="U4031" ca="1">IF(ISBLANK(A4031),"",IF(S4031="Styrkhæft",_xlfn.XLOOKUP(T4031,Vegalengdir[Texti],INDIRECT("Vegalengdir["&amp;'Upplýsingar um umsækjanda'!$B$10&amp;"]"),0%,0)))</f>
        <v/>
      </c>
      <c r="V4031" s="72" t="str">
        <f t="shared" si="62"/>
        <v/>
      </c>
    </row>
    <row r="4032" spans="1:22" x14ac:dyDescent="0.25">
      <c r="A4032" s="47"/>
      <c r="B4032" s="47"/>
      <c r="C4032" s="47"/>
      <c r="D4032" s="117"/>
      <c r="E4032" s="47"/>
      <c r="F4032" s="37"/>
      <c r="G4032" s="47"/>
      <c r="H4032" s="37"/>
      <c r="I4032" s="37"/>
      <c r="J4032" s="51"/>
      <c r="K4032" s="51"/>
      <c r="L4032" s="51"/>
      <c r="M4032" s="51"/>
      <c r="N4032" s="51"/>
      <c r="O4032" s="51"/>
      <c r="P4032" s="51"/>
      <c r="R4032" s="38" t="s">
        <v>450</v>
      </c>
      <c r="S4032" s="38" t="str" cm="1">
        <f t="array" ref="S4032">_xlfn.XLOOKUP(R4032,INDEX(Flettilisti,,1),INDEX(Flettilisti,,2),,0)</f>
        <v>Vantar flokkun</v>
      </c>
      <c r="T4032" s="38" t="str">
        <f>IF(ISBLANK(M4032),"",IF(M4032&lt;Gögn!$J$2,Gögn!$K$2,IF(M4032&gt;Gögn!$J$4,Gögn!$K$4,Gögn!$K$3)))</f>
        <v/>
      </c>
      <c r="U4032" s="49" t="str" cm="1">
        <f t="array" aca="1" ref="U4032" ca="1">IF(ISBLANK(A4032),"",IF(S4032="Styrkhæft",_xlfn.XLOOKUP(T4032,Vegalengdir[Texti],INDIRECT("Vegalengdir["&amp;'Upplýsingar um umsækjanda'!$B$10&amp;"]"),0%,0)))</f>
        <v/>
      </c>
      <c r="V4032" s="72" t="str">
        <f t="shared" si="62"/>
        <v/>
      </c>
    </row>
    <row r="4033" spans="1:22" x14ac:dyDescent="0.25">
      <c r="A4033" s="47"/>
      <c r="B4033" s="47"/>
      <c r="C4033" s="47"/>
      <c r="D4033" s="117"/>
      <c r="E4033" s="47"/>
      <c r="F4033" s="37"/>
      <c r="G4033" s="47"/>
      <c r="H4033" s="37"/>
      <c r="I4033" s="37"/>
      <c r="J4033" s="51"/>
      <c r="K4033" s="51"/>
      <c r="L4033" s="51"/>
      <c r="M4033" s="51"/>
      <c r="N4033" s="51"/>
      <c r="O4033" s="51"/>
      <c r="P4033" s="51"/>
      <c r="R4033" s="38" t="s">
        <v>450</v>
      </c>
      <c r="S4033" s="38" t="str" cm="1">
        <f t="array" ref="S4033">_xlfn.XLOOKUP(R4033,INDEX(Flettilisti,,1),INDEX(Flettilisti,,2),,0)</f>
        <v>Vantar flokkun</v>
      </c>
      <c r="T4033" s="38" t="str">
        <f>IF(ISBLANK(M4033),"",IF(M4033&lt;Gögn!$J$2,Gögn!$K$2,IF(M4033&gt;Gögn!$J$4,Gögn!$K$4,Gögn!$K$3)))</f>
        <v/>
      </c>
      <c r="U4033" s="49" t="str" cm="1">
        <f t="array" aca="1" ref="U4033" ca="1">IF(ISBLANK(A4033),"",IF(S4033="Styrkhæft",_xlfn.XLOOKUP(T4033,Vegalengdir[Texti],INDIRECT("Vegalengdir["&amp;'Upplýsingar um umsækjanda'!$B$10&amp;"]"),0%,0)))</f>
        <v/>
      </c>
      <c r="V4033" s="72" t="str">
        <f t="shared" si="62"/>
        <v/>
      </c>
    </row>
    <row r="4034" spans="1:22" x14ac:dyDescent="0.25">
      <c r="A4034" s="47"/>
      <c r="B4034" s="47"/>
      <c r="C4034" s="47"/>
      <c r="D4034" s="117"/>
      <c r="E4034" s="47"/>
      <c r="F4034" s="37"/>
      <c r="G4034" s="47"/>
      <c r="H4034" s="37"/>
      <c r="I4034" s="37"/>
      <c r="J4034" s="51"/>
      <c r="K4034" s="51"/>
      <c r="L4034" s="51"/>
      <c r="M4034" s="51"/>
      <c r="N4034" s="51"/>
      <c r="O4034" s="51"/>
      <c r="P4034" s="51"/>
      <c r="R4034" s="38" t="s">
        <v>450</v>
      </c>
      <c r="S4034" s="38" t="str" cm="1">
        <f t="array" ref="S4034">_xlfn.XLOOKUP(R4034,INDEX(Flettilisti,,1),INDEX(Flettilisti,,2),,0)</f>
        <v>Vantar flokkun</v>
      </c>
      <c r="T4034" s="38" t="str">
        <f>IF(ISBLANK(M4034),"",IF(M4034&lt;Gögn!$J$2,Gögn!$K$2,IF(M4034&gt;Gögn!$J$4,Gögn!$K$4,Gögn!$K$3)))</f>
        <v/>
      </c>
      <c r="U4034" s="49" t="str" cm="1">
        <f t="array" aca="1" ref="U4034" ca="1">IF(ISBLANK(A4034),"",IF(S4034="Styrkhæft",_xlfn.XLOOKUP(T4034,Vegalengdir[Texti],INDIRECT("Vegalengdir["&amp;'Upplýsingar um umsækjanda'!$B$10&amp;"]"),0%,0)))</f>
        <v/>
      </c>
      <c r="V4034" s="72" t="str">
        <f t="shared" si="62"/>
        <v/>
      </c>
    </row>
    <row r="4035" spans="1:22" x14ac:dyDescent="0.25">
      <c r="A4035" s="47"/>
      <c r="B4035" s="47"/>
      <c r="C4035" s="47"/>
      <c r="D4035" s="117"/>
      <c r="E4035" s="47"/>
      <c r="F4035" s="37"/>
      <c r="G4035" s="47"/>
      <c r="H4035" s="37"/>
      <c r="I4035" s="37"/>
      <c r="J4035" s="51"/>
      <c r="K4035" s="51"/>
      <c r="L4035" s="51"/>
      <c r="M4035" s="51"/>
      <c r="N4035" s="51"/>
      <c r="O4035" s="51"/>
      <c r="P4035" s="51"/>
      <c r="R4035" s="38" t="s">
        <v>450</v>
      </c>
      <c r="S4035" s="38" t="str" cm="1">
        <f t="array" ref="S4035">_xlfn.XLOOKUP(R4035,INDEX(Flettilisti,,1),INDEX(Flettilisti,,2),,0)</f>
        <v>Vantar flokkun</v>
      </c>
      <c r="T4035" s="38" t="str">
        <f>IF(ISBLANK(M4035),"",IF(M4035&lt;Gögn!$J$2,Gögn!$K$2,IF(M4035&gt;Gögn!$J$4,Gögn!$K$4,Gögn!$K$3)))</f>
        <v/>
      </c>
      <c r="U4035" s="49" t="str" cm="1">
        <f t="array" aca="1" ref="U4035" ca="1">IF(ISBLANK(A4035),"",IF(S4035="Styrkhæft",_xlfn.XLOOKUP(T4035,Vegalengdir[Texti],INDIRECT("Vegalengdir["&amp;'Upplýsingar um umsækjanda'!$B$10&amp;"]"),0%,0)))</f>
        <v/>
      </c>
      <c r="V4035" s="72" t="str">
        <f t="shared" ref="V4035:V4098" si="63">IF(ISBLANK(A4035),"",U4035*P4035)</f>
        <v/>
      </c>
    </row>
    <row r="4036" spans="1:22" x14ac:dyDescent="0.25">
      <c r="A4036" s="47"/>
      <c r="B4036" s="47"/>
      <c r="C4036" s="47"/>
      <c r="D4036" s="117"/>
      <c r="E4036" s="47"/>
      <c r="F4036" s="37"/>
      <c r="G4036" s="47"/>
      <c r="H4036" s="37"/>
      <c r="I4036" s="37"/>
      <c r="J4036" s="51"/>
      <c r="K4036" s="51"/>
      <c r="L4036" s="51"/>
      <c r="M4036" s="51"/>
      <c r="N4036" s="51"/>
      <c r="O4036" s="51"/>
      <c r="P4036" s="51"/>
      <c r="R4036" s="38" t="s">
        <v>450</v>
      </c>
      <c r="S4036" s="38" t="str" cm="1">
        <f t="array" ref="S4036">_xlfn.XLOOKUP(R4036,INDEX(Flettilisti,,1),INDEX(Flettilisti,,2),,0)</f>
        <v>Vantar flokkun</v>
      </c>
      <c r="T4036" s="38" t="str">
        <f>IF(ISBLANK(M4036),"",IF(M4036&lt;Gögn!$J$2,Gögn!$K$2,IF(M4036&gt;Gögn!$J$4,Gögn!$K$4,Gögn!$K$3)))</f>
        <v/>
      </c>
      <c r="U4036" s="49" t="str" cm="1">
        <f t="array" aca="1" ref="U4036" ca="1">IF(ISBLANK(A4036),"",IF(S4036="Styrkhæft",_xlfn.XLOOKUP(T4036,Vegalengdir[Texti],INDIRECT("Vegalengdir["&amp;'Upplýsingar um umsækjanda'!$B$10&amp;"]"),0%,0)))</f>
        <v/>
      </c>
      <c r="V4036" s="72" t="str">
        <f t="shared" si="63"/>
        <v/>
      </c>
    </row>
    <row r="4037" spans="1:22" x14ac:dyDescent="0.25">
      <c r="A4037" s="47"/>
      <c r="B4037" s="47"/>
      <c r="C4037" s="47"/>
      <c r="D4037" s="117"/>
      <c r="E4037" s="47"/>
      <c r="F4037" s="37"/>
      <c r="G4037" s="47"/>
      <c r="H4037" s="37"/>
      <c r="I4037" s="37"/>
      <c r="J4037" s="51"/>
      <c r="K4037" s="51"/>
      <c r="L4037" s="51"/>
      <c r="M4037" s="51"/>
      <c r="N4037" s="51"/>
      <c r="O4037" s="51"/>
      <c r="P4037" s="51"/>
      <c r="R4037" s="38" t="s">
        <v>450</v>
      </c>
      <c r="S4037" s="38" t="str" cm="1">
        <f t="array" ref="S4037">_xlfn.XLOOKUP(R4037,INDEX(Flettilisti,,1),INDEX(Flettilisti,,2),,0)</f>
        <v>Vantar flokkun</v>
      </c>
      <c r="T4037" s="38" t="str">
        <f>IF(ISBLANK(M4037),"",IF(M4037&lt;Gögn!$J$2,Gögn!$K$2,IF(M4037&gt;Gögn!$J$4,Gögn!$K$4,Gögn!$K$3)))</f>
        <v/>
      </c>
      <c r="U4037" s="49" t="str" cm="1">
        <f t="array" aca="1" ref="U4037" ca="1">IF(ISBLANK(A4037),"",IF(S4037="Styrkhæft",_xlfn.XLOOKUP(T4037,Vegalengdir[Texti],INDIRECT("Vegalengdir["&amp;'Upplýsingar um umsækjanda'!$B$10&amp;"]"),0%,0)))</f>
        <v/>
      </c>
      <c r="V4037" s="72" t="str">
        <f t="shared" si="63"/>
        <v/>
      </c>
    </row>
    <row r="4038" spans="1:22" x14ac:dyDescent="0.25">
      <c r="A4038" s="47"/>
      <c r="B4038" s="47"/>
      <c r="C4038" s="47"/>
      <c r="D4038" s="117"/>
      <c r="E4038" s="47"/>
      <c r="F4038" s="37"/>
      <c r="G4038" s="47"/>
      <c r="H4038" s="37"/>
      <c r="I4038" s="37"/>
      <c r="J4038" s="51"/>
      <c r="K4038" s="51"/>
      <c r="L4038" s="51"/>
      <c r="M4038" s="51"/>
      <c r="N4038" s="51"/>
      <c r="O4038" s="51"/>
      <c r="P4038" s="51"/>
      <c r="R4038" s="38" t="s">
        <v>450</v>
      </c>
      <c r="S4038" s="38" t="str" cm="1">
        <f t="array" ref="S4038">_xlfn.XLOOKUP(R4038,INDEX(Flettilisti,,1),INDEX(Flettilisti,,2),,0)</f>
        <v>Vantar flokkun</v>
      </c>
      <c r="T4038" s="38" t="str">
        <f>IF(ISBLANK(M4038),"",IF(M4038&lt;Gögn!$J$2,Gögn!$K$2,IF(M4038&gt;Gögn!$J$4,Gögn!$K$4,Gögn!$K$3)))</f>
        <v/>
      </c>
      <c r="U4038" s="49" t="str" cm="1">
        <f t="array" aca="1" ref="U4038" ca="1">IF(ISBLANK(A4038),"",IF(S4038="Styrkhæft",_xlfn.XLOOKUP(T4038,Vegalengdir[Texti],INDIRECT("Vegalengdir["&amp;'Upplýsingar um umsækjanda'!$B$10&amp;"]"),0%,0)))</f>
        <v/>
      </c>
      <c r="V4038" s="72" t="str">
        <f t="shared" si="63"/>
        <v/>
      </c>
    </row>
    <row r="4039" spans="1:22" x14ac:dyDescent="0.25">
      <c r="A4039" s="47"/>
      <c r="B4039" s="47"/>
      <c r="C4039" s="47"/>
      <c r="D4039" s="117"/>
      <c r="E4039" s="47"/>
      <c r="F4039" s="37"/>
      <c r="G4039" s="47"/>
      <c r="H4039" s="37"/>
      <c r="I4039" s="37"/>
      <c r="J4039" s="51"/>
      <c r="K4039" s="51"/>
      <c r="L4039" s="51"/>
      <c r="M4039" s="51"/>
      <c r="N4039" s="51"/>
      <c r="O4039" s="51"/>
      <c r="P4039" s="51"/>
      <c r="R4039" s="38" t="s">
        <v>450</v>
      </c>
      <c r="S4039" s="38" t="str" cm="1">
        <f t="array" ref="S4039">_xlfn.XLOOKUP(R4039,INDEX(Flettilisti,,1),INDEX(Flettilisti,,2),,0)</f>
        <v>Vantar flokkun</v>
      </c>
      <c r="T4039" s="38" t="str">
        <f>IF(ISBLANK(M4039),"",IF(M4039&lt;Gögn!$J$2,Gögn!$K$2,IF(M4039&gt;Gögn!$J$4,Gögn!$K$4,Gögn!$K$3)))</f>
        <v/>
      </c>
      <c r="U4039" s="49" t="str" cm="1">
        <f t="array" aca="1" ref="U4039" ca="1">IF(ISBLANK(A4039),"",IF(S4039="Styrkhæft",_xlfn.XLOOKUP(T4039,Vegalengdir[Texti],INDIRECT("Vegalengdir["&amp;'Upplýsingar um umsækjanda'!$B$10&amp;"]"),0%,0)))</f>
        <v/>
      </c>
      <c r="V4039" s="72" t="str">
        <f t="shared" si="63"/>
        <v/>
      </c>
    </row>
    <row r="4040" spans="1:22" x14ac:dyDescent="0.25">
      <c r="A4040" s="47"/>
      <c r="B4040" s="47"/>
      <c r="C4040" s="47"/>
      <c r="D4040" s="117"/>
      <c r="E4040" s="47"/>
      <c r="F4040" s="37"/>
      <c r="G4040" s="47"/>
      <c r="H4040" s="37"/>
      <c r="I4040" s="37"/>
      <c r="J4040" s="51"/>
      <c r="K4040" s="51"/>
      <c r="L4040" s="51"/>
      <c r="M4040" s="51"/>
      <c r="N4040" s="51"/>
      <c r="O4040" s="51"/>
      <c r="P4040" s="51"/>
      <c r="R4040" s="38" t="s">
        <v>450</v>
      </c>
      <c r="S4040" s="38" t="str" cm="1">
        <f t="array" ref="S4040">_xlfn.XLOOKUP(R4040,INDEX(Flettilisti,,1),INDEX(Flettilisti,,2),,0)</f>
        <v>Vantar flokkun</v>
      </c>
      <c r="T4040" s="38" t="str">
        <f>IF(ISBLANK(M4040),"",IF(M4040&lt;Gögn!$J$2,Gögn!$K$2,IF(M4040&gt;Gögn!$J$4,Gögn!$K$4,Gögn!$K$3)))</f>
        <v/>
      </c>
      <c r="U4040" s="49" t="str" cm="1">
        <f t="array" aca="1" ref="U4040" ca="1">IF(ISBLANK(A4040),"",IF(S4040="Styrkhæft",_xlfn.XLOOKUP(T4040,Vegalengdir[Texti],INDIRECT("Vegalengdir["&amp;'Upplýsingar um umsækjanda'!$B$10&amp;"]"),0%,0)))</f>
        <v/>
      </c>
      <c r="V4040" s="72" t="str">
        <f t="shared" si="63"/>
        <v/>
      </c>
    </row>
    <row r="4041" spans="1:22" x14ac:dyDescent="0.25">
      <c r="A4041" s="47"/>
      <c r="B4041" s="47"/>
      <c r="C4041" s="47"/>
      <c r="D4041" s="117"/>
      <c r="E4041" s="47"/>
      <c r="F4041" s="37"/>
      <c r="G4041" s="47"/>
      <c r="H4041" s="37"/>
      <c r="I4041" s="37"/>
      <c r="J4041" s="51"/>
      <c r="K4041" s="51"/>
      <c r="L4041" s="51"/>
      <c r="M4041" s="51"/>
      <c r="N4041" s="51"/>
      <c r="O4041" s="51"/>
      <c r="P4041" s="51"/>
      <c r="R4041" s="38" t="s">
        <v>450</v>
      </c>
      <c r="S4041" s="38" t="str" cm="1">
        <f t="array" ref="S4041">_xlfn.XLOOKUP(R4041,INDEX(Flettilisti,,1),INDEX(Flettilisti,,2),,0)</f>
        <v>Vantar flokkun</v>
      </c>
      <c r="T4041" s="38" t="str">
        <f>IF(ISBLANK(M4041),"",IF(M4041&lt;Gögn!$J$2,Gögn!$K$2,IF(M4041&gt;Gögn!$J$4,Gögn!$K$4,Gögn!$K$3)))</f>
        <v/>
      </c>
      <c r="U4041" s="49" t="str" cm="1">
        <f t="array" aca="1" ref="U4041" ca="1">IF(ISBLANK(A4041),"",IF(S4041="Styrkhæft",_xlfn.XLOOKUP(T4041,Vegalengdir[Texti],INDIRECT("Vegalengdir["&amp;'Upplýsingar um umsækjanda'!$B$10&amp;"]"),0%,0)))</f>
        <v/>
      </c>
      <c r="V4041" s="72" t="str">
        <f t="shared" si="63"/>
        <v/>
      </c>
    </row>
    <row r="4042" spans="1:22" x14ac:dyDescent="0.25">
      <c r="A4042" s="47"/>
      <c r="B4042" s="47"/>
      <c r="C4042" s="47"/>
      <c r="D4042" s="117"/>
      <c r="E4042" s="47"/>
      <c r="F4042" s="37"/>
      <c r="G4042" s="47"/>
      <c r="H4042" s="37"/>
      <c r="I4042" s="37"/>
      <c r="J4042" s="51"/>
      <c r="K4042" s="51"/>
      <c r="L4042" s="51"/>
      <c r="M4042" s="51"/>
      <c r="N4042" s="51"/>
      <c r="O4042" s="51"/>
      <c r="P4042" s="51"/>
      <c r="R4042" s="38" t="s">
        <v>450</v>
      </c>
      <c r="S4042" s="38" t="str" cm="1">
        <f t="array" ref="S4042">_xlfn.XLOOKUP(R4042,INDEX(Flettilisti,,1),INDEX(Flettilisti,,2),,0)</f>
        <v>Vantar flokkun</v>
      </c>
      <c r="T4042" s="38" t="str">
        <f>IF(ISBLANK(M4042),"",IF(M4042&lt;Gögn!$J$2,Gögn!$K$2,IF(M4042&gt;Gögn!$J$4,Gögn!$K$4,Gögn!$K$3)))</f>
        <v/>
      </c>
      <c r="U4042" s="49" t="str" cm="1">
        <f t="array" aca="1" ref="U4042" ca="1">IF(ISBLANK(A4042),"",IF(S4042="Styrkhæft",_xlfn.XLOOKUP(T4042,Vegalengdir[Texti],INDIRECT("Vegalengdir["&amp;'Upplýsingar um umsækjanda'!$B$10&amp;"]"),0%,0)))</f>
        <v/>
      </c>
      <c r="V4042" s="72" t="str">
        <f t="shared" si="63"/>
        <v/>
      </c>
    </row>
    <row r="4043" spans="1:22" x14ac:dyDescent="0.25">
      <c r="A4043" s="47"/>
      <c r="B4043" s="47"/>
      <c r="C4043" s="47"/>
      <c r="D4043" s="117"/>
      <c r="E4043" s="47"/>
      <c r="F4043" s="37"/>
      <c r="G4043" s="47"/>
      <c r="H4043" s="37"/>
      <c r="I4043" s="37"/>
      <c r="J4043" s="51"/>
      <c r="K4043" s="51"/>
      <c r="L4043" s="51"/>
      <c r="M4043" s="51"/>
      <c r="N4043" s="51"/>
      <c r="O4043" s="51"/>
      <c r="P4043" s="51"/>
      <c r="R4043" s="38" t="s">
        <v>450</v>
      </c>
      <c r="S4043" s="38" t="str" cm="1">
        <f t="array" ref="S4043">_xlfn.XLOOKUP(R4043,INDEX(Flettilisti,,1),INDEX(Flettilisti,,2),,0)</f>
        <v>Vantar flokkun</v>
      </c>
      <c r="T4043" s="38" t="str">
        <f>IF(ISBLANK(M4043),"",IF(M4043&lt;Gögn!$J$2,Gögn!$K$2,IF(M4043&gt;Gögn!$J$4,Gögn!$K$4,Gögn!$K$3)))</f>
        <v/>
      </c>
      <c r="U4043" s="49" t="str" cm="1">
        <f t="array" aca="1" ref="U4043" ca="1">IF(ISBLANK(A4043),"",IF(S4043="Styrkhæft",_xlfn.XLOOKUP(T4043,Vegalengdir[Texti],INDIRECT("Vegalengdir["&amp;'Upplýsingar um umsækjanda'!$B$10&amp;"]"),0%,0)))</f>
        <v/>
      </c>
      <c r="V4043" s="72" t="str">
        <f t="shared" si="63"/>
        <v/>
      </c>
    </row>
    <row r="4044" spans="1:22" x14ac:dyDescent="0.25">
      <c r="A4044" s="47"/>
      <c r="B4044" s="47"/>
      <c r="C4044" s="47"/>
      <c r="D4044" s="117"/>
      <c r="E4044" s="47"/>
      <c r="F4044" s="37"/>
      <c r="G4044" s="47"/>
      <c r="H4044" s="37"/>
      <c r="I4044" s="37"/>
      <c r="J4044" s="51"/>
      <c r="K4044" s="51"/>
      <c r="L4044" s="51"/>
      <c r="M4044" s="51"/>
      <c r="N4044" s="51"/>
      <c r="O4044" s="51"/>
      <c r="P4044" s="51"/>
      <c r="R4044" s="38" t="s">
        <v>450</v>
      </c>
      <c r="S4044" s="38" t="str" cm="1">
        <f t="array" ref="S4044">_xlfn.XLOOKUP(R4044,INDEX(Flettilisti,,1),INDEX(Flettilisti,,2),,0)</f>
        <v>Vantar flokkun</v>
      </c>
      <c r="T4044" s="38" t="str">
        <f>IF(ISBLANK(M4044),"",IF(M4044&lt;Gögn!$J$2,Gögn!$K$2,IF(M4044&gt;Gögn!$J$4,Gögn!$K$4,Gögn!$K$3)))</f>
        <v/>
      </c>
      <c r="U4044" s="49" t="str" cm="1">
        <f t="array" aca="1" ref="U4044" ca="1">IF(ISBLANK(A4044),"",IF(S4044="Styrkhæft",_xlfn.XLOOKUP(T4044,Vegalengdir[Texti],INDIRECT("Vegalengdir["&amp;'Upplýsingar um umsækjanda'!$B$10&amp;"]"),0%,0)))</f>
        <v/>
      </c>
      <c r="V4044" s="72" t="str">
        <f t="shared" si="63"/>
        <v/>
      </c>
    </row>
    <row r="4045" spans="1:22" x14ac:dyDescent="0.25">
      <c r="A4045" s="47"/>
      <c r="B4045" s="47"/>
      <c r="C4045" s="47"/>
      <c r="D4045" s="117"/>
      <c r="E4045" s="47"/>
      <c r="F4045" s="37"/>
      <c r="G4045" s="47"/>
      <c r="H4045" s="37"/>
      <c r="I4045" s="37"/>
      <c r="J4045" s="51"/>
      <c r="K4045" s="51"/>
      <c r="L4045" s="51"/>
      <c r="M4045" s="51"/>
      <c r="N4045" s="51"/>
      <c r="O4045" s="51"/>
      <c r="P4045" s="51"/>
      <c r="R4045" s="38" t="s">
        <v>450</v>
      </c>
      <c r="S4045" s="38" t="str" cm="1">
        <f t="array" ref="S4045">_xlfn.XLOOKUP(R4045,INDEX(Flettilisti,,1),INDEX(Flettilisti,,2),,0)</f>
        <v>Vantar flokkun</v>
      </c>
      <c r="T4045" s="38" t="str">
        <f>IF(ISBLANK(M4045),"",IF(M4045&lt;Gögn!$J$2,Gögn!$K$2,IF(M4045&gt;Gögn!$J$4,Gögn!$K$4,Gögn!$K$3)))</f>
        <v/>
      </c>
      <c r="U4045" s="49" t="str" cm="1">
        <f t="array" aca="1" ref="U4045" ca="1">IF(ISBLANK(A4045),"",IF(S4045="Styrkhæft",_xlfn.XLOOKUP(T4045,Vegalengdir[Texti],INDIRECT("Vegalengdir["&amp;'Upplýsingar um umsækjanda'!$B$10&amp;"]"),0%,0)))</f>
        <v/>
      </c>
      <c r="V4045" s="72" t="str">
        <f t="shared" si="63"/>
        <v/>
      </c>
    </row>
    <row r="4046" spans="1:22" x14ac:dyDescent="0.25">
      <c r="A4046" s="47"/>
      <c r="B4046" s="47"/>
      <c r="C4046" s="47"/>
      <c r="D4046" s="117"/>
      <c r="E4046" s="47"/>
      <c r="F4046" s="37"/>
      <c r="G4046" s="47"/>
      <c r="H4046" s="37"/>
      <c r="I4046" s="37"/>
      <c r="J4046" s="51"/>
      <c r="K4046" s="51"/>
      <c r="L4046" s="51"/>
      <c r="M4046" s="51"/>
      <c r="N4046" s="51"/>
      <c r="O4046" s="51"/>
      <c r="P4046" s="51"/>
      <c r="R4046" s="38" t="s">
        <v>450</v>
      </c>
      <c r="S4046" s="38" t="str" cm="1">
        <f t="array" ref="S4046">_xlfn.XLOOKUP(R4046,INDEX(Flettilisti,,1),INDEX(Flettilisti,,2),,0)</f>
        <v>Vantar flokkun</v>
      </c>
      <c r="T4046" s="38" t="str">
        <f>IF(ISBLANK(M4046),"",IF(M4046&lt;Gögn!$J$2,Gögn!$K$2,IF(M4046&gt;Gögn!$J$4,Gögn!$K$4,Gögn!$K$3)))</f>
        <v/>
      </c>
      <c r="U4046" s="49" t="str" cm="1">
        <f t="array" aca="1" ref="U4046" ca="1">IF(ISBLANK(A4046),"",IF(S4046="Styrkhæft",_xlfn.XLOOKUP(T4046,Vegalengdir[Texti],INDIRECT("Vegalengdir["&amp;'Upplýsingar um umsækjanda'!$B$10&amp;"]"),0%,0)))</f>
        <v/>
      </c>
      <c r="V4046" s="72" t="str">
        <f t="shared" si="63"/>
        <v/>
      </c>
    </row>
    <row r="4047" spans="1:22" x14ac:dyDescent="0.25">
      <c r="A4047" s="47"/>
      <c r="B4047" s="47"/>
      <c r="C4047" s="47"/>
      <c r="D4047" s="117"/>
      <c r="E4047" s="47"/>
      <c r="F4047" s="37"/>
      <c r="G4047" s="47"/>
      <c r="H4047" s="37"/>
      <c r="I4047" s="37"/>
      <c r="J4047" s="51"/>
      <c r="K4047" s="51"/>
      <c r="L4047" s="51"/>
      <c r="M4047" s="51"/>
      <c r="N4047" s="51"/>
      <c r="O4047" s="51"/>
      <c r="P4047" s="51"/>
      <c r="R4047" s="38" t="s">
        <v>450</v>
      </c>
      <c r="S4047" s="38" t="str" cm="1">
        <f t="array" ref="S4047">_xlfn.XLOOKUP(R4047,INDEX(Flettilisti,,1),INDEX(Flettilisti,,2),,0)</f>
        <v>Vantar flokkun</v>
      </c>
      <c r="T4047" s="38" t="str">
        <f>IF(ISBLANK(M4047),"",IF(M4047&lt;Gögn!$J$2,Gögn!$K$2,IF(M4047&gt;Gögn!$J$4,Gögn!$K$4,Gögn!$K$3)))</f>
        <v/>
      </c>
      <c r="U4047" s="49" t="str" cm="1">
        <f t="array" aca="1" ref="U4047" ca="1">IF(ISBLANK(A4047),"",IF(S4047="Styrkhæft",_xlfn.XLOOKUP(T4047,Vegalengdir[Texti],INDIRECT("Vegalengdir["&amp;'Upplýsingar um umsækjanda'!$B$10&amp;"]"),0%,0)))</f>
        <v/>
      </c>
      <c r="V4047" s="72" t="str">
        <f t="shared" si="63"/>
        <v/>
      </c>
    </row>
    <row r="4048" spans="1:22" x14ac:dyDescent="0.25">
      <c r="A4048" s="47"/>
      <c r="B4048" s="47"/>
      <c r="C4048" s="47"/>
      <c r="D4048" s="117"/>
      <c r="E4048" s="47"/>
      <c r="F4048" s="37"/>
      <c r="G4048" s="47"/>
      <c r="H4048" s="37"/>
      <c r="I4048" s="37"/>
      <c r="J4048" s="51"/>
      <c r="K4048" s="51"/>
      <c r="L4048" s="51"/>
      <c r="M4048" s="51"/>
      <c r="N4048" s="51"/>
      <c r="O4048" s="51"/>
      <c r="P4048" s="51"/>
      <c r="R4048" s="38" t="s">
        <v>450</v>
      </c>
      <c r="S4048" s="38" t="str" cm="1">
        <f t="array" ref="S4048">_xlfn.XLOOKUP(R4048,INDEX(Flettilisti,,1),INDEX(Flettilisti,,2),,0)</f>
        <v>Vantar flokkun</v>
      </c>
      <c r="T4048" s="38" t="str">
        <f>IF(ISBLANK(M4048),"",IF(M4048&lt;Gögn!$J$2,Gögn!$K$2,IF(M4048&gt;Gögn!$J$4,Gögn!$K$4,Gögn!$K$3)))</f>
        <v/>
      </c>
      <c r="U4048" s="49" t="str" cm="1">
        <f t="array" aca="1" ref="U4048" ca="1">IF(ISBLANK(A4048),"",IF(S4048="Styrkhæft",_xlfn.XLOOKUP(T4048,Vegalengdir[Texti],INDIRECT("Vegalengdir["&amp;'Upplýsingar um umsækjanda'!$B$10&amp;"]"),0%,0)))</f>
        <v/>
      </c>
      <c r="V4048" s="72" t="str">
        <f t="shared" si="63"/>
        <v/>
      </c>
    </row>
    <row r="4049" spans="1:22" x14ac:dyDescent="0.25">
      <c r="A4049" s="47"/>
      <c r="B4049" s="47"/>
      <c r="C4049" s="47"/>
      <c r="D4049" s="117"/>
      <c r="E4049" s="47"/>
      <c r="F4049" s="37"/>
      <c r="G4049" s="47"/>
      <c r="H4049" s="37"/>
      <c r="I4049" s="37"/>
      <c r="J4049" s="51"/>
      <c r="K4049" s="51"/>
      <c r="L4049" s="51"/>
      <c r="M4049" s="51"/>
      <c r="N4049" s="51"/>
      <c r="O4049" s="51"/>
      <c r="P4049" s="51"/>
      <c r="R4049" s="38" t="s">
        <v>450</v>
      </c>
      <c r="S4049" s="38" t="str" cm="1">
        <f t="array" ref="S4049">_xlfn.XLOOKUP(R4049,INDEX(Flettilisti,,1),INDEX(Flettilisti,,2),,0)</f>
        <v>Vantar flokkun</v>
      </c>
      <c r="T4049" s="38" t="str">
        <f>IF(ISBLANK(M4049),"",IF(M4049&lt;Gögn!$J$2,Gögn!$K$2,IF(M4049&gt;Gögn!$J$4,Gögn!$K$4,Gögn!$K$3)))</f>
        <v/>
      </c>
      <c r="U4049" s="49" t="str" cm="1">
        <f t="array" aca="1" ref="U4049" ca="1">IF(ISBLANK(A4049),"",IF(S4049="Styrkhæft",_xlfn.XLOOKUP(T4049,Vegalengdir[Texti],INDIRECT("Vegalengdir["&amp;'Upplýsingar um umsækjanda'!$B$10&amp;"]"),0%,0)))</f>
        <v/>
      </c>
      <c r="V4049" s="72" t="str">
        <f t="shared" si="63"/>
        <v/>
      </c>
    </row>
    <row r="4050" spans="1:22" x14ac:dyDescent="0.25">
      <c r="A4050" s="47"/>
      <c r="B4050" s="47"/>
      <c r="C4050" s="47"/>
      <c r="D4050" s="117"/>
      <c r="E4050" s="47"/>
      <c r="F4050" s="37"/>
      <c r="G4050" s="47"/>
      <c r="H4050" s="37"/>
      <c r="I4050" s="37"/>
      <c r="J4050" s="51"/>
      <c r="K4050" s="51"/>
      <c r="L4050" s="51"/>
      <c r="M4050" s="51"/>
      <c r="N4050" s="51"/>
      <c r="O4050" s="51"/>
      <c r="P4050" s="51"/>
      <c r="R4050" s="38" t="s">
        <v>450</v>
      </c>
      <c r="S4050" s="38" t="str" cm="1">
        <f t="array" ref="S4050">_xlfn.XLOOKUP(R4050,INDEX(Flettilisti,,1),INDEX(Flettilisti,,2),,0)</f>
        <v>Vantar flokkun</v>
      </c>
      <c r="T4050" s="38" t="str">
        <f>IF(ISBLANK(M4050),"",IF(M4050&lt;Gögn!$J$2,Gögn!$K$2,IF(M4050&gt;Gögn!$J$4,Gögn!$K$4,Gögn!$K$3)))</f>
        <v/>
      </c>
      <c r="U4050" s="49" t="str" cm="1">
        <f t="array" aca="1" ref="U4050" ca="1">IF(ISBLANK(A4050),"",IF(S4050="Styrkhæft",_xlfn.XLOOKUP(T4050,Vegalengdir[Texti],INDIRECT("Vegalengdir["&amp;'Upplýsingar um umsækjanda'!$B$10&amp;"]"),0%,0)))</f>
        <v/>
      </c>
      <c r="V4050" s="72" t="str">
        <f t="shared" si="63"/>
        <v/>
      </c>
    </row>
    <row r="4051" spans="1:22" x14ac:dyDescent="0.25">
      <c r="A4051" s="47"/>
      <c r="B4051" s="47"/>
      <c r="C4051" s="47"/>
      <c r="D4051" s="117"/>
      <c r="E4051" s="47"/>
      <c r="F4051" s="37"/>
      <c r="G4051" s="47"/>
      <c r="H4051" s="37"/>
      <c r="I4051" s="37"/>
      <c r="J4051" s="51"/>
      <c r="K4051" s="51"/>
      <c r="L4051" s="51"/>
      <c r="M4051" s="51"/>
      <c r="N4051" s="51"/>
      <c r="O4051" s="51"/>
      <c r="P4051" s="51"/>
      <c r="R4051" s="38" t="s">
        <v>450</v>
      </c>
      <c r="S4051" s="38" t="str" cm="1">
        <f t="array" ref="S4051">_xlfn.XLOOKUP(R4051,INDEX(Flettilisti,,1),INDEX(Flettilisti,,2),,0)</f>
        <v>Vantar flokkun</v>
      </c>
      <c r="T4051" s="38" t="str">
        <f>IF(ISBLANK(M4051),"",IF(M4051&lt;Gögn!$J$2,Gögn!$K$2,IF(M4051&gt;Gögn!$J$4,Gögn!$K$4,Gögn!$K$3)))</f>
        <v/>
      </c>
      <c r="U4051" s="49" t="str" cm="1">
        <f t="array" aca="1" ref="U4051" ca="1">IF(ISBLANK(A4051),"",IF(S4051="Styrkhæft",_xlfn.XLOOKUP(T4051,Vegalengdir[Texti],INDIRECT("Vegalengdir["&amp;'Upplýsingar um umsækjanda'!$B$10&amp;"]"),0%,0)))</f>
        <v/>
      </c>
      <c r="V4051" s="72" t="str">
        <f t="shared" si="63"/>
        <v/>
      </c>
    </row>
    <row r="4052" spans="1:22" x14ac:dyDescent="0.25">
      <c r="A4052" s="47"/>
      <c r="B4052" s="47"/>
      <c r="C4052" s="47"/>
      <c r="D4052" s="117"/>
      <c r="E4052" s="47"/>
      <c r="F4052" s="37"/>
      <c r="G4052" s="47"/>
      <c r="H4052" s="37"/>
      <c r="I4052" s="37"/>
      <c r="J4052" s="51"/>
      <c r="K4052" s="51"/>
      <c r="L4052" s="51"/>
      <c r="M4052" s="51"/>
      <c r="N4052" s="51"/>
      <c r="O4052" s="51"/>
      <c r="P4052" s="51"/>
      <c r="R4052" s="38" t="s">
        <v>450</v>
      </c>
      <c r="S4052" s="38" t="str" cm="1">
        <f t="array" ref="S4052">_xlfn.XLOOKUP(R4052,INDEX(Flettilisti,,1),INDEX(Flettilisti,,2),,0)</f>
        <v>Vantar flokkun</v>
      </c>
      <c r="T4052" s="38" t="str">
        <f>IF(ISBLANK(M4052),"",IF(M4052&lt;Gögn!$J$2,Gögn!$K$2,IF(M4052&gt;Gögn!$J$4,Gögn!$K$4,Gögn!$K$3)))</f>
        <v/>
      </c>
      <c r="U4052" s="49" t="str" cm="1">
        <f t="array" aca="1" ref="U4052" ca="1">IF(ISBLANK(A4052),"",IF(S4052="Styrkhæft",_xlfn.XLOOKUP(T4052,Vegalengdir[Texti],INDIRECT("Vegalengdir["&amp;'Upplýsingar um umsækjanda'!$B$10&amp;"]"),0%,0)))</f>
        <v/>
      </c>
      <c r="V4052" s="72" t="str">
        <f t="shared" si="63"/>
        <v/>
      </c>
    </row>
    <row r="4053" spans="1:22" x14ac:dyDescent="0.25">
      <c r="A4053" s="47"/>
      <c r="B4053" s="47"/>
      <c r="C4053" s="47"/>
      <c r="D4053" s="117"/>
      <c r="E4053" s="47"/>
      <c r="F4053" s="37"/>
      <c r="G4053" s="47"/>
      <c r="H4053" s="37"/>
      <c r="I4053" s="37"/>
      <c r="J4053" s="51"/>
      <c r="K4053" s="51"/>
      <c r="L4053" s="51"/>
      <c r="M4053" s="51"/>
      <c r="N4053" s="51"/>
      <c r="O4053" s="51"/>
      <c r="P4053" s="51"/>
      <c r="R4053" s="38" t="s">
        <v>450</v>
      </c>
      <c r="S4053" s="38" t="str" cm="1">
        <f t="array" ref="S4053">_xlfn.XLOOKUP(R4053,INDEX(Flettilisti,,1),INDEX(Flettilisti,,2),,0)</f>
        <v>Vantar flokkun</v>
      </c>
      <c r="T4053" s="38" t="str">
        <f>IF(ISBLANK(M4053),"",IF(M4053&lt;Gögn!$J$2,Gögn!$K$2,IF(M4053&gt;Gögn!$J$4,Gögn!$K$4,Gögn!$K$3)))</f>
        <v/>
      </c>
      <c r="U4053" s="49" t="str" cm="1">
        <f t="array" aca="1" ref="U4053" ca="1">IF(ISBLANK(A4053),"",IF(S4053="Styrkhæft",_xlfn.XLOOKUP(T4053,Vegalengdir[Texti],INDIRECT("Vegalengdir["&amp;'Upplýsingar um umsækjanda'!$B$10&amp;"]"),0%,0)))</f>
        <v/>
      </c>
      <c r="V4053" s="72" t="str">
        <f t="shared" si="63"/>
        <v/>
      </c>
    </row>
    <row r="4054" spans="1:22" x14ac:dyDescent="0.25">
      <c r="A4054" s="47"/>
      <c r="B4054" s="47"/>
      <c r="C4054" s="47"/>
      <c r="D4054" s="117"/>
      <c r="E4054" s="47"/>
      <c r="F4054" s="37"/>
      <c r="G4054" s="47"/>
      <c r="H4054" s="37"/>
      <c r="I4054" s="37"/>
      <c r="J4054" s="51"/>
      <c r="K4054" s="51"/>
      <c r="L4054" s="51"/>
      <c r="M4054" s="51"/>
      <c r="N4054" s="51"/>
      <c r="O4054" s="51"/>
      <c r="P4054" s="51"/>
      <c r="R4054" s="38" t="s">
        <v>450</v>
      </c>
      <c r="S4054" s="38" t="str" cm="1">
        <f t="array" ref="S4054">_xlfn.XLOOKUP(R4054,INDEX(Flettilisti,,1),INDEX(Flettilisti,,2),,0)</f>
        <v>Vantar flokkun</v>
      </c>
      <c r="T4054" s="38" t="str">
        <f>IF(ISBLANK(M4054),"",IF(M4054&lt;Gögn!$J$2,Gögn!$K$2,IF(M4054&gt;Gögn!$J$4,Gögn!$K$4,Gögn!$K$3)))</f>
        <v/>
      </c>
      <c r="U4054" s="49" t="str" cm="1">
        <f t="array" aca="1" ref="U4054" ca="1">IF(ISBLANK(A4054),"",IF(S4054="Styrkhæft",_xlfn.XLOOKUP(T4054,Vegalengdir[Texti],INDIRECT("Vegalengdir["&amp;'Upplýsingar um umsækjanda'!$B$10&amp;"]"),0%,0)))</f>
        <v/>
      </c>
      <c r="V4054" s="72" t="str">
        <f t="shared" si="63"/>
        <v/>
      </c>
    </row>
    <row r="4055" spans="1:22" x14ac:dyDescent="0.25">
      <c r="A4055" s="47"/>
      <c r="B4055" s="47"/>
      <c r="C4055" s="47"/>
      <c r="D4055" s="117"/>
      <c r="E4055" s="47"/>
      <c r="F4055" s="37"/>
      <c r="G4055" s="47"/>
      <c r="H4055" s="37"/>
      <c r="I4055" s="37"/>
      <c r="J4055" s="51"/>
      <c r="K4055" s="51"/>
      <c r="L4055" s="51"/>
      <c r="M4055" s="51"/>
      <c r="N4055" s="51"/>
      <c r="O4055" s="51"/>
      <c r="P4055" s="51"/>
      <c r="R4055" s="38" t="s">
        <v>450</v>
      </c>
      <c r="S4055" s="38" t="str" cm="1">
        <f t="array" ref="S4055">_xlfn.XLOOKUP(R4055,INDEX(Flettilisti,,1),INDEX(Flettilisti,,2),,0)</f>
        <v>Vantar flokkun</v>
      </c>
      <c r="T4055" s="38" t="str">
        <f>IF(ISBLANK(M4055),"",IF(M4055&lt;Gögn!$J$2,Gögn!$K$2,IF(M4055&gt;Gögn!$J$4,Gögn!$K$4,Gögn!$K$3)))</f>
        <v/>
      </c>
      <c r="U4055" s="49" t="str" cm="1">
        <f t="array" aca="1" ref="U4055" ca="1">IF(ISBLANK(A4055),"",IF(S4055="Styrkhæft",_xlfn.XLOOKUP(T4055,Vegalengdir[Texti],INDIRECT("Vegalengdir["&amp;'Upplýsingar um umsækjanda'!$B$10&amp;"]"),0%,0)))</f>
        <v/>
      </c>
      <c r="V4055" s="72" t="str">
        <f t="shared" si="63"/>
        <v/>
      </c>
    </row>
    <row r="4056" spans="1:22" x14ac:dyDescent="0.25">
      <c r="A4056" s="47"/>
      <c r="B4056" s="47"/>
      <c r="C4056" s="47"/>
      <c r="D4056" s="117"/>
      <c r="E4056" s="47"/>
      <c r="F4056" s="37"/>
      <c r="G4056" s="47"/>
      <c r="H4056" s="37"/>
      <c r="I4056" s="37"/>
      <c r="J4056" s="51"/>
      <c r="K4056" s="51"/>
      <c r="L4056" s="51"/>
      <c r="M4056" s="51"/>
      <c r="N4056" s="51"/>
      <c r="O4056" s="51"/>
      <c r="P4056" s="51"/>
      <c r="R4056" s="38" t="s">
        <v>450</v>
      </c>
      <c r="S4056" s="38" t="str" cm="1">
        <f t="array" ref="S4056">_xlfn.XLOOKUP(R4056,INDEX(Flettilisti,,1),INDEX(Flettilisti,,2),,0)</f>
        <v>Vantar flokkun</v>
      </c>
      <c r="T4056" s="38" t="str">
        <f>IF(ISBLANK(M4056),"",IF(M4056&lt;Gögn!$J$2,Gögn!$K$2,IF(M4056&gt;Gögn!$J$4,Gögn!$K$4,Gögn!$K$3)))</f>
        <v/>
      </c>
      <c r="U4056" s="49" t="str" cm="1">
        <f t="array" aca="1" ref="U4056" ca="1">IF(ISBLANK(A4056),"",IF(S4056="Styrkhæft",_xlfn.XLOOKUP(T4056,Vegalengdir[Texti],INDIRECT("Vegalengdir["&amp;'Upplýsingar um umsækjanda'!$B$10&amp;"]"),0%,0)))</f>
        <v/>
      </c>
      <c r="V4056" s="72" t="str">
        <f t="shared" si="63"/>
        <v/>
      </c>
    </row>
    <row r="4057" spans="1:22" x14ac:dyDescent="0.25">
      <c r="A4057" s="47"/>
      <c r="B4057" s="47"/>
      <c r="C4057" s="47"/>
      <c r="D4057" s="117"/>
      <c r="E4057" s="47"/>
      <c r="F4057" s="37"/>
      <c r="G4057" s="47"/>
      <c r="H4057" s="37"/>
      <c r="I4057" s="37"/>
      <c r="J4057" s="51"/>
      <c r="K4057" s="51"/>
      <c r="L4057" s="51"/>
      <c r="M4057" s="51"/>
      <c r="N4057" s="51"/>
      <c r="O4057" s="51"/>
      <c r="P4057" s="51"/>
      <c r="R4057" s="38" t="s">
        <v>450</v>
      </c>
      <c r="S4057" s="38" t="str" cm="1">
        <f t="array" ref="S4057">_xlfn.XLOOKUP(R4057,INDEX(Flettilisti,,1),INDEX(Flettilisti,,2),,0)</f>
        <v>Vantar flokkun</v>
      </c>
      <c r="T4057" s="38" t="str">
        <f>IF(ISBLANK(M4057),"",IF(M4057&lt;Gögn!$J$2,Gögn!$K$2,IF(M4057&gt;Gögn!$J$4,Gögn!$K$4,Gögn!$K$3)))</f>
        <v/>
      </c>
      <c r="U4057" s="49" t="str" cm="1">
        <f t="array" aca="1" ref="U4057" ca="1">IF(ISBLANK(A4057),"",IF(S4057="Styrkhæft",_xlfn.XLOOKUP(T4057,Vegalengdir[Texti],INDIRECT("Vegalengdir["&amp;'Upplýsingar um umsækjanda'!$B$10&amp;"]"),0%,0)))</f>
        <v/>
      </c>
      <c r="V4057" s="72" t="str">
        <f t="shared" si="63"/>
        <v/>
      </c>
    </row>
    <row r="4058" spans="1:22" x14ac:dyDescent="0.25">
      <c r="A4058" s="47"/>
      <c r="B4058" s="47"/>
      <c r="C4058" s="47"/>
      <c r="D4058" s="117"/>
      <c r="E4058" s="47"/>
      <c r="F4058" s="37"/>
      <c r="G4058" s="47"/>
      <c r="H4058" s="37"/>
      <c r="I4058" s="37"/>
      <c r="J4058" s="51"/>
      <c r="K4058" s="51"/>
      <c r="L4058" s="51"/>
      <c r="M4058" s="51"/>
      <c r="N4058" s="51"/>
      <c r="O4058" s="51"/>
      <c r="P4058" s="51"/>
      <c r="R4058" s="38" t="s">
        <v>450</v>
      </c>
      <c r="S4058" s="38" t="str" cm="1">
        <f t="array" ref="S4058">_xlfn.XLOOKUP(R4058,INDEX(Flettilisti,,1),INDEX(Flettilisti,,2),,0)</f>
        <v>Vantar flokkun</v>
      </c>
      <c r="T4058" s="38" t="str">
        <f>IF(ISBLANK(M4058),"",IF(M4058&lt;Gögn!$J$2,Gögn!$K$2,IF(M4058&gt;Gögn!$J$4,Gögn!$K$4,Gögn!$K$3)))</f>
        <v/>
      </c>
      <c r="U4058" s="49" t="str" cm="1">
        <f t="array" aca="1" ref="U4058" ca="1">IF(ISBLANK(A4058),"",IF(S4058="Styrkhæft",_xlfn.XLOOKUP(T4058,Vegalengdir[Texti],INDIRECT("Vegalengdir["&amp;'Upplýsingar um umsækjanda'!$B$10&amp;"]"),0%,0)))</f>
        <v/>
      </c>
      <c r="V4058" s="72" t="str">
        <f t="shared" si="63"/>
        <v/>
      </c>
    </row>
    <row r="4059" spans="1:22" x14ac:dyDescent="0.25">
      <c r="A4059" s="47"/>
      <c r="B4059" s="47"/>
      <c r="C4059" s="47"/>
      <c r="D4059" s="117"/>
      <c r="E4059" s="47"/>
      <c r="F4059" s="37"/>
      <c r="G4059" s="47"/>
      <c r="H4059" s="37"/>
      <c r="I4059" s="37"/>
      <c r="J4059" s="51"/>
      <c r="K4059" s="51"/>
      <c r="L4059" s="51"/>
      <c r="M4059" s="51"/>
      <c r="N4059" s="51"/>
      <c r="O4059" s="51"/>
      <c r="P4059" s="51"/>
      <c r="R4059" s="38" t="s">
        <v>450</v>
      </c>
      <c r="S4059" s="38" t="str" cm="1">
        <f t="array" ref="S4059">_xlfn.XLOOKUP(R4059,INDEX(Flettilisti,,1),INDEX(Flettilisti,,2),,0)</f>
        <v>Vantar flokkun</v>
      </c>
      <c r="T4059" s="38" t="str">
        <f>IF(ISBLANK(M4059),"",IF(M4059&lt;Gögn!$J$2,Gögn!$K$2,IF(M4059&gt;Gögn!$J$4,Gögn!$K$4,Gögn!$K$3)))</f>
        <v/>
      </c>
      <c r="U4059" s="49" t="str" cm="1">
        <f t="array" aca="1" ref="U4059" ca="1">IF(ISBLANK(A4059),"",IF(S4059="Styrkhæft",_xlfn.XLOOKUP(T4059,Vegalengdir[Texti],INDIRECT("Vegalengdir["&amp;'Upplýsingar um umsækjanda'!$B$10&amp;"]"),0%,0)))</f>
        <v/>
      </c>
      <c r="V4059" s="72" t="str">
        <f t="shared" si="63"/>
        <v/>
      </c>
    </row>
    <row r="4060" spans="1:22" x14ac:dyDescent="0.25">
      <c r="A4060" s="47"/>
      <c r="B4060" s="47"/>
      <c r="C4060" s="47"/>
      <c r="D4060" s="117"/>
      <c r="E4060" s="47"/>
      <c r="F4060" s="37"/>
      <c r="G4060" s="47"/>
      <c r="H4060" s="37"/>
      <c r="I4060" s="37"/>
      <c r="J4060" s="51"/>
      <c r="K4060" s="51"/>
      <c r="L4060" s="51"/>
      <c r="M4060" s="51"/>
      <c r="N4060" s="51"/>
      <c r="O4060" s="51"/>
      <c r="P4060" s="51"/>
      <c r="R4060" s="38" t="s">
        <v>450</v>
      </c>
      <c r="S4060" s="38" t="str" cm="1">
        <f t="array" ref="S4060">_xlfn.XLOOKUP(R4060,INDEX(Flettilisti,,1),INDEX(Flettilisti,,2),,0)</f>
        <v>Vantar flokkun</v>
      </c>
      <c r="T4060" s="38" t="str">
        <f>IF(ISBLANK(M4060),"",IF(M4060&lt;Gögn!$J$2,Gögn!$K$2,IF(M4060&gt;Gögn!$J$4,Gögn!$K$4,Gögn!$K$3)))</f>
        <v/>
      </c>
      <c r="U4060" s="49" t="str" cm="1">
        <f t="array" aca="1" ref="U4060" ca="1">IF(ISBLANK(A4060),"",IF(S4060="Styrkhæft",_xlfn.XLOOKUP(T4060,Vegalengdir[Texti],INDIRECT("Vegalengdir["&amp;'Upplýsingar um umsækjanda'!$B$10&amp;"]"),0%,0)))</f>
        <v/>
      </c>
      <c r="V4060" s="72" t="str">
        <f t="shared" si="63"/>
        <v/>
      </c>
    </row>
    <row r="4061" spans="1:22" x14ac:dyDescent="0.25">
      <c r="A4061" s="47"/>
      <c r="B4061" s="47"/>
      <c r="C4061" s="47"/>
      <c r="D4061" s="117"/>
      <c r="E4061" s="47"/>
      <c r="F4061" s="37"/>
      <c r="G4061" s="47"/>
      <c r="H4061" s="37"/>
      <c r="I4061" s="37"/>
      <c r="J4061" s="51"/>
      <c r="K4061" s="51"/>
      <c r="L4061" s="51"/>
      <c r="M4061" s="51"/>
      <c r="N4061" s="51"/>
      <c r="O4061" s="51"/>
      <c r="P4061" s="51"/>
      <c r="R4061" s="38" t="s">
        <v>450</v>
      </c>
      <c r="S4061" s="38" t="str" cm="1">
        <f t="array" ref="S4061">_xlfn.XLOOKUP(R4061,INDEX(Flettilisti,,1),INDEX(Flettilisti,,2),,0)</f>
        <v>Vantar flokkun</v>
      </c>
      <c r="T4061" s="38" t="str">
        <f>IF(ISBLANK(M4061),"",IF(M4061&lt;Gögn!$J$2,Gögn!$K$2,IF(M4061&gt;Gögn!$J$4,Gögn!$K$4,Gögn!$K$3)))</f>
        <v/>
      </c>
      <c r="U4061" s="49" t="str" cm="1">
        <f t="array" aca="1" ref="U4061" ca="1">IF(ISBLANK(A4061),"",IF(S4061="Styrkhæft",_xlfn.XLOOKUP(T4061,Vegalengdir[Texti],INDIRECT("Vegalengdir["&amp;'Upplýsingar um umsækjanda'!$B$10&amp;"]"),0%,0)))</f>
        <v/>
      </c>
      <c r="V4061" s="72" t="str">
        <f t="shared" si="63"/>
        <v/>
      </c>
    </row>
    <row r="4062" spans="1:22" x14ac:dyDescent="0.25">
      <c r="A4062" s="47"/>
      <c r="B4062" s="47"/>
      <c r="C4062" s="47"/>
      <c r="D4062" s="117"/>
      <c r="E4062" s="47"/>
      <c r="F4062" s="37"/>
      <c r="G4062" s="47"/>
      <c r="H4062" s="37"/>
      <c r="I4062" s="37"/>
      <c r="J4062" s="51"/>
      <c r="K4062" s="51"/>
      <c r="L4062" s="51"/>
      <c r="M4062" s="51"/>
      <c r="N4062" s="51"/>
      <c r="O4062" s="51"/>
      <c r="P4062" s="51"/>
      <c r="R4062" s="38" t="s">
        <v>450</v>
      </c>
      <c r="S4062" s="38" t="str" cm="1">
        <f t="array" ref="S4062">_xlfn.XLOOKUP(R4062,INDEX(Flettilisti,,1),INDEX(Flettilisti,,2),,0)</f>
        <v>Vantar flokkun</v>
      </c>
      <c r="T4062" s="38" t="str">
        <f>IF(ISBLANK(M4062),"",IF(M4062&lt;Gögn!$J$2,Gögn!$K$2,IF(M4062&gt;Gögn!$J$4,Gögn!$K$4,Gögn!$K$3)))</f>
        <v/>
      </c>
      <c r="U4062" s="49" t="str" cm="1">
        <f t="array" aca="1" ref="U4062" ca="1">IF(ISBLANK(A4062),"",IF(S4062="Styrkhæft",_xlfn.XLOOKUP(T4062,Vegalengdir[Texti],INDIRECT("Vegalengdir["&amp;'Upplýsingar um umsækjanda'!$B$10&amp;"]"),0%,0)))</f>
        <v/>
      </c>
      <c r="V4062" s="72" t="str">
        <f t="shared" si="63"/>
        <v/>
      </c>
    </row>
    <row r="4063" spans="1:22" x14ac:dyDescent="0.25">
      <c r="A4063" s="47"/>
      <c r="B4063" s="47"/>
      <c r="C4063" s="47"/>
      <c r="D4063" s="117"/>
      <c r="E4063" s="47"/>
      <c r="F4063" s="37"/>
      <c r="G4063" s="47"/>
      <c r="H4063" s="37"/>
      <c r="I4063" s="37"/>
      <c r="J4063" s="51"/>
      <c r="K4063" s="51"/>
      <c r="L4063" s="51"/>
      <c r="M4063" s="51"/>
      <c r="N4063" s="51"/>
      <c r="O4063" s="51"/>
      <c r="P4063" s="51"/>
      <c r="R4063" s="38" t="s">
        <v>450</v>
      </c>
      <c r="S4063" s="38" t="str" cm="1">
        <f t="array" ref="S4063">_xlfn.XLOOKUP(R4063,INDEX(Flettilisti,,1),INDEX(Flettilisti,,2),,0)</f>
        <v>Vantar flokkun</v>
      </c>
      <c r="T4063" s="38" t="str">
        <f>IF(ISBLANK(M4063),"",IF(M4063&lt;Gögn!$J$2,Gögn!$K$2,IF(M4063&gt;Gögn!$J$4,Gögn!$K$4,Gögn!$K$3)))</f>
        <v/>
      </c>
      <c r="U4063" s="49" t="str" cm="1">
        <f t="array" aca="1" ref="U4063" ca="1">IF(ISBLANK(A4063),"",IF(S4063="Styrkhæft",_xlfn.XLOOKUP(T4063,Vegalengdir[Texti],INDIRECT("Vegalengdir["&amp;'Upplýsingar um umsækjanda'!$B$10&amp;"]"),0%,0)))</f>
        <v/>
      </c>
      <c r="V4063" s="72" t="str">
        <f t="shared" si="63"/>
        <v/>
      </c>
    </row>
    <row r="4064" spans="1:22" x14ac:dyDescent="0.25">
      <c r="A4064" s="47"/>
      <c r="B4064" s="47"/>
      <c r="C4064" s="47"/>
      <c r="D4064" s="117"/>
      <c r="E4064" s="47"/>
      <c r="F4064" s="37"/>
      <c r="G4064" s="47"/>
      <c r="H4064" s="37"/>
      <c r="I4064" s="37"/>
      <c r="J4064" s="51"/>
      <c r="K4064" s="51"/>
      <c r="L4064" s="51"/>
      <c r="M4064" s="51"/>
      <c r="N4064" s="51"/>
      <c r="O4064" s="51"/>
      <c r="P4064" s="51"/>
      <c r="R4064" s="38" t="s">
        <v>450</v>
      </c>
      <c r="S4064" s="38" t="str" cm="1">
        <f t="array" ref="S4064">_xlfn.XLOOKUP(R4064,INDEX(Flettilisti,,1),INDEX(Flettilisti,,2),,0)</f>
        <v>Vantar flokkun</v>
      </c>
      <c r="T4064" s="38" t="str">
        <f>IF(ISBLANK(M4064),"",IF(M4064&lt;Gögn!$J$2,Gögn!$K$2,IF(M4064&gt;Gögn!$J$4,Gögn!$K$4,Gögn!$K$3)))</f>
        <v/>
      </c>
      <c r="U4064" s="49" t="str" cm="1">
        <f t="array" aca="1" ref="U4064" ca="1">IF(ISBLANK(A4064),"",IF(S4064="Styrkhæft",_xlfn.XLOOKUP(T4064,Vegalengdir[Texti],INDIRECT("Vegalengdir["&amp;'Upplýsingar um umsækjanda'!$B$10&amp;"]"),0%,0)))</f>
        <v/>
      </c>
      <c r="V4064" s="72" t="str">
        <f t="shared" si="63"/>
        <v/>
      </c>
    </row>
    <row r="4065" spans="1:22" x14ac:dyDescent="0.25">
      <c r="A4065" s="47"/>
      <c r="B4065" s="47"/>
      <c r="C4065" s="47"/>
      <c r="D4065" s="117"/>
      <c r="E4065" s="47"/>
      <c r="F4065" s="37"/>
      <c r="G4065" s="47"/>
      <c r="H4065" s="37"/>
      <c r="I4065" s="37"/>
      <c r="J4065" s="51"/>
      <c r="K4065" s="51"/>
      <c r="L4065" s="51"/>
      <c r="M4065" s="51"/>
      <c r="N4065" s="51"/>
      <c r="O4065" s="51"/>
      <c r="P4065" s="51"/>
      <c r="R4065" s="38" t="s">
        <v>450</v>
      </c>
      <c r="S4065" s="38" t="str" cm="1">
        <f t="array" ref="S4065">_xlfn.XLOOKUP(R4065,INDEX(Flettilisti,,1),INDEX(Flettilisti,,2),,0)</f>
        <v>Vantar flokkun</v>
      </c>
      <c r="T4065" s="38" t="str">
        <f>IF(ISBLANK(M4065),"",IF(M4065&lt;Gögn!$J$2,Gögn!$K$2,IF(M4065&gt;Gögn!$J$4,Gögn!$K$4,Gögn!$K$3)))</f>
        <v/>
      </c>
      <c r="U4065" s="49" t="str" cm="1">
        <f t="array" aca="1" ref="U4065" ca="1">IF(ISBLANK(A4065),"",IF(S4065="Styrkhæft",_xlfn.XLOOKUP(T4065,Vegalengdir[Texti],INDIRECT("Vegalengdir["&amp;'Upplýsingar um umsækjanda'!$B$10&amp;"]"),0%,0)))</f>
        <v/>
      </c>
      <c r="V4065" s="72" t="str">
        <f t="shared" si="63"/>
        <v/>
      </c>
    </row>
    <row r="4066" spans="1:22" x14ac:dyDescent="0.25">
      <c r="A4066" s="47"/>
      <c r="B4066" s="47"/>
      <c r="C4066" s="47"/>
      <c r="D4066" s="117"/>
      <c r="E4066" s="47"/>
      <c r="F4066" s="37"/>
      <c r="G4066" s="47"/>
      <c r="H4066" s="37"/>
      <c r="I4066" s="37"/>
      <c r="J4066" s="51"/>
      <c r="K4066" s="51"/>
      <c r="L4066" s="51"/>
      <c r="M4066" s="51"/>
      <c r="N4066" s="51"/>
      <c r="O4066" s="51"/>
      <c r="P4066" s="51"/>
      <c r="R4066" s="38" t="s">
        <v>450</v>
      </c>
      <c r="S4066" s="38" t="str" cm="1">
        <f t="array" ref="S4066">_xlfn.XLOOKUP(R4066,INDEX(Flettilisti,,1),INDEX(Flettilisti,,2),,0)</f>
        <v>Vantar flokkun</v>
      </c>
      <c r="T4066" s="38" t="str">
        <f>IF(ISBLANK(M4066),"",IF(M4066&lt;Gögn!$J$2,Gögn!$K$2,IF(M4066&gt;Gögn!$J$4,Gögn!$K$4,Gögn!$K$3)))</f>
        <v/>
      </c>
      <c r="U4066" s="49" t="str" cm="1">
        <f t="array" aca="1" ref="U4066" ca="1">IF(ISBLANK(A4066),"",IF(S4066="Styrkhæft",_xlfn.XLOOKUP(T4066,Vegalengdir[Texti],INDIRECT("Vegalengdir["&amp;'Upplýsingar um umsækjanda'!$B$10&amp;"]"),0%,0)))</f>
        <v/>
      </c>
      <c r="V4066" s="72" t="str">
        <f t="shared" si="63"/>
        <v/>
      </c>
    </row>
    <row r="4067" spans="1:22" x14ac:dyDescent="0.25">
      <c r="A4067" s="47"/>
      <c r="B4067" s="47"/>
      <c r="C4067" s="47"/>
      <c r="D4067" s="117"/>
      <c r="E4067" s="47"/>
      <c r="F4067" s="37"/>
      <c r="G4067" s="47"/>
      <c r="H4067" s="37"/>
      <c r="I4067" s="37"/>
      <c r="J4067" s="51"/>
      <c r="K4067" s="51"/>
      <c r="L4067" s="51"/>
      <c r="M4067" s="51"/>
      <c r="N4067" s="51"/>
      <c r="O4067" s="51"/>
      <c r="P4067" s="51"/>
      <c r="R4067" s="38" t="s">
        <v>450</v>
      </c>
      <c r="S4067" s="38" t="str" cm="1">
        <f t="array" ref="S4067">_xlfn.XLOOKUP(R4067,INDEX(Flettilisti,,1),INDEX(Flettilisti,,2),,0)</f>
        <v>Vantar flokkun</v>
      </c>
      <c r="T4067" s="38" t="str">
        <f>IF(ISBLANK(M4067),"",IF(M4067&lt;Gögn!$J$2,Gögn!$K$2,IF(M4067&gt;Gögn!$J$4,Gögn!$K$4,Gögn!$K$3)))</f>
        <v/>
      </c>
      <c r="U4067" s="49" t="str" cm="1">
        <f t="array" aca="1" ref="U4067" ca="1">IF(ISBLANK(A4067),"",IF(S4067="Styrkhæft",_xlfn.XLOOKUP(T4067,Vegalengdir[Texti],INDIRECT("Vegalengdir["&amp;'Upplýsingar um umsækjanda'!$B$10&amp;"]"),0%,0)))</f>
        <v/>
      </c>
      <c r="V4067" s="72" t="str">
        <f t="shared" si="63"/>
        <v/>
      </c>
    </row>
    <row r="4068" spans="1:22" x14ac:dyDescent="0.25">
      <c r="A4068" s="47"/>
      <c r="B4068" s="47"/>
      <c r="C4068" s="47"/>
      <c r="D4068" s="117"/>
      <c r="E4068" s="47"/>
      <c r="F4068" s="37"/>
      <c r="G4068" s="47"/>
      <c r="H4068" s="37"/>
      <c r="I4068" s="37"/>
      <c r="J4068" s="51"/>
      <c r="K4068" s="51"/>
      <c r="L4068" s="51"/>
      <c r="M4068" s="51"/>
      <c r="N4068" s="51"/>
      <c r="O4068" s="51"/>
      <c r="P4068" s="51"/>
      <c r="R4068" s="38" t="s">
        <v>450</v>
      </c>
      <c r="S4068" s="38" t="str" cm="1">
        <f t="array" ref="S4068">_xlfn.XLOOKUP(R4068,INDEX(Flettilisti,,1),INDEX(Flettilisti,,2),,0)</f>
        <v>Vantar flokkun</v>
      </c>
      <c r="T4068" s="38" t="str">
        <f>IF(ISBLANK(M4068),"",IF(M4068&lt;Gögn!$J$2,Gögn!$K$2,IF(M4068&gt;Gögn!$J$4,Gögn!$K$4,Gögn!$K$3)))</f>
        <v/>
      </c>
      <c r="U4068" s="49" t="str" cm="1">
        <f t="array" aca="1" ref="U4068" ca="1">IF(ISBLANK(A4068),"",IF(S4068="Styrkhæft",_xlfn.XLOOKUP(T4068,Vegalengdir[Texti],INDIRECT("Vegalengdir["&amp;'Upplýsingar um umsækjanda'!$B$10&amp;"]"),0%,0)))</f>
        <v/>
      </c>
      <c r="V4068" s="72" t="str">
        <f t="shared" si="63"/>
        <v/>
      </c>
    </row>
    <row r="4069" spans="1:22" x14ac:dyDescent="0.25">
      <c r="A4069" s="47"/>
      <c r="B4069" s="47"/>
      <c r="C4069" s="47"/>
      <c r="D4069" s="117"/>
      <c r="E4069" s="47"/>
      <c r="F4069" s="37"/>
      <c r="G4069" s="47"/>
      <c r="H4069" s="37"/>
      <c r="I4069" s="37"/>
      <c r="J4069" s="51"/>
      <c r="K4069" s="51"/>
      <c r="L4069" s="51"/>
      <c r="M4069" s="51"/>
      <c r="N4069" s="51"/>
      <c r="O4069" s="51"/>
      <c r="P4069" s="51"/>
      <c r="R4069" s="38" t="s">
        <v>450</v>
      </c>
      <c r="S4069" s="38" t="str" cm="1">
        <f t="array" ref="S4069">_xlfn.XLOOKUP(R4069,INDEX(Flettilisti,,1),INDEX(Flettilisti,,2),,0)</f>
        <v>Vantar flokkun</v>
      </c>
      <c r="T4069" s="38" t="str">
        <f>IF(ISBLANK(M4069),"",IF(M4069&lt;Gögn!$J$2,Gögn!$K$2,IF(M4069&gt;Gögn!$J$4,Gögn!$K$4,Gögn!$K$3)))</f>
        <v/>
      </c>
      <c r="U4069" s="49" t="str" cm="1">
        <f t="array" aca="1" ref="U4069" ca="1">IF(ISBLANK(A4069),"",IF(S4069="Styrkhæft",_xlfn.XLOOKUP(T4069,Vegalengdir[Texti],INDIRECT("Vegalengdir["&amp;'Upplýsingar um umsækjanda'!$B$10&amp;"]"),0%,0)))</f>
        <v/>
      </c>
      <c r="V4069" s="72" t="str">
        <f t="shared" si="63"/>
        <v/>
      </c>
    </row>
    <row r="4070" spans="1:22" x14ac:dyDescent="0.25">
      <c r="A4070" s="47"/>
      <c r="B4070" s="47"/>
      <c r="C4070" s="47"/>
      <c r="D4070" s="117"/>
      <c r="E4070" s="47"/>
      <c r="F4070" s="37"/>
      <c r="G4070" s="47"/>
      <c r="H4070" s="37"/>
      <c r="I4070" s="37"/>
      <c r="J4070" s="51"/>
      <c r="K4070" s="51"/>
      <c r="L4070" s="51"/>
      <c r="M4070" s="51"/>
      <c r="N4070" s="51"/>
      <c r="O4070" s="51"/>
      <c r="P4070" s="51"/>
      <c r="R4070" s="38" t="s">
        <v>450</v>
      </c>
      <c r="S4070" s="38" t="str" cm="1">
        <f t="array" ref="S4070">_xlfn.XLOOKUP(R4070,INDEX(Flettilisti,,1),INDEX(Flettilisti,,2),,0)</f>
        <v>Vantar flokkun</v>
      </c>
      <c r="T4070" s="38" t="str">
        <f>IF(ISBLANK(M4070),"",IF(M4070&lt;Gögn!$J$2,Gögn!$K$2,IF(M4070&gt;Gögn!$J$4,Gögn!$K$4,Gögn!$K$3)))</f>
        <v/>
      </c>
      <c r="U4070" s="49" t="str" cm="1">
        <f t="array" aca="1" ref="U4070" ca="1">IF(ISBLANK(A4070),"",IF(S4070="Styrkhæft",_xlfn.XLOOKUP(T4070,Vegalengdir[Texti],INDIRECT("Vegalengdir["&amp;'Upplýsingar um umsækjanda'!$B$10&amp;"]"),0%,0)))</f>
        <v/>
      </c>
      <c r="V4070" s="72" t="str">
        <f t="shared" si="63"/>
        <v/>
      </c>
    </row>
    <row r="4071" spans="1:22" x14ac:dyDescent="0.25">
      <c r="A4071" s="47"/>
      <c r="B4071" s="47"/>
      <c r="C4071" s="47"/>
      <c r="D4071" s="117"/>
      <c r="E4071" s="47"/>
      <c r="F4071" s="37"/>
      <c r="G4071" s="47"/>
      <c r="H4071" s="37"/>
      <c r="I4071" s="37"/>
      <c r="J4071" s="51"/>
      <c r="K4071" s="51"/>
      <c r="L4071" s="51"/>
      <c r="M4071" s="51"/>
      <c r="N4071" s="51"/>
      <c r="O4071" s="51"/>
      <c r="P4071" s="51"/>
      <c r="R4071" s="38" t="s">
        <v>450</v>
      </c>
      <c r="S4071" s="38" t="str" cm="1">
        <f t="array" ref="S4071">_xlfn.XLOOKUP(R4071,INDEX(Flettilisti,,1),INDEX(Flettilisti,,2),,0)</f>
        <v>Vantar flokkun</v>
      </c>
      <c r="T4071" s="38" t="str">
        <f>IF(ISBLANK(M4071),"",IF(M4071&lt;Gögn!$J$2,Gögn!$K$2,IF(M4071&gt;Gögn!$J$4,Gögn!$K$4,Gögn!$K$3)))</f>
        <v/>
      </c>
      <c r="U4071" s="49" t="str" cm="1">
        <f t="array" aca="1" ref="U4071" ca="1">IF(ISBLANK(A4071),"",IF(S4071="Styrkhæft",_xlfn.XLOOKUP(T4071,Vegalengdir[Texti],INDIRECT("Vegalengdir["&amp;'Upplýsingar um umsækjanda'!$B$10&amp;"]"),0%,0)))</f>
        <v/>
      </c>
      <c r="V4071" s="72" t="str">
        <f t="shared" si="63"/>
        <v/>
      </c>
    </row>
    <row r="4072" spans="1:22" x14ac:dyDescent="0.25">
      <c r="A4072" s="47"/>
      <c r="B4072" s="47"/>
      <c r="C4072" s="47"/>
      <c r="D4072" s="117"/>
      <c r="E4072" s="47"/>
      <c r="F4072" s="37"/>
      <c r="G4072" s="47"/>
      <c r="H4072" s="37"/>
      <c r="I4072" s="37"/>
      <c r="J4072" s="51"/>
      <c r="K4072" s="51"/>
      <c r="L4072" s="51"/>
      <c r="M4072" s="51"/>
      <c r="N4072" s="51"/>
      <c r="O4072" s="51"/>
      <c r="P4072" s="51"/>
      <c r="R4072" s="38" t="s">
        <v>450</v>
      </c>
      <c r="S4072" s="38" t="str" cm="1">
        <f t="array" ref="S4072">_xlfn.XLOOKUP(R4072,INDEX(Flettilisti,,1),INDEX(Flettilisti,,2),,0)</f>
        <v>Vantar flokkun</v>
      </c>
      <c r="T4072" s="38" t="str">
        <f>IF(ISBLANK(M4072),"",IF(M4072&lt;Gögn!$J$2,Gögn!$K$2,IF(M4072&gt;Gögn!$J$4,Gögn!$K$4,Gögn!$K$3)))</f>
        <v/>
      </c>
      <c r="U4072" s="49" t="str" cm="1">
        <f t="array" aca="1" ref="U4072" ca="1">IF(ISBLANK(A4072),"",IF(S4072="Styrkhæft",_xlfn.XLOOKUP(T4072,Vegalengdir[Texti],INDIRECT("Vegalengdir["&amp;'Upplýsingar um umsækjanda'!$B$10&amp;"]"),0%,0)))</f>
        <v/>
      </c>
      <c r="V4072" s="72" t="str">
        <f t="shared" si="63"/>
        <v/>
      </c>
    </row>
    <row r="4073" spans="1:22" x14ac:dyDescent="0.25">
      <c r="A4073" s="47"/>
      <c r="B4073" s="47"/>
      <c r="C4073" s="47"/>
      <c r="D4073" s="117"/>
      <c r="E4073" s="47"/>
      <c r="F4073" s="37"/>
      <c r="G4073" s="47"/>
      <c r="H4073" s="37"/>
      <c r="I4073" s="37"/>
      <c r="J4073" s="51"/>
      <c r="K4073" s="51"/>
      <c r="L4073" s="51"/>
      <c r="M4073" s="51"/>
      <c r="N4073" s="51"/>
      <c r="O4073" s="51"/>
      <c r="P4073" s="51"/>
      <c r="R4073" s="38" t="s">
        <v>450</v>
      </c>
      <c r="S4073" s="38" t="str" cm="1">
        <f t="array" ref="S4073">_xlfn.XLOOKUP(R4073,INDEX(Flettilisti,,1),INDEX(Flettilisti,,2),,0)</f>
        <v>Vantar flokkun</v>
      </c>
      <c r="T4073" s="38" t="str">
        <f>IF(ISBLANK(M4073),"",IF(M4073&lt;Gögn!$J$2,Gögn!$K$2,IF(M4073&gt;Gögn!$J$4,Gögn!$K$4,Gögn!$K$3)))</f>
        <v/>
      </c>
      <c r="U4073" s="49" t="str" cm="1">
        <f t="array" aca="1" ref="U4073" ca="1">IF(ISBLANK(A4073),"",IF(S4073="Styrkhæft",_xlfn.XLOOKUP(T4073,Vegalengdir[Texti],INDIRECT("Vegalengdir["&amp;'Upplýsingar um umsækjanda'!$B$10&amp;"]"),0%,0)))</f>
        <v/>
      </c>
      <c r="V4073" s="72" t="str">
        <f t="shared" si="63"/>
        <v/>
      </c>
    </row>
    <row r="4074" spans="1:22" x14ac:dyDescent="0.25">
      <c r="A4074" s="47"/>
      <c r="B4074" s="47"/>
      <c r="C4074" s="47"/>
      <c r="D4074" s="117"/>
      <c r="E4074" s="47"/>
      <c r="F4074" s="37"/>
      <c r="G4074" s="47"/>
      <c r="H4074" s="37"/>
      <c r="I4074" s="37"/>
      <c r="J4074" s="51"/>
      <c r="K4074" s="51"/>
      <c r="L4074" s="51"/>
      <c r="M4074" s="51"/>
      <c r="N4074" s="51"/>
      <c r="O4074" s="51"/>
      <c r="P4074" s="51"/>
      <c r="R4074" s="38" t="s">
        <v>450</v>
      </c>
      <c r="S4074" s="38" t="str" cm="1">
        <f t="array" ref="S4074">_xlfn.XLOOKUP(R4074,INDEX(Flettilisti,,1),INDEX(Flettilisti,,2),,0)</f>
        <v>Vantar flokkun</v>
      </c>
      <c r="T4074" s="38" t="str">
        <f>IF(ISBLANK(M4074),"",IF(M4074&lt;Gögn!$J$2,Gögn!$K$2,IF(M4074&gt;Gögn!$J$4,Gögn!$K$4,Gögn!$K$3)))</f>
        <v/>
      </c>
      <c r="U4074" s="49" t="str" cm="1">
        <f t="array" aca="1" ref="U4074" ca="1">IF(ISBLANK(A4074),"",IF(S4074="Styrkhæft",_xlfn.XLOOKUP(T4074,Vegalengdir[Texti],INDIRECT("Vegalengdir["&amp;'Upplýsingar um umsækjanda'!$B$10&amp;"]"),0%,0)))</f>
        <v/>
      </c>
      <c r="V4074" s="72" t="str">
        <f t="shared" si="63"/>
        <v/>
      </c>
    </row>
    <row r="4075" spans="1:22" x14ac:dyDescent="0.25">
      <c r="A4075" s="47"/>
      <c r="B4075" s="47"/>
      <c r="C4075" s="47"/>
      <c r="D4075" s="117"/>
      <c r="E4075" s="47"/>
      <c r="F4075" s="37"/>
      <c r="G4075" s="47"/>
      <c r="H4075" s="37"/>
      <c r="I4075" s="37"/>
      <c r="J4075" s="51"/>
      <c r="K4075" s="51"/>
      <c r="L4075" s="51"/>
      <c r="M4075" s="51"/>
      <c r="N4075" s="51"/>
      <c r="O4075" s="51"/>
      <c r="P4075" s="51"/>
      <c r="R4075" s="38" t="s">
        <v>450</v>
      </c>
      <c r="S4075" s="38" t="str" cm="1">
        <f t="array" ref="S4075">_xlfn.XLOOKUP(R4075,INDEX(Flettilisti,,1),INDEX(Flettilisti,,2),,0)</f>
        <v>Vantar flokkun</v>
      </c>
      <c r="T4075" s="38" t="str">
        <f>IF(ISBLANK(M4075),"",IF(M4075&lt;Gögn!$J$2,Gögn!$K$2,IF(M4075&gt;Gögn!$J$4,Gögn!$K$4,Gögn!$K$3)))</f>
        <v/>
      </c>
      <c r="U4075" s="49" t="str" cm="1">
        <f t="array" aca="1" ref="U4075" ca="1">IF(ISBLANK(A4075),"",IF(S4075="Styrkhæft",_xlfn.XLOOKUP(T4075,Vegalengdir[Texti],INDIRECT("Vegalengdir["&amp;'Upplýsingar um umsækjanda'!$B$10&amp;"]"),0%,0)))</f>
        <v/>
      </c>
      <c r="V4075" s="72" t="str">
        <f t="shared" si="63"/>
        <v/>
      </c>
    </row>
    <row r="4076" spans="1:22" x14ac:dyDescent="0.25">
      <c r="A4076" s="47"/>
      <c r="B4076" s="47"/>
      <c r="C4076" s="47"/>
      <c r="D4076" s="117"/>
      <c r="E4076" s="47"/>
      <c r="F4076" s="37"/>
      <c r="G4076" s="47"/>
      <c r="H4076" s="37"/>
      <c r="I4076" s="37"/>
      <c r="J4076" s="51"/>
      <c r="K4076" s="51"/>
      <c r="L4076" s="51"/>
      <c r="M4076" s="51"/>
      <c r="N4076" s="51"/>
      <c r="O4076" s="51"/>
      <c r="P4076" s="51"/>
      <c r="R4076" s="38" t="s">
        <v>450</v>
      </c>
      <c r="S4076" s="38" t="str" cm="1">
        <f t="array" ref="S4076">_xlfn.XLOOKUP(R4076,INDEX(Flettilisti,,1),INDEX(Flettilisti,,2),,0)</f>
        <v>Vantar flokkun</v>
      </c>
      <c r="T4076" s="38" t="str">
        <f>IF(ISBLANK(M4076),"",IF(M4076&lt;Gögn!$J$2,Gögn!$K$2,IF(M4076&gt;Gögn!$J$4,Gögn!$K$4,Gögn!$K$3)))</f>
        <v/>
      </c>
      <c r="U4076" s="49" t="str" cm="1">
        <f t="array" aca="1" ref="U4076" ca="1">IF(ISBLANK(A4076),"",IF(S4076="Styrkhæft",_xlfn.XLOOKUP(T4076,Vegalengdir[Texti],INDIRECT("Vegalengdir["&amp;'Upplýsingar um umsækjanda'!$B$10&amp;"]"),0%,0)))</f>
        <v/>
      </c>
      <c r="V4076" s="72" t="str">
        <f t="shared" si="63"/>
        <v/>
      </c>
    </row>
    <row r="4077" spans="1:22" x14ac:dyDescent="0.25">
      <c r="A4077" s="47"/>
      <c r="B4077" s="47"/>
      <c r="C4077" s="47"/>
      <c r="D4077" s="117"/>
      <c r="E4077" s="47"/>
      <c r="F4077" s="37"/>
      <c r="G4077" s="47"/>
      <c r="H4077" s="37"/>
      <c r="I4077" s="37"/>
      <c r="J4077" s="51"/>
      <c r="K4077" s="51"/>
      <c r="L4077" s="51"/>
      <c r="M4077" s="51"/>
      <c r="N4077" s="51"/>
      <c r="O4077" s="51"/>
      <c r="P4077" s="51"/>
      <c r="R4077" s="38" t="s">
        <v>450</v>
      </c>
      <c r="S4077" s="38" t="str" cm="1">
        <f t="array" ref="S4077">_xlfn.XLOOKUP(R4077,INDEX(Flettilisti,,1),INDEX(Flettilisti,,2),,0)</f>
        <v>Vantar flokkun</v>
      </c>
      <c r="T4077" s="38" t="str">
        <f>IF(ISBLANK(M4077),"",IF(M4077&lt;Gögn!$J$2,Gögn!$K$2,IF(M4077&gt;Gögn!$J$4,Gögn!$K$4,Gögn!$K$3)))</f>
        <v/>
      </c>
      <c r="U4077" s="49" t="str" cm="1">
        <f t="array" aca="1" ref="U4077" ca="1">IF(ISBLANK(A4077),"",IF(S4077="Styrkhæft",_xlfn.XLOOKUP(T4077,Vegalengdir[Texti],INDIRECT("Vegalengdir["&amp;'Upplýsingar um umsækjanda'!$B$10&amp;"]"),0%,0)))</f>
        <v/>
      </c>
      <c r="V4077" s="72" t="str">
        <f t="shared" si="63"/>
        <v/>
      </c>
    </row>
    <row r="4078" spans="1:22" x14ac:dyDescent="0.25">
      <c r="A4078" s="47"/>
      <c r="B4078" s="47"/>
      <c r="C4078" s="47"/>
      <c r="D4078" s="117"/>
      <c r="E4078" s="47"/>
      <c r="F4078" s="37"/>
      <c r="G4078" s="47"/>
      <c r="H4078" s="37"/>
      <c r="I4078" s="37"/>
      <c r="J4078" s="51"/>
      <c r="K4078" s="51"/>
      <c r="L4078" s="51"/>
      <c r="M4078" s="51"/>
      <c r="N4078" s="51"/>
      <c r="O4078" s="51"/>
      <c r="P4078" s="51"/>
      <c r="R4078" s="38" t="s">
        <v>450</v>
      </c>
      <c r="S4078" s="38" t="str" cm="1">
        <f t="array" ref="S4078">_xlfn.XLOOKUP(R4078,INDEX(Flettilisti,,1),INDEX(Flettilisti,,2),,0)</f>
        <v>Vantar flokkun</v>
      </c>
      <c r="T4078" s="38" t="str">
        <f>IF(ISBLANK(M4078),"",IF(M4078&lt;Gögn!$J$2,Gögn!$K$2,IF(M4078&gt;Gögn!$J$4,Gögn!$K$4,Gögn!$K$3)))</f>
        <v/>
      </c>
      <c r="U4078" s="49" t="str" cm="1">
        <f t="array" aca="1" ref="U4078" ca="1">IF(ISBLANK(A4078),"",IF(S4078="Styrkhæft",_xlfn.XLOOKUP(T4078,Vegalengdir[Texti],INDIRECT("Vegalengdir["&amp;'Upplýsingar um umsækjanda'!$B$10&amp;"]"),0%,0)))</f>
        <v/>
      </c>
      <c r="V4078" s="72" t="str">
        <f t="shared" si="63"/>
        <v/>
      </c>
    </row>
    <row r="4079" spans="1:22" x14ac:dyDescent="0.25">
      <c r="A4079" s="47"/>
      <c r="B4079" s="47"/>
      <c r="C4079" s="47"/>
      <c r="D4079" s="117"/>
      <c r="E4079" s="47"/>
      <c r="F4079" s="37"/>
      <c r="G4079" s="47"/>
      <c r="H4079" s="37"/>
      <c r="I4079" s="37"/>
      <c r="J4079" s="51"/>
      <c r="K4079" s="51"/>
      <c r="L4079" s="51"/>
      <c r="M4079" s="51"/>
      <c r="N4079" s="51"/>
      <c r="O4079" s="51"/>
      <c r="P4079" s="51"/>
      <c r="R4079" s="38" t="s">
        <v>450</v>
      </c>
      <c r="S4079" s="38" t="str" cm="1">
        <f t="array" ref="S4079">_xlfn.XLOOKUP(R4079,INDEX(Flettilisti,,1),INDEX(Flettilisti,,2),,0)</f>
        <v>Vantar flokkun</v>
      </c>
      <c r="T4079" s="38" t="str">
        <f>IF(ISBLANK(M4079),"",IF(M4079&lt;Gögn!$J$2,Gögn!$K$2,IF(M4079&gt;Gögn!$J$4,Gögn!$K$4,Gögn!$K$3)))</f>
        <v/>
      </c>
      <c r="U4079" s="49" t="str" cm="1">
        <f t="array" aca="1" ref="U4079" ca="1">IF(ISBLANK(A4079),"",IF(S4079="Styrkhæft",_xlfn.XLOOKUP(T4079,Vegalengdir[Texti],INDIRECT("Vegalengdir["&amp;'Upplýsingar um umsækjanda'!$B$10&amp;"]"),0%,0)))</f>
        <v/>
      </c>
      <c r="V4079" s="72" t="str">
        <f t="shared" si="63"/>
        <v/>
      </c>
    </row>
    <row r="4080" spans="1:22" x14ac:dyDescent="0.25">
      <c r="A4080" s="47"/>
      <c r="B4080" s="47"/>
      <c r="C4080" s="47"/>
      <c r="D4080" s="117"/>
      <c r="E4080" s="47"/>
      <c r="F4080" s="37"/>
      <c r="G4080" s="47"/>
      <c r="H4080" s="37"/>
      <c r="I4080" s="37"/>
      <c r="J4080" s="51"/>
      <c r="K4080" s="51"/>
      <c r="L4080" s="51"/>
      <c r="M4080" s="51"/>
      <c r="N4080" s="51"/>
      <c r="O4080" s="51"/>
      <c r="P4080" s="51"/>
      <c r="R4080" s="38" t="s">
        <v>450</v>
      </c>
      <c r="S4080" s="38" t="str" cm="1">
        <f t="array" ref="S4080">_xlfn.XLOOKUP(R4080,INDEX(Flettilisti,,1),INDEX(Flettilisti,,2),,0)</f>
        <v>Vantar flokkun</v>
      </c>
      <c r="T4080" s="38" t="str">
        <f>IF(ISBLANK(M4080),"",IF(M4080&lt;Gögn!$J$2,Gögn!$K$2,IF(M4080&gt;Gögn!$J$4,Gögn!$K$4,Gögn!$K$3)))</f>
        <v/>
      </c>
      <c r="U4080" s="49" t="str" cm="1">
        <f t="array" aca="1" ref="U4080" ca="1">IF(ISBLANK(A4080),"",IF(S4080="Styrkhæft",_xlfn.XLOOKUP(T4080,Vegalengdir[Texti],INDIRECT("Vegalengdir["&amp;'Upplýsingar um umsækjanda'!$B$10&amp;"]"),0%,0)))</f>
        <v/>
      </c>
      <c r="V4080" s="72" t="str">
        <f t="shared" si="63"/>
        <v/>
      </c>
    </row>
    <row r="4081" spans="1:22" x14ac:dyDescent="0.25">
      <c r="A4081" s="47"/>
      <c r="B4081" s="47"/>
      <c r="C4081" s="47"/>
      <c r="D4081" s="117"/>
      <c r="E4081" s="47"/>
      <c r="F4081" s="37"/>
      <c r="G4081" s="47"/>
      <c r="H4081" s="37"/>
      <c r="I4081" s="37"/>
      <c r="J4081" s="51"/>
      <c r="K4081" s="51"/>
      <c r="L4081" s="51"/>
      <c r="M4081" s="51"/>
      <c r="N4081" s="51"/>
      <c r="O4081" s="51"/>
      <c r="P4081" s="51"/>
      <c r="R4081" s="38" t="s">
        <v>450</v>
      </c>
      <c r="S4081" s="38" t="str" cm="1">
        <f t="array" ref="S4081">_xlfn.XLOOKUP(R4081,INDEX(Flettilisti,,1),INDEX(Flettilisti,,2),,0)</f>
        <v>Vantar flokkun</v>
      </c>
      <c r="T4081" s="38" t="str">
        <f>IF(ISBLANK(M4081),"",IF(M4081&lt;Gögn!$J$2,Gögn!$K$2,IF(M4081&gt;Gögn!$J$4,Gögn!$K$4,Gögn!$K$3)))</f>
        <v/>
      </c>
      <c r="U4081" s="49" t="str" cm="1">
        <f t="array" aca="1" ref="U4081" ca="1">IF(ISBLANK(A4081),"",IF(S4081="Styrkhæft",_xlfn.XLOOKUP(T4081,Vegalengdir[Texti],INDIRECT("Vegalengdir["&amp;'Upplýsingar um umsækjanda'!$B$10&amp;"]"),0%,0)))</f>
        <v/>
      </c>
      <c r="V4081" s="72" t="str">
        <f t="shared" si="63"/>
        <v/>
      </c>
    </row>
    <row r="4082" spans="1:22" x14ac:dyDescent="0.25">
      <c r="A4082" s="47"/>
      <c r="B4082" s="47"/>
      <c r="C4082" s="47"/>
      <c r="D4082" s="117"/>
      <c r="E4082" s="47"/>
      <c r="F4082" s="37"/>
      <c r="G4082" s="47"/>
      <c r="H4082" s="37"/>
      <c r="I4082" s="37"/>
      <c r="J4082" s="51"/>
      <c r="K4082" s="51"/>
      <c r="L4082" s="51"/>
      <c r="M4082" s="51"/>
      <c r="N4082" s="51"/>
      <c r="O4082" s="51"/>
      <c r="P4082" s="51"/>
      <c r="R4082" s="38" t="s">
        <v>450</v>
      </c>
      <c r="S4082" s="38" t="str" cm="1">
        <f t="array" ref="S4082">_xlfn.XLOOKUP(R4082,INDEX(Flettilisti,,1),INDEX(Flettilisti,,2),,0)</f>
        <v>Vantar flokkun</v>
      </c>
      <c r="T4082" s="38" t="str">
        <f>IF(ISBLANK(M4082),"",IF(M4082&lt;Gögn!$J$2,Gögn!$K$2,IF(M4082&gt;Gögn!$J$4,Gögn!$K$4,Gögn!$K$3)))</f>
        <v/>
      </c>
      <c r="U4082" s="49" t="str" cm="1">
        <f t="array" aca="1" ref="U4082" ca="1">IF(ISBLANK(A4082),"",IF(S4082="Styrkhæft",_xlfn.XLOOKUP(T4082,Vegalengdir[Texti],INDIRECT("Vegalengdir["&amp;'Upplýsingar um umsækjanda'!$B$10&amp;"]"),0%,0)))</f>
        <v/>
      </c>
      <c r="V4082" s="72" t="str">
        <f t="shared" si="63"/>
        <v/>
      </c>
    </row>
    <row r="4083" spans="1:22" x14ac:dyDescent="0.25">
      <c r="A4083" s="47"/>
      <c r="B4083" s="47"/>
      <c r="C4083" s="47"/>
      <c r="D4083" s="117"/>
      <c r="E4083" s="47"/>
      <c r="F4083" s="37"/>
      <c r="G4083" s="47"/>
      <c r="H4083" s="37"/>
      <c r="I4083" s="37"/>
      <c r="J4083" s="51"/>
      <c r="K4083" s="51"/>
      <c r="L4083" s="51"/>
      <c r="M4083" s="51"/>
      <c r="N4083" s="51"/>
      <c r="O4083" s="51"/>
      <c r="P4083" s="51"/>
      <c r="R4083" s="38" t="s">
        <v>450</v>
      </c>
      <c r="S4083" s="38" t="str" cm="1">
        <f t="array" ref="S4083">_xlfn.XLOOKUP(R4083,INDEX(Flettilisti,,1),INDEX(Flettilisti,,2),,0)</f>
        <v>Vantar flokkun</v>
      </c>
      <c r="T4083" s="38" t="str">
        <f>IF(ISBLANK(M4083),"",IF(M4083&lt;Gögn!$J$2,Gögn!$K$2,IF(M4083&gt;Gögn!$J$4,Gögn!$K$4,Gögn!$K$3)))</f>
        <v/>
      </c>
      <c r="U4083" s="49" t="str" cm="1">
        <f t="array" aca="1" ref="U4083" ca="1">IF(ISBLANK(A4083),"",IF(S4083="Styrkhæft",_xlfn.XLOOKUP(T4083,Vegalengdir[Texti],INDIRECT("Vegalengdir["&amp;'Upplýsingar um umsækjanda'!$B$10&amp;"]"),0%,0)))</f>
        <v/>
      </c>
      <c r="V4083" s="72" t="str">
        <f t="shared" si="63"/>
        <v/>
      </c>
    </row>
    <row r="4084" spans="1:22" x14ac:dyDescent="0.25">
      <c r="A4084" s="47"/>
      <c r="B4084" s="47"/>
      <c r="C4084" s="47"/>
      <c r="D4084" s="117"/>
      <c r="E4084" s="47"/>
      <c r="F4084" s="37"/>
      <c r="G4084" s="47"/>
      <c r="H4084" s="37"/>
      <c r="I4084" s="37"/>
      <c r="J4084" s="51"/>
      <c r="K4084" s="51"/>
      <c r="L4084" s="51"/>
      <c r="M4084" s="51"/>
      <c r="N4084" s="51"/>
      <c r="O4084" s="51"/>
      <c r="P4084" s="51"/>
      <c r="R4084" s="38" t="s">
        <v>450</v>
      </c>
      <c r="S4084" s="38" t="str" cm="1">
        <f t="array" ref="S4084">_xlfn.XLOOKUP(R4084,INDEX(Flettilisti,,1),INDEX(Flettilisti,,2),,0)</f>
        <v>Vantar flokkun</v>
      </c>
      <c r="T4084" s="38" t="str">
        <f>IF(ISBLANK(M4084),"",IF(M4084&lt;Gögn!$J$2,Gögn!$K$2,IF(M4084&gt;Gögn!$J$4,Gögn!$K$4,Gögn!$K$3)))</f>
        <v/>
      </c>
      <c r="U4084" s="49" t="str" cm="1">
        <f t="array" aca="1" ref="U4084" ca="1">IF(ISBLANK(A4084),"",IF(S4084="Styrkhæft",_xlfn.XLOOKUP(T4084,Vegalengdir[Texti],INDIRECT("Vegalengdir["&amp;'Upplýsingar um umsækjanda'!$B$10&amp;"]"),0%,0)))</f>
        <v/>
      </c>
      <c r="V4084" s="72" t="str">
        <f t="shared" si="63"/>
        <v/>
      </c>
    </row>
    <row r="4085" spans="1:22" x14ac:dyDescent="0.25">
      <c r="A4085" s="47"/>
      <c r="B4085" s="47"/>
      <c r="C4085" s="47"/>
      <c r="D4085" s="117"/>
      <c r="E4085" s="47"/>
      <c r="F4085" s="37"/>
      <c r="G4085" s="47"/>
      <c r="H4085" s="37"/>
      <c r="I4085" s="37"/>
      <c r="J4085" s="51"/>
      <c r="K4085" s="51"/>
      <c r="L4085" s="51"/>
      <c r="M4085" s="51"/>
      <c r="N4085" s="51"/>
      <c r="O4085" s="51"/>
      <c r="P4085" s="51"/>
      <c r="R4085" s="38" t="s">
        <v>450</v>
      </c>
      <c r="S4085" s="38" t="str" cm="1">
        <f t="array" ref="S4085">_xlfn.XLOOKUP(R4085,INDEX(Flettilisti,,1),INDEX(Flettilisti,,2),,0)</f>
        <v>Vantar flokkun</v>
      </c>
      <c r="T4085" s="38" t="str">
        <f>IF(ISBLANK(M4085),"",IF(M4085&lt;Gögn!$J$2,Gögn!$K$2,IF(M4085&gt;Gögn!$J$4,Gögn!$K$4,Gögn!$K$3)))</f>
        <v/>
      </c>
      <c r="U4085" s="49" t="str" cm="1">
        <f t="array" aca="1" ref="U4085" ca="1">IF(ISBLANK(A4085),"",IF(S4085="Styrkhæft",_xlfn.XLOOKUP(T4085,Vegalengdir[Texti],INDIRECT("Vegalengdir["&amp;'Upplýsingar um umsækjanda'!$B$10&amp;"]"),0%,0)))</f>
        <v/>
      </c>
      <c r="V4085" s="72" t="str">
        <f t="shared" si="63"/>
        <v/>
      </c>
    </row>
    <row r="4086" spans="1:22" x14ac:dyDescent="0.25">
      <c r="A4086" s="47"/>
      <c r="B4086" s="47"/>
      <c r="C4086" s="47"/>
      <c r="D4086" s="117"/>
      <c r="E4086" s="47"/>
      <c r="F4086" s="37"/>
      <c r="G4086" s="47"/>
      <c r="H4086" s="37"/>
      <c r="I4086" s="37"/>
      <c r="J4086" s="51"/>
      <c r="K4086" s="51"/>
      <c r="L4086" s="51"/>
      <c r="M4086" s="51"/>
      <c r="N4086" s="51"/>
      <c r="O4086" s="51"/>
      <c r="P4086" s="51"/>
      <c r="R4086" s="38" t="s">
        <v>450</v>
      </c>
      <c r="S4086" s="38" t="str" cm="1">
        <f t="array" ref="S4086">_xlfn.XLOOKUP(R4086,INDEX(Flettilisti,,1),INDEX(Flettilisti,,2),,0)</f>
        <v>Vantar flokkun</v>
      </c>
      <c r="T4086" s="38" t="str">
        <f>IF(ISBLANK(M4086),"",IF(M4086&lt;Gögn!$J$2,Gögn!$K$2,IF(M4086&gt;Gögn!$J$4,Gögn!$K$4,Gögn!$K$3)))</f>
        <v/>
      </c>
      <c r="U4086" s="49" t="str" cm="1">
        <f t="array" aca="1" ref="U4086" ca="1">IF(ISBLANK(A4086),"",IF(S4086="Styrkhæft",_xlfn.XLOOKUP(T4086,Vegalengdir[Texti],INDIRECT("Vegalengdir["&amp;'Upplýsingar um umsækjanda'!$B$10&amp;"]"),0%,0)))</f>
        <v/>
      </c>
      <c r="V4086" s="72" t="str">
        <f t="shared" si="63"/>
        <v/>
      </c>
    </row>
    <row r="4087" spans="1:22" x14ac:dyDescent="0.25">
      <c r="A4087" s="47"/>
      <c r="B4087" s="47"/>
      <c r="C4087" s="47"/>
      <c r="D4087" s="117"/>
      <c r="E4087" s="47"/>
      <c r="F4087" s="37"/>
      <c r="G4087" s="47"/>
      <c r="H4087" s="37"/>
      <c r="I4087" s="37"/>
      <c r="J4087" s="51"/>
      <c r="K4087" s="51"/>
      <c r="L4087" s="51"/>
      <c r="M4087" s="51"/>
      <c r="N4087" s="51"/>
      <c r="O4087" s="51"/>
      <c r="P4087" s="51"/>
      <c r="R4087" s="38" t="s">
        <v>450</v>
      </c>
      <c r="S4087" s="38" t="str" cm="1">
        <f t="array" ref="S4087">_xlfn.XLOOKUP(R4087,INDEX(Flettilisti,,1),INDEX(Flettilisti,,2),,0)</f>
        <v>Vantar flokkun</v>
      </c>
      <c r="T4087" s="38" t="str">
        <f>IF(ISBLANK(M4087),"",IF(M4087&lt;Gögn!$J$2,Gögn!$K$2,IF(M4087&gt;Gögn!$J$4,Gögn!$K$4,Gögn!$K$3)))</f>
        <v/>
      </c>
      <c r="U4087" s="49" t="str" cm="1">
        <f t="array" aca="1" ref="U4087" ca="1">IF(ISBLANK(A4087),"",IF(S4087="Styrkhæft",_xlfn.XLOOKUP(T4087,Vegalengdir[Texti],INDIRECT("Vegalengdir["&amp;'Upplýsingar um umsækjanda'!$B$10&amp;"]"),0%,0)))</f>
        <v/>
      </c>
      <c r="V4087" s="72" t="str">
        <f t="shared" si="63"/>
        <v/>
      </c>
    </row>
    <row r="4088" spans="1:22" x14ac:dyDescent="0.25">
      <c r="A4088" s="47"/>
      <c r="B4088" s="47"/>
      <c r="C4088" s="47"/>
      <c r="D4088" s="117"/>
      <c r="E4088" s="47"/>
      <c r="F4088" s="37"/>
      <c r="G4088" s="47"/>
      <c r="H4088" s="37"/>
      <c r="I4088" s="37"/>
      <c r="J4088" s="51"/>
      <c r="K4088" s="51"/>
      <c r="L4088" s="51"/>
      <c r="M4088" s="51"/>
      <c r="N4088" s="51"/>
      <c r="O4088" s="51"/>
      <c r="P4088" s="51"/>
      <c r="R4088" s="38" t="s">
        <v>450</v>
      </c>
      <c r="S4088" s="38" t="str" cm="1">
        <f t="array" ref="S4088">_xlfn.XLOOKUP(R4088,INDEX(Flettilisti,,1),INDEX(Flettilisti,,2),,0)</f>
        <v>Vantar flokkun</v>
      </c>
      <c r="T4088" s="38" t="str">
        <f>IF(ISBLANK(M4088),"",IF(M4088&lt;Gögn!$J$2,Gögn!$K$2,IF(M4088&gt;Gögn!$J$4,Gögn!$K$4,Gögn!$K$3)))</f>
        <v/>
      </c>
      <c r="U4088" s="49" t="str" cm="1">
        <f t="array" aca="1" ref="U4088" ca="1">IF(ISBLANK(A4088),"",IF(S4088="Styrkhæft",_xlfn.XLOOKUP(T4088,Vegalengdir[Texti],INDIRECT("Vegalengdir["&amp;'Upplýsingar um umsækjanda'!$B$10&amp;"]"),0%,0)))</f>
        <v/>
      </c>
      <c r="V4088" s="72" t="str">
        <f t="shared" si="63"/>
        <v/>
      </c>
    </row>
    <row r="4089" spans="1:22" x14ac:dyDescent="0.25">
      <c r="A4089" s="47"/>
      <c r="B4089" s="47"/>
      <c r="C4089" s="47"/>
      <c r="D4089" s="117"/>
      <c r="E4089" s="47"/>
      <c r="F4089" s="37"/>
      <c r="G4089" s="47"/>
      <c r="H4089" s="37"/>
      <c r="I4089" s="37"/>
      <c r="J4089" s="51"/>
      <c r="K4089" s="51"/>
      <c r="L4089" s="51"/>
      <c r="M4089" s="51"/>
      <c r="N4089" s="51"/>
      <c r="O4089" s="51"/>
      <c r="P4089" s="51"/>
      <c r="R4089" s="38" t="s">
        <v>450</v>
      </c>
      <c r="S4089" s="38" t="str" cm="1">
        <f t="array" ref="S4089">_xlfn.XLOOKUP(R4089,INDEX(Flettilisti,,1),INDEX(Flettilisti,,2),,0)</f>
        <v>Vantar flokkun</v>
      </c>
      <c r="T4089" s="38" t="str">
        <f>IF(ISBLANK(M4089),"",IF(M4089&lt;Gögn!$J$2,Gögn!$K$2,IF(M4089&gt;Gögn!$J$4,Gögn!$K$4,Gögn!$K$3)))</f>
        <v/>
      </c>
      <c r="U4089" s="49" t="str" cm="1">
        <f t="array" aca="1" ref="U4089" ca="1">IF(ISBLANK(A4089),"",IF(S4089="Styrkhæft",_xlfn.XLOOKUP(T4089,Vegalengdir[Texti],INDIRECT("Vegalengdir["&amp;'Upplýsingar um umsækjanda'!$B$10&amp;"]"),0%,0)))</f>
        <v/>
      </c>
      <c r="V4089" s="72" t="str">
        <f t="shared" si="63"/>
        <v/>
      </c>
    </row>
    <row r="4090" spans="1:22" x14ac:dyDescent="0.25">
      <c r="A4090" s="47"/>
      <c r="B4090" s="47"/>
      <c r="C4090" s="47"/>
      <c r="D4090" s="117"/>
      <c r="E4090" s="47"/>
      <c r="F4090" s="37"/>
      <c r="G4090" s="47"/>
      <c r="H4090" s="37"/>
      <c r="I4090" s="37"/>
      <c r="J4090" s="51"/>
      <c r="K4090" s="51"/>
      <c r="L4090" s="51"/>
      <c r="M4090" s="51"/>
      <c r="N4090" s="51"/>
      <c r="O4090" s="51"/>
      <c r="P4090" s="51"/>
      <c r="R4090" s="38" t="s">
        <v>450</v>
      </c>
      <c r="S4090" s="38" t="str" cm="1">
        <f t="array" ref="S4090">_xlfn.XLOOKUP(R4090,INDEX(Flettilisti,,1),INDEX(Flettilisti,,2),,0)</f>
        <v>Vantar flokkun</v>
      </c>
      <c r="T4090" s="38" t="str">
        <f>IF(ISBLANK(M4090),"",IF(M4090&lt;Gögn!$J$2,Gögn!$K$2,IF(M4090&gt;Gögn!$J$4,Gögn!$K$4,Gögn!$K$3)))</f>
        <v/>
      </c>
      <c r="U4090" s="49" t="str" cm="1">
        <f t="array" aca="1" ref="U4090" ca="1">IF(ISBLANK(A4090),"",IF(S4090="Styrkhæft",_xlfn.XLOOKUP(T4090,Vegalengdir[Texti],INDIRECT("Vegalengdir["&amp;'Upplýsingar um umsækjanda'!$B$10&amp;"]"),0%,0)))</f>
        <v/>
      </c>
      <c r="V4090" s="72" t="str">
        <f t="shared" si="63"/>
        <v/>
      </c>
    </row>
    <row r="4091" spans="1:22" x14ac:dyDescent="0.25">
      <c r="A4091" s="47"/>
      <c r="B4091" s="47"/>
      <c r="C4091" s="47"/>
      <c r="D4091" s="117"/>
      <c r="E4091" s="47"/>
      <c r="F4091" s="37"/>
      <c r="G4091" s="47"/>
      <c r="H4091" s="37"/>
      <c r="I4091" s="37"/>
      <c r="J4091" s="51"/>
      <c r="K4091" s="51"/>
      <c r="L4091" s="51"/>
      <c r="M4091" s="51"/>
      <c r="N4091" s="51"/>
      <c r="O4091" s="51"/>
      <c r="P4091" s="51"/>
      <c r="R4091" s="38" t="s">
        <v>450</v>
      </c>
      <c r="S4091" s="38" t="str" cm="1">
        <f t="array" ref="S4091">_xlfn.XLOOKUP(R4091,INDEX(Flettilisti,,1),INDEX(Flettilisti,,2),,0)</f>
        <v>Vantar flokkun</v>
      </c>
      <c r="T4091" s="38" t="str">
        <f>IF(ISBLANK(M4091),"",IF(M4091&lt;Gögn!$J$2,Gögn!$K$2,IF(M4091&gt;Gögn!$J$4,Gögn!$K$4,Gögn!$K$3)))</f>
        <v/>
      </c>
      <c r="U4091" s="49" t="str" cm="1">
        <f t="array" aca="1" ref="U4091" ca="1">IF(ISBLANK(A4091),"",IF(S4091="Styrkhæft",_xlfn.XLOOKUP(T4091,Vegalengdir[Texti],INDIRECT("Vegalengdir["&amp;'Upplýsingar um umsækjanda'!$B$10&amp;"]"),0%,0)))</f>
        <v/>
      </c>
      <c r="V4091" s="72" t="str">
        <f t="shared" si="63"/>
        <v/>
      </c>
    </row>
    <row r="4092" spans="1:22" x14ac:dyDescent="0.25">
      <c r="A4092" s="47"/>
      <c r="B4092" s="47"/>
      <c r="C4092" s="47"/>
      <c r="D4092" s="117"/>
      <c r="E4092" s="47"/>
      <c r="F4092" s="37"/>
      <c r="G4092" s="47"/>
      <c r="H4092" s="37"/>
      <c r="I4092" s="37"/>
      <c r="J4092" s="51"/>
      <c r="K4092" s="51"/>
      <c r="L4092" s="51"/>
      <c r="M4092" s="51"/>
      <c r="N4092" s="51"/>
      <c r="O4092" s="51"/>
      <c r="P4092" s="51"/>
      <c r="R4092" s="38" t="s">
        <v>450</v>
      </c>
      <c r="S4092" s="38" t="str" cm="1">
        <f t="array" ref="S4092">_xlfn.XLOOKUP(R4092,INDEX(Flettilisti,,1),INDEX(Flettilisti,,2),,0)</f>
        <v>Vantar flokkun</v>
      </c>
      <c r="T4092" s="38" t="str">
        <f>IF(ISBLANK(M4092),"",IF(M4092&lt;Gögn!$J$2,Gögn!$K$2,IF(M4092&gt;Gögn!$J$4,Gögn!$K$4,Gögn!$K$3)))</f>
        <v/>
      </c>
      <c r="U4092" s="49" t="str" cm="1">
        <f t="array" aca="1" ref="U4092" ca="1">IF(ISBLANK(A4092),"",IF(S4092="Styrkhæft",_xlfn.XLOOKUP(T4092,Vegalengdir[Texti],INDIRECT("Vegalengdir["&amp;'Upplýsingar um umsækjanda'!$B$10&amp;"]"),0%,0)))</f>
        <v/>
      </c>
      <c r="V4092" s="72" t="str">
        <f t="shared" si="63"/>
        <v/>
      </c>
    </row>
    <row r="4093" spans="1:22" x14ac:dyDescent="0.25">
      <c r="A4093" s="47"/>
      <c r="B4093" s="47"/>
      <c r="C4093" s="47"/>
      <c r="D4093" s="117"/>
      <c r="E4093" s="47"/>
      <c r="F4093" s="37"/>
      <c r="G4093" s="47"/>
      <c r="H4093" s="37"/>
      <c r="I4093" s="37"/>
      <c r="J4093" s="51"/>
      <c r="K4093" s="51"/>
      <c r="L4093" s="51"/>
      <c r="M4093" s="51"/>
      <c r="N4093" s="51"/>
      <c r="O4093" s="51"/>
      <c r="P4093" s="51"/>
      <c r="R4093" s="38" t="s">
        <v>450</v>
      </c>
      <c r="S4093" s="38" t="str" cm="1">
        <f t="array" ref="S4093">_xlfn.XLOOKUP(R4093,INDEX(Flettilisti,,1),INDEX(Flettilisti,,2),,0)</f>
        <v>Vantar flokkun</v>
      </c>
      <c r="T4093" s="38" t="str">
        <f>IF(ISBLANK(M4093),"",IF(M4093&lt;Gögn!$J$2,Gögn!$K$2,IF(M4093&gt;Gögn!$J$4,Gögn!$K$4,Gögn!$K$3)))</f>
        <v/>
      </c>
      <c r="U4093" s="49" t="str" cm="1">
        <f t="array" aca="1" ref="U4093" ca="1">IF(ISBLANK(A4093),"",IF(S4093="Styrkhæft",_xlfn.XLOOKUP(T4093,Vegalengdir[Texti],INDIRECT("Vegalengdir["&amp;'Upplýsingar um umsækjanda'!$B$10&amp;"]"),0%,0)))</f>
        <v/>
      </c>
      <c r="V4093" s="72" t="str">
        <f t="shared" si="63"/>
        <v/>
      </c>
    </row>
    <row r="4094" spans="1:22" x14ac:dyDescent="0.25">
      <c r="A4094" s="47"/>
      <c r="B4094" s="47"/>
      <c r="C4094" s="47"/>
      <c r="D4094" s="117"/>
      <c r="E4094" s="47"/>
      <c r="F4094" s="37"/>
      <c r="G4094" s="47"/>
      <c r="H4094" s="37"/>
      <c r="I4094" s="37"/>
      <c r="J4094" s="51"/>
      <c r="K4094" s="51"/>
      <c r="L4094" s="51"/>
      <c r="M4094" s="51"/>
      <c r="N4094" s="51"/>
      <c r="O4094" s="51"/>
      <c r="P4094" s="51"/>
      <c r="R4094" s="38" t="s">
        <v>450</v>
      </c>
      <c r="S4094" s="38" t="str" cm="1">
        <f t="array" ref="S4094">_xlfn.XLOOKUP(R4094,INDEX(Flettilisti,,1),INDEX(Flettilisti,,2),,0)</f>
        <v>Vantar flokkun</v>
      </c>
      <c r="T4094" s="38" t="str">
        <f>IF(ISBLANK(M4094),"",IF(M4094&lt;Gögn!$J$2,Gögn!$K$2,IF(M4094&gt;Gögn!$J$4,Gögn!$K$4,Gögn!$K$3)))</f>
        <v/>
      </c>
      <c r="U4094" s="49" t="str" cm="1">
        <f t="array" aca="1" ref="U4094" ca="1">IF(ISBLANK(A4094),"",IF(S4094="Styrkhæft",_xlfn.XLOOKUP(T4094,Vegalengdir[Texti],INDIRECT("Vegalengdir["&amp;'Upplýsingar um umsækjanda'!$B$10&amp;"]"),0%,0)))</f>
        <v/>
      </c>
      <c r="V4094" s="72" t="str">
        <f t="shared" si="63"/>
        <v/>
      </c>
    </row>
    <row r="4095" spans="1:22" x14ac:dyDescent="0.25">
      <c r="A4095" s="47"/>
      <c r="B4095" s="47"/>
      <c r="C4095" s="47"/>
      <c r="D4095" s="117"/>
      <c r="E4095" s="47"/>
      <c r="F4095" s="37"/>
      <c r="G4095" s="47"/>
      <c r="H4095" s="37"/>
      <c r="I4095" s="37"/>
      <c r="J4095" s="51"/>
      <c r="K4095" s="51"/>
      <c r="L4095" s="51"/>
      <c r="M4095" s="51"/>
      <c r="N4095" s="51"/>
      <c r="O4095" s="51"/>
      <c r="P4095" s="51"/>
      <c r="R4095" s="38" t="s">
        <v>450</v>
      </c>
      <c r="S4095" s="38" t="str" cm="1">
        <f t="array" ref="S4095">_xlfn.XLOOKUP(R4095,INDEX(Flettilisti,,1),INDEX(Flettilisti,,2),,0)</f>
        <v>Vantar flokkun</v>
      </c>
      <c r="T4095" s="38" t="str">
        <f>IF(ISBLANK(M4095),"",IF(M4095&lt;Gögn!$J$2,Gögn!$K$2,IF(M4095&gt;Gögn!$J$4,Gögn!$K$4,Gögn!$K$3)))</f>
        <v/>
      </c>
      <c r="U4095" s="49" t="str" cm="1">
        <f t="array" aca="1" ref="U4095" ca="1">IF(ISBLANK(A4095),"",IF(S4095="Styrkhæft",_xlfn.XLOOKUP(T4095,Vegalengdir[Texti],INDIRECT("Vegalengdir["&amp;'Upplýsingar um umsækjanda'!$B$10&amp;"]"),0%,0)))</f>
        <v/>
      </c>
      <c r="V4095" s="72" t="str">
        <f t="shared" si="63"/>
        <v/>
      </c>
    </row>
    <row r="4096" spans="1:22" x14ac:dyDescent="0.25">
      <c r="A4096" s="47"/>
      <c r="B4096" s="47"/>
      <c r="C4096" s="47"/>
      <c r="D4096" s="117"/>
      <c r="E4096" s="47"/>
      <c r="F4096" s="37"/>
      <c r="G4096" s="47"/>
      <c r="H4096" s="37"/>
      <c r="I4096" s="37"/>
      <c r="J4096" s="51"/>
      <c r="K4096" s="51"/>
      <c r="L4096" s="51"/>
      <c r="M4096" s="51"/>
      <c r="N4096" s="51"/>
      <c r="O4096" s="51"/>
      <c r="P4096" s="51"/>
      <c r="R4096" s="38" t="s">
        <v>450</v>
      </c>
      <c r="S4096" s="38" t="str" cm="1">
        <f t="array" ref="S4096">_xlfn.XLOOKUP(R4096,INDEX(Flettilisti,,1),INDEX(Flettilisti,,2),,0)</f>
        <v>Vantar flokkun</v>
      </c>
      <c r="T4096" s="38" t="str">
        <f>IF(ISBLANK(M4096),"",IF(M4096&lt;Gögn!$J$2,Gögn!$K$2,IF(M4096&gt;Gögn!$J$4,Gögn!$K$4,Gögn!$K$3)))</f>
        <v/>
      </c>
      <c r="U4096" s="49" t="str" cm="1">
        <f t="array" aca="1" ref="U4096" ca="1">IF(ISBLANK(A4096),"",IF(S4096="Styrkhæft",_xlfn.XLOOKUP(T4096,Vegalengdir[Texti],INDIRECT("Vegalengdir["&amp;'Upplýsingar um umsækjanda'!$B$10&amp;"]"),0%,0)))</f>
        <v/>
      </c>
      <c r="V4096" s="72" t="str">
        <f t="shared" si="63"/>
        <v/>
      </c>
    </row>
    <row r="4097" spans="1:22" x14ac:dyDescent="0.25">
      <c r="A4097" s="47"/>
      <c r="B4097" s="47"/>
      <c r="C4097" s="47"/>
      <c r="D4097" s="117"/>
      <c r="E4097" s="47"/>
      <c r="F4097" s="37"/>
      <c r="G4097" s="47"/>
      <c r="H4097" s="37"/>
      <c r="I4097" s="37"/>
      <c r="J4097" s="51"/>
      <c r="K4097" s="51"/>
      <c r="L4097" s="51"/>
      <c r="M4097" s="51"/>
      <c r="N4097" s="51"/>
      <c r="O4097" s="51"/>
      <c r="P4097" s="51"/>
      <c r="R4097" s="38" t="s">
        <v>450</v>
      </c>
      <c r="S4097" s="38" t="str" cm="1">
        <f t="array" ref="S4097">_xlfn.XLOOKUP(R4097,INDEX(Flettilisti,,1),INDEX(Flettilisti,,2),,0)</f>
        <v>Vantar flokkun</v>
      </c>
      <c r="T4097" s="38" t="str">
        <f>IF(ISBLANK(M4097),"",IF(M4097&lt;Gögn!$J$2,Gögn!$K$2,IF(M4097&gt;Gögn!$J$4,Gögn!$K$4,Gögn!$K$3)))</f>
        <v/>
      </c>
      <c r="U4097" s="49" t="str" cm="1">
        <f t="array" aca="1" ref="U4097" ca="1">IF(ISBLANK(A4097),"",IF(S4097="Styrkhæft",_xlfn.XLOOKUP(T4097,Vegalengdir[Texti],INDIRECT("Vegalengdir["&amp;'Upplýsingar um umsækjanda'!$B$10&amp;"]"),0%,0)))</f>
        <v/>
      </c>
      <c r="V4097" s="72" t="str">
        <f t="shared" si="63"/>
        <v/>
      </c>
    </row>
    <row r="4098" spans="1:22" x14ac:dyDescent="0.25">
      <c r="A4098" s="47"/>
      <c r="B4098" s="47"/>
      <c r="C4098" s="47"/>
      <c r="D4098" s="117"/>
      <c r="E4098" s="47"/>
      <c r="F4098" s="37"/>
      <c r="G4098" s="47"/>
      <c r="H4098" s="37"/>
      <c r="I4098" s="37"/>
      <c r="J4098" s="51"/>
      <c r="K4098" s="51"/>
      <c r="L4098" s="51"/>
      <c r="M4098" s="51"/>
      <c r="N4098" s="51"/>
      <c r="O4098" s="51"/>
      <c r="P4098" s="51"/>
      <c r="R4098" s="38" t="s">
        <v>450</v>
      </c>
      <c r="S4098" s="38" t="str" cm="1">
        <f t="array" ref="S4098">_xlfn.XLOOKUP(R4098,INDEX(Flettilisti,,1),INDEX(Flettilisti,,2),,0)</f>
        <v>Vantar flokkun</v>
      </c>
      <c r="T4098" s="38" t="str">
        <f>IF(ISBLANK(M4098),"",IF(M4098&lt;Gögn!$J$2,Gögn!$K$2,IF(M4098&gt;Gögn!$J$4,Gögn!$K$4,Gögn!$K$3)))</f>
        <v/>
      </c>
      <c r="U4098" s="49" t="str" cm="1">
        <f t="array" aca="1" ref="U4098" ca="1">IF(ISBLANK(A4098),"",IF(S4098="Styrkhæft",_xlfn.XLOOKUP(T4098,Vegalengdir[Texti],INDIRECT("Vegalengdir["&amp;'Upplýsingar um umsækjanda'!$B$10&amp;"]"),0%,0)))</f>
        <v/>
      </c>
      <c r="V4098" s="72" t="str">
        <f t="shared" si="63"/>
        <v/>
      </c>
    </row>
    <row r="4099" spans="1:22" x14ac:dyDescent="0.25">
      <c r="A4099" s="47"/>
      <c r="B4099" s="47"/>
      <c r="C4099" s="47"/>
      <c r="D4099" s="117"/>
      <c r="E4099" s="47"/>
      <c r="F4099" s="37"/>
      <c r="G4099" s="47"/>
      <c r="H4099" s="37"/>
      <c r="I4099" s="37"/>
      <c r="J4099" s="51"/>
      <c r="K4099" s="51"/>
      <c r="L4099" s="51"/>
      <c r="M4099" s="51"/>
      <c r="N4099" s="51"/>
      <c r="O4099" s="51"/>
      <c r="P4099" s="51"/>
      <c r="R4099" s="38" t="s">
        <v>450</v>
      </c>
      <c r="S4099" s="38" t="str" cm="1">
        <f t="array" ref="S4099">_xlfn.XLOOKUP(R4099,INDEX(Flettilisti,,1),INDEX(Flettilisti,,2),,0)</f>
        <v>Vantar flokkun</v>
      </c>
      <c r="T4099" s="38" t="str">
        <f>IF(ISBLANK(M4099),"",IF(M4099&lt;Gögn!$J$2,Gögn!$K$2,IF(M4099&gt;Gögn!$J$4,Gögn!$K$4,Gögn!$K$3)))</f>
        <v/>
      </c>
      <c r="U4099" s="49" t="str" cm="1">
        <f t="array" aca="1" ref="U4099" ca="1">IF(ISBLANK(A4099),"",IF(S4099="Styrkhæft",_xlfn.XLOOKUP(T4099,Vegalengdir[Texti],INDIRECT("Vegalengdir["&amp;'Upplýsingar um umsækjanda'!$B$10&amp;"]"),0%,0)))</f>
        <v/>
      </c>
      <c r="V4099" s="72" t="str">
        <f t="shared" ref="V4099:V4162" si="64">IF(ISBLANK(A4099),"",U4099*P4099)</f>
        <v/>
      </c>
    </row>
    <row r="4100" spans="1:22" x14ac:dyDescent="0.25">
      <c r="A4100" s="47"/>
      <c r="B4100" s="47"/>
      <c r="C4100" s="47"/>
      <c r="D4100" s="117"/>
      <c r="E4100" s="47"/>
      <c r="F4100" s="37"/>
      <c r="G4100" s="47"/>
      <c r="H4100" s="37"/>
      <c r="I4100" s="37"/>
      <c r="J4100" s="51"/>
      <c r="K4100" s="51"/>
      <c r="L4100" s="51"/>
      <c r="M4100" s="51"/>
      <c r="N4100" s="51"/>
      <c r="O4100" s="51"/>
      <c r="P4100" s="51"/>
      <c r="R4100" s="38" t="s">
        <v>450</v>
      </c>
      <c r="S4100" s="38" t="str" cm="1">
        <f t="array" ref="S4100">_xlfn.XLOOKUP(R4100,INDEX(Flettilisti,,1),INDEX(Flettilisti,,2),,0)</f>
        <v>Vantar flokkun</v>
      </c>
      <c r="T4100" s="38" t="str">
        <f>IF(ISBLANK(M4100),"",IF(M4100&lt;Gögn!$J$2,Gögn!$K$2,IF(M4100&gt;Gögn!$J$4,Gögn!$K$4,Gögn!$K$3)))</f>
        <v/>
      </c>
      <c r="U4100" s="49" t="str" cm="1">
        <f t="array" aca="1" ref="U4100" ca="1">IF(ISBLANK(A4100),"",IF(S4100="Styrkhæft",_xlfn.XLOOKUP(T4100,Vegalengdir[Texti],INDIRECT("Vegalengdir["&amp;'Upplýsingar um umsækjanda'!$B$10&amp;"]"),0%,0)))</f>
        <v/>
      </c>
      <c r="V4100" s="72" t="str">
        <f t="shared" si="64"/>
        <v/>
      </c>
    </row>
    <row r="4101" spans="1:22" x14ac:dyDescent="0.25">
      <c r="A4101" s="47"/>
      <c r="B4101" s="47"/>
      <c r="C4101" s="47"/>
      <c r="D4101" s="117"/>
      <c r="E4101" s="47"/>
      <c r="F4101" s="37"/>
      <c r="G4101" s="47"/>
      <c r="H4101" s="37"/>
      <c r="I4101" s="37"/>
      <c r="J4101" s="51"/>
      <c r="K4101" s="51"/>
      <c r="L4101" s="51"/>
      <c r="M4101" s="51"/>
      <c r="N4101" s="51"/>
      <c r="O4101" s="51"/>
      <c r="P4101" s="51"/>
      <c r="R4101" s="38" t="s">
        <v>450</v>
      </c>
      <c r="S4101" s="38" t="str" cm="1">
        <f t="array" ref="S4101">_xlfn.XLOOKUP(R4101,INDEX(Flettilisti,,1),INDEX(Flettilisti,,2),,0)</f>
        <v>Vantar flokkun</v>
      </c>
      <c r="T4101" s="38" t="str">
        <f>IF(ISBLANK(M4101),"",IF(M4101&lt;Gögn!$J$2,Gögn!$K$2,IF(M4101&gt;Gögn!$J$4,Gögn!$K$4,Gögn!$K$3)))</f>
        <v/>
      </c>
      <c r="U4101" s="49" t="str" cm="1">
        <f t="array" aca="1" ref="U4101" ca="1">IF(ISBLANK(A4101),"",IF(S4101="Styrkhæft",_xlfn.XLOOKUP(T4101,Vegalengdir[Texti],INDIRECT("Vegalengdir["&amp;'Upplýsingar um umsækjanda'!$B$10&amp;"]"),0%,0)))</f>
        <v/>
      </c>
      <c r="V4101" s="72" t="str">
        <f t="shared" si="64"/>
        <v/>
      </c>
    </row>
    <row r="4102" spans="1:22" x14ac:dyDescent="0.25">
      <c r="A4102" s="47"/>
      <c r="B4102" s="47"/>
      <c r="C4102" s="47"/>
      <c r="D4102" s="117"/>
      <c r="E4102" s="47"/>
      <c r="F4102" s="37"/>
      <c r="G4102" s="47"/>
      <c r="H4102" s="37"/>
      <c r="I4102" s="37"/>
      <c r="J4102" s="51"/>
      <c r="K4102" s="51"/>
      <c r="L4102" s="51"/>
      <c r="M4102" s="51"/>
      <c r="N4102" s="51"/>
      <c r="O4102" s="51"/>
      <c r="P4102" s="51"/>
      <c r="R4102" s="38" t="s">
        <v>450</v>
      </c>
      <c r="S4102" s="38" t="str" cm="1">
        <f t="array" ref="S4102">_xlfn.XLOOKUP(R4102,INDEX(Flettilisti,,1),INDEX(Flettilisti,,2),,0)</f>
        <v>Vantar flokkun</v>
      </c>
      <c r="T4102" s="38" t="str">
        <f>IF(ISBLANK(M4102),"",IF(M4102&lt;Gögn!$J$2,Gögn!$K$2,IF(M4102&gt;Gögn!$J$4,Gögn!$K$4,Gögn!$K$3)))</f>
        <v/>
      </c>
      <c r="U4102" s="49" t="str" cm="1">
        <f t="array" aca="1" ref="U4102" ca="1">IF(ISBLANK(A4102),"",IF(S4102="Styrkhæft",_xlfn.XLOOKUP(T4102,Vegalengdir[Texti],INDIRECT("Vegalengdir["&amp;'Upplýsingar um umsækjanda'!$B$10&amp;"]"),0%,0)))</f>
        <v/>
      </c>
      <c r="V4102" s="72" t="str">
        <f t="shared" si="64"/>
        <v/>
      </c>
    </row>
    <row r="4103" spans="1:22" x14ac:dyDescent="0.25">
      <c r="A4103" s="47"/>
      <c r="B4103" s="47"/>
      <c r="C4103" s="47"/>
      <c r="D4103" s="117"/>
      <c r="E4103" s="47"/>
      <c r="F4103" s="37"/>
      <c r="G4103" s="47"/>
      <c r="H4103" s="37"/>
      <c r="I4103" s="37"/>
      <c r="J4103" s="51"/>
      <c r="K4103" s="51"/>
      <c r="L4103" s="51"/>
      <c r="M4103" s="51"/>
      <c r="N4103" s="51"/>
      <c r="O4103" s="51"/>
      <c r="P4103" s="51"/>
      <c r="R4103" s="38" t="s">
        <v>450</v>
      </c>
      <c r="S4103" s="38" t="str" cm="1">
        <f t="array" ref="S4103">_xlfn.XLOOKUP(R4103,INDEX(Flettilisti,,1),INDEX(Flettilisti,,2),,0)</f>
        <v>Vantar flokkun</v>
      </c>
      <c r="T4103" s="38" t="str">
        <f>IF(ISBLANK(M4103),"",IF(M4103&lt;Gögn!$J$2,Gögn!$K$2,IF(M4103&gt;Gögn!$J$4,Gögn!$K$4,Gögn!$K$3)))</f>
        <v/>
      </c>
      <c r="U4103" s="49" t="str" cm="1">
        <f t="array" aca="1" ref="U4103" ca="1">IF(ISBLANK(A4103),"",IF(S4103="Styrkhæft",_xlfn.XLOOKUP(T4103,Vegalengdir[Texti],INDIRECT("Vegalengdir["&amp;'Upplýsingar um umsækjanda'!$B$10&amp;"]"),0%,0)))</f>
        <v/>
      </c>
      <c r="V4103" s="72" t="str">
        <f t="shared" si="64"/>
        <v/>
      </c>
    </row>
    <row r="4104" spans="1:22" x14ac:dyDescent="0.25">
      <c r="A4104" s="47"/>
      <c r="B4104" s="47"/>
      <c r="C4104" s="47"/>
      <c r="D4104" s="117"/>
      <c r="E4104" s="47"/>
      <c r="F4104" s="37"/>
      <c r="G4104" s="47"/>
      <c r="H4104" s="37"/>
      <c r="I4104" s="37"/>
      <c r="J4104" s="51"/>
      <c r="K4104" s="51"/>
      <c r="L4104" s="51"/>
      <c r="M4104" s="51"/>
      <c r="N4104" s="51"/>
      <c r="O4104" s="51"/>
      <c r="P4104" s="51"/>
      <c r="R4104" s="38" t="s">
        <v>450</v>
      </c>
      <c r="S4104" s="38" t="str" cm="1">
        <f t="array" ref="S4104">_xlfn.XLOOKUP(R4104,INDEX(Flettilisti,,1),INDEX(Flettilisti,,2),,0)</f>
        <v>Vantar flokkun</v>
      </c>
      <c r="T4104" s="38" t="str">
        <f>IF(ISBLANK(M4104),"",IF(M4104&lt;Gögn!$J$2,Gögn!$K$2,IF(M4104&gt;Gögn!$J$4,Gögn!$K$4,Gögn!$K$3)))</f>
        <v/>
      </c>
      <c r="U4104" s="49" t="str" cm="1">
        <f t="array" aca="1" ref="U4104" ca="1">IF(ISBLANK(A4104),"",IF(S4104="Styrkhæft",_xlfn.XLOOKUP(T4104,Vegalengdir[Texti],INDIRECT("Vegalengdir["&amp;'Upplýsingar um umsækjanda'!$B$10&amp;"]"),0%,0)))</f>
        <v/>
      </c>
      <c r="V4104" s="72" t="str">
        <f t="shared" si="64"/>
        <v/>
      </c>
    </row>
    <row r="4105" spans="1:22" x14ac:dyDescent="0.25">
      <c r="A4105" s="47"/>
      <c r="B4105" s="47"/>
      <c r="C4105" s="47"/>
      <c r="D4105" s="117"/>
      <c r="E4105" s="47"/>
      <c r="F4105" s="37"/>
      <c r="G4105" s="47"/>
      <c r="H4105" s="37"/>
      <c r="I4105" s="37"/>
      <c r="J4105" s="51"/>
      <c r="K4105" s="51"/>
      <c r="L4105" s="51"/>
      <c r="M4105" s="51"/>
      <c r="N4105" s="51"/>
      <c r="O4105" s="51"/>
      <c r="P4105" s="51"/>
      <c r="R4105" s="38" t="s">
        <v>450</v>
      </c>
      <c r="S4105" s="38" t="str" cm="1">
        <f t="array" ref="S4105">_xlfn.XLOOKUP(R4105,INDEX(Flettilisti,,1),INDEX(Flettilisti,,2),,0)</f>
        <v>Vantar flokkun</v>
      </c>
      <c r="T4105" s="38" t="str">
        <f>IF(ISBLANK(M4105),"",IF(M4105&lt;Gögn!$J$2,Gögn!$K$2,IF(M4105&gt;Gögn!$J$4,Gögn!$K$4,Gögn!$K$3)))</f>
        <v/>
      </c>
      <c r="U4105" s="49" t="str" cm="1">
        <f t="array" aca="1" ref="U4105" ca="1">IF(ISBLANK(A4105),"",IF(S4105="Styrkhæft",_xlfn.XLOOKUP(T4105,Vegalengdir[Texti],INDIRECT("Vegalengdir["&amp;'Upplýsingar um umsækjanda'!$B$10&amp;"]"),0%,0)))</f>
        <v/>
      </c>
      <c r="V4105" s="72" t="str">
        <f t="shared" si="64"/>
        <v/>
      </c>
    </row>
    <row r="4106" spans="1:22" x14ac:dyDescent="0.25">
      <c r="A4106" s="47"/>
      <c r="B4106" s="47"/>
      <c r="C4106" s="47"/>
      <c r="D4106" s="117"/>
      <c r="E4106" s="47"/>
      <c r="F4106" s="37"/>
      <c r="G4106" s="47"/>
      <c r="H4106" s="37"/>
      <c r="I4106" s="37"/>
      <c r="J4106" s="51"/>
      <c r="K4106" s="51"/>
      <c r="L4106" s="51"/>
      <c r="M4106" s="51"/>
      <c r="N4106" s="51"/>
      <c r="O4106" s="51"/>
      <c r="P4106" s="51"/>
      <c r="R4106" s="38" t="s">
        <v>450</v>
      </c>
      <c r="S4106" s="38" t="str" cm="1">
        <f t="array" ref="S4106">_xlfn.XLOOKUP(R4106,INDEX(Flettilisti,,1),INDEX(Flettilisti,,2),,0)</f>
        <v>Vantar flokkun</v>
      </c>
      <c r="T4106" s="38" t="str">
        <f>IF(ISBLANK(M4106),"",IF(M4106&lt;Gögn!$J$2,Gögn!$K$2,IF(M4106&gt;Gögn!$J$4,Gögn!$K$4,Gögn!$K$3)))</f>
        <v/>
      </c>
      <c r="U4106" s="49" t="str" cm="1">
        <f t="array" aca="1" ref="U4106" ca="1">IF(ISBLANK(A4106),"",IF(S4106="Styrkhæft",_xlfn.XLOOKUP(T4106,Vegalengdir[Texti],INDIRECT("Vegalengdir["&amp;'Upplýsingar um umsækjanda'!$B$10&amp;"]"),0%,0)))</f>
        <v/>
      </c>
      <c r="V4106" s="72" t="str">
        <f t="shared" si="64"/>
        <v/>
      </c>
    </row>
    <row r="4107" spans="1:22" x14ac:dyDescent="0.25">
      <c r="A4107" s="47"/>
      <c r="B4107" s="47"/>
      <c r="C4107" s="47"/>
      <c r="D4107" s="117"/>
      <c r="E4107" s="47"/>
      <c r="F4107" s="37"/>
      <c r="G4107" s="47"/>
      <c r="H4107" s="37"/>
      <c r="I4107" s="37"/>
      <c r="J4107" s="51"/>
      <c r="K4107" s="51"/>
      <c r="L4107" s="51"/>
      <c r="M4107" s="51"/>
      <c r="N4107" s="51"/>
      <c r="O4107" s="51"/>
      <c r="P4107" s="51"/>
      <c r="R4107" s="38" t="s">
        <v>450</v>
      </c>
      <c r="S4107" s="38" t="str" cm="1">
        <f t="array" ref="S4107">_xlfn.XLOOKUP(R4107,INDEX(Flettilisti,,1),INDEX(Flettilisti,,2),,0)</f>
        <v>Vantar flokkun</v>
      </c>
      <c r="T4107" s="38" t="str">
        <f>IF(ISBLANK(M4107),"",IF(M4107&lt;Gögn!$J$2,Gögn!$K$2,IF(M4107&gt;Gögn!$J$4,Gögn!$K$4,Gögn!$K$3)))</f>
        <v/>
      </c>
      <c r="U4107" s="49" t="str" cm="1">
        <f t="array" aca="1" ref="U4107" ca="1">IF(ISBLANK(A4107),"",IF(S4107="Styrkhæft",_xlfn.XLOOKUP(T4107,Vegalengdir[Texti],INDIRECT("Vegalengdir["&amp;'Upplýsingar um umsækjanda'!$B$10&amp;"]"),0%,0)))</f>
        <v/>
      </c>
      <c r="V4107" s="72" t="str">
        <f t="shared" si="64"/>
        <v/>
      </c>
    </row>
    <row r="4108" spans="1:22" x14ac:dyDescent="0.25">
      <c r="A4108" s="47"/>
      <c r="B4108" s="47"/>
      <c r="C4108" s="47"/>
      <c r="D4108" s="117"/>
      <c r="E4108" s="47"/>
      <c r="F4108" s="37"/>
      <c r="G4108" s="47"/>
      <c r="H4108" s="37"/>
      <c r="I4108" s="37"/>
      <c r="J4108" s="51"/>
      <c r="K4108" s="51"/>
      <c r="L4108" s="51"/>
      <c r="M4108" s="51"/>
      <c r="N4108" s="51"/>
      <c r="O4108" s="51"/>
      <c r="P4108" s="51"/>
      <c r="R4108" s="38" t="s">
        <v>450</v>
      </c>
      <c r="S4108" s="38" t="str" cm="1">
        <f t="array" ref="S4108">_xlfn.XLOOKUP(R4108,INDEX(Flettilisti,,1),INDEX(Flettilisti,,2),,0)</f>
        <v>Vantar flokkun</v>
      </c>
      <c r="T4108" s="38" t="str">
        <f>IF(ISBLANK(M4108),"",IF(M4108&lt;Gögn!$J$2,Gögn!$K$2,IF(M4108&gt;Gögn!$J$4,Gögn!$K$4,Gögn!$K$3)))</f>
        <v/>
      </c>
      <c r="U4108" s="49" t="str" cm="1">
        <f t="array" aca="1" ref="U4108" ca="1">IF(ISBLANK(A4108),"",IF(S4108="Styrkhæft",_xlfn.XLOOKUP(T4108,Vegalengdir[Texti],INDIRECT("Vegalengdir["&amp;'Upplýsingar um umsækjanda'!$B$10&amp;"]"),0%,0)))</f>
        <v/>
      </c>
      <c r="V4108" s="72" t="str">
        <f t="shared" si="64"/>
        <v/>
      </c>
    </row>
    <row r="4109" spans="1:22" x14ac:dyDescent="0.25">
      <c r="A4109" s="47"/>
      <c r="B4109" s="47"/>
      <c r="C4109" s="47"/>
      <c r="D4109" s="117"/>
      <c r="E4109" s="47"/>
      <c r="F4109" s="37"/>
      <c r="G4109" s="47"/>
      <c r="H4109" s="37"/>
      <c r="I4109" s="37"/>
      <c r="J4109" s="51"/>
      <c r="K4109" s="51"/>
      <c r="L4109" s="51"/>
      <c r="M4109" s="51"/>
      <c r="N4109" s="51"/>
      <c r="O4109" s="51"/>
      <c r="P4109" s="51"/>
      <c r="R4109" s="38" t="s">
        <v>450</v>
      </c>
      <c r="S4109" s="38" t="str" cm="1">
        <f t="array" ref="S4109">_xlfn.XLOOKUP(R4109,INDEX(Flettilisti,,1),INDEX(Flettilisti,,2),,0)</f>
        <v>Vantar flokkun</v>
      </c>
      <c r="T4109" s="38" t="str">
        <f>IF(ISBLANK(M4109),"",IF(M4109&lt;Gögn!$J$2,Gögn!$K$2,IF(M4109&gt;Gögn!$J$4,Gögn!$K$4,Gögn!$K$3)))</f>
        <v/>
      </c>
      <c r="U4109" s="49" t="str" cm="1">
        <f t="array" aca="1" ref="U4109" ca="1">IF(ISBLANK(A4109),"",IF(S4109="Styrkhæft",_xlfn.XLOOKUP(T4109,Vegalengdir[Texti],INDIRECT("Vegalengdir["&amp;'Upplýsingar um umsækjanda'!$B$10&amp;"]"),0%,0)))</f>
        <v/>
      </c>
      <c r="V4109" s="72" t="str">
        <f t="shared" si="64"/>
        <v/>
      </c>
    </row>
    <row r="4110" spans="1:22" x14ac:dyDescent="0.25">
      <c r="A4110" s="47"/>
      <c r="B4110" s="47"/>
      <c r="C4110" s="47"/>
      <c r="D4110" s="117"/>
      <c r="E4110" s="47"/>
      <c r="F4110" s="37"/>
      <c r="G4110" s="47"/>
      <c r="H4110" s="37"/>
      <c r="I4110" s="37"/>
      <c r="J4110" s="51"/>
      <c r="K4110" s="51"/>
      <c r="L4110" s="51"/>
      <c r="M4110" s="51"/>
      <c r="N4110" s="51"/>
      <c r="O4110" s="51"/>
      <c r="P4110" s="51"/>
      <c r="R4110" s="38" t="s">
        <v>450</v>
      </c>
      <c r="S4110" s="38" t="str" cm="1">
        <f t="array" ref="S4110">_xlfn.XLOOKUP(R4110,INDEX(Flettilisti,,1),INDEX(Flettilisti,,2),,0)</f>
        <v>Vantar flokkun</v>
      </c>
      <c r="T4110" s="38" t="str">
        <f>IF(ISBLANK(M4110),"",IF(M4110&lt;Gögn!$J$2,Gögn!$K$2,IF(M4110&gt;Gögn!$J$4,Gögn!$K$4,Gögn!$K$3)))</f>
        <v/>
      </c>
      <c r="U4110" s="49" t="str" cm="1">
        <f t="array" aca="1" ref="U4110" ca="1">IF(ISBLANK(A4110),"",IF(S4110="Styrkhæft",_xlfn.XLOOKUP(T4110,Vegalengdir[Texti],INDIRECT("Vegalengdir["&amp;'Upplýsingar um umsækjanda'!$B$10&amp;"]"),0%,0)))</f>
        <v/>
      </c>
      <c r="V4110" s="72" t="str">
        <f t="shared" si="64"/>
        <v/>
      </c>
    </row>
    <row r="4111" spans="1:22" x14ac:dyDescent="0.25">
      <c r="A4111" s="47"/>
      <c r="B4111" s="47"/>
      <c r="C4111" s="47"/>
      <c r="D4111" s="117"/>
      <c r="E4111" s="47"/>
      <c r="F4111" s="37"/>
      <c r="G4111" s="47"/>
      <c r="H4111" s="37"/>
      <c r="I4111" s="37"/>
      <c r="J4111" s="51"/>
      <c r="K4111" s="51"/>
      <c r="L4111" s="51"/>
      <c r="M4111" s="51"/>
      <c r="N4111" s="51"/>
      <c r="O4111" s="51"/>
      <c r="P4111" s="51"/>
      <c r="R4111" s="38" t="s">
        <v>450</v>
      </c>
      <c r="S4111" s="38" t="str" cm="1">
        <f t="array" ref="S4111">_xlfn.XLOOKUP(R4111,INDEX(Flettilisti,,1),INDEX(Flettilisti,,2),,0)</f>
        <v>Vantar flokkun</v>
      </c>
      <c r="T4111" s="38" t="str">
        <f>IF(ISBLANK(M4111),"",IF(M4111&lt;Gögn!$J$2,Gögn!$K$2,IF(M4111&gt;Gögn!$J$4,Gögn!$K$4,Gögn!$K$3)))</f>
        <v/>
      </c>
      <c r="U4111" s="49" t="str" cm="1">
        <f t="array" aca="1" ref="U4111" ca="1">IF(ISBLANK(A4111),"",IF(S4111="Styrkhæft",_xlfn.XLOOKUP(T4111,Vegalengdir[Texti],INDIRECT("Vegalengdir["&amp;'Upplýsingar um umsækjanda'!$B$10&amp;"]"),0%,0)))</f>
        <v/>
      </c>
      <c r="V4111" s="72" t="str">
        <f t="shared" si="64"/>
        <v/>
      </c>
    </row>
    <row r="4112" spans="1:22" x14ac:dyDescent="0.25">
      <c r="A4112" s="47"/>
      <c r="B4112" s="47"/>
      <c r="C4112" s="47"/>
      <c r="D4112" s="117"/>
      <c r="E4112" s="47"/>
      <c r="F4112" s="37"/>
      <c r="G4112" s="47"/>
      <c r="H4112" s="37"/>
      <c r="I4112" s="37"/>
      <c r="J4112" s="51"/>
      <c r="K4112" s="51"/>
      <c r="L4112" s="51"/>
      <c r="M4112" s="51"/>
      <c r="N4112" s="51"/>
      <c r="O4112" s="51"/>
      <c r="P4112" s="51"/>
      <c r="R4112" s="38" t="s">
        <v>450</v>
      </c>
      <c r="S4112" s="38" t="str" cm="1">
        <f t="array" ref="S4112">_xlfn.XLOOKUP(R4112,INDEX(Flettilisti,,1),INDEX(Flettilisti,,2),,0)</f>
        <v>Vantar flokkun</v>
      </c>
      <c r="T4112" s="38" t="str">
        <f>IF(ISBLANK(M4112),"",IF(M4112&lt;Gögn!$J$2,Gögn!$K$2,IF(M4112&gt;Gögn!$J$4,Gögn!$K$4,Gögn!$K$3)))</f>
        <v/>
      </c>
      <c r="U4112" s="49" t="str" cm="1">
        <f t="array" aca="1" ref="U4112" ca="1">IF(ISBLANK(A4112),"",IF(S4112="Styrkhæft",_xlfn.XLOOKUP(T4112,Vegalengdir[Texti],INDIRECT("Vegalengdir["&amp;'Upplýsingar um umsækjanda'!$B$10&amp;"]"),0%,0)))</f>
        <v/>
      </c>
      <c r="V4112" s="72" t="str">
        <f t="shared" si="64"/>
        <v/>
      </c>
    </row>
    <row r="4113" spans="1:22" x14ac:dyDescent="0.25">
      <c r="A4113" s="47"/>
      <c r="B4113" s="47"/>
      <c r="C4113" s="47"/>
      <c r="D4113" s="117"/>
      <c r="E4113" s="47"/>
      <c r="F4113" s="37"/>
      <c r="G4113" s="47"/>
      <c r="H4113" s="37"/>
      <c r="I4113" s="37"/>
      <c r="J4113" s="51"/>
      <c r="K4113" s="51"/>
      <c r="L4113" s="51"/>
      <c r="M4113" s="51"/>
      <c r="N4113" s="51"/>
      <c r="O4113" s="51"/>
      <c r="P4113" s="51"/>
      <c r="R4113" s="38" t="s">
        <v>450</v>
      </c>
      <c r="S4113" s="38" t="str" cm="1">
        <f t="array" ref="S4113">_xlfn.XLOOKUP(R4113,INDEX(Flettilisti,,1),INDEX(Flettilisti,,2),,0)</f>
        <v>Vantar flokkun</v>
      </c>
      <c r="T4113" s="38" t="str">
        <f>IF(ISBLANK(M4113),"",IF(M4113&lt;Gögn!$J$2,Gögn!$K$2,IF(M4113&gt;Gögn!$J$4,Gögn!$K$4,Gögn!$K$3)))</f>
        <v/>
      </c>
      <c r="U4113" s="49" t="str" cm="1">
        <f t="array" aca="1" ref="U4113" ca="1">IF(ISBLANK(A4113),"",IF(S4113="Styrkhæft",_xlfn.XLOOKUP(T4113,Vegalengdir[Texti],INDIRECT("Vegalengdir["&amp;'Upplýsingar um umsækjanda'!$B$10&amp;"]"),0%,0)))</f>
        <v/>
      </c>
      <c r="V4113" s="72" t="str">
        <f t="shared" si="64"/>
        <v/>
      </c>
    </row>
    <row r="4114" spans="1:22" x14ac:dyDescent="0.25">
      <c r="A4114" s="47"/>
      <c r="B4114" s="47"/>
      <c r="C4114" s="47"/>
      <c r="D4114" s="117"/>
      <c r="E4114" s="47"/>
      <c r="F4114" s="37"/>
      <c r="G4114" s="47"/>
      <c r="H4114" s="37"/>
      <c r="I4114" s="37"/>
      <c r="J4114" s="51"/>
      <c r="K4114" s="51"/>
      <c r="L4114" s="51"/>
      <c r="M4114" s="51"/>
      <c r="N4114" s="51"/>
      <c r="O4114" s="51"/>
      <c r="P4114" s="51"/>
      <c r="R4114" s="38" t="s">
        <v>450</v>
      </c>
      <c r="S4114" s="38" t="str" cm="1">
        <f t="array" ref="S4114">_xlfn.XLOOKUP(R4114,INDEX(Flettilisti,,1),INDEX(Flettilisti,,2),,0)</f>
        <v>Vantar flokkun</v>
      </c>
      <c r="T4114" s="38" t="str">
        <f>IF(ISBLANK(M4114),"",IF(M4114&lt;Gögn!$J$2,Gögn!$K$2,IF(M4114&gt;Gögn!$J$4,Gögn!$K$4,Gögn!$K$3)))</f>
        <v/>
      </c>
      <c r="U4114" s="49" t="str" cm="1">
        <f t="array" aca="1" ref="U4114" ca="1">IF(ISBLANK(A4114),"",IF(S4114="Styrkhæft",_xlfn.XLOOKUP(T4114,Vegalengdir[Texti],INDIRECT("Vegalengdir["&amp;'Upplýsingar um umsækjanda'!$B$10&amp;"]"),0%,0)))</f>
        <v/>
      </c>
      <c r="V4114" s="72" t="str">
        <f t="shared" si="64"/>
        <v/>
      </c>
    </row>
    <row r="4115" spans="1:22" x14ac:dyDescent="0.25">
      <c r="A4115" s="47"/>
      <c r="B4115" s="47"/>
      <c r="C4115" s="47"/>
      <c r="D4115" s="117"/>
      <c r="E4115" s="47"/>
      <c r="F4115" s="37"/>
      <c r="G4115" s="47"/>
      <c r="H4115" s="37"/>
      <c r="I4115" s="37"/>
      <c r="J4115" s="51"/>
      <c r="K4115" s="51"/>
      <c r="L4115" s="51"/>
      <c r="M4115" s="51"/>
      <c r="N4115" s="51"/>
      <c r="O4115" s="51"/>
      <c r="P4115" s="51"/>
      <c r="R4115" s="38" t="s">
        <v>450</v>
      </c>
      <c r="S4115" s="38" t="str" cm="1">
        <f t="array" ref="S4115">_xlfn.XLOOKUP(R4115,INDEX(Flettilisti,,1),INDEX(Flettilisti,,2),,0)</f>
        <v>Vantar flokkun</v>
      </c>
      <c r="T4115" s="38" t="str">
        <f>IF(ISBLANK(M4115),"",IF(M4115&lt;Gögn!$J$2,Gögn!$K$2,IF(M4115&gt;Gögn!$J$4,Gögn!$K$4,Gögn!$K$3)))</f>
        <v/>
      </c>
      <c r="U4115" s="49" t="str" cm="1">
        <f t="array" aca="1" ref="U4115" ca="1">IF(ISBLANK(A4115),"",IF(S4115="Styrkhæft",_xlfn.XLOOKUP(T4115,Vegalengdir[Texti],INDIRECT("Vegalengdir["&amp;'Upplýsingar um umsækjanda'!$B$10&amp;"]"),0%,0)))</f>
        <v/>
      </c>
      <c r="V4115" s="72" t="str">
        <f t="shared" si="64"/>
        <v/>
      </c>
    </row>
    <row r="4116" spans="1:22" x14ac:dyDescent="0.25">
      <c r="A4116" s="47"/>
      <c r="B4116" s="47"/>
      <c r="C4116" s="47"/>
      <c r="D4116" s="117"/>
      <c r="E4116" s="47"/>
      <c r="F4116" s="37"/>
      <c r="G4116" s="47"/>
      <c r="H4116" s="37"/>
      <c r="I4116" s="37"/>
      <c r="J4116" s="51"/>
      <c r="K4116" s="51"/>
      <c r="L4116" s="51"/>
      <c r="M4116" s="51"/>
      <c r="N4116" s="51"/>
      <c r="O4116" s="51"/>
      <c r="P4116" s="51"/>
      <c r="R4116" s="38" t="s">
        <v>450</v>
      </c>
      <c r="S4116" s="38" t="str" cm="1">
        <f t="array" ref="S4116">_xlfn.XLOOKUP(R4116,INDEX(Flettilisti,,1),INDEX(Flettilisti,,2),,0)</f>
        <v>Vantar flokkun</v>
      </c>
      <c r="T4116" s="38" t="str">
        <f>IF(ISBLANK(M4116),"",IF(M4116&lt;Gögn!$J$2,Gögn!$K$2,IF(M4116&gt;Gögn!$J$4,Gögn!$K$4,Gögn!$K$3)))</f>
        <v/>
      </c>
      <c r="U4116" s="49" t="str" cm="1">
        <f t="array" aca="1" ref="U4116" ca="1">IF(ISBLANK(A4116),"",IF(S4116="Styrkhæft",_xlfn.XLOOKUP(T4116,Vegalengdir[Texti],INDIRECT("Vegalengdir["&amp;'Upplýsingar um umsækjanda'!$B$10&amp;"]"),0%,0)))</f>
        <v/>
      </c>
      <c r="V4116" s="72" t="str">
        <f t="shared" si="64"/>
        <v/>
      </c>
    </row>
    <row r="4117" spans="1:22" x14ac:dyDescent="0.25">
      <c r="A4117" s="47"/>
      <c r="B4117" s="47"/>
      <c r="C4117" s="47"/>
      <c r="D4117" s="117"/>
      <c r="E4117" s="47"/>
      <c r="F4117" s="37"/>
      <c r="G4117" s="47"/>
      <c r="H4117" s="37"/>
      <c r="I4117" s="37"/>
      <c r="J4117" s="51"/>
      <c r="K4117" s="51"/>
      <c r="L4117" s="51"/>
      <c r="M4117" s="51"/>
      <c r="N4117" s="51"/>
      <c r="O4117" s="51"/>
      <c r="P4117" s="51"/>
      <c r="R4117" s="38" t="s">
        <v>450</v>
      </c>
      <c r="S4117" s="38" t="str" cm="1">
        <f t="array" ref="S4117">_xlfn.XLOOKUP(R4117,INDEX(Flettilisti,,1),INDEX(Flettilisti,,2),,0)</f>
        <v>Vantar flokkun</v>
      </c>
      <c r="T4117" s="38" t="str">
        <f>IF(ISBLANK(M4117),"",IF(M4117&lt;Gögn!$J$2,Gögn!$K$2,IF(M4117&gt;Gögn!$J$4,Gögn!$K$4,Gögn!$K$3)))</f>
        <v/>
      </c>
      <c r="U4117" s="49" t="str" cm="1">
        <f t="array" aca="1" ref="U4117" ca="1">IF(ISBLANK(A4117),"",IF(S4117="Styrkhæft",_xlfn.XLOOKUP(T4117,Vegalengdir[Texti],INDIRECT("Vegalengdir["&amp;'Upplýsingar um umsækjanda'!$B$10&amp;"]"),0%,0)))</f>
        <v/>
      </c>
      <c r="V4117" s="72" t="str">
        <f t="shared" si="64"/>
        <v/>
      </c>
    </row>
    <row r="4118" spans="1:22" x14ac:dyDescent="0.25">
      <c r="A4118" s="47"/>
      <c r="B4118" s="47"/>
      <c r="C4118" s="47"/>
      <c r="D4118" s="117"/>
      <c r="E4118" s="47"/>
      <c r="F4118" s="37"/>
      <c r="G4118" s="47"/>
      <c r="H4118" s="37"/>
      <c r="I4118" s="37"/>
      <c r="J4118" s="51"/>
      <c r="K4118" s="51"/>
      <c r="L4118" s="51"/>
      <c r="M4118" s="51"/>
      <c r="N4118" s="51"/>
      <c r="O4118" s="51"/>
      <c r="P4118" s="51"/>
      <c r="R4118" s="38" t="s">
        <v>450</v>
      </c>
      <c r="S4118" s="38" t="str" cm="1">
        <f t="array" ref="S4118">_xlfn.XLOOKUP(R4118,INDEX(Flettilisti,,1),INDEX(Flettilisti,,2),,0)</f>
        <v>Vantar flokkun</v>
      </c>
      <c r="T4118" s="38" t="str">
        <f>IF(ISBLANK(M4118),"",IF(M4118&lt;Gögn!$J$2,Gögn!$K$2,IF(M4118&gt;Gögn!$J$4,Gögn!$K$4,Gögn!$K$3)))</f>
        <v/>
      </c>
      <c r="U4118" s="49" t="str" cm="1">
        <f t="array" aca="1" ref="U4118" ca="1">IF(ISBLANK(A4118),"",IF(S4118="Styrkhæft",_xlfn.XLOOKUP(T4118,Vegalengdir[Texti],INDIRECT("Vegalengdir["&amp;'Upplýsingar um umsækjanda'!$B$10&amp;"]"),0%,0)))</f>
        <v/>
      </c>
      <c r="V4118" s="72" t="str">
        <f t="shared" si="64"/>
        <v/>
      </c>
    </row>
    <row r="4119" spans="1:22" x14ac:dyDescent="0.25">
      <c r="A4119" s="47"/>
      <c r="B4119" s="47"/>
      <c r="C4119" s="47"/>
      <c r="D4119" s="117"/>
      <c r="E4119" s="47"/>
      <c r="F4119" s="37"/>
      <c r="G4119" s="47"/>
      <c r="H4119" s="37"/>
      <c r="I4119" s="37"/>
      <c r="J4119" s="51"/>
      <c r="K4119" s="51"/>
      <c r="L4119" s="51"/>
      <c r="M4119" s="51"/>
      <c r="N4119" s="51"/>
      <c r="O4119" s="51"/>
      <c r="P4119" s="51"/>
      <c r="R4119" s="38" t="s">
        <v>450</v>
      </c>
      <c r="S4119" s="38" t="str" cm="1">
        <f t="array" ref="S4119">_xlfn.XLOOKUP(R4119,INDEX(Flettilisti,,1),INDEX(Flettilisti,,2),,0)</f>
        <v>Vantar flokkun</v>
      </c>
      <c r="T4119" s="38" t="str">
        <f>IF(ISBLANK(M4119),"",IF(M4119&lt;Gögn!$J$2,Gögn!$K$2,IF(M4119&gt;Gögn!$J$4,Gögn!$K$4,Gögn!$K$3)))</f>
        <v/>
      </c>
      <c r="U4119" s="49" t="str" cm="1">
        <f t="array" aca="1" ref="U4119" ca="1">IF(ISBLANK(A4119),"",IF(S4119="Styrkhæft",_xlfn.XLOOKUP(T4119,Vegalengdir[Texti],INDIRECT("Vegalengdir["&amp;'Upplýsingar um umsækjanda'!$B$10&amp;"]"),0%,0)))</f>
        <v/>
      </c>
      <c r="V4119" s="72" t="str">
        <f t="shared" si="64"/>
        <v/>
      </c>
    </row>
    <row r="4120" spans="1:22" x14ac:dyDescent="0.25">
      <c r="A4120" s="47"/>
      <c r="B4120" s="47"/>
      <c r="C4120" s="47"/>
      <c r="D4120" s="117"/>
      <c r="E4120" s="47"/>
      <c r="F4120" s="37"/>
      <c r="G4120" s="47"/>
      <c r="H4120" s="37"/>
      <c r="I4120" s="37"/>
      <c r="J4120" s="51"/>
      <c r="K4120" s="51"/>
      <c r="L4120" s="51"/>
      <c r="M4120" s="51"/>
      <c r="N4120" s="51"/>
      <c r="O4120" s="51"/>
      <c r="P4120" s="51"/>
      <c r="R4120" s="38" t="s">
        <v>450</v>
      </c>
      <c r="S4120" s="38" t="str" cm="1">
        <f t="array" ref="S4120">_xlfn.XLOOKUP(R4120,INDEX(Flettilisti,,1),INDEX(Flettilisti,,2),,0)</f>
        <v>Vantar flokkun</v>
      </c>
      <c r="T4120" s="38" t="str">
        <f>IF(ISBLANK(M4120),"",IF(M4120&lt;Gögn!$J$2,Gögn!$K$2,IF(M4120&gt;Gögn!$J$4,Gögn!$K$4,Gögn!$K$3)))</f>
        <v/>
      </c>
      <c r="U4120" s="49" t="str" cm="1">
        <f t="array" aca="1" ref="U4120" ca="1">IF(ISBLANK(A4120),"",IF(S4120="Styrkhæft",_xlfn.XLOOKUP(T4120,Vegalengdir[Texti],INDIRECT("Vegalengdir["&amp;'Upplýsingar um umsækjanda'!$B$10&amp;"]"),0%,0)))</f>
        <v/>
      </c>
      <c r="V4120" s="72" t="str">
        <f t="shared" si="64"/>
        <v/>
      </c>
    </row>
    <row r="4121" spans="1:22" x14ac:dyDescent="0.25">
      <c r="A4121" s="47"/>
      <c r="B4121" s="47"/>
      <c r="C4121" s="47"/>
      <c r="D4121" s="117"/>
      <c r="E4121" s="47"/>
      <c r="F4121" s="37"/>
      <c r="G4121" s="47"/>
      <c r="H4121" s="37"/>
      <c r="I4121" s="37"/>
      <c r="J4121" s="51"/>
      <c r="K4121" s="51"/>
      <c r="L4121" s="51"/>
      <c r="M4121" s="51"/>
      <c r="N4121" s="51"/>
      <c r="O4121" s="51"/>
      <c r="P4121" s="51"/>
      <c r="R4121" s="38" t="s">
        <v>450</v>
      </c>
      <c r="S4121" s="38" t="str" cm="1">
        <f t="array" ref="S4121">_xlfn.XLOOKUP(R4121,INDEX(Flettilisti,,1),INDEX(Flettilisti,,2),,0)</f>
        <v>Vantar flokkun</v>
      </c>
      <c r="T4121" s="38" t="str">
        <f>IF(ISBLANK(M4121),"",IF(M4121&lt;Gögn!$J$2,Gögn!$K$2,IF(M4121&gt;Gögn!$J$4,Gögn!$K$4,Gögn!$K$3)))</f>
        <v/>
      </c>
      <c r="U4121" s="49" t="str" cm="1">
        <f t="array" aca="1" ref="U4121" ca="1">IF(ISBLANK(A4121),"",IF(S4121="Styrkhæft",_xlfn.XLOOKUP(T4121,Vegalengdir[Texti],INDIRECT("Vegalengdir["&amp;'Upplýsingar um umsækjanda'!$B$10&amp;"]"),0%,0)))</f>
        <v/>
      </c>
      <c r="V4121" s="72" t="str">
        <f t="shared" si="64"/>
        <v/>
      </c>
    </row>
    <row r="4122" spans="1:22" x14ac:dyDescent="0.25">
      <c r="A4122" s="47"/>
      <c r="B4122" s="47"/>
      <c r="C4122" s="47"/>
      <c r="D4122" s="117"/>
      <c r="E4122" s="47"/>
      <c r="F4122" s="37"/>
      <c r="G4122" s="47"/>
      <c r="H4122" s="37"/>
      <c r="I4122" s="37"/>
      <c r="J4122" s="51"/>
      <c r="K4122" s="51"/>
      <c r="L4122" s="51"/>
      <c r="M4122" s="51"/>
      <c r="N4122" s="51"/>
      <c r="O4122" s="51"/>
      <c r="P4122" s="51"/>
      <c r="R4122" s="38" t="s">
        <v>450</v>
      </c>
      <c r="S4122" s="38" t="str" cm="1">
        <f t="array" ref="S4122">_xlfn.XLOOKUP(R4122,INDEX(Flettilisti,,1),INDEX(Flettilisti,,2),,0)</f>
        <v>Vantar flokkun</v>
      </c>
      <c r="T4122" s="38" t="str">
        <f>IF(ISBLANK(M4122),"",IF(M4122&lt;Gögn!$J$2,Gögn!$K$2,IF(M4122&gt;Gögn!$J$4,Gögn!$K$4,Gögn!$K$3)))</f>
        <v/>
      </c>
      <c r="U4122" s="49" t="str" cm="1">
        <f t="array" aca="1" ref="U4122" ca="1">IF(ISBLANK(A4122),"",IF(S4122="Styrkhæft",_xlfn.XLOOKUP(T4122,Vegalengdir[Texti],INDIRECT("Vegalengdir["&amp;'Upplýsingar um umsækjanda'!$B$10&amp;"]"),0%,0)))</f>
        <v/>
      </c>
      <c r="V4122" s="72" t="str">
        <f t="shared" si="64"/>
        <v/>
      </c>
    </row>
    <row r="4123" spans="1:22" x14ac:dyDescent="0.25">
      <c r="A4123" s="47"/>
      <c r="B4123" s="47"/>
      <c r="C4123" s="47"/>
      <c r="D4123" s="117"/>
      <c r="E4123" s="47"/>
      <c r="F4123" s="37"/>
      <c r="G4123" s="47"/>
      <c r="H4123" s="37"/>
      <c r="I4123" s="37"/>
      <c r="J4123" s="51"/>
      <c r="K4123" s="51"/>
      <c r="L4123" s="51"/>
      <c r="M4123" s="51"/>
      <c r="N4123" s="51"/>
      <c r="O4123" s="51"/>
      <c r="P4123" s="51"/>
      <c r="R4123" s="38" t="s">
        <v>450</v>
      </c>
      <c r="S4123" s="38" t="str" cm="1">
        <f t="array" ref="S4123">_xlfn.XLOOKUP(R4123,INDEX(Flettilisti,,1),INDEX(Flettilisti,,2),,0)</f>
        <v>Vantar flokkun</v>
      </c>
      <c r="T4123" s="38" t="str">
        <f>IF(ISBLANK(M4123),"",IF(M4123&lt;Gögn!$J$2,Gögn!$K$2,IF(M4123&gt;Gögn!$J$4,Gögn!$K$4,Gögn!$K$3)))</f>
        <v/>
      </c>
      <c r="U4123" s="49" t="str" cm="1">
        <f t="array" aca="1" ref="U4123" ca="1">IF(ISBLANK(A4123),"",IF(S4123="Styrkhæft",_xlfn.XLOOKUP(T4123,Vegalengdir[Texti],INDIRECT("Vegalengdir["&amp;'Upplýsingar um umsækjanda'!$B$10&amp;"]"),0%,0)))</f>
        <v/>
      </c>
      <c r="V4123" s="72" t="str">
        <f t="shared" si="64"/>
        <v/>
      </c>
    </row>
    <row r="4124" spans="1:22" x14ac:dyDescent="0.25">
      <c r="A4124" s="47"/>
      <c r="B4124" s="47"/>
      <c r="C4124" s="47"/>
      <c r="D4124" s="117"/>
      <c r="E4124" s="47"/>
      <c r="F4124" s="37"/>
      <c r="G4124" s="47"/>
      <c r="H4124" s="37"/>
      <c r="I4124" s="37"/>
      <c r="J4124" s="51"/>
      <c r="K4124" s="51"/>
      <c r="L4124" s="51"/>
      <c r="M4124" s="51"/>
      <c r="N4124" s="51"/>
      <c r="O4124" s="51"/>
      <c r="P4124" s="51"/>
      <c r="R4124" s="38" t="s">
        <v>450</v>
      </c>
      <c r="S4124" s="38" t="str" cm="1">
        <f t="array" ref="S4124">_xlfn.XLOOKUP(R4124,INDEX(Flettilisti,,1),INDEX(Flettilisti,,2),,0)</f>
        <v>Vantar flokkun</v>
      </c>
      <c r="T4124" s="38" t="str">
        <f>IF(ISBLANK(M4124),"",IF(M4124&lt;Gögn!$J$2,Gögn!$K$2,IF(M4124&gt;Gögn!$J$4,Gögn!$K$4,Gögn!$K$3)))</f>
        <v/>
      </c>
      <c r="U4124" s="49" t="str" cm="1">
        <f t="array" aca="1" ref="U4124" ca="1">IF(ISBLANK(A4124),"",IF(S4124="Styrkhæft",_xlfn.XLOOKUP(T4124,Vegalengdir[Texti],INDIRECT("Vegalengdir["&amp;'Upplýsingar um umsækjanda'!$B$10&amp;"]"),0%,0)))</f>
        <v/>
      </c>
      <c r="V4124" s="72" t="str">
        <f t="shared" si="64"/>
        <v/>
      </c>
    </row>
    <row r="4125" spans="1:22" x14ac:dyDescent="0.25">
      <c r="A4125" s="47"/>
      <c r="B4125" s="47"/>
      <c r="C4125" s="47"/>
      <c r="D4125" s="117"/>
      <c r="E4125" s="47"/>
      <c r="F4125" s="37"/>
      <c r="G4125" s="47"/>
      <c r="H4125" s="37"/>
      <c r="I4125" s="37"/>
      <c r="J4125" s="51"/>
      <c r="K4125" s="51"/>
      <c r="L4125" s="51"/>
      <c r="M4125" s="51"/>
      <c r="N4125" s="51"/>
      <c r="O4125" s="51"/>
      <c r="P4125" s="51"/>
      <c r="R4125" s="38" t="s">
        <v>450</v>
      </c>
      <c r="S4125" s="38" t="str" cm="1">
        <f t="array" ref="S4125">_xlfn.XLOOKUP(R4125,INDEX(Flettilisti,,1),INDEX(Flettilisti,,2),,0)</f>
        <v>Vantar flokkun</v>
      </c>
      <c r="T4125" s="38" t="str">
        <f>IF(ISBLANK(M4125),"",IF(M4125&lt;Gögn!$J$2,Gögn!$K$2,IF(M4125&gt;Gögn!$J$4,Gögn!$K$4,Gögn!$K$3)))</f>
        <v/>
      </c>
      <c r="U4125" s="49" t="str" cm="1">
        <f t="array" aca="1" ref="U4125" ca="1">IF(ISBLANK(A4125),"",IF(S4125="Styrkhæft",_xlfn.XLOOKUP(T4125,Vegalengdir[Texti],INDIRECT("Vegalengdir["&amp;'Upplýsingar um umsækjanda'!$B$10&amp;"]"),0%,0)))</f>
        <v/>
      </c>
      <c r="V4125" s="72" t="str">
        <f t="shared" si="64"/>
        <v/>
      </c>
    </row>
    <row r="4126" spans="1:22" x14ac:dyDescent="0.25">
      <c r="A4126" s="47"/>
      <c r="B4126" s="47"/>
      <c r="C4126" s="47"/>
      <c r="D4126" s="117"/>
      <c r="E4126" s="47"/>
      <c r="F4126" s="37"/>
      <c r="G4126" s="47"/>
      <c r="H4126" s="37"/>
      <c r="I4126" s="37"/>
      <c r="J4126" s="51"/>
      <c r="K4126" s="51"/>
      <c r="L4126" s="51"/>
      <c r="M4126" s="51"/>
      <c r="N4126" s="51"/>
      <c r="O4126" s="51"/>
      <c r="P4126" s="51"/>
      <c r="R4126" s="38" t="s">
        <v>450</v>
      </c>
      <c r="S4126" s="38" t="str" cm="1">
        <f t="array" ref="S4126">_xlfn.XLOOKUP(R4126,INDEX(Flettilisti,,1),INDEX(Flettilisti,,2),,0)</f>
        <v>Vantar flokkun</v>
      </c>
      <c r="T4126" s="38" t="str">
        <f>IF(ISBLANK(M4126),"",IF(M4126&lt;Gögn!$J$2,Gögn!$K$2,IF(M4126&gt;Gögn!$J$4,Gögn!$K$4,Gögn!$K$3)))</f>
        <v/>
      </c>
      <c r="U4126" s="49" t="str" cm="1">
        <f t="array" aca="1" ref="U4126" ca="1">IF(ISBLANK(A4126),"",IF(S4126="Styrkhæft",_xlfn.XLOOKUP(T4126,Vegalengdir[Texti],INDIRECT("Vegalengdir["&amp;'Upplýsingar um umsækjanda'!$B$10&amp;"]"),0%,0)))</f>
        <v/>
      </c>
      <c r="V4126" s="72" t="str">
        <f t="shared" si="64"/>
        <v/>
      </c>
    </row>
    <row r="4127" spans="1:22" x14ac:dyDescent="0.25">
      <c r="A4127" s="47"/>
      <c r="B4127" s="47"/>
      <c r="C4127" s="47"/>
      <c r="D4127" s="117"/>
      <c r="E4127" s="47"/>
      <c r="F4127" s="37"/>
      <c r="G4127" s="47"/>
      <c r="H4127" s="37"/>
      <c r="I4127" s="37"/>
      <c r="J4127" s="51"/>
      <c r="K4127" s="51"/>
      <c r="L4127" s="51"/>
      <c r="M4127" s="51"/>
      <c r="N4127" s="51"/>
      <c r="O4127" s="51"/>
      <c r="P4127" s="51"/>
      <c r="R4127" s="38" t="s">
        <v>450</v>
      </c>
      <c r="S4127" s="38" t="str" cm="1">
        <f t="array" ref="S4127">_xlfn.XLOOKUP(R4127,INDEX(Flettilisti,,1),INDEX(Flettilisti,,2),,0)</f>
        <v>Vantar flokkun</v>
      </c>
      <c r="T4127" s="38" t="str">
        <f>IF(ISBLANK(M4127),"",IF(M4127&lt;Gögn!$J$2,Gögn!$K$2,IF(M4127&gt;Gögn!$J$4,Gögn!$K$4,Gögn!$K$3)))</f>
        <v/>
      </c>
      <c r="U4127" s="49" t="str" cm="1">
        <f t="array" aca="1" ref="U4127" ca="1">IF(ISBLANK(A4127),"",IF(S4127="Styrkhæft",_xlfn.XLOOKUP(T4127,Vegalengdir[Texti],INDIRECT("Vegalengdir["&amp;'Upplýsingar um umsækjanda'!$B$10&amp;"]"),0%,0)))</f>
        <v/>
      </c>
      <c r="V4127" s="72" t="str">
        <f t="shared" si="64"/>
        <v/>
      </c>
    </row>
    <row r="4128" spans="1:22" x14ac:dyDescent="0.25">
      <c r="A4128" s="47"/>
      <c r="B4128" s="47"/>
      <c r="C4128" s="47"/>
      <c r="D4128" s="117"/>
      <c r="E4128" s="47"/>
      <c r="F4128" s="37"/>
      <c r="G4128" s="47"/>
      <c r="H4128" s="37"/>
      <c r="I4128" s="37"/>
      <c r="J4128" s="51"/>
      <c r="K4128" s="51"/>
      <c r="L4128" s="51"/>
      <c r="M4128" s="51"/>
      <c r="N4128" s="51"/>
      <c r="O4128" s="51"/>
      <c r="P4128" s="51"/>
      <c r="R4128" s="38" t="s">
        <v>450</v>
      </c>
      <c r="S4128" s="38" t="str" cm="1">
        <f t="array" ref="S4128">_xlfn.XLOOKUP(R4128,INDEX(Flettilisti,,1),INDEX(Flettilisti,,2),,0)</f>
        <v>Vantar flokkun</v>
      </c>
      <c r="T4128" s="38" t="str">
        <f>IF(ISBLANK(M4128),"",IF(M4128&lt;Gögn!$J$2,Gögn!$K$2,IF(M4128&gt;Gögn!$J$4,Gögn!$K$4,Gögn!$K$3)))</f>
        <v/>
      </c>
      <c r="U4128" s="49" t="str" cm="1">
        <f t="array" aca="1" ref="U4128" ca="1">IF(ISBLANK(A4128),"",IF(S4128="Styrkhæft",_xlfn.XLOOKUP(T4128,Vegalengdir[Texti],INDIRECT("Vegalengdir["&amp;'Upplýsingar um umsækjanda'!$B$10&amp;"]"),0%,0)))</f>
        <v/>
      </c>
      <c r="V4128" s="72" t="str">
        <f t="shared" si="64"/>
        <v/>
      </c>
    </row>
    <row r="4129" spans="1:22" x14ac:dyDescent="0.25">
      <c r="A4129" s="47"/>
      <c r="B4129" s="47"/>
      <c r="C4129" s="47"/>
      <c r="D4129" s="117"/>
      <c r="E4129" s="47"/>
      <c r="F4129" s="37"/>
      <c r="G4129" s="47"/>
      <c r="H4129" s="37"/>
      <c r="I4129" s="37"/>
      <c r="J4129" s="51"/>
      <c r="K4129" s="51"/>
      <c r="L4129" s="51"/>
      <c r="M4129" s="51"/>
      <c r="N4129" s="51"/>
      <c r="O4129" s="51"/>
      <c r="P4129" s="51"/>
      <c r="R4129" s="38" t="s">
        <v>450</v>
      </c>
      <c r="S4129" s="38" t="str" cm="1">
        <f t="array" ref="S4129">_xlfn.XLOOKUP(R4129,INDEX(Flettilisti,,1),INDEX(Flettilisti,,2),,0)</f>
        <v>Vantar flokkun</v>
      </c>
      <c r="T4129" s="38" t="str">
        <f>IF(ISBLANK(M4129),"",IF(M4129&lt;Gögn!$J$2,Gögn!$K$2,IF(M4129&gt;Gögn!$J$4,Gögn!$K$4,Gögn!$K$3)))</f>
        <v/>
      </c>
      <c r="U4129" s="49" t="str" cm="1">
        <f t="array" aca="1" ref="U4129" ca="1">IF(ISBLANK(A4129),"",IF(S4129="Styrkhæft",_xlfn.XLOOKUP(T4129,Vegalengdir[Texti],INDIRECT("Vegalengdir["&amp;'Upplýsingar um umsækjanda'!$B$10&amp;"]"),0%,0)))</f>
        <v/>
      </c>
      <c r="V4129" s="72" t="str">
        <f t="shared" si="64"/>
        <v/>
      </c>
    </row>
    <row r="4130" spans="1:22" x14ac:dyDescent="0.25">
      <c r="A4130" s="47"/>
      <c r="B4130" s="47"/>
      <c r="C4130" s="47"/>
      <c r="D4130" s="117"/>
      <c r="E4130" s="47"/>
      <c r="F4130" s="37"/>
      <c r="G4130" s="47"/>
      <c r="H4130" s="37"/>
      <c r="I4130" s="37"/>
      <c r="J4130" s="51"/>
      <c r="K4130" s="51"/>
      <c r="L4130" s="51"/>
      <c r="M4130" s="51"/>
      <c r="N4130" s="51"/>
      <c r="O4130" s="51"/>
      <c r="P4130" s="51"/>
      <c r="R4130" s="38" t="s">
        <v>450</v>
      </c>
      <c r="S4130" s="38" t="str" cm="1">
        <f t="array" ref="S4130">_xlfn.XLOOKUP(R4130,INDEX(Flettilisti,,1),INDEX(Flettilisti,,2),,0)</f>
        <v>Vantar flokkun</v>
      </c>
      <c r="T4130" s="38" t="str">
        <f>IF(ISBLANK(M4130),"",IF(M4130&lt;Gögn!$J$2,Gögn!$K$2,IF(M4130&gt;Gögn!$J$4,Gögn!$K$4,Gögn!$K$3)))</f>
        <v/>
      </c>
      <c r="U4130" s="49" t="str" cm="1">
        <f t="array" aca="1" ref="U4130" ca="1">IF(ISBLANK(A4130),"",IF(S4130="Styrkhæft",_xlfn.XLOOKUP(T4130,Vegalengdir[Texti],INDIRECT("Vegalengdir["&amp;'Upplýsingar um umsækjanda'!$B$10&amp;"]"),0%,0)))</f>
        <v/>
      </c>
      <c r="V4130" s="72" t="str">
        <f t="shared" si="64"/>
        <v/>
      </c>
    </row>
    <row r="4131" spans="1:22" x14ac:dyDescent="0.25">
      <c r="A4131" s="47"/>
      <c r="B4131" s="47"/>
      <c r="C4131" s="47"/>
      <c r="D4131" s="117"/>
      <c r="E4131" s="47"/>
      <c r="F4131" s="37"/>
      <c r="G4131" s="47"/>
      <c r="H4131" s="37"/>
      <c r="I4131" s="37"/>
      <c r="J4131" s="51"/>
      <c r="K4131" s="51"/>
      <c r="L4131" s="51"/>
      <c r="M4131" s="51"/>
      <c r="N4131" s="51"/>
      <c r="O4131" s="51"/>
      <c r="P4131" s="51"/>
      <c r="R4131" s="38" t="s">
        <v>450</v>
      </c>
      <c r="S4131" s="38" t="str" cm="1">
        <f t="array" ref="S4131">_xlfn.XLOOKUP(R4131,INDEX(Flettilisti,,1),INDEX(Flettilisti,,2),,0)</f>
        <v>Vantar flokkun</v>
      </c>
      <c r="T4131" s="38" t="str">
        <f>IF(ISBLANK(M4131),"",IF(M4131&lt;Gögn!$J$2,Gögn!$K$2,IF(M4131&gt;Gögn!$J$4,Gögn!$K$4,Gögn!$K$3)))</f>
        <v/>
      </c>
      <c r="U4131" s="49" t="str" cm="1">
        <f t="array" aca="1" ref="U4131" ca="1">IF(ISBLANK(A4131),"",IF(S4131="Styrkhæft",_xlfn.XLOOKUP(T4131,Vegalengdir[Texti],INDIRECT("Vegalengdir["&amp;'Upplýsingar um umsækjanda'!$B$10&amp;"]"),0%,0)))</f>
        <v/>
      </c>
      <c r="V4131" s="72" t="str">
        <f t="shared" si="64"/>
        <v/>
      </c>
    </row>
    <row r="4132" spans="1:22" x14ac:dyDescent="0.25">
      <c r="A4132" s="47"/>
      <c r="B4132" s="47"/>
      <c r="C4132" s="47"/>
      <c r="D4132" s="117"/>
      <c r="E4132" s="47"/>
      <c r="F4132" s="37"/>
      <c r="G4132" s="47"/>
      <c r="H4132" s="37"/>
      <c r="I4132" s="37"/>
      <c r="J4132" s="51"/>
      <c r="K4132" s="51"/>
      <c r="L4132" s="51"/>
      <c r="M4132" s="51"/>
      <c r="N4132" s="51"/>
      <c r="O4132" s="51"/>
      <c r="P4132" s="51"/>
      <c r="R4132" s="38" t="s">
        <v>450</v>
      </c>
      <c r="S4132" s="38" t="str" cm="1">
        <f t="array" ref="S4132">_xlfn.XLOOKUP(R4132,INDEX(Flettilisti,,1),INDEX(Flettilisti,,2),,0)</f>
        <v>Vantar flokkun</v>
      </c>
      <c r="T4132" s="38" t="str">
        <f>IF(ISBLANK(M4132),"",IF(M4132&lt;Gögn!$J$2,Gögn!$K$2,IF(M4132&gt;Gögn!$J$4,Gögn!$K$4,Gögn!$K$3)))</f>
        <v/>
      </c>
      <c r="U4132" s="49" t="str" cm="1">
        <f t="array" aca="1" ref="U4132" ca="1">IF(ISBLANK(A4132),"",IF(S4132="Styrkhæft",_xlfn.XLOOKUP(T4132,Vegalengdir[Texti],INDIRECT("Vegalengdir["&amp;'Upplýsingar um umsækjanda'!$B$10&amp;"]"),0%,0)))</f>
        <v/>
      </c>
      <c r="V4132" s="72" t="str">
        <f t="shared" si="64"/>
        <v/>
      </c>
    </row>
    <row r="4133" spans="1:22" x14ac:dyDescent="0.25">
      <c r="A4133" s="47"/>
      <c r="B4133" s="47"/>
      <c r="C4133" s="47"/>
      <c r="D4133" s="117"/>
      <c r="E4133" s="47"/>
      <c r="F4133" s="37"/>
      <c r="G4133" s="47"/>
      <c r="H4133" s="37"/>
      <c r="I4133" s="37"/>
      <c r="J4133" s="51"/>
      <c r="K4133" s="51"/>
      <c r="L4133" s="51"/>
      <c r="M4133" s="51"/>
      <c r="N4133" s="51"/>
      <c r="O4133" s="51"/>
      <c r="P4133" s="51"/>
      <c r="R4133" s="38" t="s">
        <v>450</v>
      </c>
      <c r="S4133" s="38" t="str" cm="1">
        <f t="array" ref="S4133">_xlfn.XLOOKUP(R4133,INDEX(Flettilisti,,1),INDEX(Flettilisti,,2),,0)</f>
        <v>Vantar flokkun</v>
      </c>
      <c r="T4133" s="38" t="str">
        <f>IF(ISBLANK(M4133),"",IF(M4133&lt;Gögn!$J$2,Gögn!$K$2,IF(M4133&gt;Gögn!$J$4,Gögn!$K$4,Gögn!$K$3)))</f>
        <v/>
      </c>
      <c r="U4133" s="49" t="str" cm="1">
        <f t="array" aca="1" ref="U4133" ca="1">IF(ISBLANK(A4133),"",IF(S4133="Styrkhæft",_xlfn.XLOOKUP(T4133,Vegalengdir[Texti],INDIRECT("Vegalengdir["&amp;'Upplýsingar um umsækjanda'!$B$10&amp;"]"),0%,0)))</f>
        <v/>
      </c>
      <c r="V4133" s="72" t="str">
        <f t="shared" si="64"/>
        <v/>
      </c>
    </row>
    <row r="4134" spans="1:22" x14ac:dyDescent="0.25">
      <c r="A4134" s="47"/>
      <c r="B4134" s="47"/>
      <c r="C4134" s="47"/>
      <c r="D4134" s="117"/>
      <c r="E4134" s="47"/>
      <c r="F4134" s="37"/>
      <c r="G4134" s="47"/>
      <c r="H4134" s="37"/>
      <c r="I4134" s="37"/>
      <c r="J4134" s="51"/>
      <c r="K4134" s="51"/>
      <c r="L4134" s="51"/>
      <c r="M4134" s="51"/>
      <c r="N4134" s="51"/>
      <c r="O4134" s="51"/>
      <c r="P4134" s="51"/>
      <c r="R4134" s="38" t="s">
        <v>450</v>
      </c>
      <c r="S4134" s="38" t="str" cm="1">
        <f t="array" ref="S4134">_xlfn.XLOOKUP(R4134,INDEX(Flettilisti,,1),INDEX(Flettilisti,,2),,0)</f>
        <v>Vantar flokkun</v>
      </c>
      <c r="T4134" s="38" t="str">
        <f>IF(ISBLANK(M4134),"",IF(M4134&lt;Gögn!$J$2,Gögn!$K$2,IF(M4134&gt;Gögn!$J$4,Gögn!$K$4,Gögn!$K$3)))</f>
        <v/>
      </c>
      <c r="U4134" s="49" t="str" cm="1">
        <f t="array" aca="1" ref="U4134" ca="1">IF(ISBLANK(A4134),"",IF(S4134="Styrkhæft",_xlfn.XLOOKUP(T4134,Vegalengdir[Texti],INDIRECT("Vegalengdir["&amp;'Upplýsingar um umsækjanda'!$B$10&amp;"]"),0%,0)))</f>
        <v/>
      </c>
      <c r="V4134" s="72" t="str">
        <f t="shared" si="64"/>
        <v/>
      </c>
    </row>
    <row r="4135" spans="1:22" x14ac:dyDescent="0.25">
      <c r="A4135" s="47"/>
      <c r="B4135" s="47"/>
      <c r="C4135" s="47"/>
      <c r="D4135" s="117"/>
      <c r="E4135" s="47"/>
      <c r="F4135" s="37"/>
      <c r="G4135" s="47"/>
      <c r="H4135" s="37"/>
      <c r="I4135" s="37"/>
      <c r="J4135" s="51"/>
      <c r="K4135" s="51"/>
      <c r="L4135" s="51"/>
      <c r="M4135" s="51"/>
      <c r="N4135" s="51"/>
      <c r="O4135" s="51"/>
      <c r="P4135" s="51"/>
      <c r="R4135" s="38" t="s">
        <v>450</v>
      </c>
      <c r="S4135" s="38" t="str" cm="1">
        <f t="array" ref="S4135">_xlfn.XLOOKUP(R4135,INDEX(Flettilisti,,1),INDEX(Flettilisti,,2),,0)</f>
        <v>Vantar flokkun</v>
      </c>
      <c r="T4135" s="38" t="str">
        <f>IF(ISBLANK(M4135),"",IF(M4135&lt;Gögn!$J$2,Gögn!$K$2,IF(M4135&gt;Gögn!$J$4,Gögn!$K$4,Gögn!$K$3)))</f>
        <v/>
      </c>
      <c r="U4135" s="49" t="str" cm="1">
        <f t="array" aca="1" ref="U4135" ca="1">IF(ISBLANK(A4135),"",IF(S4135="Styrkhæft",_xlfn.XLOOKUP(T4135,Vegalengdir[Texti],INDIRECT("Vegalengdir["&amp;'Upplýsingar um umsækjanda'!$B$10&amp;"]"),0%,0)))</f>
        <v/>
      </c>
      <c r="V4135" s="72" t="str">
        <f t="shared" si="64"/>
        <v/>
      </c>
    </row>
    <row r="4136" spans="1:22" x14ac:dyDescent="0.25">
      <c r="A4136" s="47"/>
      <c r="B4136" s="47"/>
      <c r="C4136" s="47"/>
      <c r="D4136" s="117"/>
      <c r="E4136" s="47"/>
      <c r="F4136" s="37"/>
      <c r="G4136" s="47"/>
      <c r="H4136" s="37"/>
      <c r="I4136" s="37"/>
      <c r="J4136" s="51"/>
      <c r="K4136" s="51"/>
      <c r="L4136" s="51"/>
      <c r="M4136" s="51"/>
      <c r="N4136" s="51"/>
      <c r="O4136" s="51"/>
      <c r="P4136" s="51"/>
      <c r="R4136" s="38" t="s">
        <v>450</v>
      </c>
      <c r="S4136" s="38" t="str" cm="1">
        <f t="array" ref="S4136">_xlfn.XLOOKUP(R4136,INDEX(Flettilisti,,1),INDEX(Flettilisti,,2),,0)</f>
        <v>Vantar flokkun</v>
      </c>
      <c r="T4136" s="38" t="str">
        <f>IF(ISBLANK(M4136),"",IF(M4136&lt;Gögn!$J$2,Gögn!$K$2,IF(M4136&gt;Gögn!$J$4,Gögn!$K$4,Gögn!$K$3)))</f>
        <v/>
      </c>
      <c r="U4136" s="49" t="str" cm="1">
        <f t="array" aca="1" ref="U4136" ca="1">IF(ISBLANK(A4136),"",IF(S4136="Styrkhæft",_xlfn.XLOOKUP(T4136,Vegalengdir[Texti],INDIRECT("Vegalengdir["&amp;'Upplýsingar um umsækjanda'!$B$10&amp;"]"),0%,0)))</f>
        <v/>
      </c>
      <c r="V4136" s="72" t="str">
        <f t="shared" si="64"/>
        <v/>
      </c>
    </row>
    <row r="4137" spans="1:22" x14ac:dyDescent="0.25">
      <c r="A4137" s="47"/>
      <c r="B4137" s="47"/>
      <c r="C4137" s="47"/>
      <c r="D4137" s="117"/>
      <c r="E4137" s="47"/>
      <c r="F4137" s="37"/>
      <c r="G4137" s="47"/>
      <c r="H4137" s="37"/>
      <c r="I4137" s="37"/>
      <c r="J4137" s="51"/>
      <c r="K4137" s="51"/>
      <c r="L4137" s="51"/>
      <c r="M4137" s="51"/>
      <c r="N4137" s="51"/>
      <c r="O4137" s="51"/>
      <c r="P4137" s="51"/>
      <c r="R4137" s="38" t="s">
        <v>450</v>
      </c>
      <c r="S4137" s="38" t="str" cm="1">
        <f t="array" ref="S4137">_xlfn.XLOOKUP(R4137,INDEX(Flettilisti,,1),INDEX(Flettilisti,,2),,0)</f>
        <v>Vantar flokkun</v>
      </c>
      <c r="T4137" s="38" t="str">
        <f>IF(ISBLANK(M4137),"",IF(M4137&lt;Gögn!$J$2,Gögn!$K$2,IF(M4137&gt;Gögn!$J$4,Gögn!$K$4,Gögn!$K$3)))</f>
        <v/>
      </c>
      <c r="U4137" s="49" t="str" cm="1">
        <f t="array" aca="1" ref="U4137" ca="1">IF(ISBLANK(A4137),"",IF(S4137="Styrkhæft",_xlfn.XLOOKUP(T4137,Vegalengdir[Texti],INDIRECT("Vegalengdir["&amp;'Upplýsingar um umsækjanda'!$B$10&amp;"]"),0%,0)))</f>
        <v/>
      </c>
      <c r="V4137" s="72" t="str">
        <f t="shared" si="64"/>
        <v/>
      </c>
    </row>
    <row r="4138" spans="1:22" x14ac:dyDescent="0.25">
      <c r="A4138" s="47"/>
      <c r="B4138" s="47"/>
      <c r="C4138" s="47"/>
      <c r="D4138" s="117"/>
      <c r="E4138" s="47"/>
      <c r="F4138" s="37"/>
      <c r="G4138" s="47"/>
      <c r="H4138" s="37"/>
      <c r="I4138" s="37"/>
      <c r="J4138" s="51"/>
      <c r="K4138" s="51"/>
      <c r="L4138" s="51"/>
      <c r="M4138" s="51"/>
      <c r="N4138" s="51"/>
      <c r="O4138" s="51"/>
      <c r="P4138" s="51"/>
      <c r="R4138" s="38" t="s">
        <v>450</v>
      </c>
      <c r="S4138" s="38" t="str" cm="1">
        <f t="array" ref="S4138">_xlfn.XLOOKUP(R4138,INDEX(Flettilisti,,1),INDEX(Flettilisti,,2),,0)</f>
        <v>Vantar flokkun</v>
      </c>
      <c r="T4138" s="38" t="str">
        <f>IF(ISBLANK(M4138),"",IF(M4138&lt;Gögn!$J$2,Gögn!$K$2,IF(M4138&gt;Gögn!$J$4,Gögn!$K$4,Gögn!$K$3)))</f>
        <v/>
      </c>
      <c r="U4138" s="49" t="str" cm="1">
        <f t="array" aca="1" ref="U4138" ca="1">IF(ISBLANK(A4138),"",IF(S4138="Styrkhæft",_xlfn.XLOOKUP(T4138,Vegalengdir[Texti],INDIRECT("Vegalengdir["&amp;'Upplýsingar um umsækjanda'!$B$10&amp;"]"),0%,0)))</f>
        <v/>
      </c>
      <c r="V4138" s="72" t="str">
        <f t="shared" si="64"/>
        <v/>
      </c>
    </row>
    <row r="4139" spans="1:22" x14ac:dyDescent="0.25">
      <c r="A4139" s="47"/>
      <c r="B4139" s="47"/>
      <c r="C4139" s="47"/>
      <c r="D4139" s="117"/>
      <c r="E4139" s="47"/>
      <c r="F4139" s="37"/>
      <c r="G4139" s="47"/>
      <c r="H4139" s="37"/>
      <c r="I4139" s="37"/>
      <c r="J4139" s="51"/>
      <c r="K4139" s="51"/>
      <c r="L4139" s="51"/>
      <c r="M4139" s="51"/>
      <c r="N4139" s="51"/>
      <c r="O4139" s="51"/>
      <c r="P4139" s="51"/>
      <c r="R4139" s="38" t="s">
        <v>450</v>
      </c>
      <c r="S4139" s="38" t="str" cm="1">
        <f t="array" ref="S4139">_xlfn.XLOOKUP(R4139,INDEX(Flettilisti,,1),INDEX(Flettilisti,,2),,0)</f>
        <v>Vantar flokkun</v>
      </c>
      <c r="T4139" s="38" t="str">
        <f>IF(ISBLANK(M4139),"",IF(M4139&lt;Gögn!$J$2,Gögn!$K$2,IF(M4139&gt;Gögn!$J$4,Gögn!$K$4,Gögn!$K$3)))</f>
        <v/>
      </c>
      <c r="U4139" s="49" t="str" cm="1">
        <f t="array" aca="1" ref="U4139" ca="1">IF(ISBLANK(A4139),"",IF(S4139="Styrkhæft",_xlfn.XLOOKUP(T4139,Vegalengdir[Texti],INDIRECT("Vegalengdir["&amp;'Upplýsingar um umsækjanda'!$B$10&amp;"]"),0%,0)))</f>
        <v/>
      </c>
      <c r="V4139" s="72" t="str">
        <f t="shared" si="64"/>
        <v/>
      </c>
    </row>
    <row r="4140" spans="1:22" x14ac:dyDescent="0.25">
      <c r="A4140" s="47"/>
      <c r="B4140" s="47"/>
      <c r="C4140" s="47"/>
      <c r="D4140" s="117"/>
      <c r="E4140" s="47"/>
      <c r="F4140" s="37"/>
      <c r="G4140" s="47"/>
      <c r="H4140" s="37"/>
      <c r="I4140" s="37"/>
      <c r="J4140" s="51"/>
      <c r="K4140" s="51"/>
      <c r="L4140" s="51"/>
      <c r="M4140" s="51"/>
      <c r="N4140" s="51"/>
      <c r="O4140" s="51"/>
      <c r="P4140" s="51"/>
      <c r="R4140" s="38" t="s">
        <v>450</v>
      </c>
      <c r="S4140" s="38" t="str" cm="1">
        <f t="array" ref="S4140">_xlfn.XLOOKUP(R4140,INDEX(Flettilisti,,1),INDEX(Flettilisti,,2),,0)</f>
        <v>Vantar flokkun</v>
      </c>
      <c r="T4140" s="38" t="str">
        <f>IF(ISBLANK(M4140),"",IF(M4140&lt;Gögn!$J$2,Gögn!$K$2,IF(M4140&gt;Gögn!$J$4,Gögn!$K$4,Gögn!$K$3)))</f>
        <v/>
      </c>
      <c r="U4140" s="49" t="str" cm="1">
        <f t="array" aca="1" ref="U4140" ca="1">IF(ISBLANK(A4140),"",IF(S4140="Styrkhæft",_xlfn.XLOOKUP(T4140,Vegalengdir[Texti],INDIRECT("Vegalengdir["&amp;'Upplýsingar um umsækjanda'!$B$10&amp;"]"),0%,0)))</f>
        <v/>
      </c>
      <c r="V4140" s="72" t="str">
        <f t="shared" si="64"/>
        <v/>
      </c>
    </row>
    <row r="4141" spans="1:22" x14ac:dyDescent="0.25">
      <c r="A4141" s="47"/>
      <c r="B4141" s="47"/>
      <c r="C4141" s="47"/>
      <c r="D4141" s="117"/>
      <c r="E4141" s="47"/>
      <c r="F4141" s="37"/>
      <c r="G4141" s="47"/>
      <c r="H4141" s="37"/>
      <c r="I4141" s="37"/>
      <c r="J4141" s="51"/>
      <c r="K4141" s="51"/>
      <c r="L4141" s="51"/>
      <c r="M4141" s="51"/>
      <c r="N4141" s="51"/>
      <c r="O4141" s="51"/>
      <c r="P4141" s="51"/>
      <c r="R4141" s="38" t="s">
        <v>450</v>
      </c>
      <c r="S4141" s="38" t="str" cm="1">
        <f t="array" ref="S4141">_xlfn.XLOOKUP(R4141,INDEX(Flettilisti,,1),INDEX(Flettilisti,,2),,0)</f>
        <v>Vantar flokkun</v>
      </c>
      <c r="T4141" s="38" t="str">
        <f>IF(ISBLANK(M4141),"",IF(M4141&lt;Gögn!$J$2,Gögn!$K$2,IF(M4141&gt;Gögn!$J$4,Gögn!$K$4,Gögn!$K$3)))</f>
        <v/>
      </c>
      <c r="U4141" s="49" t="str" cm="1">
        <f t="array" aca="1" ref="U4141" ca="1">IF(ISBLANK(A4141),"",IF(S4141="Styrkhæft",_xlfn.XLOOKUP(T4141,Vegalengdir[Texti],INDIRECT("Vegalengdir["&amp;'Upplýsingar um umsækjanda'!$B$10&amp;"]"),0%,0)))</f>
        <v/>
      </c>
      <c r="V4141" s="72" t="str">
        <f t="shared" si="64"/>
        <v/>
      </c>
    </row>
    <row r="4142" spans="1:22" x14ac:dyDescent="0.25">
      <c r="A4142" s="47"/>
      <c r="B4142" s="47"/>
      <c r="C4142" s="47"/>
      <c r="D4142" s="117"/>
      <c r="E4142" s="47"/>
      <c r="F4142" s="37"/>
      <c r="G4142" s="47"/>
      <c r="H4142" s="37"/>
      <c r="I4142" s="37"/>
      <c r="J4142" s="51"/>
      <c r="K4142" s="51"/>
      <c r="L4142" s="51"/>
      <c r="M4142" s="51"/>
      <c r="N4142" s="51"/>
      <c r="O4142" s="51"/>
      <c r="P4142" s="51"/>
      <c r="R4142" s="38" t="s">
        <v>450</v>
      </c>
      <c r="S4142" s="38" t="str" cm="1">
        <f t="array" ref="S4142">_xlfn.XLOOKUP(R4142,INDEX(Flettilisti,,1),INDEX(Flettilisti,,2),,0)</f>
        <v>Vantar flokkun</v>
      </c>
      <c r="T4142" s="38" t="str">
        <f>IF(ISBLANK(M4142),"",IF(M4142&lt;Gögn!$J$2,Gögn!$K$2,IF(M4142&gt;Gögn!$J$4,Gögn!$K$4,Gögn!$K$3)))</f>
        <v/>
      </c>
      <c r="U4142" s="49" t="str" cm="1">
        <f t="array" aca="1" ref="U4142" ca="1">IF(ISBLANK(A4142),"",IF(S4142="Styrkhæft",_xlfn.XLOOKUP(T4142,Vegalengdir[Texti],INDIRECT("Vegalengdir["&amp;'Upplýsingar um umsækjanda'!$B$10&amp;"]"),0%,0)))</f>
        <v/>
      </c>
      <c r="V4142" s="72" t="str">
        <f t="shared" si="64"/>
        <v/>
      </c>
    </row>
    <row r="4143" spans="1:22" x14ac:dyDescent="0.25">
      <c r="A4143" s="47"/>
      <c r="B4143" s="47"/>
      <c r="C4143" s="47"/>
      <c r="D4143" s="117"/>
      <c r="E4143" s="47"/>
      <c r="F4143" s="37"/>
      <c r="G4143" s="47"/>
      <c r="H4143" s="37"/>
      <c r="I4143" s="37"/>
      <c r="J4143" s="51"/>
      <c r="K4143" s="51"/>
      <c r="L4143" s="51"/>
      <c r="M4143" s="51"/>
      <c r="N4143" s="51"/>
      <c r="O4143" s="51"/>
      <c r="P4143" s="51"/>
      <c r="R4143" s="38" t="s">
        <v>450</v>
      </c>
      <c r="S4143" s="38" t="str" cm="1">
        <f t="array" ref="S4143">_xlfn.XLOOKUP(R4143,INDEX(Flettilisti,,1),INDEX(Flettilisti,,2),,0)</f>
        <v>Vantar flokkun</v>
      </c>
      <c r="T4143" s="38" t="str">
        <f>IF(ISBLANK(M4143),"",IF(M4143&lt;Gögn!$J$2,Gögn!$K$2,IF(M4143&gt;Gögn!$J$4,Gögn!$K$4,Gögn!$K$3)))</f>
        <v/>
      </c>
      <c r="U4143" s="49" t="str" cm="1">
        <f t="array" aca="1" ref="U4143" ca="1">IF(ISBLANK(A4143),"",IF(S4143="Styrkhæft",_xlfn.XLOOKUP(T4143,Vegalengdir[Texti],INDIRECT("Vegalengdir["&amp;'Upplýsingar um umsækjanda'!$B$10&amp;"]"),0%,0)))</f>
        <v/>
      </c>
      <c r="V4143" s="72" t="str">
        <f t="shared" si="64"/>
        <v/>
      </c>
    </row>
    <row r="4144" spans="1:22" x14ac:dyDescent="0.25">
      <c r="A4144" s="47"/>
      <c r="B4144" s="47"/>
      <c r="C4144" s="47"/>
      <c r="D4144" s="117"/>
      <c r="E4144" s="47"/>
      <c r="F4144" s="37"/>
      <c r="G4144" s="47"/>
      <c r="H4144" s="37"/>
      <c r="I4144" s="37"/>
      <c r="J4144" s="51"/>
      <c r="K4144" s="51"/>
      <c r="L4144" s="51"/>
      <c r="M4144" s="51"/>
      <c r="N4144" s="51"/>
      <c r="O4144" s="51"/>
      <c r="P4144" s="51"/>
      <c r="R4144" s="38" t="s">
        <v>450</v>
      </c>
      <c r="S4144" s="38" t="str" cm="1">
        <f t="array" ref="S4144">_xlfn.XLOOKUP(R4144,INDEX(Flettilisti,,1),INDEX(Flettilisti,,2),,0)</f>
        <v>Vantar flokkun</v>
      </c>
      <c r="T4144" s="38" t="str">
        <f>IF(ISBLANK(M4144),"",IF(M4144&lt;Gögn!$J$2,Gögn!$K$2,IF(M4144&gt;Gögn!$J$4,Gögn!$K$4,Gögn!$K$3)))</f>
        <v/>
      </c>
      <c r="U4144" s="49" t="str" cm="1">
        <f t="array" aca="1" ref="U4144" ca="1">IF(ISBLANK(A4144),"",IF(S4144="Styrkhæft",_xlfn.XLOOKUP(T4144,Vegalengdir[Texti],INDIRECT("Vegalengdir["&amp;'Upplýsingar um umsækjanda'!$B$10&amp;"]"),0%,0)))</f>
        <v/>
      </c>
      <c r="V4144" s="72" t="str">
        <f t="shared" si="64"/>
        <v/>
      </c>
    </row>
    <row r="4145" spans="1:22" x14ac:dyDescent="0.25">
      <c r="A4145" s="47"/>
      <c r="B4145" s="47"/>
      <c r="C4145" s="47"/>
      <c r="D4145" s="117"/>
      <c r="E4145" s="47"/>
      <c r="F4145" s="37"/>
      <c r="G4145" s="47"/>
      <c r="H4145" s="37"/>
      <c r="I4145" s="37"/>
      <c r="J4145" s="51"/>
      <c r="K4145" s="51"/>
      <c r="L4145" s="51"/>
      <c r="M4145" s="51"/>
      <c r="N4145" s="51"/>
      <c r="O4145" s="51"/>
      <c r="P4145" s="51"/>
      <c r="R4145" s="38" t="s">
        <v>450</v>
      </c>
      <c r="S4145" s="38" t="str" cm="1">
        <f t="array" ref="S4145">_xlfn.XLOOKUP(R4145,INDEX(Flettilisti,,1),INDEX(Flettilisti,,2),,0)</f>
        <v>Vantar flokkun</v>
      </c>
      <c r="T4145" s="38" t="str">
        <f>IF(ISBLANK(M4145),"",IF(M4145&lt;Gögn!$J$2,Gögn!$K$2,IF(M4145&gt;Gögn!$J$4,Gögn!$K$4,Gögn!$K$3)))</f>
        <v/>
      </c>
      <c r="U4145" s="49" t="str" cm="1">
        <f t="array" aca="1" ref="U4145" ca="1">IF(ISBLANK(A4145),"",IF(S4145="Styrkhæft",_xlfn.XLOOKUP(T4145,Vegalengdir[Texti],INDIRECT("Vegalengdir["&amp;'Upplýsingar um umsækjanda'!$B$10&amp;"]"),0%,0)))</f>
        <v/>
      </c>
      <c r="V4145" s="72" t="str">
        <f t="shared" si="64"/>
        <v/>
      </c>
    </row>
    <row r="4146" spans="1:22" x14ac:dyDescent="0.25">
      <c r="A4146" s="47"/>
      <c r="B4146" s="47"/>
      <c r="C4146" s="47"/>
      <c r="D4146" s="117"/>
      <c r="E4146" s="47"/>
      <c r="F4146" s="37"/>
      <c r="G4146" s="47"/>
      <c r="H4146" s="37"/>
      <c r="I4146" s="37"/>
      <c r="J4146" s="51"/>
      <c r="K4146" s="51"/>
      <c r="L4146" s="51"/>
      <c r="M4146" s="51"/>
      <c r="N4146" s="51"/>
      <c r="O4146" s="51"/>
      <c r="P4146" s="51"/>
      <c r="R4146" s="38" t="s">
        <v>450</v>
      </c>
      <c r="S4146" s="38" t="str" cm="1">
        <f t="array" ref="S4146">_xlfn.XLOOKUP(R4146,INDEX(Flettilisti,,1),INDEX(Flettilisti,,2),,0)</f>
        <v>Vantar flokkun</v>
      </c>
      <c r="T4146" s="38" t="str">
        <f>IF(ISBLANK(M4146),"",IF(M4146&lt;Gögn!$J$2,Gögn!$K$2,IF(M4146&gt;Gögn!$J$4,Gögn!$K$4,Gögn!$K$3)))</f>
        <v/>
      </c>
      <c r="U4146" s="49" t="str" cm="1">
        <f t="array" aca="1" ref="U4146" ca="1">IF(ISBLANK(A4146),"",IF(S4146="Styrkhæft",_xlfn.XLOOKUP(T4146,Vegalengdir[Texti],INDIRECT("Vegalengdir["&amp;'Upplýsingar um umsækjanda'!$B$10&amp;"]"),0%,0)))</f>
        <v/>
      </c>
      <c r="V4146" s="72" t="str">
        <f t="shared" si="64"/>
        <v/>
      </c>
    </row>
    <row r="4147" spans="1:22" x14ac:dyDescent="0.25">
      <c r="A4147" s="47"/>
      <c r="B4147" s="47"/>
      <c r="C4147" s="47"/>
      <c r="D4147" s="117"/>
      <c r="E4147" s="47"/>
      <c r="F4147" s="37"/>
      <c r="G4147" s="47"/>
      <c r="H4147" s="37"/>
      <c r="I4147" s="37"/>
      <c r="J4147" s="51"/>
      <c r="K4147" s="51"/>
      <c r="L4147" s="51"/>
      <c r="M4147" s="51"/>
      <c r="N4147" s="51"/>
      <c r="O4147" s="51"/>
      <c r="P4147" s="51"/>
      <c r="R4147" s="38" t="s">
        <v>450</v>
      </c>
      <c r="S4147" s="38" t="str" cm="1">
        <f t="array" ref="S4147">_xlfn.XLOOKUP(R4147,INDEX(Flettilisti,,1),INDEX(Flettilisti,,2),,0)</f>
        <v>Vantar flokkun</v>
      </c>
      <c r="T4147" s="38" t="str">
        <f>IF(ISBLANK(M4147),"",IF(M4147&lt;Gögn!$J$2,Gögn!$K$2,IF(M4147&gt;Gögn!$J$4,Gögn!$K$4,Gögn!$K$3)))</f>
        <v/>
      </c>
      <c r="U4147" s="49" t="str" cm="1">
        <f t="array" aca="1" ref="U4147" ca="1">IF(ISBLANK(A4147),"",IF(S4147="Styrkhæft",_xlfn.XLOOKUP(T4147,Vegalengdir[Texti],INDIRECT("Vegalengdir["&amp;'Upplýsingar um umsækjanda'!$B$10&amp;"]"),0%,0)))</f>
        <v/>
      </c>
      <c r="V4147" s="72" t="str">
        <f t="shared" si="64"/>
        <v/>
      </c>
    </row>
    <row r="4148" spans="1:22" x14ac:dyDescent="0.25">
      <c r="A4148" s="47"/>
      <c r="B4148" s="47"/>
      <c r="C4148" s="47"/>
      <c r="D4148" s="117"/>
      <c r="E4148" s="47"/>
      <c r="F4148" s="37"/>
      <c r="G4148" s="47"/>
      <c r="H4148" s="37"/>
      <c r="I4148" s="37"/>
      <c r="J4148" s="51"/>
      <c r="K4148" s="51"/>
      <c r="L4148" s="51"/>
      <c r="M4148" s="51"/>
      <c r="N4148" s="51"/>
      <c r="O4148" s="51"/>
      <c r="P4148" s="51"/>
      <c r="R4148" s="38" t="s">
        <v>450</v>
      </c>
      <c r="S4148" s="38" t="str" cm="1">
        <f t="array" ref="S4148">_xlfn.XLOOKUP(R4148,INDEX(Flettilisti,,1),INDEX(Flettilisti,,2),,0)</f>
        <v>Vantar flokkun</v>
      </c>
      <c r="T4148" s="38" t="str">
        <f>IF(ISBLANK(M4148),"",IF(M4148&lt;Gögn!$J$2,Gögn!$K$2,IF(M4148&gt;Gögn!$J$4,Gögn!$K$4,Gögn!$K$3)))</f>
        <v/>
      </c>
      <c r="U4148" s="49" t="str" cm="1">
        <f t="array" aca="1" ref="U4148" ca="1">IF(ISBLANK(A4148),"",IF(S4148="Styrkhæft",_xlfn.XLOOKUP(T4148,Vegalengdir[Texti],INDIRECT("Vegalengdir["&amp;'Upplýsingar um umsækjanda'!$B$10&amp;"]"),0%,0)))</f>
        <v/>
      </c>
      <c r="V4148" s="72" t="str">
        <f t="shared" si="64"/>
        <v/>
      </c>
    </row>
    <row r="4149" spans="1:22" x14ac:dyDescent="0.25">
      <c r="A4149" s="47"/>
      <c r="B4149" s="47"/>
      <c r="C4149" s="47"/>
      <c r="D4149" s="117"/>
      <c r="E4149" s="47"/>
      <c r="F4149" s="37"/>
      <c r="G4149" s="47"/>
      <c r="H4149" s="37"/>
      <c r="I4149" s="37"/>
      <c r="J4149" s="51"/>
      <c r="K4149" s="51"/>
      <c r="L4149" s="51"/>
      <c r="M4149" s="51"/>
      <c r="N4149" s="51"/>
      <c r="O4149" s="51"/>
      <c r="P4149" s="51"/>
      <c r="R4149" s="38" t="s">
        <v>450</v>
      </c>
      <c r="S4149" s="38" t="str" cm="1">
        <f t="array" ref="S4149">_xlfn.XLOOKUP(R4149,INDEX(Flettilisti,,1),INDEX(Flettilisti,,2),,0)</f>
        <v>Vantar flokkun</v>
      </c>
      <c r="T4149" s="38" t="str">
        <f>IF(ISBLANK(M4149),"",IF(M4149&lt;Gögn!$J$2,Gögn!$K$2,IF(M4149&gt;Gögn!$J$4,Gögn!$K$4,Gögn!$K$3)))</f>
        <v/>
      </c>
      <c r="U4149" s="49" t="str" cm="1">
        <f t="array" aca="1" ref="U4149" ca="1">IF(ISBLANK(A4149),"",IF(S4149="Styrkhæft",_xlfn.XLOOKUP(T4149,Vegalengdir[Texti],INDIRECT("Vegalengdir["&amp;'Upplýsingar um umsækjanda'!$B$10&amp;"]"),0%,0)))</f>
        <v/>
      </c>
      <c r="V4149" s="72" t="str">
        <f t="shared" si="64"/>
        <v/>
      </c>
    </row>
    <row r="4150" spans="1:22" x14ac:dyDescent="0.25">
      <c r="A4150" s="47"/>
      <c r="B4150" s="47"/>
      <c r="C4150" s="47"/>
      <c r="D4150" s="117"/>
      <c r="E4150" s="47"/>
      <c r="F4150" s="37"/>
      <c r="G4150" s="47"/>
      <c r="H4150" s="37"/>
      <c r="I4150" s="37"/>
      <c r="J4150" s="51"/>
      <c r="K4150" s="51"/>
      <c r="L4150" s="51"/>
      <c r="M4150" s="51"/>
      <c r="N4150" s="51"/>
      <c r="O4150" s="51"/>
      <c r="P4150" s="51"/>
      <c r="R4150" s="38" t="s">
        <v>450</v>
      </c>
      <c r="S4150" s="38" t="str" cm="1">
        <f t="array" ref="S4150">_xlfn.XLOOKUP(R4150,INDEX(Flettilisti,,1),INDEX(Flettilisti,,2),,0)</f>
        <v>Vantar flokkun</v>
      </c>
      <c r="T4150" s="38" t="str">
        <f>IF(ISBLANK(M4150),"",IF(M4150&lt;Gögn!$J$2,Gögn!$K$2,IF(M4150&gt;Gögn!$J$4,Gögn!$K$4,Gögn!$K$3)))</f>
        <v/>
      </c>
      <c r="U4150" s="49" t="str" cm="1">
        <f t="array" aca="1" ref="U4150" ca="1">IF(ISBLANK(A4150),"",IF(S4150="Styrkhæft",_xlfn.XLOOKUP(T4150,Vegalengdir[Texti],INDIRECT("Vegalengdir["&amp;'Upplýsingar um umsækjanda'!$B$10&amp;"]"),0%,0)))</f>
        <v/>
      </c>
      <c r="V4150" s="72" t="str">
        <f t="shared" si="64"/>
        <v/>
      </c>
    </row>
    <row r="4151" spans="1:22" x14ac:dyDescent="0.25">
      <c r="A4151" s="47"/>
      <c r="B4151" s="47"/>
      <c r="C4151" s="47"/>
      <c r="D4151" s="117"/>
      <c r="E4151" s="47"/>
      <c r="F4151" s="37"/>
      <c r="G4151" s="47"/>
      <c r="H4151" s="37"/>
      <c r="I4151" s="37"/>
      <c r="J4151" s="51"/>
      <c r="K4151" s="51"/>
      <c r="L4151" s="51"/>
      <c r="M4151" s="51"/>
      <c r="N4151" s="51"/>
      <c r="O4151" s="51"/>
      <c r="P4151" s="51"/>
      <c r="R4151" s="38" t="s">
        <v>450</v>
      </c>
      <c r="S4151" s="38" t="str" cm="1">
        <f t="array" ref="S4151">_xlfn.XLOOKUP(R4151,INDEX(Flettilisti,,1),INDEX(Flettilisti,,2),,0)</f>
        <v>Vantar flokkun</v>
      </c>
      <c r="T4151" s="38" t="str">
        <f>IF(ISBLANK(M4151),"",IF(M4151&lt;Gögn!$J$2,Gögn!$K$2,IF(M4151&gt;Gögn!$J$4,Gögn!$K$4,Gögn!$K$3)))</f>
        <v/>
      </c>
      <c r="U4151" s="49" t="str" cm="1">
        <f t="array" aca="1" ref="U4151" ca="1">IF(ISBLANK(A4151),"",IF(S4151="Styrkhæft",_xlfn.XLOOKUP(T4151,Vegalengdir[Texti],INDIRECT("Vegalengdir["&amp;'Upplýsingar um umsækjanda'!$B$10&amp;"]"),0%,0)))</f>
        <v/>
      </c>
      <c r="V4151" s="72" t="str">
        <f t="shared" si="64"/>
        <v/>
      </c>
    </row>
    <row r="4152" spans="1:22" x14ac:dyDescent="0.25">
      <c r="A4152" s="47"/>
      <c r="B4152" s="47"/>
      <c r="C4152" s="47"/>
      <c r="D4152" s="117"/>
      <c r="E4152" s="47"/>
      <c r="F4152" s="37"/>
      <c r="G4152" s="47"/>
      <c r="H4152" s="37"/>
      <c r="I4152" s="37"/>
      <c r="J4152" s="51"/>
      <c r="K4152" s="51"/>
      <c r="L4152" s="51"/>
      <c r="M4152" s="51"/>
      <c r="N4152" s="51"/>
      <c r="O4152" s="51"/>
      <c r="P4152" s="51"/>
      <c r="R4152" s="38" t="s">
        <v>450</v>
      </c>
      <c r="S4152" s="38" t="str" cm="1">
        <f t="array" ref="S4152">_xlfn.XLOOKUP(R4152,INDEX(Flettilisti,,1),INDEX(Flettilisti,,2),,0)</f>
        <v>Vantar flokkun</v>
      </c>
      <c r="T4152" s="38" t="str">
        <f>IF(ISBLANK(M4152),"",IF(M4152&lt;Gögn!$J$2,Gögn!$K$2,IF(M4152&gt;Gögn!$J$4,Gögn!$K$4,Gögn!$K$3)))</f>
        <v/>
      </c>
      <c r="U4152" s="49" t="str" cm="1">
        <f t="array" aca="1" ref="U4152" ca="1">IF(ISBLANK(A4152),"",IF(S4152="Styrkhæft",_xlfn.XLOOKUP(T4152,Vegalengdir[Texti],INDIRECT("Vegalengdir["&amp;'Upplýsingar um umsækjanda'!$B$10&amp;"]"),0%,0)))</f>
        <v/>
      </c>
      <c r="V4152" s="72" t="str">
        <f t="shared" si="64"/>
        <v/>
      </c>
    </row>
    <row r="4153" spans="1:22" x14ac:dyDescent="0.25">
      <c r="A4153" s="47"/>
      <c r="B4153" s="47"/>
      <c r="C4153" s="47"/>
      <c r="D4153" s="117"/>
      <c r="E4153" s="47"/>
      <c r="F4153" s="37"/>
      <c r="G4153" s="47"/>
      <c r="H4153" s="37"/>
      <c r="I4153" s="37"/>
      <c r="J4153" s="51"/>
      <c r="K4153" s="51"/>
      <c r="L4153" s="51"/>
      <c r="M4153" s="51"/>
      <c r="N4153" s="51"/>
      <c r="O4153" s="51"/>
      <c r="P4153" s="51"/>
      <c r="R4153" s="38" t="s">
        <v>450</v>
      </c>
      <c r="S4153" s="38" t="str" cm="1">
        <f t="array" ref="S4153">_xlfn.XLOOKUP(R4153,INDEX(Flettilisti,,1),INDEX(Flettilisti,,2),,0)</f>
        <v>Vantar flokkun</v>
      </c>
      <c r="T4153" s="38" t="str">
        <f>IF(ISBLANK(M4153),"",IF(M4153&lt;Gögn!$J$2,Gögn!$K$2,IF(M4153&gt;Gögn!$J$4,Gögn!$K$4,Gögn!$K$3)))</f>
        <v/>
      </c>
      <c r="U4153" s="49" t="str" cm="1">
        <f t="array" aca="1" ref="U4153" ca="1">IF(ISBLANK(A4153),"",IF(S4153="Styrkhæft",_xlfn.XLOOKUP(T4153,Vegalengdir[Texti],INDIRECT("Vegalengdir["&amp;'Upplýsingar um umsækjanda'!$B$10&amp;"]"),0%,0)))</f>
        <v/>
      </c>
      <c r="V4153" s="72" t="str">
        <f t="shared" si="64"/>
        <v/>
      </c>
    </row>
    <row r="4154" spans="1:22" x14ac:dyDescent="0.25">
      <c r="A4154" s="47"/>
      <c r="B4154" s="47"/>
      <c r="C4154" s="47"/>
      <c r="D4154" s="117"/>
      <c r="E4154" s="47"/>
      <c r="F4154" s="37"/>
      <c r="G4154" s="47"/>
      <c r="H4154" s="37"/>
      <c r="I4154" s="37"/>
      <c r="J4154" s="51"/>
      <c r="K4154" s="51"/>
      <c r="L4154" s="51"/>
      <c r="M4154" s="51"/>
      <c r="N4154" s="51"/>
      <c r="O4154" s="51"/>
      <c r="P4154" s="51"/>
      <c r="R4154" s="38" t="s">
        <v>450</v>
      </c>
      <c r="S4154" s="38" t="str" cm="1">
        <f t="array" ref="S4154">_xlfn.XLOOKUP(R4154,INDEX(Flettilisti,,1),INDEX(Flettilisti,,2),,0)</f>
        <v>Vantar flokkun</v>
      </c>
      <c r="T4154" s="38" t="str">
        <f>IF(ISBLANK(M4154),"",IF(M4154&lt;Gögn!$J$2,Gögn!$K$2,IF(M4154&gt;Gögn!$J$4,Gögn!$K$4,Gögn!$K$3)))</f>
        <v/>
      </c>
      <c r="U4154" s="49" t="str" cm="1">
        <f t="array" aca="1" ref="U4154" ca="1">IF(ISBLANK(A4154),"",IF(S4154="Styrkhæft",_xlfn.XLOOKUP(T4154,Vegalengdir[Texti],INDIRECT("Vegalengdir["&amp;'Upplýsingar um umsækjanda'!$B$10&amp;"]"),0%,0)))</f>
        <v/>
      </c>
      <c r="V4154" s="72" t="str">
        <f t="shared" si="64"/>
        <v/>
      </c>
    </row>
    <row r="4155" spans="1:22" x14ac:dyDescent="0.25">
      <c r="A4155" s="47"/>
      <c r="B4155" s="47"/>
      <c r="C4155" s="47"/>
      <c r="D4155" s="117"/>
      <c r="E4155" s="47"/>
      <c r="F4155" s="37"/>
      <c r="G4155" s="47"/>
      <c r="H4155" s="37"/>
      <c r="I4155" s="37"/>
      <c r="J4155" s="51"/>
      <c r="K4155" s="51"/>
      <c r="L4155" s="51"/>
      <c r="M4155" s="51"/>
      <c r="N4155" s="51"/>
      <c r="O4155" s="51"/>
      <c r="P4155" s="51"/>
      <c r="R4155" s="38" t="s">
        <v>450</v>
      </c>
      <c r="S4155" s="38" t="str" cm="1">
        <f t="array" ref="S4155">_xlfn.XLOOKUP(R4155,INDEX(Flettilisti,,1),INDEX(Flettilisti,,2),,0)</f>
        <v>Vantar flokkun</v>
      </c>
      <c r="T4155" s="38" t="str">
        <f>IF(ISBLANK(M4155),"",IF(M4155&lt;Gögn!$J$2,Gögn!$K$2,IF(M4155&gt;Gögn!$J$4,Gögn!$K$4,Gögn!$K$3)))</f>
        <v/>
      </c>
      <c r="U4155" s="49" t="str" cm="1">
        <f t="array" aca="1" ref="U4155" ca="1">IF(ISBLANK(A4155),"",IF(S4155="Styrkhæft",_xlfn.XLOOKUP(T4155,Vegalengdir[Texti],INDIRECT("Vegalengdir["&amp;'Upplýsingar um umsækjanda'!$B$10&amp;"]"),0%,0)))</f>
        <v/>
      </c>
      <c r="V4155" s="72" t="str">
        <f t="shared" si="64"/>
        <v/>
      </c>
    </row>
    <row r="4156" spans="1:22" x14ac:dyDescent="0.25">
      <c r="A4156" s="47"/>
      <c r="B4156" s="47"/>
      <c r="C4156" s="47"/>
      <c r="D4156" s="117"/>
      <c r="E4156" s="47"/>
      <c r="F4156" s="37"/>
      <c r="G4156" s="47"/>
      <c r="H4156" s="37"/>
      <c r="I4156" s="37"/>
      <c r="J4156" s="51"/>
      <c r="K4156" s="51"/>
      <c r="L4156" s="51"/>
      <c r="M4156" s="51"/>
      <c r="N4156" s="51"/>
      <c r="O4156" s="51"/>
      <c r="P4156" s="51"/>
      <c r="R4156" s="38" t="s">
        <v>450</v>
      </c>
      <c r="S4156" s="38" t="str" cm="1">
        <f t="array" ref="S4156">_xlfn.XLOOKUP(R4156,INDEX(Flettilisti,,1),INDEX(Flettilisti,,2),,0)</f>
        <v>Vantar flokkun</v>
      </c>
      <c r="T4156" s="38" t="str">
        <f>IF(ISBLANK(M4156),"",IF(M4156&lt;Gögn!$J$2,Gögn!$K$2,IF(M4156&gt;Gögn!$J$4,Gögn!$K$4,Gögn!$K$3)))</f>
        <v/>
      </c>
      <c r="U4156" s="49" t="str" cm="1">
        <f t="array" aca="1" ref="U4156" ca="1">IF(ISBLANK(A4156),"",IF(S4156="Styrkhæft",_xlfn.XLOOKUP(T4156,Vegalengdir[Texti],INDIRECT("Vegalengdir["&amp;'Upplýsingar um umsækjanda'!$B$10&amp;"]"),0%,0)))</f>
        <v/>
      </c>
      <c r="V4156" s="72" t="str">
        <f t="shared" si="64"/>
        <v/>
      </c>
    </row>
    <row r="4157" spans="1:22" x14ac:dyDescent="0.25">
      <c r="A4157" s="47"/>
      <c r="B4157" s="47"/>
      <c r="C4157" s="47"/>
      <c r="D4157" s="117"/>
      <c r="E4157" s="47"/>
      <c r="F4157" s="37"/>
      <c r="G4157" s="47"/>
      <c r="H4157" s="37"/>
      <c r="I4157" s="37"/>
      <c r="J4157" s="51"/>
      <c r="K4157" s="51"/>
      <c r="L4157" s="51"/>
      <c r="M4157" s="51"/>
      <c r="N4157" s="51"/>
      <c r="O4157" s="51"/>
      <c r="P4157" s="51"/>
      <c r="R4157" s="38" t="s">
        <v>450</v>
      </c>
      <c r="S4157" s="38" t="str" cm="1">
        <f t="array" ref="S4157">_xlfn.XLOOKUP(R4157,INDEX(Flettilisti,,1),INDEX(Flettilisti,,2),,0)</f>
        <v>Vantar flokkun</v>
      </c>
      <c r="T4157" s="38" t="str">
        <f>IF(ISBLANK(M4157),"",IF(M4157&lt;Gögn!$J$2,Gögn!$K$2,IF(M4157&gt;Gögn!$J$4,Gögn!$K$4,Gögn!$K$3)))</f>
        <v/>
      </c>
      <c r="U4157" s="49" t="str" cm="1">
        <f t="array" aca="1" ref="U4157" ca="1">IF(ISBLANK(A4157),"",IF(S4157="Styrkhæft",_xlfn.XLOOKUP(T4157,Vegalengdir[Texti],INDIRECT("Vegalengdir["&amp;'Upplýsingar um umsækjanda'!$B$10&amp;"]"),0%,0)))</f>
        <v/>
      </c>
      <c r="V4157" s="72" t="str">
        <f t="shared" si="64"/>
        <v/>
      </c>
    </row>
    <row r="4158" spans="1:22" x14ac:dyDescent="0.25">
      <c r="A4158" s="47"/>
      <c r="B4158" s="47"/>
      <c r="C4158" s="47"/>
      <c r="D4158" s="117"/>
      <c r="E4158" s="47"/>
      <c r="F4158" s="37"/>
      <c r="G4158" s="47"/>
      <c r="H4158" s="37"/>
      <c r="I4158" s="37"/>
      <c r="J4158" s="51"/>
      <c r="K4158" s="51"/>
      <c r="L4158" s="51"/>
      <c r="M4158" s="51"/>
      <c r="N4158" s="51"/>
      <c r="O4158" s="51"/>
      <c r="P4158" s="51"/>
      <c r="R4158" s="38" t="s">
        <v>450</v>
      </c>
      <c r="S4158" s="38" t="str" cm="1">
        <f t="array" ref="S4158">_xlfn.XLOOKUP(R4158,INDEX(Flettilisti,,1),INDEX(Flettilisti,,2),,0)</f>
        <v>Vantar flokkun</v>
      </c>
      <c r="T4158" s="38" t="str">
        <f>IF(ISBLANK(M4158),"",IF(M4158&lt;Gögn!$J$2,Gögn!$K$2,IF(M4158&gt;Gögn!$J$4,Gögn!$K$4,Gögn!$K$3)))</f>
        <v/>
      </c>
      <c r="U4158" s="49" t="str" cm="1">
        <f t="array" aca="1" ref="U4158" ca="1">IF(ISBLANK(A4158),"",IF(S4158="Styrkhæft",_xlfn.XLOOKUP(T4158,Vegalengdir[Texti],INDIRECT("Vegalengdir["&amp;'Upplýsingar um umsækjanda'!$B$10&amp;"]"),0%,0)))</f>
        <v/>
      </c>
      <c r="V4158" s="72" t="str">
        <f t="shared" si="64"/>
        <v/>
      </c>
    </row>
    <row r="4159" spans="1:22" x14ac:dyDescent="0.25">
      <c r="A4159" s="47"/>
      <c r="B4159" s="47"/>
      <c r="C4159" s="47"/>
      <c r="D4159" s="117"/>
      <c r="E4159" s="47"/>
      <c r="F4159" s="37"/>
      <c r="G4159" s="47"/>
      <c r="H4159" s="37"/>
      <c r="I4159" s="37"/>
      <c r="J4159" s="51"/>
      <c r="K4159" s="51"/>
      <c r="L4159" s="51"/>
      <c r="M4159" s="51"/>
      <c r="N4159" s="51"/>
      <c r="O4159" s="51"/>
      <c r="P4159" s="51"/>
      <c r="R4159" s="38" t="s">
        <v>450</v>
      </c>
      <c r="S4159" s="38" t="str" cm="1">
        <f t="array" ref="S4159">_xlfn.XLOOKUP(R4159,INDEX(Flettilisti,,1),INDEX(Flettilisti,,2),,0)</f>
        <v>Vantar flokkun</v>
      </c>
      <c r="T4159" s="38" t="str">
        <f>IF(ISBLANK(M4159),"",IF(M4159&lt;Gögn!$J$2,Gögn!$K$2,IF(M4159&gt;Gögn!$J$4,Gögn!$K$4,Gögn!$K$3)))</f>
        <v/>
      </c>
      <c r="U4159" s="49" t="str" cm="1">
        <f t="array" aca="1" ref="U4159" ca="1">IF(ISBLANK(A4159),"",IF(S4159="Styrkhæft",_xlfn.XLOOKUP(T4159,Vegalengdir[Texti],INDIRECT("Vegalengdir["&amp;'Upplýsingar um umsækjanda'!$B$10&amp;"]"),0%,0)))</f>
        <v/>
      </c>
      <c r="V4159" s="72" t="str">
        <f t="shared" si="64"/>
        <v/>
      </c>
    </row>
    <row r="4160" spans="1:22" x14ac:dyDescent="0.25">
      <c r="A4160" s="47"/>
      <c r="B4160" s="47"/>
      <c r="C4160" s="47"/>
      <c r="D4160" s="117"/>
      <c r="E4160" s="47"/>
      <c r="F4160" s="37"/>
      <c r="G4160" s="47"/>
      <c r="H4160" s="37"/>
      <c r="I4160" s="37"/>
      <c r="J4160" s="51"/>
      <c r="K4160" s="51"/>
      <c r="L4160" s="51"/>
      <c r="M4160" s="51"/>
      <c r="N4160" s="51"/>
      <c r="O4160" s="51"/>
      <c r="P4160" s="51"/>
      <c r="R4160" s="38" t="s">
        <v>450</v>
      </c>
      <c r="S4160" s="38" t="str" cm="1">
        <f t="array" ref="S4160">_xlfn.XLOOKUP(R4160,INDEX(Flettilisti,,1),INDEX(Flettilisti,,2),,0)</f>
        <v>Vantar flokkun</v>
      </c>
      <c r="T4160" s="38" t="str">
        <f>IF(ISBLANK(M4160),"",IF(M4160&lt;Gögn!$J$2,Gögn!$K$2,IF(M4160&gt;Gögn!$J$4,Gögn!$K$4,Gögn!$K$3)))</f>
        <v/>
      </c>
      <c r="U4160" s="49" t="str" cm="1">
        <f t="array" aca="1" ref="U4160" ca="1">IF(ISBLANK(A4160),"",IF(S4160="Styrkhæft",_xlfn.XLOOKUP(T4160,Vegalengdir[Texti],INDIRECT("Vegalengdir["&amp;'Upplýsingar um umsækjanda'!$B$10&amp;"]"),0%,0)))</f>
        <v/>
      </c>
      <c r="V4160" s="72" t="str">
        <f t="shared" si="64"/>
        <v/>
      </c>
    </row>
    <row r="4161" spans="1:22" x14ac:dyDescent="0.25">
      <c r="A4161" s="47"/>
      <c r="B4161" s="47"/>
      <c r="C4161" s="47"/>
      <c r="D4161" s="117"/>
      <c r="E4161" s="47"/>
      <c r="F4161" s="37"/>
      <c r="G4161" s="47"/>
      <c r="H4161" s="37"/>
      <c r="I4161" s="37"/>
      <c r="J4161" s="51"/>
      <c r="K4161" s="51"/>
      <c r="L4161" s="51"/>
      <c r="M4161" s="51"/>
      <c r="N4161" s="51"/>
      <c r="O4161" s="51"/>
      <c r="P4161" s="51"/>
      <c r="R4161" s="38" t="s">
        <v>450</v>
      </c>
      <c r="S4161" s="38" t="str" cm="1">
        <f t="array" ref="S4161">_xlfn.XLOOKUP(R4161,INDEX(Flettilisti,,1),INDEX(Flettilisti,,2),,0)</f>
        <v>Vantar flokkun</v>
      </c>
      <c r="T4161" s="38" t="str">
        <f>IF(ISBLANK(M4161),"",IF(M4161&lt;Gögn!$J$2,Gögn!$K$2,IF(M4161&gt;Gögn!$J$4,Gögn!$K$4,Gögn!$K$3)))</f>
        <v/>
      </c>
      <c r="U4161" s="49" t="str" cm="1">
        <f t="array" aca="1" ref="U4161" ca="1">IF(ISBLANK(A4161),"",IF(S4161="Styrkhæft",_xlfn.XLOOKUP(T4161,Vegalengdir[Texti],INDIRECT("Vegalengdir["&amp;'Upplýsingar um umsækjanda'!$B$10&amp;"]"),0%,0)))</f>
        <v/>
      </c>
      <c r="V4161" s="72" t="str">
        <f t="shared" si="64"/>
        <v/>
      </c>
    </row>
    <row r="4162" spans="1:22" x14ac:dyDescent="0.25">
      <c r="A4162" s="47"/>
      <c r="B4162" s="47"/>
      <c r="C4162" s="47"/>
      <c r="D4162" s="117"/>
      <c r="E4162" s="47"/>
      <c r="F4162" s="37"/>
      <c r="G4162" s="47"/>
      <c r="H4162" s="37"/>
      <c r="I4162" s="37"/>
      <c r="J4162" s="51"/>
      <c r="K4162" s="51"/>
      <c r="L4162" s="51"/>
      <c r="M4162" s="51"/>
      <c r="N4162" s="51"/>
      <c r="O4162" s="51"/>
      <c r="P4162" s="51"/>
      <c r="R4162" s="38" t="s">
        <v>450</v>
      </c>
      <c r="S4162" s="38" t="str" cm="1">
        <f t="array" ref="S4162">_xlfn.XLOOKUP(R4162,INDEX(Flettilisti,,1),INDEX(Flettilisti,,2),,0)</f>
        <v>Vantar flokkun</v>
      </c>
      <c r="T4162" s="38" t="str">
        <f>IF(ISBLANK(M4162),"",IF(M4162&lt;Gögn!$J$2,Gögn!$K$2,IF(M4162&gt;Gögn!$J$4,Gögn!$K$4,Gögn!$K$3)))</f>
        <v/>
      </c>
      <c r="U4162" s="49" t="str" cm="1">
        <f t="array" aca="1" ref="U4162" ca="1">IF(ISBLANK(A4162),"",IF(S4162="Styrkhæft",_xlfn.XLOOKUP(T4162,Vegalengdir[Texti],INDIRECT("Vegalengdir["&amp;'Upplýsingar um umsækjanda'!$B$10&amp;"]"),0%,0)))</f>
        <v/>
      </c>
      <c r="V4162" s="72" t="str">
        <f t="shared" si="64"/>
        <v/>
      </c>
    </row>
    <row r="4163" spans="1:22" x14ac:dyDescent="0.25">
      <c r="A4163" s="47"/>
      <c r="B4163" s="47"/>
      <c r="C4163" s="47"/>
      <c r="D4163" s="117"/>
      <c r="E4163" s="47"/>
      <c r="F4163" s="37"/>
      <c r="G4163" s="47"/>
      <c r="H4163" s="37"/>
      <c r="I4163" s="37"/>
      <c r="J4163" s="51"/>
      <c r="K4163" s="51"/>
      <c r="L4163" s="51"/>
      <c r="M4163" s="51"/>
      <c r="N4163" s="51"/>
      <c r="O4163" s="51"/>
      <c r="P4163" s="51"/>
      <c r="R4163" s="38" t="s">
        <v>450</v>
      </c>
      <c r="S4163" s="38" t="str" cm="1">
        <f t="array" ref="S4163">_xlfn.XLOOKUP(R4163,INDEX(Flettilisti,,1),INDEX(Flettilisti,,2),,0)</f>
        <v>Vantar flokkun</v>
      </c>
      <c r="T4163" s="38" t="str">
        <f>IF(ISBLANK(M4163),"",IF(M4163&lt;Gögn!$J$2,Gögn!$K$2,IF(M4163&gt;Gögn!$J$4,Gögn!$K$4,Gögn!$K$3)))</f>
        <v/>
      </c>
      <c r="U4163" s="49" t="str" cm="1">
        <f t="array" aca="1" ref="U4163" ca="1">IF(ISBLANK(A4163),"",IF(S4163="Styrkhæft",_xlfn.XLOOKUP(T4163,Vegalengdir[Texti],INDIRECT("Vegalengdir["&amp;'Upplýsingar um umsækjanda'!$B$10&amp;"]"),0%,0)))</f>
        <v/>
      </c>
      <c r="V4163" s="72" t="str">
        <f t="shared" ref="V4163:V4226" si="65">IF(ISBLANK(A4163),"",U4163*P4163)</f>
        <v/>
      </c>
    </row>
    <row r="4164" spans="1:22" x14ac:dyDescent="0.25">
      <c r="A4164" s="47"/>
      <c r="B4164" s="47"/>
      <c r="C4164" s="47"/>
      <c r="D4164" s="117"/>
      <c r="E4164" s="47"/>
      <c r="F4164" s="37"/>
      <c r="G4164" s="47"/>
      <c r="H4164" s="37"/>
      <c r="I4164" s="37"/>
      <c r="J4164" s="51"/>
      <c r="K4164" s="51"/>
      <c r="L4164" s="51"/>
      <c r="M4164" s="51"/>
      <c r="N4164" s="51"/>
      <c r="O4164" s="51"/>
      <c r="P4164" s="51"/>
      <c r="R4164" s="38" t="s">
        <v>450</v>
      </c>
      <c r="S4164" s="38" t="str" cm="1">
        <f t="array" ref="S4164">_xlfn.XLOOKUP(R4164,INDEX(Flettilisti,,1),INDEX(Flettilisti,,2),,0)</f>
        <v>Vantar flokkun</v>
      </c>
      <c r="T4164" s="38" t="str">
        <f>IF(ISBLANK(M4164),"",IF(M4164&lt;Gögn!$J$2,Gögn!$K$2,IF(M4164&gt;Gögn!$J$4,Gögn!$K$4,Gögn!$K$3)))</f>
        <v/>
      </c>
      <c r="U4164" s="49" t="str" cm="1">
        <f t="array" aca="1" ref="U4164" ca="1">IF(ISBLANK(A4164),"",IF(S4164="Styrkhæft",_xlfn.XLOOKUP(T4164,Vegalengdir[Texti],INDIRECT("Vegalengdir["&amp;'Upplýsingar um umsækjanda'!$B$10&amp;"]"),0%,0)))</f>
        <v/>
      </c>
      <c r="V4164" s="72" t="str">
        <f t="shared" si="65"/>
        <v/>
      </c>
    </row>
    <row r="4165" spans="1:22" x14ac:dyDescent="0.25">
      <c r="A4165" s="47"/>
      <c r="B4165" s="47"/>
      <c r="C4165" s="47"/>
      <c r="D4165" s="117"/>
      <c r="E4165" s="47"/>
      <c r="F4165" s="37"/>
      <c r="G4165" s="47"/>
      <c r="H4165" s="37"/>
      <c r="I4165" s="37"/>
      <c r="J4165" s="51"/>
      <c r="K4165" s="51"/>
      <c r="L4165" s="51"/>
      <c r="M4165" s="51"/>
      <c r="N4165" s="51"/>
      <c r="O4165" s="51"/>
      <c r="P4165" s="51"/>
      <c r="R4165" s="38" t="s">
        <v>450</v>
      </c>
      <c r="S4165" s="38" t="str" cm="1">
        <f t="array" ref="S4165">_xlfn.XLOOKUP(R4165,INDEX(Flettilisti,,1),INDEX(Flettilisti,,2),,0)</f>
        <v>Vantar flokkun</v>
      </c>
      <c r="T4165" s="38" t="str">
        <f>IF(ISBLANK(M4165),"",IF(M4165&lt;Gögn!$J$2,Gögn!$K$2,IF(M4165&gt;Gögn!$J$4,Gögn!$K$4,Gögn!$K$3)))</f>
        <v/>
      </c>
      <c r="U4165" s="49" t="str" cm="1">
        <f t="array" aca="1" ref="U4165" ca="1">IF(ISBLANK(A4165),"",IF(S4165="Styrkhæft",_xlfn.XLOOKUP(T4165,Vegalengdir[Texti],INDIRECT("Vegalengdir["&amp;'Upplýsingar um umsækjanda'!$B$10&amp;"]"),0%,0)))</f>
        <v/>
      </c>
      <c r="V4165" s="72" t="str">
        <f t="shared" si="65"/>
        <v/>
      </c>
    </row>
    <row r="4166" spans="1:22" x14ac:dyDescent="0.25">
      <c r="A4166" s="47"/>
      <c r="B4166" s="47"/>
      <c r="C4166" s="47"/>
      <c r="D4166" s="117"/>
      <c r="E4166" s="47"/>
      <c r="F4166" s="37"/>
      <c r="G4166" s="47"/>
      <c r="H4166" s="37"/>
      <c r="I4166" s="37"/>
      <c r="J4166" s="51"/>
      <c r="K4166" s="51"/>
      <c r="L4166" s="51"/>
      <c r="M4166" s="51"/>
      <c r="N4166" s="51"/>
      <c r="O4166" s="51"/>
      <c r="P4166" s="51"/>
      <c r="R4166" s="38" t="s">
        <v>450</v>
      </c>
      <c r="S4166" s="38" t="str" cm="1">
        <f t="array" ref="S4166">_xlfn.XLOOKUP(R4166,INDEX(Flettilisti,,1),INDEX(Flettilisti,,2),,0)</f>
        <v>Vantar flokkun</v>
      </c>
      <c r="T4166" s="38" t="str">
        <f>IF(ISBLANK(M4166),"",IF(M4166&lt;Gögn!$J$2,Gögn!$K$2,IF(M4166&gt;Gögn!$J$4,Gögn!$K$4,Gögn!$K$3)))</f>
        <v/>
      </c>
      <c r="U4166" s="49" t="str" cm="1">
        <f t="array" aca="1" ref="U4166" ca="1">IF(ISBLANK(A4166),"",IF(S4166="Styrkhæft",_xlfn.XLOOKUP(T4166,Vegalengdir[Texti],INDIRECT("Vegalengdir["&amp;'Upplýsingar um umsækjanda'!$B$10&amp;"]"),0%,0)))</f>
        <v/>
      </c>
      <c r="V4166" s="72" t="str">
        <f t="shared" si="65"/>
        <v/>
      </c>
    </row>
    <row r="4167" spans="1:22" x14ac:dyDescent="0.25">
      <c r="A4167" s="47"/>
      <c r="B4167" s="47"/>
      <c r="C4167" s="47"/>
      <c r="D4167" s="117"/>
      <c r="E4167" s="47"/>
      <c r="F4167" s="37"/>
      <c r="G4167" s="47"/>
      <c r="H4167" s="37"/>
      <c r="I4167" s="37"/>
      <c r="J4167" s="51"/>
      <c r="K4167" s="51"/>
      <c r="L4167" s="51"/>
      <c r="M4167" s="51"/>
      <c r="N4167" s="51"/>
      <c r="O4167" s="51"/>
      <c r="P4167" s="51"/>
      <c r="R4167" s="38" t="s">
        <v>450</v>
      </c>
      <c r="S4167" s="38" t="str" cm="1">
        <f t="array" ref="S4167">_xlfn.XLOOKUP(R4167,INDEX(Flettilisti,,1),INDEX(Flettilisti,,2),,0)</f>
        <v>Vantar flokkun</v>
      </c>
      <c r="T4167" s="38" t="str">
        <f>IF(ISBLANK(M4167),"",IF(M4167&lt;Gögn!$J$2,Gögn!$K$2,IF(M4167&gt;Gögn!$J$4,Gögn!$K$4,Gögn!$K$3)))</f>
        <v/>
      </c>
      <c r="U4167" s="49" t="str" cm="1">
        <f t="array" aca="1" ref="U4167" ca="1">IF(ISBLANK(A4167),"",IF(S4167="Styrkhæft",_xlfn.XLOOKUP(T4167,Vegalengdir[Texti],INDIRECT("Vegalengdir["&amp;'Upplýsingar um umsækjanda'!$B$10&amp;"]"),0%,0)))</f>
        <v/>
      </c>
      <c r="V4167" s="72" t="str">
        <f t="shared" si="65"/>
        <v/>
      </c>
    </row>
    <row r="4168" spans="1:22" x14ac:dyDescent="0.25">
      <c r="A4168" s="47"/>
      <c r="B4168" s="47"/>
      <c r="C4168" s="47"/>
      <c r="D4168" s="117"/>
      <c r="E4168" s="47"/>
      <c r="F4168" s="37"/>
      <c r="G4168" s="47"/>
      <c r="H4168" s="37"/>
      <c r="I4168" s="37"/>
      <c r="J4168" s="51"/>
      <c r="K4168" s="51"/>
      <c r="L4168" s="51"/>
      <c r="M4168" s="51"/>
      <c r="N4168" s="51"/>
      <c r="O4168" s="51"/>
      <c r="P4168" s="51"/>
      <c r="R4168" s="38" t="s">
        <v>450</v>
      </c>
      <c r="S4168" s="38" t="str" cm="1">
        <f t="array" ref="S4168">_xlfn.XLOOKUP(R4168,INDEX(Flettilisti,,1),INDEX(Flettilisti,,2),,0)</f>
        <v>Vantar flokkun</v>
      </c>
      <c r="T4168" s="38" t="str">
        <f>IF(ISBLANK(M4168),"",IF(M4168&lt;Gögn!$J$2,Gögn!$K$2,IF(M4168&gt;Gögn!$J$4,Gögn!$K$4,Gögn!$K$3)))</f>
        <v/>
      </c>
      <c r="U4168" s="49" t="str" cm="1">
        <f t="array" aca="1" ref="U4168" ca="1">IF(ISBLANK(A4168),"",IF(S4168="Styrkhæft",_xlfn.XLOOKUP(T4168,Vegalengdir[Texti],INDIRECT("Vegalengdir["&amp;'Upplýsingar um umsækjanda'!$B$10&amp;"]"),0%,0)))</f>
        <v/>
      </c>
      <c r="V4168" s="72" t="str">
        <f t="shared" si="65"/>
        <v/>
      </c>
    </row>
    <row r="4169" spans="1:22" x14ac:dyDescent="0.25">
      <c r="A4169" s="47"/>
      <c r="B4169" s="47"/>
      <c r="C4169" s="47"/>
      <c r="D4169" s="117"/>
      <c r="E4169" s="47"/>
      <c r="F4169" s="37"/>
      <c r="G4169" s="47"/>
      <c r="H4169" s="37"/>
      <c r="I4169" s="37"/>
      <c r="J4169" s="51"/>
      <c r="K4169" s="51"/>
      <c r="L4169" s="51"/>
      <c r="M4169" s="51"/>
      <c r="N4169" s="51"/>
      <c r="O4169" s="51"/>
      <c r="P4169" s="51"/>
      <c r="R4169" s="38" t="s">
        <v>450</v>
      </c>
      <c r="S4169" s="38" t="str" cm="1">
        <f t="array" ref="S4169">_xlfn.XLOOKUP(R4169,INDEX(Flettilisti,,1),INDEX(Flettilisti,,2),,0)</f>
        <v>Vantar flokkun</v>
      </c>
      <c r="T4169" s="38" t="str">
        <f>IF(ISBLANK(M4169),"",IF(M4169&lt;Gögn!$J$2,Gögn!$K$2,IF(M4169&gt;Gögn!$J$4,Gögn!$K$4,Gögn!$K$3)))</f>
        <v/>
      </c>
      <c r="U4169" s="49" t="str" cm="1">
        <f t="array" aca="1" ref="U4169" ca="1">IF(ISBLANK(A4169),"",IF(S4169="Styrkhæft",_xlfn.XLOOKUP(T4169,Vegalengdir[Texti],INDIRECT("Vegalengdir["&amp;'Upplýsingar um umsækjanda'!$B$10&amp;"]"),0%,0)))</f>
        <v/>
      </c>
      <c r="V4169" s="72" t="str">
        <f t="shared" si="65"/>
        <v/>
      </c>
    </row>
    <row r="4170" spans="1:22" x14ac:dyDescent="0.25">
      <c r="A4170" s="47"/>
      <c r="B4170" s="47"/>
      <c r="C4170" s="47"/>
      <c r="D4170" s="117"/>
      <c r="E4170" s="47"/>
      <c r="F4170" s="37"/>
      <c r="G4170" s="47"/>
      <c r="H4170" s="37"/>
      <c r="I4170" s="37"/>
      <c r="J4170" s="51"/>
      <c r="K4170" s="51"/>
      <c r="L4170" s="51"/>
      <c r="M4170" s="51"/>
      <c r="N4170" s="51"/>
      <c r="O4170" s="51"/>
      <c r="P4170" s="51"/>
      <c r="R4170" s="38" t="s">
        <v>450</v>
      </c>
      <c r="S4170" s="38" t="str" cm="1">
        <f t="array" ref="S4170">_xlfn.XLOOKUP(R4170,INDEX(Flettilisti,,1),INDEX(Flettilisti,,2),,0)</f>
        <v>Vantar flokkun</v>
      </c>
      <c r="T4170" s="38" t="str">
        <f>IF(ISBLANK(M4170),"",IF(M4170&lt;Gögn!$J$2,Gögn!$K$2,IF(M4170&gt;Gögn!$J$4,Gögn!$K$4,Gögn!$K$3)))</f>
        <v/>
      </c>
      <c r="U4170" s="49" t="str" cm="1">
        <f t="array" aca="1" ref="U4170" ca="1">IF(ISBLANK(A4170),"",IF(S4170="Styrkhæft",_xlfn.XLOOKUP(T4170,Vegalengdir[Texti],INDIRECT("Vegalengdir["&amp;'Upplýsingar um umsækjanda'!$B$10&amp;"]"),0%,0)))</f>
        <v/>
      </c>
      <c r="V4170" s="72" t="str">
        <f t="shared" si="65"/>
        <v/>
      </c>
    </row>
    <row r="4171" spans="1:22" x14ac:dyDescent="0.25">
      <c r="A4171" s="47"/>
      <c r="B4171" s="47"/>
      <c r="C4171" s="47"/>
      <c r="D4171" s="117"/>
      <c r="E4171" s="47"/>
      <c r="F4171" s="37"/>
      <c r="G4171" s="47"/>
      <c r="H4171" s="37"/>
      <c r="I4171" s="37"/>
      <c r="J4171" s="51"/>
      <c r="K4171" s="51"/>
      <c r="L4171" s="51"/>
      <c r="M4171" s="51"/>
      <c r="N4171" s="51"/>
      <c r="O4171" s="51"/>
      <c r="P4171" s="51"/>
      <c r="R4171" s="38" t="s">
        <v>450</v>
      </c>
      <c r="S4171" s="38" t="str" cm="1">
        <f t="array" ref="S4171">_xlfn.XLOOKUP(R4171,INDEX(Flettilisti,,1),INDEX(Flettilisti,,2),,0)</f>
        <v>Vantar flokkun</v>
      </c>
      <c r="T4171" s="38" t="str">
        <f>IF(ISBLANK(M4171),"",IF(M4171&lt;Gögn!$J$2,Gögn!$K$2,IF(M4171&gt;Gögn!$J$4,Gögn!$K$4,Gögn!$K$3)))</f>
        <v/>
      </c>
      <c r="U4171" s="49" t="str" cm="1">
        <f t="array" aca="1" ref="U4171" ca="1">IF(ISBLANK(A4171),"",IF(S4171="Styrkhæft",_xlfn.XLOOKUP(T4171,Vegalengdir[Texti],INDIRECT("Vegalengdir["&amp;'Upplýsingar um umsækjanda'!$B$10&amp;"]"),0%,0)))</f>
        <v/>
      </c>
      <c r="V4171" s="72" t="str">
        <f t="shared" si="65"/>
        <v/>
      </c>
    </row>
    <row r="4172" spans="1:22" x14ac:dyDescent="0.25">
      <c r="A4172" s="47"/>
      <c r="B4172" s="47"/>
      <c r="C4172" s="47"/>
      <c r="D4172" s="117"/>
      <c r="E4172" s="47"/>
      <c r="F4172" s="37"/>
      <c r="G4172" s="47"/>
      <c r="H4172" s="37"/>
      <c r="I4172" s="37"/>
      <c r="J4172" s="51"/>
      <c r="K4172" s="51"/>
      <c r="L4172" s="51"/>
      <c r="M4172" s="51"/>
      <c r="N4172" s="51"/>
      <c r="O4172" s="51"/>
      <c r="P4172" s="51"/>
      <c r="R4172" s="38" t="s">
        <v>450</v>
      </c>
      <c r="S4172" s="38" t="str" cm="1">
        <f t="array" ref="S4172">_xlfn.XLOOKUP(R4172,INDEX(Flettilisti,,1),INDEX(Flettilisti,,2),,0)</f>
        <v>Vantar flokkun</v>
      </c>
      <c r="T4172" s="38" t="str">
        <f>IF(ISBLANK(M4172),"",IF(M4172&lt;Gögn!$J$2,Gögn!$K$2,IF(M4172&gt;Gögn!$J$4,Gögn!$K$4,Gögn!$K$3)))</f>
        <v/>
      </c>
      <c r="U4172" s="49" t="str" cm="1">
        <f t="array" aca="1" ref="U4172" ca="1">IF(ISBLANK(A4172),"",IF(S4172="Styrkhæft",_xlfn.XLOOKUP(T4172,Vegalengdir[Texti],INDIRECT("Vegalengdir["&amp;'Upplýsingar um umsækjanda'!$B$10&amp;"]"),0%,0)))</f>
        <v/>
      </c>
      <c r="V4172" s="72" t="str">
        <f t="shared" si="65"/>
        <v/>
      </c>
    </row>
    <row r="4173" spans="1:22" x14ac:dyDescent="0.25">
      <c r="A4173" s="47"/>
      <c r="B4173" s="47"/>
      <c r="C4173" s="47"/>
      <c r="D4173" s="117"/>
      <c r="E4173" s="47"/>
      <c r="F4173" s="37"/>
      <c r="G4173" s="47"/>
      <c r="H4173" s="37"/>
      <c r="I4173" s="37"/>
      <c r="J4173" s="51"/>
      <c r="K4173" s="51"/>
      <c r="L4173" s="51"/>
      <c r="M4173" s="51"/>
      <c r="N4173" s="51"/>
      <c r="O4173" s="51"/>
      <c r="P4173" s="51"/>
      <c r="R4173" s="38" t="s">
        <v>450</v>
      </c>
      <c r="S4173" s="38" t="str" cm="1">
        <f t="array" ref="S4173">_xlfn.XLOOKUP(R4173,INDEX(Flettilisti,,1),INDEX(Flettilisti,,2),,0)</f>
        <v>Vantar flokkun</v>
      </c>
      <c r="T4173" s="38" t="str">
        <f>IF(ISBLANK(M4173),"",IF(M4173&lt;Gögn!$J$2,Gögn!$K$2,IF(M4173&gt;Gögn!$J$4,Gögn!$K$4,Gögn!$K$3)))</f>
        <v/>
      </c>
      <c r="U4173" s="49" t="str" cm="1">
        <f t="array" aca="1" ref="U4173" ca="1">IF(ISBLANK(A4173),"",IF(S4173="Styrkhæft",_xlfn.XLOOKUP(T4173,Vegalengdir[Texti],INDIRECT("Vegalengdir["&amp;'Upplýsingar um umsækjanda'!$B$10&amp;"]"),0%,0)))</f>
        <v/>
      </c>
      <c r="V4173" s="72" t="str">
        <f t="shared" si="65"/>
        <v/>
      </c>
    </row>
    <row r="4174" spans="1:22" x14ac:dyDescent="0.25">
      <c r="A4174" s="47"/>
      <c r="B4174" s="47"/>
      <c r="C4174" s="47"/>
      <c r="D4174" s="117"/>
      <c r="E4174" s="47"/>
      <c r="F4174" s="37"/>
      <c r="G4174" s="47"/>
      <c r="H4174" s="37"/>
      <c r="I4174" s="37"/>
      <c r="J4174" s="51"/>
      <c r="K4174" s="51"/>
      <c r="L4174" s="51"/>
      <c r="M4174" s="51"/>
      <c r="N4174" s="51"/>
      <c r="O4174" s="51"/>
      <c r="P4174" s="51"/>
      <c r="R4174" s="38" t="s">
        <v>450</v>
      </c>
      <c r="S4174" s="38" t="str" cm="1">
        <f t="array" ref="S4174">_xlfn.XLOOKUP(R4174,INDEX(Flettilisti,,1),INDEX(Flettilisti,,2),,0)</f>
        <v>Vantar flokkun</v>
      </c>
      <c r="T4174" s="38" t="str">
        <f>IF(ISBLANK(M4174),"",IF(M4174&lt;Gögn!$J$2,Gögn!$K$2,IF(M4174&gt;Gögn!$J$4,Gögn!$K$4,Gögn!$K$3)))</f>
        <v/>
      </c>
      <c r="U4174" s="49" t="str" cm="1">
        <f t="array" aca="1" ref="U4174" ca="1">IF(ISBLANK(A4174),"",IF(S4174="Styrkhæft",_xlfn.XLOOKUP(T4174,Vegalengdir[Texti],INDIRECT("Vegalengdir["&amp;'Upplýsingar um umsækjanda'!$B$10&amp;"]"),0%,0)))</f>
        <v/>
      </c>
      <c r="V4174" s="72" t="str">
        <f t="shared" si="65"/>
        <v/>
      </c>
    </row>
    <row r="4175" spans="1:22" x14ac:dyDescent="0.25">
      <c r="A4175" s="47"/>
      <c r="B4175" s="47"/>
      <c r="C4175" s="47"/>
      <c r="D4175" s="117"/>
      <c r="E4175" s="47"/>
      <c r="F4175" s="37"/>
      <c r="G4175" s="47"/>
      <c r="H4175" s="37"/>
      <c r="I4175" s="37"/>
      <c r="J4175" s="51"/>
      <c r="K4175" s="51"/>
      <c r="L4175" s="51"/>
      <c r="M4175" s="51"/>
      <c r="N4175" s="51"/>
      <c r="O4175" s="51"/>
      <c r="P4175" s="51"/>
      <c r="R4175" s="38" t="s">
        <v>450</v>
      </c>
      <c r="S4175" s="38" t="str" cm="1">
        <f t="array" ref="S4175">_xlfn.XLOOKUP(R4175,INDEX(Flettilisti,,1),INDEX(Flettilisti,,2),,0)</f>
        <v>Vantar flokkun</v>
      </c>
      <c r="T4175" s="38" t="str">
        <f>IF(ISBLANK(M4175),"",IF(M4175&lt;Gögn!$J$2,Gögn!$K$2,IF(M4175&gt;Gögn!$J$4,Gögn!$K$4,Gögn!$K$3)))</f>
        <v/>
      </c>
      <c r="U4175" s="49" t="str" cm="1">
        <f t="array" aca="1" ref="U4175" ca="1">IF(ISBLANK(A4175),"",IF(S4175="Styrkhæft",_xlfn.XLOOKUP(T4175,Vegalengdir[Texti],INDIRECT("Vegalengdir["&amp;'Upplýsingar um umsækjanda'!$B$10&amp;"]"),0%,0)))</f>
        <v/>
      </c>
      <c r="V4175" s="72" t="str">
        <f t="shared" si="65"/>
        <v/>
      </c>
    </row>
    <row r="4176" spans="1:22" x14ac:dyDescent="0.25">
      <c r="A4176" s="47"/>
      <c r="B4176" s="47"/>
      <c r="C4176" s="47"/>
      <c r="D4176" s="117"/>
      <c r="E4176" s="47"/>
      <c r="F4176" s="37"/>
      <c r="G4176" s="47"/>
      <c r="H4176" s="37"/>
      <c r="I4176" s="37"/>
      <c r="J4176" s="51"/>
      <c r="K4176" s="51"/>
      <c r="L4176" s="51"/>
      <c r="M4176" s="51"/>
      <c r="N4176" s="51"/>
      <c r="O4176" s="51"/>
      <c r="P4176" s="51"/>
      <c r="R4176" s="38" t="s">
        <v>450</v>
      </c>
      <c r="S4176" s="38" t="str" cm="1">
        <f t="array" ref="S4176">_xlfn.XLOOKUP(R4176,INDEX(Flettilisti,,1),INDEX(Flettilisti,,2),,0)</f>
        <v>Vantar flokkun</v>
      </c>
      <c r="T4176" s="38" t="str">
        <f>IF(ISBLANK(M4176),"",IF(M4176&lt;Gögn!$J$2,Gögn!$K$2,IF(M4176&gt;Gögn!$J$4,Gögn!$K$4,Gögn!$K$3)))</f>
        <v/>
      </c>
      <c r="U4176" s="49" t="str" cm="1">
        <f t="array" aca="1" ref="U4176" ca="1">IF(ISBLANK(A4176),"",IF(S4176="Styrkhæft",_xlfn.XLOOKUP(T4176,Vegalengdir[Texti],INDIRECT("Vegalengdir["&amp;'Upplýsingar um umsækjanda'!$B$10&amp;"]"),0%,0)))</f>
        <v/>
      </c>
      <c r="V4176" s="72" t="str">
        <f t="shared" si="65"/>
        <v/>
      </c>
    </row>
    <row r="4177" spans="1:22" x14ac:dyDescent="0.25">
      <c r="A4177" s="47"/>
      <c r="B4177" s="47"/>
      <c r="C4177" s="47"/>
      <c r="D4177" s="117"/>
      <c r="E4177" s="47"/>
      <c r="F4177" s="37"/>
      <c r="G4177" s="47"/>
      <c r="H4177" s="37"/>
      <c r="I4177" s="37"/>
      <c r="J4177" s="51"/>
      <c r="K4177" s="51"/>
      <c r="L4177" s="51"/>
      <c r="M4177" s="51"/>
      <c r="N4177" s="51"/>
      <c r="O4177" s="51"/>
      <c r="P4177" s="51"/>
      <c r="R4177" s="38" t="s">
        <v>450</v>
      </c>
      <c r="S4177" s="38" t="str" cm="1">
        <f t="array" ref="S4177">_xlfn.XLOOKUP(R4177,INDEX(Flettilisti,,1),INDEX(Flettilisti,,2),,0)</f>
        <v>Vantar flokkun</v>
      </c>
      <c r="T4177" s="38" t="str">
        <f>IF(ISBLANK(M4177),"",IF(M4177&lt;Gögn!$J$2,Gögn!$K$2,IF(M4177&gt;Gögn!$J$4,Gögn!$K$4,Gögn!$K$3)))</f>
        <v/>
      </c>
      <c r="U4177" s="49" t="str" cm="1">
        <f t="array" aca="1" ref="U4177" ca="1">IF(ISBLANK(A4177),"",IF(S4177="Styrkhæft",_xlfn.XLOOKUP(T4177,Vegalengdir[Texti],INDIRECT("Vegalengdir["&amp;'Upplýsingar um umsækjanda'!$B$10&amp;"]"),0%,0)))</f>
        <v/>
      </c>
      <c r="V4177" s="72" t="str">
        <f t="shared" si="65"/>
        <v/>
      </c>
    </row>
    <row r="4178" spans="1:22" x14ac:dyDescent="0.25">
      <c r="A4178" s="47"/>
      <c r="B4178" s="47"/>
      <c r="C4178" s="47"/>
      <c r="D4178" s="117"/>
      <c r="E4178" s="47"/>
      <c r="F4178" s="37"/>
      <c r="G4178" s="47"/>
      <c r="H4178" s="37"/>
      <c r="I4178" s="37"/>
      <c r="J4178" s="51"/>
      <c r="K4178" s="51"/>
      <c r="L4178" s="51"/>
      <c r="M4178" s="51"/>
      <c r="N4178" s="51"/>
      <c r="O4178" s="51"/>
      <c r="P4178" s="51"/>
      <c r="R4178" s="38" t="s">
        <v>450</v>
      </c>
      <c r="S4178" s="38" t="str" cm="1">
        <f t="array" ref="S4178">_xlfn.XLOOKUP(R4178,INDEX(Flettilisti,,1),INDEX(Flettilisti,,2),,0)</f>
        <v>Vantar flokkun</v>
      </c>
      <c r="T4178" s="38" t="str">
        <f>IF(ISBLANK(M4178),"",IF(M4178&lt;Gögn!$J$2,Gögn!$K$2,IF(M4178&gt;Gögn!$J$4,Gögn!$K$4,Gögn!$K$3)))</f>
        <v/>
      </c>
      <c r="U4178" s="49" t="str" cm="1">
        <f t="array" aca="1" ref="U4178" ca="1">IF(ISBLANK(A4178),"",IF(S4178="Styrkhæft",_xlfn.XLOOKUP(T4178,Vegalengdir[Texti],INDIRECT("Vegalengdir["&amp;'Upplýsingar um umsækjanda'!$B$10&amp;"]"),0%,0)))</f>
        <v/>
      </c>
      <c r="V4178" s="72" t="str">
        <f t="shared" si="65"/>
        <v/>
      </c>
    </row>
    <row r="4179" spans="1:22" x14ac:dyDescent="0.25">
      <c r="A4179" s="47"/>
      <c r="B4179" s="47"/>
      <c r="C4179" s="47"/>
      <c r="D4179" s="117"/>
      <c r="E4179" s="47"/>
      <c r="F4179" s="37"/>
      <c r="G4179" s="47"/>
      <c r="H4179" s="37"/>
      <c r="I4179" s="37"/>
      <c r="J4179" s="51"/>
      <c r="K4179" s="51"/>
      <c r="L4179" s="51"/>
      <c r="M4179" s="51"/>
      <c r="N4179" s="51"/>
      <c r="O4179" s="51"/>
      <c r="P4179" s="51"/>
      <c r="R4179" s="38" t="s">
        <v>450</v>
      </c>
      <c r="S4179" s="38" t="str" cm="1">
        <f t="array" ref="S4179">_xlfn.XLOOKUP(R4179,INDEX(Flettilisti,,1),INDEX(Flettilisti,,2),,0)</f>
        <v>Vantar flokkun</v>
      </c>
      <c r="T4179" s="38" t="str">
        <f>IF(ISBLANK(M4179),"",IF(M4179&lt;Gögn!$J$2,Gögn!$K$2,IF(M4179&gt;Gögn!$J$4,Gögn!$K$4,Gögn!$K$3)))</f>
        <v/>
      </c>
      <c r="U4179" s="49" t="str" cm="1">
        <f t="array" aca="1" ref="U4179" ca="1">IF(ISBLANK(A4179),"",IF(S4179="Styrkhæft",_xlfn.XLOOKUP(T4179,Vegalengdir[Texti],INDIRECT("Vegalengdir["&amp;'Upplýsingar um umsækjanda'!$B$10&amp;"]"),0%,0)))</f>
        <v/>
      </c>
      <c r="V4179" s="72" t="str">
        <f t="shared" si="65"/>
        <v/>
      </c>
    </row>
    <row r="4180" spans="1:22" x14ac:dyDescent="0.25">
      <c r="A4180" s="47"/>
      <c r="B4180" s="47"/>
      <c r="C4180" s="47"/>
      <c r="D4180" s="117"/>
      <c r="E4180" s="47"/>
      <c r="F4180" s="37"/>
      <c r="G4180" s="47"/>
      <c r="H4180" s="37"/>
      <c r="I4180" s="37"/>
      <c r="J4180" s="51"/>
      <c r="K4180" s="51"/>
      <c r="L4180" s="51"/>
      <c r="M4180" s="51"/>
      <c r="N4180" s="51"/>
      <c r="O4180" s="51"/>
      <c r="P4180" s="51"/>
      <c r="R4180" s="38" t="s">
        <v>450</v>
      </c>
      <c r="S4180" s="38" t="str" cm="1">
        <f t="array" ref="S4180">_xlfn.XLOOKUP(R4180,INDEX(Flettilisti,,1),INDEX(Flettilisti,,2),,0)</f>
        <v>Vantar flokkun</v>
      </c>
      <c r="T4180" s="38" t="str">
        <f>IF(ISBLANK(M4180),"",IF(M4180&lt;Gögn!$J$2,Gögn!$K$2,IF(M4180&gt;Gögn!$J$4,Gögn!$K$4,Gögn!$K$3)))</f>
        <v/>
      </c>
      <c r="U4180" s="49" t="str" cm="1">
        <f t="array" aca="1" ref="U4180" ca="1">IF(ISBLANK(A4180),"",IF(S4180="Styrkhæft",_xlfn.XLOOKUP(T4180,Vegalengdir[Texti],INDIRECT("Vegalengdir["&amp;'Upplýsingar um umsækjanda'!$B$10&amp;"]"),0%,0)))</f>
        <v/>
      </c>
      <c r="V4180" s="72" t="str">
        <f t="shared" si="65"/>
        <v/>
      </c>
    </row>
    <row r="4181" spans="1:22" x14ac:dyDescent="0.25">
      <c r="A4181" s="47"/>
      <c r="B4181" s="47"/>
      <c r="C4181" s="47"/>
      <c r="D4181" s="117"/>
      <c r="E4181" s="47"/>
      <c r="F4181" s="37"/>
      <c r="G4181" s="47"/>
      <c r="H4181" s="37"/>
      <c r="I4181" s="37"/>
      <c r="J4181" s="51"/>
      <c r="K4181" s="51"/>
      <c r="L4181" s="51"/>
      <c r="M4181" s="51"/>
      <c r="N4181" s="51"/>
      <c r="O4181" s="51"/>
      <c r="P4181" s="51"/>
      <c r="R4181" s="38" t="s">
        <v>450</v>
      </c>
      <c r="S4181" s="38" t="str" cm="1">
        <f t="array" ref="S4181">_xlfn.XLOOKUP(R4181,INDEX(Flettilisti,,1),INDEX(Flettilisti,,2),,0)</f>
        <v>Vantar flokkun</v>
      </c>
      <c r="T4181" s="38" t="str">
        <f>IF(ISBLANK(M4181),"",IF(M4181&lt;Gögn!$J$2,Gögn!$K$2,IF(M4181&gt;Gögn!$J$4,Gögn!$K$4,Gögn!$K$3)))</f>
        <v/>
      </c>
      <c r="U4181" s="49" t="str" cm="1">
        <f t="array" aca="1" ref="U4181" ca="1">IF(ISBLANK(A4181),"",IF(S4181="Styrkhæft",_xlfn.XLOOKUP(T4181,Vegalengdir[Texti],INDIRECT("Vegalengdir["&amp;'Upplýsingar um umsækjanda'!$B$10&amp;"]"),0%,0)))</f>
        <v/>
      </c>
      <c r="V4181" s="72" t="str">
        <f t="shared" si="65"/>
        <v/>
      </c>
    </row>
    <row r="4182" spans="1:22" x14ac:dyDescent="0.25">
      <c r="A4182" s="47"/>
      <c r="B4182" s="47"/>
      <c r="C4182" s="47"/>
      <c r="D4182" s="117"/>
      <c r="E4182" s="47"/>
      <c r="F4182" s="37"/>
      <c r="G4182" s="47"/>
      <c r="H4182" s="37"/>
      <c r="I4182" s="37"/>
      <c r="J4182" s="51"/>
      <c r="K4182" s="51"/>
      <c r="L4182" s="51"/>
      <c r="M4182" s="51"/>
      <c r="N4182" s="51"/>
      <c r="O4182" s="51"/>
      <c r="P4182" s="51"/>
      <c r="R4182" s="38" t="s">
        <v>450</v>
      </c>
      <c r="S4182" s="38" t="str" cm="1">
        <f t="array" ref="S4182">_xlfn.XLOOKUP(R4182,INDEX(Flettilisti,,1),INDEX(Flettilisti,,2),,0)</f>
        <v>Vantar flokkun</v>
      </c>
      <c r="T4182" s="38" t="str">
        <f>IF(ISBLANK(M4182),"",IF(M4182&lt;Gögn!$J$2,Gögn!$K$2,IF(M4182&gt;Gögn!$J$4,Gögn!$K$4,Gögn!$K$3)))</f>
        <v/>
      </c>
      <c r="U4182" s="49" t="str" cm="1">
        <f t="array" aca="1" ref="U4182" ca="1">IF(ISBLANK(A4182),"",IF(S4182="Styrkhæft",_xlfn.XLOOKUP(T4182,Vegalengdir[Texti],INDIRECT("Vegalengdir["&amp;'Upplýsingar um umsækjanda'!$B$10&amp;"]"),0%,0)))</f>
        <v/>
      </c>
      <c r="V4182" s="72" t="str">
        <f t="shared" si="65"/>
        <v/>
      </c>
    </row>
    <row r="4183" spans="1:22" x14ac:dyDescent="0.25">
      <c r="A4183" s="47"/>
      <c r="B4183" s="47"/>
      <c r="C4183" s="47"/>
      <c r="D4183" s="117"/>
      <c r="E4183" s="47"/>
      <c r="F4183" s="37"/>
      <c r="G4183" s="47"/>
      <c r="H4183" s="37"/>
      <c r="I4183" s="37"/>
      <c r="J4183" s="51"/>
      <c r="K4183" s="51"/>
      <c r="L4183" s="51"/>
      <c r="M4183" s="51"/>
      <c r="N4183" s="51"/>
      <c r="O4183" s="51"/>
      <c r="P4183" s="51"/>
      <c r="R4183" s="38" t="s">
        <v>450</v>
      </c>
      <c r="S4183" s="38" t="str" cm="1">
        <f t="array" ref="S4183">_xlfn.XLOOKUP(R4183,INDEX(Flettilisti,,1),INDEX(Flettilisti,,2),,0)</f>
        <v>Vantar flokkun</v>
      </c>
      <c r="T4183" s="38" t="str">
        <f>IF(ISBLANK(M4183),"",IF(M4183&lt;Gögn!$J$2,Gögn!$K$2,IF(M4183&gt;Gögn!$J$4,Gögn!$K$4,Gögn!$K$3)))</f>
        <v/>
      </c>
      <c r="U4183" s="49" t="str" cm="1">
        <f t="array" aca="1" ref="U4183" ca="1">IF(ISBLANK(A4183),"",IF(S4183="Styrkhæft",_xlfn.XLOOKUP(T4183,Vegalengdir[Texti],INDIRECT("Vegalengdir["&amp;'Upplýsingar um umsækjanda'!$B$10&amp;"]"),0%,0)))</f>
        <v/>
      </c>
      <c r="V4183" s="72" t="str">
        <f t="shared" si="65"/>
        <v/>
      </c>
    </row>
    <row r="4184" spans="1:22" x14ac:dyDescent="0.25">
      <c r="A4184" s="47"/>
      <c r="B4184" s="47"/>
      <c r="C4184" s="47"/>
      <c r="D4184" s="117"/>
      <c r="E4184" s="47"/>
      <c r="F4184" s="37"/>
      <c r="G4184" s="47"/>
      <c r="H4184" s="37"/>
      <c r="I4184" s="37"/>
      <c r="J4184" s="51"/>
      <c r="K4184" s="51"/>
      <c r="L4184" s="51"/>
      <c r="M4184" s="51"/>
      <c r="N4184" s="51"/>
      <c r="O4184" s="51"/>
      <c r="P4184" s="51"/>
      <c r="R4184" s="38" t="s">
        <v>450</v>
      </c>
      <c r="S4184" s="38" t="str" cm="1">
        <f t="array" ref="S4184">_xlfn.XLOOKUP(R4184,INDEX(Flettilisti,,1),INDEX(Flettilisti,,2),,0)</f>
        <v>Vantar flokkun</v>
      </c>
      <c r="T4184" s="38" t="str">
        <f>IF(ISBLANK(M4184),"",IF(M4184&lt;Gögn!$J$2,Gögn!$K$2,IF(M4184&gt;Gögn!$J$4,Gögn!$K$4,Gögn!$K$3)))</f>
        <v/>
      </c>
      <c r="U4184" s="49" t="str" cm="1">
        <f t="array" aca="1" ref="U4184" ca="1">IF(ISBLANK(A4184),"",IF(S4184="Styrkhæft",_xlfn.XLOOKUP(T4184,Vegalengdir[Texti],INDIRECT("Vegalengdir["&amp;'Upplýsingar um umsækjanda'!$B$10&amp;"]"),0%,0)))</f>
        <v/>
      </c>
      <c r="V4184" s="72" t="str">
        <f t="shared" si="65"/>
        <v/>
      </c>
    </row>
    <row r="4185" spans="1:22" x14ac:dyDescent="0.25">
      <c r="A4185" s="47"/>
      <c r="B4185" s="47"/>
      <c r="C4185" s="47"/>
      <c r="D4185" s="117"/>
      <c r="E4185" s="47"/>
      <c r="F4185" s="37"/>
      <c r="G4185" s="47"/>
      <c r="H4185" s="37"/>
      <c r="I4185" s="37"/>
      <c r="J4185" s="51"/>
      <c r="K4185" s="51"/>
      <c r="L4185" s="51"/>
      <c r="M4185" s="51"/>
      <c r="N4185" s="51"/>
      <c r="O4185" s="51"/>
      <c r="P4185" s="51"/>
      <c r="R4185" s="38" t="s">
        <v>450</v>
      </c>
      <c r="S4185" s="38" t="str" cm="1">
        <f t="array" ref="S4185">_xlfn.XLOOKUP(R4185,INDEX(Flettilisti,,1),INDEX(Flettilisti,,2),,0)</f>
        <v>Vantar flokkun</v>
      </c>
      <c r="T4185" s="38" t="str">
        <f>IF(ISBLANK(M4185),"",IF(M4185&lt;Gögn!$J$2,Gögn!$K$2,IF(M4185&gt;Gögn!$J$4,Gögn!$K$4,Gögn!$K$3)))</f>
        <v/>
      </c>
      <c r="U4185" s="49" t="str" cm="1">
        <f t="array" aca="1" ref="U4185" ca="1">IF(ISBLANK(A4185),"",IF(S4185="Styrkhæft",_xlfn.XLOOKUP(T4185,Vegalengdir[Texti],INDIRECT("Vegalengdir["&amp;'Upplýsingar um umsækjanda'!$B$10&amp;"]"),0%,0)))</f>
        <v/>
      </c>
      <c r="V4185" s="72" t="str">
        <f t="shared" si="65"/>
        <v/>
      </c>
    </row>
    <row r="4186" spans="1:22" x14ac:dyDescent="0.25">
      <c r="A4186" s="47"/>
      <c r="B4186" s="47"/>
      <c r="C4186" s="47"/>
      <c r="D4186" s="117"/>
      <c r="E4186" s="47"/>
      <c r="F4186" s="37"/>
      <c r="G4186" s="47"/>
      <c r="H4186" s="37"/>
      <c r="I4186" s="37"/>
      <c r="J4186" s="51"/>
      <c r="K4186" s="51"/>
      <c r="L4186" s="51"/>
      <c r="M4186" s="51"/>
      <c r="N4186" s="51"/>
      <c r="O4186" s="51"/>
      <c r="P4186" s="51"/>
      <c r="R4186" s="38" t="s">
        <v>450</v>
      </c>
      <c r="S4186" s="38" t="str" cm="1">
        <f t="array" ref="S4186">_xlfn.XLOOKUP(R4186,INDEX(Flettilisti,,1),INDEX(Flettilisti,,2),,0)</f>
        <v>Vantar flokkun</v>
      </c>
      <c r="T4186" s="38" t="str">
        <f>IF(ISBLANK(M4186),"",IF(M4186&lt;Gögn!$J$2,Gögn!$K$2,IF(M4186&gt;Gögn!$J$4,Gögn!$K$4,Gögn!$K$3)))</f>
        <v/>
      </c>
      <c r="U4186" s="49" t="str" cm="1">
        <f t="array" aca="1" ref="U4186" ca="1">IF(ISBLANK(A4186),"",IF(S4186="Styrkhæft",_xlfn.XLOOKUP(T4186,Vegalengdir[Texti],INDIRECT("Vegalengdir["&amp;'Upplýsingar um umsækjanda'!$B$10&amp;"]"),0%,0)))</f>
        <v/>
      </c>
      <c r="V4186" s="72" t="str">
        <f t="shared" si="65"/>
        <v/>
      </c>
    </row>
    <row r="4187" spans="1:22" x14ac:dyDescent="0.25">
      <c r="A4187" s="47"/>
      <c r="B4187" s="47"/>
      <c r="C4187" s="47"/>
      <c r="D4187" s="117"/>
      <c r="E4187" s="47"/>
      <c r="F4187" s="37"/>
      <c r="G4187" s="47"/>
      <c r="H4187" s="37"/>
      <c r="I4187" s="37"/>
      <c r="J4187" s="51"/>
      <c r="K4187" s="51"/>
      <c r="L4187" s="51"/>
      <c r="M4187" s="51"/>
      <c r="N4187" s="51"/>
      <c r="O4187" s="51"/>
      <c r="P4187" s="51"/>
      <c r="R4187" s="38" t="s">
        <v>450</v>
      </c>
      <c r="S4187" s="38" t="str" cm="1">
        <f t="array" ref="S4187">_xlfn.XLOOKUP(R4187,INDEX(Flettilisti,,1),INDEX(Flettilisti,,2),,0)</f>
        <v>Vantar flokkun</v>
      </c>
      <c r="T4187" s="38" t="str">
        <f>IF(ISBLANK(M4187),"",IF(M4187&lt;Gögn!$J$2,Gögn!$K$2,IF(M4187&gt;Gögn!$J$4,Gögn!$K$4,Gögn!$K$3)))</f>
        <v/>
      </c>
      <c r="U4187" s="49" t="str" cm="1">
        <f t="array" aca="1" ref="U4187" ca="1">IF(ISBLANK(A4187),"",IF(S4187="Styrkhæft",_xlfn.XLOOKUP(T4187,Vegalengdir[Texti],INDIRECT("Vegalengdir["&amp;'Upplýsingar um umsækjanda'!$B$10&amp;"]"),0%,0)))</f>
        <v/>
      </c>
      <c r="V4187" s="72" t="str">
        <f t="shared" si="65"/>
        <v/>
      </c>
    </row>
    <row r="4188" spans="1:22" x14ac:dyDescent="0.25">
      <c r="A4188" s="47"/>
      <c r="B4188" s="47"/>
      <c r="C4188" s="47"/>
      <c r="D4188" s="117"/>
      <c r="E4188" s="47"/>
      <c r="F4188" s="37"/>
      <c r="G4188" s="47"/>
      <c r="H4188" s="37"/>
      <c r="I4188" s="37"/>
      <c r="J4188" s="51"/>
      <c r="K4188" s="51"/>
      <c r="L4188" s="51"/>
      <c r="M4188" s="51"/>
      <c r="N4188" s="51"/>
      <c r="O4188" s="51"/>
      <c r="P4188" s="51"/>
      <c r="R4188" s="38" t="s">
        <v>450</v>
      </c>
      <c r="S4188" s="38" t="str" cm="1">
        <f t="array" ref="S4188">_xlfn.XLOOKUP(R4188,INDEX(Flettilisti,,1),INDEX(Flettilisti,,2),,0)</f>
        <v>Vantar flokkun</v>
      </c>
      <c r="T4188" s="38" t="str">
        <f>IF(ISBLANK(M4188),"",IF(M4188&lt;Gögn!$J$2,Gögn!$K$2,IF(M4188&gt;Gögn!$J$4,Gögn!$K$4,Gögn!$K$3)))</f>
        <v/>
      </c>
      <c r="U4188" s="49" t="str" cm="1">
        <f t="array" aca="1" ref="U4188" ca="1">IF(ISBLANK(A4188),"",IF(S4188="Styrkhæft",_xlfn.XLOOKUP(T4188,Vegalengdir[Texti],INDIRECT("Vegalengdir["&amp;'Upplýsingar um umsækjanda'!$B$10&amp;"]"),0%,0)))</f>
        <v/>
      </c>
      <c r="V4188" s="72" t="str">
        <f t="shared" si="65"/>
        <v/>
      </c>
    </row>
    <row r="4189" spans="1:22" x14ac:dyDescent="0.25">
      <c r="A4189" s="47"/>
      <c r="B4189" s="47"/>
      <c r="C4189" s="47"/>
      <c r="D4189" s="117"/>
      <c r="E4189" s="47"/>
      <c r="F4189" s="37"/>
      <c r="G4189" s="47"/>
      <c r="H4189" s="37"/>
      <c r="I4189" s="37"/>
      <c r="J4189" s="51"/>
      <c r="K4189" s="51"/>
      <c r="L4189" s="51"/>
      <c r="M4189" s="51"/>
      <c r="N4189" s="51"/>
      <c r="O4189" s="51"/>
      <c r="P4189" s="51"/>
      <c r="R4189" s="38" t="s">
        <v>450</v>
      </c>
      <c r="S4189" s="38" t="str" cm="1">
        <f t="array" ref="S4189">_xlfn.XLOOKUP(R4189,INDEX(Flettilisti,,1),INDEX(Flettilisti,,2),,0)</f>
        <v>Vantar flokkun</v>
      </c>
      <c r="T4189" s="38" t="str">
        <f>IF(ISBLANK(M4189),"",IF(M4189&lt;Gögn!$J$2,Gögn!$K$2,IF(M4189&gt;Gögn!$J$4,Gögn!$K$4,Gögn!$K$3)))</f>
        <v/>
      </c>
      <c r="U4189" s="49" t="str" cm="1">
        <f t="array" aca="1" ref="U4189" ca="1">IF(ISBLANK(A4189),"",IF(S4189="Styrkhæft",_xlfn.XLOOKUP(T4189,Vegalengdir[Texti],INDIRECT("Vegalengdir["&amp;'Upplýsingar um umsækjanda'!$B$10&amp;"]"),0%,0)))</f>
        <v/>
      </c>
      <c r="V4189" s="72" t="str">
        <f t="shared" si="65"/>
        <v/>
      </c>
    </row>
    <row r="4190" spans="1:22" x14ac:dyDescent="0.25">
      <c r="A4190" s="47"/>
      <c r="B4190" s="47"/>
      <c r="C4190" s="47"/>
      <c r="D4190" s="117"/>
      <c r="E4190" s="47"/>
      <c r="F4190" s="37"/>
      <c r="G4190" s="47"/>
      <c r="H4190" s="37"/>
      <c r="I4190" s="37"/>
      <c r="J4190" s="51"/>
      <c r="K4190" s="51"/>
      <c r="L4190" s="51"/>
      <c r="M4190" s="51"/>
      <c r="N4190" s="51"/>
      <c r="O4190" s="51"/>
      <c r="P4190" s="51"/>
      <c r="R4190" s="38" t="s">
        <v>450</v>
      </c>
      <c r="S4190" s="38" t="str" cm="1">
        <f t="array" ref="S4190">_xlfn.XLOOKUP(R4190,INDEX(Flettilisti,,1),INDEX(Flettilisti,,2),,0)</f>
        <v>Vantar flokkun</v>
      </c>
      <c r="T4190" s="38" t="str">
        <f>IF(ISBLANK(M4190),"",IF(M4190&lt;Gögn!$J$2,Gögn!$K$2,IF(M4190&gt;Gögn!$J$4,Gögn!$K$4,Gögn!$K$3)))</f>
        <v/>
      </c>
      <c r="U4190" s="49" t="str" cm="1">
        <f t="array" aca="1" ref="U4190" ca="1">IF(ISBLANK(A4190),"",IF(S4190="Styrkhæft",_xlfn.XLOOKUP(T4190,Vegalengdir[Texti],INDIRECT("Vegalengdir["&amp;'Upplýsingar um umsækjanda'!$B$10&amp;"]"),0%,0)))</f>
        <v/>
      </c>
      <c r="V4190" s="72" t="str">
        <f t="shared" si="65"/>
        <v/>
      </c>
    </row>
    <row r="4191" spans="1:22" x14ac:dyDescent="0.25">
      <c r="A4191" s="47"/>
      <c r="B4191" s="47"/>
      <c r="C4191" s="47"/>
      <c r="D4191" s="117"/>
      <c r="E4191" s="47"/>
      <c r="F4191" s="37"/>
      <c r="G4191" s="47"/>
      <c r="H4191" s="37"/>
      <c r="I4191" s="37"/>
      <c r="J4191" s="51"/>
      <c r="K4191" s="51"/>
      <c r="L4191" s="51"/>
      <c r="M4191" s="51"/>
      <c r="N4191" s="51"/>
      <c r="O4191" s="51"/>
      <c r="P4191" s="51"/>
      <c r="R4191" s="38" t="s">
        <v>450</v>
      </c>
      <c r="S4191" s="38" t="str" cm="1">
        <f t="array" ref="S4191">_xlfn.XLOOKUP(R4191,INDEX(Flettilisti,,1),INDEX(Flettilisti,,2),,0)</f>
        <v>Vantar flokkun</v>
      </c>
      <c r="T4191" s="38" t="str">
        <f>IF(ISBLANK(M4191),"",IF(M4191&lt;Gögn!$J$2,Gögn!$K$2,IF(M4191&gt;Gögn!$J$4,Gögn!$K$4,Gögn!$K$3)))</f>
        <v/>
      </c>
      <c r="U4191" s="49" t="str" cm="1">
        <f t="array" aca="1" ref="U4191" ca="1">IF(ISBLANK(A4191),"",IF(S4191="Styrkhæft",_xlfn.XLOOKUP(T4191,Vegalengdir[Texti],INDIRECT("Vegalengdir["&amp;'Upplýsingar um umsækjanda'!$B$10&amp;"]"),0%,0)))</f>
        <v/>
      </c>
      <c r="V4191" s="72" t="str">
        <f t="shared" si="65"/>
        <v/>
      </c>
    </row>
    <row r="4192" spans="1:22" x14ac:dyDescent="0.25">
      <c r="A4192" s="47"/>
      <c r="B4192" s="47"/>
      <c r="C4192" s="47"/>
      <c r="D4192" s="117"/>
      <c r="E4192" s="47"/>
      <c r="F4192" s="37"/>
      <c r="G4192" s="47"/>
      <c r="H4192" s="37"/>
      <c r="I4192" s="37"/>
      <c r="J4192" s="51"/>
      <c r="K4192" s="51"/>
      <c r="L4192" s="51"/>
      <c r="M4192" s="51"/>
      <c r="N4192" s="51"/>
      <c r="O4192" s="51"/>
      <c r="P4192" s="51"/>
      <c r="R4192" s="38" t="s">
        <v>450</v>
      </c>
      <c r="S4192" s="38" t="str" cm="1">
        <f t="array" ref="S4192">_xlfn.XLOOKUP(R4192,INDEX(Flettilisti,,1),INDEX(Flettilisti,,2),,0)</f>
        <v>Vantar flokkun</v>
      </c>
      <c r="T4192" s="38" t="str">
        <f>IF(ISBLANK(M4192),"",IF(M4192&lt;Gögn!$J$2,Gögn!$K$2,IF(M4192&gt;Gögn!$J$4,Gögn!$K$4,Gögn!$K$3)))</f>
        <v/>
      </c>
      <c r="U4192" s="49" t="str" cm="1">
        <f t="array" aca="1" ref="U4192" ca="1">IF(ISBLANK(A4192),"",IF(S4192="Styrkhæft",_xlfn.XLOOKUP(T4192,Vegalengdir[Texti],INDIRECT("Vegalengdir["&amp;'Upplýsingar um umsækjanda'!$B$10&amp;"]"),0%,0)))</f>
        <v/>
      </c>
      <c r="V4192" s="72" t="str">
        <f t="shared" si="65"/>
        <v/>
      </c>
    </row>
    <row r="4193" spans="1:22" x14ac:dyDescent="0.25">
      <c r="A4193" s="47"/>
      <c r="B4193" s="47"/>
      <c r="C4193" s="47"/>
      <c r="D4193" s="117"/>
      <c r="E4193" s="47"/>
      <c r="F4193" s="37"/>
      <c r="G4193" s="47"/>
      <c r="H4193" s="37"/>
      <c r="I4193" s="37"/>
      <c r="J4193" s="51"/>
      <c r="K4193" s="51"/>
      <c r="L4193" s="51"/>
      <c r="M4193" s="51"/>
      <c r="N4193" s="51"/>
      <c r="O4193" s="51"/>
      <c r="P4193" s="51"/>
      <c r="R4193" s="38" t="s">
        <v>450</v>
      </c>
      <c r="S4193" s="38" t="str" cm="1">
        <f t="array" ref="S4193">_xlfn.XLOOKUP(R4193,INDEX(Flettilisti,,1),INDEX(Flettilisti,,2),,0)</f>
        <v>Vantar flokkun</v>
      </c>
      <c r="T4193" s="38" t="str">
        <f>IF(ISBLANK(M4193),"",IF(M4193&lt;Gögn!$J$2,Gögn!$K$2,IF(M4193&gt;Gögn!$J$4,Gögn!$K$4,Gögn!$K$3)))</f>
        <v/>
      </c>
      <c r="U4193" s="49" t="str" cm="1">
        <f t="array" aca="1" ref="U4193" ca="1">IF(ISBLANK(A4193),"",IF(S4193="Styrkhæft",_xlfn.XLOOKUP(T4193,Vegalengdir[Texti],INDIRECT("Vegalengdir["&amp;'Upplýsingar um umsækjanda'!$B$10&amp;"]"),0%,0)))</f>
        <v/>
      </c>
      <c r="V4193" s="72" t="str">
        <f t="shared" si="65"/>
        <v/>
      </c>
    </row>
    <row r="4194" spans="1:22" x14ac:dyDescent="0.25">
      <c r="A4194" s="47"/>
      <c r="B4194" s="47"/>
      <c r="C4194" s="47"/>
      <c r="D4194" s="117"/>
      <c r="E4194" s="47"/>
      <c r="F4194" s="37"/>
      <c r="G4194" s="47"/>
      <c r="H4194" s="37"/>
      <c r="I4194" s="37"/>
      <c r="J4194" s="51"/>
      <c r="K4194" s="51"/>
      <c r="L4194" s="51"/>
      <c r="M4194" s="51"/>
      <c r="N4194" s="51"/>
      <c r="O4194" s="51"/>
      <c r="P4194" s="51"/>
      <c r="R4194" s="38" t="s">
        <v>450</v>
      </c>
      <c r="S4194" s="38" t="str" cm="1">
        <f t="array" ref="S4194">_xlfn.XLOOKUP(R4194,INDEX(Flettilisti,,1),INDEX(Flettilisti,,2),,0)</f>
        <v>Vantar flokkun</v>
      </c>
      <c r="T4194" s="38" t="str">
        <f>IF(ISBLANK(M4194),"",IF(M4194&lt;Gögn!$J$2,Gögn!$K$2,IF(M4194&gt;Gögn!$J$4,Gögn!$K$4,Gögn!$K$3)))</f>
        <v/>
      </c>
      <c r="U4194" s="49" t="str" cm="1">
        <f t="array" aca="1" ref="U4194" ca="1">IF(ISBLANK(A4194),"",IF(S4194="Styrkhæft",_xlfn.XLOOKUP(T4194,Vegalengdir[Texti],INDIRECT("Vegalengdir["&amp;'Upplýsingar um umsækjanda'!$B$10&amp;"]"),0%,0)))</f>
        <v/>
      </c>
      <c r="V4194" s="72" t="str">
        <f t="shared" si="65"/>
        <v/>
      </c>
    </row>
    <row r="4195" spans="1:22" x14ac:dyDescent="0.25">
      <c r="A4195" s="47"/>
      <c r="B4195" s="47"/>
      <c r="C4195" s="47"/>
      <c r="D4195" s="117"/>
      <c r="E4195" s="47"/>
      <c r="F4195" s="37"/>
      <c r="G4195" s="47"/>
      <c r="H4195" s="37"/>
      <c r="I4195" s="37"/>
      <c r="J4195" s="51"/>
      <c r="K4195" s="51"/>
      <c r="L4195" s="51"/>
      <c r="M4195" s="51"/>
      <c r="N4195" s="51"/>
      <c r="O4195" s="51"/>
      <c r="P4195" s="51"/>
      <c r="R4195" s="38" t="s">
        <v>450</v>
      </c>
      <c r="S4195" s="38" t="str" cm="1">
        <f t="array" ref="S4195">_xlfn.XLOOKUP(R4195,INDEX(Flettilisti,,1),INDEX(Flettilisti,,2),,0)</f>
        <v>Vantar flokkun</v>
      </c>
      <c r="T4195" s="38" t="str">
        <f>IF(ISBLANK(M4195),"",IF(M4195&lt;Gögn!$J$2,Gögn!$K$2,IF(M4195&gt;Gögn!$J$4,Gögn!$K$4,Gögn!$K$3)))</f>
        <v/>
      </c>
      <c r="U4195" s="49" t="str" cm="1">
        <f t="array" aca="1" ref="U4195" ca="1">IF(ISBLANK(A4195),"",IF(S4195="Styrkhæft",_xlfn.XLOOKUP(T4195,Vegalengdir[Texti],INDIRECT("Vegalengdir["&amp;'Upplýsingar um umsækjanda'!$B$10&amp;"]"),0%,0)))</f>
        <v/>
      </c>
      <c r="V4195" s="72" t="str">
        <f t="shared" si="65"/>
        <v/>
      </c>
    </row>
    <row r="4196" spans="1:22" x14ac:dyDescent="0.25">
      <c r="A4196" s="47"/>
      <c r="B4196" s="47"/>
      <c r="C4196" s="47"/>
      <c r="D4196" s="117"/>
      <c r="E4196" s="47"/>
      <c r="F4196" s="37"/>
      <c r="G4196" s="47"/>
      <c r="H4196" s="37"/>
      <c r="I4196" s="37"/>
      <c r="J4196" s="51"/>
      <c r="K4196" s="51"/>
      <c r="L4196" s="51"/>
      <c r="M4196" s="51"/>
      <c r="N4196" s="51"/>
      <c r="O4196" s="51"/>
      <c r="P4196" s="51"/>
      <c r="R4196" s="38" t="s">
        <v>450</v>
      </c>
      <c r="S4196" s="38" t="str" cm="1">
        <f t="array" ref="S4196">_xlfn.XLOOKUP(R4196,INDEX(Flettilisti,,1),INDEX(Flettilisti,,2),,0)</f>
        <v>Vantar flokkun</v>
      </c>
      <c r="T4196" s="38" t="str">
        <f>IF(ISBLANK(M4196),"",IF(M4196&lt;Gögn!$J$2,Gögn!$K$2,IF(M4196&gt;Gögn!$J$4,Gögn!$K$4,Gögn!$K$3)))</f>
        <v/>
      </c>
      <c r="U4196" s="49" t="str" cm="1">
        <f t="array" aca="1" ref="U4196" ca="1">IF(ISBLANK(A4196),"",IF(S4196="Styrkhæft",_xlfn.XLOOKUP(T4196,Vegalengdir[Texti],INDIRECT("Vegalengdir["&amp;'Upplýsingar um umsækjanda'!$B$10&amp;"]"),0%,0)))</f>
        <v/>
      </c>
      <c r="V4196" s="72" t="str">
        <f t="shared" si="65"/>
        <v/>
      </c>
    </row>
    <row r="4197" spans="1:22" x14ac:dyDescent="0.25">
      <c r="A4197" s="47"/>
      <c r="B4197" s="47"/>
      <c r="C4197" s="47"/>
      <c r="D4197" s="117"/>
      <c r="E4197" s="47"/>
      <c r="F4197" s="37"/>
      <c r="G4197" s="47"/>
      <c r="H4197" s="37"/>
      <c r="I4197" s="37"/>
      <c r="J4197" s="51"/>
      <c r="K4197" s="51"/>
      <c r="L4197" s="51"/>
      <c r="M4197" s="51"/>
      <c r="N4197" s="51"/>
      <c r="O4197" s="51"/>
      <c r="P4197" s="51"/>
      <c r="R4197" s="38" t="s">
        <v>450</v>
      </c>
      <c r="S4197" s="38" t="str" cm="1">
        <f t="array" ref="S4197">_xlfn.XLOOKUP(R4197,INDEX(Flettilisti,,1),INDEX(Flettilisti,,2),,0)</f>
        <v>Vantar flokkun</v>
      </c>
      <c r="T4197" s="38" t="str">
        <f>IF(ISBLANK(M4197),"",IF(M4197&lt;Gögn!$J$2,Gögn!$K$2,IF(M4197&gt;Gögn!$J$4,Gögn!$K$4,Gögn!$K$3)))</f>
        <v/>
      </c>
      <c r="U4197" s="49" t="str" cm="1">
        <f t="array" aca="1" ref="U4197" ca="1">IF(ISBLANK(A4197),"",IF(S4197="Styrkhæft",_xlfn.XLOOKUP(T4197,Vegalengdir[Texti],INDIRECT("Vegalengdir["&amp;'Upplýsingar um umsækjanda'!$B$10&amp;"]"),0%,0)))</f>
        <v/>
      </c>
      <c r="V4197" s="72" t="str">
        <f t="shared" si="65"/>
        <v/>
      </c>
    </row>
    <row r="4198" spans="1:22" x14ac:dyDescent="0.25">
      <c r="A4198" s="47"/>
      <c r="B4198" s="47"/>
      <c r="C4198" s="47"/>
      <c r="D4198" s="117"/>
      <c r="E4198" s="47"/>
      <c r="F4198" s="37"/>
      <c r="G4198" s="47"/>
      <c r="H4198" s="37"/>
      <c r="I4198" s="37"/>
      <c r="J4198" s="51"/>
      <c r="K4198" s="51"/>
      <c r="L4198" s="51"/>
      <c r="M4198" s="51"/>
      <c r="N4198" s="51"/>
      <c r="O4198" s="51"/>
      <c r="P4198" s="51"/>
      <c r="R4198" s="38" t="s">
        <v>450</v>
      </c>
      <c r="S4198" s="38" t="str" cm="1">
        <f t="array" ref="S4198">_xlfn.XLOOKUP(R4198,INDEX(Flettilisti,,1),INDEX(Flettilisti,,2),,0)</f>
        <v>Vantar flokkun</v>
      </c>
      <c r="T4198" s="38" t="str">
        <f>IF(ISBLANK(M4198),"",IF(M4198&lt;Gögn!$J$2,Gögn!$K$2,IF(M4198&gt;Gögn!$J$4,Gögn!$K$4,Gögn!$K$3)))</f>
        <v/>
      </c>
      <c r="U4198" s="49" t="str" cm="1">
        <f t="array" aca="1" ref="U4198" ca="1">IF(ISBLANK(A4198),"",IF(S4198="Styrkhæft",_xlfn.XLOOKUP(T4198,Vegalengdir[Texti],INDIRECT("Vegalengdir["&amp;'Upplýsingar um umsækjanda'!$B$10&amp;"]"),0%,0)))</f>
        <v/>
      </c>
      <c r="V4198" s="72" t="str">
        <f t="shared" si="65"/>
        <v/>
      </c>
    </row>
    <row r="4199" spans="1:22" x14ac:dyDescent="0.25">
      <c r="A4199" s="47"/>
      <c r="B4199" s="47"/>
      <c r="C4199" s="47"/>
      <c r="D4199" s="117"/>
      <c r="E4199" s="47"/>
      <c r="F4199" s="37"/>
      <c r="G4199" s="47"/>
      <c r="H4199" s="37"/>
      <c r="I4199" s="37"/>
      <c r="J4199" s="51"/>
      <c r="K4199" s="51"/>
      <c r="L4199" s="51"/>
      <c r="M4199" s="51"/>
      <c r="N4199" s="51"/>
      <c r="O4199" s="51"/>
      <c r="P4199" s="51"/>
      <c r="R4199" s="38" t="s">
        <v>450</v>
      </c>
      <c r="S4199" s="38" t="str" cm="1">
        <f t="array" ref="S4199">_xlfn.XLOOKUP(R4199,INDEX(Flettilisti,,1),INDEX(Flettilisti,,2),,0)</f>
        <v>Vantar flokkun</v>
      </c>
      <c r="T4199" s="38" t="str">
        <f>IF(ISBLANK(M4199),"",IF(M4199&lt;Gögn!$J$2,Gögn!$K$2,IF(M4199&gt;Gögn!$J$4,Gögn!$K$4,Gögn!$K$3)))</f>
        <v/>
      </c>
      <c r="U4199" s="49" t="str" cm="1">
        <f t="array" aca="1" ref="U4199" ca="1">IF(ISBLANK(A4199),"",IF(S4199="Styrkhæft",_xlfn.XLOOKUP(T4199,Vegalengdir[Texti],INDIRECT("Vegalengdir["&amp;'Upplýsingar um umsækjanda'!$B$10&amp;"]"),0%,0)))</f>
        <v/>
      </c>
      <c r="V4199" s="72" t="str">
        <f t="shared" si="65"/>
        <v/>
      </c>
    </row>
    <row r="4200" spans="1:22" x14ac:dyDescent="0.25">
      <c r="A4200" s="47"/>
      <c r="B4200" s="47"/>
      <c r="C4200" s="47"/>
      <c r="D4200" s="117"/>
      <c r="E4200" s="47"/>
      <c r="F4200" s="37"/>
      <c r="G4200" s="47"/>
      <c r="H4200" s="37"/>
      <c r="I4200" s="37"/>
      <c r="J4200" s="51"/>
      <c r="K4200" s="51"/>
      <c r="L4200" s="51"/>
      <c r="M4200" s="51"/>
      <c r="N4200" s="51"/>
      <c r="O4200" s="51"/>
      <c r="P4200" s="51"/>
      <c r="R4200" s="38" t="s">
        <v>450</v>
      </c>
      <c r="S4200" s="38" t="str" cm="1">
        <f t="array" ref="S4200">_xlfn.XLOOKUP(R4200,INDEX(Flettilisti,,1),INDEX(Flettilisti,,2),,0)</f>
        <v>Vantar flokkun</v>
      </c>
      <c r="T4200" s="38" t="str">
        <f>IF(ISBLANK(M4200),"",IF(M4200&lt;Gögn!$J$2,Gögn!$K$2,IF(M4200&gt;Gögn!$J$4,Gögn!$K$4,Gögn!$K$3)))</f>
        <v/>
      </c>
      <c r="U4200" s="49" t="str" cm="1">
        <f t="array" aca="1" ref="U4200" ca="1">IF(ISBLANK(A4200),"",IF(S4200="Styrkhæft",_xlfn.XLOOKUP(T4200,Vegalengdir[Texti],INDIRECT("Vegalengdir["&amp;'Upplýsingar um umsækjanda'!$B$10&amp;"]"),0%,0)))</f>
        <v/>
      </c>
      <c r="V4200" s="72" t="str">
        <f t="shared" si="65"/>
        <v/>
      </c>
    </row>
    <row r="4201" spans="1:22" x14ac:dyDescent="0.25">
      <c r="A4201" s="47"/>
      <c r="B4201" s="47"/>
      <c r="C4201" s="47"/>
      <c r="D4201" s="117"/>
      <c r="E4201" s="47"/>
      <c r="F4201" s="37"/>
      <c r="G4201" s="47"/>
      <c r="H4201" s="37"/>
      <c r="I4201" s="37"/>
      <c r="J4201" s="51"/>
      <c r="K4201" s="51"/>
      <c r="L4201" s="51"/>
      <c r="M4201" s="51"/>
      <c r="N4201" s="51"/>
      <c r="O4201" s="51"/>
      <c r="P4201" s="51"/>
      <c r="R4201" s="38" t="s">
        <v>450</v>
      </c>
      <c r="S4201" s="38" t="str" cm="1">
        <f t="array" ref="S4201">_xlfn.XLOOKUP(R4201,INDEX(Flettilisti,,1),INDEX(Flettilisti,,2),,0)</f>
        <v>Vantar flokkun</v>
      </c>
      <c r="T4201" s="38" t="str">
        <f>IF(ISBLANK(M4201),"",IF(M4201&lt;Gögn!$J$2,Gögn!$K$2,IF(M4201&gt;Gögn!$J$4,Gögn!$K$4,Gögn!$K$3)))</f>
        <v/>
      </c>
      <c r="U4201" s="49" t="str" cm="1">
        <f t="array" aca="1" ref="U4201" ca="1">IF(ISBLANK(A4201),"",IF(S4201="Styrkhæft",_xlfn.XLOOKUP(T4201,Vegalengdir[Texti],INDIRECT("Vegalengdir["&amp;'Upplýsingar um umsækjanda'!$B$10&amp;"]"),0%,0)))</f>
        <v/>
      </c>
      <c r="V4201" s="72" t="str">
        <f t="shared" si="65"/>
        <v/>
      </c>
    </row>
    <row r="4202" spans="1:22" x14ac:dyDescent="0.25">
      <c r="A4202" s="47"/>
      <c r="B4202" s="47"/>
      <c r="C4202" s="47"/>
      <c r="D4202" s="117"/>
      <c r="E4202" s="47"/>
      <c r="F4202" s="37"/>
      <c r="G4202" s="47"/>
      <c r="H4202" s="37"/>
      <c r="I4202" s="37"/>
      <c r="J4202" s="51"/>
      <c r="K4202" s="51"/>
      <c r="L4202" s="51"/>
      <c r="M4202" s="51"/>
      <c r="N4202" s="51"/>
      <c r="O4202" s="51"/>
      <c r="P4202" s="51"/>
      <c r="R4202" s="38" t="s">
        <v>450</v>
      </c>
      <c r="S4202" s="38" t="str" cm="1">
        <f t="array" ref="S4202">_xlfn.XLOOKUP(R4202,INDEX(Flettilisti,,1),INDEX(Flettilisti,,2),,0)</f>
        <v>Vantar flokkun</v>
      </c>
      <c r="T4202" s="38" t="str">
        <f>IF(ISBLANK(M4202),"",IF(M4202&lt;Gögn!$J$2,Gögn!$K$2,IF(M4202&gt;Gögn!$J$4,Gögn!$K$4,Gögn!$K$3)))</f>
        <v/>
      </c>
      <c r="U4202" s="49" t="str" cm="1">
        <f t="array" aca="1" ref="U4202" ca="1">IF(ISBLANK(A4202),"",IF(S4202="Styrkhæft",_xlfn.XLOOKUP(T4202,Vegalengdir[Texti],INDIRECT("Vegalengdir["&amp;'Upplýsingar um umsækjanda'!$B$10&amp;"]"),0%,0)))</f>
        <v/>
      </c>
      <c r="V4202" s="72" t="str">
        <f t="shared" si="65"/>
        <v/>
      </c>
    </row>
    <row r="4203" spans="1:22" x14ac:dyDescent="0.25">
      <c r="A4203" s="47"/>
      <c r="B4203" s="47"/>
      <c r="C4203" s="47"/>
      <c r="D4203" s="117"/>
      <c r="E4203" s="47"/>
      <c r="F4203" s="37"/>
      <c r="G4203" s="47"/>
      <c r="H4203" s="37"/>
      <c r="I4203" s="37"/>
      <c r="J4203" s="51"/>
      <c r="K4203" s="51"/>
      <c r="L4203" s="51"/>
      <c r="M4203" s="51"/>
      <c r="N4203" s="51"/>
      <c r="O4203" s="51"/>
      <c r="P4203" s="51"/>
      <c r="R4203" s="38" t="s">
        <v>450</v>
      </c>
      <c r="S4203" s="38" t="str" cm="1">
        <f t="array" ref="S4203">_xlfn.XLOOKUP(R4203,INDEX(Flettilisti,,1),INDEX(Flettilisti,,2),,0)</f>
        <v>Vantar flokkun</v>
      </c>
      <c r="T4203" s="38" t="str">
        <f>IF(ISBLANK(M4203),"",IF(M4203&lt;Gögn!$J$2,Gögn!$K$2,IF(M4203&gt;Gögn!$J$4,Gögn!$K$4,Gögn!$K$3)))</f>
        <v/>
      </c>
      <c r="U4203" s="49" t="str" cm="1">
        <f t="array" aca="1" ref="U4203" ca="1">IF(ISBLANK(A4203),"",IF(S4203="Styrkhæft",_xlfn.XLOOKUP(T4203,Vegalengdir[Texti],INDIRECT("Vegalengdir["&amp;'Upplýsingar um umsækjanda'!$B$10&amp;"]"),0%,0)))</f>
        <v/>
      </c>
      <c r="V4203" s="72" t="str">
        <f t="shared" si="65"/>
        <v/>
      </c>
    </row>
    <row r="4204" spans="1:22" x14ac:dyDescent="0.25">
      <c r="A4204" s="47"/>
      <c r="B4204" s="47"/>
      <c r="C4204" s="47"/>
      <c r="D4204" s="117"/>
      <c r="E4204" s="47"/>
      <c r="F4204" s="37"/>
      <c r="G4204" s="47"/>
      <c r="H4204" s="37"/>
      <c r="I4204" s="37"/>
      <c r="J4204" s="51"/>
      <c r="K4204" s="51"/>
      <c r="L4204" s="51"/>
      <c r="M4204" s="51"/>
      <c r="N4204" s="51"/>
      <c r="O4204" s="51"/>
      <c r="P4204" s="51"/>
      <c r="R4204" s="38" t="s">
        <v>450</v>
      </c>
      <c r="S4204" s="38" t="str" cm="1">
        <f t="array" ref="S4204">_xlfn.XLOOKUP(R4204,INDEX(Flettilisti,,1),INDEX(Flettilisti,,2),,0)</f>
        <v>Vantar flokkun</v>
      </c>
      <c r="T4204" s="38" t="str">
        <f>IF(ISBLANK(M4204),"",IF(M4204&lt;Gögn!$J$2,Gögn!$K$2,IF(M4204&gt;Gögn!$J$4,Gögn!$K$4,Gögn!$K$3)))</f>
        <v/>
      </c>
      <c r="U4204" s="49" t="str" cm="1">
        <f t="array" aca="1" ref="U4204" ca="1">IF(ISBLANK(A4204),"",IF(S4204="Styrkhæft",_xlfn.XLOOKUP(T4204,Vegalengdir[Texti],INDIRECT("Vegalengdir["&amp;'Upplýsingar um umsækjanda'!$B$10&amp;"]"),0%,0)))</f>
        <v/>
      </c>
      <c r="V4204" s="72" t="str">
        <f t="shared" si="65"/>
        <v/>
      </c>
    </row>
    <row r="4205" spans="1:22" x14ac:dyDescent="0.25">
      <c r="A4205" s="47"/>
      <c r="B4205" s="47"/>
      <c r="C4205" s="47"/>
      <c r="D4205" s="117"/>
      <c r="E4205" s="47"/>
      <c r="F4205" s="37"/>
      <c r="G4205" s="47"/>
      <c r="H4205" s="37"/>
      <c r="I4205" s="37"/>
      <c r="J4205" s="51"/>
      <c r="K4205" s="51"/>
      <c r="L4205" s="51"/>
      <c r="M4205" s="51"/>
      <c r="N4205" s="51"/>
      <c r="O4205" s="51"/>
      <c r="P4205" s="51"/>
      <c r="R4205" s="38" t="s">
        <v>450</v>
      </c>
      <c r="S4205" s="38" t="str" cm="1">
        <f t="array" ref="S4205">_xlfn.XLOOKUP(R4205,INDEX(Flettilisti,,1),INDEX(Flettilisti,,2),,0)</f>
        <v>Vantar flokkun</v>
      </c>
      <c r="T4205" s="38" t="str">
        <f>IF(ISBLANK(M4205),"",IF(M4205&lt;Gögn!$J$2,Gögn!$K$2,IF(M4205&gt;Gögn!$J$4,Gögn!$K$4,Gögn!$K$3)))</f>
        <v/>
      </c>
      <c r="U4205" s="49" t="str" cm="1">
        <f t="array" aca="1" ref="U4205" ca="1">IF(ISBLANK(A4205),"",IF(S4205="Styrkhæft",_xlfn.XLOOKUP(T4205,Vegalengdir[Texti],INDIRECT("Vegalengdir["&amp;'Upplýsingar um umsækjanda'!$B$10&amp;"]"),0%,0)))</f>
        <v/>
      </c>
      <c r="V4205" s="72" t="str">
        <f t="shared" si="65"/>
        <v/>
      </c>
    </row>
    <row r="4206" spans="1:22" x14ac:dyDescent="0.25">
      <c r="A4206" s="47"/>
      <c r="B4206" s="47"/>
      <c r="C4206" s="47"/>
      <c r="D4206" s="117"/>
      <c r="E4206" s="47"/>
      <c r="F4206" s="37"/>
      <c r="G4206" s="47"/>
      <c r="H4206" s="37"/>
      <c r="I4206" s="37"/>
      <c r="J4206" s="51"/>
      <c r="K4206" s="51"/>
      <c r="L4206" s="51"/>
      <c r="M4206" s="51"/>
      <c r="N4206" s="51"/>
      <c r="O4206" s="51"/>
      <c r="P4206" s="51"/>
      <c r="R4206" s="38" t="s">
        <v>450</v>
      </c>
      <c r="S4206" s="38" t="str" cm="1">
        <f t="array" ref="S4206">_xlfn.XLOOKUP(R4206,INDEX(Flettilisti,,1),INDEX(Flettilisti,,2),,0)</f>
        <v>Vantar flokkun</v>
      </c>
      <c r="T4206" s="38" t="str">
        <f>IF(ISBLANK(M4206),"",IF(M4206&lt;Gögn!$J$2,Gögn!$K$2,IF(M4206&gt;Gögn!$J$4,Gögn!$K$4,Gögn!$K$3)))</f>
        <v/>
      </c>
      <c r="U4206" s="49" t="str" cm="1">
        <f t="array" aca="1" ref="U4206" ca="1">IF(ISBLANK(A4206),"",IF(S4206="Styrkhæft",_xlfn.XLOOKUP(T4206,Vegalengdir[Texti],INDIRECT("Vegalengdir["&amp;'Upplýsingar um umsækjanda'!$B$10&amp;"]"),0%,0)))</f>
        <v/>
      </c>
      <c r="V4206" s="72" t="str">
        <f t="shared" si="65"/>
        <v/>
      </c>
    </row>
    <row r="4207" spans="1:22" x14ac:dyDescent="0.25">
      <c r="A4207" s="47"/>
      <c r="B4207" s="47"/>
      <c r="C4207" s="47"/>
      <c r="D4207" s="117"/>
      <c r="E4207" s="47"/>
      <c r="F4207" s="37"/>
      <c r="G4207" s="47"/>
      <c r="H4207" s="37"/>
      <c r="I4207" s="37"/>
      <c r="J4207" s="51"/>
      <c r="K4207" s="51"/>
      <c r="L4207" s="51"/>
      <c r="M4207" s="51"/>
      <c r="N4207" s="51"/>
      <c r="O4207" s="51"/>
      <c r="P4207" s="51"/>
      <c r="R4207" s="38" t="s">
        <v>450</v>
      </c>
      <c r="S4207" s="38" t="str" cm="1">
        <f t="array" ref="S4207">_xlfn.XLOOKUP(R4207,INDEX(Flettilisti,,1),INDEX(Flettilisti,,2),,0)</f>
        <v>Vantar flokkun</v>
      </c>
      <c r="T4207" s="38" t="str">
        <f>IF(ISBLANK(M4207),"",IF(M4207&lt;Gögn!$J$2,Gögn!$K$2,IF(M4207&gt;Gögn!$J$4,Gögn!$K$4,Gögn!$K$3)))</f>
        <v/>
      </c>
      <c r="U4207" s="49" t="str" cm="1">
        <f t="array" aca="1" ref="U4207" ca="1">IF(ISBLANK(A4207),"",IF(S4207="Styrkhæft",_xlfn.XLOOKUP(T4207,Vegalengdir[Texti],INDIRECT("Vegalengdir["&amp;'Upplýsingar um umsækjanda'!$B$10&amp;"]"),0%,0)))</f>
        <v/>
      </c>
      <c r="V4207" s="72" t="str">
        <f t="shared" si="65"/>
        <v/>
      </c>
    </row>
    <row r="4208" spans="1:22" x14ac:dyDescent="0.25">
      <c r="A4208" s="47"/>
      <c r="B4208" s="47"/>
      <c r="C4208" s="47"/>
      <c r="D4208" s="117"/>
      <c r="E4208" s="47"/>
      <c r="F4208" s="37"/>
      <c r="G4208" s="47"/>
      <c r="H4208" s="37"/>
      <c r="I4208" s="37"/>
      <c r="J4208" s="51"/>
      <c r="K4208" s="51"/>
      <c r="L4208" s="51"/>
      <c r="M4208" s="51"/>
      <c r="N4208" s="51"/>
      <c r="O4208" s="51"/>
      <c r="P4208" s="51"/>
      <c r="R4208" s="38" t="s">
        <v>450</v>
      </c>
      <c r="S4208" s="38" t="str" cm="1">
        <f t="array" ref="S4208">_xlfn.XLOOKUP(R4208,INDEX(Flettilisti,,1),INDEX(Flettilisti,,2),,0)</f>
        <v>Vantar flokkun</v>
      </c>
      <c r="T4208" s="38" t="str">
        <f>IF(ISBLANK(M4208),"",IF(M4208&lt;Gögn!$J$2,Gögn!$K$2,IF(M4208&gt;Gögn!$J$4,Gögn!$K$4,Gögn!$K$3)))</f>
        <v/>
      </c>
      <c r="U4208" s="49" t="str" cm="1">
        <f t="array" aca="1" ref="U4208" ca="1">IF(ISBLANK(A4208),"",IF(S4208="Styrkhæft",_xlfn.XLOOKUP(T4208,Vegalengdir[Texti],INDIRECT("Vegalengdir["&amp;'Upplýsingar um umsækjanda'!$B$10&amp;"]"),0%,0)))</f>
        <v/>
      </c>
      <c r="V4208" s="72" t="str">
        <f t="shared" si="65"/>
        <v/>
      </c>
    </row>
    <row r="4209" spans="1:22" x14ac:dyDescent="0.25">
      <c r="A4209" s="47"/>
      <c r="B4209" s="47"/>
      <c r="C4209" s="47"/>
      <c r="D4209" s="117"/>
      <c r="E4209" s="47"/>
      <c r="F4209" s="37"/>
      <c r="G4209" s="47"/>
      <c r="H4209" s="37"/>
      <c r="I4209" s="37"/>
      <c r="J4209" s="51"/>
      <c r="K4209" s="51"/>
      <c r="L4209" s="51"/>
      <c r="M4209" s="51"/>
      <c r="N4209" s="51"/>
      <c r="O4209" s="51"/>
      <c r="P4209" s="51"/>
      <c r="R4209" s="38" t="s">
        <v>450</v>
      </c>
      <c r="S4209" s="38" t="str" cm="1">
        <f t="array" ref="S4209">_xlfn.XLOOKUP(R4209,INDEX(Flettilisti,,1),INDEX(Flettilisti,,2),,0)</f>
        <v>Vantar flokkun</v>
      </c>
      <c r="T4209" s="38" t="str">
        <f>IF(ISBLANK(M4209),"",IF(M4209&lt;Gögn!$J$2,Gögn!$K$2,IF(M4209&gt;Gögn!$J$4,Gögn!$K$4,Gögn!$K$3)))</f>
        <v/>
      </c>
      <c r="U4209" s="49" t="str" cm="1">
        <f t="array" aca="1" ref="U4209" ca="1">IF(ISBLANK(A4209),"",IF(S4209="Styrkhæft",_xlfn.XLOOKUP(T4209,Vegalengdir[Texti],INDIRECT("Vegalengdir["&amp;'Upplýsingar um umsækjanda'!$B$10&amp;"]"),0%,0)))</f>
        <v/>
      </c>
      <c r="V4209" s="72" t="str">
        <f t="shared" si="65"/>
        <v/>
      </c>
    </row>
    <row r="4210" spans="1:22" x14ac:dyDescent="0.25">
      <c r="A4210" s="47"/>
      <c r="B4210" s="47"/>
      <c r="C4210" s="47"/>
      <c r="D4210" s="117"/>
      <c r="E4210" s="47"/>
      <c r="F4210" s="37"/>
      <c r="G4210" s="47"/>
      <c r="H4210" s="37"/>
      <c r="I4210" s="37"/>
      <c r="J4210" s="51"/>
      <c r="K4210" s="51"/>
      <c r="L4210" s="51"/>
      <c r="M4210" s="51"/>
      <c r="N4210" s="51"/>
      <c r="O4210" s="51"/>
      <c r="P4210" s="51"/>
      <c r="R4210" s="38" t="s">
        <v>450</v>
      </c>
      <c r="S4210" s="38" t="str" cm="1">
        <f t="array" ref="S4210">_xlfn.XLOOKUP(R4210,INDEX(Flettilisti,,1),INDEX(Flettilisti,,2),,0)</f>
        <v>Vantar flokkun</v>
      </c>
      <c r="T4210" s="38" t="str">
        <f>IF(ISBLANK(M4210),"",IF(M4210&lt;Gögn!$J$2,Gögn!$K$2,IF(M4210&gt;Gögn!$J$4,Gögn!$K$4,Gögn!$K$3)))</f>
        <v/>
      </c>
      <c r="U4210" s="49" t="str" cm="1">
        <f t="array" aca="1" ref="U4210" ca="1">IF(ISBLANK(A4210),"",IF(S4210="Styrkhæft",_xlfn.XLOOKUP(T4210,Vegalengdir[Texti],INDIRECT("Vegalengdir["&amp;'Upplýsingar um umsækjanda'!$B$10&amp;"]"),0%,0)))</f>
        <v/>
      </c>
      <c r="V4210" s="72" t="str">
        <f t="shared" si="65"/>
        <v/>
      </c>
    </row>
    <row r="4211" spans="1:22" x14ac:dyDescent="0.25">
      <c r="A4211" s="47"/>
      <c r="B4211" s="47"/>
      <c r="C4211" s="47"/>
      <c r="D4211" s="117"/>
      <c r="E4211" s="47"/>
      <c r="F4211" s="37"/>
      <c r="G4211" s="47"/>
      <c r="H4211" s="37"/>
      <c r="I4211" s="37"/>
      <c r="J4211" s="51"/>
      <c r="K4211" s="51"/>
      <c r="L4211" s="51"/>
      <c r="M4211" s="51"/>
      <c r="N4211" s="51"/>
      <c r="O4211" s="51"/>
      <c r="P4211" s="51"/>
      <c r="R4211" s="38" t="s">
        <v>450</v>
      </c>
      <c r="S4211" s="38" t="str" cm="1">
        <f t="array" ref="S4211">_xlfn.XLOOKUP(R4211,INDEX(Flettilisti,,1),INDEX(Flettilisti,,2),,0)</f>
        <v>Vantar flokkun</v>
      </c>
      <c r="T4211" s="38" t="str">
        <f>IF(ISBLANK(M4211),"",IF(M4211&lt;Gögn!$J$2,Gögn!$K$2,IF(M4211&gt;Gögn!$J$4,Gögn!$K$4,Gögn!$K$3)))</f>
        <v/>
      </c>
      <c r="U4211" s="49" t="str" cm="1">
        <f t="array" aca="1" ref="U4211" ca="1">IF(ISBLANK(A4211),"",IF(S4211="Styrkhæft",_xlfn.XLOOKUP(T4211,Vegalengdir[Texti],INDIRECT("Vegalengdir["&amp;'Upplýsingar um umsækjanda'!$B$10&amp;"]"),0%,0)))</f>
        <v/>
      </c>
      <c r="V4211" s="72" t="str">
        <f t="shared" si="65"/>
        <v/>
      </c>
    </row>
    <row r="4212" spans="1:22" x14ac:dyDescent="0.25">
      <c r="A4212" s="47"/>
      <c r="B4212" s="47"/>
      <c r="C4212" s="47"/>
      <c r="D4212" s="117"/>
      <c r="E4212" s="47"/>
      <c r="F4212" s="37"/>
      <c r="G4212" s="47"/>
      <c r="H4212" s="37"/>
      <c r="I4212" s="37"/>
      <c r="J4212" s="51"/>
      <c r="K4212" s="51"/>
      <c r="L4212" s="51"/>
      <c r="M4212" s="51"/>
      <c r="N4212" s="51"/>
      <c r="O4212" s="51"/>
      <c r="P4212" s="51"/>
      <c r="R4212" s="38" t="s">
        <v>450</v>
      </c>
      <c r="S4212" s="38" t="str" cm="1">
        <f t="array" ref="S4212">_xlfn.XLOOKUP(R4212,INDEX(Flettilisti,,1),INDEX(Flettilisti,,2),,0)</f>
        <v>Vantar flokkun</v>
      </c>
      <c r="T4212" s="38" t="str">
        <f>IF(ISBLANK(M4212),"",IF(M4212&lt;Gögn!$J$2,Gögn!$K$2,IF(M4212&gt;Gögn!$J$4,Gögn!$K$4,Gögn!$K$3)))</f>
        <v/>
      </c>
      <c r="U4212" s="49" t="str" cm="1">
        <f t="array" aca="1" ref="U4212" ca="1">IF(ISBLANK(A4212),"",IF(S4212="Styrkhæft",_xlfn.XLOOKUP(T4212,Vegalengdir[Texti],INDIRECT("Vegalengdir["&amp;'Upplýsingar um umsækjanda'!$B$10&amp;"]"),0%,0)))</f>
        <v/>
      </c>
      <c r="V4212" s="72" t="str">
        <f t="shared" si="65"/>
        <v/>
      </c>
    </row>
    <row r="4213" spans="1:22" x14ac:dyDescent="0.25">
      <c r="A4213" s="47"/>
      <c r="B4213" s="47"/>
      <c r="C4213" s="47"/>
      <c r="D4213" s="117"/>
      <c r="E4213" s="47"/>
      <c r="F4213" s="37"/>
      <c r="G4213" s="47"/>
      <c r="H4213" s="37"/>
      <c r="I4213" s="37"/>
      <c r="J4213" s="51"/>
      <c r="K4213" s="51"/>
      <c r="L4213" s="51"/>
      <c r="M4213" s="51"/>
      <c r="N4213" s="51"/>
      <c r="O4213" s="51"/>
      <c r="P4213" s="51"/>
      <c r="R4213" s="38" t="s">
        <v>450</v>
      </c>
      <c r="S4213" s="38" t="str" cm="1">
        <f t="array" ref="S4213">_xlfn.XLOOKUP(R4213,INDEX(Flettilisti,,1),INDEX(Flettilisti,,2),,0)</f>
        <v>Vantar flokkun</v>
      </c>
      <c r="T4213" s="38" t="str">
        <f>IF(ISBLANK(M4213),"",IF(M4213&lt;Gögn!$J$2,Gögn!$K$2,IF(M4213&gt;Gögn!$J$4,Gögn!$K$4,Gögn!$K$3)))</f>
        <v/>
      </c>
      <c r="U4213" s="49" t="str" cm="1">
        <f t="array" aca="1" ref="U4213" ca="1">IF(ISBLANK(A4213),"",IF(S4213="Styrkhæft",_xlfn.XLOOKUP(T4213,Vegalengdir[Texti],INDIRECT("Vegalengdir["&amp;'Upplýsingar um umsækjanda'!$B$10&amp;"]"),0%,0)))</f>
        <v/>
      </c>
      <c r="V4213" s="72" t="str">
        <f t="shared" si="65"/>
        <v/>
      </c>
    </row>
    <row r="4214" spans="1:22" x14ac:dyDescent="0.25">
      <c r="A4214" s="47"/>
      <c r="B4214" s="47"/>
      <c r="C4214" s="47"/>
      <c r="D4214" s="117"/>
      <c r="E4214" s="47"/>
      <c r="F4214" s="37"/>
      <c r="G4214" s="47"/>
      <c r="H4214" s="37"/>
      <c r="I4214" s="37"/>
      <c r="J4214" s="51"/>
      <c r="K4214" s="51"/>
      <c r="L4214" s="51"/>
      <c r="M4214" s="51"/>
      <c r="N4214" s="51"/>
      <c r="O4214" s="51"/>
      <c r="P4214" s="51"/>
      <c r="R4214" s="38" t="s">
        <v>450</v>
      </c>
      <c r="S4214" s="38" t="str" cm="1">
        <f t="array" ref="S4214">_xlfn.XLOOKUP(R4214,INDEX(Flettilisti,,1),INDEX(Flettilisti,,2),,0)</f>
        <v>Vantar flokkun</v>
      </c>
      <c r="T4214" s="38" t="str">
        <f>IF(ISBLANK(M4214),"",IF(M4214&lt;Gögn!$J$2,Gögn!$K$2,IF(M4214&gt;Gögn!$J$4,Gögn!$K$4,Gögn!$K$3)))</f>
        <v/>
      </c>
      <c r="U4214" s="49" t="str" cm="1">
        <f t="array" aca="1" ref="U4214" ca="1">IF(ISBLANK(A4214),"",IF(S4214="Styrkhæft",_xlfn.XLOOKUP(T4214,Vegalengdir[Texti],INDIRECT("Vegalengdir["&amp;'Upplýsingar um umsækjanda'!$B$10&amp;"]"),0%,0)))</f>
        <v/>
      </c>
      <c r="V4214" s="72" t="str">
        <f t="shared" si="65"/>
        <v/>
      </c>
    </row>
    <row r="4215" spans="1:22" x14ac:dyDescent="0.25">
      <c r="A4215" s="47"/>
      <c r="B4215" s="47"/>
      <c r="C4215" s="47"/>
      <c r="D4215" s="117"/>
      <c r="E4215" s="47"/>
      <c r="F4215" s="37"/>
      <c r="G4215" s="47"/>
      <c r="H4215" s="37"/>
      <c r="I4215" s="37"/>
      <c r="J4215" s="51"/>
      <c r="K4215" s="51"/>
      <c r="L4215" s="51"/>
      <c r="M4215" s="51"/>
      <c r="N4215" s="51"/>
      <c r="O4215" s="51"/>
      <c r="P4215" s="51"/>
      <c r="R4215" s="38" t="s">
        <v>450</v>
      </c>
      <c r="S4215" s="38" t="str" cm="1">
        <f t="array" ref="S4215">_xlfn.XLOOKUP(R4215,INDEX(Flettilisti,,1),INDEX(Flettilisti,,2),,0)</f>
        <v>Vantar flokkun</v>
      </c>
      <c r="T4215" s="38" t="str">
        <f>IF(ISBLANK(M4215),"",IF(M4215&lt;Gögn!$J$2,Gögn!$K$2,IF(M4215&gt;Gögn!$J$4,Gögn!$K$4,Gögn!$K$3)))</f>
        <v/>
      </c>
      <c r="U4215" s="49" t="str" cm="1">
        <f t="array" aca="1" ref="U4215" ca="1">IF(ISBLANK(A4215),"",IF(S4215="Styrkhæft",_xlfn.XLOOKUP(T4215,Vegalengdir[Texti],INDIRECT("Vegalengdir["&amp;'Upplýsingar um umsækjanda'!$B$10&amp;"]"),0%,0)))</f>
        <v/>
      </c>
      <c r="V4215" s="72" t="str">
        <f t="shared" si="65"/>
        <v/>
      </c>
    </row>
    <row r="4216" spans="1:22" x14ac:dyDescent="0.25">
      <c r="A4216" s="47"/>
      <c r="B4216" s="47"/>
      <c r="C4216" s="47"/>
      <c r="D4216" s="117"/>
      <c r="E4216" s="47"/>
      <c r="F4216" s="37"/>
      <c r="G4216" s="47"/>
      <c r="H4216" s="37"/>
      <c r="I4216" s="37"/>
      <c r="J4216" s="51"/>
      <c r="K4216" s="51"/>
      <c r="L4216" s="51"/>
      <c r="M4216" s="51"/>
      <c r="N4216" s="51"/>
      <c r="O4216" s="51"/>
      <c r="P4216" s="51"/>
      <c r="R4216" s="38" t="s">
        <v>450</v>
      </c>
      <c r="S4216" s="38" t="str" cm="1">
        <f t="array" ref="S4216">_xlfn.XLOOKUP(R4216,INDEX(Flettilisti,,1),INDEX(Flettilisti,,2),,0)</f>
        <v>Vantar flokkun</v>
      </c>
      <c r="T4216" s="38" t="str">
        <f>IF(ISBLANK(M4216),"",IF(M4216&lt;Gögn!$J$2,Gögn!$K$2,IF(M4216&gt;Gögn!$J$4,Gögn!$K$4,Gögn!$K$3)))</f>
        <v/>
      </c>
      <c r="U4216" s="49" t="str" cm="1">
        <f t="array" aca="1" ref="U4216" ca="1">IF(ISBLANK(A4216),"",IF(S4216="Styrkhæft",_xlfn.XLOOKUP(T4216,Vegalengdir[Texti],INDIRECT("Vegalengdir["&amp;'Upplýsingar um umsækjanda'!$B$10&amp;"]"),0%,0)))</f>
        <v/>
      </c>
      <c r="V4216" s="72" t="str">
        <f t="shared" si="65"/>
        <v/>
      </c>
    </row>
    <row r="4217" spans="1:22" x14ac:dyDescent="0.25">
      <c r="A4217" s="47"/>
      <c r="B4217" s="47"/>
      <c r="C4217" s="47"/>
      <c r="D4217" s="117"/>
      <c r="E4217" s="47"/>
      <c r="F4217" s="37"/>
      <c r="G4217" s="47"/>
      <c r="H4217" s="37"/>
      <c r="I4217" s="37"/>
      <c r="J4217" s="51"/>
      <c r="K4217" s="51"/>
      <c r="L4217" s="51"/>
      <c r="M4217" s="51"/>
      <c r="N4217" s="51"/>
      <c r="O4217" s="51"/>
      <c r="P4217" s="51"/>
      <c r="R4217" s="38" t="s">
        <v>450</v>
      </c>
      <c r="S4217" s="38" t="str" cm="1">
        <f t="array" ref="S4217">_xlfn.XLOOKUP(R4217,INDEX(Flettilisti,,1),INDEX(Flettilisti,,2),,0)</f>
        <v>Vantar flokkun</v>
      </c>
      <c r="T4217" s="38" t="str">
        <f>IF(ISBLANK(M4217),"",IF(M4217&lt;Gögn!$J$2,Gögn!$K$2,IF(M4217&gt;Gögn!$J$4,Gögn!$K$4,Gögn!$K$3)))</f>
        <v/>
      </c>
      <c r="U4217" s="49" t="str" cm="1">
        <f t="array" aca="1" ref="U4217" ca="1">IF(ISBLANK(A4217),"",IF(S4217="Styrkhæft",_xlfn.XLOOKUP(T4217,Vegalengdir[Texti],INDIRECT("Vegalengdir["&amp;'Upplýsingar um umsækjanda'!$B$10&amp;"]"),0%,0)))</f>
        <v/>
      </c>
      <c r="V4217" s="72" t="str">
        <f t="shared" si="65"/>
        <v/>
      </c>
    </row>
    <row r="4218" spans="1:22" x14ac:dyDescent="0.25">
      <c r="A4218" s="47"/>
      <c r="B4218" s="47"/>
      <c r="C4218" s="47"/>
      <c r="D4218" s="117"/>
      <c r="E4218" s="47"/>
      <c r="F4218" s="37"/>
      <c r="G4218" s="47"/>
      <c r="H4218" s="37"/>
      <c r="I4218" s="37"/>
      <c r="J4218" s="51"/>
      <c r="K4218" s="51"/>
      <c r="L4218" s="51"/>
      <c r="M4218" s="51"/>
      <c r="N4218" s="51"/>
      <c r="O4218" s="51"/>
      <c r="P4218" s="51"/>
      <c r="R4218" s="38" t="s">
        <v>450</v>
      </c>
      <c r="S4218" s="38" t="str" cm="1">
        <f t="array" ref="S4218">_xlfn.XLOOKUP(R4218,INDEX(Flettilisti,,1),INDEX(Flettilisti,,2),,0)</f>
        <v>Vantar flokkun</v>
      </c>
      <c r="T4218" s="38" t="str">
        <f>IF(ISBLANK(M4218),"",IF(M4218&lt;Gögn!$J$2,Gögn!$K$2,IF(M4218&gt;Gögn!$J$4,Gögn!$K$4,Gögn!$K$3)))</f>
        <v/>
      </c>
      <c r="U4218" s="49" t="str" cm="1">
        <f t="array" aca="1" ref="U4218" ca="1">IF(ISBLANK(A4218),"",IF(S4218="Styrkhæft",_xlfn.XLOOKUP(T4218,Vegalengdir[Texti],INDIRECT("Vegalengdir["&amp;'Upplýsingar um umsækjanda'!$B$10&amp;"]"),0%,0)))</f>
        <v/>
      </c>
      <c r="V4218" s="72" t="str">
        <f t="shared" si="65"/>
        <v/>
      </c>
    </row>
    <row r="4219" spans="1:22" x14ac:dyDescent="0.25">
      <c r="A4219" s="47"/>
      <c r="B4219" s="47"/>
      <c r="C4219" s="47"/>
      <c r="D4219" s="117"/>
      <c r="E4219" s="47"/>
      <c r="F4219" s="37"/>
      <c r="G4219" s="47"/>
      <c r="H4219" s="37"/>
      <c r="I4219" s="37"/>
      <c r="J4219" s="51"/>
      <c r="K4219" s="51"/>
      <c r="L4219" s="51"/>
      <c r="M4219" s="51"/>
      <c r="N4219" s="51"/>
      <c r="O4219" s="51"/>
      <c r="P4219" s="51"/>
      <c r="R4219" s="38" t="s">
        <v>450</v>
      </c>
      <c r="S4219" s="38" t="str" cm="1">
        <f t="array" ref="S4219">_xlfn.XLOOKUP(R4219,INDEX(Flettilisti,,1),INDEX(Flettilisti,,2),,0)</f>
        <v>Vantar flokkun</v>
      </c>
      <c r="T4219" s="38" t="str">
        <f>IF(ISBLANK(M4219),"",IF(M4219&lt;Gögn!$J$2,Gögn!$K$2,IF(M4219&gt;Gögn!$J$4,Gögn!$K$4,Gögn!$K$3)))</f>
        <v/>
      </c>
      <c r="U4219" s="49" t="str" cm="1">
        <f t="array" aca="1" ref="U4219" ca="1">IF(ISBLANK(A4219),"",IF(S4219="Styrkhæft",_xlfn.XLOOKUP(T4219,Vegalengdir[Texti],INDIRECT("Vegalengdir["&amp;'Upplýsingar um umsækjanda'!$B$10&amp;"]"),0%,0)))</f>
        <v/>
      </c>
      <c r="V4219" s="72" t="str">
        <f t="shared" si="65"/>
        <v/>
      </c>
    </row>
    <row r="4220" spans="1:22" x14ac:dyDescent="0.25">
      <c r="A4220" s="47"/>
      <c r="B4220" s="47"/>
      <c r="C4220" s="47"/>
      <c r="D4220" s="117"/>
      <c r="E4220" s="47"/>
      <c r="F4220" s="37"/>
      <c r="G4220" s="47"/>
      <c r="H4220" s="37"/>
      <c r="I4220" s="37"/>
      <c r="J4220" s="51"/>
      <c r="K4220" s="51"/>
      <c r="L4220" s="51"/>
      <c r="M4220" s="51"/>
      <c r="N4220" s="51"/>
      <c r="O4220" s="51"/>
      <c r="P4220" s="51"/>
      <c r="R4220" s="38" t="s">
        <v>450</v>
      </c>
      <c r="S4220" s="38" t="str" cm="1">
        <f t="array" ref="S4220">_xlfn.XLOOKUP(R4220,INDEX(Flettilisti,,1),INDEX(Flettilisti,,2),,0)</f>
        <v>Vantar flokkun</v>
      </c>
      <c r="T4220" s="38" t="str">
        <f>IF(ISBLANK(M4220),"",IF(M4220&lt;Gögn!$J$2,Gögn!$K$2,IF(M4220&gt;Gögn!$J$4,Gögn!$K$4,Gögn!$K$3)))</f>
        <v/>
      </c>
      <c r="U4220" s="49" t="str" cm="1">
        <f t="array" aca="1" ref="U4220" ca="1">IF(ISBLANK(A4220),"",IF(S4220="Styrkhæft",_xlfn.XLOOKUP(T4220,Vegalengdir[Texti],INDIRECT("Vegalengdir["&amp;'Upplýsingar um umsækjanda'!$B$10&amp;"]"),0%,0)))</f>
        <v/>
      </c>
      <c r="V4220" s="72" t="str">
        <f t="shared" si="65"/>
        <v/>
      </c>
    </row>
    <row r="4221" spans="1:22" x14ac:dyDescent="0.25">
      <c r="A4221" s="47"/>
      <c r="B4221" s="47"/>
      <c r="C4221" s="47"/>
      <c r="D4221" s="117"/>
      <c r="E4221" s="47"/>
      <c r="F4221" s="37"/>
      <c r="G4221" s="47"/>
      <c r="H4221" s="37"/>
      <c r="I4221" s="37"/>
      <c r="J4221" s="51"/>
      <c r="K4221" s="51"/>
      <c r="L4221" s="51"/>
      <c r="M4221" s="51"/>
      <c r="N4221" s="51"/>
      <c r="O4221" s="51"/>
      <c r="P4221" s="51"/>
      <c r="R4221" s="38" t="s">
        <v>450</v>
      </c>
      <c r="S4221" s="38" t="str" cm="1">
        <f t="array" ref="S4221">_xlfn.XLOOKUP(R4221,INDEX(Flettilisti,,1),INDEX(Flettilisti,,2),,0)</f>
        <v>Vantar flokkun</v>
      </c>
      <c r="T4221" s="38" t="str">
        <f>IF(ISBLANK(M4221),"",IF(M4221&lt;Gögn!$J$2,Gögn!$K$2,IF(M4221&gt;Gögn!$J$4,Gögn!$K$4,Gögn!$K$3)))</f>
        <v/>
      </c>
      <c r="U4221" s="49" t="str" cm="1">
        <f t="array" aca="1" ref="U4221" ca="1">IF(ISBLANK(A4221),"",IF(S4221="Styrkhæft",_xlfn.XLOOKUP(T4221,Vegalengdir[Texti],INDIRECT("Vegalengdir["&amp;'Upplýsingar um umsækjanda'!$B$10&amp;"]"),0%,0)))</f>
        <v/>
      </c>
      <c r="V4221" s="72" t="str">
        <f t="shared" si="65"/>
        <v/>
      </c>
    </row>
    <row r="4222" spans="1:22" x14ac:dyDescent="0.25">
      <c r="A4222" s="47"/>
      <c r="B4222" s="47"/>
      <c r="C4222" s="47"/>
      <c r="D4222" s="117"/>
      <c r="E4222" s="47"/>
      <c r="F4222" s="37"/>
      <c r="G4222" s="47"/>
      <c r="H4222" s="37"/>
      <c r="I4222" s="37"/>
      <c r="J4222" s="51"/>
      <c r="K4222" s="51"/>
      <c r="L4222" s="51"/>
      <c r="M4222" s="51"/>
      <c r="N4222" s="51"/>
      <c r="O4222" s="51"/>
      <c r="P4222" s="51"/>
      <c r="R4222" s="38" t="s">
        <v>450</v>
      </c>
      <c r="S4222" s="38" t="str" cm="1">
        <f t="array" ref="S4222">_xlfn.XLOOKUP(R4222,INDEX(Flettilisti,,1),INDEX(Flettilisti,,2),,0)</f>
        <v>Vantar flokkun</v>
      </c>
      <c r="T4222" s="38" t="str">
        <f>IF(ISBLANK(M4222),"",IF(M4222&lt;Gögn!$J$2,Gögn!$K$2,IF(M4222&gt;Gögn!$J$4,Gögn!$K$4,Gögn!$K$3)))</f>
        <v/>
      </c>
      <c r="U4222" s="49" t="str" cm="1">
        <f t="array" aca="1" ref="U4222" ca="1">IF(ISBLANK(A4222),"",IF(S4222="Styrkhæft",_xlfn.XLOOKUP(T4222,Vegalengdir[Texti],INDIRECT("Vegalengdir["&amp;'Upplýsingar um umsækjanda'!$B$10&amp;"]"),0%,0)))</f>
        <v/>
      </c>
      <c r="V4222" s="72" t="str">
        <f t="shared" si="65"/>
        <v/>
      </c>
    </row>
    <row r="4223" spans="1:22" x14ac:dyDescent="0.25">
      <c r="A4223" s="47"/>
      <c r="B4223" s="47"/>
      <c r="C4223" s="47"/>
      <c r="D4223" s="117"/>
      <c r="E4223" s="47"/>
      <c r="F4223" s="37"/>
      <c r="G4223" s="47"/>
      <c r="H4223" s="37"/>
      <c r="I4223" s="37"/>
      <c r="J4223" s="51"/>
      <c r="K4223" s="51"/>
      <c r="L4223" s="51"/>
      <c r="M4223" s="51"/>
      <c r="N4223" s="51"/>
      <c r="O4223" s="51"/>
      <c r="P4223" s="51"/>
      <c r="R4223" s="38" t="s">
        <v>450</v>
      </c>
      <c r="S4223" s="38" t="str" cm="1">
        <f t="array" ref="S4223">_xlfn.XLOOKUP(R4223,INDEX(Flettilisti,,1),INDEX(Flettilisti,,2),,0)</f>
        <v>Vantar flokkun</v>
      </c>
      <c r="T4223" s="38" t="str">
        <f>IF(ISBLANK(M4223),"",IF(M4223&lt;Gögn!$J$2,Gögn!$K$2,IF(M4223&gt;Gögn!$J$4,Gögn!$K$4,Gögn!$K$3)))</f>
        <v/>
      </c>
      <c r="U4223" s="49" t="str" cm="1">
        <f t="array" aca="1" ref="U4223" ca="1">IF(ISBLANK(A4223),"",IF(S4223="Styrkhæft",_xlfn.XLOOKUP(T4223,Vegalengdir[Texti],INDIRECT("Vegalengdir["&amp;'Upplýsingar um umsækjanda'!$B$10&amp;"]"),0%,0)))</f>
        <v/>
      </c>
      <c r="V4223" s="72" t="str">
        <f t="shared" si="65"/>
        <v/>
      </c>
    </row>
    <row r="4224" spans="1:22" x14ac:dyDescent="0.25">
      <c r="A4224" s="47"/>
      <c r="B4224" s="47"/>
      <c r="C4224" s="47"/>
      <c r="D4224" s="117"/>
      <c r="E4224" s="47"/>
      <c r="F4224" s="37"/>
      <c r="G4224" s="47"/>
      <c r="H4224" s="37"/>
      <c r="I4224" s="37"/>
      <c r="J4224" s="51"/>
      <c r="K4224" s="51"/>
      <c r="L4224" s="51"/>
      <c r="M4224" s="51"/>
      <c r="N4224" s="51"/>
      <c r="O4224" s="51"/>
      <c r="P4224" s="51"/>
      <c r="R4224" s="38" t="s">
        <v>450</v>
      </c>
      <c r="S4224" s="38" t="str" cm="1">
        <f t="array" ref="S4224">_xlfn.XLOOKUP(R4224,INDEX(Flettilisti,,1),INDEX(Flettilisti,,2),,0)</f>
        <v>Vantar flokkun</v>
      </c>
      <c r="T4224" s="38" t="str">
        <f>IF(ISBLANK(M4224),"",IF(M4224&lt;Gögn!$J$2,Gögn!$K$2,IF(M4224&gt;Gögn!$J$4,Gögn!$K$4,Gögn!$K$3)))</f>
        <v/>
      </c>
      <c r="U4224" s="49" t="str" cm="1">
        <f t="array" aca="1" ref="U4224" ca="1">IF(ISBLANK(A4224),"",IF(S4224="Styrkhæft",_xlfn.XLOOKUP(T4224,Vegalengdir[Texti],INDIRECT("Vegalengdir["&amp;'Upplýsingar um umsækjanda'!$B$10&amp;"]"),0%,0)))</f>
        <v/>
      </c>
      <c r="V4224" s="72" t="str">
        <f t="shared" si="65"/>
        <v/>
      </c>
    </row>
    <row r="4225" spans="1:22" x14ac:dyDescent="0.25">
      <c r="A4225" s="47"/>
      <c r="B4225" s="47"/>
      <c r="C4225" s="47"/>
      <c r="D4225" s="117"/>
      <c r="E4225" s="47"/>
      <c r="F4225" s="37"/>
      <c r="G4225" s="47"/>
      <c r="H4225" s="37"/>
      <c r="I4225" s="37"/>
      <c r="J4225" s="51"/>
      <c r="K4225" s="51"/>
      <c r="L4225" s="51"/>
      <c r="M4225" s="51"/>
      <c r="N4225" s="51"/>
      <c r="O4225" s="51"/>
      <c r="P4225" s="51"/>
      <c r="R4225" s="38" t="s">
        <v>450</v>
      </c>
      <c r="S4225" s="38" t="str" cm="1">
        <f t="array" ref="S4225">_xlfn.XLOOKUP(R4225,INDEX(Flettilisti,,1),INDEX(Flettilisti,,2),,0)</f>
        <v>Vantar flokkun</v>
      </c>
      <c r="T4225" s="38" t="str">
        <f>IF(ISBLANK(M4225),"",IF(M4225&lt;Gögn!$J$2,Gögn!$K$2,IF(M4225&gt;Gögn!$J$4,Gögn!$K$4,Gögn!$K$3)))</f>
        <v/>
      </c>
      <c r="U4225" s="49" t="str" cm="1">
        <f t="array" aca="1" ref="U4225" ca="1">IF(ISBLANK(A4225),"",IF(S4225="Styrkhæft",_xlfn.XLOOKUP(T4225,Vegalengdir[Texti],INDIRECT("Vegalengdir["&amp;'Upplýsingar um umsækjanda'!$B$10&amp;"]"),0%,0)))</f>
        <v/>
      </c>
      <c r="V4225" s="72" t="str">
        <f t="shared" si="65"/>
        <v/>
      </c>
    </row>
    <row r="4226" spans="1:22" x14ac:dyDescent="0.25">
      <c r="A4226" s="47"/>
      <c r="B4226" s="47"/>
      <c r="C4226" s="47"/>
      <c r="D4226" s="117"/>
      <c r="E4226" s="47"/>
      <c r="F4226" s="37"/>
      <c r="G4226" s="47"/>
      <c r="H4226" s="37"/>
      <c r="I4226" s="37"/>
      <c r="J4226" s="51"/>
      <c r="K4226" s="51"/>
      <c r="L4226" s="51"/>
      <c r="M4226" s="51"/>
      <c r="N4226" s="51"/>
      <c r="O4226" s="51"/>
      <c r="P4226" s="51"/>
      <c r="R4226" s="38" t="s">
        <v>450</v>
      </c>
      <c r="S4226" s="38" t="str" cm="1">
        <f t="array" ref="S4226">_xlfn.XLOOKUP(R4226,INDEX(Flettilisti,,1),INDEX(Flettilisti,,2),,0)</f>
        <v>Vantar flokkun</v>
      </c>
      <c r="T4226" s="38" t="str">
        <f>IF(ISBLANK(M4226),"",IF(M4226&lt;Gögn!$J$2,Gögn!$K$2,IF(M4226&gt;Gögn!$J$4,Gögn!$K$4,Gögn!$K$3)))</f>
        <v/>
      </c>
      <c r="U4226" s="49" t="str" cm="1">
        <f t="array" aca="1" ref="U4226" ca="1">IF(ISBLANK(A4226),"",IF(S4226="Styrkhæft",_xlfn.XLOOKUP(T4226,Vegalengdir[Texti],INDIRECT("Vegalengdir["&amp;'Upplýsingar um umsækjanda'!$B$10&amp;"]"),0%,0)))</f>
        <v/>
      </c>
      <c r="V4226" s="72" t="str">
        <f t="shared" si="65"/>
        <v/>
      </c>
    </row>
    <row r="4227" spans="1:22" x14ac:dyDescent="0.25">
      <c r="A4227" s="47"/>
      <c r="B4227" s="47"/>
      <c r="C4227" s="47"/>
      <c r="D4227" s="117"/>
      <c r="E4227" s="47"/>
      <c r="F4227" s="37"/>
      <c r="G4227" s="47"/>
      <c r="H4227" s="37"/>
      <c r="I4227" s="37"/>
      <c r="J4227" s="51"/>
      <c r="K4227" s="51"/>
      <c r="L4227" s="51"/>
      <c r="M4227" s="51"/>
      <c r="N4227" s="51"/>
      <c r="O4227" s="51"/>
      <c r="P4227" s="51"/>
      <c r="R4227" s="38" t="s">
        <v>450</v>
      </c>
      <c r="S4227" s="38" t="str" cm="1">
        <f t="array" ref="S4227">_xlfn.XLOOKUP(R4227,INDEX(Flettilisti,,1),INDEX(Flettilisti,,2),,0)</f>
        <v>Vantar flokkun</v>
      </c>
      <c r="T4227" s="38" t="str">
        <f>IF(ISBLANK(M4227),"",IF(M4227&lt;Gögn!$J$2,Gögn!$K$2,IF(M4227&gt;Gögn!$J$4,Gögn!$K$4,Gögn!$K$3)))</f>
        <v/>
      </c>
      <c r="U4227" s="49" t="str" cm="1">
        <f t="array" aca="1" ref="U4227" ca="1">IF(ISBLANK(A4227),"",IF(S4227="Styrkhæft",_xlfn.XLOOKUP(T4227,Vegalengdir[Texti],INDIRECT("Vegalengdir["&amp;'Upplýsingar um umsækjanda'!$B$10&amp;"]"),0%,0)))</f>
        <v/>
      </c>
      <c r="V4227" s="72" t="str">
        <f t="shared" ref="V4227:V4290" si="66">IF(ISBLANK(A4227),"",U4227*P4227)</f>
        <v/>
      </c>
    </row>
    <row r="4228" spans="1:22" x14ac:dyDescent="0.25">
      <c r="A4228" s="47"/>
      <c r="B4228" s="47"/>
      <c r="C4228" s="47"/>
      <c r="D4228" s="117"/>
      <c r="E4228" s="47"/>
      <c r="F4228" s="37"/>
      <c r="G4228" s="47"/>
      <c r="H4228" s="37"/>
      <c r="I4228" s="37"/>
      <c r="J4228" s="51"/>
      <c r="K4228" s="51"/>
      <c r="L4228" s="51"/>
      <c r="M4228" s="51"/>
      <c r="N4228" s="51"/>
      <c r="O4228" s="51"/>
      <c r="P4228" s="51"/>
      <c r="R4228" s="38" t="s">
        <v>450</v>
      </c>
      <c r="S4228" s="38" t="str" cm="1">
        <f t="array" ref="S4228">_xlfn.XLOOKUP(R4228,INDEX(Flettilisti,,1),INDEX(Flettilisti,,2),,0)</f>
        <v>Vantar flokkun</v>
      </c>
      <c r="T4228" s="38" t="str">
        <f>IF(ISBLANK(M4228),"",IF(M4228&lt;Gögn!$J$2,Gögn!$K$2,IF(M4228&gt;Gögn!$J$4,Gögn!$K$4,Gögn!$K$3)))</f>
        <v/>
      </c>
      <c r="U4228" s="49" t="str" cm="1">
        <f t="array" aca="1" ref="U4228" ca="1">IF(ISBLANK(A4228),"",IF(S4228="Styrkhæft",_xlfn.XLOOKUP(T4228,Vegalengdir[Texti],INDIRECT("Vegalengdir["&amp;'Upplýsingar um umsækjanda'!$B$10&amp;"]"),0%,0)))</f>
        <v/>
      </c>
      <c r="V4228" s="72" t="str">
        <f t="shared" si="66"/>
        <v/>
      </c>
    </row>
    <row r="4229" spans="1:22" x14ac:dyDescent="0.25">
      <c r="A4229" s="47"/>
      <c r="B4229" s="47"/>
      <c r="C4229" s="47"/>
      <c r="D4229" s="117"/>
      <c r="E4229" s="47"/>
      <c r="F4229" s="37"/>
      <c r="G4229" s="47"/>
      <c r="H4229" s="37"/>
      <c r="I4229" s="37"/>
      <c r="J4229" s="51"/>
      <c r="K4229" s="51"/>
      <c r="L4229" s="51"/>
      <c r="M4229" s="51"/>
      <c r="N4229" s="51"/>
      <c r="O4229" s="51"/>
      <c r="P4229" s="51"/>
      <c r="R4229" s="38" t="s">
        <v>450</v>
      </c>
      <c r="S4229" s="38" t="str" cm="1">
        <f t="array" ref="S4229">_xlfn.XLOOKUP(R4229,INDEX(Flettilisti,,1),INDEX(Flettilisti,,2),,0)</f>
        <v>Vantar flokkun</v>
      </c>
      <c r="T4229" s="38" t="str">
        <f>IF(ISBLANK(M4229),"",IF(M4229&lt;Gögn!$J$2,Gögn!$K$2,IF(M4229&gt;Gögn!$J$4,Gögn!$K$4,Gögn!$K$3)))</f>
        <v/>
      </c>
      <c r="U4229" s="49" t="str" cm="1">
        <f t="array" aca="1" ref="U4229" ca="1">IF(ISBLANK(A4229),"",IF(S4229="Styrkhæft",_xlfn.XLOOKUP(T4229,Vegalengdir[Texti],INDIRECT("Vegalengdir["&amp;'Upplýsingar um umsækjanda'!$B$10&amp;"]"),0%,0)))</f>
        <v/>
      </c>
      <c r="V4229" s="72" t="str">
        <f t="shared" si="66"/>
        <v/>
      </c>
    </row>
    <row r="4230" spans="1:22" x14ac:dyDescent="0.25">
      <c r="A4230" s="47"/>
      <c r="B4230" s="47"/>
      <c r="C4230" s="47"/>
      <c r="D4230" s="117"/>
      <c r="E4230" s="47"/>
      <c r="F4230" s="37"/>
      <c r="G4230" s="47"/>
      <c r="H4230" s="37"/>
      <c r="I4230" s="37"/>
      <c r="J4230" s="51"/>
      <c r="K4230" s="51"/>
      <c r="L4230" s="51"/>
      <c r="M4230" s="51"/>
      <c r="N4230" s="51"/>
      <c r="O4230" s="51"/>
      <c r="P4230" s="51"/>
      <c r="R4230" s="38" t="s">
        <v>450</v>
      </c>
      <c r="S4230" s="38" t="str" cm="1">
        <f t="array" ref="S4230">_xlfn.XLOOKUP(R4230,INDEX(Flettilisti,,1),INDEX(Flettilisti,,2),,0)</f>
        <v>Vantar flokkun</v>
      </c>
      <c r="T4230" s="38" t="str">
        <f>IF(ISBLANK(M4230),"",IF(M4230&lt;Gögn!$J$2,Gögn!$K$2,IF(M4230&gt;Gögn!$J$4,Gögn!$K$4,Gögn!$K$3)))</f>
        <v/>
      </c>
      <c r="U4230" s="49" t="str" cm="1">
        <f t="array" aca="1" ref="U4230" ca="1">IF(ISBLANK(A4230),"",IF(S4230="Styrkhæft",_xlfn.XLOOKUP(T4230,Vegalengdir[Texti],INDIRECT("Vegalengdir["&amp;'Upplýsingar um umsækjanda'!$B$10&amp;"]"),0%,0)))</f>
        <v/>
      </c>
      <c r="V4230" s="72" t="str">
        <f t="shared" si="66"/>
        <v/>
      </c>
    </row>
    <row r="4231" spans="1:22" x14ac:dyDescent="0.25">
      <c r="A4231" s="47"/>
      <c r="B4231" s="47"/>
      <c r="C4231" s="47"/>
      <c r="D4231" s="117"/>
      <c r="E4231" s="47"/>
      <c r="F4231" s="37"/>
      <c r="G4231" s="47"/>
      <c r="H4231" s="37"/>
      <c r="I4231" s="37"/>
      <c r="J4231" s="51"/>
      <c r="K4231" s="51"/>
      <c r="L4231" s="51"/>
      <c r="M4231" s="51"/>
      <c r="N4231" s="51"/>
      <c r="O4231" s="51"/>
      <c r="P4231" s="51"/>
      <c r="R4231" s="38" t="s">
        <v>450</v>
      </c>
      <c r="S4231" s="38" t="str" cm="1">
        <f t="array" ref="S4231">_xlfn.XLOOKUP(R4231,INDEX(Flettilisti,,1),INDEX(Flettilisti,,2),,0)</f>
        <v>Vantar flokkun</v>
      </c>
      <c r="T4231" s="38" t="str">
        <f>IF(ISBLANK(M4231),"",IF(M4231&lt;Gögn!$J$2,Gögn!$K$2,IF(M4231&gt;Gögn!$J$4,Gögn!$K$4,Gögn!$K$3)))</f>
        <v/>
      </c>
      <c r="U4231" s="49" t="str" cm="1">
        <f t="array" aca="1" ref="U4231" ca="1">IF(ISBLANK(A4231),"",IF(S4231="Styrkhæft",_xlfn.XLOOKUP(T4231,Vegalengdir[Texti],INDIRECT("Vegalengdir["&amp;'Upplýsingar um umsækjanda'!$B$10&amp;"]"),0%,0)))</f>
        <v/>
      </c>
      <c r="V4231" s="72" t="str">
        <f t="shared" si="66"/>
        <v/>
      </c>
    </row>
    <row r="4232" spans="1:22" x14ac:dyDescent="0.25">
      <c r="A4232" s="47"/>
      <c r="B4232" s="47"/>
      <c r="C4232" s="47"/>
      <c r="D4232" s="117"/>
      <c r="E4232" s="47"/>
      <c r="F4232" s="37"/>
      <c r="G4232" s="47"/>
      <c r="H4232" s="37"/>
      <c r="I4232" s="37"/>
      <c r="J4232" s="51"/>
      <c r="K4232" s="51"/>
      <c r="L4232" s="51"/>
      <c r="M4232" s="51"/>
      <c r="N4232" s="51"/>
      <c r="O4232" s="51"/>
      <c r="P4232" s="51"/>
      <c r="R4232" s="38" t="s">
        <v>450</v>
      </c>
      <c r="S4232" s="38" t="str" cm="1">
        <f t="array" ref="S4232">_xlfn.XLOOKUP(R4232,INDEX(Flettilisti,,1),INDEX(Flettilisti,,2),,0)</f>
        <v>Vantar flokkun</v>
      </c>
      <c r="T4232" s="38" t="str">
        <f>IF(ISBLANK(M4232),"",IF(M4232&lt;Gögn!$J$2,Gögn!$K$2,IF(M4232&gt;Gögn!$J$4,Gögn!$K$4,Gögn!$K$3)))</f>
        <v/>
      </c>
      <c r="U4232" s="49" t="str" cm="1">
        <f t="array" aca="1" ref="U4232" ca="1">IF(ISBLANK(A4232),"",IF(S4232="Styrkhæft",_xlfn.XLOOKUP(T4232,Vegalengdir[Texti],INDIRECT("Vegalengdir["&amp;'Upplýsingar um umsækjanda'!$B$10&amp;"]"),0%,0)))</f>
        <v/>
      </c>
      <c r="V4232" s="72" t="str">
        <f t="shared" si="66"/>
        <v/>
      </c>
    </row>
    <row r="4233" spans="1:22" x14ac:dyDescent="0.25">
      <c r="A4233" s="47"/>
      <c r="B4233" s="47"/>
      <c r="C4233" s="47"/>
      <c r="D4233" s="117"/>
      <c r="E4233" s="47"/>
      <c r="F4233" s="37"/>
      <c r="G4233" s="47"/>
      <c r="H4233" s="37"/>
      <c r="I4233" s="37"/>
      <c r="J4233" s="51"/>
      <c r="K4233" s="51"/>
      <c r="L4233" s="51"/>
      <c r="M4233" s="51"/>
      <c r="N4233" s="51"/>
      <c r="O4233" s="51"/>
      <c r="P4233" s="51"/>
      <c r="R4233" s="38" t="s">
        <v>450</v>
      </c>
      <c r="S4233" s="38" t="str" cm="1">
        <f t="array" ref="S4233">_xlfn.XLOOKUP(R4233,INDEX(Flettilisti,,1),INDEX(Flettilisti,,2),,0)</f>
        <v>Vantar flokkun</v>
      </c>
      <c r="T4233" s="38" t="str">
        <f>IF(ISBLANK(M4233),"",IF(M4233&lt;Gögn!$J$2,Gögn!$K$2,IF(M4233&gt;Gögn!$J$4,Gögn!$K$4,Gögn!$K$3)))</f>
        <v/>
      </c>
      <c r="U4233" s="49" t="str" cm="1">
        <f t="array" aca="1" ref="U4233" ca="1">IF(ISBLANK(A4233),"",IF(S4233="Styrkhæft",_xlfn.XLOOKUP(T4233,Vegalengdir[Texti],INDIRECT("Vegalengdir["&amp;'Upplýsingar um umsækjanda'!$B$10&amp;"]"),0%,0)))</f>
        <v/>
      </c>
      <c r="V4233" s="72" t="str">
        <f t="shared" si="66"/>
        <v/>
      </c>
    </row>
    <row r="4234" spans="1:22" x14ac:dyDescent="0.25">
      <c r="A4234" s="47"/>
      <c r="B4234" s="47"/>
      <c r="C4234" s="47"/>
      <c r="D4234" s="117"/>
      <c r="E4234" s="47"/>
      <c r="F4234" s="37"/>
      <c r="G4234" s="47"/>
      <c r="H4234" s="37"/>
      <c r="I4234" s="37"/>
      <c r="J4234" s="51"/>
      <c r="K4234" s="51"/>
      <c r="L4234" s="51"/>
      <c r="M4234" s="51"/>
      <c r="N4234" s="51"/>
      <c r="O4234" s="51"/>
      <c r="P4234" s="51"/>
      <c r="R4234" s="38" t="s">
        <v>450</v>
      </c>
      <c r="S4234" s="38" t="str" cm="1">
        <f t="array" ref="S4234">_xlfn.XLOOKUP(R4234,INDEX(Flettilisti,,1),INDEX(Flettilisti,,2),,0)</f>
        <v>Vantar flokkun</v>
      </c>
      <c r="T4234" s="38" t="str">
        <f>IF(ISBLANK(M4234),"",IF(M4234&lt;Gögn!$J$2,Gögn!$K$2,IF(M4234&gt;Gögn!$J$4,Gögn!$K$4,Gögn!$K$3)))</f>
        <v/>
      </c>
      <c r="U4234" s="49" t="str" cm="1">
        <f t="array" aca="1" ref="U4234" ca="1">IF(ISBLANK(A4234),"",IF(S4234="Styrkhæft",_xlfn.XLOOKUP(T4234,Vegalengdir[Texti],INDIRECT("Vegalengdir["&amp;'Upplýsingar um umsækjanda'!$B$10&amp;"]"),0%,0)))</f>
        <v/>
      </c>
      <c r="V4234" s="72" t="str">
        <f t="shared" si="66"/>
        <v/>
      </c>
    </row>
    <row r="4235" spans="1:22" x14ac:dyDescent="0.25">
      <c r="A4235" s="47"/>
      <c r="B4235" s="47"/>
      <c r="C4235" s="47"/>
      <c r="D4235" s="117"/>
      <c r="E4235" s="47"/>
      <c r="F4235" s="37"/>
      <c r="G4235" s="47"/>
      <c r="H4235" s="37"/>
      <c r="I4235" s="37"/>
      <c r="J4235" s="51"/>
      <c r="K4235" s="51"/>
      <c r="L4235" s="51"/>
      <c r="M4235" s="51"/>
      <c r="N4235" s="51"/>
      <c r="O4235" s="51"/>
      <c r="P4235" s="51"/>
      <c r="R4235" s="38" t="s">
        <v>450</v>
      </c>
      <c r="S4235" s="38" t="str" cm="1">
        <f t="array" ref="S4235">_xlfn.XLOOKUP(R4235,INDEX(Flettilisti,,1),INDEX(Flettilisti,,2),,0)</f>
        <v>Vantar flokkun</v>
      </c>
      <c r="T4235" s="38" t="str">
        <f>IF(ISBLANK(M4235),"",IF(M4235&lt;Gögn!$J$2,Gögn!$K$2,IF(M4235&gt;Gögn!$J$4,Gögn!$K$4,Gögn!$K$3)))</f>
        <v/>
      </c>
      <c r="U4235" s="49" t="str" cm="1">
        <f t="array" aca="1" ref="U4235" ca="1">IF(ISBLANK(A4235),"",IF(S4235="Styrkhæft",_xlfn.XLOOKUP(T4235,Vegalengdir[Texti],INDIRECT("Vegalengdir["&amp;'Upplýsingar um umsækjanda'!$B$10&amp;"]"),0%,0)))</f>
        <v/>
      </c>
      <c r="V4235" s="72" t="str">
        <f t="shared" si="66"/>
        <v/>
      </c>
    </row>
    <row r="4236" spans="1:22" x14ac:dyDescent="0.25">
      <c r="A4236" s="47"/>
      <c r="B4236" s="47"/>
      <c r="C4236" s="47"/>
      <c r="D4236" s="117"/>
      <c r="E4236" s="47"/>
      <c r="F4236" s="37"/>
      <c r="G4236" s="47"/>
      <c r="H4236" s="37"/>
      <c r="I4236" s="37"/>
      <c r="J4236" s="51"/>
      <c r="K4236" s="51"/>
      <c r="L4236" s="51"/>
      <c r="M4236" s="51"/>
      <c r="N4236" s="51"/>
      <c r="O4236" s="51"/>
      <c r="P4236" s="51"/>
      <c r="R4236" s="38" t="s">
        <v>450</v>
      </c>
      <c r="S4236" s="38" t="str" cm="1">
        <f t="array" ref="S4236">_xlfn.XLOOKUP(R4236,INDEX(Flettilisti,,1),INDEX(Flettilisti,,2),,0)</f>
        <v>Vantar flokkun</v>
      </c>
      <c r="T4236" s="38" t="str">
        <f>IF(ISBLANK(M4236),"",IF(M4236&lt;Gögn!$J$2,Gögn!$K$2,IF(M4236&gt;Gögn!$J$4,Gögn!$K$4,Gögn!$K$3)))</f>
        <v/>
      </c>
      <c r="U4236" s="49" t="str" cm="1">
        <f t="array" aca="1" ref="U4236" ca="1">IF(ISBLANK(A4236),"",IF(S4236="Styrkhæft",_xlfn.XLOOKUP(T4236,Vegalengdir[Texti],INDIRECT("Vegalengdir["&amp;'Upplýsingar um umsækjanda'!$B$10&amp;"]"),0%,0)))</f>
        <v/>
      </c>
      <c r="V4236" s="72" t="str">
        <f t="shared" si="66"/>
        <v/>
      </c>
    </row>
    <row r="4237" spans="1:22" x14ac:dyDescent="0.25">
      <c r="A4237" s="47"/>
      <c r="B4237" s="47"/>
      <c r="C4237" s="47"/>
      <c r="D4237" s="117"/>
      <c r="E4237" s="47"/>
      <c r="F4237" s="37"/>
      <c r="G4237" s="47"/>
      <c r="H4237" s="37"/>
      <c r="I4237" s="37"/>
      <c r="J4237" s="51"/>
      <c r="K4237" s="51"/>
      <c r="L4237" s="51"/>
      <c r="M4237" s="51"/>
      <c r="N4237" s="51"/>
      <c r="O4237" s="51"/>
      <c r="P4237" s="51"/>
      <c r="R4237" s="38" t="s">
        <v>450</v>
      </c>
      <c r="S4237" s="38" t="str" cm="1">
        <f t="array" ref="S4237">_xlfn.XLOOKUP(R4237,INDEX(Flettilisti,,1),INDEX(Flettilisti,,2),,0)</f>
        <v>Vantar flokkun</v>
      </c>
      <c r="T4237" s="38" t="str">
        <f>IF(ISBLANK(M4237),"",IF(M4237&lt;Gögn!$J$2,Gögn!$K$2,IF(M4237&gt;Gögn!$J$4,Gögn!$K$4,Gögn!$K$3)))</f>
        <v/>
      </c>
      <c r="U4237" s="49" t="str" cm="1">
        <f t="array" aca="1" ref="U4237" ca="1">IF(ISBLANK(A4237),"",IF(S4237="Styrkhæft",_xlfn.XLOOKUP(T4237,Vegalengdir[Texti],INDIRECT("Vegalengdir["&amp;'Upplýsingar um umsækjanda'!$B$10&amp;"]"),0%,0)))</f>
        <v/>
      </c>
      <c r="V4237" s="72" t="str">
        <f t="shared" si="66"/>
        <v/>
      </c>
    </row>
    <row r="4238" spans="1:22" x14ac:dyDescent="0.25">
      <c r="A4238" s="47"/>
      <c r="B4238" s="47"/>
      <c r="C4238" s="47"/>
      <c r="D4238" s="117"/>
      <c r="E4238" s="47"/>
      <c r="F4238" s="37"/>
      <c r="G4238" s="47"/>
      <c r="H4238" s="37"/>
      <c r="I4238" s="37"/>
      <c r="J4238" s="51"/>
      <c r="K4238" s="51"/>
      <c r="L4238" s="51"/>
      <c r="M4238" s="51"/>
      <c r="N4238" s="51"/>
      <c r="O4238" s="51"/>
      <c r="P4238" s="51"/>
      <c r="R4238" s="38" t="s">
        <v>450</v>
      </c>
      <c r="S4238" s="38" t="str" cm="1">
        <f t="array" ref="S4238">_xlfn.XLOOKUP(R4238,INDEX(Flettilisti,,1),INDEX(Flettilisti,,2),,0)</f>
        <v>Vantar flokkun</v>
      </c>
      <c r="T4238" s="38" t="str">
        <f>IF(ISBLANK(M4238),"",IF(M4238&lt;Gögn!$J$2,Gögn!$K$2,IF(M4238&gt;Gögn!$J$4,Gögn!$K$4,Gögn!$K$3)))</f>
        <v/>
      </c>
      <c r="U4238" s="49" t="str" cm="1">
        <f t="array" aca="1" ref="U4238" ca="1">IF(ISBLANK(A4238),"",IF(S4238="Styrkhæft",_xlfn.XLOOKUP(T4238,Vegalengdir[Texti],INDIRECT("Vegalengdir["&amp;'Upplýsingar um umsækjanda'!$B$10&amp;"]"),0%,0)))</f>
        <v/>
      </c>
      <c r="V4238" s="72" t="str">
        <f t="shared" si="66"/>
        <v/>
      </c>
    </row>
    <row r="4239" spans="1:22" x14ac:dyDescent="0.25">
      <c r="A4239" s="47"/>
      <c r="B4239" s="47"/>
      <c r="C4239" s="47"/>
      <c r="D4239" s="117"/>
      <c r="E4239" s="47"/>
      <c r="F4239" s="37"/>
      <c r="G4239" s="47"/>
      <c r="H4239" s="37"/>
      <c r="I4239" s="37"/>
      <c r="J4239" s="51"/>
      <c r="K4239" s="51"/>
      <c r="L4239" s="51"/>
      <c r="M4239" s="51"/>
      <c r="N4239" s="51"/>
      <c r="O4239" s="51"/>
      <c r="P4239" s="51"/>
      <c r="R4239" s="38" t="s">
        <v>450</v>
      </c>
      <c r="S4239" s="38" t="str" cm="1">
        <f t="array" ref="S4239">_xlfn.XLOOKUP(R4239,INDEX(Flettilisti,,1),INDEX(Flettilisti,,2),,0)</f>
        <v>Vantar flokkun</v>
      </c>
      <c r="T4239" s="38" t="str">
        <f>IF(ISBLANK(M4239),"",IF(M4239&lt;Gögn!$J$2,Gögn!$K$2,IF(M4239&gt;Gögn!$J$4,Gögn!$K$4,Gögn!$K$3)))</f>
        <v/>
      </c>
      <c r="U4239" s="49" t="str" cm="1">
        <f t="array" aca="1" ref="U4239" ca="1">IF(ISBLANK(A4239),"",IF(S4239="Styrkhæft",_xlfn.XLOOKUP(T4239,Vegalengdir[Texti],INDIRECT("Vegalengdir["&amp;'Upplýsingar um umsækjanda'!$B$10&amp;"]"),0%,0)))</f>
        <v/>
      </c>
      <c r="V4239" s="72" t="str">
        <f t="shared" si="66"/>
        <v/>
      </c>
    </row>
    <row r="4240" spans="1:22" x14ac:dyDescent="0.25">
      <c r="A4240" s="47"/>
      <c r="B4240" s="47"/>
      <c r="C4240" s="47"/>
      <c r="D4240" s="117"/>
      <c r="E4240" s="47"/>
      <c r="F4240" s="37"/>
      <c r="G4240" s="47"/>
      <c r="H4240" s="37"/>
      <c r="I4240" s="37"/>
      <c r="J4240" s="51"/>
      <c r="K4240" s="51"/>
      <c r="L4240" s="51"/>
      <c r="M4240" s="51"/>
      <c r="N4240" s="51"/>
      <c r="O4240" s="51"/>
      <c r="P4240" s="51"/>
      <c r="R4240" s="38" t="s">
        <v>450</v>
      </c>
      <c r="S4240" s="38" t="str" cm="1">
        <f t="array" ref="S4240">_xlfn.XLOOKUP(R4240,INDEX(Flettilisti,,1),INDEX(Flettilisti,,2),,0)</f>
        <v>Vantar flokkun</v>
      </c>
      <c r="T4240" s="38" t="str">
        <f>IF(ISBLANK(M4240),"",IF(M4240&lt;Gögn!$J$2,Gögn!$K$2,IF(M4240&gt;Gögn!$J$4,Gögn!$K$4,Gögn!$K$3)))</f>
        <v/>
      </c>
      <c r="U4240" s="49" t="str" cm="1">
        <f t="array" aca="1" ref="U4240" ca="1">IF(ISBLANK(A4240),"",IF(S4240="Styrkhæft",_xlfn.XLOOKUP(T4240,Vegalengdir[Texti],INDIRECT("Vegalengdir["&amp;'Upplýsingar um umsækjanda'!$B$10&amp;"]"),0%,0)))</f>
        <v/>
      </c>
      <c r="V4240" s="72" t="str">
        <f t="shared" si="66"/>
        <v/>
      </c>
    </row>
    <row r="4241" spans="1:22" x14ac:dyDescent="0.25">
      <c r="A4241" s="47"/>
      <c r="B4241" s="47"/>
      <c r="C4241" s="47"/>
      <c r="D4241" s="117"/>
      <c r="E4241" s="47"/>
      <c r="F4241" s="37"/>
      <c r="G4241" s="47"/>
      <c r="H4241" s="37"/>
      <c r="I4241" s="37"/>
      <c r="J4241" s="51"/>
      <c r="K4241" s="51"/>
      <c r="L4241" s="51"/>
      <c r="M4241" s="51"/>
      <c r="N4241" s="51"/>
      <c r="O4241" s="51"/>
      <c r="P4241" s="51"/>
      <c r="R4241" s="38" t="s">
        <v>450</v>
      </c>
      <c r="S4241" s="38" t="str" cm="1">
        <f t="array" ref="S4241">_xlfn.XLOOKUP(R4241,INDEX(Flettilisti,,1),INDEX(Flettilisti,,2),,0)</f>
        <v>Vantar flokkun</v>
      </c>
      <c r="T4241" s="38" t="str">
        <f>IF(ISBLANK(M4241),"",IF(M4241&lt;Gögn!$J$2,Gögn!$K$2,IF(M4241&gt;Gögn!$J$4,Gögn!$K$4,Gögn!$K$3)))</f>
        <v/>
      </c>
      <c r="U4241" s="49" t="str" cm="1">
        <f t="array" aca="1" ref="U4241" ca="1">IF(ISBLANK(A4241),"",IF(S4241="Styrkhæft",_xlfn.XLOOKUP(T4241,Vegalengdir[Texti],INDIRECT("Vegalengdir["&amp;'Upplýsingar um umsækjanda'!$B$10&amp;"]"),0%,0)))</f>
        <v/>
      </c>
      <c r="V4241" s="72" t="str">
        <f t="shared" si="66"/>
        <v/>
      </c>
    </row>
    <row r="4242" spans="1:22" x14ac:dyDescent="0.25">
      <c r="A4242" s="47"/>
      <c r="B4242" s="47"/>
      <c r="C4242" s="47"/>
      <c r="D4242" s="117"/>
      <c r="E4242" s="47"/>
      <c r="F4242" s="37"/>
      <c r="G4242" s="47"/>
      <c r="H4242" s="37"/>
      <c r="I4242" s="37"/>
      <c r="J4242" s="51"/>
      <c r="K4242" s="51"/>
      <c r="L4242" s="51"/>
      <c r="M4242" s="51"/>
      <c r="N4242" s="51"/>
      <c r="O4242" s="51"/>
      <c r="P4242" s="51"/>
      <c r="R4242" s="38" t="s">
        <v>450</v>
      </c>
      <c r="S4242" s="38" t="str" cm="1">
        <f t="array" ref="S4242">_xlfn.XLOOKUP(R4242,INDEX(Flettilisti,,1),INDEX(Flettilisti,,2),,0)</f>
        <v>Vantar flokkun</v>
      </c>
      <c r="T4242" s="38" t="str">
        <f>IF(ISBLANK(M4242),"",IF(M4242&lt;Gögn!$J$2,Gögn!$K$2,IF(M4242&gt;Gögn!$J$4,Gögn!$K$4,Gögn!$K$3)))</f>
        <v/>
      </c>
      <c r="U4242" s="49" t="str" cm="1">
        <f t="array" aca="1" ref="U4242" ca="1">IF(ISBLANK(A4242),"",IF(S4242="Styrkhæft",_xlfn.XLOOKUP(T4242,Vegalengdir[Texti],INDIRECT("Vegalengdir["&amp;'Upplýsingar um umsækjanda'!$B$10&amp;"]"),0%,0)))</f>
        <v/>
      </c>
      <c r="V4242" s="72" t="str">
        <f t="shared" si="66"/>
        <v/>
      </c>
    </row>
    <row r="4243" spans="1:22" x14ac:dyDescent="0.25">
      <c r="A4243" s="47"/>
      <c r="B4243" s="47"/>
      <c r="C4243" s="47"/>
      <c r="D4243" s="117"/>
      <c r="E4243" s="47"/>
      <c r="F4243" s="37"/>
      <c r="G4243" s="47"/>
      <c r="H4243" s="37"/>
      <c r="I4243" s="37"/>
      <c r="J4243" s="51"/>
      <c r="K4243" s="51"/>
      <c r="L4243" s="51"/>
      <c r="M4243" s="51"/>
      <c r="N4243" s="51"/>
      <c r="O4243" s="51"/>
      <c r="P4243" s="51"/>
      <c r="R4243" s="38" t="s">
        <v>450</v>
      </c>
      <c r="S4243" s="38" t="str" cm="1">
        <f t="array" ref="S4243">_xlfn.XLOOKUP(R4243,INDEX(Flettilisti,,1),INDEX(Flettilisti,,2),,0)</f>
        <v>Vantar flokkun</v>
      </c>
      <c r="T4243" s="38" t="str">
        <f>IF(ISBLANK(M4243),"",IF(M4243&lt;Gögn!$J$2,Gögn!$K$2,IF(M4243&gt;Gögn!$J$4,Gögn!$K$4,Gögn!$K$3)))</f>
        <v/>
      </c>
      <c r="U4243" s="49" t="str" cm="1">
        <f t="array" aca="1" ref="U4243" ca="1">IF(ISBLANK(A4243),"",IF(S4243="Styrkhæft",_xlfn.XLOOKUP(T4243,Vegalengdir[Texti],INDIRECT("Vegalengdir["&amp;'Upplýsingar um umsækjanda'!$B$10&amp;"]"),0%,0)))</f>
        <v/>
      </c>
      <c r="V4243" s="72" t="str">
        <f t="shared" si="66"/>
        <v/>
      </c>
    </row>
    <row r="4244" spans="1:22" x14ac:dyDescent="0.25">
      <c r="A4244" s="47"/>
      <c r="B4244" s="47"/>
      <c r="C4244" s="47"/>
      <c r="D4244" s="117"/>
      <c r="E4244" s="47"/>
      <c r="F4244" s="37"/>
      <c r="G4244" s="47"/>
      <c r="H4244" s="37"/>
      <c r="I4244" s="37"/>
      <c r="J4244" s="51"/>
      <c r="K4244" s="51"/>
      <c r="L4244" s="51"/>
      <c r="M4244" s="51"/>
      <c r="N4244" s="51"/>
      <c r="O4244" s="51"/>
      <c r="P4244" s="51"/>
      <c r="R4244" s="38" t="s">
        <v>450</v>
      </c>
      <c r="S4244" s="38" t="str" cm="1">
        <f t="array" ref="S4244">_xlfn.XLOOKUP(R4244,INDEX(Flettilisti,,1),INDEX(Flettilisti,,2),,0)</f>
        <v>Vantar flokkun</v>
      </c>
      <c r="T4244" s="38" t="str">
        <f>IF(ISBLANK(M4244),"",IF(M4244&lt;Gögn!$J$2,Gögn!$K$2,IF(M4244&gt;Gögn!$J$4,Gögn!$K$4,Gögn!$K$3)))</f>
        <v/>
      </c>
      <c r="U4244" s="49" t="str" cm="1">
        <f t="array" aca="1" ref="U4244" ca="1">IF(ISBLANK(A4244),"",IF(S4244="Styrkhæft",_xlfn.XLOOKUP(T4244,Vegalengdir[Texti],INDIRECT("Vegalengdir["&amp;'Upplýsingar um umsækjanda'!$B$10&amp;"]"),0%,0)))</f>
        <v/>
      </c>
      <c r="V4244" s="72" t="str">
        <f t="shared" si="66"/>
        <v/>
      </c>
    </row>
    <row r="4245" spans="1:22" x14ac:dyDescent="0.25">
      <c r="A4245" s="47"/>
      <c r="B4245" s="47"/>
      <c r="C4245" s="47"/>
      <c r="D4245" s="117"/>
      <c r="E4245" s="47"/>
      <c r="F4245" s="37"/>
      <c r="G4245" s="47"/>
      <c r="H4245" s="37"/>
      <c r="I4245" s="37"/>
      <c r="J4245" s="51"/>
      <c r="K4245" s="51"/>
      <c r="L4245" s="51"/>
      <c r="M4245" s="51"/>
      <c r="N4245" s="51"/>
      <c r="O4245" s="51"/>
      <c r="P4245" s="51"/>
      <c r="R4245" s="38" t="s">
        <v>450</v>
      </c>
      <c r="S4245" s="38" t="str" cm="1">
        <f t="array" ref="S4245">_xlfn.XLOOKUP(R4245,INDEX(Flettilisti,,1),INDEX(Flettilisti,,2),,0)</f>
        <v>Vantar flokkun</v>
      </c>
      <c r="T4245" s="38" t="str">
        <f>IF(ISBLANK(M4245),"",IF(M4245&lt;Gögn!$J$2,Gögn!$K$2,IF(M4245&gt;Gögn!$J$4,Gögn!$K$4,Gögn!$K$3)))</f>
        <v/>
      </c>
      <c r="U4245" s="49" t="str" cm="1">
        <f t="array" aca="1" ref="U4245" ca="1">IF(ISBLANK(A4245),"",IF(S4245="Styrkhæft",_xlfn.XLOOKUP(T4245,Vegalengdir[Texti],INDIRECT("Vegalengdir["&amp;'Upplýsingar um umsækjanda'!$B$10&amp;"]"),0%,0)))</f>
        <v/>
      </c>
      <c r="V4245" s="72" t="str">
        <f t="shared" si="66"/>
        <v/>
      </c>
    </row>
    <row r="4246" spans="1:22" x14ac:dyDescent="0.25">
      <c r="A4246" s="47"/>
      <c r="B4246" s="47"/>
      <c r="C4246" s="47"/>
      <c r="D4246" s="117"/>
      <c r="E4246" s="47"/>
      <c r="F4246" s="37"/>
      <c r="G4246" s="47"/>
      <c r="H4246" s="37"/>
      <c r="I4246" s="37"/>
      <c r="J4246" s="51"/>
      <c r="K4246" s="51"/>
      <c r="L4246" s="51"/>
      <c r="M4246" s="51"/>
      <c r="N4246" s="51"/>
      <c r="O4246" s="51"/>
      <c r="P4246" s="51"/>
      <c r="R4246" s="38" t="s">
        <v>450</v>
      </c>
      <c r="S4246" s="38" t="str" cm="1">
        <f t="array" ref="S4246">_xlfn.XLOOKUP(R4246,INDEX(Flettilisti,,1),INDEX(Flettilisti,,2),,0)</f>
        <v>Vantar flokkun</v>
      </c>
      <c r="T4246" s="38" t="str">
        <f>IF(ISBLANK(M4246),"",IF(M4246&lt;Gögn!$J$2,Gögn!$K$2,IF(M4246&gt;Gögn!$J$4,Gögn!$K$4,Gögn!$K$3)))</f>
        <v/>
      </c>
      <c r="U4246" s="49" t="str" cm="1">
        <f t="array" aca="1" ref="U4246" ca="1">IF(ISBLANK(A4246),"",IF(S4246="Styrkhæft",_xlfn.XLOOKUP(T4246,Vegalengdir[Texti],INDIRECT("Vegalengdir["&amp;'Upplýsingar um umsækjanda'!$B$10&amp;"]"),0%,0)))</f>
        <v/>
      </c>
      <c r="V4246" s="72" t="str">
        <f t="shared" si="66"/>
        <v/>
      </c>
    </row>
    <row r="4247" spans="1:22" x14ac:dyDescent="0.25">
      <c r="A4247" s="47"/>
      <c r="B4247" s="47"/>
      <c r="C4247" s="47"/>
      <c r="D4247" s="117"/>
      <c r="E4247" s="47"/>
      <c r="F4247" s="37"/>
      <c r="G4247" s="47"/>
      <c r="H4247" s="37"/>
      <c r="I4247" s="37"/>
      <c r="J4247" s="51"/>
      <c r="K4247" s="51"/>
      <c r="L4247" s="51"/>
      <c r="M4247" s="51"/>
      <c r="N4247" s="51"/>
      <c r="O4247" s="51"/>
      <c r="P4247" s="51"/>
      <c r="R4247" s="38" t="s">
        <v>450</v>
      </c>
      <c r="S4247" s="38" t="str" cm="1">
        <f t="array" ref="S4247">_xlfn.XLOOKUP(R4247,INDEX(Flettilisti,,1),INDEX(Flettilisti,,2),,0)</f>
        <v>Vantar flokkun</v>
      </c>
      <c r="T4247" s="38" t="str">
        <f>IF(ISBLANK(M4247),"",IF(M4247&lt;Gögn!$J$2,Gögn!$K$2,IF(M4247&gt;Gögn!$J$4,Gögn!$K$4,Gögn!$K$3)))</f>
        <v/>
      </c>
      <c r="U4247" s="49" t="str" cm="1">
        <f t="array" aca="1" ref="U4247" ca="1">IF(ISBLANK(A4247),"",IF(S4247="Styrkhæft",_xlfn.XLOOKUP(T4247,Vegalengdir[Texti],INDIRECT("Vegalengdir["&amp;'Upplýsingar um umsækjanda'!$B$10&amp;"]"),0%,0)))</f>
        <v/>
      </c>
      <c r="V4247" s="72" t="str">
        <f t="shared" si="66"/>
        <v/>
      </c>
    </row>
    <row r="4248" spans="1:22" x14ac:dyDescent="0.25">
      <c r="A4248" s="47"/>
      <c r="B4248" s="47"/>
      <c r="C4248" s="47"/>
      <c r="D4248" s="117"/>
      <c r="E4248" s="47"/>
      <c r="F4248" s="37"/>
      <c r="G4248" s="47"/>
      <c r="H4248" s="37"/>
      <c r="I4248" s="37"/>
      <c r="J4248" s="51"/>
      <c r="K4248" s="51"/>
      <c r="L4248" s="51"/>
      <c r="M4248" s="51"/>
      <c r="N4248" s="51"/>
      <c r="O4248" s="51"/>
      <c r="P4248" s="51"/>
      <c r="R4248" s="38" t="s">
        <v>450</v>
      </c>
      <c r="S4248" s="38" t="str" cm="1">
        <f t="array" ref="S4248">_xlfn.XLOOKUP(R4248,INDEX(Flettilisti,,1),INDEX(Flettilisti,,2),,0)</f>
        <v>Vantar flokkun</v>
      </c>
      <c r="T4248" s="38" t="str">
        <f>IF(ISBLANK(M4248),"",IF(M4248&lt;Gögn!$J$2,Gögn!$K$2,IF(M4248&gt;Gögn!$J$4,Gögn!$K$4,Gögn!$K$3)))</f>
        <v/>
      </c>
      <c r="U4248" s="49" t="str" cm="1">
        <f t="array" aca="1" ref="U4248" ca="1">IF(ISBLANK(A4248),"",IF(S4248="Styrkhæft",_xlfn.XLOOKUP(T4248,Vegalengdir[Texti],INDIRECT("Vegalengdir["&amp;'Upplýsingar um umsækjanda'!$B$10&amp;"]"),0%,0)))</f>
        <v/>
      </c>
      <c r="V4248" s="72" t="str">
        <f t="shared" si="66"/>
        <v/>
      </c>
    </row>
    <row r="4249" spans="1:22" x14ac:dyDescent="0.25">
      <c r="A4249" s="47"/>
      <c r="B4249" s="47"/>
      <c r="C4249" s="47"/>
      <c r="D4249" s="117"/>
      <c r="E4249" s="47"/>
      <c r="F4249" s="37"/>
      <c r="G4249" s="47"/>
      <c r="H4249" s="37"/>
      <c r="I4249" s="37"/>
      <c r="J4249" s="51"/>
      <c r="K4249" s="51"/>
      <c r="L4249" s="51"/>
      <c r="M4249" s="51"/>
      <c r="N4249" s="51"/>
      <c r="O4249" s="51"/>
      <c r="P4249" s="51"/>
      <c r="R4249" s="38" t="s">
        <v>450</v>
      </c>
      <c r="S4249" s="38" t="str" cm="1">
        <f t="array" ref="S4249">_xlfn.XLOOKUP(R4249,INDEX(Flettilisti,,1),INDEX(Flettilisti,,2),,0)</f>
        <v>Vantar flokkun</v>
      </c>
      <c r="T4249" s="38" t="str">
        <f>IF(ISBLANK(M4249),"",IF(M4249&lt;Gögn!$J$2,Gögn!$K$2,IF(M4249&gt;Gögn!$J$4,Gögn!$K$4,Gögn!$K$3)))</f>
        <v/>
      </c>
      <c r="U4249" s="49" t="str" cm="1">
        <f t="array" aca="1" ref="U4249" ca="1">IF(ISBLANK(A4249),"",IF(S4249="Styrkhæft",_xlfn.XLOOKUP(T4249,Vegalengdir[Texti],INDIRECT("Vegalengdir["&amp;'Upplýsingar um umsækjanda'!$B$10&amp;"]"),0%,0)))</f>
        <v/>
      </c>
      <c r="V4249" s="72" t="str">
        <f t="shared" si="66"/>
        <v/>
      </c>
    </row>
    <row r="4250" spans="1:22" x14ac:dyDescent="0.25">
      <c r="A4250" s="47"/>
      <c r="B4250" s="47"/>
      <c r="C4250" s="47"/>
      <c r="D4250" s="117"/>
      <c r="E4250" s="47"/>
      <c r="F4250" s="37"/>
      <c r="G4250" s="47"/>
      <c r="H4250" s="37"/>
      <c r="I4250" s="37"/>
      <c r="J4250" s="51"/>
      <c r="K4250" s="51"/>
      <c r="L4250" s="51"/>
      <c r="M4250" s="51"/>
      <c r="N4250" s="51"/>
      <c r="O4250" s="51"/>
      <c r="P4250" s="51"/>
      <c r="R4250" s="38" t="s">
        <v>450</v>
      </c>
      <c r="S4250" s="38" t="str" cm="1">
        <f t="array" ref="S4250">_xlfn.XLOOKUP(R4250,INDEX(Flettilisti,,1),INDEX(Flettilisti,,2),,0)</f>
        <v>Vantar flokkun</v>
      </c>
      <c r="T4250" s="38" t="str">
        <f>IF(ISBLANK(M4250),"",IF(M4250&lt;Gögn!$J$2,Gögn!$K$2,IF(M4250&gt;Gögn!$J$4,Gögn!$K$4,Gögn!$K$3)))</f>
        <v/>
      </c>
      <c r="U4250" s="49" t="str" cm="1">
        <f t="array" aca="1" ref="U4250" ca="1">IF(ISBLANK(A4250),"",IF(S4250="Styrkhæft",_xlfn.XLOOKUP(T4250,Vegalengdir[Texti],INDIRECT("Vegalengdir["&amp;'Upplýsingar um umsækjanda'!$B$10&amp;"]"),0%,0)))</f>
        <v/>
      </c>
      <c r="V4250" s="72" t="str">
        <f t="shared" si="66"/>
        <v/>
      </c>
    </row>
    <row r="4251" spans="1:22" x14ac:dyDescent="0.25">
      <c r="A4251" s="47"/>
      <c r="B4251" s="47"/>
      <c r="C4251" s="47"/>
      <c r="D4251" s="117"/>
      <c r="E4251" s="47"/>
      <c r="F4251" s="37"/>
      <c r="G4251" s="47"/>
      <c r="H4251" s="37"/>
      <c r="I4251" s="37"/>
      <c r="J4251" s="51"/>
      <c r="K4251" s="51"/>
      <c r="L4251" s="51"/>
      <c r="M4251" s="51"/>
      <c r="N4251" s="51"/>
      <c r="O4251" s="51"/>
      <c r="P4251" s="51"/>
      <c r="R4251" s="38" t="s">
        <v>450</v>
      </c>
      <c r="S4251" s="38" t="str" cm="1">
        <f t="array" ref="S4251">_xlfn.XLOOKUP(R4251,INDEX(Flettilisti,,1),INDEX(Flettilisti,,2),,0)</f>
        <v>Vantar flokkun</v>
      </c>
      <c r="T4251" s="38" t="str">
        <f>IF(ISBLANK(M4251),"",IF(M4251&lt;Gögn!$J$2,Gögn!$K$2,IF(M4251&gt;Gögn!$J$4,Gögn!$K$4,Gögn!$K$3)))</f>
        <v/>
      </c>
      <c r="U4251" s="49" t="str" cm="1">
        <f t="array" aca="1" ref="U4251" ca="1">IF(ISBLANK(A4251),"",IF(S4251="Styrkhæft",_xlfn.XLOOKUP(T4251,Vegalengdir[Texti],INDIRECT("Vegalengdir["&amp;'Upplýsingar um umsækjanda'!$B$10&amp;"]"),0%,0)))</f>
        <v/>
      </c>
      <c r="V4251" s="72" t="str">
        <f t="shared" si="66"/>
        <v/>
      </c>
    </row>
    <row r="4252" spans="1:22" x14ac:dyDescent="0.25">
      <c r="A4252" s="47"/>
      <c r="B4252" s="47"/>
      <c r="C4252" s="47"/>
      <c r="D4252" s="117"/>
      <c r="E4252" s="47"/>
      <c r="F4252" s="37"/>
      <c r="G4252" s="47"/>
      <c r="H4252" s="37"/>
      <c r="I4252" s="37"/>
      <c r="J4252" s="51"/>
      <c r="K4252" s="51"/>
      <c r="L4252" s="51"/>
      <c r="M4252" s="51"/>
      <c r="N4252" s="51"/>
      <c r="O4252" s="51"/>
      <c r="P4252" s="51"/>
      <c r="R4252" s="38" t="s">
        <v>450</v>
      </c>
      <c r="S4252" s="38" t="str" cm="1">
        <f t="array" ref="S4252">_xlfn.XLOOKUP(R4252,INDEX(Flettilisti,,1),INDEX(Flettilisti,,2),,0)</f>
        <v>Vantar flokkun</v>
      </c>
      <c r="T4252" s="38" t="str">
        <f>IF(ISBLANK(M4252),"",IF(M4252&lt;Gögn!$J$2,Gögn!$K$2,IF(M4252&gt;Gögn!$J$4,Gögn!$K$4,Gögn!$K$3)))</f>
        <v/>
      </c>
      <c r="U4252" s="49" t="str" cm="1">
        <f t="array" aca="1" ref="U4252" ca="1">IF(ISBLANK(A4252),"",IF(S4252="Styrkhæft",_xlfn.XLOOKUP(T4252,Vegalengdir[Texti],INDIRECT("Vegalengdir["&amp;'Upplýsingar um umsækjanda'!$B$10&amp;"]"),0%,0)))</f>
        <v/>
      </c>
      <c r="V4252" s="72" t="str">
        <f t="shared" si="66"/>
        <v/>
      </c>
    </row>
    <row r="4253" spans="1:22" x14ac:dyDescent="0.25">
      <c r="A4253" s="47"/>
      <c r="B4253" s="47"/>
      <c r="C4253" s="47"/>
      <c r="D4253" s="117"/>
      <c r="E4253" s="47"/>
      <c r="F4253" s="37"/>
      <c r="G4253" s="47"/>
      <c r="H4253" s="37"/>
      <c r="I4253" s="37"/>
      <c r="J4253" s="51"/>
      <c r="K4253" s="51"/>
      <c r="L4253" s="51"/>
      <c r="M4253" s="51"/>
      <c r="N4253" s="51"/>
      <c r="O4253" s="51"/>
      <c r="P4253" s="51"/>
      <c r="R4253" s="38" t="s">
        <v>450</v>
      </c>
      <c r="S4253" s="38" t="str" cm="1">
        <f t="array" ref="S4253">_xlfn.XLOOKUP(R4253,INDEX(Flettilisti,,1),INDEX(Flettilisti,,2),,0)</f>
        <v>Vantar flokkun</v>
      </c>
      <c r="T4253" s="38" t="str">
        <f>IF(ISBLANK(M4253),"",IF(M4253&lt;Gögn!$J$2,Gögn!$K$2,IF(M4253&gt;Gögn!$J$4,Gögn!$K$4,Gögn!$K$3)))</f>
        <v/>
      </c>
      <c r="U4253" s="49" t="str" cm="1">
        <f t="array" aca="1" ref="U4253" ca="1">IF(ISBLANK(A4253),"",IF(S4253="Styrkhæft",_xlfn.XLOOKUP(T4253,Vegalengdir[Texti],INDIRECT("Vegalengdir["&amp;'Upplýsingar um umsækjanda'!$B$10&amp;"]"),0%,0)))</f>
        <v/>
      </c>
      <c r="V4253" s="72" t="str">
        <f t="shared" si="66"/>
        <v/>
      </c>
    </row>
    <row r="4254" spans="1:22" x14ac:dyDescent="0.25">
      <c r="A4254" s="47"/>
      <c r="B4254" s="47"/>
      <c r="C4254" s="47"/>
      <c r="D4254" s="117"/>
      <c r="E4254" s="47"/>
      <c r="F4254" s="37"/>
      <c r="G4254" s="47"/>
      <c r="H4254" s="37"/>
      <c r="I4254" s="37"/>
      <c r="J4254" s="51"/>
      <c r="K4254" s="51"/>
      <c r="L4254" s="51"/>
      <c r="M4254" s="51"/>
      <c r="N4254" s="51"/>
      <c r="O4254" s="51"/>
      <c r="P4254" s="51"/>
      <c r="R4254" s="38" t="s">
        <v>450</v>
      </c>
      <c r="S4254" s="38" t="str" cm="1">
        <f t="array" ref="S4254">_xlfn.XLOOKUP(R4254,INDEX(Flettilisti,,1),INDEX(Flettilisti,,2),,0)</f>
        <v>Vantar flokkun</v>
      </c>
      <c r="T4254" s="38" t="str">
        <f>IF(ISBLANK(M4254),"",IF(M4254&lt;Gögn!$J$2,Gögn!$K$2,IF(M4254&gt;Gögn!$J$4,Gögn!$K$4,Gögn!$K$3)))</f>
        <v/>
      </c>
      <c r="U4254" s="49" t="str" cm="1">
        <f t="array" aca="1" ref="U4254" ca="1">IF(ISBLANK(A4254),"",IF(S4254="Styrkhæft",_xlfn.XLOOKUP(T4254,Vegalengdir[Texti],INDIRECT("Vegalengdir["&amp;'Upplýsingar um umsækjanda'!$B$10&amp;"]"),0%,0)))</f>
        <v/>
      </c>
      <c r="V4254" s="72" t="str">
        <f t="shared" si="66"/>
        <v/>
      </c>
    </row>
    <row r="4255" spans="1:22" x14ac:dyDescent="0.25">
      <c r="A4255" s="47"/>
      <c r="B4255" s="47"/>
      <c r="C4255" s="47"/>
      <c r="D4255" s="117"/>
      <c r="E4255" s="47"/>
      <c r="F4255" s="37"/>
      <c r="G4255" s="47"/>
      <c r="H4255" s="37"/>
      <c r="I4255" s="37"/>
      <c r="J4255" s="51"/>
      <c r="K4255" s="51"/>
      <c r="L4255" s="51"/>
      <c r="M4255" s="51"/>
      <c r="N4255" s="51"/>
      <c r="O4255" s="51"/>
      <c r="P4255" s="51"/>
      <c r="R4255" s="38" t="s">
        <v>450</v>
      </c>
      <c r="S4255" s="38" t="str" cm="1">
        <f t="array" ref="S4255">_xlfn.XLOOKUP(R4255,INDEX(Flettilisti,,1),INDEX(Flettilisti,,2),,0)</f>
        <v>Vantar flokkun</v>
      </c>
      <c r="T4255" s="38" t="str">
        <f>IF(ISBLANK(M4255),"",IF(M4255&lt;Gögn!$J$2,Gögn!$K$2,IF(M4255&gt;Gögn!$J$4,Gögn!$K$4,Gögn!$K$3)))</f>
        <v/>
      </c>
      <c r="U4255" s="49" t="str" cm="1">
        <f t="array" aca="1" ref="U4255" ca="1">IF(ISBLANK(A4255),"",IF(S4255="Styrkhæft",_xlfn.XLOOKUP(T4255,Vegalengdir[Texti],INDIRECT("Vegalengdir["&amp;'Upplýsingar um umsækjanda'!$B$10&amp;"]"),0%,0)))</f>
        <v/>
      </c>
      <c r="V4255" s="72" t="str">
        <f t="shared" si="66"/>
        <v/>
      </c>
    </row>
    <row r="4256" spans="1:22" x14ac:dyDescent="0.25">
      <c r="A4256" s="47"/>
      <c r="B4256" s="47"/>
      <c r="C4256" s="47"/>
      <c r="D4256" s="117"/>
      <c r="E4256" s="47"/>
      <c r="F4256" s="37"/>
      <c r="G4256" s="47"/>
      <c r="H4256" s="37"/>
      <c r="I4256" s="37"/>
      <c r="J4256" s="51"/>
      <c r="K4256" s="51"/>
      <c r="L4256" s="51"/>
      <c r="M4256" s="51"/>
      <c r="N4256" s="51"/>
      <c r="O4256" s="51"/>
      <c r="P4256" s="51"/>
      <c r="R4256" s="38" t="s">
        <v>450</v>
      </c>
      <c r="S4256" s="38" t="str" cm="1">
        <f t="array" ref="S4256">_xlfn.XLOOKUP(R4256,INDEX(Flettilisti,,1),INDEX(Flettilisti,,2),,0)</f>
        <v>Vantar flokkun</v>
      </c>
      <c r="T4256" s="38" t="str">
        <f>IF(ISBLANK(M4256),"",IF(M4256&lt;Gögn!$J$2,Gögn!$K$2,IF(M4256&gt;Gögn!$J$4,Gögn!$K$4,Gögn!$K$3)))</f>
        <v/>
      </c>
      <c r="U4256" s="49" t="str" cm="1">
        <f t="array" aca="1" ref="U4256" ca="1">IF(ISBLANK(A4256),"",IF(S4256="Styrkhæft",_xlfn.XLOOKUP(T4256,Vegalengdir[Texti],INDIRECT("Vegalengdir["&amp;'Upplýsingar um umsækjanda'!$B$10&amp;"]"),0%,0)))</f>
        <v/>
      </c>
      <c r="V4256" s="72" t="str">
        <f t="shared" si="66"/>
        <v/>
      </c>
    </row>
    <row r="4257" spans="1:22" x14ac:dyDescent="0.25">
      <c r="A4257" s="47"/>
      <c r="B4257" s="47"/>
      <c r="C4257" s="47"/>
      <c r="D4257" s="117"/>
      <c r="E4257" s="47"/>
      <c r="F4257" s="37"/>
      <c r="G4257" s="47"/>
      <c r="H4257" s="37"/>
      <c r="I4257" s="37"/>
      <c r="J4257" s="51"/>
      <c r="K4257" s="51"/>
      <c r="L4257" s="51"/>
      <c r="M4257" s="51"/>
      <c r="N4257" s="51"/>
      <c r="O4257" s="51"/>
      <c r="P4257" s="51"/>
      <c r="R4257" s="38" t="s">
        <v>450</v>
      </c>
      <c r="S4257" s="38" t="str" cm="1">
        <f t="array" ref="S4257">_xlfn.XLOOKUP(R4257,INDEX(Flettilisti,,1),INDEX(Flettilisti,,2),,0)</f>
        <v>Vantar flokkun</v>
      </c>
      <c r="T4257" s="38" t="str">
        <f>IF(ISBLANK(M4257),"",IF(M4257&lt;Gögn!$J$2,Gögn!$K$2,IF(M4257&gt;Gögn!$J$4,Gögn!$K$4,Gögn!$K$3)))</f>
        <v/>
      </c>
      <c r="U4257" s="49" t="str" cm="1">
        <f t="array" aca="1" ref="U4257" ca="1">IF(ISBLANK(A4257),"",IF(S4257="Styrkhæft",_xlfn.XLOOKUP(T4257,Vegalengdir[Texti],INDIRECT("Vegalengdir["&amp;'Upplýsingar um umsækjanda'!$B$10&amp;"]"),0%,0)))</f>
        <v/>
      </c>
      <c r="V4257" s="72" t="str">
        <f t="shared" si="66"/>
        <v/>
      </c>
    </row>
    <row r="4258" spans="1:22" x14ac:dyDescent="0.25">
      <c r="A4258" s="47"/>
      <c r="B4258" s="47"/>
      <c r="C4258" s="47"/>
      <c r="D4258" s="117"/>
      <c r="E4258" s="47"/>
      <c r="F4258" s="37"/>
      <c r="G4258" s="47"/>
      <c r="H4258" s="37"/>
      <c r="I4258" s="37"/>
      <c r="J4258" s="51"/>
      <c r="K4258" s="51"/>
      <c r="L4258" s="51"/>
      <c r="M4258" s="51"/>
      <c r="N4258" s="51"/>
      <c r="O4258" s="51"/>
      <c r="P4258" s="51"/>
      <c r="R4258" s="38" t="s">
        <v>450</v>
      </c>
      <c r="S4258" s="38" t="str" cm="1">
        <f t="array" ref="S4258">_xlfn.XLOOKUP(R4258,INDEX(Flettilisti,,1),INDEX(Flettilisti,,2),,0)</f>
        <v>Vantar flokkun</v>
      </c>
      <c r="T4258" s="38" t="str">
        <f>IF(ISBLANK(M4258),"",IF(M4258&lt;Gögn!$J$2,Gögn!$K$2,IF(M4258&gt;Gögn!$J$4,Gögn!$K$4,Gögn!$K$3)))</f>
        <v/>
      </c>
      <c r="U4258" s="49" t="str" cm="1">
        <f t="array" aca="1" ref="U4258" ca="1">IF(ISBLANK(A4258),"",IF(S4258="Styrkhæft",_xlfn.XLOOKUP(T4258,Vegalengdir[Texti],INDIRECT("Vegalengdir["&amp;'Upplýsingar um umsækjanda'!$B$10&amp;"]"),0%,0)))</f>
        <v/>
      </c>
      <c r="V4258" s="72" t="str">
        <f t="shared" si="66"/>
        <v/>
      </c>
    </row>
    <row r="4259" spans="1:22" x14ac:dyDescent="0.25">
      <c r="A4259" s="47"/>
      <c r="B4259" s="47"/>
      <c r="C4259" s="47"/>
      <c r="D4259" s="117"/>
      <c r="E4259" s="47"/>
      <c r="F4259" s="37"/>
      <c r="G4259" s="47"/>
      <c r="H4259" s="37"/>
      <c r="I4259" s="37"/>
      <c r="J4259" s="51"/>
      <c r="K4259" s="51"/>
      <c r="L4259" s="51"/>
      <c r="M4259" s="51"/>
      <c r="N4259" s="51"/>
      <c r="O4259" s="51"/>
      <c r="P4259" s="51"/>
      <c r="R4259" s="38" t="s">
        <v>450</v>
      </c>
      <c r="S4259" s="38" t="str" cm="1">
        <f t="array" ref="S4259">_xlfn.XLOOKUP(R4259,INDEX(Flettilisti,,1),INDEX(Flettilisti,,2),,0)</f>
        <v>Vantar flokkun</v>
      </c>
      <c r="T4259" s="38" t="str">
        <f>IF(ISBLANK(M4259),"",IF(M4259&lt;Gögn!$J$2,Gögn!$K$2,IF(M4259&gt;Gögn!$J$4,Gögn!$K$4,Gögn!$K$3)))</f>
        <v/>
      </c>
      <c r="U4259" s="49" t="str" cm="1">
        <f t="array" aca="1" ref="U4259" ca="1">IF(ISBLANK(A4259),"",IF(S4259="Styrkhæft",_xlfn.XLOOKUP(T4259,Vegalengdir[Texti],INDIRECT("Vegalengdir["&amp;'Upplýsingar um umsækjanda'!$B$10&amp;"]"),0%,0)))</f>
        <v/>
      </c>
      <c r="V4259" s="72" t="str">
        <f t="shared" si="66"/>
        <v/>
      </c>
    </row>
    <row r="4260" spans="1:22" x14ac:dyDescent="0.25">
      <c r="A4260" s="47"/>
      <c r="B4260" s="47"/>
      <c r="C4260" s="47"/>
      <c r="D4260" s="117"/>
      <c r="E4260" s="47"/>
      <c r="F4260" s="37"/>
      <c r="G4260" s="47"/>
      <c r="H4260" s="37"/>
      <c r="I4260" s="37"/>
      <c r="J4260" s="51"/>
      <c r="K4260" s="51"/>
      <c r="L4260" s="51"/>
      <c r="M4260" s="51"/>
      <c r="N4260" s="51"/>
      <c r="O4260" s="51"/>
      <c r="P4260" s="51"/>
      <c r="R4260" s="38" t="s">
        <v>450</v>
      </c>
      <c r="S4260" s="38" t="str" cm="1">
        <f t="array" ref="S4260">_xlfn.XLOOKUP(R4260,INDEX(Flettilisti,,1),INDEX(Flettilisti,,2),,0)</f>
        <v>Vantar flokkun</v>
      </c>
      <c r="T4260" s="38" t="str">
        <f>IF(ISBLANK(M4260),"",IF(M4260&lt;Gögn!$J$2,Gögn!$K$2,IF(M4260&gt;Gögn!$J$4,Gögn!$K$4,Gögn!$K$3)))</f>
        <v/>
      </c>
      <c r="U4260" s="49" t="str" cm="1">
        <f t="array" aca="1" ref="U4260" ca="1">IF(ISBLANK(A4260),"",IF(S4260="Styrkhæft",_xlfn.XLOOKUP(T4260,Vegalengdir[Texti],INDIRECT("Vegalengdir["&amp;'Upplýsingar um umsækjanda'!$B$10&amp;"]"),0%,0)))</f>
        <v/>
      </c>
      <c r="V4260" s="72" t="str">
        <f t="shared" si="66"/>
        <v/>
      </c>
    </row>
    <row r="4261" spans="1:22" x14ac:dyDescent="0.25">
      <c r="A4261" s="47"/>
      <c r="B4261" s="47"/>
      <c r="C4261" s="47"/>
      <c r="D4261" s="117"/>
      <c r="E4261" s="47"/>
      <c r="F4261" s="37"/>
      <c r="G4261" s="47"/>
      <c r="H4261" s="37"/>
      <c r="I4261" s="37"/>
      <c r="J4261" s="51"/>
      <c r="K4261" s="51"/>
      <c r="L4261" s="51"/>
      <c r="M4261" s="51"/>
      <c r="N4261" s="51"/>
      <c r="O4261" s="51"/>
      <c r="P4261" s="51"/>
      <c r="R4261" s="38" t="s">
        <v>450</v>
      </c>
      <c r="S4261" s="38" t="str" cm="1">
        <f t="array" ref="S4261">_xlfn.XLOOKUP(R4261,INDEX(Flettilisti,,1),INDEX(Flettilisti,,2),,0)</f>
        <v>Vantar flokkun</v>
      </c>
      <c r="T4261" s="38" t="str">
        <f>IF(ISBLANK(M4261),"",IF(M4261&lt;Gögn!$J$2,Gögn!$K$2,IF(M4261&gt;Gögn!$J$4,Gögn!$K$4,Gögn!$K$3)))</f>
        <v/>
      </c>
      <c r="U4261" s="49" t="str" cm="1">
        <f t="array" aca="1" ref="U4261" ca="1">IF(ISBLANK(A4261),"",IF(S4261="Styrkhæft",_xlfn.XLOOKUP(T4261,Vegalengdir[Texti],INDIRECT("Vegalengdir["&amp;'Upplýsingar um umsækjanda'!$B$10&amp;"]"),0%,0)))</f>
        <v/>
      </c>
      <c r="V4261" s="72" t="str">
        <f t="shared" si="66"/>
        <v/>
      </c>
    </row>
    <row r="4262" spans="1:22" x14ac:dyDescent="0.25">
      <c r="A4262" s="47"/>
      <c r="B4262" s="47"/>
      <c r="C4262" s="47"/>
      <c r="D4262" s="117"/>
      <c r="E4262" s="47"/>
      <c r="F4262" s="37"/>
      <c r="G4262" s="47"/>
      <c r="H4262" s="37"/>
      <c r="I4262" s="37"/>
      <c r="J4262" s="51"/>
      <c r="K4262" s="51"/>
      <c r="L4262" s="51"/>
      <c r="M4262" s="51"/>
      <c r="N4262" s="51"/>
      <c r="O4262" s="51"/>
      <c r="P4262" s="51"/>
      <c r="R4262" s="38" t="s">
        <v>450</v>
      </c>
      <c r="S4262" s="38" t="str" cm="1">
        <f t="array" ref="S4262">_xlfn.XLOOKUP(R4262,INDEX(Flettilisti,,1),INDEX(Flettilisti,,2),,0)</f>
        <v>Vantar flokkun</v>
      </c>
      <c r="T4262" s="38" t="str">
        <f>IF(ISBLANK(M4262),"",IF(M4262&lt;Gögn!$J$2,Gögn!$K$2,IF(M4262&gt;Gögn!$J$4,Gögn!$K$4,Gögn!$K$3)))</f>
        <v/>
      </c>
      <c r="U4262" s="49" t="str" cm="1">
        <f t="array" aca="1" ref="U4262" ca="1">IF(ISBLANK(A4262),"",IF(S4262="Styrkhæft",_xlfn.XLOOKUP(T4262,Vegalengdir[Texti],INDIRECT("Vegalengdir["&amp;'Upplýsingar um umsækjanda'!$B$10&amp;"]"),0%,0)))</f>
        <v/>
      </c>
      <c r="V4262" s="72" t="str">
        <f t="shared" si="66"/>
        <v/>
      </c>
    </row>
    <row r="4263" spans="1:22" x14ac:dyDescent="0.25">
      <c r="A4263" s="47"/>
      <c r="B4263" s="47"/>
      <c r="C4263" s="47"/>
      <c r="D4263" s="117"/>
      <c r="E4263" s="47"/>
      <c r="F4263" s="37"/>
      <c r="G4263" s="47"/>
      <c r="H4263" s="37"/>
      <c r="I4263" s="37"/>
      <c r="J4263" s="51"/>
      <c r="K4263" s="51"/>
      <c r="L4263" s="51"/>
      <c r="M4263" s="51"/>
      <c r="N4263" s="51"/>
      <c r="O4263" s="51"/>
      <c r="P4263" s="51"/>
      <c r="R4263" s="38" t="s">
        <v>450</v>
      </c>
      <c r="S4263" s="38" t="str" cm="1">
        <f t="array" ref="S4263">_xlfn.XLOOKUP(R4263,INDEX(Flettilisti,,1),INDEX(Flettilisti,,2),,0)</f>
        <v>Vantar flokkun</v>
      </c>
      <c r="T4263" s="38" t="str">
        <f>IF(ISBLANK(M4263),"",IF(M4263&lt;Gögn!$J$2,Gögn!$K$2,IF(M4263&gt;Gögn!$J$4,Gögn!$K$4,Gögn!$K$3)))</f>
        <v/>
      </c>
      <c r="U4263" s="49" t="str" cm="1">
        <f t="array" aca="1" ref="U4263" ca="1">IF(ISBLANK(A4263),"",IF(S4263="Styrkhæft",_xlfn.XLOOKUP(T4263,Vegalengdir[Texti],INDIRECT("Vegalengdir["&amp;'Upplýsingar um umsækjanda'!$B$10&amp;"]"),0%,0)))</f>
        <v/>
      </c>
      <c r="V4263" s="72" t="str">
        <f t="shared" si="66"/>
        <v/>
      </c>
    </row>
    <row r="4264" spans="1:22" x14ac:dyDescent="0.25">
      <c r="A4264" s="47"/>
      <c r="B4264" s="47"/>
      <c r="C4264" s="47"/>
      <c r="D4264" s="117"/>
      <c r="E4264" s="47"/>
      <c r="F4264" s="37"/>
      <c r="G4264" s="47"/>
      <c r="H4264" s="37"/>
      <c r="I4264" s="37"/>
      <c r="J4264" s="51"/>
      <c r="K4264" s="51"/>
      <c r="L4264" s="51"/>
      <c r="M4264" s="51"/>
      <c r="N4264" s="51"/>
      <c r="O4264" s="51"/>
      <c r="P4264" s="51"/>
      <c r="R4264" s="38" t="s">
        <v>450</v>
      </c>
      <c r="S4264" s="38" t="str" cm="1">
        <f t="array" ref="S4264">_xlfn.XLOOKUP(R4264,INDEX(Flettilisti,,1),INDEX(Flettilisti,,2),,0)</f>
        <v>Vantar flokkun</v>
      </c>
      <c r="T4264" s="38" t="str">
        <f>IF(ISBLANK(M4264),"",IF(M4264&lt;Gögn!$J$2,Gögn!$K$2,IF(M4264&gt;Gögn!$J$4,Gögn!$K$4,Gögn!$K$3)))</f>
        <v/>
      </c>
      <c r="U4264" s="49" t="str" cm="1">
        <f t="array" aca="1" ref="U4264" ca="1">IF(ISBLANK(A4264),"",IF(S4264="Styrkhæft",_xlfn.XLOOKUP(T4264,Vegalengdir[Texti],INDIRECT("Vegalengdir["&amp;'Upplýsingar um umsækjanda'!$B$10&amp;"]"),0%,0)))</f>
        <v/>
      </c>
      <c r="V4264" s="72" t="str">
        <f t="shared" si="66"/>
        <v/>
      </c>
    </row>
    <row r="4265" spans="1:22" x14ac:dyDescent="0.25">
      <c r="A4265" s="47"/>
      <c r="B4265" s="47"/>
      <c r="C4265" s="47"/>
      <c r="D4265" s="117"/>
      <c r="E4265" s="47"/>
      <c r="F4265" s="37"/>
      <c r="G4265" s="47"/>
      <c r="H4265" s="37"/>
      <c r="I4265" s="37"/>
      <c r="J4265" s="51"/>
      <c r="K4265" s="51"/>
      <c r="L4265" s="51"/>
      <c r="M4265" s="51"/>
      <c r="N4265" s="51"/>
      <c r="O4265" s="51"/>
      <c r="P4265" s="51"/>
      <c r="R4265" s="38" t="s">
        <v>450</v>
      </c>
      <c r="S4265" s="38" t="str" cm="1">
        <f t="array" ref="S4265">_xlfn.XLOOKUP(R4265,INDEX(Flettilisti,,1),INDEX(Flettilisti,,2),,0)</f>
        <v>Vantar flokkun</v>
      </c>
      <c r="T4265" s="38" t="str">
        <f>IF(ISBLANK(M4265),"",IF(M4265&lt;Gögn!$J$2,Gögn!$K$2,IF(M4265&gt;Gögn!$J$4,Gögn!$K$4,Gögn!$K$3)))</f>
        <v/>
      </c>
      <c r="U4265" s="49" t="str" cm="1">
        <f t="array" aca="1" ref="U4265" ca="1">IF(ISBLANK(A4265),"",IF(S4265="Styrkhæft",_xlfn.XLOOKUP(T4265,Vegalengdir[Texti],INDIRECT("Vegalengdir["&amp;'Upplýsingar um umsækjanda'!$B$10&amp;"]"),0%,0)))</f>
        <v/>
      </c>
      <c r="V4265" s="72" t="str">
        <f t="shared" si="66"/>
        <v/>
      </c>
    </row>
    <row r="4266" spans="1:22" x14ac:dyDescent="0.25">
      <c r="A4266" s="47"/>
      <c r="B4266" s="47"/>
      <c r="C4266" s="47"/>
      <c r="D4266" s="117"/>
      <c r="E4266" s="47"/>
      <c r="F4266" s="37"/>
      <c r="G4266" s="47"/>
      <c r="H4266" s="37"/>
      <c r="I4266" s="37"/>
      <c r="J4266" s="51"/>
      <c r="K4266" s="51"/>
      <c r="L4266" s="51"/>
      <c r="M4266" s="51"/>
      <c r="N4266" s="51"/>
      <c r="O4266" s="51"/>
      <c r="P4266" s="51"/>
      <c r="R4266" s="38" t="s">
        <v>450</v>
      </c>
      <c r="S4266" s="38" t="str" cm="1">
        <f t="array" ref="S4266">_xlfn.XLOOKUP(R4266,INDEX(Flettilisti,,1),INDEX(Flettilisti,,2),,0)</f>
        <v>Vantar flokkun</v>
      </c>
      <c r="T4266" s="38" t="str">
        <f>IF(ISBLANK(M4266),"",IF(M4266&lt;Gögn!$J$2,Gögn!$K$2,IF(M4266&gt;Gögn!$J$4,Gögn!$K$4,Gögn!$K$3)))</f>
        <v/>
      </c>
      <c r="U4266" s="49" t="str" cm="1">
        <f t="array" aca="1" ref="U4266" ca="1">IF(ISBLANK(A4266),"",IF(S4266="Styrkhæft",_xlfn.XLOOKUP(T4266,Vegalengdir[Texti],INDIRECT("Vegalengdir["&amp;'Upplýsingar um umsækjanda'!$B$10&amp;"]"),0%,0)))</f>
        <v/>
      </c>
      <c r="V4266" s="72" t="str">
        <f t="shared" si="66"/>
        <v/>
      </c>
    </row>
    <row r="4267" spans="1:22" x14ac:dyDescent="0.25">
      <c r="A4267" s="47"/>
      <c r="B4267" s="47"/>
      <c r="C4267" s="47"/>
      <c r="D4267" s="117"/>
      <c r="E4267" s="47"/>
      <c r="F4267" s="37"/>
      <c r="G4267" s="47"/>
      <c r="H4267" s="37"/>
      <c r="I4267" s="37"/>
      <c r="J4267" s="51"/>
      <c r="K4267" s="51"/>
      <c r="L4267" s="51"/>
      <c r="M4267" s="51"/>
      <c r="N4267" s="51"/>
      <c r="O4267" s="51"/>
      <c r="P4267" s="51"/>
      <c r="R4267" s="38" t="s">
        <v>450</v>
      </c>
      <c r="S4267" s="38" t="str" cm="1">
        <f t="array" ref="S4267">_xlfn.XLOOKUP(R4267,INDEX(Flettilisti,,1),INDEX(Flettilisti,,2),,0)</f>
        <v>Vantar flokkun</v>
      </c>
      <c r="T4267" s="38" t="str">
        <f>IF(ISBLANK(M4267),"",IF(M4267&lt;Gögn!$J$2,Gögn!$K$2,IF(M4267&gt;Gögn!$J$4,Gögn!$K$4,Gögn!$K$3)))</f>
        <v/>
      </c>
      <c r="U4267" s="49" t="str" cm="1">
        <f t="array" aca="1" ref="U4267" ca="1">IF(ISBLANK(A4267),"",IF(S4267="Styrkhæft",_xlfn.XLOOKUP(T4267,Vegalengdir[Texti],INDIRECT("Vegalengdir["&amp;'Upplýsingar um umsækjanda'!$B$10&amp;"]"),0%,0)))</f>
        <v/>
      </c>
      <c r="V4267" s="72" t="str">
        <f t="shared" si="66"/>
        <v/>
      </c>
    </row>
    <row r="4268" spans="1:22" x14ac:dyDescent="0.25">
      <c r="A4268" s="47"/>
      <c r="B4268" s="47"/>
      <c r="C4268" s="47"/>
      <c r="D4268" s="117"/>
      <c r="E4268" s="47"/>
      <c r="F4268" s="37"/>
      <c r="G4268" s="47"/>
      <c r="H4268" s="37"/>
      <c r="I4268" s="37"/>
      <c r="J4268" s="51"/>
      <c r="K4268" s="51"/>
      <c r="L4268" s="51"/>
      <c r="M4268" s="51"/>
      <c r="N4268" s="51"/>
      <c r="O4268" s="51"/>
      <c r="P4268" s="51"/>
      <c r="R4268" s="38" t="s">
        <v>450</v>
      </c>
      <c r="S4268" s="38" t="str" cm="1">
        <f t="array" ref="S4268">_xlfn.XLOOKUP(R4268,INDEX(Flettilisti,,1),INDEX(Flettilisti,,2),,0)</f>
        <v>Vantar flokkun</v>
      </c>
      <c r="T4268" s="38" t="str">
        <f>IF(ISBLANK(M4268),"",IF(M4268&lt;Gögn!$J$2,Gögn!$K$2,IF(M4268&gt;Gögn!$J$4,Gögn!$K$4,Gögn!$K$3)))</f>
        <v/>
      </c>
      <c r="U4268" s="49" t="str" cm="1">
        <f t="array" aca="1" ref="U4268" ca="1">IF(ISBLANK(A4268),"",IF(S4268="Styrkhæft",_xlfn.XLOOKUP(T4268,Vegalengdir[Texti],INDIRECT("Vegalengdir["&amp;'Upplýsingar um umsækjanda'!$B$10&amp;"]"),0%,0)))</f>
        <v/>
      </c>
      <c r="V4268" s="72" t="str">
        <f t="shared" si="66"/>
        <v/>
      </c>
    </row>
    <row r="4269" spans="1:22" x14ac:dyDescent="0.25">
      <c r="A4269" s="47"/>
      <c r="B4269" s="47"/>
      <c r="C4269" s="47"/>
      <c r="D4269" s="117"/>
      <c r="E4269" s="47"/>
      <c r="F4269" s="37"/>
      <c r="G4269" s="47"/>
      <c r="H4269" s="37"/>
      <c r="I4269" s="37"/>
      <c r="J4269" s="51"/>
      <c r="K4269" s="51"/>
      <c r="L4269" s="51"/>
      <c r="M4269" s="51"/>
      <c r="N4269" s="51"/>
      <c r="O4269" s="51"/>
      <c r="P4269" s="51"/>
      <c r="R4269" s="38" t="s">
        <v>450</v>
      </c>
      <c r="S4269" s="38" t="str" cm="1">
        <f t="array" ref="S4269">_xlfn.XLOOKUP(R4269,INDEX(Flettilisti,,1),INDEX(Flettilisti,,2),,0)</f>
        <v>Vantar flokkun</v>
      </c>
      <c r="T4269" s="38" t="str">
        <f>IF(ISBLANK(M4269),"",IF(M4269&lt;Gögn!$J$2,Gögn!$K$2,IF(M4269&gt;Gögn!$J$4,Gögn!$K$4,Gögn!$K$3)))</f>
        <v/>
      </c>
      <c r="U4269" s="49" t="str" cm="1">
        <f t="array" aca="1" ref="U4269" ca="1">IF(ISBLANK(A4269),"",IF(S4269="Styrkhæft",_xlfn.XLOOKUP(T4269,Vegalengdir[Texti],INDIRECT("Vegalengdir["&amp;'Upplýsingar um umsækjanda'!$B$10&amp;"]"),0%,0)))</f>
        <v/>
      </c>
      <c r="V4269" s="72" t="str">
        <f t="shared" si="66"/>
        <v/>
      </c>
    </row>
    <row r="4270" spans="1:22" x14ac:dyDescent="0.25">
      <c r="A4270" s="47"/>
      <c r="B4270" s="47"/>
      <c r="C4270" s="47"/>
      <c r="D4270" s="117"/>
      <c r="E4270" s="47"/>
      <c r="F4270" s="37"/>
      <c r="G4270" s="47"/>
      <c r="H4270" s="37"/>
      <c r="I4270" s="37"/>
      <c r="J4270" s="51"/>
      <c r="K4270" s="51"/>
      <c r="L4270" s="51"/>
      <c r="M4270" s="51"/>
      <c r="N4270" s="51"/>
      <c r="O4270" s="51"/>
      <c r="P4270" s="51"/>
      <c r="R4270" s="38" t="s">
        <v>450</v>
      </c>
      <c r="S4270" s="38" t="str" cm="1">
        <f t="array" ref="S4270">_xlfn.XLOOKUP(R4270,INDEX(Flettilisti,,1),INDEX(Flettilisti,,2),,0)</f>
        <v>Vantar flokkun</v>
      </c>
      <c r="T4270" s="38" t="str">
        <f>IF(ISBLANK(M4270),"",IF(M4270&lt;Gögn!$J$2,Gögn!$K$2,IF(M4270&gt;Gögn!$J$4,Gögn!$K$4,Gögn!$K$3)))</f>
        <v/>
      </c>
      <c r="U4270" s="49" t="str" cm="1">
        <f t="array" aca="1" ref="U4270" ca="1">IF(ISBLANK(A4270),"",IF(S4270="Styrkhæft",_xlfn.XLOOKUP(T4270,Vegalengdir[Texti],INDIRECT("Vegalengdir["&amp;'Upplýsingar um umsækjanda'!$B$10&amp;"]"),0%,0)))</f>
        <v/>
      </c>
      <c r="V4270" s="72" t="str">
        <f t="shared" si="66"/>
        <v/>
      </c>
    </row>
    <row r="4271" spans="1:22" x14ac:dyDescent="0.25">
      <c r="A4271" s="47"/>
      <c r="B4271" s="47"/>
      <c r="C4271" s="47"/>
      <c r="D4271" s="117"/>
      <c r="E4271" s="47"/>
      <c r="F4271" s="37"/>
      <c r="G4271" s="47"/>
      <c r="H4271" s="37"/>
      <c r="I4271" s="37"/>
      <c r="J4271" s="51"/>
      <c r="K4271" s="51"/>
      <c r="L4271" s="51"/>
      <c r="M4271" s="51"/>
      <c r="N4271" s="51"/>
      <c r="O4271" s="51"/>
      <c r="P4271" s="51"/>
      <c r="R4271" s="38" t="s">
        <v>450</v>
      </c>
      <c r="S4271" s="38" t="str" cm="1">
        <f t="array" ref="S4271">_xlfn.XLOOKUP(R4271,INDEX(Flettilisti,,1),INDEX(Flettilisti,,2),,0)</f>
        <v>Vantar flokkun</v>
      </c>
      <c r="T4271" s="38" t="str">
        <f>IF(ISBLANK(M4271),"",IF(M4271&lt;Gögn!$J$2,Gögn!$K$2,IF(M4271&gt;Gögn!$J$4,Gögn!$K$4,Gögn!$K$3)))</f>
        <v/>
      </c>
      <c r="U4271" s="49" t="str" cm="1">
        <f t="array" aca="1" ref="U4271" ca="1">IF(ISBLANK(A4271),"",IF(S4271="Styrkhæft",_xlfn.XLOOKUP(T4271,Vegalengdir[Texti],INDIRECT("Vegalengdir["&amp;'Upplýsingar um umsækjanda'!$B$10&amp;"]"),0%,0)))</f>
        <v/>
      </c>
      <c r="V4271" s="72" t="str">
        <f t="shared" si="66"/>
        <v/>
      </c>
    </row>
    <row r="4272" spans="1:22" x14ac:dyDescent="0.25">
      <c r="A4272" s="47"/>
      <c r="B4272" s="47"/>
      <c r="C4272" s="47"/>
      <c r="D4272" s="117"/>
      <c r="E4272" s="47"/>
      <c r="F4272" s="37"/>
      <c r="G4272" s="47"/>
      <c r="H4272" s="37"/>
      <c r="I4272" s="37"/>
      <c r="J4272" s="51"/>
      <c r="K4272" s="51"/>
      <c r="L4272" s="51"/>
      <c r="M4272" s="51"/>
      <c r="N4272" s="51"/>
      <c r="O4272" s="51"/>
      <c r="P4272" s="51"/>
      <c r="R4272" s="38" t="s">
        <v>450</v>
      </c>
      <c r="S4272" s="38" t="str" cm="1">
        <f t="array" ref="S4272">_xlfn.XLOOKUP(R4272,INDEX(Flettilisti,,1),INDEX(Flettilisti,,2),,0)</f>
        <v>Vantar flokkun</v>
      </c>
      <c r="T4272" s="38" t="str">
        <f>IF(ISBLANK(M4272),"",IF(M4272&lt;Gögn!$J$2,Gögn!$K$2,IF(M4272&gt;Gögn!$J$4,Gögn!$K$4,Gögn!$K$3)))</f>
        <v/>
      </c>
      <c r="U4272" s="49" t="str" cm="1">
        <f t="array" aca="1" ref="U4272" ca="1">IF(ISBLANK(A4272),"",IF(S4272="Styrkhæft",_xlfn.XLOOKUP(T4272,Vegalengdir[Texti],INDIRECT("Vegalengdir["&amp;'Upplýsingar um umsækjanda'!$B$10&amp;"]"),0%,0)))</f>
        <v/>
      </c>
      <c r="V4272" s="72" t="str">
        <f t="shared" si="66"/>
        <v/>
      </c>
    </row>
    <row r="4273" spans="1:22" x14ac:dyDescent="0.25">
      <c r="A4273" s="47"/>
      <c r="B4273" s="47"/>
      <c r="C4273" s="47"/>
      <c r="D4273" s="117"/>
      <c r="E4273" s="47"/>
      <c r="F4273" s="37"/>
      <c r="G4273" s="47"/>
      <c r="H4273" s="37"/>
      <c r="I4273" s="37"/>
      <c r="J4273" s="51"/>
      <c r="K4273" s="51"/>
      <c r="L4273" s="51"/>
      <c r="M4273" s="51"/>
      <c r="N4273" s="51"/>
      <c r="O4273" s="51"/>
      <c r="P4273" s="51"/>
      <c r="R4273" s="38" t="s">
        <v>450</v>
      </c>
      <c r="S4273" s="38" t="str" cm="1">
        <f t="array" ref="S4273">_xlfn.XLOOKUP(R4273,INDEX(Flettilisti,,1),INDEX(Flettilisti,,2),,0)</f>
        <v>Vantar flokkun</v>
      </c>
      <c r="T4273" s="38" t="str">
        <f>IF(ISBLANK(M4273),"",IF(M4273&lt;Gögn!$J$2,Gögn!$K$2,IF(M4273&gt;Gögn!$J$4,Gögn!$K$4,Gögn!$K$3)))</f>
        <v/>
      </c>
      <c r="U4273" s="49" t="str" cm="1">
        <f t="array" aca="1" ref="U4273" ca="1">IF(ISBLANK(A4273),"",IF(S4273="Styrkhæft",_xlfn.XLOOKUP(T4273,Vegalengdir[Texti],INDIRECT("Vegalengdir["&amp;'Upplýsingar um umsækjanda'!$B$10&amp;"]"),0%,0)))</f>
        <v/>
      </c>
      <c r="V4273" s="72" t="str">
        <f t="shared" si="66"/>
        <v/>
      </c>
    </row>
    <row r="4274" spans="1:22" x14ac:dyDescent="0.25">
      <c r="A4274" s="47"/>
      <c r="B4274" s="47"/>
      <c r="C4274" s="47"/>
      <c r="D4274" s="117"/>
      <c r="E4274" s="47"/>
      <c r="F4274" s="37"/>
      <c r="G4274" s="47"/>
      <c r="H4274" s="37"/>
      <c r="I4274" s="37"/>
      <c r="J4274" s="51"/>
      <c r="K4274" s="51"/>
      <c r="L4274" s="51"/>
      <c r="M4274" s="51"/>
      <c r="N4274" s="51"/>
      <c r="O4274" s="51"/>
      <c r="P4274" s="51"/>
      <c r="R4274" s="38" t="s">
        <v>450</v>
      </c>
      <c r="S4274" s="38" t="str" cm="1">
        <f t="array" ref="S4274">_xlfn.XLOOKUP(R4274,INDEX(Flettilisti,,1),INDEX(Flettilisti,,2),,0)</f>
        <v>Vantar flokkun</v>
      </c>
      <c r="T4274" s="38" t="str">
        <f>IF(ISBLANK(M4274),"",IF(M4274&lt;Gögn!$J$2,Gögn!$K$2,IF(M4274&gt;Gögn!$J$4,Gögn!$K$4,Gögn!$K$3)))</f>
        <v/>
      </c>
      <c r="U4274" s="49" t="str" cm="1">
        <f t="array" aca="1" ref="U4274" ca="1">IF(ISBLANK(A4274),"",IF(S4274="Styrkhæft",_xlfn.XLOOKUP(T4274,Vegalengdir[Texti],INDIRECT("Vegalengdir["&amp;'Upplýsingar um umsækjanda'!$B$10&amp;"]"),0%,0)))</f>
        <v/>
      </c>
      <c r="V4274" s="72" t="str">
        <f t="shared" si="66"/>
        <v/>
      </c>
    </row>
    <row r="4275" spans="1:22" x14ac:dyDescent="0.25">
      <c r="A4275" s="47"/>
      <c r="B4275" s="47"/>
      <c r="C4275" s="47"/>
      <c r="D4275" s="117"/>
      <c r="E4275" s="47"/>
      <c r="F4275" s="37"/>
      <c r="G4275" s="47"/>
      <c r="H4275" s="37"/>
      <c r="I4275" s="37"/>
      <c r="J4275" s="51"/>
      <c r="K4275" s="51"/>
      <c r="L4275" s="51"/>
      <c r="M4275" s="51"/>
      <c r="N4275" s="51"/>
      <c r="O4275" s="51"/>
      <c r="P4275" s="51"/>
      <c r="R4275" s="38" t="s">
        <v>450</v>
      </c>
      <c r="S4275" s="38" t="str" cm="1">
        <f t="array" ref="S4275">_xlfn.XLOOKUP(R4275,INDEX(Flettilisti,,1),INDEX(Flettilisti,,2),,0)</f>
        <v>Vantar flokkun</v>
      </c>
      <c r="T4275" s="38" t="str">
        <f>IF(ISBLANK(M4275),"",IF(M4275&lt;Gögn!$J$2,Gögn!$K$2,IF(M4275&gt;Gögn!$J$4,Gögn!$K$4,Gögn!$K$3)))</f>
        <v/>
      </c>
      <c r="U4275" s="49" t="str" cm="1">
        <f t="array" aca="1" ref="U4275" ca="1">IF(ISBLANK(A4275),"",IF(S4275="Styrkhæft",_xlfn.XLOOKUP(T4275,Vegalengdir[Texti],INDIRECT("Vegalengdir["&amp;'Upplýsingar um umsækjanda'!$B$10&amp;"]"),0%,0)))</f>
        <v/>
      </c>
      <c r="V4275" s="72" t="str">
        <f t="shared" si="66"/>
        <v/>
      </c>
    </row>
    <row r="4276" spans="1:22" x14ac:dyDescent="0.25">
      <c r="A4276" s="47"/>
      <c r="B4276" s="47"/>
      <c r="C4276" s="47"/>
      <c r="D4276" s="117"/>
      <c r="E4276" s="47"/>
      <c r="F4276" s="37"/>
      <c r="G4276" s="47"/>
      <c r="H4276" s="37"/>
      <c r="I4276" s="37"/>
      <c r="J4276" s="51"/>
      <c r="K4276" s="51"/>
      <c r="L4276" s="51"/>
      <c r="M4276" s="51"/>
      <c r="N4276" s="51"/>
      <c r="O4276" s="51"/>
      <c r="P4276" s="51"/>
      <c r="R4276" s="38" t="s">
        <v>450</v>
      </c>
      <c r="S4276" s="38" t="str" cm="1">
        <f t="array" ref="S4276">_xlfn.XLOOKUP(R4276,INDEX(Flettilisti,,1),INDEX(Flettilisti,,2),,0)</f>
        <v>Vantar flokkun</v>
      </c>
      <c r="T4276" s="38" t="str">
        <f>IF(ISBLANK(M4276),"",IF(M4276&lt;Gögn!$J$2,Gögn!$K$2,IF(M4276&gt;Gögn!$J$4,Gögn!$K$4,Gögn!$K$3)))</f>
        <v/>
      </c>
      <c r="U4276" s="49" t="str" cm="1">
        <f t="array" aca="1" ref="U4276" ca="1">IF(ISBLANK(A4276),"",IF(S4276="Styrkhæft",_xlfn.XLOOKUP(T4276,Vegalengdir[Texti],INDIRECT("Vegalengdir["&amp;'Upplýsingar um umsækjanda'!$B$10&amp;"]"),0%,0)))</f>
        <v/>
      </c>
      <c r="V4276" s="72" t="str">
        <f t="shared" si="66"/>
        <v/>
      </c>
    </row>
    <row r="4277" spans="1:22" x14ac:dyDescent="0.25">
      <c r="A4277" s="47"/>
      <c r="B4277" s="47"/>
      <c r="C4277" s="47"/>
      <c r="D4277" s="117"/>
      <c r="E4277" s="47"/>
      <c r="F4277" s="37"/>
      <c r="G4277" s="47"/>
      <c r="H4277" s="37"/>
      <c r="I4277" s="37"/>
      <c r="J4277" s="51"/>
      <c r="K4277" s="51"/>
      <c r="L4277" s="51"/>
      <c r="M4277" s="51"/>
      <c r="N4277" s="51"/>
      <c r="O4277" s="51"/>
      <c r="P4277" s="51"/>
      <c r="R4277" s="38" t="s">
        <v>450</v>
      </c>
      <c r="S4277" s="38" t="str" cm="1">
        <f t="array" ref="S4277">_xlfn.XLOOKUP(R4277,INDEX(Flettilisti,,1),INDEX(Flettilisti,,2),,0)</f>
        <v>Vantar flokkun</v>
      </c>
      <c r="T4277" s="38" t="str">
        <f>IF(ISBLANK(M4277),"",IF(M4277&lt;Gögn!$J$2,Gögn!$K$2,IF(M4277&gt;Gögn!$J$4,Gögn!$K$4,Gögn!$K$3)))</f>
        <v/>
      </c>
      <c r="U4277" s="49" t="str" cm="1">
        <f t="array" aca="1" ref="U4277" ca="1">IF(ISBLANK(A4277),"",IF(S4277="Styrkhæft",_xlfn.XLOOKUP(T4277,Vegalengdir[Texti],INDIRECT("Vegalengdir["&amp;'Upplýsingar um umsækjanda'!$B$10&amp;"]"),0%,0)))</f>
        <v/>
      </c>
      <c r="V4277" s="72" t="str">
        <f t="shared" si="66"/>
        <v/>
      </c>
    </row>
    <row r="4278" spans="1:22" x14ac:dyDescent="0.25">
      <c r="A4278" s="47"/>
      <c r="B4278" s="47"/>
      <c r="C4278" s="47"/>
      <c r="D4278" s="117"/>
      <c r="E4278" s="47"/>
      <c r="F4278" s="37"/>
      <c r="G4278" s="47"/>
      <c r="H4278" s="37"/>
      <c r="I4278" s="37"/>
      <c r="J4278" s="51"/>
      <c r="K4278" s="51"/>
      <c r="L4278" s="51"/>
      <c r="M4278" s="51"/>
      <c r="N4278" s="51"/>
      <c r="O4278" s="51"/>
      <c r="P4278" s="51"/>
      <c r="R4278" s="38" t="s">
        <v>450</v>
      </c>
      <c r="S4278" s="38" t="str" cm="1">
        <f t="array" ref="S4278">_xlfn.XLOOKUP(R4278,INDEX(Flettilisti,,1),INDEX(Flettilisti,,2),,0)</f>
        <v>Vantar flokkun</v>
      </c>
      <c r="T4278" s="38" t="str">
        <f>IF(ISBLANK(M4278),"",IF(M4278&lt;Gögn!$J$2,Gögn!$K$2,IF(M4278&gt;Gögn!$J$4,Gögn!$K$4,Gögn!$K$3)))</f>
        <v/>
      </c>
      <c r="U4278" s="49" t="str" cm="1">
        <f t="array" aca="1" ref="U4278" ca="1">IF(ISBLANK(A4278),"",IF(S4278="Styrkhæft",_xlfn.XLOOKUP(T4278,Vegalengdir[Texti],INDIRECT("Vegalengdir["&amp;'Upplýsingar um umsækjanda'!$B$10&amp;"]"),0%,0)))</f>
        <v/>
      </c>
      <c r="V4278" s="72" t="str">
        <f t="shared" si="66"/>
        <v/>
      </c>
    </row>
    <row r="4279" spans="1:22" x14ac:dyDescent="0.25">
      <c r="A4279" s="47"/>
      <c r="B4279" s="47"/>
      <c r="C4279" s="47"/>
      <c r="D4279" s="117"/>
      <c r="E4279" s="47"/>
      <c r="F4279" s="37"/>
      <c r="G4279" s="47"/>
      <c r="H4279" s="37"/>
      <c r="I4279" s="37"/>
      <c r="J4279" s="51"/>
      <c r="K4279" s="51"/>
      <c r="L4279" s="51"/>
      <c r="M4279" s="51"/>
      <c r="N4279" s="51"/>
      <c r="O4279" s="51"/>
      <c r="P4279" s="51"/>
      <c r="R4279" s="38" t="s">
        <v>450</v>
      </c>
      <c r="S4279" s="38" t="str" cm="1">
        <f t="array" ref="S4279">_xlfn.XLOOKUP(R4279,INDEX(Flettilisti,,1),INDEX(Flettilisti,,2),,0)</f>
        <v>Vantar flokkun</v>
      </c>
      <c r="T4279" s="38" t="str">
        <f>IF(ISBLANK(M4279),"",IF(M4279&lt;Gögn!$J$2,Gögn!$K$2,IF(M4279&gt;Gögn!$J$4,Gögn!$K$4,Gögn!$K$3)))</f>
        <v/>
      </c>
      <c r="U4279" s="49" t="str" cm="1">
        <f t="array" aca="1" ref="U4279" ca="1">IF(ISBLANK(A4279),"",IF(S4279="Styrkhæft",_xlfn.XLOOKUP(T4279,Vegalengdir[Texti],INDIRECT("Vegalengdir["&amp;'Upplýsingar um umsækjanda'!$B$10&amp;"]"),0%,0)))</f>
        <v/>
      </c>
      <c r="V4279" s="72" t="str">
        <f t="shared" si="66"/>
        <v/>
      </c>
    </row>
    <row r="4280" spans="1:22" x14ac:dyDescent="0.25">
      <c r="A4280" s="47"/>
      <c r="B4280" s="47"/>
      <c r="C4280" s="47"/>
      <c r="D4280" s="117"/>
      <c r="E4280" s="47"/>
      <c r="F4280" s="37"/>
      <c r="G4280" s="47"/>
      <c r="H4280" s="37"/>
      <c r="I4280" s="37"/>
      <c r="J4280" s="51"/>
      <c r="K4280" s="51"/>
      <c r="L4280" s="51"/>
      <c r="M4280" s="51"/>
      <c r="N4280" s="51"/>
      <c r="O4280" s="51"/>
      <c r="P4280" s="51"/>
      <c r="R4280" s="38" t="s">
        <v>450</v>
      </c>
      <c r="S4280" s="38" t="str" cm="1">
        <f t="array" ref="S4280">_xlfn.XLOOKUP(R4280,INDEX(Flettilisti,,1),INDEX(Flettilisti,,2),,0)</f>
        <v>Vantar flokkun</v>
      </c>
      <c r="T4280" s="38" t="str">
        <f>IF(ISBLANK(M4280),"",IF(M4280&lt;Gögn!$J$2,Gögn!$K$2,IF(M4280&gt;Gögn!$J$4,Gögn!$K$4,Gögn!$K$3)))</f>
        <v/>
      </c>
      <c r="U4280" s="49" t="str" cm="1">
        <f t="array" aca="1" ref="U4280" ca="1">IF(ISBLANK(A4280),"",IF(S4280="Styrkhæft",_xlfn.XLOOKUP(T4280,Vegalengdir[Texti],INDIRECT("Vegalengdir["&amp;'Upplýsingar um umsækjanda'!$B$10&amp;"]"),0%,0)))</f>
        <v/>
      </c>
      <c r="V4280" s="72" t="str">
        <f t="shared" si="66"/>
        <v/>
      </c>
    </row>
    <row r="4281" spans="1:22" x14ac:dyDescent="0.25">
      <c r="A4281" s="47"/>
      <c r="B4281" s="47"/>
      <c r="C4281" s="47"/>
      <c r="D4281" s="117"/>
      <c r="E4281" s="47"/>
      <c r="F4281" s="37"/>
      <c r="G4281" s="47"/>
      <c r="H4281" s="37"/>
      <c r="I4281" s="37"/>
      <c r="J4281" s="51"/>
      <c r="K4281" s="51"/>
      <c r="L4281" s="51"/>
      <c r="M4281" s="51"/>
      <c r="N4281" s="51"/>
      <c r="O4281" s="51"/>
      <c r="P4281" s="51"/>
      <c r="R4281" s="38" t="s">
        <v>450</v>
      </c>
      <c r="S4281" s="38" t="str" cm="1">
        <f t="array" ref="S4281">_xlfn.XLOOKUP(R4281,INDEX(Flettilisti,,1),INDEX(Flettilisti,,2),,0)</f>
        <v>Vantar flokkun</v>
      </c>
      <c r="T4281" s="38" t="str">
        <f>IF(ISBLANK(M4281),"",IF(M4281&lt;Gögn!$J$2,Gögn!$K$2,IF(M4281&gt;Gögn!$J$4,Gögn!$K$4,Gögn!$K$3)))</f>
        <v/>
      </c>
      <c r="U4281" s="49" t="str" cm="1">
        <f t="array" aca="1" ref="U4281" ca="1">IF(ISBLANK(A4281),"",IF(S4281="Styrkhæft",_xlfn.XLOOKUP(T4281,Vegalengdir[Texti],INDIRECT("Vegalengdir["&amp;'Upplýsingar um umsækjanda'!$B$10&amp;"]"),0%,0)))</f>
        <v/>
      </c>
      <c r="V4281" s="72" t="str">
        <f t="shared" si="66"/>
        <v/>
      </c>
    </row>
    <row r="4282" spans="1:22" x14ac:dyDescent="0.25">
      <c r="A4282" s="47"/>
      <c r="B4282" s="47"/>
      <c r="C4282" s="47"/>
      <c r="D4282" s="117"/>
      <c r="E4282" s="47"/>
      <c r="F4282" s="37"/>
      <c r="G4282" s="47"/>
      <c r="H4282" s="37"/>
      <c r="I4282" s="37"/>
      <c r="J4282" s="51"/>
      <c r="K4282" s="51"/>
      <c r="L4282" s="51"/>
      <c r="M4282" s="51"/>
      <c r="N4282" s="51"/>
      <c r="O4282" s="51"/>
      <c r="P4282" s="51"/>
      <c r="R4282" s="38" t="s">
        <v>450</v>
      </c>
      <c r="S4282" s="38" t="str" cm="1">
        <f t="array" ref="S4282">_xlfn.XLOOKUP(R4282,INDEX(Flettilisti,,1),INDEX(Flettilisti,,2),,0)</f>
        <v>Vantar flokkun</v>
      </c>
      <c r="T4282" s="38" t="str">
        <f>IF(ISBLANK(M4282),"",IF(M4282&lt;Gögn!$J$2,Gögn!$K$2,IF(M4282&gt;Gögn!$J$4,Gögn!$K$4,Gögn!$K$3)))</f>
        <v/>
      </c>
      <c r="U4282" s="49" t="str" cm="1">
        <f t="array" aca="1" ref="U4282" ca="1">IF(ISBLANK(A4282),"",IF(S4282="Styrkhæft",_xlfn.XLOOKUP(T4282,Vegalengdir[Texti],INDIRECT("Vegalengdir["&amp;'Upplýsingar um umsækjanda'!$B$10&amp;"]"),0%,0)))</f>
        <v/>
      </c>
      <c r="V4282" s="72" t="str">
        <f t="shared" si="66"/>
        <v/>
      </c>
    </row>
    <row r="4283" spans="1:22" x14ac:dyDescent="0.25">
      <c r="A4283" s="47"/>
      <c r="B4283" s="47"/>
      <c r="C4283" s="47"/>
      <c r="D4283" s="117"/>
      <c r="E4283" s="47"/>
      <c r="F4283" s="37"/>
      <c r="G4283" s="47"/>
      <c r="H4283" s="37"/>
      <c r="I4283" s="37"/>
      <c r="J4283" s="51"/>
      <c r="K4283" s="51"/>
      <c r="L4283" s="51"/>
      <c r="M4283" s="51"/>
      <c r="N4283" s="51"/>
      <c r="O4283" s="51"/>
      <c r="P4283" s="51"/>
      <c r="R4283" s="38" t="s">
        <v>450</v>
      </c>
      <c r="S4283" s="38" t="str" cm="1">
        <f t="array" ref="S4283">_xlfn.XLOOKUP(R4283,INDEX(Flettilisti,,1),INDEX(Flettilisti,,2),,0)</f>
        <v>Vantar flokkun</v>
      </c>
      <c r="T4283" s="38" t="str">
        <f>IF(ISBLANK(M4283),"",IF(M4283&lt;Gögn!$J$2,Gögn!$K$2,IF(M4283&gt;Gögn!$J$4,Gögn!$K$4,Gögn!$K$3)))</f>
        <v/>
      </c>
      <c r="U4283" s="49" t="str" cm="1">
        <f t="array" aca="1" ref="U4283" ca="1">IF(ISBLANK(A4283),"",IF(S4283="Styrkhæft",_xlfn.XLOOKUP(T4283,Vegalengdir[Texti],INDIRECT("Vegalengdir["&amp;'Upplýsingar um umsækjanda'!$B$10&amp;"]"),0%,0)))</f>
        <v/>
      </c>
      <c r="V4283" s="72" t="str">
        <f t="shared" si="66"/>
        <v/>
      </c>
    </row>
    <row r="4284" spans="1:22" x14ac:dyDescent="0.25">
      <c r="A4284" s="47"/>
      <c r="B4284" s="47"/>
      <c r="C4284" s="47"/>
      <c r="D4284" s="117"/>
      <c r="E4284" s="47"/>
      <c r="F4284" s="37"/>
      <c r="G4284" s="47"/>
      <c r="H4284" s="37"/>
      <c r="I4284" s="37"/>
      <c r="J4284" s="51"/>
      <c r="K4284" s="51"/>
      <c r="L4284" s="51"/>
      <c r="M4284" s="51"/>
      <c r="N4284" s="51"/>
      <c r="O4284" s="51"/>
      <c r="P4284" s="51"/>
      <c r="R4284" s="38" t="s">
        <v>450</v>
      </c>
      <c r="S4284" s="38" t="str" cm="1">
        <f t="array" ref="S4284">_xlfn.XLOOKUP(R4284,INDEX(Flettilisti,,1),INDEX(Flettilisti,,2),,0)</f>
        <v>Vantar flokkun</v>
      </c>
      <c r="T4284" s="38" t="str">
        <f>IF(ISBLANK(M4284),"",IF(M4284&lt;Gögn!$J$2,Gögn!$K$2,IF(M4284&gt;Gögn!$J$4,Gögn!$K$4,Gögn!$K$3)))</f>
        <v/>
      </c>
      <c r="U4284" s="49" t="str" cm="1">
        <f t="array" aca="1" ref="U4284" ca="1">IF(ISBLANK(A4284),"",IF(S4284="Styrkhæft",_xlfn.XLOOKUP(T4284,Vegalengdir[Texti],INDIRECT("Vegalengdir["&amp;'Upplýsingar um umsækjanda'!$B$10&amp;"]"),0%,0)))</f>
        <v/>
      </c>
      <c r="V4284" s="72" t="str">
        <f t="shared" si="66"/>
        <v/>
      </c>
    </row>
    <row r="4285" spans="1:22" x14ac:dyDescent="0.25">
      <c r="A4285" s="47"/>
      <c r="B4285" s="47"/>
      <c r="C4285" s="47"/>
      <c r="D4285" s="117"/>
      <c r="E4285" s="47"/>
      <c r="F4285" s="37"/>
      <c r="G4285" s="47"/>
      <c r="H4285" s="37"/>
      <c r="I4285" s="37"/>
      <c r="J4285" s="51"/>
      <c r="K4285" s="51"/>
      <c r="L4285" s="51"/>
      <c r="M4285" s="51"/>
      <c r="N4285" s="51"/>
      <c r="O4285" s="51"/>
      <c r="P4285" s="51"/>
      <c r="R4285" s="38" t="s">
        <v>450</v>
      </c>
      <c r="S4285" s="38" t="str" cm="1">
        <f t="array" ref="S4285">_xlfn.XLOOKUP(R4285,INDEX(Flettilisti,,1),INDEX(Flettilisti,,2),,0)</f>
        <v>Vantar flokkun</v>
      </c>
      <c r="T4285" s="38" t="str">
        <f>IF(ISBLANK(M4285),"",IF(M4285&lt;Gögn!$J$2,Gögn!$K$2,IF(M4285&gt;Gögn!$J$4,Gögn!$K$4,Gögn!$K$3)))</f>
        <v/>
      </c>
      <c r="U4285" s="49" t="str" cm="1">
        <f t="array" aca="1" ref="U4285" ca="1">IF(ISBLANK(A4285),"",IF(S4285="Styrkhæft",_xlfn.XLOOKUP(T4285,Vegalengdir[Texti],INDIRECT("Vegalengdir["&amp;'Upplýsingar um umsækjanda'!$B$10&amp;"]"),0%,0)))</f>
        <v/>
      </c>
      <c r="V4285" s="72" t="str">
        <f t="shared" si="66"/>
        <v/>
      </c>
    </row>
    <row r="4286" spans="1:22" x14ac:dyDescent="0.25">
      <c r="A4286" s="47"/>
      <c r="B4286" s="47"/>
      <c r="C4286" s="47"/>
      <c r="D4286" s="117"/>
      <c r="E4286" s="47"/>
      <c r="F4286" s="37"/>
      <c r="G4286" s="47"/>
      <c r="H4286" s="37"/>
      <c r="I4286" s="37"/>
      <c r="J4286" s="51"/>
      <c r="K4286" s="51"/>
      <c r="L4286" s="51"/>
      <c r="M4286" s="51"/>
      <c r="N4286" s="51"/>
      <c r="O4286" s="51"/>
      <c r="P4286" s="51"/>
      <c r="R4286" s="38" t="s">
        <v>450</v>
      </c>
      <c r="S4286" s="38" t="str" cm="1">
        <f t="array" ref="S4286">_xlfn.XLOOKUP(R4286,INDEX(Flettilisti,,1),INDEX(Flettilisti,,2),,0)</f>
        <v>Vantar flokkun</v>
      </c>
      <c r="T4286" s="38" t="str">
        <f>IF(ISBLANK(M4286),"",IF(M4286&lt;Gögn!$J$2,Gögn!$K$2,IF(M4286&gt;Gögn!$J$4,Gögn!$K$4,Gögn!$K$3)))</f>
        <v/>
      </c>
      <c r="U4286" s="49" t="str" cm="1">
        <f t="array" aca="1" ref="U4286" ca="1">IF(ISBLANK(A4286),"",IF(S4286="Styrkhæft",_xlfn.XLOOKUP(T4286,Vegalengdir[Texti],INDIRECT("Vegalengdir["&amp;'Upplýsingar um umsækjanda'!$B$10&amp;"]"),0%,0)))</f>
        <v/>
      </c>
      <c r="V4286" s="72" t="str">
        <f t="shared" si="66"/>
        <v/>
      </c>
    </row>
    <row r="4287" spans="1:22" x14ac:dyDescent="0.25">
      <c r="A4287" s="47"/>
      <c r="B4287" s="47"/>
      <c r="C4287" s="47"/>
      <c r="D4287" s="117"/>
      <c r="E4287" s="47"/>
      <c r="F4287" s="37"/>
      <c r="G4287" s="47"/>
      <c r="H4287" s="37"/>
      <c r="I4287" s="37"/>
      <c r="J4287" s="51"/>
      <c r="K4287" s="51"/>
      <c r="L4287" s="51"/>
      <c r="M4287" s="51"/>
      <c r="N4287" s="51"/>
      <c r="O4287" s="51"/>
      <c r="P4287" s="51"/>
      <c r="R4287" s="38" t="s">
        <v>450</v>
      </c>
      <c r="S4287" s="38" t="str" cm="1">
        <f t="array" ref="S4287">_xlfn.XLOOKUP(R4287,INDEX(Flettilisti,,1),INDEX(Flettilisti,,2),,0)</f>
        <v>Vantar flokkun</v>
      </c>
      <c r="T4287" s="38" t="str">
        <f>IF(ISBLANK(M4287),"",IF(M4287&lt;Gögn!$J$2,Gögn!$K$2,IF(M4287&gt;Gögn!$J$4,Gögn!$K$4,Gögn!$K$3)))</f>
        <v/>
      </c>
      <c r="U4287" s="49" t="str" cm="1">
        <f t="array" aca="1" ref="U4287" ca="1">IF(ISBLANK(A4287),"",IF(S4287="Styrkhæft",_xlfn.XLOOKUP(T4287,Vegalengdir[Texti],INDIRECT("Vegalengdir["&amp;'Upplýsingar um umsækjanda'!$B$10&amp;"]"),0%,0)))</f>
        <v/>
      </c>
      <c r="V4287" s="72" t="str">
        <f t="shared" si="66"/>
        <v/>
      </c>
    </row>
    <row r="4288" spans="1:22" x14ac:dyDescent="0.25">
      <c r="A4288" s="47"/>
      <c r="B4288" s="47"/>
      <c r="C4288" s="47"/>
      <c r="D4288" s="117"/>
      <c r="E4288" s="47"/>
      <c r="F4288" s="37"/>
      <c r="G4288" s="47"/>
      <c r="H4288" s="37"/>
      <c r="I4288" s="37"/>
      <c r="J4288" s="51"/>
      <c r="K4288" s="51"/>
      <c r="L4288" s="51"/>
      <c r="M4288" s="51"/>
      <c r="N4288" s="51"/>
      <c r="O4288" s="51"/>
      <c r="P4288" s="51"/>
      <c r="R4288" s="38" t="s">
        <v>450</v>
      </c>
      <c r="S4288" s="38" t="str" cm="1">
        <f t="array" ref="S4288">_xlfn.XLOOKUP(R4288,INDEX(Flettilisti,,1),INDEX(Flettilisti,,2),,0)</f>
        <v>Vantar flokkun</v>
      </c>
      <c r="T4288" s="38" t="str">
        <f>IF(ISBLANK(M4288),"",IF(M4288&lt;Gögn!$J$2,Gögn!$K$2,IF(M4288&gt;Gögn!$J$4,Gögn!$K$4,Gögn!$K$3)))</f>
        <v/>
      </c>
      <c r="U4288" s="49" t="str" cm="1">
        <f t="array" aca="1" ref="U4288" ca="1">IF(ISBLANK(A4288),"",IF(S4288="Styrkhæft",_xlfn.XLOOKUP(T4288,Vegalengdir[Texti],INDIRECT("Vegalengdir["&amp;'Upplýsingar um umsækjanda'!$B$10&amp;"]"),0%,0)))</f>
        <v/>
      </c>
      <c r="V4288" s="72" t="str">
        <f t="shared" si="66"/>
        <v/>
      </c>
    </row>
    <row r="4289" spans="1:22" x14ac:dyDescent="0.25">
      <c r="A4289" s="47"/>
      <c r="B4289" s="47"/>
      <c r="C4289" s="47"/>
      <c r="D4289" s="117"/>
      <c r="E4289" s="47"/>
      <c r="F4289" s="37"/>
      <c r="G4289" s="47"/>
      <c r="H4289" s="37"/>
      <c r="I4289" s="37"/>
      <c r="J4289" s="51"/>
      <c r="K4289" s="51"/>
      <c r="L4289" s="51"/>
      <c r="M4289" s="51"/>
      <c r="N4289" s="51"/>
      <c r="O4289" s="51"/>
      <c r="P4289" s="51"/>
      <c r="R4289" s="38" t="s">
        <v>450</v>
      </c>
      <c r="S4289" s="38" t="str" cm="1">
        <f t="array" ref="S4289">_xlfn.XLOOKUP(R4289,INDEX(Flettilisti,,1),INDEX(Flettilisti,,2),,0)</f>
        <v>Vantar flokkun</v>
      </c>
      <c r="T4289" s="38" t="str">
        <f>IF(ISBLANK(M4289),"",IF(M4289&lt;Gögn!$J$2,Gögn!$K$2,IF(M4289&gt;Gögn!$J$4,Gögn!$K$4,Gögn!$K$3)))</f>
        <v/>
      </c>
      <c r="U4289" s="49" t="str" cm="1">
        <f t="array" aca="1" ref="U4289" ca="1">IF(ISBLANK(A4289),"",IF(S4289="Styrkhæft",_xlfn.XLOOKUP(T4289,Vegalengdir[Texti],INDIRECT("Vegalengdir["&amp;'Upplýsingar um umsækjanda'!$B$10&amp;"]"),0%,0)))</f>
        <v/>
      </c>
      <c r="V4289" s="72" t="str">
        <f t="shared" si="66"/>
        <v/>
      </c>
    </row>
    <row r="4290" spans="1:22" x14ac:dyDescent="0.25">
      <c r="A4290" s="47"/>
      <c r="B4290" s="47"/>
      <c r="C4290" s="47"/>
      <c r="D4290" s="117"/>
      <c r="E4290" s="47"/>
      <c r="F4290" s="37"/>
      <c r="G4290" s="47"/>
      <c r="H4290" s="37"/>
      <c r="I4290" s="37"/>
      <c r="J4290" s="51"/>
      <c r="K4290" s="51"/>
      <c r="L4290" s="51"/>
      <c r="M4290" s="51"/>
      <c r="N4290" s="51"/>
      <c r="O4290" s="51"/>
      <c r="P4290" s="51"/>
      <c r="R4290" s="38" t="s">
        <v>450</v>
      </c>
      <c r="S4290" s="38" t="str" cm="1">
        <f t="array" ref="S4290">_xlfn.XLOOKUP(R4290,INDEX(Flettilisti,,1),INDEX(Flettilisti,,2),,0)</f>
        <v>Vantar flokkun</v>
      </c>
      <c r="T4290" s="38" t="str">
        <f>IF(ISBLANK(M4290),"",IF(M4290&lt;Gögn!$J$2,Gögn!$K$2,IF(M4290&gt;Gögn!$J$4,Gögn!$K$4,Gögn!$K$3)))</f>
        <v/>
      </c>
      <c r="U4290" s="49" t="str" cm="1">
        <f t="array" aca="1" ref="U4290" ca="1">IF(ISBLANK(A4290),"",IF(S4290="Styrkhæft",_xlfn.XLOOKUP(T4290,Vegalengdir[Texti],INDIRECT("Vegalengdir["&amp;'Upplýsingar um umsækjanda'!$B$10&amp;"]"),0%,0)))</f>
        <v/>
      </c>
      <c r="V4290" s="72" t="str">
        <f t="shared" si="66"/>
        <v/>
      </c>
    </row>
    <row r="4291" spans="1:22" x14ac:dyDescent="0.25">
      <c r="A4291" s="47"/>
      <c r="B4291" s="47"/>
      <c r="C4291" s="47"/>
      <c r="D4291" s="117"/>
      <c r="E4291" s="47"/>
      <c r="F4291" s="37"/>
      <c r="G4291" s="47"/>
      <c r="H4291" s="37"/>
      <c r="I4291" s="37"/>
      <c r="J4291" s="51"/>
      <c r="K4291" s="51"/>
      <c r="L4291" s="51"/>
      <c r="M4291" s="51"/>
      <c r="N4291" s="51"/>
      <c r="O4291" s="51"/>
      <c r="P4291" s="51"/>
      <c r="R4291" s="38" t="s">
        <v>450</v>
      </c>
      <c r="S4291" s="38" t="str" cm="1">
        <f t="array" ref="S4291">_xlfn.XLOOKUP(R4291,INDEX(Flettilisti,,1),INDEX(Flettilisti,,2),,0)</f>
        <v>Vantar flokkun</v>
      </c>
      <c r="T4291" s="38" t="str">
        <f>IF(ISBLANK(M4291),"",IF(M4291&lt;Gögn!$J$2,Gögn!$K$2,IF(M4291&gt;Gögn!$J$4,Gögn!$K$4,Gögn!$K$3)))</f>
        <v/>
      </c>
      <c r="U4291" s="49" t="str" cm="1">
        <f t="array" aca="1" ref="U4291" ca="1">IF(ISBLANK(A4291),"",IF(S4291="Styrkhæft",_xlfn.XLOOKUP(T4291,Vegalengdir[Texti],INDIRECT("Vegalengdir["&amp;'Upplýsingar um umsækjanda'!$B$10&amp;"]"),0%,0)))</f>
        <v/>
      </c>
      <c r="V4291" s="72" t="str">
        <f t="shared" ref="V4291:V4354" si="67">IF(ISBLANK(A4291),"",U4291*P4291)</f>
        <v/>
      </c>
    </row>
    <row r="4292" spans="1:22" x14ac:dyDescent="0.25">
      <c r="A4292" s="47"/>
      <c r="B4292" s="47"/>
      <c r="C4292" s="47"/>
      <c r="D4292" s="117"/>
      <c r="E4292" s="47"/>
      <c r="F4292" s="37"/>
      <c r="G4292" s="47"/>
      <c r="H4292" s="37"/>
      <c r="I4292" s="37"/>
      <c r="J4292" s="51"/>
      <c r="K4292" s="51"/>
      <c r="L4292" s="51"/>
      <c r="M4292" s="51"/>
      <c r="N4292" s="51"/>
      <c r="O4292" s="51"/>
      <c r="P4292" s="51"/>
      <c r="R4292" s="38" t="s">
        <v>450</v>
      </c>
      <c r="S4292" s="38" t="str" cm="1">
        <f t="array" ref="S4292">_xlfn.XLOOKUP(R4292,INDEX(Flettilisti,,1),INDEX(Flettilisti,,2),,0)</f>
        <v>Vantar flokkun</v>
      </c>
      <c r="T4292" s="38" t="str">
        <f>IF(ISBLANK(M4292),"",IF(M4292&lt;Gögn!$J$2,Gögn!$K$2,IF(M4292&gt;Gögn!$J$4,Gögn!$K$4,Gögn!$K$3)))</f>
        <v/>
      </c>
      <c r="U4292" s="49" t="str" cm="1">
        <f t="array" aca="1" ref="U4292" ca="1">IF(ISBLANK(A4292),"",IF(S4292="Styrkhæft",_xlfn.XLOOKUP(T4292,Vegalengdir[Texti],INDIRECT("Vegalengdir["&amp;'Upplýsingar um umsækjanda'!$B$10&amp;"]"),0%,0)))</f>
        <v/>
      </c>
      <c r="V4292" s="72" t="str">
        <f t="shared" si="67"/>
        <v/>
      </c>
    </row>
    <row r="4293" spans="1:22" x14ac:dyDescent="0.25">
      <c r="A4293" s="47"/>
      <c r="B4293" s="47"/>
      <c r="C4293" s="47"/>
      <c r="D4293" s="117"/>
      <c r="E4293" s="47"/>
      <c r="F4293" s="37"/>
      <c r="G4293" s="47"/>
      <c r="H4293" s="37"/>
      <c r="I4293" s="37"/>
      <c r="J4293" s="51"/>
      <c r="K4293" s="51"/>
      <c r="L4293" s="51"/>
      <c r="M4293" s="51"/>
      <c r="N4293" s="51"/>
      <c r="O4293" s="51"/>
      <c r="P4293" s="51"/>
      <c r="R4293" s="38" t="s">
        <v>450</v>
      </c>
      <c r="S4293" s="38" t="str" cm="1">
        <f t="array" ref="S4293">_xlfn.XLOOKUP(R4293,INDEX(Flettilisti,,1),INDEX(Flettilisti,,2),,0)</f>
        <v>Vantar flokkun</v>
      </c>
      <c r="T4293" s="38" t="str">
        <f>IF(ISBLANK(M4293),"",IF(M4293&lt;Gögn!$J$2,Gögn!$K$2,IF(M4293&gt;Gögn!$J$4,Gögn!$K$4,Gögn!$K$3)))</f>
        <v/>
      </c>
      <c r="U4293" s="49" t="str" cm="1">
        <f t="array" aca="1" ref="U4293" ca="1">IF(ISBLANK(A4293),"",IF(S4293="Styrkhæft",_xlfn.XLOOKUP(T4293,Vegalengdir[Texti],INDIRECT("Vegalengdir["&amp;'Upplýsingar um umsækjanda'!$B$10&amp;"]"),0%,0)))</f>
        <v/>
      </c>
      <c r="V4293" s="72" t="str">
        <f t="shared" si="67"/>
        <v/>
      </c>
    </row>
    <row r="4294" spans="1:22" x14ac:dyDescent="0.25">
      <c r="A4294" s="47"/>
      <c r="B4294" s="47"/>
      <c r="C4294" s="47"/>
      <c r="D4294" s="117"/>
      <c r="E4294" s="47"/>
      <c r="F4294" s="37"/>
      <c r="G4294" s="47"/>
      <c r="H4294" s="37"/>
      <c r="I4294" s="37"/>
      <c r="J4294" s="51"/>
      <c r="K4294" s="51"/>
      <c r="L4294" s="51"/>
      <c r="M4294" s="51"/>
      <c r="N4294" s="51"/>
      <c r="O4294" s="51"/>
      <c r="P4294" s="51"/>
      <c r="R4294" s="38" t="s">
        <v>450</v>
      </c>
      <c r="S4294" s="38" t="str" cm="1">
        <f t="array" ref="S4294">_xlfn.XLOOKUP(R4294,INDEX(Flettilisti,,1),INDEX(Flettilisti,,2),,0)</f>
        <v>Vantar flokkun</v>
      </c>
      <c r="T4294" s="38" t="str">
        <f>IF(ISBLANK(M4294),"",IF(M4294&lt;Gögn!$J$2,Gögn!$K$2,IF(M4294&gt;Gögn!$J$4,Gögn!$K$4,Gögn!$K$3)))</f>
        <v/>
      </c>
      <c r="U4294" s="49" t="str" cm="1">
        <f t="array" aca="1" ref="U4294" ca="1">IF(ISBLANK(A4294),"",IF(S4294="Styrkhæft",_xlfn.XLOOKUP(T4294,Vegalengdir[Texti],INDIRECT("Vegalengdir["&amp;'Upplýsingar um umsækjanda'!$B$10&amp;"]"),0%,0)))</f>
        <v/>
      </c>
      <c r="V4294" s="72" t="str">
        <f t="shared" si="67"/>
        <v/>
      </c>
    </row>
    <row r="4295" spans="1:22" x14ac:dyDescent="0.25">
      <c r="A4295" s="47"/>
      <c r="B4295" s="47"/>
      <c r="C4295" s="47"/>
      <c r="D4295" s="117"/>
      <c r="E4295" s="47"/>
      <c r="F4295" s="37"/>
      <c r="G4295" s="47"/>
      <c r="H4295" s="37"/>
      <c r="I4295" s="37"/>
      <c r="J4295" s="51"/>
      <c r="K4295" s="51"/>
      <c r="L4295" s="51"/>
      <c r="M4295" s="51"/>
      <c r="N4295" s="51"/>
      <c r="O4295" s="51"/>
      <c r="P4295" s="51"/>
      <c r="R4295" s="38" t="s">
        <v>450</v>
      </c>
      <c r="S4295" s="38" t="str" cm="1">
        <f t="array" ref="S4295">_xlfn.XLOOKUP(R4295,INDEX(Flettilisti,,1),INDEX(Flettilisti,,2),,0)</f>
        <v>Vantar flokkun</v>
      </c>
      <c r="T4295" s="38" t="str">
        <f>IF(ISBLANK(M4295),"",IF(M4295&lt;Gögn!$J$2,Gögn!$K$2,IF(M4295&gt;Gögn!$J$4,Gögn!$K$4,Gögn!$K$3)))</f>
        <v/>
      </c>
      <c r="U4295" s="49" t="str" cm="1">
        <f t="array" aca="1" ref="U4295" ca="1">IF(ISBLANK(A4295),"",IF(S4295="Styrkhæft",_xlfn.XLOOKUP(T4295,Vegalengdir[Texti],INDIRECT("Vegalengdir["&amp;'Upplýsingar um umsækjanda'!$B$10&amp;"]"),0%,0)))</f>
        <v/>
      </c>
      <c r="V4295" s="72" t="str">
        <f t="shared" si="67"/>
        <v/>
      </c>
    </row>
    <row r="4296" spans="1:22" x14ac:dyDescent="0.25">
      <c r="A4296" s="47"/>
      <c r="B4296" s="47"/>
      <c r="C4296" s="47"/>
      <c r="D4296" s="117"/>
      <c r="E4296" s="47"/>
      <c r="F4296" s="37"/>
      <c r="G4296" s="47"/>
      <c r="H4296" s="37"/>
      <c r="I4296" s="37"/>
      <c r="J4296" s="51"/>
      <c r="K4296" s="51"/>
      <c r="L4296" s="51"/>
      <c r="M4296" s="51"/>
      <c r="N4296" s="51"/>
      <c r="O4296" s="51"/>
      <c r="P4296" s="51"/>
      <c r="R4296" s="38" t="s">
        <v>450</v>
      </c>
      <c r="S4296" s="38" t="str" cm="1">
        <f t="array" ref="S4296">_xlfn.XLOOKUP(R4296,INDEX(Flettilisti,,1),INDEX(Flettilisti,,2),,0)</f>
        <v>Vantar flokkun</v>
      </c>
      <c r="T4296" s="38" t="str">
        <f>IF(ISBLANK(M4296),"",IF(M4296&lt;Gögn!$J$2,Gögn!$K$2,IF(M4296&gt;Gögn!$J$4,Gögn!$K$4,Gögn!$K$3)))</f>
        <v/>
      </c>
      <c r="U4296" s="49" t="str" cm="1">
        <f t="array" aca="1" ref="U4296" ca="1">IF(ISBLANK(A4296),"",IF(S4296="Styrkhæft",_xlfn.XLOOKUP(T4296,Vegalengdir[Texti],INDIRECT("Vegalengdir["&amp;'Upplýsingar um umsækjanda'!$B$10&amp;"]"),0%,0)))</f>
        <v/>
      </c>
      <c r="V4296" s="72" t="str">
        <f t="shared" si="67"/>
        <v/>
      </c>
    </row>
    <row r="4297" spans="1:22" x14ac:dyDescent="0.25">
      <c r="A4297" s="47"/>
      <c r="B4297" s="47"/>
      <c r="C4297" s="47"/>
      <c r="D4297" s="117"/>
      <c r="E4297" s="47"/>
      <c r="F4297" s="37"/>
      <c r="G4297" s="47"/>
      <c r="H4297" s="37"/>
      <c r="I4297" s="37"/>
      <c r="J4297" s="51"/>
      <c r="K4297" s="51"/>
      <c r="L4297" s="51"/>
      <c r="M4297" s="51"/>
      <c r="N4297" s="51"/>
      <c r="O4297" s="51"/>
      <c r="P4297" s="51"/>
      <c r="R4297" s="38" t="s">
        <v>450</v>
      </c>
      <c r="S4297" s="38" t="str" cm="1">
        <f t="array" ref="S4297">_xlfn.XLOOKUP(R4297,INDEX(Flettilisti,,1),INDEX(Flettilisti,,2),,0)</f>
        <v>Vantar flokkun</v>
      </c>
      <c r="T4297" s="38" t="str">
        <f>IF(ISBLANK(M4297),"",IF(M4297&lt;Gögn!$J$2,Gögn!$K$2,IF(M4297&gt;Gögn!$J$4,Gögn!$K$4,Gögn!$K$3)))</f>
        <v/>
      </c>
      <c r="U4297" s="49" t="str" cm="1">
        <f t="array" aca="1" ref="U4297" ca="1">IF(ISBLANK(A4297),"",IF(S4297="Styrkhæft",_xlfn.XLOOKUP(T4297,Vegalengdir[Texti],INDIRECT("Vegalengdir["&amp;'Upplýsingar um umsækjanda'!$B$10&amp;"]"),0%,0)))</f>
        <v/>
      </c>
      <c r="V4297" s="72" t="str">
        <f t="shared" si="67"/>
        <v/>
      </c>
    </row>
    <row r="4298" spans="1:22" x14ac:dyDescent="0.25">
      <c r="A4298" s="47"/>
      <c r="B4298" s="47"/>
      <c r="C4298" s="47"/>
      <c r="D4298" s="117"/>
      <c r="E4298" s="47"/>
      <c r="F4298" s="37"/>
      <c r="G4298" s="47"/>
      <c r="H4298" s="37"/>
      <c r="I4298" s="37"/>
      <c r="J4298" s="51"/>
      <c r="K4298" s="51"/>
      <c r="L4298" s="51"/>
      <c r="M4298" s="51"/>
      <c r="N4298" s="51"/>
      <c r="O4298" s="51"/>
      <c r="P4298" s="51"/>
      <c r="R4298" s="38" t="s">
        <v>450</v>
      </c>
      <c r="S4298" s="38" t="str" cm="1">
        <f t="array" ref="S4298">_xlfn.XLOOKUP(R4298,INDEX(Flettilisti,,1),INDEX(Flettilisti,,2),,0)</f>
        <v>Vantar flokkun</v>
      </c>
      <c r="T4298" s="38" t="str">
        <f>IF(ISBLANK(M4298),"",IF(M4298&lt;Gögn!$J$2,Gögn!$K$2,IF(M4298&gt;Gögn!$J$4,Gögn!$K$4,Gögn!$K$3)))</f>
        <v/>
      </c>
      <c r="U4298" s="49" t="str" cm="1">
        <f t="array" aca="1" ref="U4298" ca="1">IF(ISBLANK(A4298),"",IF(S4298="Styrkhæft",_xlfn.XLOOKUP(T4298,Vegalengdir[Texti],INDIRECT("Vegalengdir["&amp;'Upplýsingar um umsækjanda'!$B$10&amp;"]"),0%,0)))</f>
        <v/>
      </c>
      <c r="V4298" s="72" t="str">
        <f t="shared" si="67"/>
        <v/>
      </c>
    </row>
    <row r="4299" spans="1:22" x14ac:dyDescent="0.25">
      <c r="A4299" s="47"/>
      <c r="B4299" s="47"/>
      <c r="C4299" s="47"/>
      <c r="D4299" s="117"/>
      <c r="E4299" s="47"/>
      <c r="F4299" s="37"/>
      <c r="G4299" s="47"/>
      <c r="H4299" s="37"/>
      <c r="I4299" s="37"/>
      <c r="J4299" s="51"/>
      <c r="K4299" s="51"/>
      <c r="L4299" s="51"/>
      <c r="M4299" s="51"/>
      <c r="N4299" s="51"/>
      <c r="O4299" s="51"/>
      <c r="P4299" s="51"/>
      <c r="R4299" s="38" t="s">
        <v>450</v>
      </c>
      <c r="S4299" s="38" t="str" cm="1">
        <f t="array" ref="S4299">_xlfn.XLOOKUP(R4299,INDEX(Flettilisti,,1),INDEX(Flettilisti,,2),,0)</f>
        <v>Vantar flokkun</v>
      </c>
      <c r="T4299" s="38" t="str">
        <f>IF(ISBLANK(M4299),"",IF(M4299&lt;Gögn!$J$2,Gögn!$K$2,IF(M4299&gt;Gögn!$J$4,Gögn!$K$4,Gögn!$K$3)))</f>
        <v/>
      </c>
      <c r="U4299" s="49" t="str" cm="1">
        <f t="array" aca="1" ref="U4299" ca="1">IF(ISBLANK(A4299),"",IF(S4299="Styrkhæft",_xlfn.XLOOKUP(T4299,Vegalengdir[Texti],INDIRECT("Vegalengdir["&amp;'Upplýsingar um umsækjanda'!$B$10&amp;"]"),0%,0)))</f>
        <v/>
      </c>
      <c r="V4299" s="72" t="str">
        <f t="shared" si="67"/>
        <v/>
      </c>
    </row>
    <row r="4300" spans="1:22" x14ac:dyDescent="0.25">
      <c r="A4300" s="47"/>
      <c r="B4300" s="47"/>
      <c r="C4300" s="47"/>
      <c r="D4300" s="117"/>
      <c r="E4300" s="47"/>
      <c r="F4300" s="37"/>
      <c r="G4300" s="47"/>
      <c r="H4300" s="37"/>
      <c r="I4300" s="37"/>
      <c r="J4300" s="51"/>
      <c r="K4300" s="51"/>
      <c r="L4300" s="51"/>
      <c r="M4300" s="51"/>
      <c r="N4300" s="51"/>
      <c r="O4300" s="51"/>
      <c r="P4300" s="51"/>
      <c r="R4300" s="38" t="s">
        <v>450</v>
      </c>
      <c r="S4300" s="38" t="str" cm="1">
        <f t="array" ref="S4300">_xlfn.XLOOKUP(R4300,INDEX(Flettilisti,,1),INDEX(Flettilisti,,2),,0)</f>
        <v>Vantar flokkun</v>
      </c>
      <c r="T4300" s="38" t="str">
        <f>IF(ISBLANK(M4300),"",IF(M4300&lt;Gögn!$J$2,Gögn!$K$2,IF(M4300&gt;Gögn!$J$4,Gögn!$K$4,Gögn!$K$3)))</f>
        <v/>
      </c>
      <c r="U4300" s="49" t="str" cm="1">
        <f t="array" aca="1" ref="U4300" ca="1">IF(ISBLANK(A4300),"",IF(S4300="Styrkhæft",_xlfn.XLOOKUP(T4300,Vegalengdir[Texti],INDIRECT("Vegalengdir["&amp;'Upplýsingar um umsækjanda'!$B$10&amp;"]"),0%,0)))</f>
        <v/>
      </c>
      <c r="V4300" s="72" t="str">
        <f t="shared" si="67"/>
        <v/>
      </c>
    </row>
    <row r="4301" spans="1:22" x14ac:dyDescent="0.25">
      <c r="A4301" s="47"/>
      <c r="B4301" s="47"/>
      <c r="C4301" s="47"/>
      <c r="D4301" s="117"/>
      <c r="E4301" s="47"/>
      <c r="F4301" s="37"/>
      <c r="G4301" s="47"/>
      <c r="H4301" s="37"/>
      <c r="I4301" s="37"/>
      <c r="J4301" s="51"/>
      <c r="K4301" s="51"/>
      <c r="L4301" s="51"/>
      <c r="M4301" s="51"/>
      <c r="N4301" s="51"/>
      <c r="O4301" s="51"/>
      <c r="P4301" s="51"/>
      <c r="R4301" s="38" t="s">
        <v>450</v>
      </c>
      <c r="S4301" s="38" t="str" cm="1">
        <f t="array" ref="S4301">_xlfn.XLOOKUP(R4301,INDEX(Flettilisti,,1),INDEX(Flettilisti,,2),,0)</f>
        <v>Vantar flokkun</v>
      </c>
      <c r="T4301" s="38" t="str">
        <f>IF(ISBLANK(M4301),"",IF(M4301&lt;Gögn!$J$2,Gögn!$K$2,IF(M4301&gt;Gögn!$J$4,Gögn!$K$4,Gögn!$K$3)))</f>
        <v/>
      </c>
      <c r="U4301" s="49" t="str" cm="1">
        <f t="array" aca="1" ref="U4301" ca="1">IF(ISBLANK(A4301),"",IF(S4301="Styrkhæft",_xlfn.XLOOKUP(T4301,Vegalengdir[Texti],INDIRECT("Vegalengdir["&amp;'Upplýsingar um umsækjanda'!$B$10&amp;"]"),0%,0)))</f>
        <v/>
      </c>
      <c r="V4301" s="72" t="str">
        <f t="shared" si="67"/>
        <v/>
      </c>
    </row>
    <row r="4302" spans="1:22" x14ac:dyDescent="0.25">
      <c r="A4302" s="47"/>
      <c r="B4302" s="47"/>
      <c r="C4302" s="47"/>
      <c r="D4302" s="117"/>
      <c r="E4302" s="47"/>
      <c r="F4302" s="37"/>
      <c r="G4302" s="47"/>
      <c r="H4302" s="37"/>
      <c r="I4302" s="37"/>
      <c r="J4302" s="51"/>
      <c r="K4302" s="51"/>
      <c r="L4302" s="51"/>
      <c r="M4302" s="51"/>
      <c r="N4302" s="51"/>
      <c r="O4302" s="51"/>
      <c r="P4302" s="51"/>
      <c r="R4302" s="38" t="s">
        <v>450</v>
      </c>
      <c r="S4302" s="38" t="str" cm="1">
        <f t="array" ref="S4302">_xlfn.XLOOKUP(R4302,INDEX(Flettilisti,,1),INDEX(Flettilisti,,2),,0)</f>
        <v>Vantar flokkun</v>
      </c>
      <c r="T4302" s="38" t="str">
        <f>IF(ISBLANK(M4302),"",IF(M4302&lt;Gögn!$J$2,Gögn!$K$2,IF(M4302&gt;Gögn!$J$4,Gögn!$K$4,Gögn!$K$3)))</f>
        <v/>
      </c>
      <c r="U4302" s="49" t="str" cm="1">
        <f t="array" aca="1" ref="U4302" ca="1">IF(ISBLANK(A4302),"",IF(S4302="Styrkhæft",_xlfn.XLOOKUP(T4302,Vegalengdir[Texti],INDIRECT("Vegalengdir["&amp;'Upplýsingar um umsækjanda'!$B$10&amp;"]"),0%,0)))</f>
        <v/>
      </c>
      <c r="V4302" s="72" t="str">
        <f t="shared" si="67"/>
        <v/>
      </c>
    </row>
    <row r="4303" spans="1:22" x14ac:dyDescent="0.25">
      <c r="A4303" s="47"/>
      <c r="B4303" s="47"/>
      <c r="C4303" s="47"/>
      <c r="D4303" s="117"/>
      <c r="E4303" s="47"/>
      <c r="F4303" s="37"/>
      <c r="G4303" s="47"/>
      <c r="H4303" s="37"/>
      <c r="I4303" s="37"/>
      <c r="J4303" s="51"/>
      <c r="K4303" s="51"/>
      <c r="L4303" s="51"/>
      <c r="M4303" s="51"/>
      <c r="N4303" s="51"/>
      <c r="O4303" s="51"/>
      <c r="P4303" s="51"/>
      <c r="R4303" s="38" t="s">
        <v>450</v>
      </c>
      <c r="S4303" s="38" t="str" cm="1">
        <f t="array" ref="S4303">_xlfn.XLOOKUP(R4303,INDEX(Flettilisti,,1),INDEX(Flettilisti,,2),,0)</f>
        <v>Vantar flokkun</v>
      </c>
      <c r="T4303" s="38" t="str">
        <f>IF(ISBLANK(M4303),"",IF(M4303&lt;Gögn!$J$2,Gögn!$K$2,IF(M4303&gt;Gögn!$J$4,Gögn!$K$4,Gögn!$K$3)))</f>
        <v/>
      </c>
      <c r="U4303" s="49" t="str" cm="1">
        <f t="array" aca="1" ref="U4303" ca="1">IF(ISBLANK(A4303),"",IF(S4303="Styrkhæft",_xlfn.XLOOKUP(T4303,Vegalengdir[Texti],INDIRECT("Vegalengdir["&amp;'Upplýsingar um umsækjanda'!$B$10&amp;"]"),0%,0)))</f>
        <v/>
      </c>
      <c r="V4303" s="72" t="str">
        <f t="shared" si="67"/>
        <v/>
      </c>
    </row>
    <row r="4304" spans="1:22" x14ac:dyDescent="0.25">
      <c r="A4304" s="47"/>
      <c r="B4304" s="47"/>
      <c r="C4304" s="47"/>
      <c r="D4304" s="117"/>
      <c r="E4304" s="47"/>
      <c r="F4304" s="37"/>
      <c r="G4304" s="47"/>
      <c r="H4304" s="37"/>
      <c r="I4304" s="37"/>
      <c r="J4304" s="51"/>
      <c r="K4304" s="51"/>
      <c r="L4304" s="51"/>
      <c r="M4304" s="51"/>
      <c r="N4304" s="51"/>
      <c r="O4304" s="51"/>
      <c r="P4304" s="51"/>
      <c r="R4304" s="38" t="s">
        <v>450</v>
      </c>
      <c r="S4304" s="38" t="str" cm="1">
        <f t="array" ref="S4304">_xlfn.XLOOKUP(R4304,INDEX(Flettilisti,,1),INDEX(Flettilisti,,2),,0)</f>
        <v>Vantar flokkun</v>
      </c>
      <c r="T4304" s="38" t="str">
        <f>IF(ISBLANK(M4304),"",IF(M4304&lt;Gögn!$J$2,Gögn!$K$2,IF(M4304&gt;Gögn!$J$4,Gögn!$K$4,Gögn!$K$3)))</f>
        <v/>
      </c>
      <c r="U4304" s="49" t="str" cm="1">
        <f t="array" aca="1" ref="U4304" ca="1">IF(ISBLANK(A4304),"",IF(S4304="Styrkhæft",_xlfn.XLOOKUP(T4304,Vegalengdir[Texti],INDIRECT("Vegalengdir["&amp;'Upplýsingar um umsækjanda'!$B$10&amp;"]"),0%,0)))</f>
        <v/>
      </c>
      <c r="V4304" s="72" t="str">
        <f t="shared" si="67"/>
        <v/>
      </c>
    </row>
    <row r="4305" spans="1:22" x14ac:dyDescent="0.25">
      <c r="A4305" s="47"/>
      <c r="B4305" s="47"/>
      <c r="C4305" s="47"/>
      <c r="D4305" s="117"/>
      <c r="E4305" s="47"/>
      <c r="F4305" s="37"/>
      <c r="G4305" s="47"/>
      <c r="H4305" s="37"/>
      <c r="I4305" s="37"/>
      <c r="J4305" s="51"/>
      <c r="K4305" s="51"/>
      <c r="L4305" s="51"/>
      <c r="M4305" s="51"/>
      <c r="N4305" s="51"/>
      <c r="O4305" s="51"/>
      <c r="P4305" s="51"/>
      <c r="R4305" s="38" t="s">
        <v>450</v>
      </c>
      <c r="S4305" s="38" t="str" cm="1">
        <f t="array" ref="S4305">_xlfn.XLOOKUP(R4305,INDEX(Flettilisti,,1),INDEX(Flettilisti,,2),,0)</f>
        <v>Vantar flokkun</v>
      </c>
      <c r="T4305" s="38" t="str">
        <f>IF(ISBLANK(M4305),"",IF(M4305&lt;Gögn!$J$2,Gögn!$K$2,IF(M4305&gt;Gögn!$J$4,Gögn!$K$4,Gögn!$K$3)))</f>
        <v/>
      </c>
      <c r="U4305" s="49" t="str" cm="1">
        <f t="array" aca="1" ref="U4305" ca="1">IF(ISBLANK(A4305),"",IF(S4305="Styrkhæft",_xlfn.XLOOKUP(T4305,Vegalengdir[Texti],INDIRECT("Vegalengdir["&amp;'Upplýsingar um umsækjanda'!$B$10&amp;"]"),0%,0)))</f>
        <v/>
      </c>
      <c r="V4305" s="72" t="str">
        <f t="shared" si="67"/>
        <v/>
      </c>
    </row>
    <row r="4306" spans="1:22" x14ac:dyDescent="0.25">
      <c r="A4306" s="47"/>
      <c r="B4306" s="47"/>
      <c r="C4306" s="47"/>
      <c r="D4306" s="117"/>
      <c r="E4306" s="47"/>
      <c r="F4306" s="37"/>
      <c r="G4306" s="47"/>
      <c r="H4306" s="37"/>
      <c r="I4306" s="37"/>
      <c r="J4306" s="51"/>
      <c r="K4306" s="51"/>
      <c r="L4306" s="51"/>
      <c r="M4306" s="51"/>
      <c r="N4306" s="51"/>
      <c r="O4306" s="51"/>
      <c r="P4306" s="51"/>
      <c r="R4306" s="38" t="s">
        <v>450</v>
      </c>
      <c r="S4306" s="38" t="str" cm="1">
        <f t="array" ref="S4306">_xlfn.XLOOKUP(R4306,INDEX(Flettilisti,,1),INDEX(Flettilisti,,2),,0)</f>
        <v>Vantar flokkun</v>
      </c>
      <c r="T4306" s="38" t="str">
        <f>IF(ISBLANK(M4306),"",IF(M4306&lt;Gögn!$J$2,Gögn!$K$2,IF(M4306&gt;Gögn!$J$4,Gögn!$K$4,Gögn!$K$3)))</f>
        <v/>
      </c>
      <c r="U4306" s="49" t="str" cm="1">
        <f t="array" aca="1" ref="U4306" ca="1">IF(ISBLANK(A4306),"",IF(S4306="Styrkhæft",_xlfn.XLOOKUP(T4306,Vegalengdir[Texti],INDIRECT("Vegalengdir["&amp;'Upplýsingar um umsækjanda'!$B$10&amp;"]"),0%,0)))</f>
        <v/>
      </c>
      <c r="V4306" s="72" t="str">
        <f t="shared" si="67"/>
        <v/>
      </c>
    </row>
    <row r="4307" spans="1:22" x14ac:dyDescent="0.25">
      <c r="A4307" s="47"/>
      <c r="B4307" s="47"/>
      <c r="C4307" s="47"/>
      <c r="D4307" s="117"/>
      <c r="E4307" s="47"/>
      <c r="F4307" s="37"/>
      <c r="G4307" s="47"/>
      <c r="H4307" s="37"/>
      <c r="I4307" s="37"/>
      <c r="J4307" s="51"/>
      <c r="K4307" s="51"/>
      <c r="L4307" s="51"/>
      <c r="M4307" s="51"/>
      <c r="N4307" s="51"/>
      <c r="O4307" s="51"/>
      <c r="P4307" s="51"/>
      <c r="R4307" s="38" t="s">
        <v>450</v>
      </c>
      <c r="S4307" s="38" t="str" cm="1">
        <f t="array" ref="S4307">_xlfn.XLOOKUP(R4307,INDEX(Flettilisti,,1),INDEX(Flettilisti,,2),,0)</f>
        <v>Vantar flokkun</v>
      </c>
      <c r="T4307" s="38" t="str">
        <f>IF(ISBLANK(M4307),"",IF(M4307&lt;Gögn!$J$2,Gögn!$K$2,IF(M4307&gt;Gögn!$J$4,Gögn!$K$4,Gögn!$K$3)))</f>
        <v/>
      </c>
      <c r="U4307" s="49" t="str" cm="1">
        <f t="array" aca="1" ref="U4307" ca="1">IF(ISBLANK(A4307),"",IF(S4307="Styrkhæft",_xlfn.XLOOKUP(T4307,Vegalengdir[Texti],INDIRECT("Vegalengdir["&amp;'Upplýsingar um umsækjanda'!$B$10&amp;"]"),0%,0)))</f>
        <v/>
      </c>
      <c r="V4307" s="72" t="str">
        <f t="shared" si="67"/>
        <v/>
      </c>
    </row>
    <row r="4308" spans="1:22" x14ac:dyDescent="0.25">
      <c r="A4308" s="47"/>
      <c r="B4308" s="47"/>
      <c r="C4308" s="47"/>
      <c r="D4308" s="117"/>
      <c r="E4308" s="47"/>
      <c r="F4308" s="37"/>
      <c r="G4308" s="47"/>
      <c r="H4308" s="37"/>
      <c r="I4308" s="37"/>
      <c r="J4308" s="51"/>
      <c r="K4308" s="51"/>
      <c r="L4308" s="51"/>
      <c r="M4308" s="51"/>
      <c r="N4308" s="51"/>
      <c r="O4308" s="51"/>
      <c r="P4308" s="51"/>
      <c r="R4308" s="38" t="s">
        <v>450</v>
      </c>
      <c r="S4308" s="38" t="str" cm="1">
        <f t="array" ref="S4308">_xlfn.XLOOKUP(R4308,INDEX(Flettilisti,,1),INDEX(Flettilisti,,2),,0)</f>
        <v>Vantar flokkun</v>
      </c>
      <c r="T4308" s="38" t="str">
        <f>IF(ISBLANK(M4308),"",IF(M4308&lt;Gögn!$J$2,Gögn!$K$2,IF(M4308&gt;Gögn!$J$4,Gögn!$K$4,Gögn!$K$3)))</f>
        <v/>
      </c>
      <c r="U4308" s="49" t="str" cm="1">
        <f t="array" aca="1" ref="U4308" ca="1">IF(ISBLANK(A4308),"",IF(S4308="Styrkhæft",_xlfn.XLOOKUP(T4308,Vegalengdir[Texti],INDIRECT("Vegalengdir["&amp;'Upplýsingar um umsækjanda'!$B$10&amp;"]"),0%,0)))</f>
        <v/>
      </c>
      <c r="V4308" s="72" t="str">
        <f t="shared" si="67"/>
        <v/>
      </c>
    </row>
    <row r="4309" spans="1:22" x14ac:dyDescent="0.25">
      <c r="A4309" s="47"/>
      <c r="B4309" s="47"/>
      <c r="C4309" s="47"/>
      <c r="D4309" s="117"/>
      <c r="E4309" s="47"/>
      <c r="F4309" s="37"/>
      <c r="G4309" s="47"/>
      <c r="H4309" s="37"/>
      <c r="I4309" s="37"/>
      <c r="J4309" s="51"/>
      <c r="K4309" s="51"/>
      <c r="L4309" s="51"/>
      <c r="M4309" s="51"/>
      <c r="N4309" s="51"/>
      <c r="O4309" s="51"/>
      <c r="P4309" s="51"/>
      <c r="R4309" s="38" t="s">
        <v>450</v>
      </c>
      <c r="S4309" s="38" t="str" cm="1">
        <f t="array" ref="S4309">_xlfn.XLOOKUP(R4309,INDEX(Flettilisti,,1),INDEX(Flettilisti,,2),,0)</f>
        <v>Vantar flokkun</v>
      </c>
      <c r="T4309" s="38" t="str">
        <f>IF(ISBLANK(M4309),"",IF(M4309&lt;Gögn!$J$2,Gögn!$K$2,IF(M4309&gt;Gögn!$J$4,Gögn!$K$4,Gögn!$K$3)))</f>
        <v/>
      </c>
      <c r="U4309" s="49" t="str" cm="1">
        <f t="array" aca="1" ref="U4309" ca="1">IF(ISBLANK(A4309),"",IF(S4309="Styrkhæft",_xlfn.XLOOKUP(T4309,Vegalengdir[Texti],INDIRECT("Vegalengdir["&amp;'Upplýsingar um umsækjanda'!$B$10&amp;"]"),0%,0)))</f>
        <v/>
      </c>
      <c r="V4309" s="72" t="str">
        <f t="shared" si="67"/>
        <v/>
      </c>
    </row>
    <row r="4310" spans="1:22" x14ac:dyDescent="0.25">
      <c r="A4310" s="47"/>
      <c r="B4310" s="47"/>
      <c r="C4310" s="47"/>
      <c r="D4310" s="117"/>
      <c r="E4310" s="47"/>
      <c r="F4310" s="37"/>
      <c r="G4310" s="47"/>
      <c r="H4310" s="37"/>
      <c r="I4310" s="37"/>
      <c r="J4310" s="51"/>
      <c r="K4310" s="51"/>
      <c r="L4310" s="51"/>
      <c r="M4310" s="51"/>
      <c r="N4310" s="51"/>
      <c r="O4310" s="51"/>
      <c r="P4310" s="51"/>
      <c r="R4310" s="38" t="s">
        <v>450</v>
      </c>
      <c r="S4310" s="38" t="str" cm="1">
        <f t="array" ref="S4310">_xlfn.XLOOKUP(R4310,INDEX(Flettilisti,,1),INDEX(Flettilisti,,2),,0)</f>
        <v>Vantar flokkun</v>
      </c>
      <c r="T4310" s="38" t="str">
        <f>IF(ISBLANK(M4310),"",IF(M4310&lt;Gögn!$J$2,Gögn!$K$2,IF(M4310&gt;Gögn!$J$4,Gögn!$K$4,Gögn!$K$3)))</f>
        <v/>
      </c>
      <c r="U4310" s="49" t="str" cm="1">
        <f t="array" aca="1" ref="U4310" ca="1">IF(ISBLANK(A4310),"",IF(S4310="Styrkhæft",_xlfn.XLOOKUP(T4310,Vegalengdir[Texti],INDIRECT("Vegalengdir["&amp;'Upplýsingar um umsækjanda'!$B$10&amp;"]"),0%,0)))</f>
        <v/>
      </c>
      <c r="V4310" s="72" t="str">
        <f t="shared" si="67"/>
        <v/>
      </c>
    </row>
    <row r="4311" spans="1:22" x14ac:dyDescent="0.25">
      <c r="A4311" s="47"/>
      <c r="B4311" s="47"/>
      <c r="C4311" s="47"/>
      <c r="D4311" s="117"/>
      <c r="E4311" s="47"/>
      <c r="F4311" s="37"/>
      <c r="G4311" s="47"/>
      <c r="H4311" s="37"/>
      <c r="I4311" s="37"/>
      <c r="J4311" s="51"/>
      <c r="K4311" s="51"/>
      <c r="L4311" s="51"/>
      <c r="M4311" s="51"/>
      <c r="N4311" s="51"/>
      <c r="O4311" s="51"/>
      <c r="P4311" s="51"/>
      <c r="R4311" s="38" t="s">
        <v>450</v>
      </c>
      <c r="S4311" s="38" t="str" cm="1">
        <f t="array" ref="S4311">_xlfn.XLOOKUP(R4311,INDEX(Flettilisti,,1),INDEX(Flettilisti,,2),,0)</f>
        <v>Vantar flokkun</v>
      </c>
      <c r="T4311" s="38" t="str">
        <f>IF(ISBLANK(M4311),"",IF(M4311&lt;Gögn!$J$2,Gögn!$K$2,IF(M4311&gt;Gögn!$J$4,Gögn!$K$4,Gögn!$K$3)))</f>
        <v/>
      </c>
      <c r="U4311" s="49" t="str" cm="1">
        <f t="array" aca="1" ref="U4311" ca="1">IF(ISBLANK(A4311),"",IF(S4311="Styrkhæft",_xlfn.XLOOKUP(T4311,Vegalengdir[Texti],INDIRECT("Vegalengdir["&amp;'Upplýsingar um umsækjanda'!$B$10&amp;"]"),0%,0)))</f>
        <v/>
      </c>
      <c r="V4311" s="72" t="str">
        <f t="shared" si="67"/>
        <v/>
      </c>
    </row>
    <row r="4312" spans="1:22" x14ac:dyDescent="0.25">
      <c r="A4312" s="47"/>
      <c r="B4312" s="47"/>
      <c r="C4312" s="47"/>
      <c r="D4312" s="117"/>
      <c r="E4312" s="47"/>
      <c r="F4312" s="37"/>
      <c r="G4312" s="47"/>
      <c r="H4312" s="37"/>
      <c r="I4312" s="37"/>
      <c r="J4312" s="51"/>
      <c r="K4312" s="51"/>
      <c r="L4312" s="51"/>
      <c r="M4312" s="51"/>
      <c r="N4312" s="51"/>
      <c r="O4312" s="51"/>
      <c r="P4312" s="51"/>
      <c r="R4312" s="38" t="s">
        <v>450</v>
      </c>
      <c r="S4312" s="38" t="str" cm="1">
        <f t="array" ref="S4312">_xlfn.XLOOKUP(R4312,INDEX(Flettilisti,,1),INDEX(Flettilisti,,2),,0)</f>
        <v>Vantar flokkun</v>
      </c>
      <c r="T4312" s="38" t="str">
        <f>IF(ISBLANK(M4312),"",IF(M4312&lt;Gögn!$J$2,Gögn!$K$2,IF(M4312&gt;Gögn!$J$4,Gögn!$K$4,Gögn!$K$3)))</f>
        <v/>
      </c>
      <c r="U4312" s="49" t="str" cm="1">
        <f t="array" aca="1" ref="U4312" ca="1">IF(ISBLANK(A4312),"",IF(S4312="Styrkhæft",_xlfn.XLOOKUP(T4312,Vegalengdir[Texti],INDIRECT("Vegalengdir["&amp;'Upplýsingar um umsækjanda'!$B$10&amp;"]"),0%,0)))</f>
        <v/>
      </c>
      <c r="V4312" s="72" t="str">
        <f t="shared" si="67"/>
        <v/>
      </c>
    </row>
    <row r="4313" spans="1:22" x14ac:dyDescent="0.25">
      <c r="A4313" s="47"/>
      <c r="B4313" s="47"/>
      <c r="C4313" s="47"/>
      <c r="D4313" s="117"/>
      <c r="E4313" s="47"/>
      <c r="F4313" s="37"/>
      <c r="G4313" s="47"/>
      <c r="H4313" s="37"/>
      <c r="I4313" s="37"/>
      <c r="J4313" s="51"/>
      <c r="K4313" s="51"/>
      <c r="L4313" s="51"/>
      <c r="M4313" s="51"/>
      <c r="N4313" s="51"/>
      <c r="O4313" s="51"/>
      <c r="P4313" s="51"/>
      <c r="R4313" s="38" t="s">
        <v>450</v>
      </c>
      <c r="S4313" s="38" t="str" cm="1">
        <f t="array" ref="S4313">_xlfn.XLOOKUP(R4313,INDEX(Flettilisti,,1),INDEX(Flettilisti,,2),,0)</f>
        <v>Vantar flokkun</v>
      </c>
      <c r="T4313" s="38" t="str">
        <f>IF(ISBLANK(M4313),"",IF(M4313&lt;Gögn!$J$2,Gögn!$K$2,IF(M4313&gt;Gögn!$J$4,Gögn!$K$4,Gögn!$K$3)))</f>
        <v/>
      </c>
      <c r="U4313" s="49" t="str" cm="1">
        <f t="array" aca="1" ref="U4313" ca="1">IF(ISBLANK(A4313),"",IF(S4313="Styrkhæft",_xlfn.XLOOKUP(T4313,Vegalengdir[Texti],INDIRECT("Vegalengdir["&amp;'Upplýsingar um umsækjanda'!$B$10&amp;"]"),0%,0)))</f>
        <v/>
      </c>
      <c r="V4313" s="72" t="str">
        <f t="shared" si="67"/>
        <v/>
      </c>
    </row>
    <row r="4314" spans="1:22" x14ac:dyDescent="0.25">
      <c r="A4314" s="47"/>
      <c r="B4314" s="47"/>
      <c r="C4314" s="47"/>
      <c r="D4314" s="117"/>
      <c r="E4314" s="47"/>
      <c r="F4314" s="37"/>
      <c r="G4314" s="47"/>
      <c r="H4314" s="37"/>
      <c r="I4314" s="37"/>
      <c r="J4314" s="51"/>
      <c r="K4314" s="51"/>
      <c r="L4314" s="51"/>
      <c r="M4314" s="51"/>
      <c r="N4314" s="51"/>
      <c r="O4314" s="51"/>
      <c r="P4314" s="51"/>
      <c r="R4314" s="38" t="s">
        <v>450</v>
      </c>
      <c r="S4314" s="38" t="str" cm="1">
        <f t="array" ref="S4314">_xlfn.XLOOKUP(R4314,INDEX(Flettilisti,,1),INDEX(Flettilisti,,2),,0)</f>
        <v>Vantar flokkun</v>
      </c>
      <c r="T4314" s="38" t="str">
        <f>IF(ISBLANK(M4314),"",IF(M4314&lt;Gögn!$J$2,Gögn!$K$2,IF(M4314&gt;Gögn!$J$4,Gögn!$K$4,Gögn!$K$3)))</f>
        <v/>
      </c>
      <c r="U4314" s="49" t="str" cm="1">
        <f t="array" aca="1" ref="U4314" ca="1">IF(ISBLANK(A4314),"",IF(S4314="Styrkhæft",_xlfn.XLOOKUP(T4314,Vegalengdir[Texti],INDIRECT("Vegalengdir["&amp;'Upplýsingar um umsækjanda'!$B$10&amp;"]"),0%,0)))</f>
        <v/>
      </c>
      <c r="V4314" s="72" t="str">
        <f t="shared" si="67"/>
        <v/>
      </c>
    </row>
    <row r="4315" spans="1:22" x14ac:dyDescent="0.25">
      <c r="A4315" s="47"/>
      <c r="B4315" s="47"/>
      <c r="C4315" s="47"/>
      <c r="D4315" s="117"/>
      <c r="E4315" s="47"/>
      <c r="F4315" s="37"/>
      <c r="G4315" s="47"/>
      <c r="H4315" s="37"/>
      <c r="I4315" s="37"/>
      <c r="J4315" s="51"/>
      <c r="K4315" s="51"/>
      <c r="L4315" s="51"/>
      <c r="M4315" s="51"/>
      <c r="N4315" s="51"/>
      <c r="O4315" s="51"/>
      <c r="P4315" s="51"/>
      <c r="R4315" s="38" t="s">
        <v>450</v>
      </c>
      <c r="S4315" s="38" t="str" cm="1">
        <f t="array" ref="S4315">_xlfn.XLOOKUP(R4315,INDEX(Flettilisti,,1),INDEX(Flettilisti,,2),,0)</f>
        <v>Vantar flokkun</v>
      </c>
      <c r="T4315" s="38" t="str">
        <f>IF(ISBLANK(M4315),"",IF(M4315&lt;Gögn!$J$2,Gögn!$K$2,IF(M4315&gt;Gögn!$J$4,Gögn!$K$4,Gögn!$K$3)))</f>
        <v/>
      </c>
      <c r="U4315" s="49" t="str" cm="1">
        <f t="array" aca="1" ref="U4315" ca="1">IF(ISBLANK(A4315),"",IF(S4315="Styrkhæft",_xlfn.XLOOKUP(T4315,Vegalengdir[Texti],INDIRECT("Vegalengdir["&amp;'Upplýsingar um umsækjanda'!$B$10&amp;"]"),0%,0)))</f>
        <v/>
      </c>
      <c r="V4315" s="72" t="str">
        <f t="shared" si="67"/>
        <v/>
      </c>
    </row>
    <row r="4316" spans="1:22" x14ac:dyDescent="0.25">
      <c r="A4316" s="47"/>
      <c r="B4316" s="47"/>
      <c r="C4316" s="47"/>
      <c r="D4316" s="117"/>
      <c r="E4316" s="47"/>
      <c r="F4316" s="37"/>
      <c r="G4316" s="47"/>
      <c r="H4316" s="37"/>
      <c r="I4316" s="37"/>
      <c r="J4316" s="51"/>
      <c r="K4316" s="51"/>
      <c r="L4316" s="51"/>
      <c r="M4316" s="51"/>
      <c r="N4316" s="51"/>
      <c r="O4316" s="51"/>
      <c r="P4316" s="51"/>
      <c r="R4316" s="38" t="s">
        <v>450</v>
      </c>
      <c r="S4316" s="38" t="str" cm="1">
        <f t="array" ref="S4316">_xlfn.XLOOKUP(R4316,INDEX(Flettilisti,,1),INDEX(Flettilisti,,2),,0)</f>
        <v>Vantar flokkun</v>
      </c>
      <c r="T4316" s="38" t="str">
        <f>IF(ISBLANK(M4316),"",IF(M4316&lt;Gögn!$J$2,Gögn!$K$2,IF(M4316&gt;Gögn!$J$4,Gögn!$K$4,Gögn!$K$3)))</f>
        <v/>
      </c>
      <c r="U4316" s="49" t="str" cm="1">
        <f t="array" aca="1" ref="U4316" ca="1">IF(ISBLANK(A4316),"",IF(S4316="Styrkhæft",_xlfn.XLOOKUP(T4316,Vegalengdir[Texti],INDIRECT("Vegalengdir["&amp;'Upplýsingar um umsækjanda'!$B$10&amp;"]"),0%,0)))</f>
        <v/>
      </c>
      <c r="V4316" s="72" t="str">
        <f t="shared" si="67"/>
        <v/>
      </c>
    </row>
    <row r="4317" spans="1:22" x14ac:dyDescent="0.25">
      <c r="A4317" s="47"/>
      <c r="B4317" s="47"/>
      <c r="C4317" s="47"/>
      <c r="D4317" s="117"/>
      <c r="E4317" s="47"/>
      <c r="F4317" s="37"/>
      <c r="G4317" s="47"/>
      <c r="H4317" s="37"/>
      <c r="I4317" s="37"/>
      <c r="J4317" s="51"/>
      <c r="K4317" s="51"/>
      <c r="L4317" s="51"/>
      <c r="M4317" s="51"/>
      <c r="N4317" s="51"/>
      <c r="O4317" s="51"/>
      <c r="P4317" s="51"/>
      <c r="R4317" s="38" t="s">
        <v>450</v>
      </c>
      <c r="S4317" s="38" t="str" cm="1">
        <f t="array" ref="S4317">_xlfn.XLOOKUP(R4317,INDEX(Flettilisti,,1),INDEX(Flettilisti,,2),,0)</f>
        <v>Vantar flokkun</v>
      </c>
      <c r="T4317" s="38" t="str">
        <f>IF(ISBLANK(M4317),"",IF(M4317&lt;Gögn!$J$2,Gögn!$K$2,IF(M4317&gt;Gögn!$J$4,Gögn!$K$4,Gögn!$K$3)))</f>
        <v/>
      </c>
      <c r="U4317" s="49" t="str" cm="1">
        <f t="array" aca="1" ref="U4317" ca="1">IF(ISBLANK(A4317),"",IF(S4317="Styrkhæft",_xlfn.XLOOKUP(T4317,Vegalengdir[Texti],INDIRECT("Vegalengdir["&amp;'Upplýsingar um umsækjanda'!$B$10&amp;"]"),0%,0)))</f>
        <v/>
      </c>
      <c r="V4317" s="72" t="str">
        <f t="shared" si="67"/>
        <v/>
      </c>
    </row>
    <row r="4318" spans="1:22" x14ac:dyDescent="0.25">
      <c r="A4318" s="47"/>
      <c r="B4318" s="47"/>
      <c r="C4318" s="47"/>
      <c r="D4318" s="117"/>
      <c r="E4318" s="47"/>
      <c r="F4318" s="37"/>
      <c r="G4318" s="47"/>
      <c r="H4318" s="37"/>
      <c r="I4318" s="37"/>
      <c r="J4318" s="51"/>
      <c r="K4318" s="51"/>
      <c r="L4318" s="51"/>
      <c r="M4318" s="51"/>
      <c r="N4318" s="51"/>
      <c r="O4318" s="51"/>
      <c r="P4318" s="51"/>
      <c r="R4318" s="38" t="s">
        <v>450</v>
      </c>
      <c r="S4318" s="38" t="str" cm="1">
        <f t="array" ref="S4318">_xlfn.XLOOKUP(R4318,INDEX(Flettilisti,,1),INDEX(Flettilisti,,2),,0)</f>
        <v>Vantar flokkun</v>
      </c>
      <c r="T4318" s="38" t="str">
        <f>IF(ISBLANK(M4318),"",IF(M4318&lt;Gögn!$J$2,Gögn!$K$2,IF(M4318&gt;Gögn!$J$4,Gögn!$K$4,Gögn!$K$3)))</f>
        <v/>
      </c>
      <c r="U4318" s="49" t="str" cm="1">
        <f t="array" aca="1" ref="U4318" ca="1">IF(ISBLANK(A4318),"",IF(S4318="Styrkhæft",_xlfn.XLOOKUP(T4318,Vegalengdir[Texti],INDIRECT("Vegalengdir["&amp;'Upplýsingar um umsækjanda'!$B$10&amp;"]"),0%,0)))</f>
        <v/>
      </c>
      <c r="V4318" s="72" t="str">
        <f t="shared" si="67"/>
        <v/>
      </c>
    </row>
    <row r="4319" spans="1:22" x14ac:dyDescent="0.25">
      <c r="A4319" s="47"/>
      <c r="B4319" s="47"/>
      <c r="C4319" s="47"/>
      <c r="D4319" s="117"/>
      <c r="E4319" s="47"/>
      <c r="F4319" s="37"/>
      <c r="G4319" s="47"/>
      <c r="H4319" s="37"/>
      <c r="I4319" s="37"/>
      <c r="J4319" s="51"/>
      <c r="K4319" s="51"/>
      <c r="L4319" s="51"/>
      <c r="M4319" s="51"/>
      <c r="N4319" s="51"/>
      <c r="O4319" s="51"/>
      <c r="P4319" s="51"/>
      <c r="R4319" s="38" t="s">
        <v>450</v>
      </c>
      <c r="S4319" s="38" t="str" cm="1">
        <f t="array" ref="S4319">_xlfn.XLOOKUP(R4319,INDEX(Flettilisti,,1),INDEX(Flettilisti,,2),,0)</f>
        <v>Vantar flokkun</v>
      </c>
      <c r="T4319" s="38" t="str">
        <f>IF(ISBLANK(M4319),"",IF(M4319&lt;Gögn!$J$2,Gögn!$K$2,IF(M4319&gt;Gögn!$J$4,Gögn!$K$4,Gögn!$K$3)))</f>
        <v/>
      </c>
      <c r="U4319" s="49" t="str" cm="1">
        <f t="array" aca="1" ref="U4319" ca="1">IF(ISBLANK(A4319),"",IF(S4319="Styrkhæft",_xlfn.XLOOKUP(T4319,Vegalengdir[Texti],INDIRECT("Vegalengdir["&amp;'Upplýsingar um umsækjanda'!$B$10&amp;"]"),0%,0)))</f>
        <v/>
      </c>
      <c r="V4319" s="72" t="str">
        <f t="shared" si="67"/>
        <v/>
      </c>
    </row>
    <row r="4320" spans="1:22" x14ac:dyDescent="0.25">
      <c r="A4320" s="47"/>
      <c r="B4320" s="47"/>
      <c r="C4320" s="47"/>
      <c r="D4320" s="117"/>
      <c r="E4320" s="47"/>
      <c r="F4320" s="37"/>
      <c r="G4320" s="47"/>
      <c r="H4320" s="37"/>
      <c r="I4320" s="37"/>
      <c r="J4320" s="51"/>
      <c r="K4320" s="51"/>
      <c r="L4320" s="51"/>
      <c r="M4320" s="51"/>
      <c r="N4320" s="51"/>
      <c r="O4320" s="51"/>
      <c r="P4320" s="51"/>
      <c r="R4320" s="38" t="s">
        <v>450</v>
      </c>
      <c r="S4320" s="38" t="str" cm="1">
        <f t="array" ref="S4320">_xlfn.XLOOKUP(R4320,INDEX(Flettilisti,,1),INDEX(Flettilisti,,2),,0)</f>
        <v>Vantar flokkun</v>
      </c>
      <c r="T4320" s="38" t="str">
        <f>IF(ISBLANK(M4320),"",IF(M4320&lt;Gögn!$J$2,Gögn!$K$2,IF(M4320&gt;Gögn!$J$4,Gögn!$K$4,Gögn!$K$3)))</f>
        <v/>
      </c>
      <c r="U4320" s="49" t="str" cm="1">
        <f t="array" aca="1" ref="U4320" ca="1">IF(ISBLANK(A4320),"",IF(S4320="Styrkhæft",_xlfn.XLOOKUP(T4320,Vegalengdir[Texti],INDIRECT("Vegalengdir["&amp;'Upplýsingar um umsækjanda'!$B$10&amp;"]"),0%,0)))</f>
        <v/>
      </c>
      <c r="V4320" s="72" t="str">
        <f t="shared" si="67"/>
        <v/>
      </c>
    </row>
    <row r="4321" spans="1:22" x14ac:dyDescent="0.25">
      <c r="A4321" s="47"/>
      <c r="B4321" s="47"/>
      <c r="C4321" s="47"/>
      <c r="D4321" s="117"/>
      <c r="E4321" s="47"/>
      <c r="F4321" s="37"/>
      <c r="G4321" s="47"/>
      <c r="H4321" s="37"/>
      <c r="I4321" s="37"/>
      <c r="J4321" s="51"/>
      <c r="K4321" s="51"/>
      <c r="L4321" s="51"/>
      <c r="M4321" s="51"/>
      <c r="N4321" s="51"/>
      <c r="O4321" s="51"/>
      <c r="P4321" s="51"/>
      <c r="R4321" s="38" t="s">
        <v>450</v>
      </c>
      <c r="S4321" s="38" t="str" cm="1">
        <f t="array" ref="S4321">_xlfn.XLOOKUP(R4321,INDEX(Flettilisti,,1),INDEX(Flettilisti,,2),,0)</f>
        <v>Vantar flokkun</v>
      </c>
      <c r="T4321" s="38" t="str">
        <f>IF(ISBLANK(M4321),"",IF(M4321&lt;Gögn!$J$2,Gögn!$K$2,IF(M4321&gt;Gögn!$J$4,Gögn!$K$4,Gögn!$K$3)))</f>
        <v/>
      </c>
      <c r="U4321" s="49" t="str" cm="1">
        <f t="array" aca="1" ref="U4321" ca="1">IF(ISBLANK(A4321),"",IF(S4321="Styrkhæft",_xlfn.XLOOKUP(T4321,Vegalengdir[Texti],INDIRECT("Vegalengdir["&amp;'Upplýsingar um umsækjanda'!$B$10&amp;"]"),0%,0)))</f>
        <v/>
      </c>
      <c r="V4321" s="72" t="str">
        <f t="shared" si="67"/>
        <v/>
      </c>
    </row>
    <row r="4322" spans="1:22" x14ac:dyDescent="0.25">
      <c r="A4322" s="47"/>
      <c r="B4322" s="47"/>
      <c r="C4322" s="47"/>
      <c r="D4322" s="117"/>
      <c r="E4322" s="47"/>
      <c r="F4322" s="37"/>
      <c r="G4322" s="47"/>
      <c r="H4322" s="37"/>
      <c r="I4322" s="37"/>
      <c r="J4322" s="51"/>
      <c r="K4322" s="51"/>
      <c r="L4322" s="51"/>
      <c r="M4322" s="51"/>
      <c r="N4322" s="51"/>
      <c r="O4322" s="51"/>
      <c r="P4322" s="51"/>
      <c r="R4322" s="38" t="s">
        <v>450</v>
      </c>
      <c r="S4322" s="38" t="str" cm="1">
        <f t="array" ref="S4322">_xlfn.XLOOKUP(R4322,INDEX(Flettilisti,,1),INDEX(Flettilisti,,2),,0)</f>
        <v>Vantar flokkun</v>
      </c>
      <c r="T4322" s="38" t="str">
        <f>IF(ISBLANK(M4322),"",IF(M4322&lt;Gögn!$J$2,Gögn!$K$2,IF(M4322&gt;Gögn!$J$4,Gögn!$K$4,Gögn!$K$3)))</f>
        <v/>
      </c>
      <c r="U4322" s="49" t="str" cm="1">
        <f t="array" aca="1" ref="U4322" ca="1">IF(ISBLANK(A4322),"",IF(S4322="Styrkhæft",_xlfn.XLOOKUP(T4322,Vegalengdir[Texti],INDIRECT("Vegalengdir["&amp;'Upplýsingar um umsækjanda'!$B$10&amp;"]"),0%,0)))</f>
        <v/>
      </c>
      <c r="V4322" s="72" t="str">
        <f t="shared" si="67"/>
        <v/>
      </c>
    </row>
    <row r="4323" spans="1:22" x14ac:dyDescent="0.25">
      <c r="A4323" s="47"/>
      <c r="B4323" s="47"/>
      <c r="C4323" s="47"/>
      <c r="D4323" s="117"/>
      <c r="E4323" s="47"/>
      <c r="F4323" s="37"/>
      <c r="G4323" s="47"/>
      <c r="H4323" s="37"/>
      <c r="I4323" s="37"/>
      <c r="J4323" s="51"/>
      <c r="K4323" s="51"/>
      <c r="L4323" s="51"/>
      <c r="M4323" s="51"/>
      <c r="N4323" s="51"/>
      <c r="O4323" s="51"/>
      <c r="P4323" s="51"/>
      <c r="R4323" s="38" t="s">
        <v>450</v>
      </c>
      <c r="S4323" s="38" t="str" cm="1">
        <f t="array" ref="S4323">_xlfn.XLOOKUP(R4323,INDEX(Flettilisti,,1),INDEX(Flettilisti,,2),,0)</f>
        <v>Vantar flokkun</v>
      </c>
      <c r="T4323" s="38" t="str">
        <f>IF(ISBLANK(M4323),"",IF(M4323&lt;Gögn!$J$2,Gögn!$K$2,IF(M4323&gt;Gögn!$J$4,Gögn!$K$4,Gögn!$K$3)))</f>
        <v/>
      </c>
      <c r="U4323" s="49" t="str" cm="1">
        <f t="array" aca="1" ref="U4323" ca="1">IF(ISBLANK(A4323),"",IF(S4323="Styrkhæft",_xlfn.XLOOKUP(T4323,Vegalengdir[Texti],INDIRECT("Vegalengdir["&amp;'Upplýsingar um umsækjanda'!$B$10&amp;"]"),0%,0)))</f>
        <v/>
      </c>
      <c r="V4323" s="72" t="str">
        <f t="shared" si="67"/>
        <v/>
      </c>
    </row>
    <row r="4324" spans="1:22" x14ac:dyDescent="0.25">
      <c r="A4324" s="47"/>
      <c r="B4324" s="47"/>
      <c r="C4324" s="47"/>
      <c r="D4324" s="117"/>
      <c r="E4324" s="47"/>
      <c r="F4324" s="37"/>
      <c r="G4324" s="47"/>
      <c r="H4324" s="37"/>
      <c r="I4324" s="37"/>
      <c r="J4324" s="51"/>
      <c r="K4324" s="51"/>
      <c r="L4324" s="51"/>
      <c r="M4324" s="51"/>
      <c r="N4324" s="51"/>
      <c r="O4324" s="51"/>
      <c r="P4324" s="51"/>
      <c r="R4324" s="38" t="s">
        <v>450</v>
      </c>
      <c r="S4324" s="38" t="str" cm="1">
        <f t="array" ref="S4324">_xlfn.XLOOKUP(R4324,INDEX(Flettilisti,,1),INDEX(Flettilisti,,2),,0)</f>
        <v>Vantar flokkun</v>
      </c>
      <c r="T4324" s="38" t="str">
        <f>IF(ISBLANK(M4324),"",IF(M4324&lt;Gögn!$J$2,Gögn!$K$2,IF(M4324&gt;Gögn!$J$4,Gögn!$K$4,Gögn!$K$3)))</f>
        <v/>
      </c>
      <c r="U4324" s="49" t="str" cm="1">
        <f t="array" aca="1" ref="U4324" ca="1">IF(ISBLANK(A4324),"",IF(S4324="Styrkhæft",_xlfn.XLOOKUP(T4324,Vegalengdir[Texti],INDIRECT("Vegalengdir["&amp;'Upplýsingar um umsækjanda'!$B$10&amp;"]"),0%,0)))</f>
        <v/>
      </c>
      <c r="V4324" s="72" t="str">
        <f t="shared" si="67"/>
        <v/>
      </c>
    </row>
    <row r="4325" spans="1:22" x14ac:dyDescent="0.25">
      <c r="A4325" s="47"/>
      <c r="B4325" s="47"/>
      <c r="C4325" s="47"/>
      <c r="D4325" s="117"/>
      <c r="E4325" s="47"/>
      <c r="F4325" s="37"/>
      <c r="G4325" s="47"/>
      <c r="H4325" s="37"/>
      <c r="I4325" s="37"/>
      <c r="J4325" s="51"/>
      <c r="K4325" s="51"/>
      <c r="L4325" s="51"/>
      <c r="M4325" s="51"/>
      <c r="N4325" s="51"/>
      <c r="O4325" s="51"/>
      <c r="P4325" s="51"/>
      <c r="R4325" s="38" t="s">
        <v>450</v>
      </c>
      <c r="S4325" s="38" t="str" cm="1">
        <f t="array" ref="S4325">_xlfn.XLOOKUP(R4325,INDEX(Flettilisti,,1),INDEX(Flettilisti,,2),,0)</f>
        <v>Vantar flokkun</v>
      </c>
      <c r="T4325" s="38" t="str">
        <f>IF(ISBLANK(M4325),"",IF(M4325&lt;Gögn!$J$2,Gögn!$K$2,IF(M4325&gt;Gögn!$J$4,Gögn!$K$4,Gögn!$K$3)))</f>
        <v/>
      </c>
      <c r="U4325" s="49" t="str" cm="1">
        <f t="array" aca="1" ref="U4325" ca="1">IF(ISBLANK(A4325),"",IF(S4325="Styrkhæft",_xlfn.XLOOKUP(T4325,Vegalengdir[Texti],INDIRECT("Vegalengdir["&amp;'Upplýsingar um umsækjanda'!$B$10&amp;"]"),0%,0)))</f>
        <v/>
      </c>
      <c r="V4325" s="72" t="str">
        <f t="shared" si="67"/>
        <v/>
      </c>
    </row>
    <row r="4326" spans="1:22" x14ac:dyDescent="0.25">
      <c r="A4326" s="47"/>
      <c r="B4326" s="47"/>
      <c r="C4326" s="47"/>
      <c r="D4326" s="117"/>
      <c r="E4326" s="47"/>
      <c r="F4326" s="37"/>
      <c r="G4326" s="47"/>
      <c r="H4326" s="37"/>
      <c r="I4326" s="37"/>
      <c r="J4326" s="51"/>
      <c r="K4326" s="51"/>
      <c r="L4326" s="51"/>
      <c r="M4326" s="51"/>
      <c r="N4326" s="51"/>
      <c r="O4326" s="51"/>
      <c r="P4326" s="51"/>
      <c r="R4326" s="38" t="s">
        <v>450</v>
      </c>
      <c r="S4326" s="38" t="str" cm="1">
        <f t="array" ref="S4326">_xlfn.XLOOKUP(R4326,INDEX(Flettilisti,,1),INDEX(Flettilisti,,2),,0)</f>
        <v>Vantar flokkun</v>
      </c>
      <c r="T4326" s="38" t="str">
        <f>IF(ISBLANK(M4326),"",IF(M4326&lt;Gögn!$J$2,Gögn!$K$2,IF(M4326&gt;Gögn!$J$4,Gögn!$K$4,Gögn!$K$3)))</f>
        <v/>
      </c>
      <c r="U4326" s="49" t="str" cm="1">
        <f t="array" aca="1" ref="U4326" ca="1">IF(ISBLANK(A4326),"",IF(S4326="Styrkhæft",_xlfn.XLOOKUP(T4326,Vegalengdir[Texti],INDIRECT("Vegalengdir["&amp;'Upplýsingar um umsækjanda'!$B$10&amp;"]"),0%,0)))</f>
        <v/>
      </c>
      <c r="V4326" s="72" t="str">
        <f t="shared" si="67"/>
        <v/>
      </c>
    </row>
    <row r="4327" spans="1:22" x14ac:dyDescent="0.25">
      <c r="A4327" s="47"/>
      <c r="B4327" s="47"/>
      <c r="C4327" s="47"/>
      <c r="D4327" s="117"/>
      <c r="E4327" s="47"/>
      <c r="F4327" s="37"/>
      <c r="G4327" s="47"/>
      <c r="H4327" s="37"/>
      <c r="I4327" s="37"/>
      <c r="J4327" s="51"/>
      <c r="K4327" s="51"/>
      <c r="L4327" s="51"/>
      <c r="M4327" s="51"/>
      <c r="N4327" s="51"/>
      <c r="O4327" s="51"/>
      <c r="P4327" s="51"/>
      <c r="R4327" s="38" t="s">
        <v>450</v>
      </c>
      <c r="S4327" s="38" t="str" cm="1">
        <f t="array" ref="S4327">_xlfn.XLOOKUP(R4327,INDEX(Flettilisti,,1),INDEX(Flettilisti,,2),,0)</f>
        <v>Vantar flokkun</v>
      </c>
      <c r="T4327" s="38" t="str">
        <f>IF(ISBLANK(M4327),"",IF(M4327&lt;Gögn!$J$2,Gögn!$K$2,IF(M4327&gt;Gögn!$J$4,Gögn!$K$4,Gögn!$K$3)))</f>
        <v/>
      </c>
      <c r="U4327" s="49" t="str" cm="1">
        <f t="array" aca="1" ref="U4327" ca="1">IF(ISBLANK(A4327),"",IF(S4327="Styrkhæft",_xlfn.XLOOKUP(T4327,Vegalengdir[Texti],INDIRECT("Vegalengdir["&amp;'Upplýsingar um umsækjanda'!$B$10&amp;"]"),0%,0)))</f>
        <v/>
      </c>
      <c r="V4327" s="72" t="str">
        <f t="shared" si="67"/>
        <v/>
      </c>
    </row>
    <row r="4328" spans="1:22" x14ac:dyDescent="0.25">
      <c r="A4328" s="47"/>
      <c r="B4328" s="47"/>
      <c r="C4328" s="47"/>
      <c r="D4328" s="117"/>
      <c r="E4328" s="47"/>
      <c r="F4328" s="37"/>
      <c r="G4328" s="47"/>
      <c r="H4328" s="37"/>
      <c r="I4328" s="37"/>
      <c r="J4328" s="51"/>
      <c r="K4328" s="51"/>
      <c r="L4328" s="51"/>
      <c r="M4328" s="51"/>
      <c r="N4328" s="51"/>
      <c r="O4328" s="51"/>
      <c r="P4328" s="51"/>
      <c r="R4328" s="38" t="s">
        <v>450</v>
      </c>
      <c r="S4328" s="38" t="str" cm="1">
        <f t="array" ref="S4328">_xlfn.XLOOKUP(R4328,INDEX(Flettilisti,,1),INDEX(Flettilisti,,2),,0)</f>
        <v>Vantar flokkun</v>
      </c>
      <c r="T4328" s="38" t="str">
        <f>IF(ISBLANK(M4328),"",IF(M4328&lt;Gögn!$J$2,Gögn!$K$2,IF(M4328&gt;Gögn!$J$4,Gögn!$K$4,Gögn!$K$3)))</f>
        <v/>
      </c>
      <c r="U4328" s="49" t="str" cm="1">
        <f t="array" aca="1" ref="U4328" ca="1">IF(ISBLANK(A4328),"",IF(S4328="Styrkhæft",_xlfn.XLOOKUP(T4328,Vegalengdir[Texti],INDIRECT("Vegalengdir["&amp;'Upplýsingar um umsækjanda'!$B$10&amp;"]"),0%,0)))</f>
        <v/>
      </c>
      <c r="V4328" s="72" t="str">
        <f t="shared" si="67"/>
        <v/>
      </c>
    </row>
    <row r="4329" spans="1:22" x14ac:dyDescent="0.25">
      <c r="A4329" s="47"/>
      <c r="B4329" s="47"/>
      <c r="C4329" s="47"/>
      <c r="D4329" s="117"/>
      <c r="E4329" s="47"/>
      <c r="F4329" s="37"/>
      <c r="G4329" s="47"/>
      <c r="H4329" s="37"/>
      <c r="I4329" s="37"/>
      <c r="J4329" s="51"/>
      <c r="K4329" s="51"/>
      <c r="L4329" s="51"/>
      <c r="M4329" s="51"/>
      <c r="N4329" s="51"/>
      <c r="O4329" s="51"/>
      <c r="P4329" s="51"/>
      <c r="R4329" s="38" t="s">
        <v>450</v>
      </c>
      <c r="S4329" s="38" t="str" cm="1">
        <f t="array" ref="S4329">_xlfn.XLOOKUP(R4329,INDEX(Flettilisti,,1),INDEX(Flettilisti,,2),,0)</f>
        <v>Vantar flokkun</v>
      </c>
      <c r="T4329" s="38" t="str">
        <f>IF(ISBLANK(M4329),"",IF(M4329&lt;Gögn!$J$2,Gögn!$K$2,IF(M4329&gt;Gögn!$J$4,Gögn!$K$4,Gögn!$K$3)))</f>
        <v/>
      </c>
      <c r="U4329" s="49" t="str" cm="1">
        <f t="array" aca="1" ref="U4329" ca="1">IF(ISBLANK(A4329),"",IF(S4329="Styrkhæft",_xlfn.XLOOKUP(T4329,Vegalengdir[Texti],INDIRECT("Vegalengdir["&amp;'Upplýsingar um umsækjanda'!$B$10&amp;"]"),0%,0)))</f>
        <v/>
      </c>
      <c r="V4329" s="72" t="str">
        <f t="shared" si="67"/>
        <v/>
      </c>
    </row>
    <row r="4330" spans="1:22" x14ac:dyDescent="0.25">
      <c r="A4330" s="47"/>
      <c r="B4330" s="47"/>
      <c r="C4330" s="47"/>
      <c r="D4330" s="117"/>
      <c r="E4330" s="47"/>
      <c r="F4330" s="37"/>
      <c r="G4330" s="47"/>
      <c r="H4330" s="37"/>
      <c r="I4330" s="37"/>
      <c r="J4330" s="51"/>
      <c r="K4330" s="51"/>
      <c r="L4330" s="51"/>
      <c r="M4330" s="51"/>
      <c r="N4330" s="51"/>
      <c r="O4330" s="51"/>
      <c r="P4330" s="51"/>
      <c r="R4330" s="38" t="s">
        <v>450</v>
      </c>
      <c r="S4330" s="38" t="str" cm="1">
        <f t="array" ref="S4330">_xlfn.XLOOKUP(R4330,INDEX(Flettilisti,,1),INDEX(Flettilisti,,2),,0)</f>
        <v>Vantar flokkun</v>
      </c>
      <c r="T4330" s="38" t="str">
        <f>IF(ISBLANK(M4330),"",IF(M4330&lt;Gögn!$J$2,Gögn!$K$2,IF(M4330&gt;Gögn!$J$4,Gögn!$K$4,Gögn!$K$3)))</f>
        <v/>
      </c>
      <c r="U4330" s="49" t="str" cm="1">
        <f t="array" aca="1" ref="U4330" ca="1">IF(ISBLANK(A4330),"",IF(S4330="Styrkhæft",_xlfn.XLOOKUP(T4330,Vegalengdir[Texti],INDIRECT("Vegalengdir["&amp;'Upplýsingar um umsækjanda'!$B$10&amp;"]"),0%,0)))</f>
        <v/>
      </c>
      <c r="V4330" s="72" t="str">
        <f t="shared" si="67"/>
        <v/>
      </c>
    </row>
    <row r="4331" spans="1:22" x14ac:dyDescent="0.25">
      <c r="A4331" s="47"/>
      <c r="B4331" s="47"/>
      <c r="C4331" s="47"/>
      <c r="D4331" s="117"/>
      <c r="E4331" s="47"/>
      <c r="F4331" s="37"/>
      <c r="G4331" s="47"/>
      <c r="H4331" s="37"/>
      <c r="I4331" s="37"/>
      <c r="J4331" s="51"/>
      <c r="K4331" s="51"/>
      <c r="L4331" s="51"/>
      <c r="M4331" s="51"/>
      <c r="N4331" s="51"/>
      <c r="O4331" s="51"/>
      <c r="P4331" s="51"/>
      <c r="R4331" s="38" t="s">
        <v>450</v>
      </c>
      <c r="S4331" s="38" t="str" cm="1">
        <f t="array" ref="S4331">_xlfn.XLOOKUP(R4331,INDEX(Flettilisti,,1),INDEX(Flettilisti,,2),,0)</f>
        <v>Vantar flokkun</v>
      </c>
      <c r="T4331" s="38" t="str">
        <f>IF(ISBLANK(M4331),"",IF(M4331&lt;Gögn!$J$2,Gögn!$K$2,IF(M4331&gt;Gögn!$J$4,Gögn!$K$4,Gögn!$K$3)))</f>
        <v/>
      </c>
      <c r="U4331" s="49" t="str" cm="1">
        <f t="array" aca="1" ref="U4331" ca="1">IF(ISBLANK(A4331),"",IF(S4331="Styrkhæft",_xlfn.XLOOKUP(T4331,Vegalengdir[Texti],INDIRECT("Vegalengdir["&amp;'Upplýsingar um umsækjanda'!$B$10&amp;"]"),0%,0)))</f>
        <v/>
      </c>
      <c r="V4331" s="72" t="str">
        <f t="shared" si="67"/>
        <v/>
      </c>
    </row>
    <row r="4332" spans="1:22" x14ac:dyDescent="0.25">
      <c r="A4332" s="47"/>
      <c r="B4332" s="47"/>
      <c r="C4332" s="47"/>
      <c r="D4332" s="117"/>
      <c r="E4332" s="47"/>
      <c r="F4332" s="37"/>
      <c r="G4332" s="47"/>
      <c r="H4332" s="37"/>
      <c r="I4332" s="37"/>
      <c r="J4332" s="51"/>
      <c r="K4332" s="51"/>
      <c r="L4332" s="51"/>
      <c r="M4332" s="51"/>
      <c r="N4332" s="51"/>
      <c r="O4332" s="51"/>
      <c r="P4332" s="51"/>
      <c r="R4332" s="38" t="s">
        <v>450</v>
      </c>
      <c r="S4332" s="38" t="str" cm="1">
        <f t="array" ref="S4332">_xlfn.XLOOKUP(R4332,INDEX(Flettilisti,,1),INDEX(Flettilisti,,2),,0)</f>
        <v>Vantar flokkun</v>
      </c>
      <c r="T4332" s="38" t="str">
        <f>IF(ISBLANK(M4332),"",IF(M4332&lt;Gögn!$J$2,Gögn!$K$2,IF(M4332&gt;Gögn!$J$4,Gögn!$K$4,Gögn!$K$3)))</f>
        <v/>
      </c>
      <c r="U4332" s="49" t="str" cm="1">
        <f t="array" aca="1" ref="U4332" ca="1">IF(ISBLANK(A4332),"",IF(S4332="Styrkhæft",_xlfn.XLOOKUP(T4332,Vegalengdir[Texti],INDIRECT("Vegalengdir["&amp;'Upplýsingar um umsækjanda'!$B$10&amp;"]"),0%,0)))</f>
        <v/>
      </c>
      <c r="V4332" s="72" t="str">
        <f t="shared" si="67"/>
        <v/>
      </c>
    </row>
    <row r="4333" spans="1:22" x14ac:dyDescent="0.25">
      <c r="A4333" s="47"/>
      <c r="B4333" s="47"/>
      <c r="C4333" s="47"/>
      <c r="D4333" s="117"/>
      <c r="E4333" s="47"/>
      <c r="F4333" s="37"/>
      <c r="G4333" s="47"/>
      <c r="H4333" s="37"/>
      <c r="I4333" s="37"/>
      <c r="J4333" s="51"/>
      <c r="K4333" s="51"/>
      <c r="L4333" s="51"/>
      <c r="M4333" s="51"/>
      <c r="N4333" s="51"/>
      <c r="O4333" s="51"/>
      <c r="P4333" s="51"/>
      <c r="R4333" s="38" t="s">
        <v>450</v>
      </c>
      <c r="S4333" s="38" t="str" cm="1">
        <f t="array" ref="S4333">_xlfn.XLOOKUP(R4333,INDEX(Flettilisti,,1),INDEX(Flettilisti,,2),,0)</f>
        <v>Vantar flokkun</v>
      </c>
      <c r="T4333" s="38" t="str">
        <f>IF(ISBLANK(M4333),"",IF(M4333&lt;Gögn!$J$2,Gögn!$K$2,IF(M4333&gt;Gögn!$J$4,Gögn!$K$4,Gögn!$K$3)))</f>
        <v/>
      </c>
      <c r="U4333" s="49" t="str" cm="1">
        <f t="array" aca="1" ref="U4333" ca="1">IF(ISBLANK(A4333),"",IF(S4333="Styrkhæft",_xlfn.XLOOKUP(T4333,Vegalengdir[Texti],INDIRECT("Vegalengdir["&amp;'Upplýsingar um umsækjanda'!$B$10&amp;"]"),0%,0)))</f>
        <v/>
      </c>
      <c r="V4333" s="72" t="str">
        <f t="shared" si="67"/>
        <v/>
      </c>
    </row>
    <row r="4334" spans="1:22" x14ac:dyDescent="0.25">
      <c r="A4334" s="47"/>
      <c r="B4334" s="47"/>
      <c r="C4334" s="47"/>
      <c r="D4334" s="117"/>
      <c r="E4334" s="47"/>
      <c r="F4334" s="37"/>
      <c r="G4334" s="47"/>
      <c r="H4334" s="37"/>
      <c r="I4334" s="37"/>
      <c r="J4334" s="51"/>
      <c r="K4334" s="51"/>
      <c r="L4334" s="51"/>
      <c r="M4334" s="51"/>
      <c r="N4334" s="51"/>
      <c r="O4334" s="51"/>
      <c r="P4334" s="51"/>
      <c r="R4334" s="38" t="s">
        <v>450</v>
      </c>
      <c r="S4334" s="38" t="str" cm="1">
        <f t="array" ref="S4334">_xlfn.XLOOKUP(R4334,INDEX(Flettilisti,,1),INDEX(Flettilisti,,2),,0)</f>
        <v>Vantar flokkun</v>
      </c>
      <c r="T4334" s="38" t="str">
        <f>IF(ISBLANK(M4334),"",IF(M4334&lt;Gögn!$J$2,Gögn!$K$2,IF(M4334&gt;Gögn!$J$4,Gögn!$K$4,Gögn!$K$3)))</f>
        <v/>
      </c>
      <c r="U4334" s="49" t="str" cm="1">
        <f t="array" aca="1" ref="U4334" ca="1">IF(ISBLANK(A4334),"",IF(S4334="Styrkhæft",_xlfn.XLOOKUP(T4334,Vegalengdir[Texti],INDIRECT("Vegalengdir["&amp;'Upplýsingar um umsækjanda'!$B$10&amp;"]"),0%,0)))</f>
        <v/>
      </c>
      <c r="V4334" s="72" t="str">
        <f t="shared" si="67"/>
        <v/>
      </c>
    </row>
    <row r="4335" spans="1:22" x14ac:dyDescent="0.25">
      <c r="A4335" s="47"/>
      <c r="B4335" s="47"/>
      <c r="C4335" s="47"/>
      <c r="D4335" s="117"/>
      <c r="E4335" s="47"/>
      <c r="F4335" s="37"/>
      <c r="G4335" s="47"/>
      <c r="H4335" s="37"/>
      <c r="I4335" s="37"/>
      <c r="J4335" s="51"/>
      <c r="K4335" s="51"/>
      <c r="L4335" s="51"/>
      <c r="M4335" s="51"/>
      <c r="N4335" s="51"/>
      <c r="O4335" s="51"/>
      <c r="P4335" s="51"/>
      <c r="R4335" s="38" t="s">
        <v>450</v>
      </c>
      <c r="S4335" s="38" t="str" cm="1">
        <f t="array" ref="S4335">_xlfn.XLOOKUP(R4335,INDEX(Flettilisti,,1),INDEX(Flettilisti,,2),,0)</f>
        <v>Vantar flokkun</v>
      </c>
      <c r="T4335" s="38" t="str">
        <f>IF(ISBLANK(M4335),"",IF(M4335&lt;Gögn!$J$2,Gögn!$K$2,IF(M4335&gt;Gögn!$J$4,Gögn!$K$4,Gögn!$K$3)))</f>
        <v/>
      </c>
      <c r="U4335" s="49" t="str" cm="1">
        <f t="array" aca="1" ref="U4335" ca="1">IF(ISBLANK(A4335),"",IF(S4335="Styrkhæft",_xlfn.XLOOKUP(T4335,Vegalengdir[Texti],INDIRECT("Vegalengdir["&amp;'Upplýsingar um umsækjanda'!$B$10&amp;"]"),0%,0)))</f>
        <v/>
      </c>
      <c r="V4335" s="72" t="str">
        <f t="shared" si="67"/>
        <v/>
      </c>
    </row>
    <row r="4336" spans="1:22" x14ac:dyDescent="0.25">
      <c r="A4336" s="47"/>
      <c r="B4336" s="47"/>
      <c r="C4336" s="47"/>
      <c r="D4336" s="117"/>
      <c r="E4336" s="47"/>
      <c r="F4336" s="37"/>
      <c r="G4336" s="47"/>
      <c r="H4336" s="37"/>
      <c r="I4336" s="37"/>
      <c r="J4336" s="51"/>
      <c r="K4336" s="51"/>
      <c r="L4336" s="51"/>
      <c r="M4336" s="51"/>
      <c r="N4336" s="51"/>
      <c r="O4336" s="51"/>
      <c r="P4336" s="51"/>
      <c r="R4336" s="38" t="s">
        <v>450</v>
      </c>
      <c r="S4336" s="38" t="str" cm="1">
        <f t="array" ref="S4336">_xlfn.XLOOKUP(R4336,INDEX(Flettilisti,,1),INDEX(Flettilisti,,2),,0)</f>
        <v>Vantar flokkun</v>
      </c>
      <c r="T4336" s="38" t="str">
        <f>IF(ISBLANK(M4336),"",IF(M4336&lt;Gögn!$J$2,Gögn!$K$2,IF(M4336&gt;Gögn!$J$4,Gögn!$K$4,Gögn!$K$3)))</f>
        <v/>
      </c>
      <c r="U4336" s="49" t="str" cm="1">
        <f t="array" aca="1" ref="U4336" ca="1">IF(ISBLANK(A4336),"",IF(S4336="Styrkhæft",_xlfn.XLOOKUP(T4336,Vegalengdir[Texti],INDIRECT("Vegalengdir["&amp;'Upplýsingar um umsækjanda'!$B$10&amp;"]"),0%,0)))</f>
        <v/>
      </c>
      <c r="V4336" s="72" t="str">
        <f t="shared" si="67"/>
        <v/>
      </c>
    </row>
    <row r="4337" spans="1:22" x14ac:dyDescent="0.25">
      <c r="A4337" s="47"/>
      <c r="B4337" s="47"/>
      <c r="C4337" s="47"/>
      <c r="D4337" s="117"/>
      <c r="E4337" s="47"/>
      <c r="F4337" s="37"/>
      <c r="G4337" s="47"/>
      <c r="H4337" s="37"/>
      <c r="I4337" s="37"/>
      <c r="J4337" s="51"/>
      <c r="K4337" s="51"/>
      <c r="L4337" s="51"/>
      <c r="M4337" s="51"/>
      <c r="N4337" s="51"/>
      <c r="O4337" s="51"/>
      <c r="P4337" s="51"/>
      <c r="R4337" s="38" t="s">
        <v>450</v>
      </c>
      <c r="S4337" s="38" t="str" cm="1">
        <f t="array" ref="S4337">_xlfn.XLOOKUP(R4337,INDEX(Flettilisti,,1),INDEX(Flettilisti,,2),,0)</f>
        <v>Vantar flokkun</v>
      </c>
      <c r="T4337" s="38" t="str">
        <f>IF(ISBLANK(M4337),"",IF(M4337&lt;Gögn!$J$2,Gögn!$K$2,IF(M4337&gt;Gögn!$J$4,Gögn!$K$4,Gögn!$K$3)))</f>
        <v/>
      </c>
      <c r="U4337" s="49" t="str" cm="1">
        <f t="array" aca="1" ref="U4337" ca="1">IF(ISBLANK(A4337),"",IF(S4337="Styrkhæft",_xlfn.XLOOKUP(T4337,Vegalengdir[Texti],INDIRECT("Vegalengdir["&amp;'Upplýsingar um umsækjanda'!$B$10&amp;"]"),0%,0)))</f>
        <v/>
      </c>
      <c r="V4337" s="72" t="str">
        <f t="shared" si="67"/>
        <v/>
      </c>
    </row>
    <row r="4338" spans="1:22" x14ac:dyDescent="0.25">
      <c r="A4338" s="47"/>
      <c r="B4338" s="47"/>
      <c r="C4338" s="47"/>
      <c r="D4338" s="117"/>
      <c r="E4338" s="47"/>
      <c r="F4338" s="37"/>
      <c r="G4338" s="47"/>
      <c r="H4338" s="37"/>
      <c r="I4338" s="37"/>
      <c r="J4338" s="51"/>
      <c r="K4338" s="51"/>
      <c r="L4338" s="51"/>
      <c r="M4338" s="51"/>
      <c r="N4338" s="51"/>
      <c r="O4338" s="51"/>
      <c r="P4338" s="51"/>
      <c r="R4338" s="38" t="s">
        <v>450</v>
      </c>
      <c r="S4338" s="38" t="str" cm="1">
        <f t="array" ref="S4338">_xlfn.XLOOKUP(R4338,INDEX(Flettilisti,,1),INDEX(Flettilisti,,2),,0)</f>
        <v>Vantar flokkun</v>
      </c>
      <c r="T4338" s="38" t="str">
        <f>IF(ISBLANK(M4338),"",IF(M4338&lt;Gögn!$J$2,Gögn!$K$2,IF(M4338&gt;Gögn!$J$4,Gögn!$K$4,Gögn!$K$3)))</f>
        <v/>
      </c>
      <c r="U4338" s="49" t="str" cm="1">
        <f t="array" aca="1" ref="U4338" ca="1">IF(ISBLANK(A4338),"",IF(S4338="Styrkhæft",_xlfn.XLOOKUP(T4338,Vegalengdir[Texti],INDIRECT("Vegalengdir["&amp;'Upplýsingar um umsækjanda'!$B$10&amp;"]"),0%,0)))</f>
        <v/>
      </c>
      <c r="V4338" s="72" t="str">
        <f t="shared" si="67"/>
        <v/>
      </c>
    </row>
    <row r="4339" spans="1:22" x14ac:dyDescent="0.25">
      <c r="A4339" s="47"/>
      <c r="B4339" s="47"/>
      <c r="C4339" s="47"/>
      <c r="D4339" s="117"/>
      <c r="E4339" s="47"/>
      <c r="F4339" s="37"/>
      <c r="G4339" s="47"/>
      <c r="H4339" s="37"/>
      <c r="I4339" s="37"/>
      <c r="J4339" s="51"/>
      <c r="K4339" s="51"/>
      <c r="L4339" s="51"/>
      <c r="M4339" s="51"/>
      <c r="N4339" s="51"/>
      <c r="O4339" s="51"/>
      <c r="P4339" s="51"/>
      <c r="R4339" s="38" t="s">
        <v>450</v>
      </c>
      <c r="S4339" s="38" t="str" cm="1">
        <f t="array" ref="S4339">_xlfn.XLOOKUP(R4339,INDEX(Flettilisti,,1),INDEX(Flettilisti,,2),,0)</f>
        <v>Vantar flokkun</v>
      </c>
      <c r="T4339" s="38" t="str">
        <f>IF(ISBLANK(M4339),"",IF(M4339&lt;Gögn!$J$2,Gögn!$K$2,IF(M4339&gt;Gögn!$J$4,Gögn!$K$4,Gögn!$K$3)))</f>
        <v/>
      </c>
      <c r="U4339" s="49" t="str" cm="1">
        <f t="array" aca="1" ref="U4339" ca="1">IF(ISBLANK(A4339),"",IF(S4339="Styrkhæft",_xlfn.XLOOKUP(T4339,Vegalengdir[Texti],INDIRECT("Vegalengdir["&amp;'Upplýsingar um umsækjanda'!$B$10&amp;"]"),0%,0)))</f>
        <v/>
      </c>
      <c r="V4339" s="72" t="str">
        <f t="shared" si="67"/>
        <v/>
      </c>
    </row>
    <row r="4340" spans="1:22" x14ac:dyDescent="0.25">
      <c r="A4340" s="47"/>
      <c r="B4340" s="47"/>
      <c r="C4340" s="47"/>
      <c r="D4340" s="117"/>
      <c r="E4340" s="47"/>
      <c r="F4340" s="37"/>
      <c r="G4340" s="47"/>
      <c r="H4340" s="37"/>
      <c r="I4340" s="37"/>
      <c r="J4340" s="51"/>
      <c r="K4340" s="51"/>
      <c r="L4340" s="51"/>
      <c r="M4340" s="51"/>
      <c r="N4340" s="51"/>
      <c r="O4340" s="51"/>
      <c r="P4340" s="51"/>
      <c r="R4340" s="38" t="s">
        <v>450</v>
      </c>
      <c r="S4340" s="38" t="str" cm="1">
        <f t="array" ref="S4340">_xlfn.XLOOKUP(R4340,INDEX(Flettilisti,,1),INDEX(Flettilisti,,2),,0)</f>
        <v>Vantar flokkun</v>
      </c>
      <c r="T4340" s="38" t="str">
        <f>IF(ISBLANK(M4340),"",IF(M4340&lt;Gögn!$J$2,Gögn!$K$2,IF(M4340&gt;Gögn!$J$4,Gögn!$K$4,Gögn!$K$3)))</f>
        <v/>
      </c>
      <c r="U4340" s="49" t="str" cm="1">
        <f t="array" aca="1" ref="U4340" ca="1">IF(ISBLANK(A4340),"",IF(S4340="Styrkhæft",_xlfn.XLOOKUP(T4340,Vegalengdir[Texti],INDIRECT("Vegalengdir["&amp;'Upplýsingar um umsækjanda'!$B$10&amp;"]"),0%,0)))</f>
        <v/>
      </c>
      <c r="V4340" s="72" t="str">
        <f t="shared" si="67"/>
        <v/>
      </c>
    </row>
    <row r="4341" spans="1:22" x14ac:dyDescent="0.25">
      <c r="A4341" s="47"/>
      <c r="B4341" s="47"/>
      <c r="C4341" s="47"/>
      <c r="D4341" s="117"/>
      <c r="E4341" s="47"/>
      <c r="F4341" s="37"/>
      <c r="G4341" s="47"/>
      <c r="H4341" s="37"/>
      <c r="I4341" s="37"/>
      <c r="J4341" s="51"/>
      <c r="K4341" s="51"/>
      <c r="L4341" s="51"/>
      <c r="M4341" s="51"/>
      <c r="N4341" s="51"/>
      <c r="O4341" s="51"/>
      <c r="P4341" s="51"/>
      <c r="R4341" s="38" t="s">
        <v>450</v>
      </c>
      <c r="S4341" s="38" t="str" cm="1">
        <f t="array" ref="S4341">_xlfn.XLOOKUP(R4341,INDEX(Flettilisti,,1),INDEX(Flettilisti,,2),,0)</f>
        <v>Vantar flokkun</v>
      </c>
      <c r="T4341" s="38" t="str">
        <f>IF(ISBLANK(M4341),"",IF(M4341&lt;Gögn!$J$2,Gögn!$K$2,IF(M4341&gt;Gögn!$J$4,Gögn!$K$4,Gögn!$K$3)))</f>
        <v/>
      </c>
      <c r="U4341" s="49" t="str" cm="1">
        <f t="array" aca="1" ref="U4341" ca="1">IF(ISBLANK(A4341),"",IF(S4341="Styrkhæft",_xlfn.XLOOKUP(T4341,Vegalengdir[Texti],INDIRECT("Vegalengdir["&amp;'Upplýsingar um umsækjanda'!$B$10&amp;"]"),0%,0)))</f>
        <v/>
      </c>
      <c r="V4341" s="72" t="str">
        <f t="shared" si="67"/>
        <v/>
      </c>
    </row>
    <row r="4342" spans="1:22" x14ac:dyDescent="0.25">
      <c r="A4342" s="47"/>
      <c r="B4342" s="47"/>
      <c r="C4342" s="47"/>
      <c r="D4342" s="117"/>
      <c r="E4342" s="47"/>
      <c r="F4342" s="37"/>
      <c r="G4342" s="47"/>
      <c r="H4342" s="37"/>
      <c r="I4342" s="37"/>
      <c r="J4342" s="51"/>
      <c r="K4342" s="51"/>
      <c r="L4342" s="51"/>
      <c r="M4342" s="51"/>
      <c r="N4342" s="51"/>
      <c r="O4342" s="51"/>
      <c r="P4342" s="51"/>
      <c r="R4342" s="38" t="s">
        <v>450</v>
      </c>
      <c r="S4342" s="38" t="str" cm="1">
        <f t="array" ref="S4342">_xlfn.XLOOKUP(R4342,INDEX(Flettilisti,,1),INDEX(Flettilisti,,2),,0)</f>
        <v>Vantar flokkun</v>
      </c>
      <c r="T4342" s="38" t="str">
        <f>IF(ISBLANK(M4342),"",IF(M4342&lt;Gögn!$J$2,Gögn!$K$2,IF(M4342&gt;Gögn!$J$4,Gögn!$K$4,Gögn!$K$3)))</f>
        <v/>
      </c>
      <c r="U4342" s="49" t="str" cm="1">
        <f t="array" aca="1" ref="U4342" ca="1">IF(ISBLANK(A4342),"",IF(S4342="Styrkhæft",_xlfn.XLOOKUP(T4342,Vegalengdir[Texti],INDIRECT("Vegalengdir["&amp;'Upplýsingar um umsækjanda'!$B$10&amp;"]"),0%,0)))</f>
        <v/>
      </c>
      <c r="V4342" s="72" t="str">
        <f t="shared" si="67"/>
        <v/>
      </c>
    </row>
    <row r="4343" spans="1:22" x14ac:dyDescent="0.25">
      <c r="A4343" s="47"/>
      <c r="B4343" s="47"/>
      <c r="C4343" s="47"/>
      <c r="D4343" s="117"/>
      <c r="E4343" s="47"/>
      <c r="F4343" s="37"/>
      <c r="G4343" s="47"/>
      <c r="H4343" s="37"/>
      <c r="I4343" s="37"/>
      <c r="J4343" s="51"/>
      <c r="K4343" s="51"/>
      <c r="L4343" s="51"/>
      <c r="M4343" s="51"/>
      <c r="N4343" s="51"/>
      <c r="O4343" s="51"/>
      <c r="P4343" s="51"/>
      <c r="R4343" s="38" t="s">
        <v>450</v>
      </c>
      <c r="S4343" s="38" t="str" cm="1">
        <f t="array" ref="S4343">_xlfn.XLOOKUP(R4343,INDEX(Flettilisti,,1),INDEX(Flettilisti,,2),,0)</f>
        <v>Vantar flokkun</v>
      </c>
      <c r="T4343" s="38" t="str">
        <f>IF(ISBLANK(M4343),"",IF(M4343&lt;Gögn!$J$2,Gögn!$K$2,IF(M4343&gt;Gögn!$J$4,Gögn!$K$4,Gögn!$K$3)))</f>
        <v/>
      </c>
      <c r="U4343" s="49" t="str" cm="1">
        <f t="array" aca="1" ref="U4343" ca="1">IF(ISBLANK(A4343),"",IF(S4343="Styrkhæft",_xlfn.XLOOKUP(T4343,Vegalengdir[Texti],INDIRECT("Vegalengdir["&amp;'Upplýsingar um umsækjanda'!$B$10&amp;"]"),0%,0)))</f>
        <v/>
      </c>
      <c r="V4343" s="72" t="str">
        <f t="shared" si="67"/>
        <v/>
      </c>
    </row>
    <row r="4344" spans="1:22" x14ac:dyDescent="0.25">
      <c r="A4344" s="47"/>
      <c r="B4344" s="47"/>
      <c r="C4344" s="47"/>
      <c r="D4344" s="117"/>
      <c r="E4344" s="47"/>
      <c r="F4344" s="37"/>
      <c r="G4344" s="47"/>
      <c r="H4344" s="37"/>
      <c r="I4344" s="37"/>
      <c r="J4344" s="51"/>
      <c r="K4344" s="51"/>
      <c r="L4344" s="51"/>
      <c r="M4344" s="51"/>
      <c r="N4344" s="51"/>
      <c r="O4344" s="51"/>
      <c r="P4344" s="51"/>
      <c r="R4344" s="38" t="s">
        <v>450</v>
      </c>
      <c r="S4344" s="38" t="str" cm="1">
        <f t="array" ref="S4344">_xlfn.XLOOKUP(R4344,INDEX(Flettilisti,,1),INDEX(Flettilisti,,2),,0)</f>
        <v>Vantar flokkun</v>
      </c>
      <c r="T4344" s="38" t="str">
        <f>IF(ISBLANK(M4344),"",IF(M4344&lt;Gögn!$J$2,Gögn!$K$2,IF(M4344&gt;Gögn!$J$4,Gögn!$K$4,Gögn!$K$3)))</f>
        <v/>
      </c>
      <c r="U4344" s="49" t="str" cm="1">
        <f t="array" aca="1" ref="U4344" ca="1">IF(ISBLANK(A4344),"",IF(S4344="Styrkhæft",_xlfn.XLOOKUP(T4344,Vegalengdir[Texti],INDIRECT("Vegalengdir["&amp;'Upplýsingar um umsækjanda'!$B$10&amp;"]"),0%,0)))</f>
        <v/>
      </c>
      <c r="V4344" s="72" t="str">
        <f t="shared" si="67"/>
        <v/>
      </c>
    </row>
    <row r="4345" spans="1:22" x14ac:dyDescent="0.25">
      <c r="A4345" s="47"/>
      <c r="B4345" s="47"/>
      <c r="C4345" s="47"/>
      <c r="D4345" s="117"/>
      <c r="E4345" s="47"/>
      <c r="F4345" s="37"/>
      <c r="G4345" s="47"/>
      <c r="H4345" s="37"/>
      <c r="I4345" s="37"/>
      <c r="J4345" s="51"/>
      <c r="K4345" s="51"/>
      <c r="L4345" s="51"/>
      <c r="M4345" s="51"/>
      <c r="N4345" s="51"/>
      <c r="O4345" s="51"/>
      <c r="P4345" s="51"/>
      <c r="R4345" s="38" t="s">
        <v>450</v>
      </c>
      <c r="S4345" s="38" t="str" cm="1">
        <f t="array" ref="S4345">_xlfn.XLOOKUP(R4345,INDEX(Flettilisti,,1),INDEX(Flettilisti,,2),,0)</f>
        <v>Vantar flokkun</v>
      </c>
      <c r="T4345" s="38" t="str">
        <f>IF(ISBLANK(M4345),"",IF(M4345&lt;Gögn!$J$2,Gögn!$K$2,IF(M4345&gt;Gögn!$J$4,Gögn!$K$4,Gögn!$K$3)))</f>
        <v/>
      </c>
      <c r="U4345" s="49" t="str" cm="1">
        <f t="array" aca="1" ref="U4345" ca="1">IF(ISBLANK(A4345),"",IF(S4345="Styrkhæft",_xlfn.XLOOKUP(T4345,Vegalengdir[Texti],INDIRECT("Vegalengdir["&amp;'Upplýsingar um umsækjanda'!$B$10&amp;"]"),0%,0)))</f>
        <v/>
      </c>
      <c r="V4345" s="72" t="str">
        <f t="shared" si="67"/>
        <v/>
      </c>
    </row>
    <row r="4346" spans="1:22" x14ac:dyDescent="0.25">
      <c r="A4346" s="47"/>
      <c r="B4346" s="47"/>
      <c r="C4346" s="47"/>
      <c r="D4346" s="117"/>
      <c r="E4346" s="47"/>
      <c r="F4346" s="37"/>
      <c r="G4346" s="47"/>
      <c r="H4346" s="37"/>
      <c r="I4346" s="37"/>
      <c r="J4346" s="51"/>
      <c r="K4346" s="51"/>
      <c r="L4346" s="51"/>
      <c r="M4346" s="51"/>
      <c r="N4346" s="51"/>
      <c r="O4346" s="51"/>
      <c r="P4346" s="51"/>
      <c r="R4346" s="38" t="s">
        <v>450</v>
      </c>
      <c r="S4346" s="38" t="str" cm="1">
        <f t="array" ref="S4346">_xlfn.XLOOKUP(R4346,INDEX(Flettilisti,,1),INDEX(Flettilisti,,2),,0)</f>
        <v>Vantar flokkun</v>
      </c>
      <c r="T4346" s="38" t="str">
        <f>IF(ISBLANK(M4346),"",IF(M4346&lt;Gögn!$J$2,Gögn!$K$2,IF(M4346&gt;Gögn!$J$4,Gögn!$K$4,Gögn!$K$3)))</f>
        <v/>
      </c>
      <c r="U4346" s="49" t="str" cm="1">
        <f t="array" aca="1" ref="U4346" ca="1">IF(ISBLANK(A4346),"",IF(S4346="Styrkhæft",_xlfn.XLOOKUP(T4346,Vegalengdir[Texti],INDIRECT("Vegalengdir["&amp;'Upplýsingar um umsækjanda'!$B$10&amp;"]"),0%,0)))</f>
        <v/>
      </c>
      <c r="V4346" s="72" t="str">
        <f t="shared" si="67"/>
        <v/>
      </c>
    </row>
    <row r="4347" spans="1:22" x14ac:dyDescent="0.25">
      <c r="A4347" s="47"/>
      <c r="B4347" s="47"/>
      <c r="C4347" s="47"/>
      <c r="D4347" s="117"/>
      <c r="E4347" s="47"/>
      <c r="F4347" s="37"/>
      <c r="G4347" s="47"/>
      <c r="H4347" s="37"/>
      <c r="I4347" s="37"/>
      <c r="J4347" s="51"/>
      <c r="K4347" s="51"/>
      <c r="L4347" s="51"/>
      <c r="M4347" s="51"/>
      <c r="N4347" s="51"/>
      <c r="O4347" s="51"/>
      <c r="P4347" s="51"/>
      <c r="R4347" s="38" t="s">
        <v>450</v>
      </c>
      <c r="S4347" s="38" t="str" cm="1">
        <f t="array" ref="S4347">_xlfn.XLOOKUP(R4347,INDEX(Flettilisti,,1),INDEX(Flettilisti,,2),,0)</f>
        <v>Vantar flokkun</v>
      </c>
      <c r="T4347" s="38" t="str">
        <f>IF(ISBLANK(M4347),"",IF(M4347&lt;Gögn!$J$2,Gögn!$K$2,IF(M4347&gt;Gögn!$J$4,Gögn!$K$4,Gögn!$K$3)))</f>
        <v/>
      </c>
      <c r="U4347" s="49" t="str" cm="1">
        <f t="array" aca="1" ref="U4347" ca="1">IF(ISBLANK(A4347),"",IF(S4347="Styrkhæft",_xlfn.XLOOKUP(T4347,Vegalengdir[Texti],INDIRECT("Vegalengdir["&amp;'Upplýsingar um umsækjanda'!$B$10&amp;"]"),0%,0)))</f>
        <v/>
      </c>
      <c r="V4347" s="72" t="str">
        <f t="shared" si="67"/>
        <v/>
      </c>
    </row>
    <row r="4348" spans="1:22" x14ac:dyDescent="0.25">
      <c r="A4348" s="47"/>
      <c r="B4348" s="47"/>
      <c r="C4348" s="47"/>
      <c r="D4348" s="117"/>
      <c r="E4348" s="47"/>
      <c r="F4348" s="37"/>
      <c r="G4348" s="47"/>
      <c r="H4348" s="37"/>
      <c r="I4348" s="37"/>
      <c r="J4348" s="51"/>
      <c r="K4348" s="51"/>
      <c r="L4348" s="51"/>
      <c r="M4348" s="51"/>
      <c r="N4348" s="51"/>
      <c r="O4348" s="51"/>
      <c r="P4348" s="51"/>
      <c r="R4348" s="38" t="s">
        <v>450</v>
      </c>
      <c r="S4348" s="38" t="str" cm="1">
        <f t="array" ref="S4348">_xlfn.XLOOKUP(R4348,INDEX(Flettilisti,,1),INDEX(Flettilisti,,2),,0)</f>
        <v>Vantar flokkun</v>
      </c>
      <c r="T4348" s="38" t="str">
        <f>IF(ISBLANK(M4348),"",IF(M4348&lt;Gögn!$J$2,Gögn!$K$2,IF(M4348&gt;Gögn!$J$4,Gögn!$K$4,Gögn!$K$3)))</f>
        <v/>
      </c>
      <c r="U4348" s="49" t="str" cm="1">
        <f t="array" aca="1" ref="U4348" ca="1">IF(ISBLANK(A4348),"",IF(S4348="Styrkhæft",_xlfn.XLOOKUP(T4348,Vegalengdir[Texti],INDIRECT("Vegalengdir["&amp;'Upplýsingar um umsækjanda'!$B$10&amp;"]"),0%,0)))</f>
        <v/>
      </c>
      <c r="V4348" s="72" t="str">
        <f t="shared" si="67"/>
        <v/>
      </c>
    </row>
    <row r="4349" spans="1:22" x14ac:dyDescent="0.25">
      <c r="A4349" s="47"/>
      <c r="B4349" s="47"/>
      <c r="C4349" s="47"/>
      <c r="D4349" s="117"/>
      <c r="E4349" s="47"/>
      <c r="F4349" s="37"/>
      <c r="G4349" s="47"/>
      <c r="H4349" s="37"/>
      <c r="I4349" s="37"/>
      <c r="J4349" s="51"/>
      <c r="K4349" s="51"/>
      <c r="L4349" s="51"/>
      <c r="M4349" s="51"/>
      <c r="N4349" s="51"/>
      <c r="O4349" s="51"/>
      <c r="P4349" s="51"/>
      <c r="R4349" s="38" t="s">
        <v>450</v>
      </c>
      <c r="S4349" s="38" t="str" cm="1">
        <f t="array" ref="S4349">_xlfn.XLOOKUP(R4349,INDEX(Flettilisti,,1),INDEX(Flettilisti,,2),,0)</f>
        <v>Vantar flokkun</v>
      </c>
      <c r="T4349" s="38" t="str">
        <f>IF(ISBLANK(M4349),"",IF(M4349&lt;Gögn!$J$2,Gögn!$K$2,IF(M4349&gt;Gögn!$J$4,Gögn!$K$4,Gögn!$K$3)))</f>
        <v/>
      </c>
      <c r="U4349" s="49" t="str" cm="1">
        <f t="array" aca="1" ref="U4349" ca="1">IF(ISBLANK(A4349),"",IF(S4349="Styrkhæft",_xlfn.XLOOKUP(T4349,Vegalengdir[Texti],INDIRECT("Vegalengdir["&amp;'Upplýsingar um umsækjanda'!$B$10&amp;"]"),0%,0)))</f>
        <v/>
      </c>
      <c r="V4349" s="72" t="str">
        <f t="shared" si="67"/>
        <v/>
      </c>
    </row>
    <row r="4350" spans="1:22" x14ac:dyDescent="0.25">
      <c r="A4350" s="47"/>
      <c r="B4350" s="47"/>
      <c r="C4350" s="47"/>
      <c r="D4350" s="117"/>
      <c r="E4350" s="47"/>
      <c r="F4350" s="37"/>
      <c r="G4350" s="47"/>
      <c r="H4350" s="37"/>
      <c r="I4350" s="37"/>
      <c r="J4350" s="51"/>
      <c r="K4350" s="51"/>
      <c r="L4350" s="51"/>
      <c r="M4350" s="51"/>
      <c r="N4350" s="51"/>
      <c r="O4350" s="51"/>
      <c r="P4350" s="51"/>
      <c r="R4350" s="38" t="s">
        <v>450</v>
      </c>
      <c r="S4350" s="38" t="str" cm="1">
        <f t="array" ref="S4350">_xlfn.XLOOKUP(R4350,INDEX(Flettilisti,,1),INDEX(Flettilisti,,2),,0)</f>
        <v>Vantar flokkun</v>
      </c>
      <c r="T4350" s="38" t="str">
        <f>IF(ISBLANK(M4350),"",IF(M4350&lt;Gögn!$J$2,Gögn!$K$2,IF(M4350&gt;Gögn!$J$4,Gögn!$K$4,Gögn!$K$3)))</f>
        <v/>
      </c>
      <c r="U4350" s="49" t="str" cm="1">
        <f t="array" aca="1" ref="U4350" ca="1">IF(ISBLANK(A4350),"",IF(S4350="Styrkhæft",_xlfn.XLOOKUP(T4350,Vegalengdir[Texti],INDIRECT("Vegalengdir["&amp;'Upplýsingar um umsækjanda'!$B$10&amp;"]"),0%,0)))</f>
        <v/>
      </c>
      <c r="V4350" s="72" t="str">
        <f t="shared" si="67"/>
        <v/>
      </c>
    </row>
    <row r="4351" spans="1:22" x14ac:dyDescent="0.25">
      <c r="A4351" s="47"/>
      <c r="B4351" s="47"/>
      <c r="C4351" s="47"/>
      <c r="D4351" s="117"/>
      <c r="E4351" s="47"/>
      <c r="F4351" s="37"/>
      <c r="G4351" s="47"/>
      <c r="H4351" s="37"/>
      <c r="I4351" s="37"/>
      <c r="J4351" s="51"/>
      <c r="K4351" s="51"/>
      <c r="L4351" s="51"/>
      <c r="M4351" s="51"/>
      <c r="N4351" s="51"/>
      <c r="O4351" s="51"/>
      <c r="P4351" s="51"/>
      <c r="R4351" s="38" t="s">
        <v>450</v>
      </c>
      <c r="S4351" s="38" t="str" cm="1">
        <f t="array" ref="S4351">_xlfn.XLOOKUP(R4351,INDEX(Flettilisti,,1),INDEX(Flettilisti,,2),,0)</f>
        <v>Vantar flokkun</v>
      </c>
      <c r="T4351" s="38" t="str">
        <f>IF(ISBLANK(M4351),"",IF(M4351&lt;Gögn!$J$2,Gögn!$K$2,IF(M4351&gt;Gögn!$J$4,Gögn!$K$4,Gögn!$K$3)))</f>
        <v/>
      </c>
      <c r="U4351" s="49" t="str" cm="1">
        <f t="array" aca="1" ref="U4351" ca="1">IF(ISBLANK(A4351),"",IF(S4351="Styrkhæft",_xlfn.XLOOKUP(T4351,Vegalengdir[Texti],INDIRECT("Vegalengdir["&amp;'Upplýsingar um umsækjanda'!$B$10&amp;"]"),0%,0)))</f>
        <v/>
      </c>
      <c r="V4351" s="72" t="str">
        <f t="shared" si="67"/>
        <v/>
      </c>
    </row>
    <row r="4352" spans="1:22" x14ac:dyDescent="0.25">
      <c r="A4352" s="47"/>
      <c r="B4352" s="47"/>
      <c r="C4352" s="47"/>
      <c r="D4352" s="117"/>
      <c r="E4352" s="47"/>
      <c r="F4352" s="37"/>
      <c r="G4352" s="47"/>
      <c r="H4352" s="37"/>
      <c r="I4352" s="37"/>
      <c r="J4352" s="51"/>
      <c r="K4352" s="51"/>
      <c r="L4352" s="51"/>
      <c r="M4352" s="51"/>
      <c r="N4352" s="51"/>
      <c r="O4352" s="51"/>
      <c r="P4352" s="51"/>
      <c r="R4352" s="38" t="s">
        <v>450</v>
      </c>
      <c r="S4352" s="38" t="str" cm="1">
        <f t="array" ref="S4352">_xlfn.XLOOKUP(R4352,INDEX(Flettilisti,,1),INDEX(Flettilisti,,2),,0)</f>
        <v>Vantar flokkun</v>
      </c>
      <c r="T4352" s="38" t="str">
        <f>IF(ISBLANK(M4352),"",IF(M4352&lt;Gögn!$J$2,Gögn!$K$2,IF(M4352&gt;Gögn!$J$4,Gögn!$K$4,Gögn!$K$3)))</f>
        <v/>
      </c>
      <c r="U4352" s="49" t="str" cm="1">
        <f t="array" aca="1" ref="U4352" ca="1">IF(ISBLANK(A4352),"",IF(S4352="Styrkhæft",_xlfn.XLOOKUP(T4352,Vegalengdir[Texti],INDIRECT("Vegalengdir["&amp;'Upplýsingar um umsækjanda'!$B$10&amp;"]"),0%,0)))</f>
        <v/>
      </c>
      <c r="V4352" s="72" t="str">
        <f t="shared" si="67"/>
        <v/>
      </c>
    </row>
    <row r="4353" spans="1:22" x14ac:dyDescent="0.25">
      <c r="A4353" s="47"/>
      <c r="B4353" s="47"/>
      <c r="C4353" s="47"/>
      <c r="D4353" s="117"/>
      <c r="E4353" s="47"/>
      <c r="F4353" s="37"/>
      <c r="G4353" s="47"/>
      <c r="H4353" s="37"/>
      <c r="I4353" s="37"/>
      <c r="J4353" s="51"/>
      <c r="K4353" s="51"/>
      <c r="L4353" s="51"/>
      <c r="M4353" s="51"/>
      <c r="N4353" s="51"/>
      <c r="O4353" s="51"/>
      <c r="P4353" s="51"/>
      <c r="R4353" s="38" t="s">
        <v>450</v>
      </c>
      <c r="S4353" s="38" t="str" cm="1">
        <f t="array" ref="S4353">_xlfn.XLOOKUP(R4353,INDEX(Flettilisti,,1),INDEX(Flettilisti,,2),,0)</f>
        <v>Vantar flokkun</v>
      </c>
      <c r="T4353" s="38" t="str">
        <f>IF(ISBLANK(M4353),"",IF(M4353&lt;Gögn!$J$2,Gögn!$K$2,IF(M4353&gt;Gögn!$J$4,Gögn!$K$4,Gögn!$K$3)))</f>
        <v/>
      </c>
      <c r="U4353" s="49" t="str" cm="1">
        <f t="array" aca="1" ref="U4353" ca="1">IF(ISBLANK(A4353),"",IF(S4353="Styrkhæft",_xlfn.XLOOKUP(T4353,Vegalengdir[Texti],INDIRECT("Vegalengdir["&amp;'Upplýsingar um umsækjanda'!$B$10&amp;"]"),0%,0)))</f>
        <v/>
      </c>
      <c r="V4353" s="72" t="str">
        <f t="shared" si="67"/>
        <v/>
      </c>
    </row>
    <row r="4354" spans="1:22" x14ac:dyDescent="0.25">
      <c r="A4354" s="47"/>
      <c r="B4354" s="47"/>
      <c r="C4354" s="47"/>
      <c r="D4354" s="117"/>
      <c r="E4354" s="47"/>
      <c r="F4354" s="37"/>
      <c r="G4354" s="47"/>
      <c r="H4354" s="37"/>
      <c r="I4354" s="37"/>
      <c r="J4354" s="51"/>
      <c r="K4354" s="51"/>
      <c r="L4354" s="51"/>
      <c r="M4354" s="51"/>
      <c r="N4354" s="51"/>
      <c r="O4354" s="51"/>
      <c r="P4354" s="51"/>
      <c r="R4354" s="38" t="s">
        <v>450</v>
      </c>
      <c r="S4354" s="38" t="str" cm="1">
        <f t="array" ref="S4354">_xlfn.XLOOKUP(R4354,INDEX(Flettilisti,,1),INDEX(Flettilisti,,2),,0)</f>
        <v>Vantar flokkun</v>
      </c>
      <c r="T4354" s="38" t="str">
        <f>IF(ISBLANK(M4354),"",IF(M4354&lt;Gögn!$J$2,Gögn!$K$2,IF(M4354&gt;Gögn!$J$4,Gögn!$K$4,Gögn!$K$3)))</f>
        <v/>
      </c>
      <c r="U4354" s="49" t="str" cm="1">
        <f t="array" aca="1" ref="U4354" ca="1">IF(ISBLANK(A4354),"",IF(S4354="Styrkhæft",_xlfn.XLOOKUP(T4354,Vegalengdir[Texti],INDIRECT("Vegalengdir["&amp;'Upplýsingar um umsækjanda'!$B$10&amp;"]"),0%,0)))</f>
        <v/>
      </c>
      <c r="V4354" s="72" t="str">
        <f t="shared" si="67"/>
        <v/>
      </c>
    </row>
    <row r="4355" spans="1:22" x14ac:dyDescent="0.25">
      <c r="A4355" s="47"/>
      <c r="B4355" s="47"/>
      <c r="C4355" s="47"/>
      <c r="D4355" s="117"/>
      <c r="E4355" s="47"/>
      <c r="F4355" s="37"/>
      <c r="G4355" s="47"/>
      <c r="H4355" s="37"/>
      <c r="I4355" s="37"/>
      <c r="J4355" s="51"/>
      <c r="K4355" s="51"/>
      <c r="L4355" s="51"/>
      <c r="M4355" s="51"/>
      <c r="N4355" s="51"/>
      <c r="O4355" s="51"/>
      <c r="P4355" s="51"/>
      <c r="R4355" s="38" t="s">
        <v>450</v>
      </c>
      <c r="S4355" s="38" t="str" cm="1">
        <f t="array" ref="S4355">_xlfn.XLOOKUP(R4355,INDEX(Flettilisti,,1),INDEX(Flettilisti,,2),,0)</f>
        <v>Vantar flokkun</v>
      </c>
      <c r="T4355" s="38" t="str">
        <f>IF(ISBLANK(M4355),"",IF(M4355&lt;Gögn!$J$2,Gögn!$K$2,IF(M4355&gt;Gögn!$J$4,Gögn!$K$4,Gögn!$K$3)))</f>
        <v/>
      </c>
      <c r="U4355" s="49" t="str" cm="1">
        <f t="array" aca="1" ref="U4355" ca="1">IF(ISBLANK(A4355),"",IF(S4355="Styrkhæft",_xlfn.XLOOKUP(T4355,Vegalengdir[Texti],INDIRECT("Vegalengdir["&amp;'Upplýsingar um umsækjanda'!$B$10&amp;"]"),0%,0)))</f>
        <v/>
      </c>
      <c r="V4355" s="72" t="str">
        <f t="shared" ref="V4355:V4418" si="68">IF(ISBLANK(A4355),"",U4355*P4355)</f>
        <v/>
      </c>
    </row>
    <row r="4356" spans="1:22" x14ac:dyDescent="0.25">
      <c r="A4356" s="47"/>
      <c r="B4356" s="47"/>
      <c r="C4356" s="47"/>
      <c r="D4356" s="117"/>
      <c r="E4356" s="47"/>
      <c r="F4356" s="37"/>
      <c r="G4356" s="47"/>
      <c r="H4356" s="37"/>
      <c r="I4356" s="37"/>
      <c r="J4356" s="51"/>
      <c r="K4356" s="51"/>
      <c r="L4356" s="51"/>
      <c r="M4356" s="51"/>
      <c r="N4356" s="51"/>
      <c r="O4356" s="51"/>
      <c r="P4356" s="51"/>
      <c r="R4356" s="38" t="s">
        <v>450</v>
      </c>
      <c r="S4356" s="38" t="str" cm="1">
        <f t="array" ref="S4356">_xlfn.XLOOKUP(R4356,INDEX(Flettilisti,,1),INDEX(Flettilisti,,2),,0)</f>
        <v>Vantar flokkun</v>
      </c>
      <c r="T4356" s="38" t="str">
        <f>IF(ISBLANK(M4356),"",IF(M4356&lt;Gögn!$J$2,Gögn!$K$2,IF(M4356&gt;Gögn!$J$4,Gögn!$K$4,Gögn!$K$3)))</f>
        <v/>
      </c>
      <c r="U4356" s="49" t="str" cm="1">
        <f t="array" aca="1" ref="U4356" ca="1">IF(ISBLANK(A4356),"",IF(S4356="Styrkhæft",_xlfn.XLOOKUP(T4356,Vegalengdir[Texti],INDIRECT("Vegalengdir["&amp;'Upplýsingar um umsækjanda'!$B$10&amp;"]"),0%,0)))</f>
        <v/>
      </c>
      <c r="V4356" s="72" t="str">
        <f t="shared" si="68"/>
        <v/>
      </c>
    </row>
    <row r="4357" spans="1:22" x14ac:dyDescent="0.25">
      <c r="A4357" s="47"/>
      <c r="B4357" s="47"/>
      <c r="C4357" s="47"/>
      <c r="D4357" s="117"/>
      <c r="E4357" s="47"/>
      <c r="F4357" s="37"/>
      <c r="G4357" s="47"/>
      <c r="H4357" s="37"/>
      <c r="I4357" s="37"/>
      <c r="J4357" s="51"/>
      <c r="K4357" s="51"/>
      <c r="L4357" s="51"/>
      <c r="M4357" s="51"/>
      <c r="N4357" s="51"/>
      <c r="O4357" s="51"/>
      <c r="P4357" s="51"/>
      <c r="R4357" s="38" t="s">
        <v>450</v>
      </c>
      <c r="S4357" s="38" t="str" cm="1">
        <f t="array" ref="S4357">_xlfn.XLOOKUP(R4357,INDEX(Flettilisti,,1),INDEX(Flettilisti,,2),,0)</f>
        <v>Vantar flokkun</v>
      </c>
      <c r="T4357" s="38" t="str">
        <f>IF(ISBLANK(M4357),"",IF(M4357&lt;Gögn!$J$2,Gögn!$K$2,IF(M4357&gt;Gögn!$J$4,Gögn!$K$4,Gögn!$K$3)))</f>
        <v/>
      </c>
      <c r="U4357" s="49" t="str" cm="1">
        <f t="array" aca="1" ref="U4357" ca="1">IF(ISBLANK(A4357),"",IF(S4357="Styrkhæft",_xlfn.XLOOKUP(T4357,Vegalengdir[Texti],INDIRECT("Vegalengdir["&amp;'Upplýsingar um umsækjanda'!$B$10&amp;"]"),0%,0)))</f>
        <v/>
      </c>
      <c r="V4357" s="72" t="str">
        <f t="shared" si="68"/>
        <v/>
      </c>
    </row>
    <row r="4358" spans="1:22" x14ac:dyDescent="0.25">
      <c r="A4358" s="47"/>
      <c r="B4358" s="47"/>
      <c r="C4358" s="47"/>
      <c r="D4358" s="117"/>
      <c r="E4358" s="47"/>
      <c r="F4358" s="37"/>
      <c r="G4358" s="47"/>
      <c r="H4358" s="37"/>
      <c r="I4358" s="37"/>
      <c r="J4358" s="51"/>
      <c r="K4358" s="51"/>
      <c r="L4358" s="51"/>
      <c r="M4358" s="51"/>
      <c r="N4358" s="51"/>
      <c r="O4358" s="51"/>
      <c r="P4358" s="51"/>
      <c r="R4358" s="38" t="s">
        <v>450</v>
      </c>
      <c r="S4358" s="38" t="str" cm="1">
        <f t="array" ref="S4358">_xlfn.XLOOKUP(R4358,INDEX(Flettilisti,,1),INDEX(Flettilisti,,2),,0)</f>
        <v>Vantar flokkun</v>
      </c>
      <c r="T4358" s="38" t="str">
        <f>IF(ISBLANK(M4358),"",IF(M4358&lt;Gögn!$J$2,Gögn!$K$2,IF(M4358&gt;Gögn!$J$4,Gögn!$K$4,Gögn!$K$3)))</f>
        <v/>
      </c>
      <c r="U4358" s="49" t="str" cm="1">
        <f t="array" aca="1" ref="U4358" ca="1">IF(ISBLANK(A4358),"",IF(S4358="Styrkhæft",_xlfn.XLOOKUP(T4358,Vegalengdir[Texti],INDIRECT("Vegalengdir["&amp;'Upplýsingar um umsækjanda'!$B$10&amp;"]"),0%,0)))</f>
        <v/>
      </c>
      <c r="V4358" s="72" t="str">
        <f t="shared" si="68"/>
        <v/>
      </c>
    </row>
    <row r="4359" spans="1:22" x14ac:dyDescent="0.25">
      <c r="A4359" s="47"/>
      <c r="B4359" s="47"/>
      <c r="C4359" s="47"/>
      <c r="D4359" s="117"/>
      <c r="E4359" s="47"/>
      <c r="F4359" s="37"/>
      <c r="G4359" s="47"/>
      <c r="H4359" s="37"/>
      <c r="I4359" s="37"/>
      <c r="J4359" s="51"/>
      <c r="K4359" s="51"/>
      <c r="L4359" s="51"/>
      <c r="M4359" s="51"/>
      <c r="N4359" s="51"/>
      <c r="O4359" s="51"/>
      <c r="P4359" s="51"/>
      <c r="R4359" s="38" t="s">
        <v>450</v>
      </c>
      <c r="S4359" s="38" t="str" cm="1">
        <f t="array" ref="S4359">_xlfn.XLOOKUP(R4359,INDEX(Flettilisti,,1),INDEX(Flettilisti,,2),,0)</f>
        <v>Vantar flokkun</v>
      </c>
      <c r="T4359" s="38" t="str">
        <f>IF(ISBLANK(M4359),"",IF(M4359&lt;Gögn!$J$2,Gögn!$K$2,IF(M4359&gt;Gögn!$J$4,Gögn!$K$4,Gögn!$K$3)))</f>
        <v/>
      </c>
      <c r="U4359" s="49" t="str" cm="1">
        <f t="array" aca="1" ref="U4359" ca="1">IF(ISBLANK(A4359),"",IF(S4359="Styrkhæft",_xlfn.XLOOKUP(T4359,Vegalengdir[Texti],INDIRECT("Vegalengdir["&amp;'Upplýsingar um umsækjanda'!$B$10&amp;"]"),0%,0)))</f>
        <v/>
      </c>
      <c r="V4359" s="72" t="str">
        <f t="shared" si="68"/>
        <v/>
      </c>
    </row>
    <row r="4360" spans="1:22" x14ac:dyDescent="0.25">
      <c r="A4360" s="47"/>
      <c r="B4360" s="47"/>
      <c r="C4360" s="47"/>
      <c r="D4360" s="117"/>
      <c r="E4360" s="47"/>
      <c r="F4360" s="37"/>
      <c r="G4360" s="47"/>
      <c r="H4360" s="37"/>
      <c r="I4360" s="37"/>
      <c r="J4360" s="51"/>
      <c r="K4360" s="51"/>
      <c r="L4360" s="51"/>
      <c r="M4360" s="51"/>
      <c r="N4360" s="51"/>
      <c r="O4360" s="51"/>
      <c r="P4360" s="51"/>
      <c r="R4360" s="38" t="s">
        <v>450</v>
      </c>
      <c r="S4360" s="38" t="str" cm="1">
        <f t="array" ref="S4360">_xlfn.XLOOKUP(R4360,INDEX(Flettilisti,,1),INDEX(Flettilisti,,2),,0)</f>
        <v>Vantar flokkun</v>
      </c>
      <c r="T4360" s="38" t="str">
        <f>IF(ISBLANK(M4360),"",IF(M4360&lt;Gögn!$J$2,Gögn!$K$2,IF(M4360&gt;Gögn!$J$4,Gögn!$K$4,Gögn!$K$3)))</f>
        <v/>
      </c>
      <c r="U4360" s="49" t="str" cm="1">
        <f t="array" aca="1" ref="U4360" ca="1">IF(ISBLANK(A4360),"",IF(S4360="Styrkhæft",_xlfn.XLOOKUP(T4360,Vegalengdir[Texti],INDIRECT("Vegalengdir["&amp;'Upplýsingar um umsækjanda'!$B$10&amp;"]"),0%,0)))</f>
        <v/>
      </c>
      <c r="V4360" s="72" t="str">
        <f t="shared" si="68"/>
        <v/>
      </c>
    </row>
    <row r="4361" spans="1:22" x14ac:dyDescent="0.25">
      <c r="A4361" s="47"/>
      <c r="B4361" s="47"/>
      <c r="C4361" s="47"/>
      <c r="D4361" s="117"/>
      <c r="E4361" s="47"/>
      <c r="F4361" s="37"/>
      <c r="G4361" s="47"/>
      <c r="H4361" s="37"/>
      <c r="I4361" s="37"/>
      <c r="J4361" s="51"/>
      <c r="K4361" s="51"/>
      <c r="L4361" s="51"/>
      <c r="M4361" s="51"/>
      <c r="N4361" s="51"/>
      <c r="O4361" s="51"/>
      <c r="P4361" s="51"/>
      <c r="R4361" s="38" t="s">
        <v>450</v>
      </c>
      <c r="S4361" s="38" t="str" cm="1">
        <f t="array" ref="S4361">_xlfn.XLOOKUP(R4361,INDEX(Flettilisti,,1),INDEX(Flettilisti,,2),,0)</f>
        <v>Vantar flokkun</v>
      </c>
      <c r="T4361" s="38" t="str">
        <f>IF(ISBLANK(M4361),"",IF(M4361&lt;Gögn!$J$2,Gögn!$K$2,IF(M4361&gt;Gögn!$J$4,Gögn!$K$4,Gögn!$K$3)))</f>
        <v/>
      </c>
      <c r="U4361" s="49" t="str" cm="1">
        <f t="array" aca="1" ref="U4361" ca="1">IF(ISBLANK(A4361),"",IF(S4361="Styrkhæft",_xlfn.XLOOKUP(T4361,Vegalengdir[Texti],INDIRECT("Vegalengdir["&amp;'Upplýsingar um umsækjanda'!$B$10&amp;"]"),0%,0)))</f>
        <v/>
      </c>
      <c r="V4361" s="72" t="str">
        <f t="shared" si="68"/>
        <v/>
      </c>
    </row>
    <row r="4362" spans="1:22" x14ac:dyDescent="0.25">
      <c r="A4362" s="47"/>
      <c r="B4362" s="47"/>
      <c r="C4362" s="47"/>
      <c r="D4362" s="117"/>
      <c r="E4362" s="47"/>
      <c r="F4362" s="37"/>
      <c r="G4362" s="47"/>
      <c r="H4362" s="37"/>
      <c r="I4362" s="37"/>
      <c r="J4362" s="51"/>
      <c r="K4362" s="51"/>
      <c r="L4362" s="51"/>
      <c r="M4362" s="51"/>
      <c r="N4362" s="51"/>
      <c r="O4362" s="51"/>
      <c r="P4362" s="51"/>
      <c r="R4362" s="38" t="s">
        <v>450</v>
      </c>
      <c r="S4362" s="38" t="str" cm="1">
        <f t="array" ref="S4362">_xlfn.XLOOKUP(R4362,INDEX(Flettilisti,,1),INDEX(Flettilisti,,2),,0)</f>
        <v>Vantar flokkun</v>
      </c>
      <c r="T4362" s="38" t="str">
        <f>IF(ISBLANK(M4362),"",IF(M4362&lt;Gögn!$J$2,Gögn!$K$2,IF(M4362&gt;Gögn!$J$4,Gögn!$K$4,Gögn!$K$3)))</f>
        <v/>
      </c>
      <c r="U4362" s="49" t="str" cm="1">
        <f t="array" aca="1" ref="U4362" ca="1">IF(ISBLANK(A4362),"",IF(S4362="Styrkhæft",_xlfn.XLOOKUP(T4362,Vegalengdir[Texti],INDIRECT("Vegalengdir["&amp;'Upplýsingar um umsækjanda'!$B$10&amp;"]"),0%,0)))</f>
        <v/>
      </c>
      <c r="V4362" s="72" t="str">
        <f t="shared" si="68"/>
        <v/>
      </c>
    </row>
    <row r="4363" spans="1:22" x14ac:dyDescent="0.25">
      <c r="A4363" s="47"/>
      <c r="B4363" s="47"/>
      <c r="C4363" s="47"/>
      <c r="D4363" s="117"/>
      <c r="E4363" s="47"/>
      <c r="F4363" s="37"/>
      <c r="G4363" s="47"/>
      <c r="H4363" s="37"/>
      <c r="I4363" s="37"/>
      <c r="J4363" s="51"/>
      <c r="K4363" s="51"/>
      <c r="L4363" s="51"/>
      <c r="M4363" s="51"/>
      <c r="N4363" s="51"/>
      <c r="O4363" s="51"/>
      <c r="P4363" s="51"/>
      <c r="R4363" s="38" t="s">
        <v>450</v>
      </c>
      <c r="S4363" s="38" t="str" cm="1">
        <f t="array" ref="S4363">_xlfn.XLOOKUP(R4363,INDEX(Flettilisti,,1),INDEX(Flettilisti,,2),,0)</f>
        <v>Vantar flokkun</v>
      </c>
      <c r="T4363" s="38" t="str">
        <f>IF(ISBLANK(M4363),"",IF(M4363&lt;Gögn!$J$2,Gögn!$K$2,IF(M4363&gt;Gögn!$J$4,Gögn!$K$4,Gögn!$K$3)))</f>
        <v/>
      </c>
      <c r="U4363" s="49" t="str" cm="1">
        <f t="array" aca="1" ref="U4363" ca="1">IF(ISBLANK(A4363),"",IF(S4363="Styrkhæft",_xlfn.XLOOKUP(T4363,Vegalengdir[Texti],INDIRECT("Vegalengdir["&amp;'Upplýsingar um umsækjanda'!$B$10&amp;"]"),0%,0)))</f>
        <v/>
      </c>
      <c r="V4363" s="72" t="str">
        <f t="shared" si="68"/>
        <v/>
      </c>
    </row>
    <row r="4364" spans="1:22" x14ac:dyDescent="0.25">
      <c r="A4364" s="47"/>
      <c r="B4364" s="47"/>
      <c r="C4364" s="47"/>
      <c r="D4364" s="117"/>
      <c r="E4364" s="47"/>
      <c r="F4364" s="37"/>
      <c r="G4364" s="47"/>
      <c r="H4364" s="37"/>
      <c r="I4364" s="37"/>
      <c r="J4364" s="51"/>
      <c r="K4364" s="51"/>
      <c r="L4364" s="51"/>
      <c r="M4364" s="51"/>
      <c r="N4364" s="51"/>
      <c r="O4364" s="51"/>
      <c r="P4364" s="51"/>
      <c r="R4364" s="38" t="s">
        <v>450</v>
      </c>
      <c r="S4364" s="38" t="str" cm="1">
        <f t="array" ref="S4364">_xlfn.XLOOKUP(R4364,INDEX(Flettilisti,,1),INDEX(Flettilisti,,2),,0)</f>
        <v>Vantar flokkun</v>
      </c>
      <c r="T4364" s="38" t="str">
        <f>IF(ISBLANK(M4364),"",IF(M4364&lt;Gögn!$J$2,Gögn!$K$2,IF(M4364&gt;Gögn!$J$4,Gögn!$K$4,Gögn!$K$3)))</f>
        <v/>
      </c>
      <c r="U4364" s="49" t="str" cm="1">
        <f t="array" aca="1" ref="U4364" ca="1">IF(ISBLANK(A4364),"",IF(S4364="Styrkhæft",_xlfn.XLOOKUP(T4364,Vegalengdir[Texti],INDIRECT("Vegalengdir["&amp;'Upplýsingar um umsækjanda'!$B$10&amp;"]"),0%,0)))</f>
        <v/>
      </c>
      <c r="V4364" s="72" t="str">
        <f t="shared" si="68"/>
        <v/>
      </c>
    </row>
    <row r="4365" spans="1:22" x14ac:dyDescent="0.25">
      <c r="A4365" s="47"/>
      <c r="B4365" s="47"/>
      <c r="C4365" s="47"/>
      <c r="D4365" s="117"/>
      <c r="E4365" s="47"/>
      <c r="F4365" s="37"/>
      <c r="G4365" s="47"/>
      <c r="H4365" s="37"/>
      <c r="I4365" s="37"/>
      <c r="J4365" s="51"/>
      <c r="K4365" s="51"/>
      <c r="L4365" s="51"/>
      <c r="M4365" s="51"/>
      <c r="N4365" s="51"/>
      <c r="O4365" s="51"/>
      <c r="P4365" s="51"/>
      <c r="R4365" s="38" t="s">
        <v>450</v>
      </c>
      <c r="S4365" s="38" t="str" cm="1">
        <f t="array" ref="S4365">_xlfn.XLOOKUP(R4365,INDEX(Flettilisti,,1),INDEX(Flettilisti,,2),,0)</f>
        <v>Vantar flokkun</v>
      </c>
      <c r="T4365" s="38" t="str">
        <f>IF(ISBLANK(M4365),"",IF(M4365&lt;Gögn!$J$2,Gögn!$K$2,IF(M4365&gt;Gögn!$J$4,Gögn!$K$4,Gögn!$K$3)))</f>
        <v/>
      </c>
      <c r="U4365" s="49" t="str" cm="1">
        <f t="array" aca="1" ref="U4365" ca="1">IF(ISBLANK(A4365),"",IF(S4365="Styrkhæft",_xlfn.XLOOKUP(T4365,Vegalengdir[Texti],INDIRECT("Vegalengdir["&amp;'Upplýsingar um umsækjanda'!$B$10&amp;"]"),0%,0)))</f>
        <v/>
      </c>
      <c r="V4365" s="72" t="str">
        <f t="shared" si="68"/>
        <v/>
      </c>
    </row>
    <row r="4366" spans="1:22" x14ac:dyDescent="0.25">
      <c r="A4366" s="47"/>
      <c r="B4366" s="47"/>
      <c r="C4366" s="47"/>
      <c r="D4366" s="117"/>
      <c r="E4366" s="47"/>
      <c r="F4366" s="37"/>
      <c r="G4366" s="47"/>
      <c r="H4366" s="37"/>
      <c r="I4366" s="37"/>
      <c r="J4366" s="51"/>
      <c r="K4366" s="51"/>
      <c r="L4366" s="51"/>
      <c r="M4366" s="51"/>
      <c r="N4366" s="51"/>
      <c r="O4366" s="51"/>
      <c r="P4366" s="51"/>
      <c r="R4366" s="38" t="s">
        <v>450</v>
      </c>
      <c r="S4366" s="38" t="str" cm="1">
        <f t="array" ref="S4366">_xlfn.XLOOKUP(R4366,INDEX(Flettilisti,,1),INDEX(Flettilisti,,2),,0)</f>
        <v>Vantar flokkun</v>
      </c>
      <c r="T4366" s="38" t="str">
        <f>IF(ISBLANK(M4366),"",IF(M4366&lt;Gögn!$J$2,Gögn!$K$2,IF(M4366&gt;Gögn!$J$4,Gögn!$K$4,Gögn!$K$3)))</f>
        <v/>
      </c>
      <c r="U4366" s="49" t="str" cm="1">
        <f t="array" aca="1" ref="U4366" ca="1">IF(ISBLANK(A4366),"",IF(S4366="Styrkhæft",_xlfn.XLOOKUP(T4366,Vegalengdir[Texti],INDIRECT("Vegalengdir["&amp;'Upplýsingar um umsækjanda'!$B$10&amp;"]"),0%,0)))</f>
        <v/>
      </c>
      <c r="V4366" s="72" t="str">
        <f t="shared" si="68"/>
        <v/>
      </c>
    </row>
    <row r="4367" spans="1:22" x14ac:dyDescent="0.25">
      <c r="A4367" s="47"/>
      <c r="B4367" s="47"/>
      <c r="C4367" s="47"/>
      <c r="D4367" s="117"/>
      <c r="E4367" s="47"/>
      <c r="F4367" s="37"/>
      <c r="G4367" s="47"/>
      <c r="H4367" s="37"/>
      <c r="I4367" s="37"/>
      <c r="J4367" s="51"/>
      <c r="K4367" s="51"/>
      <c r="L4367" s="51"/>
      <c r="M4367" s="51"/>
      <c r="N4367" s="51"/>
      <c r="O4367" s="51"/>
      <c r="P4367" s="51"/>
      <c r="R4367" s="38" t="s">
        <v>450</v>
      </c>
      <c r="S4367" s="38" t="str" cm="1">
        <f t="array" ref="S4367">_xlfn.XLOOKUP(R4367,INDEX(Flettilisti,,1),INDEX(Flettilisti,,2),,0)</f>
        <v>Vantar flokkun</v>
      </c>
      <c r="T4367" s="38" t="str">
        <f>IF(ISBLANK(M4367),"",IF(M4367&lt;Gögn!$J$2,Gögn!$K$2,IF(M4367&gt;Gögn!$J$4,Gögn!$K$4,Gögn!$K$3)))</f>
        <v/>
      </c>
      <c r="U4367" s="49" t="str" cm="1">
        <f t="array" aca="1" ref="U4367" ca="1">IF(ISBLANK(A4367),"",IF(S4367="Styrkhæft",_xlfn.XLOOKUP(T4367,Vegalengdir[Texti],INDIRECT("Vegalengdir["&amp;'Upplýsingar um umsækjanda'!$B$10&amp;"]"),0%,0)))</f>
        <v/>
      </c>
      <c r="V4367" s="72" t="str">
        <f t="shared" si="68"/>
        <v/>
      </c>
    </row>
    <row r="4368" spans="1:22" x14ac:dyDescent="0.25">
      <c r="A4368" s="47"/>
      <c r="B4368" s="47"/>
      <c r="C4368" s="47"/>
      <c r="D4368" s="117"/>
      <c r="E4368" s="47"/>
      <c r="F4368" s="37"/>
      <c r="G4368" s="47"/>
      <c r="H4368" s="37"/>
      <c r="I4368" s="37"/>
      <c r="J4368" s="51"/>
      <c r="K4368" s="51"/>
      <c r="L4368" s="51"/>
      <c r="M4368" s="51"/>
      <c r="N4368" s="51"/>
      <c r="O4368" s="51"/>
      <c r="P4368" s="51"/>
      <c r="R4368" s="38" t="s">
        <v>450</v>
      </c>
      <c r="S4368" s="38" t="str" cm="1">
        <f t="array" ref="S4368">_xlfn.XLOOKUP(R4368,INDEX(Flettilisti,,1),INDEX(Flettilisti,,2),,0)</f>
        <v>Vantar flokkun</v>
      </c>
      <c r="T4368" s="38" t="str">
        <f>IF(ISBLANK(M4368),"",IF(M4368&lt;Gögn!$J$2,Gögn!$K$2,IF(M4368&gt;Gögn!$J$4,Gögn!$K$4,Gögn!$K$3)))</f>
        <v/>
      </c>
      <c r="U4368" s="49" t="str" cm="1">
        <f t="array" aca="1" ref="U4368" ca="1">IF(ISBLANK(A4368),"",IF(S4368="Styrkhæft",_xlfn.XLOOKUP(T4368,Vegalengdir[Texti],INDIRECT("Vegalengdir["&amp;'Upplýsingar um umsækjanda'!$B$10&amp;"]"),0%,0)))</f>
        <v/>
      </c>
      <c r="V4368" s="72" t="str">
        <f t="shared" si="68"/>
        <v/>
      </c>
    </row>
    <row r="4369" spans="1:22" x14ac:dyDescent="0.25">
      <c r="A4369" s="47"/>
      <c r="B4369" s="47"/>
      <c r="C4369" s="47"/>
      <c r="D4369" s="117"/>
      <c r="E4369" s="47"/>
      <c r="F4369" s="37"/>
      <c r="G4369" s="47"/>
      <c r="H4369" s="37"/>
      <c r="I4369" s="37"/>
      <c r="J4369" s="51"/>
      <c r="K4369" s="51"/>
      <c r="L4369" s="51"/>
      <c r="M4369" s="51"/>
      <c r="N4369" s="51"/>
      <c r="O4369" s="51"/>
      <c r="P4369" s="51"/>
      <c r="R4369" s="38" t="s">
        <v>450</v>
      </c>
      <c r="S4369" s="38" t="str" cm="1">
        <f t="array" ref="S4369">_xlfn.XLOOKUP(R4369,INDEX(Flettilisti,,1),INDEX(Flettilisti,,2),,0)</f>
        <v>Vantar flokkun</v>
      </c>
      <c r="T4369" s="38" t="str">
        <f>IF(ISBLANK(M4369),"",IF(M4369&lt;Gögn!$J$2,Gögn!$K$2,IF(M4369&gt;Gögn!$J$4,Gögn!$K$4,Gögn!$K$3)))</f>
        <v/>
      </c>
      <c r="U4369" s="49" t="str" cm="1">
        <f t="array" aca="1" ref="U4369" ca="1">IF(ISBLANK(A4369),"",IF(S4369="Styrkhæft",_xlfn.XLOOKUP(T4369,Vegalengdir[Texti],INDIRECT("Vegalengdir["&amp;'Upplýsingar um umsækjanda'!$B$10&amp;"]"),0%,0)))</f>
        <v/>
      </c>
      <c r="V4369" s="72" t="str">
        <f t="shared" si="68"/>
        <v/>
      </c>
    </row>
    <row r="4370" spans="1:22" x14ac:dyDescent="0.25">
      <c r="A4370" s="47"/>
      <c r="B4370" s="47"/>
      <c r="C4370" s="47"/>
      <c r="D4370" s="117"/>
      <c r="E4370" s="47"/>
      <c r="F4370" s="37"/>
      <c r="G4370" s="47"/>
      <c r="H4370" s="37"/>
      <c r="I4370" s="37"/>
      <c r="J4370" s="51"/>
      <c r="K4370" s="51"/>
      <c r="L4370" s="51"/>
      <c r="M4370" s="51"/>
      <c r="N4370" s="51"/>
      <c r="O4370" s="51"/>
      <c r="P4370" s="51"/>
      <c r="R4370" s="38" t="s">
        <v>450</v>
      </c>
      <c r="S4370" s="38" t="str" cm="1">
        <f t="array" ref="S4370">_xlfn.XLOOKUP(R4370,INDEX(Flettilisti,,1),INDEX(Flettilisti,,2),,0)</f>
        <v>Vantar flokkun</v>
      </c>
      <c r="T4370" s="38" t="str">
        <f>IF(ISBLANK(M4370),"",IF(M4370&lt;Gögn!$J$2,Gögn!$K$2,IF(M4370&gt;Gögn!$J$4,Gögn!$K$4,Gögn!$K$3)))</f>
        <v/>
      </c>
      <c r="U4370" s="49" t="str" cm="1">
        <f t="array" aca="1" ref="U4370" ca="1">IF(ISBLANK(A4370),"",IF(S4370="Styrkhæft",_xlfn.XLOOKUP(T4370,Vegalengdir[Texti],INDIRECT("Vegalengdir["&amp;'Upplýsingar um umsækjanda'!$B$10&amp;"]"),0%,0)))</f>
        <v/>
      </c>
      <c r="V4370" s="72" t="str">
        <f t="shared" si="68"/>
        <v/>
      </c>
    </row>
    <row r="4371" spans="1:22" x14ac:dyDescent="0.25">
      <c r="A4371" s="47"/>
      <c r="B4371" s="47"/>
      <c r="C4371" s="47"/>
      <c r="D4371" s="117"/>
      <c r="E4371" s="47"/>
      <c r="F4371" s="37"/>
      <c r="G4371" s="47"/>
      <c r="H4371" s="37"/>
      <c r="I4371" s="37"/>
      <c r="J4371" s="51"/>
      <c r="K4371" s="51"/>
      <c r="L4371" s="51"/>
      <c r="M4371" s="51"/>
      <c r="N4371" s="51"/>
      <c r="O4371" s="51"/>
      <c r="P4371" s="51"/>
      <c r="R4371" s="38" t="s">
        <v>450</v>
      </c>
      <c r="S4371" s="38" t="str" cm="1">
        <f t="array" ref="S4371">_xlfn.XLOOKUP(R4371,INDEX(Flettilisti,,1),INDEX(Flettilisti,,2),,0)</f>
        <v>Vantar flokkun</v>
      </c>
      <c r="T4371" s="38" t="str">
        <f>IF(ISBLANK(M4371),"",IF(M4371&lt;Gögn!$J$2,Gögn!$K$2,IF(M4371&gt;Gögn!$J$4,Gögn!$K$4,Gögn!$K$3)))</f>
        <v/>
      </c>
      <c r="U4371" s="49" t="str" cm="1">
        <f t="array" aca="1" ref="U4371" ca="1">IF(ISBLANK(A4371),"",IF(S4371="Styrkhæft",_xlfn.XLOOKUP(T4371,Vegalengdir[Texti],INDIRECT("Vegalengdir["&amp;'Upplýsingar um umsækjanda'!$B$10&amp;"]"),0%,0)))</f>
        <v/>
      </c>
      <c r="V4371" s="72" t="str">
        <f t="shared" si="68"/>
        <v/>
      </c>
    </row>
    <row r="4372" spans="1:22" x14ac:dyDescent="0.25">
      <c r="A4372" s="47"/>
      <c r="B4372" s="47"/>
      <c r="C4372" s="47"/>
      <c r="D4372" s="117"/>
      <c r="E4372" s="47"/>
      <c r="F4372" s="37"/>
      <c r="G4372" s="47"/>
      <c r="H4372" s="37"/>
      <c r="I4372" s="37"/>
      <c r="J4372" s="51"/>
      <c r="K4372" s="51"/>
      <c r="L4372" s="51"/>
      <c r="M4372" s="51"/>
      <c r="N4372" s="51"/>
      <c r="O4372" s="51"/>
      <c r="P4372" s="51"/>
      <c r="R4372" s="38" t="s">
        <v>450</v>
      </c>
      <c r="S4372" s="38" t="str" cm="1">
        <f t="array" ref="S4372">_xlfn.XLOOKUP(R4372,INDEX(Flettilisti,,1),INDEX(Flettilisti,,2),,0)</f>
        <v>Vantar flokkun</v>
      </c>
      <c r="T4372" s="38" t="str">
        <f>IF(ISBLANK(M4372),"",IF(M4372&lt;Gögn!$J$2,Gögn!$K$2,IF(M4372&gt;Gögn!$J$4,Gögn!$K$4,Gögn!$K$3)))</f>
        <v/>
      </c>
      <c r="U4372" s="49" t="str" cm="1">
        <f t="array" aca="1" ref="U4372" ca="1">IF(ISBLANK(A4372),"",IF(S4372="Styrkhæft",_xlfn.XLOOKUP(T4372,Vegalengdir[Texti],INDIRECT("Vegalengdir["&amp;'Upplýsingar um umsækjanda'!$B$10&amp;"]"),0%,0)))</f>
        <v/>
      </c>
      <c r="V4372" s="72" t="str">
        <f t="shared" si="68"/>
        <v/>
      </c>
    </row>
    <row r="4373" spans="1:22" x14ac:dyDescent="0.25">
      <c r="A4373" s="47"/>
      <c r="B4373" s="47"/>
      <c r="C4373" s="47"/>
      <c r="D4373" s="117"/>
      <c r="E4373" s="47"/>
      <c r="F4373" s="37"/>
      <c r="G4373" s="47"/>
      <c r="H4373" s="37"/>
      <c r="I4373" s="37"/>
      <c r="J4373" s="51"/>
      <c r="K4373" s="51"/>
      <c r="L4373" s="51"/>
      <c r="M4373" s="51"/>
      <c r="N4373" s="51"/>
      <c r="O4373" s="51"/>
      <c r="P4373" s="51"/>
      <c r="R4373" s="38" t="s">
        <v>450</v>
      </c>
      <c r="S4373" s="38" t="str" cm="1">
        <f t="array" ref="S4373">_xlfn.XLOOKUP(R4373,INDEX(Flettilisti,,1),INDEX(Flettilisti,,2),,0)</f>
        <v>Vantar flokkun</v>
      </c>
      <c r="T4373" s="38" t="str">
        <f>IF(ISBLANK(M4373),"",IF(M4373&lt;Gögn!$J$2,Gögn!$K$2,IF(M4373&gt;Gögn!$J$4,Gögn!$K$4,Gögn!$K$3)))</f>
        <v/>
      </c>
      <c r="U4373" s="49" t="str" cm="1">
        <f t="array" aca="1" ref="U4373" ca="1">IF(ISBLANK(A4373),"",IF(S4373="Styrkhæft",_xlfn.XLOOKUP(T4373,Vegalengdir[Texti],INDIRECT("Vegalengdir["&amp;'Upplýsingar um umsækjanda'!$B$10&amp;"]"),0%,0)))</f>
        <v/>
      </c>
      <c r="V4373" s="72" t="str">
        <f t="shared" si="68"/>
        <v/>
      </c>
    </row>
    <row r="4374" spans="1:22" x14ac:dyDescent="0.25">
      <c r="A4374" s="47"/>
      <c r="B4374" s="47"/>
      <c r="C4374" s="47"/>
      <c r="D4374" s="117"/>
      <c r="E4374" s="47"/>
      <c r="F4374" s="37"/>
      <c r="G4374" s="47"/>
      <c r="H4374" s="37"/>
      <c r="I4374" s="37"/>
      <c r="J4374" s="51"/>
      <c r="K4374" s="51"/>
      <c r="L4374" s="51"/>
      <c r="M4374" s="51"/>
      <c r="N4374" s="51"/>
      <c r="O4374" s="51"/>
      <c r="P4374" s="51"/>
      <c r="R4374" s="38" t="s">
        <v>450</v>
      </c>
      <c r="S4374" s="38" t="str" cm="1">
        <f t="array" ref="S4374">_xlfn.XLOOKUP(R4374,INDEX(Flettilisti,,1),INDEX(Flettilisti,,2),,0)</f>
        <v>Vantar flokkun</v>
      </c>
      <c r="T4374" s="38" t="str">
        <f>IF(ISBLANK(M4374),"",IF(M4374&lt;Gögn!$J$2,Gögn!$K$2,IF(M4374&gt;Gögn!$J$4,Gögn!$K$4,Gögn!$K$3)))</f>
        <v/>
      </c>
      <c r="U4374" s="49" t="str" cm="1">
        <f t="array" aca="1" ref="U4374" ca="1">IF(ISBLANK(A4374),"",IF(S4374="Styrkhæft",_xlfn.XLOOKUP(T4374,Vegalengdir[Texti],INDIRECT("Vegalengdir["&amp;'Upplýsingar um umsækjanda'!$B$10&amp;"]"),0%,0)))</f>
        <v/>
      </c>
      <c r="V4374" s="72" t="str">
        <f t="shared" si="68"/>
        <v/>
      </c>
    </row>
    <row r="4375" spans="1:22" x14ac:dyDescent="0.25">
      <c r="A4375" s="47"/>
      <c r="B4375" s="47"/>
      <c r="C4375" s="47"/>
      <c r="D4375" s="117"/>
      <c r="E4375" s="47"/>
      <c r="F4375" s="37"/>
      <c r="G4375" s="47"/>
      <c r="H4375" s="37"/>
      <c r="I4375" s="37"/>
      <c r="J4375" s="51"/>
      <c r="K4375" s="51"/>
      <c r="L4375" s="51"/>
      <c r="M4375" s="51"/>
      <c r="N4375" s="51"/>
      <c r="O4375" s="51"/>
      <c r="P4375" s="51"/>
      <c r="R4375" s="38" t="s">
        <v>450</v>
      </c>
      <c r="S4375" s="38" t="str" cm="1">
        <f t="array" ref="S4375">_xlfn.XLOOKUP(R4375,INDEX(Flettilisti,,1),INDEX(Flettilisti,,2),,0)</f>
        <v>Vantar flokkun</v>
      </c>
      <c r="T4375" s="38" t="str">
        <f>IF(ISBLANK(M4375),"",IF(M4375&lt;Gögn!$J$2,Gögn!$K$2,IF(M4375&gt;Gögn!$J$4,Gögn!$K$4,Gögn!$K$3)))</f>
        <v/>
      </c>
      <c r="U4375" s="49" t="str" cm="1">
        <f t="array" aca="1" ref="U4375" ca="1">IF(ISBLANK(A4375),"",IF(S4375="Styrkhæft",_xlfn.XLOOKUP(T4375,Vegalengdir[Texti],INDIRECT("Vegalengdir["&amp;'Upplýsingar um umsækjanda'!$B$10&amp;"]"),0%,0)))</f>
        <v/>
      </c>
      <c r="V4375" s="72" t="str">
        <f t="shared" si="68"/>
        <v/>
      </c>
    </row>
    <row r="4376" spans="1:22" x14ac:dyDescent="0.25">
      <c r="A4376" s="47"/>
      <c r="B4376" s="47"/>
      <c r="C4376" s="47"/>
      <c r="D4376" s="117"/>
      <c r="E4376" s="47"/>
      <c r="F4376" s="37"/>
      <c r="G4376" s="47"/>
      <c r="H4376" s="37"/>
      <c r="I4376" s="37"/>
      <c r="J4376" s="51"/>
      <c r="K4376" s="51"/>
      <c r="L4376" s="51"/>
      <c r="M4376" s="51"/>
      <c r="N4376" s="51"/>
      <c r="O4376" s="51"/>
      <c r="P4376" s="51"/>
      <c r="R4376" s="38" t="s">
        <v>450</v>
      </c>
      <c r="S4376" s="38" t="str" cm="1">
        <f t="array" ref="S4376">_xlfn.XLOOKUP(R4376,INDEX(Flettilisti,,1),INDEX(Flettilisti,,2),,0)</f>
        <v>Vantar flokkun</v>
      </c>
      <c r="T4376" s="38" t="str">
        <f>IF(ISBLANK(M4376),"",IF(M4376&lt;Gögn!$J$2,Gögn!$K$2,IF(M4376&gt;Gögn!$J$4,Gögn!$K$4,Gögn!$K$3)))</f>
        <v/>
      </c>
      <c r="U4376" s="49" t="str" cm="1">
        <f t="array" aca="1" ref="U4376" ca="1">IF(ISBLANK(A4376),"",IF(S4376="Styrkhæft",_xlfn.XLOOKUP(T4376,Vegalengdir[Texti],INDIRECT("Vegalengdir["&amp;'Upplýsingar um umsækjanda'!$B$10&amp;"]"),0%,0)))</f>
        <v/>
      </c>
      <c r="V4376" s="72" t="str">
        <f t="shared" si="68"/>
        <v/>
      </c>
    </row>
    <row r="4377" spans="1:22" x14ac:dyDescent="0.25">
      <c r="A4377" s="47"/>
      <c r="B4377" s="47"/>
      <c r="C4377" s="47"/>
      <c r="D4377" s="117"/>
      <c r="E4377" s="47"/>
      <c r="F4377" s="37"/>
      <c r="G4377" s="47"/>
      <c r="H4377" s="37"/>
      <c r="I4377" s="37"/>
      <c r="J4377" s="51"/>
      <c r="K4377" s="51"/>
      <c r="L4377" s="51"/>
      <c r="M4377" s="51"/>
      <c r="N4377" s="51"/>
      <c r="O4377" s="51"/>
      <c r="P4377" s="51"/>
      <c r="R4377" s="38" t="s">
        <v>450</v>
      </c>
      <c r="S4377" s="38" t="str" cm="1">
        <f t="array" ref="S4377">_xlfn.XLOOKUP(R4377,INDEX(Flettilisti,,1),INDEX(Flettilisti,,2),,0)</f>
        <v>Vantar flokkun</v>
      </c>
      <c r="T4377" s="38" t="str">
        <f>IF(ISBLANK(M4377),"",IF(M4377&lt;Gögn!$J$2,Gögn!$K$2,IF(M4377&gt;Gögn!$J$4,Gögn!$K$4,Gögn!$K$3)))</f>
        <v/>
      </c>
      <c r="U4377" s="49" t="str" cm="1">
        <f t="array" aca="1" ref="U4377" ca="1">IF(ISBLANK(A4377),"",IF(S4377="Styrkhæft",_xlfn.XLOOKUP(T4377,Vegalengdir[Texti],INDIRECT("Vegalengdir["&amp;'Upplýsingar um umsækjanda'!$B$10&amp;"]"),0%,0)))</f>
        <v/>
      </c>
      <c r="V4377" s="72" t="str">
        <f t="shared" si="68"/>
        <v/>
      </c>
    </row>
    <row r="4378" spans="1:22" x14ac:dyDescent="0.25">
      <c r="A4378" s="47"/>
      <c r="B4378" s="47"/>
      <c r="C4378" s="47"/>
      <c r="D4378" s="117"/>
      <c r="E4378" s="47"/>
      <c r="F4378" s="37"/>
      <c r="G4378" s="47"/>
      <c r="H4378" s="37"/>
      <c r="I4378" s="37"/>
      <c r="J4378" s="51"/>
      <c r="K4378" s="51"/>
      <c r="L4378" s="51"/>
      <c r="M4378" s="51"/>
      <c r="N4378" s="51"/>
      <c r="O4378" s="51"/>
      <c r="P4378" s="51"/>
      <c r="R4378" s="38" t="s">
        <v>450</v>
      </c>
      <c r="S4378" s="38" t="str" cm="1">
        <f t="array" ref="S4378">_xlfn.XLOOKUP(R4378,INDEX(Flettilisti,,1),INDEX(Flettilisti,,2),,0)</f>
        <v>Vantar flokkun</v>
      </c>
      <c r="T4378" s="38" t="str">
        <f>IF(ISBLANK(M4378),"",IF(M4378&lt;Gögn!$J$2,Gögn!$K$2,IF(M4378&gt;Gögn!$J$4,Gögn!$K$4,Gögn!$K$3)))</f>
        <v/>
      </c>
      <c r="U4378" s="49" t="str" cm="1">
        <f t="array" aca="1" ref="U4378" ca="1">IF(ISBLANK(A4378),"",IF(S4378="Styrkhæft",_xlfn.XLOOKUP(T4378,Vegalengdir[Texti],INDIRECT("Vegalengdir["&amp;'Upplýsingar um umsækjanda'!$B$10&amp;"]"),0%,0)))</f>
        <v/>
      </c>
      <c r="V4378" s="72" t="str">
        <f t="shared" si="68"/>
        <v/>
      </c>
    </row>
    <row r="4379" spans="1:22" x14ac:dyDescent="0.25">
      <c r="A4379" s="47"/>
      <c r="B4379" s="47"/>
      <c r="C4379" s="47"/>
      <c r="D4379" s="117"/>
      <c r="E4379" s="47"/>
      <c r="F4379" s="37"/>
      <c r="G4379" s="47"/>
      <c r="H4379" s="37"/>
      <c r="I4379" s="37"/>
      <c r="J4379" s="51"/>
      <c r="K4379" s="51"/>
      <c r="L4379" s="51"/>
      <c r="M4379" s="51"/>
      <c r="N4379" s="51"/>
      <c r="O4379" s="51"/>
      <c r="P4379" s="51"/>
      <c r="R4379" s="38" t="s">
        <v>450</v>
      </c>
      <c r="S4379" s="38" t="str" cm="1">
        <f t="array" ref="S4379">_xlfn.XLOOKUP(R4379,INDEX(Flettilisti,,1),INDEX(Flettilisti,,2),,0)</f>
        <v>Vantar flokkun</v>
      </c>
      <c r="T4379" s="38" t="str">
        <f>IF(ISBLANK(M4379),"",IF(M4379&lt;Gögn!$J$2,Gögn!$K$2,IF(M4379&gt;Gögn!$J$4,Gögn!$K$4,Gögn!$K$3)))</f>
        <v/>
      </c>
      <c r="U4379" s="49" t="str" cm="1">
        <f t="array" aca="1" ref="U4379" ca="1">IF(ISBLANK(A4379),"",IF(S4379="Styrkhæft",_xlfn.XLOOKUP(T4379,Vegalengdir[Texti],INDIRECT("Vegalengdir["&amp;'Upplýsingar um umsækjanda'!$B$10&amp;"]"),0%,0)))</f>
        <v/>
      </c>
      <c r="V4379" s="72" t="str">
        <f t="shared" si="68"/>
        <v/>
      </c>
    </row>
    <row r="4380" spans="1:22" x14ac:dyDescent="0.25">
      <c r="A4380" s="47"/>
      <c r="B4380" s="47"/>
      <c r="C4380" s="47"/>
      <c r="D4380" s="117"/>
      <c r="E4380" s="47"/>
      <c r="F4380" s="37"/>
      <c r="G4380" s="47"/>
      <c r="H4380" s="37"/>
      <c r="I4380" s="37"/>
      <c r="J4380" s="51"/>
      <c r="K4380" s="51"/>
      <c r="L4380" s="51"/>
      <c r="M4380" s="51"/>
      <c r="N4380" s="51"/>
      <c r="O4380" s="51"/>
      <c r="P4380" s="51"/>
      <c r="R4380" s="38" t="s">
        <v>450</v>
      </c>
      <c r="S4380" s="38" t="str" cm="1">
        <f t="array" ref="S4380">_xlfn.XLOOKUP(R4380,INDEX(Flettilisti,,1),INDEX(Flettilisti,,2),,0)</f>
        <v>Vantar flokkun</v>
      </c>
      <c r="T4380" s="38" t="str">
        <f>IF(ISBLANK(M4380),"",IF(M4380&lt;Gögn!$J$2,Gögn!$K$2,IF(M4380&gt;Gögn!$J$4,Gögn!$K$4,Gögn!$K$3)))</f>
        <v/>
      </c>
      <c r="U4380" s="49" t="str" cm="1">
        <f t="array" aca="1" ref="U4380" ca="1">IF(ISBLANK(A4380),"",IF(S4380="Styrkhæft",_xlfn.XLOOKUP(T4380,Vegalengdir[Texti],INDIRECT("Vegalengdir["&amp;'Upplýsingar um umsækjanda'!$B$10&amp;"]"),0%,0)))</f>
        <v/>
      </c>
      <c r="V4380" s="72" t="str">
        <f t="shared" si="68"/>
        <v/>
      </c>
    </row>
    <row r="4381" spans="1:22" x14ac:dyDescent="0.25">
      <c r="A4381" s="47"/>
      <c r="B4381" s="47"/>
      <c r="C4381" s="47"/>
      <c r="D4381" s="117"/>
      <c r="E4381" s="47"/>
      <c r="F4381" s="37"/>
      <c r="G4381" s="47"/>
      <c r="H4381" s="37"/>
      <c r="I4381" s="37"/>
      <c r="J4381" s="51"/>
      <c r="K4381" s="51"/>
      <c r="L4381" s="51"/>
      <c r="M4381" s="51"/>
      <c r="N4381" s="51"/>
      <c r="O4381" s="51"/>
      <c r="P4381" s="51"/>
      <c r="R4381" s="38" t="s">
        <v>450</v>
      </c>
      <c r="S4381" s="38" t="str" cm="1">
        <f t="array" ref="S4381">_xlfn.XLOOKUP(R4381,INDEX(Flettilisti,,1),INDEX(Flettilisti,,2),,0)</f>
        <v>Vantar flokkun</v>
      </c>
      <c r="T4381" s="38" t="str">
        <f>IF(ISBLANK(M4381),"",IF(M4381&lt;Gögn!$J$2,Gögn!$K$2,IF(M4381&gt;Gögn!$J$4,Gögn!$K$4,Gögn!$K$3)))</f>
        <v/>
      </c>
      <c r="U4381" s="49" t="str" cm="1">
        <f t="array" aca="1" ref="U4381" ca="1">IF(ISBLANK(A4381),"",IF(S4381="Styrkhæft",_xlfn.XLOOKUP(T4381,Vegalengdir[Texti],INDIRECT("Vegalengdir["&amp;'Upplýsingar um umsækjanda'!$B$10&amp;"]"),0%,0)))</f>
        <v/>
      </c>
      <c r="V4381" s="72" t="str">
        <f t="shared" si="68"/>
        <v/>
      </c>
    </row>
    <row r="4382" spans="1:22" x14ac:dyDescent="0.25">
      <c r="A4382" s="47"/>
      <c r="B4382" s="47"/>
      <c r="C4382" s="47"/>
      <c r="D4382" s="117"/>
      <c r="E4382" s="47"/>
      <c r="F4382" s="37"/>
      <c r="G4382" s="47"/>
      <c r="H4382" s="37"/>
      <c r="I4382" s="37"/>
      <c r="J4382" s="51"/>
      <c r="K4382" s="51"/>
      <c r="L4382" s="51"/>
      <c r="M4382" s="51"/>
      <c r="N4382" s="51"/>
      <c r="O4382" s="51"/>
      <c r="P4382" s="51"/>
      <c r="R4382" s="38" t="s">
        <v>450</v>
      </c>
      <c r="S4382" s="38" t="str" cm="1">
        <f t="array" ref="S4382">_xlfn.XLOOKUP(R4382,INDEX(Flettilisti,,1),INDEX(Flettilisti,,2),,0)</f>
        <v>Vantar flokkun</v>
      </c>
      <c r="T4382" s="38" t="str">
        <f>IF(ISBLANK(M4382),"",IF(M4382&lt;Gögn!$J$2,Gögn!$K$2,IF(M4382&gt;Gögn!$J$4,Gögn!$K$4,Gögn!$K$3)))</f>
        <v/>
      </c>
      <c r="U4382" s="49" t="str" cm="1">
        <f t="array" aca="1" ref="U4382" ca="1">IF(ISBLANK(A4382),"",IF(S4382="Styrkhæft",_xlfn.XLOOKUP(T4382,Vegalengdir[Texti],INDIRECT("Vegalengdir["&amp;'Upplýsingar um umsækjanda'!$B$10&amp;"]"),0%,0)))</f>
        <v/>
      </c>
      <c r="V4382" s="72" t="str">
        <f t="shared" si="68"/>
        <v/>
      </c>
    </row>
    <row r="4383" spans="1:22" x14ac:dyDescent="0.25">
      <c r="A4383" s="47"/>
      <c r="B4383" s="47"/>
      <c r="C4383" s="47"/>
      <c r="D4383" s="117"/>
      <c r="E4383" s="47"/>
      <c r="F4383" s="37"/>
      <c r="G4383" s="47"/>
      <c r="H4383" s="37"/>
      <c r="I4383" s="37"/>
      <c r="J4383" s="51"/>
      <c r="K4383" s="51"/>
      <c r="L4383" s="51"/>
      <c r="M4383" s="51"/>
      <c r="N4383" s="51"/>
      <c r="O4383" s="51"/>
      <c r="P4383" s="51"/>
      <c r="R4383" s="38" t="s">
        <v>450</v>
      </c>
      <c r="S4383" s="38" t="str" cm="1">
        <f t="array" ref="S4383">_xlfn.XLOOKUP(R4383,INDEX(Flettilisti,,1),INDEX(Flettilisti,,2),,0)</f>
        <v>Vantar flokkun</v>
      </c>
      <c r="T4383" s="38" t="str">
        <f>IF(ISBLANK(M4383),"",IF(M4383&lt;Gögn!$J$2,Gögn!$K$2,IF(M4383&gt;Gögn!$J$4,Gögn!$K$4,Gögn!$K$3)))</f>
        <v/>
      </c>
      <c r="U4383" s="49" t="str" cm="1">
        <f t="array" aca="1" ref="U4383" ca="1">IF(ISBLANK(A4383),"",IF(S4383="Styrkhæft",_xlfn.XLOOKUP(T4383,Vegalengdir[Texti],INDIRECT("Vegalengdir["&amp;'Upplýsingar um umsækjanda'!$B$10&amp;"]"),0%,0)))</f>
        <v/>
      </c>
      <c r="V4383" s="72" t="str">
        <f t="shared" si="68"/>
        <v/>
      </c>
    </row>
    <row r="4384" spans="1:22" x14ac:dyDescent="0.25">
      <c r="A4384" s="47"/>
      <c r="B4384" s="47"/>
      <c r="C4384" s="47"/>
      <c r="D4384" s="117"/>
      <c r="E4384" s="47"/>
      <c r="F4384" s="37"/>
      <c r="G4384" s="47"/>
      <c r="H4384" s="37"/>
      <c r="I4384" s="37"/>
      <c r="J4384" s="51"/>
      <c r="K4384" s="51"/>
      <c r="L4384" s="51"/>
      <c r="M4384" s="51"/>
      <c r="N4384" s="51"/>
      <c r="O4384" s="51"/>
      <c r="P4384" s="51"/>
      <c r="R4384" s="38" t="s">
        <v>450</v>
      </c>
      <c r="S4384" s="38" t="str" cm="1">
        <f t="array" ref="S4384">_xlfn.XLOOKUP(R4384,INDEX(Flettilisti,,1),INDEX(Flettilisti,,2),,0)</f>
        <v>Vantar flokkun</v>
      </c>
      <c r="T4384" s="38" t="str">
        <f>IF(ISBLANK(M4384),"",IF(M4384&lt;Gögn!$J$2,Gögn!$K$2,IF(M4384&gt;Gögn!$J$4,Gögn!$K$4,Gögn!$K$3)))</f>
        <v/>
      </c>
      <c r="U4384" s="49" t="str" cm="1">
        <f t="array" aca="1" ref="U4384" ca="1">IF(ISBLANK(A4384),"",IF(S4384="Styrkhæft",_xlfn.XLOOKUP(T4384,Vegalengdir[Texti],INDIRECT("Vegalengdir["&amp;'Upplýsingar um umsækjanda'!$B$10&amp;"]"),0%,0)))</f>
        <v/>
      </c>
      <c r="V4384" s="72" t="str">
        <f t="shared" si="68"/>
        <v/>
      </c>
    </row>
    <row r="4385" spans="1:22" x14ac:dyDescent="0.25">
      <c r="A4385" s="47"/>
      <c r="B4385" s="47"/>
      <c r="C4385" s="47"/>
      <c r="D4385" s="117"/>
      <c r="E4385" s="47"/>
      <c r="F4385" s="37"/>
      <c r="G4385" s="47"/>
      <c r="H4385" s="37"/>
      <c r="I4385" s="37"/>
      <c r="J4385" s="51"/>
      <c r="K4385" s="51"/>
      <c r="L4385" s="51"/>
      <c r="M4385" s="51"/>
      <c r="N4385" s="51"/>
      <c r="O4385" s="51"/>
      <c r="P4385" s="51"/>
      <c r="R4385" s="38" t="s">
        <v>450</v>
      </c>
      <c r="S4385" s="38" t="str" cm="1">
        <f t="array" ref="S4385">_xlfn.XLOOKUP(R4385,INDEX(Flettilisti,,1),INDEX(Flettilisti,,2),,0)</f>
        <v>Vantar flokkun</v>
      </c>
      <c r="T4385" s="38" t="str">
        <f>IF(ISBLANK(M4385),"",IF(M4385&lt;Gögn!$J$2,Gögn!$K$2,IF(M4385&gt;Gögn!$J$4,Gögn!$K$4,Gögn!$K$3)))</f>
        <v/>
      </c>
      <c r="U4385" s="49" t="str" cm="1">
        <f t="array" aca="1" ref="U4385" ca="1">IF(ISBLANK(A4385),"",IF(S4385="Styrkhæft",_xlfn.XLOOKUP(T4385,Vegalengdir[Texti],INDIRECT("Vegalengdir["&amp;'Upplýsingar um umsækjanda'!$B$10&amp;"]"),0%,0)))</f>
        <v/>
      </c>
      <c r="V4385" s="72" t="str">
        <f t="shared" si="68"/>
        <v/>
      </c>
    </row>
    <row r="4386" spans="1:22" x14ac:dyDescent="0.25">
      <c r="A4386" s="47"/>
      <c r="B4386" s="47"/>
      <c r="C4386" s="47"/>
      <c r="D4386" s="117"/>
      <c r="E4386" s="47"/>
      <c r="F4386" s="37"/>
      <c r="G4386" s="47"/>
      <c r="H4386" s="37"/>
      <c r="I4386" s="37"/>
      <c r="J4386" s="51"/>
      <c r="K4386" s="51"/>
      <c r="L4386" s="51"/>
      <c r="M4386" s="51"/>
      <c r="N4386" s="51"/>
      <c r="O4386" s="51"/>
      <c r="P4386" s="51"/>
      <c r="R4386" s="38" t="s">
        <v>450</v>
      </c>
      <c r="S4386" s="38" t="str" cm="1">
        <f t="array" ref="S4386">_xlfn.XLOOKUP(R4386,INDEX(Flettilisti,,1),INDEX(Flettilisti,,2),,0)</f>
        <v>Vantar flokkun</v>
      </c>
      <c r="T4386" s="38" t="str">
        <f>IF(ISBLANK(M4386),"",IF(M4386&lt;Gögn!$J$2,Gögn!$K$2,IF(M4386&gt;Gögn!$J$4,Gögn!$K$4,Gögn!$K$3)))</f>
        <v/>
      </c>
      <c r="U4386" s="49" t="str" cm="1">
        <f t="array" aca="1" ref="U4386" ca="1">IF(ISBLANK(A4386),"",IF(S4386="Styrkhæft",_xlfn.XLOOKUP(T4386,Vegalengdir[Texti],INDIRECT("Vegalengdir["&amp;'Upplýsingar um umsækjanda'!$B$10&amp;"]"),0%,0)))</f>
        <v/>
      </c>
      <c r="V4386" s="72" t="str">
        <f t="shared" si="68"/>
        <v/>
      </c>
    </row>
    <row r="4387" spans="1:22" x14ac:dyDescent="0.25">
      <c r="A4387" s="47"/>
      <c r="B4387" s="47"/>
      <c r="C4387" s="47"/>
      <c r="D4387" s="117"/>
      <c r="E4387" s="47"/>
      <c r="F4387" s="37"/>
      <c r="G4387" s="47"/>
      <c r="H4387" s="37"/>
      <c r="I4387" s="37"/>
      <c r="J4387" s="51"/>
      <c r="K4387" s="51"/>
      <c r="L4387" s="51"/>
      <c r="M4387" s="51"/>
      <c r="N4387" s="51"/>
      <c r="O4387" s="51"/>
      <c r="P4387" s="51"/>
      <c r="R4387" s="38" t="s">
        <v>450</v>
      </c>
      <c r="S4387" s="38" t="str" cm="1">
        <f t="array" ref="S4387">_xlfn.XLOOKUP(R4387,INDEX(Flettilisti,,1),INDEX(Flettilisti,,2),,0)</f>
        <v>Vantar flokkun</v>
      </c>
      <c r="T4387" s="38" t="str">
        <f>IF(ISBLANK(M4387),"",IF(M4387&lt;Gögn!$J$2,Gögn!$K$2,IF(M4387&gt;Gögn!$J$4,Gögn!$K$4,Gögn!$K$3)))</f>
        <v/>
      </c>
      <c r="U4387" s="49" t="str" cm="1">
        <f t="array" aca="1" ref="U4387" ca="1">IF(ISBLANK(A4387),"",IF(S4387="Styrkhæft",_xlfn.XLOOKUP(T4387,Vegalengdir[Texti],INDIRECT("Vegalengdir["&amp;'Upplýsingar um umsækjanda'!$B$10&amp;"]"),0%,0)))</f>
        <v/>
      </c>
      <c r="V4387" s="72" t="str">
        <f t="shared" si="68"/>
        <v/>
      </c>
    </row>
    <row r="4388" spans="1:22" x14ac:dyDescent="0.25">
      <c r="A4388" s="47"/>
      <c r="B4388" s="47"/>
      <c r="C4388" s="47"/>
      <c r="D4388" s="117"/>
      <c r="E4388" s="47"/>
      <c r="F4388" s="37"/>
      <c r="G4388" s="47"/>
      <c r="H4388" s="37"/>
      <c r="I4388" s="37"/>
      <c r="J4388" s="51"/>
      <c r="K4388" s="51"/>
      <c r="L4388" s="51"/>
      <c r="M4388" s="51"/>
      <c r="N4388" s="51"/>
      <c r="O4388" s="51"/>
      <c r="P4388" s="51"/>
      <c r="R4388" s="38" t="s">
        <v>450</v>
      </c>
      <c r="S4388" s="38" t="str" cm="1">
        <f t="array" ref="S4388">_xlfn.XLOOKUP(R4388,INDEX(Flettilisti,,1),INDEX(Flettilisti,,2),,0)</f>
        <v>Vantar flokkun</v>
      </c>
      <c r="T4388" s="38" t="str">
        <f>IF(ISBLANK(M4388),"",IF(M4388&lt;Gögn!$J$2,Gögn!$K$2,IF(M4388&gt;Gögn!$J$4,Gögn!$K$4,Gögn!$K$3)))</f>
        <v/>
      </c>
      <c r="U4388" s="49" t="str" cm="1">
        <f t="array" aca="1" ref="U4388" ca="1">IF(ISBLANK(A4388),"",IF(S4388="Styrkhæft",_xlfn.XLOOKUP(T4388,Vegalengdir[Texti],INDIRECT("Vegalengdir["&amp;'Upplýsingar um umsækjanda'!$B$10&amp;"]"),0%,0)))</f>
        <v/>
      </c>
      <c r="V4388" s="72" t="str">
        <f t="shared" si="68"/>
        <v/>
      </c>
    </row>
    <row r="4389" spans="1:22" x14ac:dyDescent="0.25">
      <c r="A4389" s="47"/>
      <c r="B4389" s="47"/>
      <c r="C4389" s="47"/>
      <c r="D4389" s="117"/>
      <c r="E4389" s="47"/>
      <c r="F4389" s="37"/>
      <c r="G4389" s="47"/>
      <c r="H4389" s="37"/>
      <c r="I4389" s="37"/>
      <c r="J4389" s="51"/>
      <c r="K4389" s="51"/>
      <c r="L4389" s="51"/>
      <c r="M4389" s="51"/>
      <c r="N4389" s="51"/>
      <c r="O4389" s="51"/>
      <c r="P4389" s="51"/>
      <c r="R4389" s="38" t="s">
        <v>450</v>
      </c>
      <c r="S4389" s="38" t="str" cm="1">
        <f t="array" ref="S4389">_xlfn.XLOOKUP(R4389,INDEX(Flettilisti,,1),INDEX(Flettilisti,,2),,0)</f>
        <v>Vantar flokkun</v>
      </c>
      <c r="T4389" s="38" t="str">
        <f>IF(ISBLANK(M4389),"",IF(M4389&lt;Gögn!$J$2,Gögn!$K$2,IF(M4389&gt;Gögn!$J$4,Gögn!$K$4,Gögn!$K$3)))</f>
        <v/>
      </c>
      <c r="U4389" s="49" t="str" cm="1">
        <f t="array" aca="1" ref="U4389" ca="1">IF(ISBLANK(A4389),"",IF(S4389="Styrkhæft",_xlfn.XLOOKUP(T4389,Vegalengdir[Texti],INDIRECT("Vegalengdir["&amp;'Upplýsingar um umsækjanda'!$B$10&amp;"]"),0%,0)))</f>
        <v/>
      </c>
      <c r="V4389" s="72" t="str">
        <f t="shared" si="68"/>
        <v/>
      </c>
    </row>
    <row r="4390" spans="1:22" x14ac:dyDescent="0.25">
      <c r="A4390" s="47"/>
      <c r="B4390" s="47"/>
      <c r="C4390" s="47"/>
      <c r="D4390" s="117"/>
      <c r="E4390" s="47"/>
      <c r="F4390" s="37"/>
      <c r="G4390" s="47"/>
      <c r="H4390" s="37"/>
      <c r="I4390" s="37"/>
      <c r="J4390" s="51"/>
      <c r="K4390" s="51"/>
      <c r="L4390" s="51"/>
      <c r="M4390" s="51"/>
      <c r="N4390" s="51"/>
      <c r="O4390" s="51"/>
      <c r="P4390" s="51"/>
      <c r="R4390" s="38" t="s">
        <v>450</v>
      </c>
      <c r="S4390" s="38" t="str" cm="1">
        <f t="array" ref="S4390">_xlfn.XLOOKUP(R4390,INDEX(Flettilisti,,1),INDEX(Flettilisti,,2),,0)</f>
        <v>Vantar flokkun</v>
      </c>
      <c r="T4390" s="38" t="str">
        <f>IF(ISBLANK(M4390),"",IF(M4390&lt;Gögn!$J$2,Gögn!$K$2,IF(M4390&gt;Gögn!$J$4,Gögn!$K$4,Gögn!$K$3)))</f>
        <v/>
      </c>
      <c r="U4390" s="49" t="str" cm="1">
        <f t="array" aca="1" ref="U4390" ca="1">IF(ISBLANK(A4390),"",IF(S4390="Styrkhæft",_xlfn.XLOOKUP(T4390,Vegalengdir[Texti],INDIRECT("Vegalengdir["&amp;'Upplýsingar um umsækjanda'!$B$10&amp;"]"),0%,0)))</f>
        <v/>
      </c>
      <c r="V4390" s="72" t="str">
        <f t="shared" si="68"/>
        <v/>
      </c>
    </row>
    <row r="4391" spans="1:22" x14ac:dyDescent="0.25">
      <c r="A4391" s="47"/>
      <c r="B4391" s="47"/>
      <c r="C4391" s="47"/>
      <c r="D4391" s="117"/>
      <c r="E4391" s="47"/>
      <c r="F4391" s="37"/>
      <c r="G4391" s="47"/>
      <c r="H4391" s="37"/>
      <c r="I4391" s="37"/>
      <c r="J4391" s="51"/>
      <c r="K4391" s="51"/>
      <c r="L4391" s="51"/>
      <c r="M4391" s="51"/>
      <c r="N4391" s="51"/>
      <c r="O4391" s="51"/>
      <c r="P4391" s="51"/>
      <c r="R4391" s="38" t="s">
        <v>450</v>
      </c>
      <c r="S4391" s="38" t="str" cm="1">
        <f t="array" ref="S4391">_xlfn.XLOOKUP(R4391,INDEX(Flettilisti,,1),INDEX(Flettilisti,,2),,0)</f>
        <v>Vantar flokkun</v>
      </c>
      <c r="T4391" s="38" t="str">
        <f>IF(ISBLANK(M4391),"",IF(M4391&lt;Gögn!$J$2,Gögn!$K$2,IF(M4391&gt;Gögn!$J$4,Gögn!$K$4,Gögn!$K$3)))</f>
        <v/>
      </c>
      <c r="U4391" s="49" t="str" cm="1">
        <f t="array" aca="1" ref="U4391" ca="1">IF(ISBLANK(A4391),"",IF(S4391="Styrkhæft",_xlfn.XLOOKUP(T4391,Vegalengdir[Texti],INDIRECT("Vegalengdir["&amp;'Upplýsingar um umsækjanda'!$B$10&amp;"]"),0%,0)))</f>
        <v/>
      </c>
      <c r="V4391" s="72" t="str">
        <f t="shared" si="68"/>
        <v/>
      </c>
    </row>
    <row r="4392" spans="1:22" x14ac:dyDescent="0.25">
      <c r="A4392" s="47"/>
      <c r="B4392" s="47"/>
      <c r="C4392" s="47"/>
      <c r="D4392" s="117"/>
      <c r="E4392" s="47"/>
      <c r="F4392" s="37"/>
      <c r="G4392" s="47"/>
      <c r="H4392" s="37"/>
      <c r="I4392" s="37"/>
      <c r="J4392" s="51"/>
      <c r="K4392" s="51"/>
      <c r="L4392" s="51"/>
      <c r="M4392" s="51"/>
      <c r="N4392" s="51"/>
      <c r="O4392" s="51"/>
      <c r="P4392" s="51"/>
      <c r="R4392" s="38" t="s">
        <v>450</v>
      </c>
      <c r="S4392" s="38" t="str" cm="1">
        <f t="array" ref="S4392">_xlfn.XLOOKUP(R4392,INDEX(Flettilisti,,1),INDEX(Flettilisti,,2),,0)</f>
        <v>Vantar flokkun</v>
      </c>
      <c r="T4392" s="38" t="str">
        <f>IF(ISBLANK(M4392),"",IF(M4392&lt;Gögn!$J$2,Gögn!$K$2,IF(M4392&gt;Gögn!$J$4,Gögn!$K$4,Gögn!$K$3)))</f>
        <v/>
      </c>
      <c r="U4392" s="49" t="str" cm="1">
        <f t="array" aca="1" ref="U4392" ca="1">IF(ISBLANK(A4392),"",IF(S4392="Styrkhæft",_xlfn.XLOOKUP(T4392,Vegalengdir[Texti],INDIRECT("Vegalengdir["&amp;'Upplýsingar um umsækjanda'!$B$10&amp;"]"),0%,0)))</f>
        <v/>
      </c>
      <c r="V4392" s="72" t="str">
        <f t="shared" si="68"/>
        <v/>
      </c>
    </row>
    <row r="4393" spans="1:22" x14ac:dyDescent="0.25">
      <c r="A4393" s="47"/>
      <c r="B4393" s="47"/>
      <c r="C4393" s="47"/>
      <c r="D4393" s="117"/>
      <c r="E4393" s="47"/>
      <c r="F4393" s="37"/>
      <c r="G4393" s="47"/>
      <c r="H4393" s="37"/>
      <c r="I4393" s="37"/>
      <c r="J4393" s="51"/>
      <c r="K4393" s="51"/>
      <c r="L4393" s="51"/>
      <c r="M4393" s="51"/>
      <c r="N4393" s="51"/>
      <c r="O4393" s="51"/>
      <c r="P4393" s="51"/>
      <c r="R4393" s="38" t="s">
        <v>450</v>
      </c>
      <c r="S4393" s="38" t="str" cm="1">
        <f t="array" ref="S4393">_xlfn.XLOOKUP(R4393,INDEX(Flettilisti,,1),INDEX(Flettilisti,,2),,0)</f>
        <v>Vantar flokkun</v>
      </c>
      <c r="T4393" s="38" t="str">
        <f>IF(ISBLANK(M4393),"",IF(M4393&lt;Gögn!$J$2,Gögn!$K$2,IF(M4393&gt;Gögn!$J$4,Gögn!$K$4,Gögn!$K$3)))</f>
        <v/>
      </c>
      <c r="U4393" s="49" t="str" cm="1">
        <f t="array" aca="1" ref="U4393" ca="1">IF(ISBLANK(A4393),"",IF(S4393="Styrkhæft",_xlfn.XLOOKUP(T4393,Vegalengdir[Texti],INDIRECT("Vegalengdir["&amp;'Upplýsingar um umsækjanda'!$B$10&amp;"]"),0%,0)))</f>
        <v/>
      </c>
      <c r="V4393" s="72" t="str">
        <f t="shared" si="68"/>
        <v/>
      </c>
    </row>
    <row r="4394" spans="1:22" x14ac:dyDescent="0.25">
      <c r="A4394" s="47"/>
      <c r="B4394" s="47"/>
      <c r="C4394" s="47"/>
      <c r="D4394" s="117"/>
      <c r="E4394" s="47"/>
      <c r="F4394" s="37"/>
      <c r="G4394" s="47"/>
      <c r="H4394" s="37"/>
      <c r="I4394" s="37"/>
      <c r="J4394" s="51"/>
      <c r="K4394" s="51"/>
      <c r="L4394" s="51"/>
      <c r="M4394" s="51"/>
      <c r="N4394" s="51"/>
      <c r="O4394" s="51"/>
      <c r="P4394" s="51"/>
      <c r="R4394" s="38" t="s">
        <v>450</v>
      </c>
      <c r="S4394" s="38" t="str" cm="1">
        <f t="array" ref="S4394">_xlfn.XLOOKUP(R4394,INDEX(Flettilisti,,1),INDEX(Flettilisti,,2),,0)</f>
        <v>Vantar flokkun</v>
      </c>
      <c r="T4394" s="38" t="str">
        <f>IF(ISBLANK(M4394),"",IF(M4394&lt;Gögn!$J$2,Gögn!$K$2,IF(M4394&gt;Gögn!$J$4,Gögn!$K$4,Gögn!$K$3)))</f>
        <v/>
      </c>
      <c r="U4394" s="49" t="str" cm="1">
        <f t="array" aca="1" ref="U4394" ca="1">IF(ISBLANK(A4394),"",IF(S4394="Styrkhæft",_xlfn.XLOOKUP(T4394,Vegalengdir[Texti],INDIRECT("Vegalengdir["&amp;'Upplýsingar um umsækjanda'!$B$10&amp;"]"),0%,0)))</f>
        <v/>
      </c>
      <c r="V4394" s="72" t="str">
        <f t="shared" si="68"/>
        <v/>
      </c>
    </row>
    <row r="4395" spans="1:22" x14ac:dyDescent="0.25">
      <c r="A4395" s="47"/>
      <c r="B4395" s="47"/>
      <c r="C4395" s="47"/>
      <c r="D4395" s="117"/>
      <c r="E4395" s="47"/>
      <c r="F4395" s="37"/>
      <c r="G4395" s="47"/>
      <c r="H4395" s="37"/>
      <c r="I4395" s="37"/>
      <c r="J4395" s="51"/>
      <c r="K4395" s="51"/>
      <c r="L4395" s="51"/>
      <c r="M4395" s="51"/>
      <c r="N4395" s="51"/>
      <c r="O4395" s="51"/>
      <c r="P4395" s="51"/>
      <c r="R4395" s="38" t="s">
        <v>450</v>
      </c>
      <c r="S4395" s="38" t="str" cm="1">
        <f t="array" ref="S4395">_xlfn.XLOOKUP(R4395,INDEX(Flettilisti,,1),INDEX(Flettilisti,,2),,0)</f>
        <v>Vantar flokkun</v>
      </c>
      <c r="T4395" s="38" t="str">
        <f>IF(ISBLANK(M4395),"",IF(M4395&lt;Gögn!$J$2,Gögn!$K$2,IF(M4395&gt;Gögn!$J$4,Gögn!$K$4,Gögn!$K$3)))</f>
        <v/>
      </c>
      <c r="U4395" s="49" t="str" cm="1">
        <f t="array" aca="1" ref="U4395" ca="1">IF(ISBLANK(A4395),"",IF(S4395="Styrkhæft",_xlfn.XLOOKUP(T4395,Vegalengdir[Texti],INDIRECT("Vegalengdir["&amp;'Upplýsingar um umsækjanda'!$B$10&amp;"]"),0%,0)))</f>
        <v/>
      </c>
      <c r="V4395" s="72" t="str">
        <f t="shared" si="68"/>
        <v/>
      </c>
    </row>
    <row r="4396" spans="1:22" x14ac:dyDescent="0.25">
      <c r="A4396" s="47"/>
      <c r="B4396" s="47"/>
      <c r="C4396" s="47"/>
      <c r="D4396" s="117"/>
      <c r="E4396" s="47"/>
      <c r="F4396" s="37"/>
      <c r="G4396" s="47"/>
      <c r="H4396" s="37"/>
      <c r="I4396" s="37"/>
      <c r="J4396" s="51"/>
      <c r="K4396" s="51"/>
      <c r="L4396" s="51"/>
      <c r="M4396" s="51"/>
      <c r="N4396" s="51"/>
      <c r="O4396" s="51"/>
      <c r="P4396" s="51"/>
      <c r="R4396" s="38" t="s">
        <v>450</v>
      </c>
      <c r="S4396" s="38" t="str" cm="1">
        <f t="array" ref="S4396">_xlfn.XLOOKUP(R4396,INDEX(Flettilisti,,1),INDEX(Flettilisti,,2),,0)</f>
        <v>Vantar flokkun</v>
      </c>
      <c r="T4396" s="38" t="str">
        <f>IF(ISBLANK(M4396),"",IF(M4396&lt;Gögn!$J$2,Gögn!$K$2,IF(M4396&gt;Gögn!$J$4,Gögn!$K$4,Gögn!$K$3)))</f>
        <v/>
      </c>
      <c r="U4396" s="49" t="str" cm="1">
        <f t="array" aca="1" ref="U4396" ca="1">IF(ISBLANK(A4396),"",IF(S4396="Styrkhæft",_xlfn.XLOOKUP(T4396,Vegalengdir[Texti],INDIRECT("Vegalengdir["&amp;'Upplýsingar um umsækjanda'!$B$10&amp;"]"),0%,0)))</f>
        <v/>
      </c>
      <c r="V4396" s="72" t="str">
        <f t="shared" si="68"/>
        <v/>
      </c>
    </row>
    <row r="4397" spans="1:22" x14ac:dyDescent="0.25">
      <c r="A4397" s="47"/>
      <c r="B4397" s="47"/>
      <c r="C4397" s="47"/>
      <c r="D4397" s="117"/>
      <c r="E4397" s="47"/>
      <c r="F4397" s="37"/>
      <c r="G4397" s="47"/>
      <c r="H4397" s="37"/>
      <c r="I4397" s="37"/>
      <c r="J4397" s="51"/>
      <c r="K4397" s="51"/>
      <c r="L4397" s="51"/>
      <c r="M4397" s="51"/>
      <c r="N4397" s="51"/>
      <c r="O4397" s="51"/>
      <c r="P4397" s="51"/>
      <c r="R4397" s="38" t="s">
        <v>450</v>
      </c>
      <c r="S4397" s="38" t="str" cm="1">
        <f t="array" ref="S4397">_xlfn.XLOOKUP(R4397,INDEX(Flettilisti,,1),INDEX(Flettilisti,,2),,0)</f>
        <v>Vantar flokkun</v>
      </c>
      <c r="T4397" s="38" t="str">
        <f>IF(ISBLANK(M4397),"",IF(M4397&lt;Gögn!$J$2,Gögn!$K$2,IF(M4397&gt;Gögn!$J$4,Gögn!$K$4,Gögn!$K$3)))</f>
        <v/>
      </c>
      <c r="U4397" s="49" t="str" cm="1">
        <f t="array" aca="1" ref="U4397" ca="1">IF(ISBLANK(A4397),"",IF(S4397="Styrkhæft",_xlfn.XLOOKUP(T4397,Vegalengdir[Texti],INDIRECT("Vegalengdir["&amp;'Upplýsingar um umsækjanda'!$B$10&amp;"]"),0%,0)))</f>
        <v/>
      </c>
      <c r="V4397" s="72" t="str">
        <f t="shared" si="68"/>
        <v/>
      </c>
    </row>
    <row r="4398" spans="1:22" x14ac:dyDescent="0.25">
      <c r="A4398" s="47"/>
      <c r="B4398" s="47"/>
      <c r="C4398" s="47"/>
      <c r="D4398" s="117"/>
      <c r="E4398" s="47"/>
      <c r="F4398" s="37"/>
      <c r="G4398" s="47"/>
      <c r="H4398" s="37"/>
      <c r="I4398" s="37"/>
      <c r="J4398" s="51"/>
      <c r="K4398" s="51"/>
      <c r="L4398" s="51"/>
      <c r="M4398" s="51"/>
      <c r="N4398" s="51"/>
      <c r="O4398" s="51"/>
      <c r="P4398" s="51"/>
      <c r="R4398" s="38" t="s">
        <v>450</v>
      </c>
      <c r="S4398" s="38" t="str" cm="1">
        <f t="array" ref="S4398">_xlfn.XLOOKUP(R4398,INDEX(Flettilisti,,1),INDEX(Flettilisti,,2),,0)</f>
        <v>Vantar flokkun</v>
      </c>
      <c r="T4398" s="38" t="str">
        <f>IF(ISBLANK(M4398),"",IF(M4398&lt;Gögn!$J$2,Gögn!$K$2,IF(M4398&gt;Gögn!$J$4,Gögn!$K$4,Gögn!$K$3)))</f>
        <v/>
      </c>
      <c r="U4398" s="49" t="str" cm="1">
        <f t="array" aca="1" ref="U4398" ca="1">IF(ISBLANK(A4398),"",IF(S4398="Styrkhæft",_xlfn.XLOOKUP(T4398,Vegalengdir[Texti],INDIRECT("Vegalengdir["&amp;'Upplýsingar um umsækjanda'!$B$10&amp;"]"),0%,0)))</f>
        <v/>
      </c>
      <c r="V4398" s="72" t="str">
        <f t="shared" si="68"/>
        <v/>
      </c>
    </row>
    <row r="4399" spans="1:22" x14ac:dyDescent="0.25">
      <c r="A4399" s="47"/>
      <c r="B4399" s="47"/>
      <c r="C4399" s="47"/>
      <c r="D4399" s="117"/>
      <c r="E4399" s="47"/>
      <c r="F4399" s="37"/>
      <c r="G4399" s="47"/>
      <c r="H4399" s="37"/>
      <c r="I4399" s="37"/>
      <c r="J4399" s="51"/>
      <c r="K4399" s="51"/>
      <c r="L4399" s="51"/>
      <c r="M4399" s="51"/>
      <c r="N4399" s="51"/>
      <c r="O4399" s="51"/>
      <c r="P4399" s="51"/>
      <c r="R4399" s="38" t="s">
        <v>450</v>
      </c>
      <c r="S4399" s="38" t="str" cm="1">
        <f t="array" ref="S4399">_xlfn.XLOOKUP(R4399,INDEX(Flettilisti,,1),INDEX(Flettilisti,,2),,0)</f>
        <v>Vantar flokkun</v>
      </c>
      <c r="T4399" s="38" t="str">
        <f>IF(ISBLANK(M4399),"",IF(M4399&lt;Gögn!$J$2,Gögn!$K$2,IF(M4399&gt;Gögn!$J$4,Gögn!$K$4,Gögn!$K$3)))</f>
        <v/>
      </c>
      <c r="U4399" s="49" t="str" cm="1">
        <f t="array" aca="1" ref="U4399" ca="1">IF(ISBLANK(A4399),"",IF(S4399="Styrkhæft",_xlfn.XLOOKUP(T4399,Vegalengdir[Texti],INDIRECT("Vegalengdir["&amp;'Upplýsingar um umsækjanda'!$B$10&amp;"]"),0%,0)))</f>
        <v/>
      </c>
      <c r="V4399" s="72" t="str">
        <f t="shared" si="68"/>
        <v/>
      </c>
    </row>
    <row r="4400" spans="1:22" x14ac:dyDescent="0.25">
      <c r="A4400" s="47"/>
      <c r="B4400" s="47"/>
      <c r="C4400" s="47"/>
      <c r="D4400" s="117"/>
      <c r="E4400" s="47"/>
      <c r="F4400" s="37"/>
      <c r="G4400" s="47"/>
      <c r="H4400" s="37"/>
      <c r="I4400" s="37"/>
      <c r="J4400" s="51"/>
      <c r="K4400" s="51"/>
      <c r="L4400" s="51"/>
      <c r="M4400" s="51"/>
      <c r="N4400" s="51"/>
      <c r="O4400" s="51"/>
      <c r="P4400" s="51"/>
      <c r="R4400" s="38" t="s">
        <v>450</v>
      </c>
      <c r="S4400" s="38" t="str" cm="1">
        <f t="array" ref="S4400">_xlfn.XLOOKUP(R4400,INDEX(Flettilisti,,1),INDEX(Flettilisti,,2),,0)</f>
        <v>Vantar flokkun</v>
      </c>
      <c r="T4400" s="38" t="str">
        <f>IF(ISBLANK(M4400),"",IF(M4400&lt;Gögn!$J$2,Gögn!$K$2,IF(M4400&gt;Gögn!$J$4,Gögn!$K$4,Gögn!$K$3)))</f>
        <v/>
      </c>
      <c r="U4400" s="49" t="str" cm="1">
        <f t="array" aca="1" ref="U4400" ca="1">IF(ISBLANK(A4400),"",IF(S4400="Styrkhæft",_xlfn.XLOOKUP(T4400,Vegalengdir[Texti],INDIRECT("Vegalengdir["&amp;'Upplýsingar um umsækjanda'!$B$10&amp;"]"),0%,0)))</f>
        <v/>
      </c>
      <c r="V4400" s="72" t="str">
        <f t="shared" si="68"/>
        <v/>
      </c>
    </row>
    <row r="4401" spans="1:22" x14ac:dyDescent="0.25">
      <c r="A4401" s="47"/>
      <c r="B4401" s="47"/>
      <c r="C4401" s="47"/>
      <c r="D4401" s="117"/>
      <c r="E4401" s="47"/>
      <c r="F4401" s="37"/>
      <c r="G4401" s="47"/>
      <c r="H4401" s="37"/>
      <c r="I4401" s="37"/>
      <c r="J4401" s="51"/>
      <c r="K4401" s="51"/>
      <c r="L4401" s="51"/>
      <c r="M4401" s="51"/>
      <c r="N4401" s="51"/>
      <c r="O4401" s="51"/>
      <c r="P4401" s="51"/>
      <c r="R4401" s="38" t="s">
        <v>450</v>
      </c>
      <c r="S4401" s="38" t="str" cm="1">
        <f t="array" ref="S4401">_xlfn.XLOOKUP(R4401,INDEX(Flettilisti,,1),INDEX(Flettilisti,,2),,0)</f>
        <v>Vantar flokkun</v>
      </c>
      <c r="T4401" s="38" t="str">
        <f>IF(ISBLANK(M4401),"",IF(M4401&lt;Gögn!$J$2,Gögn!$K$2,IF(M4401&gt;Gögn!$J$4,Gögn!$K$4,Gögn!$K$3)))</f>
        <v/>
      </c>
      <c r="U4401" s="49" t="str" cm="1">
        <f t="array" aca="1" ref="U4401" ca="1">IF(ISBLANK(A4401),"",IF(S4401="Styrkhæft",_xlfn.XLOOKUP(T4401,Vegalengdir[Texti],INDIRECT("Vegalengdir["&amp;'Upplýsingar um umsækjanda'!$B$10&amp;"]"),0%,0)))</f>
        <v/>
      </c>
      <c r="V4401" s="72" t="str">
        <f t="shared" si="68"/>
        <v/>
      </c>
    </row>
    <row r="4402" spans="1:22" x14ac:dyDescent="0.25">
      <c r="A4402" s="47"/>
      <c r="B4402" s="47"/>
      <c r="C4402" s="47"/>
      <c r="D4402" s="117"/>
      <c r="E4402" s="47"/>
      <c r="F4402" s="37"/>
      <c r="G4402" s="47"/>
      <c r="H4402" s="37"/>
      <c r="I4402" s="37"/>
      <c r="J4402" s="51"/>
      <c r="K4402" s="51"/>
      <c r="L4402" s="51"/>
      <c r="M4402" s="51"/>
      <c r="N4402" s="51"/>
      <c r="O4402" s="51"/>
      <c r="P4402" s="51"/>
      <c r="R4402" s="38" t="s">
        <v>450</v>
      </c>
      <c r="S4402" s="38" t="str" cm="1">
        <f t="array" ref="S4402">_xlfn.XLOOKUP(R4402,INDEX(Flettilisti,,1),INDEX(Flettilisti,,2),,0)</f>
        <v>Vantar flokkun</v>
      </c>
      <c r="T4402" s="38" t="str">
        <f>IF(ISBLANK(M4402),"",IF(M4402&lt;Gögn!$J$2,Gögn!$K$2,IF(M4402&gt;Gögn!$J$4,Gögn!$K$4,Gögn!$K$3)))</f>
        <v/>
      </c>
      <c r="U4402" s="49" t="str" cm="1">
        <f t="array" aca="1" ref="U4402" ca="1">IF(ISBLANK(A4402),"",IF(S4402="Styrkhæft",_xlfn.XLOOKUP(T4402,Vegalengdir[Texti],INDIRECT("Vegalengdir["&amp;'Upplýsingar um umsækjanda'!$B$10&amp;"]"),0%,0)))</f>
        <v/>
      </c>
      <c r="V4402" s="72" t="str">
        <f t="shared" si="68"/>
        <v/>
      </c>
    </row>
    <row r="4403" spans="1:22" x14ac:dyDescent="0.25">
      <c r="A4403" s="47"/>
      <c r="B4403" s="47"/>
      <c r="C4403" s="47"/>
      <c r="D4403" s="117"/>
      <c r="E4403" s="47"/>
      <c r="F4403" s="37"/>
      <c r="G4403" s="47"/>
      <c r="H4403" s="37"/>
      <c r="I4403" s="37"/>
      <c r="J4403" s="51"/>
      <c r="K4403" s="51"/>
      <c r="L4403" s="51"/>
      <c r="M4403" s="51"/>
      <c r="N4403" s="51"/>
      <c r="O4403" s="51"/>
      <c r="P4403" s="51"/>
      <c r="R4403" s="38" t="s">
        <v>450</v>
      </c>
      <c r="S4403" s="38" t="str" cm="1">
        <f t="array" ref="S4403">_xlfn.XLOOKUP(R4403,INDEX(Flettilisti,,1),INDEX(Flettilisti,,2),,0)</f>
        <v>Vantar flokkun</v>
      </c>
      <c r="T4403" s="38" t="str">
        <f>IF(ISBLANK(M4403),"",IF(M4403&lt;Gögn!$J$2,Gögn!$K$2,IF(M4403&gt;Gögn!$J$4,Gögn!$K$4,Gögn!$K$3)))</f>
        <v/>
      </c>
      <c r="U4403" s="49" t="str" cm="1">
        <f t="array" aca="1" ref="U4403" ca="1">IF(ISBLANK(A4403),"",IF(S4403="Styrkhæft",_xlfn.XLOOKUP(T4403,Vegalengdir[Texti],INDIRECT("Vegalengdir["&amp;'Upplýsingar um umsækjanda'!$B$10&amp;"]"),0%,0)))</f>
        <v/>
      </c>
      <c r="V4403" s="72" t="str">
        <f t="shared" si="68"/>
        <v/>
      </c>
    </row>
    <row r="4404" spans="1:22" x14ac:dyDescent="0.25">
      <c r="A4404" s="47"/>
      <c r="B4404" s="47"/>
      <c r="C4404" s="47"/>
      <c r="D4404" s="117"/>
      <c r="E4404" s="47"/>
      <c r="F4404" s="37"/>
      <c r="G4404" s="47"/>
      <c r="H4404" s="37"/>
      <c r="I4404" s="37"/>
      <c r="J4404" s="51"/>
      <c r="K4404" s="51"/>
      <c r="L4404" s="51"/>
      <c r="M4404" s="51"/>
      <c r="N4404" s="51"/>
      <c r="O4404" s="51"/>
      <c r="P4404" s="51"/>
      <c r="R4404" s="38" t="s">
        <v>450</v>
      </c>
      <c r="S4404" s="38" t="str" cm="1">
        <f t="array" ref="S4404">_xlfn.XLOOKUP(R4404,INDEX(Flettilisti,,1),INDEX(Flettilisti,,2),,0)</f>
        <v>Vantar flokkun</v>
      </c>
      <c r="T4404" s="38" t="str">
        <f>IF(ISBLANK(M4404),"",IF(M4404&lt;Gögn!$J$2,Gögn!$K$2,IF(M4404&gt;Gögn!$J$4,Gögn!$K$4,Gögn!$K$3)))</f>
        <v/>
      </c>
      <c r="U4404" s="49" t="str" cm="1">
        <f t="array" aca="1" ref="U4404" ca="1">IF(ISBLANK(A4404),"",IF(S4404="Styrkhæft",_xlfn.XLOOKUP(T4404,Vegalengdir[Texti],INDIRECT("Vegalengdir["&amp;'Upplýsingar um umsækjanda'!$B$10&amp;"]"),0%,0)))</f>
        <v/>
      </c>
      <c r="V4404" s="72" t="str">
        <f t="shared" si="68"/>
        <v/>
      </c>
    </row>
    <row r="4405" spans="1:22" x14ac:dyDescent="0.25">
      <c r="A4405" s="47"/>
      <c r="B4405" s="47"/>
      <c r="C4405" s="47"/>
      <c r="D4405" s="117"/>
      <c r="E4405" s="47"/>
      <c r="F4405" s="37"/>
      <c r="G4405" s="47"/>
      <c r="H4405" s="37"/>
      <c r="I4405" s="37"/>
      <c r="J4405" s="51"/>
      <c r="K4405" s="51"/>
      <c r="L4405" s="51"/>
      <c r="M4405" s="51"/>
      <c r="N4405" s="51"/>
      <c r="O4405" s="51"/>
      <c r="P4405" s="51"/>
      <c r="R4405" s="38" t="s">
        <v>450</v>
      </c>
      <c r="S4405" s="38" t="str" cm="1">
        <f t="array" ref="S4405">_xlfn.XLOOKUP(R4405,INDEX(Flettilisti,,1),INDEX(Flettilisti,,2),,0)</f>
        <v>Vantar flokkun</v>
      </c>
      <c r="T4405" s="38" t="str">
        <f>IF(ISBLANK(M4405),"",IF(M4405&lt;Gögn!$J$2,Gögn!$K$2,IF(M4405&gt;Gögn!$J$4,Gögn!$K$4,Gögn!$K$3)))</f>
        <v/>
      </c>
      <c r="U4405" s="49" t="str" cm="1">
        <f t="array" aca="1" ref="U4405" ca="1">IF(ISBLANK(A4405),"",IF(S4405="Styrkhæft",_xlfn.XLOOKUP(T4405,Vegalengdir[Texti],INDIRECT("Vegalengdir["&amp;'Upplýsingar um umsækjanda'!$B$10&amp;"]"),0%,0)))</f>
        <v/>
      </c>
      <c r="V4405" s="72" t="str">
        <f t="shared" si="68"/>
        <v/>
      </c>
    </row>
    <row r="4406" spans="1:22" x14ac:dyDescent="0.25">
      <c r="A4406" s="47"/>
      <c r="B4406" s="47"/>
      <c r="C4406" s="47"/>
      <c r="D4406" s="117"/>
      <c r="E4406" s="47"/>
      <c r="F4406" s="37"/>
      <c r="G4406" s="47"/>
      <c r="H4406" s="37"/>
      <c r="I4406" s="37"/>
      <c r="J4406" s="51"/>
      <c r="K4406" s="51"/>
      <c r="L4406" s="51"/>
      <c r="M4406" s="51"/>
      <c r="N4406" s="51"/>
      <c r="O4406" s="51"/>
      <c r="P4406" s="51"/>
      <c r="R4406" s="38" t="s">
        <v>450</v>
      </c>
      <c r="S4406" s="38" t="str" cm="1">
        <f t="array" ref="S4406">_xlfn.XLOOKUP(R4406,INDEX(Flettilisti,,1),INDEX(Flettilisti,,2),,0)</f>
        <v>Vantar flokkun</v>
      </c>
      <c r="T4406" s="38" t="str">
        <f>IF(ISBLANK(M4406),"",IF(M4406&lt;Gögn!$J$2,Gögn!$K$2,IF(M4406&gt;Gögn!$J$4,Gögn!$K$4,Gögn!$K$3)))</f>
        <v/>
      </c>
      <c r="U4406" s="49" t="str" cm="1">
        <f t="array" aca="1" ref="U4406" ca="1">IF(ISBLANK(A4406),"",IF(S4406="Styrkhæft",_xlfn.XLOOKUP(T4406,Vegalengdir[Texti],INDIRECT("Vegalengdir["&amp;'Upplýsingar um umsækjanda'!$B$10&amp;"]"),0%,0)))</f>
        <v/>
      </c>
      <c r="V4406" s="72" t="str">
        <f t="shared" si="68"/>
        <v/>
      </c>
    </row>
    <row r="4407" spans="1:22" x14ac:dyDescent="0.25">
      <c r="A4407" s="47"/>
      <c r="B4407" s="47"/>
      <c r="C4407" s="47"/>
      <c r="D4407" s="117"/>
      <c r="E4407" s="47"/>
      <c r="F4407" s="37"/>
      <c r="G4407" s="47"/>
      <c r="H4407" s="37"/>
      <c r="I4407" s="37"/>
      <c r="J4407" s="51"/>
      <c r="K4407" s="51"/>
      <c r="L4407" s="51"/>
      <c r="M4407" s="51"/>
      <c r="N4407" s="51"/>
      <c r="O4407" s="51"/>
      <c r="P4407" s="51"/>
      <c r="R4407" s="38" t="s">
        <v>450</v>
      </c>
      <c r="S4407" s="38" t="str" cm="1">
        <f t="array" ref="S4407">_xlfn.XLOOKUP(R4407,INDEX(Flettilisti,,1),INDEX(Flettilisti,,2),,0)</f>
        <v>Vantar flokkun</v>
      </c>
      <c r="T4407" s="38" t="str">
        <f>IF(ISBLANK(M4407),"",IF(M4407&lt;Gögn!$J$2,Gögn!$K$2,IF(M4407&gt;Gögn!$J$4,Gögn!$K$4,Gögn!$K$3)))</f>
        <v/>
      </c>
      <c r="U4407" s="49" t="str" cm="1">
        <f t="array" aca="1" ref="U4407" ca="1">IF(ISBLANK(A4407),"",IF(S4407="Styrkhæft",_xlfn.XLOOKUP(T4407,Vegalengdir[Texti],INDIRECT("Vegalengdir["&amp;'Upplýsingar um umsækjanda'!$B$10&amp;"]"),0%,0)))</f>
        <v/>
      </c>
      <c r="V4407" s="72" t="str">
        <f t="shared" si="68"/>
        <v/>
      </c>
    </row>
    <row r="4408" spans="1:22" x14ac:dyDescent="0.25">
      <c r="A4408" s="47"/>
      <c r="B4408" s="47"/>
      <c r="C4408" s="47"/>
      <c r="D4408" s="117"/>
      <c r="E4408" s="47"/>
      <c r="F4408" s="37"/>
      <c r="G4408" s="47"/>
      <c r="H4408" s="37"/>
      <c r="I4408" s="37"/>
      <c r="J4408" s="51"/>
      <c r="K4408" s="51"/>
      <c r="L4408" s="51"/>
      <c r="M4408" s="51"/>
      <c r="N4408" s="51"/>
      <c r="O4408" s="51"/>
      <c r="P4408" s="51"/>
      <c r="R4408" s="38" t="s">
        <v>450</v>
      </c>
      <c r="S4408" s="38" t="str" cm="1">
        <f t="array" ref="S4408">_xlfn.XLOOKUP(R4408,INDEX(Flettilisti,,1),INDEX(Flettilisti,,2),,0)</f>
        <v>Vantar flokkun</v>
      </c>
      <c r="T4408" s="38" t="str">
        <f>IF(ISBLANK(M4408),"",IF(M4408&lt;Gögn!$J$2,Gögn!$K$2,IF(M4408&gt;Gögn!$J$4,Gögn!$K$4,Gögn!$K$3)))</f>
        <v/>
      </c>
      <c r="U4408" s="49" t="str" cm="1">
        <f t="array" aca="1" ref="U4408" ca="1">IF(ISBLANK(A4408),"",IF(S4408="Styrkhæft",_xlfn.XLOOKUP(T4408,Vegalengdir[Texti],INDIRECT("Vegalengdir["&amp;'Upplýsingar um umsækjanda'!$B$10&amp;"]"),0%,0)))</f>
        <v/>
      </c>
      <c r="V4408" s="72" t="str">
        <f t="shared" si="68"/>
        <v/>
      </c>
    </row>
    <row r="4409" spans="1:22" x14ac:dyDescent="0.25">
      <c r="A4409" s="47"/>
      <c r="B4409" s="47"/>
      <c r="C4409" s="47"/>
      <c r="D4409" s="117"/>
      <c r="E4409" s="47"/>
      <c r="F4409" s="37"/>
      <c r="G4409" s="47"/>
      <c r="H4409" s="37"/>
      <c r="I4409" s="37"/>
      <c r="J4409" s="51"/>
      <c r="K4409" s="51"/>
      <c r="L4409" s="51"/>
      <c r="M4409" s="51"/>
      <c r="N4409" s="51"/>
      <c r="O4409" s="51"/>
      <c r="P4409" s="51"/>
      <c r="R4409" s="38" t="s">
        <v>450</v>
      </c>
      <c r="S4409" s="38" t="str" cm="1">
        <f t="array" ref="S4409">_xlfn.XLOOKUP(R4409,INDEX(Flettilisti,,1),INDEX(Flettilisti,,2),,0)</f>
        <v>Vantar flokkun</v>
      </c>
      <c r="T4409" s="38" t="str">
        <f>IF(ISBLANK(M4409),"",IF(M4409&lt;Gögn!$J$2,Gögn!$K$2,IF(M4409&gt;Gögn!$J$4,Gögn!$K$4,Gögn!$K$3)))</f>
        <v/>
      </c>
      <c r="U4409" s="49" t="str" cm="1">
        <f t="array" aca="1" ref="U4409" ca="1">IF(ISBLANK(A4409),"",IF(S4409="Styrkhæft",_xlfn.XLOOKUP(T4409,Vegalengdir[Texti],INDIRECT("Vegalengdir["&amp;'Upplýsingar um umsækjanda'!$B$10&amp;"]"),0%,0)))</f>
        <v/>
      </c>
      <c r="V4409" s="72" t="str">
        <f t="shared" si="68"/>
        <v/>
      </c>
    </row>
    <row r="4410" spans="1:22" x14ac:dyDescent="0.25">
      <c r="A4410" s="47"/>
      <c r="B4410" s="47"/>
      <c r="C4410" s="47"/>
      <c r="D4410" s="117"/>
      <c r="E4410" s="47"/>
      <c r="F4410" s="37"/>
      <c r="G4410" s="47"/>
      <c r="H4410" s="37"/>
      <c r="I4410" s="37"/>
      <c r="J4410" s="51"/>
      <c r="K4410" s="51"/>
      <c r="L4410" s="51"/>
      <c r="M4410" s="51"/>
      <c r="N4410" s="51"/>
      <c r="O4410" s="51"/>
      <c r="P4410" s="51"/>
      <c r="R4410" s="38" t="s">
        <v>450</v>
      </c>
      <c r="S4410" s="38" t="str" cm="1">
        <f t="array" ref="S4410">_xlfn.XLOOKUP(R4410,INDEX(Flettilisti,,1),INDEX(Flettilisti,,2),,0)</f>
        <v>Vantar flokkun</v>
      </c>
      <c r="T4410" s="38" t="str">
        <f>IF(ISBLANK(M4410),"",IF(M4410&lt;Gögn!$J$2,Gögn!$K$2,IF(M4410&gt;Gögn!$J$4,Gögn!$K$4,Gögn!$K$3)))</f>
        <v/>
      </c>
      <c r="U4410" s="49" t="str" cm="1">
        <f t="array" aca="1" ref="U4410" ca="1">IF(ISBLANK(A4410),"",IF(S4410="Styrkhæft",_xlfn.XLOOKUP(T4410,Vegalengdir[Texti],INDIRECT("Vegalengdir["&amp;'Upplýsingar um umsækjanda'!$B$10&amp;"]"),0%,0)))</f>
        <v/>
      </c>
      <c r="V4410" s="72" t="str">
        <f t="shared" si="68"/>
        <v/>
      </c>
    </row>
    <row r="4411" spans="1:22" x14ac:dyDescent="0.25">
      <c r="A4411" s="47"/>
      <c r="B4411" s="47"/>
      <c r="C4411" s="47"/>
      <c r="D4411" s="117"/>
      <c r="E4411" s="47"/>
      <c r="F4411" s="37"/>
      <c r="G4411" s="47"/>
      <c r="H4411" s="37"/>
      <c r="I4411" s="37"/>
      <c r="J4411" s="51"/>
      <c r="K4411" s="51"/>
      <c r="L4411" s="51"/>
      <c r="M4411" s="51"/>
      <c r="N4411" s="51"/>
      <c r="O4411" s="51"/>
      <c r="P4411" s="51"/>
      <c r="R4411" s="38" t="s">
        <v>450</v>
      </c>
      <c r="S4411" s="38" t="str" cm="1">
        <f t="array" ref="S4411">_xlfn.XLOOKUP(R4411,INDEX(Flettilisti,,1),INDEX(Flettilisti,,2),,0)</f>
        <v>Vantar flokkun</v>
      </c>
      <c r="T4411" s="38" t="str">
        <f>IF(ISBLANK(M4411),"",IF(M4411&lt;Gögn!$J$2,Gögn!$K$2,IF(M4411&gt;Gögn!$J$4,Gögn!$K$4,Gögn!$K$3)))</f>
        <v/>
      </c>
      <c r="U4411" s="49" t="str" cm="1">
        <f t="array" aca="1" ref="U4411" ca="1">IF(ISBLANK(A4411),"",IF(S4411="Styrkhæft",_xlfn.XLOOKUP(T4411,Vegalengdir[Texti],INDIRECT("Vegalengdir["&amp;'Upplýsingar um umsækjanda'!$B$10&amp;"]"),0%,0)))</f>
        <v/>
      </c>
      <c r="V4411" s="72" t="str">
        <f t="shared" si="68"/>
        <v/>
      </c>
    </row>
    <row r="4412" spans="1:22" x14ac:dyDescent="0.25">
      <c r="A4412" s="47"/>
      <c r="B4412" s="47"/>
      <c r="C4412" s="47"/>
      <c r="D4412" s="117"/>
      <c r="E4412" s="47"/>
      <c r="F4412" s="37"/>
      <c r="G4412" s="47"/>
      <c r="H4412" s="37"/>
      <c r="I4412" s="37"/>
      <c r="J4412" s="51"/>
      <c r="K4412" s="51"/>
      <c r="L4412" s="51"/>
      <c r="M4412" s="51"/>
      <c r="N4412" s="51"/>
      <c r="O4412" s="51"/>
      <c r="P4412" s="51"/>
      <c r="R4412" s="38" t="s">
        <v>450</v>
      </c>
      <c r="S4412" s="38" t="str" cm="1">
        <f t="array" ref="S4412">_xlfn.XLOOKUP(R4412,INDEX(Flettilisti,,1),INDEX(Flettilisti,,2),,0)</f>
        <v>Vantar flokkun</v>
      </c>
      <c r="T4412" s="38" t="str">
        <f>IF(ISBLANK(M4412),"",IF(M4412&lt;Gögn!$J$2,Gögn!$K$2,IF(M4412&gt;Gögn!$J$4,Gögn!$K$4,Gögn!$K$3)))</f>
        <v/>
      </c>
      <c r="U4412" s="49" t="str" cm="1">
        <f t="array" aca="1" ref="U4412" ca="1">IF(ISBLANK(A4412),"",IF(S4412="Styrkhæft",_xlfn.XLOOKUP(T4412,Vegalengdir[Texti],INDIRECT("Vegalengdir["&amp;'Upplýsingar um umsækjanda'!$B$10&amp;"]"),0%,0)))</f>
        <v/>
      </c>
      <c r="V4412" s="72" t="str">
        <f t="shared" si="68"/>
        <v/>
      </c>
    </row>
    <row r="4413" spans="1:22" x14ac:dyDescent="0.25">
      <c r="A4413" s="47"/>
      <c r="B4413" s="47"/>
      <c r="C4413" s="47"/>
      <c r="D4413" s="117"/>
      <c r="E4413" s="47"/>
      <c r="F4413" s="37"/>
      <c r="G4413" s="47"/>
      <c r="H4413" s="37"/>
      <c r="I4413" s="37"/>
      <c r="J4413" s="51"/>
      <c r="K4413" s="51"/>
      <c r="L4413" s="51"/>
      <c r="M4413" s="51"/>
      <c r="N4413" s="51"/>
      <c r="O4413" s="51"/>
      <c r="P4413" s="51"/>
      <c r="R4413" s="38" t="s">
        <v>450</v>
      </c>
      <c r="S4413" s="38" t="str" cm="1">
        <f t="array" ref="S4413">_xlfn.XLOOKUP(R4413,INDEX(Flettilisti,,1),INDEX(Flettilisti,,2),,0)</f>
        <v>Vantar flokkun</v>
      </c>
      <c r="T4413" s="38" t="str">
        <f>IF(ISBLANK(M4413),"",IF(M4413&lt;Gögn!$J$2,Gögn!$K$2,IF(M4413&gt;Gögn!$J$4,Gögn!$K$4,Gögn!$K$3)))</f>
        <v/>
      </c>
      <c r="U4413" s="49" t="str" cm="1">
        <f t="array" aca="1" ref="U4413" ca="1">IF(ISBLANK(A4413),"",IF(S4413="Styrkhæft",_xlfn.XLOOKUP(T4413,Vegalengdir[Texti],INDIRECT("Vegalengdir["&amp;'Upplýsingar um umsækjanda'!$B$10&amp;"]"),0%,0)))</f>
        <v/>
      </c>
      <c r="V4413" s="72" t="str">
        <f t="shared" si="68"/>
        <v/>
      </c>
    </row>
    <row r="4414" spans="1:22" x14ac:dyDescent="0.25">
      <c r="A4414" s="47"/>
      <c r="B4414" s="47"/>
      <c r="C4414" s="47"/>
      <c r="D4414" s="117"/>
      <c r="E4414" s="47"/>
      <c r="F4414" s="37"/>
      <c r="G4414" s="47"/>
      <c r="H4414" s="37"/>
      <c r="I4414" s="37"/>
      <c r="J4414" s="51"/>
      <c r="K4414" s="51"/>
      <c r="L4414" s="51"/>
      <c r="M4414" s="51"/>
      <c r="N4414" s="51"/>
      <c r="O4414" s="51"/>
      <c r="P4414" s="51"/>
      <c r="R4414" s="38" t="s">
        <v>450</v>
      </c>
      <c r="S4414" s="38" t="str" cm="1">
        <f t="array" ref="S4414">_xlfn.XLOOKUP(R4414,INDEX(Flettilisti,,1),INDEX(Flettilisti,,2),,0)</f>
        <v>Vantar flokkun</v>
      </c>
      <c r="T4414" s="38" t="str">
        <f>IF(ISBLANK(M4414),"",IF(M4414&lt;Gögn!$J$2,Gögn!$K$2,IF(M4414&gt;Gögn!$J$4,Gögn!$K$4,Gögn!$K$3)))</f>
        <v/>
      </c>
      <c r="U4414" s="49" t="str" cm="1">
        <f t="array" aca="1" ref="U4414" ca="1">IF(ISBLANK(A4414),"",IF(S4414="Styrkhæft",_xlfn.XLOOKUP(T4414,Vegalengdir[Texti],INDIRECT("Vegalengdir["&amp;'Upplýsingar um umsækjanda'!$B$10&amp;"]"),0%,0)))</f>
        <v/>
      </c>
      <c r="V4414" s="72" t="str">
        <f t="shared" si="68"/>
        <v/>
      </c>
    </row>
    <row r="4415" spans="1:22" x14ac:dyDescent="0.25">
      <c r="A4415" s="47"/>
      <c r="B4415" s="47"/>
      <c r="C4415" s="47"/>
      <c r="D4415" s="117"/>
      <c r="E4415" s="47"/>
      <c r="F4415" s="37"/>
      <c r="G4415" s="47"/>
      <c r="H4415" s="37"/>
      <c r="I4415" s="37"/>
      <c r="J4415" s="51"/>
      <c r="K4415" s="51"/>
      <c r="L4415" s="51"/>
      <c r="M4415" s="51"/>
      <c r="N4415" s="51"/>
      <c r="O4415" s="51"/>
      <c r="P4415" s="51"/>
      <c r="R4415" s="38" t="s">
        <v>450</v>
      </c>
      <c r="S4415" s="38" t="str" cm="1">
        <f t="array" ref="S4415">_xlfn.XLOOKUP(R4415,INDEX(Flettilisti,,1),INDEX(Flettilisti,,2),,0)</f>
        <v>Vantar flokkun</v>
      </c>
      <c r="T4415" s="38" t="str">
        <f>IF(ISBLANK(M4415),"",IF(M4415&lt;Gögn!$J$2,Gögn!$K$2,IF(M4415&gt;Gögn!$J$4,Gögn!$K$4,Gögn!$K$3)))</f>
        <v/>
      </c>
      <c r="U4415" s="49" t="str" cm="1">
        <f t="array" aca="1" ref="U4415" ca="1">IF(ISBLANK(A4415),"",IF(S4415="Styrkhæft",_xlfn.XLOOKUP(T4415,Vegalengdir[Texti],INDIRECT("Vegalengdir["&amp;'Upplýsingar um umsækjanda'!$B$10&amp;"]"),0%,0)))</f>
        <v/>
      </c>
      <c r="V4415" s="72" t="str">
        <f t="shared" si="68"/>
        <v/>
      </c>
    </row>
    <row r="4416" spans="1:22" x14ac:dyDescent="0.25">
      <c r="A4416" s="47"/>
      <c r="B4416" s="47"/>
      <c r="C4416" s="47"/>
      <c r="D4416" s="117"/>
      <c r="E4416" s="47"/>
      <c r="F4416" s="37"/>
      <c r="G4416" s="47"/>
      <c r="H4416" s="37"/>
      <c r="I4416" s="37"/>
      <c r="J4416" s="51"/>
      <c r="K4416" s="51"/>
      <c r="L4416" s="51"/>
      <c r="M4416" s="51"/>
      <c r="N4416" s="51"/>
      <c r="O4416" s="51"/>
      <c r="P4416" s="51"/>
      <c r="R4416" s="38" t="s">
        <v>450</v>
      </c>
      <c r="S4416" s="38" t="str" cm="1">
        <f t="array" ref="S4416">_xlfn.XLOOKUP(R4416,INDEX(Flettilisti,,1),INDEX(Flettilisti,,2),,0)</f>
        <v>Vantar flokkun</v>
      </c>
      <c r="T4416" s="38" t="str">
        <f>IF(ISBLANK(M4416),"",IF(M4416&lt;Gögn!$J$2,Gögn!$K$2,IF(M4416&gt;Gögn!$J$4,Gögn!$K$4,Gögn!$K$3)))</f>
        <v/>
      </c>
      <c r="U4416" s="49" t="str" cm="1">
        <f t="array" aca="1" ref="U4416" ca="1">IF(ISBLANK(A4416),"",IF(S4416="Styrkhæft",_xlfn.XLOOKUP(T4416,Vegalengdir[Texti],INDIRECT("Vegalengdir["&amp;'Upplýsingar um umsækjanda'!$B$10&amp;"]"),0%,0)))</f>
        <v/>
      </c>
      <c r="V4416" s="72" t="str">
        <f t="shared" si="68"/>
        <v/>
      </c>
    </row>
    <row r="4417" spans="1:22" x14ac:dyDescent="0.25">
      <c r="A4417" s="47"/>
      <c r="B4417" s="47"/>
      <c r="C4417" s="47"/>
      <c r="D4417" s="117"/>
      <c r="E4417" s="47"/>
      <c r="F4417" s="37"/>
      <c r="G4417" s="47"/>
      <c r="H4417" s="37"/>
      <c r="I4417" s="37"/>
      <c r="J4417" s="51"/>
      <c r="K4417" s="51"/>
      <c r="L4417" s="51"/>
      <c r="M4417" s="51"/>
      <c r="N4417" s="51"/>
      <c r="O4417" s="51"/>
      <c r="P4417" s="51"/>
      <c r="R4417" s="38" t="s">
        <v>450</v>
      </c>
      <c r="S4417" s="38" t="str" cm="1">
        <f t="array" ref="S4417">_xlfn.XLOOKUP(R4417,INDEX(Flettilisti,,1),INDEX(Flettilisti,,2),,0)</f>
        <v>Vantar flokkun</v>
      </c>
      <c r="T4417" s="38" t="str">
        <f>IF(ISBLANK(M4417),"",IF(M4417&lt;Gögn!$J$2,Gögn!$K$2,IF(M4417&gt;Gögn!$J$4,Gögn!$K$4,Gögn!$K$3)))</f>
        <v/>
      </c>
      <c r="U4417" s="49" t="str" cm="1">
        <f t="array" aca="1" ref="U4417" ca="1">IF(ISBLANK(A4417),"",IF(S4417="Styrkhæft",_xlfn.XLOOKUP(T4417,Vegalengdir[Texti],INDIRECT("Vegalengdir["&amp;'Upplýsingar um umsækjanda'!$B$10&amp;"]"),0%,0)))</f>
        <v/>
      </c>
      <c r="V4417" s="72" t="str">
        <f t="shared" si="68"/>
        <v/>
      </c>
    </row>
    <row r="4418" spans="1:22" x14ac:dyDescent="0.25">
      <c r="A4418" s="47"/>
      <c r="B4418" s="47"/>
      <c r="C4418" s="47"/>
      <c r="D4418" s="117"/>
      <c r="E4418" s="47"/>
      <c r="F4418" s="37"/>
      <c r="G4418" s="47"/>
      <c r="H4418" s="37"/>
      <c r="I4418" s="37"/>
      <c r="J4418" s="51"/>
      <c r="K4418" s="51"/>
      <c r="L4418" s="51"/>
      <c r="M4418" s="51"/>
      <c r="N4418" s="51"/>
      <c r="O4418" s="51"/>
      <c r="P4418" s="51"/>
      <c r="R4418" s="38" t="s">
        <v>450</v>
      </c>
      <c r="S4418" s="38" t="str" cm="1">
        <f t="array" ref="S4418">_xlfn.XLOOKUP(R4418,INDEX(Flettilisti,,1),INDEX(Flettilisti,,2),,0)</f>
        <v>Vantar flokkun</v>
      </c>
      <c r="T4418" s="38" t="str">
        <f>IF(ISBLANK(M4418),"",IF(M4418&lt;Gögn!$J$2,Gögn!$K$2,IF(M4418&gt;Gögn!$J$4,Gögn!$K$4,Gögn!$K$3)))</f>
        <v/>
      </c>
      <c r="U4418" s="49" t="str" cm="1">
        <f t="array" aca="1" ref="U4418" ca="1">IF(ISBLANK(A4418),"",IF(S4418="Styrkhæft",_xlfn.XLOOKUP(T4418,Vegalengdir[Texti],INDIRECT("Vegalengdir["&amp;'Upplýsingar um umsækjanda'!$B$10&amp;"]"),0%,0)))</f>
        <v/>
      </c>
      <c r="V4418" s="72" t="str">
        <f t="shared" si="68"/>
        <v/>
      </c>
    </row>
    <row r="4419" spans="1:22" x14ac:dyDescent="0.25">
      <c r="A4419" s="47"/>
      <c r="B4419" s="47"/>
      <c r="C4419" s="47"/>
      <c r="D4419" s="117"/>
      <c r="E4419" s="47"/>
      <c r="F4419" s="37"/>
      <c r="G4419" s="47"/>
      <c r="H4419" s="37"/>
      <c r="I4419" s="37"/>
      <c r="J4419" s="51"/>
      <c r="K4419" s="51"/>
      <c r="L4419" s="51"/>
      <c r="M4419" s="51"/>
      <c r="N4419" s="51"/>
      <c r="O4419" s="51"/>
      <c r="P4419" s="51"/>
      <c r="R4419" s="38" t="s">
        <v>450</v>
      </c>
      <c r="S4419" s="38" t="str" cm="1">
        <f t="array" ref="S4419">_xlfn.XLOOKUP(R4419,INDEX(Flettilisti,,1),INDEX(Flettilisti,,2),,0)</f>
        <v>Vantar flokkun</v>
      </c>
      <c r="T4419" s="38" t="str">
        <f>IF(ISBLANK(M4419),"",IF(M4419&lt;Gögn!$J$2,Gögn!$K$2,IF(M4419&gt;Gögn!$J$4,Gögn!$K$4,Gögn!$K$3)))</f>
        <v/>
      </c>
      <c r="U4419" s="49" t="str" cm="1">
        <f t="array" aca="1" ref="U4419" ca="1">IF(ISBLANK(A4419),"",IF(S4419="Styrkhæft",_xlfn.XLOOKUP(T4419,Vegalengdir[Texti],INDIRECT("Vegalengdir["&amp;'Upplýsingar um umsækjanda'!$B$10&amp;"]"),0%,0)))</f>
        <v/>
      </c>
      <c r="V4419" s="72" t="str">
        <f t="shared" ref="V4419:V4482" si="69">IF(ISBLANK(A4419),"",U4419*P4419)</f>
        <v/>
      </c>
    </row>
    <row r="4420" spans="1:22" x14ac:dyDescent="0.25">
      <c r="A4420" s="47"/>
      <c r="B4420" s="47"/>
      <c r="C4420" s="47"/>
      <c r="D4420" s="117"/>
      <c r="E4420" s="47"/>
      <c r="F4420" s="37"/>
      <c r="G4420" s="47"/>
      <c r="H4420" s="37"/>
      <c r="I4420" s="37"/>
      <c r="J4420" s="51"/>
      <c r="K4420" s="51"/>
      <c r="L4420" s="51"/>
      <c r="M4420" s="51"/>
      <c r="N4420" s="51"/>
      <c r="O4420" s="51"/>
      <c r="P4420" s="51"/>
      <c r="R4420" s="38" t="s">
        <v>450</v>
      </c>
      <c r="S4420" s="38" t="str" cm="1">
        <f t="array" ref="S4420">_xlfn.XLOOKUP(R4420,INDEX(Flettilisti,,1),INDEX(Flettilisti,,2),,0)</f>
        <v>Vantar flokkun</v>
      </c>
      <c r="T4420" s="38" t="str">
        <f>IF(ISBLANK(M4420),"",IF(M4420&lt;Gögn!$J$2,Gögn!$K$2,IF(M4420&gt;Gögn!$J$4,Gögn!$K$4,Gögn!$K$3)))</f>
        <v/>
      </c>
      <c r="U4420" s="49" t="str" cm="1">
        <f t="array" aca="1" ref="U4420" ca="1">IF(ISBLANK(A4420),"",IF(S4420="Styrkhæft",_xlfn.XLOOKUP(T4420,Vegalengdir[Texti],INDIRECT("Vegalengdir["&amp;'Upplýsingar um umsækjanda'!$B$10&amp;"]"),0%,0)))</f>
        <v/>
      </c>
      <c r="V4420" s="72" t="str">
        <f t="shared" si="69"/>
        <v/>
      </c>
    </row>
    <row r="4421" spans="1:22" x14ac:dyDescent="0.25">
      <c r="A4421" s="47"/>
      <c r="B4421" s="47"/>
      <c r="C4421" s="47"/>
      <c r="D4421" s="117"/>
      <c r="E4421" s="47"/>
      <c r="F4421" s="37"/>
      <c r="G4421" s="47"/>
      <c r="H4421" s="37"/>
      <c r="I4421" s="37"/>
      <c r="J4421" s="51"/>
      <c r="K4421" s="51"/>
      <c r="L4421" s="51"/>
      <c r="M4421" s="51"/>
      <c r="N4421" s="51"/>
      <c r="O4421" s="51"/>
      <c r="P4421" s="51"/>
      <c r="R4421" s="38" t="s">
        <v>450</v>
      </c>
      <c r="S4421" s="38" t="str" cm="1">
        <f t="array" ref="S4421">_xlfn.XLOOKUP(R4421,INDEX(Flettilisti,,1),INDEX(Flettilisti,,2),,0)</f>
        <v>Vantar flokkun</v>
      </c>
      <c r="T4421" s="38" t="str">
        <f>IF(ISBLANK(M4421),"",IF(M4421&lt;Gögn!$J$2,Gögn!$K$2,IF(M4421&gt;Gögn!$J$4,Gögn!$K$4,Gögn!$K$3)))</f>
        <v/>
      </c>
      <c r="U4421" s="49" t="str" cm="1">
        <f t="array" aca="1" ref="U4421" ca="1">IF(ISBLANK(A4421),"",IF(S4421="Styrkhæft",_xlfn.XLOOKUP(T4421,Vegalengdir[Texti],INDIRECT("Vegalengdir["&amp;'Upplýsingar um umsækjanda'!$B$10&amp;"]"),0%,0)))</f>
        <v/>
      </c>
      <c r="V4421" s="72" t="str">
        <f t="shared" si="69"/>
        <v/>
      </c>
    </row>
    <row r="4422" spans="1:22" x14ac:dyDescent="0.25">
      <c r="A4422" s="47"/>
      <c r="B4422" s="47"/>
      <c r="C4422" s="47"/>
      <c r="D4422" s="117"/>
      <c r="E4422" s="47"/>
      <c r="F4422" s="37"/>
      <c r="G4422" s="47"/>
      <c r="H4422" s="37"/>
      <c r="I4422" s="37"/>
      <c r="J4422" s="51"/>
      <c r="K4422" s="51"/>
      <c r="L4422" s="51"/>
      <c r="M4422" s="51"/>
      <c r="N4422" s="51"/>
      <c r="O4422" s="51"/>
      <c r="P4422" s="51"/>
      <c r="R4422" s="38" t="s">
        <v>450</v>
      </c>
      <c r="S4422" s="38" t="str" cm="1">
        <f t="array" ref="S4422">_xlfn.XLOOKUP(R4422,INDEX(Flettilisti,,1),INDEX(Flettilisti,,2),,0)</f>
        <v>Vantar flokkun</v>
      </c>
      <c r="T4422" s="38" t="str">
        <f>IF(ISBLANK(M4422),"",IF(M4422&lt;Gögn!$J$2,Gögn!$K$2,IF(M4422&gt;Gögn!$J$4,Gögn!$K$4,Gögn!$K$3)))</f>
        <v/>
      </c>
      <c r="U4422" s="49" t="str" cm="1">
        <f t="array" aca="1" ref="U4422" ca="1">IF(ISBLANK(A4422),"",IF(S4422="Styrkhæft",_xlfn.XLOOKUP(T4422,Vegalengdir[Texti],INDIRECT("Vegalengdir["&amp;'Upplýsingar um umsækjanda'!$B$10&amp;"]"),0%,0)))</f>
        <v/>
      </c>
      <c r="V4422" s="72" t="str">
        <f t="shared" si="69"/>
        <v/>
      </c>
    </row>
    <row r="4423" spans="1:22" x14ac:dyDescent="0.25">
      <c r="A4423" s="47"/>
      <c r="B4423" s="47"/>
      <c r="C4423" s="47"/>
      <c r="D4423" s="117"/>
      <c r="E4423" s="47"/>
      <c r="F4423" s="37"/>
      <c r="G4423" s="47"/>
      <c r="H4423" s="37"/>
      <c r="I4423" s="37"/>
      <c r="J4423" s="51"/>
      <c r="K4423" s="51"/>
      <c r="L4423" s="51"/>
      <c r="M4423" s="51"/>
      <c r="N4423" s="51"/>
      <c r="O4423" s="51"/>
      <c r="P4423" s="51"/>
      <c r="R4423" s="38" t="s">
        <v>450</v>
      </c>
      <c r="S4423" s="38" t="str" cm="1">
        <f t="array" ref="S4423">_xlfn.XLOOKUP(R4423,INDEX(Flettilisti,,1),INDEX(Flettilisti,,2),,0)</f>
        <v>Vantar flokkun</v>
      </c>
      <c r="T4423" s="38" t="str">
        <f>IF(ISBLANK(M4423),"",IF(M4423&lt;Gögn!$J$2,Gögn!$K$2,IF(M4423&gt;Gögn!$J$4,Gögn!$K$4,Gögn!$K$3)))</f>
        <v/>
      </c>
      <c r="U4423" s="49" t="str" cm="1">
        <f t="array" aca="1" ref="U4423" ca="1">IF(ISBLANK(A4423),"",IF(S4423="Styrkhæft",_xlfn.XLOOKUP(T4423,Vegalengdir[Texti],INDIRECT("Vegalengdir["&amp;'Upplýsingar um umsækjanda'!$B$10&amp;"]"),0%,0)))</f>
        <v/>
      </c>
      <c r="V4423" s="72" t="str">
        <f t="shared" si="69"/>
        <v/>
      </c>
    </row>
    <row r="4424" spans="1:22" x14ac:dyDescent="0.25">
      <c r="A4424" s="47"/>
      <c r="B4424" s="47"/>
      <c r="C4424" s="47"/>
      <c r="D4424" s="117"/>
      <c r="E4424" s="47"/>
      <c r="F4424" s="37"/>
      <c r="G4424" s="47"/>
      <c r="H4424" s="37"/>
      <c r="I4424" s="37"/>
      <c r="J4424" s="51"/>
      <c r="K4424" s="51"/>
      <c r="L4424" s="51"/>
      <c r="M4424" s="51"/>
      <c r="N4424" s="51"/>
      <c r="O4424" s="51"/>
      <c r="P4424" s="51"/>
      <c r="R4424" s="38" t="s">
        <v>450</v>
      </c>
      <c r="S4424" s="38" t="str" cm="1">
        <f t="array" ref="S4424">_xlfn.XLOOKUP(R4424,INDEX(Flettilisti,,1),INDEX(Flettilisti,,2),,0)</f>
        <v>Vantar flokkun</v>
      </c>
      <c r="T4424" s="38" t="str">
        <f>IF(ISBLANK(M4424),"",IF(M4424&lt;Gögn!$J$2,Gögn!$K$2,IF(M4424&gt;Gögn!$J$4,Gögn!$K$4,Gögn!$K$3)))</f>
        <v/>
      </c>
      <c r="U4424" s="49" t="str" cm="1">
        <f t="array" aca="1" ref="U4424" ca="1">IF(ISBLANK(A4424),"",IF(S4424="Styrkhæft",_xlfn.XLOOKUP(T4424,Vegalengdir[Texti],INDIRECT("Vegalengdir["&amp;'Upplýsingar um umsækjanda'!$B$10&amp;"]"),0%,0)))</f>
        <v/>
      </c>
      <c r="V4424" s="72" t="str">
        <f t="shared" si="69"/>
        <v/>
      </c>
    </row>
    <row r="4425" spans="1:22" x14ac:dyDescent="0.25">
      <c r="A4425" s="47"/>
      <c r="B4425" s="47"/>
      <c r="C4425" s="47"/>
      <c r="D4425" s="117"/>
      <c r="E4425" s="47"/>
      <c r="F4425" s="37"/>
      <c r="G4425" s="47"/>
      <c r="H4425" s="37"/>
      <c r="I4425" s="37"/>
      <c r="J4425" s="51"/>
      <c r="K4425" s="51"/>
      <c r="L4425" s="51"/>
      <c r="M4425" s="51"/>
      <c r="N4425" s="51"/>
      <c r="O4425" s="51"/>
      <c r="P4425" s="51"/>
      <c r="R4425" s="38" t="s">
        <v>450</v>
      </c>
      <c r="S4425" s="38" t="str" cm="1">
        <f t="array" ref="S4425">_xlfn.XLOOKUP(R4425,INDEX(Flettilisti,,1),INDEX(Flettilisti,,2),,0)</f>
        <v>Vantar flokkun</v>
      </c>
      <c r="T4425" s="38" t="str">
        <f>IF(ISBLANK(M4425),"",IF(M4425&lt;Gögn!$J$2,Gögn!$K$2,IF(M4425&gt;Gögn!$J$4,Gögn!$K$4,Gögn!$K$3)))</f>
        <v/>
      </c>
      <c r="U4425" s="49" t="str" cm="1">
        <f t="array" aca="1" ref="U4425" ca="1">IF(ISBLANK(A4425),"",IF(S4425="Styrkhæft",_xlfn.XLOOKUP(T4425,Vegalengdir[Texti],INDIRECT("Vegalengdir["&amp;'Upplýsingar um umsækjanda'!$B$10&amp;"]"),0%,0)))</f>
        <v/>
      </c>
      <c r="V4425" s="72" t="str">
        <f t="shared" si="69"/>
        <v/>
      </c>
    </row>
    <row r="4426" spans="1:22" x14ac:dyDescent="0.25">
      <c r="A4426" s="47"/>
      <c r="B4426" s="47"/>
      <c r="C4426" s="47"/>
      <c r="D4426" s="117"/>
      <c r="E4426" s="47"/>
      <c r="F4426" s="37"/>
      <c r="G4426" s="47"/>
      <c r="H4426" s="37"/>
      <c r="I4426" s="37"/>
      <c r="J4426" s="51"/>
      <c r="K4426" s="51"/>
      <c r="L4426" s="51"/>
      <c r="M4426" s="51"/>
      <c r="N4426" s="51"/>
      <c r="O4426" s="51"/>
      <c r="P4426" s="51"/>
      <c r="R4426" s="38" t="s">
        <v>450</v>
      </c>
      <c r="S4426" s="38" t="str" cm="1">
        <f t="array" ref="S4426">_xlfn.XLOOKUP(R4426,INDEX(Flettilisti,,1),INDEX(Flettilisti,,2),,0)</f>
        <v>Vantar flokkun</v>
      </c>
      <c r="T4426" s="38" t="str">
        <f>IF(ISBLANK(M4426),"",IF(M4426&lt;Gögn!$J$2,Gögn!$K$2,IF(M4426&gt;Gögn!$J$4,Gögn!$K$4,Gögn!$K$3)))</f>
        <v/>
      </c>
      <c r="U4426" s="49" t="str" cm="1">
        <f t="array" aca="1" ref="U4426" ca="1">IF(ISBLANK(A4426),"",IF(S4426="Styrkhæft",_xlfn.XLOOKUP(T4426,Vegalengdir[Texti],INDIRECT("Vegalengdir["&amp;'Upplýsingar um umsækjanda'!$B$10&amp;"]"),0%,0)))</f>
        <v/>
      </c>
      <c r="V4426" s="72" t="str">
        <f t="shared" si="69"/>
        <v/>
      </c>
    </row>
    <row r="4427" spans="1:22" x14ac:dyDescent="0.25">
      <c r="A4427" s="47"/>
      <c r="B4427" s="47"/>
      <c r="C4427" s="47"/>
      <c r="D4427" s="117"/>
      <c r="E4427" s="47"/>
      <c r="F4427" s="37"/>
      <c r="G4427" s="47"/>
      <c r="H4427" s="37"/>
      <c r="I4427" s="37"/>
      <c r="J4427" s="51"/>
      <c r="K4427" s="51"/>
      <c r="L4427" s="51"/>
      <c r="M4427" s="51"/>
      <c r="N4427" s="51"/>
      <c r="O4427" s="51"/>
      <c r="P4427" s="51"/>
      <c r="R4427" s="38" t="s">
        <v>450</v>
      </c>
      <c r="S4427" s="38" t="str" cm="1">
        <f t="array" ref="S4427">_xlfn.XLOOKUP(R4427,INDEX(Flettilisti,,1),INDEX(Flettilisti,,2),,0)</f>
        <v>Vantar flokkun</v>
      </c>
      <c r="T4427" s="38" t="str">
        <f>IF(ISBLANK(M4427),"",IF(M4427&lt;Gögn!$J$2,Gögn!$K$2,IF(M4427&gt;Gögn!$J$4,Gögn!$K$4,Gögn!$K$3)))</f>
        <v/>
      </c>
      <c r="U4427" s="49" t="str" cm="1">
        <f t="array" aca="1" ref="U4427" ca="1">IF(ISBLANK(A4427),"",IF(S4427="Styrkhæft",_xlfn.XLOOKUP(T4427,Vegalengdir[Texti],INDIRECT("Vegalengdir["&amp;'Upplýsingar um umsækjanda'!$B$10&amp;"]"),0%,0)))</f>
        <v/>
      </c>
      <c r="V4427" s="72" t="str">
        <f t="shared" si="69"/>
        <v/>
      </c>
    </row>
    <row r="4428" spans="1:22" x14ac:dyDescent="0.25">
      <c r="A4428" s="47"/>
      <c r="B4428" s="47"/>
      <c r="C4428" s="47"/>
      <c r="D4428" s="117"/>
      <c r="E4428" s="47"/>
      <c r="F4428" s="37"/>
      <c r="G4428" s="47"/>
      <c r="H4428" s="37"/>
      <c r="I4428" s="37"/>
      <c r="J4428" s="51"/>
      <c r="K4428" s="51"/>
      <c r="L4428" s="51"/>
      <c r="M4428" s="51"/>
      <c r="N4428" s="51"/>
      <c r="O4428" s="51"/>
      <c r="P4428" s="51"/>
      <c r="R4428" s="38" t="s">
        <v>450</v>
      </c>
      <c r="S4428" s="38" t="str" cm="1">
        <f t="array" ref="S4428">_xlfn.XLOOKUP(R4428,INDEX(Flettilisti,,1),INDEX(Flettilisti,,2),,0)</f>
        <v>Vantar flokkun</v>
      </c>
      <c r="T4428" s="38" t="str">
        <f>IF(ISBLANK(M4428),"",IF(M4428&lt;Gögn!$J$2,Gögn!$K$2,IF(M4428&gt;Gögn!$J$4,Gögn!$K$4,Gögn!$K$3)))</f>
        <v/>
      </c>
      <c r="U4428" s="49" t="str" cm="1">
        <f t="array" aca="1" ref="U4428" ca="1">IF(ISBLANK(A4428),"",IF(S4428="Styrkhæft",_xlfn.XLOOKUP(T4428,Vegalengdir[Texti],INDIRECT("Vegalengdir["&amp;'Upplýsingar um umsækjanda'!$B$10&amp;"]"),0%,0)))</f>
        <v/>
      </c>
      <c r="V4428" s="72" t="str">
        <f t="shared" si="69"/>
        <v/>
      </c>
    </row>
    <row r="4429" spans="1:22" x14ac:dyDescent="0.25">
      <c r="A4429" s="47"/>
      <c r="B4429" s="47"/>
      <c r="C4429" s="47"/>
      <c r="D4429" s="117"/>
      <c r="E4429" s="47"/>
      <c r="F4429" s="37"/>
      <c r="G4429" s="47"/>
      <c r="H4429" s="37"/>
      <c r="I4429" s="37"/>
      <c r="J4429" s="51"/>
      <c r="K4429" s="51"/>
      <c r="L4429" s="51"/>
      <c r="M4429" s="51"/>
      <c r="N4429" s="51"/>
      <c r="O4429" s="51"/>
      <c r="P4429" s="51"/>
      <c r="R4429" s="38" t="s">
        <v>450</v>
      </c>
      <c r="S4429" s="38" t="str" cm="1">
        <f t="array" ref="S4429">_xlfn.XLOOKUP(R4429,INDEX(Flettilisti,,1),INDEX(Flettilisti,,2),,0)</f>
        <v>Vantar flokkun</v>
      </c>
      <c r="T4429" s="38" t="str">
        <f>IF(ISBLANK(M4429),"",IF(M4429&lt;Gögn!$J$2,Gögn!$K$2,IF(M4429&gt;Gögn!$J$4,Gögn!$K$4,Gögn!$K$3)))</f>
        <v/>
      </c>
      <c r="U4429" s="49" t="str" cm="1">
        <f t="array" aca="1" ref="U4429" ca="1">IF(ISBLANK(A4429),"",IF(S4429="Styrkhæft",_xlfn.XLOOKUP(T4429,Vegalengdir[Texti],INDIRECT("Vegalengdir["&amp;'Upplýsingar um umsækjanda'!$B$10&amp;"]"),0%,0)))</f>
        <v/>
      </c>
      <c r="V4429" s="72" t="str">
        <f t="shared" si="69"/>
        <v/>
      </c>
    </row>
    <row r="4430" spans="1:22" x14ac:dyDescent="0.25">
      <c r="A4430" s="47"/>
      <c r="B4430" s="47"/>
      <c r="C4430" s="47"/>
      <c r="D4430" s="117"/>
      <c r="E4430" s="47"/>
      <c r="F4430" s="37"/>
      <c r="G4430" s="47"/>
      <c r="H4430" s="37"/>
      <c r="I4430" s="37"/>
      <c r="J4430" s="51"/>
      <c r="K4430" s="51"/>
      <c r="L4430" s="51"/>
      <c r="M4430" s="51"/>
      <c r="N4430" s="51"/>
      <c r="O4430" s="51"/>
      <c r="P4430" s="51"/>
      <c r="R4430" s="38" t="s">
        <v>450</v>
      </c>
      <c r="S4430" s="38" t="str" cm="1">
        <f t="array" ref="S4430">_xlfn.XLOOKUP(R4430,INDEX(Flettilisti,,1),INDEX(Flettilisti,,2),,0)</f>
        <v>Vantar flokkun</v>
      </c>
      <c r="T4430" s="38" t="str">
        <f>IF(ISBLANK(M4430),"",IF(M4430&lt;Gögn!$J$2,Gögn!$K$2,IF(M4430&gt;Gögn!$J$4,Gögn!$K$4,Gögn!$K$3)))</f>
        <v/>
      </c>
      <c r="U4430" s="49" t="str" cm="1">
        <f t="array" aca="1" ref="U4430" ca="1">IF(ISBLANK(A4430),"",IF(S4430="Styrkhæft",_xlfn.XLOOKUP(T4430,Vegalengdir[Texti],INDIRECT("Vegalengdir["&amp;'Upplýsingar um umsækjanda'!$B$10&amp;"]"),0%,0)))</f>
        <v/>
      </c>
      <c r="V4430" s="72" t="str">
        <f t="shared" si="69"/>
        <v/>
      </c>
    </row>
    <row r="4431" spans="1:22" x14ac:dyDescent="0.25">
      <c r="A4431" s="47"/>
      <c r="B4431" s="47"/>
      <c r="C4431" s="47"/>
      <c r="D4431" s="117"/>
      <c r="E4431" s="47"/>
      <c r="F4431" s="37"/>
      <c r="G4431" s="47"/>
      <c r="H4431" s="37"/>
      <c r="I4431" s="37"/>
      <c r="J4431" s="51"/>
      <c r="K4431" s="51"/>
      <c r="L4431" s="51"/>
      <c r="M4431" s="51"/>
      <c r="N4431" s="51"/>
      <c r="O4431" s="51"/>
      <c r="P4431" s="51"/>
      <c r="R4431" s="38" t="s">
        <v>450</v>
      </c>
      <c r="S4431" s="38" t="str" cm="1">
        <f t="array" ref="S4431">_xlfn.XLOOKUP(R4431,INDEX(Flettilisti,,1),INDEX(Flettilisti,,2),,0)</f>
        <v>Vantar flokkun</v>
      </c>
      <c r="T4431" s="38" t="str">
        <f>IF(ISBLANK(M4431),"",IF(M4431&lt;Gögn!$J$2,Gögn!$K$2,IF(M4431&gt;Gögn!$J$4,Gögn!$K$4,Gögn!$K$3)))</f>
        <v/>
      </c>
      <c r="U4431" s="49" t="str" cm="1">
        <f t="array" aca="1" ref="U4431" ca="1">IF(ISBLANK(A4431),"",IF(S4431="Styrkhæft",_xlfn.XLOOKUP(T4431,Vegalengdir[Texti],INDIRECT("Vegalengdir["&amp;'Upplýsingar um umsækjanda'!$B$10&amp;"]"),0%,0)))</f>
        <v/>
      </c>
      <c r="V4431" s="72" t="str">
        <f t="shared" si="69"/>
        <v/>
      </c>
    </row>
    <row r="4432" spans="1:22" x14ac:dyDescent="0.25">
      <c r="A4432" s="47"/>
      <c r="B4432" s="47"/>
      <c r="C4432" s="47"/>
      <c r="D4432" s="117"/>
      <c r="E4432" s="47"/>
      <c r="F4432" s="37"/>
      <c r="G4432" s="47"/>
      <c r="H4432" s="37"/>
      <c r="I4432" s="37"/>
      <c r="J4432" s="51"/>
      <c r="K4432" s="51"/>
      <c r="L4432" s="51"/>
      <c r="M4432" s="51"/>
      <c r="N4432" s="51"/>
      <c r="O4432" s="51"/>
      <c r="P4432" s="51"/>
      <c r="R4432" s="38" t="s">
        <v>450</v>
      </c>
      <c r="S4432" s="38" t="str" cm="1">
        <f t="array" ref="S4432">_xlfn.XLOOKUP(R4432,INDEX(Flettilisti,,1),INDEX(Flettilisti,,2),,0)</f>
        <v>Vantar flokkun</v>
      </c>
      <c r="T4432" s="38" t="str">
        <f>IF(ISBLANK(M4432),"",IF(M4432&lt;Gögn!$J$2,Gögn!$K$2,IF(M4432&gt;Gögn!$J$4,Gögn!$K$4,Gögn!$K$3)))</f>
        <v/>
      </c>
      <c r="U4432" s="49" t="str" cm="1">
        <f t="array" aca="1" ref="U4432" ca="1">IF(ISBLANK(A4432),"",IF(S4432="Styrkhæft",_xlfn.XLOOKUP(T4432,Vegalengdir[Texti],INDIRECT("Vegalengdir["&amp;'Upplýsingar um umsækjanda'!$B$10&amp;"]"),0%,0)))</f>
        <v/>
      </c>
      <c r="V4432" s="72" t="str">
        <f t="shared" si="69"/>
        <v/>
      </c>
    </row>
    <row r="4433" spans="1:22" x14ac:dyDescent="0.25">
      <c r="A4433" s="47"/>
      <c r="B4433" s="47"/>
      <c r="C4433" s="47"/>
      <c r="D4433" s="117"/>
      <c r="E4433" s="47"/>
      <c r="F4433" s="37"/>
      <c r="G4433" s="47"/>
      <c r="H4433" s="37"/>
      <c r="I4433" s="37"/>
      <c r="J4433" s="51"/>
      <c r="K4433" s="51"/>
      <c r="L4433" s="51"/>
      <c r="M4433" s="51"/>
      <c r="N4433" s="51"/>
      <c r="O4433" s="51"/>
      <c r="P4433" s="51"/>
      <c r="R4433" s="38" t="s">
        <v>450</v>
      </c>
      <c r="S4433" s="38" t="str" cm="1">
        <f t="array" ref="S4433">_xlfn.XLOOKUP(R4433,INDEX(Flettilisti,,1),INDEX(Flettilisti,,2),,0)</f>
        <v>Vantar flokkun</v>
      </c>
      <c r="T4433" s="38" t="str">
        <f>IF(ISBLANK(M4433),"",IF(M4433&lt;Gögn!$J$2,Gögn!$K$2,IF(M4433&gt;Gögn!$J$4,Gögn!$K$4,Gögn!$K$3)))</f>
        <v/>
      </c>
      <c r="U4433" s="49" t="str" cm="1">
        <f t="array" aca="1" ref="U4433" ca="1">IF(ISBLANK(A4433),"",IF(S4433="Styrkhæft",_xlfn.XLOOKUP(T4433,Vegalengdir[Texti],INDIRECT("Vegalengdir["&amp;'Upplýsingar um umsækjanda'!$B$10&amp;"]"),0%,0)))</f>
        <v/>
      </c>
      <c r="V4433" s="72" t="str">
        <f t="shared" si="69"/>
        <v/>
      </c>
    </row>
    <row r="4434" spans="1:22" x14ac:dyDescent="0.25">
      <c r="A4434" s="47"/>
      <c r="B4434" s="47"/>
      <c r="C4434" s="47"/>
      <c r="D4434" s="117"/>
      <c r="E4434" s="47"/>
      <c r="F4434" s="37"/>
      <c r="G4434" s="47"/>
      <c r="H4434" s="37"/>
      <c r="I4434" s="37"/>
      <c r="J4434" s="51"/>
      <c r="K4434" s="51"/>
      <c r="L4434" s="51"/>
      <c r="M4434" s="51"/>
      <c r="N4434" s="51"/>
      <c r="O4434" s="51"/>
      <c r="P4434" s="51"/>
      <c r="R4434" s="38" t="s">
        <v>450</v>
      </c>
      <c r="S4434" s="38" t="str" cm="1">
        <f t="array" ref="S4434">_xlfn.XLOOKUP(R4434,INDEX(Flettilisti,,1),INDEX(Flettilisti,,2),,0)</f>
        <v>Vantar flokkun</v>
      </c>
      <c r="T4434" s="38" t="str">
        <f>IF(ISBLANK(M4434),"",IF(M4434&lt;Gögn!$J$2,Gögn!$K$2,IF(M4434&gt;Gögn!$J$4,Gögn!$K$4,Gögn!$K$3)))</f>
        <v/>
      </c>
      <c r="U4434" s="49" t="str" cm="1">
        <f t="array" aca="1" ref="U4434" ca="1">IF(ISBLANK(A4434),"",IF(S4434="Styrkhæft",_xlfn.XLOOKUP(T4434,Vegalengdir[Texti],INDIRECT("Vegalengdir["&amp;'Upplýsingar um umsækjanda'!$B$10&amp;"]"),0%,0)))</f>
        <v/>
      </c>
      <c r="V4434" s="72" t="str">
        <f t="shared" si="69"/>
        <v/>
      </c>
    </row>
    <row r="4435" spans="1:22" x14ac:dyDescent="0.25">
      <c r="A4435" s="47"/>
      <c r="B4435" s="47"/>
      <c r="C4435" s="47"/>
      <c r="D4435" s="117"/>
      <c r="E4435" s="47"/>
      <c r="F4435" s="37"/>
      <c r="G4435" s="47"/>
      <c r="H4435" s="37"/>
      <c r="I4435" s="37"/>
      <c r="J4435" s="51"/>
      <c r="K4435" s="51"/>
      <c r="L4435" s="51"/>
      <c r="M4435" s="51"/>
      <c r="N4435" s="51"/>
      <c r="O4435" s="51"/>
      <c r="P4435" s="51"/>
      <c r="R4435" s="38" t="s">
        <v>450</v>
      </c>
      <c r="S4435" s="38" t="str" cm="1">
        <f t="array" ref="S4435">_xlfn.XLOOKUP(R4435,INDEX(Flettilisti,,1),INDEX(Flettilisti,,2),,0)</f>
        <v>Vantar flokkun</v>
      </c>
      <c r="T4435" s="38" t="str">
        <f>IF(ISBLANK(M4435),"",IF(M4435&lt;Gögn!$J$2,Gögn!$K$2,IF(M4435&gt;Gögn!$J$4,Gögn!$K$4,Gögn!$K$3)))</f>
        <v/>
      </c>
      <c r="U4435" s="49" t="str" cm="1">
        <f t="array" aca="1" ref="U4435" ca="1">IF(ISBLANK(A4435),"",IF(S4435="Styrkhæft",_xlfn.XLOOKUP(T4435,Vegalengdir[Texti],INDIRECT("Vegalengdir["&amp;'Upplýsingar um umsækjanda'!$B$10&amp;"]"),0%,0)))</f>
        <v/>
      </c>
      <c r="V4435" s="72" t="str">
        <f t="shared" si="69"/>
        <v/>
      </c>
    </row>
    <row r="4436" spans="1:22" x14ac:dyDescent="0.25">
      <c r="A4436" s="47"/>
      <c r="B4436" s="47"/>
      <c r="C4436" s="47"/>
      <c r="D4436" s="117"/>
      <c r="E4436" s="47"/>
      <c r="F4436" s="37"/>
      <c r="G4436" s="47"/>
      <c r="H4436" s="37"/>
      <c r="I4436" s="37"/>
      <c r="J4436" s="51"/>
      <c r="K4436" s="51"/>
      <c r="L4436" s="51"/>
      <c r="M4436" s="51"/>
      <c r="N4436" s="51"/>
      <c r="O4436" s="51"/>
      <c r="P4436" s="51"/>
      <c r="R4436" s="38" t="s">
        <v>450</v>
      </c>
      <c r="S4436" s="38" t="str" cm="1">
        <f t="array" ref="S4436">_xlfn.XLOOKUP(R4436,INDEX(Flettilisti,,1),INDEX(Flettilisti,,2),,0)</f>
        <v>Vantar flokkun</v>
      </c>
      <c r="T4436" s="38" t="str">
        <f>IF(ISBLANK(M4436),"",IF(M4436&lt;Gögn!$J$2,Gögn!$K$2,IF(M4436&gt;Gögn!$J$4,Gögn!$K$4,Gögn!$K$3)))</f>
        <v/>
      </c>
      <c r="U4436" s="49" t="str" cm="1">
        <f t="array" aca="1" ref="U4436" ca="1">IF(ISBLANK(A4436),"",IF(S4436="Styrkhæft",_xlfn.XLOOKUP(T4436,Vegalengdir[Texti],INDIRECT("Vegalengdir["&amp;'Upplýsingar um umsækjanda'!$B$10&amp;"]"),0%,0)))</f>
        <v/>
      </c>
      <c r="V4436" s="72" t="str">
        <f t="shared" si="69"/>
        <v/>
      </c>
    </row>
    <row r="4437" spans="1:22" x14ac:dyDescent="0.25">
      <c r="A4437" s="47"/>
      <c r="B4437" s="47"/>
      <c r="C4437" s="47"/>
      <c r="D4437" s="117"/>
      <c r="E4437" s="47"/>
      <c r="F4437" s="37"/>
      <c r="G4437" s="47"/>
      <c r="H4437" s="37"/>
      <c r="I4437" s="37"/>
      <c r="J4437" s="51"/>
      <c r="K4437" s="51"/>
      <c r="L4437" s="51"/>
      <c r="M4437" s="51"/>
      <c r="N4437" s="51"/>
      <c r="O4437" s="51"/>
      <c r="P4437" s="51"/>
      <c r="R4437" s="38" t="s">
        <v>450</v>
      </c>
      <c r="S4437" s="38" t="str" cm="1">
        <f t="array" ref="S4437">_xlfn.XLOOKUP(R4437,INDEX(Flettilisti,,1),INDEX(Flettilisti,,2),,0)</f>
        <v>Vantar flokkun</v>
      </c>
      <c r="T4437" s="38" t="str">
        <f>IF(ISBLANK(M4437),"",IF(M4437&lt;Gögn!$J$2,Gögn!$K$2,IF(M4437&gt;Gögn!$J$4,Gögn!$K$4,Gögn!$K$3)))</f>
        <v/>
      </c>
      <c r="U4437" s="49" t="str" cm="1">
        <f t="array" aca="1" ref="U4437" ca="1">IF(ISBLANK(A4437),"",IF(S4437="Styrkhæft",_xlfn.XLOOKUP(T4437,Vegalengdir[Texti],INDIRECT("Vegalengdir["&amp;'Upplýsingar um umsækjanda'!$B$10&amp;"]"),0%,0)))</f>
        <v/>
      </c>
      <c r="V4437" s="72" t="str">
        <f t="shared" si="69"/>
        <v/>
      </c>
    </row>
    <row r="4438" spans="1:22" x14ac:dyDescent="0.25">
      <c r="A4438" s="47"/>
      <c r="B4438" s="47"/>
      <c r="C4438" s="47"/>
      <c r="D4438" s="117"/>
      <c r="E4438" s="47"/>
      <c r="F4438" s="37"/>
      <c r="G4438" s="47"/>
      <c r="H4438" s="37"/>
      <c r="I4438" s="37"/>
      <c r="J4438" s="51"/>
      <c r="K4438" s="51"/>
      <c r="L4438" s="51"/>
      <c r="M4438" s="51"/>
      <c r="N4438" s="51"/>
      <c r="O4438" s="51"/>
      <c r="P4438" s="51"/>
      <c r="R4438" s="38" t="s">
        <v>450</v>
      </c>
      <c r="S4438" s="38" t="str" cm="1">
        <f t="array" ref="S4438">_xlfn.XLOOKUP(R4438,INDEX(Flettilisti,,1),INDEX(Flettilisti,,2),,0)</f>
        <v>Vantar flokkun</v>
      </c>
      <c r="T4438" s="38" t="str">
        <f>IF(ISBLANK(M4438),"",IF(M4438&lt;Gögn!$J$2,Gögn!$K$2,IF(M4438&gt;Gögn!$J$4,Gögn!$K$4,Gögn!$K$3)))</f>
        <v/>
      </c>
      <c r="U4438" s="49" t="str" cm="1">
        <f t="array" aca="1" ref="U4438" ca="1">IF(ISBLANK(A4438),"",IF(S4438="Styrkhæft",_xlfn.XLOOKUP(T4438,Vegalengdir[Texti],INDIRECT("Vegalengdir["&amp;'Upplýsingar um umsækjanda'!$B$10&amp;"]"),0%,0)))</f>
        <v/>
      </c>
      <c r="V4438" s="72" t="str">
        <f t="shared" si="69"/>
        <v/>
      </c>
    </row>
    <row r="4439" spans="1:22" x14ac:dyDescent="0.25">
      <c r="A4439" s="47"/>
      <c r="B4439" s="47"/>
      <c r="C4439" s="47"/>
      <c r="D4439" s="117"/>
      <c r="E4439" s="47"/>
      <c r="F4439" s="37"/>
      <c r="G4439" s="47"/>
      <c r="H4439" s="37"/>
      <c r="I4439" s="37"/>
      <c r="J4439" s="51"/>
      <c r="K4439" s="51"/>
      <c r="L4439" s="51"/>
      <c r="M4439" s="51"/>
      <c r="N4439" s="51"/>
      <c r="O4439" s="51"/>
      <c r="P4439" s="51"/>
      <c r="R4439" s="38" t="s">
        <v>450</v>
      </c>
      <c r="S4439" s="38" t="str" cm="1">
        <f t="array" ref="S4439">_xlfn.XLOOKUP(R4439,INDEX(Flettilisti,,1),INDEX(Flettilisti,,2),,0)</f>
        <v>Vantar flokkun</v>
      </c>
      <c r="T4439" s="38" t="str">
        <f>IF(ISBLANK(M4439),"",IF(M4439&lt;Gögn!$J$2,Gögn!$K$2,IF(M4439&gt;Gögn!$J$4,Gögn!$K$4,Gögn!$K$3)))</f>
        <v/>
      </c>
      <c r="U4439" s="49" t="str" cm="1">
        <f t="array" aca="1" ref="U4439" ca="1">IF(ISBLANK(A4439),"",IF(S4439="Styrkhæft",_xlfn.XLOOKUP(T4439,Vegalengdir[Texti],INDIRECT("Vegalengdir["&amp;'Upplýsingar um umsækjanda'!$B$10&amp;"]"),0%,0)))</f>
        <v/>
      </c>
      <c r="V4439" s="72" t="str">
        <f t="shared" si="69"/>
        <v/>
      </c>
    </row>
    <row r="4440" spans="1:22" x14ac:dyDescent="0.25">
      <c r="A4440" s="47"/>
      <c r="B4440" s="47"/>
      <c r="C4440" s="47"/>
      <c r="D4440" s="117"/>
      <c r="E4440" s="47"/>
      <c r="F4440" s="37"/>
      <c r="G4440" s="47"/>
      <c r="H4440" s="37"/>
      <c r="I4440" s="37"/>
      <c r="J4440" s="51"/>
      <c r="K4440" s="51"/>
      <c r="L4440" s="51"/>
      <c r="M4440" s="51"/>
      <c r="N4440" s="51"/>
      <c r="O4440" s="51"/>
      <c r="P4440" s="51"/>
      <c r="R4440" s="38" t="s">
        <v>450</v>
      </c>
      <c r="S4440" s="38" t="str" cm="1">
        <f t="array" ref="S4440">_xlfn.XLOOKUP(R4440,INDEX(Flettilisti,,1),INDEX(Flettilisti,,2),,0)</f>
        <v>Vantar flokkun</v>
      </c>
      <c r="T4440" s="38" t="str">
        <f>IF(ISBLANK(M4440),"",IF(M4440&lt;Gögn!$J$2,Gögn!$K$2,IF(M4440&gt;Gögn!$J$4,Gögn!$K$4,Gögn!$K$3)))</f>
        <v/>
      </c>
      <c r="U4440" s="49" t="str" cm="1">
        <f t="array" aca="1" ref="U4440" ca="1">IF(ISBLANK(A4440),"",IF(S4440="Styrkhæft",_xlfn.XLOOKUP(T4440,Vegalengdir[Texti],INDIRECT("Vegalengdir["&amp;'Upplýsingar um umsækjanda'!$B$10&amp;"]"),0%,0)))</f>
        <v/>
      </c>
      <c r="V4440" s="72" t="str">
        <f t="shared" si="69"/>
        <v/>
      </c>
    </row>
    <row r="4441" spans="1:22" x14ac:dyDescent="0.25">
      <c r="A4441" s="47"/>
      <c r="B4441" s="47"/>
      <c r="C4441" s="47"/>
      <c r="D4441" s="117"/>
      <c r="E4441" s="47"/>
      <c r="F4441" s="37"/>
      <c r="G4441" s="47"/>
      <c r="H4441" s="37"/>
      <c r="I4441" s="37"/>
      <c r="J4441" s="51"/>
      <c r="K4441" s="51"/>
      <c r="L4441" s="51"/>
      <c r="M4441" s="51"/>
      <c r="N4441" s="51"/>
      <c r="O4441" s="51"/>
      <c r="P4441" s="51"/>
      <c r="R4441" s="38" t="s">
        <v>450</v>
      </c>
      <c r="S4441" s="38" t="str" cm="1">
        <f t="array" ref="S4441">_xlfn.XLOOKUP(R4441,INDEX(Flettilisti,,1),INDEX(Flettilisti,,2),,0)</f>
        <v>Vantar flokkun</v>
      </c>
      <c r="T4441" s="38" t="str">
        <f>IF(ISBLANK(M4441),"",IF(M4441&lt;Gögn!$J$2,Gögn!$K$2,IF(M4441&gt;Gögn!$J$4,Gögn!$K$4,Gögn!$K$3)))</f>
        <v/>
      </c>
      <c r="U4441" s="49" t="str" cm="1">
        <f t="array" aca="1" ref="U4441" ca="1">IF(ISBLANK(A4441),"",IF(S4441="Styrkhæft",_xlfn.XLOOKUP(T4441,Vegalengdir[Texti],INDIRECT("Vegalengdir["&amp;'Upplýsingar um umsækjanda'!$B$10&amp;"]"),0%,0)))</f>
        <v/>
      </c>
      <c r="V4441" s="72" t="str">
        <f t="shared" si="69"/>
        <v/>
      </c>
    </row>
    <row r="4442" spans="1:22" x14ac:dyDescent="0.25">
      <c r="A4442" s="47"/>
      <c r="B4442" s="47"/>
      <c r="C4442" s="47"/>
      <c r="D4442" s="117"/>
      <c r="E4442" s="47"/>
      <c r="F4442" s="37"/>
      <c r="G4442" s="47"/>
      <c r="H4442" s="37"/>
      <c r="I4442" s="37"/>
      <c r="J4442" s="51"/>
      <c r="K4442" s="51"/>
      <c r="L4442" s="51"/>
      <c r="M4442" s="51"/>
      <c r="N4442" s="51"/>
      <c r="O4442" s="51"/>
      <c r="P4442" s="51"/>
      <c r="R4442" s="38" t="s">
        <v>450</v>
      </c>
      <c r="S4442" s="38" t="str" cm="1">
        <f t="array" ref="S4442">_xlfn.XLOOKUP(R4442,INDEX(Flettilisti,,1),INDEX(Flettilisti,,2),,0)</f>
        <v>Vantar flokkun</v>
      </c>
      <c r="T4442" s="38" t="str">
        <f>IF(ISBLANK(M4442),"",IF(M4442&lt;Gögn!$J$2,Gögn!$K$2,IF(M4442&gt;Gögn!$J$4,Gögn!$K$4,Gögn!$K$3)))</f>
        <v/>
      </c>
      <c r="U4442" s="49" t="str" cm="1">
        <f t="array" aca="1" ref="U4442" ca="1">IF(ISBLANK(A4442),"",IF(S4442="Styrkhæft",_xlfn.XLOOKUP(T4442,Vegalengdir[Texti],INDIRECT("Vegalengdir["&amp;'Upplýsingar um umsækjanda'!$B$10&amp;"]"),0%,0)))</f>
        <v/>
      </c>
      <c r="V4442" s="72" t="str">
        <f t="shared" si="69"/>
        <v/>
      </c>
    </row>
    <row r="4443" spans="1:22" x14ac:dyDescent="0.25">
      <c r="A4443" s="47"/>
      <c r="B4443" s="47"/>
      <c r="C4443" s="47"/>
      <c r="D4443" s="117"/>
      <c r="E4443" s="47"/>
      <c r="F4443" s="37"/>
      <c r="G4443" s="47"/>
      <c r="H4443" s="37"/>
      <c r="I4443" s="37"/>
      <c r="J4443" s="51"/>
      <c r="K4443" s="51"/>
      <c r="L4443" s="51"/>
      <c r="M4443" s="51"/>
      <c r="N4443" s="51"/>
      <c r="O4443" s="51"/>
      <c r="P4443" s="51"/>
      <c r="R4443" s="38" t="s">
        <v>450</v>
      </c>
      <c r="S4443" s="38" t="str" cm="1">
        <f t="array" ref="S4443">_xlfn.XLOOKUP(R4443,INDEX(Flettilisti,,1),INDEX(Flettilisti,,2),,0)</f>
        <v>Vantar flokkun</v>
      </c>
      <c r="T4443" s="38" t="str">
        <f>IF(ISBLANK(M4443),"",IF(M4443&lt;Gögn!$J$2,Gögn!$K$2,IF(M4443&gt;Gögn!$J$4,Gögn!$K$4,Gögn!$K$3)))</f>
        <v/>
      </c>
      <c r="U4443" s="49" t="str" cm="1">
        <f t="array" aca="1" ref="U4443" ca="1">IF(ISBLANK(A4443),"",IF(S4443="Styrkhæft",_xlfn.XLOOKUP(T4443,Vegalengdir[Texti],INDIRECT("Vegalengdir["&amp;'Upplýsingar um umsækjanda'!$B$10&amp;"]"),0%,0)))</f>
        <v/>
      </c>
      <c r="V4443" s="72" t="str">
        <f t="shared" si="69"/>
        <v/>
      </c>
    </row>
    <row r="4444" spans="1:22" x14ac:dyDescent="0.25">
      <c r="A4444" s="47"/>
      <c r="B4444" s="47"/>
      <c r="C4444" s="47"/>
      <c r="D4444" s="117"/>
      <c r="E4444" s="47"/>
      <c r="F4444" s="37"/>
      <c r="G4444" s="47"/>
      <c r="H4444" s="37"/>
      <c r="I4444" s="37"/>
      <c r="J4444" s="51"/>
      <c r="K4444" s="51"/>
      <c r="L4444" s="51"/>
      <c r="M4444" s="51"/>
      <c r="N4444" s="51"/>
      <c r="O4444" s="51"/>
      <c r="P4444" s="51"/>
      <c r="R4444" s="38" t="s">
        <v>450</v>
      </c>
      <c r="S4444" s="38" t="str" cm="1">
        <f t="array" ref="S4444">_xlfn.XLOOKUP(R4444,INDEX(Flettilisti,,1),INDEX(Flettilisti,,2),,0)</f>
        <v>Vantar flokkun</v>
      </c>
      <c r="T4444" s="38" t="str">
        <f>IF(ISBLANK(M4444),"",IF(M4444&lt;Gögn!$J$2,Gögn!$K$2,IF(M4444&gt;Gögn!$J$4,Gögn!$K$4,Gögn!$K$3)))</f>
        <v/>
      </c>
      <c r="U4444" s="49" t="str" cm="1">
        <f t="array" aca="1" ref="U4444" ca="1">IF(ISBLANK(A4444),"",IF(S4444="Styrkhæft",_xlfn.XLOOKUP(T4444,Vegalengdir[Texti],INDIRECT("Vegalengdir["&amp;'Upplýsingar um umsækjanda'!$B$10&amp;"]"),0%,0)))</f>
        <v/>
      </c>
      <c r="V4444" s="72" t="str">
        <f t="shared" si="69"/>
        <v/>
      </c>
    </row>
    <row r="4445" spans="1:22" x14ac:dyDescent="0.25">
      <c r="A4445" s="47"/>
      <c r="B4445" s="47"/>
      <c r="C4445" s="47"/>
      <c r="D4445" s="117"/>
      <c r="E4445" s="47"/>
      <c r="F4445" s="37"/>
      <c r="G4445" s="47"/>
      <c r="H4445" s="37"/>
      <c r="I4445" s="37"/>
      <c r="J4445" s="51"/>
      <c r="K4445" s="51"/>
      <c r="L4445" s="51"/>
      <c r="M4445" s="51"/>
      <c r="N4445" s="51"/>
      <c r="O4445" s="51"/>
      <c r="P4445" s="51"/>
      <c r="R4445" s="38" t="s">
        <v>450</v>
      </c>
      <c r="S4445" s="38" t="str" cm="1">
        <f t="array" ref="S4445">_xlfn.XLOOKUP(R4445,INDEX(Flettilisti,,1),INDEX(Flettilisti,,2),,0)</f>
        <v>Vantar flokkun</v>
      </c>
      <c r="T4445" s="38" t="str">
        <f>IF(ISBLANK(M4445),"",IF(M4445&lt;Gögn!$J$2,Gögn!$K$2,IF(M4445&gt;Gögn!$J$4,Gögn!$K$4,Gögn!$K$3)))</f>
        <v/>
      </c>
      <c r="U4445" s="49" t="str" cm="1">
        <f t="array" aca="1" ref="U4445" ca="1">IF(ISBLANK(A4445),"",IF(S4445="Styrkhæft",_xlfn.XLOOKUP(T4445,Vegalengdir[Texti],INDIRECT("Vegalengdir["&amp;'Upplýsingar um umsækjanda'!$B$10&amp;"]"),0%,0)))</f>
        <v/>
      </c>
      <c r="V4445" s="72" t="str">
        <f t="shared" si="69"/>
        <v/>
      </c>
    </row>
    <row r="4446" spans="1:22" x14ac:dyDescent="0.25">
      <c r="A4446" s="47"/>
      <c r="B4446" s="47"/>
      <c r="C4446" s="47"/>
      <c r="D4446" s="117"/>
      <c r="E4446" s="47"/>
      <c r="F4446" s="37"/>
      <c r="G4446" s="47"/>
      <c r="H4446" s="37"/>
      <c r="I4446" s="37"/>
      <c r="J4446" s="51"/>
      <c r="K4446" s="51"/>
      <c r="L4446" s="51"/>
      <c r="M4446" s="51"/>
      <c r="N4446" s="51"/>
      <c r="O4446" s="51"/>
      <c r="P4446" s="51"/>
      <c r="R4446" s="38" t="s">
        <v>450</v>
      </c>
      <c r="S4446" s="38" t="str" cm="1">
        <f t="array" ref="S4446">_xlfn.XLOOKUP(R4446,INDEX(Flettilisti,,1),INDEX(Flettilisti,,2),,0)</f>
        <v>Vantar flokkun</v>
      </c>
      <c r="T4446" s="38" t="str">
        <f>IF(ISBLANK(M4446),"",IF(M4446&lt;Gögn!$J$2,Gögn!$K$2,IF(M4446&gt;Gögn!$J$4,Gögn!$K$4,Gögn!$K$3)))</f>
        <v/>
      </c>
      <c r="U4446" s="49" t="str" cm="1">
        <f t="array" aca="1" ref="U4446" ca="1">IF(ISBLANK(A4446),"",IF(S4446="Styrkhæft",_xlfn.XLOOKUP(T4446,Vegalengdir[Texti],INDIRECT("Vegalengdir["&amp;'Upplýsingar um umsækjanda'!$B$10&amp;"]"),0%,0)))</f>
        <v/>
      </c>
      <c r="V4446" s="72" t="str">
        <f t="shared" si="69"/>
        <v/>
      </c>
    </row>
    <row r="4447" spans="1:22" x14ac:dyDescent="0.25">
      <c r="A4447" s="47"/>
      <c r="B4447" s="47"/>
      <c r="C4447" s="47"/>
      <c r="D4447" s="117"/>
      <c r="E4447" s="47"/>
      <c r="F4447" s="37"/>
      <c r="G4447" s="47"/>
      <c r="H4447" s="37"/>
      <c r="I4447" s="37"/>
      <c r="J4447" s="51"/>
      <c r="K4447" s="51"/>
      <c r="L4447" s="51"/>
      <c r="M4447" s="51"/>
      <c r="N4447" s="51"/>
      <c r="O4447" s="51"/>
      <c r="P4447" s="51"/>
      <c r="R4447" s="38" t="s">
        <v>450</v>
      </c>
      <c r="S4447" s="38" t="str" cm="1">
        <f t="array" ref="S4447">_xlfn.XLOOKUP(R4447,INDEX(Flettilisti,,1),INDEX(Flettilisti,,2),,0)</f>
        <v>Vantar flokkun</v>
      </c>
      <c r="T4447" s="38" t="str">
        <f>IF(ISBLANK(M4447),"",IF(M4447&lt;Gögn!$J$2,Gögn!$K$2,IF(M4447&gt;Gögn!$J$4,Gögn!$K$4,Gögn!$K$3)))</f>
        <v/>
      </c>
      <c r="U4447" s="49" t="str" cm="1">
        <f t="array" aca="1" ref="U4447" ca="1">IF(ISBLANK(A4447),"",IF(S4447="Styrkhæft",_xlfn.XLOOKUP(T4447,Vegalengdir[Texti],INDIRECT("Vegalengdir["&amp;'Upplýsingar um umsækjanda'!$B$10&amp;"]"),0%,0)))</f>
        <v/>
      </c>
      <c r="V4447" s="72" t="str">
        <f t="shared" si="69"/>
        <v/>
      </c>
    </row>
    <row r="4448" spans="1:22" x14ac:dyDescent="0.25">
      <c r="A4448" s="47"/>
      <c r="B4448" s="47"/>
      <c r="C4448" s="47"/>
      <c r="D4448" s="117"/>
      <c r="E4448" s="47"/>
      <c r="F4448" s="37"/>
      <c r="G4448" s="47"/>
      <c r="H4448" s="37"/>
      <c r="I4448" s="37"/>
      <c r="J4448" s="51"/>
      <c r="K4448" s="51"/>
      <c r="L4448" s="51"/>
      <c r="M4448" s="51"/>
      <c r="N4448" s="51"/>
      <c r="O4448" s="51"/>
      <c r="P4448" s="51"/>
      <c r="R4448" s="38" t="s">
        <v>450</v>
      </c>
      <c r="S4448" s="38" t="str" cm="1">
        <f t="array" ref="S4448">_xlfn.XLOOKUP(R4448,INDEX(Flettilisti,,1),INDEX(Flettilisti,,2),,0)</f>
        <v>Vantar flokkun</v>
      </c>
      <c r="T4448" s="38" t="str">
        <f>IF(ISBLANK(M4448),"",IF(M4448&lt;Gögn!$J$2,Gögn!$K$2,IF(M4448&gt;Gögn!$J$4,Gögn!$K$4,Gögn!$K$3)))</f>
        <v/>
      </c>
      <c r="U4448" s="49" t="str" cm="1">
        <f t="array" aca="1" ref="U4448" ca="1">IF(ISBLANK(A4448),"",IF(S4448="Styrkhæft",_xlfn.XLOOKUP(T4448,Vegalengdir[Texti],INDIRECT("Vegalengdir["&amp;'Upplýsingar um umsækjanda'!$B$10&amp;"]"),0%,0)))</f>
        <v/>
      </c>
      <c r="V4448" s="72" t="str">
        <f t="shared" si="69"/>
        <v/>
      </c>
    </row>
    <row r="4449" spans="1:22" x14ac:dyDescent="0.25">
      <c r="A4449" s="47"/>
      <c r="B4449" s="47"/>
      <c r="C4449" s="47"/>
      <c r="D4449" s="117"/>
      <c r="E4449" s="47"/>
      <c r="F4449" s="37"/>
      <c r="G4449" s="47"/>
      <c r="H4449" s="37"/>
      <c r="I4449" s="37"/>
      <c r="J4449" s="51"/>
      <c r="K4449" s="51"/>
      <c r="L4449" s="51"/>
      <c r="M4449" s="51"/>
      <c r="N4449" s="51"/>
      <c r="O4449" s="51"/>
      <c r="P4449" s="51"/>
      <c r="R4449" s="38" t="s">
        <v>450</v>
      </c>
      <c r="S4449" s="38" t="str" cm="1">
        <f t="array" ref="S4449">_xlfn.XLOOKUP(R4449,INDEX(Flettilisti,,1),INDEX(Flettilisti,,2),,0)</f>
        <v>Vantar flokkun</v>
      </c>
      <c r="T4449" s="38" t="str">
        <f>IF(ISBLANK(M4449),"",IF(M4449&lt;Gögn!$J$2,Gögn!$K$2,IF(M4449&gt;Gögn!$J$4,Gögn!$K$4,Gögn!$K$3)))</f>
        <v/>
      </c>
      <c r="U4449" s="49" t="str" cm="1">
        <f t="array" aca="1" ref="U4449" ca="1">IF(ISBLANK(A4449),"",IF(S4449="Styrkhæft",_xlfn.XLOOKUP(T4449,Vegalengdir[Texti],INDIRECT("Vegalengdir["&amp;'Upplýsingar um umsækjanda'!$B$10&amp;"]"),0%,0)))</f>
        <v/>
      </c>
      <c r="V4449" s="72" t="str">
        <f t="shared" si="69"/>
        <v/>
      </c>
    </row>
    <row r="4450" spans="1:22" x14ac:dyDescent="0.25">
      <c r="A4450" s="47"/>
      <c r="B4450" s="47"/>
      <c r="C4450" s="47"/>
      <c r="D4450" s="117"/>
      <c r="E4450" s="47"/>
      <c r="F4450" s="37"/>
      <c r="G4450" s="47"/>
      <c r="H4450" s="37"/>
      <c r="I4450" s="37"/>
      <c r="J4450" s="51"/>
      <c r="K4450" s="51"/>
      <c r="L4450" s="51"/>
      <c r="M4450" s="51"/>
      <c r="N4450" s="51"/>
      <c r="O4450" s="51"/>
      <c r="P4450" s="51"/>
      <c r="R4450" s="38" t="s">
        <v>450</v>
      </c>
      <c r="S4450" s="38" t="str" cm="1">
        <f t="array" ref="S4450">_xlfn.XLOOKUP(R4450,INDEX(Flettilisti,,1),INDEX(Flettilisti,,2),,0)</f>
        <v>Vantar flokkun</v>
      </c>
      <c r="T4450" s="38" t="str">
        <f>IF(ISBLANK(M4450),"",IF(M4450&lt;Gögn!$J$2,Gögn!$K$2,IF(M4450&gt;Gögn!$J$4,Gögn!$K$4,Gögn!$K$3)))</f>
        <v/>
      </c>
      <c r="U4450" s="49" t="str" cm="1">
        <f t="array" aca="1" ref="U4450" ca="1">IF(ISBLANK(A4450),"",IF(S4450="Styrkhæft",_xlfn.XLOOKUP(T4450,Vegalengdir[Texti],INDIRECT("Vegalengdir["&amp;'Upplýsingar um umsækjanda'!$B$10&amp;"]"),0%,0)))</f>
        <v/>
      </c>
      <c r="V4450" s="72" t="str">
        <f t="shared" si="69"/>
        <v/>
      </c>
    </row>
    <row r="4451" spans="1:22" x14ac:dyDescent="0.25">
      <c r="A4451" s="47"/>
      <c r="B4451" s="47"/>
      <c r="C4451" s="47"/>
      <c r="D4451" s="117"/>
      <c r="E4451" s="47"/>
      <c r="F4451" s="37"/>
      <c r="G4451" s="47"/>
      <c r="H4451" s="37"/>
      <c r="I4451" s="37"/>
      <c r="J4451" s="51"/>
      <c r="K4451" s="51"/>
      <c r="L4451" s="51"/>
      <c r="M4451" s="51"/>
      <c r="N4451" s="51"/>
      <c r="O4451" s="51"/>
      <c r="P4451" s="51"/>
      <c r="R4451" s="38" t="s">
        <v>450</v>
      </c>
      <c r="S4451" s="38" t="str" cm="1">
        <f t="array" ref="S4451">_xlfn.XLOOKUP(R4451,INDEX(Flettilisti,,1),INDEX(Flettilisti,,2),,0)</f>
        <v>Vantar flokkun</v>
      </c>
      <c r="T4451" s="38" t="str">
        <f>IF(ISBLANK(M4451),"",IF(M4451&lt;Gögn!$J$2,Gögn!$K$2,IF(M4451&gt;Gögn!$J$4,Gögn!$K$4,Gögn!$K$3)))</f>
        <v/>
      </c>
      <c r="U4451" s="49" t="str" cm="1">
        <f t="array" aca="1" ref="U4451" ca="1">IF(ISBLANK(A4451),"",IF(S4451="Styrkhæft",_xlfn.XLOOKUP(T4451,Vegalengdir[Texti],INDIRECT("Vegalengdir["&amp;'Upplýsingar um umsækjanda'!$B$10&amp;"]"),0%,0)))</f>
        <v/>
      </c>
      <c r="V4451" s="72" t="str">
        <f t="shared" si="69"/>
        <v/>
      </c>
    </row>
    <row r="4452" spans="1:22" x14ac:dyDescent="0.25">
      <c r="A4452" s="47"/>
      <c r="B4452" s="47"/>
      <c r="C4452" s="47"/>
      <c r="D4452" s="117"/>
      <c r="E4452" s="47"/>
      <c r="F4452" s="37"/>
      <c r="G4452" s="47"/>
      <c r="H4452" s="37"/>
      <c r="I4452" s="37"/>
      <c r="J4452" s="51"/>
      <c r="K4452" s="51"/>
      <c r="L4452" s="51"/>
      <c r="M4452" s="51"/>
      <c r="N4452" s="51"/>
      <c r="O4452" s="51"/>
      <c r="P4452" s="51"/>
      <c r="R4452" s="38" t="s">
        <v>450</v>
      </c>
      <c r="S4452" s="38" t="str" cm="1">
        <f t="array" ref="S4452">_xlfn.XLOOKUP(R4452,INDEX(Flettilisti,,1),INDEX(Flettilisti,,2),,0)</f>
        <v>Vantar flokkun</v>
      </c>
      <c r="T4452" s="38" t="str">
        <f>IF(ISBLANK(M4452),"",IF(M4452&lt;Gögn!$J$2,Gögn!$K$2,IF(M4452&gt;Gögn!$J$4,Gögn!$K$4,Gögn!$K$3)))</f>
        <v/>
      </c>
      <c r="U4452" s="49" t="str" cm="1">
        <f t="array" aca="1" ref="U4452" ca="1">IF(ISBLANK(A4452),"",IF(S4452="Styrkhæft",_xlfn.XLOOKUP(T4452,Vegalengdir[Texti],INDIRECT("Vegalengdir["&amp;'Upplýsingar um umsækjanda'!$B$10&amp;"]"),0%,0)))</f>
        <v/>
      </c>
      <c r="V4452" s="72" t="str">
        <f t="shared" si="69"/>
        <v/>
      </c>
    </row>
    <row r="4453" spans="1:22" x14ac:dyDescent="0.25">
      <c r="A4453" s="47"/>
      <c r="B4453" s="47"/>
      <c r="C4453" s="47"/>
      <c r="D4453" s="117"/>
      <c r="E4453" s="47"/>
      <c r="F4453" s="37"/>
      <c r="G4453" s="47"/>
      <c r="H4453" s="37"/>
      <c r="I4453" s="37"/>
      <c r="J4453" s="51"/>
      <c r="K4453" s="51"/>
      <c r="L4453" s="51"/>
      <c r="M4453" s="51"/>
      <c r="N4453" s="51"/>
      <c r="O4453" s="51"/>
      <c r="P4453" s="51"/>
      <c r="R4453" s="38" t="s">
        <v>450</v>
      </c>
      <c r="S4453" s="38" t="str" cm="1">
        <f t="array" ref="S4453">_xlfn.XLOOKUP(R4453,INDEX(Flettilisti,,1),INDEX(Flettilisti,,2),,0)</f>
        <v>Vantar flokkun</v>
      </c>
      <c r="T4453" s="38" t="str">
        <f>IF(ISBLANK(M4453),"",IF(M4453&lt;Gögn!$J$2,Gögn!$K$2,IF(M4453&gt;Gögn!$J$4,Gögn!$K$4,Gögn!$K$3)))</f>
        <v/>
      </c>
      <c r="U4453" s="49" t="str" cm="1">
        <f t="array" aca="1" ref="U4453" ca="1">IF(ISBLANK(A4453),"",IF(S4453="Styrkhæft",_xlfn.XLOOKUP(T4453,Vegalengdir[Texti],INDIRECT("Vegalengdir["&amp;'Upplýsingar um umsækjanda'!$B$10&amp;"]"),0%,0)))</f>
        <v/>
      </c>
      <c r="V4453" s="72" t="str">
        <f t="shared" si="69"/>
        <v/>
      </c>
    </row>
    <row r="4454" spans="1:22" x14ac:dyDescent="0.25">
      <c r="A4454" s="47"/>
      <c r="B4454" s="47"/>
      <c r="C4454" s="47"/>
      <c r="D4454" s="117"/>
      <c r="E4454" s="47"/>
      <c r="F4454" s="37"/>
      <c r="G4454" s="47"/>
      <c r="H4454" s="37"/>
      <c r="I4454" s="37"/>
      <c r="J4454" s="51"/>
      <c r="K4454" s="51"/>
      <c r="L4454" s="51"/>
      <c r="M4454" s="51"/>
      <c r="N4454" s="51"/>
      <c r="O4454" s="51"/>
      <c r="P4454" s="51"/>
      <c r="R4454" s="38" t="s">
        <v>450</v>
      </c>
      <c r="S4454" s="38" t="str" cm="1">
        <f t="array" ref="S4454">_xlfn.XLOOKUP(R4454,INDEX(Flettilisti,,1),INDEX(Flettilisti,,2),,0)</f>
        <v>Vantar flokkun</v>
      </c>
      <c r="T4454" s="38" t="str">
        <f>IF(ISBLANK(M4454),"",IF(M4454&lt;Gögn!$J$2,Gögn!$K$2,IF(M4454&gt;Gögn!$J$4,Gögn!$K$4,Gögn!$K$3)))</f>
        <v/>
      </c>
      <c r="U4454" s="49" t="str" cm="1">
        <f t="array" aca="1" ref="U4454" ca="1">IF(ISBLANK(A4454),"",IF(S4454="Styrkhæft",_xlfn.XLOOKUP(T4454,Vegalengdir[Texti],INDIRECT("Vegalengdir["&amp;'Upplýsingar um umsækjanda'!$B$10&amp;"]"),0%,0)))</f>
        <v/>
      </c>
      <c r="V4454" s="72" t="str">
        <f t="shared" si="69"/>
        <v/>
      </c>
    </row>
    <row r="4455" spans="1:22" x14ac:dyDescent="0.25">
      <c r="A4455" s="47"/>
      <c r="B4455" s="47"/>
      <c r="C4455" s="47"/>
      <c r="D4455" s="117"/>
      <c r="E4455" s="47"/>
      <c r="F4455" s="37"/>
      <c r="G4455" s="47"/>
      <c r="H4455" s="37"/>
      <c r="I4455" s="37"/>
      <c r="J4455" s="51"/>
      <c r="K4455" s="51"/>
      <c r="L4455" s="51"/>
      <c r="M4455" s="51"/>
      <c r="N4455" s="51"/>
      <c r="O4455" s="51"/>
      <c r="P4455" s="51"/>
      <c r="R4455" s="38" t="s">
        <v>450</v>
      </c>
      <c r="S4455" s="38" t="str" cm="1">
        <f t="array" ref="S4455">_xlfn.XLOOKUP(R4455,INDEX(Flettilisti,,1),INDEX(Flettilisti,,2),,0)</f>
        <v>Vantar flokkun</v>
      </c>
      <c r="T4455" s="38" t="str">
        <f>IF(ISBLANK(M4455),"",IF(M4455&lt;Gögn!$J$2,Gögn!$K$2,IF(M4455&gt;Gögn!$J$4,Gögn!$K$4,Gögn!$K$3)))</f>
        <v/>
      </c>
      <c r="U4455" s="49" t="str" cm="1">
        <f t="array" aca="1" ref="U4455" ca="1">IF(ISBLANK(A4455),"",IF(S4455="Styrkhæft",_xlfn.XLOOKUP(T4455,Vegalengdir[Texti],INDIRECT("Vegalengdir["&amp;'Upplýsingar um umsækjanda'!$B$10&amp;"]"),0%,0)))</f>
        <v/>
      </c>
      <c r="V4455" s="72" t="str">
        <f t="shared" si="69"/>
        <v/>
      </c>
    </row>
    <row r="4456" spans="1:22" x14ac:dyDescent="0.25">
      <c r="A4456" s="47"/>
      <c r="B4456" s="47"/>
      <c r="C4456" s="47"/>
      <c r="D4456" s="117"/>
      <c r="E4456" s="47"/>
      <c r="F4456" s="37"/>
      <c r="G4456" s="47"/>
      <c r="H4456" s="37"/>
      <c r="I4456" s="37"/>
      <c r="J4456" s="51"/>
      <c r="K4456" s="51"/>
      <c r="L4456" s="51"/>
      <c r="M4456" s="51"/>
      <c r="N4456" s="51"/>
      <c r="O4456" s="51"/>
      <c r="P4456" s="51"/>
      <c r="R4456" s="38" t="s">
        <v>450</v>
      </c>
      <c r="S4456" s="38" t="str" cm="1">
        <f t="array" ref="S4456">_xlfn.XLOOKUP(R4456,INDEX(Flettilisti,,1),INDEX(Flettilisti,,2),,0)</f>
        <v>Vantar flokkun</v>
      </c>
      <c r="T4456" s="38" t="str">
        <f>IF(ISBLANK(M4456),"",IF(M4456&lt;Gögn!$J$2,Gögn!$K$2,IF(M4456&gt;Gögn!$J$4,Gögn!$K$4,Gögn!$K$3)))</f>
        <v/>
      </c>
      <c r="U4456" s="49" t="str" cm="1">
        <f t="array" aca="1" ref="U4456" ca="1">IF(ISBLANK(A4456),"",IF(S4456="Styrkhæft",_xlfn.XLOOKUP(T4456,Vegalengdir[Texti],INDIRECT("Vegalengdir["&amp;'Upplýsingar um umsækjanda'!$B$10&amp;"]"),0%,0)))</f>
        <v/>
      </c>
      <c r="V4456" s="72" t="str">
        <f t="shared" si="69"/>
        <v/>
      </c>
    </row>
    <row r="4457" spans="1:22" x14ac:dyDescent="0.25">
      <c r="A4457" s="47"/>
      <c r="B4457" s="47"/>
      <c r="C4457" s="47"/>
      <c r="D4457" s="117"/>
      <c r="E4457" s="47"/>
      <c r="F4457" s="37"/>
      <c r="G4457" s="47"/>
      <c r="H4457" s="37"/>
      <c r="I4457" s="37"/>
      <c r="J4457" s="51"/>
      <c r="K4457" s="51"/>
      <c r="L4457" s="51"/>
      <c r="M4457" s="51"/>
      <c r="N4457" s="51"/>
      <c r="O4457" s="51"/>
      <c r="P4457" s="51"/>
      <c r="R4457" s="38" t="s">
        <v>450</v>
      </c>
      <c r="S4457" s="38" t="str" cm="1">
        <f t="array" ref="S4457">_xlfn.XLOOKUP(R4457,INDEX(Flettilisti,,1),INDEX(Flettilisti,,2),,0)</f>
        <v>Vantar flokkun</v>
      </c>
      <c r="T4457" s="38" t="str">
        <f>IF(ISBLANK(M4457),"",IF(M4457&lt;Gögn!$J$2,Gögn!$K$2,IF(M4457&gt;Gögn!$J$4,Gögn!$K$4,Gögn!$K$3)))</f>
        <v/>
      </c>
      <c r="U4457" s="49" t="str" cm="1">
        <f t="array" aca="1" ref="U4457" ca="1">IF(ISBLANK(A4457),"",IF(S4457="Styrkhæft",_xlfn.XLOOKUP(T4457,Vegalengdir[Texti],INDIRECT("Vegalengdir["&amp;'Upplýsingar um umsækjanda'!$B$10&amp;"]"),0%,0)))</f>
        <v/>
      </c>
      <c r="V4457" s="72" t="str">
        <f t="shared" si="69"/>
        <v/>
      </c>
    </row>
    <row r="4458" spans="1:22" x14ac:dyDescent="0.25">
      <c r="A4458" s="47"/>
      <c r="B4458" s="47"/>
      <c r="C4458" s="47"/>
      <c r="D4458" s="117"/>
      <c r="E4458" s="47"/>
      <c r="F4458" s="37"/>
      <c r="G4458" s="47"/>
      <c r="H4458" s="37"/>
      <c r="I4458" s="37"/>
      <c r="J4458" s="51"/>
      <c r="K4458" s="51"/>
      <c r="L4458" s="51"/>
      <c r="M4458" s="51"/>
      <c r="N4458" s="51"/>
      <c r="O4458" s="51"/>
      <c r="P4458" s="51"/>
      <c r="R4458" s="38" t="s">
        <v>450</v>
      </c>
      <c r="S4458" s="38" t="str" cm="1">
        <f t="array" ref="S4458">_xlfn.XLOOKUP(R4458,INDEX(Flettilisti,,1),INDEX(Flettilisti,,2),,0)</f>
        <v>Vantar flokkun</v>
      </c>
      <c r="T4458" s="38" t="str">
        <f>IF(ISBLANK(M4458),"",IF(M4458&lt;Gögn!$J$2,Gögn!$K$2,IF(M4458&gt;Gögn!$J$4,Gögn!$K$4,Gögn!$K$3)))</f>
        <v/>
      </c>
      <c r="U4458" s="49" t="str" cm="1">
        <f t="array" aca="1" ref="U4458" ca="1">IF(ISBLANK(A4458),"",IF(S4458="Styrkhæft",_xlfn.XLOOKUP(T4458,Vegalengdir[Texti],INDIRECT("Vegalengdir["&amp;'Upplýsingar um umsækjanda'!$B$10&amp;"]"),0%,0)))</f>
        <v/>
      </c>
      <c r="V4458" s="72" t="str">
        <f t="shared" si="69"/>
        <v/>
      </c>
    </row>
    <row r="4459" spans="1:22" x14ac:dyDescent="0.25">
      <c r="A4459" s="47"/>
      <c r="B4459" s="47"/>
      <c r="C4459" s="47"/>
      <c r="D4459" s="117"/>
      <c r="E4459" s="47"/>
      <c r="F4459" s="37"/>
      <c r="G4459" s="47"/>
      <c r="H4459" s="37"/>
      <c r="I4459" s="37"/>
      <c r="J4459" s="51"/>
      <c r="K4459" s="51"/>
      <c r="L4459" s="51"/>
      <c r="M4459" s="51"/>
      <c r="N4459" s="51"/>
      <c r="O4459" s="51"/>
      <c r="P4459" s="51"/>
      <c r="R4459" s="38" t="s">
        <v>450</v>
      </c>
      <c r="S4459" s="38" t="str" cm="1">
        <f t="array" ref="S4459">_xlfn.XLOOKUP(R4459,INDEX(Flettilisti,,1),INDEX(Flettilisti,,2),,0)</f>
        <v>Vantar flokkun</v>
      </c>
      <c r="T4459" s="38" t="str">
        <f>IF(ISBLANK(M4459),"",IF(M4459&lt;Gögn!$J$2,Gögn!$K$2,IF(M4459&gt;Gögn!$J$4,Gögn!$K$4,Gögn!$K$3)))</f>
        <v/>
      </c>
      <c r="U4459" s="49" t="str" cm="1">
        <f t="array" aca="1" ref="U4459" ca="1">IF(ISBLANK(A4459),"",IF(S4459="Styrkhæft",_xlfn.XLOOKUP(T4459,Vegalengdir[Texti],INDIRECT("Vegalengdir["&amp;'Upplýsingar um umsækjanda'!$B$10&amp;"]"),0%,0)))</f>
        <v/>
      </c>
      <c r="V4459" s="72" t="str">
        <f t="shared" si="69"/>
        <v/>
      </c>
    </row>
    <row r="4460" spans="1:22" x14ac:dyDescent="0.25">
      <c r="A4460" s="47"/>
      <c r="B4460" s="47"/>
      <c r="C4460" s="47"/>
      <c r="D4460" s="117"/>
      <c r="E4460" s="47"/>
      <c r="F4460" s="37"/>
      <c r="G4460" s="47"/>
      <c r="H4460" s="37"/>
      <c r="I4460" s="37"/>
      <c r="J4460" s="51"/>
      <c r="K4460" s="51"/>
      <c r="L4460" s="51"/>
      <c r="M4460" s="51"/>
      <c r="N4460" s="51"/>
      <c r="O4460" s="51"/>
      <c r="P4460" s="51"/>
      <c r="R4460" s="38" t="s">
        <v>450</v>
      </c>
      <c r="S4460" s="38" t="str" cm="1">
        <f t="array" ref="S4460">_xlfn.XLOOKUP(R4460,INDEX(Flettilisti,,1),INDEX(Flettilisti,,2),,0)</f>
        <v>Vantar flokkun</v>
      </c>
      <c r="T4460" s="38" t="str">
        <f>IF(ISBLANK(M4460),"",IF(M4460&lt;Gögn!$J$2,Gögn!$K$2,IF(M4460&gt;Gögn!$J$4,Gögn!$K$4,Gögn!$K$3)))</f>
        <v/>
      </c>
      <c r="U4460" s="49" t="str" cm="1">
        <f t="array" aca="1" ref="U4460" ca="1">IF(ISBLANK(A4460),"",IF(S4460="Styrkhæft",_xlfn.XLOOKUP(T4460,Vegalengdir[Texti],INDIRECT("Vegalengdir["&amp;'Upplýsingar um umsækjanda'!$B$10&amp;"]"),0%,0)))</f>
        <v/>
      </c>
      <c r="V4460" s="72" t="str">
        <f t="shared" si="69"/>
        <v/>
      </c>
    </row>
    <row r="4461" spans="1:22" x14ac:dyDescent="0.25">
      <c r="A4461" s="47"/>
      <c r="B4461" s="47"/>
      <c r="C4461" s="47"/>
      <c r="D4461" s="117"/>
      <c r="E4461" s="47"/>
      <c r="F4461" s="37"/>
      <c r="G4461" s="47"/>
      <c r="H4461" s="37"/>
      <c r="I4461" s="37"/>
      <c r="J4461" s="51"/>
      <c r="K4461" s="51"/>
      <c r="L4461" s="51"/>
      <c r="M4461" s="51"/>
      <c r="N4461" s="51"/>
      <c r="O4461" s="51"/>
      <c r="P4461" s="51"/>
      <c r="R4461" s="38" t="s">
        <v>450</v>
      </c>
      <c r="S4461" s="38" t="str" cm="1">
        <f t="array" ref="S4461">_xlfn.XLOOKUP(R4461,INDEX(Flettilisti,,1),INDEX(Flettilisti,,2),,0)</f>
        <v>Vantar flokkun</v>
      </c>
      <c r="T4461" s="38" t="str">
        <f>IF(ISBLANK(M4461),"",IF(M4461&lt;Gögn!$J$2,Gögn!$K$2,IF(M4461&gt;Gögn!$J$4,Gögn!$K$4,Gögn!$K$3)))</f>
        <v/>
      </c>
      <c r="U4461" s="49" t="str" cm="1">
        <f t="array" aca="1" ref="U4461" ca="1">IF(ISBLANK(A4461),"",IF(S4461="Styrkhæft",_xlfn.XLOOKUP(T4461,Vegalengdir[Texti],INDIRECT("Vegalengdir["&amp;'Upplýsingar um umsækjanda'!$B$10&amp;"]"),0%,0)))</f>
        <v/>
      </c>
      <c r="V4461" s="72" t="str">
        <f t="shared" si="69"/>
        <v/>
      </c>
    </row>
    <row r="4462" spans="1:22" x14ac:dyDescent="0.25">
      <c r="A4462" s="47"/>
      <c r="B4462" s="47"/>
      <c r="C4462" s="47"/>
      <c r="D4462" s="117"/>
      <c r="E4462" s="47"/>
      <c r="F4462" s="37"/>
      <c r="G4462" s="47"/>
      <c r="H4462" s="37"/>
      <c r="I4462" s="37"/>
      <c r="J4462" s="51"/>
      <c r="K4462" s="51"/>
      <c r="L4462" s="51"/>
      <c r="M4462" s="51"/>
      <c r="N4462" s="51"/>
      <c r="O4462" s="51"/>
      <c r="P4462" s="51"/>
      <c r="R4462" s="38" t="s">
        <v>450</v>
      </c>
      <c r="S4462" s="38" t="str" cm="1">
        <f t="array" ref="S4462">_xlfn.XLOOKUP(R4462,INDEX(Flettilisti,,1),INDEX(Flettilisti,,2),,0)</f>
        <v>Vantar flokkun</v>
      </c>
      <c r="T4462" s="38" t="str">
        <f>IF(ISBLANK(M4462),"",IF(M4462&lt;Gögn!$J$2,Gögn!$K$2,IF(M4462&gt;Gögn!$J$4,Gögn!$K$4,Gögn!$K$3)))</f>
        <v/>
      </c>
      <c r="U4462" s="49" t="str" cm="1">
        <f t="array" aca="1" ref="U4462" ca="1">IF(ISBLANK(A4462),"",IF(S4462="Styrkhæft",_xlfn.XLOOKUP(T4462,Vegalengdir[Texti],INDIRECT("Vegalengdir["&amp;'Upplýsingar um umsækjanda'!$B$10&amp;"]"),0%,0)))</f>
        <v/>
      </c>
      <c r="V4462" s="72" t="str">
        <f t="shared" si="69"/>
        <v/>
      </c>
    </row>
    <row r="4463" spans="1:22" x14ac:dyDescent="0.25">
      <c r="A4463" s="47"/>
      <c r="B4463" s="47"/>
      <c r="C4463" s="47"/>
      <c r="D4463" s="117"/>
      <c r="E4463" s="47"/>
      <c r="F4463" s="37"/>
      <c r="G4463" s="47"/>
      <c r="H4463" s="37"/>
      <c r="I4463" s="37"/>
      <c r="J4463" s="51"/>
      <c r="K4463" s="51"/>
      <c r="L4463" s="51"/>
      <c r="M4463" s="51"/>
      <c r="N4463" s="51"/>
      <c r="O4463" s="51"/>
      <c r="P4463" s="51"/>
      <c r="R4463" s="38" t="s">
        <v>450</v>
      </c>
      <c r="S4463" s="38" t="str" cm="1">
        <f t="array" ref="S4463">_xlfn.XLOOKUP(R4463,INDEX(Flettilisti,,1),INDEX(Flettilisti,,2),,0)</f>
        <v>Vantar flokkun</v>
      </c>
      <c r="T4463" s="38" t="str">
        <f>IF(ISBLANK(M4463),"",IF(M4463&lt;Gögn!$J$2,Gögn!$K$2,IF(M4463&gt;Gögn!$J$4,Gögn!$K$4,Gögn!$K$3)))</f>
        <v/>
      </c>
      <c r="U4463" s="49" t="str" cm="1">
        <f t="array" aca="1" ref="U4463" ca="1">IF(ISBLANK(A4463),"",IF(S4463="Styrkhæft",_xlfn.XLOOKUP(T4463,Vegalengdir[Texti],INDIRECT("Vegalengdir["&amp;'Upplýsingar um umsækjanda'!$B$10&amp;"]"),0%,0)))</f>
        <v/>
      </c>
      <c r="V4463" s="72" t="str">
        <f t="shared" si="69"/>
        <v/>
      </c>
    </row>
    <row r="4464" spans="1:22" x14ac:dyDescent="0.25">
      <c r="A4464" s="47"/>
      <c r="B4464" s="47"/>
      <c r="C4464" s="47"/>
      <c r="D4464" s="117"/>
      <c r="E4464" s="47"/>
      <c r="F4464" s="37"/>
      <c r="G4464" s="47"/>
      <c r="H4464" s="37"/>
      <c r="I4464" s="37"/>
      <c r="J4464" s="51"/>
      <c r="K4464" s="51"/>
      <c r="L4464" s="51"/>
      <c r="M4464" s="51"/>
      <c r="N4464" s="51"/>
      <c r="O4464" s="51"/>
      <c r="P4464" s="51"/>
      <c r="R4464" s="38" t="s">
        <v>450</v>
      </c>
      <c r="S4464" s="38" t="str" cm="1">
        <f t="array" ref="S4464">_xlfn.XLOOKUP(R4464,INDEX(Flettilisti,,1),INDEX(Flettilisti,,2),,0)</f>
        <v>Vantar flokkun</v>
      </c>
      <c r="T4464" s="38" t="str">
        <f>IF(ISBLANK(M4464),"",IF(M4464&lt;Gögn!$J$2,Gögn!$K$2,IF(M4464&gt;Gögn!$J$4,Gögn!$K$4,Gögn!$K$3)))</f>
        <v/>
      </c>
      <c r="U4464" s="49" t="str" cm="1">
        <f t="array" aca="1" ref="U4464" ca="1">IF(ISBLANK(A4464),"",IF(S4464="Styrkhæft",_xlfn.XLOOKUP(T4464,Vegalengdir[Texti],INDIRECT("Vegalengdir["&amp;'Upplýsingar um umsækjanda'!$B$10&amp;"]"),0%,0)))</f>
        <v/>
      </c>
      <c r="V4464" s="72" t="str">
        <f t="shared" si="69"/>
        <v/>
      </c>
    </row>
    <row r="4465" spans="1:22" x14ac:dyDescent="0.25">
      <c r="A4465" s="47"/>
      <c r="B4465" s="47"/>
      <c r="C4465" s="47"/>
      <c r="D4465" s="117"/>
      <c r="E4465" s="47"/>
      <c r="F4465" s="37"/>
      <c r="G4465" s="47"/>
      <c r="H4465" s="37"/>
      <c r="I4465" s="37"/>
      <c r="J4465" s="51"/>
      <c r="K4465" s="51"/>
      <c r="L4465" s="51"/>
      <c r="M4465" s="51"/>
      <c r="N4465" s="51"/>
      <c r="O4465" s="51"/>
      <c r="P4465" s="51"/>
      <c r="R4465" s="38" t="s">
        <v>450</v>
      </c>
      <c r="S4465" s="38" t="str" cm="1">
        <f t="array" ref="S4465">_xlfn.XLOOKUP(R4465,INDEX(Flettilisti,,1),INDEX(Flettilisti,,2),,0)</f>
        <v>Vantar flokkun</v>
      </c>
      <c r="T4465" s="38" t="str">
        <f>IF(ISBLANK(M4465),"",IF(M4465&lt;Gögn!$J$2,Gögn!$K$2,IF(M4465&gt;Gögn!$J$4,Gögn!$K$4,Gögn!$K$3)))</f>
        <v/>
      </c>
      <c r="U4465" s="49" t="str" cm="1">
        <f t="array" aca="1" ref="U4465" ca="1">IF(ISBLANK(A4465),"",IF(S4465="Styrkhæft",_xlfn.XLOOKUP(T4465,Vegalengdir[Texti],INDIRECT("Vegalengdir["&amp;'Upplýsingar um umsækjanda'!$B$10&amp;"]"),0%,0)))</f>
        <v/>
      </c>
      <c r="V4465" s="72" t="str">
        <f t="shared" si="69"/>
        <v/>
      </c>
    </row>
    <row r="4466" spans="1:22" x14ac:dyDescent="0.25">
      <c r="A4466" s="47"/>
      <c r="B4466" s="47"/>
      <c r="C4466" s="47"/>
      <c r="D4466" s="117"/>
      <c r="E4466" s="47"/>
      <c r="F4466" s="37"/>
      <c r="G4466" s="47"/>
      <c r="H4466" s="37"/>
      <c r="I4466" s="37"/>
      <c r="J4466" s="51"/>
      <c r="K4466" s="51"/>
      <c r="L4466" s="51"/>
      <c r="M4466" s="51"/>
      <c r="N4466" s="51"/>
      <c r="O4466" s="51"/>
      <c r="P4466" s="51"/>
      <c r="R4466" s="38" t="s">
        <v>450</v>
      </c>
      <c r="S4466" s="38" t="str" cm="1">
        <f t="array" ref="S4466">_xlfn.XLOOKUP(R4466,INDEX(Flettilisti,,1),INDEX(Flettilisti,,2),,0)</f>
        <v>Vantar flokkun</v>
      </c>
      <c r="T4466" s="38" t="str">
        <f>IF(ISBLANK(M4466),"",IF(M4466&lt;Gögn!$J$2,Gögn!$K$2,IF(M4466&gt;Gögn!$J$4,Gögn!$K$4,Gögn!$K$3)))</f>
        <v/>
      </c>
      <c r="U4466" s="49" t="str" cm="1">
        <f t="array" aca="1" ref="U4466" ca="1">IF(ISBLANK(A4466),"",IF(S4466="Styrkhæft",_xlfn.XLOOKUP(T4466,Vegalengdir[Texti],INDIRECT("Vegalengdir["&amp;'Upplýsingar um umsækjanda'!$B$10&amp;"]"),0%,0)))</f>
        <v/>
      </c>
      <c r="V4466" s="72" t="str">
        <f t="shared" si="69"/>
        <v/>
      </c>
    </row>
    <row r="4467" spans="1:22" x14ac:dyDescent="0.25">
      <c r="A4467" s="47"/>
      <c r="B4467" s="47"/>
      <c r="C4467" s="47"/>
      <c r="D4467" s="117"/>
      <c r="E4467" s="47"/>
      <c r="F4467" s="37"/>
      <c r="G4467" s="47"/>
      <c r="H4467" s="37"/>
      <c r="I4467" s="37"/>
      <c r="J4467" s="51"/>
      <c r="K4467" s="51"/>
      <c r="L4467" s="51"/>
      <c r="M4467" s="51"/>
      <c r="N4467" s="51"/>
      <c r="O4467" s="51"/>
      <c r="P4467" s="51"/>
      <c r="R4467" s="38" t="s">
        <v>450</v>
      </c>
      <c r="S4467" s="38" t="str" cm="1">
        <f t="array" ref="S4467">_xlfn.XLOOKUP(R4467,INDEX(Flettilisti,,1),INDEX(Flettilisti,,2),,0)</f>
        <v>Vantar flokkun</v>
      </c>
      <c r="T4467" s="38" t="str">
        <f>IF(ISBLANK(M4467),"",IF(M4467&lt;Gögn!$J$2,Gögn!$K$2,IF(M4467&gt;Gögn!$J$4,Gögn!$K$4,Gögn!$K$3)))</f>
        <v/>
      </c>
      <c r="U4467" s="49" t="str" cm="1">
        <f t="array" aca="1" ref="U4467" ca="1">IF(ISBLANK(A4467),"",IF(S4467="Styrkhæft",_xlfn.XLOOKUP(T4467,Vegalengdir[Texti],INDIRECT("Vegalengdir["&amp;'Upplýsingar um umsækjanda'!$B$10&amp;"]"),0%,0)))</f>
        <v/>
      </c>
      <c r="V4467" s="72" t="str">
        <f t="shared" si="69"/>
        <v/>
      </c>
    </row>
    <row r="4468" spans="1:22" x14ac:dyDescent="0.25">
      <c r="A4468" s="47"/>
      <c r="B4468" s="47"/>
      <c r="C4468" s="47"/>
      <c r="D4468" s="117"/>
      <c r="E4468" s="47"/>
      <c r="F4468" s="37"/>
      <c r="G4468" s="47"/>
      <c r="H4468" s="37"/>
      <c r="I4468" s="37"/>
      <c r="J4468" s="51"/>
      <c r="K4468" s="51"/>
      <c r="L4468" s="51"/>
      <c r="M4468" s="51"/>
      <c r="N4468" s="51"/>
      <c r="O4468" s="51"/>
      <c r="P4468" s="51"/>
      <c r="R4468" s="38" t="s">
        <v>450</v>
      </c>
      <c r="S4468" s="38" t="str" cm="1">
        <f t="array" ref="S4468">_xlfn.XLOOKUP(R4468,INDEX(Flettilisti,,1),INDEX(Flettilisti,,2),,0)</f>
        <v>Vantar flokkun</v>
      </c>
      <c r="T4468" s="38" t="str">
        <f>IF(ISBLANK(M4468),"",IF(M4468&lt;Gögn!$J$2,Gögn!$K$2,IF(M4468&gt;Gögn!$J$4,Gögn!$K$4,Gögn!$K$3)))</f>
        <v/>
      </c>
      <c r="U4468" s="49" t="str" cm="1">
        <f t="array" aca="1" ref="U4468" ca="1">IF(ISBLANK(A4468),"",IF(S4468="Styrkhæft",_xlfn.XLOOKUP(T4468,Vegalengdir[Texti],INDIRECT("Vegalengdir["&amp;'Upplýsingar um umsækjanda'!$B$10&amp;"]"),0%,0)))</f>
        <v/>
      </c>
      <c r="V4468" s="72" t="str">
        <f t="shared" si="69"/>
        <v/>
      </c>
    </row>
    <row r="4469" spans="1:22" x14ac:dyDescent="0.25">
      <c r="A4469" s="47"/>
      <c r="B4469" s="47"/>
      <c r="C4469" s="47"/>
      <c r="D4469" s="117"/>
      <c r="E4469" s="47"/>
      <c r="F4469" s="37"/>
      <c r="G4469" s="47"/>
      <c r="H4469" s="37"/>
      <c r="I4469" s="37"/>
      <c r="J4469" s="51"/>
      <c r="K4469" s="51"/>
      <c r="L4469" s="51"/>
      <c r="M4469" s="51"/>
      <c r="N4469" s="51"/>
      <c r="O4469" s="51"/>
      <c r="P4469" s="51"/>
      <c r="R4469" s="38" t="s">
        <v>450</v>
      </c>
      <c r="S4469" s="38" t="str" cm="1">
        <f t="array" ref="S4469">_xlfn.XLOOKUP(R4469,INDEX(Flettilisti,,1),INDEX(Flettilisti,,2),,0)</f>
        <v>Vantar flokkun</v>
      </c>
      <c r="T4469" s="38" t="str">
        <f>IF(ISBLANK(M4469),"",IF(M4469&lt;Gögn!$J$2,Gögn!$K$2,IF(M4469&gt;Gögn!$J$4,Gögn!$K$4,Gögn!$K$3)))</f>
        <v/>
      </c>
      <c r="U4469" s="49" t="str" cm="1">
        <f t="array" aca="1" ref="U4469" ca="1">IF(ISBLANK(A4469),"",IF(S4469="Styrkhæft",_xlfn.XLOOKUP(T4469,Vegalengdir[Texti],INDIRECT("Vegalengdir["&amp;'Upplýsingar um umsækjanda'!$B$10&amp;"]"),0%,0)))</f>
        <v/>
      </c>
      <c r="V4469" s="72" t="str">
        <f t="shared" si="69"/>
        <v/>
      </c>
    </row>
    <row r="4470" spans="1:22" x14ac:dyDescent="0.25">
      <c r="A4470" s="47"/>
      <c r="B4470" s="47"/>
      <c r="C4470" s="47"/>
      <c r="D4470" s="117"/>
      <c r="E4470" s="47"/>
      <c r="F4470" s="37"/>
      <c r="G4470" s="47"/>
      <c r="H4470" s="37"/>
      <c r="I4470" s="37"/>
      <c r="J4470" s="51"/>
      <c r="K4470" s="51"/>
      <c r="L4470" s="51"/>
      <c r="M4470" s="51"/>
      <c r="N4470" s="51"/>
      <c r="O4470" s="51"/>
      <c r="P4470" s="51"/>
      <c r="R4470" s="38" t="s">
        <v>450</v>
      </c>
      <c r="S4470" s="38" t="str" cm="1">
        <f t="array" ref="S4470">_xlfn.XLOOKUP(R4470,INDEX(Flettilisti,,1),INDEX(Flettilisti,,2),,0)</f>
        <v>Vantar flokkun</v>
      </c>
      <c r="T4470" s="38" t="str">
        <f>IF(ISBLANK(M4470),"",IF(M4470&lt;Gögn!$J$2,Gögn!$K$2,IF(M4470&gt;Gögn!$J$4,Gögn!$K$4,Gögn!$K$3)))</f>
        <v/>
      </c>
      <c r="U4470" s="49" t="str" cm="1">
        <f t="array" aca="1" ref="U4470" ca="1">IF(ISBLANK(A4470),"",IF(S4470="Styrkhæft",_xlfn.XLOOKUP(T4470,Vegalengdir[Texti],INDIRECT("Vegalengdir["&amp;'Upplýsingar um umsækjanda'!$B$10&amp;"]"),0%,0)))</f>
        <v/>
      </c>
      <c r="V4470" s="72" t="str">
        <f t="shared" si="69"/>
        <v/>
      </c>
    </row>
    <row r="4471" spans="1:22" x14ac:dyDescent="0.25">
      <c r="A4471" s="47"/>
      <c r="B4471" s="47"/>
      <c r="C4471" s="47"/>
      <c r="D4471" s="117"/>
      <c r="E4471" s="47"/>
      <c r="F4471" s="37"/>
      <c r="G4471" s="47"/>
      <c r="H4471" s="37"/>
      <c r="I4471" s="37"/>
      <c r="J4471" s="51"/>
      <c r="K4471" s="51"/>
      <c r="L4471" s="51"/>
      <c r="M4471" s="51"/>
      <c r="N4471" s="51"/>
      <c r="O4471" s="51"/>
      <c r="P4471" s="51"/>
      <c r="R4471" s="38" t="s">
        <v>450</v>
      </c>
      <c r="S4471" s="38" t="str" cm="1">
        <f t="array" ref="S4471">_xlfn.XLOOKUP(R4471,INDEX(Flettilisti,,1),INDEX(Flettilisti,,2),,0)</f>
        <v>Vantar flokkun</v>
      </c>
      <c r="T4471" s="38" t="str">
        <f>IF(ISBLANK(M4471),"",IF(M4471&lt;Gögn!$J$2,Gögn!$K$2,IF(M4471&gt;Gögn!$J$4,Gögn!$K$4,Gögn!$K$3)))</f>
        <v/>
      </c>
      <c r="U4471" s="49" t="str" cm="1">
        <f t="array" aca="1" ref="U4471" ca="1">IF(ISBLANK(A4471),"",IF(S4471="Styrkhæft",_xlfn.XLOOKUP(T4471,Vegalengdir[Texti],INDIRECT("Vegalengdir["&amp;'Upplýsingar um umsækjanda'!$B$10&amp;"]"),0%,0)))</f>
        <v/>
      </c>
      <c r="V4471" s="72" t="str">
        <f t="shared" si="69"/>
        <v/>
      </c>
    </row>
    <row r="4472" spans="1:22" x14ac:dyDescent="0.25">
      <c r="A4472" s="47"/>
      <c r="B4472" s="47"/>
      <c r="C4472" s="47"/>
      <c r="D4472" s="117"/>
      <c r="E4472" s="47"/>
      <c r="F4472" s="37"/>
      <c r="G4472" s="47"/>
      <c r="H4472" s="37"/>
      <c r="I4472" s="37"/>
      <c r="J4472" s="51"/>
      <c r="K4472" s="51"/>
      <c r="L4472" s="51"/>
      <c r="M4472" s="51"/>
      <c r="N4472" s="51"/>
      <c r="O4472" s="51"/>
      <c r="P4472" s="51"/>
      <c r="R4472" s="38" t="s">
        <v>450</v>
      </c>
      <c r="S4472" s="38" t="str" cm="1">
        <f t="array" ref="S4472">_xlfn.XLOOKUP(R4472,INDEX(Flettilisti,,1),INDEX(Flettilisti,,2),,0)</f>
        <v>Vantar flokkun</v>
      </c>
      <c r="T4472" s="38" t="str">
        <f>IF(ISBLANK(M4472),"",IF(M4472&lt;Gögn!$J$2,Gögn!$K$2,IF(M4472&gt;Gögn!$J$4,Gögn!$K$4,Gögn!$K$3)))</f>
        <v/>
      </c>
      <c r="U4472" s="49" t="str" cm="1">
        <f t="array" aca="1" ref="U4472" ca="1">IF(ISBLANK(A4472),"",IF(S4472="Styrkhæft",_xlfn.XLOOKUP(T4472,Vegalengdir[Texti],INDIRECT("Vegalengdir["&amp;'Upplýsingar um umsækjanda'!$B$10&amp;"]"),0%,0)))</f>
        <v/>
      </c>
      <c r="V4472" s="72" t="str">
        <f t="shared" si="69"/>
        <v/>
      </c>
    </row>
    <row r="4473" spans="1:22" x14ac:dyDescent="0.25">
      <c r="A4473" s="47"/>
      <c r="B4473" s="47"/>
      <c r="C4473" s="47"/>
      <c r="D4473" s="117"/>
      <c r="E4473" s="47"/>
      <c r="F4473" s="37"/>
      <c r="G4473" s="47"/>
      <c r="H4473" s="37"/>
      <c r="I4473" s="37"/>
      <c r="J4473" s="51"/>
      <c r="K4473" s="51"/>
      <c r="L4473" s="51"/>
      <c r="M4473" s="51"/>
      <c r="N4473" s="51"/>
      <c r="O4473" s="51"/>
      <c r="P4473" s="51"/>
      <c r="R4473" s="38" t="s">
        <v>450</v>
      </c>
      <c r="S4473" s="38" t="str" cm="1">
        <f t="array" ref="S4473">_xlfn.XLOOKUP(R4473,INDEX(Flettilisti,,1),INDEX(Flettilisti,,2),,0)</f>
        <v>Vantar flokkun</v>
      </c>
      <c r="T4473" s="38" t="str">
        <f>IF(ISBLANK(M4473),"",IF(M4473&lt;Gögn!$J$2,Gögn!$K$2,IF(M4473&gt;Gögn!$J$4,Gögn!$K$4,Gögn!$K$3)))</f>
        <v/>
      </c>
      <c r="U4473" s="49" t="str" cm="1">
        <f t="array" aca="1" ref="U4473" ca="1">IF(ISBLANK(A4473),"",IF(S4473="Styrkhæft",_xlfn.XLOOKUP(T4473,Vegalengdir[Texti],INDIRECT("Vegalengdir["&amp;'Upplýsingar um umsækjanda'!$B$10&amp;"]"),0%,0)))</f>
        <v/>
      </c>
      <c r="V4473" s="72" t="str">
        <f t="shared" si="69"/>
        <v/>
      </c>
    </row>
    <row r="4474" spans="1:22" x14ac:dyDescent="0.25">
      <c r="A4474" s="47"/>
      <c r="B4474" s="47"/>
      <c r="C4474" s="47"/>
      <c r="D4474" s="117"/>
      <c r="E4474" s="47"/>
      <c r="F4474" s="37"/>
      <c r="G4474" s="47"/>
      <c r="H4474" s="37"/>
      <c r="I4474" s="37"/>
      <c r="J4474" s="51"/>
      <c r="K4474" s="51"/>
      <c r="L4474" s="51"/>
      <c r="M4474" s="51"/>
      <c r="N4474" s="51"/>
      <c r="O4474" s="51"/>
      <c r="P4474" s="51"/>
      <c r="R4474" s="38" t="s">
        <v>450</v>
      </c>
      <c r="S4474" s="38" t="str" cm="1">
        <f t="array" ref="S4474">_xlfn.XLOOKUP(R4474,INDEX(Flettilisti,,1),INDEX(Flettilisti,,2),,0)</f>
        <v>Vantar flokkun</v>
      </c>
      <c r="T4474" s="38" t="str">
        <f>IF(ISBLANK(M4474),"",IF(M4474&lt;Gögn!$J$2,Gögn!$K$2,IF(M4474&gt;Gögn!$J$4,Gögn!$K$4,Gögn!$K$3)))</f>
        <v/>
      </c>
      <c r="U4474" s="49" t="str" cm="1">
        <f t="array" aca="1" ref="U4474" ca="1">IF(ISBLANK(A4474),"",IF(S4474="Styrkhæft",_xlfn.XLOOKUP(T4474,Vegalengdir[Texti],INDIRECT("Vegalengdir["&amp;'Upplýsingar um umsækjanda'!$B$10&amp;"]"),0%,0)))</f>
        <v/>
      </c>
      <c r="V4474" s="72" t="str">
        <f t="shared" si="69"/>
        <v/>
      </c>
    </row>
    <row r="4475" spans="1:22" x14ac:dyDescent="0.25">
      <c r="A4475" s="47"/>
      <c r="B4475" s="47"/>
      <c r="C4475" s="47"/>
      <c r="D4475" s="117"/>
      <c r="E4475" s="47"/>
      <c r="F4475" s="37"/>
      <c r="G4475" s="47"/>
      <c r="H4475" s="37"/>
      <c r="I4475" s="37"/>
      <c r="J4475" s="51"/>
      <c r="K4475" s="51"/>
      <c r="L4475" s="51"/>
      <c r="M4475" s="51"/>
      <c r="N4475" s="51"/>
      <c r="O4475" s="51"/>
      <c r="P4475" s="51"/>
      <c r="R4475" s="38" t="s">
        <v>450</v>
      </c>
      <c r="S4475" s="38" t="str" cm="1">
        <f t="array" ref="S4475">_xlfn.XLOOKUP(R4475,INDEX(Flettilisti,,1),INDEX(Flettilisti,,2),,0)</f>
        <v>Vantar flokkun</v>
      </c>
      <c r="T4475" s="38" t="str">
        <f>IF(ISBLANK(M4475),"",IF(M4475&lt;Gögn!$J$2,Gögn!$K$2,IF(M4475&gt;Gögn!$J$4,Gögn!$K$4,Gögn!$K$3)))</f>
        <v/>
      </c>
      <c r="U4475" s="49" t="str" cm="1">
        <f t="array" aca="1" ref="U4475" ca="1">IF(ISBLANK(A4475),"",IF(S4475="Styrkhæft",_xlfn.XLOOKUP(T4475,Vegalengdir[Texti],INDIRECT("Vegalengdir["&amp;'Upplýsingar um umsækjanda'!$B$10&amp;"]"),0%,0)))</f>
        <v/>
      </c>
      <c r="V4475" s="72" t="str">
        <f t="shared" si="69"/>
        <v/>
      </c>
    </row>
    <row r="4476" spans="1:22" x14ac:dyDescent="0.25">
      <c r="A4476" s="47"/>
      <c r="B4476" s="47"/>
      <c r="C4476" s="47"/>
      <c r="D4476" s="117"/>
      <c r="E4476" s="47"/>
      <c r="F4476" s="37"/>
      <c r="G4476" s="47"/>
      <c r="H4476" s="37"/>
      <c r="I4476" s="37"/>
      <c r="J4476" s="51"/>
      <c r="K4476" s="51"/>
      <c r="L4476" s="51"/>
      <c r="M4476" s="51"/>
      <c r="N4476" s="51"/>
      <c r="O4476" s="51"/>
      <c r="P4476" s="51"/>
      <c r="R4476" s="38" t="s">
        <v>450</v>
      </c>
      <c r="S4476" s="38" t="str" cm="1">
        <f t="array" ref="S4476">_xlfn.XLOOKUP(R4476,INDEX(Flettilisti,,1),INDEX(Flettilisti,,2),,0)</f>
        <v>Vantar flokkun</v>
      </c>
      <c r="T4476" s="38" t="str">
        <f>IF(ISBLANK(M4476),"",IF(M4476&lt;Gögn!$J$2,Gögn!$K$2,IF(M4476&gt;Gögn!$J$4,Gögn!$K$4,Gögn!$K$3)))</f>
        <v/>
      </c>
      <c r="U4476" s="49" t="str" cm="1">
        <f t="array" aca="1" ref="U4476" ca="1">IF(ISBLANK(A4476),"",IF(S4476="Styrkhæft",_xlfn.XLOOKUP(T4476,Vegalengdir[Texti],INDIRECT("Vegalengdir["&amp;'Upplýsingar um umsækjanda'!$B$10&amp;"]"),0%,0)))</f>
        <v/>
      </c>
      <c r="V4476" s="72" t="str">
        <f t="shared" si="69"/>
        <v/>
      </c>
    </row>
    <row r="4477" spans="1:22" x14ac:dyDescent="0.25">
      <c r="A4477" s="47"/>
      <c r="B4477" s="47"/>
      <c r="C4477" s="47"/>
      <c r="D4477" s="117"/>
      <c r="E4477" s="47"/>
      <c r="F4477" s="37"/>
      <c r="G4477" s="47"/>
      <c r="H4477" s="37"/>
      <c r="I4477" s="37"/>
      <c r="J4477" s="51"/>
      <c r="K4477" s="51"/>
      <c r="L4477" s="51"/>
      <c r="M4477" s="51"/>
      <c r="N4477" s="51"/>
      <c r="O4477" s="51"/>
      <c r="P4477" s="51"/>
      <c r="R4477" s="38" t="s">
        <v>450</v>
      </c>
      <c r="S4477" s="38" t="str" cm="1">
        <f t="array" ref="S4477">_xlfn.XLOOKUP(R4477,INDEX(Flettilisti,,1),INDEX(Flettilisti,,2),,0)</f>
        <v>Vantar flokkun</v>
      </c>
      <c r="T4477" s="38" t="str">
        <f>IF(ISBLANK(M4477),"",IF(M4477&lt;Gögn!$J$2,Gögn!$K$2,IF(M4477&gt;Gögn!$J$4,Gögn!$K$4,Gögn!$K$3)))</f>
        <v/>
      </c>
      <c r="U4477" s="49" t="str" cm="1">
        <f t="array" aca="1" ref="U4477" ca="1">IF(ISBLANK(A4477),"",IF(S4477="Styrkhæft",_xlfn.XLOOKUP(T4477,Vegalengdir[Texti],INDIRECT("Vegalengdir["&amp;'Upplýsingar um umsækjanda'!$B$10&amp;"]"),0%,0)))</f>
        <v/>
      </c>
      <c r="V4477" s="72" t="str">
        <f t="shared" si="69"/>
        <v/>
      </c>
    </row>
    <row r="4478" spans="1:22" x14ac:dyDescent="0.25">
      <c r="A4478" s="47"/>
      <c r="B4478" s="47"/>
      <c r="C4478" s="47"/>
      <c r="D4478" s="117"/>
      <c r="E4478" s="47"/>
      <c r="F4478" s="37"/>
      <c r="G4478" s="47"/>
      <c r="H4478" s="37"/>
      <c r="I4478" s="37"/>
      <c r="J4478" s="51"/>
      <c r="K4478" s="51"/>
      <c r="L4478" s="51"/>
      <c r="M4478" s="51"/>
      <c r="N4478" s="51"/>
      <c r="O4478" s="51"/>
      <c r="P4478" s="51"/>
      <c r="R4478" s="38" t="s">
        <v>450</v>
      </c>
      <c r="S4478" s="38" t="str" cm="1">
        <f t="array" ref="S4478">_xlfn.XLOOKUP(R4478,INDEX(Flettilisti,,1),INDEX(Flettilisti,,2),,0)</f>
        <v>Vantar flokkun</v>
      </c>
      <c r="T4478" s="38" t="str">
        <f>IF(ISBLANK(M4478),"",IF(M4478&lt;Gögn!$J$2,Gögn!$K$2,IF(M4478&gt;Gögn!$J$4,Gögn!$K$4,Gögn!$K$3)))</f>
        <v/>
      </c>
      <c r="U4478" s="49" t="str" cm="1">
        <f t="array" aca="1" ref="U4478" ca="1">IF(ISBLANK(A4478),"",IF(S4478="Styrkhæft",_xlfn.XLOOKUP(T4478,Vegalengdir[Texti],INDIRECT("Vegalengdir["&amp;'Upplýsingar um umsækjanda'!$B$10&amp;"]"),0%,0)))</f>
        <v/>
      </c>
      <c r="V4478" s="72" t="str">
        <f t="shared" si="69"/>
        <v/>
      </c>
    </row>
    <row r="4479" spans="1:22" x14ac:dyDescent="0.25">
      <c r="A4479" s="47"/>
      <c r="B4479" s="47"/>
      <c r="C4479" s="47"/>
      <c r="D4479" s="117"/>
      <c r="E4479" s="47"/>
      <c r="F4479" s="37"/>
      <c r="G4479" s="47"/>
      <c r="H4479" s="37"/>
      <c r="I4479" s="37"/>
      <c r="J4479" s="51"/>
      <c r="K4479" s="51"/>
      <c r="L4479" s="51"/>
      <c r="M4479" s="51"/>
      <c r="N4479" s="51"/>
      <c r="O4479" s="51"/>
      <c r="P4479" s="51"/>
      <c r="R4479" s="38" t="s">
        <v>450</v>
      </c>
      <c r="S4479" s="38" t="str" cm="1">
        <f t="array" ref="S4479">_xlfn.XLOOKUP(R4479,INDEX(Flettilisti,,1),INDEX(Flettilisti,,2),,0)</f>
        <v>Vantar flokkun</v>
      </c>
      <c r="T4479" s="38" t="str">
        <f>IF(ISBLANK(M4479),"",IF(M4479&lt;Gögn!$J$2,Gögn!$K$2,IF(M4479&gt;Gögn!$J$4,Gögn!$K$4,Gögn!$K$3)))</f>
        <v/>
      </c>
      <c r="U4479" s="49" t="str" cm="1">
        <f t="array" aca="1" ref="U4479" ca="1">IF(ISBLANK(A4479),"",IF(S4479="Styrkhæft",_xlfn.XLOOKUP(T4479,Vegalengdir[Texti],INDIRECT("Vegalengdir["&amp;'Upplýsingar um umsækjanda'!$B$10&amp;"]"),0%,0)))</f>
        <v/>
      </c>
      <c r="V4479" s="72" t="str">
        <f t="shared" si="69"/>
        <v/>
      </c>
    </row>
    <row r="4480" spans="1:22" x14ac:dyDescent="0.25">
      <c r="A4480" s="47"/>
      <c r="B4480" s="47"/>
      <c r="C4480" s="47"/>
      <c r="D4480" s="117"/>
      <c r="E4480" s="47"/>
      <c r="F4480" s="37"/>
      <c r="G4480" s="47"/>
      <c r="H4480" s="37"/>
      <c r="I4480" s="37"/>
      <c r="J4480" s="51"/>
      <c r="K4480" s="51"/>
      <c r="L4480" s="51"/>
      <c r="M4480" s="51"/>
      <c r="N4480" s="51"/>
      <c r="O4480" s="51"/>
      <c r="P4480" s="51"/>
      <c r="R4480" s="38" t="s">
        <v>450</v>
      </c>
      <c r="S4480" s="38" t="str" cm="1">
        <f t="array" ref="S4480">_xlfn.XLOOKUP(R4480,INDEX(Flettilisti,,1),INDEX(Flettilisti,,2),,0)</f>
        <v>Vantar flokkun</v>
      </c>
      <c r="T4480" s="38" t="str">
        <f>IF(ISBLANK(M4480),"",IF(M4480&lt;Gögn!$J$2,Gögn!$K$2,IF(M4480&gt;Gögn!$J$4,Gögn!$K$4,Gögn!$K$3)))</f>
        <v/>
      </c>
      <c r="U4480" s="49" t="str" cm="1">
        <f t="array" aca="1" ref="U4480" ca="1">IF(ISBLANK(A4480),"",IF(S4480="Styrkhæft",_xlfn.XLOOKUP(T4480,Vegalengdir[Texti],INDIRECT("Vegalengdir["&amp;'Upplýsingar um umsækjanda'!$B$10&amp;"]"),0%,0)))</f>
        <v/>
      </c>
      <c r="V4480" s="72" t="str">
        <f t="shared" si="69"/>
        <v/>
      </c>
    </row>
    <row r="4481" spans="1:22" x14ac:dyDescent="0.25">
      <c r="A4481" s="47"/>
      <c r="B4481" s="47"/>
      <c r="C4481" s="47"/>
      <c r="D4481" s="117"/>
      <c r="E4481" s="47"/>
      <c r="F4481" s="37"/>
      <c r="G4481" s="47"/>
      <c r="H4481" s="37"/>
      <c r="I4481" s="37"/>
      <c r="J4481" s="51"/>
      <c r="K4481" s="51"/>
      <c r="L4481" s="51"/>
      <c r="M4481" s="51"/>
      <c r="N4481" s="51"/>
      <c r="O4481" s="51"/>
      <c r="P4481" s="51"/>
      <c r="R4481" s="38" t="s">
        <v>450</v>
      </c>
      <c r="S4481" s="38" t="str" cm="1">
        <f t="array" ref="S4481">_xlfn.XLOOKUP(R4481,INDEX(Flettilisti,,1),INDEX(Flettilisti,,2),,0)</f>
        <v>Vantar flokkun</v>
      </c>
      <c r="T4481" s="38" t="str">
        <f>IF(ISBLANK(M4481),"",IF(M4481&lt;Gögn!$J$2,Gögn!$K$2,IF(M4481&gt;Gögn!$J$4,Gögn!$K$4,Gögn!$K$3)))</f>
        <v/>
      </c>
      <c r="U4481" s="49" t="str" cm="1">
        <f t="array" aca="1" ref="U4481" ca="1">IF(ISBLANK(A4481),"",IF(S4481="Styrkhæft",_xlfn.XLOOKUP(T4481,Vegalengdir[Texti],INDIRECT("Vegalengdir["&amp;'Upplýsingar um umsækjanda'!$B$10&amp;"]"),0%,0)))</f>
        <v/>
      </c>
      <c r="V4481" s="72" t="str">
        <f t="shared" si="69"/>
        <v/>
      </c>
    </row>
    <row r="4482" spans="1:22" x14ac:dyDescent="0.25">
      <c r="A4482" s="47"/>
      <c r="B4482" s="47"/>
      <c r="C4482" s="47"/>
      <c r="D4482" s="117"/>
      <c r="E4482" s="47"/>
      <c r="F4482" s="37"/>
      <c r="G4482" s="47"/>
      <c r="H4482" s="37"/>
      <c r="I4482" s="37"/>
      <c r="J4482" s="51"/>
      <c r="K4482" s="51"/>
      <c r="L4482" s="51"/>
      <c r="M4482" s="51"/>
      <c r="N4482" s="51"/>
      <c r="O4482" s="51"/>
      <c r="P4482" s="51"/>
      <c r="R4482" s="38" t="s">
        <v>450</v>
      </c>
      <c r="S4482" s="38" t="str" cm="1">
        <f t="array" ref="S4482">_xlfn.XLOOKUP(R4482,INDEX(Flettilisti,,1),INDEX(Flettilisti,,2),,0)</f>
        <v>Vantar flokkun</v>
      </c>
      <c r="T4482" s="38" t="str">
        <f>IF(ISBLANK(M4482),"",IF(M4482&lt;Gögn!$J$2,Gögn!$K$2,IF(M4482&gt;Gögn!$J$4,Gögn!$K$4,Gögn!$K$3)))</f>
        <v/>
      </c>
      <c r="U4482" s="49" t="str" cm="1">
        <f t="array" aca="1" ref="U4482" ca="1">IF(ISBLANK(A4482),"",IF(S4482="Styrkhæft",_xlfn.XLOOKUP(T4482,Vegalengdir[Texti],INDIRECT("Vegalengdir["&amp;'Upplýsingar um umsækjanda'!$B$10&amp;"]"),0%,0)))</f>
        <v/>
      </c>
      <c r="V4482" s="72" t="str">
        <f t="shared" si="69"/>
        <v/>
      </c>
    </row>
    <row r="4483" spans="1:22" x14ac:dyDescent="0.25">
      <c r="A4483" s="47"/>
      <c r="B4483" s="47"/>
      <c r="C4483" s="47"/>
      <c r="D4483" s="117"/>
      <c r="E4483" s="47"/>
      <c r="F4483" s="37"/>
      <c r="G4483" s="47"/>
      <c r="H4483" s="37"/>
      <c r="I4483" s="37"/>
      <c r="J4483" s="51"/>
      <c r="K4483" s="51"/>
      <c r="L4483" s="51"/>
      <c r="M4483" s="51"/>
      <c r="N4483" s="51"/>
      <c r="O4483" s="51"/>
      <c r="P4483" s="51"/>
      <c r="R4483" s="38" t="s">
        <v>450</v>
      </c>
      <c r="S4483" s="38" t="str" cm="1">
        <f t="array" ref="S4483">_xlfn.XLOOKUP(R4483,INDEX(Flettilisti,,1),INDEX(Flettilisti,,2),,0)</f>
        <v>Vantar flokkun</v>
      </c>
      <c r="T4483" s="38" t="str">
        <f>IF(ISBLANK(M4483),"",IF(M4483&lt;Gögn!$J$2,Gögn!$K$2,IF(M4483&gt;Gögn!$J$4,Gögn!$K$4,Gögn!$K$3)))</f>
        <v/>
      </c>
      <c r="U4483" s="49" t="str" cm="1">
        <f t="array" aca="1" ref="U4483" ca="1">IF(ISBLANK(A4483),"",IF(S4483="Styrkhæft",_xlfn.XLOOKUP(T4483,Vegalengdir[Texti],INDIRECT("Vegalengdir["&amp;'Upplýsingar um umsækjanda'!$B$10&amp;"]"),0%,0)))</f>
        <v/>
      </c>
      <c r="V4483" s="72" t="str">
        <f t="shared" ref="V4483:V4546" si="70">IF(ISBLANK(A4483),"",U4483*P4483)</f>
        <v/>
      </c>
    </row>
    <row r="4484" spans="1:22" x14ac:dyDescent="0.25">
      <c r="A4484" s="47"/>
      <c r="B4484" s="47"/>
      <c r="C4484" s="47"/>
      <c r="D4484" s="117"/>
      <c r="E4484" s="47"/>
      <c r="F4484" s="37"/>
      <c r="G4484" s="47"/>
      <c r="H4484" s="37"/>
      <c r="I4484" s="37"/>
      <c r="J4484" s="51"/>
      <c r="K4484" s="51"/>
      <c r="L4484" s="51"/>
      <c r="M4484" s="51"/>
      <c r="N4484" s="51"/>
      <c r="O4484" s="51"/>
      <c r="P4484" s="51"/>
      <c r="R4484" s="38" t="s">
        <v>450</v>
      </c>
      <c r="S4484" s="38" t="str" cm="1">
        <f t="array" ref="S4484">_xlfn.XLOOKUP(R4484,INDEX(Flettilisti,,1),INDEX(Flettilisti,,2),,0)</f>
        <v>Vantar flokkun</v>
      </c>
      <c r="T4484" s="38" t="str">
        <f>IF(ISBLANK(M4484),"",IF(M4484&lt;Gögn!$J$2,Gögn!$K$2,IF(M4484&gt;Gögn!$J$4,Gögn!$K$4,Gögn!$K$3)))</f>
        <v/>
      </c>
      <c r="U4484" s="49" t="str" cm="1">
        <f t="array" aca="1" ref="U4484" ca="1">IF(ISBLANK(A4484),"",IF(S4484="Styrkhæft",_xlfn.XLOOKUP(T4484,Vegalengdir[Texti],INDIRECT("Vegalengdir["&amp;'Upplýsingar um umsækjanda'!$B$10&amp;"]"),0%,0)))</f>
        <v/>
      </c>
      <c r="V4484" s="72" t="str">
        <f t="shared" si="70"/>
        <v/>
      </c>
    </row>
    <row r="4485" spans="1:22" x14ac:dyDescent="0.25">
      <c r="A4485" s="47"/>
      <c r="B4485" s="47"/>
      <c r="C4485" s="47"/>
      <c r="D4485" s="117"/>
      <c r="E4485" s="47"/>
      <c r="F4485" s="37"/>
      <c r="G4485" s="47"/>
      <c r="H4485" s="37"/>
      <c r="I4485" s="37"/>
      <c r="J4485" s="51"/>
      <c r="K4485" s="51"/>
      <c r="L4485" s="51"/>
      <c r="M4485" s="51"/>
      <c r="N4485" s="51"/>
      <c r="O4485" s="51"/>
      <c r="P4485" s="51"/>
      <c r="R4485" s="38" t="s">
        <v>450</v>
      </c>
      <c r="S4485" s="38" t="str" cm="1">
        <f t="array" ref="S4485">_xlfn.XLOOKUP(R4485,INDEX(Flettilisti,,1),INDEX(Flettilisti,,2),,0)</f>
        <v>Vantar flokkun</v>
      </c>
      <c r="T4485" s="38" t="str">
        <f>IF(ISBLANK(M4485),"",IF(M4485&lt;Gögn!$J$2,Gögn!$K$2,IF(M4485&gt;Gögn!$J$4,Gögn!$K$4,Gögn!$K$3)))</f>
        <v/>
      </c>
      <c r="U4485" s="49" t="str" cm="1">
        <f t="array" aca="1" ref="U4485" ca="1">IF(ISBLANK(A4485),"",IF(S4485="Styrkhæft",_xlfn.XLOOKUP(T4485,Vegalengdir[Texti],INDIRECT("Vegalengdir["&amp;'Upplýsingar um umsækjanda'!$B$10&amp;"]"),0%,0)))</f>
        <v/>
      </c>
      <c r="V4485" s="72" t="str">
        <f t="shared" si="70"/>
        <v/>
      </c>
    </row>
    <row r="4486" spans="1:22" x14ac:dyDescent="0.25">
      <c r="A4486" s="47"/>
      <c r="B4486" s="47"/>
      <c r="C4486" s="47"/>
      <c r="D4486" s="117"/>
      <c r="E4486" s="47"/>
      <c r="F4486" s="37"/>
      <c r="G4486" s="47"/>
      <c r="H4486" s="37"/>
      <c r="I4486" s="37"/>
      <c r="J4486" s="51"/>
      <c r="K4486" s="51"/>
      <c r="L4486" s="51"/>
      <c r="M4486" s="51"/>
      <c r="N4486" s="51"/>
      <c r="O4486" s="51"/>
      <c r="P4486" s="51"/>
      <c r="R4486" s="38" t="s">
        <v>450</v>
      </c>
      <c r="S4486" s="38" t="str" cm="1">
        <f t="array" ref="S4486">_xlfn.XLOOKUP(R4486,INDEX(Flettilisti,,1),INDEX(Flettilisti,,2),,0)</f>
        <v>Vantar flokkun</v>
      </c>
      <c r="T4486" s="38" t="str">
        <f>IF(ISBLANK(M4486),"",IF(M4486&lt;Gögn!$J$2,Gögn!$K$2,IF(M4486&gt;Gögn!$J$4,Gögn!$K$4,Gögn!$K$3)))</f>
        <v/>
      </c>
      <c r="U4486" s="49" t="str" cm="1">
        <f t="array" aca="1" ref="U4486" ca="1">IF(ISBLANK(A4486),"",IF(S4486="Styrkhæft",_xlfn.XLOOKUP(T4486,Vegalengdir[Texti],INDIRECT("Vegalengdir["&amp;'Upplýsingar um umsækjanda'!$B$10&amp;"]"),0%,0)))</f>
        <v/>
      </c>
      <c r="V4486" s="72" t="str">
        <f t="shared" si="70"/>
        <v/>
      </c>
    </row>
    <row r="4487" spans="1:22" x14ac:dyDescent="0.25">
      <c r="A4487" s="47"/>
      <c r="B4487" s="47"/>
      <c r="C4487" s="47"/>
      <c r="D4487" s="117"/>
      <c r="E4487" s="47"/>
      <c r="F4487" s="37"/>
      <c r="G4487" s="47"/>
      <c r="H4487" s="37"/>
      <c r="I4487" s="37"/>
      <c r="J4487" s="51"/>
      <c r="K4487" s="51"/>
      <c r="L4487" s="51"/>
      <c r="M4487" s="51"/>
      <c r="N4487" s="51"/>
      <c r="O4487" s="51"/>
      <c r="P4487" s="51"/>
      <c r="R4487" s="38" t="s">
        <v>450</v>
      </c>
      <c r="S4487" s="38" t="str" cm="1">
        <f t="array" ref="S4487">_xlfn.XLOOKUP(R4487,INDEX(Flettilisti,,1),INDEX(Flettilisti,,2),,0)</f>
        <v>Vantar flokkun</v>
      </c>
      <c r="T4487" s="38" t="str">
        <f>IF(ISBLANK(M4487),"",IF(M4487&lt;Gögn!$J$2,Gögn!$K$2,IF(M4487&gt;Gögn!$J$4,Gögn!$K$4,Gögn!$K$3)))</f>
        <v/>
      </c>
      <c r="U4487" s="49" t="str" cm="1">
        <f t="array" aca="1" ref="U4487" ca="1">IF(ISBLANK(A4487),"",IF(S4487="Styrkhæft",_xlfn.XLOOKUP(T4487,Vegalengdir[Texti],INDIRECT("Vegalengdir["&amp;'Upplýsingar um umsækjanda'!$B$10&amp;"]"),0%,0)))</f>
        <v/>
      </c>
      <c r="V4487" s="72" t="str">
        <f t="shared" si="70"/>
        <v/>
      </c>
    </row>
    <row r="4488" spans="1:22" x14ac:dyDescent="0.25">
      <c r="A4488" s="47"/>
      <c r="B4488" s="47"/>
      <c r="C4488" s="47"/>
      <c r="D4488" s="117"/>
      <c r="E4488" s="47"/>
      <c r="F4488" s="37"/>
      <c r="G4488" s="47"/>
      <c r="H4488" s="37"/>
      <c r="I4488" s="37"/>
      <c r="J4488" s="51"/>
      <c r="K4488" s="51"/>
      <c r="L4488" s="51"/>
      <c r="M4488" s="51"/>
      <c r="N4488" s="51"/>
      <c r="O4488" s="51"/>
      <c r="P4488" s="51"/>
      <c r="R4488" s="38" t="s">
        <v>450</v>
      </c>
      <c r="S4488" s="38" t="str" cm="1">
        <f t="array" ref="S4488">_xlfn.XLOOKUP(R4488,INDEX(Flettilisti,,1),INDEX(Flettilisti,,2),,0)</f>
        <v>Vantar flokkun</v>
      </c>
      <c r="T4488" s="38" t="str">
        <f>IF(ISBLANK(M4488),"",IF(M4488&lt;Gögn!$J$2,Gögn!$K$2,IF(M4488&gt;Gögn!$J$4,Gögn!$K$4,Gögn!$K$3)))</f>
        <v/>
      </c>
      <c r="U4488" s="49" t="str" cm="1">
        <f t="array" aca="1" ref="U4488" ca="1">IF(ISBLANK(A4488),"",IF(S4488="Styrkhæft",_xlfn.XLOOKUP(T4488,Vegalengdir[Texti],INDIRECT("Vegalengdir["&amp;'Upplýsingar um umsækjanda'!$B$10&amp;"]"),0%,0)))</f>
        <v/>
      </c>
      <c r="V4488" s="72" t="str">
        <f t="shared" si="70"/>
        <v/>
      </c>
    </row>
    <row r="4489" spans="1:22" x14ac:dyDescent="0.25">
      <c r="A4489" s="47"/>
      <c r="B4489" s="47"/>
      <c r="C4489" s="47"/>
      <c r="D4489" s="117"/>
      <c r="E4489" s="47"/>
      <c r="F4489" s="37"/>
      <c r="G4489" s="47"/>
      <c r="H4489" s="37"/>
      <c r="I4489" s="37"/>
      <c r="J4489" s="51"/>
      <c r="K4489" s="51"/>
      <c r="L4489" s="51"/>
      <c r="M4489" s="51"/>
      <c r="N4489" s="51"/>
      <c r="O4489" s="51"/>
      <c r="P4489" s="51"/>
      <c r="R4489" s="38" t="s">
        <v>450</v>
      </c>
      <c r="S4489" s="38" t="str" cm="1">
        <f t="array" ref="S4489">_xlfn.XLOOKUP(R4489,INDEX(Flettilisti,,1),INDEX(Flettilisti,,2),,0)</f>
        <v>Vantar flokkun</v>
      </c>
      <c r="T4489" s="38" t="str">
        <f>IF(ISBLANK(M4489),"",IF(M4489&lt;Gögn!$J$2,Gögn!$K$2,IF(M4489&gt;Gögn!$J$4,Gögn!$K$4,Gögn!$K$3)))</f>
        <v/>
      </c>
      <c r="U4489" s="49" t="str" cm="1">
        <f t="array" aca="1" ref="U4489" ca="1">IF(ISBLANK(A4489),"",IF(S4489="Styrkhæft",_xlfn.XLOOKUP(T4489,Vegalengdir[Texti],INDIRECT("Vegalengdir["&amp;'Upplýsingar um umsækjanda'!$B$10&amp;"]"),0%,0)))</f>
        <v/>
      </c>
      <c r="V4489" s="72" t="str">
        <f t="shared" si="70"/>
        <v/>
      </c>
    </row>
    <row r="4490" spans="1:22" x14ac:dyDescent="0.25">
      <c r="A4490" s="47"/>
      <c r="B4490" s="47"/>
      <c r="C4490" s="47"/>
      <c r="D4490" s="117"/>
      <c r="E4490" s="47"/>
      <c r="F4490" s="37"/>
      <c r="G4490" s="47"/>
      <c r="H4490" s="37"/>
      <c r="I4490" s="37"/>
      <c r="J4490" s="51"/>
      <c r="K4490" s="51"/>
      <c r="L4490" s="51"/>
      <c r="M4490" s="51"/>
      <c r="N4490" s="51"/>
      <c r="O4490" s="51"/>
      <c r="P4490" s="51"/>
      <c r="R4490" s="38" t="s">
        <v>450</v>
      </c>
      <c r="S4490" s="38" t="str" cm="1">
        <f t="array" ref="S4490">_xlfn.XLOOKUP(R4490,INDEX(Flettilisti,,1),INDEX(Flettilisti,,2),,0)</f>
        <v>Vantar flokkun</v>
      </c>
      <c r="T4490" s="38" t="str">
        <f>IF(ISBLANK(M4490),"",IF(M4490&lt;Gögn!$J$2,Gögn!$K$2,IF(M4490&gt;Gögn!$J$4,Gögn!$K$4,Gögn!$K$3)))</f>
        <v/>
      </c>
      <c r="U4490" s="49" t="str" cm="1">
        <f t="array" aca="1" ref="U4490" ca="1">IF(ISBLANK(A4490),"",IF(S4490="Styrkhæft",_xlfn.XLOOKUP(T4490,Vegalengdir[Texti],INDIRECT("Vegalengdir["&amp;'Upplýsingar um umsækjanda'!$B$10&amp;"]"),0%,0)))</f>
        <v/>
      </c>
      <c r="V4490" s="72" t="str">
        <f t="shared" si="70"/>
        <v/>
      </c>
    </row>
    <row r="4491" spans="1:22" x14ac:dyDescent="0.25">
      <c r="A4491" s="47"/>
      <c r="B4491" s="47"/>
      <c r="C4491" s="47"/>
      <c r="D4491" s="117"/>
      <c r="E4491" s="47"/>
      <c r="F4491" s="37"/>
      <c r="G4491" s="47"/>
      <c r="H4491" s="37"/>
      <c r="I4491" s="37"/>
      <c r="J4491" s="51"/>
      <c r="K4491" s="51"/>
      <c r="L4491" s="51"/>
      <c r="M4491" s="51"/>
      <c r="N4491" s="51"/>
      <c r="O4491" s="51"/>
      <c r="P4491" s="51"/>
      <c r="R4491" s="38" t="s">
        <v>450</v>
      </c>
      <c r="S4491" s="38" t="str" cm="1">
        <f t="array" ref="S4491">_xlfn.XLOOKUP(R4491,INDEX(Flettilisti,,1),INDEX(Flettilisti,,2),,0)</f>
        <v>Vantar flokkun</v>
      </c>
      <c r="T4491" s="38" t="str">
        <f>IF(ISBLANK(M4491),"",IF(M4491&lt;Gögn!$J$2,Gögn!$K$2,IF(M4491&gt;Gögn!$J$4,Gögn!$K$4,Gögn!$K$3)))</f>
        <v/>
      </c>
      <c r="U4491" s="49" t="str" cm="1">
        <f t="array" aca="1" ref="U4491" ca="1">IF(ISBLANK(A4491),"",IF(S4491="Styrkhæft",_xlfn.XLOOKUP(T4491,Vegalengdir[Texti],INDIRECT("Vegalengdir["&amp;'Upplýsingar um umsækjanda'!$B$10&amp;"]"),0%,0)))</f>
        <v/>
      </c>
      <c r="V4491" s="72" t="str">
        <f t="shared" si="70"/>
        <v/>
      </c>
    </row>
    <row r="4492" spans="1:22" x14ac:dyDescent="0.25">
      <c r="A4492" s="47"/>
      <c r="B4492" s="47"/>
      <c r="C4492" s="47"/>
      <c r="D4492" s="117"/>
      <c r="E4492" s="47"/>
      <c r="F4492" s="37"/>
      <c r="G4492" s="47"/>
      <c r="H4492" s="37"/>
      <c r="I4492" s="37"/>
      <c r="J4492" s="51"/>
      <c r="K4492" s="51"/>
      <c r="L4492" s="51"/>
      <c r="M4492" s="51"/>
      <c r="N4492" s="51"/>
      <c r="O4492" s="51"/>
      <c r="P4492" s="51"/>
      <c r="R4492" s="38" t="s">
        <v>450</v>
      </c>
      <c r="S4492" s="38" t="str" cm="1">
        <f t="array" ref="S4492">_xlfn.XLOOKUP(R4492,INDEX(Flettilisti,,1),INDEX(Flettilisti,,2),,0)</f>
        <v>Vantar flokkun</v>
      </c>
      <c r="T4492" s="38" t="str">
        <f>IF(ISBLANK(M4492),"",IF(M4492&lt;Gögn!$J$2,Gögn!$K$2,IF(M4492&gt;Gögn!$J$4,Gögn!$K$4,Gögn!$K$3)))</f>
        <v/>
      </c>
      <c r="U4492" s="49" t="str" cm="1">
        <f t="array" aca="1" ref="U4492" ca="1">IF(ISBLANK(A4492),"",IF(S4492="Styrkhæft",_xlfn.XLOOKUP(T4492,Vegalengdir[Texti],INDIRECT("Vegalengdir["&amp;'Upplýsingar um umsækjanda'!$B$10&amp;"]"),0%,0)))</f>
        <v/>
      </c>
      <c r="V4492" s="72" t="str">
        <f t="shared" si="70"/>
        <v/>
      </c>
    </row>
    <row r="4493" spans="1:22" x14ac:dyDescent="0.25">
      <c r="A4493" s="47"/>
      <c r="B4493" s="47"/>
      <c r="C4493" s="47"/>
      <c r="D4493" s="117"/>
      <c r="E4493" s="47"/>
      <c r="F4493" s="37"/>
      <c r="G4493" s="47"/>
      <c r="H4493" s="37"/>
      <c r="I4493" s="37"/>
      <c r="J4493" s="51"/>
      <c r="K4493" s="51"/>
      <c r="L4493" s="51"/>
      <c r="M4493" s="51"/>
      <c r="N4493" s="51"/>
      <c r="O4493" s="51"/>
      <c r="P4493" s="51"/>
      <c r="R4493" s="38" t="s">
        <v>450</v>
      </c>
      <c r="S4493" s="38" t="str" cm="1">
        <f t="array" ref="S4493">_xlfn.XLOOKUP(R4493,INDEX(Flettilisti,,1),INDEX(Flettilisti,,2),,0)</f>
        <v>Vantar flokkun</v>
      </c>
      <c r="T4493" s="38" t="str">
        <f>IF(ISBLANK(M4493),"",IF(M4493&lt;Gögn!$J$2,Gögn!$K$2,IF(M4493&gt;Gögn!$J$4,Gögn!$K$4,Gögn!$K$3)))</f>
        <v/>
      </c>
      <c r="U4493" s="49" t="str" cm="1">
        <f t="array" aca="1" ref="U4493" ca="1">IF(ISBLANK(A4493),"",IF(S4493="Styrkhæft",_xlfn.XLOOKUP(T4493,Vegalengdir[Texti],INDIRECT("Vegalengdir["&amp;'Upplýsingar um umsækjanda'!$B$10&amp;"]"),0%,0)))</f>
        <v/>
      </c>
      <c r="V4493" s="72" t="str">
        <f t="shared" si="70"/>
        <v/>
      </c>
    </row>
    <row r="4494" spans="1:22" x14ac:dyDescent="0.25">
      <c r="A4494" s="47"/>
      <c r="B4494" s="47"/>
      <c r="C4494" s="47"/>
      <c r="D4494" s="117"/>
      <c r="E4494" s="47"/>
      <c r="F4494" s="37"/>
      <c r="G4494" s="47"/>
      <c r="H4494" s="37"/>
      <c r="I4494" s="37"/>
      <c r="J4494" s="51"/>
      <c r="K4494" s="51"/>
      <c r="L4494" s="51"/>
      <c r="M4494" s="51"/>
      <c r="N4494" s="51"/>
      <c r="O4494" s="51"/>
      <c r="P4494" s="51"/>
      <c r="R4494" s="38" t="s">
        <v>450</v>
      </c>
      <c r="S4494" s="38" t="str" cm="1">
        <f t="array" ref="S4494">_xlfn.XLOOKUP(R4494,INDEX(Flettilisti,,1),INDEX(Flettilisti,,2),,0)</f>
        <v>Vantar flokkun</v>
      </c>
      <c r="T4494" s="38" t="str">
        <f>IF(ISBLANK(M4494),"",IF(M4494&lt;Gögn!$J$2,Gögn!$K$2,IF(M4494&gt;Gögn!$J$4,Gögn!$K$4,Gögn!$K$3)))</f>
        <v/>
      </c>
      <c r="U4494" s="49" t="str" cm="1">
        <f t="array" aca="1" ref="U4494" ca="1">IF(ISBLANK(A4494),"",IF(S4494="Styrkhæft",_xlfn.XLOOKUP(T4494,Vegalengdir[Texti],INDIRECT("Vegalengdir["&amp;'Upplýsingar um umsækjanda'!$B$10&amp;"]"),0%,0)))</f>
        <v/>
      </c>
      <c r="V4494" s="72" t="str">
        <f t="shared" si="70"/>
        <v/>
      </c>
    </row>
    <row r="4495" spans="1:22" x14ac:dyDescent="0.25">
      <c r="A4495" s="47"/>
      <c r="B4495" s="47"/>
      <c r="C4495" s="47"/>
      <c r="D4495" s="117"/>
      <c r="E4495" s="47"/>
      <c r="F4495" s="37"/>
      <c r="G4495" s="47"/>
      <c r="H4495" s="37"/>
      <c r="I4495" s="37"/>
      <c r="J4495" s="51"/>
      <c r="K4495" s="51"/>
      <c r="L4495" s="51"/>
      <c r="M4495" s="51"/>
      <c r="N4495" s="51"/>
      <c r="O4495" s="51"/>
      <c r="P4495" s="51"/>
      <c r="R4495" s="38" t="s">
        <v>450</v>
      </c>
      <c r="S4495" s="38" t="str" cm="1">
        <f t="array" ref="S4495">_xlfn.XLOOKUP(R4495,INDEX(Flettilisti,,1),INDEX(Flettilisti,,2),,0)</f>
        <v>Vantar flokkun</v>
      </c>
      <c r="T4495" s="38" t="str">
        <f>IF(ISBLANK(M4495),"",IF(M4495&lt;Gögn!$J$2,Gögn!$K$2,IF(M4495&gt;Gögn!$J$4,Gögn!$K$4,Gögn!$K$3)))</f>
        <v/>
      </c>
      <c r="U4495" s="49" t="str" cm="1">
        <f t="array" aca="1" ref="U4495" ca="1">IF(ISBLANK(A4495),"",IF(S4495="Styrkhæft",_xlfn.XLOOKUP(T4495,Vegalengdir[Texti],INDIRECT("Vegalengdir["&amp;'Upplýsingar um umsækjanda'!$B$10&amp;"]"),0%,0)))</f>
        <v/>
      </c>
      <c r="V4495" s="72" t="str">
        <f t="shared" si="70"/>
        <v/>
      </c>
    </row>
    <row r="4496" spans="1:22" x14ac:dyDescent="0.25">
      <c r="A4496" s="47"/>
      <c r="B4496" s="47"/>
      <c r="C4496" s="47"/>
      <c r="D4496" s="117"/>
      <c r="E4496" s="47"/>
      <c r="F4496" s="37"/>
      <c r="G4496" s="47"/>
      <c r="H4496" s="37"/>
      <c r="I4496" s="37"/>
      <c r="J4496" s="51"/>
      <c r="K4496" s="51"/>
      <c r="L4496" s="51"/>
      <c r="M4496" s="51"/>
      <c r="N4496" s="51"/>
      <c r="O4496" s="51"/>
      <c r="P4496" s="51"/>
      <c r="R4496" s="38" t="s">
        <v>450</v>
      </c>
      <c r="S4496" s="38" t="str" cm="1">
        <f t="array" ref="S4496">_xlfn.XLOOKUP(R4496,INDEX(Flettilisti,,1),INDEX(Flettilisti,,2),,0)</f>
        <v>Vantar flokkun</v>
      </c>
      <c r="T4496" s="38" t="str">
        <f>IF(ISBLANK(M4496),"",IF(M4496&lt;Gögn!$J$2,Gögn!$K$2,IF(M4496&gt;Gögn!$J$4,Gögn!$K$4,Gögn!$K$3)))</f>
        <v/>
      </c>
      <c r="U4496" s="49" t="str" cm="1">
        <f t="array" aca="1" ref="U4496" ca="1">IF(ISBLANK(A4496),"",IF(S4496="Styrkhæft",_xlfn.XLOOKUP(T4496,Vegalengdir[Texti],INDIRECT("Vegalengdir["&amp;'Upplýsingar um umsækjanda'!$B$10&amp;"]"),0%,0)))</f>
        <v/>
      </c>
      <c r="V4496" s="72" t="str">
        <f t="shared" si="70"/>
        <v/>
      </c>
    </row>
    <row r="4497" spans="1:22" x14ac:dyDescent="0.25">
      <c r="A4497" s="47"/>
      <c r="B4497" s="47"/>
      <c r="C4497" s="47"/>
      <c r="D4497" s="117"/>
      <c r="E4497" s="47"/>
      <c r="F4497" s="37"/>
      <c r="G4497" s="47"/>
      <c r="H4497" s="37"/>
      <c r="I4497" s="37"/>
      <c r="J4497" s="51"/>
      <c r="K4497" s="51"/>
      <c r="L4497" s="51"/>
      <c r="M4497" s="51"/>
      <c r="N4497" s="51"/>
      <c r="O4497" s="51"/>
      <c r="P4497" s="51"/>
      <c r="R4497" s="38" t="s">
        <v>450</v>
      </c>
      <c r="S4497" s="38" t="str" cm="1">
        <f t="array" ref="S4497">_xlfn.XLOOKUP(R4497,INDEX(Flettilisti,,1),INDEX(Flettilisti,,2),,0)</f>
        <v>Vantar flokkun</v>
      </c>
      <c r="T4497" s="38" t="str">
        <f>IF(ISBLANK(M4497),"",IF(M4497&lt;Gögn!$J$2,Gögn!$K$2,IF(M4497&gt;Gögn!$J$4,Gögn!$K$4,Gögn!$K$3)))</f>
        <v/>
      </c>
      <c r="U4497" s="49" t="str" cm="1">
        <f t="array" aca="1" ref="U4497" ca="1">IF(ISBLANK(A4497),"",IF(S4497="Styrkhæft",_xlfn.XLOOKUP(T4497,Vegalengdir[Texti],INDIRECT("Vegalengdir["&amp;'Upplýsingar um umsækjanda'!$B$10&amp;"]"),0%,0)))</f>
        <v/>
      </c>
      <c r="V4497" s="72" t="str">
        <f t="shared" si="70"/>
        <v/>
      </c>
    </row>
    <row r="4498" spans="1:22" x14ac:dyDescent="0.25">
      <c r="A4498" s="47"/>
      <c r="B4498" s="47"/>
      <c r="C4498" s="47"/>
      <c r="D4498" s="117"/>
      <c r="E4498" s="47"/>
      <c r="F4498" s="37"/>
      <c r="G4498" s="47"/>
      <c r="H4498" s="37"/>
      <c r="I4498" s="37"/>
      <c r="J4498" s="51"/>
      <c r="K4498" s="51"/>
      <c r="L4498" s="51"/>
      <c r="M4498" s="51"/>
      <c r="N4498" s="51"/>
      <c r="O4498" s="51"/>
      <c r="P4498" s="51"/>
      <c r="R4498" s="38" t="s">
        <v>450</v>
      </c>
      <c r="S4498" s="38" t="str" cm="1">
        <f t="array" ref="S4498">_xlfn.XLOOKUP(R4498,INDEX(Flettilisti,,1),INDEX(Flettilisti,,2),,0)</f>
        <v>Vantar flokkun</v>
      </c>
      <c r="T4498" s="38" t="str">
        <f>IF(ISBLANK(M4498),"",IF(M4498&lt;Gögn!$J$2,Gögn!$K$2,IF(M4498&gt;Gögn!$J$4,Gögn!$K$4,Gögn!$K$3)))</f>
        <v/>
      </c>
      <c r="U4498" s="49" t="str" cm="1">
        <f t="array" aca="1" ref="U4498" ca="1">IF(ISBLANK(A4498),"",IF(S4498="Styrkhæft",_xlfn.XLOOKUP(T4498,Vegalengdir[Texti],INDIRECT("Vegalengdir["&amp;'Upplýsingar um umsækjanda'!$B$10&amp;"]"),0%,0)))</f>
        <v/>
      </c>
      <c r="V4498" s="72" t="str">
        <f t="shared" si="70"/>
        <v/>
      </c>
    </row>
    <row r="4499" spans="1:22" x14ac:dyDescent="0.25">
      <c r="A4499" s="47"/>
      <c r="B4499" s="47"/>
      <c r="C4499" s="47"/>
      <c r="D4499" s="117"/>
      <c r="E4499" s="47"/>
      <c r="F4499" s="37"/>
      <c r="G4499" s="47"/>
      <c r="H4499" s="37"/>
      <c r="I4499" s="37"/>
      <c r="J4499" s="51"/>
      <c r="K4499" s="51"/>
      <c r="L4499" s="51"/>
      <c r="M4499" s="51"/>
      <c r="N4499" s="51"/>
      <c r="O4499" s="51"/>
      <c r="P4499" s="51"/>
      <c r="R4499" s="38" t="s">
        <v>450</v>
      </c>
      <c r="S4499" s="38" t="str" cm="1">
        <f t="array" ref="S4499">_xlfn.XLOOKUP(R4499,INDEX(Flettilisti,,1),INDEX(Flettilisti,,2),,0)</f>
        <v>Vantar flokkun</v>
      </c>
      <c r="T4499" s="38" t="str">
        <f>IF(ISBLANK(M4499),"",IF(M4499&lt;Gögn!$J$2,Gögn!$K$2,IF(M4499&gt;Gögn!$J$4,Gögn!$K$4,Gögn!$K$3)))</f>
        <v/>
      </c>
      <c r="U4499" s="49" t="str" cm="1">
        <f t="array" aca="1" ref="U4499" ca="1">IF(ISBLANK(A4499),"",IF(S4499="Styrkhæft",_xlfn.XLOOKUP(T4499,Vegalengdir[Texti],INDIRECT("Vegalengdir["&amp;'Upplýsingar um umsækjanda'!$B$10&amp;"]"),0%,0)))</f>
        <v/>
      </c>
      <c r="V4499" s="72" t="str">
        <f t="shared" si="70"/>
        <v/>
      </c>
    </row>
    <row r="4500" spans="1:22" x14ac:dyDescent="0.25">
      <c r="A4500" s="47"/>
      <c r="B4500" s="47"/>
      <c r="C4500" s="47"/>
      <c r="D4500" s="117"/>
      <c r="E4500" s="47"/>
      <c r="F4500" s="37"/>
      <c r="G4500" s="47"/>
      <c r="H4500" s="37"/>
      <c r="I4500" s="37"/>
      <c r="J4500" s="51"/>
      <c r="K4500" s="51"/>
      <c r="L4500" s="51"/>
      <c r="M4500" s="51"/>
      <c r="N4500" s="51"/>
      <c r="O4500" s="51"/>
      <c r="P4500" s="51"/>
      <c r="R4500" s="38" t="s">
        <v>450</v>
      </c>
      <c r="S4500" s="38" t="str" cm="1">
        <f t="array" ref="S4500">_xlfn.XLOOKUP(R4500,INDEX(Flettilisti,,1),INDEX(Flettilisti,,2),,0)</f>
        <v>Vantar flokkun</v>
      </c>
      <c r="T4500" s="38" t="str">
        <f>IF(ISBLANK(M4500),"",IF(M4500&lt;Gögn!$J$2,Gögn!$K$2,IF(M4500&gt;Gögn!$J$4,Gögn!$K$4,Gögn!$K$3)))</f>
        <v/>
      </c>
      <c r="U4500" s="49" t="str" cm="1">
        <f t="array" aca="1" ref="U4500" ca="1">IF(ISBLANK(A4500),"",IF(S4500="Styrkhæft",_xlfn.XLOOKUP(T4500,Vegalengdir[Texti],INDIRECT("Vegalengdir["&amp;'Upplýsingar um umsækjanda'!$B$10&amp;"]"),0%,0)))</f>
        <v/>
      </c>
      <c r="V4500" s="72" t="str">
        <f t="shared" si="70"/>
        <v/>
      </c>
    </row>
    <row r="4501" spans="1:22" x14ac:dyDescent="0.25">
      <c r="A4501" s="47"/>
      <c r="B4501" s="47"/>
      <c r="C4501" s="47"/>
      <c r="D4501" s="117"/>
      <c r="E4501" s="47"/>
      <c r="F4501" s="37"/>
      <c r="G4501" s="47"/>
      <c r="H4501" s="37"/>
      <c r="I4501" s="37"/>
      <c r="J4501" s="51"/>
      <c r="K4501" s="51"/>
      <c r="L4501" s="51"/>
      <c r="M4501" s="51"/>
      <c r="N4501" s="51"/>
      <c r="O4501" s="51"/>
      <c r="P4501" s="51"/>
      <c r="R4501" s="38" t="s">
        <v>450</v>
      </c>
      <c r="S4501" s="38" t="str" cm="1">
        <f t="array" ref="S4501">_xlfn.XLOOKUP(R4501,INDEX(Flettilisti,,1),INDEX(Flettilisti,,2),,0)</f>
        <v>Vantar flokkun</v>
      </c>
      <c r="T4501" s="38" t="str">
        <f>IF(ISBLANK(M4501),"",IF(M4501&lt;Gögn!$J$2,Gögn!$K$2,IF(M4501&gt;Gögn!$J$4,Gögn!$K$4,Gögn!$K$3)))</f>
        <v/>
      </c>
      <c r="U4501" s="49" t="str" cm="1">
        <f t="array" aca="1" ref="U4501" ca="1">IF(ISBLANK(A4501),"",IF(S4501="Styrkhæft",_xlfn.XLOOKUP(T4501,Vegalengdir[Texti],INDIRECT("Vegalengdir["&amp;'Upplýsingar um umsækjanda'!$B$10&amp;"]"),0%,0)))</f>
        <v/>
      </c>
      <c r="V4501" s="72" t="str">
        <f t="shared" si="70"/>
        <v/>
      </c>
    </row>
    <row r="4502" spans="1:22" x14ac:dyDescent="0.25">
      <c r="A4502" s="47"/>
      <c r="B4502" s="47"/>
      <c r="C4502" s="47"/>
      <c r="D4502" s="117"/>
      <c r="E4502" s="47"/>
      <c r="F4502" s="37"/>
      <c r="G4502" s="47"/>
      <c r="H4502" s="37"/>
      <c r="I4502" s="37"/>
      <c r="J4502" s="51"/>
      <c r="K4502" s="51"/>
      <c r="L4502" s="51"/>
      <c r="M4502" s="51"/>
      <c r="N4502" s="51"/>
      <c r="O4502" s="51"/>
      <c r="P4502" s="51"/>
      <c r="R4502" s="38" t="s">
        <v>450</v>
      </c>
      <c r="S4502" s="38" t="str" cm="1">
        <f t="array" ref="S4502">_xlfn.XLOOKUP(R4502,INDEX(Flettilisti,,1),INDEX(Flettilisti,,2),,0)</f>
        <v>Vantar flokkun</v>
      </c>
      <c r="T4502" s="38" t="str">
        <f>IF(ISBLANK(M4502),"",IF(M4502&lt;Gögn!$J$2,Gögn!$K$2,IF(M4502&gt;Gögn!$J$4,Gögn!$K$4,Gögn!$K$3)))</f>
        <v/>
      </c>
      <c r="U4502" s="49" t="str" cm="1">
        <f t="array" aca="1" ref="U4502" ca="1">IF(ISBLANK(A4502),"",IF(S4502="Styrkhæft",_xlfn.XLOOKUP(T4502,Vegalengdir[Texti],INDIRECT("Vegalengdir["&amp;'Upplýsingar um umsækjanda'!$B$10&amp;"]"),0%,0)))</f>
        <v/>
      </c>
      <c r="V4502" s="72" t="str">
        <f t="shared" si="70"/>
        <v/>
      </c>
    </row>
    <row r="4503" spans="1:22" x14ac:dyDescent="0.25">
      <c r="A4503" s="47"/>
      <c r="B4503" s="47"/>
      <c r="C4503" s="47"/>
      <c r="D4503" s="117"/>
      <c r="E4503" s="47"/>
      <c r="F4503" s="37"/>
      <c r="G4503" s="47"/>
      <c r="H4503" s="37"/>
      <c r="I4503" s="37"/>
      <c r="J4503" s="51"/>
      <c r="K4503" s="51"/>
      <c r="L4503" s="51"/>
      <c r="M4503" s="51"/>
      <c r="N4503" s="51"/>
      <c r="O4503" s="51"/>
      <c r="P4503" s="51"/>
      <c r="R4503" s="38" t="s">
        <v>450</v>
      </c>
      <c r="S4503" s="38" t="str" cm="1">
        <f t="array" ref="S4503">_xlfn.XLOOKUP(R4503,INDEX(Flettilisti,,1),INDEX(Flettilisti,,2),,0)</f>
        <v>Vantar flokkun</v>
      </c>
      <c r="T4503" s="38" t="str">
        <f>IF(ISBLANK(M4503),"",IF(M4503&lt;Gögn!$J$2,Gögn!$K$2,IF(M4503&gt;Gögn!$J$4,Gögn!$K$4,Gögn!$K$3)))</f>
        <v/>
      </c>
      <c r="U4503" s="49" t="str" cm="1">
        <f t="array" aca="1" ref="U4503" ca="1">IF(ISBLANK(A4503),"",IF(S4503="Styrkhæft",_xlfn.XLOOKUP(T4503,Vegalengdir[Texti],INDIRECT("Vegalengdir["&amp;'Upplýsingar um umsækjanda'!$B$10&amp;"]"),0%,0)))</f>
        <v/>
      </c>
      <c r="V4503" s="72" t="str">
        <f t="shared" si="70"/>
        <v/>
      </c>
    </row>
    <row r="4504" spans="1:22" x14ac:dyDescent="0.25">
      <c r="A4504" s="47"/>
      <c r="B4504" s="47"/>
      <c r="C4504" s="47"/>
      <c r="D4504" s="117"/>
      <c r="E4504" s="47"/>
      <c r="F4504" s="37"/>
      <c r="G4504" s="47"/>
      <c r="H4504" s="37"/>
      <c r="I4504" s="37"/>
      <c r="J4504" s="51"/>
      <c r="K4504" s="51"/>
      <c r="L4504" s="51"/>
      <c r="M4504" s="51"/>
      <c r="N4504" s="51"/>
      <c r="O4504" s="51"/>
      <c r="P4504" s="51"/>
      <c r="R4504" s="38" t="s">
        <v>450</v>
      </c>
      <c r="S4504" s="38" t="str" cm="1">
        <f t="array" ref="S4504">_xlfn.XLOOKUP(R4504,INDEX(Flettilisti,,1),INDEX(Flettilisti,,2),,0)</f>
        <v>Vantar flokkun</v>
      </c>
      <c r="T4504" s="38" t="str">
        <f>IF(ISBLANK(M4504),"",IF(M4504&lt;Gögn!$J$2,Gögn!$K$2,IF(M4504&gt;Gögn!$J$4,Gögn!$K$4,Gögn!$K$3)))</f>
        <v/>
      </c>
      <c r="U4504" s="49" t="str" cm="1">
        <f t="array" aca="1" ref="U4504" ca="1">IF(ISBLANK(A4504),"",IF(S4504="Styrkhæft",_xlfn.XLOOKUP(T4504,Vegalengdir[Texti],INDIRECT("Vegalengdir["&amp;'Upplýsingar um umsækjanda'!$B$10&amp;"]"),0%,0)))</f>
        <v/>
      </c>
      <c r="V4504" s="72" t="str">
        <f t="shared" si="70"/>
        <v/>
      </c>
    </row>
    <row r="4505" spans="1:22" x14ac:dyDescent="0.25">
      <c r="A4505" s="47"/>
      <c r="B4505" s="47"/>
      <c r="C4505" s="47"/>
      <c r="D4505" s="117"/>
      <c r="E4505" s="47"/>
      <c r="F4505" s="37"/>
      <c r="G4505" s="47"/>
      <c r="H4505" s="37"/>
      <c r="I4505" s="37"/>
      <c r="J4505" s="51"/>
      <c r="K4505" s="51"/>
      <c r="L4505" s="51"/>
      <c r="M4505" s="51"/>
      <c r="N4505" s="51"/>
      <c r="O4505" s="51"/>
      <c r="P4505" s="51"/>
      <c r="R4505" s="38" t="s">
        <v>450</v>
      </c>
      <c r="S4505" s="38" t="str" cm="1">
        <f t="array" ref="S4505">_xlfn.XLOOKUP(R4505,INDEX(Flettilisti,,1),INDEX(Flettilisti,,2),,0)</f>
        <v>Vantar flokkun</v>
      </c>
      <c r="T4505" s="38" t="str">
        <f>IF(ISBLANK(M4505),"",IF(M4505&lt;Gögn!$J$2,Gögn!$K$2,IF(M4505&gt;Gögn!$J$4,Gögn!$K$4,Gögn!$K$3)))</f>
        <v/>
      </c>
      <c r="U4505" s="49" t="str" cm="1">
        <f t="array" aca="1" ref="U4505" ca="1">IF(ISBLANK(A4505),"",IF(S4505="Styrkhæft",_xlfn.XLOOKUP(T4505,Vegalengdir[Texti],INDIRECT("Vegalengdir["&amp;'Upplýsingar um umsækjanda'!$B$10&amp;"]"),0%,0)))</f>
        <v/>
      </c>
      <c r="V4505" s="72" t="str">
        <f t="shared" si="70"/>
        <v/>
      </c>
    </row>
    <row r="4506" spans="1:22" x14ac:dyDescent="0.25">
      <c r="A4506" s="47"/>
      <c r="B4506" s="47"/>
      <c r="C4506" s="47"/>
      <c r="D4506" s="117"/>
      <c r="E4506" s="47"/>
      <c r="F4506" s="37"/>
      <c r="G4506" s="47"/>
      <c r="H4506" s="37"/>
      <c r="I4506" s="37"/>
      <c r="J4506" s="51"/>
      <c r="K4506" s="51"/>
      <c r="L4506" s="51"/>
      <c r="M4506" s="51"/>
      <c r="N4506" s="51"/>
      <c r="O4506" s="51"/>
      <c r="P4506" s="51"/>
      <c r="R4506" s="38" t="s">
        <v>450</v>
      </c>
      <c r="S4506" s="38" t="str" cm="1">
        <f t="array" ref="S4506">_xlfn.XLOOKUP(R4506,INDEX(Flettilisti,,1),INDEX(Flettilisti,,2),,0)</f>
        <v>Vantar flokkun</v>
      </c>
      <c r="T4506" s="38" t="str">
        <f>IF(ISBLANK(M4506),"",IF(M4506&lt;Gögn!$J$2,Gögn!$K$2,IF(M4506&gt;Gögn!$J$4,Gögn!$K$4,Gögn!$K$3)))</f>
        <v/>
      </c>
      <c r="U4506" s="49" t="str" cm="1">
        <f t="array" aca="1" ref="U4506" ca="1">IF(ISBLANK(A4506),"",IF(S4506="Styrkhæft",_xlfn.XLOOKUP(T4506,Vegalengdir[Texti],INDIRECT("Vegalengdir["&amp;'Upplýsingar um umsækjanda'!$B$10&amp;"]"),0%,0)))</f>
        <v/>
      </c>
      <c r="V4506" s="72" t="str">
        <f t="shared" si="70"/>
        <v/>
      </c>
    </row>
    <row r="4507" spans="1:22" x14ac:dyDescent="0.25">
      <c r="A4507" s="47"/>
      <c r="B4507" s="47"/>
      <c r="C4507" s="47"/>
      <c r="D4507" s="117"/>
      <c r="E4507" s="47"/>
      <c r="F4507" s="37"/>
      <c r="G4507" s="47"/>
      <c r="H4507" s="37"/>
      <c r="I4507" s="37"/>
      <c r="J4507" s="51"/>
      <c r="K4507" s="51"/>
      <c r="L4507" s="51"/>
      <c r="M4507" s="51"/>
      <c r="N4507" s="51"/>
      <c r="O4507" s="51"/>
      <c r="P4507" s="51"/>
      <c r="R4507" s="38" t="s">
        <v>450</v>
      </c>
      <c r="S4507" s="38" t="str" cm="1">
        <f t="array" ref="S4507">_xlfn.XLOOKUP(R4507,INDEX(Flettilisti,,1),INDEX(Flettilisti,,2),,0)</f>
        <v>Vantar flokkun</v>
      </c>
      <c r="T4507" s="38" t="str">
        <f>IF(ISBLANK(M4507),"",IF(M4507&lt;Gögn!$J$2,Gögn!$K$2,IF(M4507&gt;Gögn!$J$4,Gögn!$K$4,Gögn!$K$3)))</f>
        <v/>
      </c>
      <c r="U4507" s="49" t="str" cm="1">
        <f t="array" aca="1" ref="U4507" ca="1">IF(ISBLANK(A4507),"",IF(S4507="Styrkhæft",_xlfn.XLOOKUP(T4507,Vegalengdir[Texti],INDIRECT("Vegalengdir["&amp;'Upplýsingar um umsækjanda'!$B$10&amp;"]"),0%,0)))</f>
        <v/>
      </c>
      <c r="V4507" s="72" t="str">
        <f t="shared" si="70"/>
        <v/>
      </c>
    </row>
    <row r="4508" spans="1:22" x14ac:dyDescent="0.25">
      <c r="A4508" s="47"/>
      <c r="B4508" s="47"/>
      <c r="C4508" s="47"/>
      <c r="D4508" s="117"/>
      <c r="E4508" s="47"/>
      <c r="F4508" s="37"/>
      <c r="G4508" s="47"/>
      <c r="H4508" s="37"/>
      <c r="I4508" s="37"/>
      <c r="J4508" s="51"/>
      <c r="K4508" s="51"/>
      <c r="L4508" s="51"/>
      <c r="M4508" s="51"/>
      <c r="N4508" s="51"/>
      <c r="O4508" s="51"/>
      <c r="P4508" s="51"/>
      <c r="R4508" s="38" t="s">
        <v>450</v>
      </c>
      <c r="S4508" s="38" t="str" cm="1">
        <f t="array" ref="S4508">_xlfn.XLOOKUP(R4508,INDEX(Flettilisti,,1),INDEX(Flettilisti,,2),,0)</f>
        <v>Vantar flokkun</v>
      </c>
      <c r="T4508" s="38" t="str">
        <f>IF(ISBLANK(M4508),"",IF(M4508&lt;Gögn!$J$2,Gögn!$K$2,IF(M4508&gt;Gögn!$J$4,Gögn!$K$4,Gögn!$K$3)))</f>
        <v/>
      </c>
      <c r="U4508" s="49" t="str" cm="1">
        <f t="array" aca="1" ref="U4508" ca="1">IF(ISBLANK(A4508),"",IF(S4508="Styrkhæft",_xlfn.XLOOKUP(T4508,Vegalengdir[Texti],INDIRECT("Vegalengdir["&amp;'Upplýsingar um umsækjanda'!$B$10&amp;"]"),0%,0)))</f>
        <v/>
      </c>
      <c r="V4508" s="72" t="str">
        <f t="shared" si="70"/>
        <v/>
      </c>
    </row>
    <row r="4509" spans="1:22" x14ac:dyDescent="0.25">
      <c r="A4509" s="47"/>
      <c r="B4509" s="47"/>
      <c r="C4509" s="47"/>
      <c r="D4509" s="117"/>
      <c r="E4509" s="47"/>
      <c r="F4509" s="37"/>
      <c r="G4509" s="47"/>
      <c r="H4509" s="37"/>
      <c r="I4509" s="37"/>
      <c r="J4509" s="51"/>
      <c r="K4509" s="51"/>
      <c r="L4509" s="51"/>
      <c r="M4509" s="51"/>
      <c r="N4509" s="51"/>
      <c r="O4509" s="51"/>
      <c r="P4509" s="51"/>
      <c r="R4509" s="38" t="s">
        <v>450</v>
      </c>
      <c r="S4509" s="38" t="str" cm="1">
        <f t="array" ref="S4509">_xlfn.XLOOKUP(R4509,INDEX(Flettilisti,,1),INDEX(Flettilisti,,2),,0)</f>
        <v>Vantar flokkun</v>
      </c>
      <c r="T4509" s="38" t="str">
        <f>IF(ISBLANK(M4509),"",IF(M4509&lt;Gögn!$J$2,Gögn!$K$2,IF(M4509&gt;Gögn!$J$4,Gögn!$K$4,Gögn!$K$3)))</f>
        <v/>
      </c>
      <c r="U4509" s="49" t="str" cm="1">
        <f t="array" aca="1" ref="U4509" ca="1">IF(ISBLANK(A4509),"",IF(S4509="Styrkhæft",_xlfn.XLOOKUP(T4509,Vegalengdir[Texti],INDIRECT("Vegalengdir["&amp;'Upplýsingar um umsækjanda'!$B$10&amp;"]"),0%,0)))</f>
        <v/>
      </c>
      <c r="V4509" s="72" t="str">
        <f t="shared" si="70"/>
        <v/>
      </c>
    </row>
    <row r="4510" spans="1:22" x14ac:dyDescent="0.25">
      <c r="A4510" s="47"/>
      <c r="B4510" s="47"/>
      <c r="C4510" s="47"/>
      <c r="D4510" s="117"/>
      <c r="E4510" s="47"/>
      <c r="F4510" s="37"/>
      <c r="G4510" s="47"/>
      <c r="H4510" s="37"/>
      <c r="I4510" s="37"/>
      <c r="J4510" s="51"/>
      <c r="K4510" s="51"/>
      <c r="L4510" s="51"/>
      <c r="M4510" s="51"/>
      <c r="N4510" s="51"/>
      <c r="O4510" s="51"/>
      <c r="P4510" s="51"/>
      <c r="R4510" s="38" t="s">
        <v>450</v>
      </c>
      <c r="S4510" s="38" t="str" cm="1">
        <f t="array" ref="S4510">_xlfn.XLOOKUP(R4510,INDEX(Flettilisti,,1),INDEX(Flettilisti,,2),,0)</f>
        <v>Vantar flokkun</v>
      </c>
      <c r="T4510" s="38" t="str">
        <f>IF(ISBLANK(M4510),"",IF(M4510&lt;Gögn!$J$2,Gögn!$K$2,IF(M4510&gt;Gögn!$J$4,Gögn!$K$4,Gögn!$K$3)))</f>
        <v/>
      </c>
      <c r="U4510" s="49" t="str" cm="1">
        <f t="array" aca="1" ref="U4510" ca="1">IF(ISBLANK(A4510),"",IF(S4510="Styrkhæft",_xlfn.XLOOKUP(T4510,Vegalengdir[Texti],INDIRECT("Vegalengdir["&amp;'Upplýsingar um umsækjanda'!$B$10&amp;"]"),0%,0)))</f>
        <v/>
      </c>
      <c r="V4510" s="72" t="str">
        <f t="shared" si="70"/>
        <v/>
      </c>
    </row>
    <row r="4511" spans="1:22" x14ac:dyDescent="0.25">
      <c r="A4511" s="47"/>
      <c r="B4511" s="47"/>
      <c r="C4511" s="47"/>
      <c r="D4511" s="117"/>
      <c r="E4511" s="47"/>
      <c r="F4511" s="37"/>
      <c r="G4511" s="47"/>
      <c r="H4511" s="37"/>
      <c r="I4511" s="37"/>
      <c r="J4511" s="51"/>
      <c r="K4511" s="51"/>
      <c r="L4511" s="51"/>
      <c r="M4511" s="51"/>
      <c r="N4511" s="51"/>
      <c r="O4511" s="51"/>
      <c r="P4511" s="51"/>
      <c r="R4511" s="38" t="s">
        <v>450</v>
      </c>
      <c r="S4511" s="38" t="str" cm="1">
        <f t="array" ref="S4511">_xlfn.XLOOKUP(R4511,INDEX(Flettilisti,,1),INDEX(Flettilisti,,2),,0)</f>
        <v>Vantar flokkun</v>
      </c>
      <c r="T4511" s="38" t="str">
        <f>IF(ISBLANK(M4511),"",IF(M4511&lt;Gögn!$J$2,Gögn!$K$2,IF(M4511&gt;Gögn!$J$4,Gögn!$K$4,Gögn!$K$3)))</f>
        <v/>
      </c>
      <c r="U4511" s="49" t="str" cm="1">
        <f t="array" aca="1" ref="U4511" ca="1">IF(ISBLANK(A4511),"",IF(S4511="Styrkhæft",_xlfn.XLOOKUP(T4511,Vegalengdir[Texti],INDIRECT("Vegalengdir["&amp;'Upplýsingar um umsækjanda'!$B$10&amp;"]"),0%,0)))</f>
        <v/>
      </c>
      <c r="V4511" s="72" t="str">
        <f t="shared" si="70"/>
        <v/>
      </c>
    </row>
    <row r="4512" spans="1:22" x14ac:dyDescent="0.25">
      <c r="A4512" s="47"/>
      <c r="B4512" s="47"/>
      <c r="C4512" s="47"/>
      <c r="D4512" s="117"/>
      <c r="E4512" s="47"/>
      <c r="F4512" s="37"/>
      <c r="G4512" s="47"/>
      <c r="H4512" s="37"/>
      <c r="I4512" s="37"/>
      <c r="J4512" s="51"/>
      <c r="K4512" s="51"/>
      <c r="L4512" s="51"/>
      <c r="M4512" s="51"/>
      <c r="N4512" s="51"/>
      <c r="O4512" s="51"/>
      <c r="P4512" s="51"/>
      <c r="R4512" s="38" t="s">
        <v>450</v>
      </c>
      <c r="S4512" s="38" t="str" cm="1">
        <f t="array" ref="S4512">_xlfn.XLOOKUP(R4512,INDEX(Flettilisti,,1),INDEX(Flettilisti,,2),,0)</f>
        <v>Vantar flokkun</v>
      </c>
      <c r="T4512" s="38" t="str">
        <f>IF(ISBLANK(M4512),"",IF(M4512&lt;Gögn!$J$2,Gögn!$K$2,IF(M4512&gt;Gögn!$J$4,Gögn!$K$4,Gögn!$K$3)))</f>
        <v/>
      </c>
      <c r="U4512" s="49" t="str" cm="1">
        <f t="array" aca="1" ref="U4512" ca="1">IF(ISBLANK(A4512),"",IF(S4512="Styrkhæft",_xlfn.XLOOKUP(T4512,Vegalengdir[Texti],INDIRECT("Vegalengdir["&amp;'Upplýsingar um umsækjanda'!$B$10&amp;"]"),0%,0)))</f>
        <v/>
      </c>
      <c r="V4512" s="72" t="str">
        <f t="shared" si="70"/>
        <v/>
      </c>
    </row>
    <row r="4513" spans="1:22" x14ac:dyDescent="0.25">
      <c r="A4513" s="47"/>
      <c r="B4513" s="47"/>
      <c r="C4513" s="47"/>
      <c r="D4513" s="117"/>
      <c r="E4513" s="47"/>
      <c r="F4513" s="37"/>
      <c r="G4513" s="47"/>
      <c r="H4513" s="37"/>
      <c r="I4513" s="37"/>
      <c r="J4513" s="51"/>
      <c r="K4513" s="51"/>
      <c r="L4513" s="51"/>
      <c r="M4513" s="51"/>
      <c r="N4513" s="51"/>
      <c r="O4513" s="51"/>
      <c r="P4513" s="51"/>
      <c r="R4513" s="38" t="s">
        <v>450</v>
      </c>
      <c r="S4513" s="38" t="str" cm="1">
        <f t="array" ref="S4513">_xlfn.XLOOKUP(R4513,INDEX(Flettilisti,,1),INDEX(Flettilisti,,2),,0)</f>
        <v>Vantar flokkun</v>
      </c>
      <c r="T4513" s="38" t="str">
        <f>IF(ISBLANK(M4513),"",IF(M4513&lt;Gögn!$J$2,Gögn!$K$2,IF(M4513&gt;Gögn!$J$4,Gögn!$K$4,Gögn!$K$3)))</f>
        <v/>
      </c>
      <c r="U4513" s="49" t="str" cm="1">
        <f t="array" aca="1" ref="U4513" ca="1">IF(ISBLANK(A4513),"",IF(S4513="Styrkhæft",_xlfn.XLOOKUP(T4513,Vegalengdir[Texti],INDIRECT("Vegalengdir["&amp;'Upplýsingar um umsækjanda'!$B$10&amp;"]"),0%,0)))</f>
        <v/>
      </c>
      <c r="V4513" s="72" t="str">
        <f t="shared" si="70"/>
        <v/>
      </c>
    </row>
    <row r="4514" spans="1:22" x14ac:dyDescent="0.25">
      <c r="A4514" s="47"/>
      <c r="B4514" s="47"/>
      <c r="C4514" s="47"/>
      <c r="D4514" s="117"/>
      <c r="E4514" s="47"/>
      <c r="F4514" s="37"/>
      <c r="G4514" s="47"/>
      <c r="H4514" s="37"/>
      <c r="I4514" s="37"/>
      <c r="J4514" s="51"/>
      <c r="K4514" s="51"/>
      <c r="L4514" s="51"/>
      <c r="M4514" s="51"/>
      <c r="N4514" s="51"/>
      <c r="O4514" s="51"/>
      <c r="P4514" s="51"/>
      <c r="R4514" s="38" t="s">
        <v>450</v>
      </c>
      <c r="S4514" s="38" t="str" cm="1">
        <f t="array" ref="S4514">_xlfn.XLOOKUP(R4514,INDEX(Flettilisti,,1),INDEX(Flettilisti,,2),,0)</f>
        <v>Vantar flokkun</v>
      </c>
      <c r="T4514" s="38" t="str">
        <f>IF(ISBLANK(M4514),"",IF(M4514&lt;Gögn!$J$2,Gögn!$K$2,IF(M4514&gt;Gögn!$J$4,Gögn!$K$4,Gögn!$K$3)))</f>
        <v/>
      </c>
      <c r="U4514" s="49" t="str" cm="1">
        <f t="array" aca="1" ref="U4514" ca="1">IF(ISBLANK(A4514),"",IF(S4514="Styrkhæft",_xlfn.XLOOKUP(T4514,Vegalengdir[Texti],INDIRECT("Vegalengdir["&amp;'Upplýsingar um umsækjanda'!$B$10&amp;"]"),0%,0)))</f>
        <v/>
      </c>
      <c r="V4514" s="72" t="str">
        <f t="shared" si="70"/>
        <v/>
      </c>
    </row>
    <row r="4515" spans="1:22" x14ac:dyDescent="0.25">
      <c r="A4515" s="47"/>
      <c r="B4515" s="47"/>
      <c r="C4515" s="47"/>
      <c r="D4515" s="117"/>
      <c r="E4515" s="47"/>
      <c r="F4515" s="37"/>
      <c r="G4515" s="47"/>
      <c r="H4515" s="37"/>
      <c r="I4515" s="37"/>
      <c r="J4515" s="51"/>
      <c r="K4515" s="51"/>
      <c r="L4515" s="51"/>
      <c r="M4515" s="51"/>
      <c r="N4515" s="51"/>
      <c r="O4515" s="51"/>
      <c r="P4515" s="51"/>
      <c r="R4515" s="38" t="s">
        <v>450</v>
      </c>
      <c r="S4515" s="38" t="str" cm="1">
        <f t="array" ref="S4515">_xlfn.XLOOKUP(R4515,INDEX(Flettilisti,,1),INDEX(Flettilisti,,2),,0)</f>
        <v>Vantar flokkun</v>
      </c>
      <c r="T4515" s="38" t="str">
        <f>IF(ISBLANK(M4515),"",IF(M4515&lt;Gögn!$J$2,Gögn!$K$2,IF(M4515&gt;Gögn!$J$4,Gögn!$K$4,Gögn!$K$3)))</f>
        <v/>
      </c>
      <c r="U4515" s="49" t="str" cm="1">
        <f t="array" aca="1" ref="U4515" ca="1">IF(ISBLANK(A4515),"",IF(S4515="Styrkhæft",_xlfn.XLOOKUP(T4515,Vegalengdir[Texti],INDIRECT("Vegalengdir["&amp;'Upplýsingar um umsækjanda'!$B$10&amp;"]"),0%,0)))</f>
        <v/>
      </c>
      <c r="V4515" s="72" t="str">
        <f t="shared" si="70"/>
        <v/>
      </c>
    </row>
    <row r="4516" spans="1:22" x14ac:dyDescent="0.25">
      <c r="A4516" s="47"/>
      <c r="B4516" s="47"/>
      <c r="C4516" s="47"/>
      <c r="D4516" s="117"/>
      <c r="E4516" s="47"/>
      <c r="F4516" s="37"/>
      <c r="G4516" s="47"/>
      <c r="H4516" s="37"/>
      <c r="I4516" s="37"/>
      <c r="J4516" s="51"/>
      <c r="K4516" s="51"/>
      <c r="L4516" s="51"/>
      <c r="M4516" s="51"/>
      <c r="N4516" s="51"/>
      <c r="O4516" s="51"/>
      <c r="P4516" s="51"/>
      <c r="R4516" s="38" t="s">
        <v>450</v>
      </c>
      <c r="S4516" s="38" t="str" cm="1">
        <f t="array" ref="S4516">_xlfn.XLOOKUP(R4516,INDEX(Flettilisti,,1),INDEX(Flettilisti,,2),,0)</f>
        <v>Vantar flokkun</v>
      </c>
      <c r="T4516" s="38" t="str">
        <f>IF(ISBLANK(M4516),"",IF(M4516&lt;Gögn!$J$2,Gögn!$K$2,IF(M4516&gt;Gögn!$J$4,Gögn!$K$4,Gögn!$K$3)))</f>
        <v/>
      </c>
      <c r="U4516" s="49" t="str" cm="1">
        <f t="array" aca="1" ref="U4516" ca="1">IF(ISBLANK(A4516),"",IF(S4516="Styrkhæft",_xlfn.XLOOKUP(T4516,Vegalengdir[Texti],INDIRECT("Vegalengdir["&amp;'Upplýsingar um umsækjanda'!$B$10&amp;"]"),0%,0)))</f>
        <v/>
      </c>
      <c r="V4516" s="72" t="str">
        <f t="shared" si="70"/>
        <v/>
      </c>
    </row>
    <row r="4517" spans="1:22" x14ac:dyDescent="0.25">
      <c r="A4517" s="47"/>
      <c r="B4517" s="47"/>
      <c r="C4517" s="47"/>
      <c r="D4517" s="117"/>
      <c r="E4517" s="47"/>
      <c r="F4517" s="37"/>
      <c r="G4517" s="47"/>
      <c r="H4517" s="37"/>
      <c r="I4517" s="37"/>
      <c r="J4517" s="51"/>
      <c r="K4517" s="51"/>
      <c r="L4517" s="51"/>
      <c r="M4517" s="51"/>
      <c r="N4517" s="51"/>
      <c r="O4517" s="51"/>
      <c r="P4517" s="51"/>
      <c r="R4517" s="38" t="s">
        <v>450</v>
      </c>
      <c r="S4517" s="38" t="str" cm="1">
        <f t="array" ref="S4517">_xlfn.XLOOKUP(R4517,INDEX(Flettilisti,,1),INDEX(Flettilisti,,2),,0)</f>
        <v>Vantar flokkun</v>
      </c>
      <c r="T4517" s="38" t="str">
        <f>IF(ISBLANK(M4517),"",IF(M4517&lt;Gögn!$J$2,Gögn!$K$2,IF(M4517&gt;Gögn!$J$4,Gögn!$K$4,Gögn!$K$3)))</f>
        <v/>
      </c>
      <c r="U4517" s="49" t="str" cm="1">
        <f t="array" aca="1" ref="U4517" ca="1">IF(ISBLANK(A4517),"",IF(S4517="Styrkhæft",_xlfn.XLOOKUP(T4517,Vegalengdir[Texti],INDIRECT("Vegalengdir["&amp;'Upplýsingar um umsækjanda'!$B$10&amp;"]"),0%,0)))</f>
        <v/>
      </c>
      <c r="V4517" s="72" t="str">
        <f t="shared" si="70"/>
        <v/>
      </c>
    </row>
    <row r="4518" spans="1:22" x14ac:dyDescent="0.25">
      <c r="A4518" s="47"/>
      <c r="B4518" s="47"/>
      <c r="C4518" s="47"/>
      <c r="D4518" s="117"/>
      <c r="E4518" s="47"/>
      <c r="F4518" s="37"/>
      <c r="G4518" s="47"/>
      <c r="H4518" s="37"/>
      <c r="I4518" s="37"/>
      <c r="J4518" s="51"/>
      <c r="K4518" s="51"/>
      <c r="L4518" s="51"/>
      <c r="M4518" s="51"/>
      <c r="N4518" s="51"/>
      <c r="O4518" s="51"/>
      <c r="P4518" s="51"/>
      <c r="R4518" s="38" t="s">
        <v>450</v>
      </c>
      <c r="S4518" s="38" t="str" cm="1">
        <f t="array" ref="S4518">_xlfn.XLOOKUP(R4518,INDEX(Flettilisti,,1),INDEX(Flettilisti,,2),,0)</f>
        <v>Vantar flokkun</v>
      </c>
      <c r="T4518" s="38" t="str">
        <f>IF(ISBLANK(M4518),"",IF(M4518&lt;Gögn!$J$2,Gögn!$K$2,IF(M4518&gt;Gögn!$J$4,Gögn!$K$4,Gögn!$K$3)))</f>
        <v/>
      </c>
      <c r="U4518" s="49" t="str" cm="1">
        <f t="array" aca="1" ref="U4518" ca="1">IF(ISBLANK(A4518),"",IF(S4518="Styrkhæft",_xlfn.XLOOKUP(T4518,Vegalengdir[Texti],INDIRECT("Vegalengdir["&amp;'Upplýsingar um umsækjanda'!$B$10&amp;"]"),0%,0)))</f>
        <v/>
      </c>
      <c r="V4518" s="72" t="str">
        <f t="shared" si="70"/>
        <v/>
      </c>
    </row>
    <row r="4519" spans="1:22" x14ac:dyDescent="0.25">
      <c r="A4519" s="47"/>
      <c r="B4519" s="47"/>
      <c r="C4519" s="47"/>
      <c r="D4519" s="117"/>
      <c r="E4519" s="47"/>
      <c r="F4519" s="37"/>
      <c r="G4519" s="47"/>
      <c r="H4519" s="37"/>
      <c r="I4519" s="37"/>
      <c r="J4519" s="51"/>
      <c r="K4519" s="51"/>
      <c r="L4519" s="51"/>
      <c r="M4519" s="51"/>
      <c r="N4519" s="51"/>
      <c r="O4519" s="51"/>
      <c r="P4519" s="51"/>
      <c r="R4519" s="38" t="s">
        <v>450</v>
      </c>
      <c r="S4519" s="38" t="str" cm="1">
        <f t="array" ref="S4519">_xlfn.XLOOKUP(R4519,INDEX(Flettilisti,,1),INDEX(Flettilisti,,2),,0)</f>
        <v>Vantar flokkun</v>
      </c>
      <c r="T4519" s="38" t="str">
        <f>IF(ISBLANK(M4519),"",IF(M4519&lt;Gögn!$J$2,Gögn!$K$2,IF(M4519&gt;Gögn!$J$4,Gögn!$K$4,Gögn!$K$3)))</f>
        <v/>
      </c>
      <c r="U4519" s="49" t="str" cm="1">
        <f t="array" aca="1" ref="U4519" ca="1">IF(ISBLANK(A4519),"",IF(S4519="Styrkhæft",_xlfn.XLOOKUP(T4519,Vegalengdir[Texti],INDIRECT("Vegalengdir["&amp;'Upplýsingar um umsækjanda'!$B$10&amp;"]"),0%,0)))</f>
        <v/>
      </c>
      <c r="V4519" s="72" t="str">
        <f t="shared" si="70"/>
        <v/>
      </c>
    </row>
    <row r="4520" spans="1:22" x14ac:dyDescent="0.25">
      <c r="A4520" s="47"/>
      <c r="B4520" s="47"/>
      <c r="C4520" s="47"/>
      <c r="D4520" s="117"/>
      <c r="E4520" s="47"/>
      <c r="F4520" s="37"/>
      <c r="G4520" s="47"/>
      <c r="H4520" s="37"/>
      <c r="I4520" s="37"/>
      <c r="J4520" s="51"/>
      <c r="K4520" s="51"/>
      <c r="L4520" s="51"/>
      <c r="M4520" s="51"/>
      <c r="N4520" s="51"/>
      <c r="O4520" s="51"/>
      <c r="P4520" s="51"/>
      <c r="R4520" s="38" t="s">
        <v>450</v>
      </c>
      <c r="S4520" s="38" t="str" cm="1">
        <f t="array" ref="S4520">_xlfn.XLOOKUP(R4520,INDEX(Flettilisti,,1),INDEX(Flettilisti,,2),,0)</f>
        <v>Vantar flokkun</v>
      </c>
      <c r="T4520" s="38" t="str">
        <f>IF(ISBLANK(M4520),"",IF(M4520&lt;Gögn!$J$2,Gögn!$K$2,IF(M4520&gt;Gögn!$J$4,Gögn!$K$4,Gögn!$K$3)))</f>
        <v/>
      </c>
      <c r="U4520" s="49" t="str" cm="1">
        <f t="array" aca="1" ref="U4520" ca="1">IF(ISBLANK(A4520),"",IF(S4520="Styrkhæft",_xlfn.XLOOKUP(T4520,Vegalengdir[Texti],INDIRECT("Vegalengdir["&amp;'Upplýsingar um umsækjanda'!$B$10&amp;"]"),0%,0)))</f>
        <v/>
      </c>
      <c r="V4520" s="72" t="str">
        <f t="shared" si="70"/>
        <v/>
      </c>
    </row>
    <row r="4521" spans="1:22" x14ac:dyDescent="0.25">
      <c r="A4521" s="47"/>
      <c r="B4521" s="47"/>
      <c r="C4521" s="47"/>
      <c r="D4521" s="117"/>
      <c r="E4521" s="47"/>
      <c r="F4521" s="37"/>
      <c r="G4521" s="47"/>
      <c r="H4521" s="37"/>
      <c r="I4521" s="37"/>
      <c r="J4521" s="51"/>
      <c r="K4521" s="51"/>
      <c r="L4521" s="51"/>
      <c r="M4521" s="51"/>
      <c r="N4521" s="51"/>
      <c r="O4521" s="51"/>
      <c r="P4521" s="51"/>
      <c r="R4521" s="38" t="s">
        <v>450</v>
      </c>
      <c r="S4521" s="38" t="str" cm="1">
        <f t="array" ref="S4521">_xlfn.XLOOKUP(R4521,INDEX(Flettilisti,,1),INDEX(Flettilisti,,2),,0)</f>
        <v>Vantar flokkun</v>
      </c>
      <c r="T4521" s="38" t="str">
        <f>IF(ISBLANK(M4521),"",IF(M4521&lt;Gögn!$J$2,Gögn!$K$2,IF(M4521&gt;Gögn!$J$4,Gögn!$K$4,Gögn!$K$3)))</f>
        <v/>
      </c>
      <c r="U4521" s="49" t="str" cm="1">
        <f t="array" aca="1" ref="U4521" ca="1">IF(ISBLANK(A4521),"",IF(S4521="Styrkhæft",_xlfn.XLOOKUP(T4521,Vegalengdir[Texti],INDIRECT("Vegalengdir["&amp;'Upplýsingar um umsækjanda'!$B$10&amp;"]"),0%,0)))</f>
        <v/>
      </c>
      <c r="V4521" s="72" t="str">
        <f t="shared" si="70"/>
        <v/>
      </c>
    </row>
    <row r="4522" spans="1:22" x14ac:dyDescent="0.25">
      <c r="A4522" s="47"/>
      <c r="B4522" s="47"/>
      <c r="C4522" s="47"/>
      <c r="D4522" s="117"/>
      <c r="E4522" s="47"/>
      <c r="F4522" s="37"/>
      <c r="G4522" s="47"/>
      <c r="H4522" s="37"/>
      <c r="I4522" s="37"/>
      <c r="J4522" s="51"/>
      <c r="K4522" s="51"/>
      <c r="L4522" s="51"/>
      <c r="M4522" s="51"/>
      <c r="N4522" s="51"/>
      <c r="O4522" s="51"/>
      <c r="P4522" s="51"/>
      <c r="R4522" s="38" t="s">
        <v>450</v>
      </c>
      <c r="S4522" s="38" t="str" cm="1">
        <f t="array" ref="S4522">_xlfn.XLOOKUP(R4522,INDEX(Flettilisti,,1),INDEX(Flettilisti,,2),,0)</f>
        <v>Vantar flokkun</v>
      </c>
      <c r="T4522" s="38" t="str">
        <f>IF(ISBLANK(M4522),"",IF(M4522&lt;Gögn!$J$2,Gögn!$K$2,IF(M4522&gt;Gögn!$J$4,Gögn!$K$4,Gögn!$K$3)))</f>
        <v/>
      </c>
      <c r="U4522" s="49" t="str" cm="1">
        <f t="array" aca="1" ref="U4522" ca="1">IF(ISBLANK(A4522),"",IF(S4522="Styrkhæft",_xlfn.XLOOKUP(T4522,Vegalengdir[Texti],INDIRECT("Vegalengdir["&amp;'Upplýsingar um umsækjanda'!$B$10&amp;"]"),0%,0)))</f>
        <v/>
      </c>
      <c r="V4522" s="72" t="str">
        <f t="shared" si="70"/>
        <v/>
      </c>
    </row>
    <row r="4523" spans="1:22" x14ac:dyDescent="0.25">
      <c r="A4523" s="47"/>
      <c r="B4523" s="47"/>
      <c r="C4523" s="47"/>
      <c r="D4523" s="117"/>
      <c r="E4523" s="47"/>
      <c r="F4523" s="37"/>
      <c r="G4523" s="47"/>
      <c r="H4523" s="37"/>
      <c r="I4523" s="37"/>
      <c r="J4523" s="51"/>
      <c r="K4523" s="51"/>
      <c r="L4523" s="51"/>
      <c r="M4523" s="51"/>
      <c r="N4523" s="51"/>
      <c r="O4523" s="51"/>
      <c r="P4523" s="51"/>
      <c r="R4523" s="38" t="s">
        <v>450</v>
      </c>
      <c r="S4523" s="38" t="str" cm="1">
        <f t="array" ref="S4523">_xlfn.XLOOKUP(R4523,INDEX(Flettilisti,,1),INDEX(Flettilisti,,2),,0)</f>
        <v>Vantar flokkun</v>
      </c>
      <c r="T4523" s="38" t="str">
        <f>IF(ISBLANK(M4523),"",IF(M4523&lt;Gögn!$J$2,Gögn!$K$2,IF(M4523&gt;Gögn!$J$4,Gögn!$K$4,Gögn!$K$3)))</f>
        <v/>
      </c>
      <c r="U4523" s="49" t="str" cm="1">
        <f t="array" aca="1" ref="U4523" ca="1">IF(ISBLANK(A4523),"",IF(S4523="Styrkhæft",_xlfn.XLOOKUP(T4523,Vegalengdir[Texti],INDIRECT("Vegalengdir["&amp;'Upplýsingar um umsækjanda'!$B$10&amp;"]"),0%,0)))</f>
        <v/>
      </c>
      <c r="V4523" s="72" t="str">
        <f t="shared" si="70"/>
        <v/>
      </c>
    </row>
    <row r="4524" spans="1:22" x14ac:dyDescent="0.25">
      <c r="A4524" s="47"/>
      <c r="B4524" s="47"/>
      <c r="C4524" s="47"/>
      <c r="D4524" s="117"/>
      <c r="E4524" s="47"/>
      <c r="F4524" s="37"/>
      <c r="G4524" s="47"/>
      <c r="H4524" s="37"/>
      <c r="I4524" s="37"/>
      <c r="J4524" s="51"/>
      <c r="K4524" s="51"/>
      <c r="L4524" s="51"/>
      <c r="M4524" s="51"/>
      <c r="N4524" s="51"/>
      <c r="O4524" s="51"/>
      <c r="P4524" s="51"/>
      <c r="R4524" s="38" t="s">
        <v>450</v>
      </c>
      <c r="S4524" s="38" t="str" cm="1">
        <f t="array" ref="S4524">_xlfn.XLOOKUP(R4524,INDEX(Flettilisti,,1),INDEX(Flettilisti,,2),,0)</f>
        <v>Vantar flokkun</v>
      </c>
      <c r="T4524" s="38" t="str">
        <f>IF(ISBLANK(M4524),"",IF(M4524&lt;Gögn!$J$2,Gögn!$K$2,IF(M4524&gt;Gögn!$J$4,Gögn!$K$4,Gögn!$K$3)))</f>
        <v/>
      </c>
      <c r="U4524" s="49" t="str" cm="1">
        <f t="array" aca="1" ref="U4524" ca="1">IF(ISBLANK(A4524),"",IF(S4524="Styrkhæft",_xlfn.XLOOKUP(T4524,Vegalengdir[Texti],INDIRECT("Vegalengdir["&amp;'Upplýsingar um umsækjanda'!$B$10&amp;"]"),0%,0)))</f>
        <v/>
      </c>
      <c r="V4524" s="72" t="str">
        <f t="shared" si="70"/>
        <v/>
      </c>
    </row>
    <row r="4525" spans="1:22" x14ac:dyDescent="0.25">
      <c r="A4525" s="47"/>
      <c r="B4525" s="47"/>
      <c r="C4525" s="47"/>
      <c r="D4525" s="117"/>
      <c r="E4525" s="47"/>
      <c r="F4525" s="37"/>
      <c r="G4525" s="47"/>
      <c r="H4525" s="37"/>
      <c r="I4525" s="37"/>
      <c r="J4525" s="51"/>
      <c r="K4525" s="51"/>
      <c r="L4525" s="51"/>
      <c r="M4525" s="51"/>
      <c r="N4525" s="51"/>
      <c r="O4525" s="51"/>
      <c r="P4525" s="51"/>
      <c r="R4525" s="38" t="s">
        <v>450</v>
      </c>
      <c r="S4525" s="38" t="str" cm="1">
        <f t="array" ref="S4525">_xlfn.XLOOKUP(R4525,INDEX(Flettilisti,,1),INDEX(Flettilisti,,2),,0)</f>
        <v>Vantar flokkun</v>
      </c>
      <c r="T4525" s="38" t="str">
        <f>IF(ISBLANK(M4525),"",IF(M4525&lt;Gögn!$J$2,Gögn!$K$2,IF(M4525&gt;Gögn!$J$4,Gögn!$K$4,Gögn!$K$3)))</f>
        <v/>
      </c>
      <c r="U4525" s="49" t="str" cm="1">
        <f t="array" aca="1" ref="U4525" ca="1">IF(ISBLANK(A4525),"",IF(S4525="Styrkhæft",_xlfn.XLOOKUP(T4525,Vegalengdir[Texti],INDIRECT("Vegalengdir["&amp;'Upplýsingar um umsækjanda'!$B$10&amp;"]"),0%,0)))</f>
        <v/>
      </c>
      <c r="V4525" s="72" t="str">
        <f t="shared" si="70"/>
        <v/>
      </c>
    </row>
    <row r="4526" spans="1:22" x14ac:dyDescent="0.25">
      <c r="A4526" s="47"/>
      <c r="B4526" s="47"/>
      <c r="C4526" s="47"/>
      <c r="D4526" s="117"/>
      <c r="E4526" s="47"/>
      <c r="F4526" s="37"/>
      <c r="G4526" s="47"/>
      <c r="H4526" s="37"/>
      <c r="I4526" s="37"/>
      <c r="J4526" s="51"/>
      <c r="K4526" s="51"/>
      <c r="L4526" s="51"/>
      <c r="M4526" s="51"/>
      <c r="N4526" s="51"/>
      <c r="O4526" s="51"/>
      <c r="P4526" s="51"/>
      <c r="R4526" s="38" t="s">
        <v>450</v>
      </c>
      <c r="S4526" s="38" t="str" cm="1">
        <f t="array" ref="S4526">_xlfn.XLOOKUP(R4526,INDEX(Flettilisti,,1),INDEX(Flettilisti,,2),,0)</f>
        <v>Vantar flokkun</v>
      </c>
      <c r="T4526" s="38" t="str">
        <f>IF(ISBLANK(M4526),"",IF(M4526&lt;Gögn!$J$2,Gögn!$K$2,IF(M4526&gt;Gögn!$J$4,Gögn!$K$4,Gögn!$K$3)))</f>
        <v/>
      </c>
      <c r="U4526" s="49" t="str" cm="1">
        <f t="array" aca="1" ref="U4526" ca="1">IF(ISBLANK(A4526),"",IF(S4526="Styrkhæft",_xlfn.XLOOKUP(T4526,Vegalengdir[Texti],INDIRECT("Vegalengdir["&amp;'Upplýsingar um umsækjanda'!$B$10&amp;"]"),0%,0)))</f>
        <v/>
      </c>
      <c r="V4526" s="72" t="str">
        <f t="shared" si="70"/>
        <v/>
      </c>
    </row>
    <row r="4527" spans="1:22" x14ac:dyDescent="0.25">
      <c r="A4527" s="47"/>
      <c r="B4527" s="47"/>
      <c r="C4527" s="47"/>
      <c r="D4527" s="117"/>
      <c r="E4527" s="47"/>
      <c r="F4527" s="37"/>
      <c r="G4527" s="47"/>
      <c r="H4527" s="37"/>
      <c r="I4527" s="37"/>
      <c r="J4527" s="51"/>
      <c r="K4527" s="51"/>
      <c r="L4527" s="51"/>
      <c r="M4527" s="51"/>
      <c r="N4527" s="51"/>
      <c r="O4527" s="51"/>
      <c r="P4527" s="51"/>
      <c r="R4527" s="38" t="s">
        <v>450</v>
      </c>
      <c r="S4527" s="38" t="str" cm="1">
        <f t="array" ref="S4527">_xlfn.XLOOKUP(R4527,INDEX(Flettilisti,,1),INDEX(Flettilisti,,2),,0)</f>
        <v>Vantar flokkun</v>
      </c>
      <c r="T4527" s="38" t="str">
        <f>IF(ISBLANK(M4527),"",IF(M4527&lt;Gögn!$J$2,Gögn!$K$2,IF(M4527&gt;Gögn!$J$4,Gögn!$K$4,Gögn!$K$3)))</f>
        <v/>
      </c>
      <c r="U4527" s="49" t="str" cm="1">
        <f t="array" aca="1" ref="U4527" ca="1">IF(ISBLANK(A4527),"",IF(S4527="Styrkhæft",_xlfn.XLOOKUP(T4527,Vegalengdir[Texti],INDIRECT("Vegalengdir["&amp;'Upplýsingar um umsækjanda'!$B$10&amp;"]"),0%,0)))</f>
        <v/>
      </c>
      <c r="V4527" s="72" t="str">
        <f t="shared" si="70"/>
        <v/>
      </c>
    </row>
    <row r="4528" spans="1:22" x14ac:dyDescent="0.25">
      <c r="A4528" s="47"/>
      <c r="B4528" s="47"/>
      <c r="C4528" s="47"/>
      <c r="D4528" s="117"/>
      <c r="E4528" s="47"/>
      <c r="F4528" s="37"/>
      <c r="G4528" s="47"/>
      <c r="H4528" s="37"/>
      <c r="I4528" s="37"/>
      <c r="J4528" s="51"/>
      <c r="K4528" s="51"/>
      <c r="L4528" s="51"/>
      <c r="M4528" s="51"/>
      <c r="N4528" s="51"/>
      <c r="O4528" s="51"/>
      <c r="P4528" s="51"/>
      <c r="R4528" s="38" t="s">
        <v>450</v>
      </c>
      <c r="S4528" s="38" t="str" cm="1">
        <f t="array" ref="S4528">_xlfn.XLOOKUP(R4528,INDEX(Flettilisti,,1),INDEX(Flettilisti,,2),,0)</f>
        <v>Vantar flokkun</v>
      </c>
      <c r="T4528" s="38" t="str">
        <f>IF(ISBLANK(M4528),"",IF(M4528&lt;Gögn!$J$2,Gögn!$K$2,IF(M4528&gt;Gögn!$J$4,Gögn!$K$4,Gögn!$K$3)))</f>
        <v/>
      </c>
      <c r="U4528" s="49" t="str" cm="1">
        <f t="array" aca="1" ref="U4528" ca="1">IF(ISBLANK(A4528),"",IF(S4528="Styrkhæft",_xlfn.XLOOKUP(T4528,Vegalengdir[Texti],INDIRECT("Vegalengdir["&amp;'Upplýsingar um umsækjanda'!$B$10&amp;"]"),0%,0)))</f>
        <v/>
      </c>
      <c r="V4528" s="72" t="str">
        <f t="shared" si="70"/>
        <v/>
      </c>
    </row>
    <row r="4529" spans="1:22" x14ac:dyDescent="0.25">
      <c r="A4529" s="47"/>
      <c r="B4529" s="47"/>
      <c r="C4529" s="47"/>
      <c r="D4529" s="117"/>
      <c r="E4529" s="47"/>
      <c r="F4529" s="37"/>
      <c r="G4529" s="47"/>
      <c r="H4529" s="37"/>
      <c r="I4529" s="37"/>
      <c r="J4529" s="51"/>
      <c r="K4529" s="51"/>
      <c r="L4529" s="51"/>
      <c r="M4529" s="51"/>
      <c r="N4529" s="51"/>
      <c r="O4529" s="51"/>
      <c r="P4529" s="51"/>
      <c r="R4529" s="38" t="s">
        <v>450</v>
      </c>
      <c r="S4529" s="38" t="str" cm="1">
        <f t="array" ref="S4529">_xlfn.XLOOKUP(R4529,INDEX(Flettilisti,,1),INDEX(Flettilisti,,2),,0)</f>
        <v>Vantar flokkun</v>
      </c>
      <c r="T4529" s="38" t="str">
        <f>IF(ISBLANK(M4529),"",IF(M4529&lt;Gögn!$J$2,Gögn!$K$2,IF(M4529&gt;Gögn!$J$4,Gögn!$K$4,Gögn!$K$3)))</f>
        <v/>
      </c>
      <c r="U4529" s="49" t="str" cm="1">
        <f t="array" aca="1" ref="U4529" ca="1">IF(ISBLANK(A4529),"",IF(S4529="Styrkhæft",_xlfn.XLOOKUP(T4529,Vegalengdir[Texti],INDIRECT("Vegalengdir["&amp;'Upplýsingar um umsækjanda'!$B$10&amp;"]"),0%,0)))</f>
        <v/>
      </c>
      <c r="V4529" s="72" t="str">
        <f t="shared" si="70"/>
        <v/>
      </c>
    </row>
    <row r="4530" spans="1:22" x14ac:dyDescent="0.25">
      <c r="A4530" s="47"/>
      <c r="B4530" s="47"/>
      <c r="C4530" s="47"/>
      <c r="D4530" s="117"/>
      <c r="E4530" s="47"/>
      <c r="F4530" s="37"/>
      <c r="G4530" s="47"/>
      <c r="H4530" s="37"/>
      <c r="I4530" s="37"/>
      <c r="J4530" s="51"/>
      <c r="K4530" s="51"/>
      <c r="L4530" s="51"/>
      <c r="M4530" s="51"/>
      <c r="N4530" s="51"/>
      <c r="O4530" s="51"/>
      <c r="P4530" s="51"/>
      <c r="R4530" s="38" t="s">
        <v>450</v>
      </c>
      <c r="S4530" s="38" t="str" cm="1">
        <f t="array" ref="S4530">_xlfn.XLOOKUP(R4530,INDEX(Flettilisti,,1),INDEX(Flettilisti,,2),,0)</f>
        <v>Vantar flokkun</v>
      </c>
      <c r="T4530" s="38" t="str">
        <f>IF(ISBLANK(M4530),"",IF(M4530&lt;Gögn!$J$2,Gögn!$K$2,IF(M4530&gt;Gögn!$J$4,Gögn!$K$4,Gögn!$K$3)))</f>
        <v/>
      </c>
      <c r="U4530" s="49" t="str" cm="1">
        <f t="array" aca="1" ref="U4530" ca="1">IF(ISBLANK(A4530),"",IF(S4530="Styrkhæft",_xlfn.XLOOKUP(T4530,Vegalengdir[Texti],INDIRECT("Vegalengdir["&amp;'Upplýsingar um umsækjanda'!$B$10&amp;"]"),0%,0)))</f>
        <v/>
      </c>
      <c r="V4530" s="72" t="str">
        <f t="shared" si="70"/>
        <v/>
      </c>
    </row>
    <row r="4531" spans="1:22" x14ac:dyDescent="0.25">
      <c r="A4531" s="47"/>
      <c r="B4531" s="47"/>
      <c r="C4531" s="47"/>
      <c r="D4531" s="117"/>
      <c r="E4531" s="47"/>
      <c r="F4531" s="37"/>
      <c r="G4531" s="47"/>
      <c r="H4531" s="37"/>
      <c r="I4531" s="37"/>
      <c r="J4531" s="51"/>
      <c r="K4531" s="51"/>
      <c r="L4531" s="51"/>
      <c r="M4531" s="51"/>
      <c r="N4531" s="51"/>
      <c r="O4531" s="51"/>
      <c r="P4531" s="51"/>
      <c r="R4531" s="38" t="s">
        <v>450</v>
      </c>
      <c r="S4531" s="38" t="str" cm="1">
        <f t="array" ref="S4531">_xlfn.XLOOKUP(R4531,INDEX(Flettilisti,,1),INDEX(Flettilisti,,2),,0)</f>
        <v>Vantar flokkun</v>
      </c>
      <c r="T4531" s="38" t="str">
        <f>IF(ISBLANK(M4531),"",IF(M4531&lt;Gögn!$J$2,Gögn!$K$2,IF(M4531&gt;Gögn!$J$4,Gögn!$K$4,Gögn!$K$3)))</f>
        <v/>
      </c>
      <c r="U4531" s="49" t="str" cm="1">
        <f t="array" aca="1" ref="U4531" ca="1">IF(ISBLANK(A4531),"",IF(S4531="Styrkhæft",_xlfn.XLOOKUP(T4531,Vegalengdir[Texti],INDIRECT("Vegalengdir["&amp;'Upplýsingar um umsækjanda'!$B$10&amp;"]"),0%,0)))</f>
        <v/>
      </c>
      <c r="V4531" s="72" t="str">
        <f t="shared" si="70"/>
        <v/>
      </c>
    </row>
    <row r="4532" spans="1:22" x14ac:dyDescent="0.25">
      <c r="A4532" s="47"/>
      <c r="B4532" s="47"/>
      <c r="C4532" s="47"/>
      <c r="D4532" s="117"/>
      <c r="E4532" s="47"/>
      <c r="F4532" s="37"/>
      <c r="G4532" s="47"/>
      <c r="H4532" s="37"/>
      <c r="I4532" s="37"/>
      <c r="J4532" s="51"/>
      <c r="K4532" s="51"/>
      <c r="L4532" s="51"/>
      <c r="M4532" s="51"/>
      <c r="N4532" s="51"/>
      <c r="O4532" s="51"/>
      <c r="P4532" s="51"/>
      <c r="R4532" s="38" t="s">
        <v>450</v>
      </c>
      <c r="S4532" s="38" t="str" cm="1">
        <f t="array" ref="S4532">_xlfn.XLOOKUP(R4532,INDEX(Flettilisti,,1),INDEX(Flettilisti,,2),,0)</f>
        <v>Vantar flokkun</v>
      </c>
      <c r="T4532" s="38" t="str">
        <f>IF(ISBLANK(M4532),"",IF(M4532&lt;Gögn!$J$2,Gögn!$K$2,IF(M4532&gt;Gögn!$J$4,Gögn!$K$4,Gögn!$K$3)))</f>
        <v/>
      </c>
      <c r="U4532" s="49" t="str" cm="1">
        <f t="array" aca="1" ref="U4532" ca="1">IF(ISBLANK(A4532),"",IF(S4532="Styrkhæft",_xlfn.XLOOKUP(T4532,Vegalengdir[Texti],INDIRECT("Vegalengdir["&amp;'Upplýsingar um umsækjanda'!$B$10&amp;"]"),0%,0)))</f>
        <v/>
      </c>
      <c r="V4532" s="72" t="str">
        <f t="shared" si="70"/>
        <v/>
      </c>
    </row>
    <row r="4533" spans="1:22" x14ac:dyDescent="0.25">
      <c r="A4533" s="47"/>
      <c r="B4533" s="47"/>
      <c r="C4533" s="47"/>
      <c r="D4533" s="117"/>
      <c r="E4533" s="47"/>
      <c r="F4533" s="37"/>
      <c r="G4533" s="47"/>
      <c r="H4533" s="37"/>
      <c r="I4533" s="37"/>
      <c r="J4533" s="51"/>
      <c r="K4533" s="51"/>
      <c r="L4533" s="51"/>
      <c r="M4533" s="51"/>
      <c r="N4533" s="51"/>
      <c r="O4533" s="51"/>
      <c r="P4533" s="51"/>
      <c r="R4533" s="38" t="s">
        <v>450</v>
      </c>
      <c r="S4533" s="38" t="str" cm="1">
        <f t="array" ref="S4533">_xlfn.XLOOKUP(R4533,INDEX(Flettilisti,,1),INDEX(Flettilisti,,2),,0)</f>
        <v>Vantar flokkun</v>
      </c>
      <c r="T4533" s="38" t="str">
        <f>IF(ISBLANK(M4533),"",IF(M4533&lt;Gögn!$J$2,Gögn!$K$2,IF(M4533&gt;Gögn!$J$4,Gögn!$K$4,Gögn!$K$3)))</f>
        <v/>
      </c>
      <c r="U4533" s="49" t="str" cm="1">
        <f t="array" aca="1" ref="U4533" ca="1">IF(ISBLANK(A4533),"",IF(S4533="Styrkhæft",_xlfn.XLOOKUP(T4533,Vegalengdir[Texti],INDIRECT("Vegalengdir["&amp;'Upplýsingar um umsækjanda'!$B$10&amp;"]"),0%,0)))</f>
        <v/>
      </c>
      <c r="V4533" s="72" t="str">
        <f t="shared" si="70"/>
        <v/>
      </c>
    </row>
    <row r="4534" spans="1:22" x14ac:dyDescent="0.25">
      <c r="A4534" s="47"/>
      <c r="B4534" s="47"/>
      <c r="C4534" s="47"/>
      <c r="D4534" s="117"/>
      <c r="E4534" s="47"/>
      <c r="F4534" s="37"/>
      <c r="G4534" s="47"/>
      <c r="H4534" s="37"/>
      <c r="I4534" s="37"/>
      <c r="J4534" s="51"/>
      <c r="K4534" s="51"/>
      <c r="L4534" s="51"/>
      <c r="M4534" s="51"/>
      <c r="N4534" s="51"/>
      <c r="O4534" s="51"/>
      <c r="P4534" s="51"/>
      <c r="R4534" s="38" t="s">
        <v>450</v>
      </c>
      <c r="S4534" s="38" t="str" cm="1">
        <f t="array" ref="S4534">_xlfn.XLOOKUP(R4534,INDEX(Flettilisti,,1),INDEX(Flettilisti,,2),,0)</f>
        <v>Vantar flokkun</v>
      </c>
      <c r="T4534" s="38" t="str">
        <f>IF(ISBLANK(M4534),"",IF(M4534&lt;Gögn!$J$2,Gögn!$K$2,IF(M4534&gt;Gögn!$J$4,Gögn!$K$4,Gögn!$K$3)))</f>
        <v/>
      </c>
      <c r="U4534" s="49" t="str" cm="1">
        <f t="array" aca="1" ref="U4534" ca="1">IF(ISBLANK(A4534),"",IF(S4534="Styrkhæft",_xlfn.XLOOKUP(T4534,Vegalengdir[Texti],INDIRECT("Vegalengdir["&amp;'Upplýsingar um umsækjanda'!$B$10&amp;"]"),0%,0)))</f>
        <v/>
      </c>
      <c r="V4534" s="72" t="str">
        <f t="shared" si="70"/>
        <v/>
      </c>
    </row>
    <row r="4535" spans="1:22" x14ac:dyDescent="0.25">
      <c r="A4535" s="47"/>
      <c r="B4535" s="47"/>
      <c r="C4535" s="47"/>
      <c r="D4535" s="117"/>
      <c r="E4535" s="47"/>
      <c r="F4535" s="37"/>
      <c r="G4535" s="47"/>
      <c r="H4535" s="37"/>
      <c r="I4535" s="37"/>
      <c r="J4535" s="51"/>
      <c r="K4535" s="51"/>
      <c r="L4535" s="51"/>
      <c r="M4535" s="51"/>
      <c r="N4535" s="51"/>
      <c r="O4535" s="51"/>
      <c r="P4535" s="51"/>
      <c r="R4535" s="38" t="s">
        <v>450</v>
      </c>
      <c r="S4535" s="38" t="str" cm="1">
        <f t="array" ref="S4535">_xlfn.XLOOKUP(R4535,INDEX(Flettilisti,,1),INDEX(Flettilisti,,2),,0)</f>
        <v>Vantar flokkun</v>
      </c>
      <c r="T4535" s="38" t="str">
        <f>IF(ISBLANK(M4535),"",IF(M4535&lt;Gögn!$J$2,Gögn!$K$2,IF(M4535&gt;Gögn!$J$4,Gögn!$K$4,Gögn!$K$3)))</f>
        <v/>
      </c>
      <c r="U4535" s="49" t="str" cm="1">
        <f t="array" aca="1" ref="U4535" ca="1">IF(ISBLANK(A4535),"",IF(S4535="Styrkhæft",_xlfn.XLOOKUP(T4535,Vegalengdir[Texti],INDIRECT("Vegalengdir["&amp;'Upplýsingar um umsækjanda'!$B$10&amp;"]"),0%,0)))</f>
        <v/>
      </c>
      <c r="V4535" s="72" t="str">
        <f t="shared" si="70"/>
        <v/>
      </c>
    </row>
    <row r="4536" spans="1:22" x14ac:dyDescent="0.25">
      <c r="A4536" s="47"/>
      <c r="B4536" s="47"/>
      <c r="C4536" s="47"/>
      <c r="D4536" s="117"/>
      <c r="E4536" s="47"/>
      <c r="F4536" s="37"/>
      <c r="G4536" s="47"/>
      <c r="H4536" s="37"/>
      <c r="I4536" s="37"/>
      <c r="J4536" s="51"/>
      <c r="K4536" s="51"/>
      <c r="L4536" s="51"/>
      <c r="M4536" s="51"/>
      <c r="N4536" s="51"/>
      <c r="O4536" s="51"/>
      <c r="P4536" s="51"/>
      <c r="R4536" s="38" t="s">
        <v>450</v>
      </c>
      <c r="S4536" s="38" t="str" cm="1">
        <f t="array" ref="S4536">_xlfn.XLOOKUP(R4536,INDEX(Flettilisti,,1),INDEX(Flettilisti,,2),,0)</f>
        <v>Vantar flokkun</v>
      </c>
      <c r="T4536" s="38" t="str">
        <f>IF(ISBLANK(M4536),"",IF(M4536&lt;Gögn!$J$2,Gögn!$K$2,IF(M4536&gt;Gögn!$J$4,Gögn!$K$4,Gögn!$K$3)))</f>
        <v/>
      </c>
      <c r="U4536" s="49" t="str" cm="1">
        <f t="array" aca="1" ref="U4536" ca="1">IF(ISBLANK(A4536),"",IF(S4536="Styrkhæft",_xlfn.XLOOKUP(T4536,Vegalengdir[Texti],INDIRECT("Vegalengdir["&amp;'Upplýsingar um umsækjanda'!$B$10&amp;"]"),0%,0)))</f>
        <v/>
      </c>
      <c r="V4536" s="72" t="str">
        <f t="shared" si="70"/>
        <v/>
      </c>
    </row>
    <row r="4537" spans="1:22" x14ac:dyDescent="0.25">
      <c r="A4537" s="47"/>
      <c r="B4537" s="47"/>
      <c r="C4537" s="47"/>
      <c r="D4537" s="117"/>
      <c r="E4537" s="47"/>
      <c r="F4537" s="37"/>
      <c r="G4537" s="47"/>
      <c r="H4537" s="37"/>
      <c r="I4537" s="37"/>
      <c r="J4537" s="51"/>
      <c r="K4537" s="51"/>
      <c r="L4537" s="51"/>
      <c r="M4537" s="51"/>
      <c r="N4537" s="51"/>
      <c r="O4537" s="51"/>
      <c r="P4537" s="51"/>
      <c r="R4537" s="38" t="s">
        <v>450</v>
      </c>
      <c r="S4537" s="38" t="str" cm="1">
        <f t="array" ref="S4537">_xlfn.XLOOKUP(R4537,INDEX(Flettilisti,,1),INDEX(Flettilisti,,2),,0)</f>
        <v>Vantar flokkun</v>
      </c>
      <c r="T4537" s="38" t="str">
        <f>IF(ISBLANK(M4537),"",IF(M4537&lt;Gögn!$J$2,Gögn!$K$2,IF(M4537&gt;Gögn!$J$4,Gögn!$K$4,Gögn!$K$3)))</f>
        <v/>
      </c>
      <c r="U4537" s="49" t="str" cm="1">
        <f t="array" aca="1" ref="U4537" ca="1">IF(ISBLANK(A4537),"",IF(S4537="Styrkhæft",_xlfn.XLOOKUP(T4537,Vegalengdir[Texti],INDIRECT("Vegalengdir["&amp;'Upplýsingar um umsækjanda'!$B$10&amp;"]"),0%,0)))</f>
        <v/>
      </c>
      <c r="V4537" s="72" t="str">
        <f t="shared" si="70"/>
        <v/>
      </c>
    </row>
    <row r="4538" spans="1:22" x14ac:dyDescent="0.25">
      <c r="A4538" s="47"/>
      <c r="B4538" s="47"/>
      <c r="C4538" s="47"/>
      <c r="D4538" s="117"/>
      <c r="E4538" s="47"/>
      <c r="F4538" s="37"/>
      <c r="G4538" s="47"/>
      <c r="H4538" s="37"/>
      <c r="I4538" s="37"/>
      <c r="J4538" s="51"/>
      <c r="K4538" s="51"/>
      <c r="L4538" s="51"/>
      <c r="M4538" s="51"/>
      <c r="N4538" s="51"/>
      <c r="O4538" s="51"/>
      <c r="P4538" s="51"/>
      <c r="R4538" s="38" t="s">
        <v>450</v>
      </c>
      <c r="S4538" s="38" t="str" cm="1">
        <f t="array" ref="S4538">_xlfn.XLOOKUP(R4538,INDEX(Flettilisti,,1),INDEX(Flettilisti,,2),,0)</f>
        <v>Vantar flokkun</v>
      </c>
      <c r="T4538" s="38" t="str">
        <f>IF(ISBLANK(M4538),"",IF(M4538&lt;Gögn!$J$2,Gögn!$K$2,IF(M4538&gt;Gögn!$J$4,Gögn!$K$4,Gögn!$K$3)))</f>
        <v/>
      </c>
      <c r="U4538" s="49" t="str" cm="1">
        <f t="array" aca="1" ref="U4538" ca="1">IF(ISBLANK(A4538),"",IF(S4538="Styrkhæft",_xlfn.XLOOKUP(T4538,Vegalengdir[Texti],INDIRECT("Vegalengdir["&amp;'Upplýsingar um umsækjanda'!$B$10&amp;"]"),0%,0)))</f>
        <v/>
      </c>
      <c r="V4538" s="72" t="str">
        <f t="shared" si="70"/>
        <v/>
      </c>
    </row>
    <row r="4539" spans="1:22" x14ac:dyDescent="0.25">
      <c r="A4539" s="47"/>
      <c r="B4539" s="47"/>
      <c r="C4539" s="47"/>
      <c r="D4539" s="117"/>
      <c r="E4539" s="47"/>
      <c r="F4539" s="37"/>
      <c r="G4539" s="47"/>
      <c r="H4539" s="37"/>
      <c r="I4539" s="37"/>
      <c r="J4539" s="51"/>
      <c r="K4539" s="51"/>
      <c r="L4539" s="51"/>
      <c r="M4539" s="51"/>
      <c r="N4539" s="51"/>
      <c r="O4539" s="51"/>
      <c r="P4539" s="51"/>
      <c r="R4539" s="38" t="s">
        <v>450</v>
      </c>
      <c r="S4539" s="38" t="str" cm="1">
        <f t="array" ref="S4539">_xlfn.XLOOKUP(R4539,INDEX(Flettilisti,,1),INDEX(Flettilisti,,2),,0)</f>
        <v>Vantar flokkun</v>
      </c>
      <c r="T4539" s="38" t="str">
        <f>IF(ISBLANK(M4539),"",IF(M4539&lt;Gögn!$J$2,Gögn!$K$2,IF(M4539&gt;Gögn!$J$4,Gögn!$K$4,Gögn!$K$3)))</f>
        <v/>
      </c>
      <c r="U4539" s="49" t="str" cm="1">
        <f t="array" aca="1" ref="U4539" ca="1">IF(ISBLANK(A4539),"",IF(S4539="Styrkhæft",_xlfn.XLOOKUP(T4539,Vegalengdir[Texti],INDIRECT("Vegalengdir["&amp;'Upplýsingar um umsækjanda'!$B$10&amp;"]"),0%,0)))</f>
        <v/>
      </c>
      <c r="V4539" s="72" t="str">
        <f t="shared" si="70"/>
        <v/>
      </c>
    </row>
    <row r="4540" spans="1:22" x14ac:dyDescent="0.25">
      <c r="A4540" s="47"/>
      <c r="B4540" s="47"/>
      <c r="C4540" s="47"/>
      <c r="D4540" s="117"/>
      <c r="E4540" s="47"/>
      <c r="F4540" s="37"/>
      <c r="G4540" s="47"/>
      <c r="H4540" s="37"/>
      <c r="I4540" s="37"/>
      <c r="J4540" s="51"/>
      <c r="K4540" s="51"/>
      <c r="L4540" s="51"/>
      <c r="M4540" s="51"/>
      <c r="N4540" s="51"/>
      <c r="O4540" s="51"/>
      <c r="P4540" s="51"/>
      <c r="R4540" s="38" t="s">
        <v>450</v>
      </c>
      <c r="S4540" s="38" t="str" cm="1">
        <f t="array" ref="S4540">_xlfn.XLOOKUP(R4540,INDEX(Flettilisti,,1),INDEX(Flettilisti,,2),,0)</f>
        <v>Vantar flokkun</v>
      </c>
      <c r="T4540" s="38" t="str">
        <f>IF(ISBLANK(M4540),"",IF(M4540&lt;Gögn!$J$2,Gögn!$K$2,IF(M4540&gt;Gögn!$J$4,Gögn!$K$4,Gögn!$K$3)))</f>
        <v/>
      </c>
      <c r="U4540" s="49" t="str" cm="1">
        <f t="array" aca="1" ref="U4540" ca="1">IF(ISBLANK(A4540),"",IF(S4540="Styrkhæft",_xlfn.XLOOKUP(T4540,Vegalengdir[Texti],INDIRECT("Vegalengdir["&amp;'Upplýsingar um umsækjanda'!$B$10&amp;"]"),0%,0)))</f>
        <v/>
      </c>
      <c r="V4540" s="72" t="str">
        <f t="shared" si="70"/>
        <v/>
      </c>
    </row>
    <row r="4541" spans="1:22" x14ac:dyDescent="0.25">
      <c r="A4541" s="47"/>
      <c r="B4541" s="47"/>
      <c r="C4541" s="47"/>
      <c r="D4541" s="117"/>
      <c r="E4541" s="47"/>
      <c r="F4541" s="37"/>
      <c r="G4541" s="47"/>
      <c r="H4541" s="37"/>
      <c r="I4541" s="37"/>
      <c r="J4541" s="51"/>
      <c r="K4541" s="51"/>
      <c r="L4541" s="51"/>
      <c r="M4541" s="51"/>
      <c r="N4541" s="51"/>
      <c r="O4541" s="51"/>
      <c r="P4541" s="51"/>
      <c r="R4541" s="38" t="s">
        <v>450</v>
      </c>
      <c r="S4541" s="38" t="str" cm="1">
        <f t="array" ref="S4541">_xlfn.XLOOKUP(R4541,INDEX(Flettilisti,,1),INDEX(Flettilisti,,2),,0)</f>
        <v>Vantar flokkun</v>
      </c>
      <c r="T4541" s="38" t="str">
        <f>IF(ISBLANK(M4541),"",IF(M4541&lt;Gögn!$J$2,Gögn!$K$2,IF(M4541&gt;Gögn!$J$4,Gögn!$K$4,Gögn!$K$3)))</f>
        <v/>
      </c>
      <c r="U4541" s="49" t="str" cm="1">
        <f t="array" aca="1" ref="U4541" ca="1">IF(ISBLANK(A4541),"",IF(S4541="Styrkhæft",_xlfn.XLOOKUP(T4541,Vegalengdir[Texti],INDIRECT("Vegalengdir["&amp;'Upplýsingar um umsækjanda'!$B$10&amp;"]"),0%,0)))</f>
        <v/>
      </c>
      <c r="V4541" s="72" t="str">
        <f t="shared" si="70"/>
        <v/>
      </c>
    </row>
    <row r="4542" spans="1:22" x14ac:dyDescent="0.25">
      <c r="A4542" s="47"/>
      <c r="B4542" s="47"/>
      <c r="C4542" s="47"/>
      <c r="D4542" s="117"/>
      <c r="E4542" s="47"/>
      <c r="F4542" s="37"/>
      <c r="G4542" s="47"/>
      <c r="H4542" s="37"/>
      <c r="I4542" s="37"/>
      <c r="J4542" s="51"/>
      <c r="K4542" s="51"/>
      <c r="L4542" s="51"/>
      <c r="M4542" s="51"/>
      <c r="N4542" s="51"/>
      <c r="O4542" s="51"/>
      <c r="P4542" s="51"/>
      <c r="R4542" s="38" t="s">
        <v>450</v>
      </c>
      <c r="S4542" s="38" t="str" cm="1">
        <f t="array" ref="S4542">_xlfn.XLOOKUP(R4542,INDEX(Flettilisti,,1),INDEX(Flettilisti,,2),,0)</f>
        <v>Vantar flokkun</v>
      </c>
      <c r="T4542" s="38" t="str">
        <f>IF(ISBLANK(M4542),"",IF(M4542&lt;Gögn!$J$2,Gögn!$K$2,IF(M4542&gt;Gögn!$J$4,Gögn!$K$4,Gögn!$K$3)))</f>
        <v/>
      </c>
      <c r="U4542" s="49" t="str" cm="1">
        <f t="array" aca="1" ref="U4542" ca="1">IF(ISBLANK(A4542),"",IF(S4542="Styrkhæft",_xlfn.XLOOKUP(T4542,Vegalengdir[Texti],INDIRECT("Vegalengdir["&amp;'Upplýsingar um umsækjanda'!$B$10&amp;"]"),0%,0)))</f>
        <v/>
      </c>
      <c r="V4542" s="72" t="str">
        <f t="shared" si="70"/>
        <v/>
      </c>
    </row>
    <row r="4543" spans="1:22" x14ac:dyDescent="0.25">
      <c r="A4543" s="47"/>
      <c r="B4543" s="47"/>
      <c r="C4543" s="47"/>
      <c r="D4543" s="117"/>
      <c r="E4543" s="47"/>
      <c r="F4543" s="37"/>
      <c r="G4543" s="47"/>
      <c r="H4543" s="37"/>
      <c r="I4543" s="37"/>
      <c r="J4543" s="51"/>
      <c r="K4543" s="51"/>
      <c r="L4543" s="51"/>
      <c r="M4543" s="51"/>
      <c r="N4543" s="51"/>
      <c r="O4543" s="51"/>
      <c r="P4543" s="51"/>
      <c r="R4543" s="38" t="s">
        <v>450</v>
      </c>
      <c r="S4543" s="38" t="str" cm="1">
        <f t="array" ref="S4543">_xlfn.XLOOKUP(R4543,INDEX(Flettilisti,,1),INDEX(Flettilisti,,2),,0)</f>
        <v>Vantar flokkun</v>
      </c>
      <c r="T4543" s="38" t="str">
        <f>IF(ISBLANK(M4543),"",IF(M4543&lt;Gögn!$J$2,Gögn!$K$2,IF(M4543&gt;Gögn!$J$4,Gögn!$K$4,Gögn!$K$3)))</f>
        <v/>
      </c>
      <c r="U4543" s="49" t="str" cm="1">
        <f t="array" aca="1" ref="U4543" ca="1">IF(ISBLANK(A4543),"",IF(S4543="Styrkhæft",_xlfn.XLOOKUP(T4543,Vegalengdir[Texti],INDIRECT("Vegalengdir["&amp;'Upplýsingar um umsækjanda'!$B$10&amp;"]"),0%,0)))</f>
        <v/>
      </c>
      <c r="V4543" s="72" t="str">
        <f t="shared" si="70"/>
        <v/>
      </c>
    </row>
    <row r="4544" spans="1:22" x14ac:dyDescent="0.25">
      <c r="A4544" s="47"/>
      <c r="B4544" s="47"/>
      <c r="C4544" s="47"/>
      <c r="D4544" s="117"/>
      <c r="E4544" s="47"/>
      <c r="F4544" s="37"/>
      <c r="G4544" s="47"/>
      <c r="H4544" s="37"/>
      <c r="I4544" s="37"/>
      <c r="J4544" s="51"/>
      <c r="K4544" s="51"/>
      <c r="L4544" s="51"/>
      <c r="M4544" s="51"/>
      <c r="N4544" s="51"/>
      <c r="O4544" s="51"/>
      <c r="P4544" s="51"/>
      <c r="R4544" s="38" t="s">
        <v>450</v>
      </c>
      <c r="S4544" s="38" t="str" cm="1">
        <f t="array" ref="S4544">_xlfn.XLOOKUP(R4544,INDEX(Flettilisti,,1),INDEX(Flettilisti,,2),,0)</f>
        <v>Vantar flokkun</v>
      </c>
      <c r="T4544" s="38" t="str">
        <f>IF(ISBLANK(M4544),"",IF(M4544&lt;Gögn!$J$2,Gögn!$K$2,IF(M4544&gt;Gögn!$J$4,Gögn!$K$4,Gögn!$K$3)))</f>
        <v/>
      </c>
      <c r="U4544" s="49" t="str" cm="1">
        <f t="array" aca="1" ref="U4544" ca="1">IF(ISBLANK(A4544),"",IF(S4544="Styrkhæft",_xlfn.XLOOKUP(T4544,Vegalengdir[Texti],INDIRECT("Vegalengdir["&amp;'Upplýsingar um umsækjanda'!$B$10&amp;"]"),0%,0)))</f>
        <v/>
      </c>
      <c r="V4544" s="72" t="str">
        <f t="shared" si="70"/>
        <v/>
      </c>
    </row>
    <row r="4545" spans="1:22" x14ac:dyDescent="0.25">
      <c r="A4545" s="47"/>
      <c r="B4545" s="47"/>
      <c r="C4545" s="47"/>
      <c r="D4545" s="117"/>
      <c r="E4545" s="47"/>
      <c r="F4545" s="37"/>
      <c r="G4545" s="47"/>
      <c r="H4545" s="37"/>
      <c r="I4545" s="37"/>
      <c r="J4545" s="51"/>
      <c r="K4545" s="51"/>
      <c r="L4545" s="51"/>
      <c r="M4545" s="51"/>
      <c r="N4545" s="51"/>
      <c r="O4545" s="51"/>
      <c r="P4545" s="51"/>
      <c r="R4545" s="38" t="s">
        <v>450</v>
      </c>
      <c r="S4545" s="38" t="str" cm="1">
        <f t="array" ref="S4545">_xlfn.XLOOKUP(R4545,INDEX(Flettilisti,,1),INDEX(Flettilisti,,2),,0)</f>
        <v>Vantar flokkun</v>
      </c>
      <c r="T4545" s="38" t="str">
        <f>IF(ISBLANK(M4545),"",IF(M4545&lt;Gögn!$J$2,Gögn!$K$2,IF(M4545&gt;Gögn!$J$4,Gögn!$K$4,Gögn!$K$3)))</f>
        <v/>
      </c>
      <c r="U4545" s="49" t="str" cm="1">
        <f t="array" aca="1" ref="U4545" ca="1">IF(ISBLANK(A4545),"",IF(S4545="Styrkhæft",_xlfn.XLOOKUP(T4545,Vegalengdir[Texti],INDIRECT("Vegalengdir["&amp;'Upplýsingar um umsækjanda'!$B$10&amp;"]"),0%,0)))</f>
        <v/>
      </c>
      <c r="V4545" s="72" t="str">
        <f t="shared" si="70"/>
        <v/>
      </c>
    </row>
    <row r="4546" spans="1:22" x14ac:dyDescent="0.25">
      <c r="A4546" s="47"/>
      <c r="B4546" s="47"/>
      <c r="C4546" s="47"/>
      <c r="D4546" s="117"/>
      <c r="E4546" s="47"/>
      <c r="F4546" s="37"/>
      <c r="G4546" s="47"/>
      <c r="H4546" s="37"/>
      <c r="I4546" s="37"/>
      <c r="J4546" s="51"/>
      <c r="K4546" s="51"/>
      <c r="L4546" s="51"/>
      <c r="M4546" s="51"/>
      <c r="N4546" s="51"/>
      <c r="O4546" s="51"/>
      <c r="P4546" s="51"/>
      <c r="R4546" s="38" t="s">
        <v>450</v>
      </c>
      <c r="S4546" s="38" t="str" cm="1">
        <f t="array" ref="S4546">_xlfn.XLOOKUP(R4546,INDEX(Flettilisti,,1),INDEX(Flettilisti,,2),,0)</f>
        <v>Vantar flokkun</v>
      </c>
      <c r="T4546" s="38" t="str">
        <f>IF(ISBLANK(M4546),"",IF(M4546&lt;Gögn!$J$2,Gögn!$K$2,IF(M4546&gt;Gögn!$J$4,Gögn!$K$4,Gögn!$K$3)))</f>
        <v/>
      </c>
      <c r="U4546" s="49" t="str" cm="1">
        <f t="array" aca="1" ref="U4546" ca="1">IF(ISBLANK(A4546),"",IF(S4546="Styrkhæft",_xlfn.XLOOKUP(T4546,Vegalengdir[Texti],INDIRECT("Vegalengdir["&amp;'Upplýsingar um umsækjanda'!$B$10&amp;"]"),0%,0)))</f>
        <v/>
      </c>
      <c r="V4546" s="72" t="str">
        <f t="shared" si="70"/>
        <v/>
      </c>
    </row>
    <row r="4547" spans="1:22" x14ac:dyDescent="0.25">
      <c r="A4547" s="47"/>
      <c r="B4547" s="47"/>
      <c r="C4547" s="47"/>
      <c r="D4547" s="117"/>
      <c r="E4547" s="47"/>
      <c r="F4547" s="37"/>
      <c r="G4547" s="47"/>
      <c r="H4547" s="37"/>
      <c r="I4547" s="37"/>
      <c r="J4547" s="51"/>
      <c r="K4547" s="51"/>
      <c r="L4547" s="51"/>
      <c r="M4547" s="51"/>
      <c r="N4547" s="51"/>
      <c r="O4547" s="51"/>
      <c r="P4547" s="51"/>
      <c r="R4547" s="38" t="s">
        <v>450</v>
      </c>
      <c r="S4547" s="38" t="str" cm="1">
        <f t="array" ref="S4547">_xlfn.XLOOKUP(R4547,INDEX(Flettilisti,,1),INDEX(Flettilisti,,2),,0)</f>
        <v>Vantar flokkun</v>
      </c>
      <c r="T4547" s="38" t="str">
        <f>IF(ISBLANK(M4547),"",IF(M4547&lt;Gögn!$J$2,Gögn!$K$2,IF(M4547&gt;Gögn!$J$4,Gögn!$K$4,Gögn!$K$3)))</f>
        <v/>
      </c>
      <c r="U4547" s="49" t="str" cm="1">
        <f t="array" aca="1" ref="U4547" ca="1">IF(ISBLANK(A4547),"",IF(S4547="Styrkhæft",_xlfn.XLOOKUP(T4547,Vegalengdir[Texti],INDIRECT("Vegalengdir["&amp;'Upplýsingar um umsækjanda'!$B$10&amp;"]"),0%,0)))</f>
        <v/>
      </c>
      <c r="V4547" s="72" t="str">
        <f t="shared" ref="V4547:V4610" si="71">IF(ISBLANK(A4547),"",U4547*P4547)</f>
        <v/>
      </c>
    </row>
    <row r="4548" spans="1:22" x14ac:dyDescent="0.25">
      <c r="A4548" s="47"/>
      <c r="B4548" s="47"/>
      <c r="C4548" s="47"/>
      <c r="D4548" s="117"/>
      <c r="E4548" s="47"/>
      <c r="F4548" s="37"/>
      <c r="G4548" s="47"/>
      <c r="H4548" s="37"/>
      <c r="I4548" s="37"/>
      <c r="J4548" s="51"/>
      <c r="K4548" s="51"/>
      <c r="L4548" s="51"/>
      <c r="M4548" s="51"/>
      <c r="N4548" s="51"/>
      <c r="O4548" s="51"/>
      <c r="P4548" s="51"/>
      <c r="R4548" s="38" t="s">
        <v>450</v>
      </c>
      <c r="S4548" s="38" t="str" cm="1">
        <f t="array" ref="S4548">_xlfn.XLOOKUP(R4548,INDEX(Flettilisti,,1),INDEX(Flettilisti,,2),,0)</f>
        <v>Vantar flokkun</v>
      </c>
      <c r="T4548" s="38" t="str">
        <f>IF(ISBLANK(M4548),"",IF(M4548&lt;Gögn!$J$2,Gögn!$K$2,IF(M4548&gt;Gögn!$J$4,Gögn!$K$4,Gögn!$K$3)))</f>
        <v/>
      </c>
      <c r="U4548" s="49" t="str" cm="1">
        <f t="array" aca="1" ref="U4548" ca="1">IF(ISBLANK(A4548),"",IF(S4548="Styrkhæft",_xlfn.XLOOKUP(T4548,Vegalengdir[Texti],INDIRECT("Vegalengdir["&amp;'Upplýsingar um umsækjanda'!$B$10&amp;"]"),0%,0)))</f>
        <v/>
      </c>
      <c r="V4548" s="72" t="str">
        <f t="shared" si="71"/>
        <v/>
      </c>
    </row>
    <row r="4549" spans="1:22" x14ac:dyDescent="0.25">
      <c r="A4549" s="47"/>
      <c r="B4549" s="47"/>
      <c r="C4549" s="47"/>
      <c r="D4549" s="117"/>
      <c r="E4549" s="47"/>
      <c r="F4549" s="37"/>
      <c r="G4549" s="47"/>
      <c r="H4549" s="37"/>
      <c r="I4549" s="37"/>
      <c r="J4549" s="51"/>
      <c r="K4549" s="51"/>
      <c r="L4549" s="51"/>
      <c r="M4549" s="51"/>
      <c r="N4549" s="51"/>
      <c r="O4549" s="51"/>
      <c r="P4549" s="51"/>
      <c r="R4549" s="38" t="s">
        <v>450</v>
      </c>
      <c r="S4549" s="38" t="str" cm="1">
        <f t="array" ref="S4549">_xlfn.XLOOKUP(R4549,INDEX(Flettilisti,,1),INDEX(Flettilisti,,2),,0)</f>
        <v>Vantar flokkun</v>
      </c>
      <c r="T4549" s="38" t="str">
        <f>IF(ISBLANK(M4549),"",IF(M4549&lt;Gögn!$J$2,Gögn!$K$2,IF(M4549&gt;Gögn!$J$4,Gögn!$K$4,Gögn!$K$3)))</f>
        <v/>
      </c>
      <c r="U4549" s="49" t="str" cm="1">
        <f t="array" aca="1" ref="U4549" ca="1">IF(ISBLANK(A4549),"",IF(S4549="Styrkhæft",_xlfn.XLOOKUP(T4549,Vegalengdir[Texti],INDIRECT("Vegalengdir["&amp;'Upplýsingar um umsækjanda'!$B$10&amp;"]"),0%,0)))</f>
        <v/>
      </c>
      <c r="V4549" s="72" t="str">
        <f t="shared" si="71"/>
        <v/>
      </c>
    </row>
    <row r="4550" spans="1:22" x14ac:dyDescent="0.25">
      <c r="A4550" s="47"/>
      <c r="B4550" s="47"/>
      <c r="C4550" s="47"/>
      <c r="D4550" s="117"/>
      <c r="E4550" s="47"/>
      <c r="F4550" s="37"/>
      <c r="G4550" s="47"/>
      <c r="H4550" s="37"/>
      <c r="I4550" s="37"/>
      <c r="J4550" s="51"/>
      <c r="K4550" s="51"/>
      <c r="L4550" s="51"/>
      <c r="M4550" s="51"/>
      <c r="N4550" s="51"/>
      <c r="O4550" s="51"/>
      <c r="P4550" s="51"/>
      <c r="R4550" s="38" t="s">
        <v>450</v>
      </c>
      <c r="S4550" s="38" t="str" cm="1">
        <f t="array" ref="S4550">_xlfn.XLOOKUP(R4550,INDEX(Flettilisti,,1),INDEX(Flettilisti,,2),,0)</f>
        <v>Vantar flokkun</v>
      </c>
      <c r="T4550" s="38" t="str">
        <f>IF(ISBLANK(M4550),"",IF(M4550&lt;Gögn!$J$2,Gögn!$K$2,IF(M4550&gt;Gögn!$J$4,Gögn!$K$4,Gögn!$K$3)))</f>
        <v/>
      </c>
      <c r="U4550" s="49" t="str" cm="1">
        <f t="array" aca="1" ref="U4550" ca="1">IF(ISBLANK(A4550),"",IF(S4550="Styrkhæft",_xlfn.XLOOKUP(T4550,Vegalengdir[Texti],INDIRECT("Vegalengdir["&amp;'Upplýsingar um umsækjanda'!$B$10&amp;"]"),0%,0)))</f>
        <v/>
      </c>
      <c r="V4550" s="72" t="str">
        <f t="shared" si="71"/>
        <v/>
      </c>
    </row>
    <row r="4551" spans="1:22" x14ac:dyDescent="0.25">
      <c r="A4551" s="47"/>
      <c r="B4551" s="47"/>
      <c r="C4551" s="47"/>
      <c r="D4551" s="117"/>
      <c r="E4551" s="47"/>
      <c r="F4551" s="37"/>
      <c r="G4551" s="47"/>
      <c r="H4551" s="37"/>
      <c r="I4551" s="37"/>
      <c r="J4551" s="51"/>
      <c r="K4551" s="51"/>
      <c r="L4551" s="51"/>
      <c r="M4551" s="51"/>
      <c r="N4551" s="51"/>
      <c r="O4551" s="51"/>
      <c r="P4551" s="51"/>
      <c r="R4551" s="38" t="s">
        <v>450</v>
      </c>
      <c r="S4551" s="38" t="str" cm="1">
        <f t="array" ref="S4551">_xlfn.XLOOKUP(R4551,INDEX(Flettilisti,,1),INDEX(Flettilisti,,2),,0)</f>
        <v>Vantar flokkun</v>
      </c>
      <c r="T4551" s="38" t="str">
        <f>IF(ISBLANK(M4551),"",IF(M4551&lt;Gögn!$J$2,Gögn!$K$2,IF(M4551&gt;Gögn!$J$4,Gögn!$K$4,Gögn!$K$3)))</f>
        <v/>
      </c>
      <c r="U4551" s="49" t="str" cm="1">
        <f t="array" aca="1" ref="U4551" ca="1">IF(ISBLANK(A4551),"",IF(S4551="Styrkhæft",_xlfn.XLOOKUP(T4551,Vegalengdir[Texti],INDIRECT("Vegalengdir["&amp;'Upplýsingar um umsækjanda'!$B$10&amp;"]"),0%,0)))</f>
        <v/>
      </c>
      <c r="V4551" s="72" t="str">
        <f t="shared" si="71"/>
        <v/>
      </c>
    </row>
    <row r="4552" spans="1:22" x14ac:dyDescent="0.25">
      <c r="A4552" s="47"/>
      <c r="B4552" s="47"/>
      <c r="C4552" s="47"/>
      <c r="D4552" s="117"/>
      <c r="E4552" s="47"/>
      <c r="F4552" s="37"/>
      <c r="G4552" s="47"/>
      <c r="H4552" s="37"/>
      <c r="I4552" s="37"/>
      <c r="J4552" s="51"/>
      <c r="K4552" s="51"/>
      <c r="L4552" s="51"/>
      <c r="M4552" s="51"/>
      <c r="N4552" s="51"/>
      <c r="O4552" s="51"/>
      <c r="P4552" s="51"/>
      <c r="R4552" s="38" t="s">
        <v>450</v>
      </c>
      <c r="S4552" s="38" t="str" cm="1">
        <f t="array" ref="S4552">_xlfn.XLOOKUP(R4552,INDEX(Flettilisti,,1),INDEX(Flettilisti,,2),,0)</f>
        <v>Vantar flokkun</v>
      </c>
      <c r="T4552" s="38" t="str">
        <f>IF(ISBLANK(M4552),"",IF(M4552&lt;Gögn!$J$2,Gögn!$K$2,IF(M4552&gt;Gögn!$J$4,Gögn!$K$4,Gögn!$K$3)))</f>
        <v/>
      </c>
      <c r="U4552" s="49" t="str" cm="1">
        <f t="array" aca="1" ref="U4552" ca="1">IF(ISBLANK(A4552),"",IF(S4552="Styrkhæft",_xlfn.XLOOKUP(T4552,Vegalengdir[Texti],INDIRECT("Vegalengdir["&amp;'Upplýsingar um umsækjanda'!$B$10&amp;"]"),0%,0)))</f>
        <v/>
      </c>
      <c r="V4552" s="72" t="str">
        <f t="shared" si="71"/>
        <v/>
      </c>
    </row>
    <row r="4553" spans="1:22" x14ac:dyDescent="0.25">
      <c r="A4553" s="47"/>
      <c r="B4553" s="47"/>
      <c r="C4553" s="47"/>
      <c r="D4553" s="117"/>
      <c r="E4553" s="47"/>
      <c r="F4553" s="37"/>
      <c r="G4553" s="47"/>
      <c r="H4553" s="37"/>
      <c r="I4553" s="37"/>
      <c r="J4553" s="51"/>
      <c r="K4553" s="51"/>
      <c r="L4553" s="51"/>
      <c r="M4553" s="51"/>
      <c r="N4553" s="51"/>
      <c r="O4553" s="51"/>
      <c r="P4553" s="51"/>
      <c r="R4553" s="38" t="s">
        <v>450</v>
      </c>
      <c r="S4553" s="38" t="str" cm="1">
        <f t="array" ref="S4553">_xlfn.XLOOKUP(R4553,INDEX(Flettilisti,,1),INDEX(Flettilisti,,2),,0)</f>
        <v>Vantar flokkun</v>
      </c>
      <c r="T4553" s="38" t="str">
        <f>IF(ISBLANK(M4553),"",IF(M4553&lt;Gögn!$J$2,Gögn!$K$2,IF(M4553&gt;Gögn!$J$4,Gögn!$K$4,Gögn!$K$3)))</f>
        <v/>
      </c>
      <c r="U4553" s="49" t="str" cm="1">
        <f t="array" aca="1" ref="U4553" ca="1">IF(ISBLANK(A4553),"",IF(S4553="Styrkhæft",_xlfn.XLOOKUP(T4553,Vegalengdir[Texti],INDIRECT("Vegalengdir["&amp;'Upplýsingar um umsækjanda'!$B$10&amp;"]"),0%,0)))</f>
        <v/>
      </c>
      <c r="V4553" s="72" t="str">
        <f t="shared" si="71"/>
        <v/>
      </c>
    </row>
    <row r="4554" spans="1:22" x14ac:dyDescent="0.25">
      <c r="A4554" s="47"/>
      <c r="B4554" s="47"/>
      <c r="C4554" s="47"/>
      <c r="D4554" s="117"/>
      <c r="E4554" s="47"/>
      <c r="F4554" s="37"/>
      <c r="G4554" s="47"/>
      <c r="H4554" s="37"/>
      <c r="I4554" s="37"/>
      <c r="J4554" s="51"/>
      <c r="K4554" s="51"/>
      <c r="L4554" s="51"/>
      <c r="M4554" s="51"/>
      <c r="N4554" s="51"/>
      <c r="O4554" s="51"/>
      <c r="P4554" s="51"/>
      <c r="R4554" s="38" t="s">
        <v>450</v>
      </c>
      <c r="S4554" s="38" t="str" cm="1">
        <f t="array" ref="S4554">_xlfn.XLOOKUP(R4554,INDEX(Flettilisti,,1),INDEX(Flettilisti,,2),,0)</f>
        <v>Vantar flokkun</v>
      </c>
      <c r="T4554" s="38" t="str">
        <f>IF(ISBLANK(M4554),"",IF(M4554&lt;Gögn!$J$2,Gögn!$K$2,IF(M4554&gt;Gögn!$J$4,Gögn!$K$4,Gögn!$K$3)))</f>
        <v/>
      </c>
      <c r="U4554" s="49" t="str" cm="1">
        <f t="array" aca="1" ref="U4554" ca="1">IF(ISBLANK(A4554),"",IF(S4554="Styrkhæft",_xlfn.XLOOKUP(T4554,Vegalengdir[Texti],INDIRECT("Vegalengdir["&amp;'Upplýsingar um umsækjanda'!$B$10&amp;"]"),0%,0)))</f>
        <v/>
      </c>
      <c r="V4554" s="72" t="str">
        <f t="shared" si="71"/>
        <v/>
      </c>
    </row>
    <row r="4555" spans="1:22" x14ac:dyDescent="0.25">
      <c r="A4555" s="47"/>
      <c r="B4555" s="47"/>
      <c r="C4555" s="47"/>
      <c r="D4555" s="117"/>
      <c r="E4555" s="47"/>
      <c r="F4555" s="37"/>
      <c r="G4555" s="47"/>
      <c r="H4555" s="37"/>
      <c r="I4555" s="37"/>
      <c r="J4555" s="51"/>
      <c r="K4555" s="51"/>
      <c r="L4555" s="51"/>
      <c r="M4555" s="51"/>
      <c r="N4555" s="51"/>
      <c r="O4555" s="51"/>
      <c r="P4555" s="51"/>
      <c r="R4555" s="38" t="s">
        <v>450</v>
      </c>
      <c r="S4555" s="38" t="str" cm="1">
        <f t="array" ref="S4555">_xlfn.XLOOKUP(R4555,INDEX(Flettilisti,,1),INDEX(Flettilisti,,2),,0)</f>
        <v>Vantar flokkun</v>
      </c>
      <c r="T4555" s="38" t="str">
        <f>IF(ISBLANK(M4555),"",IF(M4555&lt;Gögn!$J$2,Gögn!$K$2,IF(M4555&gt;Gögn!$J$4,Gögn!$K$4,Gögn!$K$3)))</f>
        <v/>
      </c>
      <c r="U4555" s="49" t="str" cm="1">
        <f t="array" aca="1" ref="U4555" ca="1">IF(ISBLANK(A4555),"",IF(S4555="Styrkhæft",_xlfn.XLOOKUP(T4555,Vegalengdir[Texti],INDIRECT("Vegalengdir["&amp;'Upplýsingar um umsækjanda'!$B$10&amp;"]"),0%,0)))</f>
        <v/>
      </c>
      <c r="V4555" s="72" t="str">
        <f t="shared" si="71"/>
        <v/>
      </c>
    </row>
    <row r="4556" spans="1:22" x14ac:dyDescent="0.25">
      <c r="A4556" s="47"/>
      <c r="B4556" s="47"/>
      <c r="C4556" s="47"/>
      <c r="D4556" s="117"/>
      <c r="E4556" s="47"/>
      <c r="F4556" s="37"/>
      <c r="G4556" s="47"/>
      <c r="H4556" s="37"/>
      <c r="I4556" s="37"/>
      <c r="J4556" s="51"/>
      <c r="K4556" s="51"/>
      <c r="L4556" s="51"/>
      <c r="M4556" s="51"/>
      <c r="N4556" s="51"/>
      <c r="O4556" s="51"/>
      <c r="P4556" s="51"/>
      <c r="R4556" s="38" t="s">
        <v>450</v>
      </c>
      <c r="S4556" s="38" t="str" cm="1">
        <f t="array" ref="S4556">_xlfn.XLOOKUP(R4556,INDEX(Flettilisti,,1),INDEX(Flettilisti,,2),,0)</f>
        <v>Vantar flokkun</v>
      </c>
      <c r="T4556" s="38" t="str">
        <f>IF(ISBLANK(M4556),"",IF(M4556&lt;Gögn!$J$2,Gögn!$K$2,IF(M4556&gt;Gögn!$J$4,Gögn!$K$4,Gögn!$K$3)))</f>
        <v/>
      </c>
      <c r="U4556" s="49" t="str" cm="1">
        <f t="array" aca="1" ref="U4556" ca="1">IF(ISBLANK(A4556),"",IF(S4556="Styrkhæft",_xlfn.XLOOKUP(T4556,Vegalengdir[Texti],INDIRECT("Vegalengdir["&amp;'Upplýsingar um umsækjanda'!$B$10&amp;"]"),0%,0)))</f>
        <v/>
      </c>
      <c r="V4556" s="72" t="str">
        <f t="shared" si="71"/>
        <v/>
      </c>
    </row>
    <row r="4557" spans="1:22" x14ac:dyDescent="0.25">
      <c r="A4557" s="47"/>
      <c r="B4557" s="47"/>
      <c r="C4557" s="47"/>
      <c r="D4557" s="117"/>
      <c r="E4557" s="47"/>
      <c r="F4557" s="37"/>
      <c r="G4557" s="47"/>
      <c r="H4557" s="37"/>
      <c r="I4557" s="37"/>
      <c r="J4557" s="51"/>
      <c r="K4557" s="51"/>
      <c r="L4557" s="51"/>
      <c r="M4557" s="51"/>
      <c r="N4557" s="51"/>
      <c r="O4557" s="51"/>
      <c r="P4557" s="51"/>
      <c r="R4557" s="38" t="s">
        <v>450</v>
      </c>
      <c r="S4557" s="38" t="str" cm="1">
        <f t="array" ref="S4557">_xlfn.XLOOKUP(R4557,INDEX(Flettilisti,,1),INDEX(Flettilisti,,2),,0)</f>
        <v>Vantar flokkun</v>
      </c>
      <c r="T4557" s="38" t="str">
        <f>IF(ISBLANK(M4557),"",IF(M4557&lt;Gögn!$J$2,Gögn!$K$2,IF(M4557&gt;Gögn!$J$4,Gögn!$K$4,Gögn!$K$3)))</f>
        <v/>
      </c>
      <c r="U4557" s="49" t="str" cm="1">
        <f t="array" aca="1" ref="U4557" ca="1">IF(ISBLANK(A4557),"",IF(S4557="Styrkhæft",_xlfn.XLOOKUP(T4557,Vegalengdir[Texti],INDIRECT("Vegalengdir["&amp;'Upplýsingar um umsækjanda'!$B$10&amp;"]"),0%,0)))</f>
        <v/>
      </c>
      <c r="V4557" s="72" t="str">
        <f t="shared" si="71"/>
        <v/>
      </c>
    </row>
    <row r="4558" spans="1:22" x14ac:dyDescent="0.25">
      <c r="A4558" s="47"/>
      <c r="B4558" s="47"/>
      <c r="C4558" s="47"/>
      <c r="D4558" s="117"/>
      <c r="E4558" s="47"/>
      <c r="F4558" s="37"/>
      <c r="G4558" s="47"/>
      <c r="H4558" s="37"/>
      <c r="I4558" s="37"/>
      <c r="J4558" s="51"/>
      <c r="K4558" s="51"/>
      <c r="L4558" s="51"/>
      <c r="M4558" s="51"/>
      <c r="N4558" s="51"/>
      <c r="O4558" s="51"/>
      <c r="P4558" s="51"/>
      <c r="R4558" s="38" t="s">
        <v>450</v>
      </c>
      <c r="S4558" s="38" t="str" cm="1">
        <f t="array" ref="S4558">_xlfn.XLOOKUP(R4558,INDEX(Flettilisti,,1),INDEX(Flettilisti,,2),,0)</f>
        <v>Vantar flokkun</v>
      </c>
      <c r="T4558" s="38" t="str">
        <f>IF(ISBLANK(M4558),"",IF(M4558&lt;Gögn!$J$2,Gögn!$K$2,IF(M4558&gt;Gögn!$J$4,Gögn!$K$4,Gögn!$K$3)))</f>
        <v/>
      </c>
      <c r="U4558" s="49" t="str" cm="1">
        <f t="array" aca="1" ref="U4558" ca="1">IF(ISBLANK(A4558),"",IF(S4558="Styrkhæft",_xlfn.XLOOKUP(T4558,Vegalengdir[Texti],INDIRECT("Vegalengdir["&amp;'Upplýsingar um umsækjanda'!$B$10&amp;"]"),0%,0)))</f>
        <v/>
      </c>
      <c r="V4558" s="72" t="str">
        <f t="shared" si="71"/>
        <v/>
      </c>
    </row>
    <row r="4559" spans="1:22" x14ac:dyDescent="0.25">
      <c r="A4559" s="47"/>
      <c r="B4559" s="47"/>
      <c r="C4559" s="47"/>
      <c r="D4559" s="117"/>
      <c r="E4559" s="47"/>
      <c r="F4559" s="37"/>
      <c r="G4559" s="47"/>
      <c r="H4559" s="37"/>
      <c r="I4559" s="37"/>
      <c r="J4559" s="51"/>
      <c r="K4559" s="51"/>
      <c r="L4559" s="51"/>
      <c r="M4559" s="51"/>
      <c r="N4559" s="51"/>
      <c r="O4559" s="51"/>
      <c r="P4559" s="51"/>
      <c r="R4559" s="38" t="s">
        <v>450</v>
      </c>
      <c r="S4559" s="38" t="str" cm="1">
        <f t="array" ref="S4559">_xlfn.XLOOKUP(R4559,INDEX(Flettilisti,,1),INDEX(Flettilisti,,2),,0)</f>
        <v>Vantar flokkun</v>
      </c>
      <c r="T4559" s="38" t="str">
        <f>IF(ISBLANK(M4559),"",IF(M4559&lt;Gögn!$J$2,Gögn!$K$2,IF(M4559&gt;Gögn!$J$4,Gögn!$K$4,Gögn!$K$3)))</f>
        <v/>
      </c>
      <c r="U4559" s="49" t="str" cm="1">
        <f t="array" aca="1" ref="U4559" ca="1">IF(ISBLANK(A4559),"",IF(S4559="Styrkhæft",_xlfn.XLOOKUP(T4559,Vegalengdir[Texti],INDIRECT("Vegalengdir["&amp;'Upplýsingar um umsækjanda'!$B$10&amp;"]"),0%,0)))</f>
        <v/>
      </c>
      <c r="V4559" s="72" t="str">
        <f t="shared" si="71"/>
        <v/>
      </c>
    </row>
    <row r="4560" spans="1:22" x14ac:dyDescent="0.25">
      <c r="A4560" s="47"/>
      <c r="B4560" s="47"/>
      <c r="C4560" s="47"/>
      <c r="D4560" s="117"/>
      <c r="E4560" s="47"/>
      <c r="F4560" s="37"/>
      <c r="G4560" s="47"/>
      <c r="H4560" s="37"/>
      <c r="I4560" s="37"/>
      <c r="J4560" s="51"/>
      <c r="K4560" s="51"/>
      <c r="L4560" s="51"/>
      <c r="M4560" s="51"/>
      <c r="N4560" s="51"/>
      <c r="O4560" s="51"/>
      <c r="P4560" s="51"/>
      <c r="R4560" s="38" t="s">
        <v>450</v>
      </c>
      <c r="S4560" s="38" t="str" cm="1">
        <f t="array" ref="S4560">_xlfn.XLOOKUP(R4560,INDEX(Flettilisti,,1),INDEX(Flettilisti,,2),,0)</f>
        <v>Vantar flokkun</v>
      </c>
      <c r="T4560" s="38" t="str">
        <f>IF(ISBLANK(M4560),"",IF(M4560&lt;Gögn!$J$2,Gögn!$K$2,IF(M4560&gt;Gögn!$J$4,Gögn!$K$4,Gögn!$K$3)))</f>
        <v/>
      </c>
      <c r="U4560" s="49" t="str" cm="1">
        <f t="array" aca="1" ref="U4560" ca="1">IF(ISBLANK(A4560),"",IF(S4560="Styrkhæft",_xlfn.XLOOKUP(T4560,Vegalengdir[Texti],INDIRECT("Vegalengdir["&amp;'Upplýsingar um umsækjanda'!$B$10&amp;"]"),0%,0)))</f>
        <v/>
      </c>
      <c r="V4560" s="72" t="str">
        <f t="shared" si="71"/>
        <v/>
      </c>
    </row>
    <row r="4561" spans="1:22" x14ac:dyDescent="0.25">
      <c r="A4561" s="47"/>
      <c r="B4561" s="47"/>
      <c r="C4561" s="47"/>
      <c r="D4561" s="117"/>
      <c r="E4561" s="47"/>
      <c r="F4561" s="37"/>
      <c r="G4561" s="47"/>
      <c r="H4561" s="37"/>
      <c r="I4561" s="37"/>
      <c r="J4561" s="51"/>
      <c r="K4561" s="51"/>
      <c r="L4561" s="51"/>
      <c r="M4561" s="51"/>
      <c r="N4561" s="51"/>
      <c r="O4561" s="51"/>
      <c r="P4561" s="51"/>
      <c r="R4561" s="38" t="s">
        <v>450</v>
      </c>
      <c r="S4561" s="38" t="str" cm="1">
        <f t="array" ref="S4561">_xlfn.XLOOKUP(R4561,INDEX(Flettilisti,,1),INDEX(Flettilisti,,2),,0)</f>
        <v>Vantar flokkun</v>
      </c>
      <c r="T4561" s="38" t="str">
        <f>IF(ISBLANK(M4561),"",IF(M4561&lt;Gögn!$J$2,Gögn!$K$2,IF(M4561&gt;Gögn!$J$4,Gögn!$K$4,Gögn!$K$3)))</f>
        <v/>
      </c>
      <c r="U4561" s="49" t="str" cm="1">
        <f t="array" aca="1" ref="U4561" ca="1">IF(ISBLANK(A4561),"",IF(S4561="Styrkhæft",_xlfn.XLOOKUP(T4561,Vegalengdir[Texti],INDIRECT("Vegalengdir["&amp;'Upplýsingar um umsækjanda'!$B$10&amp;"]"),0%,0)))</f>
        <v/>
      </c>
      <c r="V4561" s="72" t="str">
        <f t="shared" si="71"/>
        <v/>
      </c>
    </row>
    <row r="4562" spans="1:22" x14ac:dyDescent="0.25">
      <c r="A4562" s="47"/>
      <c r="B4562" s="47"/>
      <c r="C4562" s="47"/>
      <c r="D4562" s="117"/>
      <c r="E4562" s="47"/>
      <c r="F4562" s="37"/>
      <c r="G4562" s="47"/>
      <c r="H4562" s="37"/>
      <c r="I4562" s="37"/>
      <c r="J4562" s="51"/>
      <c r="K4562" s="51"/>
      <c r="L4562" s="51"/>
      <c r="M4562" s="51"/>
      <c r="N4562" s="51"/>
      <c r="O4562" s="51"/>
      <c r="P4562" s="51"/>
      <c r="R4562" s="38" t="s">
        <v>450</v>
      </c>
      <c r="S4562" s="38" t="str" cm="1">
        <f t="array" ref="S4562">_xlfn.XLOOKUP(R4562,INDEX(Flettilisti,,1),INDEX(Flettilisti,,2),,0)</f>
        <v>Vantar flokkun</v>
      </c>
      <c r="T4562" s="38" t="str">
        <f>IF(ISBLANK(M4562),"",IF(M4562&lt;Gögn!$J$2,Gögn!$K$2,IF(M4562&gt;Gögn!$J$4,Gögn!$K$4,Gögn!$K$3)))</f>
        <v/>
      </c>
      <c r="U4562" s="49" t="str" cm="1">
        <f t="array" aca="1" ref="U4562" ca="1">IF(ISBLANK(A4562),"",IF(S4562="Styrkhæft",_xlfn.XLOOKUP(T4562,Vegalengdir[Texti],INDIRECT("Vegalengdir["&amp;'Upplýsingar um umsækjanda'!$B$10&amp;"]"),0%,0)))</f>
        <v/>
      </c>
      <c r="V4562" s="72" t="str">
        <f t="shared" si="71"/>
        <v/>
      </c>
    </row>
    <row r="4563" spans="1:22" x14ac:dyDescent="0.25">
      <c r="A4563" s="47"/>
      <c r="B4563" s="47"/>
      <c r="C4563" s="47"/>
      <c r="D4563" s="117"/>
      <c r="E4563" s="47"/>
      <c r="F4563" s="37"/>
      <c r="G4563" s="47"/>
      <c r="H4563" s="37"/>
      <c r="I4563" s="37"/>
      <c r="J4563" s="51"/>
      <c r="K4563" s="51"/>
      <c r="L4563" s="51"/>
      <c r="M4563" s="51"/>
      <c r="N4563" s="51"/>
      <c r="O4563" s="51"/>
      <c r="P4563" s="51"/>
      <c r="R4563" s="38" t="s">
        <v>450</v>
      </c>
      <c r="S4563" s="38" t="str" cm="1">
        <f t="array" ref="S4563">_xlfn.XLOOKUP(R4563,INDEX(Flettilisti,,1),INDEX(Flettilisti,,2),,0)</f>
        <v>Vantar flokkun</v>
      </c>
      <c r="T4563" s="38" t="str">
        <f>IF(ISBLANK(M4563),"",IF(M4563&lt;Gögn!$J$2,Gögn!$K$2,IF(M4563&gt;Gögn!$J$4,Gögn!$K$4,Gögn!$K$3)))</f>
        <v/>
      </c>
      <c r="U4563" s="49" t="str" cm="1">
        <f t="array" aca="1" ref="U4563" ca="1">IF(ISBLANK(A4563),"",IF(S4563="Styrkhæft",_xlfn.XLOOKUP(T4563,Vegalengdir[Texti],INDIRECT("Vegalengdir["&amp;'Upplýsingar um umsækjanda'!$B$10&amp;"]"),0%,0)))</f>
        <v/>
      </c>
      <c r="V4563" s="72" t="str">
        <f t="shared" si="71"/>
        <v/>
      </c>
    </row>
    <row r="4564" spans="1:22" x14ac:dyDescent="0.25">
      <c r="A4564" s="47"/>
      <c r="B4564" s="47"/>
      <c r="C4564" s="47"/>
      <c r="D4564" s="117"/>
      <c r="E4564" s="47"/>
      <c r="F4564" s="37"/>
      <c r="G4564" s="47"/>
      <c r="H4564" s="37"/>
      <c r="I4564" s="37"/>
      <c r="J4564" s="51"/>
      <c r="K4564" s="51"/>
      <c r="L4564" s="51"/>
      <c r="M4564" s="51"/>
      <c r="N4564" s="51"/>
      <c r="O4564" s="51"/>
      <c r="P4564" s="51"/>
      <c r="R4564" s="38" t="s">
        <v>450</v>
      </c>
      <c r="S4564" s="38" t="str" cm="1">
        <f t="array" ref="S4564">_xlfn.XLOOKUP(R4564,INDEX(Flettilisti,,1),INDEX(Flettilisti,,2),,0)</f>
        <v>Vantar flokkun</v>
      </c>
      <c r="T4564" s="38" t="str">
        <f>IF(ISBLANK(M4564),"",IF(M4564&lt;Gögn!$J$2,Gögn!$K$2,IF(M4564&gt;Gögn!$J$4,Gögn!$K$4,Gögn!$K$3)))</f>
        <v/>
      </c>
      <c r="U4564" s="49" t="str" cm="1">
        <f t="array" aca="1" ref="U4564" ca="1">IF(ISBLANK(A4564),"",IF(S4564="Styrkhæft",_xlfn.XLOOKUP(T4564,Vegalengdir[Texti],INDIRECT("Vegalengdir["&amp;'Upplýsingar um umsækjanda'!$B$10&amp;"]"),0%,0)))</f>
        <v/>
      </c>
      <c r="V4564" s="72" t="str">
        <f t="shared" si="71"/>
        <v/>
      </c>
    </row>
    <row r="4565" spans="1:22" x14ac:dyDescent="0.25">
      <c r="A4565" s="47"/>
      <c r="B4565" s="47"/>
      <c r="C4565" s="47"/>
      <c r="D4565" s="117"/>
      <c r="E4565" s="47"/>
      <c r="F4565" s="37"/>
      <c r="G4565" s="47"/>
      <c r="H4565" s="37"/>
      <c r="I4565" s="37"/>
      <c r="J4565" s="51"/>
      <c r="K4565" s="51"/>
      <c r="L4565" s="51"/>
      <c r="M4565" s="51"/>
      <c r="N4565" s="51"/>
      <c r="O4565" s="51"/>
      <c r="P4565" s="51"/>
      <c r="R4565" s="38" t="s">
        <v>450</v>
      </c>
      <c r="S4565" s="38" t="str" cm="1">
        <f t="array" ref="S4565">_xlfn.XLOOKUP(R4565,INDEX(Flettilisti,,1),INDEX(Flettilisti,,2),,0)</f>
        <v>Vantar flokkun</v>
      </c>
      <c r="T4565" s="38" t="str">
        <f>IF(ISBLANK(M4565),"",IF(M4565&lt;Gögn!$J$2,Gögn!$K$2,IF(M4565&gt;Gögn!$J$4,Gögn!$K$4,Gögn!$K$3)))</f>
        <v/>
      </c>
      <c r="U4565" s="49" t="str" cm="1">
        <f t="array" aca="1" ref="U4565" ca="1">IF(ISBLANK(A4565),"",IF(S4565="Styrkhæft",_xlfn.XLOOKUP(T4565,Vegalengdir[Texti],INDIRECT("Vegalengdir["&amp;'Upplýsingar um umsækjanda'!$B$10&amp;"]"),0%,0)))</f>
        <v/>
      </c>
      <c r="V4565" s="72" t="str">
        <f t="shared" si="71"/>
        <v/>
      </c>
    </row>
    <row r="4566" spans="1:22" x14ac:dyDescent="0.25">
      <c r="A4566" s="47"/>
      <c r="B4566" s="47"/>
      <c r="C4566" s="47"/>
      <c r="D4566" s="117"/>
      <c r="E4566" s="47"/>
      <c r="F4566" s="37"/>
      <c r="G4566" s="47"/>
      <c r="H4566" s="37"/>
      <c r="I4566" s="37"/>
      <c r="J4566" s="51"/>
      <c r="K4566" s="51"/>
      <c r="L4566" s="51"/>
      <c r="M4566" s="51"/>
      <c r="N4566" s="51"/>
      <c r="O4566" s="51"/>
      <c r="P4566" s="51"/>
      <c r="R4566" s="38" t="s">
        <v>450</v>
      </c>
      <c r="S4566" s="38" t="str" cm="1">
        <f t="array" ref="S4566">_xlfn.XLOOKUP(R4566,INDEX(Flettilisti,,1),INDEX(Flettilisti,,2),,0)</f>
        <v>Vantar flokkun</v>
      </c>
      <c r="T4566" s="38" t="str">
        <f>IF(ISBLANK(M4566),"",IF(M4566&lt;Gögn!$J$2,Gögn!$K$2,IF(M4566&gt;Gögn!$J$4,Gögn!$K$4,Gögn!$K$3)))</f>
        <v/>
      </c>
      <c r="U4566" s="49" t="str" cm="1">
        <f t="array" aca="1" ref="U4566" ca="1">IF(ISBLANK(A4566),"",IF(S4566="Styrkhæft",_xlfn.XLOOKUP(T4566,Vegalengdir[Texti],INDIRECT("Vegalengdir["&amp;'Upplýsingar um umsækjanda'!$B$10&amp;"]"),0%,0)))</f>
        <v/>
      </c>
      <c r="V4566" s="72" t="str">
        <f t="shared" si="71"/>
        <v/>
      </c>
    </row>
    <row r="4567" spans="1:22" x14ac:dyDescent="0.25">
      <c r="A4567" s="47"/>
      <c r="B4567" s="47"/>
      <c r="C4567" s="47"/>
      <c r="D4567" s="117"/>
      <c r="E4567" s="47"/>
      <c r="F4567" s="37"/>
      <c r="G4567" s="47"/>
      <c r="H4567" s="37"/>
      <c r="I4567" s="37"/>
      <c r="J4567" s="51"/>
      <c r="K4567" s="51"/>
      <c r="L4567" s="51"/>
      <c r="M4567" s="51"/>
      <c r="N4567" s="51"/>
      <c r="O4567" s="51"/>
      <c r="P4567" s="51"/>
      <c r="R4567" s="38" t="s">
        <v>450</v>
      </c>
      <c r="S4567" s="38" t="str" cm="1">
        <f t="array" ref="S4567">_xlfn.XLOOKUP(R4567,INDEX(Flettilisti,,1),INDEX(Flettilisti,,2),,0)</f>
        <v>Vantar flokkun</v>
      </c>
      <c r="T4567" s="38" t="str">
        <f>IF(ISBLANK(M4567),"",IF(M4567&lt;Gögn!$J$2,Gögn!$K$2,IF(M4567&gt;Gögn!$J$4,Gögn!$K$4,Gögn!$K$3)))</f>
        <v/>
      </c>
      <c r="U4567" s="49" t="str" cm="1">
        <f t="array" aca="1" ref="U4567" ca="1">IF(ISBLANK(A4567),"",IF(S4567="Styrkhæft",_xlfn.XLOOKUP(T4567,Vegalengdir[Texti],INDIRECT("Vegalengdir["&amp;'Upplýsingar um umsækjanda'!$B$10&amp;"]"),0%,0)))</f>
        <v/>
      </c>
      <c r="V4567" s="72" t="str">
        <f t="shared" si="71"/>
        <v/>
      </c>
    </row>
    <row r="4568" spans="1:22" x14ac:dyDescent="0.25">
      <c r="A4568" s="47"/>
      <c r="B4568" s="47"/>
      <c r="C4568" s="47"/>
      <c r="D4568" s="117"/>
      <c r="E4568" s="47"/>
      <c r="F4568" s="37"/>
      <c r="G4568" s="47"/>
      <c r="H4568" s="37"/>
      <c r="I4568" s="37"/>
      <c r="J4568" s="51"/>
      <c r="K4568" s="51"/>
      <c r="L4568" s="51"/>
      <c r="M4568" s="51"/>
      <c r="N4568" s="51"/>
      <c r="O4568" s="51"/>
      <c r="P4568" s="51"/>
      <c r="R4568" s="38" t="s">
        <v>450</v>
      </c>
      <c r="S4568" s="38" t="str" cm="1">
        <f t="array" ref="S4568">_xlfn.XLOOKUP(R4568,INDEX(Flettilisti,,1),INDEX(Flettilisti,,2),,0)</f>
        <v>Vantar flokkun</v>
      </c>
      <c r="T4568" s="38" t="str">
        <f>IF(ISBLANK(M4568),"",IF(M4568&lt;Gögn!$J$2,Gögn!$K$2,IF(M4568&gt;Gögn!$J$4,Gögn!$K$4,Gögn!$K$3)))</f>
        <v/>
      </c>
      <c r="U4568" s="49" t="str" cm="1">
        <f t="array" aca="1" ref="U4568" ca="1">IF(ISBLANK(A4568),"",IF(S4568="Styrkhæft",_xlfn.XLOOKUP(T4568,Vegalengdir[Texti],INDIRECT("Vegalengdir["&amp;'Upplýsingar um umsækjanda'!$B$10&amp;"]"),0%,0)))</f>
        <v/>
      </c>
      <c r="V4568" s="72" t="str">
        <f t="shared" si="71"/>
        <v/>
      </c>
    </row>
    <row r="4569" spans="1:22" x14ac:dyDescent="0.25">
      <c r="A4569" s="47"/>
      <c r="B4569" s="47"/>
      <c r="C4569" s="47"/>
      <c r="D4569" s="117"/>
      <c r="E4569" s="47"/>
      <c r="F4569" s="37"/>
      <c r="G4569" s="47"/>
      <c r="H4569" s="37"/>
      <c r="I4569" s="37"/>
      <c r="J4569" s="51"/>
      <c r="K4569" s="51"/>
      <c r="L4569" s="51"/>
      <c r="M4569" s="51"/>
      <c r="N4569" s="51"/>
      <c r="O4569" s="51"/>
      <c r="P4569" s="51"/>
      <c r="R4569" s="38" t="s">
        <v>450</v>
      </c>
      <c r="S4569" s="38" t="str" cm="1">
        <f t="array" ref="S4569">_xlfn.XLOOKUP(R4569,INDEX(Flettilisti,,1),INDEX(Flettilisti,,2),,0)</f>
        <v>Vantar flokkun</v>
      </c>
      <c r="T4569" s="38" t="str">
        <f>IF(ISBLANK(M4569),"",IF(M4569&lt;Gögn!$J$2,Gögn!$K$2,IF(M4569&gt;Gögn!$J$4,Gögn!$K$4,Gögn!$K$3)))</f>
        <v/>
      </c>
      <c r="U4569" s="49" t="str" cm="1">
        <f t="array" aca="1" ref="U4569" ca="1">IF(ISBLANK(A4569),"",IF(S4569="Styrkhæft",_xlfn.XLOOKUP(T4569,Vegalengdir[Texti],INDIRECT("Vegalengdir["&amp;'Upplýsingar um umsækjanda'!$B$10&amp;"]"),0%,0)))</f>
        <v/>
      </c>
      <c r="V4569" s="72" t="str">
        <f t="shared" si="71"/>
        <v/>
      </c>
    </row>
    <row r="4570" spans="1:22" x14ac:dyDescent="0.25">
      <c r="A4570" s="47"/>
      <c r="B4570" s="47"/>
      <c r="C4570" s="47"/>
      <c r="D4570" s="117"/>
      <c r="E4570" s="47"/>
      <c r="F4570" s="37"/>
      <c r="G4570" s="47"/>
      <c r="H4570" s="37"/>
      <c r="I4570" s="37"/>
      <c r="J4570" s="51"/>
      <c r="K4570" s="51"/>
      <c r="L4570" s="51"/>
      <c r="M4570" s="51"/>
      <c r="N4570" s="51"/>
      <c r="O4570" s="51"/>
      <c r="P4570" s="51"/>
      <c r="R4570" s="38" t="s">
        <v>450</v>
      </c>
      <c r="S4570" s="38" t="str" cm="1">
        <f t="array" ref="S4570">_xlfn.XLOOKUP(R4570,INDEX(Flettilisti,,1),INDEX(Flettilisti,,2),,0)</f>
        <v>Vantar flokkun</v>
      </c>
      <c r="T4570" s="38" t="str">
        <f>IF(ISBLANK(M4570),"",IF(M4570&lt;Gögn!$J$2,Gögn!$K$2,IF(M4570&gt;Gögn!$J$4,Gögn!$K$4,Gögn!$K$3)))</f>
        <v/>
      </c>
      <c r="U4570" s="49" t="str" cm="1">
        <f t="array" aca="1" ref="U4570" ca="1">IF(ISBLANK(A4570),"",IF(S4570="Styrkhæft",_xlfn.XLOOKUP(T4570,Vegalengdir[Texti],INDIRECT("Vegalengdir["&amp;'Upplýsingar um umsækjanda'!$B$10&amp;"]"),0%,0)))</f>
        <v/>
      </c>
      <c r="V4570" s="72" t="str">
        <f t="shared" si="71"/>
        <v/>
      </c>
    </row>
    <row r="4571" spans="1:22" x14ac:dyDescent="0.25">
      <c r="A4571" s="47"/>
      <c r="B4571" s="47"/>
      <c r="C4571" s="47"/>
      <c r="D4571" s="117"/>
      <c r="E4571" s="47"/>
      <c r="F4571" s="37"/>
      <c r="G4571" s="47"/>
      <c r="H4571" s="37"/>
      <c r="I4571" s="37"/>
      <c r="J4571" s="51"/>
      <c r="K4571" s="51"/>
      <c r="L4571" s="51"/>
      <c r="M4571" s="51"/>
      <c r="N4571" s="51"/>
      <c r="O4571" s="51"/>
      <c r="P4571" s="51"/>
      <c r="R4571" s="38" t="s">
        <v>450</v>
      </c>
      <c r="S4571" s="38" t="str" cm="1">
        <f t="array" ref="S4571">_xlfn.XLOOKUP(R4571,INDEX(Flettilisti,,1),INDEX(Flettilisti,,2),,0)</f>
        <v>Vantar flokkun</v>
      </c>
      <c r="T4571" s="38" t="str">
        <f>IF(ISBLANK(M4571),"",IF(M4571&lt;Gögn!$J$2,Gögn!$K$2,IF(M4571&gt;Gögn!$J$4,Gögn!$K$4,Gögn!$K$3)))</f>
        <v/>
      </c>
      <c r="U4571" s="49" t="str" cm="1">
        <f t="array" aca="1" ref="U4571" ca="1">IF(ISBLANK(A4571),"",IF(S4571="Styrkhæft",_xlfn.XLOOKUP(T4571,Vegalengdir[Texti],INDIRECT("Vegalengdir["&amp;'Upplýsingar um umsækjanda'!$B$10&amp;"]"),0%,0)))</f>
        <v/>
      </c>
      <c r="V4571" s="72" t="str">
        <f t="shared" si="71"/>
        <v/>
      </c>
    </row>
    <row r="4572" spans="1:22" x14ac:dyDescent="0.25">
      <c r="A4572" s="47"/>
      <c r="B4572" s="47"/>
      <c r="C4572" s="47"/>
      <c r="D4572" s="117"/>
      <c r="E4572" s="47"/>
      <c r="F4572" s="37"/>
      <c r="G4572" s="47"/>
      <c r="H4572" s="37"/>
      <c r="I4572" s="37"/>
      <c r="J4572" s="51"/>
      <c r="K4572" s="51"/>
      <c r="L4572" s="51"/>
      <c r="M4572" s="51"/>
      <c r="N4572" s="51"/>
      <c r="O4572" s="51"/>
      <c r="P4572" s="51"/>
      <c r="R4572" s="38" t="s">
        <v>450</v>
      </c>
      <c r="S4572" s="38" t="str" cm="1">
        <f t="array" ref="S4572">_xlfn.XLOOKUP(R4572,INDEX(Flettilisti,,1),INDEX(Flettilisti,,2),,0)</f>
        <v>Vantar flokkun</v>
      </c>
      <c r="T4572" s="38" t="str">
        <f>IF(ISBLANK(M4572),"",IF(M4572&lt;Gögn!$J$2,Gögn!$K$2,IF(M4572&gt;Gögn!$J$4,Gögn!$K$4,Gögn!$K$3)))</f>
        <v/>
      </c>
      <c r="U4572" s="49" t="str" cm="1">
        <f t="array" aca="1" ref="U4572" ca="1">IF(ISBLANK(A4572),"",IF(S4572="Styrkhæft",_xlfn.XLOOKUP(T4572,Vegalengdir[Texti],INDIRECT("Vegalengdir["&amp;'Upplýsingar um umsækjanda'!$B$10&amp;"]"),0%,0)))</f>
        <v/>
      </c>
      <c r="V4572" s="72" t="str">
        <f t="shared" si="71"/>
        <v/>
      </c>
    </row>
    <row r="4573" spans="1:22" x14ac:dyDescent="0.25">
      <c r="A4573" s="47"/>
      <c r="B4573" s="47"/>
      <c r="C4573" s="47"/>
      <c r="D4573" s="117"/>
      <c r="E4573" s="47"/>
      <c r="F4573" s="37"/>
      <c r="G4573" s="47"/>
      <c r="H4573" s="37"/>
      <c r="I4573" s="37"/>
      <c r="J4573" s="51"/>
      <c r="K4573" s="51"/>
      <c r="L4573" s="51"/>
      <c r="M4573" s="51"/>
      <c r="N4573" s="51"/>
      <c r="O4573" s="51"/>
      <c r="P4573" s="51"/>
      <c r="R4573" s="38" t="s">
        <v>450</v>
      </c>
      <c r="S4573" s="38" t="str" cm="1">
        <f t="array" ref="S4573">_xlfn.XLOOKUP(R4573,INDEX(Flettilisti,,1),INDEX(Flettilisti,,2),,0)</f>
        <v>Vantar flokkun</v>
      </c>
      <c r="T4573" s="38" t="str">
        <f>IF(ISBLANK(M4573),"",IF(M4573&lt;Gögn!$J$2,Gögn!$K$2,IF(M4573&gt;Gögn!$J$4,Gögn!$K$4,Gögn!$K$3)))</f>
        <v/>
      </c>
      <c r="U4573" s="49" t="str" cm="1">
        <f t="array" aca="1" ref="U4573" ca="1">IF(ISBLANK(A4573),"",IF(S4573="Styrkhæft",_xlfn.XLOOKUP(T4573,Vegalengdir[Texti],INDIRECT("Vegalengdir["&amp;'Upplýsingar um umsækjanda'!$B$10&amp;"]"),0%,0)))</f>
        <v/>
      </c>
      <c r="V4573" s="72" t="str">
        <f t="shared" si="71"/>
        <v/>
      </c>
    </row>
    <row r="4574" spans="1:22" x14ac:dyDescent="0.25">
      <c r="A4574" s="47"/>
      <c r="B4574" s="47"/>
      <c r="C4574" s="47"/>
      <c r="D4574" s="117"/>
      <c r="E4574" s="47"/>
      <c r="F4574" s="37"/>
      <c r="G4574" s="47"/>
      <c r="H4574" s="37"/>
      <c r="I4574" s="37"/>
      <c r="J4574" s="51"/>
      <c r="K4574" s="51"/>
      <c r="L4574" s="51"/>
      <c r="M4574" s="51"/>
      <c r="N4574" s="51"/>
      <c r="O4574" s="51"/>
      <c r="P4574" s="51"/>
      <c r="R4574" s="38" t="s">
        <v>450</v>
      </c>
      <c r="S4574" s="38" t="str" cm="1">
        <f t="array" ref="S4574">_xlfn.XLOOKUP(R4574,INDEX(Flettilisti,,1),INDEX(Flettilisti,,2),,0)</f>
        <v>Vantar flokkun</v>
      </c>
      <c r="T4574" s="38" t="str">
        <f>IF(ISBLANK(M4574),"",IF(M4574&lt;Gögn!$J$2,Gögn!$K$2,IF(M4574&gt;Gögn!$J$4,Gögn!$K$4,Gögn!$K$3)))</f>
        <v/>
      </c>
      <c r="U4574" s="49" t="str" cm="1">
        <f t="array" aca="1" ref="U4574" ca="1">IF(ISBLANK(A4574),"",IF(S4574="Styrkhæft",_xlfn.XLOOKUP(T4574,Vegalengdir[Texti],INDIRECT("Vegalengdir["&amp;'Upplýsingar um umsækjanda'!$B$10&amp;"]"),0%,0)))</f>
        <v/>
      </c>
      <c r="V4574" s="72" t="str">
        <f t="shared" si="71"/>
        <v/>
      </c>
    </row>
    <row r="4575" spans="1:22" x14ac:dyDescent="0.25">
      <c r="A4575" s="47"/>
      <c r="B4575" s="47"/>
      <c r="C4575" s="47"/>
      <c r="D4575" s="117"/>
      <c r="E4575" s="47"/>
      <c r="F4575" s="37"/>
      <c r="G4575" s="47"/>
      <c r="H4575" s="37"/>
      <c r="I4575" s="37"/>
      <c r="J4575" s="51"/>
      <c r="K4575" s="51"/>
      <c r="L4575" s="51"/>
      <c r="M4575" s="51"/>
      <c r="N4575" s="51"/>
      <c r="O4575" s="51"/>
      <c r="P4575" s="51"/>
      <c r="R4575" s="38" t="s">
        <v>450</v>
      </c>
      <c r="S4575" s="38" t="str" cm="1">
        <f t="array" ref="S4575">_xlfn.XLOOKUP(R4575,INDEX(Flettilisti,,1),INDEX(Flettilisti,,2),,0)</f>
        <v>Vantar flokkun</v>
      </c>
      <c r="T4575" s="38" t="str">
        <f>IF(ISBLANK(M4575),"",IF(M4575&lt;Gögn!$J$2,Gögn!$K$2,IF(M4575&gt;Gögn!$J$4,Gögn!$K$4,Gögn!$K$3)))</f>
        <v/>
      </c>
      <c r="U4575" s="49" t="str" cm="1">
        <f t="array" aca="1" ref="U4575" ca="1">IF(ISBLANK(A4575),"",IF(S4575="Styrkhæft",_xlfn.XLOOKUP(T4575,Vegalengdir[Texti],INDIRECT("Vegalengdir["&amp;'Upplýsingar um umsækjanda'!$B$10&amp;"]"),0%,0)))</f>
        <v/>
      </c>
      <c r="V4575" s="72" t="str">
        <f t="shared" si="71"/>
        <v/>
      </c>
    </row>
    <row r="4576" spans="1:22" x14ac:dyDescent="0.25">
      <c r="A4576" s="47"/>
      <c r="B4576" s="47"/>
      <c r="C4576" s="47"/>
      <c r="D4576" s="117"/>
      <c r="E4576" s="47"/>
      <c r="F4576" s="37"/>
      <c r="G4576" s="47"/>
      <c r="H4576" s="37"/>
      <c r="I4576" s="37"/>
      <c r="J4576" s="51"/>
      <c r="K4576" s="51"/>
      <c r="L4576" s="51"/>
      <c r="M4576" s="51"/>
      <c r="N4576" s="51"/>
      <c r="O4576" s="51"/>
      <c r="P4576" s="51"/>
      <c r="R4576" s="38" t="s">
        <v>450</v>
      </c>
      <c r="S4576" s="38" t="str" cm="1">
        <f t="array" ref="S4576">_xlfn.XLOOKUP(R4576,INDEX(Flettilisti,,1),INDEX(Flettilisti,,2),,0)</f>
        <v>Vantar flokkun</v>
      </c>
      <c r="T4576" s="38" t="str">
        <f>IF(ISBLANK(M4576),"",IF(M4576&lt;Gögn!$J$2,Gögn!$K$2,IF(M4576&gt;Gögn!$J$4,Gögn!$K$4,Gögn!$K$3)))</f>
        <v/>
      </c>
      <c r="U4576" s="49" t="str" cm="1">
        <f t="array" aca="1" ref="U4576" ca="1">IF(ISBLANK(A4576),"",IF(S4576="Styrkhæft",_xlfn.XLOOKUP(T4576,Vegalengdir[Texti],INDIRECT("Vegalengdir["&amp;'Upplýsingar um umsækjanda'!$B$10&amp;"]"),0%,0)))</f>
        <v/>
      </c>
      <c r="V4576" s="72" t="str">
        <f t="shared" si="71"/>
        <v/>
      </c>
    </row>
    <row r="4577" spans="1:22" x14ac:dyDescent="0.25">
      <c r="A4577" s="47"/>
      <c r="B4577" s="47"/>
      <c r="C4577" s="47"/>
      <c r="D4577" s="117"/>
      <c r="E4577" s="47"/>
      <c r="F4577" s="37"/>
      <c r="G4577" s="47"/>
      <c r="H4577" s="37"/>
      <c r="I4577" s="37"/>
      <c r="J4577" s="51"/>
      <c r="K4577" s="51"/>
      <c r="L4577" s="51"/>
      <c r="M4577" s="51"/>
      <c r="N4577" s="51"/>
      <c r="O4577" s="51"/>
      <c r="P4577" s="51"/>
      <c r="R4577" s="38" t="s">
        <v>450</v>
      </c>
      <c r="S4577" s="38" t="str" cm="1">
        <f t="array" ref="S4577">_xlfn.XLOOKUP(R4577,INDEX(Flettilisti,,1),INDEX(Flettilisti,,2),,0)</f>
        <v>Vantar flokkun</v>
      </c>
      <c r="T4577" s="38" t="str">
        <f>IF(ISBLANK(M4577),"",IF(M4577&lt;Gögn!$J$2,Gögn!$K$2,IF(M4577&gt;Gögn!$J$4,Gögn!$K$4,Gögn!$K$3)))</f>
        <v/>
      </c>
      <c r="U4577" s="49" t="str" cm="1">
        <f t="array" aca="1" ref="U4577" ca="1">IF(ISBLANK(A4577),"",IF(S4577="Styrkhæft",_xlfn.XLOOKUP(T4577,Vegalengdir[Texti],INDIRECT("Vegalengdir["&amp;'Upplýsingar um umsækjanda'!$B$10&amp;"]"),0%,0)))</f>
        <v/>
      </c>
      <c r="V4577" s="72" t="str">
        <f t="shared" si="71"/>
        <v/>
      </c>
    </row>
    <row r="4578" spans="1:22" x14ac:dyDescent="0.25">
      <c r="A4578" s="47"/>
      <c r="B4578" s="47"/>
      <c r="C4578" s="47"/>
      <c r="D4578" s="117"/>
      <c r="E4578" s="47"/>
      <c r="F4578" s="37"/>
      <c r="G4578" s="47"/>
      <c r="H4578" s="37"/>
      <c r="I4578" s="37"/>
      <c r="J4578" s="51"/>
      <c r="K4578" s="51"/>
      <c r="L4578" s="51"/>
      <c r="M4578" s="51"/>
      <c r="N4578" s="51"/>
      <c r="O4578" s="51"/>
      <c r="P4578" s="51"/>
      <c r="R4578" s="38" t="s">
        <v>450</v>
      </c>
      <c r="S4578" s="38" t="str" cm="1">
        <f t="array" ref="S4578">_xlfn.XLOOKUP(R4578,INDEX(Flettilisti,,1),INDEX(Flettilisti,,2),,0)</f>
        <v>Vantar flokkun</v>
      </c>
      <c r="T4578" s="38" t="str">
        <f>IF(ISBLANK(M4578),"",IF(M4578&lt;Gögn!$J$2,Gögn!$K$2,IF(M4578&gt;Gögn!$J$4,Gögn!$K$4,Gögn!$K$3)))</f>
        <v/>
      </c>
      <c r="U4578" s="49" t="str" cm="1">
        <f t="array" aca="1" ref="U4578" ca="1">IF(ISBLANK(A4578),"",IF(S4578="Styrkhæft",_xlfn.XLOOKUP(T4578,Vegalengdir[Texti],INDIRECT("Vegalengdir["&amp;'Upplýsingar um umsækjanda'!$B$10&amp;"]"),0%,0)))</f>
        <v/>
      </c>
      <c r="V4578" s="72" t="str">
        <f t="shared" si="71"/>
        <v/>
      </c>
    </row>
    <row r="4579" spans="1:22" x14ac:dyDescent="0.25">
      <c r="A4579" s="47"/>
      <c r="B4579" s="47"/>
      <c r="C4579" s="47"/>
      <c r="D4579" s="117"/>
      <c r="E4579" s="47"/>
      <c r="F4579" s="37"/>
      <c r="G4579" s="47"/>
      <c r="H4579" s="37"/>
      <c r="I4579" s="37"/>
      <c r="J4579" s="51"/>
      <c r="K4579" s="51"/>
      <c r="L4579" s="51"/>
      <c r="M4579" s="51"/>
      <c r="N4579" s="51"/>
      <c r="O4579" s="51"/>
      <c r="P4579" s="51"/>
      <c r="R4579" s="38" t="s">
        <v>450</v>
      </c>
      <c r="S4579" s="38" t="str" cm="1">
        <f t="array" ref="S4579">_xlfn.XLOOKUP(R4579,INDEX(Flettilisti,,1),INDEX(Flettilisti,,2),,0)</f>
        <v>Vantar flokkun</v>
      </c>
      <c r="T4579" s="38" t="str">
        <f>IF(ISBLANK(M4579),"",IF(M4579&lt;Gögn!$J$2,Gögn!$K$2,IF(M4579&gt;Gögn!$J$4,Gögn!$K$4,Gögn!$K$3)))</f>
        <v/>
      </c>
      <c r="U4579" s="49" t="str" cm="1">
        <f t="array" aca="1" ref="U4579" ca="1">IF(ISBLANK(A4579),"",IF(S4579="Styrkhæft",_xlfn.XLOOKUP(T4579,Vegalengdir[Texti],INDIRECT("Vegalengdir["&amp;'Upplýsingar um umsækjanda'!$B$10&amp;"]"),0%,0)))</f>
        <v/>
      </c>
      <c r="V4579" s="72" t="str">
        <f t="shared" si="71"/>
        <v/>
      </c>
    </row>
    <row r="4580" spans="1:22" x14ac:dyDescent="0.25">
      <c r="A4580" s="47"/>
      <c r="B4580" s="47"/>
      <c r="C4580" s="47"/>
      <c r="D4580" s="117"/>
      <c r="E4580" s="47"/>
      <c r="F4580" s="37"/>
      <c r="G4580" s="47"/>
      <c r="H4580" s="37"/>
      <c r="I4580" s="37"/>
      <c r="J4580" s="51"/>
      <c r="K4580" s="51"/>
      <c r="L4580" s="51"/>
      <c r="M4580" s="51"/>
      <c r="N4580" s="51"/>
      <c r="O4580" s="51"/>
      <c r="P4580" s="51"/>
      <c r="R4580" s="38" t="s">
        <v>450</v>
      </c>
      <c r="S4580" s="38" t="str" cm="1">
        <f t="array" ref="S4580">_xlfn.XLOOKUP(R4580,INDEX(Flettilisti,,1),INDEX(Flettilisti,,2),,0)</f>
        <v>Vantar flokkun</v>
      </c>
      <c r="T4580" s="38" t="str">
        <f>IF(ISBLANK(M4580),"",IF(M4580&lt;Gögn!$J$2,Gögn!$K$2,IF(M4580&gt;Gögn!$J$4,Gögn!$K$4,Gögn!$K$3)))</f>
        <v/>
      </c>
      <c r="U4580" s="49" t="str" cm="1">
        <f t="array" aca="1" ref="U4580" ca="1">IF(ISBLANK(A4580),"",IF(S4580="Styrkhæft",_xlfn.XLOOKUP(T4580,Vegalengdir[Texti],INDIRECT("Vegalengdir["&amp;'Upplýsingar um umsækjanda'!$B$10&amp;"]"),0%,0)))</f>
        <v/>
      </c>
      <c r="V4580" s="72" t="str">
        <f t="shared" si="71"/>
        <v/>
      </c>
    </row>
    <row r="4581" spans="1:22" x14ac:dyDescent="0.25">
      <c r="A4581" s="47"/>
      <c r="B4581" s="47"/>
      <c r="C4581" s="47"/>
      <c r="D4581" s="117"/>
      <c r="E4581" s="47"/>
      <c r="F4581" s="37"/>
      <c r="G4581" s="47"/>
      <c r="H4581" s="37"/>
      <c r="I4581" s="37"/>
      <c r="J4581" s="51"/>
      <c r="K4581" s="51"/>
      <c r="L4581" s="51"/>
      <c r="M4581" s="51"/>
      <c r="N4581" s="51"/>
      <c r="O4581" s="51"/>
      <c r="P4581" s="51"/>
      <c r="R4581" s="38" t="s">
        <v>450</v>
      </c>
      <c r="S4581" s="38" t="str" cm="1">
        <f t="array" ref="S4581">_xlfn.XLOOKUP(R4581,INDEX(Flettilisti,,1),INDEX(Flettilisti,,2),,0)</f>
        <v>Vantar flokkun</v>
      </c>
      <c r="T4581" s="38" t="str">
        <f>IF(ISBLANK(M4581),"",IF(M4581&lt;Gögn!$J$2,Gögn!$K$2,IF(M4581&gt;Gögn!$J$4,Gögn!$K$4,Gögn!$K$3)))</f>
        <v/>
      </c>
      <c r="U4581" s="49" t="str" cm="1">
        <f t="array" aca="1" ref="U4581" ca="1">IF(ISBLANK(A4581),"",IF(S4581="Styrkhæft",_xlfn.XLOOKUP(T4581,Vegalengdir[Texti],INDIRECT("Vegalengdir["&amp;'Upplýsingar um umsækjanda'!$B$10&amp;"]"),0%,0)))</f>
        <v/>
      </c>
      <c r="V4581" s="72" t="str">
        <f t="shared" si="71"/>
        <v/>
      </c>
    </row>
    <row r="4582" spans="1:22" x14ac:dyDescent="0.25">
      <c r="A4582" s="47"/>
      <c r="B4582" s="47"/>
      <c r="C4582" s="47"/>
      <c r="D4582" s="117"/>
      <c r="E4582" s="47"/>
      <c r="F4582" s="37"/>
      <c r="G4582" s="47"/>
      <c r="H4582" s="37"/>
      <c r="I4582" s="37"/>
      <c r="J4582" s="51"/>
      <c r="K4582" s="51"/>
      <c r="L4582" s="51"/>
      <c r="M4582" s="51"/>
      <c r="N4582" s="51"/>
      <c r="O4582" s="51"/>
      <c r="P4582" s="51"/>
      <c r="R4582" s="38" t="s">
        <v>450</v>
      </c>
      <c r="S4582" s="38" t="str" cm="1">
        <f t="array" ref="S4582">_xlfn.XLOOKUP(R4582,INDEX(Flettilisti,,1),INDEX(Flettilisti,,2),,0)</f>
        <v>Vantar flokkun</v>
      </c>
      <c r="T4582" s="38" t="str">
        <f>IF(ISBLANK(M4582),"",IF(M4582&lt;Gögn!$J$2,Gögn!$K$2,IF(M4582&gt;Gögn!$J$4,Gögn!$K$4,Gögn!$K$3)))</f>
        <v/>
      </c>
      <c r="U4582" s="49" t="str" cm="1">
        <f t="array" aca="1" ref="U4582" ca="1">IF(ISBLANK(A4582),"",IF(S4582="Styrkhæft",_xlfn.XLOOKUP(T4582,Vegalengdir[Texti],INDIRECT("Vegalengdir["&amp;'Upplýsingar um umsækjanda'!$B$10&amp;"]"),0%,0)))</f>
        <v/>
      </c>
      <c r="V4582" s="72" t="str">
        <f t="shared" si="71"/>
        <v/>
      </c>
    </row>
    <row r="4583" spans="1:22" x14ac:dyDescent="0.25">
      <c r="A4583" s="47"/>
      <c r="B4583" s="47"/>
      <c r="C4583" s="47"/>
      <c r="D4583" s="117"/>
      <c r="E4583" s="47"/>
      <c r="F4583" s="37"/>
      <c r="G4583" s="47"/>
      <c r="H4583" s="37"/>
      <c r="I4583" s="37"/>
      <c r="J4583" s="51"/>
      <c r="K4583" s="51"/>
      <c r="L4583" s="51"/>
      <c r="M4583" s="51"/>
      <c r="N4583" s="51"/>
      <c r="O4583" s="51"/>
      <c r="P4583" s="51"/>
      <c r="R4583" s="38" t="s">
        <v>450</v>
      </c>
      <c r="S4583" s="38" t="str" cm="1">
        <f t="array" ref="S4583">_xlfn.XLOOKUP(R4583,INDEX(Flettilisti,,1),INDEX(Flettilisti,,2),,0)</f>
        <v>Vantar flokkun</v>
      </c>
      <c r="T4583" s="38" t="str">
        <f>IF(ISBLANK(M4583),"",IF(M4583&lt;Gögn!$J$2,Gögn!$K$2,IF(M4583&gt;Gögn!$J$4,Gögn!$K$4,Gögn!$K$3)))</f>
        <v/>
      </c>
      <c r="U4583" s="49" t="str" cm="1">
        <f t="array" aca="1" ref="U4583" ca="1">IF(ISBLANK(A4583),"",IF(S4583="Styrkhæft",_xlfn.XLOOKUP(T4583,Vegalengdir[Texti],INDIRECT("Vegalengdir["&amp;'Upplýsingar um umsækjanda'!$B$10&amp;"]"),0%,0)))</f>
        <v/>
      </c>
      <c r="V4583" s="72" t="str">
        <f t="shared" si="71"/>
        <v/>
      </c>
    </row>
    <row r="4584" spans="1:22" x14ac:dyDescent="0.25">
      <c r="A4584" s="47"/>
      <c r="B4584" s="47"/>
      <c r="C4584" s="47"/>
      <c r="D4584" s="117"/>
      <c r="E4584" s="47"/>
      <c r="F4584" s="37"/>
      <c r="G4584" s="47"/>
      <c r="H4584" s="37"/>
      <c r="I4584" s="37"/>
      <c r="J4584" s="51"/>
      <c r="K4584" s="51"/>
      <c r="L4584" s="51"/>
      <c r="M4584" s="51"/>
      <c r="N4584" s="51"/>
      <c r="O4584" s="51"/>
      <c r="P4584" s="51"/>
      <c r="R4584" s="38" t="s">
        <v>450</v>
      </c>
      <c r="S4584" s="38" t="str" cm="1">
        <f t="array" ref="S4584">_xlfn.XLOOKUP(R4584,INDEX(Flettilisti,,1),INDEX(Flettilisti,,2),,0)</f>
        <v>Vantar flokkun</v>
      </c>
      <c r="T4584" s="38" t="str">
        <f>IF(ISBLANK(M4584),"",IF(M4584&lt;Gögn!$J$2,Gögn!$K$2,IF(M4584&gt;Gögn!$J$4,Gögn!$K$4,Gögn!$K$3)))</f>
        <v/>
      </c>
      <c r="U4584" s="49" t="str" cm="1">
        <f t="array" aca="1" ref="U4584" ca="1">IF(ISBLANK(A4584),"",IF(S4584="Styrkhæft",_xlfn.XLOOKUP(T4584,Vegalengdir[Texti],INDIRECT("Vegalengdir["&amp;'Upplýsingar um umsækjanda'!$B$10&amp;"]"),0%,0)))</f>
        <v/>
      </c>
      <c r="V4584" s="72" t="str">
        <f t="shared" si="71"/>
        <v/>
      </c>
    </row>
    <row r="4585" spans="1:22" x14ac:dyDescent="0.25">
      <c r="A4585" s="47"/>
      <c r="B4585" s="47"/>
      <c r="C4585" s="47"/>
      <c r="D4585" s="117"/>
      <c r="E4585" s="47"/>
      <c r="F4585" s="37"/>
      <c r="G4585" s="47"/>
      <c r="H4585" s="37"/>
      <c r="I4585" s="37"/>
      <c r="J4585" s="51"/>
      <c r="K4585" s="51"/>
      <c r="L4585" s="51"/>
      <c r="M4585" s="51"/>
      <c r="N4585" s="51"/>
      <c r="O4585" s="51"/>
      <c r="P4585" s="51"/>
      <c r="R4585" s="38" t="s">
        <v>450</v>
      </c>
      <c r="S4585" s="38" t="str" cm="1">
        <f t="array" ref="S4585">_xlfn.XLOOKUP(R4585,INDEX(Flettilisti,,1),INDEX(Flettilisti,,2),,0)</f>
        <v>Vantar flokkun</v>
      </c>
      <c r="T4585" s="38" t="str">
        <f>IF(ISBLANK(M4585),"",IF(M4585&lt;Gögn!$J$2,Gögn!$K$2,IF(M4585&gt;Gögn!$J$4,Gögn!$K$4,Gögn!$K$3)))</f>
        <v/>
      </c>
      <c r="U4585" s="49" t="str" cm="1">
        <f t="array" aca="1" ref="U4585" ca="1">IF(ISBLANK(A4585),"",IF(S4585="Styrkhæft",_xlfn.XLOOKUP(T4585,Vegalengdir[Texti],INDIRECT("Vegalengdir["&amp;'Upplýsingar um umsækjanda'!$B$10&amp;"]"),0%,0)))</f>
        <v/>
      </c>
      <c r="V4585" s="72" t="str">
        <f t="shared" si="71"/>
        <v/>
      </c>
    </row>
    <row r="4586" spans="1:22" x14ac:dyDescent="0.25">
      <c r="A4586" s="47"/>
      <c r="B4586" s="47"/>
      <c r="C4586" s="47"/>
      <c r="D4586" s="117"/>
      <c r="E4586" s="47"/>
      <c r="F4586" s="37"/>
      <c r="G4586" s="47"/>
      <c r="H4586" s="37"/>
      <c r="I4586" s="37"/>
      <c r="J4586" s="51"/>
      <c r="K4586" s="51"/>
      <c r="L4586" s="51"/>
      <c r="M4586" s="51"/>
      <c r="N4586" s="51"/>
      <c r="O4586" s="51"/>
      <c r="P4586" s="51"/>
      <c r="R4586" s="38" t="s">
        <v>450</v>
      </c>
      <c r="S4586" s="38" t="str" cm="1">
        <f t="array" ref="S4586">_xlfn.XLOOKUP(R4586,INDEX(Flettilisti,,1),INDEX(Flettilisti,,2),,0)</f>
        <v>Vantar flokkun</v>
      </c>
      <c r="T4586" s="38" t="str">
        <f>IF(ISBLANK(M4586),"",IF(M4586&lt;Gögn!$J$2,Gögn!$K$2,IF(M4586&gt;Gögn!$J$4,Gögn!$K$4,Gögn!$K$3)))</f>
        <v/>
      </c>
      <c r="U4586" s="49" t="str" cm="1">
        <f t="array" aca="1" ref="U4586" ca="1">IF(ISBLANK(A4586),"",IF(S4586="Styrkhæft",_xlfn.XLOOKUP(T4586,Vegalengdir[Texti],INDIRECT("Vegalengdir["&amp;'Upplýsingar um umsækjanda'!$B$10&amp;"]"),0%,0)))</f>
        <v/>
      </c>
      <c r="V4586" s="72" t="str">
        <f t="shared" si="71"/>
        <v/>
      </c>
    </row>
    <row r="4587" spans="1:22" x14ac:dyDescent="0.25">
      <c r="A4587" s="47"/>
      <c r="B4587" s="47"/>
      <c r="C4587" s="47"/>
      <c r="D4587" s="117"/>
      <c r="E4587" s="47"/>
      <c r="F4587" s="37"/>
      <c r="G4587" s="47"/>
      <c r="H4587" s="37"/>
      <c r="I4587" s="37"/>
      <c r="J4587" s="51"/>
      <c r="K4587" s="51"/>
      <c r="L4587" s="51"/>
      <c r="M4587" s="51"/>
      <c r="N4587" s="51"/>
      <c r="O4587" s="51"/>
      <c r="P4587" s="51"/>
      <c r="R4587" s="38" t="s">
        <v>450</v>
      </c>
      <c r="S4587" s="38" t="str" cm="1">
        <f t="array" ref="S4587">_xlfn.XLOOKUP(R4587,INDEX(Flettilisti,,1),INDEX(Flettilisti,,2),,0)</f>
        <v>Vantar flokkun</v>
      </c>
      <c r="T4587" s="38" t="str">
        <f>IF(ISBLANK(M4587),"",IF(M4587&lt;Gögn!$J$2,Gögn!$K$2,IF(M4587&gt;Gögn!$J$4,Gögn!$K$4,Gögn!$K$3)))</f>
        <v/>
      </c>
      <c r="U4587" s="49" t="str" cm="1">
        <f t="array" aca="1" ref="U4587" ca="1">IF(ISBLANK(A4587),"",IF(S4587="Styrkhæft",_xlfn.XLOOKUP(T4587,Vegalengdir[Texti],INDIRECT("Vegalengdir["&amp;'Upplýsingar um umsækjanda'!$B$10&amp;"]"),0%,0)))</f>
        <v/>
      </c>
      <c r="V4587" s="72" t="str">
        <f t="shared" si="71"/>
        <v/>
      </c>
    </row>
    <row r="4588" spans="1:22" x14ac:dyDescent="0.25">
      <c r="A4588" s="47"/>
      <c r="B4588" s="47"/>
      <c r="C4588" s="47"/>
      <c r="D4588" s="117"/>
      <c r="E4588" s="47"/>
      <c r="F4588" s="37"/>
      <c r="G4588" s="47"/>
      <c r="H4588" s="37"/>
      <c r="I4588" s="37"/>
      <c r="J4588" s="51"/>
      <c r="K4588" s="51"/>
      <c r="L4588" s="51"/>
      <c r="M4588" s="51"/>
      <c r="N4588" s="51"/>
      <c r="O4588" s="51"/>
      <c r="P4588" s="51"/>
      <c r="R4588" s="38" t="s">
        <v>450</v>
      </c>
      <c r="S4588" s="38" t="str" cm="1">
        <f t="array" ref="S4588">_xlfn.XLOOKUP(R4588,INDEX(Flettilisti,,1),INDEX(Flettilisti,,2),,0)</f>
        <v>Vantar flokkun</v>
      </c>
      <c r="T4588" s="38" t="str">
        <f>IF(ISBLANK(M4588),"",IF(M4588&lt;Gögn!$J$2,Gögn!$K$2,IF(M4588&gt;Gögn!$J$4,Gögn!$K$4,Gögn!$K$3)))</f>
        <v/>
      </c>
      <c r="U4588" s="49" t="str" cm="1">
        <f t="array" aca="1" ref="U4588" ca="1">IF(ISBLANK(A4588),"",IF(S4588="Styrkhæft",_xlfn.XLOOKUP(T4588,Vegalengdir[Texti],INDIRECT("Vegalengdir["&amp;'Upplýsingar um umsækjanda'!$B$10&amp;"]"),0%,0)))</f>
        <v/>
      </c>
      <c r="V4588" s="72" t="str">
        <f t="shared" si="71"/>
        <v/>
      </c>
    </row>
    <row r="4589" spans="1:22" x14ac:dyDescent="0.25">
      <c r="A4589" s="47"/>
      <c r="B4589" s="47"/>
      <c r="C4589" s="47"/>
      <c r="D4589" s="117"/>
      <c r="E4589" s="47"/>
      <c r="F4589" s="37"/>
      <c r="G4589" s="47"/>
      <c r="H4589" s="37"/>
      <c r="I4589" s="37"/>
      <c r="J4589" s="51"/>
      <c r="K4589" s="51"/>
      <c r="L4589" s="51"/>
      <c r="M4589" s="51"/>
      <c r="N4589" s="51"/>
      <c r="O4589" s="51"/>
      <c r="P4589" s="51"/>
      <c r="R4589" s="38" t="s">
        <v>450</v>
      </c>
      <c r="S4589" s="38" t="str" cm="1">
        <f t="array" ref="S4589">_xlfn.XLOOKUP(R4589,INDEX(Flettilisti,,1),INDEX(Flettilisti,,2),,0)</f>
        <v>Vantar flokkun</v>
      </c>
      <c r="T4589" s="38" t="str">
        <f>IF(ISBLANK(M4589),"",IF(M4589&lt;Gögn!$J$2,Gögn!$K$2,IF(M4589&gt;Gögn!$J$4,Gögn!$K$4,Gögn!$K$3)))</f>
        <v/>
      </c>
      <c r="U4589" s="49" t="str" cm="1">
        <f t="array" aca="1" ref="U4589" ca="1">IF(ISBLANK(A4589),"",IF(S4589="Styrkhæft",_xlfn.XLOOKUP(T4589,Vegalengdir[Texti],INDIRECT("Vegalengdir["&amp;'Upplýsingar um umsækjanda'!$B$10&amp;"]"),0%,0)))</f>
        <v/>
      </c>
      <c r="V4589" s="72" t="str">
        <f t="shared" si="71"/>
        <v/>
      </c>
    </row>
    <row r="4590" spans="1:22" x14ac:dyDescent="0.25">
      <c r="A4590" s="47"/>
      <c r="B4590" s="47"/>
      <c r="C4590" s="47"/>
      <c r="D4590" s="117"/>
      <c r="E4590" s="47"/>
      <c r="F4590" s="37"/>
      <c r="G4590" s="47"/>
      <c r="H4590" s="37"/>
      <c r="I4590" s="37"/>
      <c r="J4590" s="51"/>
      <c r="K4590" s="51"/>
      <c r="L4590" s="51"/>
      <c r="M4590" s="51"/>
      <c r="N4590" s="51"/>
      <c r="O4590" s="51"/>
      <c r="P4590" s="51"/>
      <c r="R4590" s="38" t="s">
        <v>450</v>
      </c>
      <c r="S4590" s="38" t="str" cm="1">
        <f t="array" ref="S4590">_xlfn.XLOOKUP(R4590,INDEX(Flettilisti,,1),INDEX(Flettilisti,,2),,0)</f>
        <v>Vantar flokkun</v>
      </c>
      <c r="T4590" s="38" t="str">
        <f>IF(ISBLANK(M4590),"",IF(M4590&lt;Gögn!$J$2,Gögn!$K$2,IF(M4590&gt;Gögn!$J$4,Gögn!$K$4,Gögn!$K$3)))</f>
        <v/>
      </c>
      <c r="U4590" s="49" t="str" cm="1">
        <f t="array" aca="1" ref="U4590" ca="1">IF(ISBLANK(A4590),"",IF(S4590="Styrkhæft",_xlfn.XLOOKUP(T4590,Vegalengdir[Texti],INDIRECT("Vegalengdir["&amp;'Upplýsingar um umsækjanda'!$B$10&amp;"]"),0%,0)))</f>
        <v/>
      </c>
      <c r="V4590" s="72" t="str">
        <f t="shared" si="71"/>
        <v/>
      </c>
    </row>
    <row r="4591" spans="1:22" x14ac:dyDescent="0.25">
      <c r="A4591" s="47"/>
      <c r="B4591" s="47"/>
      <c r="C4591" s="47"/>
      <c r="D4591" s="117"/>
      <c r="E4591" s="47"/>
      <c r="F4591" s="37"/>
      <c r="G4591" s="47"/>
      <c r="H4591" s="37"/>
      <c r="I4591" s="37"/>
      <c r="J4591" s="51"/>
      <c r="K4591" s="51"/>
      <c r="L4591" s="51"/>
      <c r="M4591" s="51"/>
      <c r="N4591" s="51"/>
      <c r="O4591" s="51"/>
      <c r="P4591" s="51"/>
      <c r="R4591" s="38" t="s">
        <v>450</v>
      </c>
      <c r="S4591" s="38" t="str" cm="1">
        <f t="array" ref="S4591">_xlfn.XLOOKUP(R4591,INDEX(Flettilisti,,1),INDEX(Flettilisti,,2),,0)</f>
        <v>Vantar flokkun</v>
      </c>
      <c r="T4591" s="38" t="str">
        <f>IF(ISBLANK(M4591),"",IF(M4591&lt;Gögn!$J$2,Gögn!$K$2,IF(M4591&gt;Gögn!$J$4,Gögn!$K$4,Gögn!$K$3)))</f>
        <v/>
      </c>
      <c r="U4591" s="49" t="str" cm="1">
        <f t="array" aca="1" ref="U4591" ca="1">IF(ISBLANK(A4591),"",IF(S4591="Styrkhæft",_xlfn.XLOOKUP(T4591,Vegalengdir[Texti],INDIRECT("Vegalengdir["&amp;'Upplýsingar um umsækjanda'!$B$10&amp;"]"),0%,0)))</f>
        <v/>
      </c>
      <c r="V4591" s="72" t="str">
        <f t="shared" si="71"/>
        <v/>
      </c>
    </row>
    <row r="4592" spans="1:22" x14ac:dyDescent="0.25">
      <c r="A4592" s="47"/>
      <c r="B4592" s="47"/>
      <c r="C4592" s="47"/>
      <c r="D4592" s="117"/>
      <c r="E4592" s="47"/>
      <c r="F4592" s="37"/>
      <c r="G4592" s="47"/>
      <c r="H4592" s="37"/>
      <c r="I4592" s="37"/>
      <c r="J4592" s="51"/>
      <c r="K4592" s="51"/>
      <c r="L4592" s="51"/>
      <c r="M4592" s="51"/>
      <c r="N4592" s="51"/>
      <c r="O4592" s="51"/>
      <c r="P4592" s="51"/>
      <c r="R4592" s="38" t="s">
        <v>450</v>
      </c>
      <c r="S4592" s="38" t="str" cm="1">
        <f t="array" ref="S4592">_xlfn.XLOOKUP(R4592,INDEX(Flettilisti,,1),INDEX(Flettilisti,,2),,0)</f>
        <v>Vantar flokkun</v>
      </c>
      <c r="T4592" s="38" t="str">
        <f>IF(ISBLANK(M4592),"",IF(M4592&lt;Gögn!$J$2,Gögn!$K$2,IF(M4592&gt;Gögn!$J$4,Gögn!$K$4,Gögn!$K$3)))</f>
        <v/>
      </c>
      <c r="U4592" s="49" t="str" cm="1">
        <f t="array" aca="1" ref="U4592" ca="1">IF(ISBLANK(A4592),"",IF(S4592="Styrkhæft",_xlfn.XLOOKUP(T4592,Vegalengdir[Texti],INDIRECT("Vegalengdir["&amp;'Upplýsingar um umsækjanda'!$B$10&amp;"]"),0%,0)))</f>
        <v/>
      </c>
      <c r="V4592" s="72" t="str">
        <f t="shared" si="71"/>
        <v/>
      </c>
    </row>
    <row r="4593" spans="1:22" x14ac:dyDescent="0.25">
      <c r="A4593" s="47"/>
      <c r="B4593" s="47"/>
      <c r="C4593" s="47"/>
      <c r="D4593" s="117"/>
      <c r="E4593" s="47"/>
      <c r="F4593" s="37"/>
      <c r="G4593" s="47"/>
      <c r="H4593" s="37"/>
      <c r="I4593" s="37"/>
      <c r="J4593" s="51"/>
      <c r="K4593" s="51"/>
      <c r="L4593" s="51"/>
      <c r="M4593" s="51"/>
      <c r="N4593" s="51"/>
      <c r="O4593" s="51"/>
      <c r="P4593" s="51"/>
      <c r="R4593" s="38" t="s">
        <v>450</v>
      </c>
      <c r="S4593" s="38" t="str" cm="1">
        <f t="array" ref="S4593">_xlfn.XLOOKUP(R4593,INDEX(Flettilisti,,1),INDEX(Flettilisti,,2),,0)</f>
        <v>Vantar flokkun</v>
      </c>
      <c r="T4593" s="38" t="str">
        <f>IF(ISBLANK(M4593),"",IF(M4593&lt;Gögn!$J$2,Gögn!$K$2,IF(M4593&gt;Gögn!$J$4,Gögn!$K$4,Gögn!$K$3)))</f>
        <v/>
      </c>
      <c r="U4593" s="49" t="str" cm="1">
        <f t="array" aca="1" ref="U4593" ca="1">IF(ISBLANK(A4593),"",IF(S4593="Styrkhæft",_xlfn.XLOOKUP(T4593,Vegalengdir[Texti],INDIRECT("Vegalengdir["&amp;'Upplýsingar um umsækjanda'!$B$10&amp;"]"),0%,0)))</f>
        <v/>
      </c>
      <c r="V4593" s="72" t="str">
        <f t="shared" si="71"/>
        <v/>
      </c>
    </row>
    <row r="4594" spans="1:22" x14ac:dyDescent="0.25">
      <c r="A4594" s="47"/>
      <c r="B4594" s="47"/>
      <c r="C4594" s="47"/>
      <c r="D4594" s="117"/>
      <c r="E4594" s="47"/>
      <c r="F4594" s="37"/>
      <c r="G4594" s="47"/>
      <c r="H4594" s="37"/>
      <c r="I4594" s="37"/>
      <c r="J4594" s="51"/>
      <c r="K4594" s="51"/>
      <c r="L4594" s="51"/>
      <c r="M4594" s="51"/>
      <c r="N4594" s="51"/>
      <c r="O4594" s="51"/>
      <c r="P4594" s="51"/>
      <c r="R4594" s="38" t="s">
        <v>450</v>
      </c>
      <c r="S4594" s="38" t="str" cm="1">
        <f t="array" ref="S4594">_xlfn.XLOOKUP(R4594,INDEX(Flettilisti,,1),INDEX(Flettilisti,,2),,0)</f>
        <v>Vantar flokkun</v>
      </c>
      <c r="T4594" s="38" t="str">
        <f>IF(ISBLANK(M4594),"",IF(M4594&lt;Gögn!$J$2,Gögn!$K$2,IF(M4594&gt;Gögn!$J$4,Gögn!$K$4,Gögn!$K$3)))</f>
        <v/>
      </c>
      <c r="U4594" s="49" t="str" cm="1">
        <f t="array" aca="1" ref="U4594" ca="1">IF(ISBLANK(A4594),"",IF(S4594="Styrkhæft",_xlfn.XLOOKUP(T4594,Vegalengdir[Texti],INDIRECT("Vegalengdir["&amp;'Upplýsingar um umsækjanda'!$B$10&amp;"]"),0%,0)))</f>
        <v/>
      </c>
      <c r="V4594" s="72" t="str">
        <f t="shared" si="71"/>
        <v/>
      </c>
    </row>
    <row r="4595" spans="1:22" x14ac:dyDescent="0.25">
      <c r="A4595" s="47"/>
      <c r="B4595" s="47"/>
      <c r="C4595" s="47"/>
      <c r="D4595" s="117"/>
      <c r="E4595" s="47"/>
      <c r="F4595" s="37"/>
      <c r="G4595" s="47"/>
      <c r="H4595" s="37"/>
      <c r="I4595" s="37"/>
      <c r="J4595" s="51"/>
      <c r="K4595" s="51"/>
      <c r="L4595" s="51"/>
      <c r="M4595" s="51"/>
      <c r="N4595" s="51"/>
      <c r="O4595" s="51"/>
      <c r="P4595" s="51"/>
      <c r="R4595" s="38" t="s">
        <v>450</v>
      </c>
      <c r="S4595" s="38" t="str" cm="1">
        <f t="array" ref="S4595">_xlfn.XLOOKUP(R4595,INDEX(Flettilisti,,1),INDEX(Flettilisti,,2),,0)</f>
        <v>Vantar flokkun</v>
      </c>
      <c r="T4595" s="38" t="str">
        <f>IF(ISBLANK(M4595),"",IF(M4595&lt;Gögn!$J$2,Gögn!$K$2,IF(M4595&gt;Gögn!$J$4,Gögn!$K$4,Gögn!$K$3)))</f>
        <v/>
      </c>
      <c r="U4595" s="49" t="str" cm="1">
        <f t="array" aca="1" ref="U4595" ca="1">IF(ISBLANK(A4595),"",IF(S4595="Styrkhæft",_xlfn.XLOOKUP(T4595,Vegalengdir[Texti],INDIRECT("Vegalengdir["&amp;'Upplýsingar um umsækjanda'!$B$10&amp;"]"),0%,0)))</f>
        <v/>
      </c>
      <c r="V4595" s="72" t="str">
        <f t="shared" si="71"/>
        <v/>
      </c>
    </row>
    <row r="4596" spans="1:22" x14ac:dyDescent="0.25">
      <c r="A4596" s="47"/>
      <c r="B4596" s="47"/>
      <c r="C4596" s="47"/>
      <c r="D4596" s="117"/>
      <c r="E4596" s="47"/>
      <c r="F4596" s="37"/>
      <c r="G4596" s="47"/>
      <c r="H4596" s="37"/>
      <c r="I4596" s="37"/>
      <c r="J4596" s="51"/>
      <c r="K4596" s="51"/>
      <c r="L4596" s="51"/>
      <c r="M4596" s="51"/>
      <c r="N4596" s="51"/>
      <c r="O4596" s="51"/>
      <c r="P4596" s="51"/>
      <c r="R4596" s="38" t="s">
        <v>450</v>
      </c>
      <c r="S4596" s="38" t="str" cm="1">
        <f t="array" ref="S4596">_xlfn.XLOOKUP(R4596,INDEX(Flettilisti,,1),INDEX(Flettilisti,,2),,0)</f>
        <v>Vantar flokkun</v>
      </c>
      <c r="T4596" s="38" t="str">
        <f>IF(ISBLANK(M4596),"",IF(M4596&lt;Gögn!$J$2,Gögn!$K$2,IF(M4596&gt;Gögn!$J$4,Gögn!$K$4,Gögn!$K$3)))</f>
        <v/>
      </c>
      <c r="U4596" s="49" t="str" cm="1">
        <f t="array" aca="1" ref="U4596" ca="1">IF(ISBLANK(A4596),"",IF(S4596="Styrkhæft",_xlfn.XLOOKUP(T4596,Vegalengdir[Texti],INDIRECT("Vegalengdir["&amp;'Upplýsingar um umsækjanda'!$B$10&amp;"]"),0%,0)))</f>
        <v/>
      </c>
      <c r="V4596" s="72" t="str">
        <f t="shared" si="71"/>
        <v/>
      </c>
    </row>
    <row r="4597" spans="1:22" x14ac:dyDescent="0.25">
      <c r="A4597" s="47"/>
      <c r="B4597" s="47"/>
      <c r="C4597" s="47"/>
      <c r="D4597" s="117"/>
      <c r="E4597" s="47"/>
      <c r="F4597" s="37"/>
      <c r="G4597" s="47"/>
      <c r="H4597" s="37"/>
      <c r="I4597" s="37"/>
      <c r="J4597" s="51"/>
      <c r="K4597" s="51"/>
      <c r="L4597" s="51"/>
      <c r="M4597" s="51"/>
      <c r="N4597" s="51"/>
      <c r="O4597" s="51"/>
      <c r="P4597" s="51"/>
      <c r="R4597" s="38" t="s">
        <v>450</v>
      </c>
      <c r="S4597" s="38" t="str" cm="1">
        <f t="array" ref="S4597">_xlfn.XLOOKUP(R4597,INDEX(Flettilisti,,1),INDEX(Flettilisti,,2),,0)</f>
        <v>Vantar flokkun</v>
      </c>
      <c r="T4597" s="38" t="str">
        <f>IF(ISBLANK(M4597),"",IF(M4597&lt;Gögn!$J$2,Gögn!$K$2,IF(M4597&gt;Gögn!$J$4,Gögn!$K$4,Gögn!$K$3)))</f>
        <v/>
      </c>
      <c r="U4597" s="49" t="str" cm="1">
        <f t="array" aca="1" ref="U4597" ca="1">IF(ISBLANK(A4597),"",IF(S4597="Styrkhæft",_xlfn.XLOOKUP(T4597,Vegalengdir[Texti],INDIRECT("Vegalengdir["&amp;'Upplýsingar um umsækjanda'!$B$10&amp;"]"),0%,0)))</f>
        <v/>
      </c>
      <c r="V4597" s="72" t="str">
        <f t="shared" si="71"/>
        <v/>
      </c>
    </row>
    <row r="4598" spans="1:22" x14ac:dyDescent="0.25">
      <c r="A4598" s="47"/>
      <c r="B4598" s="47"/>
      <c r="C4598" s="47"/>
      <c r="D4598" s="117"/>
      <c r="E4598" s="47"/>
      <c r="F4598" s="37"/>
      <c r="G4598" s="47"/>
      <c r="H4598" s="37"/>
      <c r="I4598" s="37"/>
      <c r="J4598" s="51"/>
      <c r="K4598" s="51"/>
      <c r="L4598" s="51"/>
      <c r="M4598" s="51"/>
      <c r="N4598" s="51"/>
      <c r="O4598" s="51"/>
      <c r="P4598" s="51"/>
      <c r="R4598" s="38" t="s">
        <v>450</v>
      </c>
      <c r="S4598" s="38" t="str" cm="1">
        <f t="array" ref="S4598">_xlfn.XLOOKUP(R4598,INDEX(Flettilisti,,1),INDEX(Flettilisti,,2),,0)</f>
        <v>Vantar flokkun</v>
      </c>
      <c r="T4598" s="38" t="str">
        <f>IF(ISBLANK(M4598),"",IF(M4598&lt;Gögn!$J$2,Gögn!$K$2,IF(M4598&gt;Gögn!$J$4,Gögn!$K$4,Gögn!$K$3)))</f>
        <v/>
      </c>
      <c r="U4598" s="49" t="str" cm="1">
        <f t="array" aca="1" ref="U4598" ca="1">IF(ISBLANK(A4598),"",IF(S4598="Styrkhæft",_xlfn.XLOOKUP(T4598,Vegalengdir[Texti],INDIRECT("Vegalengdir["&amp;'Upplýsingar um umsækjanda'!$B$10&amp;"]"),0%,0)))</f>
        <v/>
      </c>
      <c r="V4598" s="72" t="str">
        <f t="shared" si="71"/>
        <v/>
      </c>
    </row>
    <row r="4599" spans="1:22" x14ac:dyDescent="0.25">
      <c r="A4599" s="47"/>
      <c r="B4599" s="47"/>
      <c r="C4599" s="47"/>
      <c r="D4599" s="117"/>
      <c r="E4599" s="47"/>
      <c r="F4599" s="37"/>
      <c r="G4599" s="47"/>
      <c r="H4599" s="37"/>
      <c r="I4599" s="37"/>
      <c r="J4599" s="51"/>
      <c r="K4599" s="51"/>
      <c r="L4599" s="51"/>
      <c r="M4599" s="51"/>
      <c r="N4599" s="51"/>
      <c r="O4599" s="51"/>
      <c r="P4599" s="51"/>
      <c r="R4599" s="38" t="s">
        <v>450</v>
      </c>
      <c r="S4599" s="38" t="str" cm="1">
        <f t="array" ref="S4599">_xlfn.XLOOKUP(R4599,INDEX(Flettilisti,,1),INDEX(Flettilisti,,2),,0)</f>
        <v>Vantar flokkun</v>
      </c>
      <c r="T4599" s="38" t="str">
        <f>IF(ISBLANK(M4599),"",IF(M4599&lt;Gögn!$J$2,Gögn!$K$2,IF(M4599&gt;Gögn!$J$4,Gögn!$K$4,Gögn!$K$3)))</f>
        <v/>
      </c>
      <c r="U4599" s="49" t="str" cm="1">
        <f t="array" aca="1" ref="U4599" ca="1">IF(ISBLANK(A4599),"",IF(S4599="Styrkhæft",_xlfn.XLOOKUP(T4599,Vegalengdir[Texti],INDIRECT("Vegalengdir["&amp;'Upplýsingar um umsækjanda'!$B$10&amp;"]"),0%,0)))</f>
        <v/>
      </c>
      <c r="V4599" s="72" t="str">
        <f t="shared" si="71"/>
        <v/>
      </c>
    </row>
    <row r="4600" spans="1:22" x14ac:dyDescent="0.25">
      <c r="A4600" s="47"/>
      <c r="B4600" s="47"/>
      <c r="C4600" s="47"/>
      <c r="D4600" s="117"/>
      <c r="E4600" s="47"/>
      <c r="F4600" s="37"/>
      <c r="G4600" s="47"/>
      <c r="H4600" s="37"/>
      <c r="I4600" s="37"/>
      <c r="J4600" s="51"/>
      <c r="K4600" s="51"/>
      <c r="L4600" s="51"/>
      <c r="M4600" s="51"/>
      <c r="N4600" s="51"/>
      <c r="O4600" s="51"/>
      <c r="P4600" s="51"/>
      <c r="R4600" s="38" t="s">
        <v>450</v>
      </c>
      <c r="S4600" s="38" t="str" cm="1">
        <f t="array" ref="S4600">_xlfn.XLOOKUP(R4600,INDEX(Flettilisti,,1),INDEX(Flettilisti,,2),,0)</f>
        <v>Vantar flokkun</v>
      </c>
      <c r="T4600" s="38" t="str">
        <f>IF(ISBLANK(M4600),"",IF(M4600&lt;Gögn!$J$2,Gögn!$K$2,IF(M4600&gt;Gögn!$J$4,Gögn!$K$4,Gögn!$K$3)))</f>
        <v/>
      </c>
      <c r="U4600" s="49" t="str" cm="1">
        <f t="array" aca="1" ref="U4600" ca="1">IF(ISBLANK(A4600),"",IF(S4600="Styrkhæft",_xlfn.XLOOKUP(T4600,Vegalengdir[Texti],INDIRECT("Vegalengdir["&amp;'Upplýsingar um umsækjanda'!$B$10&amp;"]"),0%,0)))</f>
        <v/>
      </c>
      <c r="V4600" s="72" t="str">
        <f t="shared" si="71"/>
        <v/>
      </c>
    </row>
    <row r="4601" spans="1:22" x14ac:dyDescent="0.25">
      <c r="A4601" s="47"/>
      <c r="B4601" s="47"/>
      <c r="C4601" s="47"/>
      <c r="D4601" s="117"/>
      <c r="E4601" s="47"/>
      <c r="F4601" s="37"/>
      <c r="G4601" s="47"/>
      <c r="H4601" s="37"/>
      <c r="I4601" s="37"/>
      <c r="J4601" s="51"/>
      <c r="K4601" s="51"/>
      <c r="L4601" s="51"/>
      <c r="M4601" s="51"/>
      <c r="N4601" s="51"/>
      <c r="O4601" s="51"/>
      <c r="P4601" s="51"/>
      <c r="R4601" s="38" t="s">
        <v>450</v>
      </c>
      <c r="S4601" s="38" t="str" cm="1">
        <f t="array" ref="S4601">_xlfn.XLOOKUP(R4601,INDEX(Flettilisti,,1),INDEX(Flettilisti,,2),,0)</f>
        <v>Vantar flokkun</v>
      </c>
      <c r="T4601" s="38" t="str">
        <f>IF(ISBLANK(M4601),"",IF(M4601&lt;Gögn!$J$2,Gögn!$K$2,IF(M4601&gt;Gögn!$J$4,Gögn!$K$4,Gögn!$K$3)))</f>
        <v/>
      </c>
      <c r="U4601" s="49" t="str" cm="1">
        <f t="array" aca="1" ref="U4601" ca="1">IF(ISBLANK(A4601),"",IF(S4601="Styrkhæft",_xlfn.XLOOKUP(T4601,Vegalengdir[Texti],INDIRECT("Vegalengdir["&amp;'Upplýsingar um umsækjanda'!$B$10&amp;"]"),0%,0)))</f>
        <v/>
      </c>
      <c r="V4601" s="72" t="str">
        <f t="shared" si="71"/>
        <v/>
      </c>
    </row>
    <row r="4602" spans="1:22" x14ac:dyDescent="0.25">
      <c r="A4602" s="47"/>
      <c r="B4602" s="47"/>
      <c r="C4602" s="47"/>
      <c r="D4602" s="117"/>
      <c r="E4602" s="47"/>
      <c r="F4602" s="37"/>
      <c r="G4602" s="47"/>
      <c r="H4602" s="37"/>
      <c r="I4602" s="37"/>
      <c r="J4602" s="51"/>
      <c r="K4602" s="51"/>
      <c r="L4602" s="51"/>
      <c r="M4602" s="51"/>
      <c r="N4602" s="51"/>
      <c r="O4602" s="51"/>
      <c r="P4602" s="51"/>
      <c r="R4602" s="38" t="s">
        <v>450</v>
      </c>
      <c r="S4602" s="38" t="str" cm="1">
        <f t="array" ref="S4602">_xlfn.XLOOKUP(R4602,INDEX(Flettilisti,,1),INDEX(Flettilisti,,2),,0)</f>
        <v>Vantar flokkun</v>
      </c>
      <c r="T4602" s="38" t="str">
        <f>IF(ISBLANK(M4602),"",IF(M4602&lt;Gögn!$J$2,Gögn!$K$2,IF(M4602&gt;Gögn!$J$4,Gögn!$K$4,Gögn!$K$3)))</f>
        <v/>
      </c>
      <c r="U4602" s="49" t="str" cm="1">
        <f t="array" aca="1" ref="U4602" ca="1">IF(ISBLANK(A4602),"",IF(S4602="Styrkhæft",_xlfn.XLOOKUP(T4602,Vegalengdir[Texti],INDIRECT("Vegalengdir["&amp;'Upplýsingar um umsækjanda'!$B$10&amp;"]"),0%,0)))</f>
        <v/>
      </c>
      <c r="V4602" s="72" t="str">
        <f t="shared" si="71"/>
        <v/>
      </c>
    </row>
    <row r="4603" spans="1:22" x14ac:dyDescent="0.25">
      <c r="A4603" s="47"/>
      <c r="B4603" s="47"/>
      <c r="C4603" s="47"/>
      <c r="D4603" s="117"/>
      <c r="E4603" s="47"/>
      <c r="F4603" s="37"/>
      <c r="G4603" s="47"/>
      <c r="H4603" s="37"/>
      <c r="I4603" s="37"/>
      <c r="J4603" s="51"/>
      <c r="K4603" s="51"/>
      <c r="L4603" s="51"/>
      <c r="M4603" s="51"/>
      <c r="N4603" s="51"/>
      <c r="O4603" s="51"/>
      <c r="P4603" s="51"/>
      <c r="R4603" s="38" t="s">
        <v>450</v>
      </c>
      <c r="S4603" s="38" t="str" cm="1">
        <f t="array" ref="S4603">_xlfn.XLOOKUP(R4603,INDEX(Flettilisti,,1),INDEX(Flettilisti,,2),,0)</f>
        <v>Vantar flokkun</v>
      </c>
      <c r="T4603" s="38" t="str">
        <f>IF(ISBLANK(M4603),"",IF(M4603&lt;Gögn!$J$2,Gögn!$K$2,IF(M4603&gt;Gögn!$J$4,Gögn!$K$4,Gögn!$K$3)))</f>
        <v/>
      </c>
      <c r="U4603" s="49" t="str" cm="1">
        <f t="array" aca="1" ref="U4603" ca="1">IF(ISBLANK(A4603),"",IF(S4603="Styrkhæft",_xlfn.XLOOKUP(T4603,Vegalengdir[Texti],INDIRECT("Vegalengdir["&amp;'Upplýsingar um umsækjanda'!$B$10&amp;"]"),0%,0)))</f>
        <v/>
      </c>
      <c r="V4603" s="72" t="str">
        <f t="shared" si="71"/>
        <v/>
      </c>
    </row>
    <row r="4604" spans="1:22" x14ac:dyDescent="0.25">
      <c r="A4604" s="47"/>
      <c r="B4604" s="47"/>
      <c r="C4604" s="47"/>
      <c r="D4604" s="117"/>
      <c r="E4604" s="47"/>
      <c r="F4604" s="37"/>
      <c r="G4604" s="47"/>
      <c r="H4604" s="37"/>
      <c r="I4604" s="37"/>
      <c r="J4604" s="51"/>
      <c r="K4604" s="51"/>
      <c r="L4604" s="51"/>
      <c r="M4604" s="51"/>
      <c r="N4604" s="51"/>
      <c r="O4604" s="51"/>
      <c r="P4604" s="51"/>
      <c r="R4604" s="38" t="s">
        <v>450</v>
      </c>
      <c r="S4604" s="38" t="str" cm="1">
        <f t="array" ref="S4604">_xlfn.XLOOKUP(R4604,INDEX(Flettilisti,,1),INDEX(Flettilisti,,2),,0)</f>
        <v>Vantar flokkun</v>
      </c>
      <c r="T4604" s="38" t="str">
        <f>IF(ISBLANK(M4604),"",IF(M4604&lt;Gögn!$J$2,Gögn!$K$2,IF(M4604&gt;Gögn!$J$4,Gögn!$K$4,Gögn!$K$3)))</f>
        <v/>
      </c>
      <c r="U4604" s="49" t="str" cm="1">
        <f t="array" aca="1" ref="U4604" ca="1">IF(ISBLANK(A4604),"",IF(S4604="Styrkhæft",_xlfn.XLOOKUP(T4604,Vegalengdir[Texti],INDIRECT("Vegalengdir["&amp;'Upplýsingar um umsækjanda'!$B$10&amp;"]"),0%,0)))</f>
        <v/>
      </c>
      <c r="V4604" s="72" t="str">
        <f t="shared" si="71"/>
        <v/>
      </c>
    </row>
    <row r="4605" spans="1:22" x14ac:dyDescent="0.25">
      <c r="A4605" s="47"/>
      <c r="B4605" s="47"/>
      <c r="C4605" s="47"/>
      <c r="D4605" s="117"/>
      <c r="E4605" s="47"/>
      <c r="F4605" s="37"/>
      <c r="G4605" s="47"/>
      <c r="H4605" s="37"/>
      <c r="I4605" s="37"/>
      <c r="J4605" s="51"/>
      <c r="K4605" s="51"/>
      <c r="L4605" s="51"/>
      <c r="M4605" s="51"/>
      <c r="N4605" s="51"/>
      <c r="O4605" s="51"/>
      <c r="P4605" s="51"/>
      <c r="R4605" s="38" t="s">
        <v>450</v>
      </c>
      <c r="S4605" s="38" t="str" cm="1">
        <f t="array" ref="S4605">_xlfn.XLOOKUP(R4605,INDEX(Flettilisti,,1),INDEX(Flettilisti,,2),,0)</f>
        <v>Vantar flokkun</v>
      </c>
      <c r="T4605" s="38" t="str">
        <f>IF(ISBLANK(M4605),"",IF(M4605&lt;Gögn!$J$2,Gögn!$K$2,IF(M4605&gt;Gögn!$J$4,Gögn!$K$4,Gögn!$K$3)))</f>
        <v/>
      </c>
      <c r="U4605" s="49" t="str" cm="1">
        <f t="array" aca="1" ref="U4605" ca="1">IF(ISBLANK(A4605),"",IF(S4605="Styrkhæft",_xlfn.XLOOKUP(T4605,Vegalengdir[Texti],INDIRECT("Vegalengdir["&amp;'Upplýsingar um umsækjanda'!$B$10&amp;"]"),0%,0)))</f>
        <v/>
      </c>
      <c r="V4605" s="72" t="str">
        <f t="shared" si="71"/>
        <v/>
      </c>
    </row>
    <row r="4606" spans="1:22" x14ac:dyDescent="0.25">
      <c r="A4606" s="47"/>
      <c r="B4606" s="47"/>
      <c r="C4606" s="47"/>
      <c r="D4606" s="117"/>
      <c r="E4606" s="47"/>
      <c r="F4606" s="37"/>
      <c r="G4606" s="47"/>
      <c r="H4606" s="37"/>
      <c r="I4606" s="37"/>
      <c r="J4606" s="51"/>
      <c r="K4606" s="51"/>
      <c r="L4606" s="51"/>
      <c r="M4606" s="51"/>
      <c r="N4606" s="51"/>
      <c r="O4606" s="51"/>
      <c r="P4606" s="51"/>
      <c r="R4606" s="38" t="s">
        <v>450</v>
      </c>
      <c r="S4606" s="38" t="str" cm="1">
        <f t="array" ref="S4606">_xlfn.XLOOKUP(R4606,INDEX(Flettilisti,,1),INDEX(Flettilisti,,2),,0)</f>
        <v>Vantar flokkun</v>
      </c>
      <c r="T4606" s="38" t="str">
        <f>IF(ISBLANK(M4606),"",IF(M4606&lt;Gögn!$J$2,Gögn!$K$2,IF(M4606&gt;Gögn!$J$4,Gögn!$K$4,Gögn!$K$3)))</f>
        <v/>
      </c>
      <c r="U4606" s="49" t="str" cm="1">
        <f t="array" aca="1" ref="U4606" ca="1">IF(ISBLANK(A4606),"",IF(S4606="Styrkhæft",_xlfn.XLOOKUP(T4606,Vegalengdir[Texti],INDIRECT("Vegalengdir["&amp;'Upplýsingar um umsækjanda'!$B$10&amp;"]"),0%,0)))</f>
        <v/>
      </c>
      <c r="V4606" s="72" t="str">
        <f t="shared" si="71"/>
        <v/>
      </c>
    </row>
    <row r="4607" spans="1:22" x14ac:dyDescent="0.25">
      <c r="A4607" s="47"/>
      <c r="B4607" s="47"/>
      <c r="C4607" s="47"/>
      <c r="D4607" s="117"/>
      <c r="E4607" s="47"/>
      <c r="F4607" s="37"/>
      <c r="G4607" s="47"/>
      <c r="H4607" s="37"/>
      <c r="I4607" s="37"/>
      <c r="J4607" s="51"/>
      <c r="K4607" s="51"/>
      <c r="L4607" s="51"/>
      <c r="M4607" s="51"/>
      <c r="N4607" s="51"/>
      <c r="O4607" s="51"/>
      <c r="P4607" s="51"/>
      <c r="R4607" s="38" t="s">
        <v>450</v>
      </c>
      <c r="S4607" s="38" t="str" cm="1">
        <f t="array" ref="S4607">_xlfn.XLOOKUP(R4607,INDEX(Flettilisti,,1),INDEX(Flettilisti,,2),,0)</f>
        <v>Vantar flokkun</v>
      </c>
      <c r="T4607" s="38" t="str">
        <f>IF(ISBLANK(M4607),"",IF(M4607&lt;Gögn!$J$2,Gögn!$K$2,IF(M4607&gt;Gögn!$J$4,Gögn!$K$4,Gögn!$K$3)))</f>
        <v/>
      </c>
      <c r="U4607" s="49" t="str" cm="1">
        <f t="array" aca="1" ref="U4607" ca="1">IF(ISBLANK(A4607),"",IF(S4607="Styrkhæft",_xlfn.XLOOKUP(T4607,Vegalengdir[Texti],INDIRECT("Vegalengdir["&amp;'Upplýsingar um umsækjanda'!$B$10&amp;"]"),0%,0)))</f>
        <v/>
      </c>
      <c r="V4607" s="72" t="str">
        <f t="shared" si="71"/>
        <v/>
      </c>
    </row>
    <row r="4608" spans="1:22" x14ac:dyDescent="0.25">
      <c r="A4608" s="47"/>
      <c r="B4608" s="47"/>
      <c r="C4608" s="47"/>
      <c r="D4608" s="117"/>
      <c r="E4608" s="47"/>
      <c r="F4608" s="37"/>
      <c r="G4608" s="47"/>
      <c r="H4608" s="37"/>
      <c r="I4608" s="37"/>
      <c r="J4608" s="51"/>
      <c r="K4608" s="51"/>
      <c r="L4608" s="51"/>
      <c r="M4608" s="51"/>
      <c r="N4608" s="51"/>
      <c r="O4608" s="51"/>
      <c r="P4608" s="51"/>
      <c r="R4608" s="38" t="s">
        <v>450</v>
      </c>
      <c r="S4608" s="38" t="str" cm="1">
        <f t="array" ref="S4608">_xlfn.XLOOKUP(R4608,INDEX(Flettilisti,,1),INDEX(Flettilisti,,2),,0)</f>
        <v>Vantar flokkun</v>
      </c>
      <c r="T4608" s="38" t="str">
        <f>IF(ISBLANK(M4608),"",IF(M4608&lt;Gögn!$J$2,Gögn!$K$2,IF(M4608&gt;Gögn!$J$4,Gögn!$K$4,Gögn!$K$3)))</f>
        <v/>
      </c>
      <c r="U4608" s="49" t="str" cm="1">
        <f t="array" aca="1" ref="U4608" ca="1">IF(ISBLANK(A4608),"",IF(S4608="Styrkhæft",_xlfn.XLOOKUP(T4608,Vegalengdir[Texti],INDIRECT("Vegalengdir["&amp;'Upplýsingar um umsækjanda'!$B$10&amp;"]"),0%,0)))</f>
        <v/>
      </c>
      <c r="V4608" s="72" t="str">
        <f t="shared" si="71"/>
        <v/>
      </c>
    </row>
    <row r="4609" spans="1:22" x14ac:dyDescent="0.25">
      <c r="A4609" s="47"/>
      <c r="B4609" s="47"/>
      <c r="C4609" s="47"/>
      <c r="D4609" s="117"/>
      <c r="E4609" s="47"/>
      <c r="F4609" s="37"/>
      <c r="G4609" s="47"/>
      <c r="H4609" s="37"/>
      <c r="I4609" s="37"/>
      <c r="J4609" s="51"/>
      <c r="K4609" s="51"/>
      <c r="L4609" s="51"/>
      <c r="M4609" s="51"/>
      <c r="N4609" s="51"/>
      <c r="O4609" s="51"/>
      <c r="P4609" s="51"/>
      <c r="R4609" s="38" t="s">
        <v>450</v>
      </c>
      <c r="S4609" s="38" t="str" cm="1">
        <f t="array" ref="S4609">_xlfn.XLOOKUP(R4609,INDEX(Flettilisti,,1),INDEX(Flettilisti,,2),,0)</f>
        <v>Vantar flokkun</v>
      </c>
      <c r="T4609" s="38" t="str">
        <f>IF(ISBLANK(M4609),"",IF(M4609&lt;Gögn!$J$2,Gögn!$K$2,IF(M4609&gt;Gögn!$J$4,Gögn!$K$4,Gögn!$K$3)))</f>
        <v/>
      </c>
      <c r="U4609" s="49" t="str" cm="1">
        <f t="array" aca="1" ref="U4609" ca="1">IF(ISBLANK(A4609),"",IF(S4609="Styrkhæft",_xlfn.XLOOKUP(T4609,Vegalengdir[Texti],INDIRECT("Vegalengdir["&amp;'Upplýsingar um umsækjanda'!$B$10&amp;"]"),0%,0)))</f>
        <v/>
      </c>
      <c r="V4609" s="72" t="str">
        <f t="shared" si="71"/>
        <v/>
      </c>
    </row>
    <row r="4610" spans="1:22" x14ac:dyDescent="0.25">
      <c r="A4610" s="47"/>
      <c r="B4610" s="47"/>
      <c r="C4610" s="47"/>
      <c r="D4610" s="117"/>
      <c r="E4610" s="47"/>
      <c r="F4610" s="37"/>
      <c r="G4610" s="47"/>
      <c r="H4610" s="37"/>
      <c r="I4610" s="37"/>
      <c r="J4610" s="51"/>
      <c r="K4610" s="51"/>
      <c r="L4610" s="51"/>
      <c r="M4610" s="51"/>
      <c r="N4610" s="51"/>
      <c r="O4610" s="51"/>
      <c r="P4610" s="51"/>
      <c r="R4610" s="38" t="s">
        <v>450</v>
      </c>
      <c r="S4610" s="38" t="str" cm="1">
        <f t="array" ref="S4610">_xlfn.XLOOKUP(R4610,INDEX(Flettilisti,,1),INDEX(Flettilisti,,2),,0)</f>
        <v>Vantar flokkun</v>
      </c>
      <c r="T4610" s="38" t="str">
        <f>IF(ISBLANK(M4610),"",IF(M4610&lt;Gögn!$J$2,Gögn!$K$2,IF(M4610&gt;Gögn!$J$4,Gögn!$K$4,Gögn!$K$3)))</f>
        <v/>
      </c>
      <c r="U4610" s="49" t="str" cm="1">
        <f t="array" aca="1" ref="U4610" ca="1">IF(ISBLANK(A4610),"",IF(S4610="Styrkhæft",_xlfn.XLOOKUP(T4610,Vegalengdir[Texti],INDIRECT("Vegalengdir["&amp;'Upplýsingar um umsækjanda'!$B$10&amp;"]"),0%,0)))</f>
        <v/>
      </c>
      <c r="V4610" s="72" t="str">
        <f t="shared" si="71"/>
        <v/>
      </c>
    </row>
    <row r="4611" spans="1:22" x14ac:dyDescent="0.25">
      <c r="A4611" s="47"/>
      <c r="B4611" s="47"/>
      <c r="C4611" s="47"/>
      <c r="D4611" s="117"/>
      <c r="E4611" s="47"/>
      <c r="F4611" s="37"/>
      <c r="G4611" s="47"/>
      <c r="H4611" s="37"/>
      <c r="I4611" s="37"/>
      <c r="J4611" s="51"/>
      <c r="K4611" s="51"/>
      <c r="L4611" s="51"/>
      <c r="M4611" s="51"/>
      <c r="N4611" s="51"/>
      <c r="O4611" s="51"/>
      <c r="P4611" s="51"/>
      <c r="R4611" s="38" t="s">
        <v>450</v>
      </c>
      <c r="S4611" s="38" t="str" cm="1">
        <f t="array" ref="S4611">_xlfn.XLOOKUP(R4611,INDEX(Flettilisti,,1),INDEX(Flettilisti,,2),,0)</f>
        <v>Vantar flokkun</v>
      </c>
      <c r="T4611" s="38" t="str">
        <f>IF(ISBLANK(M4611),"",IF(M4611&lt;Gögn!$J$2,Gögn!$K$2,IF(M4611&gt;Gögn!$J$4,Gögn!$K$4,Gögn!$K$3)))</f>
        <v/>
      </c>
      <c r="U4611" s="49" t="str" cm="1">
        <f t="array" aca="1" ref="U4611" ca="1">IF(ISBLANK(A4611),"",IF(S4611="Styrkhæft",_xlfn.XLOOKUP(T4611,Vegalengdir[Texti],INDIRECT("Vegalengdir["&amp;'Upplýsingar um umsækjanda'!$B$10&amp;"]"),0%,0)))</f>
        <v/>
      </c>
      <c r="V4611" s="72" t="str">
        <f t="shared" ref="V4611:V4674" si="72">IF(ISBLANK(A4611),"",U4611*P4611)</f>
        <v/>
      </c>
    </row>
    <row r="4612" spans="1:22" x14ac:dyDescent="0.25">
      <c r="A4612" s="47"/>
      <c r="B4612" s="47"/>
      <c r="C4612" s="47"/>
      <c r="D4612" s="117"/>
      <c r="E4612" s="47"/>
      <c r="F4612" s="37"/>
      <c r="G4612" s="47"/>
      <c r="H4612" s="37"/>
      <c r="I4612" s="37"/>
      <c r="J4612" s="51"/>
      <c r="K4612" s="51"/>
      <c r="L4612" s="51"/>
      <c r="M4612" s="51"/>
      <c r="N4612" s="51"/>
      <c r="O4612" s="51"/>
      <c r="P4612" s="51"/>
      <c r="R4612" s="38" t="s">
        <v>450</v>
      </c>
      <c r="S4612" s="38" t="str" cm="1">
        <f t="array" ref="S4612">_xlfn.XLOOKUP(R4612,INDEX(Flettilisti,,1),INDEX(Flettilisti,,2),,0)</f>
        <v>Vantar flokkun</v>
      </c>
      <c r="T4612" s="38" t="str">
        <f>IF(ISBLANK(M4612),"",IF(M4612&lt;Gögn!$J$2,Gögn!$K$2,IF(M4612&gt;Gögn!$J$4,Gögn!$K$4,Gögn!$K$3)))</f>
        <v/>
      </c>
      <c r="U4612" s="49" t="str" cm="1">
        <f t="array" aca="1" ref="U4612" ca="1">IF(ISBLANK(A4612),"",IF(S4612="Styrkhæft",_xlfn.XLOOKUP(T4612,Vegalengdir[Texti],INDIRECT("Vegalengdir["&amp;'Upplýsingar um umsækjanda'!$B$10&amp;"]"),0%,0)))</f>
        <v/>
      </c>
      <c r="V4612" s="72" t="str">
        <f t="shared" si="72"/>
        <v/>
      </c>
    </row>
    <row r="4613" spans="1:22" x14ac:dyDescent="0.25">
      <c r="A4613" s="47"/>
      <c r="B4613" s="47"/>
      <c r="C4613" s="47"/>
      <c r="D4613" s="117"/>
      <c r="E4613" s="47"/>
      <c r="F4613" s="37"/>
      <c r="G4613" s="47"/>
      <c r="H4613" s="37"/>
      <c r="I4613" s="37"/>
      <c r="J4613" s="51"/>
      <c r="K4613" s="51"/>
      <c r="L4613" s="51"/>
      <c r="M4613" s="51"/>
      <c r="N4613" s="51"/>
      <c r="O4613" s="51"/>
      <c r="P4613" s="51"/>
      <c r="R4613" s="38" t="s">
        <v>450</v>
      </c>
      <c r="S4613" s="38" t="str" cm="1">
        <f t="array" ref="S4613">_xlfn.XLOOKUP(R4613,INDEX(Flettilisti,,1),INDEX(Flettilisti,,2),,0)</f>
        <v>Vantar flokkun</v>
      </c>
      <c r="T4613" s="38" t="str">
        <f>IF(ISBLANK(M4613),"",IF(M4613&lt;Gögn!$J$2,Gögn!$K$2,IF(M4613&gt;Gögn!$J$4,Gögn!$K$4,Gögn!$K$3)))</f>
        <v/>
      </c>
      <c r="U4613" s="49" t="str" cm="1">
        <f t="array" aca="1" ref="U4613" ca="1">IF(ISBLANK(A4613),"",IF(S4613="Styrkhæft",_xlfn.XLOOKUP(T4613,Vegalengdir[Texti],INDIRECT("Vegalengdir["&amp;'Upplýsingar um umsækjanda'!$B$10&amp;"]"),0%,0)))</f>
        <v/>
      </c>
      <c r="V4613" s="72" t="str">
        <f t="shared" si="72"/>
        <v/>
      </c>
    </row>
    <row r="4614" spans="1:22" x14ac:dyDescent="0.25">
      <c r="A4614" s="47"/>
      <c r="B4614" s="47"/>
      <c r="C4614" s="47"/>
      <c r="D4614" s="117"/>
      <c r="E4614" s="47"/>
      <c r="F4614" s="37"/>
      <c r="G4614" s="47"/>
      <c r="H4614" s="37"/>
      <c r="I4614" s="37"/>
      <c r="J4614" s="51"/>
      <c r="K4614" s="51"/>
      <c r="L4614" s="51"/>
      <c r="M4614" s="51"/>
      <c r="N4614" s="51"/>
      <c r="O4614" s="51"/>
      <c r="P4614" s="51"/>
      <c r="R4614" s="38" t="s">
        <v>450</v>
      </c>
      <c r="S4614" s="38" t="str" cm="1">
        <f t="array" ref="S4614">_xlfn.XLOOKUP(R4614,INDEX(Flettilisti,,1),INDEX(Flettilisti,,2),,0)</f>
        <v>Vantar flokkun</v>
      </c>
      <c r="T4614" s="38" t="str">
        <f>IF(ISBLANK(M4614),"",IF(M4614&lt;Gögn!$J$2,Gögn!$K$2,IF(M4614&gt;Gögn!$J$4,Gögn!$K$4,Gögn!$K$3)))</f>
        <v/>
      </c>
      <c r="U4614" s="49" t="str" cm="1">
        <f t="array" aca="1" ref="U4614" ca="1">IF(ISBLANK(A4614),"",IF(S4614="Styrkhæft",_xlfn.XLOOKUP(T4614,Vegalengdir[Texti],INDIRECT("Vegalengdir["&amp;'Upplýsingar um umsækjanda'!$B$10&amp;"]"),0%,0)))</f>
        <v/>
      </c>
      <c r="V4614" s="72" t="str">
        <f t="shared" si="72"/>
        <v/>
      </c>
    </row>
    <row r="4615" spans="1:22" x14ac:dyDescent="0.25">
      <c r="A4615" s="47"/>
      <c r="B4615" s="47"/>
      <c r="C4615" s="47"/>
      <c r="D4615" s="117"/>
      <c r="E4615" s="47"/>
      <c r="F4615" s="37"/>
      <c r="G4615" s="47"/>
      <c r="H4615" s="37"/>
      <c r="I4615" s="37"/>
      <c r="J4615" s="51"/>
      <c r="K4615" s="51"/>
      <c r="L4615" s="51"/>
      <c r="M4615" s="51"/>
      <c r="N4615" s="51"/>
      <c r="O4615" s="51"/>
      <c r="P4615" s="51"/>
      <c r="R4615" s="38" t="s">
        <v>450</v>
      </c>
      <c r="S4615" s="38" t="str" cm="1">
        <f t="array" ref="S4615">_xlfn.XLOOKUP(R4615,INDEX(Flettilisti,,1),INDEX(Flettilisti,,2),,0)</f>
        <v>Vantar flokkun</v>
      </c>
      <c r="T4615" s="38" t="str">
        <f>IF(ISBLANK(M4615),"",IF(M4615&lt;Gögn!$J$2,Gögn!$K$2,IF(M4615&gt;Gögn!$J$4,Gögn!$K$4,Gögn!$K$3)))</f>
        <v/>
      </c>
      <c r="U4615" s="49" t="str" cm="1">
        <f t="array" aca="1" ref="U4615" ca="1">IF(ISBLANK(A4615),"",IF(S4615="Styrkhæft",_xlfn.XLOOKUP(T4615,Vegalengdir[Texti],INDIRECT("Vegalengdir["&amp;'Upplýsingar um umsækjanda'!$B$10&amp;"]"),0%,0)))</f>
        <v/>
      </c>
      <c r="V4615" s="72" t="str">
        <f t="shared" si="72"/>
        <v/>
      </c>
    </row>
    <row r="4616" spans="1:22" x14ac:dyDescent="0.25">
      <c r="A4616" s="47"/>
      <c r="B4616" s="47"/>
      <c r="C4616" s="47"/>
      <c r="D4616" s="117"/>
      <c r="E4616" s="47"/>
      <c r="F4616" s="37"/>
      <c r="G4616" s="47"/>
      <c r="H4616" s="37"/>
      <c r="I4616" s="37"/>
      <c r="J4616" s="51"/>
      <c r="K4616" s="51"/>
      <c r="L4616" s="51"/>
      <c r="M4616" s="51"/>
      <c r="N4616" s="51"/>
      <c r="O4616" s="51"/>
      <c r="P4616" s="51"/>
      <c r="R4616" s="38" t="s">
        <v>450</v>
      </c>
      <c r="S4616" s="38" t="str" cm="1">
        <f t="array" ref="S4616">_xlfn.XLOOKUP(R4616,INDEX(Flettilisti,,1),INDEX(Flettilisti,,2),,0)</f>
        <v>Vantar flokkun</v>
      </c>
      <c r="T4616" s="38" t="str">
        <f>IF(ISBLANK(M4616),"",IF(M4616&lt;Gögn!$J$2,Gögn!$K$2,IF(M4616&gt;Gögn!$J$4,Gögn!$K$4,Gögn!$K$3)))</f>
        <v/>
      </c>
      <c r="U4616" s="49" t="str" cm="1">
        <f t="array" aca="1" ref="U4616" ca="1">IF(ISBLANK(A4616),"",IF(S4616="Styrkhæft",_xlfn.XLOOKUP(T4616,Vegalengdir[Texti],INDIRECT("Vegalengdir["&amp;'Upplýsingar um umsækjanda'!$B$10&amp;"]"),0%,0)))</f>
        <v/>
      </c>
      <c r="V4616" s="72" t="str">
        <f t="shared" si="72"/>
        <v/>
      </c>
    </row>
    <row r="4617" spans="1:22" x14ac:dyDescent="0.25">
      <c r="A4617" s="47"/>
      <c r="B4617" s="47"/>
      <c r="C4617" s="47"/>
      <c r="D4617" s="117"/>
      <c r="E4617" s="47"/>
      <c r="F4617" s="37"/>
      <c r="G4617" s="47"/>
      <c r="H4617" s="37"/>
      <c r="I4617" s="37"/>
      <c r="J4617" s="51"/>
      <c r="K4617" s="51"/>
      <c r="L4617" s="51"/>
      <c r="M4617" s="51"/>
      <c r="N4617" s="51"/>
      <c r="O4617" s="51"/>
      <c r="P4617" s="51"/>
      <c r="R4617" s="38" t="s">
        <v>450</v>
      </c>
      <c r="S4617" s="38" t="str" cm="1">
        <f t="array" ref="S4617">_xlfn.XLOOKUP(R4617,INDEX(Flettilisti,,1),INDEX(Flettilisti,,2),,0)</f>
        <v>Vantar flokkun</v>
      </c>
      <c r="T4617" s="38" t="str">
        <f>IF(ISBLANK(M4617),"",IF(M4617&lt;Gögn!$J$2,Gögn!$K$2,IF(M4617&gt;Gögn!$J$4,Gögn!$K$4,Gögn!$K$3)))</f>
        <v/>
      </c>
      <c r="U4617" s="49" t="str" cm="1">
        <f t="array" aca="1" ref="U4617" ca="1">IF(ISBLANK(A4617),"",IF(S4617="Styrkhæft",_xlfn.XLOOKUP(T4617,Vegalengdir[Texti],INDIRECT("Vegalengdir["&amp;'Upplýsingar um umsækjanda'!$B$10&amp;"]"),0%,0)))</f>
        <v/>
      </c>
      <c r="V4617" s="72" t="str">
        <f t="shared" si="72"/>
        <v/>
      </c>
    </row>
    <row r="4618" spans="1:22" x14ac:dyDescent="0.25">
      <c r="A4618" s="47"/>
      <c r="B4618" s="47"/>
      <c r="C4618" s="47"/>
      <c r="D4618" s="117"/>
      <c r="E4618" s="47"/>
      <c r="F4618" s="37"/>
      <c r="G4618" s="47"/>
      <c r="H4618" s="37"/>
      <c r="I4618" s="37"/>
      <c r="J4618" s="51"/>
      <c r="K4618" s="51"/>
      <c r="L4618" s="51"/>
      <c r="M4618" s="51"/>
      <c r="N4618" s="51"/>
      <c r="O4618" s="51"/>
      <c r="P4618" s="51"/>
      <c r="R4618" s="38" t="s">
        <v>450</v>
      </c>
      <c r="S4618" s="38" t="str" cm="1">
        <f t="array" ref="S4618">_xlfn.XLOOKUP(R4618,INDEX(Flettilisti,,1),INDEX(Flettilisti,,2),,0)</f>
        <v>Vantar flokkun</v>
      </c>
      <c r="T4618" s="38" t="str">
        <f>IF(ISBLANK(M4618),"",IF(M4618&lt;Gögn!$J$2,Gögn!$K$2,IF(M4618&gt;Gögn!$J$4,Gögn!$K$4,Gögn!$K$3)))</f>
        <v/>
      </c>
      <c r="U4618" s="49" t="str" cm="1">
        <f t="array" aca="1" ref="U4618" ca="1">IF(ISBLANK(A4618),"",IF(S4618="Styrkhæft",_xlfn.XLOOKUP(T4618,Vegalengdir[Texti],INDIRECT("Vegalengdir["&amp;'Upplýsingar um umsækjanda'!$B$10&amp;"]"),0%,0)))</f>
        <v/>
      </c>
      <c r="V4618" s="72" t="str">
        <f t="shared" si="72"/>
        <v/>
      </c>
    </row>
    <row r="4619" spans="1:22" x14ac:dyDescent="0.25">
      <c r="A4619" s="47"/>
      <c r="B4619" s="47"/>
      <c r="C4619" s="47"/>
      <c r="D4619" s="117"/>
      <c r="E4619" s="47"/>
      <c r="F4619" s="37"/>
      <c r="G4619" s="47"/>
      <c r="H4619" s="37"/>
      <c r="I4619" s="37"/>
      <c r="J4619" s="51"/>
      <c r="K4619" s="51"/>
      <c r="L4619" s="51"/>
      <c r="M4619" s="51"/>
      <c r="N4619" s="51"/>
      <c r="O4619" s="51"/>
      <c r="P4619" s="51"/>
      <c r="R4619" s="38" t="s">
        <v>450</v>
      </c>
      <c r="S4619" s="38" t="str" cm="1">
        <f t="array" ref="S4619">_xlfn.XLOOKUP(R4619,INDEX(Flettilisti,,1),INDEX(Flettilisti,,2),,0)</f>
        <v>Vantar flokkun</v>
      </c>
      <c r="T4619" s="38" t="str">
        <f>IF(ISBLANK(M4619),"",IF(M4619&lt;Gögn!$J$2,Gögn!$K$2,IF(M4619&gt;Gögn!$J$4,Gögn!$K$4,Gögn!$K$3)))</f>
        <v/>
      </c>
      <c r="U4619" s="49" t="str" cm="1">
        <f t="array" aca="1" ref="U4619" ca="1">IF(ISBLANK(A4619),"",IF(S4619="Styrkhæft",_xlfn.XLOOKUP(T4619,Vegalengdir[Texti],INDIRECT("Vegalengdir["&amp;'Upplýsingar um umsækjanda'!$B$10&amp;"]"),0%,0)))</f>
        <v/>
      </c>
      <c r="V4619" s="72" t="str">
        <f t="shared" si="72"/>
        <v/>
      </c>
    </row>
    <row r="4620" spans="1:22" x14ac:dyDescent="0.25">
      <c r="A4620" s="47"/>
      <c r="B4620" s="47"/>
      <c r="C4620" s="47"/>
      <c r="D4620" s="117"/>
      <c r="E4620" s="47"/>
      <c r="F4620" s="37"/>
      <c r="G4620" s="47"/>
      <c r="H4620" s="37"/>
      <c r="I4620" s="37"/>
      <c r="J4620" s="51"/>
      <c r="K4620" s="51"/>
      <c r="L4620" s="51"/>
      <c r="M4620" s="51"/>
      <c r="N4620" s="51"/>
      <c r="O4620" s="51"/>
      <c r="P4620" s="51"/>
      <c r="R4620" s="38" t="s">
        <v>450</v>
      </c>
      <c r="S4620" s="38" t="str" cm="1">
        <f t="array" ref="S4620">_xlfn.XLOOKUP(R4620,INDEX(Flettilisti,,1),INDEX(Flettilisti,,2),,0)</f>
        <v>Vantar flokkun</v>
      </c>
      <c r="T4620" s="38" t="str">
        <f>IF(ISBLANK(M4620),"",IF(M4620&lt;Gögn!$J$2,Gögn!$K$2,IF(M4620&gt;Gögn!$J$4,Gögn!$K$4,Gögn!$K$3)))</f>
        <v/>
      </c>
      <c r="U4620" s="49" t="str" cm="1">
        <f t="array" aca="1" ref="U4620" ca="1">IF(ISBLANK(A4620),"",IF(S4620="Styrkhæft",_xlfn.XLOOKUP(T4620,Vegalengdir[Texti],INDIRECT("Vegalengdir["&amp;'Upplýsingar um umsækjanda'!$B$10&amp;"]"),0%,0)))</f>
        <v/>
      </c>
      <c r="V4620" s="72" t="str">
        <f t="shared" si="72"/>
        <v/>
      </c>
    </row>
    <row r="4621" spans="1:22" x14ac:dyDescent="0.25">
      <c r="A4621" s="47"/>
      <c r="B4621" s="47"/>
      <c r="C4621" s="47"/>
      <c r="D4621" s="117"/>
      <c r="E4621" s="47"/>
      <c r="F4621" s="37"/>
      <c r="G4621" s="47"/>
      <c r="H4621" s="37"/>
      <c r="I4621" s="37"/>
      <c r="J4621" s="51"/>
      <c r="K4621" s="51"/>
      <c r="L4621" s="51"/>
      <c r="M4621" s="51"/>
      <c r="N4621" s="51"/>
      <c r="O4621" s="51"/>
      <c r="P4621" s="51"/>
      <c r="R4621" s="38" t="s">
        <v>450</v>
      </c>
      <c r="S4621" s="38" t="str" cm="1">
        <f t="array" ref="S4621">_xlfn.XLOOKUP(R4621,INDEX(Flettilisti,,1),INDEX(Flettilisti,,2),,0)</f>
        <v>Vantar flokkun</v>
      </c>
      <c r="T4621" s="38" t="str">
        <f>IF(ISBLANK(M4621),"",IF(M4621&lt;Gögn!$J$2,Gögn!$K$2,IF(M4621&gt;Gögn!$J$4,Gögn!$K$4,Gögn!$K$3)))</f>
        <v/>
      </c>
      <c r="U4621" s="49" t="str" cm="1">
        <f t="array" aca="1" ref="U4621" ca="1">IF(ISBLANK(A4621),"",IF(S4621="Styrkhæft",_xlfn.XLOOKUP(T4621,Vegalengdir[Texti],INDIRECT("Vegalengdir["&amp;'Upplýsingar um umsækjanda'!$B$10&amp;"]"),0%,0)))</f>
        <v/>
      </c>
      <c r="V4621" s="72" t="str">
        <f t="shared" si="72"/>
        <v/>
      </c>
    </row>
    <row r="4622" spans="1:22" x14ac:dyDescent="0.25">
      <c r="A4622" s="47"/>
      <c r="B4622" s="47"/>
      <c r="C4622" s="47"/>
      <c r="D4622" s="117"/>
      <c r="E4622" s="47"/>
      <c r="F4622" s="37"/>
      <c r="G4622" s="47"/>
      <c r="H4622" s="37"/>
      <c r="I4622" s="37"/>
      <c r="J4622" s="51"/>
      <c r="K4622" s="51"/>
      <c r="L4622" s="51"/>
      <c r="M4622" s="51"/>
      <c r="N4622" s="51"/>
      <c r="O4622" s="51"/>
      <c r="P4622" s="51"/>
      <c r="R4622" s="38" t="s">
        <v>450</v>
      </c>
      <c r="S4622" s="38" t="str" cm="1">
        <f t="array" ref="S4622">_xlfn.XLOOKUP(R4622,INDEX(Flettilisti,,1),INDEX(Flettilisti,,2),,0)</f>
        <v>Vantar flokkun</v>
      </c>
      <c r="T4622" s="38" t="str">
        <f>IF(ISBLANK(M4622),"",IF(M4622&lt;Gögn!$J$2,Gögn!$K$2,IF(M4622&gt;Gögn!$J$4,Gögn!$K$4,Gögn!$K$3)))</f>
        <v/>
      </c>
      <c r="U4622" s="49" t="str" cm="1">
        <f t="array" aca="1" ref="U4622" ca="1">IF(ISBLANK(A4622),"",IF(S4622="Styrkhæft",_xlfn.XLOOKUP(T4622,Vegalengdir[Texti],INDIRECT("Vegalengdir["&amp;'Upplýsingar um umsækjanda'!$B$10&amp;"]"),0%,0)))</f>
        <v/>
      </c>
      <c r="V4622" s="72" t="str">
        <f t="shared" si="72"/>
        <v/>
      </c>
    </row>
    <row r="4623" spans="1:22" x14ac:dyDescent="0.25">
      <c r="A4623" s="47"/>
      <c r="B4623" s="47"/>
      <c r="C4623" s="47"/>
      <c r="D4623" s="117"/>
      <c r="E4623" s="47"/>
      <c r="F4623" s="37"/>
      <c r="G4623" s="47"/>
      <c r="H4623" s="37"/>
      <c r="I4623" s="37"/>
      <c r="J4623" s="51"/>
      <c r="K4623" s="51"/>
      <c r="L4623" s="51"/>
      <c r="M4623" s="51"/>
      <c r="N4623" s="51"/>
      <c r="O4623" s="51"/>
      <c r="P4623" s="51"/>
      <c r="R4623" s="38" t="s">
        <v>450</v>
      </c>
      <c r="S4623" s="38" t="str" cm="1">
        <f t="array" ref="S4623">_xlfn.XLOOKUP(R4623,INDEX(Flettilisti,,1),INDEX(Flettilisti,,2),,0)</f>
        <v>Vantar flokkun</v>
      </c>
      <c r="T4623" s="38" t="str">
        <f>IF(ISBLANK(M4623),"",IF(M4623&lt;Gögn!$J$2,Gögn!$K$2,IF(M4623&gt;Gögn!$J$4,Gögn!$K$4,Gögn!$K$3)))</f>
        <v/>
      </c>
      <c r="U4623" s="49" t="str" cm="1">
        <f t="array" aca="1" ref="U4623" ca="1">IF(ISBLANK(A4623),"",IF(S4623="Styrkhæft",_xlfn.XLOOKUP(T4623,Vegalengdir[Texti],INDIRECT("Vegalengdir["&amp;'Upplýsingar um umsækjanda'!$B$10&amp;"]"),0%,0)))</f>
        <v/>
      </c>
      <c r="V4623" s="72" t="str">
        <f t="shared" si="72"/>
        <v/>
      </c>
    </row>
    <row r="4624" spans="1:22" x14ac:dyDescent="0.25">
      <c r="A4624" s="47"/>
      <c r="B4624" s="47"/>
      <c r="C4624" s="47"/>
      <c r="D4624" s="117"/>
      <c r="E4624" s="47"/>
      <c r="F4624" s="37"/>
      <c r="G4624" s="47"/>
      <c r="H4624" s="37"/>
      <c r="I4624" s="37"/>
      <c r="J4624" s="51"/>
      <c r="K4624" s="51"/>
      <c r="L4624" s="51"/>
      <c r="M4624" s="51"/>
      <c r="N4624" s="51"/>
      <c r="O4624" s="51"/>
      <c r="P4624" s="51"/>
      <c r="R4624" s="38" t="s">
        <v>450</v>
      </c>
      <c r="S4624" s="38" t="str" cm="1">
        <f t="array" ref="S4624">_xlfn.XLOOKUP(R4624,INDEX(Flettilisti,,1),INDEX(Flettilisti,,2),,0)</f>
        <v>Vantar flokkun</v>
      </c>
      <c r="T4624" s="38" t="str">
        <f>IF(ISBLANK(M4624),"",IF(M4624&lt;Gögn!$J$2,Gögn!$K$2,IF(M4624&gt;Gögn!$J$4,Gögn!$K$4,Gögn!$K$3)))</f>
        <v/>
      </c>
      <c r="U4624" s="49" t="str" cm="1">
        <f t="array" aca="1" ref="U4624" ca="1">IF(ISBLANK(A4624),"",IF(S4624="Styrkhæft",_xlfn.XLOOKUP(T4624,Vegalengdir[Texti],INDIRECT("Vegalengdir["&amp;'Upplýsingar um umsækjanda'!$B$10&amp;"]"),0%,0)))</f>
        <v/>
      </c>
      <c r="V4624" s="72" t="str">
        <f t="shared" si="72"/>
        <v/>
      </c>
    </row>
    <row r="4625" spans="1:22" x14ac:dyDescent="0.25">
      <c r="A4625" s="47"/>
      <c r="B4625" s="47"/>
      <c r="C4625" s="47"/>
      <c r="D4625" s="117"/>
      <c r="E4625" s="47"/>
      <c r="F4625" s="37"/>
      <c r="G4625" s="47"/>
      <c r="H4625" s="37"/>
      <c r="I4625" s="37"/>
      <c r="J4625" s="51"/>
      <c r="K4625" s="51"/>
      <c r="L4625" s="51"/>
      <c r="M4625" s="51"/>
      <c r="N4625" s="51"/>
      <c r="O4625" s="51"/>
      <c r="P4625" s="51"/>
      <c r="R4625" s="38" t="s">
        <v>450</v>
      </c>
      <c r="S4625" s="38" t="str" cm="1">
        <f t="array" ref="S4625">_xlfn.XLOOKUP(R4625,INDEX(Flettilisti,,1),INDEX(Flettilisti,,2),,0)</f>
        <v>Vantar flokkun</v>
      </c>
      <c r="T4625" s="38" t="str">
        <f>IF(ISBLANK(M4625),"",IF(M4625&lt;Gögn!$J$2,Gögn!$K$2,IF(M4625&gt;Gögn!$J$4,Gögn!$K$4,Gögn!$K$3)))</f>
        <v/>
      </c>
      <c r="U4625" s="49" t="str" cm="1">
        <f t="array" aca="1" ref="U4625" ca="1">IF(ISBLANK(A4625),"",IF(S4625="Styrkhæft",_xlfn.XLOOKUP(T4625,Vegalengdir[Texti],INDIRECT("Vegalengdir["&amp;'Upplýsingar um umsækjanda'!$B$10&amp;"]"),0%,0)))</f>
        <v/>
      </c>
      <c r="V4625" s="72" t="str">
        <f t="shared" si="72"/>
        <v/>
      </c>
    </row>
    <row r="4626" spans="1:22" x14ac:dyDescent="0.25">
      <c r="A4626" s="47"/>
      <c r="B4626" s="47"/>
      <c r="C4626" s="47"/>
      <c r="D4626" s="117"/>
      <c r="E4626" s="47"/>
      <c r="F4626" s="37"/>
      <c r="G4626" s="47"/>
      <c r="H4626" s="37"/>
      <c r="I4626" s="37"/>
      <c r="J4626" s="51"/>
      <c r="K4626" s="51"/>
      <c r="L4626" s="51"/>
      <c r="M4626" s="51"/>
      <c r="N4626" s="51"/>
      <c r="O4626" s="51"/>
      <c r="P4626" s="51"/>
      <c r="R4626" s="38" t="s">
        <v>450</v>
      </c>
      <c r="S4626" s="38" t="str" cm="1">
        <f t="array" ref="S4626">_xlfn.XLOOKUP(R4626,INDEX(Flettilisti,,1),INDEX(Flettilisti,,2),,0)</f>
        <v>Vantar flokkun</v>
      </c>
      <c r="T4626" s="38" t="str">
        <f>IF(ISBLANK(M4626),"",IF(M4626&lt;Gögn!$J$2,Gögn!$K$2,IF(M4626&gt;Gögn!$J$4,Gögn!$K$4,Gögn!$K$3)))</f>
        <v/>
      </c>
      <c r="U4626" s="49" t="str" cm="1">
        <f t="array" aca="1" ref="U4626" ca="1">IF(ISBLANK(A4626),"",IF(S4626="Styrkhæft",_xlfn.XLOOKUP(T4626,Vegalengdir[Texti],INDIRECT("Vegalengdir["&amp;'Upplýsingar um umsækjanda'!$B$10&amp;"]"),0%,0)))</f>
        <v/>
      </c>
      <c r="V4626" s="72" t="str">
        <f t="shared" si="72"/>
        <v/>
      </c>
    </row>
    <row r="4627" spans="1:22" x14ac:dyDescent="0.25">
      <c r="A4627" s="47"/>
      <c r="B4627" s="47"/>
      <c r="C4627" s="47"/>
      <c r="D4627" s="117"/>
      <c r="E4627" s="47"/>
      <c r="F4627" s="37"/>
      <c r="G4627" s="47"/>
      <c r="H4627" s="37"/>
      <c r="I4627" s="37"/>
      <c r="J4627" s="51"/>
      <c r="K4627" s="51"/>
      <c r="L4627" s="51"/>
      <c r="M4627" s="51"/>
      <c r="N4627" s="51"/>
      <c r="O4627" s="51"/>
      <c r="P4627" s="51"/>
      <c r="R4627" s="38" t="s">
        <v>450</v>
      </c>
      <c r="S4627" s="38" t="str" cm="1">
        <f t="array" ref="S4627">_xlfn.XLOOKUP(R4627,INDEX(Flettilisti,,1),INDEX(Flettilisti,,2),,0)</f>
        <v>Vantar flokkun</v>
      </c>
      <c r="T4627" s="38" t="str">
        <f>IF(ISBLANK(M4627),"",IF(M4627&lt;Gögn!$J$2,Gögn!$K$2,IF(M4627&gt;Gögn!$J$4,Gögn!$K$4,Gögn!$K$3)))</f>
        <v/>
      </c>
      <c r="U4627" s="49" t="str" cm="1">
        <f t="array" aca="1" ref="U4627" ca="1">IF(ISBLANK(A4627),"",IF(S4627="Styrkhæft",_xlfn.XLOOKUP(T4627,Vegalengdir[Texti],INDIRECT("Vegalengdir["&amp;'Upplýsingar um umsækjanda'!$B$10&amp;"]"),0%,0)))</f>
        <v/>
      </c>
      <c r="V4627" s="72" t="str">
        <f t="shared" si="72"/>
        <v/>
      </c>
    </row>
    <row r="4628" spans="1:22" x14ac:dyDescent="0.25">
      <c r="A4628" s="47"/>
      <c r="B4628" s="47"/>
      <c r="C4628" s="47"/>
      <c r="D4628" s="117"/>
      <c r="E4628" s="47"/>
      <c r="F4628" s="37"/>
      <c r="G4628" s="47"/>
      <c r="H4628" s="37"/>
      <c r="I4628" s="37"/>
      <c r="J4628" s="51"/>
      <c r="K4628" s="51"/>
      <c r="L4628" s="51"/>
      <c r="M4628" s="51"/>
      <c r="N4628" s="51"/>
      <c r="O4628" s="51"/>
      <c r="P4628" s="51"/>
      <c r="R4628" s="38" t="s">
        <v>450</v>
      </c>
      <c r="S4628" s="38" t="str" cm="1">
        <f t="array" ref="S4628">_xlfn.XLOOKUP(R4628,INDEX(Flettilisti,,1),INDEX(Flettilisti,,2),,0)</f>
        <v>Vantar flokkun</v>
      </c>
      <c r="T4628" s="38" t="str">
        <f>IF(ISBLANK(M4628),"",IF(M4628&lt;Gögn!$J$2,Gögn!$K$2,IF(M4628&gt;Gögn!$J$4,Gögn!$K$4,Gögn!$K$3)))</f>
        <v/>
      </c>
      <c r="U4628" s="49" t="str" cm="1">
        <f t="array" aca="1" ref="U4628" ca="1">IF(ISBLANK(A4628),"",IF(S4628="Styrkhæft",_xlfn.XLOOKUP(T4628,Vegalengdir[Texti],INDIRECT("Vegalengdir["&amp;'Upplýsingar um umsækjanda'!$B$10&amp;"]"),0%,0)))</f>
        <v/>
      </c>
      <c r="V4628" s="72" t="str">
        <f t="shared" si="72"/>
        <v/>
      </c>
    </row>
    <row r="4629" spans="1:22" x14ac:dyDescent="0.25">
      <c r="A4629" s="47"/>
      <c r="B4629" s="47"/>
      <c r="C4629" s="47"/>
      <c r="D4629" s="117"/>
      <c r="E4629" s="47"/>
      <c r="F4629" s="37"/>
      <c r="G4629" s="47"/>
      <c r="H4629" s="37"/>
      <c r="I4629" s="37"/>
      <c r="J4629" s="51"/>
      <c r="K4629" s="51"/>
      <c r="L4629" s="51"/>
      <c r="M4629" s="51"/>
      <c r="N4629" s="51"/>
      <c r="O4629" s="51"/>
      <c r="P4629" s="51"/>
      <c r="R4629" s="38" t="s">
        <v>450</v>
      </c>
      <c r="S4629" s="38" t="str" cm="1">
        <f t="array" ref="S4629">_xlfn.XLOOKUP(R4629,INDEX(Flettilisti,,1),INDEX(Flettilisti,,2),,0)</f>
        <v>Vantar flokkun</v>
      </c>
      <c r="T4629" s="38" t="str">
        <f>IF(ISBLANK(M4629),"",IF(M4629&lt;Gögn!$J$2,Gögn!$K$2,IF(M4629&gt;Gögn!$J$4,Gögn!$K$4,Gögn!$K$3)))</f>
        <v/>
      </c>
      <c r="U4629" s="49" t="str" cm="1">
        <f t="array" aca="1" ref="U4629" ca="1">IF(ISBLANK(A4629),"",IF(S4629="Styrkhæft",_xlfn.XLOOKUP(T4629,Vegalengdir[Texti],INDIRECT("Vegalengdir["&amp;'Upplýsingar um umsækjanda'!$B$10&amp;"]"),0%,0)))</f>
        <v/>
      </c>
      <c r="V4629" s="72" t="str">
        <f t="shared" si="72"/>
        <v/>
      </c>
    </row>
    <row r="4630" spans="1:22" x14ac:dyDescent="0.25">
      <c r="A4630" s="47"/>
      <c r="B4630" s="47"/>
      <c r="C4630" s="47"/>
      <c r="D4630" s="117"/>
      <c r="E4630" s="47"/>
      <c r="F4630" s="37"/>
      <c r="G4630" s="47"/>
      <c r="H4630" s="37"/>
      <c r="I4630" s="37"/>
      <c r="J4630" s="51"/>
      <c r="K4630" s="51"/>
      <c r="L4630" s="51"/>
      <c r="M4630" s="51"/>
      <c r="N4630" s="51"/>
      <c r="O4630" s="51"/>
      <c r="P4630" s="51"/>
      <c r="R4630" s="38" t="s">
        <v>450</v>
      </c>
      <c r="S4630" s="38" t="str" cm="1">
        <f t="array" ref="S4630">_xlfn.XLOOKUP(R4630,INDEX(Flettilisti,,1),INDEX(Flettilisti,,2),,0)</f>
        <v>Vantar flokkun</v>
      </c>
      <c r="T4630" s="38" t="str">
        <f>IF(ISBLANK(M4630),"",IF(M4630&lt;Gögn!$J$2,Gögn!$K$2,IF(M4630&gt;Gögn!$J$4,Gögn!$K$4,Gögn!$K$3)))</f>
        <v/>
      </c>
      <c r="U4630" s="49" t="str" cm="1">
        <f t="array" aca="1" ref="U4630" ca="1">IF(ISBLANK(A4630),"",IF(S4630="Styrkhæft",_xlfn.XLOOKUP(T4630,Vegalengdir[Texti],INDIRECT("Vegalengdir["&amp;'Upplýsingar um umsækjanda'!$B$10&amp;"]"),0%,0)))</f>
        <v/>
      </c>
      <c r="V4630" s="72" t="str">
        <f t="shared" si="72"/>
        <v/>
      </c>
    </row>
    <row r="4631" spans="1:22" x14ac:dyDescent="0.25">
      <c r="A4631" s="47"/>
      <c r="B4631" s="47"/>
      <c r="C4631" s="47"/>
      <c r="D4631" s="117"/>
      <c r="E4631" s="47"/>
      <c r="F4631" s="37"/>
      <c r="G4631" s="47"/>
      <c r="H4631" s="37"/>
      <c r="I4631" s="37"/>
      <c r="J4631" s="51"/>
      <c r="K4631" s="51"/>
      <c r="L4631" s="51"/>
      <c r="M4631" s="51"/>
      <c r="N4631" s="51"/>
      <c r="O4631" s="51"/>
      <c r="P4631" s="51"/>
      <c r="R4631" s="38" t="s">
        <v>450</v>
      </c>
      <c r="S4631" s="38" t="str" cm="1">
        <f t="array" ref="S4631">_xlfn.XLOOKUP(R4631,INDEX(Flettilisti,,1),INDEX(Flettilisti,,2),,0)</f>
        <v>Vantar flokkun</v>
      </c>
      <c r="T4631" s="38" t="str">
        <f>IF(ISBLANK(M4631),"",IF(M4631&lt;Gögn!$J$2,Gögn!$K$2,IF(M4631&gt;Gögn!$J$4,Gögn!$K$4,Gögn!$K$3)))</f>
        <v/>
      </c>
      <c r="U4631" s="49" t="str" cm="1">
        <f t="array" aca="1" ref="U4631" ca="1">IF(ISBLANK(A4631),"",IF(S4631="Styrkhæft",_xlfn.XLOOKUP(T4631,Vegalengdir[Texti],INDIRECT("Vegalengdir["&amp;'Upplýsingar um umsækjanda'!$B$10&amp;"]"),0%,0)))</f>
        <v/>
      </c>
      <c r="V4631" s="72" t="str">
        <f t="shared" si="72"/>
        <v/>
      </c>
    </row>
    <row r="4632" spans="1:22" x14ac:dyDescent="0.25">
      <c r="A4632" s="47"/>
      <c r="B4632" s="47"/>
      <c r="C4632" s="47"/>
      <c r="D4632" s="117"/>
      <c r="E4632" s="47"/>
      <c r="F4632" s="37"/>
      <c r="G4632" s="47"/>
      <c r="H4632" s="37"/>
      <c r="I4632" s="37"/>
      <c r="J4632" s="51"/>
      <c r="K4632" s="51"/>
      <c r="L4632" s="51"/>
      <c r="M4632" s="51"/>
      <c r="N4632" s="51"/>
      <c r="O4632" s="51"/>
      <c r="P4632" s="51"/>
      <c r="R4632" s="38" t="s">
        <v>450</v>
      </c>
      <c r="S4632" s="38" t="str" cm="1">
        <f t="array" ref="S4632">_xlfn.XLOOKUP(R4632,INDEX(Flettilisti,,1),INDEX(Flettilisti,,2),,0)</f>
        <v>Vantar flokkun</v>
      </c>
      <c r="T4632" s="38" t="str">
        <f>IF(ISBLANK(M4632),"",IF(M4632&lt;Gögn!$J$2,Gögn!$K$2,IF(M4632&gt;Gögn!$J$4,Gögn!$K$4,Gögn!$K$3)))</f>
        <v/>
      </c>
      <c r="U4632" s="49" t="str" cm="1">
        <f t="array" aca="1" ref="U4632" ca="1">IF(ISBLANK(A4632),"",IF(S4632="Styrkhæft",_xlfn.XLOOKUP(T4632,Vegalengdir[Texti],INDIRECT("Vegalengdir["&amp;'Upplýsingar um umsækjanda'!$B$10&amp;"]"),0%,0)))</f>
        <v/>
      </c>
      <c r="V4632" s="72" t="str">
        <f t="shared" si="72"/>
        <v/>
      </c>
    </row>
    <row r="4633" spans="1:22" x14ac:dyDescent="0.25">
      <c r="A4633" s="47"/>
      <c r="B4633" s="47"/>
      <c r="C4633" s="47"/>
      <c r="D4633" s="117"/>
      <c r="E4633" s="47"/>
      <c r="F4633" s="37"/>
      <c r="G4633" s="47"/>
      <c r="H4633" s="37"/>
      <c r="I4633" s="37"/>
      <c r="J4633" s="51"/>
      <c r="K4633" s="51"/>
      <c r="L4633" s="51"/>
      <c r="M4633" s="51"/>
      <c r="N4633" s="51"/>
      <c r="O4633" s="51"/>
      <c r="P4633" s="51"/>
      <c r="R4633" s="38" t="s">
        <v>450</v>
      </c>
      <c r="S4633" s="38" t="str" cm="1">
        <f t="array" ref="S4633">_xlfn.XLOOKUP(R4633,INDEX(Flettilisti,,1),INDEX(Flettilisti,,2),,0)</f>
        <v>Vantar flokkun</v>
      </c>
      <c r="T4633" s="38" t="str">
        <f>IF(ISBLANK(M4633),"",IF(M4633&lt;Gögn!$J$2,Gögn!$K$2,IF(M4633&gt;Gögn!$J$4,Gögn!$K$4,Gögn!$K$3)))</f>
        <v/>
      </c>
      <c r="U4633" s="49" t="str" cm="1">
        <f t="array" aca="1" ref="U4633" ca="1">IF(ISBLANK(A4633),"",IF(S4633="Styrkhæft",_xlfn.XLOOKUP(T4633,Vegalengdir[Texti],INDIRECT("Vegalengdir["&amp;'Upplýsingar um umsækjanda'!$B$10&amp;"]"),0%,0)))</f>
        <v/>
      </c>
      <c r="V4633" s="72" t="str">
        <f t="shared" si="72"/>
        <v/>
      </c>
    </row>
    <row r="4634" spans="1:22" x14ac:dyDescent="0.25">
      <c r="A4634" s="47"/>
      <c r="B4634" s="47"/>
      <c r="C4634" s="47"/>
      <c r="D4634" s="117"/>
      <c r="E4634" s="47"/>
      <c r="F4634" s="37"/>
      <c r="G4634" s="47"/>
      <c r="H4634" s="37"/>
      <c r="I4634" s="37"/>
      <c r="J4634" s="51"/>
      <c r="K4634" s="51"/>
      <c r="L4634" s="51"/>
      <c r="M4634" s="51"/>
      <c r="N4634" s="51"/>
      <c r="O4634" s="51"/>
      <c r="P4634" s="51"/>
      <c r="R4634" s="38" t="s">
        <v>450</v>
      </c>
      <c r="S4634" s="38" t="str" cm="1">
        <f t="array" ref="S4634">_xlfn.XLOOKUP(R4634,INDEX(Flettilisti,,1),INDEX(Flettilisti,,2),,0)</f>
        <v>Vantar flokkun</v>
      </c>
      <c r="T4634" s="38" t="str">
        <f>IF(ISBLANK(M4634),"",IF(M4634&lt;Gögn!$J$2,Gögn!$K$2,IF(M4634&gt;Gögn!$J$4,Gögn!$K$4,Gögn!$K$3)))</f>
        <v/>
      </c>
      <c r="U4634" s="49" t="str" cm="1">
        <f t="array" aca="1" ref="U4634" ca="1">IF(ISBLANK(A4634),"",IF(S4634="Styrkhæft",_xlfn.XLOOKUP(T4634,Vegalengdir[Texti],INDIRECT("Vegalengdir["&amp;'Upplýsingar um umsækjanda'!$B$10&amp;"]"),0%,0)))</f>
        <v/>
      </c>
      <c r="V4634" s="72" t="str">
        <f t="shared" si="72"/>
        <v/>
      </c>
    </row>
    <row r="4635" spans="1:22" x14ac:dyDescent="0.25">
      <c r="A4635" s="47"/>
      <c r="B4635" s="47"/>
      <c r="C4635" s="47"/>
      <c r="D4635" s="117"/>
      <c r="E4635" s="47"/>
      <c r="F4635" s="37"/>
      <c r="G4635" s="47"/>
      <c r="H4635" s="37"/>
      <c r="I4635" s="37"/>
      <c r="J4635" s="51"/>
      <c r="K4635" s="51"/>
      <c r="L4635" s="51"/>
      <c r="M4635" s="51"/>
      <c r="N4635" s="51"/>
      <c r="O4635" s="51"/>
      <c r="P4635" s="51"/>
      <c r="R4635" s="38" t="s">
        <v>450</v>
      </c>
      <c r="S4635" s="38" t="str" cm="1">
        <f t="array" ref="S4635">_xlfn.XLOOKUP(R4635,INDEX(Flettilisti,,1),INDEX(Flettilisti,,2),,0)</f>
        <v>Vantar flokkun</v>
      </c>
      <c r="T4635" s="38" t="str">
        <f>IF(ISBLANK(M4635),"",IF(M4635&lt;Gögn!$J$2,Gögn!$K$2,IF(M4635&gt;Gögn!$J$4,Gögn!$K$4,Gögn!$K$3)))</f>
        <v/>
      </c>
      <c r="U4635" s="49" t="str" cm="1">
        <f t="array" aca="1" ref="U4635" ca="1">IF(ISBLANK(A4635),"",IF(S4635="Styrkhæft",_xlfn.XLOOKUP(T4635,Vegalengdir[Texti],INDIRECT("Vegalengdir["&amp;'Upplýsingar um umsækjanda'!$B$10&amp;"]"),0%,0)))</f>
        <v/>
      </c>
      <c r="V4635" s="72" t="str">
        <f t="shared" si="72"/>
        <v/>
      </c>
    </row>
    <row r="4636" spans="1:22" x14ac:dyDescent="0.25">
      <c r="A4636" s="47"/>
      <c r="B4636" s="47"/>
      <c r="C4636" s="47"/>
      <c r="D4636" s="117"/>
      <c r="E4636" s="47"/>
      <c r="F4636" s="37"/>
      <c r="G4636" s="47"/>
      <c r="H4636" s="37"/>
      <c r="I4636" s="37"/>
      <c r="J4636" s="51"/>
      <c r="K4636" s="51"/>
      <c r="L4636" s="51"/>
      <c r="M4636" s="51"/>
      <c r="N4636" s="51"/>
      <c r="O4636" s="51"/>
      <c r="P4636" s="51"/>
      <c r="R4636" s="38" t="s">
        <v>450</v>
      </c>
      <c r="S4636" s="38" t="str" cm="1">
        <f t="array" ref="S4636">_xlfn.XLOOKUP(R4636,INDEX(Flettilisti,,1),INDEX(Flettilisti,,2),,0)</f>
        <v>Vantar flokkun</v>
      </c>
      <c r="T4636" s="38" t="str">
        <f>IF(ISBLANK(M4636),"",IF(M4636&lt;Gögn!$J$2,Gögn!$K$2,IF(M4636&gt;Gögn!$J$4,Gögn!$K$4,Gögn!$K$3)))</f>
        <v/>
      </c>
      <c r="U4636" s="49" t="str" cm="1">
        <f t="array" aca="1" ref="U4636" ca="1">IF(ISBLANK(A4636),"",IF(S4636="Styrkhæft",_xlfn.XLOOKUP(T4636,Vegalengdir[Texti],INDIRECT("Vegalengdir["&amp;'Upplýsingar um umsækjanda'!$B$10&amp;"]"),0%,0)))</f>
        <v/>
      </c>
      <c r="V4636" s="72" t="str">
        <f t="shared" si="72"/>
        <v/>
      </c>
    </row>
    <row r="4637" spans="1:22" x14ac:dyDescent="0.25">
      <c r="A4637" s="47"/>
      <c r="B4637" s="47"/>
      <c r="C4637" s="47"/>
      <c r="D4637" s="117"/>
      <c r="E4637" s="47"/>
      <c r="F4637" s="37"/>
      <c r="G4637" s="47"/>
      <c r="H4637" s="37"/>
      <c r="I4637" s="37"/>
      <c r="J4637" s="51"/>
      <c r="K4637" s="51"/>
      <c r="L4637" s="51"/>
      <c r="M4637" s="51"/>
      <c r="N4637" s="51"/>
      <c r="O4637" s="51"/>
      <c r="P4637" s="51"/>
      <c r="R4637" s="38" t="s">
        <v>450</v>
      </c>
      <c r="S4637" s="38" t="str" cm="1">
        <f t="array" ref="S4637">_xlfn.XLOOKUP(R4637,INDEX(Flettilisti,,1),INDEX(Flettilisti,,2),,0)</f>
        <v>Vantar flokkun</v>
      </c>
      <c r="T4637" s="38" t="str">
        <f>IF(ISBLANK(M4637),"",IF(M4637&lt;Gögn!$J$2,Gögn!$K$2,IF(M4637&gt;Gögn!$J$4,Gögn!$K$4,Gögn!$K$3)))</f>
        <v/>
      </c>
      <c r="U4637" s="49" t="str" cm="1">
        <f t="array" aca="1" ref="U4637" ca="1">IF(ISBLANK(A4637),"",IF(S4637="Styrkhæft",_xlfn.XLOOKUP(T4637,Vegalengdir[Texti],INDIRECT("Vegalengdir["&amp;'Upplýsingar um umsækjanda'!$B$10&amp;"]"),0%,0)))</f>
        <v/>
      </c>
      <c r="V4637" s="72" t="str">
        <f t="shared" si="72"/>
        <v/>
      </c>
    </row>
    <row r="4638" spans="1:22" x14ac:dyDescent="0.25">
      <c r="A4638" s="47"/>
      <c r="B4638" s="47"/>
      <c r="C4638" s="47"/>
      <c r="D4638" s="117"/>
      <c r="E4638" s="47"/>
      <c r="F4638" s="37"/>
      <c r="G4638" s="47"/>
      <c r="H4638" s="37"/>
      <c r="I4638" s="37"/>
      <c r="J4638" s="51"/>
      <c r="K4638" s="51"/>
      <c r="L4638" s="51"/>
      <c r="M4638" s="51"/>
      <c r="N4638" s="51"/>
      <c r="O4638" s="51"/>
      <c r="P4638" s="51"/>
      <c r="R4638" s="38" t="s">
        <v>450</v>
      </c>
      <c r="S4638" s="38" t="str" cm="1">
        <f t="array" ref="S4638">_xlfn.XLOOKUP(R4638,INDEX(Flettilisti,,1),INDEX(Flettilisti,,2),,0)</f>
        <v>Vantar flokkun</v>
      </c>
      <c r="T4638" s="38" t="str">
        <f>IF(ISBLANK(M4638),"",IF(M4638&lt;Gögn!$J$2,Gögn!$K$2,IF(M4638&gt;Gögn!$J$4,Gögn!$K$4,Gögn!$K$3)))</f>
        <v/>
      </c>
      <c r="U4638" s="49" t="str" cm="1">
        <f t="array" aca="1" ref="U4638" ca="1">IF(ISBLANK(A4638),"",IF(S4638="Styrkhæft",_xlfn.XLOOKUP(T4638,Vegalengdir[Texti],INDIRECT("Vegalengdir["&amp;'Upplýsingar um umsækjanda'!$B$10&amp;"]"),0%,0)))</f>
        <v/>
      </c>
      <c r="V4638" s="72" t="str">
        <f t="shared" si="72"/>
        <v/>
      </c>
    </row>
    <row r="4639" spans="1:22" x14ac:dyDescent="0.25">
      <c r="A4639" s="47"/>
      <c r="B4639" s="47"/>
      <c r="C4639" s="47"/>
      <c r="D4639" s="117"/>
      <c r="E4639" s="47"/>
      <c r="F4639" s="37"/>
      <c r="G4639" s="47"/>
      <c r="H4639" s="37"/>
      <c r="I4639" s="37"/>
      <c r="J4639" s="51"/>
      <c r="K4639" s="51"/>
      <c r="L4639" s="51"/>
      <c r="M4639" s="51"/>
      <c r="N4639" s="51"/>
      <c r="O4639" s="51"/>
      <c r="P4639" s="51"/>
      <c r="R4639" s="38" t="s">
        <v>450</v>
      </c>
      <c r="S4639" s="38" t="str" cm="1">
        <f t="array" ref="S4639">_xlfn.XLOOKUP(R4639,INDEX(Flettilisti,,1),INDEX(Flettilisti,,2),,0)</f>
        <v>Vantar flokkun</v>
      </c>
      <c r="T4639" s="38" t="str">
        <f>IF(ISBLANK(M4639),"",IF(M4639&lt;Gögn!$J$2,Gögn!$K$2,IF(M4639&gt;Gögn!$J$4,Gögn!$K$4,Gögn!$K$3)))</f>
        <v/>
      </c>
      <c r="U4639" s="49" t="str" cm="1">
        <f t="array" aca="1" ref="U4639" ca="1">IF(ISBLANK(A4639),"",IF(S4639="Styrkhæft",_xlfn.XLOOKUP(T4639,Vegalengdir[Texti],INDIRECT("Vegalengdir["&amp;'Upplýsingar um umsækjanda'!$B$10&amp;"]"),0%,0)))</f>
        <v/>
      </c>
      <c r="V4639" s="72" t="str">
        <f t="shared" si="72"/>
        <v/>
      </c>
    </row>
    <row r="4640" spans="1:22" x14ac:dyDescent="0.25">
      <c r="A4640" s="47"/>
      <c r="B4640" s="47"/>
      <c r="C4640" s="47"/>
      <c r="D4640" s="117"/>
      <c r="E4640" s="47"/>
      <c r="F4640" s="37"/>
      <c r="G4640" s="47"/>
      <c r="H4640" s="37"/>
      <c r="I4640" s="37"/>
      <c r="J4640" s="51"/>
      <c r="K4640" s="51"/>
      <c r="L4640" s="51"/>
      <c r="M4640" s="51"/>
      <c r="N4640" s="51"/>
      <c r="O4640" s="51"/>
      <c r="P4640" s="51"/>
      <c r="R4640" s="38" t="s">
        <v>450</v>
      </c>
      <c r="S4640" s="38" t="str" cm="1">
        <f t="array" ref="S4640">_xlfn.XLOOKUP(R4640,INDEX(Flettilisti,,1),INDEX(Flettilisti,,2),,0)</f>
        <v>Vantar flokkun</v>
      </c>
      <c r="T4640" s="38" t="str">
        <f>IF(ISBLANK(M4640),"",IF(M4640&lt;Gögn!$J$2,Gögn!$K$2,IF(M4640&gt;Gögn!$J$4,Gögn!$K$4,Gögn!$K$3)))</f>
        <v/>
      </c>
      <c r="U4640" s="49" t="str" cm="1">
        <f t="array" aca="1" ref="U4640" ca="1">IF(ISBLANK(A4640),"",IF(S4640="Styrkhæft",_xlfn.XLOOKUP(T4640,Vegalengdir[Texti],INDIRECT("Vegalengdir["&amp;'Upplýsingar um umsækjanda'!$B$10&amp;"]"),0%,0)))</f>
        <v/>
      </c>
      <c r="V4640" s="72" t="str">
        <f t="shared" si="72"/>
        <v/>
      </c>
    </row>
    <row r="4641" spans="1:22" x14ac:dyDescent="0.25">
      <c r="A4641" s="47"/>
      <c r="B4641" s="47"/>
      <c r="C4641" s="47"/>
      <c r="D4641" s="117"/>
      <c r="E4641" s="47"/>
      <c r="F4641" s="37"/>
      <c r="G4641" s="47"/>
      <c r="H4641" s="37"/>
      <c r="I4641" s="37"/>
      <c r="J4641" s="51"/>
      <c r="K4641" s="51"/>
      <c r="L4641" s="51"/>
      <c r="M4641" s="51"/>
      <c r="N4641" s="51"/>
      <c r="O4641" s="51"/>
      <c r="P4641" s="51"/>
      <c r="R4641" s="38" t="s">
        <v>450</v>
      </c>
      <c r="S4641" s="38" t="str" cm="1">
        <f t="array" ref="S4641">_xlfn.XLOOKUP(R4641,INDEX(Flettilisti,,1),INDEX(Flettilisti,,2),,0)</f>
        <v>Vantar flokkun</v>
      </c>
      <c r="T4641" s="38" t="str">
        <f>IF(ISBLANK(M4641),"",IF(M4641&lt;Gögn!$J$2,Gögn!$K$2,IF(M4641&gt;Gögn!$J$4,Gögn!$K$4,Gögn!$K$3)))</f>
        <v/>
      </c>
      <c r="U4641" s="49" t="str" cm="1">
        <f t="array" aca="1" ref="U4641" ca="1">IF(ISBLANK(A4641),"",IF(S4641="Styrkhæft",_xlfn.XLOOKUP(T4641,Vegalengdir[Texti],INDIRECT("Vegalengdir["&amp;'Upplýsingar um umsækjanda'!$B$10&amp;"]"),0%,0)))</f>
        <v/>
      </c>
      <c r="V4641" s="72" t="str">
        <f t="shared" si="72"/>
        <v/>
      </c>
    </row>
    <row r="4642" spans="1:22" x14ac:dyDescent="0.25">
      <c r="A4642" s="47"/>
      <c r="B4642" s="47"/>
      <c r="C4642" s="47"/>
      <c r="D4642" s="117"/>
      <c r="E4642" s="47"/>
      <c r="F4642" s="37"/>
      <c r="G4642" s="47"/>
      <c r="H4642" s="37"/>
      <c r="I4642" s="37"/>
      <c r="J4642" s="51"/>
      <c r="K4642" s="51"/>
      <c r="L4642" s="51"/>
      <c r="M4642" s="51"/>
      <c r="N4642" s="51"/>
      <c r="O4642" s="51"/>
      <c r="P4642" s="51"/>
      <c r="R4642" s="38" t="s">
        <v>450</v>
      </c>
      <c r="S4642" s="38" t="str" cm="1">
        <f t="array" ref="S4642">_xlfn.XLOOKUP(R4642,INDEX(Flettilisti,,1),INDEX(Flettilisti,,2),,0)</f>
        <v>Vantar flokkun</v>
      </c>
      <c r="T4642" s="38" t="str">
        <f>IF(ISBLANK(M4642),"",IF(M4642&lt;Gögn!$J$2,Gögn!$K$2,IF(M4642&gt;Gögn!$J$4,Gögn!$K$4,Gögn!$K$3)))</f>
        <v/>
      </c>
      <c r="U4642" s="49" t="str" cm="1">
        <f t="array" aca="1" ref="U4642" ca="1">IF(ISBLANK(A4642),"",IF(S4642="Styrkhæft",_xlfn.XLOOKUP(T4642,Vegalengdir[Texti],INDIRECT("Vegalengdir["&amp;'Upplýsingar um umsækjanda'!$B$10&amp;"]"),0%,0)))</f>
        <v/>
      </c>
      <c r="V4642" s="72" t="str">
        <f t="shared" si="72"/>
        <v/>
      </c>
    </row>
    <row r="4643" spans="1:22" x14ac:dyDescent="0.25">
      <c r="A4643" s="47"/>
      <c r="B4643" s="47"/>
      <c r="C4643" s="47"/>
      <c r="D4643" s="117"/>
      <c r="E4643" s="47"/>
      <c r="F4643" s="37"/>
      <c r="G4643" s="47"/>
      <c r="H4643" s="37"/>
      <c r="I4643" s="37"/>
      <c r="J4643" s="51"/>
      <c r="K4643" s="51"/>
      <c r="L4643" s="51"/>
      <c r="M4643" s="51"/>
      <c r="N4643" s="51"/>
      <c r="O4643" s="51"/>
      <c r="P4643" s="51"/>
      <c r="R4643" s="38" t="s">
        <v>450</v>
      </c>
      <c r="S4643" s="38" t="str" cm="1">
        <f t="array" ref="S4643">_xlfn.XLOOKUP(R4643,INDEX(Flettilisti,,1),INDEX(Flettilisti,,2),,0)</f>
        <v>Vantar flokkun</v>
      </c>
      <c r="T4643" s="38" t="str">
        <f>IF(ISBLANK(M4643),"",IF(M4643&lt;Gögn!$J$2,Gögn!$K$2,IF(M4643&gt;Gögn!$J$4,Gögn!$K$4,Gögn!$K$3)))</f>
        <v/>
      </c>
      <c r="U4643" s="49" t="str" cm="1">
        <f t="array" aca="1" ref="U4643" ca="1">IF(ISBLANK(A4643),"",IF(S4643="Styrkhæft",_xlfn.XLOOKUP(T4643,Vegalengdir[Texti],INDIRECT("Vegalengdir["&amp;'Upplýsingar um umsækjanda'!$B$10&amp;"]"),0%,0)))</f>
        <v/>
      </c>
      <c r="V4643" s="72" t="str">
        <f t="shared" si="72"/>
        <v/>
      </c>
    </row>
    <row r="4644" spans="1:22" x14ac:dyDescent="0.25">
      <c r="A4644" s="47"/>
      <c r="B4644" s="47"/>
      <c r="C4644" s="47"/>
      <c r="D4644" s="117"/>
      <c r="E4644" s="47"/>
      <c r="F4644" s="37"/>
      <c r="G4644" s="47"/>
      <c r="H4644" s="37"/>
      <c r="I4644" s="37"/>
      <c r="J4644" s="51"/>
      <c r="K4644" s="51"/>
      <c r="L4644" s="51"/>
      <c r="M4644" s="51"/>
      <c r="N4644" s="51"/>
      <c r="O4644" s="51"/>
      <c r="P4644" s="51"/>
      <c r="R4644" s="38" t="s">
        <v>450</v>
      </c>
      <c r="S4644" s="38" t="str" cm="1">
        <f t="array" ref="S4644">_xlfn.XLOOKUP(R4644,INDEX(Flettilisti,,1),INDEX(Flettilisti,,2),,0)</f>
        <v>Vantar flokkun</v>
      </c>
      <c r="T4644" s="38" t="str">
        <f>IF(ISBLANK(M4644),"",IF(M4644&lt;Gögn!$J$2,Gögn!$K$2,IF(M4644&gt;Gögn!$J$4,Gögn!$K$4,Gögn!$K$3)))</f>
        <v/>
      </c>
      <c r="U4644" s="49" t="str" cm="1">
        <f t="array" aca="1" ref="U4644" ca="1">IF(ISBLANK(A4644),"",IF(S4644="Styrkhæft",_xlfn.XLOOKUP(T4644,Vegalengdir[Texti],INDIRECT("Vegalengdir["&amp;'Upplýsingar um umsækjanda'!$B$10&amp;"]"),0%,0)))</f>
        <v/>
      </c>
      <c r="V4644" s="72" t="str">
        <f t="shared" si="72"/>
        <v/>
      </c>
    </row>
    <row r="4645" spans="1:22" x14ac:dyDescent="0.25">
      <c r="A4645" s="47"/>
      <c r="B4645" s="47"/>
      <c r="C4645" s="47"/>
      <c r="D4645" s="117"/>
      <c r="E4645" s="47"/>
      <c r="F4645" s="37"/>
      <c r="G4645" s="47"/>
      <c r="H4645" s="37"/>
      <c r="I4645" s="37"/>
      <c r="J4645" s="51"/>
      <c r="K4645" s="51"/>
      <c r="L4645" s="51"/>
      <c r="M4645" s="51"/>
      <c r="N4645" s="51"/>
      <c r="O4645" s="51"/>
      <c r="P4645" s="51"/>
      <c r="R4645" s="38" t="s">
        <v>450</v>
      </c>
      <c r="S4645" s="38" t="str" cm="1">
        <f t="array" ref="S4645">_xlfn.XLOOKUP(R4645,INDEX(Flettilisti,,1),INDEX(Flettilisti,,2),,0)</f>
        <v>Vantar flokkun</v>
      </c>
      <c r="T4645" s="38" t="str">
        <f>IF(ISBLANK(M4645),"",IF(M4645&lt;Gögn!$J$2,Gögn!$K$2,IF(M4645&gt;Gögn!$J$4,Gögn!$K$4,Gögn!$K$3)))</f>
        <v/>
      </c>
      <c r="U4645" s="49" t="str" cm="1">
        <f t="array" aca="1" ref="U4645" ca="1">IF(ISBLANK(A4645),"",IF(S4645="Styrkhæft",_xlfn.XLOOKUP(T4645,Vegalengdir[Texti],INDIRECT("Vegalengdir["&amp;'Upplýsingar um umsækjanda'!$B$10&amp;"]"),0%,0)))</f>
        <v/>
      </c>
      <c r="V4645" s="72" t="str">
        <f t="shared" si="72"/>
        <v/>
      </c>
    </row>
    <row r="4646" spans="1:22" x14ac:dyDescent="0.25">
      <c r="A4646" s="47"/>
      <c r="B4646" s="47"/>
      <c r="C4646" s="47"/>
      <c r="D4646" s="117"/>
      <c r="E4646" s="47"/>
      <c r="F4646" s="37"/>
      <c r="G4646" s="47"/>
      <c r="H4646" s="37"/>
      <c r="I4646" s="37"/>
      <c r="J4646" s="51"/>
      <c r="K4646" s="51"/>
      <c r="L4646" s="51"/>
      <c r="M4646" s="51"/>
      <c r="N4646" s="51"/>
      <c r="O4646" s="51"/>
      <c r="P4646" s="51"/>
      <c r="R4646" s="38" t="s">
        <v>450</v>
      </c>
      <c r="S4646" s="38" t="str" cm="1">
        <f t="array" ref="S4646">_xlfn.XLOOKUP(R4646,INDEX(Flettilisti,,1),INDEX(Flettilisti,,2),,0)</f>
        <v>Vantar flokkun</v>
      </c>
      <c r="T4646" s="38" t="str">
        <f>IF(ISBLANK(M4646),"",IF(M4646&lt;Gögn!$J$2,Gögn!$K$2,IF(M4646&gt;Gögn!$J$4,Gögn!$K$4,Gögn!$K$3)))</f>
        <v/>
      </c>
      <c r="U4646" s="49" t="str" cm="1">
        <f t="array" aca="1" ref="U4646" ca="1">IF(ISBLANK(A4646),"",IF(S4646="Styrkhæft",_xlfn.XLOOKUP(T4646,Vegalengdir[Texti],INDIRECT("Vegalengdir["&amp;'Upplýsingar um umsækjanda'!$B$10&amp;"]"),0%,0)))</f>
        <v/>
      </c>
      <c r="V4646" s="72" t="str">
        <f t="shared" si="72"/>
        <v/>
      </c>
    </row>
    <row r="4647" spans="1:22" x14ac:dyDescent="0.25">
      <c r="A4647" s="47"/>
      <c r="B4647" s="47"/>
      <c r="C4647" s="47"/>
      <c r="D4647" s="117"/>
      <c r="E4647" s="47"/>
      <c r="F4647" s="37"/>
      <c r="G4647" s="47"/>
      <c r="H4647" s="37"/>
      <c r="I4647" s="37"/>
      <c r="J4647" s="51"/>
      <c r="K4647" s="51"/>
      <c r="L4647" s="51"/>
      <c r="M4647" s="51"/>
      <c r="N4647" s="51"/>
      <c r="O4647" s="51"/>
      <c r="P4647" s="51"/>
      <c r="R4647" s="38" t="s">
        <v>450</v>
      </c>
      <c r="S4647" s="38" t="str" cm="1">
        <f t="array" ref="S4647">_xlfn.XLOOKUP(R4647,INDEX(Flettilisti,,1),INDEX(Flettilisti,,2),,0)</f>
        <v>Vantar flokkun</v>
      </c>
      <c r="T4647" s="38" t="str">
        <f>IF(ISBLANK(M4647),"",IF(M4647&lt;Gögn!$J$2,Gögn!$K$2,IF(M4647&gt;Gögn!$J$4,Gögn!$K$4,Gögn!$K$3)))</f>
        <v/>
      </c>
      <c r="U4647" s="49" t="str" cm="1">
        <f t="array" aca="1" ref="U4647" ca="1">IF(ISBLANK(A4647),"",IF(S4647="Styrkhæft",_xlfn.XLOOKUP(T4647,Vegalengdir[Texti],INDIRECT("Vegalengdir["&amp;'Upplýsingar um umsækjanda'!$B$10&amp;"]"),0%,0)))</f>
        <v/>
      </c>
      <c r="V4647" s="72" t="str">
        <f t="shared" si="72"/>
        <v/>
      </c>
    </row>
    <row r="4648" spans="1:22" x14ac:dyDescent="0.25">
      <c r="A4648" s="47"/>
      <c r="B4648" s="47"/>
      <c r="C4648" s="47"/>
      <c r="D4648" s="117"/>
      <c r="E4648" s="47"/>
      <c r="F4648" s="37"/>
      <c r="G4648" s="47"/>
      <c r="H4648" s="37"/>
      <c r="I4648" s="37"/>
      <c r="J4648" s="51"/>
      <c r="K4648" s="51"/>
      <c r="L4648" s="51"/>
      <c r="M4648" s="51"/>
      <c r="N4648" s="51"/>
      <c r="O4648" s="51"/>
      <c r="P4648" s="51"/>
      <c r="R4648" s="38" t="s">
        <v>450</v>
      </c>
      <c r="S4648" s="38" t="str" cm="1">
        <f t="array" ref="S4648">_xlfn.XLOOKUP(R4648,INDEX(Flettilisti,,1),INDEX(Flettilisti,,2),,0)</f>
        <v>Vantar flokkun</v>
      </c>
      <c r="T4648" s="38" t="str">
        <f>IF(ISBLANK(M4648),"",IF(M4648&lt;Gögn!$J$2,Gögn!$K$2,IF(M4648&gt;Gögn!$J$4,Gögn!$K$4,Gögn!$K$3)))</f>
        <v/>
      </c>
      <c r="U4648" s="49" t="str" cm="1">
        <f t="array" aca="1" ref="U4648" ca="1">IF(ISBLANK(A4648),"",IF(S4648="Styrkhæft",_xlfn.XLOOKUP(T4648,Vegalengdir[Texti],INDIRECT("Vegalengdir["&amp;'Upplýsingar um umsækjanda'!$B$10&amp;"]"),0%,0)))</f>
        <v/>
      </c>
      <c r="V4648" s="72" t="str">
        <f t="shared" si="72"/>
        <v/>
      </c>
    </row>
    <row r="4649" spans="1:22" x14ac:dyDescent="0.25">
      <c r="A4649" s="47"/>
      <c r="B4649" s="47"/>
      <c r="C4649" s="47"/>
      <c r="D4649" s="117"/>
      <c r="E4649" s="47"/>
      <c r="F4649" s="37"/>
      <c r="G4649" s="47"/>
      <c r="H4649" s="37"/>
      <c r="I4649" s="37"/>
      <c r="J4649" s="51"/>
      <c r="K4649" s="51"/>
      <c r="L4649" s="51"/>
      <c r="M4649" s="51"/>
      <c r="N4649" s="51"/>
      <c r="O4649" s="51"/>
      <c r="P4649" s="51"/>
      <c r="R4649" s="38" t="s">
        <v>450</v>
      </c>
      <c r="S4649" s="38" t="str" cm="1">
        <f t="array" ref="S4649">_xlfn.XLOOKUP(R4649,INDEX(Flettilisti,,1),INDEX(Flettilisti,,2),,0)</f>
        <v>Vantar flokkun</v>
      </c>
      <c r="T4649" s="38" t="str">
        <f>IF(ISBLANK(M4649),"",IF(M4649&lt;Gögn!$J$2,Gögn!$K$2,IF(M4649&gt;Gögn!$J$4,Gögn!$K$4,Gögn!$K$3)))</f>
        <v/>
      </c>
      <c r="U4649" s="49" t="str" cm="1">
        <f t="array" aca="1" ref="U4649" ca="1">IF(ISBLANK(A4649),"",IF(S4649="Styrkhæft",_xlfn.XLOOKUP(T4649,Vegalengdir[Texti],INDIRECT("Vegalengdir["&amp;'Upplýsingar um umsækjanda'!$B$10&amp;"]"),0%,0)))</f>
        <v/>
      </c>
      <c r="V4649" s="72" t="str">
        <f t="shared" si="72"/>
        <v/>
      </c>
    </row>
    <row r="4650" spans="1:22" x14ac:dyDescent="0.25">
      <c r="A4650" s="47"/>
      <c r="B4650" s="47"/>
      <c r="C4650" s="47"/>
      <c r="D4650" s="117"/>
      <c r="E4650" s="47"/>
      <c r="F4650" s="37"/>
      <c r="G4650" s="47"/>
      <c r="H4650" s="37"/>
      <c r="I4650" s="37"/>
      <c r="J4650" s="51"/>
      <c r="K4650" s="51"/>
      <c r="L4650" s="51"/>
      <c r="M4650" s="51"/>
      <c r="N4650" s="51"/>
      <c r="O4650" s="51"/>
      <c r="P4650" s="51"/>
      <c r="R4650" s="38" t="s">
        <v>450</v>
      </c>
      <c r="S4650" s="38" t="str" cm="1">
        <f t="array" ref="S4650">_xlfn.XLOOKUP(R4650,INDEX(Flettilisti,,1),INDEX(Flettilisti,,2),,0)</f>
        <v>Vantar flokkun</v>
      </c>
      <c r="T4650" s="38" t="str">
        <f>IF(ISBLANK(M4650),"",IF(M4650&lt;Gögn!$J$2,Gögn!$K$2,IF(M4650&gt;Gögn!$J$4,Gögn!$K$4,Gögn!$K$3)))</f>
        <v/>
      </c>
      <c r="U4650" s="49" t="str" cm="1">
        <f t="array" aca="1" ref="U4650" ca="1">IF(ISBLANK(A4650),"",IF(S4650="Styrkhæft",_xlfn.XLOOKUP(T4650,Vegalengdir[Texti],INDIRECT("Vegalengdir["&amp;'Upplýsingar um umsækjanda'!$B$10&amp;"]"),0%,0)))</f>
        <v/>
      </c>
      <c r="V4650" s="72" t="str">
        <f t="shared" si="72"/>
        <v/>
      </c>
    </row>
    <row r="4651" spans="1:22" x14ac:dyDescent="0.25">
      <c r="A4651" s="47"/>
      <c r="B4651" s="47"/>
      <c r="C4651" s="47"/>
      <c r="D4651" s="117"/>
      <c r="E4651" s="47"/>
      <c r="F4651" s="37"/>
      <c r="G4651" s="47"/>
      <c r="H4651" s="37"/>
      <c r="I4651" s="37"/>
      <c r="J4651" s="51"/>
      <c r="K4651" s="51"/>
      <c r="L4651" s="51"/>
      <c r="M4651" s="51"/>
      <c r="N4651" s="51"/>
      <c r="O4651" s="51"/>
      <c r="P4651" s="51"/>
      <c r="R4651" s="38" t="s">
        <v>450</v>
      </c>
      <c r="S4651" s="38" t="str" cm="1">
        <f t="array" ref="S4651">_xlfn.XLOOKUP(R4651,INDEX(Flettilisti,,1),INDEX(Flettilisti,,2),,0)</f>
        <v>Vantar flokkun</v>
      </c>
      <c r="T4651" s="38" t="str">
        <f>IF(ISBLANK(M4651),"",IF(M4651&lt;Gögn!$J$2,Gögn!$K$2,IF(M4651&gt;Gögn!$J$4,Gögn!$K$4,Gögn!$K$3)))</f>
        <v/>
      </c>
      <c r="U4651" s="49" t="str" cm="1">
        <f t="array" aca="1" ref="U4651" ca="1">IF(ISBLANK(A4651),"",IF(S4651="Styrkhæft",_xlfn.XLOOKUP(T4651,Vegalengdir[Texti],INDIRECT("Vegalengdir["&amp;'Upplýsingar um umsækjanda'!$B$10&amp;"]"),0%,0)))</f>
        <v/>
      </c>
      <c r="V4651" s="72" t="str">
        <f t="shared" si="72"/>
        <v/>
      </c>
    </row>
    <row r="4652" spans="1:22" x14ac:dyDescent="0.25">
      <c r="A4652" s="47"/>
      <c r="B4652" s="47"/>
      <c r="C4652" s="47"/>
      <c r="D4652" s="117"/>
      <c r="E4652" s="47"/>
      <c r="F4652" s="37"/>
      <c r="G4652" s="47"/>
      <c r="H4652" s="37"/>
      <c r="I4652" s="37"/>
      <c r="J4652" s="51"/>
      <c r="K4652" s="51"/>
      <c r="L4652" s="51"/>
      <c r="M4652" s="51"/>
      <c r="N4652" s="51"/>
      <c r="O4652" s="51"/>
      <c r="P4652" s="51"/>
      <c r="R4652" s="38" t="s">
        <v>450</v>
      </c>
      <c r="S4652" s="38" t="str" cm="1">
        <f t="array" ref="S4652">_xlfn.XLOOKUP(R4652,INDEX(Flettilisti,,1),INDEX(Flettilisti,,2),,0)</f>
        <v>Vantar flokkun</v>
      </c>
      <c r="T4652" s="38" t="str">
        <f>IF(ISBLANK(M4652),"",IF(M4652&lt;Gögn!$J$2,Gögn!$K$2,IF(M4652&gt;Gögn!$J$4,Gögn!$K$4,Gögn!$K$3)))</f>
        <v/>
      </c>
      <c r="U4652" s="49" t="str" cm="1">
        <f t="array" aca="1" ref="U4652" ca="1">IF(ISBLANK(A4652),"",IF(S4652="Styrkhæft",_xlfn.XLOOKUP(T4652,Vegalengdir[Texti],INDIRECT("Vegalengdir["&amp;'Upplýsingar um umsækjanda'!$B$10&amp;"]"),0%,0)))</f>
        <v/>
      </c>
      <c r="V4652" s="72" t="str">
        <f t="shared" si="72"/>
        <v/>
      </c>
    </row>
    <row r="4653" spans="1:22" x14ac:dyDescent="0.25">
      <c r="A4653" s="47"/>
      <c r="B4653" s="47"/>
      <c r="C4653" s="47"/>
      <c r="D4653" s="117"/>
      <c r="E4653" s="47"/>
      <c r="F4653" s="37"/>
      <c r="G4653" s="47"/>
      <c r="H4653" s="37"/>
      <c r="I4653" s="37"/>
      <c r="J4653" s="51"/>
      <c r="K4653" s="51"/>
      <c r="L4653" s="51"/>
      <c r="M4653" s="51"/>
      <c r="N4653" s="51"/>
      <c r="O4653" s="51"/>
      <c r="P4653" s="51"/>
      <c r="R4653" s="38" t="s">
        <v>450</v>
      </c>
      <c r="S4653" s="38" t="str" cm="1">
        <f t="array" ref="S4653">_xlfn.XLOOKUP(R4653,INDEX(Flettilisti,,1),INDEX(Flettilisti,,2),,0)</f>
        <v>Vantar flokkun</v>
      </c>
      <c r="T4653" s="38" t="str">
        <f>IF(ISBLANK(M4653),"",IF(M4653&lt;Gögn!$J$2,Gögn!$K$2,IF(M4653&gt;Gögn!$J$4,Gögn!$K$4,Gögn!$K$3)))</f>
        <v/>
      </c>
      <c r="U4653" s="49" t="str" cm="1">
        <f t="array" aca="1" ref="U4653" ca="1">IF(ISBLANK(A4653),"",IF(S4653="Styrkhæft",_xlfn.XLOOKUP(T4653,Vegalengdir[Texti],INDIRECT("Vegalengdir["&amp;'Upplýsingar um umsækjanda'!$B$10&amp;"]"),0%,0)))</f>
        <v/>
      </c>
      <c r="V4653" s="72" t="str">
        <f t="shared" si="72"/>
        <v/>
      </c>
    </row>
    <row r="4654" spans="1:22" x14ac:dyDescent="0.25">
      <c r="A4654" s="47"/>
      <c r="B4654" s="47"/>
      <c r="C4654" s="47"/>
      <c r="D4654" s="117"/>
      <c r="E4654" s="47"/>
      <c r="F4654" s="37"/>
      <c r="G4654" s="47"/>
      <c r="H4654" s="37"/>
      <c r="I4654" s="37"/>
      <c r="J4654" s="51"/>
      <c r="K4654" s="51"/>
      <c r="L4654" s="51"/>
      <c r="M4654" s="51"/>
      <c r="N4654" s="51"/>
      <c r="O4654" s="51"/>
      <c r="P4654" s="51"/>
      <c r="R4654" s="38" t="s">
        <v>450</v>
      </c>
      <c r="S4654" s="38" t="str" cm="1">
        <f t="array" ref="S4654">_xlfn.XLOOKUP(R4654,INDEX(Flettilisti,,1),INDEX(Flettilisti,,2),,0)</f>
        <v>Vantar flokkun</v>
      </c>
      <c r="T4654" s="38" t="str">
        <f>IF(ISBLANK(M4654),"",IF(M4654&lt;Gögn!$J$2,Gögn!$K$2,IF(M4654&gt;Gögn!$J$4,Gögn!$K$4,Gögn!$K$3)))</f>
        <v/>
      </c>
      <c r="U4654" s="49" t="str" cm="1">
        <f t="array" aca="1" ref="U4654" ca="1">IF(ISBLANK(A4654),"",IF(S4654="Styrkhæft",_xlfn.XLOOKUP(T4654,Vegalengdir[Texti],INDIRECT("Vegalengdir["&amp;'Upplýsingar um umsækjanda'!$B$10&amp;"]"),0%,0)))</f>
        <v/>
      </c>
      <c r="V4654" s="72" t="str">
        <f t="shared" si="72"/>
        <v/>
      </c>
    </row>
    <row r="4655" spans="1:22" x14ac:dyDescent="0.25">
      <c r="A4655" s="47"/>
      <c r="B4655" s="47"/>
      <c r="C4655" s="47"/>
      <c r="D4655" s="117"/>
      <c r="E4655" s="47"/>
      <c r="F4655" s="37"/>
      <c r="G4655" s="47"/>
      <c r="H4655" s="37"/>
      <c r="I4655" s="37"/>
      <c r="J4655" s="51"/>
      <c r="K4655" s="51"/>
      <c r="L4655" s="51"/>
      <c r="M4655" s="51"/>
      <c r="N4655" s="51"/>
      <c r="O4655" s="51"/>
      <c r="P4655" s="51"/>
      <c r="R4655" s="38" t="s">
        <v>450</v>
      </c>
      <c r="S4655" s="38" t="str" cm="1">
        <f t="array" ref="S4655">_xlfn.XLOOKUP(R4655,INDEX(Flettilisti,,1),INDEX(Flettilisti,,2),,0)</f>
        <v>Vantar flokkun</v>
      </c>
      <c r="T4655" s="38" t="str">
        <f>IF(ISBLANK(M4655),"",IF(M4655&lt;Gögn!$J$2,Gögn!$K$2,IF(M4655&gt;Gögn!$J$4,Gögn!$K$4,Gögn!$K$3)))</f>
        <v/>
      </c>
      <c r="U4655" s="49" t="str" cm="1">
        <f t="array" aca="1" ref="U4655" ca="1">IF(ISBLANK(A4655),"",IF(S4655="Styrkhæft",_xlfn.XLOOKUP(T4655,Vegalengdir[Texti],INDIRECT("Vegalengdir["&amp;'Upplýsingar um umsækjanda'!$B$10&amp;"]"),0%,0)))</f>
        <v/>
      </c>
      <c r="V4655" s="72" t="str">
        <f t="shared" si="72"/>
        <v/>
      </c>
    </row>
    <row r="4656" spans="1:22" x14ac:dyDescent="0.25">
      <c r="A4656" s="47"/>
      <c r="B4656" s="47"/>
      <c r="C4656" s="47"/>
      <c r="D4656" s="117"/>
      <c r="E4656" s="47"/>
      <c r="F4656" s="37"/>
      <c r="G4656" s="47"/>
      <c r="H4656" s="37"/>
      <c r="I4656" s="37"/>
      <c r="J4656" s="51"/>
      <c r="K4656" s="51"/>
      <c r="L4656" s="51"/>
      <c r="M4656" s="51"/>
      <c r="N4656" s="51"/>
      <c r="O4656" s="51"/>
      <c r="P4656" s="51"/>
      <c r="R4656" s="38" t="s">
        <v>450</v>
      </c>
      <c r="S4656" s="38" t="str" cm="1">
        <f t="array" ref="S4656">_xlfn.XLOOKUP(R4656,INDEX(Flettilisti,,1),INDEX(Flettilisti,,2),,0)</f>
        <v>Vantar flokkun</v>
      </c>
      <c r="T4656" s="38" t="str">
        <f>IF(ISBLANK(M4656),"",IF(M4656&lt;Gögn!$J$2,Gögn!$K$2,IF(M4656&gt;Gögn!$J$4,Gögn!$K$4,Gögn!$K$3)))</f>
        <v/>
      </c>
      <c r="U4656" s="49" t="str" cm="1">
        <f t="array" aca="1" ref="U4656" ca="1">IF(ISBLANK(A4656),"",IF(S4656="Styrkhæft",_xlfn.XLOOKUP(T4656,Vegalengdir[Texti],INDIRECT("Vegalengdir["&amp;'Upplýsingar um umsækjanda'!$B$10&amp;"]"),0%,0)))</f>
        <v/>
      </c>
      <c r="V4656" s="72" t="str">
        <f t="shared" si="72"/>
        <v/>
      </c>
    </row>
    <row r="4657" spans="1:22" x14ac:dyDescent="0.25">
      <c r="A4657" s="47"/>
      <c r="B4657" s="47"/>
      <c r="C4657" s="47"/>
      <c r="D4657" s="117"/>
      <c r="E4657" s="47"/>
      <c r="F4657" s="37"/>
      <c r="G4657" s="47"/>
      <c r="H4657" s="37"/>
      <c r="I4657" s="37"/>
      <c r="J4657" s="51"/>
      <c r="K4657" s="51"/>
      <c r="L4657" s="51"/>
      <c r="M4657" s="51"/>
      <c r="N4657" s="51"/>
      <c r="O4657" s="51"/>
      <c r="P4657" s="51"/>
      <c r="R4657" s="38" t="s">
        <v>450</v>
      </c>
      <c r="S4657" s="38" t="str" cm="1">
        <f t="array" ref="S4657">_xlfn.XLOOKUP(R4657,INDEX(Flettilisti,,1),INDEX(Flettilisti,,2),,0)</f>
        <v>Vantar flokkun</v>
      </c>
      <c r="T4657" s="38" t="str">
        <f>IF(ISBLANK(M4657),"",IF(M4657&lt;Gögn!$J$2,Gögn!$K$2,IF(M4657&gt;Gögn!$J$4,Gögn!$K$4,Gögn!$K$3)))</f>
        <v/>
      </c>
      <c r="U4657" s="49" t="str" cm="1">
        <f t="array" aca="1" ref="U4657" ca="1">IF(ISBLANK(A4657),"",IF(S4657="Styrkhæft",_xlfn.XLOOKUP(T4657,Vegalengdir[Texti],INDIRECT("Vegalengdir["&amp;'Upplýsingar um umsækjanda'!$B$10&amp;"]"),0%,0)))</f>
        <v/>
      </c>
      <c r="V4657" s="72" t="str">
        <f t="shared" si="72"/>
        <v/>
      </c>
    </row>
    <row r="4658" spans="1:22" x14ac:dyDescent="0.25">
      <c r="A4658" s="47"/>
      <c r="B4658" s="47"/>
      <c r="C4658" s="47"/>
      <c r="D4658" s="117"/>
      <c r="E4658" s="47"/>
      <c r="F4658" s="37"/>
      <c r="G4658" s="47"/>
      <c r="H4658" s="37"/>
      <c r="I4658" s="37"/>
      <c r="J4658" s="51"/>
      <c r="K4658" s="51"/>
      <c r="L4658" s="51"/>
      <c r="M4658" s="51"/>
      <c r="N4658" s="51"/>
      <c r="O4658" s="51"/>
      <c r="P4658" s="51"/>
      <c r="R4658" s="38" t="s">
        <v>450</v>
      </c>
      <c r="S4658" s="38" t="str" cm="1">
        <f t="array" ref="S4658">_xlfn.XLOOKUP(R4658,INDEX(Flettilisti,,1),INDEX(Flettilisti,,2),,0)</f>
        <v>Vantar flokkun</v>
      </c>
      <c r="T4658" s="38" t="str">
        <f>IF(ISBLANK(M4658),"",IF(M4658&lt;Gögn!$J$2,Gögn!$K$2,IF(M4658&gt;Gögn!$J$4,Gögn!$K$4,Gögn!$K$3)))</f>
        <v/>
      </c>
      <c r="U4658" s="49" t="str" cm="1">
        <f t="array" aca="1" ref="U4658" ca="1">IF(ISBLANK(A4658),"",IF(S4658="Styrkhæft",_xlfn.XLOOKUP(T4658,Vegalengdir[Texti],INDIRECT("Vegalengdir["&amp;'Upplýsingar um umsækjanda'!$B$10&amp;"]"),0%,0)))</f>
        <v/>
      </c>
      <c r="V4658" s="72" t="str">
        <f t="shared" si="72"/>
        <v/>
      </c>
    </row>
    <row r="4659" spans="1:22" x14ac:dyDescent="0.25">
      <c r="A4659" s="47"/>
      <c r="B4659" s="47"/>
      <c r="C4659" s="47"/>
      <c r="D4659" s="117"/>
      <c r="E4659" s="47"/>
      <c r="F4659" s="37"/>
      <c r="G4659" s="47"/>
      <c r="H4659" s="37"/>
      <c r="I4659" s="37"/>
      <c r="J4659" s="51"/>
      <c r="K4659" s="51"/>
      <c r="L4659" s="51"/>
      <c r="M4659" s="51"/>
      <c r="N4659" s="51"/>
      <c r="O4659" s="51"/>
      <c r="P4659" s="51"/>
      <c r="R4659" s="38" t="s">
        <v>450</v>
      </c>
      <c r="S4659" s="38" t="str" cm="1">
        <f t="array" ref="S4659">_xlfn.XLOOKUP(R4659,INDEX(Flettilisti,,1),INDEX(Flettilisti,,2),,0)</f>
        <v>Vantar flokkun</v>
      </c>
      <c r="T4659" s="38" t="str">
        <f>IF(ISBLANK(M4659),"",IF(M4659&lt;Gögn!$J$2,Gögn!$K$2,IF(M4659&gt;Gögn!$J$4,Gögn!$K$4,Gögn!$K$3)))</f>
        <v/>
      </c>
      <c r="U4659" s="49" t="str" cm="1">
        <f t="array" aca="1" ref="U4659" ca="1">IF(ISBLANK(A4659),"",IF(S4659="Styrkhæft",_xlfn.XLOOKUP(T4659,Vegalengdir[Texti],INDIRECT("Vegalengdir["&amp;'Upplýsingar um umsækjanda'!$B$10&amp;"]"),0%,0)))</f>
        <v/>
      </c>
      <c r="V4659" s="72" t="str">
        <f t="shared" si="72"/>
        <v/>
      </c>
    </row>
    <row r="4660" spans="1:22" x14ac:dyDescent="0.25">
      <c r="A4660" s="47"/>
      <c r="B4660" s="47"/>
      <c r="C4660" s="47"/>
      <c r="D4660" s="117"/>
      <c r="E4660" s="47"/>
      <c r="F4660" s="37"/>
      <c r="G4660" s="47"/>
      <c r="H4660" s="37"/>
      <c r="I4660" s="37"/>
      <c r="J4660" s="51"/>
      <c r="K4660" s="51"/>
      <c r="L4660" s="51"/>
      <c r="M4660" s="51"/>
      <c r="N4660" s="51"/>
      <c r="O4660" s="51"/>
      <c r="P4660" s="51"/>
      <c r="R4660" s="38" t="s">
        <v>450</v>
      </c>
      <c r="S4660" s="38" t="str" cm="1">
        <f t="array" ref="S4660">_xlfn.XLOOKUP(R4660,INDEX(Flettilisti,,1),INDEX(Flettilisti,,2),,0)</f>
        <v>Vantar flokkun</v>
      </c>
      <c r="T4660" s="38" t="str">
        <f>IF(ISBLANK(M4660),"",IF(M4660&lt;Gögn!$J$2,Gögn!$K$2,IF(M4660&gt;Gögn!$J$4,Gögn!$K$4,Gögn!$K$3)))</f>
        <v/>
      </c>
      <c r="U4660" s="49" t="str" cm="1">
        <f t="array" aca="1" ref="U4660" ca="1">IF(ISBLANK(A4660),"",IF(S4660="Styrkhæft",_xlfn.XLOOKUP(T4660,Vegalengdir[Texti],INDIRECT("Vegalengdir["&amp;'Upplýsingar um umsækjanda'!$B$10&amp;"]"),0%,0)))</f>
        <v/>
      </c>
      <c r="V4660" s="72" t="str">
        <f t="shared" si="72"/>
        <v/>
      </c>
    </row>
    <row r="4661" spans="1:22" x14ac:dyDescent="0.25">
      <c r="A4661" s="47"/>
      <c r="B4661" s="47"/>
      <c r="C4661" s="47"/>
      <c r="D4661" s="117"/>
      <c r="E4661" s="47"/>
      <c r="F4661" s="37"/>
      <c r="G4661" s="47"/>
      <c r="H4661" s="37"/>
      <c r="I4661" s="37"/>
      <c r="J4661" s="51"/>
      <c r="K4661" s="51"/>
      <c r="L4661" s="51"/>
      <c r="M4661" s="51"/>
      <c r="N4661" s="51"/>
      <c r="O4661" s="51"/>
      <c r="P4661" s="51"/>
      <c r="R4661" s="38" t="s">
        <v>450</v>
      </c>
      <c r="S4661" s="38" t="str" cm="1">
        <f t="array" ref="S4661">_xlfn.XLOOKUP(R4661,INDEX(Flettilisti,,1),INDEX(Flettilisti,,2),,0)</f>
        <v>Vantar flokkun</v>
      </c>
      <c r="T4661" s="38" t="str">
        <f>IF(ISBLANK(M4661),"",IF(M4661&lt;Gögn!$J$2,Gögn!$K$2,IF(M4661&gt;Gögn!$J$4,Gögn!$K$4,Gögn!$K$3)))</f>
        <v/>
      </c>
      <c r="U4661" s="49" t="str" cm="1">
        <f t="array" aca="1" ref="U4661" ca="1">IF(ISBLANK(A4661),"",IF(S4661="Styrkhæft",_xlfn.XLOOKUP(T4661,Vegalengdir[Texti],INDIRECT("Vegalengdir["&amp;'Upplýsingar um umsækjanda'!$B$10&amp;"]"),0%,0)))</f>
        <v/>
      </c>
      <c r="V4661" s="72" t="str">
        <f t="shared" si="72"/>
        <v/>
      </c>
    </row>
    <row r="4662" spans="1:22" x14ac:dyDescent="0.25">
      <c r="A4662" s="47"/>
      <c r="B4662" s="47"/>
      <c r="C4662" s="47"/>
      <c r="D4662" s="117"/>
      <c r="E4662" s="47"/>
      <c r="F4662" s="37"/>
      <c r="G4662" s="47"/>
      <c r="H4662" s="37"/>
      <c r="I4662" s="37"/>
      <c r="J4662" s="51"/>
      <c r="K4662" s="51"/>
      <c r="L4662" s="51"/>
      <c r="M4662" s="51"/>
      <c r="N4662" s="51"/>
      <c r="O4662" s="51"/>
      <c r="P4662" s="51"/>
      <c r="R4662" s="38" t="s">
        <v>450</v>
      </c>
      <c r="S4662" s="38" t="str" cm="1">
        <f t="array" ref="S4662">_xlfn.XLOOKUP(R4662,INDEX(Flettilisti,,1),INDEX(Flettilisti,,2),,0)</f>
        <v>Vantar flokkun</v>
      </c>
      <c r="T4662" s="38" t="str">
        <f>IF(ISBLANK(M4662),"",IF(M4662&lt;Gögn!$J$2,Gögn!$K$2,IF(M4662&gt;Gögn!$J$4,Gögn!$K$4,Gögn!$K$3)))</f>
        <v/>
      </c>
      <c r="U4662" s="49" t="str" cm="1">
        <f t="array" aca="1" ref="U4662" ca="1">IF(ISBLANK(A4662),"",IF(S4662="Styrkhæft",_xlfn.XLOOKUP(T4662,Vegalengdir[Texti],INDIRECT("Vegalengdir["&amp;'Upplýsingar um umsækjanda'!$B$10&amp;"]"),0%,0)))</f>
        <v/>
      </c>
      <c r="V4662" s="72" t="str">
        <f t="shared" si="72"/>
        <v/>
      </c>
    </row>
    <row r="4663" spans="1:22" x14ac:dyDescent="0.25">
      <c r="A4663" s="47"/>
      <c r="B4663" s="47"/>
      <c r="C4663" s="47"/>
      <c r="D4663" s="117"/>
      <c r="E4663" s="47"/>
      <c r="F4663" s="37"/>
      <c r="G4663" s="47"/>
      <c r="H4663" s="37"/>
      <c r="I4663" s="37"/>
      <c r="J4663" s="51"/>
      <c r="K4663" s="51"/>
      <c r="L4663" s="51"/>
      <c r="M4663" s="51"/>
      <c r="N4663" s="51"/>
      <c r="O4663" s="51"/>
      <c r="P4663" s="51"/>
      <c r="R4663" s="38" t="s">
        <v>450</v>
      </c>
      <c r="S4663" s="38" t="str" cm="1">
        <f t="array" ref="S4663">_xlfn.XLOOKUP(R4663,INDEX(Flettilisti,,1),INDEX(Flettilisti,,2),,0)</f>
        <v>Vantar flokkun</v>
      </c>
      <c r="T4663" s="38" t="str">
        <f>IF(ISBLANK(M4663),"",IF(M4663&lt;Gögn!$J$2,Gögn!$K$2,IF(M4663&gt;Gögn!$J$4,Gögn!$K$4,Gögn!$K$3)))</f>
        <v/>
      </c>
      <c r="U4663" s="49" t="str" cm="1">
        <f t="array" aca="1" ref="U4663" ca="1">IF(ISBLANK(A4663),"",IF(S4663="Styrkhæft",_xlfn.XLOOKUP(T4663,Vegalengdir[Texti],INDIRECT("Vegalengdir["&amp;'Upplýsingar um umsækjanda'!$B$10&amp;"]"),0%,0)))</f>
        <v/>
      </c>
      <c r="V4663" s="72" t="str">
        <f t="shared" si="72"/>
        <v/>
      </c>
    </row>
    <row r="4664" spans="1:22" x14ac:dyDescent="0.25">
      <c r="A4664" s="47"/>
      <c r="B4664" s="47"/>
      <c r="C4664" s="47"/>
      <c r="D4664" s="117"/>
      <c r="E4664" s="47"/>
      <c r="F4664" s="37"/>
      <c r="G4664" s="47"/>
      <c r="H4664" s="37"/>
      <c r="I4664" s="37"/>
      <c r="J4664" s="51"/>
      <c r="K4664" s="51"/>
      <c r="L4664" s="51"/>
      <c r="M4664" s="51"/>
      <c r="N4664" s="51"/>
      <c r="O4664" s="51"/>
      <c r="P4664" s="51"/>
      <c r="R4664" s="38" t="s">
        <v>450</v>
      </c>
      <c r="S4664" s="38" t="str" cm="1">
        <f t="array" ref="S4664">_xlfn.XLOOKUP(R4664,INDEX(Flettilisti,,1),INDEX(Flettilisti,,2),,0)</f>
        <v>Vantar flokkun</v>
      </c>
      <c r="T4664" s="38" t="str">
        <f>IF(ISBLANK(M4664),"",IF(M4664&lt;Gögn!$J$2,Gögn!$K$2,IF(M4664&gt;Gögn!$J$4,Gögn!$K$4,Gögn!$K$3)))</f>
        <v/>
      </c>
      <c r="U4664" s="49" t="str" cm="1">
        <f t="array" aca="1" ref="U4664" ca="1">IF(ISBLANK(A4664),"",IF(S4664="Styrkhæft",_xlfn.XLOOKUP(T4664,Vegalengdir[Texti],INDIRECT("Vegalengdir["&amp;'Upplýsingar um umsækjanda'!$B$10&amp;"]"),0%,0)))</f>
        <v/>
      </c>
      <c r="V4664" s="72" t="str">
        <f t="shared" si="72"/>
        <v/>
      </c>
    </row>
    <row r="4665" spans="1:22" x14ac:dyDescent="0.25">
      <c r="A4665" s="47"/>
      <c r="B4665" s="47"/>
      <c r="C4665" s="47"/>
      <c r="D4665" s="117"/>
      <c r="E4665" s="47"/>
      <c r="F4665" s="37"/>
      <c r="G4665" s="47"/>
      <c r="H4665" s="37"/>
      <c r="I4665" s="37"/>
      <c r="J4665" s="51"/>
      <c r="K4665" s="51"/>
      <c r="L4665" s="51"/>
      <c r="M4665" s="51"/>
      <c r="N4665" s="51"/>
      <c r="O4665" s="51"/>
      <c r="P4665" s="51"/>
      <c r="R4665" s="38" t="s">
        <v>450</v>
      </c>
      <c r="S4665" s="38" t="str" cm="1">
        <f t="array" ref="S4665">_xlfn.XLOOKUP(R4665,INDEX(Flettilisti,,1),INDEX(Flettilisti,,2),,0)</f>
        <v>Vantar flokkun</v>
      </c>
      <c r="T4665" s="38" t="str">
        <f>IF(ISBLANK(M4665),"",IF(M4665&lt;Gögn!$J$2,Gögn!$K$2,IF(M4665&gt;Gögn!$J$4,Gögn!$K$4,Gögn!$K$3)))</f>
        <v/>
      </c>
      <c r="U4665" s="49" t="str" cm="1">
        <f t="array" aca="1" ref="U4665" ca="1">IF(ISBLANK(A4665),"",IF(S4665="Styrkhæft",_xlfn.XLOOKUP(T4665,Vegalengdir[Texti],INDIRECT("Vegalengdir["&amp;'Upplýsingar um umsækjanda'!$B$10&amp;"]"),0%,0)))</f>
        <v/>
      </c>
      <c r="V4665" s="72" t="str">
        <f t="shared" si="72"/>
        <v/>
      </c>
    </row>
    <row r="4666" spans="1:22" x14ac:dyDescent="0.25">
      <c r="A4666" s="47"/>
      <c r="B4666" s="47"/>
      <c r="C4666" s="47"/>
      <c r="D4666" s="117"/>
      <c r="E4666" s="47"/>
      <c r="F4666" s="37"/>
      <c r="G4666" s="47"/>
      <c r="H4666" s="37"/>
      <c r="I4666" s="37"/>
      <c r="J4666" s="51"/>
      <c r="K4666" s="51"/>
      <c r="L4666" s="51"/>
      <c r="M4666" s="51"/>
      <c r="N4666" s="51"/>
      <c r="O4666" s="51"/>
      <c r="P4666" s="51"/>
      <c r="R4666" s="38" t="s">
        <v>450</v>
      </c>
      <c r="S4666" s="38" t="str" cm="1">
        <f t="array" ref="S4666">_xlfn.XLOOKUP(R4666,INDEX(Flettilisti,,1),INDEX(Flettilisti,,2),,0)</f>
        <v>Vantar flokkun</v>
      </c>
      <c r="T4666" s="38" t="str">
        <f>IF(ISBLANK(M4666),"",IF(M4666&lt;Gögn!$J$2,Gögn!$K$2,IF(M4666&gt;Gögn!$J$4,Gögn!$K$4,Gögn!$K$3)))</f>
        <v/>
      </c>
      <c r="U4666" s="49" t="str" cm="1">
        <f t="array" aca="1" ref="U4666" ca="1">IF(ISBLANK(A4666),"",IF(S4666="Styrkhæft",_xlfn.XLOOKUP(T4666,Vegalengdir[Texti],INDIRECT("Vegalengdir["&amp;'Upplýsingar um umsækjanda'!$B$10&amp;"]"),0%,0)))</f>
        <v/>
      </c>
      <c r="V4666" s="72" t="str">
        <f t="shared" si="72"/>
        <v/>
      </c>
    </row>
    <row r="4667" spans="1:22" x14ac:dyDescent="0.25">
      <c r="A4667" s="47"/>
      <c r="B4667" s="47"/>
      <c r="C4667" s="47"/>
      <c r="D4667" s="117"/>
      <c r="E4667" s="47"/>
      <c r="F4667" s="37"/>
      <c r="G4667" s="47"/>
      <c r="H4667" s="37"/>
      <c r="I4667" s="37"/>
      <c r="J4667" s="51"/>
      <c r="K4667" s="51"/>
      <c r="L4667" s="51"/>
      <c r="M4667" s="51"/>
      <c r="N4667" s="51"/>
      <c r="O4667" s="51"/>
      <c r="P4667" s="51"/>
      <c r="R4667" s="38" t="s">
        <v>450</v>
      </c>
      <c r="S4667" s="38" t="str" cm="1">
        <f t="array" ref="S4667">_xlfn.XLOOKUP(R4667,INDEX(Flettilisti,,1),INDEX(Flettilisti,,2),,0)</f>
        <v>Vantar flokkun</v>
      </c>
      <c r="T4667" s="38" t="str">
        <f>IF(ISBLANK(M4667),"",IF(M4667&lt;Gögn!$J$2,Gögn!$K$2,IF(M4667&gt;Gögn!$J$4,Gögn!$K$4,Gögn!$K$3)))</f>
        <v/>
      </c>
      <c r="U4667" s="49" t="str" cm="1">
        <f t="array" aca="1" ref="U4667" ca="1">IF(ISBLANK(A4667),"",IF(S4667="Styrkhæft",_xlfn.XLOOKUP(T4667,Vegalengdir[Texti],INDIRECT("Vegalengdir["&amp;'Upplýsingar um umsækjanda'!$B$10&amp;"]"),0%,0)))</f>
        <v/>
      </c>
      <c r="V4667" s="72" t="str">
        <f t="shared" si="72"/>
        <v/>
      </c>
    </row>
    <row r="4668" spans="1:22" x14ac:dyDescent="0.25">
      <c r="A4668" s="47"/>
      <c r="B4668" s="47"/>
      <c r="C4668" s="47"/>
      <c r="D4668" s="117"/>
      <c r="E4668" s="47"/>
      <c r="F4668" s="37"/>
      <c r="G4668" s="47"/>
      <c r="H4668" s="37"/>
      <c r="I4668" s="37"/>
      <c r="J4668" s="51"/>
      <c r="K4668" s="51"/>
      <c r="L4668" s="51"/>
      <c r="M4668" s="51"/>
      <c r="N4668" s="51"/>
      <c r="O4668" s="51"/>
      <c r="P4668" s="51"/>
      <c r="R4668" s="38" t="s">
        <v>450</v>
      </c>
      <c r="S4668" s="38" t="str" cm="1">
        <f t="array" ref="S4668">_xlfn.XLOOKUP(R4668,INDEX(Flettilisti,,1),INDEX(Flettilisti,,2),,0)</f>
        <v>Vantar flokkun</v>
      </c>
      <c r="T4668" s="38" t="str">
        <f>IF(ISBLANK(M4668),"",IF(M4668&lt;Gögn!$J$2,Gögn!$K$2,IF(M4668&gt;Gögn!$J$4,Gögn!$K$4,Gögn!$K$3)))</f>
        <v/>
      </c>
      <c r="U4668" s="49" t="str" cm="1">
        <f t="array" aca="1" ref="U4668" ca="1">IF(ISBLANK(A4668),"",IF(S4668="Styrkhæft",_xlfn.XLOOKUP(T4668,Vegalengdir[Texti],INDIRECT("Vegalengdir["&amp;'Upplýsingar um umsækjanda'!$B$10&amp;"]"),0%,0)))</f>
        <v/>
      </c>
      <c r="V4668" s="72" t="str">
        <f t="shared" si="72"/>
        <v/>
      </c>
    </row>
    <row r="4669" spans="1:22" x14ac:dyDescent="0.25">
      <c r="A4669" s="47"/>
      <c r="B4669" s="47"/>
      <c r="C4669" s="47"/>
      <c r="D4669" s="117"/>
      <c r="E4669" s="47"/>
      <c r="F4669" s="37"/>
      <c r="G4669" s="47"/>
      <c r="H4669" s="37"/>
      <c r="I4669" s="37"/>
      <c r="J4669" s="51"/>
      <c r="K4669" s="51"/>
      <c r="L4669" s="51"/>
      <c r="M4669" s="51"/>
      <c r="N4669" s="51"/>
      <c r="O4669" s="51"/>
      <c r="P4669" s="51"/>
      <c r="R4669" s="38" t="s">
        <v>450</v>
      </c>
      <c r="S4669" s="38" t="str" cm="1">
        <f t="array" ref="S4669">_xlfn.XLOOKUP(R4669,INDEX(Flettilisti,,1),INDEX(Flettilisti,,2),,0)</f>
        <v>Vantar flokkun</v>
      </c>
      <c r="T4669" s="38" t="str">
        <f>IF(ISBLANK(M4669),"",IF(M4669&lt;Gögn!$J$2,Gögn!$K$2,IF(M4669&gt;Gögn!$J$4,Gögn!$K$4,Gögn!$K$3)))</f>
        <v/>
      </c>
      <c r="U4669" s="49" t="str" cm="1">
        <f t="array" aca="1" ref="U4669" ca="1">IF(ISBLANK(A4669),"",IF(S4669="Styrkhæft",_xlfn.XLOOKUP(T4669,Vegalengdir[Texti],INDIRECT("Vegalengdir["&amp;'Upplýsingar um umsækjanda'!$B$10&amp;"]"),0%,0)))</f>
        <v/>
      </c>
      <c r="V4669" s="72" t="str">
        <f t="shared" si="72"/>
        <v/>
      </c>
    </row>
    <row r="4670" spans="1:22" x14ac:dyDescent="0.25">
      <c r="A4670" s="47"/>
      <c r="B4670" s="47"/>
      <c r="C4670" s="47"/>
      <c r="D4670" s="117"/>
      <c r="E4670" s="47"/>
      <c r="F4670" s="37"/>
      <c r="G4670" s="47"/>
      <c r="H4670" s="37"/>
      <c r="I4670" s="37"/>
      <c r="J4670" s="51"/>
      <c r="K4670" s="51"/>
      <c r="L4670" s="51"/>
      <c r="M4670" s="51"/>
      <c r="N4670" s="51"/>
      <c r="O4670" s="51"/>
      <c r="P4670" s="51"/>
      <c r="R4670" s="38" t="s">
        <v>450</v>
      </c>
      <c r="S4670" s="38" t="str" cm="1">
        <f t="array" ref="S4670">_xlfn.XLOOKUP(R4670,INDEX(Flettilisti,,1),INDEX(Flettilisti,,2),,0)</f>
        <v>Vantar flokkun</v>
      </c>
      <c r="T4670" s="38" t="str">
        <f>IF(ISBLANK(M4670),"",IF(M4670&lt;Gögn!$J$2,Gögn!$K$2,IF(M4670&gt;Gögn!$J$4,Gögn!$K$4,Gögn!$K$3)))</f>
        <v/>
      </c>
      <c r="U4670" s="49" t="str" cm="1">
        <f t="array" aca="1" ref="U4670" ca="1">IF(ISBLANK(A4670),"",IF(S4670="Styrkhæft",_xlfn.XLOOKUP(T4670,Vegalengdir[Texti],INDIRECT("Vegalengdir["&amp;'Upplýsingar um umsækjanda'!$B$10&amp;"]"),0%,0)))</f>
        <v/>
      </c>
      <c r="V4670" s="72" t="str">
        <f t="shared" si="72"/>
        <v/>
      </c>
    </row>
    <row r="4671" spans="1:22" x14ac:dyDescent="0.25">
      <c r="A4671" s="47"/>
      <c r="B4671" s="47"/>
      <c r="C4671" s="47"/>
      <c r="D4671" s="117"/>
      <c r="E4671" s="47"/>
      <c r="F4671" s="37"/>
      <c r="G4671" s="47"/>
      <c r="H4671" s="37"/>
      <c r="I4671" s="37"/>
      <c r="J4671" s="51"/>
      <c r="K4671" s="51"/>
      <c r="L4671" s="51"/>
      <c r="M4671" s="51"/>
      <c r="N4671" s="51"/>
      <c r="O4671" s="51"/>
      <c r="P4671" s="51"/>
      <c r="R4671" s="38" t="s">
        <v>450</v>
      </c>
      <c r="S4671" s="38" t="str" cm="1">
        <f t="array" ref="S4671">_xlfn.XLOOKUP(R4671,INDEX(Flettilisti,,1),INDEX(Flettilisti,,2),,0)</f>
        <v>Vantar flokkun</v>
      </c>
      <c r="T4671" s="38" t="str">
        <f>IF(ISBLANK(M4671),"",IF(M4671&lt;Gögn!$J$2,Gögn!$K$2,IF(M4671&gt;Gögn!$J$4,Gögn!$K$4,Gögn!$K$3)))</f>
        <v/>
      </c>
      <c r="U4671" s="49" t="str" cm="1">
        <f t="array" aca="1" ref="U4671" ca="1">IF(ISBLANK(A4671),"",IF(S4671="Styrkhæft",_xlfn.XLOOKUP(T4671,Vegalengdir[Texti],INDIRECT("Vegalengdir["&amp;'Upplýsingar um umsækjanda'!$B$10&amp;"]"),0%,0)))</f>
        <v/>
      </c>
      <c r="V4671" s="72" t="str">
        <f t="shared" si="72"/>
        <v/>
      </c>
    </row>
    <row r="4672" spans="1:22" x14ac:dyDescent="0.25">
      <c r="A4672" s="47"/>
      <c r="B4672" s="47"/>
      <c r="C4672" s="47"/>
      <c r="D4672" s="117"/>
      <c r="E4672" s="47"/>
      <c r="F4672" s="37"/>
      <c r="G4672" s="47"/>
      <c r="H4672" s="37"/>
      <c r="I4672" s="37"/>
      <c r="J4672" s="51"/>
      <c r="K4672" s="51"/>
      <c r="L4672" s="51"/>
      <c r="M4672" s="51"/>
      <c r="N4672" s="51"/>
      <c r="O4672" s="51"/>
      <c r="P4672" s="51"/>
      <c r="R4672" s="38" t="s">
        <v>450</v>
      </c>
      <c r="S4672" s="38" t="str" cm="1">
        <f t="array" ref="S4672">_xlfn.XLOOKUP(R4672,INDEX(Flettilisti,,1),INDEX(Flettilisti,,2),,0)</f>
        <v>Vantar flokkun</v>
      </c>
      <c r="T4672" s="38" t="str">
        <f>IF(ISBLANK(M4672),"",IF(M4672&lt;Gögn!$J$2,Gögn!$K$2,IF(M4672&gt;Gögn!$J$4,Gögn!$K$4,Gögn!$K$3)))</f>
        <v/>
      </c>
      <c r="U4672" s="49" t="str" cm="1">
        <f t="array" aca="1" ref="U4672" ca="1">IF(ISBLANK(A4672),"",IF(S4672="Styrkhæft",_xlfn.XLOOKUP(T4672,Vegalengdir[Texti],INDIRECT("Vegalengdir["&amp;'Upplýsingar um umsækjanda'!$B$10&amp;"]"),0%,0)))</f>
        <v/>
      </c>
      <c r="V4672" s="72" t="str">
        <f t="shared" si="72"/>
        <v/>
      </c>
    </row>
    <row r="4673" spans="1:22" x14ac:dyDescent="0.25">
      <c r="A4673" s="47"/>
      <c r="B4673" s="47"/>
      <c r="C4673" s="47"/>
      <c r="D4673" s="117"/>
      <c r="E4673" s="47"/>
      <c r="F4673" s="37"/>
      <c r="G4673" s="47"/>
      <c r="H4673" s="37"/>
      <c r="I4673" s="37"/>
      <c r="J4673" s="51"/>
      <c r="K4673" s="51"/>
      <c r="L4673" s="51"/>
      <c r="M4673" s="51"/>
      <c r="N4673" s="51"/>
      <c r="O4673" s="51"/>
      <c r="P4673" s="51"/>
      <c r="R4673" s="38" t="s">
        <v>450</v>
      </c>
      <c r="S4673" s="38" t="str" cm="1">
        <f t="array" ref="S4673">_xlfn.XLOOKUP(R4673,INDEX(Flettilisti,,1),INDEX(Flettilisti,,2),,0)</f>
        <v>Vantar flokkun</v>
      </c>
      <c r="T4673" s="38" t="str">
        <f>IF(ISBLANK(M4673),"",IF(M4673&lt;Gögn!$J$2,Gögn!$K$2,IF(M4673&gt;Gögn!$J$4,Gögn!$K$4,Gögn!$K$3)))</f>
        <v/>
      </c>
      <c r="U4673" s="49" t="str" cm="1">
        <f t="array" aca="1" ref="U4673" ca="1">IF(ISBLANK(A4673),"",IF(S4673="Styrkhæft",_xlfn.XLOOKUP(T4673,Vegalengdir[Texti],INDIRECT("Vegalengdir["&amp;'Upplýsingar um umsækjanda'!$B$10&amp;"]"),0%,0)))</f>
        <v/>
      </c>
      <c r="V4673" s="72" t="str">
        <f t="shared" si="72"/>
        <v/>
      </c>
    </row>
    <row r="4674" spans="1:22" x14ac:dyDescent="0.25">
      <c r="A4674" s="47"/>
      <c r="B4674" s="47"/>
      <c r="C4674" s="47"/>
      <c r="D4674" s="117"/>
      <c r="E4674" s="47"/>
      <c r="F4674" s="37"/>
      <c r="G4674" s="47"/>
      <c r="H4674" s="37"/>
      <c r="I4674" s="37"/>
      <c r="J4674" s="51"/>
      <c r="K4674" s="51"/>
      <c r="L4674" s="51"/>
      <c r="M4674" s="51"/>
      <c r="N4674" s="51"/>
      <c r="O4674" s="51"/>
      <c r="P4674" s="51"/>
      <c r="R4674" s="38" t="s">
        <v>450</v>
      </c>
      <c r="S4674" s="38" t="str" cm="1">
        <f t="array" ref="S4674">_xlfn.XLOOKUP(R4674,INDEX(Flettilisti,,1),INDEX(Flettilisti,,2),,0)</f>
        <v>Vantar flokkun</v>
      </c>
      <c r="T4674" s="38" t="str">
        <f>IF(ISBLANK(M4674),"",IF(M4674&lt;Gögn!$J$2,Gögn!$K$2,IF(M4674&gt;Gögn!$J$4,Gögn!$K$4,Gögn!$K$3)))</f>
        <v/>
      </c>
      <c r="U4674" s="49" t="str" cm="1">
        <f t="array" aca="1" ref="U4674" ca="1">IF(ISBLANK(A4674),"",IF(S4674="Styrkhæft",_xlfn.XLOOKUP(T4674,Vegalengdir[Texti],INDIRECT("Vegalengdir["&amp;'Upplýsingar um umsækjanda'!$B$10&amp;"]"),0%,0)))</f>
        <v/>
      </c>
      <c r="V4674" s="72" t="str">
        <f t="shared" si="72"/>
        <v/>
      </c>
    </row>
    <row r="4675" spans="1:22" x14ac:dyDescent="0.25">
      <c r="A4675" s="47"/>
      <c r="B4675" s="47"/>
      <c r="C4675" s="47"/>
      <c r="D4675" s="117"/>
      <c r="E4675" s="47"/>
      <c r="F4675" s="37"/>
      <c r="G4675" s="47"/>
      <c r="H4675" s="37"/>
      <c r="I4675" s="37"/>
      <c r="J4675" s="51"/>
      <c r="K4675" s="51"/>
      <c r="L4675" s="51"/>
      <c r="M4675" s="51"/>
      <c r="N4675" s="51"/>
      <c r="O4675" s="51"/>
      <c r="P4675" s="51"/>
      <c r="R4675" s="38" t="s">
        <v>450</v>
      </c>
      <c r="S4675" s="38" t="str" cm="1">
        <f t="array" ref="S4675">_xlfn.XLOOKUP(R4675,INDEX(Flettilisti,,1),INDEX(Flettilisti,,2),,0)</f>
        <v>Vantar flokkun</v>
      </c>
      <c r="T4675" s="38" t="str">
        <f>IF(ISBLANK(M4675),"",IF(M4675&lt;Gögn!$J$2,Gögn!$K$2,IF(M4675&gt;Gögn!$J$4,Gögn!$K$4,Gögn!$K$3)))</f>
        <v/>
      </c>
      <c r="U4675" s="49" t="str" cm="1">
        <f t="array" aca="1" ref="U4675" ca="1">IF(ISBLANK(A4675),"",IF(S4675="Styrkhæft",_xlfn.XLOOKUP(T4675,Vegalengdir[Texti],INDIRECT("Vegalengdir["&amp;'Upplýsingar um umsækjanda'!$B$10&amp;"]"),0%,0)))</f>
        <v/>
      </c>
      <c r="V4675" s="72" t="str">
        <f t="shared" ref="V4675:V4738" si="73">IF(ISBLANK(A4675),"",U4675*P4675)</f>
        <v/>
      </c>
    </row>
    <row r="4676" spans="1:22" x14ac:dyDescent="0.25">
      <c r="A4676" s="47"/>
      <c r="B4676" s="47"/>
      <c r="C4676" s="47"/>
      <c r="D4676" s="117"/>
      <c r="E4676" s="47"/>
      <c r="F4676" s="37"/>
      <c r="G4676" s="47"/>
      <c r="H4676" s="37"/>
      <c r="I4676" s="37"/>
      <c r="J4676" s="51"/>
      <c r="K4676" s="51"/>
      <c r="L4676" s="51"/>
      <c r="M4676" s="51"/>
      <c r="N4676" s="51"/>
      <c r="O4676" s="51"/>
      <c r="P4676" s="51"/>
      <c r="R4676" s="38" t="s">
        <v>450</v>
      </c>
      <c r="S4676" s="38" t="str" cm="1">
        <f t="array" ref="S4676">_xlfn.XLOOKUP(R4676,INDEX(Flettilisti,,1),INDEX(Flettilisti,,2),,0)</f>
        <v>Vantar flokkun</v>
      </c>
      <c r="T4676" s="38" t="str">
        <f>IF(ISBLANK(M4676),"",IF(M4676&lt;Gögn!$J$2,Gögn!$K$2,IF(M4676&gt;Gögn!$J$4,Gögn!$K$4,Gögn!$K$3)))</f>
        <v/>
      </c>
      <c r="U4676" s="49" t="str" cm="1">
        <f t="array" aca="1" ref="U4676" ca="1">IF(ISBLANK(A4676),"",IF(S4676="Styrkhæft",_xlfn.XLOOKUP(T4676,Vegalengdir[Texti],INDIRECT("Vegalengdir["&amp;'Upplýsingar um umsækjanda'!$B$10&amp;"]"),0%,0)))</f>
        <v/>
      </c>
      <c r="V4676" s="72" t="str">
        <f t="shared" si="73"/>
        <v/>
      </c>
    </row>
    <row r="4677" spans="1:22" x14ac:dyDescent="0.25">
      <c r="A4677" s="47"/>
      <c r="B4677" s="47"/>
      <c r="C4677" s="47"/>
      <c r="D4677" s="117"/>
      <c r="E4677" s="47"/>
      <c r="F4677" s="37"/>
      <c r="G4677" s="47"/>
      <c r="H4677" s="37"/>
      <c r="I4677" s="37"/>
      <c r="J4677" s="51"/>
      <c r="K4677" s="51"/>
      <c r="L4677" s="51"/>
      <c r="M4677" s="51"/>
      <c r="N4677" s="51"/>
      <c r="O4677" s="51"/>
      <c r="P4677" s="51"/>
      <c r="R4677" s="38" t="s">
        <v>450</v>
      </c>
      <c r="S4677" s="38" t="str" cm="1">
        <f t="array" ref="S4677">_xlfn.XLOOKUP(R4677,INDEX(Flettilisti,,1),INDEX(Flettilisti,,2),,0)</f>
        <v>Vantar flokkun</v>
      </c>
      <c r="T4677" s="38" t="str">
        <f>IF(ISBLANK(M4677),"",IF(M4677&lt;Gögn!$J$2,Gögn!$K$2,IF(M4677&gt;Gögn!$J$4,Gögn!$K$4,Gögn!$K$3)))</f>
        <v/>
      </c>
      <c r="U4677" s="49" t="str" cm="1">
        <f t="array" aca="1" ref="U4677" ca="1">IF(ISBLANK(A4677),"",IF(S4677="Styrkhæft",_xlfn.XLOOKUP(T4677,Vegalengdir[Texti],INDIRECT("Vegalengdir["&amp;'Upplýsingar um umsækjanda'!$B$10&amp;"]"),0%,0)))</f>
        <v/>
      </c>
      <c r="V4677" s="72" t="str">
        <f t="shared" si="73"/>
        <v/>
      </c>
    </row>
    <row r="4678" spans="1:22" x14ac:dyDescent="0.25">
      <c r="A4678" s="47"/>
      <c r="B4678" s="47"/>
      <c r="C4678" s="47"/>
      <c r="D4678" s="117"/>
      <c r="E4678" s="47"/>
      <c r="F4678" s="37"/>
      <c r="G4678" s="47"/>
      <c r="H4678" s="37"/>
      <c r="I4678" s="37"/>
      <c r="J4678" s="51"/>
      <c r="K4678" s="51"/>
      <c r="L4678" s="51"/>
      <c r="M4678" s="51"/>
      <c r="N4678" s="51"/>
      <c r="O4678" s="51"/>
      <c r="P4678" s="51"/>
      <c r="R4678" s="38" t="s">
        <v>450</v>
      </c>
      <c r="S4678" s="38" t="str" cm="1">
        <f t="array" ref="S4678">_xlfn.XLOOKUP(R4678,INDEX(Flettilisti,,1),INDEX(Flettilisti,,2),,0)</f>
        <v>Vantar flokkun</v>
      </c>
      <c r="T4678" s="38" t="str">
        <f>IF(ISBLANK(M4678),"",IF(M4678&lt;Gögn!$J$2,Gögn!$K$2,IF(M4678&gt;Gögn!$J$4,Gögn!$K$4,Gögn!$K$3)))</f>
        <v/>
      </c>
      <c r="U4678" s="49" t="str" cm="1">
        <f t="array" aca="1" ref="U4678" ca="1">IF(ISBLANK(A4678),"",IF(S4678="Styrkhæft",_xlfn.XLOOKUP(T4678,Vegalengdir[Texti],INDIRECT("Vegalengdir["&amp;'Upplýsingar um umsækjanda'!$B$10&amp;"]"),0%,0)))</f>
        <v/>
      </c>
      <c r="V4678" s="72" t="str">
        <f t="shared" si="73"/>
        <v/>
      </c>
    </row>
    <row r="4679" spans="1:22" x14ac:dyDescent="0.25">
      <c r="A4679" s="47"/>
      <c r="B4679" s="47"/>
      <c r="C4679" s="47"/>
      <c r="D4679" s="117"/>
      <c r="E4679" s="47"/>
      <c r="F4679" s="37"/>
      <c r="G4679" s="47"/>
      <c r="H4679" s="37"/>
      <c r="I4679" s="37"/>
      <c r="J4679" s="51"/>
      <c r="K4679" s="51"/>
      <c r="L4679" s="51"/>
      <c r="M4679" s="51"/>
      <c r="N4679" s="51"/>
      <c r="O4679" s="51"/>
      <c r="P4679" s="51"/>
      <c r="R4679" s="38" t="s">
        <v>450</v>
      </c>
      <c r="S4679" s="38" t="str" cm="1">
        <f t="array" ref="S4679">_xlfn.XLOOKUP(R4679,INDEX(Flettilisti,,1),INDEX(Flettilisti,,2),,0)</f>
        <v>Vantar flokkun</v>
      </c>
      <c r="T4679" s="38" t="str">
        <f>IF(ISBLANK(M4679),"",IF(M4679&lt;Gögn!$J$2,Gögn!$K$2,IF(M4679&gt;Gögn!$J$4,Gögn!$K$4,Gögn!$K$3)))</f>
        <v/>
      </c>
      <c r="U4679" s="49" t="str" cm="1">
        <f t="array" aca="1" ref="U4679" ca="1">IF(ISBLANK(A4679),"",IF(S4679="Styrkhæft",_xlfn.XLOOKUP(T4679,Vegalengdir[Texti],INDIRECT("Vegalengdir["&amp;'Upplýsingar um umsækjanda'!$B$10&amp;"]"),0%,0)))</f>
        <v/>
      </c>
      <c r="V4679" s="72" t="str">
        <f t="shared" si="73"/>
        <v/>
      </c>
    </row>
    <row r="4680" spans="1:22" x14ac:dyDescent="0.25">
      <c r="A4680" s="47"/>
      <c r="B4680" s="47"/>
      <c r="C4680" s="47"/>
      <c r="D4680" s="117"/>
      <c r="E4680" s="47"/>
      <c r="F4680" s="37"/>
      <c r="G4680" s="47"/>
      <c r="H4680" s="37"/>
      <c r="I4680" s="37"/>
      <c r="J4680" s="51"/>
      <c r="K4680" s="51"/>
      <c r="L4680" s="51"/>
      <c r="M4680" s="51"/>
      <c r="N4680" s="51"/>
      <c r="O4680" s="51"/>
      <c r="P4680" s="51"/>
      <c r="R4680" s="38" t="s">
        <v>450</v>
      </c>
      <c r="S4680" s="38" t="str" cm="1">
        <f t="array" ref="S4680">_xlfn.XLOOKUP(R4680,INDEX(Flettilisti,,1),INDEX(Flettilisti,,2),,0)</f>
        <v>Vantar flokkun</v>
      </c>
      <c r="T4680" s="38" t="str">
        <f>IF(ISBLANK(M4680),"",IF(M4680&lt;Gögn!$J$2,Gögn!$K$2,IF(M4680&gt;Gögn!$J$4,Gögn!$K$4,Gögn!$K$3)))</f>
        <v/>
      </c>
      <c r="U4680" s="49" t="str" cm="1">
        <f t="array" aca="1" ref="U4680" ca="1">IF(ISBLANK(A4680),"",IF(S4680="Styrkhæft",_xlfn.XLOOKUP(T4680,Vegalengdir[Texti],INDIRECT("Vegalengdir["&amp;'Upplýsingar um umsækjanda'!$B$10&amp;"]"),0%,0)))</f>
        <v/>
      </c>
      <c r="V4680" s="72" t="str">
        <f t="shared" si="73"/>
        <v/>
      </c>
    </row>
    <row r="4681" spans="1:22" x14ac:dyDescent="0.25">
      <c r="A4681" s="47"/>
      <c r="B4681" s="47"/>
      <c r="C4681" s="47"/>
      <c r="D4681" s="117"/>
      <c r="E4681" s="47"/>
      <c r="F4681" s="37"/>
      <c r="G4681" s="47"/>
      <c r="H4681" s="37"/>
      <c r="I4681" s="37"/>
      <c r="J4681" s="51"/>
      <c r="K4681" s="51"/>
      <c r="L4681" s="51"/>
      <c r="M4681" s="51"/>
      <c r="N4681" s="51"/>
      <c r="O4681" s="51"/>
      <c r="P4681" s="51"/>
      <c r="R4681" s="38" t="s">
        <v>450</v>
      </c>
      <c r="S4681" s="38" t="str" cm="1">
        <f t="array" ref="S4681">_xlfn.XLOOKUP(R4681,INDEX(Flettilisti,,1),INDEX(Flettilisti,,2),,0)</f>
        <v>Vantar flokkun</v>
      </c>
      <c r="T4681" s="38" t="str">
        <f>IF(ISBLANK(M4681),"",IF(M4681&lt;Gögn!$J$2,Gögn!$K$2,IF(M4681&gt;Gögn!$J$4,Gögn!$K$4,Gögn!$K$3)))</f>
        <v/>
      </c>
      <c r="U4681" s="49" t="str" cm="1">
        <f t="array" aca="1" ref="U4681" ca="1">IF(ISBLANK(A4681),"",IF(S4681="Styrkhæft",_xlfn.XLOOKUP(T4681,Vegalengdir[Texti],INDIRECT("Vegalengdir["&amp;'Upplýsingar um umsækjanda'!$B$10&amp;"]"),0%,0)))</f>
        <v/>
      </c>
      <c r="V4681" s="72" t="str">
        <f t="shared" si="73"/>
        <v/>
      </c>
    </row>
    <row r="4682" spans="1:22" x14ac:dyDescent="0.25">
      <c r="A4682" s="47"/>
      <c r="B4682" s="47"/>
      <c r="C4682" s="47"/>
      <c r="D4682" s="117"/>
      <c r="E4682" s="47"/>
      <c r="F4682" s="37"/>
      <c r="G4682" s="47"/>
      <c r="H4682" s="37"/>
      <c r="I4682" s="37"/>
      <c r="J4682" s="51"/>
      <c r="K4682" s="51"/>
      <c r="L4682" s="51"/>
      <c r="M4682" s="51"/>
      <c r="N4682" s="51"/>
      <c r="O4682" s="51"/>
      <c r="P4682" s="51"/>
      <c r="R4682" s="38" t="s">
        <v>450</v>
      </c>
      <c r="S4682" s="38" t="str" cm="1">
        <f t="array" ref="S4682">_xlfn.XLOOKUP(R4682,INDEX(Flettilisti,,1),INDEX(Flettilisti,,2),,0)</f>
        <v>Vantar flokkun</v>
      </c>
      <c r="T4682" s="38" t="str">
        <f>IF(ISBLANK(M4682),"",IF(M4682&lt;Gögn!$J$2,Gögn!$K$2,IF(M4682&gt;Gögn!$J$4,Gögn!$K$4,Gögn!$K$3)))</f>
        <v/>
      </c>
      <c r="U4682" s="49" t="str" cm="1">
        <f t="array" aca="1" ref="U4682" ca="1">IF(ISBLANK(A4682),"",IF(S4682="Styrkhæft",_xlfn.XLOOKUP(T4682,Vegalengdir[Texti],INDIRECT("Vegalengdir["&amp;'Upplýsingar um umsækjanda'!$B$10&amp;"]"),0%,0)))</f>
        <v/>
      </c>
      <c r="V4682" s="72" t="str">
        <f t="shared" si="73"/>
        <v/>
      </c>
    </row>
    <row r="4683" spans="1:22" x14ac:dyDescent="0.25">
      <c r="A4683" s="47"/>
      <c r="B4683" s="47"/>
      <c r="C4683" s="47"/>
      <c r="D4683" s="117"/>
      <c r="E4683" s="47"/>
      <c r="F4683" s="37"/>
      <c r="G4683" s="47"/>
      <c r="H4683" s="37"/>
      <c r="I4683" s="37"/>
      <c r="J4683" s="51"/>
      <c r="K4683" s="51"/>
      <c r="L4683" s="51"/>
      <c r="M4683" s="51"/>
      <c r="N4683" s="51"/>
      <c r="O4683" s="51"/>
      <c r="P4683" s="51"/>
      <c r="R4683" s="38" t="s">
        <v>450</v>
      </c>
      <c r="S4683" s="38" t="str" cm="1">
        <f t="array" ref="S4683">_xlfn.XLOOKUP(R4683,INDEX(Flettilisti,,1),INDEX(Flettilisti,,2),,0)</f>
        <v>Vantar flokkun</v>
      </c>
      <c r="T4683" s="38" t="str">
        <f>IF(ISBLANK(M4683),"",IF(M4683&lt;Gögn!$J$2,Gögn!$K$2,IF(M4683&gt;Gögn!$J$4,Gögn!$K$4,Gögn!$K$3)))</f>
        <v/>
      </c>
      <c r="U4683" s="49" t="str" cm="1">
        <f t="array" aca="1" ref="U4683" ca="1">IF(ISBLANK(A4683),"",IF(S4683="Styrkhæft",_xlfn.XLOOKUP(T4683,Vegalengdir[Texti],INDIRECT("Vegalengdir["&amp;'Upplýsingar um umsækjanda'!$B$10&amp;"]"),0%,0)))</f>
        <v/>
      </c>
      <c r="V4683" s="72" t="str">
        <f t="shared" si="73"/>
        <v/>
      </c>
    </row>
    <row r="4684" spans="1:22" x14ac:dyDescent="0.25">
      <c r="A4684" s="47"/>
      <c r="B4684" s="47"/>
      <c r="C4684" s="47"/>
      <c r="D4684" s="117"/>
      <c r="E4684" s="47"/>
      <c r="F4684" s="37"/>
      <c r="G4684" s="47"/>
      <c r="H4684" s="37"/>
      <c r="I4684" s="37"/>
      <c r="J4684" s="51"/>
      <c r="K4684" s="51"/>
      <c r="L4684" s="51"/>
      <c r="M4684" s="51"/>
      <c r="N4684" s="51"/>
      <c r="O4684" s="51"/>
      <c r="P4684" s="51"/>
      <c r="R4684" s="38" t="s">
        <v>450</v>
      </c>
      <c r="S4684" s="38" t="str" cm="1">
        <f t="array" ref="S4684">_xlfn.XLOOKUP(R4684,INDEX(Flettilisti,,1),INDEX(Flettilisti,,2),,0)</f>
        <v>Vantar flokkun</v>
      </c>
      <c r="T4684" s="38" t="str">
        <f>IF(ISBLANK(M4684),"",IF(M4684&lt;Gögn!$J$2,Gögn!$K$2,IF(M4684&gt;Gögn!$J$4,Gögn!$K$4,Gögn!$K$3)))</f>
        <v/>
      </c>
      <c r="U4684" s="49" t="str" cm="1">
        <f t="array" aca="1" ref="U4684" ca="1">IF(ISBLANK(A4684),"",IF(S4684="Styrkhæft",_xlfn.XLOOKUP(T4684,Vegalengdir[Texti],INDIRECT("Vegalengdir["&amp;'Upplýsingar um umsækjanda'!$B$10&amp;"]"),0%,0)))</f>
        <v/>
      </c>
      <c r="V4684" s="72" t="str">
        <f t="shared" si="73"/>
        <v/>
      </c>
    </row>
    <row r="4685" spans="1:22" x14ac:dyDescent="0.25">
      <c r="A4685" s="47"/>
      <c r="B4685" s="47"/>
      <c r="C4685" s="47"/>
      <c r="D4685" s="117"/>
      <c r="E4685" s="47"/>
      <c r="F4685" s="37"/>
      <c r="G4685" s="47"/>
      <c r="H4685" s="37"/>
      <c r="I4685" s="37"/>
      <c r="J4685" s="51"/>
      <c r="K4685" s="51"/>
      <c r="L4685" s="51"/>
      <c r="M4685" s="51"/>
      <c r="N4685" s="51"/>
      <c r="O4685" s="51"/>
      <c r="P4685" s="51"/>
      <c r="R4685" s="38" t="s">
        <v>450</v>
      </c>
      <c r="S4685" s="38" t="str" cm="1">
        <f t="array" ref="S4685">_xlfn.XLOOKUP(R4685,INDEX(Flettilisti,,1),INDEX(Flettilisti,,2),,0)</f>
        <v>Vantar flokkun</v>
      </c>
      <c r="T4685" s="38" t="str">
        <f>IF(ISBLANK(M4685),"",IF(M4685&lt;Gögn!$J$2,Gögn!$K$2,IF(M4685&gt;Gögn!$J$4,Gögn!$K$4,Gögn!$K$3)))</f>
        <v/>
      </c>
      <c r="U4685" s="49" t="str" cm="1">
        <f t="array" aca="1" ref="U4685" ca="1">IF(ISBLANK(A4685),"",IF(S4685="Styrkhæft",_xlfn.XLOOKUP(T4685,Vegalengdir[Texti],INDIRECT("Vegalengdir["&amp;'Upplýsingar um umsækjanda'!$B$10&amp;"]"),0%,0)))</f>
        <v/>
      </c>
      <c r="V4685" s="72" t="str">
        <f t="shared" si="73"/>
        <v/>
      </c>
    </row>
    <row r="4686" spans="1:22" x14ac:dyDescent="0.25">
      <c r="A4686" s="47"/>
      <c r="B4686" s="47"/>
      <c r="C4686" s="47"/>
      <c r="D4686" s="117"/>
      <c r="E4686" s="47"/>
      <c r="F4686" s="37"/>
      <c r="G4686" s="47"/>
      <c r="H4686" s="37"/>
      <c r="I4686" s="37"/>
      <c r="J4686" s="51"/>
      <c r="K4686" s="51"/>
      <c r="L4686" s="51"/>
      <c r="M4686" s="51"/>
      <c r="N4686" s="51"/>
      <c r="O4686" s="51"/>
      <c r="P4686" s="51"/>
      <c r="R4686" s="38" t="s">
        <v>450</v>
      </c>
      <c r="S4686" s="38" t="str" cm="1">
        <f t="array" ref="S4686">_xlfn.XLOOKUP(R4686,INDEX(Flettilisti,,1),INDEX(Flettilisti,,2),,0)</f>
        <v>Vantar flokkun</v>
      </c>
      <c r="T4686" s="38" t="str">
        <f>IF(ISBLANK(M4686),"",IF(M4686&lt;Gögn!$J$2,Gögn!$K$2,IF(M4686&gt;Gögn!$J$4,Gögn!$K$4,Gögn!$K$3)))</f>
        <v/>
      </c>
      <c r="U4686" s="49" t="str" cm="1">
        <f t="array" aca="1" ref="U4686" ca="1">IF(ISBLANK(A4686),"",IF(S4686="Styrkhæft",_xlfn.XLOOKUP(T4686,Vegalengdir[Texti],INDIRECT("Vegalengdir["&amp;'Upplýsingar um umsækjanda'!$B$10&amp;"]"),0%,0)))</f>
        <v/>
      </c>
      <c r="V4686" s="72" t="str">
        <f t="shared" si="73"/>
        <v/>
      </c>
    </row>
    <row r="4687" spans="1:22" x14ac:dyDescent="0.25">
      <c r="A4687" s="47"/>
      <c r="B4687" s="47"/>
      <c r="C4687" s="47"/>
      <c r="D4687" s="117"/>
      <c r="E4687" s="47"/>
      <c r="F4687" s="37"/>
      <c r="G4687" s="47"/>
      <c r="H4687" s="37"/>
      <c r="I4687" s="37"/>
      <c r="J4687" s="51"/>
      <c r="K4687" s="51"/>
      <c r="L4687" s="51"/>
      <c r="M4687" s="51"/>
      <c r="N4687" s="51"/>
      <c r="O4687" s="51"/>
      <c r="P4687" s="51"/>
      <c r="R4687" s="38" t="s">
        <v>450</v>
      </c>
      <c r="S4687" s="38" t="str" cm="1">
        <f t="array" ref="S4687">_xlfn.XLOOKUP(R4687,INDEX(Flettilisti,,1),INDEX(Flettilisti,,2),,0)</f>
        <v>Vantar flokkun</v>
      </c>
      <c r="T4687" s="38" t="str">
        <f>IF(ISBLANK(M4687),"",IF(M4687&lt;Gögn!$J$2,Gögn!$K$2,IF(M4687&gt;Gögn!$J$4,Gögn!$K$4,Gögn!$K$3)))</f>
        <v/>
      </c>
      <c r="U4687" s="49" t="str" cm="1">
        <f t="array" aca="1" ref="U4687" ca="1">IF(ISBLANK(A4687),"",IF(S4687="Styrkhæft",_xlfn.XLOOKUP(T4687,Vegalengdir[Texti],INDIRECT("Vegalengdir["&amp;'Upplýsingar um umsækjanda'!$B$10&amp;"]"),0%,0)))</f>
        <v/>
      </c>
      <c r="V4687" s="72" t="str">
        <f t="shared" si="73"/>
        <v/>
      </c>
    </row>
    <row r="4688" spans="1:22" x14ac:dyDescent="0.25">
      <c r="A4688" s="47"/>
      <c r="B4688" s="47"/>
      <c r="C4688" s="47"/>
      <c r="D4688" s="117"/>
      <c r="E4688" s="47"/>
      <c r="F4688" s="37"/>
      <c r="G4688" s="47"/>
      <c r="H4688" s="37"/>
      <c r="I4688" s="37"/>
      <c r="J4688" s="51"/>
      <c r="K4688" s="51"/>
      <c r="L4688" s="51"/>
      <c r="M4688" s="51"/>
      <c r="N4688" s="51"/>
      <c r="O4688" s="51"/>
      <c r="P4688" s="51"/>
      <c r="R4688" s="38" t="s">
        <v>450</v>
      </c>
      <c r="S4688" s="38" t="str" cm="1">
        <f t="array" ref="S4688">_xlfn.XLOOKUP(R4688,INDEX(Flettilisti,,1),INDEX(Flettilisti,,2),,0)</f>
        <v>Vantar flokkun</v>
      </c>
      <c r="T4688" s="38" t="str">
        <f>IF(ISBLANK(M4688),"",IF(M4688&lt;Gögn!$J$2,Gögn!$K$2,IF(M4688&gt;Gögn!$J$4,Gögn!$K$4,Gögn!$K$3)))</f>
        <v/>
      </c>
      <c r="U4688" s="49" t="str" cm="1">
        <f t="array" aca="1" ref="U4688" ca="1">IF(ISBLANK(A4688),"",IF(S4688="Styrkhæft",_xlfn.XLOOKUP(T4688,Vegalengdir[Texti],INDIRECT("Vegalengdir["&amp;'Upplýsingar um umsækjanda'!$B$10&amp;"]"),0%,0)))</f>
        <v/>
      </c>
      <c r="V4688" s="72" t="str">
        <f t="shared" si="73"/>
        <v/>
      </c>
    </row>
    <row r="4689" spans="1:22" x14ac:dyDescent="0.25">
      <c r="A4689" s="47"/>
      <c r="B4689" s="47"/>
      <c r="C4689" s="47"/>
      <c r="D4689" s="117"/>
      <c r="E4689" s="47"/>
      <c r="F4689" s="37"/>
      <c r="G4689" s="47"/>
      <c r="H4689" s="37"/>
      <c r="I4689" s="37"/>
      <c r="J4689" s="51"/>
      <c r="K4689" s="51"/>
      <c r="L4689" s="51"/>
      <c r="M4689" s="51"/>
      <c r="N4689" s="51"/>
      <c r="O4689" s="51"/>
      <c r="P4689" s="51"/>
      <c r="R4689" s="38" t="s">
        <v>450</v>
      </c>
      <c r="S4689" s="38" t="str" cm="1">
        <f t="array" ref="S4689">_xlfn.XLOOKUP(R4689,INDEX(Flettilisti,,1),INDEX(Flettilisti,,2),,0)</f>
        <v>Vantar flokkun</v>
      </c>
      <c r="T4689" s="38" t="str">
        <f>IF(ISBLANK(M4689),"",IF(M4689&lt;Gögn!$J$2,Gögn!$K$2,IF(M4689&gt;Gögn!$J$4,Gögn!$K$4,Gögn!$K$3)))</f>
        <v/>
      </c>
      <c r="U4689" s="49" t="str" cm="1">
        <f t="array" aca="1" ref="U4689" ca="1">IF(ISBLANK(A4689),"",IF(S4689="Styrkhæft",_xlfn.XLOOKUP(T4689,Vegalengdir[Texti],INDIRECT("Vegalengdir["&amp;'Upplýsingar um umsækjanda'!$B$10&amp;"]"),0%,0)))</f>
        <v/>
      </c>
      <c r="V4689" s="72" t="str">
        <f t="shared" si="73"/>
        <v/>
      </c>
    </row>
    <row r="4690" spans="1:22" x14ac:dyDescent="0.25">
      <c r="A4690" s="47"/>
      <c r="B4690" s="47"/>
      <c r="C4690" s="47"/>
      <c r="D4690" s="117"/>
      <c r="E4690" s="47"/>
      <c r="F4690" s="37"/>
      <c r="G4690" s="47"/>
      <c r="H4690" s="37"/>
      <c r="I4690" s="37"/>
      <c r="J4690" s="51"/>
      <c r="K4690" s="51"/>
      <c r="L4690" s="51"/>
      <c r="M4690" s="51"/>
      <c r="N4690" s="51"/>
      <c r="O4690" s="51"/>
      <c r="P4690" s="51"/>
      <c r="R4690" s="38" t="s">
        <v>450</v>
      </c>
      <c r="S4690" s="38" t="str" cm="1">
        <f t="array" ref="S4690">_xlfn.XLOOKUP(R4690,INDEX(Flettilisti,,1),INDEX(Flettilisti,,2),,0)</f>
        <v>Vantar flokkun</v>
      </c>
      <c r="T4690" s="38" t="str">
        <f>IF(ISBLANK(M4690),"",IF(M4690&lt;Gögn!$J$2,Gögn!$K$2,IF(M4690&gt;Gögn!$J$4,Gögn!$K$4,Gögn!$K$3)))</f>
        <v/>
      </c>
      <c r="U4690" s="49" t="str" cm="1">
        <f t="array" aca="1" ref="U4690" ca="1">IF(ISBLANK(A4690),"",IF(S4690="Styrkhæft",_xlfn.XLOOKUP(T4690,Vegalengdir[Texti],INDIRECT("Vegalengdir["&amp;'Upplýsingar um umsækjanda'!$B$10&amp;"]"),0%,0)))</f>
        <v/>
      </c>
      <c r="V4690" s="72" t="str">
        <f t="shared" si="73"/>
        <v/>
      </c>
    </row>
    <row r="4691" spans="1:22" x14ac:dyDescent="0.25">
      <c r="A4691" s="47"/>
      <c r="B4691" s="47"/>
      <c r="C4691" s="47"/>
      <c r="D4691" s="117"/>
      <c r="E4691" s="47"/>
      <c r="F4691" s="37"/>
      <c r="G4691" s="47"/>
      <c r="H4691" s="37"/>
      <c r="I4691" s="37"/>
      <c r="J4691" s="51"/>
      <c r="K4691" s="51"/>
      <c r="L4691" s="51"/>
      <c r="M4691" s="51"/>
      <c r="N4691" s="51"/>
      <c r="O4691" s="51"/>
      <c r="P4691" s="51"/>
      <c r="R4691" s="38" t="s">
        <v>450</v>
      </c>
      <c r="S4691" s="38" t="str" cm="1">
        <f t="array" ref="S4691">_xlfn.XLOOKUP(R4691,INDEX(Flettilisti,,1),INDEX(Flettilisti,,2),,0)</f>
        <v>Vantar flokkun</v>
      </c>
      <c r="T4691" s="38" t="str">
        <f>IF(ISBLANK(M4691),"",IF(M4691&lt;Gögn!$J$2,Gögn!$K$2,IF(M4691&gt;Gögn!$J$4,Gögn!$K$4,Gögn!$K$3)))</f>
        <v/>
      </c>
      <c r="U4691" s="49" t="str" cm="1">
        <f t="array" aca="1" ref="U4691" ca="1">IF(ISBLANK(A4691),"",IF(S4691="Styrkhæft",_xlfn.XLOOKUP(T4691,Vegalengdir[Texti],INDIRECT("Vegalengdir["&amp;'Upplýsingar um umsækjanda'!$B$10&amp;"]"),0%,0)))</f>
        <v/>
      </c>
      <c r="V4691" s="72" t="str">
        <f t="shared" si="73"/>
        <v/>
      </c>
    </row>
    <row r="4692" spans="1:22" x14ac:dyDescent="0.25">
      <c r="A4692" s="47"/>
      <c r="B4692" s="47"/>
      <c r="C4692" s="47"/>
      <c r="D4692" s="117"/>
      <c r="E4692" s="47"/>
      <c r="F4692" s="37"/>
      <c r="G4692" s="47"/>
      <c r="H4692" s="37"/>
      <c r="I4692" s="37"/>
      <c r="J4692" s="51"/>
      <c r="K4692" s="51"/>
      <c r="L4692" s="51"/>
      <c r="M4692" s="51"/>
      <c r="N4692" s="51"/>
      <c r="O4692" s="51"/>
      <c r="P4692" s="51"/>
      <c r="R4692" s="38" t="s">
        <v>450</v>
      </c>
      <c r="S4692" s="38" t="str" cm="1">
        <f t="array" ref="S4692">_xlfn.XLOOKUP(R4692,INDEX(Flettilisti,,1),INDEX(Flettilisti,,2),,0)</f>
        <v>Vantar flokkun</v>
      </c>
      <c r="T4692" s="38" t="str">
        <f>IF(ISBLANK(M4692),"",IF(M4692&lt;Gögn!$J$2,Gögn!$K$2,IF(M4692&gt;Gögn!$J$4,Gögn!$K$4,Gögn!$K$3)))</f>
        <v/>
      </c>
      <c r="U4692" s="49" t="str" cm="1">
        <f t="array" aca="1" ref="U4692" ca="1">IF(ISBLANK(A4692),"",IF(S4692="Styrkhæft",_xlfn.XLOOKUP(T4692,Vegalengdir[Texti],INDIRECT("Vegalengdir["&amp;'Upplýsingar um umsækjanda'!$B$10&amp;"]"),0%,0)))</f>
        <v/>
      </c>
      <c r="V4692" s="72" t="str">
        <f t="shared" si="73"/>
        <v/>
      </c>
    </row>
    <row r="4693" spans="1:22" x14ac:dyDescent="0.25">
      <c r="A4693" s="47"/>
      <c r="B4693" s="47"/>
      <c r="C4693" s="47"/>
      <c r="D4693" s="117"/>
      <c r="E4693" s="47"/>
      <c r="F4693" s="37"/>
      <c r="G4693" s="47"/>
      <c r="H4693" s="37"/>
      <c r="I4693" s="37"/>
      <c r="J4693" s="51"/>
      <c r="K4693" s="51"/>
      <c r="L4693" s="51"/>
      <c r="M4693" s="51"/>
      <c r="N4693" s="51"/>
      <c r="O4693" s="51"/>
      <c r="P4693" s="51"/>
      <c r="R4693" s="38" t="s">
        <v>450</v>
      </c>
      <c r="S4693" s="38" t="str" cm="1">
        <f t="array" ref="S4693">_xlfn.XLOOKUP(R4693,INDEX(Flettilisti,,1),INDEX(Flettilisti,,2),,0)</f>
        <v>Vantar flokkun</v>
      </c>
      <c r="T4693" s="38" t="str">
        <f>IF(ISBLANK(M4693),"",IF(M4693&lt;Gögn!$J$2,Gögn!$K$2,IF(M4693&gt;Gögn!$J$4,Gögn!$K$4,Gögn!$K$3)))</f>
        <v/>
      </c>
      <c r="U4693" s="49" t="str" cm="1">
        <f t="array" aca="1" ref="U4693" ca="1">IF(ISBLANK(A4693),"",IF(S4693="Styrkhæft",_xlfn.XLOOKUP(T4693,Vegalengdir[Texti],INDIRECT("Vegalengdir["&amp;'Upplýsingar um umsækjanda'!$B$10&amp;"]"),0%,0)))</f>
        <v/>
      </c>
      <c r="V4693" s="72" t="str">
        <f t="shared" si="73"/>
        <v/>
      </c>
    </row>
    <row r="4694" spans="1:22" x14ac:dyDescent="0.25">
      <c r="A4694" s="47"/>
      <c r="B4694" s="47"/>
      <c r="C4694" s="47"/>
      <c r="D4694" s="117"/>
      <c r="E4694" s="47"/>
      <c r="F4694" s="37"/>
      <c r="G4694" s="47"/>
      <c r="H4694" s="37"/>
      <c r="I4694" s="37"/>
      <c r="J4694" s="51"/>
      <c r="K4694" s="51"/>
      <c r="L4694" s="51"/>
      <c r="M4694" s="51"/>
      <c r="N4694" s="51"/>
      <c r="O4694" s="51"/>
      <c r="P4694" s="51"/>
      <c r="R4694" s="38" t="s">
        <v>450</v>
      </c>
      <c r="S4694" s="38" t="str" cm="1">
        <f t="array" ref="S4694">_xlfn.XLOOKUP(R4694,INDEX(Flettilisti,,1),INDEX(Flettilisti,,2),,0)</f>
        <v>Vantar flokkun</v>
      </c>
      <c r="T4694" s="38" t="str">
        <f>IF(ISBLANK(M4694),"",IF(M4694&lt;Gögn!$J$2,Gögn!$K$2,IF(M4694&gt;Gögn!$J$4,Gögn!$K$4,Gögn!$K$3)))</f>
        <v/>
      </c>
      <c r="U4694" s="49" t="str" cm="1">
        <f t="array" aca="1" ref="U4694" ca="1">IF(ISBLANK(A4694),"",IF(S4694="Styrkhæft",_xlfn.XLOOKUP(T4694,Vegalengdir[Texti],INDIRECT("Vegalengdir["&amp;'Upplýsingar um umsækjanda'!$B$10&amp;"]"),0%,0)))</f>
        <v/>
      </c>
      <c r="V4694" s="72" t="str">
        <f t="shared" si="73"/>
        <v/>
      </c>
    </row>
    <row r="4695" spans="1:22" x14ac:dyDescent="0.25">
      <c r="A4695" s="47"/>
      <c r="B4695" s="47"/>
      <c r="C4695" s="47"/>
      <c r="D4695" s="117"/>
      <c r="E4695" s="47"/>
      <c r="F4695" s="37"/>
      <c r="G4695" s="47"/>
      <c r="H4695" s="37"/>
      <c r="I4695" s="37"/>
      <c r="J4695" s="51"/>
      <c r="K4695" s="51"/>
      <c r="L4695" s="51"/>
      <c r="M4695" s="51"/>
      <c r="N4695" s="51"/>
      <c r="O4695" s="51"/>
      <c r="P4695" s="51"/>
      <c r="R4695" s="38" t="s">
        <v>450</v>
      </c>
      <c r="S4695" s="38" t="str" cm="1">
        <f t="array" ref="S4695">_xlfn.XLOOKUP(R4695,INDEX(Flettilisti,,1),INDEX(Flettilisti,,2),,0)</f>
        <v>Vantar flokkun</v>
      </c>
      <c r="T4695" s="38" t="str">
        <f>IF(ISBLANK(M4695),"",IF(M4695&lt;Gögn!$J$2,Gögn!$K$2,IF(M4695&gt;Gögn!$J$4,Gögn!$K$4,Gögn!$K$3)))</f>
        <v/>
      </c>
      <c r="U4695" s="49" t="str" cm="1">
        <f t="array" aca="1" ref="U4695" ca="1">IF(ISBLANK(A4695),"",IF(S4695="Styrkhæft",_xlfn.XLOOKUP(T4695,Vegalengdir[Texti],INDIRECT("Vegalengdir["&amp;'Upplýsingar um umsækjanda'!$B$10&amp;"]"),0%,0)))</f>
        <v/>
      </c>
      <c r="V4695" s="72" t="str">
        <f t="shared" si="73"/>
        <v/>
      </c>
    </row>
    <row r="4696" spans="1:22" x14ac:dyDescent="0.25">
      <c r="A4696" s="47"/>
      <c r="B4696" s="47"/>
      <c r="C4696" s="47"/>
      <c r="D4696" s="117"/>
      <c r="E4696" s="47"/>
      <c r="F4696" s="37"/>
      <c r="G4696" s="47"/>
      <c r="H4696" s="37"/>
      <c r="I4696" s="37"/>
      <c r="J4696" s="51"/>
      <c r="K4696" s="51"/>
      <c r="L4696" s="51"/>
      <c r="M4696" s="51"/>
      <c r="N4696" s="51"/>
      <c r="O4696" s="51"/>
      <c r="P4696" s="51"/>
      <c r="R4696" s="38" t="s">
        <v>450</v>
      </c>
      <c r="S4696" s="38" t="str" cm="1">
        <f t="array" ref="S4696">_xlfn.XLOOKUP(R4696,INDEX(Flettilisti,,1),INDEX(Flettilisti,,2),,0)</f>
        <v>Vantar flokkun</v>
      </c>
      <c r="T4696" s="38" t="str">
        <f>IF(ISBLANK(M4696),"",IF(M4696&lt;Gögn!$J$2,Gögn!$K$2,IF(M4696&gt;Gögn!$J$4,Gögn!$K$4,Gögn!$K$3)))</f>
        <v/>
      </c>
      <c r="U4696" s="49" t="str" cm="1">
        <f t="array" aca="1" ref="U4696" ca="1">IF(ISBLANK(A4696),"",IF(S4696="Styrkhæft",_xlfn.XLOOKUP(T4696,Vegalengdir[Texti],INDIRECT("Vegalengdir["&amp;'Upplýsingar um umsækjanda'!$B$10&amp;"]"),0%,0)))</f>
        <v/>
      </c>
      <c r="V4696" s="72" t="str">
        <f t="shared" si="73"/>
        <v/>
      </c>
    </row>
    <row r="4697" spans="1:22" x14ac:dyDescent="0.25">
      <c r="A4697" s="47"/>
      <c r="B4697" s="47"/>
      <c r="C4697" s="47"/>
      <c r="D4697" s="117"/>
      <c r="E4697" s="47"/>
      <c r="F4697" s="37"/>
      <c r="G4697" s="47"/>
      <c r="H4697" s="37"/>
      <c r="I4697" s="37"/>
      <c r="J4697" s="51"/>
      <c r="K4697" s="51"/>
      <c r="L4697" s="51"/>
      <c r="M4697" s="51"/>
      <c r="N4697" s="51"/>
      <c r="O4697" s="51"/>
      <c r="P4697" s="51"/>
      <c r="R4697" s="38" t="s">
        <v>450</v>
      </c>
      <c r="S4697" s="38" t="str" cm="1">
        <f t="array" ref="S4697">_xlfn.XLOOKUP(R4697,INDEX(Flettilisti,,1),INDEX(Flettilisti,,2),,0)</f>
        <v>Vantar flokkun</v>
      </c>
      <c r="T4697" s="38" t="str">
        <f>IF(ISBLANK(M4697),"",IF(M4697&lt;Gögn!$J$2,Gögn!$K$2,IF(M4697&gt;Gögn!$J$4,Gögn!$K$4,Gögn!$K$3)))</f>
        <v/>
      </c>
      <c r="U4697" s="49" t="str" cm="1">
        <f t="array" aca="1" ref="U4697" ca="1">IF(ISBLANK(A4697),"",IF(S4697="Styrkhæft",_xlfn.XLOOKUP(T4697,Vegalengdir[Texti],INDIRECT("Vegalengdir["&amp;'Upplýsingar um umsækjanda'!$B$10&amp;"]"),0%,0)))</f>
        <v/>
      </c>
      <c r="V4697" s="72" t="str">
        <f t="shared" si="73"/>
        <v/>
      </c>
    </row>
    <row r="4698" spans="1:22" x14ac:dyDescent="0.25">
      <c r="A4698" s="47"/>
      <c r="B4698" s="47"/>
      <c r="C4698" s="47"/>
      <c r="D4698" s="117"/>
      <c r="E4698" s="47"/>
      <c r="F4698" s="37"/>
      <c r="G4698" s="47"/>
      <c r="H4698" s="37"/>
      <c r="I4698" s="37"/>
      <c r="J4698" s="51"/>
      <c r="K4698" s="51"/>
      <c r="L4698" s="51"/>
      <c r="M4698" s="51"/>
      <c r="N4698" s="51"/>
      <c r="O4698" s="51"/>
      <c r="P4698" s="51"/>
      <c r="R4698" s="38" t="s">
        <v>450</v>
      </c>
      <c r="S4698" s="38" t="str" cm="1">
        <f t="array" ref="S4698">_xlfn.XLOOKUP(R4698,INDEX(Flettilisti,,1),INDEX(Flettilisti,,2),,0)</f>
        <v>Vantar flokkun</v>
      </c>
      <c r="T4698" s="38" t="str">
        <f>IF(ISBLANK(M4698),"",IF(M4698&lt;Gögn!$J$2,Gögn!$K$2,IF(M4698&gt;Gögn!$J$4,Gögn!$K$4,Gögn!$K$3)))</f>
        <v/>
      </c>
      <c r="U4698" s="49" t="str" cm="1">
        <f t="array" aca="1" ref="U4698" ca="1">IF(ISBLANK(A4698),"",IF(S4698="Styrkhæft",_xlfn.XLOOKUP(T4698,Vegalengdir[Texti],INDIRECT("Vegalengdir["&amp;'Upplýsingar um umsækjanda'!$B$10&amp;"]"),0%,0)))</f>
        <v/>
      </c>
      <c r="V4698" s="72" t="str">
        <f t="shared" si="73"/>
        <v/>
      </c>
    </row>
    <row r="4699" spans="1:22" x14ac:dyDescent="0.25">
      <c r="A4699" s="47"/>
      <c r="B4699" s="47"/>
      <c r="C4699" s="47"/>
      <c r="D4699" s="117"/>
      <c r="E4699" s="47"/>
      <c r="F4699" s="37"/>
      <c r="G4699" s="47"/>
      <c r="H4699" s="37"/>
      <c r="I4699" s="37"/>
      <c r="J4699" s="51"/>
      <c r="K4699" s="51"/>
      <c r="L4699" s="51"/>
      <c r="M4699" s="51"/>
      <c r="N4699" s="51"/>
      <c r="O4699" s="51"/>
      <c r="P4699" s="51"/>
      <c r="R4699" s="38" t="s">
        <v>450</v>
      </c>
      <c r="S4699" s="38" t="str" cm="1">
        <f t="array" ref="S4699">_xlfn.XLOOKUP(R4699,INDEX(Flettilisti,,1),INDEX(Flettilisti,,2),,0)</f>
        <v>Vantar flokkun</v>
      </c>
      <c r="T4699" s="38" t="str">
        <f>IF(ISBLANK(M4699),"",IF(M4699&lt;Gögn!$J$2,Gögn!$K$2,IF(M4699&gt;Gögn!$J$4,Gögn!$K$4,Gögn!$K$3)))</f>
        <v/>
      </c>
      <c r="U4699" s="49" t="str" cm="1">
        <f t="array" aca="1" ref="U4699" ca="1">IF(ISBLANK(A4699),"",IF(S4699="Styrkhæft",_xlfn.XLOOKUP(T4699,Vegalengdir[Texti],INDIRECT("Vegalengdir["&amp;'Upplýsingar um umsækjanda'!$B$10&amp;"]"),0%,0)))</f>
        <v/>
      </c>
      <c r="V4699" s="72" t="str">
        <f t="shared" si="73"/>
        <v/>
      </c>
    </row>
    <row r="4700" spans="1:22" x14ac:dyDescent="0.25">
      <c r="A4700" s="47"/>
      <c r="B4700" s="47"/>
      <c r="C4700" s="47"/>
      <c r="D4700" s="117"/>
      <c r="E4700" s="47"/>
      <c r="F4700" s="37"/>
      <c r="G4700" s="47"/>
      <c r="H4700" s="37"/>
      <c r="I4700" s="37"/>
      <c r="J4700" s="51"/>
      <c r="K4700" s="51"/>
      <c r="L4700" s="51"/>
      <c r="M4700" s="51"/>
      <c r="N4700" s="51"/>
      <c r="O4700" s="51"/>
      <c r="P4700" s="51"/>
      <c r="R4700" s="38" t="s">
        <v>450</v>
      </c>
      <c r="S4700" s="38" t="str" cm="1">
        <f t="array" ref="S4700">_xlfn.XLOOKUP(R4700,INDEX(Flettilisti,,1),INDEX(Flettilisti,,2),,0)</f>
        <v>Vantar flokkun</v>
      </c>
      <c r="T4700" s="38" t="str">
        <f>IF(ISBLANK(M4700),"",IF(M4700&lt;Gögn!$J$2,Gögn!$K$2,IF(M4700&gt;Gögn!$J$4,Gögn!$K$4,Gögn!$K$3)))</f>
        <v/>
      </c>
      <c r="U4700" s="49" t="str" cm="1">
        <f t="array" aca="1" ref="U4700" ca="1">IF(ISBLANK(A4700),"",IF(S4700="Styrkhæft",_xlfn.XLOOKUP(T4700,Vegalengdir[Texti],INDIRECT("Vegalengdir["&amp;'Upplýsingar um umsækjanda'!$B$10&amp;"]"),0%,0)))</f>
        <v/>
      </c>
      <c r="V4700" s="72" t="str">
        <f t="shared" si="73"/>
        <v/>
      </c>
    </row>
    <row r="4701" spans="1:22" x14ac:dyDescent="0.25">
      <c r="A4701" s="47"/>
      <c r="B4701" s="47"/>
      <c r="C4701" s="47"/>
      <c r="D4701" s="117"/>
      <c r="E4701" s="47"/>
      <c r="F4701" s="37"/>
      <c r="G4701" s="47"/>
      <c r="H4701" s="37"/>
      <c r="I4701" s="37"/>
      <c r="J4701" s="51"/>
      <c r="K4701" s="51"/>
      <c r="L4701" s="51"/>
      <c r="M4701" s="51"/>
      <c r="N4701" s="51"/>
      <c r="O4701" s="51"/>
      <c r="P4701" s="51"/>
      <c r="R4701" s="38" t="s">
        <v>450</v>
      </c>
      <c r="S4701" s="38" t="str" cm="1">
        <f t="array" ref="S4701">_xlfn.XLOOKUP(R4701,INDEX(Flettilisti,,1),INDEX(Flettilisti,,2),,0)</f>
        <v>Vantar flokkun</v>
      </c>
      <c r="T4701" s="38" t="str">
        <f>IF(ISBLANK(M4701),"",IF(M4701&lt;Gögn!$J$2,Gögn!$K$2,IF(M4701&gt;Gögn!$J$4,Gögn!$K$4,Gögn!$K$3)))</f>
        <v/>
      </c>
      <c r="U4701" s="49" t="str" cm="1">
        <f t="array" aca="1" ref="U4701" ca="1">IF(ISBLANK(A4701),"",IF(S4701="Styrkhæft",_xlfn.XLOOKUP(T4701,Vegalengdir[Texti],INDIRECT("Vegalengdir["&amp;'Upplýsingar um umsækjanda'!$B$10&amp;"]"),0%,0)))</f>
        <v/>
      </c>
      <c r="V4701" s="72" t="str">
        <f t="shared" si="73"/>
        <v/>
      </c>
    </row>
    <row r="4702" spans="1:22" x14ac:dyDescent="0.25">
      <c r="A4702" s="47"/>
      <c r="B4702" s="47"/>
      <c r="C4702" s="47"/>
      <c r="D4702" s="117"/>
      <c r="E4702" s="47"/>
      <c r="F4702" s="37"/>
      <c r="G4702" s="47"/>
      <c r="H4702" s="37"/>
      <c r="I4702" s="37"/>
      <c r="J4702" s="51"/>
      <c r="K4702" s="51"/>
      <c r="L4702" s="51"/>
      <c r="M4702" s="51"/>
      <c r="N4702" s="51"/>
      <c r="O4702" s="51"/>
      <c r="P4702" s="51"/>
      <c r="R4702" s="38" t="s">
        <v>450</v>
      </c>
      <c r="S4702" s="38" t="str" cm="1">
        <f t="array" ref="S4702">_xlfn.XLOOKUP(R4702,INDEX(Flettilisti,,1),INDEX(Flettilisti,,2),,0)</f>
        <v>Vantar flokkun</v>
      </c>
      <c r="T4702" s="38" t="str">
        <f>IF(ISBLANK(M4702),"",IF(M4702&lt;Gögn!$J$2,Gögn!$K$2,IF(M4702&gt;Gögn!$J$4,Gögn!$K$4,Gögn!$K$3)))</f>
        <v/>
      </c>
      <c r="U4702" s="49" t="str" cm="1">
        <f t="array" aca="1" ref="U4702" ca="1">IF(ISBLANK(A4702),"",IF(S4702="Styrkhæft",_xlfn.XLOOKUP(T4702,Vegalengdir[Texti],INDIRECT("Vegalengdir["&amp;'Upplýsingar um umsækjanda'!$B$10&amp;"]"),0%,0)))</f>
        <v/>
      </c>
      <c r="V4702" s="72" t="str">
        <f t="shared" si="73"/>
        <v/>
      </c>
    </row>
    <row r="4703" spans="1:22" x14ac:dyDescent="0.25">
      <c r="A4703" s="47"/>
      <c r="B4703" s="47"/>
      <c r="C4703" s="47"/>
      <c r="D4703" s="117"/>
      <c r="E4703" s="47"/>
      <c r="F4703" s="37"/>
      <c r="G4703" s="47"/>
      <c r="H4703" s="37"/>
      <c r="I4703" s="37"/>
      <c r="J4703" s="51"/>
      <c r="K4703" s="51"/>
      <c r="L4703" s="51"/>
      <c r="M4703" s="51"/>
      <c r="N4703" s="51"/>
      <c r="O4703" s="51"/>
      <c r="P4703" s="51"/>
      <c r="R4703" s="38" t="s">
        <v>450</v>
      </c>
      <c r="S4703" s="38" t="str" cm="1">
        <f t="array" ref="S4703">_xlfn.XLOOKUP(R4703,INDEX(Flettilisti,,1),INDEX(Flettilisti,,2),,0)</f>
        <v>Vantar flokkun</v>
      </c>
      <c r="T4703" s="38" t="str">
        <f>IF(ISBLANK(M4703),"",IF(M4703&lt;Gögn!$J$2,Gögn!$K$2,IF(M4703&gt;Gögn!$J$4,Gögn!$K$4,Gögn!$K$3)))</f>
        <v/>
      </c>
      <c r="U4703" s="49" t="str" cm="1">
        <f t="array" aca="1" ref="U4703" ca="1">IF(ISBLANK(A4703),"",IF(S4703="Styrkhæft",_xlfn.XLOOKUP(T4703,Vegalengdir[Texti],INDIRECT("Vegalengdir["&amp;'Upplýsingar um umsækjanda'!$B$10&amp;"]"),0%,0)))</f>
        <v/>
      </c>
      <c r="V4703" s="72" t="str">
        <f t="shared" si="73"/>
        <v/>
      </c>
    </row>
    <row r="4704" spans="1:22" x14ac:dyDescent="0.25">
      <c r="A4704" s="47"/>
      <c r="B4704" s="47"/>
      <c r="C4704" s="47"/>
      <c r="D4704" s="117"/>
      <c r="E4704" s="47"/>
      <c r="F4704" s="37"/>
      <c r="G4704" s="47"/>
      <c r="H4704" s="37"/>
      <c r="I4704" s="37"/>
      <c r="J4704" s="51"/>
      <c r="K4704" s="51"/>
      <c r="L4704" s="51"/>
      <c r="M4704" s="51"/>
      <c r="N4704" s="51"/>
      <c r="O4704" s="51"/>
      <c r="P4704" s="51"/>
      <c r="R4704" s="38" t="s">
        <v>450</v>
      </c>
      <c r="S4704" s="38" t="str" cm="1">
        <f t="array" ref="S4704">_xlfn.XLOOKUP(R4704,INDEX(Flettilisti,,1),INDEX(Flettilisti,,2),,0)</f>
        <v>Vantar flokkun</v>
      </c>
      <c r="T4704" s="38" t="str">
        <f>IF(ISBLANK(M4704),"",IF(M4704&lt;Gögn!$J$2,Gögn!$K$2,IF(M4704&gt;Gögn!$J$4,Gögn!$K$4,Gögn!$K$3)))</f>
        <v/>
      </c>
      <c r="U4704" s="49" t="str" cm="1">
        <f t="array" aca="1" ref="U4704" ca="1">IF(ISBLANK(A4704),"",IF(S4704="Styrkhæft",_xlfn.XLOOKUP(T4704,Vegalengdir[Texti],INDIRECT("Vegalengdir["&amp;'Upplýsingar um umsækjanda'!$B$10&amp;"]"),0%,0)))</f>
        <v/>
      </c>
      <c r="V4704" s="72" t="str">
        <f t="shared" si="73"/>
        <v/>
      </c>
    </row>
    <row r="4705" spans="1:22" x14ac:dyDescent="0.25">
      <c r="A4705" s="47"/>
      <c r="B4705" s="47"/>
      <c r="C4705" s="47"/>
      <c r="D4705" s="117"/>
      <c r="E4705" s="47"/>
      <c r="F4705" s="37"/>
      <c r="G4705" s="47"/>
      <c r="H4705" s="37"/>
      <c r="I4705" s="37"/>
      <c r="J4705" s="51"/>
      <c r="K4705" s="51"/>
      <c r="L4705" s="51"/>
      <c r="M4705" s="51"/>
      <c r="N4705" s="51"/>
      <c r="O4705" s="51"/>
      <c r="P4705" s="51"/>
      <c r="R4705" s="38" t="s">
        <v>450</v>
      </c>
      <c r="S4705" s="38" t="str" cm="1">
        <f t="array" ref="S4705">_xlfn.XLOOKUP(R4705,INDEX(Flettilisti,,1),INDEX(Flettilisti,,2),,0)</f>
        <v>Vantar flokkun</v>
      </c>
      <c r="T4705" s="38" t="str">
        <f>IF(ISBLANK(M4705),"",IF(M4705&lt;Gögn!$J$2,Gögn!$K$2,IF(M4705&gt;Gögn!$J$4,Gögn!$K$4,Gögn!$K$3)))</f>
        <v/>
      </c>
      <c r="U4705" s="49" t="str" cm="1">
        <f t="array" aca="1" ref="U4705" ca="1">IF(ISBLANK(A4705),"",IF(S4705="Styrkhæft",_xlfn.XLOOKUP(T4705,Vegalengdir[Texti],INDIRECT("Vegalengdir["&amp;'Upplýsingar um umsækjanda'!$B$10&amp;"]"),0%,0)))</f>
        <v/>
      </c>
      <c r="V4705" s="72" t="str">
        <f t="shared" si="73"/>
        <v/>
      </c>
    </row>
    <row r="4706" spans="1:22" x14ac:dyDescent="0.25">
      <c r="A4706" s="47"/>
      <c r="B4706" s="47"/>
      <c r="C4706" s="47"/>
      <c r="D4706" s="117"/>
      <c r="E4706" s="47"/>
      <c r="F4706" s="37"/>
      <c r="G4706" s="47"/>
      <c r="H4706" s="37"/>
      <c r="I4706" s="37"/>
      <c r="J4706" s="51"/>
      <c r="K4706" s="51"/>
      <c r="L4706" s="51"/>
      <c r="M4706" s="51"/>
      <c r="N4706" s="51"/>
      <c r="O4706" s="51"/>
      <c r="P4706" s="51"/>
      <c r="R4706" s="38" t="s">
        <v>450</v>
      </c>
      <c r="S4706" s="38" t="str" cm="1">
        <f t="array" ref="S4706">_xlfn.XLOOKUP(R4706,INDEX(Flettilisti,,1),INDEX(Flettilisti,,2),,0)</f>
        <v>Vantar flokkun</v>
      </c>
      <c r="T4706" s="38" t="str">
        <f>IF(ISBLANK(M4706),"",IF(M4706&lt;Gögn!$J$2,Gögn!$K$2,IF(M4706&gt;Gögn!$J$4,Gögn!$K$4,Gögn!$K$3)))</f>
        <v/>
      </c>
      <c r="U4706" s="49" t="str" cm="1">
        <f t="array" aca="1" ref="U4706" ca="1">IF(ISBLANK(A4706),"",IF(S4706="Styrkhæft",_xlfn.XLOOKUP(T4706,Vegalengdir[Texti],INDIRECT("Vegalengdir["&amp;'Upplýsingar um umsækjanda'!$B$10&amp;"]"),0%,0)))</f>
        <v/>
      </c>
      <c r="V4706" s="72" t="str">
        <f t="shared" si="73"/>
        <v/>
      </c>
    </row>
    <row r="4707" spans="1:22" x14ac:dyDescent="0.25">
      <c r="A4707" s="47"/>
      <c r="B4707" s="47"/>
      <c r="C4707" s="47"/>
      <c r="D4707" s="117"/>
      <c r="E4707" s="47"/>
      <c r="F4707" s="37"/>
      <c r="G4707" s="47"/>
      <c r="H4707" s="37"/>
      <c r="I4707" s="37"/>
      <c r="J4707" s="51"/>
      <c r="K4707" s="51"/>
      <c r="L4707" s="51"/>
      <c r="M4707" s="51"/>
      <c r="N4707" s="51"/>
      <c r="O4707" s="51"/>
      <c r="P4707" s="51"/>
      <c r="R4707" s="38" t="s">
        <v>450</v>
      </c>
      <c r="S4707" s="38" t="str" cm="1">
        <f t="array" ref="S4707">_xlfn.XLOOKUP(R4707,INDEX(Flettilisti,,1),INDEX(Flettilisti,,2),,0)</f>
        <v>Vantar flokkun</v>
      </c>
      <c r="T4707" s="38" t="str">
        <f>IF(ISBLANK(M4707),"",IF(M4707&lt;Gögn!$J$2,Gögn!$K$2,IF(M4707&gt;Gögn!$J$4,Gögn!$K$4,Gögn!$K$3)))</f>
        <v/>
      </c>
      <c r="U4707" s="49" t="str" cm="1">
        <f t="array" aca="1" ref="U4707" ca="1">IF(ISBLANK(A4707),"",IF(S4707="Styrkhæft",_xlfn.XLOOKUP(T4707,Vegalengdir[Texti],INDIRECT("Vegalengdir["&amp;'Upplýsingar um umsækjanda'!$B$10&amp;"]"),0%,0)))</f>
        <v/>
      </c>
      <c r="V4707" s="72" t="str">
        <f t="shared" si="73"/>
        <v/>
      </c>
    </row>
    <row r="4708" spans="1:22" x14ac:dyDescent="0.25">
      <c r="A4708" s="47"/>
      <c r="B4708" s="47"/>
      <c r="C4708" s="47"/>
      <c r="D4708" s="117"/>
      <c r="E4708" s="47"/>
      <c r="F4708" s="37"/>
      <c r="G4708" s="47"/>
      <c r="H4708" s="37"/>
      <c r="I4708" s="37"/>
      <c r="J4708" s="51"/>
      <c r="K4708" s="51"/>
      <c r="L4708" s="51"/>
      <c r="M4708" s="51"/>
      <c r="N4708" s="51"/>
      <c r="O4708" s="51"/>
      <c r="P4708" s="51"/>
      <c r="R4708" s="38" t="s">
        <v>450</v>
      </c>
      <c r="S4708" s="38" t="str" cm="1">
        <f t="array" ref="S4708">_xlfn.XLOOKUP(R4708,INDEX(Flettilisti,,1),INDEX(Flettilisti,,2),,0)</f>
        <v>Vantar flokkun</v>
      </c>
      <c r="T4708" s="38" t="str">
        <f>IF(ISBLANK(M4708),"",IF(M4708&lt;Gögn!$J$2,Gögn!$K$2,IF(M4708&gt;Gögn!$J$4,Gögn!$K$4,Gögn!$K$3)))</f>
        <v/>
      </c>
      <c r="U4708" s="49" t="str" cm="1">
        <f t="array" aca="1" ref="U4708" ca="1">IF(ISBLANK(A4708),"",IF(S4708="Styrkhæft",_xlfn.XLOOKUP(T4708,Vegalengdir[Texti],INDIRECT("Vegalengdir["&amp;'Upplýsingar um umsækjanda'!$B$10&amp;"]"),0%,0)))</f>
        <v/>
      </c>
      <c r="V4708" s="72" t="str">
        <f t="shared" si="73"/>
        <v/>
      </c>
    </row>
    <row r="4709" spans="1:22" x14ac:dyDescent="0.25">
      <c r="A4709" s="47"/>
      <c r="B4709" s="47"/>
      <c r="C4709" s="47"/>
      <c r="D4709" s="117"/>
      <c r="E4709" s="47"/>
      <c r="F4709" s="37"/>
      <c r="G4709" s="47"/>
      <c r="H4709" s="37"/>
      <c r="I4709" s="37"/>
      <c r="J4709" s="51"/>
      <c r="K4709" s="51"/>
      <c r="L4709" s="51"/>
      <c r="M4709" s="51"/>
      <c r="N4709" s="51"/>
      <c r="O4709" s="51"/>
      <c r="P4709" s="51"/>
      <c r="R4709" s="38" t="s">
        <v>450</v>
      </c>
      <c r="S4709" s="38" t="str" cm="1">
        <f t="array" ref="S4709">_xlfn.XLOOKUP(R4709,INDEX(Flettilisti,,1),INDEX(Flettilisti,,2),,0)</f>
        <v>Vantar flokkun</v>
      </c>
      <c r="T4709" s="38" t="str">
        <f>IF(ISBLANK(M4709),"",IF(M4709&lt;Gögn!$J$2,Gögn!$K$2,IF(M4709&gt;Gögn!$J$4,Gögn!$K$4,Gögn!$K$3)))</f>
        <v/>
      </c>
      <c r="U4709" s="49" t="str" cm="1">
        <f t="array" aca="1" ref="U4709" ca="1">IF(ISBLANK(A4709),"",IF(S4709="Styrkhæft",_xlfn.XLOOKUP(T4709,Vegalengdir[Texti],INDIRECT("Vegalengdir["&amp;'Upplýsingar um umsækjanda'!$B$10&amp;"]"),0%,0)))</f>
        <v/>
      </c>
      <c r="V4709" s="72" t="str">
        <f t="shared" si="73"/>
        <v/>
      </c>
    </row>
    <row r="4710" spans="1:22" x14ac:dyDescent="0.25">
      <c r="A4710" s="47"/>
      <c r="B4710" s="47"/>
      <c r="C4710" s="47"/>
      <c r="D4710" s="117"/>
      <c r="E4710" s="47"/>
      <c r="F4710" s="37"/>
      <c r="G4710" s="47"/>
      <c r="H4710" s="37"/>
      <c r="I4710" s="37"/>
      <c r="J4710" s="51"/>
      <c r="K4710" s="51"/>
      <c r="L4710" s="51"/>
      <c r="M4710" s="51"/>
      <c r="N4710" s="51"/>
      <c r="O4710" s="51"/>
      <c r="P4710" s="51"/>
      <c r="R4710" s="38" t="s">
        <v>450</v>
      </c>
      <c r="S4710" s="38" t="str" cm="1">
        <f t="array" ref="S4710">_xlfn.XLOOKUP(R4710,INDEX(Flettilisti,,1),INDEX(Flettilisti,,2),,0)</f>
        <v>Vantar flokkun</v>
      </c>
      <c r="T4710" s="38" t="str">
        <f>IF(ISBLANK(M4710),"",IF(M4710&lt;Gögn!$J$2,Gögn!$K$2,IF(M4710&gt;Gögn!$J$4,Gögn!$K$4,Gögn!$K$3)))</f>
        <v/>
      </c>
      <c r="U4710" s="49" t="str" cm="1">
        <f t="array" aca="1" ref="U4710" ca="1">IF(ISBLANK(A4710),"",IF(S4710="Styrkhæft",_xlfn.XLOOKUP(T4710,Vegalengdir[Texti],INDIRECT("Vegalengdir["&amp;'Upplýsingar um umsækjanda'!$B$10&amp;"]"),0%,0)))</f>
        <v/>
      </c>
      <c r="V4710" s="72" t="str">
        <f t="shared" si="73"/>
        <v/>
      </c>
    </row>
    <row r="4711" spans="1:22" x14ac:dyDescent="0.25">
      <c r="A4711" s="47"/>
      <c r="B4711" s="47"/>
      <c r="C4711" s="47"/>
      <c r="D4711" s="117"/>
      <c r="E4711" s="47"/>
      <c r="F4711" s="37"/>
      <c r="G4711" s="47"/>
      <c r="H4711" s="37"/>
      <c r="I4711" s="37"/>
      <c r="J4711" s="51"/>
      <c r="K4711" s="51"/>
      <c r="L4711" s="51"/>
      <c r="M4711" s="51"/>
      <c r="N4711" s="51"/>
      <c r="O4711" s="51"/>
      <c r="P4711" s="51"/>
      <c r="R4711" s="38" t="s">
        <v>450</v>
      </c>
      <c r="S4711" s="38" t="str" cm="1">
        <f t="array" ref="S4711">_xlfn.XLOOKUP(R4711,INDEX(Flettilisti,,1),INDEX(Flettilisti,,2),,0)</f>
        <v>Vantar flokkun</v>
      </c>
      <c r="T4711" s="38" t="str">
        <f>IF(ISBLANK(M4711),"",IF(M4711&lt;Gögn!$J$2,Gögn!$K$2,IF(M4711&gt;Gögn!$J$4,Gögn!$K$4,Gögn!$K$3)))</f>
        <v/>
      </c>
      <c r="U4711" s="49" t="str" cm="1">
        <f t="array" aca="1" ref="U4711" ca="1">IF(ISBLANK(A4711),"",IF(S4711="Styrkhæft",_xlfn.XLOOKUP(T4711,Vegalengdir[Texti],INDIRECT("Vegalengdir["&amp;'Upplýsingar um umsækjanda'!$B$10&amp;"]"),0%,0)))</f>
        <v/>
      </c>
      <c r="V4711" s="72" t="str">
        <f t="shared" si="73"/>
        <v/>
      </c>
    </row>
    <row r="4712" spans="1:22" x14ac:dyDescent="0.25">
      <c r="A4712" s="47"/>
      <c r="B4712" s="47"/>
      <c r="C4712" s="47"/>
      <c r="D4712" s="117"/>
      <c r="E4712" s="47"/>
      <c r="F4712" s="37"/>
      <c r="G4712" s="47"/>
      <c r="H4712" s="37"/>
      <c r="I4712" s="37"/>
      <c r="J4712" s="51"/>
      <c r="K4712" s="51"/>
      <c r="L4712" s="51"/>
      <c r="M4712" s="51"/>
      <c r="N4712" s="51"/>
      <c r="O4712" s="51"/>
      <c r="P4712" s="51"/>
      <c r="R4712" s="38" t="s">
        <v>450</v>
      </c>
      <c r="S4712" s="38" t="str" cm="1">
        <f t="array" ref="S4712">_xlfn.XLOOKUP(R4712,INDEX(Flettilisti,,1),INDEX(Flettilisti,,2),,0)</f>
        <v>Vantar flokkun</v>
      </c>
      <c r="T4712" s="38" t="str">
        <f>IF(ISBLANK(M4712),"",IF(M4712&lt;Gögn!$J$2,Gögn!$K$2,IF(M4712&gt;Gögn!$J$4,Gögn!$K$4,Gögn!$K$3)))</f>
        <v/>
      </c>
      <c r="U4712" s="49" t="str" cm="1">
        <f t="array" aca="1" ref="U4712" ca="1">IF(ISBLANK(A4712),"",IF(S4712="Styrkhæft",_xlfn.XLOOKUP(T4712,Vegalengdir[Texti],INDIRECT("Vegalengdir["&amp;'Upplýsingar um umsækjanda'!$B$10&amp;"]"),0%,0)))</f>
        <v/>
      </c>
      <c r="V4712" s="72" t="str">
        <f t="shared" si="73"/>
        <v/>
      </c>
    </row>
    <row r="4713" spans="1:22" x14ac:dyDescent="0.25">
      <c r="A4713" s="47"/>
      <c r="B4713" s="47"/>
      <c r="C4713" s="47"/>
      <c r="D4713" s="117"/>
      <c r="E4713" s="47"/>
      <c r="F4713" s="37"/>
      <c r="G4713" s="47"/>
      <c r="H4713" s="37"/>
      <c r="I4713" s="37"/>
      <c r="J4713" s="51"/>
      <c r="K4713" s="51"/>
      <c r="L4713" s="51"/>
      <c r="M4713" s="51"/>
      <c r="N4713" s="51"/>
      <c r="O4713" s="51"/>
      <c r="P4713" s="51"/>
      <c r="R4713" s="38" t="s">
        <v>450</v>
      </c>
      <c r="S4713" s="38" t="str" cm="1">
        <f t="array" ref="S4713">_xlfn.XLOOKUP(R4713,INDEX(Flettilisti,,1),INDEX(Flettilisti,,2),,0)</f>
        <v>Vantar flokkun</v>
      </c>
      <c r="T4713" s="38" t="str">
        <f>IF(ISBLANK(M4713),"",IF(M4713&lt;Gögn!$J$2,Gögn!$K$2,IF(M4713&gt;Gögn!$J$4,Gögn!$K$4,Gögn!$K$3)))</f>
        <v/>
      </c>
      <c r="U4713" s="49" t="str" cm="1">
        <f t="array" aca="1" ref="U4713" ca="1">IF(ISBLANK(A4713),"",IF(S4713="Styrkhæft",_xlfn.XLOOKUP(T4713,Vegalengdir[Texti],INDIRECT("Vegalengdir["&amp;'Upplýsingar um umsækjanda'!$B$10&amp;"]"),0%,0)))</f>
        <v/>
      </c>
      <c r="V4713" s="72" t="str">
        <f t="shared" si="73"/>
        <v/>
      </c>
    </row>
    <row r="4714" spans="1:22" x14ac:dyDescent="0.25">
      <c r="A4714" s="47"/>
      <c r="B4714" s="47"/>
      <c r="C4714" s="47"/>
      <c r="D4714" s="117"/>
      <c r="E4714" s="47"/>
      <c r="F4714" s="37"/>
      <c r="G4714" s="47"/>
      <c r="H4714" s="37"/>
      <c r="I4714" s="37"/>
      <c r="J4714" s="51"/>
      <c r="K4714" s="51"/>
      <c r="L4714" s="51"/>
      <c r="M4714" s="51"/>
      <c r="N4714" s="51"/>
      <c r="O4714" s="51"/>
      <c r="P4714" s="51"/>
      <c r="R4714" s="38" t="s">
        <v>450</v>
      </c>
      <c r="S4714" s="38" t="str" cm="1">
        <f t="array" ref="S4714">_xlfn.XLOOKUP(R4714,INDEX(Flettilisti,,1),INDEX(Flettilisti,,2),,0)</f>
        <v>Vantar flokkun</v>
      </c>
      <c r="T4714" s="38" t="str">
        <f>IF(ISBLANK(M4714),"",IF(M4714&lt;Gögn!$J$2,Gögn!$K$2,IF(M4714&gt;Gögn!$J$4,Gögn!$K$4,Gögn!$K$3)))</f>
        <v/>
      </c>
      <c r="U4714" s="49" t="str" cm="1">
        <f t="array" aca="1" ref="U4714" ca="1">IF(ISBLANK(A4714),"",IF(S4714="Styrkhæft",_xlfn.XLOOKUP(T4714,Vegalengdir[Texti],INDIRECT("Vegalengdir["&amp;'Upplýsingar um umsækjanda'!$B$10&amp;"]"),0%,0)))</f>
        <v/>
      </c>
      <c r="V4714" s="72" t="str">
        <f t="shared" si="73"/>
        <v/>
      </c>
    </row>
    <row r="4715" spans="1:22" x14ac:dyDescent="0.25">
      <c r="A4715" s="47"/>
      <c r="B4715" s="47"/>
      <c r="C4715" s="47"/>
      <c r="D4715" s="117"/>
      <c r="E4715" s="47"/>
      <c r="F4715" s="37"/>
      <c r="G4715" s="47"/>
      <c r="H4715" s="37"/>
      <c r="I4715" s="37"/>
      <c r="J4715" s="51"/>
      <c r="K4715" s="51"/>
      <c r="L4715" s="51"/>
      <c r="M4715" s="51"/>
      <c r="N4715" s="51"/>
      <c r="O4715" s="51"/>
      <c r="P4715" s="51"/>
      <c r="R4715" s="38" t="s">
        <v>450</v>
      </c>
      <c r="S4715" s="38" t="str" cm="1">
        <f t="array" ref="S4715">_xlfn.XLOOKUP(R4715,INDEX(Flettilisti,,1),INDEX(Flettilisti,,2),,0)</f>
        <v>Vantar flokkun</v>
      </c>
      <c r="T4715" s="38" t="str">
        <f>IF(ISBLANK(M4715),"",IF(M4715&lt;Gögn!$J$2,Gögn!$K$2,IF(M4715&gt;Gögn!$J$4,Gögn!$K$4,Gögn!$K$3)))</f>
        <v/>
      </c>
      <c r="U4715" s="49" t="str" cm="1">
        <f t="array" aca="1" ref="U4715" ca="1">IF(ISBLANK(A4715),"",IF(S4715="Styrkhæft",_xlfn.XLOOKUP(T4715,Vegalengdir[Texti],INDIRECT("Vegalengdir["&amp;'Upplýsingar um umsækjanda'!$B$10&amp;"]"),0%,0)))</f>
        <v/>
      </c>
      <c r="V4715" s="72" t="str">
        <f t="shared" si="73"/>
        <v/>
      </c>
    </row>
    <row r="4716" spans="1:22" x14ac:dyDescent="0.25">
      <c r="A4716" s="47"/>
      <c r="B4716" s="47"/>
      <c r="C4716" s="47"/>
      <c r="D4716" s="117"/>
      <c r="E4716" s="47"/>
      <c r="F4716" s="37"/>
      <c r="G4716" s="47"/>
      <c r="H4716" s="37"/>
      <c r="I4716" s="37"/>
      <c r="J4716" s="51"/>
      <c r="K4716" s="51"/>
      <c r="L4716" s="51"/>
      <c r="M4716" s="51"/>
      <c r="N4716" s="51"/>
      <c r="O4716" s="51"/>
      <c r="P4716" s="51"/>
      <c r="R4716" s="38" t="s">
        <v>450</v>
      </c>
      <c r="S4716" s="38" t="str" cm="1">
        <f t="array" ref="S4716">_xlfn.XLOOKUP(R4716,INDEX(Flettilisti,,1),INDEX(Flettilisti,,2),,0)</f>
        <v>Vantar flokkun</v>
      </c>
      <c r="T4716" s="38" t="str">
        <f>IF(ISBLANK(M4716),"",IF(M4716&lt;Gögn!$J$2,Gögn!$K$2,IF(M4716&gt;Gögn!$J$4,Gögn!$K$4,Gögn!$K$3)))</f>
        <v/>
      </c>
      <c r="U4716" s="49" t="str" cm="1">
        <f t="array" aca="1" ref="U4716" ca="1">IF(ISBLANK(A4716),"",IF(S4716="Styrkhæft",_xlfn.XLOOKUP(T4716,Vegalengdir[Texti],INDIRECT("Vegalengdir["&amp;'Upplýsingar um umsækjanda'!$B$10&amp;"]"),0%,0)))</f>
        <v/>
      </c>
      <c r="V4716" s="72" t="str">
        <f t="shared" si="73"/>
        <v/>
      </c>
    </row>
    <row r="4717" spans="1:22" x14ac:dyDescent="0.25">
      <c r="A4717" s="47"/>
      <c r="B4717" s="47"/>
      <c r="C4717" s="47"/>
      <c r="D4717" s="117"/>
      <c r="E4717" s="47"/>
      <c r="F4717" s="37"/>
      <c r="G4717" s="47"/>
      <c r="H4717" s="37"/>
      <c r="I4717" s="37"/>
      <c r="J4717" s="51"/>
      <c r="K4717" s="51"/>
      <c r="L4717" s="51"/>
      <c r="M4717" s="51"/>
      <c r="N4717" s="51"/>
      <c r="O4717" s="51"/>
      <c r="P4717" s="51"/>
      <c r="R4717" s="38" t="s">
        <v>450</v>
      </c>
      <c r="S4717" s="38" t="str" cm="1">
        <f t="array" ref="S4717">_xlfn.XLOOKUP(R4717,INDEX(Flettilisti,,1),INDEX(Flettilisti,,2),,0)</f>
        <v>Vantar flokkun</v>
      </c>
      <c r="T4717" s="38" t="str">
        <f>IF(ISBLANK(M4717),"",IF(M4717&lt;Gögn!$J$2,Gögn!$K$2,IF(M4717&gt;Gögn!$J$4,Gögn!$K$4,Gögn!$K$3)))</f>
        <v/>
      </c>
      <c r="U4717" s="49" t="str" cm="1">
        <f t="array" aca="1" ref="U4717" ca="1">IF(ISBLANK(A4717),"",IF(S4717="Styrkhæft",_xlfn.XLOOKUP(T4717,Vegalengdir[Texti],INDIRECT("Vegalengdir["&amp;'Upplýsingar um umsækjanda'!$B$10&amp;"]"),0%,0)))</f>
        <v/>
      </c>
      <c r="V4717" s="72" t="str">
        <f t="shared" si="73"/>
        <v/>
      </c>
    </row>
    <row r="4718" spans="1:22" x14ac:dyDescent="0.25">
      <c r="A4718" s="47"/>
      <c r="B4718" s="47"/>
      <c r="C4718" s="47"/>
      <c r="D4718" s="117"/>
      <c r="E4718" s="47"/>
      <c r="F4718" s="37"/>
      <c r="G4718" s="47"/>
      <c r="H4718" s="37"/>
      <c r="I4718" s="37"/>
      <c r="J4718" s="51"/>
      <c r="K4718" s="51"/>
      <c r="L4718" s="51"/>
      <c r="M4718" s="51"/>
      <c r="N4718" s="51"/>
      <c r="O4718" s="51"/>
      <c r="P4718" s="51"/>
      <c r="R4718" s="38" t="s">
        <v>450</v>
      </c>
      <c r="S4718" s="38" t="str" cm="1">
        <f t="array" ref="S4718">_xlfn.XLOOKUP(R4718,INDEX(Flettilisti,,1),INDEX(Flettilisti,,2),,0)</f>
        <v>Vantar flokkun</v>
      </c>
      <c r="T4718" s="38" t="str">
        <f>IF(ISBLANK(M4718),"",IF(M4718&lt;Gögn!$J$2,Gögn!$K$2,IF(M4718&gt;Gögn!$J$4,Gögn!$K$4,Gögn!$K$3)))</f>
        <v/>
      </c>
      <c r="U4718" s="49" t="str" cm="1">
        <f t="array" aca="1" ref="U4718" ca="1">IF(ISBLANK(A4718),"",IF(S4718="Styrkhæft",_xlfn.XLOOKUP(T4718,Vegalengdir[Texti],INDIRECT("Vegalengdir["&amp;'Upplýsingar um umsækjanda'!$B$10&amp;"]"),0%,0)))</f>
        <v/>
      </c>
      <c r="V4718" s="72" t="str">
        <f t="shared" si="73"/>
        <v/>
      </c>
    </row>
    <row r="4719" spans="1:22" x14ac:dyDescent="0.25">
      <c r="A4719" s="47"/>
      <c r="B4719" s="47"/>
      <c r="C4719" s="47"/>
      <c r="D4719" s="117"/>
      <c r="E4719" s="47"/>
      <c r="F4719" s="37"/>
      <c r="G4719" s="47"/>
      <c r="H4719" s="37"/>
      <c r="I4719" s="37"/>
      <c r="J4719" s="51"/>
      <c r="K4719" s="51"/>
      <c r="L4719" s="51"/>
      <c r="M4719" s="51"/>
      <c r="N4719" s="51"/>
      <c r="O4719" s="51"/>
      <c r="P4719" s="51"/>
      <c r="R4719" s="38" t="s">
        <v>450</v>
      </c>
      <c r="S4719" s="38" t="str" cm="1">
        <f t="array" ref="S4719">_xlfn.XLOOKUP(R4719,INDEX(Flettilisti,,1),INDEX(Flettilisti,,2),,0)</f>
        <v>Vantar flokkun</v>
      </c>
      <c r="T4719" s="38" t="str">
        <f>IF(ISBLANK(M4719),"",IF(M4719&lt;Gögn!$J$2,Gögn!$K$2,IF(M4719&gt;Gögn!$J$4,Gögn!$K$4,Gögn!$K$3)))</f>
        <v/>
      </c>
      <c r="U4719" s="49" t="str" cm="1">
        <f t="array" aca="1" ref="U4719" ca="1">IF(ISBLANK(A4719),"",IF(S4719="Styrkhæft",_xlfn.XLOOKUP(T4719,Vegalengdir[Texti],INDIRECT("Vegalengdir["&amp;'Upplýsingar um umsækjanda'!$B$10&amp;"]"),0%,0)))</f>
        <v/>
      </c>
      <c r="V4719" s="72" t="str">
        <f t="shared" si="73"/>
        <v/>
      </c>
    </row>
    <row r="4720" spans="1:22" x14ac:dyDescent="0.25">
      <c r="A4720" s="47"/>
      <c r="B4720" s="47"/>
      <c r="C4720" s="47"/>
      <c r="D4720" s="117"/>
      <c r="E4720" s="47"/>
      <c r="F4720" s="37"/>
      <c r="G4720" s="47"/>
      <c r="H4720" s="37"/>
      <c r="I4720" s="37"/>
      <c r="J4720" s="51"/>
      <c r="K4720" s="51"/>
      <c r="L4720" s="51"/>
      <c r="M4720" s="51"/>
      <c r="N4720" s="51"/>
      <c r="O4720" s="51"/>
      <c r="P4720" s="51"/>
      <c r="R4720" s="38" t="s">
        <v>450</v>
      </c>
      <c r="S4720" s="38" t="str" cm="1">
        <f t="array" ref="S4720">_xlfn.XLOOKUP(R4720,INDEX(Flettilisti,,1),INDEX(Flettilisti,,2),,0)</f>
        <v>Vantar flokkun</v>
      </c>
      <c r="T4720" s="38" t="str">
        <f>IF(ISBLANK(M4720),"",IF(M4720&lt;Gögn!$J$2,Gögn!$K$2,IF(M4720&gt;Gögn!$J$4,Gögn!$K$4,Gögn!$K$3)))</f>
        <v/>
      </c>
      <c r="U4720" s="49" t="str" cm="1">
        <f t="array" aca="1" ref="U4720" ca="1">IF(ISBLANK(A4720),"",IF(S4720="Styrkhæft",_xlfn.XLOOKUP(T4720,Vegalengdir[Texti],INDIRECT("Vegalengdir["&amp;'Upplýsingar um umsækjanda'!$B$10&amp;"]"),0%,0)))</f>
        <v/>
      </c>
      <c r="V4720" s="72" t="str">
        <f t="shared" si="73"/>
        <v/>
      </c>
    </row>
    <row r="4721" spans="1:22" x14ac:dyDescent="0.25">
      <c r="A4721" s="47"/>
      <c r="B4721" s="47"/>
      <c r="C4721" s="47"/>
      <c r="D4721" s="117"/>
      <c r="E4721" s="47"/>
      <c r="F4721" s="37"/>
      <c r="G4721" s="47"/>
      <c r="H4721" s="37"/>
      <c r="I4721" s="37"/>
      <c r="J4721" s="51"/>
      <c r="K4721" s="51"/>
      <c r="L4721" s="51"/>
      <c r="M4721" s="51"/>
      <c r="N4721" s="51"/>
      <c r="O4721" s="51"/>
      <c r="P4721" s="51"/>
      <c r="R4721" s="38" t="s">
        <v>450</v>
      </c>
      <c r="S4721" s="38" t="str" cm="1">
        <f t="array" ref="S4721">_xlfn.XLOOKUP(R4721,INDEX(Flettilisti,,1),INDEX(Flettilisti,,2),,0)</f>
        <v>Vantar flokkun</v>
      </c>
      <c r="T4721" s="38" t="str">
        <f>IF(ISBLANK(M4721),"",IF(M4721&lt;Gögn!$J$2,Gögn!$K$2,IF(M4721&gt;Gögn!$J$4,Gögn!$K$4,Gögn!$K$3)))</f>
        <v/>
      </c>
      <c r="U4721" s="49" t="str" cm="1">
        <f t="array" aca="1" ref="U4721" ca="1">IF(ISBLANK(A4721),"",IF(S4721="Styrkhæft",_xlfn.XLOOKUP(T4721,Vegalengdir[Texti],INDIRECT("Vegalengdir["&amp;'Upplýsingar um umsækjanda'!$B$10&amp;"]"),0%,0)))</f>
        <v/>
      </c>
      <c r="V4721" s="72" t="str">
        <f t="shared" si="73"/>
        <v/>
      </c>
    </row>
    <row r="4722" spans="1:22" x14ac:dyDescent="0.25">
      <c r="A4722" s="47"/>
      <c r="B4722" s="47"/>
      <c r="C4722" s="47"/>
      <c r="D4722" s="117"/>
      <c r="E4722" s="47"/>
      <c r="F4722" s="37"/>
      <c r="G4722" s="47"/>
      <c r="H4722" s="37"/>
      <c r="I4722" s="37"/>
      <c r="J4722" s="51"/>
      <c r="K4722" s="51"/>
      <c r="L4722" s="51"/>
      <c r="M4722" s="51"/>
      <c r="N4722" s="51"/>
      <c r="O4722" s="51"/>
      <c r="P4722" s="51"/>
      <c r="R4722" s="38" t="s">
        <v>450</v>
      </c>
      <c r="S4722" s="38" t="str" cm="1">
        <f t="array" ref="S4722">_xlfn.XLOOKUP(R4722,INDEX(Flettilisti,,1),INDEX(Flettilisti,,2),,0)</f>
        <v>Vantar flokkun</v>
      </c>
      <c r="T4722" s="38" t="str">
        <f>IF(ISBLANK(M4722),"",IF(M4722&lt;Gögn!$J$2,Gögn!$K$2,IF(M4722&gt;Gögn!$J$4,Gögn!$K$4,Gögn!$K$3)))</f>
        <v/>
      </c>
      <c r="U4722" s="49" t="str" cm="1">
        <f t="array" aca="1" ref="U4722" ca="1">IF(ISBLANK(A4722),"",IF(S4722="Styrkhæft",_xlfn.XLOOKUP(T4722,Vegalengdir[Texti],INDIRECT("Vegalengdir["&amp;'Upplýsingar um umsækjanda'!$B$10&amp;"]"),0%,0)))</f>
        <v/>
      </c>
      <c r="V4722" s="72" t="str">
        <f t="shared" si="73"/>
        <v/>
      </c>
    </row>
    <row r="4723" spans="1:22" x14ac:dyDescent="0.25">
      <c r="A4723" s="47"/>
      <c r="B4723" s="47"/>
      <c r="C4723" s="47"/>
      <c r="D4723" s="117"/>
      <c r="E4723" s="47"/>
      <c r="F4723" s="37"/>
      <c r="G4723" s="47"/>
      <c r="H4723" s="37"/>
      <c r="I4723" s="37"/>
      <c r="J4723" s="51"/>
      <c r="K4723" s="51"/>
      <c r="L4723" s="51"/>
      <c r="M4723" s="51"/>
      <c r="N4723" s="51"/>
      <c r="O4723" s="51"/>
      <c r="P4723" s="51"/>
      <c r="R4723" s="38" t="s">
        <v>450</v>
      </c>
      <c r="S4723" s="38" t="str" cm="1">
        <f t="array" ref="S4723">_xlfn.XLOOKUP(R4723,INDEX(Flettilisti,,1),INDEX(Flettilisti,,2),,0)</f>
        <v>Vantar flokkun</v>
      </c>
      <c r="T4723" s="38" t="str">
        <f>IF(ISBLANK(M4723),"",IF(M4723&lt;Gögn!$J$2,Gögn!$K$2,IF(M4723&gt;Gögn!$J$4,Gögn!$K$4,Gögn!$K$3)))</f>
        <v/>
      </c>
      <c r="U4723" s="49" t="str" cm="1">
        <f t="array" aca="1" ref="U4723" ca="1">IF(ISBLANK(A4723),"",IF(S4723="Styrkhæft",_xlfn.XLOOKUP(T4723,Vegalengdir[Texti],INDIRECT("Vegalengdir["&amp;'Upplýsingar um umsækjanda'!$B$10&amp;"]"),0%,0)))</f>
        <v/>
      </c>
      <c r="V4723" s="72" t="str">
        <f t="shared" si="73"/>
        <v/>
      </c>
    </row>
    <row r="4724" spans="1:22" x14ac:dyDescent="0.25">
      <c r="A4724" s="47"/>
      <c r="B4724" s="47"/>
      <c r="C4724" s="47"/>
      <c r="D4724" s="117"/>
      <c r="E4724" s="47"/>
      <c r="F4724" s="37"/>
      <c r="G4724" s="47"/>
      <c r="H4724" s="37"/>
      <c r="I4724" s="37"/>
      <c r="J4724" s="51"/>
      <c r="K4724" s="51"/>
      <c r="L4724" s="51"/>
      <c r="M4724" s="51"/>
      <c r="N4724" s="51"/>
      <c r="O4724" s="51"/>
      <c r="P4724" s="51"/>
      <c r="R4724" s="38" t="s">
        <v>450</v>
      </c>
      <c r="S4724" s="38" t="str" cm="1">
        <f t="array" ref="S4724">_xlfn.XLOOKUP(R4724,INDEX(Flettilisti,,1),INDEX(Flettilisti,,2),,0)</f>
        <v>Vantar flokkun</v>
      </c>
      <c r="T4724" s="38" t="str">
        <f>IF(ISBLANK(M4724),"",IF(M4724&lt;Gögn!$J$2,Gögn!$K$2,IF(M4724&gt;Gögn!$J$4,Gögn!$K$4,Gögn!$K$3)))</f>
        <v/>
      </c>
      <c r="U4724" s="49" t="str" cm="1">
        <f t="array" aca="1" ref="U4724" ca="1">IF(ISBLANK(A4724),"",IF(S4724="Styrkhæft",_xlfn.XLOOKUP(T4724,Vegalengdir[Texti],INDIRECT("Vegalengdir["&amp;'Upplýsingar um umsækjanda'!$B$10&amp;"]"),0%,0)))</f>
        <v/>
      </c>
      <c r="V4724" s="72" t="str">
        <f t="shared" si="73"/>
        <v/>
      </c>
    </row>
    <row r="4725" spans="1:22" x14ac:dyDescent="0.25">
      <c r="A4725" s="47"/>
      <c r="B4725" s="47"/>
      <c r="C4725" s="47"/>
      <c r="D4725" s="117"/>
      <c r="E4725" s="47"/>
      <c r="F4725" s="37"/>
      <c r="G4725" s="47"/>
      <c r="H4725" s="37"/>
      <c r="I4725" s="37"/>
      <c r="J4725" s="51"/>
      <c r="K4725" s="51"/>
      <c r="L4725" s="51"/>
      <c r="M4725" s="51"/>
      <c r="N4725" s="51"/>
      <c r="O4725" s="51"/>
      <c r="P4725" s="51"/>
      <c r="R4725" s="38" t="s">
        <v>450</v>
      </c>
      <c r="S4725" s="38" t="str" cm="1">
        <f t="array" ref="S4725">_xlfn.XLOOKUP(R4725,INDEX(Flettilisti,,1),INDEX(Flettilisti,,2),,0)</f>
        <v>Vantar flokkun</v>
      </c>
      <c r="T4725" s="38" t="str">
        <f>IF(ISBLANK(M4725),"",IF(M4725&lt;Gögn!$J$2,Gögn!$K$2,IF(M4725&gt;Gögn!$J$4,Gögn!$K$4,Gögn!$K$3)))</f>
        <v/>
      </c>
      <c r="U4725" s="49" t="str" cm="1">
        <f t="array" aca="1" ref="U4725" ca="1">IF(ISBLANK(A4725),"",IF(S4725="Styrkhæft",_xlfn.XLOOKUP(T4725,Vegalengdir[Texti],INDIRECT("Vegalengdir["&amp;'Upplýsingar um umsækjanda'!$B$10&amp;"]"),0%,0)))</f>
        <v/>
      </c>
      <c r="V4725" s="72" t="str">
        <f t="shared" si="73"/>
        <v/>
      </c>
    </row>
    <row r="4726" spans="1:22" x14ac:dyDescent="0.25">
      <c r="A4726" s="47"/>
      <c r="B4726" s="47"/>
      <c r="C4726" s="47"/>
      <c r="D4726" s="117"/>
      <c r="E4726" s="47"/>
      <c r="F4726" s="37"/>
      <c r="G4726" s="47"/>
      <c r="H4726" s="37"/>
      <c r="I4726" s="37"/>
      <c r="J4726" s="51"/>
      <c r="K4726" s="51"/>
      <c r="L4726" s="51"/>
      <c r="M4726" s="51"/>
      <c r="N4726" s="51"/>
      <c r="O4726" s="51"/>
      <c r="P4726" s="51"/>
      <c r="R4726" s="38" t="s">
        <v>450</v>
      </c>
      <c r="S4726" s="38" t="str" cm="1">
        <f t="array" ref="S4726">_xlfn.XLOOKUP(R4726,INDEX(Flettilisti,,1),INDEX(Flettilisti,,2),,0)</f>
        <v>Vantar flokkun</v>
      </c>
      <c r="T4726" s="38" t="str">
        <f>IF(ISBLANK(M4726),"",IF(M4726&lt;Gögn!$J$2,Gögn!$K$2,IF(M4726&gt;Gögn!$J$4,Gögn!$K$4,Gögn!$K$3)))</f>
        <v/>
      </c>
      <c r="U4726" s="49" t="str" cm="1">
        <f t="array" aca="1" ref="U4726" ca="1">IF(ISBLANK(A4726),"",IF(S4726="Styrkhæft",_xlfn.XLOOKUP(T4726,Vegalengdir[Texti],INDIRECT("Vegalengdir["&amp;'Upplýsingar um umsækjanda'!$B$10&amp;"]"),0%,0)))</f>
        <v/>
      </c>
      <c r="V4726" s="72" t="str">
        <f t="shared" si="73"/>
        <v/>
      </c>
    </row>
    <row r="4727" spans="1:22" x14ac:dyDescent="0.25">
      <c r="A4727" s="47"/>
      <c r="B4727" s="47"/>
      <c r="C4727" s="47"/>
      <c r="D4727" s="117"/>
      <c r="E4727" s="47"/>
      <c r="F4727" s="37"/>
      <c r="G4727" s="47"/>
      <c r="H4727" s="37"/>
      <c r="I4727" s="37"/>
      <c r="J4727" s="51"/>
      <c r="K4727" s="51"/>
      <c r="L4727" s="51"/>
      <c r="M4727" s="51"/>
      <c r="N4727" s="51"/>
      <c r="O4727" s="51"/>
      <c r="P4727" s="51"/>
      <c r="R4727" s="38" t="s">
        <v>450</v>
      </c>
      <c r="S4727" s="38" t="str" cm="1">
        <f t="array" ref="S4727">_xlfn.XLOOKUP(R4727,INDEX(Flettilisti,,1),INDEX(Flettilisti,,2),,0)</f>
        <v>Vantar flokkun</v>
      </c>
      <c r="T4727" s="38" t="str">
        <f>IF(ISBLANK(M4727),"",IF(M4727&lt;Gögn!$J$2,Gögn!$K$2,IF(M4727&gt;Gögn!$J$4,Gögn!$K$4,Gögn!$K$3)))</f>
        <v/>
      </c>
      <c r="U4727" s="49" t="str" cm="1">
        <f t="array" aca="1" ref="U4727" ca="1">IF(ISBLANK(A4727),"",IF(S4727="Styrkhæft",_xlfn.XLOOKUP(T4727,Vegalengdir[Texti],INDIRECT("Vegalengdir["&amp;'Upplýsingar um umsækjanda'!$B$10&amp;"]"),0%,0)))</f>
        <v/>
      </c>
      <c r="V4727" s="72" t="str">
        <f t="shared" si="73"/>
        <v/>
      </c>
    </row>
    <row r="4728" spans="1:22" x14ac:dyDescent="0.25">
      <c r="A4728" s="47"/>
      <c r="B4728" s="47"/>
      <c r="C4728" s="47"/>
      <c r="D4728" s="117"/>
      <c r="E4728" s="47"/>
      <c r="F4728" s="37"/>
      <c r="G4728" s="47"/>
      <c r="H4728" s="37"/>
      <c r="I4728" s="37"/>
      <c r="J4728" s="51"/>
      <c r="K4728" s="51"/>
      <c r="L4728" s="51"/>
      <c r="M4728" s="51"/>
      <c r="N4728" s="51"/>
      <c r="O4728" s="51"/>
      <c r="P4728" s="51"/>
      <c r="R4728" s="38" t="s">
        <v>450</v>
      </c>
      <c r="S4728" s="38" t="str" cm="1">
        <f t="array" ref="S4728">_xlfn.XLOOKUP(R4728,INDEX(Flettilisti,,1),INDEX(Flettilisti,,2),,0)</f>
        <v>Vantar flokkun</v>
      </c>
      <c r="T4728" s="38" t="str">
        <f>IF(ISBLANK(M4728),"",IF(M4728&lt;Gögn!$J$2,Gögn!$K$2,IF(M4728&gt;Gögn!$J$4,Gögn!$K$4,Gögn!$K$3)))</f>
        <v/>
      </c>
      <c r="U4728" s="49" t="str" cm="1">
        <f t="array" aca="1" ref="U4728" ca="1">IF(ISBLANK(A4728),"",IF(S4728="Styrkhæft",_xlfn.XLOOKUP(T4728,Vegalengdir[Texti],INDIRECT("Vegalengdir["&amp;'Upplýsingar um umsækjanda'!$B$10&amp;"]"),0%,0)))</f>
        <v/>
      </c>
      <c r="V4728" s="72" t="str">
        <f t="shared" si="73"/>
        <v/>
      </c>
    </row>
    <row r="4729" spans="1:22" x14ac:dyDescent="0.25">
      <c r="A4729" s="47"/>
      <c r="B4729" s="47"/>
      <c r="C4729" s="47"/>
      <c r="D4729" s="117"/>
      <c r="E4729" s="47"/>
      <c r="F4729" s="37"/>
      <c r="G4729" s="47"/>
      <c r="H4729" s="37"/>
      <c r="I4729" s="37"/>
      <c r="J4729" s="51"/>
      <c r="K4729" s="51"/>
      <c r="L4729" s="51"/>
      <c r="M4729" s="51"/>
      <c r="N4729" s="51"/>
      <c r="O4729" s="51"/>
      <c r="P4729" s="51"/>
      <c r="R4729" s="38" t="s">
        <v>450</v>
      </c>
      <c r="S4729" s="38" t="str" cm="1">
        <f t="array" ref="S4729">_xlfn.XLOOKUP(R4729,INDEX(Flettilisti,,1),INDEX(Flettilisti,,2),,0)</f>
        <v>Vantar flokkun</v>
      </c>
      <c r="T4729" s="38" t="str">
        <f>IF(ISBLANK(M4729),"",IF(M4729&lt;Gögn!$J$2,Gögn!$K$2,IF(M4729&gt;Gögn!$J$4,Gögn!$K$4,Gögn!$K$3)))</f>
        <v/>
      </c>
      <c r="U4729" s="49" t="str" cm="1">
        <f t="array" aca="1" ref="U4729" ca="1">IF(ISBLANK(A4729),"",IF(S4729="Styrkhæft",_xlfn.XLOOKUP(T4729,Vegalengdir[Texti],INDIRECT("Vegalengdir["&amp;'Upplýsingar um umsækjanda'!$B$10&amp;"]"),0%,0)))</f>
        <v/>
      </c>
      <c r="V4729" s="72" t="str">
        <f t="shared" si="73"/>
        <v/>
      </c>
    </row>
    <row r="4730" spans="1:22" x14ac:dyDescent="0.25">
      <c r="A4730" s="47"/>
      <c r="B4730" s="47"/>
      <c r="C4730" s="47"/>
      <c r="D4730" s="117"/>
      <c r="E4730" s="47"/>
      <c r="F4730" s="37"/>
      <c r="G4730" s="47"/>
      <c r="H4730" s="37"/>
      <c r="I4730" s="37"/>
      <c r="J4730" s="51"/>
      <c r="K4730" s="51"/>
      <c r="L4730" s="51"/>
      <c r="M4730" s="51"/>
      <c r="N4730" s="51"/>
      <c r="O4730" s="51"/>
      <c r="P4730" s="51"/>
      <c r="R4730" s="38" t="s">
        <v>450</v>
      </c>
      <c r="S4730" s="38" t="str" cm="1">
        <f t="array" ref="S4730">_xlfn.XLOOKUP(R4730,INDEX(Flettilisti,,1),INDEX(Flettilisti,,2),,0)</f>
        <v>Vantar flokkun</v>
      </c>
      <c r="T4730" s="38" t="str">
        <f>IF(ISBLANK(M4730),"",IF(M4730&lt;Gögn!$J$2,Gögn!$K$2,IF(M4730&gt;Gögn!$J$4,Gögn!$K$4,Gögn!$K$3)))</f>
        <v/>
      </c>
      <c r="U4730" s="49" t="str" cm="1">
        <f t="array" aca="1" ref="U4730" ca="1">IF(ISBLANK(A4730),"",IF(S4730="Styrkhæft",_xlfn.XLOOKUP(T4730,Vegalengdir[Texti],INDIRECT("Vegalengdir["&amp;'Upplýsingar um umsækjanda'!$B$10&amp;"]"),0%,0)))</f>
        <v/>
      </c>
      <c r="V4730" s="72" t="str">
        <f t="shared" si="73"/>
        <v/>
      </c>
    </row>
    <row r="4731" spans="1:22" x14ac:dyDescent="0.25">
      <c r="A4731" s="47"/>
      <c r="B4731" s="47"/>
      <c r="C4731" s="47"/>
      <c r="D4731" s="117"/>
      <c r="E4731" s="47"/>
      <c r="F4731" s="37"/>
      <c r="G4731" s="47"/>
      <c r="H4731" s="37"/>
      <c r="I4731" s="37"/>
      <c r="J4731" s="51"/>
      <c r="K4731" s="51"/>
      <c r="L4731" s="51"/>
      <c r="M4731" s="51"/>
      <c r="N4731" s="51"/>
      <c r="O4731" s="51"/>
      <c r="P4731" s="51"/>
      <c r="R4731" s="38" t="s">
        <v>450</v>
      </c>
      <c r="S4731" s="38" t="str" cm="1">
        <f t="array" ref="S4731">_xlfn.XLOOKUP(R4731,INDEX(Flettilisti,,1),INDEX(Flettilisti,,2),,0)</f>
        <v>Vantar flokkun</v>
      </c>
      <c r="T4731" s="38" t="str">
        <f>IF(ISBLANK(M4731),"",IF(M4731&lt;Gögn!$J$2,Gögn!$K$2,IF(M4731&gt;Gögn!$J$4,Gögn!$K$4,Gögn!$K$3)))</f>
        <v/>
      </c>
      <c r="U4731" s="49" t="str" cm="1">
        <f t="array" aca="1" ref="U4731" ca="1">IF(ISBLANK(A4731),"",IF(S4731="Styrkhæft",_xlfn.XLOOKUP(T4731,Vegalengdir[Texti],INDIRECT("Vegalengdir["&amp;'Upplýsingar um umsækjanda'!$B$10&amp;"]"),0%,0)))</f>
        <v/>
      </c>
      <c r="V4731" s="72" t="str">
        <f t="shared" si="73"/>
        <v/>
      </c>
    </row>
    <row r="4732" spans="1:22" x14ac:dyDescent="0.25">
      <c r="A4732" s="47"/>
      <c r="B4732" s="47"/>
      <c r="C4732" s="47"/>
      <c r="D4732" s="117"/>
      <c r="E4732" s="47"/>
      <c r="F4732" s="37"/>
      <c r="G4732" s="47"/>
      <c r="H4732" s="37"/>
      <c r="I4732" s="37"/>
      <c r="J4732" s="51"/>
      <c r="K4732" s="51"/>
      <c r="L4732" s="51"/>
      <c r="M4732" s="51"/>
      <c r="N4732" s="51"/>
      <c r="O4732" s="51"/>
      <c r="P4732" s="51"/>
      <c r="R4732" s="38" t="s">
        <v>450</v>
      </c>
      <c r="S4732" s="38" t="str" cm="1">
        <f t="array" ref="S4732">_xlfn.XLOOKUP(R4732,INDEX(Flettilisti,,1),INDEX(Flettilisti,,2),,0)</f>
        <v>Vantar flokkun</v>
      </c>
      <c r="T4732" s="38" t="str">
        <f>IF(ISBLANK(M4732),"",IF(M4732&lt;Gögn!$J$2,Gögn!$K$2,IF(M4732&gt;Gögn!$J$4,Gögn!$K$4,Gögn!$K$3)))</f>
        <v/>
      </c>
      <c r="U4732" s="49" t="str" cm="1">
        <f t="array" aca="1" ref="U4732" ca="1">IF(ISBLANK(A4732),"",IF(S4732="Styrkhæft",_xlfn.XLOOKUP(T4732,Vegalengdir[Texti],INDIRECT("Vegalengdir["&amp;'Upplýsingar um umsækjanda'!$B$10&amp;"]"),0%,0)))</f>
        <v/>
      </c>
      <c r="V4732" s="72" t="str">
        <f t="shared" si="73"/>
        <v/>
      </c>
    </row>
    <row r="4733" spans="1:22" x14ac:dyDescent="0.25">
      <c r="A4733" s="47"/>
      <c r="B4733" s="47"/>
      <c r="C4733" s="47"/>
      <c r="D4733" s="117"/>
      <c r="E4733" s="47"/>
      <c r="F4733" s="37"/>
      <c r="G4733" s="47"/>
      <c r="H4733" s="37"/>
      <c r="I4733" s="37"/>
      <c r="J4733" s="51"/>
      <c r="K4733" s="51"/>
      <c r="L4733" s="51"/>
      <c r="M4733" s="51"/>
      <c r="N4733" s="51"/>
      <c r="O4733" s="51"/>
      <c r="P4733" s="51"/>
      <c r="R4733" s="38" t="s">
        <v>450</v>
      </c>
      <c r="S4733" s="38" t="str" cm="1">
        <f t="array" ref="S4733">_xlfn.XLOOKUP(R4733,INDEX(Flettilisti,,1),INDEX(Flettilisti,,2),,0)</f>
        <v>Vantar flokkun</v>
      </c>
      <c r="T4733" s="38" t="str">
        <f>IF(ISBLANK(M4733),"",IF(M4733&lt;Gögn!$J$2,Gögn!$K$2,IF(M4733&gt;Gögn!$J$4,Gögn!$K$4,Gögn!$K$3)))</f>
        <v/>
      </c>
      <c r="U4733" s="49" t="str" cm="1">
        <f t="array" aca="1" ref="U4733" ca="1">IF(ISBLANK(A4733),"",IF(S4733="Styrkhæft",_xlfn.XLOOKUP(T4733,Vegalengdir[Texti],INDIRECT("Vegalengdir["&amp;'Upplýsingar um umsækjanda'!$B$10&amp;"]"),0%,0)))</f>
        <v/>
      </c>
      <c r="V4733" s="72" t="str">
        <f t="shared" si="73"/>
        <v/>
      </c>
    </row>
    <row r="4734" spans="1:22" x14ac:dyDescent="0.25">
      <c r="A4734" s="47"/>
      <c r="B4734" s="47"/>
      <c r="C4734" s="47"/>
      <c r="D4734" s="117"/>
      <c r="E4734" s="47"/>
      <c r="F4734" s="37"/>
      <c r="G4734" s="47"/>
      <c r="H4734" s="37"/>
      <c r="I4734" s="37"/>
      <c r="J4734" s="51"/>
      <c r="K4734" s="51"/>
      <c r="L4734" s="51"/>
      <c r="M4734" s="51"/>
      <c r="N4734" s="51"/>
      <c r="O4734" s="51"/>
      <c r="P4734" s="51"/>
      <c r="R4734" s="38" t="s">
        <v>450</v>
      </c>
      <c r="S4734" s="38" t="str" cm="1">
        <f t="array" ref="S4734">_xlfn.XLOOKUP(R4734,INDEX(Flettilisti,,1),INDEX(Flettilisti,,2),,0)</f>
        <v>Vantar flokkun</v>
      </c>
      <c r="T4734" s="38" t="str">
        <f>IF(ISBLANK(M4734),"",IF(M4734&lt;Gögn!$J$2,Gögn!$K$2,IF(M4734&gt;Gögn!$J$4,Gögn!$K$4,Gögn!$K$3)))</f>
        <v/>
      </c>
      <c r="U4734" s="49" t="str" cm="1">
        <f t="array" aca="1" ref="U4734" ca="1">IF(ISBLANK(A4734),"",IF(S4734="Styrkhæft",_xlfn.XLOOKUP(T4734,Vegalengdir[Texti],INDIRECT("Vegalengdir["&amp;'Upplýsingar um umsækjanda'!$B$10&amp;"]"),0%,0)))</f>
        <v/>
      </c>
      <c r="V4734" s="72" t="str">
        <f t="shared" si="73"/>
        <v/>
      </c>
    </row>
    <row r="4735" spans="1:22" x14ac:dyDescent="0.25">
      <c r="A4735" s="47"/>
      <c r="B4735" s="47"/>
      <c r="C4735" s="47"/>
      <c r="D4735" s="117"/>
      <c r="E4735" s="47"/>
      <c r="F4735" s="37"/>
      <c r="G4735" s="47"/>
      <c r="H4735" s="37"/>
      <c r="I4735" s="37"/>
      <c r="J4735" s="51"/>
      <c r="K4735" s="51"/>
      <c r="L4735" s="51"/>
      <c r="M4735" s="51"/>
      <c r="N4735" s="51"/>
      <c r="O4735" s="51"/>
      <c r="P4735" s="51"/>
      <c r="R4735" s="38" t="s">
        <v>450</v>
      </c>
      <c r="S4735" s="38" t="str" cm="1">
        <f t="array" ref="S4735">_xlfn.XLOOKUP(R4735,INDEX(Flettilisti,,1),INDEX(Flettilisti,,2),,0)</f>
        <v>Vantar flokkun</v>
      </c>
      <c r="T4735" s="38" t="str">
        <f>IF(ISBLANK(M4735),"",IF(M4735&lt;Gögn!$J$2,Gögn!$K$2,IF(M4735&gt;Gögn!$J$4,Gögn!$K$4,Gögn!$K$3)))</f>
        <v/>
      </c>
      <c r="U4735" s="49" t="str" cm="1">
        <f t="array" aca="1" ref="U4735" ca="1">IF(ISBLANK(A4735),"",IF(S4735="Styrkhæft",_xlfn.XLOOKUP(T4735,Vegalengdir[Texti],INDIRECT("Vegalengdir["&amp;'Upplýsingar um umsækjanda'!$B$10&amp;"]"),0%,0)))</f>
        <v/>
      </c>
      <c r="V4735" s="72" t="str">
        <f t="shared" si="73"/>
        <v/>
      </c>
    </row>
    <row r="4736" spans="1:22" x14ac:dyDescent="0.25">
      <c r="A4736" s="47"/>
      <c r="B4736" s="47"/>
      <c r="C4736" s="47"/>
      <c r="D4736" s="117"/>
      <c r="E4736" s="47"/>
      <c r="F4736" s="37"/>
      <c r="G4736" s="47"/>
      <c r="H4736" s="37"/>
      <c r="I4736" s="37"/>
      <c r="J4736" s="51"/>
      <c r="K4736" s="51"/>
      <c r="L4736" s="51"/>
      <c r="M4736" s="51"/>
      <c r="N4736" s="51"/>
      <c r="O4736" s="51"/>
      <c r="P4736" s="51"/>
      <c r="R4736" s="38" t="s">
        <v>450</v>
      </c>
      <c r="S4736" s="38" t="str" cm="1">
        <f t="array" ref="S4736">_xlfn.XLOOKUP(R4736,INDEX(Flettilisti,,1),INDEX(Flettilisti,,2),,0)</f>
        <v>Vantar flokkun</v>
      </c>
      <c r="T4736" s="38" t="str">
        <f>IF(ISBLANK(M4736),"",IF(M4736&lt;Gögn!$J$2,Gögn!$K$2,IF(M4736&gt;Gögn!$J$4,Gögn!$K$4,Gögn!$K$3)))</f>
        <v/>
      </c>
      <c r="U4736" s="49" t="str" cm="1">
        <f t="array" aca="1" ref="U4736" ca="1">IF(ISBLANK(A4736),"",IF(S4736="Styrkhæft",_xlfn.XLOOKUP(T4736,Vegalengdir[Texti],INDIRECT("Vegalengdir["&amp;'Upplýsingar um umsækjanda'!$B$10&amp;"]"),0%,0)))</f>
        <v/>
      </c>
      <c r="V4736" s="72" t="str">
        <f t="shared" si="73"/>
        <v/>
      </c>
    </row>
    <row r="4737" spans="1:22" x14ac:dyDescent="0.25">
      <c r="A4737" s="47"/>
      <c r="B4737" s="47"/>
      <c r="C4737" s="47"/>
      <c r="D4737" s="117"/>
      <c r="E4737" s="47"/>
      <c r="F4737" s="37"/>
      <c r="G4737" s="47"/>
      <c r="H4737" s="37"/>
      <c r="I4737" s="37"/>
      <c r="J4737" s="51"/>
      <c r="K4737" s="51"/>
      <c r="L4737" s="51"/>
      <c r="M4737" s="51"/>
      <c r="N4737" s="51"/>
      <c r="O4737" s="51"/>
      <c r="P4737" s="51"/>
      <c r="R4737" s="38" t="s">
        <v>450</v>
      </c>
      <c r="S4737" s="38" t="str" cm="1">
        <f t="array" ref="S4737">_xlfn.XLOOKUP(R4737,INDEX(Flettilisti,,1),INDEX(Flettilisti,,2),,0)</f>
        <v>Vantar flokkun</v>
      </c>
      <c r="T4737" s="38" t="str">
        <f>IF(ISBLANK(M4737),"",IF(M4737&lt;Gögn!$J$2,Gögn!$K$2,IF(M4737&gt;Gögn!$J$4,Gögn!$K$4,Gögn!$K$3)))</f>
        <v/>
      </c>
      <c r="U4737" s="49" t="str" cm="1">
        <f t="array" aca="1" ref="U4737" ca="1">IF(ISBLANK(A4737),"",IF(S4737="Styrkhæft",_xlfn.XLOOKUP(T4737,Vegalengdir[Texti],INDIRECT("Vegalengdir["&amp;'Upplýsingar um umsækjanda'!$B$10&amp;"]"),0%,0)))</f>
        <v/>
      </c>
      <c r="V4737" s="72" t="str">
        <f t="shared" si="73"/>
        <v/>
      </c>
    </row>
    <row r="4738" spans="1:22" x14ac:dyDescent="0.25">
      <c r="A4738" s="47"/>
      <c r="B4738" s="47"/>
      <c r="C4738" s="47"/>
      <c r="D4738" s="117"/>
      <c r="E4738" s="47"/>
      <c r="F4738" s="37"/>
      <c r="G4738" s="47"/>
      <c r="H4738" s="37"/>
      <c r="I4738" s="37"/>
      <c r="J4738" s="51"/>
      <c r="K4738" s="51"/>
      <c r="L4738" s="51"/>
      <c r="M4738" s="51"/>
      <c r="N4738" s="51"/>
      <c r="O4738" s="51"/>
      <c r="P4738" s="51"/>
      <c r="R4738" s="38" t="s">
        <v>450</v>
      </c>
      <c r="S4738" s="38" t="str" cm="1">
        <f t="array" ref="S4738">_xlfn.XLOOKUP(R4738,INDEX(Flettilisti,,1),INDEX(Flettilisti,,2),,0)</f>
        <v>Vantar flokkun</v>
      </c>
      <c r="T4738" s="38" t="str">
        <f>IF(ISBLANK(M4738),"",IF(M4738&lt;Gögn!$J$2,Gögn!$K$2,IF(M4738&gt;Gögn!$J$4,Gögn!$K$4,Gögn!$K$3)))</f>
        <v/>
      </c>
      <c r="U4738" s="49" t="str" cm="1">
        <f t="array" aca="1" ref="U4738" ca="1">IF(ISBLANK(A4738),"",IF(S4738="Styrkhæft",_xlfn.XLOOKUP(T4738,Vegalengdir[Texti],INDIRECT("Vegalengdir["&amp;'Upplýsingar um umsækjanda'!$B$10&amp;"]"),0%,0)))</f>
        <v/>
      </c>
      <c r="V4738" s="72" t="str">
        <f t="shared" si="73"/>
        <v/>
      </c>
    </row>
    <row r="4739" spans="1:22" x14ac:dyDescent="0.25">
      <c r="A4739" s="47"/>
      <c r="B4739" s="47"/>
      <c r="C4739" s="47"/>
      <c r="D4739" s="117"/>
      <c r="E4739" s="47"/>
      <c r="F4739" s="37"/>
      <c r="G4739" s="47"/>
      <c r="H4739" s="37"/>
      <c r="I4739" s="37"/>
      <c r="J4739" s="51"/>
      <c r="K4739" s="51"/>
      <c r="L4739" s="51"/>
      <c r="M4739" s="51"/>
      <c r="N4739" s="51"/>
      <c r="O4739" s="51"/>
      <c r="P4739" s="51"/>
      <c r="R4739" s="38" t="s">
        <v>450</v>
      </c>
      <c r="S4739" s="38" t="str" cm="1">
        <f t="array" ref="S4739">_xlfn.XLOOKUP(R4739,INDEX(Flettilisti,,1),INDEX(Flettilisti,,2),,0)</f>
        <v>Vantar flokkun</v>
      </c>
      <c r="T4739" s="38" t="str">
        <f>IF(ISBLANK(M4739),"",IF(M4739&lt;Gögn!$J$2,Gögn!$K$2,IF(M4739&gt;Gögn!$J$4,Gögn!$K$4,Gögn!$K$3)))</f>
        <v/>
      </c>
      <c r="U4739" s="49" t="str" cm="1">
        <f t="array" aca="1" ref="U4739" ca="1">IF(ISBLANK(A4739),"",IF(S4739="Styrkhæft",_xlfn.XLOOKUP(T4739,Vegalengdir[Texti],INDIRECT("Vegalengdir["&amp;'Upplýsingar um umsækjanda'!$B$10&amp;"]"),0%,0)))</f>
        <v/>
      </c>
      <c r="V4739" s="72" t="str">
        <f t="shared" ref="V4739:V4802" si="74">IF(ISBLANK(A4739),"",U4739*P4739)</f>
        <v/>
      </c>
    </row>
    <row r="4740" spans="1:22" x14ac:dyDescent="0.25">
      <c r="A4740" s="47"/>
      <c r="B4740" s="47"/>
      <c r="C4740" s="47"/>
      <c r="D4740" s="117"/>
      <c r="E4740" s="47"/>
      <c r="F4740" s="37"/>
      <c r="G4740" s="47"/>
      <c r="H4740" s="37"/>
      <c r="I4740" s="37"/>
      <c r="J4740" s="51"/>
      <c r="K4740" s="51"/>
      <c r="L4740" s="51"/>
      <c r="M4740" s="51"/>
      <c r="N4740" s="51"/>
      <c r="O4740" s="51"/>
      <c r="P4740" s="51"/>
      <c r="R4740" s="38" t="s">
        <v>450</v>
      </c>
      <c r="S4740" s="38" t="str" cm="1">
        <f t="array" ref="S4740">_xlfn.XLOOKUP(R4740,INDEX(Flettilisti,,1),INDEX(Flettilisti,,2),,0)</f>
        <v>Vantar flokkun</v>
      </c>
      <c r="T4740" s="38" t="str">
        <f>IF(ISBLANK(M4740),"",IF(M4740&lt;Gögn!$J$2,Gögn!$K$2,IF(M4740&gt;Gögn!$J$4,Gögn!$K$4,Gögn!$K$3)))</f>
        <v/>
      </c>
      <c r="U4740" s="49" t="str" cm="1">
        <f t="array" aca="1" ref="U4740" ca="1">IF(ISBLANK(A4740),"",IF(S4740="Styrkhæft",_xlfn.XLOOKUP(T4740,Vegalengdir[Texti],INDIRECT("Vegalengdir["&amp;'Upplýsingar um umsækjanda'!$B$10&amp;"]"),0%,0)))</f>
        <v/>
      </c>
      <c r="V4740" s="72" t="str">
        <f t="shared" si="74"/>
        <v/>
      </c>
    </row>
    <row r="4741" spans="1:22" x14ac:dyDescent="0.25">
      <c r="A4741" s="47"/>
      <c r="B4741" s="47"/>
      <c r="C4741" s="47"/>
      <c r="D4741" s="117"/>
      <c r="E4741" s="47"/>
      <c r="F4741" s="37"/>
      <c r="G4741" s="47"/>
      <c r="H4741" s="37"/>
      <c r="I4741" s="37"/>
      <c r="J4741" s="51"/>
      <c r="K4741" s="51"/>
      <c r="L4741" s="51"/>
      <c r="M4741" s="51"/>
      <c r="N4741" s="51"/>
      <c r="O4741" s="51"/>
      <c r="P4741" s="51"/>
      <c r="R4741" s="38" t="s">
        <v>450</v>
      </c>
      <c r="S4741" s="38" t="str" cm="1">
        <f t="array" ref="S4741">_xlfn.XLOOKUP(R4741,INDEX(Flettilisti,,1),INDEX(Flettilisti,,2),,0)</f>
        <v>Vantar flokkun</v>
      </c>
      <c r="T4741" s="38" t="str">
        <f>IF(ISBLANK(M4741),"",IF(M4741&lt;Gögn!$J$2,Gögn!$K$2,IF(M4741&gt;Gögn!$J$4,Gögn!$K$4,Gögn!$K$3)))</f>
        <v/>
      </c>
      <c r="U4741" s="49" t="str" cm="1">
        <f t="array" aca="1" ref="U4741" ca="1">IF(ISBLANK(A4741),"",IF(S4741="Styrkhæft",_xlfn.XLOOKUP(T4741,Vegalengdir[Texti],INDIRECT("Vegalengdir["&amp;'Upplýsingar um umsækjanda'!$B$10&amp;"]"),0%,0)))</f>
        <v/>
      </c>
      <c r="V4741" s="72" t="str">
        <f t="shared" si="74"/>
        <v/>
      </c>
    </row>
    <row r="4742" spans="1:22" x14ac:dyDescent="0.25">
      <c r="A4742" s="47"/>
      <c r="B4742" s="47"/>
      <c r="C4742" s="47"/>
      <c r="D4742" s="117"/>
      <c r="E4742" s="47"/>
      <c r="F4742" s="37"/>
      <c r="G4742" s="47"/>
      <c r="H4742" s="37"/>
      <c r="I4742" s="37"/>
      <c r="J4742" s="51"/>
      <c r="K4742" s="51"/>
      <c r="L4742" s="51"/>
      <c r="M4742" s="51"/>
      <c r="N4742" s="51"/>
      <c r="O4742" s="51"/>
      <c r="P4742" s="51"/>
      <c r="R4742" s="38" t="s">
        <v>450</v>
      </c>
      <c r="S4742" s="38" t="str" cm="1">
        <f t="array" ref="S4742">_xlfn.XLOOKUP(R4742,INDEX(Flettilisti,,1),INDEX(Flettilisti,,2),,0)</f>
        <v>Vantar flokkun</v>
      </c>
      <c r="T4742" s="38" t="str">
        <f>IF(ISBLANK(M4742),"",IF(M4742&lt;Gögn!$J$2,Gögn!$K$2,IF(M4742&gt;Gögn!$J$4,Gögn!$K$4,Gögn!$K$3)))</f>
        <v/>
      </c>
      <c r="U4742" s="49" t="str" cm="1">
        <f t="array" aca="1" ref="U4742" ca="1">IF(ISBLANK(A4742),"",IF(S4742="Styrkhæft",_xlfn.XLOOKUP(T4742,Vegalengdir[Texti],INDIRECT("Vegalengdir["&amp;'Upplýsingar um umsækjanda'!$B$10&amp;"]"),0%,0)))</f>
        <v/>
      </c>
      <c r="V4742" s="72" t="str">
        <f t="shared" si="74"/>
        <v/>
      </c>
    </row>
    <row r="4743" spans="1:22" x14ac:dyDescent="0.25">
      <c r="A4743" s="47"/>
      <c r="B4743" s="47"/>
      <c r="C4743" s="47"/>
      <c r="D4743" s="117"/>
      <c r="E4743" s="47"/>
      <c r="F4743" s="37"/>
      <c r="G4743" s="47"/>
      <c r="H4743" s="37"/>
      <c r="I4743" s="37"/>
      <c r="J4743" s="51"/>
      <c r="K4743" s="51"/>
      <c r="L4743" s="51"/>
      <c r="M4743" s="51"/>
      <c r="N4743" s="51"/>
      <c r="O4743" s="51"/>
      <c r="P4743" s="51"/>
      <c r="R4743" s="38" t="s">
        <v>450</v>
      </c>
      <c r="S4743" s="38" t="str" cm="1">
        <f t="array" ref="S4743">_xlfn.XLOOKUP(R4743,INDEX(Flettilisti,,1),INDEX(Flettilisti,,2),,0)</f>
        <v>Vantar flokkun</v>
      </c>
      <c r="T4743" s="38" t="str">
        <f>IF(ISBLANK(M4743),"",IF(M4743&lt;Gögn!$J$2,Gögn!$K$2,IF(M4743&gt;Gögn!$J$4,Gögn!$K$4,Gögn!$K$3)))</f>
        <v/>
      </c>
      <c r="U4743" s="49" t="str" cm="1">
        <f t="array" aca="1" ref="U4743" ca="1">IF(ISBLANK(A4743),"",IF(S4743="Styrkhæft",_xlfn.XLOOKUP(T4743,Vegalengdir[Texti],INDIRECT("Vegalengdir["&amp;'Upplýsingar um umsækjanda'!$B$10&amp;"]"),0%,0)))</f>
        <v/>
      </c>
      <c r="V4743" s="72" t="str">
        <f t="shared" si="74"/>
        <v/>
      </c>
    </row>
    <row r="4744" spans="1:22" x14ac:dyDescent="0.25">
      <c r="A4744" s="47"/>
      <c r="B4744" s="47"/>
      <c r="C4744" s="47"/>
      <c r="D4744" s="117"/>
      <c r="E4744" s="47"/>
      <c r="F4744" s="37"/>
      <c r="G4744" s="47"/>
      <c r="H4744" s="37"/>
      <c r="I4744" s="37"/>
      <c r="J4744" s="51"/>
      <c r="K4744" s="51"/>
      <c r="L4744" s="51"/>
      <c r="M4744" s="51"/>
      <c r="N4744" s="51"/>
      <c r="O4744" s="51"/>
      <c r="P4744" s="51"/>
      <c r="R4744" s="38" t="s">
        <v>450</v>
      </c>
      <c r="S4744" s="38" t="str" cm="1">
        <f t="array" ref="S4744">_xlfn.XLOOKUP(R4744,INDEX(Flettilisti,,1),INDEX(Flettilisti,,2),,0)</f>
        <v>Vantar flokkun</v>
      </c>
      <c r="T4744" s="38" t="str">
        <f>IF(ISBLANK(M4744),"",IF(M4744&lt;Gögn!$J$2,Gögn!$K$2,IF(M4744&gt;Gögn!$J$4,Gögn!$K$4,Gögn!$K$3)))</f>
        <v/>
      </c>
      <c r="U4744" s="49" t="str" cm="1">
        <f t="array" aca="1" ref="U4744" ca="1">IF(ISBLANK(A4744),"",IF(S4744="Styrkhæft",_xlfn.XLOOKUP(T4744,Vegalengdir[Texti],INDIRECT("Vegalengdir["&amp;'Upplýsingar um umsækjanda'!$B$10&amp;"]"),0%,0)))</f>
        <v/>
      </c>
      <c r="V4744" s="72" t="str">
        <f t="shared" si="74"/>
        <v/>
      </c>
    </row>
    <row r="4745" spans="1:22" x14ac:dyDescent="0.25">
      <c r="A4745" s="47"/>
      <c r="B4745" s="47"/>
      <c r="C4745" s="47"/>
      <c r="D4745" s="117"/>
      <c r="E4745" s="47"/>
      <c r="F4745" s="37"/>
      <c r="G4745" s="47"/>
      <c r="H4745" s="37"/>
      <c r="I4745" s="37"/>
      <c r="J4745" s="51"/>
      <c r="K4745" s="51"/>
      <c r="L4745" s="51"/>
      <c r="M4745" s="51"/>
      <c r="N4745" s="51"/>
      <c r="O4745" s="51"/>
      <c r="P4745" s="51"/>
      <c r="R4745" s="38" t="s">
        <v>450</v>
      </c>
      <c r="S4745" s="38" t="str" cm="1">
        <f t="array" ref="S4745">_xlfn.XLOOKUP(R4745,INDEX(Flettilisti,,1),INDEX(Flettilisti,,2),,0)</f>
        <v>Vantar flokkun</v>
      </c>
      <c r="T4745" s="38" t="str">
        <f>IF(ISBLANK(M4745),"",IF(M4745&lt;Gögn!$J$2,Gögn!$K$2,IF(M4745&gt;Gögn!$J$4,Gögn!$K$4,Gögn!$K$3)))</f>
        <v/>
      </c>
      <c r="U4745" s="49" t="str" cm="1">
        <f t="array" aca="1" ref="U4745" ca="1">IF(ISBLANK(A4745),"",IF(S4745="Styrkhæft",_xlfn.XLOOKUP(T4745,Vegalengdir[Texti],INDIRECT("Vegalengdir["&amp;'Upplýsingar um umsækjanda'!$B$10&amp;"]"),0%,0)))</f>
        <v/>
      </c>
      <c r="V4745" s="72" t="str">
        <f t="shared" si="74"/>
        <v/>
      </c>
    </row>
    <row r="4746" spans="1:22" x14ac:dyDescent="0.25">
      <c r="A4746" s="47"/>
      <c r="B4746" s="47"/>
      <c r="C4746" s="47"/>
      <c r="D4746" s="117"/>
      <c r="E4746" s="47"/>
      <c r="F4746" s="37"/>
      <c r="G4746" s="47"/>
      <c r="H4746" s="37"/>
      <c r="I4746" s="37"/>
      <c r="J4746" s="51"/>
      <c r="K4746" s="51"/>
      <c r="L4746" s="51"/>
      <c r="M4746" s="51"/>
      <c r="N4746" s="51"/>
      <c r="O4746" s="51"/>
      <c r="P4746" s="51"/>
      <c r="R4746" s="38" t="s">
        <v>450</v>
      </c>
      <c r="S4746" s="38" t="str" cm="1">
        <f t="array" ref="S4746">_xlfn.XLOOKUP(R4746,INDEX(Flettilisti,,1),INDEX(Flettilisti,,2),,0)</f>
        <v>Vantar flokkun</v>
      </c>
      <c r="T4746" s="38" t="str">
        <f>IF(ISBLANK(M4746),"",IF(M4746&lt;Gögn!$J$2,Gögn!$K$2,IF(M4746&gt;Gögn!$J$4,Gögn!$K$4,Gögn!$K$3)))</f>
        <v/>
      </c>
      <c r="U4746" s="49" t="str" cm="1">
        <f t="array" aca="1" ref="U4746" ca="1">IF(ISBLANK(A4746),"",IF(S4746="Styrkhæft",_xlfn.XLOOKUP(T4746,Vegalengdir[Texti],INDIRECT("Vegalengdir["&amp;'Upplýsingar um umsækjanda'!$B$10&amp;"]"),0%,0)))</f>
        <v/>
      </c>
      <c r="V4746" s="72" t="str">
        <f t="shared" si="74"/>
        <v/>
      </c>
    </row>
    <row r="4747" spans="1:22" x14ac:dyDescent="0.25">
      <c r="A4747" s="47"/>
      <c r="B4747" s="47"/>
      <c r="C4747" s="47"/>
      <c r="D4747" s="117"/>
      <c r="E4747" s="47"/>
      <c r="F4747" s="37"/>
      <c r="G4747" s="47"/>
      <c r="H4747" s="37"/>
      <c r="I4747" s="37"/>
      <c r="J4747" s="51"/>
      <c r="K4747" s="51"/>
      <c r="L4747" s="51"/>
      <c r="M4747" s="51"/>
      <c r="N4747" s="51"/>
      <c r="O4747" s="51"/>
      <c r="P4747" s="51"/>
      <c r="R4747" s="38" t="s">
        <v>450</v>
      </c>
      <c r="S4747" s="38" t="str" cm="1">
        <f t="array" ref="S4747">_xlfn.XLOOKUP(R4747,INDEX(Flettilisti,,1),INDEX(Flettilisti,,2),,0)</f>
        <v>Vantar flokkun</v>
      </c>
      <c r="T4747" s="38" t="str">
        <f>IF(ISBLANK(M4747),"",IF(M4747&lt;Gögn!$J$2,Gögn!$K$2,IF(M4747&gt;Gögn!$J$4,Gögn!$K$4,Gögn!$K$3)))</f>
        <v/>
      </c>
      <c r="U4747" s="49" t="str" cm="1">
        <f t="array" aca="1" ref="U4747" ca="1">IF(ISBLANK(A4747),"",IF(S4747="Styrkhæft",_xlfn.XLOOKUP(T4747,Vegalengdir[Texti],INDIRECT("Vegalengdir["&amp;'Upplýsingar um umsækjanda'!$B$10&amp;"]"),0%,0)))</f>
        <v/>
      </c>
      <c r="V4747" s="72" t="str">
        <f t="shared" si="74"/>
        <v/>
      </c>
    </row>
    <row r="4748" spans="1:22" x14ac:dyDescent="0.25">
      <c r="A4748" s="47"/>
      <c r="B4748" s="47"/>
      <c r="C4748" s="47"/>
      <c r="D4748" s="117"/>
      <c r="E4748" s="47"/>
      <c r="F4748" s="37"/>
      <c r="G4748" s="47"/>
      <c r="H4748" s="37"/>
      <c r="I4748" s="37"/>
      <c r="J4748" s="51"/>
      <c r="K4748" s="51"/>
      <c r="L4748" s="51"/>
      <c r="M4748" s="51"/>
      <c r="N4748" s="51"/>
      <c r="O4748" s="51"/>
      <c r="P4748" s="51"/>
      <c r="R4748" s="38" t="s">
        <v>450</v>
      </c>
      <c r="S4748" s="38" t="str" cm="1">
        <f t="array" ref="S4748">_xlfn.XLOOKUP(R4748,INDEX(Flettilisti,,1),INDEX(Flettilisti,,2),,0)</f>
        <v>Vantar flokkun</v>
      </c>
      <c r="T4748" s="38" t="str">
        <f>IF(ISBLANK(M4748),"",IF(M4748&lt;Gögn!$J$2,Gögn!$K$2,IF(M4748&gt;Gögn!$J$4,Gögn!$K$4,Gögn!$K$3)))</f>
        <v/>
      </c>
      <c r="U4748" s="49" t="str" cm="1">
        <f t="array" aca="1" ref="U4748" ca="1">IF(ISBLANK(A4748),"",IF(S4748="Styrkhæft",_xlfn.XLOOKUP(T4748,Vegalengdir[Texti],INDIRECT("Vegalengdir["&amp;'Upplýsingar um umsækjanda'!$B$10&amp;"]"),0%,0)))</f>
        <v/>
      </c>
      <c r="V4748" s="72" t="str">
        <f t="shared" si="74"/>
        <v/>
      </c>
    </row>
    <row r="4749" spans="1:22" x14ac:dyDescent="0.25">
      <c r="A4749" s="47"/>
      <c r="B4749" s="47"/>
      <c r="C4749" s="47"/>
      <c r="D4749" s="117"/>
      <c r="E4749" s="47"/>
      <c r="F4749" s="37"/>
      <c r="G4749" s="47"/>
      <c r="H4749" s="37"/>
      <c r="I4749" s="37"/>
      <c r="J4749" s="51"/>
      <c r="K4749" s="51"/>
      <c r="L4749" s="51"/>
      <c r="M4749" s="51"/>
      <c r="N4749" s="51"/>
      <c r="O4749" s="51"/>
      <c r="P4749" s="51"/>
      <c r="R4749" s="38" t="s">
        <v>450</v>
      </c>
      <c r="S4749" s="38" t="str" cm="1">
        <f t="array" ref="S4749">_xlfn.XLOOKUP(R4749,INDEX(Flettilisti,,1),INDEX(Flettilisti,,2),,0)</f>
        <v>Vantar flokkun</v>
      </c>
      <c r="T4749" s="38" t="str">
        <f>IF(ISBLANK(M4749),"",IF(M4749&lt;Gögn!$J$2,Gögn!$K$2,IF(M4749&gt;Gögn!$J$4,Gögn!$K$4,Gögn!$K$3)))</f>
        <v/>
      </c>
      <c r="U4749" s="49" t="str" cm="1">
        <f t="array" aca="1" ref="U4749" ca="1">IF(ISBLANK(A4749),"",IF(S4749="Styrkhæft",_xlfn.XLOOKUP(T4749,Vegalengdir[Texti],INDIRECT("Vegalengdir["&amp;'Upplýsingar um umsækjanda'!$B$10&amp;"]"),0%,0)))</f>
        <v/>
      </c>
      <c r="V4749" s="72" t="str">
        <f t="shared" si="74"/>
        <v/>
      </c>
    </row>
    <row r="4750" spans="1:22" x14ac:dyDescent="0.25">
      <c r="A4750" s="47"/>
      <c r="B4750" s="47"/>
      <c r="C4750" s="47"/>
      <c r="D4750" s="117"/>
      <c r="E4750" s="47"/>
      <c r="F4750" s="37"/>
      <c r="G4750" s="47"/>
      <c r="H4750" s="37"/>
      <c r="I4750" s="37"/>
      <c r="J4750" s="51"/>
      <c r="K4750" s="51"/>
      <c r="L4750" s="51"/>
      <c r="M4750" s="51"/>
      <c r="N4750" s="51"/>
      <c r="O4750" s="51"/>
      <c r="P4750" s="51"/>
      <c r="R4750" s="38" t="s">
        <v>450</v>
      </c>
      <c r="S4750" s="38" t="str" cm="1">
        <f t="array" ref="S4750">_xlfn.XLOOKUP(R4750,INDEX(Flettilisti,,1),INDEX(Flettilisti,,2),,0)</f>
        <v>Vantar flokkun</v>
      </c>
      <c r="T4750" s="38" t="str">
        <f>IF(ISBLANK(M4750),"",IF(M4750&lt;Gögn!$J$2,Gögn!$K$2,IF(M4750&gt;Gögn!$J$4,Gögn!$K$4,Gögn!$K$3)))</f>
        <v/>
      </c>
      <c r="U4750" s="49" t="str" cm="1">
        <f t="array" aca="1" ref="U4750" ca="1">IF(ISBLANK(A4750),"",IF(S4750="Styrkhæft",_xlfn.XLOOKUP(T4750,Vegalengdir[Texti],INDIRECT("Vegalengdir["&amp;'Upplýsingar um umsækjanda'!$B$10&amp;"]"),0%,0)))</f>
        <v/>
      </c>
      <c r="V4750" s="72" t="str">
        <f t="shared" si="74"/>
        <v/>
      </c>
    </row>
    <row r="4751" spans="1:22" x14ac:dyDescent="0.25">
      <c r="A4751" s="47"/>
      <c r="B4751" s="47"/>
      <c r="C4751" s="47"/>
      <c r="D4751" s="117"/>
      <c r="E4751" s="47"/>
      <c r="F4751" s="37"/>
      <c r="G4751" s="47"/>
      <c r="H4751" s="37"/>
      <c r="I4751" s="37"/>
      <c r="J4751" s="51"/>
      <c r="K4751" s="51"/>
      <c r="L4751" s="51"/>
      <c r="M4751" s="51"/>
      <c r="N4751" s="51"/>
      <c r="O4751" s="51"/>
      <c r="P4751" s="51"/>
      <c r="R4751" s="38" t="s">
        <v>450</v>
      </c>
      <c r="S4751" s="38" t="str" cm="1">
        <f t="array" ref="S4751">_xlfn.XLOOKUP(R4751,INDEX(Flettilisti,,1),INDEX(Flettilisti,,2),,0)</f>
        <v>Vantar flokkun</v>
      </c>
      <c r="T4751" s="38" t="str">
        <f>IF(ISBLANK(M4751),"",IF(M4751&lt;Gögn!$J$2,Gögn!$K$2,IF(M4751&gt;Gögn!$J$4,Gögn!$K$4,Gögn!$K$3)))</f>
        <v/>
      </c>
      <c r="U4751" s="49" t="str" cm="1">
        <f t="array" aca="1" ref="U4751" ca="1">IF(ISBLANK(A4751),"",IF(S4751="Styrkhæft",_xlfn.XLOOKUP(T4751,Vegalengdir[Texti],INDIRECT("Vegalengdir["&amp;'Upplýsingar um umsækjanda'!$B$10&amp;"]"),0%,0)))</f>
        <v/>
      </c>
      <c r="V4751" s="72" t="str">
        <f t="shared" si="74"/>
        <v/>
      </c>
    </row>
    <row r="4752" spans="1:22" x14ac:dyDescent="0.25">
      <c r="A4752" s="47"/>
      <c r="B4752" s="47"/>
      <c r="C4752" s="47"/>
      <c r="D4752" s="117"/>
      <c r="E4752" s="47"/>
      <c r="F4752" s="37"/>
      <c r="G4752" s="47"/>
      <c r="H4752" s="37"/>
      <c r="I4752" s="37"/>
      <c r="J4752" s="51"/>
      <c r="K4752" s="51"/>
      <c r="L4752" s="51"/>
      <c r="M4752" s="51"/>
      <c r="N4752" s="51"/>
      <c r="O4752" s="51"/>
      <c r="P4752" s="51"/>
      <c r="R4752" s="38" t="s">
        <v>450</v>
      </c>
      <c r="S4752" s="38" t="str" cm="1">
        <f t="array" ref="S4752">_xlfn.XLOOKUP(R4752,INDEX(Flettilisti,,1),INDEX(Flettilisti,,2),,0)</f>
        <v>Vantar flokkun</v>
      </c>
      <c r="T4752" s="38" t="str">
        <f>IF(ISBLANK(M4752),"",IF(M4752&lt;Gögn!$J$2,Gögn!$K$2,IF(M4752&gt;Gögn!$J$4,Gögn!$K$4,Gögn!$K$3)))</f>
        <v/>
      </c>
      <c r="U4752" s="49" t="str" cm="1">
        <f t="array" aca="1" ref="U4752" ca="1">IF(ISBLANK(A4752),"",IF(S4752="Styrkhæft",_xlfn.XLOOKUP(T4752,Vegalengdir[Texti],INDIRECT("Vegalengdir["&amp;'Upplýsingar um umsækjanda'!$B$10&amp;"]"),0%,0)))</f>
        <v/>
      </c>
      <c r="V4752" s="72" t="str">
        <f t="shared" si="74"/>
        <v/>
      </c>
    </row>
    <row r="4753" spans="1:22" x14ac:dyDescent="0.25">
      <c r="A4753" s="47"/>
      <c r="B4753" s="47"/>
      <c r="C4753" s="47"/>
      <c r="D4753" s="117"/>
      <c r="E4753" s="47"/>
      <c r="F4753" s="37"/>
      <c r="G4753" s="47"/>
      <c r="H4753" s="37"/>
      <c r="I4753" s="37"/>
      <c r="J4753" s="51"/>
      <c r="K4753" s="51"/>
      <c r="L4753" s="51"/>
      <c r="M4753" s="51"/>
      <c r="N4753" s="51"/>
      <c r="O4753" s="51"/>
      <c r="P4753" s="51"/>
      <c r="R4753" s="38" t="s">
        <v>450</v>
      </c>
      <c r="S4753" s="38" t="str" cm="1">
        <f t="array" ref="S4753">_xlfn.XLOOKUP(R4753,INDEX(Flettilisti,,1),INDEX(Flettilisti,,2),,0)</f>
        <v>Vantar flokkun</v>
      </c>
      <c r="T4753" s="38" t="str">
        <f>IF(ISBLANK(M4753),"",IF(M4753&lt;Gögn!$J$2,Gögn!$K$2,IF(M4753&gt;Gögn!$J$4,Gögn!$K$4,Gögn!$K$3)))</f>
        <v/>
      </c>
      <c r="U4753" s="49" t="str" cm="1">
        <f t="array" aca="1" ref="U4753" ca="1">IF(ISBLANK(A4753),"",IF(S4753="Styrkhæft",_xlfn.XLOOKUP(T4753,Vegalengdir[Texti],INDIRECT("Vegalengdir["&amp;'Upplýsingar um umsækjanda'!$B$10&amp;"]"),0%,0)))</f>
        <v/>
      </c>
      <c r="V4753" s="72" t="str">
        <f t="shared" si="74"/>
        <v/>
      </c>
    </row>
    <row r="4754" spans="1:22" x14ac:dyDescent="0.25">
      <c r="A4754" s="47"/>
      <c r="B4754" s="47"/>
      <c r="C4754" s="47"/>
      <c r="D4754" s="117"/>
      <c r="E4754" s="47"/>
      <c r="F4754" s="37"/>
      <c r="G4754" s="47"/>
      <c r="H4754" s="37"/>
      <c r="I4754" s="37"/>
      <c r="J4754" s="51"/>
      <c r="K4754" s="51"/>
      <c r="L4754" s="51"/>
      <c r="M4754" s="51"/>
      <c r="N4754" s="51"/>
      <c r="O4754" s="51"/>
      <c r="P4754" s="51"/>
      <c r="R4754" s="38" t="s">
        <v>450</v>
      </c>
      <c r="S4754" s="38" t="str" cm="1">
        <f t="array" ref="S4754">_xlfn.XLOOKUP(R4754,INDEX(Flettilisti,,1),INDEX(Flettilisti,,2),,0)</f>
        <v>Vantar flokkun</v>
      </c>
      <c r="T4754" s="38" t="str">
        <f>IF(ISBLANK(M4754),"",IF(M4754&lt;Gögn!$J$2,Gögn!$K$2,IF(M4754&gt;Gögn!$J$4,Gögn!$K$4,Gögn!$K$3)))</f>
        <v/>
      </c>
      <c r="U4754" s="49" t="str" cm="1">
        <f t="array" aca="1" ref="U4754" ca="1">IF(ISBLANK(A4754),"",IF(S4754="Styrkhæft",_xlfn.XLOOKUP(T4754,Vegalengdir[Texti],INDIRECT("Vegalengdir["&amp;'Upplýsingar um umsækjanda'!$B$10&amp;"]"),0%,0)))</f>
        <v/>
      </c>
      <c r="V4754" s="72" t="str">
        <f t="shared" si="74"/>
        <v/>
      </c>
    </row>
    <row r="4755" spans="1:22" x14ac:dyDescent="0.25">
      <c r="A4755" s="47"/>
      <c r="B4755" s="47"/>
      <c r="C4755" s="47"/>
      <c r="D4755" s="117"/>
      <c r="E4755" s="47"/>
      <c r="F4755" s="37"/>
      <c r="G4755" s="47"/>
      <c r="H4755" s="37"/>
      <c r="I4755" s="37"/>
      <c r="J4755" s="51"/>
      <c r="K4755" s="51"/>
      <c r="L4755" s="51"/>
      <c r="M4755" s="51"/>
      <c r="N4755" s="51"/>
      <c r="O4755" s="51"/>
      <c r="P4755" s="51"/>
      <c r="R4755" s="38" t="s">
        <v>450</v>
      </c>
      <c r="S4755" s="38" t="str" cm="1">
        <f t="array" ref="S4755">_xlfn.XLOOKUP(R4755,INDEX(Flettilisti,,1),INDEX(Flettilisti,,2),,0)</f>
        <v>Vantar flokkun</v>
      </c>
      <c r="T4755" s="38" t="str">
        <f>IF(ISBLANK(M4755),"",IF(M4755&lt;Gögn!$J$2,Gögn!$K$2,IF(M4755&gt;Gögn!$J$4,Gögn!$K$4,Gögn!$K$3)))</f>
        <v/>
      </c>
      <c r="U4755" s="49" t="str" cm="1">
        <f t="array" aca="1" ref="U4755" ca="1">IF(ISBLANK(A4755),"",IF(S4755="Styrkhæft",_xlfn.XLOOKUP(T4755,Vegalengdir[Texti],INDIRECT("Vegalengdir["&amp;'Upplýsingar um umsækjanda'!$B$10&amp;"]"),0%,0)))</f>
        <v/>
      </c>
      <c r="V4755" s="72" t="str">
        <f t="shared" si="74"/>
        <v/>
      </c>
    </row>
    <row r="4756" spans="1:22" x14ac:dyDescent="0.25">
      <c r="A4756" s="47"/>
      <c r="B4756" s="47"/>
      <c r="C4756" s="47"/>
      <c r="D4756" s="117"/>
      <c r="E4756" s="47"/>
      <c r="F4756" s="37"/>
      <c r="G4756" s="47"/>
      <c r="H4756" s="37"/>
      <c r="I4756" s="37"/>
      <c r="J4756" s="51"/>
      <c r="K4756" s="51"/>
      <c r="L4756" s="51"/>
      <c r="M4756" s="51"/>
      <c r="N4756" s="51"/>
      <c r="O4756" s="51"/>
      <c r="P4756" s="51"/>
      <c r="R4756" s="38" t="s">
        <v>450</v>
      </c>
      <c r="S4756" s="38" t="str" cm="1">
        <f t="array" ref="S4756">_xlfn.XLOOKUP(R4756,INDEX(Flettilisti,,1),INDEX(Flettilisti,,2),,0)</f>
        <v>Vantar flokkun</v>
      </c>
      <c r="T4756" s="38" t="str">
        <f>IF(ISBLANK(M4756),"",IF(M4756&lt;Gögn!$J$2,Gögn!$K$2,IF(M4756&gt;Gögn!$J$4,Gögn!$K$4,Gögn!$K$3)))</f>
        <v/>
      </c>
      <c r="U4756" s="49" t="str" cm="1">
        <f t="array" aca="1" ref="U4756" ca="1">IF(ISBLANK(A4756),"",IF(S4756="Styrkhæft",_xlfn.XLOOKUP(T4756,Vegalengdir[Texti],INDIRECT("Vegalengdir["&amp;'Upplýsingar um umsækjanda'!$B$10&amp;"]"),0%,0)))</f>
        <v/>
      </c>
      <c r="V4756" s="72" t="str">
        <f t="shared" si="74"/>
        <v/>
      </c>
    </row>
    <row r="4757" spans="1:22" x14ac:dyDescent="0.25">
      <c r="A4757" s="47"/>
      <c r="B4757" s="47"/>
      <c r="C4757" s="47"/>
      <c r="D4757" s="117"/>
      <c r="E4757" s="47"/>
      <c r="F4757" s="37"/>
      <c r="G4757" s="47"/>
      <c r="H4757" s="37"/>
      <c r="I4757" s="37"/>
      <c r="J4757" s="51"/>
      <c r="K4757" s="51"/>
      <c r="L4757" s="51"/>
      <c r="M4757" s="51"/>
      <c r="N4757" s="51"/>
      <c r="O4757" s="51"/>
      <c r="P4757" s="51"/>
      <c r="R4757" s="38" t="s">
        <v>450</v>
      </c>
      <c r="S4757" s="38" t="str" cm="1">
        <f t="array" ref="S4757">_xlfn.XLOOKUP(R4757,INDEX(Flettilisti,,1),INDEX(Flettilisti,,2),,0)</f>
        <v>Vantar flokkun</v>
      </c>
      <c r="T4757" s="38" t="str">
        <f>IF(ISBLANK(M4757),"",IF(M4757&lt;Gögn!$J$2,Gögn!$K$2,IF(M4757&gt;Gögn!$J$4,Gögn!$K$4,Gögn!$K$3)))</f>
        <v/>
      </c>
      <c r="U4757" s="49" t="str" cm="1">
        <f t="array" aca="1" ref="U4757" ca="1">IF(ISBLANK(A4757),"",IF(S4757="Styrkhæft",_xlfn.XLOOKUP(T4757,Vegalengdir[Texti],INDIRECT("Vegalengdir["&amp;'Upplýsingar um umsækjanda'!$B$10&amp;"]"),0%,0)))</f>
        <v/>
      </c>
      <c r="V4757" s="72" t="str">
        <f t="shared" si="74"/>
        <v/>
      </c>
    </row>
    <row r="4758" spans="1:22" x14ac:dyDescent="0.25">
      <c r="A4758" s="47"/>
      <c r="B4758" s="47"/>
      <c r="C4758" s="47"/>
      <c r="D4758" s="117"/>
      <c r="E4758" s="47"/>
      <c r="F4758" s="37"/>
      <c r="G4758" s="47"/>
      <c r="H4758" s="37"/>
      <c r="I4758" s="37"/>
      <c r="J4758" s="51"/>
      <c r="K4758" s="51"/>
      <c r="L4758" s="51"/>
      <c r="M4758" s="51"/>
      <c r="N4758" s="51"/>
      <c r="O4758" s="51"/>
      <c r="P4758" s="51"/>
      <c r="R4758" s="38" t="s">
        <v>450</v>
      </c>
      <c r="S4758" s="38" t="str" cm="1">
        <f t="array" ref="S4758">_xlfn.XLOOKUP(R4758,INDEX(Flettilisti,,1),INDEX(Flettilisti,,2),,0)</f>
        <v>Vantar flokkun</v>
      </c>
      <c r="T4758" s="38" t="str">
        <f>IF(ISBLANK(M4758),"",IF(M4758&lt;Gögn!$J$2,Gögn!$K$2,IF(M4758&gt;Gögn!$J$4,Gögn!$K$4,Gögn!$K$3)))</f>
        <v/>
      </c>
      <c r="U4758" s="49" t="str" cm="1">
        <f t="array" aca="1" ref="U4758" ca="1">IF(ISBLANK(A4758),"",IF(S4758="Styrkhæft",_xlfn.XLOOKUP(T4758,Vegalengdir[Texti],INDIRECT("Vegalengdir["&amp;'Upplýsingar um umsækjanda'!$B$10&amp;"]"),0%,0)))</f>
        <v/>
      </c>
      <c r="V4758" s="72" t="str">
        <f t="shared" si="74"/>
        <v/>
      </c>
    </row>
    <row r="4759" spans="1:22" x14ac:dyDescent="0.25">
      <c r="A4759" s="47"/>
      <c r="B4759" s="47"/>
      <c r="C4759" s="47"/>
      <c r="D4759" s="117"/>
      <c r="E4759" s="47"/>
      <c r="F4759" s="37"/>
      <c r="G4759" s="47"/>
      <c r="H4759" s="37"/>
      <c r="I4759" s="37"/>
      <c r="J4759" s="51"/>
      <c r="K4759" s="51"/>
      <c r="L4759" s="51"/>
      <c r="M4759" s="51"/>
      <c r="N4759" s="51"/>
      <c r="O4759" s="51"/>
      <c r="P4759" s="51"/>
      <c r="R4759" s="38" t="s">
        <v>450</v>
      </c>
      <c r="S4759" s="38" t="str" cm="1">
        <f t="array" ref="S4759">_xlfn.XLOOKUP(R4759,INDEX(Flettilisti,,1),INDEX(Flettilisti,,2),,0)</f>
        <v>Vantar flokkun</v>
      </c>
      <c r="T4759" s="38" t="str">
        <f>IF(ISBLANK(M4759),"",IF(M4759&lt;Gögn!$J$2,Gögn!$K$2,IF(M4759&gt;Gögn!$J$4,Gögn!$K$4,Gögn!$K$3)))</f>
        <v/>
      </c>
      <c r="U4759" s="49" t="str" cm="1">
        <f t="array" aca="1" ref="U4759" ca="1">IF(ISBLANK(A4759),"",IF(S4759="Styrkhæft",_xlfn.XLOOKUP(T4759,Vegalengdir[Texti],INDIRECT("Vegalengdir["&amp;'Upplýsingar um umsækjanda'!$B$10&amp;"]"),0%,0)))</f>
        <v/>
      </c>
      <c r="V4759" s="72" t="str">
        <f t="shared" si="74"/>
        <v/>
      </c>
    </row>
    <row r="4760" spans="1:22" x14ac:dyDescent="0.25">
      <c r="A4760" s="47"/>
      <c r="B4760" s="47"/>
      <c r="C4760" s="47"/>
      <c r="D4760" s="117"/>
      <c r="E4760" s="47"/>
      <c r="F4760" s="37"/>
      <c r="G4760" s="47"/>
      <c r="H4760" s="37"/>
      <c r="I4760" s="37"/>
      <c r="J4760" s="51"/>
      <c r="K4760" s="51"/>
      <c r="L4760" s="51"/>
      <c r="M4760" s="51"/>
      <c r="N4760" s="51"/>
      <c r="O4760" s="51"/>
      <c r="P4760" s="51"/>
      <c r="R4760" s="38" t="s">
        <v>450</v>
      </c>
      <c r="S4760" s="38" t="str" cm="1">
        <f t="array" ref="S4760">_xlfn.XLOOKUP(R4760,INDEX(Flettilisti,,1),INDEX(Flettilisti,,2),,0)</f>
        <v>Vantar flokkun</v>
      </c>
      <c r="T4760" s="38" t="str">
        <f>IF(ISBLANK(M4760),"",IF(M4760&lt;Gögn!$J$2,Gögn!$K$2,IF(M4760&gt;Gögn!$J$4,Gögn!$K$4,Gögn!$K$3)))</f>
        <v/>
      </c>
      <c r="U4760" s="49" t="str" cm="1">
        <f t="array" aca="1" ref="U4760" ca="1">IF(ISBLANK(A4760),"",IF(S4760="Styrkhæft",_xlfn.XLOOKUP(T4760,Vegalengdir[Texti],INDIRECT("Vegalengdir["&amp;'Upplýsingar um umsækjanda'!$B$10&amp;"]"),0%,0)))</f>
        <v/>
      </c>
      <c r="V4760" s="72" t="str">
        <f t="shared" si="74"/>
        <v/>
      </c>
    </row>
    <row r="4761" spans="1:22" x14ac:dyDescent="0.25">
      <c r="A4761" s="47"/>
      <c r="B4761" s="47"/>
      <c r="C4761" s="47"/>
      <c r="D4761" s="117"/>
      <c r="E4761" s="47"/>
      <c r="F4761" s="37"/>
      <c r="G4761" s="47"/>
      <c r="H4761" s="37"/>
      <c r="I4761" s="37"/>
      <c r="J4761" s="51"/>
      <c r="K4761" s="51"/>
      <c r="L4761" s="51"/>
      <c r="M4761" s="51"/>
      <c r="N4761" s="51"/>
      <c r="O4761" s="51"/>
      <c r="P4761" s="51"/>
      <c r="R4761" s="38" t="s">
        <v>450</v>
      </c>
      <c r="S4761" s="38" t="str" cm="1">
        <f t="array" ref="S4761">_xlfn.XLOOKUP(R4761,INDEX(Flettilisti,,1),INDEX(Flettilisti,,2),,0)</f>
        <v>Vantar flokkun</v>
      </c>
      <c r="T4761" s="38" t="str">
        <f>IF(ISBLANK(M4761),"",IF(M4761&lt;Gögn!$J$2,Gögn!$K$2,IF(M4761&gt;Gögn!$J$4,Gögn!$K$4,Gögn!$K$3)))</f>
        <v/>
      </c>
      <c r="U4761" s="49" t="str" cm="1">
        <f t="array" aca="1" ref="U4761" ca="1">IF(ISBLANK(A4761),"",IF(S4761="Styrkhæft",_xlfn.XLOOKUP(T4761,Vegalengdir[Texti],INDIRECT("Vegalengdir["&amp;'Upplýsingar um umsækjanda'!$B$10&amp;"]"),0%,0)))</f>
        <v/>
      </c>
      <c r="V4761" s="72" t="str">
        <f t="shared" si="74"/>
        <v/>
      </c>
    </row>
    <row r="4762" spans="1:22" x14ac:dyDescent="0.25">
      <c r="A4762" s="47"/>
      <c r="B4762" s="47"/>
      <c r="C4762" s="47"/>
      <c r="D4762" s="117"/>
      <c r="E4762" s="47"/>
      <c r="F4762" s="37"/>
      <c r="G4762" s="47"/>
      <c r="H4762" s="37"/>
      <c r="I4762" s="37"/>
      <c r="J4762" s="51"/>
      <c r="K4762" s="51"/>
      <c r="L4762" s="51"/>
      <c r="M4762" s="51"/>
      <c r="N4762" s="51"/>
      <c r="O4762" s="51"/>
      <c r="P4762" s="51"/>
      <c r="R4762" s="38" t="s">
        <v>450</v>
      </c>
      <c r="S4762" s="38" t="str" cm="1">
        <f t="array" ref="S4762">_xlfn.XLOOKUP(R4762,INDEX(Flettilisti,,1),INDEX(Flettilisti,,2),,0)</f>
        <v>Vantar flokkun</v>
      </c>
      <c r="T4762" s="38" t="str">
        <f>IF(ISBLANK(M4762),"",IF(M4762&lt;Gögn!$J$2,Gögn!$K$2,IF(M4762&gt;Gögn!$J$4,Gögn!$K$4,Gögn!$K$3)))</f>
        <v/>
      </c>
      <c r="U4762" s="49" t="str" cm="1">
        <f t="array" aca="1" ref="U4762" ca="1">IF(ISBLANK(A4762),"",IF(S4762="Styrkhæft",_xlfn.XLOOKUP(T4762,Vegalengdir[Texti],INDIRECT("Vegalengdir["&amp;'Upplýsingar um umsækjanda'!$B$10&amp;"]"),0%,0)))</f>
        <v/>
      </c>
      <c r="V4762" s="72" t="str">
        <f t="shared" si="74"/>
        <v/>
      </c>
    </row>
    <row r="4763" spans="1:22" x14ac:dyDescent="0.25">
      <c r="A4763" s="47"/>
      <c r="B4763" s="47"/>
      <c r="C4763" s="47"/>
      <c r="D4763" s="117"/>
      <c r="E4763" s="47"/>
      <c r="F4763" s="37"/>
      <c r="G4763" s="47"/>
      <c r="H4763" s="37"/>
      <c r="I4763" s="37"/>
      <c r="J4763" s="51"/>
      <c r="K4763" s="51"/>
      <c r="L4763" s="51"/>
      <c r="M4763" s="51"/>
      <c r="N4763" s="51"/>
      <c r="O4763" s="51"/>
      <c r="P4763" s="51"/>
      <c r="R4763" s="38" t="s">
        <v>450</v>
      </c>
      <c r="S4763" s="38" t="str" cm="1">
        <f t="array" ref="S4763">_xlfn.XLOOKUP(R4763,INDEX(Flettilisti,,1),INDEX(Flettilisti,,2),,0)</f>
        <v>Vantar flokkun</v>
      </c>
      <c r="T4763" s="38" t="str">
        <f>IF(ISBLANK(M4763),"",IF(M4763&lt;Gögn!$J$2,Gögn!$K$2,IF(M4763&gt;Gögn!$J$4,Gögn!$K$4,Gögn!$K$3)))</f>
        <v/>
      </c>
      <c r="U4763" s="49" t="str" cm="1">
        <f t="array" aca="1" ref="U4763" ca="1">IF(ISBLANK(A4763),"",IF(S4763="Styrkhæft",_xlfn.XLOOKUP(T4763,Vegalengdir[Texti],INDIRECT("Vegalengdir["&amp;'Upplýsingar um umsækjanda'!$B$10&amp;"]"),0%,0)))</f>
        <v/>
      </c>
      <c r="V4763" s="72" t="str">
        <f t="shared" si="74"/>
        <v/>
      </c>
    </row>
    <row r="4764" spans="1:22" x14ac:dyDescent="0.25">
      <c r="A4764" s="47"/>
      <c r="B4764" s="47"/>
      <c r="C4764" s="47"/>
      <c r="D4764" s="117"/>
      <c r="E4764" s="47"/>
      <c r="F4764" s="37"/>
      <c r="G4764" s="47"/>
      <c r="H4764" s="37"/>
      <c r="I4764" s="37"/>
      <c r="J4764" s="51"/>
      <c r="K4764" s="51"/>
      <c r="L4764" s="51"/>
      <c r="M4764" s="51"/>
      <c r="N4764" s="51"/>
      <c r="O4764" s="51"/>
      <c r="P4764" s="51"/>
      <c r="R4764" s="38" t="s">
        <v>450</v>
      </c>
      <c r="S4764" s="38" t="str" cm="1">
        <f t="array" ref="S4764">_xlfn.XLOOKUP(R4764,INDEX(Flettilisti,,1),INDEX(Flettilisti,,2),,0)</f>
        <v>Vantar flokkun</v>
      </c>
      <c r="T4764" s="38" t="str">
        <f>IF(ISBLANK(M4764),"",IF(M4764&lt;Gögn!$J$2,Gögn!$K$2,IF(M4764&gt;Gögn!$J$4,Gögn!$K$4,Gögn!$K$3)))</f>
        <v/>
      </c>
      <c r="U4764" s="49" t="str" cm="1">
        <f t="array" aca="1" ref="U4764" ca="1">IF(ISBLANK(A4764),"",IF(S4764="Styrkhæft",_xlfn.XLOOKUP(T4764,Vegalengdir[Texti],INDIRECT("Vegalengdir["&amp;'Upplýsingar um umsækjanda'!$B$10&amp;"]"),0%,0)))</f>
        <v/>
      </c>
      <c r="V4764" s="72" t="str">
        <f t="shared" si="74"/>
        <v/>
      </c>
    </row>
    <row r="4765" spans="1:22" x14ac:dyDescent="0.25">
      <c r="A4765" s="47"/>
      <c r="B4765" s="47"/>
      <c r="C4765" s="47"/>
      <c r="D4765" s="117"/>
      <c r="E4765" s="47"/>
      <c r="F4765" s="37"/>
      <c r="G4765" s="47"/>
      <c r="H4765" s="37"/>
      <c r="I4765" s="37"/>
      <c r="J4765" s="51"/>
      <c r="K4765" s="51"/>
      <c r="L4765" s="51"/>
      <c r="M4765" s="51"/>
      <c r="N4765" s="51"/>
      <c r="O4765" s="51"/>
      <c r="P4765" s="51"/>
      <c r="R4765" s="38" t="s">
        <v>450</v>
      </c>
      <c r="S4765" s="38" t="str" cm="1">
        <f t="array" ref="S4765">_xlfn.XLOOKUP(R4765,INDEX(Flettilisti,,1),INDEX(Flettilisti,,2),,0)</f>
        <v>Vantar flokkun</v>
      </c>
      <c r="T4765" s="38" t="str">
        <f>IF(ISBLANK(M4765),"",IF(M4765&lt;Gögn!$J$2,Gögn!$K$2,IF(M4765&gt;Gögn!$J$4,Gögn!$K$4,Gögn!$K$3)))</f>
        <v/>
      </c>
      <c r="U4765" s="49" t="str" cm="1">
        <f t="array" aca="1" ref="U4765" ca="1">IF(ISBLANK(A4765),"",IF(S4765="Styrkhæft",_xlfn.XLOOKUP(T4765,Vegalengdir[Texti],INDIRECT("Vegalengdir["&amp;'Upplýsingar um umsækjanda'!$B$10&amp;"]"),0%,0)))</f>
        <v/>
      </c>
      <c r="V4765" s="72" t="str">
        <f t="shared" si="74"/>
        <v/>
      </c>
    </row>
    <row r="4766" spans="1:22" x14ac:dyDescent="0.25">
      <c r="A4766" s="47"/>
      <c r="B4766" s="47"/>
      <c r="C4766" s="47"/>
      <c r="D4766" s="117"/>
      <c r="E4766" s="47"/>
      <c r="F4766" s="37"/>
      <c r="G4766" s="47"/>
      <c r="H4766" s="37"/>
      <c r="I4766" s="37"/>
      <c r="J4766" s="51"/>
      <c r="K4766" s="51"/>
      <c r="L4766" s="51"/>
      <c r="M4766" s="51"/>
      <c r="N4766" s="51"/>
      <c r="O4766" s="51"/>
      <c r="P4766" s="51"/>
      <c r="R4766" s="38" t="s">
        <v>450</v>
      </c>
      <c r="S4766" s="38" t="str" cm="1">
        <f t="array" ref="S4766">_xlfn.XLOOKUP(R4766,INDEX(Flettilisti,,1),INDEX(Flettilisti,,2),,0)</f>
        <v>Vantar flokkun</v>
      </c>
      <c r="T4766" s="38" t="str">
        <f>IF(ISBLANK(M4766),"",IF(M4766&lt;Gögn!$J$2,Gögn!$K$2,IF(M4766&gt;Gögn!$J$4,Gögn!$K$4,Gögn!$K$3)))</f>
        <v/>
      </c>
      <c r="U4766" s="49" t="str" cm="1">
        <f t="array" aca="1" ref="U4766" ca="1">IF(ISBLANK(A4766),"",IF(S4766="Styrkhæft",_xlfn.XLOOKUP(T4766,Vegalengdir[Texti],INDIRECT("Vegalengdir["&amp;'Upplýsingar um umsækjanda'!$B$10&amp;"]"),0%,0)))</f>
        <v/>
      </c>
      <c r="V4766" s="72" t="str">
        <f t="shared" si="74"/>
        <v/>
      </c>
    </row>
    <row r="4767" spans="1:22" x14ac:dyDescent="0.25">
      <c r="A4767" s="47"/>
      <c r="B4767" s="47"/>
      <c r="C4767" s="47"/>
      <c r="D4767" s="117"/>
      <c r="E4767" s="47"/>
      <c r="F4767" s="37"/>
      <c r="G4767" s="47"/>
      <c r="H4767" s="37"/>
      <c r="I4767" s="37"/>
      <c r="J4767" s="51"/>
      <c r="K4767" s="51"/>
      <c r="L4767" s="51"/>
      <c r="M4767" s="51"/>
      <c r="N4767" s="51"/>
      <c r="O4767" s="51"/>
      <c r="P4767" s="51"/>
      <c r="R4767" s="38" t="s">
        <v>450</v>
      </c>
      <c r="S4767" s="38" t="str" cm="1">
        <f t="array" ref="S4767">_xlfn.XLOOKUP(R4767,INDEX(Flettilisti,,1),INDEX(Flettilisti,,2),,0)</f>
        <v>Vantar flokkun</v>
      </c>
      <c r="T4767" s="38" t="str">
        <f>IF(ISBLANK(M4767),"",IF(M4767&lt;Gögn!$J$2,Gögn!$K$2,IF(M4767&gt;Gögn!$J$4,Gögn!$K$4,Gögn!$K$3)))</f>
        <v/>
      </c>
      <c r="U4767" s="49" t="str" cm="1">
        <f t="array" aca="1" ref="U4767" ca="1">IF(ISBLANK(A4767),"",IF(S4767="Styrkhæft",_xlfn.XLOOKUP(T4767,Vegalengdir[Texti],INDIRECT("Vegalengdir["&amp;'Upplýsingar um umsækjanda'!$B$10&amp;"]"),0%,0)))</f>
        <v/>
      </c>
      <c r="V4767" s="72" t="str">
        <f t="shared" si="74"/>
        <v/>
      </c>
    </row>
    <row r="4768" spans="1:22" x14ac:dyDescent="0.25">
      <c r="A4768" s="47"/>
      <c r="B4768" s="47"/>
      <c r="C4768" s="47"/>
      <c r="D4768" s="117"/>
      <c r="E4768" s="47"/>
      <c r="F4768" s="37"/>
      <c r="G4768" s="47"/>
      <c r="H4768" s="37"/>
      <c r="I4768" s="37"/>
      <c r="J4768" s="51"/>
      <c r="K4768" s="51"/>
      <c r="L4768" s="51"/>
      <c r="M4768" s="51"/>
      <c r="N4768" s="51"/>
      <c r="O4768" s="51"/>
      <c r="P4768" s="51"/>
      <c r="R4768" s="38" t="s">
        <v>450</v>
      </c>
      <c r="S4768" s="38" t="str" cm="1">
        <f t="array" ref="S4768">_xlfn.XLOOKUP(R4768,INDEX(Flettilisti,,1),INDEX(Flettilisti,,2),,0)</f>
        <v>Vantar flokkun</v>
      </c>
      <c r="T4768" s="38" t="str">
        <f>IF(ISBLANK(M4768),"",IF(M4768&lt;Gögn!$J$2,Gögn!$K$2,IF(M4768&gt;Gögn!$J$4,Gögn!$K$4,Gögn!$K$3)))</f>
        <v/>
      </c>
      <c r="U4768" s="49" t="str" cm="1">
        <f t="array" aca="1" ref="U4768" ca="1">IF(ISBLANK(A4768),"",IF(S4768="Styrkhæft",_xlfn.XLOOKUP(T4768,Vegalengdir[Texti],INDIRECT("Vegalengdir["&amp;'Upplýsingar um umsækjanda'!$B$10&amp;"]"),0%,0)))</f>
        <v/>
      </c>
      <c r="V4768" s="72" t="str">
        <f t="shared" si="74"/>
        <v/>
      </c>
    </row>
    <row r="4769" spans="1:22" x14ac:dyDescent="0.25">
      <c r="A4769" s="47"/>
      <c r="B4769" s="47"/>
      <c r="C4769" s="47"/>
      <c r="D4769" s="117"/>
      <c r="E4769" s="47"/>
      <c r="F4769" s="37"/>
      <c r="G4769" s="47"/>
      <c r="H4769" s="37"/>
      <c r="I4769" s="37"/>
      <c r="J4769" s="51"/>
      <c r="K4769" s="51"/>
      <c r="L4769" s="51"/>
      <c r="M4769" s="51"/>
      <c r="N4769" s="51"/>
      <c r="O4769" s="51"/>
      <c r="P4769" s="51"/>
      <c r="R4769" s="38" t="s">
        <v>450</v>
      </c>
      <c r="S4769" s="38" t="str" cm="1">
        <f t="array" ref="S4769">_xlfn.XLOOKUP(R4769,INDEX(Flettilisti,,1),INDEX(Flettilisti,,2),,0)</f>
        <v>Vantar flokkun</v>
      </c>
      <c r="T4769" s="38" t="str">
        <f>IF(ISBLANK(M4769),"",IF(M4769&lt;Gögn!$J$2,Gögn!$K$2,IF(M4769&gt;Gögn!$J$4,Gögn!$K$4,Gögn!$K$3)))</f>
        <v/>
      </c>
      <c r="U4769" s="49" t="str" cm="1">
        <f t="array" aca="1" ref="U4769" ca="1">IF(ISBLANK(A4769),"",IF(S4769="Styrkhæft",_xlfn.XLOOKUP(T4769,Vegalengdir[Texti],INDIRECT("Vegalengdir["&amp;'Upplýsingar um umsækjanda'!$B$10&amp;"]"),0%,0)))</f>
        <v/>
      </c>
      <c r="V4769" s="72" t="str">
        <f t="shared" si="74"/>
        <v/>
      </c>
    </row>
    <row r="4770" spans="1:22" x14ac:dyDescent="0.25">
      <c r="A4770" s="47"/>
      <c r="B4770" s="47"/>
      <c r="C4770" s="47"/>
      <c r="D4770" s="117"/>
      <c r="E4770" s="47"/>
      <c r="F4770" s="37"/>
      <c r="G4770" s="47"/>
      <c r="H4770" s="37"/>
      <c r="I4770" s="37"/>
      <c r="J4770" s="51"/>
      <c r="K4770" s="51"/>
      <c r="L4770" s="51"/>
      <c r="M4770" s="51"/>
      <c r="N4770" s="51"/>
      <c r="O4770" s="51"/>
      <c r="P4770" s="51"/>
      <c r="R4770" s="38" t="s">
        <v>450</v>
      </c>
      <c r="S4770" s="38" t="str" cm="1">
        <f t="array" ref="S4770">_xlfn.XLOOKUP(R4770,INDEX(Flettilisti,,1),INDEX(Flettilisti,,2),,0)</f>
        <v>Vantar flokkun</v>
      </c>
      <c r="T4770" s="38" t="str">
        <f>IF(ISBLANK(M4770),"",IF(M4770&lt;Gögn!$J$2,Gögn!$K$2,IF(M4770&gt;Gögn!$J$4,Gögn!$K$4,Gögn!$K$3)))</f>
        <v/>
      </c>
      <c r="U4770" s="49" t="str" cm="1">
        <f t="array" aca="1" ref="U4770" ca="1">IF(ISBLANK(A4770),"",IF(S4770="Styrkhæft",_xlfn.XLOOKUP(T4770,Vegalengdir[Texti],INDIRECT("Vegalengdir["&amp;'Upplýsingar um umsækjanda'!$B$10&amp;"]"),0%,0)))</f>
        <v/>
      </c>
      <c r="V4770" s="72" t="str">
        <f t="shared" si="74"/>
        <v/>
      </c>
    </row>
    <row r="4771" spans="1:22" x14ac:dyDescent="0.25">
      <c r="A4771" s="47"/>
      <c r="B4771" s="47"/>
      <c r="C4771" s="47"/>
      <c r="D4771" s="117"/>
      <c r="E4771" s="47"/>
      <c r="F4771" s="37"/>
      <c r="G4771" s="47"/>
      <c r="H4771" s="37"/>
      <c r="I4771" s="37"/>
      <c r="J4771" s="51"/>
      <c r="K4771" s="51"/>
      <c r="L4771" s="51"/>
      <c r="M4771" s="51"/>
      <c r="N4771" s="51"/>
      <c r="O4771" s="51"/>
      <c r="P4771" s="51"/>
      <c r="R4771" s="38" t="s">
        <v>450</v>
      </c>
      <c r="S4771" s="38" t="str" cm="1">
        <f t="array" ref="S4771">_xlfn.XLOOKUP(R4771,INDEX(Flettilisti,,1),INDEX(Flettilisti,,2),,0)</f>
        <v>Vantar flokkun</v>
      </c>
      <c r="T4771" s="38" t="str">
        <f>IF(ISBLANK(M4771),"",IF(M4771&lt;Gögn!$J$2,Gögn!$K$2,IF(M4771&gt;Gögn!$J$4,Gögn!$K$4,Gögn!$K$3)))</f>
        <v/>
      </c>
      <c r="U4771" s="49" t="str" cm="1">
        <f t="array" aca="1" ref="U4771" ca="1">IF(ISBLANK(A4771),"",IF(S4771="Styrkhæft",_xlfn.XLOOKUP(T4771,Vegalengdir[Texti],INDIRECT("Vegalengdir["&amp;'Upplýsingar um umsækjanda'!$B$10&amp;"]"),0%,0)))</f>
        <v/>
      </c>
      <c r="V4771" s="72" t="str">
        <f t="shared" si="74"/>
        <v/>
      </c>
    </row>
    <row r="4772" spans="1:22" x14ac:dyDescent="0.25">
      <c r="A4772" s="47"/>
      <c r="B4772" s="47"/>
      <c r="C4772" s="47"/>
      <c r="D4772" s="117"/>
      <c r="E4772" s="47"/>
      <c r="F4772" s="37"/>
      <c r="G4772" s="47"/>
      <c r="H4772" s="37"/>
      <c r="I4772" s="37"/>
      <c r="J4772" s="51"/>
      <c r="K4772" s="51"/>
      <c r="L4772" s="51"/>
      <c r="M4772" s="51"/>
      <c r="N4772" s="51"/>
      <c r="O4772" s="51"/>
      <c r="P4772" s="51"/>
      <c r="R4772" s="38" t="s">
        <v>450</v>
      </c>
      <c r="S4772" s="38" t="str" cm="1">
        <f t="array" ref="S4772">_xlfn.XLOOKUP(R4772,INDEX(Flettilisti,,1),INDEX(Flettilisti,,2),,0)</f>
        <v>Vantar flokkun</v>
      </c>
      <c r="T4772" s="38" t="str">
        <f>IF(ISBLANK(M4772),"",IF(M4772&lt;Gögn!$J$2,Gögn!$K$2,IF(M4772&gt;Gögn!$J$4,Gögn!$K$4,Gögn!$K$3)))</f>
        <v/>
      </c>
      <c r="U4772" s="49" t="str" cm="1">
        <f t="array" aca="1" ref="U4772" ca="1">IF(ISBLANK(A4772),"",IF(S4772="Styrkhæft",_xlfn.XLOOKUP(T4772,Vegalengdir[Texti],INDIRECT("Vegalengdir["&amp;'Upplýsingar um umsækjanda'!$B$10&amp;"]"),0%,0)))</f>
        <v/>
      </c>
      <c r="V4772" s="72" t="str">
        <f t="shared" si="74"/>
        <v/>
      </c>
    </row>
    <row r="4773" spans="1:22" x14ac:dyDescent="0.25">
      <c r="A4773" s="47"/>
      <c r="B4773" s="47"/>
      <c r="C4773" s="47"/>
      <c r="D4773" s="117"/>
      <c r="E4773" s="47"/>
      <c r="F4773" s="37"/>
      <c r="G4773" s="47"/>
      <c r="H4773" s="37"/>
      <c r="I4773" s="37"/>
      <c r="J4773" s="51"/>
      <c r="K4773" s="51"/>
      <c r="L4773" s="51"/>
      <c r="M4773" s="51"/>
      <c r="N4773" s="51"/>
      <c r="O4773" s="51"/>
      <c r="P4773" s="51"/>
      <c r="R4773" s="38" t="s">
        <v>450</v>
      </c>
      <c r="S4773" s="38" t="str" cm="1">
        <f t="array" ref="S4773">_xlfn.XLOOKUP(R4773,INDEX(Flettilisti,,1),INDEX(Flettilisti,,2),,0)</f>
        <v>Vantar flokkun</v>
      </c>
      <c r="T4773" s="38" t="str">
        <f>IF(ISBLANK(M4773),"",IF(M4773&lt;Gögn!$J$2,Gögn!$K$2,IF(M4773&gt;Gögn!$J$4,Gögn!$K$4,Gögn!$K$3)))</f>
        <v/>
      </c>
      <c r="U4773" s="49" t="str" cm="1">
        <f t="array" aca="1" ref="U4773" ca="1">IF(ISBLANK(A4773),"",IF(S4773="Styrkhæft",_xlfn.XLOOKUP(T4773,Vegalengdir[Texti],INDIRECT("Vegalengdir["&amp;'Upplýsingar um umsækjanda'!$B$10&amp;"]"),0%,0)))</f>
        <v/>
      </c>
      <c r="V4773" s="72" t="str">
        <f t="shared" si="74"/>
        <v/>
      </c>
    </row>
    <row r="4774" spans="1:22" x14ac:dyDescent="0.25">
      <c r="A4774" s="47"/>
      <c r="B4774" s="47"/>
      <c r="C4774" s="47"/>
      <c r="D4774" s="117"/>
      <c r="E4774" s="47"/>
      <c r="F4774" s="37"/>
      <c r="G4774" s="47"/>
      <c r="H4774" s="37"/>
      <c r="I4774" s="37"/>
      <c r="J4774" s="51"/>
      <c r="K4774" s="51"/>
      <c r="L4774" s="51"/>
      <c r="M4774" s="51"/>
      <c r="N4774" s="51"/>
      <c r="O4774" s="51"/>
      <c r="P4774" s="51"/>
      <c r="R4774" s="38" t="s">
        <v>450</v>
      </c>
      <c r="S4774" s="38" t="str" cm="1">
        <f t="array" ref="S4774">_xlfn.XLOOKUP(R4774,INDEX(Flettilisti,,1),INDEX(Flettilisti,,2),,0)</f>
        <v>Vantar flokkun</v>
      </c>
      <c r="T4774" s="38" t="str">
        <f>IF(ISBLANK(M4774),"",IF(M4774&lt;Gögn!$J$2,Gögn!$K$2,IF(M4774&gt;Gögn!$J$4,Gögn!$K$4,Gögn!$K$3)))</f>
        <v/>
      </c>
      <c r="U4774" s="49" t="str" cm="1">
        <f t="array" aca="1" ref="U4774" ca="1">IF(ISBLANK(A4774),"",IF(S4774="Styrkhæft",_xlfn.XLOOKUP(T4774,Vegalengdir[Texti],INDIRECT("Vegalengdir["&amp;'Upplýsingar um umsækjanda'!$B$10&amp;"]"),0%,0)))</f>
        <v/>
      </c>
      <c r="V4774" s="72" t="str">
        <f t="shared" si="74"/>
        <v/>
      </c>
    </row>
    <row r="4775" spans="1:22" x14ac:dyDescent="0.25">
      <c r="A4775" s="47"/>
      <c r="B4775" s="47"/>
      <c r="C4775" s="47"/>
      <c r="D4775" s="117"/>
      <c r="E4775" s="47"/>
      <c r="F4775" s="37"/>
      <c r="G4775" s="47"/>
      <c r="H4775" s="37"/>
      <c r="I4775" s="37"/>
      <c r="J4775" s="51"/>
      <c r="K4775" s="51"/>
      <c r="L4775" s="51"/>
      <c r="M4775" s="51"/>
      <c r="N4775" s="51"/>
      <c r="O4775" s="51"/>
      <c r="P4775" s="51"/>
      <c r="R4775" s="38" t="s">
        <v>450</v>
      </c>
      <c r="S4775" s="38" t="str" cm="1">
        <f t="array" ref="S4775">_xlfn.XLOOKUP(R4775,INDEX(Flettilisti,,1),INDEX(Flettilisti,,2),,0)</f>
        <v>Vantar flokkun</v>
      </c>
      <c r="T4775" s="38" t="str">
        <f>IF(ISBLANK(M4775),"",IF(M4775&lt;Gögn!$J$2,Gögn!$K$2,IF(M4775&gt;Gögn!$J$4,Gögn!$K$4,Gögn!$K$3)))</f>
        <v/>
      </c>
      <c r="U4775" s="49" t="str" cm="1">
        <f t="array" aca="1" ref="U4775" ca="1">IF(ISBLANK(A4775),"",IF(S4775="Styrkhæft",_xlfn.XLOOKUP(T4775,Vegalengdir[Texti],INDIRECT("Vegalengdir["&amp;'Upplýsingar um umsækjanda'!$B$10&amp;"]"),0%,0)))</f>
        <v/>
      </c>
      <c r="V4775" s="72" t="str">
        <f t="shared" si="74"/>
        <v/>
      </c>
    </row>
    <row r="4776" spans="1:22" x14ac:dyDescent="0.25">
      <c r="A4776" s="47"/>
      <c r="B4776" s="47"/>
      <c r="C4776" s="47"/>
      <c r="D4776" s="117"/>
      <c r="E4776" s="47"/>
      <c r="F4776" s="37"/>
      <c r="G4776" s="47"/>
      <c r="H4776" s="37"/>
      <c r="I4776" s="37"/>
      <c r="J4776" s="51"/>
      <c r="K4776" s="51"/>
      <c r="L4776" s="51"/>
      <c r="M4776" s="51"/>
      <c r="N4776" s="51"/>
      <c r="O4776" s="51"/>
      <c r="P4776" s="51"/>
      <c r="R4776" s="38" t="s">
        <v>450</v>
      </c>
      <c r="S4776" s="38" t="str" cm="1">
        <f t="array" ref="S4776">_xlfn.XLOOKUP(R4776,INDEX(Flettilisti,,1),INDEX(Flettilisti,,2),,0)</f>
        <v>Vantar flokkun</v>
      </c>
      <c r="T4776" s="38" t="str">
        <f>IF(ISBLANK(M4776),"",IF(M4776&lt;Gögn!$J$2,Gögn!$K$2,IF(M4776&gt;Gögn!$J$4,Gögn!$K$4,Gögn!$K$3)))</f>
        <v/>
      </c>
      <c r="U4776" s="49" t="str" cm="1">
        <f t="array" aca="1" ref="U4776" ca="1">IF(ISBLANK(A4776),"",IF(S4776="Styrkhæft",_xlfn.XLOOKUP(T4776,Vegalengdir[Texti],INDIRECT("Vegalengdir["&amp;'Upplýsingar um umsækjanda'!$B$10&amp;"]"),0%,0)))</f>
        <v/>
      </c>
      <c r="V4776" s="72" t="str">
        <f t="shared" si="74"/>
        <v/>
      </c>
    </row>
    <row r="4777" spans="1:22" x14ac:dyDescent="0.25">
      <c r="A4777" s="47"/>
      <c r="B4777" s="47"/>
      <c r="C4777" s="47"/>
      <c r="D4777" s="117"/>
      <c r="E4777" s="47"/>
      <c r="F4777" s="37"/>
      <c r="G4777" s="47"/>
      <c r="H4777" s="37"/>
      <c r="I4777" s="37"/>
      <c r="J4777" s="51"/>
      <c r="K4777" s="51"/>
      <c r="L4777" s="51"/>
      <c r="M4777" s="51"/>
      <c r="N4777" s="51"/>
      <c r="O4777" s="51"/>
      <c r="P4777" s="51"/>
      <c r="R4777" s="38" t="s">
        <v>450</v>
      </c>
      <c r="S4777" s="38" t="str" cm="1">
        <f t="array" ref="S4777">_xlfn.XLOOKUP(R4777,INDEX(Flettilisti,,1),INDEX(Flettilisti,,2),,0)</f>
        <v>Vantar flokkun</v>
      </c>
      <c r="T4777" s="38" t="str">
        <f>IF(ISBLANK(M4777),"",IF(M4777&lt;Gögn!$J$2,Gögn!$K$2,IF(M4777&gt;Gögn!$J$4,Gögn!$K$4,Gögn!$K$3)))</f>
        <v/>
      </c>
      <c r="U4777" s="49" t="str" cm="1">
        <f t="array" aca="1" ref="U4777" ca="1">IF(ISBLANK(A4777),"",IF(S4777="Styrkhæft",_xlfn.XLOOKUP(T4777,Vegalengdir[Texti],INDIRECT("Vegalengdir["&amp;'Upplýsingar um umsækjanda'!$B$10&amp;"]"),0%,0)))</f>
        <v/>
      </c>
      <c r="V4777" s="72" t="str">
        <f t="shared" si="74"/>
        <v/>
      </c>
    </row>
    <row r="4778" spans="1:22" x14ac:dyDescent="0.25">
      <c r="A4778" s="47"/>
      <c r="B4778" s="47"/>
      <c r="C4778" s="47"/>
      <c r="D4778" s="117"/>
      <c r="E4778" s="47"/>
      <c r="F4778" s="37"/>
      <c r="G4778" s="47"/>
      <c r="H4778" s="37"/>
      <c r="I4778" s="37"/>
      <c r="J4778" s="51"/>
      <c r="K4778" s="51"/>
      <c r="L4778" s="51"/>
      <c r="M4778" s="51"/>
      <c r="N4778" s="51"/>
      <c r="O4778" s="51"/>
      <c r="P4778" s="51"/>
      <c r="R4778" s="38" t="s">
        <v>450</v>
      </c>
      <c r="S4778" s="38" t="str" cm="1">
        <f t="array" ref="S4778">_xlfn.XLOOKUP(R4778,INDEX(Flettilisti,,1),INDEX(Flettilisti,,2),,0)</f>
        <v>Vantar flokkun</v>
      </c>
      <c r="T4778" s="38" t="str">
        <f>IF(ISBLANK(M4778),"",IF(M4778&lt;Gögn!$J$2,Gögn!$K$2,IF(M4778&gt;Gögn!$J$4,Gögn!$K$4,Gögn!$K$3)))</f>
        <v/>
      </c>
      <c r="U4778" s="49" t="str" cm="1">
        <f t="array" aca="1" ref="U4778" ca="1">IF(ISBLANK(A4778),"",IF(S4778="Styrkhæft",_xlfn.XLOOKUP(T4778,Vegalengdir[Texti],INDIRECT("Vegalengdir["&amp;'Upplýsingar um umsækjanda'!$B$10&amp;"]"),0%,0)))</f>
        <v/>
      </c>
      <c r="V4778" s="72" t="str">
        <f t="shared" si="74"/>
        <v/>
      </c>
    </row>
    <row r="4779" spans="1:22" x14ac:dyDescent="0.25">
      <c r="A4779" s="47"/>
      <c r="B4779" s="47"/>
      <c r="C4779" s="47"/>
      <c r="D4779" s="117"/>
      <c r="E4779" s="47"/>
      <c r="F4779" s="37"/>
      <c r="G4779" s="47"/>
      <c r="H4779" s="37"/>
      <c r="I4779" s="37"/>
      <c r="J4779" s="51"/>
      <c r="K4779" s="51"/>
      <c r="L4779" s="51"/>
      <c r="M4779" s="51"/>
      <c r="N4779" s="51"/>
      <c r="O4779" s="51"/>
      <c r="P4779" s="51"/>
      <c r="R4779" s="38" t="s">
        <v>450</v>
      </c>
      <c r="S4779" s="38" t="str" cm="1">
        <f t="array" ref="S4779">_xlfn.XLOOKUP(R4779,INDEX(Flettilisti,,1),INDEX(Flettilisti,,2),,0)</f>
        <v>Vantar flokkun</v>
      </c>
      <c r="T4779" s="38" t="str">
        <f>IF(ISBLANK(M4779),"",IF(M4779&lt;Gögn!$J$2,Gögn!$K$2,IF(M4779&gt;Gögn!$J$4,Gögn!$K$4,Gögn!$K$3)))</f>
        <v/>
      </c>
      <c r="U4779" s="49" t="str" cm="1">
        <f t="array" aca="1" ref="U4779" ca="1">IF(ISBLANK(A4779),"",IF(S4779="Styrkhæft",_xlfn.XLOOKUP(T4779,Vegalengdir[Texti],INDIRECT("Vegalengdir["&amp;'Upplýsingar um umsækjanda'!$B$10&amp;"]"),0%,0)))</f>
        <v/>
      </c>
      <c r="V4779" s="72" t="str">
        <f t="shared" si="74"/>
        <v/>
      </c>
    </row>
    <row r="4780" spans="1:22" x14ac:dyDescent="0.25">
      <c r="A4780" s="47"/>
      <c r="B4780" s="47"/>
      <c r="C4780" s="47"/>
      <c r="D4780" s="117"/>
      <c r="E4780" s="47"/>
      <c r="F4780" s="37"/>
      <c r="G4780" s="47"/>
      <c r="H4780" s="37"/>
      <c r="I4780" s="37"/>
      <c r="J4780" s="51"/>
      <c r="K4780" s="51"/>
      <c r="L4780" s="51"/>
      <c r="M4780" s="51"/>
      <c r="N4780" s="51"/>
      <c r="O4780" s="51"/>
      <c r="P4780" s="51"/>
      <c r="R4780" s="38" t="s">
        <v>450</v>
      </c>
      <c r="S4780" s="38" t="str" cm="1">
        <f t="array" ref="S4780">_xlfn.XLOOKUP(R4780,INDEX(Flettilisti,,1),INDEX(Flettilisti,,2),,0)</f>
        <v>Vantar flokkun</v>
      </c>
      <c r="T4780" s="38" t="str">
        <f>IF(ISBLANK(M4780),"",IF(M4780&lt;Gögn!$J$2,Gögn!$K$2,IF(M4780&gt;Gögn!$J$4,Gögn!$K$4,Gögn!$K$3)))</f>
        <v/>
      </c>
      <c r="U4780" s="49" t="str" cm="1">
        <f t="array" aca="1" ref="U4780" ca="1">IF(ISBLANK(A4780),"",IF(S4780="Styrkhæft",_xlfn.XLOOKUP(T4780,Vegalengdir[Texti],INDIRECT("Vegalengdir["&amp;'Upplýsingar um umsækjanda'!$B$10&amp;"]"),0%,0)))</f>
        <v/>
      </c>
      <c r="V4780" s="72" t="str">
        <f t="shared" si="74"/>
        <v/>
      </c>
    </row>
    <row r="4781" spans="1:22" x14ac:dyDescent="0.25">
      <c r="A4781" s="47"/>
      <c r="B4781" s="47"/>
      <c r="C4781" s="47"/>
      <c r="D4781" s="117"/>
      <c r="E4781" s="47"/>
      <c r="F4781" s="37"/>
      <c r="G4781" s="47"/>
      <c r="H4781" s="37"/>
      <c r="I4781" s="37"/>
      <c r="J4781" s="51"/>
      <c r="K4781" s="51"/>
      <c r="L4781" s="51"/>
      <c r="M4781" s="51"/>
      <c r="N4781" s="51"/>
      <c r="O4781" s="51"/>
      <c r="P4781" s="51"/>
      <c r="R4781" s="38" t="s">
        <v>450</v>
      </c>
      <c r="S4781" s="38" t="str" cm="1">
        <f t="array" ref="S4781">_xlfn.XLOOKUP(R4781,INDEX(Flettilisti,,1),INDEX(Flettilisti,,2),,0)</f>
        <v>Vantar flokkun</v>
      </c>
      <c r="T4781" s="38" t="str">
        <f>IF(ISBLANK(M4781),"",IF(M4781&lt;Gögn!$J$2,Gögn!$K$2,IF(M4781&gt;Gögn!$J$4,Gögn!$K$4,Gögn!$K$3)))</f>
        <v/>
      </c>
      <c r="U4781" s="49" t="str" cm="1">
        <f t="array" aca="1" ref="U4781" ca="1">IF(ISBLANK(A4781),"",IF(S4781="Styrkhæft",_xlfn.XLOOKUP(T4781,Vegalengdir[Texti],INDIRECT("Vegalengdir["&amp;'Upplýsingar um umsækjanda'!$B$10&amp;"]"),0%,0)))</f>
        <v/>
      </c>
      <c r="V4781" s="72" t="str">
        <f t="shared" si="74"/>
        <v/>
      </c>
    </row>
    <row r="4782" spans="1:22" x14ac:dyDescent="0.25">
      <c r="A4782" s="47"/>
      <c r="B4782" s="47"/>
      <c r="C4782" s="47"/>
      <c r="D4782" s="117"/>
      <c r="E4782" s="47"/>
      <c r="F4782" s="37"/>
      <c r="G4782" s="47"/>
      <c r="H4782" s="37"/>
      <c r="I4782" s="37"/>
      <c r="J4782" s="51"/>
      <c r="K4782" s="51"/>
      <c r="L4782" s="51"/>
      <c r="M4782" s="51"/>
      <c r="N4782" s="51"/>
      <c r="O4782" s="51"/>
      <c r="P4782" s="51"/>
      <c r="R4782" s="38" t="s">
        <v>450</v>
      </c>
      <c r="S4782" s="38" t="str" cm="1">
        <f t="array" ref="S4782">_xlfn.XLOOKUP(R4782,INDEX(Flettilisti,,1),INDEX(Flettilisti,,2),,0)</f>
        <v>Vantar flokkun</v>
      </c>
      <c r="T4782" s="38" t="str">
        <f>IF(ISBLANK(M4782),"",IF(M4782&lt;Gögn!$J$2,Gögn!$K$2,IF(M4782&gt;Gögn!$J$4,Gögn!$K$4,Gögn!$K$3)))</f>
        <v/>
      </c>
      <c r="U4782" s="49" t="str" cm="1">
        <f t="array" aca="1" ref="U4782" ca="1">IF(ISBLANK(A4782),"",IF(S4782="Styrkhæft",_xlfn.XLOOKUP(T4782,Vegalengdir[Texti],INDIRECT("Vegalengdir["&amp;'Upplýsingar um umsækjanda'!$B$10&amp;"]"),0%,0)))</f>
        <v/>
      </c>
      <c r="V4782" s="72" t="str">
        <f t="shared" si="74"/>
        <v/>
      </c>
    </row>
    <row r="4783" spans="1:22" x14ac:dyDescent="0.25">
      <c r="A4783" s="47"/>
      <c r="B4783" s="47"/>
      <c r="C4783" s="47"/>
      <c r="D4783" s="117"/>
      <c r="E4783" s="47"/>
      <c r="F4783" s="37"/>
      <c r="G4783" s="47"/>
      <c r="H4783" s="37"/>
      <c r="I4783" s="37"/>
      <c r="J4783" s="51"/>
      <c r="K4783" s="51"/>
      <c r="L4783" s="51"/>
      <c r="M4783" s="51"/>
      <c r="N4783" s="51"/>
      <c r="O4783" s="51"/>
      <c r="P4783" s="51"/>
      <c r="R4783" s="38" t="s">
        <v>450</v>
      </c>
      <c r="S4783" s="38" t="str" cm="1">
        <f t="array" ref="S4783">_xlfn.XLOOKUP(R4783,INDEX(Flettilisti,,1),INDEX(Flettilisti,,2),,0)</f>
        <v>Vantar flokkun</v>
      </c>
      <c r="T4783" s="38" t="str">
        <f>IF(ISBLANK(M4783),"",IF(M4783&lt;Gögn!$J$2,Gögn!$K$2,IF(M4783&gt;Gögn!$J$4,Gögn!$K$4,Gögn!$K$3)))</f>
        <v/>
      </c>
      <c r="U4783" s="49" t="str" cm="1">
        <f t="array" aca="1" ref="U4783" ca="1">IF(ISBLANK(A4783),"",IF(S4783="Styrkhæft",_xlfn.XLOOKUP(T4783,Vegalengdir[Texti],INDIRECT("Vegalengdir["&amp;'Upplýsingar um umsækjanda'!$B$10&amp;"]"),0%,0)))</f>
        <v/>
      </c>
      <c r="V4783" s="72" t="str">
        <f t="shared" si="74"/>
        <v/>
      </c>
    </row>
    <row r="4784" spans="1:22" x14ac:dyDescent="0.25">
      <c r="A4784" s="47"/>
      <c r="B4784" s="47"/>
      <c r="C4784" s="47"/>
      <c r="D4784" s="117"/>
      <c r="E4784" s="47"/>
      <c r="F4784" s="37"/>
      <c r="G4784" s="47"/>
      <c r="H4784" s="37"/>
      <c r="I4784" s="37"/>
      <c r="J4784" s="51"/>
      <c r="K4784" s="51"/>
      <c r="L4784" s="51"/>
      <c r="M4784" s="51"/>
      <c r="N4784" s="51"/>
      <c r="O4784" s="51"/>
      <c r="P4784" s="51"/>
      <c r="R4784" s="38" t="s">
        <v>450</v>
      </c>
      <c r="S4784" s="38" t="str" cm="1">
        <f t="array" ref="S4784">_xlfn.XLOOKUP(R4784,INDEX(Flettilisti,,1),INDEX(Flettilisti,,2),,0)</f>
        <v>Vantar flokkun</v>
      </c>
      <c r="T4784" s="38" t="str">
        <f>IF(ISBLANK(M4784),"",IF(M4784&lt;Gögn!$J$2,Gögn!$K$2,IF(M4784&gt;Gögn!$J$4,Gögn!$K$4,Gögn!$K$3)))</f>
        <v/>
      </c>
      <c r="U4784" s="49" t="str" cm="1">
        <f t="array" aca="1" ref="U4784" ca="1">IF(ISBLANK(A4784),"",IF(S4784="Styrkhæft",_xlfn.XLOOKUP(T4784,Vegalengdir[Texti],INDIRECT("Vegalengdir["&amp;'Upplýsingar um umsækjanda'!$B$10&amp;"]"),0%,0)))</f>
        <v/>
      </c>
      <c r="V4784" s="72" t="str">
        <f t="shared" si="74"/>
        <v/>
      </c>
    </row>
    <row r="4785" spans="1:22" x14ac:dyDescent="0.25">
      <c r="A4785" s="47"/>
      <c r="B4785" s="47"/>
      <c r="C4785" s="47"/>
      <c r="D4785" s="117"/>
      <c r="E4785" s="47"/>
      <c r="F4785" s="37"/>
      <c r="G4785" s="47"/>
      <c r="H4785" s="37"/>
      <c r="I4785" s="37"/>
      <c r="J4785" s="51"/>
      <c r="K4785" s="51"/>
      <c r="L4785" s="51"/>
      <c r="M4785" s="51"/>
      <c r="N4785" s="51"/>
      <c r="O4785" s="51"/>
      <c r="P4785" s="51"/>
      <c r="R4785" s="38" t="s">
        <v>450</v>
      </c>
      <c r="S4785" s="38" t="str" cm="1">
        <f t="array" ref="S4785">_xlfn.XLOOKUP(R4785,INDEX(Flettilisti,,1),INDEX(Flettilisti,,2),,0)</f>
        <v>Vantar flokkun</v>
      </c>
      <c r="T4785" s="38" t="str">
        <f>IF(ISBLANK(M4785),"",IF(M4785&lt;Gögn!$J$2,Gögn!$K$2,IF(M4785&gt;Gögn!$J$4,Gögn!$K$4,Gögn!$K$3)))</f>
        <v/>
      </c>
      <c r="U4785" s="49" t="str" cm="1">
        <f t="array" aca="1" ref="U4785" ca="1">IF(ISBLANK(A4785),"",IF(S4785="Styrkhæft",_xlfn.XLOOKUP(T4785,Vegalengdir[Texti],INDIRECT("Vegalengdir["&amp;'Upplýsingar um umsækjanda'!$B$10&amp;"]"),0%,0)))</f>
        <v/>
      </c>
      <c r="V4785" s="72" t="str">
        <f t="shared" si="74"/>
        <v/>
      </c>
    </row>
    <row r="4786" spans="1:22" x14ac:dyDescent="0.25">
      <c r="A4786" s="47"/>
      <c r="B4786" s="47"/>
      <c r="C4786" s="47"/>
      <c r="D4786" s="117"/>
      <c r="E4786" s="47"/>
      <c r="F4786" s="37"/>
      <c r="G4786" s="47"/>
      <c r="H4786" s="37"/>
      <c r="I4786" s="37"/>
      <c r="J4786" s="51"/>
      <c r="K4786" s="51"/>
      <c r="L4786" s="51"/>
      <c r="M4786" s="51"/>
      <c r="N4786" s="51"/>
      <c r="O4786" s="51"/>
      <c r="P4786" s="51"/>
      <c r="R4786" s="38" t="s">
        <v>450</v>
      </c>
      <c r="S4786" s="38" t="str" cm="1">
        <f t="array" ref="S4786">_xlfn.XLOOKUP(R4786,INDEX(Flettilisti,,1),INDEX(Flettilisti,,2),,0)</f>
        <v>Vantar flokkun</v>
      </c>
      <c r="T4786" s="38" t="str">
        <f>IF(ISBLANK(M4786),"",IF(M4786&lt;Gögn!$J$2,Gögn!$K$2,IF(M4786&gt;Gögn!$J$4,Gögn!$K$4,Gögn!$K$3)))</f>
        <v/>
      </c>
      <c r="U4786" s="49" t="str" cm="1">
        <f t="array" aca="1" ref="U4786" ca="1">IF(ISBLANK(A4786),"",IF(S4786="Styrkhæft",_xlfn.XLOOKUP(T4786,Vegalengdir[Texti],INDIRECT("Vegalengdir["&amp;'Upplýsingar um umsækjanda'!$B$10&amp;"]"),0%,0)))</f>
        <v/>
      </c>
      <c r="V4786" s="72" t="str">
        <f t="shared" si="74"/>
        <v/>
      </c>
    </row>
    <row r="4787" spans="1:22" x14ac:dyDescent="0.25">
      <c r="A4787" s="47"/>
      <c r="B4787" s="47"/>
      <c r="C4787" s="47"/>
      <c r="D4787" s="117"/>
      <c r="E4787" s="47"/>
      <c r="F4787" s="37"/>
      <c r="G4787" s="47"/>
      <c r="H4787" s="37"/>
      <c r="I4787" s="37"/>
      <c r="J4787" s="51"/>
      <c r="K4787" s="51"/>
      <c r="L4787" s="51"/>
      <c r="M4787" s="51"/>
      <c r="N4787" s="51"/>
      <c r="O4787" s="51"/>
      <c r="P4787" s="51"/>
      <c r="R4787" s="38" t="s">
        <v>450</v>
      </c>
      <c r="S4787" s="38" t="str" cm="1">
        <f t="array" ref="S4787">_xlfn.XLOOKUP(R4787,INDEX(Flettilisti,,1),INDEX(Flettilisti,,2),,0)</f>
        <v>Vantar flokkun</v>
      </c>
      <c r="T4787" s="38" t="str">
        <f>IF(ISBLANK(M4787),"",IF(M4787&lt;Gögn!$J$2,Gögn!$K$2,IF(M4787&gt;Gögn!$J$4,Gögn!$K$4,Gögn!$K$3)))</f>
        <v/>
      </c>
      <c r="U4787" s="49" t="str" cm="1">
        <f t="array" aca="1" ref="U4787" ca="1">IF(ISBLANK(A4787),"",IF(S4787="Styrkhæft",_xlfn.XLOOKUP(T4787,Vegalengdir[Texti],INDIRECT("Vegalengdir["&amp;'Upplýsingar um umsækjanda'!$B$10&amp;"]"),0%,0)))</f>
        <v/>
      </c>
      <c r="V4787" s="72" t="str">
        <f t="shared" si="74"/>
        <v/>
      </c>
    </row>
    <row r="4788" spans="1:22" x14ac:dyDescent="0.25">
      <c r="A4788" s="47"/>
      <c r="B4788" s="47"/>
      <c r="C4788" s="47"/>
      <c r="D4788" s="117"/>
      <c r="E4788" s="47"/>
      <c r="F4788" s="37"/>
      <c r="G4788" s="47"/>
      <c r="H4788" s="37"/>
      <c r="I4788" s="37"/>
      <c r="J4788" s="51"/>
      <c r="K4788" s="51"/>
      <c r="L4788" s="51"/>
      <c r="M4788" s="51"/>
      <c r="N4788" s="51"/>
      <c r="O4788" s="51"/>
      <c r="P4788" s="51"/>
      <c r="R4788" s="38" t="s">
        <v>450</v>
      </c>
      <c r="S4788" s="38" t="str" cm="1">
        <f t="array" ref="S4788">_xlfn.XLOOKUP(R4788,INDEX(Flettilisti,,1),INDEX(Flettilisti,,2),,0)</f>
        <v>Vantar flokkun</v>
      </c>
      <c r="T4788" s="38" t="str">
        <f>IF(ISBLANK(M4788),"",IF(M4788&lt;Gögn!$J$2,Gögn!$K$2,IF(M4788&gt;Gögn!$J$4,Gögn!$K$4,Gögn!$K$3)))</f>
        <v/>
      </c>
      <c r="U4788" s="49" t="str" cm="1">
        <f t="array" aca="1" ref="U4788" ca="1">IF(ISBLANK(A4788),"",IF(S4788="Styrkhæft",_xlfn.XLOOKUP(T4788,Vegalengdir[Texti],INDIRECT("Vegalengdir["&amp;'Upplýsingar um umsækjanda'!$B$10&amp;"]"),0%,0)))</f>
        <v/>
      </c>
      <c r="V4788" s="72" t="str">
        <f t="shared" si="74"/>
        <v/>
      </c>
    </row>
    <row r="4789" spans="1:22" x14ac:dyDescent="0.25">
      <c r="A4789" s="47"/>
      <c r="B4789" s="47"/>
      <c r="C4789" s="47"/>
      <c r="D4789" s="117"/>
      <c r="E4789" s="47"/>
      <c r="F4789" s="37"/>
      <c r="G4789" s="47"/>
      <c r="H4789" s="37"/>
      <c r="I4789" s="37"/>
      <c r="J4789" s="51"/>
      <c r="K4789" s="51"/>
      <c r="L4789" s="51"/>
      <c r="M4789" s="51"/>
      <c r="N4789" s="51"/>
      <c r="O4789" s="51"/>
      <c r="P4789" s="51"/>
      <c r="R4789" s="38" t="s">
        <v>450</v>
      </c>
      <c r="S4789" s="38" t="str" cm="1">
        <f t="array" ref="S4789">_xlfn.XLOOKUP(R4789,INDEX(Flettilisti,,1),INDEX(Flettilisti,,2),,0)</f>
        <v>Vantar flokkun</v>
      </c>
      <c r="T4789" s="38" t="str">
        <f>IF(ISBLANK(M4789),"",IF(M4789&lt;Gögn!$J$2,Gögn!$K$2,IF(M4789&gt;Gögn!$J$4,Gögn!$K$4,Gögn!$K$3)))</f>
        <v/>
      </c>
      <c r="U4789" s="49" t="str" cm="1">
        <f t="array" aca="1" ref="U4789" ca="1">IF(ISBLANK(A4789),"",IF(S4789="Styrkhæft",_xlfn.XLOOKUP(T4789,Vegalengdir[Texti],INDIRECT("Vegalengdir["&amp;'Upplýsingar um umsækjanda'!$B$10&amp;"]"),0%,0)))</f>
        <v/>
      </c>
      <c r="V4789" s="72" t="str">
        <f t="shared" si="74"/>
        <v/>
      </c>
    </row>
    <row r="4790" spans="1:22" x14ac:dyDescent="0.25">
      <c r="A4790" s="47"/>
      <c r="B4790" s="47"/>
      <c r="C4790" s="47"/>
      <c r="D4790" s="117"/>
      <c r="E4790" s="47"/>
      <c r="F4790" s="37"/>
      <c r="G4790" s="47"/>
      <c r="H4790" s="37"/>
      <c r="I4790" s="37"/>
      <c r="J4790" s="51"/>
      <c r="K4790" s="51"/>
      <c r="L4790" s="51"/>
      <c r="M4790" s="51"/>
      <c r="N4790" s="51"/>
      <c r="O4790" s="51"/>
      <c r="P4790" s="51"/>
      <c r="R4790" s="38" t="s">
        <v>450</v>
      </c>
      <c r="S4790" s="38" t="str" cm="1">
        <f t="array" ref="S4790">_xlfn.XLOOKUP(R4790,INDEX(Flettilisti,,1),INDEX(Flettilisti,,2),,0)</f>
        <v>Vantar flokkun</v>
      </c>
      <c r="T4790" s="38" t="str">
        <f>IF(ISBLANK(M4790),"",IF(M4790&lt;Gögn!$J$2,Gögn!$K$2,IF(M4790&gt;Gögn!$J$4,Gögn!$K$4,Gögn!$K$3)))</f>
        <v/>
      </c>
      <c r="U4790" s="49" t="str" cm="1">
        <f t="array" aca="1" ref="U4790" ca="1">IF(ISBLANK(A4790),"",IF(S4790="Styrkhæft",_xlfn.XLOOKUP(T4790,Vegalengdir[Texti],INDIRECT("Vegalengdir["&amp;'Upplýsingar um umsækjanda'!$B$10&amp;"]"),0%,0)))</f>
        <v/>
      </c>
      <c r="V4790" s="72" t="str">
        <f t="shared" si="74"/>
        <v/>
      </c>
    </row>
    <row r="4791" spans="1:22" x14ac:dyDescent="0.25">
      <c r="A4791" s="47"/>
      <c r="B4791" s="47"/>
      <c r="C4791" s="47"/>
      <c r="D4791" s="117"/>
      <c r="E4791" s="47"/>
      <c r="F4791" s="37"/>
      <c r="G4791" s="47"/>
      <c r="H4791" s="37"/>
      <c r="I4791" s="37"/>
      <c r="J4791" s="51"/>
      <c r="K4791" s="51"/>
      <c r="L4791" s="51"/>
      <c r="M4791" s="51"/>
      <c r="N4791" s="51"/>
      <c r="O4791" s="51"/>
      <c r="P4791" s="51"/>
      <c r="R4791" s="38" t="s">
        <v>450</v>
      </c>
      <c r="S4791" s="38" t="str" cm="1">
        <f t="array" ref="S4791">_xlfn.XLOOKUP(R4791,INDEX(Flettilisti,,1),INDEX(Flettilisti,,2),,0)</f>
        <v>Vantar flokkun</v>
      </c>
      <c r="T4791" s="38" t="str">
        <f>IF(ISBLANK(M4791),"",IF(M4791&lt;Gögn!$J$2,Gögn!$K$2,IF(M4791&gt;Gögn!$J$4,Gögn!$K$4,Gögn!$K$3)))</f>
        <v/>
      </c>
      <c r="U4791" s="49" t="str" cm="1">
        <f t="array" aca="1" ref="U4791" ca="1">IF(ISBLANK(A4791),"",IF(S4791="Styrkhæft",_xlfn.XLOOKUP(T4791,Vegalengdir[Texti],INDIRECT("Vegalengdir["&amp;'Upplýsingar um umsækjanda'!$B$10&amp;"]"),0%,0)))</f>
        <v/>
      </c>
      <c r="V4791" s="72" t="str">
        <f t="shared" si="74"/>
        <v/>
      </c>
    </row>
    <row r="4792" spans="1:22" x14ac:dyDescent="0.25">
      <c r="A4792" s="47"/>
      <c r="B4792" s="47"/>
      <c r="C4792" s="47"/>
      <c r="D4792" s="117"/>
      <c r="E4792" s="47"/>
      <c r="F4792" s="37"/>
      <c r="G4792" s="47"/>
      <c r="H4792" s="37"/>
      <c r="I4792" s="37"/>
      <c r="J4792" s="51"/>
      <c r="K4792" s="51"/>
      <c r="L4792" s="51"/>
      <c r="M4792" s="51"/>
      <c r="N4792" s="51"/>
      <c r="O4792" s="51"/>
      <c r="P4792" s="51"/>
      <c r="R4792" s="38" t="s">
        <v>450</v>
      </c>
      <c r="S4792" s="38" t="str" cm="1">
        <f t="array" ref="S4792">_xlfn.XLOOKUP(R4792,INDEX(Flettilisti,,1),INDEX(Flettilisti,,2),,0)</f>
        <v>Vantar flokkun</v>
      </c>
      <c r="T4792" s="38" t="str">
        <f>IF(ISBLANK(M4792),"",IF(M4792&lt;Gögn!$J$2,Gögn!$K$2,IF(M4792&gt;Gögn!$J$4,Gögn!$K$4,Gögn!$K$3)))</f>
        <v/>
      </c>
      <c r="U4792" s="49" t="str" cm="1">
        <f t="array" aca="1" ref="U4792" ca="1">IF(ISBLANK(A4792),"",IF(S4792="Styrkhæft",_xlfn.XLOOKUP(T4792,Vegalengdir[Texti],INDIRECT("Vegalengdir["&amp;'Upplýsingar um umsækjanda'!$B$10&amp;"]"),0%,0)))</f>
        <v/>
      </c>
      <c r="V4792" s="72" t="str">
        <f t="shared" si="74"/>
        <v/>
      </c>
    </row>
    <row r="4793" spans="1:22" x14ac:dyDescent="0.25">
      <c r="A4793" s="47"/>
      <c r="B4793" s="47"/>
      <c r="C4793" s="47"/>
      <c r="D4793" s="117"/>
      <c r="E4793" s="47"/>
      <c r="F4793" s="37"/>
      <c r="G4793" s="47"/>
      <c r="H4793" s="37"/>
      <c r="I4793" s="37"/>
      <c r="J4793" s="51"/>
      <c r="K4793" s="51"/>
      <c r="L4793" s="51"/>
      <c r="M4793" s="51"/>
      <c r="N4793" s="51"/>
      <c r="O4793" s="51"/>
      <c r="P4793" s="51"/>
      <c r="R4793" s="38" t="s">
        <v>450</v>
      </c>
      <c r="S4793" s="38" t="str" cm="1">
        <f t="array" ref="S4793">_xlfn.XLOOKUP(R4793,INDEX(Flettilisti,,1),INDEX(Flettilisti,,2),,0)</f>
        <v>Vantar flokkun</v>
      </c>
      <c r="T4793" s="38" t="str">
        <f>IF(ISBLANK(M4793),"",IF(M4793&lt;Gögn!$J$2,Gögn!$K$2,IF(M4793&gt;Gögn!$J$4,Gögn!$K$4,Gögn!$K$3)))</f>
        <v/>
      </c>
      <c r="U4793" s="49" t="str" cm="1">
        <f t="array" aca="1" ref="U4793" ca="1">IF(ISBLANK(A4793),"",IF(S4793="Styrkhæft",_xlfn.XLOOKUP(T4793,Vegalengdir[Texti],INDIRECT("Vegalengdir["&amp;'Upplýsingar um umsækjanda'!$B$10&amp;"]"),0%,0)))</f>
        <v/>
      </c>
      <c r="V4793" s="72" t="str">
        <f t="shared" si="74"/>
        <v/>
      </c>
    </row>
    <row r="4794" spans="1:22" x14ac:dyDescent="0.25">
      <c r="A4794" s="47"/>
      <c r="B4794" s="47"/>
      <c r="C4794" s="47"/>
      <c r="D4794" s="117"/>
      <c r="E4794" s="47"/>
      <c r="F4794" s="37"/>
      <c r="G4794" s="47"/>
      <c r="H4794" s="37"/>
      <c r="I4794" s="37"/>
      <c r="J4794" s="51"/>
      <c r="K4794" s="51"/>
      <c r="L4794" s="51"/>
      <c r="M4794" s="51"/>
      <c r="N4794" s="51"/>
      <c r="O4794" s="51"/>
      <c r="P4794" s="51"/>
      <c r="R4794" s="38" t="s">
        <v>450</v>
      </c>
      <c r="S4794" s="38" t="str" cm="1">
        <f t="array" ref="S4794">_xlfn.XLOOKUP(R4794,INDEX(Flettilisti,,1),INDEX(Flettilisti,,2),,0)</f>
        <v>Vantar flokkun</v>
      </c>
      <c r="T4794" s="38" t="str">
        <f>IF(ISBLANK(M4794),"",IF(M4794&lt;Gögn!$J$2,Gögn!$K$2,IF(M4794&gt;Gögn!$J$4,Gögn!$K$4,Gögn!$K$3)))</f>
        <v/>
      </c>
      <c r="U4794" s="49" t="str" cm="1">
        <f t="array" aca="1" ref="U4794" ca="1">IF(ISBLANK(A4794),"",IF(S4794="Styrkhæft",_xlfn.XLOOKUP(T4794,Vegalengdir[Texti],INDIRECT("Vegalengdir["&amp;'Upplýsingar um umsækjanda'!$B$10&amp;"]"),0%,0)))</f>
        <v/>
      </c>
      <c r="V4794" s="72" t="str">
        <f t="shared" si="74"/>
        <v/>
      </c>
    </row>
    <row r="4795" spans="1:22" x14ac:dyDescent="0.25">
      <c r="A4795" s="47"/>
      <c r="B4795" s="47"/>
      <c r="C4795" s="47"/>
      <c r="D4795" s="117"/>
      <c r="E4795" s="47"/>
      <c r="F4795" s="37"/>
      <c r="G4795" s="47"/>
      <c r="H4795" s="37"/>
      <c r="I4795" s="37"/>
      <c r="J4795" s="51"/>
      <c r="K4795" s="51"/>
      <c r="L4795" s="51"/>
      <c r="M4795" s="51"/>
      <c r="N4795" s="51"/>
      <c r="O4795" s="51"/>
      <c r="P4795" s="51"/>
      <c r="R4795" s="38" t="s">
        <v>450</v>
      </c>
      <c r="S4795" s="38" t="str" cm="1">
        <f t="array" ref="S4795">_xlfn.XLOOKUP(R4795,INDEX(Flettilisti,,1),INDEX(Flettilisti,,2),,0)</f>
        <v>Vantar flokkun</v>
      </c>
      <c r="T4795" s="38" t="str">
        <f>IF(ISBLANK(M4795),"",IF(M4795&lt;Gögn!$J$2,Gögn!$K$2,IF(M4795&gt;Gögn!$J$4,Gögn!$K$4,Gögn!$K$3)))</f>
        <v/>
      </c>
      <c r="U4795" s="49" t="str" cm="1">
        <f t="array" aca="1" ref="U4795" ca="1">IF(ISBLANK(A4795),"",IF(S4795="Styrkhæft",_xlfn.XLOOKUP(T4795,Vegalengdir[Texti],INDIRECT("Vegalengdir["&amp;'Upplýsingar um umsækjanda'!$B$10&amp;"]"),0%,0)))</f>
        <v/>
      </c>
      <c r="V4795" s="72" t="str">
        <f t="shared" si="74"/>
        <v/>
      </c>
    </row>
    <row r="4796" spans="1:22" x14ac:dyDescent="0.25">
      <c r="A4796" s="47"/>
      <c r="B4796" s="47"/>
      <c r="C4796" s="47"/>
      <c r="D4796" s="117"/>
      <c r="E4796" s="47"/>
      <c r="F4796" s="37"/>
      <c r="G4796" s="47"/>
      <c r="H4796" s="37"/>
      <c r="I4796" s="37"/>
      <c r="J4796" s="51"/>
      <c r="K4796" s="51"/>
      <c r="L4796" s="51"/>
      <c r="M4796" s="51"/>
      <c r="N4796" s="51"/>
      <c r="O4796" s="51"/>
      <c r="P4796" s="51"/>
      <c r="R4796" s="38" t="s">
        <v>450</v>
      </c>
      <c r="S4796" s="38" t="str" cm="1">
        <f t="array" ref="S4796">_xlfn.XLOOKUP(R4796,INDEX(Flettilisti,,1),INDEX(Flettilisti,,2),,0)</f>
        <v>Vantar flokkun</v>
      </c>
      <c r="T4796" s="38" t="str">
        <f>IF(ISBLANK(M4796),"",IF(M4796&lt;Gögn!$J$2,Gögn!$K$2,IF(M4796&gt;Gögn!$J$4,Gögn!$K$4,Gögn!$K$3)))</f>
        <v/>
      </c>
      <c r="U4796" s="49" t="str" cm="1">
        <f t="array" aca="1" ref="U4796" ca="1">IF(ISBLANK(A4796),"",IF(S4796="Styrkhæft",_xlfn.XLOOKUP(T4796,Vegalengdir[Texti],INDIRECT("Vegalengdir["&amp;'Upplýsingar um umsækjanda'!$B$10&amp;"]"),0%,0)))</f>
        <v/>
      </c>
      <c r="V4796" s="72" t="str">
        <f t="shared" si="74"/>
        <v/>
      </c>
    </row>
    <row r="4797" spans="1:22" x14ac:dyDescent="0.25">
      <c r="A4797" s="47"/>
      <c r="B4797" s="47"/>
      <c r="C4797" s="47"/>
      <c r="D4797" s="117"/>
      <c r="E4797" s="47"/>
      <c r="F4797" s="37"/>
      <c r="G4797" s="47"/>
      <c r="H4797" s="37"/>
      <c r="I4797" s="37"/>
      <c r="J4797" s="51"/>
      <c r="K4797" s="51"/>
      <c r="L4797" s="51"/>
      <c r="M4797" s="51"/>
      <c r="N4797" s="51"/>
      <c r="O4797" s="51"/>
      <c r="P4797" s="51"/>
      <c r="R4797" s="38" t="s">
        <v>450</v>
      </c>
      <c r="S4797" s="38" t="str" cm="1">
        <f t="array" ref="S4797">_xlfn.XLOOKUP(R4797,INDEX(Flettilisti,,1),INDEX(Flettilisti,,2),,0)</f>
        <v>Vantar flokkun</v>
      </c>
      <c r="T4797" s="38" t="str">
        <f>IF(ISBLANK(M4797),"",IF(M4797&lt;Gögn!$J$2,Gögn!$K$2,IF(M4797&gt;Gögn!$J$4,Gögn!$K$4,Gögn!$K$3)))</f>
        <v/>
      </c>
      <c r="U4797" s="49" t="str" cm="1">
        <f t="array" aca="1" ref="U4797" ca="1">IF(ISBLANK(A4797),"",IF(S4797="Styrkhæft",_xlfn.XLOOKUP(T4797,Vegalengdir[Texti],INDIRECT("Vegalengdir["&amp;'Upplýsingar um umsækjanda'!$B$10&amp;"]"),0%,0)))</f>
        <v/>
      </c>
      <c r="V4797" s="72" t="str">
        <f t="shared" si="74"/>
        <v/>
      </c>
    </row>
    <row r="4798" spans="1:22" x14ac:dyDescent="0.25">
      <c r="A4798" s="47"/>
      <c r="B4798" s="47"/>
      <c r="C4798" s="47"/>
      <c r="D4798" s="117"/>
      <c r="E4798" s="47"/>
      <c r="F4798" s="37"/>
      <c r="G4798" s="47"/>
      <c r="H4798" s="37"/>
      <c r="I4798" s="37"/>
      <c r="J4798" s="51"/>
      <c r="K4798" s="51"/>
      <c r="L4798" s="51"/>
      <c r="M4798" s="51"/>
      <c r="N4798" s="51"/>
      <c r="O4798" s="51"/>
      <c r="P4798" s="51"/>
      <c r="R4798" s="38" t="s">
        <v>450</v>
      </c>
      <c r="S4798" s="38" t="str" cm="1">
        <f t="array" ref="S4798">_xlfn.XLOOKUP(R4798,INDEX(Flettilisti,,1),INDEX(Flettilisti,,2),,0)</f>
        <v>Vantar flokkun</v>
      </c>
      <c r="T4798" s="38" t="str">
        <f>IF(ISBLANK(M4798),"",IF(M4798&lt;Gögn!$J$2,Gögn!$K$2,IF(M4798&gt;Gögn!$J$4,Gögn!$K$4,Gögn!$K$3)))</f>
        <v/>
      </c>
      <c r="U4798" s="49" t="str" cm="1">
        <f t="array" aca="1" ref="U4798" ca="1">IF(ISBLANK(A4798),"",IF(S4798="Styrkhæft",_xlfn.XLOOKUP(T4798,Vegalengdir[Texti],INDIRECT("Vegalengdir["&amp;'Upplýsingar um umsækjanda'!$B$10&amp;"]"),0%,0)))</f>
        <v/>
      </c>
      <c r="V4798" s="72" t="str">
        <f t="shared" si="74"/>
        <v/>
      </c>
    </row>
    <row r="4799" spans="1:22" x14ac:dyDescent="0.25">
      <c r="A4799" s="47"/>
      <c r="B4799" s="47"/>
      <c r="C4799" s="47"/>
      <c r="D4799" s="117"/>
      <c r="E4799" s="47"/>
      <c r="F4799" s="37"/>
      <c r="G4799" s="47"/>
      <c r="H4799" s="37"/>
      <c r="I4799" s="37"/>
      <c r="J4799" s="51"/>
      <c r="K4799" s="51"/>
      <c r="L4799" s="51"/>
      <c r="M4799" s="51"/>
      <c r="N4799" s="51"/>
      <c r="O4799" s="51"/>
      <c r="P4799" s="51"/>
      <c r="R4799" s="38" t="s">
        <v>450</v>
      </c>
      <c r="S4799" s="38" t="str" cm="1">
        <f t="array" ref="S4799">_xlfn.XLOOKUP(R4799,INDEX(Flettilisti,,1),INDEX(Flettilisti,,2),,0)</f>
        <v>Vantar flokkun</v>
      </c>
      <c r="T4799" s="38" t="str">
        <f>IF(ISBLANK(M4799),"",IF(M4799&lt;Gögn!$J$2,Gögn!$K$2,IF(M4799&gt;Gögn!$J$4,Gögn!$K$4,Gögn!$K$3)))</f>
        <v/>
      </c>
      <c r="U4799" s="49" t="str" cm="1">
        <f t="array" aca="1" ref="U4799" ca="1">IF(ISBLANK(A4799),"",IF(S4799="Styrkhæft",_xlfn.XLOOKUP(T4799,Vegalengdir[Texti],INDIRECT("Vegalengdir["&amp;'Upplýsingar um umsækjanda'!$B$10&amp;"]"),0%,0)))</f>
        <v/>
      </c>
      <c r="V4799" s="72" t="str">
        <f t="shared" si="74"/>
        <v/>
      </c>
    </row>
    <row r="4800" spans="1:22" x14ac:dyDescent="0.25">
      <c r="A4800" s="47"/>
      <c r="B4800" s="47"/>
      <c r="C4800" s="47"/>
      <c r="D4800" s="117"/>
      <c r="E4800" s="47"/>
      <c r="F4800" s="37"/>
      <c r="G4800" s="47"/>
      <c r="H4800" s="37"/>
      <c r="I4800" s="37"/>
      <c r="J4800" s="51"/>
      <c r="K4800" s="51"/>
      <c r="L4800" s="51"/>
      <c r="M4800" s="51"/>
      <c r="N4800" s="51"/>
      <c r="O4800" s="51"/>
      <c r="P4800" s="51"/>
      <c r="R4800" s="38" t="s">
        <v>450</v>
      </c>
      <c r="S4800" s="38" t="str" cm="1">
        <f t="array" ref="S4800">_xlfn.XLOOKUP(R4800,INDEX(Flettilisti,,1),INDEX(Flettilisti,,2),,0)</f>
        <v>Vantar flokkun</v>
      </c>
      <c r="T4800" s="38" t="str">
        <f>IF(ISBLANK(M4800),"",IF(M4800&lt;Gögn!$J$2,Gögn!$K$2,IF(M4800&gt;Gögn!$J$4,Gögn!$K$4,Gögn!$K$3)))</f>
        <v/>
      </c>
      <c r="U4800" s="49" t="str" cm="1">
        <f t="array" aca="1" ref="U4800" ca="1">IF(ISBLANK(A4800),"",IF(S4800="Styrkhæft",_xlfn.XLOOKUP(T4800,Vegalengdir[Texti],INDIRECT("Vegalengdir["&amp;'Upplýsingar um umsækjanda'!$B$10&amp;"]"),0%,0)))</f>
        <v/>
      </c>
      <c r="V4800" s="72" t="str">
        <f t="shared" si="74"/>
        <v/>
      </c>
    </row>
    <row r="4801" spans="1:22" x14ac:dyDescent="0.25">
      <c r="A4801" s="47"/>
      <c r="B4801" s="47"/>
      <c r="C4801" s="47"/>
      <c r="D4801" s="117"/>
      <c r="E4801" s="47"/>
      <c r="F4801" s="37"/>
      <c r="G4801" s="47"/>
      <c r="H4801" s="37"/>
      <c r="I4801" s="37"/>
      <c r="J4801" s="51"/>
      <c r="K4801" s="51"/>
      <c r="L4801" s="51"/>
      <c r="M4801" s="51"/>
      <c r="N4801" s="51"/>
      <c r="O4801" s="51"/>
      <c r="P4801" s="51"/>
      <c r="R4801" s="38" t="s">
        <v>450</v>
      </c>
      <c r="S4801" s="38" t="str" cm="1">
        <f t="array" ref="S4801">_xlfn.XLOOKUP(R4801,INDEX(Flettilisti,,1),INDEX(Flettilisti,,2),,0)</f>
        <v>Vantar flokkun</v>
      </c>
      <c r="T4801" s="38" t="str">
        <f>IF(ISBLANK(M4801),"",IF(M4801&lt;Gögn!$J$2,Gögn!$K$2,IF(M4801&gt;Gögn!$J$4,Gögn!$K$4,Gögn!$K$3)))</f>
        <v/>
      </c>
      <c r="U4801" s="49" t="str" cm="1">
        <f t="array" aca="1" ref="U4801" ca="1">IF(ISBLANK(A4801),"",IF(S4801="Styrkhæft",_xlfn.XLOOKUP(T4801,Vegalengdir[Texti],INDIRECT("Vegalengdir["&amp;'Upplýsingar um umsækjanda'!$B$10&amp;"]"),0%,0)))</f>
        <v/>
      </c>
      <c r="V4801" s="72" t="str">
        <f t="shared" si="74"/>
        <v/>
      </c>
    </row>
    <row r="4802" spans="1:22" x14ac:dyDescent="0.25">
      <c r="A4802" s="47"/>
      <c r="B4802" s="47"/>
      <c r="C4802" s="47"/>
      <c r="D4802" s="117"/>
      <c r="E4802" s="47"/>
      <c r="F4802" s="37"/>
      <c r="G4802" s="47"/>
      <c r="H4802" s="37"/>
      <c r="I4802" s="37"/>
      <c r="J4802" s="51"/>
      <c r="K4802" s="51"/>
      <c r="L4802" s="51"/>
      <c r="M4802" s="51"/>
      <c r="N4802" s="51"/>
      <c r="O4802" s="51"/>
      <c r="P4802" s="51"/>
      <c r="R4802" s="38" t="s">
        <v>450</v>
      </c>
      <c r="S4802" s="38" t="str" cm="1">
        <f t="array" ref="S4802">_xlfn.XLOOKUP(R4802,INDEX(Flettilisti,,1),INDEX(Flettilisti,,2),,0)</f>
        <v>Vantar flokkun</v>
      </c>
      <c r="T4802" s="38" t="str">
        <f>IF(ISBLANK(M4802),"",IF(M4802&lt;Gögn!$J$2,Gögn!$K$2,IF(M4802&gt;Gögn!$J$4,Gögn!$K$4,Gögn!$K$3)))</f>
        <v/>
      </c>
      <c r="U4802" s="49" t="str" cm="1">
        <f t="array" aca="1" ref="U4802" ca="1">IF(ISBLANK(A4802),"",IF(S4802="Styrkhæft",_xlfn.XLOOKUP(T4802,Vegalengdir[Texti],INDIRECT("Vegalengdir["&amp;'Upplýsingar um umsækjanda'!$B$10&amp;"]"),0%,0)))</f>
        <v/>
      </c>
      <c r="V4802" s="72" t="str">
        <f t="shared" si="74"/>
        <v/>
      </c>
    </row>
    <row r="4803" spans="1:22" x14ac:dyDescent="0.25">
      <c r="A4803" s="47"/>
      <c r="B4803" s="47"/>
      <c r="C4803" s="47"/>
      <c r="D4803" s="117"/>
      <c r="E4803" s="47"/>
      <c r="F4803" s="37"/>
      <c r="G4803" s="47"/>
      <c r="H4803" s="37"/>
      <c r="I4803" s="37"/>
      <c r="J4803" s="51"/>
      <c r="K4803" s="51"/>
      <c r="L4803" s="51"/>
      <c r="M4803" s="51"/>
      <c r="N4803" s="51"/>
      <c r="O4803" s="51"/>
      <c r="P4803" s="51"/>
      <c r="R4803" s="38" t="s">
        <v>450</v>
      </c>
      <c r="S4803" s="38" t="str" cm="1">
        <f t="array" ref="S4803">_xlfn.XLOOKUP(R4803,INDEX(Flettilisti,,1),INDEX(Flettilisti,,2),,0)</f>
        <v>Vantar flokkun</v>
      </c>
      <c r="T4803" s="38" t="str">
        <f>IF(ISBLANK(M4803),"",IF(M4803&lt;Gögn!$J$2,Gögn!$K$2,IF(M4803&gt;Gögn!$J$4,Gögn!$K$4,Gögn!$K$3)))</f>
        <v/>
      </c>
      <c r="U4803" s="49" t="str" cm="1">
        <f t="array" aca="1" ref="U4803" ca="1">IF(ISBLANK(A4803),"",IF(S4803="Styrkhæft",_xlfn.XLOOKUP(T4803,Vegalengdir[Texti],INDIRECT("Vegalengdir["&amp;'Upplýsingar um umsækjanda'!$B$10&amp;"]"),0%,0)))</f>
        <v/>
      </c>
      <c r="V4803" s="72" t="str">
        <f t="shared" ref="V4803:V4866" si="75">IF(ISBLANK(A4803),"",U4803*P4803)</f>
        <v/>
      </c>
    </row>
    <row r="4804" spans="1:22" x14ac:dyDescent="0.25">
      <c r="A4804" s="47"/>
      <c r="B4804" s="47"/>
      <c r="C4804" s="47"/>
      <c r="D4804" s="117"/>
      <c r="E4804" s="47"/>
      <c r="F4804" s="37"/>
      <c r="G4804" s="47"/>
      <c r="H4804" s="37"/>
      <c r="I4804" s="37"/>
      <c r="J4804" s="51"/>
      <c r="K4804" s="51"/>
      <c r="L4804" s="51"/>
      <c r="M4804" s="51"/>
      <c r="N4804" s="51"/>
      <c r="O4804" s="51"/>
      <c r="P4804" s="51"/>
      <c r="R4804" s="38" t="s">
        <v>450</v>
      </c>
      <c r="S4804" s="38" t="str" cm="1">
        <f t="array" ref="S4804">_xlfn.XLOOKUP(R4804,INDEX(Flettilisti,,1),INDEX(Flettilisti,,2),,0)</f>
        <v>Vantar flokkun</v>
      </c>
      <c r="T4804" s="38" t="str">
        <f>IF(ISBLANK(M4804),"",IF(M4804&lt;Gögn!$J$2,Gögn!$K$2,IF(M4804&gt;Gögn!$J$4,Gögn!$K$4,Gögn!$K$3)))</f>
        <v/>
      </c>
      <c r="U4804" s="49" t="str" cm="1">
        <f t="array" aca="1" ref="U4804" ca="1">IF(ISBLANK(A4804),"",IF(S4804="Styrkhæft",_xlfn.XLOOKUP(T4804,Vegalengdir[Texti],INDIRECT("Vegalengdir["&amp;'Upplýsingar um umsækjanda'!$B$10&amp;"]"),0%,0)))</f>
        <v/>
      </c>
      <c r="V4804" s="72" t="str">
        <f t="shared" si="75"/>
        <v/>
      </c>
    </row>
    <row r="4805" spans="1:22" x14ac:dyDescent="0.25">
      <c r="A4805" s="47"/>
      <c r="B4805" s="47"/>
      <c r="C4805" s="47"/>
      <c r="D4805" s="117"/>
      <c r="E4805" s="47"/>
      <c r="F4805" s="37"/>
      <c r="G4805" s="47"/>
      <c r="H4805" s="37"/>
      <c r="I4805" s="37"/>
      <c r="J4805" s="51"/>
      <c r="K4805" s="51"/>
      <c r="L4805" s="51"/>
      <c r="M4805" s="51"/>
      <c r="N4805" s="51"/>
      <c r="O4805" s="51"/>
      <c r="P4805" s="51"/>
      <c r="R4805" s="38" t="s">
        <v>450</v>
      </c>
      <c r="S4805" s="38" t="str" cm="1">
        <f t="array" ref="S4805">_xlfn.XLOOKUP(R4805,INDEX(Flettilisti,,1),INDEX(Flettilisti,,2),,0)</f>
        <v>Vantar flokkun</v>
      </c>
      <c r="T4805" s="38" t="str">
        <f>IF(ISBLANK(M4805),"",IF(M4805&lt;Gögn!$J$2,Gögn!$K$2,IF(M4805&gt;Gögn!$J$4,Gögn!$K$4,Gögn!$K$3)))</f>
        <v/>
      </c>
      <c r="U4805" s="49" t="str" cm="1">
        <f t="array" aca="1" ref="U4805" ca="1">IF(ISBLANK(A4805),"",IF(S4805="Styrkhæft",_xlfn.XLOOKUP(T4805,Vegalengdir[Texti],INDIRECT("Vegalengdir["&amp;'Upplýsingar um umsækjanda'!$B$10&amp;"]"),0%,0)))</f>
        <v/>
      </c>
      <c r="V4805" s="72" t="str">
        <f t="shared" si="75"/>
        <v/>
      </c>
    </row>
    <row r="4806" spans="1:22" x14ac:dyDescent="0.25">
      <c r="A4806" s="47"/>
      <c r="B4806" s="47"/>
      <c r="C4806" s="47"/>
      <c r="D4806" s="117"/>
      <c r="E4806" s="47"/>
      <c r="F4806" s="37"/>
      <c r="G4806" s="47"/>
      <c r="H4806" s="37"/>
      <c r="I4806" s="37"/>
      <c r="J4806" s="51"/>
      <c r="K4806" s="51"/>
      <c r="L4806" s="51"/>
      <c r="M4806" s="51"/>
      <c r="N4806" s="51"/>
      <c r="O4806" s="51"/>
      <c r="P4806" s="51"/>
      <c r="R4806" s="38" t="s">
        <v>450</v>
      </c>
      <c r="S4806" s="38" t="str" cm="1">
        <f t="array" ref="S4806">_xlfn.XLOOKUP(R4806,INDEX(Flettilisti,,1),INDEX(Flettilisti,,2),,0)</f>
        <v>Vantar flokkun</v>
      </c>
      <c r="T4806" s="38" t="str">
        <f>IF(ISBLANK(M4806),"",IF(M4806&lt;Gögn!$J$2,Gögn!$K$2,IF(M4806&gt;Gögn!$J$4,Gögn!$K$4,Gögn!$K$3)))</f>
        <v/>
      </c>
      <c r="U4806" s="49" t="str" cm="1">
        <f t="array" aca="1" ref="U4806" ca="1">IF(ISBLANK(A4806),"",IF(S4806="Styrkhæft",_xlfn.XLOOKUP(T4806,Vegalengdir[Texti],INDIRECT("Vegalengdir["&amp;'Upplýsingar um umsækjanda'!$B$10&amp;"]"),0%,0)))</f>
        <v/>
      </c>
      <c r="V4806" s="72" t="str">
        <f t="shared" si="75"/>
        <v/>
      </c>
    </row>
    <row r="4807" spans="1:22" x14ac:dyDescent="0.25">
      <c r="A4807" s="47"/>
      <c r="B4807" s="47"/>
      <c r="C4807" s="47"/>
      <c r="D4807" s="117"/>
      <c r="E4807" s="47"/>
      <c r="F4807" s="37"/>
      <c r="G4807" s="47"/>
      <c r="H4807" s="37"/>
      <c r="I4807" s="37"/>
      <c r="J4807" s="51"/>
      <c r="K4807" s="51"/>
      <c r="L4807" s="51"/>
      <c r="M4807" s="51"/>
      <c r="N4807" s="51"/>
      <c r="O4807" s="51"/>
      <c r="P4807" s="51"/>
      <c r="R4807" s="38" t="s">
        <v>450</v>
      </c>
      <c r="S4807" s="38" t="str" cm="1">
        <f t="array" ref="S4807">_xlfn.XLOOKUP(R4807,INDEX(Flettilisti,,1),INDEX(Flettilisti,,2),,0)</f>
        <v>Vantar flokkun</v>
      </c>
      <c r="T4807" s="38" t="str">
        <f>IF(ISBLANK(M4807),"",IF(M4807&lt;Gögn!$J$2,Gögn!$K$2,IF(M4807&gt;Gögn!$J$4,Gögn!$K$4,Gögn!$K$3)))</f>
        <v/>
      </c>
      <c r="U4807" s="49" t="str" cm="1">
        <f t="array" aca="1" ref="U4807" ca="1">IF(ISBLANK(A4807),"",IF(S4807="Styrkhæft",_xlfn.XLOOKUP(T4807,Vegalengdir[Texti],INDIRECT("Vegalengdir["&amp;'Upplýsingar um umsækjanda'!$B$10&amp;"]"),0%,0)))</f>
        <v/>
      </c>
      <c r="V4807" s="72" t="str">
        <f t="shared" si="75"/>
        <v/>
      </c>
    </row>
    <row r="4808" spans="1:22" x14ac:dyDescent="0.25">
      <c r="A4808" s="47"/>
      <c r="B4808" s="47"/>
      <c r="C4808" s="47"/>
      <c r="D4808" s="117"/>
      <c r="E4808" s="47"/>
      <c r="F4808" s="37"/>
      <c r="G4808" s="47"/>
      <c r="H4808" s="37"/>
      <c r="I4808" s="37"/>
      <c r="J4808" s="51"/>
      <c r="K4808" s="51"/>
      <c r="L4808" s="51"/>
      <c r="M4808" s="51"/>
      <c r="N4808" s="51"/>
      <c r="O4808" s="51"/>
      <c r="P4808" s="51"/>
      <c r="R4808" s="38" t="s">
        <v>450</v>
      </c>
      <c r="S4808" s="38" t="str" cm="1">
        <f t="array" ref="S4808">_xlfn.XLOOKUP(R4808,INDEX(Flettilisti,,1),INDEX(Flettilisti,,2),,0)</f>
        <v>Vantar flokkun</v>
      </c>
      <c r="T4808" s="38" t="str">
        <f>IF(ISBLANK(M4808),"",IF(M4808&lt;Gögn!$J$2,Gögn!$K$2,IF(M4808&gt;Gögn!$J$4,Gögn!$K$4,Gögn!$K$3)))</f>
        <v/>
      </c>
      <c r="U4808" s="49" t="str" cm="1">
        <f t="array" aca="1" ref="U4808" ca="1">IF(ISBLANK(A4808),"",IF(S4808="Styrkhæft",_xlfn.XLOOKUP(T4808,Vegalengdir[Texti],INDIRECT("Vegalengdir["&amp;'Upplýsingar um umsækjanda'!$B$10&amp;"]"),0%,0)))</f>
        <v/>
      </c>
      <c r="V4808" s="72" t="str">
        <f t="shared" si="75"/>
        <v/>
      </c>
    </row>
    <row r="4809" spans="1:22" x14ac:dyDescent="0.25">
      <c r="A4809" s="47"/>
      <c r="B4809" s="47"/>
      <c r="C4809" s="47"/>
      <c r="D4809" s="117"/>
      <c r="E4809" s="47"/>
      <c r="F4809" s="37"/>
      <c r="G4809" s="47"/>
      <c r="H4809" s="37"/>
      <c r="I4809" s="37"/>
      <c r="J4809" s="51"/>
      <c r="K4809" s="51"/>
      <c r="L4809" s="51"/>
      <c r="M4809" s="51"/>
      <c r="N4809" s="51"/>
      <c r="O4809" s="51"/>
      <c r="P4809" s="51"/>
      <c r="R4809" s="38" t="s">
        <v>450</v>
      </c>
      <c r="S4809" s="38" t="str" cm="1">
        <f t="array" ref="S4809">_xlfn.XLOOKUP(R4809,INDEX(Flettilisti,,1),INDEX(Flettilisti,,2),,0)</f>
        <v>Vantar flokkun</v>
      </c>
      <c r="T4809" s="38" t="str">
        <f>IF(ISBLANK(M4809),"",IF(M4809&lt;Gögn!$J$2,Gögn!$K$2,IF(M4809&gt;Gögn!$J$4,Gögn!$K$4,Gögn!$K$3)))</f>
        <v/>
      </c>
      <c r="U4809" s="49" t="str" cm="1">
        <f t="array" aca="1" ref="U4809" ca="1">IF(ISBLANK(A4809),"",IF(S4809="Styrkhæft",_xlfn.XLOOKUP(T4809,Vegalengdir[Texti],INDIRECT("Vegalengdir["&amp;'Upplýsingar um umsækjanda'!$B$10&amp;"]"),0%,0)))</f>
        <v/>
      </c>
      <c r="V4809" s="72" t="str">
        <f t="shared" si="75"/>
        <v/>
      </c>
    </row>
    <row r="4810" spans="1:22" x14ac:dyDescent="0.25">
      <c r="A4810" s="47"/>
      <c r="B4810" s="47"/>
      <c r="C4810" s="47"/>
      <c r="D4810" s="117"/>
      <c r="E4810" s="47"/>
      <c r="F4810" s="37"/>
      <c r="G4810" s="47"/>
      <c r="H4810" s="37"/>
      <c r="I4810" s="37"/>
      <c r="J4810" s="51"/>
      <c r="K4810" s="51"/>
      <c r="L4810" s="51"/>
      <c r="M4810" s="51"/>
      <c r="N4810" s="51"/>
      <c r="O4810" s="51"/>
      <c r="P4810" s="51"/>
      <c r="R4810" s="38" t="s">
        <v>450</v>
      </c>
      <c r="S4810" s="38" t="str" cm="1">
        <f t="array" ref="S4810">_xlfn.XLOOKUP(R4810,INDEX(Flettilisti,,1),INDEX(Flettilisti,,2),,0)</f>
        <v>Vantar flokkun</v>
      </c>
      <c r="T4810" s="38" t="str">
        <f>IF(ISBLANK(M4810),"",IF(M4810&lt;Gögn!$J$2,Gögn!$K$2,IF(M4810&gt;Gögn!$J$4,Gögn!$K$4,Gögn!$K$3)))</f>
        <v/>
      </c>
      <c r="U4810" s="49" t="str" cm="1">
        <f t="array" aca="1" ref="U4810" ca="1">IF(ISBLANK(A4810),"",IF(S4810="Styrkhæft",_xlfn.XLOOKUP(T4810,Vegalengdir[Texti],INDIRECT("Vegalengdir["&amp;'Upplýsingar um umsækjanda'!$B$10&amp;"]"),0%,0)))</f>
        <v/>
      </c>
      <c r="V4810" s="72" t="str">
        <f t="shared" si="75"/>
        <v/>
      </c>
    </row>
    <row r="4811" spans="1:22" x14ac:dyDescent="0.25">
      <c r="A4811" s="47"/>
      <c r="B4811" s="47"/>
      <c r="C4811" s="47"/>
      <c r="D4811" s="117"/>
      <c r="E4811" s="47"/>
      <c r="F4811" s="37"/>
      <c r="G4811" s="47"/>
      <c r="H4811" s="37"/>
      <c r="I4811" s="37"/>
      <c r="J4811" s="51"/>
      <c r="K4811" s="51"/>
      <c r="L4811" s="51"/>
      <c r="M4811" s="51"/>
      <c r="N4811" s="51"/>
      <c r="O4811" s="51"/>
      <c r="P4811" s="51"/>
      <c r="R4811" s="38" t="s">
        <v>450</v>
      </c>
      <c r="S4811" s="38" t="str" cm="1">
        <f t="array" ref="S4811">_xlfn.XLOOKUP(R4811,INDEX(Flettilisti,,1),INDEX(Flettilisti,,2),,0)</f>
        <v>Vantar flokkun</v>
      </c>
      <c r="T4811" s="38" t="str">
        <f>IF(ISBLANK(M4811),"",IF(M4811&lt;Gögn!$J$2,Gögn!$K$2,IF(M4811&gt;Gögn!$J$4,Gögn!$K$4,Gögn!$K$3)))</f>
        <v/>
      </c>
      <c r="U4811" s="49" t="str" cm="1">
        <f t="array" aca="1" ref="U4811" ca="1">IF(ISBLANK(A4811),"",IF(S4811="Styrkhæft",_xlfn.XLOOKUP(T4811,Vegalengdir[Texti],INDIRECT("Vegalengdir["&amp;'Upplýsingar um umsækjanda'!$B$10&amp;"]"),0%,0)))</f>
        <v/>
      </c>
      <c r="V4811" s="72" t="str">
        <f t="shared" si="75"/>
        <v/>
      </c>
    </row>
    <row r="4812" spans="1:22" x14ac:dyDescent="0.25">
      <c r="A4812" s="47"/>
      <c r="B4812" s="47"/>
      <c r="C4812" s="47"/>
      <c r="D4812" s="117"/>
      <c r="E4812" s="47"/>
      <c r="F4812" s="37"/>
      <c r="G4812" s="47"/>
      <c r="H4812" s="37"/>
      <c r="I4812" s="37"/>
      <c r="J4812" s="51"/>
      <c r="K4812" s="51"/>
      <c r="L4812" s="51"/>
      <c r="M4812" s="51"/>
      <c r="N4812" s="51"/>
      <c r="O4812" s="51"/>
      <c r="P4812" s="51"/>
      <c r="R4812" s="38" t="s">
        <v>450</v>
      </c>
      <c r="S4812" s="38" t="str" cm="1">
        <f t="array" ref="S4812">_xlfn.XLOOKUP(R4812,INDEX(Flettilisti,,1),INDEX(Flettilisti,,2),,0)</f>
        <v>Vantar flokkun</v>
      </c>
      <c r="T4812" s="38" t="str">
        <f>IF(ISBLANK(M4812),"",IF(M4812&lt;Gögn!$J$2,Gögn!$K$2,IF(M4812&gt;Gögn!$J$4,Gögn!$K$4,Gögn!$K$3)))</f>
        <v/>
      </c>
      <c r="U4812" s="49" t="str" cm="1">
        <f t="array" aca="1" ref="U4812" ca="1">IF(ISBLANK(A4812),"",IF(S4812="Styrkhæft",_xlfn.XLOOKUP(T4812,Vegalengdir[Texti],INDIRECT("Vegalengdir["&amp;'Upplýsingar um umsækjanda'!$B$10&amp;"]"),0%,0)))</f>
        <v/>
      </c>
      <c r="V4812" s="72" t="str">
        <f t="shared" si="75"/>
        <v/>
      </c>
    </row>
    <row r="4813" spans="1:22" x14ac:dyDescent="0.25">
      <c r="A4813" s="47"/>
      <c r="B4813" s="47"/>
      <c r="C4813" s="47"/>
      <c r="D4813" s="117"/>
      <c r="E4813" s="47"/>
      <c r="F4813" s="37"/>
      <c r="G4813" s="47"/>
      <c r="H4813" s="37"/>
      <c r="I4813" s="37"/>
      <c r="J4813" s="51"/>
      <c r="K4813" s="51"/>
      <c r="L4813" s="51"/>
      <c r="M4813" s="51"/>
      <c r="N4813" s="51"/>
      <c r="O4813" s="51"/>
      <c r="P4813" s="51"/>
      <c r="R4813" s="38" t="s">
        <v>450</v>
      </c>
      <c r="S4813" s="38" t="str" cm="1">
        <f t="array" ref="S4813">_xlfn.XLOOKUP(R4813,INDEX(Flettilisti,,1),INDEX(Flettilisti,,2),,0)</f>
        <v>Vantar flokkun</v>
      </c>
      <c r="T4813" s="38" t="str">
        <f>IF(ISBLANK(M4813),"",IF(M4813&lt;Gögn!$J$2,Gögn!$K$2,IF(M4813&gt;Gögn!$J$4,Gögn!$K$4,Gögn!$K$3)))</f>
        <v/>
      </c>
      <c r="U4813" s="49" t="str" cm="1">
        <f t="array" aca="1" ref="U4813" ca="1">IF(ISBLANK(A4813),"",IF(S4813="Styrkhæft",_xlfn.XLOOKUP(T4813,Vegalengdir[Texti],INDIRECT("Vegalengdir["&amp;'Upplýsingar um umsækjanda'!$B$10&amp;"]"),0%,0)))</f>
        <v/>
      </c>
      <c r="V4813" s="72" t="str">
        <f t="shared" si="75"/>
        <v/>
      </c>
    </row>
    <row r="4814" spans="1:22" x14ac:dyDescent="0.25">
      <c r="A4814" s="47"/>
      <c r="B4814" s="47"/>
      <c r="C4814" s="47"/>
      <c r="D4814" s="117"/>
      <c r="E4814" s="47"/>
      <c r="F4814" s="37"/>
      <c r="G4814" s="47"/>
      <c r="H4814" s="37"/>
      <c r="I4814" s="37"/>
      <c r="J4814" s="51"/>
      <c r="K4814" s="51"/>
      <c r="L4814" s="51"/>
      <c r="M4814" s="51"/>
      <c r="N4814" s="51"/>
      <c r="O4814" s="51"/>
      <c r="P4814" s="51"/>
      <c r="R4814" s="38" t="s">
        <v>450</v>
      </c>
      <c r="S4814" s="38" t="str" cm="1">
        <f t="array" ref="S4814">_xlfn.XLOOKUP(R4814,INDEX(Flettilisti,,1),INDEX(Flettilisti,,2),,0)</f>
        <v>Vantar flokkun</v>
      </c>
      <c r="T4814" s="38" t="str">
        <f>IF(ISBLANK(M4814),"",IF(M4814&lt;Gögn!$J$2,Gögn!$K$2,IF(M4814&gt;Gögn!$J$4,Gögn!$K$4,Gögn!$K$3)))</f>
        <v/>
      </c>
      <c r="U4814" s="49" t="str" cm="1">
        <f t="array" aca="1" ref="U4814" ca="1">IF(ISBLANK(A4814),"",IF(S4814="Styrkhæft",_xlfn.XLOOKUP(T4814,Vegalengdir[Texti],INDIRECT("Vegalengdir["&amp;'Upplýsingar um umsækjanda'!$B$10&amp;"]"),0%,0)))</f>
        <v/>
      </c>
      <c r="V4814" s="72" t="str">
        <f t="shared" si="75"/>
        <v/>
      </c>
    </row>
    <row r="4815" spans="1:22" x14ac:dyDescent="0.25">
      <c r="A4815" s="47"/>
      <c r="B4815" s="47"/>
      <c r="C4815" s="47"/>
      <c r="D4815" s="117"/>
      <c r="E4815" s="47"/>
      <c r="F4815" s="37"/>
      <c r="G4815" s="47"/>
      <c r="H4815" s="37"/>
      <c r="I4815" s="37"/>
      <c r="J4815" s="51"/>
      <c r="K4815" s="51"/>
      <c r="L4815" s="51"/>
      <c r="M4815" s="51"/>
      <c r="N4815" s="51"/>
      <c r="O4815" s="51"/>
      <c r="P4815" s="51"/>
      <c r="R4815" s="38" t="s">
        <v>450</v>
      </c>
      <c r="S4815" s="38" t="str" cm="1">
        <f t="array" ref="S4815">_xlfn.XLOOKUP(R4815,INDEX(Flettilisti,,1),INDEX(Flettilisti,,2),,0)</f>
        <v>Vantar flokkun</v>
      </c>
      <c r="T4815" s="38" t="str">
        <f>IF(ISBLANK(M4815),"",IF(M4815&lt;Gögn!$J$2,Gögn!$K$2,IF(M4815&gt;Gögn!$J$4,Gögn!$K$4,Gögn!$K$3)))</f>
        <v/>
      </c>
      <c r="U4815" s="49" t="str" cm="1">
        <f t="array" aca="1" ref="U4815" ca="1">IF(ISBLANK(A4815),"",IF(S4815="Styrkhæft",_xlfn.XLOOKUP(T4815,Vegalengdir[Texti],INDIRECT("Vegalengdir["&amp;'Upplýsingar um umsækjanda'!$B$10&amp;"]"),0%,0)))</f>
        <v/>
      </c>
      <c r="V4815" s="72" t="str">
        <f t="shared" si="75"/>
        <v/>
      </c>
    </row>
    <row r="4816" spans="1:22" x14ac:dyDescent="0.25">
      <c r="A4816" s="47"/>
      <c r="B4816" s="47"/>
      <c r="C4816" s="47"/>
      <c r="D4816" s="117"/>
      <c r="E4816" s="47"/>
      <c r="F4816" s="37"/>
      <c r="G4816" s="47"/>
      <c r="H4816" s="37"/>
      <c r="I4816" s="37"/>
      <c r="J4816" s="51"/>
      <c r="K4816" s="51"/>
      <c r="L4816" s="51"/>
      <c r="M4816" s="51"/>
      <c r="N4816" s="51"/>
      <c r="O4816" s="51"/>
      <c r="P4816" s="51"/>
      <c r="R4816" s="38" t="s">
        <v>450</v>
      </c>
      <c r="S4816" s="38" t="str" cm="1">
        <f t="array" ref="S4816">_xlfn.XLOOKUP(R4816,INDEX(Flettilisti,,1),INDEX(Flettilisti,,2),,0)</f>
        <v>Vantar flokkun</v>
      </c>
      <c r="T4816" s="38" t="str">
        <f>IF(ISBLANK(M4816),"",IF(M4816&lt;Gögn!$J$2,Gögn!$K$2,IF(M4816&gt;Gögn!$J$4,Gögn!$K$4,Gögn!$K$3)))</f>
        <v/>
      </c>
      <c r="U4816" s="49" t="str" cm="1">
        <f t="array" aca="1" ref="U4816" ca="1">IF(ISBLANK(A4816),"",IF(S4816="Styrkhæft",_xlfn.XLOOKUP(T4816,Vegalengdir[Texti],INDIRECT("Vegalengdir["&amp;'Upplýsingar um umsækjanda'!$B$10&amp;"]"),0%,0)))</f>
        <v/>
      </c>
      <c r="V4816" s="72" t="str">
        <f t="shared" si="75"/>
        <v/>
      </c>
    </row>
    <row r="4817" spans="1:22" x14ac:dyDescent="0.25">
      <c r="A4817" s="47"/>
      <c r="B4817" s="47"/>
      <c r="C4817" s="47"/>
      <c r="D4817" s="117"/>
      <c r="E4817" s="47"/>
      <c r="F4817" s="37"/>
      <c r="G4817" s="47"/>
      <c r="H4817" s="37"/>
      <c r="I4817" s="37"/>
      <c r="J4817" s="51"/>
      <c r="K4817" s="51"/>
      <c r="L4817" s="51"/>
      <c r="M4817" s="51"/>
      <c r="N4817" s="51"/>
      <c r="O4817" s="51"/>
      <c r="P4817" s="51"/>
      <c r="R4817" s="38" t="s">
        <v>450</v>
      </c>
      <c r="S4817" s="38" t="str" cm="1">
        <f t="array" ref="S4817">_xlfn.XLOOKUP(R4817,INDEX(Flettilisti,,1),INDEX(Flettilisti,,2),,0)</f>
        <v>Vantar flokkun</v>
      </c>
      <c r="T4817" s="38" t="str">
        <f>IF(ISBLANK(M4817),"",IF(M4817&lt;Gögn!$J$2,Gögn!$K$2,IF(M4817&gt;Gögn!$J$4,Gögn!$K$4,Gögn!$K$3)))</f>
        <v/>
      </c>
      <c r="U4817" s="49" t="str" cm="1">
        <f t="array" aca="1" ref="U4817" ca="1">IF(ISBLANK(A4817),"",IF(S4817="Styrkhæft",_xlfn.XLOOKUP(T4817,Vegalengdir[Texti],INDIRECT("Vegalengdir["&amp;'Upplýsingar um umsækjanda'!$B$10&amp;"]"),0%,0)))</f>
        <v/>
      </c>
      <c r="V4817" s="72" t="str">
        <f t="shared" si="75"/>
        <v/>
      </c>
    </row>
    <row r="4818" spans="1:22" x14ac:dyDescent="0.25">
      <c r="A4818" s="47"/>
      <c r="B4818" s="47"/>
      <c r="C4818" s="47"/>
      <c r="D4818" s="117"/>
      <c r="E4818" s="47"/>
      <c r="F4818" s="37"/>
      <c r="G4818" s="47"/>
      <c r="H4818" s="37"/>
      <c r="I4818" s="37"/>
      <c r="J4818" s="51"/>
      <c r="K4818" s="51"/>
      <c r="L4818" s="51"/>
      <c r="M4818" s="51"/>
      <c r="N4818" s="51"/>
      <c r="O4818" s="51"/>
      <c r="P4818" s="51"/>
      <c r="R4818" s="38" t="s">
        <v>450</v>
      </c>
      <c r="S4818" s="38" t="str" cm="1">
        <f t="array" ref="S4818">_xlfn.XLOOKUP(R4818,INDEX(Flettilisti,,1),INDEX(Flettilisti,,2),,0)</f>
        <v>Vantar flokkun</v>
      </c>
      <c r="T4818" s="38" t="str">
        <f>IF(ISBLANK(M4818),"",IF(M4818&lt;Gögn!$J$2,Gögn!$K$2,IF(M4818&gt;Gögn!$J$4,Gögn!$K$4,Gögn!$K$3)))</f>
        <v/>
      </c>
      <c r="U4818" s="49" t="str" cm="1">
        <f t="array" aca="1" ref="U4818" ca="1">IF(ISBLANK(A4818),"",IF(S4818="Styrkhæft",_xlfn.XLOOKUP(T4818,Vegalengdir[Texti],INDIRECT("Vegalengdir["&amp;'Upplýsingar um umsækjanda'!$B$10&amp;"]"),0%,0)))</f>
        <v/>
      </c>
      <c r="V4818" s="72" t="str">
        <f t="shared" si="75"/>
        <v/>
      </c>
    </row>
    <row r="4819" spans="1:22" x14ac:dyDescent="0.25">
      <c r="A4819" s="47"/>
      <c r="B4819" s="47"/>
      <c r="C4819" s="47"/>
      <c r="D4819" s="117"/>
      <c r="E4819" s="47"/>
      <c r="F4819" s="37"/>
      <c r="G4819" s="47"/>
      <c r="H4819" s="37"/>
      <c r="I4819" s="37"/>
      <c r="J4819" s="51"/>
      <c r="K4819" s="51"/>
      <c r="L4819" s="51"/>
      <c r="M4819" s="51"/>
      <c r="N4819" s="51"/>
      <c r="O4819" s="51"/>
      <c r="P4819" s="51"/>
      <c r="R4819" s="38" t="s">
        <v>450</v>
      </c>
      <c r="S4819" s="38" t="str" cm="1">
        <f t="array" ref="S4819">_xlfn.XLOOKUP(R4819,INDEX(Flettilisti,,1),INDEX(Flettilisti,,2),,0)</f>
        <v>Vantar flokkun</v>
      </c>
      <c r="T4819" s="38" t="str">
        <f>IF(ISBLANK(M4819),"",IF(M4819&lt;Gögn!$J$2,Gögn!$K$2,IF(M4819&gt;Gögn!$J$4,Gögn!$K$4,Gögn!$K$3)))</f>
        <v/>
      </c>
      <c r="U4819" s="49" t="str" cm="1">
        <f t="array" aca="1" ref="U4819" ca="1">IF(ISBLANK(A4819),"",IF(S4819="Styrkhæft",_xlfn.XLOOKUP(T4819,Vegalengdir[Texti],INDIRECT("Vegalengdir["&amp;'Upplýsingar um umsækjanda'!$B$10&amp;"]"),0%,0)))</f>
        <v/>
      </c>
      <c r="V4819" s="72" t="str">
        <f t="shared" si="75"/>
        <v/>
      </c>
    </row>
    <row r="4820" spans="1:22" x14ac:dyDescent="0.25">
      <c r="A4820" s="47"/>
      <c r="B4820" s="47"/>
      <c r="C4820" s="47"/>
      <c r="D4820" s="117"/>
      <c r="E4820" s="47"/>
      <c r="F4820" s="37"/>
      <c r="G4820" s="47"/>
      <c r="H4820" s="37"/>
      <c r="I4820" s="37"/>
      <c r="J4820" s="51"/>
      <c r="K4820" s="51"/>
      <c r="L4820" s="51"/>
      <c r="M4820" s="51"/>
      <c r="N4820" s="51"/>
      <c r="O4820" s="51"/>
      <c r="P4820" s="51"/>
      <c r="R4820" s="38" t="s">
        <v>450</v>
      </c>
      <c r="S4820" s="38" t="str" cm="1">
        <f t="array" ref="S4820">_xlfn.XLOOKUP(R4820,INDEX(Flettilisti,,1),INDEX(Flettilisti,,2),,0)</f>
        <v>Vantar flokkun</v>
      </c>
      <c r="T4820" s="38" t="str">
        <f>IF(ISBLANK(M4820),"",IF(M4820&lt;Gögn!$J$2,Gögn!$K$2,IF(M4820&gt;Gögn!$J$4,Gögn!$K$4,Gögn!$K$3)))</f>
        <v/>
      </c>
      <c r="U4820" s="49" t="str" cm="1">
        <f t="array" aca="1" ref="U4820" ca="1">IF(ISBLANK(A4820),"",IF(S4820="Styrkhæft",_xlfn.XLOOKUP(T4820,Vegalengdir[Texti],INDIRECT("Vegalengdir["&amp;'Upplýsingar um umsækjanda'!$B$10&amp;"]"),0%,0)))</f>
        <v/>
      </c>
      <c r="V4820" s="72" t="str">
        <f t="shared" si="75"/>
        <v/>
      </c>
    </row>
    <row r="4821" spans="1:22" x14ac:dyDescent="0.25">
      <c r="A4821" s="47"/>
      <c r="B4821" s="47"/>
      <c r="C4821" s="47"/>
      <c r="D4821" s="117"/>
      <c r="E4821" s="47"/>
      <c r="F4821" s="37"/>
      <c r="G4821" s="47"/>
      <c r="H4821" s="37"/>
      <c r="I4821" s="37"/>
      <c r="J4821" s="51"/>
      <c r="K4821" s="51"/>
      <c r="L4821" s="51"/>
      <c r="M4821" s="51"/>
      <c r="N4821" s="51"/>
      <c r="O4821" s="51"/>
      <c r="P4821" s="51"/>
      <c r="R4821" s="38" t="s">
        <v>450</v>
      </c>
      <c r="S4821" s="38" t="str" cm="1">
        <f t="array" ref="S4821">_xlfn.XLOOKUP(R4821,INDEX(Flettilisti,,1),INDEX(Flettilisti,,2),,0)</f>
        <v>Vantar flokkun</v>
      </c>
      <c r="T4821" s="38" t="str">
        <f>IF(ISBLANK(M4821),"",IF(M4821&lt;Gögn!$J$2,Gögn!$K$2,IF(M4821&gt;Gögn!$J$4,Gögn!$K$4,Gögn!$K$3)))</f>
        <v/>
      </c>
      <c r="U4821" s="49" t="str" cm="1">
        <f t="array" aca="1" ref="U4821" ca="1">IF(ISBLANK(A4821),"",IF(S4821="Styrkhæft",_xlfn.XLOOKUP(T4821,Vegalengdir[Texti],INDIRECT("Vegalengdir["&amp;'Upplýsingar um umsækjanda'!$B$10&amp;"]"),0%,0)))</f>
        <v/>
      </c>
      <c r="V4821" s="72" t="str">
        <f t="shared" si="75"/>
        <v/>
      </c>
    </row>
    <row r="4822" spans="1:22" x14ac:dyDescent="0.25">
      <c r="A4822" s="47"/>
      <c r="B4822" s="47"/>
      <c r="C4822" s="47"/>
      <c r="D4822" s="117"/>
      <c r="E4822" s="47"/>
      <c r="F4822" s="37"/>
      <c r="G4822" s="47"/>
      <c r="H4822" s="37"/>
      <c r="I4822" s="37"/>
      <c r="J4822" s="51"/>
      <c r="K4822" s="51"/>
      <c r="L4822" s="51"/>
      <c r="M4822" s="51"/>
      <c r="N4822" s="51"/>
      <c r="O4822" s="51"/>
      <c r="P4822" s="51"/>
      <c r="R4822" s="38" t="s">
        <v>450</v>
      </c>
      <c r="S4822" s="38" t="str" cm="1">
        <f t="array" ref="S4822">_xlfn.XLOOKUP(R4822,INDEX(Flettilisti,,1),INDEX(Flettilisti,,2),,0)</f>
        <v>Vantar flokkun</v>
      </c>
      <c r="T4822" s="38" t="str">
        <f>IF(ISBLANK(M4822),"",IF(M4822&lt;Gögn!$J$2,Gögn!$K$2,IF(M4822&gt;Gögn!$J$4,Gögn!$K$4,Gögn!$K$3)))</f>
        <v/>
      </c>
      <c r="U4822" s="49" t="str" cm="1">
        <f t="array" aca="1" ref="U4822" ca="1">IF(ISBLANK(A4822),"",IF(S4822="Styrkhæft",_xlfn.XLOOKUP(T4822,Vegalengdir[Texti],INDIRECT("Vegalengdir["&amp;'Upplýsingar um umsækjanda'!$B$10&amp;"]"),0%,0)))</f>
        <v/>
      </c>
      <c r="V4822" s="72" t="str">
        <f t="shared" si="75"/>
        <v/>
      </c>
    </row>
    <row r="4823" spans="1:22" x14ac:dyDescent="0.25">
      <c r="A4823" s="47"/>
      <c r="B4823" s="47"/>
      <c r="C4823" s="47"/>
      <c r="D4823" s="117"/>
      <c r="E4823" s="47"/>
      <c r="F4823" s="37"/>
      <c r="G4823" s="47"/>
      <c r="H4823" s="37"/>
      <c r="I4823" s="37"/>
      <c r="J4823" s="51"/>
      <c r="K4823" s="51"/>
      <c r="L4823" s="51"/>
      <c r="M4823" s="51"/>
      <c r="N4823" s="51"/>
      <c r="O4823" s="51"/>
      <c r="P4823" s="51"/>
      <c r="R4823" s="38" t="s">
        <v>450</v>
      </c>
      <c r="S4823" s="38" t="str" cm="1">
        <f t="array" ref="S4823">_xlfn.XLOOKUP(R4823,INDEX(Flettilisti,,1),INDEX(Flettilisti,,2),,0)</f>
        <v>Vantar flokkun</v>
      </c>
      <c r="T4823" s="38" t="str">
        <f>IF(ISBLANK(M4823),"",IF(M4823&lt;Gögn!$J$2,Gögn!$K$2,IF(M4823&gt;Gögn!$J$4,Gögn!$K$4,Gögn!$K$3)))</f>
        <v/>
      </c>
      <c r="U4823" s="49" t="str" cm="1">
        <f t="array" aca="1" ref="U4823" ca="1">IF(ISBLANK(A4823),"",IF(S4823="Styrkhæft",_xlfn.XLOOKUP(T4823,Vegalengdir[Texti],INDIRECT("Vegalengdir["&amp;'Upplýsingar um umsækjanda'!$B$10&amp;"]"),0%,0)))</f>
        <v/>
      </c>
      <c r="V4823" s="72" t="str">
        <f t="shared" si="75"/>
        <v/>
      </c>
    </row>
    <row r="4824" spans="1:22" x14ac:dyDescent="0.25">
      <c r="A4824" s="47"/>
      <c r="B4824" s="47"/>
      <c r="C4824" s="47"/>
      <c r="D4824" s="117"/>
      <c r="E4824" s="47"/>
      <c r="F4824" s="37"/>
      <c r="G4824" s="47"/>
      <c r="H4824" s="37"/>
      <c r="I4824" s="37"/>
      <c r="J4824" s="51"/>
      <c r="K4824" s="51"/>
      <c r="L4824" s="51"/>
      <c r="M4824" s="51"/>
      <c r="N4824" s="51"/>
      <c r="O4824" s="51"/>
      <c r="P4824" s="51"/>
      <c r="R4824" s="38" t="s">
        <v>450</v>
      </c>
      <c r="S4824" s="38" t="str" cm="1">
        <f t="array" ref="S4824">_xlfn.XLOOKUP(R4824,INDEX(Flettilisti,,1),INDEX(Flettilisti,,2),,0)</f>
        <v>Vantar flokkun</v>
      </c>
      <c r="T4824" s="38" t="str">
        <f>IF(ISBLANK(M4824),"",IF(M4824&lt;Gögn!$J$2,Gögn!$K$2,IF(M4824&gt;Gögn!$J$4,Gögn!$K$4,Gögn!$K$3)))</f>
        <v/>
      </c>
      <c r="U4824" s="49" t="str" cm="1">
        <f t="array" aca="1" ref="U4824" ca="1">IF(ISBLANK(A4824),"",IF(S4824="Styrkhæft",_xlfn.XLOOKUP(T4824,Vegalengdir[Texti],INDIRECT("Vegalengdir["&amp;'Upplýsingar um umsækjanda'!$B$10&amp;"]"),0%,0)))</f>
        <v/>
      </c>
      <c r="V4824" s="72" t="str">
        <f t="shared" si="75"/>
        <v/>
      </c>
    </row>
    <row r="4825" spans="1:22" x14ac:dyDescent="0.25">
      <c r="A4825" s="47"/>
      <c r="B4825" s="47"/>
      <c r="C4825" s="47"/>
      <c r="D4825" s="117"/>
      <c r="E4825" s="47"/>
      <c r="F4825" s="37"/>
      <c r="G4825" s="47"/>
      <c r="H4825" s="37"/>
      <c r="I4825" s="37"/>
      <c r="J4825" s="51"/>
      <c r="K4825" s="51"/>
      <c r="L4825" s="51"/>
      <c r="M4825" s="51"/>
      <c r="N4825" s="51"/>
      <c r="O4825" s="51"/>
      <c r="P4825" s="51"/>
      <c r="R4825" s="38" t="s">
        <v>450</v>
      </c>
      <c r="S4825" s="38" t="str" cm="1">
        <f t="array" ref="S4825">_xlfn.XLOOKUP(R4825,INDEX(Flettilisti,,1),INDEX(Flettilisti,,2),,0)</f>
        <v>Vantar flokkun</v>
      </c>
      <c r="T4825" s="38" t="str">
        <f>IF(ISBLANK(M4825),"",IF(M4825&lt;Gögn!$J$2,Gögn!$K$2,IF(M4825&gt;Gögn!$J$4,Gögn!$K$4,Gögn!$K$3)))</f>
        <v/>
      </c>
      <c r="U4825" s="49" t="str" cm="1">
        <f t="array" aca="1" ref="U4825" ca="1">IF(ISBLANK(A4825),"",IF(S4825="Styrkhæft",_xlfn.XLOOKUP(T4825,Vegalengdir[Texti],INDIRECT("Vegalengdir["&amp;'Upplýsingar um umsækjanda'!$B$10&amp;"]"),0%,0)))</f>
        <v/>
      </c>
      <c r="V4825" s="72" t="str">
        <f t="shared" si="75"/>
        <v/>
      </c>
    </row>
    <row r="4826" spans="1:22" x14ac:dyDescent="0.25">
      <c r="A4826" s="47"/>
      <c r="B4826" s="47"/>
      <c r="C4826" s="47"/>
      <c r="D4826" s="117"/>
      <c r="E4826" s="47"/>
      <c r="F4826" s="37"/>
      <c r="G4826" s="47"/>
      <c r="H4826" s="37"/>
      <c r="I4826" s="37"/>
      <c r="J4826" s="51"/>
      <c r="K4826" s="51"/>
      <c r="L4826" s="51"/>
      <c r="M4826" s="51"/>
      <c r="N4826" s="51"/>
      <c r="O4826" s="51"/>
      <c r="P4826" s="51"/>
      <c r="R4826" s="38" t="s">
        <v>450</v>
      </c>
      <c r="S4826" s="38" t="str" cm="1">
        <f t="array" ref="S4826">_xlfn.XLOOKUP(R4826,INDEX(Flettilisti,,1),INDEX(Flettilisti,,2),,0)</f>
        <v>Vantar flokkun</v>
      </c>
      <c r="T4826" s="38" t="str">
        <f>IF(ISBLANK(M4826),"",IF(M4826&lt;Gögn!$J$2,Gögn!$K$2,IF(M4826&gt;Gögn!$J$4,Gögn!$K$4,Gögn!$K$3)))</f>
        <v/>
      </c>
      <c r="U4826" s="49" t="str" cm="1">
        <f t="array" aca="1" ref="U4826" ca="1">IF(ISBLANK(A4826),"",IF(S4826="Styrkhæft",_xlfn.XLOOKUP(T4826,Vegalengdir[Texti],INDIRECT("Vegalengdir["&amp;'Upplýsingar um umsækjanda'!$B$10&amp;"]"),0%,0)))</f>
        <v/>
      </c>
      <c r="V4826" s="72" t="str">
        <f t="shared" si="75"/>
        <v/>
      </c>
    </row>
    <row r="4827" spans="1:22" x14ac:dyDescent="0.25">
      <c r="A4827" s="47"/>
      <c r="B4827" s="47"/>
      <c r="C4827" s="47"/>
      <c r="D4827" s="117"/>
      <c r="E4827" s="47"/>
      <c r="F4827" s="37"/>
      <c r="G4827" s="47"/>
      <c r="H4827" s="37"/>
      <c r="I4827" s="37"/>
      <c r="J4827" s="51"/>
      <c r="K4827" s="51"/>
      <c r="L4827" s="51"/>
      <c r="M4827" s="51"/>
      <c r="N4827" s="51"/>
      <c r="O4827" s="51"/>
      <c r="P4827" s="51"/>
      <c r="R4827" s="38" t="s">
        <v>450</v>
      </c>
      <c r="S4827" s="38" t="str" cm="1">
        <f t="array" ref="S4827">_xlfn.XLOOKUP(R4827,INDEX(Flettilisti,,1),INDEX(Flettilisti,,2),,0)</f>
        <v>Vantar flokkun</v>
      </c>
      <c r="T4827" s="38" t="str">
        <f>IF(ISBLANK(M4827),"",IF(M4827&lt;Gögn!$J$2,Gögn!$K$2,IF(M4827&gt;Gögn!$J$4,Gögn!$K$4,Gögn!$K$3)))</f>
        <v/>
      </c>
      <c r="U4827" s="49" t="str" cm="1">
        <f t="array" aca="1" ref="U4827" ca="1">IF(ISBLANK(A4827),"",IF(S4827="Styrkhæft",_xlfn.XLOOKUP(T4827,Vegalengdir[Texti],INDIRECT("Vegalengdir["&amp;'Upplýsingar um umsækjanda'!$B$10&amp;"]"),0%,0)))</f>
        <v/>
      </c>
      <c r="V4827" s="72" t="str">
        <f t="shared" si="75"/>
        <v/>
      </c>
    </row>
    <row r="4828" spans="1:22" x14ac:dyDescent="0.25">
      <c r="A4828" s="47"/>
      <c r="B4828" s="47"/>
      <c r="C4828" s="47"/>
      <c r="D4828" s="117"/>
      <c r="E4828" s="47"/>
      <c r="F4828" s="37"/>
      <c r="G4828" s="47"/>
      <c r="H4828" s="37"/>
      <c r="I4828" s="37"/>
      <c r="J4828" s="51"/>
      <c r="K4828" s="51"/>
      <c r="L4828" s="51"/>
      <c r="M4828" s="51"/>
      <c r="N4828" s="51"/>
      <c r="O4828" s="51"/>
      <c r="P4828" s="51"/>
      <c r="R4828" s="38" t="s">
        <v>450</v>
      </c>
      <c r="S4828" s="38" t="str" cm="1">
        <f t="array" ref="S4828">_xlfn.XLOOKUP(R4828,INDEX(Flettilisti,,1),INDEX(Flettilisti,,2),,0)</f>
        <v>Vantar flokkun</v>
      </c>
      <c r="T4828" s="38" t="str">
        <f>IF(ISBLANK(M4828),"",IF(M4828&lt;Gögn!$J$2,Gögn!$K$2,IF(M4828&gt;Gögn!$J$4,Gögn!$K$4,Gögn!$K$3)))</f>
        <v/>
      </c>
      <c r="U4828" s="49" t="str" cm="1">
        <f t="array" aca="1" ref="U4828" ca="1">IF(ISBLANK(A4828),"",IF(S4828="Styrkhæft",_xlfn.XLOOKUP(T4828,Vegalengdir[Texti],INDIRECT("Vegalengdir["&amp;'Upplýsingar um umsækjanda'!$B$10&amp;"]"),0%,0)))</f>
        <v/>
      </c>
      <c r="V4828" s="72" t="str">
        <f t="shared" si="75"/>
        <v/>
      </c>
    </row>
    <row r="4829" spans="1:22" x14ac:dyDescent="0.25">
      <c r="A4829" s="47"/>
      <c r="B4829" s="47"/>
      <c r="C4829" s="47"/>
      <c r="D4829" s="117"/>
      <c r="E4829" s="47"/>
      <c r="F4829" s="37"/>
      <c r="G4829" s="47"/>
      <c r="H4829" s="37"/>
      <c r="I4829" s="37"/>
      <c r="J4829" s="51"/>
      <c r="K4829" s="51"/>
      <c r="L4829" s="51"/>
      <c r="M4829" s="51"/>
      <c r="N4829" s="51"/>
      <c r="O4829" s="51"/>
      <c r="P4829" s="51"/>
      <c r="R4829" s="38" t="s">
        <v>450</v>
      </c>
      <c r="S4829" s="38" t="str" cm="1">
        <f t="array" ref="S4829">_xlfn.XLOOKUP(R4829,INDEX(Flettilisti,,1),INDEX(Flettilisti,,2),,0)</f>
        <v>Vantar flokkun</v>
      </c>
      <c r="T4829" s="38" t="str">
        <f>IF(ISBLANK(M4829),"",IF(M4829&lt;Gögn!$J$2,Gögn!$K$2,IF(M4829&gt;Gögn!$J$4,Gögn!$K$4,Gögn!$K$3)))</f>
        <v/>
      </c>
      <c r="U4829" s="49" t="str" cm="1">
        <f t="array" aca="1" ref="U4829" ca="1">IF(ISBLANK(A4829),"",IF(S4829="Styrkhæft",_xlfn.XLOOKUP(T4829,Vegalengdir[Texti],INDIRECT("Vegalengdir["&amp;'Upplýsingar um umsækjanda'!$B$10&amp;"]"),0%,0)))</f>
        <v/>
      </c>
      <c r="V4829" s="72" t="str">
        <f t="shared" si="75"/>
        <v/>
      </c>
    </row>
    <row r="4830" spans="1:22" x14ac:dyDescent="0.25">
      <c r="A4830" s="47"/>
      <c r="B4830" s="47"/>
      <c r="C4830" s="47"/>
      <c r="D4830" s="117"/>
      <c r="E4830" s="47"/>
      <c r="F4830" s="37"/>
      <c r="G4830" s="47"/>
      <c r="H4830" s="37"/>
      <c r="I4830" s="37"/>
      <c r="J4830" s="51"/>
      <c r="K4830" s="51"/>
      <c r="L4830" s="51"/>
      <c r="M4830" s="51"/>
      <c r="N4830" s="51"/>
      <c r="O4830" s="51"/>
      <c r="P4830" s="51"/>
      <c r="R4830" s="38" t="s">
        <v>450</v>
      </c>
      <c r="S4830" s="38" t="str" cm="1">
        <f t="array" ref="S4830">_xlfn.XLOOKUP(R4830,INDEX(Flettilisti,,1),INDEX(Flettilisti,,2),,0)</f>
        <v>Vantar flokkun</v>
      </c>
      <c r="T4830" s="38" t="str">
        <f>IF(ISBLANK(M4830),"",IF(M4830&lt;Gögn!$J$2,Gögn!$K$2,IF(M4830&gt;Gögn!$J$4,Gögn!$K$4,Gögn!$K$3)))</f>
        <v/>
      </c>
      <c r="U4830" s="49" t="str" cm="1">
        <f t="array" aca="1" ref="U4830" ca="1">IF(ISBLANK(A4830),"",IF(S4830="Styrkhæft",_xlfn.XLOOKUP(T4830,Vegalengdir[Texti],INDIRECT("Vegalengdir["&amp;'Upplýsingar um umsækjanda'!$B$10&amp;"]"),0%,0)))</f>
        <v/>
      </c>
      <c r="V4830" s="72" t="str">
        <f t="shared" si="75"/>
        <v/>
      </c>
    </row>
    <row r="4831" spans="1:22" x14ac:dyDescent="0.25">
      <c r="A4831" s="47"/>
      <c r="B4831" s="47"/>
      <c r="C4831" s="47"/>
      <c r="D4831" s="117"/>
      <c r="E4831" s="47"/>
      <c r="F4831" s="37"/>
      <c r="G4831" s="47"/>
      <c r="H4831" s="37"/>
      <c r="I4831" s="37"/>
      <c r="J4831" s="51"/>
      <c r="K4831" s="51"/>
      <c r="L4831" s="51"/>
      <c r="M4831" s="51"/>
      <c r="N4831" s="51"/>
      <c r="O4831" s="51"/>
      <c r="P4831" s="51"/>
      <c r="R4831" s="38" t="s">
        <v>450</v>
      </c>
      <c r="S4831" s="38" t="str" cm="1">
        <f t="array" ref="S4831">_xlfn.XLOOKUP(R4831,INDEX(Flettilisti,,1),INDEX(Flettilisti,,2),,0)</f>
        <v>Vantar flokkun</v>
      </c>
      <c r="T4831" s="38" t="str">
        <f>IF(ISBLANK(M4831),"",IF(M4831&lt;Gögn!$J$2,Gögn!$K$2,IF(M4831&gt;Gögn!$J$4,Gögn!$K$4,Gögn!$K$3)))</f>
        <v/>
      </c>
      <c r="U4831" s="49" t="str" cm="1">
        <f t="array" aca="1" ref="U4831" ca="1">IF(ISBLANK(A4831),"",IF(S4831="Styrkhæft",_xlfn.XLOOKUP(T4831,Vegalengdir[Texti],INDIRECT("Vegalengdir["&amp;'Upplýsingar um umsækjanda'!$B$10&amp;"]"),0%,0)))</f>
        <v/>
      </c>
      <c r="V4831" s="72" t="str">
        <f t="shared" si="75"/>
        <v/>
      </c>
    </row>
    <row r="4832" spans="1:22" x14ac:dyDescent="0.25">
      <c r="A4832" s="47"/>
      <c r="B4832" s="47"/>
      <c r="C4832" s="47"/>
      <c r="D4832" s="117"/>
      <c r="E4832" s="47"/>
      <c r="F4832" s="37"/>
      <c r="G4832" s="47"/>
      <c r="H4832" s="37"/>
      <c r="I4832" s="37"/>
      <c r="J4832" s="51"/>
      <c r="K4832" s="51"/>
      <c r="L4832" s="51"/>
      <c r="M4832" s="51"/>
      <c r="N4832" s="51"/>
      <c r="O4832" s="51"/>
      <c r="P4832" s="51"/>
      <c r="R4832" s="38" t="s">
        <v>450</v>
      </c>
      <c r="S4832" s="38" t="str" cm="1">
        <f t="array" ref="S4832">_xlfn.XLOOKUP(R4832,INDEX(Flettilisti,,1),INDEX(Flettilisti,,2),,0)</f>
        <v>Vantar flokkun</v>
      </c>
      <c r="T4832" s="38" t="str">
        <f>IF(ISBLANK(M4832),"",IF(M4832&lt;Gögn!$J$2,Gögn!$K$2,IF(M4832&gt;Gögn!$J$4,Gögn!$K$4,Gögn!$K$3)))</f>
        <v/>
      </c>
      <c r="U4832" s="49" t="str" cm="1">
        <f t="array" aca="1" ref="U4832" ca="1">IF(ISBLANK(A4832),"",IF(S4832="Styrkhæft",_xlfn.XLOOKUP(T4832,Vegalengdir[Texti],INDIRECT("Vegalengdir["&amp;'Upplýsingar um umsækjanda'!$B$10&amp;"]"),0%,0)))</f>
        <v/>
      </c>
      <c r="V4832" s="72" t="str">
        <f t="shared" si="75"/>
        <v/>
      </c>
    </row>
    <row r="4833" spans="1:22" x14ac:dyDescent="0.25">
      <c r="A4833" s="47"/>
      <c r="B4833" s="47"/>
      <c r="C4833" s="47"/>
      <c r="D4833" s="117"/>
      <c r="E4833" s="47"/>
      <c r="F4833" s="37"/>
      <c r="G4833" s="47"/>
      <c r="H4833" s="37"/>
      <c r="I4833" s="37"/>
      <c r="J4833" s="51"/>
      <c r="K4833" s="51"/>
      <c r="L4833" s="51"/>
      <c r="M4833" s="51"/>
      <c r="N4833" s="51"/>
      <c r="O4833" s="51"/>
      <c r="P4833" s="51"/>
      <c r="R4833" s="38" t="s">
        <v>450</v>
      </c>
      <c r="S4833" s="38" t="str" cm="1">
        <f t="array" ref="S4833">_xlfn.XLOOKUP(R4833,INDEX(Flettilisti,,1),INDEX(Flettilisti,,2),,0)</f>
        <v>Vantar flokkun</v>
      </c>
      <c r="T4833" s="38" t="str">
        <f>IF(ISBLANK(M4833),"",IF(M4833&lt;Gögn!$J$2,Gögn!$K$2,IF(M4833&gt;Gögn!$J$4,Gögn!$K$4,Gögn!$K$3)))</f>
        <v/>
      </c>
      <c r="U4833" s="49" t="str" cm="1">
        <f t="array" aca="1" ref="U4833" ca="1">IF(ISBLANK(A4833),"",IF(S4833="Styrkhæft",_xlfn.XLOOKUP(T4833,Vegalengdir[Texti],INDIRECT("Vegalengdir["&amp;'Upplýsingar um umsækjanda'!$B$10&amp;"]"),0%,0)))</f>
        <v/>
      </c>
      <c r="V4833" s="72" t="str">
        <f t="shared" si="75"/>
        <v/>
      </c>
    </row>
    <row r="4834" spans="1:22" x14ac:dyDescent="0.25">
      <c r="A4834" s="47"/>
      <c r="B4834" s="47"/>
      <c r="C4834" s="47"/>
      <c r="D4834" s="117"/>
      <c r="E4834" s="47"/>
      <c r="F4834" s="37"/>
      <c r="G4834" s="47"/>
      <c r="H4834" s="37"/>
      <c r="I4834" s="37"/>
      <c r="J4834" s="51"/>
      <c r="K4834" s="51"/>
      <c r="L4834" s="51"/>
      <c r="M4834" s="51"/>
      <c r="N4834" s="51"/>
      <c r="O4834" s="51"/>
      <c r="P4834" s="51"/>
      <c r="R4834" s="38" t="s">
        <v>450</v>
      </c>
      <c r="S4834" s="38" t="str" cm="1">
        <f t="array" ref="S4834">_xlfn.XLOOKUP(R4834,INDEX(Flettilisti,,1),INDEX(Flettilisti,,2),,0)</f>
        <v>Vantar flokkun</v>
      </c>
      <c r="T4834" s="38" t="str">
        <f>IF(ISBLANK(M4834),"",IF(M4834&lt;Gögn!$J$2,Gögn!$K$2,IF(M4834&gt;Gögn!$J$4,Gögn!$K$4,Gögn!$K$3)))</f>
        <v/>
      </c>
      <c r="U4834" s="49" t="str" cm="1">
        <f t="array" aca="1" ref="U4834" ca="1">IF(ISBLANK(A4834),"",IF(S4834="Styrkhæft",_xlfn.XLOOKUP(T4834,Vegalengdir[Texti],INDIRECT("Vegalengdir["&amp;'Upplýsingar um umsækjanda'!$B$10&amp;"]"),0%,0)))</f>
        <v/>
      </c>
      <c r="V4834" s="72" t="str">
        <f t="shared" si="75"/>
        <v/>
      </c>
    </row>
    <row r="4835" spans="1:22" x14ac:dyDescent="0.25">
      <c r="A4835" s="47"/>
      <c r="B4835" s="47"/>
      <c r="C4835" s="47"/>
      <c r="D4835" s="117"/>
      <c r="E4835" s="47"/>
      <c r="F4835" s="37"/>
      <c r="G4835" s="47"/>
      <c r="H4835" s="37"/>
      <c r="I4835" s="37"/>
      <c r="J4835" s="51"/>
      <c r="K4835" s="51"/>
      <c r="L4835" s="51"/>
      <c r="M4835" s="51"/>
      <c r="N4835" s="51"/>
      <c r="O4835" s="51"/>
      <c r="P4835" s="51"/>
      <c r="R4835" s="38" t="s">
        <v>450</v>
      </c>
      <c r="S4835" s="38" t="str" cm="1">
        <f t="array" ref="S4835">_xlfn.XLOOKUP(R4835,INDEX(Flettilisti,,1),INDEX(Flettilisti,,2),,0)</f>
        <v>Vantar flokkun</v>
      </c>
      <c r="T4835" s="38" t="str">
        <f>IF(ISBLANK(M4835),"",IF(M4835&lt;Gögn!$J$2,Gögn!$K$2,IF(M4835&gt;Gögn!$J$4,Gögn!$K$4,Gögn!$K$3)))</f>
        <v/>
      </c>
      <c r="U4835" s="49" t="str" cm="1">
        <f t="array" aca="1" ref="U4835" ca="1">IF(ISBLANK(A4835),"",IF(S4835="Styrkhæft",_xlfn.XLOOKUP(T4835,Vegalengdir[Texti],INDIRECT("Vegalengdir["&amp;'Upplýsingar um umsækjanda'!$B$10&amp;"]"),0%,0)))</f>
        <v/>
      </c>
      <c r="V4835" s="72" t="str">
        <f t="shared" si="75"/>
        <v/>
      </c>
    </row>
    <row r="4836" spans="1:22" x14ac:dyDescent="0.25">
      <c r="A4836" s="47"/>
      <c r="B4836" s="47"/>
      <c r="C4836" s="47"/>
      <c r="D4836" s="117"/>
      <c r="E4836" s="47"/>
      <c r="F4836" s="37"/>
      <c r="G4836" s="47"/>
      <c r="H4836" s="37"/>
      <c r="I4836" s="37"/>
      <c r="J4836" s="51"/>
      <c r="K4836" s="51"/>
      <c r="L4836" s="51"/>
      <c r="M4836" s="51"/>
      <c r="N4836" s="51"/>
      <c r="O4836" s="51"/>
      <c r="P4836" s="51"/>
      <c r="R4836" s="38" t="s">
        <v>450</v>
      </c>
      <c r="S4836" s="38" t="str" cm="1">
        <f t="array" ref="S4836">_xlfn.XLOOKUP(R4836,INDEX(Flettilisti,,1),INDEX(Flettilisti,,2),,0)</f>
        <v>Vantar flokkun</v>
      </c>
      <c r="T4836" s="38" t="str">
        <f>IF(ISBLANK(M4836),"",IF(M4836&lt;Gögn!$J$2,Gögn!$K$2,IF(M4836&gt;Gögn!$J$4,Gögn!$K$4,Gögn!$K$3)))</f>
        <v/>
      </c>
      <c r="U4836" s="49" t="str" cm="1">
        <f t="array" aca="1" ref="U4836" ca="1">IF(ISBLANK(A4836),"",IF(S4836="Styrkhæft",_xlfn.XLOOKUP(T4836,Vegalengdir[Texti],INDIRECT("Vegalengdir["&amp;'Upplýsingar um umsækjanda'!$B$10&amp;"]"),0%,0)))</f>
        <v/>
      </c>
      <c r="V4836" s="72" t="str">
        <f t="shared" si="75"/>
        <v/>
      </c>
    </row>
    <row r="4837" spans="1:22" x14ac:dyDescent="0.25">
      <c r="A4837" s="47"/>
      <c r="B4837" s="47"/>
      <c r="C4837" s="47"/>
      <c r="D4837" s="117"/>
      <c r="E4837" s="47"/>
      <c r="F4837" s="37"/>
      <c r="G4837" s="47"/>
      <c r="H4837" s="37"/>
      <c r="I4837" s="37"/>
      <c r="J4837" s="51"/>
      <c r="K4837" s="51"/>
      <c r="L4837" s="51"/>
      <c r="M4837" s="51"/>
      <c r="N4837" s="51"/>
      <c r="O4837" s="51"/>
      <c r="P4837" s="51"/>
      <c r="R4837" s="38" t="s">
        <v>450</v>
      </c>
      <c r="S4837" s="38" t="str" cm="1">
        <f t="array" ref="S4837">_xlfn.XLOOKUP(R4837,INDEX(Flettilisti,,1),INDEX(Flettilisti,,2),,0)</f>
        <v>Vantar flokkun</v>
      </c>
      <c r="T4837" s="38" t="str">
        <f>IF(ISBLANK(M4837),"",IF(M4837&lt;Gögn!$J$2,Gögn!$K$2,IF(M4837&gt;Gögn!$J$4,Gögn!$K$4,Gögn!$K$3)))</f>
        <v/>
      </c>
      <c r="U4837" s="49" t="str" cm="1">
        <f t="array" aca="1" ref="U4837" ca="1">IF(ISBLANK(A4837),"",IF(S4837="Styrkhæft",_xlfn.XLOOKUP(T4837,Vegalengdir[Texti],INDIRECT("Vegalengdir["&amp;'Upplýsingar um umsækjanda'!$B$10&amp;"]"),0%,0)))</f>
        <v/>
      </c>
      <c r="V4837" s="72" t="str">
        <f t="shared" si="75"/>
        <v/>
      </c>
    </row>
    <row r="4838" spans="1:22" x14ac:dyDescent="0.25">
      <c r="A4838" s="47"/>
      <c r="B4838" s="47"/>
      <c r="C4838" s="47"/>
      <c r="D4838" s="117"/>
      <c r="E4838" s="47"/>
      <c r="F4838" s="37"/>
      <c r="G4838" s="47"/>
      <c r="H4838" s="37"/>
      <c r="I4838" s="37"/>
      <c r="J4838" s="51"/>
      <c r="K4838" s="51"/>
      <c r="L4838" s="51"/>
      <c r="M4838" s="51"/>
      <c r="N4838" s="51"/>
      <c r="O4838" s="51"/>
      <c r="P4838" s="51"/>
      <c r="R4838" s="38" t="s">
        <v>450</v>
      </c>
      <c r="S4838" s="38" t="str" cm="1">
        <f t="array" ref="S4838">_xlfn.XLOOKUP(R4838,INDEX(Flettilisti,,1),INDEX(Flettilisti,,2),,0)</f>
        <v>Vantar flokkun</v>
      </c>
      <c r="T4838" s="38" t="str">
        <f>IF(ISBLANK(M4838),"",IF(M4838&lt;Gögn!$J$2,Gögn!$K$2,IF(M4838&gt;Gögn!$J$4,Gögn!$K$4,Gögn!$K$3)))</f>
        <v/>
      </c>
      <c r="U4838" s="49" t="str" cm="1">
        <f t="array" aca="1" ref="U4838" ca="1">IF(ISBLANK(A4838),"",IF(S4838="Styrkhæft",_xlfn.XLOOKUP(T4838,Vegalengdir[Texti],INDIRECT("Vegalengdir["&amp;'Upplýsingar um umsækjanda'!$B$10&amp;"]"),0%,0)))</f>
        <v/>
      </c>
      <c r="V4838" s="72" t="str">
        <f t="shared" si="75"/>
        <v/>
      </c>
    </row>
    <row r="4839" spans="1:22" x14ac:dyDescent="0.25">
      <c r="A4839" s="47"/>
      <c r="B4839" s="47"/>
      <c r="C4839" s="47"/>
      <c r="D4839" s="117"/>
      <c r="E4839" s="47"/>
      <c r="F4839" s="37"/>
      <c r="G4839" s="47"/>
      <c r="H4839" s="37"/>
      <c r="I4839" s="37"/>
      <c r="J4839" s="51"/>
      <c r="K4839" s="51"/>
      <c r="L4839" s="51"/>
      <c r="M4839" s="51"/>
      <c r="N4839" s="51"/>
      <c r="O4839" s="51"/>
      <c r="P4839" s="51"/>
      <c r="R4839" s="38" t="s">
        <v>450</v>
      </c>
      <c r="S4839" s="38" t="str" cm="1">
        <f t="array" ref="S4839">_xlfn.XLOOKUP(R4839,INDEX(Flettilisti,,1),INDEX(Flettilisti,,2),,0)</f>
        <v>Vantar flokkun</v>
      </c>
      <c r="T4839" s="38" t="str">
        <f>IF(ISBLANK(M4839),"",IF(M4839&lt;Gögn!$J$2,Gögn!$K$2,IF(M4839&gt;Gögn!$J$4,Gögn!$K$4,Gögn!$K$3)))</f>
        <v/>
      </c>
      <c r="U4839" s="49" t="str" cm="1">
        <f t="array" aca="1" ref="U4839" ca="1">IF(ISBLANK(A4839),"",IF(S4839="Styrkhæft",_xlfn.XLOOKUP(T4839,Vegalengdir[Texti],INDIRECT("Vegalengdir["&amp;'Upplýsingar um umsækjanda'!$B$10&amp;"]"),0%,0)))</f>
        <v/>
      </c>
      <c r="V4839" s="72" t="str">
        <f t="shared" si="75"/>
        <v/>
      </c>
    </row>
    <row r="4840" spans="1:22" x14ac:dyDescent="0.25">
      <c r="A4840" s="47"/>
      <c r="B4840" s="47"/>
      <c r="C4840" s="47"/>
      <c r="D4840" s="117"/>
      <c r="E4840" s="47"/>
      <c r="F4840" s="37"/>
      <c r="G4840" s="47"/>
      <c r="H4840" s="37"/>
      <c r="I4840" s="37"/>
      <c r="J4840" s="51"/>
      <c r="K4840" s="51"/>
      <c r="L4840" s="51"/>
      <c r="M4840" s="51"/>
      <c r="N4840" s="51"/>
      <c r="O4840" s="51"/>
      <c r="P4840" s="51"/>
      <c r="R4840" s="38" t="s">
        <v>450</v>
      </c>
      <c r="S4840" s="38" t="str" cm="1">
        <f t="array" ref="S4840">_xlfn.XLOOKUP(R4840,INDEX(Flettilisti,,1),INDEX(Flettilisti,,2),,0)</f>
        <v>Vantar flokkun</v>
      </c>
      <c r="T4840" s="38" t="str">
        <f>IF(ISBLANK(M4840),"",IF(M4840&lt;Gögn!$J$2,Gögn!$K$2,IF(M4840&gt;Gögn!$J$4,Gögn!$K$4,Gögn!$K$3)))</f>
        <v/>
      </c>
      <c r="U4840" s="49" t="str" cm="1">
        <f t="array" aca="1" ref="U4840" ca="1">IF(ISBLANK(A4840),"",IF(S4840="Styrkhæft",_xlfn.XLOOKUP(T4840,Vegalengdir[Texti],INDIRECT("Vegalengdir["&amp;'Upplýsingar um umsækjanda'!$B$10&amp;"]"),0%,0)))</f>
        <v/>
      </c>
      <c r="V4840" s="72" t="str">
        <f t="shared" si="75"/>
        <v/>
      </c>
    </row>
    <row r="4841" spans="1:22" x14ac:dyDescent="0.25">
      <c r="A4841" s="47"/>
      <c r="B4841" s="47"/>
      <c r="C4841" s="47"/>
      <c r="D4841" s="117"/>
      <c r="E4841" s="47"/>
      <c r="F4841" s="37"/>
      <c r="G4841" s="47"/>
      <c r="H4841" s="37"/>
      <c r="I4841" s="37"/>
      <c r="J4841" s="51"/>
      <c r="K4841" s="51"/>
      <c r="L4841" s="51"/>
      <c r="M4841" s="51"/>
      <c r="N4841" s="51"/>
      <c r="O4841" s="51"/>
      <c r="P4841" s="51"/>
      <c r="R4841" s="38" t="s">
        <v>450</v>
      </c>
      <c r="S4841" s="38" t="str" cm="1">
        <f t="array" ref="S4841">_xlfn.XLOOKUP(R4841,INDEX(Flettilisti,,1),INDEX(Flettilisti,,2),,0)</f>
        <v>Vantar flokkun</v>
      </c>
      <c r="T4841" s="38" t="str">
        <f>IF(ISBLANK(M4841),"",IF(M4841&lt;Gögn!$J$2,Gögn!$K$2,IF(M4841&gt;Gögn!$J$4,Gögn!$K$4,Gögn!$K$3)))</f>
        <v/>
      </c>
      <c r="U4841" s="49" t="str" cm="1">
        <f t="array" aca="1" ref="U4841" ca="1">IF(ISBLANK(A4841),"",IF(S4841="Styrkhæft",_xlfn.XLOOKUP(T4841,Vegalengdir[Texti],INDIRECT("Vegalengdir["&amp;'Upplýsingar um umsækjanda'!$B$10&amp;"]"),0%,0)))</f>
        <v/>
      </c>
      <c r="V4841" s="72" t="str">
        <f t="shared" si="75"/>
        <v/>
      </c>
    </row>
    <row r="4842" spans="1:22" x14ac:dyDescent="0.25">
      <c r="A4842" s="47"/>
      <c r="B4842" s="47"/>
      <c r="C4842" s="47"/>
      <c r="D4842" s="117"/>
      <c r="E4842" s="47"/>
      <c r="F4842" s="37"/>
      <c r="G4842" s="47"/>
      <c r="H4842" s="37"/>
      <c r="I4842" s="37"/>
      <c r="J4842" s="51"/>
      <c r="K4842" s="51"/>
      <c r="L4842" s="51"/>
      <c r="M4842" s="51"/>
      <c r="N4842" s="51"/>
      <c r="O4842" s="51"/>
      <c r="P4842" s="51"/>
      <c r="R4842" s="38" t="s">
        <v>450</v>
      </c>
      <c r="S4842" s="38" t="str" cm="1">
        <f t="array" ref="S4842">_xlfn.XLOOKUP(R4842,INDEX(Flettilisti,,1),INDEX(Flettilisti,,2),,0)</f>
        <v>Vantar flokkun</v>
      </c>
      <c r="T4842" s="38" t="str">
        <f>IF(ISBLANK(M4842),"",IF(M4842&lt;Gögn!$J$2,Gögn!$K$2,IF(M4842&gt;Gögn!$J$4,Gögn!$K$4,Gögn!$K$3)))</f>
        <v/>
      </c>
      <c r="U4842" s="49" t="str" cm="1">
        <f t="array" aca="1" ref="U4842" ca="1">IF(ISBLANK(A4842),"",IF(S4842="Styrkhæft",_xlfn.XLOOKUP(T4842,Vegalengdir[Texti],INDIRECT("Vegalengdir["&amp;'Upplýsingar um umsækjanda'!$B$10&amp;"]"),0%,0)))</f>
        <v/>
      </c>
      <c r="V4842" s="72" t="str">
        <f t="shared" si="75"/>
        <v/>
      </c>
    </row>
    <row r="4843" spans="1:22" x14ac:dyDescent="0.25">
      <c r="A4843" s="47"/>
      <c r="B4843" s="47"/>
      <c r="C4843" s="47"/>
      <c r="D4843" s="117"/>
      <c r="E4843" s="47"/>
      <c r="F4843" s="37"/>
      <c r="G4843" s="47"/>
      <c r="H4843" s="37"/>
      <c r="I4843" s="37"/>
      <c r="J4843" s="51"/>
      <c r="K4843" s="51"/>
      <c r="L4843" s="51"/>
      <c r="M4843" s="51"/>
      <c r="N4843" s="51"/>
      <c r="O4843" s="51"/>
      <c r="P4843" s="51"/>
      <c r="R4843" s="38" t="s">
        <v>450</v>
      </c>
      <c r="S4843" s="38" t="str" cm="1">
        <f t="array" ref="S4843">_xlfn.XLOOKUP(R4843,INDEX(Flettilisti,,1),INDEX(Flettilisti,,2),,0)</f>
        <v>Vantar flokkun</v>
      </c>
      <c r="T4843" s="38" t="str">
        <f>IF(ISBLANK(M4843),"",IF(M4843&lt;Gögn!$J$2,Gögn!$K$2,IF(M4843&gt;Gögn!$J$4,Gögn!$K$4,Gögn!$K$3)))</f>
        <v/>
      </c>
      <c r="U4843" s="49" t="str" cm="1">
        <f t="array" aca="1" ref="U4843" ca="1">IF(ISBLANK(A4843),"",IF(S4843="Styrkhæft",_xlfn.XLOOKUP(T4843,Vegalengdir[Texti],INDIRECT("Vegalengdir["&amp;'Upplýsingar um umsækjanda'!$B$10&amp;"]"),0%,0)))</f>
        <v/>
      </c>
      <c r="V4843" s="72" t="str">
        <f t="shared" si="75"/>
        <v/>
      </c>
    </row>
    <row r="4844" spans="1:22" x14ac:dyDescent="0.25">
      <c r="A4844" s="47"/>
      <c r="B4844" s="47"/>
      <c r="C4844" s="47"/>
      <c r="D4844" s="117"/>
      <c r="E4844" s="47"/>
      <c r="F4844" s="37"/>
      <c r="G4844" s="47"/>
      <c r="H4844" s="37"/>
      <c r="I4844" s="37"/>
      <c r="J4844" s="51"/>
      <c r="K4844" s="51"/>
      <c r="L4844" s="51"/>
      <c r="M4844" s="51"/>
      <c r="N4844" s="51"/>
      <c r="O4844" s="51"/>
      <c r="P4844" s="51"/>
      <c r="R4844" s="38" t="s">
        <v>450</v>
      </c>
      <c r="S4844" s="38" t="str" cm="1">
        <f t="array" ref="S4844">_xlfn.XLOOKUP(R4844,INDEX(Flettilisti,,1),INDEX(Flettilisti,,2),,0)</f>
        <v>Vantar flokkun</v>
      </c>
      <c r="T4844" s="38" t="str">
        <f>IF(ISBLANK(M4844),"",IF(M4844&lt;Gögn!$J$2,Gögn!$K$2,IF(M4844&gt;Gögn!$J$4,Gögn!$K$4,Gögn!$K$3)))</f>
        <v/>
      </c>
      <c r="U4844" s="49" t="str" cm="1">
        <f t="array" aca="1" ref="U4844" ca="1">IF(ISBLANK(A4844),"",IF(S4844="Styrkhæft",_xlfn.XLOOKUP(T4844,Vegalengdir[Texti],INDIRECT("Vegalengdir["&amp;'Upplýsingar um umsækjanda'!$B$10&amp;"]"),0%,0)))</f>
        <v/>
      </c>
      <c r="V4844" s="72" t="str">
        <f t="shared" si="75"/>
        <v/>
      </c>
    </row>
    <row r="4845" spans="1:22" x14ac:dyDescent="0.25">
      <c r="A4845" s="47"/>
      <c r="B4845" s="47"/>
      <c r="C4845" s="47"/>
      <c r="D4845" s="117"/>
      <c r="E4845" s="47"/>
      <c r="F4845" s="37"/>
      <c r="G4845" s="47"/>
      <c r="H4845" s="37"/>
      <c r="I4845" s="37"/>
      <c r="J4845" s="51"/>
      <c r="K4845" s="51"/>
      <c r="L4845" s="51"/>
      <c r="M4845" s="51"/>
      <c r="N4845" s="51"/>
      <c r="O4845" s="51"/>
      <c r="P4845" s="51"/>
      <c r="R4845" s="38" t="s">
        <v>450</v>
      </c>
      <c r="S4845" s="38" t="str" cm="1">
        <f t="array" ref="S4845">_xlfn.XLOOKUP(R4845,INDEX(Flettilisti,,1),INDEX(Flettilisti,,2),,0)</f>
        <v>Vantar flokkun</v>
      </c>
      <c r="T4845" s="38" t="str">
        <f>IF(ISBLANK(M4845),"",IF(M4845&lt;Gögn!$J$2,Gögn!$K$2,IF(M4845&gt;Gögn!$J$4,Gögn!$K$4,Gögn!$K$3)))</f>
        <v/>
      </c>
      <c r="U4845" s="49" t="str" cm="1">
        <f t="array" aca="1" ref="U4845" ca="1">IF(ISBLANK(A4845),"",IF(S4845="Styrkhæft",_xlfn.XLOOKUP(T4845,Vegalengdir[Texti],INDIRECT("Vegalengdir["&amp;'Upplýsingar um umsækjanda'!$B$10&amp;"]"),0%,0)))</f>
        <v/>
      </c>
      <c r="V4845" s="72" t="str">
        <f t="shared" si="75"/>
        <v/>
      </c>
    </row>
    <row r="4846" spans="1:22" x14ac:dyDescent="0.25">
      <c r="A4846" s="47"/>
      <c r="B4846" s="47"/>
      <c r="C4846" s="47"/>
      <c r="D4846" s="117"/>
      <c r="E4846" s="47"/>
      <c r="F4846" s="37"/>
      <c r="G4846" s="47"/>
      <c r="H4846" s="37"/>
      <c r="I4846" s="37"/>
      <c r="J4846" s="51"/>
      <c r="K4846" s="51"/>
      <c r="L4846" s="51"/>
      <c r="M4846" s="51"/>
      <c r="N4846" s="51"/>
      <c r="O4846" s="51"/>
      <c r="P4846" s="51"/>
      <c r="R4846" s="38" t="s">
        <v>450</v>
      </c>
      <c r="S4846" s="38" t="str" cm="1">
        <f t="array" ref="S4846">_xlfn.XLOOKUP(R4846,INDEX(Flettilisti,,1),INDEX(Flettilisti,,2),,0)</f>
        <v>Vantar flokkun</v>
      </c>
      <c r="T4846" s="38" t="str">
        <f>IF(ISBLANK(M4846),"",IF(M4846&lt;Gögn!$J$2,Gögn!$K$2,IF(M4846&gt;Gögn!$J$4,Gögn!$K$4,Gögn!$K$3)))</f>
        <v/>
      </c>
      <c r="U4846" s="49" t="str" cm="1">
        <f t="array" aca="1" ref="U4846" ca="1">IF(ISBLANK(A4846),"",IF(S4846="Styrkhæft",_xlfn.XLOOKUP(T4846,Vegalengdir[Texti],INDIRECT("Vegalengdir["&amp;'Upplýsingar um umsækjanda'!$B$10&amp;"]"),0%,0)))</f>
        <v/>
      </c>
      <c r="V4846" s="72" t="str">
        <f t="shared" si="75"/>
        <v/>
      </c>
    </row>
    <row r="4847" spans="1:22" x14ac:dyDescent="0.25">
      <c r="A4847" s="47"/>
      <c r="B4847" s="47"/>
      <c r="C4847" s="47"/>
      <c r="D4847" s="117"/>
      <c r="E4847" s="47"/>
      <c r="F4847" s="37"/>
      <c r="G4847" s="47"/>
      <c r="H4847" s="37"/>
      <c r="I4847" s="37"/>
      <c r="J4847" s="51"/>
      <c r="K4847" s="51"/>
      <c r="L4847" s="51"/>
      <c r="M4847" s="51"/>
      <c r="N4847" s="51"/>
      <c r="O4847" s="51"/>
      <c r="P4847" s="51"/>
      <c r="R4847" s="38" t="s">
        <v>450</v>
      </c>
      <c r="S4847" s="38" t="str" cm="1">
        <f t="array" ref="S4847">_xlfn.XLOOKUP(R4847,INDEX(Flettilisti,,1),INDEX(Flettilisti,,2),,0)</f>
        <v>Vantar flokkun</v>
      </c>
      <c r="T4847" s="38" t="str">
        <f>IF(ISBLANK(M4847),"",IF(M4847&lt;Gögn!$J$2,Gögn!$K$2,IF(M4847&gt;Gögn!$J$4,Gögn!$K$4,Gögn!$K$3)))</f>
        <v/>
      </c>
      <c r="U4847" s="49" t="str" cm="1">
        <f t="array" aca="1" ref="U4847" ca="1">IF(ISBLANK(A4847),"",IF(S4847="Styrkhæft",_xlfn.XLOOKUP(T4847,Vegalengdir[Texti],INDIRECT("Vegalengdir["&amp;'Upplýsingar um umsækjanda'!$B$10&amp;"]"),0%,0)))</f>
        <v/>
      </c>
      <c r="V4847" s="72" t="str">
        <f t="shared" si="75"/>
        <v/>
      </c>
    </row>
    <row r="4848" spans="1:22" x14ac:dyDescent="0.25">
      <c r="A4848" s="47"/>
      <c r="B4848" s="47"/>
      <c r="C4848" s="47"/>
      <c r="D4848" s="117"/>
      <c r="E4848" s="47"/>
      <c r="F4848" s="37"/>
      <c r="G4848" s="47"/>
      <c r="H4848" s="37"/>
      <c r="I4848" s="37"/>
      <c r="J4848" s="51"/>
      <c r="K4848" s="51"/>
      <c r="L4848" s="51"/>
      <c r="M4848" s="51"/>
      <c r="N4848" s="51"/>
      <c r="O4848" s="51"/>
      <c r="P4848" s="51"/>
      <c r="R4848" s="38" t="s">
        <v>450</v>
      </c>
      <c r="S4848" s="38" t="str" cm="1">
        <f t="array" ref="S4848">_xlfn.XLOOKUP(R4848,INDEX(Flettilisti,,1),INDEX(Flettilisti,,2),,0)</f>
        <v>Vantar flokkun</v>
      </c>
      <c r="T4848" s="38" t="str">
        <f>IF(ISBLANK(M4848),"",IF(M4848&lt;Gögn!$J$2,Gögn!$K$2,IF(M4848&gt;Gögn!$J$4,Gögn!$K$4,Gögn!$K$3)))</f>
        <v/>
      </c>
      <c r="U4848" s="49" t="str" cm="1">
        <f t="array" aca="1" ref="U4848" ca="1">IF(ISBLANK(A4848),"",IF(S4848="Styrkhæft",_xlfn.XLOOKUP(T4848,Vegalengdir[Texti],INDIRECT("Vegalengdir["&amp;'Upplýsingar um umsækjanda'!$B$10&amp;"]"),0%,0)))</f>
        <v/>
      </c>
      <c r="V4848" s="72" t="str">
        <f t="shared" si="75"/>
        <v/>
      </c>
    </row>
    <row r="4849" spans="1:22" x14ac:dyDescent="0.25">
      <c r="A4849" s="47"/>
      <c r="B4849" s="47"/>
      <c r="C4849" s="47"/>
      <c r="D4849" s="117"/>
      <c r="E4849" s="47"/>
      <c r="F4849" s="37"/>
      <c r="G4849" s="47"/>
      <c r="H4849" s="37"/>
      <c r="I4849" s="37"/>
      <c r="J4849" s="51"/>
      <c r="K4849" s="51"/>
      <c r="L4849" s="51"/>
      <c r="M4849" s="51"/>
      <c r="N4849" s="51"/>
      <c r="O4849" s="51"/>
      <c r="P4849" s="51"/>
      <c r="R4849" s="38" t="s">
        <v>450</v>
      </c>
      <c r="S4849" s="38" t="str" cm="1">
        <f t="array" ref="S4849">_xlfn.XLOOKUP(R4849,INDEX(Flettilisti,,1),INDEX(Flettilisti,,2),,0)</f>
        <v>Vantar flokkun</v>
      </c>
      <c r="T4849" s="38" t="str">
        <f>IF(ISBLANK(M4849),"",IF(M4849&lt;Gögn!$J$2,Gögn!$K$2,IF(M4849&gt;Gögn!$J$4,Gögn!$K$4,Gögn!$K$3)))</f>
        <v/>
      </c>
      <c r="U4849" s="49" t="str" cm="1">
        <f t="array" aca="1" ref="U4849" ca="1">IF(ISBLANK(A4849),"",IF(S4849="Styrkhæft",_xlfn.XLOOKUP(T4849,Vegalengdir[Texti],INDIRECT("Vegalengdir["&amp;'Upplýsingar um umsækjanda'!$B$10&amp;"]"),0%,0)))</f>
        <v/>
      </c>
      <c r="V4849" s="72" t="str">
        <f t="shared" si="75"/>
        <v/>
      </c>
    </row>
    <row r="4850" spans="1:22" x14ac:dyDescent="0.25">
      <c r="A4850" s="47"/>
      <c r="B4850" s="47"/>
      <c r="C4850" s="47"/>
      <c r="D4850" s="117"/>
      <c r="E4850" s="47"/>
      <c r="F4850" s="37"/>
      <c r="G4850" s="47"/>
      <c r="H4850" s="37"/>
      <c r="I4850" s="37"/>
      <c r="J4850" s="51"/>
      <c r="K4850" s="51"/>
      <c r="L4850" s="51"/>
      <c r="M4850" s="51"/>
      <c r="N4850" s="51"/>
      <c r="O4850" s="51"/>
      <c r="P4850" s="51"/>
      <c r="R4850" s="38" t="s">
        <v>450</v>
      </c>
      <c r="S4850" s="38" t="str" cm="1">
        <f t="array" ref="S4850">_xlfn.XLOOKUP(R4850,INDEX(Flettilisti,,1),INDEX(Flettilisti,,2),,0)</f>
        <v>Vantar flokkun</v>
      </c>
      <c r="T4850" s="38" t="str">
        <f>IF(ISBLANK(M4850),"",IF(M4850&lt;Gögn!$J$2,Gögn!$K$2,IF(M4850&gt;Gögn!$J$4,Gögn!$K$4,Gögn!$K$3)))</f>
        <v/>
      </c>
      <c r="U4850" s="49" t="str" cm="1">
        <f t="array" aca="1" ref="U4850" ca="1">IF(ISBLANK(A4850),"",IF(S4850="Styrkhæft",_xlfn.XLOOKUP(T4850,Vegalengdir[Texti],INDIRECT("Vegalengdir["&amp;'Upplýsingar um umsækjanda'!$B$10&amp;"]"),0%,0)))</f>
        <v/>
      </c>
      <c r="V4850" s="72" t="str">
        <f t="shared" si="75"/>
        <v/>
      </c>
    </row>
    <row r="4851" spans="1:22" x14ac:dyDescent="0.25">
      <c r="A4851" s="47"/>
      <c r="B4851" s="47"/>
      <c r="C4851" s="47"/>
      <c r="D4851" s="117"/>
      <c r="E4851" s="47"/>
      <c r="F4851" s="37"/>
      <c r="G4851" s="47"/>
      <c r="H4851" s="37"/>
      <c r="I4851" s="37"/>
      <c r="J4851" s="51"/>
      <c r="K4851" s="51"/>
      <c r="L4851" s="51"/>
      <c r="M4851" s="51"/>
      <c r="N4851" s="51"/>
      <c r="O4851" s="51"/>
      <c r="P4851" s="51"/>
      <c r="R4851" s="38" t="s">
        <v>450</v>
      </c>
      <c r="S4851" s="38" t="str" cm="1">
        <f t="array" ref="S4851">_xlfn.XLOOKUP(R4851,INDEX(Flettilisti,,1),INDEX(Flettilisti,,2),,0)</f>
        <v>Vantar flokkun</v>
      </c>
      <c r="T4851" s="38" t="str">
        <f>IF(ISBLANK(M4851),"",IF(M4851&lt;Gögn!$J$2,Gögn!$K$2,IF(M4851&gt;Gögn!$J$4,Gögn!$K$4,Gögn!$K$3)))</f>
        <v/>
      </c>
      <c r="U4851" s="49" t="str" cm="1">
        <f t="array" aca="1" ref="U4851" ca="1">IF(ISBLANK(A4851),"",IF(S4851="Styrkhæft",_xlfn.XLOOKUP(T4851,Vegalengdir[Texti],INDIRECT("Vegalengdir["&amp;'Upplýsingar um umsækjanda'!$B$10&amp;"]"),0%,0)))</f>
        <v/>
      </c>
      <c r="V4851" s="72" t="str">
        <f t="shared" si="75"/>
        <v/>
      </c>
    </row>
    <row r="4852" spans="1:22" x14ac:dyDescent="0.25">
      <c r="A4852" s="47"/>
      <c r="B4852" s="47"/>
      <c r="C4852" s="47"/>
      <c r="D4852" s="117"/>
      <c r="E4852" s="47"/>
      <c r="F4852" s="37"/>
      <c r="G4852" s="47"/>
      <c r="H4852" s="37"/>
      <c r="I4852" s="37"/>
      <c r="J4852" s="51"/>
      <c r="K4852" s="51"/>
      <c r="L4852" s="51"/>
      <c r="M4852" s="51"/>
      <c r="N4852" s="51"/>
      <c r="O4852" s="51"/>
      <c r="P4852" s="51"/>
      <c r="R4852" s="38" t="s">
        <v>450</v>
      </c>
      <c r="S4852" s="38" t="str" cm="1">
        <f t="array" ref="S4852">_xlfn.XLOOKUP(R4852,INDEX(Flettilisti,,1),INDEX(Flettilisti,,2),,0)</f>
        <v>Vantar flokkun</v>
      </c>
      <c r="T4852" s="38" t="str">
        <f>IF(ISBLANK(M4852),"",IF(M4852&lt;Gögn!$J$2,Gögn!$K$2,IF(M4852&gt;Gögn!$J$4,Gögn!$K$4,Gögn!$K$3)))</f>
        <v/>
      </c>
      <c r="U4852" s="49" t="str" cm="1">
        <f t="array" aca="1" ref="U4852" ca="1">IF(ISBLANK(A4852),"",IF(S4852="Styrkhæft",_xlfn.XLOOKUP(T4852,Vegalengdir[Texti],INDIRECT("Vegalengdir["&amp;'Upplýsingar um umsækjanda'!$B$10&amp;"]"),0%,0)))</f>
        <v/>
      </c>
      <c r="V4852" s="72" t="str">
        <f t="shared" si="75"/>
        <v/>
      </c>
    </row>
    <row r="4853" spans="1:22" x14ac:dyDescent="0.25">
      <c r="A4853" s="47"/>
      <c r="B4853" s="47"/>
      <c r="C4853" s="47"/>
      <c r="D4853" s="117"/>
      <c r="E4853" s="47"/>
      <c r="F4853" s="37"/>
      <c r="G4853" s="47"/>
      <c r="H4853" s="37"/>
      <c r="I4853" s="37"/>
      <c r="J4853" s="51"/>
      <c r="K4853" s="51"/>
      <c r="L4853" s="51"/>
      <c r="M4853" s="51"/>
      <c r="N4853" s="51"/>
      <c r="O4853" s="51"/>
      <c r="P4853" s="51"/>
      <c r="R4853" s="38" t="s">
        <v>450</v>
      </c>
      <c r="S4853" s="38" t="str" cm="1">
        <f t="array" ref="S4853">_xlfn.XLOOKUP(R4853,INDEX(Flettilisti,,1),INDEX(Flettilisti,,2),,0)</f>
        <v>Vantar flokkun</v>
      </c>
      <c r="T4853" s="38" t="str">
        <f>IF(ISBLANK(M4853),"",IF(M4853&lt;Gögn!$J$2,Gögn!$K$2,IF(M4853&gt;Gögn!$J$4,Gögn!$K$4,Gögn!$K$3)))</f>
        <v/>
      </c>
      <c r="U4853" s="49" t="str" cm="1">
        <f t="array" aca="1" ref="U4853" ca="1">IF(ISBLANK(A4853),"",IF(S4853="Styrkhæft",_xlfn.XLOOKUP(T4853,Vegalengdir[Texti],INDIRECT("Vegalengdir["&amp;'Upplýsingar um umsækjanda'!$B$10&amp;"]"),0%,0)))</f>
        <v/>
      </c>
      <c r="V4853" s="72" t="str">
        <f t="shared" si="75"/>
        <v/>
      </c>
    </row>
    <row r="4854" spans="1:22" x14ac:dyDescent="0.25">
      <c r="A4854" s="47"/>
      <c r="B4854" s="47"/>
      <c r="C4854" s="47"/>
      <c r="D4854" s="117"/>
      <c r="E4854" s="47"/>
      <c r="F4854" s="37"/>
      <c r="G4854" s="47"/>
      <c r="H4854" s="37"/>
      <c r="I4854" s="37"/>
      <c r="J4854" s="51"/>
      <c r="K4854" s="51"/>
      <c r="L4854" s="51"/>
      <c r="M4854" s="51"/>
      <c r="N4854" s="51"/>
      <c r="O4854" s="51"/>
      <c r="P4854" s="51"/>
      <c r="R4854" s="38" t="s">
        <v>450</v>
      </c>
      <c r="S4854" s="38" t="str" cm="1">
        <f t="array" ref="S4854">_xlfn.XLOOKUP(R4854,INDEX(Flettilisti,,1),INDEX(Flettilisti,,2),,0)</f>
        <v>Vantar flokkun</v>
      </c>
      <c r="T4854" s="38" t="str">
        <f>IF(ISBLANK(M4854),"",IF(M4854&lt;Gögn!$J$2,Gögn!$K$2,IF(M4854&gt;Gögn!$J$4,Gögn!$K$4,Gögn!$K$3)))</f>
        <v/>
      </c>
      <c r="U4854" s="49" t="str" cm="1">
        <f t="array" aca="1" ref="U4854" ca="1">IF(ISBLANK(A4854),"",IF(S4854="Styrkhæft",_xlfn.XLOOKUP(T4854,Vegalengdir[Texti],INDIRECT("Vegalengdir["&amp;'Upplýsingar um umsækjanda'!$B$10&amp;"]"),0%,0)))</f>
        <v/>
      </c>
      <c r="V4854" s="72" t="str">
        <f t="shared" si="75"/>
        <v/>
      </c>
    </row>
    <row r="4855" spans="1:22" x14ac:dyDescent="0.25">
      <c r="A4855" s="47"/>
      <c r="B4855" s="47"/>
      <c r="C4855" s="47"/>
      <c r="D4855" s="117"/>
      <c r="E4855" s="47"/>
      <c r="F4855" s="37"/>
      <c r="G4855" s="47"/>
      <c r="H4855" s="37"/>
      <c r="I4855" s="37"/>
      <c r="J4855" s="51"/>
      <c r="K4855" s="51"/>
      <c r="L4855" s="51"/>
      <c r="M4855" s="51"/>
      <c r="N4855" s="51"/>
      <c r="O4855" s="51"/>
      <c r="P4855" s="51"/>
      <c r="R4855" s="38" t="s">
        <v>450</v>
      </c>
      <c r="S4855" s="38" t="str" cm="1">
        <f t="array" ref="S4855">_xlfn.XLOOKUP(R4855,INDEX(Flettilisti,,1),INDEX(Flettilisti,,2),,0)</f>
        <v>Vantar flokkun</v>
      </c>
      <c r="T4855" s="38" t="str">
        <f>IF(ISBLANK(M4855),"",IF(M4855&lt;Gögn!$J$2,Gögn!$K$2,IF(M4855&gt;Gögn!$J$4,Gögn!$K$4,Gögn!$K$3)))</f>
        <v/>
      </c>
      <c r="U4855" s="49" t="str" cm="1">
        <f t="array" aca="1" ref="U4855" ca="1">IF(ISBLANK(A4855),"",IF(S4855="Styrkhæft",_xlfn.XLOOKUP(T4855,Vegalengdir[Texti],INDIRECT("Vegalengdir["&amp;'Upplýsingar um umsækjanda'!$B$10&amp;"]"),0%,0)))</f>
        <v/>
      </c>
      <c r="V4855" s="72" t="str">
        <f t="shared" si="75"/>
        <v/>
      </c>
    </row>
    <row r="4856" spans="1:22" x14ac:dyDescent="0.25">
      <c r="A4856" s="47"/>
      <c r="B4856" s="47"/>
      <c r="C4856" s="47"/>
      <c r="D4856" s="117"/>
      <c r="E4856" s="47"/>
      <c r="F4856" s="37"/>
      <c r="G4856" s="47"/>
      <c r="H4856" s="37"/>
      <c r="I4856" s="37"/>
      <c r="J4856" s="51"/>
      <c r="K4856" s="51"/>
      <c r="L4856" s="51"/>
      <c r="M4856" s="51"/>
      <c r="N4856" s="51"/>
      <c r="O4856" s="51"/>
      <c r="P4856" s="51"/>
      <c r="R4856" s="38" t="s">
        <v>450</v>
      </c>
      <c r="S4856" s="38" t="str" cm="1">
        <f t="array" ref="S4856">_xlfn.XLOOKUP(R4856,INDEX(Flettilisti,,1),INDEX(Flettilisti,,2),,0)</f>
        <v>Vantar flokkun</v>
      </c>
      <c r="T4856" s="38" t="str">
        <f>IF(ISBLANK(M4856),"",IF(M4856&lt;Gögn!$J$2,Gögn!$K$2,IF(M4856&gt;Gögn!$J$4,Gögn!$K$4,Gögn!$K$3)))</f>
        <v/>
      </c>
      <c r="U4856" s="49" t="str" cm="1">
        <f t="array" aca="1" ref="U4856" ca="1">IF(ISBLANK(A4856),"",IF(S4856="Styrkhæft",_xlfn.XLOOKUP(T4856,Vegalengdir[Texti],INDIRECT("Vegalengdir["&amp;'Upplýsingar um umsækjanda'!$B$10&amp;"]"),0%,0)))</f>
        <v/>
      </c>
      <c r="V4856" s="72" t="str">
        <f t="shared" si="75"/>
        <v/>
      </c>
    </row>
    <row r="4857" spans="1:22" x14ac:dyDescent="0.25">
      <c r="A4857" s="47"/>
      <c r="B4857" s="47"/>
      <c r="C4857" s="47"/>
      <c r="D4857" s="117"/>
      <c r="E4857" s="47"/>
      <c r="F4857" s="37"/>
      <c r="G4857" s="47"/>
      <c r="H4857" s="37"/>
      <c r="I4857" s="37"/>
      <c r="J4857" s="51"/>
      <c r="K4857" s="51"/>
      <c r="L4857" s="51"/>
      <c r="M4857" s="51"/>
      <c r="N4857" s="51"/>
      <c r="O4857" s="51"/>
      <c r="P4857" s="51"/>
      <c r="R4857" s="38" t="s">
        <v>450</v>
      </c>
      <c r="S4857" s="38" t="str" cm="1">
        <f t="array" ref="S4857">_xlfn.XLOOKUP(R4857,INDEX(Flettilisti,,1),INDEX(Flettilisti,,2),,0)</f>
        <v>Vantar flokkun</v>
      </c>
      <c r="T4857" s="38" t="str">
        <f>IF(ISBLANK(M4857),"",IF(M4857&lt;Gögn!$J$2,Gögn!$K$2,IF(M4857&gt;Gögn!$J$4,Gögn!$K$4,Gögn!$K$3)))</f>
        <v/>
      </c>
      <c r="U4857" s="49" t="str" cm="1">
        <f t="array" aca="1" ref="U4857" ca="1">IF(ISBLANK(A4857),"",IF(S4857="Styrkhæft",_xlfn.XLOOKUP(T4857,Vegalengdir[Texti],INDIRECT("Vegalengdir["&amp;'Upplýsingar um umsækjanda'!$B$10&amp;"]"),0%,0)))</f>
        <v/>
      </c>
      <c r="V4857" s="72" t="str">
        <f t="shared" si="75"/>
        <v/>
      </c>
    </row>
    <row r="4858" spans="1:22" x14ac:dyDescent="0.25">
      <c r="A4858" s="47"/>
      <c r="B4858" s="47"/>
      <c r="C4858" s="47"/>
      <c r="D4858" s="117"/>
      <c r="E4858" s="47"/>
      <c r="F4858" s="37"/>
      <c r="G4858" s="47"/>
      <c r="H4858" s="37"/>
      <c r="I4858" s="37"/>
      <c r="J4858" s="51"/>
      <c r="K4858" s="51"/>
      <c r="L4858" s="51"/>
      <c r="M4858" s="51"/>
      <c r="N4858" s="51"/>
      <c r="O4858" s="51"/>
      <c r="P4858" s="51"/>
      <c r="R4858" s="38" t="s">
        <v>450</v>
      </c>
      <c r="S4858" s="38" t="str" cm="1">
        <f t="array" ref="S4858">_xlfn.XLOOKUP(R4858,INDEX(Flettilisti,,1),INDEX(Flettilisti,,2),,0)</f>
        <v>Vantar flokkun</v>
      </c>
      <c r="T4858" s="38" t="str">
        <f>IF(ISBLANK(M4858),"",IF(M4858&lt;Gögn!$J$2,Gögn!$K$2,IF(M4858&gt;Gögn!$J$4,Gögn!$K$4,Gögn!$K$3)))</f>
        <v/>
      </c>
      <c r="U4858" s="49" t="str" cm="1">
        <f t="array" aca="1" ref="U4858" ca="1">IF(ISBLANK(A4858),"",IF(S4858="Styrkhæft",_xlfn.XLOOKUP(T4858,Vegalengdir[Texti],INDIRECT("Vegalengdir["&amp;'Upplýsingar um umsækjanda'!$B$10&amp;"]"),0%,0)))</f>
        <v/>
      </c>
      <c r="V4858" s="72" t="str">
        <f t="shared" si="75"/>
        <v/>
      </c>
    </row>
    <row r="4859" spans="1:22" x14ac:dyDescent="0.25">
      <c r="A4859" s="47"/>
      <c r="B4859" s="47"/>
      <c r="C4859" s="47"/>
      <c r="D4859" s="117"/>
      <c r="E4859" s="47"/>
      <c r="F4859" s="37"/>
      <c r="G4859" s="47"/>
      <c r="H4859" s="37"/>
      <c r="I4859" s="37"/>
      <c r="J4859" s="51"/>
      <c r="K4859" s="51"/>
      <c r="L4859" s="51"/>
      <c r="M4859" s="51"/>
      <c r="N4859" s="51"/>
      <c r="O4859" s="51"/>
      <c r="P4859" s="51"/>
      <c r="R4859" s="38" t="s">
        <v>450</v>
      </c>
      <c r="S4859" s="38" t="str" cm="1">
        <f t="array" ref="S4859">_xlfn.XLOOKUP(R4859,INDEX(Flettilisti,,1),INDEX(Flettilisti,,2),,0)</f>
        <v>Vantar flokkun</v>
      </c>
      <c r="T4859" s="38" t="str">
        <f>IF(ISBLANK(M4859),"",IF(M4859&lt;Gögn!$J$2,Gögn!$K$2,IF(M4859&gt;Gögn!$J$4,Gögn!$K$4,Gögn!$K$3)))</f>
        <v/>
      </c>
      <c r="U4859" s="49" t="str" cm="1">
        <f t="array" aca="1" ref="U4859" ca="1">IF(ISBLANK(A4859),"",IF(S4859="Styrkhæft",_xlfn.XLOOKUP(T4859,Vegalengdir[Texti],INDIRECT("Vegalengdir["&amp;'Upplýsingar um umsækjanda'!$B$10&amp;"]"),0%,0)))</f>
        <v/>
      </c>
      <c r="V4859" s="72" t="str">
        <f t="shared" si="75"/>
        <v/>
      </c>
    </row>
    <row r="4860" spans="1:22" x14ac:dyDescent="0.25">
      <c r="A4860" s="47"/>
      <c r="B4860" s="47"/>
      <c r="C4860" s="47"/>
      <c r="D4860" s="117"/>
      <c r="E4860" s="47"/>
      <c r="F4860" s="37"/>
      <c r="G4860" s="47"/>
      <c r="H4860" s="37"/>
      <c r="I4860" s="37"/>
      <c r="J4860" s="51"/>
      <c r="K4860" s="51"/>
      <c r="L4860" s="51"/>
      <c r="M4860" s="51"/>
      <c r="N4860" s="51"/>
      <c r="O4860" s="51"/>
      <c r="P4860" s="51"/>
      <c r="R4860" s="38" t="s">
        <v>450</v>
      </c>
      <c r="S4860" s="38" t="str" cm="1">
        <f t="array" ref="S4860">_xlfn.XLOOKUP(R4860,INDEX(Flettilisti,,1),INDEX(Flettilisti,,2),,0)</f>
        <v>Vantar flokkun</v>
      </c>
      <c r="T4860" s="38" t="str">
        <f>IF(ISBLANK(M4860),"",IF(M4860&lt;Gögn!$J$2,Gögn!$K$2,IF(M4860&gt;Gögn!$J$4,Gögn!$K$4,Gögn!$K$3)))</f>
        <v/>
      </c>
      <c r="U4860" s="49" t="str" cm="1">
        <f t="array" aca="1" ref="U4860" ca="1">IF(ISBLANK(A4860),"",IF(S4860="Styrkhæft",_xlfn.XLOOKUP(T4860,Vegalengdir[Texti],INDIRECT("Vegalengdir["&amp;'Upplýsingar um umsækjanda'!$B$10&amp;"]"),0%,0)))</f>
        <v/>
      </c>
      <c r="V4860" s="72" t="str">
        <f t="shared" si="75"/>
        <v/>
      </c>
    </row>
    <row r="4861" spans="1:22" x14ac:dyDescent="0.25">
      <c r="A4861" s="47"/>
      <c r="B4861" s="47"/>
      <c r="C4861" s="47"/>
      <c r="D4861" s="117"/>
      <c r="E4861" s="47"/>
      <c r="F4861" s="37"/>
      <c r="G4861" s="47"/>
      <c r="H4861" s="37"/>
      <c r="I4861" s="37"/>
      <c r="J4861" s="51"/>
      <c r="K4861" s="51"/>
      <c r="L4861" s="51"/>
      <c r="M4861" s="51"/>
      <c r="N4861" s="51"/>
      <c r="O4861" s="51"/>
      <c r="P4861" s="51"/>
      <c r="R4861" s="38" t="s">
        <v>450</v>
      </c>
      <c r="S4861" s="38" t="str" cm="1">
        <f t="array" ref="S4861">_xlfn.XLOOKUP(R4861,INDEX(Flettilisti,,1),INDEX(Flettilisti,,2),,0)</f>
        <v>Vantar flokkun</v>
      </c>
      <c r="T4861" s="38" t="str">
        <f>IF(ISBLANK(M4861),"",IF(M4861&lt;Gögn!$J$2,Gögn!$K$2,IF(M4861&gt;Gögn!$J$4,Gögn!$K$4,Gögn!$K$3)))</f>
        <v/>
      </c>
      <c r="U4861" s="49" t="str" cm="1">
        <f t="array" aca="1" ref="U4861" ca="1">IF(ISBLANK(A4861),"",IF(S4861="Styrkhæft",_xlfn.XLOOKUP(T4861,Vegalengdir[Texti],INDIRECT("Vegalengdir["&amp;'Upplýsingar um umsækjanda'!$B$10&amp;"]"),0%,0)))</f>
        <v/>
      </c>
      <c r="V4861" s="72" t="str">
        <f t="shared" si="75"/>
        <v/>
      </c>
    </row>
    <row r="4862" spans="1:22" x14ac:dyDescent="0.25">
      <c r="A4862" s="47"/>
      <c r="B4862" s="47"/>
      <c r="C4862" s="47"/>
      <c r="D4862" s="117"/>
      <c r="E4862" s="47"/>
      <c r="F4862" s="37"/>
      <c r="G4862" s="47"/>
      <c r="H4862" s="37"/>
      <c r="I4862" s="37"/>
      <c r="J4862" s="51"/>
      <c r="K4862" s="51"/>
      <c r="L4862" s="51"/>
      <c r="M4862" s="51"/>
      <c r="N4862" s="51"/>
      <c r="O4862" s="51"/>
      <c r="P4862" s="51"/>
      <c r="R4862" s="38" t="s">
        <v>450</v>
      </c>
      <c r="S4862" s="38" t="str" cm="1">
        <f t="array" ref="S4862">_xlfn.XLOOKUP(R4862,INDEX(Flettilisti,,1),INDEX(Flettilisti,,2),,0)</f>
        <v>Vantar flokkun</v>
      </c>
      <c r="T4862" s="38" t="str">
        <f>IF(ISBLANK(M4862),"",IF(M4862&lt;Gögn!$J$2,Gögn!$K$2,IF(M4862&gt;Gögn!$J$4,Gögn!$K$4,Gögn!$K$3)))</f>
        <v/>
      </c>
      <c r="U4862" s="49" t="str" cm="1">
        <f t="array" aca="1" ref="U4862" ca="1">IF(ISBLANK(A4862),"",IF(S4862="Styrkhæft",_xlfn.XLOOKUP(T4862,Vegalengdir[Texti],INDIRECT("Vegalengdir["&amp;'Upplýsingar um umsækjanda'!$B$10&amp;"]"),0%,0)))</f>
        <v/>
      </c>
      <c r="V4862" s="72" t="str">
        <f t="shared" si="75"/>
        <v/>
      </c>
    </row>
    <row r="4863" spans="1:22" x14ac:dyDescent="0.25">
      <c r="A4863" s="47"/>
      <c r="B4863" s="47"/>
      <c r="C4863" s="47"/>
      <c r="D4863" s="117"/>
      <c r="E4863" s="47"/>
      <c r="F4863" s="37"/>
      <c r="G4863" s="47"/>
      <c r="H4863" s="37"/>
      <c r="I4863" s="37"/>
      <c r="J4863" s="51"/>
      <c r="K4863" s="51"/>
      <c r="L4863" s="51"/>
      <c r="M4863" s="51"/>
      <c r="N4863" s="51"/>
      <c r="O4863" s="51"/>
      <c r="P4863" s="51"/>
      <c r="R4863" s="38" t="s">
        <v>450</v>
      </c>
      <c r="S4863" s="38" t="str" cm="1">
        <f t="array" ref="S4863">_xlfn.XLOOKUP(R4863,INDEX(Flettilisti,,1),INDEX(Flettilisti,,2),,0)</f>
        <v>Vantar flokkun</v>
      </c>
      <c r="T4863" s="38" t="str">
        <f>IF(ISBLANK(M4863),"",IF(M4863&lt;Gögn!$J$2,Gögn!$K$2,IF(M4863&gt;Gögn!$J$4,Gögn!$K$4,Gögn!$K$3)))</f>
        <v/>
      </c>
      <c r="U4863" s="49" t="str" cm="1">
        <f t="array" aca="1" ref="U4863" ca="1">IF(ISBLANK(A4863),"",IF(S4863="Styrkhæft",_xlfn.XLOOKUP(T4863,Vegalengdir[Texti],INDIRECT("Vegalengdir["&amp;'Upplýsingar um umsækjanda'!$B$10&amp;"]"),0%,0)))</f>
        <v/>
      </c>
      <c r="V4863" s="72" t="str">
        <f t="shared" si="75"/>
        <v/>
      </c>
    </row>
    <row r="4864" spans="1:22" x14ac:dyDescent="0.25">
      <c r="A4864" s="47"/>
      <c r="B4864" s="47"/>
      <c r="C4864" s="47"/>
      <c r="D4864" s="117"/>
      <c r="E4864" s="47"/>
      <c r="F4864" s="37"/>
      <c r="G4864" s="47"/>
      <c r="H4864" s="37"/>
      <c r="I4864" s="37"/>
      <c r="J4864" s="51"/>
      <c r="K4864" s="51"/>
      <c r="L4864" s="51"/>
      <c r="M4864" s="51"/>
      <c r="N4864" s="51"/>
      <c r="O4864" s="51"/>
      <c r="P4864" s="51"/>
      <c r="R4864" s="38" t="s">
        <v>450</v>
      </c>
      <c r="S4864" s="38" t="str" cm="1">
        <f t="array" ref="S4864">_xlfn.XLOOKUP(R4864,INDEX(Flettilisti,,1),INDEX(Flettilisti,,2),,0)</f>
        <v>Vantar flokkun</v>
      </c>
      <c r="T4864" s="38" t="str">
        <f>IF(ISBLANK(M4864),"",IF(M4864&lt;Gögn!$J$2,Gögn!$K$2,IF(M4864&gt;Gögn!$J$4,Gögn!$K$4,Gögn!$K$3)))</f>
        <v/>
      </c>
      <c r="U4864" s="49" t="str" cm="1">
        <f t="array" aca="1" ref="U4864" ca="1">IF(ISBLANK(A4864),"",IF(S4864="Styrkhæft",_xlfn.XLOOKUP(T4864,Vegalengdir[Texti],INDIRECT("Vegalengdir["&amp;'Upplýsingar um umsækjanda'!$B$10&amp;"]"),0%,0)))</f>
        <v/>
      </c>
      <c r="V4864" s="72" t="str">
        <f t="shared" si="75"/>
        <v/>
      </c>
    </row>
    <row r="4865" spans="1:22" x14ac:dyDescent="0.25">
      <c r="A4865" s="47"/>
      <c r="B4865" s="47"/>
      <c r="C4865" s="47"/>
      <c r="D4865" s="117"/>
      <c r="E4865" s="47"/>
      <c r="F4865" s="37"/>
      <c r="G4865" s="47"/>
      <c r="H4865" s="37"/>
      <c r="I4865" s="37"/>
      <c r="J4865" s="51"/>
      <c r="K4865" s="51"/>
      <c r="L4865" s="51"/>
      <c r="M4865" s="51"/>
      <c r="N4865" s="51"/>
      <c r="O4865" s="51"/>
      <c r="P4865" s="51"/>
      <c r="R4865" s="38" t="s">
        <v>450</v>
      </c>
      <c r="S4865" s="38" t="str" cm="1">
        <f t="array" ref="S4865">_xlfn.XLOOKUP(R4865,INDEX(Flettilisti,,1),INDEX(Flettilisti,,2),,0)</f>
        <v>Vantar flokkun</v>
      </c>
      <c r="T4865" s="38" t="str">
        <f>IF(ISBLANK(M4865),"",IF(M4865&lt;Gögn!$J$2,Gögn!$K$2,IF(M4865&gt;Gögn!$J$4,Gögn!$K$4,Gögn!$K$3)))</f>
        <v/>
      </c>
      <c r="U4865" s="49" t="str" cm="1">
        <f t="array" aca="1" ref="U4865" ca="1">IF(ISBLANK(A4865),"",IF(S4865="Styrkhæft",_xlfn.XLOOKUP(T4865,Vegalengdir[Texti],INDIRECT("Vegalengdir["&amp;'Upplýsingar um umsækjanda'!$B$10&amp;"]"),0%,0)))</f>
        <v/>
      </c>
      <c r="V4865" s="72" t="str">
        <f t="shared" si="75"/>
        <v/>
      </c>
    </row>
    <row r="4866" spans="1:22" x14ac:dyDescent="0.25">
      <c r="A4866" s="47"/>
      <c r="B4866" s="47"/>
      <c r="C4866" s="47"/>
      <c r="D4866" s="117"/>
      <c r="E4866" s="47"/>
      <c r="F4866" s="37"/>
      <c r="G4866" s="47"/>
      <c r="H4866" s="37"/>
      <c r="I4866" s="37"/>
      <c r="J4866" s="51"/>
      <c r="K4866" s="51"/>
      <c r="L4866" s="51"/>
      <c r="M4866" s="51"/>
      <c r="N4866" s="51"/>
      <c r="O4866" s="51"/>
      <c r="P4866" s="51"/>
      <c r="R4866" s="38" t="s">
        <v>450</v>
      </c>
      <c r="S4866" s="38" t="str" cm="1">
        <f t="array" ref="S4866">_xlfn.XLOOKUP(R4866,INDEX(Flettilisti,,1),INDEX(Flettilisti,,2),,0)</f>
        <v>Vantar flokkun</v>
      </c>
      <c r="T4866" s="38" t="str">
        <f>IF(ISBLANK(M4866),"",IF(M4866&lt;Gögn!$J$2,Gögn!$K$2,IF(M4866&gt;Gögn!$J$4,Gögn!$K$4,Gögn!$K$3)))</f>
        <v/>
      </c>
      <c r="U4866" s="49" t="str" cm="1">
        <f t="array" aca="1" ref="U4866" ca="1">IF(ISBLANK(A4866),"",IF(S4866="Styrkhæft",_xlfn.XLOOKUP(T4866,Vegalengdir[Texti],INDIRECT("Vegalengdir["&amp;'Upplýsingar um umsækjanda'!$B$10&amp;"]"),0%,0)))</f>
        <v/>
      </c>
      <c r="V4866" s="72" t="str">
        <f t="shared" si="75"/>
        <v/>
      </c>
    </row>
    <row r="4867" spans="1:22" x14ac:dyDescent="0.25">
      <c r="A4867" s="47"/>
      <c r="B4867" s="47"/>
      <c r="C4867" s="47"/>
      <c r="D4867" s="117"/>
      <c r="E4867" s="47"/>
      <c r="F4867" s="37"/>
      <c r="G4867" s="47"/>
      <c r="H4867" s="37"/>
      <c r="I4867" s="37"/>
      <c r="J4867" s="51"/>
      <c r="K4867" s="51"/>
      <c r="L4867" s="51"/>
      <c r="M4867" s="51"/>
      <c r="N4867" s="51"/>
      <c r="O4867" s="51"/>
      <c r="P4867" s="51"/>
      <c r="R4867" s="38" t="s">
        <v>450</v>
      </c>
      <c r="S4867" s="38" t="str" cm="1">
        <f t="array" ref="S4867">_xlfn.XLOOKUP(R4867,INDEX(Flettilisti,,1),INDEX(Flettilisti,,2),,0)</f>
        <v>Vantar flokkun</v>
      </c>
      <c r="T4867" s="38" t="str">
        <f>IF(ISBLANK(M4867),"",IF(M4867&lt;Gögn!$J$2,Gögn!$K$2,IF(M4867&gt;Gögn!$J$4,Gögn!$K$4,Gögn!$K$3)))</f>
        <v/>
      </c>
      <c r="U4867" s="49" t="str" cm="1">
        <f t="array" aca="1" ref="U4867" ca="1">IF(ISBLANK(A4867),"",IF(S4867="Styrkhæft",_xlfn.XLOOKUP(T4867,Vegalengdir[Texti],INDIRECT("Vegalengdir["&amp;'Upplýsingar um umsækjanda'!$B$10&amp;"]"),0%,0)))</f>
        <v/>
      </c>
      <c r="V4867" s="72" t="str">
        <f t="shared" ref="V4867:V4930" si="76">IF(ISBLANK(A4867),"",U4867*P4867)</f>
        <v/>
      </c>
    </row>
    <row r="4868" spans="1:22" x14ac:dyDescent="0.25">
      <c r="A4868" s="47"/>
      <c r="B4868" s="47"/>
      <c r="C4868" s="47"/>
      <c r="D4868" s="117"/>
      <c r="E4868" s="47"/>
      <c r="F4868" s="37"/>
      <c r="G4868" s="47"/>
      <c r="H4868" s="37"/>
      <c r="I4868" s="37"/>
      <c r="J4868" s="51"/>
      <c r="K4868" s="51"/>
      <c r="L4868" s="51"/>
      <c r="M4868" s="51"/>
      <c r="N4868" s="51"/>
      <c r="O4868" s="51"/>
      <c r="P4868" s="51"/>
      <c r="R4868" s="38" t="s">
        <v>450</v>
      </c>
      <c r="S4868" s="38" t="str" cm="1">
        <f t="array" ref="S4868">_xlfn.XLOOKUP(R4868,INDEX(Flettilisti,,1),INDEX(Flettilisti,,2),,0)</f>
        <v>Vantar flokkun</v>
      </c>
      <c r="T4868" s="38" t="str">
        <f>IF(ISBLANK(M4868),"",IF(M4868&lt;Gögn!$J$2,Gögn!$K$2,IF(M4868&gt;Gögn!$J$4,Gögn!$K$4,Gögn!$K$3)))</f>
        <v/>
      </c>
      <c r="U4868" s="49" t="str" cm="1">
        <f t="array" aca="1" ref="U4868" ca="1">IF(ISBLANK(A4868),"",IF(S4868="Styrkhæft",_xlfn.XLOOKUP(T4868,Vegalengdir[Texti],INDIRECT("Vegalengdir["&amp;'Upplýsingar um umsækjanda'!$B$10&amp;"]"),0%,0)))</f>
        <v/>
      </c>
      <c r="V4868" s="72" t="str">
        <f t="shared" si="76"/>
        <v/>
      </c>
    </row>
    <row r="4869" spans="1:22" x14ac:dyDescent="0.25">
      <c r="A4869" s="47"/>
      <c r="B4869" s="47"/>
      <c r="C4869" s="47"/>
      <c r="D4869" s="117"/>
      <c r="E4869" s="47"/>
      <c r="F4869" s="37"/>
      <c r="G4869" s="47"/>
      <c r="H4869" s="37"/>
      <c r="I4869" s="37"/>
      <c r="J4869" s="51"/>
      <c r="K4869" s="51"/>
      <c r="L4869" s="51"/>
      <c r="M4869" s="51"/>
      <c r="N4869" s="51"/>
      <c r="O4869" s="51"/>
      <c r="P4869" s="51"/>
      <c r="R4869" s="38" t="s">
        <v>450</v>
      </c>
      <c r="S4869" s="38" t="str" cm="1">
        <f t="array" ref="S4869">_xlfn.XLOOKUP(R4869,INDEX(Flettilisti,,1),INDEX(Flettilisti,,2),,0)</f>
        <v>Vantar flokkun</v>
      </c>
      <c r="T4869" s="38" t="str">
        <f>IF(ISBLANK(M4869),"",IF(M4869&lt;Gögn!$J$2,Gögn!$K$2,IF(M4869&gt;Gögn!$J$4,Gögn!$K$4,Gögn!$K$3)))</f>
        <v/>
      </c>
      <c r="U4869" s="49" t="str" cm="1">
        <f t="array" aca="1" ref="U4869" ca="1">IF(ISBLANK(A4869),"",IF(S4869="Styrkhæft",_xlfn.XLOOKUP(T4869,Vegalengdir[Texti],INDIRECT("Vegalengdir["&amp;'Upplýsingar um umsækjanda'!$B$10&amp;"]"),0%,0)))</f>
        <v/>
      </c>
      <c r="V4869" s="72" t="str">
        <f t="shared" si="76"/>
        <v/>
      </c>
    </row>
    <row r="4870" spans="1:22" x14ac:dyDescent="0.25">
      <c r="A4870" s="47"/>
      <c r="B4870" s="47"/>
      <c r="C4870" s="47"/>
      <c r="D4870" s="117"/>
      <c r="E4870" s="47"/>
      <c r="F4870" s="37"/>
      <c r="G4870" s="47"/>
      <c r="H4870" s="37"/>
      <c r="I4870" s="37"/>
      <c r="J4870" s="51"/>
      <c r="K4870" s="51"/>
      <c r="L4870" s="51"/>
      <c r="M4870" s="51"/>
      <c r="N4870" s="51"/>
      <c r="O4870" s="51"/>
      <c r="P4870" s="51"/>
      <c r="R4870" s="38" t="s">
        <v>450</v>
      </c>
      <c r="S4870" s="38" t="str" cm="1">
        <f t="array" ref="S4870">_xlfn.XLOOKUP(R4870,INDEX(Flettilisti,,1),INDEX(Flettilisti,,2),,0)</f>
        <v>Vantar flokkun</v>
      </c>
      <c r="T4870" s="38" t="str">
        <f>IF(ISBLANK(M4870),"",IF(M4870&lt;Gögn!$J$2,Gögn!$K$2,IF(M4870&gt;Gögn!$J$4,Gögn!$K$4,Gögn!$K$3)))</f>
        <v/>
      </c>
      <c r="U4870" s="49" t="str" cm="1">
        <f t="array" aca="1" ref="U4870" ca="1">IF(ISBLANK(A4870),"",IF(S4870="Styrkhæft",_xlfn.XLOOKUP(T4870,Vegalengdir[Texti],INDIRECT("Vegalengdir["&amp;'Upplýsingar um umsækjanda'!$B$10&amp;"]"),0%,0)))</f>
        <v/>
      </c>
      <c r="V4870" s="72" t="str">
        <f t="shared" si="76"/>
        <v/>
      </c>
    </row>
    <row r="4871" spans="1:22" x14ac:dyDescent="0.25">
      <c r="A4871" s="47"/>
      <c r="B4871" s="47"/>
      <c r="C4871" s="47"/>
      <c r="D4871" s="117"/>
      <c r="E4871" s="47"/>
      <c r="F4871" s="37"/>
      <c r="G4871" s="47"/>
      <c r="H4871" s="37"/>
      <c r="I4871" s="37"/>
      <c r="J4871" s="51"/>
      <c r="K4871" s="51"/>
      <c r="L4871" s="51"/>
      <c r="M4871" s="51"/>
      <c r="N4871" s="51"/>
      <c r="O4871" s="51"/>
      <c r="P4871" s="51"/>
      <c r="R4871" s="38" t="s">
        <v>450</v>
      </c>
      <c r="S4871" s="38" t="str" cm="1">
        <f t="array" ref="S4871">_xlfn.XLOOKUP(R4871,INDEX(Flettilisti,,1),INDEX(Flettilisti,,2),,0)</f>
        <v>Vantar flokkun</v>
      </c>
      <c r="T4871" s="38" t="str">
        <f>IF(ISBLANK(M4871),"",IF(M4871&lt;Gögn!$J$2,Gögn!$K$2,IF(M4871&gt;Gögn!$J$4,Gögn!$K$4,Gögn!$K$3)))</f>
        <v/>
      </c>
      <c r="U4871" s="49" t="str" cm="1">
        <f t="array" aca="1" ref="U4871" ca="1">IF(ISBLANK(A4871),"",IF(S4871="Styrkhæft",_xlfn.XLOOKUP(T4871,Vegalengdir[Texti],INDIRECT("Vegalengdir["&amp;'Upplýsingar um umsækjanda'!$B$10&amp;"]"),0%,0)))</f>
        <v/>
      </c>
      <c r="V4871" s="72" t="str">
        <f t="shared" si="76"/>
        <v/>
      </c>
    </row>
    <row r="4872" spans="1:22" x14ac:dyDescent="0.25">
      <c r="A4872" s="47"/>
      <c r="B4872" s="47"/>
      <c r="C4872" s="47"/>
      <c r="D4872" s="117"/>
      <c r="E4872" s="47"/>
      <c r="F4872" s="37"/>
      <c r="G4872" s="47"/>
      <c r="H4872" s="37"/>
      <c r="I4872" s="37"/>
      <c r="J4872" s="51"/>
      <c r="K4872" s="51"/>
      <c r="L4872" s="51"/>
      <c r="M4872" s="51"/>
      <c r="N4872" s="51"/>
      <c r="O4872" s="51"/>
      <c r="P4872" s="51"/>
      <c r="R4872" s="38" t="s">
        <v>450</v>
      </c>
      <c r="S4872" s="38" t="str" cm="1">
        <f t="array" ref="S4872">_xlfn.XLOOKUP(R4872,INDEX(Flettilisti,,1),INDEX(Flettilisti,,2),,0)</f>
        <v>Vantar flokkun</v>
      </c>
      <c r="T4872" s="38" t="str">
        <f>IF(ISBLANK(M4872),"",IF(M4872&lt;Gögn!$J$2,Gögn!$K$2,IF(M4872&gt;Gögn!$J$4,Gögn!$K$4,Gögn!$K$3)))</f>
        <v/>
      </c>
      <c r="U4872" s="49" t="str" cm="1">
        <f t="array" aca="1" ref="U4872" ca="1">IF(ISBLANK(A4872),"",IF(S4872="Styrkhæft",_xlfn.XLOOKUP(T4872,Vegalengdir[Texti],INDIRECT("Vegalengdir["&amp;'Upplýsingar um umsækjanda'!$B$10&amp;"]"),0%,0)))</f>
        <v/>
      </c>
      <c r="V4872" s="72" t="str">
        <f t="shared" si="76"/>
        <v/>
      </c>
    </row>
    <row r="4873" spans="1:22" x14ac:dyDescent="0.25">
      <c r="A4873" s="47"/>
      <c r="B4873" s="47"/>
      <c r="C4873" s="47"/>
      <c r="D4873" s="117"/>
      <c r="E4873" s="47"/>
      <c r="F4873" s="37"/>
      <c r="G4873" s="47"/>
      <c r="H4873" s="37"/>
      <c r="I4873" s="37"/>
      <c r="J4873" s="51"/>
      <c r="K4873" s="51"/>
      <c r="L4873" s="51"/>
      <c r="M4873" s="51"/>
      <c r="N4873" s="51"/>
      <c r="O4873" s="51"/>
      <c r="P4873" s="51"/>
      <c r="R4873" s="38" t="s">
        <v>450</v>
      </c>
      <c r="S4873" s="38" t="str" cm="1">
        <f t="array" ref="S4873">_xlfn.XLOOKUP(R4873,INDEX(Flettilisti,,1),INDEX(Flettilisti,,2),,0)</f>
        <v>Vantar flokkun</v>
      </c>
      <c r="T4873" s="38" t="str">
        <f>IF(ISBLANK(M4873),"",IF(M4873&lt;Gögn!$J$2,Gögn!$K$2,IF(M4873&gt;Gögn!$J$4,Gögn!$K$4,Gögn!$K$3)))</f>
        <v/>
      </c>
      <c r="U4873" s="49" t="str" cm="1">
        <f t="array" aca="1" ref="U4873" ca="1">IF(ISBLANK(A4873),"",IF(S4873="Styrkhæft",_xlfn.XLOOKUP(T4873,Vegalengdir[Texti],INDIRECT("Vegalengdir["&amp;'Upplýsingar um umsækjanda'!$B$10&amp;"]"),0%,0)))</f>
        <v/>
      </c>
      <c r="V4873" s="72" t="str">
        <f t="shared" si="76"/>
        <v/>
      </c>
    </row>
    <row r="4874" spans="1:22" x14ac:dyDescent="0.25">
      <c r="A4874" s="47"/>
      <c r="B4874" s="47"/>
      <c r="C4874" s="47"/>
      <c r="D4874" s="117"/>
      <c r="E4874" s="47"/>
      <c r="F4874" s="37"/>
      <c r="G4874" s="47"/>
      <c r="H4874" s="37"/>
      <c r="I4874" s="37"/>
      <c r="J4874" s="51"/>
      <c r="K4874" s="51"/>
      <c r="L4874" s="51"/>
      <c r="M4874" s="51"/>
      <c r="N4874" s="51"/>
      <c r="O4874" s="51"/>
      <c r="P4874" s="51"/>
      <c r="R4874" s="38" t="s">
        <v>450</v>
      </c>
      <c r="S4874" s="38" t="str" cm="1">
        <f t="array" ref="S4874">_xlfn.XLOOKUP(R4874,INDEX(Flettilisti,,1),INDEX(Flettilisti,,2),,0)</f>
        <v>Vantar flokkun</v>
      </c>
      <c r="T4874" s="38" t="str">
        <f>IF(ISBLANK(M4874),"",IF(M4874&lt;Gögn!$J$2,Gögn!$K$2,IF(M4874&gt;Gögn!$J$4,Gögn!$K$4,Gögn!$K$3)))</f>
        <v/>
      </c>
      <c r="U4874" s="49" t="str" cm="1">
        <f t="array" aca="1" ref="U4874" ca="1">IF(ISBLANK(A4874),"",IF(S4874="Styrkhæft",_xlfn.XLOOKUP(T4874,Vegalengdir[Texti],INDIRECT("Vegalengdir["&amp;'Upplýsingar um umsækjanda'!$B$10&amp;"]"),0%,0)))</f>
        <v/>
      </c>
      <c r="V4874" s="72" t="str">
        <f t="shared" si="76"/>
        <v/>
      </c>
    </row>
    <row r="4875" spans="1:22" x14ac:dyDescent="0.25">
      <c r="A4875" s="47"/>
      <c r="B4875" s="47"/>
      <c r="C4875" s="47"/>
      <c r="D4875" s="117"/>
      <c r="E4875" s="47"/>
      <c r="F4875" s="37"/>
      <c r="G4875" s="47"/>
      <c r="H4875" s="37"/>
      <c r="I4875" s="37"/>
      <c r="J4875" s="51"/>
      <c r="K4875" s="51"/>
      <c r="L4875" s="51"/>
      <c r="M4875" s="51"/>
      <c r="N4875" s="51"/>
      <c r="O4875" s="51"/>
      <c r="P4875" s="51"/>
      <c r="R4875" s="38" t="s">
        <v>450</v>
      </c>
      <c r="S4875" s="38" t="str" cm="1">
        <f t="array" ref="S4875">_xlfn.XLOOKUP(R4875,INDEX(Flettilisti,,1),INDEX(Flettilisti,,2),,0)</f>
        <v>Vantar flokkun</v>
      </c>
      <c r="T4875" s="38" t="str">
        <f>IF(ISBLANK(M4875),"",IF(M4875&lt;Gögn!$J$2,Gögn!$K$2,IF(M4875&gt;Gögn!$J$4,Gögn!$K$4,Gögn!$K$3)))</f>
        <v/>
      </c>
      <c r="U4875" s="49" t="str" cm="1">
        <f t="array" aca="1" ref="U4875" ca="1">IF(ISBLANK(A4875),"",IF(S4875="Styrkhæft",_xlfn.XLOOKUP(T4875,Vegalengdir[Texti],INDIRECT("Vegalengdir["&amp;'Upplýsingar um umsækjanda'!$B$10&amp;"]"),0%,0)))</f>
        <v/>
      </c>
      <c r="V4875" s="72" t="str">
        <f t="shared" si="76"/>
        <v/>
      </c>
    </row>
    <row r="4876" spans="1:22" x14ac:dyDescent="0.25">
      <c r="A4876" s="47"/>
      <c r="B4876" s="47"/>
      <c r="C4876" s="47"/>
      <c r="D4876" s="117"/>
      <c r="E4876" s="47"/>
      <c r="F4876" s="37"/>
      <c r="G4876" s="47"/>
      <c r="H4876" s="37"/>
      <c r="I4876" s="37"/>
      <c r="J4876" s="51"/>
      <c r="K4876" s="51"/>
      <c r="L4876" s="51"/>
      <c r="M4876" s="51"/>
      <c r="N4876" s="51"/>
      <c r="O4876" s="51"/>
      <c r="P4876" s="51"/>
      <c r="R4876" s="38" t="s">
        <v>450</v>
      </c>
      <c r="S4876" s="38" t="str" cm="1">
        <f t="array" ref="S4876">_xlfn.XLOOKUP(R4876,INDEX(Flettilisti,,1),INDEX(Flettilisti,,2),,0)</f>
        <v>Vantar flokkun</v>
      </c>
      <c r="T4876" s="38" t="str">
        <f>IF(ISBLANK(M4876),"",IF(M4876&lt;Gögn!$J$2,Gögn!$K$2,IF(M4876&gt;Gögn!$J$4,Gögn!$K$4,Gögn!$K$3)))</f>
        <v/>
      </c>
      <c r="U4876" s="49" t="str" cm="1">
        <f t="array" aca="1" ref="U4876" ca="1">IF(ISBLANK(A4876),"",IF(S4876="Styrkhæft",_xlfn.XLOOKUP(T4876,Vegalengdir[Texti],INDIRECT("Vegalengdir["&amp;'Upplýsingar um umsækjanda'!$B$10&amp;"]"),0%,0)))</f>
        <v/>
      </c>
      <c r="V4876" s="72" t="str">
        <f t="shared" si="76"/>
        <v/>
      </c>
    </row>
    <row r="4877" spans="1:22" x14ac:dyDescent="0.25">
      <c r="A4877" s="47"/>
      <c r="B4877" s="47"/>
      <c r="C4877" s="47"/>
      <c r="D4877" s="117"/>
      <c r="E4877" s="47"/>
      <c r="F4877" s="37"/>
      <c r="G4877" s="47"/>
      <c r="H4877" s="37"/>
      <c r="I4877" s="37"/>
      <c r="J4877" s="51"/>
      <c r="K4877" s="51"/>
      <c r="L4877" s="51"/>
      <c r="M4877" s="51"/>
      <c r="N4877" s="51"/>
      <c r="O4877" s="51"/>
      <c r="P4877" s="51"/>
      <c r="R4877" s="38" t="s">
        <v>450</v>
      </c>
      <c r="S4877" s="38" t="str" cm="1">
        <f t="array" ref="S4877">_xlfn.XLOOKUP(R4877,INDEX(Flettilisti,,1),INDEX(Flettilisti,,2),,0)</f>
        <v>Vantar flokkun</v>
      </c>
      <c r="T4877" s="38" t="str">
        <f>IF(ISBLANK(M4877),"",IF(M4877&lt;Gögn!$J$2,Gögn!$K$2,IF(M4877&gt;Gögn!$J$4,Gögn!$K$4,Gögn!$K$3)))</f>
        <v/>
      </c>
      <c r="U4877" s="49" t="str" cm="1">
        <f t="array" aca="1" ref="U4877" ca="1">IF(ISBLANK(A4877),"",IF(S4877="Styrkhæft",_xlfn.XLOOKUP(T4877,Vegalengdir[Texti],INDIRECT("Vegalengdir["&amp;'Upplýsingar um umsækjanda'!$B$10&amp;"]"),0%,0)))</f>
        <v/>
      </c>
      <c r="V4877" s="72" t="str">
        <f t="shared" si="76"/>
        <v/>
      </c>
    </row>
    <row r="4878" spans="1:22" x14ac:dyDescent="0.25">
      <c r="A4878" s="47"/>
      <c r="B4878" s="47"/>
      <c r="C4878" s="47"/>
      <c r="D4878" s="117"/>
      <c r="E4878" s="47"/>
      <c r="F4878" s="37"/>
      <c r="G4878" s="47"/>
      <c r="H4878" s="37"/>
      <c r="I4878" s="37"/>
      <c r="J4878" s="51"/>
      <c r="K4878" s="51"/>
      <c r="L4878" s="51"/>
      <c r="M4878" s="51"/>
      <c r="N4878" s="51"/>
      <c r="O4878" s="51"/>
      <c r="P4878" s="51"/>
      <c r="R4878" s="38" t="s">
        <v>450</v>
      </c>
      <c r="S4878" s="38" t="str" cm="1">
        <f t="array" ref="S4878">_xlfn.XLOOKUP(R4878,INDEX(Flettilisti,,1),INDEX(Flettilisti,,2),,0)</f>
        <v>Vantar flokkun</v>
      </c>
      <c r="T4878" s="38" t="str">
        <f>IF(ISBLANK(M4878),"",IF(M4878&lt;Gögn!$J$2,Gögn!$K$2,IF(M4878&gt;Gögn!$J$4,Gögn!$K$4,Gögn!$K$3)))</f>
        <v/>
      </c>
      <c r="U4878" s="49" t="str" cm="1">
        <f t="array" aca="1" ref="U4878" ca="1">IF(ISBLANK(A4878),"",IF(S4878="Styrkhæft",_xlfn.XLOOKUP(T4878,Vegalengdir[Texti],INDIRECT("Vegalengdir["&amp;'Upplýsingar um umsækjanda'!$B$10&amp;"]"),0%,0)))</f>
        <v/>
      </c>
      <c r="V4878" s="72" t="str">
        <f t="shared" si="76"/>
        <v/>
      </c>
    </row>
    <row r="4879" spans="1:22" x14ac:dyDescent="0.25">
      <c r="A4879" s="47"/>
      <c r="B4879" s="47"/>
      <c r="C4879" s="47"/>
      <c r="D4879" s="117"/>
      <c r="E4879" s="47"/>
      <c r="F4879" s="37"/>
      <c r="G4879" s="47"/>
      <c r="H4879" s="37"/>
      <c r="I4879" s="37"/>
      <c r="J4879" s="51"/>
      <c r="K4879" s="51"/>
      <c r="L4879" s="51"/>
      <c r="M4879" s="51"/>
      <c r="N4879" s="51"/>
      <c r="O4879" s="51"/>
      <c r="P4879" s="51"/>
      <c r="R4879" s="38" t="s">
        <v>450</v>
      </c>
      <c r="S4879" s="38" t="str" cm="1">
        <f t="array" ref="S4879">_xlfn.XLOOKUP(R4879,INDEX(Flettilisti,,1),INDEX(Flettilisti,,2),,0)</f>
        <v>Vantar flokkun</v>
      </c>
      <c r="T4879" s="38" t="str">
        <f>IF(ISBLANK(M4879),"",IF(M4879&lt;Gögn!$J$2,Gögn!$K$2,IF(M4879&gt;Gögn!$J$4,Gögn!$K$4,Gögn!$K$3)))</f>
        <v/>
      </c>
      <c r="U4879" s="49" t="str" cm="1">
        <f t="array" aca="1" ref="U4879" ca="1">IF(ISBLANK(A4879),"",IF(S4879="Styrkhæft",_xlfn.XLOOKUP(T4879,Vegalengdir[Texti],INDIRECT("Vegalengdir["&amp;'Upplýsingar um umsækjanda'!$B$10&amp;"]"),0%,0)))</f>
        <v/>
      </c>
      <c r="V4879" s="72" t="str">
        <f t="shared" si="76"/>
        <v/>
      </c>
    </row>
    <row r="4880" spans="1:22" x14ac:dyDescent="0.25">
      <c r="A4880" s="47"/>
      <c r="B4880" s="47"/>
      <c r="C4880" s="47"/>
      <c r="D4880" s="117"/>
      <c r="E4880" s="47"/>
      <c r="F4880" s="37"/>
      <c r="G4880" s="47"/>
      <c r="H4880" s="37"/>
      <c r="I4880" s="37"/>
      <c r="J4880" s="51"/>
      <c r="K4880" s="51"/>
      <c r="L4880" s="51"/>
      <c r="M4880" s="51"/>
      <c r="N4880" s="51"/>
      <c r="O4880" s="51"/>
      <c r="P4880" s="51"/>
      <c r="R4880" s="38" t="s">
        <v>450</v>
      </c>
      <c r="S4880" s="38" t="str" cm="1">
        <f t="array" ref="S4880">_xlfn.XLOOKUP(R4880,INDEX(Flettilisti,,1),INDEX(Flettilisti,,2),,0)</f>
        <v>Vantar flokkun</v>
      </c>
      <c r="T4880" s="38" t="str">
        <f>IF(ISBLANK(M4880),"",IF(M4880&lt;Gögn!$J$2,Gögn!$K$2,IF(M4880&gt;Gögn!$J$4,Gögn!$K$4,Gögn!$K$3)))</f>
        <v/>
      </c>
      <c r="U4880" s="49" t="str" cm="1">
        <f t="array" aca="1" ref="U4880" ca="1">IF(ISBLANK(A4880),"",IF(S4880="Styrkhæft",_xlfn.XLOOKUP(T4880,Vegalengdir[Texti],INDIRECT("Vegalengdir["&amp;'Upplýsingar um umsækjanda'!$B$10&amp;"]"),0%,0)))</f>
        <v/>
      </c>
      <c r="V4880" s="72" t="str">
        <f t="shared" si="76"/>
        <v/>
      </c>
    </row>
    <row r="4881" spans="1:22" x14ac:dyDescent="0.25">
      <c r="A4881" s="47"/>
      <c r="B4881" s="47"/>
      <c r="C4881" s="47"/>
      <c r="D4881" s="117"/>
      <c r="E4881" s="47"/>
      <c r="F4881" s="37"/>
      <c r="G4881" s="47"/>
      <c r="H4881" s="37"/>
      <c r="I4881" s="37"/>
      <c r="J4881" s="51"/>
      <c r="K4881" s="51"/>
      <c r="L4881" s="51"/>
      <c r="M4881" s="51"/>
      <c r="N4881" s="51"/>
      <c r="O4881" s="51"/>
      <c r="P4881" s="51"/>
      <c r="R4881" s="38" t="s">
        <v>450</v>
      </c>
      <c r="S4881" s="38" t="str" cm="1">
        <f t="array" ref="S4881">_xlfn.XLOOKUP(R4881,INDEX(Flettilisti,,1),INDEX(Flettilisti,,2),,0)</f>
        <v>Vantar flokkun</v>
      </c>
      <c r="T4881" s="38" t="str">
        <f>IF(ISBLANK(M4881),"",IF(M4881&lt;Gögn!$J$2,Gögn!$K$2,IF(M4881&gt;Gögn!$J$4,Gögn!$K$4,Gögn!$K$3)))</f>
        <v/>
      </c>
      <c r="U4881" s="49" t="str" cm="1">
        <f t="array" aca="1" ref="U4881" ca="1">IF(ISBLANK(A4881),"",IF(S4881="Styrkhæft",_xlfn.XLOOKUP(T4881,Vegalengdir[Texti],INDIRECT("Vegalengdir["&amp;'Upplýsingar um umsækjanda'!$B$10&amp;"]"),0%,0)))</f>
        <v/>
      </c>
      <c r="V4881" s="72" t="str">
        <f t="shared" si="76"/>
        <v/>
      </c>
    </row>
    <row r="4882" spans="1:22" x14ac:dyDescent="0.25">
      <c r="A4882" s="47"/>
      <c r="B4882" s="47"/>
      <c r="C4882" s="47"/>
      <c r="D4882" s="117"/>
      <c r="E4882" s="47"/>
      <c r="F4882" s="37"/>
      <c r="G4882" s="47"/>
      <c r="H4882" s="37"/>
      <c r="I4882" s="37"/>
      <c r="J4882" s="51"/>
      <c r="K4882" s="51"/>
      <c r="L4882" s="51"/>
      <c r="M4882" s="51"/>
      <c r="N4882" s="51"/>
      <c r="O4882" s="51"/>
      <c r="P4882" s="51"/>
      <c r="R4882" s="38" t="s">
        <v>450</v>
      </c>
      <c r="S4882" s="38" t="str" cm="1">
        <f t="array" ref="S4882">_xlfn.XLOOKUP(R4882,INDEX(Flettilisti,,1),INDEX(Flettilisti,,2),,0)</f>
        <v>Vantar flokkun</v>
      </c>
      <c r="T4882" s="38" t="str">
        <f>IF(ISBLANK(M4882),"",IF(M4882&lt;Gögn!$J$2,Gögn!$K$2,IF(M4882&gt;Gögn!$J$4,Gögn!$K$4,Gögn!$K$3)))</f>
        <v/>
      </c>
      <c r="U4882" s="49" t="str" cm="1">
        <f t="array" aca="1" ref="U4882" ca="1">IF(ISBLANK(A4882),"",IF(S4882="Styrkhæft",_xlfn.XLOOKUP(T4882,Vegalengdir[Texti],INDIRECT("Vegalengdir["&amp;'Upplýsingar um umsækjanda'!$B$10&amp;"]"),0%,0)))</f>
        <v/>
      </c>
      <c r="V4882" s="72" t="str">
        <f t="shared" si="76"/>
        <v/>
      </c>
    </row>
    <row r="4883" spans="1:22" x14ac:dyDescent="0.25">
      <c r="A4883" s="47"/>
      <c r="B4883" s="47"/>
      <c r="C4883" s="47"/>
      <c r="D4883" s="117"/>
      <c r="E4883" s="47"/>
      <c r="F4883" s="37"/>
      <c r="G4883" s="47"/>
      <c r="H4883" s="37"/>
      <c r="I4883" s="37"/>
      <c r="J4883" s="51"/>
      <c r="K4883" s="51"/>
      <c r="L4883" s="51"/>
      <c r="M4883" s="51"/>
      <c r="N4883" s="51"/>
      <c r="O4883" s="51"/>
      <c r="P4883" s="51"/>
      <c r="R4883" s="38" t="s">
        <v>450</v>
      </c>
      <c r="S4883" s="38" t="str" cm="1">
        <f t="array" ref="S4883">_xlfn.XLOOKUP(R4883,INDEX(Flettilisti,,1),INDEX(Flettilisti,,2),,0)</f>
        <v>Vantar flokkun</v>
      </c>
      <c r="T4883" s="38" t="str">
        <f>IF(ISBLANK(M4883),"",IF(M4883&lt;Gögn!$J$2,Gögn!$K$2,IF(M4883&gt;Gögn!$J$4,Gögn!$K$4,Gögn!$K$3)))</f>
        <v/>
      </c>
      <c r="U4883" s="49" t="str" cm="1">
        <f t="array" aca="1" ref="U4883" ca="1">IF(ISBLANK(A4883),"",IF(S4883="Styrkhæft",_xlfn.XLOOKUP(T4883,Vegalengdir[Texti],INDIRECT("Vegalengdir["&amp;'Upplýsingar um umsækjanda'!$B$10&amp;"]"),0%,0)))</f>
        <v/>
      </c>
      <c r="V4883" s="72" t="str">
        <f t="shared" si="76"/>
        <v/>
      </c>
    </row>
    <row r="4884" spans="1:22" x14ac:dyDescent="0.25">
      <c r="A4884" s="47"/>
      <c r="B4884" s="47"/>
      <c r="C4884" s="47"/>
      <c r="D4884" s="117"/>
      <c r="E4884" s="47"/>
      <c r="F4884" s="37"/>
      <c r="G4884" s="47"/>
      <c r="H4884" s="37"/>
      <c r="I4884" s="37"/>
      <c r="J4884" s="51"/>
      <c r="K4884" s="51"/>
      <c r="L4884" s="51"/>
      <c r="M4884" s="51"/>
      <c r="N4884" s="51"/>
      <c r="O4884" s="51"/>
      <c r="P4884" s="51"/>
      <c r="R4884" s="38" t="s">
        <v>450</v>
      </c>
      <c r="S4884" s="38" t="str" cm="1">
        <f t="array" ref="S4884">_xlfn.XLOOKUP(R4884,INDEX(Flettilisti,,1),INDEX(Flettilisti,,2),,0)</f>
        <v>Vantar flokkun</v>
      </c>
      <c r="T4884" s="38" t="str">
        <f>IF(ISBLANK(M4884),"",IF(M4884&lt;Gögn!$J$2,Gögn!$K$2,IF(M4884&gt;Gögn!$J$4,Gögn!$K$4,Gögn!$K$3)))</f>
        <v/>
      </c>
      <c r="U4884" s="49" t="str" cm="1">
        <f t="array" aca="1" ref="U4884" ca="1">IF(ISBLANK(A4884),"",IF(S4884="Styrkhæft",_xlfn.XLOOKUP(T4884,Vegalengdir[Texti],INDIRECT("Vegalengdir["&amp;'Upplýsingar um umsækjanda'!$B$10&amp;"]"),0%,0)))</f>
        <v/>
      </c>
      <c r="V4884" s="72" t="str">
        <f t="shared" si="76"/>
        <v/>
      </c>
    </row>
    <row r="4885" spans="1:22" x14ac:dyDescent="0.25">
      <c r="A4885" s="47"/>
      <c r="B4885" s="47"/>
      <c r="C4885" s="47"/>
      <c r="D4885" s="117"/>
      <c r="E4885" s="47"/>
      <c r="F4885" s="37"/>
      <c r="G4885" s="47"/>
      <c r="H4885" s="37"/>
      <c r="I4885" s="37"/>
      <c r="J4885" s="51"/>
      <c r="K4885" s="51"/>
      <c r="L4885" s="51"/>
      <c r="M4885" s="51"/>
      <c r="N4885" s="51"/>
      <c r="O4885" s="51"/>
      <c r="P4885" s="51"/>
      <c r="R4885" s="38" t="s">
        <v>450</v>
      </c>
      <c r="S4885" s="38" t="str" cm="1">
        <f t="array" ref="S4885">_xlfn.XLOOKUP(R4885,INDEX(Flettilisti,,1),INDEX(Flettilisti,,2),,0)</f>
        <v>Vantar flokkun</v>
      </c>
      <c r="T4885" s="38" t="str">
        <f>IF(ISBLANK(M4885),"",IF(M4885&lt;Gögn!$J$2,Gögn!$K$2,IF(M4885&gt;Gögn!$J$4,Gögn!$K$4,Gögn!$K$3)))</f>
        <v/>
      </c>
      <c r="U4885" s="49" t="str" cm="1">
        <f t="array" aca="1" ref="U4885" ca="1">IF(ISBLANK(A4885),"",IF(S4885="Styrkhæft",_xlfn.XLOOKUP(T4885,Vegalengdir[Texti],INDIRECT("Vegalengdir["&amp;'Upplýsingar um umsækjanda'!$B$10&amp;"]"),0%,0)))</f>
        <v/>
      </c>
      <c r="V4885" s="72" t="str">
        <f t="shared" si="76"/>
        <v/>
      </c>
    </row>
    <row r="4886" spans="1:22" x14ac:dyDescent="0.25">
      <c r="A4886" s="47"/>
      <c r="B4886" s="47"/>
      <c r="C4886" s="47"/>
      <c r="D4886" s="117"/>
      <c r="E4886" s="47"/>
      <c r="F4886" s="37"/>
      <c r="G4886" s="47"/>
      <c r="H4886" s="37"/>
      <c r="I4886" s="37"/>
      <c r="J4886" s="51"/>
      <c r="K4886" s="51"/>
      <c r="L4886" s="51"/>
      <c r="M4886" s="51"/>
      <c r="N4886" s="51"/>
      <c r="O4886" s="51"/>
      <c r="P4886" s="51"/>
      <c r="R4886" s="38" t="s">
        <v>450</v>
      </c>
      <c r="S4886" s="38" t="str" cm="1">
        <f t="array" ref="S4886">_xlfn.XLOOKUP(R4886,INDEX(Flettilisti,,1),INDEX(Flettilisti,,2),,0)</f>
        <v>Vantar flokkun</v>
      </c>
      <c r="T4886" s="38" t="str">
        <f>IF(ISBLANK(M4886),"",IF(M4886&lt;Gögn!$J$2,Gögn!$K$2,IF(M4886&gt;Gögn!$J$4,Gögn!$K$4,Gögn!$K$3)))</f>
        <v/>
      </c>
      <c r="U4886" s="49" t="str" cm="1">
        <f t="array" aca="1" ref="U4886" ca="1">IF(ISBLANK(A4886),"",IF(S4886="Styrkhæft",_xlfn.XLOOKUP(T4886,Vegalengdir[Texti],INDIRECT("Vegalengdir["&amp;'Upplýsingar um umsækjanda'!$B$10&amp;"]"),0%,0)))</f>
        <v/>
      </c>
      <c r="V4886" s="72" t="str">
        <f t="shared" si="76"/>
        <v/>
      </c>
    </row>
    <row r="4887" spans="1:22" x14ac:dyDescent="0.25">
      <c r="A4887" s="47"/>
      <c r="B4887" s="47"/>
      <c r="C4887" s="47"/>
      <c r="D4887" s="117"/>
      <c r="E4887" s="47"/>
      <c r="F4887" s="37"/>
      <c r="G4887" s="47"/>
      <c r="H4887" s="37"/>
      <c r="I4887" s="37"/>
      <c r="J4887" s="51"/>
      <c r="K4887" s="51"/>
      <c r="L4887" s="51"/>
      <c r="M4887" s="51"/>
      <c r="N4887" s="51"/>
      <c r="O4887" s="51"/>
      <c r="P4887" s="51"/>
      <c r="R4887" s="38" t="s">
        <v>450</v>
      </c>
      <c r="S4887" s="38" t="str" cm="1">
        <f t="array" ref="S4887">_xlfn.XLOOKUP(R4887,INDEX(Flettilisti,,1),INDEX(Flettilisti,,2),,0)</f>
        <v>Vantar flokkun</v>
      </c>
      <c r="T4887" s="38" t="str">
        <f>IF(ISBLANK(M4887),"",IF(M4887&lt;Gögn!$J$2,Gögn!$K$2,IF(M4887&gt;Gögn!$J$4,Gögn!$K$4,Gögn!$K$3)))</f>
        <v/>
      </c>
      <c r="U4887" s="49" t="str" cm="1">
        <f t="array" aca="1" ref="U4887" ca="1">IF(ISBLANK(A4887),"",IF(S4887="Styrkhæft",_xlfn.XLOOKUP(T4887,Vegalengdir[Texti],INDIRECT("Vegalengdir["&amp;'Upplýsingar um umsækjanda'!$B$10&amp;"]"),0%,0)))</f>
        <v/>
      </c>
      <c r="V4887" s="72" t="str">
        <f t="shared" si="76"/>
        <v/>
      </c>
    </row>
    <row r="4888" spans="1:22" x14ac:dyDescent="0.25">
      <c r="A4888" s="47"/>
      <c r="B4888" s="47"/>
      <c r="C4888" s="47"/>
      <c r="D4888" s="117"/>
      <c r="E4888" s="47"/>
      <c r="F4888" s="37"/>
      <c r="G4888" s="47"/>
      <c r="H4888" s="37"/>
      <c r="I4888" s="37"/>
      <c r="J4888" s="51"/>
      <c r="K4888" s="51"/>
      <c r="L4888" s="51"/>
      <c r="M4888" s="51"/>
      <c r="N4888" s="51"/>
      <c r="O4888" s="51"/>
      <c r="P4888" s="51"/>
      <c r="R4888" s="38" t="s">
        <v>450</v>
      </c>
      <c r="S4888" s="38" t="str" cm="1">
        <f t="array" ref="S4888">_xlfn.XLOOKUP(R4888,INDEX(Flettilisti,,1),INDEX(Flettilisti,,2),,0)</f>
        <v>Vantar flokkun</v>
      </c>
      <c r="T4888" s="38" t="str">
        <f>IF(ISBLANK(M4888),"",IF(M4888&lt;Gögn!$J$2,Gögn!$K$2,IF(M4888&gt;Gögn!$J$4,Gögn!$K$4,Gögn!$K$3)))</f>
        <v/>
      </c>
      <c r="U4888" s="49" t="str" cm="1">
        <f t="array" aca="1" ref="U4888" ca="1">IF(ISBLANK(A4888),"",IF(S4888="Styrkhæft",_xlfn.XLOOKUP(T4888,Vegalengdir[Texti],INDIRECT("Vegalengdir["&amp;'Upplýsingar um umsækjanda'!$B$10&amp;"]"),0%,0)))</f>
        <v/>
      </c>
      <c r="V4888" s="72" t="str">
        <f t="shared" si="76"/>
        <v/>
      </c>
    </row>
    <row r="4889" spans="1:22" x14ac:dyDescent="0.25">
      <c r="A4889" s="47"/>
      <c r="B4889" s="47"/>
      <c r="C4889" s="47"/>
      <c r="D4889" s="117"/>
      <c r="E4889" s="47"/>
      <c r="F4889" s="37"/>
      <c r="G4889" s="47"/>
      <c r="H4889" s="37"/>
      <c r="I4889" s="37"/>
      <c r="J4889" s="51"/>
      <c r="K4889" s="51"/>
      <c r="L4889" s="51"/>
      <c r="M4889" s="51"/>
      <c r="N4889" s="51"/>
      <c r="O4889" s="51"/>
      <c r="P4889" s="51"/>
      <c r="R4889" s="38" t="s">
        <v>450</v>
      </c>
      <c r="S4889" s="38" t="str" cm="1">
        <f t="array" ref="S4889">_xlfn.XLOOKUP(R4889,INDEX(Flettilisti,,1),INDEX(Flettilisti,,2),,0)</f>
        <v>Vantar flokkun</v>
      </c>
      <c r="T4889" s="38" t="str">
        <f>IF(ISBLANK(M4889),"",IF(M4889&lt;Gögn!$J$2,Gögn!$K$2,IF(M4889&gt;Gögn!$J$4,Gögn!$K$4,Gögn!$K$3)))</f>
        <v/>
      </c>
      <c r="U4889" s="49" t="str" cm="1">
        <f t="array" aca="1" ref="U4889" ca="1">IF(ISBLANK(A4889),"",IF(S4889="Styrkhæft",_xlfn.XLOOKUP(T4889,Vegalengdir[Texti],INDIRECT("Vegalengdir["&amp;'Upplýsingar um umsækjanda'!$B$10&amp;"]"),0%,0)))</f>
        <v/>
      </c>
      <c r="V4889" s="72" t="str">
        <f t="shared" si="76"/>
        <v/>
      </c>
    </row>
    <row r="4890" spans="1:22" x14ac:dyDescent="0.25">
      <c r="A4890" s="47"/>
      <c r="B4890" s="47"/>
      <c r="C4890" s="47"/>
      <c r="D4890" s="117"/>
      <c r="E4890" s="47"/>
      <c r="F4890" s="37"/>
      <c r="G4890" s="47"/>
      <c r="H4890" s="37"/>
      <c r="I4890" s="37"/>
      <c r="J4890" s="51"/>
      <c r="K4890" s="51"/>
      <c r="L4890" s="51"/>
      <c r="M4890" s="51"/>
      <c r="N4890" s="51"/>
      <c r="O4890" s="51"/>
      <c r="P4890" s="51"/>
      <c r="R4890" s="38" t="s">
        <v>450</v>
      </c>
      <c r="S4890" s="38" t="str" cm="1">
        <f t="array" ref="S4890">_xlfn.XLOOKUP(R4890,INDEX(Flettilisti,,1),INDEX(Flettilisti,,2),,0)</f>
        <v>Vantar flokkun</v>
      </c>
      <c r="T4890" s="38" t="str">
        <f>IF(ISBLANK(M4890),"",IF(M4890&lt;Gögn!$J$2,Gögn!$K$2,IF(M4890&gt;Gögn!$J$4,Gögn!$K$4,Gögn!$K$3)))</f>
        <v/>
      </c>
      <c r="U4890" s="49" t="str" cm="1">
        <f t="array" aca="1" ref="U4890" ca="1">IF(ISBLANK(A4890),"",IF(S4890="Styrkhæft",_xlfn.XLOOKUP(T4890,Vegalengdir[Texti],INDIRECT("Vegalengdir["&amp;'Upplýsingar um umsækjanda'!$B$10&amp;"]"),0%,0)))</f>
        <v/>
      </c>
      <c r="V4890" s="72" t="str">
        <f t="shared" si="76"/>
        <v/>
      </c>
    </row>
    <row r="4891" spans="1:22" x14ac:dyDescent="0.25">
      <c r="A4891" s="47"/>
      <c r="B4891" s="47"/>
      <c r="C4891" s="47"/>
      <c r="D4891" s="117"/>
      <c r="E4891" s="47"/>
      <c r="F4891" s="37"/>
      <c r="G4891" s="47"/>
      <c r="H4891" s="37"/>
      <c r="I4891" s="37"/>
      <c r="J4891" s="51"/>
      <c r="K4891" s="51"/>
      <c r="L4891" s="51"/>
      <c r="M4891" s="51"/>
      <c r="N4891" s="51"/>
      <c r="O4891" s="51"/>
      <c r="P4891" s="51"/>
      <c r="R4891" s="38" t="s">
        <v>450</v>
      </c>
      <c r="S4891" s="38" t="str" cm="1">
        <f t="array" ref="S4891">_xlfn.XLOOKUP(R4891,INDEX(Flettilisti,,1),INDEX(Flettilisti,,2),,0)</f>
        <v>Vantar flokkun</v>
      </c>
      <c r="T4891" s="38" t="str">
        <f>IF(ISBLANK(M4891),"",IF(M4891&lt;Gögn!$J$2,Gögn!$K$2,IF(M4891&gt;Gögn!$J$4,Gögn!$K$4,Gögn!$K$3)))</f>
        <v/>
      </c>
      <c r="U4891" s="49" t="str" cm="1">
        <f t="array" aca="1" ref="U4891" ca="1">IF(ISBLANK(A4891),"",IF(S4891="Styrkhæft",_xlfn.XLOOKUP(T4891,Vegalengdir[Texti],INDIRECT("Vegalengdir["&amp;'Upplýsingar um umsækjanda'!$B$10&amp;"]"),0%,0)))</f>
        <v/>
      </c>
      <c r="V4891" s="72" t="str">
        <f t="shared" si="76"/>
        <v/>
      </c>
    </row>
    <row r="4892" spans="1:22" x14ac:dyDescent="0.25">
      <c r="A4892" s="47"/>
      <c r="B4892" s="47"/>
      <c r="C4892" s="47"/>
      <c r="D4892" s="117"/>
      <c r="E4892" s="47"/>
      <c r="F4892" s="37"/>
      <c r="G4892" s="47"/>
      <c r="H4892" s="37"/>
      <c r="I4892" s="37"/>
      <c r="J4892" s="51"/>
      <c r="K4892" s="51"/>
      <c r="L4892" s="51"/>
      <c r="M4892" s="51"/>
      <c r="N4892" s="51"/>
      <c r="O4892" s="51"/>
      <c r="P4892" s="51"/>
      <c r="R4892" s="38" t="s">
        <v>450</v>
      </c>
      <c r="S4892" s="38" t="str" cm="1">
        <f t="array" ref="S4892">_xlfn.XLOOKUP(R4892,INDEX(Flettilisti,,1),INDEX(Flettilisti,,2),,0)</f>
        <v>Vantar flokkun</v>
      </c>
      <c r="T4892" s="38" t="str">
        <f>IF(ISBLANK(M4892),"",IF(M4892&lt;Gögn!$J$2,Gögn!$K$2,IF(M4892&gt;Gögn!$J$4,Gögn!$K$4,Gögn!$K$3)))</f>
        <v/>
      </c>
      <c r="U4892" s="49" t="str" cm="1">
        <f t="array" aca="1" ref="U4892" ca="1">IF(ISBLANK(A4892),"",IF(S4892="Styrkhæft",_xlfn.XLOOKUP(T4892,Vegalengdir[Texti],INDIRECT("Vegalengdir["&amp;'Upplýsingar um umsækjanda'!$B$10&amp;"]"),0%,0)))</f>
        <v/>
      </c>
      <c r="V4892" s="72" t="str">
        <f t="shared" si="76"/>
        <v/>
      </c>
    </row>
    <row r="4893" spans="1:22" x14ac:dyDescent="0.25">
      <c r="A4893" s="47"/>
      <c r="B4893" s="47"/>
      <c r="C4893" s="47"/>
      <c r="D4893" s="117"/>
      <c r="E4893" s="47"/>
      <c r="F4893" s="37"/>
      <c r="G4893" s="47"/>
      <c r="H4893" s="37"/>
      <c r="I4893" s="37"/>
      <c r="J4893" s="51"/>
      <c r="K4893" s="51"/>
      <c r="L4893" s="51"/>
      <c r="M4893" s="51"/>
      <c r="N4893" s="51"/>
      <c r="O4893" s="51"/>
      <c r="P4893" s="51"/>
      <c r="R4893" s="38" t="s">
        <v>450</v>
      </c>
      <c r="S4893" s="38" t="str" cm="1">
        <f t="array" ref="S4893">_xlfn.XLOOKUP(R4893,INDEX(Flettilisti,,1),INDEX(Flettilisti,,2),,0)</f>
        <v>Vantar flokkun</v>
      </c>
      <c r="T4893" s="38" t="str">
        <f>IF(ISBLANK(M4893),"",IF(M4893&lt;Gögn!$J$2,Gögn!$K$2,IF(M4893&gt;Gögn!$J$4,Gögn!$K$4,Gögn!$K$3)))</f>
        <v/>
      </c>
      <c r="U4893" s="49" t="str" cm="1">
        <f t="array" aca="1" ref="U4893" ca="1">IF(ISBLANK(A4893),"",IF(S4893="Styrkhæft",_xlfn.XLOOKUP(T4893,Vegalengdir[Texti],INDIRECT("Vegalengdir["&amp;'Upplýsingar um umsækjanda'!$B$10&amp;"]"),0%,0)))</f>
        <v/>
      </c>
      <c r="V4893" s="72" t="str">
        <f t="shared" si="76"/>
        <v/>
      </c>
    </row>
    <row r="4894" spans="1:22" x14ac:dyDescent="0.25">
      <c r="A4894" s="47"/>
      <c r="B4894" s="47"/>
      <c r="C4894" s="47"/>
      <c r="D4894" s="117"/>
      <c r="E4894" s="47"/>
      <c r="F4894" s="37"/>
      <c r="G4894" s="47"/>
      <c r="H4894" s="37"/>
      <c r="I4894" s="37"/>
      <c r="J4894" s="51"/>
      <c r="K4894" s="51"/>
      <c r="L4894" s="51"/>
      <c r="M4894" s="51"/>
      <c r="N4894" s="51"/>
      <c r="O4894" s="51"/>
      <c r="P4894" s="51"/>
      <c r="R4894" s="38" t="s">
        <v>450</v>
      </c>
      <c r="S4894" s="38" t="str" cm="1">
        <f t="array" ref="S4894">_xlfn.XLOOKUP(R4894,INDEX(Flettilisti,,1),INDEX(Flettilisti,,2),,0)</f>
        <v>Vantar flokkun</v>
      </c>
      <c r="T4894" s="38" t="str">
        <f>IF(ISBLANK(M4894),"",IF(M4894&lt;Gögn!$J$2,Gögn!$K$2,IF(M4894&gt;Gögn!$J$4,Gögn!$K$4,Gögn!$K$3)))</f>
        <v/>
      </c>
      <c r="U4894" s="49" t="str" cm="1">
        <f t="array" aca="1" ref="U4894" ca="1">IF(ISBLANK(A4894),"",IF(S4894="Styrkhæft",_xlfn.XLOOKUP(T4894,Vegalengdir[Texti],INDIRECT("Vegalengdir["&amp;'Upplýsingar um umsækjanda'!$B$10&amp;"]"),0%,0)))</f>
        <v/>
      </c>
      <c r="V4894" s="72" t="str">
        <f t="shared" si="76"/>
        <v/>
      </c>
    </row>
    <row r="4895" spans="1:22" x14ac:dyDescent="0.25">
      <c r="A4895" s="47"/>
      <c r="B4895" s="47"/>
      <c r="C4895" s="47"/>
      <c r="D4895" s="117"/>
      <c r="E4895" s="47"/>
      <c r="F4895" s="37"/>
      <c r="G4895" s="47"/>
      <c r="H4895" s="37"/>
      <c r="I4895" s="37"/>
      <c r="J4895" s="51"/>
      <c r="K4895" s="51"/>
      <c r="L4895" s="51"/>
      <c r="M4895" s="51"/>
      <c r="N4895" s="51"/>
      <c r="O4895" s="51"/>
      <c r="P4895" s="51"/>
      <c r="R4895" s="38" t="s">
        <v>450</v>
      </c>
      <c r="S4895" s="38" t="str" cm="1">
        <f t="array" ref="S4895">_xlfn.XLOOKUP(R4895,INDEX(Flettilisti,,1),INDEX(Flettilisti,,2),,0)</f>
        <v>Vantar flokkun</v>
      </c>
      <c r="T4895" s="38" t="str">
        <f>IF(ISBLANK(M4895),"",IF(M4895&lt;Gögn!$J$2,Gögn!$K$2,IF(M4895&gt;Gögn!$J$4,Gögn!$K$4,Gögn!$K$3)))</f>
        <v/>
      </c>
      <c r="U4895" s="49" t="str" cm="1">
        <f t="array" aca="1" ref="U4895" ca="1">IF(ISBLANK(A4895),"",IF(S4895="Styrkhæft",_xlfn.XLOOKUP(T4895,Vegalengdir[Texti],INDIRECT("Vegalengdir["&amp;'Upplýsingar um umsækjanda'!$B$10&amp;"]"),0%,0)))</f>
        <v/>
      </c>
      <c r="V4895" s="72" t="str">
        <f t="shared" si="76"/>
        <v/>
      </c>
    </row>
    <row r="4896" spans="1:22" x14ac:dyDescent="0.25">
      <c r="A4896" s="47"/>
      <c r="B4896" s="47"/>
      <c r="C4896" s="47"/>
      <c r="D4896" s="117"/>
      <c r="E4896" s="47"/>
      <c r="F4896" s="37"/>
      <c r="G4896" s="47"/>
      <c r="H4896" s="37"/>
      <c r="I4896" s="37"/>
      <c r="J4896" s="51"/>
      <c r="K4896" s="51"/>
      <c r="L4896" s="51"/>
      <c r="M4896" s="51"/>
      <c r="N4896" s="51"/>
      <c r="O4896" s="51"/>
      <c r="P4896" s="51"/>
      <c r="R4896" s="38" t="s">
        <v>450</v>
      </c>
      <c r="S4896" s="38" t="str" cm="1">
        <f t="array" ref="S4896">_xlfn.XLOOKUP(R4896,INDEX(Flettilisti,,1),INDEX(Flettilisti,,2),,0)</f>
        <v>Vantar flokkun</v>
      </c>
      <c r="T4896" s="38" t="str">
        <f>IF(ISBLANK(M4896),"",IF(M4896&lt;Gögn!$J$2,Gögn!$K$2,IF(M4896&gt;Gögn!$J$4,Gögn!$K$4,Gögn!$K$3)))</f>
        <v/>
      </c>
      <c r="U4896" s="49" t="str" cm="1">
        <f t="array" aca="1" ref="U4896" ca="1">IF(ISBLANK(A4896),"",IF(S4896="Styrkhæft",_xlfn.XLOOKUP(T4896,Vegalengdir[Texti],INDIRECT("Vegalengdir["&amp;'Upplýsingar um umsækjanda'!$B$10&amp;"]"),0%,0)))</f>
        <v/>
      </c>
      <c r="V4896" s="72" t="str">
        <f t="shared" si="76"/>
        <v/>
      </c>
    </row>
    <row r="4897" spans="1:22" x14ac:dyDescent="0.25">
      <c r="A4897" s="47"/>
      <c r="B4897" s="47"/>
      <c r="C4897" s="47"/>
      <c r="D4897" s="117"/>
      <c r="E4897" s="47"/>
      <c r="F4897" s="37"/>
      <c r="G4897" s="47"/>
      <c r="H4897" s="37"/>
      <c r="I4897" s="37"/>
      <c r="J4897" s="51"/>
      <c r="K4897" s="51"/>
      <c r="L4897" s="51"/>
      <c r="M4897" s="51"/>
      <c r="N4897" s="51"/>
      <c r="O4897" s="51"/>
      <c r="P4897" s="51"/>
      <c r="R4897" s="38" t="s">
        <v>450</v>
      </c>
      <c r="S4897" s="38" t="str" cm="1">
        <f t="array" ref="S4897">_xlfn.XLOOKUP(R4897,INDEX(Flettilisti,,1),INDEX(Flettilisti,,2),,0)</f>
        <v>Vantar flokkun</v>
      </c>
      <c r="T4897" s="38" t="str">
        <f>IF(ISBLANK(M4897),"",IF(M4897&lt;Gögn!$J$2,Gögn!$K$2,IF(M4897&gt;Gögn!$J$4,Gögn!$K$4,Gögn!$K$3)))</f>
        <v/>
      </c>
      <c r="U4897" s="49" t="str" cm="1">
        <f t="array" aca="1" ref="U4897" ca="1">IF(ISBLANK(A4897),"",IF(S4897="Styrkhæft",_xlfn.XLOOKUP(T4897,Vegalengdir[Texti],INDIRECT("Vegalengdir["&amp;'Upplýsingar um umsækjanda'!$B$10&amp;"]"),0%,0)))</f>
        <v/>
      </c>
      <c r="V4897" s="72" t="str">
        <f t="shared" si="76"/>
        <v/>
      </c>
    </row>
    <row r="4898" spans="1:22" x14ac:dyDescent="0.25">
      <c r="A4898" s="47"/>
      <c r="B4898" s="47"/>
      <c r="C4898" s="47"/>
      <c r="D4898" s="117"/>
      <c r="E4898" s="47"/>
      <c r="F4898" s="37"/>
      <c r="G4898" s="47"/>
      <c r="H4898" s="37"/>
      <c r="I4898" s="37"/>
      <c r="J4898" s="51"/>
      <c r="K4898" s="51"/>
      <c r="L4898" s="51"/>
      <c r="M4898" s="51"/>
      <c r="N4898" s="51"/>
      <c r="O4898" s="51"/>
      <c r="P4898" s="51"/>
      <c r="R4898" s="38" t="s">
        <v>450</v>
      </c>
      <c r="S4898" s="38" t="str" cm="1">
        <f t="array" ref="S4898">_xlfn.XLOOKUP(R4898,INDEX(Flettilisti,,1),INDEX(Flettilisti,,2),,0)</f>
        <v>Vantar flokkun</v>
      </c>
      <c r="T4898" s="38" t="str">
        <f>IF(ISBLANK(M4898),"",IF(M4898&lt;Gögn!$J$2,Gögn!$K$2,IF(M4898&gt;Gögn!$J$4,Gögn!$K$4,Gögn!$K$3)))</f>
        <v/>
      </c>
      <c r="U4898" s="49" t="str" cm="1">
        <f t="array" aca="1" ref="U4898" ca="1">IF(ISBLANK(A4898),"",IF(S4898="Styrkhæft",_xlfn.XLOOKUP(T4898,Vegalengdir[Texti],INDIRECT("Vegalengdir["&amp;'Upplýsingar um umsækjanda'!$B$10&amp;"]"),0%,0)))</f>
        <v/>
      </c>
      <c r="V4898" s="72" t="str">
        <f t="shared" si="76"/>
        <v/>
      </c>
    </row>
    <row r="4899" spans="1:22" x14ac:dyDescent="0.25">
      <c r="A4899" s="47"/>
      <c r="B4899" s="47"/>
      <c r="C4899" s="47"/>
      <c r="D4899" s="117"/>
      <c r="E4899" s="47"/>
      <c r="F4899" s="37"/>
      <c r="G4899" s="47"/>
      <c r="H4899" s="37"/>
      <c r="I4899" s="37"/>
      <c r="J4899" s="51"/>
      <c r="K4899" s="51"/>
      <c r="L4899" s="51"/>
      <c r="M4899" s="51"/>
      <c r="N4899" s="51"/>
      <c r="O4899" s="51"/>
      <c r="P4899" s="51"/>
      <c r="R4899" s="38" t="s">
        <v>450</v>
      </c>
      <c r="S4899" s="38" t="str" cm="1">
        <f t="array" ref="S4899">_xlfn.XLOOKUP(R4899,INDEX(Flettilisti,,1),INDEX(Flettilisti,,2),,0)</f>
        <v>Vantar flokkun</v>
      </c>
      <c r="T4899" s="38" t="str">
        <f>IF(ISBLANK(M4899),"",IF(M4899&lt;Gögn!$J$2,Gögn!$K$2,IF(M4899&gt;Gögn!$J$4,Gögn!$K$4,Gögn!$K$3)))</f>
        <v/>
      </c>
      <c r="U4899" s="49" t="str" cm="1">
        <f t="array" aca="1" ref="U4899" ca="1">IF(ISBLANK(A4899),"",IF(S4899="Styrkhæft",_xlfn.XLOOKUP(T4899,Vegalengdir[Texti],INDIRECT("Vegalengdir["&amp;'Upplýsingar um umsækjanda'!$B$10&amp;"]"),0%,0)))</f>
        <v/>
      </c>
      <c r="V4899" s="72" t="str">
        <f t="shared" si="76"/>
        <v/>
      </c>
    </row>
    <row r="4900" spans="1:22" x14ac:dyDescent="0.25">
      <c r="A4900" s="47"/>
      <c r="B4900" s="47"/>
      <c r="C4900" s="47"/>
      <c r="D4900" s="117"/>
      <c r="E4900" s="47"/>
      <c r="F4900" s="37"/>
      <c r="G4900" s="47"/>
      <c r="H4900" s="37"/>
      <c r="I4900" s="37"/>
      <c r="J4900" s="51"/>
      <c r="K4900" s="51"/>
      <c r="L4900" s="51"/>
      <c r="M4900" s="51"/>
      <c r="N4900" s="51"/>
      <c r="O4900" s="51"/>
      <c r="P4900" s="51"/>
      <c r="R4900" s="38" t="s">
        <v>450</v>
      </c>
      <c r="S4900" s="38" t="str" cm="1">
        <f t="array" ref="S4900">_xlfn.XLOOKUP(R4900,INDEX(Flettilisti,,1),INDEX(Flettilisti,,2),,0)</f>
        <v>Vantar flokkun</v>
      </c>
      <c r="T4900" s="38" t="str">
        <f>IF(ISBLANK(M4900),"",IF(M4900&lt;Gögn!$J$2,Gögn!$K$2,IF(M4900&gt;Gögn!$J$4,Gögn!$K$4,Gögn!$K$3)))</f>
        <v/>
      </c>
      <c r="U4900" s="49" t="str" cm="1">
        <f t="array" aca="1" ref="U4900" ca="1">IF(ISBLANK(A4900),"",IF(S4900="Styrkhæft",_xlfn.XLOOKUP(T4900,Vegalengdir[Texti],INDIRECT("Vegalengdir["&amp;'Upplýsingar um umsækjanda'!$B$10&amp;"]"),0%,0)))</f>
        <v/>
      </c>
      <c r="V4900" s="72" t="str">
        <f t="shared" si="76"/>
        <v/>
      </c>
    </row>
    <row r="4901" spans="1:22" x14ac:dyDescent="0.25">
      <c r="A4901" s="47"/>
      <c r="B4901" s="47"/>
      <c r="C4901" s="47"/>
      <c r="D4901" s="117"/>
      <c r="E4901" s="47"/>
      <c r="F4901" s="37"/>
      <c r="G4901" s="47"/>
      <c r="H4901" s="37"/>
      <c r="I4901" s="37"/>
      <c r="J4901" s="51"/>
      <c r="K4901" s="51"/>
      <c r="L4901" s="51"/>
      <c r="M4901" s="51"/>
      <c r="N4901" s="51"/>
      <c r="O4901" s="51"/>
      <c r="P4901" s="51"/>
      <c r="R4901" s="38" t="s">
        <v>450</v>
      </c>
      <c r="S4901" s="38" t="str" cm="1">
        <f t="array" ref="S4901">_xlfn.XLOOKUP(R4901,INDEX(Flettilisti,,1),INDEX(Flettilisti,,2),,0)</f>
        <v>Vantar flokkun</v>
      </c>
      <c r="T4901" s="38" t="str">
        <f>IF(ISBLANK(M4901),"",IF(M4901&lt;Gögn!$J$2,Gögn!$K$2,IF(M4901&gt;Gögn!$J$4,Gögn!$K$4,Gögn!$K$3)))</f>
        <v/>
      </c>
      <c r="U4901" s="49" t="str" cm="1">
        <f t="array" aca="1" ref="U4901" ca="1">IF(ISBLANK(A4901),"",IF(S4901="Styrkhæft",_xlfn.XLOOKUP(T4901,Vegalengdir[Texti],INDIRECT("Vegalengdir["&amp;'Upplýsingar um umsækjanda'!$B$10&amp;"]"),0%,0)))</f>
        <v/>
      </c>
      <c r="V4901" s="72" t="str">
        <f t="shared" si="76"/>
        <v/>
      </c>
    </row>
    <row r="4902" spans="1:22" x14ac:dyDescent="0.25">
      <c r="A4902" s="47"/>
      <c r="B4902" s="47"/>
      <c r="C4902" s="47"/>
      <c r="D4902" s="117"/>
      <c r="E4902" s="47"/>
      <c r="F4902" s="37"/>
      <c r="G4902" s="47"/>
      <c r="H4902" s="37"/>
      <c r="I4902" s="37"/>
      <c r="J4902" s="51"/>
      <c r="K4902" s="51"/>
      <c r="L4902" s="51"/>
      <c r="M4902" s="51"/>
      <c r="N4902" s="51"/>
      <c r="O4902" s="51"/>
      <c r="P4902" s="51"/>
      <c r="R4902" s="38" t="s">
        <v>450</v>
      </c>
      <c r="S4902" s="38" t="str" cm="1">
        <f t="array" ref="S4902">_xlfn.XLOOKUP(R4902,INDEX(Flettilisti,,1),INDEX(Flettilisti,,2),,0)</f>
        <v>Vantar flokkun</v>
      </c>
      <c r="T4902" s="38" t="str">
        <f>IF(ISBLANK(M4902),"",IF(M4902&lt;Gögn!$J$2,Gögn!$K$2,IF(M4902&gt;Gögn!$J$4,Gögn!$K$4,Gögn!$K$3)))</f>
        <v/>
      </c>
      <c r="U4902" s="49" t="str" cm="1">
        <f t="array" aca="1" ref="U4902" ca="1">IF(ISBLANK(A4902),"",IF(S4902="Styrkhæft",_xlfn.XLOOKUP(T4902,Vegalengdir[Texti],INDIRECT("Vegalengdir["&amp;'Upplýsingar um umsækjanda'!$B$10&amp;"]"),0%,0)))</f>
        <v/>
      </c>
      <c r="V4902" s="72" t="str">
        <f t="shared" si="76"/>
        <v/>
      </c>
    </row>
    <row r="4903" spans="1:22" x14ac:dyDescent="0.25">
      <c r="A4903" s="47"/>
      <c r="B4903" s="47"/>
      <c r="C4903" s="47"/>
      <c r="D4903" s="117"/>
      <c r="E4903" s="47"/>
      <c r="F4903" s="37"/>
      <c r="G4903" s="47"/>
      <c r="H4903" s="37"/>
      <c r="I4903" s="37"/>
      <c r="J4903" s="51"/>
      <c r="K4903" s="51"/>
      <c r="L4903" s="51"/>
      <c r="M4903" s="51"/>
      <c r="N4903" s="51"/>
      <c r="O4903" s="51"/>
      <c r="P4903" s="51"/>
      <c r="R4903" s="38" t="s">
        <v>450</v>
      </c>
      <c r="S4903" s="38" t="str" cm="1">
        <f t="array" ref="S4903">_xlfn.XLOOKUP(R4903,INDEX(Flettilisti,,1),INDEX(Flettilisti,,2),,0)</f>
        <v>Vantar flokkun</v>
      </c>
      <c r="T4903" s="38" t="str">
        <f>IF(ISBLANK(M4903),"",IF(M4903&lt;Gögn!$J$2,Gögn!$K$2,IF(M4903&gt;Gögn!$J$4,Gögn!$K$4,Gögn!$K$3)))</f>
        <v/>
      </c>
      <c r="U4903" s="49" t="str" cm="1">
        <f t="array" aca="1" ref="U4903" ca="1">IF(ISBLANK(A4903),"",IF(S4903="Styrkhæft",_xlfn.XLOOKUP(T4903,Vegalengdir[Texti],INDIRECT("Vegalengdir["&amp;'Upplýsingar um umsækjanda'!$B$10&amp;"]"),0%,0)))</f>
        <v/>
      </c>
      <c r="V4903" s="72" t="str">
        <f t="shared" si="76"/>
        <v/>
      </c>
    </row>
    <row r="4904" spans="1:22" x14ac:dyDescent="0.25">
      <c r="A4904" s="47"/>
      <c r="B4904" s="47"/>
      <c r="C4904" s="47"/>
      <c r="D4904" s="117"/>
      <c r="E4904" s="47"/>
      <c r="F4904" s="37"/>
      <c r="G4904" s="47"/>
      <c r="H4904" s="37"/>
      <c r="I4904" s="37"/>
      <c r="J4904" s="51"/>
      <c r="K4904" s="51"/>
      <c r="L4904" s="51"/>
      <c r="M4904" s="51"/>
      <c r="N4904" s="51"/>
      <c r="O4904" s="51"/>
      <c r="P4904" s="51"/>
      <c r="R4904" s="38" t="s">
        <v>450</v>
      </c>
      <c r="S4904" s="38" t="str" cm="1">
        <f t="array" ref="S4904">_xlfn.XLOOKUP(R4904,INDEX(Flettilisti,,1),INDEX(Flettilisti,,2),,0)</f>
        <v>Vantar flokkun</v>
      </c>
      <c r="T4904" s="38" t="str">
        <f>IF(ISBLANK(M4904),"",IF(M4904&lt;Gögn!$J$2,Gögn!$K$2,IF(M4904&gt;Gögn!$J$4,Gögn!$K$4,Gögn!$K$3)))</f>
        <v/>
      </c>
      <c r="U4904" s="49" t="str" cm="1">
        <f t="array" aca="1" ref="U4904" ca="1">IF(ISBLANK(A4904),"",IF(S4904="Styrkhæft",_xlfn.XLOOKUP(T4904,Vegalengdir[Texti],INDIRECT("Vegalengdir["&amp;'Upplýsingar um umsækjanda'!$B$10&amp;"]"),0%,0)))</f>
        <v/>
      </c>
      <c r="V4904" s="72" t="str">
        <f t="shared" si="76"/>
        <v/>
      </c>
    </row>
    <row r="4905" spans="1:22" x14ac:dyDescent="0.25">
      <c r="A4905" s="47"/>
      <c r="B4905" s="47"/>
      <c r="C4905" s="47"/>
      <c r="D4905" s="117"/>
      <c r="E4905" s="47"/>
      <c r="F4905" s="37"/>
      <c r="G4905" s="47"/>
      <c r="H4905" s="37"/>
      <c r="I4905" s="37"/>
      <c r="J4905" s="51"/>
      <c r="K4905" s="51"/>
      <c r="L4905" s="51"/>
      <c r="M4905" s="51"/>
      <c r="N4905" s="51"/>
      <c r="O4905" s="51"/>
      <c r="P4905" s="51"/>
      <c r="R4905" s="38" t="s">
        <v>450</v>
      </c>
      <c r="S4905" s="38" t="str" cm="1">
        <f t="array" ref="S4905">_xlfn.XLOOKUP(R4905,INDEX(Flettilisti,,1),INDEX(Flettilisti,,2),,0)</f>
        <v>Vantar flokkun</v>
      </c>
      <c r="T4905" s="38" t="str">
        <f>IF(ISBLANK(M4905),"",IF(M4905&lt;Gögn!$J$2,Gögn!$K$2,IF(M4905&gt;Gögn!$J$4,Gögn!$K$4,Gögn!$K$3)))</f>
        <v/>
      </c>
      <c r="U4905" s="49" t="str" cm="1">
        <f t="array" aca="1" ref="U4905" ca="1">IF(ISBLANK(A4905),"",IF(S4905="Styrkhæft",_xlfn.XLOOKUP(T4905,Vegalengdir[Texti],INDIRECT("Vegalengdir["&amp;'Upplýsingar um umsækjanda'!$B$10&amp;"]"),0%,0)))</f>
        <v/>
      </c>
      <c r="V4905" s="72" t="str">
        <f t="shared" si="76"/>
        <v/>
      </c>
    </row>
    <row r="4906" spans="1:22" x14ac:dyDescent="0.25">
      <c r="A4906" s="47"/>
      <c r="B4906" s="47"/>
      <c r="C4906" s="47"/>
      <c r="D4906" s="117"/>
      <c r="E4906" s="47"/>
      <c r="F4906" s="37"/>
      <c r="G4906" s="47"/>
      <c r="H4906" s="37"/>
      <c r="I4906" s="37"/>
      <c r="J4906" s="51"/>
      <c r="K4906" s="51"/>
      <c r="L4906" s="51"/>
      <c r="M4906" s="51"/>
      <c r="N4906" s="51"/>
      <c r="O4906" s="51"/>
      <c r="P4906" s="51"/>
      <c r="R4906" s="38" t="s">
        <v>450</v>
      </c>
      <c r="S4906" s="38" t="str" cm="1">
        <f t="array" ref="S4906">_xlfn.XLOOKUP(R4906,INDEX(Flettilisti,,1),INDEX(Flettilisti,,2),,0)</f>
        <v>Vantar flokkun</v>
      </c>
      <c r="T4906" s="38" t="str">
        <f>IF(ISBLANK(M4906),"",IF(M4906&lt;Gögn!$J$2,Gögn!$K$2,IF(M4906&gt;Gögn!$J$4,Gögn!$K$4,Gögn!$K$3)))</f>
        <v/>
      </c>
      <c r="U4906" s="49" t="str" cm="1">
        <f t="array" aca="1" ref="U4906" ca="1">IF(ISBLANK(A4906),"",IF(S4906="Styrkhæft",_xlfn.XLOOKUP(T4906,Vegalengdir[Texti],INDIRECT("Vegalengdir["&amp;'Upplýsingar um umsækjanda'!$B$10&amp;"]"),0%,0)))</f>
        <v/>
      </c>
      <c r="V4906" s="72" t="str">
        <f t="shared" si="76"/>
        <v/>
      </c>
    </row>
    <row r="4907" spans="1:22" x14ac:dyDescent="0.25">
      <c r="A4907" s="47"/>
      <c r="B4907" s="47"/>
      <c r="C4907" s="47"/>
      <c r="D4907" s="117"/>
      <c r="E4907" s="47"/>
      <c r="F4907" s="37"/>
      <c r="G4907" s="47"/>
      <c r="H4907" s="37"/>
      <c r="I4907" s="37"/>
      <c r="J4907" s="51"/>
      <c r="K4907" s="51"/>
      <c r="L4907" s="51"/>
      <c r="M4907" s="51"/>
      <c r="N4907" s="51"/>
      <c r="O4907" s="51"/>
      <c r="P4907" s="51"/>
      <c r="R4907" s="38" t="s">
        <v>450</v>
      </c>
      <c r="S4907" s="38" t="str" cm="1">
        <f t="array" ref="S4907">_xlfn.XLOOKUP(R4907,INDEX(Flettilisti,,1),INDEX(Flettilisti,,2),,0)</f>
        <v>Vantar flokkun</v>
      </c>
      <c r="T4907" s="38" t="str">
        <f>IF(ISBLANK(M4907),"",IF(M4907&lt;Gögn!$J$2,Gögn!$K$2,IF(M4907&gt;Gögn!$J$4,Gögn!$K$4,Gögn!$K$3)))</f>
        <v/>
      </c>
      <c r="U4907" s="49" t="str" cm="1">
        <f t="array" aca="1" ref="U4907" ca="1">IF(ISBLANK(A4907),"",IF(S4907="Styrkhæft",_xlfn.XLOOKUP(T4907,Vegalengdir[Texti],INDIRECT("Vegalengdir["&amp;'Upplýsingar um umsækjanda'!$B$10&amp;"]"),0%,0)))</f>
        <v/>
      </c>
      <c r="V4907" s="72" t="str">
        <f t="shared" si="76"/>
        <v/>
      </c>
    </row>
    <row r="4908" spans="1:22" x14ac:dyDescent="0.25">
      <c r="A4908" s="47"/>
      <c r="B4908" s="47"/>
      <c r="C4908" s="47"/>
      <c r="D4908" s="117"/>
      <c r="E4908" s="47"/>
      <c r="F4908" s="37"/>
      <c r="G4908" s="47"/>
      <c r="H4908" s="37"/>
      <c r="I4908" s="37"/>
      <c r="J4908" s="51"/>
      <c r="K4908" s="51"/>
      <c r="L4908" s="51"/>
      <c r="M4908" s="51"/>
      <c r="N4908" s="51"/>
      <c r="O4908" s="51"/>
      <c r="P4908" s="51"/>
      <c r="R4908" s="38" t="s">
        <v>450</v>
      </c>
      <c r="S4908" s="38" t="str" cm="1">
        <f t="array" ref="S4908">_xlfn.XLOOKUP(R4908,INDEX(Flettilisti,,1),INDEX(Flettilisti,,2),,0)</f>
        <v>Vantar flokkun</v>
      </c>
      <c r="T4908" s="38" t="str">
        <f>IF(ISBLANK(M4908),"",IF(M4908&lt;Gögn!$J$2,Gögn!$K$2,IF(M4908&gt;Gögn!$J$4,Gögn!$K$4,Gögn!$K$3)))</f>
        <v/>
      </c>
      <c r="U4908" s="49" t="str" cm="1">
        <f t="array" aca="1" ref="U4908" ca="1">IF(ISBLANK(A4908),"",IF(S4908="Styrkhæft",_xlfn.XLOOKUP(T4908,Vegalengdir[Texti],INDIRECT("Vegalengdir["&amp;'Upplýsingar um umsækjanda'!$B$10&amp;"]"),0%,0)))</f>
        <v/>
      </c>
      <c r="V4908" s="72" t="str">
        <f t="shared" si="76"/>
        <v/>
      </c>
    </row>
    <row r="4909" spans="1:22" x14ac:dyDescent="0.25">
      <c r="A4909" s="47"/>
      <c r="B4909" s="47"/>
      <c r="C4909" s="47"/>
      <c r="D4909" s="117"/>
      <c r="E4909" s="47"/>
      <c r="F4909" s="37"/>
      <c r="G4909" s="47"/>
      <c r="H4909" s="37"/>
      <c r="I4909" s="37"/>
      <c r="J4909" s="51"/>
      <c r="K4909" s="51"/>
      <c r="L4909" s="51"/>
      <c r="M4909" s="51"/>
      <c r="N4909" s="51"/>
      <c r="O4909" s="51"/>
      <c r="P4909" s="51"/>
      <c r="R4909" s="38" t="s">
        <v>450</v>
      </c>
      <c r="S4909" s="38" t="str" cm="1">
        <f t="array" ref="S4909">_xlfn.XLOOKUP(R4909,INDEX(Flettilisti,,1),INDEX(Flettilisti,,2),,0)</f>
        <v>Vantar flokkun</v>
      </c>
      <c r="T4909" s="38" t="str">
        <f>IF(ISBLANK(M4909),"",IF(M4909&lt;Gögn!$J$2,Gögn!$K$2,IF(M4909&gt;Gögn!$J$4,Gögn!$K$4,Gögn!$K$3)))</f>
        <v/>
      </c>
      <c r="U4909" s="49" t="str" cm="1">
        <f t="array" aca="1" ref="U4909" ca="1">IF(ISBLANK(A4909),"",IF(S4909="Styrkhæft",_xlfn.XLOOKUP(T4909,Vegalengdir[Texti],INDIRECT("Vegalengdir["&amp;'Upplýsingar um umsækjanda'!$B$10&amp;"]"),0%,0)))</f>
        <v/>
      </c>
      <c r="V4909" s="72" t="str">
        <f t="shared" si="76"/>
        <v/>
      </c>
    </row>
    <row r="4910" spans="1:22" x14ac:dyDescent="0.25">
      <c r="A4910" s="47"/>
      <c r="B4910" s="47"/>
      <c r="C4910" s="47"/>
      <c r="D4910" s="117"/>
      <c r="E4910" s="47"/>
      <c r="F4910" s="37"/>
      <c r="G4910" s="47"/>
      <c r="H4910" s="37"/>
      <c r="I4910" s="37"/>
      <c r="J4910" s="51"/>
      <c r="K4910" s="51"/>
      <c r="L4910" s="51"/>
      <c r="M4910" s="51"/>
      <c r="N4910" s="51"/>
      <c r="O4910" s="51"/>
      <c r="P4910" s="51"/>
      <c r="R4910" s="38" t="s">
        <v>450</v>
      </c>
      <c r="S4910" s="38" t="str" cm="1">
        <f t="array" ref="S4910">_xlfn.XLOOKUP(R4910,INDEX(Flettilisti,,1),INDEX(Flettilisti,,2),,0)</f>
        <v>Vantar flokkun</v>
      </c>
      <c r="T4910" s="38" t="str">
        <f>IF(ISBLANK(M4910),"",IF(M4910&lt;Gögn!$J$2,Gögn!$K$2,IF(M4910&gt;Gögn!$J$4,Gögn!$K$4,Gögn!$K$3)))</f>
        <v/>
      </c>
      <c r="U4910" s="49" t="str" cm="1">
        <f t="array" aca="1" ref="U4910" ca="1">IF(ISBLANK(A4910),"",IF(S4910="Styrkhæft",_xlfn.XLOOKUP(T4910,Vegalengdir[Texti],INDIRECT("Vegalengdir["&amp;'Upplýsingar um umsækjanda'!$B$10&amp;"]"),0%,0)))</f>
        <v/>
      </c>
      <c r="V4910" s="72" t="str">
        <f t="shared" si="76"/>
        <v/>
      </c>
    </row>
    <row r="4911" spans="1:22" x14ac:dyDescent="0.25">
      <c r="A4911" s="47"/>
      <c r="B4911" s="47"/>
      <c r="C4911" s="47"/>
      <c r="D4911" s="117"/>
      <c r="E4911" s="47"/>
      <c r="F4911" s="37"/>
      <c r="G4911" s="47"/>
      <c r="H4911" s="37"/>
      <c r="I4911" s="37"/>
      <c r="J4911" s="51"/>
      <c r="K4911" s="51"/>
      <c r="L4911" s="51"/>
      <c r="M4911" s="51"/>
      <c r="N4911" s="51"/>
      <c r="O4911" s="51"/>
      <c r="P4911" s="51"/>
      <c r="R4911" s="38" t="s">
        <v>450</v>
      </c>
      <c r="S4911" s="38" t="str" cm="1">
        <f t="array" ref="S4911">_xlfn.XLOOKUP(R4911,INDEX(Flettilisti,,1),INDEX(Flettilisti,,2),,0)</f>
        <v>Vantar flokkun</v>
      </c>
      <c r="T4911" s="38" t="str">
        <f>IF(ISBLANK(M4911),"",IF(M4911&lt;Gögn!$J$2,Gögn!$K$2,IF(M4911&gt;Gögn!$J$4,Gögn!$K$4,Gögn!$K$3)))</f>
        <v/>
      </c>
      <c r="U4911" s="49" t="str" cm="1">
        <f t="array" aca="1" ref="U4911" ca="1">IF(ISBLANK(A4911),"",IF(S4911="Styrkhæft",_xlfn.XLOOKUP(T4911,Vegalengdir[Texti],INDIRECT("Vegalengdir["&amp;'Upplýsingar um umsækjanda'!$B$10&amp;"]"),0%,0)))</f>
        <v/>
      </c>
      <c r="V4911" s="72" t="str">
        <f t="shared" si="76"/>
        <v/>
      </c>
    </row>
    <row r="4912" spans="1:22" x14ac:dyDescent="0.25">
      <c r="A4912" s="47"/>
      <c r="B4912" s="47"/>
      <c r="C4912" s="47"/>
      <c r="D4912" s="117"/>
      <c r="E4912" s="47"/>
      <c r="F4912" s="37"/>
      <c r="G4912" s="47"/>
      <c r="H4912" s="37"/>
      <c r="I4912" s="37"/>
      <c r="J4912" s="51"/>
      <c r="K4912" s="51"/>
      <c r="L4912" s="51"/>
      <c r="M4912" s="51"/>
      <c r="N4912" s="51"/>
      <c r="O4912" s="51"/>
      <c r="P4912" s="51"/>
      <c r="R4912" s="38" t="s">
        <v>450</v>
      </c>
      <c r="S4912" s="38" t="str" cm="1">
        <f t="array" ref="S4912">_xlfn.XLOOKUP(R4912,INDEX(Flettilisti,,1),INDEX(Flettilisti,,2),,0)</f>
        <v>Vantar flokkun</v>
      </c>
      <c r="T4912" s="38" t="str">
        <f>IF(ISBLANK(M4912),"",IF(M4912&lt;Gögn!$J$2,Gögn!$K$2,IF(M4912&gt;Gögn!$J$4,Gögn!$K$4,Gögn!$K$3)))</f>
        <v/>
      </c>
      <c r="U4912" s="49" t="str" cm="1">
        <f t="array" aca="1" ref="U4912" ca="1">IF(ISBLANK(A4912),"",IF(S4912="Styrkhæft",_xlfn.XLOOKUP(T4912,Vegalengdir[Texti],INDIRECT("Vegalengdir["&amp;'Upplýsingar um umsækjanda'!$B$10&amp;"]"),0%,0)))</f>
        <v/>
      </c>
      <c r="V4912" s="72" t="str">
        <f t="shared" si="76"/>
        <v/>
      </c>
    </row>
    <row r="4913" spans="1:22" x14ac:dyDescent="0.25">
      <c r="A4913" s="47"/>
      <c r="B4913" s="47"/>
      <c r="C4913" s="47"/>
      <c r="D4913" s="117"/>
      <c r="E4913" s="47"/>
      <c r="F4913" s="37"/>
      <c r="G4913" s="47"/>
      <c r="H4913" s="37"/>
      <c r="I4913" s="37"/>
      <c r="J4913" s="51"/>
      <c r="K4913" s="51"/>
      <c r="L4913" s="51"/>
      <c r="M4913" s="51"/>
      <c r="N4913" s="51"/>
      <c r="O4913" s="51"/>
      <c r="P4913" s="51"/>
      <c r="R4913" s="38" t="s">
        <v>450</v>
      </c>
      <c r="S4913" s="38" t="str" cm="1">
        <f t="array" ref="S4913">_xlfn.XLOOKUP(R4913,INDEX(Flettilisti,,1),INDEX(Flettilisti,,2),,0)</f>
        <v>Vantar flokkun</v>
      </c>
      <c r="T4913" s="38" t="str">
        <f>IF(ISBLANK(M4913),"",IF(M4913&lt;Gögn!$J$2,Gögn!$K$2,IF(M4913&gt;Gögn!$J$4,Gögn!$K$4,Gögn!$K$3)))</f>
        <v/>
      </c>
      <c r="U4913" s="49" t="str" cm="1">
        <f t="array" aca="1" ref="U4913" ca="1">IF(ISBLANK(A4913),"",IF(S4913="Styrkhæft",_xlfn.XLOOKUP(T4913,Vegalengdir[Texti],INDIRECT("Vegalengdir["&amp;'Upplýsingar um umsækjanda'!$B$10&amp;"]"),0%,0)))</f>
        <v/>
      </c>
      <c r="V4913" s="72" t="str">
        <f t="shared" si="76"/>
        <v/>
      </c>
    </row>
    <row r="4914" spans="1:22" x14ac:dyDescent="0.25">
      <c r="A4914" s="47"/>
      <c r="B4914" s="47"/>
      <c r="C4914" s="47"/>
      <c r="D4914" s="117"/>
      <c r="E4914" s="47"/>
      <c r="F4914" s="37"/>
      <c r="G4914" s="47"/>
      <c r="H4914" s="37"/>
      <c r="I4914" s="37"/>
      <c r="J4914" s="51"/>
      <c r="K4914" s="51"/>
      <c r="L4914" s="51"/>
      <c r="M4914" s="51"/>
      <c r="N4914" s="51"/>
      <c r="O4914" s="51"/>
      <c r="P4914" s="51"/>
      <c r="R4914" s="38" t="s">
        <v>450</v>
      </c>
      <c r="S4914" s="38" t="str" cm="1">
        <f t="array" ref="S4914">_xlfn.XLOOKUP(R4914,INDEX(Flettilisti,,1),INDEX(Flettilisti,,2),,0)</f>
        <v>Vantar flokkun</v>
      </c>
      <c r="T4914" s="38" t="str">
        <f>IF(ISBLANK(M4914),"",IF(M4914&lt;Gögn!$J$2,Gögn!$K$2,IF(M4914&gt;Gögn!$J$4,Gögn!$K$4,Gögn!$K$3)))</f>
        <v/>
      </c>
      <c r="U4914" s="49" t="str" cm="1">
        <f t="array" aca="1" ref="U4914" ca="1">IF(ISBLANK(A4914),"",IF(S4914="Styrkhæft",_xlfn.XLOOKUP(T4914,Vegalengdir[Texti],INDIRECT("Vegalengdir["&amp;'Upplýsingar um umsækjanda'!$B$10&amp;"]"),0%,0)))</f>
        <v/>
      </c>
      <c r="V4914" s="72" t="str">
        <f t="shared" si="76"/>
        <v/>
      </c>
    </row>
    <row r="4915" spans="1:22" x14ac:dyDescent="0.25">
      <c r="A4915" s="47"/>
      <c r="B4915" s="47"/>
      <c r="C4915" s="47"/>
      <c r="D4915" s="117"/>
      <c r="E4915" s="47"/>
      <c r="F4915" s="37"/>
      <c r="G4915" s="47"/>
      <c r="H4915" s="37"/>
      <c r="I4915" s="37"/>
      <c r="J4915" s="51"/>
      <c r="K4915" s="51"/>
      <c r="L4915" s="51"/>
      <c r="M4915" s="51"/>
      <c r="N4915" s="51"/>
      <c r="O4915" s="51"/>
      <c r="P4915" s="51"/>
      <c r="R4915" s="38" t="s">
        <v>450</v>
      </c>
      <c r="S4915" s="38" t="str" cm="1">
        <f t="array" ref="S4915">_xlfn.XLOOKUP(R4915,INDEX(Flettilisti,,1),INDEX(Flettilisti,,2),,0)</f>
        <v>Vantar flokkun</v>
      </c>
      <c r="T4915" s="38" t="str">
        <f>IF(ISBLANK(M4915),"",IF(M4915&lt;Gögn!$J$2,Gögn!$K$2,IF(M4915&gt;Gögn!$J$4,Gögn!$K$4,Gögn!$K$3)))</f>
        <v/>
      </c>
      <c r="U4915" s="49" t="str" cm="1">
        <f t="array" aca="1" ref="U4915" ca="1">IF(ISBLANK(A4915),"",IF(S4915="Styrkhæft",_xlfn.XLOOKUP(T4915,Vegalengdir[Texti],INDIRECT("Vegalengdir["&amp;'Upplýsingar um umsækjanda'!$B$10&amp;"]"),0%,0)))</f>
        <v/>
      </c>
      <c r="V4915" s="72" t="str">
        <f t="shared" si="76"/>
        <v/>
      </c>
    </row>
    <row r="4916" spans="1:22" x14ac:dyDescent="0.25">
      <c r="A4916" s="47"/>
      <c r="B4916" s="47"/>
      <c r="C4916" s="47"/>
      <c r="D4916" s="117"/>
      <c r="E4916" s="47"/>
      <c r="F4916" s="37"/>
      <c r="G4916" s="47"/>
      <c r="H4916" s="37"/>
      <c r="I4916" s="37"/>
      <c r="J4916" s="51"/>
      <c r="K4916" s="51"/>
      <c r="L4916" s="51"/>
      <c r="M4916" s="51"/>
      <c r="N4916" s="51"/>
      <c r="O4916" s="51"/>
      <c r="P4916" s="51"/>
      <c r="R4916" s="38" t="s">
        <v>450</v>
      </c>
      <c r="S4916" s="38" t="str" cm="1">
        <f t="array" ref="S4916">_xlfn.XLOOKUP(R4916,INDEX(Flettilisti,,1),INDEX(Flettilisti,,2),,0)</f>
        <v>Vantar flokkun</v>
      </c>
      <c r="T4916" s="38" t="str">
        <f>IF(ISBLANK(M4916),"",IF(M4916&lt;Gögn!$J$2,Gögn!$K$2,IF(M4916&gt;Gögn!$J$4,Gögn!$K$4,Gögn!$K$3)))</f>
        <v/>
      </c>
      <c r="U4916" s="49" t="str" cm="1">
        <f t="array" aca="1" ref="U4916" ca="1">IF(ISBLANK(A4916),"",IF(S4916="Styrkhæft",_xlfn.XLOOKUP(T4916,Vegalengdir[Texti],INDIRECT("Vegalengdir["&amp;'Upplýsingar um umsækjanda'!$B$10&amp;"]"),0%,0)))</f>
        <v/>
      </c>
      <c r="V4916" s="72" t="str">
        <f t="shared" si="76"/>
        <v/>
      </c>
    </row>
    <row r="4917" spans="1:22" x14ac:dyDescent="0.25">
      <c r="A4917" s="47"/>
      <c r="B4917" s="47"/>
      <c r="C4917" s="47"/>
      <c r="D4917" s="117"/>
      <c r="E4917" s="47"/>
      <c r="F4917" s="37"/>
      <c r="G4917" s="47"/>
      <c r="H4917" s="37"/>
      <c r="I4917" s="37"/>
      <c r="J4917" s="51"/>
      <c r="K4917" s="51"/>
      <c r="L4917" s="51"/>
      <c r="M4917" s="51"/>
      <c r="N4917" s="51"/>
      <c r="O4917" s="51"/>
      <c r="P4917" s="51"/>
      <c r="R4917" s="38" t="s">
        <v>450</v>
      </c>
      <c r="S4917" s="38" t="str" cm="1">
        <f t="array" ref="S4917">_xlfn.XLOOKUP(R4917,INDEX(Flettilisti,,1),INDEX(Flettilisti,,2),,0)</f>
        <v>Vantar flokkun</v>
      </c>
      <c r="T4917" s="38" t="str">
        <f>IF(ISBLANK(M4917),"",IF(M4917&lt;Gögn!$J$2,Gögn!$K$2,IF(M4917&gt;Gögn!$J$4,Gögn!$K$4,Gögn!$K$3)))</f>
        <v/>
      </c>
      <c r="U4917" s="49" t="str" cm="1">
        <f t="array" aca="1" ref="U4917" ca="1">IF(ISBLANK(A4917),"",IF(S4917="Styrkhæft",_xlfn.XLOOKUP(T4917,Vegalengdir[Texti],INDIRECT("Vegalengdir["&amp;'Upplýsingar um umsækjanda'!$B$10&amp;"]"),0%,0)))</f>
        <v/>
      </c>
      <c r="V4917" s="72" t="str">
        <f t="shared" si="76"/>
        <v/>
      </c>
    </row>
    <row r="4918" spans="1:22" x14ac:dyDescent="0.25">
      <c r="A4918" s="47"/>
      <c r="B4918" s="47"/>
      <c r="C4918" s="47"/>
      <c r="D4918" s="117"/>
      <c r="E4918" s="47"/>
      <c r="F4918" s="37"/>
      <c r="G4918" s="47"/>
      <c r="H4918" s="37"/>
      <c r="I4918" s="37"/>
      <c r="J4918" s="51"/>
      <c r="K4918" s="51"/>
      <c r="L4918" s="51"/>
      <c r="M4918" s="51"/>
      <c r="N4918" s="51"/>
      <c r="O4918" s="51"/>
      <c r="P4918" s="51"/>
      <c r="R4918" s="38" t="s">
        <v>450</v>
      </c>
      <c r="S4918" s="38" t="str" cm="1">
        <f t="array" ref="S4918">_xlfn.XLOOKUP(R4918,INDEX(Flettilisti,,1),INDEX(Flettilisti,,2),,0)</f>
        <v>Vantar flokkun</v>
      </c>
      <c r="T4918" s="38" t="str">
        <f>IF(ISBLANK(M4918),"",IF(M4918&lt;Gögn!$J$2,Gögn!$K$2,IF(M4918&gt;Gögn!$J$4,Gögn!$K$4,Gögn!$K$3)))</f>
        <v/>
      </c>
      <c r="U4918" s="49" t="str" cm="1">
        <f t="array" aca="1" ref="U4918" ca="1">IF(ISBLANK(A4918),"",IF(S4918="Styrkhæft",_xlfn.XLOOKUP(T4918,Vegalengdir[Texti],INDIRECT("Vegalengdir["&amp;'Upplýsingar um umsækjanda'!$B$10&amp;"]"),0%,0)))</f>
        <v/>
      </c>
      <c r="V4918" s="72" t="str">
        <f t="shared" si="76"/>
        <v/>
      </c>
    </row>
    <row r="4919" spans="1:22" x14ac:dyDescent="0.25">
      <c r="A4919" s="47"/>
      <c r="B4919" s="47"/>
      <c r="C4919" s="47"/>
      <c r="D4919" s="117"/>
      <c r="E4919" s="47"/>
      <c r="F4919" s="37"/>
      <c r="G4919" s="47"/>
      <c r="H4919" s="37"/>
      <c r="I4919" s="37"/>
      <c r="J4919" s="51"/>
      <c r="K4919" s="51"/>
      <c r="L4919" s="51"/>
      <c r="M4919" s="51"/>
      <c r="N4919" s="51"/>
      <c r="O4919" s="51"/>
      <c r="P4919" s="51"/>
      <c r="R4919" s="38" t="s">
        <v>450</v>
      </c>
      <c r="S4919" s="38" t="str" cm="1">
        <f t="array" ref="S4919">_xlfn.XLOOKUP(R4919,INDEX(Flettilisti,,1),INDEX(Flettilisti,,2),,0)</f>
        <v>Vantar flokkun</v>
      </c>
      <c r="T4919" s="38" t="str">
        <f>IF(ISBLANK(M4919),"",IF(M4919&lt;Gögn!$J$2,Gögn!$K$2,IF(M4919&gt;Gögn!$J$4,Gögn!$K$4,Gögn!$K$3)))</f>
        <v/>
      </c>
      <c r="U4919" s="49" t="str" cm="1">
        <f t="array" aca="1" ref="U4919" ca="1">IF(ISBLANK(A4919),"",IF(S4919="Styrkhæft",_xlfn.XLOOKUP(T4919,Vegalengdir[Texti],INDIRECT("Vegalengdir["&amp;'Upplýsingar um umsækjanda'!$B$10&amp;"]"),0%,0)))</f>
        <v/>
      </c>
      <c r="V4919" s="72" t="str">
        <f t="shared" si="76"/>
        <v/>
      </c>
    </row>
    <row r="4920" spans="1:22" x14ac:dyDescent="0.25">
      <c r="A4920" s="47"/>
      <c r="B4920" s="47"/>
      <c r="C4920" s="47"/>
      <c r="D4920" s="117"/>
      <c r="E4920" s="47"/>
      <c r="F4920" s="37"/>
      <c r="G4920" s="47"/>
      <c r="H4920" s="37"/>
      <c r="I4920" s="37"/>
      <c r="J4920" s="51"/>
      <c r="K4920" s="51"/>
      <c r="L4920" s="51"/>
      <c r="M4920" s="51"/>
      <c r="N4920" s="51"/>
      <c r="O4920" s="51"/>
      <c r="P4920" s="51"/>
      <c r="R4920" s="38" t="s">
        <v>450</v>
      </c>
      <c r="S4920" s="38" t="str" cm="1">
        <f t="array" ref="S4920">_xlfn.XLOOKUP(R4920,INDEX(Flettilisti,,1),INDEX(Flettilisti,,2),,0)</f>
        <v>Vantar flokkun</v>
      </c>
      <c r="T4920" s="38" t="str">
        <f>IF(ISBLANK(M4920),"",IF(M4920&lt;Gögn!$J$2,Gögn!$K$2,IF(M4920&gt;Gögn!$J$4,Gögn!$K$4,Gögn!$K$3)))</f>
        <v/>
      </c>
      <c r="U4920" s="49" t="str" cm="1">
        <f t="array" aca="1" ref="U4920" ca="1">IF(ISBLANK(A4920),"",IF(S4920="Styrkhæft",_xlfn.XLOOKUP(T4920,Vegalengdir[Texti],INDIRECT("Vegalengdir["&amp;'Upplýsingar um umsækjanda'!$B$10&amp;"]"),0%,0)))</f>
        <v/>
      </c>
      <c r="V4920" s="72" t="str">
        <f t="shared" si="76"/>
        <v/>
      </c>
    </row>
    <row r="4921" spans="1:22" x14ac:dyDescent="0.25">
      <c r="A4921" s="47"/>
      <c r="B4921" s="47"/>
      <c r="C4921" s="47"/>
      <c r="D4921" s="117"/>
      <c r="E4921" s="47"/>
      <c r="F4921" s="37"/>
      <c r="G4921" s="47"/>
      <c r="H4921" s="37"/>
      <c r="I4921" s="37"/>
      <c r="J4921" s="51"/>
      <c r="K4921" s="51"/>
      <c r="L4921" s="51"/>
      <c r="M4921" s="51"/>
      <c r="N4921" s="51"/>
      <c r="O4921" s="51"/>
      <c r="P4921" s="51"/>
      <c r="R4921" s="38" t="s">
        <v>450</v>
      </c>
      <c r="S4921" s="38" t="str" cm="1">
        <f t="array" ref="S4921">_xlfn.XLOOKUP(R4921,INDEX(Flettilisti,,1),INDEX(Flettilisti,,2),,0)</f>
        <v>Vantar flokkun</v>
      </c>
      <c r="T4921" s="38" t="str">
        <f>IF(ISBLANK(M4921),"",IF(M4921&lt;Gögn!$J$2,Gögn!$K$2,IF(M4921&gt;Gögn!$J$4,Gögn!$K$4,Gögn!$K$3)))</f>
        <v/>
      </c>
      <c r="U4921" s="49" t="str" cm="1">
        <f t="array" aca="1" ref="U4921" ca="1">IF(ISBLANK(A4921),"",IF(S4921="Styrkhæft",_xlfn.XLOOKUP(T4921,Vegalengdir[Texti],INDIRECT("Vegalengdir["&amp;'Upplýsingar um umsækjanda'!$B$10&amp;"]"),0%,0)))</f>
        <v/>
      </c>
      <c r="V4921" s="72" t="str">
        <f t="shared" si="76"/>
        <v/>
      </c>
    </row>
    <row r="4922" spans="1:22" x14ac:dyDescent="0.25">
      <c r="A4922" s="47"/>
      <c r="B4922" s="47"/>
      <c r="C4922" s="47"/>
      <c r="D4922" s="117"/>
      <c r="E4922" s="47"/>
      <c r="F4922" s="37"/>
      <c r="G4922" s="47"/>
      <c r="H4922" s="37"/>
      <c r="I4922" s="37"/>
      <c r="J4922" s="51"/>
      <c r="K4922" s="51"/>
      <c r="L4922" s="51"/>
      <c r="M4922" s="51"/>
      <c r="N4922" s="51"/>
      <c r="O4922" s="51"/>
      <c r="P4922" s="51"/>
      <c r="R4922" s="38" t="s">
        <v>450</v>
      </c>
      <c r="S4922" s="38" t="str" cm="1">
        <f t="array" ref="S4922">_xlfn.XLOOKUP(R4922,INDEX(Flettilisti,,1),INDEX(Flettilisti,,2),,0)</f>
        <v>Vantar flokkun</v>
      </c>
      <c r="T4922" s="38" t="str">
        <f>IF(ISBLANK(M4922),"",IF(M4922&lt;Gögn!$J$2,Gögn!$K$2,IF(M4922&gt;Gögn!$J$4,Gögn!$K$4,Gögn!$K$3)))</f>
        <v/>
      </c>
      <c r="U4922" s="49" t="str" cm="1">
        <f t="array" aca="1" ref="U4922" ca="1">IF(ISBLANK(A4922),"",IF(S4922="Styrkhæft",_xlfn.XLOOKUP(T4922,Vegalengdir[Texti],INDIRECT("Vegalengdir["&amp;'Upplýsingar um umsækjanda'!$B$10&amp;"]"),0%,0)))</f>
        <v/>
      </c>
      <c r="V4922" s="72" t="str">
        <f t="shared" si="76"/>
        <v/>
      </c>
    </row>
    <row r="4923" spans="1:22" x14ac:dyDescent="0.25">
      <c r="A4923" s="47"/>
      <c r="B4923" s="47"/>
      <c r="C4923" s="47"/>
      <c r="D4923" s="117"/>
      <c r="E4923" s="47"/>
      <c r="F4923" s="37"/>
      <c r="G4923" s="47"/>
      <c r="H4923" s="37"/>
      <c r="I4923" s="37"/>
      <c r="J4923" s="51"/>
      <c r="K4923" s="51"/>
      <c r="L4923" s="51"/>
      <c r="M4923" s="51"/>
      <c r="N4923" s="51"/>
      <c r="O4923" s="51"/>
      <c r="P4923" s="51"/>
      <c r="R4923" s="38" t="s">
        <v>450</v>
      </c>
      <c r="S4923" s="38" t="str" cm="1">
        <f t="array" ref="S4923">_xlfn.XLOOKUP(R4923,INDEX(Flettilisti,,1),INDEX(Flettilisti,,2),,0)</f>
        <v>Vantar flokkun</v>
      </c>
      <c r="T4923" s="38" t="str">
        <f>IF(ISBLANK(M4923),"",IF(M4923&lt;Gögn!$J$2,Gögn!$K$2,IF(M4923&gt;Gögn!$J$4,Gögn!$K$4,Gögn!$K$3)))</f>
        <v/>
      </c>
      <c r="U4923" s="49" t="str" cm="1">
        <f t="array" aca="1" ref="U4923" ca="1">IF(ISBLANK(A4923),"",IF(S4923="Styrkhæft",_xlfn.XLOOKUP(T4923,Vegalengdir[Texti],INDIRECT("Vegalengdir["&amp;'Upplýsingar um umsækjanda'!$B$10&amp;"]"),0%,0)))</f>
        <v/>
      </c>
      <c r="V4923" s="72" t="str">
        <f t="shared" si="76"/>
        <v/>
      </c>
    </row>
    <row r="4924" spans="1:22" x14ac:dyDescent="0.25">
      <c r="A4924" s="47"/>
      <c r="B4924" s="47"/>
      <c r="C4924" s="47"/>
      <c r="D4924" s="117"/>
      <c r="E4924" s="47"/>
      <c r="F4924" s="37"/>
      <c r="G4924" s="47"/>
      <c r="H4924" s="37"/>
      <c r="I4924" s="37"/>
      <c r="J4924" s="51"/>
      <c r="K4924" s="51"/>
      <c r="L4924" s="51"/>
      <c r="M4924" s="51"/>
      <c r="N4924" s="51"/>
      <c r="O4924" s="51"/>
      <c r="P4924" s="51"/>
      <c r="R4924" s="38" t="s">
        <v>450</v>
      </c>
      <c r="S4924" s="38" t="str" cm="1">
        <f t="array" ref="S4924">_xlfn.XLOOKUP(R4924,INDEX(Flettilisti,,1),INDEX(Flettilisti,,2),,0)</f>
        <v>Vantar flokkun</v>
      </c>
      <c r="T4924" s="38" t="str">
        <f>IF(ISBLANK(M4924),"",IF(M4924&lt;Gögn!$J$2,Gögn!$K$2,IF(M4924&gt;Gögn!$J$4,Gögn!$K$4,Gögn!$K$3)))</f>
        <v/>
      </c>
      <c r="U4924" s="49" t="str" cm="1">
        <f t="array" aca="1" ref="U4924" ca="1">IF(ISBLANK(A4924),"",IF(S4924="Styrkhæft",_xlfn.XLOOKUP(T4924,Vegalengdir[Texti],INDIRECT("Vegalengdir["&amp;'Upplýsingar um umsækjanda'!$B$10&amp;"]"),0%,0)))</f>
        <v/>
      </c>
      <c r="V4924" s="72" t="str">
        <f t="shared" si="76"/>
        <v/>
      </c>
    </row>
    <row r="4925" spans="1:22" x14ac:dyDescent="0.25">
      <c r="A4925" s="47"/>
      <c r="B4925" s="47"/>
      <c r="C4925" s="47"/>
      <c r="D4925" s="117"/>
      <c r="E4925" s="47"/>
      <c r="F4925" s="37"/>
      <c r="G4925" s="47"/>
      <c r="H4925" s="37"/>
      <c r="I4925" s="37"/>
      <c r="J4925" s="51"/>
      <c r="K4925" s="51"/>
      <c r="L4925" s="51"/>
      <c r="M4925" s="51"/>
      <c r="N4925" s="51"/>
      <c r="O4925" s="51"/>
      <c r="P4925" s="51"/>
      <c r="R4925" s="38" t="s">
        <v>450</v>
      </c>
      <c r="S4925" s="38" t="str" cm="1">
        <f t="array" ref="S4925">_xlfn.XLOOKUP(R4925,INDEX(Flettilisti,,1),INDEX(Flettilisti,,2),,0)</f>
        <v>Vantar flokkun</v>
      </c>
      <c r="T4925" s="38" t="str">
        <f>IF(ISBLANK(M4925),"",IF(M4925&lt;Gögn!$J$2,Gögn!$K$2,IF(M4925&gt;Gögn!$J$4,Gögn!$K$4,Gögn!$K$3)))</f>
        <v/>
      </c>
      <c r="U4925" s="49" t="str" cm="1">
        <f t="array" aca="1" ref="U4925" ca="1">IF(ISBLANK(A4925),"",IF(S4925="Styrkhæft",_xlfn.XLOOKUP(T4925,Vegalengdir[Texti],INDIRECT("Vegalengdir["&amp;'Upplýsingar um umsækjanda'!$B$10&amp;"]"),0%,0)))</f>
        <v/>
      </c>
      <c r="V4925" s="72" t="str">
        <f t="shared" si="76"/>
        <v/>
      </c>
    </row>
    <row r="4926" spans="1:22" x14ac:dyDescent="0.25">
      <c r="A4926" s="47"/>
      <c r="B4926" s="47"/>
      <c r="C4926" s="47"/>
      <c r="D4926" s="117"/>
      <c r="E4926" s="47"/>
      <c r="F4926" s="37"/>
      <c r="G4926" s="47"/>
      <c r="H4926" s="37"/>
      <c r="I4926" s="37"/>
      <c r="J4926" s="51"/>
      <c r="K4926" s="51"/>
      <c r="L4926" s="51"/>
      <c r="M4926" s="51"/>
      <c r="N4926" s="51"/>
      <c r="O4926" s="51"/>
      <c r="P4926" s="51"/>
      <c r="R4926" s="38" t="s">
        <v>450</v>
      </c>
      <c r="S4926" s="38" t="str" cm="1">
        <f t="array" ref="S4926">_xlfn.XLOOKUP(R4926,INDEX(Flettilisti,,1),INDEX(Flettilisti,,2),,0)</f>
        <v>Vantar flokkun</v>
      </c>
      <c r="T4926" s="38" t="str">
        <f>IF(ISBLANK(M4926),"",IF(M4926&lt;Gögn!$J$2,Gögn!$K$2,IF(M4926&gt;Gögn!$J$4,Gögn!$K$4,Gögn!$K$3)))</f>
        <v/>
      </c>
      <c r="U4926" s="49" t="str" cm="1">
        <f t="array" aca="1" ref="U4926" ca="1">IF(ISBLANK(A4926),"",IF(S4926="Styrkhæft",_xlfn.XLOOKUP(T4926,Vegalengdir[Texti],INDIRECT("Vegalengdir["&amp;'Upplýsingar um umsækjanda'!$B$10&amp;"]"),0%,0)))</f>
        <v/>
      </c>
      <c r="V4926" s="72" t="str">
        <f t="shared" si="76"/>
        <v/>
      </c>
    </row>
    <row r="4927" spans="1:22" x14ac:dyDescent="0.25">
      <c r="A4927" s="47"/>
      <c r="B4927" s="47"/>
      <c r="C4927" s="47"/>
      <c r="D4927" s="117"/>
      <c r="E4927" s="47"/>
      <c r="F4927" s="37"/>
      <c r="G4927" s="47"/>
      <c r="H4927" s="37"/>
      <c r="I4927" s="37"/>
      <c r="J4927" s="51"/>
      <c r="K4927" s="51"/>
      <c r="L4927" s="51"/>
      <c r="M4927" s="51"/>
      <c r="N4927" s="51"/>
      <c r="O4927" s="51"/>
      <c r="P4927" s="51"/>
      <c r="R4927" s="38" t="s">
        <v>450</v>
      </c>
      <c r="S4927" s="38" t="str" cm="1">
        <f t="array" ref="S4927">_xlfn.XLOOKUP(R4927,INDEX(Flettilisti,,1),INDEX(Flettilisti,,2),,0)</f>
        <v>Vantar flokkun</v>
      </c>
      <c r="T4927" s="38" t="str">
        <f>IF(ISBLANK(M4927),"",IF(M4927&lt;Gögn!$J$2,Gögn!$K$2,IF(M4927&gt;Gögn!$J$4,Gögn!$K$4,Gögn!$K$3)))</f>
        <v/>
      </c>
      <c r="U4927" s="49" t="str" cm="1">
        <f t="array" aca="1" ref="U4927" ca="1">IF(ISBLANK(A4927),"",IF(S4927="Styrkhæft",_xlfn.XLOOKUP(T4927,Vegalengdir[Texti],INDIRECT("Vegalengdir["&amp;'Upplýsingar um umsækjanda'!$B$10&amp;"]"),0%,0)))</f>
        <v/>
      </c>
      <c r="V4927" s="72" t="str">
        <f t="shared" si="76"/>
        <v/>
      </c>
    </row>
    <row r="4928" spans="1:22" x14ac:dyDescent="0.25">
      <c r="A4928" s="47"/>
      <c r="B4928" s="47"/>
      <c r="C4928" s="47"/>
      <c r="D4928" s="117"/>
      <c r="E4928" s="47"/>
      <c r="F4928" s="37"/>
      <c r="G4928" s="47"/>
      <c r="H4928" s="37"/>
      <c r="I4928" s="37"/>
      <c r="J4928" s="51"/>
      <c r="K4928" s="51"/>
      <c r="L4928" s="51"/>
      <c r="M4928" s="51"/>
      <c r="N4928" s="51"/>
      <c r="O4928" s="51"/>
      <c r="P4928" s="51"/>
      <c r="R4928" s="38" t="s">
        <v>450</v>
      </c>
      <c r="S4928" s="38" t="str" cm="1">
        <f t="array" ref="S4928">_xlfn.XLOOKUP(R4928,INDEX(Flettilisti,,1),INDEX(Flettilisti,,2),,0)</f>
        <v>Vantar flokkun</v>
      </c>
      <c r="T4928" s="38" t="str">
        <f>IF(ISBLANK(M4928),"",IF(M4928&lt;Gögn!$J$2,Gögn!$K$2,IF(M4928&gt;Gögn!$J$4,Gögn!$K$4,Gögn!$K$3)))</f>
        <v/>
      </c>
      <c r="U4928" s="49" t="str" cm="1">
        <f t="array" aca="1" ref="U4928" ca="1">IF(ISBLANK(A4928),"",IF(S4928="Styrkhæft",_xlfn.XLOOKUP(T4928,Vegalengdir[Texti],INDIRECT("Vegalengdir["&amp;'Upplýsingar um umsækjanda'!$B$10&amp;"]"),0%,0)))</f>
        <v/>
      </c>
      <c r="V4928" s="72" t="str">
        <f t="shared" si="76"/>
        <v/>
      </c>
    </row>
    <row r="4929" spans="1:22" x14ac:dyDescent="0.25">
      <c r="A4929" s="47"/>
      <c r="B4929" s="47"/>
      <c r="C4929" s="47"/>
      <c r="D4929" s="117"/>
      <c r="E4929" s="47"/>
      <c r="F4929" s="37"/>
      <c r="G4929" s="47"/>
      <c r="H4929" s="37"/>
      <c r="I4929" s="37"/>
      <c r="J4929" s="51"/>
      <c r="K4929" s="51"/>
      <c r="L4929" s="51"/>
      <c r="M4929" s="51"/>
      <c r="N4929" s="51"/>
      <c r="O4929" s="51"/>
      <c r="P4929" s="51"/>
      <c r="R4929" s="38" t="s">
        <v>450</v>
      </c>
      <c r="S4929" s="38" t="str" cm="1">
        <f t="array" ref="S4929">_xlfn.XLOOKUP(R4929,INDEX(Flettilisti,,1),INDEX(Flettilisti,,2),,0)</f>
        <v>Vantar flokkun</v>
      </c>
      <c r="T4929" s="38" t="str">
        <f>IF(ISBLANK(M4929),"",IF(M4929&lt;Gögn!$J$2,Gögn!$K$2,IF(M4929&gt;Gögn!$J$4,Gögn!$K$4,Gögn!$K$3)))</f>
        <v/>
      </c>
      <c r="U4929" s="49" t="str" cm="1">
        <f t="array" aca="1" ref="U4929" ca="1">IF(ISBLANK(A4929),"",IF(S4929="Styrkhæft",_xlfn.XLOOKUP(T4929,Vegalengdir[Texti],INDIRECT("Vegalengdir["&amp;'Upplýsingar um umsækjanda'!$B$10&amp;"]"),0%,0)))</f>
        <v/>
      </c>
      <c r="V4929" s="72" t="str">
        <f t="shared" si="76"/>
        <v/>
      </c>
    </row>
    <row r="4930" spans="1:22" x14ac:dyDescent="0.25">
      <c r="A4930" s="47"/>
      <c r="B4930" s="47"/>
      <c r="C4930" s="47"/>
      <c r="D4930" s="117"/>
      <c r="E4930" s="47"/>
      <c r="F4930" s="37"/>
      <c r="G4930" s="47"/>
      <c r="H4930" s="37"/>
      <c r="I4930" s="37"/>
      <c r="J4930" s="51"/>
      <c r="K4930" s="51"/>
      <c r="L4930" s="51"/>
      <c r="M4930" s="51"/>
      <c r="N4930" s="51"/>
      <c r="O4930" s="51"/>
      <c r="P4930" s="51"/>
      <c r="R4930" s="38" t="s">
        <v>450</v>
      </c>
      <c r="S4930" s="38" t="str" cm="1">
        <f t="array" ref="S4930">_xlfn.XLOOKUP(R4930,INDEX(Flettilisti,,1),INDEX(Flettilisti,,2),,0)</f>
        <v>Vantar flokkun</v>
      </c>
      <c r="T4930" s="38" t="str">
        <f>IF(ISBLANK(M4930),"",IF(M4930&lt;Gögn!$J$2,Gögn!$K$2,IF(M4930&gt;Gögn!$J$4,Gögn!$K$4,Gögn!$K$3)))</f>
        <v/>
      </c>
      <c r="U4930" s="49" t="str" cm="1">
        <f t="array" aca="1" ref="U4930" ca="1">IF(ISBLANK(A4930),"",IF(S4930="Styrkhæft",_xlfn.XLOOKUP(T4930,Vegalengdir[Texti],INDIRECT("Vegalengdir["&amp;'Upplýsingar um umsækjanda'!$B$10&amp;"]"),0%,0)))</f>
        <v/>
      </c>
      <c r="V4930" s="72" t="str">
        <f t="shared" si="76"/>
        <v/>
      </c>
    </row>
    <row r="4931" spans="1:22" x14ac:dyDescent="0.25">
      <c r="A4931" s="47"/>
      <c r="B4931" s="47"/>
      <c r="C4931" s="47"/>
      <c r="D4931" s="117"/>
      <c r="E4931" s="47"/>
      <c r="F4931" s="37"/>
      <c r="G4931" s="47"/>
      <c r="H4931" s="37"/>
      <c r="I4931" s="37"/>
      <c r="J4931" s="51"/>
      <c r="K4931" s="51"/>
      <c r="L4931" s="51"/>
      <c r="M4931" s="51"/>
      <c r="N4931" s="51"/>
      <c r="O4931" s="51"/>
      <c r="P4931" s="51"/>
      <c r="R4931" s="38" t="s">
        <v>450</v>
      </c>
      <c r="S4931" s="38" t="str" cm="1">
        <f t="array" ref="S4931">_xlfn.XLOOKUP(R4931,INDEX(Flettilisti,,1),INDEX(Flettilisti,,2),,0)</f>
        <v>Vantar flokkun</v>
      </c>
      <c r="T4931" s="38" t="str">
        <f>IF(ISBLANK(M4931),"",IF(M4931&lt;Gögn!$J$2,Gögn!$K$2,IF(M4931&gt;Gögn!$J$4,Gögn!$K$4,Gögn!$K$3)))</f>
        <v/>
      </c>
      <c r="U4931" s="49" t="str" cm="1">
        <f t="array" aca="1" ref="U4931" ca="1">IF(ISBLANK(A4931),"",IF(S4931="Styrkhæft",_xlfn.XLOOKUP(T4931,Vegalengdir[Texti],INDIRECT("Vegalengdir["&amp;'Upplýsingar um umsækjanda'!$B$10&amp;"]"),0%,0)))</f>
        <v/>
      </c>
      <c r="V4931" s="72" t="str">
        <f t="shared" ref="V4931:V4994" si="77">IF(ISBLANK(A4931),"",U4931*P4931)</f>
        <v/>
      </c>
    </row>
    <row r="4932" spans="1:22" x14ac:dyDescent="0.25">
      <c r="A4932" s="47"/>
      <c r="B4932" s="47"/>
      <c r="C4932" s="47"/>
      <c r="D4932" s="117"/>
      <c r="E4932" s="47"/>
      <c r="F4932" s="37"/>
      <c r="G4932" s="47"/>
      <c r="H4932" s="37"/>
      <c r="I4932" s="37"/>
      <c r="J4932" s="51"/>
      <c r="K4932" s="51"/>
      <c r="L4932" s="51"/>
      <c r="M4932" s="51"/>
      <c r="N4932" s="51"/>
      <c r="O4932" s="51"/>
      <c r="P4932" s="51"/>
      <c r="R4932" s="38" t="s">
        <v>450</v>
      </c>
      <c r="S4932" s="38" t="str" cm="1">
        <f t="array" ref="S4932">_xlfn.XLOOKUP(R4932,INDEX(Flettilisti,,1),INDEX(Flettilisti,,2),,0)</f>
        <v>Vantar flokkun</v>
      </c>
      <c r="T4932" s="38" t="str">
        <f>IF(ISBLANK(M4932),"",IF(M4932&lt;Gögn!$J$2,Gögn!$K$2,IF(M4932&gt;Gögn!$J$4,Gögn!$K$4,Gögn!$K$3)))</f>
        <v/>
      </c>
      <c r="U4932" s="49" t="str" cm="1">
        <f t="array" aca="1" ref="U4932" ca="1">IF(ISBLANK(A4932),"",IF(S4932="Styrkhæft",_xlfn.XLOOKUP(T4932,Vegalengdir[Texti],INDIRECT("Vegalengdir["&amp;'Upplýsingar um umsækjanda'!$B$10&amp;"]"),0%,0)))</f>
        <v/>
      </c>
      <c r="V4932" s="72" t="str">
        <f t="shared" si="77"/>
        <v/>
      </c>
    </row>
    <row r="4933" spans="1:22" x14ac:dyDescent="0.25">
      <c r="A4933" s="47"/>
      <c r="B4933" s="47"/>
      <c r="C4933" s="47"/>
      <c r="D4933" s="117"/>
      <c r="E4933" s="47"/>
      <c r="F4933" s="37"/>
      <c r="G4933" s="47"/>
      <c r="H4933" s="37"/>
      <c r="I4933" s="37"/>
      <c r="J4933" s="51"/>
      <c r="K4933" s="51"/>
      <c r="L4933" s="51"/>
      <c r="M4933" s="51"/>
      <c r="N4933" s="51"/>
      <c r="O4933" s="51"/>
      <c r="P4933" s="51"/>
      <c r="R4933" s="38" t="s">
        <v>450</v>
      </c>
      <c r="S4933" s="38" t="str" cm="1">
        <f t="array" ref="S4933">_xlfn.XLOOKUP(R4933,INDEX(Flettilisti,,1),INDEX(Flettilisti,,2),,0)</f>
        <v>Vantar flokkun</v>
      </c>
      <c r="T4933" s="38" t="str">
        <f>IF(ISBLANK(M4933),"",IF(M4933&lt;Gögn!$J$2,Gögn!$K$2,IF(M4933&gt;Gögn!$J$4,Gögn!$K$4,Gögn!$K$3)))</f>
        <v/>
      </c>
      <c r="U4933" s="49" t="str" cm="1">
        <f t="array" aca="1" ref="U4933" ca="1">IF(ISBLANK(A4933),"",IF(S4933="Styrkhæft",_xlfn.XLOOKUP(T4933,Vegalengdir[Texti],INDIRECT("Vegalengdir["&amp;'Upplýsingar um umsækjanda'!$B$10&amp;"]"),0%,0)))</f>
        <v/>
      </c>
      <c r="V4933" s="72" t="str">
        <f t="shared" si="77"/>
        <v/>
      </c>
    </row>
    <row r="4934" spans="1:22" x14ac:dyDescent="0.25">
      <c r="A4934" s="47"/>
      <c r="B4934" s="47"/>
      <c r="C4934" s="47"/>
      <c r="D4934" s="117"/>
      <c r="E4934" s="47"/>
      <c r="F4934" s="37"/>
      <c r="G4934" s="47"/>
      <c r="H4934" s="37"/>
      <c r="I4934" s="37"/>
      <c r="J4934" s="51"/>
      <c r="K4934" s="51"/>
      <c r="L4934" s="51"/>
      <c r="M4934" s="51"/>
      <c r="N4934" s="51"/>
      <c r="O4934" s="51"/>
      <c r="P4934" s="51"/>
      <c r="R4934" s="38" t="s">
        <v>450</v>
      </c>
      <c r="S4934" s="38" t="str" cm="1">
        <f t="array" ref="S4934">_xlfn.XLOOKUP(R4934,INDEX(Flettilisti,,1),INDEX(Flettilisti,,2),,0)</f>
        <v>Vantar flokkun</v>
      </c>
      <c r="T4934" s="38" t="str">
        <f>IF(ISBLANK(M4934),"",IF(M4934&lt;Gögn!$J$2,Gögn!$K$2,IF(M4934&gt;Gögn!$J$4,Gögn!$K$4,Gögn!$K$3)))</f>
        <v/>
      </c>
      <c r="U4934" s="49" t="str" cm="1">
        <f t="array" aca="1" ref="U4934" ca="1">IF(ISBLANK(A4934),"",IF(S4934="Styrkhæft",_xlfn.XLOOKUP(T4934,Vegalengdir[Texti],INDIRECT("Vegalengdir["&amp;'Upplýsingar um umsækjanda'!$B$10&amp;"]"),0%,0)))</f>
        <v/>
      </c>
      <c r="V4934" s="72" t="str">
        <f t="shared" si="77"/>
        <v/>
      </c>
    </row>
    <row r="4935" spans="1:22" x14ac:dyDescent="0.25">
      <c r="A4935" s="47"/>
      <c r="B4935" s="47"/>
      <c r="C4935" s="47"/>
      <c r="D4935" s="117"/>
      <c r="E4935" s="47"/>
      <c r="F4935" s="37"/>
      <c r="G4935" s="47"/>
      <c r="H4935" s="37"/>
      <c r="I4935" s="37"/>
      <c r="J4935" s="51"/>
      <c r="K4935" s="51"/>
      <c r="L4935" s="51"/>
      <c r="M4935" s="51"/>
      <c r="N4935" s="51"/>
      <c r="O4935" s="51"/>
      <c r="P4935" s="51"/>
      <c r="R4935" s="38" t="s">
        <v>450</v>
      </c>
      <c r="S4935" s="38" t="str" cm="1">
        <f t="array" ref="S4935">_xlfn.XLOOKUP(R4935,INDEX(Flettilisti,,1),INDEX(Flettilisti,,2),,0)</f>
        <v>Vantar flokkun</v>
      </c>
      <c r="T4935" s="38" t="str">
        <f>IF(ISBLANK(M4935),"",IF(M4935&lt;Gögn!$J$2,Gögn!$K$2,IF(M4935&gt;Gögn!$J$4,Gögn!$K$4,Gögn!$K$3)))</f>
        <v/>
      </c>
      <c r="U4935" s="49" t="str" cm="1">
        <f t="array" aca="1" ref="U4935" ca="1">IF(ISBLANK(A4935),"",IF(S4935="Styrkhæft",_xlfn.XLOOKUP(T4935,Vegalengdir[Texti],INDIRECT("Vegalengdir["&amp;'Upplýsingar um umsækjanda'!$B$10&amp;"]"),0%,0)))</f>
        <v/>
      </c>
      <c r="V4935" s="72" t="str">
        <f t="shared" si="77"/>
        <v/>
      </c>
    </row>
    <row r="4936" spans="1:22" x14ac:dyDescent="0.25">
      <c r="A4936" s="47"/>
      <c r="B4936" s="47"/>
      <c r="C4936" s="47"/>
      <c r="D4936" s="117"/>
      <c r="E4936" s="47"/>
      <c r="F4936" s="37"/>
      <c r="G4936" s="47"/>
      <c r="H4936" s="37"/>
      <c r="I4936" s="37"/>
      <c r="J4936" s="51"/>
      <c r="K4936" s="51"/>
      <c r="L4936" s="51"/>
      <c r="M4936" s="51"/>
      <c r="N4936" s="51"/>
      <c r="O4936" s="51"/>
      <c r="P4936" s="51"/>
      <c r="R4936" s="38" t="s">
        <v>450</v>
      </c>
      <c r="S4936" s="38" t="str" cm="1">
        <f t="array" ref="S4936">_xlfn.XLOOKUP(R4936,INDEX(Flettilisti,,1),INDEX(Flettilisti,,2),,0)</f>
        <v>Vantar flokkun</v>
      </c>
      <c r="T4936" s="38" t="str">
        <f>IF(ISBLANK(M4936),"",IF(M4936&lt;Gögn!$J$2,Gögn!$K$2,IF(M4936&gt;Gögn!$J$4,Gögn!$K$4,Gögn!$K$3)))</f>
        <v/>
      </c>
      <c r="U4936" s="49" t="str" cm="1">
        <f t="array" aca="1" ref="U4936" ca="1">IF(ISBLANK(A4936),"",IF(S4936="Styrkhæft",_xlfn.XLOOKUP(T4936,Vegalengdir[Texti],INDIRECT("Vegalengdir["&amp;'Upplýsingar um umsækjanda'!$B$10&amp;"]"),0%,0)))</f>
        <v/>
      </c>
      <c r="V4936" s="72" t="str">
        <f t="shared" si="77"/>
        <v/>
      </c>
    </row>
    <row r="4937" spans="1:22" x14ac:dyDescent="0.25">
      <c r="A4937" s="47"/>
      <c r="B4937" s="47"/>
      <c r="C4937" s="47"/>
      <c r="D4937" s="117"/>
      <c r="E4937" s="47"/>
      <c r="F4937" s="37"/>
      <c r="G4937" s="47"/>
      <c r="H4937" s="37"/>
      <c r="I4937" s="37"/>
      <c r="J4937" s="51"/>
      <c r="K4937" s="51"/>
      <c r="L4937" s="51"/>
      <c r="M4937" s="51"/>
      <c r="N4937" s="51"/>
      <c r="O4937" s="51"/>
      <c r="P4937" s="51"/>
      <c r="R4937" s="38" t="s">
        <v>450</v>
      </c>
      <c r="S4937" s="38" t="str" cm="1">
        <f t="array" ref="S4937">_xlfn.XLOOKUP(R4937,INDEX(Flettilisti,,1),INDEX(Flettilisti,,2),,0)</f>
        <v>Vantar flokkun</v>
      </c>
      <c r="T4937" s="38" t="str">
        <f>IF(ISBLANK(M4937),"",IF(M4937&lt;Gögn!$J$2,Gögn!$K$2,IF(M4937&gt;Gögn!$J$4,Gögn!$K$4,Gögn!$K$3)))</f>
        <v/>
      </c>
      <c r="U4937" s="49" t="str" cm="1">
        <f t="array" aca="1" ref="U4937" ca="1">IF(ISBLANK(A4937),"",IF(S4937="Styrkhæft",_xlfn.XLOOKUP(T4937,Vegalengdir[Texti],INDIRECT("Vegalengdir["&amp;'Upplýsingar um umsækjanda'!$B$10&amp;"]"),0%,0)))</f>
        <v/>
      </c>
      <c r="V4937" s="72" t="str">
        <f t="shared" si="77"/>
        <v/>
      </c>
    </row>
    <row r="4938" spans="1:22" x14ac:dyDescent="0.25">
      <c r="A4938" s="47"/>
      <c r="B4938" s="47"/>
      <c r="C4938" s="47"/>
      <c r="D4938" s="117"/>
      <c r="E4938" s="47"/>
      <c r="F4938" s="37"/>
      <c r="G4938" s="47"/>
      <c r="H4938" s="37"/>
      <c r="I4938" s="37"/>
      <c r="J4938" s="51"/>
      <c r="K4938" s="51"/>
      <c r="L4938" s="51"/>
      <c r="M4938" s="51"/>
      <c r="N4938" s="51"/>
      <c r="O4938" s="51"/>
      <c r="P4938" s="51"/>
      <c r="R4938" s="38" t="s">
        <v>450</v>
      </c>
      <c r="S4938" s="38" t="str" cm="1">
        <f t="array" ref="S4938">_xlfn.XLOOKUP(R4938,INDEX(Flettilisti,,1),INDEX(Flettilisti,,2),,0)</f>
        <v>Vantar flokkun</v>
      </c>
      <c r="T4938" s="38" t="str">
        <f>IF(ISBLANK(M4938),"",IF(M4938&lt;Gögn!$J$2,Gögn!$K$2,IF(M4938&gt;Gögn!$J$4,Gögn!$K$4,Gögn!$K$3)))</f>
        <v/>
      </c>
      <c r="U4938" s="49" t="str" cm="1">
        <f t="array" aca="1" ref="U4938" ca="1">IF(ISBLANK(A4938),"",IF(S4938="Styrkhæft",_xlfn.XLOOKUP(T4938,Vegalengdir[Texti],INDIRECT("Vegalengdir["&amp;'Upplýsingar um umsækjanda'!$B$10&amp;"]"),0%,0)))</f>
        <v/>
      </c>
      <c r="V4938" s="72" t="str">
        <f t="shared" si="77"/>
        <v/>
      </c>
    </row>
    <row r="4939" spans="1:22" x14ac:dyDescent="0.25">
      <c r="A4939" s="47"/>
      <c r="B4939" s="47"/>
      <c r="C4939" s="47"/>
      <c r="D4939" s="117"/>
      <c r="E4939" s="47"/>
      <c r="F4939" s="37"/>
      <c r="G4939" s="47"/>
      <c r="H4939" s="37"/>
      <c r="I4939" s="37"/>
      <c r="J4939" s="51"/>
      <c r="K4939" s="51"/>
      <c r="L4939" s="51"/>
      <c r="M4939" s="51"/>
      <c r="N4939" s="51"/>
      <c r="O4939" s="51"/>
      <c r="P4939" s="51"/>
      <c r="R4939" s="38" t="s">
        <v>450</v>
      </c>
      <c r="S4939" s="38" t="str" cm="1">
        <f t="array" ref="S4939">_xlfn.XLOOKUP(R4939,INDEX(Flettilisti,,1),INDEX(Flettilisti,,2),,0)</f>
        <v>Vantar flokkun</v>
      </c>
      <c r="T4939" s="38" t="str">
        <f>IF(ISBLANK(M4939),"",IF(M4939&lt;Gögn!$J$2,Gögn!$K$2,IF(M4939&gt;Gögn!$J$4,Gögn!$K$4,Gögn!$K$3)))</f>
        <v/>
      </c>
      <c r="U4939" s="49" t="str" cm="1">
        <f t="array" aca="1" ref="U4939" ca="1">IF(ISBLANK(A4939),"",IF(S4939="Styrkhæft",_xlfn.XLOOKUP(T4939,Vegalengdir[Texti],INDIRECT("Vegalengdir["&amp;'Upplýsingar um umsækjanda'!$B$10&amp;"]"),0%,0)))</f>
        <v/>
      </c>
      <c r="V4939" s="72" t="str">
        <f t="shared" si="77"/>
        <v/>
      </c>
    </row>
    <row r="4940" spans="1:22" x14ac:dyDescent="0.25">
      <c r="A4940" s="47"/>
      <c r="B4940" s="47"/>
      <c r="C4940" s="47"/>
      <c r="D4940" s="117"/>
      <c r="E4940" s="47"/>
      <c r="F4940" s="37"/>
      <c r="G4940" s="47"/>
      <c r="H4940" s="37"/>
      <c r="I4940" s="37"/>
      <c r="J4940" s="51"/>
      <c r="K4940" s="51"/>
      <c r="L4940" s="51"/>
      <c r="M4940" s="51"/>
      <c r="N4940" s="51"/>
      <c r="O4940" s="51"/>
      <c r="P4940" s="51"/>
      <c r="R4940" s="38" t="s">
        <v>450</v>
      </c>
      <c r="S4940" s="38" t="str" cm="1">
        <f t="array" ref="S4940">_xlfn.XLOOKUP(R4940,INDEX(Flettilisti,,1),INDEX(Flettilisti,,2),,0)</f>
        <v>Vantar flokkun</v>
      </c>
      <c r="T4940" s="38" t="str">
        <f>IF(ISBLANK(M4940),"",IF(M4940&lt;Gögn!$J$2,Gögn!$K$2,IF(M4940&gt;Gögn!$J$4,Gögn!$K$4,Gögn!$K$3)))</f>
        <v/>
      </c>
      <c r="U4940" s="49" t="str" cm="1">
        <f t="array" aca="1" ref="U4940" ca="1">IF(ISBLANK(A4940),"",IF(S4940="Styrkhæft",_xlfn.XLOOKUP(T4940,Vegalengdir[Texti],INDIRECT("Vegalengdir["&amp;'Upplýsingar um umsækjanda'!$B$10&amp;"]"),0%,0)))</f>
        <v/>
      </c>
      <c r="V4940" s="72" t="str">
        <f t="shared" si="77"/>
        <v/>
      </c>
    </row>
    <row r="4941" spans="1:22" x14ac:dyDescent="0.25">
      <c r="A4941" s="47"/>
      <c r="B4941" s="47"/>
      <c r="C4941" s="47"/>
      <c r="D4941" s="117"/>
      <c r="E4941" s="47"/>
      <c r="F4941" s="37"/>
      <c r="G4941" s="47"/>
      <c r="H4941" s="37"/>
      <c r="I4941" s="37"/>
      <c r="J4941" s="51"/>
      <c r="K4941" s="51"/>
      <c r="L4941" s="51"/>
      <c r="M4941" s="51"/>
      <c r="N4941" s="51"/>
      <c r="O4941" s="51"/>
      <c r="P4941" s="51"/>
      <c r="R4941" s="38" t="s">
        <v>450</v>
      </c>
      <c r="S4941" s="38" t="str" cm="1">
        <f t="array" ref="S4941">_xlfn.XLOOKUP(R4941,INDEX(Flettilisti,,1),INDEX(Flettilisti,,2),,0)</f>
        <v>Vantar flokkun</v>
      </c>
      <c r="T4941" s="38" t="str">
        <f>IF(ISBLANK(M4941),"",IF(M4941&lt;Gögn!$J$2,Gögn!$K$2,IF(M4941&gt;Gögn!$J$4,Gögn!$K$4,Gögn!$K$3)))</f>
        <v/>
      </c>
      <c r="U4941" s="49" t="str" cm="1">
        <f t="array" aca="1" ref="U4941" ca="1">IF(ISBLANK(A4941),"",IF(S4941="Styrkhæft",_xlfn.XLOOKUP(T4941,Vegalengdir[Texti],INDIRECT("Vegalengdir["&amp;'Upplýsingar um umsækjanda'!$B$10&amp;"]"),0%,0)))</f>
        <v/>
      </c>
      <c r="V4941" s="72" t="str">
        <f t="shared" si="77"/>
        <v/>
      </c>
    </row>
    <row r="4942" spans="1:22" x14ac:dyDescent="0.25">
      <c r="A4942" s="47"/>
      <c r="B4942" s="47"/>
      <c r="C4942" s="47"/>
      <c r="D4942" s="117"/>
      <c r="E4942" s="47"/>
      <c r="F4942" s="37"/>
      <c r="G4942" s="47"/>
      <c r="H4942" s="37"/>
      <c r="I4942" s="37"/>
      <c r="J4942" s="51"/>
      <c r="K4942" s="51"/>
      <c r="L4942" s="51"/>
      <c r="M4942" s="51"/>
      <c r="N4942" s="51"/>
      <c r="O4942" s="51"/>
      <c r="P4942" s="51"/>
      <c r="R4942" s="38" t="s">
        <v>450</v>
      </c>
      <c r="S4942" s="38" t="str" cm="1">
        <f t="array" ref="S4942">_xlfn.XLOOKUP(R4942,INDEX(Flettilisti,,1),INDEX(Flettilisti,,2),,0)</f>
        <v>Vantar flokkun</v>
      </c>
      <c r="T4942" s="38" t="str">
        <f>IF(ISBLANK(M4942),"",IF(M4942&lt;Gögn!$J$2,Gögn!$K$2,IF(M4942&gt;Gögn!$J$4,Gögn!$K$4,Gögn!$K$3)))</f>
        <v/>
      </c>
      <c r="U4942" s="49" t="str" cm="1">
        <f t="array" aca="1" ref="U4942" ca="1">IF(ISBLANK(A4942),"",IF(S4942="Styrkhæft",_xlfn.XLOOKUP(T4942,Vegalengdir[Texti],INDIRECT("Vegalengdir["&amp;'Upplýsingar um umsækjanda'!$B$10&amp;"]"),0%,0)))</f>
        <v/>
      </c>
      <c r="V4942" s="72" t="str">
        <f t="shared" si="77"/>
        <v/>
      </c>
    </row>
    <row r="4943" spans="1:22" x14ac:dyDescent="0.25">
      <c r="A4943" s="47"/>
      <c r="B4943" s="47"/>
      <c r="C4943" s="47"/>
      <c r="D4943" s="117"/>
      <c r="E4943" s="47"/>
      <c r="F4943" s="37"/>
      <c r="G4943" s="47"/>
      <c r="H4943" s="37"/>
      <c r="I4943" s="37"/>
      <c r="J4943" s="51"/>
      <c r="K4943" s="51"/>
      <c r="L4943" s="51"/>
      <c r="M4943" s="51"/>
      <c r="N4943" s="51"/>
      <c r="O4943" s="51"/>
      <c r="P4943" s="51"/>
      <c r="R4943" s="38" t="s">
        <v>450</v>
      </c>
      <c r="S4943" s="38" t="str" cm="1">
        <f t="array" ref="S4943">_xlfn.XLOOKUP(R4943,INDEX(Flettilisti,,1),INDEX(Flettilisti,,2),,0)</f>
        <v>Vantar flokkun</v>
      </c>
      <c r="T4943" s="38" t="str">
        <f>IF(ISBLANK(M4943),"",IF(M4943&lt;Gögn!$J$2,Gögn!$K$2,IF(M4943&gt;Gögn!$J$4,Gögn!$K$4,Gögn!$K$3)))</f>
        <v/>
      </c>
      <c r="U4943" s="49" t="str" cm="1">
        <f t="array" aca="1" ref="U4943" ca="1">IF(ISBLANK(A4943),"",IF(S4943="Styrkhæft",_xlfn.XLOOKUP(T4943,Vegalengdir[Texti],INDIRECT("Vegalengdir["&amp;'Upplýsingar um umsækjanda'!$B$10&amp;"]"),0%,0)))</f>
        <v/>
      </c>
      <c r="V4943" s="72" t="str">
        <f t="shared" si="77"/>
        <v/>
      </c>
    </row>
    <row r="4944" spans="1:22" x14ac:dyDescent="0.25">
      <c r="A4944" s="47"/>
      <c r="B4944" s="47"/>
      <c r="C4944" s="47"/>
      <c r="D4944" s="117"/>
      <c r="E4944" s="47"/>
      <c r="F4944" s="37"/>
      <c r="G4944" s="47"/>
      <c r="H4944" s="37"/>
      <c r="I4944" s="37"/>
      <c r="J4944" s="51"/>
      <c r="K4944" s="51"/>
      <c r="L4944" s="51"/>
      <c r="M4944" s="51"/>
      <c r="N4944" s="51"/>
      <c r="O4944" s="51"/>
      <c r="P4944" s="51"/>
      <c r="R4944" s="38" t="s">
        <v>450</v>
      </c>
      <c r="S4944" s="38" t="str" cm="1">
        <f t="array" ref="S4944">_xlfn.XLOOKUP(R4944,INDEX(Flettilisti,,1),INDEX(Flettilisti,,2),,0)</f>
        <v>Vantar flokkun</v>
      </c>
      <c r="T4944" s="38" t="str">
        <f>IF(ISBLANK(M4944),"",IF(M4944&lt;Gögn!$J$2,Gögn!$K$2,IF(M4944&gt;Gögn!$J$4,Gögn!$K$4,Gögn!$K$3)))</f>
        <v/>
      </c>
      <c r="U4944" s="49" t="str" cm="1">
        <f t="array" aca="1" ref="U4944" ca="1">IF(ISBLANK(A4944),"",IF(S4944="Styrkhæft",_xlfn.XLOOKUP(T4944,Vegalengdir[Texti],INDIRECT("Vegalengdir["&amp;'Upplýsingar um umsækjanda'!$B$10&amp;"]"),0%,0)))</f>
        <v/>
      </c>
      <c r="V4944" s="72" t="str">
        <f t="shared" si="77"/>
        <v/>
      </c>
    </row>
    <row r="4945" spans="1:22" x14ac:dyDescent="0.25">
      <c r="A4945" s="47"/>
      <c r="B4945" s="47"/>
      <c r="C4945" s="47"/>
      <c r="D4945" s="117"/>
      <c r="E4945" s="47"/>
      <c r="F4945" s="37"/>
      <c r="G4945" s="47"/>
      <c r="H4945" s="37"/>
      <c r="I4945" s="37"/>
      <c r="J4945" s="51"/>
      <c r="K4945" s="51"/>
      <c r="L4945" s="51"/>
      <c r="M4945" s="51"/>
      <c r="N4945" s="51"/>
      <c r="O4945" s="51"/>
      <c r="P4945" s="51"/>
      <c r="R4945" s="38" t="s">
        <v>450</v>
      </c>
      <c r="S4945" s="38" t="str" cm="1">
        <f t="array" ref="S4945">_xlfn.XLOOKUP(R4945,INDEX(Flettilisti,,1),INDEX(Flettilisti,,2),,0)</f>
        <v>Vantar flokkun</v>
      </c>
      <c r="T4945" s="38" t="str">
        <f>IF(ISBLANK(M4945),"",IF(M4945&lt;Gögn!$J$2,Gögn!$K$2,IF(M4945&gt;Gögn!$J$4,Gögn!$K$4,Gögn!$K$3)))</f>
        <v/>
      </c>
      <c r="U4945" s="49" t="str" cm="1">
        <f t="array" aca="1" ref="U4945" ca="1">IF(ISBLANK(A4945),"",IF(S4945="Styrkhæft",_xlfn.XLOOKUP(T4945,Vegalengdir[Texti],INDIRECT("Vegalengdir["&amp;'Upplýsingar um umsækjanda'!$B$10&amp;"]"),0%,0)))</f>
        <v/>
      </c>
      <c r="V4945" s="72" t="str">
        <f t="shared" si="77"/>
        <v/>
      </c>
    </row>
    <row r="4946" spans="1:22" x14ac:dyDescent="0.25">
      <c r="A4946" s="47"/>
      <c r="B4946" s="47"/>
      <c r="C4946" s="47"/>
      <c r="D4946" s="117"/>
      <c r="E4946" s="47"/>
      <c r="F4946" s="37"/>
      <c r="G4946" s="47"/>
      <c r="H4946" s="37"/>
      <c r="I4946" s="37"/>
      <c r="J4946" s="51"/>
      <c r="K4946" s="51"/>
      <c r="L4946" s="51"/>
      <c r="M4946" s="51"/>
      <c r="N4946" s="51"/>
      <c r="O4946" s="51"/>
      <c r="P4946" s="51"/>
      <c r="R4946" s="38" t="s">
        <v>450</v>
      </c>
      <c r="S4946" s="38" t="str" cm="1">
        <f t="array" ref="S4946">_xlfn.XLOOKUP(R4946,INDEX(Flettilisti,,1),INDEX(Flettilisti,,2),,0)</f>
        <v>Vantar flokkun</v>
      </c>
      <c r="T4946" s="38" t="str">
        <f>IF(ISBLANK(M4946),"",IF(M4946&lt;Gögn!$J$2,Gögn!$K$2,IF(M4946&gt;Gögn!$J$4,Gögn!$K$4,Gögn!$K$3)))</f>
        <v/>
      </c>
      <c r="U4946" s="49" t="str" cm="1">
        <f t="array" aca="1" ref="U4946" ca="1">IF(ISBLANK(A4946),"",IF(S4946="Styrkhæft",_xlfn.XLOOKUP(T4946,Vegalengdir[Texti],INDIRECT("Vegalengdir["&amp;'Upplýsingar um umsækjanda'!$B$10&amp;"]"),0%,0)))</f>
        <v/>
      </c>
      <c r="V4946" s="72" t="str">
        <f t="shared" si="77"/>
        <v/>
      </c>
    </row>
    <row r="4947" spans="1:22" x14ac:dyDescent="0.25">
      <c r="A4947" s="47"/>
      <c r="B4947" s="47"/>
      <c r="C4947" s="47"/>
      <c r="D4947" s="117"/>
      <c r="E4947" s="47"/>
      <c r="F4947" s="37"/>
      <c r="G4947" s="47"/>
      <c r="H4947" s="37"/>
      <c r="I4947" s="37"/>
      <c r="J4947" s="51"/>
      <c r="K4947" s="51"/>
      <c r="L4947" s="51"/>
      <c r="M4947" s="51"/>
      <c r="N4947" s="51"/>
      <c r="O4947" s="51"/>
      <c r="P4947" s="51"/>
      <c r="R4947" s="38" t="s">
        <v>450</v>
      </c>
      <c r="S4947" s="38" t="str" cm="1">
        <f t="array" ref="S4947">_xlfn.XLOOKUP(R4947,INDEX(Flettilisti,,1),INDEX(Flettilisti,,2),,0)</f>
        <v>Vantar flokkun</v>
      </c>
      <c r="T4947" s="38" t="str">
        <f>IF(ISBLANK(M4947),"",IF(M4947&lt;Gögn!$J$2,Gögn!$K$2,IF(M4947&gt;Gögn!$J$4,Gögn!$K$4,Gögn!$K$3)))</f>
        <v/>
      </c>
      <c r="U4947" s="49" t="str" cm="1">
        <f t="array" aca="1" ref="U4947" ca="1">IF(ISBLANK(A4947),"",IF(S4947="Styrkhæft",_xlfn.XLOOKUP(T4947,Vegalengdir[Texti],INDIRECT("Vegalengdir["&amp;'Upplýsingar um umsækjanda'!$B$10&amp;"]"),0%,0)))</f>
        <v/>
      </c>
      <c r="V4947" s="72" t="str">
        <f t="shared" si="77"/>
        <v/>
      </c>
    </row>
    <row r="4948" spans="1:22" x14ac:dyDescent="0.25">
      <c r="A4948" s="47"/>
      <c r="B4948" s="47"/>
      <c r="C4948" s="47"/>
      <c r="D4948" s="117"/>
      <c r="E4948" s="47"/>
      <c r="F4948" s="37"/>
      <c r="G4948" s="47"/>
      <c r="H4948" s="37"/>
      <c r="I4948" s="37"/>
      <c r="J4948" s="51"/>
      <c r="K4948" s="51"/>
      <c r="L4948" s="51"/>
      <c r="M4948" s="51"/>
      <c r="N4948" s="51"/>
      <c r="O4948" s="51"/>
      <c r="P4948" s="51"/>
      <c r="R4948" s="38" t="s">
        <v>450</v>
      </c>
      <c r="S4948" s="38" t="str" cm="1">
        <f t="array" ref="S4948">_xlfn.XLOOKUP(R4948,INDEX(Flettilisti,,1),INDEX(Flettilisti,,2),,0)</f>
        <v>Vantar flokkun</v>
      </c>
      <c r="T4948" s="38" t="str">
        <f>IF(ISBLANK(M4948),"",IF(M4948&lt;Gögn!$J$2,Gögn!$K$2,IF(M4948&gt;Gögn!$J$4,Gögn!$K$4,Gögn!$K$3)))</f>
        <v/>
      </c>
      <c r="U4948" s="49" t="str" cm="1">
        <f t="array" aca="1" ref="U4948" ca="1">IF(ISBLANK(A4948),"",IF(S4948="Styrkhæft",_xlfn.XLOOKUP(T4948,Vegalengdir[Texti],INDIRECT("Vegalengdir["&amp;'Upplýsingar um umsækjanda'!$B$10&amp;"]"),0%,0)))</f>
        <v/>
      </c>
      <c r="V4948" s="72" t="str">
        <f t="shared" si="77"/>
        <v/>
      </c>
    </row>
    <row r="4949" spans="1:22" x14ac:dyDescent="0.25">
      <c r="A4949" s="47"/>
      <c r="B4949" s="47"/>
      <c r="C4949" s="47"/>
      <c r="D4949" s="117"/>
      <c r="E4949" s="47"/>
      <c r="F4949" s="37"/>
      <c r="G4949" s="47"/>
      <c r="H4949" s="37"/>
      <c r="I4949" s="37"/>
      <c r="J4949" s="51"/>
      <c r="K4949" s="51"/>
      <c r="L4949" s="51"/>
      <c r="M4949" s="51"/>
      <c r="N4949" s="51"/>
      <c r="O4949" s="51"/>
      <c r="P4949" s="51"/>
      <c r="R4949" s="38" t="s">
        <v>450</v>
      </c>
      <c r="S4949" s="38" t="str" cm="1">
        <f t="array" ref="S4949">_xlfn.XLOOKUP(R4949,INDEX(Flettilisti,,1),INDEX(Flettilisti,,2),,0)</f>
        <v>Vantar flokkun</v>
      </c>
      <c r="T4949" s="38" t="str">
        <f>IF(ISBLANK(M4949),"",IF(M4949&lt;Gögn!$J$2,Gögn!$K$2,IF(M4949&gt;Gögn!$J$4,Gögn!$K$4,Gögn!$K$3)))</f>
        <v/>
      </c>
      <c r="U4949" s="49" t="str" cm="1">
        <f t="array" aca="1" ref="U4949" ca="1">IF(ISBLANK(A4949),"",IF(S4949="Styrkhæft",_xlfn.XLOOKUP(T4949,Vegalengdir[Texti],INDIRECT("Vegalengdir["&amp;'Upplýsingar um umsækjanda'!$B$10&amp;"]"),0%,0)))</f>
        <v/>
      </c>
      <c r="V4949" s="72" t="str">
        <f t="shared" si="77"/>
        <v/>
      </c>
    </row>
    <row r="4950" spans="1:22" x14ac:dyDescent="0.25">
      <c r="A4950" s="47"/>
      <c r="B4950" s="47"/>
      <c r="C4950" s="47"/>
      <c r="D4950" s="117"/>
      <c r="E4950" s="47"/>
      <c r="F4950" s="37"/>
      <c r="G4950" s="47"/>
      <c r="H4950" s="37"/>
      <c r="I4950" s="37"/>
      <c r="J4950" s="51"/>
      <c r="K4950" s="51"/>
      <c r="L4950" s="51"/>
      <c r="M4950" s="51"/>
      <c r="N4950" s="51"/>
      <c r="O4950" s="51"/>
      <c r="P4950" s="51"/>
      <c r="R4950" s="38" t="s">
        <v>450</v>
      </c>
      <c r="S4950" s="38" t="str" cm="1">
        <f t="array" ref="S4950">_xlfn.XLOOKUP(R4950,INDEX(Flettilisti,,1),INDEX(Flettilisti,,2),,0)</f>
        <v>Vantar flokkun</v>
      </c>
      <c r="T4950" s="38" t="str">
        <f>IF(ISBLANK(M4950),"",IF(M4950&lt;Gögn!$J$2,Gögn!$K$2,IF(M4950&gt;Gögn!$J$4,Gögn!$K$4,Gögn!$K$3)))</f>
        <v/>
      </c>
      <c r="U4950" s="49" t="str" cm="1">
        <f t="array" aca="1" ref="U4950" ca="1">IF(ISBLANK(A4950),"",IF(S4950="Styrkhæft",_xlfn.XLOOKUP(T4950,Vegalengdir[Texti],INDIRECT("Vegalengdir["&amp;'Upplýsingar um umsækjanda'!$B$10&amp;"]"),0%,0)))</f>
        <v/>
      </c>
      <c r="V4950" s="72" t="str">
        <f t="shared" si="77"/>
        <v/>
      </c>
    </row>
    <row r="4951" spans="1:22" x14ac:dyDescent="0.25">
      <c r="A4951" s="47"/>
      <c r="B4951" s="47"/>
      <c r="C4951" s="47"/>
      <c r="D4951" s="117"/>
      <c r="E4951" s="47"/>
      <c r="F4951" s="37"/>
      <c r="G4951" s="47"/>
      <c r="H4951" s="37"/>
      <c r="I4951" s="37"/>
      <c r="J4951" s="51"/>
      <c r="K4951" s="51"/>
      <c r="L4951" s="51"/>
      <c r="M4951" s="51"/>
      <c r="N4951" s="51"/>
      <c r="O4951" s="51"/>
      <c r="P4951" s="51"/>
      <c r="R4951" s="38" t="s">
        <v>450</v>
      </c>
      <c r="S4951" s="38" t="str" cm="1">
        <f t="array" ref="S4951">_xlfn.XLOOKUP(R4951,INDEX(Flettilisti,,1),INDEX(Flettilisti,,2),,0)</f>
        <v>Vantar flokkun</v>
      </c>
      <c r="T4951" s="38" t="str">
        <f>IF(ISBLANK(M4951),"",IF(M4951&lt;Gögn!$J$2,Gögn!$K$2,IF(M4951&gt;Gögn!$J$4,Gögn!$K$4,Gögn!$K$3)))</f>
        <v/>
      </c>
      <c r="U4951" s="49" t="str" cm="1">
        <f t="array" aca="1" ref="U4951" ca="1">IF(ISBLANK(A4951),"",IF(S4951="Styrkhæft",_xlfn.XLOOKUP(T4951,Vegalengdir[Texti],INDIRECT("Vegalengdir["&amp;'Upplýsingar um umsækjanda'!$B$10&amp;"]"),0%,0)))</f>
        <v/>
      </c>
      <c r="V4951" s="72" t="str">
        <f t="shared" si="77"/>
        <v/>
      </c>
    </row>
    <row r="4952" spans="1:22" x14ac:dyDescent="0.25">
      <c r="A4952" s="47"/>
      <c r="B4952" s="47"/>
      <c r="C4952" s="47"/>
      <c r="D4952" s="117"/>
      <c r="E4952" s="47"/>
      <c r="F4952" s="37"/>
      <c r="G4952" s="47"/>
      <c r="H4952" s="37"/>
      <c r="I4952" s="37"/>
      <c r="J4952" s="51"/>
      <c r="K4952" s="51"/>
      <c r="L4952" s="51"/>
      <c r="M4952" s="51"/>
      <c r="N4952" s="51"/>
      <c r="O4952" s="51"/>
      <c r="P4952" s="51"/>
      <c r="R4952" s="38" t="s">
        <v>450</v>
      </c>
      <c r="S4952" s="38" t="str" cm="1">
        <f t="array" ref="S4952">_xlfn.XLOOKUP(R4952,INDEX(Flettilisti,,1),INDEX(Flettilisti,,2),,0)</f>
        <v>Vantar flokkun</v>
      </c>
      <c r="T4952" s="38" t="str">
        <f>IF(ISBLANK(M4952),"",IF(M4952&lt;Gögn!$J$2,Gögn!$K$2,IF(M4952&gt;Gögn!$J$4,Gögn!$K$4,Gögn!$K$3)))</f>
        <v/>
      </c>
      <c r="U4952" s="49" t="str" cm="1">
        <f t="array" aca="1" ref="U4952" ca="1">IF(ISBLANK(A4952),"",IF(S4952="Styrkhæft",_xlfn.XLOOKUP(T4952,Vegalengdir[Texti],INDIRECT("Vegalengdir["&amp;'Upplýsingar um umsækjanda'!$B$10&amp;"]"),0%,0)))</f>
        <v/>
      </c>
      <c r="V4952" s="72" t="str">
        <f t="shared" si="77"/>
        <v/>
      </c>
    </row>
    <row r="4953" spans="1:22" x14ac:dyDescent="0.25">
      <c r="A4953" s="47"/>
      <c r="B4953" s="47"/>
      <c r="C4953" s="47"/>
      <c r="D4953" s="117"/>
      <c r="E4953" s="47"/>
      <c r="F4953" s="37"/>
      <c r="G4953" s="47"/>
      <c r="H4953" s="37"/>
      <c r="I4953" s="37"/>
      <c r="J4953" s="51"/>
      <c r="K4953" s="51"/>
      <c r="L4953" s="51"/>
      <c r="M4953" s="51"/>
      <c r="N4953" s="51"/>
      <c r="O4953" s="51"/>
      <c r="P4953" s="51"/>
      <c r="R4953" s="38" t="s">
        <v>450</v>
      </c>
      <c r="S4953" s="38" t="str" cm="1">
        <f t="array" ref="S4953">_xlfn.XLOOKUP(R4953,INDEX(Flettilisti,,1),INDEX(Flettilisti,,2),,0)</f>
        <v>Vantar flokkun</v>
      </c>
      <c r="T4953" s="38" t="str">
        <f>IF(ISBLANK(M4953),"",IF(M4953&lt;Gögn!$J$2,Gögn!$K$2,IF(M4953&gt;Gögn!$J$4,Gögn!$K$4,Gögn!$K$3)))</f>
        <v/>
      </c>
      <c r="U4953" s="49" t="str" cm="1">
        <f t="array" aca="1" ref="U4953" ca="1">IF(ISBLANK(A4953),"",IF(S4953="Styrkhæft",_xlfn.XLOOKUP(T4953,Vegalengdir[Texti],INDIRECT("Vegalengdir["&amp;'Upplýsingar um umsækjanda'!$B$10&amp;"]"),0%,0)))</f>
        <v/>
      </c>
      <c r="V4953" s="72" t="str">
        <f t="shared" si="77"/>
        <v/>
      </c>
    </row>
    <row r="4954" spans="1:22" x14ac:dyDescent="0.25">
      <c r="A4954" s="47"/>
      <c r="B4954" s="47"/>
      <c r="C4954" s="47"/>
      <c r="D4954" s="117"/>
      <c r="E4954" s="47"/>
      <c r="F4954" s="37"/>
      <c r="G4954" s="47"/>
      <c r="H4954" s="37"/>
      <c r="I4954" s="37"/>
      <c r="J4954" s="51"/>
      <c r="K4954" s="51"/>
      <c r="L4954" s="51"/>
      <c r="M4954" s="51"/>
      <c r="N4954" s="51"/>
      <c r="O4954" s="51"/>
      <c r="P4954" s="51"/>
      <c r="R4954" s="38" t="s">
        <v>450</v>
      </c>
      <c r="S4954" s="38" t="str" cm="1">
        <f t="array" ref="S4954">_xlfn.XLOOKUP(R4954,INDEX(Flettilisti,,1),INDEX(Flettilisti,,2),,0)</f>
        <v>Vantar flokkun</v>
      </c>
      <c r="T4954" s="38" t="str">
        <f>IF(ISBLANK(M4954),"",IF(M4954&lt;Gögn!$J$2,Gögn!$K$2,IF(M4954&gt;Gögn!$J$4,Gögn!$K$4,Gögn!$K$3)))</f>
        <v/>
      </c>
      <c r="U4954" s="49" t="str" cm="1">
        <f t="array" aca="1" ref="U4954" ca="1">IF(ISBLANK(A4954),"",IF(S4954="Styrkhæft",_xlfn.XLOOKUP(T4954,Vegalengdir[Texti],INDIRECT("Vegalengdir["&amp;'Upplýsingar um umsækjanda'!$B$10&amp;"]"),0%,0)))</f>
        <v/>
      </c>
      <c r="V4954" s="72" t="str">
        <f t="shared" si="77"/>
        <v/>
      </c>
    </row>
    <row r="4955" spans="1:22" x14ac:dyDescent="0.25">
      <c r="A4955" s="47"/>
      <c r="B4955" s="47"/>
      <c r="C4955" s="47"/>
      <c r="D4955" s="117"/>
      <c r="E4955" s="47"/>
      <c r="F4955" s="37"/>
      <c r="G4955" s="47"/>
      <c r="H4955" s="37"/>
      <c r="I4955" s="37"/>
      <c r="J4955" s="51"/>
      <c r="K4955" s="51"/>
      <c r="L4955" s="51"/>
      <c r="M4955" s="51"/>
      <c r="N4955" s="51"/>
      <c r="O4955" s="51"/>
      <c r="P4955" s="51"/>
      <c r="R4955" s="38" t="s">
        <v>450</v>
      </c>
      <c r="S4955" s="38" t="str" cm="1">
        <f t="array" ref="S4955">_xlfn.XLOOKUP(R4955,INDEX(Flettilisti,,1),INDEX(Flettilisti,,2),,0)</f>
        <v>Vantar flokkun</v>
      </c>
      <c r="T4955" s="38" t="str">
        <f>IF(ISBLANK(M4955),"",IF(M4955&lt;Gögn!$J$2,Gögn!$K$2,IF(M4955&gt;Gögn!$J$4,Gögn!$K$4,Gögn!$K$3)))</f>
        <v/>
      </c>
      <c r="U4955" s="49" t="str" cm="1">
        <f t="array" aca="1" ref="U4955" ca="1">IF(ISBLANK(A4955),"",IF(S4955="Styrkhæft",_xlfn.XLOOKUP(T4955,Vegalengdir[Texti],INDIRECT("Vegalengdir["&amp;'Upplýsingar um umsækjanda'!$B$10&amp;"]"),0%,0)))</f>
        <v/>
      </c>
      <c r="V4955" s="72" t="str">
        <f t="shared" si="77"/>
        <v/>
      </c>
    </row>
    <row r="4956" spans="1:22" x14ac:dyDescent="0.25">
      <c r="A4956" s="47"/>
      <c r="B4956" s="47"/>
      <c r="C4956" s="47"/>
      <c r="D4956" s="117"/>
      <c r="E4956" s="47"/>
      <c r="F4956" s="37"/>
      <c r="G4956" s="47"/>
      <c r="H4956" s="37"/>
      <c r="I4956" s="37"/>
      <c r="J4956" s="51"/>
      <c r="K4956" s="51"/>
      <c r="L4956" s="51"/>
      <c r="M4956" s="51"/>
      <c r="N4956" s="51"/>
      <c r="O4956" s="51"/>
      <c r="P4956" s="51"/>
      <c r="R4956" s="38" t="s">
        <v>450</v>
      </c>
      <c r="S4956" s="38" t="str" cm="1">
        <f t="array" ref="S4956">_xlfn.XLOOKUP(R4956,INDEX(Flettilisti,,1),INDEX(Flettilisti,,2),,0)</f>
        <v>Vantar flokkun</v>
      </c>
      <c r="T4956" s="38" t="str">
        <f>IF(ISBLANK(M4956),"",IF(M4956&lt;Gögn!$J$2,Gögn!$K$2,IF(M4956&gt;Gögn!$J$4,Gögn!$K$4,Gögn!$K$3)))</f>
        <v/>
      </c>
      <c r="U4956" s="49" t="str" cm="1">
        <f t="array" aca="1" ref="U4956" ca="1">IF(ISBLANK(A4956),"",IF(S4956="Styrkhæft",_xlfn.XLOOKUP(T4956,Vegalengdir[Texti],INDIRECT("Vegalengdir["&amp;'Upplýsingar um umsækjanda'!$B$10&amp;"]"),0%,0)))</f>
        <v/>
      </c>
      <c r="V4956" s="72" t="str">
        <f t="shared" si="77"/>
        <v/>
      </c>
    </row>
    <row r="4957" spans="1:22" x14ac:dyDescent="0.25">
      <c r="A4957" s="47"/>
      <c r="B4957" s="47"/>
      <c r="C4957" s="47"/>
      <c r="D4957" s="117"/>
      <c r="E4957" s="47"/>
      <c r="F4957" s="37"/>
      <c r="G4957" s="47"/>
      <c r="H4957" s="37"/>
      <c r="I4957" s="37"/>
      <c r="J4957" s="51"/>
      <c r="K4957" s="51"/>
      <c r="L4957" s="51"/>
      <c r="M4957" s="51"/>
      <c r="N4957" s="51"/>
      <c r="O4957" s="51"/>
      <c r="P4957" s="51"/>
      <c r="R4957" s="38" t="s">
        <v>450</v>
      </c>
      <c r="S4957" s="38" t="str" cm="1">
        <f t="array" ref="S4957">_xlfn.XLOOKUP(R4957,INDEX(Flettilisti,,1),INDEX(Flettilisti,,2),,0)</f>
        <v>Vantar flokkun</v>
      </c>
      <c r="T4957" s="38" t="str">
        <f>IF(ISBLANK(M4957),"",IF(M4957&lt;Gögn!$J$2,Gögn!$K$2,IF(M4957&gt;Gögn!$J$4,Gögn!$K$4,Gögn!$K$3)))</f>
        <v/>
      </c>
      <c r="U4957" s="49" t="str" cm="1">
        <f t="array" aca="1" ref="U4957" ca="1">IF(ISBLANK(A4957),"",IF(S4957="Styrkhæft",_xlfn.XLOOKUP(T4957,Vegalengdir[Texti],INDIRECT("Vegalengdir["&amp;'Upplýsingar um umsækjanda'!$B$10&amp;"]"),0%,0)))</f>
        <v/>
      </c>
      <c r="V4957" s="72" t="str">
        <f t="shared" si="77"/>
        <v/>
      </c>
    </row>
    <row r="4958" spans="1:22" x14ac:dyDescent="0.25">
      <c r="A4958" s="47"/>
      <c r="B4958" s="47"/>
      <c r="C4958" s="47"/>
      <c r="D4958" s="117"/>
      <c r="E4958" s="47"/>
      <c r="F4958" s="37"/>
      <c r="G4958" s="47"/>
      <c r="H4958" s="37"/>
      <c r="I4958" s="37"/>
      <c r="J4958" s="51"/>
      <c r="K4958" s="51"/>
      <c r="L4958" s="51"/>
      <c r="M4958" s="51"/>
      <c r="N4958" s="51"/>
      <c r="O4958" s="51"/>
      <c r="P4958" s="51"/>
      <c r="R4958" s="38" t="s">
        <v>450</v>
      </c>
      <c r="S4958" s="38" t="str" cm="1">
        <f t="array" ref="S4958">_xlfn.XLOOKUP(R4958,INDEX(Flettilisti,,1),INDEX(Flettilisti,,2),,0)</f>
        <v>Vantar flokkun</v>
      </c>
      <c r="T4958" s="38" t="str">
        <f>IF(ISBLANK(M4958),"",IF(M4958&lt;Gögn!$J$2,Gögn!$K$2,IF(M4958&gt;Gögn!$J$4,Gögn!$K$4,Gögn!$K$3)))</f>
        <v/>
      </c>
      <c r="U4958" s="49" t="str" cm="1">
        <f t="array" aca="1" ref="U4958" ca="1">IF(ISBLANK(A4958),"",IF(S4958="Styrkhæft",_xlfn.XLOOKUP(T4958,Vegalengdir[Texti],INDIRECT("Vegalengdir["&amp;'Upplýsingar um umsækjanda'!$B$10&amp;"]"),0%,0)))</f>
        <v/>
      </c>
      <c r="V4958" s="72" t="str">
        <f t="shared" si="77"/>
        <v/>
      </c>
    </row>
    <row r="4959" spans="1:22" x14ac:dyDescent="0.25">
      <c r="A4959" s="47"/>
      <c r="B4959" s="47"/>
      <c r="C4959" s="47"/>
      <c r="D4959" s="117"/>
      <c r="E4959" s="47"/>
      <c r="F4959" s="37"/>
      <c r="G4959" s="47"/>
      <c r="H4959" s="37"/>
      <c r="I4959" s="37"/>
      <c r="J4959" s="51"/>
      <c r="K4959" s="51"/>
      <c r="L4959" s="51"/>
      <c r="M4959" s="51"/>
      <c r="N4959" s="51"/>
      <c r="O4959" s="51"/>
      <c r="P4959" s="51"/>
      <c r="R4959" s="38" t="s">
        <v>450</v>
      </c>
      <c r="S4959" s="38" t="str" cm="1">
        <f t="array" ref="S4959">_xlfn.XLOOKUP(R4959,INDEX(Flettilisti,,1),INDEX(Flettilisti,,2),,0)</f>
        <v>Vantar flokkun</v>
      </c>
      <c r="T4959" s="38" t="str">
        <f>IF(ISBLANK(M4959),"",IF(M4959&lt;Gögn!$J$2,Gögn!$K$2,IF(M4959&gt;Gögn!$J$4,Gögn!$K$4,Gögn!$K$3)))</f>
        <v/>
      </c>
      <c r="U4959" s="49" t="str" cm="1">
        <f t="array" aca="1" ref="U4959" ca="1">IF(ISBLANK(A4959),"",IF(S4959="Styrkhæft",_xlfn.XLOOKUP(T4959,Vegalengdir[Texti],INDIRECT("Vegalengdir["&amp;'Upplýsingar um umsækjanda'!$B$10&amp;"]"),0%,0)))</f>
        <v/>
      </c>
      <c r="V4959" s="72" t="str">
        <f t="shared" si="77"/>
        <v/>
      </c>
    </row>
    <row r="4960" spans="1:22" x14ac:dyDescent="0.25">
      <c r="A4960" s="47"/>
      <c r="B4960" s="47"/>
      <c r="C4960" s="47"/>
      <c r="D4960" s="117"/>
      <c r="E4960" s="47"/>
      <c r="F4960" s="37"/>
      <c r="G4960" s="47"/>
      <c r="H4960" s="37"/>
      <c r="I4960" s="37"/>
      <c r="J4960" s="51"/>
      <c r="K4960" s="51"/>
      <c r="L4960" s="51"/>
      <c r="M4960" s="51"/>
      <c r="N4960" s="51"/>
      <c r="O4960" s="51"/>
      <c r="P4960" s="51"/>
      <c r="R4960" s="38" t="s">
        <v>450</v>
      </c>
      <c r="S4960" s="38" t="str" cm="1">
        <f t="array" ref="S4960">_xlfn.XLOOKUP(R4960,INDEX(Flettilisti,,1),INDEX(Flettilisti,,2),,0)</f>
        <v>Vantar flokkun</v>
      </c>
      <c r="T4960" s="38" t="str">
        <f>IF(ISBLANK(M4960),"",IF(M4960&lt;Gögn!$J$2,Gögn!$K$2,IF(M4960&gt;Gögn!$J$4,Gögn!$K$4,Gögn!$K$3)))</f>
        <v/>
      </c>
      <c r="U4960" s="49" t="str" cm="1">
        <f t="array" aca="1" ref="U4960" ca="1">IF(ISBLANK(A4960),"",IF(S4960="Styrkhæft",_xlfn.XLOOKUP(T4960,Vegalengdir[Texti],INDIRECT("Vegalengdir["&amp;'Upplýsingar um umsækjanda'!$B$10&amp;"]"),0%,0)))</f>
        <v/>
      </c>
      <c r="V4960" s="72" t="str">
        <f t="shared" si="77"/>
        <v/>
      </c>
    </row>
    <row r="4961" spans="1:22" x14ac:dyDescent="0.25">
      <c r="A4961" s="47"/>
      <c r="B4961" s="47"/>
      <c r="C4961" s="47"/>
      <c r="D4961" s="117"/>
      <c r="E4961" s="47"/>
      <c r="F4961" s="37"/>
      <c r="G4961" s="47"/>
      <c r="H4961" s="37"/>
      <c r="I4961" s="37"/>
      <c r="J4961" s="51"/>
      <c r="K4961" s="51"/>
      <c r="L4961" s="51"/>
      <c r="M4961" s="51"/>
      <c r="N4961" s="51"/>
      <c r="O4961" s="51"/>
      <c r="P4961" s="51"/>
      <c r="R4961" s="38" t="s">
        <v>450</v>
      </c>
      <c r="S4961" s="38" t="str" cm="1">
        <f t="array" ref="S4961">_xlfn.XLOOKUP(R4961,INDEX(Flettilisti,,1),INDEX(Flettilisti,,2),,0)</f>
        <v>Vantar flokkun</v>
      </c>
      <c r="T4961" s="38" t="str">
        <f>IF(ISBLANK(M4961),"",IF(M4961&lt;Gögn!$J$2,Gögn!$K$2,IF(M4961&gt;Gögn!$J$4,Gögn!$K$4,Gögn!$K$3)))</f>
        <v/>
      </c>
      <c r="U4961" s="49" t="str" cm="1">
        <f t="array" aca="1" ref="U4961" ca="1">IF(ISBLANK(A4961),"",IF(S4961="Styrkhæft",_xlfn.XLOOKUP(T4961,Vegalengdir[Texti],INDIRECT("Vegalengdir["&amp;'Upplýsingar um umsækjanda'!$B$10&amp;"]"),0%,0)))</f>
        <v/>
      </c>
      <c r="V4961" s="72" t="str">
        <f t="shared" si="77"/>
        <v/>
      </c>
    </row>
    <row r="4962" spans="1:22" x14ac:dyDescent="0.25">
      <c r="A4962" s="47"/>
      <c r="B4962" s="47"/>
      <c r="C4962" s="47"/>
      <c r="D4962" s="117"/>
      <c r="E4962" s="47"/>
      <c r="F4962" s="37"/>
      <c r="G4962" s="47"/>
      <c r="H4962" s="37"/>
      <c r="I4962" s="37"/>
      <c r="J4962" s="51"/>
      <c r="K4962" s="51"/>
      <c r="L4962" s="51"/>
      <c r="M4962" s="51"/>
      <c r="N4962" s="51"/>
      <c r="O4962" s="51"/>
      <c r="P4962" s="51"/>
      <c r="R4962" s="38" t="s">
        <v>450</v>
      </c>
      <c r="S4962" s="38" t="str" cm="1">
        <f t="array" ref="S4962">_xlfn.XLOOKUP(R4962,INDEX(Flettilisti,,1),INDEX(Flettilisti,,2),,0)</f>
        <v>Vantar flokkun</v>
      </c>
      <c r="T4962" s="38" t="str">
        <f>IF(ISBLANK(M4962),"",IF(M4962&lt;Gögn!$J$2,Gögn!$K$2,IF(M4962&gt;Gögn!$J$4,Gögn!$K$4,Gögn!$K$3)))</f>
        <v/>
      </c>
      <c r="U4962" s="49" t="str" cm="1">
        <f t="array" aca="1" ref="U4962" ca="1">IF(ISBLANK(A4962),"",IF(S4962="Styrkhæft",_xlfn.XLOOKUP(T4962,Vegalengdir[Texti],INDIRECT("Vegalengdir["&amp;'Upplýsingar um umsækjanda'!$B$10&amp;"]"),0%,0)))</f>
        <v/>
      </c>
      <c r="V4962" s="72" t="str">
        <f t="shared" si="77"/>
        <v/>
      </c>
    </row>
    <row r="4963" spans="1:22" x14ac:dyDescent="0.25">
      <c r="A4963" s="47"/>
      <c r="B4963" s="47"/>
      <c r="C4963" s="47"/>
      <c r="D4963" s="117"/>
      <c r="E4963" s="47"/>
      <c r="F4963" s="37"/>
      <c r="G4963" s="47"/>
      <c r="H4963" s="37"/>
      <c r="I4963" s="37"/>
      <c r="J4963" s="51"/>
      <c r="K4963" s="51"/>
      <c r="L4963" s="51"/>
      <c r="M4963" s="51"/>
      <c r="N4963" s="51"/>
      <c r="O4963" s="51"/>
      <c r="P4963" s="51"/>
      <c r="R4963" s="38" t="s">
        <v>450</v>
      </c>
      <c r="S4963" s="38" t="str" cm="1">
        <f t="array" ref="S4963">_xlfn.XLOOKUP(R4963,INDEX(Flettilisti,,1),INDEX(Flettilisti,,2),,0)</f>
        <v>Vantar flokkun</v>
      </c>
      <c r="T4963" s="38" t="str">
        <f>IF(ISBLANK(M4963),"",IF(M4963&lt;Gögn!$J$2,Gögn!$K$2,IF(M4963&gt;Gögn!$J$4,Gögn!$K$4,Gögn!$K$3)))</f>
        <v/>
      </c>
      <c r="U4963" s="49" t="str" cm="1">
        <f t="array" aca="1" ref="U4963" ca="1">IF(ISBLANK(A4963),"",IF(S4963="Styrkhæft",_xlfn.XLOOKUP(T4963,Vegalengdir[Texti],INDIRECT("Vegalengdir["&amp;'Upplýsingar um umsækjanda'!$B$10&amp;"]"),0%,0)))</f>
        <v/>
      </c>
      <c r="V4963" s="72" t="str">
        <f t="shared" si="77"/>
        <v/>
      </c>
    </row>
    <row r="4964" spans="1:22" x14ac:dyDescent="0.25">
      <c r="A4964" s="47"/>
      <c r="B4964" s="47"/>
      <c r="C4964" s="47"/>
      <c r="D4964" s="117"/>
      <c r="E4964" s="47"/>
      <c r="F4964" s="37"/>
      <c r="G4964" s="47"/>
      <c r="H4964" s="37"/>
      <c r="I4964" s="37"/>
      <c r="J4964" s="51"/>
      <c r="K4964" s="51"/>
      <c r="L4964" s="51"/>
      <c r="M4964" s="51"/>
      <c r="N4964" s="51"/>
      <c r="O4964" s="51"/>
      <c r="P4964" s="51"/>
      <c r="R4964" s="38" t="s">
        <v>450</v>
      </c>
      <c r="S4964" s="38" t="str" cm="1">
        <f t="array" ref="S4964">_xlfn.XLOOKUP(R4964,INDEX(Flettilisti,,1),INDEX(Flettilisti,,2),,0)</f>
        <v>Vantar flokkun</v>
      </c>
      <c r="T4964" s="38" t="str">
        <f>IF(ISBLANK(M4964),"",IF(M4964&lt;Gögn!$J$2,Gögn!$K$2,IF(M4964&gt;Gögn!$J$4,Gögn!$K$4,Gögn!$K$3)))</f>
        <v/>
      </c>
      <c r="U4964" s="49" t="str" cm="1">
        <f t="array" aca="1" ref="U4964" ca="1">IF(ISBLANK(A4964),"",IF(S4964="Styrkhæft",_xlfn.XLOOKUP(T4964,Vegalengdir[Texti],INDIRECT("Vegalengdir["&amp;'Upplýsingar um umsækjanda'!$B$10&amp;"]"),0%,0)))</f>
        <v/>
      </c>
      <c r="V4964" s="72" t="str">
        <f t="shared" si="77"/>
        <v/>
      </c>
    </row>
    <row r="4965" spans="1:22" x14ac:dyDescent="0.25">
      <c r="A4965" s="47"/>
      <c r="B4965" s="47"/>
      <c r="C4965" s="47"/>
      <c r="D4965" s="117"/>
      <c r="E4965" s="47"/>
      <c r="F4965" s="37"/>
      <c r="G4965" s="47"/>
      <c r="H4965" s="37"/>
      <c r="I4965" s="37"/>
      <c r="J4965" s="51"/>
      <c r="K4965" s="51"/>
      <c r="L4965" s="51"/>
      <c r="M4965" s="51"/>
      <c r="N4965" s="51"/>
      <c r="O4965" s="51"/>
      <c r="P4965" s="51"/>
      <c r="R4965" s="38" t="s">
        <v>450</v>
      </c>
      <c r="S4965" s="38" t="str" cm="1">
        <f t="array" ref="S4965">_xlfn.XLOOKUP(R4965,INDEX(Flettilisti,,1),INDEX(Flettilisti,,2),,0)</f>
        <v>Vantar flokkun</v>
      </c>
      <c r="T4965" s="38" t="str">
        <f>IF(ISBLANK(M4965),"",IF(M4965&lt;Gögn!$J$2,Gögn!$K$2,IF(M4965&gt;Gögn!$J$4,Gögn!$K$4,Gögn!$K$3)))</f>
        <v/>
      </c>
      <c r="U4965" s="49" t="str" cm="1">
        <f t="array" aca="1" ref="U4965" ca="1">IF(ISBLANK(A4965),"",IF(S4965="Styrkhæft",_xlfn.XLOOKUP(T4965,Vegalengdir[Texti],INDIRECT("Vegalengdir["&amp;'Upplýsingar um umsækjanda'!$B$10&amp;"]"),0%,0)))</f>
        <v/>
      </c>
      <c r="V4965" s="72" t="str">
        <f t="shared" si="77"/>
        <v/>
      </c>
    </row>
    <row r="4966" spans="1:22" x14ac:dyDescent="0.25">
      <c r="A4966" s="47"/>
      <c r="B4966" s="47"/>
      <c r="C4966" s="47"/>
      <c r="D4966" s="117"/>
      <c r="E4966" s="47"/>
      <c r="F4966" s="37"/>
      <c r="G4966" s="47"/>
      <c r="H4966" s="37"/>
      <c r="I4966" s="37"/>
      <c r="J4966" s="51"/>
      <c r="K4966" s="51"/>
      <c r="L4966" s="51"/>
      <c r="M4966" s="51"/>
      <c r="N4966" s="51"/>
      <c r="O4966" s="51"/>
      <c r="P4966" s="51"/>
      <c r="R4966" s="38" t="s">
        <v>450</v>
      </c>
      <c r="S4966" s="38" t="str" cm="1">
        <f t="array" ref="S4966">_xlfn.XLOOKUP(R4966,INDEX(Flettilisti,,1),INDEX(Flettilisti,,2),,0)</f>
        <v>Vantar flokkun</v>
      </c>
      <c r="T4966" s="38" t="str">
        <f>IF(ISBLANK(M4966),"",IF(M4966&lt;Gögn!$J$2,Gögn!$K$2,IF(M4966&gt;Gögn!$J$4,Gögn!$K$4,Gögn!$K$3)))</f>
        <v/>
      </c>
      <c r="U4966" s="49" t="str" cm="1">
        <f t="array" aca="1" ref="U4966" ca="1">IF(ISBLANK(A4966),"",IF(S4966="Styrkhæft",_xlfn.XLOOKUP(T4966,Vegalengdir[Texti],INDIRECT("Vegalengdir["&amp;'Upplýsingar um umsækjanda'!$B$10&amp;"]"),0%,0)))</f>
        <v/>
      </c>
      <c r="V4966" s="72" t="str">
        <f t="shared" si="77"/>
        <v/>
      </c>
    </row>
    <row r="4967" spans="1:22" x14ac:dyDescent="0.25">
      <c r="A4967" s="47"/>
      <c r="B4967" s="47"/>
      <c r="C4967" s="47"/>
      <c r="D4967" s="117"/>
      <c r="E4967" s="47"/>
      <c r="F4967" s="37"/>
      <c r="G4967" s="47"/>
      <c r="H4967" s="37"/>
      <c r="I4967" s="37"/>
      <c r="J4967" s="51"/>
      <c r="K4967" s="51"/>
      <c r="L4967" s="51"/>
      <c r="M4967" s="51"/>
      <c r="N4967" s="51"/>
      <c r="O4967" s="51"/>
      <c r="P4967" s="51"/>
      <c r="R4967" s="38" t="s">
        <v>450</v>
      </c>
      <c r="S4967" s="38" t="str" cm="1">
        <f t="array" ref="S4967">_xlfn.XLOOKUP(R4967,INDEX(Flettilisti,,1),INDEX(Flettilisti,,2),,0)</f>
        <v>Vantar flokkun</v>
      </c>
      <c r="T4967" s="38" t="str">
        <f>IF(ISBLANK(M4967),"",IF(M4967&lt;Gögn!$J$2,Gögn!$K$2,IF(M4967&gt;Gögn!$J$4,Gögn!$K$4,Gögn!$K$3)))</f>
        <v/>
      </c>
      <c r="U4967" s="49" t="str" cm="1">
        <f t="array" aca="1" ref="U4967" ca="1">IF(ISBLANK(A4967),"",IF(S4967="Styrkhæft",_xlfn.XLOOKUP(T4967,Vegalengdir[Texti],INDIRECT("Vegalengdir["&amp;'Upplýsingar um umsækjanda'!$B$10&amp;"]"),0%,0)))</f>
        <v/>
      </c>
      <c r="V4967" s="72" t="str">
        <f t="shared" si="77"/>
        <v/>
      </c>
    </row>
    <row r="4968" spans="1:22" x14ac:dyDescent="0.25">
      <c r="A4968" s="47"/>
      <c r="B4968" s="47"/>
      <c r="C4968" s="47"/>
      <c r="D4968" s="117"/>
      <c r="E4968" s="47"/>
      <c r="F4968" s="37"/>
      <c r="G4968" s="47"/>
      <c r="H4968" s="37"/>
      <c r="I4968" s="37"/>
      <c r="J4968" s="51"/>
      <c r="K4968" s="51"/>
      <c r="L4968" s="51"/>
      <c r="M4968" s="51"/>
      <c r="N4968" s="51"/>
      <c r="O4968" s="51"/>
      <c r="P4968" s="51"/>
      <c r="R4968" s="38" t="s">
        <v>450</v>
      </c>
      <c r="S4968" s="38" t="str" cm="1">
        <f t="array" ref="S4968">_xlfn.XLOOKUP(R4968,INDEX(Flettilisti,,1),INDEX(Flettilisti,,2),,0)</f>
        <v>Vantar flokkun</v>
      </c>
      <c r="T4968" s="38" t="str">
        <f>IF(ISBLANK(M4968),"",IF(M4968&lt;Gögn!$J$2,Gögn!$K$2,IF(M4968&gt;Gögn!$J$4,Gögn!$K$4,Gögn!$K$3)))</f>
        <v/>
      </c>
      <c r="U4968" s="49" t="str" cm="1">
        <f t="array" aca="1" ref="U4968" ca="1">IF(ISBLANK(A4968),"",IF(S4968="Styrkhæft",_xlfn.XLOOKUP(T4968,Vegalengdir[Texti],INDIRECT("Vegalengdir["&amp;'Upplýsingar um umsækjanda'!$B$10&amp;"]"),0%,0)))</f>
        <v/>
      </c>
      <c r="V4968" s="72" t="str">
        <f t="shared" si="77"/>
        <v/>
      </c>
    </row>
    <row r="4969" spans="1:22" x14ac:dyDescent="0.25">
      <c r="A4969" s="47"/>
      <c r="B4969" s="47"/>
      <c r="C4969" s="47"/>
      <c r="D4969" s="117"/>
      <c r="E4969" s="47"/>
      <c r="F4969" s="37"/>
      <c r="G4969" s="47"/>
      <c r="H4969" s="37"/>
      <c r="I4969" s="37"/>
      <c r="J4969" s="51"/>
      <c r="K4969" s="51"/>
      <c r="L4969" s="51"/>
      <c r="M4969" s="51"/>
      <c r="N4969" s="51"/>
      <c r="O4969" s="51"/>
      <c r="P4969" s="51"/>
      <c r="R4969" s="38" t="s">
        <v>450</v>
      </c>
      <c r="S4969" s="38" t="str" cm="1">
        <f t="array" ref="S4969">_xlfn.XLOOKUP(R4969,INDEX(Flettilisti,,1),INDEX(Flettilisti,,2),,0)</f>
        <v>Vantar flokkun</v>
      </c>
      <c r="T4969" s="38" t="str">
        <f>IF(ISBLANK(M4969),"",IF(M4969&lt;Gögn!$J$2,Gögn!$K$2,IF(M4969&gt;Gögn!$J$4,Gögn!$K$4,Gögn!$K$3)))</f>
        <v/>
      </c>
      <c r="U4969" s="49" t="str" cm="1">
        <f t="array" aca="1" ref="U4969" ca="1">IF(ISBLANK(A4969),"",IF(S4969="Styrkhæft",_xlfn.XLOOKUP(T4969,Vegalengdir[Texti],INDIRECT("Vegalengdir["&amp;'Upplýsingar um umsækjanda'!$B$10&amp;"]"),0%,0)))</f>
        <v/>
      </c>
      <c r="V4969" s="72" t="str">
        <f t="shared" si="77"/>
        <v/>
      </c>
    </row>
    <row r="4970" spans="1:22" x14ac:dyDescent="0.25">
      <c r="A4970" s="47"/>
      <c r="B4970" s="47"/>
      <c r="C4970" s="47"/>
      <c r="D4970" s="117"/>
      <c r="E4970" s="47"/>
      <c r="F4970" s="37"/>
      <c r="G4970" s="47"/>
      <c r="H4970" s="37"/>
      <c r="I4970" s="37"/>
      <c r="J4970" s="51"/>
      <c r="K4970" s="51"/>
      <c r="L4970" s="51"/>
      <c r="M4970" s="51"/>
      <c r="N4970" s="51"/>
      <c r="O4970" s="51"/>
      <c r="P4970" s="51"/>
      <c r="R4970" s="38" t="s">
        <v>450</v>
      </c>
      <c r="S4970" s="38" t="str" cm="1">
        <f t="array" ref="S4970">_xlfn.XLOOKUP(R4970,INDEX(Flettilisti,,1),INDEX(Flettilisti,,2),,0)</f>
        <v>Vantar flokkun</v>
      </c>
      <c r="T4970" s="38" t="str">
        <f>IF(ISBLANK(M4970),"",IF(M4970&lt;Gögn!$J$2,Gögn!$K$2,IF(M4970&gt;Gögn!$J$4,Gögn!$K$4,Gögn!$K$3)))</f>
        <v/>
      </c>
      <c r="U4970" s="49" t="str" cm="1">
        <f t="array" aca="1" ref="U4970" ca="1">IF(ISBLANK(A4970),"",IF(S4970="Styrkhæft",_xlfn.XLOOKUP(T4970,Vegalengdir[Texti],INDIRECT("Vegalengdir["&amp;'Upplýsingar um umsækjanda'!$B$10&amp;"]"),0%,0)))</f>
        <v/>
      </c>
      <c r="V4970" s="72" t="str">
        <f t="shared" si="77"/>
        <v/>
      </c>
    </row>
    <row r="4971" spans="1:22" x14ac:dyDescent="0.25">
      <c r="A4971" s="47"/>
      <c r="B4971" s="47"/>
      <c r="C4971" s="47"/>
      <c r="D4971" s="117"/>
      <c r="E4971" s="47"/>
      <c r="F4971" s="37"/>
      <c r="G4971" s="47"/>
      <c r="H4971" s="37"/>
      <c r="I4971" s="37"/>
      <c r="J4971" s="51"/>
      <c r="K4971" s="51"/>
      <c r="L4971" s="51"/>
      <c r="M4971" s="51"/>
      <c r="N4971" s="51"/>
      <c r="O4971" s="51"/>
      <c r="P4971" s="51"/>
      <c r="R4971" s="38" t="s">
        <v>450</v>
      </c>
      <c r="S4971" s="38" t="str" cm="1">
        <f t="array" ref="S4971">_xlfn.XLOOKUP(R4971,INDEX(Flettilisti,,1),INDEX(Flettilisti,,2),,0)</f>
        <v>Vantar flokkun</v>
      </c>
      <c r="T4971" s="38" t="str">
        <f>IF(ISBLANK(M4971),"",IF(M4971&lt;Gögn!$J$2,Gögn!$K$2,IF(M4971&gt;Gögn!$J$4,Gögn!$K$4,Gögn!$K$3)))</f>
        <v/>
      </c>
      <c r="U4971" s="49" t="str" cm="1">
        <f t="array" aca="1" ref="U4971" ca="1">IF(ISBLANK(A4971),"",IF(S4971="Styrkhæft",_xlfn.XLOOKUP(T4971,Vegalengdir[Texti],INDIRECT("Vegalengdir["&amp;'Upplýsingar um umsækjanda'!$B$10&amp;"]"),0%,0)))</f>
        <v/>
      </c>
      <c r="V4971" s="72" t="str">
        <f t="shared" si="77"/>
        <v/>
      </c>
    </row>
    <row r="4972" spans="1:22" x14ac:dyDescent="0.25">
      <c r="A4972" s="47"/>
      <c r="B4972" s="47"/>
      <c r="C4972" s="47"/>
      <c r="D4972" s="117"/>
      <c r="E4972" s="47"/>
      <c r="F4972" s="37"/>
      <c r="G4972" s="47"/>
      <c r="H4972" s="37"/>
      <c r="I4972" s="37"/>
      <c r="J4972" s="51"/>
      <c r="K4972" s="51"/>
      <c r="L4972" s="51"/>
      <c r="M4972" s="51"/>
      <c r="N4972" s="51"/>
      <c r="O4972" s="51"/>
      <c r="P4972" s="51"/>
      <c r="R4972" s="38" t="s">
        <v>450</v>
      </c>
      <c r="S4972" s="38" t="str" cm="1">
        <f t="array" ref="S4972">_xlfn.XLOOKUP(R4972,INDEX(Flettilisti,,1),INDEX(Flettilisti,,2),,0)</f>
        <v>Vantar flokkun</v>
      </c>
      <c r="T4972" s="38" t="str">
        <f>IF(ISBLANK(M4972),"",IF(M4972&lt;Gögn!$J$2,Gögn!$K$2,IF(M4972&gt;Gögn!$J$4,Gögn!$K$4,Gögn!$K$3)))</f>
        <v/>
      </c>
      <c r="U4972" s="49" t="str" cm="1">
        <f t="array" aca="1" ref="U4972" ca="1">IF(ISBLANK(A4972),"",IF(S4972="Styrkhæft",_xlfn.XLOOKUP(T4972,Vegalengdir[Texti],INDIRECT("Vegalengdir["&amp;'Upplýsingar um umsækjanda'!$B$10&amp;"]"),0%,0)))</f>
        <v/>
      </c>
      <c r="V4972" s="72" t="str">
        <f t="shared" si="77"/>
        <v/>
      </c>
    </row>
    <row r="4973" spans="1:22" x14ac:dyDescent="0.25">
      <c r="A4973" s="47"/>
      <c r="B4973" s="47"/>
      <c r="C4973" s="47"/>
      <c r="D4973" s="117"/>
      <c r="E4973" s="47"/>
      <c r="F4973" s="37"/>
      <c r="G4973" s="47"/>
      <c r="H4973" s="37"/>
      <c r="I4973" s="37"/>
      <c r="J4973" s="51"/>
      <c r="K4973" s="51"/>
      <c r="L4973" s="51"/>
      <c r="M4973" s="51"/>
      <c r="N4973" s="51"/>
      <c r="O4973" s="51"/>
      <c r="P4973" s="51"/>
      <c r="R4973" s="38" t="s">
        <v>450</v>
      </c>
      <c r="S4973" s="38" t="str" cm="1">
        <f t="array" ref="S4973">_xlfn.XLOOKUP(R4973,INDEX(Flettilisti,,1),INDEX(Flettilisti,,2),,0)</f>
        <v>Vantar flokkun</v>
      </c>
      <c r="T4973" s="38" t="str">
        <f>IF(ISBLANK(M4973),"",IF(M4973&lt;Gögn!$J$2,Gögn!$K$2,IF(M4973&gt;Gögn!$J$4,Gögn!$K$4,Gögn!$K$3)))</f>
        <v/>
      </c>
      <c r="U4973" s="49" t="str" cm="1">
        <f t="array" aca="1" ref="U4973" ca="1">IF(ISBLANK(A4973),"",IF(S4973="Styrkhæft",_xlfn.XLOOKUP(T4973,Vegalengdir[Texti],INDIRECT("Vegalengdir["&amp;'Upplýsingar um umsækjanda'!$B$10&amp;"]"),0%,0)))</f>
        <v/>
      </c>
      <c r="V4973" s="72" t="str">
        <f t="shared" si="77"/>
        <v/>
      </c>
    </row>
    <row r="4974" spans="1:22" x14ac:dyDescent="0.25">
      <c r="A4974" s="47"/>
      <c r="B4974" s="47"/>
      <c r="C4974" s="47"/>
      <c r="D4974" s="117"/>
      <c r="E4974" s="47"/>
      <c r="F4974" s="37"/>
      <c r="G4974" s="47"/>
      <c r="H4974" s="37"/>
      <c r="I4974" s="37"/>
      <c r="J4974" s="51"/>
      <c r="K4974" s="51"/>
      <c r="L4974" s="51"/>
      <c r="M4974" s="51"/>
      <c r="N4974" s="51"/>
      <c r="O4974" s="51"/>
      <c r="P4974" s="51"/>
      <c r="R4974" s="38" t="s">
        <v>450</v>
      </c>
      <c r="S4974" s="38" t="str" cm="1">
        <f t="array" ref="S4974">_xlfn.XLOOKUP(R4974,INDEX(Flettilisti,,1),INDEX(Flettilisti,,2),,0)</f>
        <v>Vantar flokkun</v>
      </c>
      <c r="T4974" s="38" t="str">
        <f>IF(ISBLANK(M4974),"",IF(M4974&lt;Gögn!$J$2,Gögn!$K$2,IF(M4974&gt;Gögn!$J$4,Gögn!$K$4,Gögn!$K$3)))</f>
        <v/>
      </c>
      <c r="U4974" s="49" t="str" cm="1">
        <f t="array" aca="1" ref="U4974" ca="1">IF(ISBLANK(A4974),"",IF(S4974="Styrkhæft",_xlfn.XLOOKUP(T4974,Vegalengdir[Texti],INDIRECT("Vegalengdir["&amp;'Upplýsingar um umsækjanda'!$B$10&amp;"]"),0%,0)))</f>
        <v/>
      </c>
      <c r="V4974" s="72" t="str">
        <f t="shared" si="77"/>
        <v/>
      </c>
    </row>
    <row r="4975" spans="1:22" x14ac:dyDescent="0.25">
      <c r="A4975" s="47"/>
      <c r="B4975" s="47"/>
      <c r="C4975" s="47"/>
      <c r="D4975" s="117"/>
      <c r="E4975" s="47"/>
      <c r="F4975" s="37"/>
      <c r="G4975" s="47"/>
      <c r="H4975" s="37"/>
      <c r="I4975" s="37"/>
      <c r="J4975" s="51"/>
      <c r="K4975" s="51"/>
      <c r="L4975" s="51"/>
      <c r="M4975" s="51"/>
      <c r="N4975" s="51"/>
      <c r="O4975" s="51"/>
      <c r="P4975" s="51"/>
      <c r="R4975" s="38" t="s">
        <v>450</v>
      </c>
      <c r="S4975" s="38" t="str" cm="1">
        <f t="array" ref="S4975">_xlfn.XLOOKUP(R4975,INDEX(Flettilisti,,1),INDEX(Flettilisti,,2),,0)</f>
        <v>Vantar flokkun</v>
      </c>
      <c r="T4975" s="38" t="str">
        <f>IF(ISBLANK(M4975),"",IF(M4975&lt;Gögn!$J$2,Gögn!$K$2,IF(M4975&gt;Gögn!$J$4,Gögn!$K$4,Gögn!$K$3)))</f>
        <v/>
      </c>
      <c r="U4975" s="49" t="str" cm="1">
        <f t="array" aca="1" ref="U4975" ca="1">IF(ISBLANK(A4975),"",IF(S4975="Styrkhæft",_xlfn.XLOOKUP(T4975,Vegalengdir[Texti],INDIRECT("Vegalengdir["&amp;'Upplýsingar um umsækjanda'!$B$10&amp;"]"),0%,0)))</f>
        <v/>
      </c>
      <c r="V4975" s="72" t="str">
        <f t="shared" si="77"/>
        <v/>
      </c>
    </row>
    <row r="4976" spans="1:22" x14ac:dyDescent="0.25">
      <c r="A4976" s="47"/>
      <c r="B4976" s="47"/>
      <c r="C4976" s="47"/>
      <c r="D4976" s="117"/>
      <c r="E4976" s="47"/>
      <c r="F4976" s="37"/>
      <c r="G4976" s="47"/>
      <c r="H4976" s="37"/>
      <c r="I4976" s="37"/>
      <c r="J4976" s="51"/>
      <c r="K4976" s="51"/>
      <c r="L4976" s="51"/>
      <c r="M4976" s="51"/>
      <c r="N4976" s="51"/>
      <c r="O4976" s="51"/>
      <c r="P4976" s="51"/>
      <c r="R4976" s="38" t="s">
        <v>450</v>
      </c>
      <c r="S4976" s="38" t="str" cm="1">
        <f t="array" ref="S4976">_xlfn.XLOOKUP(R4976,INDEX(Flettilisti,,1),INDEX(Flettilisti,,2),,0)</f>
        <v>Vantar flokkun</v>
      </c>
      <c r="T4976" s="38" t="str">
        <f>IF(ISBLANK(M4976),"",IF(M4976&lt;Gögn!$J$2,Gögn!$K$2,IF(M4976&gt;Gögn!$J$4,Gögn!$K$4,Gögn!$K$3)))</f>
        <v/>
      </c>
      <c r="U4976" s="49" t="str" cm="1">
        <f t="array" aca="1" ref="U4976" ca="1">IF(ISBLANK(A4976),"",IF(S4976="Styrkhæft",_xlfn.XLOOKUP(T4976,Vegalengdir[Texti],INDIRECT("Vegalengdir["&amp;'Upplýsingar um umsækjanda'!$B$10&amp;"]"),0%,0)))</f>
        <v/>
      </c>
      <c r="V4976" s="72" t="str">
        <f t="shared" si="77"/>
        <v/>
      </c>
    </row>
    <row r="4977" spans="1:22" x14ac:dyDescent="0.25">
      <c r="A4977" s="47"/>
      <c r="B4977" s="47"/>
      <c r="C4977" s="47"/>
      <c r="D4977" s="117"/>
      <c r="E4977" s="47"/>
      <c r="F4977" s="37"/>
      <c r="G4977" s="47"/>
      <c r="H4977" s="37"/>
      <c r="I4977" s="37"/>
      <c r="J4977" s="51"/>
      <c r="K4977" s="51"/>
      <c r="L4977" s="51"/>
      <c r="M4977" s="51"/>
      <c r="N4977" s="51"/>
      <c r="O4977" s="51"/>
      <c r="P4977" s="51"/>
      <c r="R4977" s="38" t="s">
        <v>450</v>
      </c>
      <c r="S4977" s="38" t="str" cm="1">
        <f t="array" ref="S4977">_xlfn.XLOOKUP(R4977,INDEX(Flettilisti,,1),INDEX(Flettilisti,,2),,0)</f>
        <v>Vantar flokkun</v>
      </c>
      <c r="T4977" s="38" t="str">
        <f>IF(ISBLANK(M4977),"",IF(M4977&lt;Gögn!$J$2,Gögn!$K$2,IF(M4977&gt;Gögn!$J$4,Gögn!$K$4,Gögn!$K$3)))</f>
        <v/>
      </c>
      <c r="U4977" s="49" t="str" cm="1">
        <f t="array" aca="1" ref="U4977" ca="1">IF(ISBLANK(A4977),"",IF(S4977="Styrkhæft",_xlfn.XLOOKUP(T4977,Vegalengdir[Texti],INDIRECT("Vegalengdir["&amp;'Upplýsingar um umsækjanda'!$B$10&amp;"]"),0%,0)))</f>
        <v/>
      </c>
      <c r="V4977" s="72" t="str">
        <f t="shared" si="77"/>
        <v/>
      </c>
    </row>
    <row r="4978" spans="1:22" x14ac:dyDescent="0.25">
      <c r="A4978" s="47"/>
      <c r="B4978" s="47"/>
      <c r="C4978" s="47"/>
      <c r="D4978" s="117"/>
      <c r="E4978" s="47"/>
      <c r="F4978" s="37"/>
      <c r="G4978" s="47"/>
      <c r="H4978" s="37"/>
      <c r="I4978" s="37"/>
      <c r="J4978" s="51"/>
      <c r="K4978" s="51"/>
      <c r="L4978" s="51"/>
      <c r="M4978" s="51"/>
      <c r="N4978" s="51"/>
      <c r="O4978" s="51"/>
      <c r="P4978" s="51"/>
      <c r="R4978" s="38" t="s">
        <v>450</v>
      </c>
      <c r="S4978" s="38" t="str" cm="1">
        <f t="array" ref="S4978">_xlfn.XLOOKUP(R4978,INDEX(Flettilisti,,1),INDEX(Flettilisti,,2),,0)</f>
        <v>Vantar flokkun</v>
      </c>
      <c r="T4978" s="38" t="str">
        <f>IF(ISBLANK(M4978),"",IF(M4978&lt;Gögn!$J$2,Gögn!$K$2,IF(M4978&gt;Gögn!$J$4,Gögn!$K$4,Gögn!$K$3)))</f>
        <v/>
      </c>
      <c r="U4978" s="49" t="str" cm="1">
        <f t="array" aca="1" ref="U4978" ca="1">IF(ISBLANK(A4978),"",IF(S4978="Styrkhæft",_xlfn.XLOOKUP(T4978,Vegalengdir[Texti],INDIRECT("Vegalengdir["&amp;'Upplýsingar um umsækjanda'!$B$10&amp;"]"),0%,0)))</f>
        <v/>
      </c>
      <c r="V4978" s="72" t="str">
        <f t="shared" si="77"/>
        <v/>
      </c>
    </row>
    <row r="4979" spans="1:22" x14ac:dyDescent="0.25">
      <c r="A4979" s="47"/>
      <c r="B4979" s="47"/>
      <c r="C4979" s="47"/>
      <c r="D4979" s="117"/>
      <c r="E4979" s="47"/>
      <c r="F4979" s="37"/>
      <c r="G4979" s="47"/>
      <c r="H4979" s="37"/>
      <c r="I4979" s="37"/>
      <c r="J4979" s="51"/>
      <c r="K4979" s="51"/>
      <c r="L4979" s="51"/>
      <c r="M4979" s="51"/>
      <c r="N4979" s="51"/>
      <c r="O4979" s="51"/>
      <c r="P4979" s="51"/>
      <c r="R4979" s="38" t="s">
        <v>450</v>
      </c>
      <c r="S4979" s="38" t="str" cm="1">
        <f t="array" ref="S4979">_xlfn.XLOOKUP(R4979,INDEX(Flettilisti,,1),INDEX(Flettilisti,,2),,0)</f>
        <v>Vantar flokkun</v>
      </c>
      <c r="T4979" s="38" t="str">
        <f>IF(ISBLANK(M4979),"",IF(M4979&lt;Gögn!$J$2,Gögn!$K$2,IF(M4979&gt;Gögn!$J$4,Gögn!$K$4,Gögn!$K$3)))</f>
        <v/>
      </c>
      <c r="U4979" s="49" t="str" cm="1">
        <f t="array" aca="1" ref="U4979" ca="1">IF(ISBLANK(A4979),"",IF(S4979="Styrkhæft",_xlfn.XLOOKUP(T4979,Vegalengdir[Texti],INDIRECT("Vegalengdir["&amp;'Upplýsingar um umsækjanda'!$B$10&amp;"]"),0%,0)))</f>
        <v/>
      </c>
      <c r="V4979" s="72" t="str">
        <f t="shared" si="77"/>
        <v/>
      </c>
    </row>
    <row r="4980" spans="1:22" x14ac:dyDescent="0.25">
      <c r="A4980" s="47"/>
      <c r="B4980" s="47"/>
      <c r="C4980" s="47"/>
      <c r="D4980" s="117"/>
      <c r="E4980" s="47"/>
      <c r="F4980" s="37"/>
      <c r="G4980" s="47"/>
      <c r="H4980" s="37"/>
      <c r="I4980" s="37"/>
      <c r="J4980" s="51"/>
      <c r="K4980" s="51"/>
      <c r="L4980" s="51"/>
      <c r="M4980" s="51"/>
      <c r="N4980" s="51"/>
      <c r="O4980" s="51"/>
      <c r="P4980" s="51"/>
      <c r="R4980" s="38" t="s">
        <v>450</v>
      </c>
      <c r="S4980" s="38" t="str" cm="1">
        <f t="array" ref="S4980">_xlfn.XLOOKUP(R4980,INDEX(Flettilisti,,1),INDEX(Flettilisti,,2),,0)</f>
        <v>Vantar flokkun</v>
      </c>
      <c r="T4980" s="38" t="str">
        <f>IF(ISBLANK(M4980),"",IF(M4980&lt;Gögn!$J$2,Gögn!$K$2,IF(M4980&gt;Gögn!$J$4,Gögn!$K$4,Gögn!$K$3)))</f>
        <v/>
      </c>
      <c r="U4980" s="49" t="str" cm="1">
        <f t="array" aca="1" ref="U4980" ca="1">IF(ISBLANK(A4980),"",IF(S4980="Styrkhæft",_xlfn.XLOOKUP(T4980,Vegalengdir[Texti],INDIRECT("Vegalengdir["&amp;'Upplýsingar um umsækjanda'!$B$10&amp;"]"),0%,0)))</f>
        <v/>
      </c>
      <c r="V4980" s="72" t="str">
        <f t="shared" si="77"/>
        <v/>
      </c>
    </row>
    <row r="4981" spans="1:22" x14ac:dyDescent="0.25">
      <c r="A4981" s="47"/>
      <c r="B4981" s="47"/>
      <c r="C4981" s="47"/>
      <c r="D4981" s="117"/>
      <c r="E4981" s="47"/>
      <c r="F4981" s="37"/>
      <c r="G4981" s="47"/>
      <c r="H4981" s="37"/>
      <c r="I4981" s="37"/>
      <c r="J4981" s="51"/>
      <c r="K4981" s="51"/>
      <c r="L4981" s="51"/>
      <c r="M4981" s="51"/>
      <c r="N4981" s="51"/>
      <c r="O4981" s="51"/>
      <c r="P4981" s="51"/>
      <c r="R4981" s="38" t="s">
        <v>450</v>
      </c>
      <c r="S4981" s="38" t="str" cm="1">
        <f t="array" ref="S4981">_xlfn.XLOOKUP(R4981,INDEX(Flettilisti,,1),INDEX(Flettilisti,,2),,0)</f>
        <v>Vantar flokkun</v>
      </c>
      <c r="T4981" s="38" t="str">
        <f>IF(ISBLANK(M4981),"",IF(M4981&lt;Gögn!$J$2,Gögn!$K$2,IF(M4981&gt;Gögn!$J$4,Gögn!$K$4,Gögn!$K$3)))</f>
        <v/>
      </c>
      <c r="U4981" s="49" t="str" cm="1">
        <f t="array" aca="1" ref="U4981" ca="1">IF(ISBLANK(A4981),"",IF(S4981="Styrkhæft",_xlfn.XLOOKUP(T4981,Vegalengdir[Texti],INDIRECT("Vegalengdir["&amp;'Upplýsingar um umsækjanda'!$B$10&amp;"]"),0%,0)))</f>
        <v/>
      </c>
      <c r="V4981" s="72" t="str">
        <f t="shared" si="77"/>
        <v/>
      </c>
    </row>
    <row r="4982" spans="1:22" x14ac:dyDescent="0.25">
      <c r="A4982" s="47"/>
      <c r="B4982" s="47"/>
      <c r="C4982" s="47"/>
      <c r="D4982" s="117"/>
      <c r="E4982" s="47"/>
      <c r="F4982" s="37"/>
      <c r="G4982" s="47"/>
      <c r="H4982" s="37"/>
      <c r="I4982" s="37"/>
      <c r="J4982" s="51"/>
      <c r="K4982" s="51"/>
      <c r="L4982" s="51"/>
      <c r="M4982" s="51"/>
      <c r="N4982" s="51"/>
      <c r="O4982" s="51"/>
      <c r="P4982" s="51"/>
      <c r="R4982" s="38" t="s">
        <v>450</v>
      </c>
      <c r="S4982" s="38" t="str" cm="1">
        <f t="array" ref="S4982">_xlfn.XLOOKUP(R4982,INDEX(Flettilisti,,1),INDEX(Flettilisti,,2),,0)</f>
        <v>Vantar flokkun</v>
      </c>
      <c r="T4982" s="38" t="str">
        <f>IF(ISBLANK(M4982),"",IF(M4982&lt;Gögn!$J$2,Gögn!$K$2,IF(M4982&gt;Gögn!$J$4,Gögn!$K$4,Gögn!$K$3)))</f>
        <v/>
      </c>
      <c r="U4982" s="49" t="str" cm="1">
        <f t="array" aca="1" ref="U4982" ca="1">IF(ISBLANK(A4982),"",IF(S4982="Styrkhæft",_xlfn.XLOOKUP(T4982,Vegalengdir[Texti],INDIRECT("Vegalengdir["&amp;'Upplýsingar um umsækjanda'!$B$10&amp;"]"),0%,0)))</f>
        <v/>
      </c>
      <c r="V4982" s="72" t="str">
        <f t="shared" si="77"/>
        <v/>
      </c>
    </row>
    <row r="4983" spans="1:22" x14ac:dyDescent="0.25">
      <c r="A4983" s="47"/>
      <c r="B4983" s="47"/>
      <c r="C4983" s="47"/>
      <c r="D4983" s="117"/>
      <c r="E4983" s="47"/>
      <c r="F4983" s="37"/>
      <c r="G4983" s="47"/>
      <c r="H4983" s="37"/>
      <c r="I4983" s="37"/>
      <c r="J4983" s="51"/>
      <c r="K4983" s="51"/>
      <c r="L4983" s="51"/>
      <c r="M4983" s="51"/>
      <c r="N4983" s="51"/>
      <c r="O4983" s="51"/>
      <c r="P4983" s="51"/>
      <c r="R4983" s="38" t="s">
        <v>450</v>
      </c>
      <c r="S4983" s="38" t="str" cm="1">
        <f t="array" ref="S4983">_xlfn.XLOOKUP(R4983,INDEX(Flettilisti,,1),INDEX(Flettilisti,,2),,0)</f>
        <v>Vantar flokkun</v>
      </c>
      <c r="T4983" s="38" t="str">
        <f>IF(ISBLANK(M4983),"",IF(M4983&lt;Gögn!$J$2,Gögn!$K$2,IF(M4983&gt;Gögn!$J$4,Gögn!$K$4,Gögn!$K$3)))</f>
        <v/>
      </c>
      <c r="U4983" s="49" t="str" cm="1">
        <f t="array" aca="1" ref="U4983" ca="1">IF(ISBLANK(A4983),"",IF(S4983="Styrkhæft",_xlfn.XLOOKUP(T4983,Vegalengdir[Texti],INDIRECT("Vegalengdir["&amp;'Upplýsingar um umsækjanda'!$B$10&amp;"]"),0%,0)))</f>
        <v/>
      </c>
      <c r="V4983" s="72" t="str">
        <f t="shared" si="77"/>
        <v/>
      </c>
    </row>
    <row r="4984" spans="1:22" x14ac:dyDescent="0.25">
      <c r="A4984" s="47"/>
      <c r="B4984" s="47"/>
      <c r="C4984" s="47"/>
      <c r="D4984" s="117"/>
      <c r="E4984" s="47"/>
      <c r="F4984" s="37"/>
      <c r="G4984" s="47"/>
      <c r="H4984" s="37"/>
      <c r="I4984" s="37"/>
      <c r="J4984" s="51"/>
      <c r="K4984" s="51"/>
      <c r="L4984" s="51"/>
      <c r="M4984" s="51"/>
      <c r="N4984" s="51"/>
      <c r="O4984" s="51"/>
      <c r="P4984" s="51"/>
      <c r="R4984" s="38" t="s">
        <v>450</v>
      </c>
      <c r="S4984" s="38" t="str" cm="1">
        <f t="array" ref="S4984">_xlfn.XLOOKUP(R4984,INDEX(Flettilisti,,1),INDEX(Flettilisti,,2),,0)</f>
        <v>Vantar flokkun</v>
      </c>
      <c r="T4984" s="38" t="str">
        <f>IF(ISBLANK(M4984),"",IF(M4984&lt;Gögn!$J$2,Gögn!$K$2,IF(M4984&gt;Gögn!$J$4,Gögn!$K$4,Gögn!$K$3)))</f>
        <v/>
      </c>
      <c r="U4984" s="49" t="str" cm="1">
        <f t="array" aca="1" ref="U4984" ca="1">IF(ISBLANK(A4984),"",IF(S4984="Styrkhæft",_xlfn.XLOOKUP(T4984,Vegalengdir[Texti],INDIRECT("Vegalengdir["&amp;'Upplýsingar um umsækjanda'!$B$10&amp;"]"),0%,0)))</f>
        <v/>
      </c>
      <c r="V4984" s="72" t="str">
        <f t="shared" si="77"/>
        <v/>
      </c>
    </row>
    <row r="4985" spans="1:22" x14ac:dyDescent="0.25">
      <c r="A4985" s="47"/>
      <c r="B4985" s="47"/>
      <c r="C4985" s="47"/>
      <c r="D4985" s="117"/>
      <c r="E4985" s="47"/>
      <c r="F4985" s="37"/>
      <c r="G4985" s="47"/>
      <c r="H4985" s="37"/>
      <c r="I4985" s="37"/>
      <c r="J4985" s="51"/>
      <c r="K4985" s="51"/>
      <c r="L4985" s="51"/>
      <c r="M4985" s="51"/>
      <c r="N4985" s="51"/>
      <c r="O4985" s="51"/>
      <c r="P4985" s="51"/>
      <c r="R4985" s="38" t="s">
        <v>450</v>
      </c>
      <c r="S4985" s="38" t="str" cm="1">
        <f t="array" ref="S4985">_xlfn.XLOOKUP(R4985,INDEX(Flettilisti,,1),INDEX(Flettilisti,,2),,0)</f>
        <v>Vantar flokkun</v>
      </c>
      <c r="T4985" s="38" t="str">
        <f>IF(ISBLANK(M4985),"",IF(M4985&lt;Gögn!$J$2,Gögn!$K$2,IF(M4985&gt;Gögn!$J$4,Gögn!$K$4,Gögn!$K$3)))</f>
        <v/>
      </c>
      <c r="U4985" s="49" t="str" cm="1">
        <f t="array" aca="1" ref="U4985" ca="1">IF(ISBLANK(A4985),"",IF(S4985="Styrkhæft",_xlfn.XLOOKUP(T4985,Vegalengdir[Texti],INDIRECT("Vegalengdir["&amp;'Upplýsingar um umsækjanda'!$B$10&amp;"]"),0%,0)))</f>
        <v/>
      </c>
      <c r="V4985" s="72" t="str">
        <f t="shared" si="77"/>
        <v/>
      </c>
    </row>
    <row r="4986" spans="1:22" x14ac:dyDescent="0.25">
      <c r="A4986" s="47"/>
      <c r="B4986" s="47"/>
      <c r="C4986" s="47"/>
      <c r="D4986" s="117"/>
      <c r="E4986" s="47"/>
      <c r="F4986" s="37"/>
      <c r="G4986" s="47"/>
      <c r="H4986" s="37"/>
      <c r="I4986" s="37"/>
      <c r="J4986" s="51"/>
      <c r="K4986" s="51"/>
      <c r="L4986" s="51"/>
      <c r="M4986" s="51"/>
      <c r="N4986" s="51"/>
      <c r="O4986" s="51"/>
      <c r="P4986" s="51"/>
      <c r="R4986" s="38" t="s">
        <v>450</v>
      </c>
      <c r="S4986" s="38" t="str" cm="1">
        <f t="array" ref="S4986">_xlfn.XLOOKUP(R4986,INDEX(Flettilisti,,1),INDEX(Flettilisti,,2),,0)</f>
        <v>Vantar flokkun</v>
      </c>
      <c r="T4986" s="38" t="str">
        <f>IF(ISBLANK(M4986),"",IF(M4986&lt;Gögn!$J$2,Gögn!$K$2,IF(M4986&gt;Gögn!$J$4,Gögn!$K$4,Gögn!$K$3)))</f>
        <v/>
      </c>
      <c r="U4986" s="49" t="str" cm="1">
        <f t="array" aca="1" ref="U4986" ca="1">IF(ISBLANK(A4986),"",IF(S4986="Styrkhæft",_xlfn.XLOOKUP(T4986,Vegalengdir[Texti],INDIRECT("Vegalengdir["&amp;'Upplýsingar um umsækjanda'!$B$10&amp;"]"),0%,0)))</f>
        <v/>
      </c>
      <c r="V4986" s="72" t="str">
        <f t="shared" si="77"/>
        <v/>
      </c>
    </row>
    <row r="4987" spans="1:22" x14ac:dyDescent="0.25">
      <c r="A4987" s="47"/>
      <c r="B4987" s="47"/>
      <c r="C4987" s="47"/>
      <c r="D4987" s="117"/>
      <c r="E4987" s="47"/>
      <c r="F4987" s="37"/>
      <c r="G4987" s="47"/>
      <c r="H4987" s="37"/>
      <c r="I4987" s="37"/>
      <c r="J4987" s="51"/>
      <c r="K4987" s="51"/>
      <c r="L4987" s="51"/>
      <c r="M4987" s="51"/>
      <c r="N4987" s="51"/>
      <c r="O4987" s="51"/>
      <c r="P4987" s="51"/>
      <c r="R4987" s="38" t="s">
        <v>450</v>
      </c>
      <c r="S4987" s="38" t="str" cm="1">
        <f t="array" ref="S4987">_xlfn.XLOOKUP(R4987,INDEX(Flettilisti,,1),INDEX(Flettilisti,,2),,0)</f>
        <v>Vantar flokkun</v>
      </c>
      <c r="T4987" s="38" t="str">
        <f>IF(ISBLANK(M4987),"",IF(M4987&lt;Gögn!$J$2,Gögn!$K$2,IF(M4987&gt;Gögn!$J$4,Gögn!$K$4,Gögn!$K$3)))</f>
        <v/>
      </c>
      <c r="U4987" s="49" t="str" cm="1">
        <f t="array" aca="1" ref="U4987" ca="1">IF(ISBLANK(A4987),"",IF(S4987="Styrkhæft",_xlfn.XLOOKUP(T4987,Vegalengdir[Texti],INDIRECT("Vegalengdir["&amp;'Upplýsingar um umsækjanda'!$B$10&amp;"]"),0%,0)))</f>
        <v/>
      </c>
      <c r="V4987" s="72" t="str">
        <f t="shared" si="77"/>
        <v/>
      </c>
    </row>
    <row r="4988" spans="1:22" x14ac:dyDescent="0.25">
      <c r="A4988" s="47"/>
      <c r="B4988" s="47"/>
      <c r="C4988" s="47"/>
      <c r="D4988" s="117"/>
      <c r="E4988" s="47"/>
      <c r="F4988" s="37"/>
      <c r="G4988" s="47"/>
      <c r="H4988" s="37"/>
      <c r="I4988" s="37"/>
      <c r="J4988" s="51"/>
      <c r="K4988" s="51"/>
      <c r="L4988" s="51"/>
      <c r="M4988" s="51"/>
      <c r="N4988" s="51"/>
      <c r="O4988" s="51"/>
      <c r="P4988" s="51"/>
      <c r="R4988" s="38" t="s">
        <v>450</v>
      </c>
      <c r="S4988" s="38" t="str" cm="1">
        <f t="array" ref="S4988">_xlfn.XLOOKUP(R4988,INDEX(Flettilisti,,1),INDEX(Flettilisti,,2),,0)</f>
        <v>Vantar flokkun</v>
      </c>
      <c r="T4988" s="38" t="str">
        <f>IF(ISBLANK(M4988),"",IF(M4988&lt;Gögn!$J$2,Gögn!$K$2,IF(M4988&gt;Gögn!$J$4,Gögn!$K$4,Gögn!$K$3)))</f>
        <v/>
      </c>
      <c r="U4988" s="49" t="str" cm="1">
        <f t="array" aca="1" ref="U4988" ca="1">IF(ISBLANK(A4988),"",IF(S4988="Styrkhæft",_xlfn.XLOOKUP(T4988,Vegalengdir[Texti],INDIRECT("Vegalengdir["&amp;'Upplýsingar um umsækjanda'!$B$10&amp;"]"),0%,0)))</f>
        <v/>
      </c>
      <c r="V4988" s="72" t="str">
        <f t="shared" si="77"/>
        <v/>
      </c>
    </row>
    <row r="4989" spans="1:22" x14ac:dyDescent="0.25">
      <c r="A4989" s="47"/>
      <c r="B4989" s="47"/>
      <c r="C4989" s="47"/>
      <c r="D4989" s="117"/>
      <c r="E4989" s="47"/>
      <c r="F4989" s="37"/>
      <c r="G4989" s="47"/>
      <c r="H4989" s="37"/>
      <c r="I4989" s="37"/>
      <c r="J4989" s="51"/>
      <c r="K4989" s="51"/>
      <c r="L4989" s="51"/>
      <c r="M4989" s="51"/>
      <c r="N4989" s="51"/>
      <c r="O4989" s="51"/>
      <c r="P4989" s="51"/>
      <c r="R4989" s="38" t="s">
        <v>450</v>
      </c>
      <c r="S4989" s="38" t="str" cm="1">
        <f t="array" ref="S4989">_xlfn.XLOOKUP(R4989,INDEX(Flettilisti,,1),INDEX(Flettilisti,,2),,0)</f>
        <v>Vantar flokkun</v>
      </c>
      <c r="T4989" s="38" t="str">
        <f>IF(ISBLANK(M4989),"",IF(M4989&lt;Gögn!$J$2,Gögn!$K$2,IF(M4989&gt;Gögn!$J$4,Gögn!$K$4,Gögn!$K$3)))</f>
        <v/>
      </c>
      <c r="U4989" s="49" t="str" cm="1">
        <f t="array" aca="1" ref="U4989" ca="1">IF(ISBLANK(A4989),"",IF(S4989="Styrkhæft",_xlfn.XLOOKUP(T4989,Vegalengdir[Texti],INDIRECT("Vegalengdir["&amp;'Upplýsingar um umsækjanda'!$B$10&amp;"]"),0%,0)))</f>
        <v/>
      </c>
      <c r="V4989" s="72" t="str">
        <f t="shared" si="77"/>
        <v/>
      </c>
    </row>
    <row r="4990" spans="1:22" x14ac:dyDescent="0.25">
      <c r="A4990" s="47"/>
      <c r="B4990" s="47"/>
      <c r="C4990" s="47"/>
      <c r="D4990" s="117"/>
      <c r="E4990" s="47"/>
      <c r="F4990" s="37"/>
      <c r="G4990" s="47"/>
      <c r="H4990" s="37"/>
      <c r="I4990" s="37"/>
      <c r="J4990" s="51"/>
      <c r="K4990" s="51"/>
      <c r="L4990" s="51"/>
      <c r="M4990" s="51"/>
      <c r="N4990" s="51"/>
      <c r="O4990" s="51"/>
      <c r="P4990" s="51"/>
      <c r="R4990" s="38" t="s">
        <v>450</v>
      </c>
      <c r="S4990" s="38" t="str" cm="1">
        <f t="array" ref="S4990">_xlfn.XLOOKUP(R4990,INDEX(Flettilisti,,1),INDEX(Flettilisti,,2),,0)</f>
        <v>Vantar flokkun</v>
      </c>
      <c r="T4990" s="38" t="str">
        <f>IF(ISBLANK(M4990),"",IF(M4990&lt;Gögn!$J$2,Gögn!$K$2,IF(M4990&gt;Gögn!$J$4,Gögn!$K$4,Gögn!$K$3)))</f>
        <v/>
      </c>
      <c r="U4990" s="49" t="str" cm="1">
        <f t="array" aca="1" ref="U4990" ca="1">IF(ISBLANK(A4990),"",IF(S4990="Styrkhæft",_xlfn.XLOOKUP(T4990,Vegalengdir[Texti],INDIRECT("Vegalengdir["&amp;'Upplýsingar um umsækjanda'!$B$10&amp;"]"),0%,0)))</f>
        <v/>
      </c>
      <c r="V4990" s="72" t="str">
        <f t="shared" si="77"/>
        <v/>
      </c>
    </row>
    <row r="4991" spans="1:22" x14ac:dyDescent="0.25">
      <c r="A4991" s="47"/>
      <c r="B4991" s="47"/>
      <c r="C4991" s="47"/>
      <c r="D4991" s="117"/>
      <c r="E4991" s="47"/>
      <c r="F4991" s="37"/>
      <c r="G4991" s="47"/>
      <c r="H4991" s="37"/>
      <c r="I4991" s="37"/>
      <c r="J4991" s="51"/>
      <c r="K4991" s="51"/>
      <c r="L4991" s="51"/>
      <c r="M4991" s="51"/>
      <c r="N4991" s="51"/>
      <c r="O4991" s="51"/>
      <c r="P4991" s="51"/>
      <c r="R4991" s="38" t="s">
        <v>450</v>
      </c>
      <c r="S4991" s="38" t="str" cm="1">
        <f t="array" ref="S4991">_xlfn.XLOOKUP(R4991,INDEX(Flettilisti,,1),INDEX(Flettilisti,,2),,0)</f>
        <v>Vantar flokkun</v>
      </c>
      <c r="T4991" s="38" t="str">
        <f>IF(ISBLANK(M4991),"",IF(M4991&lt;Gögn!$J$2,Gögn!$K$2,IF(M4991&gt;Gögn!$J$4,Gögn!$K$4,Gögn!$K$3)))</f>
        <v/>
      </c>
      <c r="U4991" s="49" t="str" cm="1">
        <f t="array" aca="1" ref="U4991" ca="1">IF(ISBLANK(A4991),"",IF(S4991="Styrkhæft",_xlfn.XLOOKUP(T4991,Vegalengdir[Texti],INDIRECT("Vegalengdir["&amp;'Upplýsingar um umsækjanda'!$B$10&amp;"]"),0%,0)))</f>
        <v/>
      </c>
      <c r="V4991" s="72" t="str">
        <f t="shared" si="77"/>
        <v/>
      </c>
    </row>
    <row r="4992" spans="1:22" x14ac:dyDescent="0.25">
      <c r="A4992" s="47"/>
      <c r="B4992" s="47"/>
      <c r="C4992" s="47"/>
      <c r="D4992" s="117"/>
      <c r="E4992" s="47"/>
      <c r="F4992" s="37"/>
      <c r="G4992" s="47"/>
      <c r="H4992" s="37"/>
      <c r="I4992" s="37"/>
      <c r="J4992" s="51"/>
      <c r="K4992" s="51"/>
      <c r="L4992" s="51"/>
      <c r="M4992" s="51"/>
      <c r="N4992" s="51"/>
      <c r="O4992" s="51"/>
      <c r="P4992" s="51"/>
      <c r="R4992" s="38" t="s">
        <v>450</v>
      </c>
      <c r="S4992" s="38" t="str" cm="1">
        <f t="array" ref="S4992">_xlfn.XLOOKUP(R4992,INDEX(Flettilisti,,1),INDEX(Flettilisti,,2),,0)</f>
        <v>Vantar flokkun</v>
      </c>
      <c r="T4992" s="38" t="str">
        <f>IF(ISBLANK(M4992),"",IF(M4992&lt;Gögn!$J$2,Gögn!$K$2,IF(M4992&gt;Gögn!$J$4,Gögn!$K$4,Gögn!$K$3)))</f>
        <v/>
      </c>
      <c r="U4992" s="49" t="str" cm="1">
        <f t="array" aca="1" ref="U4992" ca="1">IF(ISBLANK(A4992),"",IF(S4992="Styrkhæft",_xlfn.XLOOKUP(T4992,Vegalengdir[Texti],INDIRECT("Vegalengdir["&amp;'Upplýsingar um umsækjanda'!$B$10&amp;"]"),0%,0)))</f>
        <v/>
      </c>
      <c r="V4992" s="72" t="str">
        <f t="shared" si="77"/>
        <v/>
      </c>
    </row>
    <row r="4993" spans="1:22" x14ac:dyDescent="0.25">
      <c r="A4993" s="47"/>
      <c r="B4993" s="47"/>
      <c r="C4993" s="47"/>
      <c r="D4993" s="117"/>
      <c r="E4993" s="47"/>
      <c r="F4993" s="37"/>
      <c r="G4993" s="47"/>
      <c r="H4993" s="37"/>
      <c r="I4993" s="37"/>
      <c r="J4993" s="51"/>
      <c r="K4993" s="51"/>
      <c r="L4993" s="51"/>
      <c r="M4993" s="51"/>
      <c r="N4993" s="51"/>
      <c r="O4993" s="51"/>
      <c r="P4993" s="51"/>
      <c r="R4993" s="38" t="s">
        <v>450</v>
      </c>
      <c r="S4993" s="38" t="str" cm="1">
        <f t="array" ref="S4993">_xlfn.XLOOKUP(R4993,INDEX(Flettilisti,,1),INDEX(Flettilisti,,2),,0)</f>
        <v>Vantar flokkun</v>
      </c>
      <c r="T4993" s="38" t="str">
        <f>IF(ISBLANK(M4993),"",IF(M4993&lt;Gögn!$J$2,Gögn!$K$2,IF(M4993&gt;Gögn!$J$4,Gögn!$K$4,Gögn!$K$3)))</f>
        <v/>
      </c>
      <c r="U4993" s="49" t="str" cm="1">
        <f t="array" aca="1" ref="U4993" ca="1">IF(ISBLANK(A4993),"",IF(S4993="Styrkhæft",_xlfn.XLOOKUP(T4993,Vegalengdir[Texti],INDIRECT("Vegalengdir["&amp;'Upplýsingar um umsækjanda'!$B$10&amp;"]"),0%,0)))</f>
        <v/>
      </c>
      <c r="V4993" s="72" t="str">
        <f t="shared" si="77"/>
        <v/>
      </c>
    </row>
    <row r="4994" spans="1:22" x14ac:dyDescent="0.25">
      <c r="A4994" s="47"/>
      <c r="B4994" s="47"/>
      <c r="C4994" s="47"/>
      <c r="D4994" s="117"/>
      <c r="E4994" s="47"/>
      <c r="F4994" s="37"/>
      <c r="G4994" s="47"/>
      <c r="H4994" s="37"/>
      <c r="I4994" s="37"/>
      <c r="J4994" s="51"/>
      <c r="K4994" s="51"/>
      <c r="L4994" s="51"/>
      <c r="M4994" s="51"/>
      <c r="N4994" s="51"/>
      <c r="O4994" s="51"/>
      <c r="P4994" s="51"/>
      <c r="R4994" s="38" t="s">
        <v>450</v>
      </c>
      <c r="S4994" s="38" t="str" cm="1">
        <f t="array" ref="S4994">_xlfn.XLOOKUP(R4994,INDEX(Flettilisti,,1),INDEX(Flettilisti,,2),,0)</f>
        <v>Vantar flokkun</v>
      </c>
      <c r="T4994" s="38" t="str">
        <f>IF(ISBLANK(M4994),"",IF(M4994&lt;Gögn!$J$2,Gögn!$K$2,IF(M4994&gt;Gögn!$J$4,Gögn!$K$4,Gögn!$K$3)))</f>
        <v/>
      </c>
      <c r="U4994" s="49" t="str" cm="1">
        <f t="array" aca="1" ref="U4994" ca="1">IF(ISBLANK(A4994),"",IF(S4994="Styrkhæft",_xlfn.XLOOKUP(T4994,Vegalengdir[Texti],INDIRECT("Vegalengdir["&amp;'Upplýsingar um umsækjanda'!$B$10&amp;"]"),0%,0)))</f>
        <v/>
      </c>
      <c r="V4994" s="72" t="str">
        <f t="shared" si="77"/>
        <v/>
      </c>
    </row>
    <row r="4995" spans="1:22" x14ac:dyDescent="0.25">
      <c r="A4995" s="47"/>
      <c r="B4995" s="47"/>
      <c r="C4995" s="47"/>
      <c r="D4995" s="117"/>
      <c r="E4995" s="47"/>
      <c r="F4995" s="37"/>
      <c r="G4995" s="47"/>
      <c r="H4995" s="37"/>
      <c r="I4995" s="37"/>
      <c r="J4995" s="51"/>
      <c r="K4995" s="51"/>
      <c r="L4995" s="51"/>
      <c r="M4995" s="51"/>
      <c r="N4995" s="51"/>
      <c r="O4995" s="51"/>
      <c r="P4995" s="51"/>
      <c r="R4995" s="38" t="s">
        <v>450</v>
      </c>
      <c r="S4995" s="38" t="str" cm="1">
        <f t="array" ref="S4995">_xlfn.XLOOKUP(R4995,INDEX(Flettilisti,,1),INDEX(Flettilisti,,2),,0)</f>
        <v>Vantar flokkun</v>
      </c>
      <c r="T4995" s="38" t="str">
        <f>IF(ISBLANK(M4995),"",IF(M4995&lt;Gögn!$J$2,Gögn!$K$2,IF(M4995&gt;Gögn!$J$4,Gögn!$K$4,Gögn!$K$3)))</f>
        <v/>
      </c>
      <c r="U4995" s="49" t="str" cm="1">
        <f t="array" aca="1" ref="U4995" ca="1">IF(ISBLANK(A4995),"",IF(S4995="Styrkhæft",_xlfn.XLOOKUP(T4995,Vegalengdir[Texti],INDIRECT("Vegalengdir["&amp;'Upplýsingar um umsækjanda'!$B$10&amp;"]"),0%,0)))</f>
        <v/>
      </c>
      <c r="V4995" s="72" t="str">
        <f t="shared" ref="V4995:V4999" si="78">IF(ISBLANK(A4995),"",U4995*P4995)</f>
        <v/>
      </c>
    </row>
    <row r="4996" spans="1:22" x14ac:dyDescent="0.25">
      <c r="A4996" s="47"/>
      <c r="B4996" s="47"/>
      <c r="C4996" s="47"/>
      <c r="D4996" s="117"/>
      <c r="E4996" s="47"/>
      <c r="F4996" s="37"/>
      <c r="G4996" s="47"/>
      <c r="H4996" s="37"/>
      <c r="I4996" s="37"/>
      <c r="J4996" s="51"/>
      <c r="K4996" s="51"/>
      <c r="L4996" s="51"/>
      <c r="M4996" s="51"/>
      <c r="N4996" s="51"/>
      <c r="O4996" s="51"/>
      <c r="P4996" s="51"/>
      <c r="R4996" s="38" t="s">
        <v>450</v>
      </c>
      <c r="S4996" s="38" t="str" cm="1">
        <f t="array" ref="S4996">_xlfn.XLOOKUP(R4996,INDEX(Flettilisti,,1),INDEX(Flettilisti,,2),,0)</f>
        <v>Vantar flokkun</v>
      </c>
      <c r="T4996" s="38" t="str">
        <f>IF(ISBLANK(M4996),"",IF(M4996&lt;Gögn!$J$2,Gögn!$K$2,IF(M4996&gt;Gögn!$J$4,Gögn!$K$4,Gögn!$K$3)))</f>
        <v/>
      </c>
      <c r="U4996" s="49" t="str" cm="1">
        <f t="array" aca="1" ref="U4996" ca="1">IF(ISBLANK(A4996),"",IF(S4996="Styrkhæft",_xlfn.XLOOKUP(T4996,Vegalengdir[Texti],INDIRECT("Vegalengdir["&amp;'Upplýsingar um umsækjanda'!$B$10&amp;"]"),0%,0)))</f>
        <v/>
      </c>
      <c r="V4996" s="72" t="str">
        <f t="shared" si="78"/>
        <v/>
      </c>
    </row>
    <row r="4997" spans="1:22" x14ac:dyDescent="0.25">
      <c r="A4997" s="47"/>
      <c r="B4997" s="47"/>
      <c r="C4997" s="47"/>
      <c r="D4997" s="117"/>
      <c r="E4997" s="47"/>
      <c r="F4997" s="37"/>
      <c r="G4997" s="47"/>
      <c r="H4997" s="37"/>
      <c r="I4997" s="37"/>
      <c r="J4997" s="51"/>
      <c r="K4997" s="51"/>
      <c r="L4997" s="51"/>
      <c r="M4997" s="51"/>
      <c r="N4997" s="51"/>
      <c r="O4997" s="51"/>
      <c r="P4997" s="51"/>
      <c r="R4997" s="38" t="s">
        <v>450</v>
      </c>
      <c r="S4997" s="38" t="str" cm="1">
        <f t="array" ref="S4997">_xlfn.XLOOKUP(R4997,INDEX(Flettilisti,,1),INDEX(Flettilisti,,2),,0)</f>
        <v>Vantar flokkun</v>
      </c>
      <c r="T4997" s="38" t="str">
        <f>IF(ISBLANK(M4997),"",IF(M4997&lt;Gögn!$J$2,Gögn!$K$2,IF(M4997&gt;Gögn!$J$4,Gögn!$K$4,Gögn!$K$3)))</f>
        <v/>
      </c>
      <c r="U4997" s="49" t="str" cm="1">
        <f t="array" aca="1" ref="U4997" ca="1">IF(ISBLANK(A4997),"",IF(S4997="Styrkhæft",_xlfn.XLOOKUP(T4997,Vegalengdir[Texti],INDIRECT("Vegalengdir["&amp;'Upplýsingar um umsækjanda'!$B$10&amp;"]"),0%,0)))</f>
        <v/>
      </c>
      <c r="V4997" s="72" t="str">
        <f t="shared" si="78"/>
        <v/>
      </c>
    </row>
    <row r="4998" spans="1:22" x14ac:dyDescent="0.25">
      <c r="A4998" s="47"/>
      <c r="B4998" s="47"/>
      <c r="C4998" s="47"/>
      <c r="D4998" s="117"/>
      <c r="E4998" s="47"/>
      <c r="F4998" s="37"/>
      <c r="G4998" s="47"/>
      <c r="H4998" s="37"/>
      <c r="I4998" s="37"/>
      <c r="J4998" s="51"/>
      <c r="K4998" s="51"/>
      <c r="L4998" s="51"/>
      <c r="M4998" s="51"/>
      <c r="N4998" s="51"/>
      <c r="O4998" s="51"/>
      <c r="P4998" s="51"/>
      <c r="R4998" s="38" t="s">
        <v>450</v>
      </c>
      <c r="S4998" s="38" t="str" cm="1">
        <f t="array" ref="S4998">_xlfn.XLOOKUP(R4998,INDEX(Flettilisti,,1),INDEX(Flettilisti,,2),,0)</f>
        <v>Vantar flokkun</v>
      </c>
      <c r="T4998" s="38" t="str">
        <f>IF(ISBLANK(M4998),"",IF(M4998&lt;Gögn!$J$2,Gögn!$K$2,IF(M4998&gt;Gögn!$J$4,Gögn!$K$4,Gögn!$K$3)))</f>
        <v/>
      </c>
      <c r="U4998" s="49" t="str" cm="1">
        <f t="array" aca="1" ref="U4998" ca="1">IF(ISBLANK(A4998),"",IF(S4998="Styrkhæft",_xlfn.XLOOKUP(T4998,Vegalengdir[Texti],INDIRECT("Vegalengdir["&amp;'Upplýsingar um umsækjanda'!$B$10&amp;"]"),0%,0)))</f>
        <v/>
      </c>
      <c r="V4998" s="72" t="str">
        <f t="shared" si="78"/>
        <v/>
      </c>
    </row>
    <row r="4999" spans="1:22" x14ac:dyDescent="0.25">
      <c r="A4999" s="47"/>
      <c r="B4999" s="47"/>
      <c r="C4999" s="47"/>
      <c r="D4999" s="117"/>
      <c r="E4999" s="47"/>
      <c r="F4999" s="37"/>
      <c r="G4999" s="47"/>
      <c r="H4999" s="37"/>
      <c r="I4999" s="37"/>
      <c r="J4999" s="51"/>
      <c r="K4999" s="51"/>
      <c r="L4999" s="51"/>
      <c r="M4999" s="51"/>
      <c r="N4999" s="51"/>
      <c r="O4999" s="51"/>
      <c r="P4999" s="51"/>
      <c r="R4999" s="38" t="s">
        <v>450</v>
      </c>
      <c r="S4999" s="38" t="str" cm="1">
        <f t="array" ref="S4999">_xlfn.XLOOKUP(R4999,INDEX(Flettilisti,,1),INDEX(Flettilisti,,2),,0)</f>
        <v>Vantar flokkun</v>
      </c>
      <c r="T4999" s="38" t="str">
        <f>IF(ISBLANK(M4999),"",IF(M4999&lt;Gögn!$J$2,Gögn!$K$2,IF(M4999&gt;Gögn!$J$4,Gögn!$K$4,Gögn!$K$3)))</f>
        <v/>
      </c>
      <c r="U4999" s="49" t="str" cm="1">
        <f t="array" aca="1" ref="U4999" ca="1">IF(ISBLANK(A4999),"",IF(S4999="Styrkhæft",_xlfn.XLOOKUP(T4999,Vegalengdir[Texti],INDIRECT("Vegalengdir["&amp;'Upplýsingar um umsækjanda'!$B$10&amp;"]"),0%,0)))</f>
        <v/>
      </c>
      <c r="V4999" s="72" t="str">
        <f t="shared" si="78"/>
        <v/>
      </c>
    </row>
    <row r="5000" spans="1:22" s="112" customFormat="1" x14ac:dyDescent="0.25">
      <c r="A5000" s="119" t="s">
        <v>489</v>
      </c>
      <c r="B5000" s="111"/>
      <c r="C5000" s="111"/>
      <c r="D5000" s="118"/>
      <c r="E5000" s="111"/>
      <c r="G5000" s="111"/>
      <c r="J5000" s="113"/>
      <c r="K5000" s="113"/>
      <c r="L5000" s="113"/>
      <c r="M5000" s="113"/>
      <c r="N5000" s="113"/>
      <c r="O5000" s="113"/>
      <c r="P5000" s="113"/>
      <c r="Q5000" s="111"/>
      <c r="R5000" s="114" t="s">
        <v>489</v>
      </c>
      <c r="S5000" s="115"/>
      <c r="T5000" s="115"/>
      <c r="U5000" s="115"/>
      <c r="V5000" s="116"/>
    </row>
  </sheetData>
  <phoneticPr fontId="19" type="noConversion"/>
  <conditionalFormatting sqref="M1:M1048576">
    <cfRule type="expression" dxfId="68" priority="11">
      <formula>IF(ISBLANK(A1),FALSE,M1&lt;150)</formula>
    </cfRule>
  </conditionalFormatting>
  <conditionalFormatting sqref="R2:S1048576">
    <cfRule type="expression" dxfId="67" priority="7" stopIfTrue="1">
      <formula>ISBLANK($A2)</formula>
    </cfRule>
    <cfRule type="expression" dxfId="66" priority="8" stopIfTrue="1">
      <formula>$S2="Vantar flokkun"</formula>
    </cfRule>
    <cfRule type="expression" dxfId="65" priority="9" stopIfTrue="1">
      <formula>$S2="Styrkhæft"</formula>
    </cfRule>
    <cfRule type="expression" dxfId="64" priority="10" stopIfTrue="1">
      <formula>$S2="Óstyrkhæft"</formula>
    </cfRule>
  </conditionalFormatting>
  <conditionalFormatting sqref="T1:T1048576">
    <cfRule type="containsText" dxfId="63" priority="5" operator="containsText" text="390">
      <formula>NOT(ISERROR(SEARCH("390",T1)))</formula>
    </cfRule>
    <cfRule type="cellIs" dxfId="62" priority="6" operator="equal">
      <formula>"Undir 150km"</formula>
    </cfRule>
  </conditionalFormatting>
  <conditionalFormatting sqref="A5000">
    <cfRule type="expression" dxfId="61" priority="1" stopIfTrue="1">
      <formula>ISBLANK($A5000)</formula>
    </cfRule>
    <cfRule type="expression" dxfId="60" priority="2" stopIfTrue="1">
      <formula>$S5000="Vantar flokkun"</formula>
    </cfRule>
    <cfRule type="expression" dxfId="59" priority="3" stopIfTrue="1">
      <formula>$S5000="Styrkhæft"</formula>
    </cfRule>
    <cfRule type="expression" dxfId="58" priority="4" stopIfTrue="1">
      <formula>$S5000="Óstyrkhæft"</formula>
    </cfRule>
  </conditionalFormatting>
  <dataValidations count="1">
    <dataValidation type="list" allowBlank="1" showInputMessage="1" showErrorMessage="1" sqref="R2:R4999" xr:uid="{D6B1B29F-32BA-4E9E-8ACB-D4DAFDFB1299}">
      <formula1>INDEX(Flettilisti,,1)</formula1>
    </dataValidation>
  </dataValidation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C00000"/>
  </sheetPr>
  <dimension ref="A1:U5002"/>
  <sheetViews>
    <sheetView showGridLines="0" zoomScaleNormal="100" workbookViewId="0">
      <pane ySplit="1" topLeftCell="A2" activePane="bottomLeft" state="frozen"/>
      <selection pane="bottomLeft" activeCell="O2" sqref="O2"/>
    </sheetView>
  </sheetViews>
  <sheetFormatPr defaultRowHeight="15" x14ac:dyDescent="0.25"/>
  <cols>
    <col min="1" max="1" width="5.5703125" style="54" bestFit="1" customWidth="1"/>
    <col min="2" max="2" width="16" style="38" customWidth="1"/>
    <col min="3" max="3" width="11.5703125" style="38" customWidth="1"/>
    <col min="4" max="4" width="6.42578125" style="38" customWidth="1"/>
    <col min="5" max="5" width="16" style="38" customWidth="1"/>
    <col min="6" max="6" width="6.7109375" style="38" customWidth="1"/>
    <col min="7" max="7" width="16" style="38" customWidth="1"/>
    <col min="8" max="8" width="21" style="38" customWidth="1"/>
    <col min="9" max="9" width="9.140625" style="38" customWidth="1"/>
    <col min="10" max="11" width="8.42578125" style="38" customWidth="1"/>
    <col min="12" max="12" width="16.5703125" style="38" bestFit="1" customWidth="1"/>
    <col min="13" max="13" width="16.28515625" style="38" bestFit="1" customWidth="1"/>
    <col min="14" max="14" width="11.5703125" style="38" customWidth="1"/>
    <col min="15" max="15" width="14.42578125" style="38" customWidth="1"/>
    <col min="16" max="16" width="2.42578125" style="54" customWidth="1"/>
    <col min="17" max="17" width="25.7109375" style="38" bestFit="1" customWidth="1"/>
    <col min="18" max="18" width="18.28515625" style="38" customWidth="1"/>
    <col min="19" max="20" width="12.5703125" style="54" customWidth="1"/>
    <col min="21" max="21" width="12.5703125" style="73" customWidth="1"/>
  </cols>
  <sheetData>
    <row r="1" spans="1:21" s="1" customFormat="1" ht="57" customHeight="1" x14ac:dyDescent="0.25">
      <c r="A1" s="58" t="s">
        <v>1</v>
      </c>
      <c r="B1" s="59" t="s">
        <v>0</v>
      </c>
      <c r="C1" s="59" t="s">
        <v>2</v>
      </c>
      <c r="D1" s="59" t="s">
        <v>464</v>
      </c>
      <c r="E1" s="59" t="s">
        <v>3</v>
      </c>
      <c r="F1" s="59" t="s">
        <v>465</v>
      </c>
      <c r="G1" s="59" t="s">
        <v>5</v>
      </c>
      <c r="H1" s="60" t="s">
        <v>466</v>
      </c>
      <c r="I1" s="61" t="s">
        <v>469</v>
      </c>
      <c r="J1" s="61" t="s">
        <v>9</v>
      </c>
      <c r="K1" s="61" t="s">
        <v>6</v>
      </c>
      <c r="L1" s="59" t="s">
        <v>8</v>
      </c>
      <c r="M1" s="59" t="s">
        <v>4</v>
      </c>
      <c r="N1" s="59" t="s">
        <v>29</v>
      </c>
      <c r="O1" s="59" t="s">
        <v>30</v>
      </c>
      <c r="P1" s="52"/>
      <c r="Q1" s="62" t="s">
        <v>448</v>
      </c>
      <c r="R1" s="62" t="s">
        <v>462</v>
      </c>
      <c r="S1" s="62" t="s">
        <v>27</v>
      </c>
      <c r="T1" s="62" t="s">
        <v>468</v>
      </c>
      <c r="U1" s="71" t="s">
        <v>10</v>
      </c>
    </row>
    <row r="2" spans="1:21" x14ac:dyDescent="0.25">
      <c r="A2" s="53">
        <v>1</v>
      </c>
      <c r="B2" s="55"/>
      <c r="C2" s="56"/>
      <c r="D2" s="55"/>
      <c r="E2" s="55"/>
      <c r="F2" s="55"/>
      <c r="G2" s="55"/>
      <c r="H2" s="57"/>
      <c r="I2" s="55"/>
      <c r="J2" s="55"/>
      <c r="K2" s="55"/>
      <c r="L2" s="55"/>
      <c r="M2" s="55"/>
      <c r="N2" s="57"/>
      <c r="O2" s="57" t="str">
        <f>IFERROR(IF(ISBLANK(B2),"",H2/N2),0)</f>
        <v/>
      </c>
      <c r="Q2" s="38" t="s">
        <v>450</v>
      </c>
      <c r="R2" s="38" t="str" cm="1">
        <f t="array" ref="R2">_xlfn.XLOOKUP(Q2,INDEX(Flettilisti,,1),INDEX(Flettilisti,,2),,0)</f>
        <v>Vantar flokkun</v>
      </c>
      <c r="S2" s="38" t="str">
        <f>IF(ISBLANK(N2),"",IF(N2&lt;Gögn!$J$2,Gögn!$K$2,IF(N2&gt;Gögn!$J$4,Gögn!$K$4,Gögn!$K$3)))</f>
        <v/>
      </c>
      <c r="T2" s="49" t="str" cm="1">
        <f t="array" aca="1" ref="T2" ca="1">IF(ISBLANK(B2),"",IF(R2="Styrkhæft",_xlfn.XLOOKUP(S2,Vegalengdir[Texti],INDIRECT("Vegalengdir["&amp;'Upplýsingar um umsækjanda'!$B$10&amp;"]"),0%,0)))</f>
        <v/>
      </c>
      <c r="U2" s="72" t="str">
        <f>IF(ISBLANK(B2),"",T2*H2)</f>
        <v/>
      </c>
    </row>
    <row r="3" spans="1:21" x14ac:dyDescent="0.25">
      <c r="A3" s="53">
        <f>A2+1</f>
        <v>2</v>
      </c>
      <c r="B3" s="55"/>
      <c r="C3" s="56"/>
      <c r="D3" s="55"/>
      <c r="E3" s="55"/>
      <c r="F3" s="55"/>
      <c r="G3" s="55"/>
      <c r="H3" s="57"/>
      <c r="I3" s="55"/>
      <c r="J3" s="55"/>
      <c r="K3" s="55"/>
      <c r="L3" s="55"/>
      <c r="M3" s="55"/>
      <c r="N3" s="57"/>
      <c r="O3" s="57" t="str">
        <f t="shared" ref="O3:O66" si="0">IFERROR(IF(ISBLANK(B3),"",H3/N3),0)</f>
        <v/>
      </c>
      <c r="Q3" s="38" t="s">
        <v>450</v>
      </c>
      <c r="R3" s="38" t="str" cm="1">
        <f t="array" ref="R3">_xlfn.XLOOKUP(Q3,INDEX(Flettilisti,,1),INDEX(Flettilisti,,2),,0)</f>
        <v>Vantar flokkun</v>
      </c>
      <c r="S3" s="38" t="str">
        <f>IF(ISBLANK(N3),"",IF(N3&lt;Gögn!$J$2,Gögn!$K$2,IF(N3&gt;Gögn!$J$4,Gögn!$K$4,Gögn!$K$3)))</f>
        <v/>
      </c>
      <c r="T3" s="49" t="str" cm="1">
        <f t="array" aca="1" ref="T3" ca="1">IF(ISBLANK(B3),"",IF(R3="Styrkhæft",_xlfn.XLOOKUP(S3,Vegalengdir[Texti],INDIRECT("Vegalengdir["&amp;'Upplýsingar um umsækjanda'!$B$10&amp;"]"),0%,0)))</f>
        <v/>
      </c>
      <c r="U3" s="72" t="str">
        <f t="shared" ref="U3:U66" si="1">IF(ISBLANK(B3),"",T3*H3)</f>
        <v/>
      </c>
    </row>
    <row r="4" spans="1:21" x14ac:dyDescent="0.25">
      <c r="A4" s="53">
        <f t="shared" ref="A4:A42" si="2">A3+1</f>
        <v>3</v>
      </c>
      <c r="B4" s="55"/>
      <c r="C4" s="56"/>
      <c r="D4" s="55"/>
      <c r="E4" s="55"/>
      <c r="F4" s="55"/>
      <c r="G4" s="55"/>
      <c r="H4" s="57"/>
      <c r="I4" s="55"/>
      <c r="J4" s="55"/>
      <c r="K4" s="55"/>
      <c r="L4" s="55"/>
      <c r="M4" s="55"/>
      <c r="N4" s="57"/>
      <c r="O4" s="57" t="str">
        <f t="shared" si="0"/>
        <v/>
      </c>
      <c r="Q4" s="38" t="s">
        <v>450</v>
      </c>
      <c r="R4" s="38" t="str" cm="1">
        <f t="array" ref="R4">_xlfn.XLOOKUP(Q4,INDEX(Flettilisti,,1),INDEX(Flettilisti,,2),,0)</f>
        <v>Vantar flokkun</v>
      </c>
      <c r="S4" s="38" t="str">
        <f>IF(ISBLANK(N4),"",IF(N4&lt;Gögn!$J$2,Gögn!$K$2,IF(N4&gt;Gögn!$J$4,Gögn!$K$4,Gögn!$K$3)))</f>
        <v/>
      </c>
      <c r="T4" s="49" t="str" cm="1">
        <f t="array" aca="1" ref="T4" ca="1">IF(ISBLANK(B4),"",IF(R4="Styrkhæft",_xlfn.XLOOKUP(S4,Vegalengdir[Texti],INDIRECT("Vegalengdir["&amp;'Upplýsingar um umsækjanda'!$B$10&amp;"]"),0%,0)))</f>
        <v/>
      </c>
      <c r="U4" s="72" t="str">
        <f t="shared" si="1"/>
        <v/>
      </c>
    </row>
    <row r="5" spans="1:21" x14ac:dyDescent="0.25">
      <c r="A5" s="53">
        <f t="shared" si="2"/>
        <v>4</v>
      </c>
      <c r="B5" s="55"/>
      <c r="C5" s="56"/>
      <c r="D5" s="55"/>
      <c r="E5" s="55"/>
      <c r="F5" s="55"/>
      <c r="G5" s="55"/>
      <c r="H5" s="57"/>
      <c r="I5" s="55"/>
      <c r="J5" s="55"/>
      <c r="K5" s="55"/>
      <c r="L5" s="55"/>
      <c r="M5" s="55"/>
      <c r="N5" s="57"/>
      <c r="O5" s="57" t="str">
        <f t="shared" si="0"/>
        <v/>
      </c>
      <c r="Q5" s="38" t="s">
        <v>450</v>
      </c>
      <c r="R5" s="38" t="str" cm="1">
        <f t="array" ref="R5">_xlfn.XLOOKUP(Q5,INDEX(Flettilisti,,1),INDEX(Flettilisti,,2),,0)</f>
        <v>Vantar flokkun</v>
      </c>
      <c r="S5" s="38" t="str">
        <f>IF(ISBLANK(N5),"",IF(N5&lt;Gögn!$J$2,Gögn!$K$2,IF(N5&gt;Gögn!$J$4,Gögn!$K$4,Gögn!$K$3)))</f>
        <v/>
      </c>
      <c r="T5" s="49" t="str" cm="1">
        <f t="array" aca="1" ref="T5" ca="1">IF(ISBLANK(B5),"",IF(R5="Styrkhæft",_xlfn.XLOOKUP(S5,Vegalengdir[Texti],INDIRECT("Vegalengdir["&amp;'Upplýsingar um umsækjanda'!$B$10&amp;"]"),0%,0)))</f>
        <v/>
      </c>
      <c r="U5" s="72" t="str">
        <f t="shared" si="1"/>
        <v/>
      </c>
    </row>
    <row r="6" spans="1:21" x14ac:dyDescent="0.25">
      <c r="A6" s="53">
        <f t="shared" si="2"/>
        <v>5</v>
      </c>
      <c r="B6" s="55"/>
      <c r="C6" s="56"/>
      <c r="D6" s="55"/>
      <c r="E6" s="55"/>
      <c r="F6" s="55"/>
      <c r="G6" s="55"/>
      <c r="H6" s="57"/>
      <c r="I6" s="55"/>
      <c r="J6" s="55"/>
      <c r="K6" s="55"/>
      <c r="L6" s="55"/>
      <c r="M6" s="55"/>
      <c r="N6" s="57"/>
      <c r="O6" s="57" t="str">
        <f t="shared" si="0"/>
        <v/>
      </c>
      <c r="Q6" s="38" t="s">
        <v>450</v>
      </c>
      <c r="R6" s="38" t="str" cm="1">
        <f t="array" ref="R6">_xlfn.XLOOKUP(Q6,INDEX(Flettilisti,,1),INDEX(Flettilisti,,2),,0)</f>
        <v>Vantar flokkun</v>
      </c>
      <c r="S6" s="38" t="str">
        <f>IF(ISBLANK(N6),"",IF(N6&lt;Gögn!$J$2,Gögn!$K$2,IF(N6&gt;Gögn!$J$4,Gögn!$K$4,Gögn!$K$3)))</f>
        <v/>
      </c>
      <c r="T6" s="49" t="str" cm="1">
        <f t="array" aca="1" ref="T6" ca="1">IF(ISBLANK(B6),"",IF(R6="Styrkhæft",_xlfn.XLOOKUP(S6,Vegalengdir[Texti],INDIRECT("Vegalengdir["&amp;'Upplýsingar um umsækjanda'!$B$10&amp;"]"),0%,0)))</f>
        <v/>
      </c>
      <c r="U6" s="72" t="str">
        <f t="shared" si="1"/>
        <v/>
      </c>
    </row>
    <row r="7" spans="1:21" x14ac:dyDescent="0.25">
      <c r="A7" s="53">
        <f t="shared" si="2"/>
        <v>6</v>
      </c>
      <c r="B7" s="55"/>
      <c r="C7" s="56"/>
      <c r="D7" s="55"/>
      <c r="E7" s="55"/>
      <c r="F7" s="55"/>
      <c r="G7" s="55"/>
      <c r="H7" s="57"/>
      <c r="I7" s="55"/>
      <c r="J7" s="55"/>
      <c r="K7" s="55"/>
      <c r="L7" s="55"/>
      <c r="M7" s="55"/>
      <c r="N7" s="57"/>
      <c r="O7" s="57" t="str">
        <f t="shared" si="0"/>
        <v/>
      </c>
      <c r="Q7" s="38" t="s">
        <v>450</v>
      </c>
      <c r="R7" s="38" t="str" cm="1">
        <f t="array" ref="R7">_xlfn.XLOOKUP(Q7,INDEX(Flettilisti,,1),INDEX(Flettilisti,,2),,0)</f>
        <v>Vantar flokkun</v>
      </c>
      <c r="S7" s="38" t="str">
        <f>IF(ISBLANK(N7),"",IF(N7&lt;Gögn!$J$2,Gögn!$K$2,IF(N7&gt;Gögn!$J$4,Gögn!$K$4,Gögn!$K$3)))</f>
        <v/>
      </c>
      <c r="T7" s="49" t="str" cm="1">
        <f t="array" aca="1" ref="T7" ca="1">IF(ISBLANK(B7),"",IF(R7="Styrkhæft",_xlfn.XLOOKUP(S7,Vegalengdir[Texti],INDIRECT("Vegalengdir["&amp;'Upplýsingar um umsækjanda'!$B$10&amp;"]"),0%,0)))</f>
        <v/>
      </c>
      <c r="U7" s="72" t="str">
        <f t="shared" si="1"/>
        <v/>
      </c>
    </row>
    <row r="8" spans="1:21" x14ac:dyDescent="0.25">
      <c r="A8" s="53">
        <f t="shared" si="2"/>
        <v>7</v>
      </c>
      <c r="B8" s="55"/>
      <c r="C8" s="56"/>
      <c r="D8" s="55"/>
      <c r="E8" s="55"/>
      <c r="F8" s="55"/>
      <c r="G8" s="55"/>
      <c r="H8" s="57"/>
      <c r="I8" s="55"/>
      <c r="J8" s="55"/>
      <c r="K8" s="55"/>
      <c r="L8" s="55"/>
      <c r="M8" s="55"/>
      <c r="N8" s="57"/>
      <c r="O8" s="57" t="str">
        <f t="shared" si="0"/>
        <v/>
      </c>
      <c r="Q8" s="38" t="s">
        <v>450</v>
      </c>
      <c r="R8" s="38" t="str" cm="1">
        <f t="array" ref="R8">_xlfn.XLOOKUP(Q8,INDEX(Flettilisti,,1),INDEX(Flettilisti,,2),,0)</f>
        <v>Vantar flokkun</v>
      </c>
      <c r="S8" s="38" t="str">
        <f>IF(ISBLANK(N8),"",IF(N8&lt;Gögn!$J$2,Gögn!$K$2,IF(N8&gt;Gögn!$J$4,Gögn!$K$4,Gögn!$K$3)))</f>
        <v/>
      </c>
      <c r="T8" s="49" t="str" cm="1">
        <f t="array" aca="1" ref="T8" ca="1">IF(ISBLANK(B8),"",IF(R8="Styrkhæft",_xlfn.XLOOKUP(S8,Vegalengdir[Texti],INDIRECT("Vegalengdir["&amp;'Upplýsingar um umsækjanda'!$B$10&amp;"]"),0%,0)))</f>
        <v/>
      </c>
      <c r="U8" s="72" t="str">
        <f t="shared" si="1"/>
        <v/>
      </c>
    </row>
    <row r="9" spans="1:21" x14ac:dyDescent="0.25">
      <c r="A9" s="53">
        <f t="shared" si="2"/>
        <v>8</v>
      </c>
      <c r="B9" s="55"/>
      <c r="C9" s="56"/>
      <c r="D9" s="55"/>
      <c r="E9" s="55"/>
      <c r="F9" s="55"/>
      <c r="G9" s="55"/>
      <c r="H9" s="57"/>
      <c r="I9" s="55"/>
      <c r="J9" s="55"/>
      <c r="K9" s="55"/>
      <c r="L9" s="55"/>
      <c r="M9" s="55"/>
      <c r="N9" s="57"/>
      <c r="O9" s="57" t="str">
        <f t="shared" si="0"/>
        <v/>
      </c>
      <c r="Q9" s="38" t="s">
        <v>450</v>
      </c>
      <c r="R9" s="38" t="str" cm="1">
        <f t="array" ref="R9">_xlfn.XLOOKUP(Q9,INDEX(Flettilisti,,1),INDEX(Flettilisti,,2),,0)</f>
        <v>Vantar flokkun</v>
      </c>
      <c r="S9" s="38" t="str">
        <f>IF(ISBLANK(N9),"",IF(N9&lt;Gögn!$J$2,Gögn!$K$2,IF(N9&gt;Gögn!$J$4,Gögn!$K$4,Gögn!$K$3)))</f>
        <v/>
      </c>
      <c r="T9" s="49" t="str" cm="1">
        <f t="array" aca="1" ref="T9" ca="1">IF(ISBLANK(B9),"",IF(R9="Styrkhæft",_xlfn.XLOOKUP(S9,Vegalengdir[Texti],INDIRECT("Vegalengdir["&amp;'Upplýsingar um umsækjanda'!$B$10&amp;"]"),0%,0)))</f>
        <v/>
      </c>
      <c r="U9" s="72" t="str">
        <f t="shared" si="1"/>
        <v/>
      </c>
    </row>
    <row r="10" spans="1:21" x14ac:dyDescent="0.25">
      <c r="A10" s="53">
        <f t="shared" si="2"/>
        <v>9</v>
      </c>
      <c r="B10" s="55"/>
      <c r="C10" s="56"/>
      <c r="D10" s="55"/>
      <c r="E10" s="55"/>
      <c r="F10" s="55"/>
      <c r="G10" s="55"/>
      <c r="H10" s="57"/>
      <c r="I10" s="55"/>
      <c r="J10" s="55"/>
      <c r="K10" s="55"/>
      <c r="L10" s="55"/>
      <c r="M10" s="55"/>
      <c r="N10" s="57"/>
      <c r="O10" s="57" t="str">
        <f t="shared" si="0"/>
        <v/>
      </c>
      <c r="Q10" s="38" t="s">
        <v>450</v>
      </c>
      <c r="R10" s="38" t="str" cm="1">
        <f t="array" ref="R10">_xlfn.XLOOKUP(Q10,INDEX(Flettilisti,,1),INDEX(Flettilisti,,2),,0)</f>
        <v>Vantar flokkun</v>
      </c>
      <c r="S10" s="38" t="str">
        <f>IF(ISBLANK(N10),"",IF(N10&lt;Gögn!$J$2,Gögn!$K$2,IF(N10&gt;Gögn!$J$4,Gögn!$K$4,Gögn!$K$3)))</f>
        <v/>
      </c>
      <c r="T10" s="49" t="str" cm="1">
        <f t="array" aca="1" ref="T10" ca="1">IF(ISBLANK(B10),"",IF(R10="Styrkhæft",_xlfn.XLOOKUP(S10,Vegalengdir[Texti],INDIRECT("Vegalengdir["&amp;'Upplýsingar um umsækjanda'!$B$10&amp;"]"),0%,0)))</f>
        <v/>
      </c>
      <c r="U10" s="72" t="str">
        <f t="shared" si="1"/>
        <v/>
      </c>
    </row>
    <row r="11" spans="1:21" x14ac:dyDescent="0.25">
      <c r="A11" s="53">
        <f t="shared" si="2"/>
        <v>10</v>
      </c>
      <c r="B11" s="55"/>
      <c r="C11" s="56"/>
      <c r="D11" s="55"/>
      <c r="E11" s="55"/>
      <c r="F11" s="55"/>
      <c r="G11" s="55"/>
      <c r="H11" s="57"/>
      <c r="I11" s="55"/>
      <c r="J11" s="55"/>
      <c r="K11" s="55"/>
      <c r="L11" s="55"/>
      <c r="M11" s="55"/>
      <c r="N11" s="57"/>
      <c r="O11" s="57" t="str">
        <f t="shared" si="0"/>
        <v/>
      </c>
      <c r="Q11" s="38" t="s">
        <v>450</v>
      </c>
      <c r="R11" s="38" t="str" cm="1">
        <f t="array" ref="R11">_xlfn.XLOOKUP(Q11,INDEX(Flettilisti,,1),INDEX(Flettilisti,,2),,0)</f>
        <v>Vantar flokkun</v>
      </c>
      <c r="S11" s="38" t="str">
        <f>IF(ISBLANK(N11),"",IF(N11&lt;Gögn!$J$2,Gögn!$K$2,IF(N11&gt;Gögn!$J$4,Gögn!$K$4,Gögn!$K$3)))</f>
        <v/>
      </c>
      <c r="T11" s="49" t="str" cm="1">
        <f t="array" aca="1" ref="T11" ca="1">IF(ISBLANK(B11),"",IF(R11="Styrkhæft",_xlfn.XLOOKUP(S11,Vegalengdir[Texti],INDIRECT("Vegalengdir["&amp;'Upplýsingar um umsækjanda'!$B$10&amp;"]"),0%,0)))</f>
        <v/>
      </c>
      <c r="U11" s="72" t="str">
        <f t="shared" si="1"/>
        <v/>
      </c>
    </row>
    <row r="12" spans="1:21" x14ac:dyDescent="0.25">
      <c r="A12" s="53">
        <f t="shared" si="2"/>
        <v>11</v>
      </c>
      <c r="B12" s="55"/>
      <c r="C12" s="56"/>
      <c r="D12" s="55"/>
      <c r="E12" s="55"/>
      <c r="F12" s="55"/>
      <c r="G12" s="55"/>
      <c r="H12" s="57"/>
      <c r="I12" s="55"/>
      <c r="J12" s="55"/>
      <c r="K12" s="55"/>
      <c r="L12" s="55"/>
      <c r="M12" s="55"/>
      <c r="N12" s="57"/>
      <c r="O12" s="57" t="str">
        <f t="shared" si="0"/>
        <v/>
      </c>
      <c r="Q12" s="38" t="s">
        <v>450</v>
      </c>
      <c r="R12" s="38" t="str" cm="1">
        <f t="array" ref="R12">_xlfn.XLOOKUP(Q12,INDEX(Flettilisti,,1),INDEX(Flettilisti,,2),,0)</f>
        <v>Vantar flokkun</v>
      </c>
      <c r="S12" s="38" t="str">
        <f>IF(ISBLANK(N12),"",IF(N12&lt;Gögn!$J$2,Gögn!$K$2,IF(N12&gt;Gögn!$J$4,Gögn!$K$4,Gögn!$K$3)))</f>
        <v/>
      </c>
      <c r="T12" s="49" t="str" cm="1">
        <f t="array" aca="1" ref="T12" ca="1">IF(ISBLANK(B12),"",IF(R12="Styrkhæft",_xlfn.XLOOKUP(S12,Vegalengdir[Texti],INDIRECT("Vegalengdir["&amp;'Upplýsingar um umsækjanda'!$B$10&amp;"]"),0%,0)))</f>
        <v/>
      </c>
      <c r="U12" s="72" t="str">
        <f t="shared" si="1"/>
        <v/>
      </c>
    </row>
    <row r="13" spans="1:21" x14ac:dyDescent="0.25">
      <c r="A13" s="53">
        <f t="shared" si="2"/>
        <v>12</v>
      </c>
      <c r="B13" s="55"/>
      <c r="C13" s="56"/>
      <c r="D13" s="55"/>
      <c r="E13" s="55"/>
      <c r="F13" s="55"/>
      <c r="G13" s="55"/>
      <c r="H13" s="57"/>
      <c r="I13" s="55"/>
      <c r="J13" s="55"/>
      <c r="K13" s="55"/>
      <c r="L13" s="55"/>
      <c r="M13" s="55"/>
      <c r="N13" s="57"/>
      <c r="O13" s="57" t="str">
        <f t="shared" si="0"/>
        <v/>
      </c>
      <c r="Q13" s="38" t="s">
        <v>450</v>
      </c>
      <c r="R13" s="38" t="str" cm="1">
        <f t="array" ref="R13">_xlfn.XLOOKUP(Q13,INDEX(Flettilisti,,1),INDEX(Flettilisti,,2),,0)</f>
        <v>Vantar flokkun</v>
      </c>
      <c r="S13" s="38" t="str">
        <f>IF(ISBLANK(N13),"",IF(N13&lt;Gögn!$J$2,Gögn!$K$2,IF(N13&gt;Gögn!$J$4,Gögn!$K$4,Gögn!$K$3)))</f>
        <v/>
      </c>
      <c r="T13" s="49" t="str" cm="1">
        <f t="array" aca="1" ref="T13" ca="1">IF(ISBLANK(B13),"",IF(R13="Styrkhæft",_xlfn.XLOOKUP(S13,Vegalengdir[Texti],INDIRECT("Vegalengdir["&amp;'Upplýsingar um umsækjanda'!$B$10&amp;"]"),0%,0)))</f>
        <v/>
      </c>
      <c r="U13" s="72" t="str">
        <f t="shared" si="1"/>
        <v/>
      </c>
    </row>
    <row r="14" spans="1:21" x14ac:dyDescent="0.25">
      <c r="A14" s="53">
        <f t="shared" si="2"/>
        <v>13</v>
      </c>
      <c r="B14" s="55"/>
      <c r="C14" s="56"/>
      <c r="D14" s="55"/>
      <c r="E14" s="55"/>
      <c r="F14" s="55"/>
      <c r="G14" s="55"/>
      <c r="H14" s="57"/>
      <c r="I14" s="55"/>
      <c r="J14" s="55"/>
      <c r="K14" s="55"/>
      <c r="L14" s="55"/>
      <c r="M14" s="55"/>
      <c r="N14" s="57"/>
      <c r="O14" s="57" t="str">
        <f t="shared" si="0"/>
        <v/>
      </c>
      <c r="Q14" s="38" t="s">
        <v>450</v>
      </c>
      <c r="R14" s="38" t="str" cm="1">
        <f t="array" ref="R14">_xlfn.XLOOKUP(Q14,INDEX(Flettilisti,,1),INDEX(Flettilisti,,2),,0)</f>
        <v>Vantar flokkun</v>
      </c>
      <c r="S14" s="38" t="str">
        <f>IF(ISBLANK(N14),"",IF(N14&lt;Gögn!$J$2,Gögn!$K$2,IF(N14&gt;Gögn!$J$4,Gögn!$K$4,Gögn!$K$3)))</f>
        <v/>
      </c>
      <c r="T14" s="49" t="str" cm="1">
        <f t="array" aca="1" ref="T14" ca="1">IF(ISBLANK(B14),"",IF(R14="Styrkhæft",_xlfn.XLOOKUP(S14,Vegalengdir[Texti],INDIRECT("Vegalengdir["&amp;'Upplýsingar um umsækjanda'!$B$10&amp;"]"),0%,0)))</f>
        <v/>
      </c>
      <c r="U14" s="72" t="str">
        <f t="shared" si="1"/>
        <v/>
      </c>
    </row>
    <row r="15" spans="1:21" x14ac:dyDescent="0.25">
      <c r="A15" s="53">
        <f t="shared" si="2"/>
        <v>14</v>
      </c>
      <c r="B15" s="55"/>
      <c r="C15" s="56"/>
      <c r="D15" s="55"/>
      <c r="E15" s="55"/>
      <c r="F15" s="55"/>
      <c r="G15" s="55"/>
      <c r="H15" s="57"/>
      <c r="I15" s="55"/>
      <c r="J15" s="55"/>
      <c r="K15" s="55"/>
      <c r="L15" s="55"/>
      <c r="M15" s="55"/>
      <c r="N15" s="57"/>
      <c r="O15" s="57" t="str">
        <f t="shared" si="0"/>
        <v/>
      </c>
      <c r="Q15" s="38" t="s">
        <v>450</v>
      </c>
      <c r="R15" s="38" t="str" cm="1">
        <f t="array" ref="R15">_xlfn.XLOOKUP(Q15,INDEX(Flettilisti,,1),INDEX(Flettilisti,,2),,0)</f>
        <v>Vantar flokkun</v>
      </c>
      <c r="S15" s="38" t="str">
        <f>IF(ISBLANK(N15),"",IF(N15&lt;Gögn!$J$2,Gögn!$K$2,IF(N15&gt;Gögn!$J$4,Gögn!$K$4,Gögn!$K$3)))</f>
        <v/>
      </c>
      <c r="T15" s="49" t="str" cm="1">
        <f t="array" aca="1" ref="T15" ca="1">IF(ISBLANK(B15),"",IF(R15="Styrkhæft",_xlfn.XLOOKUP(S15,Vegalengdir[Texti],INDIRECT("Vegalengdir["&amp;'Upplýsingar um umsækjanda'!$B$10&amp;"]"),0%,0)))</f>
        <v/>
      </c>
      <c r="U15" s="72" t="str">
        <f t="shared" si="1"/>
        <v/>
      </c>
    </row>
    <row r="16" spans="1:21" x14ac:dyDescent="0.25">
      <c r="A16" s="53">
        <f t="shared" si="2"/>
        <v>15</v>
      </c>
      <c r="B16" s="55"/>
      <c r="C16" s="56"/>
      <c r="D16" s="55"/>
      <c r="E16" s="55"/>
      <c r="F16" s="55"/>
      <c r="G16" s="55"/>
      <c r="H16" s="57"/>
      <c r="I16" s="55"/>
      <c r="J16" s="55"/>
      <c r="K16" s="55"/>
      <c r="L16" s="55"/>
      <c r="M16" s="55"/>
      <c r="N16" s="57"/>
      <c r="O16" s="57" t="str">
        <f t="shared" si="0"/>
        <v/>
      </c>
      <c r="Q16" s="38" t="s">
        <v>450</v>
      </c>
      <c r="R16" s="38" t="str" cm="1">
        <f t="array" ref="R16">_xlfn.XLOOKUP(Q16,INDEX(Flettilisti,,1),INDEX(Flettilisti,,2),,0)</f>
        <v>Vantar flokkun</v>
      </c>
      <c r="S16" s="38" t="str">
        <f>IF(ISBLANK(N16),"",IF(N16&lt;Gögn!$J$2,Gögn!$K$2,IF(N16&gt;Gögn!$J$4,Gögn!$K$4,Gögn!$K$3)))</f>
        <v/>
      </c>
      <c r="T16" s="49" t="str" cm="1">
        <f t="array" aca="1" ref="T16" ca="1">IF(ISBLANK(B16),"",IF(R16="Styrkhæft",_xlfn.XLOOKUP(S16,Vegalengdir[Texti],INDIRECT("Vegalengdir["&amp;'Upplýsingar um umsækjanda'!$B$10&amp;"]"),0%,0)))</f>
        <v/>
      </c>
      <c r="U16" s="72" t="str">
        <f t="shared" si="1"/>
        <v/>
      </c>
    </row>
    <row r="17" spans="1:21" x14ac:dyDescent="0.25">
      <c r="A17" s="53">
        <f t="shared" si="2"/>
        <v>16</v>
      </c>
      <c r="B17" s="55"/>
      <c r="C17" s="56"/>
      <c r="D17" s="55"/>
      <c r="E17" s="55"/>
      <c r="F17" s="55"/>
      <c r="G17" s="55"/>
      <c r="H17" s="57"/>
      <c r="I17" s="55"/>
      <c r="J17" s="55"/>
      <c r="K17" s="55"/>
      <c r="L17" s="55"/>
      <c r="M17" s="55"/>
      <c r="N17" s="57"/>
      <c r="O17" s="57" t="str">
        <f t="shared" si="0"/>
        <v/>
      </c>
      <c r="Q17" s="38" t="s">
        <v>450</v>
      </c>
      <c r="R17" s="38" t="str" cm="1">
        <f t="array" ref="R17">_xlfn.XLOOKUP(Q17,INDEX(Flettilisti,,1),INDEX(Flettilisti,,2),,0)</f>
        <v>Vantar flokkun</v>
      </c>
      <c r="S17" s="38" t="str">
        <f>IF(ISBLANK(N17),"",IF(N17&lt;Gögn!$J$2,Gögn!$K$2,IF(N17&gt;Gögn!$J$4,Gögn!$K$4,Gögn!$K$3)))</f>
        <v/>
      </c>
      <c r="T17" s="49" t="str" cm="1">
        <f t="array" aca="1" ref="T17" ca="1">IF(ISBLANK(B17),"",IF(R17="Styrkhæft",_xlfn.XLOOKUP(S17,Vegalengdir[Texti],INDIRECT("Vegalengdir["&amp;'Upplýsingar um umsækjanda'!$B$10&amp;"]"),0%,0)))</f>
        <v/>
      </c>
      <c r="U17" s="72" t="str">
        <f t="shared" si="1"/>
        <v/>
      </c>
    </row>
    <row r="18" spans="1:21" x14ac:dyDescent="0.25">
      <c r="A18" s="53">
        <f t="shared" si="2"/>
        <v>17</v>
      </c>
      <c r="B18" s="55"/>
      <c r="C18" s="56"/>
      <c r="D18" s="55"/>
      <c r="E18" s="55"/>
      <c r="F18" s="55"/>
      <c r="G18" s="55"/>
      <c r="H18" s="57"/>
      <c r="I18" s="55"/>
      <c r="J18" s="55"/>
      <c r="K18" s="55"/>
      <c r="L18" s="55"/>
      <c r="M18" s="55"/>
      <c r="N18" s="57"/>
      <c r="O18" s="57" t="str">
        <f t="shared" si="0"/>
        <v/>
      </c>
      <c r="Q18" s="38" t="s">
        <v>450</v>
      </c>
      <c r="R18" s="38" t="str" cm="1">
        <f t="array" ref="R18">_xlfn.XLOOKUP(Q18,INDEX(Flettilisti,,1),INDEX(Flettilisti,,2),,0)</f>
        <v>Vantar flokkun</v>
      </c>
      <c r="S18" s="38" t="str">
        <f>IF(ISBLANK(N18),"",IF(N18&lt;Gögn!$J$2,Gögn!$K$2,IF(N18&gt;Gögn!$J$4,Gögn!$K$4,Gögn!$K$3)))</f>
        <v/>
      </c>
      <c r="T18" s="49" t="str" cm="1">
        <f t="array" aca="1" ref="T18" ca="1">IF(ISBLANK(B18),"",IF(R18="Styrkhæft",_xlfn.XLOOKUP(S18,Vegalengdir[Texti],INDIRECT("Vegalengdir["&amp;'Upplýsingar um umsækjanda'!$B$10&amp;"]"),0%,0)))</f>
        <v/>
      </c>
      <c r="U18" s="72" t="str">
        <f t="shared" si="1"/>
        <v/>
      </c>
    </row>
    <row r="19" spans="1:21" x14ac:dyDescent="0.25">
      <c r="A19" s="53">
        <f t="shared" si="2"/>
        <v>18</v>
      </c>
      <c r="B19" s="55"/>
      <c r="C19" s="56"/>
      <c r="D19" s="55"/>
      <c r="E19" s="55"/>
      <c r="F19" s="55"/>
      <c r="G19" s="55"/>
      <c r="H19" s="57"/>
      <c r="I19" s="55"/>
      <c r="J19" s="55"/>
      <c r="K19" s="55"/>
      <c r="L19" s="55"/>
      <c r="M19" s="55"/>
      <c r="N19" s="57"/>
      <c r="O19" s="57" t="str">
        <f t="shared" si="0"/>
        <v/>
      </c>
      <c r="Q19" s="38" t="s">
        <v>450</v>
      </c>
      <c r="R19" s="38" t="str" cm="1">
        <f t="array" ref="R19">_xlfn.XLOOKUP(Q19,INDEX(Flettilisti,,1),INDEX(Flettilisti,,2),,0)</f>
        <v>Vantar flokkun</v>
      </c>
      <c r="S19" s="38" t="str">
        <f>IF(ISBLANK(N19),"",IF(N19&lt;Gögn!$J$2,Gögn!$K$2,IF(N19&gt;Gögn!$J$4,Gögn!$K$4,Gögn!$K$3)))</f>
        <v/>
      </c>
      <c r="T19" s="49" t="str" cm="1">
        <f t="array" aca="1" ref="T19" ca="1">IF(ISBLANK(B19),"",IF(R19="Styrkhæft",_xlfn.XLOOKUP(S19,Vegalengdir[Texti],INDIRECT("Vegalengdir["&amp;'Upplýsingar um umsækjanda'!$B$10&amp;"]"),0%,0)))</f>
        <v/>
      </c>
      <c r="U19" s="72" t="str">
        <f t="shared" si="1"/>
        <v/>
      </c>
    </row>
    <row r="20" spans="1:21" x14ac:dyDescent="0.25">
      <c r="A20" s="53">
        <f t="shared" si="2"/>
        <v>19</v>
      </c>
      <c r="B20" s="55"/>
      <c r="C20" s="56"/>
      <c r="D20" s="55"/>
      <c r="E20" s="55"/>
      <c r="F20" s="55"/>
      <c r="G20" s="55"/>
      <c r="H20" s="57"/>
      <c r="I20" s="55"/>
      <c r="J20" s="55"/>
      <c r="K20" s="55"/>
      <c r="L20" s="55"/>
      <c r="M20" s="55"/>
      <c r="N20" s="57"/>
      <c r="O20" s="57" t="str">
        <f t="shared" si="0"/>
        <v/>
      </c>
      <c r="Q20" s="38" t="s">
        <v>450</v>
      </c>
      <c r="R20" s="38" t="str" cm="1">
        <f t="array" ref="R20">_xlfn.XLOOKUP(Q20,INDEX(Flettilisti,,1),INDEX(Flettilisti,,2),,0)</f>
        <v>Vantar flokkun</v>
      </c>
      <c r="S20" s="38" t="str">
        <f>IF(ISBLANK(N20),"",IF(N20&lt;Gögn!$J$2,Gögn!$K$2,IF(N20&gt;Gögn!$J$4,Gögn!$K$4,Gögn!$K$3)))</f>
        <v/>
      </c>
      <c r="T20" s="49" t="str" cm="1">
        <f t="array" aca="1" ref="T20" ca="1">IF(ISBLANK(B20),"",IF(R20="Styrkhæft",_xlfn.XLOOKUP(S20,Vegalengdir[Texti],INDIRECT("Vegalengdir["&amp;'Upplýsingar um umsækjanda'!$B$10&amp;"]"),0%,0)))</f>
        <v/>
      </c>
      <c r="U20" s="72" t="str">
        <f t="shared" si="1"/>
        <v/>
      </c>
    </row>
    <row r="21" spans="1:21" x14ac:dyDescent="0.25">
      <c r="A21" s="53">
        <f t="shared" si="2"/>
        <v>20</v>
      </c>
      <c r="B21" s="55"/>
      <c r="C21" s="56"/>
      <c r="D21" s="55"/>
      <c r="E21" s="55"/>
      <c r="F21" s="55"/>
      <c r="G21" s="55"/>
      <c r="H21" s="57"/>
      <c r="I21" s="55"/>
      <c r="J21" s="55"/>
      <c r="K21" s="55"/>
      <c r="L21" s="55"/>
      <c r="M21" s="55"/>
      <c r="N21" s="57"/>
      <c r="O21" s="57" t="str">
        <f t="shared" si="0"/>
        <v/>
      </c>
      <c r="Q21" s="38" t="s">
        <v>450</v>
      </c>
      <c r="R21" s="38" t="str" cm="1">
        <f t="array" ref="R21">_xlfn.XLOOKUP(Q21,INDEX(Flettilisti,,1),INDEX(Flettilisti,,2),,0)</f>
        <v>Vantar flokkun</v>
      </c>
      <c r="S21" s="38" t="str">
        <f>IF(ISBLANK(N21),"",IF(N21&lt;Gögn!$J$2,Gögn!$K$2,IF(N21&gt;Gögn!$J$4,Gögn!$K$4,Gögn!$K$3)))</f>
        <v/>
      </c>
      <c r="T21" s="49" t="str" cm="1">
        <f t="array" aca="1" ref="T21" ca="1">IF(ISBLANK(B21),"",IF(R21="Styrkhæft",_xlfn.XLOOKUP(S21,Vegalengdir[Texti],INDIRECT("Vegalengdir["&amp;'Upplýsingar um umsækjanda'!$B$10&amp;"]"),0%,0)))</f>
        <v/>
      </c>
      <c r="U21" s="72" t="str">
        <f t="shared" si="1"/>
        <v/>
      </c>
    </row>
    <row r="22" spans="1:21" x14ac:dyDescent="0.25">
      <c r="A22" s="53">
        <f t="shared" si="2"/>
        <v>21</v>
      </c>
      <c r="B22" s="55"/>
      <c r="C22" s="56"/>
      <c r="D22" s="55"/>
      <c r="E22" s="55"/>
      <c r="F22" s="55"/>
      <c r="G22" s="55"/>
      <c r="H22" s="57"/>
      <c r="I22" s="55"/>
      <c r="J22" s="55"/>
      <c r="K22" s="55"/>
      <c r="L22" s="55"/>
      <c r="M22" s="55"/>
      <c r="N22" s="57"/>
      <c r="O22" s="57" t="str">
        <f t="shared" si="0"/>
        <v/>
      </c>
      <c r="Q22" s="38" t="s">
        <v>450</v>
      </c>
      <c r="R22" s="38" t="str" cm="1">
        <f t="array" ref="R22">_xlfn.XLOOKUP(Q22,INDEX(Flettilisti,,1),INDEX(Flettilisti,,2),,0)</f>
        <v>Vantar flokkun</v>
      </c>
      <c r="S22" s="38" t="str">
        <f>IF(ISBLANK(N22),"",IF(N22&lt;Gögn!$J$2,Gögn!$K$2,IF(N22&gt;Gögn!$J$4,Gögn!$K$4,Gögn!$K$3)))</f>
        <v/>
      </c>
      <c r="T22" s="49" t="str" cm="1">
        <f t="array" aca="1" ref="T22" ca="1">IF(ISBLANK(B22),"",IF(R22="Styrkhæft",_xlfn.XLOOKUP(S22,Vegalengdir[Texti],INDIRECT("Vegalengdir["&amp;'Upplýsingar um umsækjanda'!$B$10&amp;"]"),0%,0)))</f>
        <v/>
      </c>
      <c r="U22" s="72" t="str">
        <f t="shared" si="1"/>
        <v/>
      </c>
    </row>
    <row r="23" spans="1:21" x14ac:dyDescent="0.25">
      <c r="A23" s="53">
        <f t="shared" si="2"/>
        <v>22</v>
      </c>
      <c r="B23" s="55"/>
      <c r="C23" s="56"/>
      <c r="D23" s="55"/>
      <c r="E23" s="55"/>
      <c r="F23" s="55"/>
      <c r="G23" s="55"/>
      <c r="H23" s="57"/>
      <c r="I23" s="55"/>
      <c r="J23" s="55"/>
      <c r="K23" s="55"/>
      <c r="L23" s="55"/>
      <c r="M23" s="55"/>
      <c r="N23" s="57"/>
      <c r="O23" s="57" t="str">
        <f t="shared" si="0"/>
        <v/>
      </c>
      <c r="Q23" s="38" t="s">
        <v>450</v>
      </c>
      <c r="R23" s="38" t="str" cm="1">
        <f t="array" ref="R23">_xlfn.XLOOKUP(Q23,INDEX(Flettilisti,,1),INDEX(Flettilisti,,2),,0)</f>
        <v>Vantar flokkun</v>
      </c>
      <c r="S23" s="38" t="str">
        <f>IF(ISBLANK(N23),"",IF(N23&lt;Gögn!$J$2,Gögn!$K$2,IF(N23&gt;Gögn!$J$4,Gögn!$K$4,Gögn!$K$3)))</f>
        <v/>
      </c>
      <c r="T23" s="49" t="str" cm="1">
        <f t="array" aca="1" ref="T23" ca="1">IF(ISBLANK(B23),"",IF(R23="Styrkhæft",_xlfn.XLOOKUP(S23,Vegalengdir[Texti],INDIRECT("Vegalengdir["&amp;'Upplýsingar um umsækjanda'!$B$10&amp;"]"),0%,0)))</f>
        <v/>
      </c>
      <c r="U23" s="72" t="str">
        <f t="shared" si="1"/>
        <v/>
      </c>
    </row>
    <row r="24" spans="1:21" x14ac:dyDescent="0.25">
      <c r="A24" s="53">
        <f t="shared" si="2"/>
        <v>23</v>
      </c>
      <c r="B24" s="55"/>
      <c r="C24" s="56"/>
      <c r="D24" s="55"/>
      <c r="E24" s="55"/>
      <c r="F24" s="55"/>
      <c r="G24" s="55"/>
      <c r="H24" s="57"/>
      <c r="I24" s="55"/>
      <c r="J24" s="55"/>
      <c r="K24" s="55"/>
      <c r="L24" s="55"/>
      <c r="M24" s="55"/>
      <c r="N24" s="57"/>
      <c r="O24" s="57" t="str">
        <f t="shared" si="0"/>
        <v/>
      </c>
      <c r="Q24" s="38" t="s">
        <v>450</v>
      </c>
      <c r="R24" s="38" t="str" cm="1">
        <f t="array" ref="R24">_xlfn.XLOOKUP(Q24,INDEX(Flettilisti,,1),INDEX(Flettilisti,,2),,0)</f>
        <v>Vantar flokkun</v>
      </c>
      <c r="S24" s="38" t="str">
        <f>IF(ISBLANK(N24),"",IF(N24&lt;Gögn!$J$2,Gögn!$K$2,IF(N24&gt;Gögn!$J$4,Gögn!$K$4,Gögn!$K$3)))</f>
        <v/>
      </c>
      <c r="T24" s="49" t="str" cm="1">
        <f t="array" aca="1" ref="T24" ca="1">IF(ISBLANK(B24),"",IF(R24="Styrkhæft",_xlfn.XLOOKUP(S24,Vegalengdir[Texti],INDIRECT("Vegalengdir["&amp;'Upplýsingar um umsækjanda'!$B$10&amp;"]"),0%,0)))</f>
        <v/>
      </c>
      <c r="U24" s="72" t="str">
        <f t="shared" si="1"/>
        <v/>
      </c>
    </row>
    <row r="25" spans="1:21" x14ac:dyDescent="0.25">
      <c r="A25" s="53">
        <f t="shared" si="2"/>
        <v>24</v>
      </c>
      <c r="B25" s="55"/>
      <c r="C25" s="56"/>
      <c r="D25" s="55"/>
      <c r="E25" s="55"/>
      <c r="F25" s="55"/>
      <c r="G25" s="55"/>
      <c r="H25" s="57"/>
      <c r="I25" s="55"/>
      <c r="J25" s="55"/>
      <c r="K25" s="55"/>
      <c r="L25" s="55"/>
      <c r="M25" s="55"/>
      <c r="N25" s="57"/>
      <c r="O25" s="57" t="str">
        <f t="shared" si="0"/>
        <v/>
      </c>
      <c r="Q25" s="38" t="s">
        <v>450</v>
      </c>
      <c r="R25" s="38" t="str" cm="1">
        <f t="array" ref="R25">_xlfn.XLOOKUP(Q25,INDEX(Flettilisti,,1),INDEX(Flettilisti,,2),,0)</f>
        <v>Vantar flokkun</v>
      </c>
      <c r="S25" s="38" t="str">
        <f>IF(ISBLANK(N25),"",IF(N25&lt;Gögn!$J$2,Gögn!$K$2,IF(N25&gt;Gögn!$J$4,Gögn!$K$4,Gögn!$K$3)))</f>
        <v/>
      </c>
      <c r="T25" s="49" t="str" cm="1">
        <f t="array" aca="1" ref="T25" ca="1">IF(ISBLANK(B25),"",IF(R25="Styrkhæft",_xlfn.XLOOKUP(S25,Vegalengdir[Texti],INDIRECT("Vegalengdir["&amp;'Upplýsingar um umsækjanda'!$B$10&amp;"]"),0%,0)))</f>
        <v/>
      </c>
      <c r="U25" s="72" t="str">
        <f t="shared" si="1"/>
        <v/>
      </c>
    </row>
    <row r="26" spans="1:21" x14ac:dyDescent="0.25">
      <c r="A26" s="53">
        <f t="shared" si="2"/>
        <v>25</v>
      </c>
      <c r="B26" s="55"/>
      <c r="C26" s="56"/>
      <c r="D26" s="55"/>
      <c r="E26" s="55"/>
      <c r="F26" s="55"/>
      <c r="G26" s="55"/>
      <c r="H26" s="57"/>
      <c r="I26" s="55"/>
      <c r="J26" s="55"/>
      <c r="K26" s="55"/>
      <c r="L26" s="55"/>
      <c r="M26" s="55"/>
      <c r="N26" s="57"/>
      <c r="O26" s="57" t="str">
        <f t="shared" si="0"/>
        <v/>
      </c>
      <c r="Q26" s="38" t="s">
        <v>450</v>
      </c>
      <c r="R26" s="38" t="str" cm="1">
        <f t="array" ref="R26">_xlfn.XLOOKUP(Q26,INDEX(Flettilisti,,1),INDEX(Flettilisti,,2),,0)</f>
        <v>Vantar flokkun</v>
      </c>
      <c r="S26" s="38" t="str">
        <f>IF(ISBLANK(N26),"",IF(N26&lt;Gögn!$J$2,Gögn!$K$2,IF(N26&gt;Gögn!$J$4,Gögn!$K$4,Gögn!$K$3)))</f>
        <v/>
      </c>
      <c r="T26" s="49" t="str" cm="1">
        <f t="array" aca="1" ref="T26" ca="1">IF(ISBLANK(B26),"",IF(R26="Styrkhæft",_xlfn.XLOOKUP(S26,Vegalengdir[Texti],INDIRECT("Vegalengdir["&amp;'Upplýsingar um umsækjanda'!$B$10&amp;"]"),0%,0)))</f>
        <v/>
      </c>
      <c r="U26" s="72" t="str">
        <f t="shared" si="1"/>
        <v/>
      </c>
    </row>
    <row r="27" spans="1:21" x14ac:dyDescent="0.25">
      <c r="A27" s="53">
        <f t="shared" si="2"/>
        <v>26</v>
      </c>
      <c r="B27" s="55"/>
      <c r="C27" s="56"/>
      <c r="D27" s="55"/>
      <c r="E27" s="55"/>
      <c r="F27" s="55"/>
      <c r="G27" s="55"/>
      <c r="H27" s="57"/>
      <c r="I27" s="55"/>
      <c r="J27" s="55"/>
      <c r="K27" s="55"/>
      <c r="L27" s="55"/>
      <c r="M27" s="55"/>
      <c r="N27" s="57"/>
      <c r="O27" s="57" t="str">
        <f t="shared" si="0"/>
        <v/>
      </c>
      <c r="Q27" s="38" t="s">
        <v>450</v>
      </c>
      <c r="R27" s="38" t="str" cm="1">
        <f t="array" ref="R27">_xlfn.XLOOKUP(Q27,INDEX(Flettilisti,,1),INDEX(Flettilisti,,2),,0)</f>
        <v>Vantar flokkun</v>
      </c>
      <c r="S27" s="38" t="str">
        <f>IF(ISBLANK(N27),"",IF(N27&lt;Gögn!$J$2,Gögn!$K$2,IF(N27&gt;Gögn!$J$4,Gögn!$K$4,Gögn!$K$3)))</f>
        <v/>
      </c>
      <c r="T27" s="49" t="str" cm="1">
        <f t="array" aca="1" ref="T27" ca="1">IF(ISBLANK(B27),"",IF(R27="Styrkhæft",_xlfn.XLOOKUP(S27,Vegalengdir[Texti],INDIRECT("Vegalengdir["&amp;'Upplýsingar um umsækjanda'!$B$10&amp;"]"),0%,0)))</f>
        <v/>
      </c>
      <c r="U27" s="72" t="str">
        <f t="shared" si="1"/>
        <v/>
      </c>
    </row>
    <row r="28" spans="1:21" x14ac:dyDescent="0.25">
      <c r="A28" s="53">
        <f t="shared" si="2"/>
        <v>27</v>
      </c>
      <c r="B28" s="55"/>
      <c r="C28" s="56"/>
      <c r="D28" s="55"/>
      <c r="E28" s="55"/>
      <c r="F28" s="55"/>
      <c r="G28" s="55"/>
      <c r="H28" s="57"/>
      <c r="I28" s="55"/>
      <c r="J28" s="55"/>
      <c r="K28" s="55"/>
      <c r="L28" s="55"/>
      <c r="M28" s="55"/>
      <c r="N28" s="57"/>
      <c r="O28" s="57" t="str">
        <f t="shared" si="0"/>
        <v/>
      </c>
      <c r="Q28" s="38" t="s">
        <v>450</v>
      </c>
      <c r="R28" s="38" t="str" cm="1">
        <f t="array" ref="R28">_xlfn.XLOOKUP(Q28,INDEX(Flettilisti,,1),INDEX(Flettilisti,,2),,0)</f>
        <v>Vantar flokkun</v>
      </c>
      <c r="S28" s="38" t="str">
        <f>IF(ISBLANK(N28),"",IF(N28&lt;Gögn!$J$2,Gögn!$K$2,IF(N28&gt;Gögn!$J$4,Gögn!$K$4,Gögn!$K$3)))</f>
        <v/>
      </c>
      <c r="T28" s="49" t="str" cm="1">
        <f t="array" aca="1" ref="T28" ca="1">IF(ISBLANK(B28),"",IF(R28="Styrkhæft",_xlfn.XLOOKUP(S28,Vegalengdir[Texti],INDIRECT("Vegalengdir["&amp;'Upplýsingar um umsækjanda'!$B$10&amp;"]"),0%,0)))</f>
        <v/>
      </c>
      <c r="U28" s="72" t="str">
        <f t="shared" si="1"/>
        <v/>
      </c>
    </row>
    <row r="29" spans="1:21" x14ac:dyDescent="0.25">
      <c r="A29" s="53">
        <f t="shared" si="2"/>
        <v>28</v>
      </c>
      <c r="B29" s="55"/>
      <c r="C29" s="56"/>
      <c r="D29" s="55"/>
      <c r="E29" s="55"/>
      <c r="F29" s="55"/>
      <c r="G29" s="55"/>
      <c r="H29" s="57"/>
      <c r="I29" s="55"/>
      <c r="J29" s="55"/>
      <c r="K29" s="55"/>
      <c r="L29" s="55"/>
      <c r="M29" s="55"/>
      <c r="N29" s="57"/>
      <c r="O29" s="57" t="str">
        <f t="shared" si="0"/>
        <v/>
      </c>
      <c r="Q29" s="38" t="s">
        <v>450</v>
      </c>
      <c r="R29" s="38" t="str" cm="1">
        <f t="array" ref="R29">_xlfn.XLOOKUP(Q29,INDEX(Flettilisti,,1),INDEX(Flettilisti,,2),,0)</f>
        <v>Vantar flokkun</v>
      </c>
      <c r="S29" s="38" t="str">
        <f>IF(ISBLANK(N29),"",IF(N29&lt;Gögn!$J$2,Gögn!$K$2,IF(N29&gt;Gögn!$J$4,Gögn!$K$4,Gögn!$K$3)))</f>
        <v/>
      </c>
      <c r="T29" s="49" t="str" cm="1">
        <f t="array" aca="1" ref="T29" ca="1">IF(ISBLANK(B29),"",IF(R29="Styrkhæft",_xlfn.XLOOKUP(S29,Vegalengdir[Texti],INDIRECT("Vegalengdir["&amp;'Upplýsingar um umsækjanda'!$B$10&amp;"]"),0%,0)))</f>
        <v/>
      </c>
      <c r="U29" s="72" t="str">
        <f t="shared" si="1"/>
        <v/>
      </c>
    </row>
    <row r="30" spans="1:21" x14ac:dyDescent="0.25">
      <c r="A30" s="53">
        <f t="shared" si="2"/>
        <v>29</v>
      </c>
      <c r="B30" s="55"/>
      <c r="C30" s="56"/>
      <c r="D30" s="55"/>
      <c r="E30" s="55"/>
      <c r="F30" s="55"/>
      <c r="G30" s="55"/>
      <c r="H30" s="57"/>
      <c r="I30" s="55"/>
      <c r="J30" s="55"/>
      <c r="K30" s="55"/>
      <c r="L30" s="55"/>
      <c r="M30" s="55"/>
      <c r="N30" s="57"/>
      <c r="O30" s="57" t="str">
        <f t="shared" si="0"/>
        <v/>
      </c>
      <c r="Q30" s="38" t="s">
        <v>450</v>
      </c>
      <c r="R30" s="38" t="str" cm="1">
        <f t="array" ref="R30">_xlfn.XLOOKUP(Q30,INDEX(Flettilisti,,1),INDEX(Flettilisti,,2),,0)</f>
        <v>Vantar flokkun</v>
      </c>
      <c r="S30" s="38" t="str">
        <f>IF(ISBLANK(N30),"",IF(N30&lt;Gögn!$J$2,Gögn!$K$2,IF(N30&gt;Gögn!$J$4,Gögn!$K$4,Gögn!$K$3)))</f>
        <v/>
      </c>
      <c r="T30" s="49" t="str" cm="1">
        <f t="array" aca="1" ref="T30" ca="1">IF(ISBLANK(B30),"",IF(R30="Styrkhæft",_xlfn.XLOOKUP(S30,Vegalengdir[Texti],INDIRECT("Vegalengdir["&amp;'Upplýsingar um umsækjanda'!$B$10&amp;"]"),0%,0)))</f>
        <v/>
      </c>
      <c r="U30" s="72" t="str">
        <f t="shared" si="1"/>
        <v/>
      </c>
    </row>
    <row r="31" spans="1:21" x14ac:dyDescent="0.25">
      <c r="A31" s="53">
        <f t="shared" si="2"/>
        <v>30</v>
      </c>
      <c r="B31" s="55"/>
      <c r="C31" s="56"/>
      <c r="D31" s="55"/>
      <c r="E31" s="55"/>
      <c r="F31" s="55"/>
      <c r="G31" s="55"/>
      <c r="H31" s="57"/>
      <c r="I31" s="55"/>
      <c r="J31" s="55"/>
      <c r="K31" s="55"/>
      <c r="L31" s="55"/>
      <c r="M31" s="55"/>
      <c r="N31" s="57"/>
      <c r="O31" s="57" t="str">
        <f t="shared" si="0"/>
        <v/>
      </c>
      <c r="Q31" s="38" t="s">
        <v>450</v>
      </c>
      <c r="R31" s="38" t="str" cm="1">
        <f t="array" ref="R31">_xlfn.XLOOKUP(Q31,INDEX(Flettilisti,,1),INDEX(Flettilisti,,2),,0)</f>
        <v>Vantar flokkun</v>
      </c>
      <c r="S31" s="38" t="str">
        <f>IF(ISBLANK(N31),"",IF(N31&lt;Gögn!$J$2,Gögn!$K$2,IF(N31&gt;Gögn!$J$4,Gögn!$K$4,Gögn!$K$3)))</f>
        <v/>
      </c>
      <c r="T31" s="49" t="str" cm="1">
        <f t="array" aca="1" ref="T31" ca="1">IF(ISBLANK(B31),"",IF(R31="Styrkhæft",_xlfn.XLOOKUP(S31,Vegalengdir[Texti],INDIRECT("Vegalengdir["&amp;'Upplýsingar um umsækjanda'!$B$10&amp;"]"),0%,0)))</f>
        <v/>
      </c>
      <c r="U31" s="72" t="str">
        <f t="shared" si="1"/>
        <v/>
      </c>
    </row>
    <row r="32" spans="1:21" x14ac:dyDescent="0.25">
      <c r="A32" s="53">
        <f t="shared" si="2"/>
        <v>31</v>
      </c>
      <c r="B32" s="55"/>
      <c r="C32" s="56"/>
      <c r="D32" s="55"/>
      <c r="E32" s="55"/>
      <c r="F32" s="55"/>
      <c r="G32" s="55"/>
      <c r="H32" s="57"/>
      <c r="I32" s="55"/>
      <c r="J32" s="55"/>
      <c r="K32" s="55"/>
      <c r="L32" s="55"/>
      <c r="M32" s="55"/>
      <c r="N32" s="57"/>
      <c r="O32" s="57" t="str">
        <f t="shared" si="0"/>
        <v/>
      </c>
      <c r="Q32" s="38" t="s">
        <v>450</v>
      </c>
      <c r="R32" s="38" t="str" cm="1">
        <f t="array" ref="R32">_xlfn.XLOOKUP(Q32,INDEX(Flettilisti,,1),INDEX(Flettilisti,,2),,0)</f>
        <v>Vantar flokkun</v>
      </c>
      <c r="S32" s="38" t="str">
        <f>IF(ISBLANK(N32),"",IF(N32&lt;Gögn!$J$2,Gögn!$K$2,IF(N32&gt;Gögn!$J$4,Gögn!$K$4,Gögn!$K$3)))</f>
        <v/>
      </c>
      <c r="T32" s="49" t="str" cm="1">
        <f t="array" aca="1" ref="T32" ca="1">IF(ISBLANK(B32),"",IF(R32="Styrkhæft",_xlfn.XLOOKUP(S32,Vegalengdir[Texti],INDIRECT("Vegalengdir["&amp;'Upplýsingar um umsækjanda'!$B$10&amp;"]"),0%,0)))</f>
        <v/>
      </c>
      <c r="U32" s="72" t="str">
        <f t="shared" si="1"/>
        <v/>
      </c>
    </row>
    <row r="33" spans="1:21" x14ac:dyDescent="0.25">
      <c r="A33" s="53">
        <f t="shared" si="2"/>
        <v>32</v>
      </c>
      <c r="B33" s="55"/>
      <c r="C33" s="56"/>
      <c r="D33" s="55"/>
      <c r="E33" s="55"/>
      <c r="F33" s="55"/>
      <c r="G33" s="55"/>
      <c r="H33" s="57"/>
      <c r="I33" s="55"/>
      <c r="J33" s="55"/>
      <c r="K33" s="55"/>
      <c r="L33" s="55"/>
      <c r="M33" s="55"/>
      <c r="N33" s="57"/>
      <c r="O33" s="57" t="str">
        <f t="shared" si="0"/>
        <v/>
      </c>
      <c r="Q33" s="38" t="s">
        <v>450</v>
      </c>
      <c r="R33" s="38" t="str" cm="1">
        <f t="array" ref="R33">_xlfn.XLOOKUP(Q33,INDEX(Flettilisti,,1),INDEX(Flettilisti,,2),,0)</f>
        <v>Vantar flokkun</v>
      </c>
      <c r="S33" s="38" t="str">
        <f>IF(ISBLANK(N33),"",IF(N33&lt;Gögn!$J$2,Gögn!$K$2,IF(N33&gt;Gögn!$J$4,Gögn!$K$4,Gögn!$K$3)))</f>
        <v/>
      </c>
      <c r="T33" s="49" t="str" cm="1">
        <f t="array" aca="1" ref="T33" ca="1">IF(ISBLANK(B33),"",IF(R33="Styrkhæft",_xlfn.XLOOKUP(S33,Vegalengdir[Texti],INDIRECT("Vegalengdir["&amp;'Upplýsingar um umsækjanda'!$B$10&amp;"]"),0%,0)))</f>
        <v/>
      </c>
      <c r="U33" s="72" t="str">
        <f t="shared" si="1"/>
        <v/>
      </c>
    </row>
    <row r="34" spans="1:21" x14ac:dyDescent="0.25">
      <c r="A34" s="53">
        <f t="shared" si="2"/>
        <v>33</v>
      </c>
      <c r="B34" s="55"/>
      <c r="C34" s="56"/>
      <c r="D34" s="55"/>
      <c r="E34" s="55"/>
      <c r="F34" s="55"/>
      <c r="G34" s="55"/>
      <c r="H34" s="57"/>
      <c r="I34" s="55"/>
      <c r="J34" s="55"/>
      <c r="K34" s="55"/>
      <c r="L34" s="55"/>
      <c r="M34" s="55"/>
      <c r="N34" s="57"/>
      <c r="O34" s="57" t="str">
        <f t="shared" si="0"/>
        <v/>
      </c>
      <c r="Q34" s="38" t="s">
        <v>450</v>
      </c>
      <c r="R34" s="38" t="str" cm="1">
        <f t="array" ref="R34">_xlfn.XLOOKUP(Q34,INDEX(Flettilisti,,1),INDEX(Flettilisti,,2),,0)</f>
        <v>Vantar flokkun</v>
      </c>
      <c r="S34" s="38" t="str">
        <f>IF(ISBLANK(N34),"",IF(N34&lt;Gögn!$J$2,Gögn!$K$2,IF(N34&gt;Gögn!$J$4,Gögn!$K$4,Gögn!$K$3)))</f>
        <v/>
      </c>
      <c r="T34" s="49" t="str" cm="1">
        <f t="array" aca="1" ref="T34" ca="1">IF(ISBLANK(B34),"",IF(R34="Styrkhæft",_xlfn.XLOOKUP(S34,Vegalengdir[Texti],INDIRECT("Vegalengdir["&amp;'Upplýsingar um umsækjanda'!$B$10&amp;"]"),0%,0)))</f>
        <v/>
      </c>
      <c r="U34" s="72" t="str">
        <f t="shared" si="1"/>
        <v/>
      </c>
    </row>
    <row r="35" spans="1:21" x14ac:dyDescent="0.25">
      <c r="A35" s="53">
        <f t="shared" si="2"/>
        <v>34</v>
      </c>
      <c r="B35" s="55"/>
      <c r="C35" s="56"/>
      <c r="D35" s="55"/>
      <c r="E35" s="55"/>
      <c r="F35" s="55"/>
      <c r="G35" s="55"/>
      <c r="H35" s="57"/>
      <c r="I35" s="55"/>
      <c r="J35" s="55"/>
      <c r="K35" s="55"/>
      <c r="L35" s="55"/>
      <c r="M35" s="55"/>
      <c r="N35" s="57"/>
      <c r="O35" s="57" t="str">
        <f t="shared" si="0"/>
        <v/>
      </c>
      <c r="Q35" s="38" t="s">
        <v>450</v>
      </c>
      <c r="R35" s="38" t="str" cm="1">
        <f t="array" ref="R35">_xlfn.XLOOKUP(Q35,INDEX(Flettilisti,,1),INDEX(Flettilisti,,2),,0)</f>
        <v>Vantar flokkun</v>
      </c>
      <c r="S35" s="38" t="str">
        <f>IF(ISBLANK(N35),"",IF(N35&lt;Gögn!$J$2,Gögn!$K$2,IF(N35&gt;Gögn!$J$4,Gögn!$K$4,Gögn!$K$3)))</f>
        <v/>
      </c>
      <c r="T35" s="49" t="str" cm="1">
        <f t="array" aca="1" ref="T35" ca="1">IF(ISBLANK(B35),"",IF(R35="Styrkhæft",_xlfn.XLOOKUP(S35,Vegalengdir[Texti],INDIRECT("Vegalengdir["&amp;'Upplýsingar um umsækjanda'!$B$10&amp;"]"),0%,0)))</f>
        <v/>
      </c>
      <c r="U35" s="72" t="str">
        <f t="shared" si="1"/>
        <v/>
      </c>
    </row>
    <row r="36" spans="1:21" x14ac:dyDescent="0.25">
      <c r="A36" s="53">
        <f t="shared" si="2"/>
        <v>35</v>
      </c>
      <c r="B36" s="55"/>
      <c r="C36" s="56"/>
      <c r="D36" s="55"/>
      <c r="E36" s="55"/>
      <c r="F36" s="55"/>
      <c r="G36" s="55"/>
      <c r="H36" s="57"/>
      <c r="I36" s="55"/>
      <c r="J36" s="55"/>
      <c r="K36" s="55"/>
      <c r="L36" s="55"/>
      <c r="M36" s="55"/>
      <c r="N36" s="57"/>
      <c r="O36" s="57" t="str">
        <f t="shared" si="0"/>
        <v/>
      </c>
      <c r="Q36" s="38" t="s">
        <v>450</v>
      </c>
      <c r="R36" s="38" t="str" cm="1">
        <f t="array" ref="R36">_xlfn.XLOOKUP(Q36,INDEX(Flettilisti,,1),INDEX(Flettilisti,,2),,0)</f>
        <v>Vantar flokkun</v>
      </c>
      <c r="S36" s="38" t="str">
        <f>IF(ISBLANK(N36),"",IF(N36&lt;Gögn!$J$2,Gögn!$K$2,IF(N36&gt;Gögn!$J$4,Gögn!$K$4,Gögn!$K$3)))</f>
        <v/>
      </c>
      <c r="T36" s="49" t="str" cm="1">
        <f t="array" aca="1" ref="T36" ca="1">IF(ISBLANK(B36),"",IF(R36="Styrkhæft",_xlfn.XLOOKUP(S36,Vegalengdir[Texti],INDIRECT("Vegalengdir["&amp;'Upplýsingar um umsækjanda'!$B$10&amp;"]"),0%,0)))</f>
        <v/>
      </c>
      <c r="U36" s="72" t="str">
        <f t="shared" si="1"/>
        <v/>
      </c>
    </row>
    <row r="37" spans="1:21" x14ac:dyDescent="0.25">
      <c r="A37" s="53">
        <f t="shared" si="2"/>
        <v>36</v>
      </c>
      <c r="B37" s="55"/>
      <c r="C37" s="56"/>
      <c r="D37" s="55"/>
      <c r="E37" s="55"/>
      <c r="F37" s="55"/>
      <c r="G37" s="55"/>
      <c r="H37" s="57"/>
      <c r="I37" s="55"/>
      <c r="J37" s="55"/>
      <c r="K37" s="55"/>
      <c r="L37" s="55"/>
      <c r="M37" s="55"/>
      <c r="N37" s="57"/>
      <c r="O37" s="57" t="str">
        <f t="shared" si="0"/>
        <v/>
      </c>
      <c r="Q37" s="38" t="s">
        <v>450</v>
      </c>
      <c r="R37" s="38" t="str" cm="1">
        <f t="array" ref="R37">_xlfn.XLOOKUP(Q37,INDEX(Flettilisti,,1),INDEX(Flettilisti,,2),,0)</f>
        <v>Vantar flokkun</v>
      </c>
      <c r="S37" s="38" t="str">
        <f>IF(ISBLANK(N37),"",IF(N37&lt;Gögn!$J$2,Gögn!$K$2,IF(N37&gt;Gögn!$J$4,Gögn!$K$4,Gögn!$K$3)))</f>
        <v/>
      </c>
      <c r="T37" s="49" t="str" cm="1">
        <f t="array" aca="1" ref="T37" ca="1">IF(ISBLANK(B37),"",IF(R37="Styrkhæft",_xlfn.XLOOKUP(S37,Vegalengdir[Texti],INDIRECT("Vegalengdir["&amp;'Upplýsingar um umsækjanda'!$B$10&amp;"]"),0%,0)))</f>
        <v/>
      </c>
      <c r="U37" s="72" t="str">
        <f t="shared" si="1"/>
        <v/>
      </c>
    </row>
    <row r="38" spans="1:21" x14ac:dyDescent="0.25">
      <c r="A38" s="53">
        <f t="shared" si="2"/>
        <v>37</v>
      </c>
      <c r="B38" s="55"/>
      <c r="C38" s="56"/>
      <c r="D38" s="55"/>
      <c r="E38" s="55"/>
      <c r="F38" s="55"/>
      <c r="G38" s="55"/>
      <c r="H38" s="57"/>
      <c r="I38" s="55"/>
      <c r="J38" s="55"/>
      <c r="K38" s="55"/>
      <c r="L38" s="55"/>
      <c r="M38" s="55"/>
      <c r="N38" s="57"/>
      <c r="O38" s="57" t="str">
        <f t="shared" si="0"/>
        <v/>
      </c>
      <c r="Q38" s="38" t="s">
        <v>450</v>
      </c>
      <c r="R38" s="38" t="str" cm="1">
        <f t="array" ref="R38">_xlfn.XLOOKUP(Q38,INDEX(Flettilisti,,1),INDEX(Flettilisti,,2),,0)</f>
        <v>Vantar flokkun</v>
      </c>
      <c r="S38" s="38" t="str">
        <f>IF(ISBLANK(N38),"",IF(N38&lt;Gögn!$J$2,Gögn!$K$2,IF(N38&gt;Gögn!$J$4,Gögn!$K$4,Gögn!$K$3)))</f>
        <v/>
      </c>
      <c r="T38" s="49" t="str" cm="1">
        <f t="array" aca="1" ref="T38" ca="1">IF(ISBLANK(B38),"",IF(R38="Styrkhæft",_xlfn.XLOOKUP(S38,Vegalengdir[Texti],INDIRECT("Vegalengdir["&amp;'Upplýsingar um umsækjanda'!$B$10&amp;"]"),0%,0)))</f>
        <v/>
      </c>
      <c r="U38" s="72" t="str">
        <f t="shared" si="1"/>
        <v/>
      </c>
    </row>
    <row r="39" spans="1:21" x14ac:dyDescent="0.25">
      <c r="A39" s="53">
        <f t="shared" si="2"/>
        <v>38</v>
      </c>
      <c r="B39" s="55"/>
      <c r="C39" s="56"/>
      <c r="D39" s="55"/>
      <c r="E39" s="55"/>
      <c r="F39" s="55"/>
      <c r="G39" s="55"/>
      <c r="H39" s="57"/>
      <c r="I39" s="55"/>
      <c r="J39" s="55"/>
      <c r="K39" s="55"/>
      <c r="L39" s="55"/>
      <c r="M39" s="55"/>
      <c r="N39" s="57"/>
      <c r="O39" s="57" t="str">
        <f t="shared" si="0"/>
        <v/>
      </c>
      <c r="Q39" s="38" t="s">
        <v>450</v>
      </c>
      <c r="R39" s="38" t="str" cm="1">
        <f t="array" ref="R39">_xlfn.XLOOKUP(Q39,INDEX(Flettilisti,,1),INDEX(Flettilisti,,2),,0)</f>
        <v>Vantar flokkun</v>
      </c>
      <c r="S39" s="38" t="str">
        <f>IF(ISBLANK(N39),"",IF(N39&lt;Gögn!$J$2,Gögn!$K$2,IF(N39&gt;Gögn!$J$4,Gögn!$K$4,Gögn!$K$3)))</f>
        <v/>
      </c>
      <c r="T39" s="49" t="str" cm="1">
        <f t="array" aca="1" ref="T39" ca="1">IF(ISBLANK(B39),"",IF(R39="Styrkhæft",_xlfn.XLOOKUP(S39,Vegalengdir[Texti],INDIRECT("Vegalengdir["&amp;'Upplýsingar um umsækjanda'!$B$10&amp;"]"),0%,0)))</f>
        <v/>
      </c>
      <c r="U39" s="72" t="str">
        <f t="shared" si="1"/>
        <v/>
      </c>
    </row>
    <row r="40" spans="1:21" x14ac:dyDescent="0.25">
      <c r="A40" s="53">
        <f t="shared" si="2"/>
        <v>39</v>
      </c>
      <c r="B40" s="55"/>
      <c r="C40" s="56"/>
      <c r="D40" s="55"/>
      <c r="E40" s="55"/>
      <c r="F40" s="55"/>
      <c r="G40" s="55"/>
      <c r="H40" s="57"/>
      <c r="I40" s="55"/>
      <c r="J40" s="55"/>
      <c r="K40" s="55"/>
      <c r="L40" s="55"/>
      <c r="M40" s="55"/>
      <c r="N40" s="57"/>
      <c r="O40" s="57" t="str">
        <f t="shared" si="0"/>
        <v/>
      </c>
      <c r="Q40" s="38" t="s">
        <v>450</v>
      </c>
      <c r="R40" s="38" t="str" cm="1">
        <f t="array" ref="R40">_xlfn.XLOOKUP(Q40,INDEX(Flettilisti,,1),INDEX(Flettilisti,,2),,0)</f>
        <v>Vantar flokkun</v>
      </c>
      <c r="S40" s="38" t="str">
        <f>IF(ISBLANK(N40),"",IF(N40&lt;Gögn!$J$2,Gögn!$K$2,IF(N40&gt;Gögn!$J$4,Gögn!$K$4,Gögn!$K$3)))</f>
        <v/>
      </c>
      <c r="T40" s="49" t="str" cm="1">
        <f t="array" aca="1" ref="T40" ca="1">IF(ISBLANK(B40),"",IF(R40="Styrkhæft",_xlfn.XLOOKUP(S40,Vegalengdir[Texti],INDIRECT("Vegalengdir["&amp;'Upplýsingar um umsækjanda'!$B$10&amp;"]"),0%,0)))</f>
        <v/>
      </c>
      <c r="U40" s="72" t="str">
        <f t="shared" si="1"/>
        <v/>
      </c>
    </row>
    <row r="41" spans="1:21" x14ac:dyDescent="0.25">
      <c r="A41" s="53">
        <f t="shared" si="2"/>
        <v>40</v>
      </c>
      <c r="B41" s="55"/>
      <c r="C41" s="56"/>
      <c r="D41" s="55"/>
      <c r="E41" s="55"/>
      <c r="F41" s="55"/>
      <c r="G41" s="55"/>
      <c r="H41" s="57"/>
      <c r="I41" s="55"/>
      <c r="J41" s="55"/>
      <c r="K41" s="55"/>
      <c r="L41" s="55"/>
      <c r="M41" s="55"/>
      <c r="N41" s="57"/>
      <c r="O41" s="57" t="str">
        <f t="shared" si="0"/>
        <v/>
      </c>
      <c r="Q41" s="38" t="s">
        <v>450</v>
      </c>
      <c r="R41" s="38" t="str" cm="1">
        <f t="array" ref="R41">_xlfn.XLOOKUP(Q41,INDEX(Flettilisti,,1),INDEX(Flettilisti,,2),,0)</f>
        <v>Vantar flokkun</v>
      </c>
      <c r="S41" s="38" t="str">
        <f>IF(ISBLANK(N41),"",IF(N41&lt;Gögn!$J$2,Gögn!$K$2,IF(N41&gt;Gögn!$J$4,Gögn!$K$4,Gögn!$K$3)))</f>
        <v/>
      </c>
      <c r="T41" s="49" t="str" cm="1">
        <f t="array" aca="1" ref="T41" ca="1">IF(ISBLANK(B41),"",IF(R41="Styrkhæft",_xlfn.XLOOKUP(S41,Vegalengdir[Texti],INDIRECT("Vegalengdir["&amp;'Upplýsingar um umsækjanda'!$B$10&amp;"]"),0%,0)))</f>
        <v/>
      </c>
      <c r="U41" s="72" t="str">
        <f t="shared" si="1"/>
        <v/>
      </c>
    </row>
    <row r="42" spans="1:21" x14ac:dyDescent="0.25">
      <c r="A42" s="53">
        <f t="shared" si="2"/>
        <v>41</v>
      </c>
      <c r="B42" s="55"/>
      <c r="C42" s="56"/>
      <c r="D42" s="55"/>
      <c r="E42" s="55"/>
      <c r="F42" s="55"/>
      <c r="G42" s="55"/>
      <c r="H42" s="57"/>
      <c r="I42" s="55"/>
      <c r="J42" s="55"/>
      <c r="K42" s="55"/>
      <c r="L42" s="55"/>
      <c r="M42" s="55"/>
      <c r="N42" s="57"/>
      <c r="O42" s="57" t="str">
        <f t="shared" si="0"/>
        <v/>
      </c>
      <c r="Q42" s="38" t="s">
        <v>450</v>
      </c>
      <c r="R42" s="38" t="str" cm="1">
        <f t="array" ref="R42">_xlfn.XLOOKUP(Q42,INDEX(Flettilisti,,1),INDEX(Flettilisti,,2),,0)</f>
        <v>Vantar flokkun</v>
      </c>
      <c r="S42" s="38" t="str">
        <f>IF(ISBLANK(N42),"",IF(N42&lt;Gögn!$J$2,Gögn!$K$2,IF(N42&gt;Gögn!$J$4,Gögn!$K$4,Gögn!$K$3)))</f>
        <v/>
      </c>
      <c r="T42" s="49" t="str" cm="1">
        <f t="array" aca="1" ref="T42" ca="1">IF(ISBLANK(B42),"",IF(R42="Styrkhæft",_xlfn.XLOOKUP(S42,Vegalengdir[Texti],INDIRECT("Vegalengdir["&amp;'Upplýsingar um umsækjanda'!$B$10&amp;"]"),0%,0)))</f>
        <v/>
      </c>
      <c r="U42" s="72" t="str">
        <f t="shared" si="1"/>
        <v/>
      </c>
    </row>
    <row r="43" spans="1:21" x14ac:dyDescent="0.25">
      <c r="A43" s="53">
        <f t="shared" ref="A43:A106" si="3">A42+1</f>
        <v>42</v>
      </c>
      <c r="B43" s="55"/>
      <c r="C43" s="56"/>
      <c r="D43" s="55"/>
      <c r="E43" s="55"/>
      <c r="F43" s="55"/>
      <c r="G43" s="55"/>
      <c r="H43" s="57"/>
      <c r="I43" s="55"/>
      <c r="J43" s="55"/>
      <c r="K43" s="55"/>
      <c r="L43" s="55"/>
      <c r="M43" s="55"/>
      <c r="N43" s="57"/>
      <c r="O43" s="57" t="str">
        <f t="shared" si="0"/>
        <v/>
      </c>
      <c r="Q43" s="38" t="s">
        <v>450</v>
      </c>
      <c r="R43" s="38" t="str" cm="1">
        <f t="array" ref="R43">_xlfn.XLOOKUP(Q43,INDEX(Flettilisti,,1),INDEX(Flettilisti,,2),,0)</f>
        <v>Vantar flokkun</v>
      </c>
      <c r="S43" s="38" t="str">
        <f>IF(ISBLANK(N43),"",IF(N43&lt;Gögn!$J$2,Gögn!$K$2,IF(N43&gt;Gögn!$J$4,Gögn!$K$4,Gögn!$K$3)))</f>
        <v/>
      </c>
      <c r="T43" s="49" t="str" cm="1">
        <f t="array" aca="1" ref="T43" ca="1">IF(ISBLANK(B43),"",IF(R43="Styrkhæft",_xlfn.XLOOKUP(S43,Vegalengdir[Texti],INDIRECT("Vegalengdir["&amp;'Upplýsingar um umsækjanda'!$B$10&amp;"]"),0%,0)))</f>
        <v/>
      </c>
      <c r="U43" s="72" t="str">
        <f t="shared" si="1"/>
        <v/>
      </c>
    </row>
    <row r="44" spans="1:21" x14ac:dyDescent="0.25">
      <c r="A44" s="53">
        <f t="shared" si="3"/>
        <v>43</v>
      </c>
      <c r="B44" s="55"/>
      <c r="C44" s="56"/>
      <c r="D44" s="55"/>
      <c r="E44" s="55"/>
      <c r="F44" s="55"/>
      <c r="G44" s="55"/>
      <c r="H44" s="57"/>
      <c r="I44" s="55"/>
      <c r="J44" s="55"/>
      <c r="K44" s="55"/>
      <c r="L44" s="55"/>
      <c r="M44" s="55"/>
      <c r="N44" s="57"/>
      <c r="O44" s="57" t="str">
        <f t="shared" si="0"/>
        <v/>
      </c>
      <c r="Q44" s="38" t="s">
        <v>450</v>
      </c>
      <c r="R44" s="38" t="str" cm="1">
        <f t="array" ref="R44">_xlfn.XLOOKUP(Q44,INDEX(Flettilisti,,1),INDEX(Flettilisti,,2),,0)</f>
        <v>Vantar flokkun</v>
      </c>
      <c r="S44" s="38" t="str">
        <f>IF(ISBLANK(N44),"",IF(N44&lt;Gögn!$J$2,Gögn!$K$2,IF(N44&gt;Gögn!$J$4,Gögn!$K$4,Gögn!$K$3)))</f>
        <v/>
      </c>
      <c r="T44" s="49" t="str" cm="1">
        <f t="array" aca="1" ref="T44" ca="1">IF(ISBLANK(B44),"",IF(R44="Styrkhæft",_xlfn.XLOOKUP(S44,Vegalengdir[Texti],INDIRECT("Vegalengdir["&amp;'Upplýsingar um umsækjanda'!$B$10&amp;"]"),0%,0)))</f>
        <v/>
      </c>
      <c r="U44" s="72" t="str">
        <f t="shared" si="1"/>
        <v/>
      </c>
    </row>
    <row r="45" spans="1:21" x14ac:dyDescent="0.25">
      <c r="A45" s="53">
        <f t="shared" si="3"/>
        <v>44</v>
      </c>
      <c r="B45" s="55"/>
      <c r="C45" s="56"/>
      <c r="D45" s="55"/>
      <c r="E45" s="55"/>
      <c r="F45" s="55"/>
      <c r="G45" s="55"/>
      <c r="H45" s="57"/>
      <c r="I45" s="55"/>
      <c r="J45" s="55"/>
      <c r="K45" s="55"/>
      <c r="L45" s="55"/>
      <c r="M45" s="55"/>
      <c r="N45" s="57"/>
      <c r="O45" s="57" t="str">
        <f t="shared" si="0"/>
        <v/>
      </c>
      <c r="Q45" s="38" t="s">
        <v>450</v>
      </c>
      <c r="R45" s="38" t="str" cm="1">
        <f t="array" ref="R45">_xlfn.XLOOKUP(Q45,INDEX(Flettilisti,,1),INDEX(Flettilisti,,2),,0)</f>
        <v>Vantar flokkun</v>
      </c>
      <c r="S45" s="38" t="str">
        <f>IF(ISBLANK(N45),"",IF(N45&lt;Gögn!$J$2,Gögn!$K$2,IF(N45&gt;Gögn!$J$4,Gögn!$K$4,Gögn!$K$3)))</f>
        <v/>
      </c>
      <c r="T45" s="49" t="str" cm="1">
        <f t="array" aca="1" ref="T45" ca="1">IF(ISBLANK(B45),"",IF(R45="Styrkhæft",_xlfn.XLOOKUP(S45,Vegalengdir[Texti],INDIRECT("Vegalengdir["&amp;'Upplýsingar um umsækjanda'!$B$10&amp;"]"),0%,0)))</f>
        <v/>
      </c>
      <c r="U45" s="72" t="str">
        <f t="shared" si="1"/>
        <v/>
      </c>
    </row>
    <row r="46" spans="1:21" x14ac:dyDescent="0.25">
      <c r="A46" s="53">
        <f t="shared" si="3"/>
        <v>45</v>
      </c>
      <c r="B46" s="55"/>
      <c r="C46" s="56"/>
      <c r="D46" s="55"/>
      <c r="E46" s="55"/>
      <c r="F46" s="55"/>
      <c r="G46" s="55"/>
      <c r="H46" s="57"/>
      <c r="I46" s="55"/>
      <c r="J46" s="55"/>
      <c r="K46" s="55"/>
      <c r="L46" s="55"/>
      <c r="M46" s="55"/>
      <c r="N46" s="57"/>
      <c r="O46" s="57" t="str">
        <f t="shared" si="0"/>
        <v/>
      </c>
      <c r="Q46" s="38" t="s">
        <v>450</v>
      </c>
      <c r="R46" s="38" t="str" cm="1">
        <f t="array" ref="R46">_xlfn.XLOOKUP(Q46,INDEX(Flettilisti,,1),INDEX(Flettilisti,,2),,0)</f>
        <v>Vantar flokkun</v>
      </c>
      <c r="S46" s="38" t="str">
        <f>IF(ISBLANK(N46),"",IF(N46&lt;Gögn!$J$2,Gögn!$K$2,IF(N46&gt;Gögn!$J$4,Gögn!$K$4,Gögn!$K$3)))</f>
        <v/>
      </c>
      <c r="T46" s="49" t="str" cm="1">
        <f t="array" aca="1" ref="T46" ca="1">IF(ISBLANK(B46),"",IF(R46="Styrkhæft",_xlfn.XLOOKUP(S46,Vegalengdir[Texti],INDIRECT("Vegalengdir["&amp;'Upplýsingar um umsækjanda'!$B$10&amp;"]"),0%,0)))</f>
        <v/>
      </c>
      <c r="U46" s="72" t="str">
        <f t="shared" si="1"/>
        <v/>
      </c>
    </row>
    <row r="47" spans="1:21" x14ac:dyDescent="0.25">
      <c r="A47" s="53">
        <f t="shared" si="3"/>
        <v>46</v>
      </c>
      <c r="B47" s="55"/>
      <c r="C47" s="56"/>
      <c r="D47" s="55"/>
      <c r="E47" s="55"/>
      <c r="F47" s="55"/>
      <c r="G47" s="55"/>
      <c r="H47" s="57"/>
      <c r="I47" s="55"/>
      <c r="J47" s="55"/>
      <c r="K47" s="55"/>
      <c r="L47" s="55"/>
      <c r="M47" s="55"/>
      <c r="N47" s="57"/>
      <c r="O47" s="57" t="str">
        <f t="shared" si="0"/>
        <v/>
      </c>
      <c r="Q47" s="38" t="s">
        <v>450</v>
      </c>
      <c r="R47" s="38" t="str" cm="1">
        <f t="array" ref="R47">_xlfn.XLOOKUP(Q47,INDEX(Flettilisti,,1),INDEX(Flettilisti,,2),,0)</f>
        <v>Vantar flokkun</v>
      </c>
      <c r="S47" s="38" t="str">
        <f>IF(ISBLANK(N47),"",IF(N47&lt;Gögn!$J$2,Gögn!$K$2,IF(N47&gt;Gögn!$J$4,Gögn!$K$4,Gögn!$K$3)))</f>
        <v/>
      </c>
      <c r="T47" s="49" t="str" cm="1">
        <f t="array" aca="1" ref="T47" ca="1">IF(ISBLANK(B47),"",IF(R47="Styrkhæft",_xlfn.XLOOKUP(S47,Vegalengdir[Texti],INDIRECT("Vegalengdir["&amp;'Upplýsingar um umsækjanda'!$B$10&amp;"]"),0%,0)))</f>
        <v/>
      </c>
      <c r="U47" s="72" t="str">
        <f t="shared" si="1"/>
        <v/>
      </c>
    </row>
    <row r="48" spans="1:21" x14ac:dyDescent="0.25">
      <c r="A48" s="53">
        <f t="shared" si="3"/>
        <v>47</v>
      </c>
      <c r="B48" s="55"/>
      <c r="C48" s="56"/>
      <c r="D48" s="55"/>
      <c r="E48" s="55"/>
      <c r="F48" s="55"/>
      <c r="G48" s="55"/>
      <c r="H48" s="57"/>
      <c r="I48" s="55"/>
      <c r="J48" s="55"/>
      <c r="K48" s="55"/>
      <c r="L48" s="55"/>
      <c r="M48" s="55"/>
      <c r="N48" s="57"/>
      <c r="O48" s="57" t="str">
        <f t="shared" si="0"/>
        <v/>
      </c>
      <c r="Q48" s="38" t="s">
        <v>450</v>
      </c>
      <c r="R48" s="38" t="str" cm="1">
        <f t="array" ref="R48">_xlfn.XLOOKUP(Q48,INDEX(Flettilisti,,1),INDEX(Flettilisti,,2),,0)</f>
        <v>Vantar flokkun</v>
      </c>
      <c r="S48" s="38" t="str">
        <f>IF(ISBLANK(N48),"",IF(N48&lt;Gögn!$J$2,Gögn!$K$2,IF(N48&gt;Gögn!$J$4,Gögn!$K$4,Gögn!$K$3)))</f>
        <v/>
      </c>
      <c r="T48" s="49" t="str" cm="1">
        <f t="array" aca="1" ref="T48" ca="1">IF(ISBLANK(B48),"",IF(R48="Styrkhæft",_xlfn.XLOOKUP(S48,Vegalengdir[Texti],INDIRECT("Vegalengdir["&amp;'Upplýsingar um umsækjanda'!$B$10&amp;"]"),0%,0)))</f>
        <v/>
      </c>
      <c r="U48" s="72" t="str">
        <f t="shared" si="1"/>
        <v/>
      </c>
    </row>
    <row r="49" spans="1:21" x14ac:dyDescent="0.25">
      <c r="A49" s="53">
        <f t="shared" si="3"/>
        <v>48</v>
      </c>
      <c r="B49" s="55"/>
      <c r="C49" s="56"/>
      <c r="D49" s="55"/>
      <c r="E49" s="55"/>
      <c r="F49" s="55"/>
      <c r="G49" s="55"/>
      <c r="H49" s="57"/>
      <c r="I49" s="55"/>
      <c r="J49" s="55"/>
      <c r="K49" s="55"/>
      <c r="L49" s="55"/>
      <c r="M49" s="55"/>
      <c r="N49" s="57"/>
      <c r="O49" s="57" t="str">
        <f t="shared" si="0"/>
        <v/>
      </c>
      <c r="Q49" s="38" t="s">
        <v>450</v>
      </c>
      <c r="R49" s="38" t="str" cm="1">
        <f t="array" ref="R49">_xlfn.XLOOKUP(Q49,INDEX(Flettilisti,,1),INDEX(Flettilisti,,2),,0)</f>
        <v>Vantar flokkun</v>
      </c>
      <c r="S49" s="38" t="str">
        <f>IF(ISBLANK(N49),"",IF(N49&lt;Gögn!$J$2,Gögn!$K$2,IF(N49&gt;Gögn!$J$4,Gögn!$K$4,Gögn!$K$3)))</f>
        <v/>
      </c>
      <c r="T49" s="49" t="str" cm="1">
        <f t="array" aca="1" ref="T49" ca="1">IF(ISBLANK(B49),"",IF(R49="Styrkhæft",_xlfn.XLOOKUP(S49,Vegalengdir[Texti],INDIRECT("Vegalengdir["&amp;'Upplýsingar um umsækjanda'!$B$10&amp;"]"),0%,0)))</f>
        <v/>
      </c>
      <c r="U49" s="72" t="str">
        <f t="shared" si="1"/>
        <v/>
      </c>
    </row>
    <row r="50" spans="1:21" x14ac:dyDescent="0.25">
      <c r="A50" s="53">
        <f t="shared" si="3"/>
        <v>49</v>
      </c>
      <c r="B50" s="55"/>
      <c r="C50" s="56"/>
      <c r="D50" s="55"/>
      <c r="E50" s="55"/>
      <c r="F50" s="55"/>
      <c r="G50" s="55"/>
      <c r="H50" s="57"/>
      <c r="I50" s="55"/>
      <c r="J50" s="55"/>
      <c r="K50" s="55"/>
      <c r="L50" s="55"/>
      <c r="M50" s="55"/>
      <c r="N50" s="57"/>
      <c r="O50" s="57" t="str">
        <f t="shared" si="0"/>
        <v/>
      </c>
      <c r="Q50" s="38" t="s">
        <v>450</v>
      </c>
      <c r="R50" s="38" t="str" cm="1">
        <f t="array" ref="R50">_xlfn.XLOOKUP(Q50,INDEX(Flettilisti,,1),INDEX(Flettilisti,,2),,0)</f>
        <v>Vantar flokkun</v>
      </c>
      <c r="S50" s="38" t="str">
        <f>IF(ISBLANK(N50),"",IF(N50&lt;Gögn!$J$2,Gögn!$K$2,IF(N50&gt;Gögn!$J$4,Gögn!$K$4,Gögn!$K$3)))</f>
        <v/>
      </c>
      <c r="T50" s="49" t="str" cm="1">
        <f t="array" aca="1" ref="T50" ca="1">IF(ISBLANK(B50),"",IF(R50="Styrkhæft",_xlfn.XLOOKUP(S50,Vegalengdir[Texti],INDIRECT("Vegalengdir["&amp;'Upplýsingar um umsækjanda'!$B$10&amp;"]"),0%,0)))</f>
        <v/>
      </c>
      <c r="U50" s="72" t="str">
        <f t="shared" si="1"/>
        <v/>
      </c>
    </row>
    <row r="51" spans="1:21" x14ac:dyDescent="0.25">
      <c r="A51" s="53">
        <f t="shared" si="3"/>
        <v>50</v>
      </c>
      <c r="B51" s="55"/>
      <c r="C51" s="56"/>
      <c r="D51" s="55"/>
      <c r="E51" s="55"/>
      <c r="F51" s="55"/>
      <c r="G51" s="55"/>
      <c r="H51" s="57"/>
      <c r="I51" s="55"/>
      <c r="J51" s="55"/>
      <c r="K51" s="55"/>
      <c r="L51" s="55"/>
      <c r="M51" s="55"/>
      <c r="N51" s="57"/>
      <c r="O51" s="57" t="str">
        <f t="shared" si="0"/>
        <v/>
      </c>
      <c r="Q51" s="38" t="s">
        <v>450</v>
      </c>
      <c r="R51" s="38" t="str" cm="1">
        <f t="array" ref="R51">_xlfn.XLOOKUP(Q51,INDEX(Flettilisti,,1),INDEX(Flettilisti,,2),,0)</f>
        <v>Vantar flokkun</v>
      </c>
      <c r="S51" s="38" t="str">
        <f>IF(ISBLANK(N51),"",IF(N51&lt;Gögn!$J$2,Gögn!$K$2,IF(N51&gt;Gögn!$J$4,Gögn!$K$4,Gögn!$K$3)))</f>
        <v/>
      </c>
      <c r="T51" s="49" t="str" cm="1">
        <f t="array" aca="1" ref="T51" ca="1">IF(ISBLANK(B51),"",IF(R51="Styrkhæft",_xlfn.XLOOKUP(S51,Vegalengdir[Texti],INDIRECT("Vegalengdir["&amp;'Upplýsingar um umsækjanda'!$B$10&amp;"]"),0%,0)))</f>
        <v/>
      </c>
      <c r="U51" s="72" t="str">
        <f t="shared" si="1"/>
        <v/>
      </c>
    </row>
    <row r="52" spans="1:21" x14ac:dyDescent="0.25">
      <c r="A52" s="53">
        <f t="shared" si="3"/>
        <v>51</v>
      </c>
      <c r="B52" s="55"/>
      <c r="C52" s="56"/>
      <c r="D52" s="55"/>
      <c r="E52" s="55"/>
      <c r="F52" s="55"/>
      <c r="G52" s="55"/>
      <c r="H52" s="57"/>
      <c r="I52" s="55"/>
      <c r="J52" s="55"/>
      <c r="K52" s="55"/>
      <c r="L52" s="55"/>
      <c r="M52" s="55"/>
      <c r="N52" s="57"/>
      <c r="O52" s="57" t="str">
        <f t="shared" si="0"/>
        <v/>
      </c>
      <c r="Q52" s="38" t="s">
        <v>450</v>
      </c>
      <c r="R52" s="38" t="str" cm="1">
        <f t="array" ref="R52">_xlfn.XLOOKUP(Q52,INDEX(Flettilisti,,1),INDEX(Flettilisti,,2),,0)</f>
        <v>Vantar flokkun</v>
      </c>
      <c r="S52" s="38" t="str">
        <f>IF(ISBLANK(N52),"",IF(N52&lt;Gögn!$J$2,Gögn!$K$2,IF(N52&gt;Gögn!$J$4,Gögn!$K$4,Gögn!$K$3)))</f>
        <v/>
      </c>
      <c r="T52" s="49" t="str" cm="1">
        <f t="array" aca="1" ref="T52" ca="1">IF(ISBLANK(B52),"",IF(R52="Styrkhæft",_xlfn.XLOOKUP(S52,Vegalengdir[Texti],INDIRECT("Vegalengdir["&amp;'Upplýsingar um umsækjanda'!$B$10&amp;"]"),0%,0)))</f>
        <v/>
      </c>
      <c r="U52" s="72" t="str">
        <f t="shared" si="1"/>
        <v/>
      </c>
    </row>
    <row r="53" spans="1:21" x14ac:dyDescent="0.25">
      <c r="A53" s="53">
        <f t="shared" si="3"/>
        <v>52</v>
      </c>
      <c r="B53" s="55"/>
      <c r="C53" s="56"/>
      <c r="D53" s="55"/>
      <c r="E53" s="55"/>
      <c r="F53" s="55"/>
      <c r="G53" s="55"/>
      <c r="H53" s="57"/>
      <c r="I53" s="55"/>
      <c r="J53" s="55"/>
      <c r="K53" s="55"/>
      <c r="L53" s="55"/>
      <c r="M53" s="55"/>
      <c r="N53" s="57"/>
      <c r="O53" s="57" t="str">
        <f t="shared" si="0"/>
        <v/>
      </c>
      <c r="Q53" s="38" t="s">
        <v>450</v>
      </c>
      <c r="R53" s="38" t="str" cm="1">
        <f t="array" ref="R53">_xlfn.XLOOKUP(Q53,INDEX(Flettilisti,,1),INDEX(Flettilisti,,2),,0)</f>
        <v>Vantar flokkun</v>
      </c>
      <c r="S53" s="38" t="str">
        <f>IF(ISBLANK(N53),"",IF(N53&lt;Gögn!$J$2,Gögn!$K$2,IF(N53&gt;Gögn!$J$4,Gögn!$K$4,Gögn!$K$3)))</f>
        <v/>
      </c>
      <c r="T53" s="49" t="str" cm="1">
        <f t="array" aca="1" ref="T53" ca="1">IF(ISBLANK(B53),"",IF(R53="Styrkhæft",_xlfn.XLOOKUP(S53,Vegalengdir[Texti],INDIRECT("Vegalengdir["&amp;'Upplýsingar um umsækjanda'!$B$10&amp;"]"),0%,0)))</f>
        <v/>
      </c>
      <c r="U53" s="72" t="str">
        <f t="shared" si="1"/>
        <v/>
      </c>
    </row>
    <row r="54" spans="1:21" x14ac:dyDescent="0.25">
      <c r="A54" s="53">
        <f t="shared" si="3"/>
        <v>53</v>
      </c>
      <c r="B54" s="55"/>
      <c r="C54" s="56"/>
      <c r="D54" s="55"/>
      <c r="E54" s="55"/>
      <c r="F54" s="55"/>
      <c r="G54" s="55"/>
      <c r="H54" s="57"/>
      <c r="I54" s="55"/>
      <c r="J54" s="55"/>
      <c r="K54" s="55"/>
      <c r="L54" s="55"/>
      <c r="M54" s="55"/>
      <c r="N54" s="57"/>
      <c r="O54" s="57" t="str">
        <f t="shared" si="0"/>
        <v/>
      </c>
      <c r="Q54" s="38" t="s">
        <v>450</v>
      </c>
      <c r="R54" s="38" t="str" cm="1">
        <f t="array" ref="R54">_xlfn.XLOOKUP(Q54,INDEX(Flettilisti,,1),INDEX(Flettilisti,,2),,0)</f>
        <v>Vantar flokkun</v>
      </c>
      <c r="S54" s="38" t="str">
        <f>IF(ISBLANK(N54),"",IF(N54&lt;Gögn!$J$2,Gögn!$K$2,IF(N54&gt;Gögn!$J$4,Gögn!$K$4,Gögn!$K$3)))</f>
        <v/>
      </c>
      <c r="T54" s="49" t="str" cm="1">
        <f t="array" aca="1" ref="T54" ca="1">IF(ISBLANK(B54),"",IF(R54="Styrkhæft",_xlfn.XLOOKUP(S54,Vegalengdir[Texti],INDIRECT("Vegalengdir["&amp;'Upplýsingar um umsækjanda'!$B$10&amp;"]"),0%,0)))</f>
        <v/>
      </c>
      <c r="U54" s="72" t="str">
        <f t="shared" si="1"/>
        <v/>
      </c>
    </row>
    <row r="55" spans="1:21" x14ac:dyDescent="0.25">
      <c r="A55" s="53">
        <f t="shared" si="3"/>
        <v>54</v>
      </c>
      <c r="B55" s="55"/>
      <c r="C55" s="56"/>
      <c r="D55" s="55"/>
      <c r="E55" s="55"/>
      <c r="F55" s="55"/>
      <c r="G55" s="55"/>
      <c r="H55" s="57"/>
      <c r="I55" s="55"/>
      <c r="J55" s="55"/>
      <c r="K55" s="55"/>
      <c r="L55" s="55"/>
      <c r="M55" s="55"/>
      <c r="N55" s="57"/>
      <c r="O55" s="57" t="str">
        <f t="shared" si="0"/>
        <v/>
      </c>
      <c r="Q55" s="38" t="s">
        <v>450</v>
      </c>
      <c r="R55" s="38" t="str" cm="1">
        <f t="array" ref="R55">_xlfn.XLOOKUP(Q55,INDEX(Flettilisti,,1),INDEX(Flettilisti,,2),,0)</f>
        <v>Vantar flokkun</v>
      </c>
      <c r="S55" s="38" t="str">
        <f>IF(ISBLANK(N55),"",IF(N55&lt;Gögn!$J$2,Gögn!$K$2,IF(N55&gt;Gögn!$J$4,Gögn!$K$4,Gögn!$K$3)))</f>
        <v/>
      </c>
      <c r="T55" s="49" t="str" cm="1">
        <f t="array" aca="1" ref="T55" ca="1">IF(ISBLANK(B55),"",IF(R55="Styrkhæft",_xlfn.XLOOKUP(S55,Vegalengdir[Texti],INDIRECT("Vegalengdir["&amp;'Upplýsingar um umsækjanda'!$B$10&amp;"]"),0%,0)))</f>
        <v/>
      </c>
      <c r="U55" s="72" t="str">
        <f t="shared" si="1"/>
        <v/>
      </c>
    </row>
    <row r="56" spans="1:21" x14ac:dyDescent="0.25">
      <c r="A56" s="53">
        <f t="shared" si="3"/>
        <v>55</v>
      </c>
      <c r="B56" s="55"/>
      <c r="C56" s="56"/>
      <c r="D56" s="55"/>
      <c r="E56" s="55"/>
      <c r="F56" s="55"/>
      <c r="G56" s="55"/>
      <c r="H56" s="57"/>
      <c r="I56" s="55"/>
      <c r="J56" s="55"/>
      <c r="K56" s="55"/>
      <c r="L56" s="55"/>
      <c r="M56" s="55"/>
      <c r="N56" s="57"/>
      <c r="O56" s="57" t="str">
        <f t="shared" si="0"/>
        <v/>
      </c>
      <c r="Q56" s="38" t="s">
        <v>450</v>
      </c>
      <c r="R56" s="38" t="str" cm="1">
        <f t="array" ref="R56">_xlfn.XLOOKUP(Q56,INDEX(Flettilisti,,1),INDEX(Flettilisti,,2),,0)</f>
        <v>Vantar flokkun</v>
      </c>
      <c r="S56" s="38" t="str">
        <f>IF(ISBLANK(N56),"",IF(N56&lt;Gögn!$J$2,Gögn!$K$2,IF(N56&gt;Gögn!$J$4,Gögn!$K$4,Gögn!$K$3)))</f>
        <v/>
      </c>
      <c r="T56" s="49" t="str" cm="1">
        <f t="array" aca="1" ref="T56" ca="1">IF(ISBLANK(B56),"",IF(R56="Styrkhæft",_xlfn.XLOOKUP(S56,Vegalengdir[Texti],INDIRECT("Vegalengdir["&amp;'Upplýsingar um umsækjanda'!$B$10&amp;"]"),0%,0)))</f>
        <v/>
      </c>
      <c r="U56" s="72" t="str">
        <f t="shared" si="1"/>
        <v/>
      </c>
    </row>
    <row r="57" spans="1:21" x14ac:dyDescent="0.25">
      <c r="A57" s="53">
        <f t="shared" si="3"/>
        <v>56</v>
      </c>
      <c r="B57" s="55"/>
      <c r="C57" s="56"/>
      <c r="D57" s="55"/>
      <c r="E57" s="55"/>
      <c r="F57" s="55"/>
      <c r="G57" s="55"/>
      <c r="H57" s="57"/>
      <c r="I57" s="55"/>
      <c r="J57" s="55"/>
      <c r="K57" s="55"/>
      <c r="L57" s="55"/>
      <c r="M57" s="55"/>
      <c r="N57" s="57"/>
      <c r="O57" s="57" t="str">
        <f t="shared" si="0"/>
        <v/>
      </c>
      <c r="Q57" s="38" t="s">
        <v>450</v>
      </c>
      <c r="R57" s="38" t="str" cm="1">
        <f t="array" ref="R57">_xlfn.XLOOKUP(Q57,INDEX(Flettilisti,,1),INDEX(Flettilisti,,2),,0)</f>
        <v>Vantar flokkun</v>
      </c>
      <c r="S57" s="38" t="str">
        <f>IF(ISBLANK(N57),"",IF(N57&lt;Gögn!$J$2,Gögn!$K$2,IF(N57&gt;Gögn!$J$4,Gögn!$K$4,Gögn!$K$3)))</f>
        <v/>
      </c>
      <c r="T57" s="49" t="str" cm="1">
        <f t="array" aca="1" ref="T57" ca="1">IF(ISBLANK(B57),"",IF(R57="Styrkhæft",_xlfn.XLOOKUP(S57,Vegalengdir[Texti],INDIRECT("Vegalengdir["&amp;'Upplýsingar um umsækjanda'!$B$10&amp;"]"),0%,0)))</f>
        <v/>
      </c>
      <c r="U57" s="72" t="str">
        <f t="shared" si="1"/>
        <v/>
      </c>
    </row>
    <row r="58" spans="1:21" x14ac:dyDescent="0.25">
      <c r="A58" s="53">
        <f t="shared" si="3"/>
        <v>57</v>
      </c>
      <c r="B58" s="55"/>
      <c r="C58" s="56"/>
      <c r="D58" s="55"/>
      <c r="E58" s="55"/>
      <c r="F58" s="55"/>
      <c r="G58" s="55"/>
      <c r="H58" s="57"/>
      <c r="I58" s="55"/>
      <c r="J58" s="55"/>
      <c r="K58" s="55"/>
      <c r="L58" s="55"/>
      <c r="M58" s="55"/>
      <c r="N58" s="57"/>
      <c r="O58" s="57" t="str">
        <f t="shared" si="0"/>
        <v/>
      </c>
      <c r="Q58" s="38" t="s">
        <v>450</v>
      </c>
      <c r="R58" s="38" t="str" cm="1">
        <f t="array" ref="R58">_xlfn.XLOOKUP(Q58,INDEX(Flettilisti,,1),INDEX(Flettilisti,,2),,0)</f>
        <v>Vantar flokkun</v>
      </c>
      <c r="S58" s="38" t="str">
        <f>IF(ISBLANK(N58),"",IF(N58&lt;Gögn!$J$2,Gögn!$K$2,IF(N58&gt;Gögn!$J$4,Gögn!$K$4,Gögn!$K$3)))</f>
        <v/>
      </c>
      <c r="T58" s="49" t="str" cm="1">
        <f t="array" aca="1" ref="T58" ca="1">IF(ISBLANK(B58),"",IF(R58="Styrkhæft",_xlfn.XLOOKUP(S58,Vegalengdir[Texti],INDIRECT("Vegalengdir["&amp;'Upplýsingar um umsækjanda'!$B$10&amp;"]"),0%,0)))</f>
        <v/>
      </c>
      <c r="U58" s="72" t="str">
        <f t="shared" si="1"/>
        <v/>
      </c>
    </row>
    <row r="59" spans="1:21" x14ac:dyDescent="0.25">
      <c r="A59" s="53">
        <f t="shared" si="3"/>
        <v>58</v>
      </c>
      <c r="B59" s="55"/>
      <c r="C59" s="56"/>
      <c r="D59" s="55"/>
      <c r="E59" s="55"/>
      <c r="F59" s="55"/>
      <c r="G59" s="55"/>
      <c r="H59" s="57"/>
      <c r="I59" s="55"/>
      <c r="J59" s="55"/>
      <c r="K59" s="55"/>
      <c r="L59" s="55"/>
      <c r="M59" s="55"/>
      <c r="N59" s="57"/>
      <c r="O59" s="57" t="str">
        <f t="shared" si="0"/>
        <v/>
      </c>
      <c r="Q59" s="38" t="s">
        <v>450</v>
      </c>
      <c r="R59" s="38" t="str" cm="1">
        <f t="array" ref="R59">_xlfn.XLOOKUP(Q59,INDEX(Flettilisti,,1),INDEX(Flettilisti,,2),,0)</f>
        <v>Vantar flokkun</v>
      </c>
      <c r="S59" s="38" t="str">
        <f>IF(ISBLANK(N59),"",IF(N59&lt;Gögn!$J$2,Gögn!$K$2,IF(N59&gt;Gögn!$J$4,Gögn!$K$4,Gögn!$K$3)))</f>
        <v/>
      </c>
      <c r="T59" s="49" t="str" cm="1">
        <f t="array" aca="1" ref="T59" ca="1">IF(ISBLANK(B59),"",IF(R59="Styrkhæft",_xlfn.XLOOKUP(S59,Vegalengdir[Texti],INDIRECT("Vegalengdir["&amp;'Upplýsingar um umsækjanda'!$B$10&amp;"]"),0%,0)))</f>
        <v/>
      </c>
      <c r="U59" s="72" t="str">
        <f t="shared" si="1"/>
        <v/>
      </c>
    </row>
    <row r="60" spans="1:21" x14ac:dyDescent="0.25">
      <c r="A60" s="53">
        <f t="shared" si="3"/>
        <v>59</v>
      </c>
      <c r="B60" s="55"/>
      <c r="C60" s="56"/>
      <c r="D60" s="55"/>
      <c r="E60" s="55"/>
      <c r="F60" s="55"/>
      <c r="G60" s="55"/>
      <c r="H60" s="57"/>
      <c r="I60" s="55"/>
      <c r="J60" s="55"/>
      <c r="K60" s="55"/>
      <c r="L60" s="55"/>
      <c r="M60" s="55"/>
      <c r="N60" s="57"/>
      <c r="O60" s="57" t="str">
        <f t="shared" si="0"/>
        <v/>
      </c>
      <c r="Q60" s="38" t="s">
        <v>450</v>
      </c>
      <c r="R60" s="38" t="str" cm="1">
        <f t="array" ref="R60">_xlfn.XLOOKUP(Q60,INDEX(Flettilisti,,1),INDEX(Flettilisti,,2),,0)</f>
        <v>Vantar flokkun</v>
      </c>
      <c r="S60" s="38" t="str">
        <f>IF(ISBLANK(N60),"",IF(N60&lt;Gögn!$J$2,Gögn!$K$2,IF(N60&gt;Gögn!$J$4,Gögn!$K$4,Gögn!$K$3)))</f>
        <v/>
      </c>
      <c r="T60" s="49" t="str" cm="1">
        <f t="array" aca="1" ref="T60" ca="1">IF(ISBLANK(B60),"",IF(R60="Styrkhæft",_xlfn.XLOOKUP(S60,Vegalengdir[Texti],INDIRECT("Vegalengdir["&amp;'Upplýsingar um umsækjanda'!$B$10&amp;"]"),0%,0)))</f>
        <v/>
      </c>
      <c r="U60" s="72" t="str">
        <f t="shared" si="1"/>
        <v/>
      </c>
    </row>
    <row r="61" spans="1:21" x14ac:dyDescent="0.25">
      <c r="A61" s="53">
        <f t="shared" si="3"/>
        <v>60</v>
      </c>
      <c r="B61" s="55"/>
      <c r="C61" s="56"/>
      <c r="D61" s="55"/>
      <c r="E61" s="55"/>
      <c r="F61" s="55"/>
      <c r="G61" s="55"/>
      <c r="H61" s="57"/>
      <c r="I61" s="55"/>
      <c r="J61" s="55"/>
      <c r="K61" s="55"/>
      <c r="L61" s="55"/>
      <c r="M61" s="55"/>
      <c r="N61" s="57"/>
      <c r="O61" s="57" t="str">
        <f t="shared" si="0"/>
        <v/>
      </c>
      <c r="Q61" s="38" t="s">
        <v>450</v>
      </c>
      <c r="R61" s="38" t="str" cm="1">
        <f t="array" ref="R61">_xlfn.XLOOKUP(Q61,INDEX(Flettilisti,,1),INDEX(Flettilisti,,2),,0)</f>
        <v>Vantar flokkun</v>
      </c>
      <c r="S61" s="38" t="str">
        <f>IF(ISBLANK(N61),"",IF(N61&lt;Gögn!$J$2,Gögn!$K$2,IF(N61&gt;Gögn!$J$4,Gögn!$K$4,Gögn!$K$3)))</f>
        <v/>
      </c>
      <c r="T61" s="49" t="str" cm="1">
        <f t="array" aca="1" ref="T61" ca="1">IF(ISBLANK(B61),"",IF(R61="Styrkhæft",_xlfn.XLOOKUP(S61,Vegalengdir[Texti],INDIRECT("Vegalengdir["&amp;'Upplýsingar um umsækjanda'!$B$10&amp;"]"),0%,0)))</f>
        <v/>
      </c>
      <c r="U61" s="72" t="str">
        <f t="shared" si="1"/>
        <v/>
      </c>
    </row>
    <row r="62" spans="1:21" x14ac:dyDescent="0.25">
      <c r="A62" s="53">
        <f t="shared" si="3"/>
        <v>61</v>
      </c>
      <c r="B62" s="55"/>
      <c r="C62" s="56"/>
      <c r="D62" s="55"/>
      <c r="E62" s="55"/>
      <c r="F62" s="55"/>
      <c r="G62" s="55"/>
      <c r="H62" s="57"/>
      <c r="I62" s="55"/>
      <c r="J62" s="55"/>
      <c r="K62" s="55"/>
      <c r="L62" s="55"/>
      <c r="M62" s="55"/>
      <c r="N62" s="57"/>
      <c r="O62" s="57" t="str">
        <f t="shared" si="0"/>
        <v/>
      </c>
      <c r="Q62" s="38" t="s">
        <v>450</v>
      </c>
      <c r="R62" s="38" t="str" cm="1">
        <f t="array" ref="R62">_xlfn.XLOOKUP(Q62,INDEX(Flettilisti,,1),INDEX(Flettilisti,,2),,0)</f>
        <v>Vantar flokkun</v>
      </c>
      <c r="S62" s="38" t="str">
        <f>IF(ISBLANK(N62),"",IF(N62&lt;Gögn!$J$2,Gögn!$K$2,IF(N62&gt;Gögn!$J$4,Gögn!$K$4,Gögn!$K$3)))</f>
        <v/>
      </c>
      <c r="T62" s="49" t="str" cm="1">
        <f t="array" aca="1" ref="T62" ca="1">IF(ISBLANK(B62),"",IF(R62="Styrkhæft",_xlfn.XLOOKUP(S62,Vegalengdir[Texti],INDIRECT("Vegalengdir["&amp;'Upplýsingar um umsækjanda'!$B$10&amp;"]"),0%,0)))</f>
        <v/>
      </c>
      <c r="U62" s="72" t="str">
        <f t="shared" si="1"/>
        <v/>
      </c>
    </row>
    <row r="63" spans="1:21" x14ac:dyDescent="0.25">
      <c r="A63" s="53">
        <f t="shared" si="3"/>
        <v>62</v>
      </c>
      <c r="B63" s="55"/>
      <c r="C63" s="56"/>
      <c r="D63" s="55"/>
      <c r="E63" s="55"/>
      <c r="F63" s="55"/>
      <c r="G63" s="55"/>
      <c r="H63" s="57"/>
      <c r="I63" s="55"/>
      <c r="J63" s="55"/>
      <c r="K63" s="55"/>
      <c r="L63" s="55"/>
      <c r="M63" s="55"/>
      <c r="N63" s="57"/>
      <c r="O63" s="57" t="str">
        <f t="shared" si="0"/>
        <v/>
      </c>
      <c r="Q63" s="38" t="s">
        <v>450</v>
      </c>
      <c r="R63" s="38" t="str" cm="1">
        <f t="array" ref="R63">_xlfn.XLOOKUP(Q63,INDEX(Flettilisti,,1),INDEX(Flettilisti,,2),,0)</f>
        <v>Vantar flokkun</v>
      </c>
      <c r="S63" s="38" t="str">
        <f>IF(ISBLANK(N63),"",IF(N63&lt;Gögn!$J$2,Gögn!$K$2,IF(N63&gt;Gögn!$J$4,Gögn!$K$4,Gögn!$K$3)))</f>
        <v/>
      </c>
      <c r="T63" s="49" t="str" cm="1">
        <f t="array" aca="1" ref="T63" ca="1">IF(ISBLANK(B63),"",IF(R63="Styrkhæft",_xlfn.XLOOKUP(S63,Vegalengdir[Texti],INDIRECT("Vegalengdir["&amp;'Upplýsingar um umsækjanda'!$B$10&amp;"]"),0%,0)))</f>
        <v/>
      </c>
      <c r="U63" s="72" t="str">
        <f t="shared" si="1"/>
        <v/>
      </c>
    </row>
    <row r="64" spans="1:21" x14ac:dyDescent="0.25">
      <c r="A64" s="53">
        <f t="shared" si="3"/>
        <v>63</v>
      </c>
      <c r="B64" s="55"/>
      <c r="C64" s="56"/>
      <c r="D64" s="55"/>
      <c r="E64" s="55"/>
      <c r="F64" s="55"/>
      <c r="G64" s="55"/>
      <c r="H64" s="57"/>
      <c r="I64" s="55"/>
      <c r="J64" s="55"/>
      <c r="K64" s="55"/>
      <c r="L64" s="55"/>
      <c r="M64" s="55"/>
      <c r="N64" s="57"/>
      <c r="O64" s="57" t="str">
        <f t="shared" si="0"/>
        <v/>
      </c>
      <c r="Q64" s="38" t="s">
        <v>450</v>
      </c>
      <c r="R64" s="38" t="str" cm="1">
        <f t="array" ref="R64">_xlfn.XLOOKUP(Q64,INDEX(Flettilisti,,1),INDEX(Flettilisti,,2),,0)</f>
        <v>Vantar flokkun</v>
      </c>
      <c r="S64" s="38" t="str">
        <f>IF(ISBLANK(N64),"",IF(N64&lt;Gögn!$J$2,Gögn!$K$2,IF(N64&gt;Gögn!$J$4,Gögn!$K$4,Gögn!$K$3)))</f>
        <v/>
      </c>
      <c r="T64" s="49" t="str" cm="1">
        <f t="array" aca="1" ref="T64" ca="1">IF(ISBLANK(B64),"",IF(R64="Styrkhæft",_xlfn.XLOOKUP(S64,Vegalengdir[Texti],INDIRECT("Vegalengdir["&amp;'Upplýsingar um umsækjanda'!$B$10&amp;"]"),0%,0)))</f>
        <v/>
      </c>
      <c r="U64" s="72" t="str">
        <f t="shared" si="1"/>
        <v/>
      </c>
    </row>
    <row r="65" spans="1:21" x14ac:dyDescent="0.25">
      <c r="A65" s="53">
        <f t="shared" si="3"/>
        <v>64</v>
      </c>
      <c r="B65" s="55"/>
      <c r="C65" s="56"/>
      <c r="D65" s="55"/>
      <c r="E65" s="55"/>
      <c r="F65" s="55"/>
      <c r="G65" s="55"/>
      <c r="H65" s="57"/>
      <c r="I65" s="55"/>
      <c r="J65" s="55"/>
      <c r="K65" s="55"/>
      <c r="L65" s="55"/>
      <c r="M65" s="55"/>
      <c r="N65" s="57"/>
      <c r="O65" s="57" t="str">
        <f t="shared" si="0"/>
        <v/>
      </c>
      <c r="Q65" s="38" t="s">
        <v>450</v>
      </c>
      <c r="R65" s="38" t="str" cm="1">
        <f t="array" ref="R65">_xlfn.XLOOKUP(Q65,INDEX(Flettilisti,,1),INDEX(Flettilisti,,2),,0)</f>
        <v>Vantar flokkun</v>
      </c>
      <c r="S65" s="38" t="str">
        <f>IF(ISBLANK(N65),"",IF(N65&lt;Gögn!$J$2,Gögn!$K$2,IF(N65&gt;Gögn!$J$4,Gögn!$K$4,Gögn!$K$3)))</f>
        <v/>
      </c>
      <c r="T65" s="49" t="str" cm="1">
        <f t="array" aca="1" ref="T65" ca="1">IF(ISBLANK(B65),"",IF(R65="Styrkhæft",_xlfn.XLOOKUP(S65,Vegalengdir[Texti],INDIRECT("Vegalengdir["&amp;'Upplýsingar um umsækjanda'!$B$10&amp;"]"),0%,0)))</f>
        <v/>
      </c>
      <c r="U65" s="72" t="str">
        <f t="shared" si="1"/>
        <v/>
      </c>
    </row>
    <row r="66" spans="1:21" x14ac:dyDescent="0.25">
      <c r="A66" s="53">
        <f t="shared" si="3"/>
        <v>65</v>
      </c>
      <c r="B66" s="55"/>
      <c r="C66" s="56"/>
      <c r="D66" s="55"/>
      <c r="E66" s="55"/>
      <c r="F66" s="55"/>
      <c r="G66" s="55"/>
      <c r="H66" s="57"/>
      <c r="I66" s="55"/>
      <c r="J66" s="55"/>
      <c r="K66" s="55"/>
      <c r="L66" s="55"/>
      <c r="M66" s="55"/>
      <c r="N66" s="57"/>
      <c r="O66" s="57" t="str">
        <f t="shared" si="0"/>
        <v/>
      </c>
      <c r="Q66" s="38" t="s">
        <v>450</v>
      </c>
      <c r="R66" s="38" t="str" cm="1">
        <f t="array" ref="R66">_xlfn.XLOOKUP(Q66,INDEX(Flettilisti,,1),INDEX(Flettilisti,,2),,0)</f>
        <v>Vantar flokkun</v>
      </c>
      <c r="S66" s="38" t="str">
        <f>IF(ISBLANK(N66),"",IF(N66&lt;Gögn!$J$2,Gögn!$K$2,IF(N66&gt;Gögn!$J$4,Gögn!$K$4,Gögn!$K$3)))</f>
        <v/>
      </c>
      <c r="T66" s="49" t="str" cm="1">
        <f t="array" aca="1" ref="T66" ca="1">IF(ISBLANK(B66),"",IF(R66="Styrkhæft",_xlfn.XLOOKUP(S66,Vegalengdir[Texti],INDIRECT("Vegalengdir["&amp;'Upplýsingar um umsækjanda'!$B$10&amp;"]"),0%,0)))</f>
        <v/>
      </c>
      <c r="U66" s="72" t="str">
        <f t="shared" si="1"/>
        <v/>
      </c>
    </row>
    <row r="67" spans="1:21" x14ac:dyDescent="0.25">
      <c r="A67" s="53">
        <f t="shared" si="3"/>
        <v>66</v>
      </c>
      <c r="B67" s="55"/>
      <c r="C67" s="56"/>
      <c r="D67" s="55"/>
      <c r="E67" s="55"/>
      <c r="F67" s="55"/>
      <c r="G67" s="55"/>
      <c r="H67" s="57"/>
      <c r="I67" s="55"/>
      <c r="J67" s="55"/>
      <c r="K67" s="55"/>
      <c r="L67" s="55"/>
      <c r="M67" s="55"/>
      <c r="N67" s="57"/>
      <c r="O67" s="57" t="str">
        <f t="shared" ref="O67:O130" si="4">IFERROR(IF(ISBLANK(B67),"",H67/N67),0)</f>
        <v/>
      </c>
      <c r="Q67" s="38" t="s">
        <v>450</v>
      </c>
      <c r="R67" s="38" t="str" cm="1">
        <f t="array" ref="R67">_xlfn.XLOOKUP(Q67,INDEX(Flettilisti,,1),INDEX(Flettilisti,,2),,0)</f>
        <v>Vantar flokkun</v>
      </c>
      <c r="S67" s="38" t="str">
        <f>IF(ISBLANK(N67),"",IF(N67&lt;Gögn!$J$2,Gögn!$K$2,IF(N67&gt;Gögn!$J$4,Gögn!$K$4,Gögn!$K$3)))</f>
        <v/>
      </c>
      <c r="T67" s="49" t="str" cm="1">
        <f t="array" aca="1" ref="T67" ca="1">IF(ISBLANK(B67),"",IF(R67="Styrkhæft",_xlfn.XLOOKUP(S67,Vegalengdir[Texti],INDIRECT("Vegalengdir["&amp;'Upplýsingar um umsækjanda'!$B$10&amp;"]"),0%,0)))</f>
        <v/>
      </c>
      <c r="U67" s="72" t="str">
        <f t="shared" ref="U67:U130" si="5">IF(ISBLANK(B67),"",T67*H67)</f>
        <v/>
      </c>
    </row>
    <row r="68" spans="1:21" x14ac:dyDescent="0.25">
      <c r="A68" s="53">
        <f t="shared" si="3"/>
        <v>67</v>
      </c>
      <c r="B68" s="55"/>
      <c r="C68" s="56"/>
      <c r="D68" s="55"/>
      <c r="E68" s="55"/>
      <c r="F68" s="55"/>
      <c r="G68" s="55"/>
      <c r="H68" s="57"/>
      <c r="I68" s="55"/>
      <c r="J68" s="55"/>
      <c r="K68" s="55"/>
      <c r="L68" s="55"/>
      <c r="M68" s="55"/>
      <c r="N68" s="57"/>
      <c r="O68" s="57" t="str">
        <f t="shared" si="4"/>
        <v/>
      </c>
      <c r="Q68" s="38" t="s">
        <v>450</v>
      </c>
      <c r="R68" s="38" t="str" cm="1">
        <f t="array" ref="R68">_xlfn.XLOOKUP(Q68,INDEX(Flettilisti,,1),INDEX(Flettilisti,,2),,0)</f>
        <v>Vantar flokkun</v>
      </c>
      <c r="S68" s="38" t="str">
        <f>IF(ISBLANK(N68),"",IF(N68&lt;Gögn!$J$2,Gögn!$K$2,IF(N68&gt;Gögn!$J$4,Gögn!$K$4,Gögn!$K$3)))</f>
        <v/>
      </c>
      <c r="T68" s="49" t="str" cm="1">
        <f t="array" aca="1" ref="T68" ca="1">IF(ISBLANK(B68),"",IF(R68="Styrkhæft",_xlfn.XLOOKUP(S68,Vegalengdir[Texti],INDIRECT("Vegalengdir["&amp;'Upplýsingar um umsækjanda'!$B$10&amp;"]"),0%,0)))</f>
        <v/>
      </c>
      <c r="U68" s="72" t="str">
        <f t="shared" si="5"/>
        <v/>
      </c>
    </row>
    <row r="69" spans="1:21" x14ac:dyDescent="0.25">
      <c r="A69" s="53">
        <f t="shared" si="3"/>
        <v>68</v>
      </c>
      <c r="B69" s="55"/>
      <c r="C69" s="56"/>
      <c r="D69" s="55"/>
      <c r="E69" s="55"/>
      <c r="F69" s="55"/>
      <c r="G69" s="55"/>
      <c r="H69" s="57"/>
      <c r="I69" s="55"/>
      <c r="J69" s="55"/>
      <c r="K69" s="55"/>
      <c r="L69" s="55"/>
      <c r="M69" s="55"/>
      <c r="N69" s="57"/>
      <c r="O69" s="57" t="str">
        <f t="shared" si="4"/>
        <v/>
      </c>
      <c r="Q69" s="38" t="s">
        <v>450</v>
      </c>
      <c r="R69" s="38" t="str" cm="1">
        <f t="array" ref="R69">_xlfn.XLOOKUP(Q69,INDEX(Flettilisti,,1),INDEX(Flettilisti,,2),,0)</f>
        <v>Vantar flokkun</v>
      </c>
      <c r="S69" s="38" t="str">
        <f>IF(ISBLANK(N69),"",IF(N69&lt;Gögn!$J$2,Gögn!$K$2,IF(N69&gt;Gögn!$J$4,Gögn!$K$4,Gögn!$K$3)))</f>
        <v/>
      </c>
      <c r="T69" s="49" t="str" cm="1">
        <f t="array" aca="1" ref="T69" ca="1">IF(ISBLANK(B69),"",IF(R69="Styrkhæft",_xlfn.XLOOKUP(S69,Vegalengdir[Texti],INDIRECT("Vegalengdir["&amp;'Upplýsingar um umsækjanda'!$B$10&amp;"]"),0%,0)))</f>
        <v/>
      </c>
      <c r="U69" s="72" t="str">
        <f t="shared" si="5"/>
        <v/>
      </c>
    </row>
    <row r="70" spans="1:21" x14ac:dyDescent="0.25">
      <c r="A70" s="53">
        <f t="shared" si="3"/>
        <v>69</v>
      </c>
      <c r="B70" s="55"/>
      <c r="C70" s="56"/>
      <c r="D70" s="55"/>
      <c r="E70" s="55"/>
      <c r="F70" s="55"/>
      <c r="G70" s="55"/>
      <c r="H70" s="57"/>
      <c r="I70" s="55"/>
      <c r="J70" s="55"/>
      <c r="K70" s="55"/>
      <c r="L70" s="55"/>
      <c r="M70" s="55"/>
      <c r="N70" s="57"/>
      <c r="O70" s="57" t="str">
        <f t="shared" si="4"/>
        <v/>
      </c>
      <c r="Q70" s="38" t="s">
        <v>450</v>
      </c>
      <c r="R70" s="38" t="str" cm="1">
        <f t="array" ref="R70">_xlfn.XLOOKUP(Q70,INDEX(Flettilisti,,1),INDEX(Flettilisti,,2),,0)</f>
        <v>Vantar flokkun</v>
      </c>
      <c r="S70" s="38" t="str">
        <f>IF(ISBLANK(N70),"",IF(N70&lt;Gögn!$J$2,Gögn!$K$2,IF(N70&gt;Gögn!$J$4,Gögn!$K$4,Gögn!$K$3)))</f>
        <v/>
      </c>
      <c r="T70" s="49" t="str" cm="1">
        <f t="array" aca="1" ref="T70" ca="1">IF(ISBLANK(B70),"",IF(R70="Styrkhæft",_xlfn.XLOOKUP(S70,Vegalengdir[Texti],INDIRECT("Vegalengdir["&amp;'Upplýsingar um umsækjanda'!$B$10&amp;"]"),0%,0)))</f>
        <v/>
      </c>
      <c r="U70" s="72" t="str">
        <f t="shared" si="5"/>
        <v/>
      </c>
    </row>
    <row r="71" spans="1:21" x14ac:dyDescent="0.25">
      <c r="A71" s="53">
        <f t="shared" si="3"/>
        <v>70</v>
      </c>
      <c r="B71" s="55"/>
      <c r="C71" s="56"/>
      <c r="D71" s="55"/>
      <c r="E71" s="55"/>
      <c r="F71" s="55"/>
      <c r="G71" s="55"/>
      <c r="H71" s="57"/>
      <c r="I71" s="55"/>
      <c r="J71" s="55"/>
      <c r="K71" s="55"/>
      <c r="L71" s="55"/>
      <c r="M71" s="55"/>
      <c r="N71" s="57"/>
      <c r="O71" s="57" t="str">
        <f t="shared" si="4"/>
        <v/>
      </c>
      <c r="Q71" s="38" t="s">
        <v>450</v>
      </c>
      <c r="R71" s="38" t="str" cm="1">
        <f t="array" ref="R71">_xlfn.XLOOKUP(Q71,INDEX(Flettilisti,,1),INDEX(Flettilisti,,2),,0)</f>
        <v>Vantar flokkun</v>
      </c>
      <c r="S71" s="38" t="str">
        <f>IF(ISBLANK(N71),"",IF(N71&lt;Gögn!$J$2,Gögn!$K$2,IF(N71&gt;Gögn!$J$4,Gögn!$K$4,Gögn!$K$3)))</f>
        <v/>
      </c>
      <c r="T71" s="49" t="str" cm="1">
        <f t="array" aca="1" ref="T71" ca="1">IF(ISBLANK(B71),"",IF(R71="Styrkhæft",_xlfn.XLOOKUP(S71,Vegalengdir[Texti],INDIRECT("Vegalengdir["&amp;'Upplýsingar um umsækjanda'!$B$10&amp;"]"),0%,0)))</f>
        <v/>
      </c>
      <c r="U71" s="72" t="str">
        <f t="shared" si="5"/>
        <v/>
      </c>
    </row>
    <row r="72" spans="1:21" x14ac:dyDescent="0.25">
      <c r="A72" s="53">
        <f t="shared" si="3"/>
        <v>71</v>
      </c>
      <c r="B72" s="55"/>
      <c r="C72" s="56"/>
      <c r="D72" s="55"/>
      <c r="E72" s="55"/>
      <c r="F72" s="55"/>
      <c r="G72" s="55"/>
      <c r="H72" s="57"/>
      <c r="I72" s="55"/>
      <c r="J72" s="55"/>
      <c r="K72" s="55"/>
      <c r="L72" s="55"/>
      <c r="M72" s="55"/>
      <c r="N72" s="57"/>
      <c r="O72" s="57" t="str">
        <f t="shared" si="4"/>
        <v/>
      </c>
      <c r="Q72" s="38" t="s">
        <v>450</v>
      </c>
      <c r="R72" s="38" t="str" cm="1">
        <f t="array" ref="R72">_xlfn.XLOOKUP(Q72,INDEX(Flettilisti,,1),INDEX(Flettilisti,,2),,0)</f>
        <v>Vantar flokkun</v>
      </c>
      <c r="S72" s="38" t="str">
        <f>IF(ISBLANK(N72),"",IF(N72&lt;Gögn!$J$2,Gögn!$K$2,IF(N72&gt;Gögn!$J$4,Gögn!$K$4,Gögn!$K$3)))</f>
        <v/>
      </c>
      <c r="T72" s="49" t="str" cm="1">
        <f t="array" aca="1" ref="T72" ca="1">IF(ISBLANK(B72),"",IF(R72="Styrkhæft",_xlfn.XLOOKUP(S72,Vegalengdir[Texti],INDIRECT("Vegalengdir["&amp;'Upplýsingar um umsækjanda'!$B$10&amp;"]"),0%,0)))</f>
        <v/>
      </c>
      <c r="U72" s="72" t="str">
        <f t="shared" si="5"/>
        <v/>
      </c>
    </row>
    <row r="73" spans="1:21" x14ac:dyDescent="0.25">
      <c r="A73" s="53">
        <f t="shared" si="3"/>
        <v>72</v>
      </c>
      <c r="B73" s="55"/>
      <c r="C73" s="56"/>
      <c r="D73" s="55"/>
      <c r="E73" s="55"/>
      <c r="F73" s="55"/>
      <c r="G73" s="55"/>
      <c r="H73" s="57"/>
      <c r="I73" s="55"/>
      <c r="J73" s="55"/>
      <c r="K73" s="55"/>
      <c r="L73" s="55"/>
      <c r="M73" s="55"/>
      <c r="N73" s="57"/>
      <c r="O73" s="57" t="str">
        <f t="shared" si="4"/>
        <v/>
      </c>
      <c r="Q73" s="38" t="s">
        <v>450</v>
      </c>
      <c r="R73" s="38" t="str" cm="1">
        <f t="array" ref="R73">_xlfn.XLOOKUP(Q73,INDEX(Flettilisti,,1),INDEX(Flettilisti,,2),,0)</f>
        <v>Vantar flokkun</v>
      </c>
      <c r="S73" s="38" t="str">
        <f>IF(ISBLANK(N73),"",IF(N73&lt;Gögn!$J$2,Gögn!$K$2,IF(N73&gt;Gögn!$J$4,Gögn!$K$4,Gögn!$K$3)))</f>
        <v/>
      </c>
      <c r="T73" s="49" t="str" cm="1">
        <f t="array" aca="1" ref="T73" ca="1">IF(ISBLANK(B73),"",IF(R73="Styrkhæft",_xlfn.XLOOKUP(S73,Vegalengdir[Texti],INDIRECT("Vegalengdir["&amp;'Upplýsingar um umsækjanda'!$B$10&amp;"]"),0%,0)))</f>
        <v/>
      </c>
      <c r="U73" s="72" t="str">
        <f t="shared" si="5"/>
        <v/>
      </c>
    </row>
    <row r="74" spans="1:21" x14ac:dyDescent="0.25">
      <c r="A74" s="53">
        <f t="shared" si="3"/>
        <v>73</v>
      </c>
      <c r="B74" s="55"/>
      <c r="C74" s="56"/>
      <c r="D74" s="55"/>
      <c r="E74" s="55"/>
      <c r="F74" s="55"/>
      <c r="G74" s="55"/>
      <c r="H74" s="57"/>
      <c r="I74" s="55"/>
      <c r="J74" s="55"/>
      <c r="K74" s="55"/>
      <c r="L74" s="55"/>
      <c r="M74" s="55"/>
      <c r="N74" s="57"/>
      <c r="O74" s="57" t="str">
        <f t="shared" si="4"/>
        <v/>
      </c>
      <c r="Q74" s="38" t="s">
        <v>450</v>
      </c>
      <c r="R74" s="38" t="str" cm="1">
        <f t="array" ref="R74">_xlfn.XLOOKUP(Q74,INDEX(Flettilisti,,1),INDEX(Flettilisti,,2),,0)</f>
        <v>Vantar flokkun</v>
      </c>
      <c r="S74" s="38" t="str">
        <f>IF(ISBLANK(N74),"",IF(N74&lt;Gögn!$J$2,Gögn!$K$2,IF(N74&gt;Gögn!$J$4,Gögn!$K$4,Gögn!$K$3)))</f>
        <v/>
      </c>
      <c r="T74" s="49" t="str" cm="1">
        <f t="array" aca="1" ref="T74" ca="1">IF(ISBLANK(B74),"",IF(R74="Styrkhæft",_xlfn.XLOOKUP(S74,Vegalengdir[Texti],INDIRECT("Vegalengdir["&amp;'Upplýsingar um umsækjanda'!$B$10&amp;"]"),0%,0)))</f>
        <v/>
      </c>
      <c r="U74" s="72" t="str">
        <f t="shared" si="5"/>
        <v/>
      </c>
    </row>
    <row r="75" spans="1:21" x14ac:dyDescent="0.25">
      <c r="A75" s="53">
        <f t="shared" si="3"/>
        <v>74</v>
      </c>
      <c r="B75" s="55"/>
      <c r="C75" s="56"/>
      <c r="D75" s="55"/>
      <c r="E75" s="55"/>
      <c r="F75" s="55"/>
      <c r="G75" s="55"/>
      <c r="H75" s="57"/>
      <c r="I75" s="55"/>
      <c r="J75" s="55"/>
      <c r="K75" s="55"/>
      <c r="L75" s="55"/>
      <c r="M75" s="55"/>
      <c r="N75" s="57"/>
      <c r="O75" s="57" t="str">
        <f t="shared" si="4"/>
        <v/>
      </c>
      <c r="Q75" s="38" t="s">
        <v>450</v>
      </c>
      <c r="R75" s="38" t="str" cm="1">
        <f t="array" ref="R75">_xlfn.XLOOKUP(Q75,INDEX(Flettilisti,,1),INDEX(Flettilisti,,2),,0)</f>
        <v>Vantar flokkun</v>
      </c>
      <c r="S75" s="38" t="str">
        <f>IF(ISBLANK(N75),"",IF(N75&lt;Gögn!$J$2,Gögn!$K$2,IF(N75&gt;Gögn!$J$4,Gögn!$K$4,Gögn!$K$3)))</f>
        <v/>
      </c>
      <c r="T75" s="49" t="str" cm="1">
        <f t="array" aca="1" ref="T75" ca="1">IF(ISBLANK(B75),"",IF(R75="Styrkhæft",_xlfn.XLOOKUP(S75,Vegalengdir[Texti],INDIRECT("Vegalengdir["&amp;'Upplýsingar um umsækjanda'!$B$10&amp;"]"),0%,0)))</f>
        <v/>
      </c>
      <c r="U75" s="72" t="str">
        <f t="shared" si="5"/>
        <v/>
      </c>
    </row>
    <row r="76" spans="1:21" x14ac:dyDescent="0.25">
      <c r="A76" s="53">
        <f t="shared" si="3"/>
        <v>75</v>
      </c>
      <c r="B76" s="55"/>
      <c r="C76" s="56"/>
      <c r="D76" s="55"/>
      <c r="E76" s="55"/>
      <c r="F76" s="55"/>
      <c r="G76" s="55"/>
      <c r="H76" s="57"/>
      <c r="I76" s="55"/>
      <c r="J76" s="55"/>
      <c r="K76" s="55"/>
      <c r="L76" s="55"/>
      <c r="M76" s="55"/>
      <c r="N76" s="57"/>
      <c r="O76" s="57" t="str">
        <f t="shared" si="4"/>
        <v/>
      </c>
      <c r="Q76" s="38" t="s">
        <v>450</v>
      </c>
      <c r="R76" s="38" t="str" cm="1">
        <f t="array" ref="R76">_xlfn.XLOOKUP(Q76,INDEX(Flettilisti,,1),INDEX(Flettilisti,,2),,0)</f>
        <v>Vantar flokkun</v>
      </c>
      <c r="S76" s="38" t="str">
        <f>IF(ISBLANK(N76),"",IF(N76&lt;Gögn!$J$2,Gögn!$K$2,IF(N76&gt;Gögn!$J$4,Gögn!$K$4,Gögn!$K$3)))</f>
        <v/>
      </c>
      <c r="T76" s="49" t="str" cm="1">
        <f t="array" aca="1" ref="T76" ca="1">IF(ISBLANK(B76),"",IF(R76="Styrkhæft",_xlfn.XLOOKUP(S76,Vegalengdir[Texti],INDIRECT("Vegalengdir["&amp;'Upplýsingar um umsækjanda'!$B$10&amp;"]"),0%,0)))</f>
        <v/>
      </c>
      <c r="U76" s="72" t="str">
        <f t="shared" si="5"/>
        <v/>
      </c>
    </row>
    <row r="77" spans="1:21" x14ac:dyDescent="0.25">
      <c r="A77" s="53">
        <f t="shared" si="3"/>
        <v>76</v>
      </c>
      <c r="B77" s="55"/>
      <c r="C77" s="56"/>
      <c r="D77" s="55"/>
      <c r="E77" s="55"/>
      <c r="F77" s="55"/>
      <c r="G77" s="55"/>
      <c r="H77" s="57"/>
      <c r="I77" s="55"/>
      <c r="J77" s="55"/>
      <c r="K77" s="55"/>
      <c r="L77" s="55"/>
      <c r="M77" s="55"/>
      <c r="N77" s="57"/>
      <c r="O77" s="57" t="str">
        <f t="shared" si="4"/>
        <v/>
      </c>
      <c r="Q77" s="38" t="s">
        <v>450</v>
      </c>
      <c r="R77" s="38" t="str" cm="1">
        <f t="array" ref="R77">_xlfn.XLOOKUP(Q77,INDEX(Flettilisti,,1),INDEX(Flettilisti,,2),,0)</f>
        <v>Vantar flokkun</v>
      </c>
      <c r="S77" s="38" t="str">
        <f>IF(ISBLANK(N77),"",IF(N77&lt;Gögn!$J$2,Gögn!$K$2,IF(N77&gt;Gögn!$J$4,Gögn!$K$4,Gögn!$K$3)))</f>
        <v/>
      </c>
      <c r="T77" s="49" t="str" cm="1">
        <f t="array" aca="1" ref="T77" ca="1">IF(ISBLANK(B77),"",IF(R77="Styrkhæft",_xlfn.XLOOKUP(S77,Vegalengdir[Texti],INDIRECT("Vegalengdir["&amp;'Upplýsingar um umsækjanda'!$B$10&amp;"]"),0%,0)))</f>
        <v/>
      </c>
      <c r="U77" s="72" t="str">
        <f t="shared" si="5"/>
        <v/>
      </c>
    </row>
    <row r="78" spans="1:21" x14ac:dyDescent="0.25">
      <c r="A78" s="53">
        <f t="shared" si="3"/>
        <v>77</v>
      </c>
      <c r="B78" s="55"/>
      <c r="C78" s="56"/>
      <c r="D78" s="55"/>
      <c r="E78" s="55"/>
      <c r="F78" s="55"/>
      <c r="G78" s="55"/>
      <c r="H78" s="57"/>
      <c r="I78" s="55"/>
      <c r="J78" s="55"/>
      <c r="K78" s="55"/>
      <c r="L78" s="55"/>
      <c r="M78" s="55"/>
      <c r="N78" s="57"/>
      <c r="O78" s="57" t="str">
        <f t="shared" si="4"/>
        <v/>
      </c>
      <c r="Q78" s="38" t="s">
        <v>450</v>
      </c>
      <c r="R78" s="38" t="str" cm="1">
        <f t="array" ref="R78">_xlfn.XLOOKUP(Q78,INDEX(Flettilisti,,1),INDEX(Flettilisti,,2),,0)</f>
        <v>Vantar flokkun</v>
      </c>
      <c r="S78" s="38" t="str">
        <f>IF(ISBLANK(N78),"",IF(N78&lt;Gögn!$J$2,Gögn!$K$2,IF(N78&gt;Gögn!$J$4,Gögn!$K$4,Gögn!$K$3)))</f>
        <v/>
      </c>
      <c r="T78" s="49" t="str" cm="1">
        <f t="array" aca="1" ref="T78" ca="1">IF(ISBLANK(B78),"",IF(R78="Styrkhæft",_xlfn.XLOOKUP(S78,Vegalengdir[Texti],INDIRECT("Vegalengdir["&amp;'Upplýsingar um umsækjanda'!$B$10&amp;"]"),0%,0)))</f>
        <v/>
      </c>
      <c r="U78" s="72" t="str">
        <f t="shared" si="5"/>
        <v/>
      </c>
    </row>
    <row r="79" spans="1:21" x14ac:dyDescent="0.25">
      <c r="A79" s="53">
        <f t="shared" si="3"/>
        <v>78</v>
      </c>
      <c r="B79" s="55"/>
      <c r="C79" s="56"/>
      <c r="D79" s="55"/>
      <c r="E79" s="55"/>
      <c r="F79" s="55"/>
      <c r="G79" s="55"/>
      <c r="H79" s="57"/>
      <c r="I79" s="55"/>
      <c r="J79" s="55"/>
      <c r="K79" s="55"/>
      <c r="L79" s="55"/>
      <c r="M79" s="55"/>
      <c r="N79" s="57"/>
      <c r="O79" s="57" t="str">
        <f t="shared" si="4"/>
        <v/>
      </c>
      <c r="Q79" s="38" t="s">
        <v>450</v>
      </c>
      <c r="R79" s="38" t="str" cm="1">
        <f t="array" ref="R79">_xlfn.XLOOKUP(Q79,INDEX(Flettilisti,,1),INDEX(Flettilisti,,2),,0)</f>
        <v>Vantar flokkun</v>
      </c>
      <c r="S79" s="38" t="str">
        <f>IF(ISBLANK(N79),"",IF(N79&lt;Gögn!$J$2,Gögn!$K$2,IF(N79&gt;Gögn!$J$4,Gögn!$K$4,Gögn!$K$3)))</f>
        <v/>
      </c>
      <c r="T79" s="49" t="str" cm="1">
        <f t="array" aca="1" ref="T79" ca="1">IF(ISBLANK(B79),"",IF(R79="Styrkhæft",_xlfn.XLOOKUP(S79,Vegalengdir[Texti],INDIRECT("Vegalengdir["&amp;'Upplýsingar um umsækjanda'!$B$10&amp;"]"),0%,0)))</f>
        <v/>
      </c>
      <c r="U79" s="72" t="str">
        <f t="shared" si="5"/>
        <v/>
      </c>
    </row>
    <row r="80" spans="1:21" x14ac:dyDescent="0.25">
      <c r="A80" s="53">
        <f t="shared" si="3"/>
        <v>79</v>
      </c>
      <c r="B80" s="55"/>
      <c r="C80" s="56"/>
      <c r="D80" s="55"/>
      <c r="E80" s="55"/>
      <c r="F80" s="55"/>
      <c r="G80" s="55"/>
      <c r="H80" s="57"/>
      <c r="I80" s="55"/>
      <c r="J80" s="55"/>
      <c r="K80" s="55"/>
      <c r="L80" s="55"/>
      <c r="M80" s="55"/>
      <c r="N80" s="57"/>
      <c r="O80" s="57" t="str">
        <f t="shared" si="4"/>
        <v/>
      </c>
      <c r="Q80" s="38" t="s">
        <v>450</v>
      </c>
      <c r="R80" s="38" t="str" cm="1">
        <f t="array" ref="R80">_xlfn.XLOOKUP(Q80,INDEX(Flettilisti,,1),INDEX(Flettilisti,,2),,0)</f>
        <v>Vantar flokkun</v>
      </c>
      <c r="S80" s="38" t="str">
        <f>IF(ISBLANK(N80),"",IF(N80&lt;Gögn!$J$2,Gögn!$K$2,IF(N80&gt;Gögn!$J$4,Gögn!$K$4,Gögn!$K$3)))</f>
        <v/>
      </c>
      <c r="T80" s="49" t="str" cm="1">
        <f t="array" aca="1" ref="T80" ca="1">IF(ISBLANK(B80),"",IF(R80="Styrkhæft",_xlfn.XLOOKUP(S80,Vegalengdir[Texti],INDIRECT("Vegalengdir["&amp;'Upplýsingar um umsækjanda'!$B$10&amp;"]"),0%,0)))</f>
        <v/>
      </c>
      <c r="U80" s="72" t="str">
        <f t="shared" si="5"/>
        <v/>
      </c>
    </row>
    <row r="81" spans="1:21" x14ac:dyDescent="0.25">
      <c r="A81" s="53">
        <f t="shared" si="3"/>
        <v>80</v>
      </c>
      <c r="B81" s="55"/>
      <c r="C81" s="56"/>
      <c r="D81" s="55"/>
      <c r="E81" s="55"/>
      <c r="F81" s="55"/>
      <c r="G81" s="55"/>
      <c r="H81" s="57"/>
      <c r="I81" s="55"/>
      <c r="J81" s="55"/>
      <c r="K81" s="55"/>
      <c r="L81" s="55"/>
      <c r="M81" s="55"/>
      <c r="N81" s="57"/>
      <c r="O81" s="57" t="str">
        <f t="shared" si="4"/>
        <v/>
      </c>
      <c r="Q81" s="38" t="s">
        <v>450</v>
      </c>
      <c r="R81" s="38" t="str" cm="1">
        <f t="array" ref="R81">_xlfn.XLOOKUP(Q81,INDEX(Flettilisti,,1),INDEX(Flettilisti,,2),,0)</f>
        <v>Vantar flokkun</v>
      </c>
      <c r="S81" s="38" t="str">
        <f>IF(ISBLANK(N81),"",IF(N81&lt;Gögn!$J$2,Gögn!$K$2,IF(N81&gt;Gögn!$J$4,Gögn!$K$4,Gögn!$K$3)))</f>
        <v/>
      </c>
      <c r="T81" s="49" t="str" cm="1">
        <f t="array" aca="1" ref="T81" ca="1">IF(ISBLANK(B81),"",IF(R81="Styrkhæft",_xlfn.XLOOKUP(S81,Vegalengdir[Texti],INDIRECT("Vegalengdir["&amp;'Upplýsingar um umsækjanda'!$B$10&amp;"]"),0%,0)))</f>
        <v/>
      </c>
      <c r="U81" s="72" t="str">
        <f t="shared" si="5"/>
        <v/>
      </c>
    </row>
    <row r="82" spans="1:21" x14ac:dyDescent="0.25">
      <c r="A82" s="53">
        <f t="shared" si="3"/>
        <v>81</v>
      </c>
      <c r="B82" s="55"/>
      <c r="C82" s="56"/>
      <c r="D82" s="55"/>
      <c r="E82" s="55"/>
      <c r="F82" s="55"/>
      <c r="G82" s="55"/>
      <c r="H82" s="57"/>
      <c r="I82" s="55"/>
      <c r="J82" s="55"/>
      <c r="K82" s="55"/>
      <c r="L82" s="55"/>
      <c r="M82" s="55"/>
      <c r="N82" s="57"/>
      <c r="O82" s="57" t="str">
        <f t="shared" si="4"/>
        <v/>
      </c>
      <c r="Q82" s="38" t="s">
        <v>450</v>
      </c>
      <c r="R82" s="38" t="str" cm="1">
        <f t="array" ref="R82">_xlfn.XLOOKUP(Q82,INDEX(Flettilisti,,1),INDEX(Flettilisti,,2),,0)</f>
        <v>Vantar flokkun</v>
      </c>
      <c r="S82" s="38" t="str">
        <f>IF(ISBLANK(N82),"",IF(N82&lt;Gögn!$J$2,Gögn!$K$2,IF(N82&gt;Gögn!$J$4,Gögn!$K$4,Gögn!$K$3)))</f>
        <v/>
      </c>
      <c r="T82" s="49" t="str" cm="1">
        <f t="array" aca="1" ref="T82" ca="1">IF(ISBLANK(B82),"",IF(R82="Styrkhæft",_xlfn.XLOOKUP(S82,Vegalengdir[Texti],INDIRECT("Vegalengdir["&amp;'Upplýsingar um umsækjanda'!$B$10&amp;"]"),0%,0)))</f>
        <v/>
      </c>
      <c r="U82" s="72" t="str">
        <f t="shared" si="5"/>
        <v/>
      </c>
    </row>
    <row r="83" spans="1:21" x14ac:dyDescent="0.25">
      <c r="A83" s="53">
        <f t="shared" si="3"/>
        <v>82</v>
      </c>
      <c r="B83" s="55"/>
      <c r="C83" s="56"/>
      <c r="D83" s="55"/>
      <c r="E83" s="55"/>
      <c r="F83" s="55"/>
      <c r="G83" s="55"/>
      <c r="H83" s="57"/>
      <c r="I83" s="55"/>
      <c r="J83" s="55"/>
      <c r="K83" s="55"/>
      <c r="L83" s="55"/>
      <c r="M83" s="55"/>
      <c r="N83" s="57"/>
      <c r="O83" s="57" t="str">
        <f t="shared" si="4"/>
        <v/>
      </c>
      <c r="Q83" s="38" t="s">
        <v>450</v>
      </c>
      <c r="R83" s="38" t="str" cm="1">
        <f t="array" ref="R83">_xlfn.XLOOKUP(Q83,INDEX(Flettilisti,,1),INDEX(Flettilisti,,2),,0)</f>
        <v>Vantar flokkun</v>
      </c>
      <c r="S83" s="38" t="str">
        <f>IF(ISBLANK(N83),"",IF(N83&lt;Gögn!$J$2,Gögn!$K$2,IF(N83&gt;Gögn!$J$4,Gögn!$K$4,Gögn!$K$3)))</f>
        <v/>
      </c>
      <c r="T83" s="49" t="str" cm="1">
        <f t="array" aca="1" ref="T83" ca="1">IF(ISBLANK(B83),"",IF(R83="Styrkhæft",_xlfn.XLOOKUP(S83,Vegalengdir[Texti],INDIRECT("Vegalengdir["&amp;'Upplýsingar um umsækjanda'!$B$10&amp;"]"),0%,0)))</f>
        <v/>
      </c>
      <c r="U83" s="72" t="str">
        <f t="shared" si="5"/>
        <v/>
      </c>
    </row>
    <row r="84" spans="1:21" x14ac:dyDescent="0.25">
      <c r="A84" s="53">
        <f t="shared" si="3"/>
        <v>83</v>
      </c>
      <c r="B84" s="55"/>
      <c r="C84" s="56"/>
      <c r="D84" s="55"/>
      <c r="E84" s="55"/>
      <c r="F84" s="55"/>
      <c r="G84" s="55"/>
      <c r="H84" s="57"/>
      <c r="I84" s="55"/>
      <c r="J84" s="55"/>
      <c r="K84" s="55"/>
      <c r="L84" s="55"/>
      <c r="M84" s="55"/>
      <c r="N84" s="57"/>
      <c r="O84" s="57" t="str">
        <f t="shared" si="4"/>
        <v/>
      </c>
      <c r="Q84" s="38" t="s">
        <v>450</v>
      </c>
      <c r="R84" s="38" t="str" cm="1">
        <f t="array" ref="R84">_xlfn.XLOOKUP(Q84,INDEX(Flettilisti,,1),INDEX(Flettilisti,,2),,0)</f>
        <v>Vantar flokkun</v>
      </c>
      <c r="S84" s="38" t="str">
        <f>IF(ISBLANK(N84),"",IF(N84&lt;Gögn!$J$2,Gögn!$K$2,IF(N84&gt;Gögn!$J$4,Gögn!$K$4,Gögn!$K$3)))</f>
        <v/>
      </c>
      <c r="T84" s="49" t="str" cm="1">
        <f t="array" aca="1" ref="T84" ca="1">IF(ISBLANK(B84),"",IF(R84="Styrkhæft",_xlfn.XLOOKUP(S84,Vegalengdir[Texti],INDIRECT("Vegalengdir["&amp;'Upplýsingar um umsækjanda'!$B$10&amp;"]"),0%,0)))</f>
        <v/>
      </c>
      <c r="U84" s="72" t="str">
        <f t="shared" si="5"/>
        <v/>
      </c>
    </row>
    <row r="85" spans="1:21" x14ac:dyDescent="0.25">
      <c r="A85" s="53">
        <f t="shared" si="3"/>
        <v>84</v>
      </c>
      <c r="B85" s="55"/>
      <c r="C85" s="56"/>
      <c r="D85" s="55"/>
      <c r="E85" s="55"/>
      <c r="F85" s="55"/>
      <c r="G85" s="55"/>
      <c r="H85" s="57"/>
      <c r="I85" s="55"/>
      <c r="J85" s="55"/>
      <c r="K85" s="55"/>
      <c r="L85" s="55"/>
      <c r="M85" s="55"/>
      <c r="N85" s="57"/>
      <c r="O85" s="57" t="str">
        <f t="shared" si="4"/>
        <v/>
      </c>
      <c r="Q85" s="38" t="s">
        <v>450</v>
      </c>
      <c r="R85" s="38" t="str" cm="1">
        <f t="array" ref="R85">_xlfn.XLOOKUP(Q85,INDEX(Flettilisti,,1),INDEX(Flettilisti,,2),,0)</f>
        <v>Vantar flokkun</v>
      </c>
      <c r="S85" s="38" t="str">
        <f>IF(ISBLANK(N85),"",IF(N85&lt;Gögn!$J$2,Gögn!$K$2,IF(N85&gt;Gögn!$J$4,Gögn!$K$4,Gögn!$K$3)))</f>
        <v/>
      </c>
      <c r="T85" s="49" t="str" cm="1">
        <f t="array" aca="1" ref="T85" ca="1">IF(ISBLANK(B85),"",IF(R85="Styrkhæft",_xlfn.XLOOKUP(S85,Vegalengdir[Texti],INDIRECT("Vegalengdir["&amp;'Upplýsingar um umsækjanda'!$B$10&amp;"]"),0%,0)))</f>
        <v/>
      </c>
      <c r="U85" s="72" t="str">
        <f t="shared" si="5"/>
        <v/>
      </c>
    </row>
    <row r="86" spans="1:21" x14ac:dyDescent="0.25">
      <c r="A86" s="53">
        <f t="shared" si="3"/>
        <v>85</v>
      </c>
      <c r="B86" s="55"/>
      <c r="C86" s="56"/>
      <c r="D86" s="55"/>
      <c r="E86" s="55"/>
      <c r="F86" s="55"/>
      <c r="G86" s="55"/>
      <c r="H86" s="57"/>
      <c r="I86" s="55"/>
      <c r="J86" s="55"/>
      <c r="K86" s="55"/>
      <c r="L86" s="55"/>
      <c r="M86" s="55"/>
      <c r="N86" s="57"/>
      <c r="O86" s="57" t="str">
        <f t="shared" si="4"/>
        <v/>
      </c>
      <c r="Q86" s="38" t="s">
        <v>450</v>
      </c>
      <c r="R86" s="38" t="str" cm="1">
        <f t="array" ref="R86">_xlfn.XLOOKUP(Q86,INDEX(Flettilisti,,1),INDEX(Flettilisti,,2),,0)</f>
        <v>Vantar flokkun</v>
      </c>
      <c r="S86" s="38" t="str">
        <f>IF(ISBLANK(N86),"",IF(N86&lt;Gögn!$J$2,Gögn!$K$2,IF(N86&gt;Gögn!$J$4,Gögn!$K$4,Gögn!$K$3)))</f>
        <v/>
      </c>
      <c r="T86" s="49" t="str" cm="1">
        <f t="array" aca="1" ref="T86" ca="1">IF(ISBLANK(B86),"",IF(R86="Styrkhæft",_xlfn.XLOOKUP(S86,Vegalengdir[Texti],INDIRECT("Vegalengdir["&amp;'Upplýsingar um umsækjanda'!$B$10&amp;"]"),0%,0)))</f>
        <v/>
      </c>
      <c r="U86" s="72" t="str">
        <f t="shared" si="5"/>
        <v/>
      </c>
    </row>
    <row r="87" spans="1:21" x14ac:dyDescent="0.25">
      <c r="A87" s="53">
        <f t="shared" si="3"/>
        <v>86</v>
      </c>
      <c r="B87" s="55"/>
      <c r="C87" s="56"/>
      <c r="D87" s="55"/>
      <c r="E87" s="55"/>
      <c r="F87" s="55"/>
      <c r="G87" s="55"/>
      <c r="H87" s="57"/>
      <c r="I87" s="55"/>
      <c r="J87" s="55"/>
      <c r="K87" s="55"/>
      <c r="L87" s="55"/>
      <c r="M87" s="55"/>
      <c r="N87" s="57"/>
      <c r="O87" s="57" t="str">
        <f t="shared" si="4"/>
        <v/>
      </c>
      <c r="Q87" s="38" t="s">
        <v>450</v>
      </c>
      <c r="R87" s="38" t="str" cm="1">
        <f t="array" ref="R87">_xlfn.XLOOKUP(Q87,INDEX(Flettilisti,,1),INDEX(Flettilisti,,2),,0)</f>
        <v>Vantar flokkun</v>
      </c>
      <c r="S87" s="38" t="str">
        <f>IF(ISBLANK(N87),"",IF(N87&lt;Gögn!$J$2,Gögn!$K$2,IF(N87&gt;Gögn!$J$4,Gögn!$K$4,Gögn!$K$3)))</f>
        <v/>
      </c>
      <c r="T87" s="49" t="str" cm="1">
        <f t="array" aca="1" ref="T87" ca="1">IF(ISBLANK(B87),"",IF(R87="Styrkhæft",_xlfn.XLOOKUP(S87,Vegalengdir[Texti],INDIRECT("Vegalengdir["&amp;'Upplýsingar um umsækjanda'!$B$10&amp;"]"),0%,0)))</f>
        <v/>
      </c>
      <c r="U87" s="72" t="str">
        <f t="shared" si="5"/>
        <v/>
      </c>
    </row>
    <row r="88" spans="1:21" x14ac:dyDescent="0.25">
      <c r="A88" s="53">
        <f t="shared" si="3"/>
        <v>87</v>
      </c>
      <c r="B88" s="55"/>
      <c r="C88" s="56"/>
      <c r="D88" s="55"/>
      <c r="E88" s="55"/>
      <c r="F88" s="55"/>
      <c r="G88" s="55"/>
      <c r="H88" s="57"/>
      <c r="I88" s="55"/>
      <c r="J88" s="55"/>
      <c r="K88" s="55"/>
      <c r="L88" s="55"/>
      <c r="M88" s="55"/>
      <c r="N88" s="57"/>
      <c r="O88" s="57" t="str">
        <f t="shared" si="4"/>
        <v/>
      </c>
      <c r="Q88" s="38" t="s">
        <v>450</v>
      </c>
      <c r="R88" s="38" t="str" cm="1">
        <f t="array" ref="R88">_xlfn.XLOOKUP(Q88,INDEX(Flettilisti,,1),INDEX(Flettilisti,,2),,0)</f>
        <v>Vantar flokkun</v>
      </c>
      <c r="S88" s="38" t="str">
        <f>IF(ISBLANK(N88),"",IF(N88&lt;Gögn!$J$2,Gögn!$K$2,IF(N88&gt;Gögn!$J$4,Gögn!$K$4,Gögn!$K$3)))</f>
        <v/>
      </c>
      <c r="T88" s="49" t="str" cm="1">
        <f t="array" aca="1" ref="T88" ca="1">IF(ISBLANK(B88),"",IF(R88="Styrkhæft",_xlfn.XLOOKUP(S88,Vegalengdir[Texti],INDIRECT("Vegalengdir["&amp;'Upplýsingar um umsækjanda'!$B$10&amp;"]"),0%,0)))</f>
        <v/>
      </c>
      <c r="U88" s="72" t="str">
        <f t="shared" si="5"/>
        <v/>
      </c>
    </row>
    <row r="89" spans="1:21" x14ac:dyDescent="0.25">
      <c r="A89" s="53">
        <f t="shared" si="3"/>
        <v>88</v>
      </c>
      <c r="B89" s="55"/>
      <c r="C89" s="56"/>
      <c r="D89" s="55"/>
      <c r="E89" s="55"/>
      <c r="F89" s="55"/>
      <c r="G89" s="55"/>
      <c r="H89" s="57"/>
      <c r="I89" s="55"/>
      <c r="J89" s="55"/>
      <c r="K89" s="55"/>
      <c r="L89" s="55"/>
      <c r="M89" s="55"/>
      <c r="N89" s="57"/>
      <c r="O89" s="57" t="str">
        <f t="shared" si="4"/>
        <v/>
      </c>
      <c r="Q89" s="38" t="s">
        <v>450</v>
      </c>
      <c r="R89" s="38" t="str" cm="1">
        <f t="array" ref="R89">_xlfn.XLOOKUP(Q89,INDEX(Flettilisti,,1),INDEX(Flettilisti,,2),,0)</f>
        <v>Vantar flokkun</v>
      </c>
      <c r="S89" s="38" t="str">
        <f>IF(ISBLANK(N89),"",IF(N89&lt;Gögn!$J$2,Gögn!$K$2,IF(N89&gt;Gögn!$J$4,Gögn!$K$4,Gögn!$K$3)))</f>
        <v/>
      </c>
      <c r="T89" s="49" t="str" cm="1">
        <f t="array" aca="1" ref="T89" ca="1">IF(ISBLANK(B89),"",IF(R89="Styrkhæft",_xlfn.XLOOKUP(S89,Vegalengdir[Texti],INDIRECT("Vegalengdir["&amp;'Upplýsingar um umsækjanda'!$B$10&amp;"]"),0%,0)))</f>
        <v/>
      </c>
      <c r="U89" s="72" t="str">
        <f t="shared" si="5"/>
        <v/>
      </c>
    </row>
    <row r="90" spans="1:21" x14ac:dyDescent="0.25">
      <c r="A90" s="53">
        <f t="shared" si="3"/>
        <v>89</v>
      </c>
      <c r="B90" s="55"/>
      <c r="C90" s="56"/>
      <c r="D90" s="55"/>
      <c r="E90" s="55"/>
      <c r="F90" s="55"/>
      <c r="G90" s="55"/>
      <c r="H90" s="57"/>
      <c r="I90" s="55"/>
      <c r="J90" s="55"/>
      <c r="K90" s="55"/>
      <c r="L90" s="55"/>
      <c r="M90" s="55"/>
      <c r="N90" s="57"/>
      <c r="O90" s="57" t="str">
        <f t="shared" si="4"/>
        <v/>
      </c>
      <c r="Q90" s="38" t="s">
        <v>450</v>
      </c>
      <c r="R90" s="38" t="str" cm="1">
        <f t="array" ref="R90">_xlfn.XLOOKUP(Q90,INDEX(Flettilisti,,1),INDEX(Flettilisti,,2),,0)</f>
        <v>Vantar flokkun</v>
      </c>
      <c r="S90" s="38" t="str">
        <f>IF(ISBLANK(N90),"",IF(N90&lt;Gögn!$J$2,Gögn!$K$2,IF(N90&gt;Gögn!$J$4,Gögn!$K$4,Gögn!$K$3)))</f>
        <v/>
      </c>
      <c r="T90" s="49" t="str" cm="1">
        <f t="array" aca="1" ref="T90" ca="1">IF(ISBLANK(B90),"",IF(R90="Styrkhæft",_xlfn.XLOOKUP(S90,Vegalengdir[Texti],INDIRECT("Vegalengdir["&amp;'Upplýsingar um umsækjanda'!$B$10&amp;"]"),0%,0)))</f>
        <v/>
      </c>
      <c r="U90" s="72" t="str">
        <f t="shared" si="5"/>
        <v/>
      </c>
    </row>
    <row r="91" spans="1:21" x14ac:dyDescent="0.25">
      <c r="A91" s="53">
        <f t="shared" si="3"/>
        <v>90</v>
      </c>
      <c r="B91" s="55"/>
      <c r="C91" s="56"/>
      <c r="D91" s="55"/>
      <c r="E91" s="55"/>
      <c r="F91" s="55"/>
      <c r="G91" s="55"/>
      <c r="H91" s="57"/>
      <c r="I91" s="55"/>
      <c r="J91" s="55"/>
      <c r="K91" s="55"/>
      <c r="L91" s="55"/>
      <c r="M91" s="55"/>
      <c r="N91" s="57"/>
      <c r="O91" s="57" t="str">
        <f t="shared" si="4"/>
        <v/>
      </c>
      <c r="Q91" s="38" t="s">
        <v>450</v>
      </c>
      <c r="R91" s="38" t="str" cm="1">
        <f t="array" ref="R91">_xlfn.XLOOKUP(Q91,INDEX(Flettilisti,,1),INDEX(Flettilisti,,2),,0)</f>
        <v>Vantar flokkun</v>
      </c>
      <c r="S91" s="38" t="str">
        <f>IF(ISBLANK(N91),"",IF(N91&lt;Gögn!$J$2,Gögn!$K$2,IF(N91&gt;Gögn!$J$4,Gögn!$K$4,Gögn!$K$3)))</f>
        <v/>
      </c>
      <c r="T91" s="49" t="str" cm="1">
        <f t="array" aca="1" ref="T91" ca="1">IF(ISBLANK(B91),"",IF(R91="Styrkhæft",_xlfn.XLOOKUP(S91,Vegalengdir[Texti],INDIRECT("Vegalengdir["&amp;'Upplýsingar um umsækjanda'!$B$10&amp;"]"),0%,0)))</f>
        <v/>
      </c>
      <c r="U91" s="72" t="str">
        <f t="shared" si="5"/>
        <v/>
      </c>
    </row>
    <row r="92" spans="1:21" x14ac:dyDescent="0.25">
      <c r="A92" s="53">
        <f t="shared" si="3"/>
        <v>91</v>
      </c>
      <c r="B92" s="55"/>
      <c r="C92" s="56"/>
      <c r="D92" s="55"/>
      <c r="E92" s="55"/>
      <c r="F92" s="55"/>
      <c r="G92" s="55"/>
      <c r="H92" s="57"/>
      <c r="I92" s="55"/>
      <c r="J92" s="55"/>
      <c r="K92" s="55"/>
      <c r="L92" s="55"/>
      <c r="M92" s="55"/>
      <c r="N92" s="57"/>
      <c r="O92" s="57" t="str">
        <f t="shared" si="4"/>
        <v/>
      </c>
      <c r="Q92" s="38" t="s">
        <v>450</v>
      </c>
      <c r="R92" s="38" t="str" cm="1">
        <f t="array" ref="R92">_xlfn.XLOOKUP(Q92,INDEX(Flettilisti,,1),INDEX(Flettilisti,,2),,0)</f>
        <v>Vantar flokkun</v>
      </c>
      <c r="S92" s="38" t="str">
        <f>IF(ISBLANK(N92),"",IF(N92&lt;Gögn!$J$2,Gögn!$K$2,IF(N92&gt;Gögn!$J$4,Gögn!$K$4,Gögn!$K$3)))</f>
        <v/>
      </c>
      <c r="T92" s="49" t="str" cm="1">
        <f t="array" aca="1" ref="T92" ca="1">IF(ISBLANK(B92),"",IF(R92="Styrkhæft",_xlfn.XLOOKUP(S92,Vegalengdir[Texti],INDIRECT("Vegalengdir["&amp;'Upplýsingar um umsækjanda'!$B$10&amp;"]"),0%,0)))</f>
        <v/>
      </c>
      <c r="U92" s="72" t="str">
        <f t="shared" si="5"/>
        <v/>
      </c>
    </row>
    <row r="93" spans="1:21" x14ac:dyDescent="0.25">
      <c r="A93" s="53">
        <f t="shared" si="3"/>
        <v>92</v>
      </c>
      <c r="B93" s="55"/>
      <c r="C93" s="56"/>
      <c r="D93" s="55"/>
      <c r="E93" s="55"/>
      <c r="F93" s="55"/>
      <c r="G93" s="55"/>
      <c r="H93" s="57"/>
      <c r="I93" s="55"/>
      <c r="J93" s="55"/>
      <c r="K93" s="55"/>
      <c r="L93" s="55"/>
      <c r="M93" s="55"/>
      <c r="N93" s="57"/>
      <c r="O93" s="57" t="str">
        <f t="shared" si="4"/>
        <v/>
      </c>
      <c r="Q93" s="38" t="s">
        <v>450</v>
      </c>
      <c r="R93" s="38" t="str" cm="1">
        <f t="array" ref="R93">_xlfn.XLOOKUP(Q93,INDEX(Flettilisti,,1),INDEX(Flettilisti,,2),,0)</f>
        <v>Vantar flokkun</v>
      </c>
      <c r="S93" s="38" t="str">
        <f>IF(ISBLANK(N93),"",IF(N93&lt;Gögn!$J$2,Gögn!$K$2,IF(N93&gt;Gögn!$J$4,Gögn!$K$4,Gögn!$K$3)))</f>
        <v/>
      </c>
      <c r="T93" s="49" t="str" cm="1">
        <f t="array" aca="1" ref="T93" ca="1">IF(ISBLANK(B93),"",IF(R93="Styrkhæft",_xlfn.XLOOKUP(S93,Vegalengdir[Texti],INDIRECT("Vegalengdir["&amp;'Upplýsingar um umsækjanda'!$B$10&amp;"]"),0%,0)))</f>
        <v/>
      </c>
      <c r="U93" s="72" t="str">
        <f t="shared" si="5"/>
        <v/>
      </c>
    </row>
    <row r="94" spans="1:21" x14ac:dyDescent="0.25">
      <c r="A94" s="53">
        <f t="shared" si="3"/>
        <v>93</v>
      </c>
      <c r="B94" s="55"/>
      <c r="C94" s="56"/>
      <c r="D94" s="55"/>
      <c r="E94" s="55"/>
      <c r="F94" s="55"/>
      <c r="G94" s="55"/>
      <c r="H94" s="57"/>
      <c r="I94" s="55"/>
      <c r="J94" s="55"/>
      <c r="K94" s="55"/>
      <c r="L94" s="55"/>
      <c r="M94" s="55"/>
      <c r="N94" s="57"/>
      <c r="O94" s="57" t="str">
        <f t="shared" si="4"/>
        <v/>
      </c>
      <c r="Q94" s="38" t="s">
        <v>450</v>
      </c>
      <c r="R94" s="38" t="str" cm="1">
        <f t="array" ref="R94">_xlfn.XLOOKUP(Q94,INDEX(Flettilisti,,1),INDEX(Flettilisti,,2),,0)</f>
        <v>Vantar flokkun</v>
      </c>
      <c r="S94" s="38" t="str">
        <f>IF(ISBLANK(N94),"",IF(N94&lt;Gögn!$J$2,Gögn!$K$2,IF(N94&gt;Gögn!$J$4,Gögn!$K$4,Gögn!$K$3)))</f>
        <v/>
      </c>
      <c r="T94" s="49" t="str" cm="1">
        <f t="array" aca="1" ref="T94" ca="1">IF(ISBLANK(B94),"",IF(R94="Styrkhæft",_xlfn.XLOOKUP(S94,Vegalengdir[Texti],INDIRECT("Vegalengdir["&amp;'Upplýsingar um umsækjanda'!$B$10&amp;"]"),0%,0)))</f>
        <v/>
      </c>
      <c r="U94" s="72" t="str">
        <f t="shared" si="5"/>
        <v/>
      </c>
    </row>
    <row r="95" spans="1:21" x14ac:dyDescent="0.25">
      <c r="A95" s="53">
        <f t="shared" si="3"/>
        <v>94</v>
      </c>
      <c r="B95" s="55"/>
      <c r="C95" s="56"/>
      <c r="D95" s="55"/>
      <c r="E95" s="55"/>
      <c r="F95" s="55"/>
      <c r="G95" s="55"/>
      <c r="H95" s="57"/>
      <c r="I95" s="55"/>
      <c r="J95" s="55"/>
      <c r="K95" s="55"/>
      <c r="L95" s="55"/>
      <c r="M95" s="55"/>
      <c r="N95" s="57"/>
      <c r="O95" s="57" t="str">
        <f t="shared" si="4"/>
        <v/>
      </c>
      <c r="Q95" s="38" t="s">
        <v>450</v>
      </c>
      <c r="R95" s="38" t="str" cm="1">
        <f t="array" ref="R95">_xlfn.XLOOKUP(Q95,INDEX(Flettilisti,,1),INDEX(Flettilisti,,2),,0)</f>
        <v>Vantar flokkun</v>
      </c>
      <c r="S95" s="38" t="str">
        <f>IF(ISBLANK(N95),"",IF(N95&lt;Gögn!$J$2,Gögn!$K$2,IF(N95&gt;Gögn!$J$4,Gögn!$K$4,Gögn!$K$3)))</f>
        <v/>
      </c>
      <c r="T95" s="49" t="str" cm="1">
        <f t="array" aca="1" ref="T95" ca="1">IF(ISBLANK(B95),"",IF(R95="Styrkhæft",_xlfn.XLOOKUP(S95,Vegalengdir[Texti],INDIRECT("Vegalengdir["&amp;'Upplýsingar um umsækjanda'!$B$10&amp;"]"),0%,0)))</f>
        <v/>
      </c>
      <c r="U95" s="72" t="str">
        <f t="shared" si="5"/>
        <v/>
      </c>
    </row>
    <row r="96" spans="1:21" x14ac:dyDescent="0.25">
      <c r="A96" s="53">
        <f t="shared" si="3"/>
        <v>95</v>
      </c>
      <c r="B96" s="55"/>
      <c r="C96" s="56"/>
      <c r="D96" s="55"/>
      <c r="E96" s="55"/>
      <c r="F96" s="55"/>
      <c r="G96" s="55"/>
      <c r="H96" s="57"/>
      <c r="I96" s="55"/>
      <c r="J96" s="55"/>
      <c r="K96" s="55"/>
      <c r="L96" s="55"/>
      <c r="M96" s="55"/>
      <c r="N96" s="57"/>
      <c r="O96" s="57" t="str">
        <f t="shared" si="4"/>
        <v/>
      </c>
      <c r="Q96" s="38" t="s">
        <v>450</v>
      </c>
      <c r="R96" s="38" t="str" cm="1">
        <f t="array" ref="R96">_xlfn.XLOOKUP(Q96,INDEX(Flettilisti,,1),INDEX(Flettilisti,,2),,0)</f>
        <v>Vantar flokkun</v>
      </c>
      <c r="S96" s="38" t="str">
        <f>IF(ISBLANK(N96),"",IF(N96&lt;Gögn!$J$2,Gögn!$K$2,IF(N96&gt;Gögn!$J$4,Gögn!$K$4,Gögn!$K$3)))</f>
        <v/>
      </c>
      <c r="T96" s="49" t="str" cm="1">
        <f t="array" aca="1" ref="T96" ca="1">IF(ISBLANK(B96),"",IF(R96="Styrkhæft",_xlfn.XLOOKUP(S96,Vegalengdir[Texti],INDIRECT("Vegalengdir["&amp;'Upplýsingar um umsækjanda'!$B$10&amp;"]"),0%,0)))</f>
        <v/>
      </c>
      <c r="U96" s="72" t="str">
        <f t="shared" si="5"/>
        <v/>
      </c>
    </row>
    <row r="97" spans="1:21" x14ac:dyDescent="0.25">
      <c r="A97" s="53">
        <f t="shared" si="3"/>
        <v>96</v>
      </c>
      <c r="B97" s="55"/>
      <c r="C97" s="56"/>
      <c r="D97" s="55"/>
      <c r="E97" s="55"/>
      <c r="F97" s="55"/>
      <c r="G97" s="55"/>
      <c r="H97" s="57"/>
      <c r="I97" s="55"/>
      <c r="J97" s="55"/>
      <c r="K97" s="55"/>
      <c r="L97" s="55"/>
      <c r="M97" s="55"/>
      <c r="N97" s="57"/>
      <c r="O97" s="57" t="str">
        <f t="shared" si="4"/>
        <v/>
      </c>
      <c r="Q97" s="38" t="s">
        <v>450</v>
      </c>
      <c r="R97" s="38" t="str" cm="1">
        <f t="array" ref="R97">_xlfn.XLOOKUP(Q97,INDEX(Flettilisti,,1),INDEX(Flettilisti,,2),,0)</f>
        <v>Vantar flokkun</v>
      </c>
      <c r="S97" s="38" t="str">
        <f>IF(ISBLANK(N97),"",IF(N97&lt;Gögn!$J$2,Gögn!$K$2,IF(N97&gt;Gögn!$J$4,Gögn!$K$4,Gögn!$K$3)))</f>
        <v/>
      </c>
      <c r="T97" s="49" t="str" cm="1">
        <f t="array" aca="1" ref="T97" ca="1">IF(ISBLANK(B97),"",IF(R97="Styrkhæft",_xlfn.XLOOKUP(S97,Vegalengdir[Texti],INDIRECT("Vegalengdir["&amp;'Upplýsingar um umsækjanda'!$B$10&amp;"]"),0%,0)))</f>
        <v/>
      </c>
      <c r="U97" s="72" t="str">
        <f t="shared" si="5"/>
        <v/>
      </c>
    </row>
    <row r="98" spans="1:21" x14ac:dyDescent="0.25">
      <c r="A98" s="53">
        <f t="shared" si="3"/>
        <v>97</v>
      </c>
      <c r="B98" s="55"/>
      <c r="C98" s="56"/>
      <c r="D98" s="55"/>
      <c r="E98" s="55"/>
      <c r="F98" s="55"/>
      <c r="G98" s="55"/>
      <c r="H98" s="57"/>
      <c r="I98" s="55"/>
      <c r="J98" s="55"/>
      <c r="K98" s="55"/>
      <c r="L98" s="55"/>
      <c r="M98" s="55"/>
      <c r="N98" s="57"/>
      <c r="O98" s="57" t="str">
        <f t="shared" si="4"/>
        <v/>
      </c>
      <c r="Q98" s="38" t="s">
        <v>450</v>
      </c>
      <c r="R98" s="38" t="str" cm="1">
        <f t="array" ref="R98">_xlfn.XLOOKUP(Q98,INDEX(Flettilisti,,1),INDEX(Flettilisti,,2),,0)</f>
        <v>Vantar flokkun</v>
      </c>
      <c r="S98" s="38" t="str">
        <f>IF(ISBLANK(N98),"",IF(N98&lt;Gögn!$J$2,Gögn!$K$2,IF(N98&gt;Gögn!$J$4,Gögn!$K$4,Gögn!$K$3)))</f>
        <v/>
      </c>
      <c r="T98" s="49" t="str" cm="1">
        <f t="array" aca="1" ref="T98" ca="1">IF(ISBLANK(B98),"",IF(R98="Styrkhæft",_xlfn.XLOOKUP(S98,Vegalengdir[Texti],INDIRECT("Vegalengdir["&amp;'Upplýsingar um umsækjanda'!$B$10&amp;"]"),0%,0)))</f>
        <v/>
      </c>
      <c r="U98" s="72" t="str">
        <f t="shared" si="5"/>
        <v/>
      </c>
    </row>
    <row r="99" spans="1:21" x14ac:dyDescent="0.25">
      <c r="A99" s="53">
        <f t="shared" si="3"/>
        <v>98</v>
      </c>
      <c r="B99" s="55"/>
      <c r="C99" s="56"/>
      <c r="D99" s="55"/>
      <c r="E99" s="55"/>
      <c r="F99" s="55"/>
      <c r="G99" s="55"/>
      <c r="H99" s="57"/>
      <c r="I99" s="55"/>
      <c r="J99" s="55"/>
      <c r="K99" s="55"/>
      <c r="L99" s="55"/>
      <c r="M99" s="55"/>
      <c r="N99" s="57"/>
      <c r="O99" s="57" t="str">
        <f t="shared" si="4"/>
        <v/>
      </c>
      <c r="Q99" s="38" t="s">
        <v>450</v>
      </c>
      <c r="R99" s="38" t="str" cm="1">
        <f t="array" ref="R99">_xlfn.XLOOKUP(Q99,INDEX(Flettilisti,,1),INDEX(Flettilisti,,2),,0)</f>
        <v>Vantar flokkun</v>
      </c>
      <c r="S99" s="38" t="str">
        <f>IF(ISBLANK(N99),"",IF(N99&lt;Gögn!$J$2,Gögn!$K$2,IF(N99&gt;Gögn!$J$4,Gögn!$K$4,Gögn!$K$3)))</f>
        <v/>
      </c>
      <c r="T99" s="49" t="str" cm="1">
        <f t="array" aca="1" ref="T99" ca="1">IF(ISBLANK(B99),"",IF(R99="Styrkhæft",_xlfn.XLOOKUP(S99,Vegalengdir[Texti],INDIRECT("Vegalengdir["&amp;'Upplýsingar um umsækjanda'!$B$10&amp;"]"),0%,0)))</f>
        <v/>
      </c>
      <c r="U99" s="72" t="str">
        <f t="shared" si="5"/>
        <v/>
      </c>
    </row>
    <row r="100" spans="1:21" x14ac:dyDescent="0.25">
      <c r="A100" s="53">
        <f t="shared" si="3"/>
        <v>99</v>
      </c>
      <c r="B100" s="55"/>
      <c r="C100" s="56"/>
      <c r="D100" s="55"/>
      <c r="E100" s="55"/>
      <c r="F100" s="55"/>
      <c r="G100" s="55"/>
      <c r="H100" s="57"/>
      <c r="I100" s="55"/>
      <c r="J100" s="55"/>
      <c r="K100" s="55"/>
      <c r="L100" s="55"/>
      <c r="M100" s="55"/>
      <c r="N100" s="57"/>
      <c r="O100" s="57" t="str">
        <f t="shared" si="4"/>
        <v/>
      </c>
      <c r="Q100" s="38" t="s">
        <v>450</v>
      </c>
      <c r="R100" s="38" t="str" cm="1">
        <f t="array" ref="R100">_xlfn.XLOOKUP(Q100,INDEX(Flettilisti,,1),INDEX(Flettilisti,,2),,0)</f>
        <v>Vantar flokkun</v>
      </c>
      <c r="S100" s="38" t="str">
        <f>IF(ISBLANK(N100),"",IF(N100&lt;Gögn!$J$2,Gögn!$K$2,IF(N100&gt;Gögn!$J$4,Gögn!$K$4,Gögn!$K$3)))</f>
        <v/>
      </c>
      <c r="T100" s="49" t="str" cm="1">
        <f t="array" aca="1" ref="T100" ca="1">IF(ISBLANK(B100),"",IF(R100="Styrkhæft",_xlfn.XLOOKUP(S100,Vegalengdir[Texti],INDIRECT("Vegalengdir["&amp;'Upplýsingar um umsækjanda'!$B$10&amp;"]"),0%,0)))</f>
        <v/>
      </c>
      <c r="U100" s="72" t="str">
        <f t="shared" si="5"/>
        <v/>
      </c>
    </row>
    <row r="101" spans="1:21" x14ac:dyDescent="0.25">
      <c r="A101" s="53">
        <f t="shared" si="3"/>
        <v>100</v>
      </c>
      <c r="B101" s="55"/>
      <c r="C101" s="56"/>
      <c r="D101" s="55"/>
      <c r="E101" s="55"/>
      <c r="F101" s="55"/>
      <c r="G101" s="55"/>
      <c r="H101" s="57"/>
      <c r="I101" s="55"/>
      <c r="J101" s="55"/>
      <c r="K101" s="55"/>
      <c r="L101" s="55"/>
      <c r="M101" s="55"/>
      <c r="N101" s="57"/>
      <c r="O101" s="57" t="str">
        <f t="shared" si="4"/>
        <v/>
      </c>
      <c r="Q101" s="38" t="s">
        <v>450</v>
      </c>
      <c r="R101" s="38" t="str" cm="1">
        <f t="array" ref="R101">_xlfn.XLOOKUP(Q101,INDEX(Flettilisti,,1),INDEX(Flettilisti,,2),,0)</f>
        <v>Vantar flokkun</v>
      </c>
      <c r="S101" s="38" t="str">
        <f>IF(ISBLANK(N101),"",IF(N101&lt;Gögn!$J$2,Gögn!$K$2,IF(N101&gt;Gögn!$J$4,Gögn!$K$4,Gögn!$K$3)))</f>
        <v/>
      </c>
      <c r="T101" s="49" t="str" cm="1">
        <f t="array" aca="1" ref="T101" ca="1">IF(ISBLANK(B101),"",IF(R101="Styrkhæft",_xlfn.XLOOKUP(S101,Vegalengdir[Texti],INDIRECT("Vegalengdir["&amp;'Upplýsingar um umsækjanda'!$B$10&amp;"]"),0%,0)))</f>
        <v/>
      </c>
      <c r="U101" s="72" t="str">
        <f t="shared" si="5"/>
        <v/>
      </c>
    </row>
    <row r="102" spans="1:21" x14ac:dyDescent="0.25">
      <c r="A102" s="53">
        <f t="shared" si="3"/>
        <v>101</v>
      </c>
      <c r="B102" s="55"/>
      <c r="C102" s="56"/>
      <c r="D102" s="55"/>
      <c r="E102" s="55"/>
      <c r="F102" s="55"/>
      <c r="G102" s="55"/>
      <c r="H102" s="57"/>
      <c r="I102" s="55"/>
      <c r="J102" s="55"/>
      <c r="K102" s="55"/>
      <c r="L102" s="55"/>
      <c r="M102" s="55"/>
      <c r="N102" s="57"/>
      <c r="O102" s="57" t="str">
        <f t="shared" si="4"/>
        <v/>
      </c>
      <c r="Q102" s="38" t="s">
        <v>450</v>
      </c>
      <c r="R102" s="38" t="str" cm="1">
        <f t="array" ref="R102">_xlfn.XLOOKUP(Q102,INDEX(Flettilisti,,1),INDEX(Flettilisti,,2),,0)</f>
        <v>Vantar flokkun</v>
      </c>
      <c r="S102" s="38" t="str">
        <f>IF(ISBLANK(N102),"",IF(N102&lt;Gögn!$J$2,Gögn!$K$2,IF(N102&gt;Gögn!$J$4,Gögn!$K$4,Gögn!$K$3)))</f>
        <v/>
      </c>
      <c r="T102" s="49" t="str" cm="1">
        <f t="array" aca="1" ref="T102" ca="1">IF(ISBLANK(B102),"",IF(R102="Styrkhæft",_xlfn.XLOOKUP(S102,Vegalengdir[Texti],INDIRECT("Vegalengdir["&amp;'Upplýsingar um umsækjanda'!$B$10&amp;"]"),0%,0)))</f>
        <v/>
      </c>
      <c r="U102" s="72" t="str">
        <f t="shared" si="5"/>
        <v/>
      </c>
    </row>
    <row r="103" spans="1:21" x14ac:dyDescent="0.25">
      <c r="A103" s="53">
        <f t="shared" si="3"/>
        <v>102</v>
      </c>
      <c r="B103" s="55"/>
      <c r="C103" s="56"/>
      <c r="D103" s="55"/>
      <c r="E103" s="55"/>
      <c r="F103" s="55"/>
      <c r="G103" s="55"/>
      <c r="H103" s="57"/>
      <c r="I103" s="55"/>
      <c r="J103" s="55"/>
      <c r="K103" s="55"/>
      <c r="L103" s="55"/>
      <c r="M103" s="55"/>
      <c r="N103" s="57"/>
      <c r="O103" s="57" t="str">
        <f t="shared" si="4"/>
        <v/>
      </c>
      <c r="Q103" s="38" t="s">
        <v>450</v>
      </c>
      <c r="R103" s="38" t="str" cm="1">
        <f t="array" ref="R103">_xlfn.XLOOKUP(Q103,INDEX(Flettilisti,,1),INDEX(Flettilisti,,2),,0)</f>
        <v>Vantar flokkun</v>
      </c>
      <c r="S103" s="38" t="str">
        <f>IF(ISBLANK(N103),"",IF(N103&lt;Gögn!$J$2,Gögn!$K$2,IF(N103&gt;Gögn!$J$4,Gögn!$K$4,Gögn!$K$3)))</f>
        <v/>
      </c>
      <c r="T103" s="49" t="str" cm="1">
        <f t="array" aca="1" ref="T103" ca="1">IF(ISBLANK(B103),"",IF(R103="Styrkhæft",_xlfn.XLOOKUP(S103,Vegalengdir[Texti],INDIRECT("Vegalengdir["&amp;'Upplýsingar um umsækjanda'!$B$10&amp;"]"),0%,0)))</f>
        <v/>
      </c>
      <c r="U103" s="72" t="str">
        <f t="shared" si="5"/>
        <v/>
      </c>
    </row>
    <row r="104" spans="1:21" x14ac:dyDescent="0.25">
      <c r="A104" s="53">
        <f t="shared" si="3"/>
        <v>103</v>
      </c>
      <c r="B104" s="55"/>
      <c r="C104" s="56"/>
      <c r="D104" s="55"/>
      <c r="E104" s="55"/>
      <c r="F104" s="55"/>
      <c r="G104" s="55"/>
      <c r="H104" s="57"/>
      <c r="I104" s="55"/>
      <c r="J104" s="55"/>
      <c r="K104" s="55"/>
      <c r="L104" s="55"/>
      <c r="M104" s="55"/>
      <c r="N104" s="57"/>
      <c r="O104" s="57" t="str">
        <f t="shared" si="4"/>
        <v/>
      </c>
      <c r="Q104" s="38" t="s">
        <v>450</v>
      </c>
      <c r="R104" s="38" t="str" cm="1">
        <f t="array" ref="R104">_xlfn.XLOOKUP(Q104,INDEX(Flettilisti,,1),INDEX(Flettilisti,,2),,0)</f>
        <v>Vantar flokkun</v>
      </c>
      <c r="S104" s="38" t="str">
        <f>IF(ISBLANK(N104),"",IF(N104&lt;Gögn!$J$2,Gögn!$K$2,IF(N104&gt;Gögn!$J$4,Gögn!$K$4,Gögn!$K$3)))</f>
        <v/>
      </c>
      <c r="T104" s="49" t="str" cm="1">
        <f t="array" aca="1" ref="T104" ca="1">IF(ISBLANK(B104),"",IF(R104="Styrkhæft",_xlfn.XLOOKUP(S104,Vegalengdir[Texti],INDIRECT("Vegalengdir["&amp;'Upplýsingar um umsækjanda'!$B$10&amp;"]"),0%,0)))</f>
        <v/>
      </c>
      <c r="U104" s="72" t="str">
        <f t="shared" si="5"/>
        <v/>
      </c>
    </row>
    <row r="105" spans="1:21" x14ac:dyDescent="0.25">
      <c r="A105" s="53">
        <f t="shared" si="3"/>
        <v>104</v>
      </c>
      <c r="B105" s="55"/>
      <c r="C105" s="56"/>
      <c r="D105" s="55"/>
      <c r="E105" s="55"/>
      <c r="F105" s="55"/>
      <c r="G105" s="55"/>
      <c r="H105" s="57"/>
      <c r="I105" s="55"/>
      <c r="J105" s="55"/>
      <c r="K105" s="55"/>
      <c r="L105" s="55"/>
      <c r="M105" s="55"/>
      <c r="N105" s="57"/>
      <c r="O105" s="57" t="str">
        <f t="shared" si="4"/>
        <v/>
      </c>
      <c r="Q105" s="38" t="s">
        <v>450</v>
      </c>
      <c r="R105" s="38" t="str" cm="1">
        <f t="array" ref="R105">_xlfn.XLOOKUP(Q105,INDEX(Flettilisti,,1),INDEX(Flettilisti,,2),,0)</f>
        <v>Vantar flokkun</v>
      </c>
      <c r="S105" s="38" t="str">
        <f>IF(ISBLANK(N105),"",IF(N105&lt;Gögn!$J$2,Gögn!$K$2,IF(N105&gt;Gögn!$J$4,Gögn!$K$4,Gögn!$K$3)))</f>
        <v/>
      </c>
      <c r="T105" s="49" t="str" cm="1">
        <f t="array" aca="1" ref="T105" ca="1">IF(ISBLANK(B105),"",IF(R105="Styrkhæft",_xlfn.XLOOKUP(S105,Vegalengdir[Texti],INDIRECT("Vegalengdir["&amp;'Upplýsingar um umsækjanda'!$B$10&amp;"]"),0%,0)))</f>
        <v/>
      </c>
      <c r="U105" s="72" t="str">
        <f t="shared" si="5"/>
        <v/>
      </c>
    </row>
    <row r="106" spans="1:21" x14ac:dyDescent="0.25">
      <c r="A106" s="53">
        <f t="shared" si="3"/>
        <v>105</v>
      </c>
      <c r="B106" s="55"/>
      <c r="C106" s="56"/>
      <c r="D106" s="55"/>
      <c r="E106" s="55"/>
      <c r="F106" s="55"/>
      <c r="G106" s="55"/>
      <c r="H106" s="57"/>
      <c r="I106" s="55"/>
      <c r="J106" s="55"/>
      <c r="K106" s="55"/>
      <c r="L106" s="55"/>
      <c r="M106" s="55"/>
      <c r="N106" s="57"/>
      <c r="O106" s="57" t="str">
        <f t="shared" si="4"/>
        <v/>
      </c>
      <c r="Q106" s="38" t="s">
        <v>450</v>
      </c>
      <c r="R106" s="38" t="str" cm="1">
        <f t="array" ref="R106">_xlfn.XLOOKUP(Q106,INDEX(Flettilisti,,1),INDEX(Flettilisti,,2),,0)</f>
        <v>Vantar flokkun</v>
      </c>
      <c r="S106" s="38" t="str">
        <f>IF(ISBLANK(N106),"",IF(N106&lt;Gögn!$J$2,Gögn!$K$2,IF(N106&gt;Gögn!$J$4,Gögn!$K$4,Gögn!$K$3)))</f>
        <v/>
      </c>
      <c r="T106" s="49" t="str" cm="1">
        <f t="array" aca="1" ref="T106" ca="1">IF(ISBLANK(B106),"",IF(R106="Styrkhæft",_xlfn.XLOOKUP(S106,Vegalengdir[Texti],INDIRECT("Vegalengdir["&amp;'Upplýsingar um umsækjanda'!$B$10&amp;"]"),0%,0)))</f>
        <v/>
      </c>
      <c r="U106" s="72" t="str">
        <f t="shared" si="5"/>
        <v/>
      </c>
    </row>
    <row r="107" spans="1:21" x14ac:dyDescent="0.25">
      <c r="A107" s="53">
        <f t="shared" ref="A107:A170" si="6">A106+1</f>
        <v>106</v>
      </c>
      <c r="B107" s="55"/>
      <c r="C107" s="56"/>
      <c r="D107" s="55"/>
      <c r="E107" s="55"/>
      <c r="F107" s="55"/>
      <c r="G107" s="55"/>
      <c r="H107" s="57"/>
      <c r="I107" s="55"/>
      <c r="J107" s="55"/>
      <c r="K107" s="55"/>
      <c r="L107" s="55"/>
      <c r="M107" s="55"/>
      <c r="N107" s="57"/>
      <c r="O107" s="57" t="str">
        <f t="shared" si="4"/>
        <v/>
      </c>
      <c r="Q107" s="38" t="s">
        <v>450</v>
      </c>
      <c r="R107" s="38" t="str" cm="1">
        <f t="array" ref="R107">_xlfn.XLOOKUP(Q107,INDEX(Flettilisti,,1),INDEX(Flettilisti,,2),,0)</f>
        <v>Vantar flokkun</v>
      </c>
      <c r="S107" s="38" t="str">
        <f>IF(ISBLANK(N107),"",IF(N107&lt;Gögn!$J$2,Gögn!$K$2,IF(N107&gt;Gögn!$J$4,Gögn!$K$4,Gögn!$K$3)))</f>
        <v/>
      </c>
      <c r="T107" s="49" t="str" cm="1">
        <f t="array" aca="1" ref="T107" ca="1">IF(ISBLANK(B107),"",IF(R107="Styrkhæft",_xlfn.XLOOKUP(S107,Vegalengdir[Texti],INDIRECT("Vegalengdir["&amp;'Upplýsingar um umsækjanda'!$B$10&amp;"]"),0%,0)))</f>
        <v/>
      </c>
      <c r="U107" s="72" t="str">
        <f t="shared" si="5"/>
        <v/>
      </c>
    </row>
    <row r="108" spans="1:21" x14ac:dyDescent="0.25">
      <c r="A108" s="53">
        <f t="shared" si="6"/>
        <v>107</v>
      </c>
      <c r="B108" s="55"/>
      <c r="C108" s="56"/>
      <c r="D108" s="55"/>
      <c r="E108" s="55"/>
      <c r="F108" s="55"/>
      <c r="G108" s="55"/>
      <c r="H108" s="57"/>
      <c r="I108" s="55"/>
      <c r="J108" s="55"/>
      <c r="K108" s="55"/>
      <c r="L108" s="55"/>
      <c r="M108" s="55"/>
      <c r="N108" s="57"/>
      <c r="O108" s="57" t="str">
        <f t="shared" si="4"/>
        <v/>
      </c>
      <c r="Q108" s="38" t="s">
        <v>450</v>
      </c>
      <c r="R108" s="38" t="str" cm="1">
        <f t="array" ref="R108">_xlfn.XLOOKUP(Q108,INDEX(Flettilisti,,1),INDEX(Flettilisti,,2),,0)</f>
        <v>Vantar flokkun</v>
      </c>
      <c r="S108" s="38" t="str">
        <f>IF(ISBLANK(N108),"",IF(N108&lt;Gögn!$J$2,Gögn!$K$2,IF(N108&gt;Gögn!$J$4,Gögn!$K$4,Gögn!$K$3)))</f>
        <v/>
      </c>
      <c r="T108" s="49" t="str" cm="1">
        <f t="array" aca="1" ref="T108" ca="1">IF(ISBLANK(B108),"",IF(R108="Styrkhæft",_xlfn.XLOOKUP(S108,Vegalengdir[Texti],INDIRECT("Vegalengdir["&amp;'Upplýsingar um umsækjanda'!$B$10&amp;"]"),0%,0)))</f>
        <v/>
      </c>
      <c r="U108" s="72" t="str">
        <f t="shared" si="5"/>
        <v/>
      </c>
    </row>
    <row r="109" spans="1:21" x14ac:dyDescent="0.25">
      <c r="A109" s="53">
        <f t="shared" si="6"/>
        <v>108</v>
      </c>
      <c r="B109" s="55"/>
      <c r="C109" s="56"/>
      <c r="D109" s="55"/>
      <c r="E109" s="55"/>
      <c r="F109" s="55"/>
      <c r="G109" s="55"/>
      <c r="H109" s="57"/>
      <c r="I109" s="55"/>
      <c r="J109" s="55"/>
      <c r="K109" s="55"/>
      <c r="L109" s="55"/>
      <c r="M109" s="55"/>
      <c r="N109" s="57"/>
      <c r="O109" s="57" t="str">
        <f t="shared" si="4"/>
        <v/>
      </c>
      <c r="Q109" s="38" t="s">
        <v>450</v>
      </c>
      <c r="R109" s="38" t="str" cm="1">
        <f t="array" ref="R109">_xlfn.XLOOKUP(Q109,INDEX(Flettilisti,,1),INDEX(Flettilisti,,2),,0)</f>
        <v>Vantar flokkun</v>
      </c>
      <c r="S109" s="38" t="str">
        <f>IF(ISBLANK(N109),"",IF(N109&lt;Gögn!$J$2,Gögn!$K$2,IF(N109&gt;Gögn!$J$4,Gögn!$K$4,Gögn!$K$3)))</f>
        <v/>
      </c>
      <c r="T109" s="49" t="str" cm="1">
        <f t="array" aca="1" ref="T109" ca="1">IF(ISBLANK(B109),"",IF(R109="Styrkhæft",_xlfn.XLOOKUP(S109,Vegalengdir[Texti],INDIRECT("Vegalengdir["&amp;'Upplýsingar um umsækjanda'!$B$10&amp;"]"),0%,0)))</f>
        <v/>
      </c>
      <c r="U109" s="72" t="str">
        <f t="shared" si="5"/>
        <v/>
      </c>
    </row>
    <row r="110" spans="1:21" x14ac:dyDescent="0.25">
      <c r="A110" s="53">
        <f t="shared" si="6"/>
        <v>109</v>
      </c>
      <c r="B110" s="55"/>
      <c r="C110" s="56"/>
      <c r="D110" s="55"/>
      <c r="E110" s="55"/>
      <c r="F110" s="55"/>
      <c r="G110" s="55"/>
      <c r="H110" s="57"/>
      <c r="I110" s="55"/>
      <c r="J110" s="55"/>
      <c r="K110" s="55"/>
      <c r="L110" s="55"/>
      <c r="M110" s="55"/>
      <c r="N110" s="57"/>
      <c r="O110" s="57" t="str">
        <f t="shared" si="4"/>
        <v/>
      </c>
      <c r="Q110" s="38" t="s">
        <v>450</v>
      </c>
      <c r="R110" s="38" t="str" cm="1">
        <f t="array" ref="R110">_xlfn.XLOOKUP(Q110,INDEX(Flettilisti,,1),INDEX(Flettilisti,,2),,0)</f>
        <v>Vantar flokkun</v>
      </c>
      <c r="S110" s="38" t="str">
        <f>IF(ISBLANK(N110),"",IF(N110&lt;Gögn!$J$2,Gögn!$K$2,IF(N110&gt;Gögn!$J$4,Gögn!$K$4,Gögn!$K$3)))</f>
        <v/>
      </c>
      <c r="T110" s="49" t="str" cm="1">
        <f t="array" aca="1" ref="T110" ca="1">IF(ISBLANK(B110),"",IF(R110="Styrkhæft",_xlfn.XLOOKUP(S110,Vegalengdir[Texti],INDIRECT("Vegalengdir["&amp;'Upplýsingar um umsækjanda'!$B$10&amp;"]"),0%,0)))</f>
        <v/>
      </c>
      <c r="U110" s="72" t="str">
        <f t="shared" si="5"/>
        <v/>
      </c>
    </row>
    <row r="111" spans="1:21" x14ac:dyDescent="0.25">
      <c r="A111" s="53">
        <f t="shared" si="6"/>
        <v>110</v>
      </c>
      <c r="B111" s="55"/>
      <c r="C111" s="56"/>
      <c r="D111" s="55"/>
      <c r="E111" s="55"/>
      <c r="F111" s="55"/>
      <c r="G111" s="55"/>
      <c r="H111" s="57"/>
      <c r="I111" s="55"/>
      <c r="J111" s="55"/>
      <c r="K111" s="55"/>
      <c r="L111" s="55"/>
      <c r="M111" s="55"/>
      <c r="N111" s="57"/>
      <c r="O111" s="57" t="str">
        <f t="shared" si="4"/>
        <v/>
      </c>
      <c r="Q111" s="38" t="s">
        <v>450</v>
      </c>
      <c r="R111" s="38" t="str" cm="1">
        <f t="array" ref="R111">_xlfn.XLOOKUP(Q111,INDEX(Flettilisti,,1),INDEX(Flettilisti,,2),,0)</f>
        <v>Vantar flokkun</v>
      </c>
      <c r="S111" s="38" t="str">
        <f>IF(ISBLANK(N111),"",IF(N111&lt;Gögn!$J$2,Gögn!$K$2,IF(N111&gt;Gögn!$J$4,Gögn!$K$4,Gögn!$K$3)))</f>
        <v/>
      </c>
      <c r="T111" s="49" t="str" cm="1">
        <f t="array" aca="1" ref="T111" ca="1">IF(ISBLANK(B111),"",IF(R111="Styrkhæft",_xlfn.XLOOKUP(S111,Vegalengdir[Texti],INDIRECT("Vegalengdir["&amp;'Upplýsingar um umsækjanda'!$B$10&amp;"]"),0%,0)))</f>
        <v/>
      </c>
      <c r="U111" s="72" t="str">
        <f t="shared" si="5"/>
        <v/>
      </c>
    </row>
    <row r="112" spans="1:21" x14ac:dyDescent="0.25">
      <c r="A112" s="53">
        <f t="shared" si="6"/>
        <v>111</v>
      </c>
      <c r="B112" s="55"/>
      <c r="C112" s="56"/>
      <c r="D112" s="55"/>
      <c r="E112" s="55"/>
      <c r="F112" s="55"/>
      <c r="G112" s="55"/>
      <c r="H112" s="57"/>
      <c r="I112" s="55"/>
      <c r="J112" s="55"/>
      <c r="K112" s="55"/>
      <c r="L112" s="55"/>
      <c r="M112" s="55"/>
      <c r="N112" s="57"/>
      <c r="O112" s="57" t="str">
        <f t="shared" si="4"/>
        <v/>
      </c>
      <c r="Q112" s="38" t="s">
        <v>450</v>
      </c>
      <c r="R112" s="38" t="str" cm="1">
        <f t="array" ref="R112">_xlfn.XLOOKUP(Q112,INDEX(Flettilisti,,1),INDEX(Flettilisti,,2),,0)</f>
        <v>Vantar flokkun</v>
      </c>
      <c r="S112" s="38" t="str">
        <f>IF(ISBLANK(N112),"",IF(N112&lt;Gögn!$J$2,Gögn!$K$2,IF(N112&gt;Gögn!$J$4,Gögn!$K$4,Gögn!$K$3)))</f>
        <v/>
      </c>
      <c r="T112" s="49" t="str" cm="1">
        <f t="array" aca="1" ref="T112" ca="1">IF(ISBLANK(B112),"",IF(R112="Styrkhæft",_xlfn.XLOOKUP(S112,Vegalengdir[Texti],INDIRECT("Vegalengdir["&amp;'Upplýsingar um umsækjanda'!$B$10&amp;"]"),0%,0)))</f>
        <v/>
      </c>
      <c r="U112" s="72" t="str">
        <f t="shared" si="5"/>
        <v/>
      </c>
    </row>
    <row r="113" spans="1:21" x14ac:dyDescent="0.25">
      <c r="A113" s="53">
        <f t="shared" si="6"/>
        <v>112</v>
      </c>
      <c r="B113" s="55"/>
      <c r="C113" s="56"/>
      <c r="D113" s="55"/>
      <c r="E113" s="55"/>
      <c r="F113" s="55"/>
      <c r="G113" s="55"/>
      <c r="H113" s="57"/>
      <c r="I113" s="55"/>
      <c r="J113" s="55"/>
      <c r="K113" s="55"/>
      <c r="L113" s="55"/>
      <c r="M113" s="55"/>
      <c r="N113" s="57"/>
      <c r="O113" s="57" t="str">
        <f t="shared" si="4"/>
        <v/>
      </c>
      <c r="Q113" s="38" t="s">
        <v>450</v>
      </c>
      <c r="R113" s="38" t="str" cm="1">
        <f t="array" ref="R113">_xlfn.XLOOKUP(Q113,INDEX(Flettilisti,,1),INDEX(Flettilisti,,2),,0)</f>
        <v>Vantar flokkun</v>
      </c>
      <c r="S113" s="38" t="str">
        <f>IF(ISBLANK(N113),"",IF(N113&lt;Gögn!$J$2,Gögn!$K$2,IF(N113&gt;Gögn!$J$4,Gögn!$K$4,Gögn!$K$3)))</f>
        <v/>
      </c>
      <c r="T113" s="49" t="str" cm="1">
        <f t="array" aca="1" ref="T113" ca="1">IF(ISBLANK(B113),"",IF(R113="Styrkhæft",_xlfn.XLOOKUP(S113,Vegalengdir[Texti],INDIRECT("Vegalengdir["&amp;'Upplýsingar um umsækjanda'!$B$10&amp;"]"),0%,0)))</f>
        <v/>
      </c>
      <c r="U113" s="72" t="str">
        <f t="shared" si="5"/>
        <v/>
      </c>
    </row>
    <row r="114" spans="1:21" x14ac:dyDescent="0.25">
      <c r="A114" s="53">
        <f t="shared" si="6"/>
        <v>113</v>
      </c>
      <c r="B114" s="55"/>
      <c r="C114" s="56"/>
      <c r="D114" s="55"/>
      <c r="E114" s="55"/>
      <c r="F114" s="55"/>
      <c r="G114" s="55"/>
      <c r="H114" s="57"/>
      <c r="I114" s="55"/>
      <c r="J114" s="55"/>
      <c r="K114" s="55"/>
      <c r="L114" s="55"/>
      <c r="M114" s="55"/>
      <c r="N114" s="57"/>
      <c r="O114" s="57" t="str">
        <f t="shared" si="4"/>
        <v/>
      </c>
      <c r="Q114" s="38" t="s">
        <v>450</v>
      </c>
      <c r="R114" s="38" t="str" cm="1">
        <f t="array" ref="R114">_xlfn.XLOOKUP(Q114,INDEX(Flettilisti,,1),INDEX(Flettilisti,,2),,0)</f>
        <v>Vantar flokkun</v>
      </c>
      <c r="S114" s="38" t="str">
        <f>IF(ISBLANK(N114),"",IF(N114&lt;Gögn!$J$2,Gögn!$K$2,IF(N114&gt;Gögn!$J$4,Gögn!$K$4,Gögn!$K$3)))</f>
        <v/>
      </c>
      <c r="T114" s="49" t="str" cm="1">
        <f t="array" aca="1" ref="T114" ca="1">IF(ISBLANK(B114),"",IF(R114="Styrkhæft",_xlfn.XLOOKUP(S114,Vegalengdir[Texti],INDIRECT("Vegalengdir["&amp;'Upplýsingar um umsækjanda'!$B$10&amp;"]"),0%,0)))</f>
        <v/>
      </c>
      <c r="U114" s="72" t="str">
        <f t="shared" si="5"/>
        <v/>
      </c>
    </row>
    <row r="115" spans="1:21" x14ac:dyDescent="0.25">
      <c r="A115" s="53">
        <f t="shared" si="6"/>
        <v>114</v>
      </c>
      <c r="B115" s="55"/>
      <c r="C115" s="56"/>
      <c r="D115" s="55"/>
      <c r="E115" s="55"/>
      <c r="F115" s="55"/>
      <c r="G115" s="55"/>
      <c r="H115" s="57"/>
      <c r="I115" s="55"/>
      <c r="J115" s="55"/>
      <c r="K115" s="55"/>
      <c r="L115" s="55"/>
      <c r="M115" s="55"/>
      <c r="N115" s="57"/>
      <c r="O115" s="57" t="str">
        <f t="shared" si="4"/>
        <v/>
      </c>
      <c r="Q115" s="38" t="s">
        <v>450</v>
      </c>
      <c r="R115" s="38" t="str" cm="1">
        <f t="array" ref="R115">_xlfn.XLOOKUP(Q115,INDEX(Flettilisti,,1),INDEX(Flettilisti,,2),,0)</f>
        <v>Vantar flokkun</v>
      </c>
      <c r="S115" s="38" t="str">
        <f>IF(ISBLANK(N115),"",IF(N115&lt;Gögn!$J$2,Gögn!$K$2,IF(N115&gt;Gögn!$J$4,Gögn!$K$4,Gögn!$K$3)))</f>
        <v/>
      </c>
      <c r="T115" s="49" t="str" cm="1">
        <f t="array" aca="1" ref="T115" ca="1">IF(ISBLANK(B115),"",IF(R115="Styrkhæft",_xlfn.XLOOKUP(S115,Vegalengdir[Texti],INDIRECT("Vegalengdir["&amp;'Upplýsingar um umsækjanda'!$B$10&amp;"]"),0%,0)))</f>
        <v/>
      </c>
      <c r="U115" s="72" t="str">
        <f t="shared" si="5"/>
        <v/>
      </c>
    </row>
    <row r="116" spans="1:21" x14ac:dyDescent="0.25">
      <c r="A116" s="53">
        <f t="shared" si="6"/>
        <v>115</v>
      </c>
      <c r="B116" s="55"/>
      <c r="C116" s="56"/>
      <c r="D116" s="55"/>
      <c r="E116" s="55"/>
      <c r="F116" s="55"/>
      <c r="G116" s="55"/>
      <c r="H116" s="57"/>
      <c r="I116" s="55"/>
      <c r="J116" s="55"/>
      <c r="K116" s="55"/>
      <c r="L116" s="55"/>
      <c r="M116" s="55"/>
      <c r="N116" s="57"/>
      <c r="O116" s="57" t="str">
        <f t="shared" si="4"/>
        <v/>
      </c>
      <c r="Q116" s="38" t="s">
        <v>450</v>
      </c>
      <c r="R116" s="38" t="str" cm="1">
        <f t="array" ref="R116">_xlfn.XLOOKUP(Q116,INDEX(Flettilisti,,1),INDEX(Flettilisti,,2),,0)</f>
        <v>Vantar flokkun</v>
      </c>
      <c r="S116" s="38" t="str">
        <f>IF(ISBLANK(N116),"",IF(N116&lt;Gögn!$J$2,Gögn!$K$2,IF(N116&gt;Gögn!$J$4,Gögn!$K$4,Gögn!$K$3)))</f>
        <v/>
      </c>
      <c r="T116" s="49" t="str" cm="1">
        <f t="array" aca="1" ref="T116" ca="1">IF(ISBLANK(B116),"",IF(R116="Styrkhæft",_xlfn.XLOOKUP(S116,Vegalengdir[Texti],INDIRECT("Vegalengdir["&amp;'Upplýsingar um umsækjanda'!$B$10&amp;"]"),0%,0)))</f>
        <v/>
      </c>
      <c r="U116" s="72" t="str">
        <f t="shared" si="5"/>
        <v/>
      </c>
    </row>
    <row r="117" spans="1:21" x14ac:dyDescent="0.25">
      <c r="A117" s="53">
        <f t="shared" si="6"/>
        <v>116</v>
      </c>
      <c r="B117" s="55"/>
      <c r="C117" s="56"/>
      <c r="D117" s="55"/>
      <c r="E117" s="55"/>
      <c r="F117" s="55"/>
      <c r="G117" s="55"/>
      <c r="H117" s="57"/>
      <c r="I117" s="55"/>
      <c r="J117" s="55"/>
      <c r="K117" s="55"/>
      <c r="L117" s="55"/>
      <c r="M117" s="55"/>
      <c r="N117" s="57"/>
      <c r="O117" s="57" t="str">
        <f t="shared" si="4"/>
        <v/>
      </c>
      <c r="Q117" s="38" t="s">
        <v>450</v>
      </c>
      <c r="R117" s="38" t="str" cm="1">
        <f t="array" ref="R117">_xlfn.XLOOKUP(Q117,INDEX(Flettilisti,,1),INDEX(Flettilisti,,2),,0)</f>
        <v>Vantar flokkun</v>
      </c>
      <c r="S117" s="38" t="str">
        <f>IF(ISBLANK(N117),"",IF(N117&lt;Gögn!$J$2,Gögn!$K$2,IF(N117&gt;Gögn!$J$4,Gögn!$K$4,Gögn!$K$3)))</f>
        <v/>
      </c>
      <c r="T117" s="49" t="str" cm="1">
        <f t="array" aca="1" ref="T117" ca="1">IF(ISBLANK(B117),"",IF(R117="Styrkhæft",_xlfn.XLOOKUP(S117,Vegalengdir[Texti],INDIRECT("Vegalengdir["&amp;'Upplýsingar um umsækjanda'!$B$10&amp;"]"),0%,0)))</f>
        <v/>
      </c>
      <c r="U117" s="72" t="str">
        <f t="shared" si="5"/>
        <v/>
      </c>
    </row>
    <row r="118" spans="1:21" x14ac:dyDescent="0.25">
      <c r="A118" s="53">
        <f t="shared" si="6"/>
        <v>117</v>
      </c>
      <c r="B118" s="55"/>
      <c r="C118" s="56"/>
      <c r="D118" s="55"/>
      <c r="E118" s="55"/>
      <c r="F118" s="55"/>
      <c r="G118" s="55"/>
      <c r="H118" s="57"/>
      <c r="I118" s="55"/>
      <c r="J118" s="55"/>
      <c r="K118" s="55"/>
      <c r="L118" s="55"/>
      <c r="M118" s="55"/>
      <c r="N118" s="57"/>
      <c r="O118" s="57" t="str">
        <f t="shared" si="4"/>
        <v/>
      </c>
      <c r="Q118" s="38" t="s">
        <v>450</v>
      </c>
      <c r="R118" s="38" t="str" cm="1">
        <f t="array" ref="R118">_xlfn.XLOOKUP(Q118,INDEX(Flettilisti,,1),INDEX(Flettilisti,,2),,0)</f>
        <v>Vantar flokkun</v>
      </c>
      <c r="S118" s="38" t="str">
        <f>IF(ISBLANK(N118),"",IF(N118&lt;Gögn!$J$2,Gögn!$K$2,IF(N118&gt;Gögn!$J$4,Gögn!$K$4,Gögn!$K$3)))</f>
        <v/>
      </c>
      <c r="T118" s="49" t="str" cm="1">
        <f t="array" aca="1" ref="T118" ca="1">IF(ISBLANK(B118),"",IF(R118="Styrkhæft",_xlfn.XLOOKUP(S118,Vegalengdir[Texti],INDIRECT("Vegalengdir["&amp;'Upplýsingar um umsækjanda'!$B$10&amp;"]"),0%,0)))</f>
        <v/>
      </c>
      <c r="U118" s="72" t="str">
        <f t="shared" si="5"/>
        <v/>
      </c>
    </row>
    <row r="119" spans="1:21" x14ac:dyDescent="0.25">
      <c r="A119" s="53">
        <f t="shared" si="6"/>
        <v>118</v>
      </c>
      <c r="B119" s="55"/>
      <c r="C119" s="56"/>
      <c r="D119" s="55"/>
      <c r="E119" s="55"/>
      <c r="F119" s="55"/>
      <c r="G119" s="55"/>
      <c r="H119" s="57"/>
      <c r="I119" s="55"/>
      <c r="J119" s="55"/>
      <c r="K119" s="55"/>
      <c r="L119" s="55"/>
      <c r="M119" s="55"/>
      <c r="N119" s="57"/>
      <c r="O119" s="57" t="str">
        <f t="shared" si="4"/>
        <v/>
      </c>
      <c r="Q119" s="38" t="s">
        <v>450</v>
      </c>
      <c r="R119" s="38" t="str" cm="1">
        <f t="array" ref="R119">_xlfn.XLOOKUP(Q119,INDEX(Flettilisti,,1),INDEX(Flettilisti,,2),,0)</f>
        <v>Vantar flokkun</v>
      </c>
      <c r="S119" s="38" t="str">
        <f>IF(ISBLANK(N119),"",IF(N119&lt;Gögn!$J$2,Gögn!$K$2,IF(N119&gt;Gögn!$J$4,Gögn!$K$4,Gögn!$K$3)))</f>
        <v/>
      </c>
      <c r="T119" s="49" t="str" cm="1">
        <f t="array" aca="1" ref="T119" ca="1">IF(ISBLANK(B119),"",IF(R119="Styrkhæft",_xlfn.XLOOKUP(S119,Vegalengdir[Texti],INDIRECT("Vegalengdir["&amp;'Upplýsingar um umsækjanda'!$B$10&amp;"]"),0%,0)))</f>
        <v/>
      </c>
      <c r="U119" s="72" t="str">
        <f t="shared" si="5"/>
        <v/>
      </c>
    </row>
    <row r="120" spans="1:21" x14ac:dyDescent="0.25">
      <c r="A120" s="53">
        <f t="shared" si="6"/>
        <v>119</v>
      </c>
      <c r="B120" s="55"/>
      <c r="C120" s="56"/>
      <c r="D120" s="55"/>
      <c r="E120" s="55"/>
      <c r="F120" s="55"/>
      <c r="G120" s="55"/>
      <c r="H120" s="57"/>
      <c r="I120" s="55"/>
      <c r="J120" s="55"/>
      <c r="K120" s="55"/>
      <c r="L120" s="55"/>
      <c r="M120" s="55"/>
      <c r="N120" s="57"/>
      <c r="O120" s="57" t="str">
        <f t="shared" si="4"/>
        <v/>
      </c>
      <c r="Q120" s="38" t="s">
        <v>450</v>
      </c>
      <c r="R120" s="38" t="str" cm="1">
        <f t="array" ref="R120">_xlfn.XLOOKUP(Q120,INDEX(Flettilisti,,1),INDEX(Flettilisti,,2),,0)</f>
        <v>Vantar flokkun</v>
      </c>
      <c r="S120" s="38" t="str">
        <f>IF(ISBLANK(N120),"",IF(N120&lt;Gögn!$J$2,Gögn!$K$2,IF(N120&gt;Gögn!$J$4,Gögn!$K$4,Gögn!$K$3)))</f>
        <v/>
      </c>
      <c r="T120" s="49" t="str" cm="1">
        <f t="array" aca="1" ref="T120" ca="1">IF(ISBLANK(B120),"",IF(R120="Styrkhæft",_xlfn.XLOOKUP(S120,Vegalengdir[Texti],INDIRECT("Vegalengdir["&amp;'Upplýsingar um umsækjanda'!$B$10&amp;"]"),0%,0)))</f>
        <v/>
      </c>
      <c r="U120" s="72" t="str">
        <f t="shared" si="5"/>
        <v/>
      </c>
    </row>
    <row r="121" spans="1:21" x14ac:dyDescent="0.25">
      <c r="A121" s="53">
        <f t="shared" si="6"/>
        <v>120</v>
      </c>
      <c r="B121" s="55"/>
      <c r="C121" s="56"/>
      <c r="D121" s="55"/>
      <c r="E121" s="55"/>
      <c r="F121" s="55"/>
      <c r="G121" s="55"/>
      <c r="H121" s="57"/>
      <c r="I121" s="55"/>
      <c r="J121" s="55"/>
      <c r="K121" s="55"/>
      <c r="L121" s="55"/>
      <c r="M121" s="55"/>
      <c r="N121" s="57"/>
      <c r="O121" s="57" t="str">
        <f t="shared" si="4"/>
        <v/>
      </c>
      <c r="Q121" s="38" t="s">
        <v>450</v>
      </c>
      <c r="R121" s="38" t="str" cm="1">
        <f t="array" ref="R121">_xlfn.XLOOKUP(Q121,INDEX(Flettilisti,,1),INDEX(Flettilisti,,2),,0)</f>
        <v>Vantar flokkun</v>
      </c>
      <c r="S121" s="38" t="str">
        <f>IF(ISBLANK(N121),"",IF(N121&lt;Gögn!$J$2,Gögn!$K$2,IF(N121&gt;Gögn!$J$4,Gögn!$K$4,Gögn!$K$3)))</f>
        <v/>
      </c>
      <c r="T121" s="49" t="str" cm="1">
        <f t="array" aca="1" ref="T121" ca="1">IF(ISBLANK(B121),"",IF(R121="Styrkhæft",_xlfn.XLOOKUP(S121,Vegalengdir[Texti],INDIRECT("Vegalengdir["&amp;'Upplýsingar um umsækjanda'!$B$10&amp;"]"),0%,0)))</f>
        <v/>
      </c>
      <c r="U121" s="72" t="str">
        <f t="shared" si="5"/>
        <v/>
      </c>
    </row>
    <row r="122" spans="1:21" x14ac:dyDescent="0.25">
      <c r="A122" s="53">
        <f t="shared" si="6"/>
        <v>121</v>
      </c>
      <c r="B122" s="55"/>
      <c r="C122" s="56"/>
      <c r="D122" s="55"/>
      <c r="E122" s="55"/>
      <c r="F122" s="55"/>
      <c r="G122" s="55"/>
      <c r="H122" s="57"/>
      <c r="I122" s="55"/>
      <c r="J122" s="55"/>
      <c r="K122" s="55"/>
      <c r="L122" s="55"/>
      <c r="M122" s="55"/>
      <c r="N122" s="57"/>
      <c r="O122" s="57" t="str">
        <f t="shared" si="4"/>
        <v/>
      </c>
      <c r="Q122" s="38" t="s">
        <v>450</v>
      </c>
      <c r="R122" s="38" t="str" cm="1">
        <f t="array" ref="R122">_xlfn.XLOOKUP(Q122,INDEX(Flettilisti,,1),INDEX(Flettilisti,,2),,0)</f>
        <v>Vantar flokkun</v>
      </c>
      <c r="S122" s="38" t="str">
        <f>IF(ISBLANK(N122),"",IF(N122&lt;Gögn!$J$2,Gögn!$K$2,IF(N122&gt;Gögn!$J$4,Gögn!$K$4,Gögn!$K$3)))</f>
        <v/>
      </c>
      <c r="T122" s="49" t="str" cm="1">
        <f t="array" aca="1" ref="T122" ca="1">IF(ISBLANK(B122),"",IF(R122="Styrkhæft",_xlfn.XLOOKUP(S122,Vegalengdir[Texti],INDIRECT("Vegalengdir["&amp;'Upplýsingar um umsækjanda'!$B$10&amp;"]"),0%,0)))</f>
        <v/>
      </c>
      <c r="U122" s="72" t="str">
        <f t="shared" si="5"/>
        <v/>
      </c>
    </row>
    <row r="123" spans="1:21" x14ac:dyDescent="0.25">
      <c r="A123" s="53">
        <f t="shared" si="6"/>
        <v>122</v>
      </c>
      <c r="B123" s="55"/>
      <c r="C123" s="56"/>
      <c r="D123" s="55"/>
      <c r="E123" s="55"/>
      <c r="F123" s="55"/>
      <c r="G123" s="55"/>
      <c r="H123" s="57"/>
      <c r="I123" s="55"/>
      <c r="J123" s="55"/>
      <c r="K123" s="55"/>
      <c r="L123" s="55"/>
      <c r="M123" s="55"/>
      <c r="N123" s="57"/>
      <c r="O123" s="57" t="str">
        <f t="shared" si="4"/>
        <v/>
      </c>
      <c r="Q123" s="38" t="s">
        <v>450</v>
      </c>
      <c r="R123" s="38" t="str" cm="1">
        <f t="array" ref="R123">_xlfn.XLOOKUP(Q123,INDEX(Flettilisti,,1),INDEX(Flettilisti,,2),,0)</f>
        <v>Vantar flokkun</v>
      </c>
      <c r="S123" s="38" t="str">
        <f>IF(ISBLANK(N123),"",IF(N123&lt;Gögn!$J$2,Gögn!$K$2,IF(N123&gt;Gögn!$J$4,Gögn!$K$4,Gögn!$K$3)))</f>
        <v/>
      </c>
      <c r="T123" s="49" t="str" cm="1">
        <f t="array" aca="1" ref="T123" ca="1">IF(ISBLANK(B123),"",IF(R123="Styrkhæft",_xlfn.XLOOKUP(S123,Vegalengdir[Texti],INDIRECT("Vegalengdir["&amp;'Upplýsingar um umsækjanda'!$B$10&amp;"]"),0%,0)))</f>
        <v/>
      </c>
      <c r="U123" s="72" t="str">
        <f t="shared" si="5"/>
        <v/>
      </c>
    </row>
    <row r="124" spans="1:21" x14ac:dyDescent="0.25">
      <c r="A124" s="53">
        <f t="shared" si="6"/>
        <v>123</v>
      </c>
      <c r="B124" s="55"/>
      <c r="C124" s="56"/>
      <c r="D124" s="55"/>
      <c r="E124" s="55"/>
      <c r="F124" s="55"/>
      <c r="G124" s="55"/>
      <c r="H124" s="57"/>
      <c r="I124" s="55"/>
      <c r="J124" s="55"/>
      <c r="K124" s="55"/>
      <c r="L124" s="55"/>
      <c r="M124" s="55"/>
      <c r="N124" s="57"/>
      <c r="O124" s="57" t="str">
        <f t="shared" si="4"/>
        <v/>
      </c>
      <c r="Q124" s="38" t="s">
        <v>450</v>
      </c>
      <c r="R124" s="38" t="str" cm="1">
        <f t="array" ref="R124">_xlfn.XLOOKUP(Q124,INDEX(Flettilisti,,1),INDEX(Flettilisti,,2),,0)</f>
        <v>Vantar flokkun</v>
      </c>
      <c r="S124" s="38" t="str">
        <f>IF(ISBLANK(N124),"",IF(N124&lt;Gögn!$J$2,Gögn!$K$2,IF(N124&gt;Gögn!$J$4,Gögn!$K$4,Gögn!$K$3)))</f>
        <v/>
      </c>
      <c r="T124" s="49" t="str" cm="1">
        <f t="array" aca="1" ref="T124" ca="1">IF(ISBLANK(B124),"",IF(R124="Styrkhæft",_xlfn.XLOOKUP(S124,Vegalengdir[Texti],INDIRECT("Vegalengdir["&amp;'Upplýsingar um umsækjanda'!$B$10&amp;"]"),0%,0)))</f>
        <v/>
      </c>
      <c r="U124" s="72" t="str">
        <f t="shared" si="5"/>
        <v/>
      </c>
    </row>
    <row r="125" spans="1:21" x14ac:dyDescent="0.25">
      <c r="A125" s="53">
        <f t="shared" si="6"/>
        <v>124</v>
      </c>
      <c r="B125" s="55"/>
      <c r="C125" s="56"/>
      <c r="D125" s="55"/>
      <c r="E125" s="55"/>
      <c r="F125" s="55"/>
      <c r="G125" s="55"/>
      <c r="H125" s="57"/>
      <c r="I125" s="55"/>
      <c r="J125" s="55"/>
      <c r="K125" s="55"/>
      <c r="L125" s="55"/>
      <c r="M125" s="55"/>
      <c r="N125" s="57"/>
      <c r="O125" s="57" t="str">
        <f t="shared" si="4"/>
        <v/>
      </c>
      <c r="Q125" s="38" t="s">
        <v>450</v>
      </c>
      <c r="R125" s="38" t="str" cm="1">
        <f t="array" ref="R125">_xlfn.XLOOKUP(Q125,INDEX(Flettilisti,,1),INDEX(Flettilisti,,2),,0)</f>
        <v>Vantar flokkun</v>
      </c>
      <c r="S125" s="38" t="str">
        <f>IF(ISBLANK(N125),"",IF(N125&lt;Gögn!$J$2,Gögn!$K$2,IF(N125&gt;Gögn!$J$4,Gögn!$K$4,Gögn!$K$3)))</f>
        <v/>
      </c>
      <c r="T125" s="49" t="str" cm="1">
        <f t="array" aca="1" ref="T125" ca="1">IF(ISBLANK(B125),"",IF(R125="Styrkhæft",_xlfn.XLOOKUP(S125,Vegalengdir[Texti],INDIRECT("Vegalengdir["&amp;'Upplýsingar um umsækjanda'!$B$10&amp;"]"),0%,0)))</f>
        <v/>
      </c>
      <c r="U125" s="72" t="str">
        <f t="shared" si="5"/>
        <v/>
      </c>
    </row>
    <row r="126" spans="1:21" x14ac:dyDescent="0.25">
      <c r="A126" s="53">
        <f t="shared" si="6"/>
        <v>125</v>
      </c>
      <c r="B126" s="55"/>
      <c r="C126" s="56"/>
      <c r="D126" s="55"/>
      <c r="E126" s="55"/>
      <c r="F126" s="55"/>
      <c r="G126" s="55"/>
      <c r="H126" s="57"/>
      <c r="I126" s="55"/>
      <c r="J126" s="55"/>
      <c r="K126" s="55"/>
      <c r="L126" s="55"/>
      <c r="M126" s="55"/>
      <c r="N126" s="57"/>
      <c r="O126" s="57" t="str">
        <f t="shared" si="4"/>
        <v/>
      </c>
      <c r="Q126" s="38" t="s">
        <v>450</v>
      </c>
      <c r="R126" s="38" t="str" cm="1">
        <f t="array" ref="R126">_xlfn.XLOOKUP(Q126,INDEX(Flettilisti,,1),INDEX(Flettilisti,,2),,0)</f>
        <v>Vantar flokkun</v>
      </c>
      <c r="S126" s="38" t="str">
        <f>IF(ISBLANK(N126),"",IF(N126&lt;Gögn!$J$2,Gögn!$K$2,IF(N126&gt;Gögn!$J$4,Gögn!$K$4,Gögn!$K$3)))</f>
        <v/>
      </c>
      <c r="T126" s="49" t="str" cm="1">
        <f t="array" aca="1" ref="T126" ca="1">IF(ISBLANK(B126),"",IF(R126="Styrkhæft",_xlfn.XLOOKUP(S126,Vegalengdir[Texti],INDIRECT("Vegalengdir["&amp;'Upplýsingar um umsækjanda'!$B$10&amp;"]"),0%,0)))</f>
        <v/>
      </c>
      <c r="U126" s="72" t="str">
        <f t="shared" si="5"/>
        <v/>
      </c>
    </row>
    <row r="127" spans="1:21" x14ac:dyDescent="0.25">
      <c r="A127" s="53">
        <f t="shared" si="6"/>
        <v>126</v>
      </c>
      <c r="B127" s="55"/>
      <c r="C127" s="56"/>
      <c r="D127" s="55"/>
      <c r="E127" s="55"/>
      <c r="F127" s="55"/>
      <c r="G127" s="55"/>
      <c r="H127" s="57"/>
      <c r="I127" s="55"/>
      <c r="J127" s="55"/>
      <c r="K127" s="55"/>
      <c r="L127" s="55"/>
      <c r="M127" s="55"/>
      <c r="N127" s="57"/>
      <c r="O127" s="57" t="str">
        <f t="shared" si="4"/>
        <v/>
      </c>
      <c r="Q127" s="38" t="s">
        <v>450</v>
      </c>
      <c r="R127" s="38" t="str" cm="1">
        <f t="array" ref="R127">_xlfn.XLOOKUP(Q127,INDEX(Flettilisti,,1),INDEX(Flettilisti,,2),,0)</f>
        <v>Vantar flokkun</v>
      </c>
      <c r="S127" s="38" t="str">
        <f>IF(ISBLANK(N127),"",IF(N127&lt;Gögn!$J$2,Gögn!$K$2,IF(N127&gt;Gögn!$J$4,Gögn!$K$4,Gögn!$K$3)))</f>
        <v/>
      </c>
      <c r="T127" s="49" t="str" cm="1">
        <f t="array" aca="1" ref="T127" ca="1">IF(ISBLANK(B127),"",IF(R127="Styrkhæft",_xlfn.XLOOKUP(S127,Vegalengdir[Texti],INDIRECT("Vegalengdir["&amp;'Upplýsingar um umsækjanda'!$B$10&amp;"]"),0%,0)))</f>
        <v/>
      </c>
      <c r="U127" s="72" t="str">
        <f t="shared" si="5"/>
        <v/>
      </c>
    </row>
    <row r="128" spans="1:21" x14ac:dyDescent="0.25">
      <c r="A128" s="53">
        <f t="shared" si="6"/>
        <v>127</v>
      </c>
      <c r="B128" s="55"/>
      <c r="C128" s="56"/>
      <c r="D128" s="55"/>
      <c r="E128" s="55"/>
      <c r="F128" s="55"/>
      <c r="G128" s="55"/>
      <c r="H128" s="57"/>
      <c r="I128" s="55"/>
      <c r="J128" s="55"/>
      <c r="K128" s="55"/>
      <c r="L128" s="55"/>
      <c r="M128" s="55"/>
      <c r="N128" s="57"/>
      <c r="O128" s="57" t="str">
        <f t="shared" si="4"/>
        <v/>
      </c>
      <c r="Q128" s="38" t="s">
        <v>450</v>
      </c>
      <c r="R128" s="38" t="str" cm="1">
        <f t="array" ref="R128">_xlfn.XLOOKUP(Q128,INDEX(Flettilisti,,1),INDEX(Flettilisti,,2),,0)</f>
        <v>Vantar flokkun</v>
      </c>
      <c r="S128" s="38" t="str">
        <f>IF(ISBLANK(N128),"",IF(N128&lt;Gögn!$J$2,Gögn!$K$2,IF(N128&gt;Gögn!$J$4,Gögn!$K$4,Gögn!$K$3)))</f>
        <v/>
      </c>
      <c r="T128" s="49" t="str" cm="1">
        <f t="array" aca="1" ref="T128" ca="1">IF(ISBLANK(B128),"",IF(R128="Styrkhæft",_xlfn.XLOOKUP(S128,Vegalengdir[Texti],INDIRECT("Vegalengdir["&amp;'Upplýsingar um umsækjanda'!$B$10&amp;"]"),0%,0)))</f>
        <v/>
      </c>
      <c r="U128" s="72" t="str">
        <f t="shared" si="5"/>
        <v/>
      </c>
    </row>
    <row r="129" spans="1:21" x14ac:dyDescent="0.25">
      <c r="A129" s="53">
        <f t="shared" si="6"/>
        <v>128</v>
      </c>
      <c r="B129" s="55"/>
      <c r="C129" s="56"/>
      <c r="D129" s="55"/>
      <c r="E129" s="55"/>
      <c r="F129" s="55"/>
      <c r="G129" s="55"/>
      <c r="H129" s="57"/>
      <c r="I129" s="55"/>
      <c r="J129" s="55"/>
      <c r="K129" s="55"/>
      <c r="L129" s="55"/>
      <c r="M129" s="55"/>
      <c r="N129" s="57"/>
      <c r="O129" s="57" t="str">
        <f t="shared" si="4"/>
        <v/>
      </c>
      <c r="Q129" s="38" t="s">
        <v>450</v>
      </c>
      <c r="R129" s="38" t="str" cm="1">
        <f t="array" ref="R129">_xlfn.XLOOKUP(Q129,INDEX(Flettilisti,,1),INDEX(Flettilisti,,2),,0)</f>
        <v>Vantar flokkun</v>
      </c>
      <c r="S129" s="38" t="str">
        <f>IF(ISBLANK(N129),"",IF(N129&lt;Gögn!$J$2,Gögn!$K$2,IF(N129&gt;Gögn!$J$4,Gögn!$K$4,Gögn!$K$3)))</f>
        <v/>
      </c>
      <c r="T129" s="49" t="str" cm="1">
        <f t="array" aca="1" ref="T129" ca="1">IF(ISBLANK(B129),"",IF(R129="Styrkhæft",_xlfn.XLOOKUP(S129,Vegalengdir[Texti],INDIRECT("Vegalengdir["&amp;'Upplýsingar um umsækjanda'!$B$10&amp;"]"),0%,0)))</f>
        <v/>
      </c>
      <c r="U129" s="72" t="str">
        <f t="shared" si="5"/>
        <v/>
      </c>
    </row>
    <row r="130" spans="1:21" x14ac:dyDescent="0.25">
      <c r="A130" s="53">
        <f t="shared" si="6"/>
        <v>129</v>
      </c>
      <c r="B130" s="55"/>
      <c r="C130" s="56"/>
      <c r="D130" s="55"/>
      <c r="E130" s="55"/>
      <c r="F130" s="55"/>
      <c r="G130" s="55"/>
      <c r="H130" s="57"/>
      <c r="I130" s="55"/>
      <c r="J130" s="55"/>
      <c r="K130" s="55"/>
      <c r="L130" s="55"/>
      <c r="M130" s="55"/>
      <c r="N130" s="57"/>
      <c r="O130" s="57" t="str">
        <f t="shared" si="4"/>
        <v/>
      </c>
      <c r="Q130" s="38" t="s">
        <v>450</v>
      </c>
      <c r="R130" s="38" t="str" cm="1">
        <f t="array" ref="R130">_xlfn.XLOOKUP(Q130,INDEX(Flettilisti,,1),INDEX(Flettilisti,,2),,0)</f>
        <v>Vantar flokkun</v>
      </c>
      <c r="S130" s="38" t="str">
        <f>IF(ISBLANK(N130),"",IF(N130&lt;Gögn!$J$2,Gögn!$K$2,IF(N130&gt;Gögn!$J$4,Gögn!$K$4,Gögn!$K$3)))</f>
        <v/>
      </c>
      <c r="T130" s="49" t="str" cm="1">
        <f t="array" aca="1" ref="T130" ca="1">IF(ISBLANK(B130),"",IF(R130="Styrkhæft",_xlfn.XLOOKUP(S130,Vegalengdir[Texti],INDIRECT("Vegalengdir["&amp;'Upplýsingar um umsækjanda'!$B$10&amp;"]"),0%,0)))</f>
        <v/>
      </c>
      <c r="U130" s="72" t="str">
        <f t="shared" si="5"/>
        <v/>
      </c>
    </row>
    <row r="131" spans="1:21" x14ac:dyDescent="0.25">
      <c r="A131" s="53">
        <f t="shared" si="6"/>
        <v>130</v>
      </c>
      <c r="B131" s="55"/>
      <c r="C131" s="56"/>
      <c r="D131" s="55"/>
      <c r="E131" s="55"/>
      <c r="F131" s="55"/>
      <c r="G131" s="55"/>
      <c r="H131" s="57"/>
      <c r="I131" s="55"/>
      <c r="J131" s="55"/>
      <c r="K131" s="55"/>
      <c r="L131" s="55"/>
      <c r="M131" s="55"/>
      <c r="N131" s="57"/>
      <c r="O131" s="57" t="str">
        <f t="shared" ref="O131:O194" si="7">IFERROR(IF(ISBLANK(B131),"",H131/N131),0)</f>
        <v/>
      </c>
      <c r="Q131" s="38" t="s">
        <v>450</v>
      </c>
      <c r="R131" s="38" t="str" cm="1">
        <f t="array" ref="R131">_xlfn.XLOOKUP(Q131,INDEX(Flettilisti,,1),INDEX(Flettilisti,,2),,0)</f>
        <v>Vantar flokkun</v>
      </c>
      <c r="S131" s="38" t="str">
        <f>IF(ISBLANK(N131),"",IF(N131&lt;Gögn!$J$2,Gögn!$K$2,IF(N131&gt;Gögn!$J$4,Gögn!$K$4,Gögn!$K$3)))</f>
        <v/>
      </c>
      <c r="T131" s="49" t="str" cm="1">
        <f t="array" aca="1" ref="T131" ca="1">IF(ISBLANK(B131),"",IF(R131="Styrkhæft",_xlfn.XLOOKUP(S131,Vegalengdir[Texti],INDIRECT("Vegalengdir["&amp;'Upplýsingar um umsækjanda'!$B$10&amp;"]"),0%,0)))</f>
        <v/>
      </c>
      <c r="U131" s="72" t="str">
        <f t="shared" ref="U131:U194" si="8">IF(ISBLANK(B131),"",T131*H131)</f>
        <v/>
      </c>
    </row>
    <row r="132" spans="1:21" x14ac:dyDescent="0.25">
      <c r="A132" s="53">
        <f t="shared" si="6"/>
        <v>131</v>
      </c>
      <c r="B132" s="55"/>
      <c r="C132" s="56"/>
      <c r="D132" s="55"/>
      <c r="E132" s="55"/>
      <c r="F132" s="55"/>
      <c r="G132" s="55"/>
      <c r="H132" s="57"/>
      <c r="I132" s="55"/>
      <c r="J132" s="55"/>
      <c r="K132" s="55"/>
      <c r="L132" s="55"/>
      <c r="M132" s="55"/>
      <c r="N132" s="57"/>
      <c r="O132" s="57" t="str">
        <f t="shared" si="7"/>
        <v/>
      </c>
      <c r="Q132" s="38" t="s">
        <v>450</v>
      </c>
      <c r="R132" s="38" t="str" cm="1">
        <f t="array" ref="R132">_xlfn.XLOOKUP(Q132,INDEX(Flettilisti,,1),INDEX(Flettilisti,,2),,0)</f>
        <v>Vantar flokkun</v>
      </c>
      <c r="S132" s="38" t="str">
        <f>IF(ISBLANK(N132),"",IF(N132&lt;Gögn!$J$2,Gögn!$K$2,IF(N132&gt;Gögn!$J$4,Gögn!$K$4,Gögn!$K$3)))</f>
        <v/>
      </c>
      <c r="T132" s="49" t="str" cm="1">
        <f t="array" aca="1" ref="T132" ca="1">IF(ISBLANK(B132),"",IF(R132="Styrkhæft",_xlfn.XLOOKUP(S132,Vegalengdir[Texti],INDIRECT("Vegalengdir["&amp;'Upplýsingar um umsækjanda'!$B$10&amp;"]"),0%,0)))</f>
        <v/>
      </c>
      <c r="U132" s="72" t="str">
        <f t="shared" si="8"/>
        <v/>
      </c>
    </row>
    <row r="133" spans="1:21" x14ac:dyDescent="0.25">
      <c r="A133" s="53">
        <f t="shared" si="6"/>
        <v>132</v>
      </c>
      <c r="B133" s="55"/>
      <c r="C133" s="56"/>
      <c r="D133" s="55"/>
      <c r="E133" s="55"/>
      <c r="F133" s="55"/>
      <c r="G133" s="55"/>
      <c r="H133" s="57"/>
      <c r="I133" s="55"/>
      <c r="J133" s="55"/>
      <c r="K133" s="55"/>
      <c r="L133" s="55"/>
      <c r="M133" s="55"/>
      <c r="N133" s="57"/>
      <c r="O133" s="57" t="str">
        <f t="shared" si="7"/>
        <v/>
      </c>
      <c r="Q133" s="38" t="s">
        <v>450</v>
      </c>
      <c r="R133" s="38" t="str" cm="1">
        <f t="array" ref="R133">_xlfn.XLOOKUP(Q133,INDEX(Flettilisti,,1),INDEX(Flettilisti,,2),,0)</f>
        <v>Vantar flokkun</v>
      </c>
      <c r="S133" s="38" t="str">
        <f>IF(ISBLANK(N133),"",IF(N133&lt;Gögn!$J$2,Gögn!$K$2,IF(N133&gt;Gögn!$J$4,Gögn!$K$4,Gögn!$K$3)))</f>
        <v/>
      </c>
      <c r="T133" s="49" t="str" cm="1">
        <f t="array" aca="1" ref="T133" ca="1">IF(ISBLANK(B133),"",IF(R133="Styrkhæft",_xlfn.XLOOKUP(S133,Vegalengdir[Texti],INDIRECT("Vegalengdir["&amp;'Upplýsingar um umsækjanda'!$B$10&amp;"]"),0%,0)))</f>
        <v/>
      </c>
      <c r="U133" s="72" t="str">
        <f t="shared" si="8"/>
        <v/>
      </c>
    </row>
    <row r="134" spans="1:21" x14ac:dyDescent="0.25">
      <c r="A134" s="53">
        <f t="shared" si="6"/>
        <v>133</v>
      </c>
      <c r="B134" s="55"/>
      <c r="C134" s="56"/>
      <c r="D134" s="55"/>
      <c r="E134" s="55"/>
      <c r="F134" s="55"/>
      <c r="G134" s="55"/>
      <c r="H134" s="57"/>
      <c r="I134" s="55"/>
      <c r="J134" s="55"/>
      <c r="K134" s="55"/>
      <c r="L134" s="55"/>
      <c r="M134" s="55"/>
      <c r="N134" s="57"/>
      <c r="O134" s="57" t="str">
        <f t="shared" si="7"/>
        <v/>
      </c>
      <c r="Q134" s="38" t="s">
        <v>450</v>
      </c>
      <c r="R134" s="38" t="str" cm="1">
        <f t="array" ref="R134">_xlfn.XLOOKUP(Q134,INDEX(Flettilisti,,1),INDEX(Flettilisti,,2),,0)</f>
        <v>Vantar flokkun</v>
      </c>
      <c r="S134" s="38" t="str">
        <f>IF(ISBLANK(N134),"",IF(N134&lt;Gögn!$J$2,Gögn!$K$2,IF(N134&gt;Gögn!$J$4,Gögn!$K$4,Gögn!$K$3)))</f>
        <v/>
      </c>
      <c r="T134" s="49" t="str" cm="1">
        <f t="array" aca="1" ref="T134" ca="1">IF(ISBLANK(B134),"",IF(R134="Styrkhæft",_xlfn.XLOOKUP(S134,Vegalengdir[Texti],INDIRECT("Vegalengdir["&amp;'Upplýsingar um umsækjanda'!$B$10&amp;"]"),0%,0)))</f>
        <v/>
      </c>
      <c r="U134" s="72" t="str">
        <f t="shared" si="8"/>
        <v/>
      </c>
    </row>
    <row r="135" spans="1:21" x14ac:dyDescent="0.25">
      <c r="A135" s="53">
        <f t="shared" si="6"/>
        <v>134</v>
      </c>
      <c r="B135" s="55"/>
      <c r="C135" s="56"/>
      <c r="D135" s="55"/>
      <c r="E135" s="55"/>
      <c r="F135" s="55"/>
      <c r="G135" s="55"/>
      <c r="H135" s="57"/>
      <c r="I135" s="55"/>
      <c r="J135" s="55"/>
      <c r="K135" s="55"/>
      <c r="L135" s="55"/>
      <c r="M135" s="55"/>
      <c r="N135" s="57"/>
      <c r="O135" s="57" t="str">
        <f t="shared" si="7"/>
        <v/>
      </c>
      <c r="Q135" s="38" t="s">
        <v>450</v>
      </c>
      <c r="R135" s="38" t="str" cm="1">
        <f t="array" ref="R135">_xlfn.XLOOKUP(Q135,INDEX(Flettilisti,,1),INDEX(Flettilisti,,2),,0)</f>
        <v>Vantar flokkun</v>
      </c>
      <c r="S135" s="38" t="str">
        <f>IF(ISBLANK(N135),"",IF(N135&lt;Gögn!$J$2,Gögn!$K$2,IF(N135&gt;Gögn!$J$4,Gögn!$K$4,Gögn!$K$3)))</f>
        <v/>
      </c>
      <c r="T135" s="49" t="str" cm="1">
        <f t="array" aca="1" ref="T135" ca="1">IF(ISBLANK(B135),"",IF(R135="Styrkhæft",_xlfn.XLOOKUP(S135,Vegalengdir[Texti],INDIRECT("Vegalengdir["&amp;'Upplýsingar um umsækjanda'!$B$10&amp;"]"),0%,0)))</f>
        <v/>
      </c>
      <c r="U135" s="72" t="str">
        <f t="shared" si="8"/>
        <v/>
      </c>
    </row>
    <row r="136" spans="1:21" x14ac:dyDescent="0.25">
      <c r="A136" s="53">
        <f t="shared" si="6"/>
        <v>135</v>
      </c>
      <c r="B136" s="55"/>
      <c r="C136" s="56"/>
      <c r="D136" s="55"/>
      <c r="E136" s="55"/>
      <c r="F136" s="55"/>
      <c r="G136" s="55"/>
      <c r="H136" s="57"/>
      <c r="I136" s="55"/>
      <c r="J136" s="55"/>
      <c r="K136" s="55"/>
      <c r="L136" s="55"/>
      <c r="M136" s="55"/>
      <c r="N136" s="57"/>
      <c r="O136" s="57" t="str">
        <f t="shared" si="7"/>
        <v/>
      </c>
      <c r="Q136" s="38" t="s">
        <v>450</v>
      </c>
      <c r="R136" s="38" t="str" cm="1">
        <f t="array" ref="R136">_xlfn.XLOOKUP(Q136,INDEX(Flettilisti,,1),INDEX(Flettilisti,,2),,0)</f>
        <v>Vantar flokkun</v>
      </c>
      <c r="S136" s="38" t="str">
        <f>IF(ISBLANK(N136),"",IF(N136&lt;Gögn!$J$2,Gögn!$K$2,IF(N136&gt;Gögn!$J$4,Gögn!$K$4,Gögn!$K$3)))</f>
        <v/>
      </c>
      <c r="T136" s="49" t="str" cm="1">
        <f t="array" aca="1" ref="T136" ca="1">IF(ISBLANK(B136),"",IF(R136="Styrkhæft",_xlfn.XLOOKUP(S136,Vegalengdir[Texti],INDIRECT("Vegalengdir["&amp;'Upplýsingar um umsækjanda'!$B$10&amp;"]"),0%,0)))</f>
        <v/>
      </c>
      <c r="U136" s="72" t="str">
        <f t="shared" si="8"/>
        <v/>
      </c>
    </row>
    <row r="137" spans="1:21" x14ac:dyDescent="0.25">
      <c r="A137" s="53">
        <f t="shared" si="6"/>
        <v>136</v>
      </c>
      <c r="B137" s="55"/>
      <c r="C137" s="56"/>
      <c r="D137" s="55"/>
      <c r="E137" s="55"/>
      <c r="F137" s="55"/>
      <c r="G137" s="55"/>
      <c r="H137" s="57"/>
      <c r="I137" s="55"/>
      <c r="J137" s="55"/>
      <c r="K137" s="55"/>
      <c r="L137" s="55"/>
      <c r="M137" s="55"/>
      <c r="N137" s="57"/>
      <c r="O137" s="57" t="str">
        <f t="shared" si="7"/>
        <v/>
      </c>
      <c r="Q137" s="38" t="s">
        <v>450</v>
      </c>
      <c r="R137" s="38" t="str" cm="1">
        <f t="array" ref="R137">_xlfn.XLOOKUP(Q137,INDEX(Flettilisti,,1),INDEX(Flettilisti,,2),,0)</f>
        <v>Vantar flokkun</v>
      </c>
      <c r="S137" s="38" t="str">
        <f>IF(ISBLANK(N137),"",IF(N137&lt;Gögn!$J$2,Gögn!$K$2,IF(N137&gt;Gögn!$J$4,Gögn!$K$4,Gögn!$K$3)))</f>
        <v/>
      </c>
      <c r="T137" s="49" t="str" cm="1">
        <f t="array" aca="1" ref="T137" ca="1">IF(ISBLANK(B137),"",IF(R137="Styrkhæft",_xlfn.XLOOKUP(S137,Vegalengdir[Texti],INDIRECT("Vegalengdir["&amp;'Upplýsingar um umsækjanda'!$B$10&amp;"]"),0%,0)))</f>
        <v/>
      </c>
      <c r="U137" s="72" t="str">
        <f t="shared" si="8"/>
        <v/>
      </c>
    </row>
    <row r="138" spans="1:21" x14ac:dyDescent="0.25">
      <c r="A138" s="53">
        <f t="shared" si="6"/>
        <v>137</v>
      </c>
      <c r="B138" s="55"/>
      <c r="C138" s="56"/>
      <c r="D138" s="55"/>
      <c r="E138" s="55"/>
      <c r="F138" s="55"/>
      <c r="G138" s="55"/>
      <c r="H138" s="57"/>
      <c r="I138" s="55"/>
      <c r="J138" s="55"/>
      <c r="K138" s="55"/>
      <c r="L138" s="55"/>
      <c r="M138" s="55"/>
      <c r="N138" s="57"/>
      <c r="O138" s="57" t="str">
        <f t="shared" si="7"/>
        <v/>
      </c>
      <c r="Q138" s="38" t="s">
        <v>450</v>
      </c>
      <c r="R138" s="38" t="str" cm="1">
        <f t="array" ref="R138">_xlfn.XLOOKUP(Q138,INDEX(Flettilisti,,1),INDEX(Flettilisti,,2),,0)</f>
        <v>Vantar flokkun</v>
      </c>
      <c r="S138" s="38" t="str">
        <f>IF(ISBLANK(N138),"",IF(N138&lt;Gögn!$J$2,Gögn!$K$2,IF(N138&gt;Gögn!$J$4,Gögn!$K$4,Gögn!$K$3)))</f>
        <v/>
      </c>
      <c r="T138" s="49" t="str" cm="1">
        <f t="array" aca="1" ref="T138" ca="1">IF(ISBLANK(B138),"",IF(R138="Styrkhæft",_xlfn.XLOOKUP(S138,Vegalengdir[Texti],INDIRECT("Vegalengdir["&amp;'Upplýsingar um umsækjanda'!$B$10&amp;"]"),0%,0)))</f>
        <v/>
      </c>
      <c r="U138" s="72" t="str">
        <f t="shared" si="8"/>
        <v/>
      </c>
    </row>
    <row r="139" spans="1:21" x14ac:dyDescent="0.25">
      <c r="A139" s="53">
        <f t="shared" si="6"/>
        <v>138</v>
      </c>
      <c r="B139" s="55"/>
      <c r="C139" s="56"/>
      <c r="D139" s="55"/>
      <c r="E139" s="55"/>
      <c r="F139" s="55"/>
      <c r="G139" s="55"/>
      <c r="H139" s="57"/>
      <c r="I139" s="55"/>
      <c r="J139" s="55"/>
      <c r="K139" s="55"/>
      <c r="L139" s="55"/>
      <c r="M139" s="55"/>
      <c r="N139" s="57"/>
      <c r="O139" s="57" t="str">
        <f t="shared" si="7"/>
        <v/>
      </c>
      <c r="Q139" s="38" t="s">
        <v>450</v>
      </c>
      <c r="R139" s="38" t="str" cm="1">
        <f t="array" ref="R139">_xlfn.XLOOKUP(Q139,INDEX(Flettilisti,,1),INDEX(Flettilisti,,2),,0)</f>
        <v>Vantar flokkun</v>
      </c>
      <c r="S139" s="38" t="str">
        <f>IF(ISBLANK(N139),"",IF(N139&lt;Gögn!$J$2,Gögn!$K$2,IF(N139&gt;Gögn!$J$4,Gögn!$K$4,Gögn!$K$3)))</f>
        <v/>
      </c>
      <c r="T139" s="49" t="str" cm="1">
        <f t="array" aca="1" ref="T139" ca="1">IF(ISBLANK(B139),"",IF(R139="Styrkhæft",_xlfn.XLOOKUP(S139,Vegalengdir[Texti],INDIRECT("Vegalengdir["&amp;'Upplýsingar um umsækjanda'!$B$10&amp;"]"),0%,0)))</f>
        <v/>
      </c>
      <c r="U139" s="72" t="str">
        <f t="shared" si="8"/>
        <v/>
      </c>
    </row>
    <row r="140" spans="1:21" x14ac:dyDescent="0.25">
      <c r="A140" s="53">
        <f t="shared" si="6"/>
        <v>139</v>
      </c>
      <c r="B140" s="55"/>
      <c r="C140" s="56"/>
      <c r="D140" s="55"/>
      <c r="E140" s="55"/>
      <c r="F140" s="55"/>
      <c r="G140" s="55"/>
      <c r="H140" s="57"/>
      <c r="I140" s="55"/>
      <c r="J140" s="55"/>
      <c r="K140" s="55"/>
      <c r="L140" s="55"/>
      <c r="M140" s="55"/>
      <c r="N140" s="57"/>
      <c r="O140" s="57" t="str">
        <f t="shared" si="7"/>
        <v/>
      </c>
      <c r="Q140" s="38" t="s">
        <v>450</v>
      </c>
      <c r="R140" s="38" t="str" cm="1">
        <f t="array" ref="R140">_xlfn.XLOOKUP(Q140,INDEX(Flettilisti,,1),INDEX(Flettilisti,,2),,0)</f>
        <v>Vantar flokkun</v>
      </c>
      <c r="S140" s="38" t="str">
        <f>IF(ISBLANK(N140),"",IF(N140&lt;Gögn!$J$2,Gögn!$K$2,IF(N140&gt;Gögn!$J$4,Gögn!$K$4,Gögn!$K$3)))</f>
        <v/>
      </c>
      <c r="T140" s="49" t="str" cm="1">
        <f t="array" aca="1" ref="T140" ca="1">IF(ISBLANK(B140),"",IF(R140="Styrkhæft",_xlfn.XLOOKUP(S140,Vegalengdir[Texti],INDIRECT("Vegalengdir["&amp;'Upplýsingar um umsækjanda'!$B$10&amp;"]"),0%,0)))</f>
        <v/>
      </c>
      <c r="U140" s="72" t="str">
        <f t="shared" si="8"/>
        <v/>
      </c>
    </row>
    <row r="141" spans="1:21" x14ac:dyDescent="0.25">
      <c r="A141" s="53">
        <f t="shared" si="6"/>
        <v>140</v>
      </c>
      <c r="B141" s="55"/>
      <c r="C141" s="56"/>
      <c r="D141" s="55"/>
      <c r="E141" s="55"/>
      <c r="F141" s="55"/>
      <c r="G141" s="55"/>
      <c r="H141" s="57"/>
      <c r="I141" s="55"/>
      <c r="J141" s="55"/>
      <c r="K141" s="55"/>
      <c r="L141" s="55"/>
      <c r="M141" s="55"/>
      <c r="N141" s="57"/>
      <c r="O141" s="57" t="str">
        <f t="shared" si="7"/>
        <v/>
      </c>
      <c r="Q141" s="38" t="s">
        <v>450</v>
      </c>
      <c r="R141" s="38" t="str" cm="1">
        <f t="array" ref="R141">_xlfn.XLOOKUP(Q141,INDEX(Flettilisti,,1),INDEX(Flettilisti,,2),,0)</f>
        <v>Vantar flokkun</v>
      </c>
      <c r="S141" s="38" t="str">
        <f>IF(ISBLANK(N141),"",IF(N141&lt;Gögn!$J$2,Gögn!$K$2,IF(N141&gt;Gögn!$J$4,Gögn!$K$4,Gögn!$K$3)))</f>
        <v/>
      </c>
      <c r="T141" s="49" t="str" cm="1">
        <f t="array" aca="1" ref="T141" ca="1">IF(ISBLANK(B141),"",IF(R141="Styrkhæft",_xlfn.XLOOKUP(S141,Vegalengdir[Texti],INDIRECT("Vegalengdir["&amp;'Upplýsingar um umsækjanda'!$B$10&amp;"]"),0%,0)))</f>
        <v/>
      </c>
      <c r="U141" s="72" t="str">
        <f t="shared" si="8"/>
        <v/>
      </c>
    </row>
    <row r="142" spans="1:21" x14ac:dyDescent="0.25">
      <c r="A142" s="53">
        <f t="shared" si="6"/>
        <v>141</v>
      </c>
      <c r="B142" s="55"/>
      <c r="C142" s="56"/>
      <c r="D142" s="55"/>
      <c r="E142" s="55"/>
      <c r="F142" s="55"/>
      <c r="G142" s="55"/>
      <c r="H142" s="57"/>
      <c r="I142" s="55"/>
      <c r="J142" s="55"/>
      <c r="K142" s="55"/>
      <c r="L142" s="55"/>
      <c r="M142" s="55"/>
      <c r="N142" s="57"/>
      <c r="O142" s="57" t="str">
        <f t="shared" si="7"/>
        <v/>
      </c>
      <c r="Q142" s="38" t="s">
        <v>450</v>
      </c>
      <c r="R142" s="38" t="str" cm="1">
        <f t="array" ref="R142">_xlfn.XLOOKUP(Q142,INDEX(Flettilisti,,1),INDEX(Flettilisti,,2),,0)</f>
        <v>Vantar flokkun</v>
      </c>
      <c r="S142" s="38" t="str">
        <f>IF(ISBLANK(N142),"",IF(N142&lt;Gögn!$J$2,Gögn!$K$2,IF(N142&gt;Gögn!$J$4,Gögn!$K$4,Gögn!$K$3)))</f>
        <v/>
      </c>
      <c r="T142" s="49" t="str" cm="1">
        <f t="array" aca="1" ref="T142" ca="1">IF(ISBLANK(B142),"",IF(R142="Styrkhæft",_xlfn.XLOOKUP(S142,Vegalengdir[Texti],INDIRECT("Vegalengdir["&amp;'Upplýsingar um umsækjanda'!$B$10&amp;"]"),0%,0)))</f>
        <v/>
      </c>
      <c r="U142" s="72" t="str">
        <f t="shared" si="8"/>
        <v/>
      </c>
    </row>
    <row r="143" spans="1:21" x14ac:dyDescent="0.25">
      <c r="A143" s="53">
        <f t="shared" si="6"/>
        <v>142</v>
      </c>
      <c r="B143" s="55"/>
      <c r="C143" s="56"/>
      <c r="D143" s="55"/>
      <c r="E143" s="55"/>
      <c r="F143" s="55"/>
      <c r="G143" s="55"/>
      <c r="H143" s="57"/>
      <c r="I143" s="55"/>
      <c r="J143" s="55"/>
      <c r="K143" s="55"/>
      <c r="L143" s="55"/>
      <c r="M143" s="55"/>
      <c r="N143" s="57"/>
      <c r="O143" s="57" t="str">
        <f t="shared" si="7"/>
        <v/>
      </c>
      <c r="Q143" s="38" t="s">
        <v>450</v>
      </c>
      <c r="R143" s="38" t="str" cm="1">
        <f t="array" ref="R143">_xlfn.XLOOKUP(Q143,INDEX(Flettilisti,,1),INDEX(Flettilisti,,2),,0)</f>
        <v>Vantar flokkun</v>
      </c>
      <c r="S143" s="38" t="str">
        <f>IF(ISBLANK(N143),"",IF(N143&lt;Gögn!$J$2,Gögn!$K$2,IF(N143&gt;Gögn!$J$4,Gögn!$K$4,Gögn!$K$3)))</f>
        <v/>
      </c>
      <c r="T143" s="49" t="str" cm="1">
        <f t="array" aca="1" ref="T143" ca="1">IF(ISBLANK(B143),"",IF(R143="Styrkhæft",_xlfn.XLOOKUP(S143,Vegalengdir[Texti],INDIRECT("Vegalengdir["&amp;'Upplýsingar um umsækjanda'!$B$10&amp;"]"),0%,0)))</f>
        <v/>
      </c>
      <c r="U143" s="72" t="str">
        <f t="shared" si="8"/>
        <v/>
      </c>
    </row>
    <row r="144" spans="1:21" x14ac:dyDescent="0.25">
      <c r="A144" s="53">
        <f t="shared" si="6"/>
        <v>143</v>
      </c>
      <c r="B144" s="55"/>
      <c r="C144" s="56"/>
      <c r="D144" s="55"/>
      <c r="E144" s="55"/>
      <c r="F144" s="55"/>
      <c r="G144" s="55"/>
      <c r="H144" s="57"/>
      <c r="I144" s="55"/>
      <c r="J144" s="55"/>
      <c r="K144" s="55"/>
      <c r="L144" s="55"/>
      <c r="M144" s="55"/>
      <c r="N144" s="57"/>
      <c r="O144" s="57" t="str">
        <f t="shared" si="7"/>
        <v/>
      </c>
      <c r="Q144" s="38" t="s">
        <v>450</v>
      </c>
      <c r="R144" s="38" t="str" cm="1">
        <f t="array" ref="R144">_xlfn.XLOOKUP(Q144,INDEX(Flettilisti,,1),INDEX(Flettilisti,,2),,0)</f>
        <v>Vantar flokkun</v>
      </c>
      <c r="S144" s="38" t="str">
        <f>IF(ISBLANK(N144),"",IF(N144&lt;Gögn!$J$2,Gögn!$K$2,IF(N144&gt;Gögn!$J$4,Gögn!$K$4,Gögn!$K$3)))</f>
        <v/>
      </c>
      <c r="T144" s="49" t="str" cm="1">
        <f t="array" aca="1" ref="T144" ca="1">IF(ISBLANK(B144),"",IF(R144="Styrkhæft",_xlfn.XLOOKUP(S144,Vegalengdir[Texti],INDIRECT("Vegalengdir["&amp;'Upplýsingar um umsækjanda'!$B$10&amp;"]"),0%,0)))</f>
        <v/>
      </c>
      <c r="U144" s="72" t="str">
        <f t="shared" si="8"/>
        <v/>
      </c>
    </row>
    <row r="145" spans="1:21" x14ac:dyDescent="0.25">
      <c r="A145" s="53">
        <f t="shared" si="6"/>
        <v>144</v>
      </c>
      <c r="B145" s="55"/>
      <c r="C145" s="56"/>
      <c r="D145" s="55"/>
      <c r="E145" s="55"/>
      <c r="F145" s="55"/>
      <c r="G145" s="55"/>
      <c r="H145" s="57"/>
      <c r="I145" s="55"/>
      <c r="J145" s="55"/>
      <c r="K145" s="55"/>
      <c r="L145" s="55"/>
      <c r="M145" s="55"/>
      <c r="N145" s="57"/>
      <c r="O145" s="57" t="str">
        <f t="shared" si="7"/>
        <v/>
      </c>
      <c r="Q145" s="38" t="s">
        <v>450</v>
      </c>
      <c r="R145" s="38" t="str" cm="1">
        <f t="array" ref="R145">_xlfn.XLOOKUP(Q145,INDEX(Flettilisti,,1),INDEX(Flettilisti,,2),,0)</f>
        <v>Vantar flokkun</v>
      </c>
      <c r="S145" s="38" t="str">
        <f>IF(ISBLANK(N145),"",IF(N145&lt;Gögn!$J$2,Gögn!$K$2,IF(N145&gt;Gögn!$J$4,Gögn!$K$4,Gögn!$K$3)))</f>
        <v/>
      </c>
      <c r="T145" s="49" t="str" cm="1">
        <f t="array" aca="1" ref="T145" ca="1">IF(ISBLANK(B145),"",IF(R145="Styrkhæft",_xlfn.XLOOKUP(S145,Vegalengdir[Texti],INDIRECT("Vegalengdir["&amp;'Upplýsingar um umsækjanda'!$B$10&amp;"]"),0%,0)))</f>
        <v/>
      </c>
      <c r="U145" s="72" t="str">
        <f t="shared" si="8"/>
        <v/>
      </c>
    </row>
    <row r="146" spans="1:21" x14ac:dyDescent="0.25">
      <c r="A146" s="53">
        <f t="shared" si="6"/>
        <v>145</v>
      </c>
      <c r="B146" s="55"/>
      <c r="C146" s="56"/>
      <c r="D146" s="55"/>
      <c r="E146" s="55"/>
      <c r="F146" s="55"/>
      <c r="G146" s="55"/>
      <c r="H146" s="57"/>
      <c r="I146" s="55"/>
      <c r="J146" s="55"/>
      <c r="K146" s="55"/>
      <c r="L146" s="55"/>
      <c r="M146" s="55"/>
      <c r="N146" s="57"/>
      <c r="O146" s="57" t="str">
        <f t="shared" si="7"/>
        <v/>
      </c>
      <c r="Q146" s="38" t="s">
        <v>450</v>
      </c>
      <c r="R146" s="38" t="str" cm="1">
        <f t="array" ref="R146">_xlfn.XLOOKUP(Q146,INDEX(Flettilisti,,1),INDEX(Flettilisti,,2),,0)</f>
        <v>Vantar flokkun</v>
      </c>
      <c r="S146" s="38" t="str">
        <f>IF(ISBLANK(N146),"",IF(N146&lt;Gögn!$J$2,Gögn!$K$2,IF(N146&gt;Gögn!$J$4,Gögn!$K$4,Gögn!$K$3)))</f>
        <v/>
      </c>
      <c r="T146" s="49" t="str" cm="1">
        <f t="array" aca="1" ref="T146" ca="1">IF(ISBLANK(B146),"",IF(R146="Styrkhæft",_xlfn.XLOOKUP(S146,Vegalengdir[Texti],INDIRECT("Vegalengdir["&amp;'Upplýsingar um umsækjanda'!$B$10&amp;"]"),0%,0)))</f>
        <v/>
      </c>
      <c r="U146" s="72" t="str">
        <f t="shared" si="8"/>
        <v/>
      </c>
    </row>
    <row r="147" spans="1:21" x14ac:dyDescent="0.25">
      <c r="A147" s="53">
        <f t="shared" si="6"/>
        <v>146</v>
      </c>
      <c r="B147" s="55"/>
      <c r="C147" s="56"/>
      <c r="D147" s="55"/>
      <c r="E147" s="55"/>
      <c r="F147" s="55"/>
      <c r="G147" s="55"/>
      <c r="H147" s="57"/>
      <c r="I147" s="55"/>
      <c r="J147" s="55"/>
      <c r="K147" s="55"/>
      <c r="L147" s="55"/>
      <c r="M147" s="55"/>
      <c r="N147" s="57"/>
      <c r="O147" s="57" t="str">
        <f t="shared" si="7"/>
        <v/>
      </c>
      <c r="Q147" s="38" t="s">
        <v>450</v>
      </c>
      <c r="R147" s="38" t="str" cm="1">
        <f t="array" ref="R147">_xlfn.XLOOKUP(Q147,INDEX(Flettilisti,,1),INDEX(Flettilisti,,2),,0)</f>
        <v>Vantar flokkun</v>
      </c>
      <c r="S147" s="38" t="str">
        <f>IF(ISBLANK(N147),"",IF(N147&lt;Gögn!$J$2,Gögn!$K$2,IF(N147&gt;Gögn!$J$4,Gögn!$K$4,Gögn!$K$3)))</f>
        <v/>
      </c>
      <c r="T147" s="49" t="str" cm="1">
        <f t="array" aca="1" ref="T147" ca="1">IF(ISBLANK(B147),"",IF(R147="Styrkhæft",_xlfn.XLOOKUP(S147,Vegalengdir[Texti],INDIRECT("Vegalengdir["&amp;'Upplýsingar um umsækjanda'!$B$10&amp;"]"),0%,0)))</f>
        <v/>
      </c>
      <c r="U147" s="72" t="str">
        <f t="shared" si="8"/>
        <v/>
      </c>
    </row>
    <row r="148" spans="1:21" x14ac:dyDescent="0.25">
      <c r="A148" s="53">
        <f t="shared" si="6"/>
        <v>147</v>
      </c>
      <c r="B148" s="55"/>
      <c r="C148" s="56"/>
      <c r="D148" s="55"/>
      <c r="E148" s="55"/>
      <c r="F148" s="55"/>
      <c r="G148" s="55"/>
      <c r="H148" s="57"/>
      <c r="I148" s="55"/>
      <c r="J148" s="55"/>
      <c r="K148" s="55"/>
      <c r="L148" s="55"/>
      <c r="M148" s="55"/>
      <c r="N148" s="57"/>
      <c r="O148" s="57" t="str">
        <f t="shared" si="7"/>
        <v/>
      </c>
      <c r="Q148" s="38" t="s">
        <v>450</v>
      </c>
      <c r="R148" s="38" t="str" cm="1">
        <f t="array" ref="R148">_xlfn.XLOOKUP(Q148,INDEX(Flettilisti,,1),INDEX(Flettilisti,,2),,0)</f>
        <v>Vantar flokkun</v>
      </c>
      <c r="S148" s="38" t="str">
        <f>IF(ISBLANK(N148),"",IF(N148&lt;Gögn!$J$2,Gögn!$K$2,IF(N148&gt;Gögn!$J$4,Gögn!$K$4,Gögn!$K$3)))</f>
        <v/>
      </c>
      <c r="T148" s="49" t="str" cm="1">
        <f t="array" aca="1" ref="T148" ca="1">IF(ISBLANK(B148),"",IF(R148="Styrkhæft",_xlfn.XLOOKUP(S148,Vegalengdir[Texti],INDIRECT("Vegalengdir["&amp;'Upplýsingar um umsækjanda'!$B$10&amp;"]"),0%,0)))</f>
        <v/>
      </c>
      <c r="U148" s="72" t="str">
        <f t="shared" si="8"/>
        <v/>
      </c>
    </row>
    <row r="149" spans="1:21" x14ac:dyDescent="0.25">
      <c r="A149" s="53">
        <f t="shared" si="6"/>
        <v>148</v>
      </c>
      <c r="B149" s="55"/>
      <c r="C149" s="56"/>
      <c r="D149" s="55"/>
      <c r="E149" s="55"/>
      <c r="F149" s="55"/>
      <c r="G149" s="55"/>
      <c r="H149" s="57"/>
      <c r="I149" s="55"/>
      <c r="J149" s="55"/>
      <c r="K149" s="55"/>
      <c r="L149" s="55"/>
      <c r="M149" s="55"/>
      <c r="N149" s="57"/>
      <c r="O149" s="57" t="str">
        <f t="shared" si="7"/>
        <v/>
      </c>
      <c r="Q149" s="38" t="s">
        <v>450</v>
      </c>
      <c r="R149" s="38" t="str" cm="1">
        <f t="array" ref="R149">_xlfn.XLOOKUP(Q149,INDEX(Flettilisti,,1),INDEX(Flettilisti,,2),,0)</f>
        <v>Vantar flokkun</v>
      </c>
      <c r="S149" s="38" t="str">
        <f>IF(ISBLANK(N149),"",IF(N149&lt;Gögn!$J$2,Gögn!$K$2,IF(N149&gt;Gögn!$J$4,Gögn!$K$4,Gögn!$K$3)))</f>
        <v/>
      </c>
      <c r="T149" s="49" t="str" cm="1">
        <f t="array" aca="1" ref="T149" ca="1">IF(ISBLANK(B149),"",IF(R149="Styrkhæft",_xlfn.XLOOKUP(S149,Vegalengdir[Texti],INDIRECT("Vegalengdir["&amp;'Upplýsingar um umsækjanda'!$B$10&amp;"]"),0%,0)))</f>
        <v/>
      </c>
      <c r="U149" s="72" t="str">
        <f t="shared" si="8"/>
        <v/>
      </c>
    </row>
    <row r="150" spans="1:21" x14ac:dyDescent="0.25">
      <c r="A150" s="53">
        <f t="shared" si="6"/>
        <v>149</v>
      </c>
      <c r="B150" s="55"/>
      <c r="C150" s="56"/>
      <c r="D150" s="55"/>
      <c r="E150" s="55"/>
      <c r="F150" s="55"/>
      <c r="G150" s="55"/>
      <c r="H150" s="57"/>
      <c r="I150" s="55"/>
      <c r="J150" s="55"/>
      <c r="K150" s="55"/>
      <c r="L150" s="55"/>
      <c r="M150" s="55"/>
      <c r="N150" s="57"/>
      <c r="O150" s="57" t="str">
        <f t="shared" si="7"/>
        <v/>
      </c>
      <c r="Q150" s="38" t="s">
        <v>450</v>
      </c>
      <c r="R150" s="38" t="str" cm="1">
        <f t="array" ref="R150">_xlfn.XLOOKUP(Q150,INDEX(Flettilisti,,1),INDEX(Flettilisti,,2),,0)</f>
        <v>Vantar flokkun</v>
      </c>
      <c r="S150" s="38" t="str">
        <f>IF(ISBLANK(N150),"",IF(N150&lt;Gögn!$J$2,Gögn!$K$2,IF(N150&gt;Gögn!$J$4,Gögn!$K$4,Gögn!$K$3)))</f>
        <v/>
      </c>
      <c r="T150" s="49" t="str" cm="1">
        <f t="array" aca="1" ref="T150" ca="1">IF(ISBLANK(B150),"",IF(R150="Styrkhæft",_xlfn.XLOOKUP(S150,Vegalengdir[Texti],INDIRECT("Vegalengdir["&amp;'Upplýsingar um umsækjanda'!$B$10&amp;"]"),0%,0)))</f>
        <v/>
      </c>
      <c r="U150" s="72" t="str">
        <f t="shared" si="8"/>
        <v/>
      </c>
    </row>
    <row r="151" spans="1:21" x14ac:dyDescent="0.25">
      <c r="A151" s="53">
        <f t="shared" si="6"/>
        <v>150</v>
      </c>
      <c r="B151" s="55"/>
      <c r="C151" s="56"/>
      <c r="D151" s="55"/>
      <c r="E151" s="55"/>
      <c r="F151" s="55"/>
      <c r="G151" s="55"/>
      <c r="H151" s="57"/>
      <c r="I151" s="55"/>
      <c r="J151" s="55"/>
      <c r="K151" s="55"/>
      <c r="L151" s="55"/>
      <c r="M151" s="55"/>
      <c r="N151" s="57"/>
      <c r="O151" s="57" t="str">
        <f t="shared" si="7"/>
        <v/>
      </c>
      <c r="Q151" s="38" t="s">
        <v>450</v>
      </c>
      <c r="R151" s="38" t="str" cm="1">
        <f t="array" ref="R151">_xlfn.XLOOKUP(Q151,INDEX(Flettilisti,,1),INDEX(Flettilisti,,2),,0)</f>
        <v>Vantar flokkun</v>
      </c>
      <c r="S151" s="38" t="str">
        <f>IF(ISBLANK(N151),"",IF(N151&lt;Gögn!$J$2,Gögn!$K$2,IF(N151&gt;Gögn!$J$4,Gögn!$K$4,Gögn!$K$3)))</f>
        <v/>
      </c>
      <c r="T151" s="49" t="str" cm="1">
        <f t="array" aca="1" ref="T151" ca="1">IF(ISBLANK(B151),"",IF(R151="Styrkhæft",_xlfn.XLOOKUP(S151,Vegalengdir[Texti],INDIRECT("Vegalengdir["&amp;'Upplýsingar um umsækjanda'!$B$10&amp;"]"),0%,0)))</f>
        <v/>
      </c>
      <c r="U151" s="72" t="str">
        <f t="shared" si="8"/>
        <v/>
      </c>
    </row>
    <row r="152" spans="1:21" x14ac:dyDescent="0.25">
      <c r="A152" s="53">
        <f t="shared" si="6"/>
        <v>151</v>
      </c>
      <c r="B152" s="55"/>
      <c r="C152" s="56"/>
      <c r="D152" s="55"/>
      <c r="E152" s="55"/>
      <c r="F152" s="55"/>
      <c r="G152" s="55"/>
      <c r="H152" s="57"/>
      <c r="I152" s="55"/>
      <c r="J152" s="55"/>
      <c r="K152" s="55"/>
      <c r="L152" s="55"/>
      <c r="M152" s="55"/>
      <c r="N152" s="57"/>
      <c r="O152" s="57" t="str">
        <f t="shared" si="7"/>
        <v/>
      </c>
      <c r="Q152" s="38" t="s">
        <v>450</v>
      </c>
      <c r="R152" s="38" t="str" cm="1">
        <f t="array" ref="R152">_xlfn.XLOOKUP(Q152,INDEX(Flettilisti,,1),INDEX(Flettilisti,,2),,0)</f>
        <v>Vantar flokkun</v>
      </c>
      <c r="S152" s="38" t="str">
        <f>IF(ISBLANK(N152),"",IF(N152&lt;Gögn!$J$2,Gögn!$K$2,IF(N152&gt;Gögn!$J$4,Gögn!$K$4,Gögn!$K$3)))</f>
        <v/>
      </c>
      <c r="T152" s="49" t="str" cm="1">
        <f t="array" aca="1" ref="T152" ca="1">IF(ISBLANK(B152),"",IF(R152="Styrkhæft",_xlfn.XLOOKUP(S152,Vegalengdir[Texti],INDIRECT("Vegalengdir["&amp;'Upplýsingar um umsækjanda'!$B$10&amp;"]"),0%,0)))</f>
        <v/>
      </c>
      <c r="U152" s="72" t="str">
        <f t="shared" si="8"/>
        <v/>
      </c>
    </row>
    <row r="153" spans="1:21" x14ac:dyDescent="0.25">
      <c r="A153" s="53">
        <f t="shared" si="6"/>
        <v>152</v>
      </c>
      <c r="B153" s="55"/>
      <c r="C153" s="56"/>
      <c r="D153" s="55"/>
      <c r="E153" s="55"/>
      <c r="F153" s="55"/>
      <c r="G153" s="55"/>
      <c r="H153" s="57"/>
      <c r="I153" s="55"/>
      <c r="J153" s="55"/>
      <c r="K153" s="55"/>
      <c r="L153" s="55"/>
      <c r="M153" s="55"/>
      <c r="N153" s="57"/>
      <c r="O153" s="57" t="str">
        <f t="shared" si="7"/>
        <v/>
      </c>
      <c r="Q153" s="38" t="s">
        <v>450</v>
      </c>
      <c r="R153" s="38" t="str" cm="1">
        <f t="array" ref="R153">_xlfn.XLOOKUP(Q153,INDEX(Flettilisti,,1),INDEX(Flettilisti,,2),,0)</f>
        <v>Vantar flokkun</v>
      </c>
      <c r="S153" s="38" t="str">
        <f>IF(ISBLANK(N153),"",IF(N153&lt;Gögn!$J$2,Gögn!$K$2,IF(N153&gt;Gögn!$J$4,Gögn!$K$4,Gögn!$K$3)))</f>
        <v/>
      </c>
      <c r="T153" s="49" t="str" cm="1">
        <f t="array" aca="1" ref="T153" ca="1">IF(ISBLANK(B153),"",IF(R153="Styrkhæft",_xlfn.XLOOKUP(S153,Vegalengdir[Texti],INDIRECT("Vegalengdir["&amp;'Upplýsingar um umsækjanda'!$B$10&amp;"]"),0%,0)))</f>
        <v/>
      </c>
      <c r="U153" s="72" t="str">
        <f t="shared" si="8"/>
        <v/>
      </c>
    </row>
    <row r="154" spans="1:21" x14ac:dyDescent="0.25">
      <c r="A154" s="53">
        <f t="shared" si="6"/>
        <v>153</v>
      </c>
      <c r="B154" s="55"/>
      <c r="C154" s="56"/>
      <c r="D154" s="55"/>
      <c r="E154" s="55"/>
      <c r="F154" s="55"/>
      <c r="G154" s="55"/>
      <c r="H154" s="57"/>
      <c r="I154" s="55"/>
      <c r="J154" s="55"/>
      <c r="K154" s="55"/>
      <c r="L154" s="55"/>
      <c r="M154" s="55"/>
      <c r="N154" s="57"/>
      <c r="O154" s="57" t="str">
        <f t="shared" si="7"/>
        <v/>
      </c>
      <c r="Q154" s="38" t="s">
        <v>450</v>
      </c>
      <c r="R154" s="38" t="str" cm="1">
        <f t="array" ref="R154">_xlfn.XLOOKUP(Q154,INDEX(Flettilisti,,1),INDEX(Flettilisti,,2),,0)</f>
        <v>Vantar flokkun</v>
      </c>
      <c r="S154" s="38" t="str">
        <f>IF(ISBLANK(N154),"",IF(N154&lt;Gögn!$J$2,Gögn!$K$2,IF(N154&gt;Gögn!$J$4,Gögn!$K$4,Gögn!$K$3)))</f>
        <v/>
      </c>
      <c r="T154" s="49" t="str" cm="1">
        <f t="array" aca="1" ref="T154" ca="1">IF(ISBLANK(B154),"",IF(R154="Styrkhæft",_xlfn.XLOOKUP(S154,Vegalengdir[Texti],INDIRECT("Vegalengdir["&amp;'Upplýsingar um umsækjanda'!$B$10&amp;"]"),0%,0)))</f>
        <v/>
      </c>
      <c r="U154" s="72" t="str">
        <f t="shared" si="8"/>
        <v/>
      </c>
    </row>
    <row r="155" spans="1:21" x14ac:dyDescent="0.25">
      <c r="A155" s="53">
        <f t="shared" si="6"/>
        <v>154</v>
      </c>
      <c r="B155" s="55"/>
      <c r="C155" s="56"/>
      <c r="D155" s="55"/>
      <c r="E155" s="55"/>
      <c r="F155" s="55"/>
      <c r="G155" s="55"/>
      <c r="H155" s="57"/>
      <c r="I155" s="55"/>
      <c r="J155" s="55"/>
      <c r="K155" s="55"/>
      <c r="L155" s="55"/>
      <c r="M155" s="55"/>
      <c r="N155" s="57"/>
      <c r="O155" s="57" t="str">
        <f t="shared" si="7"/>
        <v/>
      </c>
      <c r="Q155" s="38" t="s">
        <v>450</v>
      </c>
      <c r="R155" s="38" t="str" cm="1">
        <f t="array" ref="R155">_xlfn.XLOOKUP(Q155,INDEX(Flettilisti,,1),INDEX(Flettilisti,,2),,0)</f>
        <v>Vantar flokkun</v>
      </c>
      <c r="S155" s="38" t="str">
        <f>IF(ISBLANK(N155),"",IF(N155&lt;Gögn!$J$2,Gögn!$K$2,IF(N155&gt;Gögn!$J$4,Gögn!$K$4,Gögn!$K$3)))</f>
        <v/>
      </c>
      <c r="T155" s="49" t="str" cm="1">
        <f t="array" aca="1" ref="T155" ca="1">IF(ISBLANK(B155),"",IF(R155="Styrkhæft",_xlfn.XLOOKUP(S155,Vegalengdir[Texti],INDIRECT("Vegalengdir["&amp;'Upplýsingar um umsækjanda'!$B$10&amp;"]"),0%,0)))</f>
        <v/>
      </c>
      <c r="U155" s="72" t="str">
        <f t="shared" si="8"/>
        <v/>
      </c>
    </row>
    <row r="156" spans="1:21" x14ac:dyDescent="0.25">
      <c r="A156" s="53">
        <f t="shared" si="6"/>
        <v>155</v>
      </c>
      <c r="B156" s="55"/>
      <c r="C156" s="56"/>
      <c r="D156" s="55"/>
      <c r="E156" s="55"/>
      <c r="F156" s="55"/>
      <c r="G156" s="55"/>
      <c r="H156" s="57"/>
      <c r="I156" s="55"/>
      <c r="J156" s="55"/>
      <c r="K156" s="55"/>
      <c r="L156" s="55"/>
      <c r="M156" s="55"/>
      <c r="N156" s="57"/>
      <c r="O156" s="57" t="str">
        <f t="shared" si="7"/>
        <v/>
      </c>
      <c r="Q156" s="38" t="s">
        <v>450</v>
      </c>
      <c r="R156" s="38" t="str" cm="1">
        <f t="array" ref="R156">_xlfn.XLOOKUP(Q156,INDEX(Flettilisti,,1),INDEX(Flettilisti,,2),,0)</f>
        <v>Vantar flokkun</v>
      </c>
      <c r="S156" s="38" t="str">
        <f>IF(ISBLANK(N156),"",IF(N156&lt;Gögn!$J$2,Gögn!$K$2,IF(N156&gt;Gögn!$J$4,Gögn!$K$4,Gögn!$K$3)))</f>
        <v/>
      </c>
      <c r="T156" s="49" t="str" cm="1">
        <f t="array" aca="1" ref="T156" ca="1">IF(ISBLANK(B156),"",IF(R156="Styrkhæft",_xlfn.XLOOKUP(S156,Vegalengdir[Texti],INDIRECT("Vegalengdir["&amp;'Upplýsingar um umsækjanda'!$B$10&amp;"]"),0%,0)))</f>
        <v/>
      </c>
      <c r="U156" s="72" t="str">
        <f t="shared" si="8"/>
        <v/>
      </c>
    </row>
    <row r="157" spans="1:21" x14ac:dyDescent="0.25">
      <c r="A157" s="53">
        <f t="shared" si="6"/>
        <v>156</v>
      </c>
      <c r="B157" s="55"/>
      <c r="C157" s="56"/>
      <c r="D157" s="55"/>
      <c r="E157" s="55"/>
      <c r="F157" s="55"/>
      <c r="G157" s="55"/>
      <c r="H157" s="57"/>
      <c r="I157" s="55"/>
      <c r="J157" s="55"/>
      <c r="K157" s="55"/>
      <c r="L157" s="55"/>
      <c r="M157" s="55"/>
      <c r="N157" s="57"/>
      <c r="O157" s="57" t="str">
        <f t="shared" si="7"/>
        <v/>
      </c>
      <c r="Q157" s="38" t="s">
        <v>450</v>
      </c>
      <c r="R157" s="38" t="str" cm="1">
        <f t="array" ref="R157">_xlfn.XLOOKUP(Q157,INDEX(Flettilisti,,1),INDEX(Flettilisti,,2),,0)</f>
        <v>Vantar flokkun</v>
      </c>
      <c r="S157" s="38" t="str">
        <f>IF(ISBLANK(N157),"",IF(N157&lt;Gögn!$J$2,Gögn!$K$2,IF(N157&gt;Gögn!$J$4,Gögn!$K$4,Gögn!$K$3)))</f>
        <v/>
      </c>
      <c r="T157" s="49" t="str" cm="1">
        <f t="array" aca="1" ref="T157" ca="1">IF(ISBLANK(B157),"",IF(R157="Styrkhæft",_xlfn.XLOOKUP(S157,Vegalengdir[Texti],INDIRECT("Vegalengdir["&amp;'Upplýsingar um umsækjanda'!$B$10&amp;"]"),0%,0)))</f>
        <v/>
      </c>
      <c r="U157" s="72" t="str">
        <f t="shared" si="8"/>
        <v/>
      </c>
    </row>
    <row r="158" spans="1:21" x14ac:dyDescent="0.25">
      <c r="A158" s="53">
        <f t="shared" si="6"/>
        <v>157</v>
      </c>
      <c r="B158" s="55"/>
      <c r="C158" s="56"/>
      <c r="D158" s="55"/>
      <c r="E158" s="55"/>
      <c r="F158" s="55"/>
      <c r="G158" s="55"/>
      <c r="H158" s="57"/>
      <c r="I158" s="55"/>
      <c r="J158" s="55"/>
      <c r="K158" s="55"/>
      <c r="L158" s="55"/>
      <c r="M158" s="55"/>
      <c r="N158" s="57"/>
      <c r="O158" s="57" t="str">
        <f t="shared" si="7"/>
        <v/>
      </c>
      <c r="Q158" s="38" t="s">
        <v>450</v>
      </c>
      <c r="R158" s="38" t="str" cm="1">
        <f t="array" ref="R158">_xlfn.XLOOKUP(Q158,INDEX(Flettilisti,,1),INDEX(Flettilisti,,2),,0)</f>
        <v>Vantar flokkun</v>
      </c>
      <c r="S158" s="38" t="str">
        <f>IF(ISBLANK(N158),"",IF(N158&lt;Gögn!$J$2,Gögn!$K$2,IF(N158&gt;Gögn!$J$4,Gögn!$K$4,Gögn!$K$3)))</f>
        <v/>
      </c>
      <c r="T158" s="49" t="str" cm="1">
        <f t="array" aca="1" ref="T158" ca="1">IF(ISBLANK(B158),"",IF(R158="Styrkhæft",_xlfn.XLOOKUP(S158,Vegalengdir[Texti],INDIRECT("Vegalengdir["&amp;'Upplýsingar um umsækjanda'!$B$10&amp;"]"),0%,0)))</f>
        <v/>
      </c>
      <c r="U158" s="72" t="str">
        <f t="shared" si="8"/>
        <v/>
      </c>
    </row>
    <row r="159" spans="1:21" x14ac:dyDescent="0.25">
      <c r="A159" s="53">
        <f t="shared" si="6"/>
        <v>158</v>
      </c>
      <c r="B159" s="55"/>
      <c r="C159" s="56"/>
      <c r="D159" s="55"/>
      <c r="E159" s="55"/>
      <c r="F159" s="55"/>
      <c r="G159" s="55"/>
      <c r="H159" s="57"/>
      <c r="I159" s="55"/>
      <c r="J159" s="55"/>
      <c r="K159" s="55"/>
      <c r="L159" s="55"/>
      <c r="M159" s="55"/>
      <c r="N159" s="57"/>
      <c r="O159" s="57" t="str">
        <f t="shared" si="7"/>
        <v/>
      </c>
      <c r="Q159" s="38" t="s">
        <v>450</v>
      </c>
      <c r="R159" s="38" t="str" cm="1">
        <f t="array" ref="R159">_xlfn.XLOOKUP(Q159,INDEX(Flettilisti,,1),INDEX(Flettilisti,,2),,0)</f>
        <v>Vantar flokkun</v>
      </c>
      <c r="S159" s="38" t="str">
        <f>IF(ISBLANK(N159),"",IF(N159&lt;Gögn!$J$2,Gögn!$K$2,IF(N159&gt;Gögn!$J$4,Gögn!$K$4,Gögn!$K$3)))</f>
        <v/>
      </c>
      <c r="T159" s="49" t="str" cm="1">
        <f t="array" aca="1" ref="T159" ca="1">IF(ISBLANK(B159),"",IF(R159="Styrkhæft",_xlfn.XLOOKUP(S159,Vegalengdir[Texti],INDIRECT("Vegalengdir["&amp;'Upplýsingar um umsækjanda'!$B$10&amp;"]"),0%,0)))</f>
        <v/>
      </c>
      <c r="U159" s="72" t="str">
        <f t="shared" si="8"/>
        <v/>
      </c>
    </row>
    <row r="160" spans="1:21" x14ac:dyDescent="0.25">
      <c r="A160" s="53">
        <f t="shared" si="6"/>
        <v>159</v>
      </c>
      <c r="B160" s="55"/>
      <c r="C160" s="56"/>
      <c r="D160" s="55"/>
      <c r="E160" s="55"/>
      <c r="F160" s="55"/>
      <c r="G160" s="55"/>
      <c r="H160" s="57"/>
      <c r="I160" s="55"/>
      <c r="J160" s="55"/>
      <c r="K160" s="55"/>
      <c r="L160" s="55"/>
      <c r="M160" s="55"/>
      <c r="N160" s="57"/>
      <c r="O160" s="57" t="str">
        <f t="shared" si="7"/>
        <v/>
      </c>
      <c r="Q160" s="38" t="s">
        <v>450</v>
      </c>
      <c r="R160" s="38" t="str" cm="1">
        <f t="array" ref="R160">_xlfn.XLOOKUP(Q160,INDEX(Flettilisti,,1),INDEX(Flettilisti,,2),,0)</f>
        <v>Vantar flokkun</v>
      </c>
      <c r="S160" s="38" t="str">
        <f>IF(ISBLANK(N160),"",IF(N160&lt;Gögn!$J$2,Gögn!$K$2,IF(N160&gt;Gögn!$J$4,Gögn!$K$4,Gögn!$K$3)))</f>
        <v/>
      </c>
      <c r="T160" s="49" t="str" cm="1">
        <f t="array" aca="1" ref="T160" ca="1">IF(ISBLANK(B160),"",IF(R160="Styrkhæft",_xlfn.XLOOKUP(S160,Vegalengdir[Texti],INDIRECT("Vegalengdir["&amp;'Upplýsingar um umsækjanda'!$B$10&amp;"]"),0%,0)))</f>
        <v/>
      </c>
      <c r="U160" s="72" t="str">
        <f t="shared" si="8"/>
        <v/>
      </c>
    </row>
    <row r="161" spans="1:21" x14ac:dyDescent="0.25">
      <c r="A161" s="53">
        <f t="shared" si="6"/>
        <v>160</v>
      </c>
      <c r="B161" s="55"/>
      <c r="C161" s="56"/>
      <c r="D161" s="55"/>
      <c r="E161" s="55"/>
      <c r="F161" s="55"/>
      <c r="G161" s="55"/>
      <c r="H161" s="57"/>
      <c r="I161" s="55"/>
      <c r="J161" s="55"/>
      <c r="K161" s="55"/>
      <c r="L161" s="55"/>
      <c r="M161" s="55"/>
      <c r="N161" s="57"/>
      <c r="O161" s="57" t="str">
        <f t="shared" si="7"/>
        <v/>
      </c>
      <c r="Q161" s="38" t="s">
        <v>450</v>
      </c>
      <c r="R161" s="38" t="str" cm="1">
        <f t="array" ref="R161">_xlfn.XLOOKUP(Q161,INDEX(Flettilisti,,1),INDEX(Flettilisti,,2),,0)</f>
        <v>Vantar flokkun</v>
      </c>
      <c r="S161" s="38" t="str">
        <f>IF(ISBLANK(N161),"",IF(N161&lt;Gögn!$J$2,Gögn!$K$2,IF(N161&gt;Gögn!$J$4,Gögn!$K$4,Gögn!$K$3)))</f>
        <v/>
      </c>
      <c r="T161" s="49" t="str" cm="1">
        <f t="array" aca="1" ref="T161" ca="1">IF(ISBLANK(B161),"",IF(R161="Styrkhæft",_xlfn.XLOOKUP(S161,Vegalengdir[Texti],INDIRECT("Vegalengdir["&amp;'Upplýsingar um umsækjanda'!$B$10&amp;"]"),0%,0)))</f>
        <v/>
      </c>
      <c r="U161" s="72" t="str">
        <f t="shared" si="8"/>
        <v/>
      </c>
    </row>
    <row r="162" spans="1:21" x14ac:dyDescent="0.25">
      <c r="A162" s="53">
        <f t="shared" si="6"/>
        <v>161</v>
      </c>
      <c r="B162" s="55"/>
      <c r="C162" s="56"/>
      <c r="D162" s="55"/>
      <c r="E162" s="55"/>
      <c r="F162" s="55"/>
      <c r="G162" s="55"/>
      <c r="H162" s="57"/>
      <c r="I162" s="55"/>
      <c r="J162" s="55"/>
      <c r="K162" s="55"/>
      <c r="L162" s="55"/>
      <c r="M162" s="55"/>
      <c r="N162" s="57"/>
      <c r="O162" s="57" t="str">
        <f t="shared" si="7"/>
        <v/>
      </c>
      <c r="Q162" s="38" t="s">
        <v>450</v>
      </c>
      <c r="R162" s="38" t="str" cm="1">
        <f t="array" ref="R162">_xlfn.XLOOKUP(Q162,INDEX(Flettilisti,,1),INDEX(Flettilisti,,2),,0)</f>
        <v>Vantar flokkun</v>
      </c>
      <c r="S162" s="38" t="str">
        <f>IF(ISBLANK(N162),"",IF(N162&lt;Gögn!$J$2,Gögn!$K$2,IF(N162&gt;Gögn!$J$4,Gögn!$K$4,Gögn!$K$3)))</f>
        <v/>
      </c>
      <c r="T162" s="49" t="str" cm="1">
        <f t="array" aca="1" ref="T162" ca="1">IF(ISBLANK(B162),"",IF(R162="Styrkhæft",_xlfn.XLOOKUP(S162,Vegalengdir[Texti],INDIRECT("Vegalengdir["&amp;'Upplýsingar um umsækjanda'!$B$10&amp;"]"),0%,0)))</f>
        <v/>
      </c>
      <c r="U162" s="72" t="str">
        <f t="shared" si="8"/>
        <v/>
      </c>
    </row>
    <row r="163" spans="1:21" x14ac:dyDescent="0.25">
      <c r="A163" s="53">
        <f t="shared" si="6"/>
        <v>162</v>
      </c>
      <c r="B163" s="55"/>
      <c r="C163" s="56"/>
      <c r="D163" s="55"/>
      <c r="E163" s="55"/>
      <c r="F163" s="55"/>
      <c r="G163" s="55"/>
      <c r="H163" s="57"/>
      <c r="I163" s="55"/>
      <c r="J163" s="55"/>
      <c r="K163" s="55"/>
      <c r="L163" s="55"/>
      <c r="M163" s="55"/>
      <c r="N163" s="57"/>
      <c r="O163" s="57" t="str">
        <f t="shared" si="7"/>
        <v/>
      </c>
      <c r="Q163" s="38" t="s">
        <v>450</v>
      </c>
      <c r="R163" s="38" t="str" cm="1">
        <f t="array" ref="R163">_xlfn.XLOOKUP(Q163,INDEX(Flettilisti,,1),INDEX(Flettilisti,,2),,0)</f>
        <v>Vantar flokkun</v>
      </c>
      <c r="S163" s="38" t="str">
        <f>IF(ISBLANK(N163),"",IF(N163&lt;Gögn!$J$2,Gögn!$K$2,IF(N163&gt;Gögn!$J$4,Gögn!$K$4,Gögn!$K$3)))</f>
        <v/>
      </c>
      <c r="T163" s="49" t="str" cm="1">
        <f t="array" aca="1" ref="T163" ca="1">IF(ISBLANK(B163),"",IF(R163="Styrkhæft",_xlfn.XLOOKUP(S163,Vegalengdir[Texti],INDIRECT("Vegalengdir["&amp;'Upplýsingar um umsækjanda'!$B$10&amp;"]"),0%,0)))</f>
        <v/>
      </c>
      <c r="U163" s="72" t="str">
        <f t="shared" si="8"/>
        <v/>
      </c>
    </row>
    <row r="164" spans="1:21" x14ac:dyDescent="0.25">
      <c r="A164" s="53">
        <f t="shared" si="6"/>
        <v>163</v>
      </c>
      <c r="B164" s="55"/>
      <c r="C164" s="56"/>
      <c r="D164" s="55"/>
      <c r="E164" s="55"/>
      <c r="F164" s="55"/>
      <c r="G164" s="55"/>
      <c r="H164" s="57"/>
      <c r="I164" s="55"/>
      <c r="J164" s="55"/>
      <c r="K164" s="55"/>
      <c r="L164" s="55"/>
      <c r="M164" s="55"/>
      <c r="N164" s="57"/>
      <c r="O164" s="57" t="str">
        <f t="shared" si="7"/>
        <v/>
      </c>
      <c r="Q164" s="38" t="s">
        <v>450</v>
      </c>
      <c r="R164" s="38" t="str" cm="1">
        <f t="array" ref="R164">_xlfn.XLOOKUP(Q164,INDEX(Flettilisti,,1),INDEX(Flettilisti,,2),,0)</f>
        <v>Vantar flokkun</v>
      </c>
      <c r="S164" s="38" t="str">
        <f>IF(ISBLANK(N164),"",IF(N164&lt;Gögn!$J$2,Gögn!$K$2,IF(N164&gt;Gögn!$J$4,Gögn!$K$4,Gögn!$K$3)))</f>
        <v/>
      </c>
      <c r="T164" s="49" t="str" cm="1">
        <f t="array" aca="1" ref="T164" ca="1">IF(ISBLANK(B164),"",IF(R164="Styrkhæft",_xlfn.XLOOKUP(S164,Vegalengdir[Texti],INDIRECT("Vegalengdir["&amp;'Upplýsingar um umsækjanda'!$B$10&amp;"]"),0%,0)))</f>
        <v/>
      </c>
      <c r="U164" s="72" t="str">
        <f t="shared" si="8"/>
        <v/>
      </c>
    </row>
    <row r="165" spans="1:21" x14ac:dyDescent="0.25">
      <c r="A165" s="53">
        <f t="shared" si="6"/>
        <v>164</v>
      </c>
      <c r="B165" s="55"/>
      <c r="C165" s="56"/>
      <c r="D165" s="55"/>
      <c r="E165" s="55"/>
      <c r="F165" s="55"/>
      <c r="G165" s="55"/>
      <c r="H165" s="57"/>
      <c r="I165" s="55"/>
      <c r="J165" s="55"/>
      <c r="K165" s="55"/>
      <c r="L165" s="55"/>
      <c r="M165" s="55"/>
      <c r="N165" s="57"/>
      <c r="O165" s="57" t="str">
        <f t="shared" si="7"/>
        <v/>
      </c>
      <c r="Q165" s="38" t="s">
        <v>450</v>
      </c>
      <c r="R165" s="38" t="str" cm="1">
        <f t="array" ref="R165">_xlfn.XLOOKUP(Q165,INDEX(Flettilisti,,1),INDEX(Flettilisti,,2),,0)</f>
        <v>Vantar flokkun</v>
      </c>
      <c r="S165" s="38" t="str">
        <f>IF(ISBLANK(N165),"",IF(N165&lt;Gögn!$J$2,Gögn!$K$2,IF(N165&gt;Gögn!$J$4,Gögn!$K$4,Gögn!$K$3)))</f>
        <v/>
      </c>
      <c r="T165" s="49" t="str" cm="1">
        <f t="array" aca="1" ref="T165" ca="1">IF(ISBLANK(B165),"",IF(R165="Styrkhæft",_xlfn.XLOOKUP(S165,Vegalengdir[Texti],INDIRECT("Vegalengdir["&amp;'Upplýsingar um umsækjanda'!$B$10&amp;"]"),0%,0)))</f>
        <v/>
      </c>
      <c r="U165" s="72" t="str">
        <f t="shared" si="8"/>
        <v/>
      </c>
    </row>
    <row r="166" spans="1:21" x14ac:dyDescent="0.25">
      <c r="A166" s="53">
        <f t="shared" si="6"/>
        <v>165</v>
      </c>
      <c r="B166" s="55"/>
      <c r="C166" s="56"/>
      <c r="D166" s="55"/>
      <c r="E166" s="55"/>
      <c r="F166" s="55"/>
      <c r="G166" s="55"/>
      <c r="H166" s="57"/>
      <c r="I166" s="55"/>
      <c r="J166" s="55"/>
      <c r="K166" s="55"/>
      <c r="L166" s="55"/>
      <c r="M166" s="55"/>
      <c r="N166" s="57"/>
      <c r="O166" s="57" t="str">
        <f t="shared" si="7"/>
        <v/>
      </c>
      <c r="Q166" s="38" t="s">
        <v>450</v>
      </c>
      <c r="R166" s="38" t="str" cm="1">
        <f t="array" ref="R166">_xlfn.XLOOKUP(Q166,INDEX(Flettilisti,,1),INDEX(Flettilisti,,2),,0)</f>
        <v>Vantar flokkun</v>
      </c>
      <c r="S166" s="38" t="str">
        <f>IF(ISBLANK(N166),"",IF(N166&lt;Gögn!$J$2,Gögn!$K$2,IF(N166&gt;Gögn!$J$4,Gögn!$K$4,Gögn!$K$3)))</f>
        <v/>
      </c>
      <c r="T166" s="49" t="str" cm="1">
        <f t="array" aca="1" ref="T166" ca="1">IF(ISBLANK(B166),"",IF(R166="Styrkhæft",_xlfn.XLOOKUP(S166,Vegalengdir[Texti],INDIRECT("Vegalengdir["&amp;'Upplýsingar um umsækjanda'!$B$10&amp;"]"),0%,0)))</f>
        <v/>
      </c>
      <c r="U166" s="72" t="str">
        <f t="shared" si="8"/>
        <v/>
      </c>
    </row>
    <row r="167" spans="1:21" x14ac:dyDescent="0.25">
      <c r="A167" s="53">
        <f t="shared" si="6"/>
        <v>166</v>
      </c>
      <c r="B167" s="55"/>
      <c r="C167" s="56"/>
      <c r="D167" s="55"/>
      <c r="E167" s="55"/>
      <c r="F167" s="55"/>
      <c r="G167" s="55"/>
      <c r="H167" s="57"/>
      <c r="I167" s="55"/>
      <c r="J167" s="55"/>
      <c r="K167" s="55"/>
      <c r="L167" s="55"/>
      <c r="M167" s="55"/>
      <c r="N167" s="57"/>
      <c r="O167" s="57" t="str">
        <f t="shared" si="7"/>
        <v/>
      </c>
      <c r="Q167" s="38" t="s">
        <v>450</v>
      </c>
      <c r="R167" s="38" t="str" cm="1">
        <f t="array" ref="R167">_xlfn.XLOOKUP(Q167,INDEX(Flettilisti,,1),INDEX(Flettilisti,,2),,0)</f>
        <v>Vantar flokkun</v>
      </c>
      <c r="S167" s="38" t="str">
        <f>IF(ISBLANK(N167),"",IF(N167&lt;Gögn!$J$2,Gögn!$K$2,IF(N167&gt;Gögn!$J$4,Gögn!$K$4,Gögn!$K$3)))</f>
        <v/>
      </c>
      <c r="T167" s="49" t="str" cm="1">
        <f t="array" aca="1" ref="T167" ca="1">IF(ISBLANK(B167),"",IF(R167="Styrkhæft",_xlfn.XLOOKUP(S167,Vegalengdir[Texti],INDIRECT("Vegalengdir["&amp;'Upplýsingar um umsækjanda'!$B$10&amp;"]"),0%,0)))</f>
        <v/>
      </c>
      <c r="U167" s="72" t="str">
        <f t="shared" si="8"/>
        <v/>
      </c>
    </row>
    <row r="168" spans="1:21" x14ac:dyDescent="0.25">
      <c r="A168" s="53">
        <f t="shared" si="6"/>
        <v>167</v>
      </c>
      <c r="B168" s="55"/>
      <c r="C168" s="56"/>
      <c r="D168" s="55"/>
      <c r="E168" s="55"/>
      <c r="F168" s="55"/>
      <c r="G168" s="55"/>
      <c r="H168" s="57"/>
      <c r="I168" s="55"/>
      <c r="J168" s="55"/>
      <c r="K168" s="55"/>
      <c r="L168" s="55"/>
      <c r="M168" s="55"/>
      <c r="N168" s="57"/>
      <c r="O168" s="57" t="str">
        <f t="shared" si="7"/>
        <v/>
      </c>
      <c r="Q168" s="38" t="s">
        <v>450</v>
      </c>
      <c r="R168" s="38" t="str" cm="1">
        <f t="array" ref="R168">_xlfn.XLOOKUP(Q168,INDEX(Flettilisti,,1),INDEX(Flettilisti,,2),,0)</f>
        <v>Vantar flokkun</v>
      </c>
      <c r="S168" s="38" t="str">
        <f>IF(ISBLANK(N168),"",IF(N168&lt;Gögn!$J$2,Gögn!$K$2,IF(N168&gt;Gögn!$J$4,Gögn!$K$4,Gögn!$K$3)))</f>
        <v/>
      </c>
      <c r="T168" s="49" t="str" cm="1">
        <f t="array" aca="1" ref="T168" ca="1">IF(ISBLANK(B168),"",IF(R168="Styrkhæft",_xlfn.XLOOKUP(S168,Vegalengdir[Texti],INDIRECT("Vegalengdir["&amp;'Upplýsingar um umsækjanda'!$B$10&amp;"]"),0%,0)))</f>
        <v/>
      </c>
      <c r="U168" s="72" t="str">
        <f t="shared" si="8"/>
        <v/>
      </c>
    </row>
    <row r="169" spans="1:21" x14ac:dyDescent="0.25">
      <c r="A169" s="53">
        <f t="shared" si="6"/>
        <v>168</v>
      </c>
      <c r="B169" s="55"/>
      <c r="C169" s="56"/>
      <c r="D169" s="55"/>
      <c r="E169" s="55"/>
      <c r="F169" s="55"/>
      <c r="G169" s="55"/>
      <c r="H169" s="57"/>
      <c r="I169" s="55"/>
      <c r="J169" s="55"/>
      <c r="K169" s="55"/>
      <c r="L169" s="55"/>
      <c r="M169" s="55"/>
      <c r="N169" s="57"/>
      <c r="O169" s="57" t="str">
        <f t="shared" si="7"/>
        <v/>
      </c>
      <c r="Q169" s="38" t="s">
        <v>450</v>
      </c>
      <c r="R169" s="38" t="str" cm="1">
        <f t="array" ref="R169">_xlfn.XLOOKUP(Q169,INDEX(Flettilisti,,1),INDEX(Flettilisti,,2),,0)</f>
        <v>Vantar flokkun</v>
      </c>
      <c r="S169" s="38" t="str">
        <f>IF(ISBLANK(N169),"",IF(N169&lt;Gögn!$J$2,Gögn!$K$2,IF(N169&gt;Gögn!$J$4,Gögn!$K$4,Gögn!$K$3)))</f>
        <v/>
      </c>
      <c r="T169" s="49" t="str" cm="1">
        <f t="array" aca="1" ref="T169" ca="1">IF(ISBLANK(B169),"",IF(R169="Styrkhæft",_xlfn.XLOOKUP(S169,Vegalengdir[Texti],INDIRECT("Vegalengdir["&amp;'Upplýsingar um umsækjanda'!$B$10&amp;"]"),0%,0)))</f>
        <v/>
      </c>
      <c r="U169" s="72" t="str">
        <f t="shared" si="8"/>
        <v/>
      </c>
    </row>
    <row r="170" spans="1:21" x14ac:dyDescent="0.25">
      <c r="A170" s="53">
        <f t="shared" si="6"/>
        <v>169</v>
      </c>
      <c r="B170" s="55"/>
      <c r="C170" s="56"/>
      <c r="D170" s="55"/>
      <c r="E170" s="55"/>
      <c r="F170" s="55"/>
      <c r="G170" s="55"/>
      <c r="H170" s="57"/>
      <c r="I170" s="55"/>
      <c r="J170" s="55"/>
      <c r="K170" s="55"/>
      <c r="L170" s="55"/>
      <c r="M170" s="55"/>
      <c r="N170" s="57"/>
      <c r="O170" s="57" t="str">
        <f t="shared" si="7"/>
        <v/>
      </c>
      <c r="Q170" s="38" t="s">
        <v>450</v>
      </c>
      <c r="R170" s="38" t="str" cm="1">
        <f t="array" ref="R170">_xlfn.XLOOKUP(Q170,INDEX(Flettilisti,,1),INDEX(Flettilisti,,2),,0)</f>
        <v>Vantar flokkun</v>
      </c>
      <c r="S170" s="38" t="str">
        <f>IF(ISBLANK(N170),"",IF(N170&lt;Gögn!$J$2,Gögn!$K$2,IF(N170&gt;Gögn!$J$4,Gögn!$K$4,Gögn!$K$3)))</f>
        <v/>
      </c>
      <c r="T170" s="49" t="str" cm="1">
        <f t="array" aca="1" ref="T170" ca="1">IF(ISBLANK(B170),"",IF(R170="Styrkhæft",_xlfn.XLOOKUP(S170,Vegalengdir[Texti],INDIRECT("Vegalengdir["&amp;'Upplýsingar um umsækjanda'!$B$10&amp;"]"),0%,0)))</f>
        <v/>
      </c>
      <c r="U170" s="72" t="str">
        <f t="shared" si="8"/>
        <v/>
      </c>
    </row>
    <row r="171" spans="1:21" x14ac:dyDescent="0.25">
      <c r="A171" s="53">
        <f t="shared" ref="A171:A234" si="9">A170+1</f>
        <v>170</v>
      </c>
      <c r="B171" s="55"/>
      <c r="C171" s="56"/>
      <c r="D171" s="55"/>
      <c r="E171" s="55"/>
      <c r="F171" s="55"/>
      <c r="G171" s="55"/>
      <c r="H171" s="57"/>
      <c r="I171" s="55"/>
      <c r="J171" s="55"/>
      <c r="K171" s="55"/>
      <c r="L171" s="55"/>
      <c r="M171" s="55"/>
      <c r="N171" s="57"/>
      <c r="O171" s="57" t="str">
        <f t="shared" si="7"/>
        <v/>
      </c>
      <c r="Q171" s="38" t="s">
        <v>450</v>
      </c>
      <c r="R171" s="38" t="str" cm="1">
        <f t="array" ref="R171">_xlfn.XLOOKUP(Q171,INDEX(Flettilisti,,1),INDEX(Flettilisti,,2),,0)</f>
        <v>Vantar flokkun</v>
      </c>
      <c r="S171" s="38" t="str">
        <f>IF(ISBLANK(N171),"",IF(N171&lt;Gögn!$J$2,Gögn!$K$2,IF(N171&gt;Gögn!$J$4,Gögn!$K$4,Gögn!$K$3)))</f>
        <v/>
      </c>
      <c r="T171" s="49" t="str" cm="1">
        <f t="array" aca="1" ref="T171" ca="1">IF(ISBLANK(B171),"",IF(R171="Styrkhæft",_xlfn.XLOOKUP(S171,Vegalengdir[Texti],INDIRECT("Vegalengdir["&amp;'Upplýsingar um umsækjanda'!$B$10&amp;"]"),0%,0)))</f>
        <v/>
      </c>
      <c r="U171" s="72" t="str">
        <f t="shared" si="8"/>
        <v/>
      </c>
    </row>
    <row r="172" spans="1:21" x14ac:dyDescent="0.25">
      <c r="A172" s="53">
        <f t="shared" si="9"/>
        <v>171</v>
      </c>
      <c r="B172" s="55"/>
      <c r="C172" s="56"/>
      <c r="D172" s="55"/>
      <c r="E172" s="55"/>
      <c r="F172" s="55"/>
      <c r="G172" s="55"/>
      <c r="H172" s="57"/>
      <c r="I172" s="55"/>
      <c r="J172" s="55"/>
      <c r="K172" s="55"/>
      <c r="L172" s="55"/>
      <c r="M172" s="55"/>
      <c r="N172" s="57"/>
      <c r="O172" s="57" t="str">
        <f t="shared" si="7"/>
        <v/>
      </c>
      <c r="Q172" s="38" t="s">
        <v>450</v>
      </c>
      <c r="R172" s="38" t="str" cm="1">
        <f t="array" ref="R172">_xlfn.XLOOKUP(Q172,INDEX(Flettilisti,,1),INDEX(Flettilisti,,2),,0)</f>
        <v>Vantar flokkun</v>
      </c>
      <c r="S172" s="38" t="str">
        <f>IF(ISBLANK(N172),"",IF(N172&lt;Gögn!$J$2,Gögn!$K$2,IF(N172&gt;Gögn!$J$4,Gögn!$K$4,Gögn!$K$3)))</f>
        <v/>
      </c>
      <c r="T172" s="49" t="str" cm="1">
        <f t="array" aca="1" ref="T172" ca="1">IF(ISBLANK(B172),"",IF(R172="Styrkhæft",_xlfn.XLOOKUP(S172,Vegalengdir[Texti],INDIRECT("Vegalengdir["&amp;'Upplýsingar um umsækjanda'!$B$10&amp;"]"),0%,0)))</f>
        <v/>
      </c>
      <c r="U172" s="72" t="str">
        <f t="shared" si="8"/>
        <v/>
      </c>
    </row>
    <row r="173" spans="1:21" x14ac:dyDescent="0.25">
      <c r="A173" s="53">
        <f t="shared" si="9"/>
        <v>172</v>
      </c>
      <c r="B173" s="55"/>
      <c r="C173" s="56"/>
      <c r="D173" s="55"/>
      <c r="E173" s="55"/>
      <c r="F173" s="55"/>
      <c r="G173" s="55"/>
      <c r="H173" s="57"/>
      <c r="I173" s="55"/>
      <c r="J173" s="55"/>
      <c r="K173" s="55"/>
      <c r="L173" s="55"/>
      <c r="M173" s="55"/>
      <c r="N173" s="57"/>
      <c r="O173" s="57" t="str">
        <f t="shared" si="7"/>
        <v/>
      </c>
      <c r="Q173" s="38" t="s">
        <v>450</v>
      </c>
      <c r="R173" s="38" t="str" cm="1">
        <f t="array" ref="R173">_xlfn.XLOOKUP(Q173,INDEX(Flettilisti,,1),INDEX(Flettilisti,,2),,0)</f>
        <v>Vantar flokkun</v>
      </c>
      <c r="S173" s="38" t="str">
        <f>IF(ISBLANK(N173),"",IF(N173&lt;Gögn!$J$2,Gögn!$K$2,IF(N173&gt;Gögn!$J$4,Gögn!$K$4,Gögn!$K$3)))</f>
        <v/>
      </c>
      <c r="T173" s="49" t="str" cm="1">
        <f t="array" aca="1" ref="T173" ca="1">IF(ISBLANK(B173),"",IF(R173="Styrkhæft",_xlfn.XLOOKUP(S173,Vegalengdir[Texti],INDIRECT("Vegalengdir["&amp;'Upplýsingar um umsækjanda'!$B$10&amp;"]"),0%,0)))</f>
        <v/>
      </c>
      <c r="U173" s="72" t="str">
        <f t="shared" si="8"/>
        <v/>
      </c>
    </row>
    <row r="174" spans="1:21" x14ac:dyDescent="0.25">
      <c r="A174" s="53">
        <f t="shared" si="9"/>
        <v>173</v>
      </c>
      <c r="B174" s="55"/>
      <c r="C174" s="56"/>
      <c r="D174" s="55"/>
      <c r="E174" s="55"/>
      <c r="F174" s="55"/>
      <c r="G174" s="55"/>
      <c r="H174" s="57"/>
      <c r="I174" s="55"/>
      <c r="J174" s="55"/>
      <c r="K174" s="55"/>
      <c r="L174" s="55"/>
      <c r="M174" s="55"/>
      <c r="N174" s="57"/>
      <c r="O174" s="57" t="str">
        <f t="shared" si="7"/>
        <v/>
      </c>
      <c r="Q174" s="38" t="s">
        <v>450</v>
      </c>
      <c r="R174" s="38" t="str" cm="1">
        <f t="array" ref="R174">_xlfn.XLOOKUP(Q174,INDEX(Flettilisti,,1),INDEX(Flettilisti,,2),,0)</f>
        <v>Vantar flokkun</v>
      </c>
      <c r="S174" s="38" t="str">
        <f>IF(ISBLANK(N174),"",IF(N174&lt;Gögn!$J$2,Gögn!$K$2,IF(N174&gt;Gögn!$J$4,Gögn!$K$4,Gögn!$K$3)))</f>
        <v/>
      </c>
      <c r="T174" s="49" t="str" cm="1">
        <f t="array" aca="1" ref="T174" ca="1">IF(ISBLANK(B174),"",IF(R174="Styrkhæft",_xlfn.XLOOKUP(S174,Vegalengdir[Texti],INDIRECT("Vegalengdir["&amp;'Upplýsingar um umsækjanda'!$B$10&amp;"]"),0%,0)))</f>
        <v/>
      </c>
      <c r="U174" s="72" t="str">
        <f t="shared" si="8"/>
        <v/>
      </c>
    </row>
    <row r="175" spans="1:21" x14ac:dyDescent="0.25">
      <c r="A175" s="53">
        <f t="shared" si="9"/>
        <v>174</v>
      </c>
      <c r="B175" s="55"/>
      <c r="C175" s="56"/>
      <c r="D175" s="55"/>
      <c r="E175" s="55"/>
      <c r="F175" s="55"/>
      <c r="G175" s="55"/>
      <c r="H175" s="57"/>
      <c r="I175" s="55"/>
      <c r="J175" s="55"/>
      <c r="K175" s="55"/>
      <c r="L175" s="55"/>
      <c r="M175" s="55"/>
      <c r="N175" s="57"/>
      <c r="O175" s="57" t="str">
        <f t="shared" si="7"/>
        <v/>
      </c>
      <c r="Q175" s="38" t="s">
        <v>450</v>
      </c>
      <c r="R175" s="38" t="str" cm="1">
        <f t="array" ref="R175">_xlfn.XLOOKUP(Q175,INDEX(Flettilisti,,1),INDEX(Flettilisti,,2),,0)</f>
        <v>Vantar flokkun</v>
      </c>
      <c r="S175" s="38" t="str">
        <f>IF(ISBLANK(N175),"",IF(N175&lt;Gögn!$J$2,Gögn!$K$2,IF(N175&gt;Gögn!$J$4,Gögn!$K$4,Gögn!$K$3)))</f>
        <v/>
      </c>
      <c r="T175" s="49" t="str" cm="1">
        <f t="array" aca="1" ref="T175" ca="1">IF(ISBLANK(B175),"",IF(R175="Styrkhæft",_xlfn.XLOOKUP(S175,Vegalengdir[Texti],INDIRECT("Vegalengdir["&amp;'Upplýsingar um umsækjanda'!$B$10&amp;"]"),0%,0)))</f>
        <v/>
      </c>
      <c r="U175" s="72" t="str">
        <f t="shared" si="8"/>
        <v/>
      </c>
    </row>
    <row r="176" spans="1:21" x14ac:dyDescent="0.25">
      <c r="A176" s="53">
        <f t="shared" si="9"/>
        <v>175</v>
      </c>
      <c r="B176" s="55"/>
      <c r="C176" s="56"/>
      <c r="D176" s="55"/>
      <c r="E176" s="55"/>
      <c r="F176" s="55"/>
      <c r="G176" s="55"/>
      <c r="H176" s="57"/>
      <c r="I176" s="55"/>
      <c r="J176" s="55"/>
      <c r="K176" s="55"/>
      <c r="L176" s="55"/>
      <c r="M176" s="55"/>
      <c r="N176" s="57"/>
      <c r="O176" s="57" t="str">
        <f t="shared" si="7"/>
        <v/>
      </c>
      <c r="Q176" s="38" t="s">
        <v>450</v>
      </c>
      <c r="R176" s="38" t="str" cm="1">
        <f t="array" ref="R176">_xlfn.XLOOKUP(Q176,INDEX(Flettilisti,,1),INDEX(Flettilisti,,2),,0)</f>
        <v>Vantar flokkun</v>
      </c>
      <c r="S176" s="38" t="str">
        <f>IF(ISBLANK(N176),"",IF(N176&lt;Gögn!$J$2,Gögn!$K$2,IF(N176&gt;Gögn!$J$4,Gögn!$K$4,Gögn!$K$3)))</f>
        <v/>
      </c>
      <c r="T176" s="49" t="str" cm="1">
        <f t="array" aca="1" ref="T176" ca="1">IF(ISBLANK(B176),"",IF(R176="Styrkhæft",_xlfn.XLOOKUP(S176,Vegalengdir[Texti],INDIRECT("Vegalengdir["&amp;'Upplýsingar um umsækjanda'!$B$10&amp;"]"),0%,0)))</f>
        <v/>
      </c>
      <c r="U176" s="72" t="str">
        <f t="shared" si="8"/>
        <v/>
      </c>
    </row>
    <row r="177" spans="1:21" x14ac:dyDescent="0.25">
      <c r="A177" s="53">
        <f t="shared" si="9"/>
        <v>176</v>
      </c>
      <c r="B177" s="55"/>
      <c r="C177" s="56"/>
      <c r="D177" s="55"/>
      <c r="E177" s="55"/>
      <c r="F177" s="55"/>
      <c r="G177" s="55"/>
      <c r="H177" s="57"/>
      <c r="I177" s="55"/>
      <c r="J177" s="55"/>
      <c r="K177" s="55"/>
      <c r="L177" s="55"/>
      <c r="M177" s="55"/>
      <c r="N177" s="57"/>
      <c r="O177" s="57" t="str">
        <f t="shared" si="7"/>
        <v/>
      </c>
      <c r="Q177" s="38" t="s">
        <v>450</v>
      </c>
      <c r="R177" s="38" t="str" cm="1">
        <f t="array" ref="R177">_xlfn.XLOOKUP(Q177,INDEX(Flettilisti,,1),INDEX(Flettilisti,,2),,0)</f>
        <v>Vantar flokkun</v>
      </c>
      <c r="S177" s="38" t="str">
        <f>IF(ISBLANK(N177),"",IF(N177&lt;Gögn!$J$2,Gögn!$K$2,IF(N177&gt;Gögn!$J$4,Gögn!$K$4,Gögn!$K$3)))</f>
        <v/>
      </c>
      <c r="T177" s="49" t="str" cm="1">
        <f t="array" aca="1" ref="T177" ca="1">IF(ISBLANK(B177),"",IF(R177="Styrkhæft",_xlfn.XLOOKUP(S177,Vegalengdir[Texti],INDIRECT("Vegalengdir["&amp;'Upplýsingar um umsækjanda'!$B$10&amp;"]"),0%,0)))</f>
        <v/>
      </c>
      <c r="U177" s="72" t="str">
        <f t="shared" si="8"/>
        <v/>
      </c>
    </row>
    <row r="178" spans="1:21" x14ac:dyDescent="0.25">
      <c r="A178" s="53">
        <f t="shared" si="9"/>
        <v>177</v>
      </c>
      <c r="B178" s="55"/>
      <c r="C178" s="56"/>
      <c r="D178" s="55"/>
      <c r="E178" s="55"/>
      <c r="F178" s="55"/>
      <c r="G178" s="55"/>
      <c r="H178" s="57"/>
      <c r="I178" s="55"/>
      <c r="J178" s="55"/>
      <c r="K178" s="55"/>
      <c r="L178" s="55"/>
      <c r="M178" s="55"/>
      <c r="N178" s="57"/>
      <c r="O178" s="57" t="str">
        <f t="shared" si="7"/>
        <v/>
      </c>
      <c r="Q178" s="38" t="s">
        <v>450</v>
      </c>
      <c r="R178" s="38" t="str" cm="1">
        <f t="array" ref="R178">_xlfn.XLOOKUP(Q178,INDEX(Flettilisti,,1),INDEX(Flettilisti,,2),,0)</f>
        <v>Vantar flokkun</v>
      </c>
      <c r="S178" s="38" t="str">
        <f>IF(ISBLANK(N178),"",IF(N178&lt;Gögn!$J$2,Gögn!$K$2,IF(N178&gt;Gögn!$J$4,Gögn!$K$4,Gögn!$K$3)))</f>
        <v/>
      </c>
      <c r="T178" s="49" t="str" cm="1">
        <f t="array" aca="1" ref="T178" ca="1">IF(ISBLANK(B178),"",IF(R178="Styrkhæft",_xlfn.XLOOKUP(S178,Vegalengdir[Texti],INDIRECT("Vegalengdir["&amp;'Upplýsingar um umsækjanda'!$B$10&amp;"]"),0%,0)))</f>
        <v/>
      </c>
      <c r="U178" s="72" t="str">
        <f t="shared" si="8"/>
        <v/>
      </c>
    </row>
    <row r="179" spans="1:21" x14ac:dyDescent="0.25">
      <c r="A179" s="53">
        <f t="shared" si="9"/>
        <v>178</v>
      </c>
      <c r="B179" s="55"/>
      <c r="C179" s="56"/>
      <c r="D179" s="55"/>
      <c r="E179" s="55"/>
      <c r="F179" s="55"/>
      <c r="G179" s="55"/>
      <c r="H179" s="57"/>
      <c r="I179" s="55"/>
      <c r="J179" s="55"/>
      <c r="K179" s="55"/>
      <c r="L179" s="55"/>
      <c r="M179" s="55"/>
      <c r="N179" s="57"/>
      <c r="O179" s="57" t="str">
        <f t="shared" si="7"/>
        <v/>
      </c>
      <c r="Q179" s="38" t="s">
        <v>450</v>
      </c>
      <c r="R179" s="38" t="str" cm="1">
        <f t="array" ref="R179">_xlfn.XLOOKUP(Q179,INDEX(Flettilisti,,1),INDEX(Flettilisti,,2),,0)</f>
        <v>Vantar flokkun</v>
      </c>
      <c r="S179" s="38" t="str">
        <f>IF(ISBLANK(N179),"",IF(N179&lt;Gögn!$J$2,Gögn!$K$2,IF(N179&gt;Gögn!$J$4,Gögn!$K$4,Gögn!$K$3)))</f>
        <v/>
      </c>
      <c r="T179" s="49" t="str" cm="1">
        <f t="array" aca="1" ref="T179" ca="1">IF(ISBLANK(B179),"",IF(R179="Styrkhæft",_xlfn.XLOOKUP(S179,Vegalengdir[Texti],INDIRECT("Vegalengdir["&amp;'Upplýsingar um umsækjanda'!$B$10&amp;"]"),0%,0)))</f>
        <v/>
      </c>
      <c r="U179" s="72" t="str">
        <f t="shared" si="8"/>
        <v/>
      </c>
    </row>
    <row r="180" spans="1:21" x14ac:dyDescent="0.25">
      <c r="A180" s="53">
        <f t="shared" si="9"/>
        <v>179</v>
      </c>
      <c r="B180" s="55"/>
      <c r="C180" s="56"/>
      <c r="D180" s="55"/>
      <c r="E180" s="55"/>
      <c r="F180" s="55"/>
      <c r="G180" s="55"/>
      <c r="H180" s="57"/>
      <c r="I180" s="55"/>
      <c r="J180" s="55"/>
      <c r="K180" s="55"/>
      <c r="L180" s="55"/>
      <c r="M180" s="55"/>
      <c r="N180" s="57"/>
      <c r="O180" s="57" t="str">
        <f t="shared" si="7"/>
        <v/>
      </c>
      <c r="Q180" s="38" t="s">
        <v>450</v>
      </c>
      <c r="R180" s="38" t="str" cm="1">
        <f t="array" ref="R180">_xlfn.XLOOKUP(Q180,INDEX(Flettilisti,,1),INDEX(Flettilisti,,2),,0)</f>
        <v>Vantar flokkun</v>
      </c>
      <c r="S180" s="38" t="str">
        <f>IF(ISBLANK(N180),"",IF(N180&lt;Gögn!$J$2,Gögn!$K$2,IF(N180&gt;Gögn!$J$4,Gögn!$K$4,Gögn!$K$3)))</f>
        <v/>
      </c>
      <c r="T180" s="49" t="str" cm="1">
        <f t="array" aca="1" ref="T180" ca="1">IF(ISBLANK(B180),"",IF(R180="Styrkhæft",_xlfn.XLOOKUP(S180,Vegalengdir[Texti],INDIRECT("Vegalengdir["&amp;'Upplýsingar um umsækjanda'!$B$10&amp;"]"),0%,0)))</f>
        <v/>
      </c>
      <c r="U180" s="72" t="str">
        <f t="shared" si="8"/>
        <v/>
      </c>
    </row>
    <row r="181" spans="1:21" x14ac:dyDescent="0.25">
      <c r="A181" s="53">
        <f t="shared" si="9"/>
        <v>180</v>
      </c>
      <c r="B181" s="55"/>
      <c r="C181" s="56"/>
      <c r="D181" s="55"/>
      <c r="E181" s="55"/>
      <c r="F181" s="55"/>
      <c r="G181" s="55"/>
      <c r="H181" s="57"/>
      <c r="I181" s="55"/>
      <c r="J181" s="55"/>
      <c r="K181" s="55"/>
      <c r="L181" s="55"/>
      <c r="M181" s="55"/>
      <c r="N181" s="57"/>
      <c r="O181" s="57" t="str">
        <f t="shared" si="7"/>
        <v/>
      </c>
      <c r="Q181" s="38" t="s">
        <v>450</v>
      </c>
      <c r="R181" s="38" t="str" cm="1">
        <f t="array" ref="R181">_xlfn.XLOOKUP(Q181,INDEX(Flettilisti,,1),INDEX(Flettilisti,,2),,0)</f>
        <v>Vantar flokkun</v>
      </c>
      <c r="S181" s="38" t="str">
        <f>IF(ISBLANK(N181),"",IF(N181&lt;Gögn!$J$2,Gögn!$K$2,IF(N181&gt;Gögn!$J$4,Gögn!$K$4,Gögn!$K$3)))</f>
        <v/>
      </c>
      <c r="T181" s="49" t="str" cm="1">
        <f t="array" aca="1" ref="T181" ca="1">IF(ISBLANK(B181),"",IF(R181="Styrkhæft",_xlfn.XLOOKUP(S181,Vegalengdir[Texti],INDIRECT("Vegalengdir["&amp;'Upplýsingar um umsækjanda'!$B$10&amp;"]"),0%,0)))</f>
        <v/>
      </c>
      <c r="U181" s="72" t="str">
        <f t="shared" si="8"/>
        <v/>
      </c>
    </row>
    <row r="182" spans="1:21" x14ac:dyDescent="0.25">
      <c r="A182" s="53">
        <f t="shared" si="9"/>
        <v>181</v>
      </c>
      <c r="B182" s="55"/>
      <c r="C182" s="56"/>
      <c r="D182" s="55"/>
      <c r="E182" s="55"/>
      <c r="F182" s="55"/>
      <c r="G182" s="55"/>
      <c r="H182" s="57"/>
      <c r="I182" s="55"/>
      <c r="J182" s="55"/>
      <c r="K182" s="55"/>
      <c r="L182" s="55"/>
      <c r="M182" s="55"/>
      <c r="N182" s="57"/>
      <c r="O182" s="57" t="str">
        <f t="shared" si="7"/>
        <v/>
      </c>
      <c r="Q182" s="38" t="s">
        <v>450</v>
      </c>
      <c r="R182" s="38" t="str" cm="1">
        <f t="array" ref="R182">_xlfn.XLOOKUP(Q182,INDEX(Flettilisti,,1),INDEX(Flettilisti,,2),,0)</f>
        <v>Vantar flokkun</v>
      </c>
      <c r="S182" s="38" t="str">
        <f>IF(ISBLANK(N182),"",IF(N182&lt;Gögn!$J$2,Gögn!$K$2,IF(N182&gt;Gögn!$J$4,Gögn!$K$4,Gögn!$K$3)))</f>
        <v/>
      </c>
      <c r="T182" s="49" t="str" cm="1">
        <f t="array" aca="1" ref="T182" ca="1">IF(ISBLANK(B182),"",IF(R182="Styrkhæft",_xlfn.XLOOKUP(S182,Vegalengdir[Texti],INDIRECT("Vegalengdir["&amp;'Upplýsingar um umsækjanda'!$B$10&amp;"]"),0%,0)))</f>
        <v/>
      </c>
      <c r="U182" s="72" t="str">
        <f t="shared" si="8"/>
        <v/>
      </c>
    </row>
    <row r="183" spans="1:21" x14ac:dyDescent="0.25">
      <c r="A183" s="53">
        <f t="shared" si="9"/>
        <v>182</v>
      </c>
      <c r="B183" s="55"/>
      <c r="C183" s="56"/>
      <c r="D183" s="55"/>
      <c r="E183" s="55"/>
      <c r="F183" s="55"/>
      <c r="G183" s="55"/>
      <c r="H183" s="57"/>
      <c r="I183" s="55"/>
      <c r="J183" s="55"/>
      <c r="K183" s="55"/>
      <c r="L183" s="55"/>
      <c r="M183" s="55"/>
      <c r="N183" s="57"/>
      <c r="O183" s="57" t="str">
        <f t="shared" si="7"/>
        <v/>
      </c>
      <c r="Q183" s="38" t="s">
        <v>450</v>
      </c>
      <c r="R183" s="38" t="str" cm="1">
        <f t="array" ref="R183">_xlfn.XLOOKUP(Q183,INDEX(Flettilisti,,1),INDEX(Flettilisti,,2),,0)</f>
        <v>Vantar flokkun</v>
      </c>
      <c r="S183" s="38" t="str">
        <f>IF(ISBLANK(N183),"",IF(N183&lt;Gögn!$J$2,Gögn!$K$2,IF(N183&gt;Gögn!$J$4,Gögn!$K$4,Gögn!$K$3)))</f>
        <v/>
      </c>
      <c r="T183" s="49" t="str" cm="1">
        <f t="array" aca="1" ref="T183" ca="1">IF(ISBLANK(B183),"",IF(R183="Styrkhæft",_xlfn.XLOOKUP(S183,Vegalengdir[Texti],INDIRECT("Vegalengdir["&amp;'Upplýsingar um umsækjanda'!$B$10&amp;"]"),0%,0)))</f>
        <v/>
      </c>
      <c r="U183" s="72" t="str">
        <f t="shared" si="8"/>
        <v/>
      </c>
    </row>
    <row r="184" spans="1:21" x14ac:dyDescent="0.25">
      <c r="A184" s="53">
        <f t="shared" si="9"/>
        <v>183</v>
      </c>
      <c r="B184" s="55"/>
      <c r="C184" s="56"/>
      <c r="D184" s="55"/>
      <c r="E184" s="55"/>
      <c r="F184" s="55"/>
      <c r="G184" s="55"/>
      <c r="H184" s="57"/>
      <c r="I184" s="55"/>
      <c r="J184" s="55"/>
      <c r="K184" s="55"/>
      <c r="L184" s="55"/>
      <c r="M184" s="55"/>
      <c r="N184" s="57"/>
      <c r="O184" s="57" t="str">
        <f t="shared" si="7"/>
        <v/>
      </c>
      <c r="Q184" s="38" t="s">
        <v>450</v>
      </c>
      <c r="R184" s="38" t="str" cm="1">
        <f t="array" ref="R184">_xlfn.XLOOKUP(Q184,INDEX(Flettilisti,,1),INDEX(Flettilisti,,2),,0)</f>
        <v>Vantar flokkun</v>
      </c>
      <c r="S184" s="38" t="str">
        <f>IF(ISBLANK(N184),"",IF(N184&lt;Gögn!$J$2,Gögn!$K$2,IF(N184&gt;Gögn!$J$4,Gögn!$K$4,Gögn!$K$3)))</f>
        <v/>
      </c>
      <c r="T184" s="49" t="str" cm="1">
        <f t="array" aca="1" ref="T184" ca="1">IF(ISBLANK(B184),"",IF(R184="Styrkhæft",_xlfn.XLOOKUP(S184,Vegalengdir[Texti],INDIRECT("Vegalengdir["&amp;'Upplýsingar um umsækjanda'!$B$10&amp;"]"),0%,0)))</f>
        <v/>
      </c>
      <c r="U184" s="72" t="str">
        <f t="shared" si="8"/>
        <v/>
      </c>
    </row>
    <row r="185" spans="1:21" x14ac:dyDescent="0.25">
      <c r="A185" s="53">
        <f t="shared" si="9"/>
        <v>184</v>
      </c>
      <c r="B185" s="55"/>
      <c r="C185" s="56"/>
      <c r="D185" s="55"/>
      <c r="E185" s="55"/>
      <c r="F185" s="55"/>
      <c r="G185" s="55"/>
      <c r="H185" s="57"/>
      <c r="I185" s="55"/>
      <c r="J185" s="55"/>
      <c r="K185" s="55"/>
      <c r="L185" s="55"/>
      <c r="M185" s="55"/>
      <c r="N185" s="57"/>
      <c r="O185" s="57" t="str">
        <f t="shared" si="7"/>
        <v/>
      </c>
      <c r="Q185" s="38" t="s">
        <v>450</v>
      </c>
      <c r="R185" s="38" t="str" cm="1">
        <f t="array" ref="R185">_xlfn.XLOOKUP(Q185,INDEX(Flettilisti,,1),INDEX(Flettilisti,,2),,0)</f>
        <v>Vantar flokkun</v>
      </c>
      <c r="S185" s="38" t="str">
        <f>IF(ISBLANK(N185),"",IF(N185&lt;Gögn!$J$2,Gögn!$K$2,IF(N185&gt;Gögn!$J$4,Gögn!$K$4,Gögn!$K$3)))</f>
        <v/>
      </c>
      <c r="T185" s="49" t="str" cm="1">
        <f t="array" aca="1" ref="T185" ca="1">IF(ISBLANK(B185),"",IF(R185="Styrkhæft",_xlfn.XLOOKUP(S185,Vegalengdir[Texti],INDIRECT("Vegalengdir["&amp;'Upplýsingar um umsækjanda'!$B$10&amp;"]"),0%,0)))</f>
        <v/>
      </c>
      <c r="U185" s="72" t="str">
        <f t="shared" si="8"/>
        <v/>
      </c>
    </row>
    <row r="186" spans="1:21" x14ac:dyDescent="0.25">
      <c r="A186" s="53">
        <f t="shared" si="9"/>
        <v>185</v>
      </c>
      <c r="B186" s="55"/>
      <c r="C186" s="56"/>
      <c r="D186" s="55"/>
      <c r="E186" s="55"/>
      <c r="F186" s="55"/>
      <c r="G186" s="55"/>
      <c r="H186" s="57"/>
      <c r="I186" s="55"/>
      <c r="J186" s="55"/>
      <c r="K186" s="55"/>
      <c r="L186" s="55"/>
      <c r="M186" s="55"/>
      <c r="N186" s="57"/>
      <c r="O186" s="57" t="str">
        <f t="shared" si="7"/>
        <v/>
      </c>
      <c r="Q186" s="38" t="s">
        <v>450</v>
      </c>
      <c r="R186" s="38" t="str" cm="1">
        <f t="array" ref="R186">_xlfn.XLOOKUP(Q186,INDEX(Flettilisti,,1),INDEX(Flettilisti,,2),,0)</f>
        <v>Vantar flokkun</v>
      </c>
      <c r="S186" s="38" t="str">
        <f>IF(ISBLANK(N186),"",IF(N186&lt;Gögn!$J$2,Gögn!$K$2,IF(N186&gt;Gögn!$J$4,Gögn!$K$4,Gögn!$K$3)))</f>
        <v/>
      </c>
      <c r="T186" s="49" t="str" cm="1">
        <f t="array" aca="1" ref="T186" ca="1">IF(ISBLANK(B186),"",IF(R186="Styrkhæft",_xlfn.XLOOKUP(S186,Vegalengdir[Texti],INDIRECT("Vegalengdir["&amp;'Upplýsingar um umsækjanda'!$B$10&amp;"]"),0%,0)))</f>
        <v/>
      </c>
      <c r="U186" s="72" t="str">
        <f t="shared" si="8"/>
        <v/>
      </c>
    </row>
    <row r="187" spans="1:21" x14ac:dyDescent="0.25">
      <c r="A187" s="53">
        <f t="shared" si="9"/>
        <v>186</v>
      </c>
      <c r="B187" s="55"/>
      <c r="C187" s="56"/>
      <c r="D187" s="55"/>
      <c r="E187" s="55"/>
      <c r="F187" s="55"/>
      <c r="G187" s="55"/>
      <c r="H187" s="57"/>
      <c r="I187" s="55"/>
      <c r="J187" s="55"/>
      <c r="K187" s="55"/>
      <c r="L187" s="55"/>
      <c r="M187" s="55"/>
      <c r="N187" s="57"/>
      <c r="O187" s="57" t="str">
        <f t="shared" si="7"/>
        <v/>
      </c>
      <c r="Q187" s="38" t="s">
        <v>450</v>
      </c>
      <c r="R187" s="38" t="str" cm="1">
        <f t="array" ref="R187">_xlfn.XLOOKUP(Q187,INDEX(Flettilisti,,1),INDEX(Flettilisti,,2),,0)</f>
        <v>Vantar flokkun</v>
      </c>
      <c r="S187" s="38" t="str">
        <f>IF(ISBLANK(N187),"",IF(N187&lt;Gögn!$J$2,Gögn!$K$2,IF(N187&gt;Gögn!$J$4,Gögn!$K$4,Gögn!$K$3)))</f>
        <v/>
      </c>
      <c r="T187" s="49" t="str" cm="1">
        <f t="array" aca="1" ref="T187" ca="1">IF(ISBLANK(B187),"",IF(R187="Styrkhæft",_xlfn.XLOOKUP(S187,Vegalengdir[Texti],INDIRECT("Vegalengdir["&amp;'Upplýsingar um umsækjanda'!$B$10&amp;"]"),0%,0)))</f>
        <v/>
      </c>
      <c r="U187" s="72" t="str">
        <f t="shared" si="8"/>
        <v/>
      </c>
    </row>
    <row r="188" spans="1:21" x14ac:dyDescent="0.25">
      <c r="A188" s="53">
        <f t="shared" si="9"/>
        <v>187</v>
      </c>
      <c r="B188" s="55"/>
      <c r="C188" s="56"/>
      <c r="D188" s="55"/>
      <c r="E188" s="55"/>
      <c r="F188" s="55"/>
      <c r="G188" s="55"/>
      <c r="H188" s="57"/>
      <c r="I188" s="55"/>
      <c r="J188" s="55"/>
      <c r="K188" s="55"/>
      <c r="L188" s="55"/>
      <c r="M188" s="55"/>
      <c r="N188" s="57"/>
      <c r="O188" s="57" t="str">
        <f t="shared" si="7"/>
        <v/>
      </c>
      <c r="Q188" s="38" t="s">
        <v>450</v>
      </c>
      <c r="R188" s="38" t="str" cm="1">
        <f t="array" ref="R188">_xlfn.XLOOKUP(Q188,INDEX(Flettilisti,,1),INDEX(Flettilisti,,2),,0)</f>
        <v>Vantar flokkun</v>
      </c>
      <c r="S188" s="38" t="str">
        <f>IF(ISBLANK(N188),"",IF(N188&lt;Gögn!$J$2,Gögn!$K$2,IF(N188&gt;Gögn!$J$4,Gögn!$K$4,Gögn!$K$3)))</f>
        <v/>
      </c>
      <c r="T188" s="49" t="str" cm="1">
        <f t="array" aca="1" ref="T188" ca="1">IF(ISBLANK(B188),"",IF(R188="Styrkhæft",_xlfn.XLOOKUP(S188,Vegalengdir[Texti],INDIRECT("Vegalengdir["&amp;'Upplýsingar um umsækjanda'!$B$10&amp;"]"),0%,0)))</f>
        <v/>
      </c>
      <c r="U188" s="72" t="str">
        <f t="shared" si="8"/>
        <v/>
      </c>
    </row>
    <row r="189" spans="1:21" x14ac:dyDescent="0.25">
      <c r="A189" s="53">
        <f t="shared" si="9"/>
        <v>188</v>
      </c>
      <c r="B189" s="55"/>
      <c r="C189" s="56"/>
      <c r="D189" s="55"/>
      <c r="E189" s="55"/>
      <c r="F189" s="55"/>
      <c r="G189" s="55"/>
      <c r="H189" s="57"/>
      <c r="I189" s="55"/>
      <c r="J189" s="55"/>
      <c r="K189" s="55"/>
      <c r="L189" s="55"/>
      <c r="M189" s="55"/>
      <c r="N189" s="57"/>
      <c r="O189" s="57" t="str">
        <f t="shared" si="7"/>
        <v/>
      </c>
      <c r="Q189" s="38" t="s">
        <v>450</v>
      </c>
      <c r="R189" s="38" t="str" cm="1">
        <f t="array" ref="R189">_xlfn.XLOOKUP(Q189,INDEX(Flettilisti,,1),INDEX(Flettilisti,,2),,0)</f>
        <v>Vantar flokkun</v>
      </c>
      <c r="S189" s="38" t="str">
        <f>IF(ISBLANK(N189),"",IF(N189&lt;Gögn!$J$2,Gögn!$K$2,IF(N189&gt;Gögn!$J$4,Gögn!$K$4,Gögn!$K$3)))</f>
        <v/>
      </c>
      <c r="T189" s="49" t="str" cm="1">
        <f t="array" aca="1" ref="T189" ca="1">IF(ISBLANK(B189),"",IF(R189="Styrkhæft",_xlfn.XLOOKUP(S189,Vegalengdir[Texti],INDIRECT("Vegalengdir["&amp;'Upplýsingar um umsækjanda'!$B$10&amp;"]"),0%,0)))</f>
        <v/>
      </c>
      <c r="U189" s="72" t="str">
        <f t="shared" si="8"/>
        <v/>
      </c>
    </row>
    <row r="190" spans="1:21" x14ac:dyDescent="0.25">
      <c r="A190" s="53">
        <f t="shared" si="9"/>
        <v>189</v>
      </c>
      <c r="B190" s="55"/>
      <c r="C190" s="56"/>
      <c r="D190" s="55"/>
      <c r="E190" s="55"/>
      <c r="F190" s="55"/>
      <c r="G190" s="55"/>
      <c r="H190" s="57"/>
      <c r="I190" s="55"/>
      <c r="J190" s="55"/>
      <c r="K190" s="55"/>
      <c r="L190" s="55"/>
      <c r="M190" s="55"/>
      <c r="N190" s="57"/>
      <c r="O190" s="57" t="str">
        <f t="shared" si="7"/>
        <v/>
      </c>
      <c r="Q190" s="38" t="s">
        <v>450</v>
      </c>
      <c r="R190" s="38" t="str" cm="1">
        <f t="array" ref="R190">_xlfn.XLOOKUP(Q190,INDEX(Flettilisti,,1),INDEX(Flettilisti,,2),,0)</f>
        <v>Vantar flokkun</v>
      </c>
      <c r="S190" s="38" t="str">
        <f>IF(ISBLANK(N190),"",IF(N190&lt;Gögn!$J$2,Gögn!$K$2,IF(N190&gt;Gögn!$J$4,Gögn!$K$4,Gögn!$K$3)))</f>
        <v/>
      </c>
      <c r="T190" s="49" t="str" cm="1">
        <f t="array" aca="1" ref="T190" ca="1">IF(ISBLANK(B190),"",IF(R190="Styrkhæft",_xlfn.XLOOKUP(S190,Vegalengdir[Texti],INDIRECT("Vegalengdir["&amp;'Upplýsingar um umsækjanda'!$B$10&amp;"]"),0%,0)))</f>
        <v/>
      </c>
      <c r="U190" s="72" t="str">
        <f t="shared" si="8"/>
        <v/>
      </c>
    </row>
    <row r="191" spans="1:21" x14ac:dyDescent="0.25">
      <c r="A191" s="53">
        <f t="shared" si="9"/>
        <v>190</v>
      </c>
      <c r="B191" s="55"/>
      <c r="C191" s="56"/>
      <c r="D191" s="55"/>
      <c r="E191" s="55"/>
      <c r="F191" s="55"/>
      <c r="G191" s="55"/>
      <c r="H191" s="57"/>
      <c r="I191" s="55"/>
      <c r="J191" s="55"/>
      <c r="K191" s="55"/>
      <c r="L191" s="55"/>
      <c r="M191" s="55"/>
      <c r="N191" s="57"/>
      <c r="O191" s="57" t="str">
        <f t="shared" si="7"/>
        <v/>
      </c>
      <c r="Q191" s="38" t="s">
        <v>450</v>
      </c>
      <c r="R191" s="38" t="str" cm="1">
        <f t="array" ref="R191">_xlfn.XLOOKUP(Q191,INDEX(Flettilisti,,1),INDEX(Flettilisti,,2),,0)</f>
        <v>Vantar flokkun</v>
      </c>
      <c r="S191" s="38" t="str">
        <f>IF(ISBLANK(N191),"",IF(N191&lt;Gögn!$J$2,Gögn!$K$2,IF(N191&gt;Gögn!$J$4,Gögn!$K$4,Gögn!$K$3)))</f>
        <v/>
      </c>
      <c r="T191" s="49" t="str" cm="1">
        <f t="array" aca="1" ref="T191" ca="1">IF(ISBLANK(B191),"",IF(R191="Styrkhæft",_xlfn.XLOOKUP(S191,Vegalengdir[Texti],INDIRECT("Vegalengdir["&amp;'Upplýsingar um umsækjanda'!$B$10&amp;"]"),0%,0)))</f>
        <v/>
      </c>
      <c r="U191" s="72" t="str">
        <f t="shared" si="8"/>
        <v/>
      </c>
    </row>
    <row r="192" spans="1:21" x14ac:dyDescent="0.25">
      <c r="A192" s="53">
        <f t="shared" si="9"/>
        <v>191</v>
      </c>
      <c r="B192" s="55"/>
      <c r="C192" s="56"/>
      <c r="D192" s="55"/>
      <c r="E192" s="55"/>
      <c r="F192" s="55"/>
      <c r="G192" s="55"/>
      <c r="H192" s="57"/>
      <c r="I192" s="55"/>
      <c r="J192" s="55"/>
      <c r="K192" s="55"/>
      <c r="L192" s="55"/>
      <c r="M192" s="55"/>
      <c r="N192" s="57"/>
      <c r="O192" s="57" t="str">
        <f t="shared" si="7"/>
        <v/>
      </c>
      <c r="Q192" s="38" t="s">
        <v>450</v>
      </c>
      <c r="R192" s="38" t="str" cm="1">
        <f t="array" ref="R192">_xlfn.XLOOKUP(Q192,INDEX(Flettilisti,,1),INDEX(Flettilisti,,2),,0)</f>
        <v>Vantar flokkun</v>
      </c>
      <c r="S192" s="38" t="str">
        <f>IF(ISBLANK(N192),"",IF(N192&lt;Gögn!$J$2,Gögn!$K$2,IF(N192&gt;Gögn!$J$4,Gögn!$K$4,Gögn!$K$3)))</f>
        <v/>
      </c>
      <c r="T192" s="49" t="str" cm="1">
        <f t="array" aca="1" ref="T192" ca="1">IF(ISBLANK(B192),"",IF(R192="Styrkhæft",_xlfn.XLOOKUP(S192,Vegalengdir[Texti],INDIRECT("Vegalengdir["&amp;'Upplýsingar um umsækjanda'!$B$10&amp;"]"),0%,0)))</f>
        <v/>
      </c>
      <c r="U192" s="72" t="str">
        <f t="shared" si="8"/>
        <v/>
      </c>
    </row>
    <row r="193" spans="1:21" x14ac:dyDescent="0.25">
      <c r="A193" s="53">
        <f t="shared" si="9"/>
        <v>192</v>
      </c>
      <c r="B193" s="55"/>
      <c r="C193" s="56"/>
      <c r="D193" s="55"/>
      <c r="E193" s="55"/>
      <c r="F193" s="55"/>
      <c r="G193" s="55"/>
      <c r="H193" s="57"/>
      <c r="I193" s="55"/>
      <c r="J193" s="55"/>
      <c r="K193" s="55"/>
      <c r="L193" s="55"/>
      <c r="M193" s="55"/>
      <c r="N193" s="57"/>
      <c r="O193" s="57" t="str">
        <f t="shared" si="7"/>
        <v/>
      </c>
      <c r="Q193" s="38" t="s">
        <v>450</v>
      </c>
      <c r="R193" s="38" t="str" cm="1">
        <f t="array" ref="R193">_xlfn.XLOOKUP(Q193,INDEX(Flettilisti,,1),INDEX(Flettilisti,,2),,0)</f>
        <v>Vantar flokkun</v>
      </c>
      <c r="S193" s="38" t="str">
        <f>IF(ISBLANK(N193),"",IF(N193&lt;Gögn!$J$2,Gögn!$K$2,IF(N193&gt;Gögn!$J$4,Gögn!$K$4,Gögn!$K$3)))</f>
        <v/>
      </c>
      <c r="T193" s="49" t="str" cm="1">
        <f t="array" aca="1" ref="T193" ca="1">IF(ISBLANK(B193),"",IF(R193="Styrkhæft",_xlfn.XLOOKUP(S193,Vegalengdir[Texti],INDIRECT("Vegalengdir["&amp;'Upplýsingar um umsækjanda'!$B$10&amp;"]"),0%,0)))</f>
        <v/>
      </c>
      <c r="U193" s="72" t="str">
        <f t="shared" si="8"/>
        <v/>
      </c>
    </row>
    <row r="194" spans="1:21" x14ac:dyDescent="0.25">
      <c r="A194" s="53">
        <f t="shared" si="9"/>
        <v>193</v>
      </c>
      <c r="B194" s="55"/>
      <c r="C194" s="56"/>
      <c r="D194" s="55"/>
      <c r="E194" s="55"/>
      <c r="F194" s="55"/>
      <c r="G194" s="55"/>
      <c r="H194" s="57"/>
      <c r="I194" s="55"/>
      <c r="J194" s="55"/>
      <c r="K194" s="55"/>
      <c r="L194" s="55"/>
      <c r="M194" s="55"/>
      <c r="N194" s="57"/>
      <c r="O194" s="57" t="str">
        <f t="shared" si="7"/>
        <v/>
      </c>
      <c r="Q194" s="38" t="s">
        <v>450</v>
      </c>
      <c r="R194" s="38" t="str" cm="1">
        <f t="array" ref="R194">_xlfn.XLOOKUP(Q194,INDEX(Flettilisti,,1),INDEX(Flettilisti,,2),,0)</f>
        <v>Vantar flokkun</v>
      </c>
      <c r="S194" s="38" t="str">
        <f>IF(ISBLANK(N194),"",IF(N194&lt;Gögn!$J$2,Gögn!$K$2,IF(N194&gt;Gögn!$J$4,Gögn!$K$4,Gögn!$K$3)))</f>
        <v/>
      </c>
      <c r="T194" s="49" t="str" cm="1">
        <f t="array" aca="1" ref="T194" ca="1">IF(ISBLANK(B194),"",IF(R194="Styrkhæft",_xlfn.XLOOKUP(S194,Vegalengdir[Texti],INDIRECT("Vegalengdir["&amp;'Upplýsingar um umsækjanda'!$B$10&amp;"]"),0%,0)))</f>
        <v/>
      </c>
      <c r="U194" s="72" t="str">
        <f t="shared" si="8"/>
        <v/>
      </c>
    </row>
    <row r="195" spans="1:21" x14ac:dyDescent="0.25">
      <c r="A195" s="53">
        <f t="shared" si="9"/>
        <v>194</v>
      </c>
      <c r="B195" s="55"/>
      <c r="C195" s="56"/>
      <c r="D195" s="55"/>
      <c r="E195" s="55"/>
      <c r="F195" s="55"/>
      <c r="G195" s="55"/>
      <c r="H195" s="57"/>
      <c r="I195" s="55"/>
      <c r="J195" s="55"/>
      <c r="K195" s="55"/>
      <c r="L195" s="55"/>
      <c r="M195" s="55"/>
      <c r="N195" s="57"/>
      <c r="O195" s="57" t="str">
        <f t="shared" ref="O195:O258" si="10">IFERROR(IF(ISBLANK(B195),"",H195/N195),0)</f>
        <v/>
      </c>
      <c r="Q195" s="38" t="s">
        <v>450</v>
      </c>
      <c r="R195" s="38" t="str" cm="1">
        <f t="array" ref="R195">_xlfn.XLOOKUP(Q195,INDEX(Flettilisti,,1),INDEX(Flettilisti,,2),,0)</f>
        <v>Vantar flokkun</v>
      </c>
      <c r="S195" s="38" t="str">
        <f>IF(ISBLANK(N195),"",IF(N195&lt;Gögn!$J$2,Gögn!$K$2,IF(N195&gt;Gögn!$J$4,Gögn!$K$4,Gögn!$K$3)))</f>
        <v/>
      </c>
      <c r="T195" s="49" t="str" cm="1">
        <f t="array" aca="1" ref="T195" ca="1">IF(ISBLANK(B195),"",IF(R195="Styrkhæft",_xlfn.XLOOKUP(S195,Vegalengdir[Texti],INDIRECT("Vegalengdir["&amp;'Upplýsingar um umsækjanda'!$B$10&amp;"]"),0%,0)))</f>
        <v/>
      </c>
      <c r="U195" s="72" t="str">
        <f t="shared" ref="U195:U258" si="11">IF(ISBLANK(B195),"",T195*H195)</f>
        <v/>
      </c>
    </row>
    <row r="196" spans="1:21" x14ac:dyDescent="0.25">
      <c r="A196" s="53">
        <f t="shared" si="9"/>
        <v>195</v>
      </c>
      <c r="B196" s="55"/>
      <c r="C196" s="56"/>
      <c r="D196" s="55"/>
      <c r="E196" s="55"/>
      <c r="F196" s="55"/>
      <c r="G196" s="55"/>
      <c r="H196" s="57"/>
      <c r="I196" s="55"/>
      <c r="J196" s="55"/>
      <c r="K196" s="55"/>
      <c r="L196" s="55"/>
      <c r="M196" s="55"/>
      <c r="N196" s="57"/>
      <c r="O196" s="57" t="str">
        <f t="shared" si="10"/>
        <v/>
      </c>
      <c r="Q196" s="38" t="s">
        <v>450</v>
      </c>
      <c r="R196" s="38" t="str" cm="1">
        <f t="array" ref="R196">_xlfn.XLOOKUP(Q196,INDEX(Flettilisti,,1),INDEX(Flettilisti,,2),,0)</f>
        <v>Vantar flokkun</v>
      </c>
      <c r="S196" s="38" t="str">
        <f>IF(ISBLANK(N196),"",IF(N196&lt;Gögn!$J$2,Gögn!$K$2,IF(N196&gt;Gögn!$J$4,Gögn!$K$4,Gögn!$K$3)))</f>
        <v/>
      </c>
      <c r="T196" s="49" t="str" cm="1">
        <f t="array" aca="1" ref="T196" ca="1">IF(ISBLANK(B196),"",IF(R196="Styrkhæft",_xlfn.XLOOKUP(S196,Vegalengdir[Texti],INDIRECT("Vegalengdir["&amp;'Upplýsingar um umsækjanda'!$B$10&amp;"]"),0%,0)))</f>
        <v/>
      </c>
      <c r="U196" s="72" t="str">
        <f t="shared" si="11"/>
        <v/>
      </c>
    </row>
    <row r="197" spans="1:21" x14ac:dyDescent="0.25">
      <c r="A197" s="53">
        <f t="shared" si="9"/>
        <v>196</v>
      </c>
      <c r="B197" s="55"/>
      <c r="C197" s="56"/>
      <c r="D197" s="55"/>
      <c r="E197" s="55"/>
      <c r="F197" s="55"/>
      <c r="G197" s="55"/>
      <c r="H197" s="57"/>
      <c r="I197" s="55"/>
      <c r="J197" s="55"/>
      <c r="K197" s="55"/>
      <c r="L197" s="55"/>
      <c r="M197" s="55"/>
      <c r="N197" s="57"/>
      <c r="O197" s="57" t="str">
        <f t="shared" si="10"/>
        <v/>
      </c>
      <c r="Q197" s="38" t="s">
        <v>450</v>
      </c>
      <c r="R197" s="38" t="str" cm="1">
        <f t="array" ref="R197">_xlfn.XLOOKUP(Q197,INDEX(Flettilisti,,1),INDEX(Flettilisti,,2),,0)</f>
        <v>Vantar flokkun</v>
      </c>
      <c r="S197" s="38" t="str">
        <f>IF(ISBLANK(N197),"",IF(N197&lt;Gögn!$J$2,Gögn!$K$2,IF(N197&gt;Gögn!$J$4,Gögn!$K$4,Gögn!$K$3)))</f>
        <v/>
      </c>
      <c r="T197" s="49" t="str" cm="1">
        <f t="array" aca="1" ref="T197" ca="1">IF(ISBLANK(B197),"",IF(R197="Styrkhæft",_xlfn.XLOOKUP(S197,Vegalengdir[Texti],INDIRECT("Vegalengdir["&amp;'Upplýsingar um umsækjanda'!$B$10&amp;"]"),0%,0)))</f>
        <v/>
      </c>
      <c r="U197" s="72" t="str">
        <f t="shared" si="11"/>
        <v/>
      </c>
    </row>
    <row r="198" spans="1:21" x14ac:dyDescent="0.25">
      <c r="A198" s="53">
        <f t="shared" si="9"/>
        <v>197</v>
      </c>
      <c r="B198" s="55"/>
      <c r="C198" s="56"/>
      <c r="D198" s="55"/>
      <c r="E198" s="55"/>
      <c r="F198" s="55"/>
      <c r="G198" s="55"/>
      <c r="H198" s="57"/>
      <c r="I198" s="55"/>
      <c r="J198" s="55"/>
      <c r="K198" s="55"/>
      <c r="L198" s="55"/>
      <c r="M198" s="55"/>
      <c r="N198" s="57"/>
      <c r="O198" s="57" t="str">
        <f t="shared" si="10"/>
        <v/>
      </c>
      <c r="Q198" s="38" t="s">
        <v>450</v>
      </c>
      <c r="R198" s="38" t="str" cm="1">
        <f t="array" ref="R198">_xlfn.XLOOKUP(Q198,INDEX(Flettilisti,,1),INDEX(Flettilisti,,2),,0)</f>
        <v>Vantar flokkun</v>
      </c>
      <c r="S198" s="38" t="str">
        <f>IF(ISBLANK(N198),"",IF(N198&lt;Gögn!$J$2,Gögn!$K$2,IF(N198&gt;Gögn!$J$4,Gögn!$K$4,Gögn!$K$3)))</f>
        <v/>
      </c>
      <c r="T198" s="49" t="str" cm="1">
        <f t="array" aca="1" ref="T198" ca="1">IF(ISBLANK(B198),"",IF(R198="Styrkhæft",_xlfn.XLOOKUP(S198,Vegalengdir[Texti],INDIRECT("Vegalengdir["&amp;'Upplýsingar um umsækjanda'!$B$10&amp;"]"),0%,0)))</f>
        <v/>
      </c>
      <c r="U198" s="72" t="str">
        <f t="shared" si="11"/>
        <v/>
      </c>
    </row>
    <row r="199" spans="1:21" x14ac:dyDescent="0.25">
      <c r="A199" s="53">
        <f t="shared" si="9"/>
        <v>198</v>
      </c>
      <c r="B199" s="55"/>
      <c r="C199" s="56"/>
      <c r="D199" s="55"/>
      <c r="E199" s="55"/>
      <c r="F199" s="55"/>
      <c r="G199" s="55"/>
      <c r="H199" s="57"/>
      <c r="I199" s="55"/>
      <c r="J199" s="55"/>
      <c r="K199" s="55"/>
      <c r="L199" s="55"/>
      <c r="M199" s="55"/>
      <c r="N199" s="57"/>
      <c r="O199" s="57" t="str">
        <f t="shared" si="10"/>
        <v/>
      </c>
      <c r="Q199" s="38" t="s">
        <v>450</v>
      </c>
      <c r="R199" s="38" t="str" cm="1">
        <f t="array" ref="R199">_xlfn.XLOOKUP(Q199,INDEX(Flettilisti,,1),INDEX(Flettilisti,,2),,0)</f>
        <v>Vantar flokkun</v>
      </c>
      <c r="S199" s="38" t="str">
        <f>IF(ISBLANK(N199),"",IF(N199&lt;Gögn!$J$2,Gögn!$K$2,IF(N199&gt;Gögn!$J$4,Gögn!$K$4,Gögn!$K$3)))</f>
        <v/>
      </c>
      <c r="T199" s="49" t="str" cm="1">
        <f t="array" aca="1" ref="T199" ca="1">IF(ISBLANK(B199),"",IF(R199="Styrkhæft",_xlfn.XLOOKUP(S199,Vegalengdir[Texti],INDIRECT("Vegalengdir["&amp;'Upplýsingar um umsækjanda'!$B$10&amp;"]"),0%,0)))</f>
        <v/>
      </c>
      <c r="U199" s="72" t="str">
        <f t="shared" si="11"/>
        <v/>
      </c>
    </row>
    <row r="200" spans="1:21" x14ac:dyDescent="0.25">
      <c r="A200" s="53">
        <f t="shared" si="9"/>
        <v>199</v>
      </c>
      <c r="B200" s="55"/>
      <c r="C200" s="56"/>
      <c r="D200" s="55"/>
      <c r="E200" s="55"/>
      <c r="F200" s="55"/>
      <c r="G200" s="55"/>
      <c r="H200" s="57"/>
      <c r="I200" s="55"/>
      <c r="J200" s="55"/>
      <c r="K200" s="55"/>
      <c r="L200" s="55"/>
      <c r="M200" s="55"/>
      <c r="N200" s="57"/>
      <c r="O200" s="57" t="str">
        <f t="shared" si="10"/>
        <v/>
      </c>
      <c r="Q200" s="38" t="s">
        <v>450</v>
      </c>
      <c r="R200" s="38" t="str" cm="1">
        <f t="array" ref="R200">_xlfn.XLOOKUP(Q200,INDEX(Flettilisti,,1),INDEX(Flettilisti,,2),,0)</f>
        <v>Vantar flokkun</v>
      </c>
      <c r="S200" s="38" t="str">
        <f>IF(ISBLANK(N200),"",IF(N200&lt;Gögn!$J$2,Gögn!$K$2,IF(N200&gt;Gögn!$J$4,Gögn!$K$4,Gögn!$K$3)))</f>
        <v/>
      </c>
      <c r="T200" s="49" t="str" cm="1">
        <f t="array" aca="1" ref="T200" ca="1">IF(ISBLANK(B200),"",IF(R200="Styrkhæft",_xlfn.XLOOKUP(S200,Vegalengdir[Texti],INDIRECT("Vegalengdir["&amp;'Upplýsingar um umsækjanda'!$B$10&amp;"]"),0%,0)))</f>
        <v/>
      </c>
      <c r="U200" s="72" t="str">
        <f t="shared" si="11"/>
        <v/>
      </c>
    </row>
    <row r="201" spans="1:21" x14ac:dyDescent="0.25">
      <c r="A201" s="53">
        <f t="shared" si="9"/>
        <v>200</v>
      </c>
      <c r="B201" s="55"/>
      <c r="C201" s="56"/>
      <c r="D201" s="55"/>
      <c r="E201" s="55"/>
      <c r="F201" s="55"/>
      <c r="G201" s="55"/>
      <c r="H201" s="57"/>
      <c r="I201" s="55"/>
      <c r="J201" s="55"/>
      <c r="K201" s="55"/>
      <c r="L201" s="55"/>
      <c r="M201" s="55"/>
      <c r="N201" s="57"/>
      <c r="O201" s="57" t="str">
        <f t="shared" si="10"/>
        <v/>
      </c>
      <c r="Q201" s="38" t="s">
        <v>450</v>
      </c>
      <c r="R201" s="38" t="str" cm="1">
        <f t="array" ref="R201">_xlfn.XLOOKUP(Q201,INDEX(Flettilisti,,1),INDEX(Flettilisti,,2),,0)</f>
        <v>Vantar flokkun</v>
      </c>
      <c r="S201" s="38" t="str">
        <f>IF(ISBLANK(N201),"",IF(N201&lt;Gögn!$J$2,Gögn!$K$2,IF(N201&gt;Gögn!$J$4,Gögn!$K$4,Gögn!$K$3)))</f>
        <v/>
      </c>
      <c r="T201" s="49" t="str" cm="1">
        <f t="array" aca="1" ref="T201" ca="1">IF(ISBLANK(B201),"",IF(R201="Styrkhæft",_xlfn.XLOOKUP(S201,Vegalengdir[Texti],INDIRECT("Vegalengdir["&amp;'Upplýsingar um umsækjanda'!$B$10&amp;"]"),0%,0)))</f>
        <v/>
      </c>
      <c r="U201" s="72" t="str">
        <f t="shared" si="11"/>
        <v/>
      </c>
    </row>
    <row r="202" spans="1:21" x14ac:dyDescent="0.25">
      <c r="A202" s="53">
        <f t="shared" si="9"/>
        <v>201</v>
      </c>
      <c r="B202" s="55"/>
      <c r="C202" s="56"/>
      <c r="D202" s="55"/>
      <c r="E202" s="55"/>
      <c r="F202" s="55"/>
      <c r="G202" s="55"/>
      <c r="H202" s="57"/>
      <c r="I202" s="55"/>
      <c r="J202" s="55"/>
      <c r="K202" s="55"/>
      <c r="L202" s="55"/>
      <c r="M202" s="55"/>
      <c r="N202" s="57"/>
      <c r="O202" s="57" t="str">
        <f t="shared" si="10"/>
        <v/>
      </c>
      <c r="Q202" s="38" t="s">
        <v>450</v>
      </c>
      <c r="R202" s="38" t="str" cm="1">
        <f t="array" ref="R202">_xlfn.XLOOKUP(Q202,INDEX(Flettilisti,,1),INDEX(Flettilisti,,2),,0)</f>
        <v>Vantar flokkun</v>
      </c>
      <c r="S202" s="38" t="str">
        <f>IF(ISBLANK(N202),"",IF(N202&lt;Gögn!$J$2,Gögn!$K$2,IF(N202&gt;Gögn!$J$4,Gögn!$K$4,Gögn!$K$3)))</f>
        <v/>
      </c>
      <c r="T202" s="49" t="str" cm="1">
        <f t="array" aca="1" ref="T202" ca="1">IF(ISBLANK(B202),"",IF(R202="Styrkhæft",_xlfn.XLOOKUP(S202,Vegalengdir[Texti],INDIRECT("Vegalengdir["&amp;'Upplýsingar um umsækjanda'!$B$10&amp;"]"),0%,0)))</f>
        <v/>
      </c>
      <c r="U202" s="72" t="str">
        <f t="shared" si="11"/>
        <v/>
      </c>
    </row>
    <row r="203" spans="1:21" x14ac:dyDescent="0.25">
      <c r="A203" s="53">
        <f t="shared" si="9"/>
        <v>202</v>
      </c>
      <c r="B203" s="55"/>
      <c r="C203" s="56"/>
      <c r="D203" s="55"/>
      <c r="E203" s="55"/>
      <c r="F203" s="55"/>
      <c r="G203" s="55"/>
      <c r="H203" s="57"/>
      <c r="I203" s="55"/>
      <c r="J203" s="55"/>
      <c r="K203" s="55"/>
      <c r="L203" s="55"/>
      <c r="M203" s="55"/>
      <c r="N203" s="57"/>
      <c r="O203" s="57" t="str">
        <f t="shared" si="10"/>
        <v/>
      </c>
      <c r="Q203" s="38" t="s">
        <v>450</v>
      </c>
      <c r="R203" s="38" t="str" cm="1">
        <f t="array" ref="R203">_xlfn.XLOOKUP(Q203,INDEX(Flettilisti,,1),INDEX(Flettilisti,,2),,0)</f>
        <v>Vantar flokkun</v>
      </c>
      <c r="S203" s="38" t="str">
        <f>IF(ISBLANK(N203),"",IF(N203&lt;Gögn!$J$2,Gögn!$K$2,IF(N203&gt;Gögn!$J$4,Gögn!$K$4,Gögn!$K$3)))</f>
        <v/>
      </c>
      <c r="T203" s="49" t="str" cm="1">
        <f t="array" aca="1" ref="T203" ca="1">IF(ISBLANK(B203),"",IF(R203="Styrkhæft",_xlfn.XLOOKUP(S203,Vegalengdir[Texti],INDIRECT("Vegalengdir["&amp;'Upplýsingar um umsækjanda'!$B$10&amp;"]"),0%,0)))</f>
        <v/>
      </c>
      <c r="U203" s="72" t="str">
        <f t="shared" si="11"/>
        <v/>
      </c>
    </row>
    <row r="204" spans="1:21" x14ac:dyDescent="0.25">
      <c r="A204" s="53">
        <f t="shared" si="9"/>
        <v>203</v>
      </c>
      <c r="B204" s="55"/>
      <c r="C204" s="56"/>
      <c r="D204" s="55"/>
      <c r="E204" s="55"/>
      <c r="F204" s="55"/>
      <c r="G204" s="55"/>
      <c r="H204" s="57"/>
      <c r="I204" s="55"/>
      <c r="J204" s="55"/>
      <c r="K204" s="55"/>
      <c r="L204" s="55"/>
      <c r="M204" s="55"/>
      <c r="N204" s="57"/>
      <c r="O204" s="57" t="str">
        <f t="shared" si="10"/>
        <v/>
      </c>
      <c r="Q204" s="38" t="s">
        <v>450</v>
      </c>
      <c r="R204" s="38" t="str" cm="1">
        <f t="array" ref="R204">_xlfn.XLOOKUP(Q204,INDEX(Flettilisti,,1),INDEX(Flettilisti,,2),,0)</f>
        <v>Vantar flokkun</v>
      </c>
      <c r="S204" s="38" t="str">
        <f>IF(ISBLANK(N204),"",IF(N204&lt;Gögn!$J$2,Gögn!$K$2,IF(N204&gt;Gögn!$J$4,Gögn!$K$4,Gögn!$K$3)))</f>
        <v/>
      </c>
      <c r="T204" s="49" t="str" cm="1">
        <f t="array" aca="1" ref="T204" ca="1">IF(ISBLANK(B204),"",IF(R204="Styrkhæft",_xlfn.XLOOKUP(S204,Vegalengdir[Texti],INDIRECT("Vegalengdir["&amp;'Upplýsingar um umsækjanda'!$B$10&amp;"]"),0%,0)))</f>
        <v/>
      </c>
      <c r="U204" s="72" t="str">
        <f t="shared" si="11"/>
        <v/>
      </c>
    </row>
    <row r="205" spans="1:21" x14ac:dyDescent="0.25">
      <c r="A205" s="53">
        <f t="shared" si="9"/>
        <v>204</v>
      </c>
      <c r="B205" s="55"/>
      <c r="C205" s="56"/>
      <c r="D205" s="55"/>
      <c r="E205" s="55"/>
      <c r="F205" s="55"/>
      <c r="G205" s="55"/>
      <c r="H205" s="57"/>
      <c r="I205" s="55"/>
      <c r="J205" s="55"/>
      <c r="K205" s="55"/>
      <c r="L205" s="55"/>
      <c r="M205" s="55"/>
      <c r="N205" s="57"/>
      <c r="O205" s="57" t="str">
        <f t="shared" si="10"/>
        <v/>
      </c>
      <c r="Q205" s="38" t="s">
        <v>450</v>
      </c>
      <c r="R205" s="38" t="str" cm="1">
        <f t="array" ref="R205">_xlfn.XLOOKUP(Q205,INDEX(Flettilisti,,1),INDEX(Flettilisti,,2),,0)</f>
        <v>Vantar flokkun</v>
      </c>
      <c r="S205" s="38" t="str">
        <f>IF(ISBLANK(N205),"",IF(N205&lt;Gögn!$J$2,Gögn!$K$2,IF(N205&gt;Gögn!$J$4,Gögn!$K$4,Gögn!$K$3)))</f>
        <v/>
      </c>
      <c r="T205" s="49" t="str" cm="1">
        <f t="array" aca="1" ref="T205" ca="1">IF(ISBLANK(B205),"",IF(R205="Styrkhæft",_xlfn.XLOOKUP(S205,Vegalengdir[Texti],INDIRECT("Vegalengdir["&amp;'Upplýsingar um umsækjanda'!$B$10&amp;"]"),0%,0)))</f>
        <v/>
      </c>
      <c r="U205" s="72" t="str">
        <f t="shared" si="11"/>
        <v/>
      </c>
    </row>
    <row r="206" spans="1:21" x14ac:dyDescent="0.25">
      <c r="A206" s="53">
        <f t="shared" si="9"/>
        <v>205</v>
      </c>
      <c r="B206" s="55"/>
      <c r="C206" s="56"/>
      <c r="D206" s="55"/>
      <c r="E206" s="55"/>
      <c r="F206" s="55"/>
      <c r="G206" s="55"/>
      <c r="H206" s="57"/>
      <c r="I206" s="55"/>
      <c r="J206" s="55"/>
      <c r="K206" s="55"/>
      <c r="L206" s="55"/>
      <c r="M206" s="55"/>
      <c r="N206" s="57"/>
      <c r="O206" s="57" t="str">
        <f t="shared" si="10"/>
        <v/>
      </c>
      <c r="Q206" s="38" t="s">
        <v>450</v>
      </c>
      <c r="R206" s="38" t="str" cm="1">
        <f t="array" ref="R206">_xlfn.XLOOKUP(Q206,INDEX(Flettilisti,,1),INDEX(Flettilisti,,2),,0)</f>
        <v>Vantar flokkun</v>
      </c>
      <c r="S206" s="38" t="str">
        <f>IF(ISBLANK(N206),"",IF(N206&lt;Gögn!$J$2,Gögn!$K$2,IF(N206&gt;Gögn!$J$4,Gögn!$K$4,Gögn!$K$3)))</f>
        <v/>
      </c>
      <c r="T206" s="49" t="str" cm="1">
        <f t="array" aca="1" ref="T206" ca="1">IF(ISBLANK(B206),"",IF(R206="Styrkhæft",_xlfn.XLOOKUP(S206,Vegalengdir[Texti],INDIRECT("Vegalengdir["&amp;'Upplýsingar um umsækjanda'!$B$10&amp;"]"),0%,0)))</f>
        <v/>
      </c>
      <c r="U206" s="72" t="str">
        <f t="shared" si="11"/>
        <v/>
      </c>
    </row>
    <row r="207" spans="1:21" x14ac:dyDescent="0.25">
      <c r="A207" s="53">
        <f t="shared" si="9"/>
        <v>206</v>
      </c>
      <c r="B207" s="55"/>
      <c r="C207" s="56"/>
      <c r="D207" s="55"/>
      <c r="E207" s="55"/>
      <c r="F207" s="55"/>
      <c r="G207" s="55"/>
      <c r="H207" s="57"/>
      <c r="I207" s="55"/>
      <c r="J207" s="55"/>
      <c r="K207" s="55"/>
      <c r="L207" s="55"/>
      <c r="M207" s="55"/>
      <c r="N207" s="57"/>
      <c r="O207" s="57" t="str">
        <f t="shared" si="10"/>
        <v/>
      </c>
      <c r="Q207" s="38" t="s">
        <v>450</v>
      </c>
      <c r="R207" s="38" t="str" cm="1">
        <f t="array" ref="R207">_xlfn.XLOOKUP(Q207,INDEX(Flettilisti,,1),INDEX(Flettilisti,,2),,0)</f>
        <v>Vantar flokkun</v>
      </c>
      <c r="S207" s="38" t="str">
        <f>IF(ISBLANK(N207),"",IF(N207&lt;Gögn!$J$2,Gögn!$K$2,IF(N207&gt;Gögn!$J$4,Gögn!$K$4,Gögn!$K$3)))</f>
        <v/>
      </c>
      <c r="T207" s="49" t="str" cm="1">
        <f t="array" aca="1" ref="T207" ca="1">IF(ISBLANK(B207),"",IF(R207="Styrkhæft",_xlfn.XLOOKUP(S207,Vegalengdir[Texti],INDIRECT("Vegalengdir["&amp;'Upplýsingar um umsækjanda'!$B$10&amp;"]"),0%,0)))</f>
        <v/>
      </c>
      <c r="U207" s="72" t="str">
        <f t="shared" si="11"/>
        <v/>
      </c>
    </row>
    <row r="208" spans="1:21" x14ac:dyDescent="0.25">
      <c r="A208" s="53">
        <f t="shared" si="9"/>
        <v>207</v>
      </c>
      <c r="B208" s="55"/>
      <c r="C208" s="56"/>
      <c r="D208" s="55"/>
      <c r="E208" s="55"/>
      <c r="F208" s="55"/>
      <c r="G208" s="55"/>
      <c r="H208" s="57"/>
      <c r="I208" s="55"/>
      <c r="J208" s="55"/>
      <c r="K208" s="55"/>
      <c r="L208" s="55"/>
      <c r="M208" s="55"/>
      <c r="N208" s="57"/>
      <c r="O208" s="57" t="str">
        <f t="shared" si="10"/>
        <v/>
      </c>
      <c r="Q208" s="38" t="s">
        <v>450</v>
      </c>
      <c r="R208" s="38" t="str" cm="1">
        <f t="array" ref="R208">_xlfn.XLOOKUP(Q208,INDEX(Flettilisti,,1),INDEX(Flettilisti,,2),,0)</f>
        <v>Vantar flokkun</v>
      </c>
      <c r="S208" s="38" t="str">
        <f>IF(ISBLANK(N208),"",IF(N208&lt;Gögn!$J$2,Gögn!$K$2,IF(N208&gt;Gögn!$J$4,Gögn!$K$4,Gögn!$K$3)))</f>
        <v/>
      </c>
      <c r="T208" s="49" t="str" cm="1">
        <f t="array" aca="1" ref="T208" ca="1">IF(ISBLANK(B208),"",IF(R208="Styrkhæft",_xlfn.XLOOKUP(S208,Vegalengdir[Texti],INDIRECT("Vegalengdir["&amp;'Upplýsingar um umsækjanda'!$B$10&amp;"]"),0%,0)))</f>
        <v/>
      </c>
      <c r="U208" s="72" t="str">
        <f t="shared" si="11"/>
        <v/>
      </c>
    </row>
    <row r="209" spans="1:21" x14ac:dyDescent="0.25">
      <c r="A209" s="53">
        <f t="shared" si="9"/>
        <v>208</v>
      </c>
      <c r="B209" s="55"/>
      <c r="C209" s="56"/>
      <c r="D209" s="55"/>
      <c r="E209" s="55"/>
      <c r="F209" s="55"/>
      <c r="G209" s="55"/>
      <c r="H209" s="57"/>
      <c r="I209" s="55"/>
      <c r="J209" s="55"/>
      <c r="K209" s="55"/>
      <c r="L209" s="55"/>
      <c r="M209" s="55"/>
      <c r="N209" s="57"/>
      <c r="O209" s="57" t="str">
        <f t="shared" si="10"/>
        <v/>
      </c>
      <c r="Q209" s="38" t="s">
        <v>450</v>
      </c>
      <c r="R209" s="38" t="str" cm="1">
        <f t="array" ref="R209">_xlfn.XLOOKUP(Q209,INDEX(Flettilisti,,1),INDEX(Flettilisti,,2),,0)</f>
        <v>Vantar flokkun</v>
      </c>
      <c r="S209" s="38" t="str">
        <f>IF(ISBLANK(N209),"",IF(N209&lt;Gögn!$J$2,Gögn!$K$2,IF(N209&gt;Gögn!$J$4,Gögn!$K$4,Gögn!$K$3)))</f>
        <v/>
      </c>
      <c r="T209" s="49" t="str" cm="1">
        <f t="array" aca="1" ref="T209" ca="1">IF(ISBLANK(B209),"",IF(R209="Styrkhæft",_xlfn.XLOOKUP(S209,Vegalengdir[Texti],INDIRECT("Vegalengdir["&amp;'Upplýsingar um umsækjanda'!$B$10&amp;"]"),0%,0)))</f>
        <v/>
      </c>
      <c r="U209" s="72" t="str">
        <f t="shared" si="11"/>
        <v/>
      </c>
    </row>
    <row r="210" spans="1:21" x14ac:dyDescent="0.25">
      <c r="A210" s="53">
        <f t="shared" si="9"/>
        <v>209</v>
      </c>
      <c r="B210" s="55"/>
      <c r="C210" s="56"/>
      <c r="D210" s="55"/>
      <c r="E210" s="55"/>
      <c r="F210" s="55"/>
      <c r="G210" s="55"/>
      <c r="H210" s="57"/>
      <c r="I210" s="55"/>
      <c r="J210" s="55"/>
      <c r="K210" s="55"/>
      <c r="L210" s="55"/>
      <c r="M210" s="55"/>
      <c r="N210" s="57"/>
      <c r="O210" s="57" t="str">
        <f t="shared" si="10"/>
        <v/>
      </c>
      <c r="Q210" s="38" t="s">
        <v>450</v>
      </c>
      <c r="R210" s="38" t="str" cm="1">
        <f t="array" ref="R210">_xlfn.XLOOKUP(Q210,INDEX(Flettilisti,,1),INDEX(Flettilisti,,2),,0)</f>
        <v>Vantar flokkun</v>
      </c>
      <c r="S210" s="38" t="str">
        <f>IF(ISBLANK(N210),"",IF(N210&lt;Gögn!$J$2,Gögn!$K$2,IF(N210&gt;Gögn!$J$4,Gögn!$K$4,Gögn!$K$3)))</f>
        <v/>
      </c>
      <c r="T210" s="49" t="str" cm="1">
        <f t="array" aca="1" ref="T210" ca="1">IF(ISBLANK(B210),"",IF(R210="Styrkhæft",_xlfn.XLOOKUP(S210,Vegalengdir[Texti],INDIRECT("Vegalengdir["&amp;'Upplýsingar um umsækjanda'!$B$10&amp;"]"),0%,0)))</f>
        <v/>
      </c>
      <c r="U210" s="72" t="str">
        <f t="shared" si="11"/>
        <v/>
      </c>
    </row>
    <row r="211" spans="1:21" x14ac:dyDescent="0.25">
      <c r="A211" s="53">
        <f t="shared" si="9"/>
        <v>210</v>
      </c>
      <c r="B211" s="55"/>
      <c r="C211" s="56"/>
      <c r="D211" s="55"/>
      <c r="E211" s="55"/>
      <c r="F211" s="55"/>
      <c r="G211" s="55"/>
      <c r="H211" s="57"/>
      <c r="I211" s="55"/>
      <c r="J211" s="55"/>
      <c r="K211" s="55"/>
      <c r="L211" s="55"/>
      <c r="M211" s="55"/>
      <c r="N211" s="57"/>
      <c r="O211" s="57" t="str">
        <f t="shared" si="10"/>
        <v/>
      </c>
      <c r="Q211" s="38" t="s">
        <v>450</v>
      </c>
      <c r="R211" s="38" t="str" cm="1">
        <f t="array" ref="R211">_xlfn.XLOOKUP(Q211,INDEX(Flettilisti,,1),INDEX(Flettilisti,,2),,0)</f>
        <v>Vantar flokkun</v>
      </c>
      <c r="S211" s="38" t="str">
        <f>IF(ISBLANK(N211),"",IF(N211&lt;Gögn!$J$2,Gögn!$K$2,IF(N211&gt;Gögn!$J$4,Gögn!$K$4,Gögn!$K$3)))</f>
        <v/>
      </c>
      <c r="T211" s="49" t="str" cm="1">
        <f t="array" aca="1" ref="T211" ca="1">IF(ISBLANK(B211),"",IF(R211="Styrkhæft",_xlfn.XLOOKUP(S211,Vegalengdir[Texti],INDIRECT("Vegalengdir["&amp;'Upplýsingar um umsækjanda'!$B$10&amp;"]"),0%,0)))</f>
        <v/>
      </c>
      <c r="U211" s="72" t="str">
        <f t="shared" si="11"/>
        <v/>
      </c>
    </row>
    <row r="212" spans="1:21" x14ac:dyDescent="0.25">
      <c r="A212" s="53">
        <f t="shared" si="9"/>
        <v>211</v>
      </c>
      <c r="B212" s="55"/>
      <c r="C212" s="56"/>
      <c r="D212" s="55"/>
      <c r="E212" s="55"/>
      <c r="F212" s="55"/>
      <c r="G212" s="55"/>
      <c r="H212" s="57"/>
      <c r="I212" s="55"/>
      <c r="J212" s="55"/>
      <c r="K212" s="55"/>
      <c r="L212" s="55"/>
      <c r="M212" s="55"/>
      <c r="N212" s="57"/>
      <c r="O212" s="57" t="str">
        <f t="shared" si="10"/>
        <v/>
      </c>
      <c r="Q212" s="38" t="s">
        <v>450</v>
      </c>
      <c r="R212" s="38" t="str" cm="1">
        <f t="array" ref="R212">_xlfn.XLOOKUP(Q212,INDEX(Flettilisti,,1),INDEX(Flettilisti,,2),,0)</f>
        <v>Vantar flokkun</v>
      </c>
      <c r="S212" s="38" t="str">
        <f>IF(ISBLANK(N212),"",IF(N212&lt;Gögn!$J$2,Gögn!$K$2,IF(N212&gt;Gögn!$J$4,Gögn!$K$4,Gögn!$K$3)))</f>
        <v/>
      </c>
      <c r="T212" s="49" t="str" cm="1">
        <f t="array" aca="1" ref="T212" ca="1">IF(ISBLANK(B212),"",IF(R212="Styrkhæft",_xlfn.XLOOKUP(S212,Vegalengdir[Texti],INDIRECT("Vegalengdir["&amp;'Upplýsingar um umsækjanda'!$B$10&amp;"]"),0%,0)))</f>
        <v/>
      </c>
      <c r="U212" s="72" t="str">
        <f t="shared" si="11"/>
        <v/>
      </c>
    </row>
    <row r="213" spans="1:21" x14ac:dyDescent="0.25">
      <c r="A213" s="53">
        <f t="shared" si="9"/>
        <v>212</v>
      </c>
      <c r="B213" s="55"/>
      <c r="C213" s="56"/>
      <c r="D213" s="55"/>
      <c r="E213" s="55"/>
      <c r="F213" s="55"/>
      <c r="G213" s="55"/>
      <c r="H213" s="57"/>
      <c r="I213" s="55"/>
      <c r="J213" s="55"/>
      <c r="K213" s="55"/>
      <c r="L213" s="55"/>
      <c r="M213" s="55"/>
      <c r="N213" s="57"/>
      <c r="O213" s="57" t="str">
        <f t="shared" si="10"/>
        <v/>
      </c>
      <c r="Q213" s="38" t="s">
        <v>450</v>
      </c>
      <c r="R213" s="38" t="str" cm="1">
        <f t="array" ref="R213">_xlfn.XLOOKUP(Q213,INDEX(Flettilisti,,1),INDEX(Flettilisti,,2),,0)</f>
        <v>Vantar flokkun</v>
      </c>
      <c r="S213" s="38" t="str">
        <f>IF(ISBLANK(N213),"",IF(N213&lt;Gögn!$J$2,Gögn!$K$2,IF(N213&gt;Gögn!$J$4,Gögn!$K$4,Gögn!$K$3)))</f>
        <v/>
      </c>
      <c r="T213" s="49" t="str" cm="1">
        <f t="array" aca="1" ref="T213" ca="1">IF(ISBLANK(B213),"",IF(R213="Styrkhæft",_xlfn.XLOOKUP(S213,Vegalengdir[Texti],INDIRECT("Vegalengdir["&amp;'Upplýsingar um umsækjanda'!$B$10&amp;"]"),0%,0)))</f>
        <v/>
      </c>
      <c r="U213" s="72" t="str">
        <f t="shared" si="11"/>
        <v/>
      </c>
    </row>
    <row r="214" spans="1:21" x14ac:dyDescent="0.25">
      <c r="A214" s="53">
        <f t="shared" si="9"/>
        <v>213</v>
      </c>
      <c r="B214" s="55"/>
      <c r="C214" s="56"/>
      <c r="D214" s="55"/>
      <c r="E214" s="55"/>
      <c r="F214" s="55"/>
      <c r="G214" s="55"/>
      <c r="H214" s="57"/>
      <c r="I214" s="55"/>
      <c r="J214" s="55"/>
      <c r="K214" s="55"/>
      <c r="L214" s="55"/>
      <c r="M214" s="55"/>
      <c r="N214" s="57"/>
      <c r="O214" s="57" t="str">
        <f t="shared" si="10"/>
        <v/>
      </c>
      <c r="Q214" s="38" t="s">
        <v>450</v>
      </c>
      <c r="R214" s="38" t="str" cm="1">
        <f t="array" ref="R214">_xlfn.XLOOKUP(Q214,INDEX(Flettilisti,,1),INDEX(Flettilisti,,2),,0)</f>
        <v>Vantar flokkun</v>
      </c>
      <c r="S214" s="38" t="str">
        <f>IF(ISBLANK(N214),"",IF(N214&lt;Gögn!$J$2,Gögn!$K$2,IF(N214&gt;Gögn!$J$4,Gögn!$K$4,Gögn!$K$3)))</f>
        <v/>
      </c>
      <c r="T214" s="49" t="str" cm="1">
        <f t="array" aca="1" ref="T214" ca="1">IF(ISBLANK(B214),"",IF(R214="Styrkhæft",_xlfn.XLOOKUP(S214,Vegalengdir[Texti],INDIRECT("Vegalengdir["&amp;'Upplýsingar um umsækjanda'!$B$10&amp;"]"),0%,0)))</f>
        <v/>
      </c>
      <c r="U214" s="72" t="str">
        <f t="shared" si="11"/>
        <v/>
      </c>
    </row>
    <row r="215" spans="1:21" x14ac:dyDescent="0.25">
      <c r="A215" s="53">
        <f t="shared" si="9"/>
        <v>214</v>
      </c>
      <c r="B215" s="55"/>
      <c r="C215" s="56"/>
      <c r="D215" s="55"/>
      <c r="E215" s="55"/>
      <c r="F215" s="55"/>
      <c r="G215" s="55"/>
      <c r="H215" s="57"/>
      <c r="I215" s="55"/>
      <c r="J215" s="55"/>
      <c r="K215" s="55"/>
      <c r="L215" s="55"/>
      <c r="M215" s="55"/>
      <c r="N215" s="57"/>
      <c r="O215" s="57" t="str">
        <f t="shared" si="10"/>
        <v/>
      </c>
      <c r="Q215" s="38" t="s">
        <v>450</v>
      </c>
      <c r="R215" s="38" t="str" cm="1">
        <f t="array" ref="R215">_xlfn.XLOOKUP(Q215,INDEX(Flettilisti,,1),INDEX(Flettilisti,,2),,0)</f>
        <v>Vantar flokkun</v>
      </c>
      <c r="S215" s="38" t="str">
        <f>IF(ISBLANK(N215),"",IF(N215&lt;Gögn!$J$2,Gögn!$K$2,IF(N215&gt;Gögn!$J$4,Gögn!$K$4,Gögn!$K$3)))</f>
        <v/>
      </c>
      <c r="T215" s="49" t="str" cm="1">
        <f t="array" aca="1" ref="T215" ca="1">IF(ISBLANK(B215),"",IF(R215="Styrkhæft",_xlfn.XLOOKUP(S215,Vegalengdir[Texti],INDIRECT("Vegalengdir["&amp;'Upplýsingar um umsækjanda'!$B$10&amp;"]"),0%,0)))</f>
        <v/>
      </c>
      <c r="U215" s="72" t="str">
        <f t="shared" si="11"/>
        <v/>
      </c>
    </row>
    <row r="216" spans="1:21" x14ac:dyDescent="0.25">
      <c r="A216" s="53">
        <f t="shared" si="9"/>
        <v>215</v>
      </c>
      <c r="B216" s="55"/>
      <c r="C216" s="56"/>
      <c r="D216" s="55"/>
      <c r="E216" s="55"/>
      <c r="F216" s="55"/>
      <c r="G216" s="55"/>
      <c r="H216" s="57"/>
      <c r="I216" s="55"/>
      <c r="J216" s="55"/>
      <c r="K216" s="55"/>
      <c r="L216" s="55"/>
      <c r="M216" s="55"/>
      <c r="N216" s="57"/>
      <c r="O216" s="57" t="str">
        <f t="shared" si="10"/>
        <v/>
      </c>
      <c r="Q216" s="38" t="s">
        <v>450</v>
      </c>
      <c r="R216" s="38" t="str" cm="1">
        <f t="array" ref="R216">_xlfn.XLOOKUP(Q216,INDEX(Flettilisti,,1),INDEX(Flettilisti,,2),,0)</f>
        <v>Vantar flokkun</v>
      </c>
      <c r="S216" s="38" t="str">
        <f>IF(ISBLANK(N216),"",IF(N216&lt;Gögn!$J$2,Gögn!$K$2,IF(N216&gt;Gögn!$J$4,Gögn!$K$4,Gögn!$K$3)))</f>
        <v/>
      </c>
      <c r="T216" s="49" t="str" cm="1">
        <f t="array" aca="1" ref="T216" ca="1">IF(ISBLANK(B216),"",IF(R216="Styrkhæft",_xlfn.XLOOKUP(S216,Vegalengdir[Texti],INDIRECT("Vegalengdir["&amp;'Upplýsingar um umsækjanda'!$B$10&amp;"]"),0%,0)))</f>
        <v/>
      </c>
      <c r="U216" s="72" t="str">
        <f t="shared" si="11"/>
        <v/>
      </c>
    </row>
    <row r="217" spans="1:21" x14ac:dyDescent="0.25">
      <c r="A217" s="53">
        <f t="shared" si="9"/>
        <v>216</v>
      </c>
      <c r="B217" s="55"/>
      <c r="C217" s="56"/>
      <c r="D217" s="55"/>
      <c r="E217" s="55"/>
      <c r="F217" s="55"/>
      <c r="G217" s="55"/>
      <c r="H217" s="57"/>
      <c r="I217" s="55"/>
      <c r="J217" s="55"/>
      <c r="K217" s="55"/>
      <c r="L217" s="55"/>
      <c r="M217" s="55"/>
      <c r="N217" s="57"/>
      <c r="O217" s="57" t="str">
        <f t="shared" si="10"/>
        <v/>
      </c>
      <c r="Q217" s="38" t="s">
        <v>450</v>
      </c>
      <c r="R217" s="38" t="str" cm="1">
        <f t="array" ref="R217">_xlfn.XLOOKUP(Q217,INDEX(Flettilisti,,1),INDEX(Flettilisti,,2),,0)</f>
        <v>Vantar flokkun</v>
      </c>
      <c r="S217" s="38" t="str">
        <f>IF(ISBLANK(N217),"",IF(N217&lt;Gögn!$J$2,Gögn!$K$2,IF(N217&gt;Gögn!$J$4,Gögn!$K$4,Gögn!$K$3)))</f>
        <v/>
      </c>
      <c r="T217" s="49" t="str" cm="1">
        <f t="array" aca="1" ref="T217" ca="1">IF(ISBLANK(B217),"",IF(R217="Styrkhæft",_xlfn.XLOOKUP(S217,Vegalengdir[Texti],INDIRECT("Vegalengdir["&amp;'Upplýsingar um umsækjanda'!$B$10&amp;"]"),0%,0)))</f>
        <v/>
      </c>
      <c r="U217" s="72" t="str">
        <f t="shared" si="11"/>
        <v/>
      </c>
    </row>
    <row r="218" spans="1:21" x14ac:dyDescent="0.25">
      <c r="A218" s="53">
        <f t="shared" si="9"/>
        <v>217</v>
      </c>
      <c r="B218" s="55"/>
      <c r="C218" s="56"/>
      <c r="D218" s="55"/>
      <c r="E218" s="55"/>
      <c r="F218" s="55"/>
      <c r="G218" s="55"/>
      <c r="H218" s="57"/>
      <c r="I218" s="55"/>
      <c r="J218" s="55"/>
      <c r="K218" s="55"/>
      <c r="L218" s="55"/>
      <c r="M218" s="55"/>
      <c r="N218" s="57"/>
      <c r="O218" s="57" t="str">
        <f t="shared" si="10"/>
        <v/>
      </c>
      <c r="Q218" s="38" t="s">
        <v>450</v>
      </c>
      <c r="R218" s="38" t="str" cm="1">
        <f t="array" ref="R218">_xlfn.XLOOKUP(Q218,INDEX(Flettilisti,,1),INDEX(Flettilisti,,2),,0)</f>
        <v>Vantar flokkun</v>
      </c>
      <c r="S218" s="38" t="str">
        <f>IF(ISBLANK(N218),"",IF(N218&lt;Gögn!$J$2,Gögn!$K$2,IF(N218&gt;Gögn!$J$4,Gögn!$K$4,Gögn!$K$3)))</f>
        <v/>
      </c>
      <c r="T218" s="49" t="str" cm="1">
        <f t="array" aca="1" ref="T218" ca="1">IF(ISBLANK(B218),"",IF(R218="Styrkhæft",_xlfn.XLOOKUP(S218,Vegalengdir[Texti],INDIRECT("Vegalengdir["&amp;'Upplýsingar um umsækjanda'!$B$10&amp;"]"),0%,0)))</f>
        <v/>
      </c>
      <c r="U218" s="72" t="str">
        <f t="shared" si="11"/>
        <v/>
      </c>
    </row>
    <row r="219" spans="1:21" x14ac:dyDescent="0.25">
      <c r="A219" s="53">
        <f t="shared" si="9"/>
        <v>218</v>
      </c>
      <c r="B219" s="55"/>
      <c r="C219" s="56"/>
      <c r="D219" s="55"/>
      <c r="E219" s="55"/>
      <c r="F219" s="55"/>
      <c r="G219" s="55"/>
      <c r="H219" s="57"/>
      <c r="I219" s="55"/>
      <c r="J219" s="55"/>
      <c r="K219" s="55"/>
      <c r="L219" s="55"/>
      <c r="M219" s="55"/>
      <c r="N219" s="57"/>
      <c r="O219" s="57" t="str">
        <f t="shared" si="10"/>
        <v/>
      </c>
      <c r="Q219" s="38" t="s">
        <v>450</v>
      </c>
      <c r="R219" s="38" t="str" cm="1">
        <f t="array" ref="R219">_xlfn.XLOOKUP(Q219,INDEX(Flettilisti,,1),INDEX(Flettilisti,,2),,0)</f>
        <v>Vantar flokkun</v>
      </c>
      <c r="S219" s="38" t="str">
        <f>IF(ISBLANK(N219),"",IF(N219&lt;Gögn!$J$2,Gögn!$K$2,IF(N219&gt;Gögn!$J$4,Gögn!$K$4,Gögn!$K$3)))</f>
        <v/>
      </c>
      <c r="T219" s="49" t="str" cm="1">
        <f t="array" aca="1" ref="T219" ca="1">IF(ISBLANK(B219),"",IF(R219="Styrkhæft",_xlfn.XLOOKUP(S219,Vegalengdir[Texti],INDIRECT("Vegalengdir["&amp;'Upplýsingar um umsækjanda'!$B$10&amp;"]"),0%,0)))</f>
        <v/>
      </c>
      <c r="U219" s="72" t="str">
        <f t="shared" si="11"/>
        <v/>
      </c>
    </row>
    <row r="220" spans="1:21" x14ac:dyDescent="0.25">
      <c r="A220" s="53">
        <f t="shared" si="9"/>
        <v>219</v>
      </c>
      <c r="B220" s="55"/>
      <c r="C220" s="56"/>
      <c r="D220" s="55"/>
      <c r="E220" s="55"/>
      <c r="F220" s="55"/>
      <c r="G220" s="55"/>
      <c r="H220" s="57"/>
      <c r="I220" s="55"/>
      <c r="J220" s="55"/>
      <c r="K220" s="55"/>
      <c r="L220" s="55"/>
      <c r="M220" s="55"/>
      <c r="N220" s="57"/>
      <c r="O220" s="57" t="str">
        <f t="shared" si="10"/>
        <v/>
      </c>
      <c r="Q220" s="38" t="s">
        <v>450</v>
      </c>
      <c r="R220" s="38" t="str" cm="1">
        <f t="array" ref="R220">_xlfn.XLOOKUP(Q220,INDEX(Flettilisti,,1),INDEX(Flettilisti,,2),,0)</f>
        <v>Vantar flokkun</v>
      </c>
      <c r="S220" s="38" t="str">
        <f>IF(ISBLANK(N220),"",IF(N220&lt;Gögn!$J$2,Gögn!$K$2,IF(N220&gt;Gögn!$J$4,Gögn!$K$4,Gögn!$K$3)))</f>
        <v/>
      </c>
      <c r="T220" s="49" t="str" cm="1">
        <f t="array" aca="1" ref="T220" ca="1">IF(ISBLANK(B220),"",IF(R220="Styrkhæft",_xlfn.XLOOKUP(S220,Vegalengdir[Texti],INDIRECT("Vegalengdir["&amp;'Upplýsingar um umsækjanda'!$B$10&amp;"]"),0%,0)))</f>
        <v/>
      </c>
      <c r="U220" s="72" t="str">
        <f t="shared" si="11"/>
        <v/>
      </c>
    </row>
    <row r="221" spans="1:21" x14ac:dyDescent="0.25">
      <c r="A221" s="53">
        <f t="shared" si="9"/>
        <v>220</v>
      </c>
      <c r="B221" s="55"/>
      <c r="C221" s="56"/>
      <c r="D221" s="55"/>
      <c r="E221" s="55"/>
      <c r="F221" s="55"/>
      <c r="G221" s="55"/>
      <c r="H221" s="57"/>
      <c r="I221" s="55"/>
      <c r="J221" s="55"/>
      <c r="K221" s="55"/>
      <c r="L221" s="55"/>
      <c r="M221" s="55"/>
      <c r="N221" s="57"/>
      <c r="O221" s="57" t="str">
        <f t="shared" si="10"/>
        <v/>
      </c>
      <c r="Q221" s="38" t="s">
        <v>450</v>
      </c>
      <c r="R221" s="38" t="str" cm="1">
        <f t="array" ref="R221">_xlfn.XLOOKUP(Q221,INDEX(Flettilisti,,1),INDEX(Flettilisti,,2),,0)</f>
        <v>Vantar flokkun</v>
      </c>
      <c r="S221" s="38" t="str">
        <f>IF(ISBLANK(N221),"",IF(N221&lt;Gögn!$J$2,Gögn!$K$2,IF(N221&gt;Gögn!$J$4,Gögn!$K$4,Gögn!$K$3)))</f>
        <v/>
      </c>
      <c r="T221" s="49" t="str" cm="1">
        <f t="array" aca="1" ref="T221" ca="1">IF(ISBLANK(B221),"",IF(R221="Styrkhæft",_xlfn.XLOOKUP(S221,Vegalengdir[Texti],INDIRECT("Vegalengdir["&amp;'Upplýsingar um umsækjanda'!$B$10&amp;"]"),0%,0)))</f>
        <v/>
      </c>
      <c r="U221" s="72" t="str">
        <f t="shared" si="11"/>
        <v/>
      </c>
    </row>
    <row r="222" spans="1:21" x14ac:dyDescent="0.25">
      <c r="A222" s="53">
        <f t="shared" si="9"/>
        <v>221</v>
      </c>
      <c r="B222" s="55"/>
      <c r="C222" s="56"/>
      <c r="D222" s="55"/>
      <c r="E222" s="55"/>
      <c r="F222" s="55"/>
      <c r="G222" s="55"/>
      <c r="H222" s="57"/>
      <c r="I222" s="55"/>
      <c r="J222" s="55"/>
      <c r="K222" s="55"/>
      <c r="L222" s="55"/>
      <c r="M222" s="55"/>
      <c r="N222" s="57"/>
      <c r="O222" s="57" t="str">
        <f t="shared" si="10"/>
        <v/>
      </c>
      <c r="Q222" s="38" t="s">
        <v>450</v>
      </c>
      <c r="R222" s="38" t="str" cm="1">
        <f t="array" ref="R222">_xlfn.XLOOKUP(Q222,INDEX(Flettilisti,,1),INDEX(Flettilisti,,2),,0)</f>
        <v>Vantar flokkun</v>
      </c>
      <c r="S222" s="38" t="str">
        <f>IF(ISBLANK(N222),"",IF(N222&lt;Gögn!$J$2,Gögn!$K$2,IF(N222&gt;Gögn!$J$4,Gögn!$K$4,Gögn!$K$3)))</f>
        <v/>
      </c>
      <c r="T222" s="49" t="str" cm="1">
        <f t="array" aca="1" ref="T222" ca="1">IF(ISBLANK(B222),"",IF(R222="Styrkhæft",_xlfn.XLOOKUP(S222,Vegalengdir[Texti],INDIRECT("Vegalengdir["&amp;'Upplýsingar um umsækjanda'!$B$10&amp;"]"),0%,0)))</f>
        <v/>
      </c>
      <c r="U222" s="72" t="str">
        <f t="shared" si="11"/>
        <v/>
      </c>
    </row>
    <row r="223" spans="1:21" x14ac:dyDescent="0.25">
      <c r="A223" s="53">
        <f t="shared" si="9"/>
        <v>222</v>
      </c>
      <c r="B223" s="55"/>
      <c r="C223" s="56"/>
      <c r="D223" s="55"/>
      <c r="E223" s="55"/>
      <c r="F223" s="55"/>
      <c r="G223" s="55"/>
      <c r="H223" s="57"/>
      <c r="I223" s="55"/>
      <c r="J223" s="55"/>
      <c r="K223" s="55"/>
      <c r="L223" s="55"/>
      <c r="M223" s="55"/>
      <c r="N223" s="57"/>
      <c r="O223" s="57" t="str">
        <f t="shared" si="10"/>
        <v/>
      </c>
      <c r="Q223" s="38" t="s">
        <v>450</v>
      </c>
      <c r="R223" s="38" t="str" cm="1">
        <f t="array" ref="R223">_xlfn.XLOOKUP(Q223,INDEX(Flettilisti,,1),INDEX(Flettilisti,,2),,0)</f>
        <v>Vantar flokkun</v>
      </c>
      <c r="S223" s="38" t="str">
        <f>IF(ISBLANK(N223),"",IF(N223&lt;Gögn!$J$2,Gögn!$K$2,IF(N223&gt;Gögn!$J$4,Gögn!$K$4,Gögn!$K$3)))</f>
        <v/>
      </c>
      <c r="T223" s="49" t="str" cm="1">
        <f t="array" aca="1" ref="T223" ca="1">IF(ISBLANK(B223),"",IF(R223="Styrkhæft",_xlfn.XLOOKUP(S223,Vegalengdir[Texti],INDIRECT("Vegalengdir["&amp;'Upplýsingar um umsækjanda'!$B$10&amp;"]"),0%,0)))</f>
        <v/>
      </c>
      <c r="U223" s="72" t="str">
        <f t="shared" si="11"/>
        <v/>
      </c>
    </row>
    <row r="224" spans="1:21" x14ac:dyDescent="0.25">
      <c r="A224" s="53">
        <f t="shared" si="9"/>
        <v>223</v>
      </c>
      <c r="B224" s="55"/>
      <c r="C224" s="56"/>
      <c r="D224" s="55"/>
      <c r="E224" s="55"/>
      <c r="F224" s="55"/>
      <c r="G224" s="55"/>
      <c r="H224" s="57"/>
      <c r="I224" s="55"/>
      <c r="J224" s="55"/>
      <c r="K224" s="55"/>
      <c r="L224" s="55"/>
      <c r="M224" s="55"/>
      <c r="N224" s="57"/>
      <c r="O224" s="57" t="str">
        <f t="shared" si="10"/>
        <v/>
      </c>
      <c r="Q224" s="38" t="s">
        <v>450</v>
      </c>
      <c r="R224" s="38" t="str" cm="1">
        <f t="array" ref="R224">_xlfn.XLOOKUP(Q224,INDEX(Flettilisti,,1),INDEX(Flettilisti,,2),,0)</f>
        <v>Vantar flokkun</v>
      </c>
      <c r="S224" s="38" t="str">
        <f>IF(ISBLANK(N224),"",IF(N224&lt;Gögn!$J$2,Gögn!$K$2,IF(N224&gt;Gögn!$J$4,Gögn!$K$4,Gögn!$K$3)))</f>
        <v/>
      </c>
      <c r="T224" s="49" t="str" cm="1">
        <f t="array" aca="1" ref="T224" ca="1">IF(ISBLANK(B224),"",IF(R224="Styrkhæft",_xlfn.XLOOKUP(S224,Vegalengdir[Texti],INDIRECT("Vegalengdir["&amp;'Upplýsingar um umsækjanda'!$B$10&amp;"]"),0%,0)))</f>
        <v/>
      </c>
      <c r="U224" s="72" t="str">
        <f t="shared" si="11"/>
        <v/>
      </c>
    </row>
    <row r="225" spans="1:21" x14ac:dyDescent="0.25">
      <c r="A225" s="53">
        <f t="shared" si="9"/>
        <v>224</v>
      </c>
      <c r="B225" s="55"/>
      <c r="C225" s="56"/>
      <c r="D225" s="55"/>
      <c r="E225" s="55"/>
      <c r="F225" s="55"/>
      <c r="G225" s="55"/>
      <c r="H225" s="57"/>
      <c r="I225" s="55"/>
      <c r="J225" s="55"/>
      <c r="K225" s="55"/>
      <c r="L225" s="55"/>
      <c r="M225" s="55"/>
      <c r="N225" s="57"/>
      <c r="O225" s="57" t="str">
        <f t="shared" si="10"/>
        <v/>
      </c>
      <c r="Q225" s="38" t="s">
        <v>450</v>
      </c>
      <c r="R225" s="38" t="str" cm="1">
        <f t="array" ref="R225">_xlfn.XLOOKUP(Q225,INDEX(Flettilisti,,1),INDEX(Flettilisti,,2),,0)</f>
        <v>Vantar flokkun</v>
      </c>
      <c r="S225" s="38" t="str">
        <f>IF(ISBLANK(N225),"",IF(N225&lt;Gögn!$J$2,Gögn!$K$2,IF(N225&gt;Gögn!$J$4,Gögn!$K$4,Gögn!$K$3)))</f>
        <v/>
      </c>
      <c r="T225" s="49" t="str" cm="1">
        <f t="array" aca="1" ref="T225" ca="1">IF(ISBLANK(B225),"",IF(R225="Styrkhæft",_xlfn.XLOOKUP(S225,Vegalengdir[Texti],INDIRECT("Vegalengdir["&amp;'Upplýsingar um umsækjanda'!$B$10&amp;"]"),0%,0)))</f>
        <v/>
      </c>
      <c r="U225" s="72" t="str">
        <f t="shared" si="11"/>
        <v/>
      </c>
    </row>
    <row r="226" spans="1:21" x14ac:dyDescent="0.25">
      <c r="A226" s="53">
        <f t="shared" si="9"/>
        <v>225</v>
      </c>
      <c r="B226" s="55"/>
      <c r="C226" s="56"/>
      <c r="D226" s="55"/>
      <c r="E226" s="55"/>
      <c r="F226" s="55"/>
      <c r="G226" s="55"/>
      <c r="H226" s="57"/>
      <c r="I226" s="55"/>
      <c r="J226" s="55"/>
      <c r="K226" s="55"/>
      <c r="L226" s="55"/>
      <c r="M226" s="55"/>
      <c r="N226" s="57"/>
      <c r="O226" s="57" t="str">
        <f t="shared" si="10"/>
        <v/>
      </c>
      <c r="Q226" s="38" t="s">
        <v>450</v>
      </c>
      <c r="R226" s="38" t="str" cm="1">
        <f t="array" ref="R226">_xlfn.XLOOKUP(Q226,INDEX(Flettilisti,,1),INDEX(Flettilisti,,2),,0)</f>
        <v>Vantar flokkun</v>
      </c>
      <c r="S226" s="38" t="str">
        <f>IF(ISBLANK(N226),"",IF(N226&lt;Gögn!$J$2,Gögn!$K$2,IF(N226&gt;Gögn!$J$4,Gögn!$K$4,Gögn!$K$3)))</f>
        <v/>
      </c>
      <c r="T226" s="49" t="str" cm="1">
        <f t="array" aca="1" ref="T226" ca="1">IF(ISBLANK(B226),"",IF(R226="Styrkhæft",_xlfn.XLOOKUP(S226,Vegalengdir[Texti],INDIRECT("Vegalengdir["&amp;'Upplýsingar um umsækjanda'!$B$10&amp;"]"),0%,0)))</f>
        <v/>
      </c>
      <c r="U226" s="72" t="str">
        <f t="shared" si="11"/>
        <v/>
      </c>
    </row>
    <row r="227" spans="1:21" x14ac:dyDescent="0.25">
      <c r="A227" s="53">
        <f t="shared" si="9"/>
        <v>226</v>
      </c>
      <c r="B227" s="55"/>
      <c r="C227" s="56"/>
      <c r="D227" s="55"/>
      <c r="E227" s="55"/>
      <c r="F227" s="55"/>
      <c r="G227" s="55"/>
      <c r="H227" s="57"/>
      <c r="I227" s="55"/>
      <c r="J227" s="55"/>
      <c r="K227" s="55"/>
      <c r="L227" s="55"/>
      <c r="M227" s="55"/>
      <c r="N227" s="57"/>
      <c r="O227" s="57" t="str">
        <f t="shared" si="10"/>
        <v/>
      </c>
      <c r="Q227" s="38" t="s">
        <v>450</v>
      </c>
      <c r="R227" s="38" t="str" cm="1">
        <f t="array" ref="R227">_xlfn.XLOOKUP(Q227,INDEX(Flettilisti,,1),INDEX(Flettilisti,,2),,0)</f>
        <v>Vantar flokkun</v>
      </c>
      <c r="S227" s="38" t="str">
        <f>IF(ISBLANK(N227),"",IF(N227&lt;Gögn!$J$2,Gögn!$K$2,IF(N227&gt;Gögn!$J$4,Gögn!$K$4,Gögn!$K$3)))</f>
        <v/>
      </c>
      <c r="T227" s="49" t="str" cm="1">
        <f t="array" aca="1" ref="T227" ca="1">IF(ISBLANK(B227),"",IF(R227="Styrkhæft",_xlfn.XLOOKUP(S227,Vegalengdir[Texti],INDIRECT("Vegalengdir["&amp;'Upplýsingar um umsækjanda'!$B$10&amp;"]"),0%,0)))</f>
        <v/>
      </c>
      <c r="U227" s="72" t="str">
        <f t="shared" si="11"/>
        <v/>
      </c>
    </row>
    <row r="228" spans="1:21" x14ac:dyDescent="0.25">
      <c r="A228" s="53">
        <f t="shared" si="9"/>
        <v>227</v>
      </c>
      <c r="B228" s="55"/>
      <c r="C228" s="56"/>
      <c r="D228" s="55"/>
      <c r="E228" s="55"/>
      <c r="F228" s="55"/>
      <c r="G228" s="55"/>
      <c r="H228" s="57"/>
      <c r="I228" s="55"/>
      <c r="J228" s="55"/>
      <c r="K228" s="55"/>
      <c r="L228" s="55"/>
      <c r="M228" s="55"/>
      <c r="N228" s="57"/>
      <c r="O228" s="57" t="str">
        <f t="shared" si="10"/>
        <v/>
      </c>
      <c r="Q228" s="38" t="s">
        <v>450</v>
      </c>
      <c r="R228" s="38" t="str" cm="1">
        <f t="array" ref="R228">_xlfn.XLOOKUP(Q228,INDEX(Flettilisti,,1),INDEX(Flettilisti,,2),,0)</f>
        <v>Vantar flokkun</v>
      </c>
      <c r="S228" s="38" t="str">
        <f>IF(ISBLANK(N228),"",IF(N228&lt;Gögn!$J$2,Gögn!$K$2,IF(N228&gt;Gögn!$J$4,Gögn!$K$4,Gögn!$K$3)))</f>
        <v/>
      </c>
      <c r="T228" s="49" t="str" cm="1">
        <f t="array" aca="1" ref="T228" ca="1">IF(ISBLANK(B228),"",IF(R228="Styrkhæft",_xlfn.XLOOKUP(S228,Vegalengdir[Texti],INDIRECT("Vegalengdir["&amp;'Upplýsingar um umsækjanda'!$B$10&amp;"]"),0%,0)))</f>
        <v/>
      </c>
      <c r="U228" s="72" t="str">
        <f t="shared" si="11"/>
        <v/>
      </c>
    </row>
    <row r="229" spans="1:21" x14ac:dyDescent="0.25">
      <c r="A229" s="53">
        <f t="shared" si="9"/>
        <v>228</v>
      </c>
      <c r="B229" s="55"/>
      <c r="C229" s="56"/>
      <c r="D229" s="55"/>
      <c r="E229" s="55"/>
      <c r="F229" s="55"/>
      <c r="G229" s="55"/>
      <c r="H229" s="57"/>
      <c r="I229" s="55"/>
      <c r="J229" s="55"/>
      <c r="K229" s="55"/>
      <c r="L229" s="55"/>
      <c r="M229" s="55"/>
      <c r="N229" s="57"/>
      <c r="O229" s="57" t="str">
        <f t="shared" si="10"/>
        <v/>
      </c>
      <c r="Q229" s="38" t="s">
        <v>450</v>
      </c>
      <c r="R229" s="38" t="str" cm="1">
        <f t="array" ref="R229">_xlfn.XLOOKUP(Q229,INDEX(Flettilisti,,1),INDEX(Flettilisti,,2),,0)</f>
        <v>Vantar flokkun</v>
      </c>
      <c r="S229" s="38" t="str">
        <f>IF(ISBLANK(N229),"",IF(N229&lt;Gögn!$J$2,Gögn!$K$2,IF(N229&gt;Gögn!$J$4,Gögn!$K$4,Gögn!$K$3)))</f>
        <v/>
      </c>
      <c r="T229" s="49" t="str" cm="1">
        <f t="array" aca="1" ref="T229" ca="1">IF(ISBLANK(B229),"",IF(R229="Styrkhæft",_xlfn.XLOOKUP(S229,Vegalengdir[Texti],INDIRECT("Vegalengdir["&amp;'Upplýsingar um umsækjanda'!$B$10&amp;"]"),0%,0)))</f>
        <v/>
      </c>
      <c r="U229" s="72" t="str">
        <f t="shared" si="11"/>
        <v/>
      </c>
    </row>
    <row r="230" spans="1:21" x14ac:dyDescent="0.25">
      <c r="A230" s="53">
        <f t="shared" si="9"/>
        <v>229</v>
      </c>
      <c r="B230" s="55"/>
      <c r="C230" s="56"/>
      <c r="D230" s="55"/>
      <c r="E230" s="55"/>
      <c r="F230" s="55"/>
      <c r="G230" s="55"/>
      <c r="H230" s="57"/>
      <c r="I230" s="55"/>
      <c r="J230" s="55"/>
      <c r="K230" s="55"/>
      <c r="L230" s="55"/>
      <c r="M230" s="55"/>
      <c r="N230" s="57"/>
      <c r="O230" s="57" t="str">
        <f t="shared" si="10"/>
        <v/>
      </c>
      <c r="Q230" s="38" t="s">
        <v>450</v>
      </c>
      <c r="R230" s="38" t="str" cm="1">
        <f t="array" ref="R230">_xlfn.XLOOKUP(Q230,INDEX(Flettilisti,,1),INDEX(Flettilisti,,2),,0)</f>
        <v>Vantar flokkun</v>
      </c>
      <c r="S230" s="38" t="str">
        <f>IF(ISBLANK(N230),"",IF(N230&lt;Gögn!$J$2,Gögn!$K$2,IF(N230&gt;Gögn!$J$4,Gögn!$K$4,Gögn!$K$3)))</f>
        <v/>
      </c>
      <c r="T230" s="49" t="str" cm="1">
        <f t="array" aca="1" ref="T230" ca="1">IF(ISBLANK(B230),"",IF(R230="Styrkhæft",_xlfn.XLOOKUP(S230,Vegalengdir[Texti],INDIRECT("Vegalengdir["&amp;'Upplýsingar um umsækjanda'!$B$10&amp;"]"),0%,0)))</f>
        <v/>
      </c>
      <c r="U230" s="72" t="str">
        <f t="shared" si="11"/>
        <v/>
      </c>
    </row>
    <row r="231" spans="1:21" x14ac:dyDescent="0.25">
      <c r="A231" s="53">
        <f t="shared" si="9"/>
        <v>230</v>
      </c>
      <c r="B231" s="55"/>
      <c r="C231" s="56"/>
      <c r="D231" s="55"/>
      <c r="E231" s="55"/>
      <c r="F231" s="55"/>
      <c r="G231" s="55"/>
      <c r="H231" s="57"/>
      <c r="I231" s="55"/>
      <c r="J231" s="55"/>
      <c r="K231" s="55"/>
      <c r="L231" s="55"/>
      <c r="M231" s="55"/>
      <c r="N231" s="57"/>
      <c r="O231" s="57" t="str">
        <f t="shared" si="10"/>
        <v/>
      </c>
      <c r="Q231" s="38" t="s">
        <v>450</v>
      </c>
      <c r="R231" s="38" t="str" cm="1">
        <f t="array" ref="R231">_xlfn.XLOOKUP(Q231,INDEX(Flettilisti,,1),INDEX(Flettilisti,,2),,0)</f>
        <v>Vantar flokkun</v>
      </c>
      <c r="S231" s="38" t="str">
        <f>IF(ISBLANK(N231),"",IF(N231&lt;Gögn!$J$2,Gögn!$K$2,IF(N231&gt;Gögn!$J$4,Gögn!$K$4,Gögn!$K$3)))</f>
        <v/>
      </c>
      <c r="T231" s="49" t="str" cm="1">
        <f t="array" aca="1" ref="T231" ca="1">IF(ISBLANK(B231),"",IF(R231="Styrkhæft",_xlfn.XLOOKUP(S231,Vegalengdir[Texti],INDIRECT("Vegalengdir["&amp;'Upplýsingar um umsækjanda'!$B$10&amp;"]"),0%,0)))</f>
        <v/>
      </c>
      <c r="U231" s="72" t="str">
        <f t="shared" si="11"/>
        <v/>
      </c>
    </row>
    <row r="232" spans="1:21" x14ac:dyDescent="0.25">
      <c r="A232" s="53">
        <f t="shared" si="9"/>
        <v>231</v>
      </c>
      <c r="B232" s="55"/>
      <c r="C232" s="56"/>
      <c r="D232" s="55"/>
      <c r="E232" s="55"/>
      <c r="F232" s="55"/>
      <c r="G232" s="55"/>
      <c r="H232" s="57"/>
      <c r="I232" s="55"/>
      <c r="J232" s="55"/>
      <c r="K232" s="55"/>
      <c r="L232" s="55"/>
      <c r="M232" s="55"/>
      <c r="N232" s="57"/>
      <c r="O232" s="57" t="str">
        <f t="shared" si="10"/>
        <v/>
      </c>
      <c r="Q232" s="38" t="s">
        <v>450</v>
      </c>
      <c r="R232" s="38" t="str" cm="1">
        <f t="array" ref="R232">_xlfn.XLOOKUP(Q232,INDEX(Flettilisti,,1),INDEX(Flettilisti,,2),,0)</f>
        <v>Vantar flokkun</v>
      </c>
      <c r="S232" s="38" t="str">
        <f>IF(ISBLANK(N232),"",IF(N232&lt;Gögn!$J$2,Gögn!$K$2,IF(N232&gt;Gögn!$J$4,Gögn!$K$4,Gögn!$K$3)))</f>
        <v/>
      </c>
      <c r="T232" s="49" t="str" cm="1">
        <f t="array" aca="1" ref="T232" ca="1">IF(ISBLANK(B232),"",IF(R232="Styrkhæft",_xlfn.XLOOKUP(S232,Vegalengdir[Texti],INDIRECT("Vegalengdir["&amp;'Upplýsingar um umsækjanda'!$B$10&amp;"]"),0%,0)))</f>
        <v/>
      </c>
      <c r="U232" s="72" t="str">
        <f t="shared" si="11"/>
        <v/>
      </c>
    </row>
    <row r="233" spans="1:21" x14ac:dyDescent="0.25">
      <c r="A233" s="53">
        <f t="shared" si="9"/>
        <v>232</v>
      </c>
      <c r="B233" s="55"/>
      <c r="C233" s="56"/>
      <c r="D233" s="55"/>
      <c r="E233" s="55"/>
      <c r="F233" s="55"/>
      <c r="G233" s="55"/>
      <c r="H233" s="57"/>
      <c r="I233" s="55"/>
      <c r="J233" s="55"/>
      <c r="K233" s="55"/>
      <c r="L233" s="55"/>
      <c r="M233" s="55"/>
      <c r="N233" s="57"/>
      <c r="O233" s="57" t="str">
        <f t="shared" si="10"/>
        <v/>
      </c>
      <c r="Q233" s="38" t="s">
        <v>450</v>
      </c>
      <c r="R233" s="38" t="str" cm="1">
        <f t="array" ref="R233">_xlfn.XLOOKUP(Q233,INDEX(Flettilisti,,1),INDEX(Flettilisti,,2),,0)</f>
        <v>Vantar flokkun</v>
      </c>
      <c r="S233" s="38" t="str">
        <f>IF(ISBLANK(N233),"",IF(N233&lt;Gögn!$J$2,Gögn!$K$2,IF(N233&gt;Gögn!$J$4,Gögn!$K$4,Gögn!$K$3)))</f>
        <v/>
      </c>
      <c r="T233" s="49" t="str" cm="1">
        <f t="array" aca="1" ref="T233" ca="1">IF(ISBLANK(B233),"",IF(R233="Styrkhæft",_xlfn.XLOOKUP(S233,Vegalengdir[Texti],INDIRECT("Vegalengdir["&amp;'Upplýsingar um umsækjanda'!$B$10&amp;"]"),0%,0)))</f>
        <v/>
      </c>
      <c r="U233" s="72" t="str">
        <f t="shared" si="11"/>
        <v/>
      </c>
    </row>
    <row r="234" spans="1:21" x14ac:dyDescent="0.25">
      <c r="A234" s="53">
        <f t="shared" si="9"/>
        <v>233</v>
      </c>
      <c r="B234" s="55"/>
      <c r="C234" s="56"/>
      <c r="D234" s="55"/>
      <c r="E234" s="55"/>
      <c r="F234" s="55"/>
      <c r="G234" s="55"/>
      <c r="H234" s="57"/>
      <c r="I234" s="55"/>
      <c r="J234" s="55"/>
      <c r="K234" s="55"/>
      <c r="L234" s="55"/>
      <c r="M234" s="55"/>
      <c r="N234" s="57"/>
      <c r="O234" s="57" t="str">
        <f t="shared" si="10"/>
        <v/>
      </c>
      <c r="Q234" s="38" t="s">
        <v>450</v>
      </c>
      <c r="R234" s="38" t="str" cm="1">
        <f t="array" ref="R234">_xlfn.XLOOKUP(Q234,INDEX(Flettilisti,,1),INDEX(Flettilisti,,2),,0)</f>
        <v>Vantar flokkun</v>
      </c>
      <c r="S234" s="38" t="str">
        <f>IF(ISBLANK(N234),"",IF(N234&lt;Gögn!$J$2,Gögn!$K$2,IF(N234&gt;Gögn!$J$4,Gögn!$K$4,Gögn!$K$3)))</f>
        <v/>
      </c>
      <c r="T234" s="49" t="str" cm="1">
        <f t="array" aca="1" ref="T234" ca="1">IF(ISBLANK(B234),"",IF(R234="Styrkhæft",_xlfn.XLOOKUP(S234,Vegalengdir[Texti],INDIRECT("Vegalengdir["&amp;'Upplýsingar um umsækjanda'!$B$10&amp;"]"),0%,0)))</f>
        <v/>
      </c>
      <c r="U234" s="72" t="str">
        <f t="shared" si="11"/>
        <v/>
      </c>
    </row>
    <row r="235" spans="1:21" x14ac:dyDescent="0.25">
      <c r="A235" s="53">
        <f t="shared" ref="A235:A298" si="12">A234+1</f>
        <v>234</v>
      </c>
      <c r="B235" s="55"/>
      <c r="C235" s="56"/>
      <c r="D235" s="55"/>
      <c r="E235" s="55"/>
      <c r="F235" s="55"/>
      <c r="G235" s="55"/>
      <c r="H235" s="57"/>
      <c r="I235" s="55"/>
      <c r="J235" s="55"/>
      <c r="K235" s="55"/>
      <c r="L235" s="55"/>
      <c r="M235" s="55"/>
      <c r="N235" s="57"/>
      <c r="O235" s="57" t="str">
        <f t="shared" si="10"/>
        <v/>
      </c>
      <c r="Q235" s="38" t="s">
        <v>450</v>
      </c>
      <c r="R235" s="38" t="str" cm="1">
        <f t="array" ref="R235">_xlfn.XLOOKUP(Q235,INDEX(Flettilisti,,1),INDEX(Flettilisti,,2),,0)</f>
        <v>Vantar flokkun</v>
      </c>
      <c r="S235" s="38" t="str">
        <f>IF(ISBLANK(N235),"",IF(N235&lt;Gögn!$J$2,Gögn!$K$2,IF(N235&gt;Gögn!$J$4,Gögn!$K$4,Gögn!$K$3)))</f>
        <v/>
      </c>
      <c r="T235" s="49" t="str" cm="1">
        <f t="array" aca="1" ref="T235" ca="1">IF(ISBLANK(B235),"",IF(R235="Styrkhæft",_xlfn.XLOOKUP(S235,Vegalengdir[Texti],INDIRECT("Vegalengdir["&amp;'Upplýsingar um umsækjanda'!$B$10&amp;"]"),0%,0)))</f>
        <v/>
      </c>
      <c r="U235" s="72" t="str">
        <f t="shared" si="11"/>
        <v/>
      </c>
    </row>
    <row r="236" spans="1:21" x14ac:dyDescent="0.25">
      <c r="A236" s="53">
        <f t="shared" si="12"/>
        <v>235</v>
      </c>
      <c r="B236" s="55"/>
      <c r="C236" s="56"/>
      <c r="D236" s="55"/>
      <c r="E236" s="55"/>
      <c r="F236" s="55"/>
      <c r="G236" s="55"/>
      <c r="H236" s="57"/>
      <c r="I236" s="55"/>
      <c r="J236" s="55"/>
      <c r="K236" s="55"/>
      <c r="L236" s="55"/>
      <c r="M236" s="55"/>
      <c r="N236" s="57"/>
      <c r="O236" s="57" t="str">
        <f t="shared" si="10"/>
        <v/>
      </c>
      <c r="Q236" s="38" t="s">
        <v>450</v>
      </c>
      <c r="R236" s="38" t="str" cm="1">
        <f t="array" ref="R236">_xlfn.XLOOKUP(Q236,INDEX(Flettilisti,,1),INDEX(Flettilisti,,2),,0)</f>
        <v>Vantar flokkun</v>
      </c>
      <c r="S236" s="38" t="str">
        <f>IF(ISBLANK(N236),"",IF(N236&lt;Gögn!$J$2,Gögn!$K$2,IF(N236&gt;Gögn!$J$4,Gögn!$K$4,Gögn!$K$3)))</f>
        <v/>
      </c>
      <c r="T236" s="49" t="str" cm="1">
        <f t="array" aca="1" ref="T236" ca="1">IF(ISBLANK(B236),"",IF(R236="Styrkhæft",_xlfn.XLOOKUP(S236,Vegalengdir[Texti],INDIRECT("Vegalengdir["&amp;'Upplýsingar um umsækjanda'!$B$10&amp;"]"),0%,0)))</f>
        <v/>
      </c>
      <c r="U236" s="72" t="str">
        <f t="shared" si="11"/>
        <v/>
      </c>
    </row>
    <row r="237" spans="1:21" x14ac:dyDescent="0.25">
      <c r="A237" s="53">
        <f t="shared" si="12"/>
        <v>236</v>
      </c>
      <c r="B237" s="55"/>
      <c r="C237" s="56"/>
      <c r="D237" s="55"/>
      <c r="E237" s="55"/>
      <c r="F237" s="55"/>
      <c r="G237" s="55"/>
      <c r="H237" s="57"/>
      <c r="I237" s="55"/>
      <c r="J237" s="55"/>
      <c r="K237" s="55"/>
      <c r="L237" s="55"/>
      <c r="M237" s="55"/>
      <c r="N237" s="57"/>
      <c r="O237" s="57" t="str">
        <f t="shared" si="10"/>
        <v/>
      </c>
      <c r="Q237" s="38" t="s">
        <v>450</v>
      </c>
      <c r="R237" s="38" t="str" cm="1">
        <f t="array" ref="R237">_xlfn.XLOOKUP(Q237,INDEX(Flettilisti,,1),INDEX(Flettilisti,,2),,0)</f>
        <v>Vantar flokkun</v>
      </c>
      <c r="S237" s="38" t="str">
        <f>IF(ISBLANK(N237),"",IF(N237&lt;Gögn!$J$2,Gögn!$K$2,IF(N237&gt;Gögn!$J$4,Gögn!$K$4,Gögn!$K$3)))</f>
        <v/>
      </c>
      <c r="T237" s="49" t="str" cm="1">
        <f t="array" aca="1" ref="T237" ca="1">IF(ISBLANK(B237),"",IF(R237="Styrkhæft",_xlfn.XLOOKUP(S237,Vegalengdir[Texti],INDIRECT("Vegalengdir["&amp;'Upplýsingar um umsækjanda'!$B$10&amp;"]"),0%,0)))</f>
        <v/>
      </c>
      <c r="U237" s="72" t="str">
        <f t="shared" si="11"/>
        <v/>
      </c>
    </row>
    <row r="238" spans="1:21" x14ac:dyDescent="0.25">
      <c r="A238" s="53">
        <f t="shared" si="12"/>
        <v>237</v>
      </c>
      <c r="B238" s="55"/>
      <c r="C238" s="56"/>
      <c r="D238" s="55"/>
      <c r="E238" s="55"/>
      <c r="F238" s="55"/>
      <c r="G238" s="55"/>
      <c r="H238" s="57"/>
      <c r="I238" s="55"/>
      <c r="J238" s="55"/>
      <c r="K238" s="55"/>
      <c r="L238" s="55"/>
      <c r="M238" s="55"/>
      <c r="N238" s="57"/>
      <c r="O238" s="57" t="str">
        <f t="shared" si="10"/>
        <v/>
      </c>
      <c r="Q238" s="38" t="s">
        <v>450</v>
      </c>
      <c r="R238" s="38" t="str" cm="1">
        <f t="array" ref="R238">_xlfn.XLOOKUP(Q238,INDEX(Flettilisti,,1),INDEX(Flettilisti,,2),,0)</f>
        <v>Vantar flokkun</v>
      </c>
      <c r="S238" s="38" t="str">
        <f>IF(ISBLANK(N238),"",IF(N238&lt;Gögn!$J$2,Gögn!$K$2,IF(N238&gt;Gögn!$J$4,Gögn!$K$4,Gögn!$K$3)))</f>
        <v/>
      </c>
      <c r="T238" s="49" t="str" cm="1">
        <f t="array" aca="1" ref="T238" ca="1">IF(ISBLANK(B238),"",IF(R238="Styrkhæft",_xlfn.XLOOKUP(S238,Vegalengdir[Texti],INDIRECT("Vegalengdir["&amp;'Upplýsingar um umsækjanda'!$B$10&amp;"]"),0%,0)))</f>
        <v/>
      </c>
      <c r="U238" s="72" t="str">
        <f t="shared" si="11"/>
        <v/>
      </c>
    </row>
    <row r="239" spans="1:21" x14ac:dyDescent="0.25">
      <c r="A239" s="53">
        <f t="shared" si="12"/>
        <v>238</v>
      </c>
      <c r="B239" s="55"/>
      <c r="C239" s="56"/>
      <c r="D239" s="55"/>
      <c r="E239" s="55"/>
      <c r="F239" s="55"/>
      <c r="G239" s="55"/>
      <c r="H239" s="57"/>
      <c r="I239" s="55"/>
      <c r="J239" s="55"/>
      <c r="K239" s="55"/>
      <c r="L239" s="55"/>
      <c r="M239" s="55"/>
      <c r="N239" s="57"/>
      <c r="O239" s="57" t="str">
        <f t="shared" si="10"/>
        <v/>
      </c>
      <c r="Q239" s="38" t="s">
        <v>450</v>
      </c>
      <c r="R239" s="38" t="str" cm="1">
        <f t="array" ref="R239">_xlfn.XLOOKUP(Q239,INDEX(Flettilisti,,1),INDEX(Flettilisti,,2),,0)</f>
        <v>Vantar flokkun</v>
      </c>
      <c r="S239" s="38" t="str">
        <f>IF(ISBLANK(N239),"",IF(N239&lt;Gögn!$J$2,Gögn!$K$2,IF(N239&gt;Gögn!$J$4,Gögn!$K$4,Gögn!$K$3)))</f>
        <v/>
      </c>
      <c r="T239" s="49" t="str" cm="1">
        <f t="array" aca="1" ref="T239" ca="1">IF(ISBLANK(B239),"",IF(R239="Styrkhæft",_xlfn.XLOOKUP(S239,Vegalengdir[Texti],INDIRECT("Vegalengdir["&amp;'Upplýsingar um umsækjanda'!$B$10&amp;"]"),0%,0)))</f>
        <v/>
      </c>
      <c r="U239" s="72" t="str">
        <f t="shared" si="11"/>
        <v/>
      </c>
    </row>
    <row r="240" spans="1:21" x14ac:dyDescent="0.25">
      <c r="A240" s="53">
        <f t="shared" si="12"/>
        <v>239</v>
      </c>
      <c r="B240" s="55"/>
      <c r="C240" s="56"/>
      <c r="D240" s="55"/>
      <c r="E240" s="55"/>
      <c r="F240" s="55"/>
      <c r="G240" s="55"/>
      <c r="H240" s="57"/>
      <c r="I240" s="55"/>
      <c r="J240" s="55"/>
      <c r="K240" s="55"/>
      <c r="L240" s="55"/>
      <c r="M240" s="55"/>
      <c r="N240" s="57"/>
      <c r="O240" s="57" t="str">
        <f t="shared" si="10"/>
        <v/>
      </c>
      <c r="Q240" s="38" t="s">
        <v>450</v>
      </c>
      <c r="R240" s="38" t="str" cm="1">
        <f t="array" ref="R240">_xlfn.XLOOKUP(Q240,INDEX(Flettilisti,,1),INDEX(Flettilisti,,2),,0)</f>
        <v>Vantar flokkun</v>
      </c>
      <c r="S240" s="38" t="str">
        <f>IF(ISBLANK(N240),"",IF(N240&lt;Gögn!$J$2,Gögn!$K$2,IF(N240&gt;Gögn!$J$4,Gögn!$K$4,Gögn!$K$3)))</f>
        <v/>
      </c>
      <c r="T240" s="49" t="str" cm="1">
        <f t="array" aca="1" ref="T240" ca="1">IF(ISBLANK(B240),"",IF(R240="Styrkhæft",_xlfn.XLOOKUP(S240,Vegalengdir[Texti],INDIRECT("Vegalengdir["&amp;'Upplýsingar um umsækjanda'!$B$10&amp;"]"),0%,0)))</f>
        <v/>
      </c>
      <c r="U240" s="72" t="str">
        <f t="shared" si="11"/>
        <v/>
      </c>
    </row>
    <row r="241" spans="1:21" x14ac:dyDescent="0.25">
      <c r="A241" s="53">
        <f t="shared" si="12"/>
        <v>240</v>
      </c>
      <c r="B241" s="55"/>
      <c r="C241" s="56"/>
      <c r="D241" s="55"/>
      <c r="E241" s="55"/>
      <c r="F241" s="55"/>
      <c r="G241" s="55"/>
      <c r="H241" s="57"/>
      <c r="I241" s="55"/>
      <c r="J241" s="55"/>
      <c r="K241" s="55"/>
      <c r="L241" s="55"/>
      <c r="M241" s="55"/>
      <c r="N241" s="57"/>
      <c r="O241" s="57" t="str">
        <f t="shared" si="10"/>
        <v/>
      </c>
      <c r="Q241" s="38" t="s">
        <v>450</v>
      </c>
      <c r="R241" s="38" t="str" cm="1">
        <f t="array" ref="R241">_xlfn.XLOOKUP(Q241,INDEX(Flettilisti,,1),INDEX(Flettilisti,,2),,0)</f>
        <v>Vantar flokkun</v>
      </c>
      <c r="S241" s="38" t="str">
        <f>IF(ISBLANK(N241),"",IF(N241&lt;Gögn!$J$2,Gögn!$K$2,IF(N241&gt;Gögn!$J$4,Gögn!$K$4,Gögn!$K$3)))</f>
        <v/>
      </c>
      <c r="T241" s="49" t="str" cm="1">
        <f t="array" aca="1" ref="T241" ca="1">IF(ISBLANK(B241),"",IF(R241="Styrkhæft",_xlfn.XLOOKUP(S241,Vegalengdir[Texti],INDIRECT("Vegalengdir["&amp;'Upplýsingar um umsækjanda'!$B$10&amp;"]"),0%,0)))</f>
        <v/>
      </c>
      <c r="U241" s="72" t="str">
        <f t="shared" si="11"/>
        <v/>
      </c>
    </row>
    <row r="242" spans="1:21" x14ac:dyDescent="0.25">
      <c r="A242" s="53">
        <f t="shared" si="12"/>
        <v>241</v>
      </c>
      <c r="B242" s="55"/>
      <c r="C242" s="56"/>
      <c r="D242" s="55"/>
      <c r="E242" s="55"/>
      <c r="F242" s="55"/>
      <c r="G242" s="55"/>
      <c r="H242" s="57"/>
      <c r="I242" s="55"/>
      <c r="J242" s="55"/>
      <c r="K242" s="55"/>
      <c r="L242" s="55"/>
      <c r="M242" s="55"/>
      <c r="N242" s="57"/>
      <c r="O242" s="57" t="str">
        <f t="shared" si="10"/>
        <v/>
      </c>
      <c r="Q242" s="38" t="s">
        <v>450</v>
      </c>
      <c r="R242" s="38" t="str" cm="1">
        <f t="array" ref="R242">_xlfn.XLOOKUP(Q242,INDEX(Flettilisti,,1),INDEX(Flettilisti,,2),,0)</f>
        <v>Vantar flokkun</v>
      </c>
      <c r="S242" s="38" t="str">
        <f>IF(ISBLANK(N242),"",IF(N242&lt;Gögn!$J$2,Gögn!$K$2,IF(N242&gt;Gögn!$J$4,Gögn!$K$4,Gögn!$K$3)))</f>
        <v/>
      </c>
      <c r="T242" s="49" t="str" cm="1">
        <f t="array" aca="1" ref="T242" ca="1">IF(ISBLANK(B242),"",IF(R242="Styrkhæft",_xlfn.XLOOKUP(S242,Vegalengdir[Texti],INDIRECT("Vegalengdir["&amp;'Upplýsingar um umsækjanda'!$B$10&amp;"]"),0%,0)))</f>
        <v/>
      </c>
      <c r="U242" s="72" t="str">
        <f t="shared" si="11"/>
        <v/>
      </c>
    </row>
    <row r="243" spans="1:21" x14ac:dyDescent="0.25">
      <c r="A243" s="53">
        <f t="shared" si="12"/>
        <v>242</v>
      </c>
      <c r="B243" s="55"/>
      <c r="C243" s="56"/>
      <c r="D243" s="55"/>
      <c r="E243" s="55"/>
      <c r="F243" s="55"/>
      <c r="G243" s="55"/>
      <c r="H243" s="57"/>
      <c r="I243" s="55"/>
      <c r="J243" s="55"/>
      <c r="K243" s="55"/>
      <c r="L243" s="55"/>
      <c r="M243" s="55"/>
      <c r="N243" s="57"/>
      <c r="O243" s="57" t="str">
        <f t="shared" si="10"/>
        <v/>
      </c>
      <c r="Q243" s="38" t="s">
        <v>450</v>
      </c>
      <c r="R243" s="38" t="str" cm="1">
        <f t="array" ref="R243">_xlfn.XLOOKUP(Q243,INDEX(Flettilisti,,1),INDEX(Flettilisti,,2),,0)</f>
        <v>Vantar flokkun</v>
      </c>
      <c r="S243" s="38" t="str">
        <f>IF(ISBLANK(N243),"",IF(N243&lt;Gögn!$J$2,Gögn!$K$2,IF(N243&gt;Gögn!$J$4,Gögn!$K$4,Gögn!$K$3)))</f>
        <v/>
      </c>
      <c r="T243" s="49" t="str" cm="1">
        <f t="array" aca="1" ref="T243" ca="1">IF(ISBLANK(B243),"",IF(R243="Styrkhæft",_xlfn.XLOOKUP(S243,Vegalengdir[Texti],INDIRECT("Vegalengdir["&amp;'Upplýsingar um umsækjanda'!$B$10&amp;"]"),0%,0)))</f>
        <v/>
      </c>
      <c r="U243" s="72" t="str">
        <f t="shared" si="11"/>
        <v/>
      </c>
    </row>
    <row r="244" spans="1:21" x14ac:dyDescent="0.25">
      <c r="A244" s="53">
        <f t="shared" si="12"/>
        <v>243</v>
      </c>
      <c r="B244" s="55"/>
      <c r="C244" s="56"/>
      <c r="D244" s="55"/>
      <c r="E244" s="55"/>
      <c r="F244" s="55"/>
      <c r="G244" s="55"/>
      <c r="H244" s="57"/>
      <c r="I244" s="55"/>
      <c r="J244" s="55"/>
      <c r="K244" s="55"/>
      <c r="L244" s="55"/>
      <c r="M244" s="55"/>
      <c r="N244" s="57"/>
      <c r="O244" s="57" t="str">
        <f t="shared" si="10"/>
        <v/>
      </c>
      <c r="Q244" s="38" t="s">
        <v>450</v>
      </c>
      <c r="R244" s="38" t="str" cm="1">
        <f t="array" ref="R244">_xlfn.XLOOKUP(Q244,INDEX(Flettilisti,,1),INDEX(Flettilisti,,2),,0)</f>
        <v>Vantar flokkun</v>
      </c>
      <c r="S244" s="38" t="str">
        <f>IF(ISBLANK(N244),"",IF(N244&lt;Gögn!$J$2,Gögn!$K$2,IF(N244&gt;Gögn!$J$4,Gögn!$K$4,Gögn!$K$3)))</f>
        <v/>
      </c>
      <c r="T244" s="49" t="str" cm="1">
        <f t="array" aca="1" ref="T244" ca="1">IF(ISBLANK(B244),"",IF(R244="Styrkhæft",_xlfn.XLOOKUP(S244,Vegalengdir[Texti],INDIRECT("Vegalengdir["&amp;'Upplýsingar um umsækjanda'!$B$10&amp;"]"),0%,0)))</f>
        <v/>
      </c>
      <c r="U244" s="72" t="str">
        <f t="shared" si="11"/>
        <v/>
      </c>
    </row>
    <row r="245" spans="1:21" x14ac:dyDescent="0.25">
      <c r="A245" s="53">
        <f t="shared" si="12"/>
        <v>244</v>
      </c>
      <c r="B245" s="55"/>
      <c r="C245" s="56"/>
      <c r="D245" s="55"/>
      <c r="E245" s="55"/>
      <c r="F245" s="55"/>
      <c r="G245" s="55"/>
      <c r="H245" s="57"/>
      <c r="I245" s="55"/>
      <c r="J245" s="55"/>
      <c r="K245" s="55"/>
      <c r="L245" s="55"/>
      <c r="M245" s="55"/>
      <c r="N245" s="57"/>
      <c r="O245" s="57" t="str">
        <f t="shared" si="10"/>
        <v/>
      </c>
      <c r="Q245" s="38" t="s">
        <v>450</v>
      </c>
      <c r="R245" s="38" t="str" cm="1">
        <f t="array" ref="R245">_xlfn.XLOOKUP(Q245,INDEX(Flettilisti,,1),INDEX(Flettilisti,,2),,0)</f>
        <v>Vantar flokkun</v>
      </c>
      <c r="S245" s="38" t="str">
        <f>IF(ISBLANK(N245),"",IF(N245&lt;Gögn!$J$2,Gögn!$K$2,IF(N245&gt;Gögn!$J$4,Gögn!$K$4,Gögn!$K$3)))</f>
        <v/>
      </c>
      <c r="T245" s="49" t="str" cm="1">
        <f t="array" aca="1" ref="T245" ca="1">IF(ISBLANK(B245),"",IF(R245="Styrkhæft",_xlfn.XLOOKUP(S245,Vegalengdir[Texti],INDIRECT("Vegalengdir["&amp;'Upplýsingar um umsækjanda'!$B$10&amp;"]"),0%,0)))</f>
        <v/>
      </c>
      <c r="U245" s="72" t="str">
        <f t="shared" si="11"/>
        <v/>
      </c>
    </row>
    <row r="246" spans="1:21" x14ac:dyDescent="0.25">
      <c r="A246" s="53">
        <f t="shared" si="12"/>
        <v>245</v>
      </c>
      <c r="B246" s="55"/>
      <c r="C246" s="56"/>
      <c r="D246" s="55"/>
      <c r="E246" s="55"/>
      <c r="F246" s="55"/>
      <c r="G246" s="55"/>
      <c r="H246" s="57"/>
      <c r="I246" s="55"/>
      <c r="J246" s="55"/>
      <c r="K246" s="55"/>
      <c r="L246" s="55"/>
      <c r="M246" s="55"/>
      <c r="N246" s="57"/>
      <c r="O246" s="57" t="str">
        <f t="shared" si="10"/>
        <v/>
      </c>
      <c r="Q246" s="38" t="s">
        <v>450</v>
      </c>
      <c r="R246" s="38" t="str" cm="1">
        <f t="array" ref="R246">_xlfn.XLOOKUP(Q246,INDEX(Flettilisti,,1),INDEX(Flettilisti,,2),,0)</f>
        <v>Vantar flokkun</v>
      </c>
      <c r="S246" s="38" t="str">
        <f>IF(ISBLANK(N246),"",IF(N246&lt;Gögn!$J$2,Gögn!$K$2,IF(N246&gt;Gögn!$J$4,Gögn!$K$4,Gögn!$K$3)))</f>
        <v/>
      </c>
      <c r="T246" s="49" t="str" cm="1">
        <f t="array" aca="1" ref="T246" ca="1">IF(ISBLANK(B246),"",IF(R246="Styrkhæft",_xlfn.XLOOKUP(S246,Vegalengdir[Texti],INDIRECT("Vegalengdir["&amp;'Upplýsingar um umsækjanda'!$B$10&amp;"]"),0%,0)))</f>
        <v/>
      </c>
      <c r="U246" s="72" t="str">
        <f t="shared" si="11"/>
        <v/>
      </c>
    </row>
    <row r="247" spans="1:21" x14ac:dyDescent="0.25">
      <c r="A247" s="53">
        <f t="shared" si="12"/>
        <v>246</v>
      </c>
      <c r="B247" s="55"/>
      <c r="C247" s="56"/>
      <c r="D247" s="55"/>
      <c r="E247" s="55"/>
      <c r="F247" s="55"/>
      <c r="G247" s="55"/>
      <c r="H247" s="57"/>
      <c r="I247" s="55"/>
      <c r="J247" s="55"/>
      <c r="K247" s="55"/>
      <c r="L247" s="55"/>
      <c r="M247" s="55"/>
      <c r="N247" s="57"/>
      <c r="O247" s="57" t="str">
        <f t="shared" si="10"/>
        <v/>
      </c>
      <c r="Q247" s="38" t="s">
        <v>450</v>
      </c>
      <c r="R247" s="38" t="str" cm="1">
        <f t="array" ref="R247">_xlfn.XLOOKUP(Q247,INDEX(Flettilisti,,1),INDEX(Flettilisti,,2),,0)</f>
        <v>Vantar flokkun</v>
      </c>
      <c r="S247" s="38" t="str">
        <f>IF(ISBLANK(N247),"",IF(N247&lt;Gögn!$J$2,Gögn!$K$2,IF(N247&gt;Gögn!$J$4,Gögn!$K$4,Gögn!$K$3)))</f>
        <v/>
      </c>
      <c r="T247" s="49" t="str" cm="1">
        <f t="array" aca="1" ref="T247" ca="1">IF(ISBLANK(B247),"",IF(R247="Styrkhæft",_xlfn.XLOOKUP(S247,Vegalengdir[Texti],INDIRECT("Vegalengdir["&amp;'Upplýsingar um umsækjanda'!$B$10&amp;"]"),0%,0)))</f>
        <v/>
      </c>
      <c r="U247" s="72" t="str">
        <f t="shared" si="11"/>
        <v/>
      </c>
    </row>
    <row r="248" spans="1:21" x14ac:dyDescent="0.25">
      <c r="A248" s="53">
        <f t="shared" si="12"/>
        <v>247</v>
      </c>
      <c r="B248" s="55"/>
      <c r="C248" s="56"/>
      <c r="D248" s="55"/>
      <c r="E248" s="55"/>
      <c r="F248" s="55"/>
      <c r="G248" s="55"/>
      <c r="H248" s="57"/>
      <c r="I248" s="55"/>
      <c r="J248" s="55"/>
      <c r="K248" s="55"/>
      <c r="L248" s="55"/>
      <c r="M248" s="55"/>
      <c r="N248" s="57"/>
      <c r="O248" s="57" t="str">
        <f t="shared" si="10"/>
        <v/>
      </c>
      <c r="Q248" s="38" t="s">
        <v>450</v>
      </c>
      <c r="R248" s="38" t="str" cm="1">
        <f t="array" ref="R248">_xlfn.XLOOKUP(Q248,INDEX(Flettilisti,,1),INDEX(Flettilisti,,2),,0)</f>
        <v>Vantar flokkun</v>
      </c>
      <c r="S248" s="38" t="str">
        <f>IF(ISBLANK(N248),"",IF(N248&lt;Gögn!$J$2,Gögn!$K$2,IF(N248&gt;Gögn!$J$4,Gögn!$K$4,Gögn!$K$3)))</f>
        <v/>
      </c>
      <c r="T248" s="49" t="str" cm="1">
        <f t="array" aca="1" ref="T248" ca="1">IF(ISBLANK(B248),"",IF(R248="Styrkhæft",_xlfn.XLOOKUP(S248,Vegalengdir[Texti],INDIRECT("Vegalengdir["&amp;'Upplýsingar um umsækjanda'!$B$10&amp;"]"),0%,0)))</f>
        <v/>
      </c>
      <c r="U248" s="72" t="str">
        <f t="shared" si="11"/>
        <v/>
      </c>
    </row>
    <row r="249" spans="1:21" x14ac:dyDescent="0.25">
      <c r="A249" s="53">
        <f t="shared" si="12"/>
        <v>248</v>
      </c>
      <c r="B249" s="55"/>
      <c r="C249" s="56"/>
      <c r="D249" s="55"/>
      <c r="E249" s="55"/>
      <c r="F249" s="55"/>
      <c r="G249" s="55"/>
      <c r="H249" s="57"/>
      <c r="I249" s="55"/>
      <c r="J249" s="55"/>
      <c r="K249" s="55"/>
      <c r="L249" s="55"/>
      <c r="M249" s="55"/>
      <c r="N249" s="57"/>
      <c r="O249" s="57" t="str">
        <f t="shared" si="10"/>
        <v/>
      </c>
      <c r="Q249" s="38" t="s">
        <v>450</v>
      </c>
      <c r="R249" s="38" t="str" cm="1">
        <f t="array" ref="R249">_xlfn.XLOOKUP(Q249,INDEX(Flettilisti,,1),INDEX(Flettilisti,,2),,0)</f>
        <v>Vantar flokkun</v>
      </c>
      <c r="S249" s="38" t="str">
        <f>IF(ISBLANK(N249),"",IF(N249&lt;Gögn!$J$2,Gögn!$K$2,IF(N249&gt;Gögn!$J$4,Gögn!$K$4,Gögn!$K$3)))</f>
        <v/>
      </c>
      <c r="T249" s="49" t="str" cm="1">
        <f t="array" aca="1" ref="T249" ca="1">IF(ISBLANK(B249),"",IF(R249="Styrkhæft",_xlfn.XLOOKUP(S249,Vegalengdir[Texti],INDIRECT("Vegalengdir["&amp;'Upplýsingar um umsækjanda'!$B$10&amp;"]"),0%,0)))</f>
        <v/>
      </c>
      <c r="U249" s="72" t="str">
        <f t="shared" si="11"/>
        <v/>
      </c>
    </row>
    <row r="250" spans="1:21" x14ac:dyDescent="0.25">
      <c r="A250" s="53">
        <f t="shared" si="12"/>
        <v>249</v>
      </c>
      <c r="B250" s="55"/>
      <c r="C250" s="56"/>
      <c r="D250" s="55"/>
      <c r="E250" s="55"/>
      <c r="F250" s="55"/>
      <c r="G250" s="55"/>
      <c r="H250" s="57"/>
      <c r="I250" s="55"/>
      <c r="J250" s="55"/>
      <c r="K250" s="55"/>
      <c r="L250" s="55"/>
      <c r="M250" s="55"/>
      <c r="N250" s="57"/>
      <c r="O250" s="57" t="str">
        <f t="shared" si="10"/>
        <v/>
      </c>
      <c r="Q250" s="38" t="s">
        <v>450</v>
      </c>
      <c r="R250" s="38" t="str" cm="1">
        <f t="array" ref="R250">_xlfn.XLOOKUP(Q250,INDEX(Flettilisti,,1),INDEX(Flettilisti,,2),,0)</f>
        <v>Vantar flokkun</v>
      </c>
      <c r="S250" s="38" t="str">
        <f>IF(ISBLANK(N250),"",IF(N250&lt;Gögn!$J$2,Gögn!$K$2,IF(N250&gt;Gögn!$J$4,Gögn!$K$4,Gögn!$K$3)))</f>
        <v/>
      </c>
      <c r="T250" s="49" t="str" cm="1">
        <f t="array" aca="1" ref="T250" ca="1">IF(ISBLANK(B250),"",IF(R250="Styrkhæft",_xlfn.XLOOKUP(S250,Vegalengdir[Texti],INDIRECT("Vegalengdir["&amp;'Upplýsingar um umsækjanda'!$B$10&amp;"]"),0%,0)))</f>
        <v/>
      </c>
      <c r="U250" s="72" t="str">
        <f t="shared" si="11"/>
        <v/>
      </c>
    </row>
    <row r="251" spans="1:21" x14ac:dyDescent="0.25">
      <c r="A251" s="53">
        <f t="shared" si="12"/>
        <v>250</v>
      </c>
      <c r="B251" s="55"/>
      <c r="C251" s="56"/>
      <c r="D251" s="55"/>
      <c r="E251" s="55"/>
      <c r="F251" s="55"/>
      <c r="G251" s="55"/>
      <c r="H251" s="57"/>
      <c r="I251" s="55"/>
      <c r="J251" s="55"/>
      <c r="K251" s="55"/>
      <c r="L251" s="55"/>
      <c r="M251" s="55"/>
      <c r="N251" s="57"/>
      <c r="O251" s="57" t="str">
        <f t="shared" si="10"/>
        <v/>
      </c>
      <c r="Q251" s="38" t="s">
        <v>450</v>
      </c>
      <c r="R251" s="38" t="str" cm="1">
        <f t="array" ref="R251">_xlfn.XLOOKUP(Q251,INDEX(Flettilisti,,1),INDEX(Flettilisti,,2),,0)</f>
        <v>Vantar flokkun</v>
      </c>
      <c r="S251" s="38" t="str">
        <f>IF(ISBLANK(N251),"",IF(N251&lt;Gögn!$J$2,Gögn!$K$2,IF(N251&gt;Gögn!$J$4,Gögn!$K$4,Gögn!$K$3)))</f>
        <v/>
      </c>
      <c r="T251" s="49" t="str" cm="1">
        <f t="array" aca="1" ref="T251" ca="1">IF(ISBLANK(B251),"",IF(R251="Styrkhæft",_xlfn.XLOOKUP(S251,Vegalengdir[Texti],INDIRECT("Vegalengdir["&amp;'Upplýsingar um umsækjanda'!$B$10&amp;"]"),0%,0)))</f>
        <v/>
      </c>
      <c r="U251" s="72" t="str">
        <f t="shared" si="11"/>
        <v/>
      </c>
    </row>
    <row r="252" spans="1:21" x14ac:dyDescent="0.25">
      <c r="A252" s="53">
        <f t="shared" si="12"/>
        <v>251</v>
      </c>
      <c r="B252" s="55"/>
      <c r="C252" s="56"/>
      <c r="D252" s="55"/>
      <c r="E252" s="55"/>
      <c r="F252" s="55"/>
      <c r="G252" s="55"/>
      <c r="H252" s="57"/>
      <c r="I252" s="55"/>
      <c r="J252" s="55"/>
      <c r="K252" s="55"/>
      <c r="L252" s="55"/>
      <c r="M252" s="55"/>
      <c r="N252" s="57"/>
      <c r="O252" s="57" t="str">
        <f t="shared" si="10"/>
        <v/>
      </c>
      <c r="Q252" s="38" t="s">
        <v>450</v>
      </c>
      <c r="R252" s="38" t="str" cm="1">
        <f t="array" ref="R252">_xlfn.XLOOKUP(Q252,INDEX(Flettilisti,,1),INDEX(Flettilisti,,2),,0)</f>
        <v>Vantar flokkun</v>
      </c>
      <c r="S252" s="38" t="str">
        <f>IF(ISBLANK(N252),"",IF(N252&lt;Gögn!$J$2,Gögn!$K$2,IF(N252&gt;Gögn!$J$4,Gögn!$K$4,Gögn!$K$3)))</f>
        <v/>
      </c>
      <c r="T252" s="49" t="str" cm="1">
        <f t="array" aca="1" ref="T252" ca="1">IF(ISBLANK(B252),"",IF(R252="Styrkhæft",_xlfn.XLOOKUP(S252,Vegalengdir[Texti],INDIRECT("Vegalengdir["&amp;'Upplýsingar um umsækjanda'!$B$10&amp;"]"),0%,0)))</f>
        <v/>
      </c>
      <c r="U252" s="72" t="str">
        <f t="shared" si="11"/>
        <v/>
      </c>
    </row>
    <row r="253" spans="1:21" x14ac:dyDescent="0.25">
      <c r="A253" s="53">
        <f t="shared" si="12"/>
        <v>252</v>
      </c>
      <c r="B253" s="55"/>
      <c r="C253" s="56"/>
      <c r="D253" s="55"/>
      <c r="E253" s="55"/>
      <c r="F253" s="55"/>
      <c r="G253" s="55"/>
      <c r="H253" s="57"/>
      <c r="I253" s="55"/>
      <c r="J253" s="55"/>
      <c r="K253" s="55"/>
      <c r="L253" s="55"/>
      <c r="M253" s="55"/>
      <c r="N253" s="57"/>
      <c r="O253" s="57" t="str">
        <f t="shared" si="10"/>
        <v/>
      </c>
      <c r="Q253" s="38" t="s">
        <v>450</v>
      </c>
      <c r="R253" s="38" t="str" cm="1">
        <f t="array" ref="R253">_xlfn.XLOOKUP(Q253,INDEX(Flettilisti,,1),INDEX(Flettilisti,,2),,0)</f>
        <v>Vantar flokkun</v>
      </c>
      <c r="S253" s="38" t="str">
        <f>IF(ISBLANK(N253),"",IF(N253&lt;Gögn!$J$2,Gögn!$K$2,IF(N253&gt;Gögn!$J$4,Gögn!$K$4,Gögn!$K$3)))</f>
        <v/>
      </c>
      <c r="T253" s="49" t="str" cm="1">
        <f t="array" aca="1" ref="T253" ca="1">IF(ISBLANK(B253),"",IF(R253="Styrkhæft",_xlfn.XLOOKUP(S253,Vegalengdir[Texti],INDIRECT("Vegalengdir["&amp;'Upplýsingar um umsækjanda'!$B$10&amp;"]"),0%,0)))</f>
        <v/>
      </c>
      <c r="U253" s="72" t="str">
        <f t="shared" si="11"/>
        <v/>
      </c>
    </row>
    <row r="254" spans="1:21" x14ac:dyDescent="0.25">
      <c r="A254" s="53">
        <f t="shared" si="12"/>
        <v>253</v>
      </c>
      <c r="B254" s="55"/>
      <c r="C254" s="56"/>
      <c r="D254" s="55"/>
      <c r="E254" s="55"/>
      <c r="F254" s="55"/>
      <c r="G254" s="55"/>
      <c r="H254" s="57"/>
      <c r="I254" s="55"/>
      <c r="J254" s="55"/>
      <c r="K254" s="55"/>
      <c r="L254" s="55"/>
      <c r="M254" s="55"/>
      <c r="N254" s="57"/>
      <c r="O254" s="57" t="str">
        <f t="shared" si="10"/>
        <v/>
      </c>
      <c r="Q254" s="38" t="s">
        <v>450</v>
      </c>
      <c r="R254" s="38" t="str" cm="1">
        <f t="array" ref="R254">_xlfn.XLOOKUP(Q254,INDEX(Flettilisti,,1),INDEX(Flettilisti,,2),,0)</f>
        <v>Vantar flokkun</v>
      </c>
      <c r="S254" s="38" t="str">
        <f>IF(ISBLANK(N254),"",IF(N254&lt;Gögn!$J$2,Gögn!$K$2,IF(N254&gt;Gögn!$J$4,Gögn!$K$4,Gögn!$K$3)))</f>
        <v/>
      </c>
      <c r="T254" s="49" t="str" cm="1">
        <f t="array" aca="1" ref="T254" ca="1">IF(ISBLANK(B254),"",IF(R254="Styrkhæft",_xlfn.XLOOKUP(S254,Vegalengdir[Texti],INDIRECT("Vegalengdir["&amp;'Upplýsingar um umsækjanda'!$B$10&amp;"]"),0%,0)))</f>
        <v/>
      </c>
      <c r="U254" s="72" t="str">
        <f t="shared" si="11"/>
        <v/>
      </c>
    </row>
    <row r="255" spans="1:21" x14ac:dyDescent="0.25">
      <c r="A255" s="53">
        <f t="shared" si="12"/>
        <v>254</v>
      </c>
      <c r="B255" s="55"/>
      <c r="C255" s="56"/>
      <c r="D255" s="55"/>
      <c r="E255" s="55"/>
      <c r="F255" s="55"/>
      <c r="G255" s="55"/>
      <c r="H255" s="57"/>
      <c r="I255" s="55"/>
      <c r="J255" s="55"/>
      <c r="K255" s="55"/>
      <c r="L255" s="55"/>
      <c r="M255" s="55"/>
      <c r="N255" s="57"/>
      <c r="O255" s="57" t="str">
        <f t="shared" si="10"/>
        <v/>
      </c>
      <c r="Q255" s="38" t="s">
        <v>450</v>
      </c>
      <c r="R255" s="38" t="str" cm="1">
        <f t="array" ref="R255">_xlfn.XLOOKUP(Q255,INDEX(Flettilisti,,1),INDEX(Flettilisti,,2),,0)</f>
        <v>Vantar flokkun</v>
      </c>
      <c r="S255" s="38" t="str">
        <f>IF(ISBLANK(N255),"",IF(N255&lt;Gögn!$J$2,Gögn!$K$2,IF(N255&gt;Gögn!$J$4,Gögn!$K$4,Gögn!$K$3)))</f>
        <v/>
      </c>
      <c r="T255" s="49" t="str" cm="1">
        <f t="array" aca="1" ref="T255" ca="1">IF(ISBLANK(B255),"",IF(R255="Styrkhæft",_xlfn.XLOOKUP(S255,Vegalengdir[Texti],INDIRECT("Vegalengdir["&amp;'Upplýsingar um umsækjanda'!$B$10&amp;"]"),0%,0)))</f>
        <v/>
      </c>
      <c r="U255" s="72" t="str">
        <f t="shared" si="11"/>
        <v/>
      </c>
    </row>
    <row r="256" spans="1:21" x14ac:dyDescent="0.25">
      <c r="A256" s="53">
        <f t="shared" si="12"/>
        <v>255</v>
      </c>
      <c r="B256" s="55"/>
      <c r="C256" s="56"/>
      <c r="D256" s="55"/>
      <c r="E256" s="55"/>
      <c r="F256" s="55"/>
      <c r="G256" s="55"/>
      <c r="H256" s="57"/>
      <c r="I256" s="55"/>
      <c r="J256" s="55"/>
      <c r="K256" s="55"/>
      <c r="L256" s="55"/>
      <c r="M256" s="55"/>
      <c r="N256" s="57"/>
      <c r="O256" s="57" t="str">
        <f t="shared" si="10"/>
        <v/>
      </c>
      <c r="Q256" s="38" t="s">
        <v>450</v>
      </c>
      <c r="R256" s="38" t="str" cm="1">
        <f t="array" ref="R256">_xlfn.XLOOKUP(Q256,INDEX(Flettilisti,,1),INDEX(Flettilisti,,2),,0)</f>
        <v>Vantar flokkun</v>
      </c>
      <c r="S256" s="38" t="str">
        <f>IF(ISBLANK(N256),"",IF(N256&lt;Gögn!$J$2,Gögn!$K$2,IF(N256&gt;Gögn!$J$4,Gögn!$K$4,Gögn!$K$3)))</f>
        <v/>
      </c>
      <c r="T256" s="49" t="str" cm="1">
        <f t="array" aca="1" ref="T256" ca="1">IF(ISBLANK(B256),"",IF(R256="Styrkhæft",_xlfn.XLOOKUP(S256,Vegalengdir[Texti],INDIRECT("Vegalengdir["&amp;'Upplýsingar um umsækjanda'!$B$10&amp;"]"),0%,0)))</f>
        <v/>
      </c>
      <c r="U256" s="72" t="str">
        <f t="shared" si="11"/>
        <v/>
      </c>
    </row>
    <row r="257" spans="1:21" x14ac:dyDescent="0.25">
      <c r="A257" s="53">
        <f t="shared" si="12"/>
        <v>256</v>
      </c>
      <c r="B257" s="55"/>
      <c r="C257" s="56"/>
      <c r="D257" s="55"/>
      <c r="E257" s="55"/>
      <c r="F257" s="55"/>
      <c r="G257" s="55"/>
      <c r="H257" s="57"/>
      <c r="I257" s="55"/>
      <c r="J257" s="55"/>
      <c r="K257" s="55"/>
      <c r="L257" s="55"/>
      <c r="M257" s="55"/>
      <c r="N257" s="57"/>
      <c r="O257" s="57" t="str">
        <f t="shared" si="10"/>
        <v/>
      </c>
      <c r="Q257" s="38" t="s">
        <v>450</v>
      </c>
      <c r="R257" s="38" t="str" cm="1">
        <f t="array" ref="R257">_xlfn.XLOOKUP(Q257,INDEX(Flettilisti,,1),INDEX(Flettilisti,,2),,0)</f>
        <v>Vantar flokkun</v>
      </c>
      <c r="S257" s="38" t="str">
        <f>IF(ISBLANK(N257),"",IF(N257&lt;Gögn!$J$2,Gögn!$K$2,IF(N257&gt;Gögn!$J$4,Gögn!$K$4,Gögn!$K$3)))</f>
        <v/>
      </c>
      <c r="T257" s="49" t="str" cm="1">
        <f t="array" aca="1" ref="T257" ca="1">IF(ISBLANK(B257),"",IF(R257="Styrkhæft",_xlfn.XLOOKUP(S257,Vegalengdir[Texti],INDIRECT("Vegalengdir["&amp;'Upplýsingar um umsækjanda'!$B$10&amp;"]"),0%,0)))</f>
        <v/>
      </c>
      <c r="U257" s="72" t="str">
        <f t="shared" si="11"/>
        <v/>
      </c>
    </row>
    <row r="258" spans="1:21" x14ac:dyDescent="0.25">
      <c r="A258" s="53">
        <f t="shared" si="12"/>
        <v>257</v>
      </c>
      <c r="B258" s="55"/>
      <c r="C258" s="56"/>
      <c r="D258" s="55"/>
      <c r="E258" s="55"/>
      <c r="F258" s="55"/>
      <c r="G258" s="55"/>
      <c r="H258" s="57"/>
      <c r="I258" s="55"/>
      <c r="J258" s="55"/>
      <c r="K258" s="55"/>
      <c r="L258" s="55"/>
      <c r="M258" s="55"/>
      <c r="N258" s="57"/>
      <c r="O258" s="57" t="str">
        <f t="shared" si="10"/>
        <v/>
      </c>
      <c r="Q258" s="38" t="s">
        <v>450</v>
      </c>
      <c r="R258" s="38" t="str" cm="1">
        <f t="array" ref="R258">_xlfn.XLOOKUP(Q258,INDEX(Flettilisti,,1),INDEX(Flettilisti,,2),,0)</f>
        <v>Vantar flokkun</v>
      </c>
      <c r="S258" s="38" t="str">
        <f>IF(ISBLANK(N258),"",IF(N258&lt;Gögn!$J$2,Gögn!$K$2,IF(N258&gt;Gögn!$J$4,Gögn!$K$4,Gögn!$K$3)))</f>
        <v/>
      </c>
      <c r="T258" s="49" t="str" cm="1">
        <f t="array" aca="1" ref="T258" ca="1">IF(ISBLANK(B258),"",IF(R258="Styrkhæft",_xlfn.XLOOKUP(S258,Vegalengdir[Texti],INDIRECT("Vegalengdir["&amp;'Upplýsingar um umsækjanda'!$B$10&amp;"]"),0%,0)))</f>
        <v/>
      </c>
      <c r="U258" s="72" t="str">
        <f t="shared" si="11"/>
        <v/>
      </c>
    </row>
    <row r="259" spans="1:21" x14ac:dyDescent="0.25">
      <c r="A259" s="53">
        <f t="shared" si="12"/>
        <v>258</v>
      </c>
      <c r="B259" s="55"/>
      <c r="C259" s="56"/>
      <c r="D259" s="55"/>
      <c r="E259" s="55"/>
      <c r="F259" s="55"/>
      <c r="G259" s="55"/>
      <c r="H259" s="57"/>
      <c r="I259" s="55"/>
      <c r="J259" s="55"/>
      <c r="K259" s="55"/>
      <c r="L259" s="55"/>
      <c r="M259" s="55"/>
      <c r="N259" s="57"/>
      <c r="O259" s="57" t="str">
        <f t="shared" ref="O259:O322" si="13">IFERROR(IF(ISBLANK(B259),"",H259/N259),0)</f>
        <v/>
      </c>
      <c r="Q259" s="38" t="s">
        <v>450</v>
      </c>
      <c r="R259" s="38" t="str" cm="1">
        <f t="array" ref="R259">_xlfn.XLOOKUP(Q259,INDEX(Flettilisti,,1),INDEX(Flettilisti,,2),,0)</f>
        <v>Vantar flokkun</v>
      </c>
      <c r="S259" s="38" t="str">
        <f>IF(ISBLANK(N259),"",IF(N259&lt;Gögn!$J$2,Gögn!$K$2,IF(N259&gt;Gögn!$J$4,Gögn!$K$4,Gögn!$K$3)))</f>
        <v/>
      </c>
      <c r="T259" s="49" t="str" cm="1">
        <f t="array" aca="1" ref="T259" ca="1">IF(ISBLANK(B259),"",IF(R259="Styrkhæft",_xlfn.XLOOKUP(S259,Vegalengdir[Texti],INDIRECT("Vegalengdir["&amp;'Upplýsingar um umsækjanda'!$B$10&amp;"]"),0%,0)))</f>
        <v/>
      </c>
      <c r="U259" s="72" t="str">
        <f t="shared" ref="U259:U322" si="14">IF(ISBLANK(B259),"",T259*H259)</f>
        <v/>
      </c>
    </row>
    <row r="260" spans="1:21" x14ac:dyDescent="0.25">
      <c r="A260" s="53">
        <f t="shared" si="12"/>
        <v>259</v>
      </c>
      <c r="B260" s="55"/>
      <c r="C260" s="56"/>
      <c r="D260" s="55"/>
      <c r="E260" s="55"/>
      <c r="F260" s="55"/>
      <c r="G260" s="55"/>
      <c r="H260" s="57"/>
      <c r="I260" s="55"/>
      <c r="J260" s="55"/>
      <c r="K260" s="55"/>
      <c r="L260" s="55"/>
      <c r="M260" s="55"/>
      <c r="N260" s="57"/>
      <c r="O260" s="57" t="str">
        <f t="shared" si="13"/>
        <v/>
      </c>
      <c r="Q260" s="38" t="s">
        <v>450</v>
      </c>
      <c r="R260" s="38" t="str" cm="1">
        <f t="array" ref="R260">_xlfn.XLOOKUP(Q260,INDEX(Flettilisti,,1),INDEX(Flettilisti,,2),,0)</f>
        <v>Vantar flokkun</v>
      </c>
      <c r="S260" s="38" t="str">
        <f>IF(ISBLANK(N260),"",IF(N260&lt;Gögn!$J$2,Gögn!$K$2,IF(N260&gt;Gögn!$J$4,Gögn!$K$4,Gögn!$K$3)))</f>
        <v/>
      </c>
      <c r="T260" s="49" t="str" cm="1">
        <f t="array" aca="1" ref="T260" ca="1">IF(ISBLANK(B260),"",IF(R260="Styrkhæft",_xlfn.XLOOKUP(S260,Vegalengdir[Texti],INDIRECT("Vegalengdir["&amp;'Upplýsingar um umsækjanda'!$B$10&amp;"]"),0%,0)))</f>
        <v/>
      </c>
      <c r="U260" s="72" t="str">
        <f t="shared" si="14"/>
        <v/>
      </c>
    </row>
    <row r="261" spans="1:21" x14ac:dyDescent="0.25">
      <c r="A261" s="53">
        <f t="shared" si="12"/>
        <v>260</v>
      </c>
      <c r="B261" s="55"/>
      <c r="C261" s="56"/>
      <c r="D261" s="55"/>
      <c r="E261" s="55"/>
      <c r="F261" s="55"/>
      <c r="G261" s="55"/>
      <c r="H261" s="57"/>
      <c r="I261" s="55"/>
      <c r="J261" s="55"/>
      <c r="K261" s="55"/>
      <c r="L261" s="55"/>
      <c r="M261" s="55"/>
      <c r="N261" s="57"/>
      <c r="O261" s="57" t="str">
        <f t="shared" si="13"/>
        <v/>
      </c>
      <c r="Q261" s="38" t="s">
        <v>450</v>
      </c>
      <c r="R261" s="38" t="str" cm="1">
        <f t="array" ref="R261">_xlfn.XLOOKUP(Q261,INDEX(Flettilisti,,1),INDEX(Flettilisti,,2),,0)</f>
        <v>Vantar flokkun</v>
      </c>
      <c r="S261" s="38" t="str">
        <f>IF(ISBLANK(N261),"",IF(N261&lt;Gögn!$J$2,Gögn!$K$2,IF(N261&gt;Gögn!$J$4,Gögn!$K$4,Gögn!$K$3)))</f>
        <v/>
      </c>
      <c r="T261" s="49" t="str" cm="1">
        <f t="array" aca="1" ref="T261" ca="1">IF(ISBLANK(B261),"",IF(R261="Styrkhæft",_xlfn.XLOOKUP(S261,Vegalengdir[Texti],INDIRECT("Vegalengdir["&amp;'Upplýsingar um umsækjanda'!$B$10&amp;"]"),0%,0)))</f>
        <v/>
      </c>
      <c r="U261" s="72" t="str">
        <f t="shared" si="14"/>
        <v/>
      </c>
    </row>
    <row r="262" spans="1:21" x14ac:dyDescent="0.25">
      <c r="A262" s="53">
        <f t="shared" si="12"/>
        <v>261</v>
      </c>
      <c r="B262" s="55"/>
      <c r="C262" s="56"/>
      <c r="D262" s="55"/>
      <c r="E262" s="55"/>
      <c r="F262" s="55"/>
      <c r="G262" s="55"/>
      <c r="H262" s="57"/>
      <c r="I262" s="55"/>
      <c r="J262" s="55"/>
      <c r="K262" s="55"/>
      <c r="L262" s="55"/>
      <c r="M262" s="55"/>
      <c r="N262" s="57"/>
      <c r="O262" s="57" t="str">
        <f t="shared" si="13"/>
        <v/>
      </c>
      <c r="Q262" s="38" t="s">
        <v>450</v>
      </c>
      <c r="R262" s="38" t="str" cm="1">
        <f t="array" ref="R262">_xlfn.XLOOKUP(Q262,INDEX(Flettilisti,,1),INDEX(Flettilisti,,2),,0)</f>
        <v>Vantar flokkun</v>
      </c>
      <c r="S262" s="38" t="str">
        <f>IF(ISBLANK(N262),"",IF(N262&lt;Gögn!$J$2,Gögn!$K$2,IF(N262&gt;Gögn!$J$4,Gögn!$K$4,Gögn!$K$3)))</f>
        <v/>
      </c>
      <c r="T262" s="49" t="str" cm="1">
        <f t="array" aca="1" ref="T262" ca="1">IF(ISBLANK(B262),"",IF(R262="Styrkhæft",_xlfn.XLOOKUP(S262,Vegalengdir[Texti],INDIRECT("Vegalengdir["&amp;'Upplýsingar um umsækjanda'!$B$10&amp;"]"),0%,0)))</f>
        <v/>
      </c>
      <c r="U262" s="72" t="str">
        <f t="shared" si="14"/>
        <v/>
      </c>
    </row>
    <row r="263" spans="1:21" x14ac:dyDescent="0.25">
      <c r="A263" s="53">
        <f t="shared" si="12"/>
        <v>262</v>
      </c>
      <c r="B263" s="55"/>
      <c r="C263" s="56"/>
      <c r="D263" s="55"/>
      <c r="E263" s="55"/>
      <c r="F263" s="55"/>
      <c r="G263" s="55"/>
      <c r="H263" s="57"/>
      <c r="I263" s="55"/>
      <c r="J263" s="55"/>
      <c r="K263" s="55"/>
      <c r="L263" s="55"/>
      <c r="M263" s="55"/>
      <c r="N263" s="57"/>
      <c r="O263" s="57" t="str">
        <f t="shared" si="13"/>
        <v/>
      </c>
      <c r="Q263" s="38" t="s">
        <v>450</v>
      </c>
      <c r="R263" s="38" t="str" cm="1">
        <f t="array" ref="R263">_xlfn.XLOOKUP(Q263,INDEX(Flettilisti,,1),INDEX(Flettilisti,,2),,0)</f>
        <v>Vantar flokkun</v>
      </c>
      <c r="S263" s="38" t="str">
        <f>IF(ISBLANK(N263),"",IF(N263&lt;Gögn!$J$2,Gögn!$K$2,IF(N263&gt;Gögn!$J$4,Gögn!$K$4,Gögn!$K$3)))</f>
        <v/>
      </c>
      <c r="T263" s="49" t="str" cm="1">
        <f t="array" aca="1" ref="T263" ca="1">IF(ISBLANK(B263),"",IF(R263="Styrkhæft",_xlfn.XLOOKUP(S263,Vegalengdir[Texti],INDIRECT("Vegalengdir["&amp;'Upplýsingar um umsækjanda'!$B$10&amp;"]"),0%,0)))</f>
        <v/>
      </c>
      <c r="U263" s="72" t="str">
        <f t="shared" si="14"/>
        <v/>
      </c>
    </row>
    <row r="264" spans="1:21" x14ac:dyDescent="0.25">
      <c r="A264" s="53">
        <f t="shared" si="12"/>
        <v>263</v>
      </c>
      <c r="B264" s="55"/>
      <c r="C264" s="56"/>
      <c r="D264" s="55"/>
      <c r="E264" s="55"/>
      <c r="F264" s="55"/>
      <c r="G264" s="55"/>
      <c r="H264" s="57"/>
      <c r="I264" s="55"/>
      <c r="J264" s="55"/>
      <c r="K264" s="55"/>
      <c r="L264" s="55"/>
      <c r="M264" s="55"/>
      <c r="N264" s="57"/>
      <c r="O264" s="57" t="str">
        <f t="shared" si="13"/>
        <v/>
      </c>
      <c r="Q264" s="38" t="s">
        <v>450</v>
      </c>
      <c r="R264" s="38" t="str" cm="1">
        <f t="array" ref="R264">_xlfn.XLOOKUP(Q264,INDEX(Flettilisti,,1),INDEX(Flettilisti,,2),,0)</f>
        <v>Vantar flokkun</v>
      </c>
      <c r="S264" s="38" t="str">
        <f>IF(ISBLANK(N264),"",IF(N264&lt;Gögn!$J$2,Gögn!$K$2,IF(N264&gt;Gögn!$J$4,Gögn!$K$4,Gögn!$K$3)))</f>
        <v/>
      </c>
      <c r="T264" s="49" t="str" cm="1">
        <f t="array" aca="1" ref="T264" ca="1">IF(ISBLANK(B264),"",IF(R264="Styrkhæft",_xlfn.XLOOKUP(S264,Vegalengdir[Texti],INDIRECT("Vegalengdir["&amp;'Upplýsingar um umsækjanda'!$B$10&amp;"]"),0%,0)))</f>
        <v/>
      </c>
      <c r="U264" s="72" t="str">
        <f t="shared" si="14"/>
        <v/>
      </c>
    </row>
    <row r="265" spans="1:21" x14ac:dyDescent="0.25">
      <c r="A265" s="53">
        <f t="shared" si="12"/>
        <v>264</v>
      </c>
      <c r="B265" s="55"/>
      <c r="C265" s="56"/>
      <c r="D265" s="55"/>
      <c r="E265" s="55"/>
      <c r="F265" s="55"/>
      <c r="G265" s="55"/>
      <c r="H265" s="57"/>
      <c r="I265" s="55"/>
      <c r="J265" s="55"/>
      <c r="K265" s="55"/>
      <c r="L265" s="55"/>
      <c r="M265" s="55"/>
      <c r="N265" s="57"/>
      <c r="O265" s="57" t="str">
        <f t="shared" si="13"/>
        <v/>
      </c>
      <c r="Q265" s="38" t="s">
        <v>450</v>
      </c>
      <c r="R265" s="38" t="str" cm="1">
        <f t="array" ref="R265">_xlfn.XLOOKUP(Q265,INDEX(Flettilisti,,1),INDEX(Flettilisti,,2),,0)</f>
        <v>Vantar flokkun</v>
      </c>
      <c r="S265" s="38" t="str">
        <f>IF(ISBLANK(N265),"",IF(N265&lt;Gögn!$J$2,Gögn!$K$2,IF(N265&gt;Gögn!$J$4,Gögn!$K$4,Gögn!$K$3)))</f>
        <v/>
      </c>
      <c r="T265" s="49" t="str" cm="1">
        <f t="array" aca="1" ref="T265" ca="1">IF(ISBLANK(B265),"",IF(R265="Styrkhæft",_xlfn.XLOOKUP(S265,Vegalengdir[Texti],INDIRECT("Vegalengdir["&amp;'Upplýsingar um umsækjanda'!$B$10&amp;"]"),0%,0)))</f>
        <v/>
      </c>
      <c r="U265" s="72" t="str">
        <f t="shared" si="14"/>
        <v/>
      </c>
    </row>
    <row r="266" spans="1:21" x14ac:dyDescent="0.25">
      <c r="A266" s="53">
        <f t="shared" si="12"/>
        <v>265</v>
      </c>
      <c r="B266" s="55"/>
      <c r="C266" s="56"/>
      <c r="D266" s="55"/>
      <c r="E266" s="55"/>
      <c r="F266" s="55"/>
      <c r="G266" s="55"/>
      <c r="H266" s="57"/>
      <c r="I266" s="55"/>
      <c r="J266" s="55"/>
      <c r="K266" s="55"/>
      <c r="L266" s="55"/>
      <c r="M266" s="55"/>
      <c r="N266" s="57"/>
      <c r="O266" s="57" t="str">
        <f t="shared" si="13"/>
        <v/>
      </c>
      <c r="Q266" s="38" t="s">
        <v>450</v>
      </c>
      <c r="R266" s="38" t="str" cm="1">
        <f t="array" ref="R266">_xlfn.XLOOKUP(Q266,INDEX(Flettilisti,,1),INDEX(Flettilisti,,2),,0)</f>
        <v>Vantar flokkun</v>
      </c>
      <c r="S266" s="38" t="str">
        <f>IF(ISBLANK(N266),"",IF(N266&lt;Gögn!$J$2,Gögn!$K$2,IF(N266&gt;Gögn!$J$4,Gögn!$K$4,Gögn!$K$3)))</f>
        <v/>
      </c>
      <c r="T266" s="49" t="str" cm="1">
        <f t="array" aca="1" ref="T266" ca="1">IF(ISBLANK(B266),"",IF(R266="Styrkhæft",_xlfn.XLOOKUP(S266,Vegalengdir[Texti],INDIRECT("Vegalengdir["&amp;'Upplýsingar um umsækjanda'!$B$10&amp;"]"),0%,0)))</f>
        <v/>
      </c>
      <c r="U266" s="72" t="str">
        <f t="shared" si="14"/>
        <v/>
      </c>
    </row>
    <row r="267" spans="1:21" x14ac:dyDescent="0.25">
      <c r="A267" s="53">
        <f t="shared" si="12"/>
        <v>266</v>
      </c>
      <c r="B267" s="55"/>
      <c r="C267" s="56"/>
      <c r="D267" s="55"/>
      <c r="E267" s="55"/>
      <c r="F267" s="55"/>
      <c r="G267" s="55"/>
      <c r="H267" s="57"/>
      <c r="I267" s="55"/>
      <c r="J267" s="55"/>
      <c r="K267" s="55"/>
      <c r="L267" s="55"/>
      <c r="M267" s="55"/>
      <c r="N267" s="57"/>
      <c r="O267" s="57" t="str">
        <f t="shared" si="13"/>
        <v/>
      </c>
      <c r="Q267" s="38" t="s">
        <v>450</v>
      </c>
      <c r="R267" s="38" t="str" cm="1">
        <f t="array" ref="R267">_xlfn.XLOOKUP(Q267,INDEX(Flettilisti,,1),INDEX(Flettilisti,,2),,0)</f>
        <v>Vantar flokkun</v>
      </c>
      <c r="S267" s="38" t="str">
        <f>IF(ISBLANK(N267),"",IF(N267&lt;Gögn!$J$2,Gögn!$K$2,IF(N267&gt;Gögn!$J$4,Gögn!$K$4,Gögn!$K$3)))</f>
        <v/>
      </c>
      <c r="T267" s="49" t="str" cm="1">
        <f t="array" aca="1" ref="T267" ca="1">IF(ISBLANK(B267),"",IF(R267="Styrkhæft",_xlfn.XLOOKUP(S267,Vegalengdir[Texti],INDIRECT("Vegalengdir["&amp;'Upplýsingar um umsækjanda'!$B$10&amp;"]"),0%,0)))</f>
        <v/>
      </c>
      <c r="U267" s="72" t="str">
        <f t="shared" si="14"/>
        <v/>
      </c>
    </row>
    <row r="268" spans="1:21" x14ac:dyDescent="0.25">
      <c r="A268" s="53">
        <f t="shared" si="12"/>
        <v>267</v>
      </c>
      <c r="B268" s="55"/>
      <c r="C268" s="56"/>
      <c r="D268" s="55"/>
      <c r="E268" s="55"/>
      <c r="F268" s="55"/>
      <c r="G268" s="55"/>
      <c r="H268" s="57"/>
      <c r="I268" s="55"/>
      <c r="J268" s="55"/>
      <c r="K268" s="55"/>
      <c r="L268" s="55"/>
      <c r="M268" s="55"/>
      <c r="N268" s="57"/>
      <c r="O268" s="57" t="str">
        <f t="shared" si="13"/>
        <v/>
      </c>
      <c r="Q268" s="38" t="s">
        <v>450</v>
      </c>
      <c r="R268" s="38" t="str" cm="1">
        <f t="array" ref="R268">_xlfn.XLOOKUP(Q268,INDEX(Flettilisti,,1),INDEX(Flettilisti,,2),,0)</f>
        <v>Vantar flokkun</v>
      </c>
      <c r="S268" s="38" t="str">
        <f>IF(ISBLANK(N268),"",IF(N268&lt;Gögn!$J$2,Gögn!$K$2,IF(N268&gt;Gögn!$J$4,Gögn!$K$4,Gögn!$K$3)))</f>
        <v/>
      </c>
      <c r="T268" s="49" t="str" cm="1">
        <f t="array" aca="1" ref="T268" ca="1">IF(ISBLANK(B268),"",IF(R268="Styrkhæft",_xlfn.XLOOKUP(S268,Vegalengdir[Texti],INDIRECT("Vegalengdir["&amp;'Upplýsingar um umsækjanda'!$B$10&amp;"]"),0%,0)))</f>
        <v/>
      </c>
      <c r="U268" s="72" t="str">
        <f t="shared" si="14"/>
        <v/>
      </c>
    </row>
    <row r="269" spans="1:21" x14ac:dyDescent="0.25">
      <c r="A269" s="53">
        <f t="shared" si="12"/>
        <v>268</v>
      </c>
      <c r="B269" s="55"/>
      <c r="C269" s="56"/>
      <c r="D269" s="55"/>
      <c r="E269" s="55"/>
      <c r="F269" s="55"/>
      <c r="G269" s="55"/>
      <c r="H269" s="57"/>
      <c r="I269" s="55"/>
      <c r="J269" s="55"/>
      <c r="K269" s="55"/>
      <c r="L269" s="55"/>
      <c r="M269" s="55"/>
      <c r="N269" s="57"/>
      <c r="O269" s="57" t="str">
        <f t="shared" si="13"/>
        <v/>
      </c>
      <c r="Q269" s="38" t="s">
        <v>450</v>
      </c>
      <c r="R269" s="38" t="str" cm="1">
        <f t="array" ref="R269">_xlfn.XLOOKUP(Q269,INDEX(Flettilisti,,1),INDEX(Flettilisti,,2),,0)</f>
        <v>Vantar flokkun</v>
      </c>
      <c r="S269" s="38" t="str">
        <f>IF(ISBLANK(N269),"",IF(N269&lt;Gögn!$J$2,Gögn!$K$2,IF(N269&gt;Gögn!$J$4,Gögn!$K$4,Gögn!$K$3)))</f>
        <v/>
      </c>
      <c r="T269" s="49" t="str" cm="1">
        <f t="array" aca="1" ref="T269" ca="1">IF(ISBLANK(B269),"",IF(R269="Styrkhæft",_xlfn.XLOOKUP(S269,Vegalengdir[Texti],INDIRECT("Vegalengdir["&amp;'Upplýsingar um umsækjanda'!$B$10&amp;"]"),0%,0)))</f>
        <v/>
      </c>
      <c r="U269" s="72" t="str">
        <f t="shared" si="14"/>
        <v/>
      </c>
    </row>
    <row r="270" spans="1:21" x14ac:dyDescent="0.25">
      <c r="A270" s="53">
        <f t="shared" si="12"/>
        <v>269</v>
      </c>
      <c r="B270" s="55"/>
      <c r="C270" s="56"/>
      <c r="D270" s="55"/>
      <c r="E270" s="55"/>
      <c r="F270" s="55"/>
      <c r="G270" s="55"/>
      <c r="H270" s="57"/>
      <c r="I270" s="55"/>
      <c r="J270" s="55"/>
      <c r="K270" s="55"/>
      <c r="L270" s="55"/>
      <c r="M270" s="55"/>
      <c r="N270" s="57"/>
      <c r="O270" s="57" t="str">
        <f t="shared" si="13"/>
        <v/>
      </c>
      <c r="Q270" s="38" t="s">
        <v>450</v>
      </c>
      <c r="R270" s="38" t="str" cm="1">
        <f t="array" ref="R270">_xlfn.XLOOKUP(Q270,INDEX(Flettilisti,,1),INDEX(Flettilisti,,2),,0)</f>
        <v>Vantar flokkun</v>
      </c>
      <c r="S270" s="38" t="str">
        <f>IF(ISBLANK(N270),"",IF(N270&lt;Gögn!$J$2,Gögn!$K$2,IF(N270&gt;Gögn!$J$4,Gögn!$K$4,Gögn!$K$3)))</f>
        <v/>
      </c>
      <c r="T270" s="49" t="str" cm="1">
        <f t="array" aca="1" ref="T270" ca="1">IF(ISBLANK(B270),"",IF(R270="Styrkhæft",_xlfn.XLOOKUP(S270,Vegalengdir[Texti],INDIRECT("Vegalengdir["&amp;'Upplýsingar um umsækjanda'!$B$10&amp;"]"),0%,0)))</f>
        <v/>
      </c>
      <c r="U270" s="72" t="str">
        <f t="shared" si="14"/>
        <v/>
      </c>
    </row>
    <row r="271" spans="1:21" x14ac:dyDescent="0.25">
      <c r="A271" s="53">
        <f t="shared" si="12"/>
        <v>270</v>
      </c>
      <c r="B271" s="55"/>
      <c r="C271" s="56"/>
      <c r="D271" s="55"/>
      <c r="E271" s="55"/>
      <c r="F271" s="55"/>
      <c r="G271" s="55"/>
      <c r="H271" s="57"/>
      <c r="I271" s="55"/>
      <c r="J271" s="55"/>
      <c r="K271" s="55"/>
      <c r="L271" s="55"/>
      <c r="M271" s="55"/>
      <c r="N271" s="57"/>
      <c r="O271" s="57" t="str">
        <f t="shared" si="13"/>
        <v/>
      </c>
      <c r="Q271" s="38" t="s">
        <v>450</v>
      </c>
      <c r="R271" s="38" t="str" cm="1">
        <f t="array" ref="R271">_xlfn.XLOOKUP(Q271,INDEX(Flettilisti,,1),INDEX(Flettilisti,,2),,0)</f>
        <v>Vantar flokkun</v>
      </c>
      <c r="S271" s="38" t="str">
        <f>IF(ISBLANK(N271),"",IF(N271&lt;Gögn!$J$2,Gögn!$K$2,IF(N271&gt;Gögn!$J$4,Gögn!$K$4,Gögn!$K$3)))</f>
        <v/>
      </c>
      <c r="T271" s="49" t="str" cm="1">
        <f t="array" aca="1" ref="T271" ca="1">IF(ISBLANK(B271),"",IF(R271="Styrkhæft",_xlfn.XLOOKUP(S271,Vegalengdir[Texti],INDIRECT("Vegalengdir["&amp;'Upplýsingar um umsækjanda'!$B$10&amp;"]"),0%,0)))</f>
        <v/>
      </c>
      <c r="U271" s="72" t="str">
        <f t="shared" si="14"/>
        <v/>
      </c>
    </row>
    <row r="272" spans="1:21" x14ac:dyDescent="0.25">
      <c r="A272" s="53">
        <f t="shared" si="12"/>
        <v>271</v>
      </c>
      <c r="B272" s="55"/>
      <c r="C272" s="56"/>
      <c r="D272" s="55"/>
      <c r="E272" s="55"/>
      <c r="F272" s="55"/>
      <c r="G272" s="55"/>
      <c r="H272" s="57"/>
      <c r="I272" s="55"/>
      <c r="J272" s="55"/>
      <c r="K272" s="55"/>
      <c r="L272" s="55"/>
      <c r="M272" s="55"/>
      <c r="N272" s="57"/>
      <c r="O272" s="57" t="str">
        <f t="shared" si="13"/>
        <v/>
      </c>
      <c r="Q272" s="38" t="s">
        <v>450</v>
      </c>
      <c r="R272" s="38" t="str" cm="1">
        <f t="array" ref="R272">_xlfn.XLOOKUP(Q272,INDEX(Flettilisti,,1),INDEX(Flettilisti,,2),,0)</f>
        <v>Vantar flokkun</v>
      </c>
      <c r="S272" s="38" t="str">
        <f>IF(ISBLANK(N272),"",IF(N272&lt;Gögn!$J$2,Gögn!$K$2,IF(N272&gt;Gögn!$J$4,Gögn!$K$4,Gögn!$K$3)))</f>
        <v/>
      </c>
      <c r="T272" s="49" t="str" cm="1">
        <f t="array" aca="1" ref="T272" ca="1">IF(ISBLANK(B272),"",IF(R272="Styrkhæft",_xlfn.XLOOKUP(S272,Vegalengdir[Texti],INDIRECT("Vegalengdir["&amp;'Upplýsingar um umsækjanda'!$B$10&amp;"]"),0%,0)))</f>
        <v/>
      </c>
      <c r="U272" s="72" t="str">
        <f t="shared" si="14"/>
        <v/>
      </c>
    </row>
    <row r="273" spans="1:21" x14ac:dyDescent="0.25">
      <c r="A273" s="53">
        <f t="shared" si="12"/>
        <v>272</v>
      </c>
      <c r="B273" s="55"/>
      <c r="C273" s="56"/>
      <c r="D273" s="55"/>
      <c r="E273" s="55"/>
      <c r="F273" s="55"/>
      <c r="G273" s="55"/>
      <c r="H273" s="57"/>
      <c r="I273" s="55"/>
      <c r="J273" s="55"/>
      <c r="K273" s="55"/>
      <c r="L273" s="55"/>
      <c r="M273" s="55"/>
      <c r="N273" s="57"/>
      <c r="O273" s="57" t="str">
        <f t="shared" si="13"/>
        <v/>
      </c>
      <c r="Q273" s="38" t="s">
        <v>450</v>
      </c>
      <c r="R273" s="38" t="str" cm="1">
        <f t="array" ref="R273">_xlfn.XLOOKUP(Q273,INDEX(Flettilisti,,1),INDEX(Flettilisti,,2),,0)</f>
        <v>Vantar flokkun</v>
      </c>
      <c r="S273" s="38" t="str">
        <f>IF(ISBLANK(N273),"",IF(N273&lt;Gögn!$J$2,Gögn!$K$2,IF(N273&gt;Gögn!$J$4,Gögn!$K$4,Gögn!$K$3)))</f>
        <v/>
      </c>
      <c r="T273" s="49" t="str" cm="1">
        <f t="array" aca="1" ref="T273" ca="1">IF(ISBLANK(B273),"",IF(R273="Styrkhæft",_xlfn.XLOOKUP(S273,Vegalengdir[Texti],INDIRECT("Vegalengdir["&amp;'Upplýsingar um umsækjanda'!$B$10&amp;"]"),0%,0)))</f>
        <v/>
      </c>
      <c r="U273" s="72" t="str">
        <f t="shared" si="14"/>
        <v/>
      </c>
    </row>
    <row r="274" spans="1:21" x14ac:dyDescent="0.25">
      <c r="A274" s="53">
        <f t="shared" si="12"/>
        <v>273</v>
      </c>
      <c r="B274" s="55"/>
      <c r="C274" s="56"/>
      <c r="D274" s="55"/>
      <c r="E274" s="55"/>
      <c r="F274" s="55"/>
      <c r="G274" s="55"/>
      <c r="H274" s="57"/>
      <c r="I274" s="55"/>
      <c r="J274" s="55"/>
      <c r="K274" s="55"/>
      <c r="L274" s="55"/>
      <c r="M274" s="55"/>
      <c r="N274" s="57"/>
      <c r="O274" s="57" t="str">
        <f t="shared" si="13"/>
        <v/>
      </c>
      <c r="Q274" s="38" t="s">
        <v>450</v>
      </c>
      <c r="R274" s="38" t="str" cm="1">
        <f t="array" ref="R274">_xlfn.XLOOKUP(Q274,INDEX(Flettilisti,,1),INDEX(Flettilisti,,2),,0)</f>
        <v>Vantar flokkun</v>
      </c>
      <c r="S274" s="38" t="str">
        <f>IF(ISBLANK(N274),"",IF(N274&lt;Gögn!$J$2,Gögn!$K$2,IF(N274&gt;Gögn!$J$4,Gögn!$K$4,Gögn!$K$3)))</f>
        <v/>
      </c>
      <c r="T274" s="49" t="str" cm="1">
        <f t="array" aca="1" ref="T274" ca="1">IF(ISBLANK(B274),"",IF(R274="Styrkhæft",_xlfn.XLOOKUP(S274,Vegalengdir[Texti],INDIRECT("Vegalengdir["&amp;'Upplýsingar um umsækjanda'!$B$10&amp;"]"),0%,0)))</f>
        <v/>
      </c>
      <c r="U274" s="72" t="str">
        <f t="shared" si="14"/>
        <v/>
      </c>
    </row>
    <row r="275" spans="1:21" x14ac:dyDescent="0.25">
      <c r="A275" s="53">
        <f t="shared" si="12"/>
        <v>274</v>
      </c>
      <c r="B275" s="55"/>
      <c r="C275" s="56"/>
      <c r="D275" s="55"/>
      <c r="E275" s="55"/>
      <c r="F275" s="55"/>
      <c r="G275" s="55"/>
      <c r="H275" s="57"/>
      <c r="I275" s="55"/>
      <c r="J275" s="55"/>
      <c r="K275" s="55"/>
      <c r="L275" s="55"/>
      <c r="M275" s="55"/>
      <c r="N275" s="57"/>
      <c r="O275" s="57" t="str">
        <f t="shared" si="13"/>
        <v/>
      </c>
      <c r="Q275" s="38" t="s">
        <v>450</v>
      </c>
      <c r="R275" s="38" t="str" cm="1">
        <f t="array" ref="R275">_xlfn.XLOOKUP(Q275,INDEX(Flettilisti,,1),INDEX(Flettilisti,,2),,0)</f>
        <v>Vantar flokkun</v>
      </c>
      <c r="S275" s="38" t="str">
        <f>IF(ISBLANK(N275),"",IF(N275&lt;Gögn!$J$2,Gögn!$K$2,IF(N275&gt;Gögn!$J$4,Gögn!$K$4,Gögn!$K$3)))</f>
        <v/>
      </c>
      <c r="T275" s="49" t="str" cm="1">
        <f t="array" aca="1" ref="T275" ca="1">IF(ISBLANK(B275),"",IF(R275="Styrkhæft",_xlfn.XLOOKUP(S275,Vegalengdir[Texti],INDIRECT("Vegalengdir["&amp;'Upplýsingar um umsækjanda'!$B$10&amp;"]"),0%,0)))</f>
        <v/>
      </c>
      <c r="U275" s="72" t="str">
        <f t="shared" si="14"/>
        <v/>
      </c>
    </row>
    <row r="276" spans="1:21" x14ac:dyDescent="0.25">
      <c r="A276" s="53">
        <f t="shared" si="12"/>
        <v>275</v>
      </c>
      <c r="B276" s="55"/>
      <c r="C276" s="56"/>
      <c r="D276" s="55"/>
      <c r="E276" s="55"/>
      <c r="F276" s="55"/>
      <c r="G276" s="55"/>
      <c r="H276" s="57"/>
      <c r="I276" s="55"/>
      <c r="J276" s="55"/>
      <c r="K276" s="55"/>
      <c r="L276" s="55"/>
      <c r="M276" s="55"/>
      <c r="N276" s="57"/>
      <c r="O276" s="57" t="str">
        <f t="shared" si="13"/>
        <v/>
      </c>
      <c r="Q276" s="38" t="s">
        <v>450</v>
      </c>
      <c r="R276" s="38" t="str" cm="1">
        <f t="array" ref="R276">_xlfn.XLOOKUP(Q276,INDEX(Flettilisti,,1),INDEX(Flettilisti,,2),,0)</f>
        <v>Vantar flokkun</v>
      </c>
      <c r="S276" s="38" t="str">
        <f>IF(ISBLANK(N276),"",IF(N276&lt;Gögn!$J$2,Gögn!$K$2,IF(N276&gt;Gögn!$J$4,Gögn!$K$4,Gögn!$K$3)))</f>
        <v/>
      </c>
      <c r="T276" s="49" t="str" cm="1">
        <f t="array" aca="1" ref="T276" ca="1">IF(ISBLANK(B276),"",IF(R276="Styrkhæft",_xlfn.XLOOKUP(S276,Vegalengdir[Texti],INDIRECT("Vegalengdir["&amp;'Upplýsingar um umsækjanda'!$B$10&amp;"]"),0%,0)))</f>
        <v/>
      </c>
      <c r="U276" s="72" t="str">
        <f t="shared" si="14"/>
        <v/>
      </c>
    </row>
    <row r="277" spans="1:21" x14ac:dyDescent="0.25">
      <c r="A277" s="53">
        <f t="shared" si="12"/>
        <v>276</v>
      </c>
      <c r="B277" s="55"/>
      <c r="C277" s="56"/>
      <c r="D277" s="55"/>
      <c r="E277" s="55"/>
      <c r="F277" s="55"/>
      <c r="G277" s="55"/>
      <c r="H277" s="57"/>
      <c r="I277" s="55"/>
      <c r="J277" s="55"/>
      <c r="K277" s="55"/>
      <c r="L277" s="55"/>
      <c r="M277" s="55"/>
      <c r="N277" s="57"/>
      <c r="O277" s="57" t="str">
        <f t="shared" si="13"/>
        <v/>
      </c>
      <c r="Q277" s="38" t="s">
        <v>450</v>
      </c>
      <c r="R277" s="38" t="str" cm="1">
        <f t="array" ref="R277">_xlfn.XLOOKUP(Q277,INDEX(Flettilisti,,1),INDEX(Flettilisti,,2),,0)</f>
        <v>Vantar flokkun</v>
      </c>
      <c r="S277" s="38" t="str">
        <f>IF(ISBLANK(N277),"",IF(N277&lt;Gögn!$J$2,Gögn!$K$2,IF(N277&gt;Gögn!$J$4,Gögn!$K$4,Gögn!$K$3)))</f>
        <v/>
      </c>
      <c r="T277" s="49" t="str" cm="1">
        <f t="array" aca="1" ref="T277" ca="1">IF(ISBLANK(B277),"",IF(R277="Styrkhæft",_xlfn.XLOOKUP(S277,Vegalengdir[Texti],INDIRECT("Vegalengdir["&amp;'Upplýsingar um umsækjanda'!$B$10&amp;"]"),0%,0)))</f>
        <v/>
      </c>
      <c r="U277" s="72" t="str">
        <f t="shared" si="14"/>
        <v/>
      </c>
    </row>
    <row r="278" spans="1:21" x14ac:dyDescent="0.25">
      <c r="A278" s="53">
        <f t="shared" si="12"/>
        <v>277</v>
      </c>
      <c r="B278" s="55"/>
      <c r="C278" s="56"/>
      <c r="D278" s="55"/>
      <c r="E278" s="55"/>
      <c r="F278" s="55"/>
      <c r="G278" s="55"/>
      <c r="H278" s="57"/>
      <c r="I278" s="55"/>
      <c r="J278" s="55"/>
      <c r="K278" s="55"/>
      <c r="L278" s="55"/>
      <c r="M278" s="55"/>
      <c r="N278" s="57"/>
      <c r="O278" s="57" t="str">
        <f t="shared" si="13"/>
        <v/>
      </c>
      <c r="Q278" s="38" t="s">
        <v>450</v>
      </c>
      <c r="R278" s="38" t="str" cm="1">
        <f t="array" ref="R278">_xlfn.XLOOKUP(Q278,INDEX(Flettilisti,,1),INDEX(Flettilisti,,2),,0)</f>
        <v>Vantar flokkun</v>
      </c>
      <c r="S278" s="38" t="str">
        <f>IF(ISBLANK(N278),"",IF(N278&lt;Gögn!$J$2,Gögn!$K$2,IF(N278&gt;Gögn!$J$4,Gögn!$K$4,Gögn!$K$3)))</f>
        <v/>
      </c>
      <c r="T278" s="49" t="str" cm="1">
        <f t="array" aca="1" ref="T278" ca="1">IF(ISBLANK(B278),"",IF(R278="Styrkhæft",_xlfn.XLOOKUP(S278,Vegalengdir[Texti],INDIRECT("Vegalengdir["&amp;'Upplýsingar um umsækjanda'!$B$10&amp;"]"),0%,0)))</f>
        <v/>
      </c>
      <c r="U278" s="72" t="str">
        <f t="shared" si="14"/>
        <v/>
      </c>
    </row>
    <row r="279" spans="1:21" x14ac:dyDescent="0.25">
      <c r="A279" s="53">
        <f t="shared" si="12"/>
        <v>278</v>
      </c>
      <c r="B279" s="55"/>
      <c r="C279" s="56"/>
      <c r="D279" s="55"/>
      <c r="E279" s="55"/>
      <c r="F279" s="55"/>
      <c r="G279" s="55"/>
      <c r="H279" s="57"/>
      <c r="I279" s="55"/>
      <c r="J279" s="55"/>
      <c r="K279" s="55"/>
      <c r="L279" s="55"/>
      <c r="M279" s="55"/>
      <c r="N279" s="57"/>
      <c r="O279" s="57" t="str">
        <f t="shared" si="13"/>
        <v/>
      </c>
      <c r="Q279" s="38" t="s">
        <v>450</v>
      </c>
      <c r="R279" s="38" t="str" cm="1">
        <f t="array" ref="R279">_xlfn.XLOOKUP(Q279,INDEX(Flettilisti,,1),INDEX(Flettilisti,,2),,0)</f>
        <v>Vantar flokkun</v>
      </c>
      <c r="S279" s="38" t="str">
        <f>IF(ISBLANK(N279),"",IF(N279&lt;Gögn!$J$2,Gögn!$K$2,IF(N279&gt;Gögn!$J$4,Gögn!$K$4,Gögn!$K$3)))</f>
        <v/>
      </c>
      <c r="T279" s="49" t="str" cm="1">
        <f t="array" aca="1" ref="T279" ca="1">IF(ISBLANK(B279),"",IF(R279="Styrkhæft",_xlfn.XLOOKUP(S279,Vegalengdir[Texti],INDIRECT("Vegalengdir["&amp;'Upplýsingar um umsækjanda'!$B$10&amp;"]"),0%,0)))</f>
        <v/>
      </c>
      <c r="U279" s="72" t="str">
        <f t="shared" si="14"/>
        <v/>
      </c>
    </row>
    <row r="280" spans="1:21" x14ac:dyDescent="0.25">
      <c r="A280" s="53">
        <f t="shared" si="12"/>
        <v>279</v>
      </c>
      <c r="B280" s="55"/>
      <c r="C280" s="56"/>
      <c r="D280" s="55"/>
      <c r="E280" s="55"/>
      <c r="F280" s="55"/>
      <c r="G280" s="55"/>
      <c r="H280" s="57"/>
      <c r="I280" s="55"/>
      <c r="J280" s="55"/>
      <c r="K280" s="55"/>
      <c r="L280" s="55"/>
      <c r="M280" s="55"/>
      <c r="N280" s="57"/>
      <c r="O280" s="57" t="str">
        <f t="shared" si="13"/>
        <v/>
      </c>
      <c r="Q280" s="38" t="s">
        <v>450</v>
      </c>
      <c r="R280" s="38" t="str" cm="1">
        <f t="array" ref="R280">_xlfn.XLOOKUP(Q280,INDEX(Flettilisti,,1),INDEX(Flettilisti,,2),,0)</f>
        <v>Vantar flokkun</v>
      </c>
      <c r="S280" s="38" t="str">
        <f>IF(ISBLANK(N280),"",IF(N280&lt;Gögn!$J$2,Gögn!$K$2,IF(N280&gt;Gögn!$J$4,Gögn!$K$4,Gögn!$K$3)))</f>
        <v/>
      </c>
      <c r="T280" s="49" t="str" cm="1">
        <f t="array" aca="1" ref="T280" ca="1">IF(ISBLANK(B280),"",IF(R280="Styrkhæft",_xlfn.XLOOKUP(S280,Vegalengdir[Texti],INDIRECT("Vegalengdir["&amp;'Upplýsingar um umsækjanda'!$B$10&amp;"]"),0%,0)))</f>
        <v/>
      </c>
      <c r="U280" s="72" t="str">
        <f t="shared" si="14"/>
        <v/>
      </c>
    </row>
    <row r="281" spans="1:21" x14ac:dyDescent="0.25">
      <c r="A281" s="53">
        <f t="shared" si="12"/>
        <v>280</v>
      </c>
      <c r="B281" s="55"/>
      <c r="C281" s="56"/>
      <c r="D281" s="55"/>
      <c r="E281" s="55"/>
      <c r="F281" s="55"/>
      <c r="G281" s="55"/>
      <c r="H281" s="57"/>
      <c r="I281" s="55"/>
      <c r="J281" s="55"/>
      <c r="K281" s="55"/>
      <c r="L281" s="55"/>
      <c r="M281" s="55"/>
      <c r="N281" s="57"/>
      <c r="O281" s="57" t="str">
        <f t="shared" si="13"/>
        <v/>
      </c>
      <c r="Q281" s="38" t="s">
        <v>450</v>
      </c>
      <c r="R281" s="38" t="str" cm="1">
        <f t="array" ref="R281">_xlfn.XLOOKUP(Q281,INDEX(Flettilisti,,1),INDEX(Flettilisti,,2),,0)</f>
        <v>Vantar flokkun</v>
      </c>
      <c r="S281" s="38" t="str">
        <f>IF(ISBLANK(N281),"",IF(N281&lt;Gögn!$J$2,Gögn!$K$2,IF(N281&gt;Gögn!$J$4,Gögn!$K$4,Gögn!$K$3)))</f>
        <v/>
      </c>
      <c r="T281" s="49" t="str" cm="1">
        <f t="array" aca="1" ref="T281" ca="1">IF(ISBLANK(B281),"",IF(R281="Styrkhæft",_xlfn.XLOOKUP(S281,Vegalengdir[Texti],INDIRECT("Vegalengdir["&amp;'Upplýsingar um umsækjanda'!$B$10&amp;"]"),0%,0)))</f>
        <v/>
      </c>
      <c r="U281" s="72" t="str">
        <f t="shared" si="14"/>
        <v/>
      </c>
    </row>
    <row r="282" spans="1:21" x14ac:dyDescent="0.25">
      <c r="A282" s="53">
        <f t="shared" si="12"/>
        <v>281</v>
      </c>
      <c r="B282" s="55"/>
      <c r="C282" s="56"/>
      <c r="D282" s="55"/>
      <c r="E282" s="55"/>
      <c r="F282" s="55"/>
      <c r="G282" s="55"/>
      <c r="H282" s="57"/>
      <c r="I282" s="55"/>
      <c r="J282" s="55"/>
      <c r="K282" s="55"/>
      <c r="L282" s="55"/>
      <c r="M282" s="55"/>
      <c r="N282" s="57"/>
      <c r="O282" s="57" t="str">
        <f t="shared" si="13"/>
        <v/>
      </c>
      <c r="Q282" s="38" t="s">
        <v>450</v>
      </c>
      <c r="R282" s="38" t="str" cm="1">
        <f t="array" ref="R282">_xlfn.XLOOKUP(Q282,INDEX(Flettilisti,,1),INDEX(Flettilisti,,2),,0)</f>
        <v>Vantar flokkun</v>
      </c>
      <c r="S282" s="38" t="str">
        <f>IF(ISBLANK(N282),"",IF(N282&lt;Gögn!$J$2,Gögn!$K$2,IF(N282&gt;Gögn!$J$4,Gögn!$K$4,Gögn!$K$3)))</f>
        <v/>
      </c>
      <c r="T282" s="49" t="str" cm="1">
        <f t="array" aca="1" ref="T282" ca="1">IF(ISBLANK(B282),"",IF(R282="Styrkhæft",_xlfn.XLOOKUP(S282,Vegalengdir[Texti],INDIRECT("Vegalengdir["&amp;'Upplýsingar um umsækjanda'!$B$10&amp;"]"),0%,0)))</f>
        <v/>
      </c>
      <c r="U282" s="72" t="str">
        <f t="shared" si="14"/>
        <v/>
      </c>
    </row>
    <row r="283" spans="1:21" x14ac:dyDescent="0.25">
      <c r="A283" s="53">
        <f t="shared" si="12"/>
        <v>282</v>
      </c>
      <c r="B283" s="55"/>
      <c r="C283" s="56"/>
      <c r="D283" s="55"/>
      <c r="E283" s="55"/>
      <c r="F283" s="55"/>
      <c r="G283" s="55"/>
      <c r="H283" s="57"/>
      <c r="I283" s="55"/>
      <c r="J283" s="55"/>
      <c r="K283" s="55"/>
      <c r="L283" s="55"/>
      <c r="M283" s="55"/>
      <c r="N283" s="57"/>
      <c r="O283" s="57" t="str">
        <f t="shared" si="13"/>
        <v/>
      </c>
      <c r="Q283" s="38" t="s">
        <v>450</v>
      </c>
      <c r="R283" s="38" t="str" cm="1">
        <f t="array" ref="R283">_xlfn.XLOOKUP(Q283,INDEX(Flettilisti,,1),INDEX(Flettilisti,,2),,0)</f>
        <v>Vantar flokkun</v>
      </c>
      <c r="S283" s="38" t="str">
        <f>IF(ISBLANK(N283),"",IF(N283&lt;Gögn!$J$2,Gögn!$K$2,IF(N283&gt;Gögn!$J$4,Gögn!$K$4,Gögn!$K$3)))</f>
        <v/>
      </c>
      <c r="T283" s="49" t="str" cm="1">
        <f t="array" aca="1" ref="T283" ca="1">IF(ISBLANK(B283),"",IF(R283="Styrkhæft",_xlfn.XLOOKUP(S283,Vegalengdir[Texti],INDIRECT("Vegalengdir["&amp;'Upplýsingar um umsækjanda'!$B$10&amp;"]"),0%,0)))</f>
        <v/>
      </c>
      <c r="U283" s="72" t="str">
        <f t="shared" si="14"/>
        <v/>
      </c>
    </row>
    <row r="284" spans="1:21" x14ac:dyDescent="0.25">
      <c r="A284" s="53">
        <f t="shared" si="12"/>
        <v>283</v>
      </c>
      <c r="B284" s="55"/>
      <c r="C284" s="56"/>
      <c r="D284" s="55"/>
      <c r="E284" s="55"/>
      <c r="F284" s="55"/>
      <c r="G284" s="55"/>
      <c r="H284" s="57"/>
      <c r="I284" s="55"/>
      <c r="J284" s="55"/>
      <c r="K284" s="55"/>
      <c r="L284" s="55"/>
      <c r="M284" s="55"/>
      <c r="N284" s="57"/>
      <c r="O284" s="57" t="str">
        <f t="shared" si="13"/>
        <v/>
      </c>
      <c r="Q284" s="38" t="s">
        <v>450</v>
      </c>
      <c r="R284" s="38" t="str" cm="1">
        <f t="array" ref="R284">_xlfn.XLOOKUP(Q284,INDEX(Flettilisti,,1),INDEX(Flettilisti,,2),,0)</f>
        <v>Vantar flokkun</v>
      </c>
      <c r="S284" s="38" t="str">
        <f>IF(ISBLANK(N284),"",IF(N284&lt;Gögn!$J$2,Gögn!$K$2,IF(N284&gt;Gögn!$J$4,Gögn!$K$4,Gögn!$K$3)))</f>
        <v/>
      </c>
      <c r="T284" s="49" t="str" cm="1">
        <f t="array" aca="1" ref="T284" ca="1">IF(ISBLANK(B284),"",IF(R284="Styrkhæft",_xlfn.XLOOKUP(S284,Vegalengdir[Texti],INDIRECT("Vegalengdir["&amp;'Upplýsingar um umsækjanda'!$B$10&amp;"]"),0%,0)))</f>
        <v/>
      </c>
      <c r="U284" s="72" t="str">
        <f t="shared" si="14"/>
        <v/>
      </c>
    </row>
    <row r="285" spans="1:21" x14ac:dyDescent="0.25">
      <c r="A285" s="53">
        <f t="shared" si="12"/>
        <v>284</v>
      </c>
      <c r="B285" s="55"/>
      <c r="C285" s="56"/>
      <c r="D285" s="55"/>
      <c r="E285" s="55"/>
      <c r="F285" s="55"/>
      <c r="G285" s="55"/>
      <c r="H285" s="57"/>
      <c r="I285" s="55"/>
      <c r="J285" s="55"/>
      <c r="K285" s="55"/>
      <c r="L285" s="55"/>
      <c r="M285" s="55"/>
      <c r="N285" s="57"/>
      <c r="O285" s="57" t="str">
        <f t="shared" si="13"/>
        <v/>
      </c>
      <c r="Q285" s="38" t="s">
        <v>450</v>
      </c>
      <c r="R285" s="38" t="str" cm="1">
        <f t="array" ref="R285">_xlfn.XLOOKUP(Q285,INDEX(Flettilisti,,1),INDEX(Flettilisti,,2),,0)</f>
        <v>Vantar flokkun</v>
      </c>
      <c r="S285" s="38" t="str">
        <f>IF(ISBLANK(N285),"",IF(N285&lt;Gögn!$J$2,Gögn!$K$2,IF(N285&gt;Gögn!$J$4,Gögn!$K$4,Gögn!$K$3)))</f>
        <v/>
      </c>
      <c r="T285" s="49" t="str" cm="1">
        <f t="array" aca="1" ref="T285" ca="1">IF(ISBLANK(B285),"",IF(R285="Styrkhæft",_xlfn.XLOOKUP(S285,Vegalengdir[Texti],INDIRECT("Vegalengdir["&amp;'Upplýsingar um umsækjanda'!$B$10&amp;"]"),0%,0)))</f>
        <v/>
      </c>
      <c r="U285" s="72" t="str">
        <f t="shared" si="14"/>
        <v/>
      </c>
    </row>
    <row r="286" spans="1:21" x14ac:dyDescent="0.25">
      <c r="A286" s="53">
        <f t="shared" si="12"/>
        <v>285</v>
      </c>
      <c r="B286" s="55"/>
      <c r="C286" s="56"/>
      <c r="D286" s="55"/>
      <c r="E286" s="55"/>
      <c r="F286" s="55"/>
      <c r="G286" s="55"/>
      <c r="H286" s="57"/>
      <c r="I286" s="55"/>
      <c r="J286" s="55"/>
      <c r="K286" s="55"/>
      <c r="L286" s="55"/>
      <c r="M286" s="55"/>
      <c r="N286" s="57"/>
      <c r="O286" s="57" t="str">
        <f t="shared" si="13"/>
        <v/>
      </c>
      <c r="Q286" s="38" t="s">
        <v>450</v>
      </c>
      <c r="R286" s="38" t="str" cm="1">
        <f t="array" ref="R286">_xlfn.XLOOKUP(Q286,INDEX(Flettilisti,,1),INDEX(Flettilisti,,2),,0)</f>
        <v>Vantar flokkun</v>
      </c>
      <c r="S286" s="38" t="str">
        <f>IF(ISBLANK(N286),"",IF(N286&lt;Gögn!$J$2,Gögn!$K$2,IF(N286&gt;Gögn!$J$4,Gögn!$K$4,Gögn!$K$3)))</f>
        <v/>
      </c>
      <c r="T286" s="49" t="str" cm="1">
        <f t="array" aca="1" ref="T286" ca="1">IF(ISBLANK(B286),"",IF(R286="Styrkhæft",_xlfn.XLOOKUP(S286,Vegalengdir[Texti],INDIRECT("Vegalengdir["&amp;'Upplýsingar um umsækjanda'!$B$10&amp;"]"),0%,0)))</f>
        <v/>
      </c>
      <c r="U286" s="72" t="str">
        <f t="shared" si="14"/>
        <v/>
      </c>
    </row>
    <row r="287" spans="1:21" x14ac:dyDescent="0.25">
      <c r="A287" s="53">
        <f t="shared" si="12"/>
        <v>286</v>
      </c>
      <c r="B287" s="55"/>
      <c r="C287" s="56"/>
      <c r="D287" s="55"/>
      <c r="E287" s="55"/>
      <c r="F287" s="55"/>
      <c r="G287" s="55"/>
      <c r="H287" s="57"/>
      <c r="I287" s="55"/>
      <c r="J287" s="55"/>
      <c r="K287" s="55"/>
      <c r="L287" s="55"/>
      <c r="M287" s="55"/>
      <c r="N287" s="57"/>
      <c r="O287" s="57" t="str">
        <f t="shared" si="13"/>
        <v/>
      </c>
      <c r="Q287" s="38" t="s">
        <v>450</v>
      </c>
      <c r="R287" s="38" t="str" cm="1">
        <f t="array" ref="R287">_xlfn.XLOOKUP(Q287,INDEX(Flettilisti,,1),INDEX(Flettilisti,,2),,0)</f>
        <v>Vantar flokkun</v>
      </c>
      <c r="S287" s="38" t="str">
        <f>IF(ISBLANK(N287),"",IF(N287&lt;Gögn!$J$2,Gögn!$K$2,IF(N287&gt;Gögn!$J$4,Gögn!$K$4,Gögn!$K$3)))</f>
        <v/>
      </c>
      <c r="T287" s="49" t="str" cm="1">
        <f t="array" aca="1" ref="T287" ca="1">IF(ISBLANK(B287),"",IF(R287="Styrkhæft",_xlfn.XLOOKUP(S287,Vegalengdir[Texti],INDIRECT("Vegalengdir["&amp;'Upplýsingar um umsækjanda'!$B$10&amp;"]"),0%,0)))</f>
        <v/>
      </c>
      <c r="U287" s="72" t="str">
        <f t="shared" si="14"/>
        <v/>
      </c>
    </row>
    <row r="288" spans="1:21" x14ac:dyDescent="0.25">
      <c r="A288" s="53">
        <f t="shared" si="12"/>
        <v>287</v>
      </c>
      <c r="B288" s="55"/>
      <c r="C288" s="56"/>
      <c r="D288" s="55"/>
      <c r="E288" s="55"/>
      <c r="F288" s="55"/>
      <c r="G288" s="55"/>
      <c r="H288" s="57"/>
      <c r="I288" s="55"/>
      <c r="J288" s="55"/>
      <c r="K288" s="55"/>
      <c r="L288" s="55"/>
      <c r="M288" s="55"/>
      <c r="N288" s="57"/>
      <c r="O288" s="57" t="str">
        <f t="shared" si="13"/>
        <v/>
      </c>
      <c r="Q288" s="38" t="s">
        <v>450</v>
      </c>
      <c r="R288" s="38" t="str" cm="1">
        <f t="array" ref="R288">_xlfn.XLOOKUP(Q288,INDEX(Flettilisti,,1),INDEX(Flettilisti,,2),,0)</f>
        <v>Vantar flokkun</v>
      </c>
      <c r="S288" s="38" t="str">
        <f>IF(ISBLANK(N288),"",IF(N288&lt;Gögn!$J$2,Gögn!$K$2,IF(N288&gt;Gögn!$J$4,Gögn!$K$4,Gögn!$K$3)))</f>
        <v/>
      </c>
      <c r="T288" s="49" t="str" cm="1">
        <f t="array" aca="1" ref="T288" ca="1">IF(ISBLANK(B288),"",IF(R288="Styrkhæft",_xlfn.XLOOKUP(S288,Vegalengdir[Texti],INDIRECT("Vegalengdir["&amp;'Upplýsingar um umsækjanda'!$B$10&amp;"]"),0%,0)))</f>
        <v/>
      </c>
      <c r="U288" s="72" t="str">
        <f t="shared" si="14"/>
        <v/>
      </c>
    </row>
    <row r="289" spans="1:21" x14ac:dyDescent="0.25">
      <c r="A289" s="53">
        <f t="shared" si="12"/>
        <v>288</v>
      </c>
      <c r="B289" s="55"/>
      <c r="C289" s="56"/>
      <c r="D289" s="55"/>
      <c r="E289" s="55"/>
      <c r="F289" s="55"/>
      <c r="G289" s="55"/>
      <c r="H289" s="57"/>
      <c r="I289" s="55"/>
      <c r="J289" s="55"/>
      <c r="K289" s="55"/>
      <c r="L289" s="55"/>
      <c r="M289" s="55"/>
      <c r="N289" s="57"/>
      <c r="O289" s="57" t="str">
        <f t="shared" si="13"/>
        <v/>
      </c>
      <c r="Q289" s="38" t="s">
        <v>450</v>
      </c>
      <c r="R289" s="38" t="str" cm="1">
        <f t="array" ref="R289">_xlfn.XLOOKUP(Q289,INDEX(Flettilisti,,1),INDEX(Flettilisti,,2),,0)</f>
        <v>Vantar flokkun</v>
      </c>
      <c r="S289" s="38" t="str">
        <f>IF(ISBLANK(N289),"",IF(N289&lt;Gögn!$J$2,Gögn!$K$2,IF(N289&gt;Gögn!$J$4,Gögn!$K$4,Gögn!$K$3)))</f>
        <v/>
      </c>
      <c r="T289" s="49" t="str" cm="1">
        <f t="array" aca="1" ref="T289" ca="1">IF(ISBLANK(B289),"",IF(R289="Styrkhæft",_xlfn.XLOOKUP(S289,Vegalengdir[Texti],INDIRECT("Vegalengdir["&amp;'Upplýsingar um umsækjanda'!$B$10&amp;"]"),0%,0)))</f>
        <v/>
      </c>
      <c r="U289" s="72" t="str">
        <f t="shared" si="14"/>
        <v/>
      </c>
    </row>
    <row r="290" spans="1:21" x14ac:dyDescent="0.25">
      <c r="A290" s="53">
        <f t="shared" si="12"/>
        <v>289</v>
      </c>
      <c r="B290" s="55"/>
      <c r="C290" s="56"/>
      <c r="D290" s="55"/>
      <c r="E290" s="55"/>
      <c r="F290" s="55"/>
      <c r="G290" s="55"/>
      <c r="H290" s="57"/>
      <c r="I290" s="55"/>
      <c r="J290" s="55"/>
      <c r="K290" s="55"/>
      <c r="L290" s="55"/>
      <c r="M290" s="55"/>
      <c r="N290" s="57"/>
      <c r="O290" s="57" t="str">
        <f t="shared" si="13"/>
        <v/>
      </c>
      <c r="Q290" s="38" t="s">
        <v>450</v>
      </c>
      <c r="R290" s="38" t="str" cm="1">
        <f t="array" ref="R290">_xlfn.XLOOKUP(Q290,INDEX(Flettilisti,,1),INDEX(Flettilisti,,2),,0)</f>
        <v>Vantar flokkun</v>
      </c>
      <c r="S290" s="38" t="str">
        <f>IF(ISBLANK(N290),"",IF(N290&lt;Gögn!$J$2,Gögn!$K$2,IF(N290&gt;Gögn!$J$4,Gögn!$K$4,Gögn!$K$3)))</f>
        <v/>
      </c>
      <c r="T290" s="49" t="str" cm="1">
        <f t="array" aca="1" ref="T290" ca="1">IF(ISBLANK(B290),"",IF(R290="Styrkhæft",_xlfn.XLOOKUP(S290,Vegalengdir[Texti],INDIRECT("Vegalengdir["&amp;'Upplýsingar um umsækjanda'!$B$10&amp;"]"),0%,0)))</f>
        <v/>
      </c>
      <c r="U290" s="72" t="str">
        <f t="shared" si="14"/>
        <v/>
      </c>
    </row>
    <row r="291" spans="1:21" x14ac:dyDescent="0.25">
      <c r="A291" s="53">
        <f t="shared" si="12"/>
        <v>290</v>
      </c>
      <c r="B291" s="55"/>
      <c r="C291" s="56"/>
      <c r="D291" s="55"/>
      <c r="E291" s="55"/>
      <c r="F291" s="55"/>
      <c r="G291" s="55"/>
      <c r="H291" s="57"/>
      <c r="I291" s="55"/>
      <c r="J291" s="55"/>
      <c r="K291" s="55"/>
      <c r="L291" s="55"/>
      <c r="M291" s="55"/>
      <c r="N291" s="57"/>
      <c r="O291" s="57" t="str">
        <f t="shared" si="13"/>
        <v/>
      </c>
      <c r="Q291" s="38" t="s">
        <v>450</v>
      </c>
      <c r="R291" s="38" t="str" cm="1">
        <f t="array" ref="R291">_xlfn.XLOOKUP(Q291,INDEX(Flettilisti,,1),INDEX(Flettilisti,,2),,0)</f>
        <v>Vantar flokkun</v>
      </c>
      <c r="S291" s="38" t="str">
        <f>IF(ISBLANK(N291),"",IF(N291&lt;Gögn!$J$2,Gögn!$K$2,IF(N291&gt;Gögn!$J$4,Gögn!$K$4,Gögn!$K$3)))</f>
        <v/>
      </c>
      <c r="T291" s="49" t="str" cm="1">
        <f t="array" aca="1" ref="T291" ca="1">IF(ISBLANK(B291),"",IF(R291="Styrkhæft",_xlfn.XLOOKUP(S291,Vegalengdir[Texti],INDIRECT("Vegalengdir["&amp;'Upplýsingar um umsækjanda'!$B$10&amp;"]"),0%,0)))</f>
        <v/>
      </c>
      <c r="U291" s="72" t="str">
        <f t="shared" si="14"/>
        <v/>
      </c>
    </row>
    <row r="292" spans="1:21" x14ac:dyDescent="0.25">
      <c r="A292" s="53">
        <f t="shared" si="12"/>
        <v>291</v>
      </c>
      <c r="B292" s="55"/>
      <c r="C292" s="56"/>
      <c r="D292" s="55"/>
      <c r="E292" s="55"/>
      <c r="F292" s="55"/>
      <c r="G292" s="55"/>
      <c r="H292" s="57"/>
      <c r="I292" s="55"/>
      <c r="J292" s="55"/>
      <c r="K292" s="55"/>
      <c r="L292" s="55"/>
      <c r="M292" s="55"/>
      <c r="N292" s="57"/>
      <c r="O292" s="57" t="str">
        <f t="shared" si="13"/>
        <v/>
      </c>
      <c r="Q292" s="38" t="s">
        <v>450</v>
      </c>
      <c r="R292" s="38" t="str" cm="1">
        <f t="array" ref="R292">_xlfn.XLOOKUP(Q292,INDEX(Flettilisti,,1),INDEX(Flettilisti,,2),,0)</f>
        <v>Vantar flokkun</v>
      </c>
      <c r="S292" s="38" t="str">
        <f>IF(ISBLANK(N292),"",IF(N292&lt;Gögn!$J$2,Gögn!$K$2,IF(N292&gt;Gögn!$J$4,Gögn!$K$4,Gögn!$K$3)))</f>
        <v/>
      </c>
      <c r="T292" s="49" t="str" cm="1">
        <f t="array" aca="1" ref="T292" ca="1">IF(ISBLANK(B292),"",IF(R292="Styrkhæft",_xlfn.XLOOKUP(S292,Vegalengdir[Texti],INDIRECT("Vegalengdir["&amp;'Upplýsingar um umsækjanda'!$B$10&amp;"]"),0%,0)))</f>
        <v/>
      </c>
      <c r="U292" s="72" t="str">
        <f t="shared" si="14"/>
        <v/>
      </c>
    </row>
    <row r="293" spans="1:21" x14ac:dyDescent="0.25">
      <c r="A293" s="53">
        <f t="shared" si="12"/>
        <v>292</v>
      </c>
      <c r="B293" s="55"/>
      <c r="C293" s="56"/>
      <c r="D293" s="55"/>
      <c r="E293" s="55"/>
      <c r="F293" s="55"/>
      <c r="G293" s="55"/>
      <c r="H293" s="57"/>
      <c r="I293" s="55"/>
      <c r="J293" s="55"/>
      <c r="K293" s="55"/>
      <c r="L293" s="55"/>
      <c r="M293" s="55"/>
      <c r="N293" s="57"/>
      <c r="O293" s="57" t="str">
        <f t="shared" si="13"/>
        <v/>
      </c>
      <c r="Q293" s="38" t="s">
        <v>450</v>
      </c>
      <c r="R293" s="38" t="str" cm="1">
        <f t="array" ref="R293">_xlfn.XLOOKUP(Q293,INDEX(Flettilisti,,1),INDEX(Flettilisti,,2),,0)</f>
        <v>Vantar flokkun</v>
      </c>
      <c r="S293" s="38" t="str">
        <f>IF(ISBLANK(N293),"",IF(N293&lt;Gögn!$J$2,Gögn!$K$2,IF(N293&gt;Gögn!$J$4,Gögn!$K$4,Gögn!$K$3)))</f>
        <v/>
      </c>
      <c r="T293" s="49" t="str" cm="1">
        <f t="array" aca="1" ref="T293" ca="1">IF(ISBLANK(B293),"",IF(R293="Styrkhæft",_xlfn.XLOOKUP(S293,Vegalengdir[Texti],INDIRECT("Vegalengdir["&amp;'Upplýsingar um umsækjanda'!$B$10&amp;"]"),0%,0)))</f>
        <v/>
      </c>
      <c r="U293" s="72" t="str">
        <f t="shared" si="14"/>
        <v/>
      </c>
    </row>
    <row r="294" spans="1:21" x14ac:dyDescent="0.25">
      <c r="A294" s="53">
        <f t="shared" si="12"/>
        <v>293</v>
      </c>
      <c r="B294" s="55"/>
      <c r="C294" s="56"/>
      <c r="D294" s="55"/>
      <c r="E294" s="55"/>
      <c r="F294" s="55"/>
      <c r="G294" s="55"/>
      <c r="H294" s="57"/>
      <c r="I294" s="55"/>
      <c r="J294" s="55"/>
      <c r="K294" s="55"/>
      <c r="L294" s="55"/>
      <c r="M294" s="55"/>
      <c r="N294" s="57"/>
      <c r="O294" s="57" t="str">
        <f t="shared" si="13"/>
        <v/>
      </c>
      <c r="Q294" s="38" t="s">
        <v>450</v>
      </c>
      <c r="R294" s="38" t="str" cm="1">
        <f t="array" ref="R294">_xlfn.XLOOKUP(Q294,INDEX(Flettilisti,,1),INDEX(Flettilisti,,2),,0)</f>
        <v>Vantar flokkun</v>
      </c>
      <c r="S294" s="38" t="str">
        <f>IF(ISBLANK(N294),"",IF(N294&lt;Gögn!$J$2,Gögn!$K$2,IF(N294&gt;Gögn!$J$4,Gögn!$K$4,Gögn!$K$3)))</f>
        <v/>
      </c>
      <c r="T294" s="49" t="str" cm="1">
        <f t="array" aca="1" ref="T294" ca="1">IF(ISBLANK(B294),"",IF(R294="Styrkhæft",_xlfn.XLOOKUP(S294,Vegalengdir[Texti],INDIRECT("Vegalengdir["&amp;'Upplýsingar um umsækjanda'!$B$10&amp;"]"),0%,0)))</f>
        <v/>
      </c>
      <c r="U294" s="72" t="str">
        <f t="shared" si="14"/>
        <v/>
      </c>
    </row>
    <row r="295" spans="1:21" x14ac:dyDescent="0.25">
      <c r="A295" s="53">
        <f t="shared" si="12"/>
        <v>294</v>
      </c>
      <c r="B295" s="55"/>
      <c r="C295" s="56"/>
      <c r="D295" s="55"/>
      <c r="E295" s="55"/>
      <c r="F295" s="55"/>
      <c r="G295" s="55"/>
      <c r="H295" s="57"/>
      <c r="I295" s="55"/>
      <c r="J295" s="55"/>
      <c r="K295" s="55"/>
      <c r="L295" s="55"/>
      <c r="M295" s="55"/>
      <c r="N295" s="57"/>
      <c r="O295" s="57" t="str">
        <f t="shared" si="13"/>
        <v/>
      </c>
      <c r="Q295" s="38" t="s">
        <v>450</v>
      </c>
      <c r="R295" s="38" t="str" cm="1">
        <f t="array" ref="R295">_xlfn.XLOOKUP(Q295,INDEX(Flettilisti,,1),INDEX(Flettilisti,,2),,0)</f>
        <v>Vantar flokkun</v>
      </c>
      <c r="S295" s="38" t="str">
        <f>IF(ISBLANK(N295),"",IF(N295&lt;Gögn!$J$2,Gögn!$K$2,IF(N295&gt;Gögn!$J$4,Gögn!$K$4,Gögn!$K$3)))</f>
        <v/>
      </c>
      <c r="T295" s="49" t="str" cm="1">
        <f t="array" aca="1" ref="T295" ca="1">IF(ISBLANK(B295),"",IF(R295="Styrkhæft",_xlfn.XLOOKUP(S295,Vegalengdir[Texti],INDIRECT("Vegalengdir["&amp;'Upplýsingar um umsækjanda'!$B$10&amp;"]"),0%,0)))</f>
        <v/>
      </c>
      <c r="U295" s="72" t="str">
        <f t="shared" si="14"/>
        <v/>
      </c>
    </row>
    <row r="296" spans="1:21" x14ac:dyDescent="0.25">
      <c r="A296" s="53">
        <f t="shared" si="12"/>
        <v>295</v>
      </c>
      <c r="B296" s="55"/>
      <c r="C296" s="56"/>
      <c r="D296" s="55"/>
      <c r="E296" s="55"/>
      <c r="F296" s="55"/>
      <c r="G296" s="55"/>
      <c r="H296" s="57"/>
      <c r="I296" s="55"/>
      <c r="J296" s="55"/>
      <c r="K296" s="55"/>
      <c r="L296" s="55"/>
      <c r="M296" s="55"/>
      <c r="N296" s="57"/>
      <c r="O296" s="57" t="str">
        <f t="shared" si="13"/>
        <v/>
      </c>
      <c r="Q296" s="38" t="s">
        <v>450</v>
      </c>
      <c r="R296" s="38" t="str" cm="1">
        <f t="array" ref="R296">_xlfn.XLOOKUP(Q296,INDEX(Flettilisti,,1),INDEX(Flettilisti,,2),,0)</f>
        <v>Vantar flokkun</v>
      </c>
      <c r="S296" s="38" t="str">
        <f>IF(ISBLANK(N296),"",IF(N296&lt;Gögn!$J$2,Gögn!$K$2,IF(N296&gt;Gögn!$J$4,Gögn!$K$4,Gögn!$K$3)))</f>
        <v/>
      </c>
      <c r="T296" s="49" t="str" cm="1">
        <f t="array" aca="1" ref="T296" ca="1">IF(ISBLANK(B296),"",IF(R296="Styrkhæft",_xlfn.XLOOKUP(S296,Vegalengdir[Texti],INDIRECT("Vegalengdir["&amp;'Upplýsingar um umsækjanda'!$B$10&amp;"]"),0%,0)))</f>
        <v/>
      </c>
      <c r="U296" s="72" t="str">
        <f t="shared" si="14"/>
        <v/>
      </c>
    </row>
    <row r="297" spans="1:21" x14ac:dyDescent="0.25">
      <c r="A297" s="53">
        <f t="shared" si="12"/>
        <v>296</v>
      </c>
      <c r="B297" s="55"/>
      <c r="C297" s="56"/>
      <c r="D297" s="55"/>
      <c r="E297" s="55"/>
      <c r="F297" s="55"/>
      <c r="G297" s="55"/>
      <c r="H297" s="57"/>
      <c r="I297" s="55"/>
      <c r="J297" s="55"/>
      <c r="K297" s="55"/>
      <c r="L297" s="55"/>
      <c r="M297" s="55"/>
      <c r="N297" s="57"/>
      <c r="O297" s="57" t="str">
        <f t="shared" si="13"/>
        <v/>
      </c>
      <c r="Q297" s="38" t="s">
        <v>450</v>
      </c>
      <c r="R297" s="38" t="str" cm="1">
        <f t="array" ref="R297">_xlfn.XLOOKUP(Q297,INDEX(Flettilisti,,1),INDEX(Flettilisti,,2),,0)</f>
        <v>Vantar flokkun</v>
      </c>
      <c r="S297" s="38" t="str">
        <f>IF(ISBLANK(N297),"",IF(N297&lt;Gögn!$J$2,Gögn!$K$2,IF(N297&gt;Gögn!$J$4,Gögn!$K$4,Gögn!$K$3)))</f>
        <v/>
      </c>
      <c r="T297" s="49" t="str" cm="1">
        <f t="array" aca="1" ref="T297" ca="1">IF(ISBLANK(B297),"",IF(R297="Styrkhæft",_xlfn.XLOOKUP(S297,Vegalengdir[Texti],INDIRECT("Vegalengdir["&amp;'Upplýsingar um umsækjanda'!$B$10&amp;"]"),0%,0)))</f>
        <v/>
      </c>
      <c r="U297" s="72" t="str">
        <f t="shared" si="14"/>
        <v/>
      </c>
    </row>
    <row r="298" spans="1:21" x14ac:dyDescent="0.25">
      <c r="A298" s="53">
        <f t="shared" si="12"/>
        <v>297</v>
      </c>
      <c r="B298" s="55"/>
      <c r="C298" s="56"/>
      <c r="D298" s="55"/>
      <c r="E298" s="55"/>
      <c r="F298" s="55"/>
      <c r="G298" s="55"/>
      <c r="H298" s="57"/>
      <c r="I298" s="55"/>
      <c r="J298" s="55"/>
      <c r="K298" s="55"/>
      <c r="L298" s="55"/>
      <c r="M298" s="55"/>
      <c r="N298" s="57"/>
      <c r="O298" s="57" t="str">
        <f t="shared" si="13"/>
        <v/>
      </c>
      <c r="Q298" s="38" t="s">
        <v>450</v>
      </c>
      <c r="R298" s="38" t="str" cm="1">
        <f t="array" ref="R298">_xlfn.XLOOKUP(Q298,INDEX(Flettilisti,,1),INDEX(Flettilisti,,2),,0)</f>
        <v>Vantar flokkun</v>
      </c>
      <c r="S298" s="38" t="str">
        <f>IF(ISBLANK(N298),"",IF(N298&lt;Gögn!$J$2,Gögn!$K$2,IF(N298&gt;Gögn!$J$4,Gögn!$K$4,Gögn!$K$3)))</f>
        <v/>
      </c>
      <c r="T298" s="49" t="str" cm="1">
        <f t="array" aca="1" ref="T298" ca="1">IF(ISBLANK(B298),"",IF(R298="Styrkhæft",_xlfn.XLOOKUP(S298,Vegalengdir[Texti],INDIRECT("Vegalengdir["&amp;'Upplýsingar um umsækjanda'!$B$10&amp;"]"),0%,0)))</f>
        <v/>
      </c>
      <c r="U298" s="72" t="str">
        <f t="shared" si="14"/>
        <v/>
      </c>
    </row>
    <row r="299" spans="1:21" x14ac:dyDescent="0.25">
      <c r="A299" s="53">
        <f t="shared" ref="A299:A362" si="15">A298+1</f>
        <v>298</v>
      </c>
      <c r="B299" s="55"/>
      <c r="C299" s="56"/>
      <c r="D299" s="55"/>
      <c r="E299" s="55"/>
      <c r="F299" s="55"/>
      <c r="G299" s="55"/>
      <c r="H299" s="57"/>
      <c r="I299" s="55"/>
      <c r="J299" s="55"/>
      <c r="K299" s="55"/>
      <c r="L299" s="55"/>
      <c r="M299" s="55"/>
      <c r="N299" s="57"/>
      <c r="O299" s="57" t="str">
        <f t="shared" si="13"/>
        <v/>
      </c>
      <c r="Q299" s="38" t="s">
        <v>450</v>
      </c>
      <c r="R299" s="38" t="str" cm="1">
        <f t="array" ref="R299">_xlfn.XLOOKUP(Q299,INDEX(Flettilisti,,1),INDEX(Flettilisti,,2),,0)</f>
        <v>Vantar flokkun</v>
      </c>
      <c r="S299" s="38" t="str">
        <f>IF(ISBLANK(N299),"",IF(N299&lt;Gögn!$J$2,Gögn!$K$2,IF(N299&gt;Gögn!$J$4,Gögn!$K$4,Gögn!$K$3)))</f>
        <v/>
      </c>
      <c r="T299" s="49" t="str" cm="1">
        <f t="array" aca="1" ref="T299" ca="1">IF(ISBLANK(B299),"",IF(R299="Styrkhæft",_xlfn.XLOOKUP(S299,Vegalengdir[Texti],INDIRECT("Vegalengdir["&amp;'Upplýsingar um umsækjanda'!$B$10&amp;"]"),0%,0)))</f>
        <v/>
      </c>
      <c r="U299" s="72" t="str">
        <f t="shared" si="14"/>
        <v/>
      </c>
    </row>
    <row r="300" spans="1:21" x14ac:dyDescent="0.25">
      <c r="A300" s="53">
        <f t="shared" si="15"/>
        <v>299</v>
      </c>
      <c r="B300" s="55"/>
      <c r="C300" s="56"/>
      <c r="D300" s="55"/>
      <c r="E300" s="55"/>
      <c r="F300" s="55"/>
      <c r="G300" s="55"/>
      <c r="H300" s="57"/>
      <c r="I300" s="55"/>
      <c r="J300" s="55"/>
      <c r="K300" s="55"/>
      <c r="L300" s="55"/>
      <c r="M300" s="55"/>
      <c r="N300" s="57"/>
      <c r="O300" s="57" t="str">
        <f t="shared" si="13"/>
        <v/>
      </c>
      <c r="Q300" s="38" t="s">
        <v>450</v>
      </c>
      <c r="R300" s="38" t="str" cm="1">
        <f t="array" ref="R300">_xlfn.XLOOKUP(Q300,INDEX(Flettilisti,,1),INDEX(Flettilisti,,2),,0)</f>
        <v>Vantar flokkun</v>
      </c>
      <c r="S300" s="38" t="str">
        <f>IF(ISBLANK(N300),"",IF(N300&lt;Gögn!$J$2,Gögn!$K$2,IF(N300&gt;Gögn!$J$4,Gögn!$K$4,Gögn!$K$3)))</f>
        <v/>
      </c>
      <c r="T300" s="49" t="str" cm="1">
        <f t="array" aca="1" ref="T300" ca="1">IF(ISBLANK(B300),"",IF(R300="Styrkhæft",_xlfn.XLOOKUP(S300,Vegalengdir[Texti],INDIRECT("Vegalengdir["&amp;'Upplýsingar um umsækjanda'!$B$10&amp;"]"),0%,0)))</f>
        <v/>
      </c>
      <c r="U300" s="72" t="str">
        <f t="shared" si="14"/>
        <v/>
      </c>
    </row>
    <row r="301" spans="1:21" x14ac:dyDescent="0.25">
      <c r="A301" s="53">
        <f t="shared" si="15"/>
        <v>300</v>
      </c>
      <c r="B301" s="55"/>
      <c r="C301" s="56"/>
      <c r="D301" s="55"/>
      <c r="E301" s="55"/>
      <c r="F301" s="55"/>
      <c r="G301" s="55"/>
      <c r="H301" s="57"/>
      <c r="I301" s="55"/>
      <c r="J301" s="55"/>
      <c r="K301" s="55"/>
      <c r="L301" s="55"/>
      <c r="M301" s="55"/>
      <c r="N301" s="57"/>
      <c r="O301" s="57" t="str">
        <f t="shared" si="13"/>
        <v/>
      </c>
      <c r="Q301" s="38" t="s">
        <v>450</v>
      </c>
      <c r="R301" s="38" t="str" cm="1">
        <f t="array" ref="R301">_xlfn.XLOOKUP(Q301,INDEX(Flettilisti,,1),INDEX(Flettilisti,,2),,0)</f>
        <v>Vantar flokkun</v>
      </c>
      <c r="S301" s="38" t="str">
        <f>IF(ISBLANK(N301),"",IF(N301&lt;Gögn!$J$2,Gögn!$K$2,IF(N301&gt;Gögn!$J$4,Gögn!$K$4,Gögn!$K$3)))</f>
        <v/>
      </c>
      <c r="T301" s="49" t="str" cm="1">
        <f t="array" aca="1" ref="T301" ca="1">IF(ISBLANK(B301),"",IF(R301="Styrkhæft",_xlfn.XLOOKUP(S301,Vegalengdir[Texti],INDIRECT("Vegalengdir["&amp;'Upplýsingar um umsækjanda'!$B$10&amp;"]"),0%,0)))</f>
        <v/>
      </c>
      <c r="U301" s="72" t="str">
        <f t="shared" si="14"/>
        <v/>
      </c>
    </row>
    <row r="302" spans="1:21" x14ac:dyDescent="0.25">
      <c r="A302" s="53">
        <f t="shared" si="15"/>
        <v>301</v>
      </c>
      <c r="B302" s="55"/>
      <c r="C302" s="56"/>
      <c r="D302" s="55"/>
      <c r="E302" s="55"/>
      <c r="F302" s="55"/>
      <c r="G302" s="55"/>
      <c r="H302" s="57"/>
      <c r="I302" s="55"/>
      <c r="J302" s="55"/>
      <c r="K302" s="55"/>
      <c r="L302" s="55"/>
      <c r="M302" s="55"/>
      <c r="N302" s="57"/>
      <c r="O302" s="57" t="str">
        <f t="shared" si="13"/>
        <v/>
      </c>
      <c r="Q302" s="38" t="s">
        <v>450</v>
      </c>
      <c r="R302" s="38" t="str" cm="1">
        <f t="array" ref="R302">_xlfn.XLOOKUP(Q302,INDEX(Flettilisti,,1),INDEX(Flettilisti,,2),,0)</f>
        <v>Vantar flokkun</v>
      </c>
      <c r="S302" s="38" t="str">
        <f>IF(ISBLANK(N302),"",IF(N302&lt;Gögn!$J$2,Gögn!$K$2,IF(N302&gt;Gögn!$J$4,Gögn!$K$4,Gögn!$K$3)))</f>
        <v/>
      </c>
      <c r="T302" s="49" t="str" cm="1">
        <f t="array" aca="1" ref="T302" ca="1">IF(ISBLANK(B302),"",IF(R302="Styrkhæft",_xlfn.XLOOKUP(S302,Vegalengdir[Texti],INDIRECT("Vegalengdir["&amp;'Upplýsingar um umsækjanda'!$B$10&amp;"]"),0%,0)))</f>
        <v/>
      </c>
      <c r="U302" s="72" t="str">
        <f t="shared" si="14"/>
        <v/>
      </c>
    </row>
    <row r="303" spans="1:21" x14ac:dyDescent="0.25">
      <c r="A303" s="53">
        <f t="shared" si="15"/>
        <v>302</v>
      </c>
      <c r="B303" s="55"/>
      <c r="C303" s="56"/>
      <c r="D303" s="55"/>
      <c r="E303" s="55"/>
      <c r="F303" s="55"/>
      <c r="G303" s="55"/>
      <c r="H303" s="57"/>
      <c r="I303" s="55"/>
      <c r="J303" s="55"/>
      <c r="K303" s="55"/>
      <c r="L303" s="55"/>
      <c r="M303" s="55"/>
      <c r="N303" s="57"/>
      <c r="O303" s="57" t="str">
        <f t="shared" si="13"/>
        <v/>
      </c>
      <c r="Q303" s="38" t="s">
        <v>450</v>
      </c>
      <c r="R303" s="38" t="str" cm="1">
        <f t="array" ref="R303">_xlfn.XLOOKUP(Q303,INDEX(Flettilisti,,1),INDEX(Flettilisti,,2),,0)</f>
        <v>Vantar flokkun</v>
      </c>
      <c r="S303" s="38" t="str">
        <f>IF(ISBLANK(N303),"",IF(N303&lt;Gögn!$J$2,Gögn!$K$2,IF(N303&gt;Gögn!$J$4,Gögn!$K$4,Gögn!$K$3)))</f>
        <v/>
      </c>
      <c r="T303" s="49" t="str" cm="1">
        <f t="array" aca="1" ref="T303" ca="1">IF(ISBLANK(B303),"",IF(R303="Styrkhæft",_xlfn.XLOOKUP(S303,Vegalengdir[Texti],INDIRECT("Vegalengdir["&amp;'Upplýsingar um umsækjanda'!$B$10&amp;"]"),0%,0)))</f>
        <v/>
      </c>
      <c r="U303" s="72" t="str">
        <f t="shared" si="14"/>
        <v/>
      </c>
    </row>
    <row r="304" spans="1:21" x14ac:dyDescent="0.25">
      <c r="A304" s="53">
        <f t="shared" si="15"/>
        <v>303</v>
      </c>
      <c r="B304" s="55"/>
      <c r="C304" s="56"/>
      <c r="D304" s="55"/>
      <c r="E304" s="55"/>
      <c r="F304" s="55"/>
      <c r="G304" s="55"/>
      <c r="H304" s="57"/>
      <c r="I304" s="55"/>
      <c r="J304" s="55"/>
      <c r="K304" s="55"/>
      <c r="L304" s="55"/>
      <c r="M304" s="55"/>
      <c r="N304" s="57"/>
      <c r="O304" s="57" t="str">
        <f t="shared" si="13"/>
        <v/>
      </c>
      <c r="Q304" s="38" t="s">
        <v>450</v>
      </c>
      <c r="R304" s="38" t="str" cm="1">
        <f t="array" ref="R304">_xlfn.XLOOKUP(Q304,INDEX(Flettilisti,,1),INDEX(Flettilisti,,2),,0)</f>
        <v>Vantar flokkun</v>
      </c>
      <c r="S304" s="38" t="str">
        <f>IF(ISBLANK(N304),"",IF(N304&lt;Gögn!$J$2,Gögn!$K$2,IF(N304&gt;Gögn!$J$4,Gögn!$K$4,Gögn!$K$3)))</f>
        <v/>
      </c>
      <c r="T304" s="49" t="str" cm="1">
        <f t="array" aca="1" ref="T304" ca="1">IF(ISBLANK(B304),"",IF(R304="Styrkhæft",_xlfn.XLOOKUP(S304,Vegalengdir[Texti],INDIRECT("Vegalengdir["&amp;'Upplýsingar um umsækjanda'!$B$10&amp;"]"),0%,0)))</f>
        <v/>
      </c>
      <c r="U304" s="72" t="str">
        <f t="shared" si="14"/>
        <v/>
      </c>
    </row>
    <row r="305" spans="1:21" x14ac:dyDescent="0.25">
      <c r="A305" s="53">
        <f t="shared" si="15"/>
        <v>304</v>
      </c>
      <c r="B305" s="55"/>
      <c r="C305" s="56"/>
      <c r="D305" s="55"/>
      <c r="E305" s="55"/>
      <c r="F305" s="55"/>
      <c r="G305" s="55"/>
      <c r="H305" s="57"/>
      <c r="I305" s="55"/>
      <c r="J305" s="55"/>
      <c r="K305" s="55"/>
      <c r="L305" s="55"/>
      <c r="M305" s="55"/>
      <c r="N305" s="57"/>
      <c r="O305" s="57" t="str">
        <f t="shared" si="13"/>
        <v/>
      </c>
      <c r="Q305" s="38" t="s">
        <v>450</v>
      </c>
      <c r="R305" s="38" t="str" cm="1">
        <f t="array" ref="R305">_xlfn.XLOOKUP(Q305,INDEX(Flettilisti,,1),INDEX(Flettilisti,,2),,0)</f>
        <v>Vantar flokkun</v>
      </c>
      <c r="S305" s="38" t="str">
        <f>IF(ISBLANK(N305),"",IF(N305&lt;Gögn!$J$2,Gögn!$K$2,IF(N305&gt;Gögn!$J$4,Gögn!$K$4,Gögn!$K$3)))</f>
        <v/>
      </c>
      <c r="T305" s="49" t="str" cm="1">
        <f t="array" aca="1" ref="T305" ca="1">IF(ISBLANK(B305),"",IF(R305="Styrkhæft",_xlfn.XLOOKUP(S305,Vegalengdir[Texti],INDIRECT("Vegalengdir["&amp;'Upplýsingar um umsækjanda'!$B$10&amp;"]"),0%,0)))</f>
        <v/>
      </c>
      <c r="U305" s="72" t="str">
        <f t="shared" si="14"/>
        <v/>
      </c>
    </row>
    <row r="306" spans="1:21" x14ac:dyDescent="0.25">
      <c r="A306" s="53">
        <f t="shared" si="15"/>
        <v>305</v>
      </c>
      <c r="B306" s="55"/>
      <c r="C306" s="56"/>
      <c r="D306" s="55"/>
      <c r="E306" s="55"/>
      <c r="F306" s="55"/>
      <c r="G306" s="55"/>
      <c r="H306" s="57"/>
      <c r="I306" s="55"/>
      <c r="J306" s="55"/>
      <c r="K306" s="55"/>
      <c r="L306" s="55"/>
      <c r="M306" s="55"/>
      <c r="N306" s="57"/>
      <c r="O306" s="57" t="str">
        <f t="shared" si="13"/>
        <v/>
      </c>
      <c r="Q306" s="38" t="s">
        <v>450</v>
      </c>
      <c r="R306" s="38" t="str" cm="1">
        <f t="array" ref="R306">_xlfn.XLOOKUP(Q306,INDEX(Flettilisti,,1),INDEX(Flettilisti,,2),,0)</f>
        <v>Vantar flokkun</v>
      </c>
      <c r="S306" s="38" t="str">
        <f>IF(ISBLANK(N306),"",IF(N306&lt;Gögn!$J$2,Gögn!$K$2,IF(N306&gt;Gögn!$J$4,Gögn!$K$4,Gögn!$K$3)))</f>
        <v/>
      </c>
      <c r="T306" s="49" t="str" cm="1">
        <f t="array" aca="1" ref="T306" ca="1">IF(ISBLANK(B306),"",IF(R306="Styrkhæft",_xlfn.XLOOKUP(S306,Vegalengdir[Texti],INDIRECT("Vegalengdir["&amp;'Upplýsingar um umsækjanda'!$B$10&amp;"]"),0%,0)))</f>
        <v/>
      </c>
      <c r="U306" s="72" t="str">
        <f t="shared" si="14"/>
        <v/>
      </c>
    </row>
    <row r="307" spans="1:21" x14ac:dyDescent="0.25">
      <c r="A307" s="53">
        <f t="shared" si="15"/>
        <v>306</v>
      </c>
      <c r="B307" s="55"/>
      <c r="C307" s="56"/>
      <c r="D307" s="55"/>
      <c r="E307" s="55"/>
      <c r="F307" s="55"/>
      <c r="G307" s="55"/>
      <c r="H307" s="57"/>
      <c r="I307" s="55"/>
      <c r="J307" s="55"/>
      <c r="K307" s="55"/>
      <c r="L307" s="55"/>
      <c r="M307" s="55"/>
      <c r="N307" s="57"/>
      <c r="O307" s="57" t="str">
        <f t="shared" si="13"/>
        <v/>
      </c>
      <c r="Q307" s="38" t="s">
        <v>450</v>
      </c>
      <c r="R307" s="38" t="str" cm="1">
        <f t="array" ref="R307">_xlfn.XLOOKUP(Q307,INDEX(Flettilisti,,1),INDEX(Flettilisti,,2),,0)</f>
        <v>Vantar flokkun</v>
      </c>
      <c r="S307" s="38" t="str">
        <f>IF(ISBLANK(N307),"",IF(N307&lt;Gögn!$J$2,Gögn!$K$2,IF(N307&gt;Gögn!$J$4,Gögn!$K$4,Gögn!$K$3)))</f>
        <v/>
      </c>
      <c r="T307" s="49" t="str" cm="1">
        <f t="array" aca="1" ref="T307" ca="1">IF(ISBLANK(B307),"",IF(R307="Styrkhæft",_xlfn.XLOOKUP(S307,Vegalengdir[Texti],INDIRECT("Vegalengdir["&amp;'Upplýsingar um umsækjanda'!$B$10&amp;"]"),0%,0)))</f>
        <v/>
      </c>
      <c r="U307" s="72" t="str">
        <f t="shared" si="14"/>
        <v/>
      </c>
    </row>
    <row r="308" spans="1:21" x14ac:dyDescent="0.25">
      <c r="A308" s="53">
        <f t="shared" si="15"/>
        <v>307</v>
      </c>
      <c r="B308" s="55"/>
      <c r="C308" s="56"/>
      <c r="D308" s="55"/>
      <c r="E308" s="55"/>
      <c r="F308" s="55"/>
      <c r="G308" s="55"/>
      <c r="H308" s="57"/>
      <c r="I308" s="55"/>
      <c r="J308" s="55"/>
      <c r="K308" s="55"/>
      <c r="L308" s="55"/>
      <c r="M308" s="55"/>
      <c r="N308" s="57"/>
      <c r="O308" s="57" t="str">
        <f t="shared" si="13"/>
        <v/>
      </c>
      <c r="Q308" s="38" t="s">
        <v>450</v>
      </c>
      <c r="R308" s="38" t="str" cm="1">
        <f t="array" ref="R308">_xlfn.XLOOKUP(Q308,INDEX(Flettilisti,,1),INDEX(Flettilisti,,2),,0)</f>
        <v>Vantar flokkun</v>
      </c>
      <c r="S308" s="38" t="str">
        <f>IF(ISBLANK(N308),"",IF(N308&lt;Gögn!$J$2,Gögn!$K$2,IF(N308&gt;Gögn!$J$4,Gögn!$K$4,Gögn!$K$3)))</f>
        <v/>
      </c>
      <c r="T308" s="49" t="str" cm="1">
        <f t="array" aca="1" ref="T308" ca="1">IF(ISBLANK(B308),"",IF(R308="Styrkhæft",_xlfn.XLOOKUP(S308,Vegalengdir[Texti],INDIRECT("Vegalengdir["&amp;'Upplýsingar um umsækjanda'!$B$10&amp;"]"),0%,0)))</f>
        <v/>
      </c>
      <c r="U308" s="72" t="str">
        <f t="shared" si="14"/>
        <v/>
      </c>
    </row>
    <row r="309" spans="1:21" x14ac:dyDescent="0.25">
      <c r="A309" s="53">
        <f t="shared" si="15"/>
        <v>308</v>
      </c>
      <c r="B309" s="55"/>
      <c r="C309" s="56"/>
      <c r="D309" s="55"/>
      <c r="E309" s="55"/>
      <c r="F309" s="55"/>
      <c r="G309" s="55"/>
      <c r="H309" s="57"/>
      <c r="I309" s="55"/>
      <c r="J309" s="55"/>
      <c r="K309" s="55"/>
      <c r="L309" s="55"/>
      <c r="M309" s="55"/>
      <c r="N309" s="57"/>
      <c r="O309" s="57" t="str">
        <f t="shared" si="13"/>
        <v/>
      </c>
      <c r="Q309" s="38" t="s">
        <v>450</v>
      </c>
      <c r="R309" s="38" t="str" cm="1">
        <f t="array" ref="R309">_xlfn.XLOOKUP(Q309,INDEX(Flettilisti,,1),INDEX(Flettilisti,,2),,0)</f>
        <v>Vantar flokkun</v>
      </c>
      <c r="S309" s="38" t="str">
        <f>IF(ISBLANK(N309),"",IF(N309&lt;Gögn!$J$2,Gögn!$K$2,IF(N309&gt;Gögn!$J$4,Gögn!$K$4,Gögn!$K$3)))</f>
        <v/>
      </c>
      <c r="T309" s="49" t="str" cm="1">
        <f t="array" aca="1" ref="T309" ca="1">IF(ISBLANK(B309),"",IF(R309="Styrkhæft",_xlfn.XLOOKUP(S309,Vegalengdir[Texti],INDIRECT("Vegalengdir["&amp;'Upplýsingar um umsækjanda'!$B$10&amp;"]"),0%,0)))</f>
        <v/>
      </c>
      <c r="U309" s="72" t="str">
        <f t="shared" si="14"/>
        <v/>
      </c>
    </row>
    <row r="310" spans="1:21" x14ac:dyDescent="0.25">
      <c r="A310" s="53">
        <f t="shared" si="15"/>
        <v>309</v>
      </c>
      <c r="B310" s="55"/>
      <c r="C310" s="56"/>
      <c r="D310" s="55"/>
      <c r="E310" s="55"/>
      <c r="F310" s="55"/>
      <c r="G310" s="55"/>
      <c r="H310" s="57"/>
      <c r="I310" s="55"/>
      <c r="J310" s="55"/>
      <c r="K310" s="55"/>
      <c r="L310" s="55"/>
      <c r="M310" s="55"/>
      <c r="N310" s="57"/>
      <c r="O310" s="57" t="str">
        <f t="shared" si="13"/>
        <v/>
      </c>
      <c r="Q310" s="38" t="s">
        <v>450</v>
      </c>
      <c r="R310" s="38" t="str" cm="1">
        <f t="array" ref="R310">_xlfn.XLOOKUP(Q310,INDEX(Flettilisti,,1),INDEX(Flettilisti,,2),,0)</f>
        <v>Vantar flokkun</v>
      </c>
      <c r="S310" s="38" t="str">
        <f>IF(ISBLANK(N310),"",IF(N310&lt;Gögn!$J$2,Gögn!$K$2,IF(N310&gt;Gögn!$J$4,Gögn!$K$4,Gögn!$K$3)))</f>
        <v/>
      </c>
      <c r="T310" s="49" t="str" cm="1">
        <f t="array" aca="1" ref="T310" ca="1">IF(ISBLANK(B310),"",IF(R310="Styrkhæft",_xlfn.XLOOKUP(S310,Vegalengdir[Texti],INDIRECT("Vegalengdir["&amp;'Upplýsingar um umsækjanda'!$B$10&amp;"]"),0%,0)))</f>
        <v/>
      </c>
      <c r="U310" s="72" t="str">
        <f t="shared" si="14"/>
        <v/>
      </c>
    </row>
    <row r="311" spans="1:21" x14ac:dyDescent="0.25">
      <c r="A311" s="53">
        <f t="shared" si="15"/>
        <v>310</v>
      </c>
      <c r="B311" s="55"/>
      <c r="C311" s="56"/>
      <c r="D311" s="55"/>
      <c r="E311" s="55"/>
      <c r="F311" s="55"/>
      <c r="G311" s="55"/>
      <c r="H311" s="57"/>
      <c r="I311" s="55"/>
      <c r="J311" s="55"/>
      <c r="K311" s="55"/>
      <c r="L311" s="55"/>
      <c r="M311" s="55"/>
      <c r="N311" s="57"/>
      <c r="O311" s="57" t="str">
        <f t="shared" si="13"/>
        <v/>
      </c>
      <c r="Q311" s="38" t="s">
        <v>450</v>
      </c>
      <c r="R311" s="38" t="str" cm="1">
        <f t="array" ref="R311">_xlfn.XLOOKUP(Q311,INDEX(Flettilisti,,1),INDEX(Flettilisti,,2),,0)</f>
        <v>Vantar flokkun</v>
      </c>
      <c r="S311" s="38" t="str">
        <f>IF(ISBLANK(N311),"",IF(N311&lt;Gögn!$J$2,Gögn!$K$2,IF(N311&gt;Gögn!$J$4,Gögn!$K$4,Gögn!$K$3)))</f>
        <v/>
      </c>
      <c r="T311" s="49" t="str" cm="1">
        <f t="array" aca="1" ref="T311" ca="1">IF(ISBLANK(B311),"",IF(R311="Styrkhæft",_xlfn.XLOOKUP(S311,Vegalengdir[Texti],INDIRECT("Vegalengdir["&amp;'Upplýsingar um umsækjanda'!$B$10&amp;"]"),0%,0)))</f>
        <v/>
      </c>
      <c r="U311" s="72" t="str">
        <f t="shared" si="14"/>
        <v/>
      </c>
    </row>
    <row r="312" spans="1:21" x14ac:dyDescent="0.25">
      <c r="A312" s="53">
        <f t="shared" si="15"/>
        <v>311</v>
      </c>
      <c r="B312" s="55"/>
      <c r="C312" s="56"/>
      <c r="D312" s="55"/>
      <c r="E312" s="55"/>
      <c r="F312" s="55"/>
      <c r="G312" s="55"/>
      <c r="H312" s="57"/>
      <c r="I312" s="55"/>
      <c r="J312" s="55"/>
      <c r="K312" s="55"/>
      <c r="L312" s="55"/>
      <c r="M312" s="55"/>
      <c r="N312" s="57"/>
      <c r="O312" s="57" t="str">
        <f t="shared" si="13"/>
        <v/>
      </c>
      <c r="Q312" s="38" t="s">
        <v>450</v>
      </c>
      <c r="R312" s="38" t="str" cm="1">
        <f t="array" ref="R312">_xlfn.XLOOKUP(Q312,INDEX(Flettilisti,,1),INDEX(Flettilisti,,2),,0)</f>
        <v>Vantar flokkun</v>
      </c>
      <c r="S312" s="38" t="str">
        <f>IF(ISBLANK(N312),"",IF(N312&lt;Gögn!$J$2,Gögn!$K$2,IF(N312&gt;Gögn!$J$4,Gögn!$K$4,Gögn!$K$3)))</f>
        <v/>
      </c>
      <c r="T312" s="49" t="str" cm="1">
        <f t="array" aca="1" ref="T312" ca="1">IF(ISBLANK(B312),"",IF(R312="Styrkhæft",_xlfn.XLOOKUP(S312,Vegalengdir[Texti],INDIRECT("Vegalengdir["&amp;'Upplýsingar um umsækjanda'!$B$10&amp;"]"),0%,0)))</f>
        <v/>
      </c>
      <c r="U312" s="72" t="str">
        <f t="shared" si="14"/>
        <v/>
      </c>
    </row>
    <row r="313" spans="1:21" x14ac:dyDescent="0.25">
      <c r="A313" s="53">
        <f t="shared" si="15"/>
        <v>312</v>
      </c>
      <c r="B313" s="55"/>
      <c r="C313" s="56"/>
      <c r="D313" s="55"/>
      <c r="E313" s="55"/>
      <c r="F313" s="55"/>
      <c r="G313" s="55"/>
      <c r="H313" s="57"/>
      <c r="I313" s="55"/>
      <c r="J313" s="55"/>
      <c r="K313" s="55"/>
      <c r="L313" s="55"/>
      <c r="M313" s="55"/>
      <c r="N313" s="57"/>
      <c r="O313" s="57" t="str">
        <f t="shared" si="13"/>
        <v/>
      </c>
      <c r="Q313" s="38" t="s">
        <v>450</v>
      </c>
      <c r="R313" s="38" t="str" cm="1">
        <f t="array" ref="R313">_xlfn.XLOOKUP(Q313,INDEX(Flettilisti,,1),INDEX(Flettilisti,,2),,0)</f>
        <v>Vantar flokkun</v>
      </c>
      <c r="S313" s="38" t="str">
        <f>IF(ISBLANK(N313),"",IF(N313&lt;Gögn!$J$2,Gögn!$K$2,IF(N313&gt;Gögn!$J$4,Gögn!$K$4,Gögn!$K$3)))</f>
        <v/>
      </c>
      <c r="T313" s="49" t="str" cm="1">
        <f t="array" aca="1" ref="T313" ca="1">IF(ISBLANK(B313),"",IF(R313="Styrkhæft",_xlfn.XLOOKUP(S313,Vegalengdir[Texti],INDIRECT("Vegalengdir["&amp;'Upplýsingar um umsækjanda'!$B$10&amp;"]"),0%,0)))</f>
        <v/>
      </c>
      <c r="U313" s="72" t="str">
        <f t="shared" si="14"/>
        <v/>
      </c>
    </row>
    <row r="314" spans="1:21" x14ac:dyDescent="0.25">
      <c r="A314" s="53">
        <f t="shared" si="15"/>
        <v>313</v>
      </c>
      <c r="B314" s="55"/>
      <c r="C314" s="56"/>
      <c r="D314" s="55"/>
      <c r="E314" s="55"/>
      <c r="F314" s="55"/>
      <c r="G314" s="55"/>
      <c r="H314" s="57"/>
      <c r="I314" s="55"/>
      <c r="J314" s="55"/>
      <c r="K314" s="55"/>
      <c r="L314" s="55"/>
      <c r="M314" s="55"/>
      <c r="N314" s="57"/>
      <c r="O314" s="57" t="str">
        <f t="shared" si="13"/>
        <v/>
      </c>
      <c r="Q314" s="38" t="s">
        <v>450</v>
      </c>
      <c r="R314" s="38" t="str" cm="1">
        <f t="array" ref="R314">_xlfn.XLOOKUP(Q314,INDEX(Flettilisti,,1),INDEX(Flettilisti,,2),,0)</f>
        <v>Vantar flokkun</v>
      </c>
      <c r="S314" s="38" t="str">
        <f>IF(ISBLANK(N314),"",IF(N314&lt;Gögn!$J$2,Gögn!$K$2,IF(N314&gt;Gögn!$J$4,Gögn!$K$4,Gögn!$K$3)))</f>
        <v/>
      </c>
      <c r="T314" s="49" t="str" cm="1">
        <f t="array" aca="1" ref="T314" ca="1">IF(ISBLANK(B314),"",IF(R314="Styrkhæft",_xlfn.XLOOKUP(S314,Vegalengdir[Texti],INDIRECT("Vegalengdir["&amp;'Upplýsingar um umsækjanda'!$B$10&amp;"]"),0%,0)))</f>
        <v/>
      </c>
      <c r="U314" s="72" t="str">
        <f t="shared" si="14"/>
        <v/>
      </c>
    </row>
    <row r="315" spans="1:21" x14ac:dyDescent="0.25">
      <c r="A315" s="53">
        <f t="shared" si="15"/>
        <v>314</v>
      </c>
      <c r="B315" s="55"/>
      <c r="C315" s="56"/>
      <c r="D315" s="55"/>
      <c r="E315" s="55"/>
      <c r="F315" s="55"/>
      <c r="G315" s="55"/>
      <c r="H315" s="57"/>
      <c r="I315" s="55"/>
      <c r="J315" s="55"/>
      <c r="K315" s="55"/>
      <c r="L315" s="55"/>
      <c r="M315" s="55"/>
      <c r="N315" s="57"/>
      <c r="O315" s="57" t="str">
        <f t="shared" si="13"/>
        <v/>
      </c>
      <c r="Q315" s="38" t="s">
        <v>450</v>
      </c>
      <c r="R315" s="38" t="str" cm="1">
        <f t="array" ref="R315">_xlfn.XLOOKUP(Q315,INDEX(Flettilisti,,1),INDEX(Flettilisti,,2),,0)</f>
        <v>Vantar flokkun</v>
      </c>
      <c r="S315" s="38" t="str">
        <f>IF(ISBLANK(N315),"",IF(N315&lt;Gögn!$J$2,Gögn!$K$2,IF(N315&gt;Gögn!$J$4,Gögn!$K$4,Gögn!$K$3)))</f>
        <v/>
      </c>
      <c r="T315" s="49" t="str" cm="1">
        <f t="array" aca="1" ref="T315" ca="1">IF(ISBLANK(B315),"",IF(R315="Styrkhæft",_xlfn.XLOOKUP(S315,Vegalengdir[Texti],INDIRECT("Vegalengdir["&amp;'Upplýsingar um umsækjanda'!$B$10&amp;"]"),0%,0)))</f>
        <v/>
      </c>
      <c r="U315" s="72" t="str">
        <f t="shared" si="14"/>
        <v/>
      </c>
    </row>
    <row r="316" spans="1:21" x14ac:dyDescent="0.25">
      <c r="A316" s="53">
        <f t="shared" si="15"/>
        <v>315</v>
      </c>
      <c r="B316" s="55"/>
      <c r="C316" s="56"/>
      <c r="D316" s="55"/>
      <c r="E316" s="55"/>
      <c r="F316" s="55"/>
      <c r="G316" s="55"/>
      <c r="H316" s="57"/>
      <c r="I316" s="55"/>
      <c r="J316" s="55"/>
      <c r="K316" s="55"/>
      <c r="L316" s="55"/>
      <c r="M316" s="55"/>
      <c r="N316" s="57"/>
      <c r="O316" s="57" t="str">
        <f t="shared" si="13"/>
        <v/>
      </c>
      <c r="Q316" s="38" t="s">
        <v>450</v>
      </c>
      <c r="R316" s="38" t="str" cm="1">
        <f t="array" ref="R316">_xlfn.XLOOKUP(Q316,INDEX(Flettilisti,,1),INDEX(Flettilisti,,2),,0)</f>
        <v>Vantar flokkun</v>
      </c>
      <c r="S316" s="38" t="str">
        <f>IF(ISBLANK(N316),"",IF(N316&lt;Gögn!$J$2,Gögn!$K$2,IF(N316&gt;Gögn!$J$4,Gögn!$K$4,Gögn!$K$3)))</f>
        <v/>
      </c>
      <c r="T316" s="49" t="str" cm="1">
        <f t="array" aca="1" ref="T316" ca="1">IF(ISBLANK(B316),"",IF(R316="Styrkhæft",_xlfn.XLOOKUP(S316,Vegalengdir[Texti],INDIRECT("Vegalengdir["&amp;'Upplýsingar um umsækjanda'!$B$10&amp;"]"),0%,0)))</f>
        <v/>
      </c>
      <c r="U316" s="72" t="str">
        <f t="shared" si="14"/>
        <v/>
      </c>
    </row>
    <row r="317" spans="1:21" x14ac:dyDescent="0.25">
      <c r="A317" s="53">
        <f t="shared" si="15"/>
        <v>316</v>
      </c>
      <c r="B317" s="55"/>
      <c r="C317" s="56"/>
      <c r="D317" s="55"/>
      <c r="E317" s="55"/>
      <c r="F317" s="55"/>
      <c r="G317" s="55"/>
      <c r="H317" s="57"/>
      <c r="I317" s="55"/>
      <c r="J317" s="55"/>
      <c r="K317" s="55"/>
      <c r="L317" s="55"/>
      <c r="M317" s="55"/>
      <c r="N317" s="57"/>
      <c r="O317" s="57" t="str">
        <f t="shared" si="13"/>
        <v/>
      </c>
      <c r="Q317" s="38" t="s">
        <v>450</v>
      </c>
      <c r="R317" s="38" t="str" cm="1">
        <f t="array" ref="R317">_xlfn.XLOOKUP(Q317,INDEX(Flettilisti,,1),INDEX(Flettilisti,,2),,0)</f>
        <v>Vantar flokkun</v>
      </c>
      <c r="S317" s="38" t="str">
        <f>IF(ISBLANK(N317),"",IF(N317&lt;Gögn!$J$2,Gögn!$K$2,IF(N317&gt;Gögn!$J$4,Gögn!$K$4,Gögn!$K$3)))</f>
        <v/>
      </c>
      <c r="T317" s="49" t="str" cm="1">
        <f t="array" aca="1" ref="T317" ca="1">IF(ISBLANK(B317),"",IF(R317="Styrkhæft",_xlfn.XLOOKUP(S317,Vegalengdir[Texti],INDIRECT("Vegalengdir["&amp;'Upplýsingar um umsækjanda'!$B$10&amp;"]"),0%,0)))</f>
        <v/>
      </c>
      <c r="U317" s="72" t="str">
        <f t="shared" si="14"/>
        <v/>
      </c>
    </row>
    <row r="318" spans="1:21" x14ac:dyDescent="0.25">
      <c r="A318" s="53">
        <f t="shared" si="15"/>
        <v>317</v>
      </c>
      <c r="B318" s="55"/>
      <c r="C318" s="56"/>
      <c r="D318" s="55"/>
      <c r="E318" s="55"/>
      <c r="F318" s="55"/>
      <c r="G318" s="55"/>
      <c r="H318" s="57"/>
      <c r="I318" s="55"/>
      <c r="J318" s="55"/>
      <c r="K318" s="55"/>
      <c r="L318" s="55"/>
      <c r="M318" s="55"/>
      <c r="N318" s="57"/>
      <c r="O318" s="57" t="str">
        <f t="shared" si="13"/>
        <v/>
      </c>
      <c r="Q318" s="38" t="s">
        <v>450</v>
      </c>
      <c r="R318" s="38" t="str" cm="1">
        <f t="array" ref="R318">_xlfn.XLOOKUP(Q318,INDEX(Flettilisti,,1),INDEX(Flettilisti,,2),,0)</f>
        <v>Vantar flokkun</v>
      </c>
      <c r="S318" s="38" t="str">
        <f>IF(ISBLANK(N318),"",IF(N318&lt;Gögn!$J$2,Gögn!$K$2,IF(N318&gt;Gögn!$J$4,Gögn!$K$4,Gögn!$K$3)))</f>
        <v/>
      </c>
      <c r="T318" s="49" t="str" cm="1">
        <f t="array" aca="1" ref="T318" ca="1">IF(ISBLANK(B318),"",IF(R318="Styrkhæft",_xlfn.XLOOKUP(S318,Vegalengdir[Texti],INDIRECT("Vegalengdir["&amp;'Upplýsingar um umsækjanda'!$B$10&amp;"]"),0%,0)))</f>
        <v/>
      </c>
      <c r="U318" s="72" t="str">
        <f t="shared" si="14"/>
        <v/>
      </c>
    </row>
    <row r="319" spans="1:21" x14ac:dyDescent="0.25">
      <c r="A319" s="53">
        <f t="shared" si="15"/>
        <v>318</v>
      </c>
      <c r="B319" s="55"/>
      <c r="C319" s="56"/>
      <c r="D319" s="55"/>
      <c r="E319" s="55"/>
      <c r="F319" s="55"/>
      <c r="G319" s="55"/>
      <c r="H319" s="57"/>
      <c r="I319" s="55"/>
      <c r="J319" s="55"/>
      <c r="K319" s="55"/>
      <c r="L319" s="55"/>
      <c r="M319" s="55"/>
      <c r="N319" s="57"/>
      <c r="O319" s="57" t="str">
        <f t="shared" si="13"/>
        <v/>
      </c>
      <c r="Q319" s="38" t="s">
        <v>450</v>
      </c>
      <c r="R319" s="38" t="str" cm="1">
        <f t="array" ref="R319">_xlfn.XLOOKUP(Q319,INDEX(Flettilisti,,1),INDEX(Flettilisti,,2),,0)</f>
        <v>Vantar flokkun</v>
      </c>
      <c r="S319" s="38" t="str">
        <f>IF(ISBLANK(N319),"",IF(N319&lt;Gögn!$J$2,Gögn!$K$2,IF(N319&gt;Gögn!$J$4,Gögn!$K$4,Gögn!$K$3)))</f>
        <v/>
      </c>
      <c r="T319" s="49" t="str" cm="1">
        <f t="array" aca="1" ref="T319" ca="1">IF(ISBLANK(B319),"",IF(R319="Styrkhæft",_xlfn.XLOOKUP(S319,Vegalengdir[Texti],INDIRECT("Vegalengdir["&amp;'Upplýsingar um umsækjanda'!$B$10&amp;"]"),0%,0)))</f>
        <v/>
      </c>
      <c r="U319" s="72" t="str">
        <f t="shared" si="14"/>
        <v/>
      </c>
    </row>
    <row r="320" spans="1:21" x14ac:dyDescent="0.25">
      <c r="A320" s="53">
        <f t="shared" si="15"/>
        <v>319</v>
      </c>
      <c r="B320" s="55"/>
      <c r="C320" s="56"/>
      <c r="D320" s="55"/>
      <c r="E320" s="55"/>
      <c r="F320" s="55"/>
      <c r="G320" s="55"/>
      <c r="H320" s="57"/>
      <c r="I320" s="55"/>
      <c r="J320" s="55"/>
      <c r="K320" s="55"/>
      <c r="L320" s="55"/>
      <c r="M320" s="55"/>
      <c r="N320" s="57"/>
      <c r="O320" s="57" t="str">
        <f t="shared" si="13"/>
        <v/>
      </c>
      <c r="Q320" s="38" t="s">
        <v>450</v>
      </c>
      <c r="R320" s="38" t="str" cm="1">
        <f t="array" ref="R320">_xlfn.XLOOKUP(Q320,INDEX(Flettilisti,,1),INDEX(Flettilisti,,2),,0)</f>
        <v>Vantar flokkun</v>
      </c>
      <c r="S320" s="38" t="str">
        <f>IF(ISBLANK(N320),"",IF(N320&lt;Gögn!$J$2,Gögn!$K$2,IF(N320&gt;Gögn!$J$4,Gögn!$K$4,Gögn!$K$3)))</f>
        <v/>
      </c>
      <c r="T320" s="49" t="str" cm="1">
        <f t="array" aca="1" ref="T320" ca="1">IF(ISBLANK(B320),"",IF(R320="Styrkhæft",_xlfn.XLOOKUP(S320,Vegalengdir[Texti],INDIRECT("Vegalengdir["&amp;'Upplýsingar um umsækjanda'!$B$10&amp;"]"),0%,0)))</f>
        <v/>
      </c>
      <c r="U320" s="72" t="str">
        <f t="shared" si="14"/>
        <v/>
      </c>
    </row>
    <row r="321" spans="1:21" x14ac:dyDescent="0.25">
      <c r="A321" s="53">
        <f t="shared" si="15"/>
        <v>320</v>
      </c>
      <c r="B321" s="55"/>
      <c r="C321" s="56"/>
      <c r="D321" s="55"/>
      <c r="E321" s="55"/>
      <c r="F321" s="55"/>
      <c r="G321" s="55"/>
      <c r="H321" s="57"/>
      <c r="I321" s="55"/>
      <c r="J321" s="55"/>
      <c r="K321" s="55"/>
      <c r="L321" s="55"/>
      <c r="M321" s="55"/>
      <c r="N321" s="57"/>
      <c r="O321" s="57" t="str">
        <f t="shared" si="13"/>
        <v/>
      </c>
      <c r="Q321" s="38" t="s">
        <v>450</v>
      </c>
      <c r="R321" s="38" t="str" cm="1">
        <f t="array" ref="R321">_xlfn.XLOOKUP(Q321,INDEX(Flettilisti,,1),INDEX(Flettilisti,,2),,0)</f>
        <v>Vantar flokkun</v>
      </c>
      <c r="S321" s="38" t="str">
        <f>IF(ISBLANK(N321),"",IF(N321&lt;Gögn!$J$2,Gögn!$K$2,IF(N321&gt;Gögn!$J$4,Gögn!$K$4,Gögn!$K$3)))</f>
        <v/>
      </c>
      <c r="T321" s="49" t="str" cm="1">
        <f t="array" aca="1" ref="T321" ca="1">IF(ISBLANK(B321),"",IF(R321="Styrkhæft",_xlfn.XLOOKUP(S321,Vegalengdir[Texti],INDIRECT("Vegalengdir["&amp;'Upplýsingar um umsækjanda'!$B$10&amp;"]"),0%,0)))</f>
        <v/>
      </c>
      <c r="U321" s="72" t="str">
        <f t="shared" si="14"/>
        <v/>
      </c>
    </row>
    <row r="322" spans="1:21" x14ac:dyDescent="0.25">
      <c r="A322" s="53">
        <f t="shared" si="15"/>
        <v>321</v>
      </c>
      <c r="B322" s="55"/>
      <c r="C322" s="56"/>
      <c r="D322" s="55"/>
      <c r="E322" s="55"/>
      <c r="F322" s="55"/>
      <c r="G322" s="55"/>
      <c r="H322" s="57"/>
      <c r="I322" s="55"/>
      <c r="J322" s="55"/>
      <c r="K322" s="55"/>
      <c r="L322" s="55"/>
      <c r="M322" s="55"/>
      <c r="N322" s="57"/>
      <c r="O322" s="57" t="str">
        <f t="shared" si="13"/>
        <v/>
      </c>
      <c r="Q322" s="38" t="s">
        <v>450</v>
      </c>
      <c r="R322" s="38" t="str" cm="1">
        <f t="array" ref="R322">_xlfn.XLOOKUP(Q322,INDEX(Flettilisti,,1),INDEX(Flettilisti,,2),,0)</f>
        <v>Vantar flokkun</v>
      </c>
      <c r="S322" s="38" t="str">
        <f>IF(ISBLANK(N322),"",IF(N322&lt;Gögn!$J$2,Gögn!$K$2,IF(N322&gt;Gögn!$J$4,Gögn!$K$4,Gögn!$K$3)))</f>
        <v/>
      </c>
      <c r="T322" s="49" t="str" cm="1">
        <f t="array" aca="1" ref="T322" ca="1">IF(ISBLANK(B322),"",IF(R322="Styrkhæft",_xlfn.XLOOKUP(S322,Vegalengdir[Texti],INDIRECT("Vegalengdir["&amp;'Upplýsingar um umsækjanda'!$B$10&amp;"]"),0%,0)))</f>
        <v/>
      </c>
      <c r="U322" s="72" t="str">
        <f t="shared" si="14"/>
        <v/>
      </c>
    </row>
    <row r="323" spans="1:21" x14ac:dyDescent="0.25">
      <c r="A323" s="53">
        <f t="shared" si="15"/>
        <v>322</v>
      </c>
      <c r="B323" s="55"/>
      <c r="C323" s="56"/>
      <c r="D323" s="55"/>
      <c r="E323" s="55"/>
      <c r="F323" s="55"/>
      <c r="G323" s="55"/>
      <c r="H323" s="57"/>
      <c r="I323" s="55"/>
      <c r="J323" s="55"/>
      <c r="K323" s="55"/>
      <c r="L323" s="55"/>
      <c r="M323" s="55"/>
      <c r="N323" s="57"/>
      <c r="O323" s="57" t="str">
        <f t="shared" ref="O323:O386" si="16">IFERROR(IF(ISBLANK(B323),"",H323/N323),0)</f>
        <v/>
      </c>
      <c r="Q323" s="38" t="s">
        <v>450</v>
      </c>
      <c r="R323" s="38" t="str" cm="1">
        <f t="array" ref="R323">_xlfn.XLOOKUP(Q323,INDEX(Flettilisti,,1),INDEX(Flettilisti,,2),,0)</f>
        <v>Vantar flokkun</v>
      </c>
      <c r="S323" s="38" t="str">
        <f>IF(ISBLANK(N323),"",IF(N323&lt;Gögn!$J$2,Gögn!$K$2,IF(N323&gt;Gögn!$J$4,Gögn!$K$4,Gögn!$K$3)))</f>
        <v/>
      </c>
      <c r="T323" s="49" t="str" cm="1">
        <f t="array" aca="1" ref="T323" ca="1">IF(ISBLANK(B323),"",IF(R323="Styrkhæft",_xlfn.XLOOKUP(S323,Vegalengdir[Texti],INDIRECT("Vegalengdir["&amp;'Upplýsingar um umsækjanda'!$B$10&amp;"]"),0%,0)))</f>
        <v/>
      </c>
      <c r="U323" s="72" t="str">
        <f t="shared" ref="U323:U386" si="17">IF(ISBLANK(B323),"",T323*H323)</f>
        <v/>
      </c>
    </row>
    <row r="324" spans="1:21" x14ac:dyDescent="0.25">
      <c r="A324" s="53">
        <f t="shared" si="15"/>
        <v>323</v>
      </c>
      <c r="B324" s="55"/>
      <c r="C324" s="56"/>
      <c r="D324" s="55"/>
      <c r="E324" s="55"/>
      <c r="F324" s="55"/>
      <c r="G324" s="55"/>
      <c r="H324" s="57"/>
      <c r="I324" s="55"/>
      <c r="J324" s="55"/>
      <c r="K324" s="55"/>
      <c r="L324" s="55"/>
      <c r="M324" s="55"/>
      <c r="N324" s="57"/>
      <c r="O324" s="57" t="str">
        <f t="shared" si="16"/>
        <v/>
      </c>
      <c r="Q324" s="38" t="s">
        <v>450</v>
      </c>
      <c r="R324" s="38" t="str" cm="1">
        <f t="array" ref="R324">_xlfn.XLOOKUP(Q324,INDEX(Flettilisti,,1),INDEX(Flettilisti,,2),,0)</f>
        <v>Vantar flokkun</v>
      </c>
      <c r="S324" s="38" t="str">
        <f>IF(ISBLANK(N324),"",IF(N324&lt;Gögn!$J$2,Gögn!$K$2,IF(N324&gt;Gögn!$J$4,Gögn!$K$4,Gögn!$K$3)))</f>
        <v/>
      </c>
      <c r="T324" s="49" t="str" cm="1">
        <f t="array" aca="1" ref="T324" ca="1">IF(ISBLANK(B324),"",IF(R324="Styrkhæft",_xlfn.XLOOKUP(S324,Vegalengdir[Texti],INDIRECT("Vegalengdir["&amp;'Upplýsingar um umsækjanda'!$B$10&amp;"]"),0%,0)))</f>
        <v/>
      </c>
      <c r="U324" s="72" t="str">
        <f t="shared" si="17"/>
        <v/>
      </c>
    </row>
    <row r="325" spans="1:21" x14ac:dyDescent="0.25">
      <c r="A325" s="53">
        <f t="shared" si="15"/>
        <v>324</v>
      </c>
      <c r="B325" s="55"/>
      <c r="C325" s="56"/>
      <c r="D325" s="55"/>
      <c r="E325" s="55"/>
      <c r="F325" s="55"/>
      <c r="G325" s="55"/>
      <c r="H325" s="57"/>
      <c r="I325" s="55"/>
      <c r="J325" s="55"/>
      <c r="K325" s="55"/>
      <c r="L325" s="55"/>
      <c r="M325" s="55"/>
      <c r="N325" s="57"/>
      <c r="O325" s="57" t="str">
        <f t="shared" si="16"/>
        <v/>
      </c>
      <c r="Q325" s="38" t="s">
        <v>450</v>
      </c>
      <c r="R325" s="38" t="str" cm="1">
        <f t="array" ref="R325">_xlfn.XLOOKUP(Q325,INDEX(Flettilisti,,1),INDEX(Flettilisti,,2),,0)</f>
        <v>Vantar flokkun</v>
      </c>
      <c r="S325" s="38" t="str">
        <f>IF(ISBLANK(N325),"",IF(N325&lt;Gögn!$J$2,Gögn!$K$2,IF(N325&gt;Gögn!$J$4,Gögn!$K$4,Gögn!$K$3)))</f>
        <v/>
      </c>
      <c r="T325" s="49" t="str" cm="1">
        <f t="array" aca="1" ref="T325" ca="1">IF(ISBLANK(B325),"",IF(R325="Styrkhæft",_xlfn.XLOOKUP(S325,Vegalengdir[Texti],INDIRECT("Vegalengdir["&amp;'Upplýsingar um umsækjanda'!$B$10&amp;"]"),0%,0)))</f>
        <v/>
      </c>
      <c r="U325" s="72" t="str">
        <f t="shared" si="17"/>
        <v/>
      </c>
    </row>
    <row r="326" spans="1:21" x14ac:dyDescent="0.25">
      <c r="A326" s="53">
        <f t="shared" si="15"/>
        <v>325</v>
      </c>
      <c r="B326" s="55"/>
      <c r="C326" s="56"/>
      <c r="D326" s="55"/>
      <c r="E326" s="55"/>
      <c r="F326" s="55"/>
      <c r="G326" s="55"/>
      <c r="H326" s="57"/>
      <c r="I326" s="55"/>
      <c r="J326" s="55"/>
      <c r="K326" s="55"/>
      <c r="L326" s="55"/>
      <c r="M326" s="55"/>
      <c r="N326" s="57"/>
      <c r="O326" s="57" t="str">
        <f t="shared" si="16"/>
        <v/>
      </c>
      <c r="Q326" s="38" t="s">
        <v>450</v>
      </c>
      <c r="R326" s="38" t="str" cm="1">
        <f t="array" ref="R326">_xlfn.XLOOKUP(Q326,INDEX(Flettilisti,,1),INDEX(Flettilisti,,2),,0)</f>
        <v>Vantar flokkun</v>
      </c>
      <c r="S326" s="38" t="str">
        <f>IF(ISBLANK(N326),"",IF(N326&lt;Gögn!$J$2,Gögn!$K$2,IF(N326&gt;Gögn!$J$4,Gögn!$K$4,Gögn!$K$3)))</f>
        <v/>
      </c>
      <c r="T326" s="49" t="str" cm="1">
        <f t="array" aca="1" ref="T326" ca="1">IF(ISBLANK(B326),"",IF(R326="Styrkhæft",_xlfn.XLOOKUP(S326,Vegalengdir[Texti],INDIRECT("Vegalengdir["&amp;'Upplýsingar um umsækjanda'!$B$10&amp;"]"),0%,0)))</f>
        <v/>
      </c>
      <c r="U326" s="72" t="str">
        <f t="shared" si="17"/>
        <v/>
      </c>
    </row>
    <row r="327" spans="1:21" x14ac:dyDescent="0.25">
      <c r="A327" s="53">
        <f t="shared" si="15"/>
        <v>326</v>
      </c>
      <c r="B327" s="55"/>
      <c r="C327" s="56"/>
      <c r="D327" s="55"/>
      <c r="E327" s="55"/>
      <c r="F327" s="55"/>
      <c r="G327" s="55"/>
      <c r="H327" s="57"/>
      <c r="I327" s="55"/>
      <c r="J327" s="55"/>
      <c r="K327" s="55"/>
      <c r="L327" s="55"/>
      <c r="M327" s="55"/>
      <c r="N327" s="57"/>
      <c r="O327" s="57" t="str">
        <f t="shared" si="16"/>
        <v/>
      </c>
      <c r="Q327" s="38" t="s">
        <v>450</v>
      </c>
      <c r="R327" s="38" t="str" cm="1">
        <f t="array" ref="R327">_xlfn.XLOOKUP(Q327,INDEX(Flettilisti,,1),INDEX(Flettilisti,,2),,0)</f>
        <v>Vantar flokkun</v>
      </c>
      <c r="S327" s="38" t="str">
        <f>IF(ISBLANK(N327),"",IF(N327&lt;Gögn!$J$2,Gögn!$K$2,IF(N327&gt;Gögn!$J$4,Gögn!$K$4,Gögn!$K$3)))</f>
        <v/>
      </c>
      <c r="T327" s="49" t="str" cm="1">
        <f t="array" aca="1" ref="T327" ca="1">IF(ISBLANK(B327),"",IF(R327="Styrkhæft",_xlfn.XLOOKUP(S327,Vegalengdir[Texti],INDIRECT("Vegalengdir["&amp;'Upplýsingar um umsækjanda'!$B$10&amp;"]"),0%,0)))</f>
        <v/>
      </c>
      <c r="U327" s="72" t="str">
        <f t="shared" si="17"/>
        <v/>
      </c>
    </row>
    <row r="328" spans="1:21" x14ac:dyDescent="0.25">
      <c r="A328" s="53">
        <f t="shared" si="15"/>
        <v>327</v>
      </c>
      <c r="B328" s="55"/>
      <c r="C328" s="56"/>
      <c r="D328" s="55"/>
      <c r="E328" s="55"/>
      <c r="F328" s="55"/>
      <c r="G328" s="55"/>
      <c r="H328" s="57"/>
      <c r="I328" s="55"/>
      <c r="J328" s="55"/>
      <c r="K328" s="55"/>
      <c r="L328" s="55"/>
      <c r="M328" s="55"/>
      <c r="N328" s="57"/>
      <c r="O328" s="57" t="str">
        <f t="shared" si="16"/>
        <v/>
      </c>
      <c r="Q328" s="38" t="s">
        <v>450</v>
      </c>
      <c r="R328" s="38" t="str" cm="1">
        <f t="array" ref="R328">_xlfn.XLOOKUP(Q328,INDEX(Flettilisti,,1),INDEX(Flettilisti,,2),,0)</f>
        <v>Vantar flokkun</v>
      </c>
      <c r="S328" s="38" t="str">
        <f>IF(ISBLANK(N328),"",IF(N328&lt;Gögn!$J$2,Gögn!$K$2,IF(N328&gt;Gögn!$J$4,Gögn!$K$4,Gögn!$K$3)))</f>
        <v/>
      </c>
      <c r="T328" s="49" t="str" cm="1">
        <f t="array" aca="1" ref="T328" ca="1">IF(ISBLANK(B328),"",IF(R328="Styrkhæft",_xlfn.XLOOKUP(S328,Vegalengdir[Texti],INDIRECT("Vegalengdir["&amp;'Upplýsingar um umsækjanda'!$B$10&amp;"]"),0%,0)))</f>
        <v/>
      </c>
      <c r="U328" s="72" t="str">
        <f t="shared" si="17"/>
        <v/>
      </c>
    </row>
    <row r="329" spans="1:21" x14ac:dyDescent="0.25">
      <c r="A329" s="53">
        <f t="shared" si="15"/>
        <v>328</v>
      </c>
      <c r="B329" s="55"/>
      <c r="C329" s="56"/>
      <c r="D329" s="55"/>
      <c r="E329" s="55"/>
      <c r="F329" s="55"/>
      <c r="G329" s="55"/>
      <c r="H329" s="57"/>
      <c r="I329" s="55"/>
      <c r="J329" s="55"/>
      <c r="K329" s="55"/>
      <c r="L329" s="55"/>
      <c r="M329" s="55"/>
      <c r="N329" s="57"/>
      <c r="O329" s="57" t="str">
        <f t="shared" si="16"/>
        <v/>
      </c>
      <c r="Q329" s="38" t="s">
        <v>450</v>
      </c>
      <c r="R329" s="38" t="str" cm="1">
        <f t="array" ref="R329">_xlfn.XLOOKUP(Q329,INDEX(Flettilisti,,1),INDEX(Flettilisti,,2),,0)</f>
        <v>Vantar flokkun</v>
      </c>
      <c r="S329" s="38" t="str">
        <f>IF(ISBLANK(N329),"",IF(N329&lt;Gögn!$J$2,Gögn!$K$2,IF(N329&gt;Gögn!$J$4,Gögn!$K$4,Gögn!$K$3)))</f>
        <v/>
      </c>
      <c r="T329" s="49" t="str" cm="1">
        <f t="array" aca="1" ref="T329" ca="1">IF(ISBLANK(B329),"",IF(R329="Styrkhæft",_xlfn.XLOOKUP(S329,Vegalengdir[Texti],INDIRECT("Vegalengdir["&amp;'Upplýsingar um umsækjanda'!$B$10&amp;"]"),0%,0)))</f>
        <v/>
      </c>
      <c r="U329" s="72" t="str">
        <f t="shared" si="17"/>
        <v/>
      </c>
    </row>
    <row r="330" spans="1:21" x14ac:dyDescent="0.25">
      <c r="A330" s="53">
        <f t="shared" si="15"/>
        <v>329</v>
      </c>
      <c r="B330" s="55"/>
      <c r="C330" s="56"/>
      <c r="D330" s="55"/>
      <c r="E330" s="55"/>
      <c r="F330" s="55"/>
      <c r="G330" s="55"/>
      <c r="H330" s="57"/>
      <c r="I330" s="55"/>
      <c r="J330" s="55"/>
      <c r="K330" s="55"/>
      <c r="L330" s="55"/>
      <c r="M330" s="55"/>
      <c r="N330" s="57"/>
      <c r="O330" s="57" t="str">
        <f t="shared" si="16"/>
        <v/>
      </c>
      <c r="Q330" s="38" t="s">
        <v>450</v>
      </c>
      <c r="R330" s="38" t="str" cm="1">
        <f t="array" ref="R330">_xlfn.XLOOKUP(Q330,INDEX(Flettilisti,,1),INDEX(Flettilisti,,2),,0)</f>
        <v>Vantar flokkun</v>
      </c>
      <c r="S330" s="38" t="str">
        <f>IF(ISBLANK(N330),"",IF(N330&lt;Gögn!$J$2,Gögn!$K$2,IF(N330&gt;Gögn!$J$4,Gögn!$K$4,Gögn!$K$3)))</f>
        <v/>
      </c>
      <c r="T330" s="49" t="str" cm="1">
        <f t="array" aca="1" ref="T330" ca="1">IF(ISBLANK(B330),"",IF(R330="Styrkhæft",_xlfn.XLOOKUP(S330,Vegalengdir[Texti],INDIRECT("Vegalengdir["&amp;'Upplýsingar um umsækjanda'!$B$10&amp;"]"),0%,0)))</f>
        <v/>
      </c>
      <c r="U330" s="72" t="str">
        <f t="shared" si="17"/>
        <v/>
      </c>
    </row>
    <row r="331" spans="1:21" x14ac:dyDescent="0.25">
      <c r="A331" s="53">
        <f t="shared" si="15"/>
        <v>330</v>
      </c>
      <c r="B331" s="55"/>
      <c r="C331" s="56"/>
      <c r="D331" s="55"/>
      <c r="E331" s="55"/>
      <c r="F331" s="55"/>
      <c r="G331" s="55"/>
      <c r="H331" s="57"/>
      <c r="I331" s="55"/>
      <c r="J331" s="55"/>
      <c r="K331" s="55"/>
      <c r="L331" s="55"/>
      <c r="M331" s="55"/>
      <c r="N331" s="57"/>
      <c r="O331" s="57" t="str">
        <f t="shared" si="16"/>
        <v/>
      </c>
      <c r="Q331" s="38" t="s">
        <v>450</v>
      </c>
      <c r="R331" s="38" t="str" cm="1">
        <f t="array" ref="R331">_xlfn.XLOOKUP(Q331,INDEX(Flettilisti,,1),INDEX(Flettilisti,,2),,0)</f>
        <v>Vantar flokkun</v>
      </c>
      <c r="S331" s="38" t="str">
        <f>IF(ISBLANK(N331),"",IF(N331&lt;Gögn!$J$2,Gögn!$K$2,IF(N331&gt;Gögn!$J$4,Gögn!$K$4,Gögn!$K$3)))</f>
        <v/>
      </c>
      <c r="T331" s="49" t="str" cm="1">
        <f t="array" aca="1" ref="T331" ca="1">IF(ISBLANK(B331),"",IF(R331="Styrkhæft",_xlfn.XLOOKUP(S331,Vegalengdir[Texti],INDIRECT("Vegalengdir["&amp;'Upplýsingar um umsækjanda'!$B$10&amp;"]"),0%,0)))</f>
        <v/>
      </c>
      <c r="U331" s="72" t="str">
        <f t="shared" si="17"/>
        <v/>
      </c>
    </row>
    <row r="332" spans="1:21" x14ac:dyDescent="0.25">
      <c r="A332" s="53">
        <f t="shared" si="15"/>
        <v>331</v>
      </c>
      <c r="B332" s="55"/>
      <c r="C332" s="56"/>
      <c r="D332" s="55"/>
      <c r="E332" s="55"/>
      <c r="F332" s="55"/>
      <c r="G332" s="55"/>
      <c r="H332" s="57"/>
      <c r="I332" s="55"/>
      <c r="J332" s="55"/>
      <c r="K332" s="55"/>
      <c r="L332" s="55"/>
      <c r="M332" s="55"/>
      <c r="N332" s="57"/>
      <c r="O332" s="57" t="str">
        <f t="shared" si="16"/>
        <v/>
      </c>
      <c r="Q332" s="38" t="s">
        <v>450</v>
      </c>
      <c r="R332" s="38" t="str" cm="1">
        <f t="array" ref="R332">_xlfn.XLOOKUP(Q332,INDEX(Flettilisti,,1),INDEX(Flettilisti,,2),,0)</f>
        <v>Vantar flokkun</v>
      </c>
      <c r="S332" s="38" t="str">
        <f>IF(ISBLANK(N332),"",IF(N332&lt;Gögn!$J$2,Gögn!$K$2,IF(N332&gt;Gögn!$J$4,Gögn!$K$4,Gögn!$K$3)))</f>
        <v/>
      </c>
      <c r="T332" s="49" t="str" cm="1">
        <f t="array" aca="1" ref="T332" ca="1">IF(ISBLANK(B332),"",IF(R332="Styrkhæft",_xlfn.XLOOKUP(S332,Vegalengdir[Texti],INDIRECT("Vegalengdir["&amp;'Upplýsingar um umsækjanda'!$B$10&amp;"]"),0%,0)))</f>
        <v/>
      </c>
      <c r="U332" s="72" t="str">
        <f t="shared" si="17"/>
        <v/>
      </c>
    </row>
    <row r="333" spans="1:21" x14ac:dyDescent="0.25">
      <c r="A333" s="53">
        <f t="shared" si="15"/>
        <v>332</v>
      </c>
      <c r="B333" s="55"/>
      <c r="C333" s="56"/>
      <c r="D333" s="55"/>
      <c r="E333" s="55"/>
      <c r="F333" s="55"/>
      <c r="G333" s="55"/>
      <c r="H333" s="57"/>
      <c r="I333" s="55"/>
      <c r="J333" s="55"/>
      <c r="K333" s="55"/>
      <c r="L333" s="55"/>
      <c r="M333" s="55"/>
      <c r="N333" s="57"/>
      <c r="O333" s="57" t="str">
        <f t="shared" si="16"/>
        <v/>
      </c>
      <c r="Q333" s="38" t="s">
        <v>450</v>
      </c>
      <c r="R333" s="38" t="str" cm="1">
        <f t="array" ref="R333">_xlfn.XLOOKUP(Q333,INDEX(Flettilisti,,1),INDEX(Flettilisti,,2),,0)</f>
        <v>Vantar flokkun</v>
      </c>
      <c r="S333" s="38" t="str">
        <f>IF(ISBLANK(N333),"",IF(N333&lt;Gögn!$J$2,Gögn!$K$2,IF(N333&gt;Gögn!$J$4,Gögn!$K$4,Gögn!$K$3)))</f>
        <v/>
      </c>
      <c r="T333" s="49" t="str" cm="1">
        <f t="array" aca="1" ref="T333" ca="1">IF(ISBLANK(B333),"",IF(R333="Styrkhæft",_xlfn.XLOOKUP(S333,Vegalengdir[Texti],INDIRECT("Vegalengdir["&amp;'Upplýsingar um umsækjanda'!$B$10&amp;"]"),0%,0)))</f>
        <v/>
      </c>
      <c r="U333" s="72" t="str">
        <f t="shared" si="17"/>
        <v/>
      </c>
    </row>
    <row r="334" spans="1:21" x14ac:dyDescent="0.25">
      <c r="A334" s="53">
        <f t="shared" si="15"/>
        <v>333</v>
      </c>
      <c r="B334" s="55"/>
      <c r="C334" s="56"/>
      <c r="D334" s="55"/>
      <c r="E334" s="55"/>
      <c r="F334" s="55"/>
      <c r="G334" s="55"/>
      <c r="H334" s="57"/>
      <c r="I334" s="55"/>
      <c r="J334" s="55"/>
      <c r="K334" s="55"/>
      <c r="L334" s="55"/>
      <c r="M334" s="55"/>
      <c r="N334" s="57"/>
      <c r="O334" s="57" t="str">
        <f t="shared" si="16"/>
        <v/>
      </c>
      <c r="Q334" s="38" t="s">
        <v>450</v>
      </c>
      <c r="R334" s="38" t="str" cm="1">
        <f t="array" ref="R334">_xlfn.XLOOKUP(Q334,INDEX(Flettilisti,,1),INDEX(Flettilisti,,2),,0)</f>
        <v>Vantar flokkun</v>
      </c>
      <c r="S334" s="38" t="str">
        <f>IF(ISBLANK(N334),"",IF(N334&lt;Gögn!$J$2,Gögn!$K$2,IF(N334&gt;Gögn!$J$4,Gögn!$K$4,Gögn!$K$3)))</f>
        <v/>
      </c>
      <c r="T334" s="49" t="str" cm="1">
        <f t="array" aca="1" ref="T334" ca="1">IF(ISBLANK(B334),"",IF(R334="Styrkhæft",_xlfn.XLOOKUP(S334,Vegalengdir[Texti],INDIRECT("Vegalengdir["&amp;'Upplýsingar um umsækjanda'!$B$10&amp;"]"),0%,0)))</f>
        <v/>
      </c>
      <c r="U334" s="72" t="str">
        <f t="shared" si="17"/>
        <v/>
      </c>
    </row>
    <row r="335" spans="1:21" x14ac:dyDescent="0.25">
      <c r="A335" s="53">
        <f t="shared" si="15"/>
        <v>334</v>
      </c>
      <c r="B335" s="55"/>
      <c r="C335" s="56"/>
      <c r="D335" s="55"/>
      <c r="E335" s="55"/>
      <c r="F335" s="55"/>
      <c r="G335" s="55"/>
      <c r="H335" s="57"/>
      <c r="I335" s="55"/>
      <c r="J335" s="55"/>
      <c r="K335" s="55"/>
      <c r="L335" s="55"/>
      <c r="M335" s="55"/>
      <c r="N335" s="57"/>
      <c r="O335" s="57" t="str">
        <f t="shared" si="16"/>
        <v/>
      </c>
      <c r="Q335" s="38" t="s">
        <v>450</v>
      </c>
      <c r="R335" s="38" t="str" cm="1">
        <f t="array" ref="R335">_xlfn.XLOOKUP(Q335,INDEX(Flettilisti,,1),INDEX(Flettilisti,,2),,0)</f>
        <v>Vantar flokkun</v>
      </c>
      <c r="S335" s="38" t="str">
        <f>IF(ISBLANK(N335),"",IF(N335&lt;Gögn!$J$2,Gögn!$K$2,IF(N335&gt;Gögn!$J$4,Gögn!$K$4,Gögn!$K$3)))</f>
        <v/>
      </c>
      <c r="T335" s="49" t="str" cm="1">
        <f t="array" aca="1" ref="T335" ca="1">IF(ISBLANK(B335),"",IF(R335="Styrkhæft",_xlfn.XLOOKUP(S335,Vegalengdir[Texti],INDIRECT("Vegalengdir["&amp;'Upplýsingar um umsækjanda'!$B$10&amp;"]"),0%,0)))</f>
        <v/>
      </c>
      <c r="U335" s="72" t="str">
        <f t="shared" si="17"/>
        <v/>
      </c>
    </row>
    <row r="336" spans="1:21" x14ac:dyDescent="0.25">
      <c r="A336" s="53">
        <f t="shared" si="15"/>
        <v>335</v>
      </c>
      <c r="B336" s="55"/>
      <c r="C336" s="56"/>
      <c r="D336" s="55"/>
      <c r="E336" s="55"/>
      <c r="F336" s="55"/>
      <c r="G336" s="55"/>
      <c r="H336" s="57"/>
      <c r="I336" s="55"/>
      <c r="J336" s="55"/>
      <c r="K336" s="55"/>
      <c r="L336" s="55"/>
      <c r="M336" s="55"/>
      <c r="N336" s="57"/>
      <c r="O336" s="57" t="str">
        <f t="shared" si="16"/>
        <v/>
      </c>
      <c r="Q336" s="38" t="s">
        <v>450</v>
      </c>
      <c r="R336" s="38" t="str" cm="1">
        <f t="array" ref="R336">_xlfn.XLOOKUP(Q336,INDEX(Flettilisti,,1),INDEX(Flettilisti,,2),,0)</f>
        <v>Vantar flokkun</v>
      </c>
      <c r="S336" s="38" t="str">
        <f>IF(ISBLANK(N336),"",IF(N336&lt;Gögn!$J$2,Gögn!$K$2,IF(N336&gt;Gögn!$J$4,Gögn!$K$4,Gögn!$K$3)))</f>
        <v/>
      </c>
      <c r="T336" s="49" t="str" cm="1">
        <f t="array" aca="1" ref="T336" ca="1">IF(ISBLANK(B336),"",IF(R336="Styrkhæft",_xlfn.XLOOKUP(S336,Vegalengdir[Texti],INDIRECT("Vegalengdir["&amp;'Upplýsingar um umsækjanda'!$B$10&amp;"]"),0%,0)))</f>
        <v/>
      </c>
      <c r="U336" s="72" t="str">
        <f t="shared" si="17"/>
        <v/>
      </c>
    </row>
    <row r="337" spans="1:21" x14ac:dyDescent="0.25">
      <c r="A337" s="53">
        <f t="shared" si="15"/>
        <v>336</v>
      </c>
      <c r="B337" s="55"/>
      <c r="C337" s="56"/>
      <c r="D337" s="55"/>
      <c r="E337" s="55"/>
      <c r="F337" s="55"/>
      <c r="G337" s="55"/>
      <c r="H337" s="57"/>
      <c r="I337" s="55"/>
      <c r="J337" s="55"/>
      <c r="K337" s="55"/>
      <c r="L337" s="55"/>
      <c r="M337" s="55"/>
      <c r="N337" s="57"/>
      <c r="O337" s="57" t="str">
        <f t="shared" si="16"/>
        <v/>
      </c>
      <c r="Q337" s="38" t="s">
        <v>450</v>
      </c>
      <c r="R337" s="38" t="str" cm="1">
        <f t="array" ref="R337">_xlfn.XLOOKUP(Q337,INDEX(Flettilisti,,1),INDEX(Flettilisti,,2),,0)</f>
        <v>Vantar flokkun</v>
      </c>
      <c r="S337" s="38" t="str">
        <f>IF(ISBLANK(N337),"",IF(N337&lt;Gögn!$J$2,Gögn!$K$2,IF(N337&gt;Gögn!$J$4,Gögn!$K$4,Gögn!$K$3)))</f>
        <v/>
      </c>
      <c r="T337" s="49" t="str" cm="1">
        <f t="array" aca="1" ref="T337" ca="1">IF(ISBLANK(B337),"",IF(R337="Styrkhæft",_xlfn.XLOOKUP(S337,Vegalengdir[Texti],INDIRECT("Vegalengdir["&amp;'Upplýsingar um umsækjanda'!$B$10&amp;"]"),0%,0)))</f>
        <v/>
      </c>
      <c r="U337" s="72" t="str">
        <f t="shared" si="17"/>
        <v/>
      </c>
    </row>
    <row r="338" spans="1:21" x14ac:dyDescent="0.25">
      <c r="A338" s="53">
        <f t="shared" si="15"/>
        <v>337</v>
      </c>
      <c r="B338" s="55"/>
      <c r="C338" s="56"/>
      <c r="D338" s="55"/>
      <c r="E338" s="55"/>
      <c r="F338" s="55"/>
      <c r="G338" s="55"/>
      <c r="H338" s="57"/>
      <c r="I338" s="55"/>
      <c r="J338" s="55"/>
      <c r="K338" s="55"/>
      <c r="L338" s="55"/>
      <c r="M338" s="55"/>
      <c r="N338" s="57"/>
      <c r="O338" s="57" t="str">
        <f t="shared" si="16"/>
        <v/>
      </c>
      <c r="Q338" s="38" t="s">
        <v>450</v>
      </c>
      <c r="R338" s="38" t="str" cm="1">
        <f t="array" ref="R338">_xlfn.XLOOKUP(Q338,INDEX(Flettilisti,,1),INDEX(Flettilisti,,2),,0)</f>
        <v>Vantar flokkun</v>
      </c>
      <c r="S338" s="38" t="str">
        <f>IF(ISBLANK(N338),"",IF(N338&lt;Gögn!$J$2,Gögn!$K$2,IF(N338&gt;Gögn!$J$4,Gögn!$K$4,Gögn!$K$3)))</f>
        <v/>
      </c>
      <c r="T338" s="49" t="str" cm="1">
        <f t="array" aca="1" ref="T338" ca="1">IF(ISBLANK(B338),"",IF(R338="Styrkhæft",_xlfn.XLOOKUP(S338,Vegalengdir[Texti],INDIRECT("Vegalengdir["&amp;'Upplýsingar um umsækjanda'!$B$10&amp;"]"),0%,0)))</f>
        <v/>
      </c>
      <c r="U338" s="72" t="str">
        <f t="shared" si="17"/>
        <v/>
      </c>
    </row>
    <row r="339" spans="1:21" x14ac:dyDescent="0.25">
      <c r="A339" s="53">
        <f t="shared" si="15"/>
        <v>338</v>
      </c>
      <c r="B339" s="55"/>
      <c r="C339" s="56"/>
      <c r="D339" s="55"/>
      <c r="E339" s="55"/>
      <c r="F339" s="55"/>
      <c r="G339" s="55"/>
      <c r="H339" s="57"/>
      <c r="I339" s="55"/>
      <c r="J339" s="55"/>
      <c r="K339" s="55"/>
      <c r="L339" s="55"/>
      <c r="M339" s="55"/>
      <c r="N339" s="57"/>
      <c r="O339" s="57" t="str">
        <f t="shared" si="16"/>
        <v/>
      </c>
      <c r="Q339" s="38" t="s">
        <v>450</v>
      </c>
      <c r="R339" s="38" t="str" cm="1">
        <f t="array" ref="R339">_xlfn.XLOOKUP(Q339,INDEX(Flettilisti,,1),INDEX(Flettilisti,,2),,0)</f>
        <v>Vantar flokkun</v>
      </c>
      <c r="S339" s="38" t="str">
        <f>IF(ISBLANK(N339),"",IF(N339&lt;Gögn!$J$2,Gögn!$K$2,IF(N339&gt;Gögn!$J$4,Gögn!$K$4,Gögn!$K$3)))</f>
        <v/>
      </c>
      <c r="T339" s="49" t="str" cm="1">
        <f t="array" aca="1" ref="T339" ca="1">IF(ISBLANK(B339),"",IF(R339="Styrkhæft",_xlfn.XLOOKUP(S339,Vegalengdir[Texti],INDIRECT("Vegalengdir["&amp;'Upplýsingar um umsækjanda'!$B$10&amp;"]"),0%,0)))</f>
        <v/>
      </c>
      <c r="U339" s="72" t="str">
        <f t="shared" si="17"/>
        <v/>
      </c>
    </row>
    <row r="340" spans="1:21" x14ac:dyDescent="0.25">
      <c r="A340" s="53">
        <f t="shared" si="15"/>
        <v>339</v>
      </c>
      <c r="B340" s="55"/>
      <c r="C340" s="56"/>
      <c r="D340" s="55"/>
      <c r="E340" s="55"/>
      <c r="F340" s="55"/>
      <c r="G340" s="55"/>
      <c r="H340" s="57"/>
      <c r="I340" s="55"/>
      <c r="J340" s="55"/>
      <c r="K340" s="55"/>
      <c r="L340" s="55"/>
      <c r="M340" s="55"/>
      <c r="N340" s="57"/>
      <c r="O340" s="57" t="str">
        <f t="shared" si="16"/>
        <v/>
      </c>
      <c r="Q340" s="38" t="s">
        <v>450</v>
      </c>
      <c r="R340" s="38" t="str" cm="1">
        <f t="array" ref="R340">_xlfn.XLOOKUP(Q340,INDEX(Flettilisti,,1),INDEX(Flettilisti,,2),,0)</f>
        <v>Vantar flokkun</v>
      </c>
      <c r="S340" s="38" t="str">
        <f>IF(ISBLANK(N340),"",IF(N340&lt;Gögn!$J$2,Gögn!$K$2,IF(N340&gt;Gögn!$J$4,Gögn!$K$4,Gögn!$K$3)))</f>
        <v/>
      </c>
      <c r="T340" s="49" t="str" cm="1">
        <f t="array" aca="1" ref="T340" ca="1">IF(ISBLANK(B340),"",IF(R340="Styrkhæft",_xlfn.XLOOKUP(S340,Vegalengdir[Texti],INDIRECT("Vegalengdir["&amp;'Upplýsingar um umsækjanda'!$B$10&amp;"]"),0%,0)))</f>
        <v/>
      </c>
      <c r="U340" s="72" t="str">
        <f t="shared" si="17"/>
        <v/>
      </c>
    </row>
    <row r="341" spans="1:21" x14ac:dyDescent="0.25">
      <c r="A341" s="53">
        <f t="shared" si="15"/>
        <v>340</v>
      </c>
      <c r="B341" s="55"/>
      <c r="C341" s="56"/>
      <c r="D341" s="55"/>
      <c r="E341" s="55"/>
      <c r="F341" s="55"/>
      <c r="G341" s="55"/>
      <c r="H341" s="57"/>
      <c r="I341" s="55"/>
      <c r="J341" s="55"/>
      <c r="K341" s="55"/>
      <c r="L341" s="55"/>
      <c r="M341" s="55"/>
      <c r="N341" s="57"/>
      <c r="O341" s="57" t="str">
        <f t="shared" si="16"/>
        <v/>
      </c>
      <c r="Q341" s="38" t="s">
        <v>450</v>
      </c>
      <c r="R341" s="38" t="str" cm="1">
        <f t="array" ref="R341">_xlfn.XLOOKUP(Q341,INDEX(Flettilisti,,1),INDEX(Flettilisti,,2),,0)</f>
        <v>Vantar flokkun</v>
      </c>
      <c r="S341" s="38" t="str">
        <f>IF(ISBLANK(N341),"",IF(N341&lt;Gögn!$J$2,Gögn!$K$2,IF(N341&gt;Gögn!$J$4,Gögn!$K$4,Gögn!$K$3)))</f>
        <v/>
      </c>
      <c r="T341" s="49" t="str" cm="1">
        <f t="array" aca="1" ref="T341" ca="1">IF(ISBLANK(B341),"",IF(R341="Styrkhæft",_xlfn.XLOOKUP(S341,Vegalengdir[Texti],INDIRECT("Vegalengdir["&amp;'Upplýsingar um umsækjanda'!$B$10&amp;"]"),0%,0)))</f>
        <v/>
      </c>
      <c r="U341" s="72" t="str">
        <f t="shared" si="17"/>
        <v/>
      </c>
    </row>
    <row r="342" spans="1:21" x14ac:dyDescent="0.25">
      <c r="A342" s="53">
        <f t="shared" si="15"/>
        <v>341</v>
      </c>
      <c r="B342" s="55"/>
      <c r="C342" s="56"/>
      <c r="D342" s="55"/>
      <c r="E342" s="55"/>
      <c r="F342" s="55"/>
      <c r="G342" s="55"/>
      <c r="H342" s="57"/>
      <c r="I342" s="55"/>
      <c r="J342" s="55"/>
      <c r="K342" s="55"/>
      <c r="L342" s="55"/>
      <c r="M342" s="55"/>
      <c r="N342" s="57"/>
      <c r="O342" s="57" t="str">
        <f t="shared" si="16"/>
        <v/>
      </c>
      <c r="Q342" s="38" t="s">
        <v>450</v>
      </c>
      <c r="R342" s="38" t="str" cm="1">
        <f t="array" ref="R342">_xlfn.XLOOKUP(Q342,INDEX(Flettilisti,,1),INDEX(Flettilisti,,2),,0)</f>
        <v>Vantar flokkun</v>
      </c>
      <c r="S342" s="38" t="str">
        <f>IF(ISBLANK(N342),"",IF(N342&lt;Gögn!$J$2,Gögn!$K$2,IF(N342&gt;Gögn!$J$4,Gögn!$K$4,Gögn!$K$3)))</f>
        <v/>
      </c>
      <c r="T342" s="49" t="str" cm="1">
        <f t="array" aca="1" ref="T342" ca="1">IF(ISBLANK(B342),"",IF(R342="Styrkhæft",_xlfn.XLOOKUP(S342,Vegalengdir[Texti],INDIRECT("Vegalengdir["&amp;'Upplýsingar um umsækjanda'!$B$10&amp;"]"),0%,0)))</f>
        <v/>
      </c>
      <c r="U342" s="72" t="str">
        <f t="shared" si="17"/>
        <v/>
      </c>
    </row>
    <row r="343" spans="1:21" x14ac:dyDescent="0.25">
      <c r="A343" s="53">
        <f t="shared" si="15"/>
        <v>342</v>
      </c>
      <c r="B343" s="55"/>
      <c r="C343" s="56"/>
      <c r="D343" s="55"/>
      <c r="E343" s="55"/>
      <c r="F343" s="55"/>
      <c r="G343" s="55"/>
      <c r="H343" s="57"/>
      <c r="I343" s="55"/>
      <c r="J343" s="55"/>
      <c r="K343" s="55"/>
      <c r="L343" s="55"/>
      <c r="M343" s="55"/>
      <c r="N343" s="57"/>
      <c r="O343" s="57" t="str">
        <f t="shared" si="16"/>
        <v/>
      </c>
      <c r="Q343" s="38" t="s">
        <v>450</v>
      </c>
      <c r="R343" s="38" t="str" cm="1">
        <f t="array" ref="R343">_xlfn.XLOOKUP(Q343,INDEX(Flettilisti,,1),INDEX(Flettilisti,,2),,0)</f>
        <v>Vantar flokkun</v>
      </c>
      <c r="S343" s="38" t="str">
        <f>IF(ISBLANK(N343),"",IF(N343&lt;Gögn!$J$2,Gögn!$K$2,IF(N343&gt;Gögn!$J$4,Gögn!$K$4,Gögn!$K$3)))</f>
        <v/>
      </c>
      <c r="T343" s="49" t="str" cm="1">
        <f t="array" aca="1" ref="T343" ca="1">IF(ISBLANK(B343),"",IF(R343="Styrkhæft",_xlfn.XLOOKUP(S343,Vegalengdir[Texti],INDIRECT("Vegalengdir["&amp;'Upplýsingar um umsækjanda'!$B$10&amp;"]"),0%,0)))</f>
        <v/>
      </c>
      <c r="U343" s="72" t="str">
        <f t="shared" si="17"/>
        <v/>
      </c>
    </row>
    <row r="344" spans="1:21" x14ac:dyDescent="0.25">
      <c r="A344" s="53">
        <f t="shared" si="15"/>
        <v>343</v>
      </c>
      <c r="B344" s="55"/>
      <c r="C344" s="56"/>
      <c r="D344" s="55"/>
      <c r="E344" s="55"/>
      <c r="F344" s="55"/>
      <c r="G344" s="55"/>
      <c r="H344" s="57"/>
      <c r="I344" s="55"/>
      <c r="J344" s="55"/>
      <c r="K344" s="55"/>
      <c r="L344" s="55"/>
      <c r="M344" s="55"/>
      <c r="N344" s="57"/>
      <c r="O344" s="57" t="str">
        <f t="shared" si="16"/>
        <v/>
      </c>
      <c r="Q344" s="38" t="s">
        <v>450</v>
      </c>
      <c r="R344" s="38" t="str" cm="1">
        <f t="array" ref="R344">_xlfn.XLOOKUP(Q344,INDEX(Flettilisti,,1),INDEX(Flettilisti,,2),,0)</f>
        <v>Vantar flokkun</v>
      </c>
      <c r="S344" s="38" t="str">
        <f>IF(ISBLANK(N344),"",IF(N344&lt;Gögn!$J$2,Gögn!$K$2,IF(N344&gt;Gögn!$J$4,Gögn!$K$4,Gögn!$K$3)))</f>
        <v/>
      </c>
      <c r="T344" s="49" t="str" cm="1">
        <f t="array" aca="1" ref="T344" ca="1">IF(ISBLANK(B344),"",IF(R344="Styrkhæft",_xlfn.XLOOKUP(S344,Vegalengdir[Texti],INDIRECT("Vegalengdir["&amp;'Upplýsingar um umsækjanda'!$B$10&amp;"]"),0%,0)))</f>
        <v/>
      </c>
      <c r="U344" s="72" t="str">
        <f t="shared" si="17"/>
        <v/>
      </c>
    </row>
    <row r="345" spans="1:21" x14ac:dyDescent="0.25">
      <c r="A345" s="53">
        <f t="shared" si="15"/>
        <v>344</v>
      </c>
      <c r="B345" s="55"/>
      <c r="C345" s="56"/>
      <c r="D345" s="55"/>
      <c r="E345" s="55"/>
      <c r="F345" s="55"/>
      <c r="G345" s="55"/>
      <c r="H345" s="57"/>
      <c r="I345" s="55"/>
      <c r="J345" s="55"/>
      <c r="K345" s="55"/>
      <c r="L345" s="55"/>
      <c r="M345" s="55"/>
      <c r="N345" s="57"/>
      <c r="O345" s="57" t="str">
        <f t="shared" si="16"/>
        <v/>
      </c>
      <c r="Q345" s="38" t="s">
        <v>450</v>
      </c>
      <c r="R345" s="38" t="str" cm="1">
        <f t="array" ref="R345">_xlfn.XLOOKUP(Q345,INDEX(Flettilisti,,1),INDEX(Flettilisti,,2),,0)</f>
        <v>Vantar flokkun</v>
      </c>
      <c r="S345" s="38" t="str">
        <f>IF(ISBLANK(N345),"",IF(N345&lt;Gögn!$J$2,Gögn!$K$2,IF(N345&gt;Gögn!$J$4,Gögn!$K$4,Gögn!$K$3)))</f>
        <v/>
      </c>
      <c r="T345" s="49" t="str" cm="1">
        <f t="array" aca="1" ref="T345" ca="1">IF(ISBLANK(B345),"",IF(R345="Styrkhæft",_xlfn.XLOOKUP(S345,Vegalengdir[Texti],INDIRECT("Vegalengdir["&amp;'Upplýsingar um umsækjanda'!$B$10&amp;"]"),0%,0)))</f>
        <v/>
      </c>
      <c r="U345" s="72" t="str">
        <f t="shared" si="17"/>
        <v/>
      </c>
    </row>
    <row r="346" spans="1:21" x14ac:dyDescent="0.25">
      <c r="A346" s="53">
        <f t="shared" si="15"/>
        <v>345</v>
      </c>
      <c r="B346" s="55"/>
      <c r="C346" s="56"/>
      <c r="D346" s="55"/>
      <c r="E346" s="55"/>
      <c r="F346" s="55"/>
      <c r="G346" s="55"/>
      <c r="H346" s="57"/>
      <c r="I346" s="55"/>
      <c r="J346" s="55"/>
      <c r="K346" s="55"/>
      <c r="L346" s="55"/>
      <c r="M346" s="55"/>
      <c r="N346" s="57"/>
      <c r="O346" s="57" t="str">
        <f t="shared" si="16"/>
        <v/>
      </c>
      <c r="Q346" s="38" t="s">
        <v>450</v>
      </c>
      <c r="R346" s="38" t="str" cm="1">
        <f t="array" ref="R346">_xlfn.XLOOKUP(Q346,INDEX(Flettilisti,,1),INDEX(Flettilisti,,2),,0)</f>
        <v>Vantar flokkun</v>
      </c>
      <c r="S346" s="38" t="str">
        <f>IF(ISBLANK(N346),"",IF(N346&lt;Gögn!$J$2,Gögn!$K$2,IF(N346&gt;Gögn!$J$4,Gögn!$K$4,Gögn!$K$3)))</f>
        <v/>
      </c>
      <c r="T346" s="49" t="str" cm="1">
        <f t="array" aca="1" ref="T346" ca="1">IF(ISBLANK(B346),"",IF(R346="Styrkhæft",_xlfn.XLOOKUP(S346,Vegalengdir[Texti],INDIRECT("Vegalengdir["&amp;'Upplýsingar um umsækjanda'!$B$10&amp;"]"),0%,0)))</f>
        <v/>
      </c>
      <c r="U346" s="72" t="str">
        <f t="shared" si="17"/>
        <v/>
      </c>
    </row>
    <row r="347" spans="1:21" x14ac:dyDescent="0.25">
      <c r="A347" s="53">
        <f t="shared" si="15"/>
        <v>346</v>
      </c>
      <c r="B347" s="55"/>
      <c r="C347" s="56"/>
      <c r="D347" s="55"/>
      <c r="E347" s="55"/>
      <c r="F347" s="55"/>
      <c r="G347" s="55"/>
      <c r="H347" s="57"/>
      <c r="I347" s="55"/>
      <c r="J347" s="55"/>
      <c r="K347" s="55"/>
      <c r="L347" s="55"/>
      <c r="M347" s="55"/>
      <c r="N347" s="57"/>
      <c r="O347" s="57" t="str">
        <f t="shared" si="16"/>
        <v/>
      </c>
      <c r="Q347" s="38" t="s">
        <v>450</v>
      </c>
      <c r="R347" s="38" t="str" cm="1">
        <f t="array" ref="R347">_xlfn.XLOOKUP(Q347,INDEX(Flettilisti,,1),INDEX(Flettilisti,,2),,0)</f>
        <v>Vantar flokkun</v>
      </c>
      <c r="S347" s="38" t="str">
        <f>IF(ISBLANK(N347),"",IF(N347&lt;Gögn!$J$2,Gögn!$K$2,IF(N347&gt;Gögn!$J$4,Gögn!$K$4,Gögn!$K$3)))</f>
        <v/>
      </c>
      <c r="T347" s="49" t="str" cm="1">
        <f t="array" aca="1" ref="T347" ca="1">IF(ISBLANK(B347),"",IF(R347="Styrkhæft",_xlfn.XLOOKUP(S347,Vegalengdir[Texti],INDIRECT("Vegalengdir["&amp;'Upplýsingar um umsækjanda'!$B$10&amp;"]"),0%,0)))</f>
        <v/>
      </c>
      <c r="U347" s="72" t="str">
        <f t="shared" si="17"/>
        <v/>
      </c>
    </row>
    <row r="348" spans="1:21" x14ac:dyDescent="0.25">
      <c r="A348" s="53">
        <f t="shared" si="15"/>
        <v>347</v>
      </c>
      <c r="B348" s="55"/>
      <c r="C348" s="56"/>
      <c r="D348" s="55"/>
      <c r="E348" s="55"/>
      <c r="F348" s="55"/>
      <c r="G348" s="55"/>
      <c r="H348" s="57"/>
      <c r="I348" s="55"/>
      <c r="J348" s="55"/>
      <c r="K348" s="55"/>
      <c r="L348" s="55"/>
      <c r="M348" s="55"/>
      <c r="N348" s="57"/>
      <c r="O348" s="57" t="str">
        <f t="shared" si="16"/>
        <v/>
      </c>
      <c r="Q348" s="38" t="s">
        <v>450</v>
      </c>
      <c r="R348" s="38" t="str" cm="1">
        <f t="array" ref="R348">_xlfn.XLOOKUP(Q348,INDEX(Flettilisti,,1),INDEX(Flettilisti,,2),,0)</f>
        <v>Vantar flokkun</v>
      </c>
      <c r="S348" s="38" t="str">
        <f>IF(ISBLANK(N348),"",IF(N348&lt;Gögn!$J$2,Gögn!$K$2,IF(N348&gt;Gögn!$J$4,Gögn!$K$4,Gögn!$K$3)))</f>
        <v/>
      </c>
      <c r="T348" s="49" t="str" cm="1">
        <f t="array" aca="1" ref="T348" ca="1">IF(ISBLANK(B348),"",IF(R348="Styrkhæft",_xlfn.XLOOKUP(S348,Vegalengdir[Texti],INDIRECT("Vegalengdir["&amp;'Upplýsingar um umsækjanda'!$B$10&amp;"]"),0%,0)))</f>
        <v/>
      </c>
      <c r="U348" s="72" t="str">
        <f t="shared" si="17"/>
        <v/>
      </c>
    </row>
    <row r="349" spans="1:21" x14ac:dyDescent="0.25">
      <c r="A349" s="53">
        <f t="shared" si="15"/>
        <v>348</v>
      </c>
      <c r="B349" s="55"/>
      <c r="C349" s="56"/>
      <c r="D349" s="55"/>
      <c r="E349" s="55"/>
      <c r="F349" s="55"/>
      <c r="G349" s="55"/>
      <c r="H349" s="57"/>
      <c r="I349" s="55"/>
      <c r="J349" s="55"/>
      <c r="K349" s="55"/>
      <c r="L349" s="55"/>
      <c r="M349" s="55"/>
      <c r="N349" s="57"/>
      <c r="O349" s="57" t="str">
        <f t="shared" si="16"/>
        <v/>
      </c>
      <c r="Q349" s="38" t="s">
        <v>450</v>
      </c>
      <c r="R349" s="38" t="str" cm="1">
        <f t="array" ref="R349">_xlfn.XLOOKUP(Q349,INDEX(Flettilisti,,1),INDEX(Flettilisti,,2),,0)</f>
        <v>Vantar flokkun</v>
      </c>
      <c r="S349" s="38" t="str">
        <f>IF(ISBLANK(N349),"",IF(N349&lt;Gögn!$J$2,Gögn!$K$2,IF(N349&gt;Gögn!$J$4,Gögn!$K$4,Gögn!$K$3)))</f>
        <v/>
      </c>
      <c r="T349" s="49" t="str" cm="1">
        <f t="array" aca="1" ref="T349" ca="1">IF(ISBLANK(B349),"",IF(R349="Styrkhæft",_xlfn.XLOOKUP(S349,Vegalengdir[Texti],INDIRECT("Vegalengdir["&amp;'Upplýsingar um umsækjanda'!$B$10&amp;"]"),0%,0)))</f>
        <v/>
      </c>
      <c r="U349" s="72" t="str">
        <f t="shared" si="17"/>
        <v/>
      </c>
    </row>
    <row r="350" spans="1:21" x14ac:dyDescent="0.25">
      <c r="A350" s="53">
        <f t="shared" si="15"/>
        <v>349</v>
      </c>
      <c r="B350" s="55"/>
      <c r="C350" s="56"/>
      <c r="D350" s="55"/>
      <c r="E350" s="55"/>
      <c r="F350" s="55"/>
      <c r="G350" s="55"/>
      <c r="H350" s="57"/>
      <c r="I350" s="55"/>
      <c r="J350" s="55"/>
      <c r="K350" s="55"/>
      <c r="L350" s="55"/>
      <c r="M350" s="55"/>
      <c r="N350" s="57"/>
      <c r="O350" s="57" t="str">
        <f t="shared" si="16"/>
        <v/>
      </c>
      <c r="Q350" s="38" t="s">
        <v>450</v>
      </c>
      <c r="R350" s="38" t="str" cm="1">
        <f t="array" ref="R350">_xlfn.XLOOKUP(Q350,INDEX(Flettilisti,,1),INDEX(Flettilisti,,2),,0)</f>
        <v>Vantar flokkun</v>
      </c>
      <c r="S350" s="38" t="str">
        <f>IF(ISBLANK(N350),"",IF(N350&lt;Gögn!$J$2,Gögn!$K$2,IF(N350&gt;Gögn!$J$4,Gögn!$K$4,Gögn!$K$3)))</f>
        <v/>
      </c>
      <c r="T350" s="49" t="str" cm="1">
        <f t="array" aca="1" ref="T350" ca="1">IF(ISBLANK(B350),"",IF(R350="Styrkhæft",_xlfn.XLOOKUP(S350,Vegalengdir[Texti],INDIRECT("Vegalengdir["&amp;'Upplýsingar um umsækjanda'!$B$10&amp;"]"),0%,0)))</f>
        <v/>
      </c>
      <c r="U350" s="72" t="str">
        <f t="shared" si="17"/>
        <v/>
      </c>
    </row>
    <row r="351" spans="1:21" x14ac:dyDescent="0.25">
      <c r="A351" s="53">
        <f t="shared" si="15"/>
        <v>350</v>
      </c>
      <c r="B351" s="55"/>
      <c r="C351" s="56"/>
      <c r="D351" s="55"/>
      <c r="E351" s="55"/>
      <c r="F351" s="55"/>
      <c r="G351" s="55"/>
      <c r="H351" s="57"/>
      <c r="I351" s="55"/>
      <c r="J351" s="55"/>
      <c r="K351" s="55"/>
      <c r="L351" s="55"/>
      <c r="M351" s="55"/>
      <c r="N351" s="57"/>
      <c r="O351" s="57" t="str">
        <f t="shared" si="16"/>
        <v/>
      </c>
      <c r="Q351" s="38" t="s">
        <v>450</v>
      </c>
      <c r="R351" s="38" t="str" cm="1">
        <f t="array" ref="R351">_xlfn.XLOOKUP(Q351,INDEX(Flettilisti,,1),INDEX(Flettilisti,,2),,0)</f>
        <v>Vantar flokkun</v>
      </c>
      <c r="S351" s="38" t="str">
        <f>IF(ISBLANK(N351),"",IF(N351&lt;Gögn!$J$2,Gögn!$K$2,IF(N351&gt;Gögn!$J$4,Gögn!$K$4,Gögn!$K$3)))</f>
        <v/>
      </c>
      <c r="T351" s="49" t="str" cm="1">
        <f t="array" aca="1" ref="T351" ca="1">IF(ISBLANK(B351),"",IF(R351="Styrkhæft",_xlfn.XLOOKUP(S351,Vegalengdir[Texti],INDIRECT("Vegalengdir["&amp;'Upplýsingar um umsækjanda'!$B$10&amp;"]"),0%,0)))</f>
        <v/>
      </c>
      <c r="U351" s="72" t="str">
        <f t="shared" si="17"/>
        <v/>
      </c>
    </row>
    <row r="352" spans="1:21" x14ac:dyDescent="0.25">
      <c r="A352" s="53">
        <f t="shared" si="15"/>
        <v>351</v>
      </c>
      <c r="B352" s="55"/>
      <c r="C352" s="56"/>
      <c r="D352" s="55"/>
      <c r="E352" s="55"/>
      <c r="F352" s="55"/>
      <c r="G352" s="55"/>
      <c r="H352" s="57"/>
      <c r="I352" s="55"/>
      <c r="J352" s="55"/>
      <c r="K352" s="55"/>
      <c r="L352" s="55"/>
      <c r="M352" s="55"/>
      <c r="N352" s="57"/>
      <c r="O352" s="57" t="str">
        <f t="shared" si="16"/>
        <v/>
      </c>
      <c r="Q352" s="38" t="s">
        <v>450</v>
      </c>
      <c r="R352" s="38" t="str" cm="1">
        <f t="array" ref="R352">_xlfn.XLOOKUP(Q352,INDEX(Flettilisti,,1),INDEX(Flettilisti,,2),,0)</f>
        <v>Vantar flokkun</v>
      </c>
      <c r="S352" s="38" t="str">
        <f>IF(ISBLANK(N352),"",IF(N352&lt;Gögn!$J$2,Gögn!$K$2,IF(N352&gt;Gögn!$J$4,Gögn!$K$4,Gögn!$K$3)))</f>
        <v/>
      </c>
      <c r="T352" s="49" t="str" cm="1">
        <f t="array" aca="1" ref="T352" ca="1">IF(ISBLANK(B352),"",IF(R352="Styrkhæft",_xlfn.XLOOKUP(S352,Vegalengdir[Texti],INDIRECT("Vegalengdir["&amp;'Upplýsingar um umsækjanda'!$B$10&amp;"]"),0%,0)))</f>
        <v/>
      </c>
      <c r="U352" s="72" t="str">
        <f t="shared" si="17"/>
        <v/>
      </c>
    </row>
    <row r="353" spans="1:21" x14ac:dyDescent="0.25">
      <c r="A353" s="53">
        <f t="shared" si="15"/>
        <v>352</v>
      </c>
      <c r="B353" s="55"/>
      <c r="C353" s="56"/>
      <c r="D353" s="55"/>
      <c r="E353" s="55"/>
      <c r="F353" s="55"/>
      <c r="G353" s="55"/>
      <c r="H353" s="57"/>
      <c r="I353" s="55"/>
      <c r="J353" s="55"/>
      <c r="K353" s="55"/>
      <c r="L353" s="55"/>
      <c r="M353" s="55"/>
      <c r="N353" s="57"/>
      <c r="O353" s="57" t="str">
        <f t="shared" si="16"/>
        <v/>
      </c>
      <c r="Q353" s="38" t="s">
        <v>450</v>
      </c>
      <c r="R353" s="38" t="str" cm="1">
        <f t="array" ref="R353">_xlfn.XLOOKUP(Q353,INDEX(Flettilisti,,1),INDEX(Flettilisti,,2),,0)</f>
        <v>Vantar flokkun</v>
      </c>
      <c r="S353" s="38" t="str">
        <f>IF(ISBLANK(N353),"",IF(N353&lt;Gögn!$J$2,Gögn!$K$2,IF(N353&gt;Gögn!$J$4,Gögn!$K$4,Gögn!$K$3)))</f>
        <v/>
      </c>
      <c r="T353" s="49" t="str" cm="1">
        <f t="array" aca="1" ref="T353" ca="1">IF(ISBLANK(B353),"",IF(R353="Styrkhæft",_xlfn.XLOOKUP(S353,Vegalengdir[Texti],INDIRECT("Vegalengdir["&amp;'Upplýsingar um umsækjanda'!$B$10&amp;"]"),0%,0)))</f>
        <v/>
      </c>
      <c r="U353" s="72" t="str">
        <f t="shared" si="17"/>
        <v/>
      </c>
    </row>
    <row r="354" spans="1:21" x14ac:dyDescent="0.25">
      <c r="A354" s="53">
        <f t="shared" si="15"/>
        <v>353</v>
      </c>
      <c r="B354" s="55"/>
      <c r="C354" s="56"/>
      <c r="D354" s="55"/>
      <c r="E354" s="55"/>
      <c r="F354" s="55"/>
      <c r="G354" s="55"/>
      <c r="H354" s="57"/>
      <c r="I354" s="55"/>
      <c r="J354" s="55"/>
      <c r="K354" s="55"/>
      <c r="L354" s="55"/>
      <c r="M354" s="55"/>
      <c r="N354" s="57"/>
      <c r="O354" s="57" t="str">
        <f t="shared" si="16"/>
        <v/>
      </c>
      <c r="Q354" s="38" t="s">
        <v>450</v>
      </c>
      <c r="R354" s="38" t="str" cm="1">
        <f t="array" ref="R354">_xlfn.XLOOKUP(Q354,INDEX(Flettilisti,,1),INDEX(Flettilisti,,2),,0)</f>
        <v>Vantar flokkun</v>
      </c>
      <c r="S354" s="38" t="str">
        <f>IF(ISBLANK(N354),"",IF(N354&lt;Gögn!$J$2,Gögn!$K$2,IF(N354&gt;Gögn!$J$4,Gögn!$K$4,Gögn!$K$3)))</f>
        <v/>
      </c>
      <c r="T354" s="49" t="str" cm="1">
        <f t="array" aca="1" ref="T354" ca="1">IF(ISBLANK(B354),"",IF(R354="Styrkhæft",_xlfn.XLOOKUP(S354,Vegalengdir[Texti],INDIRECT("Vegalengdir["&amp;'Upplýsingar um umsækjanda'!$B$10&amp;"]"),0%,0)))</f>
        <v/>
      </c>
      <c r="U354" s="72" t="str">
        <f t="shared" si="17"/>
        <v/>
      </c>
    </row>
    <row r="355" spans="1:21" x14ac:dyDescent="0.25">
      <c r="A355" s="53">
        <f t="shared" si="15"/>
        <v>354</v>
      </c>
      <c r="B355" s="55"/>
      <c r="C355" s="56"/>
      <c r="D355" s="55"/>
      <c r="E355" s="55"/>
      <c r="F355" s="55"/>
      <c r="G355" s="55"/>
      <c r="H355" s="57"/>
      <c r="I355" s="55"/>
      <c r="J355" s="55"/>
      <c r="K355" s="55"/>
      <c r="L355" s="55"/>
      <c r="M355" s="55"/>
      <c r="N355" s="57"/>
      <c r="O355" s="57" t="str">
        <f t="shared" si="16"/>
        <v/>
      </c>
      <c r="Q355" s="38" t="s">
        <v>450</v>
      </c>
      <c r="R355" s="38" t="str" cm="1">
        <f t="array" ref="R355">_xlfn.XLOOKUP(Q355,INDEX(Flettilisti,,1),INDEX(Flettilisti,,2),,0)</f>
        <v>Vantar flokkun</v>
      </c>
      <c r="S355" s="38" t="str">
        <f>IF(ISBLANK(N355),"",IF(N355&lt;Gögn!$J$2,Gögn!$K$2,IF(N355&gt;Gögn!$J$4,Gögn!$K$4,Gögn!$K$3)))</f>
        <v/>
      </c>
      <c r="T355" s="49" t="str" cm="1">
        <f t="array" aca="1" ref="T355" ca="1">IF(ISBLANK(B355),"",IF(R355="Styrkhæft",_xlfn.XLOOKUP(S355,Vegalengdir[Texti],INDIRECT("Vegalengdir["&amp;'Upplýsingar um umsækjanda'!$B$10&amp;"]"),0%,0)))</f>
        <v/>
      </c>
      <c r="U355" s="72" t="str">
        <f t="shared" si="17"/>
        <v/>
      </c>
    </row>
    <row r="356" spans="1:21" x14ac:dyDescent="0.25">
      <c r="A356" s="53">
        <f t="shared" si="15"/>
        <v>355</v>
      </c>
      <c r="B356" s="55"/>
      <c r="C356" s="56"/>
      <c r="D356" s="55"/>
      <c r="E356" s="55"/>
      <c r="F356" s="55"/>
      <c r="G356" s="55"/>
      <c r="H356" s="57"/>
      <c r="I356" s="55"/>
      <c r="J356" s="55"/>
      <c r="K356" s="55"/>
      <c r="L356" s="55"/>
      <c r="M356" s="55"/>
      <c r="N356" s="57"/>
      <c r="O356" s="57" t="str">
        <f t="shared" si="16"/>
        <v/>
      </c>
      <c r="Q356" s="38" t="s">
        <v>450</v>
      </c>
      <c r="R356" s="38" t="str" cm="1">
        <f t="array" ref="R356">_xlfn.XLOOKUP(Q356,INDEX(Flettilisti,,1),INDEX(Flettilisti,,2),,0)</f>
        <v>Vantar flokkun</v>
      </c>
      <c r="S356" s="38" t="str">
        <f>IF(ISBLANK(N356),"",IF(N356&lt;Gögn!$J$2,Gögn!$K$2,IF(N356&gt;Gögn!$J$4,Gögn!$K$4,Gögn!$K$3)))</f>
        <v/>
      </c>
      <c r="T356" s="49" t="str" cm="1">
        <f t="array" aca="1" ref="T356" ca="1">IF(ISBLANK(B356),"",IF(R356="Styrkhæft",_xlfn.XLOOKUP(S356,Vegalengdir[Texti],INDIRECT("Vegalengdir["&amp;'Upplýsingar um umsækjanda'!$B$10&amp;"]"),0%,0)))</f>
        <v/>
      </c>
      <c r="U356" s="72" t="str">
        <f t="shared" si="17"/>
        <v/>
      </c>
    </row>
    <row r="357" spans="1:21" x14ac:dyDescent="0.25">
      <c r="A357" s="53">
        <f t="shared" si="15"/>
        <v>356</v>
      </c>
      <c r="B357" s="55"/>
      <c r="C357" s="56"/>
      <c r="D357" s="55"/>
      <c r="E357" s="55"/>
      <c r="F357" s="55"/>
      <c r="G357" s="55"/>
      <c r="H357" s="57"/>
      <c r="I357" s="55"/>
      <c r="J357" s="55"/>
      <c r="K357" s="55"/>
      <c r="L357" s="55"/>
      <c r="M357" s="55"/>
      <c r="N357" s="57"/>
      <c r="O357" s="57" t="str">
        <f t="shared" si="16"/>
        <v/>
      </c>
      <c r="Q357" s="38" t="s">
        <v>450</v>
      </c>
      <c r="R357" s="38" t="str" cm="1">
        <f t="array" ref="R357">_xlfn.XLOOKUP(Q357,INDEX(Flettilisti,,1),INDEX(Flettilisti,,2),,0)</f>
        <v>Vantar flokkun</v>
      </c>
      <c r="S357" s="38" t="str">
        <f>IF(ISBLANK(N357),"",IF(N357&lt;Gögn!$J$2,Gögn!$K$2,IF(N357&gt;Gögn!$J$4,Gögn!$K$4,Gögn!$K$3)))</f>
        <v/>
      </c>
      <c r="T357" s="49" t="str" cm="1">
        <f t="array" aca="1" ref="T357" ca="1">IF(ISBLANK(B357),"",IF(R357="Styrkhæft",_xlfn.XLOOKUP(S357,Vegalengdir[Texti],INDIRECT("Vegalengdir["&amp;'Upplýsingar um umsækjanda'!$B$10&amp;"]"),0%,0)))</f>
        <v/>
      </c>
      <c r="U357" s="72" t="str">
        <f t="shared" si="17"/>
        <v/>
      </c>
    </row>
    <row r="358" spans="1:21" x14ac:dyDescent="0.25">
      <c r="A358" s="53">
        <f t="shared" si="15"/>
        <v>357</v>
      </c>
      <c r="B358" s="55"/>
      <c r="C358" s="56"/>
      <c r="D358" s="55"/>
      <c r="E358" s="55"/>
      <c r="F358" s="55"/>
      <c r="G358" s="55"/>
      <c r="H358" s="57"/>
      <c r="I358" s="55"/>
      <c r="J358" s="55"/>
      <c r="K358" s="55"/>
      <c r="L358" s="55"/>
      <c r="M358" s="55"/>
      <c r="N358" s="57"/>
      <c r="O358" s="57" t="str">
        <f t="shared" si="16"/>
        <v/>
      </c>
      <c r="Q358" s="38" t="s">
        <v>450</v>
      </c>
      <c r="R358" s="38" t="str" cm="1">
        <f t="array" ref="R358">_xlfn.XLOOKUP(Q358,INDEX(Flettilisti,,1),INDEX(Flettilisti,,2),,0)</f>
        <v>Vantar flokkun</v>
      </c>
      <c r="S358" s="38" t="str">
        <f>IF(ISBLANK(N358),"",IF(N358&lt;Gögn!$J$2,Gögn!$K$2,IF(N358&gt;Gögn!$J$4,Gögn!$K$4,Gögn!$K$3)))</f>
        <v/>
      </c>
      <c r="T358" s="49" t="str" cm="1">
        <f t="array" aca="1" ref="T358" ca="1">IF(ISBLANK(B358),"",IF(R358="Styrkhæft",_xlfn.XLOOKUP(S358,Vegalengdir[Texti],INDIRECT("Vegalengdir["&amp;'Upplýsingar um umsækjanda'!$B$10&amp;"]"),0%,0)))</f>
        <v/>
      </c>
      <c r="U358" s="72" t="str">
        <f t="shared" si="17"/>
        <v/>
      </c>
    </row>
    <row r="359" spans="1:21" x14ac:dyDescent="0.25">
      <c r="A359" s="53">
        <f t="shared" si="15"/>
        <v>358</v>
      </c>
      <c r="B359" s="55"/>
      <c r="C359" s="56"/>
      <c r="D359" s="55"/>
      <c r="E359" s="55"/>
      <c r="F359" s="55"/>
      <c r="G359" s="55"/>
      <c r="H359" s="57"/>
      <c r="I359" s="55"/>
      <c r="J359" s="55"/>
      <c r="K359" s="55"/>
      <c r="L359" s="55"/>
      <c r="M359" s="55"/>
      <c r="N359" s="57"/>
      <c r="O359" s="57" t="str">
        <f t="shared" si="16"/>
        <v/>
      </c>
      <c r="Q359" s="38" t="s">
        <v>450</v>
      </c>
      <c r="R359" s="38" t="str" cm="1">
        <f t="array" ref="R359">_xlfn.XLOOKUP(Q359,INDEX(Flettilisti,,1),INDEX(Flettilisti,,2),,0)</f>
        <v>Vantar flokkun</v>
      </c>
      <c r="S359" s="38" t="str">
        <f>IF(ISBLANK(N359),"",IF(N359&lt;Gögn!$J$2,Gögn!$K$2,IF(N359&gt;Gögn!$J$4,Gögn!$K$4,Gögn!$K$3)))</f>
        <v/>
      </c>
      <c r="T359" s="49" t="str" cm="1">
        <f t="array" aca="1" ref="T359" ca="1">IF(ISBLANK(B359),"",IF(R359="Styrkhæft",_xlfn.XLOOKUP(S359,Vegalengdir[Texti],INDIRECT("Vegalengdir["&amp;'Upplýsingar um umsækjanda'!$B$10&amp;"]"),0%,0)))</f>
        <v/>
      </c>
      <c r="U359" s="72" t="str">
        <f t="shared" si="17"/>
        <v/>
      </c>
    </row>
    <row r="360" spans="1:21" x14ac:dyDescent="0.25">
      <c r="A360" s="53">
        <f t="shared" si="15"/>
        <v>359</v>
      </c>
      <c r="B360" s="55"/>
      <c r="C360" s="56"/>
      <c r="D360" s="55"/>
      <c r="E360" s="55"/>
      <c r="F360" s="55"/>
      <c r="G360" s="55"/>
      <c r="H360" s="57"/>
      <c r="I360" s="55"/>
      <c r="J360" s="55"/>
      <c r="K360" s="55"/>
      <c r="L360" s="55"/>
      <c r="M360" s="55"/>
      <c r="N360" s="57"/>
      <c r="O360" s="57" t="str">
        <f t="shared" si="16"/>
        <v/>
      </c>
      <c r="Q360" s="38" t="s">
        <v>450</v>
      </c>
      <c r="R360" s="38" t="str" cm="1">
        <f t="array" ref="R360">_xlfn.XLOOKUP(Q360,INDEX(Flettilisti,,1),INDEX(Flettilisti,,2),,0)</f>
        <v>Vantar flokkun</v>
      </c>
      <c r="S360" s="38" t="str">
        <f>IF(ISBLANK(N360),"",IF(N360&lt;Gögn!$J$2,Gögn!$K$2,IF(N360&gt;Gögn!$J$4,Gögn!$K$4,Gögn!$K$3)))</f>
        <v/>
      </c>
      <c r="T360" s="49" t="str" cm="1">
        <f t="array" aca="1" ref="T360" ca="1">IF(ISBLANK(B360),"",IF(R360="Styrkhæft",_xlfn.XLOOKUP(S360,Vegalengdir[Texti],INDIRECT("Vegalengdir["&amp;'Upplýsingar um umsækjanda'!$B$10&amp;"]"),0%,0)))</f>
        <v/>
      </c>
      <c r="U360" s="72" t="str">
        <f t="shared" si="17"/>
        <v/>
      </c>
    </row>
    <row r="361" spans="1:21" x14ac:dyDescent="0.25">
      <c r="A361" s="53">
        <f t="shared" si="15"/>
        <v>360</v>
      </c>
      <c r="B361" s="55"/>
      <c r="C361" s="56"/>
      <c r="D361" s="55"/>
      <c r="E361" s="55"/>
      <c r="F361" s="55"/>
      <c r="G361" s="55"/>
      <c r="H361" s="57"/>
      <c r="I361" s="55"/>
      <c r="J361" s="55"/>
      <c r="K361" s="55"/>
      <c r="L361" s="55"/>
      <c r="M361" s="55"/>
      <c r="N361" s="57"/>
      <c r="O361" s="57" t="str">
        <f t="shared" si="16"/>
        <v/>
      </c>
      <c r="Q361" s="38" t="s">
        <v>450</v>
      </c>
      <c r="R361" s="38" t="str" cm="1">
        <f t="array" ref="R361">_xlfn.XLOOKUP(Q361,INDEX(Flettilisti,,1),INDEX(Flettilisti,,2),,0)</f>
        <v>Vantar flokkun</v>
      </c>
      <c r="S361" s="38" t="str">
        <f>IF(ISBLANK(N361),"",IF(N361&lt;Gögn!$J$2,Gögn!$K$2,IF(N361&gt;Gögn!$J$4,Gögn!$K$4,Gögn!$K$3)))</f>
        <v/>
      </c>
      <c r="T361" s="49" t="str" cm="1">
        <f t="array" aca="1" ref="T361" ca="1">IF(ISBLANK(B361),"",IF(R361="Styrkhæft",_xlfn.XLOOKUP(S361,Vegalengdir[Texti],INDIRECT("Vegalengdir["&amp;'Upplýsingar um umsækjanda'!$B$10&amp;"]"),0%,0)))</f>
        <v/>
      </c>
      <c r="U361" s="72" t="str">
        <f t="shared" si="17"/>
        <v/>
      </c>
    </row>
    <row r="362" spans="1:21" x14ac:dyDescent="0.25">
      <c r="A362" s="53">
        <f t="shared" si="15"/>
        <v>361</v>
      </c>
      <c r="B362" s="55"/>
      <c r="C362" s="56"/>
      <c r="D362" s="55"/>
      <c r="E362" s="55"/>
      <c r="F362" s="55"/>
      <c r="G362" s="55"/>
      <c r="H362" s="57"/>
      <c r="I362" s="55"/>
      <c r="J362" s="55"/>
      <c r="K362" s="55"/>
      <c r="L362" s="55"/>
      <c r="M362" s="55"/>
      <c r="N362" s="57"/>
      <c r="O362" s="57" t="str">
        <f t="shared" si="16"/>
        <v/>
      </c>
      <c r="Q362" s="38" t="s">
        <v>450</v>
      </c>
      <c r="R362" s="38" t="str" cm="1">
        <f t="array" ref="R362">_xlfn.XLOOKUP(Q362,INDEX(Flettilisti,,1),INDEX(Flettilisti,,2),,0)</f>
        <v>Vantar flokkun</v>
      </c>
      <c r="S362" s="38" t="str">
        <f>IF(ISBLANK(N362),"",IF(N362&lt;Gögn!$J$2,Gögn!$K$2,IF(N362&gt;Gögn!$J$4,Gögn!$K$4,Gögn!$K$3)))</f>
        <v/>
      </c>
      <c r="T362" s="49" t="str" cm="1">
        <f t="array" aca="1" ref="T362" ca="1">IF(ISBLANK(B362),"",IF(R362="Styrkhæft",_xlfn.XLOOKUP(S362,Vegalengdir[Texti],INDIRECT("Vegalengdir["&amp;'Upplýsingar um umsækjanda'!$B$10&amp;"]"),0%,0)))</f>
        <v/>
      </c>
      <c r="U362" s="72" t="str">
        <f t="shared" si="17"/>
        <v/>
      </c>
    </row>
    <row r="363" spans="1:21" x14ac:dyDescent="0.25">
      <c r="A363" s="53">
        <f t="shared" ref="A363:A426" si="18">A362+1</f>
        <v>362</v>
      </c>
      <c r="B363" s="55"/>
      <c r="C363" s="56"/>
      <c r="D363" s="55"/>
      <c r="E363" s="55"/>
      <c r="F363" s="55"/>
      <c r="G363" s="55"/>
      <c r="H363" s="57"/>
      <c r="I363" s="55"/>
      <c r="J363" s="55"/>
      <c r="K363" s="55"/>
      <c r="L363" s="55"/>
      <c r="M363" s="55"/>
      <c r="N363" s="57"/>
      <c r="O363" s="57" t="str">
        <f t="shared" si="16"/>
        <v/>
      </c>
      <c r="Q363" s="38" t="s">
        <v>450</v>
      </c>
      <c r="R363" s="38" t="str" cm="1">
        <f t="array" ref="R363">_xlfn.XLOOKUP(Q363,INDEX(Flettilisti,,1),INDEX(Flettilisti,,2),,0)</f>
        <v>Vantar flokkun</v>
      </c>
      <c r="S363" s="38" t="str">
        <f>IF(ISBLANK(N363),"",IF(N363&lt;Gögn!$J$2,Gögn!$K$2,IF(N363&gt;Gögn!$J$4,Gögn!$K$4,Gögn!$K$3)))</f>
        <v/>
      </c>
      <c r="T363" s="49" t="str" cm="1">
        <f t="array" aca="1" ref="T363" ca="1">IF(ISBLANK(B363),"",IF(R363="Styrkhæft",_xlfn.XLOOKUP(S363,Vegalengdir[Texti],INDIRECT("Vegalengdir["&amp;'Upplýsingar um umsækjanda'!$B$10&amp;"]"),0%,0)))</f>
        <v/>
      </c>
      <c r="U363" s="72" t="str">
        <f t="shared" si="17"/>
        <v/>
      </c>
    </row>
    <row r="364" spans="1:21" x14ac:dyDescent="0.25">
      <c r="A364" s="53">
        <f t="shared" si="18"/>
        <v>363</v>
      </c>
      <c r="B364" s="55"/>
      <c r="C364" s="56"/>
      <c r="D364" s="55"/>
      <c r="E364" s="55"/>
      <c r="F364" s="55"/>
      <c r="G364" s="55"/>
      <c r="H364" s="57"/>
      <c r="I364" s="55"/>
      <c r="J364" s="55"/>
      <c r="K364" s="55"/>
      <c r="L364" s="55"/>
      <c r="M364" s="55"/>
      <c r="N364" s="57"/>
      <c r="O364" s="57" t="str">
        <f t="shared" si="16"/>
        <v/>
      </c>
      <c r="Q364" s="38" t="s">
        <v>450</v>
      </c>
      <c r="R364" s="38" t="str" cm="1">
        <f t="array" ref="R364">_xlfn.XLOOKUP(Q364,INDEX(Flettilisti,,1),INDEX(Flettilisti,,2),,0)</f>
        <v>Vantar flokkun</v>
      </c>
      <c r="S364" s="38" t="str">
        <f>IF(ISBLANK(N364),"",IF(N364&lt;Gögn!$J$2,Gögn!$K$2,IF(N364&gt;Gögn!$J$4,Gögn!$K$4,Gögn!$K$3)))</f>
        <v/>
      </c>
      <c r="T364" s="49" t="str" cm="1">
        <f t="array" aca="1" ref="T364" ca="1">IF(ISBLANK(B364),"",IF(R364="Styrkhæft",_xlfn.XLOOKUP(S364,Vegalengdir[Texti],INDIRECT("Vegalengdir["&amp;'Upplýsingar um umsækjanda'!$B$10&amp;"]"),0%,0)))</f>
        <v/>
      </c>
      <c r="U364" s="72" t="str">
        <f t="shared" si="17"/>
        <v/>
      </c>
    </row>
    <row r="365" spans="1:21" x14ac:dyDescent="0.25">
      <c r="A365" s="53">
        <f t="shared" si="18"/>
        <v>364</v>
      </c>
      <c r="B365" s="55"/>
      <c r="C365" s="56"/>
      <c r="D365" s="55"/>
      <c r="E365" s="55"/>
      <c r="F365" s="55"/>
      <c r="G365" s="55"/>
      <c r="H365" s="57"/>
      <c r="I365" s="55"/>
      <c r="J365" s="55"/>
      <c r="K365" s="55"/>
      <c r="L365" s="55"/>
      <c r="M365" s="55"/>
      <c r="N365" s="57"/>
      <c r="O365" s="57" t="str">
        <f t="shared" si="16"/>
        <v/>
      </c>
      <c r="Q365" s="38" t="s">
        <v>450</v>
      </c>
      <c r="R365" s="38" t="str" cm="1">
        <f t="array" ref="R365">_xlfn.XLOOKUP(Q365,INDEX(Flettilisti,,1),INDEX(Flettilisti,,2),,0)</f>
        <v>Vantar flokkun</v>
      </c>
      <c r="S365" s="38" t="str">
        <f>IF(ISBLANK(N365),"",IF(N365&lt;Gögn!$J$2,Gögn!$K$2,IF(N365&gt;Gögn!$J$4,Gögn!$K$4,Gögn!$K$3)))</f>
        <v/>
      </c>
      <c r="T365" s="49" t="str" cm="1">
        <f t="array" aca="1" ref="T365" ca="1">IF(ISBLANK(B365),"",IF(R365="Styrkhæft",_xlfn.XLOOKUP(S365,Vegalengdir[Texti],INDIRECT("Vegalengdir["&amp;'Upplýsingar um umsækjanda'!$B$10&amp;"]"),0%,0)))</f>
        <v/>
      </c>
      <c r="U365" s="72" t="str">
        <f t="shared" si="17"/>
        <v/>
      </c>
    </row>
    <row r="366" spans="1:21" x14ac:dyDescent="0.25">
      <c r="A366" s="53">
        <f t="shared" si="18"/>
        <v>365</v>
      </c>
      <c r="B366" s="55"/>
      <c r="C366" s="56"/>
      <c r="D366" s="55"/>
      <c r="E366" s="55"/>
      <c r="F366" s="55"/>
      <c r="G366" s="55"/>
      <c r="H366" s="57"/>
      <c r="I366" s="55"/>
      <c r="J366" s="55"/>
      <c r="K366" s="55"/>
      <c r="L366" s="55"/>
      <c r="M366" s="55"/>
      <c r="N366" s="57"/>
      <c r="O366" s="57" t="str">
        <f t="shared" si="16"/>
        <v/>
      </c>
      <c r="Q366" s="38" t="s">
        <v>450</v>
      </c>
      <c r="R366" s="38" t="str" cm="1">
        <f t="array" ref="R366">_xlfn.XLOOKUP(Q366,INDEX(Flettilisti,,1),INDEX(Flettilisti,,2),,0)</f>
        <v>Vantar flokkun</v>
      </c>
      <c r="S366" s="38" t="str">
        <f>IF(ISBLANK(N366),"",IF(N366&lt;Gögn!$J$2,Gögn!$K$2,IF(N366&gt;Gögn!$J$4,Gögn!$K$4,Gögn!$K$3)))</f>
        <v/>
      </c>
      <c r="T366" s="49" t="str" cm="1">
        <f t="array" aca="1" ref="T366" ca="1">IF(ISBLANK(B366),"",IF(R366="Styrkhæft",_xlfn.XLOOKUP(S366,Vegalengdir[Texti],INDIRECT("Vegalengdir["&amp;'Upplýsingar um umsækjanda'!$B$10&amp;"]"),0%,0)))</f>
        <v/>
      </c>
      <c r="U366" s="72" t="str">
        <f t="shared" si="17"/>
        <v/>
      </c>
    </row>
    <row r="367" spans="1:21" x14ac:dyDescent="0.25">
      <c r="A367" s="53">
        <f t="shared" si="18"/>
        <v>366</v>
      </c>
      <c r="B367" s="55"/>
      <c r="C367" s="56"/>
      <c r="D367" s="55"/>
      <c r="E367" s="55"/>
      <c r="F367" s="55"/>
      <c r="G367" s="55"/>
      <c r="H367" s="57"/>
      <c r="I367" s="55"/>
      <c r="J367" s="55"/>
      <c r="K367" s="55"/>
      <c r="L367" s="55"/>
      <c r="M367" s="55"/>
      <c r="N367" s="57"/>
      <c r="O367" s="57" t="str">
        <f t="shared" si="16"/>
        <v/>
      </c>
      <c r="Q367" s="38" t="s">
        <v>450</v>
      </c>
      <c r="R367" s="38" t="str" cm="1">
        <f t="array" ref="R367">_xlfn.XLOOKUP(Q367,INDEX(Flettilisti,,1),INDEX(Flettilisti,,2),,0)</f>
        <v>Vantar flokkun</v>
      </c>
      <c r="S367" s="38" t="str">
        <f>IF(ISBLANK(N367),"",IF(N367&lt;Gögn!$J$2,Gögn!$K$2,IF(N367&gt;Gögn!$J$4,Gögn!$K$4,Gögn!$K$3)))</f>
        <v/>
      </c>
      <c r="T367" s="49" t="str" cm="1">
        <f t="array" aca="1" ref="T367" ca="1">IF(ISBLANK(B367),"",IF(R367="Styrkhæft",_xlfn.XLOOKUP(S367,Vegalengdir[Texti],INDIRECT("Vegalengdir["&amp;'Upplýsingar um umsækjanda'!$B$10&amp;"]"),0%,0)))</f>
        <v/>
      </c>
      <c r="U367" s="72" t="str">
        <f t="shared" si="17"/>
        <v/>
      </c>
    </row>
    <row r="368" spans="1:21" x14ac:dyDescent="0.25">
      <c r="A368" s="53">
        <f t="shared" si="18"/>
        <v>367</v>
      </c>
      <c r="B368" s="55"/>
      <c r="C368" s="56"/>
      <c r="D368" s="55"/>
      <c r="E368" s="55"/>
      <c r="F368" s="55"/>
      <c r="G368" s="55"/>
      <c r="H368" s="57"/>
      <c r="I368" s="55"/>
      <c r="J368" s="55"/>
      <c r="K368" s="55"/>
      <c r="L368" s="55"/>
      <c r="M368" s="55"/>
      <c r="N368" s="57"/>
      <c r="O368" s="57" t="str">
        <f t="shared" si="16"/>
        <v/>
      </c>
      <c r="Q368" s="38" t="s">
        <v>450</v>
      </c>
      <c r="R368" s="38" t="str" cm="1">
        <f t="array" ref="R368">_xlfn.XLOOKUP(Q368,INDEX(Flettilisti,,1),INDEX(Flettilisti,,2),,0)</f>
        <v>Vantar flokkun</v>
      </c>
      <c r="S368" s="38" t="str">
        <f>IF(ISBLANK(N368),"",IF(N368&lt;Gögn!$J$2,Gögn!$K$2,IF(N368&gt;Gögn!$J$4,Gögn!$K$4,Gögn!$K$3)))</f>
        <v/>
      </c>
      <c r="T368" s="49" t="str" cm="1">
        <f t="array" aca="1" ref="T368" ca="1">IF(ISBLANK(B368),"",IF(R368="Styrkhæft",_xlfn.XLOOKUP(S368,Vegalengdir[Texti],INDIRECT("Vegalengdir["&amp;'Upplýsingar um umsækjanda'!$B$10&amp;"]"),0%,0)))</f>
        <v/>
      </c>
      <c r="U368" s="72" t="str">
        <f t="shared" si="17"/>
        <v/>
      </c>
    </row>
    <row r="369" spans="1:21" x14ac:dyDescent="0.25">
      <c r="A369" s="53">
        <f t="shared" si="18"/>
        <v>368</v>
      </c>
      <c r="B369" s="55"/>
      <c r="C369" s="56"/>
      <c r="D369" s="55"/>
      <c r="E369" s="55"/>
      <c r="F369" s="55"/>
      <c r="G369" s="55"/>
      <c r="H369" s="57"/>
      <c r="I369" s="55"/>
      <c r="J369" s="55"/>
      <c r="K369" s="55"/>
      <c r="L369" s="55"/>
      <c r="M369" s="55"/>
      <c r="N369" s="57"/>
      <c r="O369" s="57" t="str">
        <f t="shared" si="16"/>
        <v/>
      </c>
      <c r="Q369" s="38" t="s">
        <v>450</v>
      </c>
      <c r="R369" s="38" t="str" cm="1">
        <f t="array" ref="R369">_xlfn.XLOOKUP(Q369,INDEX(Flettilisti,,1),INDEX(Flettilisti,,2),,0)</f>
        <v>Vantar flokkun</v>
      </c>
      <c r="S369" s="38" t="str">
        <f>IF(ISBLANK(N369),"",IF(N369&lt;Gögn!$J$2,Gögn!$K$2,IF(N369&gt;Gögn!$J$4,Gögn!$K$4,Gögn!$K$3)))</f>
        <v/>
      </c>
      <c r="T369" s="49" t="str" cm="1">
        <f t="array" aca="1" ref="T369" ca="1">IF(ISBLANK(B369),"",IF(R369="Styrkhæft",_xlfn.XLOOKUP(S369,Vegalengdir[Texti],INDIRECT("Vegalengdir["&amp;'Upplýsingar um umsækjanda'!$B$10&amp;"]"),0%,0)))</f>
        <v/>
      </c>
      <c r="U369" s="72" t="str">
        <f t="shared" si="17"/>
        <v/>
      </c>
    </row>
    <row r="370" spans="1:21" x14ac:dyDescent="0.25">
      <c r="A370" s="53">
        <f t="shared" si="18"/>
        <v>369</v>
      </c>
      <c r="B370" s="55"/>
      <c r="C370" s="56"/>
      <c r="D370" s="55"/>
      <c r="E370" s="55"/>
      <c r="F370" s="55"/>
      <c r="G370" s="55"/>
      <c r="H370" s="57"/>
      <c r="I370" s="55"/>
      <c r="J370" s="55"/>
      <c r="K370" s="55"/>
      <c r="L370" s="55"/>
      <c r="M370" s="55"/>
      <c r="N370" s="57"/>
      <c r="O370" s="57" t="str">
        <f t="shared" si="16"/>
        <v/>
      </c>
      <c r="Q370" s="38" t="s">
        <v>450</v>
      </c>
      <c r="R370" s="38" t="str" cm="1">
        <f t="array" ref="R370">_xlfn.XLOOKUP(Q370,INDEX(Flettilisti,,1),INDEX(Flettilisti,,2),,0)</f>
        <v>Vantar flokkun</v>
      </c>
      <c r="S370" s="38" t="str">
        <f>IF(ISBLANK(N370),"",IF(N370&lt;Gögn!$J$2,Gögn!$K$2,IF(N370&gt;Gögn!$J$4,Gögn!$K$4,Gögn!$K$3)))</f>
        <v/>
      </c>
      <c r="T370" s="49" t="str" cm="1">
        <f t="array" aca="1" ref="T370" ca="1">IF(ISBLANK(B370),"",IF(R370="Styrkhæft",_xlfn.XLOOKUP(S370,Vegalengdir[Texti],INDIRECT("Vegalengdir["&amp;'Upplýsingar um umsækjanda'!$B$10&amp;"]"),0%,0)))</f>
        <v/>
      </c>
      <c r="U370" s="72" t="str">
        <f t="shared" si="17"/>
        <v/>
      </c>
    </row>
    <row r="371" spans="1:21" x14ac:dyDescent="0.25">
      <c r="A371" s="53">
        <f t="shared" si="18"/>
        <v>370</v>
      </c>
      <c r="B371" s="55"/>
      <c r="C371" s="56"/>
      <c r="D371" s="55"/>
      <c r="E371" s="55"/>
      <c r="F371" s="55"/>
      <c r="G371" s="55"/>
      <c r="H371" s="57"/>
      <c r="I371" s="55"/>
      <c r="J371" s="55"/>
      <c r="K371" s="55"/>
      <c r="L371" s="55"/>
      <c r="M371" s="55"/>
      <c r="N371" s="57"/>
      <c r="O371" s="57" t="str">
        <f t="shared" si="16"/>
        <v/>
      </c>
      <c r="Q371" s="38" t="s">
        <v>450</v>
      </c>
      <c r="R371" s="38" t="str" cm="1">
        <f t="array" ref="R371">_xlfn.XLOOKUP(Q371,INDEX(Flettilisti,,1),INDEX(Flettilisti,,2),,0)</f>
        <v>Vantar flokkun</v>
      </c>
      <c r="S371" s="38" t="str">
        <f>IF(ISBLANK(N371),"",IF(N371&lt;Gögn!$J$2,Gögn!$K$2,IF(N371&gt;Gögn!$J$4,Gögn!$K$4,Gögn!$K$3)))</f>
        <v/>
      </c>
      <c r="T371" s="49" t="str" cm="1">
        <f t="array" aca="1" ref="T371" ca="1">IF(ISBLANK(B371),"",IF(R371="Styrkhæft",_xlfn.XLOOKUP(S371,Vegalengdir[Texti],INDIRECT("Vegalengdir["&amp;'Upplýsingar um umsækjanda'!$B$10&amp;"]"),0%,0)))</f>
        <v/>
      </c>
      <c r="U371" s="72" t="str">
        <f t="shared" si="17"/>
        <v/>
      </c>
    </row>
    <row r="372" spans="1:21" x14ac:dyDescent="0.25">
      <c r="A372" s="53">
        <f t="shared" si="18"/>
        <v>371</v>
      </c>
      <c r="B372" s="55"/>
      <c r="C372" s="56"/>
      <c r="D372" s="55"/>
      <c r="E372" s="55"/>
      <c r="F372" s="55"/>
      <c r="G372" s="55"/>
      <c r="H372" s="57"/>
      <c r="I372" s="55"/>
      <c r="J372" s="55"/>
      <c r="K372" s="55"/>
      <c r="L372" s="55"/>
      <c r="M372" s="55"/>
      <c r="N372" s="57"/>
      <c r="O372" s="57" t="str">
        <f t="shared" si="16"/>
        <v/>
      </c>
      <c r="Q372" s="38" t="s">
        <v>450</v>
      </c>
      <c r="R372" s="38" t="str" cm="1">
        <f t="array" ref="R372">_xlfn.XLOOKUP(Q372,INDEX(Flettilisti,,1),INDEX(Flettilisti,,2),,0)</f>
        <v>Vantar flokkun</v>
      </c>
      <c r="S372" s="38" t="str">
        <f>IF(ISBLANK(N372),"",IF(N372&lt;Gögn!$J$2,Gögn!$K$2,IF(N372&gt;Gögn!$J$4,Gögn!$K$4,Gögn!$K$3)))</f>
        <v/>
      </c>
      <c r="T372" s="49" t="str" cm="1">
        <f t="array" aca="1" ref="T372" ca="1">IF(ISBLANK(B372),"",IF(R372="Styrkhæft",_xlfn.XLOOKUP(S372,Vegalengdir[Texti],INDIRECT("Vegalengdir["&amp;'Upplýsingar um umsækjanda'!$B$10&amp;"]"),0%,0)))</f>
        <v/>
      </c>
      <c r="U372" s="72" t="str">
        <f t="shared" si="17"/>
        <v/>
      </c>
    </row>
    <row r="373" spans="1:21" x14ac:dyDescent="0.25">
      <c r="A373" s="53">
        <f t="shared" si="18"/>
        <v>372</v>
      </c>
      <c r="B373" s="55"/>
      <c r="C373" s="56"/>
      <c r="D373" s="55"/>
      <c r="E373" s="55"/>
      <c r="F373" s="55"/>
      <c r="G373" s="55"/>
      <c r="H373" s="57"/>
      <c r="I373" s="55"/>
      <c r="J373" s="55"/>
      <c r="K373" s="55"/>
      <c r="L373" s="55"/>
      <c r="M373" s="55"/>
      <c r="N373" s="57"/>
      <c r="O373" s="57" t="str">
        <f t="shared" si="16"/>
        <v/>
      </c>
      <c r="Q373" s="38" t="s">
        <v>450</v>
      </c>
      <c r="R373" s="38" t="str" cm="1">
        <f t="array" ref="R373">_xlfn.XLOOKUP(Q373,INDEX(Flettilisti,,1),INDEX(Flettilisti,,2),,0)</f>
        <v>Vantar flokkun</v>
      </c>
      <c r="S373" s="38" t="str">
        <f>IF(ISBLANK(N373),"",IF(N373&lt;Gögn!$J$2,Gögn!$K$2,IF(N373&gt;Gögn!$J$4,Gögn!$K$4,Gögn!$K$3)))</f>
        <v/>
      </c>
      <c r="T373" s="49" t="str" cm="1">
        <f t="array" aca="1" ref="T373" ca="1">IF(ISBLANK(B373),"",IF(R373="Styrkhæft",_xlfn.XLOOKUP(S373,Vegalengdir[Texti],INDIRECT("Vegalengdir["&amp;'Upplýsingar um umsækjanda'!$B$10&amp;"]"),0%,0)))</f>
        <v/>
      </c>
      <c r="U373" s="72" t="str">
        <f t="shared" si="17"/>
        <v/>
      </c>
    </row>
    <row r="374" spans="1:21" x14ac:dyDescent="0.25">
      <c r="A374" s="53">
        <f t="shared" si="18"/>
        <v>373</v>
      </c>
      <c r="B374" s="55"/>
      <c r="C374" s="56"/>
      <c r="D374" s="55"/>
      <c r="E374" s="55"/>
      <c r="F374" s="55"/>
      <c r="G374" s="55"/>
      <c r="H374" s="57"/>
      <c r="I374" s="55"/>
      <c r="J374" s="55"/>
      <c r="K374" s="55"/>
      <c r="L374" s="55"/>
      <c r="M374" s="55"/>
      <c r="N374" s="57"/>
      <c r="O374" s="57" t="str">
        <f t="shared" si="16"/>
        <v/>
      </c>
      <c r="Q374" s="38" t="s">
        <v>450</v>
      </c>
      <c r="R374" s="38" t="str" cm="1">
        <f t="array" ref="R374">_xlfn.XLOOKUP(Q374,INDEX(Flettilisti,,1),INDEX(Flettilisti,,2),,0)</f>
        <v>Vantar flokkun</v>
      </c>
      <c r="S374" s="38" t="str">
        <f>IF(ISBLANK(N374),"",IF(N374&lt;Gögn!$J$2,Gögn!$K$2,IF(N374&gt;Gögn!$J$4,Gögn!$K$4,Gögn!$K$3)))</f>
        <v/>
      </c>
      <c r="T374" s="49" t="str" cm="1">
        <f t="array" aca="1" ref="T374" ca="1">IF(ISBLANK(B374),"",IF(R374="Styrkhæft",_xlfn.XLOOKUP(S374,Vegalengdir[Texti],INDIRECT("Vegalengdir["&amp;'Upplýsingar um umsækjanda'!$B$10&amp;"]"),0%,0)))</f>
        <v/>
      </c>
      <c r="U374" s="72" t="str">
        <f t="shared" si="17"/>
        <v/>
      </c>
    </row>
    <row r="375" spans="1:21" x14ac:dyDescent="0.25">
      <c r="A375" s="53">
        <f t="shared" si="18"/>
        <v>374</v>
      </c>
      <c r="B375" s="55"/>
      <c r="C375" s="56"/>
      <c r="D375" s="55"/>
      <c r="E375" s="55"/>
      <c r="F375" s="55"/>
      <c r="G375" s="55"/>
      <c r="H375" s="57"/>
      <c r="I375" s="55"/>
      <c r="J375" s="55"/>
      <c r="K375" s="55"/>
      <c r="L375" s="55"/>
      <c r="M375" s="55"/>
      <c r="N375" s="57"/>
      <c r="O375" s="57" t="str">
        <f t="shared" si="16"/>
        <v/>
      </c>
      <c r="Q375" s="38" t="s">
        <v>450</v>
      </c>
      <c r="R375" s="38" t="str" cm="1">
        <f t="array" ref="R375">_xlfn.XLOOKUP(Q375,INDEX(Flettilisti,,1),INDEX(Flettilisti,,2),,0)</f>
        <v>Vantar flokkun</v>
      </c>
      <c r="S375" s="38" t="str">
        <f>IF(ISBLANK(N375),"",IF(N375&lt;Gögn!$J$2,Gögn!$K$2,IF(N375&gt;Gögn!$J$4,Gögn!$K$4,Gögn!$K$3)))</f>
        <v/>
      </c>
      <c r="T375" s="49" t="str" cm="1">
        <f t="array" aca="1" ref="T375" ca="1">IF(ISBLANK(B375),"",IF(R375="Styrkhæft",_xlfn.XLOOKUP(S375,Vegalengdir[Texti],INDIRECT("Vegalengdir["&amp;'Upplýsingar um umsækjanda'!$B$10&amp;"]"),0%,0)))</f>
        <v/>
      </c>
      <c r="U375" s="72" t="str">
        <f t="shared" si="17"/>
        <v/>
      </c>
    </row>
    <row r="376" spans="1:21" x14ac:dyDescent="0.25">
      <c r="A376" s="53">
        <f t="shared" si="18"/>
        <v>375</v>
      </c>
      <c r="B376" s="55"/>
      <c r="C376" s="56"/>
      <c r="D376" s="55"/>
      <c r="E376" s="55"/>
      <c r="F376" s="55"/>
      <c r="G376" s="55"/>
      <c r="H376" s="57"/>
      <c r="I376" s="55"/>
      <c r="J376" s="55"/>
      <c r="K376" s="55"/>
      <c r="L376" s="55"/>
      <c r="M376" s="55"/>
      <c r="N376" s="57"/>
      <c r="O376" s="57" t="str">
        <f t="shared" si="16"/>
        <v/>
      </c>
      <c r="Q376" s="38" t="s">
        <v>450</v>
      </c>
      <c r="R376" s="38" t="str" cm="1">
        <f t="array" ref="R376">_xlfn.XLOOKUP(Q376,INDEX(Flettilisti,,1),INDEX(Flettilisti,,2),,0)</f>
        <v>Vantar flokkun</v>
      </c>
      <c r="S376" s="38" t="str">
        <f>IF(ISBLANK(N376),"",IF(N376&lt;Gögn!$J$2,Gögn!$K$2,IF(N376&gt;Gögn!$J$4,Gögn!$K$4,Gögn!$K$3)))</f>
        <v/>
      </c>
      <c r="T376" s="49" t="str" cm="1">
        <f t="array" aca="1" ref="T376" ca="1">IF(ISBLANK(B376),"",IF(R376="Styrkhæft",_xlfn.XLOOKUP(S376,Vegalengdir[Texti],INDIRECT("Vegalengdir["&amp;'Upplýsingar um umsækjanda'!$B$10&amp;"]"),0%,0)))</f>
        <v/>
      </c>
      <c r="U376" s="72" t="str">
        <f t="shared" si="17"/>
        <v/>
      </c>
    </row>
    <row r="377" spans="1:21" x14ac:dyDescent="0.25">
      <c r="A377" s="53">
        <f t="shared" si="18"/>
        <v>376</v>
      </c>
      <c r="B377" s="55"/>
      <c r="C377" s="56"/>
      <c r="D377" s="55"/>
      <c r="E377" s="55"/>
      <c r="F377" s="55"/>
      <c r="G377" s="55"/>
      <c r="H377" s="57"/>
      <c r="I377" s="55"/>
      <c r="J377" s="55"/>
      <c r="K377" s="55"/>
      <c r="L377" s="55"/>
      <c r="M377" s="55"/>
      <c r="N377" s="57"/>
      <c r="O377" s="57" t="str">
        <f t="shared" si="16"/>
        <v/>
      </c>
      <c r="Q377" s="38" t="s">
        <v>450</v>
      </c>
      <c r="R377" s="38" t="str" cm="1">
        <f t="array" ref="R377">_xlfn.XLOOKUP(Q377,INDEX(Flettilisti,,1),INDEX(Flettilisti,,2),,0)</f>
        <v>Vantar flokkun</v>
      </c>
      <c r="S377" s="38" t="str">
        <f>IF(ISBLANK(N377),"",IF(N377&lt;Gögn!$J$2,Gögn!$K$2,IF(N377&gt;Gögn!$J$4,Gögn!$K$4,Gögn!$K$3)))</f>
        <v/>
      </c>
      <c r="T377" s="49" t="str" cm="1">
        <f t="array" aca="1" ref="T377" ca="1">IF(ISBLANK(B377),"",IF(R377="Styrkhæft",_xlfn.XLOOKUP(S377,Vegalengdir[Texti],INDIRECT("Vegalengdir["&amp;'Upplýsingar um umsækjanda'!$B$10&amp;"]"),0%,0)))</f>
        <v/>
      </c>
      <c r="U377" s="72" t="str">
        <f t="shared" si="17"/>
        <v/>
      </c>
    </row>
    <row r="378" spans="1:21" x14ac:dyDescent="0.25">
      <c r="A378" s="53">
        <f t="shared" si="18"/>
        <v>377</v>
      </c>
      <c r="B378" s="55"/>
      <c r="C378" s="56"/>
      <c r="D378" s="55"/>
      <c r="E378" s="55"/>
      <c r="F378" s="55"/>
      <c r="G378" s="55"/>
      <c r="H378" s="57"/>
      <c r="I378" s="55"/>
      <c r="J378" s="55"/>
      <c r="K378" s="55"/>
      <c r="L378" s="55"/>
      <c r="M378" s="55"/>
      <c r="N378" s="57"/>
      <c r="O378" s="57" t="str">
        <f t="shared" si="16"/>
        <v/>
      </c>
      <c r="Q378" s="38" t="s">
        <v>450</v>
      </c>
      <c r="R378" s="38" t="str" cm="1">
        <f t="array" ref="R378">_xlfn.XLOOKUP(Q378,INDEX(Flettilisti,,1),INDEX(Flettilisti,,2),,0)</f>
        <v>Vantar flokkun</v>
      </c>
      <c r="S378" s="38" t="str">
        <f>IF(ISBLANK(N378),"",IF(N378&lt;Gögn!$J$2,Gögn!$K$2,IF(N378&gt;Gögn!$J$4,Gögn!$K$4,Gögn!$K$3)))</f>
        <v/>
      </c>
      <c r="T378" s="49" t="str" cm="1">
        <f t="array" aca="1" ref="T378" ca="1">IF(ISBLANK(B378),"",IF(R378="Styrkhæft",_xlfn.XLOOKUP(S378,Vegalengdir[Texti],INDIRECT("Vegalengdir["&amp;'Upplýsingar um umsækjanda'!$B$10&amp;"]"),0%,0)))</f>
        <v/>
      </c>
      <c r="U378" s="72" t="str">
        <f t="shared" si="17"/>
        <v/>
      </c>
    </row>
    <row r="379" spans="1:21" x14ac:dyDescent="0.25">
      <c r="A379" s="53">
        <f t="shared" si="18"/>
        <v>378</v>
      </c>
      <c r="B379" s="55"/>
      <c r="C379" s="56"/>
      <c r="D379" s="55"/>
      <c r="E379" s="55"/>
      <c r="F379" s="55"/>
      <c r="G379" s="55"/>
      <c r="H379" s="57"/>
      <c r="I379" s="55"/>
      <c r="J379" s="55"/>
      <c r="K379" s="55"/>
      <c r="L379" s="55"/>
      <c r="M379" s="55"/>
      <c r="N379" s="57"/>
      <c r="O379" s="57" t="str">
        <f t="shared" si="16"/>
        <v/>
      </c>
      <c r="Q379" s="38" t="s">
        <v>450</v>
      </c>
      <c r="R379" s="38" t="str" cm="1">
        <f t="array" ref="R379">_xlfn.XLOOKUP(Q379,INDEX(Flettilisti,,1),INDEX(Flettilisti,,2),,0)</f>
        <v>Vantar flokkun</v>
      </c>
      <c r="S379" s="38" t="str">
        <f>IF(ISBLANK(N379),"",IF(N379&lt;Gögn!$J$2,Gögn!$K$2,IF(N379&gt;Gögn!$J$4,Gögn!$K$4,Gögn!$K$3)))</f>
        <v/>
      </c>
      <c r="T379" s="49" t="str" cm="1">
        <f t="array" aca="1" ref="T379" ca="1">IF(ISBLANK(B379),"",IF(R379="Styrkhæft",_xlfn.XLOOKUP(S379,Vegalengdir[Texti],INDIRECT("Vegalengdir["&amp;'Upplýsingar um umsækjanda'!$B$10&amp;"]"),0%,0)))</f>
        <v/>
      </c>
      <c r="U379" s="72" t="str">
        <f t="shared" si="17"/>
        <v/>
      </c>
    </row>
    <row r="380" spans="1:21" x14ac:dyDescent="0.25">
      <c r="A380" s="53">
        <f t="shared" si="18"/>
        <v>379</v>
      </c>
      <c r="B380" s="55"/>
      <c r="C380" s="56"/>
      <c r="D380" s="55"/>
      <c r="E380" s="55"/>
      <c r="F380" s="55"/>
      <c r="G380" s="55"/>
      <c r="H380" s="57"/>
      <c r="I380" s="55"/>
      <c r="J380" s="55"/>
      <c r="K380" s="55"/>
      <c r="L380" s="55"/>
      <c r="M380" s="55"/>
      <c r="N380" s="57"/>
      <c r="O380" s="57" t="str">
        <f t="shared" si="16"/>
        <v/>
      </c>
      <c r="Q380" s="38" t="s">
        <v>450</v>
      </c>
      <c r="R380" s="38" t="str" cm="1">
        <f t="array" ref="R380">_xlfn.XLOOKUP(Q380,INDEX(Flettilisti,,1),INDEX(Flettilisti,,2),,0)</f>
        <v>Vantar flokkun</v>
      </c>
      <c r="S380" s="38" t="str">
        <f>IF(ISBLANK(N380),"",IF(N380&lt;Gögn!$J$2,Gögn!$K$2,IF(N380&gt;Gögn!$J$4,Gögn!$K$4,Gögn!$K$3)))</f>
        <v/>
      </c>
      <c r="T380" s="49" t="str" cm="1">
        <f t="array" aca="1" ref="T380" ca="1">IF(ISBLANK(B380),"",IF(R380="Styrkhæft",_xlfn.XLOOKUP(S380,Vegalengdir[Texti],INDIRECT("Vegalengdir["&amp;'Upplýsingar um umsækjanda'!$B$10&amp;"]"),0%,0)))</f>
        <v/>
      </c>
      <c r="U380" s="72" t="str">
        <f t="shared" si="17"/>
        <v/>
      </c>
    </row>
    <row r="381" spans="1:21" x14ac:dyDescent="0.25">
      <c r="A381" s="53">
        <f t="shared" si="18"/>
        <v>380</v>
      </c>
      <c r="B381" s="55"/>
      <c r="C381" s="56"/>
      <c r="D381" s="55"/>
      <c r="E381" s="55"/>
      <c r="F381" s="55"/>
      <c r="G381" s="55"/>
      <c r="H381" s="57"/>
      <c r="I381" s="55"/>
      <c r="J381" s="55"/>
      <c r="K381" s="55"/>
      <c r="L381" s="55"/>
      <c r="M381" s="55"/>
      <c r="N381" s="57"/>
      <c r="O381" s="57" t="str">
        <f t="shared" si="16"/>
        <v/>
      </c>
      <c r="Q381" s="38" t="s">
        <v>450</v>
      </c>
      <c r="R381" s="38" t="str" cm="1">
        <f t="array" ref="R381">_xlfn.XLOOKUP(Q381,INDEX(Flettilisti,,1),INDEX(Flettilisti,,2),,0)</f>
        <v>Vantar flokkun</v>
      </c>
      <c r="S381" s="38" t="str">
        <f>IF(ISBLANK(N381),"",IF(N381&lt;Gögn!$J$2,Gögn!$K$2,IF(N381&gt;Gögn!$J$4,Gögn!$K$4,Gögn!$K$3)))</f>
        <v/>
      </c>
      <c r="T381" s="49" t="str" cm="1">
        <f t="array" aca="1" ref="T381" ca="1">IF(ISBLANK(B381),"",IF(R381="Styrkhæft",_xlfn.XLOOKUP(S381,Vegalengdir[Texti],INDIRECT("Vegalengdir["&amp;'Upplýsingar um umsækjanda'!$B$10&amp;"]"),0%,0)))</f>
        <v/>
      </c>
      <c r="U381" s="72" t="str">
        <f t="shared" si="17"/>
        <v/>
      </c>
    </row>
    <row r="382" spans="1:21" x14ac:dyDescent="0.25">
      <c r="A382" s="53">
        <f t="shared" si="18"/>
        <v>381</v>
      </c>
      <c r="B382" s="55"/>
      <c r="C382" s="56"/>
      <c r="D382" s="55"/>
      <c r="E382" s="55"/>
      <c r="F382" s="55"/>
      <c r="G382" s="55"/>
      <c r="H382" s="57"/>
      <c r="I382" s="55"/>
      <c r="J382" s="55"/>
      <c r="K382" s="55"/>
      <c r="L382" s="55"/>
      <c r="M382" s="55"/>
      <c r="N382" s="57"/>
      <c r="O382" s="57" t="str">
        <f t="shared" si="16"/>
        <v/>
      </c>
      <c r="Q382" s="38" t="s">
        <v>450</v>
      </c>
      <c r="R382" s="38" t="str" cm="1">
        <f t="array" ref="R382">_xlfn.XLOOKUP(Q382,INDEX(Flettilisti,,1),INDEX(Flettilisti,,2),,0)</f>
        <v>Vantar flokkun</v>
      </c>
      <c r="S382" s="38" t="str">
        <f>IF(ISBLANK(N382),"",IF(N382&lt;Gögn!$J$2,Gögn!$K$2,IF(N382&gt;Gögn!$J$4,Gögn!$K$4,Gögn!$K$3)))</f>
        <v/>
      </c>
      <c r="T382" s="49" t="str" cm="1">
        <f t="array" aca="1" ref="T382" ca="1">IF(ISBLANK(B382),"",IF(R382="Styrkhæft",_xlfn.XLOOKUP(S382,Vegalengdir[Texti],INDIRECT("Vegalengdir["&amp;'Upplýsingar um umsækjanda'!$B$10&amp;"]"),0%,0)))</f>
        <v/>
      </c>
      <c r="U382" s="72" t="str">
        <f t="shared" si="17"/>
        <v/>
      </c>
    </row>
    <row r="383" spans="1:21" x14ac:dyDescent="0.25">
      <c r="A383" s="53">
        <f t="shared" si="18"/>
        <v>382</v>
      </c>
      <c r="B383" s="55"/>
      <c r="C383" s="56"/>
      <c r="D383" s="55"/>
      <c r="E383" s="55"/>
      <c r="F383" s="55"/>
      <c r="G383" s="55"/>
      <c r="H383" s="57"/>
      <c r="I383" s="55"/>
      <c r="J383" s="55"/>
      <c r="K383" s="55"/>
      <c r="L383" s="55"/>
      <c r="M383" s="55"/>
      <c r="N383" s="57"/>
      <c r="O383" s="57" t="str">
        <f t="shared" si="16"/>
        <v/>
      </c>
      <c r="Q383" s="38" t="s">
        <v>450</v>
      </c>
      <c r="R383" s="38" t="str" cm="1">
        <f t="array" ref="R383">_xlfn.XLOOKUP(Q383,INDEX(Flettilisti,,1),INDEX(Flettilisti,,2),,0)</f>
        <v>Vantar flokkun</v>
      </c>
      <c r="S383" s="38" t="str">
        <f>IF(ISBLANK(N383),"",IF(N383&lt;Gögn!$J$2,Gögn!$K$2,IF(N383&gt;Gögn!$J$4,Gögn!$K$4,Gögn!$K$3)))</f>
        <v/>
      </c>
      <c r="T383" s="49" t="str" cm="1">
        <f t="array" aca="1" ref="T383" ca="1">IF(ISBLANK(B383),"",IF(R383="Styrkhæft",_xlfn.XLOOKUP(S383,Vegalengdir[Texti],INDIRECT("Vegalengdir["&amp;'Upplýsingar um umsækjanda'!$B$10&amp;"]"),0%,0)))</f>
        <v/>
      </c>
      <c r="U383" s="72" t="str">
        <f t="shared" si="17"/>
        <v/>
      </c>
    </row>
    <row r="384" spans="1:21" x14ac:dyDescent="0.25">
      <c r="A384" s="53">
        <f t="shared" si="18"/>
        <v>383</v>
      </c>
      <c r="B384" s="55"/>
      <c r="C384" s="56"/>
      <c r="D384" s="55"/>
      <c r="E384" s="55"/>
      <c r="F384" s="55"/>
      <c r="G384" s="55"/>
      <c r="H384" s="57"/>
      <c r="I384" s="55"/>
      <c r="J384" s="55"/>
      <c r="K384" s="55"/>
      <c r="L384" s="55"/>
      <c r="M384" s="55"/>
      <c r="N384" s="57"/>
      <c r="O384" s="57" t="str">
        <f t="shared" si="16"/>
        <v/>
      </c>
      <c r="Q384" s="38" t="s">
        <v>450</v>
      </c>
      <c r="R384" s="38" t="str" cm="1">
        <f t="array" ref="R384">_xlfn.XLOOKUP(Q384,INDEX(Flettilisti,,1),INDEX(Flettilisti,,2),,0)</f>
        <v>Vantar flokkun</v>
      </c>
      <c r="S384" s="38" t="str">
        <f>IF(ISBLANK(N384),"",IF(N384&lt;Gögn!$J$2,Gögn!$K$2,IF(N384&gt;Gögn!$J$4,Gögn!$K$4,Gögn!$K$3)))</f>
        <v/>
      </c>
      <c r="T384" s="49" t="str" cm="1">
        <f t="array" aca="1" ref="T384" ca="1">IF(ISBLANK(B384),"",IF(R384="Styrkhæft",_xlfn.XLOOKUP(S384,Vegalengdir[Texti],INDIRECT("Vegalengdir["&amp;'Upplýsingar um umsækjanda'!$B$10&amp;"]"),0%,0)))</f>
        <v/>
      </c>
      <c r="U384" s="72" t="str">
        <f t="shared" si="17"/>
        <v/>
      </c>
    </row>
    <row r="385" spans="1:21" x14ac:dyDescent="0.25">
      <c r="A385" s="53">
        <f t="shared" si="18"/>
        <v>384</v>
      </c>
      <c r="B385" s="55"/>
      <c r="C385" s="56"/>
      <c r="D385" s="55"/>
      <c r="E385" s="55"/>
      <c r="F385" s="55"/>
      <c r="G385" s="55"/>
      <c r="H385" s="57"/>
      <c r="I385" s="55"/>
      <c r="J385" s="55"/>
      <c r="K385" s="55"/>
      <c r="L385" s="55"/>
      <c r="M385" s="55"/>
      <c r="N385" s="57"/>
      <c r="O385" s="57" t="str">
        <f t="shared" si="16"/>
        <v/>
      </c>
      <c r="Q385" s="38" t="s">
        <v>450</v>
      </c>
      <c r="R385" s="38" t="str" cm="1">
        <f t="array" ref="R385">_xlfn.XLOOKUP(Q385,INDEX(Flettilisti,,1),INDEX(Flettilisti,,2),,0)</f>
        <v>Vantar flokkun</v>
      </c>
      <c r="S385" s="38" t="str">
        <f>IF(ISBLANK(N385),"",IF(N385&lt;Gögn!$J$2,Gögn!$K$2,IF(N385&gt;Gögn!$J$4,Gögn!$K$4,Gögn!$K$3)))</f>
        <v/>
      </c>
      <c r="T385" s="49" t="str" cm="1">
        <f t="array" aca="1" ref="T385" ca="1">IF(ISBLANK(B385),"",IF(R385="Styrkhæft",_xlfn.XLOOKUP(S385,Vegalengdir[Texti],INDIRECT("Vegalengdir["&amp;'Upplýsingar um umsækjanda'!$B$10&amp;"]"),0%,0)))</f>
        <v/>
      </c>
      <c r="U385" s="72" t="str">
        <f t="shared" si="17"/>
        <v/>
      </c>
    </row>
    <row r="386" spans="1:21" x14ac:dyDescent="0.25">
      <c r="A386" s="53">
        <f t="shared" si="18"/>
        <v>385</v>
      </c>
      <c r="B386" s="55"/>
      <c r="C386" s="56"/>
      <c r="D386" s="55"/>
      <c r="E386" s="55"/>
      <c r="F386" s="55"/>
      <c r="G386" s="55"/>
      <c r="H386" s="57"/>
      <c r="I386" s="55"/>
      <c r="J386" s="55"/>
      <c r="K386" s="55"/>
      <c r="L386" s="55"/>
      <c r="M386" s="55"/>
      <c r="N386" s="57"/>
      <c r="O386" s="57" t="str">
        <f t="shared" si="16"/>
        <v/>
      </c>
      <c r="Q386" s="38" t="s">
        <v>450</v>
      </c>
      <c r="R386" s="38" t="str" cm="1">
        <f t="array" ref="R386">_xlfn.XLOOKUP(Q386,INDEX(Flettilisti,,1),INDEX(Flettilisti,,2),,0)</f>
        <v>Vantar flokkun</v>
      </c>
      <c r="S386" s="38" t="str">
        <f>IF(ISBLANK(N386),"",IF(N386&lt;Gögn!$J$2,Gögn!$K$2,IF(N386&gt;Gögn!$J$4,Gögn!$K$4,Gögn!$K$3)))</f>
        <v/>
      </c>
      <c r="T386" s="49" t="str" cm="1">
        <f t="array" aca="1" ref="T386" ca="1">IF(ISBLANK(B386),"",IF(R386="Styrkhæft",_xlfn.XLOOKUP(S386,Vegalengdir[Texti],INDIRECT("Vegalengdir["&amp;'Upplýsingar um umsækjanda'!$B$10&amp;"]"),0%,0)))</f>
        <v/>
      </c>
      <c r="U386" s="72" t="str">
        <f t="shared" si="17"/>
        <v/>
      </c>
    </row>
    <row r="387" spans="1:21" x14ac:dyDescent="0.25">
      <c r="A387" s="53">
        <f t="shared" si="18"/>
        <v>386</v>
      </c>
      <c r="B387" s="55"/>
      <c r="C387" s="56"/>
      <c r="D387" s="55"/>
      <c r="E387" s="55"/>
      <c r="F387" s="55"/>
      <c r="G387" s="55"/>
      <c r="H387" s="57"/>
      <c r="I387" s="55"/>
      <c r="J387" s="55"/>
      <c r="K387" s="55"/>
      <c r="L387" s="55"/>
      <c r="M387" s="55"/>
      <c r="N387" s="57"/>
      <c r="O387" s="57" t="str">
        <f t="shared" ref="O387:O450" si="19">IFERROR(IF(ISBLANK(B387),"",H387/N387),0)</f>
        <v/>
      </c>
      <c r="Q387" s="38" t="s">
        <v>450</v>
      </c>
      <c r="R387" s="38" t="str" cm="1">
        <f t="array" ref="R387">_xlfn.XLOOKUP(Q387,INDEX(Flettilisti,,1),INDEX(Flettilisti,,2),,0)</f>
        <v>Vantar flokkun</v>
      </c>
      <c r="S387" s="38" t="str">
        <f>IF(ISBLANK(N387),"",IF(N387&lt;Gögn!$J$2,Gögn!$K$2,IF(N387&gt;Gögn!$J$4,Gögn!$K$4,Gögn!$K$3)))</f>
        <v/>
      </c>
      <c r="T387" s="49" t="str" cm="1">
        <f t="array" aca="1" ref="T387" ca="1">IF(ISBLANK(B387),"",IF(R387="Styrkhæft",_xlfn.XLOOKUP(S387,Vegalengdir[Texti],INDIRECT("Vegalengdir["&amp;'Upplýsingar um umsækjanda'!$B$10&amp;"]"),0%,0)))</f>
        <v/>
      </c>
      <c r="U387" s="72" t="str">
        <f t="shared" ref="U387:U450" si="20">IF(ISBLANK(B387),"",T387*H387)</f>
        <v/>
      </c>
    </row>
    <row r="388" spans="1:21" x14ac:dyDescent="0.25">
      <c r="A388" s="53">
        <f t="shared" si="18"/>
        <v>387</v>
      </c>
      <c r="B388" s="55"/>
      <c r="C388" s="56"/>
      <c r="D388" s="55"/>
      <c r="E388" s="55"/>
      <c r="F388" s="55"/>
      <c r="G388" s="55"/>
      <c r="H388" s="57"/>
      <c r="I388" s="55"/>
      <c r="J388" s="55"/>
      <c r="K388" s="55"/>
      <c r="L388" s="55"/>
      <c r="M388" s="55"/>
      <c r="N388" s="57"/>
      <c r="O388" s="57" t="str">
        <f t="shared" si="19"/>
        <v/>
      </c>
      <c r="Q388" s="38" t="s">
        <v>450</v>
      </c>
      <c r="R388" s="38" t="str" cm="1">
        <f t="array" ref="R388">_xlfn.XLOOKUP(Q388,INDEX(Flettilisti,,1),INDEX(Flettilisti,,2),,0)</f>
        <v>Vantar flokkun</v>
      </c>
      <c r="S388" s="38" t="str">
        <f>IF(ISBLANK(N388),"",IF(N388&lt;Gögn!$J$2,Gögn!$K$2,IF(N388&gt;Gögn!$J$4,Gögn!$K$4,Gögn!$K$3)))</f>
        <v/>
      </c>
      <c r="T388" s="49" t="str" cm="1">
        <f t="array" aca="1" ref="T388" ca="1">IF(ISBLANK(B388),"",IF(R388="Styrkhæft",_xlfn.XLOOKUP(S388,Vegalengdir[Texti],INDIRECT("Vegalengdir["&amp;'Upplýsingar um umsækjanda'!$B$10&amp;"]"),0%,0)))</f>
        <v/>
      </c>
      <c r="U388" s="72" t="str">
        <f t="shared" si="20"/>
        <v/>
      </c>
    </row>
    <row r="389" spans="1:21" x14ac:dyDescent="0.25">
      <c r="A389" s="53">
        <f t="shared" si="18"/>
        <v>388</v>
      </c>
      <c r="B389" s="55"/>
      <c r="C389" s="56"/>
      <c r="D389" s="55"/>
      <c r="E389" s="55"/>
      <c r="F389" s="55"/>
      <c r="G389" s="55"/>
      <c r="H389" s="57"/>
      <c r="I389" s="55"/>
      <c r="J389" s="55"/>
      <c r="K389" s="55"/>
      <c r="L389" s="55"/>
      <c r="M389" s="55"/>
      <c r="N389" s="57"/>
      <c r="O389" s="57" t="str">
        <f t="shared" si="19"/>
        <v/>
      </c>
      <c r="Q389" s="38" t="s">
        <v>450</v>
      </c>
      <c r="R389" s="38" t="str" cm="1">
        <f t="array" ref="R389">_xlfn.XLOOKUP(Q389,INDEX(Flettilisti,,1),INDEX(Flettilisti,,2),,0)</f>
        <v>Vantar flokkun</v>
      </c>
      <c r="S389" s="38" t="str">
        <f>IF(ISBLANK(N389),"",IF(N389&lt;Gögn!$J$2,Gögn!$K$2,IF(N389&gt;Gögn!$J$4,Gögn!$K$4,Gögn!$K$3)))</f>
        <v/>
      </c>
      <c r="T389" s="49" t="str" cm="1">
        <f t="array" aca="1" ref="T389" ca="1">IF(ISBLANK(B389),"",IF(R389="Styrkhæft",_xlfn.XLOOKUP(S389,Vegalengdir[Texti],INDIRECT("Vegalengdir["&amp;'Upplýsingar um umsækjanda'!$B$10&amp;"]"),0%,0)))</f>
        <v/>
      </c>
      <c r="U389" s="72" t="str">
        <f t="shared" si="20"/>
        <v/>
      </c>
    </row>
    <row r="390" spans="1:21" x14ac:dyDescent="0.25">
      <c r="A390" s="53">
        <f t="shared" si="18"/>
        <v>389</v>
      </c>
      <c r="B390" s="55"/>
      <c r="C390" s="56"/>
      <c r="D390" s="55"/>
      <c r="E390" s="55"/>
      <c r="F390" s="55"/>
      <c r="G390" s="55"/>
      <c r="H390" s="57"/>
      <c r="I390" s="55"/>
      <c r="J390" s="55"/>
      <c r="K390" s="55"/>
      <c r="L390" s="55"/>
      <c r="M390" s="55"/>
      <c r="N390" s="57"/>
      <c r="O390" s="57" t="str">
        <f t="shared" si="19"/>
        <v/>
      </c>
      <c r="Q390" s="38" t="s">
        <v>450</v>
      </c>
      <c r="R390" s="38" t="str" cm="1">
        <f t="array" ref="R390">_xlfn.XLOOKUP(Q390,INDEX(Flettilisti,,1),INDEX(Flettilisti,,2),,0)</f>
        <v>Vantar flokkun</v>
      </c>
      <c r="S390" s="38" t="str">
        <f>IF(ISBLANK(N390),"",IF(N390&lt;Gögn!$J$2,Gögn!$K$2,IF(N390&gt;Gögn!$J$4,Gögn!$K$4,Gögn!$K$3)))</f>
        <v/>
      </c>
      <c r="T390" s="49" t="str" cm="1">
        <f t="array" aca="1" ref="T390" ca="1">IF(ISBLANK(B390),"",IF(R390="Styrkhæft",_xlfn.XLOOKUP(S390,Vegalengdir[Texti],INDIRECT("Vegalengdir["&amp;'Upplýsingar um umsækjanda'!$B$10&amp;"]"),0%,0)))</f>
        <v/>
      </c>
      <c r="U390" s="72" t="str">
        <f t="shared" si="20"/>
        <v/>
      </c>
    </row>
    <row r="391" spans="1:21" x14ac:dyDescent="0.25">
      <c r="A391" s="53">
        <f t="shared" si="18"/>
        <v>390</v>
      </c>
      <c r="B391" s="55"/>
      <c r="C391" s="56"/>
      <c r="D391" s="55"/>
      <c r="E391" s="55"/>
      <c r="F391" s="55"/>
      <c r="G391" s="55"/>
      <c r="H391" s="57"/>
      <c r="I391" s="55"/>
      <c r="J391" s="55"/>
      <c r="K391" s="55"/>
      <c r="L391" s="55"/>
      <c r="M391" s="55"/>
      <c r="N391" s="57"/>
      <c r="O391" s="57" t="str">
        <f t="shared" si="19"/>
        <v/>
      </c>
      <c r="Q391" s="38" t="s">
        <v>450</v>
      </c>
      <c r="R391" s="38" t="str" cm="1">
        <f t="array" ref="R391">_xlfn.XLOOKUP(Q391,INDEX(Flettilisti,,1),INDEX(Flettilisti,,2),,0)</f>
        <v>Vantar flokkun</v>
      </c>
      <c r="S391" s="38" t="str">
        <f>IF(ISBLANK(N391),"",IF(N391&lt;Gögn!$J$2,Gögn!$K$2,IF(N391&gt;Gögn!$J$4,Gögn!$K$4,Gögn!$K$3)))</f>
        <v/>
      </c>
      <c r="T391" s="49" t="str" cm="1">
        <f t="array" aca="1" ref="T391" ca="1">IF(ISBLANK(B391),"",IF(R391="Styrkhæft",_xlfn.XLOOKUP(S391,Vegalengdir[Texti],INDIRECT("Vegalengdir["&amp;'Upplýsingar um umsækjanda'!$B$10&amp;"]"),0%,0)))</f>
        <v/>
      </c>
      <c r="U391" s="72" t="str">
        <f t="shared" si="20"/>
        <v/>
      </c>
    </row>
    <row r="392" spans="1:21" x14ac:dyDescent="0.25">
      <c r="A392" s="53">
        <f t="shared" si="18"/>
        <v>391</v>
      </c>
      <c r="B392" s="55"/>
      <c r="C392" s="56"/>
      <c r="D392" s="55"/>
      <c r="E392" s="55"/>
      <c r="F392" s="55"/>
      <c r="G392" s="55"/>
      <c r="H392" s="57"/>
      <c r="I392" s="55"/>
      <c r="J392" s="55"/>
      <c r="K392" s="55"/>
      <c r="L392" s="55"/>
      <c r="M392" s="55"/>
      <c r="N392" s="57"/>
      <c r="O392" s="57" t="str">
        <f t="shared" si="19"/>
        <v/>
      </c>
      <c r="Q392" s="38" t="s">
        <v>450</v>
      </c>
      <c r="R392" s="38" t="str" cm="1">
        <f t="array" ref="R392">_xlfn.XLOOKUP(Q392,INDEX(Flettilisti,,1),INDEX(Flettilisti,,2),,0)</f>
        <v>Vantar flokkun</v>
      </c>
      <c r="S392" s="38" t="str">
        <f>IF(ISBLANK(N392),"",IF(N392&lt;Gögn!$J$2,Gögn!$K$2,IF(N392&gt;Gögn!$J$4,Gögn!$K$4,Gögn!$K$3)))</f>
        <v/>
      </c>
      <c r="T392" s="49" t="str" cm="1">
        <f t="array" aca="1" ref="T392" ca="1">IF(ISBLANK(B392),"",IF(R392="Styrkhæft",_xlfn.XLOOKUP(S392,Vegalengdir[Texti],INDIRECT("Vegalengdir["&amp;'Upplýsingar um umsækjanda'!$B$10&amp;"]"),0%,0)))</f>
        <v/>
      </c>
      <c r="U392" s="72" t="str">
        <f t="shared" si="20"/>
        <v/>
      </c>
    </row>
    <row r="393" spans="1:21" x14ac:dyDescent="0.25">
      <c r="A393" s="53">
        <f t="shared" si="18"/>
        <v>392</v>
      </c>
      <c r="B393" s="55"/>
      <c r="C393" s="56"/>
      <c r="D393" s="55"/>
      <c r="E393" s="55"/>
      <c r="F393" s="55"/>
      <c r="G393" s="55"/>
      <c r="H393" s="57"/>
      <c r="I393" s="55"/>
      <c r="J393" s="55"/>
      <c r="K393" s="55"/>
      <c r="L393" s="55"/>
      <c r="M393" s="55"/>
      <c r="N393" s="57"/>
      <c r="O393" s="57" t="str">
        <f t="shared" si="19"/>
        <v/>
      </c>
      <c r="Q393" s="38" t="s">
        <v>450</v>
      </c>
      <c r="R393" s="38" t="str" cm="1">
        <f t="array" ref="R393">_xlfn.XLOOKUP(Q393,INDEX(Flettilisti,,1),INDEX(Flettilisti,,2),,0)</f>
        <v>Vantar flokkun</v>
      </c>
      <c r="S393" s="38" t="str">
        <f>IF(ISBLANK(N393),"",IF(N393&lt;Gögn!$J$2,Gögn!$K$2,IF(N393&gt;Gögn!$J$4,Gögn!$K$4,Gögn!$K$3)))</f>
        <v/>
      </c>
      <c r="T393" s="49" t="str" cm="1">
        <f t="array" aca="1" ref="T393" ca="1">IF(ISBLANK(B393),"",IF(R393="Styrkhæft",_xlfn.XLOOKUP(S393,Vegalengdir[Texti],INDIRECT("Vegalengdir["&amp;'Upplýsingar um umsækjanda'!$B$10&amp;"]"),0%,0)))</f>
        <v/>
      </c>
      <c r="U393" s="72" t="str">
        <f t="shared" si="20"/>
        <v/>
      </c>
    </row>
    <row r="394" spans="1:21" x14ac:dyDescent="0.25">
      <c r="A394" s="53">
        <f t="shared" si="18"/>
        <v>393</v>
      </c>
      <c r="B394" s="55"/>
      <c r="C394" s="56"/>
      <c r="D394" s="55"/>
      <c r="E394" s="55"/>
      <c r="F394" s="55"/>
      <c r="G394" s="55"/>
      <c r="H394" s="57"/>
      <c r="I394" s="55"/>
      <c r="J394" s="55"/>
      <c r="K394" s="55"/>
      <c r="L394" s="55"/>
      <c r="M394" s="55"/>
      <c r="N394" s="57"/>
      <c r="O394" s="57" t="str">
        <f t="shared" si="19"/>
        <v/>
      </c>
      <c r="Q394" s="38" t="s">
        <v>450</v>
      </c>
      <c r="R394" s="38" t="str" cm="1">
        <f t="array" ref="R394">_xlfn.XLOOKUP(Q394,INDEX(Flettilisti,,1),INDEX(Flettilisti,,2),,0)</f>
        <v>Vantar flokkun</v>
      </c>
      <c r="S394" s="38" t="str">
        <f>IF(ISBLANK(N394),"",IF(N394&lt;Gögn!$J$2,Gögn!$K$2,IF(N394&gt;Gögn!$J$4,Gögn!$K$4,Gögn!$K$3)))</f>
        <v/>
      </c>
      <c r="T394" s="49" t="str" cm="1">
        <f t="array" aca="1" ref="T394" ca="1">IF(ISBLANK(B394),"",IF(R394="Styrkhæft",_xlfn.XLOOKUP(S394,Vegalengdir[Texti],INDIRECT("Vegalengdir["&amp;'Upplýsingar um umsækjanda'!$B$10&amp;"]"),0%,0)))</f>
        <v/>
      </c>
      <c r="U394" s="72" t="str">
        <f t="shared" si="20"/>
        <v/>
      </c>
    </row>
    <row r="395" spans="1:21" x14ac:dyDescent="0.25">
      <c r="A395" s="53">
        <f t="shared" si="18"/>
        <v>394</v>
      </c>
      <c r="B395" s="55"/>
      <c r="C395" s="56"/>
      <c r="D395" s="55"/>
      <c r="E395" s="55"/>
      <c r="F395" s="55"/>
      <c r="G395" s="55"/>
      <c r="H395" s="57"/>
      <c r="I395" s="55"/>
      <c r="J395" s="55"/>
      <c r="K395" s="55"/>
      <c r="L395" s="55"/>
      <c r="M395" s="55"/>
      <c r="N395" s="57"/>
      <c r="O395" s="57" t="str">
        <f t="shared" si="19"/>
        <v/>
      </c>
      <c r="Q395" s="38" t="s">
        <v>450</v>
      </c>
      <c r="R395" s="38" t="str" cm="1">
        <f t="array" ref="R395">_xlfn.XLOOKUP(Q395,INDEX(Flettilisti,,1),INDEX(Flettilisti,,2),,0)</f>
        <v>Vantar flokkun</v>
      </c>
      <c r="S395" s="38" t="str">
        <f>IF(ISBLANK(N395),"",IF(N395&lt;Gögn!$J$2,Gögn!$K$2,IF(N395&gt;Gögn!$J$4,Gögn!$K$4,Gögn!$K$3)))</f>
        <v/>
      </c>
      <c r="T395" s="49" t="str" cm="1">
        <f t="array" aca="1" ref="T395" ca="1">IF(ISBLANK(B395),"",IF(R395="Styrkhæft",_xlfn.XLOOKUP(S395,Vegalengdir[Texti],INDIRECT("Vegalengdir["&amp;'Upplýsingar um umsækjanda'!$B$10&amp;"]"),0%,0)))</f>
        <v/>
      </c>
      <c r="U395" s="72" t="str">
        <f t="shared" si="20"/>
        <v/>
      </c>
    </row>
    <row r="396" spans="1:21" x14ac:dyDescent="0.25">
      <c r="A396" s="53">
        <f t="shared" si="18"/>
        <v>395</v>
      </c>
      <c r="B396" s="55"/>
      <c r="C396" s="56"/>
      <c r="D396" s="55"/>
      <c r="E396" s="55"/>
      <c r="F396" s="55"/>
      <c r="G396" s="55"/>
      <c r="H396" s="57"/>
      <c r="I396" s="55"/>
      <c r="J396" s="55"/>
      <c r="K396" s="55"/>
      <c r="L396" s="55"/>
      <c r="M396" s="55"/>
      <c r="N396" s="57"/>
      <c r="O396" s="57" t="str">
        <f t="shared" si="19"/>
        <v/>
      </c>
      <c r="Q396" s="38" t="s">
        <v>450</v>
      </c>
      <c r="R396" s="38" t="str" cm="1">
        <f t="array" ref="R396">_xlfn.XLOOKUP(Q396,INDEX(Flettilisti,,1),INDEX(Flettilisti,,2),,0)</f>
        <v>Vantar flokkun</v>
      </c>
      <c r="S396" s="38" t="str">
        <f>IF(ISBLANK(N396),"",IF(N396&lt;Gögn!$J$2,Gögn!$K$2,IF(N396&gt;Gögn!$J$4,Gögn!$K$4,Gögn!$K$3)))</f>
        <v/>
      </c>
      <c r="T396" s="49" t="str" cm="1">
        <f t="array" aca="1" ref="T396" ca="1">IF(ISBLANK(B396),"",IF(R396="Styrkhæft",_xlfn.XLOOKUP(S396,Vegalengdir[Texti],INDIRECT("Vegalengdir["&amp;'Upplýsingar um umsækjanda'!$B$10&amp;"]"),0%,0)))</f>
        <v/>
      </c>
      <c r="U396" s="72" t="str">
        <f t="shared" si="20"/>
        <v/>
      </c>
    </row>
    <row r="397" spans="1:21" x14ac:dyDescent="0.25">
      <c r="A397" s="53">
        <f t="shared" si="18"/>
        <v>396</v>
      </c>
      <c r="B397" s="55"/>
      <c r="C397" s="56"/>
      <c r="D397" s="55"/>
      <c r="E397" s="55"/>
      <c r="F397" s="55"/>
      <c r="G397" s="55"/>
      <c r="H397" s="57"/>
      <c r="I397" s="55"/>
      <c r="J397" s="55"/>
      <c r="K397" s="55"/>
      <c r="L397" s="55"/>
      <c r="M397" s="55"/>
      <c r="N397" s="57"/>
      <c r="O397" s="57" t="str">
        <f t="shared" si="19"/>
        <v/>
      </c>
      <c r="Q397" s="38" t="s">
        <v>450</v>
      </c>
      <c r="R397" s="38" t="str" cm="1">
        <f t="array" ref="R397">_xlfn.XLOOKUP(Q397,INDEX(Flettilisti,,1),INDEX(Flettilisti,,2),,0)</f>
        <v>Vantar flokkun</v>
      </c>
      <c r="S397" s="38" t="str">
        <f>IF(ISBLANK(N397),"",IF(N397&lt;Gögn!$J$2,Gögn!$K$2,IF(N397&gt;Gögn!$J$4,Gögn!$K$4,Gögn!$K$3)))</f>
        <v/>
      </c>
      <c r="T397" s="49" t="str" cm="1">
        <f t="array" aca="1" ref="T397" ca="1">IF(ISBLANK(B397),"",IF(R397="Styrkhæft",_xlfn.XLOOKUP(S397,Vegalengdir[Texti],INDIRECT("Vegalengdir["&amp;'Upplýsingar um umsækjanda'!$B$10&amp;"]"),0%,0)))</f>
        <v/>
      </c>
      <c r="U397" s="72" t="str">
        <f t="shared" si="20"/>
        <v/>
      </c>
    </row>
    <row r="398" spans="1:21" x14ac:dyDescent="0.25">
      <c r="A398" s="53">
        <f t="shared" si="18"/>
        <v>397</v>
      </c>
      <c r="B398" s="55"/>
      <c r="C398" s="56"/>
      <c r="D398" s="55"/>
      <c r="E398" s="55"/>
      <c r="F398" s="55"/>
      <c r="G398" s="55"/>
      <c r="H398" s="57"/>
      <c r="I398" s="55"/>
      <c r="J398" s="55"/>
      <c r="K398" s="55"/>
      <c r="L398" s="55"/>
      <c r="M398" s="55"/>
      <c r="N398" s="57"/>
      <c r="O398" s="57" t="str">
        <f t="shared" si="19"/>
        <v/>
      </c>
      <c r="Q398" s="38" t="s">
        <v>450</v>
      </c>
      <c r="R398" s="38" t="str" cm="1">
        <f t="array" ref="R398">_xlfn.XLOOKUP(Q398,INDEX(Flettilisti,,1),INDEX(Flettilisti,,2),,0)</f>
        <v>Vantar flokkun</v>
      </c>
      <c r="S398" s="38" t="str">
        <f>IF(ISBLANK(N398),"",IF(N398&lt;Gögn!$J$2,Gögn!$K$2,IF(N398&gt;Gögn!$J$4,Gögn!$K$4,Gögn!$K$3)))</f>
        <v/>
      </c>
      <c r="T398" s="49" t="str" cm="1">
        <f t="array" aca="1" ref="T398" ca="1">IF(ISBLANK(B398),"",IF(R398="Styrkhæft",_xlfn.XLOOKUP(S398,Vegalengdir[Texti],INDIRECT("Vegalengdir["&amp;'Upplýsingar um umsækjanda'!$B$10&amp;"]"),0%,0)))</f>
        <v/>
      </c>
      <c r="U398" s="72" t="str">
        <f t="shared" si="20"/>
        <v/>
      </c>
    </row>
    <row r="399" spans="1:21" x14ac:dyDescent="0.25">
      <c r="A399" s="53">
        <f t="shared" si="18"/>
        <v>398</v>
      </c>
      <c r="B399" s="55"/>
      <c r="C399" s="56"/>
      <c r="D399" s="55"/>
      <c r="E399" s="55"/>
      <c r="F399" s="55"/>
      <c r="G399" s="55"/>
      <c r="H399" s="57"/>
      <c r="I399" s="55"/>
      <c r="J399" s="55"/>
      <c r="K399" s="55"/>
      <c r="L399" s="55"/>
      <c r="M399" s="55"/>
      <c r="N399" s="57"/>
      <c r="O399" s="57" t="str">
        <f t="shared" si="19"/>
        <v/>
      </c>
      <c r="Q399" s="38" t="s">
        <v>450</v>
      </c>
      <c r="R399" s="38" t="str" cm="1">
        <f t="array" ref="R399">_xlfn.XLOOKUP(Q399,INDEX(Flettilisti,,1),INDEX(Flettilisti,,2),,0)</f>
        <v>Vantar flokkun</v>
      </c>
      <c r="S399" s="38" t="str">
        <f>IF(ISBLANK(N399),"",IF(N399&lt;Gögn!$J$2,Gögn!$K$2,IF(N399&gt;Gögn!$J$4,Gögn!$K$4,Gögn!$K$3)))</f>
        <v/>
      </c>
      <c r="T399" s="49" t="str" cm="1">
        <f t="array" aca="1" ref="T399" ca="1">IF(ISBLANK(B399),"",IF(R399="Styrkhæft",_xlfn.XLOOKUP(S399,Vegalengdir[Texti],INDIRECT("Vegalengdir["&amp;'Upplýsingar um umsækjanda'!$B$10&amp;"]"),0%,0)))</f>
        <v/>
      </c>
      <c r="U399" s="72" t="str">
        <f t="shared" si="20"/>
        <v/>
      </c>
    </row>
    <row r="400" spans="1:21" x14ac:dyDescent="0.25">
      <c r="A400" s="53">
        <f t="shared" si="18"/>
        <v>399</v>
      </c>
      <c r="B400" s="55"/>
      <c r="C400" s="56"/>
      <c r="D400" s="55"/>
      <c r="E400" s="55"/>
      <c r="F400" s="55"/>
      <c r="G400" s="55"/>
      <c r="H400" s="57"/>
      <c r="I400" s="55"/>
      <c r="J400" s="55"/>
      <c r="K400" s="55"/>
      <c r="L400" s="55"/>
      <c r="M400" s="55"/>
      <c r="N400" s="57"/>
      <c r="O400" s="57" t="str">
        <f t="shared" si="19"/>
        <v/>
      </c>
      <c r="Q400" s="38" t="s">
        <v>450</v>
      </c>
      <c r="R400" s="38" t="str" cm="1">
        <f t="array" ref="R400">_xlfn.XLOOKUP(Q400,INDEX(Flettilisti,,1),INDEX(Flettilisti,,2),,0)</f>
        <v>Vantar flokkun</v>
      </c>
      <c r="S400" s="38" t="str">
        <f>IF(ISBLANK(N400),"",IF(N400&lt;Gögn!$J$2,Gögn!$K$2,IF(N400&gt;Gögn!$J$4,Gögn!$K$4,Gögn!$K$3)))</f>
        <v/>
      </c>
      <c r="T400" s="49" t="str" cm="1">
        <f t="array" aca="1" ref="T400" ca="1">IF(ISBLANK(B400),"",IF(R400="Styrkhæft",_xlfn.XLOOKUP(S400,Vegalengdir[Texti],INDIRECT("Vegalengdir["&amp;'Upplýsingar um umsækjanda'!$B$10&amp;"]"),0%,0)))</f>
        <v/>
      </c>
      <c r="U400" s="72" t="str">
        <f t="shared" si="20"/>
        <v/>
      </c>
    </row>
    <row r="401" spans="1:21" x14ac:dyDescent="0.25">
      <c r="A401" s="53">
        <f t="shared" si="18"/>
        <v>400</v>
      </c>
      <c r="B401" s="55"/>
      <c r="C401" s="56"/>
      <c r="D401" s="55"/>
      <c r="E401" s="55"/>
      <c r="F401" s="55"/>
      <c r="G401" s="55"/>
      <c r="H401" s="57"/>
      <c r="I401" s="55"/>
      <c r="J401" s="55"/>
      <c r="K401" s="55"/>
      <c r="L401" s="55"/>
      <c r="M401" s="55"/>
      <c r="N401" s="57"/>
      <c r="O401" s="57" t="str">
        <f t="shared" si="19"/>
        <v/>
      </c>
      <c r="Q401" s="38" t="s">
        <v>450</v>
      </c>
      <c r="R401" s="38" t="str" cm="1">
        <f t="array" ref="R401">_xlfn.XLOOKUP(Q401,INDEX(Flettilisti,,1),INDEX(Flettilisti,,2),,0)</f>
        <v>Vantar flokkun</v>
      </c>
      <c r="S401" s="38" t="str">
        <f>IF(ISBLANK(N401),"",IF(N401&lt;Gögn!$J$2,Gögn!$K$2,IF(N401&gt;Gögn!$J$4,Gögn!$K$4,Gögn!$K$3)))</f>
        <v/>
      </c>
      <c r="T401" s="49" t="str" cm="1">
        <f t="array" aca="1" ref="T401" ca="1">IF(ISBLANK(B401),"",IF(R401="Styrkhæft",_xlfn.XLOOKUP(S401,Vegalengdir[Texti],INDIRECT("Vegalengdir["&amp;'Upplýsingar um umsækjanda'!$B$10&amp;"]"),0%,0)))</f>
        <v/>
      </c>
      <c r="U401" s="72" t="str">
        <f t="shared" si="20"/>
        <v/>
      </c>
    </row>
    <row r="402" spans="1:21" x14ac:dyDescent="0.25">
      <c r="A402" s="53">
        <f t="shared" si="18"/>
        <v>401</v>
      </c>
      <c r="B402" s="55"/>
      <c r="C402" s="56"/>
      <c r="D402" s="55"/>
      <c r="E402" s="55"/>
      <c r="F402" s="55"/>
      <c r="G402" s="55"/>
      <c r="H402" s="57"/>
      <c r="I402" s="55"/>
      <c r="J402" s="55"/>
      <c r="K402" s="55"/>
      <c r="L402" s="55"/>
      <c r="M402" s="55"/>
      <c r="N402" s="57"/>
      <c r="O402" s="57" t="str">
        <f t="shared" si="19"/>
        <v/>
      </c>
      <c r="Q402" s="38" t="s">
        <v>450</v>
      </c>
      <c r="R402" s="38" t="str" cm="1">
        <f t="array" ref="R402">_xlfn.XLOOKUP(Q402,INDEX(Flettilisti,,1),INDEX(Flettilisti,,2),,0)</f>
        <v>Vantar flokkun</v>
      </c>
      <c r="S402" s="38" t="str">
        <f>IF(ISBLANK(N402),"",IF(N402&lt;Gögn!$J$2,Gögn!$K$2,IF(N402&gt;Gögn!$J$4,Gögn!$K$4,Gögn!$K$3)))</f>
        <v/>
      </c>
      <c r="T402" s="49" t="str" cm="1">
        <f t="array" aca="1" ref="T402" ca="1">IF(ISBLANK(B402),"",IF(R402="Styrkhæft",_xlfn.XLOOKUP(S402,Vegalengdir[Texti],INDIRECT("Vegalengdir["&amp;'Upplýsingar um umsækjanda'!$B$10&amp;"]"),0%,0)))</f>
        <v/>
      </c>
      <c r="U402" s="72" t="str">
        <f t="shared" si="20"/>
        <v/>
      </c>
    </row>
    <row r="403" spans="1:21" x14ac:dyDescent="0.25">
      <c r="A403" s="53">
        <f t="shared" si="18"/>
        <v>402</v>
      </c>
      <c r="B403" s="55"/>
      <c r="C403" s="56"/>
      <c r="D403" s="55"/>
      <c r="E403" s="55"/>
      <c r="F403" s="55"/>
      <c r="G403" s="55"/>
      <c r="H403" s="57"/>
      <c r="I403" s="55"/>
      <c r="J403" s="55"/>
      <c r="K403" s="55"/>
      <c r="L403" s="55"/>
      <c r="M403" s="55"/>
      <c r="N403" s="57"/>
      <c r="O403" s="57" t="str">
        <f t="shared" si="19"/>
        <v/>
      </c>
      <c r="Q403" s="38" t="s">
        <v>450</v>
      </c>
      <c r="R403" s="38" t="str" cm="1">
        <f t="array" ref="R403">_xlfn.XLOOKUP(Q403,INDEX(Flettilisti,,1),INDEX(Flettilisti,,2),,0)</f>
        <v>Vantar flokkun</v>
      </c>
      <c r="S403" s="38" t="str">
        <f>IF(ISBLANK(N403),"",IF(N403&lt;Gögn!$J$2,Gögn!$K$2,IF(N403&gt;Gögn!$J$4,Gögn!$K$4,Gögn!$K$3)))</f>
        <v/>
      </c>
      <c r="T403" s="49" t="str" cm="1">
        <f t="array" aca="1" ref="T403" ca="1">IF(ISBLANK(B403),"",IF(R403="Styrkhæft",_xlfn.XLOOKUP(S403,Vegalengdir[Texti],INDIRECT("Vegalengdir["&amp;'Upplýsingar um umsækjanda'!$B$10&amp;"]"),0%,0)))</f>
        <v/>
      </c>
      <c r="U403" s="72" t="str">
        <f t="shared" si="20"/>
        <v/>
      </c>
    </row>
    <row r="404" spans="1:21" x14ac:dyDescent="0.25">
      <c r="A404" s="53">
        <f t="shared" si="18"/>
        <v>403</v>
      </c>
      <c r="B404" s="55"/>
      <c r="C404" s="56"/>
      <c r="D404" s="55"/>
      <c r="E404" s="55"/>
      <c r="F404" s="55"/>
      <c r="G404" s="55"/>
      <c r="H404" s="57"/>
      <c r="I404" s="55"/>
      <c r="J404" s="55"/>
      <c r="K404" s="55"/>
      <c r="L404" s="55"/>
      <c r="M404" s="55"/>
      <c r="N404" s="57"/>
      <c r="O404" s="57" t="str">
        <f t="shared" si="19"/>
        <v/>
      </c>
      <c r="Q404" s="38" t="s">
        <v>450</v>
      </c>
      <c r="R404" s="38" t="str" cm="1">
        <f t="array" ref="R404">_xlfn.XLOOKUP(Q404,INDEX(Flettilisti,,1),INDEX(Flettilisti,,2),,0)</f>
        <v>Vantar flokkun</v>
      </c>
      <c r="S404" s="38" t="str">
        <f>IF(ISBLANK(N404),"",IF(N404&lt;Gögn!$J$2,Gögn!$K$2,IF(N404&gt;Gögn!$J$4,Gögn!$K$4,Gögn!$K$3)))</f>
        <v/>
      </c>
      <c r="T404" s="49" t="str" cm="1">
        <f t="array" aca="1" ref="T404" ca="1">IF(ISBLANK(B404),"",IF(R404="Styrkhæft",_xlfn.XLOOKUP(S404,Vegalengdir[Texti],INDIRECT("Vegalengdir["&amp;'Upplýsingar um umsækjanda'!$B$10&amp;"]"),0%,0)))</f>
        <v/>
      </c>
      <c r="U404" s="72" t="str">
        <f t="shared" si="20"/>
        <v/>
      </c>
    </row>
    <row r="405" spans="1:21" x14ac:dyDescent="0.25">
      <c r="A405" s="53">
        <f t="shared" si="18"/>
        <v>404</v>
      </c>
      <c r="B405" s="55"/>
      <c r="C405" s="56"/>
      <c r="D405" s="55"/>
      <c r="E405" s="55"/>
      <c r="F405" s="55"/>
      <c r="G405" s="55"/>
      <c r="H405" s="57"/>
      <c r="I405" s="55"/>
      <c r="J405" s="55"/>
      <c r="K405" s="55"/>
      <c r="L405" s="55"/>
      <c r="M405" s="55"/>
      <c r="N405" s="57"/>
      <c r="O405" s="57" t="str">
        <f t="shared" si="19"/>
        <v/>
      </c>
      <c r="Q405" s="38" t="s">
        <v>450</v>
      </c>
      <c r="R405" s="38" t="str" cm="1">
        <f t="array" ref="R405">_xlfn.XLOOKUP(Q405,INDEX(Flettilisti,,1),INDEX(Flettilisti,,2),,0)</f>
        <v>Vantar flokkun</v>
      </c>
      <c r="S405" s="38" t="str">
        <f>IF(ISBLANK(N405),"",IF(N405&lt;Gögn!$J$2,Gögn!$K$2,IF(N405&gt;Gögn!$J$4,Gögn!$K$4,Gögn!$K$3)))</f>
        <v/>
      </c>
      <c r="T405" s="49" t="str" cm="1">
        <f t="array" aca="1" ref="T405" ca="1">IF(ISBLANK(B405),"",IF(R405="Styrkhæft",_xlfn.XLOOKUP(S405,Vegalengdir[Texti],INDIRECT("Vegalengdir["&amp;'Upplýsingar um umsækjanda'!$B$10&amp;"]"),0%,0)))</f>
        <v/>
      </c>
      <c r="U405" s="72" t="str">
        <f t="shared" si="20"/>
        <v/>
      </c>
    </row>
    <row r="406" spans="1:21" x14ac:dyDescent="0.25">
      <c r="A406" s="53">
        <f t="shared" si="18"/>
        <v>405</v>
      </c>
      <c r="B406" s="55"/>
      <c r="C406" s="56"/>
      <c r="D406" s="55"/>
      <c r="E406" s="55"/>
      <c r="F406" s="55"/>
      <c r="G406" s="55"/>
      <c r="H406" s="57"/>
      <c r="I406" s="55"/>
      <c r="J406" s="55"/>
      <c r="K406" s="55"/>
      <c r="L406" s="55"/>
      <c r="M406" s="55"/>
      <c r="N406" s="57"/>
      <c r="O406" s="57" t="str">
        <f t="shared" si="19"/>
        <v/>
      </c>
      <c r="Q406" s="38" t="s">
        <v>450</v>
      </c>
      <c r="R406" s="38" t="str" cm="1">
        <f t="array" ref="R406">_xlfn.XLOOKUP(Q406,INDEX(Flettilisti,,1),INDEX(Flettilisti,,2),,0)</f>
        <v>Vantar flokkun</v>
      </c>
      <c r="S406" s="38" t="str">
        <f>IF(ISBLANK(N406),"",IF(N406&lt;Gögn!$J$2,Gögn!$K$2,IF(N406&gt;Gögn!$J$4,Gögn!$K$4,Gögn!$K$3)))</f>
        <v/>
      </c>
      <c r="T406" s="49" t="str" cm="1">
        <f t="array" aca="1" ref="T406" ca="1">IF(ISBLANK(B406),"",IF(R406="Styrkhæft",_xlfn.XLOOKUP(S406,Vegalengdir[Texti],INDIRECT("Vegalengdir["&amp;'Upplýsingar um umsækjanda'!$B$10&amp;"]"),0%,0)))</f>
        <v/>
      </c>
      <c r="U406" s="72" t="str">
        <f t="shared" si="20"/>
        <v/>
      </c>
    </row>
    <row r="407" spans="1:21" x14ac:dyDescent="0.25">
      <c r="A407" s="53">
        <f t="shared" si="18"/>
        <v>406</v>
      </c>
      <c r="B407" s="55"/>
      <c r="C407" s="56"/>
      <c r="D407" s="55"/>
      <c r="E407" s="55"/>
      <c r="F407" s="55"/>
      <c r="G407" s="55"/>
      <c r="H407" s="57"/>
      <c r="I407" s="55"/>
      <c r="J407" s="55"/>
      <c r="K407" s="55"/>
      <c r="L407" s="55"/>
      <c r="M407" s="55"/>
      <c r="N407" s="57"/>
      <c r="O407" s="57" t="str">
        <f t="shared" si="19"/>
        <v/>
      </c>
      <c r="Q407" s="38" t="s">
        <v>450</v>
      </c>
      <c r="R407" s="38" t="str" cm="1">
        <f t="array" ref="R407">_xlfn.XLOOKUP(Q407,INDEX(Flettilisti,,1),INDEX(Flettilisti,,2),,0)</f>
        <v>Vantar flokkun</v>
      </c>
      <c r="S407" s="38" t="str">
        <f>IF(ISBLANK(N407),"",IF(N407&lt;Gögn!$J$2,Gögn!$K$2,IF(N407&gt;Gögn!$J$4,Gögn!$K$4,Gögn!$K$3)))</f>
        <v/>
      </c>
      <c r="T407" s="49" t="str" cm="1">
        <f t="array" aca="1" ref="T407" ca="1">IF(ISBLANK(B407),"",IF(R407="Styrkhæft",_xlfn.XLOOKUP(S407,Vegalengdir[Texti],INDIRECT("Vegalengdir["&amp;'Upplýsingar um umsækjanda'!$B$10&amp;"]"),0%,0)))</f>
        <v/>
      </c>
      <c r="U407" s="72" t="str">
        <f t="shared" si="20"/>
        <v/>
      </c>
    </row>
    <row r="408" spans="1:21" x14ac:dyDescent="0.25">
      <c r="A408" s="53">
        <f t="shared" si="18"/>
        <v>407</v>
      </c>
      <c r="B408" s="55"/>
      <c r="C408" s="56"/>
      <c r="D408" s="55"/>
      <c r="E408" s="55"/>
      <c r="F408" s="55"/>
      <c r="G408" s="55"/>
      <c r="H408" s="57"/>
      <c r="I408" s="55"/>
      <c r="J408" s="55"/>
      <c r="K408" s="55"/>
      <c r="L408" s="55"/>
      <c r="M408" s="55"/>
      <c r="N408" s="57"/>
      <c r="O408" s="57" t="str">
        <f t="shared" si="19"/>
        <v/>
      </c>
      <c r="Q408" s="38" t="s">
        <v>450</v>
      </c>
      <c r="R408" s="38" t="str" cm="1">
        <f t="array" ref="R408">_xlfn.XLOOKUP(Q408,INDEX(Flettilisti,,1),INDEX(Flettilisti,,2),,0)</f>
        <v>Vantar flokkun</v>
      </c>
      <c r="S408" s="38" t="str">
        <f>IF(ISBLANK(N408),"",IF(N408&lt;Gögn!$J$2,Gögn!$K$2,IF(N408&gt;Gögn!$J$4,Gögn!$K$4,Gögn!$K$3)))</f>
        <v/>
      </c>
      <c r="T408" s="49" t="str" cm="1">
        <f t="array" aca="1" ref="T408" ca="1">IF(ISBLANK(B408),"",IF(R408="Styrkhæft",_xlfn.XLOOKUP(S408,Vegalengdir[Texti],INDIRECT("Vegalengdir["&amp;'Upplýsingar um umsækjanda'!$B$10&amp;"]"),0%,0)))</f>
        <v/>
      </c>
      <c r="U408" s="72" t="str">
        <f t="shared" si="20"/>
        <v/>
      </c>
    </row>
    <row r="409" spans="1:21" x14ac:dyDescent="0.25">
      <c r="A409" s="53">
        <f t="shared" si="18"/>
        <v>408</v>
      </c>
      <c r="B409" s="55"/>
      <c r="C409" s="56"/>
      <c r="D409" s="55"/>
      <c r="E409" s="55"/>
      <c r="F409" s="55"/>
      <c r="G409" s="55"/>
      <c r="H409" s="57"/>
      <c r="I409" s="55"/>
      <c r="J409" s="55"/>
      <c r="K409" s="55"/>
      <c r="L409" s="55"/>
      <c r="M409" s="55"/>
      <c r="N409" s="57"/>
      <c r="O409" s="57" t="str">
        <f t="shared" si="19"/>
        <v/>
      </c>
      <c r="Q409" s="38" t="s">
        <v>450</v>
      </c>
      <c r="R409" s="38" t="str" cm="1">
        <f t="array" ref="R409">_xlfn.XLOOKUP(Q409,INDEX(Flettilisti,,1),INDEX(Flettilisti,,2),,0)</f>
        <v>Vantar flokkun</v>
      </c>
      <c r="S409" s="38" t="str">
        <f>IF(ISBLANK(N409),"",IF(N409&lt;Gögn!$J$2,Gögn!$K$2,IF(N409&gt;Gögn!$J$4,Gögn!$K$4,Gögn!$K$3)))</f>
        <v/>
      </c>
      <c r="T409" s="49" t="str" cm="1">
        <f t="array" aca="1" ref="T409" ca="1">IF(ISBLANK(B409),"",IF(R409="Styrkhæft",_xlfn.XLOOKUP(S409,Vegalengdir[Texti],INDIRECT("Vegalengdir["&amp;'Upplýsingar um umsækjanda'!$B$10&amp;"]"),0%,0)))</f>
        <v/>
      </c>
      <c r="U409" s="72" t="str">
        <f t="shared" si="20"/>
        <v/>
      </c>
    </row>
    <row r="410" spans="1:21" x14ac:dyDescent="0.25">
      <c r="A410" s="53">
        <f t="shared" si="18"/>
        <v>409</v>
      </c>
      <c r="B410" s="55"/>
      <c r="C410" s="56"/>
      <c r="D410" s="55"/>
      <c r="E410" s="55"/>
      <c r="F410" s="55"/>
      <c r="G410" s="55"/>
      <c r="H410" s="57"/>
      <c r="I410" s="55"/>
      <c r="J410" s="55"/>
      <c r="K410" s="55"/>
      <c r="L410" s="55"/>
      <c r="M410" s="55"/>
      <c r="N410" s="57"/>
      <c r="O410" s="57" t="str">
        <f t="shared" si="19"/>
        <v/>
      </c>
      <c r="Q410" s="38" t="s">
        <v>450</v>
      </c>
      <c r="R410" s="38" t="str" cm="1">
        <f t="array" ref="R410">_xlfn.XLOOKUP(Q410,INDEX(Flettilisti,,1),INDEX(Flettilisti,,2),,0)</f>
        <v>Vantar flokkun</v>
      </c>
      <c r="S410" s="38" t="str">
        <f>IF(ISBLANK(N410),"",IF(N410&lt;Gögn!$J$2,Gögn!$K$2,IF(N410&gt;Gögn!$J$4,Gögn!$K$4,Gögn!$K$3)))</f>
        <v/>
      </c>
      <c r="T410" s="49" t="str" cm="1">
        <f t="array" aca="1" ref="T410" ca="1">IF(ISBLANK(B410),"",IF(R410="Styrkhæft",_xlfn.XLOOKUP(S410,Vegalengdir[Texti],INDIRECT("Vegalengdir["&amp;'Upplýsingar um umsækjanda'!$B$10&amp;"]"),0%,0)))</f>
        <v/>
      </c>
      <c r="U410" s="72" t="str">
        <f t="shared" si="20"/>
        <v/>
      </c>
    </row>
    <row r="411" spans="1:21" x14ac:dyDescent="0.25">
      <c r="A411" s="53">
        <f t="shared" si="18"/>
        <v>410</v>
      </c>
      <c r="B411" s="55"/>
      <c r="C411" s="56"/>
      <c r="D411" s="55"/>
      <c r="E411" s="55"/>
      <c r="F411" s="55"/>
      <c r="G411" s="55"/>
      <c r="H411" s="57"/>
      <c r="I411" s="55"/>
      <c r="J411" s="55"/>
      <c r="K411" s="55"/>
      <c r="L411" s="55"/>
      <c r="M411" s="55"/>
      <c r="N411" s="57"/>
      <c r="O411" s="57" t="str">
        <f t="shared" si="19"/>
        <v/>
      </c>
      <c r="Q411" s="38" t="s">
        <v>450</v>
      </c>
      <c r="R411" s="38" t="str" cm="1">
        <f t="array" ref="R411">_xlfn.XLOOKUP(Q411,INDEX(Flettilisti,,1),INDEX(Flettilisti,,2),,0)</f>
        <v>Vantar flokkun</v>
      </c>
      <c r="S411" s="38" t="str">
        <f>IF(ISBLANK(N411),"",IF(N411&lt;Gögn!$J$2,Gögn!$K$2,IF(N411&gt;Gögn!$J$4,Gögn!$K$4,Gögn!$K$3)))</f>
        <v/>
      </c>
      <c r="T411" s="49" t="str" cm="1">
        <f t="array" aca="1" ref="T411" ca="1">IF(ISBLANK(B411),"",IF(R411="Styrkhæft",_xlfn.XLOOKUP(S411,Vegalengdir[Texti],INDIRECT("Vegalengdir["&amp;'Upplýsingar um umsækjanda'!$B$10&amp;"]"),0%,0)))</f>
        <v/>
      </c>
      <c r="U411" s="72" t="str">
        <f t="shared" si="20"/>
        <v/>
      </c>
    </row>
    <row r="412" spans="1:21" x14ac:dyDescent="0.25">
      <c r="A412" s="53">
        <f t="shared" si="18"/>
        <v>411</v>
      </c>
      <c r="B412" s="55"/>
      <c r="C412" s="56"/>
      <c r="D412" s="55"/>
      <c r="E412" s="55"/>
      <c r="F412" s="55"/>
      <c r="G412" s="55"/>
      <c r="H412" s="57"/>
      <c r="I412" s="55"/>
      <c r="J412" s="55"/>
      <c r="K412" s="55"/>
      <c r="L412" s="55"/>
      <c r="M412" s="55"/>
      <c r="N412" s="57"/>
      <c r="O412" s="57" t="str">
        <f t="shared" si="19"/>
        <v/>
      </c>
      <c r="Q412" s="38" t="s">
        <v>450</v>
      </c>
      <c r="R412" s="38" t="str" cm="1">
        <f t="array" ref="R412">_xlfn.XLOOKUP(Q412,INDEX(Flettilisti,,1),INDEX(Flettilisti,,2),,0)</f>
        <v>Vantar flokkun</v>
      </c>
      <c r="S412" s="38" t="str">
        <f>IF(ISBLANK(N412),"",IF(N412&lt;Gögn!$J$2,Gögn!$K$2,IF(N412&gt;Gögn!$J$4,Gögn!$K$4,Gögn!$K$3)))</f>
        <v/>
      </c>
      <c r="T412" s="49" t="str" cm="1">
        <f t="array" aca="1" ref="T412" ca="1">IF(ISBLANK(B412),"",IF(R412="Styrkhæft",_xlfn.XLOOKUP(S412,Vegalengdir[Texti],INDIRECT("Vegalengdir["&amp;'Upplýsingar um umsækjanda'!$B$10&amp;"]"),0%,0)))</f>
        <v/>
      </c>
      <c r="U412" s="72" t="str">
        <f t="shared" si="20"/>
        <v/>
      </c>
    </row>
    <row r="413" spans="1:21" x14ac:dyDescent="0.25">
      <c r="A413" s="53">
        <f t="shared" si="18"/>
        <v>412</v>
      </c>
      <c r="B413" s="55"/>
      <c r="C413" s="56"/>
      <c r="D413" s="55"/>
      <c r="E413" s="55"/>
      <c r="F413" s="55"/>
      <c r="G413" s="55"/>
      <c r="H413" s="57"/>
      <c r="I413" s="55"/>
      <c r="J413" s="55"/>
      <c r="K413" s="55"/>
      <c r="L413" s="55"/>
      <c r="M413" s="55"/>
      <c r="N413" s="57"/>
      <c r="O413" s="57" t="str">
        <f t="shared" si="19"/>
        <v/>
      </c>
      <c r="Q413" s="38" t="s">
        <v>450</v>
      </c>
      <c r="R413" s="38" t="str" cm="1">
        <f t="array" ref="R413">_xlfn.XLOOKUP(Q413,INDEX(Flettilisti,,1),INDEX(Flettilisti,,2),,0)</f>
        <v>Vantar flokkun</v>
      </c>
      <c r="S413" s="38" t="str">
        <f>IF(ISBLANK(N413),"",IF(N413&lt;Gögn!$J$2,Gögn!$K$2,IF(N413&gt;Gögn!$J$4,Gögn!$K$4,Gögn!$K$3)))</f>
        <v/>
      </c>
      <c r="T413" s="49" t="str" cm="1">
        <f t="array" aca="1" ref="T413" ca="1">IF(ISBLANK(B413),"",IF(R413="Styrkhæft",_xlfn.XLOOKUP(S413,Vegalengdir[Texti],INDIRECT("Vegalengdir["&amp;'Upplýsingar um umsækjanda'!$B$10&amp;"]"),0%,0)))</f>
        <v/>
      </c>
      <c r="U413" s="72" t="str">
        <f t="shared" si="20"/>
        <v/>
      </c>
    </row>
    <row r="414" spans="1:21" x14ac:dyDescent="0.25">
      <c r="A414" s="53">
        <f t="shared" si="18"/>
        <v>413</v>
      </c>
      <c r="B414" s="55"/>
      <c r="C414" s="56"/>
      <c r="D414" s="55"/>
      <c r="E414" s="55"/>
      <c r="F414" s="55"/>
      <c r="G414" s="55"/>
      <c r="H414" s="57"/>
      <c r="I414" s="55"/>
      <c r="J414" s="55"/>
      <c r="K414" s="55"/>
      <c r="L414" s="55"/>
      <c r="M414" s="55"/>
      <c r="N414" s="57"/>
      <c r="O414" s="57" t="str">
        <f t="shared" si="19"/>
        <v/>
      </c>
      <c r="Q414" s="38" t="s">
        <v>450</v>
      </c>
      <c r="R414" s="38" t="str" cm="1">
        <f t="array" ref="R414">_xlfn.XLOOKUP(Q414,INDEX(Flettilisti,,1),INDEX(Flettilisti,,2),,0)</f>
        <v>Vantar flokkun</v>
      </c>
      <c r="S414" s="38" t="str">
        <f>IF(ISBLANK(N414),"",IF(N414&lt;Gögn!$J$2,Gögn!$K$2,IF(N414&gt;Gögn!$J$4,Gögn!$K$4,Gögn!$K$3)))</f>
        <v/>
      </c>
      <c r="T414" s="49" t="str" cm="1">
        <f t="array" aca="1" ref="T414" ca="1">IF(ISBLANK(B414),"",IF(R414="Styrkhæft",_xlfn.XLOOKUP(S414,Vegalengdir[Texti],INDIRECT("Vegalengdir["&amp;'Upplýsingar um umsækjanda'!$B$10&amp;"]"),0%,0)))</f>
        <v/>
      </c>
      <c r="U414" s="72" t="str">
        <f t="shared" si="20"/>
        <v/>
      </c>
    </row>
    <row r="415" spans="1:21" x14ac:dyDescent="0.25">
      <c r="A415" s="53">
        <f t="shared" si="18"/>
        <v>414</v>
      </c>
      <c r="B415" s="55"/>
      <c r="C415" s="56"/>
      <c r="D415" s="55"/>
      <c r="E415" s="55"/>
      <c r="F415" s="55"/>
      <c r="G415" s="55"/>
      <c r="H415" s="57"/>
      <c r="I415" s="55"/>
      <c r="J415" s="55"/>
      <c r="K415" s="55"/>
      <c r="L415" s="55"/>
      <c r="M415" s="55"/>
      <c r="N415" s="57"/>
      <c r="O415" s="57" t="str">
        <f t="shared" si="19"/>
        <v/>
      </c>
      <c r="Q415" s="38" t="s">
        <v>450</v>
      </c>
      <c r="R415" s="38" t="str" cm="1">
        <f t="array" ref="R415">_xlfn.XLOOKUP(Q415,INDEX(Flettilisti,,1),INDEX(Flettilisti,,2),,0)</f>
        <v>Vantar flokkun</v>
      </c>
      <c r="S415" s="38" t="str">
        <f>IF(ISBLANK(N415),"",IF(N415&lt;Gögn!$J$2,Gögn!$K$2,IF(N415&gt;Gögn!$J$4,Gögn!$K$4,Gögn!$K$3)))</f>
        <v/>
      </c>
      <c r="T415" s="49" t="str" cm="1">
        <f t="array" aca="1" ref="T415" ca="1">IF(ISBLANK(B415),"",IF(R415="Styrkhæft",_xlfn.XLOOKUP(S415,Vegalengdir[Texti],INDIRECT("Vegalengdir["&amp;'Upplýsingar um umsækjanda'!$B$10&amp;"]"),0%,0)))</f>
        <v/>
      </c>
      <c r="U415" s="72" t="str">
        <f t="shared" si="20"/>
        <v/>
      </c>
    </row>
    <row r="416" spans="1:21" x14ac:dyDescent="0.25">
      <c r="A416" s="53">
        <f t="shared" si="18"/>
        <v>415</v>
      </c>
      <c r="B416" s="55"/>
      <c r="C416" s="56"/>
      <c r="D416" s="55"/>
      <c r="E416" s="55"/>
      <c r="F416" s="55"/>
      <c r="G416" s="55"/>
      <c r="H416" s="57"/>
      <c r="I416" s="55"/>
      <c r="J416" s="55"/>
      <c r="K416" s="55"/>
      <c r="L416" s="55"/>
      <c r="M416" s="55"/>
      <c r="N416" s="57"/>
      <c r="O416" s="57" t="str">
        <f t="shared" si="19"/>
        <v/>
      </c>
      <c r="Q416" s="38" t="s">
        <v>450</v>
      </c>
      <c r="R416" s="38" t="str" cm="1">
        <f t="array" ref="R416">_xlfn.XLOOKUP(Q416,INDEX(Flettilisti,,1),INDEX(Flettilisti,,2),,0)</f>
        <v>Vantar flokkun</v>
      </c>
      <c r="S416" s="38" t="str">
        <f>IF(ISBLANK(N416),"",IF(N416&lt;Gögn!$J$2,Gögn!$K$2,IF(N416&gt;Gögn!$J$4,Gögn!$K$4,Gögn!$K$3)))</f>
        <v/>
      </c>
      <c r="T416" s="49" t="str" cm="1">
        <f t="array" aca="1" ref="T416" ca="1">IF(ISBLANK(B416),"",IF(R416="Styrkhæft",_xlfn.XLOOKUP(S416,Vegalengdir[Texti],INDIRECT("Vegalengdir["&amp;'Upplýsingar um umsækjanda'!$B$10&amp;"]"),0%,0)))</f>
        <v/>
      </c>
      <c r="U416" s="72" t="str">
        <f t="shared" si="20"/>
        <v/>
      </c>
    </row>
    <row r="417" spans="1:21" x14ac:dyDescent="0.25">
      <c r="A417" s="53">
        <f t="shared" si="18"/>
        <v>416</v>
      </c>
      <c r="B417" s="55"/>
      <c r="C417" s="56"/>
      <c r="D417" s="55"/>
      <c r="E417" s="55"/>
      <c r="F417" s="55"/>
      <c r="G417" s="55"/>
      <c r="H417" s="57"/>
      <c r="I417" s="55"/>
      <c r="J417" s="55"/>
      <c r="K417" s="55"/>
      <c r="L417" s="55"/>
      <c r="M417" s="55"/>
      <c r="N417" s="57"/>
      <c r="O417" s="57" t="str">
        <f t="shared" si="19"/>
        <v/>
      </c>
      <c r="Q417" s="38" t="s">
        <v>450</v>
      </c>
      <c r="R417" s="38" t="str" cm="1">
        <f t="array" ref="R417">_xlfn.XLOOKUP(Q417,INDEX(Flettilisti,,1),INDEX(Flettilisti,,2),,0)</f>
        <v>Vantar flokkun</v>
      </c>
      <c r="S417" s="38" t="str">
        <f>IF(ISBLANK(N417),"",IF(N417&lt;Gögn!$J$2,Gögn!$K$2,IF(N417&gt;Gögn!$J$4,Gögn!$K$4,Gögn!$K$3)))</f>
        <v/>
      </c>
      <c r="T417" s="49" t="str" cm="1">
        <f t="array" aca="1" ref="T417" ca="1">IF(ISBLANK(B417),"",IF(R417="Styrkhæft",_xlfn.XLOOKUP(S417,Vegalengdir[Texti],INDIRECT("Vegalengdir["&amp;'Upplýsingar um umsækjanda'!$B$10&amp;"]"),0%,0)))</f>
        <v/>
      </c>
      <c r="U417" s="72" t="str">
        <f t="shared" si="20"/>
        <v/>
      </c>
    </row>
    <row r="418" spans="1:21" x14ac:dyDescent="0.25">
      <c r="A418" s="53">
        <f t="shared" si="18"/>
        <v>417</v>
      </c>
      <c r="B418" s="55"/>
      <c r="C418" s="56"/>
      <c r="D418" s="55"/>
      <c r="E418" s="55"/>
      <c r="F418" s="55"/>
      <c r="G418" s="55"/>
      <c r="H418" s="57"/>
      <c r="I418" s="55"/>
      <c r="J418" s="55"/>
      <c r="K418" s="55"/>
      <c r="L418" s="55"/>
      <c r="M418" s="55"/>
      <c r="N418" s="57"/>
      <c r="O418" s="57" t="str">
        <f t="shared" si="19"/>
        <v/>
      </c>
      <c r="Q418" s="38" t="s">
        <v>450</v>
      </c>
      <c r="R418" s="38" t="str" cm="1">
        <f t="array" ref="R418">_xlfn.XLOOKUP(Q418,INDEX(Flettilisti,,1),INDEX(Flettilisti,,2),,0)</f>
        <v>Vantar flokkun</v>
      </c>
      <c r="S418" s="38" t="str">
        <f>IF(ISBLANK(N418),"",IF(N418&lt;Gögn!$J$2,Gögn!$K$2,IF(N418&gt;Gögn!$J$4,Gögn!$K$4,Gögn!$K$3)))</f>
        <v/>
      </c>
      <c r="T418" s="49" t="str" cm="1">
        <f t="array" aca="1" ref="T418" ca="1">IF(ISBLANK(B418),"",IF(R418="Styrkhæft",_xlfn.XLOOKUP(S418,Vegalengdir[Texti],INDIRECT("Vegalengdir["&amp;'Upplýsingar um umsækjanda'!$B$10&amp;"]"),0%,0)))</f>
        <v/>
      </c>
      <c r="U418" s="72" t="str">
        <f t="shared" si="20"/>
        <v/>
      </c>
    </row>
    <row r="419" spans="1:21" x14ac:dyDescent="0.25">
      <c r="A419" s="53">
        <f t="shared" si="18"/>
        <v>418</v>
      </c>
      <c r="B419" s="55"/>
      <c r="C419" s="56"/>
      <c r="D419" s="55"/>
      <c r="E419" s="55"/>
      <c r="F419" s="55"/>
      <c r="G419" s="55"/>
      <c r="H419" s="57"/>
      <c r="I419" s="55"/>
      <c r="J419" s="55"/>
      <c r="K419" s="55"/>
      <c r="L419" s="55"/>
      <c r="M419" s="55"/>
      <c r="N419" s="57"/>
      <c r="O419" s="57" t="str">
        <f t="shared" si="19"/>
        <v/>
      </c>
      <c r="Q419" s="38" t="s">
        <v>450</v>
      </c>
      <c r="R419" s="38" t="str" cm="1">
        <f t="array" ref="R419">_xlfn.XLOOKUP(Q419,INDEX(Flettilisti,,1),INDEX(Flettilisti,,2),,0)</f>
        <v>Vantar flokkun</v>
      </c>
      <c r="S419" s="38" t="str">
        <f>IF(ISBLANK(N419),"",IF(N419&lt;Gögn!$J$2,Gögn!$K$2,IF(N419&gt;Gögn!$J$4,Gögn!$K$4,Gögn!$K$3)))</f>
        <v/>
      </c>
      <c r="T419" s="49" t="str" cm="1">
        <f t="array" aca="1" ref="T419" ca="1">IF(ISBLANK(B419),"",IF(R419="Styrkhæft",_xlfn.XLOOKUP(S419,Vegalengdir[Texti],INDIRECT("Vegalengdir["&amp;'Upplýsingar um umsækjanda'!$B$10&amp;"]"),0%,0)))</f>
        <v/>
      </c>
      <c r="U419" s="72" t="str">
        <f t="shared" si="20"/>
        <v/>
      </c>
    </row>
    <row r="420" spans="1:21" x14ac:dyDescent="0.25">
      <c r="A420" s="53">
        <f t="shared" si="18"/>
        <v>419</v>
      </c>
      <c r="B420" s="55"/>
      <c r="C420" s="56"/>
      <c r="D420" s="55"/>
      <c r="E420" s="55"/>
      <c r="F420" s="55"/>
      <c r="G420" s="55"/>
      <c r="H420" s="57"/>
      <c r="I420" s="55"/>
      <c r="J420" s="55"/>
      <c r="K420" s="55"/>
      <c r="L420" s="55"/>
      <c r="M420" s="55"/>
      <c r="N420" s="57"/>
      <c r="O420" s="57" t="str">
        <f t="shared" si="19"/>
        <v/>
      </c>
      <c r="Q420" s="38" t="s">
        <v>450</v>
      </c>
      <c r="R420" s="38" t="str" cm="1">
        <f t="array" ref="R420">_xlfn.XLOOKUP(Q420,INDEX(Flettilisti,,1),INDEX(Flettilisti,,2),,0)</f>
        <v>Vantar flokkun</v>
      </c>
      <c r="S420" s="38" t="str">
        <f>IF(ISBLANK(N420),"",IF(N420&lt;Gögn!$J$2,Gögn!$K$2,IF(N420&gt;Gögn!$J$4,Gögn!$K$4,Gögn!$K$3)))</f>
        <v/>
      </c>
      <c r="T420" s="49" t="str" cm="1">
        <f t="array" aca="1" ref="T420" ca="1">IF(ISBLANK(B420),"",IF(R420="Styrkhæft",_xlfn.XLOOKUP(S420,Vegalengdir[Texti],INDIRECT("Vegalengdir["&amp;'Upplýsingar um umsækjanda'!$B$10&amp;"]"),0%,0)))</f>
        <v/>
      </c>
      <c r="U420" s="72" t="str">
        <f t="shared" si="20"/>
        <v/>
      </c>
    </row>
    <row r="421" spans="1:21" x14ac:dyDescent="0.25">
      <c r="A421" s="53">
        <f t="shared" si="18"/>
        <v>420</v>
      </c>
      <c r="B421" s="55"/>
      <c r="C421" s="56"/>
      <c r="D421" s="55"/>
      <c r="E421" s="55"/>
      <c r="F421" s="55"/>
      <c r="G421" s="55"/>
      <c r="H421" s="57"/>
      <c r="I421" s="55"/>
      <c r="J421" s="55"/>
      <c r="K421" s="55"/>
      <c r="L421" s="55"/>
      <c r="M421" s="55"/>
      <c r="N421" s="57"/>
      <c r="O421" s="57" t="str">
        <f t="shared" si="19"/>
        <v/>
      </c>
      <c r="Q421" s="38" t="s">
        <v>450</v>
      </c>
      <c r="R421" s="38" t="str" cm="1">
        <f t="array" ref="R421">_xlfn.XLOOKUP(Q421,INDEX(Flettilisti,,1),INDEX(Flettilisti,,2),,0)</f>
        <v>Vantar flokkun</v>
      </c>
      <c r="S421" s="38" t="str">
        <f>IF(ISBLANK(N421),"",IF(N421&lt;Gögn!$J$2,Gögn!$K$2,IF(N421&gt;Gögn!$J$4,Gögn!$K$4,Gögn!$K$3)))</f>
        <v/>
      </c>
      <c r="T421" s="49" t="str" cm="1">
        <f t="array" aca="1" ref="T421" ca="1">IF(ISBLANK(B421),"",IF(R421="Styrkhæft",_xlfn.XLOOKUP(S421,Vegalengdir[Texti],INDIRECT("Vegalengdir["&amp;'Upplýsingar um umsækjanda'!$B$10&amp;"]"),0%,0)))</f>
        <v/>
      </c>
      <c r="U421" s="72" t="str">
        <f t="shared" si="20"/>
        <v/>
      </c>
    </row>
    <row r="422" spans="1:21" x14ac:dyDescent="0.25">
      <c r="A422" s="53">
        <f t="shared" si="18"/>
        <v>421</v>
      </c>
      <c r="B422" s="55"/>
      <c r="C422" s="56"/>
      <c r="D422" s="55"/>
      <c r="E422" s="55"/>
      <c r="F422" s="55"/>
      <c r="G422" s="55"/>
      <c r="H422" s="57"/>
      <c r="I422" s="55"/>
      <c r="J422" s="55"/>
      <c r="K422" s="55"/>
      <c r="L422" s="55"/>
      <c r="M422" s="55"/>
      <c r="N422" s="57"/>
      <c r="O422" s="57" t="str">
        <f t="shared" si="19"/>
        <v/>
      </c>
      <c r="Q422" s="38" t="s">
        <v>450</v>
      </c>
      <c r="R422" s="38" t="str" cm="1">
        <f t="array" ref="R422">_xlfn.XLOOKUP(Q422,INDEX(Flettilisti,,1),INDEX(Flettilisti,,2),,0)</f>
        <v>Vantar flokkun</v>
      </c>
      <c r="S422" s="38" t="str">
        <f>IF(ISBLANK(N422),"",IF(N422&lt;Gögn!$J$2,Gögn!$K$2,IF(N422&gt;Gögn!$J$4,Gögn!$K$4,Gögn!$K$3)))</f>
        <v/>
      </c>
      <c r="T422" s="49" t="str" cm="1">
        <f t="array" aca="1" ref="T422" ca="1">IF(ISBLANK(B422),"",IF(R422="Styrkhæft",_xlfn.XLOOKUP(S422,Vegalengdir[Texti],INDIRECT("Vegalengdir["&amp;'Upplýsingar um umsækjanda'!$B$10&amp;"]"),0%,0)))</f>
        <v/>
      </c>
      <c r="U422" s="72" t="str">
        <f t="shared" si="20"/>
        <v/>
      </c>
    </row>
    <row r="423" spans="1:21" x14ac:dyDescent="0.25">
      <c r="A423" s="53">
        <f t="shared" si="18"/>
        <v>422</v>
      </c>
      <c r="B423" s="55"/>
      <c r="C423" s="56"/>
      <c r="D423" s="55"/>
      <c r="E423" s="55"/>
      <c r="F423" s="55"/>
      <c r="G423" s="55"/>
      <c r="H423" s="57"/>
      <c r="I423" s="55"/>
      <c r="J423" s="55"/>
      <c r="K423" s="55"/>
      <c r="L423" s="55"/>
      <c r="M423" s="55"/>
      <c r="N423" s="57"/>
      <c r="O423" s="57" t="str">
        <f t="shared" si="19"/>
        <v/>
      </c>
      <c r="Q423" s="38" t="s">
        <v>450</v>
      </c>
      <c r="R423" s="38" t="str" cm="1">
        <f t="array" ref="R423">_xlfn.XLOOKUP(Q423,INDEX(Flettilisti,,1),INDEX(Flettilisti,,2),,0)</f>
        <v>Vantar flokkun</v>
      </c>
      <c r="S423" s="38" t="str">
        <f>IF(ISBLANK(N423),"",IF(N423&lt;Gögn!$J$2,Gögn!$K$2,IF(N423&gt;Gögn!$J$4,Gögn!$K$4,Gögn!$K$3)))</f>
        <v/>
      </c>
      <c r="T423" s="49" t="str" cm="1">
        <f t="array" aca="1" ref="T423" ca="1">IF(ISBLANK(B423),"",IF(R423="Styrkhæft",_xlfn.XLOOKUP(S423,Vegalengdir[Texti],INDIRECT("Vegalengdir["&amp;'Upplýsingar um umsækjanda'!$B$10&amp;"]"),0%,0)))</f>
        <v/>
      </c>
      <c r="U423" s="72" t="str">
        <f t="shared" si="20"/>
        <v/>
      </c>
    </row>
    <row r="424" spans="1:21" x14ac:dyDescent="0.25">
      <c r="A424" s="53">
        <f t="shared" si="18"/>
        <v>423</v>
      </c>
      <c r="B424" s="55"/>
      <c r="C424" s="56"/>
      <c r="D424" s="55"/>
      <c r="E424" s="55"/>
      <c r="F424" s="55"/>
      <c r="G424" s="55"/>
      <c r="H424" s="57"/>
      <c r="I424" s="55"/>
      <c r="J424" s="55"/>
      <c r="K424" s="55"/>
      <c r="L424" s="55"/>
      <c r="M424" s="55"/>
      <c r="N424" s="57"/>
      <c r="O424" s="57" t="str">
        <f t="shared" si="19"/>
        <v/>
      </c>
      <c r="Q424" s="38" t="s">
        <v>450</v>
      </c>
      <c r="R424" s="38" t="str" cm="1">
        <f t="array" ref="R424">_xlfn.XLOOKUP(Q424,INDEX(Flettilisti,,1),INDEX(Flettilisti,,2),,0)</f>
        <v>Vantar flokkun</v>
      </c>
      <c r="S424" s="38" t="str">
        <f>IF(ISBLANK(N424),"",IF(N424&lt;Gögn!$J$2,Gögn!$K$2,IF(N424&gt;Gögn!$J$4,Gögn!$K$4,Gögn!$K$3)))</f>
        <v/>
      </c>
      <c r="T424" s="49" t="str" cm="1">
        <f t="array" aca="1" ref="T424" ca="1">IF(ISBLANK(B424),"",IF(R424="Styrkhæft",_xlfn.XLOOKUP(S424,Vegalengdir[Texti],INDIRECT("Vegalengdir["&amp;'Upplýsingar um umsækjanda'!$B$10&amp;"]"),0%,0)))</f>
        <v/>
      </c>
      <c r="U424" s="72" t="str">
        <f t="shared" si="20"/>
        <v/>
      </c>
    </row>
    <row r="425" spans="1:21" x14ac:dyDescent="0.25">
      <c r="A425" s="53">
        <f t="shared" si="18"/>
        <v>424</v>
      </c>
      <c r="B425" s="55"/>
      <c r="C425" s="56"/>
      <c r="D425" s="55"/>
      <c r="E425" s="55"/>
      <c r="F425" s="55"/>
      <c r="G425" s="55"/>
      <c r="H425" s="57"/>
      <c r="I425" s="55"/>
      <c r="J425" s="55"/>
      <c r="K425" s="55"/>
      <c r="L425" s="55"/>
      <c r="M425" s="55"/>
      <c r="N425" s="57"/>
      <c r="O425" s="57" t="str">
        <f t="shared" si="19"/>
        <v/>
      </c>
      <c r="Q425" s="38" t="s">
        <v>450</v>
      </c>
      <c r="R425" s="38" t="str" cm="1">
        <f t="array" ref="R425">_xlfn.XLOOKUP(Q425,INDEX(Flettilisti,,1),INDEX(Flettilisti,,2),,0)</f>
        <v>Vantar flokkun</v>
      </c>
      <c r="S425" s="38" t="str">
        <f>IF(ISBLANK(N425),"",IF(N425&lt;Gögn!$J$2,Gögn!$K$2,IF(N425&gt;Gögn!$J$4,Gögn!$K$4,Gögn!$K$3)))</f>
        <v/>
      </c>
      <c r="T425" s="49" t="str" cm="1">
        <f t="array" aca="1" ref="T425" ca="1">IF(ISBLANK(B425),"",IF(R425="Styrkhæft",_xlfn.XLOOKUP(S425,Vegalengdir[Texti],INDIRECT("Vegalengdir["&amp;'Upplýsingar um umsækjanda'!$B$10&amp;"]"),0%,0)))</f>
        <v/>
      </c>
      <c r="U425" s="72" t="str">
        <f t="shared" si="20"/>
        <v/>
      </c>
    </row>
    <row r="426" spans="1:21" x14ac:dyDescent="0.25">
      <c r="A426" s="53">
        <f t="shared" si="18"/>
        <v>425</v>
      </c>
      <c r="B426" s="55"/>
      <c r="C426" s="56"/>
      <c r="D426" s="55"/>
      <c r="E426" s="55"/>
      <c r="F426" s="55"/>
      <c r="G426" s="55"/>
      <c r="H426" s="57"/>
      <c r="I426" s="55"/>
      <c r="J426" s="55"/>
      <c r="K426" s="55"/>
      <c r="L426" s="55"/>
      <c r="M426" s="55"/>
      <c r="N426" s="57"/>
      <c r="O426" s="57" t="str">
        <f t="shared" si="19"/>
        <v/>
      </c>
      <c r="Q426" s="38" t="s">
        <v>450</v>
      </c>
      <c r="R426" s="38" t="str" cm="1">
        <f t="array" ref="R426">_xlfn.XLOOKUP(Q426,INDEX(Flettilisti,,1),INDEX(Flettilisti,,2),,0)</f>
        <v>Vantar flokkun</v>
      </c>
      <c r="S426" s="38" t="str">
        <f>IF(ISBLANK(N426),"",IF(N426&lt;Gögn!$J$2,Gögn!$K$2,IF(N426&gt;Gögn!$J$4,Gögn!$K$4,Gögn!$K$3)))</f>
        <v/>
      </c>
      <c r="T426" s="49" t="str" cm="1">
        <f t="array" aca="1" ref="T426" ca="1">IF(ISBLANK(B426),"",IF(R426="Styrkhæft",_xlfn.XLOOKUP(S426,Vegalengdir[Texti],INDIRECT("Vegalengdir["&amp;'Upplýsingar um umsækjanda'!$B$10&amp;"]"),0%,0)))</f>
        <v/>
      </c>
      <c r="U426" s="72" t="str">
        <f t="shared" si="20"/>
        <v/>
      </c>
    </row>
    <row r="427" spans="1:21" x14ac:dyDescent="0.25">
      <c r="A427" s="53">
        <f t="shared" ref="A427:A490" si="21">A426+1</f>
        <v>426</v>
      </c>
      <c r="B427" s="55"/>
      <c r="C427" s="56"/>
      <c r="D427" s="55"/>
      <c r="E427" s="55"/>
      <c r="F427" s="55"/>
      <c r="G427" s="55"/>
      <c r="H427" s="57"/>
      <c r="I427" s="55"/>
      <c r="J427" s="55"/>
      <c r="K427" s="55"/>
      <c r="L427" s="55"/>
      <c r="M427" s="55"/>
      <c r="N427" s="57"/>
      <c r="O427" s="57" t="str">
        <f t="shared" si="19"/>
        <v/>
      </c>
      <c r="Q427" s="38" t="s">
        <v>450</v>
      </c>
      <c r="R427" s="38" t="str" cm="1">
        <f t="array" ref="R427">_xlfn.XLOOKUP(Q427,INDEX(Flettilisti,,1),INDEX(Flettilisti,,2),,0)</f>
        <v>Vantar flokkun</v>
      </c>
      <c r="S427" s="38" t="str">
        <f>IF(ISBLANK(N427),"",IF(N427&lt;Gögn!$J$2,Gögn!$K$2,IF(N427&gt;Gögn!$J$4,Gögn!$K$4,Gögn!$K$3)))</f>
        <v/>
      </c>
      <c r="T427" s="49" t="str" cm="1">
        <f t="array" aca="1" ref="T427" ca="1">IF(ISBLANK(B427),"",IF(R427="Styrkhæft",_xlfn.XLOOKUP(S427,Vegalengdir[Texti],INDIRECT("Vegalengdir["&amp;'Upplýsingar um umsækjanda'!$B$10&amp;"]"),0%,0)))</f>
        <v/>
      </c>
      <c r="U427" s="72" t="str">
        <f t="shared" si="20"/>
        <v/>
      </c>
    </row>
    <row r="428" spans="1:21" x14ac:dyDescent="0.25">
      <c r="A428" s="53">
        <f t="shared" si="21"/>
        <v>427</v>
      </c>
      <c r="B428" s="55"/>
      <c r="C428" s="56"/>
      <c r="D428" s="55"/>
      <c r="E428" s="55"/>
      <c r="F428" s="55"/>
      <c r="G428" s="55"/>
      <c r="H428" s="57"/>
      <c r="I428" s="55"/>
      <c r="J428" s="55"/>
      <c r="K428" s="55"/>
      <c r="L428" s="55"/>
      <c r="M428" s="55"/>
      <c r="N428" s="57"/>
      <c r="O428" s="57" t="str">
        <f t="shared" si="19"/>
        <v/>
      </c>
      <c r="Q428" s="38" t="s">
        <v>450</v>
      </c>
      <c r="R428" s="38" t="str" cm="1">
        <f t="array" ref="R428">_xlfn.XLOOKUP(Q428,INDEX(Flettilisti,,1),INDEX(Flettilisti,,2),,0)</f>
        <v>Vantar flokkun</v>
      </c>
      <c r="S428" s="38" t="str">
        <f>IF(ISBLANK(N428),"",IF(N428&lt;Gögn!$J$2,Gögn!$K$2,IF(N428&gt;Gögn!$J$4,Gögn!$K$4,Gögn!$K$3)))</f>
        <v/>
      </c>
      <c r="T428" s="49" t="str" cm="1">
        <f t="array" aca="1" ref="T428" ca="1">IF(ISBLANK(B428),"",IF(R428="Styrkhæft",_xlfn.XLOOKUP(S428,Vegalengdir[Texti],INDIRECT("Vegalengdir["&amp;'Upplýsingar um umsækjanda'!$B$10&amp;"]"),0%,0)))</f>
        <v/>
      </c>
      <c r="U428" s="72" t="str">
        <f t="shared" si="20"/>
        <v/>
      </c>
    </row>
    <row r="429" spans="1:21" x14ac:dyDescent="0.25">
      <c r="A429" s="53">
        <f t="shared" si="21"/>
        <v>428</v>
      </c>
      <c r="B429" s="55"/>
      <c r="C429" s="56"/>
      <c r="D429" s="55"/>
      <c r="E429" s="55"/>
      <c r="F429" s="55"/>
      <c r="G429" s="55"/>
      <c r="H429" s="57"/>
      <c r="I429" s="55"/>
      <c r="J429" s="55"/>
      <c r="K429" s="55"/>
      <c r="L429" s="55"/>
      <c r="M429" s="55"/>
      <c r="N429" s="57"/>
      <c r="O429" s="57" t="str">
        <f t="shared" si="19"/>
        <v/>
      </c>
      <c r="Q429" s="38" t="s">
        <v>450</v>
      </c>
      <c r="R429" s="38" t="str" cm="1">
        <f t="array" ref="R429">_xlfn.XLOOKUP(Q429,INDEX(Flettilisti,,1),INDEX(Flettilisti,,2),,0)</f>
        <v>Vantar flokkun</v>
      </c>
      <c r="S429" s="38" t="str">
        <f>IF(ISBLANK(N429),"",IF(N429&lt;Gögn!$J$2,Gögn!$K$2,IF(N429&gt;Gögn!$J$4,Gögn!$K$4,Gögn!$K$3)))</f>
        <v/>
      </c>
      <c r="T429" s="49" t="str" cm="1">
        <f t="array" aca="1" ref="T429" ca="1">IF(ISBLANK(B429),"",IF(R429="Styrkhæft",_xlfn.XLOOKUP(S429,Vegalengdir[Texti],INDIRECT("Vegalengdir["&amp;'Upplýsingar um umsækjanda'!$B$10&amp;"]"),0%,0)))</f>
        <v/>
      </c>
      <c r="U429" s="72" t="str">
        <f t="shared" si="20"/>
        <v/>
      </c>
    </row>
    <row r="430" spans="1:21" x14ac:dyDescent="0.25">
      <c r="A430" s="53">
        <f t="shared" si="21"/>
        <v>429</v>
      </c>
      <c r="B430" s="55"/>
      <c r="C430" s="56"/>
      <c r="D430" s="55"/>
      <c r="E430" s="55"/>
      <c r="F430" s="55"/>
      <c r="G430" s="55"/>
      <c r="H430" s="57"/>
      <c r="I430" s="55"/>
      <c r="J430" s="55"/>
      <c r="K430" s="55"/>
      <c r="L430" s="55"/>
      <c r="M430" s="55"/>
      <c r="N430" s="57"/>
      <c r="O430" s="57" t="str">
        <f t="shared" si="19"/>
        <v/>
      </c>
      <c r="Q430" s="38" t="s">
        <v>450</v>
      </c>
      <c r="R430" s="38" t="str" cm="1">
        <f t="array" ref="R430">_xlfn.XLOOKUP(Q430,INDEX(Flettilisti,,1),INDEX(Flettilisti,,2),,0)</f>
        <v>Vantar flokkun</v>
      </c>
      <c r="S430" s="38" t="str">
        <f>IF(ISBLANK(N430),"",IF(N430&lt;Gögn!$J$2,Gögn!$K$2,IF(N430&gt;Gögn!$J$4,Gögn!$K$4,Gögn!$K$3)))</f>
        <v/>
      </c>
      <c r="T430" s="49" t="str" cm="1">
        <f t="array" aca="1" ref="T430" ca="1">IF(ISBLANK(B430),"",IF(R430="Styrkhæft",_xlfn.XLOOKUP(S430,Vegalengdir[Texti],INDIRECT("Vegalengdir["&amp;'Upplýsingar um umsækjanda'!$B$10&amp;"]"),0%,0)))</f>
        <v/>
      </c>
      <c r="U430" s="72" t="str">
        <f t="shared" si="20"/>
        <v/>
      </c>
    </row>
    <row r="431" spans="1:21" x14ac:dyDescent="0.25">
      <c r="A431" s="53">
        <f t="shared" si="21"/>
        <v>430</v>
      </c>
      <c r="B431" s="55"/>
      <c r="C431" s="56"/>
      <c r="D431" s="55"/>
      <c r="E431" s="55"/>
      <c r="F431" s="55"/>
      <c r="G431" s="55"/>
      <c r="H431" s="57"/>
      <c r="I431" s="55"/>
      <c r="J431" s="55"/>
      <c r="K431" s="55"/>
      <c r="L431" s="55"/>
      <c r="M431" s="55"/>
      <c r="N431" s="57"/>
      <c r="O431" s="57" t="str">
        <f t="shared" si="19"/>
        <v/>
      </c>
      <c r="Q431" s="38" t="s">
        <v>450</v>
      </c>
      <c r="R431" s="38" t="str" cm="1">
        <f t="array" ref="R431">_xlfn.XLOOKUP(Q431,INDEX(Flettilisti,,1),INDEX(Flettilisti,,2),,0)</f>
        <v>Vantar flokkun</v>
      </c>
      <c r="S431" s="38" t="str">
        <f>IF(ISBLANK(N431),"",IF(N431&lt;Gögn!$J$2,Gögn!$K$2,IF(N431&gt;Gögn!$J$4,Gögn!$K$4,Gögn!$K$3)))</f>
        <v/>
      </c>
      <c r="T431" s="49" t="str" cm="1">
        <f t="array" aca="1" ref="T431" ca="1">IF(ISBLANK(B431),"",IF(R431="Styrkhæft",_xlfn.XLOOKUP(S431,Vegalengdir[Texti],INDIRECT("Vegalengdir["&amp;'Upplýsingar um umsækjanda'!$B$10&amp;"]"),0%,0)))</f>
        <v/>
      </c>
      <c r="U431" s="72" t="str">
        <f t="shared" si="20"/>
        <v/>
      </c>
    </row>
    <row r="432" spans="1:21" x14ac:dyDescent="0.25">
      <c r="A432" s="53">
        <f t="shared" si="21"/>
        <v>431</v>
      </c>
      <c r="B432" s="55"/>
      <c r="C432" s="56"/>
      <c r="D432" s="55"/>
      <c r="E432" s="55"/>
      <c r="F432" s="55"/>
      <c r="G432" s="55"/>
      <c r="H432" s="57"/>
      <c r="I432" s="55"/>
      <c r="J432" s="55"/>
      <c r="K432" s="55"/>
      <c r="L432" s="55"/>
      <c r="M432" s="55"/>
      <c r="N432" s="57"/>
      <c r="O432" s="57" t="str">
        <f t="shared" si="19"/>
        <v/>
      </c>
      <c r="Q432" s="38" t="s">
        <v>450</v>
      </c>
      <c r="R432" s="38" t="str" cm="1">
        <f t="array" ref="R432">_xlfn.XLOOKUP(Q432,INDEX(Flettilisti,,1),INDEX(Flettilisti,,2),,0)</f>
        <v>Vantar flokkun</v>
      </c>
      <c r="S432" s="38" t="str">
        <f>IF(ISBLANK(N432),"",IF(N432&lt;Gögn!$J$2,Gögn!$K$2,IF(N432&gt;Gögn!$J$4,Gögn!$K$4,Gögn!$K$3)))</f>
        <v/>
      </c>
      <c r="T432" s="49" t="str" cm="1">
        <f t="array" aca="1" ref="T432" ca="1">IF(ISBLANK(B432),"",IF(R432="Styrkhæft",_xlfn.XLOOKUP(S432,Vegalengdir[Texti],INDIRECT("Vegalengdir["&amp;'Upplýsingar um umsækjanda'!$B$10&amp;"]"),0%,0)))</f>
        <v/>
      </c>
      <c r="U432" s="72" t="str">
        <f t="shared" si="20"/>
        <v/>
      </c>
    </row>
    <row r="433" spans="1:21" x14ac:dyDescent="0.25">
      <c r="A433" s="53">
        <f t="shared" si="21"/>
        <v>432</v>
      </c>
      <c r="B433" s="55"/>
      <c r="C433" s="56"/>
      <c r="D433" s="55"/>
      <c r="E433" s="55"/>
      <c r="F433" s="55"/>
      <c r="G433" s="55"/>
      <c r="H433" s="57"/>
      <c r="I433" s="55"/>
      <c r="J433" s="55"/>
      <c r="K433" s="55"/>
      <c r="L433" s="55"/>
      <c r="M433" s="55"/>
      <c r="N433" s="57"/>
      <c r="O433" s="57" t="str">
        <f t="shared" si="19"/>
        <v/>
      </c>
      <c r="Q433" s="38" t="s">
        <v>450</v>
      </c>
      <c r="R433" s="38" t="str" cm="1">
        <f t="array" ref="R433">_xlfn.XLOOKUP(Q433,INDEX(Flettilisti,,1),INDEX(Flettilisti,,2),,0)</f>
        <v>Vantar flokkun</v>
      </c>
      <c r="S433" s="38" t="str">
        <f>IF(ISBLANK(N433),"",IF(N433&lt;Gögn!$J$2,Gögn!$K$2,IF(N433&gt;Gögn!$J$4,Gögn!$K$4,Gögn!$K$3)))</f>
        <v/>
      </c>
      <c r="T433" s="49" t="str" cm="1">
        <f t="array" aca="1" ref="T433" ca="1">IF(ISBLANK(B433),"",IF(R433="Styrkhæft",_xlfn.XLOOKUP(S433,Vegalengdir[Texti],INDIRECT("Vegalengdir["&amp;'Upplýsingar um umsækjanda'!$B$10&amp;"]"),0%,0)))</f>
        <v/>
      </c>
      <c r="U433" s="72" t="str">
        <f t="shared" si="20"/>
        <v/>
      </c>
    </row>
    <row r="434" spans="1:21" x14ac:dyDescent="0.25">
      <c r="A434" s="53">
        <f t="shared" si="21"/>
        <v>433</v>
      </c>
      <c r="B434" s="55"/>
      <c r="C434" s="56"/>
      <c r="D434" s="55"/>
      <c r="E434" s="55"/>
      <c r="F434" s="55"/>
      <c r="G434" s="55"/>
      <c r="H434" s="57"/>
      <c r="I434" s="55"/>
      <c r="J434" s="55"/>
      <c r="K434" s="55"/>
      <c r="L434" s="55"/>
      <c r="M434" s="55"/>
      <c r="N434" s="57"/>
      <c r="O434" s="57" t="str">
        <f t="shared" si="19"/>
        <v/>
      </c>
      <c r="Q434" s="38" t="s">
        <v>450</v>
      </c>
      <c r="R434" s="38" t="str" cm="1">
        <f t="array" ref="R434">_xlfn.XLOOKUP(Q434,INDEX(Flettilisti,,1),INDEX(Flettilisti,,2),,0)</f>
        <v>Vantar flokkun</v>
      </c>
      <c r="S434" s="38" t="str">
        <f>IF(ISBLANK(N434),"",IF(N434&lt;Gögn!$J$2,Gögn!$K$2,IF(N434&gt;Gögn!$J$4,Gögn!$K$4,Gögn!$K$3)))</f>
        <v/>
      </c>
      <c r="T434" s="49" t="str" cm="1">
        <f t="array" aca="1" ref="T434" ca="1">IF(ISBLANK(B434),"",IF(R434="Styrkhæft",_xlfn.XLOOKUP(S434,Vegalengdir[Texti],INDIRECT("Vegalengdir["&amp;'Upplýsingar um umsækjanda'!$B$10&amp;"]"),0%,0)))</f>
        <v/>
      </c>
      <c r="U434" s="72" t="str">
        <f t="shared" si="20"/>
        <v/>
      </c>
    </row>
    <row r="435" spans="1:21" x14ac:dyDescent="0.25">
      <c r="A435" s="53">
        <f t="shared" si="21"/>
        <v>434</v>
      </c>
      <c r="B435" s="55"/>
      <c r="C435" s="56"/>
      <c r="D435" s="55"/>
      <c r="E435" s="55"/>
      <c r="F435" s="55"/>
      <c r="G435" s="55"/>
      <c r="H435" s="57"/>
      <c r="I435" s="55"/>
      <c r="J435" s="55"/>
      <c r="K435" s="55"/>
      <c r="L435" s="55"/>
      <c r="M435" s="55"/>
      <c r="N435" s="57"/>
      <c r="O435" s="57" t="str">
        <f t="shared" si="19"/>
        <v/>
      </c>
      <c r="Q435" s="38" t="s">
        <v>450</v>
      </c>
      <c r="R435" s="38" t="str" cm="1">
        <f t="array" ref="R435">_xlfn.XLOOKUP(Q435,INDEX(Flettilisti,,1),INDEX(Flettilisti,,2),,0)</f>
        <v>Vantar flokkun</v>
      </c>
      <c r="S435" s="38" t="str">
        <f>IF(ISBLANK(N435),"",IF(N435&lt;Gögn!$J$2,Gögn!$K$2,IF(N435&gt;Gögn!$J$4,Gögn!$K$4,Gögn!$K$3)))</f>
        <v/>
      </c>
      <c r="T435" s="49" t="str" cm="1">
        <f t="array" aca="1" ref="T435" ca="1">IF(ISBLANK(B435),"",IF(R435="Styrkhæft",_xlfn.XLOOKUP(S435,Vegalengdir[Texti],INDIRECT("Vegalengdir["&amp;'Upplýsingar um umsækjanda'!$B$10&amp;"]"),0%,0)))</f>
        <v/>
      </c>
      <c r="U435" s="72" t="str">
        <f t="shared" si="20"/>
        <v/>
      </c>
    </row>
    <row r="436" spans="1:21" x14ac:dyDescent="0.25">
      <c r="A436" s="53">
        <f t="shared" si="21"/>
        <v>435</v>
      </c>
      <c r="B436" s="55"/>
      <c r="C436" s="56"/>
      <c r="D436" s="55"/>
      <c r="E436" s="55"/>
      <c r="F436" s="55"/>
      <c r="G436" s="55"/>
      <c r="H436" s="57"/>
      <c r="I436" s="55"/>
      <c r="J436" s="55"/>
      <c r="K436" s="55"/>
      <c r="L436" s="55"/>
      <c r="M436" s="55"/>
      <c r="N436" s="57"/>
      <c r="O436" s="57" t="str">
        <f t="shared" si="19"/>
        <v/>
      </c>
      <c r="Q436" s="38" t="s">
        <v>450</v>
      </c>
      <c r="R436" s="38" t="str" cm="1">
        <f t="array" ref="R436">_xlfn.XLOOKUP(Q436,INDEX(Flettilisti,,1),INDEX(Flettilisti,,2),,0)</f>
        <v>Vantar flokkun</v>
      </c>
      <c r="S436" s="38" t="str">
        <f>IF(ISBLANK(N436),"",IF(N436&lt;Gögn!$J$2,Gögn!$K$2,IF(N436&gt;Gögn!$J$4,Gögn!$K$4,Gögn!$K$3)))</f>
        <v/>
      </c>
      <c r="T436" s="49" t="str" cm="1">
        <f t="array" aca="1" ref="T436" ca="1">IF(ISBLANK(B436),"",IF(R436="Styrkhæft",_xlfn.XLOOKUP(S436,Vegalengdir[Texti],INDIRECT("Vegalengdir["&amp;'Upplýsingar um umsækjanda'!$B$10&amp;"]"),0%,0)))</f>
        <v/>
      </c>
      <c r="U436" s="72" t="str">
        <f t="shared" si="20"/>
        <v/>
      </c>
    </row>
    <row r="437" spans="1:21" x14ac:dyDescent="0.25">
      <c r="A437" s="53">
        <f t="shared" si="21"/>
        <v>436</v>
      </c>
      <c r="B437" s="55"/>
      <c r="C437" s="56"/>
      <c r="D437" s="55"/>
      <c r="E437" s="55"/>
      <c r="F437" s="55"/>
      <c r="G437" s="55"/>
      <c r="H437" s="57"/>
      <c r="I437" s="55"/>
      <c r="J437" s="55"/>
      <c r="K437" s="55"/>
      <c r="L437" s="55"/>
      <c r="M437" s="55"/>
      <c r="N437" s="57"/>
      <c r="O437" s="57" t="str">
        <f t="shared" si="19"/>
        <v/>
      </c>
      <c r="Q437" s="38" t="s">
        <v>450</v>
      </c>
      <c r="R437" s="38" t="str" cm="1">
        <f t="array" ref="R437">_xlfn.XLOOKUP(Q437,INDEX(Flettilisti,,1),INDEX(Flettilisti,,2),,0)</f>
        <v>Vantar flokkun</v>
      </c>
      <c r="S437" s="38" t="str">
        <f>IF(ISBLANK(N437),"",IF(N437&lt;Gögn!$J$2,Gögn!$K$2,IF(N437&gt;Gögn!$J$4,Gögn!$K$4,Gögn!$K$3)))</f>
        <v/>
      </c>
      <c r="T437" s="49" t="str" cm="1">
        <f t="array" aca="1" ref="T437" ca="1">IF(ISBLANK(B437),"",IF(R437="Styrkhæft",_xlfn.XLOOKUP(S437,Vegalengdir[Texti],INDIRECT("Vegalengdir["&amp;'Upplýsingar um umsækjanda'!$B$10&amp;"]"),0%,0)))</f>
        <v/>
      </c>
      <c r="U437" s="72" t="str">
        <f t="shared" si="20"/>
        <v/>
      </c>
    </row>
    <row r="438" spans="1:21" x14ac:dyDescent="0.25">
      <c r="A438" s="53">
        <f t="shared" si="21"/>
        <v>437</v>
      </c>
      <c r="B438" s="55"/>
      <c r="C438" s="56"/>
      <c r="D438" s="55"/>
      <c r="E438" s="55"/>
      <c r="F438" s="55"/>
      <c r="G438" s="55"/>
      <c r="H438" s="57"/>
      <c r="I438" s="55"/>
      <c r="J438" s="55"/>
      <c r="K438" s="55"/>
      <c r="L438" s="55"/>
      <c r="M438" s="55"/>
      <c r="N438" s="57"/>
      <c r="O438" s="57" t="str">
        <f t="shared" si="19"/>
        <v/>
      </c>
      <c r="Q438" s="38" t="s">
        <v>450</v>
      </c>
      <c r="R438" s="38" t="str" cm="1">
        <f t="array" ref="R438">_xlfn.XLOOKUP(Q438,INDEX(Flettilisti,,1),INDEX(Flettilisti,,2),,0)</f>
        <v>Vantar flokkun</v>
      </c>
      <c r="S438" s="38" t="str">
        <f>IF(ISBLANK(N438),"",IF(N438&lt;Gögn!$J$2,Gögn!$K$2,IF(N438&gt;Gögn!$J$4,Gögn!$K$4,Gögn!$K$3)))</f>
        <v/>
      </c>
      <c r="T438" s="49" t="str" cm="1">
        <f t="array" aca="1" ref="T438" ca="1">IF(ISBLANK(B438),"",IF(R438="Styrkhæft",_xlfn.XLOOKUP(S438,Vegalengdir[Texti],INDIRECT("Vegalengdir["&amp;'Upplýsingar um umsækjanda'!$B$10&amp;"]"),0%,0)))</f>
        <v/>
      </c>
      <c r="U438" s="72" t="str">
        <f t="shared" si="20"/>
        <v/>
      </c>
    </row>
    <row r="439" spans="1:21" x14ac:dyDescent="0.25">
      <c r="A439" s="53">
        <f t="shared" si="21"/>
        <v>438</v>
      </c>
      <c r="B439" s="55"/>
      <c r="C439" s="56"/>
      <c r="D439" s="55"/>
      <c r="E439" s="55"/>
      <c r="F439" s="55"/>
      <c r="G439" s="55"/>
      <c r="H439" s="57"/>
      <c r="I439" s="55"/>
      <c r="J439" s="55"/>
      <c r="K439" s="55"/>
      <c r="L439" s="55"/>
      <c r="M439" s="55"/>
      <c r="N439" s="57"/>
      <c r="O439" s="57" t="str">
        <f t="shared" si="19"/>
        <v/>
      </c>
      <c r="Q439" s="38" t="s">
        <v>450</v>
      </c>
      <c r="R439" s="38" t="str" cm="1">
        <f t="array" ref="R439">_xlfn.XLOOKUP(Q439,INDEX(Flettilisti,,1),INDEX(Flettilisti,,2),,0)</f>
        <v>Vantar flokkun</v>
      </c>
      <c r="S439" s="38" t="str">
        <f>IF(ISBLANK(N439),"",IF(N439&lt;Gögn!$J$2,Gögn!$K$2,IF(N439&gt;Gögn!$J$4,Gögn!$K$4,Gögn!$K$3)))</f>
        <v/>
      </c>
      <c r="T439" s="49" t="str" cm="1">
        <f t="array" aca="1" ref="T439" ca="1">IF(ISBLANK(B439),"",IF(R439="Styrkhæft",_xlfn.XLOOKUP(S439,Vegalengdir[Texti],INDIRECT("Vegalengdir["&amp;'Upplýsingar um umsækjanda'!$B$10&amp;"]"),0%,0)))</f>
        <v/>
      </c>
      <c r="U439" s="72" t="str">
        <f t="shared" si="20"/>
        <v/>
      </c>
    </row>
    <row r="440" spans="1:21" x14ac:dyDescent="0.25">
      <c r="A440" s="53">
        <f t="shared" si="21"/>
        <v>439</v>
      </c>
      <c r="B440" s="55"/>
      <c r="C440" s="56"/>
      <c r="D440" s="55"/>
      <c r="E440" s="55"/>
      <c r="F440" s="55"/>
      <c r="G440" s="55"/>
      <c r="H440" s="57"/>
      <c r="I440" s="55"/>
      <c r="J440" s="55"/>
      <c r="K440" s="55"/>
      <c r="L440" s="55"/>
      <c r="M440" s="55"/>
      <c r="N440" s="57"/>
      <c r="O440" s="57" t="str">
        <f t="shared" si="19"/>
        <v/>
      </c>
      <c r="Q440" s="38" t="s">
        <v>450</v>
      </c>
      <c r="R440" s="38" t="str" cm="1">
        <f t="array" ref="R440">_xlfn.XLOOKUP(Q440,INDEX(Flettilisti,,1),INDEX(Flettilisti,,2),,0)</f>
        <v>Vantar flokkun</v>
      </c>
      <c r="S440" s="38" t="str">
        <f>IF(ISBLANK(N440),"",IF(N440&lt;Gögn!$J$2,Gögn!$K$2,IF(N440&gt;Gögn!$J$4,Gögn!$K$4,Gögn!$K$3)))</f>
        <v/>
      </c>
      <c r="T440" s="49" t="str" cm="1">
        <f t="array" aca="1" ref="T440" ca="1">IF(ISBLANK(B440),"",IF(R440="Styrkhæft",_xlfn.XLOOKUP(S440,Vegalengdir[Texti],INDIRECT("Vegalengdir["&amp;'Upplýsingar um umsækjanda'!$B$10&amp;"]"),0%,0)))</f>
        <v/>
      </c>
      <c r="U440" s="72" t="str">
        <f t="shared" si="20"/>
        <v/>
      </c>
    </row>
    <row r="441" spans="1:21" x14ac:dyDescent="0.25">
      <c r="A441" s="53">
        <f t="shared" si="21"/>
        <v>440</v>
      </c>
      <c r="B441" s="55"/>
      <c r="C441" s="56"/>
      <c r="D441" s="55"/>
      <c r="E441" s="55"/>
      <c r="F441" s="55"/>
      <c r="G441" s="55"/>
      <c r="H441" s="57"/>
      <c r="I441" s="55"/>
      <c r="J441" s="55"/>
      <c r="K441" s="55"/>
      <c r="L441" s="55"/>
      <c r="M441" s="55"/>
      <c r="N441" s="57"/>
      <c r="O441" s="57" t="str">
        <f t="shared" si="19"/>
        <v/>
      </c>
      <c r="Q441" s="38" t="s">
        <v>450</v>
      </c>
      <c r="R441" s="38" t="str" cm="1">
        <f t="array" ref="R441">_xlfn.XLOOKUP(Q441,INDEX(Flettilisti,,1),INDEX(Flettilisti,,2),,0)</f>
        <v>Vantar flokkun</v>
      </c>
      <c r="S441" s="38" t="str">
        <f>IF(ISBLANK(N441),"",IF(N441&lt;Gögn!$J$2,Gögn!$K$2,IF(N441&gt;Gögn!$J$4,Gögn!$K$4,Gögn!$K$3)))</f>
        <v/>
      </c>
      <c r="T441" s="49" t="str" cm="1">
        <f t="array" aca="1" ref="T441" ca="1">IF(ISBLANK(B441),"",IF(R441="Styrkhæft",_xlfn.XLOOKUP(S441,Vegalengdir[Texti],INDIRECT("Vegalengdir["&amp;'Upplýsingar um umsækjanda'!$B$10&amp;"]"),0%,0)))</f>
        <v/>
      </c>
      <c r="U441" s="72" t="str">
        <f t="shared" si="20"/>
        <v/>
      </c>
    </row>
    <row r="442" spans="1:21" x14ac:dyDescent="0.25">
      <c r="A442" s="53">
        <f t="shared" si="21"/>
        <v>441</v>
      </c>
      <c r="B442" s="55"/>
      <c r="C442" s="56"/>
      <c r="D442" s="55"/>
      <c r="E442" s="55"/>
      <c r="F442" s="55"/>
      <c r="G442" s="55"/>
      <c r="H442" s="57"/>
      <c r="I442" s="55"/>
      <c r="J442" s="55"/>
      <c r="K442" s="55"/>
      <c r="L442" s="55"/>
      <c r="M442" s="55"/>
      <c r="N442" s="57"/>
      <c r="O442" s="57" t="str">
        <f t="shared" si="19"/>
        <v/>
      </c>
      <c r="Q442" s="38" t="s">
        <v>450</v>
      </c>
      <c r="R442" s="38" t="str" cm="1">
        <f t="array" ref="R442">_xlfn.XLOOKUP(Q442,INDEX(Flettilisti,,1),INDEX(Flettilisti,,2),,0)</f>
        <v>Vantar flokkun</v>
      </c>
      <c r="S442" s="38" t="str">
        <f>IF(ISBLANK(N442),"",IF(N442&lt;Gögn!$J$2,Gögn!$K$2,IF(N442&gt;Gögn!$J$4,Gögn!$K$4,Gögn!$K$3)))</f>
        <v/>
      </c>
      <c r="T442" s="49" t="str" cm="1">
        <f t="array" aca="1" ref="T442" ca="1">IF(ISBLANK(B442),"",IF(R442="Styrkhæft",_xlfn.XLOOKUP(S442,Vegalengdir[Texti],INDIRECT("Vegalengdir["&amp;'Upplýsingar um umsækjanda'!$B$10&amp;"]"),0%,0)))</f>
        <v/>
      </c>
      <c r="U442" s="72" t="str">
        <f t="shared" si="20"/>
        <v/>
      </c>
    </row>
    <row r="443" spans="1:21" x14ac:dyDescent="0.25">
      <c r="A443" s="53">
        <f t="shared" si="21"/>
        <v>442</v>
      </c>
      <c r="B443" s="55"/>
      <c r="C443" s="56"/>
      <c r="D443" s="55"/>
      <c r="E443" s="55"/>
      <c r="F443" s="55"/>
      <c r="G443" s="55"/>
      <c r="H443" s="57"/>
      <c r="I443" s="55"/>
      <c r="J443" s="55"/>
      <c r="K443" s="55"/>
      <c r="L443" s="55"/>
      <c r="M443" s="55"/>
      <c r="N443" s="57"/>
      <c r="O443" s="57" t="str">
        <f t="shared" si="19"/>
        <v/>
      </c>
      <c r="Q443" s="38" t="s">
        <v>450</v>
      </c>
      <c r="R443" s="38" t="str" cm="1">
        <f t="array" ref="R443">_xlfn.XLOOKUP(Q443,INDEX(Flettilisti,,1),INDEX(Flettilisti,,2),,0)</f>
        <v>Vantar flokkun</v>
      </c>
      <c r="S443" s="38" t="str">
        <f>IF(ISBLANK(N443),"",IF(N443&lt;Gögn!$J$2,Gögn!$K$2,IF(N443&gt;Gögn!$J$4,Gögn!$K$4,Gögn!$K$3)))</f>
        <v/>
      </c>
      <c r="T443" s="49" t="str" cm="1">
        <f t="array" aca="1" ref="T443" ca="1">IF(ISBLANK(B443),"",IF(R443="Styrkhæft",_xlfn.XLOOKUP(S443,Vegalengdir[Texti],INDIRECT("Vegalengdir["&amp;'Upplýsingar um umsækjanda'!$B$10&amp;"]"),0%,0)))</f>
        <v/>
      </c>
      <c r="U443" s="72" t="str">
        <f t="shared" si="20"/>
        <v/>
      </c>
    </row>
    <row r="444" spans="1:21" x14ac:dyDescent="0.25">
      <c r="A444" s="53">
        <f t="shared" si="21"/>
        <v>443</v>
      </c>
      <c r="B444" s="55"/>
      <c r="C444" s="56"/>
      <c r="D444" s="55"/>
      <c r="E444" s="55"/>
      <c r="F444" s="55"/>
      <c r="G444" s="55"/>
      <c r="H444" s="57"/>
      <c r="I444" s="55"/>
      <c r="J444" s="55"/>
      <c r="K444" s="55"/>
      <c r="L444" s="55"/>
      <c r="M444" s="55"/>
      <c r="N444" s="57"/>
      <c r="O444" s="57" t="str">
        <f t="shared" si="19"/>
        <v/>
      </c>
      <c r="Q444" s="38" t="s">
        <v>450</v>
      </c>
      <c r="R444" s="38" t="str" cm="1">
        <f t="array" ref="R444">_xlfn.XLOOKUP(Q444,INDEX(Flettilisti,,1),INDEX(Flettilisti,,2),,0)</f>
        <v>Vantar flokkun</v>
      </c>
      <c r="S444" s="38" t="str">
        <f>IF(ISBLANK(N444),"",IF(N444&lt;Gögn!$J$2,Gögn!$K$2,IF(N444&gt;Gögn!$J$4,Gögn!$K$4,Gögn!$K$3)))</f>
        <v/>
      </c>
      <c r="T444" s="49" t="str" cm="1">
        <f t="array" aca="1" ref="T444" ca="1">IF(ISBLANK(B444),"",IF(R444="Styrkhæft",_xlfn.XLOOKUP(S444,Vegalengdir[Texti],INDIRECT("Vegalengdir["&amp;'Upplýsingar um umsækjanda'!$B$10&amp;"]"),0%,0)))</f>
        <v/>
      </c>
      <c r="U444" s="72" t="str">
        <f t="shared" si="20"/>
        <v/>
      </c>
    </row>
    <row r="445" spans="1:21" x14ac:dyDescent="0.25">
      <c r="A445" s="53">
        <f t="shared" si="21"/>
        <v>444</v>
      </c>
      <c r="B445" s="55"/>
      <c r="C445" s="56"/>
      <c r="D445" s="55"/>
      <c r="E445" s="55"/>
      <c r="F445" s="55"/>
      <c r="G445" s="55"/>
      <c r="H445" s="57"/>
      <c r="I445" s="55"/>
      <c r="J445" s="55"/>
      <c r="K445" s="55"/>
      <c r="L445" s="55"/>
      <c r="M445" s="55"/>
      <c r="N445" s="57"/>
      <c r="O445" s="57" t="str">
        <f t="shared" si="19"/>
        <v/>
      </c>
      <c r="Q445" s="38" t="s">
        <v>450</v>
      </c>
      <c r="R445" s="38" t="str" cm="1">
        <f t="array" ref="R445">_xlfn.XLOOKUP(Q445,INDEX(Flettilisti,,1),INDEX(Flettilisti,,2),,0)</f>
        <v>Vantar flokkun</v>
      </c>
      <c r="S445" s="38" t="str">
        <f>IF(ISBLANK(N445),"",IF(N445&lt;Gögn!$J$2,Gögn!$K$2,IF(N445&gt;Gögn!$J$4,Gögn!$K$4,Gögn!$K$3)))</f>
        <v/>
      </c>
      <c r="T445" s="49" t="str" cm="1">
        <f t="array" aca="1" ref="T445" ca="1">IF(ISBLANK(B445),"",IF(R445="Styrkhæft",_xlfn.XLOOKUP(S445,Vegalengdir[Texti],INDIRECT("Vegalengdir["&amp;'Upplýsingar um umsækjanda'!$B$10&amp;"]"),0%,0)))</f>
        <v/>
      </c>
      <c r="U445" s="72" t="str">
        <f t="shared" si="20"/>
        <v/>
      </c>
    </row>
    <row r="446" spans="1:21" x14ac:dyDescent="0.25">
      <c r="A446" s="53">
        <f t="shared" si="21"/>
        <v>445</v>
      </c>
      <c r="B446" s="55"/>
      <c r="C446" s="56"/>
      <c r="D446" s="55"/>
      <c r="E446" s="55"/>
      <c r="F446" s="55"/>
      <c r="G446" s="55"/>
      <c r="H446" s="57"/>
      <c r="I446" s="55"/>
      <c r="J446" s="55"/>
      <c r="K446" s="55"/>
      <c r="L446" s="55"/>
      <c r="M446" s="55"/>
      <c r="N446" s="57"/>
      <c r="O446" s="57" t="str">
        <f t="shared" si="19"/>
        <v/>
      </c>
      <c r="Q446" s="38" t="s">
        <v>450</v>
      </c>
      <c r="R446" s="38" t="str" cm="1">
        <f t="array" ref="R446">_xlfn.XLOOKUP(Q446,INDEX(Flettilisti,,1),INDEX(Flettilisti,,2),,0)</f>
        <v>Vantar flokkun</v>
      </c>
      <c r="S446" s="38" t="str">
        <f>IF(ISBLANK(N446),"",IF(N446&lt;Gögn!$J$2,Gögn!$K$2,IF(N446&gt;Gögn!$J$4,Gögn!$K$4,Gögn!$K$3)))</f>
        <v/>
      </c>
      <c r="T446" s="49" t="str" cm="1">
        <f t="array" aca="1" ref="T446" ca="1">IF(ISBLANK(B446),"",IF(R446="Styrkhæft",_xlfn.XLOOKUP(S446,Vegalengdir[Texti],INDIRECT("Vegalengdir["&amp;'Upplýsingar um umsækjanda'!$B$10&amp;"]"),0%,0)))</f>
        <v/>
      </c>
      <c r="U446" s="72" t="str">
        <f t="shared" si="20"/>
        <v/>
      </c>
    </row>
    <row r="447" spans="1:21" x14ac:dyDescent="0.25">
      <c r="A447" s="53">
        <f t="shared" si="21"/>
        <v>446</v>
      </c>
      <c r="B447" s="55"/>
      <c r="C447" s="56"/>
      <c r="D447" s="55"/>
      <c r="E447" s="55"/>
      <c r="F447" s="55"/>
      <c r="G447" s="55"/>
      <c r="H447" s="57"/>
      <c r="I447" s="55"/>
      <c r="J447" s="55"/>
      <c r="K447" s="55"/>
      <c r="L447" s="55"/>
      <c r="M447" s="55"/>
      <c r="N447" s="57"/>
      <c r="O447" s="57" t="str">
        <f t="shared" si="19"/>
        <v/>
      </c>
      <c r="Q447" s="38" t="s">
        <v>450</v>
      </c>
      <c r="R447" s="38" t="str" cm="1">
        <f t="array" ref="R447">_xlfn.XLOOKUP(Q447,INDEX(Flettilisti,,1),INDEX(Flettilisti,,2),,0)</f>
        <v>Vantar flokkun</v>
      </c>
      <c r="S447" s="38" t="str">
        <f>IF(ISBLANK(N447),"",IF(N447&lt;Gögn!$J$2,Gögn!$K$2,IF(N447&gt;Gögn!$J$4,Gögn!$K$4,Gögn!$K$3)))</f>
        <v/>
      </c>
      <c r="T447" s="49" t="str" cm="1">
        <f t="array" aca="1" ref="T447" ca="1">IF(ISBLANK(B447),"",IF(R447="Styrkhæft",_xlfn.XLOOKUP(S447,Vegalengdir[Texti],INDIRECT("Vegalengdir["&amp;'Upplýsingar um umsækjanda'!$B$10&amp;"]"),0%,0)))</f>
        <v/>
      </c>
      <c r="U447" s="72" t="str">
        <f t="shared" si="20"/>
        <v/>
      </c>
    </row>
    <row r="448" spans="1:21" x14ac:dyDescent="0.25">
      <c r="A448" s="53">
        <f t="shared" si="21"/>
        <v>447</v>
      </c>
      <c r="B448" s="55"/>
      <c r="C448" s="56"/>
      <c r="D448" s="55"/>
      <c r="E448" s="55"/>
      <c r="F448" s="55"/>
      <c r="G448" s="55"/>
      <c r="H448" s="57"/>
      <c r="I448" s="55"/>
      <c r="J448" s="55"/>
      <c r="K448" s="55"/>
      <c r="L448" s="55"/>
      <c r="M448" s="55"/>
      <c r="N448" s="57"/>
      <c r="O448" s="57" t="str">
        <f t="shared" si="19"/>
        <v/>
      </c>
      <c r="Q448" s="38" t="s">
        <v>450</v>
      </c>
      <c r="R448" s="38" t="str" cm="1">
        <f t="array" ref="R448">_xlfn.XLOOKUP(Q448,INDEX(Flettilisti,,1),INDEX(Flettilisti,,2),,0)</f>
        <v>Vantar flokkun</v>
      </c>
      <c r="S448" s="38" t="str">
        <f>IF(ISBLANK(N448),"",IF(N448&lt;Gögn!$J$2,Gögn!$K$2,IF(N448&gt;Gögn!$J$4,Gögn!$K$4,Gögn!$K$3)))</f>
        <v/>
      </c>
      <c r="T448" s="49" t="str" cm="1">
        <f t="array" aca="1" ref="T448" ca="1">IF(ISBLANK(B448),"",IF(R448="Styrkhæft",_xlfn.XLOOKUP(S448,Vegalengdir[Texti],INDIRECT("Vegalengdir["&amp;'Upplýsingar um umsækjanda'!$B$10&amp;"]"),0%,0)))</f>
        <v/>
      </c>
      <c r="U448" s="72" t="str">
        <f t="shared" si="20"/>
        <v/>
      </c>
    </row>
    <row r="449" spans="1:21" x14ac:dyDescent="0.25">
      <c r="A449" s="53">
        <f t="shared" si="21"/>
        <v>448</v>
      </c>
      <c r="B449" s="55"/>
      <c r="C449" s="56"/>
      <c r="D449" s="55"/>
      <c r="E449" s="55"/>
      <c r="F449" s="55"/>
      <c r="G449" s="55"/>
      <c r="H449" s="57"/>
      <c r="I449" s="55"/>
      <c r="J449" s="55"/>
      <c r="K449" s="55"/>
      <c r="L449" s="55"/>
      <c r="M449" s="55"/>
      <c r="N449" s="57"/>
      <c r="O449" s="57" t="str">
        <f t="shared" si="19"/>
        <v/>
      </c>
      <c r="Q449" s="38" t="s">
        <v>450</v>
      </c>
      <c r="R449" s="38" t="str" cm="1">
        <f t="array" ref="R449">_xlfn.XLOOKUP(Q449,INDEX(Flettilisti,,1),INDEX(Flettilisti,,2),,0)</f>
        <v>Vantar flokkun</v>
      </c>
      <c r="S449" s="38" t="str">
        <f>IF(ISBLANK(N449),"",IF(N449&lt;Gögn!$J$2,Gögn!$K$2,IF(N449&gt;Gögn!$J$4,Gögn!$K$4,Gögn!$K$3)))</f>
        <v/>
      </c>
      <c r="T449" s="49" t="str" cm="1">
        <f t="array" aca="1" ref="T449" ca="1">IF(ISBLANK(B449),"",IF(R449="Styrkhæft",_xlfn.XLOOKUP(S449,Vegalengdir[Texti],INDIRECT("Vegalengdir["&amp;'Upplýsingar um umsækjanda'!$B$10&amp;"]"),0%,0)))</f>
        <v/>
      </c>
      <c r="U449" s="72" t="str">
        <f t="shared" si="20"/>
        <v/>
      </c>
    </row>
    <row r="450" spans="1:21" x14ac:dyDescent="0.25">
      <c r="A450" s="53">
        <f t="shared" si="21"/>
        <v>449</v>
      </c>
      <c r="B450" s="55"/>
      <c r="C450" s="56"/>
      <c r="D450" s="55"/>
      <c r="E450" s="55"/>
      <c r="F450" s="55"/>
      <c r="G450" s="55"/>
      <c r="H450" s="57"/>
      <c r="I450" s="55"/>
      <c r="J450" s="55"/>
      <c r="K450" s="55"/>
      <c r="L450" s="55"/>
      <c r="M450" s="55"/>
      <c r="N450" s="57"/>
      <c r="O450" s="57" t="str">
        <f t="shared" si="19"/>
        <v/>
      </c>
      <c r="Q450" s="38" t="s">
        <v>450</v>
      </c>
      <c r="R450" s="38" t="str" cm="1">
        <f t="array" ref="R450">_xlfn.XLOOKUP(Q450,INDEX(Flettilisti,,1),INDEX(Flettilisti,,2),,0)</f>
        <v>Vantar flokkun</v>
      </c>
      <c r="S450" s="38" t="str">
        <f>IF(ISBLANK(N450),"",IF(N450&lt;Gögn!$J$2,Gögn!$K$2,IF(N450&gt;Gögn!$J$4,Gögn!$K$4,Gögn!$K$3)))</f>
        <v/>
      </c>
      <c r="T450" s="49" t="str" cm="1">
        <f t="array" aca="1" ref="T450" ca="1">IF(ISBLANK(B450),"",IF(R450="Styrkhæft",_xlfn.XLOOKUP(S450,Vegalengdir[Texti],INDIRECT("Vegalengdir["&amp;'Upplýsingar um umsækjanda'!$B$10&amp;"]"),0%,0)))</f>
        <v/>
      </c>
      <c r="U450" s="72" t="str">
        <f t="shared" si="20"/>
        <v/>
      </c>
    </row>
    <row r="451" spans="1:21" x14ac:dyDescent="0.25">
      <c r="A451" s="53">
        <f t="shared" si="21"/>
        <v>450</v>
      </c>
      <c r="B451" s="55"/>
      <c r="C451" s="56"/>
      <c r="D451" s="55"/>
      <c r="E451" s="55"/>
      <c r="F451" s="55"/>
      <c r="G451" s="55"/>
      <c r="H451" s="57"/>
      <c r="I451" s="55"/>
      <c r="J451" s="55"/>
      <c r="K451" s="55"/>
      <c r="L451" s="55"/>
      <c r="M451" s="55"/>
      <c r="N451" s="57"/>
      <c r="O451" s="57" t="str">
        <f t="shared" ref="O451:O514" si="22">IFERROR(IF(ISBLANK(B451),"",H451/N451),0)</f>
        <v/>
      </c>
      <c r="Q451" s="38" t="s">
        <v>450</v>
      </c>
      <c r="R451" s="38" t="str" cm="1">
        <f t="array" ref="R451">_xlfn.XLOOKUP(Q451,INDEX(Flettilisti,,1),INDEX(Flettilisti,,2),,0)</f>
        <v>Vantar flokkun</v>
      </c>
      <c r="S451" s="38" t="str">
        <f>IF(ISBLANK(N451),"",IF(N451&lt;Gögn!$J$2,Gögn!$K$2,IF(N451&gt;Gögn!$J$4,Gögn!$K$4,Gögn!$K$3)))</f>
        <v/>
      </c>
      <c r="T451" s="49" t="str" cm="1">
        <f t="array" aca="1" ref="T451" ca="1">IF(ISBLANK(B451),"",IF(R451="Styrkhæft",_xlfn.XLOOKUP(S451,Vegalengdir[Texti],INDIRECT("Vegalengdir["&amp;'Upplýsingar um umsækjanda'!$B$10&amp;"]"),0%,0)))</f>
        <v/>
      </c>
      <c r="U451" s="72" t="str">
        <f t="shared" ref="U451:U514" si="23">IF(ISBLANK(B451),"",T451*H451)</f>
        <v/>
      </c>
    </row>
    <row r="452" spans="1:21" x14ac:dyDescent="0.25">
      <c r="A452" s="53">
        <f t="shared" si="21"/>
        <v>451</v>
      </c>
      <c r="B452" s="55"/>
      <c r="C452" s="56"/>
      <c r="D452" s="55"/>
      <c r="E452" s="55"/>
      <c r="F452" s="55"/>
      <c r="G452" s="55"/>
      <c r="H452" s="57"/>
      <c r="I452" s="55"/>
      <c r="J452" s="55"/>
      <c r="K452" s="55"/>
      <c r="L452" s="55"/>
      <c r="M452" s="55"/>
      <c r="N452" s="57"/>
      <c r="O452" s="57" t="str">
        <f t="shared" si="22"/>
        <v/>
      </c>
      <c r="Q452" s="38" t="s">
        <v>450</v>
      </c>
      <c r="R452" s="38" t="str" cm="1">
        <f t="array" ref="R452">_xlfn.XLOOKUP(Q452,INDEX(Flettilisti,,1),INDEX(Flettilisti,,2),,0)</f>
        <v>Vantar flokkun</v>
      </c>
      <c r="S452" s="38" t="str">
        <f>IF(ISBLANK(N452),"",IF(N452&lt;Gögn!$J$2,Gögn!$K$2,IF(N452&gt;Gögn!$J$4,Gögn!$K$4,Gögn!$K$3)))</f>
        <v/>
      </c>
      <c r="T452" s="49" t="str" cm="1">
        <f t="array" aca="1" ref="T452" ca="1">IF(ISBLANK(B452),"",IF(R452="Styrkhæft",_xlfn.XLOOKUP(S452,Vegalengdir[Texti],INDIRECT("Vegalengdir["&amp;'Upplýsingar um umsækjanda'!$B$10&amp;"]"),0%,0)))</f>
        <v/>
      </c>
      <c r="U452" s="72" t="str">
        <f t="shared" si="23"/>
        <v/>
      </c>
    </row>
    <row r="453" spans="1:21" x14ac:dyDescent="0.25">
      <c r="A453" s="53">
        <f t="shared" si="21"/>
        <v>452</v>
      </c>
      <c r="B453" s="55"/>
      <c r="C453" s="56"/>
      <c r="D453" s="55"/>
      <c r="E453" s="55"/>
      <c r="F453" s="55"/>
      <c r="G453" s="55"/>
      <c r="H453" s="57"/>
      <c r="I453" s="55"/>
      <c r="J453" s="55"/>
      <c r="K453" s="55"/>
      <c r="L453" s="55"/>
      <c r="M453" s="55"/>
      <c r="N453" s="57"/>
      <c r="O453" s="57" t="str">
        <f t="shared" si="22"/>
        <v/>
      </c>
      <c r="Q453" s="38" t="s">
        <v>450</v>
      </c>
      <c r="R453" s="38" t="str" cm="1">
        <f t="array" ref="R453">_xlfn.XLOOKUP(Q453,INDEX(Flettilisti,,1),INDEX(Flettilisti,,2),,0)</f>
        <v>Vantar flokkun</v>
      </c>
      <c r="S453" s="38" t="str">
        <f>IF(ISBLANK(N453),"",IF(N453&lt;Gögn!$J$2,Gögn!$K$2,IF(N453&gt;Gögn!$J$4,Gögn!$K$4,Gögn!$K$3)))</f>
        <v/>
      </c>
      <c r="T453" s="49" t="str" cm="1">
        <f t="array" aca="1" ref="T453" ca="1">IF(ISBLANK(B453),"",IF(R453="Styrkhæft",_xlfn.XLOOKUP(S453,Vegalengdir[Texti],INDIRECT("Vegalengdir["&amp;'Upplýsingar um umsækjanda'!$B$10&amp;"]"),0%,0)))</f>
        <v/>
      </c>
      <c r="U453" s="72" t="str">
        <f t="shared" si="23"/>
        <v/>
      </c>
    </row>
    <row r="454" spans="1:21" x14ac:dyDescent="0.25">
      <c r="A454" s="53">
        <f t="shared" si="21"/>
        <v>453</v>
      </c>
      <c r="B454" s="55"/>
      <c r="C454" s="56"/>
      <c r="D454" s="55"/>
      <c r="E454" s="55"/>
      <c r="F454" s="55"/>
      <c r="G454" s="55"/>
      <c r="H454" s="57"/>
      <c r="I454" s="55"/>
      <c r="J454" s="55"/>
      <c r="K454" s="55"/>
      <c r="L454" s="55"/>
      <c r="M454" s="55"/>
      <c r="N454" s="57"/>
      <c r="O454" s="57" t="str">
        <f t="shared" si="22"/>
        <v/>
      </c>
      <c r="Q454" s="38" t="s">
        <v>450</v>
      </c>
      <c r="R454" s="38" t="str" cm="1">
        <f t="array" ref="R454">_xlfn.XLOOKUP(Q454,INDEX(Flettilisti,,1),INDEX(Flettilisti,,2),,0)</f>
        <v>Vantar flokkun</v>
      </c>
      <c r="S454" s="38" t="str">
        <f>IF(ISBLANK(N454),"",IF(N454&lt;Gögn!$J$2,Gögn!$K$2,IF(N454&gt;Gögn!$J$4,Gögn!$K$4,Gögn!$K$3)))</f>
        <v/>
      </c>
      <c r="T454" s="49" t="str" cm="1">
        <f t="array" aca="1" ref="T454" ca="1">IF(ISBLANK(B454),"",IF(R454="Styrkhæft",_xlfn.XLOOKUP(S454,Vegalengdir[Texti],INDIRECT("Vegalengdir["&amp;'Upplýsingar um umsækjanda'!$B$10&amp;"]"),0%,0)))</f>
        <v/>
      </c>
      <c r="U454" s="72" t="str">
        <f t="shared" si="23"/>
        <v/>
      </c>
    </row>
    <row r="455" spans="1:21" x14ac:dyDescent="0.25">
      <c r="A455" s="53">
        <f t="shared" si="21"/>
        <v>454</v>
      </c>
      <c r="B455" s="55"/>
      <c r="C455" s="56"/>
      <c r="D455" s="55"/>
      <c r="E455" s="55"/>
      <c r="F455" s="55"/>
      <c r="G455" s="55"/>
      <c r="H455" s="57"/>
      <c r="I455" s="55"/>
      <c r="J455" s="55"/>
      <c r="K455" s="55"/>
      <c r="L455" s="55"/>
      <c r="M455" s="55"/>
      <c r="N455" s="57"/>
      <c r="O455" s="57" t="str">
        <f t="shared" si="22"/>
        <v/>
      </c>
      <c r="Q455" s="38" t="s">
        <v>450</v>
      </c>
      <c r="R455" s="38" t="str" cm="1">
        <f t="array" ref="R455">_xlfn.XLOOKUP(Q455,INDEX(Flettilisti,,1),INDEX(Flettilisti,,2),,0)</f>
        <v>Vantar flokkun</v>
      </c>
      <c r="S455" s="38" t="str">
        <f>IF(ISBLANK(N455),"",IF(N455&lt;Gögn!$J$2,Gögn!$K$2,IF(N455&gt;Gögn!$J$4,Gögn!$K$4,Gögn!$K$3)))</f>
        <v/>
      </c>
      <c r="T455" s="49" t="str" cm="1">
        <f t="array" aca="1" ref="T455" ca="1">IF(ISBLANK(B455),"",IF(R455="Styrkhæft",_xlfn.XLOOKUP(S455,Vegalengdir[Texti],INDIRECT("Vegalengdir["&amp;'Upplýsingar um umsækjanda'!$B$10&amp;"]"),0%,0)))</f>
        <v/>
      </c>
      <c r="U455" s="72" t="str">
        <f t="shared" si="23"/>
        <v/>
      </c>
    </row>
    <row r="456" spans="1:21" x14ac:dyDescent="0.25">
      <c r="A456" s="53">
        <f t="shared" si="21"/>
        <v>455</v>
      </c>
      <c r="B456" s="55"/>
      <c r="C456" s="56"/>
      <c r="D456" s="55"/>
      <c r="E456" s="55"/>
      <c r="F456" s="55"/>
      <c r="G456" s="55"/>
      <c r="H456" s="57"/>
      <c r="I456" s="55"/>
      <c r="J456" s="55"/>
      <c r="K456" s="55"/>
      <c r="L456" s="55"/>
      <c r="M456" s="55"/>
      <c r="N456" s="57"/>
      <c r="O456" s="57" t="str">
        <f t="shared" si="22"/>
        <v/>
      </c>
      <c r="Q456" s="38" t="s">
        <v>450</v>
      </c>
      <c r="R456" s="38" t="str" cm="1">
        <f t="array" ref="R456">_xlfn.XLOOKUP(Q456,INDEX(Flettilisti,,1),INDEX(Flettilisti,,2),,0)</f>
        <v>Vantar flokkun</v>
      </c>
      <c r="S456" s="38" t="str">
        <f>IF(ISBLANK(N456),"",IF(N456&lt;Gögn!$J$2,Gögn!$K$2,IF(N456&gt;Gögn!$J$4,Gögn!$K$4,Gögn!$K$3)))</f>
        <v/>
      </c>
      <c r="T456" s="49" t="str" cm="1">
        <f t="array" aca="1" ref="T456" ca="1">IF(ISBLANK(B456),"",IF(R456="Styrkhæft",_xlfn.XLOOKUP(S456,Vegalengdir[Texti],INDIRECT("Vegalengdir["&amp;'Upplýsingar um umsækjanda'!$B$10&amp;"]"),0%,0)))</f>
        <v/>
      </c>
      <c r="U456" s="72" t="str">
        <f t="shared" si="23"/>
        <v/>
      </c>
    </row>
    <row r="457" spans="1:21" x14ac:dyDescent="0.25">
      <c r="A457" s="53">
        <f t="shared" si="21"/>
        <v>456</v>
      </c>
      <c r="B457" s="55"/>
      <c r="C457" s="56"/>
      <c r="D457" s="55"/>
      <c r="E457" s="55"/>
      <c r="F457" s="55"/>
      <c r="G457" s="55"/>
      <c r="H457" s="57"/>
      <c r="I457" s="55"/>
      <c r="J457" s="55"/>
      <c r="K457" s="55"/>
      <c r="L457" s="55"/>
      <c r="M457" s="55"/>
      <c r="N457" s="57"/>
      <c r="O457" s="57" t="str">
        <f t="shared" si="22"/>
        <v/>
      </c>
      <c r="Q457" s="38" t="s">
        <v>450</v>
      </c>
      <c r="R457" s="38" t="str" cm="1">
        <f t="array" ref="R457">_xlfn.XLOOKUP(Q457,INDEX(Flettilisti,,1),INDEX(Flettilisti,,2),,0)</f>
        <v>Vantar flokkun</v>
      </c>
      <c r="S457" s="38" t="str">
        <f>IF(ISBLANK(N457),"",IF(N457&lt;Gögn!$J$2,Gögn!$K$2,IF(N457&gt;Gögn!$J$4,Gögn!$K$4,Gögn!$K$3)))</f>
        <v/>
      </c>
      <c r="T457" s="49" t="str" cm="1">
        <f t="array" aca="1" ref="T457" ca="1">IF(ISBLANK(B457),"",IF(R457="Styrkhæft",_xlfn.XLOOKUP(S457,Vegalengdir[Texti],INDIRECT("Vegalengdir["&amp;'Upplýsingar um umsækjanda'!$B$10&amp;"]"),0%,0)))</f>
        <v/>
      </c>
      <c r="U457" s="72" t="str">
        <f t="shared" si="23"/>
        <v/>
      </c>
    </row>
    <row r="458" spans="1:21" x14ac:dyDescent="0.25">
      <c r="A458" s="53">
        <f t="shared" si="21"/>
        <v>457</v>
      </c>
      <c r="B458" s="55"/>
      <c r="C458" s="56"/>
      <c r="D458" s="55"/>
      <c r="E458" s="55"/>
      <c r="F458" s="55"/>
      <c r="G458" s="55"/>
      <c r="H458" s="57"/>
      <c r="I458" s="55"/>
      <c r="J458" s="55"/>
      <c r="K458" s="55"/>
      <c r="L458" s="55"/>
      <c r="M458" s="55"/>
      <c r="N458" s="57"/>
      <c r="O458" s="57" t="str">
        <f t="shared" si="22"/>
        <v/>
      </c>
      <c r="Q458" s="38" t="s">
        <v>450</v>
      </c>
      <c r="R458" s="38" t="str" cm="1">
        <f t="array" ref="R458">_xlfn.XLOOKUP(Q458,INDEX(Flettilisti,,1),INDEX(Flettilisti,,2),,0)</f>
        <v>Vantar flokkun</v>
      </c>
      <c r="S458" s="38" t="str">
        <f>IF(ISBLANK(N458),"",IF(N458&lt;Gögn!$J$2,Gögn!$K$2,IF(N458&gt;Gögn!$J$4,Gögn!$K$4,Gögn!$K$3)))</f>
        <v/>
      </c>
      <c r="T458" s="49" t="str" cm="1">
        <f t="array" aca="1" ref="T458" ca="1">IF(ISBLANK(B458),"",IF(R458="Styrkhæft",_xlfn.XLOOKUP(S458,Vegalengdir[Texti],INDIRECT("Vegalengdir["&amp;'Upplýsingar um umsækjanda'!$B$10&amp;"]"),0%,0)))</f>
        <v/>
      </c>
      <c r="U458" s="72" t="str">
        <f t="shared" si="23"/>
        <v/>
      </c>
    </row>
    <row r="459" spans="1:21" x14ac:dyDescent="0.25">
      <c r="A459" s="53">
        <f t="shared" si="21"/>
        <v>458</v>
      </c>
      <c r="B459" s="55"/>
      <c r="C459" s="56"/>
      <c r="D459" s="55"/>
      <c r="E459" s="55"/>
      <c r="F459" s="55"/>
      <c r="G459" s="55"/>
      <c r="H459" s="57"/>
      <c r="I459" s="55"/>
      <c r="J459" s="55"/>
      <c r="K459" s="55"/>
      <c r="L459" s="55"/>
      <c r="M459" s="55"/>
      <c r="N459" s="57"/>
      <c r="O459" s="57" t="str">
        <f t="shared" si="22"/>
        <v/>
      </c>
      <c r="Q459" s="38" t="s">
        <v>450</v>
      </c>
      <c r="R459" s="38" t="str" cm="1">
        <f t="array" ref="R459">_xlfn.XLOOKUP(Q459,INDEX(Flettilisti,,1),INDEX(Flettilisti,,2),,0)</f>
        <v>Vantar flokkun</v>
      </c>
      <c r="S459" s="38" t="str">
        <f>IF(ISBLANK(N459),"",IF(N459&lt;Gögn!$J$2,Gögn!$K$2,IF(N459&gt;Gögn!$J$4,Gögn!$K$4,Gögn!$K$3)))</f>
        <v/>
      </c>
      <c r="T459" s="49" t="str" cm="1">
        <f t="array" aca="1" ref="T459" ca="1">IF(ISBLANK(B459),"",IF(R459="Styrkhæft",_xlfn.XLOOKUP(S459,Vegalengdir[Texti],INDIRECT("Vegalengdir["&amp;'Upplýsingar um umsækjanda'!$B$10&amp;"]"),0%,0)))</f>
        <v/>
      </c>
      <c r="U459" s="72" t="str">
        <f t="shared" si="23"/>
        <v/>
      </c>
    </row>
    <row r="460" spans="1:21" x14ac:dyDescent="0.25">
      <c r="A460" s="53">
        <f t="shared" si="21"/>
        <v>459</v>
      </c>
      <c r="B460" s="55"/>
      <c r="C460" s="56"/>
      <c r="D460" s="55"/>
      <c r="E460" s="55"/>
      <c r="F460" s="55"/>
      <c r="G460" s="55"/>
      <c r="H460" s="57"/>
      <c r="I460" s="55"/>
      <c r="J460" s="55"/>
      <c r="K460" s="55"/>
      <c r="L460" s="55"/>
      <c r="M460" s="55"/>
      <c r="N460" s="57"/>
      <c r="O460" s="57" t="str">
        <f t="shared" si="22"/>
        <v/>
      </c>
      <c r="Q460" s="38" t="s">
        <v>450</v>
      </c>
      <c r="R460" s="38" t="str" cm="1">
        <f t="array" ref="R460">_xlfn.XLOOKUP(Q460,INDEX(Flettilisti,,1),INDEX(Flettilisti,,2),,0)</f>
        <v>Vantar flokkun</v>
      </c>
      <c r="S460" s="38" t="str">
        <f>IF(ISBLANK(N460),"",IF(N460&lt;Gögn!$J$2,Gögn!$K$2,IF(N460&gt;Gögn!$J$4,Gögn!$K$4,Gögn!$K$3)))</f>
        <v/>
      </c>
      <c r="T460" s="49" t="str" cm="1">
        <f t="array" aca="1" ref="T460" ca="1">IF(ISBLANK(B460),"",IF(R460="Styrkhæft",_xlfn.XLOOKUP(S460,Vegalengdir[Texti],INDIRECT("Vegalengdir["&amp;'Upplýsingar um umsækjanda'!$B$10&amp;"]"),0%,0)))</f>
        <v/>
      </c>
      <c r="U460" s="72" t="str">
        <f t="shared" si="23"/>
        <v/>
      </c>
    </row>
    <row r="461" spans="1:21" x14ac:dyDescent="0.25">
      <c r="A461" s="53">
        <f t="shared" si="21"/>
        <v>460</v>
      </c>
      <c r="B461" s="55"/>
      <c r="C461" s="56"/>
      <c r="D461" s="55"/>
      <c r="E461" s="55"/>
      <c r="F461" s="55"/>
      <c r="G461" s="55"/>
      <c r="H461" s="57"/>
      <c r="I461" s="55"/>
      <c r="J461" s="55"/>
      <c r="K461" s="55"/>
      <c r="L461" s="55"/>
      <c r="M461" s="55"/>
      <c r="N461" s="57"/>
      <c r="O461" s="57" t="str">
        <f t="shared" si="22"/>
        <v/>
      </c>
      <c r="Q461" s="38" t="s">
        <v>450</v>
      </c>
      <c r="R461" s="38" t="str" cm="1">
        <f t="array" ref="R461">_xlfn.XLOOKUP(Q461,INDEX(Flettilisti,,1),INDEX(Flettilisti,,2),,0)</f>
        <v>Vantar flokkun</v>
      </c>
      <c r="S461" s="38" t="str">
        <f>IF(ISBLANK(N461),"",IF(N461&lt;Gögn!$J$2,Gögn!$K$2,IF(N461&gt;Gögn!$J$4,Gögn!$K$4,Gögn!$K$3)))</f>
        <v/>
      </c>
      <c r="T461" s="49" t="str" cm="1">
        <f t="array" aca="1" ref="T461" ca="1">IF(ISBLANK(B461),"",IF(R461="Styrkhæft",_xlfn.XLOOKUP(S461,Vegalengdir[Texti],INDIRECT("Vegalengdir["&amp;'Upplýsingar um umsækjanda'!$B$10&amp;"]"),0%,0)))</f>
        <v/>
      </c>
      <c r="U461" s="72" t="str">
        <f t="shared" si="23"/>
        <v/>
      </c>
    </row>
    <row r="462" spans="1:21" x14ac:dyDescent="0.25">
      <c r="A462" s="53">
        <f t="shared" si="21"/>
        <v>461</v>
      </c>
      <c r="B462" s="55"/>
      <c r="C462" s="56"/>
      <c r="D462" s="55"/>
      <c r="E462" s="55"/>
      <c r="F462" s="55"/>
      <c r="G462" s="55"/>
      <c r="H462" s="57"/>
      <c r="I462" s="55"/>
      <c r="J462" s="55"/>
      <c r="K462" s="55"/>
      <c r="L462" s="55"/>
      <c r="M462" s="55"/>
      <c r="N462" s="57"/>
      <c r="O462" s="57" t="str">
        <f t="shared" si="22"/>
        <v/>
      </c>
      <c r="Q462" s="38" t="s">
        <v>450</v>
      </c>
      <c r="R462" s="38" t="str" cm="1">
        <f t="array" ref="R462">_xlfn.XLOOKUP(Q462,INDEX(Flettilisti,,1),INDEX(Flettilisti,,2),,0)</f>
        <v>Vantar flokkun</v>
      </c>
      <c r="S462" s="38" t="str">
        <f>IF(ISBLANK(N462),"",IF(N462&lt;Gögn!$J$2,Gögn!$K$2,IF(N462&gt;Gögn!$J$4,Gögn!$K$4,Gögn!$K$3)))</f>
        <v/>
      </c>
      <c r="T462" s="49" t="str" cm="1">
        <f t="array" aca="1" ref="T462" ca="1">IF(ISBLANK(B462),"",IF(R462="Styrkhæft",_xlfn.XLOOKUP(S462,Vegalengdir[Texti],INDIRECT("Vegalengdir["&amp;'Upplýsingar um umsækjanda'!$B$10&amp;"]"),0%,0)))</f>
        <v/>
      </c>
      <c r="U462" s="72" t="str">
        <f t="shared" si="23"/>
        <v/>
      </c>
    </row>
    <row r="463" spans="1:21" x14ac:dyDescent="0.25">
      <c r="A463" s="53">
        <f t="shared" si="21"/>
        <v>462</v>
      </c>
      <c r="B463" s="55"/>
      <c r="C463" s="56"/>
      <c r="D463" s="55"/>
      <c r="E463" s="55"/>
      <c r="F463" s="55"/>
      <c r="G463" s="55"/>
      <c r="H463" s="57"/>
      <c r="I463" s="55"/>
      <c r="J463" s="55"/>
      <c r="K463" s="55"/>
      <c r="L463" s="55"/>
      <c r="M463" s="55"/>
      <c r="N463" s="57"/>
      <c r="O463" s="57" t="str">
        <f t="shared" si="22"/>
        <v/>
      </c>
      <c r="Q463" s="38" t="s">
        <v>450</v>
      </c>
      <c r="R463" s="38" t="str" cm="1">
        <f t="array" ref="R463">_xlfn.XLOOKUP(Q463,INDEX(Flettilisti,,1),INDEX(Flettilisti,,2),,0)</f>
        <v>Vantar flokkun</v>
      </c>
      <c r="S463" s="38" t="str">
        <f>IF(ISBLANK(N463),"",IF(N463&lt;Gögn!$J$2,Gögn!$K$2,IF(N463&gt;Gögn!$J$4,Gögn!$K$4,Gögn!$K$3)))</f>
        <v/>
      </c>
      <c r="T463" s="49" t="str" cm="1">
        <f t="array" aca="1" ref="T463" ca="1">IF(ISBLANK(B463),"",IF(R463="Styrkhæft",_xlfn.XLOOKUP(S463,Vegalengdir[Texti],INDIRECT("Vegalengdir["&amp;'Upplýsingar um umsækjanda'!$B$10&amp;"]"),0%,0)))</f>
        <v/>
      </c>
      <c r="U463" s="72" t="str">
        <f t="shared" si="23"/>
        <v/>
      </c>
    </row>
    <row r="464" spans="1:21" x14ac:dyDescent="0.25">
      <c r="A464" s="53">
        <f t="shared" si="21"/>
        <v>463</v>
      </c>
      <c r="B464" s="55"/>
      <c r="C464" s="56"/>
      <c r="D464" s="55"/>
      <c r="E464" s="55"/>
      <c r="F464" s="55"/>
      <c r="G464" s="55"/>
      <c r="H464" s="57"/>
      <c r="I464" s="55"/>
      <c r="J464" s="55"/>
      <c r="K464" s="55"/>
      <c r="L464" s="55"/>
      <c r="M464" s="55"/>
      <c r="N464" s="57"/>
      <c r="O464" s="57" t="str">
        <f t="shared" si="22"/>
        <v/>
      </c>
      <c r="Q464" s="38" t="s">
        <v>450</v>
      </c>
      <c r="R464" s="38" t="str" cm="1">
        <f t="array" ref="R464">_xlfn.XLOOKUP(Q464,INDEX(Flettilisti,,1),INDEX(Flettilisti,,2),,0)</f>
        <v>Vantar flokkun</v>
      </c>
      <c r="S464" s="38" t="str">
        <f>IF(ISBLANK(N464),"",IF(N464&lt;Gögn!$J$2,Gögn!$K$2,IF(N464&gt;Gögn!$J$4,Gögn!$K$4,Gögn!$K$3)))</f>
        <v/>
      </c>
      <c r="T464" s="49" t="str" cm="1">
        <f t="array" aca="1" ref="T464" ca="1">IF(ISBLANK(B464),"",IF(R464="Styrkhæft",_xlfn.XLOOKUP(S464,Vegalengdir[Texti],INDIRECT("Vegalengdir["&amp;'Upplýsingar um umsækjanda'!$B$10&amp;"]"),0%,0)))</f>
        <v/>
      </c>
      <c r="U464" s="72" t="str">
        <f t="shared" si="23"/>
        <v/>
      </c>
    </row>
    <row r="465" spans="1:21" x14ac:dyDescent="0.25">
      <c r="A465" s="53">
        <f t="shared" si="21"/>
        <v>464</v>
      </c>
      <c r="B465" s="55"/>
      <c r="C465" s="56"/>
      <c r="D465" s="55"/>
      <c r="E465" s="55"/>
      <c r="F465" s="55"/>
      <c r="G465" s="55"/>
      <c r="H465" s="57"/>
      <c r="I465" s="55"/>
      <c r="J465" s="55"/>
      <c r="K465" s="55"/>
      <c r="L465" s="55"/>
      <c r="M465" s="55"/>
      <c r="N465" s="57"/>
      <c r="O465" s="57" t="str">
        <f t="shared" si="22"/>
        <v/>
      </c>
      <c r="Q465" s="38" t="s">
        <v>450</v>
      </c>
      <c r="R465" s="38" t="str" cm="1">
        <f t="array" ref="R465">_xlfn.XLOOKUP(Q465,INDEX(Flettilisti,,1),INDEX(Flettilisti,,2),,0)</f>
        <v>Vantar flokkun</v>
      </c>
      <c r="S465" s="38" t="str">
        <f>IF(ISBLANK(N465),"",IF(N465&lt;Gögn!$J$2,Gögn!$K$2,IF(N465&gt;Gögn!$J$4,Gögn!$K$4,Gögn!$K$3)))</f>
        <v/>
      </c>
      <c r="T465" s="49" t="str" cm="1">
        <f t="array" aca="1" ref="T465" ca="1">IF(ISBLANK(B465),"",IF(R465="Styrkhæft",_xlfn.XLOOKUP(S465,Vegalengdir[Texti],INDIRECT("Vegalengdir["&amp;'Upplýsingar um umsækjanda'!$B$10&amp;"]"),0%,0)))</f>
        <v/>
      </c>
      <c r="U465" s="72" t="str">
        <f t="shared" si="23"/>
        <v/>
      </c>
    </row>
    <row r="466" spans="1:21" x14ac:dyDescent="0.25">
      <c r="A466" s="53">
        <f t="shared" si="21"/>
        <v>465</v>
      </c>
      <c r="B466" s="55"/>
      <c r="C466" s="56"/>
      <c r="D466" s="55"/>
      <c r="E466" s="55"/>
      <c r="F466" s="55"/>
      <c r="G466" s="55"/>
      <c r="H466" s="57"/>
      <c r="I466" s="55"/>
      <c r="J466" s="55"/>
      <c r="K466" s="55"/>
      <c r="L466" s="55"/>
      <c r="M466" s="55"/>
      <c r="N466" s="57"/>
      <c r="O466" s="57" t="str">
        <f t="shared" si="22"/>
        <v/>
      </c>
      <c r="Q466" s="38" t="s">
        <v>450</v>
      </c>
      <c r="R466" s="38" t="str" cm="1">
        <f t="array" ref="R466">_xlfn.XLOOKUP(Q466,INDEX(Flettilisti,,1),INDEX(Flettilisti,,2),,0)</f>
        <v>Vantar flokkun</v>
      </c>
      <c r="S466" s="38" t="str">
        <f>IF(ISBLANK(N466),"",IF(N466&lt;Gögn!$J$2,Gögn!$K$2,IF(N466&gt;Gögn!$J$4,Gögn!$K$4,Gögn!$K$3)))</f>
        <v/>
      </c>
      <c r="T466" s="49" t="str" cm="1">
        <f t="array" aca="1" ref="T466" ca="1">IF(ISBLANK(B466),"",IF(R466="Styrkhæft",_xlfn.XLOOKUP(S466,Vegalengdir[Texti],INDIRECT("Vegalengdir["&amp;'Upplýsingar um umsækjanda'!$B$10&amp;"]"),0%,0)))</f>
        <v/>
      </c>
      <c r="U466" s="72" t="str">
        <f t="shared" si="23"/>
        <v/>
      </c>
    </row>
    <row r="467" spans="1:21" x14ac:dyDescent="0.25">
      <c r="A467" s="53">
        <f t="shared" si="21"/>
        <v>466</v>
      </c>
      <c r="B467" s="55"/>
      <c r="C467" s="56"/>
      <c r="D467" s="55"/>
      <c r="E467" s="55"/>
      <c r="F467" s="55"/>
      <c r="G467" s="55"/>
      <c r="H467" s="57"/>
      <c r="I467" s="55"/>
      <c r="J467" s="55"/>
      <c r="K467" s="55"/>
      <c r="L467" s="55"/>
      <c r="M467" s="55"/>
      <c r="N467" s="57"/>
      <c r="O467" s="57" t="str">
        <f t="shared" si="22"/>
        <v/>
      </c>
      <c r="Q467" s="38" t="s">
        <v>450</v>
      </c>
      <c r="R467" s="38" t="str" cm="1">
        <f t="array" ref="R467">_xlfn.XLOOKUP(Q467,INDEX(Flettilisti,,1),INDEX(Flettilisti,,2),,0)</f>
        <v>Vantar flokkun</v>
      </c>
      <c r="S467" s="38" t="str">
        <f>IF(ISBLANK(N467),"",IF(N467&lt;Gögn!$J$2,Gögn!$K$2,IF(N467&gt;Gögn!$J$4,Gögn!$K$4,Gögn!$K$3)))</f>
        <v/>
      </c>
      <c r="T467" s="49" t="str" cm="1">
        <f t="array" aca="1" ref="T467" ca="1">IF(ISBLANK(B467),"",IF(R467="Styrkhæft",_xlfn.XLOOKUP(S467,Vegalengdir[Texti],INDIRECT("Vegalengdir["&amp;'Upplýsingar um umsækjanda'!$B$10&amp;"]"),0%,0)))</f>
        <v/>
      </c>
      <c r="U467" s="72" t="str">
        <f t="shared" si="23"/>
        <v/>
      </c>
    </row>
    <row r="468" spans="1:21" x14ac:dyDescent="0.25">
      <c r="A468" s="53">
        <f t="shared" si="21"/>
        <v>467</v>
      </c>
      <c r="B468" s="55"/>
      <c r="C468" s="56"/>
      <c r="D468" s="55"/>
      <c r="E468" s="55"/>
      <c r="F468" s="55"/>
      <c r="G468" s="55"/>
      <c r="H468" s="57"/>
      <c r="I468" s="55"/>
      <c r="J468" s="55"/>
      <c r="K468" s="55"/>
      <c r="L468" s="55"/>
      <c r="M468" s="55"/>
      <c r="N468" s="57"/>
      <c r="O468" s="57" t="str">
        <f t="shared" si="22"/>
        <v/>
      </c>
      <c r="Q468" s="38" t="s">
        <v>450</v>
      </c>
      <c r="R468" s="38" t="str" cm="1">
        <f t="array" ref="R468">_xlfn.XLOOKUP(Q468,INDEX(Flettilisti,,1),INDEX(Flettilisti,,2),,0)</f>
        <v>Vantar flokkun</v>
      </c>
      <c r="S468" s="38" t="str">
        <f>IF(ISBLANK(N468),"",IF(N468&lt;Gögn!$J$2,Gögn!$K$2,IF(N468&gt;Gögn!$J$4,Gögn!$K$4,Gögn!$K$3)))</f>
        <v/>
      </c>
      <c r="T468" s="49" t="str" cm="1">
        <f t="array" aca="1" ref="T468" ca="1">IF(ISBLANK(B468),"",IF(R468="Styrkhæft",_xlfn.XLOOKUP(S468,Vegalengdir[Texti],INDIRECT("Vegalengdir["&amp;'Upplýsingar um umsækjanda'!$B$10&amp;"]"),0%,0)))</f>
        <v/>
      </c>
      <c r="U468" s="72" t="str">
        <f t="shared" si="23"/>
        <v/>
      </c>
    </row>
    <row r="469" spans="1:21" x14ac:dyDescent="0.25">
      <c r="A469" s="53">
        <f t="shared" si="21"/>
        <v>468</v>
      </c>
      <c r="B469" s="55"/>
      <c r="C469" s="56"/>
      <c r="D469" s="55"/>
      <c r="E469" s="55"/>
      <c r="F469" s="55"/>
      <c r="G469" s="55"/>
      <c r="H469" s="57"/>
      <c r="I469" s="55"/>
      <c r="J469" s="55"/>
      <c r="K469" s="55"/>
      <c r="L469" s="55"/>
      <c r="M469" s="55"/>
      <c r="N469" s="57"/>
      <c r="O469" s="57" t="str">
        <f t="shared" si="22"/>
        <v/>
      </c>
      <c r="Q469" s="38" t="s">
        <v>450</v>
      </c>
      <c r="R469" s="38" t="str" cm="1">
        <f t="array" ref="R469">_xlfn.XLOOKUP(Q469,INDEX(Flettilisti,,1),INDEX(Flettilisti,,2),,0)</f>
        <v>Vantar flokkun</v>
      </c>
      <c r="S469" s="38" t="str">
        <f>IF(ISBLANK(N469),"",IF(N469&lt;Gögn!$J$2,Gögn!$K$2,IF(N469&gt;Gögn!$J$4,Gögn!$K$4,Gögn!$K$3)))</f>
        <v/>
      </c>
      <c r="T469" s="49" t="str" cm="1">
        <f t="array" aca="1" ref="T469" ca="1">IF(ISBLANK(B469),"",IF(R469="Styrkhæft",_xlfn.XLOOKUP(S469,Vegalengdir[Texti],INDIRECT("Vegalengdir["&amp;'Upplýsingar um umsækjanda'!$B$10&amp;"]"),0%,0)))</f>
        <v/>
      </c>
      <c r="U469" s="72" t="str">
        <f t="shared" si="23"/>
        <v/>
      </c>
    </row>
    <row r="470" spans="1:21" x14ac:dyDescent="0.25">
      <c r="A470" s="53">
        <f t="shared" si="21"/>
        <v>469</v>
      </c>
      <c r="B470" s="55"/>
      <c r="C470" s="56"/>
      <c r="D470" s="55"/>
      <c r="E470" s="55"/>
      <c r="F470" s="55"/>
      <c r="G470" s="55"/>
      <c r="H470" s="57"/>
      <c r="I470" s="55"/>
      <c r="J470" s="55"/>
      <c r="K470" s="55"/>
      <c r="L470" s="55"/>
      <c r="M470" s="55"/>
      <c r="N470" s="57"/>
      <c r="O470" s="57" t="str">
        <f t="shared" si="22"/>
        <v/>
      </c>
      <c r="Q470" s="38" t="s">
        <v>450</v>
      </c>
      <c r="R470" s="38" t="str" cm="1">
        <f t="array" ref="R470">_xlfn.XLOOKUP(Q470,INDEX(Flettilisti,,1),INDEX(Flettilisti,,2),,0)</f>
        <v>Vantar flokkun</v>
      </c>
      <c r="S470" s="38" t="str">
        <f>IF(ISBLANK(N470),"",IF(N470&lt;Gögn!$J$2,Gögn!$K$2,IF(N470&gt;Gögn!$J$4,Gögn!$K$4,Gögn!$K$3)))</f>
        <v/>
      </c>
      <c r="T470" s="49" t="str" cm="1">
        <f t="array" aca="1" ref="T470" ca="1">IF(ISBLANK(B470),"",IF(R470="Styrkhæft",_xlfn.XLOOKUP(S470,Vegalengdir[Texti],INDIRECT("Vegalengdir["&amp;'Upplýsingar um umsækjanda'!$B$10&amp;"]"),0%,0)))</f>
        <v/>
      </c>
      <c r="U470" s="72" t="str">
        <f t="shared" si="23"/>
        <v/>
      </c>
    </row>
    <row r="471" spans="1:21" x14ac:dyDescent="0.25">
      <c r="A471" s="53">
        <f t="shared" si="21"/>
        <v>470</v>
      </c>
      <c r="B471" s="55"/>
      <c r="C471" s="56"/>
      <c r="D471" s="55"/>
      <c r="E471" s="55"/>
      <c r="F471" s="55"/>
      <c r="G471" s="55"/>
      <c r="H471" s="57"/>
      <c r="I471" s="55"/>
      <c r="J471" s="55"/>
      <c r="K471" s="55"/>
      <c r="L471" s="55"/>
      <c r="M471" s="55"/>
      <c r="N471" s="57"/>
      <c r="O471" s="57" t="str">
        <f t="shared" si="22"/>
        <v/>
      </c>
      <c r="Q471" s="38" t="s">
        <v>450</v>
      </c>
      <c r="R471" s="38" t="str" cm="1">
        <f t="array" ref="R471">_xlfn.XLOOKUP(Q471,INDEX(Flettilisti,,1),INDEX(Flettilisti,,2),,0)</f>
        <v>Vantar flokkun</v>
      </c>
      <c r="S471" s="38" t="str">
        <f>IF(ISBLANK(N471),"",IF(N471&lt;Gögn!$J$2,Gögn!$K$2,IF(N471&gt;Gögn!$J$4,Gögn!$K$4,Gögn!$K$3)))</f>
        <v/>
      </c>
      <c r="T471" s="49" t="str" cm="1">
        <f t="array" aca="1" ref="T471" ca="1">IF(ISBLANK(B471),"",IF(R471="Styrkhæft",_xlfn.XLOOKUP(S471,Vegalengdir[Texti],INDIRECT("Vegalengdir["&amp;'Upplýsingar um umsækjanda'!$B$10&amp;"]"),0%,0)))</f>
        <v/>
      </c>
      <c r="U471" s="72" t="str">
        <f t="shared" si="23"/>
        <v/>
      </c>
    </row>
    <row r="472" spans="1:21" x14ac:dyDescent="0.25">
      <c r="A472" s="53">
        <f t="shared" si="21"/>
        <v>471</v>
      </c>
      <c r="B472" s="55"/>
      <c r="C472" s="56"/>
      <c r="D472" s="55"/>
      <c r="E472" s="55"/>
      <c r="F472" s="55"/>
      <c r="G472" s="55"/>
      <c r="H472" s="57"/>
      <c r="I472" s="55"/>
      <c r="J472" s="55"/>
      <c r="K472" s="55"/>
      <c r="L472" s="55"/>
      <c r="M472" s="55"/>
      <c r="N472" s="57"/>
      <c r="O472" s="57" t="str">
        <f t="shared" si="22"/>
        <v/>
      </c>
      <c r="Q472" s="38" t="s">
        <v>450</v>
      </c>
      <c r="R472" s="38" t="str" cm="1">
        <f t="array" ref="R472">_xlfn.XLOOKUP(Q472,INDEX(Flettilisti,,1),INDEX(Flettilisti,,2),,0)</f>
        <v>Vantar flokkun</v>
      </c>
      <c r="S472" s="38" t="str">
        <f>IF(ISBLANK(N472),"",IF(N472&lt;Gögn!$J$2,Gögn!$K$2,IF(N472&gt;Gögn!$J$4,Gögn!$K$4,Gögn!$K$3)))</f>
        <v/>
      </c>
      <c r="T472" s="49" t="str" cm="1">
        <f t="array" aca="1" ref="T472" ca="1">IF(ISBLANK(B472),"",IF(R472="Styrkhæft",_xlfn.XLOOKUP(S472,Vegalengdir[Texti],INDIRECT("Vegalengdir["&amp;'Upplýsingar um umsækjanda'!$B$10&amp;"]"),0%,0)))</f>
        <v/>
      </c>
      <c r="U472" s="72" t="str">
        <f t="shared" si="23"/>
        <v/>
      </c>
    </row>
    <row r="473" spans="1:21" x14ac:dyDescent="0.25">
      <c r="A473" s="53">
        <f t="shared" si="21"/>
        <v>472</v>
      </c>
      <c r="B473" s="55"/>
      <c r="C473" s="56"/>
      <c r="D473" s="55"/>
      <c r="E473" s="55"/>
      <c r="F473" s="55"/>
      <c r="G473" s="55"/>
      <c r="H473" s="57"/>
      <c r="I473" s="55"/>
      <c r="J473" s="55"/>
      <c r="K473" s="55"/>
      <c r="L473" s="55"/>
      <c r="M473" s="55"/>
      <c r="N473" s="57"/>
      <c r="O473" s="57" t="str">
        <f t="shared" si="22"/>
        <v/>
      </c>
      <c r="Q473" s="38" t="s">
        <v>450</v>
      </c>
      <c r="R473" s="38" t="str" cm="1">
        <f t="array" ref="R473">_xlfn.XLOOKUP(Q473,INDEX(Flettilisti,,1),INDEX(Flettilisti,,2),,0)</f>
        <v>Vantar flokkun</v>
      </c>
      <c r="S473" s="38" t="str">
        <f>IF(ISBLANK(N473),"",IF(N473&lt;Gögn!$J$2,Gögn!$K$2,IF(N473&gt;Gögn!$J$4,Gögn!$K$4,Gögn!$K$3)))</f>
        <v/>
      </c>
      <c r="T473" s="49" t="str" cm="1">
        <f t="array" aca="1" ref="T473" ca="1">IF(ISBLANK(B473),"",IF(R473="Styrkhæft",_xlfn.XLOOKUP(S473,Vegalengdir[Texti],INDIRECT("Vegalengdir["&amp;'Upplýsingar um umsækjanda'!$B$10&amp;"]"),0%,0)))</f>
        <v/>
      </c>
      <c r="U473" s="72" t="str">
        <f t="shared" si="23"/>
        <v/>
      </c>
    </row>
    <row r="474" spans="1:21" x14ac:dyDescent="0.25">
      <c r="A474" s="53">
        <f t="shared" si="21"/>
        <v>473</v>
      </c>
      <c r="B474" s="55"/>
      <c r="C474" s="56"/>
      <c r="D474" s="55"/>
      <c r="E474" s="55"/>
      <c r="F474" s="55"/>
      <c r="G474" s="55"/>
      <c r="H474" s="57"/>
      <c r="I474" s="55"/>
      <c r="J474" s="55"/>
      <c r="K474" s="55"/>
      <c r="L474" s="55"/>
      <c r="M474" s="55"/>
      <c r="N474" s="57"/>
      <c r="O474" s="57" t="str">
        <f t="shared" si="22"/>
        <v/>
      </c>
      <c r="Q474" s="38" t="s">
        <v>450</v>
      </c>
      <c r="R474" s="38" t="str" cm="1">
        <f t="array" ref="R474">_xlfn.XLOOKUP(Q474,INDEX(Flettilisti,,1),INDEX(Flettilisti,,2),,0)</f>
        <v>Vantar flokkun</v>
      </c>
      <c r="S474" s="38" t="str">
        <f>IF(ISBLANK(N474),"",IF(N474&lt;Gögn!$J$2,Gögn!$K$2,IF(N474&gt;Gögn!$J$4,Gögn!$K$4,Gögn!$K$3)))</f>
        <v/>
      </c>
      <c r="T474" s="49" t="str" cm="1">
        <f t="array" aca="1" ref="T474" ca="1">IF(ISBLANK(B474),"",IF(R474="Styrkhæft",_xlfn.XLOOKUP(S474,Vegalengdir[Texti],INDIRECT("Vegalengdir["&amp;'Upplýsingar um umsækjanda'!$B$10&amp;"]"),0%,0)))</f>
        <v/>
      </c>
      <c r="U474" s="72" t="str">
        <f t="shared" si="23"/>
        <v/>
      </c>
    </row>
    <row r="475" spans="1:21" x14ac:dyDescent="0.25">
      <c r="A475" s="53">
        <f t="shared" si="21"/>
        <v>474</v>
      </c>
      <c r="B475" s="55"/>
      <c r="C475" s="56"/>
      <c r="D475" s="55"/>
      <c r="E475" s="55"/>
      <c r="F475" s="55"/>
      <c r="G475" s="55"/>
      <c r="H475" s="57"/>
      <c r="I475" s="55"/>
      <c r="J475" s="55"/>
      <c r="K475" s="55"/>
      <c r="L475" s="55"/>
      <c r="M475" s="55"/>
      <c r="N475" s="57"/>
      <c r="O475" s="57" t="str">
        <f t="shared" si="22"/>
        <v/>
      </c>
      <c r="Q475" s="38" t="s">
        <v>450</v>
      </c>
      <c r="R475" s="38" t="str" cm="1">
        <f t="array" ref="R475">_xlfn.XLOOKUP(Q475,INDEX(Flettilisti,,1),INDEX(Flettilisti,,2),,0)</f>
        <v>Vantar flokkun</v>
      </c>
      <c r="S475" s="38" t="str">
        <f>IF(ISBLANK(N475),"",IF(N475&lt;Gögn!$J$2,Gögn!$K$2,IF(N475&gt;Gögn!$J$4,Gögn!$K$4,Gögn!$K$3)))</f>
        <v/>
      </c>
      <c r="T475" s="49" t="str" cm="1">
        <f t="array" aca="1" ref="T475" ca="1">IF(ISBLANK(B475),"",IF(R475="Styrkhæft",_xlfn.XLOOKUP(S475,Vegalengdir[Texti],INDIRECT("Vegalengdir["&amp;'Upplýsingar um umsækjanda'!$B$10&amp;"]"),0%,0)))</f>
        <v/>
      </c>
      <c r="U475" s="72" t="str">
        <f t="shared" si="23"/>
        <v/>
      </c>
    </row>
    <row r="476" spans="1:21" x14ac:dyDescent="0.25">
      <c r="A476" s="53">
        <f t="shared" si="21"/>
        <v>475</v>
      </c>
      <c r="B476" s="55"/>
      <c r="C476" s="56"/>
      <c r="D476" s="55"/>
      <c r="E476" s="55"/>
      <c r="F476" s="55"/>
      <c r="G476" s="55"/>
      <c r="H476" s="57"/>
      <c r="I476" s="55"/>
      <c r="J476" s="55"/>
      <c r="K476" s="55"/>
      <c r="L476" s="55"/>
      <c r="M476" s="55"/>
      <c r="N476" s="57"/>
      <c r="O476" s="57" t="str">
        <f t="shared" si="22"/>
        <v/>
      </c>
      <c r="Q476" s="38" t="s">
        <v>450</v>
      </c>
      <c r="R476" s="38" t="str" cm="1">
        <f t="array" ref="R476">_xlfn.XLOOKUP(Q476,INDEX(Flettilisti,,1),INDEX(Flettilisti,,2),,0)</f>
        <v>Vantar flokkun</v>
      </c>
      <c r="S476" s="38" t="str">
        <f>IF(ISBLANK(N476),"",IF(N476&lt;Gögn!$J$2,Gögn!$K$2,IF(N476&gt;Gögn!$J$4,Gögn!$K$4,Gögn!$K$3)))</f>
        <v/>
      </c>
      <c r="T476" s="49" t="str" cm="1">
        <f t="array" aca="1" ref="T476" ca="1">IF(ISBLANK(B476),"",IF(R476="Styrkhæft",_xlfn.XLOOKUP(S476,Vegalengdir[Texti],INDIRECT("Vegalengdir["&amp;'Upplýsingar um umsækjanda'!$B$10&amp;"]"),0%,0)))</f>
        <v/>
      </c>
      <c r="U476" s="72" t="str">
        <f t="shared" si="23"/>
        <v/>
      </c>
    </row>
    <row r="477" spans="1:21" x14ac:dyDescent="0.25">
      <c r="A477" s="53">
        <f t="shared" si="21"/>
        <v>476</v>
      </c>
      <c r="B477" s="55"/>
      <c r="C477" s="56"/>
      <c r="D477" s="55"/>
      <c r="E477" s="55"/>
      <c r="F477" s="55"/>
      <c r="G477" s="55"/>
      <c r="H477" s="57"/>
      <c r="I477" s="55"/>
      <c r="J477" s="55"/>
      <c r="K477" s="55"/>
      <c r="L477" s="55"/>
      <c r="M477" s="55"/>
      <c r="N477" s="57"/>
      <c r="O477" s="57" t="str">
        <f t="shared" si="22"/>
        <v/>
      </c>
      <c r="Q477" s="38" t="s">
        <v>450</v>
      </c>
      <c r="R477" s="38" t="str" cm="1">
        <f t="array" ref="R477">_xlfn.XLOOKUP(Q477,INDEX(Flettilisti,,1),INDEX(Flettilisti,,2),,0)</f>
        <v>Vantar flokkun</v>
      </c>
      <c r="S477" s="38" t="str">
        <f>IF(ISBLANK(N477),"",IF(N477&lt;Gögn!$J$2,Gögn!$K$2,IF(N477&gt;Gögn!$J$4,Gögn!$K$4,Gögn!$K$3)))</f>
        <v/>
      </c>
      <c r="T477" s="49" t="str" cm="1">
        <f t="array" aca="1" ref="T477" ca="1">IF(ISBLANK(B477),"",IF(R477="Styrkhæft",_xlfn.XLOOKUP(S477,Vegalengdir[Texti],INDIRECT("Vegalengdir["&amp;'Upplýsingar um umsækjanda'!$B$10&amp;"]"),0%,0)))</f>
        <v/>
      </c>
      <c r="U477" s="72" t="str">
        <f t="shared" si="23"/>
        <v/>
      </c>
    </row>
    <row r="478" spans="1:21" x14ac:dyDescent="0.25">
      <c r="A478" s="53">
        <f t="shared" si="21"/>
        <v>477</v>
      </c>
      <c r="B478" s="55"/>
      <c r="C478" s="56"/>
      <c r="D478" s="55"/>
      <c r="E478" s="55"/>
      <c r="F478" s="55"/>
      <c r="G478" s="55"/>
      <c r="H478" s="57"/>
      <c r="I478" s="55"/>
      <c r="J478" s="55"/>
      <c r="K478" s="55"/>
      <c r="L478" s="55"/>
      <c r="M478" s="55"/>
      <c r="N478" s="57"/>
      <c r="O478" s="57" t="str">
        <f t="shared" si="22"/>
        <v/>
      </c>
      <c r="Q478" s="38" t="s">
        <v>450</v>
      </c>
      <c r="R478" s="38" t="str" cm="1">
        <f t="array" ref="R478">_xlfn.XLOOKUP(Q478,INDEX(Flettilisti,,1),INDEX(Flettilisti,,2),,0)</f>
        <v>Vantar flokkun</v>
      </c>
      <c r="S478" s="38" t="str">
        <f>IF(ISBLANK(N478),"",IF(N478&lt;Gögn!$J$2,Gögn!$K$2,IF(N478&gt;Gögn!$J$4,Gögn!$K$4,Gögn!$K$3)))</f>
        <v/>
      </c>
      <c r="T478" s="49" t="str" cm="1">
        <f t="array" aca="1" ref="T478" ca="1">IF(ISBLANK(B478),"",IF(R478="Styrkhæft",_xlfn.XLOOKUP(S478,Vegalengdir[Texti],INDIRECT("Vegalengdir["&amp;'Upplýsingar um umsækjanda'!$B$10&amp;"]"),0%,0)))</f>
        <v/>
      </c>
      <c r="U478" s="72" t="str">
        <f t="shared" si="23"/>
        <v/>
      </c>
    </row>
    <row r="479" spans="1:21" x14ac:dyDescent="0.25">
      <c r="A479" s="53">
        <f t="shared" si="21"/>
        <v>478</v>
      </c>
      <c r="B479" s="55"/>
      <c r="C479" s="56"/>
      <c r="D479" s="55"/>
      <c r="E479" s="55"/>
      <c r="F479" s="55"/>
      <c r="G479" s="55"/>
      <c r="H479" s="57"/>
      <c r="I479" s="55"/>
      <c r="J479" s="55"/>
      <c r="K479" s="55"/>
      <c r="L479" s="55"/>
      <c r="M479" s="55"/>
      <c r="N479" s="57"/>
      <c r="O479" s="57" t="str">
        <f t="shared" si="22"/>
        <v/>
      </c>
      <c r="Q479" s="38" t="s">
        <v>450</v>
      </c>
      <c r="R479" s="38" t="str" cm="1">
        <f t="array" ref="R479">_xlfn.XLOOKUP(Q479,INDEX(Flettilisti,,1),INDEX(Flettilisti,,2),,0)</f>
        <v>Vantar flokkun</v>
      </c>
      <c r="S479" s="38" t="str">
        <f>IF(ISBLANK(N479),"",IF(N479&lt;Gögn!$J$2,Gögn!$K$2,IF(N479&gt;Gögn!$J$4,Gögn!$K$4,Gögn!$K$3)))</f>
        <v/>
      </c>
      <c r="T479" s="49" t="str" cm="1">
        <f t="array" aca="1" ref="T479" ca="1">IF(ISBLANK(B479),"",IF(R479="Styrkhæft",_xlfn.XLOOKUP(S479,Vegalengdir[Texti],INDIRECT("Vegalengdir["&amp;'Upplýsingar um umsækjanda'!$B$10&amp;"]"),0%,0)))</f>
        <v/>
      </c>
      <c r="U479" s="72" t="str">
        <f t="shared" si="23"/>
        <v/>
      </c>
    </row>
    <row r="480" spans="1:21" x14ac:dyDescent="0.25">
      <c r="A480" s="53">
        <f t="shared" si="21"/>
        <v>479</v>
      </c>
      <c r="B480" s="55"/>
      <c r="C480" s="56"/>
      <c r="D480" s="55"/>
      <c r="E480" s="55"/>
      <c r="F480" s="55"/>
      <c r="G480" s="55"/>
      <c r="H480" s="57"/>
      <c r="I480" s="55"/>
      <c r="J480" s="55"/>
      <c r="K480" s="55"/>
      <c r="L480" s="55"/>
      <c r="M480" s="55"/>
      <c r="N480" s="57"/>
      <c r="O480" s="57" t="str">
        <f t="shared" si="22"/>
        <v/>
      </c>
      <c r="Q480" s="38" t="s">
        <v>450</v>
      </c>
      <c r="R480" s="38" t="str" cm="1">
        <f t="array" ref="R480">_xlfn.XLOOKUP(Q480,INDEX(Flettilisti,,1),INDEX(Flettilisti,,2),,0)</f>
        <v>Vantar flokkun</v>
      </c>
      <c r="S480" s="38" t="str">
        <f>IF(ISBLANK(N480),"",IF(N480&lt;Gögn!$J$2,Gögn!$K$2,IF(N480&gt;Gögn!$J$4,Gögn!$K$4,Gögn!$K$3)))</f>
        <v/>
      </c>
      <c r="T480" s="49" t="str" cm="1">
        <f t="array" aca="1" ref="T480" ca="1">IF(ISBLANK(B480),"",IF(R480="Styrkhæft",_xlfn.XLOOKUP(S480,Vegalengdir[Texti],INDIRECT("Vegalengdir["&amp;'Upplýsingar um umsækjanda'!$B$10&amp;"]"),0%,0)))</f>
        <v/>
      </c>
      <c r="U480" s="72" t="str">
        <f t="shared" si="23"/>
        <v/>
      </c>
    </row>
    <row r="481" spans="1:21" x14ac:dyDescent="0.25">
      <c r="A481" s="53">
        <f t="shared" si="21"/>
        <v>480</v>
      </c>
      <c r="B481" s="55"/>
      <c r="C481" s="56"/>
      <c r="D481" s="55"/>
      <c r="E481" s="55"/>
      <c r="F481" s="55"/>
      <c r="G481" s="55"/>
      <c r="H481" s="57"/>
      <c r="I481" s="55"/>
      <c r="J481" s="55"/>
      <c r="K481" s="55"/>
      <c r="L481" s="55"/>
      <c r="M481" s="55"/>
      <c r="N481" s="57"/>
      <c r="O481" s="57" t="str">
        <f t="shared" si="22"/>
        <v/>
      </c>
      <c r="Q481" s="38" t="s">
        <v>450</v>
      </c>
      <c r="R481" s="38" t="str" cm="1">
        <f t="array" ref="R481">_xlfn.XLOOKUP(Q481,INDEX(Flettilisti,,1),INDEX(Flettilisti,,2),,0)</f>
        <v>Vantar flokkun</v>
      </c>
      <c r="S481" s="38" t="str">
        <f>IF(ISBLANK(N481),"",IF(N481&lt;Gögn!$J$2,Gögn!$K$2,IF(N481&gt;Gögn!$J$4,Gögn!$K$4,Gögn!$K$3)))</f>
        <v/>
      </c>
      <c r="T481" s="49" t="str" cm="1">
        <f t="array" aca="1" ref="T481" ca="1">IF(ISBLANK(B481),"",IF(R481="Styrkhæft",_xlfn.XLOOKUP(S481,Vegalengdir[Texti],INDIRECT("Vegalengdir["&amp;'Upplýsingar um umsækjanda'!$B$10&amp;"]"),0%,0)))</f>
        <v/>
      </c>
      <c r="U481" s="72" t="str">
        <f t="shared" si="23"/>
        <v/>
      </c>
    </row>
    <row r="482" spans="1:21" x14ac:dyDescent="0.25">
      <c r="A482" s="53">
        <f t="shared" si="21"/>
        <v>481</v>
      </c>
      <c r="B482" s="55"/>
      <c r="C482" s="56"/>
      <c r="D482" s="55"/>
      <c r="E482" s="55"/>
      <c r="F482" s="55"/>
      <c r="G482" s="55"/>
      <c r="H482" s="57"/>
      <c r="I482" s="55"/>
      <c r="J482" s="55"/>
      <c r="K482" s="55"/>
      <c r="L482" s="55"/>
      <c r="M482" s="55"/>
      <c r="N482" s="57"/>
      <c r="O482" s="57" t="str">
        <f t="shared" si="22"/>
        <v/>
      </c>
      <c r="Q482" s="38" t="s">
        <v>450</v>
      </c>
      <c r="R482" s="38" t="str" cm="1">
        <f t="array" ref="R482">_xlfn.XLOOKUP(Q482,INDEX(Flettilisti,,1),INDEX(Flettilisti,,2),,0)</f>
        <v>Vantar flokkun</v>
      </c>
      <c r="S482" s="38" t="str">
        <f>IF(ISBLANK(N482),"",IF(N482&lt;Gögn!$J$2,Gögn!$K$2,IF(N482&gt;Gögn!$J$4,Gögn!$K$4,Gögn!$K$3)))</f>
        <v/>
      </c>
      <c r="T482" s="49" t="str" cm="1">
        <f t="array" aca="1" ref="T482" ca="1">IF(ISBLANK(B482),"",IF(R482="Styrkhæft",_xlfn.XLOOKUP(S482,Vegalengdir[Texti],INDIRECT("Vegalengdir["&amp;'Upplýsingar um umsækjanda'!$B$10&amp;"]"),0%,0)))</f>
        <v/>
      </c>
      <c r="U482" s="72" t="str">
        <f t="shared" si="23"/>
        <v/>
      </c>
    </row>
    <row r="483" spans="1:21" x14ac:dyDescent="0.25">
      <c r="A483" s="53">
        <f t="shared" si="21"/>
        <v>482</v>
      </c>
      <c r="B483" s="55"/>
      <c r="C483" s="56"/>
      <c r="D483" s="55"/>
      <c r="E483" s="55"/>
      <c r="F483" s="55"/>
      <c r="G483" s="55"/>
      <c r="H483" s="57"/>
      <c r="I483" s="55"/>
      <c r="J483" s="55"/>
      <c r="K483" s="55"/>
      <c r="L483" s="55"/>
      <c r="M483" s="55"/>
      <c r="N483" s="57"/>
      <c r="O483" s="57" t="str">
        <f t="shared" si="22"/>
        <v/>
      </c>
      <c r="Q483" s="38" t="s">
        <v>450</v>
      </c>
      <c r="R483" s="38" t="str" cm="1">
        <f t="array" ref="R483">_xlfn.XLOOKUP(Q483,INDEX(Flettilisti,,1),INDEX(Flettilisti,,2),,0)</f>
        <v>Vantar flokkun</v>
      </c>
      <c r="S483" s="38" t="str">
        <f>IF(ISBLANK(N483),"",IF(N483&lt;Gögn!$J$2,Gögn!$K$2,IF(N483&gt;Gögn!$J$4,Gögn!$K$4,Gögn!$K$3)))</f>
        <v/>
      </c>
      <c r="T483" s="49" t="str" cm="1">
        <f t="array" aca="1" ref="T483" ca="1">IF(ISBLANK(B483),"",IF(R483="Styrkhæft",_xlfn.XLOOKUP(S483,Vegalengdir[Texti],INDIRECT("Vegalengdir["&amp;'Upplýsingar um umsækjanda'!$B$10&amp;"]"),0%,0)))</f>
        <v/>
      </c>
      <c r="U483" s="72" t="str">
        <f t="shared" si="23"/>
        <v/>
      </c>
    </row>
    <row r="484" spans="1:21" x14ac:dyDescent="0.25">
      <c r="A484" s="53">
        <f t="shared" si="21"/>
        <v>483</v>
      </c>
      <c r="B484" s="55"/>
      <c r="C484" s="56"/>
      <c r="D484" s="55"/>
      <c r="E484" s="55"/>
      <c r="F484" s="55"/>
      <c r="G484" s="55"/>
      <c r="H484" s="57"/>
      <c r="I484" s="55"/>
      <c r="J484" s="55"/>
      <c r="K484" s="55"/>
      <c r="L484" s="55"/>
      <c r="M484" s="55"/>
      <c r="N484" s="57"/>
      <c r="O484" s="57" t="str">
        <f t="shared" si="22"/>
        <v/>
      </c>
      <c r="Q484" s="38" t="s">
        <v>450</v>
      </c>
      <c r="R484" s="38" t="str" cm="1">
        <f t="array" ref="R484">_xlfn.XLOOKUP(Q484,INDEX(Flettilisti,,1),INDEX(Flettilisti,,2),,0)</f>
        <v>Vantar flokkun</v>
      </c>
      <c r="S484" s="38" t="str">
        <f>IF(ISBLANK(N484),"",IF(N484&lt;Gögn!$J$2,Gögn!$K$2,IF(N484&gt;Gögn!$J$4,Gögn!$K$4,Gögn!$K$3)))</f>
        <v/>
      </c>
      <c r="T484" s="49" t="str" cm="1">
        <f t="array" aca="1" ref="T484" ca="1">IF(ISBLANK(B484),"",IF(R484="Styrkhæft",_xlfn.XLOOKUP(S484,Vegalengdir[Texti],INDIRECT("Vegalengdir["&amp;'Upplýsingar um umsækjanda'!$B$10&amp;"]"),0%,0)))</f>
        <v/>
      </c>
      <c r="U484" s="72" t="str">
        <f t="shared" si="23"/>
        <v/>
      </c>
    </row>
    <row r="485" spans="1:21" x14ac:dyDescent="0.25">
      <c r="A485" s="53">
        <f t="shared" si="21"/>
        <v>484</v>
      </c>
      <c r="B485" s="55"/>
      <c r="C485" s="56"/>
      <c r="D485" s="55"/>
      <c r="E485" s="55"/>
      <c r="F485" s="55"/>
      <c r="G485" s="55"/>
      <c r="H485" s="57"/>
      <c r="I485" s="55"/>
      <c r="J485" s="55"/>
      <c r="K485" s="55"/>
      <c r="L485" s="55"/>
      <c r="M485" s="55"/>
      <c r="N485" s="57"/>
      <c r="O485" s="57" t="str">
        <f t="shared" si="22"/>
        <v/>
      </c>
      <c r="Q485" s="38" t="s">
        <v>450</v>
      </c>
      <c r="R485" s="38" t="str" cm="1">
        <f t="array" ref="R485">_xlfn.XLOOKUP(Q485,INDEX(Flettilisti,,1),INDEX(Flettilisti,,2),,0)</f>
        <v>Vantar flokkun</v>
      </c>
      <c r="S485" s="38" t="str">
        <f>IF(ISBLANK(N485),"",IF(N485&lt;Gögn!$J$2,Gögn!$K$2,IF(N485&gt;Gögn!$J$4,Gögn!$K$4,Gögn!$K$3)))</f>
        <v/>
      </c>
      <c r="T485" s="49" t="str" cm="1">
        <f t="array" aca="1" ref="T485" ca="1">IF(ISBLANK(B485),"",IF(R485="Styrkhæft",_xlfn.XLOOKUP(S485,Vegalengdir[Texti],INDIRECT("Vegalengdir["&amp;'Upplýsingar um umsækjanda'!$B$10&amp;"]"),0%,0)))</f>
        <v/>
      </c>
      <c r="U485" s="72" t="str">
        <f t="shared" si="23"/>
        <v/>
      </c>
    </row>
    <row r="486" spans="1:21" x14ac:dyDescent="0.25">
      <c r="A486" s="53">
        <f t="shared" si="21"/>
        <v>485</v>
      </c>
      <c r="B486" s="55"/>
      <c r="C486" s="56"/>
      <c r="D486" s="55"/>
      <c r="E486" s="55"/>
      <c r="F486" s="55"/>
      <c r="G486" s="55"/>
      <c r="H486" s="57"/>
      <c r="I486" s="55"/>
      <c r="J486" s="55"/>
      <c r="K486" s="55"/>
      <c r="L486" s="55"/>
      <c r="M486" s="55"/>
      <c r="N486" s="57"/>
      <c r="O486" s="57" t="str">
        <f t="shared" si="22"/>
        <v/>
      </c>
      <c r="Q486" s="38" t="s">
        <v>450</v>
      </c>
      <c r="R486" s="38" t="str" cm="1">
        <f t="array" ref="R486">_xlfn.XLOOKUP(Q486,INDEX(Flettilisti,,1),INDEX(Flettilisti,,2),,0)</f>
        <v>Vantar flokkun</v>
      </c>
      <c r="S486" s="38" t="str">
        <f>IF(ISBLANK(N486),"",IF(N486&lt;Gögn!$J$2,Gögn!$K$2,IF(N486&gt;Gögn!$J$4,Gögn!$K$4,Gögn!$K$3)))</f>
        <v/>
      </c>
      <c r="T486" s="49" t="str" cm="1">
        <f t="array" aca="1" ref="T486" ca="1">IF(ISBLANK(B486),"",IF(R486="Styrkhæft",_xlfn.XLOOKUP(S486,Vegalengdir[Texti],INDIRECT("Vegalengdir["&amp;'Upplýsingar um umsækjanda'!$B$10&amp;"]"),0%,0)))</f>
        <v/>
      </c>
      <c r="U486" s="72" t="str">
        <f t="shared" si="23"/>
        <v/>
      </c>
    </row>
    <row r="487" spans="1:21" x14ac:dyDescent="0.25">
      <c r="A487" s="53">
        <f t="shared" si="21"/>
        <v>486</v>
      </c>
      <c r="B487" s="55"/>
      <c r="C487" s="56"/>
      <c r="D487" s="55"/>
      <c r="E487" s="55"/>
      <c r="F487" s="55"/>
      <c r="G487" s="55"/>
      <c r="H487" s="57"/>
      <c r="I487" s="55"/>
      <c r="J487" s="55"/>
      <c r="K487" s="55"/>
      <c r="L487" s="55"/>
      <c r="M487" s="55"/>
      <c r="N487" s="57"/>
      <c r="O487" s="57" t="str">
        <f t="shared" si="22"/>
        <v/>
      </c>
      <c r="Q487" s="38" t="s">
        <v>450</v>
      </c>
      <c r="R487" s="38" t="str" cm="1">
        <f t="array" ref="R487">_xlfn.XLOOKUP(Q487,INDEX(Flettilisti,,1),INDEX(Flettilisti,,2),,0)</f>
        <v>Vantar flokkun</v>
      </c>
      <c r="S487" s="38" t="str">
        <f>IF(ISBLANK(N487),"",IF(N487&lt;Gögn!$J$2,Gögn!$K$2,IF(N487&gt;Gögn!$J$4,Gögn!$K$4,Gögn!$K$3)))</f>
        <v/>
      </c>
      <c r="T487" s="49" t="str" cm="1">
        <f t="array" aca="1" ref="T487" ca="1">IF(ISBLANK(B487),"",IF(R487="Styrkhæft",_xlfn.XLOOKUP(S487,Vegalengdir[Texti],INDIRECT("Vegalengdir["&amp;'Upplýsingar um umsækjanda'!$B$10&amp;"]"),0%,0)))</f>
        <v/>
      </c>
      <c r="U487" s="72" t="str">
        <f t="shared" si="23"/>
        <v/>
      </c>
    </row>
    <row r="488" spans="1:21" x14ac:dyDescent="0.25">
      <c r="A488" s="53">
        <f t="shared" si="21"/>
        <v>487</v>
      </c>
      <c r="B488" s="55"/>
      <c r="C488" s="56"/>
      <c r="D488" s="55"/>
      <c r="E488" s="55"/>
      <c r="F488" s="55"/>
      <c r="G488" s="55"/>
      <c r="H488" s="57"/>
      <c r="I488" s="55"/>
      <c r="J488" s="55"/>
      <c r="K488" s="55"/>
      <c r="L488" s="55"/>
      <c r="M488" s="55"/>
      <c r="N488" s="57"/>
      <c r="O488" s="57" t="str">
        <f t="shared" si="22"/>
        <v/>
      </c>
      <c r="Q488" s="38" t="s">
        <v>450</v>
      </c>
      <c r="R488" s="38" t="str" cm="1">
        <f t="array" ref="R488">_xlfn.XLOOKUP(Q488,INDEX(Flettilisti,,1),INDEX(Flettilisti,,2),,0)</f>
        <v>Vantar flokkun</v>
      </c>
      <c r="S488" s="38" t="str">
        <f>IF(ISBLANK(N488),"",IF(N488&lt;Gögn!$J$2,Gögn!$K$2,IF(N488&gt;Gögn!$J$4,Gögn!$K$4,Gögn!$K$3)))</f>
        <v/>
      </c>
      <c r="T488" s="49" t="str" cm="1">
        <f t="array" aca="1" ref="T488" ca="1">IF(ISBLANK(B488),"",IF(R488="Styrkhæft",_xlfn.XLOOKUP(S488,Vegalengdir[Texti],INDIRECT("Vegalengdir["&amp;'Upplýsingar um umsækjanda'!$B$10&amp;"]"),0%,0)))</f>
        <v/>
      </c>
      <c r="U488" s="72" t="str">
        <f t="shared" si="23"/>
        <v/>
      </c>
    </row>
    <row r="489" spans="1:21" x14ac:dyDescent="0.25">
      <c r="A489" s="53">
        <f t="shared" si="21"/>
        <v>488</v>
      </c>
      <c r="B489" s="55"/>
      <c r="C489" s="56"/>
      <c r="D489" s="55"/>
      <c r="E489" s="55"/>
      <c r="F489" s="55"/>
      <c r="G489" s="55"/>
      <c r="H489" s="57"/>
      <c r="I489" s="55"/>
      <c r="J489" s="55"/>
      <c r="K489" s="55"/>
      <c r="L489" s="55"/>
      <c r="M489" s="55"/>
      <c r="N489" s="57"/>
      <c r="O489" s="57" t="str">
        <f t="shared" si="22"/>
        <v/>
      </c>
      <c r="Q489" s="38" t="s">
        <v>450</v>
      </c>
      <c r="R489" s="38" t="str" cm="1">
        <f t="array" ref="R489">_xlfn.XLOOKUP(Q489,INDEX(Flettilisti,,1),INDEX(Flettilisti,,2),,0)</f>
        <v>Vantar flokkun</v>
      </c>
      <c r="S489" s="38" t="str">
        <f>IF(ISBLANK(N489),"",IF(N489&lt;Gögn!$J$2,Gögn!$K$2,IF(N489&gt;Gögn!$J$4,Gögn!$K$4,Gögn!$K$3)))</f>
        <v/>
      </c>
      <c r="T489" s="49" t="str" cm="1">
        <f t="array" aca="1" ref="T489" ca="1">IF(ISBLANK(B489),"",IF(R489="Styrkhæft",_xlfn.XLOOKUP(S489,Vegalengdir[Texti],INDIRECT("Vegalengdir["&amp;'Upplýsingar um umsækjanda'!$B$10&amp;"]"),0%,0)))</f>
        <v/>
      </c>
      <c r="U489" s="72" t="str">
        <f t="shared" si="23"/>
        <v/>
      </c>
    </row>
    <row r="490" spans="1:21" x14ac:dyDescent="0.25">
      <c r="A490" s="53">
        <f t="shared" si="21"/>
        <v>489</v>
      </c>
      <c r="B490" s="55"/>
      <c r="C490" s="56"/>
      <c r="D490" s="55"/>
      <c r="E490" s="55"/>
      <c r="F490" s="55"/>
      <c r="G490" s="55"/>
      <c r="H490" s="57"/>
      <c r="I490" s="55"/>
      <c r="J490" s="55"/>
      <c r="K490" s="55"/>
      <c r="L490" s="55"/>
      <c r="M490" s="55"/>
      <c r="N490" s="57"/>
      <c r="O490" s="57" t="str">
        <f t="shared" si="22"/>
        <v/>
      </c>
      <c r="Q490" s="38" t="s">
        <v>450</v>
      </c>
      <c r="R490" s="38" t="str" cm="1">
        <f t="array" ref="R490">_xlfn.XLOOKUP(Q490,INDEX(Flettilisti,,1),INDEX(Flettilisti,,2),,0)</f>
        <v>Vantar flokkun</v>
      </c>
      <c r="S490" s="38" t="str">
        <f>IF(ISBLANK(N490),"",IF(N490&lt;Gögn!$J$2,Gögn!$K$2,IF(N490&gt;Gögn!$J$4,Gögn!$K$4,Gögn!$K$3)))</f>
        <v/>
      </c>
      <c r="T490" s="49" t="str" cm="1">
        <f t="array" aca="1" ref="T490" ca="1">IF(ISBLANK(B490),"",IF(R490="Styrkhæft",_xlfn.XLOOKUP(S490,Vegalengdir[Texti],INDIRECT("Vegalengdir["&amp;'Upplýsingar um umsækjanda'!$B$10&amp;"]"),0%,0)))</f>
        <v/>
      </c>
      <c r="U490" s="72" t="str">
        <f t="shared" si="23"/>
        <v/>
      </c>
    </row>
    <row r="491" spans="1:21" x14ac:dyDescent="0.25">
      <c r="A491" s="53">
        <f t="shared" ref="A491:A554" si="24">A490+1</f>
        <v>490</v>
      </c>
      <c r="B491" s="55"/>
      <c r="C491" s="56"/>
      <c r="D491" s="55"/>
      <c r="E491" s="55"/>
      <c r="F491" s="55"/>
      <c r="G491" s="55"/>
      <c r="H491" s="57"/>
      <c r="I491" s="55"/>
      <c r="J491" s="55"/>
      <c r="K491" s="55"/>
      <c r="L491" s="55"/>
      <c r="M491" s="55"/>
      <c r="N491" s="57"/>
      <c r="O491" s="57" t="str">
        <f t="shared" si="22"/>
        <v/>
      </c>
      <c r="Q491" s="38" t="s">
        <v>450</v>
      </c>
      <c r="R491" s="38" t="str" cm="1">
        <f t="array" ref="R491">_xlfn.XLOOKUP(Q491,INDEX(Flettilisti,,1),INDEX(Flettilisti,,2),,0)</f>
        <v>Vantar flokkun</v>
      </c>
      <c r="S491" s="38" t="str">
        <f>IF(ISBLANK(N491),"",IF(N491&lt;Gögn!$J$2,Gögn!$K$2,IF(N491&gt;Gögn!$J$4,Gögn!$K$4,Gögn!$K$3)))</f>
        <v/>
      </c>
      <c r="T491" s="49" t="str" cm="1">
        <f t="array" aca="1" ref="T491" ca="1">IF(ISBLANK(B491),"",IF(R491="Styrkhæft",_xlfn.XLOOKUP(S491,Vegalengdir[Texti],INDIRECT("Vegalengdir["&amp;'Upplýsingar um umsækjanda'!$B$10&amp;"]"),0%,0)))</f>
        <v/>
      </c>
      <c r="U491" s="72" t="str">
        <f t="shared" si="23"/>
        <v/>
      </c>
    </row>
    <row r="492" spans="1:21" x14ac:dyDescent="0.25">
      <c r="A492" s="53">
        <f t="shared" si="24"/>
        <v>491</v>
      </c>
      <c r="B492" s="55"/>
      <c r="C492" s="56"/>
      <c r="D492" s="55"/>
      <c r="E492" s="55"/>
      <c r="F492" s="55"/>
      <c r="G492" s="55"/>
      <c r="H492" s="57"/>
      <c r="I492" s="55"/>
      <c r="J492" s="55"/>
      <c r="K492" s="55"/>
      <c r="L492" s="55"/>
      <c r="M492" s="55"/>
      <c r="N492" s="57"/>
      <c r="O492" s="57" t="str">
        <f t="shared" si="22"/>
        <v/>
      </c>
      <c r="Q492" s="38" t="s">
        <v>450</v>
      </c>
      <c r="R492" s="38" t="str" cm="1">
        <f t="array" ref="R492">_xlfn.XLOOKUP(Q492,INDEX(Flettilisti,,1),INDEX(Flettilisti,,2),,0)</f>
        <v>Vantar flokkun</v>
      </c>
      <c r="S492" s="38" t="str">
        <f>IF(ISBLANK(N492),"",IF(N492&lt;Gögn!$J$2,Gögn!$K$2,IF(N492&gt;Gögn!$J$4,Gögn!$K$4,Gögn!$K$3)))</f>
        <v/>
      </c>
      <c r="T492" s="49" t="str" cm="1">
        <f t="array" aca="1" ref="T492" ca="1">IF(ISBLANK(B492),"",IF(R492="Styrkhæft",_xlfn.XLOOKUP(S492,Vegalengdir[Texti],INDIRECT("Vegalengdir["&amp;'Upplýsingar um umsækjanda'!$B$10&amp;"]"),0%,0)))</f>
        <v/>
      </c>
      <c r="U492" s="72" t="str">
        <f t="shared" si="23"/>
        <v/>
      </c>
    </row>
    <row r="493" spans="1:21" x14ac:dyDescent="0.25">
      <c r="A493" s="53">
        <f t="shared" si="24"/>
        <v>492</v>
      </c>
      <c r="B493" s="55"/>
      <c r="C493" s="56"/>
      <c r="D493" s="55"/>
      <c r="E493" s="55"/>
      <c r="F493" s="55"/>
      <c r="G493" s="55"/>
      <c r="H493" s="57"/>
      <c r="I493" s="55"/>
      <c r="J493" s="55"/>
      <c r="K493" s="55"/>
      <c r="L493" s="55"/>
      <c r="M493" s="55"/>
      <c r="N493" s="57"/>
      <c r="O493" s="57" t="str">
        <f t="shared" si="22"/>
        <v/>
      </c>
      <c r="Q493" s="38" t="s">
        <v>450</v>
      </c>
      <c r="R493" s="38" t="str" cm="1">
        <f t="array" ref="R493">_xlfn.XLOOKUP(Q493,INDEX(Flettilisti,,1),INDEX(Flettilisti,,2),,0)</f>
        <v>Vantar flokkun</v>
      </c>
      <c r="S493" s="38" t="str">
        <f>IF(ISBLANK(N493),"",IF(N493&lt;Gögn!$J$2,Gögn!$K$2,IF(N493&gt;Gögn!$J$4,Gögn!$K$4,Gögn!$K$3)))</f>
        <v/>
      </c>
      <c r="T493" s="49" t="str" cm="1">
        <f t="array" aca="1" ref="T493" ca="1">IF(ISBLANK(B493),"",IF(R493="Styrkhæft",_xlfn.XLOOKUP(S493,Vegalengdir[Texti],INDIRECT("Vegalengdir["&amp;'Upplýsingar um umsækjanda'!$B$10&amp;"]"),0%,0)))</f>
        <v/>
      </c>
      <c r="U493" s="72" t="str">
        <f t="shared" si="23"/>
        <v/>
      </c>
    </row>
    <row r="494" spans="1:21" x14ac:dyDescent="0.25">
      <c r="A494" s="53">
        <f t="shared" si="24"/>
        <v>493</v>
      </c>
      <c r="B494" s="55"/>
      <c r="C494" s="56"/>
      <c r="D494" s="55"/>
      <c r="E494" s="55"/>
      <c r="F494" s="55"/>
      <c r="G494" s="55"/>
      <c r="H494" s="57"/>
      <c r="I494" s="55"/>
      <c r="J494" s="55"/>
      <c r="K494" s="55"/>
      <c r="L494" s="55"/>
      <c r="M494" s="55"/>
      <c r="N494" s="57"/>
      <c r="O494" s="57" t="str">
        <f t="shared" si="22"/>
        <v/>
      </c>
      <c r="Q494" s="38" t="s">
        <v>450</v>
      </c>
      <c r="R494" s="38" t="str" cm="1">
        <f t="array" ref="R494">_xlfn.XLOOKUP(Q494,INDEX(Flettilisti,,1),INDEX(Flettilisti,,2),,0)</f>
        <v>Vantar flokkun</v>
      </c>
      <c r="S494" s="38" t="str">
        <f>IF(ISBLANK(N494),"",IF(N494&lt;Gögn!$J$2,Gögn!$K$2,IF(N494&gt;Gögn!$J$4,Gögn!$K$4,Gögn!$K$3)))</f>
        <v/>
      </c>
      <c r="T494" s="49" t="str" cm="1">
        <f t="array" aca="1" ref="T494" ca="1">IF(ISBLANK(B494),"",IF(R494="Styrkhæft",_xlfn.XLOOKUP(S494,Vegalengdir[Texti],INDIRECT("Vegalengdir["&amp;'Upplýsingar um umsækjanda'!$B$10&amp;"]"),0%,0)))</f>
        <v/>
      </c>
      <c r="U494" s="72" t="str">
        <f t="shared" si="23"/>
        <v/>
      </c>
    </row>
    <row r="495" spans="1:21" x14ac:dyDescent="0.25">
      <c r="A495" s="53">
        <f t="shared" si="24"/>
        <v>494</v>
      </c>
      <c r="B495" s="55"/>
      <c r="C495" s="56"/>
      <c r="D495" s="55"/>
      <c r="E495" s="55"/>
      <c r="F495" s="55"/>
      <c r="G495" s="55"/>
      <c r="H495" s="57"/>
      <c r="I495" s="55"/>
      <c r="J495" s="55"/>
      <c r="K495" s="55"/>
      <c r="L495" s="55"/>
      <c r="M495" s="55"/>
      <c r="N495" s="57"/>
      <c r="O495" s="57" t="str">
        <f t="shared" si="22"/>
        <v/>
      </c>
      <c r="Q495" s="38" t="s">
        <v>450</v>
      </c>
      <c r="R495" s="38" t="str" cm="1">
        <f t="array" ref="R495">_xlfn.XLOOKUP(Q495,INDEX(Flettilisti,,1),INDEX(Flettilisti,,2),,0)</f>
        <v>Vantar flokkun</v>
      </c>
      <c r="S495" s="38" t="str">
        <f>IF(ISBLANK(N495),"",IF(N495&lt;Gögn!$J$2,Gögn!$K$2,IF(N495&gt;Gögn!$J$4,Gögn!$K$4,Gögn!$K$3)))</f>
        <v/>
      </c>
      <c r="T495" s="49" t="str" cm="1">
        <f t="array" aca="1" ref="T495" ca="1">IF(ISBLANK(B495),"",IF(R495="Styrkhæft",_xlfn.XLOOKUP(S495,Vegalengdir[Texti],INDIRECT("Vegalengdir["&amp;'Upplýsingar um umsækjanda'!$B$10&amp;"]"),0%,0)))</f>
        <v/>
      </c>
      <c r="U495" s="72" t="str">
        <f t="shared" si="23"/>
        <v/>
      </c>
    </row>
    <row r="496" spans="1:21" x14ac:dyDescent="0.25">
      <c r="A496" s="53">
        <f t="shared" si="24"/>
        <v>495</v>
      </c>
      <c r="B496" s="55"/>
      <c r="C496" s="56"/>
      <c r="D496" s="55"/>
      <c r="E496" s="55"/>
      <c r="F496" s="55"/>
      <c r="G496" s="55"/>
      <c r="H496" s="57"/>
      <c r="I496" s="55"/>
      <c r="J496" s="55"/>
      <c r="K496" s="55"/>
      <c r="L496" s="55"/>
      <c r="M496" s="55"/>
      <c r="N496" s="57"/>
      <c r="O496" s="57" t="str">
        <f t="shared" si="22"/>
        <v/>
      </c>
      <c r="Q496" s="38" t="s">
        <v>450</v>
      </c>
      <c r="R496" s="38" t="str" cm="1">
        <f t="array" ref="R496">_xlfn.XLOOKUP(Q496,INDEX(Flettilisti,,1),INDEX(Flettilisti,,2),,0)</f>
        <v>Vantar flokkun</v>
      </c>
      <c r="S496" s="38" t="str">
        <f>IF(ISBLANK(N496),"",IF(N496&lt;Gögn!$J$2,Gögn!$K$2,IF(N496&gt;Gögn!$J$4,Gögn!$K$4,Gögn!$K$3)))</f>
        <v/>
      </c>
      <c r="T496" s="49" t="str" cm="1">
        <f t="array" aca="1" ref="T496" ca="1">IF(ISBLANK(B496),"",IF(R496="Styrkhæft",_xlfn.XLOOKUP(S496,Vegalengdir[Texti],INDIRECT("Vegalengdir["&amp;'Upplýsingar um umsækjanda'!$B$10&amp;"]"),0%,0)))</f>
        <v/>
      </c>
      <c r="U496" s="72" t="str">
        <f t="shared" si="23"/>
        <v/>
      </c>
    </row>
    <row r="497" spans="1:21" x14ac:dyDescent="0.25">
      <c r="A497" s="53">
        <f t="shared" si="24"/>
        <v>496</v>
      </c>
      <c r="B497" s="55"/>
      <c r="C497" s="56"/>
      <c r="D497" s="55"/>
      <c r="E497" s="55"/>
      <c r="F497" s="55"/>
      <c r="G497" s="55"/>
      <c r="H497" s="57"/>
      <c r="I497" s="55"/>
      <c r="J497" s="55"/>
      <c r="K497" s="55"/>
      <c r="L497" s="55"/>
      <c r="M497" s="55"/>
      <c r="N497" s="57"/>
      <c r="O497" s="57" t="str">
        <f t="shared" si="22"/>
        <v/>
      </c>
      <c r="Q497" s="38" t="s">
        <v>450</v>
      </c>
      <c r="R497" s="38" t="str" cm="1">
        <f t="array" ref="R497">_xlfn.XLOOKUP(Q497,INDEX(Flettilisti,,1),INDEX(Flettilisti,,2),,0)</f>
        <v>Vantar flokkun</v>
      </c>
      <c r="S497" s="38" t="str">
        <f>IF(ISBLANK(N497),"",IF(N497&lt;Gögn!$J$2,Gögn!$K$2,IF(N497&gt;Gögn!$J$4,Gögn!$K$4,Gögn!$K$3)))</f>
        <v/>
      </c>
      <c r="T497" s="49" t="str" cm="1">
        <f t="array" aca="1" ref="T497" ca="1">IF(ISBLANK(B497),"",IF(R497="Styrkhæft",_xlfn.XLOOKUP(S497,Vegalengdir[Texti],INDIRECT("Vegalengdir["&amp;'Upplýsingar um umsækjanda'!$B$10&amp;"]"),0%,0)))</f>
        <v/>
      </c>
      <c r="U497" s="72" t="str">
        <f t="shared" si="23"/>
        <v/>
      </c>
    </row>
    <row r="498" spans="1:21" x14ac:dyDescent="0.25">
      <c r="A498" s="53">
        <f t="shared" si="24"/>
        <v>497</v>
      </c>
      <c r="B498" s="55"/>
      <c r="C498" s="56"/>
      <c r="D498" s="55"/>
      <c r="E498" s="55"/>
      <c r="F498" s="55"/>
      <c r="G498" s="55"/>
      <c r="H498" s="57"/>
      <c r="I498" s="55"/>
      <c r="J498" s="55"/>
      <c r="K498" s="55"/>
      <c r="L498" s="55"/>
      <c r="M498" s="55"/>
      <c r="N498" s="57"/>
      <c r="O498" s="57" t="str">
        <f t="shared" si="22"/>
        <v/>
      </c>
      <c r="Q498" s="38" t="s">
        <v>450</v>
      </c>
      <c r="R498" s="38" t="str" cm="1">
        <f t="array" ref="R498">_xlfn.XLOOKUP(Q498,INDEX(Flettilisti,,1),INDEX(Flettilisti,,2),,0)</f>
        <v>Vantar flokkun</v>
      </c>
      <c r="S498" s="38" t="str">
        <f>IF(ISBLANK(N498),"",IF(N498&lt;Gögn!$J$2,Gögn!$K$2,IF(N498&gt;Gögn!$J$4,Gögn!$K$4,Gögn!$K$3)))</f>
        <v/>
      </c>
      <c r="T498" s="49" t="str" cm="1">
        <f t="array" aca="1" ref="T498" ca="1">IF(ISBLANK(B498),"",IF(R498="Styrkhæft",_xlfn.XLOOKUP(S498,Vegalengdir[Texti],INDIRECT("Vegalengdir["&amp;'Upplýsingar um umsækjanda'!$B$10&amp;"]"),0%,0)))</f>
        <v/>
      </c>
      <c r="U498" s="72" t="str">
        <f t="shared" si="23"/>
        <v/>
      </c>
    </row>
    <row r="499" spans="1:21" x14ac:dyDescent="0.25">
      <c r="A499" s="53">
        <f t="shared" si="24"/>
        <v>498</v>
      </c>
      <c r="B499" s="55"/>
      <c r="C499" s="56"/>
      <c r="D499" s="55"/>
      <c r="E499" s="55"/>
      <c r="F499" s="55"/>
      <c r="G499" s="55"/>
      <c r="H499" s="57"/>
      <c r="I499" s="55"/>
      <c r="J499" s="55"/>
      <c r="K499" s="55"/>
      <c r="L499" s="55"/>
      <c r="M499" s="55"/>
      <c r="N499" s="57"/>
      <c r="O499" s="57" t="str">
        <f t="shared" si="22"/>
        <v/>
      </c>
      <c r="Q499" s="38" t="s">
        <v>450</v>
      </c>
      <c r="R499" s="38" t="str" cm="1">
        <f t="array" ref="R499">_xlfn.XLOOKUP(Q499,INDEX(Flettilisti,,1),INDEX(Flettilisti,,2),,0)</f>
        <v>Vantar flokkun</v>
      </c>
      <c r="S499" s="38" t="str">
        <f>IF(ISBLANK(N499),"",IF(N499&lt;Gögn!$J$2,Gögn!$K$2,IF(N499&gt;Gögn!$J$4,Gögn!$K$4,Gögn!$K$3)))</f>
        <v/>
      </c>
      <c r="T499" s="49" t="str" cm="1">
        <f t="array" aca="1" ref="T499" ca="1">IF(ISBLANK(B499),"",IF(R499="Styrkhæft",_xlfn.XLOOKUP(S499,Vegalengdir[Texti],INDIRECT("Vegalengdir["&amp;'Upplýsingar um umsækjanda'!$B$10&amp;"]"),0%,0)))</f>
        <v/>
      </c>
      <c r="U499" s="72" t="str">
        <f t="shared" si="23"/>
        <v/>
      </c>
    </row>
    <row r="500" spans="1:21" x14ac:dyDescent="0.25">
      <c r="A500" s="53">
        <f t="shared" si="24"/>
        <v>499</v>
      </c>
      <c r="B500" s="55"/>
      <c r="C500" s="56"/>
      <c r="D500" s="55"/>
      <c r="E500" s="55"/>
      <c r="F500" s="55"/>
      <c r="G500" s="55"/>
      <c r="H500" s="57"/>
      <c r="I500" s="55"/>
      <c r="J500" s="55"/>
      <c r="K500" s="55"/>
      <c r="L500" s="55"/>
      <c r="M500" s="55"/>
      <c r="N500" s="57"/>
      <c r="O500" s="57" t="str">
        <f t="shared" si="22"/>
        <v/>
      </c>
      <c r="Q500" s="38" t="s">
        <v>450</v>
      </c>
      <c r="R500" s="38" t="str" cm="1">
        <f t="array" ref="R500">_xlfn.XLOOKUP(Q500,INDEX(Flettilisti,,1),INDEX(Flettilisti,,2),,0)</f>
        <v>Vantar flokkun</v>
      </c>
      <c r="S500" s="38" t="str">
        <f>IF(ISBLANK(N500),"",IF(N500&lt;Gögn!$J$2,Gögn!$K$2,IF(N500&gt;Gögn!$J$4,Gögn!$K$4,Gögn!$K$3)))</f>
        <v/>
      </c>
      <c r="T500" s="49" t="str" cm="1">
        <f t="array" aca="1" ref="T500" ca="1">IF(ISBLANK(B500),"",IF(R500="Styrkhæft",_xlfn.XLOOKUP(S500,Vegalengdir[Texti],INDIRECT("Vegalengdir["&amp;'Upplýsingar um umsækjanda'!$B$10&amp;"]"),0%,0)))</f>
        <v/>
      </c>
      <c r="U500" s="72" t="str">
        <f t="shared" si="23"/>
        <v/>
      </c>
    </row>
    <row r="501" spans="1:21" x14ac:dyDescent="0.25">
      <c r="A501" s="53">
        <f t="shared" si="24"/>
        <v>500</v>
      </c>
      <c r="B501" s="55"/>
      <c r="C501" s="56"/>
      <c r="D501" s="55"/>
      <c r="E501" s="55"/>
      <c r="F501" s="55"/>
      <c r="G501" s="55"/>
      <c r="H501" s="57"/>
      <c r="I501" s="55"/>
      <c r="J501" s="55"/>
      <c r="K501" s="55"/>
      <c r="L501" s="55"/>
      <c r="M501" s="55"/>
      <c r="N501" s="57"/>
      <c r="O501" s="57" t="str">
        <f t="shared" si="22"/>
        <v/>
      </c>
      <c r="Q501" s="38" t="s">
        <v>450</v>
      </c>
      <c r="R501" s="38" t="str" cm="1">
        <f t="array" ref="R501">_xlfn.XLOOKUP(Q501,INDEX(Flettilisti,,1),INDEX(Flettilisti,,2),,0)</f>
        <v>Vantar flokkun</v>
      </c>
      <c r="S501" s="38" t="str">
        <f>IF(ISBLANK(N501),"",IF(N501&lt;Gögn!$J$2,Gögn!$K$2,IF(N501&gt;Gögn!$J$4,Gögn!$K$4,Gögn!$K$3)))</f>
        <v/>
      </c>
      <c r="T501" s="49" t="str" cm="1">
        <f t="array" aca="1" ref="T501" ca="1">IF(ISBLANK(B501),"",IF(R501="Styrkhæft",_xlfn.XLOOKUP(S501,Vegalengdir[Texti],INDIRECT("Vegalengdir["&amp;'Upplýsingar um umsækjanda'!$B$10&amp;"]"),0%,0)))</f>
        <v/>
      </c>
      <c r="U501" s="72" t="str">
        <f t="shared" si="23"/>
        <v/>
      </c>
    </row>
    <row r="502" spans="1:21" x14ac:dyDescent="0.25">
      <c r="A502" s="53">
        <f t="shared" si="24"/>
        <v>501</v>
      </c>
      <c r="B502" s="55"/>
      <c r="C502" s="56"/>
      <c r="D502" s="55"/>
      <c r="E502" s="55"/>
      <c r="F502" s="55"/>
      <c r="G502" s="55"/>
      <c r="H502" s="57"/>
      <c r="I502" s="55"/>
      <c r="J502" s="55"/>
      <c r="K502" s="55"/>
      <c r="L502" s="55"/>
      <c r="M502" s="55"/>
      <c r="N502" s="57"/>
      <c r="O502" s="57" t="str">
        <f t="shared" si="22"/>
        <v/>
      </c>
      <c r="Q502" s="38" t="s">
        <v>450</v>
      </c>
      <c r="R502" s="38" t="str" cm="1">
        <f t="array" ref="R502">_xlfn.XLOOKUP(Q502,INDEX(Flettilisti,,1),INDEX(Flettilisti,,2),,0)</f>
        <v>Vantar flokkun</v>
      </c>
      <c r="S502" s="38" t="str">
        <f>IF(ISBLANK(N502),"",IF(N502&lt;Gögn!$J$2,Gögn!$K$2,IF(N502&gt;Gögn!$J$4,Gögn!$K$4,Gögn!$K$3)))</f>
        <v/>
      </c>
      <c r="T502" s="49" t="str" cm="1">
        <f t="array" aca="1" ref="T502" ca="1">IF(ISBLANK(B502),"",IF(R502="Styrkhæft",_xlfn.XLOOKUP(S502,Vegalengdir[Texti],INDIRECT("Vegalengdir["&amp;'Upplýsingar um umsækjanda'!$B$10&amp;"]"),0%,0)))</f>
        <v/>
      </c>
      <c r="U502" s="72" t="str">
        <f t="shared" si="23"/>
        <v/>
      </c>
    </row>
    <row r="503" spans="1:21" x14ac:dyDescent="0.25">
      <c r="A503" s="53">
        <f t="shared" si="24"/>
        <v>502</v>
      </c>
      <c r="B503" s="55"/>
      <c r="C503" s="56"/>
      <c r="D503" s="55"/>
      <c r="E503" s="55"/>
      <c r="F503" s="55"/>
      <c r="G503" s="55"/>
      <c r="H503" s="57"/>
      <c r="I503" s="55"/>
      <c r="J503" s="55"/>
      <c r="K503" s="55"/>
      <c r="L503" s="55"/>
      <c r="M503" s="55"/>
      <c r="N503" s="57"/>
      <c r="O503" s="57" t="str">
        <f t="shared" si="22"/>
        <v/>
      </c>
      <c r="Q503" s="38" t="s">
        <v>450</v>
      </c>
      <c r="R503" s="38" t="str" cm="1">
        <f t="array" ref="R503">_xlfn.XLOOKUP(Q503,INDEX(Flettilisti,,1),INDEX(Flettilisti,,2),,0)</f>
        <v>Vantar flokkun</v>
      </c>
      <c r="S503" s="38" t="str">
        <f>IF(ISBLANK(N503),"",IF(N503&lt;Gögn!$J$2,Gögn!$K$2,IF(N503&gt;Gögn!$J$4,Gögn!$K$4,Gögn!$K$3)))</f>
        <v/>
      </c>
      <c r="T503" s="49" t="str" cm="1">
        <f t="array" aca="1" ref="T503" ca="1">IF(ISBLANK(B503),"",IF(R503="Styrkhæft",_xlfn.XLOOKUP(S503,Vegalengdir[Texti],INDIRECT("Vegalengdir["&amp;'Upplýsingar um umsækjanda'!$B$10&amp;"]"),0%,0)))</f>
        <v/>
      </c>
      <c r="U503" s="72" t="str">
        <f t="shared" si="23"/>
        <v/>
      </c>
    </row>
    <row r="504" spans="1:21" x14ac:dyDescent="0.25">
      <c r="A504" s="53">
        <f t="shared" si="24"/>
        <v>503</v>
      </c>
      <c r="B504" s="55"/>
      <c r="C504" s="56"/>
      <c r="D504" s="55"/>
      <c r="E504" s="55"/>
      <c r="F504" s="55"/>
      <c r="G504" s="55"/>
      <c r="H504" s="57"/>
      <c r="I504" s="55"/>
      <c r="J504" s="55"/>
      <c r="K504" s="55"/>
      <c r="L504" s="55"/>
      <c r="M504" s="55"/>
      <c r="N504" s="57"/>
      <c r="O504" s="57" t="str">
        <f t="shared" si="22"/>
        <v/>
      </c>
      <c r="Q504" s="38" t="s">
        <v>450</v>
      </c>
      <c r="R504" s="38" t="str" cm="1">
        <f t="array" ref="R504">_xlfn.XLOOKUP(Q504,INDEX(Flettilisti,,1),INDEX(Flettilisti,,2),,0)</f>
        <v>Vantar flokkun</v>
      </c>
      <c r="S504" s="38" t="str">
        <f>IF(ISBLANK(N504),"",IF(N504&lt;Gögn!$J$2,Gögn!$K$2,IF(N504&gt;Gögn!$J$4,Gögn!$K$4,Gögn!$K$3)))</f>
        <v/>
      </c>
      <c r="T504" s="49" t="str" cm="1">
        <f t="array" aca="1" ref="T504" ca="1">IF(ISBLANK(B504),"",IF(R504="Styrkhæft",_xlfn.XLOOKUP(S504,Vegalengdir[Texti],INDIRECT("Vegalengdir["&amp;'Upplýsingar um umsækjanda'!$B$10&amp;"]"),0%,0)))</f>
        <v/>
      </c>
      <c r="U504" s="72" t="str">
        <f t="shared" si="23"/>
        <v/>
      </c>
    </row>
    <row r="505" spans="1:21" x14ac:dyDescent="0.25">
      <c r="A505" s="53">
        <f t="shared" si="24"/>
        <v>504</v>
      </c>
      <c r="B505" s="55"/>
      <c r="C505" s="56"/>
      <c r="D505" s="55"/>
      <c r="E505" s="55"/>
      <c r="F505" s="55"/>
      <c r="G505" s="55"/>
      <c r="H505" s="57"/>
      <c r="I505" s="55"/>
      <c r="J505" s="55"/>
      <c r="K505" s="55"/>
      <c r="L505" s="55"/>
      <c r="M505" s="55"/>
      <c r="N505" s="57"/>
      <c r="O505" s="57" t="str">
        <f t="shared" si="22"/>
        <v/>
      </c>
      <c r="Q505" s="38" t="s">
        <v>450</v>
      </c>
      <c r="R505" s="38" t="str" cm="1">
        <f t="array" ref="R505">_xlfn.XLOOKUP(Q505,INDEX(Flettilisti,,1),INDEX(Flettilisti,,2),,0)</f>
        <v>Vantar flokkun</v>
      </c>
      <c r="S505" s="38" t="str">
        <f>IF(ISBLANK(N505),"",IF(N505&lt;Gögn!$J$2,Gögn!$K$2,IF(N505&gt;Gögn!$J$4,Gögn!$K$4,Gögn!$K$3)))</f>
        <v/>
      </c>
      <c r="T505" s="49" t="str" cm="1">
        <f t="array" aca="1" ref="T505" ca="1">IF(ISBLANK(B505),"",IF(R505="Styrkhæft",_xlfn.XLOOKUP(S505,Vegalengdir[Texti],INDIRECT("Vegalengdir["&amp;'Upplýsingar um umsækjanda'!$B$10&amp;"]"),0%,0)))</f>
        <v/>
      </c>
      <c r="U505" s="72" t="str">
        <f t="shared" si="23"/>
        <v/>
      </c>
    </row>
    <row r="506" spans="1:21" x14ac:dyDescent="0.25">
      <c r="A506" s="53">
        <f t="shared" si="24"/>
        <v>505</v>
      </c>
      <c r="B506" s="55"/>
      <c r="C506" s="56"/>
      <c r="D506" s="55"/>
      <c r="E506" s="55"/>
      <c r="F506" s="55"/>
      <c r="G506" s="55"/>
      <c r="H506" s="57"/>
      <c r="I506" s="55"/>
      <c r="J506" s="55"/>
      <c r="K506" s="55"/>
      <c r="L506" s="55"/>
      <c r="M506" s="55"/>
      <c r="N506" s="57"/>
      <c r="O506" s="57" t="str">
        <f t="shared" si="22"/>
        <v/>
      </c>
      <c r="Q506" s="38" t="s">
        <v>450</v>
      </c>
      <c r="R506" s="38" t="str" cm="1">
        <f t="array" ref="R506">_xlfn.XLOOKUP(Q506,INDEX(Flettilisti,,1),INDEX(Flettilisti,,2),,0)</f>
        <v>Vantar flokkun</v>
      </c>
      <c r="S506" s="38" t="str">
        <f>IF(ISBLANK(N506),"",IF(N506&lt;Gögn!$J$2,Gögn!$K$2,IF(N506&gt;Gögn!$J$4,Gögn!$K$4,Gögn!$K$3)))</f>
        <v/>
      </c>
      <c r="T506" s="49" t="str" cm="1">
        <f t="array" aca="1" ref="T506" ca="1">IF(ISBLANK(B506),"",IF(R506="Styrkhæft",_xlfn.XLOOKUP(S506,Vegalengdir[Texti],INDIRECT("Vegalengdir["&amp;'Upplýsingar um umsækjanda'!$B$10&amp;"]"),0%,0)))</f>
        <v/>
      </c>
      <c r="U506" s="72" t="str">
        <f t="shared" si="23"/>
        <v/>
      </c>
    </row>
    <row r="507" spans="1:21" x14ac:dyDescent="0.25">
      <c r="A507" s="53">
        <f t="shared" si="24"/>
        <v>506</v>
      </c>
      <c r="B507" s="55"/>
      <c r="C507" s="56"/>
      <c r="D507" s="55"/>
      <c r="E507" s="55"/>
      <c r="F507" s="55"/>
      <c r="G507" s="55"/>
      <c r="H507" s="57"/>
      <c r="I507" s="55"/>
      <c r="J507" s="55"/>
      <c r="K507" s="55"/>
      <c r="L507" s="55"/>
      <c r="M507" s="55"/>
      <c r="N507" s="57"/>
      <c r="O507" s="57" t="str">
        <f t="shared" si="22"/>
        <v/>
      </c>
      <c r="Q507" s="38" t="s">
        <v>450</v>
      </c>
      <c r="R507" s="38" t="str" cm="1">
        <f t="array" ref="R507">_xlfn.XLOOKUP(Q507,INDEX(Flettilisti,,1),INDEX(Flettilisti,,2),,0)</f>
        <v>Vantar flokkun</v>
      </c>
      <c r="S507" s="38" t="str">
        <f>IF(ISBLANK(N507),"",IF(N507&lt;Gögn!$J$2,Gögn!$K$2,IF(N507&gt;Gögn!$J$4,Gögn!$K$4,Gögn!$K$3)))</f>
        <v/>
      </c>
      <c r="T507" s="49" t="str" cm="1">
        <f t="array" aca="1" ref="T507" ca="1">IF(ISBLANK(B507),"",IF(R507="Styrkhæft",_xlfn.XLOOKUP(S507,Vegalengdir[Texti],INDIRECT("Vegalengdir["&amp;'Upplýsingar um umsækjanda'!$B$10&amp;"]"),0%,0)))</f>
        <v/>
      </c>
      <c r="U507" s="72" t="str">
        <f t="shared" si="23"/>
        <v/>
      </c>
    </row>
    <row r="508" spans="1:21" x14ac:dyDescent="0.25">
      <c r="A508" s="53">
        <f t="shared" si="24"/>
        <v>507</v>
      </c>
      <c r="B508" s="55"/>
      <c r="C508" s="56"/>
      <c r="D508" s="55"/>
      <c r="E508" s="55"/>
      <c r="F508" s="55"/>
      <c r="G508" s="55"/>
      <c r="H508" s="57"/>
      <c r="I508" s="55"/>
      <c r="J508" s="55"/>
      <c r="K508" s="55"/>
      <c r="L508" s="55"/>
      <c r="M508" s="55"/>
      <c r="N508" s="57"/>
      <c r="O508" s="57" t="str">
        <f t="shared" si="22"/>
        <v/>
      </c>
      <c r="Q508" s="38" t="s">
        <v>450</v>
      </c>
      <c r="R508" s="38" t="str" cm="1">
        <f t="array" ref="R508">_xlfn.XLOOKUP(Q508,INDEX(Flettilisti,,1),INDEX(Flettilisti,,2),,0)</f>
        <v>Vantar flokkun</v>
      </c>
      <c r="S508" s="38" t="str">
        <f>IF(ISBLANK(N508),"",IF(N508&lt;Gögn!$J$2,Gögn!$K$2,IF(N508&gt;Gögn!$J$4,Gögn!$K$4,Gögn!$K$3)))</f>
        <v/>
      </c>
      <c r="T508" s="49" t="str" cm="1">
        <f t="array" aca="1" ref="T508" ca="1">IF(ISBLANK(B508),"",IF(R508="Styrkhæft",_xlfn.XLOOKUP(S508,Vegalengdir[Texti],INDIRECT("Vegalengdir["&amp;'Upplýsingar um umsækjanda'!$B$10&amp;"]"),0%,0)))</f>
        <v/>
      </c>
      <c r="U508" s="72" t="str">
        <f t="shared" si="23"/>
        <v/>
      </c>
    </row>
    <row r="509" spans="1:21" x14ac:dyDescent="0.25">
      <c r="A509" s="53">
        <f t="shared" si="24"/>
        <v>508</v>
      </c>
      <c r="B509" s="55"/>
      <c r="C509" s="56"/>
      <c r="D509" s="55"/>
      <c r="E509" s="55"/>
      <c r="F509" s="55"/>
      <c r="G509" s="55"/>
      <c r="H509" s="57"/>
      <c r="I509" s="55"/>
      <c r="J509" s="55"/>
      <c r="K509" s="55"/>
      <c r="L509" s="55"/>
      <c r="M509" s="55"/>
      <c r="N509" s="57"/>
      <c r="O509" s="57" t="str">
        <f t="shared" si="22"/>
        <v/>
      </c>
      <c r="Q509" s="38" t="s">
        <v>450</v>
      </c>
      <c r="R509" s="38" t="str" cm="1">
        <f t="array" ref="R509">_xlfn.XLOOKUP(Q509,INDEX(Flettilisti,,1),INDEX(Flettilisti,,2),,0)</f>
        <v>Vantar flokkun</v>
      </c>
      <c r="S509" s="38" t="str">
        <f>IF(ISBLANK(N509),"",IF(N509&lt;Gögn!$J$2,Gögn!$K$2,IF(N509&gt;Gögn!$J$4,Gögn!$K$4,Gögn!$K$3)))</f>
        <v/>
      </c>
      <c r="T509" s="49" t="str" cm="1">
        <f t="array" aca="1" ref="T509" ca="1">IF(ISBLANK(B509),"",IF(R509="Styrkhæft",_xlfn.XLOOKUP(S509,Vegalengdir[Texti],INDIRECT("Vegalengdir["&amp;'Upplýsingar um umsækjanda'!$B$10&amp;"]"),0%,0)))</f>
        <v/>
      </c>
      <c r="U509" s="72" t="str">
        <f t="shared" si="23"/>
        <v/>
      </c>
    </row>
    <row r="510" spans="1:21" x14ac:dyDescent="0.25">
      <c r="A510" s="53">
        <f t="shared" si="24"/>
        <v>509</v>
      </c>
      <c r="B510" s="55"/>
      <c r="C510" s="56"/>
      <c r="D510" s="55"/>
      <c r="E510" s="55"/>
      <c r="F510" s="55"/>
      <c r="G510" s="55"/>
      <c r="H510" s="57"/>
      <c r="I510" s="55"/>
      <c r="J510" s="55"/>
      <c r="K510" s="55"/>
      <c r="L510" s="55"/>
      <c r="M510" s="55"/>
      <c r="N510" s="57"/>
      <c r="O510" s="57" t="str">
        <f t="shared" si="22"/>
        <v/>
      </c>
      <c r="Q510" s="38" t="s">
        <v>450</v>
      </c>
      <c r="R510" s="38" t="str" cm="1">
        <f t="array" ref="R510">_xlfn.XLOOKUP(Q510,INDEX(Flettilisti,,1),INDEX(Flettilisti,,2),,0)</f>
        <v>Vantar flokkun</v>
      </c>
      <c r="S510" s="38" t="str">
        <f>IF(ISBLANK(N510),"",IF(N510&lt;Gögn!$J$2,Gögn!$K$2,IF(N510&gt;Gögn!$J$4,Gögn!$K$4,Gögn!$K$3)))</f>
        <v/>
      </c>
      <c r="T510" s="49" t="str" cm="1">
        <f t="array" aca="1" ref="T510" ca="1">IF(ISBLANK(B510),"",IF(R510="Styrkhæft",_xlfn.XLOOKUP(S510,Vegalengdir[Texti],INDIRECT("Vegalengdir["&amp;'Upplýsingar um umsækjanda'!$B$10&amp;"]"),0%,0)))</f>
        <v/>
      </c>
      <c r="U510" s="72" t="str">
        <f t="shared" si="23"/>
        <v/>
      </c>
    </row>
    <row r="511" spans="1:21" x14ac:dyDescent="0.25">
      <c r="A511" s="53">
        <f t="shared" si="24"/>
        <v>510</v>
      </c>
      <c r="B511" s="55"/>
      <c r="C511" s="56"/>
      <c r="D511" s="55"/>
      <c r="E511" s="55"/>
      <c r="F511" s="55"/>
      <c r="G511" s="55"/>
      <c r="H511" s="57"/>
      <c r="I511" s="55"/>
      <c r="J511" s="55"/>
      <c r="K511" s="55"/>
      <c r="L511" s="55"/>
      <c r="M511" s="55"/>
      <c r="N511" s="57"/>
      <c r="O511" s="57" t="str">
        <f t="shared" si="22"/>
        <v/>
      </c>
      <c r="Q511" s="38" t="s">
        <v>450</v>
      </c>
      <c r="R511" s="38" t="str" cm="1">
        <f t="array" ref="R511">_xlfn.XLOOKUP(Q511,INDEX(Flettilisti,,1),INDEX(Flettilisti,,2),,0)</f>
        <v>Vantar flokkun</v>
      </c>
      <c r="S511" s="38" t="str">
        <f>IF(ISBLANK(N511),"",IF(N511&lt;Gögn!$J$2,Gögn!$K$2,IF(N511&gt;Gögn!$J$4,Gögn!$K$4,Gögn!$K$3)))</f>
        <v/>
      </c>
      <c r="T511" s="49" t="str" cm="1">
        <f t="array" aca="1" ref="T511" ca="1">IF(ISBLANK(B511),"",IF(R511="Styrkhæft",_xlfn.XLOOKUP(S511,Vegalengdir[Texti],INDIRECT("Vegalengdir["&amp;'Upplýsingar um umsækjanda'!$B$10&amp;"]"),0%,0)))</f>
        <v/>
      </c>
      <c r="U511" s="72" t="str">
        <f t="shared" si="23"/>
        <v/>
      </c>
    </row>
    <row r="512" spans="1:21" x14ac:dyDescent="0.25">
      <c r="A512" s="53">
        <f t="shared" si="24"/>
        <v>511</v>
      </c>
      <c r="B512" s="55"/>
      <c r="C512" s="56"/>
      <c r="D512" s="55"/>
      <c r="E512" s="55"/>
      <c r="F512" s="55"/>
      <c r="G512" s="55"/>
      <c r="H512" s="57"/>
      <c r="I512" s="55"/>
      <c r="J512" s="55"/>
      <c r="K512" s="55"/>
      <c r="L512" s="55"/>
      <c r="M512" s="55"/>
      <c r="N512" s="57"/>
      <c r="O512" s="57" t="str">
        <f t="shared" si="22"/>
        <v/>
      </c>
      <c r="Q512" s="38" t="s">
        <v>450</v>
      </c>
      <c r="R512" s="38" t="str" cm="1">
        <f t="array" ref="R512">_xlfn.XLOOKUP(Q512,INDEX(Flettilisti,,1),INDEX(Flettilisti,,2),,0)</f>
        <v>Vantar flokkun</v>
      </c>
      <c r="S512" s="38" t="str">
        <f>IF(ISBLANK(N512),"",IF(N512&lt;Gögn!$J$2,Gögn!$K$2,IF(N512&gt;Gögn!$J$4,Gögn!$K$4,Gögn!$K$3)))</f>
        <v/>
      </c>
      <c r="T512" s="49" t="str" cm="1">
        <f t="array" aca="1" ref="T512" ca="1">IF(ISBLANK(B512),"",IF(R512="Styrkhæft",_xlfn.XLOOKUP(S512,Vegalengdir[Texti],INDIRECT("Vegalengdir["&amp;'Upplýsingar um umsækjanda'!$B$10&amp;"]"),0%,0)))</f>
        <v/>
      </c>
      <c r="U512" s="72" t="str">
        <f t="shared" si="23"/>
        <v/>
      </c>
    </row>
    <row r="513" spans="1:21" x14ac:dyDescent="0.25">
      <c r="A513" s="53">
        <f t="shared" si="24"/>
        <v>512</v>
      </c>
      <c r="B513" s="55"/>
      <c r="C513" s="56"/>
      <c r="D513" s="55"/>
      <c r="E513" s="55"/>
      <c r="F513" s="55"/>
      <c r="G513" s="55"/>
      <c r="H513" s="57"/>
      <c r="I513" s="55"/>
      <c r="J513" s="55"/>
      <c r="K513" s="55"/>
      <c r="L513" s="55"/>
      <c r="M513" s="55"/>
      <c r="N513" s="57"/>
      <c r="O513" s="57" t="str">
        <f t="shared" si="22"/>
        <v/>
      </c>
      <c r="Q513" s="38" t="s">
        <v>450</v>
      </c>
      <c r="R513" s="38" t="str" cm="1">
        <f t="array" ref="R513">_xlfn.XLOOKUP(Q513,INDEX(Flettilisti,,1),INDEX(Flettilisti,,2),,0)</f>
        <v>Vantar flokkun</v>
      </c>
      <c r="S513" s="38" t="str">
        <f>IF(ISBLANK(N513),"",IF(N513&lt;Gögn!$J$2,Gögn!$K$2,IF(N513&gt;Gögn!$J$4,Gögn!$K$4,Gögn!$K$3)))</f>
        <v/>
      </c>
      <c r="T513" s="49" t="str" cm="1">
        <f t="array" aca="1" ref="T513" ca="1">IF(ISBLANK(B513),"",IF(R513="Styrkhæft",_xlfn.XLOOKUP(S513,Vegalengdir[Texti],INDIRECT("Vegalengdir["&amp;'Upplýsingar um umsækjanda'!$B$10&amp;"]"),0%,0)))</f>
        <v/>
      </c>
      <c r="U513" s="72" t="str">
        <f t="shared" si="23"/>
        <v/>
      </c>
    </row>
    <row r="514" spans="1:21" x14ac:dyDescent="0.25">
      <c r="A514" s="53">
        <f t="shared" si="24"/>
        <v>513</v>
      </c>
      <c r="B514" s="55"/>
      <c r="C514" s="56"/>
      <c r="D514" s="55"/>
      <c r="E514" s="55"/>
      <c r="F514" s="55"/>
      <c r="G514" s="55"/>
      <c r="H514" s="57"/>
      <c r="I514" s="55"/>
      <c r="J514" s="55"/>
      <c r="K514" s="55"/>
      <c r="L514" s="55"/>
      <c r="M514" s="55"/>
      <c r="N514" s="57"/>
      <c r="O514" s="57" t="str">
        <f t="shared" si="22"/>
        <v/>
      </c>
      <c r="Q514" s="38" t="s">
        <v>450</v>
      </c>
      <c r="R514" s="38" t="str" cm="1">
        <f t="array" ref="R514">_xlfn.XLOOKUP(Q514,INDEX(Flettilisti,,1),INDEX(Flettilisti,,2),,0)</f>
        <v>Vantar flokkun</v>
      </c>
      <c r="S514" s="38" t="str">
        <f>IF(ISBLANK(N514),"",IF(N514&lt;Gögn!$J$2,Gögn!$K$2,IF(N514&gt;Gögn!$J$4,Gögn!$K$4,Gögn!$K$3)))</f>
        <v/>
      </c>
      <c r="T514" s="49" t="str" cm="1">
        <f t="array" aca="1" ref="T514" ca="1">IF(ISBLANK(B514),"",IF(R514="Styrkhæft",_xlfn.XLOOKUP(S514,Vegalengdir[Texti],INDIRECT("Vegalengdir["&amp;'Upplýsingar um umsækjanda'!$B$10&amp;"]"),0%,0)))</f>
        <v/>
      </c>
      <c r="U514" s="72" t="str">
        <f t="shared" si="23"/>
        <v/>
      </c>
    </row>
    <row r="515" spans="1:21" x14ac:dyDescent="0.25">
      <c r="A515" s="53">
        <f t="shared" si="24"/>
        <v>514</v>
      </c>
      <c r="B515" s="55"/>
      <c r="C515" s="56"/>
      <c r="D515" s="55"/>
      <c r="E515" s="55"/>
      <c r="F515" s="55"/>
      <c r="G515" s="55"/>
      <c r="H515" s="57"/>
      <c r="I515" s="55"/>
      <c r="J515" s="55"/>
      <c r="K515" s="55"/>
      <c r="L515" s="55"/>
      <c r="M515" s="55"/>
      <c r="N515" s="57"/>
      <c r="O515" s="57" t="str">
        <f t="shared" ref="O515:O578" si="25">IFERROR(IF(ISBLANK(B515),"",H515/N515),0)</f>
        <v/>
      </c>
      <c r="Q515" s="38" t="s">
        <v>450</v>
      </c>
      <c r="R515" s="38" t="str" cm="1">
        <f t="array" ref="R515">_xlfn.XLOOKUP(Q515,INDEX(Flettilisti,,1),INDEX(Flettilisti,,2),,0)</f>
        <v>Vantar flokkun</v>
      </c>
      <c r="S515" s="38" t="str">
        <f>IF(ISBLANK(N515),"",IF(N515&lt;Gögn!$J$2,Gögn!$K$2,IF(N515&gt;Gögn!$J$4,Gögn!$K$4,Gögn!$K$3)))</f>
        <v/>
      </c>
      <c r="T515" s="49" t="str" cm="1">
        <f t="array" aca="1" ref="T515" ca="1">IF(ISBLANK(B515),"",IF(R515="Styrkhæft",_xlfn.XLOOKUP(S515,Vegalengdir[Texti],INDIRECT("Vegalengdir["&amp;'Upplýsingar um umsækjanda'!$B$10&amp;"]"),0%,0)))</f>
        <v/>
      </c>
      <c r="U515" s="72" t="str">
        <f t="shared" ref="U515:U578" si="26">IF(ISBLANK(B515),"",T515*H515)</f>
        <v/>
      </c>
    </row>
    <row r="516" spans="1:21" x14ac:dyDescent="0.25">
      <c r="A516" s="53">
        <f t="shared" si="24"/>
        <v>515</v>
      </c>
      <c r="B516" s="55"/>
      <c r="C516" s="56"/>
      <c r="D516" s="55"/>
      <c r="E516" s="55"/>
      <c r="F516" s="55"/>
      <c r="G516" s="55"/>
      <c r="H516" s="57"/>
      <c r="I516" s="55"/>
      <c r="J516" s="55"/>
      <c r="K516" s="55"/>
      <c r="L516" s="55"/>
      <c r="M516" s="55"/>
      <c r="N516" s="57"/>
      <c r="O516" s="57" t="str">
        <f t="shared" si="25"/>
        <v/>
      </c>
      <c r="Q516" s="38" t="s">
        <v>450</v>
      </c>
      <c r="R516" s="38" t="str" cm="1">
        <f t="array" ref="R516">_xlfn.XLOOKUP(Q516,INDEX(Flettilisti,,1),INDEX(Flettilisti,,2),,0)</f>
        <v>Vantar flokkun</v>
      </c>
      <c r="S516" s="38" t="str">
        <f>IF(ISBLANK(N516),"",IF(N516&lt;Gögn!$J$2,Gögn!$K$2,IF(N516&gt;Gögn!$J$4,Gögn!$K$4,Gögn!$K$3)))</f>
        <v/>
      </c>
      <c r="T516" s="49" t="str" cm="1">
        <f t="array" aca="1" ref="T516" ca="1">IF(ISBLANK(B516),"",IF(R516="Styrkhæft",_xlfn.XLOOKUP(S516,Vegalengdir[Texti],INDIRECT("Vegalengdir["&amp;'Upplýsingar um umsækjanda'!$B$10&amp;"]"),0%,0)))</f>
        <v/>
      </c>
      <c r="U516" s="72" t="str">
        <f t="shared" si="26"/>
        <v/>
      </c>
    </row>
    <row r="517" spans="1:21" x14ac:dyDescent="0.25">
      <c r="A517" s="53">
        <f t="shared" si="24"/>
        <v>516</v>
      </c>
      <c r="B517" s="55"/>
      <c r="C517" s="56"/>
      <c r="D517" s="55"/>
      <c r="E517" s="55"/>
      <c r="F517" s="55"/>
      <c r="G517" s="55"/>
      <c r="H517" s="57"/>
      <c r="I517" s="55"/>
      <c r="J517" s="55"/>
      <c r="K517" s="55"/>
      <c r="L517" s="55"/>
      <c r="M517" s="55"/>
      <c r="N517" s="57"/>
      <c r="O517" s="57" t="str">
        <f t="shared" si="25"/>
        <v/>
      </c>
      <c r="Q517" s="38" t="s">
        <v>450</v>
      </c>
      <c r="R517" s="38" t="str" cm="1">
        <f t="array" ref="R517">_xlfn.XLOOKUP(Q517,INDEX(Flettilisti,,1),INDEX(Flettilisti,,2),,0)</f>
        <v>Vantar flokkun</v>
      </c>
      <c r="S517" s="38" t="str">
        <f>IF(ISBLANK(N517),"",IF(N517&lt;Gögn!$J$2,Gögn!$K$2,IF(N517&gt;Gögn!$J$4,Gögn!$K$4,Gögn!$K$3)))</f>
        <v/>
      </c>
      <c r="T517" s="49" t="str" cm="1">
        <f t="array" aca="1" ref="T517" ca="1">IF(ISBLANK(B517),"",IF(R517="Styrkhæft",_xlfn.XLOOKUP(S517,Vegalengdir[Texti],INDIRECT("Vegalengdir["&amp;'Upplýsingar um umsækjanda'!$B$10&amp;"]"),0%,0)))</f>
        <v/>
      </c>
      <c r="U517" s="72" t="str">
        <f t="shared" si="26"/>
        <v/>
      </c>
    </row>
    <row r="518" spans="1:21" x14ac:dyDescent="0.25">
      <c r="A518" s="53">
        <f t="shared" si="24"/>
        <v>517</v>
      </c>
      <c r="B518" s="55"/>
      <c r="C518" s="56"/>
      <c r="D518" s="55"/>
      <c r="E518" s="55"/>
      <c r="F518" s="55"/>
      <c r="G518" s="55"/>
      <c r="H518" s="57"/>
      <c r="I518" s="55"/>
      <c r="J518" s="55"/>
      <c r="K518" s="55"/>
      <c r="L518" s="55"/>
      <c r="M518" s="55"/>
      <c r="N518" s="57"/>
      <c r="O518" s="57" t="str">
        <f t="shared" si="25"/>
        <v/>
      </c>
      <c r="Q518" s="38" t="s">
        <v>450</v>
      </c>
      <c r="R518" s="38" t="str" cm="1">
        <f t="array" ref="R518">_xlfn.XLOOKUP(Q518,INDEX(Flettilisti,,1),INDEX(Flettilisti,,2),,0)</f>
        <v>Vantar flokkun</v>
      </c>
      <c r="S518" s="38" t="str">
        <f>IF(ISBLANK(N518),"",IF(N518&lt;Gögn!$J$2,Gögn!$K$2,IF(N518&gt;Gögn!$J$4,Gögn!$K$4,Gögn!$K$3)))</f>
        <v/>
      </c>
      <c r="T518" s="49" t="str" cm="1">
        <f t="array" aca="1" ref="T518" ca="1">IF(ISBLANK(B518),"",IF(R518="Styrkhæft",_xlfn.XLOOKUP(S518,Vegalengdir[Texti],INDIRECT("Vegalengdir["&amp;'Upplýsingar um umsækjanda'!$B$10&amp;"]"),0%,0)))</f>
        <v/>
      </c>
      <c r="U518" s="72" t="str">
        <f t="shared" si="26"/>
        <v/>
      </c>
    </row>
    <row r="519" spans="1:21" x14ac:dyDescent="0.25">
      <c r="A519" s="53">
        <f t="shared" si="24"/>
        <v>518</v>
      </c>
      <c r="B519" s="55"/>
      <c r="C519" s="56"/>
      <c r="D519" s="55"/>
      <c r="E519" s="55"/>
      <c r="F519" s="55"/>
      <c r="G519" s="55"/>
      <c r="H519" s="57"/>
      <c r="I519" s="55"/>
      <c r="J519" s="55"/>
      <c r="K519" s="55"/>
      <c r="L519" s="55"/>
      <c r="M519" s="55"/>
      <c r="N519" s="57"/>
      <c r="O519" s="57" t="str">
        <f t="shared" si="25"/>
        <v/>
      </c>
      <c r="Q519" s="38" t="s">
        <v>450</v>
      </c>
      <c r="R519" s="38" t="str" cm="1">
        <f t="array" ref="R519">_xlfn.XLOOKUP(Q519,INDEX(Flettilisti,,1),INDEX(Flettilisti,,2),,0)</f>
        <v>Vantar flokkun</v>
      </c>
      <c r="S519" s="38" t="str">
        <f>IF(ISBLANK(N519),"",IF(N519&lt;Gögn!$J$2,Gögn!$K$2,IF(N519&gt;Gögn!$J$4,Gögn!$K$4,Gögn!$K$3)))</f>
        <v/>
      </c>
      <c r="T519" s="49" t="str" cm="1">
        <f t="array" aca="1" ref="T519" ca="1">IF(ISBLANK(B519),"",IF(R519="Styrkhæft",_xlfn.XLOOKUP(S519,Vegalengdir[Texti],INDIRECT("Vegalengdir["&amp;'Upplýsingar um umsækjanda'!$B$10&amp;"]"),0%,0)))</f>
        <v/>
      </c>
      <c r="U519" s="72" t="str">
        <f t="shared" si="26"/>
        <v/>
      </c>
    </row>
    <row r="520" spans="1:21" x14ac:dyDescent="0.25">
      <c r="A520" s="53">
        <f t="shared" si="24"/>
        <v>519</v>
      </c>
      <c r="B520" s="55"/>
      <c r="C520" s="56"/>
      <c r="D520" s="55"/>
      <c r="E520" s="55"/>
      <c r="F520" s="55"/>
      <c r="G520" s="55"/>
      <c r="H520" s="57"/>
      <c r="I520" s="55"/>
      <c r="J520" s="55"/>
      <c r="K520" s="55"/>
      <c r="L520" s="55"/>
      <c r="M520" s="55"/>
      <c r="N520" s="57"/>
      <c r="O520" s="57" t="str">
        <f t="shared" si="25"/>
        <v/>
      </c>
      <c r="Q520" s="38" t="s">
        <v>450</v>
      </c>
      <c r="R520" s="38" t="str" cm="1">
        <f t="array" ref="R520">_xlfn.XLOOKUP(Q520,INDEX(Flettilisti,,1),INDEX(Flettilisti,,2),,0)</f>
        <v>Vantar flokkun</v>
      </c>
      <c r="S520" s="38" t="str">
        <f>IF(ISBLANK(N520),"",IF(N520&lt;Gögn!$J$2,Gögn!$K$2,IF(N520&gt;Gögn!$J$4,Gögn!$K$4,Gögn!$K$3)))</f>
        <v/>
      </c>
      <c r="T520" s="49" t="str" cm="1">
        <f t="array" aca="1" ref="T520" ca="1">IF(ISBLANK(B520),"",IF(R520="Styrkhæft",_xlfn.XLOOKUP(S520,Vegalengdir[Texti],INDIRECT("Vegalengdir["&amp;'Upplýsingar um umsækjanda'!$B$10&amp;"]"),0%,0)))</f>
        <v/>
      </c>
      <c r="U520" s="72" t="str">
        <f t="shared" si="26"/>
        <v/>
      </c>
    </row>
    <row r="521" spans="1:21" x14ac:dyDescent="0.25">
      <c r="A521" s="53">
        <f t="shared" si="24"/>
        <v>520</v>
      </c>
      <c r="B521" s="55"/>
      <c r="C521" s="56"/>
      <c r="D521" s="55"/>
      <c r="E521" s="55"/>
      <c r="F521" s="55"/>
      <c r="G521" s="55"/>
      <c r="H521" s="57"/>
      <c r="I521" s="55"/>
      <c r="J521" s="55"/>
      <c r="K521" s="55"/>
      <c r="L521" s="55"/>
      <c r="M521" s="55"/>
      <c r="N521" s="57"/>
      <c r="O521" s="57" t="str">
        <f t="shared" si="25"/>
        <v/>
      </c>
      <c r="Q521" s="38" t="s">
        <v>450</v>
      </c>
      <c r="R521" s="38" t="str" cm="1">
        <f t="array" ref="R521">_xlfn.XLOOKUP(Q521,INDEX(Flettilisti,,1),INDEX(Flettilisti,,2),,0)</f>
        <v>Vantar flokkun</v>
      </c>
      <c r="S521" s="38" t="str">
        <f>IF(ISBLANK(N521),"",IF(N521&lt;Gögn!$J$2,Gögn!$K$2,IF(N521&gt;Gögn!$J$4,Gögn!$K$4,Gögn!$K$3)))</f>
        <v/>
      </c>
      <c r="T521" s="49" t="str" cm="1">
        <f t="array" aca="1" ref="T521" ca="1">IF(ISBLANK(B521),"",IF(R521="Styrkhæft",_xlfn.XLOOKUP(S521,Vegalengdir[Texti],INDIRECT("Vegalengdir["&amp;'Upplýsingar um umsækjanda'!$B$10&amp;"]"),0%,0)))</f>
        <v/>
      </c>
      <c r="U521" s="72" t="str">
        <f t="shared" si="26"/>
        <v/>
      </c>
    </row>
    <row r="522" spans="1:21" x14ac:dyDescent="0.25">
      <c r="A522" s="53">
        <f t="shared" si="24"/>
        <v>521</v>
      </c>
      <c r="B522" s="55"/>
      <c r="C522" s="56"/>
      <c r="D522" s="55"/>
      <c r="E522" s="55"/>
      <c r="F522" s="55"/>
      <c r="G522" s="55"/>
      <c r="H522" s="57"/>
      <c r="I522" s="55"/>
      <c r="J522" s="55"/>
      <c r="K522" s="55"/>
      <c r="L522" s="55"/>
      <c r="M522" s="55"/>
      <c r="N522" s="57"/>
      <c r="O522" s="57" t="str">
        <f t="shared" si="25"/>
        <v/>
      </c>
      <c r="Q522" s="38" t="s">
        <v>450</v>
      </c>
      <c r="R522" s="38" t="str" cm="1">
        <f t="array" ref="R522">_xlfn.XLOOKUP(Q522,INDEX(Flettilisti,,1),INDEX(Flettilisti,,2),,0)</f>
        <v>Vantar flokkun</v>
      </c>
      <c r="S522" s="38" t="str">
        <f>IF(ISBLANK(N522),"",IF(N522&lt;Gögn!$J$2,Gögn!$K$2,IF(N522&gt;Gögn!$J$4,Gögn!$K$4,Gögn!$K$3)))</f>
        <v/>
      </c>
      <c r="T522" s="49" t="str" cm="1">
        <f t="array" aca="1" ref="T522" ca="1">IF(ISBLANK(B522),"",IF(R522="Styrkhæft",_xlfn.XLOOKUP(S522,Vegalengdir[Texti],INDIRECT("Vegalengdir["&amp;'Upplýsingar um umsækjanda'!$B$10&amp;"]"),0%,0)))</f>
        <v/>
      </c>
      <c r="U522" s="72" t="str">
        <f t="shared" si="26"/>
        <v/>
      </c>
    </row>
    <row r="523" spans="1:21" x14ac:dyDescent="0.25">
      <c r="A523" s="53">
        <f t="shared" si="24"/>
        <v>522</v>
      </c>
      <c r="B523" s="55"/>
      <c r="C523" s="56"/>
      <c r="D523" s="55"/>
      <c r="E523" s="55"/>
      <c r="F523" s="55"/>
      <c r="G523" s="55"/>
      <c r="H523" s="57"/>
      <c r="I523" s="55"/>
      <c r="J523" s="55"/>
      <c r="K523" s="55"/>
      <c r="L523" s="55"/>
      <c r="M523" s="55"/>
      <c r="N523" s="57"/>
      <c r="O523" s="57" t="str">
        <f t="shared" si="25"/>
        <v/>
      </c>
      <c r="Q523" s="38" t="s">
        <v>450</v>
      </c>
      <c r="R523" s="38" t="str" cm="1">
        <f t="array" ref="R523">_xlfn.XLOOKUP(Q523,INDEX(Flettilisti,,1),INDEX(Flettilisti,,2),,0)</f>
        <v>Vantar flokkun</v>
      </c>
      <c r="S523" s="38" t="str">
        <f>IF(ISBLANK(N523),"",IF(N523&lt;Gögn!$J$2,Gögn!$K$2,IF(N523&gt;Gögn!$J$4,Gögn!$K$4,Gögn!$K$3)))</f>
        <v/>
      </c>
      <c r="T523" s="49" t="str" cm="1">
        <f t="array" aca="1" ref="T523" ca="1">IF(ISBLANK(B523),"",IF(R523="Styrkhæft",_xlfn.XLOOKUP(S523,Vegalengdir[Texti],INDIRECT("Vegalengdir["&amp;'Upplýsingar um umsækjanda'!$B$10&amp;"]"),0%,0)))</f>
        <v/>
      </c>
      <c r="U523" s="72" t="str">
        <f t="shared" si="26"/>
        <v/>
      </c>
    </row>
    <row r="524" spans="1:21" x14ac:dyDescent="0.25">
      <c r="A524" s="53">
        <f t="shared" si="24"/>
        <v>523</v>
      </c>
      <c r="B524" s="55"/>
      <c r="C524" s="56"/>
      <c r="D524" s="55"/>
      <c r="E524" s="55"/>
      <c r="F524" s="55"/>
      <c r="G524" s="55"/>
      <c r="H524" s="57"/>
      <c r="I524" s="55"/>
      <c r="J524" s="55"/>
      <c r="K524" s="55"/>
      <c r="L524" s="55"/>
      <c r="M524" s="55"/>
      <c r="N524" s="57"/>
      <c r="O524" s="57" t="str">
        <f t="shared" si="25"/>
        <v/>
      </c>
      <c r="Q524" s="38" t="s">
        <v>450</v>
      </c>
      <c r="R524" s="38" t="str" cm="1">
        <f t="array" ref="R524">_xlfn.XLOOKUP(Q524,INDEX(Flettilisti,,1),INDEX(Flettilisti,,2),,0)</f>
        <v>Vantar flokkun</v>
      </c>
      <c r="S524" s="38" t="str">
        <f>IF(ISBLANK(N524),"",IF(N524&lt;Gögn!$J$2,Gögn!$K$2,IF(N524&gt;Gögn!$J$4,Gögn!$K$4,Gögn!$K$3)))</f>
        <v/>
      </c>
      <c r="T524" s="49" t="str" cm="1">
        <f t="array" aca="1" ref="T524" ca="1">IF(ISBLANK(B524),"",IF(R524="Styrkhæft",_xlfn.XLOOKUP(S524,Vegalengdir[Texti],INDIRECT("Vegalengdir["&amp;'Upplýsingar um umsækjanda'!$B$10&amp;"]"),0%,0)))</f>
        <v/>
      </c>
      <c r="U524" s="72" t="str">
        <f t="shared" si="26"/>
        <v/>
      </c>
    </row>
    <row r="525" spans="1:21" x14ac:dyDescent="0.25">
      <c r="A525" s="53">
        <f t="shared" si="24"/>
        <v>524</v>
      </c>
      <c r="B525" s="55"/>
      <c r="C525" s="56"/>
      <c r="D525" s="55"/>
      <c r="E525" s="55"/>
      <c r="F525" s="55"/>
      <c r="G525" s="55"/>
      <c r="H525" s="57"/>
      <c r="I525" s="55"/>
      <c r="J525" s="55"/>
      <c r="K525" s="55"/>
      <c r="L525" s="55"/>
      <c r="M525" s="55"/>
      <c r="N525" s="57"/>
      <c r="O525" s="57" t="str">
        <f t="shared" si="25"/>
        <v/>
      </c>
      <c r="Q525" s="38" t="s">
        <v>450</v>
      </c>
      <c r="R525" s="38" t="str" cm="1">
        <f t="array" ref="R525">_xlfn.XLOOKUP(Q525,INDEX(Flettilisti,,1),INDEX(Flettilisti,,2),,0)</f>
        <v>Vantar flokkun</v>
      </c>
      <c r="S525" s="38" t="str">
        <f>IF(ISBLANK(N525),"",IF(N525&lt;Gögn!$J$2,Gögn!$K$2,IF(N525&gt;Gögn!$J$4,Gögn!$K$4,Gögn!$K$3)))</f>
        <v/>
      </c>
      <c r="T525" s="49" t="str" cm="1">
        <f t="array" aca="1" ref="T525" ca="1">IF(ISBLANK(B525),"",IF(R525="Styrkhæft",_xlfn.XLOOKUP(S525,Vegalengdir[Texti],INDIRECT("Vegalengdir["&amp;'Upplýsingar um umsækjanda'!$B$10&amp;"]"),0%,0)))</f>
        <v/>
      </c>
      <c r="U525" s="72" t="str">
        <f t="shared" si="26"/>
        <v/>
      </c>
    </row>
    <row r="526" spans="1:21" x14ac:dyDescent="0.25">
      <c r="A526" s="53">
        <f t="shared" si="24"/>
        <v>525</v>
      </c>
      <c r="B526" s="55"/>
      <c r="C526" s="56"/>
      <c r="D526" s="55"/>
      <c r="E526" s="55"/>
      <c r="F526" s="55"/>
      <c r="G526" s="55"/>
      <c r="H526" s="57"/>
      <c r="I526" s="55"/>
      <c r="J526" s="55"/>
      <c r="K526" s="55"/>
      <c r="L526" s="55"/>
      <c r="M526" s="55"/>
      <c r="N526" s="57"/>
      <c r="O526" s="57" t="str">
        <f t="shared" si="25"/>
        <v/>
      </c>
      <c r="Q526" s="38" t="s">
        <v>450</v>
      </c>
      <c r="R526" s="38" t="str" cm="1">
        <f t="array" ref="R526">_xlfn.XLOOKUP(Q526,INDEX(Flettilisti,,1),INDEX(Flettilisti,,2),,0)</f>
        <v>Vantar flokkun</v>
      </c>
      <c r="S526" s="38" t="str">
        <f>IF(ISBLANK(N526),"",IF(N526&lt;Gögn!$J$2,Gögn!$K$2,IF(N526&gt;Gögn!$J$4,Gögn!$K$4,Gögn!$K$3)))</f>
        <v/>
      </c>
      <c r="T526" s="49" t="str" cm="1">
        <f t="array" aca="1" ref="T526" ca="1">IF(ISBLANK(B526),"",IF(R526="Styrkhæft",_xlfn.XLOOKUP(S526,Vegalengdir[Texti],INDIRECT("Vegalengdir["&amp;'Upplýsingar um umsækjanda'!$B$10&amp;"]"),0%,0)))</f>
        <v/>
      </c>
      <c r="U526" s="72" t="str">
        <f t="shared" si="26"/>
        <v/>
      </c>
    </row>
    <row r="527" spans="1:21" x14ac:dyDescent="0.25">
      <c r="A527" s="53">
        <f t="shared" si="24"/>
        <v>526</v>
      </c>
      <c r="B527" s="55"/>
      <c r="C527" s="56"/>
      <c r="D527" s="55"/>
      <c r="E527" s="55"/>
      <c r="F527" s="55"/>
      <c r="G527" s="55"/>
      <c r="H527" s="57"/>
      <c r="I527" s="55"/>
      <c r="J527" s="55"/>
      <c r="K527" s="55"/>
      <c r="L527" s="55"/>
      <c r="M527" s="55"/>
      <c r="N527" s="57"/>
      <c r="O527" s="57" t="str">
        <f t="shared" si="25"/>
        <v/>
      </c>
      <c r="Q527" s="38" t="s">
        <v>450</v>
      </c>
      <c r="R527" s="38" t="str" cm="1">
        <f t="array" ref="R527">_xlfn.XLOOKUP(Q527,INDEX(Flettilisti,,1),INDEX(Flettilisti,,2),,0)</f>
        <v>Vantar flokkun</v>
      </c>
      <c r="S527" s="38" t="str">
        <f>IF(ISBLANK(N527),"",IF(N527&lt;Gögn!$J$2,Gögn!$K$2,IF(N527&gt;Gögn!$J$4,Gögn!$K$4,Gögn!$K$3)))</f>
        <v/>
      </c>
      <c r="T527" s="49" t="str" cm="1">
        <f t="array" aca="1" ref="T527" ca="1">IF(ISBLANK(B527),"",IF(R527="Styrkhæft",_xlfn.XLOOKUP(S527,Vegalengdir[Texti],INDIRECT("Vegalengdir["&amp;'Upplýsingar um umsækjanda'!$B$10&amp;"]"),0%,0)))</f>
        <v/>
      </c>
      <c r="U527" s="72" t="str">
        <f t="shared" si="26"/>
        <v/>
      </c>
    </row>
    <row r="528" spans="1:21" x14ac:dyDescent="0.25">
      <c r="A528" s="53">
        <f t="shared" si="24"/>
        <v>527</v>
      </c>
      <c r="B528" s="55"/>
      <c r="C528" s="56"/>
      <c r="D528" s="55"/>
      <c r="E528" s="55"/>
      <c r="F528" s="55"/>
      <c r="G528" s="55"/>
      <c r="H528" s="57"/>
      <c r="I528" s="55"/>
      <c r="J528" s="55"/>
      <c r="K528" s="55"/>
      <c r="L528" s="55"/>
      <c r="M528" s="55"/>
      <c r="N528" s="57"/>
      <c r="O528" s="57" t="str">
        <f t="shared" si="25"/>
        <v/>
      </c>
      <c r="Q528" s="38" t="s">
        <v>450</v>
      </c>
      <c r="R528" s="38" t="str" cm="1">
        <f t="array" ref="R528">_xlfn.XLOOKUP(Q528,INDEX(Flettilisti,,1),INDEX(Flettilisti,,2),,0)</f>
        <v>Vantar flokkun</v>
      </c>
      <c r="S528" s="38" t="str">
        <f>IF(ISBLANK(N528),"",IF(N528&lt;Gögn!$J$2,Gögn!$K$2,IF(N528&gt;Gögn!$J$4,Gögn!$K$4,Gögn!$K$3)))</f>
        <v/>
      </c>
      <c r="T528" s="49" t="str" cm="1">
        <f t="array" aca="1" ref="T528" ca="1">IF(ISBLANK(B528),"",IF(R528="Styrkhæft",_xlfn.XLOOKUP(S528,Vegalengdir[Texti],INDIRECT("Vegalengdir["&amp;'Upplýsingar um umsækjanda'!$B$10&amp;"]"),0%,0)))</f>
        <v/>
      </c>
      <c r="U528" s="72" t="str">
        <f t="shared" si="26"/>
        <v/>
      </c>
    </row>
    <row r="529" spans="1:21" x14ac:dyDescent="0.25">
      <c r="A529" s="53">
        <f t="shared" si="24"/>
        <v>528</v>
      </c>
      <c r="B529" s="55"/>
      <c r="C529" s="56"/>
      <c r="D529" s="55"/>
      <c r="E529" s="55"/>
      <c r="F529" s="55"/>
      <c r="G529" s="55"/>
      <c r="H529" s="57"/>
      <c r="I529" s="55"/>
      <c r="J529" s="55"/>
      <c r="K529" s="55"/>
      <c r="L529" s="55"/>
      <c r="M529" s="55"/>
      <c r="N529" s="57"/>
      <c r="O529" s="57" t="str">
        <f t="shared" si="25"/>
        <v/>
      </c>
      <c r="Q529" s="38" t="s">
        <v>450</v>
      </c>
      <c r="R529" s="38" t="str" cm="1">
        <f t="array" ref="R529">_xlfn.XLOOKUP(Q529,INDEX(Flettilisti,,1),INDEX(Flettilisti,,2),,0)</f>
        <v>Vantar flokkun</v>
      </c>
      <c r="S529" s="38" t="str">
        <f>IF(ISBLANK(N529),"",IF(N529&lt;Gögn!$J$2,Gögn!$K$2,IF(N529&gt;Gögn!$J$4,Gögn!$K$4,Gögn!$K$3)))</f>
        <v/>
      </c>
      <c r="T529" s="49" t="str" cm="1">
        <f t="array" aca="1" ref="T529" ca="1">IF(ISBLANK(B529),"",IF(R529="Styrkhæft",_xlfn.XLOOKUP(S529,Vegalengdir[Texti],INDIRECT("Vegalengdir["&amp;'Upplýsingar um umsækjanda'!$B$10&amp;"]"),0%,0)))</f>
        <v/>
      </c>
      <c r="U529" s="72" t="str">
        <f t="shared" si="26"/>
        <v/>
      </c>
    </row>
    <row r="530" spans="1:21" x14ac:dyDescent="0.25">
      <c r="A530" s="53">
        <f t="shared" si="24"/>
        <v>529</v>
      </c>
      <c r="B530" s="55"/>
      <c r="C530" s="56"/>
      <c r="D530" s="55"/>
      <c r="E530" s="55"/>
      <c r="F530" s="55"/>
      <c r="G530" s="55"/>
      <c r="H530" s="57"/>
      <c r="I530" s="55"/>
      <c r="J530" s="55"/>
      <c r="K530" s="55"/>
      <c r="L530" s="55"/>
      <c r="M530" s="55"/>
      <c r="N530" s="57"/>
      <c r="O530" s="57" t="str">
        <f t="shared" si="25"/>
        <v/>
      </c>
      <c r="Q530" s="38" t="s">
        <v>450</v>
      </c>
      <c r="R530" s="38" t="str" cm="1">
        <f t="array" ref="R530">_xlfn.XLOOKUP(Q530,INDEX(Flettilisti,,1),INDEX(Flettilisti,,2),,0)</f>
        <v>Vantar flokkun</v>
      </c>
      <c r="S530" s="38" t="str">
        <f>IF(ISBLANK(N530),"",IF(N530&lt;Gögn!$J$2,Gögn!$K$2,IF(N530&gt;Gögn!$J$4,Gögn!$K$4,Gögn!$K$3)))</f>
        <v/>
      </c>
      <c r="T530" s="49" t="str" cm="1">
        <f t="array" aca="1" ref="T530" ca="1">IF(ISBLANK(B530),"",IF(R530="Styrkhæft",_xlfn.XLOOKUP(S530,Vegalengdir[Texti],INDIRECT("Vegalengdir["&amp;'Upplýsingar um umsækjanda'!$B$10&amp;"]"),0%,0)))</f>
        <v/>
      </c>
      <c r="U530" s="72" t="str">
        <f t="shared" si="26"/>
        <v/>
      </c>
    </row>
    <row r="531" spans="1:21" x14ac:dyDescent="0.25">
      <c r="A531" s="53">
        <f t="shared" si="24"/>
        <v>530</v>
      </c>
      <c r="B531" s="55"/>
      <c r="C531" s="56"/>
      <c r="D531" s="55"/>
      <c r="E531" s="55"/>
      <c r="F531" s="55"/>
      <c r="G531" s="55"/>
      <c r="H531" s="57"/>
      <c r="I531" s="55"/>
      <c r="J531" s="55"/>
      <c r="K531" s="55"/>
      <c r="L531" s="55"/>
      <c r="M531" s="55"/>
      <c r="N531" s="57"/>
      <c r="O531" s="57" t="str">
        <f t="shared" si="25"/>
        <v/>
      </c>
      <c r="Q531" s="38" t="s">
        <v>450</v>
      </c>
      <c r="R531" s="38" t="str" cm="1">
        <f t="array" ref="R531">_xlfn.XLOOKUP(Q531,INDEX(Flettilisti,,1),INDEX(Flettilisti,,2),,0)</f>
        <v>Vantar flokkun</v>
      </c>
      <c r="S531" s="38" t="str">
        <f>IF(ISBLANK(N531),"",IF(N531&lt;Gögn!$J$2,Gögn!$K$2,IF(N531&gt;Gögn!$J$4,Gögn!$K$4,Gögn!$K$3)))</f>
        <v/>
      </c>
      <c r="T531" s="49" t="str" cm="1">
        <f t="array" aca="1" ref="T531" ca="1">IF(ISBLANK(B531),"",IF(R531="Styrkhæft",_xlfn.XLOOKUP(S531,Vegalengdir[Texti],INDIRECT("Vegalengdir["&amp;'Upplýsingar um umsækjanda'!$B$10&amp;"]"),0%,0)))</f>
        <v/>
      </c>
      <c r="U531" s="72" t="str">
        <f t="shared" si="26"/>
        <v/>
      </c>
    </row>
    <row r="532" spans="1:21" x14ac:dyDescent="0.25">
      <c r="A532" s="53">
        <f t="shared" si="24"/>
        <v>531</v>
      </c>
      <c r="B532" s="55"/>
      <c r="C532" s="56"/>
      <c r="D532" s="55"/>
      <c r="E532" s="55"/>
      <c r="F532" s="55"/>
      <c r="G532" s="55"/>
      <c r="H532" s="57"/>
      <c r="I532" s="55"/>
      <c r="J532" s="55"/>
      <c r="K532" s="55"/>
      <c r="L532" s="55"/>
      <c r="M532" s="55"/>
      <c r="N532" s="57"/>
      <c r="O532" s="57" t="str">
        <f t="shared" si="25"/>
        <v/>
      </c>
      <c r="Q532" s="38" t="s">
        <v>450</v>
      </c>
      <c r="R532" s="38" t="str" cm="1">
        <f t="array" ref="R532">_xlfn.XLOOKUP(Q532,INDEX(Flettilisti,,1),INDEX(Flettilisti,,2),,0)</f>
        <v>Vantar flokkun</v>
      </c>
      <c r="S532" s="38" t="str">
        <f>IF(ISBLANK(N532),"",IF(N532&lt;Gögn!$J$2,Gögn!$K$2,IF(N532&gt;Gögn!$J$4,Gögn!$K$4,Gögn!$K$3)))</f>
        <v/>
      </c>
      <c r="T532" s="49" t="str" cm="1">
        <f t="array" aca="1" ref="T532" ca="1">IF(ISBLANK(B532),"",IF(R532="Styrkhæft",_xlfn.XLOOKUP(S532,Vegalengdir[Texti],INDIRECT("Vegalengdir["&amp;'Upplýsingar um umsækjanda'!$B$10&amp;"]"),0%,0)))</f>
        <v/>
      </c>
      <c r="U532" s="72" t="str">
        <f t="shared" si="26"/>
        <v/>
      </c>
    </row>
    <row r="533" spans="1:21" x14ac:dyDescent="0.25">
      <c r="A533" s="53">
        <f t="shared" si="24"/>
        <v>532</v>
      </c>
      <c r="B533" s="55"/>
      <c r="C533" s="56"/>
      <c r="D533" s="55"/>
      <c r="E533" s="55"/>
      <c r="F533" s="55"/>
      <c r="G533" s="55"/>
      <c r="H533" s="57"/>
      <c r="I533" s="55"/>
      <c r="J533" s="55"/>
      <c r="K533" s="55"/>
      <c r="L533" s="55"/>
      <c r="M533" s="55"/>
      <c r="N533" s="57"/>
      <c r="O533" s="57" t="str">
        <f t="shared" si="25"/>
        <v/>
      </c>
      <c r="Q533" s="38" t="s">
        <v>450</v>
      </c>
      <c r="R533" s="38" t="str" cm="1">
        <f t="array" ref="R533">_xlfn.XLOOKUP(Q533,INDEX(Flettilisti,,1),INDEX(Flettilisti,,2),,0)</f>
        <v>Vantar flokkun</v>
      </c>
      <c r="S533" s="38" t="str">
        <f>IF(ISBLANK(N533),"",IF(N533&lt;Gögn!$J$2,Gögn!$K$2,IF(N533&gt;Gögn!$J$4,Gögn!$K$4,Gögn!$K$3)))</f>
        <v/>
      </c>
      <c r="T533" s="49" t="str" cm="1">
        <f t="array" aca="1" ref="T533" ca="1">IF(ISBLANK(B533),"",IF(R533="Styrkhæft",_xlfn.XLOOKUP(S533,Vegalengdir[Texti],INDIRECT("Vegalengdir["&amp;'Upplýsingar um umsækjanda'!$B$10&amp;"]"),0%,0)))</f>
        <v/>
      </c>
      <c r="U533" s="72" t="str">
        <f t="shared" si="26"/>
        <v/>
      </c>
    </row>
    <row r="534" spans="1:21" x14ac:dyDescent="0.25">
      <c r="A534" s="53">
        <f t="shared" si="24"/>
        <v>533</v>
      </c>
      <c r="B534" s="55"/>
      <c r="C534" s="56"/>
      <c r="D534" s="55"/>
      <c r="E534" s="55"/>
      <c r="F534" s="55"/>
      <c r="G534" s="55"/>
      <c r="H534" s="57"/>
      <c r="I534" s="55"/>
      <c r="J534" s="55"/>
      <c r="K534" s="55"/>
      <c r="L534" s="55"/>
      <c r="M534" s="55"/>
      <c r="N534" s="57"/>
      <c r="O534" s="57" t="str">
        <f t="shared" si="25"/>
        <v/>
      </c>
      <c r="Q534" s="38" t="s">
        <v>450</v>
      </c>
      <c r="R534" s="38" t="str" cm="1">
        <f t="array" ref="R534">_xlfn.XLOOKUP(Q534,INDEX(Flettilisti,,1),INDEX(Flettilisti,,2),,0)</f>
        <v>Vantar flokkun</v>
      </c>
      <c r="S534" s="38" t="str">
        <f>IF(ISBLANK(N534),"",IF(N534&lt;Gögn!$J$2,Gögn!$K$2,IF(N534&gt;Gögn!$J$4,Gögn!$K$4,Gögn!$K$3)))</f>
        <v/>
      </c>
      <c r="T534" s="49" t="str" cm="1">
        <f t="array" aca="1" ref="T534" ca="1">IF(ISBLANK(B534),"",IF(R534="Styrkhæft",_xlfn.XLOOKUP(S534,Vegalengdir[Texti],INDIRECT("Vegalengdir["&amp;'Upplýsingar um umsækjanda'!$B$10&amp;"]"),0%,0)))</f>
        <v/>
      </c>
      <c r="U534" s="72" t="str">
        <f t="shared" si="26"/>
        <v/>
      </c>
    </row>
    <row r="535" spans="1:21" x14ac:dyDescent="0.25">
      <c r="A535" s="53">
        <f t="shared" si="24"/>
        <v>534</v>
      </c>
      <c r="B535" s="55"/>
      <c r="C535" s="56"/>
      <c r="D535" s="55"/>
      <c r="E535" s="55"/>
      <c r="F535" s="55"/>
      <c r="G535" s="55"/>
      <c r="H535" s="57"/>
      <c r="I535" s="55"/>
      <c r="J535" s="55"/>
      <c r="K535" s="55"/>
      <c r="L535" s="55"/>
      <c r="M535" s="55"/>
      <c r="N535" s="57"/>
      <c r="O535" s="57" t="str">
        <f t="shared" si="25"/>
        <v/>
      </c>
      <c r="Q535" s="38" t="s">
        <v>450</v>
      </c>
      <c r="R535" s="38" t="str" cm="1">
        <f t="array" ref="R535">_xlfn.XLOOKUP(Q535,INDEX(Flettilisti,,1),INDEX(Flettilisti,,2),,0)</f>
        <v>Vantar flokkun</v>
      </c>
      <c r="S535" s="38" t="str">
        <f>IF(ISBLANK(N535),"",IF(N535&lt;Gögn!$J$2,Gögn!$K$2,IF(N535&gt;Gögn!$J$4,Gögn!$K$4,Gögn!$K$3)))</f>
        <v/>
      </c>
      <c r="T535" s="49" t="str" cm="1">
        <f t="array" aca="1" ref="T535" ca="1">IF(ISBLANK(B535),"",IF(R535="Styrkhæft",_xlfn.XLOOKUP(S535,Vegalengdir[Texti],INDIRECT("Vegalengdir["&amp;'Upplýsingar um umsækjanda'!$B$10&amp;"]"),0%,0)))</f>
        <v/>
      </c>
      <c r="U535" s="72" t="str">
        <f t="shared" si="26"/>
        <v/>
      </c>
    </row>
    <row r="536" spans="1:21" x14ac:dyDescent="0.25">
      <c r="A536" s="53">
        <f t="shared" si="24"/>
        <v>535</v>
      </c>
      <c r="B536" s="55"/>
      <c r="C536" s="56"/>
      <c r="D536" s="55"/>
      <c r="E536" s="55"/>
      <c r="F536" s="55"/>
      <c r="G536" s="55"/>
      <c r="H536" s="57"/>
      <c r="I536" s="55"/>
      <c r="J536" s="55"/>
      <c r="K536" s="55"/>
      <c r="L536" s="55"/>
      <c r="M536" s="55"/>
      <c r="N536" s="57"/>
      <c r="O536" s="57" t="str">
        <f t="shared" si="25"/>
        <v/>
      </c>
      <c r="Q536" s="38" t="s">
        <v>450</v>
      </c>
      <c r="R536" s="38" t="str" cm="1">
        <f t="array" ref="R536">_xlfn.XLOOKUP(Q536,INDEX(Flettilisti,,1),INDEX(Flettilisti,,2),,0)</f>
        <v>Vantar flokkun</v>
      </c>
      <c r="S536" s="38" t="str">
        <f>IF(ISBLANK(N536),"",IF(N536&lt;Gögn!$J$2,Gögn!$K$2,IF(N536&gt;Gögn!$J$4,Gögn!$K$4,Gögn!$K$3)))</f>
        <v/>
      </c>
      <c r="T536" s="49" t="str" cm="1">
        <f t="array" aca="1" ref="T536" ca="1">IF(ISBLANK(B536),"",IF(R536="Styrkhæft",_xlfn.XLOOKUP(S536,Vegalengdir[Texti],INDIRECT("Vegalengdir["&amp;'Upplýsingar um umsækjanda'!$B$10&amp;"]"),0%,0)))</f>
        <v/>
      </c>
      <c r="U536" s="72" t="str">
        <f t="shared" si="26"/>
        <v/>
      </c>
    </row>
    <row r="537" spans="1:21" x14ac:dyDescent="0.25">
      <c r="A537" s="53">
        <f t="shared" si="24"/>
        <v>536</v>
      </c>
      <c r="B537" s="55"/>
      <c r="C537" s="56"/>
      <c r="D537" s="55"/>
      <c r="E537" s="55"/>
      <c r="F537" s="55"/>
      <c r="G537" s="55"/>
      <c r="H537" s="57"/>
      <c r="I537" s="55"/>
      <c r="J537" s="55"/>
      <c r="K537" s="55"/>
      <c r="L537" s="55"/>
      <c r="M537" s="55"/>
      <c r="N537" s="57"/>
      <c r="O537" s="57" t="str">
        <f t="shared" si="25"/>
        <v/>
      </c>
      <c r="Q537" s="38" t="s">
        <v>450</v>
      </c>
      <c r="R537" s="38" t="str" cm="1">
        <f t="array" ref="R537">_xlfn.XLOOKUP(Q537,INDEX(Flettilisti,,1),INDEX(Flettilisti,,2),,0)</f>
        <v>Vantar flokkun</v>
      </c>
      <c r="S537" s="38" t="str">
        <f>IF(ISBLANK(N537),"",IF(N537&lt;Gögn!$J$2,Gögn!$K$2,IF(N537&gt;Gögn!$J$4,Gögn!$K$4,Gögn!$K$3)))</f>
        <v/>
      </c>
      <c r="T537" s="49" t="str" cm="1">
        <f t="array" aca="1" ref="T537" ca="1">IF(ISBLANK(B537),"",IF(R537="Styrkhæft",_xlfn.XLOOKUP(S537,Vegalengdir[Texti],INDIRECT("Vegalengdir["&amp;'Upplýsingar um umsækjanda'!$B$10&amp;"]"),0%,0)))</f>
        <v/>
      </c>
      <c r="U537" s="72" t="str">
        <f t="shared" si="26"/>
        <v/>
      </c>
    </row>
    <row r="538" spans="1:21" x14ac:dyDescent="0.25">
      <c r="A538" s="53">
        <f t="shared" si="24"/>
        <v>537</v>
      </c>
      <c r="B538" s="55"/>
      <c r="C538" s="56"/>
      <c r="D538" s="55"/>
      <c r="E538" s="55"/>
      <c r="F538" s="55"/>
      <c r="G538" s="55"/>
      <c r="H538" s="57"/>
      <c r="I538" s="55"/>
      <c r="J538" s="55"/>
      <c r="K538" s="55"/>
      <c r="L538" s="55"/>
      <c r="M538" s="55"/>
      <c r="N538" s="57"/>
      <c r="O538" s="57" t="str">
        <f t="shared" si="25"/>
        <v/>
      </c>
      <c r="Q538" s="38" t="s">
        <v>450</v>
      </c>
      <c r="R538" s="38" t="str" cm="1">
        <f t="array" ref="R538">_xlfn.XLOOKUP(Q538,INDEX(Flettilisti,,1),INDEX(Flettilisti,,2),,0)</f>
        <v>Vantar flokkun</v>
      </c>
      <c r="S538" s="38" t="str">
        <f>IF(ISBLANK(N538),"",IF(N538&lt;Gögn!$J$2,Gögn!$K$2,IF(N538&gt;Gögn!$J$4,Gögn!$K$4,Gögn!$K$3)))</f>
        <v/>
      </c>
      <c r="T538" s="49" t="str" cm="1">
        <f t="array" aca="1" ref="T538" ca="1">IF(ISBLANK(B538),"",IF(R538="Styrkhæft",_xlfn.XLOOKUP(S538,Vegalengdir[Texti],INDIRECT("Vegalengdir["&amp;'Upplýsingar um umsækjanda'!$B$10&amp;"]"),0%,0)))</f>
        <v/>
      </c>
      <c r="U538" s="72" t="str">
        <f t="shared" si="26"/>
        <v/>
      </c>
    </row>
    <row r="539" spans="1:21" x14ac:dyDescent="0.25">
      <c r="A539" s="53">
        <f t="shared" si="24"/>
        <v>538</v>
      </c>
      <c r="B539" s="55"/>
      <c r="C539" s="56"/>
      <c r="D539" s="55"/>
      <c r="E539" s="55"/>
      <c r="F539" s="55"/>
      <c r="G539" s="55"/>
      <c r="H539" s="57"/>
      <c r="I539" s="55"/>
      <c r="J539" s="55"/>
      <c r="K539" s="55"/>
      <c r="L539" s="55"/>
      <c r="M539" s="55"/>
      <c r="N539" s="57"/>
      <c r="O539" s="57" t="str">
        <f t="shared" si="25"/>
        <v/>
      </c>
      <c r="Q539" s="38" t="s">
        <v>450</v>
      </c>
      <c r="R539" s="38" t="str" cm="1">
        <f t="array" ref="R539">_xlfn.XLOOKUP(Q539,INDEX(Flettilisti,,1),INDEX(Flettilisti,,2),,0)</f>
        <v>Vantar flokkun</v>
      </c>
      <c r="S539" s="38" t="str">
        <f>IF(ISBLANK(N539),"",IF(N539&lt;Gögn!$J$2,Gögn!$K$2,IF(N539&gt;Gögn!$J$4,Gögn!$K$4,Gögn!$K$3)))</f>
        <v/>
      </c>
      <c r="T539" s="49" t="str" cm="1">
        <f t="array" aca="1" ref="T539" ca="1">IF(ISBLANK(B539),"",IF(R539="Styrkhæft",_xlfn.XLOOKUP(S539,Vegalengdir[Texti],INDIRECT("Vegalengdir["&amp;'Upplýsingar um umsækjanda'!$B$10&amp;"]"),0%,0)))</f>
        <v/>
      </c>
      <c r="U539" s="72" t="str">
        <f t="shared" si="26"/>
        <v/>
      </c>
    </row>
    <row r="540" spans="1:21" x14ac:dyDescent="0.25">
      <c r="A540" s="53">
        <f t="shared" si="24"/>
        <v>539</v>
      </c>
      <c r="B540" s="55"/>
      <c r="C540" s="56"/>
      <c r="D540" s="55"/>
      <c r="E540" s="55"/>
      <c r="F540" s="55"/>
      <c r="G540" s="55"/>
      <c r="H540" s="57"/>
      <c r="I540" s="55"/>
      <c r="J540" s="55"/>
      <c r="K540" s="55"/>
      <c r="L540" s="55"/>
      <c r="M540" s="55"/>
      <c r="N540" s="57"/>
      <c r="O540" s="57" t="str">
        <f t="shared" si="25"/>
        <v/>
      </c>
      <c r="Q540" s="38" t="s">
        <v>450</v>
      </c>
      <c r="R540" s="38" t="str" cm="1">
        <f t="array" ref="R540">_xlfn.XLOOKUP(Q540,INDEX(Flettilisti,,1),INDEX(Flettilisti,,2),,0)</f>
        <v>Vantar flokkun</v>
      </c>
      <c r="S540" s="38" t="str">
        <f>IF(ISBLANK(N540),"",IF(N540&lt;Gögn!$J$2,Gögn!$K$2,IF(N540&gt;Gögn!$J$4,Gögn!$K$4,Gögn!$K$3)))</f>
        <v/>
      </c>
      <c r="T540" s="49" t="str" cm="1">
        <f t="array" aca="1" ref="T540" ca="1">IF(ISBLANK(B540),"",IF(R540="Styrkhæft",_xlfn.XLOOKUP(S540,Vegalengdir[Texti],INDIRECT("Vegalengdir["&amp;'Upplýsingar um umsækjanda'!$B$10&amp;"]"),0%,0)))</f>
        <v/>
      </c>
      <c r="U540" s="72" t="str">
        <f t="shared" si="26"/>
        <v/>
      </c>
    </row>
    <row r="541" spans="1:21" x14ac:dyDescent="0.25">
      <c r="A541" s="53">
        <f t="shared" si="24"/>
        <v>540</v>
      </c>
      <c r="B541" s="55"/>
      <c r="C541" s="56"/>
      <c r="D541" s="55"/>
      <c r="E541" s="55"/>
      <c r="F541" s="55"/>
      <c r="G541" s="55"/>
      <c r="H541" s="57"/>
      <c r="I541" s="55"/>
      <c r="J541" s="55"/>
      <c r="K541" s="55"/>
      <c r="L541" s="55"/>
      <c r="M541" s="55"/>
      <c r="N541" s="57"/>
      <c r="O541" s="57" t="str">
        <f t="shared" si="25"/>
        <v/>
      </c>
      <c r="Q541" s="38" t="s">
        <v>450</v>
      </c>
      <c r="R541" s="38" t="str" cm="1">
        <f t="array" ref="R541">_xlfn.XLOOKUP(Q541,INDEX(Flettilisti,,1),INDEX(Flettilisti,,2),,0)</f>
        <v>Vantar flokkun</v>
      </c>
      <c r="S541" s="38" t="str">
        <f>IF(ISBLANK(N541),"",IF(N541&lt;Gögn!$J$2,Gögn!$K$2,IF(N541&gt;Gögn!$J$4,Gögn!$K$4,Gögn!$K$3)))</f>
        <v/>
      </c>
      <c r="T541" s="49" t="str" cm="1">
        <f t="array" aca="1" ref="T541" ca="1">IF(ISBLANK(B541),"",IF(R541="Styrkhæft",_xlfn.XLOOKUP(S541,Vegalengdir[Texti],INDIRECT("Vegalengdir["&amp;'Upplýsingar um umsækjanda'!$B$10&amp;"]"),0%,0)))</f>
        <v/>
      </c>
      <c r="U541" s="72" t="str">
        <f t="shared" si="26"/>
        <v/>
      </c>
    </row>
    <row r="542" spans="1:21" x14ac:dyDescent="0.25">
      <c r="A542" s="53">
        <f t="shared" si="24"/>
        <v>541</v>
      </c>
      <c r="B542" s="55"/>
      <c r="C542" s="56"/>
      <c r="D542" s="55"/>
      <c r="E542" s="55"/>
      <c r="F542" s="55"/>
      <c r="G542" s="55"/>
      <c r="H542" s="57"/>
      <c r="I542" s="55"/>
      <c r="J542" s="55"/>
      <c r="K542" s="55"/>
      <c r="L542" s="55"/>
      <c r="M542" s="55"/>
      <c r="N542" s="57"/>
      <c r="O542" s="57" t="str">
        <f t="shared" si="25"/>
        <v/>
      </c>
      <c r="Q542" s="38" t="s">
        <v>450</v>
      </c>
      <c r="R542" s="38" t="str" cm="1">
        <f t="array" ref="R542">_xlfn.XLOOKUP(Q542,INDEX(Flettilisti,,1),INDEX(Flettilisti,,2),,0)</f>
        <v>Vantar flokkun</v>
      </c>
      <c r="S542" s="38" t="str">
        <f>IF(ISBLANK(N542),"",IF(N542&lt;Gögn!$J$2,Gögn!$K$2,IF(N542&gt;Gögn!$J$4,Gögn!$K$4,Gögn!$K$3)))</f>
        <v/>
      </c>
      <c r="T542" s="49" t="str" cm="1">
        <f t="array" aca="1" ref="T542" ca="1">IF(ISBLANK(B542),"",IF(R542="Styrkhæft",_xlfn.XLOOKUP(S542,Vegalengdir[Texti],INDIRECT("Vegalengdir["&amp;'Upplýsingar um umsækjanda'!$B$10&amp;"]"),0%,0)))</f>
        <v/>
      </c>
      <c r="U542" s="72" t="str">
        <f t="shared" si="26"/>
        <v/>
      </c>
    </row>
    <row r="543" spans="1:21" x14ac:dyDescent="0.25">
      <c r="A543" s="53">
        <f t="shared" si="24"/>
        <v>542</v>
      </c>
      <c r="B543" s="55"/>
      <c r="C543" s="56"/>
      <c r="D543" s="55"/>
      <c r="E543" s="55"/>
      <c r="F543" s="55"/>
      <c r="G543" s="55"/>
      <c r="H543" s="57"/>
      <c r="I543" s="55"/>
      <c r="J543" s="55"/>
      <c r="K543" s="55"/>
      <c r="L543" s="55"/>
      <c r="M543" s="55"/>
      <c r="N543" s="57"/>
      <c r="O543" s="57" t="str">
        <f t="shared" si="25"/>
        <v/>
      </c>
      <c r="Q543" s="38" t="s">
        <v>450</v>
      </c>
      <c r="R543" s="38" t="str" cm="1">
        <f t="array" ref="R543">_xlfn.XLOOKUP(Q543,INDEX(Flettilisti,,1),INDEX(Flettilisti,,2),,0)</f>
        <v>Vantar flokkun</v>
      </c>
      <c r="S543" s="38" t="str">
        <f>IF(ISBLANK(N543),"",IF(N543&lt;Gögn!$J$2,Gögn!$K$2,IF(N543&gt;Gögn!$J$4,Gögn!$K$4,Gögn!$K$3)))</f>
        <v/>
      </c>
      <c r="T543" s="49" t="str" cm="1">
        <f t="array" aca="1" ref="T543" ca="1">IF(ISBLANK(B543),"",IF(R543="Styrkhæft",_xlfn.XLOOKUP(S543,Vegalengdir[Texti],INDIRECT("Vegalengdir["&amp;'Upplýsingar um umsækjanda'!$B$10&amp;"]"),0%,0)))</f>
        <v/>
      </c>
      <c r="U543" s="72" t="str">
        <f t="shared" si="26"/>
        <v/>
      </c>
    </row>
    <row r="544" spans="1:21" x14ac:dyDescent="0.25">
      <c r="A544" s="53">
        <f t="shared" si="24"/>
        <v>543</v>
      </c>
      <c r="B544" s="55"/>
      <c r="C544" s="56"/>
      <c r="D544" s="55"/>
      <c r="E544" s="55"/>
      <c r="F544" s="55"/>
      <c r="G544" s="55"/>
      <c r="H544" s="57"/>
      <c r="I544" s="55"/>
      <c r="J544" s="55"/>
      <c r="K544" s="55"/>
      <c r="L544" s="55"/>
      <c r="M544" s="55"/>
      <c r="N544" s="57"/>
      <c r="O544" s="57" t="str">
        <f t="shared" si="25"/>
        <v/>
      </c>
      <c r="Q544" s="38" t="s">
        <v>450</v>
      </c>
      <c r="R544" s="38" t="str" cm="1">
        <f t="array" ref="R544">_xlfn.XLOOKUP(Q544,INDEX(Flettilisti,,1),INDEX(Flettilisti,,2),,0)</f>
        <v>Vantar flokkun</v>
      </c>
      <c r="S544" s="38" t="str">
        <f>IF(ISBLANK(N544),"",IF(N544&lt;Gögn!$J$2,Gögn!$K$2,IF(N544&gt;Gögn!$J$4,Gögn!$K$4,Gögn!$K$3)))</f>
        <v/>
      </c>
      <c r="T544" s="49" t="str" cm="1">
        <f t="array" aca="1" ref="T544" ca="1">IF(ISBLANK(B544),"",IF(R544="Styrkhæft",_xlfn.XLOOKUP(S544,Vegalengdir[Texti],INDIRECT("Vegalengdir["&amp;'Upplýsingar um umsækjanda'!$B$10&amp;"]"),0%,0)))</f>
        <v/>
      </c>
      <c r="U544" s="72" t="str">
        <f t="shared" si="26"/>
        <v/>
      </c>
    </row>
    <row r="545" spans="1:21" x14ac:dyDescent="0.25">
      <c r="A545" s="53">
        <f t="shared" si="24"/>
        <v>544</v>
      </c>
      <c r="B545" s="55"/>
      <c r="C545" s="56"/>
      <c r="D545" s="55"/>
      <c r="E545" s="55"/>
      <c r="F545" s="55"/>
      <c r="G545" s="55"/>
      <c r="H545" s="57"/>
      <c r="I545" s="55"/>
      <c r="J545" s="55"/>
      <c r="K545" s="55"/>
      <c r="L545" s="55"/>
      <c r="M545" s="55"/>
      <c r="N545" s="57"/>
      <c r="O545" s="57" t="str">
        <f t="shared" si="25"/>
        <v/>
      </c>
      <c r="Q545" s="38" t="s">
        <v>450</v>
      </c>
      <c r="R545" s="38" t="str" cm="1">
        <f t="array" ref="R545">_xlfn.XLOOKUP(Q545,INDEX(Flettilisti,,1),INDEX(Flettilisti,,2),,0)</f>
        <v>Vantar flokkun</v>
      </c>
      <c r="S545" s="38" t="str">
        <f>IF(ISBLANK(N545),"",IF(N545&lt;Gögn!$J$2,Gögn!$K$2,IF(N545&gt;Gögn!$J$4,Gögn!$K$4,Gögn!$K$3)))</f>
        <v/>
      </c>
      <c r="T545" s="49" t="str" cm="1">
        <f t="array" aca="1" ref="T545" ca="1">IF(ISBLANK(B545),"",IF(R545="Styrkhæft",_xlfn.XLOOKUP(S545,Vegalengdir[Texti],INDIRECT("Vegalengdir["&amp;'Upplýsingar um umsækjanda'!$B$10&amp;"]"),0%,0)))</f>
        <v/>
      </c>
      <c r="U545" s="72" t="str">
        <f t="shared" si="26"/>
        <v/>
      </c>
    </row>
    <row r="546" spans="1:21" x14ac:dyDescent="0.25">
      <c r="A546" s="53">
        <f t="shared" si="24"/>
        <v>545</v>
      </c>
      <c r="B546" s="55"/>
      <c r="C546" s="56"/>
      <c r="D546" s="55"/>
      <c r="E546" s="55"/>
      <c r="F546" s="55"/>
      <c r="G546" s="55"/>
      <c r="H546" s="57"/>
      <c r="I546" s="55"/>
      <c r="J546" s="55"/>
      <c r="K546" s="55"/>
      <c r="L546" s="55"/>
      <c r="M546" s="55"/>
      <c r="N546" s="57"/>
      <c r="O546" s="57" t="str">
        <f t="shared" si="25"/>
        <v/>
      </c>
      <c r="Q546" s="38" t="s">
        <v>450</v>
      </c>
      <c r="R546" s="38" t="str" cm="1">
        <f t="array" ref="R546">_xlfn.XLOOKUP(Q546,INDEX(Flettilisti,,1),INDEX(Flettilisti,,2),,0)</f>
        <v>Vantar flokkun</v>
      </c>
      <c r="S546" s="38" t="str">
        <f>IF(ISBLANK(N546),"",IF(N546&lt;Gögn!$J$2,Gögn!$K$2,IF(N546&gt;Gögn!$J$4,Gögn!$K$4,Gögn!$K$3)))</f>
        <v/>
      </c>
      <c r="T546" s="49" t="str" cm="1">
        <f t="array" aca="1" ref="T546" ca="1">IF(ISBLANK(B546),"",IF(R546="Styrkhæft",_xlfn.XLOOKUP(S546,Vegalengdir[Texti],INDIRECT("Vegalengdir["&amp;'Upplýsingar um umsækjanda'!$B$10&amp;"]"),0%,0)))</f>
        <v/>
      </c>
      <c r="U546" s="72" t="str">
        <f t="shared" si="26"/>
        <v/>
      </c>
    </row>
    <row r="547" spans="1:21" x14ac:dyDescent="0.25">
      <c r="A547" s="53">
        <f t="shared" si="24"/>
        <v>546</v>
      </c>
      <c r="B547" s="55"/>
      <c r="C547" s="56"/>
      <c r="D547" s="55"/>
      <c r="E547" s="55"/>
      <c r="F547" s="55"/>
      <c r="G547" s="55"/>
      <c r="H547" s="57"/>
      <c r="I547" s="55"/>
      <c r="J547" s="55"/>
      <c r="K547" s="55"/>
      <c r="L547" s="55"/>
      <c r="M547" s="55"/>
      <c r="N547" s="57"/>
      <c r="O547" s="57" t="str">
        <f t="shared" si="25"/>
        <v/>
      </c>
      <c r="Q547" s="38" t="s">
        <v>450</v>
      </c>
      <c r="R547" s="38" t="str" cm="1">
        <f t="array" ref="R547">_xlfn.XLOOKUP(Q547,INDEX(Flettilisti,,1),INDEX(Flettilisti,,2),,0)</f>
        <v>Vantar flokkun</v>
      </c>
      <c r="S547" s="38" t="str">
        <f>IF(ISBLANK(N547),"",IF(N547&lt;Gögn!$J$2,Gögn!$K$2,IF(N547&gt;Gögn!$J$4,Gögn!$K$4,Gögn!$K$3)))</f>
        <v/>
      </c>
      <c r="T547" s="49" t="str" cm="1">
        <f t="array" aca="1" ref="T547" ca="1">IF(ISBLANK(B547),"",IF(R547="Styrkhæft",_xlfn.XLOOKUP(S547,Vegalengdir[Texti],INDIRECT("Vegalengdir["&amp;'Upplýsingar um umsækjanda'!$B$10&amp;"]"),0%,0)))</f>
        <v/>
      </c>
      <c r="U547" s="72" t="str">
        <f t="shared" si="26"/>
        <v/>
      </c>
    </row>
    <row r="548" spans="1:21" x14ac:dyDescent="0.25">
      <c r="A548" s="53">
        <f t="shared" si="24"/>
        <v>547</v>
      </c>
      <c r="B548" s="55"/>
      <c r="C548" s="56"/>
      <c r="D548" s="55"/>
      <c r="E548" s="55"/>
      <c r="F548" s="55"/>
      <c r="G548" s="55"/>
      <c r="H548" s="57"/>
      <c r="I548" s="55"/>
      <c r="J548" s="55"/>
      <c r="K548" s="55"/>
      <c r="L548" s="55"/>
      <c r="M548" s="55"/>
      <c r="N548" s="57"/>
      <c r="O548" s="57" t="str">
        <f t="shared" si="25"/>
        <v/>
      </c>
      <c r="Q548" s="38" t="s">
        <v>450</v>
      </c>
      <c r="R548" s="38" t="str" cm="1">
        <f t="array" ref="R548">_xlfn.XLOOKUP(Q548,INDEX(Flettilisti,,1),INDEX(Flettilisti,,2),,0)</f>
        <v>Vantar flokkun</v>
      </c>
      <c r="S548" s="38" t="str">
        <f>IF(ISBLANK(N548),"",IF(N548&lt;Gögn!$J$2,Gögn!$K$2,IF(N548&gt;Gögn!$J$4,Gögn!$K$4,Gögn!$K$3)))</f>
        <v/>
      </c>
      <c r="T548" s="49" t="str" cm="1">
        <f t="array" aca="1" ref="T548" ca="1">IF(ISBLANK(B548),"",IF(R548="Styrkhæft",_xlfn.XLOOKUP(S548,Vegalengdir[Texti],INDIRECT("Vegalengdir["&amp;'Upplýsingar um umsækjanda'!$B$10&amp;"]"),0%,0)))</f>
        <v/>
      </c>
      <c r="U548" s="72" t="str">
        <f t="shared" si="26"/>
        <v/>
      </c>
    </row>
    <row r="549" spans="1:21" x14ac:dyDescent="0.25">
      <c r="A549" s="53">
        <f t="shared" si="24"/>
        <v>548</v>
      </c>
      <c r="B549" s="55"/>
      <c r="C549" s="56"/>
      <c r="D549" s="55"/>
      <c r="E549" s="55"/>
      <c r="F549" s="55"/>
      <c r="G549" s="55"/>
      <c r="H549" s="57"/>
      <c r="I549" s="55"/>
      <c r="J549" s="55"/>
      <c r="K549" s="55"/>
      <c r="L549" s="55"/>
      <c r="M549" s="55"/>
      <c r="N549" s="57"/>
      <c r="O549" s="57" t="str">
        <f t="shared" si="25"/>
        <v/>
      </c>
      <c r="Q549" s="38" t="s">
        <v>450</v>
      </c>
      <c r="R549" s="38" t="str" cm="1">
        <f t="array" ref="R549">_xlfn.XLOOKUP(Q549,INDEX(Flettilisti,,1),INDEX(Flettilisti,,2),,0)</f>
        <v>Vantar flokkun</v>
      </c>
      <c r="S549" s="38" t="str">
        <f>IF(ISBLANK(N549),"",IF(N549&lt;Gögn!$J$2,Gögn!$K$2,IF(N549&gt;Gögn!$J$4,Gögn!$K$4,Gögn!$K$3)))</f>
        <v/>
      </c>
      <c r="T549" s="49" t="str" cm="1">
        <f t="array" aca="1" ref="T549" ca="1">IF(ISBLANK(B549),"",IF(R549="Styrkhæft",_xlfn.XLOOKUP(S549,Vegalengdir[Texti],INDIRECT("Vegalengdir["&amp;'Upplýsingar um umsækjanda'!$B$10&amp;"]"),0%,0)))</f>
        <v/>
      </c>
      <c r="U549" s="72" t="str">
        <f t="shared" si="26"/>
        <v/>
      </c>
    </row>
    <row r="550" spans="1:21" x14ac:dyDescent="0.25">
      <c r="A550" s="53">
        <f t="shared" si="24"/>
        <v>549</v>
      </c>
      <c r="B550" s="55"/>
      <c r="C550" s="56"/>
      <c r="D550" s="55"/>
      <c r="E550" s="55"/>
      <c r="F550" s="55"/>
      <c r="G550" s="55"/>
      <c r="H550" s="57"/>
      <c r="I550" s="55"/>
      <c r="J550" s="55"/>
      <c r="K550" s="55"/>
      <c r="L550" s="55"/>
      <c r="M550" s="55"/>
      <c r="N550" s="57"/>
      <c r="O550" s="57" t="str">
        <f t="shared" si="25"/>
        <v/>
      </c>
      <c r="Q550" s="38" t="s">
        <v>450</v>
      </c>
      <c r="R550" s="38" t="str" cm="1">
        <f t="array" ref="R550">_xlfn.XLOOKUP(Q550,INDEX(Flettilisti,,1),INDEX(Flettilisti,,2),,0)</f>
        <v>Vantar flokkun</v>
      </c>
      <c r="S550" s="38" t="str">
        <f>IF(ISBLANK(N550),"",IF(N550&lt;Gögn!$J$2,Gögn!$K$2,IF(N550&gt;Gögn!$J$4,Gögn!$K$4,Gögn!$K$3)))</f>
        <v/>
      </c>
      <c r="T550" s="49" t="str" cm="1">
        <f t="array" aca="1" ref="T550" ca="1">IF(ISBLANK(B550),"",IF(R550="Styrkhæft",_xlfn.XLOOKUP(S550,Vegalengdir[Texti],INDIRECT("Vegalengdir["&amp;'Upplýsingar um umsækjanda'!$B$10&amp;"]"),0%,0)))</f>
        <v/>
      </c>
      <c r="U550" s="72" t="str">
        <f t="shared" si="26"/>
        <v/>
      </c>
    </row>
    <row r="551" spans="1:21" x14ac:dyDescent="0.25">
      <c r="A551" s="53">
        <f t="shared" si="24"/>
        <v>550</v>
      </c>
      <c r="B551" s="55"/>
      <c r="C551" s="56"/>
      <c r="D551" s="55"/>
      <c r="E551" s="55"/>
      <c r="F551" s="55"/>
      <c r="G551" s="55"/>
      <c r="H551" s="57"/>
      <c r="I551" s="55"/>
      <c r="J551" s="55"/>
      <c r="K551" s="55"/>
      <c r="L551" s="55"/>
      <c r="M551" s="55"/>
      <c r="N551" s="57"/>
      <c r="O551" s="57" t="str">
        <f t="shared" si="25"/>
        <v/>
      </c>
      <c r="Q551" s="38" t="s">
        <v>450</v>
      </c>
      <c r="R551" s="38" t="str" cm="1">
        <f t="array" ref="R551">_xlfn.XLOOKUP(Q551,INDEX(Flettilisti,,1),INDEX(Flettilisti,,2),,0)</f>
        <v>Vantar flokkun</v>
      </c>
      <c r="S551" s="38" t="str">
        <f>IF(ISBLANK(N551),"",IF(N551&lt;Gögn!$J$2,Gögn!$K$2,IF(N551&gt;Gögn!$J$4,Gögn!$K$4,Gögn!$K$3)))</f>
        <v/>
      </c>
      <c r="T551" s="49" t="str" cm="1">
        <f t="array" aca="1" ref="T551" ca="1">IF(ISBLANK(B551),"",IF(R551="Styrkhæft",_xlfn.XLOOKUP(S551,Vegalengdir[Texti],INDIRECT("Vegalengdir["&amp;'Upplýsingar um umsækjanda'!$B$10&amp;"]"),0%,0)))</f>
        <v/>
      </c>
      <c r="U551" s="72" t="str">
        <f t="shared" si="26"/>
        <v/>
      </c>
    </row>
    <row r="552" spans="1:21" x14ac:dyDescent="0.25">
      <c r="A552" s="53">
        <f t="shared" si="24"/>
        <v>551</v>
      </c>
      <c r="B552" s="55"/>
      <c r="C552" s="56"/>
      <c r="D552" s="55"/>
      <c r="E552" s="55"/>
      <c r="F552" s="55"/>
      <c r="G552" s="55"/>
      <c r="H552" s="57"/>
      <c r="I552" s="55"/>
      <c r="J552" s="55"/>
      <c r="K552" s="55"/>
      <c r="L552" s="55"/>
      <c r="M552" s="55"/>
      <c r="N552" s="57"/>
      <c r="O552" s="57" t="str">
        <f t="shared" si="25"/>
        <v/>
      </c>
      <c r="Q552" s="38" t="s">
        <v>450</v>
      </c>
      <c r="R552" s="38" t="str" cm="1">
        <f t="array" ref="R552">_xlfn.XLOOKUP(Q552,INDEX(Flettilisti,,1),INDEX(Flettilisti,,2),,0)</f>
        <v>Vantar flokkun</v>
      </c>
      <c r="S552" s="38" t="str">
        <f>IF(ISBLANK(N552),"",IF(N552&lt;Gögn!$J$2,Gögn!$K$2,IF(N552&gt;Gögn!$J$4,Gögn!$K$4,Gögn!$K$3)))</f>
        <v/>
      </c>
      <c r="T552" s="49" t="str" cm="1">
        <f t="array" aca="1" ref="T552" ca="1">IF(ISBLANK(B552),"",IF(R552="Styrkhæft",_xlfn.XLOOKUP(S552,Vegalengdir[Texti],INDIRECT("Vegalengdir["&amp;'Upplýsingar um umsækjanda'!$B$10&amp;"]"),0%,0)))</f>
        <v/>
      </c>
      <c r="U552" s="72" t="str">
        <f t="shared" si="26"/>
        <v/>
      </c>
    </row>
    <row r="553" spans="1:21" x14ac:dyDescent="0.25">
      <c r="A553" s="53">
        <f t="shared" si="24"/>
        <v>552</v>
      </c>
      <c r="B553" s="55"/>
      <c r="C553" s="56"/>
      <c r="D553" s="55"/>
      <c r="E553" s="55"/>
      <c r="F553" s="55"/>
      <c r="G553" s="55"/>
      <c r="H553" s="57"/>
      <c r="I553" s="55"/>
      <c r="J553" s="55"/>
      <c r="K553" s="55"/>
      <c r="L553" s="55"/>
      <c r="M553" s="55"/>
      <c r="N553" s="57"/>
      <c r="O553" s="57" t="str">
        <f t="shared" si="25"/>
        <v/>
      </c>
      <c r="Q553" s="38" t="s">
        <v>450</v>
      </c>
      <c r="R553" s="38" t="str" cm="1">
        <f t="array" ref="R553">_xlfn.XLOOKUP(Q553,INDEX(Flettilisti,,1),INDEX(Flettilisti,,2),,0)</f>
        <v>Vantar flokkun</v>
      </c>
      <c r="S553" s="38" t="str">
        <f>IF(ISBLANK(N553),"",IF(N553&lt;Gögn!$J$2,Gögn!$K$2,IF(N553&gt;Gögn!$J$4,Gögn!$K$4,Gögn!$K$3)))</f>
        <v/>
      </c>
      <c r="T553" s="49" t="str" cm="1">
        <f t="array" aca="1" ref="T553" ca="1">IF(ISBLANK(B553),"",IF(R553="Styrkhæft",_xlfn.XLOOKUP(S553,Vegalengdir[Texti],INDIRECT("Vegalengdir["&amp;'Upplýsingar um umsækjanda'!$B$10&amp;"]"),0%,0)))</f>
        <v/>
      </c>
      <c r="U553" s="72" t="str">
        <f t="shared" si="26"/>
        <v/>
      </c>
    </row>
    <row r="554" spans="1:21" x14ac:dyDescent="0.25">
      <c r="A554" s="53">
        <f t="shared" si="24"/>
        <v>553</v>
      </c>
      <c r="B554" s="55"/>
      <c r="C554" s="56"/>
      <c r="D554" s="55"/>
      <c r="E554" s="55"/>
      <c r="F554" s="55"/>
      <c r="G554" s="55"/>
      <c r="H554" s="57"/>
      <c r="I554" s="55"/>
      <c r="J554" s="55"/>
      <c r="K554" s="55"/>
      <c r="L554" s="55"/>
      <c r="M554" s="55"/>
      <c r="N554" s="57"/>
      <c r="O554" s="57" t="str">
        <f t="shared" si="25"/>
        <v/>
      </c>
      <c r="Q554" s="38" t="s">
        <v>450</v>
      </c>
      <c r="R554" s="38" t="str" cm="1">
        <f t="array" ref="R554">_xlfn.XLOOKUP(Q554,INDEX(Flettilisti,,1),INDEX(Flettilisti,,2),,0)</f>
        <v>Vantar flokkun</v>
      </c>
      <c r="S554" s="38" t="str">
        <f>IF(ISBLANK(N554),"",IF(N554&lt;Gögn!$J$2,Gögn!$K$2,IF(N554&gt;Gögn!$J$4,Gögn!$K$4,Gögn!$K$3)))</f>
        <v/>
      </c>
      <c r="T554" s="49" t="str" cm="1">
        <f t="array" aca="1" ref="T554" ca="1">IF(ISBLANK(B554),"",IF(R554="Styrkhæft",_xlfn.XLOOKUP(S554,Vegalengdir[Texti],INDIRECT("Vegalengdir["&amp;'Upplýsingar um umsækjanda'!$B$10&amp;"]"),0%,0)))</f>
        <v/>
      </c>
      <c r="U554" s="72" t="str">
        <f t="shared" si="26"/>
        <v/>
      </c>
    </row>
    <row r="555" spans="1:21" x14ac:dyDescent="0.25">
      <c r="A555" s="53">
        <f t="shared" ref="A555:A618" si="27">A554+1</f>
        <v>554</v>
      </c>
      <c r="B555" s="55"/>
      <c r="C555" s="56"/>
      <c r="D555" s="55"/>
      <c r="E555" s="55"/>
      <c r="F555" s="55"/>
      <c r="G555" s="55"/>
      <c r="H555" s="57"/>
      <c r="I555" s="55"/>
      <c r="J555" s="55"/>
      <c r="K555" s="55"/>
      <c r="L555" s="55"/>
      <c r="M555" s="55"/>
      <c r="N555" s="57"/>
      <c r="O555" s="57" t="str">
        <f t="shared" si="25"/>
        <v/>
      </c>
      <c r="Q555" s="38" t="s">
        <v>450</v>
      </c>
      <c r="R555" s="38" t="str" cm="1">
        <f t="array" ref="R555">_xlfn.XLOOKUP(Q555,INDEX(Flettilisti,,1),INDEX(Flettilisti,,2),,0)</f>
        <v>Vantar flokkun</v>
      </c>
      <c r="S555" s="38" t="str">
        <f>IF(ISBLANK(N555),"",IF(N555&lt;Gögn!$J$2,Gögn!$K$2,IF(N555&gt;Gögn!$J$4,Gögn!$K$4,Gögn!$K$3)))</f>
        <v/>
      </c>
      <c r="T555" s="49" t="str" cm="1">
        <f t="array" aca="1" ref="T555" ca="1">IF(ISBLANK(B555),"",IF(R555="Styrkhæft",_xlfn.XLOOKUP(S555,Vegalengdir[Texti],INDIRECT("Vegalengdir["&amp;'Upplýsingar um umsækjanda'!$B$10&amp;"]"),0%,0)))</f>
        <v/>
      </c>
      <c r="U555" s="72" t="str">
        <f t="shared" si="26"/>
        <v/>
      </c>
    </row>
    <row r="556" spans="1:21" x14ac:dyDescent="0.25">
      <c r="A556" s="53">
        <f t="shared" si="27"/>
        <v>555</v>
      </c>
      <c r="B556" s="55"/>
      <c r="C556" s="56"/>
      <c r="D556" s="55"/>
      <c r="E556" s="55"/>
      <c r="F556" s="55"/>
      <c r="G556" s="55"/>
      <c r="H556" s="57"/>
      <c r="I556" s="55"/>
      <c r="J556" s="55"/>
      <c r="K556" s="55"/>
      <c r="L556" s="55"/>
      <c r="M556" s="55"/>
      <c r="N556" s="57"/>
      <c r="O556" s="57" t="str">
        <f t="shared" si="25"/>
        <v/>
      </c>
      <c r="Q556" s="38" t="s">
        <v>450</v>
      </c>
      <c r="R556" s="38" t="str" cm="1">
        <f t="array" ref="R556">_xlfn.XLOOKUP(Q556,INDEX(Flettilisti,,1),INDEX(Flettilisti,,2),,0)</f>
        <v>Vantar flokkun</v>
      </c>
      <c r="S556" s="38" t="str">
        <f>IF(ISBLANK(N556),"",IF(N556&lt;Gögn!$J$2,Gögn!$K$2,IF(N556&gt;Gögn!$J$4,Gögn!$K$4,Gögn!$K$3)))</f>
        <v/>
      </c>
      <c r="T556" s="49" t="str" cm="1">
        <f t="array" aca="1" ref="T556" ca="1">IF(ISBLANK(B556),"",IF(R556="Styrkhæft",_xlfn.XLOOKUP(S556,Vegalengdir[Texti],INDIRECT("Vegalengdir["&amp;'Upplýsingar um umsækjanda'!$B$10&amp;"]"),0%,0)))</f>
        <v/>
      </c>
      <c r="U556" s="72" t="str">
        <f t="shared" si="26"/>
        <v/>
      </c>
    </row>
    <row r="557" spans="1:21" x14ac:dyDescent="0.25">
      <c r="A557" s="53">
        <f t="shared" si="27"/>
        <v>556</v>
      </c>
      <c r="B557" s="55"/>
      <c r="C557" s="56"/>
      <c r="D557" s="55"/>
      <c r="E557" s="55"/>
      <c r="F557" s="55"/>
      <c r="G557" s="55"/>
      <c r="H557" s="57"/>
      <c r="I557" s="55"/>
      <c r="J557" s="55"/>
      <c r="K557" s="55"/>
      <c r="L557" s="55"/>
      <c r="M557" s="55"/>
      <c r="N557" s="57"/>
      <c r="O557" s="57" t="str">
        <f t="shared" si="25"/>
        <v/>
      </c>
      <c r="Q557" s="38" t="s">
        <v>450</v>
      </c>
      <c r="R557" s="38" t="str" cm="1">
        <f t="array" ref="R557">_xlfn.XLOOKUP(Q557,INDEX(Flettilisti,,1),INDEX(Flettilisti,,2),,0)</f>
        <v>Vantar flokkun</v>
      </c>
      <c r="S557" s="38" t="str">
        <f>IF(ISBLANK(N557),"",IF(N557&lt;Gögn!$J$2,Gögn!$K$2,IF(N557&gt;Gögn!$J$4,Gögn!$K$4,Gögn!$K$3)))</f>
        <v/>
      </c>
      <c r="T557" s="49" t="str" cm="1">
        <f t="array" aca="1" ref="T557" ca="1">IF(ISBLANK(B557),"",IF(R557="Styrkhæft",_xlfn.XLOOKUP(S557,Vegalengdir[Texti],INDIRECT("Vegalengdir["&amp;'Upplýsingar um umsækjanda'!$B$10&amp;"]"),0%,0)))</f>
        <v/>
      </c>
      <c r="U557" s="72" t="str">
        <f t="shared" si="26"/>
        <v/>
      </c>
    </row>
    <row r="558" spans="1:21" x14ac:dyDescent="0.25">
      <c r="A558" s="53">
        <f t="shared" si="27"/>
        <v>557</v>
      </c>
      <c r="B558" s="55"/>
      <c r="C558" s="56"/>
      <c r="D558" s="55"/>
      <c r="E558" s="55"/>
      <c r="F558" s="55"/>
      <c r="G558" s="55"/>
      <c r="H558" s="57"/>
      <c r="I558" s="55"/>
      <c r="J558" s="55"/>
      <c r="K558" s="55"/>
      <c r="L558" s="55"/>
      <c r="M558" s="55"/>
      <c r="N558" s="57"/>
      <c r="O558" s="57" t="str">
        <f t="shared" si="25"/>
        <v/>
      </c>
      <c r="Q558" s="38" t="s">
        <v>450</v>
      </c>
      <c r="R558" s="38" t="str" cm="1">
        <f t="array" ref="R558">_xlfn.XLOOKUP(Q558,INDEX(Flettilisti,,1),INDEX(Flettilisti,,2),,0)</f>
        <v>Vantar flokkun</v>
      </c>
      <c r="S558" s="38" t="str">
        <f>IF(ISBLANK(N558),"",IF(N558&lt;Gögn!$J$2,Gögn!$K$2,IF(N558&gt;Gögn!$J$4,Gögn!$K$4,Gögn!$K$3)))</f>
        <v/>
      </c>
      <c r="T558" s="49" t="str" cm="1">
        <f t="array" aca="1" ref="T558" ca="1">IF(ISBLANK(B558),"",IF(R558="Styrkhæft",_xlfn.XLOOKUP(S558,Vegalengdir[Texti],INDIRECT("Vegalengdir["&amp;'Upplýsingar um umsækjanda'!$B$10&amp;"]"),0%,0)))</f>
        <v/>
      </c>
      <c r="U558" s="72" t="str">
        <f t="shared" si="26"/>
        <v/>
      </c>
    </row>
    <row r="559" spans="1:21" x14ac:dyDescent="0.25">
      <c r="A559" s="53">
        <f t="shared" si="27"/>
        <v>558</v>
      </c>
      <c r="B559" s="55"/>
      <c r="C559" s="56"/>
      <c r="D559" s="55"/>
      <c r="E559" s="55"/>
      <c r="F559" s="55"/>
      <c r="G559" s="55"/>
      <c r="H559" s="57"/>
      <c r="I559" s="55"/>
      <c r="J559" s="55"/>
      <c r="K559" s="55"/>
      <c r="L559" s="55"/>
      <c r="M559" s="55"/>
      <c r="N559" s="57"/>
      <c r="O559" s="57" t="str">
        <f t="shared" si="25"/>
        <v/>
      </c>
      <c r="Q559" s="38" t="s">
        <v>450</v>
      </c>
      <c r="R559" s="38" t="str" cm="1">
        <f t="array" ref="R559">_xlfn.XLOOKUP(Q559,INDEX(Flettilisti,,1),INDEX(Flettilisti,,2),,0)</f>
        <v>Vantar flokkun</v>
      </c>
      <c r="S559" s="38" t="str">
        <f>IF(ISBLANK(N559),"",IF(N559&lt;Gögn!$J$2,Gögn!$K$2,IF(N559&gt;Gögn!$J$4,Gögn!$K$4,Gögn!$K$3)))</f>
        <v/>
      </c>
      <c r="T559" s="49" t="str" cm="1">
        <f t="array" aca="1" ref="T559" ca="1">IF(ISBLANK(B559),"",IF(R559="Styrkhæft",_xlfn.XLOOKUP(S559,Vegalengdir[Texti],INDIRECT("Vegalengdir["&amp;'Upplýsingar um umsækjanda'!$B$10&amp;"]"),0%,0)))</f>
        <v/>
      </c>
      <c r="U559" s="72" t="str">
        <f t="shared" si="26"/>
        <v/>
      </c>
    </row>
    <row r="560" spans="1:21" x14ac:dyDescent="0.25">
      <c r="A560" s="53">
        <f t="shared" si="27"/>
        <v>559</v>
      </c>
      <c r="B560" s="55"/>
      <c r="C560" s="56"/>
      <c r="D560" s="55"/>
      <c r="E560" s="55"/>
      <c r="F560" s="55"/>
      <c r="G560" s="55"/>
      <c r="H560" s="57"/>
      <c r="I560" s="55"/>
      <c r="J560" s="55"/>
      <c r="K560" s="55"/>
      <c r="L560" s="55"/>
      <c r="M560" s="55"/>
      <c r="N560" s="57"/>
      <c r="O560" s="57" t="str">
        <f t="shared" si="25"/>
        <v/>
      </c>
      <c r="Q560" s="38" t="s">
        <v>450</v>
      </c>
      <c r="R560" s="38" t="str" cm="1">
        <f t="array" ref="R560">_xlfn.XLOOKUP(Q560,INDEX(Flettilisti,,1),INDEX(Flettilisti,,2),,0)</f>
        <v>Vantar flokkun</v>
      </c>
      <c r="S560" s="38" t="str">
        <f>IF(ISBLANK(N560),"",IF(N560&lt;Gögn!$J$2,Gögn!$K$2,IF(N560&gt;Gögn!$J$4,Gögn!$K$4,Gögn!$K$3)))</f>
        <v/>
      </c>
      <c r="T560" s="49" t="str" cm="1">
        <f t="array" aca="1" ref="T560" ca="1">IF(ISBLANK(B560),"",IF(R560="Styrkhæft",_xlfn.XLOOKUP(S560,Vegalengdir[Texti],INDIRECT("Vegalengdir["&amp;'Upplýsingar um umsækjanda'!$B$10&amp;"]"),0%,0)))</f>
        <v/>
      </c>
      <c r="U560" s="72" t="str">
        <f t="shared" si="26"/>
        <v/>
      </c>
    </row>
    <row r="561" spans="1:21" x14ac:dyDescent="0.25">
      <c r="A561" s="53">
        <f t="shared" si="27"/>
        <v>560</v>
      </c>
      <c r="B561" s="55"/>
      <c r="C561" s="56"/>
      <c r="D561" s="55"/>
      <c r="E561" s="55"/>
      <c r="F561" s="55"/>
      <c r="G561" s="55"/>
      <c r="H561" s="57"/>
      <c r="I561" s="55"/>
      <c r="J561" s="55"/>
      <c r="K561" s="55"/>
      <c r="L561" s="55"/>
      <c r="M561" s="55"/>
      <c r="N561" s="57"/>
      <c r="O561" s="57" t="str">
        <f t="shared" si="25"/>
        <v/>
      </c>
      <c r="Q561" s="38" t="s">
        <v>450</v>
      </c>
      <c r="R561" s="38" t="str" cm="1">
        <f t="array" ref="R561">_xlfn.XLOOKUP(Q561,INDEX(Flettilisti,,1),INDEX(Flettilisti,,2),,0)</f>
        <v>Vantar flokkun</v>
      </c>
      <c r="S561" s="38" t="str">
        <f>IF(ISBLANK(N561),"",IF(N561&lt;Gögn!$J$2,Gögn!$K$2,IF(N561&gt;Gögn!$J$4,Gögn!$K$4,Gögn!$K$3)))</f>
        <v/>
      </c>
      <c r="T561" s="49" t="str" cm="1">
        <f t="array" aca="1" ref="T561" ca="1">IF(ISBLANK(B561),"",IF(R561="Styrkhæft",_xlfn.XLOOKUP(S561,Vegalengdir[Texti],INDIRECT("Vegalengdir["&amp;'Upplýsingar um umsækjanda'!$B$10&amp;"]"),0%,0)))</f>
        <v/>
      </c>
      <c r="U561" s="72" t="str">
        <f t="shared" si="26"/>
        <v/>
      </c>
    </row>
    <row r="562" spans="1:21" x14ac:dyDescent="0.25">
      <c r="A562" s="53">
        <f t="shared" si="27"/>
        <v>561</v>
      </c>
      <c r="B562" s="55"/>
      <c r="C562" s="56"/>
      <c r="D562" s="55"/>
      <c r="E562" s="55"/>
      <c r="F562" s="55"/>
      <c r="G562" s="55"/>
      <c r="H562" s="57"/>
      <c r="I562" s="55"/>
      <c r="J562" s="55"/>
      <c r="K562" s="55"/>
      <c r="L562" s="55"/>
      <c r="M562" s="55"/>
      <c r="N562" s="57"/>
      <c r="O562" s="57" t="str">
        <f t="shared" si="25"/>
        <v/>
      </c>
      <c r="Q562" s="38" t="s">
        <v>450</v>
      </c>
      <c r="R562" s="38" t="str" cm="1">
        <f t="array" ref="R562">_xlfn.XLOOKUP(Q562,INDEX(Flettilisti,,1),INDEX(Flettilisti,,2),,0)</f>
        <v>Vantar flokkun</v>
      </c>
      <c r="S562" s="38" t="str">
        <f>IF(ISBLANK(N562),"",IF(N562&lt;Gögn!$J$2,Gögn!$K$2,IF(N562&gt;Gögn!$J$4,Gögn!$K$4,Gögn!$K$3)))</f>
        <v/>
      </c>
      <c r="T562" s="49" t="str" cm="1">
        <f t="array" aca="1" ref="T562" ca="1">IF(ISBLANK(B562),"",IF(R562="Styrkhæft",_xlfn.XLOOKUP(S562,Vegalengdir[Texti],INDIRECT("Vegalengdir["&amp;'Upplýsingar um umsækjanda'!$B$10&amp;"]"),0%,0)))</f>
        <v/>
      </c>
      <c r="U562" s="72" t="str">
        <f t="shared" si="26"/>
        <v/>
      </c>
    </row>
    <row r="563" spans="1:21" x14ac:dyDescent="0.25">
      <c r="A563" s="53">
        <f t="shared" si="27"/>
        <v>562</v>
      </c>
      <c r="B563" s="55"/>
      <c r="C563" s="56"/>
      <c r="D563" s="55"/>
      <c r="E563" s="55"/>
      <c r="F563" s="55"/>
      <c r="G563" s="55"/>
      <c r="H563" s="57"/>
      <c r="I563" s="55"/>
      <c r="J563" s="55"/>
      <c r="K563" s="55"/>
      <c r="L563" s="55"/>
      <c r="M563" s="55"/>
      <c r="N563" s="57"/>
      <c r="O563" s="57" t="str">
        <f t="shared" si="25"/>
        <v/>
      </c>
      <c r="Q563" s="38" t="s">
        <v>450</v>
      </c>
      <c r="R563" s="38" t="str" cm="1">
        <f t="array" ref="R563">_xlfn.XLOOKUP(Q563,INDEX(Flettilisti,,1),INDEX(Flettilisti,,2),,0)</f>
        <v>Vantar flokkun</v>
      </c>
      <c r="S563" s="38" t="str">
        <f>IF(ISBLANK(N563),"",IF(N563&lt;Gögn!$J$2,Gögn!$K$2,IF(N563&gt;Gögn!$J$4,Gögn!$K$4,Gögn!$K$3)))</f>
        <v/>
      </c>
      <c r="T563" s="49" t="str" cm="1">
        <f t="array" aca="1" ref="T563" ca="1">IF(ISBLANK(B563),"",IF(R563="Styrkhæft",_xlfn.XLOOKUP(S563,Vegalengdir[Texti],INDIRECT("Vegalengdir["&amp;'Upplýsingar um umsækjanda'!$B$10&amp;"]"),0%,0)))</f>
        <v/>
      </c>
      <c r="U563" s="72" t="str">
        <f t="shared" si="26"/>
        <v/>
      </c>
    </row>
    <row r="564" spans="1:21" x14ac:dyDescent="0.25">
      <c r="A564" s="53">
        <f t="shared" si="27"/>
        <v>563</v>
      </c>
      <c r="B564" s="55"/>
      <c r="C564" s="56"/>
      <c r="D564" s="55"/>
      <c r="E564" s="55"/>
      <c r="F564" s="55"/>
      <c r="G564" s="55"/>
      <c r="H564" s="57"/>
      <c r="I564" s="55"/>
      <c r="J564" s="55"/>
      <c r="K564" s="55"/>
      <c r="L564" s="55"/>
      <c r="M564" s="55"/>
      <c r="N564" s="57"/>
      <c r="O564" s="57" t="str">
        <f t="shared" si="25"/>
        <v/>
      </c>
      <c r="Q564" s="38" t="s">
        <v>450</v>
      </c>
      <c r="R564" s="38" t="str" cm="1">
        <f t="array" ref="R564">_xlfn.XLOOKUP(Q564,INDEX(Flettilisti,,1),INDEX(Flettilisti,,2),,0)</f>
        <v>Vantar flokkun</v>
      </c>
      <c r="S564" s="38" t="str">
        <f>IF(ISBLANK(N564),"",IF(N564&lt;Gögn!$J$2,Gögn!$K$2,IF(N564&gt;Gögn!$J$4,Gögn!$K$4,Gögn!$K$3)))</f>
        <v/>
      </c>
      <c r="T564" s="49" t="str" cm="1">
        <f t="array" aca="1" ref="T564" ca="1">IF(ISBLANK(B564),"",IF(R564="Styrkhæft",_xlfn.XLOOKUP(S564,Vegalengdir[Texti],INDIRECT("Vegalengdir["&amp;'Upplýsingar um umsækjanda'!$B$10&amp;"]"),0%,0)))</f>
        <v/>
      </c>
      <c r="U564" s="72" t="str">
        <f t="shared" si="26"/>
        <v/>
      </c>
    </row>
    <row r="565" spans="1:21" x14ac:dyDescent="0.25">
      <c r="A565" s="53">
        <f t="shared" si="27"/>
        <v>564</v>
      </c>
      <c r="B565" s="55"/>
      <c r="C565" s="56"/>
      <c r="D565" s="55"/>
      <c r="E565" s="55"/>
      <c r="F565" s="55"/>
      <c r="G565" s="55"/>
      <c r="H565" s="57"/>
      <c r="I565" s="55"/>
      <c r="J565" s="55"/>
      <c r="K565" s="55"/>
      <c r="L565" s="55"/>
      <c r="M565" s="55"/>
      <c r="N565" s="57"/>
      <c r="O565" s="57" t="str">
        <f t="shared" si="25"/>
        <v/>
      </c>
      <c r="Q565" s="38" t="s">
        <v>450</v>
      </c>
      <c r="R565" s="38" t="str" cm="1">
        <f t="array" ref="R565">_xlfn.XLOOKUP(Q565,INDEX(Flettilisti,,1),INDEX(Flettilisti,,2),,0)</f>
        <v>Vantar flokkun</v>
      </c>
      <c r="S565" s="38" t="str">
        <f>IF(ISBLANK(N565),"",IF(N565&lt;Gögn!$J$2,Gögn!$K$2,IF(N565&gt;Gögn!$J$4,Gögn!$K$4,Gögn!$K$3)))</f>
        <v/>
      </c>
      <c r="T565" s="49" t="str" cm="1">
        <f t="array" aca="1" ref="T565" ca="1">IF(ISBLANK(B565),"",IF(R565="Styrkhæft",_xlfn.XLOOKUP(S565,Vegalengdir[Texti],INDIRECT("Vegalengdir["&amp;'Upplýsingar um umsækjanda'!$B$10&amp;"]"),0%,0)))</f>
        <v/>
      </c>
      <c r="U565" s="72" t="str">
        <f t="shared" si="26"/>
        <v/>
      </c>
    </row>
    <row r="566" spans="1:21" x14ac:dyDescent="0.25">
      <c r="A566" s="53">
        <f t="shared" si="27"/>
        <v>565</v>
      </c>
      <c r="B566" s="55"/>
      <c r="C566" s="56"/>
      <c r="D566" s="55"/>
      <c r="E566" s="55"/>
      <c r="F566" s="55"/>
      <c r="G566" s="55"/>
      <c r="H566" s="57"/>
      <c r="I566" s="55"/>
      <c r="J566" s="55"/>
      <c r="K566" s="55"/>
      <c r="L566" s="55"/>
      <c r="M566" s="55"/>
      <c r="N566" s="57"/>
      <c r="O566" s="57" t="str">
        <f t="shared" si="25"/>
        <v/>
      </c>
      <c r="Q566" s="38" t="s">
        <v>450</v>
      </c>
      <c r="R566" s="38" t="str" cm="1">
        <f t="array" ref="R566">_xlfn.XLOOKUP(Q566,INDEX(Flettilisti,,1),INDEX(Flettilisti,,2),,0)</f>
        <v>Vantar flokkun</v>
      </c>
      <c r="S566" s="38" t="str">
        <f>IF(ISBLANK(N566),"",IF(N566&lt;Gögn!$J$2,Gögn!$K$2,IF(N566&gt;Gögn!$J$4,Gögn!$K$4,Gögn!$K$3)))</f>
        <v/>
      </c>
      <c r="T566" s="49" t="str" cm="1">
        <f t="array" aca="1" ref="T566" ca="1">IF(ISBLANK(B566),"",IF(R566="Styrkhæft",_xlfn.XLOOKUP(S566,Vegalengdir[Texti],INDIRECT("Vegalengdir["&amp;'Upplýsingar um umsækjanda'!$B$10&amp;"]"),0%,0)))</f>
        <v/>
      </c>
      <c r="U566" s="72" t="str">
        <f t="shared" si="26"/>
        <v/>
      </c>
    </row>
    <row r="567" spans="1:21" x14ac:dyDescent="0.25">
      <c r="A567" s="53">
        <f t="shared" si="27"/>
        <v>566</v>
      </c>
      <c r="B567" s="55"/>
      <c r="C567" s="56"/>
      <c r="D567" s="55"/>
      <c r="E567" s="55"/>
      <c r="F567" s="55"/>
      <c r="G567" s="55"/>
      <c r="H567" s="57"/>
      <c r="I567" s="55"/>
      <c r="J567" s="55"/>
      <c r="K567" s="55"/>
      <c r="L567" s="55"/>
      <c r="M567" s="55"/>
      <c r="N567" s="57"/>
      <c r="O567" s="57" t="str">
        <f t="shared" si="25"/>
        <v/>
      </c>
      <c r="Q567" s="38" t="s">
        <v>450</v>
      </c>
      <c r="R567" s="38" t="str" cm="1">
        <f t="array" ref="R567">_xlfn.XLOOKUP(Q567,INDEX(Flettilisti,,1),INDEX(Flettilisti,,2),,0)</f>
        <v>Vantar flokkun</v>
      </c>
      <c r="S567" s="38" t="str">
        <f>IF(ISBLANK(N567),"",IF(N567&lt;Gögn!$J$2,Gögn!$K$2,IF(N567&gt;Gögn!$J$4,Gögn!$K$4,Gögn!$K$3)))</f>
        <v/>
      </c>
      <c r="T567" s="49" t="str" cm="1">
        <f t="array" aca="1" ref="T567" ca="1">IF(ISBLANK(B567),"",IF(R567="Styrkhæft",_xlfn.XLOOKUP(S567,Vegalengdir[Texti],INDIRECT("Vegalengdir["&amp;'Upplýsingar um umsækjanda'!$B$10&amp;"]"),0%,0)))</f>
        <v/>
      </c>
      <c r="U567" s="72" t="str">
        <f t="shared" si="26"/>
        <v/>
      </c>
    </row>
    <row r="568" spans="1:21" x14ac:dyDescent="0.25">
      <c r="A568" s="53">
        <f t="shared" si="27"/>
        <v>567</v>
      </c>
      <c r="B568" s="55"/>
      <c r="C568" s="56"/>
      <c r="D568" s="55"/>
      <c r="E568" s="55"/>
      <c r="F568" s="55"/>
      <c r="G568" s="55"/>
      <c r="H568" s="57"/>
      <c r="I568" s="55"/>
      <c r="J568" s="55"/>
      <c r="K568" s="55"/>
      <c r="L568" s="55"/>
      <c r="M568" s="55"/>
      <c r="N568" s="57"/>
      <c r="O568" s="57" t="str">
        <f t="shared" si="25"/>
        <v/>
      </c>
      <c r="Q568" s="38" t="s">
        <v>450</v>
      </c>
      <c r="R568" s="38" t="str" cm="1">
        <f t="array" ref="R568">_xlfn.XLOOKUP(Q568,INDEX(Flettilisti,,1),INDEX(Flettilisti,,2),,0)</f>
        <v>Vantar flokkun</v>
      </c>
      <c r="S568" s="38" t="str">
        <f>IF(ISBLANK(N568),"",IF(N568&lt;Gögn!$J$2,Gögn!$K$2,IF(N568&gt;Gögn!$J$4,Gögn!$K$4,Gögn!$K$3)))</f>
        <v/>
      </c>
      <c r="T568" s="49" t="str" cm="1">
        <f t="array" aca="1" ref="T568" ca="1">IF(ISBLANK(B568),"",IF(R568="Styrkhæft",_xlfn.XLOOKUP(S568,Vegalengdir[Texti],INDIRECT("Vegalengdir["&amp;'Upplýsingar um umsækjanda'!$B$10&amp;"]"),0%,0)))</f>
        <v/>
      </c>
      <c r="U568" s="72" t="str">
        <f t="shared" si="26"/>
        <v/>
      </c>
    </row>
    <row r="569" spans="1:21" x14ac:dyDescent="0.25">
      <c r="A569" s="53">
        <f t="shared" si="27"/>
        <v>568</v>
      </c>
      <c r="B569" s="55"/>
      <c r="C569" s="56"/>
      <c r="D569" s="55"/>
      <c r="E569" s="55"/>
      <c r="F569" s="55"/>
      <c r="G569" s="55"/>
      <c r="H569" s="57"/>
      <c r="I569" s="55"/>
      <c r="J569" s="55"/>
      <c r="K569" s="55"/>
      <c r="L569" s="55"/>
      <c r="M569" s="55"/>
      <c r="N569" s="57"/>
      <c r="O569" s="57" t="str">
        <f t="shared" si="25"/>
        <v/>
      </c>
      <c r="Q569" s="38" t="s">
        <v>450</v>
      </c>
      <c r="R569" s="38" t="str" cm="1">
        <f t="array" ref="R569">_xlfn.XLOOKUP(Q569,INDEX(Flettilisti,,1),INDEX(Flettilisti,,2),,0)</f>
        <v>Vantar flokkun</v>
      </c>
      <c r="S569" s="38" t="str">
        <f>IF(ISBLANK(N569),"",IF(N569&lt;Gögn!$J$2,Gögn!$K$2,IF(N569&gt;Gögn!$J$4,Gögn!$K$4,Gögn!$K$3)))</f>
        <v/>
      </c>
      <c r="T569" s="49" t="str" cm="1">
        <f t="array" aca="1" ref="T569" ca="1">IF(ISBLANK(B569),"",IF(R569="Styrkhæft",_xlfn.XLOOKUP(S569,Vegalengdir[Texti],INDIRECT("Vegalengdir["&amp;'Upplýsingar um umsækjanda'!$B$10&amp;"]"),0%,0)))</f>
        <v/>
      </c>
      <c r="U569" s="72" t="str">
        <f t="shared" si="26"/>
        <v/>
      </c>
    </row>
    <row r="570" spans="1:21" x14ac:dyDescent="0.25">
      <c r="A570" s="53">
        <f t="shared" si="27"/>
        <v>569</v>
      </c>
      <c r="B570" s="55"/>
      <c r="C570" s="56"/>
      <c r="D570" s="55"/>
      <c r="E570" s="55"/>
      <c r="F570" s="55"/>
      <c r="G570" s="55"/>
      <c r="H570" s="57"/>
      <c r="I570" s="55"/>
      <c r="J570" s="55"/>
      <c r="K570" s="55"/>
      <c r="L570" s="55"/>
      <c r="M570" s="55"/>
      <c r="N570" s="57"/>
      <c r="O570" s="57" t="str">
        <f t="shared" si="25"/>
        <v/>
      </c>
      <c r="Q570" s="38" t="s">
        <v>450</v>
      </c>
      <c r="R570" s="38" t="str" cm="1">
        <f t="array" ref="R570">_xlfn.XLOOKUP(Q570,INDEX(Flettilisti,,1),INDEX(Flettilisti,,2),,0)</f>
        <v>Vantar flokkun</v>
      </c>
      <c r="S570" s="38" t="str">
        <f>IF(ISBLANK(N570),"",IF(N570&lt;Gögn!$J$2,Gögn!$K$2,IF(N570&gt;Gögn!$J$4,Gögn!$K$4,Gögn!$K$3)))</f>
        <v/>
      </c>
      <c r="T570" s="49" t="str" cm="1">
        <f t="array" aca="1" ref="T570" ca="1">IF(ISBLANK(B570),"",IF(R570="Styrkhæft",_xlfn.XLOOKUP(S570,Vegalengdir[Texti],INDIRECT("Vegalengdir["&amp;'Upplýsingar um umsækjanda'!$B$10&amp;"]"),0%,0)))</f>
        <v/>
      </c>
      <c r="U570" s="72" t="str">
        <f t="shared" si="26"/>
        <v/>
      </c>
    </row>
    <row r="571" spans="1:21" x14ac:dyDescent="0.25">
      <c r="A571" s="53">
        <f t="shared" si="27"/>
        <v>570</v>
      </c>
      <c r="B571" s="55"/>
      <c r="C571" s="56"/>
      <c r="D571" s="55"/>
      <c r="E571" s="55"/>
      <c r="F571" s="55"/>
      <c r="G571" s="55"/>
      <c r="H571" s="57"/>
      <c r="I571" s="55"/>
      <c r="J571" s="55"/>
      <c r="K571" s="55"/>
      <c r="L571" s="55"/>
      <c r="M571" s="55"/>
      <c r="N571" s="57"/>
      <c r="O571" s="57" t="str">
        <f t="shared" si="25"/>
        <v/>
      </c>
      <c r="Q571" s="38" t="s">
        <v>450</v>
      </c>
      <c r="R571" s="38" t="str" cm="1">
        <f t="array" ref="R571">_xlfn.XLOOKUP(Q571,INDEX(Flettilisti,,1),INDEX(Flettilisti,,2),,0)</f>
        <v>Vantar flokkun</v>
      </c>
      <c r="S571" s="38" t="str">
        <f>IF(ISBLANK(N571),"",IF(N571&lt;Gögn!$J$2,Gögn!$K$2,IF(N571&gt;Gögn!$J$4,Gögn!$K$4,Gögn!$K$3)))</f>
        <v/>
      </c>
      <c r="T571" s="49" t="str" cm="1">
        <f t="array" aca="1" ref="T571" ca="1">IF(ISBLANK(B571),"",IF(R571="Styrkhæft",_xlfn.XLOOKUP(S571,Vegalengdir[Texti],INDIRECT("Vegalengdir["&amp;'Upplýsingar um umsækjanda'!$B$10&amp;"]"),0%,0)))</f>
        <v/>
      </c>
      <c r="U571" s="72" t="str">
        <f t="shared" si="26"/>
        <v/>
      </c>
    </row>
    <row r="572" spans="1:21" x14ac:dyDescent="0.25">
      <c r="A572" s="53">
        <f t="shared" si="27"/>
        <v>571</v>
      </c>
      <c r="B572" s="55"/>
      <c r="C572" s="56"/>
      <c r="D572" s="55"/>
      <c r="E572" s="55"/>
      <c r="F572" s="55"/>
      <c r="G572" s="55"/>
      <c r="H572" s="57"/>
      <c r="I572" s="55"/>
      <c r="J572" s="55"/>
      <c r="K572" s="55"/>
      <c r="L572" s="55"/>
      <c r="M572" s="55"/>
      <c r="N572" s="57"/>
      <c r="O572" s="57" t="str">
        <f t="shared" si="25"/>
        <v/>
      </c>
      <c r="Q572" s="38" t="s">
        <v>450</v>
      </c>
      <c r="R572" s="38" t="str" cm="1">
        <f t="array" ref="R572">_xlfn.XLOOKUP(Q572,INDEX(Flettilisti,,1),INDEX(Flettilisti,,2),,0)</f>
        <v>Vantar flokkun</v>
      </c>
      <c r="S572" s="38" t="str">
        <f>IF(ISBLANK(N572),"",IF(N572&lt;Gögn!$J$2,Gögn!$K$2,IF(N572&gt;Gögn!$J$4,Gögn!$K$4,Gögn!$K$3)))</f>
        <v/>
      </c>
      <c r="T572" s="49" t="str" cm="1">
        <f t="array" aca="1" ref="T572" ca="1">IF(ISBLANK(B572),"",IF(R572="Styrkhæft",_xlfn.XLOOKUP(S572,Vegalengdir[Texti],INDIRECT("Vegalengdir["&amp;'Upplýsingar um umsækjanda'!$B$10&amp;"]"),0%,0)))</f>
        <v/>
      </c>
      <c r="U572" s="72" t="str">
        <f t="shared" si="26"/>
        <v/>
      </c>
    </row>
    <row r="573" spans="1:21" x14ac:dyDescent="0.25">
      <c r="A573" s="53">
        <f t="shared" si="27"/>
        <v>572</v>
      </c>
      <c r="B573" s="55"/>
      <c r="C573" s="56"/>
      <c r="D573" s="55"/>
      <c r="E573" s="55"/>
      <c r="F573" s="55"/>
      <c r="G573" s="55"/>
      <c r="H573" s="57"/>
      <c r="I573" s="55"/>
      <c r="J573" s="55"/>
      <c r="K573" s="55"/>
      <c r="L573" s="55"/>
      <c r="M573" s="55"/>
      <c r="N573" s="57"/>
      <c r="O573" s="57" t="str">
        <f t="shared" si="25"/>
        <v/>
      </c>
      <c r="Q573" s="38" t="s">
        <v>450</v>
      </c>
      <c r="R573" s="38" t="str" cm="1">
        <f t="array" ref="R573">_xlfn.XLOOKUP(Q573,INDEX(Flettilisti,,1),INDEX(Flettilisti,,2),,0)</f>
        <v>Vantar flokkun</v>
      </c>
      <c r="S573" s="38" t="str">
        <f>IF(ISBLANK(N573),"",IF(N573&lt;Gögn!$J$2,Gögn!$K$2,IF(N573&gt;Gögn!$J$4,Gögn!$K$4,Gögn!$K$3)))</f>
        <v/>
      </c>
      <c r="T573" s="49" t="str" cm="1">
        <f t="array" aca="1" ref="T573" ca="1">IF(ISBLANK(B573),"",IF(R573="Styrkhæft",_xlfn.XLOOKUP(S573,Vegalengdir[Texti],INDIRECT("Vegalengdir["&amp;'Upplýsingar um umsækjanda'!$B$10&amp;"]"),0%,0)))</f>
        <v/>
      </c>
      <c r="U573" s="72" t="str">
        <f t="shared" si="26"/>
        <v/>
      </c>
    </row>
    <row r="574" spans="1:21" x14ac:dyDescent="0.25">
      <c r="A574" s="53">
        <f t="shared" si="27"/>
        <v>573</v>
      </c>
      <c r="B574" s="55"/>
      <c r="C574" s="56"/>
      <c r="D574" s="55"/>
      <c r="E574" s="55"/>
      <c r="F574" s="55"/>
      <c r="G574" s="55"/>
      <c r="H574" s="57"/>
      <c r="I574" s="55"/>
      <c r="J574" s="55"/>
      <c r="K574" s="55"/>
      <c r="L574" s="55"/>
      <c r="M574" s="55"/>
      <c r="N574" s="57"/>
      <c r="O574" s="57" t="str">
        <f t="shared" si="25"/>
        <v/>
      </c>
      <c r="Q574" s="38" t="s">
        <v>450</v>
      </c>
      <c r="R574" s="38" t="str" cm="1">
        <f t="array" ref="R574">_xlfn.XLOOKUP(Q574,INDEX(Flettilisti,,1),INDEX(Flettilisti,,2),,0)</f>
        <v>Vantar flokkun</v>
      </c>
      <c r="S574" s="38" t="str">
        <f>IF(ISBLANK(N574),"",IF(N574&lt;Gögn!$J$2,Gögn!$K$2,IF(N574&gt;Gögn!$J$4,Gögn!$K$4,Gögn!$K$3)))</f>
        <v/>
      </c>
      <c r="T574" s="49" t="str" cm="1">
        <f t="array" aca="1" ref="T574" ca="1">IF(ISBLANK(B574),"",IF(R574="Styrkhæft",_xlfn.XLOOKUP(S574,Vegalengdir[Texti],INDIRECT("Vegalengdir["&amp;'Upplýsingar um umsækjanda'!$B$10&amp;"]"),0%,0)))</f>
        <v/>
      </c>
      <c r="U574" s="72" t="str">
        <f t="shared" si="26"/>
        <v/>
      </c>
    </row>
    <row r="575" spans="1:21" x14ac:dyDescent="0.25">
      <c r="A575" s="53">
        <f t="shared" si="27"/>
        <v>574</v>
      </c>
      <c r="B575" s="55"/>
      <c r="C575" s="56"/>
      <c r="D575" s="55"/>
      <c r="E575" s="55"/>
      <c r="F575" s="55"/>
      <c r="G575" s="55"/>
      <c r="H575" s="57"/>
      <c r="I575" s="55"/>
      <c r="J575" s="55"/>
      <c r="K575" s="55"/>
      <c r="L575" s="55"/>
      <c r="M575" s="55"/>
      <c r="N575" s="57"/>
      <c r="O575" s="57" t="str">
        <f t="shared" si="25"/>
        <v/>
      </c>
      <c r="Q575" s="38" t="s">
        <v>450</v>
      </c>
      <c r="R575" s="38" t="str" cm="1">
        <f t="array" ref="R575">_xlfn.XLOOKUP(Q575,INDEX(Flettilisti,,1),INDEX(Flettilisti,,2),,0)</f>
        <v>Vantar flokkun</v>
      </c>
      <c r="S575" s="38" t="str">
        <f>IF(ISBLANK(N575),"",IF(N575&lt;Gögn!$J$2,Gögn!$K$2,IF(N575&gt;Gögn!$J$4,Gögn!$K$4,Gögn!$K$3)))</f>
        <v/>
      </c>
      <c r="T575" s="49" t="str" cm="1">
        <f t="array" aca="1" ref="T575" ca="1">IF(ISBLANK(B575),"",IF(R575="Styrkhæft",_xlfn.XLOOKUP(S575,Vegalengdir[Texti],INDIRECT("Vegalengdir["&amp;'Upplýsingar um umsækjanda'!$B$10&amp;"]"),0%,0)))</f>
        <v/>
      </c>
      <c r="U575" s="72" t="str">
        <f t="shared" si="26"/>
        <v/>
      </c>
    </row>
    <row r="576" spans="1:21" x14ac:dyDescent="0.25">
      <c r="A576" s="53">
        <f t="shared" si="27"/>
        <v>575</v>
      </c>
      <c r="B576" s="55"/>
      <c r="C576" s="56"/>
      <c r="D576" s="55"/>
      <c r="E576" s="55"/>
      <c r="F576" s="55"/>
      <c r="G576" s="55"/>
      <c r="H576" s="57"/>
      <c r="I576" s="55"/>
      <c r="J576" s="55"/>
      <c r="K576" s="55"/>
      <c r="L576" s="55"/>
      <c r="M576" s="55"/>
      <c r="N576" s="57"/>
      <c r="O576" s="57" t="str">
        <f t="shared" si="25"/>
        <v/>
      </c>
      <c r="Q576" s="38" t="s">
        <v>450</v>
      </c>
      <c r="R576" s="38" t="str" cm="1">
        <f t="array" ref="R576">_xlfn.XLOOKUP(Q576,INDEX(Flettilisti,,1),INDEX(Flettilisti,,2),,0)</f>
        <v>Vantar flokkun</v>
      </c>
      <c r="S576" s="38" t="str">
        <f>IF(ISBLANK(N576),"",IF(N576&lt;Gögn!$J$2,Gögn!$K$2,IF(N576&gt;Gögn!$J$4,Gögn!$K$4,Gögn!$K$3)))</f>
        <v/>
      </c>
      <c r="T576" s="49" t="str" cm="1">
        <f t="array" aca="1" ref="T576" ca="1">IF(ISBLANK(B576),"",IF(R576="Styrkhæft",_xlfn.XLOOKUP(S576,Vegalengdir[Texti],INDIRECT("Vegalengdir["&amp;'Upplýsingar um umsækjanda'!$B$10&amp;"]"),0%,0)))</f>
        <v/>
      </c>
      <c r="U576" s="72" t="str">
        <f t="shared" si="26"/>
        <v/>
      </c>
    </row>
    <row r="577" spans="1:21" x14ac:dyDescent="0.25">
      <c r="A577" s="53">
        <f t="shared" si="27"/>
        <v>576</v>
      </c>
      <c r="B577" s="55"/>
      <c r="C577" s="56"/>
      <c r="D577" s="55"/>
      <c r="E577" s="55"/>
      <c r="F577" s="55"/>
      <c r="G577" s="55"/>
      <c r="H577" s="57"/>
      <c r="I577" s="55"/>
      <c r="J577" s="55"/>
      <c r="K577" s="55"/>
      <c r="L577" s="55"/>
      <c r="M577" s="55"/>
      <c r="N577" s="57"/>
      <c r="O577" s="57" t="str">
        <f t="shared" si="25"/>
        <v/>
      </c>
      <c r="Q577" s="38" t="s">
        <v>450</v>
      </c>
      <c r="R577" s="38" t="str" cm="1">
        <f t="array" ref="R577">_xlfn.XLOOKUP(Q577,INDEX(Flettilisti,,1),INDEX(Flettilisti,,2),,0)</f>
        <v>Vantar flokkun</v>
      </c>
      <c r="S577" s="38" t="str">
        <f>IF(ISBLANK(N577),"",IF(N577&lt;Gögn!$J$2,Gögn!$K$2,IF(N577&gt;Gögn!$J$4,Gögn!$K$4,Gögn!$K$3)))</f>
        <v/>
      </c>
      <c r="T577" s="49" t="str" cm="1">
        <f t="array" aca="1" ref="T577" ca="1">IF(ISBLANK(B577),"",IF(R577="Styrkhæft",_xlfn.XLOOKUP(S577,Vegalengdir[Texti],INDIRECT("Vegalengdir["&amp;'Upplýsingar um umsækjanda'!$B$10&amp;"]"),0%,0)))</f>
        <v/>
      </c>
      <c r="U577" s="72" t="str">
        <f t="shared" si="26"/>
        <v/>
      </c>
    </row>
    <row r="578" spans="1:21" x14ac:dyDescent="0.25">
      <c r="A578" s="53">
        <f t="shared" si="27"/>
        <v>577</v>
      </c>
      <c r="B578" s="55"/>
      <c r="C578" s="56"/>
      <c r="D578" s="55"/>
      <c r="E578" s="55"/>
      <c r="F578" s="55"/>
      <c r="G578" s="55"/>
      <c r="H578" s="57"/>
      <c r="I578" s="55"/>
      <c r="J578" s="55"/>
      <c r="K578" s="55"/>
      <c r="L578" s="55"/>
      <c r="M578" s="55"/>
      <c r="N578" s="57"/>
      <c r="O578" s="57" t="str">
        <f t="shared" si="25"/>
        <v/>
      </c>
      <c r="Q578" s="38" t="s">
        <v>450</v>
      </c>
      <c r="R578" s="38" t="str" cm="1">
        <f t="array" ref="R578">_xlfn.XLOOKUP(Q578,INDEX(Flettilisti,,1),INDEX(Flettilisti,,2),,0)</f>
        <v>Vantar flokkun</v>
      </c>
      <c r="S578" s="38" t="str">
        <f>IF(ISBLANK(N578),"",IF(N578&lt;Gögn!$J$2,Gögn!$K$2,IF(N578&gt;Gögn!$J$4,Gögn!$K$4,Gögn!$K$3)))</f>
        <v/>
      </c>
      <c r="T578" s="49" t="str" cm="1">
        <f t="array" aca="1" ref="T578" ca="1">IF(ISBLANK(B578),"",IF(R578="Styrkhæft",_xlfn.XLOOKUP(S578,Vegalengdir[Texti],INDIRECT("Vegalengdir["&amp;'Upplýsingar um umsækjanda'!$B$10&amp;"]"),0%,0)))</f>
        <v/>
      </c>
      <c r="U578" s="72" t="str">
        <f t="shared" si="26"/>
        <v/>
      </c>
    </row>
    <row r="579" spans="1:21" x14ac:dyDescent="0.25">
      <c r="A579" s="53">
        <f t="shared" si="27"/>
        <v>578</v>
      </c>
      <c r="B579" s="55"/>
      <c r="C579" s="56"/>
      <c r="D579" s="55"/>
      <c r="E579" s="55"/>
      <c r="F579" s="55"/>
      <c r="G579" s="55"/>
      <c r="H579" s="57"/>
      <c r="I579" s="55"/>
      <c r="J579" s="55"/>
      <c r="K579" s="55"/>
      <c r="L579" s="55"/>
      <c r="M579" s="55"/>
      <c r="N579" s="57"/>
      <c r="O579" s="57" t="str">
        <f t="shared" ref="O579:O642" si="28">IFERROR(IF(ISBLANK(B579),"",H579/N579),0)</f>
        <v/>
      </c>
      <c r="Q579" s="38" t="s">
        <v>450</v>
      </c>
      <c r="R579" s="38" t="str" cm="1">
        <f t="array" ref="R579">_xlfn.XLOOKUP(Q579,INDEX(Flettilisti,,1),INDEX(Flettilisti,,2),,0)</f>
        <v>Vantar flokkun</v>
      </c>
      <c r="S579" s="38" t="str">
        <f>IF(ISBLANK(N579),"",IF(N579&lt;Gögn!$J$2,Gögn!$K$2,IF(N579&gt;Gögn!$J$4,Gögn!$K$4,Gögn!$K$3)))</f>
        <v/>
      </c>
      <c r="T579" s="49" t="str" cm="1">
        <f t="array" aca="1" ref="T579" ca="1">IF(ISBLANK(B579),"",IF(R579="Styrkhæft",_xlfn.XLOOKUP(S579,Vegalengdir[Texti],INDIRECT("Vegalengdir["&amp;'Upplýsingar um umsækjanda'!$B$10&amp;"]"),0%,0)))</f>
        <v/>
      </c>
      <c r="U579" s="72" t="str">
        <f t="shared" ref="U579:U642" si="29">IF(ISBLANK(B579),"",T579*H579)</f>
        <v/>
      </c>
    </row>
    <row r="580" spans="1:21" x14ac:dyDescent="0.25">
      <c r="A580" s="53">
        <f t="shared" si="27"/>
        <v>579</v>
      </c>
      <c r="B580" s="55"/>
      <c r="C580" s="56"/>
      <c r="D580" s="55"/>
      <c r="E580" s="55"/>
      <c r="F580" s="55"/>
      <c r="G580" s="55"/>
      <c r="H580" s="57"/>
      <c r="I580" s="55"/>
      <c r="J580" s="55"/>
      <c r="K580" s="55"/>
      <c r="L580" s="55"/>
      <c r="M580" s="55"/>
      <c r="N580" s="57"/>
      <c r="O580" s="57" t="str">
        <f t="shared" si="28"/>
        <v/>
      </c>
      <c r="Q580" s="38" t="s">
        <v>450</v>
      </c>
      <c r="R580" s="38" t="str" cm="1">
        <f t="array" ref="R580">_xlfn.XLOOKUP(Q580,INDEX(Flettilisti,,1),INDEX(Flettilisti,,2),,0)</f>
        <v>Vantar flokkun</v>
      </c>
      <c r="S580" s="38" t="str">
        <f>IF(ISBLANK(N580),"",IF(N580&lt;Gögn!$J$2,Gögn!$K$2,IF(N580&gt;Gögn!$J$4,Gögn!$K$4,Gögn!$K$3)))</f>
        <v/>
      </c>
      <c r="T580" s="49" t="str" cm="1">
        <f t="array" aca="1" ref="T580" ca="1">IF(ISBLANK(B580),"",IF(R580="Styrkhæft",_xlfn.XLOOKUP(S580,Vegalengdir[Texti],INDIRECT("Vegalengdir["&amp;'Upplýsingar um umsækjanda'!$B$10&amp;"]"),0%,0)))</f>
        <v/>
      </c>
      <c r="U580" s="72" t="str">
        <f t="shared" si="29"/>
        <v/>
      </c>
    </row>
    <row r="581" spans="1:21" x14ac:dyDescent="0.25">
      <c r="A581" s="53">
        <f t="shared" si="27"/>
        <v>580</v>
      </c>
      <c r="B581" s="55"/>
      <c r="C581" s="56"/>
      <c r="D581" s="55"/>
      <c r="E581" s="55"/>
      <c r="F581" s="55"/>
      <c r="G581" s="55"/>
      <c r="H581" s="57"/>
      <c r="I581" s="55"/>
      <c r="J581" s="55"/>
      <c r="K581" s="55"/>
      <c r="L581" s="55"/>
      <c r="M581" s="55"/>
      <c r="N581" s="57"/>
      <c r="O581" s="57" t="str">
        <f t="shared" si="28"/>
        <v/>
      </c>
      <c r="Q581" s="38" t="s">
        <v>450</v>
      </c>
      <c r="R581" s="38" t="str" cm="1">
        <f t="array" ref="R581">_xlfn.XLOOKUP(Q581,INDEX(Flettilisti,,1),INDEX(Flettilisti,,2),,0)</f>
        <v>Vantar flokkun</v>
      </c>
      <c r="S581" s="38" t="str">
        <f>IF(ISBLANK(N581),"",IF(N581&lt;Gögn!$J$2,Gögn!$K$2,IF(N581&gt;Gögn!$J$4,Gögn!$K$4,Gögn!$K$3)))</f>
        <v/>
      </c>
      <c r="T581" s="49" t="str" cm="1">
        <f t="array" aca="1" ref="T581" ca="1">IF(ISBLANK(B581),"",IF(R581="Styrkhæft",_xlfn.XLOOKUP(S581,Vegalengdir[Texti],INDIRECT("Vegalengdir["&amp;'Upplýsingar um umsækjanda'!$B$10&amp;"]"),0%,0)))</f>
        <v/>
      </c>
      <c r="U581" s="72" t="str">
        <f t="shared" si="29"/>
        <v/>
      </c>
    </row>
    <row r="582" spans="1:21" x14ac:dyDescent="0.25">
      <c r="A582" s="53">
        <f t="shared" si="27"/>
        <v>581</v>
      </c>
      <c r="B582" s="55"/>
      <c r="C582" s="56"/>
      <c r="D582" s="55"/>
      <c r="E582" s="55"/>
      <c r="F582" s="55"/>
      <c r="G582" s="55"/>
      <c r="H582" s="57"/>
      <c r="I582" s="55"/>
      <c r="J582" s="55"/>
      <c r="K582" s="55"/>
      <c r="L582" s="55"/>
      <c r="M582" s="55"/>
      <c r="N582" s="57"/>
      <c r="O582" s="57" t="str">
        <f t="shared" si="28"/>
        <v/>
      </c>
      <c r="Q582" s="38" t="s">
        <v>450</v>
      </c>
      <c r="R582" s="38" t="str" cm="1">
        <f t="array" ref="R582">_xlfn.XLOOKUP(Q582,INDEX(Flettilisti,,1),INDEX(Flettilisti,,2),,0)</f>
        <v>Vantar flokkun</v>
      </c>
      <c r="S582" s="38" t="str">
        <f>IF(ISBLANK(N582),"",IF(N582&lt;Gögn!$J$2,Gögn!$K$2,IF(N582&gt;Gögn!$J$4,Gögn!$K$4,Gögn!$K$3)))</f>
        <v/>
      </c>
      <c r="T582" s="49" t="str" cm="1">
        <f t="array" aca="1" ref="T582" ca="1">IF(ISBLANK(B582),"",IF(R582="Styrkhæft",_xlfn.XLOOKUP(S582,Vegalengdir[Texti],INDIRECT("Vegalengdir["&amp;'Upplýsingar um umsækjanda'!$B$10&amp;"]"),0%,0)))</f>
        <v/>
      </c>
      <c r="U582" s="72" t="str">
        <f t="shared" si="29"/>
        <v/>
      </c>
    </row>
    <row r="583" spans="1:21" x14ac:dyDescent="0.25">
      <c r="A583" s="53">
        <f t="shared" si="27"/>
        <v>582</v>
      </c>
      <c r="B583" s="55"/>
      <c r="C583" s="56"/>
      <c r="D583" s="55"/>
      <c r="E583" s="55"/>
      <c r="F583" s="55"/>
      <c r="G583" s="55"/>
      <c r="H583" s="57"/>
      <c r="I583" s="55"/>
      <c r="J583" s="55"/>
      <c r="K583" s="55"/>
      <c r="L583" s="55"/>
      <c r="M583" s="55"/>
      <c r="N583" s="57"/>
      <c r="O583" s="57" t="str">
        <f t="shared" si="28"/>
        <v/>
      </c>
      <c r="Q583" s="38" t="s">
        <v>450</v>
      </c>
      <c r="R583" s="38" t="str" cm="1">
        <f t="array" ref="R583">_xlfn.XLOOKUP(Q583,INDEX(Flettilisti,,1),INDEX(Flettilisti,,2),,0)</f>
        <v>Vantar flokkun</v>
      </c>
      <c r="S583" s="38" t="str">
        <f>IF(ISBLANK(N583),"",IF(N583&lt;Gögn!$J$2,Gögn!$K$2,IF(N583&gt;Gögn!$J$4,Gögn!$K$4,Gögn!$K$3)))</f>
        <v/>
      </c>
      <c r="T583" s="49" t="str" cm="1">
        <f t="array" aca="1" ref="T583" ca="1">IF(ISBLANK(B583),"",IF(R583="Styrkhæft",_xlfn.XLOOKUP(S583,Vegalengdir[Texti],INDIRECT("Vegalengdir["&amp;'Upplýsingar um umsækjanda'!$B$10&amp;"]"),0%,0)))</f>
        <v/>
      </c>
      <c r="U583" s="72" t="str">
        <f t="shared" si="29"/>
        <v/>
      </c>
    </row>
    <row r="584" spans="1:21" x14ac:dyDescent="0.25">
      <c r="A584" s="53">
        <f t="shared" si="27"/>
        <v>583</v>
      </c>
      <c r="B584" s="55"/>
      <c r="C584" s="56"/>
      <c r="D584" s="55"/>
      <c r="E584" s="55"/>
      <c r="F584" s="55"/>
      <c r="G584" s="55"/>
      <c r="H584" s="57"/>
      <c r="I584" s="55"/>
      <c r="J584" s="55"/>
      <c r="K584" s="55"/>
      <c r="L584" s="55"/>
      <c r="M584" s="55"/>
      <c r="N584" s="57"/>
      <c r="O584" s="57" t="str">
        <f t="shared" si="28"/>
        <v/>
      </c>
      <c r="Q584" s="38" t="s">
        <v>450</v>
      </c>
      <c r="R584" s="38" t="str" cm="1">
        <f t="array" ref="R584">_xlfn.XLOOKUP(Q584,INDEX(Flettilisti,,1),INDEX(Flettilisti,,2),,0)</f>
        <v>Vantar flokkun</v>
      </c>
      <c r="S584" s="38" t="str">
        <f>IF(ISBLANK(N584),"",IF(N584&lt;Gögn!$J$2,Gögn!$K$2,IF(N584&gt;Gögn!$J$4,Gögn!$K$4,Gögn!$K$3)))</f>
        <v/>
      </c>
      <c r="T584" s="49" t="str" cm="1">
        <f t="array" aca="1" ref="T584" ca="1">IF(ISBLANK(B584),"",IF(R584="Styrkhæft",_xlfn.XLOOKUP(S584,Vegalengdir[Texti],INDIRECT("Vegalengdir["&amp;'Upplýsingar um umsækjanda'!$B$10&amp;"]"),0%,0)))</f>
        <v/>
      </c>
      <c r="U584" s="72" t="str">
        <f t="shared" si="29"/>
        <v/>
      </c>
    </row>
    <row r="585" spans="1:21" x14ac:dyDescent="0.25">
      <c r="A585" s="53">
        <f t="shared" si="27"/>
        <v>584</v>
      </c>
      <c r="B585" s="55"/>
      <c r="C585" s="56"/>
      <c r="D585" s="55"/>
      <c r="E585" s="55"/>
      <c r="F585" s="55"/>
      <c r="G585" s="55"/>
      <c r="H585" s="57"/>
      <c r="I585" s="55"/>
      <c r="J585" s="55"/>
      <c r="K585" s="55"/>
      <c r="L585" s="55"/>
      <c r="M585" s="55"/>
      <c r="N585" s="57"/>
      <c r="O585" s="57" t="str">
        <f t="shared" si="28"/>
        <v/>
      </c>
      <c r="Q585" s="38" t="s">
        <v>450</v>
      </c>
      <c r="R585" s="38" t="str" cm="1">
        <f t="array" ref="R585">_xlfn.XLOOKUP(Q585,INDEX(Flettilisti,,1),INDEX(Flettilisti,,2),,0)</f>
        <v>Vantar flokkun</v>
      </c>
      <c r="S585" s="38" t="str">
        <f>IF(ISBLANK(N585),"",IF(N585&lt;Gögn!$J$2,Gögn!$K$2,IF(N585&gt;Gögn!$J$4,Gögn!$K$4,Gögn!$K$3)))</f>
        <v/>
      </c>
      <c r="T585" s="49" t="str" cm="1">
        <f t="array" aca="1" ref="T585" ca="1">IF(ISBLANK(B585),"",IF(R585="Styrkhæft",_xlfn.XLOOKUP(S585,Vegalengdir[Texti],INDIRECT("Vegalengdir["&amp;'Upplýsingar um umsækjanda'!$B$10&amp;"]"),0%,0)))</f>
        <v/>
      </c>
      <c r="U585" s="72" t="str">
        <f t="shared" si="29"/>
        <v/>
      </c>
    </row>
    <row r="586" spans="1:21" x14ac:dyDescent="0.25">
      <c r="A586" s="53">
        <f t="shared" si="27"/>
        <v>585</v>
      </c>
      <c r="B586" s="55"/>
      <c r="C586" s="56"/>
      <c r="D586" s="55"/>
      <c r="E586" s="55"/>
      <c r="F586" s="55"/>
      <c r="G586" s="55"/>
      <c r="H586" s="57"/>
      <c r="I586" s="55"/>
      <c r="J586" s="55"/>
      <c r="K586" s="55"/>
      <c r="L586" s="55"/>
      <c r="M586" s="55"/>
      <c r="N586" s="57"/>
      <c r="O586" s="57" t="str">
        <f t="shared" si="28"/>
        <v/>
      </c>
      <c r="Q586" s="38" t="s">
        <v>450</v>
      </c>
      <c r="R586" s="38" t="str" cm="1">
        <f t="array" ref="R586">_xlfn.XLOOKUP(Q586,INDEX(Flettilisti,,1),INDEX(Flettilisti,,2),,0)</f>
        <v>Vantar flokkun</v>
      </c>
      <c r="S586" s="38" t="str">
        <f>IF(ISBLANK(N586),"",IF(N586&lt;Gögn!$J$2,Gögn!$K$2,IF(N586&gt;Gögn!$J$4,Gögn!$K$4,Gögn!$K$3)))</f>
        <v/>
      </c>
      <c r="T586" s="49" t="str" cm="1">
        <f t="array" aca="1" ref="T586" ca="1">IF(ISBLANK(B586),"",IF(R586="Styrkhæft",_xlfn.XLOOKUP(S586,Vegalengdir[Texti],INDIRECT("Vegalengdir["&amp;'Upplýsingar um umsækjanda'!$B$10&amp;"]"),0%,0)))</f>
        <v/>
      </c>
      <c r="U586" s="72" t="str">
        <f t="shared" si="29"/>
        <v/>
      </c>
    </row>
    <row r="587" spans="1:21" x14ac:dyDescent="0.25">
      <c r="A587" s="53">
        <f t="shared" si="27"/>
        <v>586</v>
      </c>
      <c r="B587" s="55"/>
      <c r="C587" s="56"/>
      <c r="D587" s="55"/>
      <c r="E587" s="55"/>
      <c r="F587" s="55"/>
      <c r="G587" s="55"/>
      <c r="H587" s="57"/>
      <c r="I587" s="55"/>
      <c r="J587" s="55"/>
      <c r="K587" s="55"/>
      <c r="L587" s="55"/>
      <c r="M587" s="55"/>
      <c r="N587" s="57"/>
      <c r="O587" s="57" t="str">
        <f t="shared" si="28"/>
        <v/>
      </c>
      <c r="Q587" s="38" t="s">
        <v>450</v>
      </c>
      <c r="R587" s="38" t="str" cm="1">
        <f t="array" ref="R587">_xlfn.XLOOKUP(Q587,INDEX(Flettilisti,,1),INDEX(Flettilisti,,2),,0)</f>
        <v>Vantar flokkun</v>
      </c>
      <c r="S587" s="38" t="str">
        <f>IF(ISBLANK(N587),"",IF(N587&lt;Gögn!$J$2,Gögn!$K$2,IF(N587&gt;Gögn!$J$4,Gögn!$K$4,Gögn!$K$3)))</f>
        <v/>
      </c>
      <c r="T587" s="49" t="str" cm="1">
        <f t="array" aca="1" ref="T587" ca="1">IF(ISBLANK(B587),"",IF(R587="Styrkhæft",_xlfn.XLOOKUP(S587,Vegalengdir[Texti],INDIRECT("Vegalengdir["&amp;'Upplýsingar um umsækjanda'!$B$10&amp;"]"),0%,0)))</f>
        <v/>
      </c>
      <c r="U587" s="72" t="str">
        <f t="shared" si="29"/>
        <v/>
      </c>
    </row>
    <row r="588" spans="1:21" x14ac:dyDescent="0.25">
      <c r="A588" s="53">
        <f t="shared" si="27"/>
        <v>587</v>
      </c>
      <c r="B588" s="55"/>
      <c r="C588" s="56"/>
      <c r="D588" s="55"/>
      <c r="E588" s="55"/>
      <c r="F588" s="55"/>
      <c r="G588" s="55"/>
      <c r="H588" s="57"/>
      <c r="I588" s="55"/>
      <c r="J588" s="55"/>
      <c r="K588" s="55"/>
      <c r="L588" s="55"/>
      <c r="M588" s="55"/>
      <c r="N588" s="57"/>
      <c r="O588" s="57" t="str">
        <f t="shared" si="28"/>
        <v/>
      </c>
      <c r="Q588" s="38" t="s">
        <v>450</v>
      </c>
      <c r="R588" s="38" t="str" cm="1">
        <f t="array" ref="R588">_xlfn.XLOOKUP(Q588,INDEX(Flettilisti,,1),INDEX(Flettilisti,,2),,0)</f>
        <v>Vantar flokkun</v>
      </c>
      <c r="S588" s="38" t="str">
        <f>IF(ISBLANK(N588),"",IF(N588&lt;Gögn!$J$2,Gögn!$K$2,IF(N588&gt;Gögn!$J$4,Gögn!$K$4,Gögn!$K$3)))</f>
        <v/>
      </c>
      <c r="T588" s="49" t="str" cm="1">
        <f t="array" aca="1" ref="T588" ca="1">IF(ISBLANK(B588),"",IF(R588="Styrkhæft",_xlfn.XLOOKUP(S588,Vegalengdir[Texti],INDIRECT("Vegalengdir["&amp;'Upplýsingar um umsækjanda'!$B$10&amp;"]"),0%,0)))</f>
        <v/>
      </c>
      <c r="U588" s="72" t="str">
        <f t="shared" si="29"/>
        <v/>
      </c>
    </row>
    <row r="589" spans="1:21" x14ac:dyDescent="0.25">
      <c r="A589" s="53">
        <f t="shared" si="27"/>
        <v>588</v>
      </c>
      <c r="B589" s="55"/>
      <c r="C589" s="56"/>
      <c r="D589" s="55"/>
      <c r="E589" s="55"/>
      <c r="F589" s="55"/>
      <c r="G589" s="55"/>
      <c r="H589" s="57"/>
      <c r="I589" s="55"/>
      <c r="J589" s="55"/>
      <c r="K589" s="55"/>
      <c r="L589" s="55"/>
      <c r="M589" s="55"/>
      <c r="N589" s="57"/>
      <c r="O589" s="57" t="str">
        <f t="shared" si="28"/>
        <v/>
      </c>
      <c r="Q589" s="38" t="s">
        <v>450</v>
      </c>
      <c r="R589" s="38" t="str" cm="1">
        <f t="array" ref="R589">_xlfn.XLOOKUP(Q589,INDEX(Flettilisti,,1),INDEX(Flettilisti,,2),,0)</f>
        <v>Vantar flokkun</v>
      </c>
      <c r="S589" s="38" t="str">
        <f>IF(ISBLANK(N589),"",IF(N589&lt;Gögn!$J$2,Gögn!$K$2,IF(N589&gt;Gögn!$J$4,Gögn!$K$4,Gögn!$K$3)))</f>
        <v/>
      </c>
      <c r="T589" s="49" t="str" cm="1">
        <f t="array" aca="1" ref="T589" ca="1">IF(ISBLANK(B589),"",IF(R589="Styrkhæft",_xlfn.XLOOKUP(S589,Vegalengdir[Texti],INDIRECT("Vegalengdir["&amp;'Upplýsingar um umsækjanda'!$B$10&amp;"]"),0%,0)))</f>
        <v/>
      </c>
      <c r="U589" s="72" t="str">
        <f t="shared" si="29"/>
        <v/>
      </c>
    </row>
    <row r="590" spans="1:21" x14ac:dyDescent="0.25">
      <c r="A590" s="53">
        <f t="shared" si="27"/>
        <v>589</v>
      </c>
      <c r="B590" s="55"/>
      <c r="C590" s="56"/>
      <c r="D590" s="55"/>
      <c r="E590" s="55"/>
      <c r="F590" s="55"/>
      <c r="G590" s="55"/>
      <c r="H590" s="57"/>
      <c r="I590" s="55"/>
      <c r="J590" s="55"/>
      <c r="K590" s="55"/>
      <c r="L590" s="55"/>
      <c r="M590" s="55"/>
      <c r="N590" s="57"/>
      <c r="O590" s="57" t="str">
        <f t="shared" si="28"/>
        <v/>
      </c>
      <c r="Q590" s="38" t="s">
        <v>450</v>
      </c>
      <c r="R590" s="38" t="str" cm="1">
        <f t="array" ref="R590">_xlfn.XLOOKUP(Q590,INDEX(Flettilisti,,1),INDEX(Flettilisti,,2),,0)</f>
        <v>Vantar flokkun</v>
      </c>
      <c r="S590" s="38" t="str">
        <f>IF(ISBLANK(N590),"",IF(N590&lt;Gögn!$J$2,Gögn!$K$2,IF(N590&gt;Gögn!$J$4,Gögn!$K$4,Gögn!$K$3)))</f>
        <v/>
      </c>
      <c r="T590" s="49" t="str" cm="1">
        <f t="array" aca="1" ref="T590" ca="1">IF(ISBLANK(B590),"",IF(R590="Styrkhæft",_xlfn.XLOOKUP(S590,Vegalengdir[Texti],INDIRECT("Vegalengdir["&amp;'Upplýsingar um umsækjanda'!$B$10&amp;"]"),0%,0)))</f>
        <v/>
      </c>
      <c r="U590" s="72" t="str">
        <f t="shared" si="29"/>
        <v/>
      </c>
    </row>
    <row r="591" spans="1:21" x14ac:dyDescent="0.25">
      <c r="A591" s="53">
        <f t="shared" si="27"/>
        <v>590</v>
      </c>
      <c r="B591" s="55"/>
      <c r="C591" s="56"/>
      <c r="D591" s="55"/>
      <c r="E591" s="55"/>
      <c r="F591" s="55"/>
      <c r="G591" s="55"/>
      <c r="H591" s="57"/>
      <c r="I591" s="55"/>
      <c r="J591" s="55"/>
      <c r="K591" s="55"/>
      <c r="L591" s="55"/>
      <c r="M591" s="55"/>
      <c r="N591" s="57"/>
      <c r="O591" s="57" t="str">
        <f t="shared" si="28"/>
        <v/>
      </c>
      <c r="Q591" s="38" t="s">
        <v>450</v>
      </c>
      <c r="R591" s="38" t="str" cm="1">
        <f t="array" ref="R591">_xlfn.XLOOKUP(Q591,INDEX(Flettilisti,,1),INDEX(Flettilisti,,2),,0)</f>
        <v>Vantar flokkun</v>
      </c>
      <c r="S591" s="38" t="str">
        <f>IF(ISBLANK(N591),"",IF(N591&lt;Gögn!$J$2,Gögn!$K$2,IF(N591&gt;Gögn!$J$4,Gögn!$K$4,Gögn!$K$3)))</f>
        <v/>
      </c>
      <c r="T591" s="49" t="str" cm="1">
        <f t="array" aca="1" ref="T591" ca="1">IF(ISBLANK(B591),"",IF(R591="Styrkhæft",_xlfn.XLOOKUP(S591,Vegalengdir[Texti],INDIRECT("Vegalengdir["&amp;'Upplýsingar um umsækjanda'!$B$10&amp;"]"),0%,0)))</f>
        <v/>
      </c>
      <c r="U591" s="72" t="str">
        <f t="shared" si="29"/>
        <v/>
      </c>
    </row>
    <row r="592" spans="1:21" x14ac:dyDescent="0.25">
      <c r="A592" s="53">
        <f t="shared" si="27"/>
        <v>591</v>
      </c>
      <c r="B592" s="55"/>
      <c r="C592" s="56"/>
      <c r="D592" s="55"/>
      <c r="E592" s="55"/>
      <c r="F592" s="55"/>
      <c r="G592" s="55"/>
      <c r="H592" s="57"/>
      <c r="I592" s="55"/>
      <c r="J592" s="55"/>
      <c r="K592" s="55"/>
      <c r="L592" s="55"/>
      <c r="M592" s="55"/>
      <c r="N592" s="57"/>
      <c r="O592" s="57" t="str">
        <f t="shared" si="28"/>
        <v/>
      </c>
      <c r="Q592" s="38" t="s">
        <v>450</v>
      </c>
      <c r="R592" s="38" t="str" cm="1">
        <f t="array" ref="R592">_xlfn.XLOOKUP(Q592,INDEX(Flettilisti,,1),INDEX(Flettilisti,,2),,0)</f>
        <v>Vantar flokkun</v>
      </c>
      <c r="S592" s="38" t="str">
        <f>IF(ISBLANK(N592),"",IF(N592&lt;Gögn!$J$2,Gögn!$K$2,IF(N592&gt;Gögn!$J$4,Gögn!$K$4,Gögn!$K$3)))</f>
        <v/>
      </c>
      <c r="T592" s="49" t="str" cm="1">
        <f t="array" aca="1" ref="T592" ca="1">IF(ISBLANK(B592),"",IF(R592="Styrkhæft",_xlfn.XLOOKUP(S592,Vegalengdir[Texti],INDIRECT("Vegalengdir["&amp;'Upplýsingar um umsækjanda'!$B$10&amp;"]"),0%,0)))</f>
        <v/>
      </c>
      <c r="U592" s="72" t="str">
        <f t="shared" si="29"/>
        <v/>
      </c>
    </row>
    <row r="593" spans="1:21" x14ac:dyDescent="0.25">
      <c r="A593" s="53">
        <f t="shared" si="27"/>
        <v>592</v>
      </c>
      <c r="B593" s="55"/>
      <c r="C593" s="56"/>
      <c r="D593" s="55"/>
      <c r="E593" s="55"/>
      <c r="F593" s="55"/>
      <c r="G593" s="55"/>
      <c r="H593" s="57"/>
      <c r="I593" s="55"/>
      <c r="J593" s="55"/>
      <c r="K593" s="55"/>
      <c r="L593" s="55"/>
      <c r="M593" s="55"/>
      <c r="N593" s="57"/>
      <c r="O593" s="57" t="str">
        <f t="shared" si="28"/>
        <v/>
      </c>
      <c r="Q593" s="38" t="s">
        <v>450</v>
      </c>
      <c r="R593" s="38" t="str" cm="1">
        <f t="array" ref="R593">_xlfn.XLOOKUP(Q593,INDEX(Flettilisti,,1),INDEX(Flettilisti,,2),,0)</f>
        <v>Vantar flokkun</v>
      </c>
      <c r="S593" s="38" t="str">
        <f>IF(ISBLANK(N593),"",IF(N593&lt;Gögn!$J$2,Gögn!$K$2,IF(N593&gt;Gögn!$J$4,Gögn!$K$4,Gögn!$K$3)))</f>
        <v/>
      </c>
      <c r="T593" s="49" t="str" cm="1">
        <f t="array" aca="1" ref="T593" ca="1">IF(ISBLANK(B593),"",IF(R593="Styrkhæft",_xlfn.XLOOKUP(S593,Vegalengdir[Texti],INDIRECT("Vegalengdir["&amp;'Upplýsingar um umsækjanda'!$B$10&amp;"]"),0%,0)))</f>
        <v/>
      </c>
      <c r="U593" s="72" t="str">
        <f t="shared" si="29"/>
        <v/>
      </c>
    </row>
    <row r="594" spans="1:21" x14ac:dyDescent="0.25">
      <c r="A594" s="53">
        <f t="shared" si="27"/>
        <v>593</v>
      </c>
      <c r="B594" s="55"/>
      <c r="C594" s="56"/>
      <c r="D594" s="55"/>
      <c r="E594" s="55"/>
      <c r="F594" s="55"/>
      <c r="G594" s="55"/>
      <c r="H594" s="57"/>
      <c r="I594" s="55"/>
      <c r="J594" s="55"/>
      <c r="K594" s="55"/>
      <c r="L594" s="55"/>
      <c r="M594" s="55"/>
      <c r="N594" s="57"/>
      <c r="O594" s="57" t="str">
        <f t="shared" si="28"/>
        <v/>
      </c>
      <c r="Q594" s="38" t="s">
        <v>450</v>
      </c>
      <c r="R594" s="38" t="str" cm="1">
        <f t="array" ref="R594">_xlfn.XLOOKUP(Q594,INDEX(Flettilisti,,1),INDEX(Flettilisti,,2),,0)</f>
        <v>Vantar flokkun</v>
      </c>
      <c r="S594" s="38" t="str">
        <f>IF(ISBLANK(N594),"",IF(N594&lt;Gögn!$J$2,Gögn!$K$2,IF(N594&gt;Gögn!$J$4,Gögn!$K$4,Gögn!$K$3)))</f>
        <v/>
      </c>
      <c r="T594" s="49" t="str" cm="1">
        <f t="array" aca="1" ref="T594" ca="1">IF(ISBLANK(B594),"",IF(R594="Styrkhæft",_xlfn.XLOOKUP(S594,Vegalengdir[Texti],INDIRECT("Vegalengdir["&amp;'Upplýsingar um umsækjanda'!$B$10&amp;"]"),0%,0)))</f>
        <v/>
      </c>
      <c r="U594" s="72" t="str">
        <f t="shared" si="29"/>
        <v/>
      </c>
    </row>
    <row r="595" spans="1:21" x14ac:dyDescent="0.25">
      <c r="A595" s="53">
        <f t="shared" si="27"/>
        <v>594</v>
      </c>
      <c r="B595" s="55"/>
      <c r="C595" s="56"/>
      <c r="D595" s="55"/>
      <c r="E595" s="55"/>
      <c r="F595" s="55"/>
      <c r="G595" s="55"/>
      <c r="H595" s="57"/>
      <c r="I595" s="55"/>
      <c r="J595" s="55"/>
      <c r="K595" s="55"/>
      <c r="L595" s="55"/>
      <c r="M595" s="55"/>
      <c r="N595" s="57"/>
      <c r="O595" s="57" t="str">
        <f t="shared" si="28"/>
        <v/>
      </c>
      <c r="Q595" s="38" t="s">
        <v>450</v>
      </c>
      <c r="R595" s="38" t="str" cm="1">
        <f t="array" ref="R595">_xlfn.XLOOKUP(Q595,INDEX(Flettilisti,,1),INDEX(Flettilisti,,2),,0)</f>
        <v>Vantar flokkun</v>
      </c>
      <c r="S595" s="38" t="str">
        <f>IF(ISBLANK(N595),"",IF(N595&lt;Gögn!$J$2,Gögn!$K$2,IF(N595&gt;Gögn!$J$4,Gögn!$K$4,Gögn!$K$3)))</f>
        <v/>
      </c>
      <c r="T595" s="49" t="str" cm="1">
        <f t="array" aca="1" ref="T595" ca="1">IF(ISBLANK(B595),"",IF(R595="Styrkhæft",_xlfn.XLOOKUP(S595,Vegalengdir[Texti],INDIRECT("Vegalengdir["&amp;'Upplýsingar um umsækjanda'!$B$10&amp;"]"),0%,0)))</f>
        <v/>
      </c>
      <c r="U595" s="72" t="str">
        <f t="shared" si="29"/>
        <v/>
      </c>
    </row>
    <row r="596" spans="1:21" x14ac:dyDescent="0.25">
      <c r="A596" s="53">
        <f t="shared" si="27"/>
        <v>595</v>
      </c>
      <c r="B596" s="55"/>
      <c r="C596" s="56"/>
      <c r="D596" s="55"/>
      <c r="E596" s="55"/>
      <c r="F596" s="55"/>
      <c r="G596" s="55"/>
      <c r="H596" s="57"/>
      <c r="I596" s="55"/>
      <c r="J596" s="55"/>
      <c r="K596" s="55"/>
      <c r="L596" s="55"/>
      <c r="M596" s="55"/>
      <c r="N596" s="57"/>
      <c r="O596" s="57" t="str">
        <f t="shared" si="28"/>
        <v/>
      </c>
      <c r="Q596" s="38" t="s">
        <v>450</v>
      </c>
      <c r="R596" s="38" t="str" cm="1">
        <f t="array" ref="R596">_xlfn.XLOOKUP(Q596,INDEX(Flettilisti,,1),INDEX(Flettilisti,,2),,0)</f>
        <v>Vantar flokkun</v>
      </c>
      <c r="S596" s="38" t="str">
        <f>IF(ISBLANK(N596),"",IF(N596&lt;Gögn!$J$2,Gögn!$K$2,IF(N596&gt;Gögn!$J$4,Gögn!$K$4,Gögn!$K$3)))</f>
        <v/>
      </c>
      <c r="T596" s="49" t="str" cm="1">
        <f t="array" aca="1" ref="T596" ca="1">IF(ISBLANK(B596),"",IF(R596="Styrkhæft",_xlfn.XLOOKUP(S596,Vegalengdir[Texti],INDIRECT("Vegalengdir["&amp;'Upplýsingar um umsækjanda'!$B$10&amp;"]"),0%,0)))</f>
        <v/>
      </c>
      <c r="U596" s="72" t="str">
        <f t="shared" si="29"/>
        <v/>
      </c>
    </row>
    <row r="597" spans="1:21" x14ac:dyDescent="0.25">
      <c r="A597" s="53">
        <f t="shared" si="27"/>
        <v>596</v>
      </c>
      <c r="B597" s="55"/>
      <c r="C597" s="56"/>
      <c r="D597" s="55"/>
      <c r="E597" s="55"/>
      <c r="F597" s="55"/>
      <c r="G597" s="55"/>
      <c r="H597" s="57"/>
      <c r="I597" s="55"/>
      <c r="J597" s="55"/>
      <c r="K597" s="55"/>
      <c r="L597" s="55"/>
      <c r="M597" s="55"/>
      <c r="N597" s="57"/>
      <c r="O597" s="57" t="str">
        <f t="shared" si="28"/>
        <v/>
      </c>
      <c r="Q597" s="38" t="s">
        <v>450</v>
      </c>
      <c r="R597" s="38" t="str" cm="1">
        <f t="array" ref="R597">_xlfn.XLOOKUP(Q597,INDEX(Flettilisti,,1),INDEX(Flettilisti,,2),,0)</f>
        <v>Vantar flokkun</v>
      </c>
      <c r="S597" s="38" t="str">
        <f>IF(ISBLANK(N597),"",IF(N597&lt;Gögn!$J$2,Gögn!$K$2,IF(N597&gt;Gögn!$J$4,Gögn!$K$4,Gögn!$K$3)))</f>
        <v/>
      </c>
      <c r="T597" s="49" t="str" cm="1">
        <f t="array" aca="1" ref="T597" ca="1">IF(ISBLANK(B597),"",IF(R597="Styrkhæft",_xlfn.XLOOKUP(S597,Vegalengdir[Texti],INDIRECT("Vegalengdir["&amp;'Upplýsingar um umsækjanda'!$B$10&amp;"]"),0%,0)))</f>
        <v/>
      </c>
      <c r="U597" s="72" t="str">
        <f t="shared" si="29"/>
        <v/>
      </c>
    </row>
    <row r="598" spans="1:21" x14ac:dyDescent="0.25">
      <c r="A598" s="53">
        <f t="shared" si="27"/>
        <v>597</v>
      </c>
      <c r="B598" s="55"/>
      <c r="C598" s="56"/>
      <c r="D598" s="55"/>
      <c r="E598" s="55"/>
      <c r="F598" s="55"/>
      <c r="G598" s="55"/>
      <c r="H598" s="57"/>
      <c r="I598" s="55"/>
      <c r="J598" s="55"/>
      <c r="K598" s="55"/>
      <c r="L598" s="55"/>
      <c r="M598" s="55"/>
      <c r="N598" s="57"/>
      <c r="O598" s="57" t="str">
        <f t="shared" si="28"/>
        <v/>
      </c>
      <c r="Q598" s="38" t="s">
        <v>450</v>
      </c>
      <c r="R598" s="38" t="str" cm="1">
        <f t="array" ref="R598">_xlfn.XLOOKUP(Q598,INDEX(Flettilisti,,1),INDEX(Flettilisti,,2),,0)</f>
        <v>Vantar flokkun</v>
      </c>
      <c r="S598" s="38" t="str">
        <f>IF(ISBLANK(N598),"",IF(N598&lt;Gögn!$J$2,Gögn!$K$2,IF(N598&gt;Gögn!$J$4,Gögn!$K$4,Gögn!$K$3)))</f>
        <v/>
      </c>
      <c r="T598" s="49" t="str" cm="1">
        <f t="array" aca="1" ref="T598" ca="1">IF(ISBLANK(B598),"",IF(R598="Styrkhæft",_xlfn.XLOOKUP(S598,Vegalengdir[Texti],INDIRECT("Vegalengdir["&amp;'Upplýsingar um umsækjanda'!$B$10&amp;"]"),0%,0)))</f>
        <v/>
      </c>
      <c r="U598" s="72" t="str">
        <f t="shared" si="29"/>
        <v/>
      </c>
    </row>
    <row r="599" spans="1:21" x14ac:dyDescent="0.25">
      <c r="A599" s="53">
        <f t="shared" si="27"/>
        <v>598</v>
      </c>
      <c r="B599" s="55"/>
      <c r="C599" s="56"/>
      <c r="D599" s="55"/>
      <c r="E599" s="55"/>
      <c r="F599" s="55"/>
      <c r="G599" s="55"/>
      <c r="H599" s="57"/>
      <c r="I599" s="55"/>
      <c r="J599" s="55"/>
      <c r="K599" s="55"/>
      <c r="L599" s="55"/>
      <c r="M599" s="55"/>
      <c r="N599" s="57"/>
      <c r="O599" s="57" t="str">
        <f t="shared" si="28"/>
        <v/>
      </c>
      <c r="Q599" s="38" t="s">
        <v>450</v>
      </c>
      <c r="R599" s="38" t="str" cm="1">
        <f t="array" ref="R599">_xlfn.XLOOKUP(Q599,INDEX(Flettilisti,,1),INDEX(Flettilisti,,2),,0)</f>
        <v>Vantar flokkun</v>
      </c>
      <c r="S599" s="38" t="str">
        <f>IF(ISBLANK(N599),"",IF(N599&lt;Gögn!$J$2,Gögn!$K$2,IF(N599&gt;Gögn!$J$4,Gögn!$K$4,Gögn!$K$3)))</f>
        <v/>
      </c>
      <c r="T599" s="49" t="str" cm="1">
        <f t="array" aca="1" ref="T599" ca="1">IF(ISBLANK(B599),"",IF(R599="Styrkhæft",_xlfn.XLOOKUP(S599,Vegalengdir[Texti],INDIRECT("Vegalengdir["&amp;'Upplýsingar um umsækjanda'!$B$10&amp;"]"),0%,0)))</f>
        <v/>
      </c>
      <c r="U599" s="72" t="str">
        <f t="shared" si="29"/>
        <v/>
      </c>
    </row>
    <row r="600" spans="1:21" x14ac:dyDescent="0.25">
      <c r="A600" s="53">
        <f t="shared" si="27"/>
        <v>599</v>
      </c>
      <c r="B600" s="55"/>
      <c r="C600" s="56"/>
      <c r="D600" s="55"/>
      <c r="E600" s="55"/>
      <c r="F600" s="55"/>
      <c r="G600" s="55"/>
      <c r="H600" s="57"/>
      <c r="I600" s="55"/>
      <c r="J600" s="55"/>
      <c r="K600" s="55"/>
      <c r="L600" s="55"/>
      <c r="M600" s="55"/>
      <c r="N600" s="57"/>
      <c r="O600" s="57" t="str">
        <f t="shared" si="28"/>
        <v/>
      </c>
      <c r="Q600" s="38" t="s">
        <v>450</v>
      </c>
      <c r="R600" s="38" t="str" cm="1">
        <f t="array" ref="R600">_xlfn.XLOOKUP(Q600,INDEX(Flettilisti,,1),INDEX(Flettilisti,,2),,0)</f>
        <v>Vantar flokkun</v>
      </c>
      <c r="S600" s="38" t="str">
        <f>IF(ISBLANK(N600),"",IF(N600&lt;Gögn!$J$2,Gögn!$K$2,IF(N600&gt;Gögn!$J$4,Gögn!$K$4,Gögn!$K$3)))</f>
        <v/>
      </c>
      <c r="T600" s="49" t="str" cm="1">
        <f t="array" aca="1" ref="T600" ca="1">IF(ISBLANK(B600),"",IF(R600="Styrkhæft",_xlfn.XLOOKUP(S600,Vegalengdir[Texti],INDIRECT("Vegalengdir["&amp;'Upplýsingar um umsækjanda'!$B$10&amp;"]"),0%,0)))</f>
        <v/>
      </c>
      <c r="U600" s="72" t="str">
        <f t="shared" si="29"/>
        <v/>
      </c>
    </row>
    <row r="601" spans="1:21" x14ac:dyDescent="0.25">
      <c r="A601" s="53">
        <f t="shared" si="27"/>
        <v>600</v>
      </c>
      <c r="B601" s="55"/>
      <c r="C601" s="56"/>
      <c r="D601" s="55"/>
      <c r="E601" s="55"/>
      <c r="F601" s="55"/>
      <c r="G601" s="55"/>
      <c r="H601" s="57"/>
      <c r="I601" s="55"/>
      <c r="J601" s="55"/>
      <c r="K601" s="55"/>
      <c r="L601" s="55"/>
      <c r="M601" s="55"/>
      <c r="N601" s="57"/>
      <c r="O601" s="57" t="str">
        <f t="shared" si="28"/>
        <v/>
      </c>
      <c r="Q601" s="38" t="s">
        <v>450</v>
      </c>
      <c r="R601" s="38" t="str" cm="1">
        <f t="array" ref="R601">_xlfn.XLOOKUP(Q601,INDEX(Flettilisti,,1),INDEX(Flettilisti,,2),,0)</f>
        <v>Vantar flokkun</v>
      </c>
      <c r="S601" s="38" t="str">
        <f>IF(ISBLANK(N601),"",IF(N601&lt;Gögn!$J$2,Gögn!$K$2,IF(N601&gt;Gögn!$J$4,Gögn!$K$4,Gögn!$K$3)))</f>
        <v/>
      </c>
      <c r="T601" s="49" t="str" cm="1">
        <f t="array" aca="1" ref="T601" ca="1">IF(ISBLANK(B601),"",IF(R601="Styrkhæft",_xlfn.XLOOKUP(S601,Vegalengdir[Texti],INDIRECT("Vegalengdir["&amp;'Upplýsingar um umsækjanda'!$B$10&amp;"]"),0%,0)))</f>
        <v/>
      </c>
      <c r="U601" s="72" t="str">
        <f t="shared" si="29"/>
        <v/>
      </c>
    </row>
    <row r="602" spans="1:21" x14ac:dyDescent="0.25">
      <c r="A602" s="53">
        <f t="shared" si="27"/>
        <v>601</v>
      </c>
      <c r="B602" s="55"/>
      <c r="C602" s="56"/>
      <c r="D602" s="55"/>
      <c r="E602" s="55"/>
      <c r="F602" s="55"/>
      <c r="G602" s="55"/>
      <c r="H602" s="57"/>
      <c r="I602" s="55"/>
      <c r="J602" s="55"/>
      <c r="K602" s="55"/>
      <c r="L602" s="55"/>
      <c r="M602" s="55"/>
      <c r="N602" s="57"/>
      <c r="O602" s="57" t="str">
        <f t="shared" si="28"/>
        <v/>
      </c>
      <c r="Q602" s="38" t="s">
        <v>450</v>
      </c>
      <c r="R602" s="38" t="str" cm="1">
        <f t="array" ref="R602">_xlfn.XLOOKUP(Q602,INDEX(Flettilisti,,1),INDEX(Flettilisti,,2),,0)</f>
        <v>Vantar flokkun</v>
      </c>
      <c r="S602" s="38" t="str">
        <f>IF(ISBLANK(N602),"",IF(N602&lt;Gögn!$J$2,Gögn!$K$2,IF(N602&gt;Gögn!$J$4,Gögn!$K$4,Gögn!$K$3)))</f>
        <v/>
      </c>
      <c r="T602" s="49" t="str" cm="1">
        <f t="array" aca="1" ref="T602" ca="1">IF(ISBLANK(B602),"",IF(R602="Styrkhæft",_xlfn.XLOOKUP(S602,Vegalengdir[Texti],INDIRECT("Vegalengdir["&amp;'Upplýsingar um umsækjanda'!$B$10&amp;"]"),0%,0)))</f>
        <v/>
      </c>
      <c r="U602" s="72" t="str">
        <f t="shared" si="29"/>
        <v/>
      </c>
    </row>
    <row r="603" spans="1:21" x14ac:dyDescent="0.25">
      <c r="A603" s="53">
        <f t="shared" si="27"/>
        <v>602</v>
      </c>
      <c r="B603" s="55"/>
      <c r="C603" s="56"/>
      <c r="D603" s="55"/>
      <c r="E603" s="55"/>
      <c r="F603" s="55"/>
      <c r="G603" s="55"/>
      <c r="H603" s="57"/>
      <c r="I603" s="55"/>
      <c r="J603" s="55"/>
      <c r="K603" s="55"/>
      <c r="L603" s="55"/>
      <c r="M603" s="55"/>
      <c r="N603" s="57"/>
      <c r="O603" s="57" t="str">
        <f t="shared" si="28"/>
        <v/>
      </c>
      <c r="Q603" s="38" t="s">
        <v>450</v>
      </c>
      <c r="R603" s="38" t="str" cm="1">
        <f t="array" ref="R603">_xlfn.XLOOKUP(Q603,INDEX(Flettilisti,,1),INDEX(Flettilisti,,2),,0)</f>
        <v>Vantar flokkun</v>
      </c>
      <c r="S603" s="38" t="str">
        <f>IF(ISBLANK(N603),"",IF(N603&lt;Gögn!$J$2,Gögn!$K$2,IF(N603&gt;Gögn!$J$4,Gögn!$K$4,Gögn!$K$3)))</f>
        <v/>
      </c>
      <c r="T603" s="49" t="str" cm="1">
        <f t="array" aca="1" ref="T603" ca="1">IF(ISBLANK(B603),"",IF(R603="Styrkhæft",_xlfn.XLOOKUP(S603,Vegalengdir[Texti],INDIRECT("Vegalengdir["&amp;'Upplýsingar um umsækjanda'!$B$10&amp;"]"),0%,0)))</f>
        <v/>
      </c>
      <c r="U603" s="72" t="str">
        <f t="shared" si="29"/>
        <v/>
      </c>
    </row>
    <row r="604" spans="1:21" x14ac:dyDescent="0.25">
      <c r="A604" s="53">
        <f t="shared" si="27"/>
        <v>603</v>
      </c>
      <c r="B604" s="55"/>
      <c r="C604" s="56"/>
      <c r="D604" s="55"/>
      <c r="E604" s="55"/>
      <c r="F604" s="55"/>
      <c r="G604" s="55"/>
      <c r="H604" s="57"/>
      <c r="I604" s="55"/>
      <c r="J604" s="55"/>
      <c r="K604" s="55"/>
      <c r="L604" s="55"/>
      <c r="M604" s="55"/>
      <c r="N604" s="57"/>
      <c r="O604" s="57" t="str">
        <f t="shared" si="28"/>
        <v/>
      </c>
      <c r="Q604" s="38" t="s">
        <v>450</v>
      </c>
      <c r="R604" s="38" t="str" cm="1">
        <f t="array" ref="R604">_xlfn.XLOOKUP(Q604,INDEX(Flettilisti,,1),INDEX(Flettilisti,,2),,0)</f>
        <v>Vantar flokkun</v>
      </c>
      <c r="S604" s="38" t="str">
        <f>IF(ISBLANK(N604),"",IF(N604&lt;Gögn!$J$2,Gögn!$K$2,IF(N604&gt;Gögn!$J$4,Gögn!$K$4,Gögn!$K$3)))</f>
        <v/>
      </c>
      <c r="T604" s="49" t="str" cm="1">
        <f t="array" aca="1" ref="T604" ca="1">IF(ISBLANK(B604),"",IF(R604="Styrkhæft",_xlfn.XLOOKUP(S604,Vegalengdir[Texti],INDIRECT("Vegalengdir["&amp;'Upplýsingar um umsækjanda'!$B$10&amp;"]"),0%,0)))</f>
        <v/>
      </c>
      <c r="U604" s="72" t="str">
        <f t="shared" si="29"/>
        <v/>
      </c>
    </row>
    <row r="605" spans="1:21" x14ac:dyDescent="0.25">
      <c r="A605" s="53">
        <f t="shared" si="27"/>
        <v>604</v>
      </c>
      <c r="B605" s="55"/>
      <c r="C605" s="56"/>
      <c r="D605" s="55"/>
      <c r="E605" s="55"/>
      <c r="F605" s="55"/>
      <c r="G605" s="55"/>
      <c r="H605" s="57"/>
      <c r="I605" s="55"/>
      <c r="J605" s="55"/>
      <c r="K605" s="55"/>
      <c r="L605" s="55"/>
      <c r="M605" s="55"/>
      <c r="N605" s="57"/>
      <c r="O605" s="57" t="str">
        <f t="shared" si="28"/>
        <v/>
      </c>
      <c r="Q605" s="38" t="s">
        <v>450</v>
      </c>
      <c r="R605" s="38" t="str" cm="1">
        <f t="array" ref="R605">_xlfn.XLOOKUP(Q605,INDEX(Flettilisti,,1),INDEX(Flettilisti,,2),,0)</f>
        <v>Vantar flokkun</v>
      </c>
      <c r="S605" s="38" t="str">
        <f>IF(ISBLANK(N605),"",IF(N605&lt;Gögn!$J$2,Gögn!$K$2,IF(N605&gt;Gögn!$J$4,Gögn!$K$4,Gögn!$K$3)))</f>
        <v/>
      </c>
      <c r="T605" s="49" t="str" cm="1">
        <f t="array" aca="1" ref="T605" ca="1">IF(ISBLANK(B605),"",IF(R605="Styrkhæft",_xlfn.XLOOKUP(S605,Vegalengdir[Texti],INDIRECT("Vegalengdir["&amp;'Upplýsingar um umsækjanda'!$B$10&amp;"]"),0%,0)))</f>
        <v/>
      </c>
      <c r="U605" s="72" t="str">
        <f t="shared" si="29"/>
        <v/>
      </c>
    </row>
    <row r="606" spans="1:21" x14ac:dyDescent="0.25">
      <c r="A606" s="53">
        <f t="shared" si="27"/>
        <v>605</v>
      </c>
      <c r="B606" s="55"/>
      <c r="C606" s="56"/>
      <c r="D606" s="55"/>
      <c r="E606" s="55"/>
      <c r="F606" s="55"/>
      <c r="G606" s="55"/>
      <c r="H606" s="57"/>
      <c r="I606" s="55"/>
      <c r="J606" s="55"/>
      <c r="K606" s="55"/>
      <c r="L606" s="55"/>
      <c r="M606" s="55"/>
      <c r="N606" s="57"/>
      <c r="O606" s="57" t="str">
        <f t="shared" si="28"/>
        <v/>
      </c>
      <c r="Q606" s="38" t="s">
        <v>450</v>
      </c>
      <c r="R606" s="38" t="str" cm="1">
        <f t="array" ref="R606">_xlfn.XLOOKUP(Q606,INDEX(Flettilisti,,1),INDEX(Flettilisti,,2),,0)</f>
        <v>Vantar flokkun</v>
      </c>
      <c r="S606" s="38" t="str">
        <f>IF(ISBLANK(N606),"",IF(N606&lt;Gögn!$J$2,Gögn!$K$2,IF(N606&gt;Gögn!$J$4,Gögn!$K$4,Gögn!$K$3)))</f>
        <v/>
      </c>
      <c r="T606" s="49" t="str" cm="1">
        <f t="array" aca="1" ref="T606" ca="1">IF(ISBLANK(B606),"",IF(R606="Styrkhæft",_xlfn.XLOOKUP(S606,Vegalengdir[Texti],INDIRECT("Vegalengdir["&amp;'Upplýsingar um umsækjanda'!$B$10&amp;"]"),0%,0)))</f>
        <v/>
      </c>
      <c r="U606" s="72" t="str">
        <f t="shared" si="29"/>
        <v/>
      </c>
    </row>
    <row r="607" spans="1:21" x14ac:dyDescent="0.25">
      <c r="A607" s="53">
        <f t="shared" si="27"/>
        <v>606</v>
      </c>
      <c r="B607" s="55"/>
      <c r="C607" s="56"/>
      <c r="D607" s="55"/>
      <c r="E607" s="55"/>
      <c r="F607" s="55"/>
      <c r="G607" s="55"/>
      <c r="H607" s="57"/>
      <c r="I607" s="55"/>
      <c r="J607" s="55"/>
      <c r="K607" s="55"/>
      <c r="L607" s="55"/>
      <c r="M607" s="55"/>
      <c r="N607" s="57"/>
      <c r="O607" s="57" t="str">
        <f t="shared" si="28"/>
        <v/>
      </c>
      <c r="Q607" s="38" t="s">
        <v>450</v>
      </c>
      <c r="R607" s="38" t="str" cm="1">
        <f t="array" ref="R607">_xlfn.XLOOKUP(Q607,INDEX(Flettilisti,,1),INDEX(Flettilisti,,2),,0)</f>
        <v>Vantar flokkun</v>
      </c>
      <c r="S607" s="38" t="str">
        <f>IF(ISBLANK(N607),"",IF(N607&lt;Gögn!$J$2,Gögn!$K$2,IF(N607&gt;Gögn!$J$4,Gögn!$K$4,Gögn!$K$3)))</f>
        <v/>
      </c>
      <c r="T607" s="49" t="str" cm="1">
        <f t="array" aca="1" ref="T607" ca="1">IF(ISBLANK(B607),"",IF(R607="Styrkhæft",_xlfn.XLOOKUP(S607,Vegalengdir[Texti],INDIRECT("Vegalengdir["&amp;'Upplýsingar um umsækjanda'!$B$10&amp;"]"),0%,0)))</f>
        <v/>
      </c>
      <c r="U607" s="72" t="str">
        <f t="shared" si="29"/>
        <v/>
      </c>
    </row>
    <row r="608" spans="1:21" x14ac:dyDescent="0.25">
      <c r="A608" s="53">
        <f t="shared" si="27"/>
        <v>607</v>
      </c>
      <c r="B608" s="55"/>
      <c r="C608" s="56"/>
      <c r="D608" s="55"/>
      <c r="E608" s="55"/>
      <c r="F608" s="55"/>
      <c r="G608" s="55"/>
      <c r="H608" s="57"/>
      <c r="I608" s="55"/>
      <c r="J608" s="55"/>
      <c r="K608" s="55"/>
      <c r="L608" s="55"/>
      <c r="M608" s="55"/>
      <c r="N608" s="57"/>
      <c r="O608" s="57" t="str">
        <f t="shared" si="28"/>
        <v/>
      </c>
      <c r="Q608" s="38" t="s">
        <v>450</v>
      </c>
      <c r="R608" s="38" t="str" cm="1">
        <f t="array" ref="R608">_xlfn.XLOOKUP(Q608,INDEX(Flettilisti,,1),INDEX(Flettilisti,,2),,0)</f>
        <v>Vantar flokkun</v>
      </c>
      <c r="S608" s="38" t="str">
        <f>IF(ISBLANK(N608),"",IF(N608&lt;Gögn!$J$2,Gögn!$K$2,IF(N608&gt;Gögn!$J$4,Gögn!$K$4,Gögn!$K$3)))</f>
        <v/>
      </c>
      <c r="T608" s="49" t="str" cm="1">
        <f t="array" aca="1" ref="T608" ca="1">IF(ISBLANK(B608),"",IF(R608="Styrkhæft",_xlfn.XLOOKUP(S608,Vegalengdir[Texti],INDIRECT("Vegalengdir["&amp;'Upplýsingar um umsækjanda'!$B$10&amp;"]"),0%,0)))</f>
        <v/>
      </c>
      <c r="U608" s="72" t="str">
        <f t="shared" si="29"/>
        <v/>
      </c>
    </row>
    <row r="609" spans="1:21" x14ac:dyDescent="0.25">
      <c r="A609" s="53">
        <f t="shared" si="27"/>
        <v>608</v>
      </c>
      <c r="B609" s="55"/>
      <c r="C609" s="56"/>
      <c r="D609" s="55"/>
      <c r="E609" s="55"/>
      <c r="F609" s="55"/>
      <c r="G609" s="55"/>
      <c r="H609" s="57"/>
      <c r="I609" s="55"/>
      <c r="J609" s="55"/>
      <c r="K609" s="55"/>
      <c r="L609" s="55"/>
      <c r="M609" s="55"/>
      <c r="N609" s="57"/>
      <c r="O609" s="57" t="str">
        <f t="shared" si="28"/>
        <v/>
      </c>
      <c r="Q609" s="38" t="s">
        <v>450</v>
      </c>
      <c r="R609" s="38" t="str" cm="1">
        <f t="array" ref="R609">_xlfn.XLOOKUP(Q609,INDEX(Flettilisti,,1),INDEX(Flettilisti,,2),,0)</f>
        <v>Vantar flokkun</v>
      </c>
      <c r="S609" s="38" t="str">
        <f>IF(ISBLANK(N609),"",IF(N609&lt;Gögn!$J$2,Gögn!$K$2,IF(N609&gt;Gögn!$J$4,Gögn!$K$4,Gögn!$K$3)))</f>
        <v/>
      </c>
      <c r="T609" s="49" t="str" cm="1">
        <f t="array" aca="1" ref="T609" ca="1">IF(ISBLANK(B609),"",IF(R609="Styrkhæft",_xlfn.XLOOKUP(S609,Vegalengdir[Texti],INDIRECT("Vegalengdir["&amp;'Upplýsingar um umsækjanda'!$B$10&amp;"]"),0%,0)))</f>
        <v/>
      </c>
      <c r="U609" s="72" t="str">
        <f t="shared" si="29"/>
        <v/>
      </c>
    </row>
    <row r="610" spans="1:21" x14ac:dyDescent="0.25">
      <c r="A610" s="53">
        <f t="shared" si="27"/>
        <v>609</v>
      </c>
      <c r="B610" s="55"/>
      <c r="C610" s="56"/>
      <c r="D610" s="55"/>
      <c r="E610" s="55"/>
      <c r="F610" s="55"/>
      <c r="G610" s="55"/>
      <c r="H610" s="57"/>
      <c r="I610" s="55"/>
      <c r="J610" s="55"/>
      <c r="K610" s="55"/>
      <c r="L610" s="55"/>
      <c r="M610" s="55"/>
      <c r="N610" s="57"/>
      <c r="O610" s="57" t="str">
        <f t="shared" si="28"/>
        <v/>
      </c>
      <c r="Q610" s="38" t="s">
        <v>450</v>
      </c>
      <c r="R610" s="38" t="str" cm="1">
        <f t="array" ref="R610">_xlfn.XLOOKUP(Q610,INDEX(Flettilisti,,1),INDEX(Flettilisti,,2),,0)</f>
        <v>Vantar flokkun</v>
      </c>
      <c r="S610" s="38" t="str">
        <f>IF(ISBLANK(N610),"",IF(N610&lt;Gögn!$J$2,Gögn!$K$2,IF(N610&gt;Gögn!$J$4,Gögn!$K$4,Gögn!$K$3)))</f>
        <v/>
      </c>
      <c r="T610" s="49" t="str" cm="1">
        <f t="array" aca="1" ref="T610" ca="1">IF(ISBLANK(B610),"",IF(R610="Styrkhæft",_xlfn.XLOOKUP(S610,Vegalengdir[Texti],INDIRECT("Vegalengdir["&amp;'Upplýsingar um umsækjanda'!$B$10&amp;"]"),0%,0)))</f>
        <v/>
      </c>
      <c r="U610" s="72" t="str">
        <f t="shared" si="29"/>
        <v/>
      </c>
    </row>
    <row r="611" spans="1:21" x14ac:dyDescent="0.25">
      <c r="A611" s="53">
        <f t="shared" si="27"/>
        <v>610</v>
      </c>
      <c r="B611" s="55"/>
      <c r="C611" s="56"/>
      <c r="D611" s="55"/>
      <c r="E611" s="55"/>
      <c r="F611" s="55"/>
      <c r="G611" s="55"/>
      <c r="H611" s="57"/>
      <c r="I611" s="55"/>
      <c r="J611" s="55"/>
      <c r="K611" s="55"/>
      <c r="L611" s="55"/>
      <c r="M611" s="55"/>
      <c r="N611" s="57"/>
      <c r="O611" s="57" t="str">
        <f t="shared" si="28"/>
        <v/>
      </c>
      <c r="Q611" s="38" t="s">
        <v>450</v>
      </c>
      <c r="R611" s="38" t="str" cm="1">
        <f t="array" ref="R611">_xlfn.XLOOKUP(Q611,INDEX(Flettilisti,,1),INDEX(Flettilisti,,2),,0)</f>
        <v>Vantar flokkun</v>
      </c>
      <c r="S611" s="38" t="str">
        <f>IF(ISBLANK(N611),"",IF(N611&lt;Gögn!$J$2,Gögn!$K$2,IF(N611&gt;Gögn!$J$4,Gögn!$K$4,Gögn!$K$3)))</f>
        <v/>
      </c>
      <c r="T611" s="49" t="str" cm="1">
        <f t="array" aca="1" ref="T611" ca="1">IF(ISBLANK(B611),"",IF(R611="Styrkhæft",_xlfn.XLOOKUP(S611,Vegalengdir[Texti],INDIRECT("Vegalengdir["&amp;'Upplýsingar um umsækjanda'!$B$10&amp;"]"),0%,0)))</f>
        <v/>
      </c>
      <c r="U611" s="72" t="str">
        <f t="shared" si="29"/>
        <v/>
      </c>
    </row>
    <row r="612" spans="1:21" x14ac:dyDescent="0.25">
      <c r="A612" s="53">
        <f t="shared" si="27"/>
        <v>611</v>
      </c>
      <c r="B612" s="55"/>
      <c r="C612" s="56"/>
      <c r="D612" s="55"/>
      <c r="E612" s="55"/>
      <c r="F612" s="55"/>
      <c r="G612" s="55"/>
      <c r="H612" s="57"/>
      <c r="I612" s="55"/>
      <c r="J612" s="55"/>
      <c r="K612" s="55"/>
      <c r="L612" s="55"/>
      <c r="M612" s="55"/>
      <c r="N612" s="57"/>
      <c r="O612" s="57" t="str">
        <f t="shared" si="28"/>
        <v/>
      </c>
      <c r="Q612" s="38" t="s">
        <v>450</v>
      </c>
      <c r="R612" s="38" t="str" cm="1">
        <f t="array" ref="R612">_xlfn.XLOOKUP(Q612,INDEX(Flettilisti,,1),INDEX(Flettilisti,,2),,0)</f>
        <v>Vantar flokkun</v>
      </c>
      <c r="S612" s="38" t="str">
        <f>IF(ISBLANK(N612),"",IF(N612&lt;Gögn!$J$2,Gögn!$K$2,IF(N612&gt;Gögn!$J$4,Gögn!$K$4,Gögn!$K$3)))</f>
        <v/>
      </c>
      <c r="T612" s="49" t="str" cm="1">
        <f t="array" aca="1" ref="T612" ca="1">IF(ISBLANK(B612),"",IF(R612="Styrkhæft",_xlfn.XLOOKUP(S612,Vegalengdir[Texti],INDIRECT("Vegalengdir["&amp;'Upplýsingar um umsækjanda'!$B$10&amp;"]"),0%,0)))</f>
        <v/>
      </c>
      <c r="U612" s="72" t="str">
        <f t="shared" si="29"/>
        <v/>
      </c>
    </row>
    <row r="613" spans="1:21" x14ac:dyDescent="0.25">
      <c r="A613" s="53">
        <f t="shared" si="27"/>
        <v>612</v>
      </c>
      <c r="B613" s="55"/>
      <c r="C613" s="56"/>
      <c r="D613" s="55"/>
      <c r="E613" s="55"/>
      <c r="F613" s="55"/>
      <c r="G613" s="55"/>
      <c r="H613" s="57"/>
      <c r="I613" s="55"/>
      <c r="J613" s="55"/>
      <c r="K613" s="55"/>
      <c r="L613" s="55"/>
      <c r="M613" s="55"/>
      <c r="N613" s="57"/>
      <c r="O613" s="57" t="str">
        <f t="shared" si="28"/>
        <v/>
      </c>
      <c r="Q613" s="38" t="s">
        <v>450</v>
      </c>
      <c r="R613" s="38" t="str" cm="1">
        <f t="array" ref="R613">_xlfn.XLOOKUP(Q613,INDEX(Flettilisti,,1),INDEX(Flettilisti,,2),,0)</f>
        <v>Vantar flokkun</v>
      </c>
      <c r="S613" s="38" t="str">
        <f>IF(ISBLANK(N613),"",IF(N613&lt;Gögn!$J$2,Gögn!$K$2,IF(N613&gt;Gögn!$J$4,Gögn!$K$4,Gögn!$K$3)))</f>
        <v/>
      </c>
      <c r="T613" s="49" t="str" cm="1">
        <f t="array" aca="1" ref="T613" ca="1">IF(ISBLANK(B613),"",IF(R613="Styrkhæft",_xlfn.XLOOKUP(S613,Vegalengdir[Texti],INDIRECT("Vegalengdir["&amp;'Upplýsingar um umsækjanda'!$B$10&amp;"]"),0%,0)))</f>
        <v/>
      </c>
      <c r="U613" s="72" t="str">
        <f t="shared" si="29"/>
        <v/>
      </c>
    </row>
    <row r="614" spans="1:21" x14ac:dyDescent="0.25">
      <c r="A614" s="53">
        <f t="shared" si="27"/>
        <v>613</v>
      </c>
      <c r="B614" s="55"/>
      <c r="C614" s="56"/>
      <c r="D614" s="55"/>
      <c r="E614" s="55"/>
      <c r="F614" s="55"/>
      <c r="G614" s="55"/>
      <c r="H614" s="57"/>
      <c r="I614" s="55"/>
      <c r="J614" s="55"/>
      <c r="K614" s="55"/>
      <c r="L614" s="55"/>
      <c r="M614" s="55"/>
      <c r="N614" s="57"/>
      <c r="O614" s="57" t="str">
        <f t="shared" si="28"/>
        <v/>
      </c>
      <c r="Q614" s="38" t="s">
        <v>450</v>
      </c>
      <c r="R614" s="38" t="str" cm="1">
        <f t="array" ref="R614">_xlfn.XLOOKUP(Q614,INDEX(Flettilisti,,1),INDEX(Flettilisti,,2),,0)</f>
        <v>Vantar flokkun</v>
      </c>
      <c r="S614" s="38" t="str">
        <f>IF(ISBLANK(N614),"",IF(N614&lt;Gögn!$J$2,Gögn!$K$2,IF(N614&gt;Gögn!$J$4,Gögn!$K$4,Gögn!$K$3)))</f>
        <v/>
      </c>
      <c r="T614" s="49" t="str" cm="1">
        <f t="array" aca="1" ref="T614" ca="1">IF(ISBLANK(B614),"",IF(R614="Styrkhæft",_xlfn.XLOOKUP(S614,Vegalengdir[Texti],INDIRECT("Vegalengdir["&amp;'Upplýsingar um umsækjanda'!$B$10&amp;"]"),0%,0)))</f>
        <v/>
      </c>
      <c r="U614" s="72" t="str">
        <f t="shared" si="29"/>
        <v/>
      </c>
    </row>
    <row r="615" spans="1:21" x14ac:dyDescent="0.25">
      <c r="A615" s="53">
        <f t="shared" si="27"/>
        <v>614</v>
      </c>
      <c r="B615" s="55"/>
      <c r="C615" s="56"/>
      <c r="D615" s="55"/>
      <c r="E615" s="55"/>
      <c r="F615" s="55"/>
      <c r="G615" s="55"/>
      <c r="H615" s="57"/>
      <c r="I615" s="55"/>
      <c r="J615" s="55"/>
      <c r="K615" s="55"/>
      <c r="L615" s="55"/>
      <c r="M615" s="55"/>
      <c r="N615" s="57"/>
      <c r="O615" s="57" t="str">
        <f t="shared" si="28"/>
        <v/>
      </c>
      <c r="Q615" s="38" t="s">
        <v>450</v>
      </c>
      <c r="R615" s="38" t="str" cm="1">
        <f t="array" ref="R615">_xlfn.XLOOKUP(Q615,INDEX(Flettilisti,,1),INDEX(Flettilisti,,2),,0)</f>
        <v>Vantar flokkun</v>
      </c>
      <c r="S615" s="38" t="str">
        <f>IF(ISBLANK(N615),"",IF(N615&lt;Gögn!$J$2,Gögn!$K$2,IF(N615&gt;Gögn!$J$4,Gögn!$K$4,Gögn!$K$3)))</f>
        <v/>
      </c>
      <c r="T615" s="49" t="str" cm="1">
        <f t="array" aca="1" ref="T615" ca="1">IF(ISBLANK(B615),"",IF(R615="Styrkhæft",_xlfn.XLOOKUP(S615,Vegalengdir[Texti],INDIRECT("Vegalengdir["&amp;'Upplýsingar um umsækjanda'!$B$10&amp;"]"),0%,0)))</f>
        <v/>
      </c>
      <c r="U615" s="72" t="str">
        <f t="shared" si="29"/>
        <v/>
      </c>
    </row>
    <row r="616" spans="1:21" x14ac:dyDescent="0.25">
      <c r="A616" s="53">
        <f t="shared" si="27"/>
        <v>615</v>
      </c>
      <c r="B616" s="55"/>
      <c r="C616" s="56"/>
      <c r="D616" s="55"/>
      <c r="E616" s="55"/>
      <c r="F616" s="55"/>
      <c r="G616" s="55"/>
      <c r="H616" s="57"/>
      <c r="I616" s="55"/>
      <c r="J616" s="55"/>
      <c r="K616" s="55"/>
      <c r="L616" s="55"/>
      <c r="M616" s="55"/>
      <c r="N616" s="57"/>
      <c r="O616" s="57" t="str">
        <f t="shared" si="28"/>
        <v/>
      </c>
      <c r="Q616" s="38" t="s">
        <v>450</v>
      </c>
      <c r="R616" s="38" t="str" cm="1">
        <f t="array" ref="R616">_xlfn.XLOOKUP(Q616,INDEX(Flettilisti,,1),INDEX(Flettilisti,,2),,0)</f>
        <v>Vantar flokkun</v>
      </c>
      <c r="S616" s="38" t="str">
        <f>IF(ISBLANK(N616),"",IF(N616&lt;Gögn!$J$2,Gögn!$K$2,IF(N616&gt;Gögn!$J$4,Gögn!$K$4,Gögn!$K$3)))</f>
        <v/>
      </c>
      <c r="T616" s="49" t="str" cm="1">
        <f t="array" aca="1" ref="T616" ca="1">IF(ISBLANK(B616),"",IF(R616="Styrkhæft",_xlfn.XLOOKUP(S616,Vegalengdir[Texti],INDIRECT("Vegalengdir["&amp;'Upplýsingar um umsækjanda'!$B$10&amp;"]"),0%,0)))</f>
        <v/>
      </c>
      <c r="U616" s="72" t="str">
        <f t="shared" si="29"/>
        <v/>
      </c>
    </row>
    <row r="617" spans="1:21" x14ac:dyDescent="0.25">
      <c r="A617" s="53">
        <f t="shared" si="27"/>
        <v>616</v>
      </c>
      <c r="B617" s="55"/>
      <c r="C617" s="56"/>
      <c r="D617" s="55"/>
      <c r="E617" s="55"/>
      <c r="F617" s="55"/>
      <c r="G617" s="55"/>
      <c r="H617" s="57"/>
      <c r="I617" s="55"/>
      <c r="J617" s="55"/>
      <c r="K617" s="55"/>
      <c r="L617" s="55"/>
      <c r="M617" s="55"/>
      <c r="N617" s="57"/>
      <c r="O617" s="57" t="str">
        <f t="shared" si="28"/>
        <v/>
      </c>
      <c r="Q617" s="38" t="s">
        <v>450</v>
      </c>
      <c r="R617" s="38" t="str" cm="1">
        <f t="array" ref="R617">_xlfn.XLOOKUP(Q617,INDEX(Flettilisti,,1),INDEX(Flettilisti,,2),,0)</f>
        <v>Vantar flokkun</v>
      </c>
      <c r="S617" s="38" t="str">
        <f>IF(ISBLANK(N617),"",IF(N617&lt;Gögn!$J$2,Gögn!$K$2,IF(N617&gt;Gögn!$J$4,Gögn!$K$4,Gögn!$K$3)))</f>
        <v/>
      </c>
      <c r="T617" s="49" t="str" cm="1">
        <f t="array" aca="1" ref="T617" ca="1">IF(ISBLANK(B617),"",IF(R617="Styrkhæft",_xlfn.XLOOKUP(S617,Vegalengdir[Texti],INDIRECT("Vegalengdir["&amp;'Upplýsingar um umsækjanda'!$B$10&amp;"]"),0%,0)))</f>
        <v/>
      </c>
      <c r="U617" s="72" t="str">
        <f t="shared" si="29"/>
        <v/>
      </c>
    </row>
    <row r="618" spans="1:21" x14ac:dyDescent="0.25">
      <c r="A618" s="53">
        <f t="shared" si="27"/>
        <v>617</v>
      </c>
      <c r="B618" s="55"/>
      <c r="C618" s="56"/>
      <c r="D618" s="55"/>
      <c r="E618" s="55"/>
      <c r="F618" s="55"/>
      <c r="G618" s="55"/>
      <c r="H618" s="57"/>
      <c r="I618" s="55"/>
      <c r="J618" s="55"/>
      <c r="K618" s="55"/>
      <c r="L618" s="55"/>
      <c r="M618" s="55"/>
      <c r="N618" s="57"/>
      <c r="O618" s="57" t="str">
        <f t="shared" si="28"/>
        <v/>
      </c>
      <c r="Q618" s="38" t="s">
        <v>450</v>
      </c>
      <c r="R618" s="38" t="str" cm="1">
        <f t="array" ref="R618">_xlfn.XLOOKUP(Q618,INDEX(Flettilisti,,1),INDEX(Flettilisti,,2),,0)</f>
        <v>Vantar flokkun</v>
      </c>
      <c r="S618" s="38" t="str">
        <f>IF(ISBLANK(N618),"",IF(N618&lt;Gögn!$J$2,Gögn!$K$2,IF(N618&gt;Gögn!$J$4,Gögn!$K$4,Gögn!$K$3)))</f>
        <v/>
      </c>
      <c r="T618" s="49" t="str" cm="1">
        <f t="array" aca="1" ref="T618" ca="1">IF(ISBLANK(B618),"",IF(R618="Styrkhæft",_xlfn.XLOOKUP(S618,Vegalengdir[Texti],INDIRECT("Vegalengdir["&amp;'Upplýsingar um umsækjanda'!$B$10&amp;"]"),0%,0)))</f>
        <v/>
      </c>
      <c r="U618" s="72" t="str">
        <f t="shared" si="29"/>
        <v/>
      </c>
    </row>
    <row r="619" spans="1:21" x14ac:dyDescent="0.25">
      <c r="A619" s="53">
        <f t="shared" ref="A619:A682" si="30">A618+1</f>
        <v>618</v>
      </c>
      <c r="B619" s="55"/>
      <c r="C619" s="56"/>
      <c r="D619" s="55"/>
      <c r="E619" s="55"/>
      <c r="F619" s="55"/>
      <c r="G619" s="55"/>
      <c r="H619" s="57"/>
      <c r="I619" s="55"/>
      <c r="J619" s="55"/>
      <c r="K619" s="55"/>
      <c r="L619" s="55"/>
      <c r="M619" s="55"/>
      <c r="N619" s="57"/>
      <c r="O619" s="57" t="str">
        <f t="shared" si="28"/>
        <v/>
      </c>
      <c r="Q619" s="38" t="s">
        <v>450</v>
      </c>
      <c r="R619" s="38" t="str" cm="1">
        <f t="array" ref="R619">_xlfn.XLOOKUP(Q619,INDEX(Flettilisti,,1),INDEX(Flettilisti,,2),,0)</f>
        <v>Vantar flokkun</v>
      </c>
      <c r="S619" s="38" t="str">
        <f>IF(ISBLANK(N619),"",IF(N619&lt;Gögn!$J$2,Gögn!$K$2,IF(N619&gt;Gögn!$J$4,Gögn!$K$4,Gögn!$K$3)))</f>
        <v/>
      </c>
      <c r="T619" s="49" t="str" cm="1">
        <f t="array" aca="1" ref="T619" ca="1">IF(ISBLANK(B619),"",IF(R619="Styrkhæft",_xlfn.XLOOKUP(S619,Vegalengdir[Texti],INDIRECT("Vegalengdir["&amp;'Upplýsingar um umsækjanda'!$B$10&amp;"]"),0%,0)))</f>
        <v/>
      </c>
      <c r="U619" s="72" t="str">
        <f t="shared" si="29"/>
        <v/>
      </c>
    </row>
    <row r="620" spans="1:21" x14ac:dyDescent="0.25">
      <c r="A620" s="53">
        <f t="shared" si="30"/>
        <v>619</v>
      </c>
      <c r="B620" s="55"/>
      <c r="C620" s="56"/>
      <c r="D620" s="55"/>
      <c r="E620" s="55"/>
      <c r="F620" s="55"/>
      <c r="G620" s="55"/>
      <c r="H620" s="57"/>
      <c r="I620" s="55"/>
      <c r="J620" s="55"/>
      <c r="K620" s="55"/>
      <c r="L620" s="55"/>
      <c r="M620" s="55"/>
      <c r="N620" s="57"/>
      <c r="O620" s="57" t="str">
        <f t="shared" si="28"/>
        <v/>
      </c>
      <c r="Q620" s="38" t="s">
        <v>450</v>
      </c>
      <c r="R620" s="38" t="str" cm="1">
        <f t="array" ref="R620">_xlfn.XLOOKUP(Q620,INDEX(Flettilisti,,1),INDEX(Flettilisti,,2),,0)</f>
        <v>Vantar flokkun</v>
      </c>
      <c r="S620" s="38" t="str">
        <f>IF(ISBLANK(N620),"",IF(N620&lt;Gögn!$J$2,Gögn!$K$2,IF(N620&gt;Gögn!$J$4,Gögn!$K$4,Gögn!$K$3)))</f>
        <v/>
      </c>
      <c r="T620" s="49" t="str" cm="1">
        <f t="array" aca="1" ref="T620" ca="1">IF(ISBLANK(B620),"",IF(R620="Styrkhæft",_xlfn.XLOOKUP(S620,Vegalengdir[Texti],INDIRECT("Vegalengdir["&amp;'Upplýsingar um umsækjanda'!$B$10&amp;"]"),0%,0)))</f>
        <v/>
      </c>
      <c r="U620" s="72" t="str">
        <f t="shared" si="29"/>
        <v/>
      </c>
    </row>
    <row r="621" spans="1:21" x14ac:dyDescent="0.25">
      <c r="A621" s="53">
        <f t="shared" si="30"/>
        <v>620</v>
      </c>
      <c r="B621" s="55"/>
      <c r="C621" s="56"/>
      <c r="D621" s="55"/>
      <c r="E621" s="55"/>
      <c r="F621" s="55"/>
      <c r="G621" s="55"/>
      <c r="H621" s="57"/>
      <c r="I621" s="55"/>
      <c r="J621" s="55"/>
      <c r="K621" s="55"/>
      <c r="L621" s="55"/>
      <c r="M621" s="55"/>
      <c r="N621" s="57"/>
      <c r="O621" s="57" t="str">
        <f t="shared" si="28"/>
        <v/>
      </c>
      <c r="Q621" s="38" t="s">
        <v>450</v>
      </c>
      <c r="R621" s="38" t="str" cm="1">
        <f t="array" ref="R621">_xlfn.XLOOKUP(Q621,INDEX(Flettilisti,,1),INDEX(Flettilisti,,2),,0)</f>
        <v>Vantar flokkun</v>
      </c>
      <c r="S621" s="38" t="str">
        <f>IF(ISBLANK(N621),"",IF(N621&lt;Gögn!$J$2,Gögn!$K$2,IF(N621&gt;Gögn!$J$4,Gögn!$K$4,Gögn!$K$3)))</f>
        <v/>
      </c>
      <c r="T621" s="49" t="str" cm="1">
        <f t="array" aca="1" ref="T621" ca="1">IF(ISBLANK(B621),"",IF(R621="Styrkhæft",_xlfn.XLOOKUP(S621,Vegalengdir[Texti],INDIRECT("Vegalengdir["&amp;'Upplýsingar um umsækjanda'!$B$10&amp;"]"),0%,0)))</f>
        <v/>
      </c>
      <c r="U621" s="72" t="str">
        <f t="shared" si="29"/>
        <v/>
      </c>
    </row>
    <row r="622" spans="1:21" x14ac:dyDescent="0.25">
      <c r="A622" s="53">
        <f t="shared" si="30"/>
        <v>621</v>
      </c>
      <c r="B622" s="55"/>
      <c r="C622" s="56"/>
      <c r="D622" s="55"/>
      <c r="E622" s="55"/>
      <c r="F622" s="55"/>
      <c r="G622" s="55"/>
      <c r="H622" s="57"/>
      <c r="I622" s="55"/>
      <c r="J622" s="55"/>
      <c r="K622" s="55"/>
      <c r="L622" s="55"/>
      <c r="M622" s="55"/>
      <c r="N622" s="57"/>
      <c r="O622" s="57" t="str">
        <f t="shared" si="28"/>
        <v/>
      </c>
      <c r="Q622" s="38" t="s">
        <v>450</v>
      </c>
      <c r="R622" s="38" t="str" cm="1">
        <f t="array" ref="R622">_xlfn.XLOOKUP(Q622,INDEX(Flettilisti,,1),INDEX(Flettilisti,,2),,0)</f>
        <v>Vantar flokkun</v>
      </c>
      <c r="S622" s="38" t="str">
        <f>IF(ISBLANK(N622),"",IF(N622&lt;Gögn!$J$2,Gögn!$K$2,IF(N622&gt;Gögn!$J$4,Gögn!$K$4,Gögn!$K$3)))</f>
        <v/>
      </c>
      <c r="T622" s="49" t="str" cm="1">
        <f t="array" aca="1" ref="T622" ca="1">IF(ISBLANK(B622),"",IF(R622="Styrkhæft",_xlfn.XLOOKUP(S622,Vegalengdir[Texti],INDIRECT("Vegalengdir["&amp;'Upplýsingar um umsækjanda'!$B$10&amp;"]"),0%,0)))</f>
        <v/>
      </c>
      <c r="U622" s="72" t="str">
        <f t="shared" si="29"/>
        <v/>
      </c>
    </row>
    <row r="623" spans="1:21" x14ac:dyDescent="0.25">
      <c r="A623" s="53">
        <f t="shared" si="30"/>
        <v>622</v>
      </c>
      <c r="B623" s="55"/>
      <c r="C623" s="56"/>
      <c r="D623" s="55"/>
      <c r="E623" s="55"/>
      <c r="F623" s="55"/>
      <c r="G623" s="55"/>
      <c r="H623" s="57"/>
      <c r="I623" s="55"/>
      <c r="J623" s="55"/>
      <c r="K623" s="55"/>
      <c r="L623" s="55"/>
      <c r="M623" s="55"/>
      <c r="N623" s="57"/>
      <c r="O623" s="57" t="str">
        <f t="shared" si="28"/>
        <v/>
      </c>
      <c r="Q623" s="38" t="s">
        <v>450</v>
      </c>
      <c r="R623" s="38" t="str" cm="1">
        <f t="array" ref="R623">_xlfn.XLOOKUP(Q623,INDEX(Flettilisti,,1),INDEX(Flettilisti,,2),,0)</f>
        <v>Vantar flokkun</v>
      </c>
      <c r="S623" s="38" t="str">
        <f>IF(ISBLANK(N623),"",IF(N623&lt;Gögn!$J$2,Gögn!$K$2,IF(N623&gt;Gögn!$J$4,Gögn!$K$4,Gögn!$K$3)))</f>
        <v/>
      </c>
      <c r="T623" s="49" t="str" cm="1">
        <f t="array" aca="1" ref="T623" ca="1">IF(ISBLANK(B623),"",IF(R623="Styrkhæft",_xlfn.XLOOKUP(S623,Vegalengdir[Texti],INDIRECT("Vegalengdir["&amp;'Upplýsingar um umsækjanda'!$B$10&amp;"]"),0%,0)))</f>
        <v/>
      </c>
      <c r="U623" s="72" t="str">
        <f t="shared" si="29"/>
        <v/>
      </c>
    </row>
    <row r="624" spans="1:21" x14ac:dyDescent="0.25">
      <c r="A624" s="53">
        <f t="shared" si="30"/>
        <v>623</v>
      </c>
      <c r="B624" s="55"/>
      <c r="C624" s="56"/>
      <c r="D624" s="55"/>
      <c r="E624" s="55"/>
      <c r="F624" s="55"/>
      <c r="G624" s="55"/>
      <c r="H624" s="57"/>
      <c r="I624" s="55"/>
      <c r="J624" s="55"/>
      <c r="K624" s="55"/>
      <c r="L624" s="55"/>
      <c r="M624" s="55"/>
      <c r="N624" s="57"/>
      <c r="O624" s="57" t="str">
        <f t="shared" si="28"/>
        <v/>
      </c>
      <c r="Q624" s="38" t="s">
        <v>450</v>
      </c>
      <c r="R624" s="38" t="str" cm="1">
        <f t="array" ref="R624">_xlfn.XLOOKUP(Q624,INDEX(Flettilisti,,1),INDEX(Flettilisti,,2),,0)</f>
        <v>Vantar flokkun</v>
      </c>
      <c r="S624" s="38" t="str">
        <f>IF(ISBLANK(N624),"",IF(N624&lt;Gögn!$J$2,Gögn!$K$2,IF(N624&gt;Gögn!$J$4,Gögn!$K$4,Gögn!$K$3)))</f>
        <v/>
      </c>
      <c r="T624" s="49" t="str" cm="1">
        <f t="array" aca="1" ref="T624" ca="1">IF(ISBLANK(B624),"",IF(R624="Styrkhæft",_xlfn.XLOOKUP(S624,Vegalengdir[Texti],INDIRECT("Vegalengdir["&amp;'Upplýsingar um umsækjanda'!$B$10&amp;"]"),0%,0)))</f>
        <v/>
      </c>
      <c r="U624" s="72" t="str">
        <f t="shared" si="29"/>
        <v/>
      </c>
    </row>
    <row r="625" spans="1:21" x14ac:dyDescent="0.25">
      <c r="A625" s="53">
        <f t="shared" si="30"/>
        <v>624</v>
      </c>
      <c r="B625" s="55"/>
      <c r="C625" s="56"/>
      <c r="D625" s="55"/>
      <c r="E625" s="55"/>
      <c r="F625" s="55"/>
      <c r="G625" s="55"/>
      <c r="H625" s="57"/>
      <c r="I625" s="55"/>
      <c r="J625" s="55"/>
      <c r="K625" s="55"/>
      <c r="L625" s="55"/>
      <c r="M625" s="55"/>
      <c r="N625" s="57"/>
      <c r="O625" s="57" t="str">
        <f t="shared" si="28"/>
        <v/>
      </c>
      <c r="Q625" s="38" t="s">
        <v>450</v>
      </c>
      <c r="R625" s="38" t="str" cm="1">
        <f t="array" ref="R625">_xlfn.XLOOKUP(Q625,INDEX(Flettilisti,,1),INDEX(Flettilisti,,2),,0)</f>
        <v>Vantar flokkun</v>
      </c>
      <c r="S625" s="38" t="str">
        <f>IF(ISBLANK(N625),"",IF(N625&lt;Gögn!$J$2,Gögn!$K$2,IF(N625&gt;Gögn!$J$4,Gögn!$K$4,Gögn!$K$3)))</f>
        <v/>
      </c>
      <c r="T625" s="49" t="str" cm="1">
        <f t="array" aca="1" ref="T625" ca="1">IF(ISBLANK(B625),"",IF(R625="Styrkhæft",_xlfn.XLOOKUP(S625,Vegalengdir[Texti],INDIRECT("Vegalengdir["&amp;'Upplýsingar um umsækjanda'!$B$10&amp;"]"),0%,0)))</f>
        <v/>
      </c>
      <c r="U625" s="72" t="str">
        <f t="shared" si="29"/>
        <v/>
      </c>
    </row>
    <row r="626" spans="1:21" x14ac:dyDescent="0.25">
      <c r="A626" s="53">
        <f t="shared" si="30"/>
        <v>625</v>
      </c>
      <c r="B626" s="55"/>
      <c r="C626" s="56"/>
      <c r="D626" s="55"/>
      <c r="E626" s="55"/>
      <c r="F626" s="55"/>
      <c r="G626" s="55"/>
      <c r="H626" s="57"/>
      <c r="I626" s="55"/>
      <c r="J626" s="55"/>
      <c r="K626" s="55"/>
      <c r="L626" s="55"/>
      <c r="M626" s="55"/>
      <c r="N626" s="57"/>
      <c r="O626" s="57" t="str">
        <f t="shared" si="28"/>
        <v/>
      </c>
      <c r="Q626" s="38" t="s">
        <v>450</v>
      </c>
      <c r="R626" s="38" t="str" cm="1">
        <f t="array" ref="R626">_xlfn.XLOOKUP(Q626,INDEX(Flettilisti,,1),INDEX(Flettilisti,,2),,0)</f>
        <v>Vantar flokkun</v>
      </c>
      <c r="S626" s="38" t="str">
        <f>IF(ISBLANK(N626),"",IF(N626&lt;Gögn!$J$2,Gögn!$K$2,IF(N626&gt;Gögn!$J$4,Gögn!$K$4,Gögn!$K$3)))</f>
        <v/>
      </c>
      <c r="T626" s="49" t="str" cm="1">
        <f t="array" aca="1" ref="T626" ca="1">IF(ISBLANK(B626),"",IF(R626="Styrkhæft",_xlfn.XLOOKUP(S626,Vegalengdir[Texti],INDIRECT("Vegalengdir["&amp;'Upplýsingar um umsækjanda'!$B$10&amp;"]"),0%,0)))</f>
        <v/>
      </c>
      <c r="U626" s="72" t="str">
        <f t="shared" si="29"/>
        <v/>
      </c>
    </row>
    <row r="627" spans="1:21" x14ac:dyDescent="0.25">
      <c r="A627" s="53">
        <f t="shared" si="30"/>
        <v>626</v>
      </c>
      <c r="B627" s="55"/>
      <c r="C627" s="56"/>
      <c r="D627" s="55"/>
      <c r="E627" s="55"/>
      <c r="F627" s="55"/>
      <c r="G627" s="55"/>
      <c r="H627" s="57"/>
      <c r="I627" s="55"/>
      <c r="J627" s="55"/>
      <c r="K627" s="55"/>
      <c r="L627" s="55"/>
      <c r="M627" s="55"/>
      <c r="N627" s="57"/>
      <c r="O627" s="57" t="str">
        <f t="shared" si="28"/>
        <v/>
      </c>
      <c r="Q627" s="38" t="s">
        <v>450</v>
      </c>
      <c r="R627" s="38" t="str" cm="1">
        <f t="array" ref="R627">_xlfn.XLOOKUP(Q627,INDEX(Flettilisti,,1),INDEX(Flettilisti,,2),,0)</f>
        <v>Vantar flokkun</v>
      </c>
      <c r="S627" s="38" t="str">
        <f>IF(ISBLANK(N627),"",IF(N627&lt;Gögn!$J$2,Gögn!$K$2,IF(N627&gt;Gögn!$J$4,Gögn!$K$4,Gögn!$K$3)))</f>
        <v/>
      </c>
      <c r="T627" s="49" t="str" cm="1">
        <f t="array" aca="1" ref="T627" ca="1">IF(ISBLANK(B627),"",IF(R627="Styrkhæft",_xlfn.XLOOKUP(S627,Vegalengdir[Texti],INDIRECT("Vegalengdir["&amp;'Upplýsingar um umsækjanda'!$B$10&amp;"]"),0%,0)))</f>
        <v/>
      </c>
      <c r="U627" s="72" t="str">
        <f t="shared" si="29"/>
        <v/>
      </c>
    </row>
    <row r="628" spans="1:21" x14ac:dyDescent="0.25">
      <c r="A628" s="53">
        <f t="shared" si="30"/>
        <v>627</v>
      </c>
      <c r="B628" s="55"/>
      <c r="C628" s="56"/>
      <c r="D628" s="55"/>
      <c r="E628" s="55"/>
      <c r="F628" s="55"/>
      <c r="G628" s="55"/>
      <c r="H628" s="57"/>
      <c r="I628" s="55"/>
      <c r="J628" s="55"/>
      <c r="K628" s="55"/>
      <c r="L628" s="55"/>
      <c r="M628" s="55"/>
      <c r="N628" s="57"/>
      <c r="O628" s="57" t="str">
        <f t="shared" si="28"/>
        <v/>
      </c>
      <c r="Q628" s="38" t="s">
        <v>450</v>
      </c>
      <c r="R628" s="38" t="str" cm="1">
        <f t="array" ref="R628">_xlfn.XLOOKUP(Q628,INDEX(Flettilisti,,1),INDEX(Flettilisti,,2),,0)</f>
        <v>Vantar flokkun</v>
      </c>
      <c r="S628" s="38" t="str">
        <f>IF(ISBLANK(N628),"",IF(N628&lt;Gögn!$J$2,Gögn!$K$2,IF(N628&gt;Gögn!$J$4,Gögn!$K$4,Gögn!$K$3)))</f>
        <v/>
      </c>
      <c r="T628" s="49" t="str" cm="1">
        <f t="array" aca="1" ref="T628" ca="1">IF(ISBLANK(B628),"",IF(R628="Styrkhæft",_xlfn.XLOOKUP(S628,Vegalengdir[Texti],INDIRECT("Vegalengdir["&amp;'Upplýsingar um umsækjanda'!$B$10&amp;"]"),0%,0)))</f>
        <v/>
      </c>
      <c r="U628" s="72" t="str">
        <f t="shared" si="29"/>
        <v/>
      </c>
    </row>
    <row r="629" spans="1:21" x14ac:dyDescent="0.25">
      <c r="A629" s="53">
        <f t="shared" si="30"/>
        <v>628</v>
      </c>
      <c r="B629" s="55"/>
      <c r="C629" s="56"/>
      <c r="D629" s="55"/>
      <c r="E629" s="55"/>
      <c r="F629" s="55"/>
      <c r="G629" s="55"/>
      <c r="H629" s="57"/>
      <c r="I629" s="55"/>
      <c r="J629" s="55"/>
      <c r="K629" s="55"/>
      <c r="L629" s="55"/>
      <c r="M629" s="55"/>
      <c r="N629" s="57"/>
      <c r="O629" s="57" t="str">
        <f t="shared" si="28"/>
        <v/>
      </c>
      <c r="Q629" s="38" t="s">
        <v>450</v>
      </c>
      <c r="R629" s="38" t="str" cm="1">
        <f t="array" ref="R629">_xlfn.XLOOKUP(Q629,INDEX(Flettilisti,,1),INDEX(Flettilisti,,2),,0)</f>
        <v>Vantar flokkun</v>
      </c>
      <c r="S629" s="38" t="str">
        <f>IF(ISBLANK(N629),"",IF(N629&lt;Gögn!$J$2,Gögn!$K$2,IF(N629&gt;Gögn!$J$4,Gögn!$K$4,Gögn!$K$3)))</f>
        <v/>
      </c>
      <c r="T629" s="49" t="str" cm="1">
        <f t="array" aca="1" ref="T629" ca="1">IF(ISBLANK(B629),"",IF(R629="Styrkhæft",_xlfn.XLOOKUP(S629,Vegalengdir[Texti],INDIRECT("Vegalengdir["&amp;'Upplýsingar um umsækjanda'!$B$10&amp;"]"),0%,0)))</f>
        <v/>
      </c>
      <c r="U629" s="72" t="str">
        <f t="shared" si="29"/>
        <v/>
      </c>
    </row>
    <row r="630" spans="1:21" x14ac:dyDescent="0.25">
      <c r="A630" s="53">
        <f t="shared" si="30"/>
        <v>629</v>
      </c>
      <c r="B630" s="55"/>
      <c r="C630" s="56"/>
      <c r="D630" s="55"/>
      <c r="E630" s="55"/>
      <c r="F630" s="55"/>
      <c r="G630" s="55"/>
      <c r="H630" s="57"/>
      <c r="I630" s="55"/>
      <c r="J630" s="55"/>
      <c r="K630" s="55"/>
      <c r="L630" s="55"/>
      <c r="M630" s="55"/>
      <c r="N630" s="57"/>
      <c r="O630" s="57" t="str">
        <f t="shared" si="28"/>
        <v/>
      </c>
      <c r="Q630" s="38" t="s">
        <v>450</v>
      </c>
      <c r="R630" s="38" t="str" cm="1">
        <f t="array" ref="R630">_xlfn.XLOOKUP(Q630,INDEX(Flettilisti,,1),INDEX(Flettilisti,,2),,0)</f>
        <v>Vantar flokkun</v>
      </c>
      <c r="S630" s="38" t="str">
        <f>IF(ISBLANK(N630),"",IF(N630&lt;Gögn!$J$2,Gögn!$K$2,IF(N630&gt;Gögn!$J$4,Gögn!$K$4,Gögn!$K$3)))</f>
        <v/>
      </c>
      <c r="T630" s="49" t="str" cm="1">
        <f t="array" aca="1" ref="T630" ca="1">IF(ISBLANK(B630),"",IF(R630="Styrkhæft",_xlfn.XLOOKUP(S630,Vegalengdir[Texti],INDIRECT("Vegalengdir["&amp;'Upplýsingar um umsækjanda'!$B$10&amp;"]"),0%,0)))</f>
        <v/>
      </c>
      <c r="U630" s="72" t="str">
        <f t="shared" si="29"/>
        <v/>
      </c>
    </row>
    <row r="631" spans="1:21" x14ac:dyDescent="0.25">
      <c r="A631" s="53">
        <f t="shared" si="30"/>
        <v>630</v>
      </c>
      <c r="B631" s="55"/>
      <c r="C631" s="56"/>
      <c r="D631" s="55"/>
      <c r="E631" s="55"/>
      <c r="F631" s="55"/>
      <c r="G631" s="55"/>
      <c r="H631" s="57"/>
      <c r="I631" s="55"/>
      <c r="J631" s="55"/>
      <c r="K631" s="55"/>
      <c r="L631" s="55"/>
      <c r="M631" s="55"/>
      <c r="N631" s="57"/>
      <c r="O631" s="57" t="str">
        <f t="shared" si="28"/>
        <v/>
      </c>
      <c r="Q631" s="38" t="s">
        <v>450</v>
      </c>
      <c r="R631" s="38" t="str" cm="1">
        <f t="array" ref="R631">_xlfn.XLOOKUP(Q631,INDEX(Flettilisti,,1),INDEX(Flettilisti,,2),,0)</f>
        <v>Vantar flokkun</v>
      </c>
      <c r="S631" s="38" t="str">
        <f>IF(ISBLANK(N631),"",IF(N631&lt;Gögn!$J$2,Gögn!$K$2,IF(N631&gt;Gögn!$J$4,Gögn!$K$4,Gögn!$K$3)))</f>
        <v/>
      </c>
      <c r="T631" s="49" t="str" cm="1">
        <f t="array" aca="1" ref="T631" ca="1">IF(ISBLANK(B631),"",IF(R631="Styrkhæft",_xlfn.XLOOKUP(S631,Vegalengdir[Texti],INDIRECT("Vegalengdir["&amp;'Upplýsingar um umsækjanda'!$B$10&amp;"]"),0%,0)))</f>
        <v/>
      </c>
      <c r="U631" s="72" t="str">
        <f t="shared" si="29"/>
        <v/>
      </c>
    </row>
    <row r="632" spans="1:21" x14ac:dyDescent="0.25">
      <c r="A632" s="53">
        <f t="shared" si="30"/>
        <v>631</v>
      </c>
      <c r="B632" s="55"/>
      <c r="C632" s="56"/>
      <c r="D632" s="55"/>
      <c r="E632" s="55"/>
      <c r="F632" s="55"/>
      <c r="G632" s="55"/>
      <c r="H632" s="57"/>
      <c r="I632" s="55"/>
      <c r="J632" s="55"/>
      <c r="K632" s="55"/>
      <c r="L632" s="55"/>
      <c r="M632" s="55"/>
      <c r="N632" s="57"/>
      <c r="O632" s="57" t="str">
        <f t="shared" si="28"/>
        <v/>
      </c>
      <c r="Q632" s="38" t="s">
        <v>450</v>
      </c>
      <c r="R632" s="38" t="str" cm="1">
        <f t="array" ref="R632">_xlfn.XLOOKUP(Q632,INDEX(Flettilisti,,1),INDEX(Flettilisti,,2),,0)</f>
        <v>Vantar flokkun</v>
      </c>
      <c r="S632" s="38" t="str">
        <f>IF(ISBLANK(N632),"",IF(N632&lt;Gögn!$J$2,Gögn!$K$2,IF(N632&gt;Gögn!$J$4,Gögn!$K$4,Gögn!$K$3)))</f>
        <v/>
      </c>
      <c r="T632" s="49" t="str" cm="1">
        <f t="array" aca="1" ref="T632" ca="1">IF(ISBLANK(B632),"",IF(R632="Styrkhæft",_xlfn.XLOOKUP(S632,Vegalengdir[Texti],INDIRECT("Vegalengdir["&amp;'Upplýsingar um umsækjanda'!$B$10&amp;"]"),0%,0)))</f>
        <v/>
      </c>
      <c r="U632" s="72" t="str">
        <f t="shared" si="29"/>
        <v/>
      </c>
    </row>
    <row r="633" spans="1:21" x14ac:dyDescent="0.25">
      <c r="A633" s="53">
        <f t="shared" si="30"/>
        <v>632</v>
      </c>
      <c r="B633" s="55"/>
      <c r="C633" s="56"/>
      <c r="D633" s="55"/>
      <c r="E633" s="55"/>
      <c r="F633" s="55"/>
      <c r="G633" s="55"/>
      <c r="H633" s="57"/>
      <c r="I633" s="55"/>
      <c r="J633" s="55"/>
      <c r="K633" s="55"/>
      <c r="L633" s="55"/>
      <c r="M633" s="55"/>
      <c r="N633" s="57"/>
      <c r="O633" s="57" t="str">
        <f t="shared" si="28"/>
        <v/>
      </c>
      <c r="Q633" s="38" t="s">
        <v>450</v>
      </c>
      <c r="R633" s="38" t="str" cm="1">
        <f t="array" ref="R633">_xlfn.XLOOKUP(Q633,INDEX(Flettilisti,,1),INDEX(Flettilisti,,2),,0)</f>
        <v>Vantar flokkun</v>
      </c>
      <c r="S633" s="38" t="str">
        <f>IF(ISBLANK(N633),"",IF(N633&lt;Gögn!$J$2,Gögn!$K$2,IF(N633&gt;Gögn!$J$4,Gögn!$K$4,Gögn!$K$3)))</f>
        <v/>
      </c>
      <c r="T633" s="49" t="str" cm="1">
        <f t="array" aca="1" ref="T633" ca="1">IF(ISBLANK(B633),"",IF(R633="Styrkhæft",_xlfn.XLOOKUP(S633,Vegalengdir[Texti],INDIRECT("Vegalengdir["&amp;'Upplýsingar um umsækjanda'!$B$10&amp;"]"),0%,0)))</f>
        <v/>
      </c>
      <c r="U633" s="72" t="str">
        <f t="shared" si="29"/>
        <v/>
      </c>
    </row>
    <row r="634" spans="1:21" x14ac:dyDescent="0.25">
      <c r="A634" s="53">
        <f t="shared" si="30"/>
        <v>633</v>
      </c>
      <c r="B634" s="55"/>
      <c r="C634" s="56"/>
      <c r="D634" s="55"/>
      <c r="E634" s="55"/>
      <c r="F634" s="55"/>
      <c r="G634" s="55"/>
      <c r="H634" s="57"/>
      <c r="I634" s="55"/>
      <c r="J634" s="55"/>
      <c r="K634" s="55"/>
      <c r="L634" s="55"/>
      <c r="M634" s="55"/>
      <c r="N634" s="57"/>
      <c r="O634" s="57" t="str">
        <f t="shared" si="28"/>
        <v/>
      </c>
      <c r="Q634" s="38" t="s">
        <v>450</v>
      </c>
      <c r="R634" s="38" t="str" cm="1">
        <f t="array" ref="R634">_xlfn.XLOOKUP(Q634,INDEX(Flettilisti,,1),INDEX(Flettilisti,,2),,0)</f>
        <v>Vantar flokkun</v>
      </c>
      <c r="S634" s="38" t="str">
        <f>IF(ISBLANK(N634),"",IF(N634&lt;Gögn!$J$2,Gögn!$K$2,IF(N634&gt;Gögn!$J$4,Gögn!$K$4,Gögn!$K$3)))</f>
        <v/>
      </c>
      <c r="T634" s="49" t="str" cm="1">
        <f t="array" aca="1" ref="T634" ca="1">IF(ISBLANK(B634),"",IF(R634="Styrkhæft",_xlfn.XLOOKUP(S634,Vegalengdir[Texti],INDIRECT("Vegalengdir["&amp;'Upplýsingar um umsækjanda'!$B$10&amp;"]"),0%,0)))</f>
        <v/>
      </c>
      <c r="U634" s="72" t="str">
        <f t="shared" si="29"/>
        <v/>
      </c>
    </row>
    <row r="635" spans="1:21" x14ac:dyDescent="0.25">
      <c r="A635" s="53">
        <f t="shared" si="30"/>
        <v>634</v>
      </c>
      <c r="B635" s="55"/>
      <c r="C635" s="56"/>
      <c r="D635" s="55"/>
      <c r="E635" s="55"/>
      <c r="F635" s="55"/>
      <c r="G635" s="55"/>
      <c r="H635" s="57"/>
      <c r="I635" s="55"/>
      <c r="J635" s="55"/>
      <c r="K635" s="55"/>
      <c r="L635" s="55"/>
      <c r="M635" s="55"/>
      <c r="N635" s="57"/>
      <c r="O635" s="57" t="str">
        <f t="shared" si="28"/>
        <v/>
      </c>
      <c r="Q635" s="38" t="s">
        <v>450</v>
      </c>
      <c r="R635" s="38" t="str" cm="1">
        <f t="array" ref="R635">_xlfn.XLOOKUP(Q635,INDEX(Flettilisti,,1),INDEX(Flettilisti,,2),,0)</f>
        <v>Vantar flokkun</v>
      </c>
      <c r="S635" s="38" t="str">
        <f>IF(ISBLANK(N635),"",IF(N635&lt;Gögn!$J$2,Gögn!$K$2,IF(N635&gt;Gögn!$J$4,Gögn!$K$4,Gögn!$K$3)))</f>
        <v/>
      </c>
      <c r="T635" s="49" t="str" cm="1">
        <f t="array" aca="1" ref="T635" ca="1">IF(ISBLANK(B635),"",IF(R635="Styrkhæft",_xlfn.XLOOKUP(S635,Vegalengdir[Texti],INDIRECT("Vegalengdir["&amp;'Upplýsingar um umsækjanda'!$B$10&amp;"]"),0%,0)))</f>
        <v/>
      </c>
      <c r="U635" s="72" t="str">
        <f t="shared" si="29"/>
        <v/>
      </c>
    </row>
    <row r="636" spans="1:21" x14ac:dyDescent="0.25">
      <c r="A636" s="53">
        <f t="shared" si="30"/>
        <v>635</v>
      </c>
      <c r="B636" s="55"/>
      <c r="C636" s="56"/>
      <c r="D636" s="55"/>
      <c r="E636" s="55"/>
      <c r="F636" s="55"/>
      <c r="G636" s="55"/>
      <c r="H636" s="57"/>
      <c r="I636" s="55"/>
      <c r="J636" s="55"/>
      <c r="K636" s="55"/>
      <c r="L636" s="55"/>
      <c r="M636" s="55"/>
      <c r="N636" s="57"/>
      <c r="O636" s="57" t="str">
        <f t="shared" si="28"/>
        <v/>
      </c>
      <c r="Q636" s="38" t="s">
        <v>450</v>
      </c>
      <c r="R636" s="38" t="str" cm="1">
        <f t="array" ref="R636">_xlfn.XLOOKUP(Q636,INDEX(Flettilisti,,1),INDEX(Flettilisti,,2),,0)</f>
        <v>Vantar flokkun</v>
      </c>
      <c r="S636" s="38" t="str">
        <f>IF(ISBLANK(N636),"",IF(N636&lt;Gögn!$J$2,Gögn!$K$2,IF(N636&gt;Gögn!$J$4,Gögn!$K$4,Gögn!$K$3)))</f>
        <v/>
      </c>
      <c r="T636" s="49" t="str" cm="1">
        <f t="array" aca="1" ref="T636" ca="1">IF(ISBLANK(B636),"",IF(R636="Styrkhæft",_xlfn.XLOOKUP(S636,Vegalengdir[Texti],INDIRECT("Vegalengdir["&amp;'Upplýsingar um umsækjanda'!$B$10&amp;"]"),0%,0)))</f>
        <v/>
      </c>
      <c r="U636" s="72" t="str">
        <f t="shared" si="29"/>
        <v/>
      </c>
    </row>
    <row r="637" spans="1:21" x14ac:dyDescent="0.25">
      <c r="A637" s="53">
        <f t="shared" si="30"/>
        <v>636</v>
      </c>
      <c r="B637" s="55"/>
      <c r="C637" s="56"/>
      <c r="D637" s="55"/>
      <c r="E637" s="55"/>
      <c r="F637" s="55"/>
      <c r="G637" s="55"/>
      <c r="H637" s="57"/>
      <c r="I637" s="55"/>
      <c r="J637" s="55"/>
      <c r="K637" s="55"/>
      <c r="L637" s="55"/>
      <c r="M637" s="55"/>
      <c r="N637" s="57"/>
      <c r="O637" s="57" t="str">
        <f t="shared" si="28"/>
        <v/>
      </c>
      <c r="Q637" s="38" t="s">
        <v>450</v>
      </c>
      <c r="R637" s="38" t="str" cm="1">
        <f t="array" ref="R637">_xlfn.XLOOKUP(Q637,INDEX(Flettilisti,,1),INDEX(Flettilisti,,2),,0)</f>
        <v>Vantar flokkun</v>
      </c>
      <c r="S637" s="38" t="str">
        <f>IF(ISBLANK(N637),"",IF(N637&lt;Gögn!$J$2,Gögn!$K$2,IF(N637&gt;Gögn!$J$4,Gögn!$K$4,Gögn!$K$3)))</f>
        <v/>
      </c>
      <c r="T637" s="49" t="str" cm="1">
        <f t="array" aca="1" ref="T637" ca="1">IF(ISBLANK(B637),"",IF(R637="Styrkhæft",_xlfn.XLOOKUP(S637,Vegalengdir[Texti],INDIRECT("Vegalengdir["&amp;'Upplýsingar um umsækjanda'!$B$10&amp;"]"),0%,0)))</f>
        <v/>
      </c>
      <c r="U637" s="72" t="str">
        <f t="shared" si="29"/>
        <v/>
      </c>
    </row>
    <row r="638" spans="1:21" x14ac:dyDescent="0.25">
      <c r="A638" s="53">
        <f t="shared" si="30"/>
        <v>637</v>
      </c>
      <c r="B638" s="55"/>
      <c r="C638" s="56"/>
      <c r="D638" s="55"/>
      <c r="E638" s="55"/>
      <c r="F638" s="55"/>
      <c r="G638" s="55"/>
      <c r="H638" s="57"/>
      <c r="I638" s="55"/>
      <c r="J638" s="55"/>
      <c r="K638" s="55"/>
      <c r="L638" s="55"/>
      <c r="M638" s="55"/>
      <c r="N638" s="57"/>
      <c r="O638" s="57" t="str">
        <f t="shared" si="28"/>
        <v/>
      </c>
      <c r="Q638" s="38" t="s">
        <v>450</v>
      </c>
      <c r="R638" s="38" t="str" cm="1">
        <f t="array" ref="R638">_xlfn.XLOOKUP(Q638,INDEX(Flettilisti,,1),INDEX(Flettilisti,,2),,0)</f>
        <v>Vantar flokkun</v>
      </c>
      <c r="S638" s="38" t="str">
        <f>IF(ISBLANK(N638),"",IF(N638&lt;Gögn!$J$2,Gögn!$K$2,IF(N638&gt;Gögn!$J$4,Gögn!$K$4,Gögn!$K$3)))</f>
        <v/>
      </c>
      <c r="T638" s="49" t="str" cm="1">
        <f t="array" aca="1" ref="T638" ca="1">IF(ISBLANK(B638),"",IF(R638="Styrkhæft",_xlfn.XLOOKUP(S638,Vegalengdir[Texti],INDIRECT("Vegalengdir["&amp;'Upplýsingar um umsækjanda'!$B$10&amp;"]"),0%,0)))</f>
        <v/>
      </c>
      <c r="U638" s="72" t="str">
        <f t="shared" si="29"/>
        <v/>
      </c>
    </row>
    <row r="639" spans="1:21" x14ac:dyDescent="0.25">
      <c r="A639" s="53">
        <f t="shared" si="30"/>
        <v>638</v>
      </c>
      <c r="B639" s="55"/>
      <c r="C639" s="56"/>
      <c r="D639" s="55"/>
      <c r="E639" s="55"/>
      <c r="F639" s="55"/>
      <c r="G639" s="55"/>
      <c r="H639" s="57"/>
      <c r="I639" s="55"/>
      <c r="J639" s="55"/>
      <c r="K639" s="55"/>
      <c r="L639" s="55"/>
      <c r="M639" s="55"/>
      <c r="N639" s="57"/>
      <c r="O639" s="57" t="str">
        <f t="shared" si="28"/>
        <v/>
      </c>
      <c r="Q639" s="38" t="s">
        <v>450</v>
      </c>
      <c r="R639" s="38" t="str" cm="1">
        <f t="array" ref="R639">_xlfn.XLOOKUP(Q639,INDEX(Flettilisti,,1),INDEX(Flettilisti,,2),,0)</f>
        <v>Vantar flokkun</v>
      </c>
      <c r="S639" s="38" t="str">
        <f>IF(ISBLANK(N639),"",IF(N639&lt;Gögn!$J$2,Gögn!$K$2,IF(N639&gt;Gögn!$J$4,Gögn!$K$4,Gögn!$K$3)))</f>
        <v/>
      </c>
      <c r="T639" s="49" t="str" cm="1">
        <f t="array" aca="1" ref="T639" ca="1">IF(ISBLANK(B639),"",IF(R639="Styrkhæft",_xlfn.XLOOKUP(S639,Vegalengdir[Texti],INDIRECT("Vegalengdir["&amp;'Upplýsingar um umsækjanda'!$B$10&amp;"]"),0%,0)))</f>
        <v/>
      </c>
      <c r="U639" s="72" t="str">
        <f t="shared" si="29"/>
        <v/>
      </c>
    </row>
    <row r="640" spans="1:21" x14ac:dyDescent="0.25">
      <c r="A640" s="53">
        <f t="shared" si="30"/>
        <v>639</v>
      </c>
      <c r="B640" s="55"/>
      <c r="C640" s="56"/>
      <c r="D640" s="55"/>
      <c r="E640" s="55"/>
      <c r="F640" s="55"/>
      <c r="G640" s="55"/>
      <c r="H640" s="57"/>
      <c r="I640" s="55"/>
      <c r="J640" s="55"/>
      <c r="K640" s="55"/>
      <c r="L640" s="55"/>
      <c r="M640" s="55"/>
      <c r="N640" s="57"/>
      <c r="O640" s="57" t="str">
        <f t="shared" si="28"/>
        <v/>
      </c>
      <c r="Q640" s="38" t="s">
        <v>450</v>
      </c>
      <c r="R640" s="38" t="str" cm="1">
        <f t="array" ref="R640">_xlfn.XLOOKUP(Q640,INDEX(Flettilisti,,1),INDEX(Flettilisti,,2),,0)</f>
        <v>Vantar flokkun</v>
      </c>
      <c r="S640" s="38" t="str">
        <f>IF(ISBLANK(N640),"",IF(N640&lt;Gögn!$J$2,Gögn!$K$2,IF(N640&gt;Gögn!$J$4,Gögn!$K$4,Gögn!$K$3)))</f>
        <v/>
      </c>
      <c r="T640" s="49" t="str" cm="1">
        <f t="array" aca="1" ref="T640" ca="1">IF(ISBLANK(B640),"",IF(R640="Styrkhæft",_xlfn.XLOOKUP(S640,Vegalengdir[Texti],INDIRECT("Vegalengdir["&amp;'Upplýsingar um umsækjanda'!$B$10&amp;"]"),0%,0)))</f>
        <v/>
      </c>
      <c r="U640" s="72" t="str">
        <f t="shared" si="29"/>
        <v/>
      </c>
    </row>
    <row r="641" spans="1:21" x14ac:dyDescent="0.25">
      <c r="A641" s="53">
        <f t="shared" si="30"/>
        <v>640</v>
      </c>
      <c r="B641" s="55"/>
      <c r="C641" s="56"/>
      <c r="D641" s="55"/>
      <c r="E641" s="55"/>
      <c r="F641" s="55"/>
      <c r="G641" s="55"/>
      <c r="H641" s="57"/>
      <c r="I641" s="55"/>
      <c r="J641" s="55"/>
      <c r="K641" s="55"/>
      <c r="L641" s="55"/>
      <c r="M641" s="55"/>
      <c r="N641" s="57"/>
      <c r="O641" s="57" t="str">
        <f t="shared" si="28"/>
        <v/>
      </c>
      <c r="Q641" s="38" t="s">
        <v>450</v>
      </c>
      <c r="R641" s="38" t="str" cm="1">
        <f t="array" ref="R641">_xlfn.XLOOKUP(Q641,INDEX(Flettilisti,,1),INDEX(Flettilisti,,2),,0)</f>
        <v>Vantar flokkun</v>
      </c>
      <c r="S641" s="38" t="str">
        <f>IF(ISBLANK(N641),"",IF(N641&lt;Gögn!$J$2,Gögn!$K$2,IF(N641&gt;Gögn!$J$4,Gögn!$K$4,Gögn!$K$3)))</f>
        <v/>
      </c>
      <c r="T641" s="49" t="str" cm="1">
        <f t="array" aca="1" ref="T641" ca="1">IF(ISBLANK(B641),"",IF(R641="Styrkhæft",_xlfn.XLOOKUP(S641,Vegalengdir[Texti],INDIRECT("Vegalengdir["&amp;'Upplýsingar um umsækjanda'!$B$10&amp;"]"),0%,0)))</f>
        <v/>
      </c>
      <c r="U641" s="72" t="str">
        <f t="shared" si="29"/>
        <v/>
      </c>
    </row>
    <row r="642" spans="1:21" x14ac:dyDescent="0.25">
      <c r="A642" s="53">
        <f t="shared" si="30"/>
        <v>641</v>
      </c>
      <c r="B642" s="55"/>
      <c r="C642" s="56"/>
      <c r="D642" s="55"/>
      <c r="E642" s="55"/>
      <c r="F642" s="55"/>
      <c r="G642" s="55"/>
      <c r="H642" s="57"/>
      <c r="I642" s="55"/>
      <c r="J642" s="55"/>
      <c r="K642" s="55"/>
      <c r="L642" s="55"/>
      <c r="M642" s="55"/>
      <c r="N642" s="57"/>
      <c r="O642" s="57" t="str">
        <f t="shared" si="28"/>
        <v/>
      </c>
      <c r="Q642" s="38" t="s">
        <v>450</v>
      </c>
      <c r="R642" s="38" t="str" cm="1">
        <f t="array" ref="R642">_xlfn.XLOOKUP(Q642,INDEX(Flettilisti,,1),INDEX(Flettilisti,,2),,0)</f>
        <v>Vantar flokkun</v>
      </c>
      <c r="S642" s="38" t="str">
        <f>IF(ISBLANK(N642),"",IF(N642&lt;Gögn!$J$2,Gögn!$K$2,IF(N642&gt;Gögn!$J$4,Gögn!$K$4,Gögn!$K$3)))</f>
        <v/>
      </c>
      <c r="T642" s="49" t="str" cm="1">
        <f t="array" aca="1" ref="T642" ca="1">IF(ISBLANK(B642),"",IF(R642="Styrkhæft",_xlfn.XLOOKUP(S642,Vegalengdir[Texti],INDIRECT("Vegalengdir["&amp;'Upplýsingar um umsækjanda'!$B$10&amp;"]"),0%,0)))</f>
        <v/>
      </c>
      <c r="U642" s="72" t="str">
        <f t="shared" si="29"/>
        <v/>
      </c>
    </row>
    <row r="643" spans="1:21" x14ac:dyDescent="0.25">
      <c r="A643" s="53">
        <f t="shared" si="30"/>
        <v>642</v>
      </c>
      <c r="B643" s="55"/>
      <c r="C643" s="56"/>
      <c r="D643" s="55"/>
      <c r="E643" s="55"/>
      <c r="F643" s="55"/>
      <c r="G643" s="55"/>
      <c r="H643" s="57"/>
      <c r="I643" s="55"/>
      <c r="J643" s="55"/>
      <c r="K643" s="55"/>
      <c r="L643" s="55"/>
      <c r="M643" s="55"/>
      <c r="N643" s="57"/>
      <c r="O643" s="57" t="str">
        <f t="shared" ref="O643:O706" si="31">IFERROR(IF(ISBLANK(B643),"",H643/N643),0)</f>
        <v/>
      </c>
      <c r="Q643" s="38" t="s">
        <v>450</v>
      </c>
      <c r="R643" s="38" t="str" cm="1">
        <f t="array" ref="R643">_xlfn.XLOOKUP(Q643,INDEX(Flettilisti,,1),INDEX(Flettilisti,,2),,0)</f>
        <v>Vantar flokkun</v>
      </c>
      <c r="S643" s="38" t="str">
        <f>IF(ISBLANK(N643),"",IF(N643&lt;Gögn!$J$2,Gögn!$K$2,IF(N643&gt;Gögn!$J$4,Gögn!$K$4,Gögn!$K$3)))</f>
        <v/>
      </c>
      <c r="T643" s="49" t="str" cm="1">
        <f t="array" aca="1" ref="T643" ca="1">IF(ISBLANK(B643),"",IF(R643="Styrkhæft",_xlfn.XLOOKUP(S643,Vegalengdir[Texti],INDIRECT("Vegalengdir["&amp;'Upplýsingar um umsækjanda'!$B$10&amp;"]"),0%,0)))</f>
        <v/>
      </c>
      <c r="U643" s="72" t="str">
        <f t="shared" ref="U643:U706" si="32">IF(ISBLANK(B643),"",T643*H643)</f>
        <v/>
      </c>
    </row>
    <row r="644" spans="1:21" x14ac:dyDescent="0.25">
      <c r="A644" s="53">
        <f t="shared" si="30"/>
        <v>643</v>
      </c>
      <c r="B644" s="55"/>
      <c r="C644" s="56"/>
      <c r="D644" s="55"/>
      <c r="E644" s="55"/>
      <c r="F644" s="55"/>
      <c r="G644" s="55"/>
      <c r="H644" s="57"/>
      <c r="I644" s="55"/>
      <c r="J644" s="55"/>
      <c r="K644" s="55"/>
      <c r="L644" s="55"/>
      <c r="M644" s="55"/>
      <c r="N644" s="57"/>
      <c r="O644" s="57" t="str">
        <f t="shared" si="31"/>
        <v/>
      </c>
      <c r="Q644" s="38" t="s">
        <v>450</v>
      </c>
      <c r="R644" s="38" t="str" cm="1">
        <f t="array" ref="R644">_xlfn.XLOOKUP(Q644,INDEX(Flettilisti,,1),INDEX(Flettilisti,,2),,0)</f>
        <v>Vantar flokkun</v>
      </c>
      <c r="S644" s="38" t="str">
        <f>IF(ISBLANK(N644),"",IF(N644&lt;Gögn!$J$2,Gögn!$K$2,IF(N644&gt;Gögn!$J$4,Gögn!$K$4,Gögn!$K$3)))</f>
        <v/>
      </c>
      <c r="T644" s="49" t="str" cm="1">
        <f t="array" aca="1" ref="T644" ca="1">IF(ISBLANK(B644),"",IF(R644="Styrkhæft",_xlfn.XLOOKUP(S644,Vegalengdir[Texti],INDIRECT("Vegalengdir["&amp;'Upplýsingar um umsækjanda'!$B$10&amp;"]"),0%,0)))</f>
        <v/>
      </c>
      <c r="U644" s="72" t="str">
        <f t="shared" si="32"/>
        <v/>
      </c>
    </row>
    <row r="645" spans="1:21" x14ac:dyDescent="0.25">
      <c r="A645" s="53">
        <f t="shared" si="30"/>
        <v>644</v>
      </c>
      <c r="B645" s="55"/>
      <c r="C645" s="56"/>
      <c r="D645" s="55"/>
      <c r="E645" s="55"/>
      <c r="F645" s="55"/>
      <c r="G645" s="55"/>
      <c r="H645" s="57"/>
      <c r="I645" s="55"/>
      <c r="J645" s="55"/>
      <c r="K645" s="55"/>
      <c r="L645" s="55"/>
      <c r="M645" s="55"/>
      <c r="N645" s="57"/>
      <c r="O645" s="57" t="str">
        <f t="shared" si="31"/>
        <v/>
      </c>
      <c r="Q645" s="38" t="s">
        <v>450</v>
      </c>
      <c r="R645" s="38" t="str" cm="1">
        <f t="array" ref="R645">_xlfn.XLOOKUP(Q645,INDEX(Flettilisti,,1),INDEX(Flettilisti,,2),,0)</f>
        <v>Vantar flokkun</v>
      </c>
      <c r="S645" s="38" t="str">
        <f>IF(ISBLANK(N645),"",IF(N645&lt;Gögn!$J$2,Gögn!$K$2,IF(N645&gt;Gögn!$J$4,Gögn!$K$4,Gögn!$K$3)))</f>
        <v/>
      </c>
      <c r="T645" s="49" t="str" cm="1">
        <f t="array" aca="1" ref="T645" ca="1">IF(ISBLANK(B645),"",IF(R645="Styrkhæft",_xlfn.XLOOKUP(S645,Vegalengdir[Texti],INDIRECT("Vegalengdir["&amp;'Upplýsingar um umsækjanda'!$B$10&amp;"]"),0%,0)))</f>
        <v/>
      </c>
      <c r="U645" s="72" t="str">
        <f t="shared" si="32"/>
        <v/>
      </c>
    </row>
    <row r="646" spans="1:21" x14ac:dyDescent="0.25">
      <c r="A646" s="53">
        <f t="shared" si="30"/>
        <v>645</v>
      </c>
      <c r="B646" s="55"/>
      <c r="C646" s="56"/>
      <c r="D646" s="55"/>
      <c r="E646" s="55"/>
      <c r="F646" s="55"/>
      <c r="G646" s="55"/>
      <c r="H646" s="57"/>
      <c r="I646" s="55"/>
      <c r="J646" s="55"/>
      <c r="K646" s="55"/>
      <c r="L646" s="55"/>
      <c r="M646" s="55"/>
      <c r="N646" s="57"/>
      <c r="O646" s="57" t="str">
        <f t="shared" si="31"/>
        <v/>
      </c>
      <c r="Q646" s="38" t="s">
        <v>450</v>
      </c>
      <c r="R646" s="38" t="str" cm="1">
        <f t="array" ref="R646">_xlfn.XLOOKUP(Q646,INDEX(Flettilisti,,1),INDEX(Flettilisti,,2),,0)</f>
        <v>Vantar flokkun</v>
      </c>
      <c r="S646" s="38" t="str">
        <f>IF(ISBLANK(N646),"",IF(N646&lt;Gögn!$J$2,Gögn!$K$2,IF(N646&gt;Gögn!$J$4,Gögn!$K$4,Gögn!$K$3)))</f>
        <v/>
      </c>
      <c r="T646" s="49" t="str" cm="1">
        <f t="array" aca="1" ref="T646" ca="1">IF(ISBLANK(B646),"",IF(R646="Styrkhæft",_xlfn.XLOOKUP(S646,Vegalengdir[Texti],INDIRECT("Vegalengdir["&amp;'Upplýsingar um umsækjanda'!$B$10&amp;"]"),0%,0)))</f>
        <v/>
      </c>
      <c r="U646" s="72" t="str">
        <f t="shared" si="32"/>
        <v/>
      </c>
    </row>
    <row r="647" spans="1:21" x14ac:dyDescent="0.25">
      <c r="A647" s="53">
        <f t="shared" si="30"/>
        <v>646</v>
      </c>
      <c r="B647" s="55"/>
      <c r="C647" s="56"/>
      <c r="D647" s="55"/>
      <c r="E647" s="55"/>
      <c r="F647" s="55"/>
      <c r="G647" s="55"/>
      <c r="H647" s="57"/>
      <c r="I647" s="55"/>
      <c r="J647" s="55"/>
      <c r="K647" s="55"/>
      <c r="L647" s="55"/>
      <c r="M647" s="55"/>
      <c r="N647" s="57"/>
      <c r="O647" s="57" t="str">
        <f t="shared" si="31"/>
        <v/>
      </c>
      <c r="Q647" s="38" t="s">
        <v>450</v>
      </c>
      <c r="R647" s="38" t="str" cm="1">
        <f t="array" ref="R647">_xlfn.XLOOKUP(Q647,INDEX(Flettilisti,,1),INDEX(Flettilisti,,2),,0)</f>
        <v>Vantar flokkun</v>
      </c>
      <c r="S647" s="38" t="str">
        <f>IF(ISBLANK(N647),"",IF(N647&lt;Gögn!$J$2,Gögn!$K$2,IF(N647&gt;Gögn!$J$4,Gögn!$K$4,Gögn!$K$3)))</f>
        <v/>
      </c>
      <c r="T647" s="49" t="str" cm="1">
        <f t="array" aca="1" ref="T647" ca="1">IF(ISBLANK(B647),"",IF(R647="Styrkhæft",_xlfn.XLOOKUP(S647,Vegalengdir[Texti],INDIRECT("Vegalengdir["&amp;'Upplýsingar um umsækjanda'!$B$10&amp;"]"),0%,0)))</f>
        <v/>
      </c>
      <c r="U647" s="72" t="str">
        <f t="shared" si="32"/>
        <v/>
      </c>
    </row>
    <row r="648" spans="1:21" x14ac:dyDescent="0.25">
      <c r="A648" s="53">
        <f t="shared" si="30"/>
        <v>647</v>
      </c>
      <c r="B648" s="55"/>
      <c r="C648" s="56"/>
      <c r="D648" s="55"/>
      <c r="E648" s="55"/>
      <c r="F648" s="55"/>
      <c r="G648" s="55"/>
      <c r="H648" s="57"/>
      <c r="I648" s="55"/>
      <c r="J648" s="55"/>
      <c r="K648" s="55"/>
      <c r="L648" s="55"/>
      <c r="M648" s="55"/>
      <c r="N648" s="57"/>
      <c r="O648" s="57" t="str">
        <f t="shared" si="31"/>
        <v/>
      </c>
      <c r="Q648" s="38" t="s">
        <v>450</v>
      </c>
      <c r="R648" s="38" t="str" cm="1">
        <f t="array" ref="R648">_xlfn.XLOOKUP(Q648,INDEX(Flettilisti,,1),INDEX(Flettilisti,,2),,0)</f>
        <v>Vantar flokkun</v>
      </c>
      <c r="S648" s="38" t="str">
        <f>IF(ISBLANK(N648),"",IF(N648&lt;Gögn!$J$2,Gögn!$K$2,IF(N648&gt;Gögn!$J$4,Gögn!$K$4,Gögn!$K$3)))</f>
        <v/>
      </c>
      <c r="T648" s="49" t="str" cm="1">
        <f t="array" aca="1" ref="T648" ca="1">IF(ISBLANK(B648),"",IF(R648="Styrkhæft",_xlfn.XLOOKUP(S648,Vegalengdir[Texti],INDIRECT("Vegalengdir["&amp;'Upplýsingar um umsækjanda'!$B$10&amp;"]"),0%,0)))</f>
        <v/>
      </c>
      <c r="U648" s="72" t="str">
        <f t="shared" si="32"/>
        <v/>
      </c>
    </row>
    <row r="649" spans="1:21" x14ac:dyDescent="0.25">
      <c r="A649" s="53">
        <f t="shared" si="30"/>
        <v>648</v>
      </c>
      <c r="B649" s="55"/>
      <c r="C649" s="56"/>
      <c r="D649" s="55"/>
      <c r="E649" s="55"/>
      <c r="F649" s="55"/>
      <c r="G649" s="55"/>
      <c r="H649" s="57"/>
      <c r="I649" s="55"/>
      <c r="J649" s="55"/>
      <c r="K649" s="55"/>
      <c r="L649" s="55"/>
      <c r="M649" s="55"/>
      <c r="N649" s="57"/>
      <c r="O649" s="57" t="str">
        <f t="shared" si="31"/>
        <v/>
      </c>
      <c r="Q649" s="38" t="s">
        <v>450</v>
      </c>
      <c r="R649" s="38" t="str" cm="1">
        <f t="array" ref="R649">_xlfn.XLOOKUP(Q649,INDEX(Flettilisti,,1),INDEX(Flettilisti,,2),,0)</f>
        <v>Vantar flokkun</v>
      </c>
      <c r="S649" s="38" t="str">
        <f>IF(ISBLANK(N649),"",IF(N649&lt;Gögn!$J$2,Gögn!$K$2,IF(N649&gt;Gögn!$J$4,Gögn!$K$4,Gögn!$K$3)))</f>
        <v/>
      </c>
      <c r="T649" s="49" t="str" cm="1">
        <f t="array" aca="1" ref="T649" ca="1">IF(ISBLANK(B649),"",IF(R649="Styrkhæft",_xlfn.XLOOKUP(S649,Vegalengdir[Texti],INDIRECT("Vegalengdir["&amp;'Upplýsingar um umsækjanda'!$B$10&amp;"]"),0%,0)))</f>
        <v/>
      </c>
      <c r="U649" s="72" t="str">
        <f t="shared" si="32"/>
        <v/>
      </c>
    </row>
    <row r="650" spans="1:21" x14ac:dyDescent="0.25">
      <c r="A650" s="53">
        <f t="shared" si="30"/>
        <v>649</v>
      </c>
      <c r="B650" s="55"/>
      <c r="C650" s="56"/>
      <c r="D650" s="55"/>
      <c r="E650" s="55"/>
      <c r="F650" s="55"/>
      <c r="G650" s="55"/>
      <c r="H650" s="57"/>
      <c r="I650" s="55"/>
      <c r="J650" s="55"/>
      <c r="K650" s="55"/>
      <c r="L650" s="55"/>
      <c r="M650" s="55"/>
      <c r="N650" s="57"/>
      <c r="O650" s="57" t="str">
        <f t="shared" si="31"/>
        <v/>
      </c>
      <c r="Q650" s="38" t="s">
        <v>450</v>
      </c>
      <c r="R650" s="38" t="str" cm="1">
        <f t="array" ref="R650">_xlfn.XLOOKUP(Q650,INDEX(Flettilisti,,1),INDEX(Flettilisti,,2),,0)</f>
        <v>Vantar flokkun</v>
      </c>
      <c r="S650" s="38" t="str">
        <f>IF(ISBLANK(N650),"",IF(N650&lt;Gögn!$J$2,Gögn!$K$2,IF(N650&gt;Gögn!$J$4,Gögn!$K$4,Gögn!$K$3)))</f>
        <v/>
      </c>
      <c r="T650" s="49" t="str" cm="1">
        <f t="array" aca="1" ref="T650" ca="1">IF(ISBLANK(B650),"",IF(R650="Styrkhæft",_xlfn.XLOOKUP(S650,Vegalengdir[Texti],INDIRECT("Vegalengdir["&amp;'Upplýsingar um umsækjanda'!$B$10&amp;"]"),0%,0)))</f>
        <v/>
      </c>
      <c r="U650" s="72" t="str">
        <f t="shared" si="32"/>
        <v/>
      </c>
    </row>
    <row r="651" spans="1:21" x14ac:dyDescent="0.25">
      <c r="A651" s="53">
        <f t="shared" si="30"/>
        <v>650</v>
      </c>
      <c r="B651" s="55"/>
      <c r="C651" s="56"/>
      <c r="D651" s="55"/>
      <c r="E651" s="55"/>
      <c r="F651" s="55"/>
      <c r="G651" s="55"/>
      <c r="H651" s="57"/>
      <c r="I651" s="55"/>
      <c r="J651" s="55"/>
      <c r="K651" s="55"/>
      <c r="L651" s="55"/>
      <c r="M651" s="55"/>
      <c r="N651" s="57"/>
      <c r="O651" s="57" t="str">
        <f t="shared" si="31"/>
        <v/>
      </c>
      <c r="Q651" s="38" t="s">
        <v>450</v>
      </c>
      <c r="R651" s="38" t="str" cm="1">
        <f t="array" ref="R651">_xlfn.XLOOKUP(Q651,INDEX(Flettilisti,,1),INDEX(Flettilisti,,2),,0)</f>
        <v>Vantar flokkun</v>
      </c>
      <c r="S651" s="38" t="str">
        <f>IF(ISBLANK(N651),"",IF(N651&lt;Gögn!$J$2,Gögn!$K$2,IF(N651&gt;Gögn!$J$4,Gögn!$K$4,Gögn!$K$3)))</f>
        <v/>
      </c>
      <c r="T651" s="49" t="str" cm="1">
        <f t="array" aca="1" ref="T651" ca="1">IF(ISBLANK(B651),"",IF(R651="Styrkhæft",_xlfn.XLOOKUP(S651,Vegalengdir[Texti],INDIRECT("Vegalengdir["&amp;'Upplýsingar um umsækjanda'!$B$10&amp;"]"),0%,0)))</f>
        <v/>
      </c>
      <c r="U651" s="72" t="str">
        <f t="shared" si="32"/>
        <v/>
      </c>
    </row>
    <row r="652" spans="1:21" x14ac:dyDescent="0.25">
      <c r="A652" s="53">
        <f t="shared" si="30"/>
        <v>651</v>
      </c>
      <c r="B652" s="55"/>
      <c r="C652" s="56"/>
      <c r="D652" s="55"/>
      <c r="E652" s="55"/>
      <c r="F652" s="55"/>
      <c r="G652" s="55"/>
      <c r="H652" s="57"/>
      <c r="I652" s="55"/>
      <c r="J652" s="55"/>
      <c r="K652" s="55"/>
      <c r="L652" s="55"/>
      <c r="M652" s="55"/>
      <c r="N652" s="57"/>
      <c r="O652" s="57" t="str">
        <f t="shared" si="31"/>
        <v/>
      </c>
      <c r="Q652" s="38" t="s">
        <v>450</v>
      </c>
      <c r="R652" s="38" t="str" cm="1">
        <f t="array" ref="R652">_xlfn.XLOOKUP(Q652,INDEX(Flettilisti,,1),INDEX(Flettilisti,,2),,0)</f>
        <v>Vantar flokkun</v>
      </c>
      <c r="S652" s="38" t="str">
        <f>IF(ISBLANK(N652),"",IF(N652&lt;Gögn!$J$2,Gögn!$K$2,IF(N652&gt;Gögn!$J$4,Gögn!$K$4,Gögn!$K$3)))</f>
        <v/>
      </c>
      <c r="T652" s="49" t="str" cm="1">
        <f t="array" aca="1" ref="T652" ca="1">IF(ISBLANK(B652),"",IF(R652="Styrkhæft",_xlfn.XLOOKUP(S652,Vegalengdir[Texti],INDIRECT("Vegalengdir["&amp;'Upplýsingar um umsækjanda'!$B$10&amp;"]"),0%,0)))</f>
        <v/>
      </c>
      <c r="U652" s="72" t="str">
        <f t="shared" si="32"/>
        <v/>
      </c>
    </row>
    <row r="653" spans="1:21" x14ac:dyDescent="0.25">
      <c r="A653" s="53">
        <f t="shared" si="30"/>
        <v>652</v>
      </c>
      <c r="B653" s="55"/>
      <c r="C653" s="56"/>
      <c r="D653" s="55"/>
      <c r="E653" s="55"/>
      <c r="F653" s="55"/>
      <c r="G653" s="55"/>
      <c r="H653" s="57"/>
      <c r="I653" s="55"/>
      <c r="J653" s="55"/>
      <c r="K653" s="55"/>
      <c r="L653" s="55"/>
      <c r="M653" s="55"/>
      <c r="N653" s="57"/>
      <c r="O653" s="57" t="str">
        <f t="shared" si="31"/>
        <v/>
      </c>
      <c r="Q653" s="38" t="s">
        <v>450</v>
      </c>
      <c r="R653" s="38" t="str" cm="1">
        <f t="array" ref="R653">_xlfn.XLOOKUP(Q653,INDEX(Flettilisti,,1),INDEX(Flettilisti,,2),,0)</f>
        <v>Vantar flokkun</v>
      </c>
      <c r="S653" s="38" t="str">
        <f>IF(ISBLANK(N653),"",IF(N653&lt;Gögn!$J$2,Gögn!$K$2,IF(N653&gt;Gögn!$J$4,Gögn!$K$4,Gögn!$K$3)))</f>
        <v/>
      </c>
      <c r="T653" s="49" t="str" cm="1">
        <f t="array" aca="1" ref="T653" ca="1">IF(ISBLANK(B653),"",IF(R653="Styrkhæft",_xlfn.XLOOKUP(S653,Vegalengdir[Texti],INDIRECT("Vegalengdir["&amp;'Upplýsingar um umsækjanda'!$B$10&amp;"]"),0%,0)))</f>
        <v/>
      </c>
      <c r="U653" s="72" t="str">
        <f t="shared" si="32"/>
        <v/>
      </c>
    </row>
    <row r="654" spans="1:21" x14ac:dyDescent="0.25">
      <c r="A654" s="53">
        <f t="shared" si="30"/>
        <v>653</v>
      </c>
      <c r="B654" s="55"/>
      <c r="C654" s="56"/>
      <c r="D654" s="55"/>
      <c r="E654" s="55"/>
      <c r="F654" s="55"/>
      <c r="G654" s="55"/>
      <c r="H654" s="57"/>
      <c r="I654" s="55"/>
      <c r="J654" s="55"/>
      <c r="K654" s="55"/>
      <c r="L654" s="55"/>
      <c r="M654" s="55"/>
      <c r="N654" s="57"/>
      <c r="O654" s="57" t="str">
        <f t="shared" si="31"/>
        <v/>
      </c>
      <c r="Q654" s="38" t="s">
        <v>450</v>
      </c>
      <c r="R654" s="38" t="str" cm="1">
        <f t="array" ref="R654">_xlfn.XLOOKUP(Q654,INDEX(Flettilisti,,1),INDEX(Flettilisti,,2),,0)</f>
        <v>Vantar flokkun</v>
      </c>
      <c r="S654" s="38" t="str">
        <f>IF(ISBLANK(N654),"",IF(N654&lt;Gögn!$J$2,Gögn!$K$2,IF(N654&gt;Gögn!$J$4,Gögn!$K$4,Gögn!$K$3)))</f>
        <v/>
      </c>
      <c r="T654" s="49" t="str" cm="1">
        <f t="array" aca="1" ref="T654" ca="1">IF(ISBLANK(B654),"",IF(R654="Styrkhæft",_xlfn.XLOOKUP(S654,Vegalengdir[Texti],INDIRECT("Vegalengdir["&amp;'Upplýsingar um umsækjanda'!$B$10&amp;"]"),0%,0)))</f>
        <v/>
      </c>
      <c r="U654" s="72" t="str">
        <f t="shared" si="32"/>
        <v/>
      </c>
    </row>
    <row r="655" spans="1:21" x14ac:dyDescent="0.25">
      <c r="A655" s="53">
        <f t="shared" si="30"/>
        <v>654</v>
      </c>
      <c r="B655" s="55"/>
      <c r="C655" s="56"/>
      <c r="D655" s="55"/>
      <c r="E655" s="55"/>
      <c r="F655" s="55"/>
      <c r="G655" s="55"/>
      <c r="H655" s="57"/>
      <c r="I655" s="55"/>
      <c r="J655" s="55"/>
      <c r="K655" s="55"/>
      <c r="L655" s="55"/>
      <c r="M655" s="55"/>
      <c r="N655" s="57"/>
      <c r="O655" s="57" t="str">
        <f t="shared" si="31"/>
        <v/>
      </c>
      <c r="Q655" s="38" t="s">
        <v>450</v>
      </c>
      <c r="R655" s="38" t="str" cm="1">
        <f t="array" ref="R655">_xlfn.XLOOKUP(Q655,INDEX(Flettilisti,,1),INDEX(Flettilisti,,2),,0)</f>
        <v>Vantar flokkun</v>
      </c>
      <c r="S655" s="38" t="str">
        <f>IF(ISBLANK(N655),"",IF(N655&lt;Gögn!$J$2,Gögn!$K$2,IF(N655&gt;Gögn!$J$4,Gögn!$K$4,Gögn!$K$3)))</f>
        <v/>
      </c>
      <c r="T655" s="49" t="str" cm="1">
        <f t="array" aca="1" ref="T655" ca="1">IF(ISBLANK(B655),"",IF(R655="Styrkhæft",_xlfn.XLOOKUP(S655,Vegalengdir[Texti],INDIRECT("Vegalengdir["&amp;'Upplýsingar um umsækjanda'!$B$10&amp;"]"),0%,0)))</f>
        <v/>
      </c>
      <c r="U655" s="72" t="str">
        <f t="shared" si="32"/>
        <v/>
      </c>
    </row>
    <row r="656" spans="1:21" x14ac:dyDescent="0.25">
      <c r="A656" s="53">
        <f t="shared" si="30"/>
        <v>655</v>
      </c>
      <c r="B656" s="55"/>
      <c r="C656" s="56"/>
      <c r="D656" s="55"/>
      <c r="E656" s="55"/>
      <c r="F656" s="55"/>
      <c r="G656" s="55"/>
      <c r="H656" s="57"/>
      <c r="I656" s="55"/>
      <c r="J656" s="55"/>
      <c r="K656" s="55"/>
      <c r="L656" s="55"/>
      <c r="M656" s="55"/>
      <c r="N656" s="57"/>
      <c r="O656" s="57" t="str">
        <f t="shared" si="31"/>
        <v/>
      </c>
      <c r="Q656" s="38" t="s">
        <v>450</v>
      </c>
      <c r="R656" s="38" t="str" cm="1">
        <f t="array" ref="R656">_xlfn.XLOOKUP(Q656,INDEX(Flettilisti,,1),INDEX(Flettilisti,,2),,0)</f>
        <v>Vantar flokkun</v>
      </c>
      <c r="S656" s="38" t="str">
        <f>IF(ISBLANK(N656),"",IF(N656&lt;Gögn!$J$2,Gögn!$K$2,IF(N656&gt;Gögn!$J$4,Gögn!$K$4,Gögn!$K$3)))</f>
        <v/>
      </c>
      <c r="T656" s="49" t="str" cm="1">
        <f t="array" aca="1" ref="T656" ca="1">IF(ISBLANK(B656),"",IF(R656="Styrkhæft",_xlfn.XLOOKUP(S656,Vegalengdir[Texti],INDIRECT("Vegalengdir["&amp;'Upplýsingar um umsækjanda'!$B$10&amp;"]"),0%,0)))</f>
        <v/>
      </c>
      <c r="U656" s="72" t="str">
        <f t="shared" si="32"/>
        <v/>
      </c>
    </row>
    <row r="657" spans="1:21" x14ac:dyDescent="0.25">
      <c r="A657" s="53">
        <f t="shared" si="30"/>
        <v>656</v>
      </c>
      <c r="B657" s="55"/>
      <c r="C657" s="56"/>
      <c r="D657" s="55"/>
      <c r="E657" s="55"/>
      <c r="F657" s="55"/>
      <c r="G657" s="55"/>
      <c r="H657" s="57"/>
      <c r="I657" s="55"/>
      <c r="J657" s="55"/>
      <c r="K657" s="55"/>
      <c r="L657" s="55"/>
      <c r="M657" s="55"/>
      <c r="N657" s="57"/>
      <c r="O657" s="57" t="str">
        <f t="shared" si="31"/>
        <v/>
      </c>
      <c r="Q657" s="38" t="s">
        <v>450</v>
      </c>
      <c r="R657" s="38" t="str" cm="1">
        <f t="array" ref="R657">_xlfn.XLOOKUP(Q657,INDEX(Flettilisti,,1),INDEX(Flettilisti,,2),,0)</f>
        <v>Vantar flokkun</v>
      </c>
      <c r="S657" s="38" t="str">
        <f>IF(ISBLANK(N657),"",IF(N657&lt;Gögn!$J$2,Gögn!$K$2,IF(N657&gt;Gögn!$J$4,Gögn!$K$4,Gögn!$K$3)))</f>
        <v/>
      </c>
      <c r="T657" s="49" t="str" cm="1">
        <f t="array" aca="1" ref="T657" ca="1">IF(ISBLANK(B657),"",IF(R657="Styrkhæft",_xlfn.XLOOKUP(S657,Vegalengdir[Texti],INDIRECT("Vegalengdir["&amp;'Upplýsingar um umsækjanda'!$B$10&amp;"]"),0%,0)))</f>
        <v/>
      </c>
      <c r="U657" s="72" t="str">
        <f t="shared" si="32"/>
        <v/>
      </c>
    </row>
    <row r="658" spans="1:21" x14ac:dyDescent="0.25">
      <c r="A658" s="53">
        <f t="shared" si="30"/>
        <v>657</v>
      </c>
      <c r="B658" s="55"/>
      <c r="C658" s="56"/>
      <c r="D658" s="55"/>
      <c r="E658" s="55"/>
      <c r="F658" s="55"/>
      <c r="G658" s="55"/>
      <c r="H658" s="57"/>
      <c r="I658" s="55"/>
      <c r="J658" s="55"/>
      <c r="K658" s="55"/>
      <c r="L658" s="55"/>
      <c r="M658" s="55"/>
      <c r="N658" s="57"/>
      <c r="O658" s="57" t="str">
        <f t="shared" si="31"/>
        <v/>
      </c>
      <c r="Q658" s="38" t="s">
        <v>450</v>
      </c>
      <c r="R658" s="38" t="str" cm="1">
        <f t="array" ref="R658">_xlfn.XLOOKUP(Q658,INDEX(Flettilisti,,1),INDEX(Flettilisti,,2),,0)</f>
        <v>Vantar flokkun</v>
      </c>
      <c r="S658" s="38" t="str">
        <f>IF(ISBLANK(N658),"",IF(N658&lt;Gögn!$J$2,Gögn!$K$2,IF(N658&gt;Gögn!$J$4,Gögn!$K$4,Gögn!$K$3)))</f>
        <v/>
      </c>
      <c r="T658" s="49" t="str" cm="1">
        <f t="array" aca="1" ref="T658" ca="1">IF(ISBLANK(B658),"",IF(R658="Styrkhæft",_xlfn.XLOOKUP(S658,Vegalengdir[Texti],INDIRECT("Vegalengdir["&amp;'Upplýsingar um umsækjanda'!$B$10&amp;"]"),0%,0)))</f>
        <v/>
      </c>
      <c r="U658" s="72" t="str">
        <f t="shared" si="32"/>
        <v/>
      </c>
    </row>
    <row r="659" spans="1:21" x14ac:dyDescent="0.25">
      <c r="A659" s="53">
        <f t="shared" si="30"/>
        <v>658</v>
      </c>
      <c r="B659" s="55"/>
      <c r="C659" s="56"/>
      <c r="D659" s="55"/>
      <c r="E659" s="55"/>
      <c r="F659" s="55"/>
      <c r="G659" s="55"/>
      <c r="H659" s="57"/>
      <c r="I659" s="55"/>
      <c r="J659" s="55"/>
      <c r="K659" s="55"/>
      <c r="L659" s="55"/>
      <c r="M659" s="55"/>
      <c r="N659" s="57"/>
      <c r="O659" s="57" t="str">
        <f t="shared" si="31"/>
        <v/>
      </c>
      <c r="Q659" s="38" t="s">
        <v>450</v>
      </c>
      <c r="R659" s="38" t="str" cm="1">
        <f t="array" ref="R659">_xlfn.XLOOKUP(Q659,INDEX(Flettilisti,,1),INDEX(Flettilisti,,2),,0)</f>
        <v>Vantar flokkun</v>
      </c>
      <c r="S659" s="38" t="str">
        <f>IF(ISBLANK(N659),"",IF(N659&lt;Gögn!$J$2,Gögn!$K$2,IF(N659&gt;Gögn!$J$4,Gögn!$K$4,Gögn!$K$3)))</f>
        <v/>
      </c>
      <c r="T659" s="49" t="str" cm="1">
        <f t="array" aca="1" ref="T659" ca="1">IF(ISBLANK(B659),"",IF(R659="Styrkhæft",_xlfn.XLOOKUP(S659,Vegalengdir[Texti],INDIRECT("Vegalengdir["&amp;'Upplýsingar um umsækjanda'!$B$10&amp;"]"),0%,0)))</f>
        <v/>
      </c>
      <c r="U659" s="72" t="str">
        <f t="shared" si="32"/>
        <v/>
      </c>
    </row>
    <row r="660" spans="1:21" x14ac:dyDescent="0.25">
      <c r="A660" s="53">
        <f t="shared" si="30"/>
        <v>659</v>
      </c>
      <c r="B660" s="55"/>
      <c r="C660" s="56"/>
      <c r="D660" s="55"/>
      <c r="E660" s="55"/>
      <c r="F660" s="55"/>
      <c r="G660" s="55"/>
      <c r="H660" s="57"/>
      <c r="I660" s="55"/>
      <c r="J660" s="55"/>
      <c r="K660" s="55"/>
      <c r="L660" s="55"/>
      <c r="M660" s="55"/>
      <c r="N660" s="57"/>
      <c r="O660" s="57" t="str">
        <f t="shared" si="31"/>
        <v/>
      </c>
      <c r="Q660" s="38" t="s">
        <v>450</v>
      </c>
      <c r="R660" s="38" t="str" cm="1">
        <f t="array" ref="R660">_xlfn.XLOOKUP(Q660,INDEX(Flettilisti,,1),INDEX(Flettilisti,,2),,0)</f>
        <v>Vantar flokkun</v>
      </c>
      <c r="S660" s="38" t="str">
        <f>IF(ISBLANK(N660),"",IF(N660&lt;Gögn!$J$2,Gögn!$K$2,IF(N660&gt;Gögn!$J$4,Gögn!$K$4,Gögn!$K$3)))</f>
        <v/>
      </c>
      <c r="T660" s="49" t="str" cm="1">
        <f t="array" aca="1" ref="T660" ca="1">IF(ISBLANK(B660),"",IF(R660="Styrkhæft",_xlfn.XLOOKUP(S660,Vegalengdir[Texti],INDIRECT("Vegalengdir["&amp;'Upplýsingar um umsækjanda'!$B$10&amp;"]"),0%,0)))</f>
        <v/>
      </c>
      <c r="U660" s="72" t="str">
        <f t="shared" si="32"/>
        <v/>
      </c>
    </row>
    <row r="661" spans="1:21" x14ac:dyDescent="0.25">
      <c r="A661" s="53">
        <f t="shared" si="30"/>
        <v>660</v>
      </c>
      <c r="B661" s="55"/>
      <c r="C661" s="56"/>
      <c r="D661" s="55"/>
      <c r="E661" s="55"/>
      <c r="F661" s="55"/>
      <c r="G661" s="55"/>
      <c r="H661" s="57"/>
      <c r="I661" s="55"/>
      <c r="J661" s="55"/>
      <c r="K661" s="55"/>
      <c r="L661" s="55"/>
      <c r="M661" s="55"/>
      <c r="N661" s="57"/>
      <c r="O661" s="57" t="str">
        <f t="shared" si="31"/>
        <v/>
      </c>
      <c r="Q661" s="38" t="s">
        <v>450</v>
      </c>
      <c r="R661" s="38" t="str" cm="1">
        <f t="array" ref="R661">_xlfn.XLOOKUP(Q661,INDEX(Flettilisti,,1),INDEX(Flettilisti,,2),,0)</f>
        <v>Vantar flokkun</v>
      </c>
      <c r="S661" s="38" t="str">
        <f>IF(ISBLANK(N661),"",IF(N661&lt;Gögn!$J$2,Gögn!$K$2,IF(N661&gt;Gögn!$J$4,Gögn!$K$4,Gögn!$K$3)))</f>
        <v/>
      </c>
      <c r="T661" s="49" t="str" cm="1">
        <f t="array" aca="1" ref="T661" ca="1">IF(ISBLANK(B661),"",IF(R661="Styrkhæft",_xlfn.XLOOKUP(S661,Vegalengdir[Texti],INDIRECT("Vegalengdir["&amp;'Upplýsingar um umsækjanda'!$B$10&amp;"]"),0%,0)))</f>
        <v/>
      </c>
      <c r="U661" s="72" t="str">
        <f t="shared" si="32"/>
        <v/>
      </c>
    </row>
    <row r="662" spans="1:21" x14ac:dyDescent="0.25">
      <c r="A662" s="53">
        <f t="shared" si="30"/>
        <v>661</v>
      </c>
      <c r="B662" s="55"/>
      <c r="C662" s="56"/>
      <c r="D662" s="55"/>
      <c r="E662" s="55"/>
      <c r="F662" s="55"/>
      <c r="G662" s="55"/>
      <c r="H662" s="57"/>
      <c r="I662" s="55"/>
      <c r="J662" s="55"/>
      <c r="K662" s="55"/>
      <c r="L662" s="55"/>
      <c r="M662" s="55"/>
      <c r="N662" s="57"/>
      <c r="O662" s="57" t="str">
        <f t="shared" si="31"/>
        <v/>
      </c>
      <c r="Q662" s="38" t="s">
        <v>450</v>
      </c>
      <c r="R662" s="38" t="str" cm="1">
        <f t="array" ref="R662">_xlfn.XLOOKUP(Q662,INDEX(Flettilisti,,1),INDEX(Flettilisti,,2),,0)</f>
        <v>Vantar flokkun</v>
      </c>
      <c r="S662" s="38" t="str">
        <f>IF(ISBLANK(N662),"",IF(N662&lt;Gögn!$J$2,Gögn!$K$2,IF(N662&gt;Gögn!$J$4,Gögn!$K$4,Gögn!$K$3)))</f>
        <v/>
      </c>
      <c r="T662" s="49" t="str" cm="1">
        <f t="array" aca="1" ref="T662" ca="1">IF(ISBLANK(B662),"",IF(R662="Styrkhæft",_xlfn.XLOOKUP(S662,Vegalengdir[Texti],INDIRECT("Vegalengdir["&amp;'Upplýsingar um umsækjanda'!$B$10&amp;"]"),0%,0)))</f>
        <v/>
      </c>
      <c r="U662" s="72" t="str">
        <f t="shared" si="32"/>
        <v/>
      </c>
    </row>
    <row r="663" spans="1:21" x14ac:dyDescent="0.25">
      <c r="A663" s="53">
        <f t="shared" si="30"/>
        <v>662</v>
      </c>
      <c r="B663" s="55"/>
      <c r="C663" s="56"/>
      <c r="D663" s="55"/>
      <c r="E663" s="55"/>
      <c r="F663" s="55"/>
      <c r="G663" s="55"/>
      <c r="H663" s="57"/>
      <c r="I663" s="55"/>
      <c r="J663" s="55"/>
      <c r="K663" s="55"/>
      <c r="L663" s="55"/>
      <c r="M663" s="55"/>
      <c r="N663" s="57"/>
      <c r="O663" s="57" t="str">
        <f t="shared" si="31"/>
        <v/>
      </c>
      <c r="Q663" s="38" t="s">
        <v>450</v>
      </c>
      <c r="R663" s="38" t="str" cm="1">
        <f t="array" ref="R663">_xlfn.XLOOKUP(Q663,INDEX(Flettilisti,,1),INDEX(Flettilisti,,2),,0)</f>
        <v>Vantar flokkun</v>
      </c>
      <c r="S663" s="38" t="str">
        <f>IF(ISBLANK(N663),"",IF(N663&lt;Gögn!$J$2,Gögn!$K$2,IF(N663&gt;Gögn!$J$4,Gögn!$K$4,Gögn!$K$3)))</f>
        <v/>
      </c>
      <c r="T663" s="49" t="str" cm="1">
        <f t="array" aca="1" ref="T663" ca="1">IF(ISBLANK(B663),"",IF(R663="Styrkhæft",_xlfn.XLOOKUP(S663,Vegalengdir[Texti],INDIRECT("Vegalengdir["&amp;'Upplýsingar um umsækjanda'!$B$10&amp;"]"),0%,0)))</f>
        <v/>
      </c>
      <c r="U663" s="72" t="str">
        <f t="shared" si="32"/>
        <v/>
      </c>
    </row>
    <row r="664" spans="1:21" x14ac:dyDescent="0.25">
      <c r="A664" s="53">
        <f t="shared" si="30"/>
        <v>663</v>
      </c>
      <c r="B664" s="55"/>
      <c r="C664" s="56"/>
      <c r="D664" s="55"/>
      <c r="E664" s="55"/>
      <c r="F664" s="55"/>
      <c r="G664" s="55"/>
      <c r="H664" s="57"/>
      <c r="I664" s="55"/>
      <c r="J664" s="55"/>
      <c r="K664" s="55"/>
      <c r="L664" s="55"/>
      <c r="M664" s="55"/>
      <c r="N664" s="57"/>
      <c r="O664" s="57" t="str">
        <f t="shared" si="31"/>
        <v/>
      </c>
      <c r="Q664" s="38" t="s">
        <v>450</v>
      </c>
      <c r="R664" s="38" t="str" cm="1">
        <f t="array" ref="R664">_xlfn.XLOOKUP(Q664,INDEX(Flettilisti,,1),INDEX(Flettilisti,,2),,0)</f>
        <v>Vantar flokkun</v>
      </c>
      <c r="S664" s="38" t="str">
        <f>IF(ISBLANK(N664),"",IF(N664&lt;Gögn!$J$2,Gögn!$K$2,IF(N664&gt;Gögn!$J$4,Gögn!$K$4,Gögn!$K$3)))</f>
        <v/>
      </c>
      <c r="T664" s="49" t="str" cm="1">
        <f t="array" aca="1" ref="T664" ca="1">IF(ISBLANK(B664),"",IF(R664="Styrkhæft",_xlfn.XLOOKUP(S664,Vegalengdir[Texti],INDIRECT("Vegalengdir["&amp;'Upplýsingar um umsækjanda'!$B$10&amp;"]"),0%,0)))</f>
        <v/>
      </c>
      <c r="U664" s="72" t="str">
        <f t="shared" si="32"/>
        <v/>
      </c>
    </row>
    <row r="665" spans="1:21" x14ac:dyDescent="0.25">
      <c r="A665" s="53">
        <f t="shared" si="30"/>
        <v>664</v>
      </c>
      <c r="B665" s="55"/>
      <c r="C665" s="56"/>
      <c r="D665" s="55"/>
      <c r="E665" s="55"/>
      <c r="F665" s="55"/>
      <c r="G665" s="55"/>
      <c r="H665" s="57"/>
      <c r="I665" s="55"/>
      <c r="J665" s="55"/>
      <c r="K665" s="55"/>
      <c r="L665" s="55"/>
      <c r="M665" s="55"/>
      <c r="N665" s="57"/>
      <c r="O665" s="57" t="str">
        <f t="shared" si="31"/>
        <v/>
      </c>
      <c r="Q665" s="38" t="s">
        <v>450</v>
      </c>
      <c r="R665" s="38" t="str" cm="1">
        <f t="array" ref="R665">_xlfn.XLOOKUP(Q665,INDEX(Flettilisti,,1),INDEX(Flettilisti,,2),,0)</f>
        <v>Vantar flokkun</v>
      </c>
      <c r="S665" s="38" t="str">
        <f>IF(ISBLANK(N665),"",IF(N665&lt;Gögn!$J$2,Gögn!$K$2,IF(N665&gt;Gögn!$J$4,Gögn!$K$4,Gögn!$K$3)))</f>
        <v/>
      </c>
      <c r="T665" s="49" t="str" cm="1">
        <f t="array" aca="1" ref="T665" ca="1">IF(ISBLANK(B665),"",IF(R665="Styrkhæft",_xlfn.XLOOKUP(S665,Vegalengdir[Texti],INDIRECT("Vegalengdir["&amp;'Upplýsingar um umsækjanda'!$B$10&amp;"]"),0%,0)))</f>
        <v/>
      </c>
      <c r="U665" s="72" t="str">
        <f t="shared" si="32"/>
        <v/>
      </c>
    </row>
    <row r="666" spans="1:21" x14ac:dyDescent="0.25">
      <c r="A666" s="53">
        <f t="shared" si="30"/>
        <v>665</v>
      </c>
      <c r="B666" s="55"/>
      <c r="C666" s="56"/>
      <c r="D666" s="55"/>
      <c r="E666" s="55"/>
      <c r="F666" s="55"/>
      <c r="G666" s="55"/>
      <c r="H666" s="57"/>
      <c r="I666" s="55"/>
      <c r="J666" s="55"/>
      <c r="K666" s="55"/>
      <c r="L666" s="55"/>
      <c r="M666" s="55"/>
      <c r="N666" s="57"/>
      <c r="O666" s="57" t="str">
        <f t="shared" si="31"/>
        <v/>
      </c>
      <c r="Q666" s="38" t="s">
        <v>450</v>
      </c>
      <c r="R666" s="38" t="str" cm="1">
        <f t="array" ref="R666">_xlfn.XLOOKUP(Q666,INDEX(Flettilisti,,1),INDEX(Flettilisti,,2),,0)</f>
        <v>Vantar flokkun</v>
      </c>
      <c r="S666" s="38" t="str">
        <f>IF(ISBLANK(N666),"",IF(N666&lt;Gögn!$J$2,Gögn!$K$2,IF(N666&gt;Gögn!$J$4,Gögn!$K$4,Gögn!$K$3)))</f>
        <v/>
      </c>
      <c r="T666" s="49" t="str" cm="1">
        <f t="array" aca="1" ref="T666" ca="1">IF(ISBLANK(B666),"",IF(R666="Styrkhæft",_xlfn.XLOOKUP(S666,Vegalengdir[Texti],INDIRECT("Vegalengdir["&amp;'Upplýsingar um umsækjanda'!$B$10&amp;"]"),0%,0)))</f>
        <v/>
      </c>
      <c r="U666" s="72" t="str">
        <f t="shared" si="32"/>
        <v/>
      </c>
    </row>
    <row r="667" spans="1:21" x14ac:dyDescent="0.25">
      <c r="A667" s="53">
        <f t="shared" si="30"/>
        <v>666</v>
      </c>
      <c r="B667" s="55"/>
      <c r="C667" s="56"/>
      <c r="D667" s="55"/>
      <c r="E667" s="55"/>
      <c r="F667" s="55"/>
      <c r="G667" s="55"/>
      <c r="H667" s="57"/>
      <c r="I667" s="55"/>
      <c r="J667" s="55"/>
      <c r="K667" s="55"/>
      <c r="L667" s="55"/>
      <c r="M667" s="55"/>
      <c r="N667" s="57"/>
      <c r="O667" s="57" t="str">
        <f t="shared" si="31"/>
        <v/>
      </c>
      <c r="Q667" s="38" t="s">
        <v>450</v>
      </c>
      <c r="R667" s="38" t="str" cm="1">
        <f t="array" ref="R667">_xlfn.XLOOKUP(Q667,INDEX(Flettilisti,,1),INDEX(Flettilisti,,2),,0)</f>
        <v>Vantar flokkun</v>
      </c>
      <c r="S667" s="38" t="str">
        <f>IF(ISBLANK(N667),"",IF(N667&lt;Gögn!$J$2,Gögn!$K$2,IF(N667&gt;Gögn!$J$4,Gögn!$K$4,Gögn!$K$3)))</f>
        <v/>
      </c>
      <c r="T667" s="49" t="str" cm="1">
        <f t="array" aca="1" ref="T667" ca="1">IF(ISBLANK(B667),"",IF(R667="Styrkhæft",_xlfn.XLOOKUP(S667,Vegalengdir[Texti],INDIRECT("Vegalengdir["&amp;'Upplýsingar um umsækjanda'!$B$10&amp;"]"),0%,0)))</f>
        <v/>
      </c>
      <c r="U667" s="72" t="str">
        <f t="shared" si="32"/>
        <v/>
      </c>
    </row>
    <row r="668" spans="1:21" x14ac:dyDescent="0.25">
      <c r="A668" s="53">
        <f t="shared" si="30"/>
        <v>667</v>
      </c>
      <c r="B668" s="55"/>
      <c r="C668" s="56"/>
      <c r="D668" s="55"/>
      <c r="E668" s="55"/>
      <c r="F668" s="55"/>
      <c r="G668" s="55"/>
      <c r="H668" s="57"/>
      <c r="I668" s="55"/>
      <c r="J668" s="55"/>
      <c r="K668" s="55"/>
      <c r="L668" s="55"/>
      <c r="M668" s="55"/>
      <c r="N668" s="57"/>
      <c r="O668" s="57" t="str">
        <f t="shared" si="31"/>
        <v/>
      </c>
      <c r="Q668" s="38" t="s">
        <v>450</v>
      </c>
      <c r="R668" s="38" t="str" cm="1">
        <f t="array" ref="R668">_xlfn.XLOOKUP(Q668,INDEX(Flettilisti,,1),INDEX(Flettilisti,,2),,0)</f>
        <v>Vantar flokkun</v>
      </c>
      <c r="S668" s="38" t="str">
        <f>IF(ISBLANK(N668),"",IF(N668&lt;Gögn!$J$2,Gögn!$K$2,IF(N668&gt;Gögn!$J$4,Gögn!$K$4,Gögn!$K$3)))</f>
        <v/>
      </c>
      <c r="T668" s="49" t="str" cm="1">
        <f t="array" aca="1" ref="T668" ca="1">IF(ISBLANK(B668),"",IF(R668="Styrkhæft",_xlfn.XLOOKUP(S668,Vegalengdir[Texti],INDIRECT("Vegalengdir["&amp;'Upplýsingar um umsækjanda'!$B$10&amp;"]"),0%,0)))</f>
        <v/>
      </c>
      <c r="U668" s="72" t="str">
        <f t="shared" si="32"/>
        <v/>
      </c>
    </row>
    <row r="669" spans="1:21" x14ac:dyDescent="0.25">
      <c r="A669" s="53">
        <f t="shared" si="30"/>
        <v>668</v>
      </c>
      <c r="B669" s="55"/>
      <c r="C669" s="56"/>
      <c r="D669" s="55"/>
      <c r="E669" s="55"/>
      <c r="F669" s="55"/>
      <c r="G669" s="55"/>
      <c r="H669" s="57"/>
      <c r="I669" s="55"/>
      <c r="J669" s="55"/>
      <c r="K669" s="55"/>
      <c r="L669" s="55"/>
      <c r="M669" s="55"/>
      <c r="N669" s="57"/>
      <c r="O669" s="57" t="str">
        <f t="shared" si="31"/>
        <v/>
      </c>
      <c r="Q669" s="38" t="s">
        <v>450</v>
      </c>
      <c r="R669" s="38" t="str" cm="1">
        <f t="array" ref="R669">_xlfn.XLOOKUP(Q669,INDEX(Flettilisti,,1),INDEX(Flettilisti,,2),,0)</f>
        <v>Vantar flokkun</v>
      </c>
      <c r="S669" s="38" t="str">
        <f>IF(ISBLANK(N669),"",IF(N669&lt;Gögn!$J$2,Gögn!$K$2,IF(N669&gt;Gögn!$J$4,Gögn!$K$4,Gögn!$K$3)))</f>
        <v/>
      </c>
      <c r="T669" s="49" t="str" cm="1">
        <f t="array" aca="1" ref="T669" ca="1">IF(ISBLANK(B669),"",IF(R669="Styrkhæft",_xlfn.XLOOKUP(S669,Vegalengdir[Texti],INDIRECT("Vegalengdir["&amp;'Upplýsingar um umsækjanda'!$B$10&amp;"]"),0%,0)))</f>
        <v/>
      </c>
      <c r="U669" s="72" t="str">
        <f t="shared" si="32"/>
        <v/>
      </c>
    </row>
    <row r="670" spans="1:21" x14ac:dyDescent="0.25">
      <c r="A670" s="53">
        <f t="shared" si="30"/>
        <v>669</v>
      </c>
      <c r="B670" s="55"/>
      <c r="C670" s="56"/>
      <c r="D670" s="55"/>
      <c r="E670" s="55"/>
      <c r="F670" s="55"/>
      <c r="G670" s="55"/>
      <c r="H670" s="57"/>
      <c r="I670" s="55"/>
      <c r="J670" s="55"/>
      <c r="K670" s="55"/>
      <c r="L670" s="55"/>
      <c r="M670" s="55"/>
      <c r="N670" s="57"/>
      <c r="O670" s="57" t="str">
        <f t="shared" si="31"/>
        <v/>
      </c>
      <c r="Q670" s="38" t="s">
        <v>450</v>
      </c>
      <c r="R670" s="38" t="str" cm="1">
        <f t="array" ref="R670">_xlfn.XLOOKUP(Q670,INDEX(Flettilisti,,1),INDEX(Flettilisti,,2),,0)</f>
        <v>Vantar flokkun</v>
      </c>
      <c r="S670" s="38" t="str">
        <f>IF(ISBLANK(N670),"",IF(N670&lt;Gögn!$J$2,Gögn!$K$2,IF(N670&gt;Gögn!$J$4,Gögn!$K$4,Gögn!$K$3)))</f>
        <v/>
      </c>
      <c r="T670" s="49" t="str" cm="1">
        <f t="array" aca="1" ref="T670" ca="1">IF(ISBLANK(B670),"",IF(R670="Styrkhæft",_xlfn.XLOOKUP(S670,Vegalengdir[Texti],INDIRECT("Vegalengdir["&amp;'Upplýsingar um umsækjanda'!$B$10&amp;"]"),0%,0)))</f>
        <v/>
      </c>
      <c r="U670" s="72" t="str">
        <f t="shared" si="32"/>
        <v/>
      </c>
    </row>
    <row r="671" spans="1:21" x14ac:dyDescent="0.25">
      <c r="A671" s="53">
        <f t="shared" si="30"/>
        <v>670</v>
      </c>
      <c r="B671" s="55"/>
      <c r="C671" s="56"/>
      <c r="D671" s="55"/>
      <c r="E671" s="55"/>
      <c r="F671" s="55"/>
      <c r="G671" s="55"/>
      <c r="H671" s="57"/>
      <c r="I671" s="55"/>
      <c r="J671" s="55"/>
      <c r="K671" s="55"/>
      <c r="L671" s="55"/>
      <c r="M671" s="55"/>
      <c r="N671" s="57"/>
      <c r="O671" s="57" t="str">
        <f t="shared" si="31"/>
        <v/>
      </c>
      <c r="Q671" s="38" t="s">
        <v>450</v>
      </c>
      <c r="R671" s="38" t="str" cm="1">
        <f t="array" ref="R671">_xlfn.XLOOKUP(Q671,INDEX(Flettilisti,,1),INDEX(Flettilisti,,2),,0)</f>
        <v>Vantar flokkun</v>
      </c>
      <c r="S671" s="38" t="str">
        <f>IF(ISBLANK(N671),"",IF(N671&lt;Gögn!$J$2,Gögn!$K$2,IF(N671&gt;Gögn!$J$4,Gögn!$K$4,Gögn!$K$3)))</f>
        <v/>
      </c>
      <c r="T671" s="49" t="str" cm="1">
        <f t="array" aca="1" ref="T671" ca="1">IF(ISBLANK(B671),"",IF(R671="Styrkhæft",_xlfn.XLOOKUP(S671,Vegalengdir[Texti],INDIRECT("Vegalengdir["&amp;'Upplýsingar um umsækjanda'!$B$10&amp;"]"),0%,0)))</f>
        <v/>
      </c>
      <c r="U671" s="72" t="str">
        <f t="shared" si="32"/>
        <v/>
      </c>
    </row>
    <row r="672" spans="1:21" x14ac:dyDescent="0.25">
      <c r="A672" s="53">
        <f t="shared" si="30"/>
        <v>671</v>
      </c>
      <c r="B672" s="55"/>
      <c r="C672" s="56"/>
      <c r="D672" s="55"/>
      <c r="E672" s="55"/>
      <c r="F672" s="55"/>
      <c r="G672" s="55"/>
      <c r="H672" s="57"/>
      <c r="I672" s="55"/>
      <c r="J672" s="55"/>
      <c r="K672" s="55"/>
      <c r="L672" s="55"/>
      <c r="M672" s="55"/>
      <c r="N672" s="57"/>
      <c r="O672" s="57" t="str">
        <f t="shared" si="31"/>
        <v/>
      </c>
      <c r="Q672" s="38" t="s">
        <v>450</v>
      </c>
      <c r="R672" s="38" t="str" cm="1">
        <f t="array" ref="R672">_xlfn.XLOOKUP(Q672,INDEX(Flettilisti,,1),INDEX(Flettilisti,,2),,0)</f>
        <v>Vantar flokkun</v>
      </c>
      <c r="S672" s="38" t="str">
        <f>IF(ISBLANK(N672),"",IF(N672&lt;Gögn!$J$2,Gögn!$K$2,IF(N672&gt;Gögn!$J$4,Gögn!$K$4,Gögn!$K$3)))</f>
        <v/>
      </c>
      <c r="T672" s="49" t="str" cm="1">
        <f t="array" aca="1" ref="T672" ca="1">IF(ISBLANK(B672),"",IF(R672="Styrkhæft",_xlfn.XLOOKUP(S672,Vegalengdir[Texti],INDIRECT("Vegalengdir["&amp;'Upplýsingar um umsækjanda'!$B$10&amp;"]"),0%,0)))</f>
        <v/>
      </c>
      <c r="U672" s="72" t="str">
        <f t="shared" si="32"/>
        <v/>
      </c>
    </row>
    <row r="673" spans="1:21" x14ac:dyDescent="0.25">
      <c r="A673" s="53">
        <f t="shared" si="30"/>
        <v>672</v>
      </c>
      <c r="B673" s="55"/>
      <c r="C673" s="56"/>
      <c r="D673" s="55"/>
      <c r="E673" s="55"/>
      <c r="F673" s="55"/>
      <c r="G673" s="55"/>
      <c r="H673" s="57"/>
      <c r="I673" s="55"/>
      <c r="J673" s="55"/>
      <c r="K673" s="55"/>
      <c r="L673" s="55"/>
      <c r="M673" s="55"/>
      <c r="N673" s="57"/>
      <c r="O673" s="57" t="str">
        <f t="shared" si="31"/>
        <v/>
      </c>
      <c r="Q673" s="38" t="s">
        <v>450</v>
      </c>
      <c r="R673" s="38" t="str" cm="1">
        <f t="array" ref="R673">_xlfn.XLOOKUP(Q673,INDEX(Flettilisti,,1),INDEX(Flettilisti,,2),,0)</f>
        <v>Vantar flokkun</v>
      </c>
      <c r="S673" s="38" t="str">
        <f>IF(ISBLANK(N673),"",IF(N673&lt;Gögn!$J$2,Gögn!$K$2,IF(N673&gt;Gögn!$J$4,Gögn!$K$4,Gögn!$K$3)))</f>
        <v/>
      </c>
      <c r="T673" s="49" t="str" cm="1">
        <f t="array" aca="1" ref="T673" ca="1">IF(ISBLANK(B673),"",IF(R673="Styrkhæft",_xlfn.XLOOKUP(S673,Vegalengdir[Texti],INDIRECT("Vegalengdir["&amp;'Upplýsingar um umsækjanda'!$B$10&amp;"]"),0%,0)))</f>
        <v/>
      </c>
      <c r="U673" s="72" t="str">
        <f t="shared" si="32"/>
        <v/>
      </c>
    </row>
    <row r="674" spans="1:21" x14ac:dyDescent="0.25">
      <c r="A674" s="53">
        <f t="shared" si="30"/>
        <v>673</v>
      </c>
      <c r="B674" s="55"/>
      <c r="C674" s="56"/>
      <c r="D674" s="55"/>
      <c r="E674" s="55"/>
      <c r="F674" s="55"/>
      <c r="G674" s="55"/>
      <c r="H674" s="57"/>
      <c r="I674" s="55"/>
      <c r="J674" s="55"/>
      <c r="K674" s="55"/>
      <c r="L674" s="55"/>
      <c r="M674" s="55"/>
      <c r="N674" s="57"/>
      <c r="O674" s="57" t="str">
        <f t="shared" si="31"/>
        <v/>
      </c>
      <c r="Q674" s="38" t="s">
        <v>450</v>
      </c>
      <c r="R674" s="38" t="str" cm="1">
        <f t="array" ref="R674">_xlfn.XLOOKUP(Q674,INDEX(Flettilisti,,1),INDEX(Flettilisti,,2),,0)</f>
        <v>Vantar flokkun</v>
      </c>
      <c r="S674" s="38" t="str">
        <f>IF(ISBLANK(N674),"",IF(N674&lt;Gögn!$J$2,Gögn!$K$2,IF(N674&gt;Gögn!$J$4,Gögn!$K$4,Gögn!$K$3)))</f>
        <v/>
      </c>
      <c r="T674" s="49" t="str" cm="1">
        <f t="array" aca="1" ref="T674" ca="1">IF(ISBLANK(B674),"",IF(R674="Styrkhæft",_xlfn.XLOOKUP(S674,Vegalengdir[Texti],INDIRECT("Vegalengdir["&amp;'Upplýsingar um umsækjanda'!$B$10&amp;"]"),0%,0)))</f>
        <v/>
      </c>
      <c r="U674" s="72" t="str">
        <f t="shared" si="32"/>
        <v/>
      </c>
    </row>
    <row r="675" spans="1:21" x14ac:dyDescent="0.25">
      <c r="A675" s="53">
        <f t="shared" si="30"/>
        <v>674</v>
      </c>
      <c r="B675" s="55"/>
      <c r="C675" s="56"/>
      <c r="D675" s="55"/>
      <c r="E675" s="55"/>
      <c r="F675" s="55"/>
      <c r="G675" s="55"/>
      <c r="H675" s="57"/>
      <c r="I675" s="55"/>
      <c r="J675" s="55"/>
      <c r="K675" s="55"/>
      <c r="L675" s="55"/>
      <c r="M675" s="55"/>
      <c r="N675" s="57"/>
      <c r="O675" s="57" t="str">
        <f t="shared" si="31"/>
        <v/>
      </c>
      <c r="Q675" s="38" t="s">
        <v>450</v>
      </c>
      <c r="R675" s="38" t="str" cm="1">
        <f t="array" ref="R675">_xlfn.XLOOKUP(Q675,INDEX(Flettilisti,,1),INDEX(Flettilisti,,2),,0)</f>
        <v>Vantar flokkun</v>
      </c>
      <c r="S675" s="38" t="str">
        <f>IF(ISBLANK(N675),"",IF(N675&lt;Gögn!$J$2,Gögn!$K$2,IF(N675&gt;Gögn!$J$4,Gögn!$K$4,Gögn!$K$3)))</f>
        <v/>
      </c>
      <c r="T675" s="49" t="str" cm="1">
        <f t="array" aca="1" ref="T675" ca="1">IF(ISBLANK(B675),"",IF(R675="Styrkhæft",_xlfn.XLOOKUP(S675,Vegalengdir[Texti],INDIRECT("Vegalengdir["&amp;'Upplýsingar um umsækjanda'!$B$10&amp;"]"),0%,0)))</f>
        <v/>
      </c>
      <c r="U675" s="72" t="str">
        <f t="shared" si="32"/>
        <v/>
      </c>
    </row>
    <row r="676" spans="1:21" x14ac:dyDescent="0.25">
      <c r="A676" s="53">
        <f t="shared" si="30"/>
        <v>675</v>
      </c>
      <c r="B676" s="55"/>
      <c r="C676" s="56"/>
      <c r="D676" s="55"/>
      <c r="E676" s="55"/>
      <c r="F676" s="55"/>
      <c r="G676" s="55"/>
      <c r="H676" s="57"/>
      <c r="I676" s="55"/>
      <c r="J676" s="55"/>
      <c r="K676" s="55"/>
      <c r="L676" s="55"/>
      <c r="M676" s="55"/>
      <c r="N676" s="57"/>
      <c r="O676" s="57" t="str">
        <f t="shared" si="31"/>
        <v/>
      </c>
      <c r="Q676" s="38" t="s">
        <v>450</v>
      </c>
      <c r="R676" s="38" t="str" cm="1">
        <f t="array" ref="R676">_xlfn.XLOOKUP(Q676,INDEX(Flettilisti,,1),INDEX(Flettilisti,,2),,0)</f>
        <v>Vantar flokkun</v>
      </c>
      <c r="S676" s="38" t="str">
        <f>IF(ISBLANK(N676),"",IF(N676&lt;Gögn!$J$2,Gögn!$K$2,IF(N676&gt;Gögn!$J$4,Gögn!$K$4,Gögn!$K$3)))</f>
        <v/>
      </c>
      <c r="T676" s="49" t="str" cm="1">
        <f t="array" aca="1" ref="T676" ca="1">IF(ISBLANK(B676),"",IF(R676="Styrkhæft",_xlfn.XLOOKUP(S676,Vegalengdir[Texti],INDIRECT("Vegalengdir["&amp;'Upplýsingar um umsækjanda'!$B$10&amp;"]"),0%,0)))</f>
        <v/>
      </c>
      <c r="U676" s="72" t="str">
        <f t="shared" si="32"/>
        <v/>
      </c>
    </row>
    <row r="677" spans="1:21" x14ac:dyDescent="0.25">
      <c r="A677" s="53">
        <f t="shared" si="30"/>
        <v>676</v>
      </c>
      <c r="B677" s="55"/>
      <c r="C677" s="56"/>
      <c r="D677" s="55"/>
      <c r="E677" s="55"/>
      <c r="F677" s="55"/>
      <c r="G677" s="55"/>
      <c r="H677" s="57"/>
      <c r="I677" s="55"/>
      <c r="J677" s="55"/>
      <c r="K677" s="55"/>
      <c r="L677" s="55"/>
      <c r="M677" s="55"/>
      <c r="N677" s="57"/>
      <c r="O677" s="57" t="str">
        <f t="shared" si="31"/>
        <v/>
      </c>
      <c r="Q677" s="38" t="s">
        <v>450</v>
      </c>
      <c r="R677" s="38" t="str" cm="1">
        <f t="array" ref="R677">_xlfn.XLOOKUP(Q677,INDEX(Flettilisti,,1),INDEX(Flettilisti,,2),,0)</f>
        <v>Vantar flokkun</v>
      </c>
      <c r="S677" s="38" t="str">
        <f>IF(ISBLANK(N677),"",IF(N677&lt;Gögn!$J$2,Gögn!$K$2,IF(N677&gt;Gögn!$J$4,Gögn!$K$4,Gögn!$K$3)))</f>
        <v/>
      </c>
      <c r="T677" s="49" t="str" cm="1">
        <f t="array" aca="1" ref="T677" ca="1">IF(ISBLANK(B677),"",IF(R677="Styrkhæft",_xlfn.XLOOKUP(S677,Vegalengdir[Texti],INDIRECT("Vegalengdir["&amp;'Upplýsingar um umsækjanda'!$B$10&amp;"]"),0%,0)))</f>
        <v/>
      </c>
      <c r="U677" s="72" t="str">
        <f t="shared" si="32"/>
        <v/>
      </c>
    </row>
    <row r="678" spans="1:21" x14ac:dyDescent="0.25">
      <c r="A678" s="53">
        <f t="shared" si="30"/>
        <v>677</v>
      </c>
      <c r="B678" s="55"/>
      <c r="C678" s="56"/>
      <c r="D678" s="55"/>
      <c r="E678" s="55"/>
      <c r="F678" s="55"/>
      <c r="G678" s="55"/>
      <c r="H678" s="57"/>
      <c r="I678" s="55"/>
      <c r="J678" s="55"/>
      <c r="K678" s="55"/>
      <c r="L678" s="55"/>
      <c r="M678" s="55"/>
      <c r="N678" s="57"/>
      <c r="O678" s="57" t="str">
        <f t="shared" si="31"/>
        <v/>
      </c>
      <c r="Q678" s="38" t="s">
        <v>450</v>
      </c>
      <c r="R678" s="38" t="str" cm="1">
        <f t="array" ref="R678">_xlfn.XLOOKUP(Q678,INDEX(Flettilisti,,1),INDEX(Flettilisti,,2),,0)</f>
        <v>Vantar flokkun</v>
      </c>
      <c r="S678" s="38" t="str">
        <f>IF(ISBLANK(N678),"",IF(N678&lt;Gögn!$J$2,Gögn!$K$2,IF(N678&gt;Gögn!$J$4,Gögn!$K$4,Gögn!$K$3)))</f>
        <v/>
      </c>
      <c r="T678" s="49" t="str" cm="1">
        <f t="array" aca="1" ref="T678" ca="1">IF(ISBLANK(B678),"",IF(R678="Styrkhæft",_xlfn.XLOOKUP(S678,Vegalengdir[Texti],INDIRECT("Vegalengdir["&amp;'Upplýsingar um umsækjanda'!$B$10&amp;"]"),0%,0)))</f>
        <v/>
      </c>
      <c r="U678" s="72" t="str">
        <f t="shared" si="32"/>
        <v/>
      </c>
    </row>
    <row r="679" spans="1:21" x14ac:dyDescent="0.25">
      <c r="A679" s="53">
        <f t="shared" si="30"/>
        <v>678</v>
      </c>
      <c r="B679" s="55"/>
      <c r="C679" s="56"/>
      <c r="D679" s="55"/>
      <c r="E679" s="55"/>
      <c r="F679" s="55"/>
      <c r="G679" s="55"/>
      <c r="H679" s="57"/>
      <c r="I679" s="55"/>
      <c r="J679" s="55"/>
      <c r="K679" s="55"/>
      <c r="L679" s="55"/>
      <c r="M679" s="55"/>
      <c r="N679" s="57"/>
      <c r="O679" s="57" t="str">
        <f t="shared" si="31"/>
        <v/>
      </c>
      <c r="Q679" s="38" t="s">
        <v>450</v>
      </c>
      <c r="R679" s="38" t="str" cm="1">
        <f t="array" ref="R679">_xlfn.XLOOKUP(Q679,INDEX(Flettilisti,,1),INDEX(Flettilisti,,2),,0)</f>
        <v>Vantar flokkun</v>
      </c>
      <c r="S679" s="38" t="str">
        <f>IF(ISBLANK(N679),"",IF(N679&lt;Gögn!$J$2,Gögn!$K$2,IF(N679&gt;Gögn!$J$4,Gögn!$K$4,Gögn!$K$3)))</f>
        <v/>
      </c>
      <c r="T679" s="49" t="str" cm="1">
        <f t="array" aca="1" ref="T679" ca="1">IF(ISBLANK(B679),"",IF(R679="Styrkhæft",_xlfn.XLOOKUP(S679,Vegalengdir[Texti],INDIRECT("Vegalengdir["&amp;'Upplýsingar um umsækjanda'!$B$10&amp;"]"),0%,0)))</f>
        <v/>
      </c>
      <c r="U679" s="72" t="str">
        <f t="shared" si="32"/>
        <v/>
      </c>
    </row>
    <row r="680" spans="1:21" x14ac:dyDescent="0.25">
      <c r="A680" s="53">
        <f t="shared" si="30"/>
        <v>679</v>
      </c>
      <c r="B680" s="55"/>
      <c r="C680" s="56"/>
      <c r="D680" s="55"/>
      <c r="E680" s="55"/>
      <c r="F680" s="55"/>
      <c r="G680" s="55"/>
      <c r="H680" s="57"/>
      <c r="I680" s="55"/>
      <c r="J680" s="55"/>
      <c r="K680" s="55"/>
      <c r="L680" s="55"/>
      <c r="M680" s="55"/>
      <c r="N680" s="57"/>
      <c r="O680" s="57" t="str">
        <f t="shared" si="31"/>
        <v/>
      </c>
      <c r="Q680" s="38" t="s">
        <v>450</v>
      </c>
      <c r="R680" s="38" t="str" cm="1">
        <f t="array" ref="R680">_xlfn.XLOOKUP(Q680,INDEX(Flettilisti,,1),INDEX(Flettilisti,,2),,0)</f>
        <v>Vantar flokkun</v>
      </c>
      <c r="S680" s="38" t="str">
        <f>IF(ISBLANK(N680),"",IF(N680&lt;Gögn!$J$2,Gögn!$K$2,IF(N680&gt;Gögn!$J$4,Gögn!$K$4,Gögn!$K$3)))</f>
        <v/>
      </c>
      <c r="T680" s="49" t="str" cm="1">
        <f t="array" aca="1" ref="T680" ca="1">IF(ISBLANK(B680),"",IF(R680="Styrkhæft",_xlfn.XLOOKUP(S680,Vegalengdir[Texti],INDIRECT("Vegalengdir["&amp;'Upplýsingar um umsækjanda'!$B$10&amp;"]"),0%,0)))</f>
        <v/>
      </c>
      <c r="U680" s="72" t="str">
        <f t="shared" si="32"/>
        <v/>
      </c>
    </row>
    <row r="681" spans="1:21" x14ac:dyDescent="0.25">
      <c r="A681" s="53">
        <f t="shared" si="30"/>
        <v>680</v>
      </c>
      <c r="B681" s="55"/>
      <c r="C681" s="56"/>
      <c r="D681" s="55"/>
      <c r="E681" s="55"/>
      <c r="F681" s="55"/>
      <c r="G681" s="55"/>
      <c r="H681" s="57"/>
      <c r="I681" s="55"/>
      <c r="J681" s="55"/>
      <c r="K681" s="55"/>
      <c r="L681" s="55"/>
      <c r="M681" s="55"/>
      <c r="N681" s="57"/>
      <c r="O681" s="57" t="str">
        <f t="shared" si="31"/>
        <v/>
      </c>
      <c r="Q681" s="38" t="s">
        <v>450</v>
      </c>
      <c r="R681" s="38" t="str" cm="1">
        <f t="array" ref="R681">_xlfn.XLOOKUP(Q681,INDEX(Flettilisti,,1),INDEX(Flettilisti,,2),,0)</f>
        <v>Vantar flokkun</v>
      </c>
      <c r="S681" s="38" t="str">
        <f>IF(ISBLANK(N681),"",IF(N681&lt;Gögn!$J$2,Gögn!$K$2,IF(N681&gt;Gögn!$J$4,Gögn!$K$4,Gögn!$K$3)))</f>
        <v/>
      </c>
      <c r="T681" s="49" t="str" cm="1">
        <f t="array" aca="1" ref="T681" ca="1">IF(ISBLANK(B681),"",IF(R681="Styrkhæft",_xlfn.XLOOKUP(S681,Vegalengdir[Texti],INDIRECT("Vegalengdir["&amp;'Upplýsingar um umsækjanda'!$B$10&amp;"]"),0%,0)))</f>
        <v/>
      </c>
      <c r="U681" s="72" t="str">
        <f t="shared" si="32"/>
        <v/>
      </c>
    </row>
    <row r="682" spans="1:21" x14ac:dyDescent="0.25">
      <c r="A682" s="53">
        <f t="shared" si="30"/>
        <v>681</v>
      </c>
      <c r="B682" s="55"/>
      <c r="C682" s="56"/>
      <c r="D682" s="55"/>
      <c r="E682" s="55"/>
      <c r="F682" s="55"/>
      <c r="G682" s="55"/>
      <c r="H682" s="57"/>
      <c r="I682" s="55"/>
      <c r="J682" s="55"/>
      <c r="K682" s="55"/>
      <c r="L682" s="55"/>
      <c r="M682" s="55"/>
      <c r="N682" s="57"/>
      <c r="O682" s="57" t="str">
        <f t="shared" si="31"/>
        <v/>
      </c>
      <c r="Q682" s="38" t="s">
        <v>450</v>
      </c>
      <c r="R682" s="38" t="str" cm="1">
        <f t="array" ref="R682">_xlfn.XLOOKUP(Q682,INDEX(Flettilisti,,1),INDEX(Flettilisti,,2),,0)</f>
        <v>Vantar flokkun</v>
      </c>
      <c r="S682" s="38" t="str">
        <f>IF(ISBLANK(N682),"",IF(N682&lt;Gögn!$J$2,Gögn!$K$2,IF(N682&gt;Gögn!$J$4,Gögn!$K$4,Gögn!$K$3)))</f>
        <v/>
      </c>
      <c r="T682" s="49" t="str" cm="1">
        <f t="array" aca="1" ref="T682" ca="1">IF(ISBLANK(B682),"",IF(R682="Styrkhæft",_xlfn.XLOOKUP(S682,Vegalengdir[Texti],INDIRECT("Vegalengdir["&amp;'Upplýsingar um umsækjanda'!$B$10&amp;"]"),0%,0)))</f>
        <v/>
      </c>
      <c r="U682" s="72" t="str">
        <f t="shared" si="32"/>
        <v/>
      </c>
    </row>
    <row r="683" spans="1:21" x14ac:dyDescent="0.25">
      <c r="A683" s="53">
        <f t="shared" ref="A683:A746" si="33">A682+1</f>
        <v>682</v>
      </c>
      <c r="B683" s="55"/>
      <c r="C683" s="56"/>
      <c r="D683" s="55"/>
      <c r="E683" s="55"/>
      <c r="F683" s="55"/>
      <c r="G683" s="55"/>
      <c r="H683" s="57"/>
      <c r="I683" s="55"/>
      <c r="J683" s="55"/>
      <c r="K683" s="55"/>
      <c r="L683" s="55"/>
      <c r="M683" s="55"/>
      <c r="N683" s="57"/>
      <c r="O683" s="57" t="str">
        <f t="shared" si="31"/>
        <v/>
      </c>
      <c r="Q683" s="38" t="s">
        <v>450</v>
      </c>
      <c r="R683" s="38" t="str" cm="1">
        <f t="array" ref="R683">_xlfn.XLOOKUP(Q683,INDEX(Flettilisti,,1),INDEX(Flettilisti,,2),,0)</f>
        <v>Vantar flokkun</v>
      </c>
      <c r="S683" s="38" t="str">
        <f>IF(ISBLANK(N683),"",IF(N683&lt;Gögn!$J$2,Gögn!$K$2,IF(N683&gt;Gögn!$J$4,Gögn!$K$4,Gögn!$K$3)))</f>
        <v/>
      </c>
      <c r="T683" s="49" t="str" cm="1">
        <f t="array" aca="1" ref="T683" ca="1">IF(ISBLANK(B683),"",IF(R683="Styrkhæft",_xlfn.XLOOKUP(S683,Vegalengdir[Texti],INDIRECT("Vegalengdir["&amp;'Upplýsingar um umsækjanda'!$B$10&amp;"]"),0%,0)))</f>
        <v/>
      </c>
      <c r="U683" s="72" t="str">
        <f t="shared" si="32"/>
        <v/>
      </c>
    </row>
    <row r="684" spans="1:21" x14ac:dyDescent="0.25">
      <c r="A684" s="53">
        <f t="shared" si="33"/>
        <v>683</v>
      </c>
      <c r="B684" s="55"/>
      <c r="C684" s="56"/>
      <c r="D684" s="55"/>
      <c r="E684" s="55"/>
      <c r="F684" s="55"/>
      <c r="G684" s="55"/>
      <c r="H684" s="57"/>
      <c r="I684" s="55"/>
      <c r="J684" s="55"/>
      <c r="K684" s="55"/>
      <c r="L684" s="55"/>
      <c r="M684" s="55"/>
      <c r="N684" s="57"/>
      <c r="O684" s="57" t="str">
        <f t="shared" si="31"/>
        <v/>
      </c>
      <c r="Q684" s="38" t="s">
        <v>450</v>
      </c>
      <c r="R684" s="38" t="str" cm="1">
        <f t="array" ref="R684">_xlfn.XLOOKUP(Q684,INDEX(Flettilisti,,1),INDEX(Flettilisti,,2),,0)</f>
        <v>Vantar flokkun</v>
      </c>
      <c r="S684" s="38" t="str">
        <f>IF(ISBLANK(N684),"",IF(N684&lt;Gögn!$J$2,Gögn!$K$2,IF(N684&gt;Gögn!$J$4,Gögn!$K$4,Gögn!$K$3)))</f>
        <v/>
      </c>
      <c r="T684" s="49" t="str" cm="1">
        <f t="array" aca="1" ref="T684" ca="1">IF(ISBLANK(B684),"",IF(R684="Styrkhæft",_xlfn.XLOOKUP(S684,Vegalengdir[Texti],INDIRECT("Vegalengdir["&amp;'Upplýsingar um umsækjanda'!$B$10&amp;"]"),0%,0)))</f>
        <v/>
      </c>
      <c r="U684" s="72" t="str">
        <f t="shared" si="32"/>
        <v/>
      </c>
    </row>
    <row r="685" spans="1:21" x14ac:dyDescent="0.25">
      <c r="A685" s="53">
        <f t="shared" si="33"/>
        <v>684</v>
      </c>
      <c r="B685" s="55"/>
      <c r="C685" s="56"/>
      <c r="D685" s="55"/>
      <c r="E685" s="55"/>
      <c r="F685" s="55"/>
      <c r="G685" s="55"/>
      <c r="H685" s="57"/>
      <c r="I685" s="55"/>
      <c r="J685" s="55"/>
      <c r="K685" s="55"/>
      <c r="L685" s="55"/>
      <c r="M685" s="55"/>
      <c r="N685" s="57"/>
      <c r="O685" s="57" t="str">
        <f t="shared" si="31"/>
        <v/>
      </c>
      <c r="Q685" s="38" t="s">
        <v>450</v>
      </c>
      <c r="R685" s="38" t="str" cm="1">
        <f t="array" ref="R685">_xlfn.XLOOKUP(Q685,INDEX(Flettilisti,,1),INDEX(Flettilisti,,2),,0)</f>
        <v>Vantar flokkun</v>
      </c>
      <c r="S685" s="38" t="str">
        <f>IF(ISBLANK(N685),"",IF(N685&lt;Gögn!$J$2,Gögn!$K$2,IF(N685&gt;Gögn!$J$4,Gögn!$K$4,Gögn!$K$3)))</f>
        <v/>
      </c>
      <c r="T685" s="49" t="str" cm="1">
        <f t="array" aca="1" ref="T685" ca="1">IF(ISBLANK(B685),"",IF(R685="Styrkhæft",_xlfn.XLOOKUP(S685,Vegalengdir[Texti],INDIRECT("Vegalengdir["&amp;'Upplýsingar um umsækjanda'!$B$10&amp;"]"),0%,0)))</f>
        <v/>
      </c>
      <c r="U685" s="72" t="str">
        <f t="shared" si="32"/>
        <v/>
      </c>
    </row>
    <row r="686" spans="1:21" x14ac:dyDescent="0.25">
      <c r="A686" s="53">
        <f t="shared" si="33"/>
        <v>685</v>
      </c>
      <c r="B686" s="55"/>
      <c r="C686" s="56"/>
      <c r="D686" s="55"/>
      <c r="E686" s="55"/>
      <c r="F686" s="55"/>
      <c r="G686" s="55"/>
      <c r="H686" s="57"/>
      <c r="I686" s="55"/>
      <c r="J686" s="55"/>
      <c r="K686" s="55"/>
      <c r="L686" s="55"/>
      <c r="M686" s="55"/>
      <c r="N686" s="57"/>
      <c r="O686" s="57" t="str">
        <f t="shared" si="31"/>
        <v/>
      </c>
      <c r="Q686" s="38" t="s">
        <v>450</v>
      </c>
      <c r="R686" s="38" t="str" cm="1">
        <f t="array" ref="R686">_xlfn.XLOOKUP(Q686,INDEX(Flettilisti,,1),INDEX(Flettilisti,,2),,0)</f>
        <v>Vantar flokkun</v>
      </c>
      <c r="S686" s="38" t="str">
        <f>IF(ISBLANK(N686),"",IF(N686&lt;Gögn!$J$2,Gögn!$K$2,IF(N686&gt;Gögn!$J$4,Gögn!$K$4,Gögn!$K$3)))</f>
        <v/>
      </c>
      <c r="T686" s="49" t="str" cm="1">
        <f t="array" aca="1" ref="T686" ca="1">IF(ISBLANK(B686),"",IF(R686="Styrkhæft",_xlfn.XLOOKUP(S686,Vegalengdir[Texti],INDIRECT("Vegalengdir["&amp;'Upplýsingar um umsækjanda'!$B$10&amp;"]"),0%,0)))</f>
        <v/>
      </c>
      <c r="U686" s="72" t="str">
        <f t="shared" si="32"/>
        <v/>
      </c>
    </row>
    <row r="687" spans="1:21" x14ac:dyDescent="0.25">
      <c r="A687" s="53">
        <f t="shared" si="33"/>
        <v>686</v>
      </c>
      <c r="B687" s="55"/>
      <c r="C687" s="56"/>
      <c r="D687" s="55"/>
      <c r="E687" s="55"/>
      <c r="F687" s="55"/>
      <c r="G687" s="55"/>
      <c r="H687" s="57"/>
      <c r="I687" s="55"/>
      <c r="J687" s="55"/>
      <c r="K687" s="55"/>
      <c r="L687" s="55"/>
      <c r="M687" s="55"/>
      <c r="N687" s="57"/>
      <c r="O687" s="57" t="str">
        <f t="shared" si="31"/>
        <v/>
      </c>
      <c r="Q687" s="38" t="s">
        <v>450</v>
      </c>
      <c r="R687" s="38" t="str" cm="1">
        <f t="array" ref="R687">_xlfn.XLOOKUP(Q687,INDEX(Flettilisti,,1),INDEX(Flettilisti,,2),,0)</f>
        <v>Vantar flokkun</v>
      </c>
      <c r="S687" s="38" t="str">
        <f>IF(ISBLANK(N687),"",IF(N687&lt;Gögn!$J$2,Gögn!$K$2,IF(N687&gt;Gögn!$J$4,Gögn!$K$4,Gögn!$K$3)))</f>
        <v/>
      </c>
      <c r="T687" s="49" t="str" cm="1">
        <f t="array" aca="1" ref="T687" ca="1">IF(ISBLANK(B687),"",IF(R687="Styrkhæft",_xlfn.XLOOKUP(S687,Vegalengdir[Texti],INDIRECT("Vegalengdir["&amp;'Upplýsingar um umsækjanda'!$B$10&amp;"]"),0%,0)))</f>
        <v/>
      </c>
      <c r="U687" s="72" t="str">
        <f t="shared" si="32"/>
        <v/>
      </c>
    </row>
    <row r="688" spans="1:21" x14ac:dyDescent="0.25">
      <c r="A688" s="53">
        <f t="shared" si="33"/>
        <v>687</v>
      </c>
      <c r="B688" s="55"/>
      <c r="C688" s="56"/>
      <c r="D688" s="55"/>
      <c r="E688" s="55"/>
      <c r="F688" s="55"/>
      <c r="G688" s="55"/>
      <c r="H688" s="57"/>
      <c r="I688" s="55"/>
      <c r="J688" s="55"/>
      <c r="K688" s="55"/>
      <c r="L688" s="55"/>
      <c r="M688" s="55"/>
      <c r="N688" s="57"/>
      <c r="O688" s="57" t="str">
        <f t="shared" si="31"/>
        <v/>
      </c>
      <c r="Q688" s="38" t="s">
        <v>450</v>
      </c>
      <c r="R688" s="38" t="str" cm="1">
        <f t="array" ref="R688">_xlfn.XLOOKUP(Q688,INDEX(Flettilisti,,1),INDEX(Flettilisti,,2),,0)</f>
        <v>Vantar flokkun</v>
      </c>
      <c r="S688" s="38" t="str">
        <f>IF(ISBLANK(N688),"",IF(N688&lt;Gögn!$J$2,Gögn!$K$2,IF(N688&gt;Gögn!$J$4,Gögn!$K$4,Gögn!$K$3)))</f>
        <v/>
      </c>
      <c r="T688" s="49" t="str" cm="1">
        <f t="array" aca="1" ref="T688" ca="1">IF(ISBLANK(B688),"",IF(R688="Styrkhæft",_xlfn.XLOOKUP(S688,Vegalengdir[Texti],INDIRECT("Vegalengdir["&amp;'Upplýsingar um umsækjanda'!$B$10&amp;"]"),0%,0)))</f>
        <v/>
      </c>
      <c r="U688" s="72" t="str">
        <f t="shared" si="32"/>
        <v/>
      </c>
    </row>
    <row r="689" spans="1:21" x14ac:dyDescent="0.25">
      <c r="A689" s="53">
        <f t="shared" si="33"/>
        <v>688</v>
      </c>
      <c r="B689" s="55"/>
      <c r="C689" s="56"/>
      <c r="D689" s="55"/>
      <c r="E689" s="55"/>
      <c r="F689" s="55"/>
      <c r="G689" s="55"/>
      <c r="H689" s="57"/>
      <c r="I689" s="55"/>
      <c r="J689" s="55"/>
      <c r="K689" s="55"/>
      <c r="L689" s="55"/>
      <c r="M689" s="55"/>
      <c r="N689" s="57"/>
      <c r="O689" s="57" t="str">
        <f t="shared" si="31"/>
        <v/>
      </c>
      <c r="Q689" s="38" t="s">
        <v>450</v>
      </c>
      <c r="R689" s="38" t="str" cm="1">
        <f t="array" ref="R689">_xlfn.XLOOKUP(Q689,INDEX(Flettilisti,,1),INDEX(Flettilisti,,2),,0)</f>
        <v>Vantar flokkun</v>
      </c>
      <c r="S689" s="38" t="str">
        <f>IF(ISBLANK(N689),"",IF(N689&lt;Gögn!$J$2,Gögn!$K$2,IF(N689&gt;Gögn!$J$4,Gögn!$K$4,Gögn!$K$3)))</f>
        <v/>
      </c>
      <c r="T689" s="49" t="str" cm="1">
        <f t="array" aca="1" ref="T689" ca="1">IF(ISBLANK(B689),"",IF(R689="Styrkhæft",_xlfn.XLOOKUP(S689,Vegalengdir[Texti],INDIRECT("Vegalengdir["&amp;'Upplýsingar um umsækjanda'!$B$10&amp;"]"),0%,0)))</f>
        <v/>
      </c>
      <c r="U689" s="72" t="str">
        <f t="shared" si="32"/>
        <v/>
      </c>
    </row>
    <row r="690" spans="1:21" x14ac:dyDescent="0.25">
      <c r="A690" s="53">
        <f t="shared" si="33"/>
        <v>689</v>
      </c>
      <c r="B690" s="55"/>
      <c r="C690" s="56"/>
      <c r="D690" s="55"/>
      <c r="E690" s="55"/>
      <c r="F690" s="55"/>
      <c r="G690" s="55"/>
      <c r="H690" s="57"/>
      <c r="I690" s="55"/>
      <c r="J690" s="55"/>
      <c r="K690" s="55"/>
      <c r="L690" s="55"/>
      <c r="M690" s="55"/>
      <c r="N690" s="57"/>
      <c r="O690" s="57" t="str">
        <f t="shared" si="31"/>
        <v/>
      </c>
      <c r="Q690" s="38" t="s">
        <v>450</v>
      </c>
      <c r="R690" s="38" t="str" cm="1">
        <f t="array" ref="R690">_xlfn.XLOOKUP(Q690,INDEX(Flettilisti,,1),INDEX(Flettilisti,,2),,0)</f>
        <v>Vantar flokkun</v>
      </c>
      <c r="S690" s="38" t="str">
        <f>IF(ISBLANK(N690),"",IF(N690&lt;Gögn!$J$2,Gögn!$K$2,IF(N690&gt;Gögn!$J$4,Gögn!$K$4,Gögn!$K$3)))</f>
        <v/>
      </c>
      <c r="T690" s="49" t="str" cm="1">
        <f t="array" aca="1" ref="T690" ca="1">IF(ISBLANK(B690),"",IF(R690="Styrkhæft",_xlfn.XLOOKUP(S690,Vegalengdir[Texti],INDIRECT("Vegalengdir["&amp;'Upplýsingar um umsækjanda'!$B$10&amp;"]"),0%,0)))</f>
        <v/>
      </c>
      <c r="U690" s="72" t="str">
        <f t="shared" si="32"/>
        <v/>
      </c>
    </row>
    <row r="691" spans="1:21" x14ac:dyDescent="0.25">
      <c r="A691" s="53">
        <f t="shared" si="33"/>
        <v>690</v>
      </c>
      <c r="B691" s="55"/>
      <c r="C691" s="56"/>
      <c r="D691" s="55"/>
      <c r="E691" s="55"/>
      <c r="F691" s="55"/>
      <c r="G691" s="55"/>
      <c r="H691" s="57"/>
      <c r="I691" s="55"/>
      <c r="J691" s="55"/>
      <c r="K691" s="55"/>
      <c r="L691" s="55"/>
      <c r="M691" s="55"/>
      <c r="N691" s="57"/>
      <c r="O691" s="57" t="str">
        <f t="shared" si="31"/>
        <v/>
      </c>
      <c r="Q691" s="38" t="s">
        <v>450</v>
      </c>
      <c r="R691" s="38" t="str" cm="1">
        <f t="array" ref="R691">_xlfn.XLOOKUP(Q691,INDEX(Flettilisti,,1),INDEX(Flettilisti,,2),,0)</f>
        <v>Vantar flokkun</v>
      </c>
      <c r="S691" s="38" t="str">
        <f>IF(ISBLANK(N691),"",IF(N691&lt;Gögn!$J$2,Gögn!$K$2,IF(N691&gt;Gögn!$J$4,Gögn!$K$4,Gögn!$K$3)))</f>
        <v/>
      </c>
      <c r="T691" s="49" t="str" cm="1">
        <f t="array" aca="1" ref="T691" ca="1">IF(ISBLANK(B691),"",IF(R691="Styrkhæft",_xlfn.XLOOKUP(S691,Vegalengdir[Texti],INDIRECT("Vegalengdir["&amp;'Upplýsingar um umsækjanda'!$B$10&amp;"]"),0%,0)))</f>
        <v/>
      </c>
      <c r="U691" s="72" t="str">
        <f t="shared" si="32"/>
        <v/>
      </c>
    </row>
    <row r="692" spans="1:21" x14ac:dyDescent="0.25">
      <c r="A692" s="53">
        <f t="shared" si="33"/>
        <v>691</v>
      </c>
      <c r="B692" s="55"/>
      <c r="C692" s="56"/>
      <c r="D692" s="55"/>
      <c r="E692" s="55"/>
      <c r="F692" s="55"/>
      <c r="G692" s="55"/>
      <c r="H692" s="57"/>
      <c r="I692" s="55"/>
      <c r="J692" s="55"/>
      <c r="K692" s="55"/>
      <c r="L692" s="55"/>
      <c r="M692" s="55"/>
      <c r="N692" s="57"/>
      <c r="O692" s="57" t="str">
        <f t="shared" si="31"/>
        <v/>
      </c>
      <c r="Q692" s="38" t="s">
        <v>450</v>
      </c>
      <c r="R692" s="38" t="str" cm="1">
        <f t="array" ref="R692">_xlfn.XLOOKUP(Q692,INDEX(Flettilisti,,1),INDEX(Flettilisti,,2),,0)</f>
        <v>Vantar flokkun</v>
      </c>
      <c r="S692" s="38" t="str">
        <f>IF(ISBLANK(N692),"",IF(N692&lt;Gögn!$J$2,Gögn!$K$2,IF(N692&gt;Gögn!$J$4,Gögn!$K$4,Gögn!$K$3)))</f>
        <v/>
      </c>
      <c r="T692" s="49" t="str" cm="1">
        <f t="array" aca="1" ref="T692" ca="1">IF(ISBLANK(B692),"",IF(R692="Styrkhæft",_xlfn.XLOOKUP(S692,Vegalengdir[Texti],INDIRECT("Vegalengdir["&amp;'Upplýsingar um umsækjanda'!$B$10&amp;"]"),0%,0)))</f>
        <v/>
      </c>
      <c r="U692" s="72" t="str">
        <f t="shared" si="32"/>
        <v/>
      </c>
    </row>
    <row r="693" spans="1:21" x14ac:dyDescent="0.25">
      <c r="A693" s="53">
        <f t="shared" si="33"/>
        <v>692</v>
      </c>
      <c r="B693" s="55"/>
      <c r="C693" s="56"/>
      <c r="D693" s="55"/>
      <c r="E693" s="55"/>
      <c r="F693" s="55"/>
      <c r="G693" s="55"/>
      <c r="H693" s="57"/>
      <c r="I693" s="55"/>
      <c r="J693" s="55"/>
      <c r="K693" s="55"/>
      <c r="L693" s="55"/>
      <c r="M693" s="55"/>
      <c r="N693" s="57"/>
      <c r="O693" s="57" t="str">
        <f t="shared" si="31"/>
        <v/>
      </c>
      <c r="Q693" s="38" t="s">
        <v>450</v>
      </c>
      <c r="R693" s="38" t="str" cm="1">
        <f t="array" ref="R693">_xlfn.XLOOKUP(Q693,INDEX(Flettilisti,,1),INDEX(Flettilisti,,2),,0)</f>
        <v>Vantar flokkun</v>
      </c>
      <c r="S693" s="38" t="str">
        <f>IF(ISBLANK(N693),"",IF(N693&lt;Gögn!$J$2,Gögn!$K$2,IF(N693&gt;Gögn!$J$4,Gögn!$K$4,Gögn!$K$3)))</f>
        <v/>
      </c>
      <c r="T693" s="49" t="str" cm="1">
        <f t="array" aca="1" ref="T693" ca="1">IF(ISBLANK(B693),"",IF(R693="Styrkhæft",_xlfn.XLOOKUP(S693,Vegalengdir[Texti],INDIRECT("Vegalengdir["&amp;'Upplýsingar um umsækjanda'!$B$10&amp;"]"),0%,0)))</f>
        <v/>
      </c>
      <c r="U693" s="72" t="str">
        <f t="shared" si="32"/>
        <v/>
      </c>
    </row>
    <row r="694" spans="1:21" x14ac:dyDescent="0.25">
      <c r="A694" s="53">
        <f t="shared" si="33"/>
        <v>693</v>
      </c>
      <c r="B694" s="55"/>
      <c r="C694" s="56"/>
      <c r="D694" s="55"/>
      <c r="E694" s="55"/>
      <c r="F694" s="55"/>
      <c r="G694" s="55"/>
      <c r="H694" s="57"/>
      <c r="I694" s="55"/>
      <c r="J694" s="55"/>
      <c r="K694" s="55"/>
      <c r="L694" s="55"/>
      <c r="M694" s="55"/>
      <c r="N694" s="57"/>
      <c r="O694" s="57" t="str">
        <f t="shared" si="31"/>
        <v/>
      </c>
      <c r="Q694" s="38" t="s">
        <v>450</v>
      </c>
      <c r="R694" s="38" t="str" cm="1">
        <f t="array" ref="R694">_xlfn.XLOOKUP(Q694,INDEX(Flettilisti,,1),INDEX(Flettilisti,,2),,0)</f>
        <v>Vantar flokkun</v>
      </c>
      <c r="S694" s="38" t="str">
        <f>IF(ISBLANK(N694),"",IF(N694&lt;Gögn!$J$2,Gögn!$K$2,IF(N694&gt;Gögn!$J$4,Gögn!$K$4,Gögn!$K$3)))</f>
        <v/>
      </c>
      <c r="T694" s="49" t="str" cm="1">
        <f t="array" aca="1" ref="T694" ca="1">IF(ISBLANK(B694),"",IF(R694="Styrkhæft",_xlfn.XLOOKUP(S694,Vegalengdir[Texti],INDIRECT("Vegalengdir["&amp;'Upplýsingar um umsækjanda'!$B$10&amp;"]"),0%,0)))</f>
        <v/>
      </c>
      <c r="U694" s="72" t="str">
        <f t="shared" si="32"/>
        <v/>
      </c>
    </row>
    <row r="695" spans="1:21" x14ac:dyDescent="0.25">
      <c r="A695" s="53">
        <f t="shared" si="33"/>
        <v>694</v>
      </c>
      <c r="B695" s="55"/>
      <c r="C695" s="56"/>
      <c r="D695" s="55"/>
      <c r="E695" s="55"/>
      <c r="F695" s="55"/>
      <c r="G695" s="55"/>
      <c r="H695" s="57"/>
      <c r="I695" s="55"/>
      <c r="J695" s="55"/>
      <c r="K695" s="55"/>
      <c r="L695" s="55"/>
      <c r="M695" s="55"/>
      <c r="N695" s="57"/>
      <c r="O695" s="57" t="str">
        <f t="shared" si="31"/>
        <v/>
      </c>
      <c r="Q695" s="38" t="s">
        <v>450</v>
      </c>
      <c r="R695" s="38" t="str" cm="1">
        <f t="array" ref="R695">_xlfn.XLOOKUP(Q695,INDEX(Flettilisti,,1),INDEX(Flettilisti,,2),,0)</f>
        <v>Vantar flokkun</v>
      </c>
      <c r="S695" s="38" t="str">
        <f>IF(ISBLANK(N695),"",IF(N695&lt;Gögn!$J$2,Gögn!$K$2,IF(N695&gt;Gögn!$J$4,Gögn!$K$4,Gögn!$K$3)))</f>
        <v/>
      </c>
      <c r="T695" s="49" t="str" cm="1">
        <f t="array" aca="1" ref="T695" ca="1">IF(ISBLANK(B695),"",IF(R695="Styrkhæft",_xlfn.XLOOKUP(S695,Vegalengdir[Texti],INDIRECT("Vegalengdir["&amp;'Upplýsingar um umsækjanda'!$B$10&amp;"]"),0%,0)))</f>
        <v/>
      </c>
      <c r="U695" s="72" t="str">
        <f t="shared" si="32"/>
        <v/>
      </c>
    </row>
    <row r="696" spans="1:21" x14ac:dyDescent="0.25">
      <c r="A696" s="53">
        <f t="shared" si="33"/>
        <v>695</v>
      </c>
      <c r="B696" s="55"/>
      <c r="C696" s="56"/>
      <c r="D696" s="55"/>
      <c r="E696" s="55"/>
      <c r="F696" s="55"/>
      <c r="G696" s="55"/>
      <c r="H696" s="57"/>
      <c r="I696" s="55"/>
      <c r="J696" s="55"/>
      <c r="K696" s="55"/>
      <c r="L696" s="55"/>
      <c r="M696" s="55"/>
      <c r="N696" s="57"/>
      <c r="O696" s="57" t="str">
        <f t="shared" si="31"/>
        <v/>
      </c>
      <c r="Q696" s="38" t="s">
        <v>450</v>
      </c>
      <c r="R696" s="38" t="str" cm="1">
        <f t="array" ref="R696">_xlfn.XLOOKUP(Q696,INDEX(Flettilisti,,1),INDEX(Flettilisti,,2),,0)</f>
        <v>Vantar flokkun</v>
      </c>
      <c r="S696" s="38" t="str">
        <f>IF(ISBLANK(N696),"",IF(N696&lt;Gögn!$J$2,Gögn!$K$2,IF(N696&gt;Gögn!$J$4,Gögn!$K$4,Gögn!$K$3)))</f>
        <v/>
      </c>
      <c r="T696" s="49" t="str" cm="1">
        <f t="array" aca="1" ref="T696" ca="1">IF(ISBLANK(B696),"",IF(R696="Styrkhæft",_xlfn.XLOOKUP(S696,Vegalengdir[Texti],INDIRECT("Vegalengdir["&amp;'Upplýsingar um umsækjanda'!$B$10&amp;"]"),0%,0)))</f>
        <v/>
      </c>
      <c r="U696" s="72" t="str">
        <f t="shared" si="32"/>
        <v/>
      </c>
    </row>
    <row r="697" spans="1:21" x14ac:dyDescent="0.25">
      <c r="A697" s="53">
        <f t="shared" si="33"/>
        <v>696</v>
      </c>
      <c r="B697" s="55"/>
      <c r="C697" s="56"/>
      <c r="D697" s="55"/>
      <c r="E697" s="55"/>
      <c r="F697" s="55"/>
      <c r="G697" s="55"/>
      <c r="H697" s="57"/>
      <c r="I697" s="55"/>
      <c r="J697" s="55"/>
      <c r="K697" s="55"/>
      <c r="L697" s="55"/>
      <c r="M697" s="55"/>
      <c r="N697" s="57"/>
      <c r="O697" s="57" t="str">
        <f t="shared" si="31"/>
        <v/>
      </c>
      <c r="Q697" s="38" t="s">
        <v>450</v>
      </c>
      <c r="R697" s="38" t="str" cm="1">
        <f t="array" ref="R697">_xlfn.XLOOKUP(Q697,INDEX(Flettilisti,,1),INDEX(Flettilisti,,2),,0)</f>
        <v>Vantar flokkun</v>
      </c>
      <c r="S697" s="38" t="str">
        <f>IF(ISBLANK(N697),"",IF(N697&lt;Gögn!$J$2,Gögn!$K$2,IF(N697&gt;Gögn!$J$4,Gögn!$K$4,Gögn!$K$3)))</f>
        <v/>
      </c>
      <c r="T697" s="49" t="str" cm="1">
        <f t="array" aca="1" ref="T697" ca="1">IF(ISBLANK(B697),"",IF(R697="Styrkhæft",_xlfn.XLOOKUP(S697,Vegalengdir[Texti],INDIRECT("Vegalengdir["&amp;'Upplýsingar um umsækjanda'!$B$10&amp;"]"),0%,0)))</f>
        <v/>
      </c>
      <c r="U697" s="72" t="str">
        <f t="shared" si="32"/>
        <v/>
      </c>
    </row>
    <row r="698" spans="1:21" x14ac:dyDescent="0.25">
      <c r="A698" s="53">
        <f t="shared" si="33"/>
        <v>697</v>
      </c>
      <c r="B698" s="55"/>
      <c r="C698" s="56"/>
      <c r="D698" s="55"/>
      <c r="E698" s="55"/>
      <c r="F698" s="55"/>
      <c r="G698" s="55"/>
      <c r="H698" s="57"/>
      <c r="I698" s="55"/>
      <c r="J698" s="55"/>
      <c r="K698" s="55"/>
      <c r="L698" s="55"/>
      <c r="M698" s="55"/>
      <c r="N698" s="57"/>
      <c r="O698" s="57" t="str">
        <f t="shared" si="31"/>
        <v/>
      </c>
      <c r="Q698" s="38" t="s">
        <v>450</v>
      </c>
      <c r="R698" s="38" t="str" cm="1">
        <f t="array" ref="R698">_xlfn.XLOOKUP(Q698,INDEX(Flettilisti,,1),INDEX(Flettilisti,,2),,0)</f>
        <v>Vantar flokkun</v>
      </c>
      <c r="S698" s="38" t="str">
        <f>IF(ISBLANK(N698),"",IF(N698&lt;Gögn!$J$2,Gögn!$K$2,IF(N698&gt;Gögn!$J$4,Gögn!$K$4,Gögn!$K$3)))</f>
        <v/>
      </c>
      <c r="T698" s="49" t="str" cm="1">
        <f t="array" aca="1" ref="T698" ca="1">IF(ISBLANK(B698),"",IF(R698="Styrkhæft",_xlfn.XLOOKUP(S698,Vegalengdir[Texti],INDIRECT("Vegalengdir["&amp;'Upplýsingar um umsækjanda'!$B$10&amp;"]"),0%,0)))</f>
        <v/>
      </c>
      <c r="U698" s="72" t="str">
        <f t="shared" si="32"/>
        <v/>
      </c>
    </row>
    <row r="699" spans="1:21" x14ac:dyDescent="0.25">
      <c r="A699" s="53">
        <f t="shared" si="33"/>
        <v>698</v>
      </c>
      <c r="B699" s="55"/>
      <c r="C699" s="56"/>
      <c r="D699" s="55"/>
      <c r="E699" s="55"/>
      <c r="F699" s="55"/>
      <c r="G699" s="55"/>
      <c r="H699" s="57"/>
      <c r="I699" s="55"/>
      <c r="J699" s="55"/>
      <c r="K699" s="55"/>
      <c r="L699" s="55"/>
      <c r="M699" s="55"/>
      <c r="N699" s="57"/>
      <c r="O699" s="57" t="str">
        <f t="shared" si="31"/>
        <v/>
      </c>
      <c r="Q699" s="38" t="s">
        <v>450</v>
      </c>
      <c r="R699" s="38" t="str" cm="1">
        <f t="array" ref="R699">_xlfn.XLOOKUP(Q699,INDEX(Flettilisti,,1),INDEX(Flettilisti,,2),,0)</f>
        <v>Vantar flokkun</v>
      </c>
      <c r="S699" s="38" t="str">
        <f>IF(ISBLANK(N699),"",IF(N699&lt;Gögn!$J$2,Gögn!$K$2,IF(N699&gt;Gögn!$J$4,Gögn!$K$4,Gögn!$K$3)))</f>
        <v/>
      </c>
      <c r="T699" s="49" t="str" cm="1">
        <f t="array" aca="1" ref="T699" ca="1">IF(ISBLANK(B699),"",IF(R699="Styrkhæft",_xlfn.XLOOKUP(S699,Vegalengdir[Texti],INDIRECT("Vegalengdir["&amp;'Upplýsingar um umsækjanda'!$B$10&amp;"]"),0%,0)))</f>
        <v/>
      </c>
      <c r="U699" s="72" t="str">
        <f t="shared" si="32"/>
        <v/>
      </c>
    </row>
    <row r="700" spans="1:21" x14ac:dyDescent="0.25">
      <c r="A700" s="53">
        <f t="shared" si="33"/>
        <v>699</v>
      </c>
      <c r="B700" s="55"/>
      <c r="C700" s="56"/>
      <c r="D700" s="55"/>
      <c r="E700" s="55"/>
      <c r="F700" s="55"/>
      <c r="G700" s="55"/>
      <c r="H700" s="57"/>
      <c r="I700" s="55"/>
      <c r="J700" s="55"/>
      <c r="K700" s="55"/>
      <c r="L700" s="55"/>
      <c r="M700" s="55"/>
      <c r="N700" s="57"/>
      <c r="O700" s="57" t="str">
        <f t="shared" si="31"/>
        <v/>
      </c>
      <c r="Q700" s="38" t="s">
        <v>450</v>
      </c>
      <c r="R700" s="38" t="str" cm="1">
        <f t="array" ref="R700">_xlfn.XLOOKUP(Q700,INDEX(Flettilisti,,1),INDEX(Flettilisti,,2),,0)</f>
        <v>Vantar flokkun</v>
      </c>
      <c r="S700" s="38" t="str">
        <f>IF(ISBLANK(N700),"",IF(N700&lt;Gögn!$J$2,Gögn!$K$2,IF(N700&gt;Gögn!$J$4,Gögn!$K$4,Gögn!$K$3)))</f>
        <v/>
      </c>
      <c r="T700" s="49" t="str" cm="1">
        <f t="array" aca="1" ref="T700" ca="1">IF(ISBLANK(B700),"",IF(R700="Styrkhæft",_xlfn.XLOOKUP(S700,Vegalengdir[Texti],INDIRECT("Vegalengdir["&amp;'Upplýsingar um umsækjanda'!$B$10&amp;"]"),0%,0)))</f>
        <v/>
      </c>
      <c r="U700" s="72" t="str">
        <f t="shared" si="32"/>
        <v/>
      </c>
    </row>
    <row r="701" spans="1:21" x14ac:dyDescent="0.25">
      <c r="A701" s="53">
        <f t="shared" si="33"/>
        <v>700</v>
      </c>
      <c r="B701" s="55"/>
      <c r="C701" s="56"/>
      <c r="D701" s="55"/>
      <c r="E701" s="55"/>
      <c r="F701" s="55"/>
      <c r="G701" s="55"/>
      <c r="H701" s="57"/>
      <c r="I701" s="55"/>
      <c r="J701" s="55"/>
      <c r="K701" s="55"/>
      <c r="L701" s="55"/>
      <c r="M701" s="55"/>
      <c r="N701" s="57"/>
      <c r="O701" s="57" t="str">
        <f t="shared" si="31"/>
        <v/>
      </c>
      <c r="Q701" s="38" t="s">
        <v>450</v>
      </c>
      <c r="R701" s="38" t="str" cm="1">
        <f t="array" ref="R701">_xlfn.XLOOKUP(Q701,INDEX(Flettilisti,,1),INDEX(Flettilisti,,2),,0)</f>
        <v>Vantar flokkun</v>
      </c>
      <c r="S701" s="38" t="str">
        <f>IF(ISBLANK(N701),"",IF(N701&lt;Gögn!$J$2,Gögn!$K$2,IF(N701&gt;Gögn!$J$4,Gögn!$K$4,Gögn!$K$3)))</f>
        <v/>
      </c>
      <c r="T701" s="49" t="str" cm="1">
        <f t="array" aca="1" ref="T701" ca="1">IF(ISBLANK(B701),"",IF(R701="Styrkhæft",_xlfn.XLOOKUP(S701,Vegalengdir[Texti],INDIRECT("Vegalengdir["&amp;'Upplýsingar um umsækjanda'!$B$10&amp;"]"),0%,0)))</f>
        <v/>
      </c>
      <c r="U701" s="72" t="str">
        <f t="shared" si="32"/>
        <v/>
      </c>
    </row>
    <row r="702" spans="1:21" x14ac:dyDescent="0.25">
      <c r="A702" s="53">
        <f t="shared" si="33"/>
        <v>701</v>
      </c>
      <c r="B702" s="55"/>
      <c r="C702" s="56"/>
      <c r="D702" s="55"/>
      <c r="E702" s="55"/>
      <c r="F702" s="55"/>
      <c r="G702" s="55"/>
      <c r="H702" s="57"/>
      <c r="I702" s="55"/>
      <c r="J702" s="55"/>
      <c r="K702" s="55"/>
      <c r="L702" s="55"/>
      <c r="M702" s="55"/>
      <c r="N702" s="57"/>
      <c r="O702" s="57" t="str">
        <f t="shared" si="31"/>
        <v/>
      </c>
      <c r="Q702" s="38" t="s">
        <v>450</v>
      </c>
      <c r="R702" s="38" t="str" cm="1">
        <f t="array" ref="R702">_xlfn.XLOOKUP(Q702,INDEX(Flettilisti,,1),INDEX(Flettilisti,,2),,0)</f>
        <v>Vantar flokkun</v>
      </c>
      <c r="S702" s="38" t="str">
        <f>IF(ISBLANK(N702),"",IF(N702&lt;Gögn!$J$2,Gögn!$K$2,IF(N702&gt;Gögn!$J$4,Gögn!$K$4,Gögn!$K$3)))</f>
        <v/>
      </c>
      <c r="T702" s="49" t="str" cm="1">
        <f t="array" aca="1" ref="T702" ca="1">IF(ISBLANK(B702),"",IF(R702="Styrkhæft",_xlfn.XLOOKUP(S702,Vegalengdir[Texti],INDIRECT("Vegalengdir["&amp;'Upplýsingar um umsækjanda'!$B$10&amp;"]"),0%,0)))</f>
        <v/>
      </c>
      <c r="U702" s="72" t="str">
        <f t="shared" si="32"/>
        <v/>
      </c>
    </row>
    <row r="703" spans="1:21" x14ac:dyDescent="0.25">
      <c r="A703" s="53">
        <f t="shared" si="33"/>
        <v>702</v>
      </c>
      <c r="B703" s="55"/>
      <c r="C703" s="56"/>
      <c r="D703" s="55"/>
      <c r="E703" s="55"/>
      <c r="F703" s="55"/>
      <c r="G703" s="55"/>
      <c r="H703" s="57"/>
      <c r="I703" s="55"/>
      <c r="J703" s="55"/>
      <c r="K703" s="55"/>
      <c r="L703" s="55"/>
      <c r="M703" s="55"/>
      <c r="N703" s="57"/>
      <c r="O703" s="57" t="str">
        <f t="shared" si="31"/>
        <v/>
      </c>
      <c r="Q703" s="38" t="s">
        <v>450</v>
      </c>
      <c r="R703" s="38" t="str" cm="1">
        <f t="array" ref="R703">_xlfn.XLOOKUP(Q703,INDEX(Flettilisti,,1),INDEX(Flettilisti,,2),,0)</f>
        <v>Vantar flokkun</v>
      </c>
      <c r="S703" s="38" t="str">
        <f>IF(ISBLANK(N703),"",IF(N703&lt;Gögn!$J$2,Gögn!$K$2,IF(N703&gt;Gögn!$J$4,Gögn!$K$4,Gögn!$K$3)))</f>
        <v/>
      </c>
      <c r="T703" s="49" t="str" cm="1">
        <f t="array" aca="1" ref="T703" ca="1">IF(ISBLANK(B703),"",IF(R703="Styrkhæft",_xlfn.XLOOKUP(S703,Vegalengdir[Texti],INDIRECT("Vegalengdir["&amp;'Upplýsingar um umsækjanda'!$B$10&amp;"]"),0%,0)))</f>
        <v/>
      </c>
      <c r="U703" s="72" t="str">
        <f t="shared" si="32"/>
        <v/>
      </c>
    </row>
    <row r="704" spans="1:21" x14ac:dyDescent="0.25">
      <c r="A704" s="53">
        <f t="shared" si="33"/>
        <v>703</v>
      </c>
      <c r="B704" s="55"/>
      <c r="C704" s="56"/>
      <c r="D704" s="55"/>
      <c r="E704" s="55"/>
      <c r="F704" s="55"/>
      <c r="G704" s="55"/>
      <c r="H704" s="57"/>
      <c r="I704" s="55"/>
      <c r="J704" s="55"/>
      <c r="K704" s="55"/>
      <c r="L704" s="55"/>
      <c r="M704" s="55"/>
      <c r="N704" s="57"/>
      <c r="O704" s="57" t="str">
        <f t="shared" si="31"/>
        <v/>
      </c>
      <c r="Q704" s="38" t="s">
        <v>450</v>
      </c>
      <c r="R704" s="38" t="str" cm="1">
        <f t="array" ref="R704">_xlfn.XLOOKUP(Q704,INDEX(Flettilisti,,1),INDEX(Flettilisti,,2),,0)</f>
        <v>Vantar flokkun</v>
      </c>
      <c r="S704" s="38" t="str">
        <f>IF(ISBLANK(N704),"",IF(N704&lt;Gögn!$J$2,Gögn!$K$2,IF(N704&gt;Gögn!$J$4,Gögn!$K$4,Gögn!$K$3)))</f>
        <v/>
      </c>
      <c r="T704" s="49" t="str" cm="1">
        <f t="array" aca="1" ref="T704" ca="1">IF(ISBLANK(B704),"",IF(R704="Styrkhæft",_xlfn.XLOOKUP(S704,Vegalengdir[Texti],INDIRECT("Vegalengdir["&amp;'Upplýsingar um umsækjanda'!$B$10&amp;"]"),0%,0)))</f>
        <v/>
      </c>
      <c r="U704" s="72" t="str">
        <f t="shared" si="32"/>
        <v/>
      </c>
    </row>
    <row r="705" spans="1:21" x14ac:dyDescent="0.25">
      <c r="A705" s="53">
        <f t="shared" si="33"/>
        <v>704</v>
      </c>
      <c r="B705" s="55"/>
      <c r="C705" s="56"/>
      <c r="D705" s="55"/>
      <c r="E705" s="55"/>
      <c r="F705" s="55"/>
      <c r="G705" s="55"/>
      <c r="H705" s="57"/>
      <c r="I705" s="55"/>
      <c r="J705" s="55"/>
      <c r="K705" s="55"/>
      <c r="L705" s="55"/>
      <c r="M705" s="55"/>
      <c r="N705" s="57"/>
      <c r="O705" s="57" t="str">
        <f t="shared" si="31"/>
        <v/>
      </c>
      <c r="Q705" s="38" t="s">
        <v>450</v>
      </c>
      <c r="R705" s="38" t="str" cm="1">
        <f t="array" ref="R705">_xlfn.XLOOKUP(Q705,INDEX(Flettilisti,,1),INDEX(Flettilisti,,2),,0)</f>
        <v>Vantar flokkun</v>
      </c>
      <c r="S705" s="38" t="str">
        <f>IF(ISBLANK(N705),"",IF(N705&lt;Gögn!$J$2,Gögn!$K$2,IF(N705&gt;Gögn!$J$4,Gögn!$K$4,Gögn!$K$3)))</f>
        <v/>
      </c>
      <c r="T705" s="49" t="str" cm="1">
        <f t="array" aca="1" ref="T705" ca="1">IF(ISBLANK(B705),"",IF(R705="Styrkhæft",_xlfn.XLOOKUP(S705,Vegalengdir[Texti],INDIRECT("Vegalengdir["&amp;'Upplýsingar um umsækjanda'!$B$10&amp;"]"),0%,0)))</f>
        <v/>
      </c>
      <c r="U705" s="72" t="str">
        <f t="shared" si="32"/>
        <v/>
      </c>
    </row>
    <row r="706" spans="1:21" x14ac:dyDescent="0.25">
      <c r="A706" s="53">
        <f t="shared" si="33"/>
        <v>705</v>
      </c>
      <c r="B706" s="55"/>
      <c r="C706" s="56"/>
      <c r="D706" s="55"/>
      <c r="E706" s="55"/>
      <c r="F706" s="55"/>
      <c r="G706" s="55"/>
      <c r="H706" s="57"/>
      <c r="I706" s="55"/>
      <c r="J706" s="55"/>
      <c r="K706" s="55"/>
      <c r="L706" s="55"/>
      <c r="M706" s="55"/>
      <c r="N706" s="57"/>
      <c r="O706" s="57" t="str">
        <f t="shared" si="31"/>
        <v/>
      </c>
      <c r="Q706" s="38" t="s">
        <v>450</v>
      </c>
      <c r="R706" s="38" t="str" cm="1">
        <f t="array" ref="R706">_xlfn.XLOOKUP(Q706,INDEX(Flettilisti,,1),INDEX(Flettilisti,,2),,0)</f>
        <v>Vantar flokkun</v>
      </c>
      <c r="S706" s="38" t="str">
        <f>IF(ISBLANK(N706),"",IF(N706&lt;Gögn!$J$2,Gögn!$K$2,IF(N706&gt;Gögn!$J$4,Gögn!$K$4,Gögn!$K$3)))</f>
        <v/>
      </c>
      <c r="T706" s="49" t="str" cm="1">
        <f t="array" aca="1" ref="T706" ca="1">IF(ISBLANK(B706),"",IF(R706="Styrkhæft",_xlfn.XLOOKUP(S706,Vegalengdir[Texti],INDIRECT("Vegalengdir["&amp;'Upplýsingar um umsækjanda'!$B$10&amp;"]"),0%,0)))</f>
        <v/>
      </c>
      <c r="U706" s="72" t="str">
        <f t="shared" si="32"/>
        <v/>
      </c>
    </row>
    <row r="707" spans="1:21" x14ac:dyDescent="0.25">
      <c r="A707" s="53">
        <f t="shared" si="33"/>
        <v>706</v>
      </c>
      <c r="B707" s="55"/>
      <c r="C707" s="56"/>
      <c r="D707" s="55"/>
      <c r="E707" s="55"/>
      <c r="F707" s="55"/>
      <c r="G707" s="55"/>
      <c r="H707" s="57"/>
      <c r="I707" s="55"/>
      <c r="J707" s="55"/>
      <c r="K707" s="55"/>
      <c r="L707" s="55"/>
      <c r="M707" s="55"/>
      <c r="N707" s="57"/>
      <c r="O707" s="57" t="str">
        <f t="shared" ref="O707:O770" si="34">IFERROR(IF(ISBLANK(B707),"",H707/N707),0)</f>
        <v/>
      </c>
      <c r="Q707" s="38" t="s">
        <v>450</v>
      </c>
      <c r="R707" s="38" t="str" cm="1">
        <f t="array" ref="R707">_xlfn.XLOOKUP(Q707,INDEX(Flettilisti,,1),INDEX(Flettilisti,,2),,0)</f>
        <v>Vantar flokkun</v>
      </c>
      <c r="S707" s="38" t="str">
        <f>IF(ISBLANK(N707),"",IF(N707&lt;Gögn!$J$2,Gögn!$K$2,IF(N707&gt;Gögn!$J$4,Gögn!$K$4,Gögn!$K$3)))</f>
        <v/>
      </c>
      <c r="T707" s="49" t="str" cm="1">
        <f t="array" aca="1" ref="T707" ca="1">IF(ISBLANK(B707),"",IF(R707="Styrkhæft",_xlfn.XLOOKUP(S707,Vegalengdir[Texti],INDIRECT("Vegalengdir["&amp;'Upplýsingar um umsækjanda'!$B$10&amp;"]"),0%,0)))</f>
        <v/>
      </c>
      <c r="U707" s="72" t="str">
        <f t="shared" ref="U707:U770" si="35">IF(ISBLANK(B707),"",T707*H707)</f>
        <v/>
      </c>
    </row>
    <row r="708" spans="1:21" x14ac:dyDescent="0.25">
      <c r="A708" s="53">
        <f t="shared" si="33"/>
        <v>707</v>
      </c>
      <c r="B708" s="55"/>
      <c r="C708" s="56"/>
      <c r="D708" s="55"/>
      <c r="E708" s="55"/>
      <c r="F708" s="55"/>
      <c r="G708" s="55"/>
      <c r="H708" s="57"/>
      <c r="I708" s="55"/>
      <c r="J708" s="55"/>
      <c r="K708" s="55"/>
      <c r="L708" s="55"/>
      <c r="M708" s="55"/>
      <c r="N708" s="57"/>
      <c r="O708" s="57" t="str">
        <f t="shared" si="34"/>
        <v/>
      </c>
      <c r="Q708" s="38" t="s">
        <v>450</v>
      </c>
      <c r="R708" s="38" t="str" cm="1">
        <f t="array" ref="R708">_xlfn.XLOOKUP(Q708,INDEX(Flettilisti,,1),INDEX(Flettilisti,,2),,0)</f>
        <v>Vantar flokkun</v>
      </c>
      <c r="S708" s="38" t="str">
        <f>IF(ISBLANK(N708),"",IF(N708&lt;Gögn!$J$2,Gögn!$K$2,IF(N708&gt;Gögn!$J$4,Gögn!$K$4,Gögn!$K$3)))</f>
        <v/>
      </c>
      <c r="T708" s="49" t="str" cm="1">
        <f t="array" aca="1" ref="T708" ca="1">IF(ISBLANK(B708),"",IF(R708="Styrkhæft",_xlfn.XLOOKUP(S708,Vegalengdir[Texti],INDIRECT("Vegalengdir["&amp;'Upplýsingar um umsækjanda'!$B$10&amp;"]"),0%,0)))</f>
        <v/>
      </c>
      <c r="U708" s="72" t="str">
        <f t="shared" si="35"/>
        <v/>
      </c>
    </row>
    <row r="709" spans="1:21" x14ac:dyDescent="0.25">
      <c r="A709" s="53">
        <f t="shared" si="33"/>
        <v>708</v>
      </c>
      <c r="B709" s="55"/>
      <c r="C709" s="56"/>
      <c r="D709" s="55"/>
      <c r="E709" s="55"/>
      <c r="F709" s="55"/>
      <c r="G709" s="55"/>
      <c r="H709" s="57"/>
      <c r="I709" s="55"/>
      <c r="J709" s="55"/>
      <c r="K709" s="55"/>
      <c r="L709" s="55"/>
      <c r="M709" s="55"/>
      <c r="N709" s="57"/>
      <c r="O709" s="57" t="str">
        <f t="shared" si="34"/>
        <v/>
      </c>
      <c r="Q709" s="38" t="s">
        <v>450</v>
      </c>
      <c r="R709" s="38" t="str" cm="1">
        <f t="array" ref="R709">_xlfn.XLOOKUP(Q709,INDEX(Flettilisti,,1),INDEX(Flettilisti,,2),,0)</f>
        <v>Vantar flokkun</v>
      </c>
      <c r="S709" s="38" t="str">
        <f>IF(ISBLANK(N709),"",IF(N709&lt;Gögn!$J$2,Gögn!$K$2,IF(N709&gt;Gögn!$J$4,Gögn!$K$4,Gögn!$K$3)))</f>
        <v/>
      </c>
      <c r="T709" s="49" t="str" cm="1">
        <f t="array" aca="1" ref="T709" ca="1">IF(ISBLANK(B709),"",IF(R709="Styrkhæft",_xlfn.XLOOKUP(S709,Vegalengdir[Texti],INDIRECT("Vegalengdir["&amp;'Upplýsingar um umsækjanda'!$B$10&amp;"]"),0%,0)))</f>
        <v/>
      </c>
      <c r="U709" s="72" t="str">
        <f t="shared" si="35"/>
        <v/>
      </c>
    </row>
    <row r="710" spans="1:21" x14ac:dyDescent="0.25">
      <c r="A710" s="53">
        <f t="shared" si="33"/>
        <v>709</v>
      </c>
      <c r="B710" s="55"/>
      <c r="C710" s="56"/>
      <c r="D710" s="55"/>
      <c r="E710" s="55"/>
      <c r="F710" s="55"/>
      <c r="G710" s="55"/>
      <c r="H710" s="57"/>
      <c r="I710" s="55"/>
      <c r="J710" s="55"/>
      <c r="K710" s="55"/>
      <c r="L710" s="55"/>
      <c r="M710" s="55"/>
      <c r="N710" s="57"/>
      <c r="O710" s="57" t="str">
        <f t="shared" si="34"/>
        <v/>
      </c>
      <c r="Q710" s="38" t="s">
        <v>450</v>
      </c>
      <c r="R710" s="38" t="str" cm="1">
        <f t="array" ref="R710">_xlfn.XLOOKUP(Q710,INDEX(Flettilisti,,1),INDEX(Flettilisti,,2),,0)</f>
        <v>Vantar flokkun</v>
      </c>
      <c r="S710" s="38" t="str">
        <f>IF(ISBLANK(N710),"",IF(N710&lt;Gögn!$J$2,Gögn!$K$2,IF(N710&gt;Gögn!$J$4,Gögn!$K$4,Gögn!$K$3)))</f>
        <v/>
      </c>
      <c r="T710" s="49" t="str" cm="1">
        <f t="array" aca="1" ref="T710" ca="1">IF(ISBLANK(B710),"",IF(R710="Styrkhæft",_xlfn.XLOOKUP(S710,Vegalengdir[Texti],INDIRECT("Vegalengdir["&amp;'Upplýsingar um umsækjanda'!$B$10&amp;"]"),0%,0)))</f>
        <v/>
      </c>
      <c r="U710" s="72" t="str">
        <f t="shared" si="35"/>
        <v/>
      </c>
    </row>
    <row r="711" spans="1:21" x14ac:dyDescent="0.25">
      <c r="A711" s="53">
        <f t="shared" si="33"/>
        <v>710</v>
      </c>
      <c r="B711" s="55"/>
      <c r="C711" s="56"/>
      <c r="D711" s="55"/>
      <c r="E711" s="55"/>
      <c r="F711" s="55"/>
      <c r="G711" s="55"/>
      <c r="H711" s="57"/>
      <c r="I711" s="55"/>
      <c r="J711" s="55"/>
      <c r="K711" s="55"/>
      <c r="L711" s="55"/>
      <c r="M711" s="55"/>
      <c r="N711" s="57"/>
      <c r="O711" s="57" t="str">
        <f t="shared" si="34"/>
        <v/>
      </c>
      <c r="Q711" s="38" t="s">
        <v>450</v>
      </c>
      <c r="R711" s="38" t="str" cm="1">
        <f t="array" ref="R711">_xlfn.XLOOKUP(Q711,INDEX(Flettilisti,,1),INDEX(Flettilisti,,2),,0)</f>
        <v>Vantar flokkun</v>
      </c>
      <c r="S711" s="38" t="str">
        <f>IF(ISBLANK(N711),"",IF(N711&lt;Gögn!$J$2,Gögn!$K$2,IF(N711&gt;Gögn!$J$4,Gögn!$K$4,Gögn!$K$3)))</f>
        <v/>
      </c>
      <c r="T711" s="49" t="str" cm="1">
        <f t="array" aca="1" ref="T711" ca="1">IF(ISBLANK(B711),"",IF(R711="Styrkhæft",_xlfn.XLOOKUP(S711,Vegalengdir[Texti],INDIRECT("Vegalengdir["&amp;'Upplýsingar um umsækjanda'!$B$10&amp;"]"),0%,0)))</f>
        <v/>
      </c>
      <c r="U711" s="72" t="str">
        <f t="shared" si="35"/>
        <v/>
      </c>
    </row>
    <row r="712" spans="1:21" x14ac:dyDescent="0.25">
      <c r="A712" s="53">
        <f t="shared" si="33"/>
        <v>711</v>
      </c>
      <c r="B712" s="55"/>
      <c r="C712" s="56"/>
      <c r="D712" s="55"/>
      <c r="E712" s="55"/>
      <c r="F712" s="55"/>
      <c r="G712" s="55"/>
      <c r="H712" s="57"/>
      <c r="I712" s="55"/>
      <c r="J712" s="55"/>
      <c r="K712" s="55"/>
      <c r="L712" s="55"/>
      <c r="M712" s="55"/>
      <c r="N712" s="57"/>
      <c r="O712" s="57" t="str">
        <f t="shared" si="34"/>
        <v/>
      </c>
      <c r="Q712" s="38" t="s">
        <v>450</v>
      </c>
      <c r="R712" s="38" t="str" cm="1">
        <f t="array" ref="R712">_xlfn.XLOOKUP(Q712,INDEX(Flettilisti,,1),INDEX(Flettilisti,,2),,0)</f>
        <v>Vantar flokkun</v>
      </c>
      <c r="S712" s="38" t="str">
        <f>IF(ISBLANK(N712),"",IF(N712&lt;Gögn!$J$2,Gögn!$K$2,IF(N712&gt;Gögn!$J$4,Gögn!$K$4,Gögn!$K$3)))</f>
        <v/>
      </c>
      <c r="T712" s="49" t="str" cm="1">
        <f t="array" aca="1" ref="T712" ca="1">IF(ISBLANK(B712),"",IF(R712="Styrkhæft",_xlfn.XLOOKUP(S712,Vegalengdir[Texti],INDIRECT("Vegalengdir["&amp;'Upplýsingar um umsækjanda'!$B$10&amp;"]"),0%,0)))</f>
        <v/>
      </c>
      <c r="U712" s="72" t="str">
        <f t="shared" si="35"/>
        <v/>
      </c>
    </row>
    <row r="713" spans="1:21" x14ac:dyDescent="0.25">
      <c r="A713" s="53">
        <f t="shared" si="33"/>
        <v>712</v>
      </c>
      <c r="B713" s="55"/>
      <c r="C713" s="56"/>
      <c r="D713" s="55"/>
      <c r="E713" s="55"/>
      <c r="F713" s="55"/>
      <c r="G713" s="55"/>
      <c r="H713" s="57"/>
      <c r="I713" s="55"/>
      <c r="J713" s="55"/>
      <c r="K713" s="55"/>
      <c r="L713" s="55"/>
      <c r="M713" s="55"/>
      <c r="N713" s="57"/>
      <c r="O713" s="57" t="str">
        <f t="shared" si="34"/>
        <v/>
      </c>
      <c r="Q713" s="38" t="s">
        <v>450</v>
      </c>
      <c r="R713" s="38" t="str" cm="1">
        <f t="array" ref="R713">_xlfn.XLOOKUP(Q713,INDEX(Flettilisti,,1),INDEX(Flettilisti,,2),,0)</f>
        <v>Vantar flokkun</v>
      </c>
      <c r="S713" s="38" t="str">
        <f>IF(ISBLANK(N713),"",IF(N713&lt;Gögn!$J$2,Gögn!$K$2,IF(N713&gt;Gögn!$J$4,Gögn!$K$4,Gögn!$K$3)))</f>
        <v/>
      </c>
      <c r="T713" s="49" t="str" cm="1">
        <f t="array" aca="1" ref="T713" ca="1">IF(ISBLANK(B713),"",IF(R713="Styrkhæft",_xlfn.XLOOKUP(S713,Vegalengdir[Texti],INDIRECT("Vegalengdir["&amp;'Upplýsingar um umsækjanda'!$B$10&amp;"]"),0%,0)))</f>
        <v/>
      </c>
      <c r="U713" s="72" t="str">
        <f t="shared" si="35"/>
        <v/>
      </c>
    </row>
    <row r="714" spans="1:21" x14ac:dyDescent="0.25">
      <c r="A714" s="53">
        <f t="shared" si="33"/>
        <v>713</v>
      </c>
      <c r="B714" s="55"/>
      <c r="C714" s="56"/>
      <c r="D714" s="55"/>
      <c r="E714" s="55"/>
      <c r="F714" s="55"/>
      <c r="G714" s="55"/>
      <c r="H714" s="57"/>
      <c r="I714" s="55"/>
      <c r="J714" s="55"/>
      <c r="K714" s="55"/>
      <c r="L714" s="55"/>
      <c r="M714" s="55"/>
      <c r="N714" s="57"/>
      <c r="O714" s="57" t="str">
        <f t="shared" si="34"/>
        <v/>
      </c>
      <c r="Q714" s="38" t="s">
        <v>450</v>
      </c>
      <c r="R714" s="38" t="str" cm="1">
        <f t="array" ref="R714">_xlfn.XLOOKUP(Q714,INDEX(Flettilisti,,1),INDEX(Flettilisti,,2),,0)</f>
        <v>Vantar flokkun</v>
      </c>
      <c r="S714" s="38" t="str">
        <f>IF(ISBLANK(N714),"",IF(N714&lt;Gögn!$J$2,Gögn!$K$2,IF(N714&gt;Gögn!$J$4,Gögn!$K$4,Gögn!$K$3)))</f>
        <v/>
      </c>
      <c r="T714" s="49" t="str" cm="1">
        <f t="array" aca="1" ref="T714" ca="1">IF(ISBLANK(B714),"",IF(R714="Styrkhæft",_xlfn.XLOOKUP(S714,Vegalengdir[Texti],INDIRECT("Vegalengdir["&amp;'Upplýsingar um umsækjanda'!$B$10&amp;"]"),0%,0)))</f>
        <v/>
      </c>
      <c r="U714" s="72" t="str">
        <f t="shared" si="35"/>
        <v/>
      </c>
    </row>
    <row r="715" spans="1:21" x14ac:dyDescent="0.25">
      <c r="A715" s="53">
        <f t="shared" si="33"/>
        <v>714</v>
      </c>
      <c r="B715" s="55"/>
      <c r="C715" s="56"/>
      <c r="D715" s="55"/>
      <c r="E715" s="55"/>
      <c r="F715" s="55"/>
      <c r="G715" s="55"/>
      <c r="H715" s="57"/>
      <c r="I715" s="55"/>
      <c r="J715" s="55"/>
      <c r="K715" s="55"/>
      <c r="L715" s="55"/>
      <c r="M715" s="55"/>
      <c r="N715" s="57"/>
      <c r="O715" s="57" t="str">
        <f t="shared" si="34"/>
        <v/>
      </c>
      <c r="Q715" s="38" t="s">
        <v>450</v>
      </c>
      <c r="R715" s="38" t="str" cm="1">
        <f t="array" ref="R715">_xlfn.XLOOKUP(Q715,INDEX(Flettilisti,,1),INDEX(Flettilisti,,2),,0)</f>
        <v>Vantar flokkun</v>
      </c>
      <c r="S715" s="38" t="str">
        <f>IF(ISBLANK(N715),"",IF(N715&lt;Gögn!$J$2,Gögn!$K$2,IF(N715&gt;Gögn!$J$4,Gögn!$K$4,Gögn!$K$3)))</f>
        <v/>
      </c>
      <c r="T715" s="49" t="str" cm="1">
        <f t="array" aca="1" ref="T715" ca="1">IF(ISBLANK(B715),"",IF(R715="Styrkhæft",_xlfn.XLOOKUP(S715,Vegalengdir[Texti],INDIRECT("Vegalengdir["&amp;'Upplýsingar um umsækjanda'!$B$10&amp;"]"),0%,0)))</f>
        <v/>
      </c>
      <c r="U715" s="72" t="str">
        <f t="shared" si="35"/>
        <v/>
      </c>
    </row>
    <row r="716" spans="1:21" x14ac:dyDescent="0.25">
      <c r="A716" s="53">
        <f t="shared" si="33"/>
        <v>715</v>
      </c>
      <c r="B716" s="55"/>
      <c r="C716" s="56"/>
      <c r="D716" s="55"/>
      <c r="E716" s="55"/>
      <c r="F716" s="55"/>
      <c r="G716" s="55"/>
      <c r="H716" s="57"/>
      <c r="I716" s="55"/>
      <c r="J716" s="55"/>
      <c r="K716" s="55"/>
      <c r="L716" s="55"/>
      <c r="M716" s="55"/>
      <c r="N716" s="57"/>
      <c r="O716" s="57" t="str">
        <f t="shared" si="34"/>
        <v/>
      </c>
      <c r="Q716" s="38" t="s">
        <v>450</v>
      </c>
      <c r="R716" s="38" t="str" cm="1">
        <f t="array" ref="R716">_xlfn.XLOOKUP(Q716,INDEX(Flettilisti,,1),INDEX(Flettilisti,,2),,0)</f>
        <v>Vantar flokkun</v>
      </c>
      <c r="S716" s="38" t="str">
        <f>IF(ISBLANK(N716),"",IF(N716&lt;Gögn!$J$2,Gögn!$K$2,IF(N716&gt;Gögn!$J$4,Gögn!$K$4,Gögn!$K$3)))</f>
        <v/>
      </c>
      <c r="T716" s="49" t="str" cm="1">
        <f t="array" aca="1" ref="T716" ca="1">IF(ISBLANK(B716),"",IF(R716="Styrkhæft",_xlfn.XLOOKUP(S716,Vegalengdir[Texti],INDIRECT("Vegalengdir["&amp;'Upplýsingar um umsækjanda'!$B$10&amp;"]"),0%,0)))</f>
        <v/>
      </c>
      <c r="U716" s="72" t="str">
        <f t="shared" si="35"/>
        <v/>
      </c>
    </row>
    <row r="717" spans="1:21" x14ac:dyDescent="0.25">
      <c r="A717" s="53">
        <f t="shared" si="33"/>
        <v>716</v>
      </c>
      <c r="B717" s="55"/>
      <c r="C717" s="56"/>
      <c r="D717" s="55"/>
      <c r="E717" s="55"/>
      <c r="F717" s="55"/>
      <c r="G717" s="55"/>
      <c r="H717" s="57"/>
      <c r="I717" s="55"/>
      <c r="J717" s="55"/>
      <c r="K717" s="55"/>
      <c r="L717" s="55"/>
      <c r="M717" s="55"/>
      <c r="N717" s="57"/>
      <c r="O717" s="57" t="str">
        <f t="shared" si="34"/>
        <v/>
      </c>
      <c r="Q717" s="38" t="s">
        <v>450</v>
      </c>
      <c r="R717" s="38" t="str" cm="1">
        <f t="array" ref="R717">_xlfn.XLOOKUP(Q717,INDEX(Flettilisti,,1),INDEX(Flettilisti,,2),,0)</f>
        <v>Vantar flokkun</v>
      </c>
      <c r="S717" s="38" t="str">
        <f>IF(ISBLANK(N717),"",IF(N717&lt;Gögn!$J$2,Gögn!$K$2,IF(N717&gt;Gögn!$J$4,Gögn!$K$4,Gögn!$K$3)))</f>
        <v/>
      </c>
      <c r="T717" s="49" t="str" cm="1">
        <f t="array" aca="1" ref="T717" ca="1">IF(ISBLANK(B717),"",IF(R717="Styrkhæft",_xlfn.XLOOKUP(S717,Vegalengdir[Texti],INDIRECT("Vegalengdir["&amp;'Upplýsingar um umsækjanda'!$B$10&amp;"]"),0%,0)))</f>
        <v/>
      </c>
      <c r="U717" s="72" t="str">
        <f t="shared" si="35"/>
        <v/>
      </c>
    </row>
    <row r="718" spans="1:21" x14ac:dyDescent="0.25">
      <c r="A718" s="53">
        <f t="shared" si="33"/>
        <v>717</v>
      </c>
      <c r="B718" s="55"/>
      <c r="C718" s="56"/>
      <c r="D718" s="55"/>
      <c r="E718" s="55"/>
      <c r="F718" s="55"/>
      <c r="G718" s="55"/>
      <c r="H718" s="57"/>
      <c r="I718" s="55"/>
      <c r="J718" s="55"/>
      <c r="K718" s="55"/>
      <c r="L718" s="55"/>
      <c r="M718" s="55"/>
      <c r="N718" s="57"/>
      <c r="O718" s="57" t="str">
        <f t="shared" si="34"/>
        <v/>
      </c>
      <c r="Q718" s="38" t="s">
        <v>450</v>
      </c>
      <c r="R718" s="38" t="str" cm="1">
        <f t="array" ref="R718">_xlfn.XLOOKUP(Q718,INDEX(Flettilisti,,1),INDEX(Flettilisti,,2),,0)</f>
        <v>Vantar flokkun</v>
      </c>
      <c r="S718" s="38" t="str">
        <f>IF(ISBLANK(N718),"",IF(N718&lt;Gögn!$J$2,Gögn!$K$2,IF(N718&gt;Gögn!$J$4,Gögn!$K$4,Gögn!$K$3)))</f>
        <v/>
      </c>
      <c r="T718" s="49" t="str" cm="1">
        <f t="array" aca="1" ref="T718" ca="1">IF(ISBLANK(B718),"",IF(R718="Styrkhæft",_xlfn.XLOOKUP(S718,Vegalengdir[Texti],INDIRECT("Vegalengdir["&amp;'Upplýsingar um umsækjanda'!$B$10&amp;"]"),0%,0)))</f>
        <v/>
      </c>
      <c r="U718" s="72" t="str">
        <f t="shared" si="35"/>
        <v/>
      </c>
    </row>
    <row r="719" spans="1:21" x14ac:dyDescent="0.25">
      <c r="A719" s="53">
        <f t="shared" si="33"/>
        <v>718</v>
      </c>
      <c r="B719" s="55"/>
      <c r="C719" s="56"/>
      <c r="D719" s="55"/>
      <c r="E719" s="55"/>
      <c r="F719" s="55"/>
      <c r="G719" s="55"/>
      <c r="H719" s="57"/>
      <c r="I719" s="55"/>
      <c r="J719" s="55"/>
      <c r="K719" s="55"/>
      <c r="L719" s="55"/>
      <c r="M719" s="55"/>
      <c r="N719" s="57"/>
      <c r="O719" s="57" t="str">
        <f t="shared" si="34"/>
        <v/>
      </c>
      <c r="Q719" s="38" t="s">
        <v>450</v>
      </c>
      <c r="R719" s="38" t="str" cm="1">
        <f t="array" ref="R719">_xlfn.XLOOKUP(Q719,INDEX(Flettilisti,,1),INDEX(Flettilisti,,2),,0)</f>
        <v>Vantar flokkun</v>
      </c>
      <c r="S719" s="38" t="str">
        <f>IF(ISBLANK(N719),"",IF(N719&lt;Gögn!$J$2,Gögn!$K$2,IF(N719&gt;Gögn!$J$4,Gögn!$K$4,Gögn!$K$3)))</f>
        <v/>
      </c>
      <c r="T719" s="49" t="str" cm="1">
        <f t="array" aca="1" ref="T719" ca="1">IF(ISBLANK(B719),"",IF(R719="Styrkhæft",_xlfn.XLOOKUP(S719,Vegalengdir[Texti],INDIRECT("Vegalengdir["&amp;'Upplýsingar um umsækjanda'!$B$10&amp;"]"),0%,0)))</f>
        <v/>
      </c>
      <c r="U719" s="72" t="str">
        <f t="shared" si="35"/>
        <v/>
      </c>
    </row>
    <row r="720" spans="1:21" x14ac:dyDescent="0.25">
      <c r="A720" s="53">
        <f t="shared" si="33"/>
        <v>719</v>
      </c>
      <c r="B720" s="55"/>
      <c r="C720" s="56"/>
      <c r="D720" s="55"/>
      <c r="E720" s="55"/>
      <c r="F720" s="55"/>
      <c r="G720" s="55"/>
      <c r="H720" s="57"/>
      <c r="I720" s="55"/>
      <c r="J720" s="55"/>
      <c r="K720" s="55"/>
      <c r="L720" s="55"/>
      <c r="M720" s="55"/>
      <c r="N720" s="57"/>
      <c r="O720" s="57" t="str">
        <f t="shared" si="34"/>
        <v/>
      </c>
      <c r="Q720" s="38" t="s">
        <v>450</v>
      </c>
      <c r="R720" s="38" t="str" cm="1">
        <f t="array" ref="R720">_xlfn.XLOOKUP(Q720,INDEX(Flettilisti,,1),INDEX(Flettilisti,,2),,0)</f>
        <v>Vantar flokkun</v>
      </c>
      <c r="S720" s="38" t="str">
        <f>IF(ISBLANK(N720),"",IF(N720&lt;Gögn!$J$2,Gögn!$K$2,IF(N720&gt;Gögn!$J$4,Gögn!$K$4,Gögn!$K$3)))</f>
        <v/>
      </c>
      <c r="T720" s="49" t="str" cm="1">
        <f t="array" aca="1" ref="T720" ca="1">IF(ISBLANK(B720),"",IF(R720="Styrkhæft",_xlfn.XLOOKUP(S720,Vegalengdir[Texti],INDIRECT("Vegalengdir["&amp;'Upplýsingar um umsækjanda'!$B$10&amp;"]"),0%,0)))</f>
        <v/>
      </c>
      <c r="U720" s="72" t="str">
        <f t="shared" si="35"/>
        <v/>
      </c>
    </row>
    <row r="721" spans="1:21" x14ac:dyDescent="0.25">
      <c r="A721" s="53">
        <f t="shared" si="33"/>
        <v>720</v>
      </c>
      <c r="B721" s="55"/>
      <c r="C721" s="56"/>
      <c r="D721" s="55"/>
      <c r="E721" s="55"/>
      <c r="F721" s="55"/>
      <c r="G721" s="55"/>
      <c r="H721" s="57"/>
      <c r="I721" s="55"/>
      <c r="J721" s="55"/>
      <c r="K721" s="55"/>
      <c r="L721" s="55"/>
      <c r="M721" s="55"/>
      <c r="N721" s="57"/>
      <c r="O721" s="57" t="str">
        <f t="shared" si="34"/>
        <v/>
      </c>
      <c r="Q721" s="38" t="s">
        <v>450</v>
      </c>
      <c r="R721" s="38" t="str" cm="1">
        <f t="array" ref="R721">_xlfn.XLOOKUP(Q721,INDEX(Flettilisti,,1),INDEX(Flettilisti,,2),,0)</f>
        <v>Vantar flokkun</v>
      </c>
      <c r="S721" s="38" t="str">
        <f>IF(ISBLANK(N721),"",IF(N721&lt;Gögn!$J$2,Gögn!$K$2,IF(N721&gt;Gögn!$J$4,Gögn!$K$4,Gögn!$K$3)))</f>
        <v/>
      </c>
      <c r="T721" s="49" t="str" cm="1">
        <f t="array" aca="1" ref="T721" ca="1">IF(ISBLANK(B721),"",IF(R721="Styrkhæft",_xlfn.XLOOKUP(S721,Vegalengdir[Texti],INDIRECT("Vegalengdir["&amp;'Upplýsingar um umsækjanda'!$B$10&amp;"]"),0%,0)))</f>
        <v/>
      </c>
      <c r="U721" s="72" t="str">
        <f t="shared" si="35"/>
        <v/>
      </c>
    </row>
    <row r="722" spans="1:21" x14ac:dyDescent="0.25">
      <c r="A722" s="53">
        <f t="shared" si="33"/>
        <v>721</v>
      </c>
      <c r="B722" s="55"/>
      <c r="C722" s="56"/>
      <c r="D722" s="55"/>
      <c r="E722" s="55"/>
      <c r="F722" s="55"/>
      <c r="G722" s="55"/>
      <c r="H722" s="57"/>
      <c r="I722" s="55"/>
      <c r="J722" s="55"/>
      <c r="K722" s="55"/>
      <c r="L722" s="55"/>
      <c r="M722" s="55"/>
      <c r="N722" s="57"/>
      <c r="O722" s="57" t="str">
        <f t="shared" si="34"/>
        <v/>
      </c>
      <c r="Q722" s="38" t="s">
        <v>450</v>
      </c>
      <c r="R722" s="38" t="str" cm="1">
        <f t="array" ref="R722">_xlfn.XLOOKUP(Q722,INDEX(Flettilisti,,1),INDEX(Flettilisti,,2),,0)</f>
        <v>Vantar flokkun</v>
      </c>
      <c r="S722" s="38" t="str">
        <f>IF(ISBLANK(N722),"",IF(N722&lt;Gögn!$J$2,Gögn!$K$2,IF(N722&gt;Gögn!$J$4,Gögn!$K$4,Gögn!$K$3)))</f>
        <v/>
      </c>
      <c r="T722" s="49" t="str" cm="1">
        <f t="array" aca="1" ref="T722" ca="1">IF(ISBLANK(B722),"",IF(R722="Styrkhæft",_xlfn.XLOOKUP(S722,Vegalengdir[Texti],INDIRECT("Vegalengdir["&amp;'Upplýsingar um umsækjanda'!$B$10&amp;"]"),0%,0)))</f>
        <v/>
      </c>
      <c r="U722" s="72" t="str">
        <f t="shared" si="35"/>
        <v/>
      </c>
    </row>
    <row r="723" spans="1:21" x14ac:dyDescent="0.25">
      <c r="A723" s="53">
        <f t="shared" si="33"/>
        <v>722</v>
      </c>
      <c r="B723" s="55"/>
      <c r="C723" s="56"/>
      <c r="D723" s="55"/>
      <c r="E723" s="55"/>
      <c r="F723" s="55"/>
      <c r="G723" s="55"/>
      <c r="H723" s="57"/>
      <c r="I723" s="55"/>
      <c r="J723" s="55"/>
      <c r="K723" s="55"/>
      <c r="L723" s="55"/>
      <c r="M723" s="55"/>
      <c r="N723" s="57"/>
      <c r="O723" s="57" t="str">
        <f t="shared" si="34"/>
        <v/>
      </c>
      <c r="Q723" s="38" t="s">
        <v>450</v>
      </c>
      <c r="R723" s="38" t="str" cm="1">
        <f t="array" ref="R723">_xlfn.XLOOKUP(Q723,INDEX(Flettilisti,,1),INDEX(Flettilisti,,2),,0)</f>
        <v>Vantar flokkun</v>
      </c>
      <c r="S723" s="38" t="str">
        <f>IF(ISBLANK(N723),"",IF(N723&lt;Gögn!$J$2,Gögn!$K$2,IF(N723&gt;Gögn!$J$4,Gögn!$K$4,Gögn!$K$3)))</f>
        <v/>
      </c>
      <c r="T723" s="49" t="str" cm="1">
        <f t="array" aca="1" ref="T723" ca="1">IF(ISBLANK(B723),"",IF(R723="Styrkhæft",_xlfn.XLOOKUP(S723,Vegalengdir[Texti],INDIRECT("Vegalengdir["&amp;'Upplýsingar um umsækjanda'!$B$10&amp;"]"),0%,0)))</f>
        <v/>
      </c>
      <c r="U723" s="72" t="str">
        <f t="shared" si="35"/>
        <v/>
      </c>
    </row>
    <row r="724" spans="1:21" x14ac:dyDescent="0.25">
      <c r="A724" s="53">
        <f t="shared" si="33"/>
        <v>723</v>
      </c>
      <c r="B724" s="55"/>
      <c r="C724" s="56"/>
      <c r="D724" s="55"/>
      <c r="E724" s="55"/>
      <c r="F724" s="55"/>
      <c r="G724" s="55"/>
      <c r="H724" s="57"/>
      <c r="I724" s="55"/>
      <c r="J724" s="55"/>
      <c r="K724" s="55"/>
      <c r="L724" s="55"/>
      <c r="M724" s="55"/>
      <c r="N724" s="57"/>
      <c r="O724" s="57" t="str">
        <f t="shared" si="34"/>
        <v/>
      </c>
      <c r="Q724" s="38" t="s">
        <v>450</v>
      </c>
      <c r="R724" s="38" t="str" cm="1">
        <f t="array" ref="R724">_xlfn.XLOOKUP(Q724,INDEX(Flettilisti,,1),INDEX(Flettilisti,,2),,0)</f>
        <v>Vantar flokkun</v>
      </c>
      <c r="S724" s="38" t="str">
        <f>IF(ISBLANK(N724),"",IF(N724&lt;Gögn!$J$2,Gögn!$K$2,IF(N724&gt;Gögn!$J$4,Gögn!$K$4,Gögn!$K$3)))</f>
        <v/>
      </c>
      <c r="T724" s="49" t="str" cm="1">
        <f t="array" aca="1" ref="T724" ca="1">IF(ISBLANK(B724),"",IF(R724="Styrkhæft",_xlfn.XLOOKUP(S724,Vegalengdir[Texti],INDIRECT("Vegalengdir["&amp;'Upplýsingar um umsækjanda'!$B$10&amp;"]"),0%,0)))</f>
        <v/>
      </c>
      <c r="U724" s="72" t="str">
        <f t="shared" si="35"/>
        <v/>
      </c>
    </row>
    <row r="725" spans="1:21" x14ac:dyDescent="0.25">
      <c r="A725" s="53">
        <f t="shared" si="33"/>
        <v>724</v>
      </c>
      <c r="B725" s="55"/>
      <c r="C725" s="56"/>
      <c r="D725" s="55"/>
      <c r="E725" s="55"/>
      <c r="F725" s="55"/>
      <c r="G725" s="55"/>
      <c r="H725" s="57"/>
      <c r="I725" s="55"/>
      <c r="J725" s="55"/>
      <c r="K725" s="55"/>
      <c r="L725" s="55"/>
      <c r="M725" s="55"/>
      <c r="N725" s="57"/>
      <c r="O725" s="57" t="str">
        <f t="shared" si="34"/>
        <v/>
      </c>
      <c r="Q725" s="38" t="s">
        <v>450</v>
      </c>
      <c r="R725" s="38" t="str" cm="1">
        <f t="array" ref="R725">_xlfn.XLOOKUP(Q725,INDEX(Flettilisti,,1),INDEX(Flettilisti,,2),,0)</f>
        <v>Vantar flokkun</v>
      </c>
      <c r="S725" s="38" t="str">
        <f>IF(ISBLANK(N725),"",IF(N725&lt;Gögn!$J$2,Gögn!$K$2,IF(N725&gt;Gögn!$J$4,Gögn!$K$4,Gögn!$K$3)))</f>
        <v/>
      </c>
      <c r="T725" s="49" t="str" cm="1">
        <f t="array" aca="1" ref="T725" ca="1">IF(ISBLANK(B725),"",IF(R725="Styrkhæft",_xlfn.XLOOKUP(S725,Vegalengdir[Texti],INDIRECT("Vegalengdir["&amp;'Upplýsingar um umsækjanda'!$B$10&amp;"]"),0%,0)))</f>
        <v/>
      </c>
      <c r="U725" s="72" t="str">
        <f t="shared" si="35"/>
        <v/>
      </c>
    </row>
    <row r="726" spans="1:21" x14ac:dyDescent="0.25">
      <c r="A726" s="53">
        <f t="shared" si="33"/>
        <v>725</v>
      </c>
      <c r="B726" s="55"/>
      <c r="C726" s="56"/>
      <c r="D726" s="55"/>
      <c r="E726" s="55"/>
      <c r="F726" s="55"/>
      <c r="G726" s="55"/>
      <c r="H726" s="57"/>
      <c r="I726" s="55"/>
      <c r="J726" s="55"/>
      <c r="K726" s="55"/>
      <c r="L726" s="55"/>
      <c r="M726" s="55"/>
      <c r="N726" s="57"/>
      <c r="O726" s="57" t="str">
        <f t="shared" si="34"/>
        <v/>
      </c>
      <c r="Q726" s="38" t="s">
        <v>450</v>
      </c>
      <c r="R726" s="38" t="str" cm="1">
        <f t="array" ref="R726">_xlfn.XLOOKUP(Q726,INDEX(Flettilisti,,1),INDEX(Flettilisti,,2),,0)</f>
        <v>Vantar flokkun</v>
      </c>
      <c r="S726" s="38" t="str">
        <f>IF(ISBLANK(N726),"",IF(N726&lt;Gögn!$J$2,Gögn!$K$2,IF(N726&gt;Gögn!$J$4,Gögn!$K$4,Gögn!$K$3)))</f>
        <v/>
      </c>
      <c r="T726" s="49" t="str" cm="1">
        <f t="array" aca="1" ref="T726" ca="1">IF(ISBLANK(B726),"",IF(R726="Styrkhæft",_xlfn.XLOOKUP(S726,Vegalengdir[Texti],INDIRECT("Vegalengdir["&amp;'Upplýsingar um umsækjanda'!$B$10&amp;"]"),0%,0)))</f>
        <v/>
      </c>
      <c r="U726" s="72" t="str">
        <f t="shared" si="35"/>
        <v/>
      </c>
    </row>
    <row r="727" spans="1:21" x14ac:dyDescent="0.25">
      <c r="A727" s="53">
        <f t="shared" si="33"/>
        <v>726</v>
      </c>
      <c r="B727" s="55"/>
      <c r="C727" s="56"/>
      <c r="D727" s="55"/>
      <c r="E727" s="55"/>
      <c r="F727" s="55"/>
      <c r="G727" s="55"/>
      <c r="H727" s="57"/>
      <c r="I727" s="55"/>
      <c r="J727" s="55"/>
      <c r="K727" s="55"/>
      <c r="L727" s="55"/>
      <c r="M727" s="55"/>
      <c r="N727" s="57"/>
      <c r="O727" s="57" t="str">
        <f t="shared" si="34"/>
        <v/>
      </c>
      <c r="Q727" s="38" t="s">
        <v>450</v>
      </c>
      <c r="R727" s="38" t="str" cm="1">
        <f t="array" ref="R727">_xlfn.XLOOKUP(Q727,INDEX(Flettilisti,,1),INDEX(Flettilisti,,2),,0)</f>
        <v>Vantar flokkun</v>
      </c>
      <c r="S727" s="38" t="str">
        <f>IF(ISBLANK(N727),"",IF(N727&lt;Gögn!$J$2,Gögn!$K$2,IF(N727&gt;Gögn!$J$4,Gögn!$K$4,Gögn!$K$3)))</f>
        <v/>
      </c>
      <c r="T727" s="49" t="str" cm="1">
        <f t="array" aca="1" ref="T727" ca="1">IF(ISBLANK(B727),"",IF(R727="Styrkhæft",_xlfn.XLOOKUP(S727,Vegalengdir[Texti],INDIRECT("Vegalengdir["&amp;'Upplýsingar um umsækjanda'!$B$10&amp;"]"),0%,0)))</f>
        <v/>
      </c>
      <c r="U727" s="72" t="str">
        <f t="shared" si="35"/>
        <v/>
      </c>
    </row>
    <row r="728" spans="1:21" x14ac:dyDescent="0.25">
      <c r="A728" s="53">
        <f t="shared" si="33"/>
        <v>727</v>
      </c>
      <c r="B728" s="55"/>
      <c r="C728" s="56"/>
      <c r="D728" s="55"/>
      <c r="E728" s="55"/>
      <c r="F728" s="55"/>
      <c r="G728" s="55"/>
      <c r="H728" s="57"/>
      <c r="I728" s="55"/>
      <c r="J728" s="55"/>
      <c r="K728" s="55"/>
      <c r="L728" s="55"/>
      <c r="M728" s="55"/>
      <c r="N728" s="57"/>
      <c r="O728" s="57" t="str">
        <f t="shared" si="34"/>
        <v/>
      </c>
      <c r="Q728" s="38" t="s">
        <v>450</v>
      </c>
      <c r="R728" s="38" t="str" cm="1">
        <f t="array" ref="R728">_xlfn.XLOOKUP(Q728,INDEX(Flettilisti,,1),INDEX(Flettilisti,,2),,0)</f>
        <v>Vantar flokkun</v>
      </c>
      <c r="S728" s="38" t="str">
        <f>IF(ISBLANK(N728),"",IF(N728&lt;Gögn!$J$2,Gögn!$K$2,IF(N728&gt;Gögn!$J$4,Gögn!$K$4,Gögn!$K$3)))</f>
        <v/>
      </c>
      <c r="T728" s="49" t="str" cm="1">
        <f t="array" aca="1" ref="T728" ca="1">IF(ISBLANK(B728),"",IF(R728="Styrkhæft",_xlfn.XLOOKUP(S728,Vegalengdir[Texti],INDIRECT("Vegalengdir["&amp;'Upplýsingar um umsækjanda'!$B$10&amp;"]"),0%,0)))</f>
        <v/>
      </c>
      <c r="U728" s="72" t="str">
        <f t="shared" si="35"/>
        <v/>
      </c>
    </row>
    <row r="729" spans="1:21" x14ac:dyDescent="0.25">
      <c r="A729" s="53">
        <f t="shared" si="33"/>
        <v>728</v>
      </c>
      <c r="B729" s="55"/>
      <c r="C729" s="56"/>
      <c r="D729" s="55"/>
      <c r="E729" s="55"/>
      <c r="F729" s="55"/>
      <c r="G729" s="55"/>
      <c r="H729" s="57"/>
      <c r="I729" s="55"/>
      <c r="J729" s="55"/>
      <c r="K729" s="55"/>
      <c r="L729" s="55"/>
      <c r="M729" s="55"/>
      <c r="N729" s="57"/>
      <c r="O729" s="57" t="str">
        <f t="shared" si="34"/>
        <v/>
      </c>
      <c r="Q729" s="38" t="s">
        <v>450</v>
      </c>
      <c r="R729" s="38" t="str" cm="1">
        <f t="array" ref="R729">_xlfn.XLOOKUP(Q729,INDEX(Flettilisti,,1),INDEX(Flettilisti,,2),,0)</f>
        <v>Vantar flokkun</v>
      </c>
      <c r="S729" s="38" t="str">
        <f>IF(ISBLANK(N729),"",IF(N729&lt;Gögn!$J$2,Gögn!$K$2,IF(N729&gt;Gögn!$J$4,Gögn!$K$4,Gögn!$K$3)))</f>
        <v/>
      </c>
      <c r="T729" s="49" t="str" cm="1">
        <f t="array" aca="1" ref="T729" ca="1">IF(ISBLANK(B729),"",IF(R729="Styrkhæft",_xlfn.XLOOKUP(S729,Vegalengdir[Texti],INDIRECT("Vegalengdir["&amp;'Upplýsingar um umsækjanda'!$B$10&amp;"]"),0%,0)))</f>
        <v/>
      </c>
      <c r="U729" s="72" t="str">
        <f t="shared" si="35"/>
        <v/>
      </c>
    </row>
    <row r="730" spans="1:21" x14ac:dyDescent="0.25">
      <c r="A730" s="53">
        <f t="shared" si="33"/>
        <v>729</v>
      </c>
      <c r="B730" s="55"/>
      <c r="C730" s="56"/>
      <c r="D730" s="55"/>
      <c r="E730" s="55"/>
      <c r="F730" s="55"/>
      <c r="G730" s="55"/>
      <c r="H730" s="57"/>
      <c r="I730" s="55"/>
      <c r="J730" s="55"/>
      <c r="K730" s="55"/>
      <c r="L730" s="55"/>
      <c r="M730" s="55"/>
      <c r="N730" s="57"/>
      <c r="O730" s="57" t="str">
        <f t="shared" si="34"/>
        <v/>
      </c>
      <c r="Q730" s="38" t="s">
        <v>450</v>
      </c>
      <c r="R730" s="38" t="str" cm="1">
        <f t="array" ref="R730">_xlfn.XLOOKUP(Q730,INDEX(Flettilisti,,1),INDEX(Flettilisti,,2),,0)</f>
        <v>Vantar flokkun</v>
      </c>
      <c r="S730" s="38" t="str">
        <f>IF(ISBLANK(N730),"",IF(N730&lt;Gögn!$J$2,Gögn!$K$2,IF(N730&gt;Gögn!$J$4,Gögn!$K$4,Gögn!$K$3)))</f>
        <v/>
      </c>
      <c r="T730" s="49" t="str" cm="1">
        <f t="array" aca="1" ref="T730" ca="1">IF(ISBLANK(B730),"",IF(R730="Styrkhæft",_xlfn.XLOOKUP(S730,Vegalengdir[Texti],INDIRECT("Vegalengdir["&amp;'Upplýsingar um umsækjanda'!$B$10&amp;"]"),0%,0)))</f>
        <v/>
      </c>
      <c r="U730" s="72" t="str">
        <f t="shared" si="35"/>
        <v/>
      </c>
    </row>
    <row r="731" spans="1:21" x14ac:dyDescent="0.25">
      <c r="A731" s="53">
        <f t="shared" si="33"/>
        <v>730</v>
      </c>
      <c r="B731" s="55"/>
      <c r="C731" s="56"/>
      <c r="D731" s="55"/>
      <c r="E731" s="55"/>
      <c r="F731" s="55"/>
      <c r="G731" s="55"/>
      <c r="H731" s="57"/>
      <c r="I731" s="55"/>
      <c r="J731" s="55"/>
      <c r="K731" s="55"/>
      <c r="L731" s="55"/>
      <c r="M731" s="55"/>
      <c r="N731" s="57"/>
      <c r="O731" s="57" t="str">
        <f t="shared" si="34"/>
        <v/>
      </c>
      <c r="Q731" s="38" t="s">
        <v>450</v>
      </c>
      <c r="R731" s="38" t="str" cm="1">
        <f t="array" ref="R731">_xlfn.XLOOKUP(Q731,INDEX(Flettilisti,,1),INDEX(Flettilisti,,2),,0)</f>
        <v>Vantar flokkun</v>
      </c>
      <c r="S731" s="38" t="str">
        <f>IF(ISBLANK(N731),"",IF(N731&lt;Gögn!$J$2,Gögn!$K$2,IF(N731&gt;Gögn!$J$4,Gögn!$K$4,Gögn!$K$3)))</f>
        <v/>
      </c>
      <c r="T731" s="49" t="str" cm="1">
        <f t="array" aca="1" ref="T731" ca="1">IF(ISBLANK(B731),"",IF(R731="Styrkhæft",_xlfn.XLOOKUP(S731,Vegalengdir[Texti],INDIRECT("Vegalengdir["&amp;'Upplýsingar um umsækjanda'!$B$10&amp;"]"),0%,0)))</f>
        <v/>
      </c>
      <c r="U731" s="72" t="str">
        <f t="shared" si="35"/>
        <v/>
      </c>
    </row>
    <row r="732" spans="1:21" x14ac:dyDescent="0.25">
      <c r="A732" s="53">
        <f t="shared" si="33"/>
        <v>731</v>
      </c>
      <c r="B732" s="55"/>
      <c r="C732" s="56"/>
      <c r="D732" s="55"/>
      <c r="E732" s="55"/>
      <c r="F732" s="55"/>
      <c r="G732" s="55"/>
      <c r="H732" s="57"/>
      <c r="I732" s="55"/>
      <c r="J732" s="55"/>
      <c r="K732" s="55"/>
      <c r="L732" s="55"/>
      <c r="M732" s="55"/>
      <c r="N732" s="57"/>
      <c r="O732" s="57" t="str">
        <f t="shared" si="34"/>
        <v/>
      </c>
      <c r="Q732" s="38" t="s">
        <v>450</v>
      </c>
      <c r="R732" s="38" t="str" cm="1">
        <f t="array" ref="R732">_xlfn.XLOOKUP(Q732,INDEX(Flettilisti,,1),INDEX(Flettilisti,,2),,0)</f>
        <v>Vantar flokkun</v>
      </c>
      <c r="S732" s="38" t="str">
        <f>IF(ISBLANK(N732),"",IF(N732&lt;Gögn!$J$2,Gögn!$K$2,IF(N732&gt;Gögn!$J$4,Gögn!$K$4,Gögn!$K$3)))</f>
        <v/>
      </c>
      <c r="T732" s="49" t="str" cm="1">
        <f t="array" aca="1" ref="T732" ca="1">IF(ISBLANK(B732),"",IF(R732="Styrkhæft",_xlfn.XLOOKUP(S732,Vegalengdir[Texti],INDIRECT("Vegalengdir["&amp;'Upplýsingar um umsækjanda'!$B$10&amp;"]"),0%,0)))</f>
        <v/>
      </c>
      <c r="U732" s="72" t="str">
        <f t="shared" si="35"/>
        <v/>
      </c>
    </row>
    <row r="733" spans="1:21" x14ac:dyDescent="0.25">
      <c r="A733" s="53">
        <f t="shared" si="33"/>
        <v>732</v>
      </c>
      <c r="B733" s="55"/>
      <c r="C733" s="56"/>
      <c r="D733" s="55"/>
      <c r="E733" s="55"/>
      <c r="F733" s="55"/>
      <c r="G733" s="55"/>
      <c r="H733" s="57"/>
      <c r="I733" s="55"/>
      <c r="J733" s="55"/>
      <c r="K733" s="55"/>
      <c r="L733" s="55"/>
      <c r="M733" s="55"/>
      <c r="N733" s="57"/>
      <c r="O733" s="57" t="str">
        <f t="shared" si="34"/>
        <v/>
      </c>
      <c r="Q733" s="38" t="s">
        <v>450</v>
      </c>
      <c r="R733" s="38" t="str" cm="1">
        <f t="array" ref="R733">_xlfn.XLOOKUP(Q733,INDEX(Flettilisti,,1),INDEX(Flettilisti,,2),,0)</f>
        <v>Vantar flokkun</v>
      </c>
      <c r="S733" s="38" t="str">
        <f>IF(ISBLANK(N733),"",IF(N733&lt;Gögn!$J$2,Gögn!$K$2,IF(N733&gt;Gögn!$J$4,Gögn!$K$4,Gögn!$K$3)))</f>
        <v/>
      </c>
      <c r="T733" s="49" t="str" cm="1">
        <f t="array" aca="1" ref="T733" ca="1">IF(ISBLANK(B733),"",IF(R733="Styrkhæft",_xlfn.XLOOKUP(S733,Vegalengdir[Texti],INDIRECT("Vegalengdir["&amp;'Upplýsingar um umsækjanda'!$B$10&amp;"]"),0%,0)))</f>
        <v/>
      </c>
      <c r="U733" s="72" t="str">
        <f t="shared" si="35"/>
        <v/>
      </c>
    </row>
    <row r="734" spans="1:21" x14ac:dyDescent="0.25">
      <c r="A734" s="53">
        <f t="shared" si="33"/>
        <v>733</v>
      </c>
      <c r="B734" s="55"/>
      <c r="C734" s="56"/>
      <c r="D734" s="55"/>
      <c r="E734" s="55"/>
      <c r="F734" s="55"/>
      <c r="G734" s="55"/>
      <c r="H734" s="57"/>
      <c r="I734" s="55"/>
      <c r="J734" s="55"/>
      <c r="K734" s="55"/>
      <c r="L734" s="55"/>
      <c r="M734" s="55"/>
      <c r="N734" s="57"/>
      <c r="O734" s="57" t="str">
        <f t="shared" si="34"/>
        <v/>
      </c>
      <c r="Q734" s="38" t="s">
        <v>450</v>
      </c>
      <c r="R734" s="38" t="str" cm="1">
        <f t="array" ref="R734">_xlfn.XLOOKUP(Q734,INDEX(Flettilisti,,1),INDEX(Flettilisti,,2),,0)</f>
        <v>Vantar flokkun</v>
      </c>
      <c r="S734" s="38" t="str">
        <f>IF(ISBLANK(N734),"",IF(N734&lt;Gögn!$J$2,Gögn!$K$2,IF(N734&gt;Gögn!$J$4,Gögn!$K$4,Gögn!$K$3)))</f>
        <v/>
      </c>
      <c r="T734" s="49" t="str" cm="1">
        <f t="array" aca="1" ref="T734" ca="1">IF(ISBLANK(B734),"",IF(R734="Styrkhæft",_xlfn.XLOOKUP(S734,Vegalengdir[Texti],INDIRECT("Vegalengdir["&amp;'Upplýsingar um umsækjanda'!$B$10&amp;"]"),0%,0)))</f>
        <v/>
      </c>
      <c r="U734" s="72" t="str">
        <f t="shared" si="35"/>
        <v/>
      </c>
    </row>
    <row r="735" spans="1:21" x14ac:dyDescent="0.25">
      <c r="A735" s="53">
        <f t="shared" si="33"/>
        <v>734</v>
      </c>
      <c r="B735" s="55"/>
      <c r="C735" s="56"/>
      <c r="D735" s="55"/>
      <c r="E735" s="55"/>
      <c r="F735" s="55"/>
      <c r="G735" s="55"/>
      <c r="H735" s="57"/>
      <c r="I735" s="55"/>
      <c r="J735" s="55"/>
      <c r="K735" s="55"/>
      <c r="L735" s="55"/>
      <c r="M735" s="55"/>
      <c r="N735" s="57"/>
      <c r="O735" s="57" t="str">
        <f t="shared" si="34"/>
        <v/>
      </c>
      <c r="Q735" s="38" t="s">
        <v>450</v>
      </c>
      <c r="R735" s="38" t="str" cm="1">
        <f t="array" ref="R735">_xlfn.XLOOKUP(Q735,INDEX(Flettilisti,,1),INDEX(Flettilisti,,2),,0)</f>
        <v>Vantar flokkun</v>
      </c>
      <c r="S735" s="38" t="str">
        <f>IF(ISBLANK(N735),"",IF(N735&lt;Gögn!$J$2,Gögn!$K$2,IF(N735&gt;Gögn!$J$4,Gögn!$K$4,Gögn!$K$3)))</f>
        <v/>
      </c>
      <c r="T735" s="49" t="str" cm="1">
        <f t="array" aca="1" ref="T735" ca="1">IF(ISBLANK(B735),"",IF(R735="Styrkhæft",_xlfn.XLOOKUP(S735,Vegalengdir[Texti],INDIRECT("Vegalengdir["&amp;'Upplýsingar um umsækjanda'!$B$10&amp;"]"),0%,0)))</f>
        <v/>
      </c>
      <c r="U735" s="72" t="str">
        <f t="shared" si="35"/>
        <v/>
      </c>
    </row>
    <row r="736" spans="1:21" x14ac:dyDescent="0.25">
      <c r="A736" s="53">
        <f t="shared" si="33"/>
        <v>735</v>
      </c>
      <c r="B736" s="55"/>
      <c r="C736" s="56"/>
      <c r="D736" s="55"/>
      <c r="E736" s="55"/>
      <c r="F736" s="55"/>
      <c r="G736" s="55"/>
      <c r="H736" s="57"/>
      <c r="I736" s="55"/>
      <c r="J736" s="55"/>
      <c r="K736" s="55"/>
      <c r="L736" s="55"/>
      <c r="M736" s="55"/>
      <c r="N736" s="57"/>
      <c r="O736" s="57" t="str">
        <f t="shared" si="34"/>
        <v/>
      </c>
      <c r="Q736" s="38" t="s">
        <v>450</v>
      </c>
      <c r="R736" s="38" t="str" cm="1">
        <f t="array" ref="R736">_xlfn.XLOOKUP(Q736,INDEX(Flettilisti,,1),INDEX(Flettilisti,,2),,0)</f>
        <v>Vantar flokkun</v>
      </c>
      <c r="S736" s="38" t="str">
        <f>IF(ISBLANK(N736),"",IF(N736&lt;Gögn!$J$2,Gögn!$K$2,IF(N736&gt;Gögn!$J$4,Gögn!$K$4,Gögn!$K$3)))</f>
        <v/>
      </c>
      <c r="T736" s="49" t="str" cm="1">
        <f t="array" aca="1" ref="T736" ca="1">IF(ISBLANK(B736),"",IF(R736="Styrkhæft",_xlfn.XLOOKUP(S736,Vegalengdir[Texti],INDIRECT("Vegalengdir["&amp;'Upplýsingar um umsækjanda'!$B$10&amp;"]"),0%,0)))</f>
        <v/>
      </c>
      <c r="U736" s="72" t="str">
        <f t="shared" si="35"/>
        <v/>
      </c>
    </row>
    <row r="737" spans="1:21" x14ac:dyDescent="0.25">
      <c r="A737" s="53">
        <f t="shared" si="33"/>
        <v>736</v>
      </c>
      <c r="B737" s="55"/>
      <c r="C737" s="56"/>
      <c r="D737" s="55"/>
      <c r="E737" s="55"/>
      <c r="F737" s="55"/>
      <c r="G737" s="55"/>
      <c r="H737" s="57"/>
      <c r="I737" s="55"/>
      <c r="J737" s="55"/>
      <c r="K737" s="55"/>
      <c r="L737" s="55"/>
      <c r="M737" s="55"/>
      <c r="N737" s="57"/>
      <c r="O737" s="57" t="str">
        <f t="shared" si="34"/>
        <v/>
      </c>
      <c r="Q737" s="38" t="s">
        <v>450</v>
      </c>
      <c r="R737" s="38" t="str" cm="1">
        <f t="array" ref="R737">_xlfn.XLOOKUP(Q737,INDEX(Flettilisti,,1),INDEX(Flettilisti,,2),,0)</f>
        <v>Vantar flokkun</v>
      </c>
      <c r="S737" s="38" t="str">
        <f>IF(ISBLANK(N737),"",IF(N737&lt;Gögn!$J$2,Gögn!$K$2,IF(N737&gt;Gögn!$J$4,Gögn!$K$4,Gögn!$K$3)))</f>
        <v/>
      </c>
      <c r="T737" s="49" t="str" cm="1">
        <f t="array" aca="1" ref="T737" ca="1">IF(ISBLANK(B737),"",IF(R737="Styrkhæft",_xlfn.XLOOKUP(S737,Vegalengdir[Texti],INDIRECT("Vegalengdir["&amp;'Upplýsingar um umsækjanda'!$B$10&amp;"]"),0%,0)))</f>
        <v/>
      </c>
      <c r="U737" s="72" t="str">
        <f t="shared" si="35"/>
        <v/>
      </c>
    </row>
    <row r="738" spans="1:21" x14ac:dyDescent="0.25">
      <c r="A738" s="53">
        <f t="shared" si="33"/>
        <v>737</v>
      </c>
      <c r="B738" s="55"/>
      <c r="C738" s="56"/>
      <c r="D738" s="55"/>
      <c r="E738" s="55"/>
      <c r="F738" s="55"/>
      <c r="G738" s="55"/>
      <c r="H738" s="57"/>
      <c r="I738" s="55"/>
      <c r="J738" s="55"/>
      <c r="K738" s="55"/>
      <c r="L738" s="55"/>
      <c r="M738" s="55"/>
      <c r="N738" s="57"/>
      <c r="O738" s="57" t="str">
        <f t="shared" si="34"/>
        <v/>
      </c>
      <c r="Q738" s="38" t="s">
        <v>450</v>
      </c>
      <c r="R738" s="38" t="str" cm="1">
        <f t="array" ref="R738">_xlfn.XLOOKUP(Q738,INDEX(Flettilisti,,1),INDEX(Flettilisti,,2),,0)</f>
        <v>Vantar flokkun</v>
      </c>
      <c r="S738" s="38" t="str">
        <f>IF(ISBLANK(N738),"",IF(N738&lt;Gögn!$J$2,Gögn!$K$2,IF(N738&gt;Gögn!$J$4,Gögn!$K$4,Gögn!$K$3)))</f>
        <v/>
      </c>
      <c r="T738" s="49" t="str" cm="1">
        <f t="array" aca="1" ref="T738" ca="1">IF(ISBLANK(B738),"",IF(R738="Styrkhæft",_xlfn.XLOOKUP(S738,Vegalengdir[Texti],INDIRECT("Vegalengdir["&amp;'Upplýsingar um umsækjanda'!$B$10&amp;"]"),0%,0)))</f>
        <v/>
      </c>
      <c r="U738" s="72" t="str">
        <f t="shared" si="35"/>
        <v/>
      </c>
    </row>
    <row r="739" spans="1:21" x14ac:dyDescent="0.25">
      <c r="A739" s="53">
        <f t="shared" si="33"/>
        <v>738</v>
      </c>
      <c r="B739" s="55"/>
      <c r="C739" s="56"/>
      <c r="D739" s="55"/>
      <c r="E739" s="55"/>
      <c r="F739" s="55"/>
      <c r="G739" s="55"/>
      <c r="H739" s="57"/>
      <c r="I739" s="55"/>
      <c r="J739" s="55"/>
      <c r="K739" s="55"/>
      <c r="L739" s="55"/>
      <c r="M739" s="55"/>
      <c r="N739" s="57"/>
      <c r="O739" s="57" t="str">
        <f t="shared" si="34"/>
        <v/>
      </c>
      <c r="Q739" s="38" t="s">
        <v>450</v>
      </c>
      <c r="R739" s="38" t="str" cm="1">
        <f t="array" ref="R739">_xlfn.XLOOKUP(Q739,INDEX(Flettilisti,,1),INDEX(Flettilisti,,2),,0)</f>
        <v>Vantar flokkun</v>
      </c>
      <c r="S739" s="38" t="str">
        <f>IF(ISBLANK(N739),"",IF(N739&lt;Gögn!$J$2,Gögn!$K$2,IF(N739&gt;Gögn!$J$4,Gögn!$K$4,Gögn!$K$3)))</f>
        <v/>
      </c>
      <c r="T739" s="49" t="str" cm="1">
        <f t="array" aca="1" ref="T739" ca="1">IF(ISBLANK(B739),"",IF(R739="Styrkhæft",_xlfn.XLOOKUP(S739,Vegalengdir[Texti],INDIRECT("Vegalengdir["&amp;'Upplýsingar um umsækjanda'!$B$10&amp;"]"),0%,0)))</f>
        <v/>
      </c>
      <c r="U739" s="72" t="str">
        <f t="shared" si="35"/>
        <v/>
      </c>
    </row>
    <row r="740" spans="1:21" x14ac:dyDescent="0.25">
      <c r="A740" s="53">
        <f t="shared" si="33"/>
        <v>739</v>
      </c>
      <c r="B740" s="55"/>
      <c r="C740" s="56"/>
      <c r="D740" s="55"/>
      <c r="E740" s="55"/>
      <c r="F740" s="55"/>
      <c r="G740" s="55"/>
      <c r="H740" s="57"/>
      <c r="I740" s="55"/>
      <c r="J740" s="55"/>
      <c r="K740" s="55"/>
      <c r="L740" s="55"/>
      <c r="M740" s="55"/>
      <c r="N740" s="57"/>
      <c r="O740" s="57" t="str">
        <f t="shared" si="34"/>
        <v/>
      </c>
      <c r="Q740" s="38" t="s">
        <v>450</v>
      </c>
      <c r="R740" s="38" t="str" cm="1">
        <f t="array" ref="R740">_xlfn.XLOOKUP(Q740,INDEX(Flettilisti,,1),INDEX(Flettilisti,,2),,0)</f>
        <v>Vantar flokkun</v>
      </c>
      <c r="S740" s="38" t="str">
        <f>IF(ISBLANK(N740),"",IF(N740&lt;Gögn!$J$2,Gögn!$K$2,IF(N740&gt;Gögn!$J$4,Gögn!$K$4,Gögn!$K$3)))</f>
        <v/>
      </c>
      <c r="T740" s="49" t="str" cm="1">
        <f t="array" aca="1" ref="T740" ca="1">IF(ISBLANK(B740),"",IF(R740="Styrkhæft",_xlfn.XLOOKUP(S740,Vegalengdir[Texti],INDIRECT("Vegalengdir["&amp;'Upplýsingar um umsækjanda'!$B$10&amp;"]"),0%,0)))</f>
        <v/>
      </c>
      <c r="U740" s="72" t="str">
        <f t="shared" si="35"/>
        <v/>
      </c>
    </row>
    <row r="741" spans="1:21" x14ac:dyDescent="0.25">
      <c r="A741" s="53">
        <f t="shared" si="33"/>
        <v>740</v>
      </c>
      <c r="B741" s="55"/>
      <c r="C741" s="56"/>
      <c r="D741" s="55"/>
      <c r="E741" s="55"/>
      <c r="F741" s="55"/>
      <c r="G741" s="55"/>
      <c r="H741" s="57"/>
      <c r="I741" s="55"/>
      <c r="J741" s="55"/>
      <c r="K741" s="55"/>
      <c r="L741" s="55"/>
      <c r="M741" s="55"/>
      <c r="N741" s="57"/>
      <c r="O741" s="57" t="str">
        <f t="shared" si="34"/>
        <v/>
      </c>
      <c r="Q741" s="38" t="s">
        <v>450</v>
      </c>
      <c r="R741" s="38" t="str" cm="1">
        <f t="array" ref="R741">_xlfn.XLOOKUP(Q741,INDEX(Flettilisti,,1),INDEX(Flettilisti,,2),,0)</f>
        <v>Vantar flokkun</v>
      </c>
      <c r="S741" s="38" t="str">
        <f>IF(ISBLANK(N741),"",IF(N741&lt;Gögn!$J$2,Gögn!$K$2,IF(N741&gt;Gögn!$J$4,Gögn!$K$4,Gögn!$K$3)))</f>
        <v/>
      </c>
      <c r="T741" s="49" t="str" cm="1">
        <f t="array" aca="1" ref="T741" ca="1">IF(ISBLANK(B741),"",IF(R741="Styrkhæft",_xlfn.XLOOKUP(S741,Vegalengdir[Texti],INDIRECT("Vegalengdir["&amp;'Upplýsingar um umsækjanda'!$B$10&amp;"]"),0%,0)))</f>
        <v/>
      </c>
      <c r="U741" s="72" t="str">
        <f t="shared" si="35"/>
        <v/>
      </c>
    </row>
    <row r="742" spans="1:21" x14ac:dyDescent="0.25">
      <c r="A742" s="53">
        <f t="shared" si="33"/>
        <v>741</v>
      </c>
      <c r="B742" s="55"/>
      <c r="C742" s="56"/>
      <c r="D742" s="55"/>
      <c r="E742" s="55"/>
      <c r="F742" s="55"/>
      <c r="G742" s="55"/>
      <c r="H742" s="57"/>
      <c r="I742" s="55"/>
      <c r="J742" s="55"/>
      <c r="K742" s="55"/>
      <c r="L742" s="55"/>
      <c r="M742" s="55"/>
      <c r="N742" s="57"/>
      <c r="O742" s="57" t="str">
        <f t="shared" si="34"/>
        <v/>
      </c>
      <c r="Q742" s="38" t="s">
        <v>450</v>
      </c>
      <c r="R742" s="38" t="str" cm="1">
        <f t="array" ref="R742">_xlfn.XLOOKUP(Q742,INDEX(Flettilisti,,1),INDEX(Flettilisti,,2),,0)</f>
        <v>Vantar flokkun</v>
      </c>
      <c r="S742" s="38" t="str">
        <f>IF(ISBLANK(N742),"",IF(N742&lt;Gögn!$J$2,Gögn!$K$2,IF(N742&gt;Gögn!$J$4,Gögn!$K$4,Gögn!$K$3)))</f>
        <v/>
      </c>
      <c r="T742" s="49" t="str" cm="1">
        <f t="array" aca="1" ref="T742" ca="1">IF(ISBLANK(B742),"",IF(R742="Styrkhæft",_xlfn.XLOOKUP(S742,Vegalengdir[Texti],INDIRECT("Vegalengdir["&amp;'Upplýsingar um umsækjanda'!$B$10&amp;"]"),0%,0)))</f>
        <v/>
      </c>
      <c r="U742" s="72" t="str">
        <f t="shared" si="35"/>
        <v/>
      </c>
    </row>
    <row r="743" spans="1:21" x14ac:dyDescent="0.25">
      <c r="A743" s="53">
        <f t="shared" si="33"/>
        <v>742</v>
      </c>
      <c r="B743" s="55"/>
      <c r="C743" s="56"/>
      <c r="D743" s="55"/>
      <c r="E743" s="55"/>
      <c r="F743" s="55"/>
      <c r="G743" s="55"/>
      <c r="H743" s="57"/>
      <c r="I743" s="55"/>
      <c r="J743" s="55"/>
      <c r="K743" s="55"/>
      <c r="L743" s="55"/>
      <c r="M743" s="55"/>
      <c r="N743" s="57"/>
      <c r="O743" s="57" t="str">
        <f t="shared" si="34"/>
        <v/>
      </c>
      <c r="Q743" s="38" t="s">
        <v>450</v>
      </c>
      <c r="R743" s="38" t="str" cm="1">
        <f t="array" ref="R743">_xlfn.XLOOKUP(Q743,INDEX(Flettilisti,,1),INDEX(Flettilisti,,2),,0)</f>
        <v>Vantar flokkun</v>
      </c>
      <c r="S743" s="38" t="str">
        <f>IF(ISBLANK(N743),"",IF(N743&lt;Gögn!$J$2,Gögn!$K$2,IF(N743&gt;Gögn!$J$4,Gögn!$K$4,Gögn!$K$3)))</f>
        <v/>
      </c>
      <c r="T743" s="49" t="str" cm="1">
        <f t="array" aca="1" ref="T743" ca="1">IF(ISBLANK(B743),"",IF(R743="Styrkhæft",_xlfn.XLOOKUP(S743,Vegalengdir[Texti],INDIRECT("Vegalengdir["&amp;'Upplýsingar um umsækjanda'!$B$10&amp;"]"),0%,0)))</f>
        <v/>
      </c>
      <c r="U743" s="72" t="str">
        <f t="shared" si="35"/>
        <v/>
      </c>
    </row>
    <row r="744" spans="1:21" x14ac:dyDescent="0.25">
      <c r="A744" s="53">
        <f t="shared" si="33"/>
        <v>743</v>
      </c>
      <c r="B744" s="55"/>
      <c r="C744" s="56"/>
      <c r="D744" s="55"/>
      <c r="E744" s="55"/>
      <c r="F744" s="55"/>
      <c r="G744" s="55"/>
      <c r="H744" s="57"/>
      <c r="I744" s="55"/>
      <c r="J744" s="55"/>
      <c r="K744" s="55"/>
      <c r="L744" s="55"/>
      <c r="M744" s="55"/>
      <c r="N744" s="57"/>
      <c r="O744" s="57" t="str">
        <f t="shared" si="34"/>
        <v/>
      </c>
      <c r="Q744" s="38" t="s">
        <v>450</v>
      </c>
      <c r="R744" s="38" t="str" cm="1">
        <f t="array" ref="R744">_xlfn.XLOOKUP(Q744,INDEX(Flettilisti,,1),INDEX(Flettilisti,,2),,0)</f>
        <v>Vantar flokkun</v>
      </c>
      <c r="S744" s="38" t="str">
        <f>IF(ISBLANK(N744),"",IF(N744&lt;Gögn!$J$2,Gögn!$K$2,IF(N744&gt;Gögn!$J$4,Gögn!$K$4,Gögn!$K$3)))</f>
        <v/>
      </c>
      <c r="T744" s="49" t="str" cm="1">
        <f t="array" aca="1" ref="T744" ca="1">IF(ISBLANK(B744),"",IF(R744="Styrkhæft",_xlfn.XLOOKUP(S744,Vegalengdir[Texti],INDIRECT("Vegalengdir["&amp;'Upplýsingar um umsækjanda'!$B$10&amp;"]"),0%,0)))</f>
        <v/>
      </c>
      <c r="U744" s="72" t="str">
        <f t="shared" si="35"/>
        <v/>
      </c>
    </row>
    <row r="745" spans="1:21" x14ac:dyDescent="0.25">
      <c r="A745" s="53">
        <f t="shared" si="33"/>
        <v>744</v>
      </c>
      <c r="B745" s="55"/>
      <c r="C745" s="56"/>
      <c r="D745" s="55"/>
      <c r="E745" s="55"/>
      <c r="F745" s="55"/>
      <c r="G745" s="55"/>
      <c r="H745" s="57"/>
      <c r="I745" s="55"/>
      <c r="J745" s="55"/>
      <c r="K745" s="55"/>
      <c r="L745" s="55"/>
      <c r="M745" s="55"/>
      <c r="N745" s="57"/>
      <c r="O745" s="57" t="str">
        <f t="shared" si="34"/>
        <v/>
      </c>
      <c r="Q745" s="38" t="s">
        <v>450</v>
      </c>
      <c r="R745" s="38" t="str" cm="1">
        <f t="array" ref="R745">_xlfn.XLOOKUP(Q745,INDEX(Flettilisti,,1),INDEX(Flettilisti,,2),,0)</f>
        <v>Vantar flokkun</v>
      </c>
      <c r="S745" s="38" t="str">
        <f>IF(ISBLANK(N745),"",IF(N745&lt;Gögn!$J$2,Gögn!$K$2,IF(N745&gt;Gögn!$J$4,Gögn!$K$4,Gögn!$K$3)))</f>
        <v/>
      </c>
      <c r="T745" s="49" t="str" cm="1">
        <f t="array" aca="1" ref="T745" ca="1">IF(ISBLANK(B745),"",IF(R745="Styrkhæft",_xlfn.XLOOKUP(S745,Vegalengdir[Texti],INDIRECT("Vegalengdir["&amp;'Upplýsingar um umsækjanda'!$B$10&amp;"]"),0%,0)))</f>
        <v/>
      </c>
      <c r="U745" s="72" t="str">
        <f t="shared" si="35"/>
        <v/>
      </c>
    </row>
    <row r="746" spans="1:21" x14ac:dyDescent="0.25">
      <c r="A746" s="53">
        <f t="shared" si="33"/>
        <v>745</v>
      </c>
      <c r="B746" s="55"/>
      <c r="C746" s="56"/>
      <c r="D746" s="55"/>
      <c r="E746" s="55"/>
      <c r="F746" s="55"/>
      <c r="G746" s="55"/>
      <c r="H746" s="57"/>
      <c r="I746" s="55"/>
      <c r="J746" s="55"/>
      <c r="K746" s="55"/>
      <c r="L746" s="55"/>
      <c r="M746" s="55"/>
      <c r="N746" s="57"/>
      <c r="O746" s="57" t="str">
        <f t="shared" si="34"/>
        <v/>
      </c>
      <c r="Q746" s="38" t="s">
        <v>450</v>
      </c>
      <c r="R746" s="38" t="str" cm="1">
        <f t="array" ref="R746">_xlfn.XLOOKUP(Q746,INDEX(Flettilisti,,1),INDEX(Flettilisti,,2),,0)</f>
        <v>Vantar flokkun</v>
      </c>
      <c r="S746" s="38" t="str">
        <f>IF(ISBLANK(N746),"",IF(N746&lt;Gögn!$J$2,Gögn!$K$2,IF(N746&gt;Gögn!$J$4,Gögn!$K$4,Gögn!$K$3)))</f>
        <v/>
      </c>
      <c r="T746" s="49" t="str" cm="1">
        <f t="array" aca="1" ref="T746" ca="1">IF(ISBLANK(B746),"",IF(R746="Styrkhæft",_xlfn.XLOOKUP(S746,Vegalengdir[Texti],INDIRECT("Vegalengdir["&amp;'Upplýsingar um umsækjanda'!$B$10&amp;"]"),0%,0)))</f>
        <v/>
      </c>
      <c r="U746" s="72" t="str">
        <f t="shared" si="35"/>
        <v/>
      </c>
    </row>
    <row r="747" spans="1:21" x14ac:dyDescent="0.25">
      <c r="A747" s="53">
        <f t="shared" ref="A747:A810" si="36">A746+1</f>
        <v>746</v>
      </c>
      <c r="B747" s="55"/>
      <c r="C747" s="56"/>
      <c r="D747" s="55"/>
      <c r="E747" s="55"/>
      <c r="F747" s="55"/>
      <c r="G747" s="55"/>
      <c r="H747" s="57"/>
      <c r="I747" s="55"/>
      <c r="J747" s="55"/>
      <c r="K747" s="55"/>
      <c r="L747" s="55"/>
      <c r="M747" s="55"/>
      <c r="N747" s="57"/>
      <c r="O747" s="57" t="str">
        <f t="shared" si="34"/>
        <v/>
      </c>
      <c r="Q747" s="38" t="s">
        <v>450</v>
      </c>
      <c r="R747" s="38" t="str" cm="1">
        <f t="array" ref="R747">_xlfn.XLOOKUP(Q747,INDEX(Flettilisti,,1),INDEX(Flettilisti,,2),,0)</f>
        <v>Vantar flokkun</v>
      </c>
      <c r="S747" s="38" t="str">
        <f>IF(ISBLANK(N747),"",IF(N747&lt;Gögn!$J$2,Gögn!$K$2,IF(N747&gt;Gögn!$J$4,Gögn!$K$4,Gögn!$K$3)))</f>
        <v/>
      </c>
      <c r="T747" s="49" t="str" cm="1">
        <f t="array" aca="1" ref="T747" ca="1">IF(ISBLANK(B747),"",IF(R747="Styrkhæft",_xlfn.XLOOKUP(S747,Vegalengdir[Texti],INDIRECT("Vegalengdir["&amp;'Upplýsingar um umsækjanda'!$B$10&amp;"]"),0%,0)))</f>
        <v/>
      </c>
      <c r="U747" s="72" t="str">
        <f t="shared" si="35"/>
        <v/>
      </c>
    </row>
    <row r="748" spans="1:21" x14ac:dyDescent="0.25">
      <c r="A748" s="53">
        <f t="shared" si="36"/>
        <v>747</v>
      </c>
      <c r="B748" s="55"/>
      <c r="C748" s="56"/>
      <c r="D748" s="55"/>
      <c r="E748" s="55"/>
      <c r="F748" s="55"/>
      <c r="G748" s="55"/>
      <c r="H748" s="57"/>
      <c r="I748" s="55"/>
      <c r="J748" s="55"/>
      <c r="K748" s="55"/>
      <c r="L748" s="55"/>
      <c r="M748" s="55"/>
      <c r="N748" s="57"/>
      <c r="O748" s="57" t="str">
        <f t="shared" si="34"/>
        <v/>
      </c>
      <c r="Q748" s="38" t="s">
        <v>450</v>
      </c>
      <c r="R748" s="38" t="str" cm="1">
        <f t="array" ref="R748">_xlfn.XLOOKUP(Q748,INDEX(Flettilisti,,1),INDEX(Flettilisti,,2),,0)</f>
        <v>Vantar flokkun</v>
      </c>
      <c r="S748" s="38" t="str">
        <f>IF(ISBLANK(N748),"",IF(N748&lt;Gögn!$J$2,Gögn!$K$2,IF(N748&gt;Gögn!$J$4,Gögn!$K$4,Gögn!$K$3)))</f>
        <v/>
      </c>
      <c r="T748" s="49" t="str" cm="1">
        <f t="array" aca="1" ref="T748" ca="1">IF(ISBLANK(B748),"",IF(R748="Styrkhæft",_xlfn.XLOOKUP(S748,Vegalengdir[Texti],INDIRECT("Vegalengdir["&amp;'Upplýsingar um umsækjanda'!$B$10&amp;"]"),0%,0)))</f>
        <v/>
      </c>
      <c r="U748" s="72" t="str">
        <f t="shared" si="35"/>
        <v/>
      </c>
    </row>
    <row r="749" spans="1:21" x14ac:dyDescent="0.25">
      <c r="A749" s="53">
        <f t="shared" si="36"/>
        <v>748</v>
      </c>
      <c r="B749" s="55"/>
      <c r="C749" s="56"/>
      <c r="D749" s="55"/>
      <c r="E749" s="55"/>
      <c r="F749" s="55"/>
      <c r="G749" s="55"/>
      <c r="H749" s="57"/>
      <c r="I749" s="55"/>
      <c r="J749" s="55"/>
      <c r="K749" s="55"/>
      <c r="L749" s="55"/>
      <c r="M749" s="55"/>
      <c r="N749" s="57"/>
      <c r="O749" s="57" t="str">
        <f t="shared" si="34"/>
        <v/>
      </c>
      <c r="Q749" s="38" t="s">
        <v>450</v>
      </c>
      <c r="R749" s="38" t="str" cm="1">
        <f t="array" ref="R749">_xlfn.XLOOKUP(Q749,INDEX(Flettilisti,,1),INDEX(Flettilisti,,2),,0)</f>
        <v>Vantar flokkun</v>
      </c>
      <c r="S749" s="38" t="str">
        <f>IF(ISBLANK(N749),"",IF(N749&lt;Gögn!$J$2,Gögn!$K$2,IF(N749&gt;Gögn!$J$4,Gögn!$K$4,Gögn!$K$3)))</f>
        <v/>
      </c>
      <c r="T749" s="49" t="str" cm="1">
        <f t="array" aca="1" ref="T749" ca="1">IF(ISBLANK(B749),"",IF(R749="Styrkhæft",_xlfn.XLOOKUP(S749,Vegalengdir[Texti],INDIRECT("Vegalengdir["&amp;'Upplýsingar um umsækjanda'!$B$10&amp;"]"),0%,0)))</f>
        <v/>
      </c>
      <c r="U749" s="72" t="str">
        <f t="shared" si="35"/>
        <v/>
      </c>
    </row>
    <row r="750" spans="1:21" x14ac:dyDescent="0.25">
      <c r="A750" s="53">
        <f t="shared" si="36"/>
        <v>749</v>
      </c>
      <c r="B750" s="55"/>
      <c r="C750" s="56"/>
      <c r="D750" s="55"/>
      <c r="E750" s="55"/>
      <c r="F750" s="55"/>
      <c r="G750" s="55"/>
      <c r="H750" s="57"/>
      <c r="I750" s="55"/>
      <c r="J750" s="55"/>
      <c r="K750" s="55"/>
      <c r="L750" s="55"/>
      <c r="M750" s="55"/>
      <c r="N750" s="57"/>
      <c r="O750" s="57" t="str">
        <f t="shared" si="34"/>
        <v/>
      </c>
      <c r="Q750" s="38" t="s">
        <v>450</v>
      </c>
      <c r="R750" s="38" t="str" cm="1">
        <f t="array" ref="R750">_xlfn.XLOOKUP(Q750,INDEX(Flettilisti,,1),INDEX(Flettilisti,,2),,0)</f>
        <v>Vantar flokkun</v>
      </c>
      <c r="S750" s="38" t="str">
        <f>IF(ISBLANK(N750),"",IF(N750&lt;Gögn!$J$2,Gögn!$K$2,IF(N750&gt;Gögn!$J$4,Gögn!$K$4,Gögn!$K$3)))</f>
        <v/>
      </c>
      <c r="T750" s="49" t="str" cm="1">
        <f t="array" aca="1" ref="T750" ca="1">IF(ISBLANK(B750),"",IF(R750="Styrkhæft",_xlfn.XLOOKUP(S750,Vegalengdir[Texti],INDIRECT("Vegalengdir["&amp;'Upplýsingar um umsækjanda'!$B$10&amp;"]"),0%,0)))</f>
        <v/>
      </c>
      <c r="U750" s="72" t="str">
        <f t="shared" si="35"/>
        <v/>
      </c>
    </row>
    <row r="751" spans="1:21" x14ac:dyDescent="0.25">
      <c r="A751" s="53">
        <f t="shared" si="36"/>
        <v>750</v>
      </c>
      <c r="B751" s="55"/>
      <c r="C751" s="56"/>
      <c r="D751" s="55"/>
      <c r="E751" s="55"/>
      <c r="F751" s="55"/>
      <c r="G751" s="55"/>
      <c r="H751" s="57"/>
      <c r="I751" s="55"/>
      <c r="J751" s="55"/>
      <c r="K751" s="55"/>
      <c r="L751" s="55"/>
      <c r="M751" s="55"/>
      <c r="N751" s="57"/>
      <c r="O751" s="57" t="str">
        <f t="shared" si="34"/>
        <v/>
      </c>
      <c r="Q751" s="38" t="s">
        <v>450</v>
      </c>
      <c r="R751" s="38" t="str" cm="1">
        <f t="array" ref="R751">_xlfn.XLOOKUP(Q751,INDEX(Flettilisti,,1),INDEX(Flettilisti,,2),,0)</f>
        <v>Vantar flokkun</v>
      </c>
      <c r="S751" s="38" t="str">
        <f>IF(ISBLANK(N751),"",IF(N751&lt;Gögn!$J$2,Gögn!$K$2,IF(N751&gt;Gögn!$J$4,Gögn!$K$4,Gögn!$K$3)))</f>
        <v/>
      </c>
      <c r="T751" s="49" t="str" cm="1">
        <f t="array" aca="1" ref="T751" ca="1">IF(ISBLANK(B751),"",IF(R751="Styrkhæft",_xlfn.XLOOKUP(S751,Vegalengdir[Texti],INDIRECT("Vegalengdir["&amp;'Upplýsingar um umsækjanda'!$B$10&amp;"]"),0%,0)))</f>
        <v/>
      </c>
      <c r="U751" s="72" t="str">
        <f t="shared" si="35"/>
        <v/>
      </c>
    </row>
    <row r="752" spans="1:21" x14ac:dyDescent="0.25">
      <c r="A752" s="53">
        <f t="shared" si="36"/>
        <v>751</v>
      </c>
      <c r="B752" s="55"/>
      <c r="C752" s="56"/>
      <c r="D752" s="55"/>
      <c r="E752" s="55"/>
      <c r="F752" s="55"/>
      <c r="G752" s="55"/>
      <c r="H752" s="57"/>
      <c r="I752" s="55"/>
      <c r="J752" s="55"/>
      <c r="K752" s="55"/>
      <c r="L752" s="55"/>
      <c r="M752" s="55"/>
      <c r="N752" s="57"/>
      <c r="O752" s="57" t="str">
        <f t="shared" si="34"/>
        <v/>
      </c>
      <c r="Q752" s="38" t="s">
        <v>450</v>
      </c>
      <c r="R752" s="38" t="str" cm="1">
        <f t="array" ref="R752">_xlfn.XLOOKUP(Q752,INDEX(Flettilisti,,1),INDEX(Flettilisti,,2),,0)</f>
        <v>Vantar flokkun</v>
      </c>
      <c r="S752" s="38" t="str">
        <f>IF(ISBLANK(N752),"",IF(N752&lt;Gögn!$J$2,Gögn!$K$2,IF(N752&gt;Gögn!$J$4,Gögn!$K$4,Gögn!$K$3)))</f>
        <v/>
      </c>
      <c r="T752" s="49" t="str" cm="1">
        <f t="array" aca="1" ref="T752" ca="1">IF(ISBLANK(B752),"",IF(R752="Styrkhæft",_xlfn.XLOOKUP(S752,Vegalengdir[Texti],INDIRECT("Vegalengdir["&amp;'Upplýsingar um umsækjanda'!$B$10&amp;"]"),0%,0)))</f>
        <v/>
      </c>
      <c r="U752" s="72" t="str">
        <f t="shared" si="35"/>
        <v/>
      </c>
    </row>
    <row r="753" spans="1:21" x14ac:dyDescent="0.25">
      <c r="A753" s="53">
        <f t="shared" si="36"/>
        <v>752</v>
      </c>
      <c r="B753" s="55"/>
      <c r="C753" s="56"/>
      <c r="D753" s="55"/>
      <c r="E753" s="55"/>
      <c r="F753" s="55"/>
      <c r="G753" s="55"/>
      <c r="H753" s="57"/>
      <c r="I753" s="55"/>
      <c r="J753" s="55"/>
      <c r="K753" s="55"/>
      <c r="L753" s="55"/>
      <c r="M753" s="55"/>
      <c r="N753" s="57"/>
      <c r="O753" s="57" t="str">
        <f t="shared" si="34"/>
        <v/>
      </c>
      <c r="Q753" s="38" t="s">
        <v>450</v>
      </c>
      <c r="R753" s="38" t="str" cm="1">
        <f t="array" ref="R753">_xlfn.XLOOKUP(Q753,INDEX(Flettilisti,,1),INDEX(Flettilisti,,2),,0)</f>
        <v>Vantar flokkun</v>
      </c>
      <c r="S753" s="38" t="str">
        <f>IF(ISBLANK(N753),"",IF(N753&lt;Gögn!$J$2,Gögn!$K$2,IF(N753&gt;Gögn!$J$4,Gögn!$K$4,Gögn!$K$3)))</f>
        <v/>
      </c>
      <c r="T753" s="49" t="str" cm="1">
        <f t="array" aca="1" ref="T753" ca="1">IF(ISBLANK(B753),"",IF(R753="Styrkhæft",_xlfn.XLOOKUP(S753,Vegalengdir[Texti],INDIRECT("Vegalengdir["&amp;'Upplýsingar um umsækjanda'!$B$10&amp;"]"),0%,0)))</f>
        <v/>
      </c>
      <c r="U753" s="72" t="str">
        <f t="shared" si="35"/>
        <v/>
      </c>
    </row>
    <row r="754" spans="1:21" x14ac:dyDescent="0.25">
      <c r="A754" s="53">
        <f t="shared" si="36"/>
        <v>753</v>
      </c>
      <c r="B754" s="55"/>
      <c r="C754" s="56"/>
      <c r="D754" s="55"/>
      <c r="E754" s="55"/>
      <c r="F754" s="55"/>
      <c r="G754" s="55"/>
      <c r="H754" s="57"/>
      <c r="I754" s="55"/>
      <c r="J754" s="55"/>
      <c r="K754" s="55"/>
      <c r="L754" s="55"/>
      <c r="M754" s="55"/>
      <c r="N754" s="57"/>
      <c r="O754" s="57" t="str">
        <f t="shared" si="34"/>
        <v/>
      </c>
      <c r="Q754" s="38" t="s">
        <v>450</v>
      </c>
      <c r="R754" s="38" t="str" cm="1">
        <f t="array" ref="R754">_xlfn.XLOOKUP(Q754,INDEX(Flettilisti,,1),INDEX(Flettilisti,,2),,0)</f>
        <v>Vantar flokkun</v>
      </c>
      <c r="S754" s="38" t="str">
        <f>IF(ISBLANK(N754),"",IF(N754&lt;Gögn!$J$2,Gögn!$K$2,IF(N754&gt;Gögn!$J$4,Gögn!$K$4,Gögn!$K$3)))</f>
        <v/>
      </c>
      <c r="T754" s="49" t="str" cm="1">
        <f t="array" aca="1" ref="T754" ca="1">IF(ISBLANK(B754),"",IF(R754="Styrkhæft",_xlfn.XLOOKUP(S754,Vegalengdir[Texti],INDIRECT("Vegalengdir["&amp;'Upplýsingar um umsækjanda'!$B$10&amp;"]"),0%,0)))</f>
        <v/>
      </c>
      <c r="U754" s="72" t="str">
        <f t="shared" si="35"/>
        <v/>
      </c>
    </row>
    <row r="755" spans="1:21" x14ac:dyDescent="0.25">
      <c r="A755" s="53">
        <f t="shared" si="36"/>
        <v>754</v>
      </c>
      <c r="B755" s="55"/>
      <c r="C755" s="56"/>
      <c r="D755" s="55"/>
      <c r="E755" s="55"/>
      <c r="F755" s="55"/>
      <c r="G755" s="55"/>
      <c r="H755" s="57"/>
      <c r="I755" s="55"/>
      <c r="J755" s="55"/>
      <c r="K755" s="55"/>
      <c r="L755" s="55"/>
      <c r="M755" s="55"/>
      <c r="N755" s="57"/>
      <c r="O755" s="57" t="str">
        <f t="shared" si="34"/>
        <v/>
      </c>
      <c r="Q755" s="38" t="s">
        <v>450</v>
      </c>
      <c r="R755" s="38" t="str" cm="1">
        <f t="array" ref="R755">_xlfn.XLOOKUP(Q755,INDEX(Flettilisti,,1),INDEX(Flettilisti,,2),,0)</f>
        <v>Vantar flokkun</v>
      </c>
      <c r="S755" s="38" t="str">
        <f>IF(ISBLANK(N755),"",IF(N755&lt;Gögn!$J$2,Gögn!$K$2,IF(N755&gt;Gögn!$J$4,Gögn!$K$4,Gögn!$K$3)))</f>
        <v/>
      </c>
      <c r="T755" s="49" t="str" cm="1">
        <f t="array" aca="1" ref="T755" ca="1">IF(ISBLANK(B755),"",IF(R755="Styrkhæft",_xlfn.XLOOKUP(S755,Vegalengdir[Texti],INDIRECT("Vegalengdir["&amp;'Upplýsingar um umsækjanda'!$B$10&amp;"]"),0%,0)))</f>
        <v/>
      </c>
      <c r="U755" s="72" t="str">
        <f t="shared" si="35"/>
        <v/>
      </c>
    </row>
    <row r="756" spans="1:21" x14ac:dyDescent="0.25">
      <c r="A756" s="53">
        <f t="shared" si="36"/>
        <v>755</v>
      </c>
      <c r="B756" s="55"/>
      <c r="C756" s="56"/>
      <c r="D756" s="55"/>
      <c r="E756" s="55"/>
      <c r="F756" s="55"/>
      <c r="G756" s="55"/>
      <c r="H756" s="57"/>
      <c r="I756" s="55"/>
      <c r="J756" s="55"/>
      <c r="K756" s="55"/>
      <c r="L756" s="55"/>
      <c r="M756" s="55"/>
      <c r="N756" s="57"/>
      <c r="O756" s="57" t="str">
        <f t="shared" si="34"/>
        <v/>
      </c>
      <c r="Q756" s="38" t="s">
        <v>450</v>
      </c>
      <c r="R756" s="38" t="str" cm="1">
        <f t="array" ref="R756">_xlfn.XLOOKUP(Q756,INDEX(Flettilisti,,1),INDEX(Flettilisti,,2),,0)</f>
        <v>Vantar flokkun</v>
      </c>
      <c r="S756" s="38" t="str">
        <f>IF(ISBLANK(N756),"",IF(N756&lt;Gögn!$J$2,Gögn!$K$2,IF(N756&gt;Gögn!$J$4,Gögn!$K$4,Gögn!$K$3)))</f>
        <v/>
      </c>
      <c r="T756" s="49" t="str" cm="1">
        <f t="array" aca="1" ref="T756" ca="1">IF(ISBLANK(B756),"",IF(R756="Styrkhæft",_xlfn.XLOOKUP(S756,Vegalengdir[Texti],INDIRECT("Vegalengdir["&amp;'Upplýsingar um umsækjanda'!$B$10&amp;"]"),0%,0)))</f>
        <v/>
      </c>
      <c r="U756" s="72" t="str">
        <f t="shared" si="35"/>
        <v/>
      </c>
    </row>
    <row r="757" spans="1:21" x14ac:dyDescent="0.25">
      <c r="A757" s="53">
        <f t="shared" si="36"/>
        <v>756</v>
      </c>
      <c r="B757" s="55"/>
      <c r="C757" s="56"/>
      <c r="D757" s="55"/>
      <c r="E757" s="55"/>
      <c r="F757" s="55"/>
      <c r="G757" s="55"/>
      <c r="H757" s="57"/>
      <c r="I757" s="55"/>
      <c r="J757" s="55"/>
      <c r="K757" s="55"/>
      <c r="L757" s="55"/>
      <c r="M757" s="55"/>
      <c r="N757" s="57"/>
      <c r="O757" s="57" t="str">
        <f t="shared" si="34"/>
        <v/>
      </c>
      <c r="Q757" s="38" t="s">
        <v>450</v>
      </c>
      <c r="R757" s="38" t="str" cm="1">
        <f t="array" ref="R757">_xlfn.XLOOKUP(Q757,INDEX(Flettilisti,,1),INDEX(Flettilisti,,2),,0)</f>
        <v>Vantar flokkun</v>
      </c>
      <c r="S757" s="38" t="str">
        <f>IF(ISBLANK(N757),"",IF(N757&lt;Gögn!$J$2,Gögn!$K$2,IF(N757&gt;Gögn!$J$4,Gögn!$K$4,Gögn!$K$3)))</f>
        <v/>
      </c>
      <c r="T757" s="49" t="str" cm="1">
        <f t="array" aca="1" ref="T757" ca="1">IF(ISBLANK(B757),"",IF(R757="Styrkhæft",_xlfn.XLOOKUP(S757,Vegalengdir[Texti],INDIRECT("Vegalengdir["&amp;'Upplýsingar um umsækjanda'!$B$10&amp;"]"),0%,0)))</f>
        <v/>
      </c>
      <c r="U757" s="72" t="str">
        <f t="shared" si="35"/>
        <v/>
      </c>
    </row>
    <row r="758" spans="1:21" x14ac:dyDescent="0.25">
      <c r="A758" s="53">
        <f t="shared" si="36"/>
        <v>757</v>
      </c>
      <c r="B758" s="55"/>
      <c r="C758" s="56"/>
      <c r="D758" s="55"/>
      <c r="E758" s="55"/>
      <c r="F758" s="55"/>
      <c r="G758" s="55"/>
      <c r="H758" s="57"/>
      <c r="I758" s="55"/>
      <c r="J758" s="55"/>
      <c r="K758" s="55"/>
      <c r="L758" s="55"/>
      <c r="M758" s="55"/>
      <c r="N758" s="57"/>
      <c r="O758" s="57" t="str">
        <f t="shared" si="34"/>
        <v/>
      </c>
      <c r="Q758" s="38" t="s">
        <v>450</v>
      </c>
      <c r="R758" s="38" t="str" cm="1">
        <f t="array" ref="R758">_xlfn.XLOOKUP(Q758,INDEX(Flettilisti,,1),INDEX(Flettilisti,,2),,0)</f>
        <v>Vantar flokkun</v>
      </c>
      <c r="S758" s="38" t="str">
        <f>IF(ISBLANK(N758),"",IF(N758&lt;Gögn!$J$2,Gögn!$K$2,IF(N758&gt;Gögn!$J$4,Gögn!$K$4,Gögn!$K$3)))</f>
        <v/>
      </c>
      <c r="T758" s="49" t="str" cm="1">
        <f t="array" aca="1" ref="T758" ca="1">IF(ISBLANK(B758),"",IF(R758="Styrkhæft",_xlfn.XLOOKUP(S758,Vegalengdir[Texti],INDIRECT("Vegalengdir["&amp;'Upplýsingar um umsækjanda'!$B$10&amp;"]"),0%,0)))</f>
        <v/>
      </c>
      <c r="U758" s="72" t="str">
        <f t="shared" si="35"/>
        <v/>
      </c>
    </row>
    <row r="759" spans="1:21" x14ac:dyDescent="0.25">
      <c r="A759" s="53">
        <f t="shared" si="36"/>
        <v>758</v>
      </c>
      <c r="B759" s="55"/>
      <c r="C759" s="56"/>
      <c r="D759" s="55"/>
      <c r="E759" s="55"/>
      <c r="F759" s="55"/>
      <c r="G759" s="55"/>
      <c r="H759" s="57"/>
      <c r="I759" s="55"/>
      <c r="J759" s="55"/>
      <c r="K759" s="55"/>
      <c r="L759" s="55"/>
      <c r="M759" s="55"/>
      <c r="N759" s="57"/>
      <c r="O759" s="57" t="str">
        <f t="shared" si="34"/>
        <v/>
      </c>
      <c r="Q759" s="38" t="s">
        <v>450</v>
      </c>
      <c r="R759" s="38" t="str" cm="1">
        <f t="array" ref="R759">_xlfn.XLOOKUP(Q759,INDEX(Flettilisti,,1),INDEX(Flettilisti,,2),,0)</f>
        <v>Vantar flokkun</v>
      </c>
      <c r="S759" s="38" t="str">
        <f>IF(ISBLANK(N759),"",IF(N759&lt;Gögn!$J$2,Gögn!$K$2,IF(N759&gt;Gögn!$J$4,Gögn!$K$4,Gögn!$K$3)))</f>
        <v/>
      </c>
      <c r="T759" s="49" t="str" cm="1">
        <f t="array" aca="1" ref="T759" ca="1">IF(ISBLANK(B759),"",IF(R759="Styrkhæft",_xlfn.XLOOKUP(S759,Vegalengdir[Texti],INDIRECT("Vegalengdir["&amp;'Upplýsingar um umsækjanda'!$B$10&amp;"]"),0%,0)))</f>
        <v/>
      </c>
      <c r="U759" s="72" t="str">
        <f t="shared" si="35"/>
        <v/>
      </c>
    </row>
    <row r="760" spans="1:21" x14ac:dyDescent="0.25">
      <c r="A760" s="53">
        <f t="shared" si="36"/>
        <v>759</v>
      </c>
      <c r="B760" s="55"/>
      <c r="C760" s="56"/>
      <c r="D760" s="55"/>
      <c r="E760" s="55"/>
      <c r="F760" s="55"/>
      <c r="G760" s="55"/>
      <c r="H760" s="57"/>
      <c r="I760" s="55"/>
      <c r="J760" s="55"/>
      <c r="K760" s="55"/>
      <c r="L760" s="55"/>
      <c r="M760" s="55"/>
      <c r="N760" s="57"/>
      <c r="O760" s="57" t="str">
        <f t="shared" si="34"/>
        <v/>
      </c>
      <c r="Q760" s="38" t="s">
        <v>450</v>
      </c>
      <c r="R760" s="38" t="str" cm="1">
        <f t="array" ref="R760">_xlfn.XLOOKUP(Q760,INDEX(Flettilisti,,1),INDEX(Flettilisti,,2),,0)</f>
        <v>Vantar flokkun</v>
      </c>
      <c r="S760" s="38" t="str">
        <f>IF(ISBLANK(N760),"",IF(N760&lt;Gögn!$J$2,Gögn!$K$2,IF(N760&gt;Gögn!$J$4,Gögn!$K$4,Gögn!$K$3)))</f>
        <v/>
      </c>
      <c r="T760" s="49" t="str" cm="1">
        <f t="array" aca="1" ref="T760" ca="1">IF(ISBLANK(B760),"",IF(R760="Styrkhæft",_xlfn.XLOOKUP(S760,Vegalengdir[Texti],INDIRECT("Vegalengdir["&amp;'Upplýsingar um umsækjanda'!$B$10&amp;"]"),0%,0)))</f>
        <v/>
      </c>
      <c r="U760" s="72" t="str">
        <f t="shared" si="35"/>
        <v/>
      </c>
    </row>
    <row r="761" spans="1:21" x14ac:dyDescent="0.25">
      <c r="A761" s="53">
        <f t="shared" si="36"/>
        <v>760</v>
      </c>
      <c r="B761" s="55"/>
      <c r="C761" s="56"/>
      <c r="D761" s="55"/>
      <c r="E761" s="55"/>
      <c r="F761" s="55"/>
      <c r="G761" s="55"/>
      <c r="H761" s="57"/>
      <c r="I761" s="55"/>
      <c r="J761" s="55"/>
      <c r="K761" s="55"/>
      <c r="L761" s="55"/>
      <c r="M761" s="55"/>
      <c r="N761" s="57"/>
      <c r="O761" s="57" t="str">
        <f t="shared" si="34"/>
        <v/>
      </c>
      <c r="Q761" s="38" t="s">
        <v>450</v>
      </c>
      <c r="R761" s="38" t="str" cm="1">
        <f t="array" ref="R761">_xlfn.XLOOKUP(Q761,INDEX(Flettilisti,,1),INDEX(Flettilisti,,2),,0)</f>
        <v>Vantar flokkun</v>
      </c>
      <c r="S761" s="38" t="str">
        <f>IF(ISBLANK(N761),"",IF(N761&lt;Gögn!$J$2,Gögn!$K$2,IF(N761&gt;Gögn!$J$4,Gögn!$K$4,Gögn!$K$3)))</f>
        <v/>
      </c>
      <c r="T761" s="49" t="str" cm="1">
        <f t="array" aca="1" ref="T761" ca="1">IF(ISBLANK(B761),"",IF(R761="Styrkhæft",_xlfn.XLOOKUP(S761,Vegalengdir[Texti],INDIRECT("Vegalengdir["&amp;'Upplýsingar um umsækjanda'!$B$10&amp;"]"),0%,0)))</f>
        <v/>
      </c>
      <c r="U761" s="72" t="str">
        <f t="shared" si="35"/>
        <v/>
      </c>
    </row>
    <row r="762" spans="1:21" x14ac:dyDescent="0.25">
      <c r="A762" s="53">
        <f t="shared" si="36"/>
        <v>761</v>
      </c>
      <c r="B762" s="55"/>
      <c r="C762" s="56"/>
      <c r="D762" s="55"/>
      <c r="E762" s="55"/>
      <c r="F762" s="55"/>
      <c r="G762" s="55"/>
      <c r="H762" s="57"/>
      <c r="I762" s="55"/>
      <c r="J762" s="55"/>
      <c r="K762" s="55"/>
      <c r="L762" s="55"/>
      <c r="M762" s="55"/>
      <c r="N762" s="57"/>
      <c r="O762" s="57" t="str">
        <f t="shared" si="34"/>
        <v/>
      </c>
      <c r="Q762" s="38" t="s">
        <v>450</v>
      </c>
      <c r="R762" s="38" t="str" cm="1">
        <f t="array" ref="R762">_xlfn.XLOOKUP(Q762,INDEX(Flettilisti,,1),INDEX(Flettilisti,,2),,0)</f>
        <v>Vantar flokkun</v>
      </c>
      <c r="S762" s="38" t="str">
        <f>IF(ISBLANK(N762),"",IF(N762&lt;Gögn!$J$2,Gögn!$K$2,IF(N762&gt;Gögn!$J$4,Gögn!$K$4,Gögn!$K$3)))</f>
        <v/>
      </c>
      <c r="T762" s="49" t="str" cm="1">
        <f t="array" aca="1" ref="T762" ca="1">IF(ISBLANK(B762),"",IF(R762="Styrkhæft",_xlfn.XLOOKUP(S762,Vegalengdir[Texti],INDIRECT("Vegalengdir["&amp;'Upplýsingar um umsækjanda'!$B$10&amp;"]"),0%,0)))</f>
        <v/>
      </c>
      <c r="U762" s="72" t="str">
        <f t="shared" si="35"/>
        <v/>
      </c>
    </row>
    <row r="763" spans="1:21" x14ac:dyDescent="0.25">
      <c r="A763" s="53">
        <f t="shared" si="36"/>
        <v>762</v>
      </c>
      <c r="B763" s="55"/>
      <c r="C763" s="56"/>
      <c r="D763" s="55"/>
      <c r="E763" s="55"/>
      <c r="F763" s="55"/>
      <c r="G763" s="55"/>
      <c r="H763" s="57"/>
      <c r="I763" s="55"/>
      <c r="J763" s="55"/>
      <c r="K763" s="55"/>
      <c r="L763" s="55"/>
      <c r="M763" s="55"/>
      <c r="N763" s="57"/>
      <c r="O763" s="57" t="str">
        <f t="shared" si="34"/>
        <v/>
      </c>
      <c r="Q763" s="38" t="s">
        <v>450</v>
      </c>
      <c r="R763" s="38" t="str" cm="1">
        <f t="array" ref="R763">_xlfn.XLOOKUP(Q763,INDEX(Flettilisti,,1),INDEX(Flettilisti,,2),,0)</f>
        <v>Vantar flokkun</v>
      </c>
      <c r="S763" s="38" t="str">
        <f>IF(ISBLANK(N763),"",IF(N763&lt;Gögn!$J$2,Gögn!$K$2,IF(N763&gt;Gögn!$J$4,Gögn!$K$4,Gögn!$K$3)))</f>
        <v/>
      </c>
      <c r="T763" s="49" t="str" cm="1">
        <f t="array" aca="1" ref="T763" ca="1">IF(ISBLANK(B763),"",IF(R763="Styrkhæft",_xlfn.XLOOKUP(S763,Vegalengdir[Texti],INDIRECT("Vegalengdir["&amp;'Upplýsingar um umsækjanda'!$B$10&amp;"]"),0%,0)))</f>
        <v/>
      </c>
      <c r="U763" s="72" t="str">
        <f t="shared" si="35"/>
        <v/>
      </c>
    </row>
    <row r="764" spans="1:21" x14ac:dyDescent="0.25">
      <c r="A764" s="53">
        <f t="shared" si="36"/>
        <v>763</v>
      </c>
      <c r="B764" s="55"/>
      <c r="C764" s="56"/>
      <c r="D764" s="55"/>
      <c r="E764" s="55"/>
      <c r="F764" s="55"/>
      <c r="G764" s="55"/>
      <c r="H764" s="57"/>
      <c r="I764" s="55"/>
      <c r="J764" s="55"/>
      <c r="K764" s="55"/>
      <c r="L764" s="55"/>
      <c r="M764" s="55"/>
      <c r="N764" s="57"/>
      <c r="O764" s="57" t="str">
        <f t="shared" si="34"/>
        <v/>
      </c>
      <c r="Q764" s="38" t="s">
        <v>450</v>
      </c>
      <c r="R764" s="38" t="str" cm="1">
        <f t="array" ref="R764">_xlfn.XLOOKUP(Q764,INDEX(Flettilisti,,1),INDEX(Flettilisti,,2),,0)</f>
        <v>Vantar flokkun</v>
      </c>
      <c r="S764" s="38" t="str">
        <f>IF(ISBLANK(N764),"",IF(N764&lt;Gögn!$J$2,Gögn!$K$2,IF(N764&gt;Gögn!$J$4,Gögn!$K$4,Gögn!$K$3)))</f>
        <v/>
      </c>
      <c r="T764" s="49" t="str" cm="1">
        <f t="array" aca="1" ref="T764" ca="1">IF(ISBLANK(B764),"",IF(R764="Styrkhæft",_xlfn.XLOOKUP(S764,Vegalengdir[Texti],INDIRECT("Vegalengdir["&amp;'Upplýsingar um umsækjanda'!$B$10&amp;"]"),0%,0)))</f>
        <v/>
      </c>
      <c r="U764" s="72" t="str">
        <f t="shared" si="35"/>
        <v/>
      </c>
    </row>
    <row r="765" spans="1:21" x14ac:dyDescent="0.25">
      <c r="A765" s="53">
        <f t="shared" si="36"/>
        <v>764</v>
      </c>
      <c r="B765" s="55"/>
      <c r="C765" s="56"/>
      <c r="D765" s="55"/>
      <c r="E765" s="55"/>
      <c r="F765" s="55"/>
      <c r="G765" s="55"/>
      <c r="H765" s="57"/>
      <c r="I765" s="55"/>
      <c r="J765" s="55"/>
      <c r="K765" s="55"/>
      <c r="L765" s="55"/>
      <c r="M765" s="55"/>
      <c r="N765" s="57"/>
      <c r="O765" s="57" t="str">
        <f t="shared" si="34"/>
        <v/>
      </c>
      <c r="Q765" s="38" t="s">
        <v>450</v>
      </c>
      <c r="R765" s="38" t="str" cm="1">
        <f t="array" ref="R765">_xlfn.XLOOKUP(Q765,INDEX(Flettilisti,,1),INDEX(Flettilisti,,2),,0)</f>
        <v>Vantar flokkun</v>
      </c>
      <c r="S765" s="38" t="str">
        <f>IF(ISBLANK(N765),"",IF(N765&lt;Gögn!$J$2,Gögn!$K$2,IF(N765&gt;Gögn!$J$4,Gögn!$K$4,Gögn!$K$3)))</f>
        <v/>
      </c>
      <c r="T765" s="49" t="str" cm="1">
        <f t="array" aca="1" ref="T765" ca="1">IF(ISBLANK(B765),"",IF(R765="Styrkhæft",_xlfn.XLOOKUP(S765,Vegalengdir[Texti],INDIRECT("Vegalengdir["&amp;'Upplýsingar um umsækjanda'!$B$10&amp;"]"),0%,0)))</f>
        <v/>
      </c>
      <c r="U765" s="72" t="str">
        <f t="shared" si="35"/>
        <v/>
      </c>
    </row>
    <row r="766" spans="1:21" x14ac:dyDescent="0.25">
      <c r="A766" s="53">
        <f t="shared" si="36"/>
        <v>765</v>
      </c>
      <c r="B766" s="55"/>
      <c r="C766" s="56"/>
      <c r="D766" s="55"/>
      <c r="E766" s="55"/>
      <c r="F766" s="55"/>
      <c r="G766" s="55"/>
      <c r="H766" s="57"/>
      <c r="I766" s="55"/>
      <c r="J766" s="55"/>
      <c r="K766" s="55"/>
      <c r="L766" s="55"/>
      <c r="M766" s="55"/>
      <c r="N766" s="57"/>
      <c r="O766" s="57" t="str">
        <f t="shared" si="34"/>
        <v/>
      </c>
      <c r="Q766" s="38" t="s">
        <v>450</v>
      </c>
      <c r="R766" s="38" t="str" cm="1">
        <f t="array" ref="R766">_xlfn.XLOOKUP(Q766,INDEX(Flettilisti,,1),INDEX(Flettilisti,,2),,0)</f>
        <v>Vantar flokkun</v>
      </c>
      <c r="S766" s="38" t="str">
        <f>IF(ISBLANK(N766),"",IF(N766&lt;Gögn!$J$2,Gögn!$K$2,IF(N766&gt;Gögn!$J$4,Gögn!$K$4,Gögn!$K$3)))</f>
        <v/>
      </c>
      <c r="T766" s="49" t="str" cm="1">
        <f t="array" aca="1" ref="T766" ca="1">IF(ISBLANK(B766),"",IF(R766="Styrkhæft",_xlfn.XLOOKUP(S766,Vegalengdir[Texti],INDIRECT("Vegalengdir["&amp;'Upplýsingar um umsækjanda'!$B$10&amp;"]"),0%,0)))</f>
        <v/>
      </c>
      <c r="U766" s="72" t="str">
        <f t="shared" si="35"/>
        <v/>
      </c>
    </row>
    <row r="767" spans="1:21" x14ac:dyDescent="0.25">
      <c r="A767" s="53">
        <f t="shared" si="36"/>
        <v>766</v>
      </c>
      <c r="B767" s="55"/>
      <c r="C767" s="56"/>
      <c r="D767" s="55"/>
      <c r="E767" s="55"/>
      <c r="F767" s="55"/>
      <c r="G767" s="55"/>
      <c r="H767" s="57"/>
      <c r="I767" s="55"/>
      <c r="J767" s="55"/>
      <c r="K767" s="55"/>
      <c r="L767" s="55"/>
      <c r="M767" s="55"/>
      <c r="N767" s="57"/>
      <c r="O767" s="57" t="str">
        <f t="shared" si="34"/>
        <v/>
      </c>
      <c r="Q767" s="38" t="s">
        <v>450</v>
      </c>
      <c r="R767" s="38" t="str" cm="1">
        <f t="array" ref="R767">_xlfn.XLOOKUP(Q767,INDEX(Flettilisti,,1),INDEX(Flettilisti,,2),,0)</f>
        <v>Vantar flokkun</v>
      </c>
      <c r="S767" s="38" t="str">
        <f>IF(ISBLANK(N767),"",IF(N767&lt;Gögn!$J$2,Gögn!$K$2,IF(N767&gt;Gögn!$J$4,Gögn!$K$4,Gögn!$K$3)))</f>
        <v/>
      </c>
      <c r="T767" s="49" t="str" cm="1">
        <f t="array" aca="1" ref="T767" ca="1">IF(ISBLANK(B767),"",IF(R767="Styrkhæft",_xlfn.XLOOKUP(S767,Vegalengdir[Texti],INDIRECT("Vegalengdir["&amp;'Upplýsingar um umsækjanda'!$B$10&amp;"]"),0%,0)))</f>
        <v/>
      </c>
      <c r="U767" s="72" t="str">
        <f t="shared" si="35"/>
        <v/>
      </c>
    </row>
    <row r="768" spans="1:21" x14ac:dyDescent="0.25">
      <c r="A768" s="53">
        <f t="shared" si="36"/>
        <v>767</v>
      </c>
      <c r="B768" s="55"/>
      <c r="C768" s="56"/>
      <c r="D768" s="55"/>
      <c r="E768" s="55"/>
      <c r="F768" s="55"/>
      <c r="G768" s="55"/>
      <c r="H768" s="57"/>
      <c r="I768" s="55"/>
      <c r="J768" s="55"/>
      <c r="K768" s="55"/>
      <c r="L768" s="55"/>
      <c r="M768" s="55"/>
      <c r="N768" s="57"/>
      <c r="O768" s="57" t="str">
        <f t="shared" si="34"/>
        <v/>
      </c>
      <c r="Q768" s="38" t="s">
        <v>450</v>
      </c>
      <c r="R768" s="38" t="str" cm="1">
        <f t="array" ref="R768">_xlfn.XLOOKUP(Q768,INDEX(Flettilisti,,1),INDEX(Flettilisti,,2),,0)</f>
        <v>Vantar flokkun</v>
      </c>
      <c r="S768" s="38" t="str">
        <f>IF(ISBLANK(N768),"",IF(N768&lt;Gögn!$J$2,Gögn!$K$2,IF(N768&gt;Gögn!$J$4,Gögn!$K$4,Gögn!$K$3)))</f>
        <v/>
      </c>
      <c r="T768" s="49" t="str" cm="1">
        <f t="array" aca="1" ref="T768" ca="1">IF(ISBLANK(B768),"",IF(R768="Styrkhæft",_xlfn.XLOOKUP(S768,Vegalengdir[Texti],INDIRECT("Vegalengdir["&amp;'Upplýsingar um umsækjanda'!$B$10&amp;"]"),0%,0)))</f>
        <v/>
      </c>
      <c r="U768" s="72" t="str">
        <f t="shared" si="35"/>
        <v/>
      </c>
    </row>
    <row r="769" spans="1:21" x14ac:dyDescent="0.25">
      <c r="A769" s="53">
        <f t="shared" si="36"/>
        <v>768</v>
      </c>
      <c r="B769" s="55"/>
      <c r="C769" s="56"/>
      <c r="D769" s="55"/>
      <c r="E769" s="55"/>
      <c r="F769" s="55"/>
      <c r="G769" s="55"/>
      <c r="H769" s="57"/>
      <c r="I769" s="55"/>
      <c r="J769" s="55"/>
      <c r="K769" s="55"/>
      <c r="L769" s="55"/>
      <c r="M769" s="55"/>
      <c r="N769" s="57"/>
      <c r="O769" s="57" t="str">
        <f t="shared" si="34"/>
        <v/>
      </c>
      <c r="Q769" s="38" t="s">
        <v>450</v>
      </c>
      <c r="R769" s="38" t="str" cm="1">
        <f t="array" ref="R769">_xlfn.XLOOKUP(Q769,INDEX(Flettilisti,,1),INDEX(Flettilisti,,2),,0)</f>
        <v>Vantar flokkun</v>
      </c>
      <c r="S769" s="38" t="str">
        <f>IF(ISBLANK(N769),"",IF(N769&lt;Gögn!$J$2,Gögn!$K$2,IF(N769&gt;Gögn!$J$4,Gögn!$K$4,Gögn!$K$3)))</f>
        <v/>
      </c>
      <c r="T769" s="49" t="str" cm="1">
        <f t="array" aca="1" ref="T769" ca="1">IF(ISBLANK(B769),"",IF(R769="Styrkhæft",_xlfn.XLOOKUP(S769,Vegalengdir[Texti],INDIRECT("Vegalengdir["&amp;'Upplýsingar um umsækjanda'!$B$10&amp;"]"),0%,0)))</f>
        <v/>
      </c>
      <c r="U769" s="72" t="str">
        <f t="shared" si="35"/>
        <v/>
      </c>
    </row>
    <row r="770" spans="1:21" x14ac:dyDescent="0.25">
      <c r="A770" s="53">
        <f t="shared" si="36"/>
        <v>769</v>
      </c>
      <c r="B770" s="55"/>
      <c r="C770" s="56"/>
      <c r="D770" s="55"/>
      <c r="E770" s="55"/>
      <c r="F770" s="55"/>
      <c r="G770" s="55"/>
      <c r="H770" s="57"/>
      <c r="I770" s="55"/>
      <c r="J770" s="55"/>
      <c r="K770" s="55"/>
      <c r="L770" s="55"/>
      <c r="M770" s="55"/>
      <c r="N770" s="57"/>
      <c r="O770" s="57" t="str">
        <f t="shared" si="34"/>
        <v/>
      </c>
      <c r="Q770" s="38" t="s">
        <v>450</v>
      </c>
      <c r="R770" s="38" t="str" cm="1">
        <f t="array" ref="R770">_xlfn.XLOOKUP(Q770,INDEX(Flettilisti,,1),INDEX(Flettilisti,,2),,0)</f>
        <v>Vantar flokkun</v>
      </c>
      <c r="S770" s="38" t="str">
        <f>IF(ISBLANK(N770),"",IF(N770&lt;Gögn!$J$2,Gögn!$K$2,IF(N770&gt;Gögn!$J$4,Gögn!$K$4,Gögn!$K$3)))</f>
        <v/>
      </c>
      <c r="T770" s="49" t="str" cm="1">
        <f t="array" aca="1" ref="T770" ca="1">IF(ISBLANK(B770),"",IF(R770="Styrkhæft",_xlfn.XLOOKUP(S770,Vegalengdir[Texti],INDIRECT("Vegalengdir["&amp;'Upplýsingar um umsækjanda'!$B$10&amp;"]"),0%,0)))</f>
        <v/>
      </c>
      <c r="U770" s="72" t="str">
        <f t="shared" si="35"/>
        <v/>
      </c>
    </row>
    <row r="771" spans="1:21" x14ac:dyDescent="0.25">
      <c r="A771" s="53">
        <f t="shared" si="36"/>
        <v>770</v>
      </c>
      <c r="B771" s="55"/>
      <c r="C771" s="56"/>
      <c r="D771" s="55"/>
      <c r="E771" s="55"/>
      <c r="F771" s="55"/>
      <c r="G771" s="55"/>
      <c r="H771" s="57"/>
      <c r="I771" s="55"/>
      <c r="J771" s="55"/>
      <c r="K771" s="55"/>
      <c r="L771" s="55"/>
      <c r="M771" s="55"/>
      <c r="N771" s="57"/>
      <c r="O771" s="57" t="str">
        <f t="shared" ref="O771:O834" si="37">IFERROR(IF(ISBLANK(B771),"",H771/N771),0)</f>
        <v/>
      </c>
      <c r="Q771" s="38" t="s">
        <v>450</v>
      </c>
      <c r="R771" s="38" t="str" cm="1">
        <f t="array" ref="R771">_xlfn.XLOOKUP(Q771,INDEX(Flettilisti,,1),INDEX(Flettilisti,,2),,0)</f>
        <v>Vantar flokkun</v>
      </c>
      <c r="S771" s="38" t="str">
        <f>IF(ISBLANK(N771),"",IF(N771&lt;Gögn!$J$2,Gögn!$K$2,IF(N771&gt;Gögn!$J$4,Gögn!$K$4,Gögn!$K$3)))</f>
        <v/>
      </c>
      <c r="T771" s="49" t="str" cm="1">
        <f t="array" aca="1" ref="T771" ca="1">IF(ISBLANK(B771),"",IF(R771="Styrkhæft",_xlfn.XLOOKUP(S771,Vegalengdir[Texti],INDIRECT("Vegalengdir["&amp;'Upplýsingar um umsækjanda'!$B$10&amp;"]"),0%,0)))</f>
        <v/>
      </c>
      <c r="U771" s="72" t="str">
        <f t="shared" ref="U771:U834" si="38">IF(ISBLANK(B771),"",T771*H771)</f>
        <v/>
      </c>
    </row>
    <row r="772" spans="1:21" x14ac:dyDescent="0.25">
      <c r="A772" s="53">
        <f t="shared" si="36"/>
        <v>771</v>
      </c>
      <c r="B772" s="55"/>
      <c r="C772" s="56"/>
      <c r="D772" s="55"/>
      <c r="E772" s="55"/>
      <c r="F772" s="55"/>
      <c r="G772" s="55"/>
      <c r="H772" s="57"/>
      <c r="I772" s="55"/>
      <c r="J772" s="55"/>
      <c r="K772" s="55"/>
      <c r="L772" s="55"/>
      <c r="M772" s="55"/>
      <c r="N772" s="57"/>
      <c r="O772" s="57" t="str">
        <f t="shared" si="37"/>
        <v/>
      </c>
      <c r="Q772" s="38" t="s">
        <v>450</v>
      </c>
      <c r="R772" s="38" t="str" cm="1">
        <f t="array" ref="R772">_xlfn.XLOOKUP(Q772,INDEX(Flettilisti,,1),INDEX(Flettilisti,,2),,0)</f>
        <v>Vantar flokkun</v>
      </c>
      <c r="S772" s="38" t="str">
        <f>IF(ISBLANK(N772),"",IF(N772&lt;Gögn!$J$2,Gögn!$K$2,IF(N772&gt;Gögn!$J$4,Gögn!$K$4,Gögn!$K$3)))</f>
        <v/>
      </c>
      <c r="T772" s="49" t="str" cm="1">
        <f t="array" aca="1" ref="T772" ca="1">IF(ISBLANK(B772),"",IF(R772="Styrkhæft",_xlfn.XLOOKUP(S772,Vegalengdir[Texti],INDIRECT("Vegalengdir["&amp;'Upplýsingar um umsækjanda'!$B$10&amp;"]"),0%,0)))</f>
        <v/>
      </c>
      <c r="U772" s="72" t="str">
        <f t="shared" si="38"/>
        <v/>
      </c>
    </row>
    <row r="773" spans="1:21" x14ac:dyDescent="0.25">
      <c r="A773" s="53">
        <f t="shared" si="36"/>
        <v>772</v>
      </c>
      <c r="B773" s="55"/>
      <c r="C773" s="56"/>
      <c r="D773" s="55"/>
      <c r="E773" s="55"/>
      <c r="F773" s="55"/>
      <c r="G773" s="55"/>
      <c r="H773" s="57"/>
      <c r="I773" s="55"/>
      <c r="J773" s="55"/>
      <c r="K773" s="55"/>
      <c r="L773" s="55"/>
      <c r="M773" s="55"/>
      <c r="N773" s="57"/>
      <c r="O773" s="57" t="str">
        <f t="shared" si="37"/>
        <v/>
      </c>
      <c r="Q773" s="38" t="s">
        <v>450</v>
      </c>
      <c r="R773" s="38" t="str" cm="1">
        <f t="array" ref="R773">_xlfn.XLOOKUP(Q773,INDEX(Flettilisti,,1),INDEX(Flettilisti,,2),,0)</f>
        <v>Vantar flokkun</v>
      </c>
      <c r="S773" s="38" t="str">
        <f>IF(ISBLANK(N773),"",IF(N773&lt;Gögn!$J$2,Gögn!$K$2,IF(N773&gt;Gögn!$J$4,Gögn!$K$4,Gögn!$K$3)))</f>
        <v/>
      </c>
      <c r="T773" s="49" t="str" cm="1">
        <f t="array" aca="1" ref="T773" ca="1">IF(ISBLANK(B773),"",IF(R773="Styrkhæft",_xlfn.XLOOKUP(S773,Vegalengdir[Texti],INDIRECT("Vegalengdir["&amp;'Upplýsingar um umsækjanda'!$B$10&amp;"]"),0%,0)))</f>
        <v/>
      </c>
      <c r="U773" s="72" t="str">
        <f t="shared" si="38"/>
        <v/>
      </c>
    </row>
    <row r="774" spans="1:21" x14ac:dyDescent="0.25">
      <c r="A774" s="53">
        <f t="shared" si="36"/>
        <v>773</v>
      </c>
      <c r="B774" s="55"/>
      <c r="C774" s="56"/>
      <c r="D774" s="55"/>
      <c r="E774" s="55"/>
      <c r="F774" s="55"/>
      <c r="G774" s="55"/>
      <c r="H774" s="57"/>
      <c r="I774" s="55"/>
      <c r="J774" s="55"/>
      <c r="K774" s="55"/>
      <c r="L774" s="55"/>
      <c r="M774" s="55"/>
      <c r="N774" s="57"/>
      <c r="O774" s="57" t="str">
        <f t="shared" si="37"/>
        <v/>
      </c>
      <c r="Q774" s="38" t="s">
        <v>450</v>
      </c>
      <c r="R774" s="38" t="str" cm="1">
        <f t="array" ref="R774">_xlfn.XLOOKUP(Q774,INDEX(Flettilisti,,1),INDEX(Flettilisti,,2),,0)</f>
        <v>Vantar flokkun</v>
      </c>
      <c r="S774" s="38" t="str">
        <f>IF(ISBLANK(N774),"",IF(N774&lt;Gögn!$J$2,Gögn!$K$2,IF(N774&gt;Gögn!$J$4,Gögn!$K$4,Gögn!$K$3)))</f>
        <v/>
      </c>
      <c r="T774" s="49" t="str" cm="1">
        <f t="array" aca="1" ref="T774" ca="1">IF(ISBLANK(B774),"",IF(R774="Styrkhæft",_xlfn.XLOOKUP(S774,Vegalengdir[Texti],INDIRECT("Vegalengdir["&amp;'Upplýsingar um umsækjanda'!$B$10&amp;"]"),0%,0)))</f>
        <v/>
      </c>
      <c r="U774" s="72" t="str">
        <f t="shared" si="38"/>
        <v/>
      </c>
    </row>
    <row r="775" spans="1:21" x14ac:dyDescent="0.25">
      <c r="A775" s="53">
        <f t="shared" si="36"/>
        <v>774</v>
      </c>
      <c r="B775" s="55"/>
      <c r="C775" s="56"/>
      <c r="D775" s="55"/>
      <c r="E775" s="55"/>
      <c r="F775" s="55"/>
      <c r="G775" s="55"/>
      <c r="H775" s="57"/>
      <c r="I775" s="55"/>
      <c r="J775" s="55"/>
      <c r="K775" s="55"/>
      <c r="L775" s="55"/>
      <c r="M775" s="55"/>
      <c r="N775" s="57"/>
      <c r="O775" s="57" t="str">
        <f t="shared" si="37"/>
        <v/>
      </c>
      <c r="Q775" s="38" t="s">
        <v>450</v>
      </c>
      <c r="R775" s="38" t="str" cm="1">
        <f t="array" ref="R775">_xlfn.XLOOKUP(Q775,INDEX(Flettilisti,,1),INDEX(Flettilisti,,2),,0)</f>
        <v>Vantar flokkun</v>
      </c>
      <c r="S775" s="38" t="str">
        <f>IF(ISBLANK(N775),"",IF(N775&lt;Gögn!$J$2,Gögn!$K$2,IF(N775&gt;Gögn!$J$4,Gögn!$K$4,Gögn!$K$3)))</f>
        <v/>
      </c>
      <c r="T775" s="49" t="str" cm="1">
        <f t="array" aca="1" ref="T775" ca="1">IF(ISBLANK(B775),"",IF(R775="Styrkhæft",_xlfn.XLOOKUP(S775,Vegalengdir[Texti],INDIRECT("Vegalengdir["&amp;'Upplýsingar um umsækjanda'!$B$10&amp;"]"),0%,0)))</f>
        <v/>
      </c>
      <c r="U775" s="72" t="str">
        <f t="shared" si="38"/>
        <v/>
      </c>
    </row>
    <row r="776" spans="1:21" x14ac:dyDescent="0.25">
      <c r="A776" s="53">
        <f t="shared" si="36"/>
        <v>775</v>
      </c>
      <c r="B776" s="55"/>
      <c r="C776" s="56"/>
      <c r="D776" s="55"/>
      <c r="E776" s="55"/>
      <c r="F776" s="55"/>
      <c r="G776" s="55"/>
      <c r="H776" s="57"/>
      <c r="I776" s="55"/>
      <c r="J776" s="55"/>
      <c r="K776" s="55"/>
      <c r="L776" s="55"/>
      <c r="M776" s="55"/>
      <c r="N776" s="57"/>
      <c r="O776" s="57" t="str">
        <f t="shared" si="37"/>
        <v/>
      </c>
      <c r="Q776" s="38" t="s">
        <v>450</v>
      </c>
      <c r="R776" s="38" t="str" cm="1">
        <f t="array" ref="R776">_xlfn.XLOOKUP(Q776,INDEX(Flettilisti,,1),INDEX(Flettilisti,,2),,0)</f>
        <v>Vantar flokkun</v>
      </c>
      <c r="S776" s="38" t="str">
        <f>IF(ISBLANK(N776),"",IF(N776&lt;Gögn!$J$2,Gögn!$K$2,IF(N776&gt;Gögn!$J$4,Gögn!$K$4,Gögn!$K$3)))</f>
        <v/>
      </c>
      <c r="T776" s="49" t="str" cm="1">
        <f t="array" aca="1" ref="T776" ca="1">IF(ISBLANK(B776),"",IF(R776="Styrkhæft",_xlfn.XLOOKUP(S776,Vegalengdir[Texti],INDIRECT("Vegalengdir["&amp;'Upplýsingar um umsækjanda'!$B$10&amp;"]"),0%,0)))</f>
        <v/>
      </c>
      <c r="U776" s="72" t="str">
        <f t="shared" si="38"/>
        <v/>
      </c>
    </row>
    <row r="777" spans="1:21" x14ac:dyDescent="0.25">
      <c r="A777" s="53">
        <f t="shared" si="36"/>
        <v>776</v>
      </c>
      <c r="B777" s="55"/>
      <c r="C777" s="56"/>
      <c r="D777" s="55"/>
      <c r="E777" s="55"/>
      <c r="F777" s="55"/>
      <c r="G777" s="55"/>
      <c r="H777" s="57"/>
      <c r="I777" s="55"/>
      <c r="J777" s="55"/>
      <c r="K777" s="55"/>
      <c r="L777" s="55"/>
      <c r="M777" s="55"/>
      <c r="N777" s="57"/>
      <c r="O777" s="57" t="str">
        <f t="shared" si="37"/>
        <v/>
      </c>
      <c r="Q777" s="38" t="s">
        <v>450</v>
      </c>
      <c r="R777" s="38" t="str" cm="1">
        <f t="array" ref="R777">_xlfn.XLOOKUP(Q777,INDEX(Flettilisti,,1),INDEX(Flettilisti,,2),,0)</f>
        <v>Vantar flokkun</v>
      </c>
      <c r="S777" s="38" t="str">
        <f>IF(ISBLANK(N777),"",IF(N777&lt;Gögn!$J$2,Gögn!$K$2,IF(N777&gt;Gögn!$J$4,Gögn!$K$4,Gögn!$K$3)))</f>
        <v/>
      </c>
      <c r="T777" s="49" t="str" cm="1">
        <f t="array" aca="1" ref="T777" ca="1">IF(ISBLANK(B777),"",IF(R777="Styrkhæft",_xlfn.XLOOKUP(S777,Vegalengdir[Texti],INDIRECT("Vegalengdir["&amp;'Upplýsingar um umsækjanda'!$B$10&amp;"]"),0%,0)))</f>
        <v/>
      </c>
      <c r="U777" s="72" t="str">
        <f t="shared" si="38"/>
        <v/>
      </c>
    </row>
    <row r="778" spans="1:21" x14ac:dyDescent="0.25">
      <c r="A778" s="53">
        <f t="shared" si="36"/>
        <v>777</v>
      </c>
      <c r="B778" s="55"/>
      <c r="C778" s="56"/>
      <c r="D778" s="55"/>
      <c r="E778" s="55"/>
      <c r="F778" s="55"/>
      <c r="G778" s="55"/>
      <c r="H778" s="57"/>
      <c r="I778" s="55"/>
      <c r="J778" s="55"/>
      <c r="K778" s="55"/>
      <c r="L778" s="55"/>
      <c r="M778" s="55"/>
      <c r="N778" s="57"/>
      <c r="O778" s="57" t="str">
        <f t="shared" si="37"/>
        <v/>
      </c>
      <c r="Q778" s="38" t="s">
        <v>450</v>
      </c>
      <c r="R778" s="38" t="str" cm="1">
        <f t="array" ref="R778">_xlfn.XLOOKUP(Q778,INDEX(Flettilisti,,1),INDEX(Flettilisti,,2),,0)</f>
        <v>Vantar flokkun</v>
      </c>
      <c r="S778" s="38" t="str">
        <f>IF(ISBLANK(N778),"",IF(N778&lt;Gögn!$J$2,Gögn!$K$2,IF(N778&gt;Gögn!$J$4,Gögn!$K$4,Gögn!$K$3)))</f>
        <v/>
      </c>
      <c r="T778" s="49" t="str" cm="1">
        <f t="array" aca="1" ref="T778" ca="1">IF(ISBLANK(B778),"",IF(R778="Styrkhæft",_xlfn.XLOOKUP(S778,Vegalengdir[Texti],INDIRECT("Vegalengdir["&amp;'Upplýsingar um umsækjanda'!$B$10&amp;"]"),0%,0)))</f>
        <v/>
      </c>
      <c r="U778" s="72" t="str">
        <f t="shared" si="38"/>
        <v/>
      </c>
    </row>
    <row r="779" spans="1:21" x14ac:dyDescent="0.25">
      <c r="A779" s="53">
        <f t="shared" si="36"/>
        <v>778</v>
      </c>
      <c r="B779" s="55"/>
      <c r="C779" s="56"/>
      <c r="D779" s="55"/>
      <c r="E779" s="55"/>
      <c r="F779" s="55"/>
      <c r="G779" s="55"/>
      <c r="H779" s="57"/>
      <c r="I779" s="55"/>
      <c r="J779" s="55"/>
      <c r="K779" s="55"/>
      <c r="L779" s="55"/>
      <c r="M779" s="55"/>
      <c r="N779" s="57"/>
      <c r="O779" s="57" t="str">
        <f t="shared" si="37"/>
        <v/>
      </c>
      <c r="Q779" s="38" t="s">
        <v>450</v>
      </c>
      <c r="R779" s="38" t="str" cm="1">
        <f t="array" ref="R779">_xlfn.XLOOKUP(Q779,INDEX(Flettilisti,,1),INDEX(Flettilisti,,2),,0)</f>
        <v>Vantar flokkun</v>
      </c>
      <c r="S779" s="38" t="str">
        <f>IF(ISBLANK(N779),"",IF(N779&lt;Gögn!$J$2,Gögn!$K$2,IF(N779&gt;Gögn!$J$4,Gögn!$K$4,Gögn!$K$3)))</f>
        <v/>
      </c>
      <c r="T779" s="49" t="str" cm="1">
        <f t="array" aca="1" ref="T779" ca="1">IF(ISBLANK(B779),"",IF(R779="Styrkhæft",_xlfn.XLOOKUP(S779,Vegalengdir[Texti],INDIRECT("Vegalengdir["&amp;'Upplýsingar um umsækjanda'!$B$10&amp;"]"),0%,0)))</f>
        <v/>
      </c>
      <c r="U779" s="72" t="str">
        <f t="shared" si="38"/>
        <v/>
      </c>
    </row>
    <row r="780" spans="1:21" x14ac:dyDescent="0.25">
      <c r="A780" s="53">
        <f t="shared" si="36"/>
        <v>779</v>
      </c>
      <c r="B780" s="55"/>
      <c r="C780" s="56"/>
      <c r="D780" s="55"/>
      <c r="E780" s="55"/>
      <c r="F780" s="55"/>
      <c r="G780" s="55"/>
      <c r="H780" s="57"/>
      <c r="I780" s="55"/>
      <c r="J780" s="55"/>
      <c r="K780" s="55"/>
      <c r="L780" s="55"/>
      <c r="M780" s="55"/>
      <c r="N780" s="57"/>
      <c r="O780" s="57" t="str">
        <f t="shared" si="37"/>
        <v/>
      </c>
      <c r="Q780" s="38" t="s">
        <v>450</v>
      </c>
      <c r="R780" s="38" t="str" cm="1">
        <f t="array" ref="R780">_xlfn.XLOOKUP(Q780,INDEX(Flettilisti,,1),INDEX(Flettilisti,,2),,0)</f>
        <v>Vantar flokkun</v>
      </c>
      <c r="S780" s="38" t="str">
        <f>IF(ISBLANK(N780),"",IF(N780&lt;Gögn!$J$2,Gögn!$K$2,IF(N780&gt;Gögn!$J$4,Gögn!$K$4,Gögn!$K$3)))</f>
        <v/>
      </c>
      <c r="T780" s="49" t="str" cm="1">
        <f t="array" aca="1" ref="T780" ca="1">IF(ISBLANK(B780),"",IF(R780="Styrkhæft",_xlfn.XLOOKUP(S780,Vegalengdir[Texti],INDIRECT("Vegalengdir["&amp;'Upplýsingar um umsækjanda'!$B$10&amp;"]"),0%,0)))</f>
        <v/>
      </c>
      <c r="U780" s="72" t="str">
        <f t="shared" si="38"/>
        <v/>
      </c>
    </row>
    <row r="781" spans="1:21" x14ac:dyDescent="0.25">
      <c r="A781" s="53">
        <f t="shared" si="36"/>
        <v>780</v>
      </c>
      <c r="B781" s="55"/>
      <c r="C781" s="56"/>
      <c r="D781" s="55"/>
      <c r="E781" s="55"/>
      <c r="F781" s="55"/>
      <c r="G781" s="55"/>
      <c r="H781" s="57"/>
      <c r="I781" s="55"/>
      <c r="J781" s="55"/>
      <c r="K781" s="55"/>
      <c r="L781" s="55"/>
      <c r="M781" s="55"/>
      <c r="N781" s="57"/>
      <c r="O781" s="57" t="str">
        <f t="shared" si="37"/>
        <v/>
      </c>
      <c r="Q781" s="38" t="s">
        <v>450</v>
      </c>
      <c r="R781" s="38" t="str" cm="1">
        <f t="array" ref="R781">_xlfn.XLOOKUP(Q781,INDEX(Flettilisti,,1),INDEX(Flettilisti,,2),,0)</f>
        <v>Vantar flokkun</v>
      </c>
      <c r="S781" s="38" t="str">
        <f>IF(ISBLANK(N781),"",IF(N781&lt;Gögn!$J$2,Gögn!$K$2,IF(N781&gt;Gögn!$J$4,Gögn!$K$4,Gögn!$K$3)))</f>
        <v/>
      </c>
      <c r="T781" s="49" t="str" cm="1">
        <f t="array" aca="1" ref="T781" ca="1">IF(ISBLANK(B781),"",IF(R781="Styrkhæft",_xlfn.XLOOKUP(S781,Vegalengdir[Texti],INDIRECT("Vegalengdir["&amp;'Upplýsingar um umsækjanda'!$B$10&amp;"]"),0%,0)))</f>
        <v/>
      </c>
      <c r="U781" s="72" t="str">
        <f t="shared" si="38"/>
        <v/>
      </c>
    </row>
    <row r="782" spans="1:21" x14ac:dyDescent="0.25">
      <c r="A782" s="53">
        <f t="shared" si="36"/>
        <v>781</v>
      </c>
      <c r="B782" s="55"/>
      <c r="C782" s="56"/>
      <c r="D782" s="55"/>
      <c r="E782" s="55"/>
      <c r="F782" s="55"/>
      <c r="G782" s="55"/>
      <c r="H782" s="57"/>
      <c r="I782" s="55"/>
      <c r="J782" s="55"/>
      <c r="K782" s="55"/>
      <c r="L782" s="55"/>
      <c r="M782" s="55"/>
      <c r="N782" s="57"/>
      <c r="O782" s="57" t="str">
        <f t="shared" si="37"/>
        <v/>
      </c>
      <c r="Q782" s="38" t="s">
        <v>450</v>
      </c>
      <c r="R782" s="38" t="str" cm="1">
        <f t="array" ref="R782">_xlfn.XLOOKUP(Q782,INDEX(Flettilisti,,1),INDEX(Flettilisti,,2),,0)</f>
        <v>Vantar flokkun</v>
      </c>
      <c r="S782" s="38" t="str">
        <f>IF(ISBLANK(N782),"",IF(N782&lt;Gögn!$J$2,Gögn!$K$2,IF(N782&gt;Gögn!$J$4,Gögn!$K$4,Gögn!$K$3)))</f>
        <v/>
      </c>
      <c r="T782" s="49" t="str" cm="1">
        <f t="array" aca="1" ref="T782" ca="1">IF(ISBLANK(B782),"",IF(R782="Styrkhæft",_xlfn.XLOOKUP(S782,Vegalengdir[Texti],INDIRECT("Vegalengdir["&amp;'Upplýsingar um umsækjanda'!$B$10&amp;"]"),0%,0)))</f>
        <v/>
      </c>
      <c r="U782" s="72" t="str">
        <f t="shared" si="38"/>
        <v/>
      </c>
    </row>
    <row r="783" spans="1:21" x14ac:dyDescent="0.25">
      <c r="A783" s="53">
        <f t="shared" si="36"/>
        <v>782</v>
      </c>
      <c r="B783" s="55"/>
      <c r="C783" s="56"/>
      <c r="D783" s="55"/>
      <c r="E783" s="55"/>
      <c r="F783" s="55"/>
      <c r="G783" s="55"/>
      <c r="H783" s="57"/>
      <c r="I783" s="55"/>
      <c r="J783" s="55"/>
      <c r="K783" s="55"/>
      <c r="L783" s="55"/>
      <c r="M783" s="55"/>
      <c r="N783" s="57"/>
      <c r="O783" s="57" t="str">
        <f t="shared" si="37"/>
        <v/>
      </c>
      <c r="Q783" s="38" t="s">
        <v>450</v>
      </c>
      <c r="R783" s="38" t="str" cm="1">
        <f t="array" ref="R783">_xlfn.XLOOKUP(Q783,INDEX(Flettilisti,,1),INDEX(Flettilisti,,2),,0)</f>
        <v>Vantar flokkun</v>
      </c>
      <c r="S783" s="38" t="str">
        <f>IF(ISBLANK(N783),"",IF(N783&lt;Gögn!$J$2,Gögn!$K$2,IF(N783&gt;Gögn!$J$4,Gögn!$K$4,Gögn!$K$3)))</f>
        <v/>
      </c>
      <c r="T783" s="49" t="str" cm="1">
        <f t="array" aca="1" ref="T783" ca="1">IF(ISBLANK(B783),"",IF(R783="Styrkhæft",_xlfn.XLOOKUP(S783,Vegalengdir[Texti],INDIRECT("Vegalengdir["&amp;'Upplýsingar um umsækjanda'!$B$10&amp;"]"),0%,0)))</f>
        <v/>
      </c>
      <c r="U783" s="72" t="str">
        <f t="shared" si="38"/>
        <v/>
      </c>
    </row>
    <row r="784" spans="1:21" x14ac:dyDescent="0.25">
      <c r="A784" s="53">
        <f t="shared" si="36"/>
        <v>783</v>
      </c>
      <c r="B784" s="55"/>
      <c r="C784" s="56"/>
      <c r="D784" s="55"/>
      <c r="E784" s="55"/>
      <c r="F784" s="55"/>
      <c r="G784" s="55"/>
      <c r="H784" s="57"/>
      <c r="I784" s="55"/>
      <c r="J784" s="55"/>
      <c r="K784" s="55"/>
      <c r="L784" s="55"/>
      <c r="M784" s="55"/>
      <c r="N784" s="57"/>
      <c r="O784" s="57" t="str">
        <f t="shared" si="37"/>
        <v/>
      </c>
      <c r="Q784" s="38" t="s">
        <v>450</v>
      </c>
      <c r="R784" s="38" t="str" cm="1">
        <f t="array" ref="R784">_xlfn.XLOOKUP(Q784,INDEX(Flettilisti,,1),INDEX(Flettilisti,,2),,0)</f>
        <v>Vantar flokkun</v>
      </c>
      <c r="S784" s="38" t="str">
        <f>IF(ISBLANK(N784),"",IF(N784&lt;Gögn!$J$2,Gögn!$K$2,IF(N784&gt;Gögn!$J$4,Gögn!$K$4,Gögn!$K$3)))</f>
        <v/>
      </c>
      <c r="T784" s="49" t="str" cm="1">
        <f t="array" aca="1" ref="T784" ca="1">IF(ISBLANK(B784),"",IF(R784="Styrkhæft",_xlfn.XLOOKUP(S784,Vegalengdir[Texti],INDIRECT("Vegalengdir["&amp;'Upplýsingar um umsækjanda'!$B$10&amp;"]"),0%,0)))</f>
        <v/>
      </c>
      <c r="U784" s="72" t="str">
        <f t="shared" si="38"/>
        <v/>
      </c>
    </row>
    <row r="785" spans="1:21" x14ac:dyDescent="0.25">
      <c r="A785" s="53">
        <f t="shared" si="36"/>
        <v>784</v>
      </c>
      <c r="B785" s="55"/>
      <c r="C785" s="56"/>
      <c r="D785" s="55"/>
      <c r="E785" s="55"/>
      <c r="F785" s="55"/>
      <c r="G785" s="55"/>
      <c r="H785" s="57"/>
      <c r="I785" s="55"/>
      <c r="J785" s="55"/>
      <c r="K785" s="55"/>
      <c r="L785" s="55"/>
      <c r="M785" s="55"/>
      <c r="N785" s="57"/>
      <c r="O785" s="57" t="str">
        <f t="shared" si="37"/>
        <v/>
      </c>
      <c r="Q785" s="38" t="s">
        <v>450</v>
      </c>
      <c r="R785" s="38" t="str" cm="1">
        <f t="array" ref="R785">_xlfn.XLOOKUP(Q785,INDEX(Flettilisti,,1),INDEX(Flettilisti,,2),,0)</f>
        <v>Vantar flokkun</v>
      </c>
      <c r="S785" s="38" t="str">
        <f>IF(ISBLANK(N785),"",IF(N785&lt;Gögn!$J$2,Gögn!$K$2,IF(N785&gt;Gögn!$J$4,Gögn!$K$4,Gögn!$K$3)))</f>
        <v/>
      </c>
      <c r="T785" s="49" t="str" cm="1">
        <f t="array" aca="1" ref="T785" ca="1">IF(ISBLANK(B785),"",IF(R785="Styrkhæft",_xlfn.XLOOKUP(S785,Vegalengdir[Texti],INDIRECT("Vegalengdir["&amp;'Upplýsingar um umsækjanda'!$B$10&amp;"]"),0%,0)))</f>
        <v/>
      </c>
      <c r="U785" s="72" t="str">
        <f t="shared" si="38"/>
        <v/>
      </c>
    </row>
    <row r="786" spans="1:21" x14ac:dyDescent="0.25">
      <c r="A786" s="53">
        <f t="shared" si="36"/>
        <v>785</v>
      </c>
      <c r="B786" s="55"/>
      <c r="C786" s="56"/>
      <c r="D786" s="55"/>
      <c r="E786" s="55"/>
      <c r="F786" s="55"/>
      <c r="G786" s="55"/>
      <c r="H786" s="57"/>
      <c r="I786" s="55"/>
      <c r="J786" s="55"/>
      <c r="K786" s="55"/>
      <c r="L786" s="55"/>
      <c r="M786" s="55"/>
      <c r="N786" s="57"/>
      <c r="O786" s="57" t="str">
        <f t="shared" si="37"/>
        <v/>
      </c>
      <c r="Q786" s="38" t="s">
        <v>450</v>
      </c>
      <c r="R786" s="38" t="str" cm="1">
        <f t="array" ref="R786">_xlfn.XLOOKUP(Q786,INDEX(Flettilisti,,1),INDEX(Flettilisti,,2),,0)</f>
        <v>Vantar flokkun</v>
      </c>
      <c r="S786" s="38" t="str">
        <f>IF(ISBLANK(N786),"",IF(N786&lt;Gögn!$J$2,Gögn!$K$2,IF(N786&gt;Gögn!$J$4,Gögn!$K$4,Gögn!$K$3)))</f>
        <v/>
      </c>
      <c r="T786" s="49" t="str" cm="1">
        <f t="array" aca="1" ref="T786" ca="1">IF(ISBLANK(B786),"",IF(R786="Styrkhæft",_xlfn.XLOOKUP(S786,Vegalengdir[Texti],INDIRECT("Vegalengdir["&amp;'Upplýsingar um umsækjanda'!$B$10&amp;"]"),0%,0)))</f>
        <v/>
      </c>
      <c r="U786" s="72" t="str">
        <f t="shared" si="38"/>
        <v/>
      </c>
    </row>
    <row r="787" spans="1:21" x14ac:dyDescent="0.25">
      <c r="A787" s="53">
        <f t="shared" si="36"/>
        <v>786</v>
      </c>
      <c r="B787" s="55"/>
      <c r="C787" s="56"/>
      <c r="D787" s="55"/>
      <c r="E787" s="55"/>
      <c r="F787" s="55"/>
      <c r="G787" s="55"/>
      <c r="H787" s="57"/>
      <c r="I787" s="55"/>
      <c r="J787" s="55"/>
      <c r="K787" s="55"/>
      <c r="L787" s="55"/>
      <c r="M787" s="55"/>
      <c r="N787" s="57"/>
      <c r="O787" s="57" t="str">
        <f t="shared" si="37"/>
        <v/>
      </c>
      <c r="Q787" s="38" t="s">
        <v>450</v>
      </c>
      <c r="R787" s="38" t="str" cm="1">
        <f t="array" ref="R787">_xlfn.XLOOKUP(Q787,INDEX(Flettilisti,,1),INDEX(Flettilisti,,2),,0)</f>
        <v>Vantar flokkun</v>
      </c>
      <c r="S787" s="38" t="str">
        <f>IF(ISBLANK(N787),"",IF(N787&lt;Gögn!$J$2,Gögn!$K$2,IF(N787&gt;Gögn!$J$4,Gögn!$K$4,Gögn!$K$3)))</f>
        <v/>
      </c>
      <c r="T787" s="49" t="str" cm="1">
        <f t="array" aca="1" ref="T787" ca="1">IF(ISBLANK(B787),"",IF(R787="Styrkhæft",_xlfn.XLOOKUP(S787,Vegalengdir[Texti],INDIRECT("Vegalengdir["&amp;'Upplýsingar um umsækjanda'!$B$10&amp;"]"),0%,0)))</f>
        <v/>
      </c>
      <c r="U787" s="72" t="str">
        <f t="shared" si="38"/>
        <v/>
      </c>
    </row>
    <row r="788" spans="1:21" x14ac:dyDescent="0.25">
      <c r="A788" s="53">
        <f t="shared" si="36"/>
        <v>787</v>
      </c>
      <c r="B788" s="55"/>
      <c r="C788" s="56"/>
      <c r="D788" s="55"/>
      <c r="E788" s="55"/>
      <c r="F788" s="55"/>
      <c r="G788" s="55"/>
      <c r="H788" s="57"/>
      <c r="I788" s="55"/>
      <c r="J788" s="55"/>
      <c r="K788" s="55"/>
      <c r="L788" s="55"/>
      <c r="M788" s="55"/>
      <c r="N788" s="57"/>
      <c r="O788" s="57" t="str">
        <f t="shared" si="37"/>
        <v/>
      </c>
      <c r="Q788" s="38" t="s">
        <v>450</v>
      </c>
      <c r="R788" s="38" t="str" cm="1">
        <f t="array" ref="R788">_xlfn.XLOOKUP(Q788,INDEX(Flettilisti,,1),INDEX(Flettilisti,,2),,0)</f>
        <v>Vantar flokkun</v>
      </c>
      <c r="S788" s="38" t="str">
        <f>IF(ISBLANK(N788),"",IF(N788&lt;Gögn!$J$2,Gögn!$K$2,IF(N788&gt;Gögn!$J$4,Gögn!$K$4,Gögn!$K$3)))</f>
        <v/>
      </c>
      <c r="T788" s="49" t="str" cm="1">
        <f t="array" aca="1" ref="T788" ca="1">IF(ISBLANK(B788),"",IF(R788="Styrkhæft",_xlfn.XLOOKUP(S788,Vegalengdir[Texti],INDIRECT("Vegalengdir["&amp;'Upplýsingar um umsækjanda'!$B$10&amp;"]"),0%,0)))</f>
        <v/>
      </c>
      <c r="U788" s="72" t="str">
        <f t="shared" si="38"/>
        <v/>
      </c>
    </row>
    <row r="789" spans="1:21" x14ac:dyDescent="0.25">
      <c r="A789" s="53">
        <f t="shared" si="36"/>
        <v>788</v>
      </c>
      <c r="B789" s="55"/>
      <c r="C789" s="56"/>
      <c r="D789" s="55"/>
      <c r="E789" s="55"/>
      <c r="F789" s="55"/>
      <c r="G789" s="55"/>
      <c r="H789" s="57"/>
      <c r="I789" s="55"/>
      <c r="J789" s="55"/>
      <c r="K789" s="55"/>
      <c r="L789" s="55"/>
      <c r="M789" s="55"/>
      <c r="N789" s="57"/>
      <c r="O789" s="57" t="str">
        <f t="shared" si="37"/>
        <v/>
      </c>
      <c r="Q789" s="38" t="s">
        <v>450</v>
      </c>
      <c r="R789" s="38" t="str" cm="1">
        <f t="array" ref="R789">_xlfn.XLOOKUP(Q789,INDEX(Flettilisti,,1),INDEX(Flettilisti,,2),,0)</f>
        <v>Vantar flokkun</v>
      </c>
      <c r="S789" s="38" t="str">
        <f>IF(ISBLANK(N789),"",IF(N789&lt;Gögn!$J$2,Gögn!$K$2,IF(N789&gt;Gögn!$J$4,Gögn!$K$4,Gögn!$K$3)))</f>
        <v/>
      </c>
      <c r="T789" s="49" t="str" cm="1">
        <f t="array" aca="1" ref="T789" ca="1">IF(ISBLANK(B789),"",IF(R789="Styrkhæft",_xlfn.XLOOKUP(S789,Vegalengdir[Texti],INDIRECT("Vegalengdir["&amp;'Upplýsingar um umsækjanda'!$B$10&amp;"]"),0%,0)))</f>
        <v/>
      </c>
      <c r="U789" s="72" t="str">
        <f t="shared" si="38"/>
        <v/>
      </c>
    </row>
    <row r="790" spans="1:21" x14ac:dyDescent="0.25">
      <c r="A790" s="53">
        <f t="shared" si="36"/>
        <v>789</v>
      </c>
      <c r="B790" s="55"/>
      <c r="C790" s="56"/>
      <c r="D790" s="55"/>
      <c r="E790" s="55"/>
      <c r="F790" s="55"/>
      <c r="G790" s="55"/>
      <c r="H790" s="57"/>
      <c r="I790" s="55"/>
      <c r="J790" s="55"/>
      <c r="K790" s="55"/>
      <c r="L790" s="55"/>
      <c r="M790" s="55"/>
      <c r="N790" s="57"/>
      <c r="O790" s="57" t="str">
        <f t="shared" si="37"/>
        <v/>
      </c>
      <c r="Q790" s="38" t="s">
        <v>450</v>
      </c>
      <c r="R790" s="38" t="str" cm="1">
        <f t="array" ref="R790">_xlfn.XLOOKUP(Q790,INDEX(Flettilisti,,1),INDEX(Flettilisti,,2),,0)</f>
        <v>Vantar flokkun</v>
      </c>
      <c r="S790" s="38" t="str">
        <f>IF(ISBLANK(N790),"",IF(N790&lt;Gögn!$J$2,Gögn!$K$2,IF(N790&gt;Gögn!$J$4,Gögn!$K$4,Gögn!$K$3)))</f>
        <v/>
      </c>
      <c r="T790" s="49" t="str" cm="1">
        <f t="array" aca="1" ref="T790" ca="1">IF(ISBLANK(B790),"",IF(R790="Styrkhæft",_xlfn.XLOOKUP(S790,Vegalengdir[Texti],INDIRECT("Vegalengdir["&amp;'Upplýsingar um umsækjanda'!$B$10&amp;"]"),0%,0)))</f>
        <v/>
      </c>
      <c r="U790" s="72" t="str">
        <f t="shared" si="38"/>
        <v/>
      </c>
    </row>
    <row r="791" spans="1:21" x14ac:dyDescent="0.25">
      <c r="A791" s="53">
        <f t="shared" si="36"/>
        <v>790</v>
      </c>
      <c r="B791" s="55"/>
      <c r="C791" s="56"/>
      <c r="D791" s="55"/>
      <c r="E791" s="55"/>
      <c r="F791" s="55"/>
      <c r="G791" s="55"/>
      <c r="H791" s="57"/>
      <c r="I791" s="55"/>
      <c r="J791" s="55"/>
      <c r="K791" s="55"/>
      <c r="L791" s="55"/>
      <c r="M791" s="55"/>
      <c r="N791" s="57"/>
      <c r="O791" s="57" t="str">
        <f t="shared" si="37"/>
        <v/>
      </c>
      <c r="Q791" s="38" t="s">
        <v>450</v>
      </c>
      <c r="R791" s="38" t="str" cm="1">
        <f t="array" ref="R791">_xlfn.XLOOKUP(Q791,INDEX(Flettilisti,,1),INDEX(Flettilisti,,2),,0)</f>
        <v>Vantar flokkun</v>
      </c>
      <c r="S791" s="38" t="str">
        <f>IF(ISBLANK(N791),"",IF(N791&lt;Gögn!$J$2,Gögn!$K$2,IF(N791&gt;Gögn!$J$4,Gögn!$K$4,Gögn!$K$3)))</f>
        <v/>
      </c>
      <c r="T791" s="49" t="str" cm="1">
        <f t="array" aca="1" ref="T791" ca="1">IF(ISBLANK(B791),"",IF(R791="Styrkhæft",_xlfn.XLOOKUP(S791,Vegalengdir[Texti],INDIRECT("Vegalengdir["&amp;'Upplýsingar um umsækjanda'!$B$10&amp;"]"),0%,0)))</f>
        <v/>
      </c>
      <c r="U791" s="72" t="str">
        <f t="shared" si="38"/>
        <v/>
      </c>
    </row>
    <row r="792" spans="1:21" x14ac:dyDescent="0.25">
      <c r="A792" s="53">
        <f t="shared" si="36"/>
        <v>791</v>
      </c>
      <c r="B792" s="55"/>
      <c r="C792" s="56"/>
      <c r="D792" s="55"/>
      <c r="E792" s="55"/>
      <c r="F792" s="55"/>
      <c r="G792" s="55"/>
      <c r="H792" s="57"/>
      <c r="I792" s="55"/>
      <c r="J792" s="55"/>
      <c r="K792" s="55"/>
      <c r="L792" s="55"/>
      <c r="M792" s="55"/>
      <c r="N792" s="57"/>
      <c r="O792" s="57" t="str">
        <f t="shared" si="37"/>
        <v/>
      </c>
      <c r="Q792" s="38" t="s">
        <v>450</v>
      </c>
      <c r="R792" s="38" t="str" cm="1">
        <f t="array" ref="R792">_xlfn.XLOOKUP(Q792,INDEX(Flettilisti,,1),INDEX(Flettilisti,,2),,0)</f>
        <v>Vantar flokkun</v>
      </c>
      <c r="S792" s="38" t="str">
        <f>IF(ISBLANK(N792),"",IF(N792&lt;Gögn!$J$2,Gögn!$K$2,IF(N792&gt;Gögn!$J$4,Gögn!$K$4,Gögn!$K$3)))</f>
        <v/>
      </c>
      <c r="T792" s="49" t="str" cm="1">
        <f t="array" aca="1" ref="T792" ca="1">IF(ISBLANK(B792),"",IF(R792="Styrkhæft",_xlfn.XLOOKUP(S792,Vegalengdir[Texti],INDIRECT("Vegalengdir["&amp;'Upplýsingar um umsækjanda'!$B$10&amp;"]"),0%,0)))</f>
        <v/>
      </c>
      <c r="U792" s="72" t="str">
        <f t="shared" si="38"/>
        <v/>
      </c>
    </row>
    <row r="793" spans="1:21" x14ac:dyDescent="0.25">
      <c r="A793" s="53">
        <f t="shared" si="36"/>
        <v>792</v>
      </c>
      <c r="B793" s="55"/>
      <c r="C793" s="56"/>
      <c r="D793" s="55"/>
      <c r="E793" s="55"/>
      <c r="F793" s="55"/>
      <c r="G793" s="55"/>
      <c r="H793" s="57"/>
      <c r="I793" s="55"/>
      <c r="J793" s="55"/>
      <c r="K793" s="55"/>
      <c r="L793" s="55"/>
      <c r="M793" s="55"/>
      <c r="N793" s="57"/>
      <c r="O793" s="57" t="str">
        <f t="shared" si="37"/>
        <v/>
      </c>
      <c r="Q793" s="38" t="s">
        <v>450</v>
      </c>
      <c r="R793" s="38" t="str" cm="1">
        <f t="array" ref="R793">_xlfn.XLOOKUP(Q793,INDEX(Flettilisti,,1),INDEX(Flettilisti,,2),,0)</f>
        <v>Vantar flokkun</v>
      </c>
      <c r="S793" s="38" t="str">
        <f>IF(ISBLANK(N793),"",IF(N793&lt;Gögn!$J$2,Gögn!$K$2,IF(N793&gt;Gögn!$J$4,Gögn!$K$4,Gögn!$K$3)))</f>
        <v/>
      </c>
      <c r="T793" s="49" t="str" cm="1">
        <f t="array" aca="1" ref="T793" ca="1">IF(ISBLANK(B793),"",IF(R793="Styrkhæft",_xlfn.XLOOKUP(S793,Vegalengdir[Texti],INDIRECT("Vegalengdir["&amp;'Upplýsingar um umsækjanda'!$B$10&amp;"]"),0%,0)))</f>
        <v/>
      </c>
      <c r="U793" s="72" t="str">
        <f t="shared" si="38"/>
        <v/>
      </c>
    </row>
    <row r="794" spans="1:21" x14ac:dyDescent="0.25">
      <c r="A794" s="53">
        <f t="shared" si="36"/>
        <v>793</v>
      </c>
      <c r="B794" s="55"/>
      <c r="C794" s="56"/>
      <c r="D794" s="55"/>
      <c r="E794" s="55"/>
      <c r="F794" s="55"/>
      <c r="G794" s="55"/>
      <c r="H794" s="57"/>
      <c r="I794" s="55"/>
      <c r="J794" s="55"/>
      <c r="K794" s="55"/>
      <c r="L794" s="55"/>
      <c r="M794" s="55"/>
      <c r="N794" s="57"/>
      <c r="O794" s="57" t="str">
        <f t="shared" si="37"/>
        <v/>
      </c>
      <c r="Q794" s="38" t="s">
        <v>450</v>
      </c>
      <c r="R794" s="38" t="str" cm="1">
        <f t="array" ref="R794">_xlfn.XLOOKUP(Q794,INDEX(Flettilisti,,1),INDEX(Flettilisti,,2),,0)</f>
        <v>Vantar flokkun</v>
      </c>
      <c r="S794" s="38" t="str">
        <f>IF(ISBLANK(N794),"",IF(N794&lt;Gögn!$J$2,Gögn!$K$2,IF(N794&gt;Gögn!$J$4,Gögn!$K$4,Gögn!$K$3)))</f>
        <v/>
      </c>
      <c r="T794" s="49" t="str" cm="1">
        <f t="array" aca="1" ref="T794" ca="1">IF(ISBLANK(B794),"",IF(R794="Styrkhæft",_xlfn.XLOOKUP(S794,Vegalengdir[Texti],INDIRECT("Vegalengdir["&amp;'Upplýsingar um umsækjanda'!$B$10&amp;"]"),0%,0)))</f>
        <v/>
      </c>
      <c r="U794" s="72" t="str">
        <f t="shared" si="38"/>
        <v/>
      </c>
    </row>
    <row r="795" spans="1:21" x14ac:dyDescent="0.25">
      <c r="A795" s="53">
        <f t="shared" si="36"/>
        <v>794</v>
      </c>
      <c r="B795" s="55"/>
      <c r="C795" s="56"/>
      <c r="D795" s="55"/>
      <c r="E795" s="55"/>
      <c r="F795" s="55"/>
      <c r="G795" s="55"/>
      <c r="H795" s="57"/>
      <c r="I795" s="55"/>
      <c r="J795" s="55"/>
      <c r="K795" s="55"/>
      <c r="L795" s="55"/>
      <c r="M795" s="55"/>
      <c r="N795" s="57"/>
      <c r="O795" s="57" t="str">
        <f t="shared" si="37"/>
        <v/>
      </c>
      <c r="Q795" s="38" t="s">
        <v>450</v>
      </c>
      <c r="R795" s="38" t="str" cm="1">
        <f t="array" ref="R795">_xlfn.XLOOKUP(Q795,INDEX(Flettilisti,,1),INDEX(Flettilisti,,2),,0)</f>
        <v>Vantar flokkun</v>
      </c>
      <c r="S795" s="38" t="str">
        <f>IF(ISBLANK(N795),"",IF(N795&lt;Gögn!$J$2,Gögn!$K$2,IF(N795&gt;Gögn!$J$4,Gögn!$K$4,Gögn!$K$3)))</f>
        <v/>
      </c>
      <c r="T795" s="49" t="str" cm="1">
        <f t="array" aca="1" ref="T795" ca="1">IF(ISBLANK(B795),"",IF(R795="Styrkhæft",_xlfn.XLOOKUP(S795,Vegalengdir[Texti],INDIRECT("Vegalengdir["&amp;'Upplýsingar um umsækjanda'!$B$10&amp;"]"),0%,0)))</f>
        <v/>
      </c>
      <c r="U795" s="72" t="str">
        <f t="shared" si="38"/>
        <v/>
      </c>
    </row>
    <row r="796" spans="1:21" x14ac:dyDescent="0.25">
      <c r="A796" s="53">
        <f t="shared" si="36"/>
        <v>795</v>
      </c>
      <c r="B796" s="55"/>
      <c r="C796" s="56"/>
      <c r="D796" s="55"/>
      <c r="E796" s="55"/>
      <c r="F796" s="55"/>
      <c r="G796" s="55"/>
      <c r="H796" s="57"/>
      <c r="I796" s="55"/>
      <c r="J796" s="55"/>
      <c r="K796" s="55"/>
      <c r="L796" s="55"/>
      <c r="M796" s="55"/>
      <c r="N796" s="57"/>
      <c r="O796" s="57" t="str">
        <f t="shared" si="37"/>
        <v/>
      </c>
      <c r="Q796" s="38" t="s">
        <v>450</v>
      </c>
      <c r="R796" s="38" t="str" cm="1">
        <f t="array" ref="R796">_xlfn.XLOOKUP(Q796,INDEX(Flettilisti,,1),INDEX(Flettilisti,,2),,0)</f>
        <v>Vantar flokkun</v>
      </c>
      <c r="S796" s="38" t="str">
        <f>IF(ISBLANK(N796),"",IF(N796&lt;Gögn!$J$2,Gögn!$K$2,IF(N796&gt;Gögn!$J$4,Gögn!$K$4,Gögn!$K$3)))</f>
        <v/>
      </c>
      <c r="T796" s="49" t="str" cm="1">
        <f t="array" aca="1" ref="T796" ca="1">IF(ISBLANK(B796),"",IF(R796="Styrkhæft",_xlfn.XLOOKUP(S796,Vegalengdir[Texti],INDIRECT("Vegalengdir["&amp;'Upplýsingar um umsækjanda'!$B$10&amp;"]"),0%,0)))</f>
        <v/>
      </c>
      <c r="U796" s="72" t="str">
        <f t="shared" si="38"/>
        <v/>
      </c>
    </row>
    <row r="797" spans="1:21" x14ac:dyDescent="0.25">
      <c r="A797" s="53">
        <f t="shared" si="36"/>
        <v>796</v>
      </c>
      <c r="B797" s="55"/>
      <c r="C797" s="56"/>
      <c r="D797" s="55"/>
      <c r="E797" s="55"/>
      <c r="F797" s="55"/>
      <c r="G797" s="55"/>
      <c r="H797" s="57"/>
      <c r="I797" s="55"/>
      <c r="J797" s="55"/>
      <c r="K797" s="55"/>
      <c r="L797" s="55"/>
      <c r="M797" s="55"/>
      <c r="N797" s="57"/>
      <c r="O797" s="57" t="str">
        <f t="shared" si="37"/>
        <v/>
      </c>
      <c r="Q797" s="38" t="s">
        <v>450</v>
      </c>
      <c r="R797" s="38" t="str" cm="1">
        <f t="array" ref="R797">_xlfn.XLOOKUP(Q797,INDEX(Flettilisti,,1),INDEX(Flettilisti,,2),,0)</f>
        <v>Vantar flokkun</v>
      </c>
      <c r="S797" s="38" t="str">
        <f>IF(ISBLANK(N797),"",IF(N797&lt;Gögn!$J$2,Gögn!$K$2,IF(N797&gt;Gögn!$J$4,Gögn!$K$4,Gögn!$K$3)))</f>
        <v/>
      </c>
      <c r="T797" s="49" t="str" cm="1">
        <f t="array" aca="1" ref="T797" ca="1">IF(ISBLANK(B797),"",IF(R797="Styrkhæft",_xlfn.XLOOKUP(S797,Vegalengdir[Texti],INDIRECT("Vegalengdir["&amp;'Upplýsingar um umsækjanda'!$B$10&amp;"]"),0%,0)))</f>
        <v/>
      </c>
      <c r="U797" s="72" t="str">
        <f t="shared" si="38"/>
        <v/>
      </c>
    </row>
    <row r="798" spans="1:21" x14ac:dyDescent="0.25">
      <c r="A798" s="53">
        <f t="shared" si="36"/>
        <v>797</v>
      </c>
      <c r="B798" s="55"/>
      <c r="C798" s="56"/>
      <c r="D798" s="55"/>
      <c r="E798" s="55"/>
      <c r="F798" s="55"/>
      <c r="G798" s="55"/>
      <c r="H798" s="57"/>
      <c r="I798" s="55"/>
      <c r="J798" s="55"/>
      <c r="K798" s="55"/>
      <c r="L798" s="55"/>
      <c r="M798" s="55"/>
      <c r="N798" s="57"/>
      <c r="O798" s="57" t="str">
        <f t="shared" si="37"/>
        <v/>
      </c>
      <c r="Q798" s="38" t="s">
        <v>450</v>
      </c>
      <c r="R798" s="38" t="str" cm="1">
        <f t="array" ref="R798">_xlfn.XLOOKUP(Q798,INDEX(Flettilisti,,1),INDEX(Flettilisti,,2),,0)</f>
        <v>Vantar flokkun</v>
      </c>
      <c r="S798" s="38" t="str">
        <f>IF(ISBLANK(N798),"",IF(N798&lt;Gögn!$J$2,Gögn!$K$2,IF(N798&gt;Gögn!$J$4,Gögn!$K$4,Gögn!$K$3)))</f>
        <v/>
      </c>
      <c r="T798" s="49" t="str" cm="1">
        <f t="array" aca="1" ref="T798" ca="1">IF(ISBLANK(B798),"",IF(R798="Styrkhæft",_xlfn.XLOOKUP(S798,Vegalengdir[Texti],INDIRECT("Vegalengdir["&amp;'Upplýsingar um umsækjanda'!$B$10&amp;"]"),0%,0)))</f>
        <v/>
      </c>
      <c r="U798" s="72" t="str">
        <f t="shared" si="38"/>
        <v/>
      </c>
    </row>
    <row r="799" spans="1:21" x14ac:dyDescent="0.25">
      <c r="A799" s="53">
        <f t="shared" si="36"/>
        <v>798</v>
      </c>
      <c r="B799" s="55"/>
      <c r="C799" s="56"/>
      <c r="D799" s="55"/>
      <c r="E799" s="55"/>
      <c r="F799" s="55"/>
      <c r="G799" s="55"/>
      <c r="H799" s="57"/>
      <c r="I799" s="55"/>
      <c r="J799" s="55"/>
      <c r="K799" s="55"/>
      <c r="L799" s="55"/>
      <c r="M799" s="55"/>
      <c r="N799" s="57"/>
      <c r="O799" s="57" t="str">
        <f t="shared" si="37"/>
        <v/>
      </c>
      <c r="Q799" s="38" t="s">
        <v>450</v>
      </c>
      <c r="R799" s="38" t="str" cm="1">
        <f t="array" ref="R799">_xlfn.XLOOKUP(Q799,INDEX(Flettilisti,,1),INDEX(Flettilisti,,2),,0)</f>
        <v>Vantar flokkun</v>
      </c>
      <c r="S799" s="38" t="str">
        <f>IF(ISBLANK(N799),"",IF(N799&lt;Gögn!$J$2,Gögn!$K$2,IF(N799&gt;Gögn!$J$4,Gögn!$K$4,Gögn!$K$3)))</f>
        <v/>
      </c>
      <c r="T799" s="49" t="str" cm="1">
        <f t="array" aca="1" ref="T799" ca="1">IF(ISBLANK(B799),"",IF(R799="Styrkhæft",_xlfn.XLOOKUP(S799,Vegalengdir[Texti],INDIRECT("Vegalengdir["&amp;'Upplýsingar um umsækjanda'!$B$10&amp;"]"),0%,0)))</f>
        <v/>
      </c>
      <c r="U799" s="72" t="str">
        <f t="shared" si="38"/>
        <v/>
      </c>
    </row>
    <row r="800" spans="1:21" x14ac:dyDescent="0.25">
      <c r="A800" s="53">
        <f t="shared" si="36"/>
        <v>799</v>
      </c>
      <c r="B800" s="55"/>
      <c r="C800" s="56"/>
      <c r="D800" s="55"/>
      <c r="E800" s="55"/>
      <c r="F800" s="55"/>
      <c r="G800" s="55"/>
      <c r="H800" s="57"/>
      <c r="I800" s="55"/>
      <c r="J800" s="55"/>
      <c r="K800" s="55"/>
      <c r="L800" s="55"/>
      <c r="M800" s="55"/>
      <c r="N800" s="57"/>
      <c r="O800" s="57" t="str">
        <f t="shared" si="37"/>
        <v/>
      </c>
      <c r="Q800" s="38" t="s">
        <v>450</v>
      </c>
      <c r="R800" s="38" t="str" cm="1">
        <f t="array" ref="R800">_xlfn.XLOOKUP(Q800,INDEX(Flettilisti,,1),INDEX(Flettilisti,,2),,0)</f>
        <v>Vantar flokkun</v>
      </c>
      <c r="S800" s="38" t="str">
        <f>IF(ISBLANK(N800),"",IF(N800&lt;Gögn!$J$2,Gögn!$K$2,IF(N800&gt;Gögn!$J$4,Gögn!$K$4,Gögn!$K$3)))</f>
        <v/>
      </c>
      <c r="T800" s="49" t="str" cm="1">
        <f t="array" aca="1" ref="T800" ca="1">IF(ISBLANK(B800),"",IF(R800="Styrkhæft",_xlfn.XLOOKUP(S800,Vegalengdir[Texti],INDIRECT("Vegalengdir["&amp;'Upplýsingar um umsækjanda'!$B$10&amp;"]"),0%,0)))</f>
        <v/>
      </c>
      <c r="U800" s="72" t="str">
        <f t="shared" si="38"/>
        <v/>
      </c>
    </row>
    <row r="801" spans="1:21" x14ac:dyDescent="0.25">
      <c r="A801" s="53">
        <f t="shared" si="36"/>
        <v>800</v>
      </c>
      <c r="B801" s="55"/>
      <c r="C801" s="56"/>
      <c r="D801" s="55"/>
      <c r="E801" s="55"/>
      <c r="F801" s="55"/>
      <c r="G801" s="55"/>
      <c r="H801" s="57"/>
      <c r="I801" s="55"/>
      <c r="J801" s="55"/>
      <c r="K801" s="55"/>
      <c r="L801" s="55"/>
      <c r="M801" s="55"/>
      <c r="N801" s="57"/>
      <c r="O801" s="57" t="str">
        <f t="shared" si="37"/>
        <v/>
      </c>
      <c r="Q801" s="38" t="s">
        <v>450</v>
      </c>
      <c r="R801" s="38" t="str" cm="1">
        <f t="array" ref="R801">_xlfn.XLOOKUP(Q801,INDEX(Flettilisti,,1),INDEX(Flettilisti,,2),,0)</f>
        <v>Vantar flokkun</v>
      </c>
      <c r="S801" s="38" t="str">
        <f>IF(ISBLANK(N801),"",IF(N801&lt;Gögn!$J$2,Gögn!$K$2,IF(N801&gt;Gögn!$J$4,Gögn!$K$4,Gögn!$K$3)))</f>
        <v/>
      </c>
      <c r="T801" s="49" t="str" cm="1">
        <f t="array" aca="1" ref="T801" ca="1">IF(ISBLANK(B801),"",IF(R801="Styrkhæft",_xlfn.XLOOKUP(S801,Vegalengdir[Texti],INDIRECT("Vegalengdir["&amp;'Upplýsingar um umsækjanda'!$B$10&amp;"]"),0%,0)))</f>
        <v/>
      </c>
      <c r="U801" s="72" t="str">
        <f t="shared" si="38"/>
        <v/>
      </c>
    </row>
    <row r="802" spans="1:21" x14ac:dyDescent="0.25">
      <c r="A802" s="53">
        <f t="shared" si="36"/>
        <v>801</v>
      </c>
      <c r="B802" s="55"/>
      <c r="C802" s="56"/>
      <c r="D802" s="55"/>
      <c r="E802" s="55"/>
      <c r="F802" s="55"/>
      <c r="G802" s="55"/>
      <c r="H802" s="57"/>
      <c r="I802" s="55"/>
      <c r="J802" s="55"/>
      <c r="K802" s="55"/>
      <c r="L802" s="55"/>
      <c r="M802" s="55"/>
      <c r="N802" s="57"/>
      <c r="O802" s="57" t="str">
        <f t="shared" si="37"/>
        <v/>
      </c>
      <c r="Q802" s="38" t="s">
        <v>450</v>
      </c>
      <c r="R802" s="38" t="str" cm="1">
        <f t="array" ref="R802">_xlfn.XLOOKUP(Q802,INDEX(Flettilisti,,1),INDEX(Flettilisti,,2),,0)</f>
        <v>Vantar flokkun</v>
      </c>
      <c r="S802" s="38" t="str">
        <f>IF(ISBLANK(N802),"",IF(N802&lt;Gögn!$J$2,Gögn!$K$2,IF(N802&gt;Gögn!$J$4,Gögn!$K$4,Gögn!$K$3)))</f>
        <v/>
      </c>
      <c r="T802" s="49" t="str" cm="1">
        <f t="array" aca="1" ref="T802" ca="1">IF(ISBLANK(B802),"",IF(R802="Styrkhæft",_xlfn.XLOOKUP(S802,Vegalengdir[Texti],INDIRECT("Vegalengdir["&amp;'Upplýsingar um umsækjanda'!$B$10&amp;"]"),0%,0)))</f>
        <v/>
      </c>
      <c r="U802" s="72" t="str">
        <f t="shared" si="38"/>
        <v/>
      </c>
    </row>
    <row r="803" spans="1:21" x14ac:dyDescent="0.25">
      <c r="A803" s="53">
        <f t="shared" si="36"/>
        <v>802</v>
      </c>
      <c r="B803" s="55"/>
      <c r="C803" s="56"/>
      <c r="D803" s="55"/>
      <c r="E803" s="55"/>
      <c r="F803" s="55"/>
      <c r="G803" s="55"/>
      <c r="H803" s="57"/>
      <c r="I803" s="55"/>
      <c r="J803" s="55"/>
      <c r="K803" s="55"/>
      <c r="L803" s="55"/>
      <c r="M803" s="55"/>
      <c r="N803" s="57"/>
      <c r="O803" s="57" t="str">
        <f t="shared" si="37"/>
        <v/>
      </c>
      <c r="Q803" s="38" t="s">
        <v>450</v>
      </c>
      <c r="R803" s="38" t="str" cm="1">
        <f t="array" ref="R803">_xlfn.XLOOKUP(Q803,INDEX(Flettilisti,,1),INDEX(Flettilisti,,2),,0)</f>
        <v>Vantar flokkun</v>
      </c>
      <c r="S803" s="38" t="str">
        <f>IF(ISBLANK(N803),"",IF(N803&lt;Gögn!$J$2,Gögn!$K$2,IF(N803&gt;Gögn!$J$4,Gögn!$K$4,Gögn!$K$3)))</f>
        <v/>
      </c>
      <c r="T803" s="49" t="str" cm="1">
        <f t="array" aca="1" ref="T803" ca="1">IF(ISBLANK(B803),"",IF(R803="Styrkhæft",_xlfn.XLOOKUP(S803,Vegalengdir[Texti],INDIRECT("Vegalengdir["&amp;'Upplýsingar um umsækjanda'!$B$10&amp;"]"),0%,0)))</f>
        <v/>
      </c>
      <c r="U803" s="72" t="str">
        <f t="shared" si="38"/>
        <v/>
      </c>
    </row>
    <row r="804" spans="1:21" x14ac:dyDescent="0.25">
      <c r="A804" s="53">
        <f t="shared" si="36"/>
        <v>803</v>
      </c>
      <c r="B804" s="55"/>
      <c r="C804" s="56"/>
      <c r="D804" s="55"/>
      <c r="E804" s="55"/>
      <c r="F804" s="55"/>
      <c r="G804" s="55"/>
      <c r="H804" s="57"/>
      <c r="I804" s="55"/>
      <c r="J804" s="55"/>
      <c r="K804" s="55"/>
      <c r="L804" s="55"/>
      <c r="M804" s="55"/>
      <c r="N804" s="57"/>
      <c r="O804" s="57" t="str">
        <f t="shared" si="37"/>
        <v/>
      </c>
      <c r="Q804" s="38" t="s">
        <v>450</v>
      </c>
      <c r="R804" s="38" t="str" cm="1">
        <f t="array" ref="R804">_xlfn.XLOOKUP(Q804,INDEX(Flettilisti,,1),INDEX(Flettilisti,,2),,0)</f>
        <v>Vantar flokkun</v>
      </c>
      <c r="S804" s="38" t="str">
        <f>IF(ISBLANK(N804),"",IF(N804&lt;Gögn!$J$2,Gögn!$K$2,IF(N804&gt;Gögn!$J$4,Gögn!$K$4,Gögn!$K$3)))</f>
        <v/>
      </c>
      <c r="T804" s="49" t="str" cm="1">
        <f t="array" aca="1" ref="T804" ca="1">IF(ISBLANK(B804),"",IF(R804="Styrkhæft",_xlfn.XLOOKUP(S804,Vegalengdir[Texti],INDIRECT("Vegalengdir["&amp;'Upplýsingar um umsækjanda'!$B$10&amp;"]"),0%,0)))</f>
        <v/>
      </c>
      <c r="U804" s="72" t="str">
        <f t="shared" si="38"/>
        <v/>
      </c>
    </row>
    <row r="805" spans="1:21" x14ac:dyDescent="0.25">
      <c r="A805" s="53">
        <f t="shared" si="36"/>
        <v>804</v>
      </c>
      <c r="B805" s="55"/>
      <c r="C805" s="56"/>
      <c r="D805" s="55"/>
      <c r="E805" s="55"/>
      <c r="F805" s="55"/>
      <c r="G805" s="55"/>
      <c r="H805" s="57"/>
      <c r="I805" s="55"/>
      <c r="J805" s="55"/>
      <c r="K805" s="55"/>
      <c r="L805" s="55"/>
      <c r="M805" s="55"/>
      <c r="N805" s="57"/>
      <c r="O805" s="57" t="str">
        <f t="shared" si="37"/>
        <v/>
      </c>
      <c r="Q805" s="38" t="s">
        <v>450</v>
      </c>
      <c r="R805" s="38" t="str" cm="1">
        <f t="array" ref="R805">_xlfn.XLOOKUP(Q805,INDEX(Flettilisti,,1),INDEX(Flettilisti,,2),,0)</f>
        <v>Vantar flokkun</v>
      </c>
      <c r="S805" s="38" t="str">
        <f>IF(ISBLANK(N805),"",IF(N805&lt;Gögn!$J$2,Gögn!$K$2,IF(N805&gt;Gögn!$J$4,Gögn!$K$4,Gögn!$K$3)))</f>
        <v/>
      </c>
      <c r="T805" s="49" t="str" cm="1">
        <f t="array" aca="1" ref="T805" ca="1">IF(ISBLANK(B805),"",IF(R805="Styrkhæft",_xlfn.XLOOKUP(S805,Vegalengdir[Texti],INDIRECT("Vegalengdir["&amp;'Upplýsingar um umsækjanda'!$B$10&amp;"]"),0%,0)))</f>
        <v/>
      </c>
      <c r="U805" s="72" t="str">
        <f t="shared" si="38"/>
        <v/>
      </c>
    </row>
    <row r="806" spans="1:21" x14ac:dyDescent="0.25">
      <c r="A806" s="53">
        <f t="shared" si="36"/>
        <v>805</v>
      </c>
      <c r="B806" s="55"/>
      <c r="C806" s="56"/>
      <c r="D806" s="55"/>
      <c r="E806" s="55"/>
      <c r="F806" s="55"/>
      <c r="G806" s="55"/>
      <c r="H806" s="57"/>
      <c r="I806" s="55"/>
      <c r="J806" s="55"/>
      <c r="K806" s="55"/>
      <c r="L806" s="55"/>
      <c r="M806" s="55"/>
      <c r="N806" s="57"/>
      <c r="O806" s="57" t="str">
        <f t="shared" si="37"/>
        <v/>
      </c>
      <c r="Q806" s="38" t="s">
        <v>450</v>
      </c>
      <c r="R806" s="38" t="str" cm="1">
        <f t="array" ref="R806">_xlfn.XLOOKUP(Q806,INDEX(Flettilisti,,1),INDEX(Flettilisti,,2),,0)</f>
        <v>Vantar flokkun</v>
      </c>
      <c r="S806" s="38" t="str">
        <f>IF(ISBLANK(N806),"",IF(N806&lt;Gögn!$J$2,Gögn!$K$2,IF(N806&gt;Gögn!$J$4,Gögn!$K$4,Gögn!$K$3)))</f>
        <v/>
      </c>
      <c r="T806" s="49" t="str" cm="1">
        <f t="array" aca="1" ref="T806" ca="1">IF(ISBLANK(B806),"",IF(R806="Styrkhæft",_xlfn.XLOOKUP(S806,Vegalengdir[Texti],INDIRECT("Vegalengdir["&amp;'Upplýsingar um umsækjanda'!$B$10&amp;"]"),0%,0)))</f>
        <v/>
      </c>
      <c r="U806" s="72" t="str">
        <f t="shared" si="38"/>
        <v/>
      </c>
    </row>
    <row r="807" spans="1:21" x14ac:dyDescent="0.25">
      <c r="A807" s="53">
        <f t="shared" si="36"/>
        <v>806</v>
      </c>
      <c r="B807" s="55"/>
      <c r="C807" s="56"/>
      <c r="D807" s="55"/>
      <c r="E807" s="55"/>
      <c r="F807" s="55"/>
      <c r="G807" s="55"/>
      <c r="H807" s="57"/>
      <c r="I807" s="55"/>
      <c r="J807" s="55"/>
      <c r="K807" s="55"/>
      <c r="L807" s="55"/>
      <c r="M807" s="55"/>
      <c r="N807" s="57"/>
      <c r="O807" s="57" t="str">
        <f t="shared" si="37"/>
        <v/>
      </c>
      <c r="Q807" s="38" t="s">
        <v>450</v>
      </c>
      <c r="R807" s="38" t="str" cm="1">
        <f t="array" ref="R807">_xlfn.XLOOKUP(Q807,INDEX(Flettilisti,,1),INDEX(Flettilisti,,2),,0)</f>
        <v>Vantar flokkun</v>
      </c>
      <c r="S807" s="38" t="str">
        <f>IF(ISBLANK(N807),"",IF(N807&lt;Gögn!$J$2,Gögn!$K$2,IF(N807&gt;Gögn!$J$4,Gögn!$K$4,Gögn!$K$3)))</f>
        <v/>
      </c>
      <c r="T807" s="49" t="str" cm="1">
        <f t="array" aca="1" ref="T807" ca="1">IF(ISBLANK(B807),"",IF(R807="Styrkhæft",_xlfn.XLOOKUP(S807,Vegalengdir[Texti],INDIRECT("Vegalengdir["&amp;'Upplýsingar um umsækjanda'!$B$10&amp;"]"),0%,0)))</f>
        <v/>
      </c>
      <c r="U807" s="72" t="str">
        <f t="shared" si="38"/>
        <v/>
      </c>
    </row>
    <row r="808" spans="1:21" x14ac:dyDescent="0.25">
      <c r="A808" s="53">
        <f t="shared" si="36"/>
        <v>807</v>
      </c>
      <c r="B808" s="55"/>
      <c r="C808" s="56"/>
      <c r="D808" s="55"/>
      <c r="E808" s="55"/>
      <c r="F808" s="55"/>
      <c r="G808" s="55"/>
      <c r="H808" s="57"/>
      <c r="I808" s="55"/>
      <c r="J808" s="55"/>
      <c r="K808" s="55"/>
      <c r="L808" s="55"/>
      <c r="M808" s="55"/>
      <c r="N808" s="57"/>
      <c r="O808" s="57" t="str">
        <f t="shared" si="37"/>
        <v/>
      </c>
      <c r="Q808" s="38" t="s">
        <v>450</v>
      </c>
      <c r="R808" s="38" t="str" cm="1">
        <f t="array" ref="R808">_xlfn.XLOOKUP(Q808,INDEX(Flettilisti,,1),INDEX(Flettilisti,,2),,0)</f>
        <v>Vantar flokkun</v>
      </c>
      <c r="S808" s="38" t="str">
        <f>IF(ISBLANK(N808),"",IF(N808&lt;Gögn!$J$2,Gögn!$K$2,IF(N808&gt;Gögn!$J$4,Gögn!$K$4,Gögn!$K$3)))</f>
        <v/>
      </c>
      <c r="T808" s="49" t="str" cm="1">
        <f t="array" aca="1" ref="T808" ca="1">IF(ISBLANK(B808),"",IF(R808="Styrkhæft",_xlfn.XLOOKUP(S808,Vegalengdir[Texti],INDIRECT("Vegalengdir["&amp;'Upplýsingar um umsækjanda'!$B$10&amp;"]"),0%,0)))</f>
        <v/>
      </c>
      <c r="U808" s="72" t="str">
        <f t="shared" si="38"/>
        <v/>
      </c>
    </row>
    <row r="809" spans="1:21" x14ac:dyDescent="0.25">
      <c r="A809" s="53">
        <f t="shared" si="36"/>
        <v>808</v>
      </c>
      <c r="B809" s="55"/>
      <c r="C809" s="56"/>
      <c r="D809" s="55"/>
      <c r="E809" s="55"/>
      <c r="F809" s="55"/>
      <c r="G809" s="55"/>
      <c r="H809" s="57"/>
      <c r="I809" s="55"/>
      <c r="J809" s="55"/>
      <c r="K809" s="55"/>
      <c r="L809" s="55"/>
      <c r="M809" s="55"/>
      <c r="N809" s="57"/>
      <c r="O809" s="57" t="str">
        <f t="shared" si="37"/>
        <v/>
      </c>
      <c r="Q809" s="38" t="s">
        <v>450</v>
      </c>
      <c r="R809" s="38" t="str" cm="1">
        <f t="array" ref="R809">_xlfn.XLOOKUP(Q809,INDEX(Flettilisti,,1),INDEX(Flettilisti,,2),,0)</f>
        <v>Vantar flokkun</v>
      </c>
      <c r="S809" s="38" t="str">
        <f>IF(ISBLANK(N809),"",IF(N809&lt;Gögn!$J$2,Gögn!$K$2,IF(N809&gt;Gögn!$J$4,Gögn!$K$4,Gögn!$K$3)))</f>
        <v/>
      </c>
      <c r="T809" s="49" t="str" cm="1">
        <f t="array" aca="1" ref="T809" ca="1">IF(ISBLANK(B809),"",IF(R809="Styrkhæft",_xlfn.XLOOKUP(S809,Vegalengdir[Texti],INDIRECT("Vegalengdir["&amp;'Upplýsingar um umsækjanda'!$B$10&amp;"]"),0%,0)))</f>
        <v/>
      </c>
      <c r="U809" s="72" t="str">
        <f t="shared" si="38"/>
        <v/>
      </c>
    </row>
    <row r="810" spans="1:21" x14ac:dyDescent="0.25">
      <c r="A810" s="53">
        <f t="shared" si="36"/>
        <v>809</v>
      </c>
      <c r="B810" s="55"/>
      <c r="C810" s="56"/>
      <c r="D810" s="55"/>
      <c r="E810" s="55"/>
      <c r="F810" s="55"/>
      <c r="G810" s="55"/>
      <c r="H810" s="57"/>
      <c r="I810" s="55"/>
      <c r="J810" s="55"/>
      <c r="K810" s="55"/>
      <c r="L810" s="55"/>
      <c r="M810" s="55"/>
      <c r="N810" s="57"/>
      <c r="O810" s="57" t="str">
        <f t="shared" si="37"/>
        <v/>
      </c>
      <c r="Q810" s="38" t="s">
        <v>450</v>
      </c>
      <c r="R810" s="38" t="str" cm="1">
        <f t="array" ref="R810">_xlfn.XLOOKUP(Q810,INDEX(Flettilisti,,1),INDEX(Flettilisti,,2),,0)</f>
        <v>Vantar flokkun</v>
      </c>
      <c r="S810" s="38" t="str">
        <f>IF(ISBLANK(N810),"",IF(N810&lt;Gögn!$J$2,Gögn!$K$2,IF(N810&gt;Gögn!$J$4,Gögn!$K$4,Gögn!$K$3)))</f>
        <v/>
      </c>
      <c r="T810" s="49" t="str" cm="1">
        <f t="array" aca="1" ref="T810" ca="1">IF(ISBLANK(B810),"",IF(R810="Styrkhæft",_xlfn.XLOOKUP(S810,Vegalengdir[Texti],INDIRECT("Vegalengdir["&amp;'Upplýsingar um umsækjanda'!$B$10&amp;"]"),0%,0)))</f>
        <v/>
      </c>
      <c r="U810" s="72" t="str">
        <f t="shared" si="38"/>
        <v/>
      </c>
    </row>
    <row r="811" spans="1:21" x14ac:dyDescent="0.25">
      <c r="A811" s="53">
        <f t="shared" ref="A811:A874" si="39">A810+1</f>
        <v>810</v>
      </c>
      <c r="B811" s="55"/>
      <c r="C811" s="56"/>
      <c r="D811" s="55"/>
      <c r="E811" s="55"/>
      <c r="F811" s="55"/>
      <c r="G811" s="55"/>
      <c r="H811" s="57"/>
      <c r="I811" s="55"/>
      <c r="J811" s="55"/>
      <c r="K811" s="55"/>
      <c r="L811" s="55"/>
      <c r="M811" s="55"/>
      <c r="N811" s="57"/>
      <c r="O811" s="57" t="str">
        <f t="shared" si="37"/>
        <v/>
      </c>
      <c r="Q811" s="38" t="s">
        <v>450</v>
      </c>
      <c r="R811" s="38" t="str" cm="1">
        <f t="array" ref="R811">_xlfn.XLOOKUP(Q811,INDEX(Flettilisti,,1),INDEX(Flettilisti,,2),,0)</f>
        <v>Vantar flokkun</v>
      </c>
      <c r="S811" s="38" t="str">
        <f>IF(ISBLANK(N811),"",IF(N811&lt;Gögn!$J$2,Gögn!$K$2,IF(N811&gt;Gögn!$J$4,Gögn!$K$4,Gögn!$K$3)))</f>
        <v/>
      </c>
      <c r="T811" s="49" t="str" cm="1">
        <f t="array" aca="1" ref="T811" ca="1">IF(ISBLANK(B811),"",IF(R811="Styrkhæft",_xlfn.XLOOKUP(S811,Vegalengdir[Texti],INDIRECT("Vegalengdir["&amp;'Upplýsingar um umsækjanda'!$B$10&amp;"]"),0%,0)))</f>
        <v/>
      </c>
      <c r="U811" s="72" t="str">
        <f t="shared" si="38"/>
        <v/>
      </c>
    </row>
    <row r="812" spans="1:21" x14ac:dyDescent="0.25">
      <c r="A812" s="53">
        <f t="shared" si="39"/>
        <v>811</v>
      </c>
      <c r="B812" s="55"/>
      <c r="C812" s="56"/>
      <c r="D812" s="55"/>
      <c r="E812" s="55"/>
      <c r="F812" s="55"/>
      <c r="G812" s="55"/>
      <c r="H812" s="57"/>
      <c r="I812" s="55"/>
      <c r="J812" s="55"/>
      <c r="K812" s="55"/>
      <c r="L812" s="55"/>
      <c r="M812" s="55"/>
      <c r="N812" s="57"/>
      <c r="O812" s="57" t="str">
        <f t="shared" si="37"/>
        <v/>
      </c>
      <c r="Q812" s="38" t="s">
        <v>450</v>
      </c>
      <c r="R812" s="38" t="str" cm="1">
        <f t="array" ref="R812">_xlfn.XLOOKUP(Q812,INDEX(Flettilisti,,1),INDEX(Flettilisti,,2),,0)</f>
        <v>Vantar flokkun</v>
      </c>
      <c r="S812" s="38" t="str">
        <f>IF(ISBLANK(N812),"",IF(N812&lt;Gögn!$J$2,Gögn!$K$2,IF(N812&gt;Gögn!$J$4,Gögn!$K$4,Gögn!$K$3)))</f>
        <v/>
      </c>
      <c r="T812" s="49" t="str" cm="1">
        <f t="array" aca="1" ref="T812" ca="1">IF(ISBLANK(B812),"",IF(R812="Styrkhæft",_xlfn.XLOOKUP(S812,Vegalengdir[Texti],INDIRECT("Vegalengdir["&amp;'Upplýsingar um umsækjanda'!$B$10&amp;"]"),0%,0)))</f>
        <v/>
      </c>
      <c r="U812" s="72" t="str">
        <f t="shared" si="38"/>
        <v/>
      </c>
    </row>
    <row r="813" spans="1:21" x14ac:dyDescent="0.25">
      <c r="A813" s="53">
        <f t="shared" si="39"/>
        <v>812</v>
      </c>
      <c r="B813" s="55"/>
      <c r="C813" s="56"/>
      <c r="D813" s="55"/>
      <c r="E813" s="55"/>
      <c r="F813" s="55"/>
      <c r="G813" s="55"/>
      <c r="H813" s="57"/>
      <c r="I813" s="55"/>
      <c r="J813" s="55"/>
      <c r="K813" s="55"/>
      <c r="L813" s="55"/>
      <c r="M813" s="55"/>
      <c r="N813" s="57"/>
      <c r="O813" s="57" t="str">
        <f t="shared" si="37"/>
        <v/>
      </c>
      <c r="Q813" s="38" t="s">
        <v>450</v>
      </c>
      <c r="R813" s="38" t="str" cm="1">
        <f t="array" ref="R813">_xlfn.XLOOKUP(Q813,INDEX(Flettilisti,,1),INDEX(Flettilisti,,2),,0)</f>
        <v>Vantar flokkun</v>
      </c>
      <c r="S813" s="38" t="str">
        <f>IF(ISBLANK(N813),"",IF(N813&lt;Gögn!$J$2,Gögn!$K$2,IF(N813&gt;Gögn!$J$4,Gögn!$K$4,Gögn!$K$3)))</f>
        <v/>
      </c>
      <c r="T813" s="49" t="str" cm="1">
        <f t="array" aca="1" ref="T813" ca="1">IF(ISBLANK(B813),"",IF(R813="Styrkhæft",_xlfn.XLOOKUP(S813,Vegalengdir[Texti],INDIRECT("Vegalengdir["&amp;'Upplýsingar um umsækjanda'!$B$10&amp;"]"),0%,0)))</f>
        <v/>
      </c>
      <c r="U813" s="72" t="str">
        <f t="shared" si="38"/>
        <v/>
      </c>
    </row>
    <row r="814" spans="1:21" x14ac:dyDescent="0.25">
      <c r="A814" s="53">
        <f t="shared" si="39"/>
        <v>813</v>
      </c>
      <c r="B814" s="55"/>
      <c r="C814" s="56"/>
      <c r="D814" s="55"/>
      <c r="E814" s="55"/>
      <c r="F814" s="55"/>
      <c r="G814" s="55"/>
      <c r="H814" s="57"/>
      <c r="I814" s="55"/>
      <c r="J814" s="55"/>
      <c r="K814" s="55"/>
      <c r="L814" s="55"/>
      <c r="M814" s="55"/>
      <c r="N814" s="57"/>
      <c r="O814" s="57" t="str">
        <f t="shared" si="37"/>
        <v/>
      </c>
      <c r="Q814" s="38" t="s">
        <v>450</v>
      </c>
      <c r="R814" s="38" t="str" cm="1">
        <f t="array" ref="R814">_xlfn.XLOOKUP(Q814,INDEX(Flettilisti,,1),INDEX(Flettilisti,,2),,0)</f>
        <v>Vantar flokkun</v>
      </c>
      <c r="S814" s="38" t="str">
        <f>IF(ISBLANK(N814),"",IF(N814&lt;Gögn!$J$2,Gögn!$K$2,IF(N814&gt;Gögn!$J$4,Gögn!$K$4,Gögn!$K$3)))</f>
        <v/>
      </c>
      <c r="T814" s="49" t="str" cm="1">
        <f t="array" aca="1" ref="T814" ca="1">IF(ISBLANK(B814),"",IF(R814="Styrkhæft",_xlfn.XLOOKUP(S814,Vegalengdir[Texti],INDIRECT("Vegalengdir["&amp;'Upplýsingar um umsækjanda'!$B$10&amp;"]"),0%,0)))</f>
        <v/>
      </c>
      <c r="U814" s="72" t="str">
        <f t="shared" si="38"/>
        <v/>
      </c>
    </row>
    <row r="815" spans="1:21" x14ac:dyDescent="0.25">
      <c r="A815" s="53">
        <f t="shared" si="39"/>
        <v>814</v>
      </c>
      <c r="B815" s="55"/>
      <c r="C815" s="56"/>
      <c r="D815" s="55"/>
      <c r="E815" s="55"/>
      <c r="F815" s="55"/>
      <c r="G815" s="55"/>
      <c r="H815" s="57"/>
      <c r="I815" s="55"/>
      <c r="J815" s="55"/>
      <c r="K815" s="55"/>
      <c r="L815" s="55"/>
      <c r="M815" s="55"/>
      <c r="N815" s="57"/>
      <c r="O815" s="57" t="str">
        <f t="shared" si="37"/>
        <v/>
      </c>
      <c r="Q815" s="38" t="s">
        <v>450</v>
      </c>
      <c r="R815" s="38" t="str" cm="1">
        <f t="array" ref="R815">_xlfn.XLOOKUP(Q815,INDEX(Flettilisti,,1),INDEX(Flettilisti,,2),,0)</f>
        <v>Vantar flokkun</v>
      </c>
      <c r="S815" s="38" t="str">
        <f>IF(ISBLANK(N815),"",IF(N815&lt;Gögn!$J$2,Gögn!$K$2,IF(N815&gt;Gögn!$J$4,Gögn!$K$4,Gögn!$K$3)))</f>
        <v/>
      </c>
      <c r="T815" s="49" t="str" cm="1">
        <f t="array" aca="1" ref="T815" ca="1">IF(ISBLANK(B815),"",IF(R815="Styrkhæft",_xlfn.XLOOKUP(S815,Vegalengdir[Texti],INDIRECT("Vegalengdir["&amp;'Upplýsingar um umsækjanda'!$B$10&amp;"]"),0%,0)))</f>
        <v/>
      </c>
      <c r="U815" s="72" t="str">
        <f t="shared" si="38"/>
        <v/>
      </c>
    </row>
    <row r="816" spans="1:21" x14ac:dyDescent="0.25">
      <c r="A816" s="53">
        <f t="shared" si="39"/>
        <v>815</v>
      </c>
      <c r="B816" s="55"/>
      <c r="C816" s="56"/>
      <c r="D816" s="55"/>
      <c r="E816" s="55"/>
      <c r="F816" s="55"/>
      <c r="G816" s="55"/>
      <c r="H816" s="57"/>
      <c r="I816" s="55"/>
      <c r="J816" s="55"/>
      <c r="K816" s="55"/>
      <c r="L816" s="55"/>
      <c r="M816" s="55"/>
      <c r="N816" s="57"/>
      <c r="O816" s="57" t="str">
        <f t="shared" si="37"/>
        <v/>
      </c>
      <c r="Q816" s="38" t="s">
        <v>450</v>
      </c>
      <c r="R816" s="38" t="str" cm="1">
        <f t="array" ref="R816">_xlfn.XLOOKUP(Q816,INDEX(Flettilisti,,1),INDEX(Flettilisti,,2),,0)</f>
        <v>Vantar flokkun</v>
      </c>
      <c r="S816" s="38" t="str">
        <f>IF(ISBLANK(N816),"",IF(N816&lt;Gögn!$J$2,Gögn!$K$2,IF(N816&gt;Gögn!$J$4,Gögn!$K$4,Gögn!$K$3)))</f>
        <v/>
      </c>
      <c r="T816" s="49" t="str" cm="1">
        <f t="array" aca="1" ref="T816" ca="1">IF(ISBLANK(B816),"",IF(R816="Styrkhæft",_xlfn.XLOOKUP(S816,Vegalengdir[Texti],INDIRECT("Vegalengdir["&amp;'Upplýsingar um umsækjanda'!$B$10&amp;"]"),0%,0)))</f>
        <v/>
      </c>
      <c r="U816" s="72" t="str">
        <f t="shared" si="38"/>
        <v/>
      </c>
    </row>
    <row r="817" spans="1:21" x14ac:dyDescent="0.25">
      <c r="A817" s="53">
        <f t="shared" si="39"/>
        <v>816</v>
      </c>
      <c r="B817" s="55"/>
      <c r="C817" s="56"/>
      <c r="D817" s="55"/>
      <c r="E817" s="55"/>
      <c r="F817" s="55"/>
      <c r="G817" s="55"/>
      <c r="H817" s="57"/>
      <c r="I817" s="55"/>
      <c r="J817" s="55"/>
      <c r="K817" s="55"/>
      <c r="L817" s="55"/>
      <c r="M817" s="55"/>
      <c r="N817" s="57"/>
      <c r="O817" s="57" t="str">
        <f t="shared" si="37"/>
        <v/>
      </c>
      <c r="Q817" s="38" t="s">
        <v>450</v>
      </c>
      <c r="R817" s="38" t="str" cm="1">
        <f t="array" ref="R817">_xlfn.XLOOKUP(Q817,INDEX(Flettilisti,,1),INDEX(Flettilisti,,2),,0)</f>
        <v>Vantar flokkun</v>
      </c>
      <c r="S817" s="38" t="str">
        <f>IF(ISBLANK(N817),"",IF(N817&lt;Gögn!$J$2,Gögn!$K$2,IF(N817&gt;Gögn!$J$4,Gögn!$K$4,Gögn!$K$3)))</f>
        <v/>
      </c>
      <c r="T817" s="49" t="str" cm="1">
        <f t="array" aca="1" ref="T817" ca="1">IF(ISBLANK(B817),"",IF(R817="Styrkhæft",_xlfn.XLOOKUP(S817,Vegalengdir[Texti],INDIRECT("Vegalengdir["&amp;'Upplýsingar um umsækjanda'!$B$10&amp;"]"),0%,0)))</f>
        <v/>
      </c>
      <c r="U817" s="72" t="str">
        <f t="shared" si="38"/>
        <v/>
      </c>
    </row>
    <row r="818" spans="1:21" x14ac:dyDescent="0.25">
      <c r="A818" s="53">
        <f t="shared" si="39"/>
        <v>817</v>
      </c>
      <c r="B818" s="55"/>
      <c r="C818" s="56"/>
      <c r="D818" s="55"/>
      <c r="E818" s="55"/>
      <c r="F818" s="55"/>
      <c r="G818" s="55"/>
      <c r="H818" s="57"/>
      <c r="I818" s="55"/>
      <c r="J818" s="55"/>
      <c r="K818" s="55"/>
      <c r="L818" s="55"/>
      <c r="M818" s="55"/>
      <c r="N818" s="57"/>
      <c r="O818" s="57" t="str">
        <f t="shared" si="37"/>
        <v/>
      </c>
      <c r="Q818" s="38" t="s">
        <v>450</v>
      </c>
      <c r="R818" s="38" t="str" cm="1">
        <f t="array" ref="R818">_xlfn.XLOOKUP(Q818,INDEX(Flettilisti,,1),INDEX(Flettilisti,,2),,0)</f>
        <v>Vantar flokkun</v>
      </c>
      <c r="S818" s="38" t="str">
        <f>IF(ISBLANK(N818),"",IF(N818&lt;Gögn!$J$2,Gögn!$K$2,IF(N818&gt;Gögn!$J$4,Gögn!$K$4,Gögn!$K$3)))</f>
        <v/>
      </c>
      <c r="T818" s="49" t="str" cm="1">
        <f t="array" aca="1" ref="T818" ca="1">IF(ISBLANK(B818),"",IF(R818="Styrkhæft",_xlfn.XLOOKUP(S818,Vegalengdir[Texti],INDIRECT("Vegalengdir["&amp;'Upplýsingar um umsækjanda'!$B$10&amp;"]"),0%,0)))</f>
        <v/>
      </c>
      <c r="U818" s="72" t="str">
        <f t="shared" si="38"/>
        <v/>
      </c>
    </row>
    <row r="819" spans="1:21" x14ac:dyDescent="0.25">
      <c r="A819" s="53">
        <f t="shared" si="39"/>
        <v>818</v>
      </c>
      <c r="B819" s="55"/>
      <c r="C819" s="56"/>
      <c r="D819" s="55"/>
      <c r="E819" s="55"/>
      <c r="F819" s="55"/>
      <c r="G819" s="55"/>
      <c r="H819" s="57"/>
      <c r="I819" s="55"/>
      <c r="J819" s="55"/>
      <c r="K819" s="55"/>
      <c r="L819" s="55"/>
      <c r="M819" s="55"/>
      <c r="N819" s="57"/>
      <c r="O819" s="57" t="str">
        <f t="shared" si="37"/>
        <v/>
      </c>
      <c r="Q819" s="38" t="s">
        <v>450</v>
      </c>
      <c r="R819" s="38" t="str" cm="1">
        <f t="array" ref="R819">_xlfn.XLOOKUP(Q819,INDEX(Flettilisti,,1),INDEX(Flettilisti,,2),,0)</f>
        <v>Vantar flokkun</v>
      </c>
      <c r="S819" s="38" t="str">
        <f>IF(ISBLANK(N819),"",IF(N819&lt;Gögn!$J$2,Gögn!$K$2,IF(N819&gt;Gögn!$J$4,Gögn!$K$4,Gögn!$K$3)))</f>
        <v/>
      </c>
      <c r="T819" s="49" t="str" cm="1">
        <f t="array" aca="1" ref="T819" ca="1">IF(ISBLANK(B819),"",IF(R819="Styrkhæft",_xlfn.XLOOKUP(S819,Vegalengdir[Texti],INDIRECT("Vegalengdir["&amp;'Upplýsingar um umsækjanda'!$B$10&amp;"]"),0%,0)))</f>
        <v/>
      </c>
      <c r="U819" s="72" t="str">
        <f t="shared" si="38"/>
        <v/>
      </c>
    </row>
    <row r="820" spans="1:21" x14ac:dyDescent="0.25">
      <c r="A820" s="53">
        <f t="shared" si="39"/>
        <v>819</v>
      </c>
      <c r="B820" s="55"/>
      <c r="C820" s="56"/>
      <c r="D820" s="55"/>
      <c r="E820" s="55"/>
      <c r="F820" s="55"/>
      <c r="G820" s="55"/>
      <c r="H820" s="57"/>
      <c r="I820" s="55"/>
      <c r="J820" s="55"/>
      <c r="K820" s="55"/>
      <c r="L820" s="55"/>
      <c r="M820" s="55"/>
      <c r="N820" s="57"/>
      <c r="O820" s="57" t="str">
        <f t="shared" si="37"/>
        <v/>
      </c>
      <c r="Q820" s="38" t="s">
        <v>450</v>
      </c>
      <c r="R820" s="38" t="str" cm="1">
        <f t="array" ref="R820">_xlfn.XLOOKUP(Q820,INDEX(Flettilisti,,1),INDEX(Flettilisti,,2),,0)</f>
        <v>Vantar flokkun</v>
      </c>
      <c r="S820" s="38" t="str">
        <f>IF(ISBLANK(N820),"",IF(N820&lt;Gögn!$J$2,Gögn!$K$2,IF(N820&gt;Gögn!$J$4,Gögn!$K$4,Gögn!$K$3)))</f>
        <v/>
      </c>
      <c r="T820" s="49" t="str" cm="1">
        <f t="array" aca="1" ref="T820" ca="1">IF(ISBLANK(B820),"",IF(R820="Styrkhæft",_xlfn.XLOOKUP(S820,Vegalengdir[Texti],INDIRECT("Vegalengdir["&amp;'Upplýsingar um umsækjanda'!$B$10&amp;"]"),0%,0)))</f>
        <v/>
      </c>
      <c r="U820" s="72" t="str">
        <f t="shared" si="38"/>
        <v/>
      </c>
    </row>
    <row r="821" spans="1:21" x14ac:dyDescent="0.25">
      <c r="A821" s="53">
        <f t="shared" si="39"/>
        <v>820</v>
      </c>
      <c r="B821" s="55"/>
      <c r="C821" s="56"/>
      <c r="D821" s="55"/>
      <c r="E821" s="55"/>
      <c r="F821" s="55"/>
      <c r="G821" s="55"/>
      <c r="H821" s="57"/>
      <c r="I821" s="55"/>
      <c r="J821" s="55"/>
      <c r="K821" s="55"/>
      <c r="L821" s="55"/>
      <c r="M821" s="55"/>
      <c r="N821" s="57"/>
      <c r="O821" s="57" t="str">
        <f t="shared" si="37"/>
        <v/>
      </c>
      <c r="Q821" s="38" t="s">
        <v>450</v>
      </c>
      <c r="R821" s="38" t="str" cm="1">
        <f t="array" ref="R821">_xlfn.XLOOKUP(Q821,INDEX(Flettilisti,,1),INDEX(Flettilisti,,2),,0)</f>
        <v>Vantar flokkun</v>
      </c>
      <c r="S821" s="38" t="str">
        <f>IF(ISBLANK(N821),"",IF(N821&lt;Gögn!$J$2,Gögn!$K$2,IF(N821&gt;Gögn!$J$4,Gögn!$K$4,Gögn!$K$3)))</f>
        <v/>
      </c>
      <c r="T821" s="49" t="str" cm="1">
        <f t="array" aca="1" ref="T821" ca="1">IF(ISBLANK(B821),"",IF(R821="Styrkhæft",_xlfn.XLOOKUP(S821,Vegalengdir[Texti],INDIRECT("Vegalengdir["&amp;'Upplýsingar um umsækjanda'!$B$10&amp;"]"),0%,0)))</f>
        <v/>
      </c>
      <c r="U821" s="72" t="str">
        <f t="shared" si="38"/>
        <v/>
      </c>
    </row>
    <row r="822" spans="1:21" x14ac:dyDescent="0.25">
      <c r="A822" s="53">
        <f t="shared" si="39"/>
        <v>821</v>
      </c>
      <c r="B822" s="55"/>
      <c r="C822" s="56"/>
      <c r="D822" s="55"/>
      <c r="E822" s="55"/>
      <c r="F822" s="55"/>
      <c r="G822" s="55"/>
      <c r="H822" s="57"/>
      <c r="I822" s="55"/>
      <c r="J822" s="55"/>
      <c r="K822" s="55"/>
      <c r="L822" s="55"/>
      <c r="M822" s="55"/>
      <c r="N822" s="57"/>
      <c r="O822" s="57" t="str">
        <f t="shared" si="37"/>
        <v/>
      </c>
      <c r="Q822" s="38" t="s">
        <v>450</v>
      </c>
      <c r="R822" s="38" t="str" cm="1">
        <f t="array" ref="R822">_xlfn.XLOOKUP(Q822,INDEX(Flettilisti,,1),INDEX(Flettilisti,,2),,0)</f>
        <v>Vantar flokkun</v>
      </c>
      <c r="S822" s="38" t="str">
        <f>IF(ISBLANK(N822),"",IF(N822&lt;Gögn!$J$2,Gögn!$K$2,IF(N822&gt;Gögn!$J$4,Gögn!$K$4,Gögn!$K$3)))</f>
        <v/>
      </c>
      <c r="T822" s="49" t="str" cm="1">
        <f t="array" aca="1" ref="T822" ca="1">IF(ISBLANK(B822),"",IF(R822="Styrkhæft",_xlfn.XLOOKUP(S822,Vegalengdir[Texti],INDIRECT("Vegalengdir["&amp;'Upplýsingar um umsækjanda'!$B$10&amp;"]"),0%,0)))</f>
        <v/>
      </c>
      <c r="U822" s="72" t="str">
        <f t="shared" si="38"/>
        <v/>
      </c>
    </row>
    <row r="823" spans="1:21" x14ac:dyDescent="0.25">
      <c r="A823" s="53">
        <f t="shared" si="39"/>
        <v>822</v>
      </c>
      <c r="B823" s="55"/>
      <c r="C823" s="56"/>
      <c r="D823" s="55"/>
      <c r="E823" s="55"/>
      <c r="F823" s="55"/>
      <c r="G823" s="55"/>
      <c r="H823" s="57"/>
      <c r="I823" s="55"/>
      <c r="J823" s="55"/>
      <c r="K823" s="55"/>
      <c r="L823" s="55"/>
      <c r="M823" s="55"/>
      <c r="N823" s="57"/>
      <c r="O823" s="57" t="str">
        <f t="shared" si="37"/>
        <v/>
      </c>
      <c r="Q823" s="38" t="s">
        <v>450</v>
      </c>
      <c r="R823" s="38" t="str" cm="1">
        <f t="array" ref="R823">_xlfn.XLOOKUP(Q823,INDEX(Flettilisti,,1),INDEX(Flettilisti,,2),,0)</f>
        <v>Vantar flokkun</v>
      </c>
      <c r="S823" s="38" t="str">
        <f>IF(ISBLANK(N823),"",IF(N823&lt;Gögn!$J$2,Gögn!$K$2,IF(N823&gt;Gögn!$J$4,Gögn!$K$4,Gögn!$K$3)))</f>
        <v/>
      </c>
      <c r="T823" s="49" t="str" cm="1">
        <f t="array" aca="1" ref="T823" ca="1">IF(ISBLANK(B823),"",IF(R823="Styrkhæft",_xlfn.XLOOKUP(S823,Vegalengdir[Texti],INDIRECT("Vegalengdir["&amp;'Upplýsingar um umsækjanda'!$B$10&amp;"]"),0%,0)))</f>
        <v/>
      </c>
      <c r="U823" s="72" t="str">
        <f t="shared" si="38"/>
        <v/>
      </c>
    </row>
    <row r="824" spans="1:21" x14ac:dyDescent="0.25">
      <c r="A824" s="53">
        <f t="shared" si="39"/>
        <v>823</v>
      </c>
      <c r="B824" s="55"/>
      <c r="C824" s="56"/>
      <c r="D824" s="55"/>
      <c r="E824" s="55"/>
      <c r="F824" s="55"/>
      <c r="G824" s="55"/>
      <c r="H824" s="57"/>
      <c r="I824" s="55"/>
      <c r="J824" s="55"/>
      <c r="K824" s="55"/>
      <c r="L824" s="55"/>
      <c r="M824" s="55"/>
      <c r="N824" s="57"/>
      <c r="O824" s="57" t="str">
        <f t="shared" si="37"/>
        <v/>
      </c>
      <c r="Q824" s="38" t="s">
        <v>450</v>
      </c>
      <c r="R824" s="38" t="str" cm="1">
        <f t="array" ref="R824">_xlfn.XLOOKUP(Q824,INDEX(Flettilisti,,1),INDEX(Flettilisti,,2),,0)</f>
        <v>Vantar flokkun</v>
      </c>
      <c r="S824" s="38" t="str">
        <f>IF(ISBLANK(N824),"",IF(N824&lt;Gögn!$J$2,Gögn!$K$2,IF(N824&gt;Gögn!$J$4,Gögn!$K$4,Gögn!$K$3)))</f>
        <v/>
      </c>
      <c r="T824" s="49" t="str" cm="1">
        <f t="array" aca="1" ref="T824" ca="1">IF(ISBLANK(B824),"",IF(R824="Styrkhæft",_xlfn.XLOOKUP(S824,Vegalengdir[Texti],INDIRECT("Vegalengdir["&amp;'Upplýsingar um umsækjanda'!$B$10&amp;"]"),0%,0)))</f>
        <v/>
      </c>
      <c r="U824" s="72" t="str">
        <f t="shared" si="38"/>
        <v/>
      </c>
    </row>
    <row r="825" spans="1:21" x14ac:dyDescent="0.25">
      <c r="A825" s="53">
        <f t="shared" si="39"/>
        <v>824</v>
      </c>
      <c r="B825" s="55"/>
      <c r="C825" s="56"/>
      <c r="D825" s="55"/>
      <c r="E825" s="55"/>
      <c r="F825" s="55"/>
      <c r="G825" s="55"/>
      <c r="H825" s="57"/>
      <c r="I825" s="55"/>
      <c r="J825" s="55"/>
      <c r="K825" s="55"/>
      <c r="L825" s="55"/>
      <c r="M825" s="55"/>
      <c r="N825" s="57"/>
      <c r="O825" s="57" t="str">
        <f t="shared" si="37"/>
        <v/>
      </c>
      <c r="Q825" s="38" t="s">
        <v>450</v>
      </c>
      <c r="R825" s="38" t="str" cm="1">
        <f t="array" ref="R825">_xlfn.XLOOKUP(Q825,INDEX(Flettilisti,,1),INDEX(Flettilisti,,2),,0)</f>
        <v>Vantar flokkun</v>
      </c>
      <c r="S825" s="38" t="str">
        <f>IF(ISBLANK(N825),"",IF(N825&lt;Gögn!$J$2,Gögn!$K$2,IF(N825&gt;Gögn!$J$4,Gögn!$K$4,Gögn!$K$3)))</f>
        <v/>
      </c>
      <c r="T825" s="49" t="str" cm="1">
        <f t="array" aca="1" ref="T825" ca="1">IF(ISBLANK(B825),"",IF(R825="Styrkhæft",_xlfn.XLOOKUP(S825,Vegalengdir[Texti],INDIRECT("Vegalengdir["&amp;'Upplýsingar um umsækjanda'!$B$10&amp;"]"),0%,0)))</f>
        <v/>
      </c>
      <c r="U825" s="72" t="str">
        <f t="shared" si="38"/>
        <v/>
      </c>
    </row>
    <row r="826" spans="1:21" x14ac:dyDescent="0.25">
      <c r="A826" s="53">
        <f t="shared" si="39"/>
        <v>825</v>
      </c>
      <c r="B826" s="55"/>
      <c r="C826" s="56"/>
      <c r="D826" s="55"/>
      <c r="E826" s="55"/>
      <c r="F826" s="55"/>
      <c r="G826" s="55"/>
      <c r="H826" s="57"/>
      <c r="I826" s="55"/>
      <c r="J826" s="55"/>
      <c r="K826" s="55"/>
      <c r="L826" s="55"/>
      <c r="M826" s="55"/>
      <c r="N826" s="57"/>
      <c r="O826" s="57" t="str">
        <f t="shared" si="37"/>
        <v/>
      </c>
      <c r="Q826" s="38" t="s">
        <v>450</v>
      </c>
      <c r="R826" s="38" t="str" cm="1">
        <f t="array" ref="R826">_xlfn.XLOOKUP(Q826,INDEX(Flettilisti,,1),INDEX(Flettilisti,,2),,0)</f>
        <v>Vantar flokkun</v>
      </c>
      <c r="S826" s="38" t="str">
        <f>IF(ISBLANK(N826),"",IF(N826&lt;Gögn!$J$2,Gögn!$K$2,IF(N826&gt;Gögn!$J$4,Gögn!$K$4,Gögn!$K$3)))</f>
        <v/>
      </c>
      <c r="T826" s="49" t="str" cm="1">
        <f t="array" aca="1" ref="T826" ca="1">IF(ISBLANK(B826),"",IF(R826="Styrkhæft",_xlfn.XLOOKUP(S826,Vegalengdir[Texti],INDIRECT("Vegalengdir["&amp;'Upplýsingar um umsækjanda'!$B$10&amp;"]"),0%,0)))</f>
        <v/>
      </c>
      <c r="U826" s="72" t="str">
        <f t="shared" si="38"/>
        <v/>
      </c>
    </row>
    <row r="827" spans="1:21" x14ac:dyDescent="0.25">
      <c r="A827" s="53">
        <f t="shared" si="39"/>
        <v>826</v>
      </c>
      <c r="B827" s="55"/>
      <c r="C827" s="56"/>
      <c r="D827" s="55"/>
      <c r="E827" s="55"/>
      <c r="F827" s="55"/>
      <c r="G827" s="55"/>
      <c r="H827" s="57"/>
      <c r="I827" s="55"/>
      <c r="J827" s="55"/>
      <c r="K827" s="55"/>
      <c r="L827" s="55"/>
      <c r="M827" s="55"/>
      <c r="N827" s="57"/>
      <c r="O827" s="57" t="str">
        <f t="shared" si="37"/>
        <v/>
      </c>
      <c r="Q827" s="38" t="s">
        <v>450</v>
      </c>
      <c r="R827" s="38" t="str" cm="1">
        <f t="array" ref="R827">_xlfn.XLOOKUP(Q827,INDEX(Flettilisti,,1),INDEX(Flettilisti,,2),,0)</f>
        <v>Vantar flokkun</v>
      </c>
      <c r="S827" s="38" t="str">
        <f>IF(ISBLANK(N827),"",IF(N827&lt;Gögn!$J$2,Gögn!$K$2,IF(N827&gt;Gögn!$J$4,Gögn!$K$4,Gögn!$K$3)))</f>
        <v/>
      </c>
      <c r="T827" s="49" t="str" cm="1">
        <f t="array" aca="1" ref="T827" ca="1">IF(ISBLANK(B827),"",IF(R827="Styrkhæft",_xlfn.XLOOKUP(S827,Vegalengdir[Texti],INDIRECT("Vegalengdir["&amp;'Upplýsingar um umsækjanda'!$B$10&amp;"]"),0%,0)))</f>
        <v/>
      </c>
      <c r="U827" s="72" t="str">
        <f t="shared" si="38"/>
        <v/>
      </c>
    </row>
    <row r="828" spans="1:21" x14ac:dyDescent="0.25">
      <c r="A828" s="53">
        <f t="shared" si="39"/>
        <v>827</v>
      </c>
      <c r="B828" s="55"/>
      <c r="C828" s="56"/>
      <c r="D828" s="55"/>
      <c r="E828" s="55"/>
      <c r="F828" s="55"/>
      <c r="G828" s="55"/>
      <c r="H828" s="57"/>
      <c r="I828" s="55"/>
      <c r="J828" s="55"/>
      <c r="K828" s="55"/>
      <c r="L828" s="55"/>
      <c r="M828" s="55"/>
      <c r="N828" s="57"/>
      <c r="O828" s="57" t="str">
        <f t="shared" si="37"/>
        <v/>
      </c>
      <c r="Q828" s="38" t="s">
        <v>450</v>
      </c>
      <c r="R828" s="38" t="str" cm="1">
        <f t="array" ref="R828">_xlfn.XLOOKUP(Q828,INDEX(Flettilisti,,1),INDEX(Flettilisti,,2),,0)</f>
        <v>Vantar flokkun</v>
      </c>
      <c r="S828" s="38" t="str">
        <f>IF(ISBLANK(N828),"",IF(N828&lt;Gögn!$J$2,Gögn!$K$2,IF(N828&gt;Gögn!$J$4,Gögn!$K$4,Gögn!$K$3)))</f>
        <v/>
      </c>
      <c r="T828" s="49" t="str" cm="1">
        <f t="array" aca="1" ref="T828" ca="1">IF(ISBLANK(B828),"",IF(R828="Styrkhæft",_xlfn.XLOOKUP(S828,Vegalengdir[Texti],INDIRECT("Vegalengdir["&amp;'Upplýsingar um umsækjanda'!$B$10&amp;"]"),0%,0)))</f>
        <v/>
      </c>
      <c r="U828" s="72" t="str">
        <f t="shared" si="38"/>
        <v/>
      </c>
    </row>
    <row r="829" spans="1:21" x14ac:dyDescent="0.25">
      <c r="A829" s="53">
        <f t="shared" si="39"/>
        <v>828</v>
      </c>
      <c r="B829" s="55"/>
      <c r="C829" s="56"/>
      <c r="D829" s="55"/>
      <c r="E829" s="55"/>
      <c r="F829" s="55"/>
      <c r="G829" s="55"/>
      <c r="H829" s="57"/>
      <c r="I829" s="55"/>
      <c r="J829" s="55"/>
      <c r="K829" s="55"/>
      <c r="L829" s="55"/>
      <c r="M829" s="55"/>
      <c r="N829" s="57"/>
      <c r="O829" s="57" t="str">
        <f t="shared" si="37"/>
        <v/>
      </c>
      <c r="Q829" s="38" t="s">
        <v>450</v>
      </c>
      <c r="R829" s="38" t="str" cm="1">
        <f t="array" ref="R829">_xlfn.XLOOKUP(Q829,INDEX(Flettilisti,,1),INDEX(Flettilisti,,2),,0)</f>
        <v>Vantar flokkun</v>
      </c>
      <c r="S829" s="38" t="str">
        <f>IF(ISBLANK(N829),"",IF(N829&lt;Gögn!$J$2,Gögn!$K$2,IF(N829&gt;Gögn!$J$4,Gögn!$K$4,Gögn!$K$3)))</f>
        <v/>
      </c>
      <c r="T829" s="49" t="str" cm="1">
        <f t="array" aca="1" ref="T829" ca="1">IF(ISBLANK(B829),"",IF(R829="Styrkhæft",_xlfn.XLOOKUP(S829,Vegalengdir[Texti],INDIRECT("Vegalengdir["&amp;'Upplýsingar um umsækjanda'!$B$10&amp;"]"),0%,0)))</f>
        <v/>
      </c>
      <c r="U829" s="72" t="str">
        <f t="shared" si="38"/>
        <v/>
      </c>
    </row>
    <row r="830" spans="1:21" x14ac:dyDescent="0.25">
      <c r="A830" s="53">
        <f t="shared" si="39"/>
        <v>829</v>
      </c>
      <c r="B830" s="55"/>
      <c r="C830" s="56"/>
      <c r="D830" s="55"/>
      <c r="E830" s="55"/>
      <c r="F830" s="55"/>
      <c r="G830" s="55"/>
      <c r="H830" s="57"/>
      <c r="I830" s="55"/>
      <c r="J830" s="55"/>
      <c r="K830" s="55"/>
      <c r="L830" s="55"/>
      <c r="M830" s="55"/>
      <c r="N830" s="57"/>
      <c r="O830" s="57" t="str">
        <f t="shared" si="37"/>
        <v/>
      </c>
      <c r="Q830" s="38" t="s">
        <v>450</v>
      </c>
      <c r="R830" s="38" t="str" cm="1">
        <f t="array" ref="R830">_xlfn.XLOOKUP(Q830,INDEX(Flettilisti,,1),INDEX(Flettilisti,,2),,0)</f>
        <v>Vantar flokkun</v>
      </c>
      <c r="S830" s="38" t="str">
        <f>IF(ISBLANK(N830),"",IF(N830&lt;Gögn!$J$2,Gögn!$K$2,IF(N830&gt;Gögn!$J$4,Gögn!$K$4,Gögn!$K$3)))</f>
        <v/>
      </c>
      <c r="T830" s="49" t="str" cm="1">
        <f t="array" aca="1" ref="T830" ca="1">IF(ISBLANK(B830),"",IF(R830="Styrkhæft",_xlfn.XLOOKUP(S830,Vegalengdir[Texti],INDIRECT("Vegalengdir["&amp;'Upplýsingar um umsækjanda'!$B$10&amp;"]"),0%,0)))</f>
        <v/>
      </c>
      <c r="U830" s="72" t="str">
        <f t="shared" si="38"/>
        <v/>
      </c>
    </row>
    <row r="831" spans="1:21" x14ac:dyDescent="0.25">
      <c r="A831" s="53">
        <f t="shared" si="39"/>
        <v>830</v>
      </c>
      <c r="B831" s="55"/>
      <c r="C831" s="56"/>
      <c r="D831" s="55"/>
      <c r="E831" s="55"/>
      <c r="F831" s="55"/>
      <c r="G831" s="55"/>
      <c r="H831" s="57"/>
      <c r="I831" s="55"/>
      <c r="J831" s="55"/>
      <c r="K831" s="55"/>
      <c r="L831" s="55"/>
      <c r="M831" s="55"/>
      <c r="N831" s="57"/>
      <c r="O831" s="57" t="str">
        <f t="shared" si="37"/>
        <v/>
      </c>
      <c r="Q831" s="38" t="s">
        <v>450</v>
      </c>
      <c r="R831" s="38" t="str" cm="1">
        <f t="array" ref="R831">_xlfn.XLOOKUP(Q831,INDEX(Flettilisti,,1),INDEX(Flettilisti,,2),,0)</f>
        <v>Vantar flokkun</v>
      </c>
      <c r="S831" s="38" t="str">
        <f>IF(ISBLANK(N831),"",IF(N831&lt;Gögn!$J$2,Gögn!$K$2,IF(N831&gt;Gögn!$J$4,Gögn!$K$4,Gögn!$K$3)))</f>
        <v/>
      </c>
      <c r="T831" s="49" t="str" cm="1">
        <f t="array" aca="1" ref="T831" ca="1">IF(ISBLANK(B831),"",IF(R831="Styrkhæft",_xlfn.XLOOKUP(S831,Vegalengdir[Texti],INDIRECT("Vegalengdir["&amp;'Upplýsingar um umsækjanda'!$B$10&amp;"]"),0%,0)))</f>
        <v/>
      </c>
      <c r="U831" s="72" t="str">
        <f t="shared" si="38"/>
        <v/>
      </c>
    </row>
    <row r="832" spans="1:21" x14ac:dyDescent="0.25">
      <c r="A832" s="53">
        <f t="shared" si="39"/>
        <v>831</v>
      </c>
      <c r="B832" s="55"/>
      <c r="C832" s="56"/>
      <c r="D832" s="55"/>
      <c r="E832" s="55"/>
      <c r="F832" s="55"/>
      <c r="G832" s="55"/>
      <c r="H832" s="57"/>
      <c r="I832" s="55"/>
      <c r="J832" s="55"/>
      <c r="K832" s="55"/>
      <c r="L832" s="55"/>
      <c r="M832" s="55"/>
      <c r="N832" s="57"/>
      <c r="O832" s="57" t="str">
        <f t="shared" si="37"/>
        <v/>
      </c>
      <c r="Q832" s="38" t="s">
        <v>450</v>
      </c>
      <c r="R832" s="38" t="str" cm="1">
        <f t="array" ref="R832">_xlfn.XLOOKUP(Q832,INDEX(Flettilisti,,1),INDEX(Flettilisti,,2),,0)</f>
        <v>Vantar flokkun</v>
      </c>
      <c r="S832" s="38" t="str">
        <f>IF(ISBLANK(N832),"",IF(N832&lt;Gögn!$J$2,Gögn!$K$2,IF(N832&gt;Gögn!$J$4,Gögn!$K$4,Gögn!$K$3)))</f>
        <v/>
      </c>
      <c r="T832" s="49" t="str" cm="1">
        <f t="array" aca="1" ref="T832" ca="1">IF(ISBLANK(B832),"",IF(R832="Styrkhæft",_xlfn.XLOOKUP(S832,Vegalengdir[Texti],INDIRECT("Vegalengdir["&amp;'Upplýsingar um umsækjanda'!$B$10&amp;"]"),0%,0)))</f>
        <v/>
      </c>
      <c r="U832" s="72" t="str">
        <f t="shared" si="38"/>
        <v/>
      </c>
    </row>
    <row r="833" spans="1:21" x14ac:dyDescent="0.25">
      <c r="A833" s="53">
        <f t="shared" si="39"/>
        <v>832</v>
      </c>
      <c r="B833" s="55"/>
      <c r="C833" s="56"/>
      <c r="D833" s="55"/>
      <c r="E833" s="55"/>
      <c r="F833" s="55"/>
      <c r="G833" s="55"/>
      <c r="H833" s="57"/>
      <c r="I833" s="55"/>
      <c r="J833" s="55"/>
      <c r="K833" s="55"/>
      <c r="L833" s="55"/>
      <c r="M833" s="55"/>
      <c r="N833" s="57"/>
      <c r="O833" s="57" t="str">
        <f t="shared" si="37"/>
        <v/>
      </c>
      <c r="Q833" s="38" t="s">
        <v>450</v>
      </c>
      <c r="R833" s="38" t="str" cm="1">
        <f t="array" ref="R833">_xlfn.XLOOKUP(Q833,INDEX(Flettilisti,,1),INDEX(Flettilisti,,2),,0)</f>
        <v>Vantar flokkun</v>
      </c>
      <c r="S833" s="38" t="str">
        <f>IF(ISBLANK(N833),"",IF(N833&lt;Gögn!$J$2,Gögn!$K$2,IF(N833&gt;Gögn!$J$4,Gögn!$K$4,Gögn!$K$3)))</f>
        <v/>
      </c>
      <c r="T833" s="49" t="str" cm="1">
        <f t="array" aca="1" ref="T833" ca="1">IF(ISBLANK(B833),"",IF(R833="Styrkhæft",_xlfn.XLOOKUP(S833,Vegalengdir[Texti],INDIRECT("Vegalengdir["&amp;'Upplýsingar um umsækjanda'!$B$10&amp;"]"),0%,0)))</f>
        <v/>
      </c>
      <c r="U833" s="72" t="str">
        <f t="shared" si="38"/>
        <v/>
      </c>
    </row>
    <row r="834" spans="1:21" x14ac:dyDescent="0.25">
      <c r="A834" s="53">
        <f t="shared" si="39"/>
        <v>833</v>
      </c>
      <c r="B834" s="55"/>
      <c r="C834" s="56"/>
      <c r="D834" s="55"/>
      <c r="E834" s="55"/>
      <c r="F834" s="55"/>
      <c r="G834" s="55"/>
      <c r="H834" s="57"/>
      <c r="I834" s="55"/>
      <c r="J834" s="55"/>
      <c r="K834" s="55"/>
      <c r="L834" s="55"/>
      <c r="M834" s="55"/>
      <c r="N834" s="57"/>
      <c r="O834" s="57" t="str">
        <f t="shared" si="37"/>
        <v/>
      </c>
      <c r="Q834" s="38" t="s">
        <v>450</v>
      </c>
      <c r="R834" s="38" t="str" cm="1">
        <f t="array" ref="R834">_xlfn.XLOOKUP(Q834,INDEX(Flettilisti,,1),INDEX(Flettilisti,,2),,0)</f>
        <v>Vantar flokkun</v>
      </c>
      <c r="S834" s="38" t="str">
        <f>IF(ISBLANK(N834),"",IF(N834&lt;Gögn!$J$2,Gögn!$K$2,IF(N834&gt;Gögn!$J$4,Gögn!$K$4,Gögn!$K$3)))</f>
        <v/>
      </c>
      <c r="T834" s="49" t="str" cm="1">
        <f t="array" aca="1" ref="T834" ca="1">IF(ISBLANK(B834),"",IF(R834="Styrkhæft",_xlfn.XLOOKUP(S834,Vegalengdir[Texti],INDIRECT("Vegalengdir["&amp;'Upplýsingar um umsækjanda'!$B$10&amp;"]"),0%,0)))</f>
        <v/>
      </c>
      <c r="U834" s="72" t="str">
        <f t="shared" si="38"/>
        <v/>
      </c>
    </row>
    <row r="835" spans="1:21" x14ac:dyDescent="0.25">
      <c r="A835" s="53">
        <f t="shared" si="39"/>
        <v>834</v>
      </c>
      <c r="B835" s="55"/>
      <c r="C835" s="56"/>
      <c r="D835" s="55"/>
      <c r="E835" s="55"/>
      <c r="F835" s="55"/>
      <c r="G835" s="55"/>
      <c r="H835" s="57"/>
      <c r="I835" s="55"/>
      <c r="J835" s="55"/>
      <c r="K835" s="55"/>
      <c r="L835" s="55"/>
      <c r="M835" s="55"/>
      <c r="N835" s="57"/>
      <c r="O835" s="57" t="str">
        <f t="shared" ref="O835:O898" si="40">IFERROR(IF(ISBLANK(B835),"",H835/N835),0)</f>
        <v/>
      </c>
      <c r="Q835" s="38" t="s">
        <v>450</v>
      </c>
      <c r="R835" s="38" t="str" cm="1">
        <f t="array" ref="R835">_xlfn.XLOOKUP(Q835,INDEX(Flettilisti,,1),INDEX(Flettilisti,,2),,0)</f>
        <v>Vantar flokkun</v>
      </c>
      <c r="S835" s="38" t="str">
        <f>IF(ISBLANK(N835),"",IF(N835&lt;Gögn!$J$2,Gögn!$K$2,IF(N835&gt;Gögn!$J$4,Gögn!$K$4,Gögn!$K$3)))</f>
        <v/>
      </c>
      <c r="T835" s="49" t="str" cm="1">
        <f t="array" aca="1" ref="T835" ca="1">IF(ISBLANK(B835),"",IF(R835="Styrkhæft",_xlfn.XLOOKUP(S835,Vegalengdir[Texti],INDIRECT("Vegalengdir["&amp;'Upplýsingar um umsækjanda'!$B$10&amp;"]"),0%,0)))</f>
        <v/>
      </c>
      <c r="U835" s="72" t="str">
        <f t="shared" ref="U835:U898" si="41">IF(ISBLANK(B835),"",T835*H835)</f>
        <v/>
      </c>
    </row>
    <row r="836" spans="1:21" x14ac:dyDescent="0.25">
      <c r="A836" s="53">
        <f t="shared" si="39"/>
        <v>835</v>
      </c>
      <c r="B836" s="55"/>
      <c r="C836" s="56"/>
      <c r="D836" s="55"/>
      <c r="E836" s="55"/>
      <c r="F836" s="55"/>
      <c r="G836" s="55"/>
      <c r="H836" s="57"/>
      <c r="I836" s="55"/>
      <c r="J836" s="55"/>
      <c r="K836" s="55"/>
      <c r="L836" s="55"/>
      <c r="M836" s="55"/>
      <c r="N836" s="57"/>
      <c r="O836" s="57" t="str">
        <f t="shared" si="40"/>
        <v/>
      </c>
      <c r="Q836" s="38" t="s">
        <v>450</v>
      </c>
      <c r="R836" s="38" t="str" cm="1">
        <f t="array" ref="R836">_xlfn.XLOOKUP(Q836,INDEX(Flettilisti,,1),INDEX(Flettilisti,,2),,0)</f>
        <v>Vantar flokkun</v>
      </c>
      <c r="S836" s="38" t="str">
        <f>IF(ISBLANK(N836),"",IF(N836&lt;Gögn!$J$2,Gögn!$K$2,IF(N836&gt;Gögn!$J$4,Gögn!$K$4,Gögn!$K$3)))</f>
        <v/>
      </c>
      <c r="T836" s="49" t="str" cm="1">
        <f t="array" aca="1" ref="T836" ca="1">IF(ISBLANK(B836),"",IF(R836="Styrkhæft",_xlfn.XLOOKUP(S836,Vegalengdir[Texti],INDIRECT("Vegalengdir["&amp;'Upplýsingar um umsækjanda'!$B$10&amp;"]"),0%,0)))</f>
        <v/>
      </c>
      <c r="U836" s="72" t="str">
        <f t="shared" si="41"/>
        <v/>
      </c>
    </row>
    <row r="837" spans="1:21" x14ac:dyDescent="0.25">
      <c r="A837" s="53">
        <f t="shared" si="39"/>
        <v>836</v>
      </c>
      <c r="B837" s="55"/>
      <c r="C837" s="56"/>
      <c r="D837" s="55"/>
      <c r="E837" s="55"/>
      <c r="F837" s="55"/>
      <c r="G837" s="55"/>
      <c r="H837" s="57"/>
      <c r="I837" s="55"/>
      <c r="J837" s="55"/>
      <c r="K837" s="55"/>
      <c r="L837" s="55"/>
      <c r="M837" s="55"/>
      <c r="N837" s="57"/>
      <c r="O837" s="57" t="str">
        <f t="shared" si="40"/>
        <v/>
      </c>
      <c r="Q837" s="38" t="s">
        <v>450</v>
      </c>
      <c r="R837" s="38" t="str" cm="1">
        <f t="array" ref="R837">_xlfn.XLOOKUP(Q837,INDEX(Flettilisti,,1),INDEX(Flettilisti,,2),,0)</f>
        <v>Vantar flokkun</v>
      </c>
      <c r="S837" s="38" t="str">
        <f>IF(ISBLANK(N837),"",IF(N837&lt;Gögn!$J$2,Gögn!$K$2,IF(N837&gt;Gögn!$J$4,Gögn!$K$4,Gögn!$K$3)))</f>
        <v/>
      </c>
      <c r="T837" s="49" t="str" cm="1">
        <f t="array" aca="1" ref="T837" ca="1">IF(ISBLANK(B837),"",IF(R837="Styrkhæft",_xlfn.XLOOKUP(S837,Vegalengdir[Texti],INDIRECT("Vegalengdir["&amp;'Upplýsingar um umsækjanda'!$B$10&amp;"]"),0%,0)))</f>
        <v/>
      </c>
      <c r="U837" s="72" t="str">
        <f t="shared" si="41"/>
        <v/>
      </c>
    </row>
    <row r="838" spans="1:21" x14ac:dyDescent="0.25">
      <c r="A838" s="53">
        <f t="shared" si="39"/>
        <v>837</v>
      </c>
      <c r="B838" s="55"/>
      <c r="C838" s="56"/>
      <c r="D838" s="55"/>
      <c r="E838" s="55"/>
      <c r="F838" s="55"/>
      <c r="G838" s="55"/>
      <c r="H838" s="57"/>
      <c r="I838" s="55"/>
      <c r="J838" s="55"/>
      <c r="K838" s="55"/>
      <c r="L838" s="55"/>
      <c r="M838" s="55"/>
      <c r="N838" s="57"/>
      <c r="O838" s="57" t="str">
        <f t="shared" si="40"/>
        <v/>
      </c>
      <c r="Q838" s="38" t="s">
        <v>450</v>
      </c>
      <c r="R838" s="38" t="str" cm="1">
        <f t="array" ref="R838">_xlfn.XLOOKUP(Q838,INDEX(Flettilisti,,1),INDEX(Flettilisti,,2),,0)</f>
        <v>Vantar flokkun</v>
      </c>
      <c r="S838" s="38" t="str">
        <f>IF(ISBLANK(N838),"",IF(N838&lt;Gögn!$J$2,Gögn!$K$2,IF(N838&gt;Gögn!$J$4,Gögn!$K$4,Gögn!$K$3)))</f>
        <v/>
      </c>
      <c r="T838" s="49" t="str" cm="1">
        <f t="array" aca="1" ref="T838" ca="1">IF(ISBLANK(B838),"",IF(R838="Styrkhæft",_xlfn.XLOOKUP(S838,Vegalengdir[Texti],INDIRECT("Vegalengdir["&amp;'Upplýsingar um umsækjanda'!$B$10&amp;"]"),0%,0)))</f>
        <v/>
      </c>
      <c r="U838" s="72" t="str">
        <f t="shared" si="41"/>
        <v/>
      </c>
    </row>
    <row r="839" spans="1:21" x14ac:dyDescent="0.25">
      <c r="A839" s="53">
        <f t="shared" si="39"/>
        <v>838</v>
      </c>
      <c r="B839" s="55"/>
      <c r="C839" s="56"/>
      <c r="D839" s="55"/>
      <c r="E839" s="55"/>
      <c r="F839" s="55"/>
      <c r="G839" s="55"/>
      <c r="H839" s="57"/>
      <c r="I839" s="55"/>
      <c r="J839" s="55"/>
      <c r="K839" s="55"/>
      <c r="L839" s="55"/>
      <c r="M839" s="55"/>
      <c r="N839" s="57"/>
      <c r="O839" s="57" t="str">
        <f t="shared" si="40"/>
        <v/>
      </c>
      <c r="Q839" s="38" t="s">
        <v>450</v>
      </c>
      <c r="R839" s="38" t="str" cm="1">
        <f t="array" ref="R839">_xlfn.XLOOKUP(Q839,INDEX(Flettilisti,,1),INDEX(Flettilisti,,2),,0)</f>
        <v>Vantar flokkun</v>
      </c>
      <c r="S839" s="38" t="str">
        <f>IF(ISBLANK(N839),"",IF(N839&lt;Gögn!$J$2,Gögn!$K$2,IF(N839&gt;Gögn!$J$4,Gögn!$K$4,Gögn!$K$3)))</f>
        <v/>
      </c>
      <c r="T839" s="49" t="str" cm="1">
        <f t="array" aca="1" ref="T839" ca="1">IF(ISBLANK(B839),"",IF(R839="Styrkhæft",_xlfn.XLOOKUP(S839,Vegalengdir[Texti],INDIRECT("Vegalengdir["&amp;'Upplýsingar um umsækjanda'!$B$10&amp;"]"),0%,0)))</f>
        <v/>
      </c>
      <c r="U839" s="72" t="str">
        <f t="shared" si="41"/>
        <v/>
      </c>
    </row>
    <row r="840" spans="1:21" x14ac:dyDescent="0.25">
      <c r="A840" s="53">
        <f t="shared" si="39"/>
        <v>839</v>
      </c>
      <c r="B840" s="55"/>
      <c r="C840" s="56"/>
      <c r="D840" s="55"/>
      <c r="E840" s="55"/>
      <c r="F840" s="55"/>
      <c r="G840" s="55"/>
      <c r="H840" s="57"/>
      <c r="I840" s="55"/>
      <c r="J840" s="55"/>
      <c r="K840" s="55"/>
      <c r="L840" s="55"/>
      <c r="M840" s="55"/>
      <c r="N840" s="57"/>
      <c r="O840" s="57" t="str">
        <f t="shared" si="40"/>
        <v/>
      </c>
      <c r="Q840" s="38" t="s">
        <v>450</v>
      </c>
      <c r="R840" s="38" t="str" cm="1">
        <f t="array" ref="R840">_xlfn.XLOOKUP(Q840,INDEX(Flettilisti,,1),INDEX(Flettilisti,,2),,0)</f>
        <v>Vantar flokkun</v>
      </c>
      <c r="S840" s="38" t="str">
        <f>IF(ISBLANK(N840),"",IF(N840&lt;Gögn!$J$2,Gögn!$K$2,IF(N840&gt;Gögn!$J$4,Gögn!$K$4,Gögn!$K$3)))</f>
        <v/>
      </c>
      <c r="T840" s="49" t="str" cm="1">
        <f t="array" aca="1" ref="T840" ca="1">IF(ISBLANK(B840),"",IF(R840="Styrkhæft",_xlfn.XLOOKUP(S840,Vegalengdir[Texti],INDIRECT("Vegalengdir["&amp;'Upplýsingar um umsækjanda'!$B$10&amp;"]"),0%,0)))</f>
        <v/>
      </c>
      <c r="U840" s="72" t="str">
        <f t="shared" si="41"/>
        <v/>
      </c>
    </row>
    <row r="841" spans="1:21" x14ac:dyDescent="0.25">
      <c r="A841" s="53">
        <f t="shared" si="39"/>
        <v>840</v>
      </c>
      <c r="B841" s="55"/>
      <c r="C841" s="56"/>
      <c r="D841" s="55"/>
      <c r="E841" s="55"/>
      <c r="F841" s="55"/>
      <c r="G841" s="55"/>
      <c r="H841" s="57"/>
      <c r="I841" s="55"/>
      <c r="J841" s="55"/>
      <c r="K841" s="55"/>
      <c r="L841" s="55"/>
      <c r="M841" s="55"/>
      <c r="N841" s="57"/>
      <c r="O841" s="57" t="str">
        <f t="shared" si="40"/>
        <v/>
      </c>
      <c r="Q841" s="38" t="s">
        <v>450</v>
      </c>
      <c r="R841" s="38" t="str" cm="1">
        <f t="array" ref="R841">_xlfn.XLOOKUP(Q841,INDEX(Flettilisti,,1),INDEX(Flettilisti,,2),,0)</f>
        <v>Vantar flokkun</v>
      </c>
      <c r="S841" s="38" t="str">
        <f>IF(ISBLANK(N841),"",IF(N841&lt;Gögn!$J$2,Gögn!$K$2,IF(N841&gt;Gögn!$J$4,Gögn!$K$4,Gögn!$K$3)))</f>
        <v/>
      </c>
      <c r="T841" s="49" t="str" cm="1">
        <f t="array" aca="1" ref="T841" ca="1">IF(ISBLANK(B841),"",IF(R841="Styrkhæft",_xlfn.XLOOKUP(S841,Vegalengdir[Texti],INDIRECT("Vegalengdir["&amp;'Upplýsingar um umsækjanda'!$B$10&amp;"]"),0%,0)))</f>
        <v/>
      </c>
      <c r="U841" s="72" t="str">
        <f t="shared" si="41"/>
        <v/>
      </c>
    </row>
    <row r="842" spans="1:21" x14ac:dyDescent="0.25">
      <c r="A842" s="53">
        <f t="shared" si="39"/>
        <v>841</v>
      </c>
      <c r="B842" s="55"/>
      <c r="C842" s="56"/>
      <c r="D842" s="55"/>
      <c r="E842" s="55"/>
      <c r="F842" s="55"/>
      <c r="G842" s="55"/>
      <c r="H842" s="57"/>
      <c r="I842" s="55"/>
      <c r="J842" s="55"/>
      <c r="K842" s="55"/>
      <c r="L842" s="55"/>
      <c r="M842" s="55"/>
      <c r="N842" s="57"/>
      <c r="O842" s="57" t="str">
        <f t="shared" si="40"/>
        <v/>
      </c>
      <c r="Q842" s="38" t="s">
        <v>450</v>
      </c>
      <c r="R842" s="38" t="str" cm="1">
        <f t="array" ref="R842">_xlfn.XLOOKUP(Q842,INDEX(Flettilisti,,1),INDEX(Flettilisti,,2),,0)</f>
        <v>Vantar flokkun</v>
      </c>
      <c r="S842" s="38" t="str">
        <f>IF(ISBLANK(N842),"",IF(N842&lt;Gögn!$J$2,Gögn!$K$2,IF(N842&gt;Gögn!$J$4,Gögn!$K$4,Gögn!$K$3)))</f>
        <v/>
      </c>
      <c r="T842" s="49" t="str" cm="1">
        <f t="array" aca="1" ref="T842" ca="1">IF(ISBLANK(B842),"",IF(R842="Styrkhæft",_xlfn.XLOOKUP(S842,Vegalengdir[Texti],INDIRECT("Vegalengdir["&amp;'Upplýsingar um umsækjanda'!$B$10&amp;"]"),0%,0)))</f>
        <v/>
      </c>
      <c r="U842" s="72" t="str">
        <f t="shared" si="41"/>
        <v/>
      </c>
    </row>
    <row r="843" spans="1:21" x14ac:dyDescent="0.25">
      <c r="A843" s="53">
        <f t="shared" si="39"/>
        <v>842</v>
      </c>
      <c r="B843" s="55"/>
      <c r="C843" s="56"/>
      <c r="D843" s="55"/>
      <c r="E843" s="55"/>
      <c r="F843" s="55"/>
      <c r="G843" s="55"/>
      <c r="H843" s="57"/>
      <c r="I843" s="55"/>
      <c r="J843" s="55"/>
      <c r="K843" s="55"/>
      <c r="L843" s="55"/>
      <c r="M843" s="55"/>
      <c r="N843" s="57"/>
      <c r="O843" s="57" t="str">
        <f t="shared" si="40"/>
        <v/>
      </c>
      <c r="Q843" s="38" t="s">
        <v>450</v>
      </c>
      <c r="R843" s="38" t="str" cm="1">
        <f t="array" ref="R843">_xlfn.XLOOKUP(Q843,INDEX(Flettilisti,,1),INDEX(Flettilisti,,2),,0)</f>
        <v>Vantar flokkun</v>
      </c>
      <c r="S843" s="38" t="str">
        <f>IF(ISBLANK(N843),"",IF(N843&lt;Gögn!$J$2,Gögn!$K$2,IF(N843&gt;Gögn!$J$4,Gögn!$K$4,Gögn!$K$3)))</f>
        <v/>
      </c>
      <c r="T843" s="49" t="str" cm="1">
        <f t="array" aca="1" ref="T843" ca="1">IF(ISBLANK(B843),"",IF(R843="Styrkhæft",_xlfn.XLOOKUP(S843,Vegalengdir[Texti],INDIRECT("Vegalengdir["&amp;'Upplýsingar um umsækjanda'!$B$10&amp;"]"),0%,0)))</f>
        <v/>
      </c>
      <c r="U843" s="72" t="str">
        <f t="shared" si="41"/>
        <v/>
      </c>
    </row>
    <row r="844" spans="1:21" x14ac:dyDescent="0.25">
      <c r="A844" s="53">
        <f t="shared" si="39"/>
        <v>843</v>
      </c>
      <c r="B844" s="55"/>
      <c r="C844" s="56"/>
      <c r="D844" s="55"/>
      <c r="E844" s="55"/>
      <c r="F844" s="55"/>
      <c r="G844" s="55"/>
      <c r="H844" s="57"/>
      <c r="I844" s="55"/>
      <c r="J844" s="55"/>
      <c r="K844" s="55"/>
      <c r="L844" s="55"/>
      <c r="M844" s="55"/>
      <c r="N844" s="57"/>
      <c r="O844" s="57" t="str">
        <f t="shared" si="40"/>
        <v/>
      </c>
      <c r="Q844" s="38" t="s">
        <v>450</v>
      </c>
      <c r="R844" s="38" t="str" cm="1">
        <f t="array" ref="R844">_xlfn.XLOOKUP(Q844,INDEX(Flettilisti,,1),INDEX(Flettilisti,,2),,0)</f>
        <v>Vantar flokkun</v>
      </c>
      <c r="S844" s="38" t="str">
        <f>IF(ISBLANK(N844),"",IF(N844&lt;Gögn!$J$2,Gögn!$K$2,IF(N844&gt;Gögn!$J$4,Gögn!$K$4,Gögn!$K$3)))</f>
        <v/>
      </c>
      <c r="T844" s="49" t="str" cm="1">
        <f t="array" aca="1" ref="T844" ca="1">IF(ISBLANK(B844),"",IF(R844="Styrkhæft",_xlfn.XLOOKUP(S844,Vegalengdir[Texti],INDIRECT("Vegalengdir["&amp;'Upplýsingar um umsækjanda'!$B$10&amp;"]"),0%,0)))</f>
        <v/>
      </c>
      <c r="U844" s="72" t="str">
        <f t="shared" si="41"/>
        <v/>
      </c>
    </row>
    <row r="845" spans="1:21" x14ac:dyDescent="0.25">
      <c r="A845" s="53">
        <f t="shared" si="39"/>
        <v>844</v>
      </c>
      <c r="B845" s="55"/>
      <c r="C845" s="56"/>
      <c r="D845" s="55"/>
      <c r="E845" s="55"/>
      <c r="F845" s="55"/>
      <c r="G845" s="55"/>
      <c r="H845" s="57"/>
      <c r="I845" s="55"/>
      <c r="J845" s="55"/>
      <c r="K845" s="55"/>
      <c r="L845" s="55"/>
      <c r="M845" s="55"/>
      <c r="N845" s="57"/>
      <c r="O845" s="57" t="str">
        <f t="shared" si="40"/>
        <v/>
      </c>
      <c r="Q845" s="38" t="s">
        <v>450</v>
      </c>
      <c r="R845" s="38" t="str" cm="1">
        <f t="array" ref="R845">_xlfn.XLOOKUP(Q845,INDEX(Flettilisti,,1),INDEX(Flettilisti,,2),,0)</f>
        <v>Vantar flokkun</v>
      </c>
      <c r="S845" s="38" t="str">
        <f>IF(ISBLANK(N845),"",IF(N845&lt;Gögn!$J$2,Gögn!$K$2,IF(N845&gt;Gögn!$J$4,Gögn!$K$4,Gögn!$K$3)))</f>
        <v/>
      </c>
      <c r="T845" s="49" t="str" cm="1">
        <f t="array" aca="1" ref="T845" ca="1">IF(ISBLANK(B845),"",IF(R845="Styrkhæft",_xlfn.XLOOKUP(S845,Vegalengdir[Texti],INDIRECT("Vegalengdir["&amp;'Upplýsingar um umsækjanda'!$B$10&amp;"]"),0%,0)))</f>
        <v/>
      </c>
      <c r="U845" s="72" t="str">
        <f t="shared" si="41"/>
        <v/>
      </c>
    </row>
    <row r="846" spans="1:21" x14ac:dyDescent="0.25">
      <c r="A846" s="53">
        <f t="shared" si="39"/>
        <v>845</v>
      </c>
      <c r="B846" s="55"/>
      <c r="C846" s="56"/>
      <c r="D846" s="55"/>
      <c r="E846" s="55"/>
      <c r="F846" s="55"/>
      <c r="G846" s="55"/>
      <c r="H846" s="57"/>
      <c r="I846" s="55"/>
      <c r="J846" s="55"/>
      <c r="K846" s="55"/>
      <c r="L846" s="55"/>
      <c r="M846" s="55"/>
      <c r="N846" s="57"/>
      <c r="O846" s="57" t="str">
        <f t="shared" si="40"/>
        <v/>
      </c>
      <c r="Q846" s="38" t="s">
        <v>450</v>
      </c>
      <c r="R846" s="38" t="str" cm="1">
        <f t="array" ref="R846">_xlfn.XLOOKUP(Q846,INDEX(Flettilisti,,1),INDEX(Flettilisti,,2),,0)</f>
        <v>Vantar flokkun</v>
      </c>
      <c r="S846" s="38" t="str">
        <f>IF(ISBLANK(N846),"",IF(N846&lt;Gögn!$J$2,Gögn!$K$2,IF(N846&gt;Gögn!$J$4,Gögn!$K$4,Gögn!$K$3)))</f>
        <v/>
      </c>
      <c r="T846" s="49" t="str" cm="1">
        <f t="array" aca="1" ref="T846" ca="1">IF(ISBLANK(B846),"",IF(R846="Styrkhæft",_xlfn.XLOOKUP(S846,Vegalengdir[Texti],INDIRECT("Vegalengdir["&amp;'Upplýsingar um umsækjanda'!$B$10&amp;"]"),0%,0)))</f>
        <v/>
      </c>
      <c r="U846" s="72" t="str">
        <f t="shared" si="41"/>
        <v/>
      </c>
    </row>
    <row r="847" spans="1:21" x14ac:dyDescent="0.25">
      <c r="A847" s="53">
        <f t="shared" si="39"/>
        <v>846</v>
      </c>
      <c r="B847" s="55"/>
      <c r="C847" s="56"/>
      <c r="D847" s="55"/>
      <c r="E847" s="55"/>
      <c r="F847" s="55"/>
      <c r="G847" s="55"/>
      <c r="H847" s="57"/>
      <c r="I847" s="55"/>
      <c r="J847" s="55"/>
      <c r="K847" s="55"/>
      <c r="L847" s="55"/>
      <c r="M847" s="55"/>
      <c r="N847" s="57"/>
      <c r="O847" s="57" t="str">
        <f t="shared" si="40"/>
        <v/>
      </c>
      <c r="Q847" s="38" t="s">
        <v>450</v>
      </c>
      <c r="R847" s="38" t="str" cm="1">
        <f t="array" ref="R847">_xlfn.XLOOKUP(Q847,INDEX(Flettilisti,,1),INDEX(Flettilisti,,2),,0)</f>
        <v>Vantar flokkun</v>
      </c>
      <c r="S847" s="38" t="str">
        <f>IF(ISBLANK(N847),"",IF(N847&lt;Gögn!$J$2,Gögn!$K$2,IF(N847&gt;Gögn!$J$4,Gögn!$K$4,Gögn!$K$3)))</f>
        <v/>
      </c>
      <c r="T847" s="49" t="str" cm="1">
        <f t="array" aca="1" ref="T847" ca="1">IF(ISBLANK(B847),"",IF(R847="Styrkhæft",_xlfn.XLOOKUP(S847,Vegalengdir[Texti],INDIRECT("Vegalengdir["&amp;'Upplýsingar um umsækjanda'!$B$10&amp;"]"),0%,0)))</f>
        <v/>
      </c>
      <c r="U847" s="72" t="str">
        <f t="shared" si="41"/>
        <v/>
      </c>
    </row>
    <row r="848" spans="1:21" x14ac:dyDescent="0.25">
      <c r="A848" s="53">
        <f t="shared" si="39"/>
        <v>847</v>
      </c>
      <c r="B848" s="55"/>
      <c r="C848" s="56"/>
      <c r="D848" s="55"/>
      <c r="E848" s="55"/>
      <c r="F848" s="55"/>
      <c r="G848" s="55"/>
      <c r="H848" s="57"/>
      <c r="I848" s="55"/>
      <c r="J848" s="55"/>
      <c r="K848" s="55"/>
      <c r="L848" s="55"/>
      <c r="M848" s="55"/>
      <c r="N848" s="57"/>
      <c r="O848" s="57" t="str">
        <f t="shared" si="40"/>
        <v/>
      </c>
      <c r="Q848" s="38" t="s">
        <v>450</v>
      </c>
      <c r="R848" s="38" t="str" cm="1">
        <f t="array" ref="R848">_xlfn.XLOOKUP(Q848,INDEX(Flettilisti,,1),INDEX(Flettilisti,,2),,0)</f>
        <v>Vantar flokkun</v>
      </c>
      <c r="S848" s="38" t="str">
        <f>IF(ISBLANK(N848),"",IF(N848&lt;Gögn!$J$2,Gögn!$K$2,IF(N848&gt;Gögn!$J$4,Gögn!$K$4,Gögn!$K$3)))</f>
        <v/>
      </c>
      <c r="T848" s="49" t="str" cm="1">
        <f t="array" aca="1" ref="T848" ca="1">IF(ISBLANK(B848),"",IF(R848="Styrkhæft",_xlfn.XLOOKUP(S848,Vegalengdir[Texti],INDIRECT("Vegalengdir["&amp;'Upplýsingar um umsækjanda'!$B$10&amp;"]"),0%,0)))</f>
        <v/>
      </c>
      <c r="U848" s="72" t="str">
        <f t="shared" si="41"/>
        <v/>
      </c>
    </row>
    <row r="849" spans="1:21" x14ac:dyDescent="0.25">
      <c r="A849" s="53">
        <f t="shared" si="39"/>
        <v>848</v>
      </c>
      <c r="B849" s="55"/>
      <c r="C849" s="56"/>
      <c r="D849" s="55"/>
      <c r="E849" s="55"/>
      <c r="F849" s="55"/>
      <c r="G849" s="55"/>
      <c r="H849" s="57"/>
      <c r="I849" s="55"/>
      <c r="J849" s="55"/>
      <c r="K849" s="55"/>
      <c r="L849" s="55"/>
      <c r="M849" s="55"/>
      <c r="N849" s="57"/>
      <c r="O849" s="57" t="str">
        <f t="shared" si="40"/>
        <v/>
      </c>
      <c r="Q849" s="38" t="s">
        <v>450</v>
      </c>
      <c r="R849" s="38" t="str" cm="1">
        <f t="array" ref="R849">_xlfn.XLOOKUP(Q849,INDEX(Flettilisti,,1),INDEX(Flettilisti,,2),,0)</f>
        <v>Vantar flokkun</v>
      </c>
      <c r="S849" s="38" t="str">
        <f>IF(ISBLANK(N849),"",IF(N849&lt;Gögn!$J$2,Gögn!$K$2,IF(N849&gt;Gögn!$J$4,Gögn!$K$4,Gögn!$K$3)))</f>
        <v/>
      </c>
      <c r="T849" s="49" t="str" cm="1">
        <f t="array" aca="1" ref="T849" ca="1">IF(ISBLANK(B849),"",IF(R849="Styrkhæft",_xlfn.XLOOKUP(S849,Vegalengdir[Texti],INDIRECT("Vegalengdir["&amp;'Upplýsingar um umsækjanda'!$B$10&amp;"]"),0%,0)))</f>
        <v/>
      </c>
      <c r="U849" s="72" t="str">
        <f t="shared" si="41"/>
        <v/>
      </c>
    </row>
    <row r="850" spans="1:21" x14ac:dyDescent="0.25">
      <c r="A850" s="53">
        <f t="shared" si="39"/>
        <v>849</v>
      </c>
      <c r="B850" s="55"/>
      <c r="C850" s="56"/>
      <c r="D850" s="55"/>
      <c r="E850" s="55"/>
      <c r="F850" s="55"/>
      <c r="G850" s="55"/>
      <c r="H850" s="57"/>
      <c r="I850" s="55"/>
      <c r="J850" s="55"/>
      <c r="K850" s="55"/>
      <c r="L850" s="55"/>
      <c r="M850" s="55"/>
      <c r="N850" s="57"/>
      <c r="O850" s="57" t="str">
        <f t="shared" si="40"/>
        <v/>
      </c>
      <c r="Q850" s="38" t="s">
        <v>450</v>
      </c>
      <c r="R850" s="38" t="str" cm="1">
        <f t="array" ref="R850">_xlfn.XLOOKUP(Q850,INDEX(Flettilisti,,1),INDEX(Flettilisti,,2),,0)</f>
        <v>Vantar flokkun</v>
      </c>
      <c r="S850" s="38" t="str">
        <f>IF(ISBLANK(N850),"",IF(N850&lt;Gögn!$J$2,Gögn!$K$2,IF(N850&gt;Gögn!$J$4,Gögn!$K$4,Gögn!$K$3)))</f>
        <v/>
      </c>
      <c r="T850" s="49" t="str" cm="1">
        <f t="array" aca="1" ref="T850" ca="1">IF(ISBLANK(B850),"",IF(R850="Styrkhæft",_xlfn.XLOOKUP(S850,Vegalengdir[Texti],INDIRECT("Vegalengdir["&amp;'Upplýsingar um umsækjanda'!$B$10&amp;"]"),0%,0)))</f>
        <v/>
      </c>
      <c r="U850" s="72" t="str">
        <f t="shared" si="41"/>
        <v/>
      </c>
    </row>
    <row r="851" spans="1:21" x14ac:dyDescent="0.25">
      <c r="A851" s="53">
        <f t="shared" si="39"/>
        <v>850</v>
      </c>
      <c r="B851" s="55"/>
      <c r="C851" s="56"/>
      <c r="D851" s="55"/>
      <c r="E851" s="55"/>
      <c r="F851" s="55"/>
      <c r="G851" s="55"/>
      <c r="H851" s="57"/>
      <c r="I851" s="55"/>
      <c r="J851" s="55"/>
      <c r="K851" s="55"/>
      <c r="L851" s="55"/>
      <c r="M851" s="55"/>
      <c r="N851" s="57"/>
      <c r="O851" s="57" t="str">
        <f t="shared" si="40"/>
        <v/>
      </c>
      <c r="Q851" s="38" t="s">
        <v>450</v>
      </c>
      <c r="R851" s="38" t="str" cm="1">
        <f t="array" ref="R851">_xlfn.XLOOKUP(Q851,INDEX(Flettilisti,,1),INDEX(Flettilisti,,2),,0)</f>
        <v>Vantar flokkun</v>
      </c>
      <c r="S851" s="38" t="str">
        <f>IF(ISBLANK(N851),"",IF(N851&lt;Gögn!$J$2,Gögn!$K$2,IF(N851&gt;Gögn!$J$4,Gögn!$K$4,Gögn!$K$3)))</f>
        <v/>
      </c>
      <c r="T851" s="49" t="str" cm="1">
        <f t="array" aca="1" ref="T851" ca="1">IF(ISBLANK(B851),"",IF(R851="Styrkhæft",_xlfn.XLOOKUP(S851,Vegalengdir[Texti],INDIRECT("Vegalengdir["&amp;'Upplýsingar um umsækjanda'!$B$10&amp;"]"),0%,0)))</f>
        <v/>
      </c>
      <c r="U851" s="72" t="str">
        <f t="shared" si="41"/>
        <v/>
      </c>
    </row>
    <row r="852" spans="1:21" x14ac:dyDescent="0.25">
      <c r="A852" s="53">
        <f t="shared" si="39"/>
        <v>851</v>
      </c>
      <c r="B852" s="55"/>
      <c r="C852" s="56"/>
      <c r="D852" s="55"/>
      <c r="E852" s="55"/>
      <c r="F852" s="55"/>
      <c r="G852" s="55"/>
      <c r="H852" s="57"/>
      <c r="I852" s="55"/>
      <c r="J852" s="55"/>
      <c r="K852" s="55"/>
      <c r="L852" s="55"/>
      <c r="M852" s="55"/>
      <c r="N852" s="57"/>
      <c r="O852" s="57" t="str">
        <f t="shared" si="40"/>
        <v/>
      </c>
      <c r="Q852" s="38" t="s">
        <v>450</v>
      </c>
      <c r="R852" s="38" t="str" cm="1">
        <f t="array" ref="R852">_xlfn.XLOOKUP(Q852,INDEX(Flettilisti,,1),INDEX(Flettilisti,,2),,0)</f>
        <v>Vantar flokkun</v>
      </c>
      <c r="S852" s="38" t="str">
        <f>IF(ISBLANK(N852),"",IF(N852&lt;Gögn!$J$2,Gögn!$K$2,IF(N852&gt;Gögn!$J$4,Gögn!$K$4,Gögn!$K$3)))</f>
        <v/>
      </c>
      <c r="T852" s="49" t="str" cm="1">
        <f t="array" aca="1" ref="T852" ca="1">IF(ISBLANK(B852),"",IF(R852="Styrkhæft",_xlfn.XLOOKUP(S852,Vegalengdir[Texti],INDIRECT("Vegalengdir["&amp;'Upplýsingar um umsækjanda'!$B$10&amp;"]"),0%,0)))</f>
        <v/>
      </c>
      <c r="U852" s="72" t="str">
        <f t="shared" si="41"/>
        <v/>
      </c>
    </row>
    <row r="853" spans="1:21" x14ac:dyDescent="0.25">
      <c r="A853" s="53">
        <f t="shared" si="39"/>
        <v>852</v>
      </c>
      <c r="B853" s="55"/>
      <c r="C853" s="56"/>
      <c r="D853" s="55"/>
      <c r="E853" s="55"/>
      <c r="F853" s="55"/>
      <c r="G853" s="55"/>
      <c r="H853" s="57"/>
      <c r="I853" s="55"/>
      <c r="J853" s="55"/>
      <c r="K853" s="55"/>
      <c r="L853" s="55"/>
      <c r="M853" s="55"/>
      <c r="N853" s="57"/>
      <c r="O853" s="57" t="str">
        <f t="shared" si="40"/>
        <v/>
      </c>
      <c r="Q853" s="38" t="s">
        <v>450</v>
      </c>
      <c r="R853" s="38" t="str" cm="1">
        <f t="array" ref="R853">_xlfn.XLOOKUP(Q853,INDEX(Flettilisti,,1),INDEX(Flettilisti,,2),,0)</f>
        <v>Vantar flokkun</v>
      </c>
      <c r="S853" s="38" t="str">
        <f>IF(ISBLANK(N853),"",IF(N853&lt;Gögn!$J$2,Gögn!$K$2,IF(N853&gt;Gögn!$J$4,Gögn!$K$4,Gögn!$K$3)))</f>
        <v/>
      </c>
      <c r="T853" s="49" t="str" cm="1">
        <f t="array" aca="1" ref="T853" ca="1">IF(ISBLANK(B853),"",IF(R853="Styrkhæft",_xlfn.XLOOKUP(S853,Vegalengdir[Texti],INDIRECT("Vegalengdir["&amp;'Upplýsingar um umsækjanda'!$B$10&amp;"]"),0%,0)))</f>
        <v/>
      </c>
      <c r="U853" s="72" t="str">
        <f t="shared" si="41"/>
        <v/>
      </c>
    </row>
    <row r="854" spans="1:21" x14ac:dyDescent="0.25">
      <c r="A854" s="53">
        <f t="shared" si="39"/>
        <v>853</v>
      </c>
      <c r="B854" s="55"/>
      <c r="C854" s="56"/>
      <c r="D854" s="55"/>
      <c r="E854" s="55"/>
      <c r="F854" s="55"/>
      <c r="G854" s="55"/>
      <c r="H854" s="57"/>
      <c r="I854" s="55"/>
      <c r="J854" s="55"/>
      <c r="K854" s="55"/>
      <c r="L854" s="55"/>
      <c r="M854" s="55"/>
      <c r="N854" s="57"/>
      <c r="O854" s="57" t="str">
        <f t="shared" si="40"/>
        <v/>
      </c>
      <c r="Q854" s="38" t="s">
        <v>450</v>
      </c>
      <c r="R854" s="38" t="str" cm="1">
        <f t="array" ref="R854">_xlfn.XLOOKUP(Q854,INDEX(Flettilisti,,1),INDEX(Flettilisti,,2),,0)</f>
        <v>Vantar flokkun</v>
      </c>
      <c r="S854" s="38" t="str">
        <f>IF(ISBLANK(N854),"",IF(N854&lt;Gögn!$J$2,Gögn!$K$2,IF(N854&gt;Gögn!$J$4,Gögn!$K$4,Gögn!$K$3)))</f>
        <v/>
      </c>
      <c r="T854" s="49" t="str" cm="1">
        <f t="array" aca="1" ref="T854" ca="1">IF(ISBLANK(B854),"",IF(R854="Styrkhæft",_xlfn.XLOOKUP(S854,Vegalengdir[Texti],INDIRECT("Vegalengdir["&amp;'Upplýsingar um umsækjanda'!$B$10&amp;"]"),0%,0)))</f>
        <v/>
      </c>
      <c r="U854" s="72" t="str">
        <f t="shared" si="41"/>
        <v/>
      </c>
    </row>
    <row r="855" spans="1:21" x14ac:dyDescent="0.25">
      <c r="A855" s="53">
        <f t="shared" si="39"/>
        <v>854</v>
      </c>
      <c r="B855" s="55"/>
      <c r="C855" s="56"/>
      <c r="D855" s="55"/>
      <c r="E855" s="55"/>
      <c r="F855" s="55"/>
      <c r="G855" s="55"/>
      <c r="H855" s="57"/>
      <c r="I855" s="55"/>
      <c r="J855" s="55"/>
      <c r="K855" s="55"/>
      <c r="L855" s="55"/>
      <c r="M855" s="55"/>
      <c r="N855" s="57"/>
      <c r="O855" s="57" t="str">
        <f t="shared" si="40"/>
        <v/>
      </c>
      <c r="Q855" s="38" t="s">
        <v>450</v>
      </c>
      <c r="R855" s="38" t="str" cm="1">
        <f t="array" ref="R855">_xlfn.XLOOKUP(Q855,INDEX(Flettilisti,,1),INDEX(Flettilisti,,2),,0)</f>
        <v>Vantar flokkun</v>
      </c>
      <c r="S855" s="38" t="str">
        <f>IF(ISBLANK(N855),"",IF(N855&lt;Gögn!$J$2,Gögn!$K$2,IF(N855&gt;Gögn!$J$4,Gögn!$K$4,Gögn!$K$3)))</f>
        <v/>
      </c>
      <c r="T855" s="49" t="str" cm="1">
        <f t="array" aca="1" ref="T855" ca="1">IF(ISBLANK(B855),"",IF(R855="Styrkhæft",_xlfn.XLOOKUP(S855,Vegalengdir[Texti],INDIRECT("Vegalengdir["&amp;'Upplýsingar um umsækjanda'!$B$10&amp;"]"),0%,0)))</f>
        <v/>
      </c>
      <c r="U855" s="72" t="str">
        <f t="shared" si="41"/>
        <v/>
      </c>
    </row>
    <row r="856" spans="1:21" x14ac:dyDescent="0.25">
      <c r="A856" s="53">
        <f t="shared" si="39"/>
        <v>855</v>
      </c>
      <c r="B856" s="55"/>
      <c r="C856" s="56"/>
      <c r="D856" s="55"/>
      <c r="E856" s="55"/>
      <c r="F856" s="55"/>
      <c r="G856" s="55"/>
      <c r="H856" s="57"/>
      <c r="I856" s="55"/>
      <c r="J856" s="55"/>
      <c r="K856" s="55"/>
      <c r="L856" s="55"/>
      <c r="M856" s="55"/>
      <c r="N856" s="57"/>
      <c r="O856" s="57" t="str">
        <f t="shared" si="40"/>
        <v/>
      </c>
      <c r="Q856" s="38" t="s">
        <v>450</v>
      </c>
      <c r="R856" s="38" t="str" cm="1">
        <f t="array" ref="R856">_xlfn.XLOOKUP(Q856,INDEX(Flettilisti,,1),INDEX(Flettilisti,,2),,0)</f>
        <v>Vantar flokkun</v>
      </c>
      <c r="S856" s="38" t="str">
        <f>IF(ISBLANK(N856),"",IF(N856&lt;Gögn!$J$2,Gögn!$K$2,IF(N856&gt;Gögn!$J$4,Gögn!$K$4,Gögn!$K$3)))</f>
        <v/>
      </c>
      <c r="T856" s="49" t="str" cm="1">
        <f t="array" aca="1" ref="T856" ca="1">IF(ISBLANK(B856),"",IF(R856="Styrkhæft",_xlfn.XLOOKUP(S856,Vegalengdir[Texti],INDIRECT("Vegalengdir["&amp;'Upplýsingar um umsækjanda'!$B$10&amp;"]"),0%,0)))</f>
        <v/>
      </c>
      <c r="U856" s="72" t="str">
        <f t="shared" si="41"/>
        <v/>
      </c>
    </row>
    <row r="857" spans="1:21" x14ac:dyDescent="0.25">
      <c r="A857" s="53">
        <f t="shared" si="39"/>
        <v>856</v>
      </c>
      <c r="B857" s="55"/>
      <c r="C857" s="56"/>
      <c r="D857" s="55"/>
      <c r="E857" s="55"/>
      <c r="F857" s="55"/>
      <c r="G857" s="55"/>
      <c r="H857" s="57"/>
      <c r="I857" s="55"/>
      <c r="J857" s="55"/>
      <c r="K857" s="55"/>
      <c r="L857" s="55"/>
      <c r="M857" s="55"/>
      <c r="N857" s="57"/>
      <c r="O857" s="57" t="str">
        <f t="shared" si="40"/>
        <v/>
      </c>
      <c r="Q857" s="38" t="s">
        <v>450</v>
      </c>
      <c r="R857" s="38" t="str" cm="1">
        <f t="array" ref="R857">_xlfn.XLOOKUP(Q857,INDEX(Flettilisti,,1),INDEX(Flettilisti,,2),,0)</f>
        <v>Vantar flokkun</v>
      </c>
      <c r="S857" s="38" t="str">
        <f>IF(ISBLANK(N857),"",IF(N857&lt;Gögn!$J$2,Gögn!$K$2,IF(N857&gt;Gögn!$J$4,Gögn!$K$4,Gögn!$K$3)))</f>
        <v/>
      </c>
      <c r="T857" s="49" t="str" cm="1">
        <f t="array" aca="1" ref="T857" ca="1">IF(ISBLANK(B857),"",IF(R857="Styrkhæft",_xlfn.XLOOKUP(S857,Vegalengdir[Texti],INDIRECT("Vegalengdir["&amp;'Upplýsingar um umsækjanda'!$B$10&amp;"]"),0%,0)))</f>
        <v/>
      </c>
      <c r="U857" s="72" t="str">
        <f t="shared" si="41"/>
        <v/>
      </c>
    </row>
    <row r="858" spans="1:21" x14ac:dyDescent="0.25">
      <c r="A858" s="53">
        <f t="shared" si="39"/>
        <v>857</v>
      </c>
      <c r="B858" s="55"/>
      <c r="C858" s="56"/>
      <c r="D858" s="55"/>
      <c r="E858" s="55"/>
      <c r="F858" s="55"/>
      <c r="G858" s="55"/>
      <c r="H858" s="57"/>
      <c r="I858" s="55"/>
      <c r="J858" s="55"/>
      <c r="K858" s="55"/>
      <c r="L858" s="55"/>
      <c r="M858" s="55"/>
      <c r="N858" s="57"/>
      <c r="O858" s="57" t="str">
        <f t="shared" si="40"/>
        <v/>
      </c>
      <c r="Q858" s="38" t="s">
        <v>450</v>
      </c>
      <c r="R858" s="38" t="str" cm="1">
        <f t="array" ref="R858">_xlfn.XLOOKUP(Q858,INDEX(Flettilisti,,1),INDEX(Flettilisti,,2),,0)</f>
        <v>Vantar flokkun</v>
      </c>
      <c r="S858" s="38" t="str">
        <f>IF(ISBLANK(N858),"",IF(N858&lt;Gögn!$J$2,Gögn!$K$2,IF(N858&gt;Gögn!$J$4,Gögn!$K$4,Gögn!$K$3)))</f>
        <v/>
      </c>
      <c r="T858" s="49" t="str" cm="1">
        <f t="array" aca="1" ref="T858" ca="1">IF(ISBLANK(B858),"",IF(R858="Styrkhæft",_xlfn.XLOOKUP(S858,Vegalengdir[Texti],INDIRECT("Vegalengdir["&amp;'Upplýsingar um umsækjanda'!$B$10&amp;"]"),0%,0)))</f>
        <v/>
      </c>
      <c r="U858" s="72" t="str">
        <f t="shared" si="41"/>
        <v/>
      </c>
    </row>
    <row r="859" spans="1:21" x14ac:dyDescent="0.25">
      <c r="A859" s="53">
        <f t="shared" si="39"/>
        <v>858</v>
      </c>
      <c r="B859" s="55"/>
      <c r="C859" s="56"/>
      <c r="D859" s="55"/>
      <c r="E859" s="55"/>
      <c r="F859" s="55"/>
      <c r="G859" s="55"/>
      <c r="H859" s="57"/>
      <c r="I859" s="55"/>
      <c r="J859" s="55"/>
      <c r="K859" s="55"/>
      <c r="L859" s="55"/>
      <c r="M859" s="55"/>
      <c r="N859" s="57"/>
      <c r="O859" s="57" t="str">
        <f t="shared" si="40"/>
        <v/>
      </c>
      <c r="Q859" s="38" t="s">
        <v>450</v>
      </c>
      <c r="R859" s="38" t="str" cm="1">
        <f t="array" ref="R859">_xlfn.XLOOKUP(Q859,INDEX(Flettilisti,,1),INDEX(Flettilisti,,2),,0)</f>
        <v>Vantar flokkun</v>
      </c>
      <c r="S859" s="38" t="str">
        <f>IF(ISBLANK(N859),"",IF(N859&lt;Gögn!$J$2,Gögn!$K$2,IF(N859&gt;Gögn!$J$4,Gögn!$K$4,Gögn!$K$3)))</f>
        <v/>
      </c>
      <c r="T859" s="49" t="str" cm="1">
        <f t="array" aca="1" ref="T859" ca="1">IF(ISBLANK(B859),"",IF(R859="Styrkhæft",_xlfn.XLOOKUP(S859,Vegalengdir[Texti],INDIRECT("Vegalengdir["&amp;'Upplýsingar um umsækjanda'!$B$10&amp;"]"),0%,0)))</f>
        <v/>
      </c>
      <c r="U859" s="72" t="str">
        <f t="shared" si="41"/>
        <v/>
      </c>
    </row>
    <row r="860" spans="1:21" x14ac:dyDescent="0.25">
      <c r="A860" s="53">
        <f t="shared" si="39"/>
        <v>859</v>
      </c>
      <c r="B860" s="55"/>
      <c r="C860" s="56"/>
      <c r="D860" s="55"/>
      <c r="E860" s="55"/>
      <c r="F860" s="55"/>
      <c r="G860" s="55"/>
      <c r="H860" s="57"/>
      <c r="I860" s="55"/>
      <c r="J860" s="55"/>
      <c r="K860" s="55"/>
      <c r="L860" s="55"/>
      <c r="M860" s="55"/>
      <c r="N860" s="57"/>
      <c r="O860" s="57" t="str">
        <f t="shared" si="40"/>
        <v/>
      </c>
      <c r="Q860" s="38" t="s">
        <v>450</v>
      </c>
      <c r="R860" s="38" t="str" cm="1">
        <f t="array" ref="R860">_xlfn.XLOOKUP(Q860,INDEX(Flettilisti,,1),INDEX(Flettilisti,,2),,0)</f>
        <v>Vantar flokkun</v>
      </c>
      <c r="S860" s="38" t="str">
        <f>IF(ISBLANK(N860),"",IF(N860&lt;Gögn!$J$2,Gögn!$K$2,IF(N860&gt;Gögn!$J$4,Gögn!$K$4,Gögn!$K$3)))</f>
        <v/>
      </c>
      <c r="T860" s="49" t="str" cm="1">
        <f t="array" aca="1" ref="T860" ca="1">IF(ISBLANK(B860),"",IF(R860="Styrkhæft",_xlfn.XLOOKUP(S860,Vegalengdir[Texti],INDIRECT("Vegalengdir["&amp;'Upplýsingar um umsækjanda'!$B$10&amp;"]"),0%,0)))</f>
        <v/>
      </c>
      <c r="U860" s="72" t="str">
        <f t="shared" si="41"/>
        <v/>
      </c>
    </row>
    <row r="861" spans="1:21" x14ac:dyDescent="0.25">
      <c r="A861" s="53">
        <f t="shared" si="39"/>
        <v>860</v>
      </c>
      <c r="B861" s="55"/>
      <c r="C861" s="56"/>
      <c r="D861" s="55"/>
      <c r="E861" s="55"/>
      <c r="F861" s="55"/>
      <c r="G861" s="55"/>
      <c r="H861" s="57"/>
      <c r="I861" s="55"/>
      <c r="J861" s="55"/>
      <c r="K861" s="55"/>
      <c r="L861" s="55"/>
      <c r="M861" s="55"/>
      <c r="N861" s="57"/>
      <c r="O861" s="57" t="str">
        <f t="shared" si="40"/>
        <v/>
      </c>
      <c r="Q861" s="38" t="s">
        <v>450</v>
      </c>
      <c r="R861" s="38" t="str" cm="1">
        <f t="array" ref="R861">_xlfn.XLOOKUP(Q861,INDEX(Flettilisti,,1),INDEX(Flettilisti,,2),,0)</f>
        <v>Vantar flokkun</v>
      </c>
      <c r="S861" s="38" t="str">
        <f>IF(ISBLANK(N861),"",IF(N861&lt;Gögn!$J$2,Gögn!$K$2,IF(N861&gt;Gögn!$J$4,Gögn!$K$4,Gögn!$K$3)))</f>
        <v/>
      </c>
      <c r="T861" s="49" t="str" cm="1">
        <f t="array" aca="1" ref="T861" ca="1">IF(ISBLANK(B861),"",IF(R861="Styrkhæft",_xlfn.XLOOKUP(S861,Vegalengdir[Texti],INDIRECT("Vegalengdir["&amp;'Upplýsingar um umsækjanda'!$B$10&amp;"]"),0%,0)))</f>
        <v/>
      </c>
      <c r="U861" s="72" t="str">
        <f t="shared" si="41"/>
        <v/>
      </c>
    </row>
    <row r="862" spans="1:21" x14ac:dyDescent="0.25">
      <c r="A862" s="53">
        <f t="shared" si="39"/>
        <v>861</v>
      </c>
      <c r="B862" s="55"/>
      <c r="C862" s="56"/>
      <c r="D862" s="55"/>
      <c r="E862" s="55"/>
      <c r="F862" s="55"/>
      <c r="G862" s="55"/>
      <c r="H862" s="57"/>
      <c r="I862" s="55"/>
      <c r="J862" s="55"/>
      <c r="K862" s="55"/>
      <c r="L862" s="55"/>
      <c r="M862" s="55"/>
      <c r="N862" s="57"/>
      <c r="O862" s="57" t="str">
        <f t="shared" si="40"/>
        <v/>
      </c>
      <c r="Q862" s="38" t="s">
        <v>450</v>
      </c>
      <c r="R862" s="38" t="str" cm="1">
        <f t="array" ref="R862">_xlfn.XLOOKUP(Q862,INDEX(Flettilisti,,1),INDEX(Flettilisti,,2),,0)</f>
        <v>Vantar flokkun</v>
      </c>
      <c r="S862" s="38" t="str">
        <f>IF(ISBLANK(N862),"",IF(N862&lt;Gögn!$J$2,Gögn!$K$2,IF(N862&gt;Gögn!$J$4,Gögn!$K$4,Gögn!$K$3)))</f>
        <v/>
      </c>
      <c r="T862" s="49" t="str" cm="1">
        <f t="array" aca="1" ref="T862" ca="1">IF(ISBLANK(B862),"",IF(R862="Styrkhæft",_xlfn.XLOOKUP(S862,Vegalengdir[Texti],INDIRECT("Vegalengdir["&amp;'Upplýsingar um umsækjanda'!$B$10&amp;"]"),0%,0)))</f>
        <v/>
      </c>
      <c r="U862" s="72" t="str">
        <f t="shared" si="41"/>
        <v/>
      </c>
    </row>
    <row r="863" spans="1:21" x14ac:dyDescent="0.25">
      <c r="A863" s="53">
        <f t="shared" si="39"/>
        <v>862</v>
      </c>
      <c r="B863" s="55"/>
      <c r="C863" s="56"/>
      <c r="D863" s="55"/>
      <c r="E863" s="55"/>
      <c r="F863" s="55"/>
      <c r="G863" s="55"/>
      <c r="H863" s="57"/>
      <c r="I863" s="55"/>
      <c r="J863" s="55"/>
      <c r="K863" s="55"/>
      <c r="L863" s="55"/>
      <c r="M863" s="55"/>
      <c r="N863" s="57"/>
      <c r="O863" s="57" t="str">
        <f t="shared" si="40"/>
        <v/>
      </c>
      <c r="Q863" s="38" t="s">
        <v>450</v>
      </c>
      <c r="R863" s="38" t="str" cm="1">
        <f t="array" ref="R863">_xlfn.XLOOKUP(Q863,INDEX(Flettilisti,,1),INDEX(Flettilisti,,2),,0)</f>
        <v>Vantar flokkun</v>
      </c>
      <c r="S863" s="38" t="str">
        <f>IF(ISBLANK(N863),"",IF(N863&lt;Gögn!$J$2,Gögn!$K$2,IF(N863&gt;Gögn!$J$4,Gögn!$K$4,Gögn!$K$3)))</f>
        <v/>
      </c>
      <c r="T863" s="49" t="str" cm="1">
        <f t="array" aca="1" ref="T863" ca="1">IF(ISBLANK(B863),"",IF(R863="Styrkhæft",_xlfn.XLOOKUP(S863,Vegalengdir[Texti],INDIRECT("Vegalengdir["&amp;'Upplýsingar um umsækjanda'!$B$10&amp;"]"),0%,0)))</f>
        <v/>
      </c>
      <c r="U863" s="72" t="str">
        <f t="shared" si="41"/>
        <v/>
      </c>
    </row>
    <row r="864" spans="1:21" x14ac:dyDescent="0.25">
      <c r="A864" s="53">
        <f t="shared" si="39"/>
        <v>863</v>
      </c>
      <c r="B864" s="55"/>
      <c r="C864" s="56"/>
      <c r="D864" s="55"/>
      <c r="E864" s="55"/>
      <c r="F864" s="55"/>
      <c r="G864" s="55"/>
      <c r="H864" s="57"/>
      <c r="I864" s="55"/>
      <c r="J864" s="55"/>
      <c r="K864" s="55"/>
      <c r="L864" s="55"/>
      <c r="M864" s="55"/>
      <c r="N864" s="57"/>
      <c r="O864" s="57" t="str">
        <f t="shared" si="40"/>
        <v/>
      </c>
      <c r="Q864" s="38" t="s">
        <v>450</v>
      </c>
      <c r="R864" s="38" t="str" cm="1">
        <f t="array" ref="R864">_xlfn.XLOOKUP(Q864,INDEX(Flettilisti,,1),INDEX(Flettilisti,,2),,0)</f>
        <v>Vantar flokkun</v>
      </c>
      <c r="S864" s="38" t="str">
        <f>IF(ISBLANK(N864),"",IF(N864&lt;Gögn!$J$2,Gögn!$K$2,IF(N864&gt;Gögn!$J$4,Gögn!$K$4,Gögn!$K$3)))</f>
        <v/>
      </c>
      <c r="T864" s="49" t="str" cm="1">
        <f t="array" aca="1" ref="T864" ca="1">IF(ISBLANK(B864),"",IF(R864="Styrkhæft",_xlfn.XLOOKUP(S864,Vegalengdir[Texti],INDIRECT("Vegalengdir["&amp;'Upplýsingar um umsækjanda'!$B$10&amp;"]"),0%,0)))</f>
        <v/>
      </c>
      <c r="U864" s="72" t="str">
        <f t="shared" si="41"/>
        <v/>
      </c>
    </row>
    <row r="865" spans="1:21" x14ac:dyDescent="0.25">
      <c r="A865" s="53">
        <f t="shared" si="39"/>
        <v>864</v>
      </c>
      <c r="B865" s="55"/>
      <c r="C865" s="56"/>
      <c r="D865" s="55"/>
      <c r="E865" s="55"/>
      <c r="F865" s="55"/>
      <c r="G865" s="55"/>
      <c r="H865" s="57"/>
      <c r="I865" s="55"/>
      <c r="J865" s="55"/>
      <c r="K865" s="55"/>
      <c r="L865" s="55"/>
      <c r="M865" s="55"/>
      <c r="N865" s="57"/>
      <c r="O865" s="57" t="str">
        <f t="shared" si="40"/>
        <v/>
      </c>
      <c r="Q865" s="38" t="s">
        <v>450</v>
      </c>
      <c r="R865" s="38" t="str" cm="1">
        <f t="array" ref="R865">_xlfn.XLOOKUP(Q865,INDEX(Flettilisti,,1),INDEX(Flettilisti,,2),,0)</f>
        <v>Vantar flokkun</v>
      </c>
      <c r="S865" s="38" t="str">
        <f>IF(ISBLANK(N865),"",IF(N865&lt;Gögn!$J$2,Gögn!$K$2,IF(N865&gt;Gögn!$J$4,Gögn!$K$4,Gögn!$K$3)))</f>
        <v/>
      </c>
      <c r="T865" s="49" t="str" cm="1">
        <f t="array" aca="1" ref="T865" ca="1">IF(ISBLANK(B865),"",IF(R865="Styrkhæft",_xlfn.XLOOKUP(S865,Vegalengdir[Texti],INDIRECT("Vegalengdir["&amp;'Upplýsingar um umsækjanda'!$B$10&amp;"]"),0%,0)))</f>
        <v/>
      </c>
      <c r="U865" s="72" t="str">
        <f t="shared" si="41"/>
        <v/>
      </c>
    </row>
    <row r="866" spans="1:21" x14ac:dyDescent="0.25">
      <c r="A866" s="53">
        <f t="shared" si="39"/>
        <v>865</v>
      </c>
      <c r="B866" s="55"/>
      <c r="C866" s="56"/>
      <c r="D866" s="55"/>
      <c r="E866" s="55"/>
      <c r="F866" s="55"/>
      <c r="G866" s="55"/>
      <c r="H866" s="57"/>
      <c r="I866" s="55"/>
      <c r="J866" s="55"/>
      <c r="K866" s="55"/>
      <c r="L866" s="55"/>
      <c r="M866" s="55"/>
      <c r="N866" s="57"/>
      <c r="O866" s="57" t="str">
        <f t="shared" si="40"/>
        <v/>
      </c>
      <c r="Q866" s="38" t="s">
        <v>450</v>
      </c>
      <c r="R866" s="38" t="str" cm="1">
        <f t="array" ref="R866">_xlfn.XLOOKUP(Q866,INDEX(Flettilisti,,1),INDEX(Flettilisti,,2),,0)</f>
        <v>Vantar flokkun</v>
      </c>
      <c r="S866" s="38" t="str">
        <f>IF(ISBLANK(N866),"",IF(N866&lt;Gögn!$J$2,Gögn!$K$2,IF(N866&gt;Gögn!$J$4,Gögn!$K$4,Gögn!$K$3)))</f>
        <v/>
      </c>
      <c r="T866" s="49" t="str" cm="1">
        <f t="array" aca="1" ref="T866" ca="1">IF(ISBLANK(B866),"",IF(R866="Styrkhæft",_xlfn.XLOOKUP(S866,Vegalengdir[Texti],INDIRECT("Vegalengdir["&amp;'Upplýsingar um umsækjanda'!$B$10&amp;"]"),0%,0)))</f>
        <v/>
      </c>
      <c r="U866" s="72" t="str">
        <f t="shared" si="41"/>
        <v/>
      </c>
    </row>
    <row r="867" spans="1:21" x14ac:dyDescent="0.25">
      <c r="A867" s="53">
        <f t="shared" si="39"/>
        <v>866</v>
      </c>
      <c r="B867" s="55"/>
      <c r="C867" s="56"/>
      <c r="D867" s="55"/>
      <c r="E867" s="55"/>
      <c r="F867" s="55"/>
      <c r="G867" s="55"/>
      <c r="H867" s="57"/>
      <c r="I867" s="55"/>
      <c r="J867" s="55"/>
      <c r="K867" s="55"/>
      <c r="L867" s="55"/>
      <c r="M867" s="55"/>
      <c r="N867" s="57"/>
      <c r="O867" s="57" t="str">
        <f t="shared" si="40"/>
        <v/>
      </c>
      <c r="Q867" s="38" t="s">
        <v>450</v>
      </c>
      <c r="R867" s="38" t="str" cm="1">
        <f t="array" ref="R867">_xlfn.XLOOKUP(Q867,INDEX(Flettilisti,,1),INDEX(Flettilisti,,2),,0)</f>
        <v>Vantar flokkun</v>
      </c>
      <c r="S867" s="38" t="str">
        <f>IF(ISBLANK(N867),"",IF(N867&lt;Gögn!$J$2,Gögn!$K$2,IF(N867&gt;Gögn!$J$4,Gögn!$K$4,Gögn!$K$3)))</f>
        <v/>
      </c>
      <c r="T867" s="49" t="str" cm="1">
        <f t="array" aca="1" ref="T867" ca="1">IF(ISBLANK(B867),"",IF(R867="Styrkhæft",_xlfn.XLOOKUP(S867,Vegalengdir[Texti],INDIRECT("Vegalengdir["&amp;'Upplýsingar um umsækjanda'!$B$10&amp;"]"),0%,0)))</f>
        <v/>
      </c>
      <c r="U867" s="72" t="str">
        <f t="shared" si="41"/>
        <v/>
      </c>
    </row>
    <row r="868" spans="1:21" x14ac:dyDescent="0.25">
      <c r="A868" s="53">
        <f t="shared" si="39"/>
        <v>867</v>
      </c>
      <c r="B868" s="55"/>
      <c r="C868" s="56"/>
      <c r="D868" s="55"/>
      <c r="E868" s="55"/>
      <c r="F868" s="55"/>
      <c r="G868" s="55"/>
      <c r="H868" s="57"/>
      <c r="I868" s="55"/>
      <c r="J868" s="55"/>
      <c r="K868" s="55"/>
      <c r="L868" s="55"/>
      <c r="M868" s="55"/>
      <c r="N868" s="57"/>
      <c r="O868" s="57" t="str">
        <f t="shared" si="40"/>
        <v/>
      </c>
      <c r="Q868" s="38" t="s">
        <v>450</v>
      </c>
      <c r="R868" s="38" t="str" cm="1">
        <f t="array" ref="R868">_xlfn.XLOOKUP(Q868,INDEX(Flettilisti,,1),INDEX(Flettilisti,,2),,0)</f>
        <v>Vantar flokkun</v>
      </c>
      <c r="S868" s="38" t="str">
        <f>IF(ISBLANK(N868),"",IF(N868&lt;Gögn!$J$2,Gögn!$K$2,IF(N868&gt;Gögn!$J$4,Gögn!$K$4,Gögn!$K$3)))</f>
        <v/>
      </c>
      <c r="T868" s="49" t="str" cm="1">
        <f t="array" aca="1" ref="T868" ca="1">IF(ISBLANK(B868),"",IF(R868="Styrkhæft",_xlfn.XLOOKUP(S868,Vegalengdir[Texti],INDIRECT("Vegalengdir["&amp;'Upplýsingar um umsækjanda'!$B$10&amp;"]"),0%,0)))</f>
        <v/>
      </c>
      <c r="U868" s="72" t="str">
        <f t="shared" si="41"/>
        <v/>
      </c>
    </row>
    <row r="869" spans="1:21" x14ac:dyDescent="0.25">
      <c r="A869" s="53">
        <f t="shared" si="39"/>
        <v>868</v>
      </c>
      <c r="B869" s="55"/>
      <c r="C869" s="56"/>
      <c r="D869" s="55"/>
      <c r="E869" s="55"/>
      <c r="F869" s="55"/>
      <c r="G869" s="55"/>
      <c r="H869" s="57"/>
      <c r="I869" s="55"/>
      <c r="J869" s="55"/>
      <c r="K869" s="55"/>
      <c r="L869" s="55"/>
      <c r="M869" s="55"/>
      <c r="N869" s="57"/>
      <c r="O869" s="57" t="str">
        <f t="shared" si="40"/>
        <v/>
      </c>
      <c r="Q869" s="38" t="s">
        <v>450</v>
      </c>
      <c r="R869" s="38" t="str" cm="1">
        <f t="array" ref="R869">_xlfn.XLOOKUP(Q869,INDEX(Flettilisti,,1),INDEX(Flettilisti,,2),,0)</f>
        <v>Vantar flokkun</v>
      </c>
      <c r="S869" s="38" t="str">
        <f>IF(ISBLANK(N869),"",IF(N869&lt;Gögn!$J$2,Gögn!$K$2,IF(N869&gt;Gögn!$J$4,Gögn!$K$4,Gögn!$K$3)))</f>
        <v/>
      </c>
      <c r="T869" s="49" t="str" cm="1">
        <f t="array" aca="1" ref="T869" ca="1">IF(ISBLANK(B869),"",IF(R869="Styrkhæft",_xlfn.XLOOKUP(S869,Vegalengdir[Texti],INDIRECT("Vegalengdir["&amp;'Upplýsingar um umsækjanda'!$B$10&amp;"]"),0%,0)))</f>
        <v/>
      </c>
      <c r="U869" s="72" t="str">
        <f t="shared" si="41"/>
        <v/>
      </c>
    </row>
    <row r="870" spans="1:21" x14ac:dyDescent="0.25">
      <c r="A870" s="53">
        <f t="shared" si="39"/>
        <v>869</v>
      </c>
      <c r="B870" s="55"/>
      <c r="C870" s="56"/>
      <c r="D870" s="55"/>
      <c r="E870" s="55"/>
      <c r="F870" s="55"/>
      <c r="G870" s="55"/>
      <c r="H870" s="57"/>
      <c r="I870" s="55"/>
      <c r="J870" s="55"/>
      <c r="K870" s="55"/>
      <c r="L870" s="55"/>
      <c r="M870" s="55"/>
      <c r="N870" s="57"/>
      <c r="O870" s="57" t="str">
        <f t="shared" si="40"/>
        <v/>
      </c>
      <c r="Q870" s="38" t="s">
        <v>450</v>
      </c>
      <c r="R870" s="38" t="str" cm="1">
        <f t="array" ref="R870">_xlfn.XLOOKUP(Q870,INDEX(Flettilisti,,1),INDEX(Flettilisti,,2),,0)</f>
        <v>Vantar flokkun</v>
      </c>
      <c r="S870" s="38" t="str">
        <f>IF(ISBLANK(N870),"",IF(N870&lt;Gögn!$J$2,Gögn!$K$2,IF(N870&gt;Gögn!$J$4,Gögn!$K$4,Gögn!$K$3)))</f>
        <v/>
      </c>
      <c r="T870" s="49" t="str" cm="1">
        <f t="array" aca="1" ref="T870" ca="1">IF(ISBLANK(B870),"",IF(R870="Styrkhæft",_xlfn.XLOOKUP(S870,Vegalengdir[Texti],INDIRECT("Vegalengdir["&amp;'Upplýsingar um umsækjanda'!$B$10&amp;"]"),0%,0)))</f>
        <v/>
      </c>
      <c r="U870" s="72" t="str">
        <f t="shared" si="41"/>
        <v/>
      </c>
    </row>
    <row r="871" spans="1:21" x14ac:dyDescent="0.25">
      <c r="A871" s="53">
        <f t="shared" si="39"/>
        <v>870</v>
      </c>
      <c r="B871" s="55"/>
      <c r="C871" s="56"/>
      <c r="D871" s="55"/>
      <c r="E871" s="55"/>
      <c r="F871" s="55"/>
      <c r="G871" s="55"/>
      <c r="H871" s="57"/>
      <c r="I871" s="55"/>
      <c r="J871" s="55"/>
      <c r="K871" s="55"/>
      <c r="L871" s="55"/>
      <c r="M871" s="55"/>
      <c r="N871" s="57"/>
      <c r="O871" s="57" t="str">
        <f t="shared" si="40"/>
        <v/>
      </c>
      <c r="Q871" s="38" t="s">
        <v>450</v>
      </c>
      <c r="R871" s="38" t="str" cm="1">
        <f t="array" ref="R871">_xlfn.XLOOKUP(Q871,INDEX(Flettilisti,,1),INDEX(Flettilisti,,2),,0)</f>
        <v>Vantar flokkun</v>
      </c>
      <c r="S871" s="38" t="str">
        <f>IF(ISBLANK(N871),"",IF(N871&lt;Gögn!$J$2,Gögn!$K$2,IF(N871&gt;Gögn!$J$4,Gögn!$K$4,Gögn!$K$3)))</f>
        <v/>
      </c>
      <c r="T871" s="49" t="str" cm="1">
        <f t="array" aca="1" ref="T871" ca="1">IF(ISBLANK(B871),"",IF(R871="Styrkhæft",_xlfn.XLOOKUP(S871,Vegalengdir[Texti],INDIRECT("Vegalengdir["&amp;'Upplýsingar um umsækjanda'!$B$10&amp;"]"),0%,0)))</f>
        <v/>
      </c>
      <c r="U871" s="72" t="str">
        <f t="shared" si="41"/>
        <v/>
      </c>
    </row>
    <row r="872" spans="1:21" x14ac:dyDescent="0.25">
      <c r="A872" s="53">
        <f t="shared" si="39"/>
        <v>871</v>
      </c>
      <c r="B872" s="55"/>
      <c r="C872" s="56"/>
      <c r="D872" s="55"/>
      <c r="E872" s="55"/>
      <c r="F872" s="55"/>
      <c r="G872" s="55"/>
      <c r="H872" s="57"/>
      <c r="I872" s="55"/>
      <c r="J872" s="55"/>
      <c r="K872" s="55"/>
      <c r="L872" s="55"/>
      <c r="M872" s="55"/>
      <c r="N872" s="57"/>
      <c r="O872" s="57" t="str">
        <f t="shared" si="40"/>
        <v/>
      </c>
      <c r="Q872" s="38" t="s">
        <v>450</v>
      </c>
      <c r="R872" s="38" t="str" cm="1">
        <f t="array" ref="R872">_xlfn.XLOOKUP(Q872,INDEX(Flettilisti,,1),INDEX(Flettilisti,,2),,0)</f>
        <v>Vantar flokkun</v>
      </c>
      <c r="S872" s="38" t="str">
        <f>IF(ISBLANK(N872),"",IF(N872&lt;Gögn!$J$2,Gögn!$K$2,IF(N872&gt;Gögn!$J$4,Gögn!$K$4,Gögn!$K$3)))</f>
        <v/>
      </c>
      <c r="T872" s="49" t="str" cm="1">
        <f t="array" aca="1" ref="T872" ca="1">IF(ISBLANK(B872),"",IF(R872="Styrkhæft",_xlfn.XLOOKUP(S872,Vegalengdir[Texti],INDIRECT("Vegalengdir["&amp;'Upplýsingar um umsækjanda'!$B$10&amp;"]"),0%,0)))</f>
        <v/>
      </c>
      <c r="U872" s="72" t="str">
        <f t="shared" si="41"/>
        <v/>
      </c>
    </row>
    <row r="873" spans="1:21" x14ac:dyDescent="0.25">
      <c r="A873" s="53">
        <f t="shared" si="39"/>
        <v>872</v>
      </c>
      <c r="B873" s="55"/>
      <c r="C873" s="56"/>
      <c r="D873" s="55"/>
      <c r="E873" s="55"/>
      <c r="F873" s="55"/>
      <c r="G873" s="55"/>
      <c r="H873" s="57"/>
      <c r="I873" s="55"/>
      <c r="J873" s="55"/>
      <c r="K873" s="55"/>
      <c r="L873" s="55"/>
      <c r="M873" s="55"/>
      <c r="N873" s="57"/>
      <c r="O873" s="57" t="str">
        <f t="shared" si="40"/>
        <v/>
      </c>
      <c r="Q873" s="38" t="s">
        <v>450</v>
      </c>
      <c r="R873" s="38" t="str" cm="1">
        <f t="array" ref="R873">_xlfn.XLOOKUP(Q873,INDEX(Flettilisti,,1),INDEX(Flettilisti,,2),,0)</f>
        <v>Vantar flokkun</v>
      </c>
      <c r="S873" s="38" t="str">
        <f>IF(ISBLANK(N873),"",IF(N873&lt;Gögn!$J$2,Gögn!$K$2,IF(N873&gt;Gögn!$J$4,Gögn!$K$4,Gögn!$K$3)))</f>
        <v/>
      </c>
      <c r="T873" s="49" t="str" cm="1">
        <f t="array" aca="1" ref="T873" ca="1">IF(ISBLANK(B873),"",IF(R873="Styrkhæft",_xlfn.XLOOKUP(S873,Vegalengdir[Texti],INDIRECT("Vegalengdir["&amp;'Upplýsingar um umsækjanda'!$B$10&amp;"]"),0%,0)))</f>
        <v/>
      </c>
      <c r="U873" s="72" t="str">
        <f t="shared" si="41"/>
        <v/>
      </c>
    </row>
    <row r="874" spans="1:21" x14ac:dyDescent="0.25">
      <c r="A874" s="53">
        <f t="shared" si="39"/>
        <v>873</v>
      </c>
      <c r="B874" s="55"/>
      <c r="C874" s="56"/>
      <c r="D874" s="55"/>
      <c r="E874" s="55"/>
      <c r="F874" s="55"/>
      <c r="G874" s="55"/>
      <c r="H874" s="57"/>
      <c r="I874" s="55"/>
      <c r="J874" s="55"/>
      <c r="K874" s="55"/>
      <c r="L874" s="55"/>
      <c r="M874" s="55"/>
      <c r="N874" s="57"/>
      <c r="O874" s="57" t="str">
        <f t="shared" si="40"/>
        <v/>
      </c>
      <c r="Q874" s="38" t="s">
        <v>450</v>
      </c>
      <c r="R874" s="38" t="str" cm="1">
        <f t="array" ref="R874">_xlfn.XLOOKUP(Q874,INDEX(Flettilisti,,1),INDEX(Flettilisti,,2),,0)</f>
        <v>Vantar flokkun</v>
      </c>
      <c r="S874" s="38" t="str">
        <f>IF(ISBLANK(N874),"",IF(N874&lt;Gögn!$J$2,Gögn!$K$2,IF(N874&gt;Gögn!$J$4,Gögn!$K$4,Gögn!$K$3)))</f>
        <v/>
      </c>
      <c r="T874" s="49" t="str" cm="1">
        <f t="array" aca="1" ref="T874" ca="1">IF(ISBLANK(B874),"",IF(R874="Styrkhæft",_xlfn.XLOOKUP(S874,Vegalengdir[Texti],INDIRECT("Vegalengdir["&amp;'Upplýsingar um umsækjanda'!$B$10&amp;"]"),0%,0)))</f>
        <v/>
      </c>
      <c r="U874" s="72" t="str">
        <f t="shared" si="41"/>
        <v/>
      </c>
    </row>
    <row r="875" spans="1:21" x14ac:dyDescent="0.25">
      <c r="A875" s="53">
        <f t="shared" ref="A875:A938" si="42">A874+1</f>
        <v>874</v>
      </c>
      <c r="B875" s="55"/>
      <c r="C875" s="56"/>
      <c r="D875" s="55"/>
      <c r="E875" s="55"/>
      <c r="F875" s="55"/>
      <c r="G875" s="55"/>
      <c r="H875" s="57"/>
      <c r="I875" s="55"/>
      <c r="J875" s="55"/>
      <c r="K875" s="55"/>
      <c r="L875" s="55"/>
      <c r="M875" s="55"/>
      <c r="N875" s="57"/>
      <c r="O875" s="57" t="str">
        <f t="shared" si="40"/>
        <v/>
      </c>
      <c r="Q875" s="38" t="s">
        <v>450</v>
      </c>
      <c r="R875" s="38" t="str" cm="1">
        <f t="array" ref="R875">_xlfn.XLOOKUP(Q875,INDEX(Flettilisti,,1),INDEX(Flettilisti,,2),,0)</f>
        <v>Vantar flokkun</v>
      </c>
      <c r="S875" s="38" t="str">
        <f>IF(ISBLANK(N875),"",IF(N875&lt;Gögn!$J$2,Gögn!$K$2,IF(N875&gt;Gögn!$J$4,Gögn!$K$4,Gögn!$K$3)))</f>
        <v/>
      </c>
      <c r="T875" s="49" t="str" cm="1">
        <f t="array" aca="1" ref="T875" ca="1">IF(ISBLANK(B875),"",IF(R875="Styrkhæft",_xlfn.XLOOKUP(S875,Vegalengdir[Texti],INDIRECT("Vegalengdir["&amp;'Upplýsingar um umsækjanda'!$B$10&amp;"]"),0%,0)))</f>
        <v/>
      </c>
      <c r="U875" s="72" t="str">
        <f t="shared" si="41"/>
        <v/>
      </c>
    </row>
    <row r="876" spans="1:21" x14ac:dyDescent="0.25">
      <c r="A876" s="53">
        <f t="shared" si="42"/>
        <v>875</v>
      </c>
      <c r="B876" s="55"/>
      <c r="C876" s="56"/>
      <c r="D876" s="55"/>
      <c r="E876" s="55"/>
      <c r="F876" s="55"/>
      <c r="G876" s="55"/>
      <c r="H876" s="57"/>
      <c r="I876" s="55"/>
      <c r="J876" s="55"/>
      <c r="K876" s="55"/>
      <c r="L876" s="55"/>
      <c r="M876" s="55"/>
      <c r="N876" s="57"/>
      <c r="O876" s="57" t="str">
        <f t="shared" si="40"/>
        <v/>
      </c>
      <c r="Q876" s="38" t="s">
        <v>450</v>
      </c>
      <c r="R876" s="38" t="str" cm="1">
        <f t="array" ref="R876">_xlfn.XLOOKUP(Q876,INDEX(Flettilisti,,1),INDEX(Flettilisti,,2),,0)</f>
        <v>Vantar flokkun</v>
      </c>
      <c r="S876" s="38" t="str">
        <f>IF(ISBLANK(N876),"",IF(N876&lt;Gögn!$J$2,Gögn!$K$2,IF(N876&gt;Gögn!$J$4,Gögn!$K$4,Gögn!$K$3)))</f>
        <v/>
      </c>
      <c r="T876" s="49" t="str" cm="1">
        <f t="array" aca="1" ref="T876" ca="1">IF(ISBLANK(B876),"",IF(R876="Styrkhæft",_xlfn.XLOOKUP(S876,Vegalengdir[Texti],INDIRECT("Vegalengdir["&amp;'Upplýsingar um umsækjanda'!$B$10&amp;"]"),0%,0)))</f>
        <v/>
      </c>
      <c r="U876" s="72" t="str">
        <f t="shared" si="41"/>
        <v/>
      </c>
    </row>
    <row r="877" spans="1:21" x14ac:dyDescent="0.25">
      <c r="A877" s="53">
        <f t="shared" si="42"/>
        <v>876</v>
      </c>
      <c r="B877" s="55"/>
      <c r="C877" s="56"/>
      <c r="D877" s="55"/>
      <c r="E877" s="55"/>
      <c r="F877" s="55"/>
      <c r="G877" s="55"/>
      <c r="H877" s="57"/>
      <c r="I877" s="55"/>
      <c r="J877" s="55"/>
      <c r="K877" s="55"/>
      <c r="L877" s="55"/>
      <c r="M877" s="55"/>
      <c r="N877" s="57"/>
      <c r="O877" s="57" t="str">
        <f t="shared" si="40"/>
        <v/>
      </c>
      <c r="Q877" s="38" t="s">
        <v>450</v>
      </c>
      <c r="R877" s="38" t="str" cm="1">
        <f t="array" ref="R877">_xlfn.XLOOKUP(Q877,INDEX(Flettilisti,,1),INDEX(Flettilisti,,2),,0)</f>
        <v>Vantar flokkun</v>
      </c>
      <c r="S877" s="38" t="str">
        <f>IF(ISBLANK(N877),"",IF(N877&lt;Gögn!$J$2,Gögn!$K$2,IF(N877&gt;Gögn!$J$4,Gögn!$K$4,Gögn!$K$3)))</f>
        <v/>
      </c>
      <c r="T877" s="49" t="str" cm="1">
        <f t="array" aca="1" ref="T877" ca="1">IF(ISBLANK(B877),"",IF(R877="Styrkhæft",_xlfn.XLOOKUP(S877,Vegalengdir[Texti],INDIRECT("Vegalengdir["&amp;'Upplýsingar um umsækjanda'!$B$10&amp;"]"),0%,0)))</f>
        <v/>
      </c>
      <c r="U877" s="72" t="str">
        <f t="shared" si="41"/>
        <v/>
      </c>
    </row>
    <row r="878" spans="1:21" x14ac:dyDescent="0.25">
      <c r="A878" s="53">
        <f t="shared" si="42"/>
        <v>877</v>
      </c>
      <c r="B878" s="55"/>
      <c r="C878" s="56"/>
      <c r="D878" s="55"/>
      <c r="E878" s="55"/>
      <c r="F878" s="55"/>
      <c r="G878" s="55"/>
      <c r="H878" s="57"/>
      <c r="I878" s="55"/>
      <c r="J878" s="55"/>
      <c r="K878" s="55"/>
      <c r="L878" s="55"/>
      <c r="M878" s="55"/>
      <c r="N878" s="57"/>
      <c r="O878" s="57" t="str">
        <f t="shared" si="40"/>
        <v/>
      </c>
      <c r="Q878" s="38" t="s">
        <v>450</v>
      </c>
      <c r="R878" s="38" t="str" cm="1">
        <f t="array" ref="R878">_xlfn.XLOOKUP(Q878,INDEX(Flettilisti,,1),INDEX(Flettilisti,,2),,0)</f>
        <v>Vantar flokkun</v>
      </c>
      <c r="S878" s="38" t="str">
        <f>IF(ISBLANK(N878),"",IF(N878&lt;Gögn!$J$2,Gögn!$K$2,IF(N878&gt;Gögn!$J$4,Gögn!$K$4,Gögn!$K$3)))</f>
        <v/>
      </c>
      <c r="T878" s="49" t="str" cm="1">
        <f t="array" aca="1" ref="T878" ca="1">IF(ISBLANK(B878),"",IF(R878="Styrkhæft",_xlfn.XLOOKUP(S878,Vegalengdir[Texti],INDIRECT("Vegalengdir["&amp;'Upplýsingar um umsækjanda'!$B$10&amp;"]"),0%,0)))</f>
        <v/>
      </c>
      <c r="U878" s="72" t="str">
        <f t="shared" si="41"/>
        <v/>
      </c>
    </row>
    <row r="879" spans="1:21" x14ac:dyDescent="0.25">
      <c r="A879" s="53">
        <f t="shared" si="42"/>
        <v>878</v>
      </c>
      <c r="B879" s="55"/>
      <c r="C879" s="56"/>
      <c r="D879" s="55"/>
      <c r="E879" s="55"/>
      <c r="F879" s="55"/>
      <c r="G879" s="55"/>
      <c r="H879" s="57"/>
      <c r="I879" s="55"/>
      <c r="J879" s="55"/>
      <c r="K879" s="55"/>
      <c r="L879" s="55"/>
      <c r="M879" s="55"/>
      <c r="N879" s="57"/>
      <c r="O879" s="57" t="str">
        <f t="shared" si="40"/>
        <v/>
      </c>
      <c r="Q879" s="38" t="s">
        <v>450</v>
      </c>
      <c r="R879" s="38" t="str" cm="1">
        <f t="array" ref="R879">_xlfn.XLOOKUP(Q879,INDEX(Flettilisti,,1),INDEX(Flettilisti,,2),,0)</f>
        <v>Vantar flokkun</v>
      </c>
      <c r="S879" s="38" t="str">
        <f>IF(ISBLANK(N879),"",IF(N879&lt;Gögn!$J$2,Gögn!$K$2,IF(N879&gt;Gögn!$J$4,Gögn!$K$4,Gögn!$K$3)))</f>
        <v/>
      </c>
      <c r="T879" s="49" t="str" cm="1">
        <f t="array" aca="1" ref="T879" ca="1">IF(ISBLANK(B879),"",IF(R879="Styrkhæft",_xlfn.XLOOKUP(S879,Vegalengdir[Texti],INDIRECT("Vegalengdir["&amp;'Upplýsingar um umsækjanda'!$B$10&amp;"]"),0%,0)))</f>
        <v/>
      </c>
      <c r="U879" s="72" t="str">
        <f t="shared" si="41"/>
        <v/>
      </c>
    </row>
    <row r="880" spans="1:21" x14ac:dyDescent="0.25">
      <c r="A880" s="53">
        <f t="shared" si="42"/>
        <v>879</v>
      </c>
      <c r="B880" s="55"/>
      <c r="C880" s="56"/>
      <c r="D880" s="55"/>
      <c r="E880" s="55"/>
      <c r="F880" s="55"/>
      <c r="G880" s="55"/>
      <c r="H880" s="57"/>
      <c r="I880" s="55"/>
      <c r="J880" s="55"/>
      <c r="K880" s="55"/>
      <c r="L880" s="55"/>
      <c r="M880" s="55"/>
      <c r="N880" s="57"/>
      <c r="O880" s="57" t="str">
        <f t="shared" si="40"/>
        <v/>
      </c>
      <c r="Q880" s="38" t="s">
        <v>450</v>
      </c>
      <c r="R880" s="38" t="str" cm="1">
        <f t="array" ref="R880">_xlfn.XLOOKUP(Q880,INDEX(Flettilisti,,1),INDEX(Flettilisti,,2),,0)</f>
        <v>Vantar flokkun</v>
      </c>
      <c r="S880" s="38" t="str">
        <f>IF(ISBLANK(N880),"",IF(N880&lt;Gögn!$J$2,Gögn!$K$2,IF(N880&gt;Gögn!$J$4,Gögn!$K$4,Gögn!$K$3)))</f>
        <v/>
      </c>
      <c r="T880" s="49" t="str" cm="1">
        <f t="array" aca="1" ref="T880" ca="1">IF(ISBLANK(B880),"",IF(R880="Styrkhæft",_xlfn.XLOOKUP(S880,Vegalengdir[Texti],INDIRECT("Vegalengdir["&amp;'Upplýsingar um umsækjanda'!$B$10&amp;"]"),0%,0)))</f>
        <v/>
      </c>
      <c r="U880" s="72" t="str">
        <f t="shared" si="41"/>
        <v/>
      </c>
    </row>
    <row r="881" spans="1:21" x14ac:dyDescent="0.25">
      <c r="A881" s="53">
        <f t="shared" si="42"/>
        <v>880</v>
      </c>
      <c r="B881" s="55"/>
      <c r="C881" s="56"/>
      <c r="D881" s="55"/>
      <c r="E881" s="55"/>
      <c r="F881" s="55"/>
      <c r="G881" s="55"/>
      <c r="H881" s="57"/>
      <c r="I881" s="55"/>
      <c r="J881" s="55"/>
      <c r="K881" s="55"/>
      <c r="L881" s="55"/>
      <c r="M881" s="55"/>
      <c r="N881" s="57"/>
      <c r="O881" s="57" t="str">
        <f t="shared" si="40"/>
        <v/>
      </c>
      <c r="Q881" s="38" t="s">
        <v>450</v>
      </c>
      <c r="R881" s="38" t="str" cm="1">
        <f t="array" ref="R881">_xlfn.XLOOKUP(Q881,INDEX(Flettilisti,,1),INDEX(Flettilisti,,2),,0)</f>
        <v>Vantar flokkun</v>
      </c>
      <c r="S881" s="38" t="str">
        <f>IF(ISBLANK(N881),"",IF(N881&lt;Gögn!$J$2,Gögn!$K$2,IF(N881&gt;Gögn!$J$4,Gögn!$K$4,Gögn!$K$3)))</f>
        <v/>
      </c>
      <c r="T881" s="49" t="str" cm="1">
        <f t="array" aca="1" ref="T881" ca="1">IF(ISBLANK(B881),"",IF(R881="Styrkhæft",_xlfn.XLOOKUP(S881,Vegalengdir[Texti],INDIRECT("Vegalengdir["&amp;'Upplýsingar um umsækjanda'!$B$10&amp;"]"),0%,0)))</f>
        <v/>
      </c>
      <c r="U881" s="72" t="str">
        <f t="shared" si="41"/>
        <v/>
      </c>
    </row>
    <row r="882" spans="1:21" x14ac:dyDescent="0.25">
      <c r="A882" s="53">
        <f t="shared" si="42"/>
        <v>881</v>
      </c>
      <c r="B882" s="55"/>
      <c r="C882" s="56"/>
      <c r="D882" s="55"/>
      <c r="E882" s="55"/>
      <c r="F882" s="55"/>
      <c r="G882" s="55"/>
      <c r="H882" s="57"/>
      <c r="I882" s="55"/>
      <c r="J882" s="55"/>
      <c r="K882" s="55"/>
      <c r="L882" s="55"/>
      <c r="M882" s="55"/>
      <c r="N882" s="57"/>
      <c r="O882" s="57" t="str">
        <f t="shared" si="40"/>
        <v/>
      </c>
      <c r="Q882" s="38" t="s">
        <v>450</v>
      </c>
      <c r="R882" s="38" t="str" cm="1">
        <f t="array" ref="R882">_xlfn.XLOOKUP(Q882,INDEX(Flettilisti,,1),INDEX(Flettilisti,,2),,0)</f>
        <v>Vantar flokkun</v>
      </c>
      <c r="S882" s="38" t="str">
        <f>IF(ISBLANK(N882),"",IF(N882&lt;Gögn!$J$2,Gögn!$K$2,IF(N882&gt;Gögn!$J$4,Gögn!$K$4,Gögn!$K$3)))</f>
        <v/>
      </c>
      <c r="T882" s="49" t="str" cm="1">
        <f t="array" aca="1" ref="T882" ca="1">IF(ISBLANK(B882),"",IF(R882="Styrkhæft",_xlfn.XLOOKUP(S882,Vegalengdir[Texti],INDIRECT("Vegalengdir["&amp;'Upplýsingar um umsækjanda'!$B$10&amp;"]"),0%,0)))</f>
        <v/>
      </c>
      <c r="U882" s="72" t="str">
        <f t="shared" si="41"/>
        <v/>
      </c>
    </row>
    <row r="883" spans="1:21" x14ac:dyDescent="0.25">
      <c r="A883" s="53">
        <f t="shared" si="42"/>
        <v>882</v>
      </c>
      <c r="B883" s="55"/>
      <c r="C883" s="56"/>
      <c r="D883" s="55"/>
      <c r="E883" s="55"/>
      <c r="F883" s="55"/>
      <c r="G883" s="55"/>
      <c r="H883" s="57"/>
      <c r="I883" s="55"/>
      <c r="J883" s="55"/>
      <c r="K883" s="55"/>
      <c r="L883" s="55"/>
      <c r="M883" s="55"/>
      <c r="N883" s="57"/>
      <c r="O883" s="57" t="str">
        <f t="shared" si="40"/>
        <v/>
      </c>
      <c r="Q883" s="38" t="s">
        <v>450</v>
      </c>
      <c r="R883" s="38" t="str" cm="1">
        <f t="array" ref="R883">_xlfn.XLOOKUP(Q883,INDEX(Flettilisti,,1),INDEX(Flettilisti,,2),,0)</f>
        <v>Vantar flokkun</v>
      </c>
      <c r="S883" s="38" t="str">
        <f>IF(ISBLANK(N883),"",IF(N883&lt;Gögn!$J$2,Gögn!$K$2,IF(N883&gt;Gögn!$J$4,Gögn!$K$4,Gögn!$K$3)))</f>
        <v/>
      </c>
      <c r="T883" s="49" t="str" cm="1">
        <f t="array" aca="1" ref="T883" ca="1">IF(ISBLANK(B883),"",IF(R883="Styrkhæft",_xlfn.XLOOKUP(S883,Vegalengdir[Texti],INDIRECT("Vegalengdir["&amp;'Upplýsingar um umsækjanda'!$B$10&amp;"]"),0%,0)))</f>
        <v/>
      </c>
      <c r="U883" s="72" t="str">
        <f t="shared" si="41"/>
        <v/>
      </c>
    </row>
    <row r="884" spans="1:21" x14ac:dyDescent="0.25">
      <c r="A884" s="53">
        <f t="shared" si="42"/>
        <v>883</v>
      </c>
      <c r="B884" s="55"/>
      <c r="C884" s="56"/>
      <c r="D884" s="55"/>
      <c r="E884" s="55"/>
      <c r="F884" s="55"/>
      <c r="G884" s="55"/>
      <c r="H884" s="57"/>
      <c r="I884" s="55"/>
      <c r="J884" s="55"/>
      <c r="K884" s="55"/>
      <c r="L884" s="55"/>
      <c r="M884" s="55"/>
      <c r="N884" s="57"/>
      <c r="O884" s="57" t="str">
        <f t="shared" si="40"/>
        <v/>
      </c>
      <c r="Q884" s="38" t="s">
        <v>450</v>
      </c>
      <c r="R884" s="38" t="str" cm="1">
        <f t="array" ref="R884">_xlfn.XLOOKUP(Q884,INDEX(Flettilisti,,1),INDEX(Flettilisti,,2),,0)</f>
        <v>Vantar flokkun</v>
      </c>
      <c r="S884" s="38" t="str">
        <f>IF(ISBLANK(N884),"",IF(N884&lt;Gögn!$J$2,Gögn!$K$2,IF(N884&gt;Gögn!$J$4,Gögn!$K$4,Gögn!$K$3)))</f>
        <v/>
      </c>
      <c r="T884" s="49" t="str" cm="1">
        <f t="array" aca="1" ref="T884" ca="1">IF(ISBLANK(B884),"",IF(R884="Styrkhæft",_xlfn.XLOOKUP(S884,Vegalengdir[Texti],INDIRECT("Vegalengdir["&amp;'Upplýsingar um umsækjanda'!$B$10&amp;"]"),0%,0)))</f>
        <v/>
      </c>
      <c r="U884" s="72" t="str">
        <f t="shared" si="41"/>
        <v/>
      </c>
    </row>
    <row r="885" spans="1:21" x14ac:dyDescent="0.25">
      <c r="A885" s="53">
        <f t="shared" si="42"/>
        <v>884</v>
      </c>
      <c r="B885" s="55"/>
      <c r="C885" s="56"/>
      <c r="D885" s="55"/>
      <c r="E885" s="55"/>
      <c r="F885" s="55"/>
      <c r="G885" s="55"/>
      <c r="H885" s="57"/>
      <c r="I885" s="55"/>
      <c r="J885" s="55"/>
      <c r="K885" s="55"/>
      <c r="L885" s="55"/>
      <c r="M885" s="55"/>
      <c r="N885" s="57"/>
      <c r="O885" s="57" t="str">
        <f t="shared" si="40"/>
        <v/>
      </c>
      <c r="Q885" s="38" t="s">
        <v>450</v>
      </c>
      <c r="R885" s="38" t="str" cm="1">
        <f t="array" ref="R885">_xlfn.XLOOKUP(Q885,INDEX(Flettilisti,,1),INDEX(Flettilisti,,2),,0)</f>
        <v>Vantar flokkun</v>
      </c>
      <c r="S885" s="38" t="str">
        <f>IF(ISBLANK(N885),"",IF(N885&lt;Gögn!$J$2,Gögn!$K$2,IF(N885&gt;Gögn!$J$4,Gögn!$K$4,Gögn!$K$3)))</f>
        <v/>
      </c>
      <c r="T885" s="49" t="str" cm="1">
        <f t="array" aca="1" ref="T885" ca="1">IF(ISBLANK(B885),"",IF(R885="Styrkhæft",_xlfn.XLOOKUP(S885,Vegalengdir[Texti],INDIRECT("Vegalengdir["&amp;'Upplýsingar um umsækjanda'!$B$10&amp;"]"),0%,0)))</f>
        <v/>
      </c>
      <c r="U885" s="72" t="str">
        <f t="shared" si="41"/>
        <v/>
      </c>
    </row>
    <row r="886" spans="1:21" x14ac:dyDescent="0.25">
      <c r="A886" s="53">
        <f t="shared" si="42"/>
        <v>885</v>
      </c>
      <c r="B886" s="55"/>
      <c r="C886" s="56"/>
      <c r="D886" s="55"/>
      <c r="E886" s="55"/>
      <c r="F886" s="55"/>
      <c r="G886" s="55"/>
      <c r="H886" s="57"/>
      <c r="I886" s="55"/>
      <c r="J886" s="55"/>
      <c r="K886" s="55"/>
      <c r="L886" s="55"/>
      <c r="M886" s="55"/>
      <c r="N886" s="57"/>
      <c r="O886" s="57" t="str">
        <f t="shared" si="40"/>
        <v/>
      </c>
      <c r="Q886" s="38" t="s">
        <v>450</v>
      </c>
      <c r="R886" s="38" t="str" cm="1">
        <f t="array" ref="R886">_xlfn.XLOOKUP(Q886,INDEX(Flettilisti,,1),INDEX(Flettilisti,,2),,0)</f>
        <v>Vantar flokkun</v>
      </c>
      <c r="S886" s="38" t="str">
        <f>IF(ISBLANK(N886),"",IF(N886&lt;Gögn!$J$2,Gögn!$K$2,IF(N886&gt;Gögn!$J$4,Gögn!$K$4,Gögn!$K$3)))</f>
        <v/>
      </c>
      <c r="T886" s="49" t="str" cm="1">
        <f t="array" aca="1" ref="T886" ca="1">IF(ISBLANK(B886),"",IF(R886="Styrkhæft",_xlfn.XLOOKUP(S886,Vegalengdir[Texti],INDIRECT("Vegalengdir["&amp;'Upplýsingar um umsækjanda'!$B$10&amp;"]"),0%,0)))</f>
        <v/>
      </c>
      <c r="U886" s="72" t="str">
        <f t="shared" si="41"/>
        <v/>
      </c>
    </row>
    <row r="887" spans="1:21" x14ac:dyDescent="0.25">
      <c r="A887" s="53">
        <f t="shared" si="42"/>
        <v>886</v>
      </c>
      <c r="B887" s="55"/>
      <c r="C887" s="56"/>
      <c r="D887" s="55"/>
      <c r="E887" s="55"/>
      <c r="F887" s="55"/>
      <c r="G887" s="55"/>
      <c r="H887" s="57"/>
      <c r="I887" s="55"/>
      <c r="J887" s="55"/>
      <c r="K887" s="55"/>
      <c r="L887" s="55"/>
      <c r="M887" s="55"/>
      <c r="N887" s="57"/>
      <c r="O887" s="57" t="str">
        <f t="shared" si="40"/>
        <v/>
      </c>
      <c r="Q887" s="38" t="s">
        <v>450</v>
      </c>
      <c r="R887" s="38" t="str" cm="1">
        <f t="array" ref="R887">_xlfn.XLOOKUP(Q887,INDEX(Flettilisti,,1),INDEX(Flettilisti,,2),,0)</f>
        <v>Vantar flokkun</v>
      </c>
      <c r="S887" s="38" t="str">
        <f>IF(ISBLANK(N887),"",IF(N887&lt;Gögn!$J$2,Gögn!$K$2,IF(N887&gt;Gögn!$J$4,Gögn!$K$4,Gögn!$K$3)))</f>
        <v/>
      </c>
      <c r="T887" s="49" t="str" cm="1">
        <f t="array" aca="1" ref="T887" ca="1">IF(ISBLANK(B887),"",IF(R887="Styrkhæft",_xlfn.XLOOKUP(S887,Vegalengdir[Texti],INDIRECT("Vegalengdir["&amp;'Upplýsingar um umsækjanda'!$B$10&amp;"]"),0%,0)))</f>
        <v/>
      </c>
      <c r="U887" s="72" t="str">
        <f t="shared" si="41"/>
        <v/>
      </c>
    </row>
    <row r="888" spans="1:21" x14ac:dyDescent="0.25">
      <c r="A888" s="53">
        <f t="shared" si="42"/>
        <v>887</v>
      </c>
      <c r="B888" s="55"/>
      <c r="C888" s="56"/>
      <c r="D888" s="55"/>
      <c r="E888" s="55"/>
      <c r="F888" s="55"/>
      <c r="G888" s="55"/>
      <c r="H888" s="57"/>
      <c r="I888" s="55"/>
      <c r="J888" s="55"/>
      <c r="K888" s="55"/>
      <c r="L888" s="55"/>
      <c r="M888" s="55"/>
      <c r="N888" s="57"/>
      <c r="O888" s="57" t="str">
        <f t="shared" si="40"/>
        <v/>
      </c>
      <c r="Q888" s="38" t="s">
        <v>450</v>
      </c>
      <c r="R888" s="38" t="str" cm="1">
        <f t="array" ref="R888">_xlfn.XLOOKUP(Q888,INDEX(Flettilisti,,1),INDEX(Flettilisti,,2),,0)</f>
        <v>Vantar flokkun</v>
      </c>
      <c r="S888" s="38" t="str">
        <f>IF(ISBLANK(N888),"",IF(N888&lt;Gögn!$J$2,Gögn!$K$2,IF(N888&gt;Gögn!$J$4,Gögn!$K$4,Gögn!$K$3)))</f>
        <v/>
      </c>
      <c r="T888" s="49" t="str" cm="1">
        <f t="array" aca="1" ref="T888" ca="1">IF(ISBLANK(B888),"",IF(R888="Styrkhæft",_xlfn.XLOOKUP(S888,Vegalengdir[Texti],INDIRECT("Vegalengdir["&amp;'Upplýsingar um umsækjanda'!$B$10&amp;"]"),0%,0)))</f>
        <v/>
      </c>
      <c r="U888" s="72" t="str">
        <f t="shared" si="41"/>
        <v/>
      </c>
    </row>
    <row r="889" spans="1:21" x14ac:dyDescent="0.25">
      <c r="A889" s="53">
        <f t="shared" si="42"/>
        <v>888</v>
      </c>
      <c r="B889" s="55"/>
      <c r="C889" s="56"/>
      <c r="D889" s="55"/>
      <c r="E889" s="55"/>
      <c r="F889" s="55"/>
      <c r="G889" s="55"/>
      <c r="H889" s="57"/>
      <c r="I889" s="55"/>
      <c r="J889" s="55"/>
      <c r="K889" s="55"/>
      <c r="L889" s="55"/>
      <c r="M889" s="55"/>
      <c r="N889" s="57"/>
      <c r="O889" s="57" t="str">
        <f t="shared" si="40"/>
        <v/>
      </c>
      <c r="Q889" s="38" t="s">
        <v>450</v>
      </c>
      <c r="R889" s="38" t="str" cm="1">
        <f t="array" ref="R889">_xlfn.XLOOKUP(Q889,INDEX(Flettilisti,,1),INDEX(Flettilisti,,2),,0)</f>
        <v>Vantar flokkun</v>
      </c>
      <c r="S889" s="38" t="str">
        <f>IF(ISBLANK(N889),"",IF(N889&lt;Gögn!$J$2,Gögn!$K$2,IF(N889&gt;Gögn!$J$4,Gögn!$K$4,Gögn!$K$3)))</f>
        <v/>
      </c>
      <c r="T889" s="49" t="str" cm="1">
        <f t="array" aca="1" ref="T889" ca="1">IF(ISBLANK(B889),"",IF(R889="Styrkhæft",_xlfn.XLOOKUP(S889,Vegalengdir[Texti],INDIRECT("Vegalengdir["&amp;'Upplýsingar um umsækjanda'!$B$10&amp;"]"),0%,0)))</f>
        <v/>
      </c>
      <c r="U889" s="72" t="str">
        <f t="shared" si="41"/>
        <v/>
      </c>
    </row>
    <row r="890" spans="1:21" x14ac:dyDescent="0.25">
      <c r="A890" s="53">
        <f t="shared" si="42"/>
        <v>889</v>
      </c>
      <c r="B890" s="55"/>
      <c r="C890" s="56"/>
      <c r="D890" s="55"/>
      <c r="E890" s="55"/>
      <c r="F890" s="55"/>
      <c r="G890" s="55"/>
      <c r="H890" s="57"/>
      <c r="I890" s="55"/>
      <c r="J890" s="55"/>
      <c r="K890" s="55"/>
      <c r="L890" s="55"/>
      <c r="M890" s="55"/>
      <c r="N890" s="57"/>
      <c r="O890" s="57" t="str">
        <f t="shared" si="40"/>
        <v/>
      </c>
      <c r="Q890" s="38" t="s">
        <v>450</v>
      </c>
      <c r="R890" s="38" t="str" cm="1">
        <f t="array" ref="R890">_xlfn.XLOOKUP(Q890,INDEX(Flettilisti,,1),INDEX(Flettilisti,,2),,0)</f>
        <v>Vantar flokkun</v>
      </c>
      <c r="S890" s="38" t="str">
        <f>IF(ISBLANK(N890),"",IF(N890&lt;Gögn!$J$2,Gögn!$K$2,IF(N890&gt;Gögn!$J$4,Gögn!$K$4,Gögn!$K$3)))</f>
        <v/>
      </c>
      <c r="T890" s="49" t="str" cm="1">
        <f t="array" aca="1" ref="T890" ca="1">IF(ISBLANK(B890),"",IF(R890="Styrkhæft",_xlfn.XLOOKUP(S890,Vegalengdir[Texti],INDIRECT("Vegalengdir["&amp;'Upplýsingar um umsækjanda'!$B$10&amp;"]"),0%,0)))</f>
        <v/>
      </c>
      <c r="U890" s="72" t="str">
        <f t="shared" si="41"/>
        <v/>
      </c>
    </row>
    <row r="891" spans="1:21" x14ac:dyDescent="0.25">
      <c r="A891" s="53">
        <f t="shared" si="42"/>
        <v>890</v>
      </c>
      <c r="B891" s="55"/>
      <c r="C891" s="56"/>
      <c r="D891" s="55"/>
      <c r="E891" s="55"/>
      <c r="F891" s="55"/>
      <c r="G891" s="55"/>
      <c r="H891" s="57"/>
      <c r="I891" s="55"/>
      <c r="J891" s="55"/>
      <c r="K891" s="55"/>
      <c r="L891" s="55"/>
      <c r="M891" s="55"/>
      <c r="N891" s="57"/>
      <c r="O891" s="57" t="str">
        <f t="shared" si="40"/>
        <v/>
      </c>
      <c r="Q891" s="38" t="s">
        <v>450</v>
      </c>
      <c r="R891" s="38" t="str" cm="1">
        <f t="array" ref="R891">_xlfn.XLOOKUP(Q891,INDEX(Flettilisti,,1),INDEX(Flettilisti,,2),,0)</f>
        <v>Vantar flokkun</v>
      </c>
      <c r="S891" s="38" t="str">
        <f>IF(ISBLANK(N891),"",IF(N891&lt;Gögn!$J$2,Gögn!$K$2,IF(N891&gt;Gögn!$J$4,Gögn!$K$4,Gögn!$K$3)))</f>
        <v/>
      </c>
      <c r="T891" s="49" t="str" cm="1">
        <f t="array" aca="1" ref="T891" ca="1">IF(ISBLANK(B891),"",IF(R891="Styrkhæft",_xlfn.XLOOKUP(S891,Vegalengdir[Texti],INDIRECT("Vegalengdir["&amp;'Upplýsingar um umsækjanda'!$B$10&amp;"]"),0%,0)))</f>
        <v/>
      </c>
      <c r="U891" s="72" t="str">
        <f t="shared" si="41"/>
        <v/>
      </c>
    </row>
    <row r="892" spans="1:21" x14ac:dyDescent="0.25">
      <c r="A892" s="53">
        <f t="shared" si="42"/>
        <v>891</v>
      </c>
      <c r="B892" s="55"/>
      <c r="C892" s="56"/>
      <c r="D892" s="55"/>
      <c r="E892" s="55"/>
      <c r="F892" s="55"/>
      <c r="G892" s="55"/>
      <c r="H892" s="57"/>
      <c r="I892" s="55"/>
      <c r="J892" s="55"/>
      <c r="K892" s="55"/>
      <c r="L892" s="55"/>
      <c r="M892" s="55"/>
      <c r="N892" s="57"/>
      <c r="O892" s="57" t="str">
        <f t="shared" si="40"/>
        <v/>
      </c>
      <c r="Q892" s="38" t="s">
        <v>450</v>
      </c>
      <c r="R892" s="38" t="str" cm="1">
        <f t="array" ref="R892">_xlfn.XLOOKUP(Q892,INDEX(Flettilisti,,1),INDEX(Flettilisti,,2),,0)</f>
        <v>Vantar flokkun</v>
      </c>
      <c r="S892" s="38" t="str">
        <f>IF(ISBLANK(N892),"",IF(N892&lt;Gögn!$J$2,Gögn!$K$2,IF(N892&gt;Gögn!$J$4,Gögn!$K$4,Gögn!$K$3)))</f>
        <v/>
      </c>
      <c r="T892" s="49" t="str" cm="1">
        <f t="array" aca="1" ref="T892" ca="1">IF(ISBLANK(B892),"",IF(R892="Styrkhæft",_xlfn.XLOOKUP(S892,Vegalengdir[Texti],INDIRECT("Vegalengdir["&amp;'Upplýsingar um umsækjanda'!$B$10&amp;"]"),0%,0)))</f>
        <v/>
      </c>
      <c r="U892" s="72" t="str">
        <f t="shared" si="41"/>
        <v/>
      </c>
    </row>
    <row r="893" spans="1:21" x14ac:dyDescent="0.25">
      <c r="A893" s="53">
        <f t="shared" si="42"/>
        <v>892</v>
      </c>
      <c r="B893" s="55"/>
      <c r="C893" s="56"/>
      <c r="D893" s="55"/>
      <c r="E893" s="55"/>
      <c r="F893" s="55"/>
      <c r="G893" s="55"/>
      <c r="H893" s="57"/>
      <c r="I893" s="55"/>
      <c r="J893" s="55"/>
      <c r="K893" s="55"/>
      <c r="L893" s="55"/>
      <c r="M893" s="55"/>
      <c r="N893" s="57"/>
      <c r="O893" s="57" t="str">
        <f t="shared" si="40"/>
        <v/>
      </c>
      <c r="Q893" s="38" t="s">
        <v>450</v>
      </c>
      <c r="R893" s="38" t="str" cm="1">
        <f t="array" ref="R893">_xlfn.XLOOKUP(Q893,INDEX(Flettilisti,,1),INDEX(Flettilisti,,2),,0)</f>
        <v>Vantar flokkun</v>
      </c>
      <c r="S893" s="38" t="str">
        <f>IF(ISBLANK(N893),"",IF(N893&lt;Gögn!$J$2,Gögn!$K$2,IF(N893&gt;Gögn!$J$4,Gögn!$K$4,Gögn!$K$3)))</f>
        <v/>
      </c>
      <c r="T893" s="49" t="str" cm="1">
        <f t="array" aca="1" ref="T893" ca="1">IF(ISBLANK(B893),"",IF(R893="Styrkhæft",_xlfn.XLOOKUP(S893,Vegalengdir[Texti],INDIRECT("Vegalengdir["&amp;'Upplýsingar um umsækjanda'!$B$10&amp;"]"),0%,0)))</f>
        <v/>
      </c>
      <c r="U893" s="72" t="str">
        <f t="shared" si="41"/>
        <v/>
      </c>
    </row>
    <row r="894" spans="1:21" x14ac:dyDescent="0.25">
      <c r="A894" s="53">
        <f t="shared" si="42"/>
        <v>893</v>
      </c>
      <c r="B894" s="55"/>
      <c r="C894" s="56"/>
      <c r="D894" s="55"/>
      <c r="E894" s="55"/>
      <c r="F894" s="55"/>
      <c r="G894" s="55"/>
      <c r="H894" s="57"/>
      <c r="I894" s="55"/>
      <c r="J894" s="55"/>
      <c r="K894" s="55"/>
      <c r="L894" s="55"/>
      <c r="M894" s="55"/>
      <c r="N894" s="57"/>
      <c r="O894" s="57" t="str">
        <f t="shared" si="40"/>
        <v/>
      </c>
      <c r="Q894" s="38" t="s">
        <v>450</v>
      </c>
      <c r="R894" s="38" t="str" cm="1">
        <f t="array" ref="R894">_xlfn.XLOOKUP(Q894,INDEX(Flettilisti,,1),INDEX(Flettilisti,,2),,0)</f>
        <v>Vantar flokkun</v>
      </c>
      <c r="S894" s="38" t="str">
        <f>IF(ISBLANK(N894),"",IF(N894&lt;Gögn!$J$2,Gögn!$K$2,IF(N894&gt;Gögn!$J$4,Gögn!$K$4,Gögn!$K$3)))</f>
        <v/>
      </c>
      <c r="T894" s="49" t="str" cm="1">
        <f t="array" aca="1" ref="T894" ca="1">IF(ISBLANK(B894),"",IF(R894="Styrkhæft",_xlfn.XLOOKUP(S894,Vegalengdir[Texti],INDIRECT("Vegalengdir["&amp;'Upplýsingar um umsækjanda'!$B$10&amp;"]"),0%,0)))</f>
        <v/>
      </c>
      <c r="U894" s="72" t="str">
        <f t="shared" si="41"/>
        <v/>
      </c>
    </row>
    <row r="895" spans="1:21" x14ac:dyDescent="0.25">
      <c r="A895" s="53">
        <f t="shared" si="42"/>
        <v>894</v>
      </c>
      <c r="B895" s="55"/>
      <c r="C895" s="56"/>
      <c r="D895" s="55"/>
      <c r="E895" s="55"/>
      <c r="F895" s="55"/>
      <c r="G895" s="55"/>
      <c r="H895" s="57"/>
      <c r="I895" s="55"/>
      <c r="J895" s="55"/>
      <c r="K895" s="55"/>
      <c r="L895" s="55"/>
      <c r="M895" s="55"/>
      <c r="N895" s="57"/>
      <c r="O895" s="57" t="str">
        <f t="shared" si="40"/>
        <v/>
      </c>
      <c r="Q895" s="38" t="s">
        <v>450</v>
      </c>
      <c r="R895" s="38" t="str" cm="1">
        <f t="array" ref="R895">_xlfn.XLOOKUP(Q895,INDEX(Flettilisti,,1),INDEX(Flettilisti,,2),,0)</f>
        <v>Vantar flokkun</v>
      </c>
      <c r="S895" s="38" t="str">
        <f>IF(ISBLANK(N895),"",IF(N895&lt;Gögn!$J$2,Gögn!$K$2,IF(N895&gt;Gögn!$J$4,Gögn!$K$4,Gögn!$K$3)))</f>
        <v/>
      </c>
      <c r="T895" s="49" t="str" cm="1">
        <f t="array" aca="1" ref="T895" ca="1">IF(ISBLANK(B895),"",IF(R895="Styrkhæft",_xlfn.XLOOKUP(S895,Vegalengdir[Texti],INDIRECT("Vegalengdir["&amp;'Upplýsingar um umsækjanda'!$B$10&amp;"]"),0%,0)))</f>
        <v/>
      </c>
      <c r="U895" s="72" t="str">
        <f t="shared" si="41"/>
        <v/>
      </c>
    </row>
    <row r="896" spans="1:21" x14ac:dyDescent="0.25">
      <c r="A896" s="53">
        <f t="shared" si="42"/>
        <v>895</v>
      </c>
      <c r="B896" s="55"/>
      <c r="C896" s="56"/>
      <c r="D896" s="55"/>
      <c r="E896" s="55"/>
      <c r="F896" s="55"/>
      <c r="G896" s="55"/>
      <c r="H896" s="57"/>
      <c r="I896" s="55"/>
      <c r="J896" s="55"/>
      <c r="K896" s="55"/>
      <c r="L896" s="55"/>
      <c r="M896" s="55"/>
      <c r="N896" s="57"/>
      <c r="O896" s="57" t="str">
        <f t="shared" si="40"/>
        <v/>
      </c>
      <c r="Q896" s="38" t="s">
        <v>450</v>
      </c>
      <c r="R896" s="38" t="str" cm="1">
        <f t="array" ref="R896">_xlfn.XLOOKUP(Q896,INDEX(Flettilisti,,1),INDEX(Flettilisti,,2),,0)</f>
        <v>Vantar flokkun</v>
      </c>
      <c r="S896" s="38" t="str">
        <f>IF(ISBLANK(N896),"",IF(N896&lt;Gögn!$J$2,Gögn!$K$2,IF(N896&gt;Gögn!$J$4,Gögn!$K$4,Gögn!$K$3)))</f>
        <v/>
      </c>
      <c r="T896" s="49" t="str" cm="1">
        <f t="array" aca="1" ref="T896" ca="1">IF(ISBLANK(B896),"",IF(R896="Styrkhæft",_xlfn.XLOOKUP(S896,Vegalengdir[Texti],INDIRECT("Vegalengdir["&amp;'Upplýsingar um umsækjanda'!$B$10&amp;"]"),0%,0)))</f>
        <v/>
      </c>
      <c r="U896" s="72" t="str">
        <f t="shared" si="41"/>
        <v/>
      </c>
    </row>
    <row r="897" spans="1:21" x14ac:dyDescent="0.25">
      <c r="A897" s="53">
        <f t="shared" si="42"/>
        <v>896</v>
      </c>
      <c r="B897" s="55"/>
      <c r="C897" s="56"/>
      <c r="D897" s="55"/>
      <c r="E897" s="55"/>
      <c r="F897" s="55"/>
      <c r="G897" s="55"/>
      <c r="H897" s="57"/>
      <c r="I897" s="55"/>
      <c r="J897" s="55"/>
      <c r="K897" s="55"/>
      <c r="L897" s="55"/>
      <c r="M897" s="55"/>
      <c r="N897" s="57"/>
      <c r="O897" s="57" t="str">
        <f t="shared" si="40"/>
        <v/>
      </c>
      <c r="Q897" s="38" t="s">
        <v>450</v>
      </c>
      <c r="R897" s="38" t="str" cm="1">
        <f t="array" ref="R897">_xlfn.XLOOKUP(Q897,INDEX(Flettilisti,,1),INDEX(Flettilisti,,2),,0)</f>
        <v>Vantar flokkun</v>
      </c>
      <c r="S897" s="38" t="str">
        <f>IF(ISBLANK(N897),"",IF(N897&lt;Gögn!$J$2,Gögn!$K$2,IF(N897&gt;Gögn!$J$4,Gögn!$K$4,Gögn!$K$3)))</f>
        <v/>
      </c>
      <c r="T897" s="49" t="str" cm="1">
        <f t="array" aca="1" ref="T897" ca="1">IF(ISBLANK(B897),"",IF(R897="Styrkhæft",_xlfn.XLOOKUP(S897,Vegalengdir[Texti],INDIRECT("Vegalengdir["&amp;'Upplýsingar um umsækjanda'!$B$10&amp;"]"),0%,0)))</f>
        <v/>
      </c>
      <c r="U897" s="72" t="str">
        <f t="shared" si="41"/>
        <v/>
      </c>
    </row>
    <row r="898" spans="1:21" x14ac:dyDescent="0.25">
      <c r="A898" s="53">
        <f t="shared" si="42"/>
        <v>897</v>
      </c>
      <c r="B898" s="55"/>
      <c r="C898" s="56"/>
      <c r="D898" s="55"/>
      <c r="E898" s="55"/>
      <c r="F898" s="55"/>
      <c r="G898" s="55"/>
      <c r="H898" s="57"/>
      <c r="I898" s="55"/>
      <c r="J898" s="55"/>
      <c r="K898" s="55"/>
      <c r="L898" s="55"/>
      <c r="M898" s="55"/>
      <c r="N898" s="57"/>
      <c r="O898" s="57" t="str">
        <f t="shared" si="40"/>
        <v/>
      </c>
      <c r="Q898" s="38" t="s">
        <v>450</v>
      </c>
      <c r="R898" s="38" t="str" cm="1">
        <f t="array" ref="R898">_xlfn.XLOOKUP(Q898,INDEX(Flettilisti,,1),INDEX(Flettilisti,,2),,0)</f>
        <v>Vantar flokkun</v>
      </c>
      <c r="S898" s="38" t="str">
        <f>IF(ISBLANK(N898),"",IF(N898&lt;Gögn!$J$2,Gögn!$K$2,IF(N898&gt;Gögn!$J$4,Gögn!$K$4,Gögn!$K$3)))</f>
        <v/>
      </c>
      <c r="T898" s="49" t="str" cm="1">
        <f t="array" aca="1" ref="T898" ca="1">IF(ISBLANK(B898),"",IF(R898="Styrkhæft",_xlfn.XLOOKUP(S898,Vegalengdir[Texti],INDIRECT("Vegalengdir["&amp;'Upplýsingar um umsækjanda'!$B$10&amp;"]"),0%,0)))</f>
        <v/>
      </c>
      <c r="U898" s="72" t="str">
        <f t="shared" si="41"/>
        <v/>
      </c>
    </row>
    <row r="899" spans="1:21" x14ac:dyDescent="0.25">
      <c r="A899" s="53">
        <f t="shared" si="42"/>
        <v>898</v>
      </c>
      <c r="B899" s="55"/>
      <c r="C899" s="56"/>
      <c r="D899" s="55"/>
      <c r="E899" s="55"/>
      <c r="F899" s="55"/>
      <c r="G899" s="55"/>
      <c r="H899" s="57"/>
      <c r="I899" s="55"/>
      <c r="J899" s="55"/>
      <c r="K899" s="55"/>
      <c r="L899" s="55"/>
      <c r="M899" s="55"/>
      <c r="N899" s="57"/>
      <c r="O899" s="57" t="str">
        <f t="shared" ref="O899:O962" si="43">IFERROR(IF(ISBLANK(B899),"",H899/N899),0)</f>
        <v/>
      </c>
      <c r="Q899" s="38" t="s">
        <v>450</v>
      </c>
      <c r="R899" s="38" t="str" cm="1">
        <f t="array" ref="R899">_xlfn.XLOOKUP(Q899,INDEX(Flettilisti,,1),INDEX(Flettilisti,,2),,0)</f>
        <v>Vantar flokkun</v>
      </c>
      <c r="S899" s="38" t="str">
        <f>IF(ISBLANK(N899),"",IF(N899&lt;Gögn!$J$2,Gögn!$K$2,IF(N899&gt;Gögn!$J$4,Gögn!$K$4,Gögn!$K$3)))</f>
        <v/>
      </c>
      <c r="T899" s="49" t="str" cm="1">
        <f t="array" aca="1" ref="T899" ca="1">IF(ISBLANK(B899),"",IF(R899="Styrkhæft",_xlfn.XLOOKUP(S899,Vegalengdir[Texti],INDIRECT("Vegalengdir["&amp;'Upplýsingar um umsækjanda'!$B$10&amp;"]"),0%,0)))</f>
        <v/>
      </c>
      <c r="U899" s="72" t="str">
        <f t="shared" ref="U899:U962" si="44">IF(ISBLANK(B899),"",T899*H899)</f>
        <v/>
      </c>
    </row>
    <row r="900" spans="1:21" x14ac:dyDescent="0.25">
      <c r="A900" s="53">
        <f t="shared" si="42"/>
        <v>899</v>
      </c>
      <c r="B900" s="55"/>
      <c r="C900" s="56"/>
      <c r="D900" s="55"/>
      <c r="E900" s="55"/>
      <c r="F900" s="55"/>
      <c r="G900" s="55"/>
      <c r="H900" s="57"/>
      <c r="I900" s="55"/>
      <c r="J900" s="55"/>
      <c r="K900" s="55"/>
      <c r="L900" s="55"/>
      <c r="M900" s="55"/>
      <c r="N900" s="57"/>
      <c r="O900" s="57" t="str">
        <f t="shared" si="43"/>
        <v/>
      </c>
      <c r="Q900" s="38" t="s">
        <v>450</v>
      </c>
      <c r="R900" s="38" t="str" cm="1">
        <f t="array" ref="R900">_xlfn.XLOOKUP(Q900,INDEX(Flettilisti,,1),INDEX(Flettilisti,,2),,0)</f>
        <v>Vantar flokkun</v>
      </c>
      <c r="S900" s="38" t="str">
        <f>IF(ISBLANK(N900),"",IF(N900&lt;Gögn!$J$2,Gögn!$K$2,IF(N900&gt;Gögn!$J$4,Gögn!$K$4,Gögn!$K$3)))</f>
        <v/>
      </c>
      <c r="T900" s="49" t="str" cm="1">
        <f t="array" aca="1" ref="T900" ca="1">IF(ISBLANK(B900),"",IF(R900="Styrkhæft",_xlfn.XLOOKUP(S900,Vegalengdir[Texti],INDIRECT("Vegalengdir["&amp;'Upplýsingar um umsækjanda'!$B$10&amp;"]"),0%,0)))</f>
        <v/>
      </c>
      <c r="U900" s="72" t="str">
        <f t="shared" si="44"/>
        <v/>
      </c>
    </row>
    <row r="901" spans="1:21" x14ac:dyDescent="0.25">
      <c r="A901" s="53">
        <f t="shared" si="42"/>
        <v>900</v>
      </c>
      <c r="B901" s="55"/>
      <c r="C901" s="56"/>
      <c r="D901" s="55"/>
      <c r="E901" s="55"/>
      <c r="F901" s="55"/>
      <c r="G901" s="55"/>
      <c r="H901" s="57"/>
      <c r="I901" s="55"/>
      <c r="J901" s="55"/>
      <c r="K901" s="55"/>
      <c r="L901" s="55"/>
      <c r="M901" s="55"/>
      <c r="N901" s="57"/>
      <c r="O901" s="57" t="str">
        <f t="shared" si="43"/>
        <v/>
      </c>
      <c r="Q901" s="38" t="s">
        <v>450</v>
      </c>
      <c r="R901" s="38" t="str" cm="1">
        <f t="array" ref="R901">_xlfn.XLOOKUP(Q901,INDEX(Flettilisti,,1),INDEX(Flettilisti,,2),,0)</f>
        <v>Vantar flokkun</v>
      </c>
      <c r="S901" s="38" t="str">
        <f>IF(ISBLANK(N901),"",IF(N901&lt;Gögn!$J$2,Gögn!$K$2,IF(N901&gt;Gögn!$J$4,Gögn!$K$4,Gögn!$K$3)))</f>
        <v/>
      </c>
      <c r="T901" s="49" t="str" cm="1">
        <f t="array" aca="1" ref="T901" ca="1">IF(ISBLANK(B901),"",IF(R901="Styrkhæft",_xlfn.XLOOKUP(S901,Vegalengdir[Texti],INDIRECT("Vegalengdir["&amp;'Upplýsingar um umsækjanda'!$B$10&amp;"]"),0%,0)))</f>
        <v/>
      </c>
      <c r="U901" s="72" t="str">
        <f t="shared" si="44"/>
        <v/>
      </c>
    </row>
    <row r="902" spans="1:21" x14ac:dyDescent="0.25">
      <c r="A902" s="53">
        <f t="shared" si="42"/>
        <v>901</v>
      </c>
      <c r="B902" s="55"/>
      <c r="C902" s="56"/>
      <c r="D902" s="55"/>
      <c r="E902" s="55"/>
      <c r="F902" s="55"/>
      <c r="G902" s="55"/>
      <c r="H902" s="57"/>
      <c r="I902" s="55"/>
      <c r="J902" s="55"/>
      <c r="K902" s="55"/>
      <c r="L902" s="55"/>
      <c r="M902" s="55"/>
      <c r="N902" s="57"/>
      <c r="O902" s="57" t="str">
        <f t="shared" si="43"/>
        <v/>
      </c>
      <c r="Q902" s="38" t="s">
        <v>450</v>
      </c>
      <c r="R902" s="38" t="str" cm="1">
        <f t="array" ref="R902">_xlfn.XLOOKUP(Q902,INDEX(Flettilisti,,1),INDEX(Flettilisti,,2),,0)</f>
        <v>Vantar flokkun</v>
      </c>
      <c r="S902" s="38" t="str">
        <f>IF(ISBLANK(N902),"",IF(N902&lt;Gögn!$J$2,Gögn!$K$2,IF(N902&gt;Gögn!$J$4,Gögn!$K$4,Gögn!$K$3)))</f>
        <v/>
      </c>
      <c r="T902" s="49" t="str" cm="1">
        <f t="array" aca="1" ref="T902" ca="1">IF(ISBLANK(B902),"",IF(R902="Styrkhæft",_xlfn.XLOOKUP(S902,Vegalengdir[Texti],INDIRECT("Vegalengdir["&amp;'Upplýsingar um umsækjanda'!$B$10&amp;"]"),0%,0)))</f>
        <v/>
      </c>
      <c r="U902" s="72" t="str">
        <f t="shared" si="44"/>
        <v/>
      </c>
    </row>
    <row r="903" spans="1:21" x14ac:dyDescent="0.25">
      <c r="A903" s="53">
        <f t="shared" si="42"/>
        <v>902</v>
      </c>
      <c r="B903" s="55"/>
      <c r="C903" s="56"/>
      <c r="D903" s="55"/>
      <c r="E903" s="55"/>
      <c r="F903" s="55"/>
      <c r="G903" s="55"/>
      <c r="H903" s="57"/>
      <c r="I903" s="55"/>
      <c r="J903" s="55"/>
      <c r="K903" s="55"/>
      <c r="L903" s="55"/>
      <c r="M903" s="55"/>
      <c r="N903" s="57"/>
      <c r="O903" s="57" t="str">
        <f t="shared" si="43"/>
        <v/>
      </c>
      <c r="Q903" s="38" t="s">
        <v>450</v>
      </c>
      <c r="R903" s="38" t="str" cm="1">
        <f t="array" ref="R903">_xlfn.XLOOKUP(Q903,INDEX(Flettilisti,,1),INDEX(Flettilisti,,2),,0)</f>
        <v>Vantar flokkun</v>
      </c>
      <c r="S903" s="38" t="str">
        <f>IF(ISBLANK(N903),"",IF(N903&lt;Gögn!$J$2,Gögn!$K$2,IF(N903&gt;Gögn!$J$4,Gögn!$K$4,Gögn!$K$3)))</f>
        <v/>
      </c>
      <c r="T903" s="49" t="str" cm="1">
        <f t="array" aca="1" ref="T903" ca="1">IF(ISBLANK(B903),"",IF(R903="Styrkhæft",_xlfn.XLOOKUP(S903,Vegalengdir[Texti],INDIRECT("Vegalengdir["&amp;'Upplýsingar um umsækjanda'!$B$10&amp;"]"),0%,0)))</f>
        <v/>
      </c>
      <c r="U903" s="72" t="str">
        <f t="shared" si="44"/>
        <v/>
      </c>
    </row>
    <row r="904" spans="1:21" x14ac:dyDescent="0.25">
      <c r="A904" s="53">
        <f t="shared" si="42"/>
        <v>903</v>
      </c>
      <c r="B904" s="55"/>
      <c r="C904" s="56"/>
      <c r="D904" s="55"/>
      <c r="E904" s="55"/>
      <c r="F904" s="55"/>
      <c r="G904" s="55"/>
      <c r="H904" s="57"/>
      <c r="I904" s="55"/>
      <c r="J904" s="55"/>
      <c r="K904" s="55"/>
      <c r="L904" s="55"/>
      <c r="M904" s="55"/>
      <c r="N904" s="57"/>
      <c r="O904" s="57" t="str">
        <f t="shared" si="43"/>
        <v/>
      </c>
      <c r="Q904" s="38" t="s">
        <v>450</v>
      </c>
      <c r="R904" s="38" t="str" cm="1">
        <f t="array" ref="R904">_xlfn.XLOOKUP(Q904,INDEX(Flettilisti,,1),INDEX(Flettilisti,,2),,0)</f>
        <v>Vantar flokkun</v>
      </c>
      <c r="S904" s="38" t="str">
        <f>IF(ISBLANK(N904),"",IF(N904&lt;Gögn!$J$2,Gögn!$K$2,IF(N904&gt;Gögn!$J$4,Gögn!$K$4,Gögn!$K$3)))</f>
        <v/>
      </c>
      <c r="T904" s="49" t="str" cm="1">
        <f t="array" aca="1" ref="T904" ca="1">IF(ISBLANK(B904),"",IF(R904="Styrkhæft",_xlfn.XLOOKUP(S904,Vegalengdir[Texti],INDIRECT("Vegalengdir["&amp;'Upplýsingar um umsækjanda'!$B$10&amp;"]"),0%,0)))</f>
        <v/>
      </c>
      <c r="U904" s="72" t="str">
        <f t="shared" si="44"/>
        <v/>
      </c>
    </row>
    <row r="905" spans="1:21" x14ac:dyDescent="0.25">
      <c r="A905" s="53">
        <f t="shared" si="42"/>
        <v>904</v>
      </c>
      <c r="B905" s="55"/>
      <c r="C905" s="56"/>
      <c r="D905" s="55"/>
      <c r="E905" s="55"/>
      <c r="F905" s="55"/>
      <c r="G905" s="55"/>
      <c r="H905" s="57"/>
      <c r="I905" s="55"/>
      <c r="J905" s="55"/>
      <c r="K905" s="55"/>
      <c r="L905" s="55"/>
      <c r="M905" s="55"/>
      <c r="N905" s="57"/>
      <c r="O905" s="57" t="str">
        <f t="shared" si="43"/>
        <v/>
      </c>
      <c r="Q905" s="38" t="s">
        <v>450</v>
      </c>
      <c r="R905" s="38" t="str" cm="1">
        <f t="array" ref="R905">_xlfn.XLOOKUP(Q905,INDEX(Flettilisti,,1),INDEX(Flettilisti,,2),,0)</f>
        <v>Vantar flokkun</v>
      </c>
      <c r="S905" s="38" t="str">
        <f>IF(ISBLANK(N905),"",IF(N905&lt;Gögn!$J$2,Gögn!$K$2,IF(N905&gt;Gögn!$J$4,Gögn!$K$4,Gögn!$K$3)))</f>
        <v/>
      </c>
      <c r="T905" s="49" t="str" cm="1">
        <f t="array" aca="1" ref="T905" ca="1">IF(ISBLANK(B905),"",IF(R905="Styrkhæft",_xlfn.XLOOKUP(S905,Vegalengdir[Texti],INDIRECT("Vegalengdir["&amp;'Upplýsingar um umsækjanda'!$B$10&amp;"]"),0%,0)))</f>
        <v/>
      </c>
      <c r="U905" s="72" t="str">
        <f t="shared" si="44"/>
        <v/>
      </c>
    </row>
    <row r="906" spans="1:21" x14ac:dyDescent="0.25">
      <c r="A906" s="53">
        <f t="shared" si="42"/>
        <v>905</v>
      </c>
      <c r="B906" s="55"/>
      <c r="C906" s="56"/>
      <c r="D906" s="55"/>
      <c r="E906" s="55"/>
      <c r="F906" s="55"/>
      <c r="G906" s="55"/>
      <c r="H906" s="57"/>
      <c r="I906" s="55"/>
      <c r="J906" s="55"/>
      <c r="K906" s="55"/>
      <c r="L906" s="55"/>
      <c r="M906" s="55"/>
      <c r="N906" s="57"/>
      <c r="O906" s="57" t="str">
        <f t="shared" si="43"/>
        <v/>
      </c>
      <c r="Q906" s="38" t="s">
        <v>450</v>
      </c>
      <c r="R906" s="38" t="str" cm="1">
        <f t="array" ref="R906">_xlfn.XLOOKUP(Q906,INDEX(Flettilisti,,1),INDEX(Flettilisti,,2),,0)</f>
        <v>Vantar flokkun</v>
      </c>
      <c r="S906" s="38" t="str">
        <f>IF(ISBLANK(N906),"",IF(N906&lt;Gögn!$J$2,Gögn!$K$2,IF(N906&gt;Gögn!$J$4,Gögn!$K$4,Gögn!$K$3)))</f>
        <v/>
      </c>
      <c r="T906" s="49" t="str" cm="1">
        <f t="array" aca="1" ref="T906" ca="1">IF(ISBLANK(B906),"",IF(R906="Styrkhæft",_xlfn.XLOOKUP(S906,Vegalengdir[Texti],INDIRECT("Vegalengdir["&amp;'Upplýsingar um umsækjanda'!$B$10&amp;"]"),0%,0)))</f>
        <v/>
      </c>
      <c r="U906" s="72" t="str">
        <f t="shared" si="44"/>
        <v/>
      </c>
    </row>
    <row r="907" spans="1:21" x14ac:dyDescent="0.25">
      <c r="A907" s="53">
        <f t="shared" si="42"/>
        <v>906</v>
      </c>
      <c r="B907" s="55"/>
      <c r="C907" s="56"/>
      <c r="D907" s="55"/>
      <c r="E907" s="55"/>
      <c r="F907" s="55"/>
      <c r="G907" s="55"/>
      <c r="H907" s="57"/>
      <c r="I907" s="55"/>
      <c r="J907" s="55"/>
      <c r="K907" s="55"/>
      <c r="L907" s="55"/>
      <c r="M907" s="55"/>
      <c r="N907" s="57"/>
      <c r="O907" s="57" t="str">
        <f t="shared" si="43"/>
        <v/>
      </c>
      <c r="Q907" s="38" t="s">
        <v>450</v>
      </c>
      <c r="R907" s="38" t="str" cm="1">
        <f t="array" ref="R907">_xlfn.XLOOKUP(Q907,INDEX(Flettilisti,,1),INDEX(Flettilisti,,2),,0)</f>
        <v>Vantar flokkun</v>
      </c>
      <c r="S907" s="38" t="str">
        <f>IF(ISBLANK(N907),"",IF(N907&lt;Gögn!$J$2,Gögn!$K$2,IF(N907&gt;Gögn!$J$4,Gögn!$K$4,Gögn!$K$3)))</f>
        <v/>
      </c>
      <c r="T907" s="49" t="str" cm="1">
        <f t="array" aca="1" ref="T907" ca="1">IF(ISBLANK(B907),"",IF(R907="Styrkhæft",_xlfn.XLOOKUP(S907,Vegalengdir[Texti],INDIRECT("Vegalengdir["&amp;'Upplýsingar um umsækjanda'!$B$10&amp;"]"),0%,0)))</f>
        <v/>
      </c>
      <c r="U907" s="72" t="str">
        <f t="shared" si="44"/>
        <v/>
      </c>
    </row>
    <row r="908" spans="1:21" x14ac:dyDescent="0.25">
      <c r="A908" s="53">
        <f t="shared" si="42"/>
        <v>907</v>
      </c>
      <c r="B908" s="55"/>
      <c r="C908" s="56"/>
      <c r="D908" s="55"/>
      <c r="E908" s="55"/>
      <c r="F908" s="55"/>
      <c r="G908" s="55"/>
      <c r="H908" s="57"/>
      <c r="I908" s="55"/>
      <c r="J908" s="55"/>
      <c r="K908" s="55"/>
      <c r="L908" s="55"/>
      <c r="M908" s="55"/>
      <c r="N908" s="57"/>
      <c r="O908" s="57" t="str">
        <f t="shared" si="43"/>
        <v/>
      </c>
      <c r="Q908" s="38" t="s">
        <v>450</v>
      </c>
      <c r="R908" s="38" t="str" cm="1">
        <f t="array" ref="R908">_xlfn.XLOOKUP(Q908,INDEX(Flettilisti,,1),INDEX(Flettilisti,,2),,0)</f>
        <v>Vantar flokkun</v>
      </c>
      <c r="S908" s="38" t="str">
        <f>IF(ISBLANK(N908),"",IF(N908&lt;Gögn!$J$2,Gögn!$K$2,IF(N908&gt;Gögn!$J$4,Gögn!$K$4,Gögn!$K$3)))</f>
        <v/>
      </c>
      <c r="T908" s="49" t="str" cm="1">
        <f t="array" aca="1" ref="T908" ca="1">IF(ISBLANK(B908),"",IF(R908="Styrkhæft",_xlfn.XLOOKUP(S908,Vegalengdir[Texti],INDIRECT("Vegalengdir["&amp;'Upplýsingar um umsækjanda'!$B$10&amp;"]"),0%,0)))</f>
        <v/>
      </c>
      <c r="U908" s="72" t="str">
        <f t="shared" si="44"/>
        <v/>
      </c>
    </row>
    <row r="909" spans="1:21" x14ac:dyDescent="0.25">
      <c r="A909" s="53">
        <f t="shared" si="42"/>
        <v>908</v>
      </c>
      <c r="B909" s="55"/>
      <c r="C909" s="56"/>
      <c r="D909" s="55"/>
      <c r="E909" s="55"/>
      <c r="F909" s="55"/>
      <c r="G909" s="55"/>
      <c r="H909" s="57"/>
      <c r="I909" s="55"/>
      <c r="J909" s="55"/>
      <c r="K909" s="55"/>
      <c r="L909" s="55"/>
      <c r="M909" s="55"/>
      <c r="N909" s="57"/>
      <c r="O909" s="57" t="str">
        <f t="shared" si="43"/>
        <v/>
      </c>
      <c r="Q909" s="38" t="s">
        <v>450</v>
      </c>
      <c r="R909" s="38" t="str" cm="1">
        <f t="array" ref="R909">_xlfn.XLOOKUP(Q909,INDEX(Flettilisti,,1),INDEX(Flettilisti,,2),,0)</f>
        <v>Vantar flokkun</v>
      </c>
      <c r="S909" s="38" t="str">
        <f>IF(ISBLANK(N909),"",IF(N909&lt;Gögn!$J$2,Gögn!$K$2,IF(N909&gt;Gögn!$J$4,Gögn!$K$4,Gögn!$K$3)))</f>
        <v/>
      </c>
      <c r="T909" s="49" t="str" cm="1">
        <f t="array" aca="1" ref="T909" ca="1">IF(ISBLANK(B909),"",IF(R909="Styrkhæft",_xlfn.XLOOKUP(S909,Vegalengdir[Texti],INDIRECT("Vegalengdir["&amp;'Upplýsingar um umsækjanda'!$B$10&amp;"]"),0%,0)))</f>
        <v/>
      </c>
      <c r="U909" s="72" t="str">
        <f t="shared" si="44"/>
        <v/>
      </c>
    </row>
    <row r="910" spans="1:21" x14ac:dyDescent="0.25">
      <c r="A910" s="53">
        <f t="shared" si="42"/>
        <v>909</v>
      </c>
      <c r="B910" s="55"/>
      <c r="C910" s="56"/>
      <c r="D910" s="55"/>
      <c r="E910" s="55"/>
      <c r="F910" s="55"/>
      <c r="G910" s="55"/>
      <c r="H910" s="57"/>
      <c r="I910" s="55"/>
      <c r="J910" s="55"/>
      <c r="K910" s="55"/>
      <c r="L910" s="55"/>
      <c r="M910" s="55"/>
      <c r="N910" s="57"/>
      <c r="O910" s="57" t="str">
        <f t="shared" si="43"/>
        <v/>
      </c>
      <c r="Q910" s="38" t="s">
        <v>450</v>
      </c>
      <c r="R910" s="38" t="str" cm="1">
        <f t="array" ref="R910">_xlfn.XLOOKUP(Q910,INDEX(Flettilisti,,1),INDEX(Flettilisti,,2),,0)</f>
        <v>Vantar flokkun</v>
      </c>
      <c r="S910" s="38" t="str">
        <f>IF(ISBLANK(N910),"",IF(N910&lt;Gögn!$J$2,Gögn!$K$2,IF(N910&gt;Gögn!$J$4,Gögn!$K$4,Gögn!$K$3)))</f>
        <v/>
      </c>
      <c r="T910" s="49" t="str" cm="1">
        <f t="array" aca="1" ref="T910" ca="1">IF(ISBLANK(B910),"",IF(R910="Styrkhæft",_xlfn.XLOOKUP(S910,Vegalengdir[Texti],INDIRECT("Vegalengdir["&amp;'Upplýsingar um umsækjanda'!$B$10&amp;"]"),0%,0)))</f>
        <v/>
      </c>
      <c r="U910" s="72" t="str">
        <f t="shared" si="44"/>
        <v/>
      </c>
    </row>
    <row r="911" spans="1:21" x14ac:dyDescent="0.25">
      <c r="A911" s="53">
        <f t="shared" si="42"/>
        <v>910</v>
      </c>
      <c r="B911" s="55"/>
      <c r="C911" s="56"/>
      <c r="D911" s="55"/>
      <c r="E911" s="55"/>
      <c r="F911" s="55"/>
      <c r="G911" s="55"/>
      <c r="H911" s="57"/>
      <c r="I911" s="55"/>
      <c r="J911" s="55"/>
      <c r="K911" s="55"/>
      <c r="L911" s="55"/>
      <c r="M911" s="55"/>
      <c r="N911" s="57"/>
      <c r="O911" s="57" t="str">
        <f t="shared" si="43"/>
        <v/>
      </c>
      <c r="Q911" s="38" t="s">
        <v>450</v>
      </c>
      <c r="R911" s="38" t="str" cm="1">
        <f t="array" ref="R911">_xlfn.XLOOKUP(Q911,INDEX(Flettilisti,,1),INDEX(Flettilisti,,2),,0)</f>
        <v>Vantar flokkun</v>
      </c>
      <c r="S911" s="38" t="str">
        <f>IF(ISBLANK(N911),"",IF(N911&lt;Gögn!$J$2,Gögn!$K$2,IF(N911&gt;Gögn!$J$4,Gögn!$K$4,Gögn!$K$3)))</f>
        <v/>
      </c>
      <c r="T911" s="49" t="str" cm="1">
        <f t="array" aca="1" ref="T911" ca="1">IF(ISBLANK(B911),"",IF(R911="Styrkhæft",_xlfn.XLOOKUP(S911,Vegalengdir[Texti],INDIRECT("Vegalengdir["&amp;'Upplýsingar um umsækjanda'!$B$10&amp;"]"),0%,0)))</f>
        <v/>
      </c>
      <c r="U911" s="72" t="str">
        <f t="shared" si="44"/>
        <v/>
      </c>
    </row>
    <row r="912" spans="1:21" x14ac:dyDescent="0.25">
      <c r="A912" s="53">
        <f t="shared" si="42"/>
        <v>911</v>
      </c>
      <c r="B912" s="55"/>
      <c r="C912" s="56"/>
      <c r="D912" s="55"/>
      <c r="E912" s="55"/>
      <c r="F912" s="55"/>
      <c r="G912" s="55"/>
      <c r="H912" s="57"/>
      <c r="I912" s="55"/>
      <c r="J912" s="55"/>
      <c r="K912" s="55"/>
      <c r="L912" s="55"/>
      <c r="M912" s="55"/>
      <c r="N912" s="57"/>
      <c r="O912" s="57" t="str">
        <f t="shared" si="43"/>
        <v/>
      </c>
      <c r="Q912" s="38" t="s">
        <v>450</v>
      </c>
      <c r="R912" s="38" t="str" cm="1">
        <f t="array" ref="R912">_xlfn.XLOOKUP(Q912,INDEX(Flettilisti,,1),INDEX(Flettilisti,,2),,0)</f>
        <v>Vantar flokkun</v>
      </c>
      <c r="S912" s="38" t="str">
        <f>IF(ISBLANK(N912),"",IF(N912&lt;Gögn!$J$2,Gögn!$K$2,IF(N912&gt;Gögn!$J$4,Gögn!$K$4,Gögn!$K$3)))</f>
        <v/>
      </c>
      <c r="T912" s="49" t="str" cm="1">
        <f t="array" aca="1" ref="T912" ca="1">IF(ISBLANK(B912),"",IF(R912="Styrkhæft",_xlfn.XLOOKUP(S912,Vegalengdir[Texti],INDIRECT("Vegalengdir["&amp;'Upplýsingar um umsækjanda'!$B$10&amp;"]"),0%,0)))</f>
        <v/>
      </c>
      <c r="U912" s="72" t="str">
        <f t="shared" si="44"/>
        <v/>
      </c>
    </row>
    <row r="913" spans="1:21" x14ac:dyDescent="0.25">
      <c r="A913" s="53">
        <f t="shared" si="42"/>
        <v>912</v>
      </c>
      <c r="B913" s="55"/>
      <c r="C913" s="56"/>
      <c r="D913" s="55"/>
      <c r="E913" s="55"/>
      <c r="F913" s="55"/>
      <c r="G913" s="55"/>
      <c r="H913" s="57"/>
      <c r="I913" s="55"/>
      <c r="J913" s="55"/>
      <c r="K913" s="55"/>
      <c r="L913" s="55"/>
      <c r="M913" s="55"/>
      <c r="N913" s="57"/>
      <c r="O913" s="57" t="str">
        <f t="shared" si="43"/>
        <v/>
      </c>
      <c r="Q913" s="38" t="s">
        <v>450</v>
      </c>
      <c r="R913" s="38" t="str" cm="1">
        <f t="array" ref="R913">_xlfn.XLOOKUP(Q913,INDEX(Flettilisti,,1),INDEX(Flettilisti,,2),,0)</f>
        <v>Vantar flokkun</v>
      </c>
      <c r="S913" s="38" t="str">
        <f>IF(ISBLANK(N913),"",IF(N913&lt;Gögn!$J$2,Gögn!$K$2,IF(N913&gt;Gögn!$J$4,Gögn!$K$4,Gögn!$K$3)))</f>
        <v/>
      </c>
      <c r="T913" s="49" t="str" cm="1">
        <f t="array" aca="1" ref="T913" ca="1">IF(ISBLANK(B913),"",IF(R913="Styrkhæft",_xlfn.XLOOKUP(S913,Vegalengdir[Texti],INDIRECT("Vegalengdir["&amp;'Upplýsingar um umsækjanda'!$B$10&amp;"]"),0%,0)))</f>
        <v/>
      </c>
      <c r="U913" s="72" t="str">
        <f t="shared" si="44"/>
        <v/>
      </c>
    </row>
    <row r="914" spans="1:21" x14ac:dyDescent="0.25">
      <c r="A914" s="53">
        <f t="shared" si="42"/>
        <v>913</v>
      </c>
      <c r="B914" s="55"/>
      <c r="C914" s="56"/>
      <c r="D914" s="55"/>
      <c r="E914" s="55"/>
      <c r="F914" s="55"/>
      <c r="G914" s="55"/>
      <c r="H914" s="57"/>
      <c r="I914" s="55"/>
      <c r="J914" s="55"/>
      <c r="K914" s="55"/>
      <c r="L914" s="55"/>
      <c r="M914" s="55"/>
      <c r="N914" s="57"/>
      <c r="O914" s="57" t="str">
        <f t="shared" si="43"/>
        <v/>
      </c>
      <c r="Q914" s="38" t="s">
        <v>450</v>
      </c>
      <c r="R914" s="38" t="str" cm="1">
        <f t="array" ref="R914">_xlfn.XLOOKUP(Q914,INDEX(Flettilisti,,1),INDEX(Flettilisti,,2),,0)</f>
        <v>Vantar flokkun</v>
      </c>
      <c r="S914" s="38" t="str">
        <f>IF(ISBLANK(N914),"",IF(N914&lt;Gögn!$J$2,Gögn!$K$2,IF(N914&gt;Gögn!$J$4,Gögn!$K$4,Gögn!$K$3)))</f>
        <v/>
      </c>
      <c r="T914" s="49" t="str" cm="1">
        <f t="array" aca="1" ref="T914" ca="1">IF(ISBLANK(B914),"",IF(R914="Styrkhæft",_xlfn.XLOOKUP(S914,Vegalengdir[Texti],INDIRECT("Vegalengdir["&amp;'Upplýsingar um umsækjanda'!$B$10&amp;"]"),0%,0)))</f>
        <v/>
      </c>
      <c r="U914" s="72" t="str">
        <f t="shared" si="44"/>
        <v/>
      </c>
    </row>
    <row r="915" spans="1:21" x14ac:dyDescent="0.25">
      <c r="A915" s="53">
        <f t="shared" si="42"/>
        <v>914</v>
      </c>
      <c r="B915" s="55"/>
      <c r="C915" s="56"/>
      <c r="D915" s="55"/>
      <c r="E915" s="55"/>
      <c r="F915" s="55"/>
      <c r="G915" s="55"/>
      <c r="H915" s="57"/>
      <c r="I915" s="55"/>
      <c r="J915" s="55"/>
      <c r="K915" s="55"/>
      <c r="L915" s="55"/>
      <c r="M915" s="55"/>
      <c r="N915" s="57"/>
      <c r="O915" s="57" t="str">
        <f t="shared" si="43"/>
        <v/>
      </c>
      <c r="Q915" s="38" t="s">
        <v>450</v>
      </c>
      <c r="R915" s="38" t="str" cm="1">
        <f t="array" ref="R915">_xlfn.XLOOKUP(Q915,INDEX(Flettilisti,,1),INDEX(Flettilisti,,2),,0)</f>
        <v>Vantar flokkun</v>
      </c>
      <c r="S915" s="38" t="str">
        <f>IF(ISBLANK(N915),"",IF(N915&lt;Gögn!$J$2,Gögn!$K$2,IF(N915&gt;Gögn!$J$4,Gögn!$K$4,Gögn!$K$3)))</f>
        <v/>
      </c>
      <c r="T915" s="49" t="str" cm="1">
        <f t="array" aca="1" ref="T915" ca="1">IF(ISBLANK(B915),"",IF(R915="Styrkhæft",_xlfn.XLOOKUP(S915,Vegalengdir[Texti],INDIRECT("Vegalengdir["&amp;'Upplýsingar um umsækjanda'!$B$10&amp;"]"),0%,0)))</f>
        <v/>
      </c>
      <c r="U915" s="72" t="str">
        <f t="shared" si="44"/>
        <v/>
      </c>
    </row>
    <row r="916" spans="1:21" x14ac:dyDescent="0.25">
      <c r="A916" s="53">
        <f t="shared" si="42"/>
        <v>915</v>
      </c>
      <c r="B916" s="55"/>
      <c r="C916" s="56"/>
      <c r="D916" s="55"/>
      <c r="E916" s="55"/>
      <c r="F916" s="55"/>
      <c r="G916" s="55"/>
      <c r="H916" s="57"/>
      <c r="I916" s="55"/>
      <c r="J916" s="55"/>
      <c r="K916" s="55"/>
      <c r="L916" s="55"/>
      <c r="M916" s="55"/>
      <c r="N916" s="57"/>
      <c r="O916" s="57" t="str">
        <f t="shared" si="43"/>
        <v/>
      </c>
      <c r="Q916" s="38" t="s">
        <v>450</v>
      </c>
      <c r="R916" s="38" t="str" cm="1">
        <f t="array" ref="R916">_xlfn.XLOOKUP(Q916,INDEX(Flettilisti,,1),INDEX(Flettilisti,,2),,0)</f>
        <v>Vantar flokkun</v>
      </c>
      <c r="S916" s="38" t="str">
        <f>IF(ISBLANK(N916),"",IF(N916&lt;Gögn!$J$2,Gögn!$K$2,IF(N916&gt;Gögn!$J$4,Gögn!$K$4,Gögn!$K$3)))</f>
        <v/>
      </c>
      <c r="T916" s="49" t="str" cm="1">
        <f t="array" aca="1" ref="T916" ca="1">IF(ISBLANK(B916),"",IF(R916="Styrkhæft",_xlfn.XLOOKUP(S916,Vegalengdir[Texti],INDIRECT("Vegalengdir["&amp;'Upplýsingar um umsækjanda'!$B$10&amp;"]"),0%,0)))</f>
        <v/>
      </c>
      <c r="U916" s="72" t="str">
        <f t="shared" si="44"/>
        <v/>
      </c>
    </row>
    <row r="917" spans="1:21" x14ac:dyDescent="0.25">
      <c r="A917" s="53">
        <f t="shared" si="42"/>
        <v>916</v>
      </c>
      <c r="B917" s="55"/>
      <c r="C917" s="56"/>
      <c r="D917" s="55"/>
      <c r="E917" s="55"/>
      <c r="F917" s="55"/>
      <c r="G917" s="55"/>
      <c r="H917" s="57"/>
      <c r="I917" s="55"/>
      <c r="J917" s="55"/>
      <c r="K917" s="55"/>
      <c r="L917" s="55"/>
      <c r="M917" s="55"/>
      <c r="N917" s="57"/>
      <c r="O917" s="57" t="str">
        <f t="shared" si="43"/>
        <v/>
      </c>
      <c r="Q917" s="38" t="s">
        <v>450</v>
      </c>
      <c r="R917" s="38" t="str" cm="1">
        <f t="array" ref="R917">_xlfn.XLOOKUP(Q917,INDEX(Flettilisti,,1),INDEX(Flettilisti,,2),,0)</f>
        <v>Vantar flokkun</v>
      </c>
      <c r="S917" s="38" t="str">
        <f>IF(ISBLANK(N917),"",IF(N917&lt;Gögn!$J$2,Gögn!$K$2,IF(N917&gt;Gögn!$J$4,Gögn!$K$4,Gögn!$K$3)))</f>
        <v/>
      </c>
      <c r="T917" s="49" t="str" cm="1">
        <f t="array" aca="1" ref="T917" ca="1">IF(ISBLANK(B917),"",IF(R917="Styrkhæft",_xlfn.XLOOKUP(S917,Vegalengdir[Texti],INDIRECT("Vegalengdir["&amp;'Upplýsingar um umsækjanda'!$B$10&amp;"]"),0%,0)))</f>
        <v/>
      </c>
      <c r="U917" s="72" t="str">
        <f t="shared" si="44"/>
        <v/>
      </c>
    </row>
    <row r="918" spans="1:21" x14ac:dyDescent="0.25">
      <c r="A918" s="53">
        <f t="shared" si="42"/>
        <v>917</v>
      </c>
      <c r="B918" s="55"/>
      <c r="C918" s="56"/>
      <c r="D918" s="55"/>
      <c r="E918" s="55"/>
      <c r="F918" s="55"/>
      <c r="G918" s="55"/>
      <c r="H918" s="57"/>
      <c r="I918" s="55"/>
      <c r="J918" s="55"/>
      <c r="K918" s="55"/>
      <c r="L918" s="55"/>
      <c r="M918" s="55"/>
      <c r="N918" s="57"/>
      <c r="O918" s="57" t="str">
        <f t="shared" si="43"/>
        <v/>
      </c>
      <c r="Q918" s="38" t="s">
        <v>450</v>
      </c>
      <c r="R918" s="38" t="str" cm="1">
        <f t="array" ref="R918">_xlfn.XLOOKUP(Q918,INDEX(Flettilisti,,1),INDEX(Flettilisti,,2),,0)</f>
        <v>Vantar flokkun</v>
      </c>
      <c r="S918" s="38" t="str">
        <f>IF(ISBLANK(N918),"",IF(N918&lt;Gögn!$J$2,Gögn!$K$2,IF(N918&gt;Gögn!$J$4,Gögn!$K$4,Gögn!$K$3)))</f>
        <v/>
      </c>
      <c r="T918" s="49" t="str" cm="1">
        <f t="array" aca="1" ref="T918" ca="1">IF(ISBLANK(B918),"",IF(R918="Styrkhæft",_xlfn.XLOOKUP(S918,Vegalengdir[Texti],INDIRECT("Vegalengdir["&amp;'Upplýsingar um umsækjanda'!$B$10&amp;"]"),0%,0)))</f>
        <v/>
      </c>
      <c r="U918" s="72" t="str">
        <f t="shared" si="44"/>
        <v/>
      </c>
    </row>
    <row r="919" spans="1:21" x14ac:dyDescent="0.25">
      <c r="A919" s="53">
        <f t="shared" si="42"/>
        <v>918</v>
      </c>
      <c r="B919" s="55"/>
      <c r="C919" s="56"/>
      <c r="D919" s="55"/>
      <c r="E919" s="55"/>
      <c r="F919" s="55"/>
      <c r="G919" s="55"/>
      <c r="H919" s="57"/>
      <c r="I919" s="55"/>
      <c r="J919" s="55"/>
      <c r="K919" s="55"/>
      <c r="L919" s="55"/>
      <c r="M919" s="55"/>
      <c r="N919" s="57"/>
      <c r="O919" s="57" t="str">
        <f t="shared" si="43"/>
        <v/>
      </c>
      <c r="Q919" s="38" t="s">
        <v>450</v>
      </c>
      <c r="R919" s="38" t="str" cm="1">
        <f t="array" ref="R919">_xlfn.XLOOKUP(Q919,INDEX(Flettilisti,,1),INDEX(Flettilisti,,2),,0)</f>
        <v>Vantar flokkun</v>
      </c>
      <c r="S919" s="38" t="str">
        <f>IF(ISBLANK(N919),"",IF(N919&lt;Gögn!$J$2,Gögn!$K$2,IF(N919&gt;Gögn!$J$4,Gögn!$K$4,Gögn!$K$3)))</f>
        <v/>
      </c>
      <c r="T919" s="49" t="str" cm="1">
        <f t="array" aca="1" ref="T919" ca="1">IF(ISBLANK(B919),"",IF(R919="Styrkhæft",_xlfn.XLOOKUP(S919,Vegalengdir[Texti],INDIRECT("Vegalengdir["&amp;'Upplýsingar um umsækjanda'!$B$10&amp;"]"),0%,0)))</f>
        <v/>
      </c>
      <c r="U919" s="72" t="str">
        <f t="shared" si="44"/>
        <v/>
      </c>
    </row>
    <row r="920" spans="1:21" x14ac:dyDescent="0.25">
      <c r="A920" s="53">
        <f t="shared" si="42"/>
        <v>919</v>
      </c>
      <c r="B920" s="55"/>
      <c r="C920" s="56"/>
      <c r="D920" s="55"/>
      <c r="E920" s="55"/>
      <c r="F920" s="55"/>
      <c r="G920" s="55"/>
      <c r="H920" s="57"/>
      <c r="I920" s="55"/>
      <c r="J920" s="55"/>
      <c r="K920" s="55"/>
      <c r="L920" s="55"/>
      <c r="M920" s="55"/>
      <c r="N920" s="57"/>
      <c r="O920" s="57" t="str">
        <f t="shared" si="43"/>
        <v/>
      </c>
      <c r="Q920" s="38" t="s">
        <v>450</v>
      </c>
      <c r="R920" s="38" t="str" cm="1">
        <f t="array" ref="R920">_xlfn.XLOOKUP(Q920,INDEX(Flettilisti,,1),INDEX(Flettilisti,,2),,0)</f>
        <v>Vantar flokkun</v>
      </c>
      <c r="S920" s="38" t="str">
        <f>IF(ISBLANK(N920),"",IF(N920&lt;Gögn!$J$2,Gögn!$K$2,IF(N920&gt;Gögn!$J$4,Gögn!$K$4,Gögn!$K$3)))</f>
        <v/>
      </c>
      <c r="T920" s="49" t="str" cm="1">
        <f t="array" aca="1" ref="T920" ca="1">IF(ISBLANK(B920),"",IF(R920="Styrkhæft",_xlfn.XLOOKUP(S920,Vegalengdir[Texti],INDIRECT("Vegalengdir["&amp;'Upplýsingar um umsækjanda'!$B$10&amp;"]"),0%,0)))</f>
        <v/>
      </c>
      <c r="U920" s="72" t="str">
        <f t="shared" si="44"/>
        <v/>
      </c>
    </row>
    <row r="921" spans="1:21" x14ac:dyDescent="0.25">
      <c r="A921" s="53">
        <f t="shared" si="42"/>
        <v>920</v>
      </c>
      <c r="B921" s="55"/>
      <c r="C921" s="56"/>
      <c r="D921" s="55"/>
      <c r="E921" s="55"/>
      <c r="F921" s="55"/>
      <c r="G921" s="55"/>
      <c r="H921" s="57"/>
      <c r="I921" s="55"/>
      <c r="J921" s="55"/>
      <c r="K921" s="55"/>
      <c r="L921" s="55"/>
      <c r="M921" s="55"/>
      <c r="N921" s="57"/>
      <c r="O921" s="57" t="str">
        <f t="shared" si="43"/>
        <v/>
      </c>
      <c r="Q921" s="38" t="s">
        <v>450</v>
      </c>
      <c r="R921" s="38" t="str" cm="1">
        <f t="array" ref="R921">_xlfn.XLOOKUP(Q921,INDEX(Flettilisti,,1),INDEX(Flettilisti,,2),,0)</f>
        <v>Vantar flokkun</v>
      </c>
      <c r="S921" s="38" t="str">
        <f>IF(ISBLANK(N921),"",IF(N921&lt;Gögn!$J$2,Gögn!$K$2,IF(N921&gt;Gögn!$J$4,Gögn!$K$4,Gögn!$K$3)))</f>
        <v/>
      </c>
      <c r="T921" s="49" t="str" cm="1">
        <f t="array" aca="1" ref="T921" ca="1">IF(ISBLANK(B921),"",IF(R921="Styrkhæft",_xlfn.XLOOKUP(S921,Vegalengdir[Texti],INDIRECT("Vegalengdir["&amp;'Upplýsingar um umsækjanda'!$B$10&amp;"]"),0%,0)))</f>
        <v/>
      </c>
      <c r="U921" s="72" t="str">
        <f t="shared" si="44"/>
        <v/>
      </c>
    </row>
    <row r="922" spans="1:21" x14ac:dyDescent="0.25">
      <c r="A922" s="53">
        <f t="shared" si="42"/>
        <v>921</v>
      </c>
      <c r="B922" s="55"/>
      <c r="C922" s="56"/>
      <c r="D922" s="55"/>
      <c r="E922" s="55"/>
      <c r="F922" s="55"/>
      <c r="G922" s="55"/>
      <c r="H922" s="57"/>
      <c r="I922" s="55"/>
      <c r="J922" s="55"/>
      <c r="K922" s="55"/>
      <c r="L922" s="55"/>
      <c r="M922" s="55"/>
      <c r="N922" s="57"/>
      <c r="O922" s="57" t="str">
        <f t="shared" si="43"/>
        <v/>
      </c>
      <c r="Q922" s="38" t="s">
        <v>450</v>
      </c>
      <c r="R922" s="38" t="str" cm="1">
        <f t="array" ref="R922">_xlfn.XLOOKUP(Q922,INDEX(Flettilisti,,1),INDEX(Flettilisti,,2),,0)</f>
        <v>Vantar flokkun</v>
      </c>
      <c r="S922" s="38" t="str">
        <f>IF(ISBLANK(N922),"",IF(N922&lt;Gögn!$J$2,Gögn!$K$2,IF(N922&gt;Gögn!$J$4,Gögn!$K$4,Gögn!$K$3)))</f>
        <v/>
      </c>
      <c r="T922" s="49" t="str" cm="1">
        <f t="array" aca="1" ref="T922" ca="1">IF(ISBLANK(B922),"",IF(R922="Styrkhæft",_xlfn.XLOOKUP(S922,Vegalengdir[Texti],INDIRECT("Vegalengdir["&amp;'Upplýsingar um umsækjanda'!$B$10&amp;"]"),0%,0)))</f>
        <v/>
      </c>
      <c r="U922" s="72" t="str">
        <f t="shared" si="44"/>
        <v/>
      </c>
    </row>
    <row r="923" spans="1:21" x14ac:dyDescent="0.25">
      <c r="A923" s="53">
        <f t="shared" si="42"/>
        <v>922</v>
      </c>
      <c r="B923" s="55"/>
      <c r="C923" s="56"/>
      <c r="D923" s="55"/>
      <c r="E923" s="55"/>
      <c r="F923" s="55"/>
      <c r="G923" s="55"/>
      <c r="H923" s="57"/>
      <c r="I923" s="55"/>
      <c r="J923" s="55"/>
      <c r="K923" s="55"/>
      <c r="L923" s="55"/>
      <c r="M923" s="55"/>
      <c r="N923" s="57"/>
      <c r="O923" s="57" t="str">
        <f t="shared" si="43"/>
        <v/>
      </c>
      <c r="Q923" s="38" t="s">
        <v>450</v>
      </c>
      <c r="R923" s="38" t="str" cm="1">
        <f t="array" ref="R923">_xlfn.XLOOKUP(Q923,INDEX(Flettilisti,,1),INDEX(Flettilisti,,2),,0)</f>
        <v>Vantar flokkun</v>
      </c>
      <c r="S923" s="38" t="str">
        <f>IF(ISBLANK(N923),"",IF(N923&lt;Gögn!$J$2,Gögn!$K$2,IF(N923&gt;Gögn!$J$4,Gögn!$K$4,Gögn!$K$3)))</f>
        <v/>
      </c>
      <c r="T923" s="49" t="str" cm="1">
        <f t="array" aca="1" ref="T923" ca="1">IF(ISBLANK(B923),"",IF(R923="Styrkhæft",_xlfn.XLOOKUP(S923,Vegalengdir[Texti],INDIRECT("Vegalengdir["&amp;'Upplýsingar um umsækjanda'!$B$10&amp;"]"),0%,0)))</f>
        <v/>
      </c>
      <c r="U923" s="72" t="str">
        <f t="shared" si="44"/>
        <v/>
      </c>
    </row>
    <row r="924" spans="1:21" x14ac:dyDescent="0.25">
      <c r="A924" s="53">
        <f t="shared" si="42"/>
        <v>923</v>
      </c>
      <c r="B924" s="55"/>
      <c r="C924" s="56"/>
      <c r="D924" s="55"/>
      <c r="E924" s="55"/>
      <c r="F924" s="55"/>
      <c r="G924" s="55"/>
      <c r="H924" s="57"/>
      <c r="I924" s="55"/>
      <c r="J924" s="55"/>
      <c r="K924" s="55"/>
      <c r="L924" s="55"/>
      <c r="M924" s="55"/>
      <c r="N924" s="57"/>
      <c r="O924" s="57" t="str">
        <f t="shared" si="43"/>
        <v/>
      </c>
      <c r="Q924" s="38" t="s">
        <v>450</v>
      </c>
      <c r="R924" s="38" t="str" cm="1">
        <f t="array" ref="R924">_xlfn.XLOOKUP(Q924,INDEX(Flettilisti,,1),INDEX(Flettilisti,,2),,0)</f>
        <v>Vantar flokkun</v>
      </c>
      <c r="S924" s="38" t="str">
        <f>IF(ISBLANK(N924),"",IF(N924&lt;Gögn!$J$2,Gögn!$K$2,IF(N924&gt;Gögn!$J$4,Gögn!$K$4,Gögn!$K$3)))</f>
        <v/>
      </c>
      <c r="T924" s="49" t="str" cm="1">
        <f t="array" aca="1" ref="T924" ca="1">IF(ISBLANK(B924),"",IF(R924="Styrkhæft",_xlfn.XLOOKUP(S924,Vegalengdir[Texti],INDIRECT("Vegalengdir["&amp;'Upplýsingar um umsækjanda'!$B$10&amp;"]"),0%,0)))</f>
        <v/>
      </c>
      <c r="U924" s="72" t="str">
        <f t="shared" si="44"/>
        <v/>
      </c>
    </row>
    <row r="925" spans="1:21" x14ac:dyDescent="0.25">
      <c r="A925" s="53">
        <f t="shared" si="42"/>
        <v>924</v>
      </c>
      <c r="B925" s="55"/>
      <c r="C925" s="56"/>
      <c r="D925" s="55"/>
      <c r="E925" s="55"/>
      <c r="F925" s="55"/>
      <c r="G925" s="55"/>
      <c r="H925" s="57"/>
      <c r="I925" s="55"/>
      <c r="J925" s="55"/>
      <c r="K925" s="55"/>
      <c r="L925" s="55"/>
      <c r="M925" s="55"/>
      <c r="N925" s="57"/>
      <c r="O925" s="57" t="str">
        <f t="shared" si="43"/>
        <v/>
      </c>
      <c r="Q925" s="38" t="s">
        <v>450</v>
      </c>
      <c r="R925" s="38" t="str" cm="1">
        <f t="array" ref="R925">_xlfn.XLOOKUP(Q925,INDEX(Flettilisti,,1),INDEX(Flettilisti,,2),,0)</f>
        <v>Vantar flokkun</v>
      </c>
      <c r="S925" s="38" t="str">
        <f>IF(ISBLANK(N925),"",IF(N925&lt;Gögn!$J$2,Gögn!$K$2,IF(N925&gt;Gögn!$J$4,Gögn!$K$4,Gögn!$K$3)))</f>
        <v/>
      </c>
      <c r="T925" s="49" t="str" cm="1">
        <f t="array" aca="1" ref="T925" ca="1">IF(ISBLANK(B925),"",IF(R925="Styrkhæft",_xlfn.XLOOKUP(S925,Vegalengdir[Texti],INDIRECT("Vegalengdir["&amp;'Upplýsingar um umsækjanda'!$B$10&amp;"]"),0%,0)))</f>
        <v/>
      </c>
      <c r="U925" s="72" t="str">
        <f t="shared" si="44"/>
        <v/>
      </c>
    </row>
    <row r="926" spans="1:21" x14ac:dyDescent="0.25">
      <c r="A926" s="53">
        <f t="shared" si="42"/>
        <v>925</v>
      </c>
      <c r="B926" s="55"/>
      <c r="C926" s="56"/>
      <c r="D926" s="55"/>
      <c r="E926" s="55"/>
      <c r="F926" s="55"/>
      <c r="G926" s="55"/>
      <c r="H926" s="57"/>
      <c r="I926" s="55"/>
      <c r="J926" s="55"/>
      <c r="K926" s="55"/>
      <c r="L926" s="55"/>
      <c r="M926" s="55"/>
      <c r="N926" s="57"/>
      <c r="O926" s="57" t="str">
        <f t="shared" si="43"/>
        <v/>
      </c>
      <c r="Q926" s="38" t="s">
        <v>450</v>
      </c>
      <c r="R926" s="38" t="str" cm="1">
        <f t="array" ref="R926">_xlfn.XLOOKUP(Q926,INDEX(Flettilisti,,1),INDEX(Flettilisti,,2),,0)</f>
        <v>Vantar flokkun</v>
      </c>
      <c r="S926" s="38" t="str">
        <f>IF(ISBLANK(N926),"",IF(N926&lt;Gögn!$J$2,Gögn!$K$2,IF(N926&gt;Gögn!$J$4,Gögn!$K$4,Gögn!$K$3)))</f>
        <v/>
      </c>
      <c r="T926" s="49" t="str" cm="1">
        <f t="array" aca="1" ref="T926" ca="1">IF(ISBLANK(B926),"",IF(R926="Styrkhæft",_xlfn.XLOOKUP(S926,Vegalengdir[Texti],INDIRECT("Vegalengdir["&amp;'Upplýsingar um umsækjanda'!$B$10&amp;"]"),0%,0)))</f>
        <v/>
      </c>
      <c r="U926" s="72" t="str">
        <f t="shared" si="44"/>
        <v/>
      </c>
    </row>
    <row r="927" spans="1:21" x14ac:dyDescent="0.25">
      <c r="A927" s="53">
        <f t="shared" si="42"/>
        <v>926</v>
      </c>
      <c r="B927" s="55"/>
      <c r="C927" s="56"/>
      <c r="D927" s="55"/>
      <c r="E927" s="55"/>
      <c r="F927" s="55"/>
      <c r="G927" s="55"/>
      <c r="H927" s="57"/>
      <c r="I927" s="55"/>
      <c r="J927" s="55"/>
      <c r="K927" s="55"/>
      <c r="L927" s="55"/>
      <c r="M927" s="55"/>
      <c r="N927" s="57"/>
      <c r="O927" s="57" t="str">
        <f t="shared" si="43"/>
        <v/>
      </c>
      <c r="Q927" s="38" t="s">
        <v>450</v>
      </c>
      <c r="R927" s="38" t="str" cm="1">
        <f t="array" ref="R927">_xlfn.XLOOKUP(Q927,INDEX(Flettilisti,,1),INDEX(Flettilisti,,2),,0)</f>
        <v>Vantar flokkun</v>
      </c>
      <c r="S927" s="38" t="str">
        <f>IF(ISBLANK(N927),"",IF(N927&lt;Gögn!$J$2,Gögn!$K$2,IF(N927&gt;Gögn!$J$4,Gögn!$K$4,Gögn!$K$3)))</f>
        <v/>
      </c>
      <c r="T927" s="49" t="str" cm="1">
        <f t="array" aca="1" ref="T927" ca="1">IF(ISBLANK(B927),"",IF(R927="Styrkhæft",_xlfn.XLOOKUP(S927,Vegalengdir[Texti],INDIRECT("Vegalengdir["&amp;'Upplýsingar um umsækjanda'!$B$10&amp;"]"),0%,0)))</f>
        <v/>
      </c>
      <c r="U927" s="72" t="str">
        <f t="shared" si="44"/>
        <v/>
      </c>
    </row>
    <row r="928" spans="1:21" x14ac:dyDescent="0.25">
      <c r="A928" s="53">
        <f t="shared" si="42"/>
        <v>927</v>
      </c>
      <c r="B928" s="55"/>
      <c r="C928" s="56"/>
      <c r="D928" s="55"/>
      <c r="E928" s="55"/>
      <c r="F928" s="55"/>
      <c r="G928" s="55"/>
      <c r="H928" s="57"/>
      <c r="I928" s="55"/>
      <c r="J928" s="55"/>
      <c r="K928" s="55"/>
      <c r="L928" s="55"/>
      <c r="M928" s="55"/>
      <c r="N928" s="57"/>
      <c r="O928" s="57" t="str">
        <f t="shared" si="43"/>
        <v/>
      </c>
      <c r="Q928" s="38" t="s">
        <v>450</v>
      </c>
      <c r="R928" s="38" t="str" cm="1">
        <f t="array" ref="R928">_xlfn.XLOOKUP(Q928,INDEX(Flettilisti,,1),INDEX(Flettilisti,,2),,0)</f>
        <v>Vantar flokkun</v>
      </c>
      <c r="S928" s="38" t="str">
        <f>IF(ISBLANK(N928),"",IF(N928&lt;Gögn!$J$2,Gögn!$K$2,IF(N928&gt;Gögn!$J$4,Gögn!$K$4,Gögn!$K$3)))</f>
        <v/>
      </c>
      <c r="T928" s="49" t="str" cm="1">
        <f t="array" aca="1" ref="T928" ca="1">IF(ISBLANK(B928),"",IF(R928="Styrkhæft",_xlfn.XLOOKUP(S928,Vegalengdir[Texti],INDIRECT("Vegalengdir["&amp;'Upplýsingar um umsækjanda'!$B$10&amp;"]"),0%,0)))</f>
        <v/>
      </c>
      <c r="U928" s="72" t="str">
        <f t="shared" si="44"/>
        <v/>
      </c>
    </row>
    <row r="929" spans="1:21" x14ac:dyDescent="0.25">
      <c r="A929" s="53">
        <f t="shared" si="42"/>
        <v>928</v>
      </c>
      <c r="B929" s="55"/>
      <c r="C929" s="56"/>
      <c r="D929" s="55"/>
      <c r="E929" s="55"/>
      <c r="F929" s="55"/>
      <c r="G929" s="55"/>
      <c r="H929" s="57"/>
      <c r="I929" s="55"/>
      <c r="J929" s="55"/>
      <c r="K929" s="55"/>
      <c r="L929" s="55"/>
      <c r="M929" s="55"/>
      <c r="N929" s="57"/>
      <c r="O929" s="57" t="str">
        <f t="shared" si="43"/>
        <v/>
      </c>
      <c r="Q929" s="38" t="s">
        <v>450</v>
      </c>
      <c r="R929" s="38" t="str" cm="1">
        <f t="array" ref="R929">_xlfn.XLOOKUP(Q929,INDEX(Flettilisti,,1),INDEX(Flettilisti,,2),,0)</f>
        <v>Vantar flokkun</v>
      </c>
      <c r="S929" s="38" t="str">
        <f>IF(ISBLANK(N929),"",IF(N929&lt;Gögn!$J$2,Gögn!$K$2,IF(N929&gt;Gögn!$J$4,Gögn!$K$4,Gögn!$K$3)))</f>
        <v/>
      </c>
      <c r="T929" s="49" t="str" cm="1">
        <f t="array" aca="1" ref="T929" ca="1">IF(ISBLANK(B929),"",IF(R929="Styrkhæft",_xlfn.XLOOKUP(S929,Vegalengdir[Texti],INDIRECT("Vegalengdir["&amp;'Upplýsingar um umsækjanda'!$B$10&amp;"]"),0%,0)))</f>
        <v/>
      </c>
      <c r="U929" s="72" t="str">
        <f t="shared" si="44"/>
        <v/>
      </c>
    </row>
    <row r="930" spans="1:21" x14ac:dyDescent="0.25">
      <c r="A930" s="53">
        <f t="shared" si="42"/>
        <v>929</v>
      </c>
      <c r="B930" s="55"/>
      <c r="C930" s="56"/>
      <c r="D930" s="55"/>
      <c r="E930" s="55"/>
      <c r="F930" s="55"/>
      <c r="G930" s="55"/>
      <c r="H930" s="57"/>
      <c r="I930" s="55"/>
      <c r="J930" s="55"/>
      <c r="K930" s="55"/>
      <c r="L930" s="55"/>
      <c r="M930" s="55"/>
      <c r="N930" s="57"/>
      <c r="O930" s="57" t="str">
        <f t="shared" si="43"/>
        <v/>
      </c>
      <c r="Q930" s="38" t="s">
        <v>450</v>
      </c>
      <c r="R930" s="38" t="str" cm="1">
        <f t="array" ref="R930">_xlfn.XLOOKUP(Q930,INDEX(Flettilisti,,1),INDEX(Flettilisti,,2),,0)</f>
        <v>Vantar flokkun</v>
      </c>
      <c r="S930" s="38" t="str">
        <f>IF(ISBLANK(N930),"",IF(N930&lt;Gögn!$J$2,Gögn!$K$2,IF(N930&gt;Gögn!$J$4,Gögn!$K$4,Gögn!$K$3)))</f>
        <v/>
      </c>
      <c r="T930" s="49" t="str" cm="1">
        <f t="array" aca="1" ref="T930" ca="1">IF(ISBLANK(B930),"",IF(R930="Styrkhæft",_xlfn.XLOOKUP(S930,Vegalengdir[Texti],INDIRECT("Vegalengdir["&amp;'Upplýsingar um umsækjanda'!$B$10&amp;"]"),0%,0)))</f>
        <v/>
      </c>
      <c r="U930" s="72" t="str">
        <f t="shared" si="44"/>
        <v/>
      </c>
    </row>
    <row r="931" spans="1:21" x14ac:dyDescent="0.25">
      <c r="A931" s="53">
        <f t="shared" si="42"/>
        <v>930</v>
      </c>
      <c r="B931" s="55"/>
      <c r="C931" s="56"/>
      <c r="D931" s="55"/>
      <c r="E931" s="55"/>
      <c r="F931" s="55"/>
      <c r="G931" s="55"/>
      <c r="H931" s="57"/>
      <c r="I931" s="55"/>
      <c r="J931" s="55"/>
      <c r="K931" s="55"/>
      <c r="L931" s="55"/>
      <c r="M931" s="55"/>
      <c r="N931" s="57"/>
      <c r="O931" s="57" t="str">
        <f t="shared" si="43"/>
        <v/>
      </c>
      <c r="Q931" s="38" t="s">
        <v>450</v>
      </c>
      <c r="R931" s="38" t="str" cm="1">
        <f t="array" ref="R931">_xlfn.XLOOKUP(Q931,INDEX(Flettilisti,,1),INDEX(Flettilisti,,2),,0)</f>
        <v>Vantar flokkun</v>
      </c>
      <c r="S931" s="38" t="str">
        <f>IF(ISBLANK(N931),"",IF(N931&lt;Gögn!$J$2,Gögn!$K$2,IF(N931&gt;Gögn!$J$4,Gögn!$K$4,Gögn!$K$3)))</f>
        <v/>
      </c>
      <c r="T931" s="49" t="str" cm="1">
        <f t="array" aca="1" ref="T931" ca="1">IF(ISBLANK(B931),"",IF(R931="Styrkhæft",_xlfn.XLOOKUP(S931,Vegalengdir[Texti],INDIRECT("Vegalengdir["&amp;'Upplýsingar um umsækjanda'!$B$10&amp;"]"),0%,0)))</f>
        <v/>
      </c>
      <c r="U931" s="72" t="str">
        <f t="shared" si="44"/>
        <v/>
      </c>
    </row>
    <row r="932" spans="1:21" x14ac:dyDescent="0.25">
      <c r="A932" s="53">
        <f t="shared" si="42"/>
        <v>931</v>
      </c>
      <c r="B932" s="55"/>
      <c r="C932" s="56"/>
      <c r="D932" s="55"/>
      <c r="E932" s="55"/>
      <c r="F932" s="55"/>
      <c r="G932" s="55"/>
      <c r="H932" s="57"/>
      <c r="I932" s="55"/>
      <c r="J932" s="55"/>
      <c r="K932" s="55"/>
      <c r="L932" s="55"/>
      <c r="M932" s="55"/>
      <c r="N932" s="57"/>
      <c r="O932" s="57" t="str">
        <f t="shared" si="43"/>
        <v/>
      </c>
      <c r="Q932" s="38" t="s">
        <v>450</v>
      </c>
      <c r="R932" s="38" t="str" cm="1">
        <f t="array" ref="R932">_xlfn.XLOOKUP(Q932,INDEX(Flettilisti,,1),INDEX(Flettilisti,,2),,0)</f>
        <v>Vantar flokkun</v>
      </c>
      <c r="S932" s="38" t="str">
        <f>IF(ISBLANK(N932),"",IF(N932&lt;Gögn!$J$2,Gögn!$K$2,IF(N932&gt;Gögn!$J$4,Gögn!$K$4,Gögn!$K$3)))</f>
        <v/>
      </c>
      <c r="T932" s="49" t="str" cm="1">
        <f t="array" aca="1" ref="T932" ca="1">IF(ISBLANK(B932),"",IF(R932="Styrkhæft",_xlfn.XLOOKUP(S932,Vegalengdir[Texti],INDIRECT("Vegalengdir["&amp;'Upplýsingar um umsækjanda'!$B$10&amp;"]"),0%,0)))</f>
        <v/>
      </c>
      <c r="U932" s="72" t="str">
        <f t="shared" si="44"/>
        <v/>
      </c>
    </row>
    <row r="933" spans="1:21" x14ac:dyDescent="0.25">
      <c r="A933" s="53">
        <f t="shared" si="42"/>
        <v>932</v>
      </c>
      <c r="B933" s="55"/>
      <c r="C933" s="56"/>
      <c r="D933" s="55"/>
      <c r="E933" s="55"/>
      <c r="F933" s="55"/>
      <c r="G933" s="55"/>
      <c r="H933" s="57"/>
      <c r="I933" s="55"/>
      <c r="J933" s="55"/>
      <c r="K933" s="55"/>
      <c r="L933" s="55"/>
      <c r="M933" s="55"/>
      <c r="N933" s="57"/>
      <c r="O933" s="57" t="str">
        <f t="shared" si="43"/>
        <v/>
      </c>
      <c r="Q933" s="38" t="s">
        <v>450</v>
      </c>
      <c r="R933" s="38" t="str" cm="1">
        <f t="array" ref="R933">_xlfn.XLOOKUP(Q933,INDEX(Flettilisti,,1),INDEX(Flettilisti,,2),,0)</f>
        <v>Vantar flokkun</v>
      </c>
      <c r="S933" s="38" t="str">
        <f>IF(ISBLANK(N933),"",IF(N933&lt;Gögn!$J$2,Gögn!$K$2,IF(N933&gt;Gögn!$J$4,Gögn!$K$4,Gögn!$K$3)))</f>
        <v/>
      </c>
      <c r="T933" s="49" t="str" cm="1">
        <f t="array" aca="1" ref="T933" ca="1">IF(ISBLANK(B933),"",IF(R933="Styrkhæft",_xlfn.XLOOKUP(S933,Vegalengdir[Texti],INDIRECT("Vegalengdir["&amp;'Upplýsingar um umsækjanda'!$B$10&amp;"]"),0%,0)))</f>
        <v/>
      </c>
      <c r="U933" s="72" t="str">
        <f t="shared" si="44"/>
        <v/>
      </c>
    </row>
    <row r="934" spans="1:21" x14ac:dyDescent="0.25">
      <c r="A934" s="53">
        <f t="shared" si="42"/>
        <v>933</v>
      </c>
      <c r="B934" s="55"/>
      <c r="C934" s="56"/>
      <c r="D934" s="55"/>
      <c r="E934" s="55"/>
      <c r="F934" s="55"/>
      <c r="G934" s="55"/>
      <c r="H934" s="57"/>
      <c r="I934" s="55"/>
      <c r="J934" s="55"/>
      <c r="K934" s="55"/>
      <c r="L934" s="55"/>
      <c r="M934" s="55"/>
      <c r="N934" s="57"/>
      <c r="O934" s="57" t="str">
        <f t="shared" si="43"/>
        <v/>
      </c>
      <c r="Q934" s="38" t="s">
        <v>450</v>
      </c>
      <c r="R934" s="38" t="str" cm="1">
        <f t="array" ref="R934">_xlfn.XLOOKUP(Q934,INDEX(Flettilisti,,1),INDEX(Flettilisti,,2),,0)</f>
        <v>Vantar flokkun</v>
      </c>
      <c r="S934" s="38" t="str">
        <f>IF(ISBLANK(N934),"",IF(N934&lt;Gögn!$J$2,Gögn!$K$2,IF(N934&gt;Gögn!$J$4,Gögn!$K$4,Gögn!$K$3)))</f>
        <v/>
      </c>
      <c r="T934" s="49" t="str" cm="1">
        <f t="array" aca="1" ref="T934" ca="1">IF(ISBLANK(B934),"",IF(R934="Styrkhæft",_xlfn.XLOOKUP(S934,Vegalengdir[Texti],INDIRECT("Vegalengdir["&amp;'Upplýsingar um umsækjanda'!$B$10&amp;"]"),0%,0)))</f>
        <v/>
      </c>
      <c r="U934" s="72" t="str">
        <f t="shared" si="44"/>
        <v/>
      </c>
    </row>
    <row r="935" spans="1:21" x14ac:dyDescent="0.25">
      <c r="A935" s="53">
        <f t="shared" si="42"/>
        <v>934</v>
      </c>
      <c r="B935" s="55"/>
      <c r="C935" s="56"/>
      <c r="D935" s="55"/>
      <c r="E935" s="55"/>
      <c r="F935" s="55"/>
      <c r="G935" s="55"/>
      <c r="H935" s="57"/>
      <c r="I935" s="55"/>
      <c r="J935" s="55"/>
      <c r="K935" s="55"/>
      <c r="L935" s="55"/>
      <c r="M935" s="55"/>
      <c r="N935" s="57"/>
      <c r="O935" s="57" t="str">
        <f t="shared" si="43"/>
        <v/>
      </c>
      <c r="Q935" s="38" t="s">
        <v>450</v>
      </c>
      <c r="R935" s="38" t="str" cm="1">
        <f t="array" ref="R935">_xlfn.XLOOKUP(Q935,INDEX(Flettilisti,,1),INDEX(Flettilisti,,2),,0)</f>
        <v>Vantar flokkun</v>
      </c>
      <c r="S935" s="38" t="str">
        <f>IF(ISBLANK(N935),"",IF(N935&lt;Gögn!$J$2,Gögn!$K$2,IF(N935&gt;Gögn!$J$4,Gögn!$K$4,Gögn!$K$3)))</f>
        <v/>
      </c>
      <c r="T935" s="49" t="str" cm="1">
        <f t="array" aca="1" ref="T935" ca="1">IF(ISBLANK(B935),"",IF(R935="Styrkhæft",_xlfn.XLOOKUP(S935,Vegalengdir[Texti],INDIRECT("Vegalengdir["&amp;'Upplýsingar um umsækjanda'!$B$10&amp;"]"),0%,0)))</f>
        <v/>
      </c>
      <c r="U935" s="72" t="str">
        <f t="shared" si="44"/>
        <v/>
      </c>
    </row>
    <row r="936" spans="1:21" x14ac:dyDescent="0.25">
      <c r="A936" s="53">
        <f t="shared" si="42"/>
        <v>935</v>
      </c>
      <c r="B936" s="55"/>
      <c r="C936" s="56"/>
      <c r="D936" s="55"/>
      <c r="E936" s="55"/>
      <c r="F936" s="55"/>
      <c r="G936" s="55"/>
      <c r="H936" s="57"/>
      <c r="I936" s="55"/>
      <c r="J936" s="55"/>
      <c r="K936" s="55"/>
      <c r="L936" s="55"/>
      <c r="M936" s="55"/>
      <c r="N936" s="57"/>
      <c r="O936" s="57" t="str">
        <f t="shared" si="43"/>
        <v/>
      </c>
      <c r="Q936" s="38" t="s">
        <v>450</v>
      </c>
      <c r="R936" s="38" t="str" cm="1">
        <f t="array" ref="R936">_xlfn.XLOOKUP(Q936,INDEX(Flettilisti,,1),INDEX(Flettilisti,,2),,0)</f>
        <v>Vantar flokkun</v>
      </c>
      <c r="S936" s="38" t="str">
        <f>IF(ISBLANK(N936),"",IF(N936&lt;Gögn!$J$2,Gögn!$K$2,IF(N936&gt;Gögn!$J$4,Gögn!$K$4,Gögn!$K$3)))</f>
        <v/>
      </c>
      <c r="T936" s="49" t="str" cm="1">
        <f t="array" aca="1" ref="T936" ca="1">IF(ISBLANK(B936),"",IF(R936="Styrkhæft",_xlfn.XLOOKUP(S936,Vegalengdir[Texti],INDIRECT("Vegalengdir["&amp;'Upplýsingar um umsækjanda'!$B$10&amp;"]"),0%,0)))</f>
        <v/>
      </c>
      <c r="U936" s="72" t="str">
        <f t="shared" si="44"/>
        <v/>
      </c>
    </row>
    <row r="937" spans="1:21" x14ac:dyDescent="0.25">
      <c r="A937" s="53">
        <f t="shared" si="42"/>
        <v>936</v>
      </c>
      <c r="B937" s="55"/>
      <c r="C937" s="56"/>
      <c r="D937" s="55"/>
      <c r="E937" s="55"/>
      <c r="F937" s="55"/>
      <c r="G937" s="55"/>
      <c r="H937" s="57"/>
      <c r="I937" s="55"/>
      <c r="J937" s="55"/>
      <c r="K937" s="55"/>
      <c r="L937" s="55"/>
      <c r="M937" s="55"/>
      <c r="N937" s="57"/>
      <c r="O937" s="57" t="str">
        <f t="shared" si="43"/>
        <v/>
      </c>
      <c r="Q937" s="38" t="s">
        <v>450</v>
      </c>
      <c r="R937" s="38" t="str" cm="1">
        <f t="array" ref="R937">_xlfn.XLOOKUP(Q937,INDEX(Flettilisti,,1),INDEX(Flettilisti,,2),,0)</f>
        <v>Vantar flokkun</v>
      </c>
      <c r="S937" s="38" t="str">
        <f>IF(ISBLANK(N937),"",IF(N937&lt;Gögn!$J$2,Gögn!$K$2,IF(N937&gt;Gögn!$J$4,Gögn!$K$4,Gögn!$K$3)))</f>
        <v/>
      </c>
      <c r="T937" s="49" t="str" cm="1">
        <f t="array" aca="1" ref="T937" ca="1">IF(ISBLANK(B937),"",IF(R937="Styrkhæft",_xlfn.XLOOKUP(S937,Vegalengdir[Texti],INDIRECT("Vegalengdir["&amp;'Upplýsingar um umsækjanda'!$B$10&amp;"]"),0%,0)))</f>
        <v/>
      </c>
      <c r="U937" s="72" t="str">
        <f t="shared" si="44"/>
        <v/>
      </c>
    </row>
    <row r="938" spans="1:21" x14ac:dyDescent="0.25">
      <c r="A938" s="53">
        <f t="shared" si="42"/>
        <v>937</v>
      </c>
      <c r="B938" s="55"/>
      <c r="C938" s="56"/>
      <c r="D938" s="55"/>
      <c r="E938" s="55"/>
      <c r="F938" s="55"/>
      <c r="G938" s="55"/>
      <c r="H938" s="57"/>
      <c r="I938" s="55"/>
      <c r="J938" s="55"/>
      <c r="K938" s="55"/>
      <c r="L938" s="55"/>
      <c r="M938" s="55"/>
      <c r="N938" s="57"/>
      <c r="O938" s="57" t="str">
        <f t="shared" si="43"/>
        <v/>
      </c>
      <c r="Q938" s="38" t="s">
        <v>450</v>
      </c>
      <c r="R938" s="38" t="str" cm="1">
        <f t="array" ref="R938">_xlfn.XLOOKUP(Q938,INDEX(Flettilisti,,1),INDEX(Flettilisti,,2),,0)</f>
        <v>Vantar flokkun</v>
      </c>
      <c r="S938" s="38" t="str">
        <f>IF(ISBLANK(N938),"",IF(N938&lt;Gögn!$J$2,Gögn!$K$2,IF(N938&gt;Gögn!$J$4,Gögn!$K$4,Gögn!$K$3)))</f>
        <v/>
      </c>
      <c r="T938" s="49" t="str" cm="1">
        <f t="array" aca="1" ref="T938" ca="1">IF(ISBLANK(B938),"",IF(R938="Styrkhæft",_xlfn.XLOOKUP(S938,Vegalengdir[Texti],INDIRECT("Vegalengdir["&amp;'Upplýsingar um umsækjanda'!$B$10&amp;"]"),0%,0)))</f>
        <v/>
      </c>
      <c r="U938" s="72" t="str">
        <f t="shared" si="44"/>
        <v/>
      </c>
    </row>
    <row r="939" spans="1:21" x14ac:dyDescent="0.25">
      <c r="A939" s="53">
        <f t="shared" ref="A939:A1002" si="45">A938+1</f>
        <v>938</v>
      </c>
      <c r="B939" s="55"/>
      <c r="C939" s="56"/>
      <c r="D939" s="55"/>
      <c r="E939" s="55"/>
      <c r="F939" s="55"/>
      <c r="G939" s="55"/>
      <c r="H939" s="57"/>
      <c r="I939" s="55"/>
      <c r="J939" s="55"/>
      <c r="K939" s="55"/>
      <c r="L939" s="55"/>
      <c r="M939" s="55"/>
      <c r="N939" s="57"/>
      <c r="O939" s="57" t="str">
        <f t="shared" si="43"/>
        <v/>
      </c>
      <c r="Q939" s="38" t="s">
        <v>450</v>
      </c>
      <c r="R939" s="38" t="str" cm="1">
        <f t="array" ref="R939">_xlfn.XLOOKUP(Q939,INDEX(Flettilisti,,1),INDEX(Flettilisti,,2),,0)</f>
        <v>Vantar flokkun</v>
      </c>
      <c r="S939" s="38" t="str">
        <f>IF(ISBLANK(N939),"",IF(N939&lt;Gögn!$J$2,Gögn!$K$2,IF(N939&gt;Gögn!$J$4,Gögn!$K$4,Gögn!$K$3)))</f>
        <v/>
      </c>
      <c r="T939" s="49" t="str" cm="1">
        <f t="array" aca="1" ref="T939" ca="1">IF(ISBLANK(B939),"",IF(R939="Styrkhæft",_xlfn.XLOOKUP(S939,Vegalengdir[Texti],INDIRECT("Vegalengdir["&amp;'Upplýsingar um umsækjanda'!$B$10&amp;"]"),0%,0)))</f>
        <v/>
      </c>
      <c r="U939" s="72" t="str">
        <f t="shared" si="44"/>
        <v/>
      </c>
    </row>
    <row r="940" spans="1:21" x14ac:dyDescent="0.25">
      <c r="A940" s="53">
        <f t="shared" si="45"/>
        <v>939</v>
      </c>
      <c r="B940" s="55"/>
      <c r="C940" s="56"/>
      <c r="D940" s="55"/>
      <c r="E940" s="55"/>
      <c r="F940" s="55"/>
      <c r="G940" s="55"/>
      <c r="H940" s="57"/>
      <c r="I940" s="55"/>
      <c r="J940" s="55"/>
      <c r="K940" s="55"/>
      <c r="L940" s="55"/>
      <c r="M940" s="55"/>
      <c r="N940" s="57"/>
      <c r="O940" s="57" t="str">
        <f t="shared" si="43"/>
        <v/>
      </c>
      <c r="Q940" s="38" t="s">
        <v>450</v>
      </c>
      <c r="R940" s="38" t="str" cm="1">
        <f t="array" ref="R940">_xlfn.XLOOKUP(Q940,INDEX(Flettilisti,,1),INDEX(Flettilisti,,2),,0)</f>
        <v>Vantar flokkun</v>
      </c>
      <c r="S940" s="38" t="str">
        <f>IF(ISBLANK(N940),"",IF(N940&lt;Gögn!$J$2,Gögn!$K$2,IF(N940&gt;Gögn!$J$4,Gögn!$K$4,Gögn!$K$3)))</f>
        <v/>
      </c>
      <c r="T940" s="49" t="str" cm="1">
        <f t="array" aca="1" ref="T940" ca="1">IF(ISBLANK(B940),"",IF(R940="Styrkhæft",_xlfn.XLOOKUP(S940,Vegalengdir[Texti],INDIRECT("Vegalengdir["&amp;'Upplýsingar um umsækjanda'!$B$10&amp;"]"),0%,0)))</f>
        <v/>
      </c>
      <c r="U940" s="72" t="str">
        <f t="shared" si="44"/>
        <v/>
      </c>
    </row>
    <row r="941" spans="1:21" x14ac:dyDescent="0.25">
      <c r="A941" s="53">
        <f t="shared" si="45"/>
        <v>940</v>
      </c>
      <c r="B941" s="55"/>
      <c r="C941" s="56"/>
      <c r="D941" s="55"/>
      <c r="E941" s="55"/>
      <c r="F941" s="55"/>
      <c r="G941" s="55"/>
      <c r="H941" s="57"/>
      <c r="I941" s="55"/>
      <c r="J941" s="55"/>
      <c r="K941" s="55"/>
      <c r="L941" s="55"/>
      <c r="M941" s="55"/>
      <c r="N941" s="57"/>
      <c r="O941" s="57" t="str">
        <f t="shared" si="43"/>
        <v/>
      </c>
      <c r="Q941" s="38" t="s">
        <v>450</v>
      </c>
      <c r="R941" s="38" t="str" cm="1">
        <f t="array" ref="R941">_xlfn.XLOOKUP(Q941,INDEX(Flettilisti,,1),INDEX(Flettilisti,,2),,0)</f>
        <v>Vantar flokkun</v>
      </c>
      <c r="S941" s="38" t="str">
        <f>IF(ISBLANK(N941),"",IF(N941&lt;Gögn!$J$2,Gögn!$K$2,IF(N941&gt;Gögn!$J$4,Gögn!$K$4,Gögn!$K$3)))</f>
        <v/>
      </c>
      <c r="T941" s="49" t="str" cm="1">
        <f t="array" aca="1" ref="T941" ca="1">IF(ISBLANK(B941),"",IF(R941="Styrkhæft",_xlfn.XLOOKUP(S941,Vegalengdir[Texti],INDIRECT("Vegalengdir["&amp;'Upplýsingar um umsækjanda'!$B$10&amp;"]"),0%,0)))</f>
        <v/>
      </c>
      <c r="U941" s="72" t="str">
        <f t="shared" si="44"/>
        <v/>
      </c>
    </row>
    <row r="942" spans="1:21" x14ac:dyDescent="0.25">
      <c r="A942" s="53">
        <f t="shared" si="45"/>
        <v>941</v>
      </c>
      <c r="B942" s="55"/>
      <c r="C942" s="56"/>
      <c r="D942" s="55"/>
      <c r="E942" s="55"/>
      <c r="F942" s="55"/>
      <c r="G942" s="55"/>
      <c r="H942" s="57"/>
      <c r="I942" s="55"/>
      <c r="J942" s="55"/>
      <c r="K942" s="55"/>
      <c r="L942" s="55"/>
      <c r="M942" s="55"/>
      <c r="N942" s="57"/>
      <c r="O942" s="57" t="str">
        <f t="shared" si="43"/>
        <v/>
      </c>
      <c r="Q942" s="38" t="s">
        <v>450</v>
      </c>
      <c r="R942" s="38" t="str" cm="1">
        <f t="array" ref="R942">_xlfn.XLOOKUP(Q942,INDEX(Flettilisti,,1),INDEX(Flettilisti,,2),,0)</f>
        <v>Vantar flokkun</v>
      </c>
      <c r="S942" s="38" t="str">
        <f>IF(ISBLANK(N942),"",IF(N942&lt;Gögn!$J$2,Gögn!$K$2,IF(N942&gt;Gögn!$J$4,Gögn!$K$4,Gögn!$K$3)))</f>
        <v/>
      </c>
      <c r="T942" s="49" t="str" cm="1">
        <f t="array" aca="1" ref="T942" ca="1">IF(ISBLANK(B942),"",IF(R942="Styrkhæft",_xlfn.XLOOKUP(S942,Vegalengdir[Texti],INDIRECT("Vegalengdir["&amp;'Upplýsingar um umsækjanda'!$B$10&amp;"]"),0%,0)))</f>
        <v/>
      </c>
      <c r="U942" s="72" t="str">
        <f t="shared" si="44"/>
        <v/>
      </c>
    </row>
    <row r="943" spans="1:21" x14ac:dyDescent="0.25">
      <c r="A943" s="53">
        <f t="shared" si="45"/>
        <v>942</v>
      </c>
      <c r="B943" s="55"/>
      <c r="C943" s="56"/>
      <c r="D943" s="55"/>
      <c r="E943" s="55"/>
      <c r="F943" s="55"/>
      <c r="G943" s="55"/>
      <c r="H943" s="57"/>
      <c r="I943" s="55"/>
      <c r="J943" s="55"/>
      <c r="K943" s="55"/>
      <c r="L943" s="55"/>
      <c r="M943" s="55"/>
      <c r="N943" s="57"/>
      <c r="O943" s="57" t="str">
        <f t="shared" si="43"/>
        <v/>
      </c>
      <c r="Q943" s="38" t="s">
        <v>450</v>
      </c>
      <c r="R943" s="38" t="str" cm="1">
        <f t="array" ref="R943">_xlfn.XLOOKUP(Q943,INDEX(Flettilisti,,1),INDEX(Flettilisti,,2),,0)</f>
        <v>Vantar flokkun</v>
      </c>
      <c r="S943" s="38" t="str">
        <f>IF(ISBLANK(N943),"",IF(N943&lt;Gögn!$J$2,Gögn!$K$2,IF(N943&gt;Gögn!$J$4,Gögn!$K$4,Gögn!$K$3)))</f>
        <v/>
      </c>
      <c r="T943" s="49" t="str" cm="1">
        <f t="array" aca="1" ref="T943" ca="1">IF(ISBLANK(B943),"",IF(R943="Styrkhæft",_xlfn.XLOOKUP(S943,Vegalengdir[Texti],INDIRECT("Vegalengdir["&amp;'Upplýsingar um umsækjanda'!$B$10&amp;"]"),0%,0)))</f>
        <v/>
      </c>
      <c r="U943" s="72" t="str">
        <f t="shared" si="44"/>
        <v/>
      </c>
    </row>
    <row r="944" spans="1:21" x14ac:dyDescent="0.25">
      <c r="A944" s="53">
        <f t="shared" si="45"/>
        <v>943</v>
      </c>
      <c r="B944" s="55"/>
      <c r="C944" s="56"/>
      <c r="D944" s="55"/>
      <c r="E944" s="55"/>
      <c r="F944" s="55"/>
      <c r="G944" s="55"/>
      <c r="H944" s="57"/>
      <c r="I944" s="55"/>
      <c r="J944" s="55"/>
      <c r="K944" s="55"/>
      <c r="L944" s="55"/>
      <c r="M944" s="55"/>
      <c r="N944" s="57"/>
      <c r="O944" s="57" t="str">
        <f t="shared" si="43"/>
        <v/>
      </c>
      <c r="Q944" s="38" t="s">
        <v>450</v>
      </c>
      <c r="R944" s="38" t="str" cm="1">
        <f t="array" ref="R944">_xlfn.XLOOKUP(Q944,INDEX(Flettilisti,,1),INDEX(Flettilisti,,2),,0)</f>
        <v>Vantar flokkun</v>
      </c>
      <c r="S944" s="38" t="str">
        <f>IF(ISBLANK(N944),"",IF(N944&lt;Gögn!$J$2,Gögn!$K$2,IF(N944&gt;Gögn!$J$4,Gögn!$K$4,Gögn!$K$3)))</f>
        <v/>
      </c>
      <c r="T944" s="49" t="str" cm="1">
        <f t="array" aca="1" ref="T944" ca="1">IF(ISBLANK(B944),"",IF(R944="Styrkhæft",_xlfn.XLOOKUP(S944,Vegalengdir[Texti],INDIRECT("Vegalengdir["&amp;'Upplýsingar um umsækjanda'!$B$10&amp;"]"),0%,0)))</f>
        <v/>
      </c>
      <c r="U944" s="72" t="str">
        <f t="shared" si="44"/>
        <v/>
      </c>
    </row>
    <row r="945" spans="1:21" x14ac:dyDescent="0.25">
      <c r="A945" s="53">
        <f t="shared" si="45"/>
        <v>944</v>
      </c>
      <c r="B945" s="55"/>
      <c r="C945" s="56"/>
      <c r="D945" s="55"/>
      <c r="E945" s="55"/>
      <c r="F945" s="55"/>
      <c r="G945" s="55"/>
      <c r="H945" s="57"/>
      <c r="I945" s="55"/>
      <c r="J945" s="55"/>
      <c r="K945" s="55"/>
      <c r="L945" s="55"/>
      <c r="M945" s="55"/>
      <c r="N945" s="57"/>
      <c r="O945" s="57" t="str">
        <f t="shared" si="43"/>
        <v/>
      </c>
      <c r="Q945" s="38" t="s">
        <v>450</v>
      </c>
      <c r="R945" s="38" t="str" cm="1">
        <f t="array" ref="R945">_xlfn.XLOOKUP(Q945,INDEX(Flettilisti,,1),INDEX(Flettilisti,,2),,0)</f>
        <v>Vantar flokkun</v>
      </c>
      <c r="S945" s="38" t="str">
        <f>IF(ISBLANK(N945),"",IF(N945&lt;Gögn!$J$2,Gögn!$K$2,IF(N945&gt;Gögn!$J$4,Gögn!$K$4,Gögn!$K$3)))</f>
        <v/>
      </c>
      <c r="T945" s="49" t="str" cm="1">
        <f t="array" aca="1" ref="T945" ca="1">IF(ISBLANK(B945),"",IF(R945="Styrkhæft",_xlfn.XLOOKUP(S945,Vegalengdir[Texti],INDIRECT("Vegalengdir["&amp;'Upplýsingar um umsækjanda'!$B$10&amp;"]"),0%,0)))</f>
        <v/>
      </c>
      <c r="U945" s="72" t="str">
        <f t="shared" si="44"/>
        <v/>
      </c>
    </row>
    <row r="946" spans="1:21" x14ac:dyDescent="0.25">
      <c r="A946" s="53">
        <f t="shared" si="45"/>
        <v>945</v>
      </c>
      <c r="B946" s="55"/>
      <c r="C946" s="56"/>
      <c r="D946" s="55"/>
      <c r="E946" s="55"/>
      <c r="F946" s="55"/>
      <c r="G946" s="55"/>
      <c r="H946" s="57"/>
      <c r="I946" s="55"/>
      <c r="J946" s="55"/>
      <c r="K946" s="55"/>
      <c r="L946" s="55"/>
      <c r="M946" s="55"/>
      <c r="N946" s="57"/>
      <c r="O946" s="57" t="str">
        <f t="shared" si="43"/>
        <v/>
      </c>
      <c r="Q946" s="38" t="s">
        <v>450</v>
      </c>
      <c r="R946" s="38" t="str" cm="1">
        <f t="array" ref="R946">_xlfn.XLOOKUP(Q946,INDEX(Flettilisti,,1),INDEX(Flettilisti,,2),,0)</f>
        <v>Vantar flokkun</v>
      </c>
      <c r="S946" s="38" t="str">
        <f>IF(ISBLANK(N946),"",IF(N946&lt;Gögn!$J$2,Gögn!$K$2,IF(N946&gt;Gögn!$J$4,Gögn!$K$4,Gögn!$K$3)))</f>
        <v/>
      </c>
      <c r="T946" s="49" t="str" cm="1">
        <f t="array" aca="1" ref="T946" ca="1">IF(ISBLANK(B946),"",IF(R946="Styrkhæft",_xlfn.XLOOKUP(S946,Vegalengdir[Texti],INDIRECT("Vegalengdir["&amp;'Upplýsingar um umsækjanda'!$B$10&amp;"]"),0%,0)))</f>
        <v/>
      </c>
      <c r="U946" s="72" t="str">
        <f t="shared" si="44"/>
        <v/>
      </c>
    </row>
    <row r="947" spans="1:21" x14ac:dyDescent="0.25">
      <c r="A947" s="53">
        <f t="shared" si="45"/>
        <v>946</v>
      </c>
      <c r="B947" s="55"/>
      <c r="C947" s="56"/>
      <c r="D947" s="55"/>
      <c r="E947" s="55"/>
      <c r="F947" s="55"/>
      <c r="G947" s="55"/>
      <c r="H947" s="57"/>
      <c r="I947" s="55"/>
      <c r="J947" s="55"/>
      <c r="K947" s="55"/>
      <c r="L947" s="55"/>
      <c r="M947" s="55"/>
      <c r="N947" s="57"/>
      <c r="O947" s="57" t="str">
        <f t="shared" si="43"/>
        <v/>
      </c>
      <c r="Q947" s="38" t="s">
        <v>450</v>
      </c>
      <c r="R947" s="38" t="str" cm="1">
        <f t="array" ref="R947">_xlfn.XLOOKUP(Q947,INDEX(Flettilisti,,1),INDEX(Flettilisti,,2),,0)</f>
        <v>Vantar flokkun</v>
      </c>
      <c r="S947" s="38" t="str">
        <f>IF(ISBLANK(N947),"",IF(N947&lt;Gögn!$J$2,Gögn!$K$2,IF(N947&gt;Gögn!$J$4,Gögn!$K$4,Gögn!$K$3)))</f>
        <v/>
      </c>
      <c r="T947" s="49" t="str" cm="1">
        <f t="array" aca="1" ref="T947" ca="1">IF(ISBLANK(B947),"",IF(R947="Styrkhæft",_xlfn.XLOOKUP(S947,Vegalengdir[Texti],INDIRECT("Vegalengdir["&amp;'Upplýsingar um umsækjanda'!$B$10&amp;"]"),0%,0)))</f>
        <v/>
      </c>
      <c r="U947" s="72" t="str">
        <f t="shared" si="44"/>
        <v/>
      </c>
    </row>
    <row r="948" spans="1:21" x14ac:dyDescent="0.25">
      <c r="A948" s="53">
        <f t="shared" si="45"/>
        <v>947</v>
      </c>
      <c r="B948" s="55"/>
      <c r="C948" s="56"/>
      <c r="D948" s="55"/>
      <c r="E948" s="55"/>
      <c r="F948" s="55"/>
      <c r="G948" s="55"/>
      <c r="H948" s="57"/>
      <c r="I948" s="55"/>
      <c r="J948" s="55"/>
      <c r="K948" s="55"/>
      <c r="L948" s="55"/>
      <c r="M948" s="55"/>
      <c r="N948" s="57"/>
      <c r="O948" s="57" t="str">
        <f t="shared" si="43"/>
        <v/>
      </c>
      <c r="Q948" s="38" t="s">
        <v>450</v>
      </c>
      <c r="R948" s="38" t="str" cm="1">
        <f t="array" ref="R948">_xlfn.XLOOKUP(Q948,INDEX(Flettilisti,,1),INDEX(Flettilisti,,2),,0)</f>
        <v>Vantar flokkun</v>
      </c>
      <c r="S948" s="38" t="str">
        <f>IF(ISBLANK(N948),"",IF(N948&lt;Gögn!$J$2,Gögn!$K$2,IF(N948&gt;Gögn!$J$4,Gögn!$K$4,Gögn!$K$3)))</f>
        <v/>
      </c>
      <c r="T948" s="49" t="str" cm="1">
        <f t="array" aca="1" ref="T948" ca="1">IF(ISBLANK(B948),"",IF(R948="Styrkhæft",_xlfn.XLOOKUP(S948,Vegalengdir[Texti],INDIRECT("Vegalengdir["&amp;'Upplýsingar um umsækjanda'!$B$10&amp;"]"),0%,0)))</f>
        <v/>
      </c>
      <c r="U948" s="72" t="str">
        <f t="shared" si="44"/>
        <v/>
      </c>
    </row>
    <row r="949" spans="1:21" x14ac:dyDescent="0.25">
      <c r="A949" s="53">
        <f t="shared" si="45"/>
        <v>948</v>
      </c>
      <c r="B949" s="55"/>
      <c r="C949" s="56"/>
      <c r="D949" s="55"/>
      <c r="E949" s="55"/>
      <c r="F949" s="55"/>
      <c r="G949" s="55"/>
      <c r="H949" s="57"/>
      <c r="I949" s="55"/>
      <c r="J949" s="55"/>
      <c r="K949" s="55"/>
      <c r="L949" s="55"/>
      <c r="M949" s="55"/>
      <c r="N949" s="57"/>
      <c r="O949" s="57" t="str">
        <f t="shared" si="43"/>
        <v/>
      </c>
      <c r="Q949" s="38" t="s">
        <v>450</v>
      </c>
      <c r="R949" s="38" t="str" cm="1">
        <f t="array" ref="R949">_xlfn.XLOOKUP(Q949,INDEX(Flettilisti,,1),INDEX(Flettilisti,,2),,0)</f>
        <v>Vantar flokkun</v>
      </c>
      <c r="S949" s="38" t="str">
        <f>IF(ISBLANK(N949),"",IF(N949&lt;Gögn!$J$2,Gögn!$K$2,IF(N949&gt;Gögn!$J$4,Gögn!$K$4,Gögn!$K$3)))</f>
        <v/>
      </c>
      <c r="T949" s="49" t="str" cm="1">
        <f t="array" aca="1" ref="T949" ca="1">IF(ISBLANK(B949),"",IF(R949="Styrkhæft",_xlfn.XLOOKUP(S949,Vegalengdir[Texti],INDIRECT("Vegalengdir["&amp;'Upplýsingar um umsækjanda'!$B$10&amp;"]"),0%,0)))</f>
        <v/>
      </c>
      <c r="U949" s="72" t="str">
        <f t="shared" si="44"/>
        <v/>
      </c>
    </row>
    <row r="950" spans="1:21" x14ac:dyDescent="0.25">
      <c r="A950" s="53">
        <f t="shared" si="45"/>
        <v>949</v>
      </c>
      <c r="B950" s="55"/>
      <c r="C950" s="56"/>
      <c r="D950" s="55"/>
      <c r="E950" s="55"/>
      <c r="F950" s="55"/>
      <c r="G950" s="55"/>
      <c r="H950" s="57"/>
      <c r="I950" s="55"/>
      <c r="J950" s="55"/>
      <c r="K950" s="55"/>
      <c r="L950" s="55"/>
      <c r="M950" s="55"/>
      <c r="N950" s="57"/>
      <c r="O950" s="57" t="str">
        <f t="shared" si="43"/>
        <v/>
      </c>
      <c r="Q950" s="38" t="s">
        <v>450</v>
      </c>
      <c r="R950" s="38" t="str" cm="1">
        <f t="array" ref="R950">_xlfn.XLOOKUP(Q950,INDEX(Flettilisti,,1),INDEX(Flettilisti,,2),,0)</f>
        <v>Vantar flokkun</v>
      </c>
      <c r="S950" s="38" t="str">
        <f>IF(ISBLANK(N950),"",IF(N950&lt;Gögn!$J$2,Gögn!$K$2,IF(N950&gt;Gögn!$J$4,Gögn!$K$4,Gögn!$K$3)))</f>
        <v/>
      </c>
      <c r="T950" s="49" t="str" cm="1">
        <f t="array" aca="1" ref="T950" ca="1">IF(ISBLANK(B950),"",IF(R950="Styrkhæft",_xlfn.XLOOKUP(S950,Vegalengdir[Texti],INDIRECT("Vegalengdir["&amp;'Upplýsingar um umsækjanda'!$B$10&amp;"]"),0%,0)))</f>
        <v/>
      </c>
      <c r="U950" s="72" t="str">
        <f t="shared" si="44"/>
        <v/>
      </c>
    </row>
    <row r="951" spans="1:21" x14ac:dyDescent="0.25">
      <c r="A951" s="53">
        <f t="shared" si="45"/>
        <v>950</v>
      </c>
      <c r="B951" s="55"/>
      <c r="C951" s="56"/>
      <c r="D951" s="55"/>
      <c r="E951" s="55"/>
      <c r="F951" s="55"/>
      <c r="G951" s="55"/>
      <c r="H951" s="57"/>
      <c r="I951" s="55"/>
      <c r="J951" s="55"/>
      <c r="K951" s="55"/>
      <c r="L951" s="55"/>
      <c r="M951" s="55"/>
      <c r="N951" s="57"/>
      <c r="O951" s="57" t="str">
        <f t="shared" si="43"/>
        <v/>
      </c>
      <c r="Q951" s="38" t="s">
        <v>450</v>
      </c>
      <c r="R951" s="38" t="str" cm="1">
        <f t="array" ref="R951">_xlfn.XLOOKUP(Q951,INDEX(Flettilisti,,1),INDEX(Flettilisti,,2),,0)</f>
        <v>Vantar flokkun</v>
      </c>
      <c r="S951" s="38" t="str">
        <f>IF(ISBLANK(N951),"",IF(N951&lt;Gögn!$J$2,Gögn!$K$2,IF(N951&gt;Gögn!$J$4,Gögn!$K$4,Gögn!$K$3)))</f>
        <v/>
      </c>
      <c r="T951" s="49" t="str" cm="1">
        <f t="array" aca="1" ref="T951" ca="1">IF(ISBLANK(B951),"",IF(R951="Styrkhæft",_xlfn.XLOOKUP(S951,Vegalengdir[Texti],INDIRECT("Vegalengdir["&amp;'Upplýsingar um umsækjanda'!$B$10&amp;"]"),0%,0)))</f>
        <v/>
      </c>
      <c r="U951" s="72" t="str">
        <f t="shared" si="44"/>
        <v/>
      </c>
    </row>
    <row r="952" spans="1:21" x14ac:dyDescent="0.25">
      <c r="A952" s="53">
        <f t="shared" si="45"/>
        <v>951</v>
      </c>
      <c r="B952" s="55"/>
      <c r="C952" s="56"/>
      <c r="D952" s="55"/>
      <c r="E952" s="55"/>
      <c r="F952" s="55"/>
      <c r="G952" s="55"/>
      <c r="H952" s="57"/>
      <c r="I952" s="55"/>
      <c r="J952" s="55"/>
      <c r="K952" s="55"/>
      <c r="L952" s="55"/>
      <c r="M952" s="55"/>
      <c r="N952" s="57"/>
      <c r="O952" s="57" t="str">
        <f t="shared" si="43"/>
        <v/>
      </c>
      <c r="Q952" s="38" t="s">
        <v>450</v>
      </c>
      <c r="R952" s="38" t="str" cm="1">
        <f t="array" ref="R952">_xlfn.XLOOKUP(Q952,INDEX(Flettilisti,,1),INDEX(Flettilisti,,2),,0)</f>
        <v>Vantar flokkun</v>
      </c>
      <c r="S952" s="38" t="str">
        <f>IF(ISBLANK(N952),"",IF(N952&lt;Gögn!$J$2,Gögn!$K$2,IF(N952&gt;Gögn!$J$4,Gögn!$K$4,Gögn!$K$3)))</f>
        <v/>
      </c>
      <c r="T952" s="49" t="str" cm="1">
        <f t="array" aca="1" ref="T952" ca="1">IF(ISBLANK(B952),"",IF(R952="Styrkhæft",_xlfn.XLOOKUP(S952,Vegalengdir[Texti],INDIRECT("Vegalengdir["&amp;'Upplýsingar um umsækjanda'!$B$10&amp;"]"),0%,0)))</f>
        <v/>
      </c>
      <c r="U952" s="72" t="str">
        <f t="shared" si="44"/>
        <v/>
      </c>
    </row>
    <row r="953" spans="1:21" x14ac:dyDescent="0.25">
      <c r="A953" s="53">
        <f t="shared" si="45"/>
        <v>952</v>
      </c>
      <c r="B953" s="55"/>
      <c r="C953" s="56"/>
      <c r="D953" s="55"/>
      <c r="E953" s="55"/>
      <c r="F953" s="55"/>
      <c r="G953" s="55"/>
      <c r="H953" s="57"/>
      <c r="I953" s="55"/>
      <c r="J953" s="55"/>
      <c r="K953" s="55"/>
      <c r="L953" s="55"/>
      <c r="M953" s="55"/>
      <c r="N953" s="57"/>
      <c r="O953" s="57" t="str">
        <f t="shared" si="43"/>
        <v/>
      </c>
      <c r="Q953" s="38" t="s">
        <v>450</v>
      </c>
      <c r="R953" s="38" t="str" cm="1">
        <f t="array" ref="R953">_xlfn.XLOOKUP(Q953,INDEX(Flettilisti,,1),INDEX(Flettilisti,,2),,0)</f>
        <v>Vantar flokkun</v>
      </c>
      <c r="S953" s="38" t="str">
        <f>IF(ISBLANK(N953),"",IF(N953&lt;Gögn!$J$2,Gögn!$K$2,IF(N953&gt;Gögn!$J$4,Gögn!$K$4,Gögn!$K$3)))</f>
        <v/>
      </c>
      <c r="T953" s="49" t="str" cm="1">
        <f t="array" aca="1" ref="T953" ca="1">IF(ISBLANK(B953),"",IF(R953="Styrkhæft",_xlfn.XLOOKUP(S953,Vegalengdir[Texti],INDIRECT("Vegalengdir["&amp;'Upplýsingar um umsækjanda'!$B$10&amp;"]"),0%,0)))</f>
        <v/>
      </c>
      <c r="U953" s="72" t="str">
        <f t="shared" si="44"/>
        <v/>
      </c>
    </row>
    <row r="954" spans="1:21" x14ac:dyDescent="0.25">
      <c r="A954" s="53">
        <f t="shared" si="45"/>
        <v>953</v>
      </c>
      <c r="B954" s="55"/>
      <c r="C954" s="56"/>
      <c r="D954" s="55"/>
      <c r="E954" s="55"/>
      <c r="F954" s="55"/>
      <c r="G954" s="55"/>
      <c r="H954" s="57"/>
      <c r="I954" s="55"/>
      <c r="J954" s="55"/>
      <c r="K954" s="55"/>
      <c r="L954" s="55"/>
      <c r="M954" s="55"/>
      <c r="N954" s="57"/>
      <c r="O954" s="57" t="str">
        <f t="shared" si="43"/>
        <v/>
      </c>
      <c r="Q954" s="38" t="s">
        <v>450</v>
      </c>
      <c r="R954" s="38" t="str" cm="1">
        <f t="array" ref="R954">_xlfn.XLOOKUP(Q954,INDEX(Flettilisti,,1),INDEX(Flettilisti,,2),,0)</f>
        <v>Vantar flokkun</v>
      </c>
      <c r="S954" s="38" t="str">
        <f>IF(ISBLANK(N954),"",IF(N954&lt;Gögn!$J$2,Gögn!$K$2,IF(N954&gt;Gögn!$J$4,Gögn!$K$4,Gögn!$K$3)))</f>
        <v/>
      </c>
      <c r="T954" s="49" t="str" cm="1">
        <f t="array" aca="1" ref="T954" ca="1">IF(ISBLANK(B954),"",IF(R954="Styrkhæft",_xlfn.XLOOKUP(S954,Vegalengdir[Texti],INDIRECT("Vegalengdir["&amp;'Upplýsingar um umsækjanda'!$B$10&amp;"]"),0%,0)))</f>
        <v/>
      </c>
      <c r="U954" s="72" t="str">
        <f t="shared" si="44"/>
        <v/>
      </c>
    </row>
    <row r="955" spans="1:21" x14ac:dyDescent="0.25">
      <c r="A955" s="53">
        <f t="shared" si="45"/>
        <v>954</v>
      </c>
      <c r="B955" s="55"/>
      <c r="C955" s="56"/>
      <c r="D955" s="55"/>
      <c r="E955" s="55"/>
      <c r="F955" s="55"/>
      <c r="G955" s="55"/>
      <c r="H955" s="57"/>
      <c r="I955" s="55"/>
      <c r="J955" s="55"/>
      <c r="K955" s="55"/>
      <c r="L955" s="55"/>
      <c r="M955" s="55"/>
      <c r="N955" s="57"/>
      <c r="O955" s="57" t="str">
        <f t="shared" si="43"/>
        <v/>
      </c>
      <c r="Q955" s="38" t="s">
        <v>450</v>
      </c>
      <c r="R955" s="38" t="str" cm="1">
        <f t="array" ref="R955">_xlfn.XLOOKUP(Q955,INDEX(Flettilisti,,1),INDEX(Flettilisti,,2),,0)</f>
        <v>Vantar flokkun</v>
      </c>
      <c r="S955" s="38" t="str">
        <f>IF(ISBLANK(N955),"",IF(N955&lt;Gögn!$J$2,Gögn!$K$2,IF(N955&gt;Gögn!$J$4,Gögn!$K$4,Gögn!$K$3)))</f>
        <v/>
      </c>
      <c r="T955" s="49" t="str" cm="1">
        <f t="array" aca="1" ref="T955" ca="1">IF(ISBLANK(B955),"",IF(R955="Styrkhæft",_xlfn.XLOOKUP(S955,Vegalengdir[Texti],INDIRECT("Vegalengdir["&amp;'Upplýsingar um umsækjanda'!$B$10&amp;"]"),0%,0)))</f>
        <v/>
      </c>
      <c r="U955" s="72" t="str">
        <f t="shared" si="44"/>
        <v/>
      </c>
    </row>
    <row r="956" spans="1:21" x14ac:dyDescent="0.25">
      <c r="A956" s="53">
        <f t="shared" si="45"/>
        <v>955</v>
      </c>
      <c r="B956" s="55"/>
      <c r="C956" s="56"/>
      <c r="D956" s="55"/>
      <c r="E956" s="55"/>
      <c r="F956" s="55"/>
      <c r="G956" s="55"/>
      <c r="H956" s="57"/>
      <c r="I956" s="55"/>
      <c r="J956" s="55"/>
      <c r="K956" s="55"/>
      <c r="L956" s="55"/>
      <c r="M956" s="55"/>
      <c r="N956" s="57"/>
      <c r="O956" s="57" t="str">
        <f t="shared" si="43"/>
        <v/>
      </c>
      <c r="Q956" s="38" t="s">
        <v>450</v>
      </c>
      <c r="R956" s="38" t="str" cm="1">
        <f t="array" ref="R956">_xlfn.XLOOKUP(Q956,INDEX(Flettilisti,,1),INDEX(Flettilisti,,2),,0)</f>
        <v>Vantar flokkun</v>
      </c>
      <c r="S956" s="38" t="str">
        <f>IF(ISBLANK(N956),"",IF(N956&lt;Gögn!$J$2,Gögn!$K$2,IF(N956&gt;Gögn!$J$4,Gögn!$K$4,Gögn!$K$3)))</f>
        <v/>
      </c>
      <c r="T956" s="49" t="str" cm="1">
        <f t="array" aca="1" ref="T956" ca="1">IF(ISBLANK(B956),"",IF(R956="Styrkhæft",_xlfn.XLOOKUP(S956,Vegalengdir[Texti],INDIRECT("Vegalengdir["&amp;'Upplýsingar um umsækjanda'!$B$10&amp;"]"),0%,0)))</f>
        <v/>
      </c>
      <c r="U956" s="72" t="str">
        <f t="shared" si="44"/>
        <v/>
      </c>
    </row>
    <row r="957" spans="1:21" x14ac:dyDescent="0.25">
      <c r="A957" s="53">
        <f t="shared" si="45"/>
        <v>956</v>
      </c>
      <c r="B957" s="55"/>
      <c r="C957" s="56"/>
      <c r="D957" s="55"/>
      <c r="E957" s="55"/>
      <c r="F957" s="55"/>
      <c r="G957" s="55"/>
      <c r="H957" s="57"/>
      <c r="I957" s="55"/>
      <c r="J957" s="55"/>
      <c r="K957" s="55"/>
      <c r="L957" s="55"/>
      <c r="M957" s="55"/>
      <c r="N957" s="57"/>
      <c r="O957" s="57" t="str">
        <f t="shared" si="43"/>
        <v/>
      </c>
      <c r="Q957" s="38" t="s">
        <v>450</v>
      </c>
      <c r="R957" s="38" t="str" cm="1">
        <f t="array" ref="R957">_xlfn.XLOOKUP(Q957,INDEX(Flettilisti,,1),INDEX(Flettilisti,,2),,0)</f>
        <v>Vantar flokkun</v>
      </c>
      <c r="S957" s="38" t="str">
        <f>IF(ISBLANK(N957),"",IF(N957&lt;Gögn!$J$2,Gögn!$K$2,IF(N957&gt;Gögn!$J$4,Gögn!$K$4,Gögn!$K$3)))</f>
        <v/>
      </c>
      <c r="T957" s="49" t="str" cm="1">
        <f t="array" aca="1" ref="T957" ca="1">IF(ISBLANK(B957),"",IF(R957="Styrkhæft",_xlfn.XLOOKUP(S957,Vegalengdir[Texti],INDIRECT("Vegalengdir["&amp;'Upplýsingar um umsækjanda'!$B$10&amp;"]"),0%,0)))</f>
        <v/>
      </c>
      <c r="U957" s="72" t="str">
        <f t="shared" si="44"/>
        <v/>
      </c>
    </row>
    <row r="958" spans="1:21" x14ac:dyDescent="0.25">
      <c r="A958" s="53">
        <f t="shared" si="45"/>
        <v>957</v>
      </c>
      <c r="B958" s="55"/>
      <c r="C958" s="56"/>
      <c r="D958" s="55"/>
      <c r="E958" s="55"/>
      <c r="F958" s="55"/>
      <c r="G958" s="55"/>
      <c r="H958" s="57"/>
      <c r="I958" s="55"/>
      <c r="J958" s="55"/>
      <c r="K958" s="55"/>
      <c r="L958" s="55"/>
      <c r="M958" s="55"/>
      <c r="N958" s="57"/>
      <c r="O958" s="57" t="str">
        <f t="shared" si="43"/>
        <v/>
      </c>
      <c r="Q958" s="38" t="s">
        <v>450</v>
      </c>
      <c r="R958" s="38" t="str" cm="1">
        <f t="array" ref="R958">_xlfn.XLOOKUP(Q958,INDEX(Flettilisti,,1),INDEX(Flettilisti,,2),,0)</f>
        <v>Vantar flokkun</v>
      </c>
      <c r="S958" s="38" t="str">
        <f>IF(ISBLANK(N958),"",IF(N958&lt;Gögn!$J$2,Gögn!$K$2,IF(N958&gt;Gögn!$J$4,Gögn!$K$4,Gögn!$K$3)))</f>
        <v/>
      </c>
      <c r="T958" s="49" t="str" cm="1">
        <f t="array" aca="1" ref="T958" ca="1">IF(ISBLANK(B958),"",IF(R958="Styrkhæft",_xlfn.XLOOKUP(S958,Vegalengdir[Texti],INDIRECT("Vegalengdir["&amp;'Upplýsingar um umsækjanda'!$B$10&amp;"]"),0%,0)))</f>
        <v/>
      </c>
      <c r="U958" s="72" t="str">
        <f t="shared" si="44"/>
        <v/>
      </c>
    </row>
    <row r="959" spans="1:21" x14ac:dyDescent="0.25">
      <c r="A959" s="53">
        <f t="shared" si="45"/>
        <v>958</v>
      </c>
      <c r="B959" s="55"/>
      <c r="C959" s="56"/>
      <c r="D959" s="55"/>
      <c r="E959" s="55"/>
      <c r="F959" s="55"/>
      <c r="G959" s="55"/>
      <c r="H959" s="57"/>
      <c r="I959" s="55"/>
      <c r="J959" s="55"/>
      <c r="K959" s="55"/>
      <c r="L959" s="55"/>
      <c r="M959" s="55"/>
      <c r="N959" s="57"/>
      <c r="O959" s="57" t="str">
        <f t="shared" si="43"/>
        <v/>
      </c>
      <c r="Q959" s="38" t="s">
        <v>450</v>
      </c>
      <c r="R959" s="38" t="str" cm="1">
        <f t="array" ref="R959">_xlfn.XLOOKUP(Q959,INDEX(Flettilisti,,1),INDEX(Flettilisti,,2),,0)</f>
        <v>Vantar flokkun</v>
      </c>
      <c r="S959" s="38" t="str">
        <f>IF(ISBLANK(N959),"",IF(N959&lt;Gögn!$J$2,Gögn!$K$2,IF(N959&gt;Gögn!$J$4,Gögn!$K$4,Gögn!$K$3)))</f>
        <v/>
      </c>
      <c r="T959" s="49" t="str" cm="1">
        <f t="array" aca="1" ref="T959" ca="1">IF(ISBLANK(B959),"",IF(R959="Styrkhæft",_xlfn.XLOOKUP(S959,Vegalengdir[Texti],INDIRECT("Vegalengdir["&amp;'Upplýsingar um umsækjanda'!$B$10&amp;"]"),0%,0)))</f>
        <v/>
      </c>
      <c r="U959" s="72" t="str">
        <f t="shared" si="44"/>
        <v/>
      </c>
    </row>
    <row r="960" spans="1:21" x14ac:dyDescent="0.25">
      <c r="A960" s="53">
        <f t="shared" si="45"/>
        <v>959</v>
      </c>
      <c r="B960" s="55"/>
      <c r="C960" s="56"/>
      <c r="D960" s="55"/>
      <c r="E960" s="55"/>
      <c r="F960" s="55"/>
      <c r="G960" s="55"/>
      <c r="H960" s="57"/>
      <c r="I960" s="55"/>
      <c r="J960" s="55"/>
      <c r="K960" s="55"/>
      <c r="L960" s="55"/>
      <c r="M960" s="55"/>
      <c r="N960" s="57"/>
      <c r="O960" s="57" t="str">
        <f t="shared" si="43"/>
        <v/>
      </c>
      <c r="Q960" s="38" t="s">
        <v>450</v>
      </c>
      <c r="R960" s="38" t="str" cm="1">
        <f t="array" ref="R960">_xlfn.XLOOKUP(Q960,INDEX(Flettilisti,,1),INDEX(Flettilisti,,2),,0)</f>
        <v>Vantar flokkun</v>
      </c>
      <c r="S960" s="38" t="str">
        <f>IF(ISBLANK(N960),"",IF(N960&lt;Gögn!$J$2,Gögn!$K$2,IF(N960&gt;Gögn!$J$4,Gögn!$K$4,Gögn!$K$3)))</f>
        <v/>
      </c>
      <c r="T960" s="49" t="str" cm="1">
        <f t="array" aca="1" ref="T960" ca="1">IF(ISBLANK(B960),"",IF(R960="Styrkhæft",_xlfn.XLOOKUP(S960,Vegalengdir[Texti],INDIRECT("Vegalengdir["&amp;'Upplýsingar um umsækjanda'!$B$10&amp;"]"),0%,0)))</f>
        <v/>
      </c>
      <c r="U960" s="72" t="str">
        <f t="shared" si="44"/>
        <v/>
      </c>
    </row>
    <row r="961" spans="1:21" x14ac:dyDescent="0.25">
      <c r="A961" s="53">
        <f t="shared" si="45"/>
        <v>960</v>
      </c>
      <c r="B961" s="55"/>
      <c r="C961" s="56"/>
      <c r="D961" s="55"/>
      <c r="E961" s="55"/>
      <c r="F961" s="55"/>
      <c r="G961" s="55"/>
      <c r="H961" s="57"/>
      <c r="I961" s="55"/>
      <c r="J961" s="55"/>
      <c r="K961" s="55"/>
      <c r="L961" s="55"/>
      <c r="M961" s="55"/>
      <c r="N961" s="57"/>
      <c r="O961" s="57" t="str">
        <f t="shared" si="43"/>
        <v/>
      </c>
      <c r="Q961" s="38" t="s">
        <v>450</v>
      </c>
      <c r="R961" s="38" t="str" cm="1">
        <f t="array" ref="R961">_xlfn.XLOOKUP(Q961,INDEX(Flettilisti,,1),INDEX(Flettilisti,,2),,0)</f>
        <v>Vantar flokkun</v>
      </c>
      <c r="S961" s="38" t="str">
        <f>IF(ISBLANK(N961),"",IF(N961&lt;Gögn!$J$2,Gögn!$K$2,IF(N961&gt;Gögn!$J$4,Gögn!$K$4,Gögn!$K$3)))</f>
        <v/>
      </c>
      <c r="T961" s="49" t="str" cm="1">
        <f t="array" aca="1" ref="T961" ca="1">IF(ISBLANK(B961),"",IF(R961="Styrkhæft",_xlfn.XLOOKUP(S961,Vegalengdir[Texti],INDIRECT("Vegalengdir["&amp;'Upplýsingar um umsækjanda'!$B$10&amp;"]"),0%,0)))</f>
        <v/>
      </c>
      <c r="U961" s="72" t="str">
        <f t="shared" si="44"/>
        <v/>
      </c>
    </row>
    <row r="962" spans="1:21" x14ac:dyDescent="0.25">
      <c r="A962" s="53">
        <f t="shared" si="45"/>
        <v>961</v>
      </c>
      <c r="B962" s="55"/>
      <c r="C962" s="56"/>
      <c r="D962" s="55"/>
      <c r="E962" s="55"/>
      <c r="F962" s="55"/>
      <c r="G962" s="55"/>
      <c r="H962" s="57"/>
      <c r="I962" s="55"/>
      <c r="J962" s="55"/>
      <c r="K962" s="55"/>
      <c r="L962" s="55"/>
      <c r="M962" s="55"/>
      <c r="N962" s="57"/>
      <c r="O962" s="57" t="str">
        <f t="shared" si="43"/>
        <v/>
      </c>
      <c r="Q962" s="38" t="s">
        <v>450</v>
      </c>
      <c r="R962" s="38" t="str" cm="1">
        <f t="array" ref="R962">_xlfn.XLOOKUP(Q962,INDEX(Flettilisti,,1),INDEX(Flettilisti,,2),,0)</f>
        <v>Vantar flokkun</v>
      </c>
      <c r="S962" s="38" t="str">
        <f>IF(ISBLANK(N962),"",IF(N962&lt;Gögn!$J$2,Gögn!$K$2,IF(N962&gt;Gögn!$J$4,Gögn!$K$4,Gögn!$K$3)))</f>
        <v/>
      </c>
      <c r="T962" s="49" t="str" cm="1">
        <f t="array" aca="1" ref="T962" ca="1">IF(ISBLANK(B962),"",IF(R962="Styrkhæft",_xlfn.XLOOKUP(S962,Vegalengdir[Texti],INDIRECT("Vegalengdir["&amp;'Upplýsingar um umsækjanda'!$B$10&amp;"]"),0%,0)))</f>
        <v/>
      </c>
      <c r="U962" s="72" t="str">
        <f t="shared" si="44"/>
        <v/>
      </c>
    </row>
    <row r="963" spans="1:21" x14ac:dyDescent="0.25">
      <c r="A963" s="53">
        <f t="shared" si="45"/>
        <v>962</v>
      </c>
      <c r="B963" s="55"/>
      <c r="C963" s="56"/>
      <c r="D963" s="55"/>
      <c r="E963" s="55"/>
      <c r="F963" s="55"/>
      <c r="G963" s="55"/>
      <c r="H963" s="57"/>
      <c r="I963" s="55"/>
      <c r="J963" s="55"/>
      <c r="K963" s="55"/>
      <c r="L963" s="55"/>
      <c r="M963" s="55"/>
      <c r="N963" s="57"/>
      <c r="O963" s="57" t="str">
        <f t="shared" ref="O963:O1026" si="46">IFERROR(IF(ISBLANK(B963),"",H963/N963),0)</f>
        <v/>
      </c>
      <c r="Q963" s="38" t="s">
        <v>450</v>
      </c>
      <c r="R963" s="38" t="str" cm="1">
        <f t="array" ref="R963">_xlfn.XLOOKUP(Q963,INDEX(Flettilisti,,1),INDEX(Flettilisti,,2),,0)</f>
        <v>Vantar flokkun</v>
      </c>
      <c r="S963" s="38" t="str">
        <f>IF(ISBLANK(N963),"",IF(N963&lt;Gögn!$J$2,Gögn!$K$2,IF(N963&gt;Gögn!$J$4,Gögn!$K$4,Gögn!$K$3)))</f>
        <v/>
      </c>
      <c r="T963" s="49" t="str" cm="1">
        <f t="array" aca="1" ref="T963" ca="1">IF(ISBLANK(B963),"",IF(R963="Styrkhæft",_xlfn.XLOOKUP(S963,Vegalengdir[Texti],INDIRECT("Vegalengdir["&amp;'Upplýsingar um umsækjanda'!$B$10&amp;"]"),0%,0)))</f>
        <v/>
      </c>
      <c r="U963" s="72" t="str">
        <f t="shared" ref="U963:U1026" si="47">IF(ISBLANK(B963),"",T963*H963)</f>
        <v/>
      </c>
    </row>
    <row r="964" spans="1:21" x14ac:dyDescent="0.25">
      <c r="A964" s="53">
        <f t="shared" si="45"/>
        <v>963</v>
      </c>
      <c r="B964" s="55"/>
      <c r="C964" s="56"/>
      <c r="D964" s="55"/>
      <c r="E964" s="55"/>
      <c r="F964" s="55"/>
      <c r="G964" s="55"/>
      <c r="H964" s="57"/>
      <c r="I964" s="55"/>
      <c r="J964" s="55"/>
      <c r="K964" s="55"/>
      <c r="L964" s="55"/>
      <c r="M964" s="55"/>
      <c r="N964" s="57"/>
      <c r="O964" s="57" t="str">
        <f t="shared" si="46"/>
        <v/>
      </c>
      <c r="Q964" s="38" t="s">
        <v>450</v>
      </c>
      <c r="R964" s="38" t="str" cm="1">
        <f t="array" ref="R964">_xlfn.XLOOKUP(Q964,INDEX(Flettilisti,,1),INDEX(Flettilisti,,2),,0)</f>
        <v>Vantar flokkun</v>
      </c>
      <c r="S964" s="38" t="str">
        <f>IF(ISBLANK(N964),"",IF(N964&lt;Gögn!$J$2,Gögn!$K$2,IF(N964&gt;Gögn!$J$4,Gögn!$K$4,Gögn!$K$3)))</f>
        <v/>
      </c>
      <c r="T964" s="49" t="str" cm="1">
        <f t="array" aca="1" ref="T964" ca="1">IF(ISBLANK(B964),"",IF(R964="Styrkhæft",_xlfn.XLOOKUP(S964,Vegalengdir[Texti],INDIRECT("Vegalengdir["&amp;'Upplýsingar um umsækjanda'!$B$10&amp;"]"),0%,0)))</f>
        <v/>
      </c>
      <c r="U964" s="72" t="str">
        <f t="shared" si="47"/>
        <v/>
      </c>
    </row>
    <row r="965" spans="1:21" x14ac:dyDescent="0.25">
      <c r="A965" s="53">
        <f t="shared" si="45"/>
        <v>964</v>
      </c>
      <c r="B965" s="55"/>
      <c r="C965" s="56"/>
      <c r="D965" s="55"/>
      <c r="E965" s="55"/>
      <c r="F965" s="55"/>
      <c r="G965" s="55"/>
      <c r="H965" s="57"/>
      <c r="I965" s="55"/>
      <c r="J965" s="55"/>
      <c r="K965" s="55"/>
      <c r="L965" s="55"/>
      <c r="M965" s="55"/>
      <c r="N965" s="57"/>
      <c r="O965" s="57" t="str">
        <f t="shared" si="46"/>
        <v/>
      </c>
      <c r="Q965" s="38" t="s">
        <v>450</v>
      </c>
      <c r="R965" s="38" t="str" cm="1">
        <f t="array" ref="R965">_xlfn.XLOOKUP(Q965,INDEX(Flettilisti,,1),INDEX(Flettilisti,,2),,0)</f>
        <v>Vantar flokkun</v>
      </c>
      <c r="S965" s="38" t="str">
        <f>IF(ISBLANK(N965),"",IF(N965&lt;Gögn!$J$2,Gögn!$K$2,IF(N965&gt;Gögn!$J$4,Gögn!$K$4,Gögn!$K$3)))</f>
        <v/>
      </c>
      <c r="T965" s="49" t="str" cm="1">
        <f t="array" aca="1" ref="T965" ca="1">IF(ISBLANK(B965),"",IF(R965="Styrkhæft",_xlfn.XLOOKUP(S965,Vegalengdir[Texti],INDIRECT("Vegalengdir["&amp;'Upplýsingar um umsækjanda'!$B$10&amp;"]"),0%,0)))</f>
        <v/>
      </c>
      <c r="U965" s="72" t="str">
        <f t="shared" si="47"/>
        <v/>
      </c>
    </row>
    <row r="966" spans="1:21" x14ac:dyDescent="0.25">
      <c r="A966" s="53">
        <f t="shared" si="45"/>
        <v>965</v>
      </c>
      <c r="B966" s="55"/>
      <c r="C966" s="56"/>
      <c r="D966" s="55"/>
      <c r="E966" s="55"/>
      <c r="F966" s="55"/>
      <c r="G966" s="55"/>
      <c r="H966" s="57"/>
      <c r="I966" s="55"/>
      <c r="J966" s="55"/>
      <c r="K966" s="55"/>
      <c r="L966" s="55"/>
      <c r="M966" s="55"/>
      <c r="N966" s="57"/>
      <c r="O966" s="57" t="str">
        <f t="shared" si="46"/>
        <v/>
      </c>
      <c r="Q966" s="38" t="s">
        <v>450</v>
      </c>
      <c r="R966" s="38" t="str" cm="1">
        <f t="array" ref="R966">_xlfn.XLOOKUP(Q966,INDEX(Flettilisti,,1),INDEX(Flettilisti,,2),,0)</f>
        <v>Vantar flokkun</v>
      </c>
      <c r="S966" s="38" t="str">
        <f>IF(ISBLANK(N966),"",IF(N966&lt;Gögn!$J$2,Gögn!$K$2,IF(N966&gt;Gögn!$J$4,Gögn!$K$4,Gögn!$K$3)))</f>
        <v/>
      </c>
      <c r="T966" s="49" t="str" cm="1">
        <f t="array" aca="1" ref="T966" ca="1">IF(ISBLANK(B966),"",IF(R966="Styrkhæft",_xlfn.XLOOKUP(S966,Vegalengdir[Texti],INDIRECT("Vegalengdir["&amp;'Upplýsingar um umsækjanda'!$B$10&amp;"]"),0%,0)))</f>
        <v/>
      </c>
      <c r="U966" s="72" t="str">
        <f t="shared" si="47"/>
        <v/>
      </c>
    </row>
    <row r="967" spans="1:21" x14ac:dyDescent="0.25">
      <c r="A967" s="53">
        <f t="shared" si="45"/>
        <v>966</v>
      </c>
      <c r="B967" s="55"/>
      <c r="C967" s="56"/>
      <c r="D967" s="55"/>
      <c r="E967" s="55"/>
      <c r="F967" s="55"/>
      <c r="G967" s="55"/>
      <c r="H967" s="57"/>
      <c r="I967" s="55"/>
      <c r="J967" s="55"/>
      <c r="K967" s="55"/>
      <c r="L967" s="55"/>
      <c r="M967" s="55"/>
      <c r="N967" s="57"/>
      <c r="O967" s="57" t="str">
        <f t="shared" si="46"/>
        <v/>
      </c>
      <c r="Q967" s="38" t="s">
        <v>450</v>
      </c>
      <c r="R967" s="38" t="str" cm="1">
        <f t="array" ref="R967">_xlfn.XLOOKUP(Q967,INDEX(Flettilisti,,1),INDEX(Flettilisti,,2),,0)</f>
        <v>Vantar flokkun</v>
      </c>
      <c r="S967" s="38" t="str">
        <f>IF(ISBLANK(N967),"",IF(N967&lt;Gögn!$J$2,Gögn!$K$2,IF(N967&gt;Gögn!$J$4,Gögn!$K$4,Gögn!$K$3)))</f>
        <v/>
      </c>
      <c r="T967" s="49" t="str" cm="1">
        <f t="array" aca="1" ref="T967" ca="1">IF(ISBLANK(B967),"",IF(R967="Styrkhæft",_xlfn.XLOOKUP(S967,Vegalengdir[Texti],INDIRECT("Vegalengdir["&amp;'Upplýsingar um umsækjanda'!$B$10&amp;"]"),0%,0)))</f>
        <v/>
      </c>
      <c r="U967" s="72" t="str">
        <f t="shared" si="47"/>
        <v/>
      </c>
    </row>
    <row r="968" spans="1:21" x14ac:dyDescent="0.25">
      <c r="A968" s="53">
        <f t="shared" si="45"/>
        <v>967</v>
      </c>
      <c r="B968" s="55"/>
      <c r="C968" s="56"/>
      <c r="D968" s="55"/>
      <c r="E968" s="55"/>
      <c r="F968" s="55"/>
      <c r="G968" s="55"/>
      <c r="H968" s="57"/>
      <c r="I968" s="55"/>
      <c r="J968" s="55"/>
      <c r="K968" s="55"/>
      <c r="L968" s="55"/>
      <c r="M968" s="55"/>
      <c r="N968" s="57"/>
      <c r="O968" s="57" t="str">
        <f t="shared" si="46"/>
        <v/>
      </c>
      <c r="Q968" s="38" t="s">
        <v>450</v>
      </c>
      <c r="R968" s="38" t="str" cm="1">
        <f t="array" ref="R968">_xlfn.XLOOKUP(Q968,INDEX(Flettilisti,,1),INDEX(Flettilisti,,2),,0)</f>
        <v>Vantar flokkun</v>
      </c>
      <c r="S968" s="38" t="str">
        <f>IF(ISBLANK(N968),"",IF(N968&lt;Gögn!$J$2,Gögn!$K$2,IF(N968&gt;Gögn!$J$4,Gögn!$K$4,Gögn!$K$3)))</f>
        <v/>
      </c>
      <c r="T968" s="49" t="str" cm="1">
        <f t="array" aca="1" ref="T968" ca="1">IF(ISBLANK(B968),"",IF(R968="Styrkhæft",_xlfn.XLOOKUP(S968,Vegalengdir[Texti],INDIRECT("Vegalengdir["&amp;'Upplýsingar um umsækjanda'!$B$10&amp;"]"),0%,0)))</f>
        <v/>
      </c>
      <c r="U968" s="72" t="str">
        <f t="shared" si="47"/>
        <v/>
      </c>
    </row>
    <row r="969" spans="1:21" x14ac:dyDescent="0.25">
      <c r="A969" s="53">
        <f t="shared" si="45"/>
        <v>968</v>
      </c>
      <c r="B969" s="55"/>
      <c r="C969" s="56"/>
      <c r="D969" s="55"/>
      <c r="E969" s="55"/>
      <c r="F969" s="55"/>
      <c r="G969" s="55"/>
      <c r="H969" s="57"/>
      <c r="I969" s="55"/>
      <c r="J969" s="55"/>
      <c r="K969" s="55"/>
      <c r="L969" s="55"/>
      <c r="M969" s="55"/>
      <c r="N969" s="57"/>
      <c r="O969" s="57" t="str">
        <f t="shared" si="46"/>
        <v/>
      </c>
      <c r="Q969" s="38" t="s">
        <v>450</v>
      </c>
      <c r="R969" s="38" t="str" cm="1">
        <f t="array" ref="R969">_xlfn.XLOOKUP(Q969,INDEX(Flettilisti,,1),INDEX(Flettilisti,,2),,0)</f>
        <v>Vantar flokkun</v>
      </c>
      <c r="S969" s="38" t="str">
        <f>IF(ISBLANK(N969),"",IF(N969&lt;Gögn!$J$2,Gögn!$K$2,IF(N969&gt;Gögn!$J$4,Gögn!$K$4,Gögn!$K$3)))</f>
        <v/>
      </c>
      <c r="T969" s="49" t="str" cm="1">
        <f t="array" aca="1" ref="T969" ca="1">IF(ISBLANK(B969),"",IF(R969="Styrkhæft",_xlfn.XLOOKUP(S969,Vegalengdir[Texti],INDIRECT("Vegalengdir["&amp;'Upplýsingar um umsækjanda'!$B$10&amp;"]"),0%,0)))</f>
        <v/>
      </c>
      <c r="U969" s="72" t="str">
        <f t="shared" si="47"/>
        <v/>
      </c>
    </row>
    <row r="970" spans="1:21" x14ac:dyDescent="0.25">
      <c r="A970" s="53">
        <f t="shared" si="45"/>
        <v>969</v>
      </c>
      <c r="B970" s="55"/>
      <c r="C970" s="56"/>
      <c r="D970" s="55"/>
      <c r="E970" s="55"/>
      <c r="F970" s="55"/>
      <c r="G970" s="55"/>
      <c r="H970" s="57"/>
      <c r="I970" s="55"/>
      <c r="J970" s="55"/>
      <c r="K970" s="55"/>
      <c r="L970" s="55"/>
      <c r="M970" s="55"/>
      <c r="N970" s="57"/>
      <c r="O970" s="57" t="str">
        <f t="shared" si="46"/>
        <v/>
      </c>
      <c r="Q970" s="38" t="s">
        <v>450</v>
      </c>
      <c r="R970" s="38" t="str" cm="1">
        <f t="array" ref="R970">_xlfn.XLOOKUP(Q970,INDEX(Flettilisti,,1),INDEX(Flettilisti,,2),,0)</f>
        <v>Vantar flokkun</v>
      </c>
      <c r="S970" s="38" t="str">
        <f>IF(ISBLANK(N970),"",IF(N970&lt;Gögn!$J$2,Gögn!$K$2,IF(N970&gt;Gögn!$J$4,Gögn!$K$4,Gögn!$K$3)))</f>
        <v/>
      </c>
      <c r="T970" s="49" t="str" cm="1">
        <f t="array" aca="1" ref="T970" ca="1">IF(ISBLANK(B970),"",IF(R970="Styrkhæft",_xlfn.XLOOKUP(S970,Vegalengdir[Texti],INDIRECT("Vegalengdir["&amp;'Upplýsingar um umsækjanda'!$B$10&amp;"]"),0%,0)))</f>
        <v/>
      </c>
      <c r="U970" s="72" t="str">
        <f t="shared" si="47"/>
        <v/>
      </c>
    </row>
    <row r="971" spans="1:21" x14ac:dyDescent="0.25">
      <c r="A971" s="53">
        <f t="shared" si="45"/>
        <v>970</v>
      </c>
      <c r="B971" s="55"/>
      <c r="C971" s="56"/>
      <c r="D971" s="55"/>
      <c r="E971" s="55"/>
      <c r="F971" s="55"/>
      <c r="G971" s="55"/>
      <c r="H971" s="57"/>
      <c r="I971" s="55"/>
      <c r="J971" s="55"/>
      <c r="K971" s="55"/>
      <c r="L971" s="55"/>
      <c r="M971" s="55"/>
      <c r="N971" s="57"/>
      <c r="O971" s="57" t="str">
        <f t="shared" si="46"/>
        <v/>
      </c>
      <c r="Q971" s="38" t="s">
        <v>450</v>
      </c>
      <c r="R971" s="38" t="str" cm="1">
        <f t="array" ref="R971">_xlfn.XLOOKUP(Q971,INDEX(Flettilisti,,1),INDEX(Flettilisti,,2),,0)</f>
        <v>Vantar flokkun</v>
      </c>
      <c r="S971" s="38" t="str">
        <f>IF(ISBLANK(N971),"",IF(N971&lt;Gögn!$J$2,Gögn!$K$2,IF(N971&gt;Gögn!$J$4,Gögn!$K$4,Gögn!$K$3)))</f>
        <v/>
      </c>
      <c r="T971" s="49" t="str" cm="1">
        <f t="array" aca="1" ref="T971" ca="1">IF(ISBLANK(B971),"",IF(R971="Styrkhæft",_xlfn.XLOOKUP(S971,Vegalengdir[Texti],INDIRECT("Vegalengdir["&amp;'Upplýsingar um umsækjanda'!$B$10&amp;"]"),0%,0)))</f>
        <v/>
      </c>
      <c r="U971" s="72" t="str">
        <f t="shared" si="47"/>
        <v/>
      </c>
    </row>
    <row r="972" spans="1:21" x14ac:dyDescent="0.25">
      <c r="A972" s="53">
        <f t="shared" si="45"/>
        <v>971</v>
      </c>
      <c r="B972" s="55"/>
      <c r="C972" s="56"/>
      <c r="D972" s="55"/>
      <c r="E972" s="55"/>
      <c r="F972" s="55"/>
      <c r="G972" s="55"/>
      <c r="H972" s="57"/>
      <c r="I972" s="55"/>
      <c r="J972" s="55"/>
      <c r="K972" s="55"/>
      <c r="L972" s="55"/>
      <c r="M972" s="55"/>
      <c r="N972" s="57"/>
      <c r="O972" s="57" t="str">
        <f t="shared" si="46"/>
        <v/>
      </c>
      <c r="Q972" s="38" t="s">
        <v>450</v>
      </c>
      <c r="R972" s="38" t="str" cm="1">
        <f t="array" ref="R972">_xlfn.XLOOKUP(Q972,INDEX(Flettilisti,,1),INDEX(Flettilisti,,2),,0)</f>
        <v>Vantar flokkun</v>
      </c>
      <c r="S972" s="38" t="str">
        <f>IF(ISBLANK(N972),"",IF(N972&lt;Gögn!$J$2,Gögn!$K$2,IF(N972&gt;Gögn!$J$4,Gögn!$K$4,Gögn!$K$3)))</f>
        <v/>
      </c>
      <c r="T972" s="49" t="str" cm="1">
        <f t="array" aca="1" ref="T972" ca="1">IF(ISBLANK(B972),"",IF(R972="Styrkhæft",_xlfn.XLOOKUP(S972,Vegalengdir[Texti],INDIRECT("Vegalengdir["&amp;'Upplýsingar um umsækjanda'!$B$10&amp;"]"),0%,0)))</f>
        <v/>
      </c>
      <c r="U972" s="72" t="str">
        <f t="shared" si="47"/>
        <v/>
      </c>
    </row>
    <row r="973" spans="1:21" x14ac:dyDescent="0.25">
      <c r="A973" s="53">
        <f t="shared" si="45"/>
        <v>972</v>
      </c>
      <c r="B973" s="55"/>
      <c r="C973" s="56"/>
      <c r="D973" s="55"/>
      <c r="E973" s="55"/>
      <c r="F973" s="55"/>
      <c r="G973" s="55"/>
      <c r="H973" s="57"/>
      <c r="I973" s="55"/>
      <c r="J973" s="55"/>
      <c r="K973" s="55"/>
      <c r="L973" s="55"/>
      <c r="M973" s="55"/>
      <c r="N973" s="57"/>
      <c r="O973" s="57" t="str">
        <f t="shared" si="46"/>
        <v/>
      </c>
      <c r="Q973" s="38" t="s">
        <v>450</v>
      </c>
      <c r="R973" s="38" t="str" cm="1">
        <f t="array" ref="R973">_xlfn.XLOOKUP(Q973,INDEX(Flettilisti,,1),INDEX(Flettilisti,,2),,0)</f>
        <v>Vantar flokkun</v>
      </c>
      <c r="S973" s="38" t="str">
        <f>IF(ISBLANK(N973),"",IF(N973&lt;Gögn!$J$2,Gögn!$K$2,IF(N973&gt;Gögn!$J$4,Gögn!$K$4,Gögn!$K$3)))</f>
        <v/>
      </c>
      <c r="T973" s="49" t="str" cm="1">
        <f t="array" aca="1" ref="T973" ca="1">IF(ISBLANK(B973),"",IF(R973="Styrkhæft",_xlfn.XLOOKUP(S973,Vegalengdir[Texti],INDIRECT("Vegalengdir["&amp;'Upplýsingar um umsækjanda'!$B$10&amp;"]"),0%,0)))</f>
        <v/>
      </c>
      <c r="U973" s="72" t="str">
        <f t="shared" si="47"/>
        <v/>
      </c>
    </row>
    <row r="974" spans="1:21" x14ac:dyDescent="0.25">
      <c r="A974" s="53">
        <f t="shared" si="45"/>
        <v>973</v>
      </c>
      <c r="B974" s="55"/>
      <c r="C974" s="56"/>
      <c r="D974" s="55"/>
      <c r="E974" s="55"/>
      <c r="F974" s="55"/>
      <c r="G974" s="55"/>
      <c r="H974" s="57"/>
      <c r="I974" s="55"/>
      <c r="J974" s="55"/>
      <c r="K974" s="55"/>
      <c r="L974" s="55"/>
      <c r="M974" s="55"/>
      <c r="N974" s="57"/>
      <c r="O974" s="57" t="str">
        <f t="shared" si="46"/>
        <v/>
      </c>
      <c r="Q974" s="38" t="s">
        <v>450</v>
      </c>
      <c r="R974" s="38" t="str" cm="1">
        <f t="array" ref="R974">_xlfn.XLOOKUP(Q974,INDEX(Flettilisti,,1),INDEX(Flettilisti,,2),,0)</f>
        <v>Vantar flokkun</v>
      </c>
      <c r="S974" s="38" t="str">
        <f>IF(ISBLANK(N974),"",IF(N974&lt;Gögn!$J$2,Gögn!$K$2,IF(N974&gt;Gögn!$J$4,Gögn!$K$4,Gögn!$K$3)))</f>
        <v/>
      </c>
      <c r="T974" s="49" t="str" cm="1">
        <f t="array" aca="1" ref="T974" ca="1">IF(ISBLANK(B974),"",IF(R974="Styrkhæft",_xlfn.XLOOKUP(S974,Vegalengdir[Texti],INDIRECT("Vegalengdir["&amp;'Upplýsingar um umsækjanda'!$B$10&amp;"]"),0%,0)))</f>
        <v/>
      </c>
      <c r="U974" s="72" t="str">
        <f t="shared" si="47"/>
        <v/>
      </c>
    </row>
    <row r="975" spans="1:21" x14ac:dyDescent="0.25">
      <c r="A975" s="53">
        <f t="shared" si="45"/>
        <v>974</v>
      </c>
      <c r="B975" s="55"/>
      <c r="C975" s="56"/>
      <c r="D975" s="55"/>
      <c r="E975" s="55"/>
      <c r="F975" s="55"/>
      <c r="G975" s="55"/>
      <c r="H975" s="57"/>
      <c r="I975" s="55"/>
      <c r="J975" s="55"/>
      <c r="K975" s="55"/>
      <c r="L975" s="55"/>
      <c r="M975" s="55"/>
      <c r="N975" s="57"/>
      <c r="O975" s="57" t="str">
        <f t="shared" si="46"/>
        <v/>
      </c>
      <c r="Q975" s="38" t="s">
        <v>450</v>
      </c>
      <c r="R975" s="38" t="str" cm="1">
        <f t="array" ref="R975">_xlfn.XLOOKUP(Q975,INDEX(Flettilisti,,1),INDEX(Flettilisti,,2),,0)</f>
        <v>Vantar flokkun</v>
      </c>
      <c r="S975" s="38" t="str">
        <f>IF(ISBLANK(N975),"",IF(N975&lt;Gögn!$J$2,Gögn!$K$2,IF(N975&gt;Gögn!$J$4,Gögn!$K$4,Gögn!$K$3)))</f>
        <v/>
      </c>
      <c r="T975" s="49" t="str" cm="1">
        <f t="array" aca="1" ref="T975" ca="1">IF(ISBLANK(B975),"",IF(R975="Styrkhæft",_xlfn.XLOOKUP(S975,Vegalengdir[Texti],INDIRECT("Vegalengdir["&amp;'Upplýsingar um umsækjanda'!$B$10&amp;"]"),0%,0)))</f>
        <v/>
      </c>
      <c r="U975" s="72" t="str">
        <f t="shared" si="47"/>
        <v/>
      </c>
    </row>
    <row r="976" spans="1:21" x14ac:dyDescent="0.25">
      <c r="A976" s="53">
        <f t="shared" si="45"/>
        <v>975</v>
      </c>
      <c r="B976" s="55"/>
      <c r="C976" s="56"/>
      <c r="D976" s="55"/>
      <c r="E976" s="55"/>
      <c r="F976" s="55"/>
      <c r="G976" s="55"/>
      <c r="H976" s="57"/>
      <c r="I976" s="55"/>
      <c r="J976" s="55"/>
      <c r="K976" s="55"/>
      <c r="L976" s="55"/>
      <c r="M976" s="55"/>
      <c r="N976" s="57"/>
      <c r="O976" s="57" t="str">
        <f t="shared" si="46"/>
        <v/>
      </c>
      <c r="Q976" s="38" t="s">
        <v>450</v>
      </c>
      <c r="R976" s="38" t="str" cm="1">
        <f t="array" ref="R976">_xlfn.XLOOKUP(Q976,INDEX(Flettilisti,,1),INDEX(Flettilisti,,2),,0)</f>
        <v>Vantar flokkun</v>
      </c>
      <c r="S976" s="38" t="str">
        <f>IF(ISBLANK(N976),"",IF(N976&lt;Gögn!$J$2,Gögn!$K$2,IF(N976&gt;Gögn!$J$4,Gögn!$K$4,Gögn!$K$3)))</f>
        <v/>
      </c>
      <c r="T976" s="49" t="str" cm="1">
        <f t="array" aca="1" ref="T976" ca="1">IF(ISBLANK(B976),"",IF(R976="Styrkhæft",_xlfn.XLOOKUP(S976,Vegalengdir[Texti],INDIRECT("Vegalengdir["&amp;'Upplýsingar um umsækjanda'!$B$10&amp;"]"),0%,0)))</f>
        <v/>
      </c>
      <c r="U976" s="72" t="str">
        <f t="shared" si="47"/>
        <v/>
      </c>
    </row>
    <row r="977" spans="1:21" x14ac:dyDescent="0.25">
      <c r="A977" s="53">
        <f t="shared" si="45"/>
        <v>976</v>
      </c>
      <c r="B977" s="55"/>
      <c r="C977" s="56"/>
      <c r="D977" s="55"/>
      <c r="E977" s="55"/>
      <c r="F977" s="55"/>
      <c r="G977" s="55"/>
      <c r="H977" s="57"/>
      <c r="I977" s="55"/>
      <c r="J977" s="55"/>
      <c r="K977" s="55"/>
      <c r="L977" s="55"/>
      <c r="M977" s="55"/>
      <c r="N977" s="57"/>
      <c r="O977" s="57" t="str">
        <f t="shared" si="46"/>
        <v/>
      </c>
      <c r="Q977" s="38" t="s">
        <v>450</v>
      </c>
      <c r="R977" s="38" t="str" cm="1">
        <f t="array" ref="R977">_xlfn.XLOOKUP(Q977,INDEX(Flettilisti,,1),INDEX(Flettilisti,,2),,0)</f>
        <v>Vantar flokkun</v>
      </c>
      <c r="S977" s="38" t="str">
        <f>IF(ISBLANK(N977),"",IF(N977&lt;Gögn!$J$2,Gögn!$K$2,IF(N977&gt;Gögn!$J$4,Gögn!$K$4,Gögn!$K$3)))</f>
        <v/>
      </c>
      <c r="T977" s="49" t="str" cm="1">
        <f t="array" aca="1" ref="T977" ca="1">IF(ISBLANK(B977),"",IF(R977="Styrkhæft",_xlfn.XLOOKUP(S977,Vegalengdir[Texti],INDIRECT("Vegalengdir["&amp;'Upplýsingar um umsækjanda'!$B$10&amp;"]"),0%,0)))</f>
        <v/>
      </c>
      <c r="U977" s="72" t="str">
        <f t="shared" si="47"/>
        <v/>
      </c>
    </row>
    <row r="978" spans="1:21" x14ac:dyDescent="0.25">
      <c r="A978" s="53">
        <f t="shared" si="45"/>
        <v>977</v>
      </c>
      <c r="B978" s="55"/>
      <c r="C978" s="56"/>
      <c r="D978" s="55"/>
      <c r="E978" s="55"/>
      <c r="F978" s="55"/>
      <c r="G978" s="55"/>
      <c r="H978" s="57"/>
      <c r="I978" s="55"/>
      <c r="J978" s="55"/>
      <c r="K978" s="55"/>
      <c r="L978" s="55"/>
      <c r="M978" s="55"/>
      <c r="N978" s="57"/>
      <c r="O978" s="57" t="str">
        <f t="shared" si="46"/>
        <v/>
      </c>
      <c r="Q978" s="38" t="s">
        <v>450</v>
      </c>
      <c r="R978" s="38" t="str" cm="1">
        <f t="array" ref="R978">_xlfn.XLOOKUP(Q978,INDEX(Flettilisti,,1),INDEX(Flettilisti,,2),,0)</f>
        <v>Vantar flokkun</v>
      </c>
      <c r="S978" s="38" t="str">
        <f>IF(ISBLANK(N978),"",IF(N978&lt;Gögn!$J$2,Gögn!$K$2,IF(N978&gt;Gögn!$J$4,Gögn!$K$4,Gögn!$K$3)))</f>
        <v/>
      </c>
      <c r="T978" s="49" t="str" cm="1">
        <f t="array" aca="1" ref="T978" ca="1">IF(ISBLANK(B978),"",IF(R978="Styrkhæft",_xlfn.XLOOKUP(S978,Vegalengdir[Texti],INDIRECT("Vegalengdir["&amp;'Upplýsingar um umsækjanda'!$B$10&amp;"]"),0%,0)))</f>
        <v/>
      </c>
      <c r="U978" s="72" t="str">
        <f t="shared" si="47"/>
        <v/>
      </c>
    </row>
    <row r="979" spans="1:21" x14ac:dyDescent="0.25">
      <c r="A979" s="53">
        <f t="shared" si="45"/>
        <v>978</v>
      </c>
      <c r="B979" s="55"/>
      <c r="C979" s="56"/>
      <c r="D979" s="55"/>
      <c r="E979" s="55"/>
      <c r="F979" s="55"/>
      <c r="G979" s="55"/>
      <c r="H979" s="57"/>
      <c r="I979" s="55"/>
      <c r="J979" s="55"/>
      <c r="K979" s="55"/>
      <c r="L979" s="55"/>
      <c r="M979" s="55"/>
      <c r="N979" s="57"/>
      <c r="O979" s="57" t="str">
        <f t="shared" si="46"/>
        <v/>
      </c>
      <c r="Q979" s="38" t="s">
        <v>450</v>
      </c>
      <c r="R979" s="38" t="str" cm="1">
        <f t="array" ref="R979">_xlfn.XLOOKUP(Q979,INDEX(Flettilisti,,1),INDEX(Flettilisti,,2),,0)</f>
        <v>Vantar flokkun</v>
      </c>
      <c r="S979" s="38" t="str">
        <f>IF(ISBLANK(N979),"",IF(N979&lt;Gögn!$J$2,Gögn!$K$2,IF(N979&gt;Gögn!$J$4,Gögn!$K$4,Gögn!$K$3)))</f>
        <v/>
      </c>
      <c r="T979" s="49" t="str" cm="1">
        <f t="array" aca="1" ref="T979" ca="1">IF(ISBLANK(B979),"",IF(R979="Styrkhæft",_xlfn.XLOOKUP(S979,Vegalengdir[Texti],INDIRECT("Vegalengdir["&amp;'Upplýsingar um umsækjanda'!$B$10&amp;"]"),0%,0)))</f>
        <v/>
      </c>
      <c r="U979" s="72" t="str">
        <f t="shared" si="47"/>
        <v/>
      </c>
    </row>
    <row r="980" spans="1:21" x14ac:dyDescent="0.25">
      <c r="A980" s="53">
        <f t="shared" si="45"/>
        <v>979</v>
      </c>
      <c r="B980" s="55"/>
      <c r="C980" s="56"/>
      <c r="D980" s="55"/>
      <c r="E980" s="55"/>
      <c r="F980" s="55"/>
      <c r="G980" s="55"/>
      <c r="H980" s="57"/>
      <c r="I980" s="55"/>
      <c r="J980" s="55"/>
      <c r="K980" s="55"/>
      <c r="L980" s="55"/>
      <c r="M980" s="55"/>
      <c r="N980" s="57"/>
      <c r="O980" s="57" t="str">
        <f t="shared" si="46"/>
        <v/>
      </c>
      <c r="Q980" s="38" t="s">
        <v>450</v>
      </c>
      <c r="R980" s="38" t="str" cm="1">
        <f t="array" ref="R980">_xlfn.XLOOKUP(Q980,INDEX(Flettilisti,,1),INDEX(Flettilisti,,2),,0)</f>
        <v>Vantar flokkun</v>
      </c>
      <c r="S980" s="38" t="str">
        <f>IF(ISBLANK(N980),"",IF(N980&lt;Gögn!$J$2,Gögn!$K$2,IF(N980&gt;Gögn!$J$4,Gögn!$K$4,Gögn!$K$3)))</f>
        <v/>
      </c>
      <c r="T980" s="49" t="str" cm="1">
        <f t="array" aca="1" ref="T980" ca="1">IF(ISBLANK(B980),"",IF(R980="Styrkhæft",_xlfn.XLOOKUP(S980,Vegalengdir[Texti],INDIRECT("Vegalengdir["&amp;'Upplýsingar um umsækjanda'!$B$10&amp;"]"),0%,0)))</f>
        <v/>
      </c>
      <c r="U980" s="72" t="str">
        <f t="shared" si="47"/>
        <v/>
      </c>
    </row>
    <row r="981" spans="1:21" x14ac:dyDescent="0.25">
      <c r="A981" s="53">
        <f t="shared" si="45"/>
        <v>980</v>
      </c>
      <c r="B981" s="55"/>
      <c r="C981" s="56"/>
      <c r="D981" s="55"/>
      <c r="E981" s="55"/>
      <c r="F981" s="55"/>
      <c r="G981" s="55"/>
      <c r="H981" s="57"/>
      <c r="I981" s="55"/>
      <c r="J981" s="55"/>
      <c r="K981" s="55"/>
      <c r="L981" s="55"/>
      <c r="M981" s="55"/>
      <c r="N981" s="57"/>
      <c r="O981" s="57" t="str">
        <f t="shared" si="46"/>
        <v/>
      </c>
      <c r="Q981" s="38" t="s">
        <v>450</v>
      </c>
      <c r="R981" s="38" t="str" cm="1">
        <f t="array" ref="R981">_xlfn.XLOOKUP(Q981,INDEX(Flettilisti,,1),INDEX(Flettilisti,,2),,0)</f>
        <v>Vantar flokkun</v>
      </c>
      <c r="S981" s="38" t="str">
        <f>IF(ISBLANK(N981),"",IF(N981&lt;Gögn!$J$2,Gögn!$K$2,IF(N981&gt;Gögn!$J$4,Gögn!$K$4,Gögn!$K$3)))</f>
        <v/>
      </c>
      <c r="T981" s="49" t="str" cm="1">
        <f t="array" aca="1" ref="T981" ca="1">IF(ISBLANK(B981),"",IF(R981="Styrkhæft",_xlfn.XLOOKUP(S981,Vegalengdir[Texti],INDIRECT("Vegalengdir["&amp;'Upplýsingar um umsækjanda'!$B$10&amp;"]"),0%,0)))</f>
        <v/>
      </c>
      <c r="U981" s="72" t="str">
        <f t="shared" si="47"/>
        <v/>
      </c>
    </row>
    <row r="982" spans="1:21" x14ac:dyDescent="0.25">
      <c r="A982" s="53">
        <f t="shared" si="45"/>
        <v>981</v>
      </c>
      <c r="B982" s="55"/>
      <c r="C982" s="56"/>
      <c r="D982" s="55"/>
      <c r="E982" s="55"/>
      <c r="F982" s="55"/>
      <c r="G982" s="55"/>
      <c r="H982" s="57"/>
      <c r="I982" s="55"/>
      <c r="J982" s="55"/>
      <c r="K982" s="55"/>
      <c r="L982" s="55"/>
      <c r="M982" s="55"/>
      <c r="N982" s="57"/>
      <c r="O982" s="57" t="str">
        <f t="shared" si="46"/>
        <v/>
      </c>
      <c r="Q982" s="38" t="s">
        <v>450</v>
      </c>
      <c r="R982" s="38" t="str" cm="1">
        <f t="array" ref="R982">_xlfn.XLOOKUP(Q982,INDEX(Flettilisti,,1),INDEX(Flettilisti,,2),,0)</f>
        <v>Vantar flokkun</v>
      </c>
      <c r="S982" s="38" t="str">
        <f>IF(ISBLANK(N982),"",IF(N982&lt;Gögn!$J$2,Gögn!$K$2,IF(N982&gt;Gögn!$J$4,Gögn!$K$4,Gögn!$K$3)))</f>
        <v/>
      </c>
      <c r="T982" s="49" t="str" cm="1">
        <f t="array" aca="1" ref="T982" ca="1">IF(ISBLANK(B982),"",IF(R982="Styrkhæft",_xlfn.XLOOKUP(S982,Vegalengdir[Texti],INDIRECT("Vegalengdir["&amp;'Upplýsingar um umsækjanda'!$B$10&amp;"]"),0%,0)))</f>
        <v/>
      </c>
      <c r="U982" s="72" t="str">
        <f t="shared" si="47"/>
        <v/>
      </c>
    </row>
    <row r="983" spans="1:21" x14ac:dyDescent="0.25">
      <c r="A983" s="53">
        <f t="shared" si="45"/>
        <v>982</v>
      </c>
      <c r="B983" s="55"/>
      <c r="C983" s="56"/>
      <c r="D983" s="55"/>
      <c r="E983" s="55"/>
      <c r="F983" s="55"/>
      <c r="G983" s="55"/>
      <c r="H983" s="57"/>
      <c r="I983" s="55"/>
      <c r="J983" s="55"/>
      <c r="K983" s="55"/>
      <c r="L983" s="55"/>
      <c r="M983" s="55"/>
      <c r="N983" s="57"/>
      <c r="O983" s="57" t="str">
        <f t="shared" si="46"/>
        <v/>
      </c>
      <c r="Q983" s="38" t="s">
        <v>450</v>
      </c>
      <c r="R983" s="38" t="str" cm="1">
        <f t="array" ref="R983">_xlfn.XLOOKUP(Q983,INDEX(Flettilisti,,1),INDEX(Flettilisti,,2),,0)</f>
        <v>Vantar flokkun</v>
      </c>
      <c r="S983" s="38" t="str">
        <f>IF(ISBLANK(N983),"",IF(N983&lt;Gögn!$J$2,Gögn!$K$2,IF(N983&gt;Gögn!$J$4,Gögn!$K$4,Gögn!$K$3)))</f>
        <v/>
      </c>
      <c r="T983" s="49" t="str" cm="1">
        <f t="array" aca="1" ref="T983" ca="1">IF(ISBLANK(B983),"",IF(R983="Styrkhæft",_xlfn.XLOOKUP(S983,Vegalengdir[Texti],INDIRECT("Vegalengdir["&amp;'Upplýsingar um umsækjanda'!$B$10&amp;"]"),0%,0)))</f>
        <v/>
      </c>
      <c r="U983" s="72" t="str">
        <f t="shared" si="47"/>
        <v/>
      </c>
    </row>
    <row r="984" spans="1:21" x14ac:dyDescent="0.25">
      <c r="A984" s="53">
        <f t="shared" si="45"/>
        <v>983</v>
      </c>
      <c r="B984" s="55"/>
      <c r="C984" s="56"/>
      <c r="D984" s="55"/>
      <c r="E984" s="55"/>
      <c r="F984" s="55"/>
      <c r="G984" s="55"/>
      <c r="H984" s="57"/>
      <c r="I984" s="55"/>
      <c r="J984" s="55"/>
      <c r="K984" s="55"/>
      <c r="L984" s="55"/>
      <c r="M984" s="55"/>
      <c r="N984" s="57"/>
      <c r="O984" s="57" t="str">
        <f t="shared" si="46"/>
        <v/>
      </c>
      <c r="Q984" s="38" t="s">
        <v>450</v>
      </c>
      <c r="R984" s="38" t="str" cm="1">
        <f t="array" ref="R984">_xlfn.XLOOKUP(Q984,INDEX(Flettilisti,,1),INDEX(Flettilisti,,2),,0)</f>
        <v>Vantar flokkun</v>
      </c>
      <c r="S984" s="38" t="str">
        <f>IF(ISBLANK(N984),"",IF(N984&lt;Gögn!$J$2,Gögn!$K$2,IF(N984&gt;Gögn!$J$4,Gögn!$K$4,Gögn!$K$3)))</f>
        <v/>
      </c>
      <c r="T984" s="49" t="str" cm="1">
        <f t="array" aca="1" ref="T984" ca="1">IF(ISBLANK(B984),"",IF(R984="Styrkhæft",_xlfn.XLOOKUP(S984,Vegalengdir[Texti],INDIRECT("Vegalengdir["&amp;'Upplýsingar um umsækjanda'!$B$10&amp;"]"),0%,0)))</f>
        <v/>
      </c>
      <c r="U984" s="72" t="str">
        <f t="shared" si="47"/>
        <v/>
      </c>
    </row>
    <row r="985" spans="1:21" x14ac:dyDescent="0.25">
      <c r="A985" s="53">
        <f t="shared" si="45"/>
        <v>984</v>
      </c>
      <c r="B985" s="55"/>
      <c r="C985" s="56"/>
      <c r="D985" s="55"/>
      <c r="E985" s="55"/>
      <c r="F985" s="55"/>
      <c r="G985" s="55"/>
      <c r="H985" s="57"/>
      <c r="I985" s="55"/>
      <c r="J985" s="55"/>
      <c r="K985" s="55"/>
      <c r="L985" s="55"/>
      <c r="M985" s="55"/>
      <c r="N985" s="57"/>
      <c r="O985" s="57" t="str">
        <f t="shared" si="46"/>
        <v/>
      </c>
      <c r="Q985" s="38" t="s">
        <v>450</v>
      </c>
      <c r="R985" s="38" t="str" cm="1">
        <f t="array" ref="R985">_xlfn.XLOOKUP(Q985,INDEX(Flettilisti,,1),INDEX(Flettilisti,,2),,0)</f>
        <v>Vantar flokkun</v>
      </c>
      <c r="S985" s="38" t="str">
        <f>IF(ISBLANK(N985),"",IF(N985&lt;Gögn!$J$2,Gögn!$K$2,IF(N985&gt;Gögn!$J$4,Gögn!$K$4,Gögn!$K$3)))</f>
        <v/>
      </c>
      <c r="T985" s="49" t="str" cm="1">
        <f t="array" aca="1" ref="T985" ca="1">IF(ISBLANK(B985),"",IF(R985="Styrkhæft",_xlfn.XLOOKUP(S985,Vegalengdir[Texti],INDIRECT("Vegalengdir["&amp;'Upplýsingar um umsækjanda'!$B$10&amp;"]"),0%,0)))</f>
        <v/>
      </c>
      <c r="U985" s="72" t="str">
        <f t="shared" si="47"/>
        <v/>
      </c>
    </row>
    <row r="986" spans="1:21" x14ac:dyDescent="0.25">
      <c r="A986" s="53">
        <f t="shared" si="45"/>
        <v>985</v>
      </c>
      <c r="B986" s="55"/>
      <c r="C986" s="56"/>
      <c r="D986" s="55"/>
      <c r="E986" s="55"/>
      <c r="F986" s="55"/>
      <c r="G986" s="55"/>
      <c r="H986" s="57"/>
      <c r="I986" s="55"/>
      <c r="J986" s="55"/>
      <c r="K986" s="55"/>
      <c r="L986" s="55"/>
      <c r="M986" s="55"/>
      <c r="N986" s="57"/>
      <c r="O986" s="57" t="str">
        <f t="shared" si="46"/>
        <v/>
      </c>
      <c r="Q986" s="38" t="s">
        <v>450</v>
      </c>
      <c r="R986" s="38" t="str" cm="1">
        <f t="array" ref="R986">_xlfn.XLOOKUP(Q986,INDEX(Flettilisti,,1),INDEX(Flettilisti,,2),,0)</f>
        <v>Vantar flokkun</v>
      </c>
      <c r="S986" s="38" t="str">
        <f>IF(ISBLANK(N986),"",IF(N986&lt;Gögn!$J$2,Gögn!$K$2,IF(N986&gt;Gögn!$J$4,Gögn!$K$4,Gögn!$K$3)))</f>
        <v/>
      </c>
      <c r="T986" s="49" t="str" cm="1">
        <f t="array" aca="1" ref="T986" ca="1">IF(ISBLANK(B986),"",IF(R986="Styrkhæft",_xlfn.XLOOKUP(S986,Vegalengdir[Texti],INDIRECT("Vegalengdir["&amp;'Upplýsingar um umsækjanda'!$B$10&amp;"]"),0%,0)))</f>
        <v/>
      </c>
      <c r="U986" s="72" t="str">
        <f t="shared" si="47"/>
        <v/>
      </c>
    </row>
    <row r="987" spans="1:21" x14ac:dyDescent="0.25">
      <c r="A987" s="53">
        <f t="shared" si="45"/>
        <v>986</v>
      </c>
      <c r="B987" s="55"/>
      <c r="C987" s="56"/>
      <c r="D987" s="55"/>
      <c r="E987" s="55"/>
      <c r="F987" s="55"/>
      <c r="G987" s="55"/>
      <c r="H987" s="57"/>
      <c r="I987" s="55"/>
      <c r="J987" s="55"/>
      <c r="K987" s="55"/>
      <c r="L987" s="55"/>
      <c r="M987" s="55"/>
      <c r="N987" s="57"/>
      <c r="O987" s="57" t="str">
        <f t="shared" si="46"/>
        <v/>
      </c>
      <c r="Q987" s="38" t="s">
        <v>450</v>
      </c>
      <c r="R987" s="38" t="str" cm="1">
        <f t="array" ref="R987">_xlfn.XLOOKUP(Q987,INDEX(Flettilisti,,1),INDEX(Flettilisti,,2),,0)</f>
        <v>Vantar flokkun</v>
      </c>
      <c r="S987" s="38" t="str">
        <f>IF(ISBLANK(N987),"",IF(N987&lt;Gögn!$J$2,Gögn!$K$2,IF(N987&gt;Gögn!$J$4,Gögn!$K$4,Gögn!$K$3)))</f>
        <v/>
      </c>
      <c r="T987" s="49" t="str" cm="1">
        <f t="array" aca="1" ref="T987" ca="1">IF(ISBLANK(B987),"",IF(R987="Styrkhæft",_xlfn.XLOOKUP(S987,Vegalengdir[Texti],INDIRECT("Vegalengdir["&amp;'Upplýsingar um umsækjanda'!$B$10&amp;"]"),0%,0)))</f>
        <v/>
      </c>
      <c r="U987" s="72" t="str">
        <f t="shared" si="47"/>
        <v/>
      </c>
    </row>
    <row r="988" spans="1:21" x14ac:dyDescent="0.25">
      <c r="A988" s="53">
        <f t="shared" si="45"/>
        <v>987</v>
      </c>
      <c r="B988" s="55"/>
      <c r="C988" s="56"/>
      <c r="D988" s="55"/>
      <c r="E988" s="55"/>
      <c r="F988" s="55"/>
      <c r="G988" s="55"/>
      <c r="H988" s="57"/>
      <c r="I988" s="55"/>
      <c r="J988" s="55"/>
      <c r="K988" s="55"/>
      <c r="L988" s="55"/>
      <c r="M988" s="55"/>
      <c r="N988" s="57"/>
      <c r="O988" s="57" t="str">
        <f t="shared" si="46"/>
        <v/>
      </c>
      <c r="Q988" s="38" t="s">
        <v>450</v>
      </c>
      <c r="R988" s="38" t="str" cm="1">
        <f t="array" ref="R988">_xlfn.XLOOKUP(Q988,INDEX(Flettilisti,,1),INDEX(Flettilisti,,2),,0)</f>
        <v>Vantar flokkun</v>
      </c>
      <c r="S988" s="38" t="str">
        <f>IF(ISBLANK(N988),"",IF(N988&lt;Gögn!$J$2,Gögn!$K$2,IF(N988&gt;Gögn!$J$4,Gögn!$K$4,Gögn!$K$3)))</f>
        <v/>
      </c>
      <c r="T988" s="49" t="str" cm="1">
        <f t="array" aca="1" ref="T988" ca="1">IF(ISBLANK(B988),"",IF(R988="Styrkhæft",_xlfn.XLOOKUP(S988,Vegalengdir[Texti],INDIRECT("Vegalengdir["&amp;'Upplýsingar um umsækjanda'!$B$10&amp;"]"),0%,0)))</f>
        <v/>
      </c>
      <c r="U988" s="72" t="str">
        <f t="shared" si="47"/>
        <v/>
      </c>
    </row>
    <row r="989" spans="1:21" x14ac:dyDescent="0.25">
      <c r="A989" s="53">
        <f t="shared" si="45"/>
        <v>988</v>
      </c>
      <c r="B989" s="55"/>
      <c r="C989" s="56"/>
      <c r="D989" s="55"/>
      <c r="E989" s="55"/>
      <c r="F989" s="55"/>
      <c r="G989" s="55"/>
      <c r="H989" s="57"/>
      <c r="I989" s="55"/>
      <c r="J989" s="55"/>
      <c r="K989" s="55"/>
      <c r="L989" s="55"/>
      <c r="M989" s="55"/>
      <c r="N989" s="57"/>
      <c r="O989" s="57" t="str">
        <f t="shared" si="46"/>
        <v/>
      </c>
      <c r="Q989" s="38" t="s">
        <v>450</v>
      </c>
      <c r="R989" s="38" t="str" cm="1">
        <f t="array" ref="R989">_xlfn.XLOOKUP(Q989,INDEX(Flettilisti,,1),INDEX(Flettilisti,,2),,0)</f>
        <v>Vantar flokkun</v>
      </c>
      <c r="S989" s="38" t="str">
        <f>IF(ISBLANK(N989),"",IF(N989&lt;Gögn!$J$2,Gögn!$K$2,IF(N989&gt;Gögn!$J$4,Gögn!$K$4,Gögn!$K$3)))</f>
        <v/>
      </c>
      <c r="T989" s="49" t="str" cm="1">
        <f t="array" aca="1" ref="T989" ca="1">IF(ISBLANK(B989),"",IF(R989="Styrkhæft",_xlfn.XLOOKUP(S989,Vegalengdir[Texti],INDIRECT("Vegalengdir["&amp;'Upplýsingar um umsækjanda'!$B$10&amp;"]"),0%,0)))</f>
        <v/>
      </c>
      <c r="U989" s="72" t="str">
        <f t="shared" si="47"/>
        <v/>
      </c>
    </row>
    <row r="990" spans="1:21" x14ac:dyDescent="0.25">
      <c r="A990" s="53">
        <f t="shared" si="45"/>
        <v>989</v>
      </c>
      <c r="B990" s="55"/>
      <c r="C990" s="56"/>
      <c r="D990" s="55"/>
      <c r="E990" s="55"/>
      <c r="F990" s="55"/>
      <c r="G990" s="55"/>
      <c r="H990" s="57"/>
      <c r="I990" s="55"/>
      <c r="J990" s="55"/>
      <c r="K990" s="55"/>
      <c r="L990" s="55"/>
      <c r="M990" s="55"/>
      <c r="N990" s="57"/>
      <c r="O990" s="57" t="str">
        <f t="shared" si="46"/>
        <v/>
      </c>
      <c r="Q990" s="38" t="s">
        <v>450</v>
      </c>
      <c r="R990" s="38" t="str" cm="1">
        <f t="array" ref="R990">_xlfn.XLOOKUP(Q990,INDEX(Flettilisti,,1),INDEX(Flettilisti,,2),,0)</f>
        <v>Vantar flokkun</v>
      </c>
      <c r="S990" s="38" t="str">
        <f>IF(ISBLANK(N990),"",IF(N990&lt;Gögn!$J$2,Gögn!$K$2,IF(N990&gt;Gögn!$J$4,Gögn!$K$4,Gögn!$K$3)))</f>
        <v/>
      </c>
      <c r="T990" s="49" t="str" cm="1">
        <f t="array" aca="1" ref="T990" ca="1">IF(ISBLANK(B990),"",IF(R990="Styrkhæft",_xlfn.XLOOKUP(S990,Vegalengdir[Texti],INDIRECT("Vegalengdir["&amp;'Upplýsingar um umsækjanda'!$B$10&amp;"]"),0%,0)))</f>
        <v/>
      </c>
      <c r="U990" s="72" t="str">
        <f t="shared" si="47"/>
        <v/>
      </c>
    </row>
    <row r="991" spans="1:21" x14ac:dyDescent="0.25">
      <c r="A991" s="53">
        <f t="shared" si="45"/>
        <v>990</v>
      </c>
      <c r="B991" s="55"/>
      <c r="C991" s="56"/>
      <c r="D991" s="55"/>
      <c r="E991" s="55"/>
      <c r="F991" s="55"/>
      <c r="G991" s="55"/>
      <c r="H991" s="57"/>
      <c r="I991" s="55"/>
      <c r="J991" s="55"/>
      <c r="K991" s="55"/>
      <c r="L991" s="55"/>
      <c r="M991" s="55"/>
      <c r="N991" s="57"/>
      <c r="O991" s="57" t="str">
        <f t="shared" si="46"/>
        <v/>
      </c>
      <c r="Q991" s="38" t="s">
        <v>450</v>
      </c>
      <c r="R991" s="38" t="str" cm="1">
        <f t="array" ref="R991">_xlfn.XLOOKUP(Q991,INDEX(Flettilisti,,1),INDEX(Flettilisti,,2),,0)</f>
        <v>Vantar flokkun</v>
      </c>
      <c r="S991" s="38" t="str">
        <f>IF(ISBLANK(N991),"",IF(N991&lt;Gögn!$J$2,Gögn!$K$2,IF(N991&gt;Gögn!$J$4,Gögn!$K$4,Gögn!$K$3)))</f>
        <v/>
      </c>
      <c r="T991" s="49" t="str" cm="1">
        <f t="array" aca="1" ref="T991" ca="1">IF(ISBLANK(B991),"",IF(R991="Styrkhæft",_xlfn.XLOOKUP(S991,Vegalengdir[Texti],INDIRECT("Vegalengdir["&amp;'Upplýsingar um umsækjanda'!$B$10&amp;"]"),0%,0)))</f>
        <v/>
      </c>
      <c r="U991" s="72" t="str">
        <f t="shared" si="47"/>
        <v/>
      </c>
    </row>
    <row r="992" spans="1:21" x14ac:dyDescent="0.25">
      <c r="A992" s="53">
        <f t="shared" si="45"/>
        <v>991</v>
      </c>
      <c r="B992" s="55"/>
      <c r="C992" s="56"/>
      <c r="D992" s="55"/>
      <c r="E992" s="55"/>
      <c r="F992" s="55"/>
      <c r="G992" s="55"/>
      <c r="H992" s="57"/>
      <c r="I992" s="55"/>
      <c r="J992" s="55"/>
      <c r="K992" s="55"/>
      <c r="L992" s="55"/>
      <c r="M992" s="55"/>
      <c r="N992" s="57"/>
      <c r="O992" s="57" t="str">
        <f t="shared" si="46"/>
        <v/>
      </c>
      <c r="Q992" s="38" t="s">
        <v>450</v>
      </c>
      <c r="R992" s="38" t="str" cm="1">
        <f t="array" ref="R992">_xlfn.XLOOKUP(Q992,INDEX(Flettilisti,,1),INDEX(Flettilisti,,2),,0)</f>
        <v>Vantar flokkun</v>
      </c>
      <c r="S992" s="38" t="str">
        <f>IF(ISBLANK(N992),"",IF(N992&lt;Gögn!$J$2,Gögn!$K$2,IF(N992&gt;Gögn!$J$4,Gögn!$K$4,Gögn!$K$3)))</f>
        <v/>
      </c>
      <c r="T992" s="49" t="str" cm="1">
        <f t="array" aca="1" ref="T992" ca="1">IF(ISBLANK(B992),"",IF(R992="Styrkhæft",_xlfn.XLOOKUP(S992,Vegalengdir[Texti],INDIRECT("Vegalengdir["&amp;'Upplýsingar um umsækjanda'!$B$10&amp;"]"),0%,0)))</f>
        <v/>
      </c>
      <c r="U992" s="72" t="str">
        <f t="shared" si="47"/>
        <v/>
      </c>
    </row>
    <row r="993" spans="1:21" x14ac:dyDescent="0.25">
      <c r="A993" s="53">
        <f t="shared" si="45"/>
        <v>992</v>
      </c>
      <c r="B993" s="55"/>
      <c r="C993" s="56"/>
      <c r="D993" s="55"/>
      <c r="E993" s="55"/>
      <c r="F993" s="55"/>
      <c r="G993" s="55"/>
      <c r="H993" s="57"/>
      <c r="I993" s="55"/>
      <c r="J993" s="55"/>
      <c r="K993" s="55"/>
      <c r="L993" s="55"/>
      <c r="M993" s="55"/>
      <c r="N993" s="57"/>
      <c r="O993" s="57" t="str">
        <f t="shared" si="46"/>
        <v/>
      </c>
      <c r="Q993" s="38" t="s">
        <v>450</v>
      </c>
      <c r="R993" s="38" t="str" cm="1">
        <f t="array" ref="R993">_xlfn.XLOOKUP(Q993,INDEX(Flettilisti,,1),INDEX(Flettilisti,,2),,0)</f>
        <v>Vantar flokkun</v>
      </c>
      <c r="S993" s="38" t="str">
        <f>IF(ISBLANK(N993),"",IF(N993&lt;Gögn!$J$2,Gögn!$K$2,IF(N993&gt;Gögn!$J$4,Gögn!$K$4,Gögn!$K$3)))</f>
        <v/>
      </c>
      <c r="T993" s="49" t="str" cm="1">
        <f t="array" aca="1" ref="T993" ca="1">IF(ISBLANK(B993),"",IF(R993="Styrkhæft",_xlfn.XLOOKUP(S993,Vegalengdir[Texti],INDIRECT("Vegalengdir["&amp;'Upplýsingar um umsækjanda'!$B$10&amp;"]"),0%,0)))</f>
        <v/>
      </c>
      <c r="U993" s="72" t="str">
        <f t="shared" si="47"/>
        <v/>
      </c>
    </row>
    <row r="994" spans="1:21" x14ac:dyDescent="0.25">
      <c r="A994" s="53">
        <f t="shared" si="45"/>
        <v>993</v>
      </c>
      <c r="B994" s="55"/>
      <c r="C994" s="56"/>
      <c r="D994" s="55"/>
      <c r="E994" s="55"/>
      <c r="F994" s="55"/>
      <c r="G994" s="55"/>
      <c r="H994" s="57"/>
      <c r="I994" s="55"/>
      <c r="J994" s="55"/>
      <c r="K994" s="55"/>
      <c r="L994" s="55"/>
      <c r="M994" s="55"/>
      <c r="N994" s="57"/>
      <c r="O994" s="57" t="str">
        <f t="shared" si="46"/>
        <v/>
      </c>
      <c r="Q994" s="38" t="s">
        <v>450</v>
      </c>
      <c r="R994" s="38" t="str" cm="1">
        <f t="array" ref="R994">_xlfn.XLOOKUP(Q994,INDEX(Flettilisti,,1),INDEX(Flettilisti,,2),,0)</f>
        <v>Vantar flokkun</v>
      </c>
      <c r="S994" s="38" t="str">
        <f>IF(ISBLANK(N994),"",IF(N994&lt;Gögn!$J$2,Gögn!$K$2,IF(N994&gt;Gögn!$J$4,Gögn!$K$4,Gögn!$K$3)))</f>
        <v/>
      </c>
      <c r="T994" s="49" t="str" cm="1">
        <f t="array" aca="1" ref="T994" ca="1">IF(ISBLANK(B994),"",IF(R994="Styrkhæft",_xlfn.XLOOKUP(S994,Vegalengdir[Texti],INDIRECT("Vegalengdir["&amp;'Upplýsingar um umsækjanda'!$B$10&amp;"]"),0%,0)))</f>
        <v/>
      </c>
      <c r="U994" s="72" t="str">
        <f t="shared" si="47"/>
        <v/>
      </c>
    </row>
    <row r="995" spans="1:21" x14ac:dyDescent="0.25">
      <c r="A995" s="53">
        <f t="shared" si="45"/>
        <v>994</v>
      </c>
      <c r="B995" s="55"/>
      <c r="C995" s="56"/>
      <c r="D995" s="55"/>
      <c r="E995" s="55"/>
      <c r="F995" s="55"/>
      <c r="G995" s="55"/>
      <c r="H995" s="57"/>
      <c r="I995" s="55"/>
      <c r="J995" s="55"/>
      <c r="K995" s="55"/>
      <c r="L995" s="55"/>
      <c r="M995" s="55"/>
      <c r="N995" s="57"/>
      <c r="O995" s="57" t="str">
        <f t="shared" si="46"/>
        <v/>
      </c>
      <c r="Q995" s="38" t="s">
        <v>450</v>
      </c>
      <c r="R995" s="38" t="str" cm="1">
        <f t="array" ref="R995">_xlfn.XLOOKUP(Q995,INDEX(Flettilisti,,1),INDEX(Flettilisti,,2),,0)</f>
        <v>Vantar flokkun</v>
      </c>
      <c r="S995" s="38" t="str">
        <f>IF(ISBLANK(N995),"",IF(N995&lt;Gögn!$J$2,Gögn!$K$2,IF(N995&gt;Gögn!$J$4,Gögn!$K$4,Gögn!$K$3)))</f>
        <v/>
      </c>
      <c r="T995" s="49" t="str" cm="1">
        <f t="array" aca="1" ref="T995" ca="1">IF(ISBLANK(B995),"",IF(R995="Styrkhæft",_xlfn.XLOOKUP(S995,Vegalengdir[Texti],INDIRECT("Vegalengdir["&amp;'Upplýsingar um umsækjanda'!$B$10&amp;"]"),0%,0)))</f>
        <v/>
      </c>
      <c r="U995" s="72" t="str">
        <f t="shared" si="47"/>
        <v/>
      </c>
    </row>
    <row r="996" spans="1:21" x14ac:dyDescent="0.25">
      <c r="A996" s="53">
        <f t="shared" si="45"/>
        <v>995</v>
      </c>
      <c r="B996" s="55"/>
      <c r="C996" s="56"/>
      <c r="D996" s="55"/>
      <c r="E996" s="55"/>
      <c r="F996" s="55"/>
      <c r="G996" s="55"/>
      <c r="H996" s="57"/>
      <c r="I996" s="55"/>
      <c r="J996" s="55"/>
      <c r="K996" s="55"/>
      <c r="L996" s="55"/>
      <c r="M996" s="55"/>
      <c r="N996" s="57"/>
      <c r="O996" s="57" t="str">
        <f t="shared" si="46"/>
        <v/>
      </c>
      <c r="Q996" s="38" t="s">
        <v>450</v>
      </c>
      <c r="R996" s="38" t="str" cm="1">
        <f t="array" ref="R996">_xlfn.XLOOKUP(Q996,INDEX(Flettilisti,,1),INDEX(Flettilisti,,2),,0)</f>
        <v>Vantar flokkun</v>
      </c>
      <c r="S996" s="38" t="str">
        <f>IF(ISBLANK(N996),"",IF(N996&lt;Gögn!$J$2,Gögn!$K$2,IF(N996&gt;Gögn!$J$4,Gögn!$K$4,Gögn!$K$3)))</f>
        <v/>
      </c>
      <c r="T996" s="49" t="str" cm="1">
        <f t="array" aca="1" ref="T996" ca="1">IF(ISBLANK(B996),"",IF(R996="Styrkhæft",_xlfn.XLOOKUP(S996,Vegalengdir[Texti],INDIRECT("Vegalengdir["&amp;'Upplýsingar um umsækjanda'!$B$10&amp;"]"),0%,0)))</f>
        <v/>
      </c>
      <c r="U996" s="72" t="str">
        <f t="shared" si="47"/>
        <v/>
      </c>
    </row>
    <row r="997" spans="1:21" x14ac:dyDescent="0.25">
      <c r="A997" s="53">
        <f t="shared" si="45"/>
        <v>996</v>
      </c>
      <c r="B997" s="55"/>
      <c r="C997" s="56"/>
      <c r="D997" s="55"/>
      <c r="E997" s="55"/>
      <c r="F997" s="55"/>
      <c r="G997" s="55"/>
      <c r="H997" s="57"/>
      <c r="I997" s="55"/>
      <c r="J997" s="55"/>
      <c r="K997" s="55"/>
      <c r="L997" s="55"/>
      <c r="M997" s="55"/>
      <c r="N997" s="57"/>
      <c r="O997" s="57" t="str">
        <f t="shared" si="46"/>
        <v/>
      </c>
      <c r="Q997" s="38" t="s">
        <v>450</v>
      </c>
      <c r="R997" s="38" t="str" cm="1">
        <f t="array" ref="R997">_xlfn.XLOOKUP(Q997,INDEX(Flettilisti,,1),INDEX(Flettilisti,,2),,0)</f>
        <v>Vantar flokkun</v>
      </c>
      <c r="S997" s="38" t="str">
        <f>IF(ISBLANK(N997),"",IF(N997&lt;Gögn!$J$2,Gögn!$K$2,IF(N997&gt;Gögn!$J$4,Gögn!$K$4,Gögn!$K$3)))</f>
        <v/>
      </c>
      <c r="T997" s="49" t="str" cm="1">
        <f t="array" aca="1" ref="T997" ca="1">IF(ISBLANK(B997),"",IF(R997="Styrkhæft",_xlfn.XLOOKUP(S997,Vegalengdir[Texti],INDIRECT("Vegalengdir["&amp;'Upplýsingar um umsækjanda'!$B$10&amp;"]"),0%,0)))</f>
        <v/>
      </c>
      <c r="U997" s="72" t="str">
        <f t="shared" si="47"/>
        <v/>
      </c>
    </row>
    <row r="998" spans="1:21" x14ac:dyDescent="0.25">
      <c r="A998" s="53">
        <f t="shared" si="45"/>
        <v>997</v>
      </c>
      <c r="B998" s="55"/>
      <c r="C998" s="56"/>
      <c r="D998" s="55"/>
      <c r="E998" s="55"/>
      <c r="F998" s="55"/>
      <c r="G998" s="55"/>
      <c r="H998" s="57"/>
      <c r="I998" s="55"/>
      <c r="J998" s="55"/>
      <c r="K998" s="55"/>
      <c r="L998" s="55"/>
      <c r="M998" s="55"/>
      <c r="N998" s="57"/>
      <c r="O998" s="57" t="str">
        <f t="shared" si="46"/>
        <v/>
      </c>
      <c r="Q998" s="38" t="s">
        <v>450</v>
      </c>
      <c r="R998" s="38" t="str" cm="1">
        <f t="array" ref="R998">_xlfn.XLOOKUP(Q998,INDEX(Flettilisti,,1),INDEX(Flettilisti,,2),,0)</f>
        <v>Vantar flokkun</v>
      </c>
      <c r="S998" s="38" t="str">
        <f>IF(ISBLANK(N998),"",IF(N998&lt;Gögn!$J$2,Gögn!$K$2,IF(N998&gt;Gögn!$J$4,Gögn!$K$4,Gögn!$K$3)))</f>
        <v/>
      </c>
      <c r="T998" s="49" t="str" cm="1">
        <f t="array" aca="1" ref="T998" ca="1">IF(ISBLANK(B998),"",IF(R998="Styrkhæft",_xlfn.XLOOKUP(S998,Vegalengdir[Texti],INDIRECT("Vegalengdir["&amp;'Upplýsingar um umsækjanda'!$B$10&amp;"]"),0%,0)))</f>
        <v/>
      </c>
      <c r="U998" s="72" t="str">
        <f t="shared" si="47"/>
        <v/>
      </c>
    </row>
    <row r="999" spans="1:21" x14ac:dyDescent="0.25">
      <c r="A999" s="53">
        <f t="shared" si="45"/>
        <v>998</v>
      </c>
      <c r="B999" s="55"/>
      <c r="C999" s="56"/>
      <c r="D999" s="55"/>
      <c r="E999" s="55"/>
      <c r="F999" s="55"/>
      <c r="G999" s="55"/>
      <c r="H999" s="57"/>
      <c r="I999" s="55"/>
      <c r="J999" s="55"/>
      <c r="K999" s="55"/>
      <c r="L999" s="55"/>
      <c r="M999" s="55"/>
      <c r="N999" s="57"/>
      <c r="O999" s="57" t="str">
        <f t="shared" si="46"/>
        <v/>
      </c>
      <c r="Q999" s="38" t="s">
        <v>450</v>
      </c>
      <c r="R999" s="38" t="str" cm="1">
        <f t="array" ref="R999">_xlfn.XLOOKUP(Q999,INDEX(Flettilisti,,1),INDEX(Flettilisti,,2),,0)</f>
        <v>Vantar flokkun</v>
      </c>
      <c r="S999" s="38" t="str">
        <f>IF(ISBLANK(N999),"",IF(N999&lt;Gögn!$J$2,Gögn!$K$2,IF(N999&gt;Gögn!$J$4,Gögn!$K$4,Gögn!$K$3)))</f>
        <v/>
      </c>
      <c r="T999" s="49" t="str" cm="1">
        <f t="array" aca="1" ref="T999" ca="1">IF(ISBLANK(B999),"",IF(R999="Styrkhæft",_xlfn.XLOOKUP(S999,Vegalengdir[Texti],INDIRECT("Vegalengdir["&amp;'Upplýsingar um umsækjanda'!$B$10&amp;"]"),0%,0)))</f>
        <v/>
      </c>
      <c r="U999" s="72" t="str">
        <f t="shared" si="47"/>
        <v/>
      </c>
    </row>
    <row r="1000" spans="1:21" x14ac:dyDescent="0.25">
      <c r="A1000" s="53">
        <f t="shared" si="45"/>
        <v>999</v>
      </c>
      <c r="B1000" s="55"/>
      <c r="C1000" s="56"/>
      <c r="D1000" s="55"/>
      <c r="E1000" s="55"/>
      <c r="F1000" s="55"/>
      <c r="G1000" s="55"/>
      <c r="H1000" s="57"/>
      <c r="I1000" s="55"/>
      <c r="J1000" s="55"/>
      <c r="K1000" s="55"/>
      <c r="L1000" s="55"/>
      <c r="M1000" s="55"/>
      <c r="N1000" s="57"/>
      <c r="O1000" s="57" t="str">
        <f t="shared" si="46"/>
        <v/>
      </c>
      <c r="Q1000" s="38" t="s">
        <v>450</v>
      </c>
      <c r="R1000" s="38" t="str" cm="1">
        <f t="array" ref="R1000">_xlfn.XLOOKUP(Q1000,INDEX(Flettilisti,,1),INDEX(Flettilisti,,2),,0)</f>
        <v>Vantar flokkun</v>
      </c>
      <c r="S1000" s="38" t="str">
        <f>IF(ISBLANK(N1000),"",IF(N1000&lt;Gögn!$J$2,Gögn!$K$2,IF(N1000&gt;Gögn!$J$4,Gögn!$K$4,Gögn!$K$3)))</f>
        <v/>
      </c>
      <c r="T1000" s="49" t="str" cm="1">
        <f t="array" aca="1" ref="T1000" ca="1">IF(ISBLANK(B1000),"",IF(R1000="Styrkhæft",_xlfn.XLOOKUP(S1000,Vegalengdir[Texti],INDIRECT("Vegalengdir["&amp;'Upplýsingar um umsækjanda'!$B$10&amp;"]"),0%,0)))</f>
        <v/>
      </c>
      <c r="U1000" s="72" t="str">
        <f t="shared" si="47"/>
        <v/>
      </c>
    </row>
    <row r="1001" spans="1:21" x14ac:dyDescent="0.25">
      <c r="A1001" s="53">
        <f t="shared" si="45"/>
        <v>1000</v>
      </c>
      <c r="B1001" s="55"/>
      <c r="C1001" s="56"/>
      <c r="D1001" s="55"/>
      <c r="E1001" s="55"/>
      <c r="F1001" s="55"/>
      <c r="G1001" s="55"/>
      <c r="H1001" s="57"/>
      <c r="I1001" s="55"/>
      <c r="J1001" s="55"/>
      <c r="K1001" s="55"/>
      <c r="L1001" s="55"/>
      <c r="M1001" s="55"/>
      <c r="N1001" s="57"/>
      <c r="O1001" s="57" t="str">
        <f t="shared" si="46"/>
        <v/>
      </c>
      <c r="Q1001" s="38" t="s">
        <v>450</v>
      </c>
      <c r="R1001" s="38" t="str" cm="1">
        <f t="array" ref="R1001">_xlfn.XLOOKUP(Q1001,INDEX(Flettilisti,,1),INDEX(Flettilisti,,2),,0)</f>
        <v>Vantar flokkun</v>
      </c>
      <c r="S1001" s="38" t="str">
        <f>IF(ISBLANK(N1001),"",IF(N1001&lt;Gögn!$J$2,Gögn!$K$2,IF(N1001&gt;Gögn!$J$4,Gögn!$K$4,Gögn!$K$3)))</f>
        <v/>
      </c>
      <c r="T1001" s="49" t="str" cm="1">
        <f t="array" aca="1" ref="T1001" ca="1">IF(ISBLANK(B1001),"",IF(R1001="Styrkhæft",_xlfn.XLOOKUP(S1001,Vegalengdir[Texti],INDIRECT("Vegalengdir["&amp;'Upplýsingar um umsækjanda'!$B$10&amp;"]"),0%,0)))</f>
        <v/>
      </c>
      <c r="U1001" s="72" t="str">
        <f t="shared" si="47"/>
        <v/>
      </c>
    </row>
    <row r="1002" spans="1:21" x14ac:dyDescent="0.25">
      <c r="A1002" s="53">
        <f t="shared" si="45"/>
        <v>1001</v>
      </c>
      <c r="B1002" s="55"/>
      <c r="C1002" s="56"/>
      <c r="D1002" s="55"/>
      <c r="E1002" s="55"/>
      <c r="F1002" s="55"/>
      <c r="G1002" s="55"/>
      <c r="H1002" s="57"/>
      <c r="I1002" s="55"/>
      <c r="J1002" s="55"/>
      <c r="K1002" s="55"/>
      <c r="L1002" s="55"/>
      <c r="M1002" s="55"/>
      <c r="N1002" s="57"/>
      <c r="O1002" s="57" t="str">
        <f t="shared" si="46"/>
        <v/>
      </c>
      <c r="Q1002" s="38" t="s">
        <v>450</v>
      </c>
      <c r="R1002" s="38" t="str" cm="1">
        <f t="array" ref="R1002">_xlfn.XLOOKUP(Q1002,INDEX(Flettilisti,,1),INDEX(Flettilisti,,2),,0)</f>
        <v>Vantar flokkun</v>
      </c>
      <c r="S1002" s="38" t="str">
        <f>IF(ISBLANK(N1002),"",IF(N1002&lt;Gögn!$J$2,Gögn!$K$2,IF(N1002&gt;Gögn!$J$4,Gögn!$K$4,Gögn!$K$3)))</f>
        <v/>
      </c>
      <c r="T1002" s="49" t="str" cm="1">
        <f t="array" aca="1" ref="T1002" ca="1">IF(ISBLANK(B1002),"",IF(R1002="Styrkhæft",_xlfn.XLOOKUP(S1002,Vegalengdir[Texti],INDIRECT("Vegalengdir["&amp;'Upplýsingar um umsækjanda'!$B$10&amp;"]"),0%,0)))</f>
        <v/>
      </c>
      <c r="U1002" s="72" t="str">
        <f t="shared" si="47"/>
        <v/>
      </c>
    </row>
    <row r="1003" spans="1:21" x14ac:dyDescent="0.25">
      <c r="A1003" s="53">
        <f t="shared" ref="A1003:A1066" si="48">A1002+1</f>
        <v>1002</v>
      </c>
      <c r="B1003" s="55"/>
      <c r="C1003" s="56"/>
      <c r="D1003" s="55"/>
      <c r="E1003" s="55"/>
      <c r="F1003" s="55"/>
      <c r="G1003" s="55"/>
      <c r="H1003" s="57"/>
      <c r="I1003" s="55"/>
      <c r="J1003" s="55"/>
      <c r="K1003" s="55"/>
      <c r="L1003" s="55"/>
      <c r="M1003" s="55"/>
      <c r="N1003" s="57"/>
      <c r="O1003" s="57" t="str">
        <f t="shared" si="46"/>
        <v/>
      </c>
      <c r="Q1003" s="38" t="s">
        <v>450</v>
      </c>
      <c r="R1003" s="38" t="str" cm="1">
        <f t="array" ref="R1003">_xlfn.XLOOKUP(Q1003,INDEX(Flettilisti,,1),INDEX(Flettilisti,,2),,0)</f>
        <v>Vantar flokkun</v>
      </c>
      <c r="S1003" s="38" t="str">
        <f>IF(ISBLANK(N1003),"",IF(N1003&lt;Gögn!$J$2,Gögn!$K$2,IF(N1003&gt;Gögn!$J$4,Gögn!$K$4,Gögn!$K$3)))</f>
        <v/>
      </c>
      <c r="T1003" s="49" t="str" cm="1">
        <f t="array" aca="1" ref="T1003" ca="1">IF(ISBLANK(B1003),"",IF(R1003="Styrkhæft",_xlfn.XLOOKUP(S1003,Vegalengdir[Texti],INDIRECT("Vegalengdir["&amp;'Upplýsingar um umsækjanda'!$B$10&amp;"]"),0%,0)))</f>
        <v/>
      </c>
      <c r="U1003" s="72" t="str">
        <f t="shared" si="47"/>
        <v/>
      </c>
    </row>
    <row r="1004" spans="1:21" x14ac:dyDescent="0.25">
      <c r="A1004" s="53">
        <f t="shared" si="48"/>
        <v>1003</v>
      </c>
      <c r="B1004" s="55"/>
      <c r="C1004" s="56"/>
      <c r="D1004" s="55"/>
      <c r="E1004" s="55"/>
      <c r="F1004" s="55"/>
      <c r="G1004" s="55"/>
      <c r="H1004" s="57"/>
      <c r="I1004" s="55"/>
      <c r="J1004" s="55"/>
      <c r="K1004" s="55"/>
      <c r="L1004" s="55"/>
      <c r="M1004" s="55"/>
      <c r="N1004" s="57"/>
      <c r="O1004" s="57" t="str">
        <f t="shared" si="46"/>
        <v/>
      </c>
      <c r="Q1004" s="38" t="s">
        <v>450</v>
      </c>
      <c r="R1004" s="38" t="str" cm="1">
        <f t="array" ref="R1004">_xlfn.XLOOKUP(Q1004,INDEX(Flettilisti,,1),INDEX(Flettilisti,,2),,0)</f>
        <v>Vantar flokkun</v>
      </c>
      <c r="S1004" s="38" t="str">
        <f>IF(ISBLANK(N1004),"",IF(N1004&lt;Gögn!$J$2,Gögn!$K$2,IF(N1004&gt;Gögn!$J$4,Gögn!$K$4,Gögn!$K$3)))</f>
        <v/>
      </c>
      <c r="T1004" s="49" t="str" cm="1">
        <f t="array" aca="1" ref="T1004" ca="1">IF(ISBLANK(B1004),"",IF(R1004="Styrkhæft",_xlfn.XLOOKUP(S1004,Vegalengdir[Texti],INDIRECT("Vegalengdir["&amp;'Upplýsingar um umsækjanda'!$B$10&amp;"]"),0%,0)))</f>
        <v/>
      </c>
      <c r="U1004" s="72" t="str">
        <f t="shared" si="47"/>
        <v/>
      </c>
    </row>
    <row r="1005" spans="1:21" x14ac:dyDescent="0.25">
      <c r="A1005" s="53">
        <f t="shared" si="48"/>
        <v>1004</v>
      </c>
      <c r="B1005" s="55"/>
      <c r="C1005" s="56"/>
      <c r="D1005" s="55"/>
      <c r="E1005" s="55"/>
      <c r="F1005" s="55"/>
      <c r="G1005" s="55"/>
      <c r="H1005" s="57"/>
      <c r="I1005" s="55"/>
      <c r="J1005" s="55"/>
      <c r="K1005" s="55"/>
      <c r="L1005" s="55"/>
      <c r="M1005" s="55"/>
      <c r="N1005" s="57"/>
      <c r="O1005" s="57" t="str">
        <f t="shared" si="46"/>
        <v/>
      </c>
      <c r="Q1005" s="38" t="s">
        <v>450</v>
      </c>
      <c r="R1005" s="38" t="str" cm="1">
        <f t="array" ref="R1005">_xlfn.XLOOKUP(Q1005,INDEX(Flettilisti,,1),INDEX(Flettilisti,,2),,0)</f>
        <v>Vantar flokkun</v>
      </c>
      <c r="S1005" s="38" t="str">
        <f>IF(ISBLANK(N1005),"",IF(N1005&lt;Gögn!$J$2,Gögn!$K$2,IF(N1005&gt;Gögn!$J$4,Gögn!$K$4,Gögn!$K$3)))</f>
        <v/>
      </c>
      <c r="T1005" s="49" t="str" cm="1">
        <f t="array" aca="1" ref="T1005" ca="1">IF(ISBLANK(B1005),"",IF(R1005="Styrkhæft",_xlfn.XLOOKUP(S1005,Vegalengdir[Texti],INDIRECT("Vegalengdir["&amp;'Upplýsingar um umsækjanda'!$B$10&amp;"]"),0%,0)))</f>
        <v/>
      </c>
      <c r="U1005" s="72" t="str">
        <f t="shared" si="47"/>
        <v/>
      </c>
    </row>
    <row r="1006" spans="1:21" x14ac:dyDescent="0.25">
      <c r="A1006" s="53">
        <f t="shared" si="48"/>
        <v>1005</v>
      </c>
      <c r="B1006" s="55"/>
      <c r="C1006" s="56"/>
      <c r="D1006" s="55"/>
      <c r="E1006" s="55"/>
      <c r="F1006" s="55"/>
      <c r="G1006" s="55"/>
      <c r="H1006" s="57"/>
      <c r="I1006" s="55"/>
      <c r="J1006" s="55"/>
      <c r="K1006" s="55"/>
      <c r="L1006" s="55"/>
      <c r="M1006" s="55"/>
      <c r="N1006" s="57"/>
      <c r="O1006" s="57" t="str">
        <f t="shared" si="46"/>
        <v/>
      </c>
      <c r="Q1006" s="38" t="s">
        <v>450</v>
      </c>
      <c r="R1006" s="38" t="str" cm="1">
        <f t="array" ref="R1006">_xlfn.XLOOKUP(Q1006,INDEX(Flettilisti,,1),INDEX(Flettilisti,,2),,0)</f>
        <v>Vantar flokkun</v>
      </c>
      <c r="S1006" s="38" t="str">
        <f>IF(ISBLANK(N1006),"",IF(N1006&lt;Gögn!$J$2,Gögn!$K$2,IF(N1006&gt;Gögn!$J$4,Gögn!$K$4,Gögn!$K$3)))</f>
        <v/>
      </c>
      <c r="T1006" s="49" t="str" cm="1">
        <f t="array" aca="1" ref="T1006" ca="1">IF(ISBLANK(B1006),"",IF(R1006="Styrkhæft",_xlfn.XLOOKUP(S1006,Vegalengdir[Texti],INDIRECT("Vegalengdir["&amp;'Upplýsingar um umsækjanda'!$B$10&amp;"]"),0%,0)))</f>
        <v/>
      </c>
      <c r="U1006" s="72" t="str">
        <f t="shared" si="47"/>
        <v/>
      </c>
    </row>
    <row r="1007" spans="1:21" x14ac:dyDescent="0.25">
      <c r="A1007" s="53">
        <f t="shared" si="48"/>
        <v>1006</v>
      </c>
      <c r="B1007" s="55"/>
      <c r="C1007" s="56"/>
      <c r="D1007" s="55"/>
      <c r="E1007" s="55"/>
      <c r="F1007" s="55"/>
      <c r="G1007" s="55"/>
      <c r="H1007" s="57"/>
      <c r="I1007" s="55"/>
      <c r="J1007" s="55"/>
      <c r="K1007" s="55"/>
      <c r="L1007" s="55"/>
      <c r="M1007" s="55"/>
      <c r="N1007" s="57"/>
      <c r="O1007" s="57" t="str">
        <f t="shared" si="46"/>
        <v/>
      </c>
      <c r="Q1007" s="38" t="s">
        <v>450</v>
      </c>
      <c r="R1007" s="38" t="str" cm="1">
        <f t="array" ref="R1007">_xlfn.XLOOKUP(Q1007,INDEX(Flettilisti,,1),INDEX(Flettilisti,,2),,0)</f>
        <v>Vantar flokkun</v>
      </c>
      <c r="S1007" s="38" t="str">
        <f>IF(ISBLANK(N1007),"",IF(N1007&lt;Gögn!$J$2,Gögn!$K$2,IF(N1007&gt;Gögn!$J$4,Gögn!$K$4,Gögn!$K$3)))</f>
        <v/>
      </c>
      <c r="T1007" s="49" t="str" cm="1">
        <f t="array" aca="1" ref="T1007" ca="1">IF(ISBLANK(B1007),"",IF(R1007="Styrkhæft",_xlfn.XLOOKUP(S1007,Vegalengdir[Texti],INDIRECT("Vegalengdir["&amp;'Upplýsingar um umsækjanda'!$B$10&amp;"]"),0%,0)))</f>
        <v/>
      </c>
      <c r="U1007" s="72" t="str">
        <f t="shared" si="47"/>
        <v/>
      </c>
    </row>
    <row r="1008" spans="1:21" x14ac:dyDescent="0.25">
      <c r="A1008" s="53">
        <f t="shared" si="48"/>
        <v>1007</v>
      </c>
      <c r="B1008" s="55"/>
      <c r="C1008" s="56"/>
      <c r="D1008" s="55"/>
      <c r="E1008" s="55"/>
      <c r="F1008" s="55"/>
      <c r="G1008" s="55"/>
      <c r="H1008" s="57"/>
      <c r="I1008" s="55"/>
      <c r="J1008" s="55"/>
      <c r="K1008" s="55"/>
      <c r="L1008" s="55"/>
      <c r="M1008" s="55"/>
      <c r="N1008" s="57"/>
      <c r="O1008" s="57" t="str">
        <f t="shared" si="46"/>
        <v/>
      </c>
      <c r="Q1008" s="38" t="s">
        <v>450</v>
      </c>
      <c r="R1008" s="38" t="str" cm="1">
        <f t="array" ref="R1008">_xlfn.XLOOKUP(Q1008,INDEX(Flettilisti,,1),INDEX(Flettilisti,,2),,0)</f>
        <v>Vantar flokkun</v>
      </c>
      <c r="S1008" s="38" t="str">
        <f>IF(ISBLANK(N1008),"",IF(N1008&lt;Gögn!$J$2,Gögn!$K$2,IF(N1008&gt;Gögn!$J$4,Gögn!$K$4,Gögn!$K$3)))</f>
        <v/>
      </c>
      <c r="T1008" s="49" t="str" cm="1">
        <f t="array" aca="1" ref="T1008" ca="1">IF(ISBLANK(B1008),"",IF(R1008="Styrkhæft",_xlfn.XLOOKUP(S1008,Vegalengdir[Texti],INDIRECT("Vegalengdir["&amp;'Upplýsingar um umsækjanda'!$B$10&amp;"]"),0%,0)))</f>
        <v/>
      </c>
      <c r="U1008" s="72" t="str">
        <f t="shared" si="47"/>
        <v/>
      </c>
    </row>
    <row r="1009" spans="1:21" x14ac:dyDescent="0.25">
      <c r="A1009" s="53">
        <f t="shared" si="48"/>
        <v>1008</v>
      </c>
      <c r="B1009" s="55"/>
      <c r="C1009" s="56"/>
      <c r="D1009" s="55"/>
      <c r="E1009" s="55"/>
      <c r="F1009" s="55"/>
      <c r="G1009" s="55"/>
      <c r="H1009" s="57"/>
      <c r="I1009" s="55"/>
      <c r="J1009" s="55"/>
      <c r="K1009" s="55"/>
      <c r="L1009" s="55"/>
      <c r="M1009" s="55"/>
      <c r="N1009" s="57"/>
      <c r="O1009" s="57" t="str">
        <f t="shared" si="46"/>
        <v/>
      </c>
      <c r="Q1009" s="38" t="s">
        <v>450</v>
      </c>
      <c r="R1009" s="38" t="str" cm="1">
        <f t="array" ref="R1009">_xlfn.XLOOKUP(Q1009,INDEX(Flettilisti,,1),INDEX(Flettilisti,,2),,0)</f>
        <v>Vantar flokkun</v>
      </c>
      <c r="S1009" s="38" t="str">
        <f>IF(ISBLANK(N1009),"",IF(N1009&lt;Gögn!$J$2,Gögn!$K$2,IF(N1009&gt;Gögn!$J$4,Gögn!$K$4,Gögn!$K$3)))</f>
        <v/>
      </c>
      <c r="T1009" s="49" t="str" cm="1">
        <f t="array" aca="1" ref="T1009" ca="1">IF(ISBLANK(B1009),"",IF(R1009="Styrkhæft",_xlfn.XLOOKUP(S1009,Vegalengdir[Texti],INDIRECT("Vegalengdir["&amp;'Upplýsingar um umsækjanda'!$B$10&amp;"]"),0%,0)))</f>
        <v/>
      </c>
      <c r="U1009" s="72" t="str">
        <f t="shared" si="47"/>
        <v/>
      </c>
    </row>
    <row r="1010" spans="1:21" x14ac:dyDescent="0.25">
      <c r="A1010" s="53">
        <f t="shared" si="48"/>
        <v>1009</v>
      </c>
      <c r="B1010" s="55"/>
      <c r="C1010" s="56"/>
      <c r="D1010" s="55"/>
      <c r="E1010" s="55"/>
      <c r="F1010" s="55"/>
      <c r="G1010" s="55"/>
      <c r="H1010" s="57"/>
      <c r="I1010" s="55"/>
      <c r="J1010" s="55"/>
      <c r="K1010" s="55"/>
      <c r="L1010" s="55"/>
      <c r="M1010" s="55"/>
      <c r="N1010" s="57"/>
      <c r="O1010" s="57" t="str">
        <f t="shared" si="46"/>
        <v/>
      </c>
      <c r="Q1010" s="38" t="s">
        <v>450</v>
      </c>
      <c r="R1010" s="38" t="str" cm="1">
        <f t="array" ref="R1010">_xlfn.XLOOKUP(Q1010,INDEX(Flettilisti,,1),INDEX(Flettilisti,,2),,0)</f>
        <v>Vantar flokkun</v>
      </c>
      <c r="S1010" s="38" t="str">
        <f>IF(ISBLANK(N1010),"",IF(N1010&lt;Gögn!$J$2,Gögn!$K$2,IF(N1010&gt;Gögn!$J$4,Gögn!$K$4,Gögn!$K$3)))</f>
        <v/>
      </c>
      <c r="T1010" s="49" t="str" cm="1">
        <f t="array" aca="1" ref="T1010" ca="1">IF(ISBLANK(B1010),"",IF(R1010="Styrkhæft",_xlfn.XLOOKUP(S1010,Vegalengdir[Texti],INDIRECT("Vegalengdir["&amp;'Upplýsingar um umsækjanda'!$B$10&amp;"]"),0%,0)))</f>
        <v/>
      </c>
      <c r="U1010" s="72" t="str">
        <f t="shared" si="47"/>
        <v/>
      </c>
    </row>
    <row r="1011" spans="1:21" x14ac:dyDescent="0.25">
      <c r="A1011" s="53">
        <f t="shared" si="48"/>
        <v>1010</v>
      </c>
      <c r="B1011" s="55"/>
      <c r="C1011" s="56"/>
      <c r="D1011" s="55"/>
      <c r="E1011" s="55"/>
      <c r="F1011" s="55"/>
      <c r="G1011" s="55"/>
      <c r="H1011" s="57"/>
      <c r="I1011" s="55"/>
      <c r="J1011" s="55"/>
      <c r="K1011" s="55"/>
      <c r="L1011" s="55"/>
      <c r="M1011" s="55"/>
      <c r="N1011" s="57"/>
      <c r="O1011" s="57" t="str">
        <f t="shared" si="46"/>
        <v/>
      </c>
      <c r="Q1011" s="38" t="s">
        <v>450</v>
      </c>
      <c r="R1011" s="38" t="str" cm="1">
        <f t="array" ref="R1011">_xlfn.XLOOKUP(Q1011,INDEX(Flettilisti,,1),INDEX(Flettilisti,,2),,0)</f>
        <v>Vantar flokkun</v>
      </c>
      <c r="S1011" s="38" t="str">
        <f>IF(ISBLANK(N1011),"",IF(N1011&lt;Gögn!$J$2,Gögn!$K$2,IF(N1011&gt;Gögn!$J$4,Gögn!$K$4,Gögn!$K$3)))</f>
        <v/>
      </c>
      <c r="T1011" s="49" t="str" cm="1">
        <f t="array" aca="1" ref="T1011" ca="1">IF(ISBLANK(B1011),"",IF(R1011="Styrkhæft",_xlfn.XLOOKUP(S1011,Vegalengdir[Texti],INDIRECT("Vegalengdir["&amp;'Upplýsingar um umsækjanda'!$B$10&amp;"]"),0%,0)))</f>
        <v/>
      </c>
      <c r="U1011" s="72" t="str">
        <f t="shared" si="47"/>
        <v/>
      </c>
    </row>
    <row r="1012" spans="1:21" x14ac:dyDescent="0.25">
      <c r="A1012" s="53">
        <f t="shared" si="48"/>
        <v>1011</v>
      </c>
      <c r="B1012" s="55"/>
      <c r="C1012" s="56"/>
      <c r="D1012" s="55"/>
      <c r="E1012" s="55"/>
      <c r="F1012" s="55"/>
      <c r="G1012" s="55"/>
      <c r="H1012" s="57"/>
      <c r="I1012" s="55"/>
      <c r="J1012" s="55"/>
      <c r="K1012" s="55"/>
      <c r="L1012" s="55"/>
      <c r="M1012" s="55"/>
      <c r="N1012" s="57"/>
      <c r="O1012" s="57" t="str">
        <f t="shared" si="46"/>
        <v/>
      </c>
      <c r="Q1012" s="38" t="s">
        <v>450</v>
      </c>
      <c r="R1012" s="38" t="str" cm="1">
        <f t="array" ref="R1012">_xlfn.XLOOKUP(Q1012,INDEX(Flettilisti,,1),INDEX(Flettilisti,,2),,0)</f>
        <v>Vantar flokkun</v>
      </c>
      <c r="S1012" s="38" t="str">
        <f>IF(ISBLANK(N1012),"",IF(N1012&lt;Gögn!$J$2,Gögn!$K$2,IF(N1012&gt;Gögn!$J$4,Gögn!$K$4,Gögn!$K$3)))</f>
        <v/>
      </c>
      <c r="T1012" s="49" t="str" cm="1">
        <f t="array" aca="1" ref="T1012" ca="1">IF(ISBLANK(B1012),"",IF(R1012="Styrkhæft",_xlfn.XLOOKUP(S1012,Vegalengdir[Texti],INDIRECT("Vegalengdir["&amp;'Upplýsingar um umsækjanda'!$B$10&amp;"]"),0%,0)))</f>
        <v/>
      </c>
      <c r="U1012" s="72" t="str">
        <f t="shared" si="47"/>
        <v/>
      </c>
    </row>
    <row r="1013" spans="1:21" x14ac:dyDescent="0.25">
      <c r="A1013" s="53">
        <f t="shared" si="48"/>
        <v>1012</v>
      </c>
      <c r="B1013" s="55"/>
      <c r="C1013" s="56"/>
      <c r="D1013" s="55"/>
      <c r="E1013" s="55"/>
      <c r="F1013" s="55"/>
      <c r="G1013" s="55"/>
      <c r="H1013" s="57"/>
      <c r="I1013" s="55"/>
      <c r="J1013" s="55"/>
      <c r="K1013" s="55"/>
      <c r="L1013" s="55"/>
      <c r="M1013" s="55"/>
      <c r="N1013" s="57"/>
      <c r="O1013" s="57" t="str">
        <f t="shared" si="46"/>
        <v/>
      </c>
      <c r="Q1013" s="38" t="s">
        <v>450</v>
      </c>
      <c r="R1013" s="38" t="str" cm="1">
        <f t="array" ref="R1013">_xlfn.XLOOKUP(Q1013,INDEX(Flettilisti,,1),INDEX(Flettilisti,,2),,0)</f>
        <v>Vantar flokkun</v>
      </c>
      <c r="S1013" s="38" t="str">
        <f>IF(ISBLANK(N1013),"",IF(N1013&lt;Gögn!$J$2,Gögn!$K$2,IF(N1013&gt;Gögn!$J$4,Gögn!$K$4,Gögn!$K$3)))</f>
        <v/>
      </c>
      <c r="T1013" s="49" t="str" cm="1">
        <f t="array" aca="1" ref="T1013" ca="1">IF(ISBLANK(B1013),"",IF(R1013="Styrkhæft",_xlfn.XLOOKUP(S1013,Vegalengdir[Texti],INDIRECT("Vegalengdir["&amp;'Upplýsingar um umsækjanda'!$B$10&amp;"]"),0%,0)))</f>
        <v/>
      </c>
      <c r="U1013" s="72" t="str">
        <f t="shared" si="47"/>
        <v/>
      </c>
    </row>
    <row r="1014" spans="1:21" x14ac:dyDescent="0.25">
      <c r="A1014" s="53">
        <f t="shared" si="48"/>
        <v>1013</v>
      </c>
      <c r="B1014" s="55"/>
      <c r="C1014" s="56"/>
      <c r="D1014" s="55"/>
      <c r="E1014" s="55"/>
      <c r="F1014" s="55"/>
      <c r="G1014" s="55"/>
      <c r="H1014" s="57"/>
      <c r="I1014" s="55"/>
      <c r="J1014" s="55"/>
      <c r="K1014" s="55"/>
      <c r="L1014" s="55"/>
      <c r="M1014" s="55"/>
      <c r="N1014" s="57"/>
      <c r="O1014" s="57" t="str">
        <f t="shared" si="46"/>
        <v/>
      </c>
      <c r="Q1014" s="38" t="s">
        <v>450</v>
      </c>
      <c r="R1014" s="38" t="str" cm="1">
        <f t="array" ref="R1014">_xlfn.XLOOKUP(Q1014,INDEX(Flettilisti,,1),INDEX(Flettilisti,,2),,0)</f>
        <v>Vantar flokkun</v>
      </c>
      <c r="S1014" s="38" t="str">
        <f>IF(ISBLANK(N1014),"",IF(N1014&lt;Gögn!$J$2,Gögn!$K$2,IF(N1014&gt;Gögn!$J$4,Gögn!$K$4,Gögn!$K$3)))</f>
        <v/>
      </c>
      <c r="T1014" s="49" t="str" cm="1">
        <f t="array" aca="1" ref="T1014" ca="1">IF(ISBLANK(B1014),"",IF(R1014="Styrkhæft",_xlfn.XLOOKUP(S1014,Vegalengdir[Texti],INDIRECT("Vegalengdir["&amp;'Upplýsingar um umsækjanda'!$B$10&amp;"]"),0%,0)))</f>
        <v/>
      </c>
      <c r="U1014" s="72" t="str">
        <f t="shared" si="47"/>
        <v/>
      </c>
    </row>
    <row r="1015" spans="1:21" x14ac:dyDescent="0.25">
      <c r="A1015" s="53">
        <f t="shared" si="48"/>
        <v>1014</v>
      </c>
      <c r="B1015" s="55"/>
      <c r="C1015" s="56"/>
      <c r="D1015" s="55"/>
      <c r="E1015" s="55"/>
      <c r="F1015" s="55"/>
      <c r="G1015" s="55"/>
      <c r="H1015" s="57"/>
      <c r="I1015" s="55"/>
      <c r="J1015" s="55"/>
      <c r="K1015" s="55"/>
      <c r="L1015" s="55"/>
      <c r="M1015" s="55"/>
      <c r="N1015" s="57"/>
      <c r="O1015" s="57" t="str">
        <f t="shared" si="46"/>
        <v/>
      </c>
      <c r="Q1015" s="38" t="s">
        <v>450</v>
      </c>
      <c r="R1015" s="38" t="str" cm="1">
        <f t="array" ref="R1015">_xlfn.XLOOKUP(Q1015,INDEX(Flettilisti,,1),INDEX(Flettilisti,,2),,0)</f>
        <v>Vantar flokkun</v>
      </c>
      <c r="S1015" s="38" t="str">
        <f>IF(ISBLANK(N1015),"",IF(N1015&lt;Gögn!$J$2,Gögn!$K$2,IF(N1015&gt;Gögn!$J$4,Gögn!$K$4,Gögn!$K$3)))</f>
        <v/>
      </c>
      <c r="T1015" s="49" t="str" cm="1">
        <f t="array" aca="1" ref="T1015" ca="1">IF(ISBLANK(B1015),"",IF(R1015="Styrkhæft",_xlfn.XLOOKUP(S1015,Vegalengdir[Texti],INDIRECT("Vegalengdir["&amp;'Upplýsingar um umsækjanda'!$B$10&amp;"]"),0%,0)))</f>
        <v/>
      </c>
      <c r="U1015" s="72" t="str">
        <f t="shared" si="47"/>
        <v/>
      </c>
    </row>
    <row r="1016" spans="1:21" x14ac:dyDescent="0.25">
      <c r="A1016" s="53">
        <f t="shared" si="48"/>
        <v>1015</v>
      </c>
      <c r="B1016" s="55"/>
      <c r="C1016" s="56"/>
      <c r="D1016" s="55"/>
      <c r="E1016" s="55"/>
      <c r="F1016" s="55"/>
      <c r="G1016" s="55"/>
      <c r="H1016" s="57"/>
      <c r="I1016" s="55"/>
      <c r="J1016" s="55"/>
      <c r="K1016" s="55"/>
      <c r="L1016" s="55"/>
      <c r="M1016" s="55"/>
      <c r="N1016" s="57"/>
      <c r="O1016" s="57" t="str">
        <f t="shared" si="46"/>
        <v/>
      </c>
      <c r="Q1016" s="38" t="s">
        <v>450</v>
      </c>
      <c r="R1016" s="38" t="str" cm="1">
        <f t="array" ref="R1016">_xlfn.XLOOKUP(Q1016,INDEX(Flettilisti,,1),INDEX(Flettilisti,,2),,0)</f>
        <v>Vantar flokkun</v>
      </c>
      <c r="S1016" s="38" t="str">
        <f>IF(ISBLANK(N1016),"",IF(N1016&lt;Gögn!$J$2,Gögn!$K$2,IF(N1016&gt;Gögn!$J$4,Gögn!$K$4,Gögn!$K$3)))</f>
        <v/>
      </c>
      <c r="T1016" s="49" t="str" cm="1">
        <f t="array" aca="1" ref="T1016" ca="1">IF(ISBLANK(B1016),"",IF(R1016="Styrkhæft",_xlfn.XLOOKUP(S1016,Vegalengdir[Texti],INDIRECT("Vegalengdir["&amp;'Upplýsingar um umsækjanda'!$B$10&amp;"]"),0%,0)))</f>
        <v/>
      </c>
      <c r="U1016" s="72" t="str">
        <f t="shared" si="47"/>
        <v/>
      </c>
    </row>
    <row r="1017" spans="1:21" x14ac:dyDescent="0.25">
      <c r="A1017" s="53">
        <f t="shared" si="48"/>
        <v>1016</v>
      </c>
      <c r="B1017" s="55"/>
      <c r="C1017" s="56"/>
      <c r="D1017" s="55"/>
      <c r="E1017" s="55"/>
      <c r="F1017" s="55"/>
      <c r="G1017" s="55"/>
      <c r="H1017" s="57"/>
      <c r="I1017" s="55"/>
      <c r="J1017" s="55"/>
      <c r="K1017" s="55"/>
      <c r="L1017" s="55"/>
      <c r="M1017" s="55"/>
      <c r="N1017" s="57"/>
      <c r="O1017" s="57" t="str">
        <f t="shared" si="46"/>
        <v/>
      </c>
      <c r="Q1017" s="38" t="s">
        <v>450</v>
      </c>
      <c r="R1017" s="38" t="str" cm="1">
        <f t="array" ref="R1017">_xlfn.XLOOKUP(Q1017,INDEX(Flettilisti,,1),INDEX(Flettilisti,,2),,0)</f>
        <v>Vantar flokkun</v>
      </c>
      <c r="S1017" s="38" t="str">
        <f>IF(ISBLANK(N1017),"",IF(N1017&lt;Gögn!$J$2,Gögn!$K$2,IF(N1017&gt;Gögn!$J$4,Gögn!$K$4,Gögn!$K$3)))</f>
        <v/>
      </c>
      <c r="T1017" s="49" t="str" cm="1">
        <f t="array" aca="1" ref="T1017" ca="1">IF(ISBLANK(B1017),"",IF(R1017="Styrkhæft",_xlfn.XLOOKUP(S1017,Vegalengdir[Texti],INDIRECT("Vegalengdir["&amp;'Upplýsingar um umsækjanda'!$B$10&amp;"]"),0%,0)))</f>
        <v/>
      </c>
      <c r="U1017" s="72" t="str">
        <f t="shared" si="47"/>
        <v/>
      </c>
    </row>
    <row r="1018" spans="1:21" x14ac:dyDescent="0.25">
      <c r="A1018" s="53">
        <f t="shared" si="48"/>
        <v>1017</v>
      </c>
      <c r="B1018" s="55"/>
      <c r="C1018" s="56"/>
      <c r="D1018" s="55"/>
      <c r="E1018" s="55"/>
      <c r="F1018" s="55"/>
      <c r="G1018" s="55"/>
      <c r="H1018" s="57"/>
      <c r="I1018" s="55"/>
      <c r="J1018" s="55"/>
      <c r="K1018" s="55"/>
      <c r="L1018" s="55"/>
      <c r="M1018" s="55"/>
      <c r="N1018" s="57"/>
      <c r="O1018" s="57" t="str">
        <f t="shared" si="46"/>
        <v/>
      </c>
      <c r="Q1018" s="38" t="s">
        <v>450</v>
      </c>
      <c r="R1018" s="38" t="str" cm="1">
        <f t="array" ref="R1018">_xlfn.XLOOKUP(Q1018,INDEX(Flettilisti,,1),INDEX(Flettilisti,,2),,0)</f>
        <v>Vantar flokkun</v>
      </c>
      <c r="S1018" s="38" t="str">
        <f>IF(ISBLANK(N1018),"",IF(N1018&lt;Gögn!$J$2,Gögn!$K$2,IF(N1018&gt;Gögn!$J$4,Gögn!$K$4,Gögn!$K$3)))</f>
        <v/>
      </c>
      <c r="T1018" s="49" t="str" cm="1">
        <f t="array" aca="1" ref="T1018" ca="1">IF(ISBLANK(B1018),"",IF(R1018="Styrkhæft",_xlfn.XLOOKUP(S1018,Vegalengdir[Texti],INDIRECT("Vegalengdir["&amp;'Upplýsingar um umsækjanda'!$B$10&amp;"]"),0%,0)))</f>
        <v/>
      </c>
      <c r="U1018" s="72" t="str">
        <f t="shared" si="47"/>
        <v/>
      </c>
    </row>
    <row r="1019" spans="1:21" x14ac:dyDescent="0.25">
      <c r="A1019" s="53">
        <f t="shared" si="48"/>
        <v>1018</v>
      </c>
      <c r="B1019" s="55"/>
      <c r="C1019" s="56"/>
      <c r="D1019" s="55"/>
      <c r="E1019" s="55"/>
      <c r="F1019" s="55"/>
      <c r="G1019" s="55"/>
      <c r="H1019" s="57"/>
      <c r="I1019" s="55"/>
      <c r="J1019" s="55"/>
      <c r="K1019" s="55"/>
      <c r="L1019" s="55"/>
      <c r="M1019" s="55"/>
      <c r="N1019" s="57"/>
      <c r="O1019" s="57" t="str">
        <f t="shared" si="46"/>
        <v/>
      </c>
      <c r="Q1019" s="38" t="s">
        <v>450</v>
      </c>
      <c r="R1019" s="38" t="str" cm="1">
        <f t="array" ref="R1019">_xlfn.XLOOKUP(Q1019,INDEX(Flettilisti,,1),INDEX(Flettilisti,,2),,0)</f>
        <v>Vantar flokkun</v>
      </c>
      <c r="S1019" s="38" t="str">
        <f>IF(ISBLANK(N1019),"",IF(N1019&lt;Gögn!$J$2,Gögn!$K$2,IF(N1019&gt;Gögn!$J$4,Gögn!$K$4,Gögn!$K$3)))</f>
        <v/>
      </c>
      <c r="T1019" s="49" t="str" cm="1">
        <f t="array" aca="1" ref="T1019" ca="1">IF(ISBLANK(B1019),"",IF(R1019="Styrkhæft",_xlfn.XLOOKUP(S1019,Vegalengdir[Texti],INDIRECT("Vegalengdir["&amp;'Upplýsingar um umsækjanda'!$B$10&amp;"]"),0%,0)))</f>
        <v/>
      </c>
      <c r="U1019" s="72" t="str">
        <f t="shared" si="47"/>
        <v/>
      </c>
    </row>
    <row r="1020" spans="1:21" x14ac:dyDescent="0.25">
      <c r="A1020" s="53">
        <f t="shared" si="48"/>
        <v>1019</v>
      </c>
      <c r="B1020" s="55"/>
      <c r="C1020" s="56"/>
      <c r="D1020" s="55"/>
      <c r="E1020" s="55"/>
      <c r="F1020" s="55"/>
      <c r="G1020" s="55"/>
      <c r="H1020" s="57"/>
      <c r="I1020" s="55"/>
      <c r="J1020" s="55"/>
      <c r="K1020" s="55"/>
      <c r="L1020" s="55"/>
      <c r="M1020" s="55"/>
      <c r="N1020" s="57"/>
      <c r="O1020" s="57" t="str">
        <f t="shared" si="46"/>
        <v/>
      </c>
      <c r="Q1020" s="38" t="s">
        <v>450</v>
      </c>
      <c r="R1020" s="38" t="str" cm="1">
        <f t="array" ref="R1020">_xlfn.XLOOKUP(Q1020,INDEX(Flettilisti,,1),INDEX(Flettilisti,,2),,0)</f>
        <v>Vantar flokkun</v>
      </c>
      <c r="S1020" s="38" t="str">
        <f>IF(ISBLANK(N1020),"",IF(N1020&lt;Gögn!$J$2,Gögn!$K$2,IF(N1020&gt;Gögn!$J$4,Gögn!$K$4,Gögn!$K$3)))</f>
        <v/>
      </c>
      <c r="T1020" s="49" t="str" cm="1">
        <f t="array" aca="1" ref="T1020" ca="1">IF(ISBLANK(B1020),"",IF(R1020="Styrkhæft",_xlfn.XLOOKUP(S1020,Vegalengdir[Texti],INDIRECT("Vegalengdir["&amp;'Upplýsingar um umsækjanda'!$B$10&amp;"]"),0%,0)))</f>
        <v/>
      </c>
      <c r="U1020" s="72" t="str">
        <f t="shared" si="47"/>
        <v/>
      </c>
    </row>
    <row r="1021" spans="1:21" x14ac:dyDescent="0.25">
      <c r="A1021" s="53">
        <f t="shared" si="48"/>
        <v>1020</v>
      </c>
      <c r="B1021" s="55"/>
      <c r="C1021" s="56"/>
      <c r="D1021" s="55"/>
      <c r="E1021" s="55"/>
      <c r="F1021" s="55"/>
      <c r="G1021" s="55"/>
      <c r="H1021" s="57"/>
      <c r="I1021" s="55"/>
      <c r="J1021" s="55"/>
      <c r="K1021" s="55"/>
      <c r="L1021" s="55"/>
      <c r="M1021" s="55"/>
      <c r="N1021" s="57"/>
      <c r="O1021" s="57" t="str">
        <f t="shared" si="46"/>
        <v/>
      </c>
      <c r="Q1021" s="38" t="s">
        <v>450</v>
      </c>
      <c r="R1021" s="38" t="str" cm="1">
        <f t="array" ref="R1021">_xlfn.XLOOKUP(Q1021,INDEX(Flettilisti,,1),INDEX(Flettilisti,,2),,0)</f>
        <v>Vantar flokkun</v>
      </c>
      <c r="S1021" s="38" t="str">
        <f>IF(ISBLANK(N1021),"",IF(N1021&lt;Gögn!$J$2,Gögn!$K$2,IF(N1021&gt;Gögn!$J$4,Gögn!$K$4,Gögn!$K$3)))</f>
        <v/>
      </c>
      <c r="T1021" s="49" t="str" cm="1">
        <f t="array" aca="1" ref="T1021" ca="1">IF(ISBLANK(B1021),"",IF(R1021="Styrkhæft",_xlfn.XLOOKUP(S1021,Vegalengdir[Texti],INDIRECT("Vegalengdir["&amp;'Upplýsingar um umsækjanda'!$B$10&amp;"]"),0%,0)))</f>
        <v/>
      </c>
      <c r="U1021" s="72" t="str">
        <f t="shared" si="47"/>
        <v/>
      </c>
    </row>
    <row r="1022" spans="1:21" x14ac:dyDescent="0.25">
      <c r="A1022" s="53">
        <f t="shared" si="48"/>
        <v>1021</v>
      </c>
      <c r="B1022" s="55"/>
      <c r="C1022" s="56"/>
      <c r="D1022" s="55"/>
      <c r="E1022" s="55"/>
      <c r="F1022" s="55"/>
      <c r="G1022" s="55"/>
      <c r="H1022" s="57"/>
      <c r="I1022" s="55"/>
      <c r="J1022" s="55"/>
      <c r="K1022" s="55"/>
      <c r="L1022" s="55"/>
      <c r="M1022" s="55"/>
      <c r="N1022" s="57"/>
      <c r="O1022" s="57" t="str">
        <f t="shared" si="46"/>
        <v/>
      </c>
      <c r="Q1022" s="38" t="s">
        <v>450</v>
      </c>
      <c r="R1022" s="38" t="str" cm="1">
        <f t="array" ref="R1022">_xlfn.XLOOKUP(Q1022,INDEX(Flettilisti,,1),INDEX(Flettilisti,,2),,0)</f>
        <v>Vantar flokkun</v>
      </c>
      <c r="S1022" s="38" t="str">
        <f>IF(ISBLANK(N1022),"",IF(N1022&lt;Gögn!$J$2,Gögn!$K$2,IF(N1022&gt;Gögn!$J$4,Gögn!$K$4,Gögn!$K$3)))</f>
        <v/>
      </c>
      <c r="T1022" s="49" t="str" cm="1">
        <f t="array" aca="1" ref="T1022" ca="1">IF(ISBLANK(B1022),"",IF(R1022="Styrkhæft",_xlfn.XLOOKUP(S1022,Vegalengdir[Texti],INDIRECT("Vegalengdir["&amp;'Upplýsingar um umsækjanda'!$B$10&amp;"]"),0%,0)))</f>
        <v/>
      </c>
      <c r="U1022" s="72" t="str">
        <f t="shared" si="47"/>
        <v/>
      </c>
    </row>
    <row r="1023" spans="1:21" x14ac:dyDescent="0.25">
      <c r="A1023" s="53">
        <f t="shared" si="48"/>
        <v>1022</v>
      </c>
      <c r="B1023" s="55"/>
      <c r="C1023" s="56"/>
      <c r="D1023" s="55"/>
      <c r="E1023" s="55"/>
      <c r="F1023" s="55"/>
      <c r="G1023" s="55"/>
      <c r="H1023" s="57"/>
      <c r="I1023" s="55"/>
      <c r="J1023" s="55"/>
      <c r="K1023" s="55"/>
      <c r="L1023" s="55"/>
      <c r="M1023" s="55"/>
      <c r="N1023" s="57"/>
      <c r="O1023" s="57" t="str">
        <f t="shared" si="46"/>
        <v/>
      </c>
      <c r="Q1023" s="38" t="s">
        <v>450</v>
      </c>
      <c r="R1023" s="38" t="str" cm="1">
        <f t="array" ref="R1023">_xlfn.XLOOKUP(Q1023,INDEX(Flettilisti,,1),INDEX(Flettilisti,,2),,0)</f>
        <v>Vantar flokkun</v>
      </c>
      <c r="S1023" s="38" t="str">
        <f>IF(ISBLANK(N1023),"",IF(N1023&lt;Gögn!$J$2,Gögn!$K$2,IF(N1023&gt;Gögn!$J$4,Gögn!$K$4,Gögn!$K$3)))</f>
        <v/>
      </c>
      <c r="T1023" s="49" t="str" cm="1">
        <f t="array" aca="1" ref="T1023" ca="1">IF(ISBLANK(B1023),"",IF(R1023="Styrkhæft",_xlfn.XLOOKUP(S1023,Vegalengdir[Texti],INDIRECT("Vegalengdir["&amp;'Upplýsingar um umsækjanda'!$B$10&amp;"]"),0%,0)))</f>
        <v/>
      </c>
      <c r="U1023" s="72" t="str">
        <f t="shared" si="47"/>
        <v/>
      </c>
    </row>
    <row r="1024" spans="1:21" x14ac:dyDescent="0.25">
      <c r="A1024" s="53">
        <f t="shared" si="48"/>
        <v>1023</v>
      </c>
      <c r="B1024" s="55"/>
      <c r="C1024" s="56"/>
      <c r="D1024" s="55"/>
      <c r="E1024" s="55"/>
      <c r="F1024" s="55"/>
      <c r="G1024" s="55"/>
      <c r="H1024" s="57"/>
      <c r="I1024" s="55"/>
      <c r="J1024" s="55"/>
      <c r="K1024" s="55"/>
      <c r="L1024" s="55"/>
      <c r="M1024" s="55"/>
      <c r="N1024" s="57"/>
      <c r="O1024" s="57" t="str">
        <f t="shared" si="46"/>
        <v/>
      </c>
      <c r="Q1024" s="38" t="s">
        <v>450</v>
      </c>
      <c r="R1024" s="38" t="str" cm="1">
        <f t="array" ref="R1024">_xlfn.XLOOKUP(Q1024,INDEX(Flettilisti,,1),INDEX(Flettilisti,,2),,0)</f>
        <v>Vantar flokkun</v>
      </c>
      <c r="S1024" s="38" t="str">
        <f>IF(ISBLANK(N1024),"",IF(N1024&lt;Gögn!$J$2,Gögn!$K$2,IF(N1024&gt;Gögn!$J$4,Gögn!$K$4,Gögn!$K$3)))</f>
        <v/>
      </c>
      <c r="T1024" s="49" t="str" cm="1">
        <f t="array" aca="1" ref="T1024" ca="1">IF(ISBLANK(B1024),"",IF(R1024="Styrkhæft",_xlfn.XLOOKUP(S1024,Vegalengdir[Texti],INDIRECT("Vegalengdir["&amp;'Upplýsingar um umsækjanda'!$B$10&amp;"]"),0%,0)))</f>
        <v/>
      </c>
      <c r="U1024" s="72" t="str">
        <f t="shared" si="47"/>
        <v/>
      </c>
    </row>
    <row r="1025" spans="1:21" x14ac:dyDescent="0.25">
      <c r="A1025" s="53">
        <f t="shared" si="48"/>
        <v>1024</v>
      </c>
      <c r="B1025" s="55"/>
      <c r="C1025" s="56"/>
      <c r="D1025" s="55"/>
      <c r="E1025" s="55"/>
      <c r="F1025" s="55"/>
      <c r="G1025" s="55"/>
      <c r="H1025" s="57"/>
      <c r="I1025" s="55"/>
      <c r="J1025" s="55"/>
      <c r="K1025" s="55"/>
      <c r="L1025" s="55"/>
      <c r="M1025" s="55"/>
      <c r="N1025" s="57"/>
      <c r="O1025" s="57" t="str">
        <f t="shared" si="46"/>
        <v/>
      </c>
      <c r="Q1025" s="38" t="s">
        <v>450</v>
      </c>
      <c r="R1025" s="38" t="str" cm="1">
        <f t="array" ref="R1025">_xlfn.XLOOKUP(Q1025,INDEX(Flettilisti,,1),INDEX(Flettilisti,,2),,0)</f>
        <v>Vantar flokkun</v>
      </c>
      <c r="S1025" s="38" t="str">
        <f>IF(ISBLANK(N1025),"",IF(N1025&lt;Gögn!$J$2,Gögn!$K$2,IF(N1025&gt;Gögn!$J$4,Gögn!$K$4,Gögn!$K$3)))</f>
        <v/>
      </c>
      <c r="T1025" s="49" t="str" cm="1">
        <f t="array" aca="1" ref="T1025" ca="1">IF(ISBLANK(B1025),"",IF(R1025="Styrkhæft",_xlfn.XLOOKUP(S1025,Vegalengdir[Texti],INDIRECT("Vegalengdir["&amp;'Upplýsingar um umsækjanda'!$B$10&amp;"]"),0%,0)))</f>
        <v/>
      </c>
      <c r="U1025" s="72" t="str">
        <f t="shared" si="47"/>
        <v/>
      </c>
    </row>
    <row r="1026" spans="1:21" x14ac:dyDescent="0.25">
      <c r="A1026" s="53">
        <f t="shared" si="48"/>
        <v>1025</v>
      </c>
      <c r="B1026" s="55"/>
      <c r="C1026" s="56"/>
      <c r="D1026" s="55"/>
      <c r="E1026" s="55"/>
      <c r="F1026" s="55"/>
      <c r="G1026" s="55"/>
      <c r="H1026" s="57"/>
      <c r="I1026" s="55"/>
      <c r="J1026" s="55"/>
      <c r="K1026" s="55"/>
      <c r="L1026" s="55"/>
      <c r="M1026" s="55"/>
      <c r="N1026" s="57"/>
      <c r="O1026" s="57" t="str">
        <f t="shared" si="46"/>
        <v/>
      </c>
      <c r="Q1026" s="38" t="s">
        <v>450</v>
      </c>
      <c r="R1026" s="38" t="str" cm="1">
        <f t="array" ref="R1026">_xlfn.XLOOKUP(Q1026,INDEX(Flettilisti,,1),INDEX(Flettilisti,,2),,0)</f>
        <v>Vantar flokkun</v>
      </c>
      <c r="S1026" s="38" t="str">
        <f>IF(ISBLANK(N1026),"",IF(N1026&lt;Gögn!$J$2,Gögn!$K$2,IF(N1026&gt;Gögn!$J$4,Gögn!$K$4,Gögn!$K$3)))</f>
        <v/>
      </c>
      <c r="T1026" s="49" t="str" cm="1">
        <f t="array" aca="1" ref="T1026" ca="1">IF(ISBLANK(B1026),"",IF(R1026="Styrkhæft",_xlfn.XLOOKUP(S1026,Vegalengdir[Texti],INDIRECT("Vegalengdir["&amp;'Upplýsingar um umsækjanda'!$B$10&amp;"]"),0%,0)))</f>
        <v/>
      </c>
      <c r="U1026" s="72" t="str">
        <f t="shared" si="47"/>
        <v/>
      </c>
    </row>
    <row r="1027" spans="1:21" x14ac:dyDescent="0.25">
      <c r="A1027" s="53">
        <f t="shared" si="48"/>
        <v>1026</v>
      </c>
      <c r="B1027" s="55"/>
      <c r="C1027" s="56"/>
      <c r="D1027" s="55"/>
      <c r="E1027" s="55"/>
      <c r="F1027" s="55"/>
      <c r="G1027" s="55"/>
      <c r="H1027" s="57"/>
      <c r="I1027" s="55"/>
      <c r="J1027" s="55"/>
      <c r="K1027" s="55"/>
      <c r="L1027" s="55"/>
      <c r="M1027" s="55"/>
      <c r="N1027" s="57"/>
      <c r="O1027" s="57" t="str">
        <f t="shared" ref="O1027:O1090" si="49">IFERROR(IF(ISBLANK(B1027),"",H1027/N1027),0)</f>
        <v/>
      </c>
      <c r="Q1027" s="38" t="s">
        <v>450</v>
      </c>
      <c r="R1027" s="38" t="str" cm="1">
        <f t="array" ref="R1027">_xlfn.XLOOKUP(Q1027,INDEX(Flettilisti,,1),INDEX(Flettilisti,,2),,0)</f>
        <v>Vantar flokkun</v>
      </c>
      <c r="S1027" s="38" t="str">
        <f>IF(ISBLANK(N1027),"",IF(N1027&lt;Gögn!$J$2,Gögn!$K$2,IF(N1027&gt;Gögn!$J$4,Gögn!$K$4,Gögn!$K$3)))</f>
        <v/>
      </c>
      <c r="T1027" s="49" t="str" cm="1">
        <f t="array" aca="1" ref="T1027" ca="1">IF(ISBLANK(B1027),"",IF(R1027="Styrkhæft",_xlfn.XLOOKUP(S1027,Vegalengdir[Texti],INDIRECT("Vegalengdir["&amp;'Upplýsingar um umsækjanda'!$B$10&amp;"]"),0%,0)))</f>
        <v/>
      </c>
      <c r="U1027" s="72" t="str">
        <f t="shared" ref="U1027:U1090" si="50">IF(ISBLANK(B1027),"",T1027*H1027)</f>
        <v/>
      </c>
    </row>
    <row r="1028" spans="1:21" x14ac:dyDescent="0.25">
      <c r="A1028" s="53">
        <f t="shared" si="48"/>
        <v>1027</v>
      </c>
      <c r="B1028" s="55"/>
      <c r="C1028" s="56"/>
      <c r="D1028" s="55"/>
      <c r="E1028" s="55"/>
      <c r="F1028" s="55"/>
      <c r="G1028" s="55"/>
      <c r="H1028" s="57"/>
      <c r="I1028" s="55"/>
      <c r="J1028" s="55"/>
      <c r="K1028" s="55"/>
      <c r="L1028" s="55"/>
      <c r="M1028" s="55"/>
      <c r="N1028" s="57"/>
      <c r="O1028" s="57" t="str">
        <f t="shared" si="49"/>
        <v/>
      </c>
      <c r="Q1028" s="38" t="s">
        <v>450</v>
      </c>
      <c r="R1028" s="38" t="str" cm="1">
        <f t="array" ref="R1028">_xlfn.XLOOKUP(Q1028,INDEX(Flettilisti,,1),INDEX(Flettilisti,,2),,0)</f>
        <v>Vantar flokkun</v>
      </c>
      <c r="S1028" s="38" t="str">
        <f>IF(ISBLANK(N1028),"",IF(N1028&lt;Gögn!$J$2,Gögn!$K$2,IF(N1028&gt;Gögn!$J$4,Gögn!$K$4,Gögn!$K$3)))</f>
        <v/>
      </c>
      <c r="T1028" s="49" t="str" cm="1">
        <f t="array" aca="1" ref="T1028" ca="1">IF(ISBLANK(B1028),"",IF(R1028="Styrkhæft",_xlfn.XLOOKUP(S1028,Vegalengdir[Texti],INDIRECT("Vegalengdir["&amp;'Upplýsingar um umsækjanda'!$B$10&amp;"]"),0%,0)))</f>
        <v/>
      </c>
      <c r="U1028" s="72" t="str">
        <f t="shared" si="50"/>
        <v/>
      </c>
    </row>
    <row r="1029" spans="1:21" x14ac:dyDescent="0.25">
      <c r="A1029" s="53">
        <f t="shared" si="48"/>
        <v>1028</v>
      </c>
      <c r="B1029" s="55"/>
      <c r="C1029" s="56"/>
      <c r="D1029" s="55"/>
      <c r="E1029" s="55"/>
      <c r="F1029" s="55"/>
      <c r="G1029" s="55"/>
      <c r="H1029" s="57"/>
      <c r="I1029" s="55"/>
      <c r="J1029" s="55"/>
      <c r="K1029" s="55"/>
      <c r="L1029" s="55"/>
      <c r="M1029" s="55"/>
      <c r="N1029" s="57"/>
      <c r="O1029" s="57" t="str">
        <f t="shared" si="49"/>
        <v/>
      </c>
      <c r="Q1029" s="38" t="s">
        <v>450</v>
      </c>
      <c r="R1029" s="38" t="str" cm="1">
        <f t="array" ref="R1029">_xlfn.XLOOKUP(Q1029,INDEX(Flettilisti,,1),INDEX(Flettilisti,,2),,0)</f>
        <v>Vantar flokkun</v>
      </c>
      <c r="S1029" s="38" t="str">
        <f>IF(ISBLANK(N1029),"",IF(N1029&lt;Gögn!$J$2,Gögn!$K$2,IF(N1029&gt;Gögn!$J$4,Gögn!$K$4,Gögn!$K$3)))</f>
        <v/>
      </c>
      <c r="T1029" s="49" t="str" cm="1">
        <f t="array" aca="1" ref="T1029" ca="1">IF(ISBLANK(B1029),"",IF(R1029="Styrkhæft",_xlfn.XLOOKUP(S1029,Vegalengdir[Texti],INDIRECT("Vegalengdir["&amp;'Upplýsingar um umsækjanda'!$B$10&amp;"]"),0%,0)))</f>
        <v/>
      </c>
      <c r="U1029" s="72" t="str">
        <f t="shared" si="50"/>
        <v/>
      </c>
    </row>
    <row r="1030" spans="1:21" x14ac:dyDescent="0.25">
      <c r="A1030" s="53">
        <f t="shared" si="48"/>
        <v>1029</v>
      </c>
      <c r="B1030" s="55"/>
      <c r="C1030" s="56"/>
      <c r="D1030" s="55"/>
      <c r="E1030" s="55"/>
      <c r="F1030" s="55"/>
      <c r="G1030" s="55"/>
      <c r="H1030" s="57"/>
      <c r="I1030" s="55"/>
      <c r="J1030" s="55"/>
      <c r="K1030" s="55"/>
      <c r="L1030" s="55"/>
      <c r="M1030" s="55"/>
      <c r="N1030" s="57"/>
      <c r="O1030" s="57" t="str">
        <f t="shared" si="49"/>
        <v/>
      </c>
      <c r="Q1030" s="38" t="s">
        <v>450</v>
      </c>
      <c r="R1030" s="38" t="str" cm="1">
        <f t="array" ref="R1030">_xlfn.XLOOKUP(Q1030,INDEX(Flettilisti,,1),INDEX(Flettilisti,,2),,0)</f>
        <v>Vantar flokkun</v>
      </c>
      <c r="S1030" s="38" t="str">
        <f>IF(ISBLANK(N1030),"",IF(N1030&lt;Gögn!$J$2,Gögn!$K$2,IF(N1030&gt;Gögn!$J$4,Gögn!$K$4,Gögn!$K$3)))</f>
        <v/>
      </c>
      <c r="T1030" s="49" t="str" cm="1">
        <f t="array" aca="1" ref="T1030" ca="1">IF(ISBLANK(B1030),"",IF(R1030="Styrkhæft",_xlfn.XLOOKUP(S1030,Vegalengdir[Texti],INDIRECT("Vegalengdir["&amp;'Upplýsingar um umsækjanda'!$B$10&amp;"]"),0%,0)))</f>
        <v/>
      </c>
      <c r="U1030" s="72" t="str">
        <f t="shared" si="50"/>
        <v/>
      </c>
    </row>
    <row r="1031" spans="1:21" x14ac:dyDescent="0.25">
      <c r="A1031" s="53">
        <f t="shared" si="48"/>
        <v>1030</v>
      </c>
      <c r="B1031" s="55"/>
      <c r="C1031" s="56"/>
      <c r="D1031" s="55"/>
      <c r="E1031" s="55"/>
      <c r="F1031" s="55"/>
      <c r="G1031" s="55"/>
      <c r="H1031" s="57"/>
      <c r="I1031" s="55"/>
      <c r="J1031" s="55"/>
      <c r="K1031" s="55"/>
      <c r="L1031" s="55"/>
      <c r="M1031" s="55"/>
      <c r="N1031" s="57"/>
      <c r="O1031" s="57" t="str">
        <f t="shared" si="49"/>
        <v/>
      </c>
      <c r="Q1031" s="38" t="s">
        <v>450</v>
      </c>
      <c r="R1031" s="38" t="str" cm="1">
        <f t="array" ref="R1031">_xlfn.XLOOKUP(Q1031,INDEX(Flettilisti,,1),INDEX(Flettilisti,,2),,0)</f>
        <v>Vantar flokkun</v>
      </c>
      <c r="S1031" s="38" t="str">
        <f>IF(ISBLANK(N1031),"",IF(N1031&lt;Gögn!$J$2,Gögn!$K$2,IF(N1031&gt;Gögn!$J$4,Gögn!$K$4,Gögn!$K$3)))</f>
        <v/>
      </c>
      <c r="T1031" s="49" t="str" cm="1">
        <f t="array" aca="1" ref="T1031" ca="1">IF(ISBLANK(B1031),"",IF(R1031="Styrkhæft",_xlfn.XLOOKUP(S1031,Vegalengdir[Texti],INDIRECT("Vegalengdir["&amp;'Upplýsingar um umsækjanda'!$B$10&amp;"]"),0%,0)))</f>
        <v/>
      </c>
      <c r="U1031" s="72" t="str">
        <f t="shared" si="50"/>
        <v/>
      </c>
    </row>
    <row r="1032" spans="1:21" x14ac:dyDescent="0.25">
      <c r="A1032" s="53">
        <f t="shared" si="48"/>
        <v>1031</v>
      </c>
      <c r="B1032" s="55"/>
      <c r="C1032" s="56"/>
      <c r="D1032" s="55"/>
      <c r="E1032" s="55"/>
      <c r="F1032" s="55"/>
      <c r="G1032" s="55"/>
      <c r="H1032" s="57"/>
      <c r="I1032" s="55"/>
      <c r="J1032" s="55"/>
      <c r="K1032" s="55"/>
      <c r="L1032" s="55"/>
      <c r="M1032" s="55"/>
      <c r="N1032" s="57"/>
      <c r="O1032" s="57" t="str">
        <f t="shared" si="49"/>
        <v/>
      </c>
      <c r="Q1032" s="38" t="s">
        <v>450</v>
      </c>
      <c r="R1032" s="38" t="str" cm="1">
        <f t="array" ref="R1032">_xlfn.XLOOKUP(Q1032,INDEX(Flettilisti,,1),INDEX(Flettilisti,,2),,0)</f>
        <v>Vantar flokkun</v>
      </c>
      <c r="S1032" s="38" t="str">
        <f>IF(ISBLANK(N1032),"",IF(N1032&lt;Gögn!$J$2,Gögn!$K$2,IF(N1032&gt;Gögn!$J$4,Gögn!$K$4,Gögn!$K$3)))</f>
        <v/>
      </c>
      <c r="T1032" s="49" t="str" cm="1">
        <f t="array" aca="1" ref="T1032" ca="1">IF(ISBLANK(B1032),"",IF(R1032="Styrkhæft",_xlfn.XLOOKUP(S1032,Vegalengdir[Texti],INDIRECT("Vegalengdir["&amp;'Upplýsingar um umsækjanda'!$B$10&amp;"]"),0%,0)))</f>
        <v/>
      </c>
      <c r="U1032" s="72" t="str">
        <f t="shared" si="50"/>
        <v/>
      </c>
    </row>
    <row r="1033" spans="1:21" x14ac:dyDescent="0.25">
      <c r="A1033" s="53">
        <f t="shared" si="48"/>
        <v>1032</v>
      </c>
      <c r="B1033" s="55"/>
      <c r="C1033" s="56"/>
      <c r="D1033" s="55"/>
      <c r="E1033" s="55"/>
      <c r="F1033" s="55"/>
      <c r="G1033" s="55"/>
      <c r="H1033" s="57"/>
      <c r="I1033" s="55"/>
      <c r="J1033" s="55"/>
      <c r="K1033" s="55"/>
      <c r="L1033" s="55"/>
      <c r="M1033" s="55"/>
      <c r="N1033" s="57"/>
      <c r="O1033" s="57" t="str">
        <f t="shared" si="49"/>
        <v/>
      </c>
      <c r="Q1033" s="38" t="s">
        <v>450</v>
      </c>
      <c r="R1033" s="38" t="str" cm="1">
        <f t="array" ref="R1033">_xlfn.XLOOKUP(Q1033,INDEX(Flettilisti,,1),INDEX(Flettilisti,,2),,0)</f>
        <v>Vantar flokkun</v>
      </c>
      <c r="S1033" s="38" t="str">
        <f>IF(ISBLANK(N1033),"",IF(N1033&lt;Gögn!$J$2,Gögn!$K$2,IF(N1033&gt;Gögn!$J$4,Gögn!$K$4,Gögn!$K$3)))</f>
        <v/>
      </c>
      <c r="T1033" s="49" t="str" cm="1">
        <f t="array" aca="1" ref="T1033" ca="1">IF(ISBLANK(B1033),"",IF(R1033="Styrkhæft",_xlfn.XLOOKUP(S1033,Vegalengdir[Texti],INDIRECT("Vegalengdir["&amp;'Upplýsingar um umsækjanda'!$B$10&amp;"]"),0%,0)))</f>
        <v/>
      </c>
      <c r="U1033" s="72" t="str">
        <f t="shared" si="50"/>
        <v/>
      </c>
    </row>
    <row r="1034" spans="1:21" x14ac:dyDescent="0.25">
      <c r="A1034" s="53">
        <f t="shared" si="48"/>
        <v>1033</v>
      </c>
      <c r="B1034" s="55"/>
      <c r="C1034" s="56"/>
      <c r="D1034" s="55"/>
      <c r="E1034" s="55"/>
      <c r="F1034" s="55"/>
      <c r="G1034" s="55"/>
      <c r="H1034" s="57"/>
      <c r="I1034" s="55"/>
      <c r="J1034" s="55"/>
      <c r="K1034" s="55"/>
      <c r="L1034" s="55"/>
      <c r="M1034" s="55"/>
      <c r="N1034" s="57"/>
      <c r="O1034" s="57" t="str">
        <f t="shared" si="49"/>
        <v/>
      </c>
      <c r="Q1034" s="38" t="s">
        <v>450</v>
      </c>
      <c r="R1034" s="38" t="str" cm="1">
        <f t="array" ref="R1034">_xlfn.XLOOKUP(Q1034,INDEX(Flettilisti,,1),INDEX(Flettilisti,,2),,0)</f>
        <v>Vantar flokkun</v>
      </c>
      <c r="S1034" s="38" t="str">
        <f>IF(ISBLANK(N1034),"",IF(N1034&lt;Gögn!$J$2,Gögn!$K$2,IF(N1034&gt;Gögn!$J$4,Gögn!$K$4,Gögn!$K$3)))</f>
        <v/>
      </c>
      <c r="T1034" s="49" t="str" cm="1">
        <f t="array" aca="1" ref="T1034" ca="1">IF(ISBLANK(B1034),"",IF(R1034="Styrkhæft",_xlfn.XLOOKUP(S1034,Vegalengdir[Texti],INDIRECT("Vegalengdir["&amp;'Upplýsingar um umsækjanda'!$B$10&amp;"]"),0%,0)))</f>
        <v/>
      </c>
      <c r="U1034" s="72" t="str">
        <f t="shared" si="50"/>
        <v/>
      </c>
    </row>
    <row r="1035" spans="1:21" x14ac:dyDescent="0.25">
      <c r="A1035" s="53">
        <f t="shared" si="48"/>
        <v>1034</v>
      </c>
      <c r="B1035" s="55"/>
      <c r="C1035" s="56"/>
      <c r="D1035" s="55"/>
      <c r="E1035" s="55"/>
      <c r="F1035" s="55"/>
      <c r="G1035" s="55"/>
      <c r="H1035" s="57"/>
      <c r="I1035" s="55"/>
      <c r="J1035" s="55"/>
      <c r="K1035" s="55"/>
      <c r="L1035" s="55"/>
      <c r="M1035" s="55"/>
      <c r="N1035" s="57"/>
      <c r="O1035" s="57" t="str">
        <f t="shared" si="49"/>
        <v/>
      </c>
      <c r="Q1035" s="38" t="s">
        <v>450</v>
      </c>
      <c r="R1035" s="38" t="str" cm="1">
        <f t="array" ref="R1035">_xlfn.XLOOKUP(Q1035,INDEX(Flettilisti,,1),INDEX(Flettilisti,,2),,0)</f>
        <v>Vantar flokkun</v>
      </c>
      <c r="S1035" s="38" t="str">
        <f>IF(ISBLANK(N1035),"",IF(N1035&lt;Gögn!$J$2,Gögn!$K$2,IF(N1035&gt;Gögn!$J$4,Gögn!$K$4,Gögn!$K$3)))</f>
        <v/>
      </c>
      <c r="T1035" s="49" t="str" cm="1">
        <f t="array" aca="1" ref="T1035" ca="1">IF(ISBLANK(B1035),"",IF(R1035="Styrkhæft",_xlfn.XLOOKUP(S1035,Vegalengdir[Texti],INDIRECT("Vegalengdir["&amp;'Upplýsingar um umsækjanda'!$B$10&amp;"]"),0%,0)))</f>
        <v/>
      </c>
      <c r="U1035" s="72" t="str">
        <f t="shared" si="50"/>
        <v/>
      </c>
    </row>
    <row r="1036" spans="1:21" x14ac:dyDescent="0.25">
      <c r="A1036" s="53">
        <f t="shared" si="48"/>
        <v>1035</v>
      </c>
      <c r="B1036" s="55"/>
      <c r="C1036" s="56"/>
      <c r="D1036" s="55"/>
      <c r="E1036" s="55"/>
      <c r="F1036" s="55"/>
      <c r="G1036" s="55"/>
      <c r="H1036" s="57"/>
      <c r="I1036" s="55"/>
      <c r="J1036" s="55"/>
      <c r="K1036" s="55"/>
      <c r="L1036" s="55"/>
      <c r="M1036" s="55"/>
      <c r="N1036" s="57"/>
      <c r="O1036" s="57" t="str">
        <f t="shared" si="49"/>
        <v/>
      </c>
      <c r="Q1036" s="38" t="s">
        <v>450</v>
      </c>
      <c r="R1036" s="38" t="str" cm="1">
        <f t="array" ref="R1036">_xlfn.XLOOKUP(Q1036,INDEX(Flettilisti,,1),INDEX(Flettilisti,,2),,0)</f>
        <v>Vantar flokkun</v>
      </c>
      <c r="S1036" s="38" t="str">
        <f>IF(ISBLANK(N1036),"",IF(N1036&lt;Gögn!$J$2,Gögn!$K$2,IF(N1036&gt;Gögn!$J$4,Gögn!$K$4,Gögn!$K$3)))</f>
        <v/>
      </c>
      <c r="T1036" s="49" t="str" cm="1">
        <f t="array" aca="1" ref="T1036" ca="1">IF(ISBLANK(B1036),"",IF(R1036="Styrkhæft",_xlfn.XLOOKUP(S1036,Vegalengdir[Texti],INDIRECT("Vegalengdir["&amp;'Upplýsingar um umsækjanda'!$B$10&amp;"]"),0%,0)))</f>
        <v/>
      </c>
      <c r="U1036" s="72" t="str">
        <f t="shared" si="50"/>
        <v/>
      </c>
    </row>
    <row r="1037" spans="1:21" x14ac:dyDescent="0.25">
      <c r="A1037" s="53">
        <f t="shared" si="48"/>
        <v>1036</v>
      </c>
      <c r="B1037" s="55"/>
      <c r="C1037" s="56"/>
      <c r="D1037" s="55"/>
      <c r="E1037" s="55"/>
      <c r="F1037" s="55"/>
      <c r="G1037" s="55"/>
      <c r="H1037" s="57"/>
      <c r="I1037" s="55"/>
      <c r="J1037" s="55"/>
      <c r="K1037" s="55"/>
      <c r="L1037" s="55"/>
      <c r="M1037" s="55"/>
      <c r="N1037" s="57"/>
      <c r="O1037" s="57" t="str">
        <f t="shared" si="49"/>
        <v/>
      </c>
      <c r="Q1037" s="38" t="s">
        <v>450</v>
      </c>
      <c r="R1037" s="38" t="str" cm="1">
        <f t="array" ref="R1037">_xlfn.XLOOKUP(Q1037,INDEX(Flettilisti,,1),INDEX(Flettilisti,,2),,0)</f>
        <v>Vantar flokkun</v>
      </c>
      <c r="S1037" s="38" t="str">
        <f>IF(ISBLANK(N1037),"",IF(N1037&lt;Gögn!$J$2,Gögn!$K$2,IF(N1037&gt;Gögn!$J$4,Gögn!$K$4,Gögn!$K$3)))</f>
        <v/>
      </c>
      <c r="T1037" s="49" t="str" cm="1">
        <f t="array" aca="1" ref="T1037" ca="1">IF(ISBLANK(B1037),"",IF(R1037="Styrkhæft",_xlfn.XLOOKUP(S1037,Vegalengdir[Texti],INDIRECT("Vegalengdir["&amp;'Upplýsingar um umsækjanda'!$B$10&amp;"]"),0%,0)))</f>
        <v/>
      </c>
      <c r="U1037" s="72" t="str">
        <f t="shared" si="50"/>
        <v/>
      </c>
    </row>
    <row r="1038" spans="1:21" x14ac:dyDescent="0.25">
      <c r="A1038" s="53">
        <f t="shared" si="48"/>
        <v>1037</v>
      </c>
      <c r="B1038" s="55"/>
      <c r="C1038" s="56"/>
      <c r="D1038" s="55"/>
      <c r="E1038" s="55"/>
      <c r="F1038" s="55"/>
      <c r="G1038" s="55"/>
      <c r="H1038" s="57"/>
      <c r="I1038" s="55"/>
      <c r="J1038" s="55"/>
      <c r="K1038" s="55"/>
      <c r="L1038" s="55"/>
      <c r="M1038" s="55"/>
      <c r="N1038" s="57"/>
      <c r="O1038" s="57" t="str">
        <f t="shared" si="49"/>
        <v/>
      </c>
      <c r="Q1038" s="38" t="s">
        <v>450</v>
      </c>
      <c r="R1038" s="38" t="str" cm="1">
        <f t="array" ref="R1038">_xlfn.XLOOKUP(Q1038,INDEX(Flettilisti,,1),INDEX(Flettilisti,,2),,0)</f>
        <v>Vantar flokkun</v>
      </c>
      <c r="S1038" s="38" t="str">
        <f>IF(ISBLANK(N1038),"",IF(N1038&lt;Gögn!$J$2,Gögn!$K$2,IF(N1038&gt;Gögn!$J$4,Gögn!$K$4,Gögn!$K$3)))</f>
        <v/>
      </c>
      <c r="T1038" s="49" t="str" cm="1">
        <f t="array" aca="1" ref="T1038" ca="1">IF(ISBLANK(B1038),"",IF(R1038="Styrkhæft",_xlfn.XLOOKUP(S1038,Vegalengdir[Texti],INDIRECT("Vegalengdir["&amp;'Upplýsingar um umsækjanda'!$B$10&amp;"]"),0%,0)))</f>
        <v/>
      </c>
      <c r="U1038" s="72" t="str">
        <f t="shared" si="50"/>
        <v/>
      </c>
    </row>
    <row r="1039" spans="1:21" x14ac:dyDescent="0.25">
      <c r="A1039" s="53">
        <f t="shared" si="48"/>
        <v>1038</v>
      </c>
      <c r="B1039" s="55"/>
      <c r="C1039" s="56"/>
      <c r="D1039" s="55"/>
      <c r="E1039" s="55"/>
      <c r="F1039" s="55"/>
      <c r="G1039" s="55"/>
      <c r="H1039" s="57"/>
      <c r="I1039" s="55"/>
      <c r="J1039" s="55"/>
      <c r="K1039" s="55"/>
      <c r="L1039" s="55"/>
      <c r="M1039" s="55"/>
      <c r="N1039" s="57"/>
      <c r="O1039" s="57" t="str">
        <f t="shared" si="49"/>
        <v/>
      </c>
      <c r="Q1039" s="38" t="s">
        <v>450</v>
      </c>
      <c r="R1039" s="38" t="str" cm="1">
        <f t="array" ref="R1039">_xlfn.XLOOKUP(Q1039,INDEX(Flettilisti,,1),INDEX(Flettilisti,,2),,0)</f>
        <v>Vantar flokkun</v>
      </c>
      <c r="S1039" s="38" t="str">
        <f>IF(ISBLANK(N1039),"",IF(N1039&lt;Gögn!$J$2,Gögn!$K$2,IF(N1039&gt;Gögn!$J$4,Gögn!$K$4,Gögn!$K$3)))</f>
        <v/>
      </c>
      <c r="T1039" s="49" t="str" cm="1">
        <f t="array" aca="1" ref="T1039" ca="1">IF(ISBLANK(B1039),"",IF(R1039="Styrkhæft",_xlfn.XLOOKUP(S1039,Vegalengdir[Texti],INDIRECT("Vegalengdir["&amp;'Upplýsingar um umsækjanda'!$B$10&amp;"]"),0%,0)))</f>
        <v/>
      </c>
      <c r="U1039" s="72" t="str">
        <f t="shared" si="50"/>
        <v/>
      </c>
    </row>
    <row r="1040" spans="1:21" x14ac:dyDescent="0.25">
      <c r="A1040" s="53">
        <f t="shared" si="48"/>
        <v>1039</v>
      </c>
      <c r="B1040" s="55"/>
      <c r="C1040" s="56"/>
      <c r="D1040" s="55"/>
      <c r="E1040" s="55"/>
      <c r="F1040" s="55"/>
      <c r="G1040" s="55"/>
      <c r="H1040" s="57"/>
      <c r="I1040" s="55"/>
      <c r="J1040" s="55"/>
      <c r="K1040" s="55"/>
      <c r="L1040" s="55"/>
      <c r="M1040" s="55"/>
      <c r="N1040" s="57"/>
      <c r="O1040" s="57" t="str">
        <f t="shared" si="49"/>
        <v/>
      </c>
      <c r="Q1040" s="38" t="s">
        <v>450</v>
      </c>
      <c r="R1040" s="38" t="str" cm="1">
        <f t="array" ref="R1040">_xlfn.XLOOKUP(Q1040,INDEX(Flettilisti,,1),INDEX(Flettilisti,,2),,0)</f>
        <v>Vantar flokkun</v>
      </c>
      <c r="S1040" s="38" t="str">
        <f>IF(ISBLANK(N1040),"",IF(N1040&lt;Gögn!$J$2,Gögn!$K$2,IF(N1040&gt;Gögn!$J$4,Gögn!$K$4,Gögn!$K$3)))</f>
        <v/>
      </c>
      <c r="T1040" s="49" t="str" cm="1">
        <f t="array" aca="1" ref="T1040" ca="1">IF(ISBLANK(B1040),"",IF(R1040="Styrkhæft",_xlfn.XLOOKUP(S1040,Vegalengdir[Texti],INDIRECT("Vegalengdir["&amp;'Upplýsingar um umsækjanda'!$B$10&amp;"]"),0%,0)))</f>
        <v/>
      </c>
      <c r="U1040" s="72" t="str">
        <f t="shared" si="50"/>
        <v/>
      </c>
    </row>
    <row r="1041" spans="1:21" x14ac:dyDescent="0.25">
      <c r="A1041" s="53">
        <f t="shared" si="48"/>
        <v>1040</v>
      </c>
      <c r="B1041" s="55"/>
      <c r="C1041" s="56"/>
      <c r="D1041" s="55"/>
      <c r="E1041" s="55"/>
      <c r="F1041" s="55"/>
      <c r="G1041" s="55"/>
      <c r="H1041" s="57"/>
      <c r="I1041" s="55"/>
      <c r="J1041" s="55"/>
      <c r="K1041" s="55"/>
      <c r="L1041" s="55"/>
      <c r="M1041" s="55"/>
      <c r="N1041" s="57"/>
      <c r="O1041" s="57" t="str">
        <f t="shared" si="49"/>
        <v/>
      </c>
      <c r="Q1041" s="38" t="s">
        <v>450</v>
      </c>
      <c r="R1041" s="38" t="str" cm="1">
        <f t="array" ref="R1041">_xlfn.XLOOKUP(Q1041,INDEX(Flettilisti,,1),INDEX(Flettilisti,,2),,0)</f>
        <v>Vantar flokkun</v>
      </c>
      <c r="S1041" s="38" t="str">
        <f>IF(ISBLANK(N1041),"",IF(N1041&lt;Gögn!$J$2,Gögn!$K$2,IF(N1041&gt;Gögn!$J$4,Gögn!$K$4,Gögn!$K$3)))</f>
        <v/>
      </c>
      <c r="T1041" s="49" t="str" cm="1">
        <f t="array" aca="1" ref="T1041" ca="1">IF(ISBLANK(B1041),"",IF(R1041="Styrkhæft",_xlfn.XLOOKUP(S1041,Vegalengdir[Texti],INDIRECT("Vegalengdir["&amp;'Upplýsingar um umsækjanda'!$B$10&amp;"]"),0%,0)))</f>
        <v/>
      </c>
      <c r="U1041" s="72" t="str">
        <f t="shared" si="50"/>
        <v/>
      </c>
    </row>
    <row r="1042" spans="1:21" x14ac:dyDescent="0.25">
      <c r="A1042" s="53">
        <f t="shared" si="48"/>
        <v>1041</v>
      </c>
      <c r="B1042" s="55"/>
      <c r="C1042" s="56"/>
      <c r="D1042" s="55"/>
      <c r="E1042" s="55"/>
      <c r="F1042" s="55"/>
      <c r="G1042" s="55"/>
      <c r="H1042" s="57"/>
      <c r="I1042" s="55"/>
      <c r="J1042" s="55"/>
      <c r="K1042" s="55"/>
      <c r="L1042" s="55"/>
      <c r="M1042" s="55"/>
      <c r="N1042" s="57"/>
      <c r="O1042" s="57" t="str">
        <f t="shared" si="49"/>
        <v/>
      </c>
      <c r="Q1042" s="38" t="s">
        <v>450</v>
      </c>
      <c r="R1042" s="38" t="str" cm="1">
        <f t="array" ref="R1042">_xlfn.XLOOKUP(Q1042,INDEX(Flettilisti,,1),INDEX(Flettilisti,,2),,0)</f>
        <v>Vantar flokkun</v>
      </c>
      <c r="S1042" s="38" t="str">
        <f>IF(ISBLANK(N1042),"",IF(N1042&lt;Gögn!$J$2,Gögn!$K$2,IF(N1042&gt;Gögn!$J$4,Gögn!$K$4,Gögn!$K$3)))</f>
        <v/>
      </c>
      <c r="T1042" s="49" t="str" cm="1">
        <f t="array" aca="1" ref="T1042" ca="1">IF(ISBLANK(B1042),"",IF(R1042="Styrkhæft",_xlfn.XLOOKUP(S1042,Vegalengdir[Texti],INDIRECT("Vegalengdir["&amp;'Upplýsingar um umsækjanda'!$B$10&amp;"]"),0%,0)))</f>
        <v/>
      </c>
      <c r="U1042" s="72" t="str">
        <f t="shared" si="50"/>
        <v/>
      </c>
    </row>
    <row r="1043" spans="1:21" x14ac:dyDescent="0.25">
      <c r="A1043" s="53">
        <f t="shared" si="48"/>
        <v>1042</v>
      </c>
      <c r="B1043" s="55"/>
      <c r="C1043" s="56"/>
      <c r="D1043" s="55"/>
      <c r="E1043" s="55"/>
      <c r="F1043" s="55"/>
      <c r="G1043" s="55"/>
      <c r="H1043" s="57"/>
      <c r="I1043" s="55"/>
      <c r="J1043" s="55"/>
      <c r="K1043" s="55"/>
      <c r="L1043" s="55"/>
      <c r="M1043" s="55"/>
      <c r="N1043" s="57"/>
      <c r="O1043" s="57" t="str">
        <f t="shared" si="49"/>
        <v/>
      </c>
      <c r="Q1043" s="38" t="s">
        <v>450</v>
      </c>
      <c r="R1043" s="38" t="str" cm="1">
        <f t="array" ref="R1043">_xlfn.XLOOKUP(Q1043,INDEX(Flettilisti,,1),INDEX(Flettilisti,,2),,0)</f>
        <v>Vantar flokkun</v>
      </c>
      <c r="S1043" s="38" t="str">
        <f>IF(ISBLANK(N1043),"",IF(N1043&lt;Gögn!$J$2,Gögn!$K$2,IF(N1043&gt;Gögn!$J$4,Gögn!$K$4,Gögn!$K$3)))</f>
        <v/>
      </c>
      <c r="T1043" s="49" t="str" cm="1">
        <f t="array" aca="1" ref="T1043" ca="1">IF(ISBLANK(B1043),"",IF(R1043="Styrkhæft",_xlfn.XLOOKUP(S1043,Vegalengdir[Texti],INDIRECT("Vegalengdir["&amp;'Upplýsingar um umsækjanda'!$B$10&amp;"]"),0%,0)))</f>
        <v/>
      </c>
      <c r="U1043" s="72" t="str">
        <f t="shared" si="50"/>
        <v/>
      </c>
    </row>
    <row r="1044" spans="1:21" x14ac:dyDescent="0.25">
      <c r="A1044" s="53">
        <f t="shared" si="48"/>
        <v>1043</v>
      </c>
      <c r="B1044" s="55"/>
      <c r="C1044" s="56"/>
      <c r="D1044" s="55"/>
      <c r="E1044" s="55"/>
      <c r="F1044" s="55"/>
      <c r="G1044" s="55"/>
      <c r="H1044" s="57"/>
      <c r="I1044" s="55"/>
      <c r="J1044" s="55"/>
      <c r="K1044" s="55"/>
      <c r="L1044" s="55"/>
      <c r="M1044" s="55"/>
      <c r="N1044" s="57"/>
      <c r="O1044" s="57" t="str">
        <f t="shared" si="49"/>
        <v/>
      </c>
      <c r="Q1044" s="38" t="s">
        <v>450</v>
      </c>
      <c r="R1044" s="38" t="str" cm="1">
        <f t="array" ref="R1044">_xlfn.XLOOKUP(Q1044,INDEX(Flettilisti,,1),INDEX(Flettilisti,,2),,0)</f>
        <v>Vantar flokkun</v>
      </c>
      <c r="S1044" s="38" t="str">
        <f>IF(ISBLANK(N1044),"",IF(N1044&lt;Gögn!$J$2,Gögn!$K$2,IF(N1044&gt;Gögn!$J$4,Gögn!$K$4,Gögn!$K$3)))</f>
        <v/>
      </c>
      <c r="T1044" s="49" t="str" cm="1">
        <f t="array" aca="1" ref="T1044" ca="1">IF(ISBLANK(B1044),"",IF(R1044="Styrkhæft",_xlfn.XLOOKUP(S1044,Vegalengdir[Texti],INDIRECT("Vegalengdir["&amp;'Upplýsingar um umsækjanda'!$B$10&amp;"]"),0%,0)))</f>
        <v/>
      </c>
      <c r="U1044" s="72" t="str">
        <f t="shared" si="50"/>
        <v/>
      </c>
    </row>
    <row r="1045" spans="1:21" x14ac:dyDescent="0.25">
      <c r="A1045" s="53">
        <f t="shared" si="48"/>
        <v>1044</v>
      </c>
      <c r="B1045" s="55"/>
      <c r="C1045" s="56"/>
      <c r="D1045" s="55"/>
      <c r="E1045" s="55"/>
      <c r="F1045" s="55"/>
      <c r="G1045" s="55"/>
      <c r="H1045" s="57"/>
      <c r="I1045" s="55"/>
      <c r="J1045" s="55"/>
      <c r="K1045" s="55"/>
      <c r="L1045" s="55"/>
      <c r="M1045" s="55"/>
      <c r="N1045" s="57"/>
      <c r="O1045" s="57" t="str">
        <f t="shared" si="49"/>
        <v/>
      </c>
      <c r="Q1045" s="38" t="s">
        <v>450</v>
      </c>
      <c r="R1045" s="38" t="str" cm="1">
        <f t="array" ref="R1045">_xlfn.XLOOKUP(Q1045,INDEX(Flettilisti,,1),INDEX(Flettilisti,,2),,0)</f>
        <v>Vantar flokkun</v>
      </c>
      <c r="S1045" s="38" t="str">
        <f>IF(ISBLANK(N1045),"",IF(N1045&lt;Gögn!$J$2,Gögn!$K$2,IF(N1045&gt;Gögn!$J$4,Gögn!$K$4,Gögn!$K$3)))</f>
        <v/>
      </c>
      <c r="T1045" s="49" t="str" cm="1">
        <f t="array" aca="1" ref="T1045" ca="1">IF(ISBLANK(B1045),"",IF(R1045="Styrkhæft",_xlfn.XLOOKUP(S1045,Vegalengdir[Texti],INDIRECT("Vegalengdir["&amp;'Upplýsingar um umsækjanda'!$B$10&amp;"]"),0%,0)))</f>
        <v/>
      </c>
      <c r="U1045" s="72" t="str">
        <f t="shared" si="50"/>
        <v/>
      </c>
    </row>
    <row r="1046" spans="1:21" x14ac:dyDescent="0.25">
      <c r="A1046" s="53">
        <f t="shared" si="48"/>
        <v>1045</v>
      </c>
      <c r="B1046" s="55"/>
      <c r="C1046" s="56"/>
      <c r="D1046" s="55"/>
      <c r="E1046" s="55"/>
      <c r="F1046" s="55"/>
      <c r="G1046" s="55"/>
      <c r="H1046" s="57"/>
      <c r="I1046" s="55"/>
      <c r="J1046" s="55"/>
      <c r="K1046" s="55"/>
      <c r="L1046" s="55"/>
      <c r="M1046" s="55"/>
      <c r="N1046" s="57"/>
      <c r="O1046" s="57" t="str">
        <f t="shared" si="49"/>
        <v/>
      </c>
      <c r="Q1046" s="38" t="s">
        <v>450</v>
      </c>
      <c r="R1046" s="38" t="str" cm="1">
        <f t="array" ref="R1046">_xlfn.XLOOKUP(Q1046,INDEX(Flettilisti,,1),INDEX(Flettilisti,,2),,0)</f>
        <v>Vantar flokkun</v>
      </c>
      <c r="S1046" s="38" t="str">
        <f>IF(ISBLANK(N1046),"",IF(N1046&lt;Gögn!$J$2,Gögn!$K$2,IF(N1046&gt;Gögn!$J$4,Gögn!$K$4,Gögn!$K$3)))</f>
        <v/>
      </c>
      <c r="T1046" s="49" t="str" cm="1">
        <f t="array" aca="1" ref="T1046" ca="1">IF(ISBLANK(B1046),"",IF(R1046="Styrkhæft",_xlfn.XLOOKUP(S1046,Vegalengdir[Texti],INDIRECT("Vegalengdir["&amp;'Upplýsingar um umsækjanda'!$B$10&amp;"]"),0%,0)))</f>
        <v/>
      </c>
      <c r="U1046" s="72" t="str">
        <f t="shared" si="50"/>
        <v/>
      </c>
    </row>
    <row r="1047" spans="1:21" x14ac:dyDescent="0.25">
      <c r="A1047" s="53">
        <f t="shared" si="48"/>
        <v>1046</v>
      </c>
      <c r="B1047" s="55"/>
      <c r="C1047" s="56"/>
      <c r="D1047" s="55"/>
      <c r="E1047" s="55"/>
      <c r="F1047" s="55"/>
      <c r="G1047" s="55"/>
      <c r="H1047" s="57"/>
      <c r="I1047" s="55"/>
      <c r="J1047" s="55"/>
      <c r="K1047" s="55"/>
      <c r="L1047" s="55"/>
      <c r="M1047" s="55"/>
      <c r="N1047" s="57"/>
      <c r="O1047" s="57" t="str">
        <f t="shared" si="49"/>
        <v/>
      </c>
      <c r="Q1047" s="38" t="s">
        <v>450</v>
      </c>
      <c r="R1047" s="38" t="str" cm="1">
        <f t="array" ref="R1047">_xlfn.XLOOKUP(Q1047,INDEX(Flettilisti,,1),INDEX(Flettilisti,,2),,0)</f>
        <v>Vantar flokkun</v>
      </c>
      <c r="S1047" s="38" t="str">
        <f>IF(ISBLANK(N1047),"",IF(N1047&lt;Gögn!$J$2,Gögn!$K$2,IF(N1047&gt;Gögn!$J$4,Gögn!$K$4,Gögn!$K$3)))</f>
        <v/>
      </c>
      <c r="T1047" s="49" t="str" cm="1">
        <f t="array" aca="1" ref="T1047" ca="1">IF(ISBLANK(B1047),"",IF(R1047="Styrkhæft",_xlfn.XLOOKUP(S1047,Vegalengdir[Texti],INDIRECT("Vegalengdir["&amp;'Upplýsingar um umsækjanda'!$B$10&amp;"]"),0%,0)))</f>
        <v/>
      </c>
      <c r="U1047" s="72" t="str">
        <f t="shared" si="50"/>
        <v/>
      </c>
    </row>
    <row r="1048" spans="1:21" x14ac:dyDescent="0.25">
      <c r="A1048" s="53">
        <f t="shared" si="48"/>
        <v>1047</v>
      </c>
      <c r="B1048" s="55"/>
      <c r="C1048" s="56"/>
      <c r="D1048" s="55"/>
      <c r="E1048" s="55"/>
      <c r="F1048" s="55"/>
      <c r="G1048" s="55"/>
      <c r="H1048" s="57"/>
      <c r="I1048" s="55"/>
      <c r="J1048" s="55"/>
      <c r="K1048" s="55"/>
      <c r="L1048" s="55"/>
      <c r="M1048" s="55"/>
      <c r="N1048" s="57"/>
      <c r="O1048" s="57" t="str">
        <f t="shared" si="49"/>
        <v/>
      </c>
      <c r="Q1048" s="38" t="s">
        <v>450</v>
      </c>
      <c r="R1048" s="38" t="str" cm="1">
        <f t="array" ref="R1048">_xlfn.XLOOKUP(Q1048,INDEX(Flettilisti,,1),INDEX(Flettilisti,,2),,0)</f>
        <v>Vantar flokkun</v>
      </c>
      <c r="S1048" s="38" t="str">
        <f>IF(ISBLANK(N1048),"",IF(N1048&lt;Gögn!$J$2,Gögn!$K$2,IF(N1048&gt;Gögn!$J$4,Gögn!$K$4,Gögn!$K$3)))</f>
        <v/>
      </c>
      <c r="T1048" s="49" t="str" cm="1">
        <f t="array" aca="1" ref="T1048" ca="1">IF(ISBLANK(B1048),"",IF(R1048="Styrkhæft",_xlfn.XLOOKUP(S1048,Vegalengdir[Texti],INDIRECT("Vegalengdir["&amp;'Upplýsingar um umsækjanda'!$B$10&amp;"]"),0%,0)))</f>
        <v/>
      </c>
      <c r="U1048" s="72" t="str">
        <f t="shared" si="50"/>
        <v/>
      </c>
    </row>
    <row r="1049" spans="1:21" x14ac:dyDescent="0.25">
      <c r="A1049" s="53">
        <f t="shared" si="48"/>
        <v>1048</v>
      </c>
      <c r="B1049" s="55"/>
      <c r="C1049" s="56"/>
      <c r="D1049" s="55"/>
      <c r="E1049" s="55"/>
      <c r="F1049" s="55"/>
      <c r="G1049" s="55"/>
      <c r="H1049" s="57"/>
      <c r="I1049" s="55"/>
      <c r="J1049" s="55"/>
      <c r="K1049" s="55"/>
      <c r="L1049" s="55"/>
      <c r="M1049" s="55"/>
      <c r="N1049" s="57"/>
      <c r="O1049" s="57" t="str">
        <f t="shared" si="49"/>
        <v/>
      </c>
      <c r="Q1049" s="38" t="s">
        <v>450</v>
      </c>
      <c r="R1049" s="38" t="str" cm="1">
        <f t="array" ref="R1049">_xlfn.XLOOKUP(Q1049,INDEX(Flettilisti,,1),INDEX(Flettilisti,,2),,0)</f>
        <v>Vantar flokkun</v>
      </c>
      <c r="S1049" s="38" t="str">
        <f>IF(ISBLANK(N1049),"",IF(N1049&lt;Gögn!$J$2,Gögn!$K$2,IF(N1049&gt;Gögn!$J$4,Gögn!$K$4,Gögn!$K$3)))</f>
        <v/>
      </c>
      <c r="T1049" s="49" t="str" cm="1">
        <f t="array" aca="1" ref="T1049" ca="1">IF(ISBLANK(B1049),"",IF(R1049="Styrkhæft",_xlfn.XLOOKUP(S1049,Vegalengdir[Texti],INDIRECT("Vegalengdir["&amp;'Upplýsingar um umsækjanda'!$B$10&amp;"]"),0%,0)))</f>
        <v/>
      </c>
      <c r="U1049" s="72" t="str">
        <f t="shared" si="50"/>
        <v/>
      </c>
    </row>
    <row r="1050" spans="1:21" x14ac:dyDescent="0.25">
      <c r="A1050" s="53">
        <f t="shared" si="48"/>
        <v>1049</v>
      </c>
      <c r="B1050" s="55"/>
      <c r="C1050" s="56"/>
      <c r="D1050" s="55"/>
      <c r="E1050" s="55"/>
      <c r="F1050" s="55"/>
      <c r="G1050" s="55"/>
      <c r="H1050" s="57"/>
      <c r="I1050" s="55"/>
      <c r="J1050" s="55"/>
      <c r="K1050" s="55"/>
      <c r="L1050" s="55"/>
      <c r="M1050" s="55"/>
      <c r="N1050" s="57"/>
      <c r="O1050" s="57" t="str">
        <f t="shared" si="49"/>
        <v/>
      </c>
      <c r="Q1050" s="38" t="s">
        <v>450</v>
      </c>
      <c r="R1050" s="38" t="str" cm="1">
        <f t="array" ref="R1050">_xlfn.XLOOKUP(Q1050,INDEX(Flettilisti,,1),INDEX(Flettilisti,,2),,0)</f>
        <v>Vantar flokkun</v>
      </c>
      <c r="S1050" s="38" t="str">
        <f>IF(ISBLANK(N1050),"",IF(N1050&lt;Gögn!$J$2,Gögn!$K$2,IF(N1050&gt;Gögn!$J$4,Gögn!$K$4,Gögn!$K$3)))</f>
        <v/>
      </c>
      <c r="T1050" s="49" t="str" cm="1">
        <f t="array" aca="1" ref="T1050" ca="1">IF(ISBLANK(B1050),"",IF(R1050="Styrkhæft",_xlfn.XLOOKUP(S1050,Vegalengdir[Texti],INDIRECT("Vegalengdir["&amp;'Upplýsingar um umsækjanda'!$B$10&amp;"]"),0%,0)))</f>
        <v/>
      </c>
      <c r="U1050" s="72" t="str">
        <f t="shared" si="50"/>
        <v/>
      </c>
    </row>
    <row r="1051" spans="1:21" x14ac:dyDescent="0.25">
      <c r="A1051" s="53">
        <f t="shared" si="48"/>
        <v>1050</v>
      </c>
      <c r="B1051" s="55"/>
      <c r="C1051" s="56"/>
      <c r="D1051" s="55"/>
      <c r="E1051" s="55"/>
      <c r="F1051" s="55"/>
      <c r="G1051" s="55"/>
      <c r="H1051" s="57"/>
      <c r="I1051" s="55"/>
      <c r="J1051" s="55"/>
      <c r="K1051" s="55"/>
      <c r="L1051" s="55"/>
      <c r="M1051" s="55"/>
      <c r="N1051" s="57"/>
      <c r="O1051" s="57" t="str">
        <f t="shared" si="49"/>
        <v/>
      </c>
      <c r="Q1051" s="38" t="s">
        <v>450</v>
      </c>
      <c r="R1051" s="38" t="str" cm="1">
        <f t="array" ref="R1051">_xlfn.XLOOKUP(Q1051,INDEX(Flettilisti,,1),INDEX(Flettilisti,,2),,0)</f>
        <v>Vantar flokkun</v>
      </c>
      <c r="S1051" s="38" t="str">
        <f>IF(ISBLANK(N1051),"",IF(N1051&lt;Gögn!$J$2,Gögn!$K$2,IF(N1051&gt;Gögn!$J$4,Gögn!$K$4,Gögn!$K$3)))</f>
        <v/>
      </c>
      <c r="T1051" s="49" t="str" cm="1">
        <f t="array" aca="1" ref="T1051" ca="1">IF(ISBLANK(B1051),"",IF(R1051="Styrkhæft",_xlfn.XLOOKUP(S1051,Vegalengdir[Texti],INDIRECT("Vegalengdir["&amp;'Upplýsingar um umsækjanda'!$B$10&amp;"]"),0%,0)))</f>
        <v/>
      </c>
      <c r="U1051" s="72" t="str">
        <f t="shared" si="50"/>
        <v/>
      </c>
    </row>
    <row r="1052" spans="1:21" x14ac:dyDescent="0.25">
      <c r="A1052" s="53">
        <f t="shared" si="48"/>
        <v>1051</v>
      </c>
      <c r="B1052" s="55"/>
      <c r="C1052" s="56"/>
      <c r="D1052" s="55"/>
      <c r="E1052" s="55"/>
      <c r="F1052" s="55"/>
      <c r="G1052" s="55"/>
      <c r="H1052" s="57"/>
      <c r="I1052" s="55"/>
      <c r="J1052" s="55"/>
      <c r="K1052" s="55"/>
      <c r="L1052" s="55"/>
      <c r="M1052" s="55"/>
      <c r="N1052" s="57"/>
      <c r="O1052" s="57" t="str">
        <f t="shared" si="49"/>
        <v/>
      </c>
      <c r="Q1052" s="38" t="s">
        <v>450</v>
      </c>
      <c r="R1052" s="38" t="str" cm="1">
        <f t="array" ref="R1052">_xlfn.XLOOKUP(Q1052,INDEX(Flettilisti,,1),INDEX(Flettilisti,,2),,0)</f>
        <v>Vantar flokkun</v>
      </c>
      <c r="S1052" s="38" t="str">
        <f>IF(ISBLANK(N1052),"",IF(N1052&lt;Gögn!$J$2,Gögn!$K$2,IF(N1052&gt;Gögn!$J$4,Gögn!$K$4,Gögn!$K$3)))</f>
        <v/>
      </c>
      <c r="T1052" s="49" t="str" cm="1">
        <f t="array" aca="1" ref="T1052" ca="1">IF(ISBLANK(B1052),"",IF(R1052="Styrkhæft",_xlfn.XLOOKUP(S1052,Vegalengdir[Texti],INDIRECT("Vegalengdir["&amp;'Upplýsingar um umsækjanda'!$B$10&amp;"]"),0%,0)))</f>
        <v/>
      </c>
      <c r="U1052" s="72" t="str">
        <f t="shared" si="50"/>
        <v/>
      </c>
    </row>
    <row r="1053" spans="1:21" x14ac:dyDescent="0.25">
      <c r="A1053" s="53">
        <f t="shared" si="48"/>
        <v>1052</v>
      </c>
      <c r="B1053" s="55"/>
      <c r="C1053" s="56"/>
      <c r="D1053" s="55"/>
      <c r="E1053" s="55"/>
      <c r="F1053" s="55"/>
      <c r="G1053" s="55"/>
      <c r="H1053" s="57"/>
      <c r="I1053" s="55"/>
      <c r="J1053" s="55"/>
      <c r="K1053" s="55"/>
      <c r="L1053" s="55"/>
      <c r="M1053" s="55"/>
      <c r="N1053" s="57"/>
      <c r="O1053" s="57" t="str">
        <f t="shared" si="49"/>
        <v/>
      </c>
      <c r="Q1053" s="38" t="s">
        <v>450</v>
      </c>
      <c r="R1053" s="38" t="str" cm="1">
        <f t="array" ref="R1053">_xlfn.XLOOKUP(Q1053,INDEX(Flettilisti,,1),INDEX(Flettilisti,,2),,0)</f>
        <v>Vantar flokkun</v>
      </c>
      <c r="S1053" s="38" t="str">
        <f>IF(ISBLANK(N1053),"",IF(N1053&lt;Gögn!$J$2,Gögn!$K$2,IF(N1053&gt;Gögn!$J$4,Gögn!$K$4,Gögn!$K$3)))</f>
        <v/>
      </c>
      <c r="T1053" s="49" t="str" cm="1">
        <f t="array" aca="1" ref="T1053" ca="1">IF(ISBLANK(B1053),"",IF(R1053="Styrkhæft",_xlfn.XLOOKUP(S1053,Vegalengdir[Texti],INDIRECT("Vegalengdir["&amp;'Upplýsingar um umsækjanda'!$B$10&amp;"]"),0%,0)))</f>
        <v/>
      </c>
      <c r="U1053" s="72" t="str">
        <f t="shared" si="50"/>
        <v/>
      </c>
    </row>
    <row r="1054" spans="1:21" x14ac:dyDescent="0.25">
      <c r="A1054" s="53">
        <f t="shared" si="48"/>
        <v>1053</v>
      </c>
      <c r="B1054" s="55"/>
      <c r="C1054" s="56"/>
      <c r="D1054" s="55"/>
      <c r="E1054" s="55"/>
      <c r="F1054" s="55"/>
      <c r="G1054" s="55"/>
      <c r="H1054" s="57"/>
      <c r="I1054" s="55"/>
      <c r="J1054" s="55"/>
      <c r="K1054" s="55"/>
      <c r="L1054" s="55"/>
      <c r="M1054" s="55"/>
      <c r="N1054" s="57"/>
      <c r="O1054" s="57" t="str">
        <f t="shared" si="49"/>
        <v/>
      </c>
      <c r="Q1054" s="38" t="s">
        <v>450</v>
      </c>
      <c r="R1054" s="38" t="str" cm="1">
        <f t="array" ref="R1054">_xlfn.XLOOKUP(Q1054,INDEX(Flettilisti,,1),INDEX(Flettilisti,,2),,0)</f>
        <v>Vantar flokkun</v>
      </c>
      <c r="S1054" s="38" t="str">
        <f>IF(ISBLANK(N1054),"",IF(N1054&lt;Gögn!$J$2,Gögn!$K$2,IF(N1054&gt;Gögn!$J$4,Gögn!$K$4,Gögn!$K$3)))</f>
        <v/>
      </c>
      <c r="T1054" s="49" t="str" cm="1">
        <f t="array" aca="1" ref="T1054" ca="1">IF(ISBLANK(B1054),"",IF(R1054="Styrkhæft",_xlfn.XLOOKUP(S1054,Vegalengdir[Texti],INDIRECT("Vegalengdir["&amp;'Upplýsingar um umsækjanda'!$B$10&amp;"]"),0%,0)))</f>
        <v/>
      </c>
      <c r="U1054" s="72" t="str">
        <f t="shared" si="50"/>
        <v/>
      </c>
    </row>
    <row r="1055" spans="1:21" x14ac:dyDescent="0.25">
      <c r="A1055" s="53">
        <f t="shared" si="48"/>
        <v>1054</v>
      </c>
      <c r="B1055" s="55"/>
      <c r="C1055" s="56"/>
      <c r="D1055" s="55"/>
      <c r="E1055" s="55"/>
      <c r="F1055" s="55"/>
      <c r="G1055" s="55"/>
      <c r="H1055" s="57"/>
      <c r="I1055" s="55"/>
      <c r="J1055" s="55"/>
      <c r="K1055" s="55"/>
      <c r="L1055" s="55"/>
      <c r="M1055" s="55"/>
      <c r="N1055" s="57"/>
      <c r="O1055" s="57" t="str">
        <f t="shared" si="49"/>
        <v/>
      </c>
      <c r="Q1055" s="38" t="s">
        <v>450</v>
      </c>
      <c r="R1055" s="38" t="str" cm="1">
        <f t="array" ref="R1055">_xlfn.XLOOKUP(Q1055,INDEX(Flettilisti,,1),INDEX(Flettilisti,,2),,0)</f>
        <v>Vantar flokkun</v>
      </c>
      <c r="S1055" s="38" t="str">
        <f>IF(ISBLANK(N1055),"",IF(N1055&lt;Gögn!$J$2,Gögn!$K$2,IF(N1055&gt;Gögn!$J$4,Gögn!$K$4,Gögn!$K$3)))</f>
        <v/>
      </c>
      <c r="T1055" s="49" t="str" cm="1">
        <f t="array" aca="1" ref="T1055" ca="1">IF(ISBLANK(B1055),"",IF(R1055="Styrkhæft",_xlfn.XLOOKUP(S1055,Vegalengdir[Texti],INDIRECT("Vegalengdir["&amp;'Upplýsingar um umsækjanda'!$B$10&amp;"]"),0%,0)))</f>
        <v/>
      </c>
      <c r="U1055" s="72" t="str">
        <f t="shared" si="50"/>
        <v/>
      </c>
    </row>
    <row r="1056" spans="1:21" x14ac:dyDescent="0.25">
      <c r="A1056" s="53">
        <f t="shared" si="48"/>
        <v>1055</v>
      </c>
      <c r="B1056" s="55"/>
      <c r="C1056" s="56"/>
      <c r="D1056" s="55"/>
      <c r="E1056" s="55"/>
      <c r="F1056" s="55"/>
      <c r="G1056" s="55"/>
      <c r="H1056" s="57"/>
      <c r="I1056" s="55"/>
      <c r="J1056" s="55"/>
      <c r="K1056" s="55"/>
      <c r="L1056" s="55"/>
      <c r="M1056" s="55"/>
      <c r="N1056" s="57"/>
      <c r="O1056" s="57" t="str">
        <f t="shared" si="49"/>
        <v/>
      </c>
      <c r="Q1056" s="38" t="s">
        <v>450</v>
      </c>
      <c r="R1056" s="38" t="str" cm="1">
        <f t="array" ref="R1056">_xlfn.XLOOKUP(Q1056,INDEX(Flettilisti,,1),INDEX(Flettilisti,,2),,0)</f>
        <v>Vantar flokkun</v>
      </c>
      <c r="S1056" s="38" t="str">
        <f>IF(ISBLANK(N1056),"",IF(N1056&lt;Gögn!$J$2,Gögn!$K$2,IF(N1056&gt;Gögn!$J$4,Gögn!$K$4,Gögn!$K$3)))</f>
        <v/>
      </c>
      <c r="T1056" s="49" t="str" cm="1">
        <f t="array" aca="1" ref="T1056" ca="1">IF(ISBLANK(B1056),"",IF(R1056="Styrkhæft",_xlfn.XLOOKUP(S1056,Vegalengdir[Texti],INDIRECT("Vegalengdir["&amp;'Upplýsingar um umsækjanda'!$B$10&amp;"]"),0%,0)))</f>
        <v/>
      </c>
      <c r="U1056" s="72" t="str">
        <f t="shared" si="50"/>
        <v/>
      </c>
    </row>
    <row r="1057" spans="1:21" x14ac:dyDescent="0.25">
      <c r="A1057" s="53">
        <f t="shared" si="48"/>
        <v>1056</v>
      </c>
      <c r="B1057" s="55"/>
      <c r="C1057" s="56"/>
      <c r="D1057" s="55"/>
      <c r="E1057" s="55"/>
      <c r="F1057" s="55"/>
      <c r="G1057" s="55"/>
      <c r="H1057" s="57"/>
      <c r="I1057" s="55"/>
      <c r="J1057" s="55"/>
      <c r="K1057" s="55"/>
      <c r="L1057" s="55"/>
      <c r="M1057" s="55"/>
      <c r="N1057" s="57"/>
      <c r="O1057" s="57" t="str">
        <f t="shared" si="49"/>
        <v/>
      </c>
      <c r="Q1057" s="38" t="s">
        <v>450</v>
      </c>
      <c r="R1057" s="38" t="str" cm="1">
        <f t="array" ref="R1057">_xlfn.XLOOKUP(Q1057,INDEX(Flettilisti,,1),INDEX(Flettilisti,,2),,0)</f>
        <v>Vantar flokkun</v>
      </c>
      <c r="S1057" s="38" t="str">
        <f>IF(ISBLANK(N1057),"",IF(N1057&lt;Gögn!$J$2,Gögn!$K$2,IF(N1057&gt;Gögn!$J$4,Gögn!$K$4,Gögn!$K$3)))</f>
        <v/>
      </c>
      <c r="T1057" s="49" t="str" cm="1">
        <f t="array" aca="1" ref="T1057" ca="1">IF(ISBLANK(B1057),"",IF(R1057="Styrkhæft",_xlfn.XLOOKUP(S1057,Vegalengdir[Texti],INDIRECT("Vegalengdir["&amp;'Upplýsingar um umsækjanda'!$B$10&amp;"]"),0%,0)))</f>
        <v/>
      </c>
      <c r="U1057" s="72" t="str">
        <f t="shared" si="50"/>
        <v/>
      </c>
    </row>
    <row r="1058" spans="1:21" x14ac:dyDescent="0.25">
      <c r="A1058" s="53">
        <f t="shared" si="48"/>
        <v>1057</v>
      </c>
      <c r="B1058" s="55"/>
      <c r="C1058" s="56"/>
      <c r="D1058" s="55"/>
      <c r="E1058" s="55"/>
      <c r="F1058" s="55"/>
      <c r="G1058" s="55"/>
      <c r="H1058" s="57"/>
      <c r="I1058" s="55"/>
      <c r="J1058" s="55"/>
      <c r="K1058" s="55"/>
      <c r="L1058" s="55"/>
      <c r="M1058" s="55"/>
      <c r="N1058" s="57"/>
      <c r="O1058" s="57" t="str">
        <f t="shared" si="49"/>
        <v/>
      </c>
      <c r="Q1058" s="38" t="s">
        <v>450</v>
      </c>
      <c r="R1058" s="38" t="str" cm="1">
        <f t="array" ref="R1058">_xlfn.XLOOKUP(Q1058,INDEX(Flettilisti,,1),INDEX(Flettilisti,,2),,0)</f>
        <v>Vantar flokkun</v>
      </c>
      <c r="S1058" s="38" t="str">
        <f>IF(ISBLANK(N1058),"",IF(N1058&lt;Gögn!$J$2,Gögn!$K$2,IF(N1058&gt;Gögn!$J$4,Gögn!$K$4,Gögn!$K$3)))</f>
        <v/>
      </c>
      <c r="T1058" s="49" t="str" cm="1">
        <f t="array" aca="1" ref="T1058" ca="1">IF(ISBLANK(B1058),"",IF(R1058="Styrkhæft",_xlfn.XLOOKUP(S1058,Vegalengdir[Texti],INDIRECT("Vegalengdir["&amp;'Upplýsingar um umsækjanda'!$B$10&amp;"]"),0%,0)))</f>
        <v/>
      </c>
      <c r="U1058" s="72" t="str">
        <f t="shared" si="50"/>
        <v/>
      </c>
    </row>
    <row r="1059" spans="1:21" x14ac:dyDescent="0.25">
      <c r="A1059" s="53">
        <f t="shared" si="48"/>
        <v>1058</v>
      </c>
      <c r="B1059" s="55"/>
      <c r="C1059" s="56"/>
      <c r="D1059" s="55"/>
      <c r="E1059" s="55"/>
      <c r="F1059" s="55"/>
      <c r="G1059" s="55"/>
      <c r="H1059" s="57"/>
      <c r="I1059" s="55"/>
      <c r="J1059" s="55"/>
      <c r="K1059" s="55"/>
      <c r="L1059" s="55"/>
      <c r="M1059" s="55"/>
      <c r="N1059" s="57"/>
      <c r="O1059" s="57" t="str">
        <f t="shared" si="49"/>
        <v/>
      </c>
      <c r="Q1059" s="38" t="s">
        <v>450</v>
      </c>
      <c r="R1059" s="38" t="str" cm="1">
        <f t="array" ref="R1059">_xlfn.XLOOKUP(Q1059,INDEX(Flettilisti,,1),INDEX(Flettilisti,,2),,0)</f>
        <v>Vantar flokkun</v>
      </c>
      <c r="S1059" s="38" t="str">
        <f>IF(ISBLANK(N1059),"",IF(N1059&lt;Gögn!$J$2,Gögn!$K$2,IF(N1059&gt;Gögn!$J$4,Gögn!$K$4,Gögn!$K$3)))</f>
        <v/>
      </c>
      <c r="T1059" s="49" t="str" cm="1">
        <f t="array" aca="1" ref="T1059" ca="1">IF(ISBLANK(B1059),"",IF(R1059="Styrkhæft",_xlfn.XLOOKUP(S1059,Vegalengdir[Texti],INDIRECT("Vegalengdir["&amp;'Upplýsingar um umsækjanda'!$B$10&amp;"]"),0%,0)))</f>
        <v/>
      </c>
      <c r="U1059" s="72" t="str">
        <f t="shared" si="50"/>
        <v/>
      </c>
    </row>
    <row r="1060" spans="1:21" x14ac:dyDescent="0.25">
      <c r="A1060" s="53">
        <f t="shared" si="48"/>
        <v>1059</v>
      </c>
      <c r="B1060" s="55"/>
      <c r="C1060" s="56"/>
      <c r="D1060" s="55"/>
      <c r="E1060" s="55"/>
      <c r="F1060" s="55"/>
      <c r="G1060" s="55"/>
      <c r="H1060" s="57"/>
      <c r="I1060" s="55"/>
      <c r="J1060" s="55"/>
      <c r="K1060" s="55"/>
      <c r="L1060" s="55"/>
      <c r="M1060" s="55"/>
      <c r="N1060" s="57"/>
      <c r="O1060" s="57" t="str">
        <f t="shared" si="49"/>
        <v/>
      </c>
      <c r="Q1060" s="38" t="s">
        <v>450</v>
      </c>
      <c r="R1060" s="38" t="str" cm="1">
        <f t="array" ref="R1060">_xlfn.XLOOKUP(Q1060,INDEX(Flettilisti,,1),INDEX(Flettilisti,,2),,0)</f>
        <v>Vantar flokkun</v>
      </c>
      <c r="S1060" s="38" t="str">
        <f>IF(ISBLANK(N1060),"",IF(N1060&lt;Gögn!$J$2,Gögn!$K$2,IF(N1060&gt;Gögn!$J$4,Gögn!$K$4,Gögn!$K$3)))</f>
        <v/>
      </c>
      <c r="T1060" s="49" t="str" cm="1">
        <f t="array" aca="1" ref="T1060" ca="1">IF(ISBLANK(B1060),"",IF(R1060="Styrkhæft",_xlfn.XLOOKUP(S1060,Vegalengdir[Texti],INDIRECT("Vegalengdir["&amp;'Upplýsingar um umsækjanda'!$B$10&amp;"]"),0%,0)))</f>
        <v/>
      </c>
      <c r="U1060" s="72" t="str">
        <f t="shared" si="50"/>
        <v/>
      </c>
    </row>
    <row r="1061" spans="1:21" x14ac:dyDescent="0.25">
      <c r="A1061" s="53">
        <f t="shared" si="48"/>
        <v>1060</v>
      </c>
      <c r="B1061" s="55"/>
      <c r="C1061" s="56"/>
      <c r="D1061" s="55"/>
      <c r="E1061" s="55"/>
      <c r="F1061" s="55"/>
      <c r="G1061" s="55"/>
      <c r="H1061" s="57"/>
      <c r="I1061" s="55"/>
      <c r="J1061" s="55"/>
      <c r="K1061" s="55"/>
      <c r="L1061" s="55"/>
      <c r="M1061" s="55"/>
      <c r="N1061" s="57"/>
      <c r="O1061" s="57" t="str">
        <f t="shared" si="49"/>
        <v/>
      </c>
      <c r="Q1061" s="38" t="s">
        <v>450</v>
      </c>
      <c r="R1061" s="38" t="str" cm="1">
        <f t="array" ref="R1061">_xlfn.XLOOKUP(Q1061,INDEX(Flettilisti,,1),INDEX(Flettilisti,,2),,0)</f>
        <v>Vantar flokkun</v>
      </c>
      <c r="S1061" s="38" t="str">
        <f>IF(ISBLANK(N1061),"",IF(N1061&lt;Gögn!$J$2,Gögn!$K$2,IF(N1061&gt;Gögn!$J$4,Gögn!$K$4,Gögn!$K$3)))</f>
        <v/>
      </c>
      <c r="T1061" s="49" t="str" cm="1">
        <f t="array" aca="1" ref="T1061" ca="1">IF(ISBLANK(B1061),"",IF(R1061="Styrkhæft",_xlfn.XLOOKUP(S1061,Vegalengdir[Texti],INDIRECT("Vegalengdir["&amp;'Upplýsingar um umsækjanda'!$B$10&amp;"]"),0%,0)))</f>
        <v/>
      </c>
      <c r="U1061" s="72" t="str">
        <f t="shared" si="50"/>
        <v/>
      </c>
    </row>
    <row r="1062" spans="1:21" x14ac:dyDescent="0.25">
      <c r="A1062" s="53">
        <f t="shared" si="48"/>
        <v>1061</v>
      </c>
      <c r="B1062" s="55"/>
      <c r="C1062" s="56"/>
      <c r="D1062" s="55"/>
      <c r="E1062" s="55"/>
      <c r="F1062" s="55"/>
      <c r="G1062" s="55"/>
      <c r="H1062" s="57"/>
      <c r="I1062" s="55"/>
      <c r="J1062" s="55"/>
      <c r="K1062" s="55"/>
      <c r="L1062" s="55"/>
      <c r="M1062" s="55"/>
      <c r="N1062" s="57"/>
      <c r="O1062" s="57" t="str">
        <f t="shared" si="49"/>
        <v/>
      </c>
      <c r="Q1062" s="38" t="s">
        <v>450</v>
      </c>
      <c r="R1062" s="38" t="str" cm="1">
        <f t="array" ref="R1062">_xlfn.XLOOKUP(Q1062,INDEX(Flettilisti,,1),INDEX(Flettilisti,,2),,0)</f>
        <v>Vantar flokkun</v>
      </c>
      <c r="S1062" s="38" t="str">
        <f>IF(ISBLANK(N1062),"",IF(N1062&lt;Gögn!$J$2,Gögn!$K$2,IF(N1062&gt;Gögn!$J$4,Gögn!$K$4,Gögn!$K$3)))</f>
        <v/>
      </c>
      <c r="T1062" s="49" t="str" cm="1">
        <f t="array" aca="1" ref="T1062" ca="1">IF(ISBLANK(B1062),"",IF(R1062="Styrkhæft",_xlfn.XLOOKUP(S1062,Vegalengdir[Texti],INDIRECT("Vegalengdir["&amp;'Upplýsingar um umsækjanda'!$B$10&amp;"]"),0%,0)))</f>
        <v/>
      </c>
      <c r="U1062" s="72" t="str">
        <f t="shared" si="50"/>
        <v/>
      </c>
    </row>
    <row r="1063" spans="1:21" x14ac:dyDescent="0.25">
      <c r="A1063" s="53">
        <f t="shared" si="48"/>
        <v>1062</v>
      </c>
      <c r="B1063" s="55"/>
      <c r="C1063" s="56"/>
      <c r="D1063" s="55"/>
      <c r="E1063" s="55"/>
      <c r="F1063" s="55"/>
      <c r="G1063" s="55"/>
      <c r="H1063" s="57"/>
      <c r="I1063" s="55"/>
      <c r="J1063" s="55"/>
      <c r="K1063" s="55"/>
      <c r="L1063" s="55"/>
      <c r="M1063" s="55"/>
      <c r="N1063" s="57"/>
      <c r="O1063" s="57" t="str">
        <f t="shared" si="49"/>
        <v/>
      </c>
      <c r="Q1063" s="38" t="s">
        <v>450</v>
      </c>
      <c r="R1063" s="38" t="str" cm="1">
        <f t="array" ref="R1063">_xlfn.XLOOKUP(Q1063,INDEX(Flettilisti,,1),INDEX(Flettilisti,,2),,0)</f>
        <v>Vantar flokkun</v>
      </c>
      <c r="S1063" s="38" t="str">
        <f>IF(ISBLANK(N1063),"",IF(N1063&lt;Gögn!$J$2,Gögn!$K$2,IF(N1063&gt;Gögn!$J$4,Gögn!$K$4,Gögn!$K$3)))</f>
        <v/>
      </c>
      <c r="T1063" s="49" t="str" cm="1">
        <f t="array" aca="1" ref="T1063" ca="1">IF(ISBLANK(B1063),"",IF(R1063="Styrkhæft",_xlfn.XLOOKUP(S1063,Vegalengdir[Texti],INDIRECT("Vegalengdir["&amp;'Upplýsingar um umsækjanda'!$B$10&amp;"]"),0%,0)))</f>
        <v/>
      </c>
      <c r="U1063" s="72" t="str">
        <f t="shared" si="50"/>
        <v/>
      </c>
    </row>
    <row r="1064" spans="1:21" x14ac:dyDescent="0.25">
      <c r="A1064" s="53">
        <f t="shared" si="48"/>
        <v>1063</v>
      </c>
      <c r="B1064" s="55"/>
      <c r="C1064" s="56"/>
      <c r="D1064" s="55"/>
      <c r="E1064" s="55"/>
      <c r="F1064" s="55"/>
      <c r="G1064" s="55"/>
      <c r="H1064" s="57"/>
      <c r="I1064" s="55"/>
      <c r="J1064" s="55"/>
      <c r="K1064" s="55"/>
      <c r="L1064" s="55"/>
      <c r="M1064" s="55"/>
      <c r="N1064" s="57"/>
      <c r="O1064" s="57" t="str">
        <f t="shared" si="49"/>
        <v/>
      </c>
      <c r="Q1064" s="38" t="s">
        <v>450</v>
      </c>
      <c r="R1064" s="38" t="str" cm="1">
        <f t="array" ref="R1064">_xlfn.XLOOKUP(Q1064,INDEX(Flettilisti,,1),INDEX(Flettilisti,,2),,0)</f>
        <v>Vantar flokkun</v>
      </c>
      <c r="S1064" s="38" t="str">
        <f>IF(ISBLANK(N1064),"",IF(N1064&lt;Gögn!$J$2,Gögn!$K$2,IF(N1064&gt;Gögn!$J$4,Gögn!$K$4,Gögn!$K$3)))</f>
        <v/>
      </c>
      <c r="T1064" s="49" t="str" cm="1">
        <f t="array" aca="1" ref="T1064" ca="1">IF(ISBLANK(B1064),"",IF(R1064="Styrkhæft",_xlfn.XLOOKUP(S1064,Vegalengdir[Texti],INDIRECT("Vegalengdir["&amp;'Upplýsingar um umsækjanda'!$B$10&amp;"]"),0%,0)))</f>
        <v/>
      </c>
      <c r="U1064" s="72" t="str">
        <f t="shared" si="50"/>
        <v/>
      </c>
    </row>
    <row r="1065" spans="1:21" x14ac:dyDescent="0.25">
      <c r="A1065" s="53">
        <f t="shared" si="48"/>
        <v>1064</v>
      </c>
      <c r="B1065" s="55"/>
      <c r="C1065" s="56"/>
      <c r="D1065" s="55"/>
      <c r="E1065" s="55"/>
      <c r="F1065" s="55"/>
      <c r="G1065" s="55"/>
      <c r="H1065" s="57"/>
      <c r="I1065" s="55"/>
      <c r="J1065" s="55"/>
      <c r="K1065" s="55"/>
      <c r="L1065" s="55"/>
      <c r="M1065" s="55"/>
      <c r="N1065" s="57"/>
      <c r="O1065" s="57" t="str">
        <f t="shared" si="49"/>
        <v/>
      </c>
      <c r="Q1065" s="38" t="s">
        <v>450</v>
      </c>
      <c r="R1065" s="38" t="str" cm="1">
        <f t="array" ref="R1065">_xlfn.XLOOKUP(Q1065,INDEX(Flettilisti,,1),INDEX(Flettilisti,,2),,0)</f>
        <v>Vantar flokkun</v>
      </c>
      <c r="S1065" s="38" t="str">
        <f>IF(ISBLANK(N1065),"",IF(N1065&lt;Gögn!$J$2,Gögn!$K$2,IF(N1065&gt;Gögn!$J$4,Gögn!$K$4,Gögn!$K$3)))</f>
        <v/>
      </c>
      <c r="T1065" s="49" t="str" cm="1">
        <f t="array" aca="1" ref="T1065" ca="1">IF(ISBLANK(B1065),"",IF(R1065="Styrkhæft",_xlfn.XLOOKUP(S1065,Vegalengdir[Texti],INDIRECT("Vegalengdir["&amp;'Upplýsingar um umsækjanda'!$B$10&amp;"]"),0%,0)))</f>
        <v/>
      </c>
      <c r="U1065" s="72" t="str">
        <f t="shared" si="50"/>
        <v/>
      </c>
    </row>
    <row r="1066" spans="1:21" x14ac:dyDescent="0.25">
      <c r="A1066" s="53">
        <f t="shared" si="48"/>
        <v>1065</v>
      </c>
      <c r="B1066" s="55"/>
      <c r="C1066" s="56"/>
      <c r="D1066" s="55"/>
      <c r="E1066" s="55"/>
      <c r="F1066" s="55"/>
      <c r="G1066" s="55"/>
      <c r="H1066" s="57"/>
      <c r="I1066" s="55"/>
      <c r="J1066" s="55"/>
      <c r="K1066" s="55"/>
      <c r="L1066" s="55"/>
      <c r="M1066" s="55"/>
      <c r="N1066" s="57"/>
      <c r="O1066" s="57" t="str">
        <f t="shared" si="49"/>
        <v/>
      </c>
      <c r="Q1066" s="38" t="s">
        <v>450</v>
      </c>
      <c r="R1066" s="38" t="str" cm="1">
        <f t="array" ref="R1066">_xlfn.XLOOKUP(Q1066,INDEX(Flettilisti,,1),INDEX(Flettilisti,,2),,0)</f>
        <v>Vantar flokkun</v>
      </c>
      <c r="S1066" s="38" t="str">
        <f>IF(ISBLANK(N1066),"",IF(N1066&lt;Gögn!$J$2,Gögn!$K$2,IF(N1066&gt;Gögn!$J$4,Gögn!$K$4,Gögn!$K$3)))</f>
        <v/>
      </c>
      <c r="T1066" s="49" t="str" cm="1">
        <f t="array" aca="1" ref="T1066" ca="1">IF(ISBLANK(B1066),"",IF(R1066="Styrkhæft",_xlfn.XLOOKUP(S1066,Vegalengdir[Texti],INDIRECT("Vegalengdir["&amp;'Upplýsingar um umsækjanda'!$B$10&amp;"]"),0%,0)))</f>
        <v/>
      </c>
      <c r="U1066" s="72" t="str">
        <f t="shared" si="50"/>
        <v/>
      </c>
    </row>
    <row r="1067" spans="1:21" x14ac:dyDescent="0.25">
      <c r="A1067" s="53">
        <f t="shared" ref="A1067:A1130" si="51">A1066+1</f>
        <v>1066</v>
      </c>
      <c r="B1067" s="55"/>
      <c r="C1067" s="56"/>
      <c r="D1067" s="55"/>
      <c r="E1067" s="55"/>
      <c r="F1067" s="55"/>
      <c r="G1067" s="55"/>
      <c r="H1067" s="57"/>
      <c r="I1067" s="55"/>
      <c r="J1067" s="55"/>
      <c r="K1067" s="55"/>
      <c r="L1067" s="55"/>
      <c r="M1067" s="55"/>
      <c r="N1067" s="57"/>
      <c r="O1067" s="57" t="str">
        <f t="shared" si="49"/>
        <v/>
      </c>
      <c r="Q1067" s="38" t="s">
        <v>450</v>
      </c>
      <c r="R1067" s="38" t="str" cm="1">
        <f t="array" ref="R1067">_xlfn.XLOOKUP(Q1067,INDEX(Flettilisti,,1),INDEX(Flettilisti,,2),,0)</f>
        <v>Vantar flokkun</v>
      </c>
      <c r="S1067" s="38" t="str">
        <f>IF(ISBLANK(N1067),"",IF(N1067&lt;Gögn!$J$2,Gögn!$K$2,IF(N1067&gt;Gögn!$J$4,Gögn!$K$4,Gögn!$K$3)))</f>
        <v/>
      </c>
      <c r="T1067" s="49" t="str" cm="1">
        <f t="array" aca="1" ref="T1067" ca="1">IF(ISBLANK(B1067),"",IF(R1067="Styrkhæft",_xlfn.XLOOKUP(S1067,Vegalengdir[Texti],INDIRECT("Vegalengdir["&amp;'Upplýsingar um umsækjanda'!$B$10&amp;"]"),0%,0)))</f>
        <v/>
      </c>
      <c r="U1067" s="72" t="str">
        <f t="shared" si="50"/>
        <v/>
      </c>
    </row>
    <row r="1068" spans="1:21" x14ac:dyDescent="0.25">
      <c r="A1068" s="53">
        <f t="shared" si="51"/>
        <v>1067</v>
      </c>
      <c r="B1068" s="55"/>
      <c r="C1068" s="56"/>
      <c r="D1068" s="55"/>
      <c r="E1068" s="55"/>
      <c r="F1068" s="55"/>
      <c r="G1068" s="55"/>
      <c r="H1068" s="57"/>
      <c r="I1068" s="55"/>
      <c r="J1068" s="55"/>
      <c r="K1068" s="55"/>
      <c r="L1068" s="55"/>
      <c r="M1068" s="55"/>
      <c r="N1068" s="57"/>
      <c r="O1068" s="57" t="str">
        <f t="shared" si="49"/>
        <v/>
      </c>
      <c r="Q1068" s="38" t="s">
        <v>450</v>
      </c>
      <c r="R1068" s="38" t="str" cm="1">
        <f t="array" ref="R1068">_xlfn.XLOOKUP(Q1068,INDEX(Flettilisti,,1),INDEX(Flettilisti,,2),,0)</f>
        <v>Vantar flokkun</v>
      </c>
      <c r="S1068" s="38" t="str">
        <f>IF(ISBLANK(N1068),"",IF(N1068&lt;Gögn!$J$2,Gögn!$K$2,IF(N1068&gt;Gögn!$J$4,Gögn!$K$4,Gögn!$K$3)))</f>
        <v/>
      </c>
      <c r="T1068" s="49" t="str" cm="1">
        <f t="array" aca="1" ref="T1068" ca="1">IF(ISBLANK(B1068),"",IF(R1068="Styrkhæft",_xlfn.XLOOKUP(S1068,Vegalengdir[Texti],INDIRECT("Vegalengdir["&amp;'Upplýsingar um umsækjanda'!$B$10&amp;"]"),0%,0)))</f>
        <v/>
      </c>
      <c r="U1068" s="72" t="str">
        <f t="shared" si="50"/>
        <v/>
      </c>
    </row>
    <row r="1069" spans="1:21" x14ac:dyDescent="0.25">
      <c r="A1069" s="53">
        <f t="shared" si="51"/>
        <v>1068</v>
      </c>
      <c r="B1069" s="55"/>
      <c r="C1069" s="56"/>
      <c r="D1069" s="55"/>
      <c r="E1069" s="55"/>
      <c r="F1069" s="55"/>
      <c r="G1069" s="55"/>
      <c r="H1069" s="57"/>
      <c r="I1069" s="55"/>
      <c r="J1069" s="55"/>
      <c r="K1069" s="55"/>
      <c r="L1069" s="55"/>
      <c r="M1069" s="55"/>
      <c r="N1069" s="57"/>
      <c r="O1069" s="57" t="str">
        <f t="shared" si="49"/>
        <v/>
      </c>
      <c r="Q1069" s="38" t="s">
        <v>450</v>
      </c>
      <c r="R1069" s="38" t="str" cm="1">
        <f t="array" ref="R1069">_xlfn.XLOOKUP(Q1069,INDEX(Flettilisti,,1),INDEX(Flettilisti,,2),,0)</f>
        <v>Vantar flokkun</v>
      </c>
      <c r="S1069" s="38" t="str">
        <f>IF(ISBLANK(N1069),"",IF(N1069&lt;Gögn!$J$2,Gögn!$K$2,IF(N1069&gt;Gögn!$J$4,Gögn!$K$4,Gögn!$K$3)))</f>
        <v/>
      </c>
      <c r="T1069" s="49" t="str" cm="1">
        <f t="array" aca="1" ref="T1069" ca="1">IF(ISBLANK(B1069),"",IF(R1069="Styrkhæft",_xlfn.XLOOKUP(S1069,Vegalengdir[Texti],INDIRECT("Vegalengdir["&amp;'Upplýsingar um umsækjanda'!$B$10&amp;"]"),0%,0)))</f>
        <v/>
      </c>
      <c r="U1069" s="72" t="str">
        <f t="shared" si="50"/>
        <v/>
      </c>
    </row>
    <row r="1070" spans="1:21" x14ac:dyDescent="0.25">
      <c r="A1070" s="53">
        <f t="shared" si="51"/>
        <v>1069</v>
      </c>
      <c r="B1070" s="55"/>
      <c r="C1070" s="56"/>
      <c r="D1070" s="55"/>
      <c r="E1070" s="55"/>
      <c r="F1070" s="55"/>
      <c r="G1070" s="55"/>
      <c r="H1070" s="57"/>
      <c r="I1070" s="55"/>
      <c r="J1070" s="55"/>
      <c r="K1070" s="55"/>
      <c r="L1070" s="55"/>
      <c r="M1070" s="55"/>
      <c r="N1070" s="57"/>
      <c r="O1070" s="57" t="str">
        <f t="shared" si="49"/>
        <v/>
      </c>
      <c r="Q1070" s="38" t="s">
        <v>450</v>
      </c>
      <c r="R1070" s="38" t="str" cm="1">
        <f t="array" ref="R1070">_xlfn.XLOOKUP(Q1070,INDEX(Flettilisti,,1),INDEX(Flettilisti,,2),,0)</f>
        <v>Vantar flokkun</v>
      </c>
      <c r="S1070" s="38" t="str">
        <f>IF(ISBLANK(N1070),"",IF(N1070&lt;Gögn!$J$2,Gögn!$K$2,IF(N1070&gt;Gögn!$J$4,Gögn!$K$4,Gögn!$K$3)))</f>
        <v/>
      </c>
      <c r="T1070" s="49" t="str" cm="1">
        <f t="array" aca="1" ref="T1070" ca="1">IF(ISBLANK(B1070),"",IF(R1070="Styrkhæft",_xlfn.XLOOKUP(S1070,Vegalengdir[Texti],INDIRECT("Vegalengdir["&amp;'Upplýsingar um umsækjanda'!$B$10&amp;"]"),0%,0)))</f>
        <v/>
      </c>
      <c r="U1070" s="72" t="str">
        <f t="shared" si="50"/>
        <v/>
      </c>
    </row>
    <row r="1071" spans="1:21" x14ac:dyDescent="0.25">
      <c r="A1071" s="53">
        <f t="shared" si="51"/>
        <v>1070</v>
      </c>
      <c r="B1071" s="55"/>
      <c r="C1071" s="56"/>
      <c r="D1071" s="55"/>
      <c r="E1071" s="55"/>
      <c r="F1071" s="55"/>
      <c r="G1071" s="55"/>
      <c r="H1071" s="57"/>
      <c r="I1071" s="55"/>
      <c r="J1071" s="55"/>
      <c r="K1071" s="55"/>
      <c r="L1071" s="55"/>
      <c r="M1071" s="55"/>
      <c r="N1071" s="57"/>
      <c r="O1071" s="57" t="str">
        <f t="shared" si="49"/>
        <v/>
      </c>
      <c r="Q1071" s="38" t="s">
        <v>450</v>
      </c>
      <c r="R1071" s="38" t="str" cm="1">
        <f t="array" ref="R1071">_xlfn.XLOOKUP(Q1071,INDEX(Flettilisti,,1),INDEX(Flettilisti,,2),,0)</f>
        <v>Vantar flokkun</v>
      </c>
      <c r="S1071" s="38" t="str">
        <f>IF(ISBLANK(N1071),"",IF(N1071&lt;Gögn!$J$2,Gögn!$K$2,IF(N1071&gt;Gögn!$J$4,Gögn!$K$4,Gögn!$K$3)))</f>
        <v/>
      </c>
      <c r="T1071" s="49" t="str" cm="1">
        <f t="array" aca="1" ref="T1071" ca="1">IF(ISBLANK(B1071),"",IF(R1071="Styrkhæft",_xlfn.XLOOKUP(S1071,Vegalengdir[Texti],INDIRECT("Vegalengdir["&amp;'Upplýsingar um umsækjanda'!$B$10&amp;"]"),0%,0)))</f>
        <v/>
      </c>
      <c r="U1071" s="72" t="str">
        <f t="shared" si="50"/>
        <v/>
      </c>
    </row>
    <row r="1072" spans="1:21" x14ac:dyDescent="0.25">
      <c r="A1072" s="53">
        <f t="shared" si="51"/>
        <v>1071</v>
      </c>
      <c r="B1072" s="55"/>
      <c r="C1072" s="56"/>
      <c r="D1072" s="55"/>
      <c r="E1072" s="55"/>
      <c r="F1072" s="55"/>
      <c r="G1072" s="55"/>
      <c r="H1072" s="57"/>
      <c r="I1072" s="55"/>
      <c r="J1072" s="55"/>
      <c r="K1072" s="55"/>
      <c r="L1072" s="55"/>
      <c r="M1072" s="55"/>
      <c r="N1072" s="57"/>
      <c r="O1072" s="57" t="str">
        <f t="shared" si="49"/>
        <v/>
      </c>
      <c r="Q1072" s="38" t="s">
        <v>450</v>
      </c>
      <c r="R1072" s="38" t="str" cm="1">
        <f t="array" ref="R1072">_xlfn.XLOOKUP(Q1072,INDEX(Flettilisti,,1),INDEX(Flettilisti,,2),,0)</f>
        <v>Vantar flokkun</v>
      </c>
      <c r="S1072" s="38" t="str">
        <f>IF(ISBLANK(N1072),"",IF(N1072&lt;Gögn!$J$2,Gögn!$K$2,IF(N1072&gt;Gögn!$J$4,Gögn!$K$4,Gögn!$K$3)))</f>
        <v/>
      </c>
      <c r="T1072" s="49" t="str" cm="1">
        <f t="array" aca="1" ref="T1072" ca="1">IF(ISBLANK(B1072),"",IF(R1072="Styrkhæft",_xlfn.XLOOKUP(S1072,Vegalengdir[Texti],INDIRECT("Vegalengdir["&amp;'Upplýsingar um umsækjanda'!$B$10&amp;"]"),0%,0)))</f>
        <v/>
      </c>
      <c r="U1072" s="72" t="str">
        <f t="shared" si="50"/>
        <v/>
      </c>
    </row>
    <row r="1073" spans="1:21" x14ac:dyDescent="0.25">
      <c r="A1073" s="53">
        <f t="shared" si="51"/>
        <v>1072</v>
      </c>
      <c r="B1073" s="55"/>
      <c r="C1073" s="56"/>
      <c r="D1073" s="55"/>
      <c r="E1073" s="55"/>
      <c r="F1073" s="55"/>
      <c r="G1073" s="55"/>
      <c r="H1073" s="57"/>
      <c r="I1073" s="55"/>
      <c r="J1073" s="55"/>
      <c r="K1073" s="55"/>
      <c r="L1073" s="55"/>
      <c r="M1073" s="55"/>
      <c r="N1073" s="57"/>
      <c r="O1073" s="57" t="str">
        <f t="shared" si="49"/>
        <v/>
      </c>
      <c r="Q1073" s="38" t="s">
        <v>450</v>
      </c>
      <c r="R1073" s="38" t="str" cm="1">
        <f t="array" ref="R1073">_xlfn.XLOOKUP(Q1073,INDEX(Flettilisti,,1),INDEX(Flettilisti,,2),,0)</f>
        <v>Vantar flokkun</v>
      </c>
      <c r="S1073" s="38" t="str">
        <f>IF(ISBLANK(N1073),"",IF(N1073&lt;Gögn!$J$2,Gögn!$K$2,IF(N1073&gt;Gögn!$J$4,Gögn!$K$4,Gögn!$K$3)))</f>
        <v/>
      </c>
      <c r="T1073" s="49" t="str" cm="1">
        <f t="array" aca="1" ref="T1073" ca="1">IF(ISBLANK(B1073),"",IF(R1073="Styrkhæft",_xlfn.XLOOKUP(S1073,Vegalengdir[Texti],INDIRECT("Vegalengdir["&amp;'Upplýsingar um umsækjanda'!$B$10&amp;"]"),0%,0)))</f>
        <v/>
      </c>
      <c r="U1073" s="72" t="str">
        <f t="shared" si="50"/>
        <v/>
      </c>
    </row>
    <row r="1074" spans="1:21" x14ac:dyDescent="0.25">
      <c r="A1074" s="53">
        <f t="shared" si="51"/>
        <v>1073</v>
      </c>
      <c r="B1074" s="55"/>
      <c r="C1074" s="56"/>
      <c r="D1074" s="55"/>
      <c r="E1074" s="55"/>
      <c r="F1074" s="55"/>
      <c r="G1074" s="55"/>
      <c r="H1074" s="57"/>
      <c r="I1074" s="55"/>
      <c r="J1074" s="55"/>
      <c r="K1074" s="55"/>
      <c r="L1074" s="55"/>
      <c r="M1074" s="55"/>
      <c r="N1074" s="57"/>
      <c r="O1074" s="57" t="str">
        <f t="shared" si="49"/>
        <v/>
      </c>
      <c r="Q1074" s="38" t="s">
        <v>450</v>
      </c>
      <c r="R1074" s="38" t="str" cm="1">
        <f t="array" ref="R1074">_xlfn.XLOOKUP(Q1074,INDEX(Flettilisti,,1),INDEX(Flettilisti,,2),,0)</f>
        <v>Vantar flokkun</v>
      </c>
      <c r="S1074" s="38" t="str">
        <f>IF(ISBLANK(N1074),"",IF(N1074&lt;Gögn!$J$2,Gögn!$K$2,IF(N1074&gt;Gögn!$J$4,Gögn!$K$4,Gögn!$K$3)))</f>
        <v/>
      </c>
      <c r="T1074" s="49" t="str" cm="1">
        <f t="array" aca="1" ref="T1074" ca="1">IF(ISBLANK(B1074),"",IF(R1074="Styrkhæft",_xlfn.XLOOKUP(S1074,Vegalengdir[Texti],INDIRECT("Vegalengdir["&amp;'Upplýsingar um umsækjanda'!$B$10&amp;"]"),0%,0)))</f>
        <v/>
      </c>
      <c r="U1074" s="72" t="str">
        <f t="shared" si="50"/>
        <v/>
      </c>
    </row>
    <row r="1075" spans="1:21" x14ac:dyDescent="0.25">
      <c r="A1075" s="53">
        <f t="shared" si="51"/>
        <v>1074</v>
      </c>
      <c r="B1075" s="55"/>
      <c r="C1075" s="56"/>
      <c r="D1075" s="55"/>
      <c r="E1075" s="55"/>
      <c r="F1075" s="55"/>
      <c r="G1075" s="55"/>
      <c r="H1075" s="57"/>
      <c r="I1075" s="55"/>
      <c r="J1075" s="55"/>
      <c r="K1075" s="55"/>
      <c r="L1075" s="55"/>
      <c r="M1075" s="55"/>
      <c r="N1075" s="57"/>
      <c r="O1075" s="57" t="str">
        <f t="shared" si="49"/>
        <v/>
      </c>
      <c r="Q1075" s="38" t="s">
        <v>450</v>
      </c>
      <c r="R1075" s="38" t="str" cm="1">
        <f t="array" ref="R1075">_xlfn.XLOOKUP(Q1075,INDEX(Flettilisti,,1),INDEX(Flettilisti,,2),,0)</f>
        <v>Vantar flokkun</v>
      </c>
      <c r="S1075" s="38" t="str">
        <f>IF(ISBLANK(N1075),"",IF(N1075&lt;Gögn!$J$2,Gögn!$K$2,IF(N1075&gt;Gögn!$J$4,Gögn!$K$4,Gögn!$K$3)))</f>
        <v/>
      </c>
      <c r="T1075" s="49" t="str" cm="1">
        <f t="array" aca="1" ref="T1075" ca="1">IF(ISBLANK(B1075),"",IF(R1075="Styrkhæft",_xlfn.XLOOKUP(S1075,Vegalengdir[Texti],INDIRECT("Vegalengdir["&amp;'Upplýsingar um umsækjanda'!$B$10&amp;"]"),0%,0)))</f>
        <v/>
      </c>
      <c r="U1075" s="72" t="str">
        <f t="shared" si="50"/>
        <v/>
      </c>
    </row>
    <row r="1076" spans="1:21" x14ac:dyDescent="0.25">
      <c r="A1076" s="53">
        <f t="shared" si="51"/>
        <v>1075</v>
      </c>
      <c r="B1076" s="55"/>
      <c r="C1076" s="56"/>
      <c r="D1076" s="55"/>
      <c r="E1076" s="55"/>
      <c r="F1076" s="55"/>
      <c r="G1076" s="55"/>
      <c r="H1076" s="57"/>
      <c r="I1076" s="55"/>
      <c r="J1076" s="55"/>
      <c r="K1076" s="55"/>
      <c r="L1076" s="55"/>
      <c r="M1076" s="55"/>
      <c r="N1076" s="57"/>
      <c r="O1076" s="57" t="str">
        <f t="shared" si="49"/>
        <v/>
      </c>
      <c r="Q1076" s="38" t="s">
        <v>450</v>
      </c>
      <c r="R1076" s="38" t="str" cm="1">
        <f t="array" ref="R1076">_xlfn.XLOOKUP(Q1076,INDEX(Flettilisti,,1),INDEX(Flettilisti,,2),,0)</f>
        <v>Vantar flokkun</v>
      </c>
      <c r="S1076" s="38" t="str">
        <f>IF(ISBLANK(N1076),"",IF(N1076&lt;Gögn!$J$2,Gögn!$K$2,IF(N1076&gt;Gögn!$J$4,Gögn!$K$4,Gögn!$K$3)))</f>
        <v/>
      </c>
      <c r="T1076" s="49" t="str" cm="1">
        <f t="array" aca="1" ref="T1076" ca="1">IF(ISBLANK(B1076),"",IF(R1076="Styrkhæft",_xlfn.XLOOKUP(S1076,Vegalengdir[Texti],INDIRECT("Vegalengdir["&amp;'Upplýsingar um umsækjanda'!$B$10&amp;"]"),0%,0)))</f>
        <v/>
      </c>
      <c r="U1076" s="72" t="str">
        <f t="shared" si="50"/>
        <v/>
      </c>
    </row>
    <row r="1077" spans="1:21" x14ac:dyDescent="0.25">
      <c r="A1077" s="53">
        <f t="shared" si="51"/>
        <v>1076</v>
      </c>
      <c r="B1077" s="55"/>
      <c r="C1077" s="56"/>
      <c r="D1077" s="55"/>
      <c r="E1077" s="55"/>
      <c r="F1077" s="55"/>
      <c r="G1077" s="55"/>
      <c r="H1077" s="57"/>
      <c r="I1077" s="55"/>
      <c r="J1077" s="55"/>
      <c r="K1077" s="55"/>
      <c r="L1077" s="55"/>
      <c r="M1077" s="55"/>
      <c r="N1077" s="57"/>
      <c r="O1077" s="57" t="str">
        <f t="shared" si="49"/>
        <v/>
      </c>
      <c r="Q1077" s="38" t="s">
        <v>450</v>
      </c>
      <c r="R1077" s="38" t="str" cm="1">
        <f t="array" ref="R1077">_xlfn.XLOOKUP(Q1077,INDEX(Flettilisti,,1),INDEX(Flettilisti,,2),,0)</f>
        <v>Vantar flokkun</v>
      </c>
      <c r="S1077" s="38" t="str">
        <f>IF(ISBLANK(N1077),"",IF(N1077&lt;Gögn!$J$2,Gögn!$K$2,IF(N1077&gt;Gögn!$J$4,Gögn!$K$4,Gögn!$K$3)))</f>
        <v/>
      </c>
      <c r="T1077" s="49" t="str" cm="1">
        <f t="array" aca="1" ref="T1077" ca="1">IF(ISBLANK(B1077),"",IF(R1077="Styrkhæft",_xlfn.XLOOKUP(S1077,Vegalengdir[Texti],INDIRECT("Vegalengdir["&amp;'Upplýsingar um umsækjanda'!$B$10&amp;"]"),0%,0)))</f>
        <v/>
      </c>
      <c r="U1077" s="72" t="str">
        <f t="shared" si="50"/>
        <v/>
      </c>
    </row>
    <row r="1078" spans="1:21" x14ac:dyDescent="0.25">
      <c r="A1078" s="53">
        <f t="shared" si="51"/>
        <v>1077</v>
      </c>
      <c r="B1078" s="55"/>
      <c r="C1078" s="56"/>
      <c r="D1078" s="55"/>
      <c r="E1078" s="55"/>
      <c r="F1078" s="55"/>
      <c r="G1078" s="55"/>
      <c r="H1078" s="57"/>
      <c r="I1078" s="55"/>
      <c r="J1078" s="55"/>
      <c r="K1078" s="55"/>
      <c r="L1078" s="55"/>
      <c r="M1078" s="55"/>
      <c r="N1078" s="57"/>
      <c r="O1078" s="57" t="str">
        <f t="shared" si="49"/>
        <v/>
      </c>
      <c r="Q1078" s="38" t="s">
        <v>450</v>
      </c>
      <c r="R1078" s="38" t="str" cm="1">
        <f t="array" ref="R1078">_xlfn.XLOOKUP(Q1078,INDEX(Flettilisti,,1),INDEX(Flettilisti,,2),,0)</f>
        <v>Vantar flokkun</v>
      </c>
      <c r="S1078" s="38" t="str">
        <f>IF(ISBLANK(N1078),"",IF(N1078&lt;Gögn!$J$2,Gögn!$K$2,IF(N1078&gt;Gögn!$J$4,Gögn!$K$4,Gögn!$K$3)))</f>
        <v/>
      </c>
      <c r="T1078" s="49" t="str" cm="1">
        <f t="array" aca="1" ref="T1078" ca="1">IF(ISBLANK(B1078),"",IF(R1078="Styrkhæft",_xlfn.XLOOKUP(S1078,Vegalengdir[Texti],INDIRECT("Vegalengdir["&amp;'Upplýsingar um umsækjanda'!$B$10&amp;"]"),0%,0)))</f>
        <v/>
      </c>
      <c r="U1078" s="72" t="str">
        <f t="shared" si="50"/>
        <v/>
      </c>
    </row>
    <row r="1079" spans="1:21" x14ac:dyDescent="0.25">
      <c r="A1079" s="53">
        <f t="shared" si="51"/>
        <v>1078</v>
      </c>
      <c r="B1079" s="55"/>
      <c r="C1079" s="56"/>
      <c r="D1079" s="55"/>
      <c r="E1079" s="55"/>
      <c r="F1079" s="55"/>
      <c r="G1079" s="55"/>
      <c r="H1079" s="57"/>
      <c r="I1079" s="55"/>
      <c r="J1079" s="55"/>
      <c r="K1079" s="55"/>
      <c r="L1079" s="55"/>
      <c r="M1079" s="55"/>
      <c r="N1079" s="57"/>
      <c r="O1079" s="57" t="str">
        <f t="shared" si="49"/>
        <v/>
      </c>
      <c r="Q1079" s="38" t="s">
        <v>450</v>
      </c>
      <c r="R1079" s="38" t="str" cm="1">
        <f t="array" ref="R1079">_xlfn.XLOOKUP(Q1079,INDEX(Flettilisti,,1),INDEX(Flettilisti,,2),,0)</f>
        <v>Vantar flokkun</v>
      </c>
      <c r="S1079" s="38" t="str">
        <f>IF(ISBLANK(N1079),"",IF(N1079&lt;Gögn!$J$2,Gögn!$K$2,IF(N1079&gt;Gögn!$J$4,Gögn!$K$4,Gögn!$K$3)))</f>
        <v/>
      </c>
      <c r="T1079" s="49" t="str" cm="1">
        <f t="array" aca="1" ref="T1079" ca="1">IF(ISBLANK(B1079),"",IF(R1079="Styrkhæft",_xlfn.XLOOKUP(S1079,Vegalengdir[Texti],INDIRECT("Vegalengdir["&amp;'Upplýsingar um umsækjanda'!$B$10&amp;"]"),0%,0)))</f>
        <v/>
      </c>
      <c r="U1079" s="72" t="str">
        <f t="shared" si="50"/>
        <v/>
      </c>
    </row>
    <row r="1080" spans="1:21" x14ac:dyDescent="0.25">
      <c r="A1080" s="53">
        <f t="shared" si="51"/>
        <v>1079</v>
      </c>
      <c r="B1080" s="55"/>
      <c r="C1080" s="56"/>
      <c r="D1080" s="55"/>
      <c r="E1080" s="55"/>
      <c r="F1080" s="55"/>
      <c r="G1080" s="55"/>
      <c r="H1080" s="57"/>
      <c r="I1080" s="55"/>
      <c r="J1080" s="55"/>
      <c r="K1080" s="55"/>
      <c r="L1080" s="55"/>
      <c r="M1080" s="55"/>
      <c r="N1080" s="57"/>
      <c r="O1080" s="57" t="str">
        <f t="shared" si="49"/>
        <v/>
      </c>
      <c r="Q1080" s="38" t="s">
        <v>450</v>
      </c>
      <c r="R1080" s="38" t="str" cm="1">
        <f t="array" ref="R1080">_xlfn.XLOOKUP(Q1080,INDEX(Flettilisti,,1),INDEX(Flettilisti,,2),,0)</f>
        <v>Vantar flokkun</v>
      </c>
      <c r="S1080" s="38" t="str">
        <f>IF(ISBLANK(N1080),"",IF(N1080&lt;Gögn!$J$2,Gögn!$K$2,IF(N1080&gt;Gögn!$J$4,Gögn!$K$4,Gögn!$K$3)))</f>
        <v/>
      </c>
      <c r="T1080" s="49" t="str" cm="1">
        <f t="array" aca="1" ref="T1080" ca="1">IF(ISBLANK(B1080),"",IF(R1080="Styrkhæft",_xlfn.XLOOKUP(S1080,Vegalengdir[Texti],INDIRECT("Vegalengdir["&amp;'Upplýsingar um umsækjanda'!$B$10&amp;"]"),0%,0)))</f>
        <v/>
      </c>
      <c r="U1080" s="72" t="str">
        <f t="shared" si="50"/>
        <v/>
      </c>
    </row>
    <row r="1081" spans="1:21" x14ac:dyDescent="0.25">
      <c r="A1081" s="53">
        <f t="shared" si="51"/>
        <v>1080</v>
      </c>
      <c r="B1081" s="55"/>
      <c r="C1081" s="56"/>
      <c r="D1081" s="55"/>
      <c r="E1081" s="55"/>
      <c r="F1081" s="55"/>
      <c r="G1081" s="55"/>
      <c r="H1081" s="57"/>
      <c r="I1081" s="55"/>
      <c r="J1081" s="55"/>
      <c r="K1081" s="55"/>
      <c r="L1081" s="55"/>
      <c r="M1081" s="55"/>
      <c r="N1081" s="57"/>
      <c r="O1081" s="57" t="str">
        <f t="shared" si="49"/>
        <v/>
      </c>
      <c r="Q1081" s="38" t="s">
        <v>450</v>
      </c>
      <c r="R1081" s="38" t="str" cm="1">
        <f t="array" ref="R1081">_xlfn.XLOOKUP(Q1081,INDEX(Flettilisti,,1),INDEX(Flettilisti,,2),,0)</f>
        <v>Vantar flokkun</v>
      </c>
      <c r="S1081" s="38" t="str">
        <f>IF(ISBLANK(N1081),"",IF(N1081&lt;Gögn!$J$2,Gögn!$K$2,IF(N1081&gt;Gögn!$J$4,Gögn!$K$4,Gögn!$K$3)))</f>
        <v/>
      </c>
      <c r="T1081" s="49" t="str" cm="1">
        <f t="array" aca="1" ref="T1081" ca="1">IF(ISBLANK(B1081),"",IF(R1081="Styrkhæft",_xlfn.XLOOKUP(S1081,Vegalengdir[Texti],INDIRECT("Vegalengdir["&amp;'Upplýsingar um umsækjanda'!$B$10&amp;"]"),0%,0)))</f>
        <v/>
      </c>
      <c r="U1081" s="72" t="str">
        <f t="shared" si="50"/>
        <v/>
      </c>
    </row>
    <row r="1082" spans="1:21" x14ac:dyDescent="0.25">
      <c r="A1082" s="53">
        <f t="shared" si="51"/>
        <v>1081</v>
      </c>
      <c r="B1082" s="55"/>
      <c r="C1082" s="56"/>
      <c r="D1082" s="55"/>
      <c r="E1082" s="55"/>
      <c r="F1082" s="55"/>
      <c r="G1082" s="55"/>
      <c r="H1082" s="57"/>
      <c r="I1082" s="55"/>
      <c r="J1082" s="55"/>
      <c r="K1082" s="55"/>
      <c r="L1082" s="55"/>
      <c r="M1082" s="55"/>
      <c r="N1082" s="57"/>
      <c r="O1082" s="57" t="str">
        <f t="shared" si="49"/>
        <v/>
      </c>
      <c r="Q1082" s="38" t="s">
        <v>450</v>
      </c>
      <c r="R1082" s="38" t="str" cm="1">
        <f t="array" ref="R1082">_xlfn.XLOOKUP(Q1082,INDEX(Flettilisti,,1),INDEX(Flettilisti,,2),,0)</f>
        <v>Vantar flokkun</v>
      </c>
      <c r="S1082" s="38" t="str">
        <f>IF(ISBLANK(N1082),"",IF(N1082&lt;Gögn!$J$2,Gögn!$K$2,IF(N1082&gt;Gögn!$J$4,Gögn!$K$4,Gögn!$K$3)))</f>
        <v/>
      </c>
      <c r="T1082" s="49" t="str" cm="1">
        <f t="array" aca="1" ref="T1082" ca="1">IF(ISBLANK(B1082),"",IF(R1082="Styrkhæft",_xlfn.XLOOKUP(S1082,Vegalengdir[Texti],INDIRECT("Vegalengdir["&amp;'Upplýsingar um umsækjanda'!$B$10&amp;"]"),0%,0)))</f>
        <v/>
      </c>
      <c r="U1082" s="72" t="str">
        <f t="shared" si="50"/>
        <v/>
      </c>
    </row>
    <row r="1083" spans="1:21" x14ac:dyDescent="0.25">
      <c r="A1083" s="53">
        <f t="shared" si="51"/>
        <v>1082</v>
      </c>
      <c r="B1083" s="55"/>
      <c r="C1083" s="56"/>
      <c r="D1083" s="55"/>
      <c r="E1083" s="55"/>
      <c r="F1083" s="55"/>
      <c r="G1083" s="55"/>
      <c r="H1083" s="57"/>
      <c r="I1083" s="55"/>
      <c r="J1083" s="55"/>
      <c r="K1083" s="55"/>
      <c r="L1083" s="55"/>
      <c r="M1083" s="55"/>
      <c r="N1083" s="57"/>
      <c r="O1083" s="57" t="str">
        <f t="shared" si="49"/>
        <v/>
      </c>
      <c r="Q1083" s="38" t="s">
        <v>450</v>
      </c>
      <c r="R1083" s="38" t="str" cm="1">
        <f t="array" ref="R1083">_xlfn.XLOOKUP(Q1083,INDEX(Flettilisti,,1),INDEX(Flettilisti,,2),,0)</f>
        <v>Vantar flokkun</v>
      </c>
      <c r="S1083" s="38" t="str">
        <f>IF(ISBLANK(N1083),"",IF(N1083&lt;Gögn!$J$2,Gögn!$K$2,IF(N1083&gt;Gögn!$J$4,Gögn!$K$4,Gögn!$K$3)))</f>
        <v/>
      </c>
      <c r="T1083" s="49" t="str" cm="1">
        <f t="array" aca="1" ref="T1083" ca="1">IF(ISBLANK(B1083),"",IF(R1083="Styrkhæft",_xlfn.XLOOKUP(S1083,Vegalengdir[Texti],INDIRECT("Vegalengdir["&amp;'Upplýsingar um umsækjanda'!$B$10&amp;"]"),0%,0)))</f>
        <v/>
      </c>
      <c r="U1083" s="72" t="str">
        <f t="shared" si="50"/>
        <v/>
      </c>
    </row>
    <row r="1084" spans="1:21" x14ac:dyDescent="0.25">
      <c r="A1084" s="53">
        <f t="shared" si="51"/>
        <v>1083</v>
      </c>
      <c r="B1084" s="55"/>
      <c r="C1084" s="56"/>
      <c r="D1084" s="55"/>
      <c r="E1084" s="55"/>
      <c r="F1084" s="55"/>
      <c r="G1084" s="55"/>
      <c r="H1084" s="57"/>
      <c r="I1084" s="55"/>
      <c r="J1084" s="55"/>
      <c r="K1084" s="55"/>
      <c r="L1084" s="55"/>
      <c r="M1084" s="55"/>
      <c r="N1084" s="57"/>
      <c r="O1084" s="57" t="str">
        <f t="shared" si="49"/>
        <v/>
      </c>
      <c r="Q1084" s="38" t="s">
        <v>450</v>
      </c>
      <c r="R1084" s="38" t="str" cm="1">
        <f t="array" ref="R1084">_xlfn.XLOOKUP(Q1084,INDEX(Flettilisti,,1),INDEX(Flettilisti,,2),,0)</f>
        <v>Vantar flokkun</v>
      </c>
      <c r="S1084" s="38" t="str">
        <f>IF(ISBLANK(N1084),"",IF(N1084&lt;Gögn!$J$2,Gögn!$K$2,IF(N1084&gt;Gögn!$J$4,Gögn!$K$4,Gögn!$K$3)))</f>
        <v/>
      </c>
      <c r="T1084" s="49" t="str" cm="1">
        <f t="array" aca="1" ref="T1084" ca="1">IF(ISBLANK(B1084),"",IF(R1084="Styrkhæft",_xlfn.XLOOKUP(S1084,Vegalengdir[Texti],INDIRECT("Vegalengdir["&amp;'Upplýsingar um umsækjanda'!$B$10&amp;"]"),0%,0)))</f>
        <v/>
      </c>
      <c r="U1084" s="72" t="str">
        <f t="shared" si="50"/>
        <v/>
      </c>
    </row>
    <row r="1085" spans="1:21" x14ac:dyDescent="0.25">
      <c r="A1085" s="53">
        <f t="shared" si="51"/>
        <v>1084</v>
      </c>
      <c r="B1085" s="55"/>
      <c r="C1085" s="56"/>
      <c r="D1085" s="55"/>
      <c r="E1085" s="55"/>
      <c r="F1085" s="55"/>
      <c r="G1085" s="55"/>
      <c r="H1085" s="57"/>
      <c r="I1085" s="55"/>
      <c r="J1085" s="55"/>
      <c r="K1085" s="55"/>
      <c r="L1085" s="55"/>
      <c r="M1085" s="55"/>
      <c r="N1085" s="57"/>
      <c r="O1085" s="57" t="str">
        <f t="shared" si="49"/>
        <v/>
      </c>
      <c r="Q1085" s="38" t="s">
        <v>450</v>
      </c>
      <c r="R1085" s="38" t="str" cm="1">
        <f t="array" ref="R1085">_xlfn.XLOOKUP(Q1085,INDEX(Flettilisti,,1),INDEX(Flettilisti,,2),,0)</f>
        <v>Vantar flokkun</v>
      </c>
      <c r="S1085" s="38" t="str">
        <f>IF(ISBLANK(N1085),"",IF(N1085&lt;Gögn!$J$2,Gögn!$K$2,IF(N1085&gt;Gögn!$J$4,Gögn!$K$4,Gögn!$K$3)))</f>
        <v/>
      </c>
      <c r="T1085" s="49" t="str" cm="1">
        <f t="array" aca="1" ref="T1085" ca="1">IF(ISBLANK(B1085),"",IF(R1085="Styrkhæft",_xlfn.XLOOKUP(S1085,Vegalengdir[Texti],INDIRECT("Vegalengdir["&amp;'Upplýsingar um umsækjanda'!$B$10&amp;"]"),0%,0)))</f>
        <v/>
      </c>
      <c r="U1085" s="72" t="str">
        <f t="shared" si="50"/>
        <v/>
      </c>
    </row>
    <row r="1086" spans="1:21" x14ac:dyDescent="0.25">
      <c r="A1086" s="53">
        <f t="shared" si="51"/>
        <v>1085</v>
      </c>
      <c r="B1086" s="55"/>
      <c r="C1086" s="56"/>
      <c r="D1086" s="55"/>
      <c r="E1086" s="55"/>
      <c r="F1086" s="55"/>
      <c r="G1086" s="55"/>
      <c r="H1086" s="57"/>
      <c r="I1086" s="55"/>
      <c r="J1086" s="55"/>
      <c r="K1086" s="55"/>
      <c r="L1086" s="55"/>
      <c r="M1086" s="55"/>
      <c r="N1086" s="57"/>
      <c r="O1086" s="57" t="str">
        <f t="shared" si="49"/>
        <v/>
      </c>
      <c r="Q1086" s="38" t="s">
        <v>450</v>
      </c>
      <c r="R1086" s="38" t="str" cm="1">
        <f t="array" ref="R1086">_xlfn.XLOOKUP(Q1086,INDEX(Flettilisti,,1),INDEX(Flettilisti,,2),,0)</f>
        <v>Vantar flokkun</v>
      </c>
      <c r="S1086" s="38" t="str">
        <f>IF(ISBLANK(N1086),"",IF(N1086&lt;Gögn!$J$2,Gögn!$K$2,IF(N1086&gt;Gögn!$J$4,Gögn!$K$4,Gögn!$K$3)))</f>
        <v/>
      </c>
      <c r="T1086" s="49" t="str" cm="1">
        <f t="array" aca="1" ref="T1086" ca="1">IF(ISBLANK(B1086),"",IF(R1086="Styrkhæft",_xlfn.XLOOKUP(S1086,Vegalengdir[Texti],INDIRECT("Vegalengdir["&amp;'Upplýsingar um umsækjanda'!$B$10&amp;"]"),0%,0)))</f>
        <v/>
      </c>
      <c r="U1086" s="72" t="str">
        <f t="shared" si="50"/>
        <v/>
      </c>
    </row>
    <row r="1087" spans="1:21" x14ac:dyDescent="0.25">
      <c r="A1087" s="53">
        <f t="shared" si="51"/>
        <v>1086</v>
      </c>
      <c r="B1087" s="55"/>
      <c r="C1087" s="56"/>
      <c r="D1087" s="55"/>
      <c r="E1087" s="55"/>
      <c r="F1087" s="55"/>
      <c r="G1087" s="55"/>
      <c r="H1087" s="57"/>
      <c r="I1087" s="55"/>
      <c r="J1087" s="55"/>
      <c r="K1087" s="55"/>
      <c r="L1087" s="55"/>
      <c r="M1087" s="55"/>
      <c r="N1087" s="57"/>
      <c r="O1087" s="57" t="str">
        <f t="shared" si="49"/>
        <v/>
      </c>
      <c r="Q1087" s="38" t="s">
        <v>450</v>
      </c>
      <c r="R1087" s="38" t="str" cm="1">
        <f t="array" ref="R1087">_xlfn.XLOOKUP(Q1087,INDEX(Flettilisti,,1),INDEX(Flettilisti,,2),,0)</f>
        <v>Vantar flokkun</v>
      </c>
      <c r="S1087" s="38" t="str">
        <f>IF(ISBLANK(N1087),"",IF(N1087&lt;Gögn!$J$2,Gögn!$K$2,IF(N1087&gt;Gögn!$J$4,Gögn!$K$4,Gögn!$K$3)))</f>
        <v/>
      </c>
      <c r="T1087" s="49" t="str" cm="1">
        <f t="array" aca="1" ref="T1087" ca="1">IF(ISBLANK(B1087),"",IF(R1087="Styrkhæft",_xlfn.XLOOKUP(S1087,Vegalengdir[Texti],INDIRECT("Vegalengdir["&amp;'Upplýsingar um umsækjanda'!$B$10&amp;"]"),0%,0)))</f>
        <v/>
      </c>
      <c r="U1087" s="72" t="str">
        <f t="shared" si="50"/>
        <v/>
      </c>
    </row>
    <row r="1088" spans="1:21" x14ac:dyDescent="0.25">
      <c r="A1088" s="53">
        <f t="shared" si="51"/>
        <v>1087</v>
      </c>
      <c r="B1088" s="55"/>
      <c r="C1088" s="56"/>
      <c r="D1088" s="55"/>
      <c r="E1088" s="55"/>
      <c r="F1088" s="55"/>
      <c r="G1088" s="55"/>
      <c r="H1088" s="57"/>
      <c r="I1088" s="55"/>
      <c r="J1088" s="55"/>
      <c r="K1088" s="55"/>
      <c r="L1088" s="55"/>
      <c r="M1088" s="55"/>
      <c r="N1088" s="57"/>
      <c r="O1088" s="57" t="str">
        <f t="shared" si="49"/>
        <v/>
      </c>
      <c r="Q1088" s="38" t="s">
        <v>450</v>
      </c>
      <c r="R1088" s="38" t="str" cm="1">
        <f t="array" ref="R1088">_xlfn.XLOOKUP(Q1088,INDEX(Flettilisti,,1),INDEX(Flettilisti,,2),,0)</f>
        <v>Vantar flokkun</v>
      </c>
      <c r="S1088" s="38" t="str">
        <f>IF(ISBLANK(N1088),"",IF(N1088&lt;Gögn!$J$2,Gögn!$K$2,IF(N1088&gt;Gögn!$J$4,Gögn!$K$4,Gögn!$K$3)))</f>
        <v/>
      </c>
      <c r="T1088" s="49" t="str" cm="1">
        <f t="array" aca="1" ref="T1088" ca="1">IF(ISBLANK(B1088),"",IF(R1088="Styrkhæft",_xlfn.XLOOKUP(S1088,Vegalengdir[Texti],INDIRECT("Vegalengdir["&amp;'Upplýsingar um umsækjanda'!$B$10&amp;"]"),0%,0)))</f>
        <v/>
      </c>
      <c r="U1088" s="72" t="str">
        <f t="shared" si="50"/>
        <v/>
      </c>
    </row>
    <row r="1089" spans="1:21" x14ac:dyDescent="0.25">
      <c r="A1089" s="53">
        <f t="shared" si="51"/>
        <v>1088</v>
      </c>
      <c r="B1089" s="55"/>
      <c r="C1089" s="56"/>
      <c r="D1089" s="55"/>
      <c r="E1089" s="55"/>
      <c r="F1089" s="55"/>
      <c r="G1089" s="55"/>
      <c r="H1089" s="57"/>
      <c r="I1089" s="55"/>
      <c r="J1089" s="55"/>
      <c r="K1089" s="55"/>
      <c r="L1089" s="55"/>
      <c r="M1089" s="55"/>
      <c r="N1089" s="57"/>
      <c r="O1089" s="57" t="str">
        <f t="shared" si="49"/>
        <v/>
      </c>
      <c r="Q1089" s="38" t="s">
        <v>450</v>
      </c>
      <c r="R1089" s="38" t="str" cm="1">
        <f t="array" ref="R1089">_xlfn.XLOOKUP(Q1089,INDEX(Flettilisti,,1),INDEX(Flettilisti,,2),,0)</f>
        <v>Vantar flokkun</v>
      </c>
      <c r="S1089" s="38" t="str">
        <f>IF(ISBLANK(N1089),"",IF(N1089&lt;Gögn!$J$2,Gögn!$K$2,IF(N1089&gt;Gögn!$J$4,Gögn!$K$4,Gögn!$K$3)))</f>
        <v/>
      </c>
      <c r="T1089" s="49" t="str" cm="1">
        <f t="array" aca="1" ref="T1089" ca="1">IF(ISBLANK(B1089),"",IF(R1089="Styrkhæft",_xlfn.XLOOKUP(S1089,Vegalengdir[Texti],INDIRECT("Vegalengdir["&amp;'Upplýsingar um umsækjanda'!$B$10&amp;"]"),0%,0)))</f>
        <v/>
      </c>
      <c r="U1089" s="72" t="str">
        <f t="shared" si="50"/>
        <v/>
      </c>
    </row>
    <row r="1090" spans="1:21" x14ac:dyDescent="0.25">
      <c r="A1090" s="53">
        <f t="shared" si="51"/>
        <v>1089</v>
      </c>
      <c r="B1090" s="55"/>
      <c r="C1090" s="56"/>
      <c r="D1090" s="55"/>
      <c r="E1090" s="55"/>
      <c r="F1090" s="55"/>
      <c r="G1090" s="55"/>
      <c r="H1090" s="57"/>
      <c r="I1090" s="55"/>
      <c r="J1090" s="55"/>
      <c r="K1090" s="55"/>
      <c r="L1090" s="55"/>
      <c r="M1090" s="55"/>
      <c r="N1090" s="57"/>
      <c r="O1090" s="57" t="str">
        <f t="shared" si="49"/>
        <v/>
      </c>
      <c r="Q1090" s="38" t="s">
        <v>450</v>
      </c>
      <c r="R1090" s="38" t="str" cm="1">
        <f t="array" ref="R1090">_xlfn.XLOOKUP(Q1090,INDEX(Flettilisti,,1),INDEX(Flettilisti,,2),,0)</f>
        <v>Vantar flokkun</v>
      </c>
      <c r="S1090" s="38" t="str">
        <f>IF(ISBLANK(N1090),"",IF(N1090&lt;Gögn!$J$2,Gögn!$K$2,IF(N1090&gt;Gögn!$J$4,Gögn!$K$4,Gögn!$K$3)))</f>
        <v/>
      </c>
      <c r="T1090" s="49" t="str" cm="1">
        <f t="array" aca="1" ref="T1090" ca="1">IF(ISBLANK(B1090),"",IF(R1090="Styrkhæft",_xlfn.XLOOKUP(S1090,Vegalengdir[Texti],INDIRECT("Vegalengdir["&amp;'Upplýsingar um umsækjanda'!$B$10&amp;"]"),0%,0)))</f>
        <v/>
      </c>
      <c r="U1090" s="72" t="str">
        <f t="shared" si="50"/>
        <v/>
      </c>
    </row>
    <row r="1091" spans="1:21" x14ac:dyDescent="0.25">
      <c r="A1091" s="53">
        <f t="shared" si="51"/>
        <v>1090</v>
      </c>
      <c r="B1091" s="55"/>
      <c r="C1091" s="56"/>
      <c r="D1091" s="55"/>
      <c r="E1091" s="55"/>
      <c r="F1091" s="55"/>
      <c r="G1091" s="55"/>
      <c r="H1091" s="57"/>
      <c r="I1091" s="55"/>
      <c r="J1091" s="55"/>
      <c r="K1091" s="55"/>
      <c r="L1091" s="55"/>
      <c r="M1091" s="55"/>
      <c r="N1091" s="57"/>
      <c r="O1091" s="57" t="str">
        <f t="shared" ref="O1091:O1154" si="52">IFERROR(IF(ISBLANK(B1091),"",H1091/N1091),0)</f>
        <v/>
      </c>
      <c r="Q1091" s="38" t="s">
        <v>450</v>
      </c>
      <c r="R1091" s="38" t="str" cm="1">
        <f t="array" ref="R1091">_xlfn.XLOOKUP(Q1091,INDEX(Flettilisti,,1),INDEX(Flettilisti,,2),,0)</f>
        <v>Vantar flokkun</v>
      </c>
      <c r="S1091" s="38" t="str">
        <f>IF(ISBLANK(N1091),"",IF(N1091&lt;Gögn!$J$2,Gögn!$K$2,IF(N1091&gt;Gögn!$J$4,Gögn!$K$4,Gögn!$K$3)))</f>
        <v/>
      </c>
      <c r="T1091" s="49" t="str" cm="1">
        <f t="array" aca="1" ref="T1091" ca="1">IF(ISBLANK(B1091),"",IF(R1091="Styrkhæft",_xlfn.XLOOKUP(S1091,Vegalengdir[Texti],INDIRECT("Vegalengdir["&amp;'Upplýsingar um umsækjanda'!$B$10&amp;"]"),0%,0)))</f>
        <v/>
      </c>
      <c r="U1091" s="72" t="str">
        <f t="shared" ref="U1091:U1154" si="53">IF(ISBLANK(B1091),"",T1091*H1091)</f>
        <v/>
      </c>
    </row>
    <row r="1092" spans="1:21" x14ac:dyDescent="0.25">
      <c r="A1092" s="53">
        <f t="shared" si="51"/>
        <v>1091</v>
      </c>
      <c r="B1092" s="55"/>
      <c r="C1092" s="56"/>
      <c r="D1092" s="55"/>
      <c r="E1092" s="55"/>
      <c r="F1092" s="55"/>
      <c r="G1092" s="55"/>
      <c r="H1092" s="57"/>
      <c r="I1092" s="55"/>
      <c r="J1092" s="55"/>
      <c r="K1092" s="55"/>
      <c r="L1092" s="55"/>
      <c r="M1092" s="55"/>
      <c r="N1092" s="57"/>
      <c r="O1092" s="57" t="str">
        <f t="shared" si="52"/>
        <v/>
      </c>
      <c r="Q1092" s="38" t="s">
        <v>450</v>
      </c>
      <c r="R1092" s="38" t="str" cm="1">
        <f t="array" ref="R1092">_xlfn.XLOOKUP(Q1092,INDEX(Flettilisti,,1),INDEX(Flettilisti,,2),,0)</f>
        <v>Vantar flokkun</v>
      </c>
      <c r="S1092" s="38" t="str">
        <f>IF(ISBLANK(N1092),"",IF(N1092&lt;Gögn!$J$2,Gögn!$K$2,IF(N1092&gt;Gögn!$J$4,Gögn!$K$4,Gögn!$K$3)))</f>
        <v/>
      </c>
      <c r="T1092" s="49" t="str" cm="1">
        <f t="array" aca="1" ref="T1092" ca="1">IF(ISBLANK(B1092),"",IF(R1092="Styrkhæft",_xlfn.XLOOKUP(S1092,Vegalengdir[Texti],INDIRECT("Vegalengdir["&amp;'Upplýsingar um umsækjanda'!$B$10&amp;"]"),0%,0)))</f>
        <v/>
      </c>
      <c r="U1092" s="72" t="str">
        <f t="shared" si="53"/>
        <v/>
      </c>
    </row>
    <row r="1093" spans="1:21" x14ac:dyDescent="0.25">
      <c r="A1093" s="53">
        <f t="shared" si="51"/>
        <v>1092</v>
      </c>
      <c r="B1093" s="55"/>
      <c r="C1093" s="56"/>
      <c r="D1093" s="55"/>
      <c r="E1093" s="55"/>
      <c r="F1093" s="55"/>
      <c r="G1093" s="55"/>
      <c r="H1093" s="57"/>
      <c r="I1093" s="55"/>
      <c r="J1093" s="55"/>
      <c r="K1093" s="55"/>
      <c r="L1093" s="55"/>
      <c r="M1093" s="55"/>
      <c r="N1093" s="57"/>
      <c r="O1093" s="57" t="str">
        <f t="shared" si="52"/>
        <v/>
      </c>
      <c r="Q1093" s="38" t="s">
        <v>450</v>
      </c>
      <c r="R1093" s="38" t="str" cm="1">
        <f t="array" ref="R1093">_xlfn.XLOOKUP(Q1093,INDEX(Flettilisti,,1),INDEX(Flettilisti,,2),,0)</f>
        <v>Vantar flokkun</v>
      </c>
      <c r="S1093" s="38" t="str">
        <f>IF(ISBLANK(N1093),"",IF(N1093&lt;Gögn!$J$2,Gögn!$K$2,IF(N1093&gt;Gögn!$J$4,Gögn!$K$4,Gögn!$K$3)))</f>
        <v/>
      </c>
      <c r="T1093" s="49" t="str" cm="1">
        <f t="array" aca="1" ref="T1093" ca="1">IF(ISBLANK(B1093),"",IF(R1093="Styrkhæft",_xlfn.XLOOKUP(S1093,Vegalengdir[Texti],INDIRECT("Vegalengdir["&amp;'Upplýsingar um umsækjanda'!$B$10&amp;"]"),0%,0)))</f>
        <v/>
      </c>
      <c r="U1093" s="72" t="str">
        <f t="shared" si="53"/>
        <v/>
      </c>
    </row>
    <row r="1094" spans="1:21" x14ac:dyDescent="0.25">
      <c r="A1094" s="53">
        <f t="shared" si="51"/>
        <v>1093</v>
      </c>
      <c r="B1094" s="55"/>
      <c r="C1094" s="56"/>
      <c r="D1094" s="55"/>
      <c r="E1094" s="55"/>
      <c r="F1094" s="55"/>
      <c r="G1094" s="55"/>
      <c r="H1094" s="57"/>
      <c r="I1094" s="55"/>
      <c r="J1094" s="55"/>
      <c r="K1094" s="55"/>
      <c r="L1094" s="55"/>
      <c r="M1094" s="55"/>
      <c r="N1094" s="57"/>
      <c r="O1094" s="57" t="str">
        <f t="shared" si="52"/>
        <v/>
      </c>
      <c r="Q1094" s="38" t="s">
        <v>450</v>
      </c>
      <c r="R1094" s="38" t="str" cm="1">
        <f t="array" ref="R1094">_xlfn.XLOOKUP(Q1094,INDEX(Flettilisti,,1),INDEX(Flettilisti,,2),,0)</f>
        <v>Vantar flokkun</v>
      </c>
      <c r="S1094" s="38" t="str">
        <f>IF(ISBLANK(N1094),"",IF(N1094&lt;Gögn!$J$2,Gögn!$K$2,IF(N1094&gt;Gögn!$J$4,Gögn!$K$4,Gögn!$K$3)))</f>
        <v/>
      </c>
      <c r="T1094" s="49" t="str" cm="1">
        <f t="array" aca="1" ref="T1094" ca="1">IF(ISBLANK(B1094),"",IF(R1094="Styrkhæft",_xlfn.XLOOKUP(S1094,Vegalengdir[Texti],INDIRECT("Vegalengdir["&amp;'Upplýsingar um umsækjanda'!$B$10&amp;"]"),0%,0)))</f>
        <v/>
      </c>
      <c r="U1094" s="72" t="str">
        <f t="shared" si="53"/>
        <v/>
      </c>
    </row>
    <row r="1095" spans="1:21" x14ac:dyDescent="0.25">
      <c r="A1095" s="53">
        <f t="shared" si="51"/>
        <v>1094</v>
      </c>
      <c r="B1095" s="55"/>
      <c r="C1095" s="56"/>
      <c r="D1095" s="55"/>
      <c r="E1095" s="55"/>
      <c r="F1095" s="55"/>
      <c r="G1095" s="55"/>
      <c r="H1095" s="57"/>
      <c r="I1095" s="55"/>
      <c r="J1095" s="55"/>
      <c r="K1095" s="55"/>
      <c r="L1095" s="55"/>
      <c r="M1095" s="55"/>
      <c r="N1095" s="57"/>
      <c r="O1095" s="57" t="str">
        <f t="shared" si="52"/>
        <v/>
      </c>
      <c r="Q1095" s="38" t="s">
        <v>450</v>
      </c>
      <c r="R1095" s="38" t="str" cm="1">
        <f t="array" ref="R1095">_xlfn.XLOOKUP(Q1095,INDEX(Flettilisti,,1),INDEX(Flettilisti,,2),,0)</f>
        <v>Vantar flokkun</v>
      </c>
      <c r="S1095" s="38" t="str">
        <f>IF(ISBLANK(N1095),"",IF(N1095&lt;Gögn!$J$2,Gögn!$K$2,IF(N1095&gt;Gögn!$J$4,Gögn!$K$4,Gögn!$K$3)))</f>
        <v/>
      </c>
      <c r="T1095" s="49" t="str" cm="1">
        <f t="array" aca="1" ref="T1095" ca="1">IF(ISBLANK(B1095),"",IF(R1095="Styrkhæft",_xlfn.XLOOKUP(S1095,Vegalengdir[Texti],INDIRECT("Vegalengdir["&amp;'Upplýsingar um umsækjanda'!$B$10&amp;"]"),0%,0)))</f>
        <v/>
      </c>
      <c r="U1095" s="72" t="str">
        <f t="shared" si="53"/>
        <v/>
      </c>
    </row>
    <row r="1096" spans="1:21" x14ac:dyDescent="0.25">
      <c r="A1096" s="53">
        <f t="shared" si="51"/>
        <v>1095</v>
      </c>
      <c r="B1096" s="55"/>
      <c r="C1096" s="56"/>
      <c r="D1096" s="55"/>
      <c r="E1096" s="55"/>
      <c r="F1096" s="55"/>
      <c r="G1096" s="55"/>
      <c r="H1096" s="57"/>
      <c r="I1096" s="55"/>
      <c r="J1096" s="55"/>
      <c r="K1096" s="55"/>
      <c r="L1096" s="55"/>
      <c r="M1096" s="55"/>
      <c r="N1096" s="57"/>
      <c r="O1096" s="57" t="str">
        <f t="shared" si="52"/>
        <v/>
      </c>
      <c r="Q1096" s="38" t="s">
        <v>450</v>
      </c>
      <c r="R1096" s="38" t="str" cm="1">
        <f t="array" ref="R1096">_xlfn.XLOOKUP(Q1096,INDEX(Flettilisti,,1),INDEX(Flettilisti,,2),,0)</f>
        <v>Vantar flokkun</v>
      </c>
      <c r="S1096" s="38" t="str">
        <f>IF(ISBLANK(N1096),"",IF(N1096&lt;Gögn!$J$2,Gögn!$K$2,IF(N1096&gt;Gögn!$J$4,Gögn!$K$4,Gögn!$K$3)))</f>
        <v/>
      </c>
      <c r="T1096" s="49" t="str" cm="1">
        <f t="array" aca="1" ref="T1096" ca="1">IF(ISBLANK(B1096),"",IF(R1096="Styrkhæft",_xlfn.XLOOKUP(S1096,Vegalengdir[Texti],INDIRECT("Vegalengdir["&amp;'Upplýsingar um umsækjanda'!$B$10&amp;"]"),0%,0)))</f>
        <v/>
      </c>
      <c r="U1096" s="72" t="str">
        <f t="shared" si="53"/>
        <v/>
      </c>
    </row>
    <row r="1097" spans="1:21" x14ac:dyDescent="0.25">
      <c r="A1097" s="53">
        <f t="shared" si="51"/>
        <v>1096</v>
      </c>
      <c r="B1097" s="55"/>
      <c r="C1097" s="56"/>
      <c r="D1097" s="55"/>
      <c r="E1097" s="55"/>
      <c r="F1097" s="55"/>
      <c r="G1097" s="55"/>
      <c r="H1097" s="57"/>
      <c r="I1097" s="55"/>
      <c r="J1097" s="55"/>
      <c r="K1097" s="55"/>
      <c r="L1097" s="55"/>
      <c r="M1097" s="55"/>
      <c r="N1097" s="57"/>
      <c r="O1097" s="57" t="str">
        <f t="shared" si="52"/>
        <v/>
      </c>
      <c r="Q1097" s="38" t="s">
        <v>450</v>
      </c>
      <c r="R1097" s="38" t="str" cm="1">
        <f t="array" ref="R1097">_xlfn.XLOOKUP(Q1097,INDEX(Flettilisti,,1),INDEX(Flettilisti,,2),,0)</f>
        <v>Vantar flokkun</v>
      </c>
      <c r="S1097" s="38" t="str">
        <f>IF(ISBLANK(N1097),"",IF(N1097&lt;Gögn!$J$2,Gögn!$K$2,IF(N1097&gt;Gögn!$J$4,Gögn!$K$4,Gögn!$K$3)))</f>
        <v/>
      </c>
      <c r="T1097" s="49" t="str" cm="1">
        <f t="array" aca="1" ref="T1097" ca="1">IF(ISBLANK(B1097),"",IF(R1097="Styrkhæft",_xlfn.XLOOKUP(S1097,Vegalengdir[Texti],INDIRECT("Vegalengdir["&amp;'Upplýsingar um umsækjanda'!$B$10&amp;"]"),0%,0)))</f>
        <v/>
      </c>
      <c r="U1097" s="72" t="str">
        <f t="shared" si="53"/>
        <v/>
      </c>
    </row>
    <row r="1098" spans="1:21" x14ac:dyDescent="0.25">
      <c r="A1098" s="53">
        <f t="shared" si="51"/>
        <v>1097</v>
      </c>
      <c r="B1098" s="55"/>
      <c r="C1098" s="56"/>
      <c r="D1098" s="55"/>
      <c r="E1098" s="55"/>
      <c r="F1098" s="55"/>
      <c r="G1098" s="55"/>
      <c r="H1098" s="57"/>
      <c r="I1098" s="55"/>
      <c r="J1098" s="55"/>
      <c r="K1098" s="55"/>
      <c r="L1098" s="55"/>
      <c r="M1098" s="55"/>
      <c r="N1098" s="57"/>
      <c r="O1098" s="57" t="str">
        <f t="shared" si="52"/>
        <v/>
      </c>
      <c r="Q1098" s="38" t="s">
        <v>450</v>
      </c>
      <c r="R1098" s="38" t="str" cm="1">
        <f t="array" ref="R1098">_xlfn.XLOOKUP(Q1098,INDEX(Flettilisti,,1),INDEX(Flettilisti,,2),,0)</f>
        <v>Vantar flokkun</v>
      </c>
      <c r="S1098" s="38" t="str">
        <f>IF(ISBLANK(N1098),"",IF(N1098&lt;Gögn!$J$2,Gögn!$K$2,IF(N1098&gt;Gögn!$J$4,Gögn!$K$4,Gögn!$K$3)))</f>
        <v/>
      </c>
      <c r="T1098" s="49" t="str" cm="1">
        <f t="array" aca="1" ref="T1098" ca="1">IF(ISBLANK(B1098),"",IF(R1098="Styrkhæft",_xlfn.XLOOKUP(S1098,Vegalengdir[Texti],INDIRECT("Vegalengdir["&amp;'Upplýsingar um umsækjanda'!$B$10&amp;"]"),0%,0)))</f>
        <v/>
      </c>
      <c r="U1098" s="72" t="str">
        <f t="shared" si="53"/>
        <v/>
      </c>
    </row>
    <row r="1099" spans="1:21" x14ac:dyDescent="0.25">
      <c r="A1099" s="53">
        <f t="shared" si="51"/>
        <v>1098</v>
      </c>
      <c r="B1099" s="55"/>
      <c r="C1099" s="56"/>
      <c r="D1099" s="55"/>
      <c r="E1099" s="55"/>
      <c r="F1099" s="55"/>
      <c r="G1099" s="55"/>
      <c r="H1099" s="57"/>
      <c r="I1099" s="55"/>
      <c r="J1099" s="55"/>
      <c r="K1099" s="55"/>
      <c r="L1099" s="55"/>
      <c r="M1099" s="55"/>
      <c r="N1099" s="57"/>
      <c r="O1099" s="57" t="str">
        <f t="shared" si="52"/>
        <v/>
      </c>
      <c r="Q1099" s="38" t="s">
        <v>450</v>
      </c>
      <c r="R1099" s="38" t="str" cm="1">
        <f t="array" ref="R1099">_xlfn.XLOOKUP(Q1099,INDEX(Flettilisti,,1),INDEX(Flettilisti,,2),,0)</f>
        <v>Vantar flokkun</v>
      </c>
      <c r="S1099" s="38" t="str">
        <f>IF(ISBLANK(N1099),"",IF(N1099&lt;Gögn!$J$2,Gögn!$K$2,IF(N1099&gt;Gögn!$J$4,Gögn!$K$4,Gögn!$K$3)))</f>
        <v/>
      </c>
      <c r="T1099" s="49" t="str" cm="1">
        <f t="array" aca="1" ref="T1099" ca="1">IF(ISBLANK(B1099),"",IF(R1099="Styrkhæft",_xlfn.XLOOKUP(S1099,Vegalengdir[Texti],INDIRECT("Vegalengdir["&amp;'Upplýsingar um umsækjanda'!$B$10&amp;"]"),0%,0)))</f>
        <v/>
      </c>
      <c r="U1099" s="72" t="str">
        <f t="shared" si="53"/>
        <v/>
      </c>
    </row>
    <row r="1100" spans="1:21" x14ac:dyDescent="0.25">
      <c r="A1100" s="53">
        <f t="shared" si="51"/>
        <v>1099</v>
      </c>
      <c r="B1100" s="55"/>
      <c r="C1100" s="56"/>
      <c r="D1100" s="55"/>
      <c r="E1100" s="55"/>
      <c r="F1100" s="55"/>
      <c r="G1100" s="55"/>
      <c r="H1100" s="57"/>
      <c r="I1100" s="55"/>
      <c r="J1100" s="55"/>
      <c r="K1100" s="55"/>
      <c r="L1100" s="55"/>
      <c r="M1100" s="55"/>
      <c r="N1100" s="57"/>
      <c r="O1100" s="57" t="str">
        <f t="shared" si="52"/>
        <v/>
      </c>
      <c r="Q1100" s="38" t="s">
        <v>450</v>
      </c>
      <c r="R1100" s="38" t="str" cm="1">
        <f t="array" ref="R1100">_xlfn.XLOOKUP(Q1100,INDEX(Flettilisti,,1),INDEX(Flettilisti,,2),,0)</f>
        <v>Vantar flokkun</v>
      </c>
      <c r="S1100" s="38" t="str">
        <f>IF(ISBLANK(N1100),"",IF(N1100&lt;Gögn!$J$2,Gögn!$K$2,IF(N1100&gt;Gögn!$J$4,Gögn!$K$4,Gögn!$K$3)))</f>
        <v/>
      </c>
      <c r="T1100" s="49" t="str" cm="1">
        <f t="array" aca="1" ref="T1100" ca="1">IF(ISBLANK(B1100),"",IF(R1100="Styrkhæft",_xlfn.XLOOKUP(S1100,Vegalengdir[Texti],INDIRECT("Vegalengdir["&amp;'Upplýsingar um umsækjanda'!$B$10&amp;"]"),0%,0)))</f>
        <v/>
      </c>
      <c r="U1100" s="72" t="str">
        <f t="shared" si="53"/>
        <v/>
      </c>
    </row>
    <row r="1101" spans="1:21" x14ac:dyDescent="0.25">
      <c r="A1101" s="53">
        <f t="shared" si="51"/>
        <v>1100</v>
      </c>
      <c r="B1101" s="55"/>
      <c r="C1101" s="56"/>
      <c r="D1101" s="55"/>
      <c r="E1101" s="55"/>
      <c r="F1101" s="55"/>
      <c r="G1101" s="55"/>
      <c r="H1101" s="57"/>
      <c r="I1101" s="55"/>
      <c r="J1101" s="55"/>
      <c r="K1101" s="55"/>
      <c r="L1101" s="55"/>
      <c r="M1101" s="55"/>
      <c r="N1101" s="57"/>
      <c r="O1101" s="57" t="str">
        <f t="shared" si="52"/>
        <v/>
      </c>
      <c r="Q1101" s="38" t="s">
        <v>450</v>
      </c>
      <c r="R1101" s="38" t="str" cm="1">
        <f t="array" ref="R1101">_xlfn.XLOOKUP(Q1101,INDEX(Flettilisti,,1),INDEX(Flettilisti,,2),,0)</f>
        <v>Vantar flokkun</v>
      </c>
      <c r="S1101" s="38" t="str">
        <f>IF(ISBLANK(N1101),"",IF(N1101&lt;Gögn!$J$2,Gögn!$K$2,IF(N1101&gt;Gögn!$J$4,Gögn!$K$4,Gögn!$K$3)))</f>
        <v/>
      </c>
      <c r="T1101" s="49" t="str" cm="1">
        <f t="array" aca="1" ref="T1101" ca="1">IF(ISBLANK(B1101),"",IF(R1101="Styrkhæft",_xlfn.XLOOKUP(S1101,Vegalengdir[Texti],INDIRECT("Vegalengdir["&amp;'Upplýsingar um umsækjanda'!$B$10&amp;"]"),0%,0)))</f>
        <v/>
      </c>
      <c r="U1101" s="72" t="str">
        <f t="shared" si="53"/>
        <v/>
      </c>
    </row>
    <row r="1102" spans="1:21" x14ac:dyDescent="0.25">
      <c r="A1102" s="53">
        <f t="shared" si="51"/>
        <v>1101</v>
      </c>
      <c r="B1102" s="55"/>
      <c r="C1102" s="56"/>
      <c r="D1102" s="55"/>
      <c r="E1102" s="55"/>
      <c r="F1102" s="55"/>
      <c r="G1102" s="55"/>
      <c r="H1102" s="57"/>
      <c r="I1102" s="55"/>
      <c r="J1102" s="55"/>
      <c r="K1102" s="55"/>
      <c r="L1102" s="55"/>
      <c r="M1102" s="55"/>
      <c r="N1102" s="57"/>
      <c r="O1102" s="57" t="str">
        <f t="shared" si="52"/>
        <v/>
      </c>
      <c r="Q1102" s="38" t="s">
        <v>450</v>
      </c>
      <c r="R1102" s="38" t="str" cm="1">
        <f t="array" ref="R1102">_xlfn.XLOOKUP(Q1102,INDEX(Flettilisti,,1),INDEX(Flettilisti,,2),,0)</f>
        <v>Vantar flokkun</v>
      </c>
      <c r="S1102" s="38" t="str">
        <f>IF(ISBLANK(N1102),"",IF(N1102&lt;Gögn!$J$2,Gögn!$K$2,IF(N1102&gt;Gögn!$J$4,Gögn!$K$4,Gögn!$K$3)))</f>
        <v/>
      </c>
      <c r="T1102" s="49" t="str" cm="1">
        <f t="array" aca="1" ref="T1102" ca="1">IF(ISBLANK(B1102),"",IF(R1102="Styrkhæft",_xlfn.XLOOKUP(S1102,Vegalengdir[Texti],INDIRECT("Vegalengdir["&amp;'Upplýsingar um umsækjanda'!$B$10&amp;"]"),0%,0)))</f>
        <v/>
      </c>
      <c r="U1102" s="72" t="str">
        <f t="shared" si="53"/>
        <v/>
      </c>
    </row>
    <row r="1103" spans="1:21" x14ac:dyDescent="0.25">
      <c r="A1103" s="53">
        <f t="shared" si="51"/>
        <v>1102</v>
      </c>
      <c r="B1103" s="55"/>
      <c r="C1103" s="56"/>
      <c r="D1103" s="55"/>
      <c r="E1103" s="55"/>
      <c r="F1103" s="55"/>
      <c r="G1103" s="55"/>
      <c r="H1103" s="57"/>
      <c r="I1103" s="55"/>
      <c r="J1103" s="55"/>
      <c r="K1103" s="55"/>
      <c r="L1103" s="55"/>
      <c r="M1103" s="55"/>
      <c r="N1103" s="57"/>
      <c r="O1103" s="57" t="str">
        <f t="shared" si="52"/>
        <v/>
      </c>
      <c r="Q1103" s="38" t="s">
        <v>450</v>
      </c>
      <c r="R1103" s="38" t="str" cm="1">
        <f t="array" ref="R1103">_xlfn.XLOOKUP(Q1103,INDEX(Flettilisti,,1),INDEX(Flettilisti,,2),,0)</f>
        <v>Vantar flokkun</v>
      </c>
      <c r="S1103" s="38" t="str">
        <f>IF(ISBLANK(N1103),"",IF(N1103&lt;Gögn!$J$2,Gögn!$K$2,IF(N1103&gt;Gögn!$J$4,Gögn!$K$4,Gögn!$K$3)))</f>
        <v/>
      </c>
      <c r="T1103" s="49" t="str" cm="1">
        <f t="array" aca="1" ref="T1103" ca="1">IF(ISBLANK(B1103),"",IF(R1103="Styrkhæft",_xlfn.XLOOKUP(S1103,Vegalengdir[Texti],INDIRECT("Vegalengdir["&amp;'Upplýsingar um umsækjanda'!$B$10&amp;"]"),0%,0)))</f>
        <v/>
      </c>
      <c r="U1103" s="72" t="str">
        <f t="shared" si="53"/>
        <v/>
      </c>
    </row>
    <row r="1104" spans="1:21" x14ac:dyDescent="0.25">
      <c r="A1104" s="53">
        <f t="shared" si="51"/>
        <v>1103</v>
      </c>
      <c r="B1104" s="55"/>
      <c r="C1104" s="56"/>
      <c r="D1104" s="55"/>
      <c r="E1104" s="55"/>
      <c r="F1104" s="55"/>
      <c r="G1104" s="55"/>
      <c r="H1104" s="57"/>
      <c r="I1104" s="55"/>
      <c r="J1104" s="55"/>
      <c r="K1104" s="55"/>
      <c r="L1104" s="55"/>
      <c r="M1104" s="55"/>
      <c r="N1104" s="57"/>
      <c r="O1104" s="57" t="str">
        <f t="shared" si="52"/>
        <v/>
      </c>
      <c r="Q1104" s="38" t="s">
        <v>450</v>
      </c>
      <c r="R1104" s="38" t="str" cm="1">
        <f t="array" ref="R1104">_xlfn.XLOOKUP(Q1104,INDEX(Flettilisti,,1),INDEX(Flettilisti,,2),,0)</f>
        <v>Vantar flokkun</v>
      </c>
      <c r="S1104" s="38" t="str">
        <f>IF(ISBLANK(N1104),"",IF(N1104&lt;Gögn!$J$2,Gögn!$K$2,IF(N1104&gt;Gögn!$J$4,Gögn!$K$4,Gögn!$K$3)))</f>
        <v/>
      </c>
      <c r="T1104" s="49" t="str" cm="1">
        <f t="array" aca="1" ref="T1104" ca="1">IF(ISBLANK(B1104),"",IF(R1104="Styrkhæft",_xlfn.XLOOKUP(S1104,Vegalengdir[Texti],INDIRECT("Vegalengdir["&amp;'Upplýsingar um umsækjanda'!$B$10&amp;"]"),0%,0)))</f>
        <v/>
      </c>
      <c r="U1104" s="72" t="str">
        <f t="shared" si="53"/>
        <v/>
      </c>
    </row>
    <row r="1105" spans="1:21" x14ac:dyDescent="0.25">
      <c r="A1105" s="53">
        <f t="shared" si="51"/>
        <v>1104</v>
      </c>
      <c r="B1105" s="55"/>
      <c r="C1105" s="56"/>
      <c r="D1105" s="55"/>
      <c r="E1105" s="55"/>
      <c r="F1105" s="55"/>
      <c r="G1105" s="55"/>
      <c r="H1105" s="57"/>
      <c r="I1105" s="55"/>
      <c r="J1105" s="55"/>
      <c r="K1105" s="55"/>
      <c r="L1105" s="55"/>
      <c r="M1105" s="55"/>
      <c r="N1105" s="57"/>
      <c r="O1105" s="57" t="str">
        <f t="shared" si="52"/>
        <v/>
      </c>
      <c r="Q1105" s="38" t="s">
        <v>450</v>
      </c>
      <c r="R1105" s="38" t="str" cm="1">
        <f t="array" ref="R1105">_xlfn.XLOOKUP(Q1105,INDEX(Flettilisti,,1),INDEX(Flettilisti,,2),,0)</f>
        <v>Vantar flokkun</v>
      </c>
      <c r="S1105" s="38" t="str">
        <f>IF(ISBLANK(N1105),"",IF(N1105&lt;Gögn!$J$2,Gögn!$K$2,IF(N1105&gt;Gögn!$J$4,Gögn!$K$4,Gögn!$K$3)))</f>
        <v/>
      </c>
      <c r="T1105" s="49" t="str" cm="1">
        <f t="array" aca="1" ref="T1105" ca="1">IF(ISBLANK(B1105),"",IF(R1105="Styrkhæft",_xlfn.XLOOKUP(S1105,Vegalengdir[Texti],INDIRECT("Vegalengdir["&amp;'Upplýsingar um umsækjanda'!$B$10&amp;"]"),0%,0)))</f>
        <v/>
      </c>
      <c r="U1105" s="72" t="str">
        <f t="shared" si="53"/>
        <v/>
      </c>
    </row>
    <row r="1106" spans="1:21" x14ac:dyDescent="0.25">
      <c r="A1106" s="53">
        <f t="shared" si="51"/>
        <v>1105</v>
      </c>
      <c r="B1106" s="55"/>
      <c r="C1106" s="56"/>
      <c r="D1106" s="55"/>
      <c r="E1106" s="55"/>
      <c r="F1106" s="55"/>
      <c r="G1106" s="55"/>
      <c r="H1106" s="57"/>
      <c r="I1106" s="55"/>
      <c r="J1106" s="55"/>
      <c r="K1106" s="55"/>
      <c r="L1106" s="55"/>
      <c r="M1106" s="55"/>
      <c r="N1106" s="57"/>
      <c r="O1106" s="57" t="str">
        <f t="shared" si="52"/>
        <v/>
      </c>
      <c r="Q1106" s="38" t="s">
        <v>450</v>
      </c>
      <c r="R1106" s="38" t="str" cm="1">
        <f t="array" ref="R1106">_xlfn.XLOOKUP(Q1106,INDEX(Flettilisti,,1),INDEX(Flettilisti,,2),,0)</f>
        <v>Vantar flokkun</v>
      </c>
      <c r="S1106" s="38" t="str">
        <f>IF(ISBLANK(N1106),"",IF(N1106&lt;Gögn!$J$2,Gögn!$K$2,IF(N1106&gt;Gögn!$J$4,Gögn!$K$4,Gögn!$K$3)))</f>
        <v/>
      </c>
      <c r="T1106" s="49" t="str" cm="1">
        <f t="array" aca="1" ref="T1106" ca="1">IF(ISBLANK(B1106),"",IF(R1106="Styrkhæft",_xlfn.XLOOKUP(S1106,Vegalengdir[Texti],INDIRECT("Vegalengdir["&amp;'Upplýsingar um umsækjanda'!$B$10&amp;"]"),0%,0)))</f>
        <v/>
      </c>
      <c r="U1106" s="72" t="str">
        <f t="shared" si="53"/>
        <v/>
      </c>
    </row>
    <row r="1107" spans="1:21" x14ac:dyDescent="0.25">
      <c r="A1107" s="53">
        <f t="shared" si="51"/>
        <v>1106</v>
      </c>
      <c r="B1107" s="55"/>
      <c r="C1107" s="56"/>
      <c r="D1107" s="55"/>
      <c r="E1107" s="55"/>
      <c r="F1107" s="55"/>
      <c r="G1107" s="55"/>
      <c r="H1107" s="57"/>
      <c r="I1107" s="55"/>
      <c r="J1107" s="55"/>
      <c r="K1107" s="55"/>
      <c r="L1107" s="55"/>
      <c r="M1107" s="55"/>
      <c r="N1107" s="57"/>
      <c r="O1107" s="57" t="str">
        <f t="shared" si="52"/>
        <v/>
      </c>
      <c r="Q1107" s="38" t="s">
        <v>450</v>
      </c>
      <c r="R1107" s="38" t="str" cm="1">
        <f t="array" ref="R1107">_xlfn.XLOOKUP(Q1107,INDEX(Flettilisti,,1),INDEX(Flettilisti,,2),,0)</f>
        <v>Vantar flokkun</v>
      </c>
      <c r="S1107" s="38" t="str">
        <f>IF(ISBLANK(N1107),"",IF(N1107&lt;Gögn!$J$2,Gögn!$K$2,IF(N1107&gt;Gögn!$J$4,Gögn!$K$4,Gögn!$K$3)))</f>
        <v/>
      </c>
      <c r="T1107" s="49" t="str" cm="1">
        <f t="array" aca="1" ref="T1107" ca="1">IF(ISBLANK(B1107),"",IF(R1107="Styrkhæft",_xlfn.XLOOKUP(S1107,Vegalengdir[Texti],INDIRECT("Vegalengdir["&amp;'Upplýsingar um umsækjanda'!$B$10&amp;"]"),0%,0)))</f>
        <v/>
      </c>
      <c r="U1107" s="72" t="str">
        <f t="shared" si="53"/>
        <v/>
      </c>
    </row>
    <row r="1108" spans="1:21" x14ac:dyDescent="0.25">
      <c r="A1108" s="53">
        <f t="shared" si="51"/>
        <v>1107</v>
      </c>
      <c r="B1108" s="55"/>
      <c r="C1108" s="56"/>
      <c r="D1108" s="55"/>
      <c r="E1108" s="55"/>
      <c r="F1108" s="55"/>
      <c r="G1108" s="55"/>
      <c r="H1108" s="57"/>
      <c r="I1108" s="55"/>
      <c r="J1108" s="55"/>
      <c r="K1108" s="55"/>
      <c r="L1108" s="55"/>
      <c r="M1108" s="55"/>
      <c r="N1108" s="57"/>
      <c r="O1108" s="57" t="str">
        <f t="shared" si="52"/>
        <v/>
      </c>
      <c r="Q1108" s="38" t="s">
        <v>450</v>
      </c>
      <c r="R1108" s="38" t="str" cm="1">
        <f t="array" ref="R1108">_xlfn.XLOOKUP(Q1108,INDEX(Flettilisti,,1),INDEX(Flettilisti,,2),,0)</f>
        <v>Vantar flokkun</v>
      </c>
      <c r="S1108" s="38" t="str">
        <f>IF(ISBLANK(N1108),"",IF(N1108&lt;Gögn!$J$2,Gögn!$K$2,IF(N1108&gt;Gögn!$J$4,Gögn!$K$4,Gögn!$K$3)))</f>
        <v/>
      </c>
      <c r="T1108" s="49" t="str" cm="1">
        <f t="array" aca="1" ref="T1108" ca="1">IF(ISBLANK(B1108),"",IF(R1108="Styrkhæft",_xlfn.XLOOKUP(S1108,Vegalengdir[Texti],INDIRECT("Vegalengdir["&amp;'Upplýsingar um umsækjanda'!$B$10&amp;"]"),0%,0)))</f>
        <v/>
      </c>
      <c r="U1108" s="72" t="str">
        <f t="shared" si="53"/>
        <v/>
      </c>
    </row>
    <row r="1109" spans="1:21" x14ac:dyDescent="0.25">
      <c r="A1109" s="53">
        <f t="shared" si="51"/>
        <v>1108</v>
      </c>
      <c r="B1109" s="55"/>
      <c r="C1109" s="56"/>
      <c r="D1109" s="55"/>
      <c r="E1109" s="55"/>
      <c r="F1109" s="55"/>
      <c r="G1109" s="55"/>
      <c r="H1109" s="57"/>
      <c r="I1109" s="55"/>
      <c r="J1109" s="55"/>
      <c r="K1109" s="55"/>
      <c r="L1109" s="55"/>
      <c r="M1109" s="55"/>
      <c r="N1109" s="57"/>
      <c r="O1109" s="57" t="str">
        <f t="shared" si="52"/>
        <v/>
      </c>
      <c r="Q1109" s="38" t="s">
        <v>450</v>
      </c>
      <c r="R1109" s="38" t="str" cm="1">
        <f t="array" ref="R1109">_xlfn.XLOOKUP(Q1109,INDEX(Flettilisti,,1),INDEX(Flettilisti,,2),,0)</f>
        <v>Vantar flokkun</v>
      </c>
      <c r="S1109" s="38" t="str">
        <f>IF(ISBLANK(N1109),"",IF(N1109&lt;Gögn!$J$2,Gögn!$K$2,IF(N1109&gt;Gögn!$J$4,Gögn!$K$4,Gögn!$K$3)))</f>
        <v/>
      </c>
      <c r="T1109" s="49" t="str" cm="1">
        <f t="array" aca="1" ref="T1109" ca="1">IF(ISBLANK(B1109),"",IF(R1109="Styrkhæft",_xlfn.XLOOKUP(S1109,Vegalengdir[Texti],INDIRECT("Vegalengdir["&amp;'Upplýsingar um umsækjanda'!$B$10&amp;"]"),0%,0)))</f>
        <v/>
      </c>
      <c r="U1109" s="72" t="str">
        <f t="shared" si="53"/>
        <v/>
      </c>
    </row>
    <row r="1110" spans="1:21" x14ac:dyDescent="0.25">
      <c r="A1110" s="53">
        <f t="shared" si="51"/>
        <v>1109</v>
      </c>
      <c r="B1110" s="55"/>
      <c r="C1110" s="56"/>
      <c r="D1110" s="55"/>
      <c r="E1110" s="55"/>
      <c r="F1110" s="55"/>
      <c r="G1110" s="55"/>
      <c r="H1110" s="57"/>
      <c r="I1110" s="55"/>
      <c r="J1110" s="55"/>
      <c r="K1110" s="55"/>
      <c r="L1110" s="55"/>
      <c r="M1110" s="55"/>
      <c r="N1110" s="57"/>
      <c r="O1110" s="57" t="str">
        <f t="shared" si="52"/>
        <v/>
      </c>
      <c r="Q1110" s="38" t="s">
        <v>450</v>
      </c>
      <c r="R1110" s="38" t="str" cm="1">
        <f t="array" ref="R1110">_xlfn.XLOOKUP(Q1110,INDEX(Flettilisti,,1),INDEX(Flettilisti,,2),,0)</f>
        <v>Vantar flokkun</v>
      </c>
      <c r="S1110" s="38" t="str">
        <f>IF(ISBLANK(N1110),"",IF(N1110&lt;Gögn!$J$2,Gögn!$K$2,IF(N1110&gt;Gögn!$J$4,Gögn!$K$4,Gögn!$K$3)))</f>
        <v/>
      </c>
      <c r="T1110" s="49" t="str" cm="1">
        <f t="array" aca="1" ref="T1110" ca="1">IF(ISBLANK(B1110),"",IF(R1110="Styrkhæft",_xlfn.XLOOKUP(S1110,Vegalengdir[Texti],INDIRECT("Vegalengdir["&amp;'Upplýsingar um umsækjanda'!$B$10&amp;"]"),0%,0)))</f>
        <v/>
      </c>
      <c r="U1110" s="72" t="str">
        <f t="shared" si="53"/>
        <v/>
      </c>
    </row>
    <row r="1111" spans="1:21" x14ac:dyDescent="0.25">
      <c r="A1111" s="53">
        <f t="shared" si="51"/>
        <v>1110</v>
      </c>
      <c r="B1111" s="55"/>
      <c r="C1111" s="56"/>
      <c r="D1111" s="55"/>
      <c r="E1111" s="55"/>
      <c r="F1111" s="55"/>
      <c r="G1111" s="55"/>
      <c r="H1111" s="57"/>
      <c r="I1111" s="55"/>
      <c r="J1111" s="55"/>
      <c r="K1111" s="55"/>
      <c r="L1111" s="55"/>
      <c r="M1111" s="55"/>
      <c r="N1111" s="57"/>
      <c r="O1111" s="57" t="str">
        <f t="shared" si="52"/>
        <v/>
      </c>
      <c r="Q1111" s="38" t="s">
        <v>450</v>
      </c>
      <c r="R1111" s="38" t="str" cm="1">
        <f t="array" ref="R1111">_xlfn.XLOOKUP(Q1111,INDEX(Flettilisti,,1),INDEX(Flettilisti,,2),,0)</f>
        <v>Vantar flokkun</v>
      </c>
      <c r="S1111" s="38" t="str">
        <f>IF(ISBLANK(N1111),"",IF(N1111&lt;Gögn!$J$2,Gögn!$K$2,IF(N1111&gt;Gögn!$J$4,Gögn!$K$4,Gögn!$K$3)))</f>
        <v/>
      </c>
      <c r="T1111" s="49" t="str" cm="1">
        <f t="array" aca="1" ref="T1111" ca="1">IF(ISBLANK(B1111),"",IF(R1111="Styrkhæft",_xlfn.XLOOKUP(S1111,Vegalengdir[Texti],INDIRECT("Vegalengdir["&amp;'Upplýsingar um umsækjanda'!$B$10&amp;"]"),0%,0)))</f>
        <v/>
      </c>
      <c r="U1111" s="72" t="str">
        <f t="shared" si="53"/>
        <v/>
      </c>
    </row>
    <row r="1112" spans="1:21" x14ac:dyDescent="0.25">
      <c r="A1112" s="53">
        <f t="shared" si="51"/>
        <v>1111</v>
      </c>
      <c r="B1112" s="55"/>
      <c r="C1112" s="56"/>
      <c r="D1112" s="55"/>
      <c r="E1112" s="55"/>
      <c r="F1112" s="55"/>
      <c r="G1112" s="55"/>
      <c r="H1112" s="57"/>
      <c r="I1112" s="55"/>
      <c r="J1112" s="55"/>
      <c r="K1112" s="55"/>
      <c r="L1112" s="55"/>
      <c r="M1112" s="55"/>
      <c r="N1112" s="57"/>
      <c r="O1112" s="57" t="str">
        <f t="shared" si="52"/>
        <v/>
      </c>
      <c r="Q1112" s="38" t="s">
        <v>450</v>
      </c>
      <c r="R1112" s="38" t="str" cm="1">
        <f t="array" ref="R1112">_xlfn.XLOOKUP(Q1112,INDEX(Flettilisti,,1),INDEX(Flettilisti,,2),,0)</f>
        <v>Vantar flokkun</v>
      </c>
      <c r="S1112" s="38" t="str">
        <f>IF(ISBLANK(N1112),"",IF(N1112&lt;Gögn!$J$2,Gögn!$K$2,IF(N1112&gt;Gögn!$J$4,Gögn!$K$4,Gögn!$K$3)))</f>
        <v/>
      </c>
      <c r="T1112" s="49" t="str" cm="1">
        <f t="array" aca="1" ref="T1112" ca="1">IF(ISBLANK(B1112),"",IF(R1112="Styrkhæft",_xlfn.XLOOKUP(S1112,Vegalengdir[Texti],INDIRECT("Vegalengdir["&amp;'Upplýsingar um umsækjanda'!$B$10&amp;"]"),0%,0)))</f>
        <v/>
      </c>
      <c r="U1112" s="72" t="str">
        <f t="shared" si="53"/>
        <v/>
      </c>
    </row>
    <row r="1113" spans="1:21" x14ac:dyDescent="0.25">
      <c r="A1113" s="53">
        <f t="shared" si="51"/>
        <v>1112</v>
      </c>
      <c r="B1113" s="55"/>
      <c r="C1113" s="56"/>
      <c r="D1113" s="55"/>
      <c r="E1113" s="55"/>
      <c r="F1113" s="55"/>
      <c r="G1113" s="55"/>
      <c r="H1113" s="57"/>
      <c r="I1113" s="55"/>
      <c r="J1113" s="55"/>
      <c r="K1113" s="55"/>
      <c r="L1113" s="55"/>
      <c r="M1113" s="55"/>
      <c r="N1113" s="57"/>
      <c r="O1113" s="57" t="str">
        <f t="shared" si="52"/>
        <v/>
      </c>
      <c r="Q1113" s="38" t="s">
        <v>450</v>
      </c>
      <c r="R1113" s="38" t="str" cm="1">
        <f t="array" ref="R1113">_xlfn.XLOOKUP(Q1113,INDEX(Flettilisti,,1),INDEX(Flettilisti,,2),,0)</f>
        <v>Vantar flokkun</v>
      </c>
      <c r="S1113" s="38" t="str">
        <f>IF(ISBLANK(N1113),"",IF(N1113&lt;Gögn!$J$2,Gögn!$K$2,IF(N1113&gt;Gögn!$J$4,Gögn!$K$4,Gögn!$K$3)))</f>
        <v/>
      </c>
      <c r="T1113" s="49" t="str" cm="1">
        <f t="array" aca="1" ref="T1113" ca="1">IF(ISBLANK(B1113),"",IF(R1113="Styrkhæft",_xlfn.XLOOKUP(S1113,Vegalengdir[Texti],INDIRECT("Vegalengdir["&amp;'Upplýsingar um umsækjanda'!$B$10&amp;"]"),0%,0)))</f>
        <v/>
      </c>
      <c r="U1113" s="72" t="str">
        <f t="shared" si="53"/>
        <v/>
      </c>
    </row>
    <row r="1114" spans="1:21" x14ac:dyDescent="0.25">
      <c r="A1114" s="53">
        <f t="shared" si="51"/>
        <v>1113</v>
      </c>
      <c r="B1114" s="55"/>
      <c r="C1114" s="56"/>
      <c r="D1114" s="55"/>
      <c r="E1114" s="55"/>
      <c r="F1114" s="55"/>
      <c r="G1114" s="55"/>
      <c r="H1114" s="57"/>
      <c r="I1114" s="55"/>
      <c r="J1114" s="55"/>
      <c r="K1114" s="55"/>
      <c r="L1114" s="55"/>
      <c r="M1114" s="55"/>
      <c r="N1114" s="57"/>
      <c r="O1114" s="57" t="str">
        <f t="shared" si="52"/>
        <v/>
      </c>
      <c r="Q1114" s="38" t="s">
        <v>450</v>
      </c>
      <c r="R1114" s="38" t="str" cm="1">
        <f t="array" ref="R1114">_xlfn.XLOOKUP(Q1114,INDEX(Flettilisti,,1),INDEX(Flettilisti,,2),,0)</f>
        <v>Vantar flokkun</v>
      </c>
      <c r="S1114" s="38" t="str">
        <f>IF(ISBLANK(N1114),"",IF(N1114&lt;Gögn!$J$2,Gögn!$K$2,IF(N1114&gt;Gögn!$J$4,Gögn!$K$4,Gögn!$K$3)))</f>
        <v/>
      </c>
      <c r="T1114" s="49" t="str" cm="1">
        <f t="array" aca="1" ref="T1114" ca="1">IF(ISBLANK(B1114),"",IF(R1114="Styrkhæft",_xlfn.XLOOKUP(S1114,Vegalengdir[Texti],INDIRECT("Vegalengdir["&amp;'Upplýsingar um umsækjanda'!$B$10&amp;"]"),0%,0)))</f>
        <v/>
      </c>
      <c r="U1114" s="72" t="str">
        <f t="shared" si="53"/>
        <v/>
      </c>
    </row>
    <row r="1115" spans="1:21" x14ac:dyDescent="0.25">
      <c r="A1115" s="53">
        <f t="shared" si="51"/>
        <v>1114</v>
      </c>
      <c r="B1115" s="55"/>
      <c r="C1115" s="56"/>
      <c r="D1115" s="55"/>
      <c r="E1115" s="55"/>
      <c r="F1115" s="55"/>
      <c r="G1115" s="55"/>
      <c r="H1115" s="57"/>
      <c r="I1115" s="55"/>
      <c r="J1115" s="55"/>
      <c r="K1115" s="55"/>
      <c r="L1115" s="55"/>
      <c r="M1115" s="55"/>
      <c r="N1115" s="57"/>
      <c r="O1115" s="57" t="str">
        <f t="shared" si="52"/>
        <v/>
      </c>
      <c r="Q1115" s="38" t="s">
        <v>450</v>
      </c>
      <c r="R1115" s="38" t="str" cm="1">
        <f t="array" ref="R1115">_xlfn.XLOOKUP(Q1115,INDEX(Flettilisti,,1),INDEX(Flettilisti,,2),,0)</f>
        <v>Vantar flokkun</v>
      </c>
      <c r="S1115" s="38" t="str">
        <f>IF(ISBLANK(N1115),"",IF(N1115&lt;Gögn!$J$2,Gögn!$K$2,IF(N1115&gt;Gögn!$J$4,Gögn!$K$4,Gögn!$K$3)))</f>
        <v/>
      </c>
      <c r="T1115" s="49" t="str" cm="1">
        <f t="array" aca="1" ref="T1115" ca="1">IF(ISBLANK(B1115),"",IF(R1115="Styrkhæft",_xlfn.XLOOKUP(S1115,Vegalengdir[Texti],INDIRECT("Vegalengdir["&amp;'Upplýsingar um umsækjanda'!$B$10&amp;"]"),0%,0)))</f>
        <v/>
      </c>
      <c r="U1115" s="72" t="str">
        <f t="shared" si="53"/>
        <v/>
      </c>
    </row>
    <row r="1116" spans="1:21" x14ac:dyDescent="0.25">
      <c r="A1116" s="53">
        <f t="shared" si="51"/>
        <v>1115</v>
      </c>
      <c r="B1116" s="55"/>
      <c r="C1116" s="56"/>
      <c r="D1116" s="55"/>
      <c r="E1116" s="55"/>
      <c r="F1116" s="55"/>
      <c r="G1116" s="55"/>
      <c r="H1116" s="57"/>
      <c r="I1116" s="55"/>
      <c r="J1116" s="55"/>
      <c r="K1116" s="55"/>
      <c r="L1116" s="55"/>
      <c r="M1116" s="55"/>
      <c r="N1116" s="57"/>
      <c r="O1116" s="57" t="str">
        <f t="shared" si="52"/>
        <v/>
      </c>
      <c r="Q1116" s="38" t="s">
        <v>450</v>
      </c>
      <c r="R1116" s="38" t="str" cm="1">
        <f t="array" ref="R1116">_xlfn.XLOOKUP(Q1116,INDEX(Flettilisti,,1),INDEX(Flettilisti,,2),,0)</f>
        <v>Vantar flokkun</v>
      </c>
      <c r="S1116" s="38" t="str">
        <f>IF(ISBLANK(N1116),"",IF(N1116&lt;Gögn!$J$2,Gögn!$K$2,IF(N1116&gt;Gögn!$J$4,Gögn!$K$4,Gögn!$K$3)))</f>
        <v/>
      </c>
      <c r="T1116" s="49" t="str" cm="1">
        <f t="array" aca="1" ref="T1116" ca="1">IF(ISBLANK(B1116),"",IF(R1116="Styrkhæft",_xlfn.XLOOKUP(S1116,Vegalengdir[Texti],INDIRECT("Vegalengdir["&amp;'Upplýsingar um umsækjanda'!$B$10&amp;"]"),0%,0)))</f>
        <v/>
      </c>
      <c r="U1116" s="72" t="str">
        <f t="shared" si="53"/>
        <v/>
      </c>
    </row>
    <row r="1117" spans="1:21" x14ac:dyDescent="0.25">
      <c r="A1117" s="53">
        <f t="shared" si="51"/>
        <v>1116</v>
      </c>
      <c r="B1117" s="55"/>
      <c r="C1117" s="56"/>
      <c r="D1117" s="55"/>
      <c r="E1117" s="55"/>
      <c r="F1117" s="55"/>
      <c r="G1117" s="55"/>
      <c r="H1117" s="57"/>
      <c r="I1117" s="55"/>
      <c r="J1117" s="55"/>
      <c r="K1117" s="55"/>
      <c r="L1117" s="55"/>
      <c r="M1117" s="55"/>
      <c r="N1117" s="57"/>
      <c r="O1117" s="57" t="str">
        <f t="shared" si="52"/>
        <v/>
      </c>
      <c r="Q1117" s="38" t="s">
        <v>450</v>
      </c>
      <c r="R1117" s="38" t="str" cm="1">
        <f t="array" ref="R1117">_xlfn.XLOOKUP(Q1117,INDEX(Flettilisti,,1),INDEX(Flettilisti,,2),,0)</f>
        <v>Vantar flokkun</v>
      </c>
      <c r="S1117" s="38" t="str">
        <f>IF(ISBLANK(N1117),"",IF(N1117&lt;Gögn!$J$2,Gögn!$K$2,IF(N1117&gt;Gögn!$J$4,Gögn!$K$4,Gögn!$K$3)))</f>
        <v/>
      </c>
      <c r="T1117" s="49" t="str" cm="1">
        <f t="array" aca="1" ref="T1117" ca="1">IF(ISBLANK(B1117),"",IF(R1117="Styrkhæft",_xlfn.XLOOKUP(S1117,Vegalengdir[Texti],INDIRECT("Vegalengdir["&amp;'Upplýsingar um umsækjanda'!$B$10&amp;"]"),0%,0)))</f>
        <v/>
      </c>
      <c r="U1117" s="72" t="str">
        <f t="shared" si="53"/>
        <v/>
      </c>
    </row>
    <row r="1118" spans="1:21" x14ac:dyDescent="0.25">
      <c r="A1118" s="53">
        <f t="shared" si="51"/>
        <v>1117</v>
      </c>
      <c r="B1118" s="55"/>
      <c r="C1118" s="56"/>
      <c r="D1118" s="55"/>
      <c r="E1118" s="55"/>
      <c r="F1118" s="55"/>
      <c r="G1118" s="55"/>
      <c r="H1118" s="57"/>
      <c r="I1118" s="55"/>
      <c r="J1118" s="55"/>
      <c r="K1118" s="55"/>
      <c r="L1118" s="55"/>
      <c r="M1118" s="55"/>
      <c r="N1118" s="57"/>
      <c r="O1118" s="57" t="str">
        <f t="shared" si="52"/>
        <v/>
      </c>
      <c r="Q1118" s="38" t="s">
        <v>450</v>
      </c>
      <c r="R1118" s="38" t="str" cm="1">
        <f t="array" ref="R1118">_xlfn.XLOOKUP(Q1118,INDEX(Flettilisti,,1),INDEX(Flettilisti,,2),,0)</f>
        <v>Vantar flokkun</v>
      </c>
      <c r="S1118" s="38" t="str">
        <f>IF(ISBLANK(N1118),"",IF(N1118&lt;Gögn!$J$2,Gögn!$K$2,IF(N1118&gt;Gögn!$J$4,Gögn!$K$4,Gögn!$K$3)))</f>
        <v/>
      </c>
      <c r="T1118" s="49" t="str" cm="1">
        <f t="array" aca="1" ref="T1118" ca="1">IF(ISBLANK(B1118),"",IF(R1118="Styrkhæft",_xlfn.XLOOKUP(S1118,Vegalengdir[Texti],INDIRECT("Vegalengdir["&amp;'Upplýsingar um umsækjanda'!$B$10&amp;"]"),0%,0)))</f>
        <v/>
      </c>
      <c r="U1118" s="72" t="str">
        <f t="shared" si="53"/>
        <v/>
      </c>
    </row>
    <row r="1119" spans="1:21" x14ac:dyDescent="0.25">
      <c r="A1119" s="53">
        <f t="shared" si="51"/>
        <v>1118</v>
      </c>
      <c r="B1119" s="55"/>
      <c r="C1119" s="56"/>
      <c r="D1119" s="55"/>
      <c r="E1119" s="55"/>
      <c r="F1119" s="55"/>
      <c r="G1119" s="55"/>
      <c r="H1119" s="57"/>
      <c r="I1119" s="55"/>
      <c r="J1119" s="55"/>
      <c r="K1119" s="55"/>
      <c r="L1119" s="55"/>
      <c r="M1119" s="55"/>
      <c r="N1119" s="57"/>
      <c r="O1119" s="57" t="str">
        <f t="shared" si="52"/>
        <v/>
      </c>
      <c r="Q1119" s="38" t="s">
        <v>450</v>
      </c>
      <c r="R1119" s="38" t="str" cm="1">
        <f t="array" ref="R1119">_xlfn.XLOOKUP(Q1119,INDEX(Flettilisti,,1),INDEX(Flettilisti,,2),,0)</f>
        <v>Vantar flokkun</v>
      </c>
      <c r="S1119" s="38" t="str">
        <f>IF(ISBLANK(N1119),"",IF(N1119&lt;Gögn!$J$2,Gögn!$K$2,IF(N1119&gt;Gögn!$J$4,Gögn!$K$4,Gögn!$K$3)))</f>
        <v/>
      </c>
      <c r="T1119" s="49" t="str" cm="1">
        <f t="array" aca="1" ref="T1119" ca="1">IF(ISBLANK(B1119),"",IF(R1119="Styrkhæft",_xlfn.XLOOKUP(S1119,Vegalengdir[Texti],INDIRECT("Vegalengdir["&amp;'Upplýsingar um umsækjanda'!$B$10&amp;"]"),0%,0)))</f>
        <v/>
      </c>
      <c r="U1119" s="72" t="str">
        <f t="shared" si="53"/>
        <v/>
      </c>
    </row>
    <row r="1120" spans="1:21" x14ac:dyDescent="0.25">
      <c r="A1120" s="53">
        <f t="shared" si="51"/>
        <v>1119</v>
      </c>
      <c r="B1120" s="55"/>
      <c r="C1120" s="56"/>
      <c r="D1120" s="55"/>
      <c r="E1120" s="55"/>
      <c r="F1120" s="55"/>
      <c r="G1120" s="55"/>
      <c r="H1120" s="57"/>
      <c r="I1120" s="55"/>
      <c r="J1120" s="55"/>
      <c r="K1120" s="55"/>
      <c r="L1120" s="55"/>
      <c r="M1120" s="55"/>
      <c r="N1120" s="57"/>
      <c r="O1120" s="57" t="str">
        <f t="shared" si="52"/>
        <v/>
      </c>
      <c r="Q1120" s="38" t="s">
        <v>450</v>
      </c>
      <c r="R1120" s="38" t="str" cm="1">
        <f t="array" ref="R1120">_xlfn.XLOOKUP(Q1120,INDEX(Flettilisti,,1),INDEX(Flettilisti,,2),,0)</f>
        <v>Vantar flokkun</v>
      </c>
      <c r="S1120" s="38" t="str">
        <f>IF(ISBLANK(N1120),"",IF(N1120&lt;Gögn!$J$2,Gögn!$K$2,IF(N1120&gt;Gögn!$J$4,Gögn!$K$4,Gögn!$K$3)))</f>
        <v/>
      </c>
      <c r="T1120" s="49" t="str" cm="1">
        <f t="array" aca="1" ref="T1120" ca="1">IF(ISBLANK(B1120),"",IF(R1120="Styrkhæft",_xlfn.XLOOKUP(S1120,Vegalengdir[Texti],INDIRECT("Vegalengdir["&amp;'Upplýsingar um umsækjanda'!$B$10&amp;"]"),0%,0)))</f>
        <v/>
      </c>
      <c r="U1120" s="72" t="str">
        <f t="shared" si="53"/>
        <v/>
      </c>
    </row>
    <row r="1121" spans="1:21" x14ac:dyDescent="0.25">
      <c r="A1121" s="53">
        <f t="shared" si="51"/>
        <v>1120</v>
      </c>
      <c r="B1121" s="55"/>
      <c r="C1121" s="56"/>
      <c r="D1121" s="55"/>
      <c r="E1121" s="55"/>
      <c r="F1121" s="55"/>
      <c r="G1121" s="55"/>
      <c r="H1121" s="57"/>
      <c r="I1121" s="55"/>
      <c r="J1121" s="55"/>
      <c r="K1121" s="55"/>
      <c r="L1121" s="55"/>
      <c r="M1121" s="55"/>
      <c r="N1121" s="57"/>
      <c r="O1121" s="57" t="str">
        <f t="shared" si="52"/>
        <v/>
      </c>
      <c r="Q1121" s="38" t="s">
        <v>450</v>
      </c>
      <c r="R1121" s="38" t="str" cm="1">
        <f t="array" ref="R1121">_xlfn.XLOOKUP(Q1121,INDEX(Flettilisti,,1),INDEX(Flettilisti,,2),,0)</f>
        <v>Vantar flokkun</v>
      </c>
      <c r="S1121" s="38" t="str">
        <f>IF(ISBLANK(N1121),"",IF(N1121&lt;Gögn!$J$2,Gögn!$K$2,IF(N1121&gt;Gögn!$J$4,Gögn!$K$4,Gögn!$K$3)))</f>
        <v/>
      </c>
      <c r="T1121" s="49" t="str" cm="1">
        <f t="array" aca="1" ref="T1121" ca="1">IF(ISBLANK(B1121),"",IF(R1121="Styrkhæft",_xlfn.XLOOKUP(S1121,Vegalengdir[Texti],INDIRECT("Vegalengdir["&amp;'Upplýsingar um umsækjanda'!$B$10&amp;"]"),0%,0)))</f>
        <v/>
      </c>
      <c r="U1121" s="72" t="str">
        <f t="shared" si="53"/>
        <v/>
      </c>
    </row>
    <row r="1122" spans="1:21" x14ac:dyDescent="0.25">
      <c r="A1122" s="53">
        <f t="shared" si="51"/>
        <v>1121</v>
      </c>
      <c r="B1122" s="55"/>
      <c r="C1122" s="56"/>
      <c r="D1122" s="55"/>
      <c r="E1122" s="55"/>
      <c r="F1122" s="55"/>
      <c r="G1122" s="55"/>
      <c r="H1122" s="57"/>
      <c r="I1122" s="55"/>
      <c r="J1122" s="55"/>
      <c r="K1122" s="55"/>
      <c r="L1122" s="55"/>
      <c r="M1122" s="55"/>
      <c r="N1122" s="57"/>
      <c r="O1122" s="57" t="str">
        <f t="shared" si="52"/>
        <v/>
      </c>
      <c r="Q1122" s="38" t="s">
        <v>450</v>
      </c>
      <c r="R1122" s="38" t="str" cm="1">
        <f t="array" ref="R1122">_xlfn.XLOOKUP(Q1122,INDEX(Flettilisti,,1),INDEX(Flettilisti,,2),,0)</f>
        <v>Vantar flokkun</v>
      </c>
      <c r="S1122" s="38" t="str">
        <f>IF(ISBLANK(N1122),"",IF(N1122&lt;Gögn!$J$2,Gögn!$K$2,IF(N1122&gt;Gögn!$J$4,Gögn!$K$4,Gögn!$K$3)))</f>
        <v/>
      </c>
      <c r="T1122" s="49" t="str" cm="1">
        <f t="array" aca="1" ref="T1122" ca="1">IF(ISBLANK(B1122),"",IF(R1122="Styrkhæft",_xlfn.XLOOKUP(S1122,Vegalengdir[Texti],INDIRECT("Vegalengdir["&amp;'Upplýsingar um umsækjanda'!$B$10&amp;"]"),0%,0)))</f>
        <v/>
      </c>
      <c r="U1122" s="72" t="str">
        <f t="shared" si="53"/>
        <v/>
      </c>
    </row>
    <row r="1123" spans="1:21" x14ac:dyDescent="0.25">
      <c r="A1123" s="53">
        <f t="shared" si="51"/>
        <v>1122</v>
      </c>
      <c r="B1123" s="55"/>
      <c r="C1123" s="56"/>
      <c r="D1123" s="55"/>
      <c r="E1123" s="55"/>
      <c r="F1123" s="55"/>
      <c r="G1123" s="55"/>
      <c r="H1123" s="57"/>
      <c r="I1123" s="55"/>
      <c r="J1123" s="55"/>
      <c r="K1123" s="55"/>
      <c r="L1123" s="55"/>
      <c r="M1123" s="55"/>
      <c r="N1123" s="57"/>
      <c r="O1123" s="57" t="str">
        <f t="shared" si="52"/>
        <v/>
      </c>
      <c r="Q1123" s="38" t="s">
        <v>450</v>
      </c>
      <c r="R1123" s="38" t="str" cm="1">
        <f t="array" ref="R1123">_xlfn.XLOOKUP(Q1123,INDEX(Flettilisti,,1),INDEX(Flettilisti,,2),,0)</f>
        <v>Vantar flokkun</v>
      </c>
      <c r="S1123" s="38" t="str">
        <f>IF(ISBLANK(N1123),"",IF(N1123&lt;Gögn!$J$2,Gögn!$K$2,IF(N1123&gt;Gögn!$J$4,Gögn!$K$4,Gögn!$K$3)))</f>
        <v/>
      </c>
      <c r="T1123" s="49" t="str" cm="1">
        <f t="array" aca="1" ref="T1123" ca="1">IF(ISBLANK(B1123),"",IF(R1123="Styrkhæft",_xlfn.XLOOKUP(S1123,Vegalengdir[Texti],INDIRECT("Vegalengdir["&amp;'Upplýsingar um umsækjanda'!$B$10&amp;"]"),0%,0)))</f>
        <v/>
      </c>
      <c r="U1123" s="72" t="str">
        <f t="shared" si="53"/>
        <v/>
      </c>
    </row>
    <row r="1124" spans="1:21" x14ac:dyDescent="0.25">
      <c r="A1124" s="53">
        <f t="shared" si="51"/>
        <v>1123</v>
      </c>
      <c r="B1124" s="55"/>
      <c r="C1124" s="56"/>
      <c r="D1124" s="55"/>
      <c r="E1124" s="55"/>
      <c r="F1124" s="55"/>
      <c r="G1124" s="55"/>
      <c r="H1124" s="57"/>
      <c r="I1124" s="55"/>
      <c r="J1124" s="55"/>
      <c r="K1124" s="55"/>
      <c r="L1124" s="55"/>
      <c r="M1124" s="55"/>
      <c r="N1124" s="57"/>
      <c r="O1124" s="57" t="str">
        <f t="shared" si="52"/>
        <v/>
      </c>
      <c r="Q1124" s="38" t="s">
        <v>450</v>
      </c>
      <c r="R1124" s="38" t="str" cm="1">
        <f t="array" ref="R1124">_xlfn.XLOOKUP(Q1124,INDEX(Flettilisti,,1),INDEX(Flettilisti,,2),,0)</f>
        <v>Vantar flokkun</v>
      </c>
      <c r="S1124" s="38" t="str">
        <f>IF(ISBLANK(N1124),"",IF(N1124&lt;Gögn!$J$2,Gögn!$K$2,IF(N1124&gt;Gögn!$J$4,Gögn!$K$4,Gögn!$K$3)))</f>
        <v/>
      </c>
      <c r="T1124" s="49" t="str" cm="1">
        <f t="array" aca="1" ref="T1124" ca="1">IF(ISBLANK(B1124),"",IF(R1124="Styrkhæft",_xlfn.XLOOKUP(S1124,Vegalengdir[Texti],INDIRECT("Vegalengdir["&amp;'Upplýsingar um umsækjanda'!$B$10&amp;"]"),0%,0)))</f>
        <v/>
      </c>
      <c r="U1124" s="72" t="str">
        <f t="shared" si="53"/>
        <v/>
      </c>
    </row>
    <row r="1125" spans="1:21" x14ac:dyDescent="0.25">
      <c r="A1125" s="53">
        <f t="shared" si="51"/>
        <v>1124</v>
      </c>
      <c r="B1125" s="55"/>
      <c r="C1125" s="56"/>
      <c r="D1125" s="55"/>
      <c r="E1125" s="55"/>
      <c r="F1125" s="55"/>
      <c r="G1125" s="55"/>
      <c r="H1125" s="57"/>
      <c r="I1125" s="55"/>
      <c r="J1125" s="55"/>
      <c r="K1125" s="55"/>
      <c r="L1125" s="55"/>
      <c r="M1125" s="55"/>
      <c r="N1125" s="57"/>
      <c r="O1125" s="57" t="str">
        <f t="shared" si="52"/>
        <v/>
      </c>
      <c r="Q1125" s="38" t="s">
        <v>450</v>
      </c>
      <c r="R1125" s="38" t="str" cm="1">
        <f t="array" ref="R1125">_xlfn.XLOOKUP(Q1125,INDEX(Flettilisti,,1),INDEX(Flettilisti,,2),,0)</f>
        <v>Vantar flokkun</v>
      </c>
      <c r="S1125" s="38" t="str">
        <f>IF(ISBLANK(N1125),"",IF(N1125&lt;Gögn!$J$2,Gögn!$K$2,IF(N1125&gt;Gögn!$J$4,Gögn!$K$4,Gögn!$K$3)))</f>
        <v/>
      </c>
      <c r="T1125" s="49" t="str" cm="1">
        <f t="array" aca="1" ref="T1125" ca="1">IF(ISBLANK(B1125),"",IF(R1125="Styrkhæft",_xlfn.XLOOKUP(S1125,Vegalengdir[Texti],INDIRECT("Vegalengdir["&amp;'Upplýsingar um umsækjanda'!$B$10&amp;"]"),0%,0)))</f>
        <v/>
      </c>
      <c r="U1125" s="72" t="str">
        <f t="shared" si="53"/>
        <v/>
      </c>
    </row>
    <row r="1126" spans="1:21" x14ac:dyDescent="0.25">
      <c r="A1126" s="53">
        <f t="shared" si="51"/>
        <v>1125</v>
      </c>
      <c r="B1126" s="55"/>
      <c r="C1126" s="56"/>
      <c r="D1126" s="55"/>
      <c r="E1126" s="55"/>
      <c r="F1126" s="55"/>
      <c r="G1126" s="55"/>
      <c r="H1126" s="57"/>
      <c r="I1126" s="55"/>
      <c r="J1126" s="55"/>
      <c r="K1126" s="55"/>
      <c r="L1126" s="55"/>
      <c r="M1126" s="55"/>
      <c r="N1126" s="57"/>
      <c r="O1126" s="57" t="str">
        <f t="shared" si="52"/>
        <v/>
      </c>
      <c r="Q1126" s="38" t="s">
        <v>450</v>
      </c>
      <c r="R1126" s="38" t="str" cm="1">
        <f t="array" ref="R1126">_xlfn.XLOOKUP(Q1126,INDEX(Flettilisti,,1),INDEX(Flettilisti,,2),,0)</f>
        <v>Vantar flokkun</v>
      </c>
      <c r="S1126" s="38" t="str">
        <f>IF(ISBLANK(N1126),"",IF(N1126&lt;Gögn!$J$2,Gögn!$K$2,IF(N1126&gt;Gögn!$J$4,Gögn!$K$4,Gögn!$K$3)))</f>
        <v/>
      </c>
      <c r="T1126" s="49" t="str" cm="1">
        <f t="array" aca="1" ref="T1126" ca="1">IF(ISBLANK(B1126),"",IF(R1126="Styrkhæft",_xlfn.XLOOKUP(S1126,Vegalengdir[Texti],INDIRECT("Vegalengdir["&amp;'Upplýsingar um umsækjanda'!$B$10&amp;"]"),0%,0)))</f>
        <v/>
      </c>
      <c r="U1126" s="72" t="str">
        <f t="shared" si="53"/>
        <v/>
      </c>
    </row>
    <row r="1127" spans="1:21" x14ac:dyDescent="0.25">
      <c r="A1127" s="53">
        <f t="shared" si="51"/>
        <v>1126</v>
      </c>
      <c r="B1127" s="55"/>
      <c r="C1127" s="56"/>
      <c r="D1127" s="55"/>
      <c r="E1127" s="55"/>
      <c r="F1127" s="55"/>
      <c r="G1127" s="55"/>
      <c r="H1127" s="57"/>
      <c r="I1127" s="55"/>
      <c r="J1127" s="55"/>
      <c r="K1127" s="55"/>
      <c r="L1127" s="55"/>
      <c r="M1127" s="55"/>
      <c r="N1127" s="57"/>
      <c r="O1127" s="57" t="str">
        <f t="shared" si="52"/>
        <v/>
      </c>
      <c r="Q1127" s="38" t="s">
        <v>450</v>
      </c>
      <c r="R1127" s="38" t="str" cm="1">
        <f t="array" ref="R1127">_xlfn.XLOOKUP(Q1127,INDEX(Flettilisti,,1),INDEX(Flettilisti,,2),,0)</f>
        <v>Vantar flokkun</v>
      </c>
      <c r="S1127" s="38" t="str">
        <f>IF(ISBLANK(N1127),"",IF(N1127&lt;Gögn!$J$2,Gögn!$K$2,IF(N1127&gt;Gögn!$J$4,Gögn!$K$4,Gögn!$K$3)))</f>
        <v/>
      </c>
      <c r="T1127" s="49" t="str" cm="1">
        <f t="array" aca="1" ref="T1127" ca="1">IF(ISBLANK(B1127),"",IF(R1127="Styrkhæft",_xlfn.XLOOKUP(S1127,Vegalengdir[Texti],INDIRECT("Vegalengdir["&amp;'Upplýsingar um umsækjanda'!$B$10&amp;"]"),0%,0)))</f>
        <v/>
      </c>
      <c r="U1127" s="72" t="str">
        <f t="shared" si="53"/>
        <v/>
      </c>
    </row>
    <row r="1128" spans="1:21" x14ac:dyDescent="0.25">
      <c r="A1128" s="53">
        <f t="shared" si="51"/>
        <v>1127</v>
      </c>
      <c r="B1128" s="55"/>
      <c r="C1128" s="56"/>
      <c r="D1128" s="55"/>
      <c r="E1128" s="55"/>
      <c r="F1128" s="55"/>
      <c r="G1128" s="55"/>
      <c r="H1128" s="57"/>
      <c r="I1128" s="55"/>
      <c r="J1128" s="55"/>
      <c r="K1128" s="55"/>
      <c r="L1128" s="55"/>
      <c r="M1128" s="55"/>
      <c r="N1128" s="57"/>
      <c r="O1128" s="57" t="str">
        <f t="shared" si="52"/>
        <v/>
      </c>
      <c r="Q1128" s="38" t="s">
        <v>450</v>
      </c>
      <c r="R1128" s="38" t="str" cm="1">
        <f t="array" ref="R1128">_xlfn.XLOOKUP(Q1128,INDEX(Flettilisti,,1),INDEX(Flettilisti,,2),,0)</f>
        <v>Vantar flokkun</v>
      </c>
      <c r="S1128" s="38" t="str">
        <f>IF(ISBLANK(N1128),"",IF(N1128&lt;Gögn!$J$2,Gögn!$K$2,IF(N1128&gt;Gögn!$J$4,Gögn!$K$4,Gögn!$K$3)))</f>
        <v/>
      </c>
      <c r="T1128" s="49" t="str" cm="1">
        <f t="array" aca="1" ref="T1128" ca="1">IF(ISBLANK(B1128),"",IF(R1128="Styrkhæft",_xlfn.XLOOKUP(S1128,Vegalengdir[Texti],INDIRECT("Vegalengdir["&amp;'Upplýsingar um umsækjanda'!$B$10&amp;"]"),0%,0)))</f>
        <v/>
      </c>
      <c r="U1128" s="72" t="str">
        <f t="shared" si="53"/>
        <v/>
      </c>
    </row>
    <row r="1129" spans="1:21" x14ac:dyDescent="0.25">
      <c r="A1129" s="53">
        <f t="shared" si="51"/>
        <v>1128</v>
      </c>
      <c r="B1129" s="55"/>
      <c r="C1129" s="56"/>
      <c r="D1129" s="55"/>
      <c r="E1129" s="55"/>
      <c r="F1129" s="55"/>
      <c r="G1129" s="55"/>
      <c r="H1129" s="57"/>
      <c r="I1129" s="55"/>
      <c r="J1129" s="55"/>
      <c r="K1129" s="55"/>
      <c r="L1129" s="55"/>
      <c r="M1129" s="55"/>
      <c r="N1129" s="57"/>
      <c r="O1129" s="57" t="str">
        <f t="shared" si="52"/>
        <v/>
      </c>
      <c r="Q1129" s="38" t="s">
        <v>450</v>
      </c>
      <c r="R1129" s="38" t="str" cm="1">
        <f t="array" ref="R1129">_xlfn.XLOOKUP(Q1129,INDEX(Flettilisti,,1),INDEX(Flettilisti,,2),,0)</f>
        <v>Vantar flokkun</v>
      </c>
      <c r="S1129" s="38" t="str">
        <f>IF(ISBLANK(N1129),"",IF(N1129&lt;Gögn!$J$2,Gögn!$K$2,IF(N1129&gt;Gögn!$J$4,Gögn!$K$4,Gögn!$K$3)))</f>
        <v/>
      </c>
      <c r="T1129" s="49" t="str" cm="1">
        <f t="array" aca="1" ref="T1129" ca="1">IF(ISBLANK(B1129),"",IF(R1129="Styrkhæft",_xlfn.XLOOKUP(S1129,Vegalengdir[Texti],INDIRECT("Vegalengdir["&amp;'Upplýsingar um umsækjanda'!$B$10&amp;"]"),0%,0)))</f>
        <v/>
      </c>
      <c r="U1129" s="72" t="str">
        <f t="shared" si="53"/>
        <v/>
      </c>
    </row>
    <row r="1130" spans="1:21" x14ac:dyDescent="0.25">
      <c r="A1130" s="53">
        <f t="shared" si="51"/>
        <v>1129</v>
      </c>
      <c r="B1130" s="55"/>
      <c r="C1130" s="56"/>
      <c r="D1130" s="55"/>
      <c r="E1130" s="55"/>
      <c r="F1130" s="55"/>
      <c r="G1130" s="55"/>
      <c r="H1130" s="57"/>
      <c r="I1130" s="55"/>
      <c r="J1130" s="55"/>
      <c r="K1130" s="55"/>
      <c r="L1130" s="55"/>
      <c r="M1130" s="55"/>
      <c r="N1130" s="57"/>
      <c r="O1130" s="57" t="str">
        <f t="shared" si="52"/>
        <v/>
      </c>
      <c r="Q1130" s="38" t="s">
        <v>450</v>
      </c>
      <c r="R1130" s="38" t="str" cm="1">
        <f t="array" ref="R1130">_xlfn.XLOOKUP(Q1130,INDEX(Flettilisti,,1),INDEX(Flettilisti,,2),,0)</f>
        <v>Vantar flokkun</v>
      </c>
      <c r="S1130" s="38" t="str">
        <f>IF(ISBLANK(N1130),"",IF(N1130&lt;Gögn!$J$2,Gögn!$K$2,IF(N1130&gt;Gögn!$J$4,Gögn!$K$4,Gögn!$K$3)))</f>
        <v/>
      </c>
      <c r="T1130" s="49" t="str" cm="1">
        <f t="array" aca="1" ref="T1130" ca="1">IF(ISBLANK(B1130),"",IF(R1130="Styrkhæft",_xlfn.XLOOKUP(S1130,Vegalengdir[Texti],INDIRECT("Vegalengdir["&amp;'Upplýsingar um umsækjanda'!$B$10&amp;"]"),0%,0)))</f>
        <v/>
      </c>
      <c r="U1130" s="72" t="str">
        <f t="shared" si="53"/>
        <v/>
      </c>
    </row>
    <row r="1131" spans="1:21" x14ac:dyDescent="0.25">
      <c r="A1131" s="53">
        <f t="shared" ref="A1131:A1194" si="54">A1130+1</f>
        <v>1130</v>
      </c>
      <c r="B1131" s="55"/>
      <c r="C1131" s="56"/>
      <c r="D1131" s="55"/>
      <c r="E1131" s="55"/>
      <c r="F1131" s="55"/>
      <c r="G1131" s="55"/>
      <c r="H1131" s="57"/>
      <c r="I1131" s="55"/>
      <c r="J1131" s="55"/>
      <c r="K1131" s="55"/>
      <c r="L1131" s="55"/>
      <c r="M1131" s="55"/>
      <c r="N1131" s="57"/>
      <c r="O1131" s="57" t="str">
        <f t="shared" si="52"/>
        <v/>
      </c>
      <c r="Q1131" s="38" t="s">
        <v>450</v>
      </c>
      <c r="R1131" s="38" t="str" cm="1">
        <f t="array" ref="R1131">_xlfn.XLOOKUP(Q1131,INDEX(Flettilisti,,1),INDEX(Flettilisti,,2),,0)</f>
        <v>Vantar flokkun</v>
      </c>
      <c r="S1131" s="38" t="str">
        <f>IF(ISBLANK(N1131),"",IF(N1131&lt;Gögn!$J$2,Gögn!$K$2,IF(N1131&gt;Gögn!$J$4,Gögn!$K$4,Gögn!$K$3)))</f>
        <v/>
      </c>
      <c r="T1131" s="49" t="str" cm="1">
        <f t="array" aca="1" ref="T1131" ca="1">IF(ISBLANK(B1131),"",IF(R1131="Styrkhæft",_xlfn.XLOOKUP(S1131,Vegalengdir[Texti],INDIRECT("Vegalengdir["&amp;'Upplýsingar um umsækjanda'!$B$10&amp;"]"),0%,0)))</f>
        <v/>
      </c>
      <c r="U1131" s="72" t="str">
        <f t="shared" si="53"/>
        <v/>
      </c>
    </row>
    <row r="1132" spans="1:21" x14ac:dyDescent="0.25">
      <c r="A1132" s="53">
        <f t="shared" si="54"/>
        <v>1131</v>
      </c>
      <c r="B1132" s="55"/>
      <c r="C1132" s="56"/>
      <c r="D1132" s="55"/>
      <c r="E1132" s="55"/>
      <c r="F1132" s="55"/>
      <c r="G1132" s="55"/>
      <c r="H1132" s="57"/>
      <c r="I1132" s="55"/>
      <c r="J1132" s="55"/>
      <c r="K1132" s="55"/>
      <c r="L1132" s="55"/>
      <c r="M1132" s="55"/>
      <c r="N1132" s="57"/>
      <c r="O1132" s="57" t="str">
        <f t="shared" si="52"/>
        <v/>
      </c>
      <c r="Q1132" s="38" t="s">
        <v>450</v>
      </c>
      <c r="R1132" s="38" t="str" cm="1">
        <f t="array" ref="R1132">_xlfn.XLOOKUP(Q1132,INDEX(Flettilisti,,1),INDEX(Flettilisti,,2),,0)</f>
        <v>Vantar flokkun</v>
      </c>
      <c r="S1132" s="38" t="str">
        <f>IF(ISBLANK(N1132),"",IF(N1132&lt;Gögn!$J$2,Gögn!$K$2,IF(N1132&gt;Gögn!$J$4,Gögn!$K$4,Gögn!$K$3)))</f>
        <v/>
      </c>
      <c r="T1132" s="49" t="str" cm="1">
        <f t="array" aca="1" ref="T1132" ca="1">IF(ISBLANK(B1132),"",IF(R1132="Styrkhæft",_xlfn.XLOOKUP(S1132,Vegalengdir[Texti],INDIRECT("Vegalengdir["&amp;'Upplýsingar um umsækjanda'!$B$10&amp;"]"),0%,0)))</f>
        <v/>
      </c>
      <c r="U1132" s="72" t="str">
        <f t="shared" si="53"/>
        <v/>
      </c>
    </row>
    <row r="1133" spans="1:21" x14ac:dyDescent="0.25">
      <c r="A1133" s="53">
        <f t="shared" si="54"/>
        <v>1132</v>
      </c>
      <c r="B1133" s="55"/>
      <c r="C1133" s="56"/>
      <c r="D1133" s="55"/>
      <c r="E1133" s="55"/>
      <c r="F1133" s="55"/>
      <c r="G1133" s="55"/>
      <c r="H1133" s="57"/>
      <c r="I1133" s="55"/>
      <c r="J1133" s="55"/>
      <c r="K1133" s="55"/>
      <c r="L1133" s="55"/>
      <c r="M1133" s="55"/>
      <c r="N1133" s="57"/>
      <c r="O1133" s="57" t="str">
        <f t="shared" si="52"/>
        <v/>
      </c>
      <c r="Q1133" s="38" t="s">
        <v>450</v>
      </c>
      <c r="R1133" s="38" t="str" cm="1">
        <f t="array" ref="R1133">_xlfn.XLOOKUP(Q1133,INDEX(Flettilisti,,1),INDEX(Flettilisti,,2),,0)</f>
        <v>Vantar flokkun</v>
      </c>
      <c r="S1133" s="38" t="str">
        <f>IF(ISBLANK(N1133),"",IF(N1133&lt;Gögn!$J$2,Gögn!$K$2,IF(N1133&gt;Gögn!$J$4,Gögn!$K$4,Gögn!$K$3)))</f>
        <v/>
      </c>
      <c r="T1133" s="49" t="str" cm="1">
        <f t="array" aca="1" ref="T1133" ca="1">IF(ISBLANK(B1133),"",IF(R1133="Styrkhæft",_xlfn.XLOOKUP(S1133,Vegalengdir[Texti],INDIRECT("Vegalengdir["&amp;'Upplýsingar um umsækjanda'!$B$10&amp;"]"),0%,0)))</f>
        <v/>
      </c>
      <c r="U1133" s="72" t="str">
        <f t="shared" si="53"/>
        <v/>
      </c>
    </row>
    <row r="1134" spans="1:21" x14ac:dyDescent="0.25">
      <c r="A1134" s="53">
        <f t="shared" si="54"/>
        <v>1133</v>
      </c>
      <c r="B1134" s="55"/>
      <c r="C1134" s="56"/>
      <c r="D1134" s="55"/>
      <c r="E1134" s="55"/>
      <c r="F1134" s="55"/>
      <c r="G1134" s="55"/>
      <c r="H1134" s="57"/>
      <c r="I1134" s="55"/>
      <c r="J1134" s="55"/>
      <c r="K1134" s="55"/>
      <c r="L1134" s="55"/>
      <c r="M1134" s="55"/>
      <c r="N1134" s="57"/>
      <c r="O1134" s="57" t="str">
        <f t="shared" si="52"/>
        <v/>
      </c>
      <c r="Q1134" s="38" t="s">
        <v>450</v>
      </c>
      <c r="R1134" s="38" t="str" cm="1">
        <f t="array" ref="R1134">_xlfn.XLOOKUP(Q1134,INDEX(Flettilisti,,1),INDEX(Flettilisti,,2),,0)</f>
        <v>Vantar flokkun</v>
      </c>
      <c r="S1134" s="38" t="str">
        <f>IF(ISBLANK(N1134),"",IF(N1134&lt;Gögn!$J$2,Gögn!$K$2,IF(N1134&gt;Gögn!$J$4,Gögn!$K$4,Gögn!$K$3)))</f>
        <v/>
      </c>
      <c r="T1134" s="49" t="str" cm="1">
        <f t="array" aca="1" ref="T1134" ca="1">IF(ISBLANK(B1134),"",IF(R1134="Styrkhæft",_xlfn.XLOOKUP(S1134,Vegalengdir[Texti],INDIRECT("Vegalengdir["&amp;'Upplýsingar um umsækjanda'!$B$10&amp;"]"),0%,0)))</f>
        <v/>
      </c>
      <c r="U1134" s="72" t="str">
        <f t="shared" si="53"/>
        <v/>
      </c>
    </row>
    <row r="1135" spans="1:21" x14ac:dyDescent="0.25">
      <c r="A1135" s="53">
        <f t="shared" si="54"/>
        <v>1134</v>
      </c>
      <c r="B1135" s="55"/>
      <c r="C1135" s="56"/>
      <c r="D1135" s="55"/>
      <c r="E1135" s="55"/>
      <c r="F1135" s="55"/>
      <c r="G1135" s="55"/>
      <c r="H1135" s="57"/>
      <c r="I1135" s="55"/>
      <c r="J1135" s="55"/>
      <c r="K1135" s="55"/>
      <c r="L1135" s="55"/>
      <c r="M1135" s="55"/>
      <c r="N1135" s="57"/>
      <c r="O1135" s="57" t="str">
        <f t="shared" si="52"/>
        <v/>
      </c>
      <c r="Q1135" s="38" t="s">
        <v>450</v>
      </c>
      <c r="R1135" s="38" t="str" cm="1">
        <f t="array" ref="R1135">_xlfn.XLOOKUP(Q1135,INDEX(Flettilisti,,1),INDEX(Flettilisti,,2),,0)</f>
        <v>Vantar flokkun</v>
      </c>
      <c r="S1135" s="38" t="str">
        <f>IF(ISBLANK(N1135),"",IF(N1135&lt;Gögn!$J$2,Gögn!$K$2,IF(N1135&gt;Gögn!$J$4,Gögn!$K$4,Gögn!$K$3)))</f>
        <v/>
      </c>
      <c r="T1135" s="49" t="str" cm="1">
        <f t="array" aca="1" ref="T1135" ca="1">IF(ISBLANK(B1135),"",IF(R1135="Styrkhæft",_xlfn.XLOOKUP(S1135,Vegalengdir[Texti],INDIRECT("Vegalengdir["&amp;'Upplýsingar um umsækjanda'!$B$10&amp;"]"),0%,0)))</f>
        <v/>
      </c>
      <c r="U1135" s="72" t="str">
        <f t="shared" si="53"/>
        <v/>
      </c>
    </row>
    <row r="1136" spans="1:21" x14ac:dyDescent="0.25">
      <c r="A1136" s="53">
        <f t="shared" si="54"/>
        <v>1135</v>
      </c>
      <c r="B1136" s="55"/>
      <c r="C1136" s="56"/>
      <c r="D1136" s="55"/>
      <c r="E1136" s="55"/>
      <c r="F1136" s="55"/>
      <c r="G1136" s="55"/>
      <c r="H1136" s="57"/>
      <c r="I1136" s="55"/>
      <c r="J1136" s="55"/>
      <c r="K1136" s="55"/>
      <c r="L1136" s="55"/>
      <c r="M1136" s="55"/>
      <c r="N1136" s="57"/>
      <c r="O1136" s="57" t="str">
        <f t="shared" si="52"/>
        <v/>
      </c>
      <c r="Q1136" s="38" t="s">
        <v>450</v>
      </c>
      <c r="R1136" s="38" t="str" cm="1">
        <f t="array" ref="R1136">_xlfn.XLOOKUP(Q1136,INDEX(Flettilisti,,1),INDEX(Flettilisti,,2),,0)</f>
        <v>Vantar flokkun</v>
      </c>
      <c r="S1136" s="38" t="str">
        <f>IF(ISBLANK(N1136),"",IF(N1136&lt;Gögn!$J$2,Gögn!$K$2,IF(N1136&gt;Gögn!$J$4,Gögn!$K$4,Gögn!$K$3)))</f>
        <v/>
      </c>
      <c r="T1136" s="49" t="str" cm="1">
        <f t="array" aca="1" ref="T1136" ca="1">IF(ISBLANK(B1136),"",IF(R1136="Styrkhæft",_xlfn.XLOOKUP(S1136,Vegalengdir[Texti],INDIRECT("Vegalengdir["&amp;'Upplýsingar um umsækjanda'!$B$10&amp;"]"),0%,0)))</f>
        <v/>
      </c>
      <c r="U1136" s="72" t="str">
        <f t="shared" si="53"/>
        <v/>
      </c>
    </row>
    <row r="1137" spans="1:21" x14ac:dyDescent="0.25">
      <c r="A1137" s="53">
        <f t="shared" si="54"/>
        <v>1136</v>
      </c>
      <c r="B1137" s="55"/>
      <c r="C1137" s="56"/>
      <c r="D1137" s="55"/>
      <c r="E1137" s="55"/>
      <c r="F1137" s="55"/>
      <c r="G1137" s="55"/>
      <c r="H1137" s="57"/>
      <c r="I1137" s="55"/>
      <c r="J1137" s="55"/>
      <c r="K1137" s="55"/>
      <c r="L1137" s="55"/>
      <c r="M1137" s="55"/>
      <c r="N1137" s="57"/>
      <c r="O1137" s="57" t="str">
        <f t="shared" si="52"/>
        <v/>
      </c>
      <c r="Q1137" s="38" t="s">
        <v>450</v>
      </c>
      <c r="R1137" s="38" t="str" cm="1">
        <f t="array" ref="R1137">_xlfn.XLOOKUP(Q1137,INDEX(Flettilisti,,1),INDEX(Flettilisti,,2),,0)</f>
        <v>Vantar flokkun</v>
      </c>
      <c r="S1137" s="38" t="str">
        <f>IF(ISBLANK(N1137),"",IF(N1137&lt;Gögn!$J$2,Gögn!$K$2,IF(N1137&gt;Gögn!$J$4,Gögn!$K$4,Gögn!$K$3)))</f>
        <v/>
      </c>
      <c r="T1137" s="49" t="str" cm="1">
        <f t="array" aca="1" ref="T1137" ca="1">IF(ISBLANK(B1137),"",IF(R1137="Styrkhæft",_xlfn.XLOOKUP(S1137,Vegalengdir[Texti],INDIRECT("Vegalengdir["&amp;'Upplýsingar um umsækjanda'!$B$10&amp;"]"),0%,0)))</f>
        <v/>
      </c>
      <c r="U1137" s="72" t="str">
        <f t="shared" si="53"/>
        <v/>
      </c>
    </row>
    <row r="1138" spans="1:21" x14ac:dyDescent="0.25">
      <c r="A1138" s="53">
        <f t="shared" si="54"/>
        <v>1137</v>
      </c>
      <c r="B1138" s="55"/>
      <c r="C1138" s="56"/>
      <c r="D1138" s="55"/>
      <c r="E1138" s="55"/>
      <c r="F1138" s="55"/>
      <c r="G1138" s="55"/>
      <c r="H1138" s="57"/>
      <c r="I1138" s="55"/>
      <c r="J1138" s="55"/>
      <c r="K1138" s="55"/>
      <c r="L1138" s="55"/>
      <c r="M1138" s="55"/>
      <c r="N1138" s="57"/>
      <c r="O1138" s="57" t="str">
        <f t="shared" si="52"/>
        <v/>
      </c>
      <c r="Q1138" s="38" t="s">
        <v>450</v>
      </c>
      <c r="R1138" s="38" t="str" cm="1">
        <f t="array" ref="R1138">_xlfn.XLOOKUP(Q1138,INDEX(Flettilisti,,1),INDEX(Flettilisti,,2),,0)</f>
        <v>Vantar flokkun</v>
      </c>
      <c r="S1138" s="38" t="str">
        <f>IF(ISBLANK(N1138),"",IF(N1138&lt;Gögn!$J$2,Gögn!$K$2,IF(N1138&gt;Gögn!$J$4,Gögn!$K$4,Gögn!$K$3)))</f>
        <v/>
      </c>
      <c r="T1138" s="49" t="str" cm="1">
        <f t="array" aca="1" ref="T1138" ca="1">IF(ISBLANK(B1138),"",IF(R1138="Styrkhæft",_xlfn.XLOOKUP(S1138,Vegalengdir[Texti],INDIRECT("Vegalengdir["&amp;'Upplýsingar um umsækjanda'!$B$10&amp;"]"),0%,0)))</f>
        <v/>
      </c>
      <c r="U1138" s="72" t="str">
        <f t="shared" si="53"/>
        <v/>
      </c>
    </row>
    <row r="1139" spans="1:21" x14ac:dyDescent="0.25">
      <c r="A1139" s="53">
        <f t="shared" si="54"/>
        <v>1138</v>
      </c>
      <c r="B1139" s="55"/>
      <c r="C1139" s="56"/>
      <c r="D1139" s="55"/>
      <c r="E1139" s="55"/>
      <c r="F1139" s="55"/>
      <c r="G1139" s="55"/>
      <c r="H1139" s="57"/>
      <c r="I1139" s="55"/>
      <c r="J1139" s="55"/>
      <c r="K1139" s="55"/>
      <c r="L1139" s="55"/>
      <c r="M1139" s="55"/>
      <c r="N1139" s="57"/>
      <c r="O1139" s="57" t="str">
        <f t="shared" si="52"/>
        <v/>
      </c>
      <c r="Q1139" s="38" t="s">
        <v>450</v>
      </c>
      <c r="R1139" s="38" t="str" cm="1">
        <f t="array" ref="R1139">_xlfn.XLOOKUP(Q1139,INDEX(Flettilisti,,1),INDEX(Flettilisti,,2),,0)</f>
        <v>Vantar flokkun</v>
      </c>
      <c r="S1139" s="38" t="str">
        <f>IF(ISBLANK(N1139),"",IF(N1139&lt;Gögn!$J$2,Gögn!$K$2,IF(N1139&gt;Gögn!$J$4,Gögn!$K$4,Gögn!$K$3)))</f>
        <v/>
      </c>
      <c r="T1139" s="49" t="str" cm="1">
        <f t="array" aca="1" ref="T1139" ca="1">IF(ISBLANK(B1139),"",IF(R1139="Styrkhæft",_xlfn.XLOOKUP(S1139,Vegalengdir[Texti],INDIRECT("Vegalengdir["&amp;'Upplýsingar um umsækjanda'!$B$10&amp;"]"),0%,0)))</f>
        <v/>
      </c>
      <c r="U1139" s="72" t="str">
        <f t="shared" si="53"/>
        <v/>
      </c>
    </row>
    <row r="1140" spans="1:21" x14ac:dyDescent="0.25">
      <c r="A1140" s="53">
        <f t="shared" si="54"/>
        <v>1139</v>
      </c>
      <c r="B1140" s="55"/>
      <c r="C1140" s="56"/>
      <c r="D1140" s="55"/>
      <c r="E1140" s="55"/>
      <c r="F1140" s="55"/>
      <c r="G1140" s="55"/>
      <c r="H1140" s="57"/>
      <c r="I1140" s="55"/>
      <c r="J1140" s="55"/>
      <c r="K1140" s="55"/>
      <c r="L1140" s="55"/>
      <c r="M1140" s="55"/>
      <c r="N1140" s="57"/>
      <c r="O1140" s="57" t="str">
        <f t="shared" si="52"/>
        <v/>
      </c>
      <c r="Q1140" s="38" t="s">
        <v>450</v>
      </c>
      <c r="R1140" s="38" t="str" cm="1">
        <f t="array" ref="R1140">_xlfn.XLOOKUP(Q1140,INDEX(Flettilisti,,1),INDEX(Flettilisti,,2),,0)</f>
        <v>Vantar flokkun</v>
      </c>
      <c r="S1140" s="38" t="str">
        <f>IF(ISBLANK(N1140),"",IF(N1140&lt;Gögn!$J$2,Gögn!$K$2,IF(N1140&gt;Gögn!$J$4,Gögn!$K$4,Gögn!$K$3)))</f>
        <v/>
      </c>
      <c r="T1140" s="49" t="str" cm="1">
        <f t="array" aca="1" ref="T1140" ca="1">IF(ISBLANK(B1140),"",IF(R1140="Styrkhæft",_xlfn.XLOOKUP(S1140,Vegalengdir[Texti],INDIRECT("Vegalengdir["&amp;'Upplýsingar um umsækjanda'!$B$10&amp;"]"),0%,0)))</f>
        <v/>
      </c>
      <c r="U1140" s="72" t="str">
        <f t="shared" si="53"/>
        <v/>
      </c>
    </row>
    <row r="1141" spans="1:21" x14ac:dyDescent="0.25">
      <c r="A1141" s="53">
        <f t="shared" si="54"/>
        <v>1140</v>
      </c>
      <c r="B1141" s="55"/>
      <c r="C1141" s="56"/>
      <c r="D1141" s="55"/>
      <c r="E1141" s="55"/>
      <c r="F1141" s="55"/>
      <c r="G1141" s="55"/>
      <c r="H1141" s="57"/>
      <c r="I1141" s="55"/>
      <c r="J1141" s="55"/>
      <c r="K1141" s="55"/>
      <c r="L1141" s="55"/>
      <c r="M1141" s="55"/>
      <c r="N1141" s="57"/>
      <c r="O1141" s="57" t="str">
        <f t="shared" si="52"/>
        <v/>
      </c>
      <c r="Q1141" s="38" t="s">
        <v>450</v>
      </c>
      <c r="R1141" s="38" t="str" cm="1">
        <f t="array" ref="R1141">_xlfn.XLOOKUP(Q1141,INDEX(Flettilisti,,1),INDEX(Flettilisti,,2),,0)</f>
        <v>Vantar flokkun</v>
      </c>
      <c r="S1141" s="38" t="str">
        <f>IF(ISBLANK(N1141),"",IF(N1141&lt;Gögn!$J$2,Gögn!$K$2,IF(N1141&gt;Gögn!$J$4,Gögn!$K$4,Gögn!$K$3)))</f>
        <v/>
      </c>
      <c r="T1141" s="49" t="str" cm="1">
        <f t="array" aca="1" ref="T1141" ca="1">IF(ISBLANK(B1141),"",IF(R1141="Styrkhæft",_xlfn.XLOOKUP(S1141,Vegalengdir[Texti],INDIRECT("Vegalengdir["&amp;'Upplýsingar um umsækjanda'!$B$10&amp;"]"),0%,0)))</f>
        <v/>
      </c>
      <c r="U1141" s="72" t="str">
        <f t="shared" si="53"/>
        <v/>
      </c>
    </row>
    <row r="1142" spans="1:21" x14ac:dyDescent="0.25">
      <c r="A1142" s="53">
        <f t="shared" si="54"/>
        <v>1141</v>
      </c>
      <c r="B1142" s="55"/>
      <c r="C1142" s="56"/>
      <c r="D1142" s="55"/>
      <c r="E1142" s="55"/>
      <c r="F1142" s="55"/>
      <c r="G1142" s="55"/>
      <c r="H1142" s="57"/>
      <c r="I1142" s="55"/>
      <c r="J1142" s="55"/>
      <c r="K1142" s="55"/>
      <c r="L1142" s="55"/>
      <c r="M1142" s="55"/>
      <c r="N1142" s="57"/>
      <c r="O1142" s="57" t="str">
        <f t="shared" si="52"/>
        <v/>
      </c>
      <c r="Q1142" s="38" t="s">
        <v>450</v>
      </c>
      <c r="R1142" s="38" t="str" cm="1">
        <f t="array" ref="R1142">_xlfn.XLOOKUP(Q1142,INDEX(Flettilisti,,1),INDEX(Flettilisti,,2),,0)</f>
        <v>Vantar flokkun</v>
      </c>
      <c r="S1142" s="38" t="str">
        <f>IF(ISBLANK(N1142),"",IF(N1142&lt;Gögn!$J$2,Gögn!$K$2,IF(N1142&gt;Gögn!$J$4,Gögn!$K$4,Gögn!$K$3)))</f>
        <v/>
      </c>
      <c r="T1142" s="49" t="str" cm="1">
        <f t="array" aca="1" ref="T1142" ca="1">IF(ISBLANK(B1142),"",IF(R1142="Styrkhæft",_xlfn.XLOOKUP(S1142,Vegalengdir[Texti],INDIRECT("Vegalengdir["&amp;'Upplýsingar um umsækjanda'!$B$10&amp;"]"),0%,0)))</f>
        <v/>
      </c>
      <c r="U1142" s="72" t="str">
        <f t="shared" si="53"/>
        <v/>
      </c>
    </row>
    <row r="1143" spans="1:21" x14ac:dyDescent="0.25">
      <c r="A1143" s="53">
        <f t="shared" si="54"/>
        <v>1142</v>
      </c>
      <c r="B1143" s="55"/>
      <c r="C1143" s="56"/>
      <c r="D1143" s="55"/>
      <c r="E1143" s="55"/>
      <c r="F1143" s="55"/>
      <c r="G1143" s="55"/>
      <c r="H1143" s="57"/>
      <c r="I1143" s="55"/>
      <c r="J1143" s="55"/>
      <c r="K1143" s="55"/>
      <c r="L1143" s="55"/>
      <c r="M1143" s="55"/>
      <c r="N1143" s="57"/>
      <c r="O1143" s="57" t="str">
        <f t="shared" si="52"/>
        <v/>
      </c>
      <c r="Q1143" s="38" t="s">
        <v>450</v>
      </c>
      <c r="R1143" s="38" t="str" cm="1">
        <f t="array" ref="R1143">_xlfn.XLOOKUP(Q1143,INDEX(Flettilisti,,1),INDEX(Flettilisti,,2),,0)</f>
        <v>Vantar flokkun</v>
      </c>
      <c r="S1143" s="38" t="str">
        <f>IF(ISBLANK(N1143),"",IF(N1143&lt;Gögn!$J$2,Gögn!$K$2,IF(N1143&gt;Gögn!$J$4,Gögn!$K$4,Gögn!$K$3)))</f>
        <v/>
      </c>
      <c r="T1143" s="49" t="str" cm="1">
        <f t="array" aca="1" ref="T1143" ca="1">IF(ISBLANK(B1143),"",IF(R1143="Styrkhæft",_xlfn.XLOOKUP(S1143,Vegalengdir[Texti],INDIRECT("Vegalengdir["&amp;'Upplýsingar um umsækjanda'!$B$10&amp;"]"),0%,0)))</f>
        <v/>
      </c>
      <c r="U1143" s="72" t="str">
        <f t="shared" si="53"/>
        <v/>
      </c>
    </row>
    <row r="1144" spans="1:21" x14ac:dyDescent="0.25">
      <c r="A1144" s="53">
        <f t="shared" si="54"/>
        <v>1143</v>
      </c>
      <c r="B1144" s="55"/>
      <c r="C1144" s="56"/>
      <c r="D1144" s="55"/>
      <c r="E1144" s="55"/>
      <c r="F1144" s="55"/>
      <c r="G1144" s="55"/>
      <c r="H1144" s="57"/>
      <c r="I1144" s="55"/>
      <c r="J1144" s="55"/>
      <c r="K1144" s="55"/>
      <c r="L1144" s="55"/>
      <c r="M1144" s="55"/>
      <c r="N1144" s="57"/>
      <c r="O1144" s="57" t="str">
        <f t="shared" si="52"/>
        <v/>
      </c>
      <c r="Q1144" s="38" t="s">
        <v>450</v>
      </c>
      <c r="R1144" s="38" t="str" cm="1">
        <f t="array" ref="R1144">_xlfn.XLOOKUP(Q1144,INDEX(Flettilisti,,1),INDEX(Flettilisti,,2),,0)</f>
        <v>Vantar flokkun</v>
      </c>
      <c r="S1144" s="38" t="str">
        <f>IF(ISBLANK(N1144),"",IF(N1144&lt;Gögn!$J$2,Gögn!$K$2,IF(N1144&gt;Gögn!$J$4,Gögn!$K$4,Gögn!$K$3)))</f>
        <v/>
      </c>
      <c r="T1144" s="49" t="str" cm="1">
        <f t="array" aca="1" ref="T1144" ca="1">IF(ISBLANK(B1144),"",IF(R1144="Styrkhæft",_xlfn.XLOOKUP(S1144,Vegalengdir[Texti],INDIRECT("Vegalengdir["&amp;'Upplýsingar um umsækjanda'!$B$10&amp;"]"),0%,0)))</f>
        <v/>
      </c>
      <c r="U1144" s="72" t="str">
        <f t="shared" si="53"/>
        <v/>
      </c>
    </row>
    <row r="1145" spans="1:21" x14ac:dyDescent="0.25">
      <c r="A1145" s="53">
        <f t="shared" si="54"/>
        <v>1144</v>
      </c>
      <c r="B1145" s="55"/>
      <c r="C1145" s="56"/>
      <c r="D1145" s="55"/>
      <c r="E1145" s="55"/>
      <c r="F1145" s="55"/>
      <c r="G1145" s="55"/>
      <c r="H1145" s="57"/>
      <c r="I1145" s="55"/>
      <c r="J1145" s="55"/>
      <c r="K1145" s="55"/>
      <c r="L1145" s="55"/>
      <c r="M1145" s="55"/>
      <c r="N1145" s="57"/>
      <c r="O1145" s="57" t="str">
        <f t="shared" si="52"/>
        <v/>
      </c>
      <c r="Q1145" s="38" t="s">
        <v>450</v>
      </c>
      <c r="R1145" s="38" t="str" cm="1">
        <f t="array" ref="R1145">_xlfn.XLOOKUP(Q1145,INDEX(Flettilisti,,1),INDEX(Flettilisti,,2),,0)</f>
        <v>Vantar flokkun</v>
      </c>
      <c r="S1145" s="38" t="str">
        <f>IF(ISBLANK(N1145),"",IF(N1145&lt;Gögn!$J$2,Gögn!$K$2,IF(N1145&gt;Gögn!$J$4,Gögn!$K$4,Gögn!$K$3)))</f>
        <v/>
      </c>
      <c r="T1145" s="49" t="str" cm="1">
        <f t="array" aca="1" ref="T1145" ca="1">IF(ISBLANK(B1145),"",IF(R1145="Styrkhæft",_xlfn.XLOOKUP(S1145,Vegalengdir[Texti],INDIRECT("Vegalengdir["&amp;'Upplýsingar um umsækjanda'!$B$10&amp;"]"),0%,0)))</f>
        <v/>
      </c>
      <c r="U1145" s="72" t="str">
        <f t="shared" si="53"/>
        <v/>
      </c>
    </row>
    <row r="1146" spans="1:21" x14ac:dyDescent="0.25">
      <c r="A1146" s="53">
        <f t="shared" si="54"/>
        <v>1145</v>
      </c>
      <c r="B1146" s="55"/>
      <c r="C1146" s="56"/>
      <c r="D1146" s="55"/>
      <c r="E1146" s="55"/>
      <c r="F1146" s="55"/>
      <c r="G1146" s="55"/>
      <c r="H1146" s="57"/>
      <c r="I1146" s="55"/>
      <c r="J1146" s="55"/>
      <c r="K1146" s="55"/>
      <c r="L1146" s="55"/>
      <c r="M1146" s="55"/>
      <c r="N1146" s="57"/>
      <c r="O1146" s="57" t="str">
        <f t="shared" si="52"/>
        <v/>
      </c>
      <c r="Q1146" s="38" t="s">
        <v>450</v>
      </c>
      <c r="R1146" s="38" t="str" cm="1">
        <f t="array" ref="R1146">_xlfn.XLOOKUP(Q1146,INDEX(Flettilisti,,1),INDEX(Flettilisti,,2),,0)</f>
        <v>Vantar flokkun</v>
      </c>
      <c r="S1146" s="38" t="str">
        <f>IF(ISBLANK(N1146),"",IF(N1146&lt;Gögn!$J$2,Gögn!$K$2,IF(N1146&gt;Gögn!$J$4,Gögn!$K$4,Gögn!$K$3)))</f>
        <v/>
      </c>
      <c r="T1146" s="49" t="str" cm="1">
        <f t="array" aca="1" ref="T1146" ca="1">IF(ISBLANK(B1146),"",IF(R1146="Styrkhæft",_xlfn.XLOOKUP(S1146,Vegalengdir[Texti],INDIRECT("Vegalengdir["&amp;'Upplýsingar um umsækjanda'!$B$10&amp;"]"),0%,0)))</f>
        <v/>
      </c>
      <c r="U1146" s="72" t="str">
        <f t="shared" si="53"/>
        <v/>
      </c>
    </row>
    <row r="1147" spans="1:21" x14ac:dyDescent="0.25">
      <c r="A1147" s="53">
        <f t="shared" si="54"/>
        <v>1146</v>
      </c>
      <c r="B1147" s="55"/>
      <c r="C1147" s="56"/>
      <c r="D1147" s="55"/>
      <c r="E1147" s="55"/>
      <c r="F1147" s="55"/>
      <c r="G1147" s="55"/>
      <c r="H1147" s="57"/>
      <c r="I1147" s="55"/>
      <c r="J1147" s="55"/>
      <c r="K1147" s="55"/>
      <c r="L1147" s="55"/>
      <c r="M1147" s="55"/>
      <c r="N1147" s="57"/>
      <c r="O1147" s="57" t="str">
        <f t="shared" si="52"/>
        <v/>
      </c>
      <c r="Q1147" s="38" t="s">
        <v>450</v>
      </c>
      <c r="R1147" s="38" t="str" cm="1">
        <f t="array" ref="R1147">_xlfn.XLOOKUP(Q1147,INDEX(Flettilisti,,1),INDEX(Flettilisti,,2),,0)</f>
        <v>Vantar flokkun</v>
      </c>
      <c r="S1147" s="38" t="str">
        <f>IF(ISBLANK(N1147),"",IF(N1147&lt;Gögn!$J$2,Gögn!$K$2,IF(N1147&gt;Gögn!$J$4,Gögn!$K$4,Gögn!$K$3)))</f>
        <v/>
      </c>
      <c r="T1147" s="49" t="str" cm="1">
        <f t="array" aca="1" ref="T1147" ca="1">IF(ISBLANK(B1147),"",IF(R1147="Styrkhæft",_xlfn.XLOOKUP(S1147,Vegalengdir[Texti],INDIRECT("Vegalengdir["&amp;'Upplýsingar um umsækjanda'!$B$10&amp;"]"),0%,0)))</f>
        <v/>
      </c>
      <c r="U1147" s="72" t="str">
        <f t="shared" si="53"/>
        <v/>
      </c>
    </row>
    <row r="1148" spans="1:21" x14ac:dyDescent="0.25">
      <c r="A1148" s="53">
        <f t="shared" si="54"/>
        <v>1147</v>
      </c>
      <c r="B1148" s="55"/>
      <c r="C1148" s="56"/>
      <c r="D1148" s="55"/>
      <c r="E1148" s="55"/>
      <c r="F1148" s="55"/>
      <c r="G1148" s="55"/>
      <c r="H1148" s="57"/>
      <c r="I1148" s="55"/>
      <c r="J1148" s="55"/>
      <c r="K1148" s="55"/>
      <c r="L1148" s="55"/>
      <c r="M1148" s="55"/>
      <c r="N1148" s="57"/>
      <c r="O1148" s="57" t="str">
        <f t="shared" si="52"/>
        <v/>
      </c>
      <c r="Q1148" s="38" t="s">
        <v>450</v>
      </c>
      <c r="R1148" s="38" t="str" cm="1">
        <f t="array" ref="R1148">_xlfn.XLOOKUP(Q1148,INDEX(Flettilisti,,1),INDEX(Flettilisti,,2),,0)</f>
        <v>Vantar flokkun</v>
      </c>
      <c r="S1148" s="38" t="str">
        <f>IF(ISBLANK(N1148),"",IF(N1148&lt;Gögn!$J$2,Gögn!$K$2,IF(N1148&gt;Gögn!$J$4,Gögn!$K$4,Gögn!$K$3)))</f>
        <v/>
      </c>
      <c r="T1148" s="49" t="str" cm="1">
        <f t="array" aca="1" ref="T1148" ca="1">IF(ISBLANK(B1148),"",IF(R1148="Styrkhæft",_xlfn.XLOOKUP(S1148,Vegalengdir[Texti],INDIRECT("Vegalengdir["&amp;'Upplýsingar um umsækjanda'!$B$10&amp;"]"),0%,0)))</f>
        <v/>
      </c>
      <c r="U1148" s="72" t="str">
        <f t="shared" si="53"/>
        <v/>
      </c>
    </row>
    <row r="1149" spans="1:21" x14ac:dyDescent="0.25">
      <c r="A1149" s="53">
        <f t="shared" si="54"/>
        <v>1148</v>
      </c>
      <c r="B1149" s="55"/>
      <c r="C1149" s="56"/>
      <c r="D1149" s="55"/>
      <c r="E1149" s="55"/>
      <c r="F1149" s="55"/>
      <c r="G1149" s="55"/>
      <c r="H1149" s="57"/>
      <c r="I1149" s="55"/>
      <c r="J1149" s="55"/>
      <c r="K1149" s="55"/>
      <c r="L1149" s="55"/>
      <c r="M1149" s="55"/>
      <c r="N1149" s="57"/>
      <c r="O1149" s="57" t="str">
        <f t="shared" si="52"/>
        <v/>
      </c>
      <c r="Q1149" s="38" t="s">
        <v>450</v>
      </c>
      <c r="R1149" s="38" t="str" cm="1">
        <f t="array" ref="R1149">_xlfn.XLOOKUP(Q1149,INDEX(Flettilisti,,1),INDEX(Flettilisti,,2),,0)</f>
        <v>Vantar flokkun</v>
      </c>
      <c r="S1149" s="38" t="str">
        <f>IF(ISBLANK(N1149),"",IF(N1149&lt;Gögn!$J$2,Gögn!$K$2,IF(N1149&gt;Gögn!$J$4,Gögn!$K$4,Gögn!$K$3)))</f>
        <v/>
      </c>
      <c r="T1149" s="49" t="str" cm="1">
        <f t="array" aca="1" ref="T1149" ca="1">IF(ISBLANK(B1149),"",IF(R1149="Styrkhæft",_xlfn.XLOOKUP(S1149,Vegalengdir[Texti],INDIRECT("Vegalengdir["&amp;'Upplýsingar um umsækjanda'!$B$10&amp;"]"),0%,0)))</f>
        <v/>
      </c>
      <c r="U1149" s="72" t="str">
        <f t="shared" si="53"/>
        <v/>
      </c>
    </row>
    <row r="1150" spans="1:21" x14ac:dyDescent="0.25">
      <c r="A1150" s="53">
        <f t="shared" si="54"/>
        <v>1149</v>
      </c>
      <c r="B1150" s="55"/>
      <c r="C1150" s="56"/>
      <c r="D1150" s="55"/>
      <c r="E1150" s="55"/>
      <c r="F1150" s="55"/>
      <c r="G1150" s="55"/>
      <c r="H1150" s="57"/>
      <c r="I1150" s="55"/>
      <c r="J1150" s="55"/>
      <c r="K1150" s="55"/>
      <c r="L1150" s="55"/>
      <c r="M1150" s="55"/>
      <c r="N1150" s="57"/>
      <c r="O1150" s="57" t="str">
        <f t="shared" si="52"/>
        <v/>
      </c>
      <c r="Q1150" s="38" t="s">
        <v>450</v>
      </c>
      <c r="R1150" s="38" t="str" cm="1">
        <f t="array" ref="R1150">_xlfn.XLOOKUP(Q1150,INDEX(Flettilisti,,1),INDEX(Flettilisti,,2),,0)</f>
        <v>Vantar flokkun</v>
      </c>
      <c r="S1150" s="38" t="str">
        <f>IF(ISBLANK(N1150),"",IF(N1150&lt;Gögn!$J$2,Gögn!$K$2,IF(N1150&gt;Gögn!$J$4,Gögn!$K$4,Gögn!$K$3)))</f>
        <v/>
      </c>
      <c r="T1150" s="49" t="str" cm="1">
        <f t="array" aca="1" ref="T1150" ca="1">IF(ISBLANK(B1150),"",IF(R1150="Styrkhæft",_xlfn.XLOOKUP(S1150,Vegalengdir[Texti],INDIRECT("Vegalengdir["&amp;'Upplýsingar um umsækjanda'!$B$10&amp;"]"),0%,0)))</f>
        <v/>
      </c>
      <c r="U1150" s="72" t="str">
        <f t="shared" si="53"/>
        <v/>
      </c>
    </row>
    <row r="1151" spans="1:21" x14ac:dyDescent="0.25">
      <c r="A1151" s="53">
        <f t="shared" si="54"/>
        <v>1150</v>
      </c>
      <c r="B1151" s="55"/>
      <c r="C1151" s="56"/>
      <c r="D1151" s="55"/>
      <c r="E1151" s="55"/>
      <c r="F1151" s="55"/>
      <c r="G1151" s="55"/>
      <c r="H1151" s="57"/>
      <c r="I1151" s="55"/>
      <c r="J1151" s="55"/>
      <c r="K1151" s="55"/>
      <c r="L1151" s="55"/>
      <c r="M1151" s="55"/>
      <c r="N1151" s="57"/>
      <c r="O1151" s="57" t="str">
        <f t="shared" si="52"/>
        <v/>
      </c>
      <c r="Q1151" s="38" t="s">
        <v>450</v>
      </c>
      <c r="R1151" s="38" t="str" cm="1">
        <f t="array" ref="R1151">_xlfn.XLOOKUP(Q1151,INDEX(Flettilisti,,1),INDEX(Flettilisti,,2),,0)</f>
        <v>Vantar flokkun</v>
      </c>
      <c r="S1151" s="38" t="str">
        <f>IF(ISBLANK(N1151),"",IF(N1151&lt;Gögn!$J$2,Gögn!$K$2,IF(N1151&gt;Gögn!$J$4,Gögn!$K$4,Gögn!$K$3)))</f>
        <v/>
      </c>
      <c r="T1151" s="49" t="str" cm="1">
        <f t="array" aca="1" ref="T1151" ca="1">IF(ISBLANK(B1151),"",IF(R1151="Styrkhæft",_xlfn.XLOOKUP(S1151,Vegalengdir[Texti],INDIRECT("Vegalengdir["&amp;'Upplýsingar um umsækjanda'!$B$10&amp;"]"),0%,0)))</f>
        <v/>
      </c>
      <c r="U1151" s="72" t="str">
        <f t="shared" si="53"/>
        <v/>
      </c>
    </row>
    <row r="1152" spans="1:21" x14ac:dyDescent="0.25">
      <c r="A1152" s="53">
        <f t="shared" si="54"/>
        <v>1151</v>
      </c>
      <c r="B1152" s="55"/>
      <c r="C1152" s="56"/>
      <c r="D1152" s="55"/>
      <c r="E1152" s="55"/>
      <c r="F1152" s="55"/>
      <c r="G1152" s="55"/>
      <c r="H1152" s="57"/>
      <c r="I1152" s="55"/>
      <c r="J1152" s="55"/>
      <c r="K1152" s="55"/>
      <c r="L1152" s="55"/>
      <c r="M1152" s="55"/>
      <c r="N1152" s="57"/>
      <c r="O1152" s="57" t="str">
        <f t="shared" si="52"/>
        <v/>
      </c>
      <c r="Q1152" s="38" t="s">
        <v>450</v>
      </c>
      <c r="R1152" s="38" t="str" cm="1">
        <f t="array" ref="R1152">_xlfn.XLOOKUP(Q1152,INDEX(Flettilisti,,1),INDEX(Flettilisti,,2),,0)</f>
        <v>Vantar flokkun</v>
      </c>
      <c r="S1152" s="38" t="str">
        <f>IF(ISBLANK(N1152),"",IF(N1152&lt;Gögn!$J$2,Gögn!$K$2,IF(N1152&gt;Gögn!$J$4,Gögn!$K$4,Gögn!$K$3)))</f>
        <v/>
      </c>
      <c r="T1152" s="49" t="str" cm="1">
        <f t="array" aca="1" ref="T1152" ca="1">IF(ISBLANK(B1152),"",IF(R1152="Styrkhæft",_xlfn.XLOOKUP(S1152,Vegalengdir[Texti],INDIRECT("Vegalengdir["&amp;'Upplýsingar um umsækjanda'!$B$10&amp;"]"),0%,0)))</f>
        <v/>
      </c>
      <c r="U1152" s="72" t="str">
        <f t="shared" si="53"/>
        <v/>
      </c>
    </row>
    <row r="1153" spans="1:21" x14ac:dyDescent="0.25">
      <c r="A1153" s="53">
        <f t="shared" si="54"/>
        <v>1152</v>
      </c>
      <c r="B1153" s="55"/>
      <c r="C1153" s="56"/>
      <c r="D1153" s="55"/>
      <c r="E1153" s="55"/>
      <c r="F1153" s="55"/>
      <c r="G1153" s="55"/>
      <c r="H1153" s="57"/>
      <c r="I1153" s="55"/>
      <c r="J1153" s="55"/>
      <c r="K1153" s="55"/>
      <c r="L1153" s="55"/>
      <c r="M1153" s="55"/>
      <c r="N1153" s="57"/>
      <c r="O1153" s="57" t="str">
        <f t="shared" si="52"/>
        <v/>
      </c>
      <c r="Q1153" s="38" t="s">
        <v>450</v>
      </c>
      <c r="R1153" s="38" t="str" cm="1">
        <f t="array" ref="R1153">_xlfn.XLOOKUP(Q1153,INDEX(Flettilisti,,1),INDEX(Flettilisti,,2),,0)</f>
        <v>Vantar flokkun</v>
      </c>
      <c r="S1153" s="38" t="str">
        <f>IF(ISBLANK(N1153),"",IF(N1153&lt;Gögn!$J$2,Gögn!$K$2,IF(N1153&gt;Gögn!$J$4,Gögn!$K$4,Gögn!$K$3)))</f>
        <v/>
      </c>
      <c r="T1153" s="49" t="str" cm="1">
        <f t="array" aca="1" ref="T1153" ca="1">IF(ISBLANK(B1153),"",IF(R1153="Styrkhæft",_xlfn.XLOOKUP(S1153,Vegalengdir[Texti],INDIRECT("Vegalengdir["&amp;'Upplýsingar um umsækjanda'!$B$10&amp;"]"),0%,0)))</f>
        <v/>
      </c>
      <c r="U1153" s="72" t="str">
        <f t="shared" si="53"/>
        <v/>
      </c>
    </row>
    <row r="1154" spans="1:21" x14ac:dyDescent="0.25">
      <c r="A1154" s="53">
        <f t="shared" si="54"/>
        <v>1153</v>
      </c>
      <c r="B1154" s="55"/>
      <c r="C1154" s="56"/>
      <c r="D1154" s="55"/>
      <c r="E1154" s="55"/>
      <c r="F1154" s="55"/>
      <c r="G1154" s="55"/>
      <c r="H1154" s="57"/>
      <c r="I1154" s="55"/>
      <c r="J1154" s="55"/>
      <c r="K1154" s="55"/>
      <c r="L1154" s="55"/>
      <c r="M1154" s="55"/>
      <c r="N1154" s="57"/>
      <c r="O1154" s="57" t="str">
        <f t="shared" si="52"/>
        <v/>
      </c>
      <c r="Q1154" s="38" t="s">
        <v>450</v>
      </c>
      <c r="R1154" s="38" t="str" cm="1">
        <f t="array" ref="R1154">_xlfn.XLOOKUP(Q1154,INDEX(Flettilisti,,1),INDEX(Flettilisti,,2),,0)</f>
        <v>Vantar flokkun</v>
      </c>
      <c r="S1154" s="38" t="str">
        <f>IF(ISBLANK(N1154),"",IF(N1154&lt;Gögn!$J$2,Gögn!$K$2,IF(N1154&gt;Gögn!$J$4,Gögn!$K$4,Gögn!$K$3)))</f>
        <v/>
      </c>
      <c r="T1154" s="49" t="str" cm="1">
        <f t="array" aca="1" ref="T1154" ca="1">IF(ISBLANK(B1154),"",IF(R1154="Styrkhæft",_xlfn.XLOOKUP(S1154,Vegalengdir[Texti],INDIRECT("Vegalengdir["&amp;'Upplýsingar um umsækjanda'!$B$10&amp;"]"),0%,0)))</f>
        <v/>
      </c>
      <c r="U1154" s="72" t="str">
        <f t="shared" si="53"/>
        <v/>
      </c>
    </row>
    <row r="1155" spans="1:21" x14ac:dyDescent="0.25">
      <c r="A1155" s="53">
        <f t="shared" si="54"/>
        <v>1154</v>
      </c>
      <c r="B1155" s="55"/>
      <c r="C1155" s="56"/>
      <c r="D1155" s="55"/>
      <c r="E1155" s="55"/>
      <c r="F1155" s="55"/>
      <c r="G1155" s="55"/>
      <c r="H1155" s="57"/>
      <c r="I1155" s="55"/>
      <c r="J1155" s="55"/>
      <c r="K1155" s="55"/>
      <c r="L1155" s="55"/>
      <c r="M1155" s="55"/>
      <c r="N1155" s="57"/>
      <c r="O1155" s="57" t="str">
        <f t="shared" ref="O1155:O1218" si="55">IFERROR(IF(ISBLANK(B1155),"",H1155/N1155),0)</f>
        <v/>
      </c>
      <c r="Q1155" s="38" t="s">
        <v>450</v>
      </c>
      <c r="R1155" s="38" t="str" cm="1">
        <f t="array" ref="R1155">_xlfn.XLOOKUP(Q1155,INDEX(Flettilisti,,1),INDEX(Flettilisti,,2),,0)</f>
        <v>Vantar flokkun</v>
      </c>
      <c r="S1155" s="38" t="str">
        <f>IF(ISBLANK(N1155),"",IF(N1155&lt;Gögn!$J$2,Gögn!$K$2,IF(N1155&gt;Gögn!$J$4,Gögn!$K$4,Gögn!$K$3)))</f>
        <v/>
      </c>
      <c r="T1155" s="49" t="str" cm="1">
        <f t="array" aca="1" ref="T1155" ca="1">IF(ISBLANK(B1155),"",IF(R1155="Styrkhæft",_xlfn.XLOOKUP(S1155,Vegalengdir[Texti],INDIRECT("Vegalengdir["&amp;'Upplýsingar um umsækjanda'!$B$10&amp;"]"),0%,0)))</f>
        <v/>
      </c>
      <c r="U1155" s="72" t="str">
        <f t="shared" ref="U1155:U1218" si="56">IF(ISBLANK(B1155),"",T1155*H1155)</f>
        <v/>
      </c>
    </row>
    <row r="1156" spans="1:21" x14ac:dyDescent="0.25">
      <c r="A1156" s="53">
        <f t="shared" si="54"/>
        <v>1155</v>
      </c>
      <c r="B1156" s="55"/>
      <c r="C1156" s="56"/>
      <c r="D1156" s="55"/>
      <c r="E1156" s="55"/>
      <c r="F1156" s="55"/>
      <c r="G1156" s="55"/>
      <c r="H1156" s="57"/>
      <c r="I1156" s="55"/>
      <c r="J1156" s="55"/>
      <c r="K1156" s="55"/>
      <c r="L1156" s="55"/>
      <c r="M1156" s="55"/>
      <c r="N1156" s="57"/>
      <c r="O1156" s="57" t="str">
        <f t="shared" si="55"/>
        <v/>
      </c>
      <c r="Q1156" s="38" t="s">
        <v>450</v>
      </c>
      <c r="R1156" s="38" t="str" cm="1">
        <f t="array" ref="R1156">_xlfn.XLOOKUP(Q1156,INDEX(Flettilisti,,1),INDEX(Flettilisti,,2),,0)</f>
        <v>Vantar flokkun</v>
      </c>
      <c r="S1156" s="38" t="str">
        <f>IF(ISBLANK(N1156),"",IF(N1156&lt;Gögn!$J$2,Gögn!$K$2,IF(N1156&gt;Gögn!$J$4,Gögn!$K$4,Gögn!$K$3)))</f>
        <v/>
      </c>
      <c r="T1156" s="49" t="str" cm="1">
        <f t="array" aca="1" ref="T1156" ca="1">IF(ISBLANK(B1156),"",IF(R1156="Styrkhæft",_xlfn.XLOOKUP(S1156,Vegalengdir[Texti],INDIRECT("Vegalengdir["&amp;'Upplýsingar um umsækjanda'!$B$10&amp;"]"),0%,0)))</f>
        <v/>
      </c>
      <c r="U1156" s="72" t="str">
        <f t="shared" si="56"/>
        <v/>
      </c>
    </row>
    <row r="1157" spans="1:21" x14ac:dyDescent="0.25">
      <c r="A1157" s="53">
        <f t="shared" si="54"/>
        <v>1156</v>
      </c>
      <c r="B1157" s="55"/>
      <c r="C1157" s="56"/>
      <c r="D1157" s="55"/>
      <c r="E1157" s="55"/>
      <c r="F1157" s="55"/>
      <c r="G1157" s="55"/>
      <c r="H1157" s="57"/>
      <c r="I1157" s="55"/>
      <c r="J1157" s="55"/>
      <c r="K1157" s="55"/>
      <c r="L1157" s="55"/>
      <c r="M1157" s="55"/>
      <c r="N1157" s="57"/>
      <c r="O1157" s="57" t="str">
        <f t="shared" si="55"/>
        <v/>
      </c>
      <c r="Q1157" s="38" t="s">
        <v>450</v>
      </c>
      <c r="R1157" s="38" t="str" cm="1">
        <f t="array" ref="R1157">_xlfn.XLOOKUP(Q1157,INDEX(Flettilisti,,1),INDEX(Flettilisti,,2),,0)</f>
        <v>Vantar flokkun</v>
      </c>
      <c r="S1157" s="38" t="str">
        <f>IF(ISBLANK(N1157),"",IF(N1157&lt;Gögn!$J$2,Gögn!$K$2,IF(N1157&gt;Gögn!$J$4,Gögn!$K$4,Gögn!$K$3)))</f>
        <v/>
      </c>
      <c r="T1157" s="49" t="str" cm="1">
        <f t="array" aca="1" ref="T1157" ca="1">IF(ISBLANK(B1157),"",IF(R1157="Styrkhæft",_xlfn.XLOOKUP(S1157,Vegalengdir[Texti],INDIRECT("Vegalengdir["&amp;'Upplýsingar um umsækjanda'!$B$10&amp;"]"),0%,0)))</f>
        <v/>
      </c>
      <c r="U1157" s="72" t="str">
        <f t="shared" si="56"/>
        <v/>
      </c>
    </row>
    <row r="1158" spans="1:21" x14ac:dyDescent="0.25">
      <c r="A1158" s="53">
        <f t="shared" si="54"/>
        <v>1157</v>
      </c>
      <c r="B1158" s="55"/>
      <c r="C1158" s="56"/>
      <c r="D1158" s="55"/>
      <c r="E1158" s="55"/>
      <c r="F1158" s="55"/>
      <c r="G1158" s="55"/>
      <c r="H1158" s="57"/>
      <c r="I1158" s="55"/>
      <c r="J1158" s="55"/>
      <c r="K1158" s="55"/>
      <c r="L1158" s="55"/>
      <c r="M1158" s="55"/>
      <c r="N1158" s="57"/>
      <c r="O1158" s="57" t="str">
        <f t="shared" si="55"/>
        <v/>
      </c>
      <c r="Q1158" s="38" t="s">
        <v>450</v>
      </c>
      <c r="R1158" s="38" t="str" cm="1">
        <f t="array" ref="R1158">_xlfn.XLOOKUP(Q1158,INDEX(Flettilisti,,1),INDEX(Flettilisti,,2),,0)</f>
        <v>Vantar flokkun</v>
      </c>
      <c r="S1158" s="38" t="str">
        <f>IF(ISBLANK(N1158),"",IF(N1158&lt;Gögn!$J$2,Gögn!$K$2,IF(N1158&gt;Gögn!$J$4,Gögn!$K$4,Gögn!$K$3)))</f>
        <v/>
      </c>
      <c r="T1158" s="49" t="str" cm="1">
        <f t="array" aca="1" ref="T1158" ca="1">IF(ISBLANK(B1158),"",IF(R1158="Styrkhæft",_xlfn.XLOOKUP(S1158,Vegalengdir[Texti],INDIRECT("Vegalengdir["&amp;'Upplýsingar um umsækjanda'!$B$10&amp;"]"),0%,0)))</f>
        <v/>
      </c>
      <c r="U1158" s="72" t="str">
        <f t="shared" si="56"/>
        <v/>
      </c>
    </row>
    <row r="1159" spans="1:21" x14ac:dyDescent="0.25">
      <c r="A1159" s="53">
        <f t="shared" si="54"/>
        <v>1158</v>
      </c>
      <c r="B1159" s="55"/>
      <c r="C1159" s="56"/>
      <c r="D1159" s="55"/>
      <c r="E1159" s="55"/>
      <c r="F1159" s="55"/>
      <c r="G1159" s="55"/>
      <c r="H1159" s="57"/>
      <c r="I1159" s="55"/>
      <c r="J1159" s="55"/>
      <c r="K1159" s="55"/>
      <c r="L1159" s="55"/>
      <c r="M1159" s="55"/>
      <c r="N1159" s="57"/>
      <c r="O1159" s="57" t="str">
        <f t="shared" si="55"/>
        <v/>
      </c>
      <c r="Q1159" s="38" t="s">
        <v>450</v>
      </c>
      <c r="R1159" s="38" t="str" cm="1">
        <f t="array" ref="R1159">_xlfn.XLOOKUP(Q1159,INDEX(Flettilisti,,1),INDEX(Flettilisti,,2),,0)</f>
        <v>Vantar flokkun</v>
      </c>
      <c r="S1159" s="38" t="str">
        <f>IF(ISBLANK(N1159),"",IF(N1159&lt;Gögn!$J$2,Gögn!$K$2,IF(N1159&gt;Gögn!$J$4,Gögn!$K$4,Gögn!$K$3)))</f>
        <v/>
      </c>
      <c r="T1159" s="49" t="str" cm="1">
        <f t="array" aca="1" ref="T1159" ca="1">IF(ISBLANK(B1159),"",IF(R1159="Styrkhæft",_xlfn.XLOOKUP(S1159,Vegalengdir[Texti],INDIRECT("Vegalengdir["&amp;'Upplýsingar um umsækjanda'!$B$10&amp;"]"),0%,0)))</f>
        <v/>
      </c>
      <c r="U1159" s="72" t="str">
        <f t="shared" si="56"/>
        <v/>
      </c>
    </row>
    <row r="1160" spans="1:21" x14ac:dyDescent="0.25">
      <c r="A1160" s="53">
        <f t="shared" si="54"/>
        <v>1159</v>
      </c>
      <c r="B1160" s="55"/>
      <c r="C1160" s="56"/>
      <c r="D1160" s="55"/>
      <c r="E1160" s="55"/>
      <c r="F1160" s="55"/>
      <c r="G1160" s="55"/>
      <c r="H1160" s="57"/>
      <c r="I1160" s="55"/>
      <c r="J1160" s="55"/>
      <c r="K1160" s="55"/>
      <c r="L1160" s="55"/>
      <c r="M1160" s="55"/>
      <c r="N1160" s="57"/>
      <c r="O1160" s="57" t="str">
        <f t="shared" si="55"/>
        <v/>
      </c>
      <c r="Q1160" s="38" t="s">
        <v>450</v>
      </c>
      <c r="R1160" s="38" t="str" cm="1">
        <f t="array" ref="R1160">_xlfn.XLOOKUP(Q1160,INDEX(Flettilisti,,1),INDEX(Flettilisti,,2),,0)</f>
        <v>Vantar flokkun</v>
      </c>
      <c r="S1160" s="38" t="str">
        <f>IF(ISBLANK(N1160),"",IF(N1160&lt;Gögn!$J$2,Gögn!$K$2,IF(N1160&gt;Gögn!$J$4,Gögn!$K$4,Gögn!$K$3)))</f>
        <v/>
      </c>
      <c r="T1160" s="49" t="str" cm="1">
        <f t="array" aca="1" ref="T1160" ca="1">IF(ISBLANK(B1160),"",IF(R1160="Styrkhæft",_xlfn.XLOOKUP(S1160,Vegalengdir[Texti],INDIRECT("Vegalengdir["&amp;'Upplýsingar um umsækjanda'!$B$10&amp;"]"),0%,0)))</f>
        <v/>
      </c>
      <c r="U1160" s="72" t="str">
        <f t="shared" si="56"/>
        <v/>
      </c>
    </row>
    <row r="1161" spans="1:21" x14ac:dyDescent="0.25">
      <c r="A1161" s="53">
        <f t="shared" si="54"/>
        <v>1160</v>
      </c>
      <c r="B1161" s="55"/>
      <c r="C1161" s="56"/>
      <c r="D1161" s="55"/>
      <c r="E1161" s="55"/>
      <c r="F1161" s="55"/>
      <c r="G1161" s="55"/>
      <c r="H1161" s="57"/>
      <c r="I1161" s="55"/>
      <c r="J1161" s="55"/>
      <c r="K1161" s="55"/>
      <c r="L1161" s="55"/>
      <c r="M1161" s="55"/>
      <c r="N1161" s="57"/>
      <c r="O1161" s="57" t="str">
        <f t="shared" si="55"/>
        <v/>
      </c>
      <c r="Q1161" s="38" t="s">
        <v>450</v>
      </c>
      <c r="R1161" s="38" t="str" cm="1">
        <f t="array" ref="R1161">_xlfn.XLOOKUP(Q1161,INDEX(Flettilisti,,1),INDEX(Flettilisti,,2),,0)</f>
        <v>Vantar flokkun</v>
      </c>
      <c r="S1161" s="38" t="str">
        <f>IF(ISBLANK(N1161),"",IF(N1161&lt;Gögn!$J$2,Gögn!$K$2,IF(N1161&gt;Gögn!$J$4,Gögn!$K$4,Gögn!$K$3)))</f>
        <v/>
      </c>
      <c r="T1161" s="49" t="str" cm="1">
        <f t="array" aca="1" ref="T1161" ca="1">IF(ISBLANK(B1161),"",IF(R1161="Styrkhæft",_xlfn.XLOOKUP(S1161,Vegalengdir[Texti],INDIRECT("Vegalengdir["&amp;'Upplýsingar um umsækjanda'!$B$10&amp;"]"),0%,0)))</f>
        <v/>
      </c>
      <c r="U1161" s="72" t="str">
        <f t="shared" si="56"/>
        <v/>
      </c>
    </row>
    <row r="1162" spans="1:21" x14ac:dyDescent="0.25">
      <c r="A1162" s="53">
        <f t="shared" si="54"/>
        <v>1161</v>
      </c>
      <c r="B1162" s="55"/>
      <c r="C1162" s="56"/>
      <c r="D1162" s="55"/>
      <c r="E1162" s="55"/>
      <c r="F1162" s="55"/>
      <c r="G1162" s="55"/>
      <c r="H1162" s="57"/>
      <c r="I1162" s="55"/>
      <c r="J1162" s="55"/>
      <c r="K1162" s="55"/>
      <c r="L1162" s="55"/>
      <c r="M1162" s="55"/>
      <c r="N1162" s="57"/>
      <c r="O1162" s="57" t="str">
        <f t="shared" si="55"/>
        <v/>
      </c>
      <c r="Q1162" s="38" t="s">
        <v>450</v>
      </c>
      <c r="R1162" s="38" t="str" cm="1">
        <f t="array" ref="R1162">_xlfn.XLOOKUP(Q1162,INDEX(Flettilisti,,1),INDEX(Flettilisti,,2),,0)</f>
        <v>Vantar flokkun</v>
      </c>
      <c r="S1162" s="38" t="str">
        <f>IF(ISBLANK(N1162),"",IF(N1162&lt;Gögn!$J$2,Gögn!$K$2,IF(N1162&gt;Gögn!$J$4,Gögn!$K$4,Gögn!$K$3)))</f>
        <v/>
      </c>
      <c r="T1162" s="49" t="str" cm="1">
        <f t="array" aca="1" ref="T1162" ca="1">IF(ISBLANK(B1162),"",IF(R1162="Styrkhæft",_xlfn.XLOOKUP(S1162,Vegalengdir[Texti],INDIRECT("Vegalengdir["&amp;'Upplýsingar um umsækjanda'!$B$10&amp;"]"),0%,0)))</f>
        <v/>
      </c>
      <c r="U1162" s="72" t="str">
        <f t="shared" si="56"/>
        <v/>
      </c>
    </row>
    <row r="1163" spans="1:21" x14ac:dyDescent="0.25">
      <c r="A1163" s="53">
        <f t="shared" si="54"/>
        <v>1162</v>
      </c>
      <c r="B1163" s="55"/>
      <c r="C1163" s="56"/>
      <c r="D1163" s="55"/>
      <c r="E1163" s="55"/>
      <c r="F1163" s="55"/>
      <c r="G1163" s="55"/>
      <c r="H1163" s="57"/>
      <c r="I1163" s="55"/>
      <c r="J1163" s="55"/>
      <c r="K1163" s="55"/>
      <c r="L1163" s="55"/>
      <c r="M1163" s="55"/>
      <c r="N1163" s="57"/>
      <c r="O1163" s="57" t="str">
        <f t="shared" si="55"/>
        <v/>
      </c>
      <c r="Q1163" s="38" t="s">
        <v>450</v>
      </c>
      <c r="R1163" s="38" t="str" cm="1">
        <f t="array" ref="R1163">_xlfn.XLOOKUP(Q1163,INDEX(Flettilisti,,1),INDEX(Flettilisti,,2),,0)</f>
        <v>Vantar flokkun</v>
      </c>
      <c r="S1163" s="38" t="str">
        <f>IF(ISBLANK(N1163),"",IF(N1163&lt;Gögn!$J$2,Gögn!$K$2,IF(N1163&gt;Gögn!$J$4,Gögn!$K$4,Gögn!$K$3)))</f>
        <v/>
      </c>
      <c r="T1163" s="49" t="str" cm="1">
        <f t="array" aca="1" ref="T1163" ca="1">IF(ISBLANK(B1163),"",IF(R1163="Styrkhæft",_xlfn.XLOOKUP(S1163,Vegalengdir[Texti],INDIRECT("Vegalengdir["&amp;'Upplýsingar um umsækjanda'!$B$10&amp;"]"),0%,0)))</f>
        <v/>
      </c>
      <c r="U1163" s="72" t="str">
        <f t="shared" si="56"/>
        <v/>
      </c>
    </row>
    <row r="1164" spans="1:21" x14ac:dyDescent="0.25">
      <c r="A1164" s="53">
        <f t="shared" si="54"/>
        <v>1163</v>
      </c>
      <c r="B1164" s="55"/>
      <c r="C1164" s="56"/>
      <c r="D1164" s="55"/>
      <c r="E1164" s="55"/>
      <c r="F1164" s="55"/>
      <c r="G1164" s="55"/>
      <c r="H1164" s="57"/>
      <c r="I1164" s="55"/>
      <c r="J1164" s="55"/>
      <c r="K1164" s="55"/>
      <c r="L1164" s="55"/>
      <c r="M1164" s="55"/>
      <c r="N1164" s="57"/>
      <c r="O1164" s="57" t="str">
        <f t="shared" si="55"/>
        <v/>
      </c>
      <c r="Q1164" s="38" t="s">
        <v>450</v>
      </c>
      <c r="R1164" s="38" t="str" cm="1">
        <f t="array" ref="R1164">_xlfn.XLOOKUP(Q1164,INDEX(Flettilisti,,1),INDEX(Flettilisti,,2),,0)</f>
        <v>Vantar flokkun</v>
      </c>
      <c r="S1164" s="38" t="str">
        <f>IF(ISBLANK(N1164),"",IF(N1164&lt;Gögn!$J$2,Gögn!$K$2,IF(N1164&gt;Gögn!$J$4,Gögn!$K$4,Gögn!$K$3)))</f>
        <v/>
      </c>
      <c r="T1164" s="49" t="str" cm="1">
        <f t="array" aca="1" ref="T1164" ca="1">IF(ISBLANK(B1164),"",IF(R1164="Styrkhæft",_xlfn.XLOOKUP(S1164,Vegalengdir[Texti],INDIRECT("Vegalengdir["&amp;'Upplýsingar um umsækjanda'!$B$10&amp;"]"),0%,0)))</f>
        <v/>
      </c>
      <c r="U1164" s="72" t="str">
        <f t="shared" si="56"/>
        <v/>
      </c>
    </row>
    <row r="1165" spans="1:21" x14ac:dyDescent="0.25">
      <c r="A1165" s="53">
        <f t="shared" si="54"/>
        <v>1164</v>
      </c>
      <c r="B1165" s="55"/>
      <c r="C1165" s="56"/>
      <c r="D1165" s="55"/>
      <c r="E1165" s="55"/>
      <c r="F1165" s="55"/>
      <c r="G1165" s="55"/>
      <c r="H1165" s="57"/>
      <c r="I1165" s="55"/>
      <c r="J1165" s="55"/>
      <c r="K1165" s="55"/>
      <c r="L1165" s="55"/>
      <c r="M1165" s="55"/>
      <c r="N1165" s="57"/>
      <c r="O1165" s="57" t="str">
        <f t="shared" si="55"/>
        <v/>
      </c>
      <c r="Q1165" s="38" t="s">
        <v>450</v>
      </c>
      <c r="R1165" s="38" t="str" cm="1">
        <f t="array" ref="R1165">_xlfn.XLOOKUP(Q1165,INDEX(Flettilisti,,1),INDEX(Flettilisti,,2),,0)</f>
        <v>Vantar flokkun</v>
      </c>
      <c r="S1165" s="38" t="str">
        <f>IF(ISBLANK(N1165),"",IF(N1165&lt;Gögn!$J$2,Gögn!$K$2,IF(N1165&gt;Gögn!$J$4,Gögn!$K$4,Gögn!$K$3)))</f>
        <v/>
      </c>
      <c r="T1165" s="49" t="str" cm="1">
        <f t="array" aca="1" ref="T1165" ca="1">IF(ISBLANK(B1165),"",IF(R1165="Styrkhæft",_xlfn.XLOOKUP(S1165,Vegalengdir[Texti],INDIRECT("Vegalengdir["&amp;'Upplýsingar um umsækjanda'!$B$10&amp;"]"),0%,0)))</f>
        <v/>
      </c>
      <c r="U1165" s="72" t="str">
        <f t="shared" si="56"/>
        <v/>
      </c>
    </row>
    <row r="1166" spans="1:21" x14ac:dyDescent="0.25">
      <c r="A1166" s="53">
        <f t="shared" si="54"/>
        <v>1165</v>
      </c>
      <c r="B1166" s="55"/>
      <c r="C1166" s="56"/>
      <c r="D1166" s="55"/>
      <c r="E1166" s="55"/>
      <c r="F1166" s="55"/>
      <c r="G1166" s="55"/>
      <c r="H1166" s="57"/>
      <c r="I1166" s="55"/>
      <c r="J1166" s="55"/>
      <c r="K1166" s="55"/>
      <c r="L1166" s="55"/>
      <c r="M1166" s="55"/>
      <c r="N1166" s="57"/>
      <c r="O1166" s="57" t="str">
        <f t="shared" si="55"/>
        <v/>
      </c>
      <c r="Q1166" s="38" t="s">
        <v>450</v>
      </c>
      <c r="R1166" s="38" t="str" cm="1">
        <f t="array" ref="R1166">_xlfn.XLOOKUP(Q1166,INDEX(Flettilisti,,1),INDEX(Flettilisti,,2),,0)</f>
        <v>Vantar flokkun</v>
      </c>
      <c r="S1166" s="38" t="str">
        <f>IF(ISBLANK(N1166),"",IF(N1166&lt;Gögn!$J$2,Gögn!$K$2,IF(N1166&gt;Gögn!$J$4,Gögn!$K$4,Gögn!$K$3)))</f>
        <v/>
      </c>
      <c r="T1166" s="49" t="str" cm="1">
        <f t="array" aca="1" ref="T1166" ca="1">IF(ISBLANK(B1166),"",IF(R1166="Styrkhæft",_xlfn.XLOOKUP(S1166,Vegalengdir[Texti],INDIRECT("Vegalengdir["&amp;'Upplýsingar um umsækjanda'!$B$10&amp;"]"),0%,0)))</f>
        <v/>
      </c>
      <c r="U1166" s="72" t="str">
        <f t="shared" si="56"/>
        <v/>
      </c>
    </row>
    <row r="1167" spans="1:21" x14ac:dyDescent="0.25">
      <c r="A1167" s="53">
        <f t="shared" si="54"/>
        <v>1166</v>
      </c>
      <c r="B1167" s="55"/>
      <c r="C1167" s="56"/>
      <c r="D1167" s="55"/>
      <c r="E1167" s="55"/>
      <c r="F1167" s="55"/>
      <c r="G1167" s="55"/>
      <c r="H1167" s="57"/>
      <c r="I1167" s="55"/>
      <c r="J1167" s="55"/>
      <c r="K1167" s="55"/>
      <c r="L1167" s="55"/>
      <c r="M1167" s="55"/>
      <c r="N1167" s="57"/>
      <c r="O1167" s="57" t="str">
        <f t="shared" si="55"/>
        <v/>
      </c>
      <c r="Q1167" s="38" t="s">
        <v>450</v>
      </c>
      <c r="R1167" s="38" t="str" cm="1">
        <f t="array" ref="R1167">_xlfn.XLOOKUP(Q1167,INDEX(Flettilisti,,1),INDEX(Flettilisti,,2),,0)</f>
        <v>Vantar flokkun</v>
      </c>
      <c r="S1167" s="38" t="str">
        <f>IF(ISBLANK(N1167),"",IF(N1167&lt;Gögn!$J$2,Gögn!$K$2,IF(N1167&gt;Gögn!$J$4,Gögn!$K$4,Gögn!$K$3)))</f>
        <v/>
      </c>
      <c r="T1167" s="49" t="str" cm="1">
        <f t="array" aca="1" ref="T1167" ca="1">IF(ISBLANK(B1167),"",IF(R1167="Styrkhæft",_xlfn.XLOOKUP(S1167,Vegalengdir[Texti],INDIRECT("Vegalengdir["&amp;'Upplýsingar um umsækjanda'!$B$10&amp;"]"),0%,0)))</f>
        <v/>
      </c>
      <c r="U1167" s="72" t="str">
        <f t="shared" si="56"/>
        <v/>
      </c>
    </row>
    <row r="1168" spans="1:21" x14ac:dyDescent="0.25">
      <c r="A1168" s="53">
        <f t="shared" si="54"/>
        <v>1167</v>
      </c>
      <c r="B1168" s="55"/>
      <c r="C1168" s="56"/>
      <c r="D1168" s="55"/>
      <c r="E1168" s="55"/>
      <c r="F1168" s="55"/>
      <c r="G1168" s="55"/>
      <c r="H1168" s="57"/>
      <c r="I1168" s="55"/>
      <c r="J1168" s="55"/>
      <c r="K1168" s="55"/>
      <c r="L1168" s="55"/>
      <c r="M1168" s="55"/>
      <c r="N1168" s="57"/>
      <c r="O1168" s="57" t="str">
        <f t="shared" si="55"/>
        <v/>
      </c>
      <c r="Q1168" s="38" t="s">
        <v>450</v>
      </c>
      <c r="R1168" s="38" t="str" cm="1">
        <f t="array" ref="R1168">_xlfn.XLOOKUP(Q1168,INDEX(Flettilisti,,1),INDEX(Flettilisti,,2),,0)</f>
        <v>Vantar flokkun</v>
      </c>
      <c r="S1168" s="38" t="str">
        <f>IF(ISBLANK(N1168),"",IF(N1168&lt;Gögn!$J$2,Gögn!$K$2,IF(N1168&gt;Gögn!$J$4,Gögn!$K$4,Gögn!$K$3)))</f>
        <v/>
      </c>
      <c r="T1168" s="49" t="str" cm="1">
        <f t="array" aca="1" ref="T1168" ca="1">IF(ISBLANK(B1168),"",IF(R1168="Styrkhæft",_xlfn.XLOOKUP(S1168,Vegalengdir[Texti],INDIRECT("Vegalengdir["&amp;'Upplýsingar um umsækjanda'!$B$10&amp;"]"),0%,0)))</f>
        <v/>
      </c>
      <c r="U1168" s="72" t="str">
        <f t="shared" si="56"/>
        <v/>
      </c>
    </row>
    <row r="1169" spans="1:21" x14ac:dyDescent="0.25">
      <c r="A1169" s="53">
        <f t="shared" si="54"/>
        <v>1168</v>
      </c>
      <c r="B1169" s="55"/>
      <c r="C1169" s="56"/>
      <c r="D1169" s="55"/>
      <c r="E1169" s="55"/>
      <c r="F1169" s="55"/>
      <c r="G1169" s="55"/>
      <c r="H1169" s="57"/>
      <c r="I1169" s="55"/>
      <c r="J1169" s="55"/>
      <c r="K1169" s="55"/>
      <c r="L1169" s="55"/>
      <c r="M1169" s="55"/>
      <c r="N1169" s="57"/>
      <c r="O1169" s="57" t="str">
        <f t="shared" si="55"/>
        <v/>
      </c>
      <c r="Q1169" s="38" t="s">
        <v>450</v>
      </c>
      <c r="R1169" s="38" t="str" cm="1">
        <f t="array" ref="R1169">_xlfn.XLOOKUP(Q1169,INDEX(Flettilisti,,1),INDEX(Flettilisti,,2),,0)</f>
        <v>Vantar flokkun</v>
      </c>
      <c r="S1169" s="38" t="str">
        <f>IF(ISBLANK(N1169),"",IF(N1169&lt;Gögn!$J$2,Gögn!$K$2,IF(N1169&gt;Gögn!$J$4,Gögn!$K$4,Gögn!$K$3)))</f>
        <v/>
      </c>
      <c r="T1169" s="49" t="str" cm="1">
        <f t="array" aca="1" ref="T1169" ca="1">IF(ISBLANK(B1169),"",IF(R1169="Styrkhæft",_xlfn.XLOOKUP(S1169,Vegalengdir[Texti],INDIRECT("Vegalengdir["&amp;'Upplýsingar um umsækjanda'!$B$10&amp;"]"),0%,0)))</f>
        <v/>
      </c>
      <c r="U1169" s="72" t="str">
        <f t="shared" si="56"/>
        <v/>
      </c>
    </row>
    <row r="1170" spans="1:21" x14ac:dyDescent="0.25">
      <c r="A1170" s="53">
        <f t="shared" si="54"/>
        <v>1169</v>
      </c>
      <c r="B1170" s="55"/>
      <c r="C1170" s="56"/>
      <c r="D1170" s="55"/>
      <c r="E1170" s="55"/>
      <c r="F1170" s="55"/>
      <c r="G1170" s="55"/>
      <c r="H1170" s="57"/>
      <c r="I1170" s="55"/>
      <c r="J1170" s="55"/>
      <c r="K1170" s="55"/>
      <c r="L1170" s="55"/>
      <c r="M1170" s="55"/>
      <c r="N1170" s="57"/>
      <c r="O1170" s="57" t="str">
        <f t="shared" si="55"/>
        <v/>
      </c>
      <c r="Q1170" s="38" t="s">
        <v>450</v>
      </c>
      <c r="R1170" s="38" t="str" cm="1">
        <f t="array" ref="R1170">_xlfn.XLOOKUP(Q1170,INDEX(Flettilisti,,1),INDEX(Flettilisti,,2),,0)</f>
        <v>Vantar flokkun</v>
      </c>
      <c r="S1170" s="38" t="str">
        <f>IF(ISBLANK(N1170),"",IF(N1170&lt;Gögn!$J$2,Gögn!$K$2,IF(N1170&gt;Gögn!$J$4,Gögn!$K$4,Gögn!$K$3)))</f>
        <v/>
      </c>
      <c r="T1170" s="49" t="str" cm="1">
        <f t="array" aca="1" ref="T1170" ca="1">IF(ISBLANK(B1170),"",IF(R1170="Styrkhæft",_xlfn.XLOOKUP(S1170,Vegalengdir[Texti],INDIRECT("Vegalengdir["&amp;'Upplýsingar um umsækjanda'!$B$10&amp;"]"),0%,0)))</f>
        <v/>
      </c>
      <c r="U1170" s="72" t="str">
        <f t="shared" si="56"/>
        <v/>
      </c>
    </row>
    <row r="1171" spans="1:21" x14ac:dyDescent="0.25">
      <c r="A1171" s="53">
        <f t="shared" si="54"/>
        <v>1170</v>
      </c>
      <c r="B1171" s="55"/>
      <c r="C1171" s="56"/>
      <c r="D1171" s="55"/>
      <c r="E1171" s="55"/>
      <c r="F1171" s="55"/>
      <c r="G1171" s="55"/>
      <c r="H1171" s="57"/>
      <c r="I1171" s="55"/>
      <c r="J1171" s="55"/>
      <c r="K1171" s="55"/>
      <c r="L1171" s="55"/>
      <c r="M1171" s="55"/>
      <c r="N1171" s="57"/>
      <c r="O1171" s="57" t="str">
        <f t="shared" si="55"/>
        <v/>
      </c>
      <c r="Q1171" s="38" t="s">
        <v>450</v>
      </c>
      <c r="R1171" s="38" t="str" cm="1">
        <f t="array" ref="R1171">_xlfn.XLOOKUP(Q1171,INDEX(Flettilisti,,1),INDEX(Flettilisti,,2),,0)</f>
        <v>Vantar flokkun</v>
      </c>
      <c r="S1171" s="38" t="str">
        <f>IF(ISBLANK(N1171),"",IF(N1171&lt;Gögn!$J$2,Gögn!$K$2,IF(N1171&gt;Gögn!$J$4,Gögn!$K$4,Gögn!$K$3)))</f>
        <v/>
      </c>
      <c r="T1171" s="49" t="str" cm="1">
        <f t="array" aca="1" ref="T1171" ca="1">IF(ISBLANK(B1171),"",IF(R1171="Styrkhæft",_xlfn.XLOOKUP(S1171,Vegalengdir[Texti],INDIRECT("Vegalengdir["&amp;'Upplýsingar um umsækjanda'!$B$10&amp;"]"),0%,0)))</f>
        <v/>
      </c>
      <c r="U1171" s="72" t="str">
        <f t="shared" si="56"/>
        <v/>
      </c>
    </row>
    <row r="1172" spans="1:21" x14ac:dyDescent="0.25">
      <c r="A1172" s="53">
        <f t="shared" si="54"/>
        <v>1171</v>
      </c>
      <c r="B1172" s="55"/>
      <c r="C1172" s="56"/>
      <c r="D1172" s="55"/>
      <c r="E1172" s="55"/>
      <c r="F1172" s="55"/>
      <c r="G1172" s="55"/>
      <c r="H1172" s="57"/>
      <c r="I1172" s="55"/>
      <c r="J1172" s="55"/>
      <c r="K1172" s="55"/>
      <c r="L1172" s="55"/>
      <c r="M1172" s="55"/>
      <c r="N1172" s="57"/>
      <c r="O1172" s="57" t="str">
        <f t="shared" si="55"/>
        <v/>
      </c>
      <c r="Q1172" s="38" t="s">
        <v>450</v>
      </c>
      <c r="R1172" s="38" t="str" cm="1">
        <f t="array" ref="R1172">_xlfn.XLOOKUP(Q1172,INDEX(Flettilisti,,1),INDEX(Flettilisti,,2),,0)</f>
        <v>Vantar flokkun</v>
      </c>
      <c r="S1172" s="38" t="str">
        <f>IF(ISBLANK(N1172),"",IF(N1172&lt;Gögn!$J$2,Gögn!$K$2,IF(N1172&gt;Gögn!$J$4,Gögn!$K$4,Gögn!$K$3)))</f>
        <v/>
      </c>
      <c r="T1172" s="49" t="str" cm="1">
        <f t="array" aca="1" ref="T1172" ca="1">IF(ISBLANK(B1172),"",IF(R1172="Styrkhæft",_xlfn.XLOOKUP(S1172,Vegalengdir[Texti],INDIRECT("Vegalengdir["&amp;'Upplýsingar um umsækjanda'!$B$10&amp;"]"),0%,0)))</f>
        <v/>
      </c>
      <c r="U1172" s="72" t="str">
        <f t="shared" si="56"/>
        <v/>
      </c>
    </row>
    <row r="1173" spans="1:21" x14ac:dyDescent="0.25">
      <c r="A1173" s="53">
        <f t="shared" si="54"/>
        <v>1172</v>
      </c>
      <c r="B1173" s="55"/>
      <c r="C1173" s="56"/>
      <c r="D1173" s="55"/>
      <c r="E1173" s="55"/>
      <c r="F1173" s="55"/>
      <c r="G1173" s="55"/>
      <c r="H1173" s="57"/>
      <c r="I1173" s="55"/>
      <c r="J1173" s="55"/>
      <c r="K1173" s="55"/>
      <c r="L1173" s="55"/>
      <c r="M1173" s="55"/>
      <c r="N1173" s="57"/>
      <c r="O1173" s="57" t="str">
        <f t="shared" si="55"/>
        <v/>
      </c>
      <c r="Q1173" s="38" t="s">
        <v>450</v>
      </c>
      <c r="R1173" s="38" t="str" cm="1">
        <f t="array" ref="R1173">_xlfn.XLOOKUP(Q1173,INDEX(Flettilisti,,1),INDEX(Flettilisti,,2),,0)</f>
        <v>Vantar flokkun</v>
      </c>
      <c r="S1173" s="38" t="str">
        <f>IF(ISBLANK(N1173),"",IF(N1173&lt;Gögn!$J$2,Gögn!$K$2,IF(N1173&gt;Gögn!$J$4,Gögn!$K$4,Gögn!$K$3)))</f>
        <v/>
      </c>
      <c r="T1173" s="49" t="str" cm="1">
        <f t="array" aca="1" ref="T1173" ca="1">IF(ISBLANK(B1173),"",IF(R1173="Styrkhæft",_xlfn.XLOOKUP(S1173,Vegalengdir[Texti],INDIRECT("Vegalengdir["&amp;'Upplýsingar um umsækjanda'!$B$10&amp;"]"),0%,0)))</f>
        <v/>
      </c>
      <c r="U1173" s="72" t="str">
        <f t="shared" si="56"/>
        <v/>
      </c>
    </row>
    <row r="1174" spans="1:21" x14ac:dyDescent="0.25">
      <c r="A1174" s="53">
        <f t="shared" si="54"/>
        <v>1173</v>
      </c>
      <c r="B1174" s="55"/>
      <c r="C1174" s="56"/>
      <c r="D1174" s="55"/>
      <c r="E1174" s="55"/>
      <c r="F1174" s="55"/>
      <c r="G1174" s="55"/>
      <c r="H1174" s="57"/>
      <c r="I1174" s="55"/>
      <c r="J1174" s="55"/>
      <c r="K1174" s="55"/>
      <c r="L1174" s="55"/>
      <c r="M1174" s="55"/>
      <c r="N1174" s="57"/>
      <c r="O1174" s="57" t="str">
        <f t="shared" si="55"/>
        <v/>
      </c>
      <c r="Q1174" s="38" t="s">
        <v>450</v>
      </c>
      <c r="R1174" s="38" t="str" cm="1">
        <f t="array" ref="R1174">_xlfn.XLOOKUP(Q1174,INDEX(Flettilisti,,1),INDEX(Flettilisti,,2),,0)</f>
        <v>Vantar flokkun</v>
      </c>
      <c r="S1174" s="38" t="str">
        <f>IF(ISBLANK(N1174),"",IF(N1174&lt;Gögn!$J$2,Gögn!$K$2,IF(N1174&gt;Gögn!$J$4,Gögn!$K$4,Gögn!$K$3)))</f>
        <v/>
      </c>
      <c r="T1174" s="49" t="str" cm="1">
        <f t="array" aca="1" ref="T1174" ca="1">IF(ISBLANK(B1174),"",IF(R1174="Styrkhæft",_xlfn.XLOOKUP(S1174,Vegalengdir[Texti],INDIRECT("Vegalengdir["&amp;'Upplýsingar um umsækjanda'!$B$10&amp;"]"),0%,0)))</f>
        <v/>
      </c>
      <c r="U1174" s="72" t="str">
        <f t="shared" si="56"/>
        <v/>
      </c>
    </row>
    <row r="1175" spans="1:21" x14ac:dyDescent="0.25">
      <c r="A1175" s="53">
        <f t="shared" si="54"/>
        <v>1174</v>
      </c>
      <c r="B1175" s="55"/>
      <c r="C1175" s="56"/>
      <c r="D1175" s="55"/>
      <c r="E1175" s="55"/>
      <c r="F1175" s="55"/>
      <c r="G1175" s="55"/>
      <c r="H1175" s="57"/>
      <c r="I1175" s="55"/>
      <c r="J1175" s="55"/>
      <c r="K1175" s="55"/>
      <c r="L1175" s="55"/>
      <c r="M1175" s="55"/>
      <c r="N1175" s="57"/>
      <c r="O1175" s="57" t="str">
        <f t="shared" si="55"/>
        <v/>
      </c>
      <c r="Q1175" s="38" t="s">
        <v>450</v>
      </c>
      <c r="R1175" s="38" t="str" cm="1">
        <f t="array" ref="R1175">_xlfn.XLOOKUP(Q1175,INDEX(Flettilisti,,1),INDEX(Flettilisti,,2),,0)</f>
        <v>Vantar flokkun</v>
      </c>
      <c r="S1175" s="38" t="str">
        <f>IF(ISBLANK(N1175),"",IF(N1175&lt;Gögn!$J$2,Gögn!$K$2,IF(N1175&gt;Gögn!$J$4,Gögn!$K$4,Gögn!$K$3)))</f>
        <v/>
      </c>
      <c r="T1175" s="49" t="str" cm="1">
        <f t="array" aca="1" ref="T1175" ca="1">IF(ISBLANK(B1175),"",IF(R1175="Styrkhæft",_xlfn.XLOOKUP(S1175,Vegalengdir[Texti],INDIRECT("Vegalengdir["&amp;'Upplýsingar um umsækjanda'!$B$10&amp;"]"),0%,0)))</f>
        <v/>
      </c>
      <c r="U1175" s="72" t="str">
        <f t="shared" si="56"/>
        <v/>
      </c>
    </row>
    <row r="1176" spans="1:21" x14ac:dyDescent="0.25">
      <c r="A1176" s="53">
        <f t="shared" si="54"/>
        <v>1175</v>
      </c>
      <c r="B1176" s="55"/>
      <c r="C1176" s="56"/>
      <c r="D1176" s="55"/>
      <c r="E1176" s="55"/>
      <c r="F1176" s="55"/>
      <c r="G1176" s="55"/>
      <c r="H1176" s="57"/>
      <c r="I1176" s="55"/>
      <c r="J1176" s="55"/>
      <c r="K1176" s="55"/>
      <c r="L1176" s="55"/>
      <c r="M1176" s="55"/>
      <c r="N1176" s="57"/>
      <c r="O1176" s="57" t="str">
        <f t="shared" si="55"/>
        <v/>
      </c>
      <c r="Q1176" s="38" t="s">
        <v>450</v>
      </c>
      <c r="R1176" s="38" t="str" cm="1">
        <f t="array" ref="R1176">_xlfn.XLOOKUP(Q1176,INDEX(Flettilisti,,1),INDEX(Flettilisti,,2),,0)</f>
        <v>Vantar flokkun</v>
      </c>
      <c r="S1176" s="38" t="str">
        <f>IF(ISBLANK(N1176),"",IF(N1176&lt;Gögn!$J$2,Gögn!$K$2,IF(N1176&gt;Gögn!$J$4,Gögn!$K$4,Gögn!$K$3)))</f>
        <v/>
      </c>
      <c r="T1176" s="49" t="str" cm="1">
        <f t="array" aca="1" ref="T1176" ca="1">IF(ISBLANK(B1176),"",IF(R1176="Styrkhæft",_xlfn.XLOOKUP(S1176,Vegalengdir[Texti],INDIRECT("Vegalengdir["&amp;'Upplýsingar um umsækjanda'!$B$10&amp;"]"),0%,0)))</f>
        <v/>
      </c>
      <c r="U1176" s="72" t="str">
        <f t="shared" si="56"/>
        <v/>
      </c>
    </row>
    <row r="1177" spans="1:21" x14ac:dyDescent="0.25">
      <c r="A1177" s="53">
        <f t="shared" si="54"/>
        <v>1176</v>
      </c>
      <c r="B1177" s="55"/>
      <c r="C1177" s="56"/>
      <c r="D1177" s="55"/>
      <c r="E1177" s="55"/>
      <c r="F1177" s="55"/>
      <c r="G1177" s="55"/>
      <c r="H1177" s="57"/>
      <c r="I1177" s="55"/>
      <c r="J1177" s="55"/>
      <c r="K1177" s="55"/>
      <c r="L1177" s="55"/>
      <c r="M1177" s="55"/>
      <c r="N1177" s="57"/>
      <c r="O1177" s="57" t="str">
        <f t="shared" si="55"/>
        <v/>
      </c>
      <c r="Q1177" s="38" t="s">
        <v>450</v>
      </c>
      <c r="R1177" s="38" t="str" cm="1">
        <f t="array" ref="R1177">_xlfn.XLOOKUP(Q1177,INDEX(Flettilisti,,1),INDEX(Flettilisti,,2),,0)</f>
        <v>Vantar flokkun</v>
      </c>
      <c r="S1177" s="38" t="str">
        <f>IF(ISBLANK(N1177),"",IF(N1177&lt;Gögn!$J$2,Gögn!$K$2,IF(N1177&gt;Gögn!$J$4,Gögn!$K$4,Gögn!$K$3)))</f>
        <v/>
      </c>
      <c r="T1177" s="49" t="str" cm="1">
        <f t="array" aca="1" ref="T1177" ca="1">IF(ISBLANK(B1177),"",IF(R1177="Styrkhæft",_xlfn.XLOOKUP(S1177,Vegalengdir[Texti],INDIRECT("Vegalengdir["&amp;'Upplýsingar um umsækjanda'!$B$10&amp;"]"),0%,0)))</f>
        <v/>
      </c>
      <c r="U1177" s="72" t="str">
        <f t="shared" si="56"/>
        <v/>
      </c>
    </row>
    <row r="1178" spans="1:21" x14ac:dyDescent="0.25">
      <c r="A1178" s="53">
        <f t="shared" si="54"/>
        <v>1177</v>
      </c>
      <c r="B1178" s="55"/>
      <c r="C1178" s="56"/>
      <c r="D1178" s="55"/>
      <c r="E1178" s="55"/>
      <c r="F1178" s="55"/>
      <c r="G1178" s="55"/>
      <c r="H1178" s="57"/>
      <c r="I1178" s="55"/>
      <c r="J1178" s="55"/>
      <c r="K1178" s="55"/>
      <c r="L1178" s="55"/>
      <c r="M1178" s="55"/>
      <c r="N1178" s="57"/>
      <c r="O1178" s="57" t="str">
        <f t="shared" si="55"/>
        <v/>
      </c>
      <c r="Q1178" s="38" t="s">
        <v>450</v>
      </c>
      <c r="R1178" s="38" t="str" cm="1">
        <f t="array" ref="R1178">_xlfn.XLOOKUP(Q1178,INDEX(Flettilisti,,1),INDEX(Flettilisti,,2),,0)</f>
        <v>Vantar flokkun</v>
      </c>
      <c r="S1178" s="38" t="str">
        <f>IF(ISBLANK(N1178),"",IF(N1178&lt;Gögn!$J$2,Gögn!$K$2,IF(N1178&gt;Gögn!$J$4,Gögn!$K$4,Gögn!$K$3)))</f>
        <v/>
      </c>
      <c r="T1178" s="49" t="str" cm="1">
        <f t="array" aca="1" ref="T1178" ca="1">IF(ISBLANK(B1178),"",IF(R1178="Styrkhæft",_xlfn.XLOOKUP(S1178,Vegalengdir[Texti],INDIRECT("Vegalengdir["&amp;'Upplýsingar um umsækjanda'!$B$10&amp;"]"),0%,0)))</f>
        <v/>
      </c>
      <c r="U1178" s="72" t="str">
        <f t="shared" si="56"/>
        <v/>
      </c>
    </row>
    <row r="1179" spans="1:21" x14ac:dyDescent="0.25">
      <c r="A1179" s="53">
        <f t="shared" si="54"/>
        <v>1178</v>
      </c>
      <c r="B1179" s="55"/>
      <c r="C1179" s="56"/>
      <c r="D1179" s="55"/>
      <c r="E1179" s="55"/>
      <c r="F1179" s="55"/>
      <c r="G1179" s="55"/>
      <c r="H1179" s="57"/>
      <c r="I1179" s="55"/>
      <c r="J1179" s="55"/>
      <c r="K1179" s="55"/>
      <c r="L1179" s="55"/>
      <c r="M1179" s="55"/>
      <c r="N1179" s="57"/>
      <c r="O1179" s="57" t="str">
        <f t="shared" si="55"/>
        <v/>
      </c>
      <c r="Q1179" s="38" t="s">
        <v>450</v>
      </c>
      <c r="R1179" s="38" t="str" cm="1">
        <f t="array" ref="R1179">_xlfn.XLOOKUP(Q1179,INDEX(Flettilisti,,1),INDEX(Flettilisti,,2),,0)</f>
        <v>Vantar flokkun</v>
      </c>
      <c r="S1179" s="38" t="str">
        <f>IF(ISBLANK(N1179),"",IF(N1179&lt;Gögn!$J$2,Gögn!$K$2,IF(N1179&gt;Gögn!$J$4,Gögn!$K$4,Gögn!$K$3)))</f>
        <v/>
      </c>
      <c r="T1179" s="49" t="str" cm="1">
        <f t="array" aca="1" ref="T1179" ca="1">IF(ISBLANK(B1179),"",IF(R1179="Styrkhæft",_xlfn.XLOOKUP(S1179,Vegalengdir[Texti],INDIRECT("Vegalengdir["&amp;'Upplýsingar um umsækjanda'!$B$10&amp;"]"),0%,0)))</f>
        <v/>
      </c>
      <c r="U1179" s="72" t="str">
        <f t="shared" si="56"/>
        <v/>
      </c>
    </row>
    <row r="1180" spans="1:21" x14ac:dyDescent="0.25">
      <c r="A1180" s="53">
        <f t="shared" si="54"/>
        <v>1179</v>
      </c>
      <c r="B1180" s="55"/>
      <c r="C1180" s="56"/>
      <c r="D1180" s="55"/>
      <c r="E1180" s="55"/>
      <c r="F1180" s="55"/>
      <c r="G1180" s="55"/>
      <c r="H1180" s="57"/>
      <c r="I1180" s="55"/>
      <c r="J1180" s="55"/>
      <c r="K1180" s="55"/>
      <c r="L1180" s="55"/>
      <c r="M1180" s="55"/>
      <c r="N1180" s="57"/>
      <c r="O1180" s="57" t="str">
        <f t="shared" si="55"/>
        <v/>
      </c>
      <c r="Q1180" s="38" t="s">
        <v>450</v>
      </c>
      <c r="R1180" s="38" t="str" cm="1">
        <f t="array" ref="R1180">_xlfn.XLOOKUP(Q1180,INDEX(Flettilisti,,1),INDEX(Flettilisti,,2),,0)</f>
        <v>Vantar flokkun</v>
      </c>
      <c r="S1180" s="38" t="str">
        <f>IF(ISBLANK(N1180),"",IF(N1180&lt;Gögn!$J$2,Gögn!$K$2,IF(N1180&gt;Gögn!$J$4,Gögn!$K$4,Gögn!$K$3)))</f>
        <v/>
      </c>
      <c r="T1180" s="49" t="str" cm="1">
        <f t="array" aca="1" ref="T1180" ca="1">IF(ISBLANK(B1180),"",IF(R1180="Styrkhæft",_xlfn.XLOOKUP(S1180,Vegalengdir[Texti],INDIRECT("Vegalengdir["&amp;'Upplýsingar um umsækjanda'!$B$10&amp;"]"),0%,0)))</f>
        <v/>
      </c>
      <c r="U1180" s="72" t="str">
        <f t="shared" si="56"/>
        <v/>
      </c>
    </row>
    <row r="1181" spans="1:21" x14ac:dyDescent="0.25">
      <c r="A1181" s="53">
        <f t="shared" si="54"/>
        <v>1180</v>
      </c>
      <c r="B1181" s="55"/>
      <c r="C1181" s="56"/>
      <c r="D1181" s="55"/>
      <c r="E1181" s="55"/>
      <c r="F1181" s="55"/>
      <c r="G1181" s="55"/>
      <c r="H1181" s="57"/>
      <c r="I1181" s="55"/>
      <c r="J1181" s="55"/>
      <c r="K1181" s="55"/>
      <c r="L1181" s="55"/>
      <c r="M1181" s="55"/>
      <c r="N1181" s="57"/>
      <c r="O1181" s="57" t="str">
        <f t="shared" si="55"/>
        <v/>
      </c>
      <c r="Q1181" s="38" t="s">
        <v>450</v>
      </c>
      <c r="R1181" s="38" t="str" cm="1">
        <f t="array" ref="R1181">_xlfn.XLOOKUP(Q1181,INDEX(Flettilisti,,1),INDEX(Flettilisti,,2),,0)</f>
        <v>Vantar flokkun</v>
      </c>
      <c r="S1181" s="38" t="str">
        <f>IF(ISBLANK(N1181),"",IF(N1181&lt;Gögn!$J$2,Gögn!$K$2,IF(N1181&gt;Gögn!$J$4,Gögn!$K$4,Gögn!$K$3)))</f>
        <v/>
      </c>
      <c r="T1181" s="49" t="str" cm="1">
        <f t="array" aca="1" ref="T1181" ca="1">IF(ISBLANK(B1181),"",IF(R1181="Styrkhæft",_xlfn.XLOOKUP(S1181,Vegalengdir[Texti],INDIRECT("Vegalengdir["&amp;'Upplýsingar um umsækjanda'!$B$10&amp;"]"),0%,0)))</f>
        <v/>
      </c>
      <c r="U1181" s="72" t="str">
        <f t="shared" si="56"/>
        <v/>
      </c>
    </row>
    <row r="1182" spans="1:21" x14ac:dyDescent="0.25">
      <c r="A1182" s="53">
        <f t="shared" si="54"/>
        <v>1181</v>
      </c>
      <c r="B1182" s="55"/>
      <c r="C1182" s="56"/>
      <c r="D1182" s="55"/>
      <c r="E1182" s="55"/>
      <c r="F1182" s="55"/>
      <c r="G1182" s="55"/>
      <c r="H1182" s="57"/>
      <c r="I1182" s="55"/>
      <c r="J1182" s="55"/>
      <c r="K1182" s="55"/>
      <c r="L1182" s="55"/>
      <c r="M1182" s="55"/>
      <c r="N1182" s="57"/>
      <c r="O1182" s="57" t="str">
        <f t="shared" si="55"/>
        <v/>
      </c>
      <c r="Q1182" s="38" t="s">
        <v>450</v>
      </c>
      <c r="R1182" s="38" t="str" cm="1">
        <f t="array" ref="R1182">_xlfn.XLOOKUP(Q1182,INDEX(Flettilisti,,1),INDEX(Flettilisti,,2),,0)</f>
        <v>Vantar flokkun</v>
      </c>
      <c r="S1182" s="38" t="str">
        <f>IF(ISBLANK(N1182),"",IF(N1182&lt;Gögn!$J$2,Gögn!$K$2,IF(N1182&gt;Gögn!$J$4,Gögn!$K$4,Gögn!$K$3)))</f>
        <v/>
      </c>
      <c r="T1182" s="49" t="str" cm="1">
        <f t="array" aca="1" ref="T1182" ca="1">IF(ISBLANK(B1182),"",IF(R1182="Styrkhæft",_xlfn.XLOOKUP(S1182,Vegalengdir[Texti],INDIRECT("Vegalengdir["&amp;'Upplýsingar um umsækjanda'!$B$10&amp;"]"),0%,0)))</f>
        <v/>
      </c>
      <c r="U1182" s="72" t="str">
        <f t="shared" si="56"/>
        <v/>
      </c>
    </row>
    <row r="1183" spans="1:21" x14ac:dyDescent="0.25">
      <c r="A1183" s="53">
        <f t="shared" si="54"/>
        <v>1182</v>
      </c>
      <c r="B1183" s="55"/>
      <c r="C1183" s="56"/>
      <c r="D1183" s="55"/>
      <c r="E1183" s="55"/>
      <c r="F1183" s="55"/>
      <c r="G1183" s="55"/>
      <c r="H1183" s="57"/>
      <c r="I1183" s="55"/>
      <c r="J1183" s="55"/>
      <c r="K1183" s="55"/>
      <c r="L1183" s="55"/>
      <c r="M1183" s="55"/>
      <c r="N1183" s="57"/>
      <c r="O1183" s="57" t="str">
        <f t="shared" si="55"/>
        <v/>
      </c>
      <c r="Q1183" s="38" t="s">
        <v>450</v>
      </c>
      <c r="R1183" s="38" t="str" cm="1">
        <f t="array" ref="R1183">_xlfn.XLOOKUP(Q1183,INDEX(Flettilisti,,1),INDEX(Flettilisti,,2),,0)</f>
        <v>Vantar flokkun</v>
      </c>
      <c r="S1183" s="38" t="str">
        <f>IF(ISBLANK(N1183),"",IF(N1183&lt;Gögn!$J$2,Gögn!$K$2,IF(N1183&gt;Gögn!$J$4,Gögn!$K$4,Gögn!$K$3)))</f>
        <v/>
      </c>
      <c r="T1183" s="49" t="str" cm="1">
        <f t="array" aca="1" ref="T1183" ca="1">IF(ISBLANK(B1183),"",IF(R1183="Styrkhæft",_xlfn.XLOOKUP(S1183,Vegalengdir[Texti],INDIRECT("Vegalengdir["&amp;'Upplýsingar um umsækjanda'!$B$10&amp;"]"),0%,0)))</f>
        <v/>
      </c>
      <c r="U1183" s="72" t="str">
        <f t="shared" si="56"/>
        <v/>
      </c>
    </row>
    <row r="1184" spans="1:21" x14ac:dyDescent="0.25">
      <c r="A1184" s="53">
        <f t="shared" si="54"/>
        <v>1183</v>
      </c>
      <c r="B1184" s="55"/>
      <c r="C1184" s="56"/>
      <c r="D1184" s="55"/>
      <c r="E1184" s="55"/>
      <c r="F1184" s="55"/>
      <c r="G1184" s="55"/>
      <c r="H1184" s="57"/>
      <c r="I1184" s="55"/>
      <c r="J1184" s="55"/>
      <c r="K1184" s="55"/>
      <c r="L1184" s="55"/>
      <c r="M1184" s="55"/>
      <c r="N1184" s="57"/>
      <c r="O1184" s="57" t="str">
        <f t="shared" si="55"/>
        <v/>
      </c>
      <c r="Q1184" s="38" t="s">
        <v>450</v>
      </c>
      <c r="R1184" s="38" t="str" cm="1">
        <f t="array" ref="R1184">_xlfn.XLOOKUP(Q1184,INDEX(Flettilisti,,1),INDEX(Flettilisti,,2),,0)</f>
        <v>Vantar flokkun</v>
      </c>
      <c r="S1184" s="38" t="str">
        <f>IF(ISBLANK(N1184),"",IF(N1184&lt;Gögn!$J$2,Gögn!$K$2,IF(N1184&gt;Gögn!$J$4,Gögn!$K$4,Gögn!$K$3)))</f>
        <v/>
      </c>
      <c r="T1184" s="49" t="str" cm="1">
        <f t="array" aca="1" ref="T1184" ca="1">IF(ISBLANK(B1184),"",IF(R1184="Styrkhæft",_xlfn.XLOOKUP(S1184,Vegalengdir[Texti],INDIRECT("Vegalengdir["&amp;'Upplýsingar um umsækjanda'!$B$10&amp;"]"),0%,0)))</f>
        <v/>
      </c>
      <c r="U1184" s="72" t="str">
        <f t="shared" si="56"/>
        <v/>
      </c>
    </row>
    <row r="1185" spans="1:21" x14ac:dyDescent="0.25">
      <c r="A1185" s="53">
        <f t="shared" si="54"/>
        <v>1184</v>
      </c>
      <c r="B1185" s="55"/>
      <c r="C1185" s="56"/>
      <c r="D1185" s="55"/>
      <c r="E1185" s="55"/>
      <c r="F1185" s="55"/>
      <c r="G1185" s="55"/>
      <c r="H1185" s="57"/>
      <c r="I1185" s="55"/>
      <c r="J1185" s="55"/>
      <c r="K1185" s="55"/>
      <c r="L1185" s="55"/>
      <c r="M1185" s="55"/>
      <c r="N1185" s="57"/>
      <c r="O1185" s="57" t="str">
        <f t="shared" si="55"/>
        <v/>
      </c>
      <c r="Q1185" s="38" t="s">
        <v>450</v>
      </c>
      <c r="R1185" s="38" t="str" cm="1">
        <f t="array" ref="R1185">_xlfn.XLOOKUP(Q1185,INDEX(Flettilisti,,1),INDEX(Flettilisti,,2),,0)</f>
        <v>Vantar flokkun</v>
      </c>
      <c r="S1185" s="38" t="str">
        <f>IF(ISBLANK(N1185),"",IF(N1185&lt;Gögn!$J$2,Gögn!$K$2,IF(N1185&gt;Gögn!$J$4,Gögn!$K$4,Gögn!$K$3)))</f>
        <v/>
      </c>
      <c r="T1185" s="49" t="str" cm="1">
        <f t="array" aca="1" ref="T1185" ca="1">IF(ISBLANK(B1185),"",IF(R1185="Styrkhæft",_xlfn.XLOOKUP(S1185,Vegalengdir[Texti],INDIRECT("Vegalengdir["&amp;'Upplýsingar um umsækjanda'!$B$10&amp;"]"),0%,0)))</f>
        <v/>
      </c>
      <c r="U1185" s="72" t="str">
        <f t="shared" si="56"/>
        <v/>
      </c>
    </row>
    <row r="1186" spans="1:21" x14ac:dyDescent="0.25">
      <c r="A1186" s="53">
        <f t="shared" si="54"/>
        <v>1185</v>
      </c>
      <c r="B1186" s="55"/>
      <c r="C1186" s="56"/>
      <c r="D1186" s="55"/>
      <c r="E1186" s="55"/>
      <c r="F1186" s="55"/>
      <c r="G1186" s="55"/>
      <c r="H1186" s="57"/>
      <c r="I1186" s="55"/>
      <c r="J1186" s="55"/>
      <c r="K1186" s="55"/>
      <c r="L1186" s="55"/>
      <c r="M1186" s="55"/>
      <c r="N1186" s="57"/>
      <c r="O1186" s="57" t="str">
        <f t="shared" si="55"/>
        <v/>
      </c>
      <c r="Q1186" s="38" t="s">
        <v>450</v>
      </c>
      <c r="R1186" s="38" t="str" cm="1">
        <f t="array" ref="R1186">_xlfn.XLOOKUP(Q1186,INDEX(Flettilisti,,1),INDEX(Flettilisti,,2),,0)</f>
        <v>Vantar flokkun</v>
      </c>
      <c r="S1186" s="38" t="str">
        <f>IF(ISBLANK(N1186),"",IF(N1186&lt;Gögn!$J$2,Gögn!$K$2,IF(N1186&gt;Gögn!$J$4,Gögn!$K$4,Gögn!$K$3)))</f>
        <v/>
      </c>
      <c r="T1186" s="49" t="str" cm="1">
        <f t="array" aca="1" ref="T1186" ca="1">IF(ISBLANK(B1186),"",IF(R1186="Styrkhæft",_xlfn.XLOOKUP(S1186,Vegalengdir[Texti],INDIRECT("Vegalengdir["&amp;'Upplýsingar um umsækjanda'!$B$10&amp;"]"),0%,0)))</f>
        <v/>
      </c>
      <c r="U1186" s="72" t="str">
        <f t="shared" si="56"/>
        <v/>
      </c>
    </row>
    <row r="1187" spans="1:21" x14ac:dyDescent="0.25">
      <c r="A1187" s="53">
        <f t="shared" si="54"/>
        <v>1186</v>
      </c>
      <c r="B1187" s="55"/>
      <c r="C1187" s="56"/>
      <c r="D1187" s="55"/>
      <c r="E1187" s="55"/>
      <c r="F1187" s="55"/>
      <c r="G1187" s="55"/>
      <c r="H1187" s="57"/>
      <c r="I1187" s="55"/>
      <c r="J1187" s="55"/>
      <c r="K1187" s="55"/>
      <c r="L1187" s="55"/>
      <c r="M1187" s="55"/>
      <c r="N1187" s="57"/>
      <c r="O1187" s="57" t="str">
        <f t="shared" si="55"/>
        <v/>
      </c>
      <c r="Q1187" s="38" t="s">
        <v>450</v>
      </c>
      <c r="R1187" s="38" t="str" cm="1">
        <f t="array" ref="R1187">_xlfn.XLOOKUP(Q1187,INDEX(Flettilisti,,1),INDEX(Flettilisti,,2),,0)</f>
        <v>Vantar flokkun</v>
      </c>
      <c r="S1187" s="38" t="str">
        <f>IF(ISBLANK(N1187),"",IF(N1187&lt;Gögn!$J$2,Gögn!$K$2,IF(N1187&gt;Gögn!$J$4,Gögn!$K$4,Gögn!$K$3)))</f>
        <v/>
      </c>
      <c r="T1187" s="49" t="str" cm="1">
        <f t="array" aca="1" ref="T1187" ca="1">IF(ISBLANK(B1187),"",IF(R1187="Styrkhæft",_xlfn.XLOOKUP(S1187,Vegalengdir[Texti],INDIRECT("Vegalengdir["&amp;'Upplýsingar um umsækjanda'!$B$10&amp;"]"),0%,0)))</f>
        <v/>
      </c>
      <c r="U1187" s="72" t="str">
        <f t="shared" si="56"/>
        <v/>
      </c>
    </row>
    <row r="1188" spans="1:21" x14ac:dyDescent="0.25">
      <c r="A1188" s="53">
        <f t="shared" si="54"/>
        <v>1187</v>
      </c>
      <c r="B1188" s="55"/>
      <c r="C1188" s="56"/>
      <c r="D1188" s="55"/>
      <c r="E1188" s="55"/>
      <c r="F1188" s="55"/>
      <c r="G1188" s="55"/>
      <c r="H1188" s="57"/>
      <c r="I1188" s="55"/>
      <c r="J1188" s="55"/>
      <c r="K1188" s="55"/>
      <c r="L1188" s="55"/>
      <c r="M1188" s="55"/>
      <c r="N1188" s="57"/>
      <c r="O1188" s="57" t="str">
        <f t="shared" si="55"/>
        <v/>
      </c>
      <c r="Q1188" s="38" t="s">
        <v>450</v>
      </c>
      <c r="R1188" s="38" t="str" cm="1">
        <f t="array" ref="R1188">_xlfn.XLOOKUP(Q1188,INDEX(Flettilisti,,1),INDEX(Flettilisti,,2),,0)</f>
        <v>Vantar flokkun</v>
      </c>
      <c r="S1188" s="38" t="str">
        <f>IF(ISBLANK(N1188),"",IF(N1188&lt;Gögn!$J$2,Gögn!$K$2,IF(N1188&gt;Gögn!$J$4,Gögn!$K$4,Gögn!$K$3)))</f>
        <v/>
      </c>
      <c r="T1188" s="49" t="str" cm="1">
        <f t="array" aca="1" ref="T1188" ca="1">IF(ISBLANK(B1188),"",IF(R1188="Styrkhæft",_xlfn.XLOOKUP(S1188,Vegalengdir[Texti],INDIRECT("Vegalengdir["&amp;'Upplýsingar um umsækjanda'!$B$10&amp;"]"),0%,0)))</f>
        <v/>
      </c>
      <c r="U1188" s="72" t="str">
        <f t="shared" si="56"/>
        <v/>
      </c>
    </row>
    <row r="1189" spans="1:21" x14ac:dyDescent="0.25">
      <c r="A1189" s="53">
        <f t="shared" si="54"/>
        <v>1188</v>
      </c>
      <c r="B1189" s="55"/>
      <c r="C1189" s="56"/>
      <c r="D1189" s="55"/>
      <c r="E1189" s="55"/>
      <c r="F1189" s="55"/>
      <c r="G1189" s="55"/>
      <c r="H1189" s="57"/>
      <c r="I1189" s="55"/>
      <c r="J1189" s="55"/>
      <c r="K1189" s="55"/>
      <c r="L1189" s="55"/>
      <c r="M1189" s="55"/>
      <c r="N1189" s="57"/>
      <c r="O1189" s="57" t="str">
        <f t="shared" si="55"/>
        <v/>
      </c>
      <c r="Q1189" s="38" t="s">
        <v>450</v>
      </c>
      <c r="R1189" s="38" t="str" cm="1">
        <f t="array" ref="R1189">_xlfn.XLOOKUP(Q1189,INDEX(Flettilisti,,1),INDEX(Flettilisti,,2),,0)</f>
        <v>Vantar flokkun</v>
      </c>
      <c r="S1189" s="38" t="str">
        <f>IF(ISBLANK(N1189),"",IF(N1189&lt;Gögn!$J$2,Gögn!$K$2,IF(N1189&gt;Gögn!$J$4,Gögn!$K$4,Gögn!$K$3)))</f>
        <v/>
      </c>
      <c r="T1189" s="49" t="str" cm="1">
        <f t="array" aca="1" ref="T1189" ca="1">IF(ISBLANK(B1189),"",IF(R1189="Styrkhæft",_xlfn.XLOOKUP(S1189,Vegalengdir[Texti],INDIRECT("Vegalengdir["&amp;'Upplýsingar um umsækjanda'!$B$10&amp;"]"),0%,0)))</f>
        <v/>
      </c>
      <c r="U1189" s="72" t="str">
        <f t="shared" si="56"/>
        <v/>
      </c>
    </row>
    <row r="1190" spans="1:21" x14ac:dyDescent="0.25">
      <c r="A1190" s="53">
        <f t="shared" si="54"/>
        <v>1189</v>
      </c>
      <c r="B1190" s="55"/>
      <c r="C1190" s="56"/>
      <c r="D1190" s="55"/>
      <c r="E1190" s="55"/>
      <c r="F1190" s="55"/>
      <c r="G1190" s="55"/>
      <c r="H1190" s="57"/>
      <c r="I1190" s="55"/>
      <c r="J1190" s="55"/>
      <c r="K1190" s="55"/>
      <c r="L1190" s="55"/>
      <c r="M1190" s="55"/>
      <c r="N1190" s="57"/>
      <c r="O1190" s="57" t="str">
        <f t="shared" si="55"/>
        <v/>
      </c>
      <c r="Q1190" s="38" t="s">
        <v>450</v>
      </c>
      <c r="R1190" s="38" t="str" cm="1">
        <f t="array" ref="R1190">_xlfn.XLOOKUP(Q1190,INDEX(Flettilisti,,1),INDEX(Flettilisti,,2),,0)</f>
        <v>Vantar flokkun</v>
      </c>
      <c r="S1190" s="38" t="str">
        <f>IF(ISBLANK(N1190),"",IF(N1190&lt;Gögn!$J$2,Gögn!$K$2,IF(N1190&gt;Gögn!$J$4,Gögn!$K$4,Gögn!$K$3)))</f>
        <v/>
      </c>
      <c r="T1190" s="49" t="str" cm="1">
        <f t="array" aca="1" ref="T1190" ca="1">IF(ISBLANK(B1190),"",IF(R1190="Styrkhæft",_xlfn.XLOOKUP(S1190,Vegalengdir[Texti],INDIRECT("Vegalengdir["&amp;'Upplýsingar um umsækjanda'!$B$10&amp;"]"),0%,0)))</f>
        <v/>
      </c>
      <c r="U1190" s="72" t="str">
        <f t="shared" si="56"/>
        <v/>
      </c>
    </row>
    <row r="1191" spans="1:21" x14ac:dyDescent="0.25">
      <c r="A1191" s="53">
        <f t="shared" si="54"/>
        <v>1190</v>
      </c>
      <c r="B1191" s="55"/>
      <c r="C1191" s="56"/>
      <c r="D1191" s="55"/>
      <c r="E1191" s="55"/>
      <c r="F1191" s="55"/>
      <c r="G1191" s="55"/>
      <c r="H1191" s="57"/>
      <c r="I1191" s="55"/>
      <c r="J1191" s="55"/>
      <c r="K1191" s="55"/>
      <c r="L1191" s="55"/>
      <c r="M1191" s="55"/>
      <c r="N1191" s="57"/>
      <c r="O1191" s="57" t="str">
        <f t="shared" si="55"/>
        <v/>
      </c>
      <c r="Q1191" s="38" t="s">
        <v>450</v>
      </c>
      <c r="R1191" s="38" t="str" cm="1">
        <f t="array" ref="R1191">_xlfn.XLOOKUP(Q1191,INDEX(Flettilisti,,1),INDEX(Flettilisti,,2),,0)</f>
        <v>Vantar flokkun</v>
      </c>
      <c r="S1191" s="38" t="str">
        <f>IF(ISBLANK(N1191),"",IF(N1191&lt;Gögn!$J$2,Gögn!$K$2,IF(N1191&gt;Gögn!$J$4,Gögn!$K$4,Gögn!$K$3)))</f>
        <v/>
      </c>
      <c r="T1191" s="49" t="str" cm="1">
        <f t="array" aca="1" ref="T1191" ca="1">IF(ISBLANK(B1191),"",IF(R1191="Styrkhæft",_xlfn.XLOOKUP(S1191,Vegalengdir[Texti],INDIRECT("Vegalengdir["&amp;'Upplýsingar um umsækjanda'!$B$10&amp;"]"),0%,0)))</f>
        <v/>
      </c>
      <c r="U1191" s="72" t="str">
        <f t="shared" si="56"/>
        <v/>
      </c>
    </row>
    <row r="1192" spans="1:21" x14ac:dyDescent="0.25">
      <c r="A1192" s="53">
        <f t="shared" si="54"/>
        <v>1191</v>
      </c>
      <c r="B1192" s="55"/>
      <c r="C1192" s="56"/>
      <c r="D1192" s="55"/>
      <c r="E1192" s="55"/>
      <c r="F1192" s="55"/>
      <c r="G1192" s="55"/>
      <c r="H1192" s="57"/>
      <c r="I1192" s="55"/>
      <c r="J1192" s="55"/>
      <c r="K1192" s="55"/>
      <c r="L1192" s="55"/>
      <c r="M1192" s="55"/>
      <c r="N1192" s="57"/>
      <c r="O1192" s="57" t="str">
        <f t="shared" si="55"/>
        <v/>
      </c>
      <c r="Q1192" s="38" t="s">
        <v>450</v>
      </c>
      <c r="R1192" s="38" t="str" cm="1">
        <f t="array" ref="R1192">_xlfn.XLOOKUP(Q1192,INDEX(Flettilisti,,1),INDEX(Flettilisti,,2),,0)</f>
        <v>Vantar flokkun</v>
      </c>
      <c r="S1192" s="38" t="str">
        <f>IF(ISBLANK(N1192),"",IF(N1192&lt;Gögn!$J$2,Gögn!$K$2,IF(N1192&gt;Gögn!$J$4,Gögn!$K$4,Gögn!$K$3)))</f>
        <v/>
      </c>
      <c r="T1192" s="49" t="str" cm="1">
        <f t="array" aca="1" ref="T1192" ca="1">IF(ISBLANK(B1192),"",IF(R1192="Styrkhæft",_xlfn.XLOOKUP(S1192,Vegalengdir[Texti],INDIRECT("Vegalengdir["&amp;'Upplýsingar um umsækjanda'!$B$10&amp;"]"),0%,0)))</f>
        <v/>
      </c>
      <c r="U1192" s="72" t="str">
        <f t="shared" si="56"/>
        <v/>
      </c>
    </row>
    <row r="1193" spans="1:21" x14ac:dyDescent="0.25">
      <c r="A1193" s="53">
        <f t="shared" si="54"/>
        <v>1192</v>
      </c>
      <c r="B1193" s="55"/>
      <c r="C1193" s="56"/>
      <c r="D1193" s="55"/>
      <c r="E1193" s="55"/>
      <c r="F1193" s="55"/>
      <c r="G1193" s="55"/>
      <c r="H1193" s="57"/>
      <c r="I1193" s="55"/>
      <c r="J1193" s="55"/>
      <c r="K1193" s="55"/>
      <c r="L1193" s="55"/>
      <c r="M1193" s="55"/>
      <c r="N1193" s="57"/>
      <c r="O1193" s="57" t="str">
        <f t="shared" si="55"/>
        <v/>
      </c>
      <c r="Q1193" s="38" t="s">
        <v>450</v>
      </c>
      <c r="R1193" s="38" t="str" cm="1">
        <f t="array" ref="R1193">_xlfn.XLOOKUP(Q1193,INDEX(Flettilisti,,1),INDEX(Flettilisti,,2),,0)</f>
        <v>Vantar flokkun</v>
      </c>
      <c r="S1193" s="38" t="str">
        <f>IF(ISBLANK(N1193),"",IF(N1193&lt;Gögn!$J$2,Gögn!$K$2,IF(N1193&gt;Gögn!$J$4,Gögn!$K$4,Gögn!$K$3)))</f>
        <v/>
      </c>
      <c r="T1193" s="49" t="str" cm="1">
        <f t="array" aca="1" ref="T1193" ca="1">IF(ISBLANK(B1193),"",IF(R1193="Styrkhæft",_xlfn.XLOOKUP(S1193,Vegalengdir[Texti],INDIRECT("Vegalengdir["&amp;'Upplýsingar um umsækjanda'!$B$10&amp;"]"),0%,0)))</f>
        <v/>
      </c>
      <c r="U1193" s="72" t="str">
        <f t="shared" si="56"/>
        <v/>
      </c>
    </row>
    <row r="1194" spans="1:21" x14ac:dyDescent="0.25">
      <c r="A1194" s="53">
        <f t="shared" si="54"/>
        <v>1193</v>
      </c>
      <c r="B1194" s="55"/>
      <c r="C1194" s="56"/>
      <c r="D1194" s="55"/>
      <c r="E1194" s="55"/>
      <c r="F1194" s="55"/>
      <c r="G1194" s="55"/>
      <c r="H1194" s="57"/>
      <c r="I1194" s="55"/>
      <c r="J1194" s="55"/>
      <c r="K1194" s="55"/>
      <c r="L1194" s="55"/>
      <c r="M1194" s="55"/>
      <c r="N1194" s="57"/>
      <c r="O1194" s="57" t="str">
        <f t="shared" si="55"/>
        <v/>
      </c>
      <c r="Q1194" s="38" t="s">
        <v>450</v>
      </c>
      <c r="R1194" s="38" t="str" cm="1">
        <f t="array" ref="R1194">_xlfn.XLOOKUP(Q1194,INDEX(Flettilisti,,1),INDEX(Flettilisti,,2),,0)</f>
        <v>Vantar flokkun</v>
      </c>
      <c r="S1194" s="38" t="str">
        <f>IF(ISBLANK(N1194),"",IF(N1194&lt;Gögn!$J$2,Gögn!$K$2,IF(N1194&gt;Gögn!$J$4,Gögn!$K$4,Gögn!$K$3)))</f>
        <v/>
      </c>
      <c r="T1194" s="49" t="str" cm="1">
        <f t="array" aca="1" ref="T1194" ca="1">IF(ISBLANK(B1194),"",IF(R1194="Styrkhæft",_xlfn.XLOOKUP(S1194,Vegalengdir[Texti],INDIRECT("Vegalengdir["&amp;'Upplýsingar um umsækjanda'!$B$10&amp;"]"),0%,0)))</f>
        <v/>
      </c>
      <c r="U1194" s="72" t="str">
        <f t="shared" si="56"/>
        <v/>
      </c>
    </row>
    <row r="1195" spans="1:21" x14ac:dyDescent="0.25">
      <c r="A1195" s="53">
        <f t="shared" ref="A1195:A1258" si="57">A1194+1</f>
        <v>1194</v>
      </c>
      <c r="B1195" s="55"/>
      <c r="C1195" s="56"/>
      <c r="D1195" s="55"/>
      <c r="E1195" s="55"/>
      <c r="F1195" s="55"/>
      <c r="G1195" s="55"/>
      <c r="H1195" s="57"/>
      <c r="I1195" s="55"/>
      <c r="J1195" s="55"/>
      <c r="K1195" s="55"/>
      <c r="L1195" s="55"/>
      <c r="M1195" s="55"/>
      <c r="N1195" s="57"/>
      <c r="O1195" s="57" t="str">
        <f t="shared" si="55"/>
        <v/>
      </c>
      <c r="Q1195" s="38" t="s">
        <v>450</v>
      </c>
      <c r="R1195" s="38" t="str" cm="1">
        <f t="array" ref="R1195">_xlfn.XLOOKUP(Q1195,INDEX(Flettilisti,,1),INDEX(Flettilisti,,2),,0)</f>
        <v>Vantar flokkun</v>
      </c>
      <c r="S1195" s="38" t="str">
        <f>IF(ISBLANK(N1195),"",IF(N1195&lt;Gögn!$J$2,Gögn!$K$2,IF(N1195&gt;Gögn!$J$4,Gögn!$K$4,Gögn!$K$3)))</f>
        <v/>
      </c>
      <c r="T1195" s="49" t="str" cm="1">
        <f t="array" aca="1" ref="T1195" ca="1">IF(ISBLANK(B1195),"",IF(R1195="Styrkhæft",_xlfn.XLOOKUP(S1195,Vegalengdir[Texti],INDIRECT("Vegalengdir["&amp;'Upplýsingar um umsækjanda'!$B$10&amp;"]"),0%,0)))</f>
        <v/>
      </c>
      <c r="U1195" s="72" t="str">
        <f t="shared" si="56"/>
        <v/>
      </c>
    </row>
    <row r="1196" spans="1:21" x14ac:dyDescent="0.25">
      <c r="A1196" s="53">
        <f t="shared" si="57"/>
        <v>1195</v>
      </c>
      <c r="B1196" s="55"/>
      <c r="C1196" s="56"/>
      <c r="D1196" s="55"/>
      <c r="E1196" s="55"/>
      <c r="F1196" s="55"/>
      <c r="G1196" s="55"/>
      <c r="H1196" s="57"/>
      <c r="I1196" s="55"/>
      <c r="J1196" s="55"/>
      <c r="K1196" s="55"/>
      <c r="L1196" s="55"/>
      <c r="M1196" s="55"/>
      <c r="N1196" s="57"/>
      <c r="O1196" s="57" t="str">
        <f t="shared" si="55"/>
        <v/>
      </c>
      <c r="Q1196" s="38" t="s">
        <v>450</v>
      </c>
      <c r="R1196" s="38" t="str" cm="1">
        <f t="array" ref="R1196">_xlfn.XLOOKUP(Q1196,INDEX(Flettilisti,,1),INDEX(Flettilisti,,2),,0)</f>
        <v>Vantar flokkun</v>
      </c>
      <c r="S1196" s="38" t="str">
        <f>IF(ISBLANK(N1196),"",IF(N1196&lt;Gögn!$J$2,Gögn!$K$2,IF(N1196&gt;Gögn!$J$4,Gögn!$K$4,Gögn!$K$3)))</f>
        <v/>
      </c>
      <c r="T1196" s="49" t="str" cm="1">
        <f t="array" aca="1" ref="T1196" ca="1">IF(ISBLANK(B1196),"",IF(R1196="Styrkhæft",_xlfn.XLOOKUP(S1196,Vegalengdir[Texti],INDIRECT("Vegalengdir["&amp;'Upplýsingar um umsækjanda'!$B$10&amp;"]"),0%,0)))</f>
        <v/>
      </c>
      <c r="U1196" s="72" t="str">
        <f t="shared" si="56"/>
        <v/>
      </c>
    </row>
    <row r="1197" spans="1:21" x14ac:dyDescent="0.25">
      <c r="A1197" s="53">
        <f t="shared" si="57"/>
        <v>1196</v>
      </c>
      <c r="B1197" s="55"/>
      <c r="C1197" s="56"/>
      <c r="D1197" s="55"/>
      <c r="E1197" s="55"/>
      <c r="F1197" s="55"/>
      <c r="G1197" s="55"/>
      <c r="H1197" s="57"/>
      <c r="I1197" s="55"/>
      <c r="J1197" s="55"/>
      <c r="K1197" s="55"/>
      <c r="L1197" s="55"/>
      <c r="M1197" s="55"/>
      <c r="N1197" s="57"/>
      <c r="O1197" s="57" t="str">
        <f t="shared" si="55"/>
        <v/>
      </c>
      <c r="Q1197" s="38" t="s">
        <v>450</v>
      </c>
      <c r="R1197" s="38" t="str" cm="1">
        <f t="array" ref="R1197">_xlfn.XLOOKUP(Q1197,INDEX(Flettilisti,,1),INDEX(Flettilisti,,2),,0)</f>
        <v>Vantar flokkun</v>
      </c>
      <c r="S1197" s="38" t="str">
        <f>IF(ISBLANK(N1197),"",IF(N1197&lt;Gögn!$J$2,Gögn!$K$2,IF(N1197&gt;Gögn!$J$4,Gögn!$K$4,Gögn!$K$3)))</f>
        <v/>
      </c>
      <c r="T1197" s="49" t="str" cm="1">
        <f t="array" aca="1" ref="T1197" ca="1">IF(ISBLANK(B1197),"",IF(R1197="Styrkhæft",_xlfn.XLOOKUP(S1197,Vegalengdir[Texti],INDIRECT("Vegalengdir["&amp;'Upplýsingar um umsækjanda'!$B$10&amp;"]"),0%,0)))</f>
        <v/>
      </c>
      <c r="U1197" s="72" t="str">
        <f t="shared" si="56"/>
        <v/>
      </c>
    </row>
    <row r="1198" spans="1:21" x14ac:dyDescent="0.25">
      <c r="A1198" s="53">
        <f t="shared" si="57"/>
        <v>1197</v>
      </c>
      <c r="B1198" s="55"/>
      <c r="C1198" s="56"/>
      <c r="D1198" s="55"/>
      <c r="E1198" s="55"/>
      <c r="F1198" s="55"/>
      <c r="G1198" s="55"/>
      <c r="H1198" s="57"/>
      <c r="I1198" s="55"/>
      <c r="J1198" s="55"/>
      <c r="K1198" s="55"/>
      <c r="L1198" s="55"/>
      <c r="M1198" s="55"/>
      <c r="N1198" s="57"/>
      <c r="O1198" s="57" t="str">
        <f t="shared" si="55"/>
        <v/>
      </c>
      <c r="Q1198" s="38" t="s">
        <v>450</v>
      </c>
      <c r="R1198" s="38" t="str" cm="1">
        <f t="array" ref="R1198">_xlfn.XLOOKUP(Q1198,INDEX(Flettilisti,,1),INDEX(Flettilisti,,2),,0)</f>
        <v>Vantar flokkun</v>
      </c>
      <c r="S1198" s="38" t="str">
        <f>IF(ISBLANK(N1198),"",IF(N1198&lt;Gögn!$J$2,Gögn!$K$2,IF(N1198&gt;Gögn!$J$4,Gögn!$K$4,Gögn!$K$3)))</f>
        <v/>
      </c>
      <c r="T1198" s="49" t="str" cm="1">
        <f t="array" aca="1" ref="T1198" ca="1">IF(ISBLANK(B1198),"",IF(R1198="Styrkhæft",_xlfn.XLOOKUP(S1198,Vegalengdir[Texti],INDIRECT("Vegalengdir["&amp;'Upplýsingar um umsækjanda'!$B$10&amp;"]"),0%,0)))</f>
        <v/>
      </c>
      <c r="U1198" s="72" t="str">
        <f t="shared" si="56"/>
        <v/>
      </c>
    </row>
    <row r="1199" spans="1:21" x14ac:dyDescent="0.25">
      <c r="A1199" s="53">
        <f t="shared" si="57"/>
        <v>1198</v>
      </c>
      <c r="B1199" s="55"/>
      <c r="C1199" s="56"/>
      <c r="D1199" s="55"/>
      <c r="E1199" s="55"/>
      <c r="F1199" s="55"/>
      <c r="G1199" s="55"/>
      <c r="H1199" s="57"/>
      <c r="I1199" s="55"/>
      <c r="J1199" s="55"/>
      <c r="K1199" s="55"/>
      <c r="L1199" s="55"/>
      <c r="M1199" s="55"/>
      <c r="N1199" s="57"/>
      <c r="O1199" s="57" t="str">
        <f t="shared" si="55"/>
        <v/>
      </c>
      <c r="Q1199" s="38" t="s">
        <v>450</v>
      </c>
      <c r="R1199" s="38" t="str" cm="1">
        <f t="array" ref="R1199">_xlfn.XLOOKUP(Q1199,INDEX(Flettilisti,,1),INDEX(Flettilisti,,2),,0)</f>
        <v>Vantar flokkun</v>
      </c>
      <c r="S1199" s="38" t="str">
        <f>IF(ISBLANK(N1199),"",IF(N1199&lt;Gögn!$J$2,Gögn!$K$2,IF(N1199&gt;Gögn!$J$4,Gögn!$K$4,Gögn!$K$3)))</f>
        <v/>
      </c>
      <c r="T1199" s="49" t="str" cm="1">
        <f t="array" aca="1" ref="T1199" ca="1">IF(ISBLANK(B1199),"",IF(R1199="Styrkhæft",_xlfn.XLOOKUP(S1199,Vegalengdir[Texti],INDIRECT("Vegalengdir["&amp;'Upplýsingar um umsækjanda'!$B$10&amp;"]"),0%,0)))</f>
        <v/>
      </c>
      <c r="U1199" s="72" t="str">
        <f t="shared" si="56"/>
        <v/>
      </c>
    </row>
    <row r="1200" spans="1:21" x14ac:dyDescent="0.25">
      <c r="A1200" s="53">
        <f t="shared" si="57"/>
        <v>1199</v>
      </c>
      <c r="B1200" s="55"/>
      <c r="C1200" s="56"/>
      <c r="D1200" s="55"/>
      <c r="E1200" s="55"/>
      <c r="F1200" s="55"/>
      <c r="G1200" s="55"/>
      <c r="H1200" s="57"/>
      <c r="I1200" s="55"/>
      <c r="J1200" s="55"/>
      <c r="K1200" s="55"/>
      <c r="L1200" s="55"/>
      <c r="M1200" s="55"/>
      <c r="N1200" s="57"/>
      <c r="O1200" s="57" t="str">
        <f t="shared" si="55"/>
        <v/>
      </c>
      <c r="Q1200" s="38" t="s">
        <v>450</v>
      </c>
      <c r="R1200" s="38" t="str" cm="1">
        <f t="array" ref="R1200">_xlfn.XLOOKUP(Q1200,INDEX(Flettilisti,,1),INDEX(Flettilisti,,2),,0)</f>
        <v>Vantar flokkun</v>
      </c>
      <c r="S1200" s="38" t="str">
        <f>IF(ISBLANK(N1200),"",IF(N1200&lt;Gögn!$J$2,Gögn!$K$2,IF(N1200&gt;Gögn!$J$4,Gögn!$K$4,Gögn!$K$3)))</f>
        <v/>
      </c>
      <c r="T1200" s="49" t="str" cm="1">
        <f t="array" aca="1" ref="T1200" ca="1">IF(ISBLANK(B1200),"",IF(R1200="Styrkhæft",_xlfn.XLOOKUP(S1200,Vegalengdir[Texti],INDIRECT("Vegalengdir["&amp;'Upplýsingar um umsækjanda'!$B$10&amp;"]"),0%,0)))</f>
        <v/>
      </c>
      <c r="U1200" s="72" t="str">
        <f t="shared" si="56"/>
        <v/>
      </c>
    </row>
    <row r="1201" spans="1:21" x14ac:dyDescent="0.25">
      <c r="A1201" s="53">
        <f t="shared" si="57"/>
        <v>1200</v>
      </c>
      <c r="B1201" s="55"/>
      <c r="C1201" s="56"/>
      <c r="D1201" s="55"/>
      <c r="E1201" s="55"/>
      <c r="F1201" s="55"/>
      <c r="G1201" s="55"/>
      <c r="H1201" s="57"/>
      <c r="I1201" s="55"/>
      <c r="J1201" s="55"/>
      <c r="K1201" s="55"/>
      <c r="L1201" s="55"/>
      <c r="M1201" s="55"/>
      <c r="N1201" s="57"/>
      <c r="O1201" s="57" t="str">
        <f t="shared" si="55"/>
        <v/>
      </c>
      <c r="Q1201" s="38" t="s">
        <v>450</v>
      </c>
      <c r="R1201" s="38" t="str" cm="1">
        <f t="array" ref="R1201">_xlfn.XLOOKUP(Q1201,INDEX(Flettilisti,,1),INDEX(Flettilisti,,2),,0)</f>
        <v>Vantar flokkun</v>
      </c>
      <c r="S1201" s="38" t="str">
        <f>IF(ISBLANK(N1201),"",IF(N1201&lt;Gögn!$J$2,Gögn!$K$2,IF(N1201&gt;Gögn!$J$4,Gögn!$K$4,Gögn!$K$3)))</f>
        <v/>
      </c>
      <c r="T1201" s="49" t="str" cm="1">
        <f t="array" aca="1" ref="T1201" ca="1">IF(ISBLANK(B1201),"",IF(R1201="Styrkhæft",_xlfn.XLOOKUP(S1201,Vegalengdir[Texti],INDIRECT("Vegalengdir["&amp;'Upplýsingar um umsækjanda'!$B$10&amp;"]"),0%,0)))</f>
        <v/>
      </c>
      <c r="U1201" s="72" t="str">
        <f t="shared" si="56"/>
        <v/>
      </c>
    </row>
    <row r="1202" spans="1:21" x14ac:dyDescent="0.25">
      <c r="A1202" s="53">
        <f t="shared" si="57"/>
        <v>1201</v>
      </c>
      <c r="B1202" s="55"/>
      <c r="C1202" s="56"/>
      <c r="D1202" s="55"/>
      <c r="E1202" s="55"/>
      <c r="F1202" s="55"/>
      <c r="G1202" s="55"/>
      <c r="H1202" s="57"/>
      <c r="I1202" s="55"/>
      <c r="J1202" s="55"/>
      <c r="K1202" s="55"/>
      <c r="L1202" s="55"/>
      <c r="M1202" s="55"/>
      <c r="N1202" s="57"/>
      <c r="O1202" s="57" t="str">
        <f t="shared" si="55"/>
        <v/>
      </c>
      <c r="Q1202" s="38" t="s">
        <v>450</v>
      </c>
      <c r="R1202" s="38" t="str" cm="1">
        <f t="array" ref="R1202">_xlfn.XLOOKUP(Q1202,INDEX(Flettilisti,,1),INDEX(Flettilisti,,2),,0)</f>
        <v>Vantar flokkun</v>
      </c>
      <c r="S1202" s="38" t="str">
        <f>IF(ISBLANK(N1202),"",IF(N1202&lt;Gögn!$J$2,Gögn!$K$2,IF(N1202&gt;Gögn!$J$4,Gögn!$K$4,Gögn!$K$3)))</f>
        <v/>
      </c>
      <c r="T1202" s="49" t="str" cm="1">
        <f t="array" aca="1" ref="T1202" ca="1">IF(ISBLANK(B1202),"",IF(R1202="Styrkhæft",_xlfn.XLOOKUP(S1202,Vegalengdir[Texti],INDIRECT("Vegalengdir["&amp;'Upplýsingar um umsækjanda'!$B$10&amp;"]"),0%,0)))</f>
        <v/>
      </c>
      <c r="U1202" s="72" t="str">
        <f t="shared" si="56"/>
        <v/>
      </c>
    </row>
    <row r="1203" spans="1:21" x14ac:dyDescent="0.25">
      <c r="A1203" s="53">
        <f t="shared" si="57"/>
        <v>1202</v>
      </c>
      <c r="B1203" s="55"/>
      <c r="C1203" s="56"/>
      <c r="D1203" s="55"/>
      <c r="E1203" s="55"/>
      <c r="F1203" s="55"/>
      <c r="G1203" s="55"/>
      <c r="H1203" s="57"/>
      <c r="I1203" s="55"/>
      <c r="J1203" s="55"/>
      <c r="K1203" s="55"/>
      <c r="L1203" s="55"/>
      <c r="M1203" s="55"/>
      <c r="N1203" s="57"/>
      <c r="O1203" s="57" t="str">
        <f t="shared" si="55"/>
        <v/>
      </c>
      <c r="Q1203" s="38" t="s">
        <v>450</v>
      </c>
      <c r="R1203" s="38" t="str" cm="1">
        <f t="array" ref="R1203">_xlfn.XLOOKUP(Q1203,INDEX(Flettilisti,,1),INDEX(Flettilisti,,2),,0)</f>
        <v>Vantar flokkun</v>
      </c>
      <c r="S1203" s="38" t="str">
        <f>IF(ISBLANK(N1203),"",IF(N1203&lt;Gögn!$J$2,Gögn!$K$2,IF(N1203&gt;Gögn!$J$4,Gögn!$K$4,Gögn!$K$3)))</f>
        <v/>
      </c>
      <c r="T1203" s="49" t="str" cm="1">
        <f t="array" aca="1" ref="T1203" ca="1">IF(ISBLANK(B1203),"",IF(R1203="Styrkhæft",_xlfn.XLOOKUP(S1203,Vegalengdir[Texti],INDIRECT("Vegalengdir["&amp;'Upplýsingar um umsækjanda'!$B$10&amp;"]"),0%,0)))</f>
        <v/>
      </c>
      <c r="U1203" s="72" t="str">
        <f t="shared" si="56"/>
        <v/>
      </c>
    </row>
    <row r="1204" spans="1:21" x14ac:dyDescent="0.25">
      <c r="A1204" s="53">
        <f t="shared" si="57"/>
        <v>1203</v>
      </c>
      <c r="B1204" s="55"/>
      <c r="C1204" s="56"/>
      <c r="D1204" s="55"/>
      <c r="E1204" s="55"/>
      <c r="F1204" s="55"/>
      <c r="G1204" s="55"/>
      <c r="H1204" s="57"/>
      <c r="I1204" s="55"/>
      <c r="J1204" s="55"/>
      <c r="K1204" s="55"/>
      <c r="L1204" s="55"/>
      <c r="M1204" s="55"/>
      <c r="N1204" s="57"/>
      <c r="O1204" s="57" t="str">
        <f t="shared" si="55"/>
        <v/>
      </c>
      <c r="Q1204" s="38" t="s">
        <v>450</v>
      </c>
      <c r="R1204" s="38" t="str" cm="1">
        <f t="array" ref="R1204">_xlfn.XLOOKUP(Q1204,INDEX(Flettilisti,,1),INDEX(Flettilisti,,2),,0)</f>
        <v>Vantar flokkun</v>
      </c>
      <c r="S1204" s="38" t="str">
        <f>IF(ISBLANK(N1204),"",IF(N1204&lt;Gögn!$J$2,Gögn!$K$2,IF(N1204&gt;Gögn!$J$4,Gögn!$K$4,Gögn!$K$3)))</f>
        <v/>
      </c>
      <c r="T1204" s="49" t="str" cm="1">
        <f t="array" aca="1" ref="T1204" ca="1">IF(ISBLANK(B1204),"",IF(R1204="Styrkhæft",_xlfn.XLOOKUP(S1204,Vegalengdir[Texti],INDIRECT("Vegalengdir["&amp;'Upplýsingar um umsækjanda'!$B$10&amp;"]"),0%,0)))</f>
        <v/>
      </c>
      <c r="U1204" s="72" t="str">
        <f t="shared" si="56"/>
        <v/>
      </c>
    </row>
    <row r="1205" spans="1:21" x14ac:dyDescent="0.25">
      <c r="A1205" s="53">
        <f t="shared" si="57"/>
        <v>1204</v>
      </c>
      <c r="B1205" s="55"/>
      <c r="C1205" s="56"/>
      <c r="D1205" s="55"/>
      <c r="E1205" s="55"/>
      <c r="F1205" s="55"/>
      <c r="G1205" s="55"/>
      <c r="H1205" s="57"/>
      <c r="I1205" s="55"/>
      <c r="J1205" s="55"/>
      <c r="K1205" s="55"/>
      <c r="L1205" s="55"/>
      <c r="M1205" s="55"/>
      <c r="N1205" s="57"/>
      <c r="O1205" s="57" t="str">
        <f t="shared" si="55"/>
        <v/>
      </c>
      <c r="Q1205" s="38" t="s">
        <v>450</v>
      </c>
      <c r="R1205" s="38" t="str" cm="1">
        <f t="array" ref="R1205">_xlfn.XLOOKUP(Q1205,INDEX(Flettilisti,,1),INDEX(Flettilisti,,2),,0)</f>
        <v>Vantar flokkun</v>
      </c>
      <c r="S1205" s="38" t="str">
        <f>IF(ISBLANK(N1205),"",IF(N1205&lt;Gögn!$J$2,Gögn!$K$2,IF(N1205&gt;Gögn!$J$4,Gögn!$K$4,Gögn!$K$3)))</f>
        <v/>
      </c>
      <c r="T1205" s="49" t="str" cm="1">
        <f t="array" aca="1" ref="T1205" ca="1">IF(ISBLANK(B1205),"",IF(R1205="Styrkhæft",_xlfn.XLOOKUP(S1205,Vegalengdir[Texti],INDIRECT("Vegalengdir["&amp;'Upplýsingar um umsækjanda'!$B$10&amp;"]"),0%,0)))</f>
        <v/>
      </c>
      <c r="U1205" s="72" t="str">
        <f t="shared" si="56"/>
        <v/>
      </c>
    </row>
    <row r="1206" spans="1:21" x14ac:dyDescent="0.25">
      <c r="A1206" s="53">
        <f t="shared" si="57"/>
        <v>1205</v>
      </c>
      <c r="B1206" s="55"/>
      <c r="C1206" s="56"/>
      <c r="D1206" s="55"/>
      <c r="E1206" s="55"/>
      <c r="F1206" s="55"/>
      <c r="G1206" s="55"/>
      <c r="H1206" s="57"/>
      <c r="I1206" s="55"/>
      <c r="J1206" s="55"/>
      <c r="K1206" s="55"/>
      <c r="L1206" s="55"/>
      <c r="M1206" s="55"/>
      <c r="N1206" s="57"/>
      <c r="O1206" s="57" t="str">
        <f t="shared" si="55"/>
        <v/>
      </c>
      <c r="Q1206" s="38" t="s">
        <v>450</v>
      </c>
      <c r="R1206" s="38" t="str" cm="1">
        <f t="array" ref="R1206">_xlfn.XLOOKUP(Q1206,INDEX(Flettilisti,,1),INDEX(Flettilisti,,2),,0)</f>
        <v>Vantar flokkun</v>
      </c>
      <c r="S1206" s="38" t="str">
        <f>IF(ISBLANK(N1206),"",IF(N1206&lt;Gögn!$J$2,Gögn!$K$2,IF(N1206&gt;Gögn!$J$4,Gögn!$K$4,Gögn!$K$3)))</f>
        <v/>
      </c>
      <c r="T1206" s="49" t="str" cm="1">
        <f t="array" aca="1" ref="T1206" ca="1">IF(ISBLANK(B1206),"",IF(R1206="Styrkhæft",_xlfn.XLOOKUP(S1206,Vegalengdir[Texti],INDIRECT("Vegalengdir["&amp;'Upplýsingar um umsækjanda'!$B$10&amp;"]"),0%,0)))</f>
        <v/>
      </c>
      <c r="U1206" s="72" t="str">
        <f t="shared" si="56"/>
        <v/>
      </c>
    </row>
    <row r="1207" spans="1:21" x14ac:dyDescent="0.25">
      <c r="A1207" s="53">
        <f t="shared" si="57"/>
        <v>1206</v>
      </c>
      <c r="B1207" s="55"/>
      <c r="C1207" s="56"/>
      <c r="D1207" s="55"/>
      <c r="E1207" s="55"/>
      <c r="F1207" s="55"/>
      <c r="G1207" s="55"/>
      <c r="H1207" s="57"/>
      <c r="I1207" s="55"/>
      <c r="J1207" s="55"/>
      <c r="K1207" s="55"/>
      <c r="L1207" s="55"/>
      <c r="M1207" s="55"/>
      <c r="N1207" s="57"/>
      <c r="O1207" s="57" t="str">
        <f t="shared" si="55"/>
        <v/>
      </c>
      <c r="Q1207" s="38" t="s">
        <v>450</v>
      </c>
      <c r="R1207" s="38" t="str" cm="1">
        <f t="array" ref="R1207">_xlfn.XLOOKUP(Q1207,INDEX(Flettilisti,,1),INDEX(Flettilisti,,2),,0)</f>
        <v>Vantar flokkun</v>
      </c>
      <c r="S1207" s="38" t="str">
        <f>IF(ISBLANK(N1207),"",IF(N1207&lt;Gögn!$J$2,Gögn!$K$2,IF(N1207&gt;Gögn!$J$4,Gögn!$K$4,Gögn!$K$3)))</f>
        <v/>
      </c>
      <c r="T1207" s="49" t="str" cm="1">
        <f t="array" aca="1" ref="T1207" ca="1">IF(ISBLANK(B1207),"",IF(R1207="Styrkhæft",_xlfn.XLOOKUP(S1207,Vegalengdir[Texti],INDIRECT("Vegalengdir["&amp;'Upplýsingar um umsækjanda'!$B$10&amp;"]"),0%,0)))</f>
        <v/>
      </c>
      <c r="U1207" s="72" t="str">
        <f t="shared" si="56"/>
        <v/>
      </c>
    </row>
    <row r="1208" spans="1:21" x14ac:dyDescent="0.25">
      <c r="A1208" s="53">
        <f t="shared" si="57"/>
        <v>1207</v>
      </c>
      <c r="B1208" s="55"/>
      <c r="C1208" s="56"/>
      <c r="D1208" s="55"/>
      <c r="E1208" s="55"/>
      <c r="F1208" s="55"/>
      <c r="G1208" s="55"/>
      <c r="H1208" s="57"/>
      <c r="I1208" s="55"/>
      <c r="J1208" s="55"/>
      <c r="K1208" s="55"/>
      <c r="L1208" s="55"/>
      <c r="M1208" s="55"/>
      <c r="N1208" s="57"/>
      <c r="O1208" s="57" t="str">
        <f t="shared" si="55"/>
        <v/>
      </c>
      <c r="Q1208" s="38" t="s">
        <v>450</v>
      </c>
      <c r="R1208" s="38" t="str" cm="1">
        <f t="array" ref="R1208">_xlfn.XLOOKUP(Q1208,INDEX(Flettilisti,,1),INDEX(Flettilisti,,2),,0)</f>
        <v>Vantar flokkun</v>
      </c>
      <c r="S1208" s="38" t="str">
        <f>IF(ISBLANK(N1208),"",IF(N1208&lt;Gögn!$J$2,Gögn!$K$2,IF(N1208&gt;Gögn!$J$4,Gögn!$K$4,Gögn!$K$3)))</f>
        <v/>
      </c>
      <c r="T1208" s="49" t="str" cm="1">
        <f t="array" aca="1" ref="T1208" ca="1">IF(ISBLANK(B1208),"",IF(R1208="Styrkhæft",_xlfn.XLOOKUP(S1208,Vegalengdir[Texti],INDIRECT("Vegalengdir["&amp;'Upplýsingar um umsækjanda'!$B$10&amp;"]"),0%,0)))</f>
        <v/>
      </c>
      <c r="U1208" s="72" t="str">
        <f t="shared" si="56"/>
        <v/>
      </c>
    </row>
    <row r="1209" spans="1:21" x14ac:dyDescent="0.25">
      <c r="A1209" s="53">
        <f t="shared" si="57"/>
        <v>1208</v>
      </c>
      <c r="B1209" s="55"/>
      <c r="C1209" s="56"/>
      <c r="D1209" s="55"/>
      <c r="E1209" s="55"/>
      <c r="F1209" s="55"/>
      <c r="G1209" s="55"/>
      <c r="H1209" s="57"/>
      <c r="I1209" s="55"/>
      <c r="J1209" s="55"/>
      <c r="K1209" s="55"/>
      <c r="L1209" s="55"/>
      <c r="M1209" s="55"/>
      <c r="N1209" s="57"/>
      <c r="O1209" s="57" t="str">
        <f t="shared" si="55"/>
        <v/>
      </c>
      <c r="Q1209" s="38" t="s">
        <v>450</v>
      </c>
      <c r="R1209" s="38" t="str" cm="1">
        <f t="array" ref="R1209">_xlfn.XLOOKUP(Q1209,INDEX(Flettilisti,,1),INDEX(Flettilisti,,2),,0)</f>
        <v>Vantar flokkun</v>
      </c>
      <c r="S1209" s="38" t="str">
        <f>IF(ISBLANK(N1209),"",IF(N1209&lt;Gögn!$J$2,Gögn!$K$2,IF(N1209&gt;Gögn!$J$4,Gögn!$K$4,Gögn!$K$3)))</f>
        <v/>
      </c>
      <c r="T1209" s="49" t="str" cm="1">
        <f t="array" aca="1" ref="T1209" ca="1">IF(ISBLANK(B1209),"",IF(R1209="Styrkhæft",_xlfn.XLOOKUP(S1209,Vegalengdir[Texti],INDIRECT("Vegalengdir["&amp;'Upplýsingar um umsækjanda'!$B$10&amp;"]"),0%,0)))</f>
        <v/>
      </c>
      <c r="U1209" s="72" t="str">
        <f t="shared" si="56"/>
        <v/>
      </c>
    </row>
    <row r="1210" spans="1:21" x14ac:dyDescent="0.25">
      <c r="A1210" s="53">
        <f t="shared" si="57"/>
        <v>1209</v>
      </c>
      <c r="B1210" s="55"/>
      <c r="C1210" s="56"/>
      <c r="D1210" s="55"/>
      <c r="E1210" s="55"/>
      <c r="F1210" s="55"/>
      <c r="G1210" s="55"/>
      <c r="H1210" s="57"/>
      <c r="I1210" s="55"/>
      <c r="J1210" s="55"/>
      <c r="K1210" s="55"/>
      <c r="L1210" s="55"/>
      <c r="M1210" s="55"/>
      <c r="N1210" s="57"/>
      <c r="O1210" s="57" t="str">
        <f t="shared" si="55"/>
        <v/>
      </c>
      <c r="Q1210" s="38" t="s">
        <v>450</v>
      </c>
      <c r="R1210" s="38" t="str" cm="1">
        <f t="array" ref="R1210">_xlfn.XLOOKUP(Q1210,INDEX(Flettilisti,,1),INDEX(Flettilisti,,2),,0)</f>
        <v>Vantar flokkun</v>
      </c>
      <c r="S1210" s="38" t="str">
        <f>IF(ISBLANK(N1210),"",IF(N1210&lt;Gögn!$J$2,Gögn!$K$2,IF(N1210&gt;Gögn!$J$4,Gögn!$K$4,Gögn!$K$3)))</f>
        <v/>
      </c>
      <c r="T1210" s="49" t="str" cm="1">
        <f t="array" aca="1" ref="T1210" ca="1">IF(ISBLANK(B1210),"",IF(R1210="Styrkhæft",_xlfn.XLOOKUP(S1210,Vegalengdir[Texti],INDIRECT("Vegalengdir["&amp;'Upplýsingar um umsækjanda'!$B$10&amp;"]"),0%,0)))</f>
        <v/>
      </c>
      <c r="U1210" s="72" t="str">
        <f t="shared" si="56"/>
        <v/>
      </c>
    </row>
    <row r="1211" spans="1:21" x14ac:dyDescent="0.25">
      <c r="A1211" s="53">
        <f t="shared" si="57"/>
        <v>1210</v>
      </c>
      <c r="B1211" s="55"/>
      <c r="C1211" s="56"/>
      <c r="D1211" s="55"/>
      <c r="E1211" s="55"/>
      <c r="F1211" s="55"/>
      <c r="G1211" s="55"/>
      <c r="H1211" s="57"/>
      <c r="I1211" s="55"/>
      <c r="J1211" s="55"/>
      <c r="K1211" s="55"/>
      <c r="L1211" s="55"/>
      <c r="M1211" s="55"/>
      <c r="N1211" s="57"/>
      <c r="O1211" s="57" t="str">
        <f t="shared" si="55"/>
        <v/>
      </c>
      <c r="Q1211" s="38" t="s">
        <v>450</v>
      </c>
      <c r="R1211" s="38" t="str" cm="1">
        <f t="array" ref="R1211">_xlfn.XLOOKUP(Q1211,INDEX(Flettilisti,,1),INDEX(Flettilisti,,2),,0)</f>
        <v>Vantar flokkun</v>
      </c>
      <c r="S1211" s="38" t="str">
        <f>IF(ISBLANK(N1211),"",IF(N1211&lt;Gögn!$J$2,Gögn!$K$2,IF(N1211&gt;Gögn!$J$4,Gögn!$K$4,Gögn!$K$3)))</f>
        <v/>
      </c>
      <c r="T1211" s="49" t="str" cm="1">
        <f t="array" aca="1" ref="T1211" ca="1">IF(ISBLANK(B1211),"",IF(R1211="Styrkhæft",_xlfn.XLOOKUP(S1211,Vegalengdir[Texti],INDIRECT("Vegalengdir["&amp;'Upplýsingar um umsækjanda'!$B$10&amp;"]"),0%,0)))</f>
        <v/>
      </c>
      <c r="U1211" s="72" t="str">
        <f t="shared" si="56"/>
        <v/>
      </c>
    </row>
    <row r="1212" spans="1:21" x14ac:dyDescent="0.25">
      <c r="A1212" s="53">
        <f t="shared" si="57"/>
        <v>1211</v>
      </c>
      <c r="B1212" s="55"/>
      <c r="C1212" s="56"/>
      <c r="D1212" s="55"/>
      <c r="E1212" s="55"/>
      <c r="F1212" s="55"/>
      <c r="G1212" s="55"/>
      <c r="H1212" s="57"/>
      <c r="I1212" s="55"/>
      <c r="J1212" s="55"/>
      <c r="K1212" s="55"/>
      <c r="L1212" s="55"/>
      <c r="M1212" s="55"/>
      <c r="N1212" s="57"/>
      <c r="O1212" s="57" t="str">
        <f t="shared" si="55"/>
        <v/>
      </c>
      <c r="Q1212" s="38" t="s">
        <v>450</v>
      </c>
      <c r="R1212" s="38" t="str" cm="1">
        <f t="array" ref="R1212">_xlfn.XLOOKUP(Q1212,INDEX(Flettilisti,,1),INDEX(Flettilisti,,2),,0)</f>
        <v>Vantar flokkun</v>
      </c>
      <c r="S1212" s="38" t="str">
        <f>IF(ISBLANK(N1212),"",IF(N1212&lt;Gögn!$J$2,Gögn!$K$2,IF(N1212&gt;Gögn!$J$4,Gögn!$K$4,Gögn!$K$3)))</f>
        <v/>
      </c>
      <c r="T1212" s="49" t="str" cm="1">
        <f t="array" aca="1" ref="T1212" ca="1">IF(ISBLANK(B1212),"",IF(R1212="Styrkhæft",_xlfn.XLOOKUP(S1212,Vegalengdir[Texti],INDIRECT("Vegalengdir["&amp;'Upplýsingar um umsækjanda'!$B$10&amp;"]"),0%,0)))</f>
        <v/>
      </c>
      <c r="U1212" s="72" t="str">
        <f t="shared" si="56"/>
        <v/>
      </c>
    </row>
    <row r="1213" spans="1:21" x14ac:dyDescent="0.25">
      <c r="A1213" s="53">
        <f t="shared" si="57"/>
        <v>1212</v>
      </c>
      <c r="B1213" s="55"/>
      <c r="C1213" s="56"/>
      <c r="D1213" s="55"/>
      <c r="E1213" s="55"/>
      <c r="F1213" s="55"/>
      <c r="G1213" s="55"/>
      <c r="H1213" s="57"/>
      <c r="I1213" s="55"/>
      <c r="J1213" s="55"/>
      <c r="K1213" s="55"/>
      <c r="L1213" s="55"/>
      <c r="M1213" s="55"/>
      <c r="N1213" s="57"/>
      <c r="O1213" s="57" t="str">
        <f t="shared" si="55"/>
        <v/>
      </c>
      <c r="Q1213" s="38" t="s">
        <v>450</v>
      </c>
      <c r="R1213" s="38" t="str" cm="1">
        <f t="array" ref="R1213">_xlfn.XLOOKUP(Q1213,INDEX(Flettilisti,,1),INDEX(Flettilisti,,2),,0)</f>
        <v>Vantar flokkun</v>
      </c>
      <c r="S1213" s="38" t="str">
        <f>IF(ISBLANK(N1213),"",IF(N1213&lt;Gögn!$J$2,Gögn!$K$2,IF(N1213&gt;Gögn!$J$4,Gögn!$K$4,Gögn!$K$3)))</f>
        <v/>
      </c>
      <c r="T1213" s="49" t="str" cm="1">
        <f t="array" aca="1" ref="T1213" ca="1">IF(ISBLANK(B1213),"",IF(R1213="Styrkhæft",_xlfn.XLOOKUP(S1213,Vegalengdir[Texti],INDIRECT("Vegalengdir["&amp;'Upplýsingar um umsækjanda'!$B$10&amp;"]"),0%,0)))</f>
        <v/>
      </c>
      <c r="U1213" s="72" t="str">
        <f t="shared" si="56"/>
        <v/>
      </c>
    </row>
    <row r="1214" spans="1:21" x14ac:dyDescent="0.25">
      <c r="A1214" s="53">
        <f t="shared" si="57"/>
        <v>1213</v>
      </c>
      <c r="B1214" s="55"/>
      <c r="C1214" s="56"/>
      <c r="D1214" s="55"/>
      <c r="E1214" s="55"/>
      <c r="F1214" s="55"/>
      <c r="G1214" s="55"/>
      <c r="H1214" s="57"/>
      <c r="I1214" s="55"/>
      <c r="J1214" s="55"/>
      <c r="K1214" s="55"/>
      <c r="L1214" s="55"/>
      <c r="M1214" s="55"/>
      <c r="N1214" s="57"/>
      <c r="O1214" s="57" t="str">
        <f t="shared" si="55"/>
        <v/>
      </c>
      <c r="Q1214" s="38" t="s">
        <v>450</v>
      </c>
      <c r="R1214" s="38" t="str" cm="1">
        <f t="array" ref="R1214">_xlfn.XLOOKUP(Q1214,INDEX(Flettilisti,,1),INDEX(Flettilisti,,2),,0)</f>
        <v>Vantar flokkun</v>
      </c>
      <c r="S1214" s="38" t="str">
        <f>IF(ISBLANK(N1214),"",IF(N1214&lt;Gögn!$J$2,Gögn!$K$2,IF(N1214&gt;Gögn!$J$4,Gögn!$K$4,Gögn!$K$3)))</f>
        <v/>
      </c>
      <c r="T1214" s="49" t="str" cm="1">
        <f t="array" aca="1" ref="T1214" ca="1">IF(ISBLANK(B1214),"",IF(R1214="Styrkhæft",_xlfn.XLOOKUP(S1214,Vegalengdir[Texti],INDIRECT("Vegalengdir["&amp;'Upplýsingar um umsækjanda'!$B$10&amp;"]"),0%,0)))</f>
        <v/>
      </c>
      <c r="U1214" s="72" t="str">
        <f t="shared" si="56"/>
        <v/>
      </c>
    </row>
    <row r="1215" spans="1:21" x14ac:dyDescent="0.25">
      <c r="A1215" s="53">
        <f t="shared" si="57"/>
        <v>1214</v>
      </c>
      <c r="B1215" s="55"/>
      <c r="C1215" s="56"/>
      <c r="D1215" s="55"/>
      <c r="E1215" s="55"/>
      <c r="F1215" s="55"/>
      <c r="G1215" s="55"/>
      <c r="H1215" s="57"/>
      <c r="I1215" s="55"/>
      <c r="J1215" s="55"/>
      <c r="K1215" s="55"/>
      <c r="L1215" s="55"/>
      <c r="M1215" s="55"/>
      <c r="N1215" s="57"/>
      <c r="O1215" s="57" t="str">
        <f t="shared" si="55"/>
        <v/>
      </c>
      <c r="Q1215" s="38" t="s">
        <v>450</v>
      </c>
      <c r="R1215" s="38" t="str" cm="1">
        <f t="array" ref="R1215">_xlfn.XLOOKUP(Q1215,INDEX(Flettilisti,,1),INDEX(Flettilisti,,2),,0)</f>
        <v>Vantar flokkun</v>
      </c>
      <c r="S1215" s="38" t="str">
        <f>IF(ISBLANK(N1215),"",IF(N1215&lt;Gögn!$J$2,Gögn!$K$2,IF(N1215&gt;Gögn!$J$4,Gögn!$K$4,Gögn!$K$3)))</f>
        <v/>
      </c>
      <c r="T1215" s="49" t="str" cm="1">
        <f t="array" aca="1" ref="T1215" ca="1">IF(ISBLANK(B1215),"",IF(R1215="Styrkhæft",_xlfn.XLOOKUP(S1215,Vegalengdir[Texti],INDIRECT("Vegalengdir["&amp;'Upplýsingar um umsækjanda'!$B$10&amp;"]"),0%,0)))</f>
        <v/>
      </c>
      <c r="U1215" s="72" t="str">
        <f t="shared" si="56"/>
        <v/>
      </c>
    </row>
    <row r="1216" spans="1:21" x14ac:dyDescent="0.25">
      <c r="A1216" s="53">
        <f t="shared" si="57"/>
        <v>1215</v>
      </c>
      <c r="B1216" s="55"/>
      <c r="C1216" s="56"/>
      <c r="D1216" s="55"/>
      <c r="E1216" s="55"/>
      <c r="F1216" s="55"/>
      <c r="G1216" s="55"/>
      <c r="H1216" s="57"/>
      <c r="I1216" s="55"/>
      <c r="J1216" s="55"/>
      <c r="K1216" s="55"/>
      <c r="L1216" s="55"/>
      <c r="M1216" s="55"/>
      <c r="N1216" s="57"/>
      <c r="O1216" s="57" t="str">
        <f t="shared" si="55"/>
        <v/>
      </c>
      <c r="Q1216" s="38" t="s">
        <v>450</v>
      </c>
      <c r="R1216" s="38" t="str" cm="1">
        <f t="array" ref="R1216">_xlfn.XLOOKUP(Q1216,INDEX(Flettilisti,,1),INDEX(Flettilisti,,2),,0)</f>
        <v>Vantar flokkun</v>
      </c>
      <c r="S1216" s="38" t="str">
        <f>IF(ISBLANK(N1216),"",IF(N1216&lt;Gögn!$J$2,Gögn!$K$2,IF(N1216&gt;Gögn!$J$4,Gögn!$K$4,Gögn!$K$3)))</f>
        <v/>
      </c>
      <c r="T1216" s="49" t="str" cm="1">
        <f t="array" aca="1" ref="T1216" ca="1">IF(ISBLANK(B1216),"",IF(R1216="Styrkhæft",_xlfn.XLOOKUP(S1216,Vegalengdir[Texti],INDIRECT("Vegalengdir["&amp;'Upplýsingar um umsækjanda'!$B$10&amp;"]"),0%,0)))</f>
        <v/>
      </c>
      <c r="U1216" s="72" t="str">
        <f t="shared" si="56"/>
        <v/>
      </c>
    </row>
    <row r="1217" spans="1:21" x14ac:dyDescent="0.25">
      <c r="A1217" s="53">
        <f t="shared" si="57"/>
        <v>1216</v>
      </c>
      <c r="B1217" s="55"/>
      <c r="C1217" s="56"/>
      <c r="D1217" s="55"/>
      <c r="E1217" s="55"/>
      <c r="F1217" s="55"/>
      <c r="G1217" s="55"/>
      <c r="H1217" s="57"/>
      <c r="I1217" s="55"/>
      <c r="J1217" s="55"/>
      <c r="K1217" s="55"/>
      <c r="L1217" s="55"/>
      <c r="M1217" s="55"/>
      <c r="N1217" s="57"/>
      <c r="O1217" s="57" t="str">
        <f t="shared" si="55"/>
        <v/>
      </c>
      <c r="Q1217" s="38" t="s">
        <v>450</v>
      </c>
      <c r="R1217" s="38" t="str" cm="1">
        <f t="array" ref="R1217">_xlfn.XLOOKUP(Q1217,INDEX(Flettilisti,,1),INDEX(Flettilisti,,2),,0)</f>
        <v>Vantar flokkun</v>
      </c>
      <c r="S1217" s="38" t="str">
        <f>IF(ISBLANK(N1217),"",IF(N1217&lt;Gögn!$J$2,Gögn!$K$2,IF(N1217&gt;Gögn!$J$4,Gögn!$K$4,Gögn!$K$3)))</f>
        <v/>
      </c>
      <c r="T1217" s="49" t="str" cm="1">
        <f t="array" aca="1" ref="T1217" ca="1">IF(ISBLANK(B1217),"",IF(R1217="Styrkhæft",_xlfn.XLOOKUP(S1217,Vegalengdir[Texti],INDIRECT("Vegalengdir["&amp;'Upplýsingar um umsækjanda'!$B$10&amp;"]"),0%,0)))</f>
        <v/>
      </c>
      <c r="U1217" s="72" t="str">
        <f t="shared" si="56"/>
        <v/>
      </c>
    </row>
    <row r="1218" spans="1:21" x14ac:dyDescent="0.25">
      <c r="A1218" s="53">
        <f t="shared" si="57"/>
        <v>1217</v>
      </c>
      <c r="B1218" s="55"/>
      <c r="C1218" s="56"/>
      <c r="D1218" s="55"/>
      <c r="E1218" s="55"/>
      <c r="F1218" s="55"/>
      <c r="G1218" s="55"/>
      <c r="H1218" s="57"/>
      <c r="I1218" s="55"/>
      <c r="J1218" s="55"/>
      <c r="K1218" s="55"/>
      <c r="L1218" s="55"/>
      <c r="M1218" s="55"/>
      <c r="N1218" s="57"/>
      <c r="O1218" s="57" t="str">
        <f t="shared" si="55"/>
        <v/>
      </c>
      <c r="Q1218" s="38" t="s">
        <v>450</v>
      </c>
      <c r="R1218" s="38" t="str" cm="1">
        <f t="array" ref="R1218">_xlfn.XLOOKUP(Q1218,INDEX(Flettilisti,,1),INDEX(Flettilisti,,2),,0)</f>
        <v>Vantar flokkun</v>
      </c>
      <c r="S1218" s="38" t="str">
        <f>IF(ISBLANK(N1218),"",IF(N1218&lt;Gögn!$J$2,Gögn!$K$2,IF(N1218&gt;Gögn!$J$4,Gögn!$K$4,Gögn!$K$3)))</f>
        <v/>
      </c>
      <c r="T1218" s="49" t="str" cm="1">
        <f t="array" aca="1" ref="T1218" ca="1">IF(ISBLANK(B1218),"",IF(R1218="Styrkhæft",_xlfn.XLOOKUP(S1218,Vegalengdir[Texti],INDIRECT("Vegalengdir["&amp;'Upplýsingar um umsækjanda'!$B$10&amp;"]"),0%,0)))</f>
        <v/>
      </c>
      <c r="U1218" s="72" t="str">
        <f t="shared" si="56"/>
        <v/>
      </c>
    </row>
    <row r="1219" spans="1:21" x14ac:dyDescent="0.25">
      <c r="A1219" s="53">
        <f t="shared" si="57"/>
        <v>1218</v>
      </c>
      <c r="B1219" s="55"/>
      <c r="C1219" s="56"/>
      <c r="D1219" s="55"/>
      <c r="E1219" s="55"/>
      <c r="F1219" s="55"/>
      <c r="G1219" s="55"/>
      <c r="H1219" s="57"/>
      <c r="I1219" s="55"/>
      <c r="J1219" s="55"/>
      <c r="K1219" s="55"/>
      <c r="L1219" s="55"/>
      <c r="M1219" s="55"/>
      <c r="N1219" s="57"/>
      <c r="O1219" s="57" t="str">
        <f t="shared" ref="O1219:O1282" si="58">IFERROR(IF(ISBLANK(B1219),"",H1219/N1219),0)</f>
        <v/>
      </c>
      <c r="Q1219" s="38" t="s">
        <v>450</v>
      </c>
      <c r="R1219" s="38" t="str" cm="1">
        <f t="array" ref="R1219">_xlfn.XLOOKUP(Q1219,INDEX(Flettilisti,,1),INDEX(Flettilisti,,2),,0)</f>
        <v>Vantar flokkun</v>
      </c>
      <c r="S1219" s="38" t="str">
        <f>IF(ISBLANK(N1219),"",IF(N1219&lt;Gögn!$J$2,Gögn!$K$2,IF(N1219&gt;Gögn!$J$4,Gögn!$K$4,Gögn!$K$3)))</f>
        <v/>
      </c>
      <c r="T1219" s="49" t="str" cm="1">
        <f t="array" aca="1" ref="T1219" ca="1">IF(ISBLANK(B1219),"",IF(R1219="Styrkhæft",_xlfn.XLOOKUP(S1219,Vegalengdir[Texti],INDIRECT("Vegalengdir["&amp;'Upplýsingar um umsækjanda'!$B$10&amp;"]"),0%,0)))</f>
        <v/>
      </c>
      <c r="U1219" s="72" t="str">
        <f t="shared" ref="U1219:U1282" si="59">IF(ISBLANK(B1219),"",T1219*H1219)</f>
        <v/>
      </c>
    </row>
    <row r="1220" spans="1:21" x14ac:dyDescent="0.25">
      <c r="A1220" s="53">
        <f t="shared" si="57"/>
        <v>1219</v>
      </c>
      <c r="B1220" s="55"/>
      <c r="C1220" s="56"/>
      <c r="D1220" s="55"/>
      <c r="E1220" s="55"/>
      <c r="F1220" s="55"/>
      <c r="G1220" s="55"/>
      <c r="H1220" s="57"/>
      <c r="I1220" s="55"/>
      <c r="J1220" s="55"/>
      <c r="K1220" s="55"/>
      <c r="L1220" s="55"/>
      <c r="M1220" s="55"/>
      <c r="N1220" s="57"/>
      <c r="O1220" s="57" t="str">
        <f t="shared" si="58"/>
        <v/>
      </c>
      <c r="Q1220" s="38" t="s">
        <v>450</v>
      </c>
      <c r="R1220" s="38" t="str" cm="1">
        <f t="array" ref="R1220">_xlfn.XLOOKUP(Q1220,INDEX(Flettilisti,,1),INDEX(Flettilisti,,2),,0)</f>
        <v>Vantar flokkun</v>
      </c>
      <c r="S1220" s="38" t="str">
        <f>IF(ISBLANK(N1220),"",IF(N1220&lt;Gögn!$J$2,Gögn!$K$2,IF(N1220&gt;Gögn!$J$4,Gögn!$K$4,Gögn!$K$3)))</f>
        <v/>
      </c>
      <c r="T1220" s="49" t="str" cm="1">
        <f t="array" aca="1" ref="T1220" ca="1">IF(ISBLANK(B1220),"",IF(R1220="Styrkhæft",_xlfn.XLOOKUP(S1220,Vegalengdir[Texti],INDIRECT("Vegalengdir["&amp;'Upplýsingar um umsækjanda'!$B$10&amp;"]"),0%,0)))</f>
        <v/>
      </c>
      <c r="U1220" s="72" t="str">
        <f t="shared" si="59"/>
        <v/>
      </c>
    </row>
    <row r="1221" spans="1:21" x14ac:dyDescent="0.25">
      <c r="A1221" s="53">
        <f t="shared" si="57"/>
        <v>1220</v>
      </c>
      <c r="B1221" s="55"/>
      <c r="C1221" s="56"/>
      <c r="D1221" s="55"/>
      <c r="E1221" s="55"/>
      <c r="F1221" s="55"/>
      <c r="G1221" s="55"/>
      <c r="H1221" s="57"/>
      <c r="I1221" s="55"/>
      <c r="J1221" s="55"/>
      <c r="K1221" s="55"/>
      <c r="L1221" s="55"/>
      <c r="M1221" s="55"/>
      <c r="N1221" s="57"/>
      <c r="O1221" s="57" t="str">
        <f t="shared" si="58"/>
        <v/>
      </c>
      <c r="Q1221" s="38" t="s">
        <v>450</v>
      </c>
      <c r="R1221" s="38" t="str" cm="1">
        <f t="array" ref="R1221">_xlfn.XLOOKUP(Q1221,INDEX(Flettilisti,,1),INDEX(Flettilisti,,2),,0)</f>
        <v>Vantar flokkun</v>
      </c>
      <c r="S1221" s="38" t="str">
        <f>IF(ISBLANK(N1221),"",IF(N1221&lt;Gögn!$J$2,Gögn!$K$2,IF(N1221&gt;Gögn!$J$4,Gögn!$K$4,Gögn!$K$3)))</f>
        <v/>
      </c>
      <c r="T1221" s="49" t="str" cm="1">
        <f t="array" aca="1" ref="T1221" ca="1">IF(ISBLANK(B1221),"",IF(R1221="Styrkhæft",_xlfn.XLOOKUP(S1221,Vegalengdir[Texti],INDIRECT("Vegalengdir["&amp;'Upplýsingar um umsækjanda'!$B$10&amp;"]"),0%,0)))</f>
        <v/>
      </c>
      <c r="U1221" s="72" t="str">
        <f t="shared" si="59"/>
        <v/>
      </c>
    </row>
    <row r="1222" spans="1:21" x14ac:dyDescent="0.25">
      <c r="A1222" s="53">
        <f t="shared" si="57"/>
        <v>1221</v>
      </c>
      <c r="B1222" s="55"/>
      <c r="C1222" s="56"/>
      <c r="D1222" s="55"/>
      <c r="E1222" s="55"/>
      <c r="F1222" s="55"/>
      <c r="G1222" s="55"/>
      <c r="H1222" s="57"/>
      <c r="I1222" s="55"/>
      <c r="J1222" s="55"/>
      <c r="K1222" s="55"/>
      <c r="L1222" s="55"/>
      <c r="M1222" s="55"/>
      <c r="N1222" s="57"/>
      <c r="O1222" s="57" t="str">
        <f t="shared" si="58"/>
        <v/>
      </c>
      <c r="Q1222" s="38" t="s">
        <v>450</v>
      </c>
      <c r="R1222" s="38" t="str" cm="1">
        <f t="array" ref="R1222">_xlfn.XLOOKUP(Q1222,INDEX(Flettilisti,,1),INDEX(Flettilisti,,2),,0)</f>
        <v>Vantar flokkun</v>
      </c>
      <c r="S1222" s="38" t="str">
        <f>IF(ISBLANK(N1222),"",IF(N1222&lt;Gögn!$J$2,Gögn!$K$2,IF(N1222&gt;Gögn!$J$4,Gögn!$K$4,Gögn!$K$3)))</f>
        <v/>
      </c>
      <c r="T1222" s="49" t="str" cm="1">
        <f t="array" aca="1" ref="T1222" ca="1">IF(ISBLANK(B1222),"",IF(R1222="Styrkhæft",_xlfn.XLOOKUP(S1222,Vegalengdir[Texti],INDIRECT("Vegalengdir["&amp;'Upplýsingar um umsækjanda'!$B$10&amp;"]"),0%,0)))</f>
        <v/>
      </c>
      <c r="U1222" s="72" t="str">
        <f t="shared" si="59"/>
        <v/>
      </c>
    </row>
    <row r="1223" spans="1:21" x14ac:dyDescent="0.25">
      <c r="A1223" s="53">
        <f t="shared" si="57"/>
        <v>1222</v>
      </c>
      <c r="B1223" s="55"/>
      <c r="C1223" s="56"/>
      <c r="D1223" s="55"/>
      <c r="E1223" s="55"/>
      <c r="F1223" s="55"/>
      <c r="G1223" s="55"/>
      <c r="H1223" s="57"/>
      <c r="I1223" s="55"/>
      <c r="J1223" s="55"/>
      <c r="K1223" s="55"/>
      <c r="L1223" s="55"/>
      <c r="M1223" s="55"/>
      <c r="N1223" s="57"/>
      <c r="O1223" s="57" t="str">
        <f t="shared" si="58"/>
        <v/>
      </c>
      <c r="Q1223" s="38" t="s">
        <v>450</v>
      </c>
      <c r="R1223" s="38" t="str" cm="1">
        <f t="array" ref="R1223">_xlfn.XLOOKUP(Q1223,INDEX(Flettilisti,,1),INDEX(Flettilisti,,2),,0)</f>
        <v>Vantar flokkun</v>
      </c>
      <c r="S1223" s="38" t="str">
        <f>IF(ISBLANK(N1223),"",IF(N1223&lt;Gögn!$J$2,Gögn!$K$2,IF(N1223&gt;Gögn!$J$4,Gögn!$K$4,Gögn!$K$3)))</f>
        <v/>
      </c>
      <c r="T1223" s="49" t="str" cm="1">
        <f t="array" aca="1" ref="T1223" ca="1">IF(ISBLANK(B1223),"",IF(R1223="Styrkhæft",_xlfn.XLOOKUP(S1223,Vegalengdir[Texti],INDIRECT("Vegalengdir["&amp;'Upplýsingar um umsækjanda'!$B$10&amp;"]"),0%,0)))</f>
        <v/>
      </c>
      <c r="U1223" s="72" t="str">
        <f t="shared" si="59"/>
        <v/>
      </c>
    </row>
    <row r="1224" spans="1:21" x14ac:dyDescent="0.25">
      <c r="A1224" s="53">
        <f t="shared" si="57"/>
        <v>1223</v>
      </c>
      <c r="B1224" s="55"/>
      <c r="C1224" s="56"/>
      <c r="D1224" s="55"/>
      <c r="E1224" s="55"/>
      <c r="F1224" s="55"/>
      <c r="G1224" s="55"/>
      <c r="H1224" s="57"/>
      <c r="I1224" s="55"/>
      <c r="J1224" s="55"/>
      <c r="K1224" s="55"/>
      <c r="L1224" s="55"/>
      <c r="M1224" s="55"/>
      <c r="N1224" s="57"/>
      <c r="O1224" s="57" t="str">
        <f t="shared" si="58"/>
        <v/>
      </c>
      <c r="Q1224" s="38" t="s">
        <v>450</v>
      </c>
      <c r="R1224" s="38" t="str" cm="1">
        <f t="array" ref="R1224">_xlfn.XLOOKUP(Q1224,INDEX(Flettilisti,,1),INDEX(Flettilisti,,2),,0)</f>
        <v>Vantar flokkun</v>
      </c>
      <c r="S1224" s="38" t="str">
        <f>IF(ISBLANK(N1224),"",IF(N1224&lt;Gögn!$J$2,Gögn!$K$2,IF(N1224&gt;Gögn!$J$4,Gögn!$K$4,Gögn!$K$3)))</f>
        <v/>
      </c>
      <c r="T1224" s="49" t="str" cm="1">
        <f t="array" aca="1" ref="T1224" ca="1">IF(ISBLANK(B1224),"",IF(R1224="Styrkhæft",_xlfn.XLOOKUP(S1224,Vegalengdir[Texti],INDIRECT("Vegalengdir["&amp;'Upplýsingar um umsækjanda'!$B$10&amp;"]"),0%,0)))</f>
        <v/>
      </c>
      <c r="U1224" s="72" t="str">
        <f t="shared" si="59"/>
        <v/>
      </c>
    </row>
    <row r="1225" spans="1:21" x14ac:dyDescent="0.25">
      <c r="A1225" s="53">
        <f t="shared" si="57"/>
        <v>1224</v>
      </c>
      <c r="B1225" s="55"/>
      <c r="C1225" s="56"/>
      <c r="D1225" s="55"/>
      <c r="E1225" s="55"/>
      <c r="F1225" s="55"/>
      <c r="G1225" s="55"/>
      <c r="H1225" s="57"/>
      <c r="I1225" s="55"/>
      <c r="J1225" s="55"/>
      <c r="K1225" s="55"/>
      <c r="L1225" s="55"/>
      <c r="M1225" s="55"/>
      <c r="N1225" s="57"/>
      <c r="O1225" s="57" t="str">
        <f t="shared" si="58"/>
        <v/>
      </c>
      <c r="Q1225" s="38" t="s">
        <v>450</v>
      </c>
      <c r="R1225" s="38" t="str" cm="1">
        <f t="array" ref="R1225">_xlfn.XLOOKUP(Q1225,INDEX(Flettilisti,,1),INDEX(Flettilisti,,2),,0)</f>
        <v>Vantar flokkun</v>
      </c>
      <c r="S1225" s="38" t="str">
        <f>IF(ISBLANK(N1225),"",IF(N1225&lt;Gögn!$J$2,Gögn!$K$2,IF(N1225&gt;Gögn!$J$4,Gögn!$K$4,Gögn!$K$3)))</f>
        <v/>
      </c>
      <c r="T1225" s="49" t="str" cm="1">
        <f t="array" aca="1" ref="T1225" ca="1">IF(ISBLANK(B1225),"",IF(R1225="Styrkhæft",_xlfn.XLOOKUP(S1225,Vegalengdir[Texti],INDIRECT("Vegalengdir["&amp;'Upplýsingar um umsækjanda'!$B$10&amp;"]"),0%,0)))</f>
        <v/>
      </c>
      <c r="U1225" s="72" t="str">
        <f t="shared" si="59"/>
        <v/>
      </c>
    </row>
    <row r="1226" spans="1:21" x14ac:dyDescent="0.25">
      <c r="A1226" s="53">
        <f t="shared" si="57"/>
        <v>1225</v>
      </c>
      <c r="B1226" s="55"/>
      <c r="C1226" s="56"/>
      <c r="D1226" s="55"/>
      <c r="E1226" s="55"/>
      <c r="F1226" s="55"/>
      <c r="G1226" s="55"/>
      <c r="H1226" s="57"/>
      <c r="I1226" s="55"/>
      <c r="J1226" s="55"/>
      <c r="K1226" s="55"/>
      <c r="L1226" s="55"/>
      <c r="M1226" s="55"/>
      <c r="N1226" s="57"/>
      <c r="O1226" s="57" t="str">
        <f t="shared" si="58"/>
        <v/>
      </c>
      <c r="Q1226" s="38" t="s">
        <v>450</v>
      </c>
      <c r="R1226" s="38" t="str" cm="1">
        <f t="array" ref="R1226">_xlfn.XLOOKUP(Q1226,INDEX(Flettilisti,,1),INDEX(Flettilisti,,2),,0)</f>
        <v>Vantar flokkun</v>
      </c>
      <c r="S1226" s="38" t="str">
        <f>IF(ISBLANK(N1226),"",IF(N1226&lt;Gögn!$J$2,Gögn!$K$2,IF(N1226&gt;Gögn!$J$4,Gögn!$K$4,Gögn!$K$3)))</f>
        <v/>
      </c>
      <c r="T1226" s="49" t="str" cm="1">
        <f t="array" aca="1" ref="T1226" ca="1">IF(ISBLANK(B1226),"",IF(R1226="Styrkhæft",_xlfn.XLOOKUP(S1226,Vegalengdir[Texti],INDIRECT("Vegalengdir["&amp;'Upplýsingar um umsækjanda'!$B$10&amp;"]"),0%,0)))</f>
        <v/>
      </c>
      <c r="U1226" s="72" t="str">
        <f t="shared" si="59"/>
        <v/>
      </c>
    </row>
    <row r="1227" spans="1:21" x14ac:dyDescent="0.25">
      <c r="A1227" s="53">
        <f t="shared" si="57"/>
        <v>1226</v>
      </c>
      <c r="B1227" s="55"/>
      <c r="C1227" s="56"/>
      <c r="D1227" s="55"/>
      <c r="E1227" s="55"/>
      <c r="F1227" s="55"/>
      <c r="G1227" s="55"/>
      <c r="H1227" s="57"/>
      <c r="I1227" s="55"/>
      <c r="J1227" s="55"/>
      <c r="K1227" s="55"/>
      <c r="L1227" s="55"/>
      <c r="M1227" s="55"/>
      <c r="N1227" s="57"/>
      <c r="O1227" s="57" t="str">
        <f t="shared" si="58"/>
        <v/>
      </c>
      <c r="Q1227" s="38" t="s">
        <v>450</v>
      </c>
      <c r="R1227" s="38" t="str" cm="1">
        <f t="array" ref="R1227">_xlfn.XLOOKUP(Q1227,INDEX(Flettilisti,,1),INDEX(Flettilisti,,2),,0)</f>
        <v>Vantar flokkun</v>
      </c>
      <c r="S1227" s="38" t="str">
        <f>IF(ISBLANK(N1227),"",IF(N1227&lt;Gögn!$J$2,Gögn!$K$2,IF(N1227&gt;Gögn!$J$4,Gögn!$K$4,Gögn!$K$3)))</f>
        <v/>
      </c>
      <c r="T1227" s="49" t="str" cm="1">
        <f t="array" aca="1" ref="T1227" ca="1">IF(ISBLANK(B1227),"",IF(R1227="Styrkhæft",_xlfn.XLOOKUP(S1227,Vegalengdir[Texti],INDIRECT("Vegalengdir["&amp;'Upplýsingar um umsækjanda'!$B$10&amp;"]"),0%,0)))</f>
        <v/>
      </c>
      <c r="U1227" s="72" t="str">
        <f t="shared" si="59"/>
        <v/>
      </c>
    </row>
    <row r="1228" spans="1:21" x14ac:dyDescent="0.25">
      <c r="A1228" s="53">
        <f t="shared" si="57"/>
        <v>1227</v>
      </c>
      <c r="B1228" s="55"/>
      <c r="C1228" s="56"/>
      <c r="D1228" s="55"/>
      <c r="E1228" s="55"/>
      <c r="F1228" s="55"/>
      <c r="G1228" s="55"/>
      <c r="H1228" s="57"/>
      <c r="I1228" s="55"/>
      <c r="J1228" s="55"/>
      <c r="K1228" s="55"/>
      <c r="L1228" s="55"/>
      <c r="M1228" s="55"/>
      <c r="N1228" s="57"/>
      <c r="O1228" s="57" t="str">
        <f t="shared" si="58"/>
        <v/>
      </c>
      <c r="Q1228" s="38" t="s">
        <v>450</v>
      </c>
      <c r="R1228" s="38" t="str" cm="1">
        <f t="array" ref="R1228">_xlfn.XLOOKUP(Q1228,INDEX(Flettilisti,,1),INDEX(Flettilisti,,2),,0)</f>
        <v>Vantar flokkun</v>
      </c>
      <c r="S1228" s="38" t="str">
        <f>IF(ISBLANK(N1228),"",IF(N1228&lt;Gögn!$J$2,Gögn!$K$2,IF(N1228&gt;Gögn!$J$4,Gögn!$K$4,Gögn!$K$3)))</f>
        <v/>
      </c>
      <c r="T1228" s="49" t="str" cm="1">
        <f t="array" aca="1" ref="T1228" ca="1">IF(ISBLANK(B1228),"",IF(R1228="Styrkhæft",_xlfn.XLOOKUP(S1228,Vegalengdir[Texti],INDIRECT("Vegalengdir["&amp;'Upplýsingar um umsækjanda'!$B$10&amp;"]"),0%,0)))</f>
        <v/>
      </c>
      <c r="U1228" s="72" t="str">
        <f t="shared" si="59"/>
        <v/>
      </c>
    </row>
    <row r="1229" spans="1:21" x14ac:dyDescent="0.25">
      <c r="A1229" s="53">
        <f t="shared" si="57"/>
        <v>1228</v>
      </c>
      <c r="B1229" s="55"/>
      <c r="C1229" s="56"/>
      <c r="D1229" s="55"/>
      <c r="E1229" s="55"/>
      <c r="F1229" s="55"/>
      <c r="G1229" s="55"/>
      <c r="H1229" s="57"/>
      <c r="I1229" s="55"/>
      <c r="J1229" s="55"/>
      <c r="K1229" s="55"/>
      <c r="L1229" s="55"/>
      <c r="M1229" s="55"/>
      <c r="N1229" s="57"/>
      <c r="O1229" s="57" t="str">
        <f t="shared" si="58"/>
        <v/>
      </c>
      <c r="Q1229" s="38" t="s">
        <v>450</v>
      </c>
      <c r="R1229" s="38" t="str" cm="1">
        <f t="array" ref="R1229">_xlfn.XLOOKUP(Q1229,INDEX(Flettilisti,,1),INDEX(Flettilisti,,2),,0)</f>
        <v>Vantar flokkun</v>
      </c>
      <c r="S1229" s="38" t="str">
        <f>IF(ISBLANK(N1229),"",IF(N1229&lt;Gögn!$J$2,Gögn!$K$2,IF(N1229&gt;Gögn!$J$4,Gögn!$K$4,Gögn!$K$3)))</f>
        <v/>
      </c>
      <c r="T1229" s="49" t="str" cm="1">
        <f t="array" aca="1" ref="T1229" ca="1">IF(ISBLANK(B1229),"",IF(R1229="Styrkhæft",_xlfn.XLOOKUP(S1229,Vegalengdir[Texti],INDIRECT("Vegalengdir["&amp;'Upplýsingar um umsækjanda'!$B$10&amp;"]"),0%,0)))</f>
        <v/>
      </c>
      <c r="U1229" s="72" t="str">
        <f t="shared" si="59"/>
        <v/>
      </c>
    </row>
    <row r="1230" spans="1:21" x14ac:dyDescent="0.25">
      <c r="A1230" s="53">
        <f t="shared" si="57"/>
        <v>1229</v>
      </c>
      <c r="B1230" s="55"/>
      <c r="C1230" s="56"/>
      <c r="D1230" s="55"/>
      <c r="E1230" s="55"/>
      <c r="F1230" s="55"/>
      <c r="G1230" s="55"/>
      <c r="H1230" s="57"/>
      <c r="I1230" s="55"/>
      <c r="J1230" s="55"/>
      <c r="K1230" s="55"/>
      <c r="L1230" s="55"/>
      <c r="M1230" s="55"/>
      <c r="N1230" s="57"/>
      <c r="O1230" s="57" t="str">
        <f t="shared" si="58"/>
        <v/>
      </c>
      <c r="Q1230" s="38" t="s">
        <v>450</v>
      </c>
      <c r="R1230" s="38" t="str" cm="1">
        <f t="array" ref="R1230">_xlfn.XLOOKUP(Q1230,INDEX(Flettilisti,,1),INDEX(Flettilisti,,2),,0)</f>
        <v>Vantar flokkun</v>
      </c>
      <c r="S1230" s="38" t="str">
        <f>IF(ISBLANK(N1230),"",IF(N1230&lt;Gögn!$J$2,Gögn!$K$2,IF(N1230&gt;Gögn!$J$4,Gögn!$K$4,Gögn!$K$3)))</f>
        <v/>
      </c>
      <c r="T1230" s="49" t="str" cm="1">
        <f t="array" aca="1" ref="T1230" ca="1">IF(ISBLANK(B1230),"",IF(R1230="Styrkhæft",_xlfn.XLOOKUP(S1230,Vegalengdir[Texti],INDIRECT("Vegalengdir["&amp;'Upplýsingar um umsækjanda'!$B$10&amp;"]"),0%,0)))</f>
        <v/>
      </c>
      <c r="U1230" s="72" t="str">
        <f t="shared" si="59"/>
        <v/>
      </c>
    </row>
    <row r="1231" spans="1:21" x14ac:dyDescent="0.25">
      <c r="A1231" s="53">
        <f t="shared" si="57"/>
        <v>1230</v>
      </c>
      <c r="B1231" s="55"/>
      <c r="C1231" s="56"/>
      <c r="D1231" s="55"/>
      <c r="E1231" s="55"/>
      <c r="F1231" s="55"/>
      <c r="G1231" s="55"/>
      <c r="H1231" s="57"/>
      <c r="I1231" s="55"/>
      <c r="J1231" s="55"/>
      <c r="K1231" s="55"/>
      <c r="L1231" s="55"/>
      <c r="M1231" s="55"/>
      <c r="N1231" s="57"/>
      <c r="O1231" s="57" t="str">
        <f t="shared" si="58"/>
        <v/>
      </c>
      <c r="Q1231" s="38" t="s">
        <v>450</v>
      </c>
      <c r="R1231" s="38" t="str" cm="1">
        <f t="array" ref="R1231">_xlfn.XLOOKUP(Q1231,INDEX(Flettilisti,,1),INDEX(Flettilisti,,2),,0)</f>
        <v>Vantar flokkun</v>
      </c>
      <c r="S1231" s="38" t="str">
        <f>IF(ISBLANK(N1231),"",IF(N1231&lt;Gögn!$J$2,Gögn!$K$2,IF(N1231&gt;Gögn!$J$4,Gögn!$K$4,Gögn!$K$3)))</f>
        <v/>
      </c>
      <c r="T1231" s="49" t="str" cm="1">
        <f t="array" aca="1" ref="T1231" ca="1">IF(ISBLANK(B1231),"",IF(R1231="Styrkhæft",_xlfn.XLOOKUP(S1231,Vegalengdir[Texti],INDIRECT("Vegalengdir["&amp;'Upplýsingar um umsækjanda'!$B$10&amp;"]"),0%,0)))</f>
        <v/>
      </c>
      <c r="U1231" s="72" t="str">
        <f t="shared" si="59"/>
        <v/>
      </c>
    </row>
    <row r="1232" spans="1:21" x14ac:dyDescent="0.25">
      <c r="A1232" s="53">
        <f t="shared" si="57"/>
        <v>1231</v>
      </c>
      <c r="B1232" s="55"/>
      <c r="C1232" s="56"/>
      <c r="D1232" s="55"/>
      <c r="E1232" s="55"/>
      <c r="F1232" s="55"/>
      <c r="G1232" s="55"/>
      <c r="H1232" s="57"/>
      <c r="I1232" s="55"/>
      <c r="J1232" s="55"/>
      <c r="K1232" s="55"/>
      <c r="L1232" s="55"/>
      <c r="M1232" s="55"/>
      <c r="N1232" s="57"/>
      <c r="O1232" s="57" t="str">
        <f t="shared" si="58"/>
        <v/>
      </c>
      <c r="Q1232" s="38" t="s">
        <v>450</v>
      </c>
      <c r="R1232" s="38" t="str" cm="1">
        <f t="array" ref="R1232">_xlfn.XLOOKUP(Q1232,INDEX(Flettilisti,,1),INDEX(Flettilisti,,2),,0)</f>
        <v>Vantar flokkun</v>
      </c>
      <c r="S1232" s="38" t="str">
        <f>IF(ISBLANK(N1232),"",IF(N1232&lt;Gögn!$J$2,Gögn!$K$2,IF(N1232&gt;Gögn!$J$4,Gögn!$K$4,Gögn!$K$3)))</f>
        <v/>
      </c>
      <c r="T1232" s="49" t="str" cm="1">
        <f t="array" aca="1" ref="T1232" ca="1">IF(ISBLANK(B1232),"",IF(R1232="Styrkhæft",_xlfn.XLOOKUP(S1232,Vegalengdir[Texti],INDIRECT("Vegalengdir["&amp;'Upplýsingar um umsækjanda'!$B$10&amp;"]"),0%,0)))</f>
        <v/>
      </c>
      <c r="U1232" s="72" t="str">
        <f t="shared" si="59"/>
        <v/>
      </c>
    </row>
    <row r="1233" spans="1:21" x14ac:dyDescent="0.25">
      <c r="A1233" s="53">
        <f t="shared" si="57"/>
        <v>1232</v>
      </c>
      <c r="B1233" s="55"/>
      <c r="C1233" s="56"/>
      <c r="D1233" s="55"/>
      <c r="E1233" s="55"/>
      <c r="F1233" s="55"/>
      <c r="G1233" s="55"/>
      <c r="H1233" s="57"/>
      <c r="I1233" s="55"/>
      <c r="J1233" s="55"/>
      <c r="K1233" s="55"/>
      <c r="L1233" s="55"/>
      <c r="M1233" s="55"/>
      <c r="N1233" s="57"/>
      <c r="O1233" s="57" t="str">
        <f t="shared" si="58"/>
        <v/>
      </c>
      <c r="Q1233" s="38" t="s">
        <v>450</v>
      </c>
      <c r="R1233" s="38" t="str" cm="1">
        <f t="array" ref="R1233">_xlfn.XLOOKUP(Q1233,INDEX(Flettilisti,,1),INDEX(Flettilisti,,2),,0)</f>
        <v>Vantar flokkun</v>
      </c>
      <c r="S1233" s="38" t="str">
        <f>IF(ISBLANK(N1233),"",IF(N1233&lt;Gögn!$J$2,Gögn!$K$2,IF(N1233&gt;Gögn!$J$4,Gögn!$K$4,Gögn!$K$3)))</f>
        <v/>
      </c>
      <c r="T1233" s="49" t="str" cm="1">
        <f t="array" aca="1" ref="T1233" ca="1">IF(ISBLANK(B1233),"",IF(R1233="Styrkhæft",_xlfn.XLOOKUP(S1233,Vegalengdir[Texti],INDIRECT("Vegalengdir["&amp;'Upplýsingar um umsækjanda'!$B$10&amp;"]"),0%,0)))</f>
        <v/>
      </c>
      <c r="U1233" s="72" t="str">
        <f t="shared" si="59"/>
        <v/>
      </c>
    </row>
    <row r="1234" spans="1:21" x14ac:dyDescent="0.25">
      <c r="A1234" s="53">
        <f t="shared" si="57"/>
        <v>1233</v>
      </c>
      <c r="B1234" s="55"/>
      <c r="C1234" s="56"/>
      <c r="D1234" s="55"/>
      <c r="E1234" s="55"/>
      <c r="F1234" s="55"/>
      <c r="G1234" s="55"/>
      <c r="H1234" s="57"/>
      <c r="I1234" s="55"/>
      <c r="J1234" s="55"/>
      <c r="K1234" s="55"/>
      <c r="L1234" s="55"/>
      <c r="M1234" s="55"/>
      <c r="N1234" s="57"/>
      <c r="O1234" s="57" t="str">
        <f t="shared" si="58"/>
        <v/>
      </c>
      <c r="Q1234" s="38" t="s">
        <v>450</v>
      </c>
      <c r="R1234" s="38" t="str" cm="1">
        <f t="array" ref="R1234">_xlfn.XLOOKUP(Q1234,INDEX(Flettilisti,,1),INDEX(Flettilisti,,2),,0)</f>
        <v>Vantar flokkun</v>
      </c>
      <c r="S1234" s="38" t="str">
        <f>IF(ISBLANK(N1234),"",IF(N1234&lt;Gögn!$J$2,Gögn!$K$2,IF(N1234&gt;Gögn!$J$4,Gögn!$K$4,Gögn!$K$3)))</f>
        <v/>
      </c>
      <c r="T1234" s="49" t="str" cm="1">
        <f t="array" aca="1" ref="T1234" ca="1">IF(ISBLANK(B1234),"",IF(R1234="Styrkhæft",_xlfn.XLOOKUP(S1234,Vegalengdir[Texti],INDIRECT("Vegalengdir["&amp;'Upplýsingar um umsækjanda'!$B$10&amp;"]"),0%,0)))</f>
        <v/>
      </c>
      <c r="U1234" s="72" t="str">
        <f t="shared" si="59"/>
        <v/>
      </c>
    </row>
    <row r="1235" spans="1:21" x14ac:dyDescent="0.25">
      <c r="A1235" s="53">
        <f t="shared" si="57"/>
        <v>1234</v>
      </c>
      <c r="B1235" s="55"/>
      <c r="C1235" s="56"/>
      <c r="D1235" s="55"/>
      <c r="E1235" s="55"/>
      <c r="F1235" s="55"/>
      <c r="G1235" s="55"/>
      <c r="H1235" s="57"/>
      <c r="I1235" s="55"/>
      <c r="J1235" s="55"/>
      <c r="K1235" s="55"/>
      <c r="L1235" s="55"/>
      <c r="M1235" s="55"/>
      <c r="N1235" s="57"/>
      <c r="O1235" s="57" t="str">
        <f t="shared" si="58"/>
        <v/>
      </c>
      <c r="Q1235" s="38" t="s">
        <v>450</v>
      </c>
      <c r="R1235" s="38" t="str" cm="1">
        <f t="array" ref="R1235">_xlfn.XLOOKUP(Q1235,INDEX(Flettilisti,,1),INDEX(Flettilisti,,2),,0)</f>
        <v>Vantar flokkun</v>
      </c>
      <c r="S1235" s="38" t="str">
        <f>IF(ISBLANK(N1235),"",IF(N1235&lt;Gögn!$J$2,Gögn!$K$2,IF(N1235&gt;Gögn!$J$4,Gögn!$K$4,Gögn!$K$3)))</f>
        <v/>
      </c>
      <c r="T1235" s="49" t="str" cm="1">
        <f t="array" aca="1" ref="T1235" ca="1">IF(ISBLANK(B1235),"",IF(R1235="Styrkhæft",_xlfn.XLOOKUP(S1235,Vegalengdir[Texti],INDIRECT("Vegalengdir["&amp;'Upplýsingar um umsækjanda'!$B$10&amp;"]"),0%,0)))</f>
        <v/>
      </c>
      <c r="U1235" s="72" t="str">
        <f t="shared" si="59"/>
        <v/>
      </c>
    </row>
    <row r="1236" spans="1:21" x14ac:dyDescent="0.25">
      <c r="A1236" s="53">
        <f t="shared" si="57"/>
        <v>1235</v>
      </c>
      <c r="B1236" s="55"/>
      <c r="C1236" s="56"/>
      <c r="D1236" s="55"/>
      <c r="E1236" s="55"/>
      <c r="F1236" s="55"/>
      <c r="G1236" s="55"/>
      <c r="H1236" s="57"/>
      <c r="I1236" s="55"/>
      <c r="J1236" s="55"/>
      <c r="K1236" s="55"/>
      <c r="L1236" s="55"/>
      <c r="M1236" s="55"/>
      <c r="N1236" s="57"/>
      <c r="O1236" s="57" t="str">
        <f t="shared" si="58"/>
        <v/>
      </c>
      <c r="Q1236" s="38" t="s">
        <v>450</v>
      </c>
      <c r="R1236" s="38" t="str" cm="1">
        <f t="array" ref="R1236">_xlfn.XLOOKUP(Q1236,INDEX(Flettilisti,,1),INDEX(Flettilisti,,2),,0)</f>
        <v>Vantar flokkun</v>
      </c>
      <c r="S1236" s="38" t="str">
        <f>IF(ISBLANK(N1236),"",IF(N1236&lt;Gögn!$J$2,Gögn!$K$2,IF(N1236&gt;Gögn!$J$4,Gögn!$K$4,Gögn!$K$3)))</f>
        <v/>
      </c>
      <c r="T1236" s="49" t="str" cm="1">
        <f t="array" aca="1" ref="T1236" ca="1">IF(ISBLANK(B1236),"",IF(R1236="Styrkhæft",_xlfn.XLOOKUP(S1236,Vegalengdir[Texti],INDIRECT("Vegalengdir["&amp;'Upplýsingar um umsækjanda'!$B$10&amp;"]"),0%,0)))</f>
        <v/>
      </c>
      <c r="U1236" s="72" t="str">
        <f t="shared" si="59"/>
        <v/>
      </c>
    </row>
    <row r="1237" spans="1:21" x14ac:dyDescent="0.25">
      <c r="A1237" s="53">
        <f t="shared" si="57"/>
        <v>1236</v>
      </c>
      <c r="B1237" s="55"/>
      <c r="C1237" s="56"/>
      <c r="D1237" s="55"/>
      <c r="E1237" s="55"/>
      <c r="F1237" s="55"/>
      <c r="G1237" s="55"/>
      <c r="H1237" s="57"/>
      <c r="I1237" s="55"/>
      <c r="J1237" s="55"/>
      <c r="K1237" s="55"/>
      <c r="L1237" s="55"/>
      <c r="M1237" s="55"/>
      <c r="N1237" s="57"/>
      <c r="O1237" s="57" t="str">
        <f t="shared" si="58"/>
        <v/>
      </c>
      <c r="Q1237" s="38" t="s">
        <v>450</v>
      </c>
      <c r="R1237" s="38" t="str" cm="1">
        <f t="array" ref="R1237">_xlfn.XLOOKUP(Q1237,INDEX(Flettilisti,,1),INDEX(Flettilisti,,2),,0)</f>
        <v>Vantar flokkun</v>
      </c>
      <c r="S1237" s="38" t="str">
        <f>IF(ISBLANK(N1237),"",IF(N1237&lt;Gögn!$J$2,Gögn!$K$2,IF(N1237&gt;Gögn!$J$4,Gögn!$K$4,Gögn!$K$3)))</f>
        <v/>
      </c>
      <c r="T1237" s="49" t="str" cm="1">
        <f t="array" aca="1" ref="T1237" ca="1">IF(ISBLANK(B1237),"",IF(R1237="Styrkhæft",_xlfn.XLOOKUP(S1237,Vegalengdir[Texti],INDIRECT("Vegalengdir["&amp;'Upplýsingar um umsækjanda'!$B$10&amp;"]"),0%,0)))</f>
        <v/>
      </c>
      <c r="U1237" s="72" t="str">
        <f t="shared" si="59"/>
        <v/>
      </c>
    </row>
    <row r="1238" spans="1:21" x14ac:dyDescent="0.25">
      <c r="A1238" s="53">
        <f t="shared" si="57"/>
        <v>1237</v>
      </c>
      <c r="B1238" s="55"/>
      <c r="C1238" s="56"/>
      <c r="D1238" s="55"/>
      <c r="E1238" s="55"/>
      <c r="F1238" s="55"/>
      <c r="G1238" s="55"/>
      <c r="H1238" s="57"/>
      <c r="I1238" s="55"/>
      <c r="J1238" s="55"/>
      <c r="K1238" s="55"/>
      <c r="L1238" s="55"/>
      <c r="M1238" s="55"/>
      <c r="N1238" s="57"/>
      <c r="O1238" s="57" t="str">
        <f t="shared" si="58"/>
        <v/>
      </c>
      <c r="Q1238" s="38" t="s">
        <v>450</v>
      </c>
      <c r="R1238" s="38" t="str" cm="1">
        <f t="array" ref="R1238">_xlfn.XLOOKUP(Q1238,INDEX(Flettilisti,,1),INDEX(Flettilisti,,2),,0)</f>
        <v>Vantar flokkun</v>
      </c>
      <c r="S1238" s="38" t="str">
        <f>IF(ISBLANK(N1238),"",IF(N1238&lt;Gögn!$J$2,Gögn!$K$2,IF(N1238&gt;Gögn!$J$4,Gögn!$K$4,Gögn!$K$3)))</f>
        <v/>
      </c>
      <c r="T1238" s="49" t="str" cm="1">
        <f t="array" aca="1" ref="T1238" ca="1">IF(ISBLANK(B1238),"",IF(R1238="Styrkhæft",_xlfn.XLOOKUP(S1238,Vegalengdir[Texti],INDIRECT("Vegalengdir["&amp;'Upplýsingar um umsækjanda'!$B$10&amp;"]"),0%,0)))</f>
        <v/>
      </c>
      <c r="U1238" s="72" t="str">
        <f t="shared" si="59"/>
        <v/>
      </c>
    </row>
    <row r="1239" spans="1:21" x14ac:dyDescent="0.25">
      <c r="A1239" s="53">
        <f t="shared" si="57"/>
        <v>1238</v>
      </c>
      <c r="B1239" s="55"/>
      <c r="C1239" s="56"/>
      <c r="D1239" s="55"/>
      <c r="E1239" s="55"/>
      <c r="F1239" s="55"/>
      <c r="G1239" s="55"/>
      <c r="H1239" s="57"/>
      <c r="I1239" s="55"/>
      <c r="J1239" s="55"/>
      <c r="K1239" s="55"/>
      <c r="L1239" s="55"/>
      <c r="M1239" s="55"/>
      <c r="N1239" s="57"/>
      <c r="O1239" s="57" t="str">
        <f t="shared" si="58"/>
        <v/>
      </c>
      <c r="Q1239" s="38" t="s">
        <v>450</v>
      </c>
      <c r="R1239" s="38" t="str" cm="1">
        <f t="array" ref="R1239">_xlfn.XLOOKUP(Q1239,INDEX(Flettilisti,,1),INDEX(Flettilisti,,2),,0)</f>
        <v>Vantar flokkun</v>
      </c>
      <c r="S1239" s="38" t="str">
        <f>IF(ISBLANK(N1239),"",IF(N1239&lt;Gögn!$J$2,Gögn!$K$2,IF(N1239&gt;Gögn!$J$4,Gögn!$K$4,Gögn!$K$3)))</f>
        <v/>
      </c>
      <c r="T1239" s="49" t="str" cm="1">
        <f t="array" aca="1" ref="T1239" ca="1">IF(ISBLANK(B1239),"",IF(R1239="Styrkhæft",_xlfn.XLOOKUP(S1239,Vegalengdir[Texti],INDIRECT("Vegalengdir["&amp;'Upplýsingar um umsækjanda'!$B$10&amp;"]"),0%,0)))</f>
        <v/>
      </c>
      <c r="U1239" s="72" t="str">
        <f t="shared" si="59"/>
        <v/>
      </c>
    </row>
    <row r="1240" spans="1:21" x14ac:dyDescent="0.25">
      <c r="A1240" s="53">
        <f t="shared" si="57"/>
        <v>1239</v>
      </c>
      <c r="B1240" s="55"/>
      <c r="C1240" s="56"/>
      <c r="D1240" s="55"/>
      <c r="E1240" s="55"/>
      <c r="F1240" s="55"/>
      <c r="G1240" s="55"/>
      <c r="H1240" s="57"/>
      <c r="I1240" s="55"/>
      <c r="J1240" s="55"/>
      <c r="K1240" s="55"/>
      <c r="L1240" s="55"/>
      <c r="M1240" s="55"/>
      <c r="N1240" s="57"/>
      <c r="O1240" s="57" t="str">
        <f t="shared" si="58"/>
        <v/>
      </c>
      <c r="Q1240" s="38" t="s">
        <v>450</v>
      </c>
      <c r="R1240" s="38" t="str" cm="1">
        <f t="array" ref="R1240">_xlfn.XLOOKUP(Q1240,INDEX(Flettilisti,,1),INDEX(Flettilisti,,2),,0)</f>
        <v>Vantar flokkun</v>
      </c>
      <c r="S1240" s="38" t="str">
        <f>IF(ISBLANK(N1240),"",IF(N1240&lt;Gögn!$J$2,Gögn!$K$2,IF(N1240&gt;Gögn!$J$4,Gögn!$K$4,Gögn!$K$3)))</f>
        <v/>
      </c>
      <c r="T1240" s="49" t="str" cm="1">
        <f t="array" aca="1" ref="T1240" ca="1">IF(ISBLANK(B1240),"",IF(R1240="Styrkhæft",_xlfn.XLOOKUP(S1240,Vegalengdir[Texti],INDIRECT("Vegalengdir["&amp;'Upplýsingar um umsækjanda'!$B$10&amp;"]"),0%,0)))</f>
        <v/>
      </c>
      <c r="U1240" s="72" t="str">
        <f t="shared" si="59"/>
        <v/>
      </c>
    </row>
    <row r="1241" spans="1:21" x14ac:dyDescent="0.25">
      <c r="A1241" s="53">
        <f t="shared" si="57"/>
        <v>1240</v>
      </c>
      <c r="B1241" s="55"/>
      <c r="C1241" s="56"/>
      <c r="D1241" s="55"/>
      <c r="E1241" s="55"/>
      <c r="F1241" s="55"/>
      <c r="G1241" s="55"/>
      <c r="H1241" s="57"/>
      <c r="I1241" s="55"/>
      <c r="J1241" s="55"/>
      <c r="K1241" s="55"/>
      <c r="L1241" s="55"/>
      <c r="M1241" s="55"/>
      <c r="N1241" s="57"/>
      <c r="O1241" s="57" t="str">
        <f t="shared" si="58"/>
        <v/>
      </c>
      <c r="Q1241" s="38" t="s">
        <v>450</v>
      </c>
      <c r="R1241" s="38" t="str" cm="1">
        <f t="array" ref="R1241">_xlfn.XLOOKUP(Q1241,INDEX(Flettilisti,,1),INDEX(Flettilisti,,2),,0)</f>
        <v>Vantar flokkun</v>
      </c>
      <c r="S1241" s="38" t="str">
        <f>IF(ISBLANK(N1241),"",IF(N1241&lt;Gögn!$J$2,Gögn!$K$2,IF(N1241&gt;Gögn!$J$4,Gögn!$K$4,Gögn!$K$3)))</f>
        <v/>
      </c>
      <c r="T1241" s="49" t="str" cm="1">
        <f t="array" aca="1" ref="T1241" ca="1">IF(ISBLANK(B1241),"",IF(R1241="Styrkhæft",_xlfn.XLOOKUP(S1241,Vegalengdir[Texti],INDIRECT("Vegalengdir["&amp;'Upplýsingar um umsækjanda'!$B$10&amp;"]"),0%,0)))</f>
        <v/>
      </c>
      <c r="U1241" s="72" t="str">
        <f t="shared" si="59"/>
        <v/>
      </c>
    </row>
    <row r="1242" spans="1:21" x14ac:dyDescent="0.25">
      <c r="A1242" s="53">
        <f t="shared" si="57"/>
        <v>1241</v>
      </c>
      <c r="B1242" s="55"/>
      <c r="C1242" s="56"/>
      <c r="D1242" s="55"/>
      <c r="E1242" s="55"/>
      <c r="F1242" s="55"/>
      <c r="G1242" s="55"/>
      <c r="H1242" s="57"/>
      <c r="I1242" s="55"/>
      <c r="J1242" s="55"/>
      <c r="K1242" s="55"/>
      <c r="L1242" s="55"/>
      <c r="M1242" s="55"/>
      <c r="N1242" s="57"/>
      <c r="O1242" s="57" t="str">
        <f t="shared" si="58"/>
        <v/>
      </c>
      <c r="Q1242" s="38" t="s">
        <v>450</v>
      </c>
      <c r="R1242" s="38" t="str" cm="1">
        <f t="array" ref="R1242">_xlfn.XLOOKUP(Q1242,INDEX(Flettilisti,,1),INDEX(Flettilisti,,2),,0)</f>
        <v>Vantar flokkun</v>
      </c>
      <c r="S1242" s="38" t="str">
        <f>IF(ISBLANK(N1242),"",IF(N1242&lt;Gögn!$J$2,Gögn!$K$2,IF(N1242&gt;Gögn!$J$4,Gögn!$K$4,Gögn!$K$3)))</f>
        <v/>
      </c>
      <c r="T1242" s="49" t="str" cm="1">
        <f t="array" aca="1" ref="T1242" ca="1">IF(ISBLANK(B1242),"",IF(R1242="Styrkhæft",_xlfn.XLOOKUP(S1242,Vegalengdir[Texti],INDIRECT("Vegalengdir["&amp;'Upplýsingar um umsækjanda'!$B$10&amp;"]"),0%,0)))</f>
        <v/>
      </c>
      <c r="U1242" s="72" t="str">
        <f t="shared" si="59"/>
        <v/>
      </c>
    </row>
    <row r="1243" spans="1:21" x14ac:dyDescent="0.25">
      <c r="A1243" s="53">
        <f t="shared" si="57"/>
        <v>1242</v>
      </c>
      <c r="B1243" s="55"/>
      <c r="C1243" s="56"/>
      <c r="D1243" s="55"/>
      <c r="E1243" s="55"/>
      <c r="F1243" s="55"/>
      <c r="G1243" s="55"/>
      <c r="H1243" s="57"/>
      <c r="I1243" s="55"/>
      <c r="J1243" s="55"/>
      <c r="K1243" s="55"/>
      <c r="L1243" s="55"/>
      <c r="M1243" s="55"/>
      <c r="N1243" s="57"/>
      <c r="O1243" s="57" t="str">
        <f t="shared" si="58"/>
        <v/>
      </c>
      <c r="Q1243" s="38" t="s">
        <v>450</v>
      </c>
      <c r="R1243" s="38" t="str" cm="1">
        <f t="array" ref="R1243">_xlfn.XLOOKUP(Q1243,INDEX(Flettilisti,,1),INDEX(Flettilisti,,2),,0)</f>
        <v>Vantar flokkun</v>
      </c>
      <c r="S1243" s="38" t="str">
        <f>IF(ISBLANK(N1243),"",IF(N1243&lt;Gögn!$J$2,Gögn!$K$2,IF(N1243&gt;Gögn!$J$4,Gögn!$K$4,Gögn!$K$3)))</f>
        <v/>
      </c>
      <c r="T1243" s="49" t="str" cm="1">
        <f t="array" aca="1" ref="T1243" ca="1">IF(ISBLANK(B1243),"",IF(R1243="Styrkhæft",_xlfn.XLOOKUP(S1243,Vegalengdir[Texti],INDIRECT("Vegalengdir["&amp;'Upplýsingar um umsækjanda'!$B$10&amp;"]"),0%,0)))</f>
        <v/>
      </c>
      <c r="U1243" s="72" t="str">
        <f t="shared" si="59"/>
        <v/>
      </c>
    </row>
    <row r="1244" spans="1:21" x14ac:dyDescent="0.25">
      <c r="A1244" s="53">
        <f t="shared" si="57"/>
        <v>1243</v>
      </c>
      <c r="B1244" s="55"/>
      <c r="C1244" s="56"/>
      <c r="D1244" s="55"/>
      <c r="E1244" s="55"/>
      <c r="F1244" s="55"/>
      <c r="G1244" s="55"/>
      <c r="H1244" s="57"/>
      <c r="I1244" s="55"/>
      <c r="J1244" s="55"/>
      <c r="K1244" s="55"/>
      <c r="L1244" s="55"/>
      <c r="M1244" s="55"/>
      <c r="N1244" s="57"/>
      <c r="O1244" s="57" t="str">
        <f t="shared" si="58"/>
        <v/>
      </c>
      <c r="Q1244" s="38" t="s">
        <v>450</v>
      </c>
      <c r="R1244" s="38" t="str" cm="1">
        <f t="array" ref="R1244">_xlfn.XLOOKUP(Q1244,INDEX(Flettilisti,,1),INDEX(Flettilisti,,2),,0)</f>
        <v>Vantar flokkun</v>
      </c>
      <c r="S1244" s="38" t="str">
        <f>IF(ISBLANK(N1244),"",IF(N1244&lt;Gögn!$J$2,Gögn!$K$2,IF(N1244&gt;Gögn!$J$4,Gögn!$K$4,Gögn!$K$3)))</f>
        <v/>
      </c>
      <c r="T1244" s="49" t="str" cm="1">
        <f t="array" aca="1" ref="T1244" ca="1">IF(ISBLANK(B1244),"",IF(R1244="Styrkhæft",_xlfn.XLOOKUP(S1244,Vegalengdir[Texti],INDIRECT("Vegalengdir["&amp;'Upplýsingar um umsækjanda'!$B$10&amp;"]"),0%,0)))</f>
        <v/>
      </c>
      <c r="U1244" s="72" t="str">
        <f t="shared" si="59"/>
        <v/>
      </c>
    </row>
    <row r="1245" spans="1:21" x14ac:dyDescent="0.25">
      <c r="A1245" s="53">
        <f t="shared" si="57"/>
        <v>1244</v>
      </c>
      <c r="B1245" s="55"/>
      <c r="C1245" s="56"/>
      <c r="D1245" s="55"/>
      <c r="E1245" s="55"/>
      <c r="F1245" s="55"/>
      <c r="G1245" s="55"/>
      <c r="H1245" s="57"/>
      <c r="I1245" s="55"/>
      <c r="J1245" s="55"/>
      <c r="K1245" s="55"/>
      <c r="L1245" s="55"/>
      <c r="M1245" s="55"/>
      <c r="N1245" s="57"/>
      <c r="O1245" s="57" t="str">
        <f t="shared" si="58"/>
        <v/>
      </c>
      <c r="Q1245" s="38" t="s">
        <v>450</v>
      </c>
      <c r="R1245" s="38" t="str" cm="1">
        <f t="array" ref="R1245">_xlfn.XLOOKUP(Q1245,INDEX(Flettilisti,,1),INDEX(Flettilisti,,2),,0)</f>
        <v>Vantar flokkun</v>
      </c>
      <c r="S1245" s="38" t="str">
        <f>IF(ISBLANK(N1245),"",IF(N1245&lt;Gögn!$J$2,Gögn!$K$2,IF(N1245&gt;Gögn!$J$4,Gögn!$K$4,Gögn!$K$3)))</f>
        <v/>
      </c>
      <c r="T1245" s="49" t="str" cm="1">
        <f t="array" aca="1" ref="T1245" ca="1">IF(ISBLANK(B1245),"",IF(R1245="Styrkhæft",_xlfn.XLOOKUP(S1245,Vegalengdir[Texti],INDIRECT("Vegalengdir["&amp;'Upplýsingar um umsækjanda'!$B$10&amp;"]"),0%,0)))</f>
        <v/>
      </c>
      <c r="U1245" s="72" t="str">
        <f t="shared" si="59"/>
        <v/>
      </c>
    </row>
    <row r="1246" spans="1:21" x14ac:dyDescent="0.25">
      <c r="A1246" s="53">
        <f t="shared" si="57"/>
        <v>1245</v>
      </c>
      <c r="B1246" s="55"/>
      <c r="C1246" s="56"/>
      <c r="D1246" s="55"/>
      <c r="E1246" s="55"/>
      <c r="F1246" s="55"/>
      <c r="G1246" s="55"/>
      <c r="H1246" s="57"/>
      <c r="I1246" s="55"/>
      <c r="J1246" s="55"/>
      <c r="K1246" s="55"/>
      <c r="L1246" s="55"/>
      <c r="M1246" s="55"/>
      <c r="N1246" s="57"/>
      <c r="O1246" s="57" t="str">
        <f t="shared" si="58"/>
        <v/>
      </c>
      <c r="Q1246" s="38" t="s">
        <v>450</v>
      </c>
      <c r="R1246" s="38" t="str" cm="1">
        <f t="array" ref="R1246">_xlfn.XLOOKUP(Q1246,INDEX(Flettilisti,,1),INDEX(Flettilisti,,2),,0)</f>
        <v>Vantar flokkun</v>
      </c>
      <c r="S1246" s="38" t="str">
        <f>IF(ISBLANK(N1246),"",IF(N1246&lt;Gögn!$J$2,Gögn!$K$2,IF(N1246&gt;Gögn!$J$4,Gögn!$K$4,Gögn!$K$3)))</f>
        <v/>
      </c>
      <c r="T1246" s="49" t="str" cm="1">
        <f t="array" aca="1" ref="T1246" ca="1">IF(ISBLANK(B1246),"",IF(R1246="Styrkhæft",_xlfn.XLOOKUP(S1246,Vegalengdir[Texti],INDIRECT("Vegalengdir["&amp;'Upplýsingar um umsækjanda'!$B$10&amp;"]"),0%,0)))</f>
        <v/>
      </c>
      <c r="U1246" s="72" t="str">
        <f t="shared" si="59"/>
        <v/>
      </c>
    </row>
    <row r="1247" spans="1:21" x14ac:dyDescent="0.25">
      <c r="A1247" s="53">
        <f t="shared" si="57"/>
        <v>1246</v>
      </c>
      <c r="B1247" s="55"/>
      <c r="C1247" s="56"/>
      <c r="D1247" s="55"/>
      <c r="E1247" s="55"/>
      <c r="F1247" s="55"/>
      <c r="G1247" s="55"/>
      <c r="H1247" s="57"/>
      <c r="I1247" s="55"/>
      <c r="J1247" s="55"/>
      <c r="K1247" s="55"/>
      <c r="L1247" s="55"/>
      <c r="M1247" s="55"/>
      <c r="N1247" s="57"/>
      <c r="O1247" s="57" t="str">
        <f t="shared" si="58"/>
        <v/>
      </c>
      <c r="Q1247" s="38" t="s">
        <v>450</v>
      </c>
      <c r="R1247" s="38" t="str" cm="1">
        <f t="array" ref="R1247">_xlfn.XLOOKUP(Q1247,INDEX(Flettilisti,,1),INDEX(Flettilisti,,2),,0)</f>
        <v>Vantar flokkun</v>
      </c>
      <c r="S1247" s="38" t="str">
        <f>IF(ISBLANK(N1247),"",IF(N1247&lt;Gögn!$J$2,Gögn!$K$2,IF(N1247&gt;Gögn!$J$4,Gögn!$K$4,Gögn!$K$3)))</f>
        <v/>
      </c>
      <c r="T1247" s="49" t="str" cm="1">
        <f t="array" aca="1" ref="T1247" ca="1">IF(ISBLANK(B1247),"",IF(R1247="Styrkhæft",_xlfn.XLOOKUP(S1247,Vegalengdir[Texti],INDIRECT("Vegalengdir["&amp;'Upplýsingar um umsækjanda'!$B$10&amp;"]"),0%,0)))</f>
        <v/>
      </c>
      <c r="U1247" s="72" t="str">
        <f t="shared" si="59"/>
        <v/>
      </c>
    </row>
    <row r="1248" spans="1:21" x14ac:dyDescent="0.25">
      <c r="A1248" s="53">
        <f t="shared" si="57"/>
        <v>1247</v>
      </c>
      <c r="B1248" s="55"/>
      <c r="C1248" s="56"/>
      <c r="D1248" s="55"/>
      <c r="E1248" s="55"/>
      <c r="F1248" s="55"/>
      <c r="G1248" s="55"/>
      <c r="H1248" s="57"/>
      <c r="I1248" s="55"/>
      <c r="J1248" s="55"/>
      <c r="K1248" s="55"/>
      <c r="L1248" s="55"/>
      <c r="M1248" s="55"/>
      <c r="N1248" s="57"/>
      <c r="O1248" s="57" t="str">
        <f t="shared" si="58"/>
        <v/>
      </c>
      <c r="Q1248" s="38" t="s">
        <v>450</v>
      </c>
      <c r="R1248" s="38" t="str" cm="1">
        <f t="array" ref="R1248">_xlfn.XLOOKUP(Q1248,INDEX(Flettilisti,,1),INDEX(Flettilisti,,2),,0)</f>
        <v>Vantar flokkun</v>
      </c>
      <c r="S1248" s="38" t="str">
        <f>IF(ISBLANK(N1248),"",IF(N1248&lt;Gögn!$J$2,Gögn!$K$2,IF(N1248&gt;Gögn!$J$4,Gögn!$K$4,Gögn!$K$3)))</f>
        <v/>
      </c>
      <c r="T1248" s="49" t="str" cm="1">
        <f t="array" aca="1" ref="T1248" ca="1">IF(ISBLANK(B1248),"",IF(R1248="Styrkhæft",_xlfn.XLOOKUP(S1248,Vegalengdir[Texti],INDIRECT("Vegalengdir["&amp;'Upplýsingar um umsækjanda'!$B$10&amp;"]"),0%,0)))</f>
        <v/>
      </c>
      <c r="U1248" s="72" t="str">
        <f t="shared" si="59"/>
        <v/>
      </c>
    </row>
    <row r="1249" spans="1:21" x14ac:dyDescent="0.25">
      <c r="A1249" s="53">
        <f t="shared" si="57"/>
        <v>1248</v>
      </c>
      <c r="B1249" s="55"/>
      <c r="C1249" s="56"/>
      <c r="D1249" s="55"/>
      <c r="E1249" s="55"/>
      <c r="F1249" s="55"/>
      <c r="G1249" s="55"/>
      <c r="H1249" s="57"/>
      <c r="I1249" s="55"/>
      <c r="J1249" s="55"/>
      <c r="K1249" s="55"/>
      <c r="L1249" s="55"/>
      <c r="M1249" s="55"/>
      <c r="N1249" s="57"/>
      <c r="O1249" s="57" t="str">
        <f t="shared" si="58"/>
        <v/>
      </c>
      <c r="Q1249" s="38" t="s">
        <v>450</v>
      </c>
      <c r="R1249" s="38" t="str" cm="1">
        <f t="array" ref="R1249">_xlfn.XLOOKUP(Q1249,INDEX(Flettilisti,,1),INDEX(Flettilisti,,2),,0)</f>
        <v>Vantar flokkun</v>
      </c>
      <c r="S1249" s="38" t="str">
        <f>IF(ISBLANK(N1249),"",IF(N1249&lt;Gögn!$J$2,Gögn!$K$2,IF(N1249&gt;Gögn!$J$4,Gögn!$K$4,Gögn!$K$3)))</f>
        <v/>
      </c>
      <c r="T1249" s="49" t="str" cm="1">
        <f t="array" aca="1" ref="T1249" ca="1">IF(ISBLANK(B1249),"",IF(R1249="Styrkhæft",_xlfn.XLOOKUP(S1249,Vegalengdir[Texti],INDIRECT("Vegalengdir["&amp;'Upplýsingar um umsækjanda'!$B$10&amp;"]"),0%,0)))</f>
        <v/>
      </c>
      <c r="U1249" s="72" t="str">
        <f t="shared" si="59"/>
        <v/>
      </c>
    </row>
    <row r="1250" spans="1:21" x14ac:dyDescent="0.25">
      <c r="A1250" s="53">
        <f t="shared" si="57"/>
        <v>1249</v>
      </c>
      <c r="B1250" s="55"/>
      <c r="C1250" s="56"/>
      <c r="D1250" s="55"/>
      <c r="E1250" s="55"/>
      <c r="F1250" s="55"/>
      <c r="G1250" s="55"/>
      <c r="H1250" s="57"/>
      <c r="I1250" s="55"/>
      <c r="J1250" s="55"/>
      <c r="K1250" s="55"/>
      <c r="L1250" s="55"/>
      <c r="M1250" s="55"/>
      <c r="N1250" s="57"/>
      <c r="O1250" s="57" t="str">
        <f t="shared" si="58"/>
        <v/>
      </c>
      <c r="Q1250" s="38" t="s">
        <v>450</v>
      </c>
      <c r="R1250" s="38" t="str" cm="1">
        <f t="array" ref="R1250">_xlfn.XLOOKUP(Q1250,INDEX(Flettilisti,,1),INDEX(Flettilisti,,2),,0)</f>
        <v>Vantar flokkun</v>
      </c>
      <c r="S1250" s="38" t="str">
        <f>IF(ISBLANK(N1250),"",IF(N1250&lt;Gögn!$J$2,Gögn!$K$2,IF(N1250&gt;Gögn!$J$4,Gögn!$K$4,Gögn!$K$3)))</f>
        <v/>
      </c>
      <c r="T1250" s="49" t="str" cm="1">
        <f t="array" aca="1" ref="T1250" ca="1">IF(ISBLANK(B1250),"",IF(R1250="Styrkhæft",_xlfn.XLOOKUP(S1250,Vegalengdir[Texti],INDIRECT("Vegalengdir["&amp;'Upplýsingar um umsækjanda'!$B$10&amp;"]"),0%,0)))</f>
        <v/>
      </c>
      <c r="U1250" s="72" t="str">
        <f t="shared" si="59"/>
        <v/>
      </c>
    </row>
    <row r="1251" spans="1:21" x14ac:dyDescent="0.25">
      <c r="A1251" s="53">
        <f t="shared" si="57"/>
        <v>1250</v>
      </c>
      <c r="B1251" s="55"/>
      <c r="C1251" s="56"/>
      <c r="D1251" s="55"/>
      <c r="E1251" s="55"/>
      <c r="F1251" s="55"/>
      <c r="G1251" s="55"/>
      <c r="H1251" s="57"/>
      <c r="I1251" s="55"/>
      <c r="J1251" s="55"/>
      <c r="K1251" s="55"/>
      <c r="L1251" s="55"/>
      <c r="M1251" s="55"/>
      <c r="N1251" s="57"/>
      <c r="O1251" s="57" t="str">
        <f t="shared" si="58"/>
        <v/>
      </c>
      <c r="Q1251" s="38" t="s">
        <v>450</v>
      </c>
      <c r="R1251" s="38" t="str" cm="1">
        <f t="array" ref="R1251">_xlfn.XLOOKUP(Q1251,INDEX(Flettilisti,,1),INDEX(Flettilisti,,2),,0)</f>
        <v>Vantar flokkun</v>
      </c>
      <c r="S1251" s="38" t="str">
        <f>IF(ISBLANK(N1251),"",IF(N1251&lt;Gögn!$J$2,Gögn!$K$2,IF(N1251&gt;Gögn!$J$4,Gögn!$K$4,Gögn!$K$3)))</f>
        <v/>
      </c>
      <c r="T1251" s="49" t="str" cm="1">
        <f t="array" aca="1" ref="T1251" ca="1">IF(ISBLANK(B1251),"",IF(R1251="Styrkhæft",_xlfn.XLOOKUP(S1251,Vegalengdir[Texti],INDIRECT("Vegalengdir["&amp;'Upplýsingar um umsækjanda'!$B$10&amp;"]"),0%,0)))</f>
        <v/>
      </c>
      <c r="U1251" s="72" t="str">
        <f t="shared" si="59"/>
        <v/>
      </c>
    </row>
    <row r="1252" spans="1:21" x14ac:dyDescent="0.25">
      <c r="A1252" s="53">
        <f t="shared" si="57"/>
        <v>1251</v>
      </c>
      <c r="B1252" s="55"/>
      <c r="C1252" s="56"/>
      <c r="D1252" s="55"/>
      <c r="E1252" s="55"/>
      <c r="F1252" s="55"/>
      <c r="G1252" s="55"/>
      <c r="H1252" s="57"/>
      <c r="I1252" s="55"/>
      <c r="J1252" s="55"/>
      <c r="K1252" s="55"/>
      <c r="L1252" s="55"/>
      <c r="M1252" s="55"/>
      <c r="N1252" s="57"/>
      <c r="O1252" s="57" t="str">
        <f t="shared" si="58"/>
        <v/>
      </c>
      <c r="Q1252" s="38" t="s">
        <v>450</v>
      </c>
      <c r="R1252" s="38" t="str" cm="1">
        <f t="array" ref="R1252">_xlfn.XLOOKUP(Q1252,INDEX(Flettilisti,,1),INDEX(Flettilisti,,2),,0)</f>
        <v>Vantar flokkun</v>
      </c>
      <c r="S1252" s="38" t="str">
        <f>IF(ISBLANK(N1252),"",IF(N1252&lt;Gögn!$J$2,Gögn!$K$2,IF(N1252&gt;Gögn!$J$4,Gögn!$K$4,Gögn!$K$3)))</f>
        <v/>
      </c>
      <c r="T1252" s="49" t="str" cm="1">
        <f t="array" aca="1" ref="T1252" ca="1">IF(ISBLANK(B1252),"",IF(R1252="Styrkhæft",_xlfn.XLOOKUP(S1252,Vegalengdir[Texti],INDIRECT("Vegalengdir["&amp;'Upplýsingar um umsækjanda'!$B$10&amp;"]"),0%,0)))</f>
        <v/>
      </c>
      <c r="U1252" s="72" t="str">
        <f t="shared" si="59"/>
        <v/>
      </c>
    </row>
    <row r="1253" spans="1:21" x14ac:dyDescent="0.25">
      <c r="A1253" s="53">
        <f t="shared" si="57"/>
        <v>1252</v>
      </c>
      <c r="B1253" s="55"/>
      <c r="C1253" s="56"/>
      <c r="D1253" s="55"/>
      <c r="E1253" s="55"/>
      <c r="F1253" s="55"/>
      <c r="G1253" s="55"/>
      <c r="H1253" s="57"/>
      <c r="I1253" s="55"/>
      <c r="J1253" s="55"/>
      <c r="K1253" s="55"/>
      <c r="L1253" s="55"/>
      <c r="M1253" s="55"/>
      <c r="N1253" s="57"/>
      <c r="O1253" s="57" t="str">
        <f t="shared" si="58"/>
        <v/>
      </c>
      <c r="Q1253" s="38" t="s">
        <v>450</v>
      </c>
      <c r="R1253" s="38" t="str" cm="1">
        <f t="array" ref="R1253">_xlfn.XLOOKUP(Q1253,INDEX(Flettilisti,,1),INDEX(Flettilisti,,2),,0)</f>
        <v>Vantar flokkun</v>
      </c>
      <c r="S1253" s="38" t="str">
        <f>IF(ISBLANK(N1253),"",IF(N1253&lt;Gögn!$J$2,Gögn!$K$2,IF(N1253&gt;Gögn!$J$4,Gögn!$K$4,Gögn!$K$3)))</f>
        <v/>
      </c>
      <c r="T1253" s="49" t="str" cm="1">
        <f t="array" aca="1" ref="T1253" ca="1">IF(ISBLANK(B1253),"",IF(R1253="Styrkhæft",_xlfn.XLOOKUP(S1253,Vegalengdir[Texti],INDIRECT("Vegalengdir["&amp;'Upplýsingar um umsækjanda'!$B$10&amp;"]"),0%,0)))</f>
        <v/>
      </c>
      <c r="U1253" s="72" t="str">
        <f t="shared" si="59"/>
        <v/>
      </c>
    </row>
    <row r="1254" spans="1:21" x14ac:dyDescent="0.25">
      <c r="A1254" s="53">
        <f t="shared" si="57"/>
        <v>1253</v>
      </c>
      <c r="B1254" s="55"/>
      <c r="C1254" s="56"/>
      <c r="D1254" s="55"/>
      <c r="E1254" s="55"/>
      <c r="F1254" s="55"/>
      <c r="G1254" s="55"/>
      <c r="H1254" s="57"/>
      <c r="I1254" s="55"/>
      <c r="J1254" s="55"/>
      <c r="K1254" s="55"/>
      <c r="L1254" s="55"/>
      <c r="M1254" s="55"/>
      <c r="N1254" s="57"/>
      <c r="O1254" s="57" t="str">
        <f t="shared" si="58"/>
        <v/>
      </c>
      <c r="Q1254" s="38" t="s">
        <v>450</v>
      </c>
      <c r="R1254" s="38" t="str" cm="1">
        <f t="array" ref="R1254">_xlfn.XLOOKUP(Q1254,INDEX(Flettilisti,,1),INDEX(Flettilisti,,2),,0)</f>
        <v>Vantar flokkun</v>
      </c>
      <c r="S1254" s="38" t="str">
        <f>IF(ISBLANK(N1254),"",IF(N1254&lt;Gögn!$J$2,Gögn!$K$2,IF(N1254&gt;Gögn!$J$4,Gögn!$K$4,Gögn!$K$3)))</f>
        <v/>
      </c>
      <c r="T1254" s="49" t="str" cm="1">
        <f t="array" aca="1" ref="T1254" ca="1">IF(ISBLANK(B1254),"",IF(R1254="Styrkhæft",_xlfn.XLOOKUP(S1254,Vegalengdir[Texti],INDIRECT("Vegalengdir["&amp;'Upplýsingar um umsækjanda'!$B$10&amp;"]"),0%,0)))</f>
        <v/>
      </c>
      <c r="U1254" s="72" t="str">
        <f t="shared" si="59"/>
        <v/>
      </c>
    </row>
    <row r="1255" spans="1:21" x14ac:dyDescent="0.25">
      <c r="A1255" s="53">
        <f t="shared" si="57"/>
        <v>1254</v>
      </c>
      <c r="B1255" s="55"/>
      <c r="C1255" s="56"/>
      <c r="D1255" s="55"/>
      <c r="E1255" s="55"/>
      <c r="F1255" s="55"/>
      <c r="G1255" s="55"/>
      <c r="H1255" s="57"/>
      <c r="I1255" s="55"/>
      <c r="J1255" s="55"/>
      <c r="K1255" s="55"/>
      <c r="L1255" s="55"/>
      <c r="M1255" s="55"/>
      <c r="N1255" s="57"/>
      <c r="O1255" s="57" t="str">
        <f t="shared" si="58"/>
        <v/>
      </c>
      <c r="Q1255" s="38" t="s">
        <v>450</v>
      </c>
      <c r="R1255" s="38" t="str" cm="1">
        <f t="array" ref="R1255">_xlfn.XLOOKUP(Q1255,INDEX(Flettilisti,,1),INDEX(Flettilisti,,2),,0)</f>
        <v>Vantar flokkun</v>
      </c>
      <c r="S1255" s="38" t="str">
        <f>IF(ISBLANK(N1255),"",IF(N1255&lt;Gögn!$J$2,Gögn!$K$2,IF(N1255&gt;Gögn!$J$4,Gögn!$K$4,Gögn!$K$3)))</f>
        <v/>
      </c>
      <c r="T1255" s="49" t="str" cm="1">
        <f t="array" aca="1" ref="T1255" ca="1">IF(ISBLANK(B1255),"",IF(R1255="Styrkhæft",_xlfn.XLOOKUP(S1255,Vegalengdir[Texti],INDIRECT("Vegalengdir["&amp;'Upplýsingar um umsækjanda'!$B$10&amp;"]"),0%,0)))</f>
        <v/>
      </c>
      <c r="U1255" s="72" t="str">
        <f t="shared" si="59"/>
        <v/>
      </c>
    </row>
    <row r="1256" spans="1:21" x14ac:dyDescent="0.25">
      <c r="A1256" s="53">
        <f t="shared" si="57"/>
        <v>1255</v>
      </c>
      <c r="B1256" s="55"/>
      <c r="C1256" s="56"/>
      <c r="D1256" s="55"/>
      <c r="E1256" s="55"/>
      <c r="F1256" s="55"/>
      <c r="G1256" s="55"/>
      <c r="H1256" s="57"/>
      <c r="I1256" s="55"/>
      <c r="J1256" s="55"/>
      <c r="K1256" s="55"/>
      <c r="L1256" s="55"/>
      <c r="M1256" s="55"/>
      <c r="N1256" s="57"/>
      <c r="O1256" s="57" t="str">
        <f t="shared" si="58"/>
        <v/>
      </c>
      <c r="Q1256" s="38" t="s">
        <v>450</v>
      </c>
      <c r="R1256" s="38" t="str" cm="1">
        <f t="array" ref="R1256">_xlfn.XLOOKUP(Q1256,INDEX(Flettilisti,,1),INDEX(Flettilisti,,2),,0)</f>
        <v>Vantar flokkun</v>
      </c>
      <c r="S1256" s="38" t="str">
        <f>IF(ISBLANK(N1256),"",IF(N1256&lt;Gögn!$J$2,Gögn!$K$2,IF(N1256&gt;Gögn!$J$4,Gögn!$K$4,Gögn!$K$3)))</f>
        <v/>
      </c>
      <c r="T1256" s="49" t="str" cm="1">
        <f t="array" aca="1" ref="T1256" ca="1">IF(ISBLANK(B1256),"",IF(R1256="Styrkhæft",_xlfn.XLOOKUP(S1256,Vegalengdir[Texti],INDIRECT("Vegalengdir["&amp;'Upplýsingar um umsækjanda'!$B$10&amp;"]"),0%,0)))</f>
        <v/>
      </c>
      <c r="U1256" s="72" t="str">
        <f t="shared" si="59"/>
        <v/>
      </c>
    </row>
    <row r="1257" spans="1:21" x14ac:dyDescent="0.25">
      <c r="A1257" s="53">
        <f t="shared" si="57"/>
        <v>1256</v>
      </c>
      <c r="B1257" s="55"/>
      <c r="C1257" s="56"/>
      <c r="D1257" s="55"/>
      <c r="E1257" s="55"/>
      <c r="F1257" s="55"/>
      <c r="G1257" s="55"/>
      <c r="H1257" s="57"/>
      <c r="I1257" s="55"/>
      <c r="J1257" s="55"/>
      <c r="K1257" s="55"/>
      <c r="L1257" s="55"/>
      <c r="M1257" s="55"/>
      <c r="N1257" s="57"/>
      <c r="O1257" s="57" t="str">
        <f t="shared" si="58"/>
        <v/>
      </c>
      <c r="Q1257" s="38" t="s">
        <v>450</v>
      </c>
      <c r="R1257" s="38" t="str" cm="1">
        <f t="array" ref="R1257">_xlfn.XLOOKUP(Q1257,INDEX(Flettilisti,,1),INDEX(Flettilisti,,2),,0)</f>
        <v>Vantar flokkun</v>
      </c>
      <c r="S1257" s="38" t="str">
        <f>IF(ISBLANK(N1257),"",IF(N1257&lt;Gögn!$J$2,Gögn!$K$2,IF(N1257&gt;Gögn!$J$4,Gögn!$K$4,Gögn!$K$3)))</f>
        <v/>
      </c>
      <c r="T1257" s="49" t="str" cm="1">
        <f t="array" aca="1" ref="T1257" ca="1">IF(ISBLANK(B1257),"",IF(R1257="Styrkhæft",_xlfn.XLOOKUP(S1257,Vegalengdir[Texti],INDIRECT("Vegalengdir["&amp;'Upplýsingar um umsækjanda'!$B$10&amp;"]"),0%,0)))</f>
        <v/>
      </c>
      <c r="U1257" s="72" t="str">
        <f t="shared" si="59"/>
        <v/>
      </c>
    </row>
    <row r="1258" spans="1:21" x14ac:dyDescent="0.25">
      <c r="A1258" s="53">
        <f t="shared" si="57"/>
        <v>1257</v>
      </c>
      <c r="B1258" s="55"/>
      <c r="C1258" s="56"/>
      <c r="D1258" s="55"/>
      <c r="E1258" s="55"/>
      <c r="F1258" s="55"/>
      <c r="G1258" s="55"/>
      <c r="H1258" s="57"/>
      <c r="I1258" s="55"/>
      <c r="J1258" s="55"/>
      <c r="K1258" s="55"/>
      <c r="L1258" s="55"/>
      <c r="M1258" s="55"/>
      <c r="N1258" s="57"/>
      <c r="O1258" s="57" t="str">
        <f t="shared" si="58"/>
        <v/>
      </c>
      <c r="Q1258" s="38" t="s">
        <v>450</v>
      </c>
      <c r="R1258" s="38" t="str" cm="1">
        <f t="array" ref="R1258">_xlfn.XLOOKUP(Q1258,INDEX(Flettilisti,,1),INDEX(Flettilisti,,2),,0)</f>
        <v>Vantar flokkun</v>
      </c>
      <c r="S1258" s="38" t="str">
        <f>IF(ISBLANK(N1258),"",IF(N1258&lt;Gögn!$J$2,Gögn!$K$2,IF(N1258&gt;Gögn!$J$4,Gögn!$K$4,Gögn!$K$3)))</f>
        <v/>
      </c>
      <c r="T1258" s="49" t="str" cm="1">
        <f t="array" aca="1" ref="T1258" ca="1">IF(ISBLANK(B1258),"",IF(R1258="Styrkhæft",_xlfn.XLOOKUP(S1258,Vegalengdir[Texti],INDIRECT("Vegalengdir["&amp;'Upplýsingar um umsækjanda'!$B$10&amp;"]"),0%,0)))</f>
        <v/>
      </c>
      <c r="U1258" s="72" t="str">
        <f t="shared" si="59"/>
        <v/>
      </c>
    </row>
    <row r="1259" spans="1:21" x14ac:dyDescent="0.25">
      <c r="A1259" s="53">
        <f t="shared" ref="A1259:A1322" si="60">A1258+1</f>
        <v>1258</v>
      </c>
      <c r="B1259" s="55"/>
      <c r="C1259" s="56"/>
      <c r="D1259" s="55"/>
      <c r="E1259" s="55"/>
      <c r="F1259" s="55"/>
      <c r="G1259" s="55"/>
      <c r="H1259" s="57"/>
      <c r="I1259" s="55"/>
      <c r="J1259" s="55"/>
      <c r="K1259" s="55"/>
      <c r="L1259" s="55"/>
      <c r="M1259" s="55"/>
      <c r="N1259" s="57"/>
      <c r="O1259" s="57" t="str">
        <f t="shared" si="58"/>
        <v/>
      </c>
      <c r="Q1259" s="38" t="s">
        <v>450</v>
      </c>
      <c r="R1259" s="38" t="str" cm="1">
        <f t="array" ref="R1259">_xlfn.XLOOKUP(Q1259,INDEX(Flettilisti,,1),INDEX(Flettilisti,,2),,0)</f>
        <v>Vantar flokkun</v>
      </c>
      <c r="S1259" s="38" t="str">
        <f>IF(ISBLANK(N1259),"",IF(N1259&lt;Gögn!$J$2,Gögn!$K$2,IF(N1259&gt;Gögn!$J$4,Gögn!$K$4,Gögn!$K$3)))</f>
        <v/>
      </c>
      <c r="T1259" s="49" t="str" cm="1">
        <f t="array" aca="1" ref="T1259" ca="1">IF(ISBLANK(B1259),"",IF(R1259="Styrkhæft",_xlfn.XLOOKUP(S1259,Vegalengdir[Texti],INDIRECT("Vegalengdir["&amp;'Upplýsingar um umsækjanda'!$B$10&amp;"]"),0%,0)))</f>
        <v/>
      </c>
      <c r="U1259" s="72" t="str">
        <f t="shared" si="59"/>
        <v/>
      </c>
    </row>
    <row r="1260" spans="1:21" x14ac:dyDescent="0.25">
      <c r="A1260" s="53">
        <f t="shared" si="60"/>
        <v>1259</v>
      </c>
      <c r="B1260" s="55"/>
      <c r="C1260" s="56"/>
      <c r="D1260" s="55"/>
      <c r="E1260" s="55"/>
      <c r="F1260" s="55"/>
      <c r="G1260" s="55"/>
      <c r="H1260" s="57"/>
      <c r="I1260" s="55"/>
      <c r="J1260" s="55"/>
      <c r="K1260" s="55"/>
      <c r="L1260" s="55"/>
      <c r="M1260" s="55"/>
      <c r="N1260" s="57"/>
      <c r="O1260" s="57" t="str">
        <f t="shared" si="58"/>
        <v/>
      </c>
      <c r="Q1260" s="38" t="s">
        <v>450</v>
      </c>
      <c r="R1260" s="38" t="str" cm="1">
        <f t="array" ref="R1260">_xlfn.XLOOKUP(Q1260,INDEX(Flettilisti,,1),INDEX(Flettilisti,,2),,0)</f>
        <v>Vantar flokkun</v>
      </c>
      <c r="S1260" s="38" t="str">
        <f>IF(ISBLANK(N1260),"",IF(N1260&lt;Gögn!$J$2,Gögn!$K$2,IF(N1260&gt;Gögn!$J$4,Gögn!$K$4,Gögn!$K$3)))</f>
        <v/>
      </c>
      <c r="T1260" s="49" t="str" cm="1">
        <f t="array" aca="1" ref="T1260" ca="1">IF(ISBLANK(B1260),"",IF(R1260="Styrkhæft",_xlfn.XLOOKUP(S1260,Vegalengdir[Texti],INDIRECT("Vegalengdir["&amp;'Upplýsingar um umsækjanda'!$B$10&amp;"]"),0%,0)))</f>
        <v/>
      </c>
      <c r="U1260" s="72" t="str">
        <f t="shared" si="59"/>
        <v/>
      </c>
    </row>
    <row r="1261" spans="1:21" x14ac:dyDescent="0.25">
      <c r="A1261" s="53">
        <f t="shared" si="60"/>
        <v>1260</v>
      </c>
      <c r="B1261" s="55"/>
      <c r="C1261" s="56"/>
      <c r="D1261" s="55"/>
      <c r="E1261" s="55"/>
      <c r="F1261" s="55"/>
      <c r="G1261" s="55"/>
      <c r="H1261" s="57"/>
      <c r="I1261" s="55"/>
      <c r="J1261" s="55"/>
      <c r="K1261" s="55"/>
      <c r="L1261" s="55"/>
      <c r="M1261" s="55"/>
      <c r="N1261" s="57"/>
      <c r="O1261" s="57" t="str">
        <f t="shared" si="58"/>
        <v/>
      </c>
      <c r="Q1261" s="38" t="s">
        <v>450</v>
      </c>
      <c r="R1261" s="38" t="str" cm="1">
        <f t="array" ref="R1261">_xlfn.XLOOKUP(Q1261,INDEX(Flettilisti,,1),INDEX(Flettilisti,,2),,0)</f>
        <v>Vantar flokkun</v>
      </c>
      <c r="S1261" s="38" t="str">
        <f>IF(ISBLANK(N1261),"",IF(N1261&lt;Gögn!$J$2,Gögn!$K$2,IF(N1261&gt;Gögn!$J$4,Gögn!$K$4,Gögn!$K$3)))</f>
        <v/>
      </c>
      <c r="T1261" s="49" t="str" cm="1">
        <f t="array" aca="1" ref="T1261" ca="1">IF(ISBLANK(B1261),"",IF(R1261="Styrkhæft",_xlfn.XLOOKUP(S1261,Vegalengdir[Texti],INDIRECT("Vegalengdir["&amp;'Upplýsingar um umsækjanda'!$B$10&amp;"]"),0%,0)))</f>
        <v/>
      </c>
      <c r="U1261" s="72" t="str">
        <f t="shared" si="59"/>
        <v/>
      </c>
    </row>
    <row r="1262" spans="1:21" x14ac:dyDescent="0.25">
      <c r="A1262" s="53">
        <f t="shared" si="60"/>
        <v>1261</v>
      </c>
      <c r="B1262" s="55"/>
      <c r="C1262" s="56"/>
      <c r="D1262" s="55"/>
      <c r="E1262" s="55"/>
      <c r="F1262" s="55"/>
      <c r="G1262" s="55"/>
      <c r="H1262" s="57"/>
      <c r="I1262" s="55"/>
      <c r="J1262" s="55"/>
      <c r="K1262" s="55"/>
      <c r="L1262" s="55"/>
      <c r="M1262" s="55"/>
      <c r="N1262" s="57"/>
      <c r="O1262" s="57" t="str">
        <f t="shared" si="58"/>
        <v/>
      </c>
      <c r="Q1262" s="38" t="s">
        <v>450</v>
      </c>
      <c r="R1262" s="38" t="str" cm="1">
        <f t="array" ref="R1262">_xlfn.XLOOKUP(Q1262,INDEX(Flettilisti,,1),INDEX(Flettilisti,,2),,0)</f>
        <v>Vantar flokkun</v>
      </c>
      <c r="S1262" s="38" t="str">
        <f>IF(ISBLANK(N1262),"",IF(N1262&lt;Gögn!$J$2,Gögn!$K$2,IF(N1262&gt;Gögn!$J$4,Gögn!$K$4,Gögn!$K$3)))</f>
        <v/>
      </c>
      <c r="T1262" s="49" t="str" cm="1">
        <f t="array" aca="1" ref="T1262" ca="1">IF(ISBLANK(B1262),"",IF(R1262="Styrkhæft",_xlfn.XLOOKUP(S1262,Vegalengdir[Texti],INDIRECT("Vegalengdir["&amp;'Upplýsingar um umsækjanda'!$B$10&amp;"]"),0%,0)))</f>
        <v/>
      </c>
      <c r="U1262" s="72" t="str">
        <f t="shared" si="59"/>
        <v/>
      </c>
    </row>
    <row r="1263" spans="1:21" x14ac:dyDescent="0.25">
      <c r="A1263" s="53">
        <f t="shared" si="60"/>
        <v>1262</v>
      </c>
      <c r="B1263" s="55"/>
      <c r="C1263" s="56"/>
      <c r="D1263" s="55"/>
      <c r="E1263" s="55"/>
      <c r="F1263" s="55"/>
      <c r="G1263" s="55"/>
      <c r="H1263" s="57"/>
      <c r="I1263" s="55"/>
      <c r="J1263" s="55"/>
      <c r="K1263" s="55"/>
      <c r="L1263" s="55"/>
      <c r="M1263" s="55"/>
      <c r="N1263" s="57"/>
      <c r="O1263" s="57" t="str">
        <f t="shared" si="58"/>
        <v/>
      </c>
      <c r="Q1263" s="38" t="s">
        <v>450</v>
      </c>
      <c r="R1263" s="38" t="str" cm="1">
        <f t="array" ref="R1263">_xlfn.XLOOKUP(Q1263,INDEX(Flettilisti,,1),INDEX(Flettilisti,,2),,0)</f>
        <v>Vantar flokkun</v>
      </c>
      <c r="S1263" s="38" t="str">
        <f>IF(ISBLANK(N1263),"",IF(N1263&lt;Gögn!$J$2,Gögn!$K$2,IF(N1263&gt;Gögn!$J$4,Gögn!$K$4,Gögn!$K$3)))</f>
        <v/>
      </c>
      <c r="T1263" s="49" t="str" cm="1">
        <f t="array" aca="1" ref="T1263" ca="1">IF(ISBLANK(B1263),"",IF(R1263="Styrkhæft",_xlfn.XLOOKUP(S1263,Vegalengdir[Texti],INDIRECT("Vegalengdir["&amp;'Upplýsingar um umsækjanda'!$B$10&amp;"]"),0%,0)))</f>
        <v/>
      </c>
      <c r="U1263" s="72" t="str">
        <f t="shared" si="59"/>
        <v/>
      </c>
    </row>
    <row r="1264" spans="1:21" x14ac:dyDescent="0.25">
      <c r="A1264" s="53">
        <f t="shared" si="60"/>
        <v>1263</v>
      </c>
      <c r="B1264" s="55"/>
      <c r="C1264" s="56"/>
      <c r="D1264" s="55"/>
      <c r="E1264" s="55"/>
      <c r="F1264" s="55"/>
      <c r="G1264" s="55"/>
      <c r="H1264" s="57"/>
      <c r="I1264" s="55"/>
      <c r="J1264" s="55"/>
      <c r="K1264" s="55"/>
      <c r="L1264" s="55"/>
      <c r="M1264" s="55"/>
      <c r="N1264" s="57"/>
      <c r="O1264" s="57" t="str">
        <f t="shared" si="58"/>
        <v/>
      </c>
      <c r="Q1264" s="38" t="s">
        <v>450</v>
      </c>
      <c r="R1264" s="38" t="str" cm="1">
        <f t="array" ref="R1264">_xlfn.XLOOKUP(Q1264,INDEX(Flettilisti,,1),INDEX(Flettilisti,,2),,0)</f>
        <v>Vantar flokkun</v>
      </c>
      <c r="S1264" s="38" t="str">
        <f>IF(ISBLANK(N1264),"",IF(N1264&lt;Gögn!$J$2,Gögn!$K$2,IF(N1264&gt;Gögn!$J$4,Gögn!$K$4,Gögn!$K$3)))</f>
        <v/>
      </c>
      <c r="T1264" s="49" t="str" cm="1">
        <f t="array" aca="1" ref="T1264" ca="1">IF(ISBLANK(B1264),"",IF(R1264="Styrkhæft",_xlfn.XLOOKUP(S1264,Vegalengdir[Texti],INDIRECT("Vegalengdir["&amp;'Upplýsingar um umsækjanda'!$B$10&amp;"]"),0%,0)))</f>
        <v/>
      </c>
      <c r="U1264" s="72" t="str">
        <f t="shared" si="59"/>
        <v/>
      </c>
    </row>
    <row r="1265" spans="1:21" x14ac:dyDescent="0.25">
      <c r="A1265" s="53">
        <f t="shared" si="60"/>
        <v>1264</v>
      </c>
      <c r="B1265" s="55"/>
      <c r="C1265" s="56"/>
      <c r="D1265" s="55"/>
      <c r="E1265" s="55"/>
      <c r="F1265" s="55"/>
      <c r="G1265" s="55"/>
      <c r="H1265" s="57"/>
      <c r="I1265" s="55"/>
      <c r="J1265" s="55"/>
      <c r="K1265" s="55"/>
      <c r="L1265" s="55"/>
      <c r="M1265" s="55"/>
      <c r="N1265" s="57"/>
      <c r="O1265" s="57" t="str">
        <f t="shared" si="58"/>
        <v/>
      </c>
      <c r="Q1265" s="38" t="s">
        <v>450</v>
      </c>
      <c r="R1265" s="38" t="str" cm="1">
        <f t="array" ref="R1265">_xlfn.XLOOKUP(Q1265,INDEX(Flettilisti,,1),INDEX(Flettilisti,,2),,0)</f>
        <v>Vantar flokkun</v>
      </c>
      <c r="S1265" s="38" t="str">
        <f>IF(ISBLANK(N1265),"",IF(N1265&lt;Gögn!$J$2,Gögn!$K$2,IF(N1265&gt;Gögn!$J$4,Gögn!$K$4,Gögn!$K$3)))</f>
        <v/>
      </c>
      <c r="T1265" s="49" t="str" cm="1">
        <f t="array" aca="1" ref="T1265" ca="1">IF(ISBLANK(B1265),"",IF(R1265="Styrkhæft",_xlfn.XLOOKUP(S1265,Vegalengdir[Texti],INDIRECT("Vegalengdir["&amp;'Upplýsingar um umsækjanda'!$B$10&amp;"]"),0%,0)))</f>
        <v/>
      </c>
      <c r="U1265" s="72" t="str">
        <f t="shared" si="59"/>
        <v/>
      </c>
    </row>
    <row r="1266" spans="1:21" x14ac:dyDescent="0.25">
      <c r="A1266" s="53">
        <f t="shared" si="60"/>
        <v>1265</v>
      </c>
      <c r="B1266" s="55"/>
      <c r="C1266" s="56"/>
      <c r="D1266" s="55"/>
      <c r="E1266" s="55"/>
      <c r="F1266" s="55"/>
      <c r="G1266" s="55"/>
      <c r="H1266" s="57"/>
      <c r="I1266" s="55"/>
      <c r="J1266" s="55"/>
      <c r="K1266" s="55"/>
      <c r="L1266" s="55"/>
      <c r="M1266" s="55"/>
      <c r="N1266" s="57"/>
      <c r="O1266" s="57" t="str">
        <f t="shared" si="58"/>
        <v/>
      </c>
      <c r="Q1266" s="38" t="s">
        <v>450</v>
      </c>
      <c r="R1266" s="38" t="str" cm="1">
        <f t="array" ref="R1266">_xlfn.XLOOKUP(Q1266,INDEX(Flettilisti,,1),INDEX(Flettilisti,,2),,0)</f>
        <v>Vantar flokkun</v>
      </c>
      <c r="S1266" s="38" t="str">
        <f>IF(ISBLANK(N1266),"",IF(N1266&lt;Gögn!$J$2,Gögn!$K$2,IF(N1266&gt;Gögn!$J$4,Gögn!$K$4,Gögn!$K$3)))</f>
        <v/>
      </c>
      <c r="T1266" s="49" t="str" cm="1">
        <f t="array" aca="1" ref="T1266" ca="1">IF(ISBLANK(B1266),"",IF(R1266="Styrkhæft",_xlfn.XLOOKUP(S1266,Vegalengdir[Texti],INDIRECT("Vegalengdir["&amp;'Upplýsingar um umsækjanda'!$B$10&amp;"]"),0%,0)))</f>
        <v/>
      </c>
      <c r="U1266" s="72" t="str">
        <f t="shared" si="59"/>
        <v/>
      </c>
    </row>
    <row r="1267" spans="1:21" x14ac:dyDescent="0.25">
      <c r="A1267" s="53">
        <f t="shared" si="60"/>
        <v>1266</v>
      </c>
      <c r="B1267" s="55"/>
      <c r="C1267" s="56"/>
      <c r="D1267" s="55"/>
      <c r="E1267" s="55"/>
      <c r="F1267" s="55"/>
      <c r="G1267" s="55"/>
      <c r="H1267" s="57"/>
      <c r="I1267" s="55"/>
      <c r="J1267" s="55"/>
      <c r="K1267" s="55"/>
      <c r="L1267" s="55"/>
      <c r="M1267" s="55"/>
      <c r="N1267" s="57"/>
      <c r="O1267" s="57" t="str">
        <f t="shared" si="58"/>
        <v/>
      </c>
      <c r="Q1267" s="38" t="s">
        <v>450</v>
      </c>
      <c r="R1267" s="38" t="str" cm="1">
        <f t="array" ref="R1267">_xlfn.XLOOKUP(Q1267,INDEX(Flettilisti,,1),INDEX(Flettilisti,,2),,0)</f>
        <v>Vantar flokkun</v>
      </c>
      <c r="S1267" s="38" t="str">
        <f>IF(ISBLANK(N1267),"",IF(N1267&lt;Gögn!$J$2,Gögn!$K$2,IF(N1267&gt;Gögn!$J$4,Gögn!$K$4,Gögn!$K$3)))</f>
        <v/>
      </c>
      <c r="T1267" s="49" t="str" cm="1">
        <f t="array" aca="1" ref="T1267" ca="1">IF(ISBLANK(B1267),"",IF(R1267="Styrkhæft",_xlfn.XLOOKUP(S1267,Vegalengdir[Texti],INDIRECT("Vegalengdir["&amp;'Upplýsingar um umsækjanda'!$B$10&amp;"]"),0%,0)))</f>
        <v/>
      </c>
      <c r="U1267" s="72" t="str">
        <f t="shared" si="59"/>
        <v/>
      </c>
    </row>
    <row r="1268" spans="1:21" x14ac:dyDescent="0.25">
      <c r="A1268" s="53">
        <f t="shared" si="60"/>
        <v>1267</v>
      </c>
      <c r="B1268" s="55"/>
      <c r="C1268" s="56"/>
      <c r="D1268" s="55"/>
      <c r="E1268" s="55"/>
      <c r="F1268" s="55"/>
      <c r="G1268" s="55"/>
      <c r="H1268" s="57"/>
      <c r="I1268" s="55"/>
      <c r="J1268" s="55"/>
      <c r="K1268" s="55"/>
      <c r="L1268" s="55"/>
      <c r="M1268" s="55"/>
      <c r="N1268" s="57"/>
      <c r="O1268" s="57" t="str">
        <f t="shared" si="58"/>
        <v/>
      </c>
      <c r="Q1268" s="38" t="s">
        <v>450</v>
      </c>
      <c r="R1268" s="38" t="str" cm="1">
        <f t="array" ref="R1268">_xlfn.XLOOKUP(Q1268,INDEX(Flettilisti,,1),INDEX(Flettilisti,,2),,0)</f>
        <v>Vantar flokkun</v>
      </c>
      <c r="S1268" s="38" t="str">
        <f>IF(ISBLANK(N1268),"",IF(N1268&lt;Gögn!$J$2,Gögn!$K$2,IF(N1268&gt;Gögn!$J$4,Gögn!$K$4,Gögn!$K$3)))</f>
        <v/>
      </c>
      <c r="T1268" s="49" t="str" cm="1">
        <f t="array" aca="1" ref="T1268" ca="1">IF(ISBLANK(B1268),"",IF(R1268="Styrkhæft",_xlfn.XLOOKUP(S1268,Vegalengdir[Texti],INDIRECT("Vegalengdir["&amp;'Upplýsingar um umsækjanda'!$B$10&amp;"]"),0%,0)))</f>
        <v/>
      </c>
      <c r="U1268" s="72" t="str">
        <f t="shared" si="59"/>
        <v/>
      </c>
    </row>
    <row r="1269" spans="1:21" x14ac:dyDescent="0.25">
      <c r="A1269" s="53">
        <f t="shared" si="60"/>
        <v>1268</v>
      </c>
      <c r="B1269" s="55"/>
      <c r="C1269" s="56"/>
      <c r="D1269" s="55"/>
      <c r="E1269" s="55"/>
      <c r="F1269" s="55"/>
      <c r="G1269" s="55"/>
      <c r="H1269" s="57"/>
      <c r="I1269" s="55"/>
      <c r="J1269" s="55"/>
      <c r="K1269" s="55"/>
      <c r="L1269" s="55"/>
      <c r="M1269" s="55"/>
      <c r="N1269" s="57"/>
      <c r="O1269" s="57" t="str">
        <f t="shared" si="58"/>
        <v/>
      </c>
      <c r="Q1269" s="38" t="s">
        <v>450</v>
      </c>
      <c r="R1269" s="38" t="str" cm="1">
        <f t="array" ref="R1269">_xlfn.XLOOKUP(Q1269,INDEX(Flettilisti,,1),INDEX(Flettilisti,,2),,0)</f>
        <v>Vantar flokkun</v>
      </c>
      <c r="S1269" s="38" t="str">
        <f>IF(ISBLANK(N1269),"",IF(N1269&lt;Gögn!$J$2,Gögn!$K$2,IF(N1269&gt;Gögn!$J$4,Gögn!$K$4,Gögn!$K$3)))</f>
        <v/>
      </c>
      <c r="T1269" s="49" t="str" cm="1">
        <f t="array" aca="1" ref="T1269" ca="1">IF(ISBLANK(B1269),"",IF(R1269="Styrkhæft",_xlfn.XLOOKUP(S1269,Vegalengdir[Texti],INDIRECT("Vegalengdir["&amp;'Upplýsingar um umsækjanda'!$B$10&amp;"]"),0%,0)))</f>
        <v/>
      </c>
      <c r="U1269" s="72" t="str">
        <f t="shared" si="59"/>
        <v/>
      </c>
    </row>
    <row r="1270" spans="1:21" x14ac:dyDescent="0.25">
      <c r="A1270" s="53">
        <f t="shared" si="60"/>
        <v>1269</v>
      </c>
      <c r="B1270" s="55"/>
      <c r="C1270" s="56"/>
      <c r="D1270" s="55"/>
      <c r="E1270" s="55"/>
      <c r="F1270" s="55"/>
      <c r="G1270" s="55"/>
      <c r="H1270" s="57"/>
      <c r="I1270" s="55"/>
      <c r="J1270" s="55"/>
      <c r="K1270" s="55"/>
      <c r="L1270" s="55"/>
      <c r="M1270" s="55"/>
      <c r="N1270" s="57"/>
      <c r="O1270" s="57" t="str">
        <f t="shared" si="58"/>
        <v/>
      </c>
      <c r="Q1270" s="38" t="s">
        <v>450</v>
      </c>
      <c r="R1270" s="38" t="str" cm="1">
        <f t="array" ref="R1270">_xlfn.XLOOKUP(Q1270,INDEX(Flettilisti,,1),INDEX(Flettilisti,,2),,0)</f>
        <v>Vantar flokkun</v>
      </c>
      <c r="S1270" s="38" t="str">
        <f>IF(ISBLANK(N1270),"",IF(N1270&lt;Gögn!$J$2,Gögn!$K$2,IF(N1270&gt;Gögn!$J$4,Gögn!$K$4,Gögn!$K$3)))</f>
        <v/>
      </c>
      <c r="T1270" s="49" t="str" cm="1">
        <f t="array" aca="1" ref="T1270" ca="1">IF(ISBLANK(B1270),"",IF(R1270="Styrkhæft",_xlfn.XLOOKUP(S1270,Vegalengdir[Texti],INDIRECT("Vegalengdir["&amp;'Upplýsingar um umsækjanda'!$B$10&amp;"]"),0%,0)))</f>
        <v/>
      </c>
      <c r="U1270" s="72" t="str">
        <f t="shared" si="59"/>
        <v/>
      </c>
    </row>
    <row r="1271" spans="1:21" x14ac:dyDescent="0.25">
      <c r="A1271" s="53">
        <f t="shared" si="60"/>
        <v>1270</v>
      </c>
      <c r="B1271" s="55"/>
      <c r="C1271" s="56"/>
      <c r="D1271" s="55"/>
      <c r="E1271" s="55"/>
      <c r="F1271" s="55"/>
      <c r="G1271" s="55"/>
      <c r="H1271" s="57"/>
      <c r="I1271" s="55"/>
      <c r="J1271" s="55"/>
      <c r="K1271" s="55"/>
      <c r="L1271" s="55"/>
      <c r="M1271" s="55"/>
      <c r="N1271" s="57"/>
      <c r="O1271" s="57" t="str">
        <f t="shared" si="58"/>
        <v/>
      </c>
      <c r="Q1271" s="38" t="s">
        <v>450</v>
      </c>
      <c r="R1271" s="38" t="str" cm="1">
        <f t="array" ref="R1271">_xlfn.XLOOKUP(Q1271,INDEX(Flettilisti,,1),INDEX(Flettilisti,,2),,0)</f>
        <v>Vantar flokkun</v>
      </c>
      <c r="S1271" s="38" t="str">
        <f>IF(ISBLANK(N1271),"",IF(N1271&lt;Gögn!$J$2,Gögn!$K$2,IF(N1271&gt;Gögn!$J$4,Gögn!$K$4,Gögn!$K$3)))</f>
        <v/>
      </c>
      <c r="T1271" s="49" t="str" cm="1">
        <f t="array" aca="1" ref="T1271" ca="1">IF(ISBLANK(B1271),"",IF(R1271="Styrkhæft",_xlfn.XLOOKUP(S1271,Vegalengdir[Texti],INDIRECT("Vegalengdir["&amp;'Upplýsingar um umsækjanda'!$B$10&amp;"]"),0%,0)))</f>
        <v/>
      </c>
      <c r="U1271" s="72" t="str">
        <f t="shared" si="59"/>
        <v/>
      </c>
    </row>
    <row r="1272" spans="1:21" x14ac:dyDescent="0.25">
      <c r="A1272" s="53">
        <f t="shared" si="60"/>
        <v>1271</v>
      </c>
      <c r="B1272" s="55"/>
      <c r="C1272" s="56"/>
      <c r="D1272" s="55"/>
      <c r="E1272" s="55"/>
      <c r="F1272" s="55"/>
      <c r="G1272" s="55"/>
      <c r="H1272" s="57"/>
      <c r="I1272" s="55"/>
      <c r="J1272" s="55"/>
      <c r="K1272" s="55"/>
      <c r="L1272" s="55"/>
      <c r="M1272" s="55"/>
      <c r="N1272" s="57"/>
      <c r="O1272" s="57" t="str">
        <f t="shared" si="58"/>
        <v/>
      </c>
      <c r="Q1272" s="38" t="s">
        <v>450</v>
      </c>
      <c r="R1272" s="38" t="str" cm="1">
        <f t="array" ref="R1272">_xlfn.XLOOKUP(Q1272,INDEX(Flettilisti,,1),INDEX(Flettilisti,,2),,0)</f>
        <v>Vantar flokkun</v>
      </c>
      <c r="S1272" s="38" t="str">
        <f>IF(ISBLANK(N1272),"",IF(N1272&lt;Gögn!$J$2,Gögn!$K$2,IF(N1272&gt;Gögn!$J$4,Gögn!$K$4,Gögn!$K$3)))</f>
        <v/>
      </c>
      <c r="T1272" s="49" t="str" cm="1">
        <f t="array" aca="1" ref="T1272" ca="1">IF(ISBLANK(B1272),"",IF(R1272="Styrkhæft",_xlfn.XLOOKUP(S1272,Vegalengdir[Texti],INDIRECT("Vegalengdir["&amp;'Upplýsingar um umsækjanda'!$B$10&amp;"]"),0%,0)))</f>
        <v/>
      </c>
      <c r="U1272" s="72" t="str">
        <f t="shared" si="59"/>
        <v/>
      </c>
    </row>
    <row r="1273" spans="1:21" x14ac:dyDescent="0.25">
      <c r="A1273" s="53">
        <f t="shared" si="60"/>
        <v>1272</v>
      </c>
      <c r="B1273" s="55"/>
      <c r="C1273" s="56"/>
      <c r="D1273" s="55"/>
      <c r="E1273" s="55"/>
      <c r="F1273" s="55"/>
      <c r="G1273" s="55"/>
      <c r="H1273" s="57"/>
      <c r="I1273" s="55"/>
      <c r="J1273" s="55"/>
      <c r="K1273" s="55"/>
      <c r="L1273" s="55"/>
      <c r="M1273" s="55"/>
      <c r="N1273" s="57"/>
      <c r="O1273" s="57" t="str">
        <f t="shared" si="58"/>
        <v/>
      </c>
      <c r="Q1273" s="38" t="s">
        <v>450</v>
      </c>
      <c r="R1273" s="38" t="str" cm="1">
        <f t="array" ref="R1273">_xlfn.XLOOKUP(Q1273,INDEX(Flettilisti,,1),INDEX(Flettilisti,,2),,0)</f>
        <v>Vantar flokkun</v>
      </c>
      <c r="S1273" s="38" t="str">
        <f>IF(ISBLANK(N1273),"",IF(N1273&lt;Gögn!$J$2,Gögn!$K$2,IF(N1273&gt;Gögn!$J$4,Gögn!$K$4,Gögn!$K$3)))</f>
        <v/>
      </c>
      <c r="T1273" s="49" t="str" cm="1">
        <f t="array" aca="1" ref="T1273" ca="1">IF(ISBLANK(B1273),"",IF(R1273="Styrkhæft",_xlfn.XLOOKUP(S1273,Vegalengdir[Texti],INDIRECT("Vegalengdir["&amp;'Upplýsingar um umsækjanda'!$B$10&amp;"]"),0%,0)))</f>
        <v/>
      </c>
      <c r="U1273" s="72" t="str">
        <f t="shared" si="59"/>
        <v/>
      </c>
    </row>
    <row r="1274" spans="1:21" x14ac:dyDescent="0.25">
      <c r="A1274" s="53">
        <f t="shared" si="60"/>
        <v>1273</v>
      </c>
      <c r="B1274" s="55"/>
      <c r="C1274" s="56"/>
      <c r="D1274" s="55"/>
      <c r="E1274" s="55"/>
      <c r="F1274" s="55"/>
      <c r="G1274" s="55"/>
      <c r="H1274" s="57"/>
      <c r="I1274" s="55"/>
      <c r="J1274" s="55"/>
      <c r="K1274" s="55"/>
      <c r="L1274" s="55"/>
      <c r="M1274" s="55"/>
      <c r="N1274" s="57"/>
      <c r="O1274" s="57" t="str">
        <f t="shared" si="58"/>
        <v/>
      </c>
      <c r="Q1274" s="38" t="s">
        <v>450</v>
      </c>
      <c r="R1274" s="38" t="str" cm="1">
        <f t="array" ref="R1274">_xlfn.XLOOKUP(Q1274,INDEX(Flettilisti,,1),INDEX(Flettilisti,,2),,0)</f>
        <v>Vantar flokkun</v>
      </c>
      <c r="S1274" s="38" t="str">
        <f>IF(ISBLANK(N1274),"",IF(N1274&lt;Gögn!$J$2,Gögn!$K$2,IF(N1274&gt;Gögn!$J$4,Gögn!$K$4,Gögn!$K$3)))</f>
        <v/>
      </c>
      <c r="T1274" s="49" t="str" cm="1">
        <f t="array" aca="1" ref="T1274" ca="1">IF(ISBLANK(B1274),"",IF(R1274="Styrkhæft",_xlfn.XLOOKUP(S1274,Vegalengdir[Texti],INDIRECT("Vegalengdir["&amp;'Upplýsingar um umsækjanda'!$B$10&amp;"]"),0%,0)))</f>
        <v/>
      </c>
      <c r="U1274" s="72" t="str">
        <f t="shared" si="59"/>
        <v/>
      </c>
    </row>
    <row r="1275" spans="1:21" x14ac:dyDescent="0.25">
      <c r="A1275" s="53">
        <f t="shared" si="60"/>
        <v>1274</v>
      </c>
      <c r="B1275" s="55"/>
      <c r="C1275" s="56"/>
      <c r="D1275" s="55"/>
      <c r="E1275" s="55"/>
      <c r="F1275" s="55"/>
      <c r="G1275" s="55"/>
      <c r="H1275" s="57"/>
      <c r="I1275" s="55"/>
      <c r="J1275" s="55"/>
      <c r="K1275" s="55"/>
      <c r="L1275" s="55"/>
      <c r="M1275" s="55"/>
      <c r="N1275" s="57"/>
      <c r="O1275" s="57" t="str">
        <f t="shared" si="58"/>
        <v/>
      </c>
      <c r="Q1275" s="38" t="s">
        <v>450</v>
      </c>
      <c r="R1275" s="38" t="str" cm="1">
        <f t="array" ref="R1275">_xlfn.XLOOKUP(Q1275,INDEX(Flettilisti,,1),INDEX(Flettilisti,,2),,0)</f>
        <v>Vantar flokkun</v>
      </c>
      <c r="S1275" s="38" t="str">
        <f>IF(ISBLANK(N1275),"",IF(N1275&lt;Gögn!$J$2,Gögn!$K$2,IF(N1275&gt;Gögn!$J$4,Gögn!$K$4,Gögn!$K$3)))</f>
        <v/>
      </c>
      <c r="T1275" s="49" t="str" cm="1">
        <f t="array" aca="1" ref="T1275" ca="1">IF(ISBLANK(B1275),"",IF(R1275="Styrkhæft",_xlfn.XLOOKUP(S1275,Vegalengdir[Texti],INDIRECT("Vegalengdir["&amp;'Upplýsingar um umsækjanda'!$B$10&amp;"]"),0%,0)))</f>
        <v/>
      </c>
      <c r="U1275" s="72" t="str">
        <f t="shared" si="59"/>
        <v/>
      </c>
    </row>
    <row r="1276" spans="1:21" x14ac:dyDescent="0.25">
      <c r="A1276" s="53">
        <f t="shared" si="60"/>
        <v>1275</v>
      </c>
      <c r="B1276" s="55"/>
      <c r="C1276" s="56"/>
      <c r="D1276" s="55"/>
      <c r="E1276" s="55"/>
      <c r="F1276" s="55"/>
      <c r="G1276" s="55"/>
      <c r="H1276" s="57"/>
      <c r="I1276" s="55"/>
      <c r="J1276" s="55"/>
      <c r="K1276" s="55"/>
      <c r="L1276" s="55"/>
      <c r="M1276" s="55"/>
      <c r="N1276" s="57"/>
      <c r="O1276" s="57" t="str">
        <f t="shared" si="58"/>
        <v/>
      </c>
      <c r="Q1276" s="38" t="s">
        <v>450</v>
      </c>
      <c r="R1276" s="38" t="str" cm="1">
        <f t="array" ref="R1276">_xlfn.XLOOKUP(Q1276,INDEX(Flettilisti,,1),INDEX(Flettilisti,,2),,0)</f>
        <v>Vantar flokkun</v>
      </c>
      <c r="S1276" s="38" t="str">
        <f>IF(ISBLANK(N1276),"",IF(N1276&lt;Gögn!$J$2,Gögn!$K$2,IF(N1276&gt;Gögn!$J$4,Gögn!$K$4,Gögn!$K$3)))</f>
        <v/>
      </c>
      <c r="T1276" s="49" t="str" cm="1">
        <f t="array" aca="1" ref="T1276" ca="1">IF(ISBLANK(B1276),"",IF(R1276="Styrkhæft",_xlfn.XLOOKUP(S1276,Vegalengdir[Texti],INDIRECT("Vegalengdir["&amp;'Upplýsingar um umsækjanda'!$B$10&amp;"]"),0%,0)))</f>
        <v/>
      </c>
      <c r="U1276" s="72" t="str">
        <f t="shared" si="59"/>
        <v/>
      </c>
    </row>
    <row r="1277" spans="1:21" x14ac:dyDescent="0.25">
      <c r="A1277" s="53">
        <f t="shared" si="60"/>
        <v>1276</v>
      </c>
      <c r="B1277" s="55"/>
      <c r="C1277" s="56"/>
      <c r="D1277" s="55"/>
      <c r="E1277" s="55"/>
      <c r="F1277" s="55"/>
      <c r="G1277" s="55"/>
      <c r="H1277" s="57"/>
      <c r="I1277" s="55"/>
      <c r="J1277" s="55"/>
      <c r="K1277" s="55"/>
      <c r="L1277" s="55"/>
      <c r="M1277" s="55"/>
      <c r="N1277" s="57"/>
      <c r="O1277" s="57" t="str">
        <f t="shared" si="58"/>
        <v/>
      </c>
      <c r="Q1277" s="38" t="s">
        <v>450</v>
      </c>
      <c r="R1277" s="38" t="str" cm="1">
        <f t="array" ref="R1277">_xlfn.XLOOKUP(Q1277,INDEX(Flettilisti,,1),INDEX(Flettilisti,,2),,0)</f>
        <v>Vantar flokkun</v>
      </c>
      <c r="S1277" s="38" t="str">
        <f>IF(ISBLANK(N1277),"",IF(N1277&lt;Gögn!$J$2,Gögn!$K$2,IF(N1277&gt;Gögn!$J$4,Gögn!$K$4,Gögn!$K$3)))</f>
        <v/>
      </c>
      <c r="T1277" s="49" t="str" cm="1">
        <f t="array" aca="1" ref="T1277" ca="1">IF(ISBLANK(B1277),"",IF(R1277="Styrkhæft",_xlfn.XLOOKUP(S1277,Vegalengdir[Texti],INDIRECT("Vegalengdir["&amp;'Upplýsingar um umsækjanda'!$B$10&amp;"]"),0%,0)))</f>
        <v/>
      </c>
      <c r="U1277" s="72" t="str">
        <f t="shared" si="59"/>
        <v/>
      </c>
    </row>
    <row r="1278" spans="1:21" x14ac:dyDescent="0.25">
      <c r="A1278" s="53">
        <f t="shared" si="60"/>
        <v>1277</v>
      </c>
      <c r="B1278" s="55"/>
      <c r="C1278" s="56"/>
      <c r="D1278" s="55"/>
      <c r="E1278" s="55"/>
      <c r="F1278" s="55"/>
      <c r="G1278" s="55"/>
      <c r="H1278" s="57"/>
      <c r="I1278" s="55"/>
      <c r="J1278" s="55"/>
      <c r="K1278" s="55"/>
      <c r="L1278" s="55"/>
      <c r="M1278" s="55"/>
      <c r="N1278" s="57"/>
      <c r="O1278" s="57" t="str">
        <f t="shared" si="58"/>
        <v/>
      </c>
      <c r="Q1278" s="38" t="s">
        <v>450</v>
      </c>
      <c r="R1278" s="38" t="str" cm="1">
        <f t="array" ref="R1278">_xlfn.XLOOKUP(Q1278,INDEX(Flettilisti,,1),INDEX(Flettilisti,,2),,0)</f>
        <v>Vantar flokkun</v>
      </c>
      <c r="S1278" s="38" t="str">
        <f>IF(ISBLANK(N1278),"",IF(N1278&lt;Gögn!$J$2,Gögn!$K$2,IF(N1278&gt;Gögn!$J$4,Gögn!$K$4,Gögn!$K$3)))</f>
        <v/>
      </c>
      <c r="T1278" s="49" t="str" cm="1">
        <f t="array" aca="1" ref="T1278" ca="1">IF(ISBLANK(B1278),"",IF(R1278="Styrkhæft",_xlfn.XLOOKUP(S1278,Vegalengdir[Texti],INDIRECT("Vegalengdir["&amp;'Upplýsingar um umsækjanda'!$B$10&amp;"]"),0%,0)))</f>
        <v/>
      </c>
      <c r="U1278" s="72" t="str">
        <f t="shared" si="59"/>
        <v/>
      </c>
    </row>
    <row r="1279" spans="1:21" x14ac:dyDescent="0.25">
      <c r="A1279" s="53">
        <f t="shared" si="60"/>
        <v>1278</v>
      </c>
      <c r="B1279" s="55"/>
      <c r="C1279" s="56"/>
      <c r="D1279" s="55"/>
      <c r="E1279" s="55"/>
      <c r="F1279" s="55"/>
      <c r="G1279" s="55"/>
      <c r="H1279" s="57"/>
      <c r="I1279" s="55"/>
      <c r="J1279" s="55"/>
      <c r="K1279" s="55"/>
      <c r="L1279" s="55"/>
      <c r="M1279" s="55"/>
      <c r="N1279" s="57"/>
      <c r="O1279" s="57" t="str">
        <f t="shared" si="58"/>
        <v/>
      </c>
      <c r="Q1279" s="38" t="s">
        <v>450</v>
      </c>
      <c r="R1279" s="38" t="str" cm="1">
        <f t="array" ref="R1279">_xlfn.XLOOKUP(Q1279,INDEX(Flettilisti,,1),INDEX(Flettilisti,,2),,0)</f>
        <v>Vantar flokkun</v>
      </c>
      <c r="S1279" s="38" t="str">
        <f>IF(ISBLANK(N1279),"",IF(N1279&lt;Gögn!$J$2,Gögn!$K$2,IF(N1279&gt;Gögn!$J$4,Gögn!$K$4,Gögn!$K$3)))</f>
        <v/>
      </c>
      <c r="T1279" s="49" t="str" cm="1">
        <f t="array" aca="1" ref="T1279" ca="1">IF(ISBLANK(B1279),"",IF(R1279="Styrkhæft",_xlfn.XLOOKUP(S1279,Vegalengdir[Texti],INDIRECT("Vegalengdir["&amp;'Upplýsingar um umsækjanda'!$B$10&amp;"]"),0%,0)))</f>
        <v/>
      </c>
      <c r="U1279" s="72" t="str">
        <f t="shared" si="59"/>
        <v/>
      </c>
    </row>
    <row r="1280" spans="1:21" x14ac:dyDescent="0.25">
      <c r="A1280" s="53">
        <f t="shared" si="60"/>
        <v>1279</v>
      </c>
      <c r="B1280" s="55"/>
      <c r="C1280" s="56"/>
      <c r="D1280" s="55"/>
      <c r="E1280" s="55"/>
      <c r="F1280" s="55"/>
      <c r="G1280" s="55"/>
      <c r="H1280" s="57"/>
      <c r="I1280" s="55"/>
      <c r="J1280" s="55"/>
      <c r="K1280" s="55"/>
      <c r="L1280" s="55"/>
      <c r="M1280" s="55"/>
      <c r="N1280" s="57"/>
      <c r="O1280" s="57" t="str">
        <f t="shared" si="58"/>
        <v/>
      </c>
      <c r="Q1280" s="38" t="s">
        <v>450</v>
      </c>
      <c r="R1280" s="38" t="str" cm="1">
        <f t="array" ref="R1280">_xlfn.XLOOKUP(Q1280,INDEX(Flettilisti,,1),INDEX(Flettilisti,,2),,0)</f>
        <v>Vantar flokkun</v>
      </c>
      <c r="S1280" s="38" t="str">
        <f>IF(ISBLANK(N1280),"",IF(N1280&lt;Gögn!$J$2,Gögn!$K$2,IF(N1280&gt;Gögn!$J$4,Gögn!$K$4,Gögn!$K$3)))</f>
        <v/>
      </c>
      <c r="T1280" s="49" t="str" cm="1">
        <f t="array" aca="1" ref="T1280" ca="1">IF(ISBLANK(B1280),"",IF(R1280="Styrkhæft",_xlfn.XLOOKUP(S1280,Vegalengdir[Texti],INDIRECT("Vegalengdir["&amp;'Upplýsingar um umsækjanda'!$B$10&amp;"]"),0%,0)))</f>
        <v/>
      </c>
      <c r="U1280" s="72" t="str">
        <f t="shared" si="59"/>
        <v/>
      </c>
    </row>
    <row r="1281" spans="1:21" x14ac:dyDescent="0.25">
      <c r="A1281" s="53">
        <f t="shared" si="60"/>
        <v>1280</v>
      </c>
      <c r="B1281" s="55"/>
      <c r="C1281" s="56"/>
      <c r="D1281" s="55"/>
      <c r="E1281" s="55"/>
      <c r="F1281" s="55"/>
      <c r="G1281" s="55"/>
      <c r="H1281" s="57"/>
      <c r="I1281" s="55"/>
      <c r="J1281" s="55"/>
      <c r="K1281" s="55"/>
      <c r="L1281" s="55"/>
      <c r="M1281" s="55"/>
      <c r="N1281" s="57"/>
      <c r="O1281" s="57" t="str">
        <f t="shared" si="58"/>
        <v/>
      </c>
      <c r="Q1281" s="38" t="s">
        <v>450</v>
      </c>
      <c r="R1281" s="38" t="str" cm="1">
        <f t="array" ref="R1281">_xlfn.XLOOKUP(Q1281,INDEX(Flettilisti,,1),INDEX(Flettilisti,,2),,0)</f>
        <v>Vantar flokkun</v>
      </c>
      <c r="S1281" s="38" t="str">
        <f>IF(ISBLANK(N1281),"",IF(N1281&lt;Gögn!$J$2,Gögn!$K$2,IF(N1281&gt;Gögn!$J$4,Gögn!$K$4,Gögn!$K$3)))</f>
        <v/>
      </c>
      <c r="T1281" s="49" t="str" cm="1">
        <f t="array" aca="1" ref="T1281" ca="1">IF(ISBLANK(B1281),"",IF(R1281="Styrkhæft",_xlfn.XLOOKUP(S1281,Vegalengdir[Texti],INDIRECT("Vegalengdir["&amp;'Upplýsingar um umsækjanda'!$B$10&amp;"]"),0%,0)))</f>
        <v/>
      </c>
      <c r="U1281" s="72" t="str">
        <f t="shared" si="59"/>
        <v/>
      </c>
    </row>
    <row r="1282" spans="1:21" x14ac:dyDescent="0.25">
      <c r="A1282" s="53">
        <f t="shared" si="60"/>
        <v>1281</v>
      </c>
      <c r="B1282" s="55"/>
      <c r="C1282" s="56"/>
      <c r="D1282" s="55"/>
      <c r="E1282" s="55"/>
      <c r="F1282" s="55"/>
      <c r="G1282" s="55"/>
      <c r="H1282" s="57"/>
      <c r="I1282" s="55"/>
      <c r="J1282" s="55"/>
      <c r="K1282" s="55"/>
      <c r="L1282" s="55"/>
      <c r="M1282" s="55"/>
      <c r="N1282" s="57"/>
      <c r="O1282" s="57" t="str">
        <f t="shared" si="58"/>
        <v/>
      </c>
      <c r="Q1282" s="38" t="s">
        <v>450</v>
      </c>
      <c r="R1282" s="38" t="str" cm="1">
        <f t="array" ref="R1282">_xlfn.XLOOKUP(Q1282,INDEX(Flettilisti,,1),INDEX(Flettilisti,,2),,0)</f>
        <v>Vantar flokkun</v>
      </c>
      <c r="S1282" s="38" t="str">
        <f>IF(ISBLANK(N1282),"",IF(N1282&lt;Gögn!$J$2,Gögn!$K$2,IF(N1282&gt;Gögn!$J$4,Gögn!$K$4,Gögn!$K$3)))</f>
        <v/>
      </c>
      <c r="T1282" s="49" t="str" cm="1">
        <f t="array" aca="1" ref="T1282" ca="1">IF(ISBLANK(B1282),"",IF(R1282="Styrkhæft",_xlfn.XLOOKUP(S1282,Vegalengdir[Texti],INDIRECT("Vegalengdir["&amp;'Upplýsingar um umsækjanda'!$B$10&amp;"]"),0%,0)))</f>
        <v/>
      </c>
      <c r="U1282" s="72" t="str">
        <f t="shared" si="59"/>
        <v/>
      </c>
    </row>
    <row r="1283" spans="1:21" x14ac:dyDescent="0.25">
      <c r="A1283" s="53">
        <f t="shared" si="60"/>
        <v>1282</v>
      </c>
      <c r="B1283" s="55"/>
      <c r="C1283" s="56"/>
      <c r="D1283" s="55"/>
      <c r="E1283" s="55"/>
      <c r="F1283" s="55"/>
      <c r="G1283" s="55"/>
      <c r="H1283" s="57"/>
      <c r="I1283" s="55"/>
      <c r="J1283" s="55"/>
      <c r="K1283" s="55"/>
      <c r="L1283" s="55"/>
      <c r="M1283" s="55"/>
      <c r="N1283" s="57"/>
      <c r="O1283" s="57" t="str">
        <f t="shared" ref="O1283:O1346" si="61">IFERROR(IF(ISBLANK(B1283),"",H1283/N1283),0)</f>
        <v/>
      </c>
      <c r="Q1283" s="38" t="s">
        <v>450</v>
      </c>
      <c r="R1283" s="38" t="str" cm="1">
        <f t="array" ref="R1283">_xlfn.XLOOKUP(Q1283,INDEX(Flettilisti,,1),INDEX(Flettilisti,,2),,0)</f>
        <v>Vantar flokkun</v>
      </c>
      <c r="S1283" s="38" t="str">
        <f>IF(ISBLANK(N1283),"",IF(N1283&lt;Gögn!$J$2,Gögn!$K$2,IF(N1283&gt;Gögn!$J$4,Gögn!$K$4,Gögn!$K$3)))</f>
        <v/>
      </c>
      <c r="T1283" s="49" t="str" cm="1">
        <f t="array" aca="1" ref="T1283" ca="1">IF(ISBLANK(B1283),"",IF(R1283="Styrkhæft",_xlfn.XLOOKUP(S1283,Vegalengdir[Texti],INDIRECT("Vegalengdir["&amp;'Upplýsingar um umsækjanda'!$B$10&amp;"]"),0%,0)))</f>
        <v/>
      </c>
      <c r="U1283" s="72" t="str">
        <f t="shared" ref="U1283:U1346" si="62">IF(ISBLANK(B1283),"",T1283*H1283)</f>
        <v/>
      </c>
    </row>
    <row r="1284" spans="1:21" x14ac:dyDescent="0.25">
      <c r="A1284" s="53">
        <f t="shared" si="60"/>
        <v>1283</v>
      </c>
      <c r="B1284" s="55"/>
      <c r="C1284" s="56"/>
      <c r="D1284" s="55"/>
      <c r="E1284" s="55"/>
      <c r="F1284" s="55"/>
      <c r="G1284" s="55"/>
      <c r="H1284" s="57"/>
      <c r="I1284" s="55"/>
      <c r="J1284" s="55"/>
      <c r="K1284" s="55"/>
      <c r="L1284" s="55"/>
      <c r="M1284" s="55"/>
      <c r="N1284" s="57"/>
      <c r="O1284" s="57" t="str">
        <f t="shared" si="61"/>
        <v/>
      </c>
      <c r="Q1284" s="38" t="s">
        <v>450</v>
      </c>
      <c r="R1284" s="38" t="str" cm="1">
        <f t="array" ref="R1284">_xlfn.XLOOKUP(Q1284,INDEX(Flettilisti,,1),INDEX(Flettilisti,,2),,0)</f>
        <v>Vantar flokkun</v>
      </c>
      <c r="S1284" s="38" t="str">
        <f>IF(ISBLANK(N1284),"",IF(N1284&lt;Gögn!$J$2,Gögn!$K$2,IF(N1284&gt;Gögn!$J$4,Gögn!$K$4,Gögn!$K$3)))</f>
        <v/>
      </c>
      <c r="T1284" s="49" t="str" cm="1">
        <f t="array" aca="1" ref="T1284" ca="1">IF(ISBLANK(B1284),"",IF(R1284="Styrkhæft",_xlfn.XLOOKUP(S1284,Vegalengdir[Texti],INDIRECT("Vegalengdir["&amp;'Upplýsingar um umsækjanda'!$B$10&amp;"]"),0%,0)))</f>
        <v/>
      </c>
      <c r="U1284" s="72" t="str">
        <f t="shared" si="62"/>
        <v/>
      </c>
    </row>
    <row r="1285" spans="1:21" x14ac:dyDescent="0.25">
      <c r="A1285" s="53">
        <f t="shared" si="60"/>
        <v>1284</v>
      </c>
      <c r="B1285" s="55"/>
      <c r="C1285" s="56"/>
      <c r="D1285" s="55"/>
      <c r="E1285" s="55"/>
      <c r="F1285" s="55"/>
      <c r="G1285" s="55"/>
      <c r="H1285" s="57"/>
      <c r="I1285" s="55"/>
      <c r="J1285" s="55"/>
      <c r="K1285" s="55"/>
      <c r="L1285" s="55"/>
      <c r="M1285" s="55"/>
      <c r="N1285" s="57"/>
      <c r="O1285" s="57" t="str">
        <f t="shared" si="61"/>
        <v/>
      </c>
      <c r="Q1285" s="38" t="s">
        <v>450</v>
      </c>
      <c r="R1285" s="38" t="str" cm="1">
        <f t="array" ref="R1285">_xlfn.XLOOKUP(Q1285,INDEX(Flettilisti,,1),INDEX(Flettilisti,,2),,0)</f>
        <v>Vantar flokkun</v>
      </c>
      <c r="S1285" s="38" t="str">
        <f>IF(ISBLANK(N1285),"",IF(N1285&lt;Gögn!$J$2,Gögn!$K$2,IF(N1285&gt;Gögn!$J$4,Gögn!$K$4,Gögn!$K$3)))</f>
        <v/>
      </c>
      <c r="T1285" s="49" t="str" cm="1">
        <f t="array" aca="1" ref="T1285" ca="1">IF(ISBLANK(B1285),"",IF(R1285="Styrkhæft",_xlfn.XLOOKUP(S1285,Vegalengdir[Texti],INDIRECT("Vegalengdir["&amp;'Upplýsingar um umsækjanda'!$B$10&amp;"]"),0%,0)))</f>
        <v/>
      </c>
      <c r="U1285" s="72" t="str">
        <f t="shared" si="62"/>
        <v/>
      </c>
    </row>
    <row r="1286" spans="1:21" x14ac:dyDescent="0.25">
      <c r="A1286" s="53">
        <f t="shared" si="60"/>
        <v>1285</v>
      </c>
      <c r="B1286" s="55"/>
      <c r="C1286" s="56"/>
      <c r="D1286" s="55"/>
      <c r="E1286" s="55"/>
      <c r="F1286" s="55"/>
      <c r="G1286" s="55"/>
      <c r="H1286" s="57"/>
      <c r="I1286" s="55"/>
      <c r="J1286" s="55"/>
      <c r="K1286" s="55"/>
      <c r="L1286" s="55"/>
      <c r="M1286" s="55"/>
      <c r="N1286" s="57"/>
      <c r="O1286" s="57" t="str">
        <f t="shared" si="61"/>
        <v/>
      </c>
      <c r="Q1286" s="38" t="s">
        <v>450</v>
      </c>
      <c r="R1286" s="38" t="str" cm="1">
        <f t="array" ref="R1286">_xlfn.XLOOKUP(Q1286,INDEX(Flettilisti,,1),INDEX(Flettilisti,,2),,0)</f>
        <v>Vantar flokkun</v>
      </c>
      <c r="S1286" s="38" t="str">
        <f>IF(ISBLANK(N1286),"",IF(N1286&lt;Gögn!$J$2,Gögn!$K$2,IF(N1286&gt;Gögn!$J$4,Gögn!$K$4,Gögn!$K$3)))</f>
        <v/>
      </c>
      <c r="T1286" s="49" t="str" cm="1">
        <f t="array" aca="1" ref="T1286" ca="1">IF(ISBLANK(B1286),"",IF(R1286="Styrkhæft",_xlfn.XLOOKUP(S1286,Vegalengdir[Texti],INDIRECT("Vegalengdir["&amp;'Upplýsingar um umsækjanda'!$B$10&amp;"]"),0%,0)))</f>
        <v/>
      </c>
      <c r="U1286" s="72" t="str">
        <f t="shared" si="62"/>
        <v/>
      </c>
    </row>
    <row r="1287" spans="1:21" x14ac:dyDescent="0.25">
      <c r="A1287" s="53">
        <f t="shared" si="60"/>
        <v>1286</v>
      </c>
      <c r="B1287" s="55"/>
      <c r="C1287" s="56"/>
      <c r="D1287" s="55"/>
      <c r="E1287" s="55"/>
      <c r="F1287" s="55"/>
      <c r="G1287" s="55"/>
      <c r="H1287" s="57"/>
      <c r="I1287" s="55"/>
      <c r="J1287" s="55"/>
      <c r="K1287" s="55"/>
      <c r="L1287" s="55"/>
      <c r="M1287" s="55"/>
      <c r="N1287" s="57"/>
      <c r="O1287" s="57" t="str">
        <f t="shared" si="61"/>
        <v/>
      </c>
      <c r="Q1287" s="38" t="s">
        <v>450</v>
      </c>
      <c r="R1287" s="38" t="str" cm="1">
        <f t="array" ref="R1287">_xlfn.XLOOKUP(Q1287,INDEX(Flettilisti,,1),INDEX(Flettilisti,,2),,0)</f>
        <v>Vantar flokkun</v>
      </c>
      <c r="S1287" s="38" t="str">
        <f>IF(ISBLANK(N1287),"",IF(N1287&lt;Gögn!$J$2,Gögn!$K$2,IF(N1287&gt;Gögn!$J$4,Gögn!$K$4,Gögn!$K$3)))</f>
        <v/>
      </c>
      <c r="T1287" s="49" t="str" cm="1">
        <f t="array" aca="1" ref="T1287" ca="1">IF(ISBLANK(B1287),"",IF(R1287="Styrkhæft",_xlfn.XLOOKUP(S1287,Vegalengdir[Texti],INDIRECT("Vegalengdir["&amp;'Upplýsingar um umsækjanda'!$B$10&amp;"]"),0%,0)))</f>
        <v/>
      </c>
      <c r="U1287" s="72" t="str">
        <f t="shared" si="62"/>
        <v/>
      </c>
    </row>
    <row r="1288" spans="1:21" x14ac:dyDescent="0.25">
      <c r="A1288" s="53">
        <f t="shared" si="60"/>
        <v>1287</v>
      </c>
      <c r="B1288" s="55"/>
      <c r="C1288" s="56"/>
      <c r="D1288" s="55"/>
      <c r="E1288" s="55"/>
      <c r="F1288" s="55"/>
      <c r="G1288" s="55"/>
      <c r="H1288" s="57"/>
      <c r="I1288" s="55"/>
      <c r="J1288" s="55"/>
      <c r="K1288" s="55"/>
      <c r="L1288" s="55"/>
      <c r="M1288" s="55"/>
      <c r="N1288" s="57"/>
      <c r="O1288" s="57" t="str">
        <f t="shared" si="61"/>
        <v/>
      </c>
      <c r="Q1288" s="38" t="s">
        <v>450</v>
      </c>
      <c r="R1288" s="38" t="str" cm="1">
        <f t="array" ref="R1288">_xlfn.XLOOKUP(Q1288,INDEX(Flettilisti,,1),INDEX(Flettilisti,,2),,0)</f>
        <v>Vantar flokkun</v>
      </c>
      <c r="S1288" s="38" t="str">
        <f>IF(ISBLANK(N1288),"",IF(N1288&lt;Gögn!$J$2,Gögn!$K$2,IF(N1288&gt;Gögn!$J$4,Gögn!$K$4,Gögn!$K$3)))</f>
        <v/>
      </c>
      <c r="T1288" s="49" t="str" cm="1">
        <f t="array" aca="1" ref="T1288" ca="1">IF(ISBLANK(B1288),"",IF(R1288="Styrkhæft",_xlfn.XLOOKUP(S1288,Vegalengdir[Texti],INDIRECT("Vegalengdir["&amp;'Upplýsingar um umsækjanda'!$B$10&amp;"]"),0%,0)))</f>
        <v/>
      </c>
      <c r="U1288" s="72" t="str">
        <f t="shared" si="62"/>
        <v/>
      </c>
    </row>
    <row r="1289" spans="1:21" x14ac:dyDescent="0.25">
      <c r="A1289" s="53">
        <f t="shared" si="60"/>
        <v>1288</v>
      </c>
      <c r="B1289" s="55"/>
      <c r="C1289" s="56"/>
      <c r="D1289" s="55"/>
      <c r="E1289" s="55"/>
      <c r="F1289" s="55"/>
      <c r="G1289" s="55"/>
      <c r="H1289" s="57"/>
      <c r="I1289" s="55"/>
      <c r="J1289" s="55"/>
      <c r="K1289" s="55"/>
      <c r="L1289" s="55"/>
      <c r="M1289" s="55"/>
      <c r="N1289" s="57"/>
      <c r="O1289" s="57" t="str">
        <f t="shared" si="61"/>
        <v/>
      </c>
      <c r="Q1289" s="38" t="s">
        <v>450</v>
      </c>
      <c r="R1289" s="38" t="str" cm="1">
        <f t="array" ref="R1289">_xlfn.XLOOKUP(Q1289,INDEX(Flettilisti,,1),INDEX(Flettilisti,,2),,0)</f>
        <v>Vantar flokkun</v>
      </c>
      <c r="S1289" s="38" t="str">
        <f>IF(ISBLANK(N1289),"",IF(N1289&lt;Gögn!$J$2,Gögn!$K$2,IF(N1289&gt;Gögn!$J$4,Gögn!$K$4,Gögn!$K$3)))</f>
        <v/>
      </c>
      <c r="T1289" s="49" t="str" cm="1">
        <f t="array" aca="1" ref="T1289" ca="1">IF(ISBLANK(B1289),"",IF(R1289="Styrkhæft",_xlfn.XLOOKUP(S1289,Vegalengdir[Texti],INDIRECT("Vegalengdir["&amp;'Upplýsingar um umsækjanda'!$B$10&amp;"]"),0%,0)))</f>
        <v/>
      </c>
      <c r="U1289" s="72" t="str">
        <f t="shared" si="62"/>
        <v/>
      </c>
    </row>
    <row r="1290" spans="1:21" x14ac:dyDescent="0.25">
      <c r="A1290" s="53">
        <f t="shared" si="60"/>
        <v>1289</v>
      </c>
      <c r="B1290" s="55"/>
      <c r="C1290" s="56"/>
      <c r="D1290" s="55"/>
      <c r="E1290" s="55"/>
      <c r="F1290" s="55"/>
      <c r="G1290" s="55"/>
      <c r="H1290" s="57"/>
      <c r="I1290" s="55"/>
      <c r="J1290" s="55"/>
      <c r="K1290" s="55"/>
      <c r="L1290" s="55"/>
      <c r="M1290" s="55"/>
      <c r="N1290" s="57"/>
      <c r="O1290" s="57" t="str">
        <f t="shared" si="61"/>
        <v/>
      </c>
      <c r="Q1290" s="38" t="s">
        <v>450</v>
      </c>
      <c r="R1290" s="38" t="str" cm="1">
        <f t="array" ref="R1290">_xlfn.XLOOKUP(Q1290,INDEX(Flettilisti,,1),INDEX(Flettilisti,,2),,0)</f>
        <v>Vantar flokkun</v>
      </c>
      <c r="S1290" s="38" t="str">
        <f>IF(ISBLANK(N1290),"",IF(N1290&lt;Gögn!$J$2,Gögn!$K$2,IF(N1290&gt;Gögn!$J$4,Gögn!$K$4,Gögn!$K$3)))</f>
        <v/>
      </c>
      <c r="T1290" s="49" t="str" cm="1">
        <f t="array" aca="1" ref="T1290" ca="1">IF(ISBLANK(B1290),"",IF(R1290="Styrkhæft",_xlfn.XLOOKUP(S1290,Vegalengdir[Texti],INDIRECT("Vegalengdir["&amp;'Upplýsingar um umsækjanda'!$B$10&amp;"]"),0%,0)))</f>
        <v/>
      </c>
      <c r="U1290" s="72" t="str">
        <f t="shared" si="62"/>
        <v/>
      </c>
    </row>
    <row r="1291" spans="1:21" x14ac:dyDescent="0.25">
      <c r="A1291" s="53">
        <f t="shared" si="60"/>
        <v>1290</v>
      </c>
      <c r="B1291" s="55"/>
      <c r="C1291" s="56"/>
      <c r="D1291" s="55"/>
      <c r="E1291" s="55"/>
      <c r="F1291" s="55"/>
      <c r="G1291" s="55"/>
      <c r="H1291" s="57"/>
      <c r="I1291" s="55"/>
      <c r="J1291" s="55"/>
      <c r="K1291" s="55"/>
      <c r="L1291" s="55"/>
      <c r="M1291" s="55"/>
      <c r="N1291" s="57"/>
      <c r="O1291" s="57" t="str">
        <f t="shared" si="61"/>
        <v/>
      </c>
      <c r="Q1291" s="38" t="s">
        <v>450</v>
      </c>
      <c r="R1291" s="38" t="str" cm="1">
        <f t="array" ref="R1291">_xlfn.XLOOKUP(Q1291,INDEX(Flettilisti,,1),INDEX(Flettilisti,,2),,0)</f>
        <v>Vantar flokkun</v>
      </c>
      <c r="S1291" s="38" t="str">
        <f>IF(ISBLANK(N1291),"",IF(N1291&lt;Gögn!$J$2,Gögn!$K$2,IF(N1291&gt;Gögn!$J$4,Gögn!$K$4,Gögn!$K$3)))</f>
        <v/>
      </c>
      <c r="T1291" s="49" t="str" cm="1">
        <f t="array" aca="1" ref="T1291" ca="1">IF(ISBLANK(B1291),"",IF(R1291="Styrkhæft",_xlfn.XLOOKUP(S1291,Vegalengdir[Texti],INDIRECT("Vegalengdir["&amp;'Upplýsingar um umsækjanda'!$B$10&amp;"]"),0%,0)))</f>
        <v/>
      </c>
      <c r="U1291" s="72" t="str">
        <f t="shared" si="62"/>
        <v/>
      </c>
    </row>
    <row r="1292" spans="1:21" x14ac:dyDescent="0.25">
      <c r="A1292" s="53">
        <f t="shared" si="60"/>
        <v>1291</v>
      </c>
      <c r="B1292" s="55"/>
      <c r="C1292" s="56"/>
      <c r="D1292" s="55"/>
      <c r="E1292" s="55"/>
      <c r="F1292" s="55"/>
      <c r="G1292" s="55"/>
      <c r="H1292" s="57"/>
      <c r="I1292" s="55"/>
      <c r="J1292" s="55"/>
      <c r="K1292" s="55"/>
      <c r="L1292" s="55"/>
      <c r="M1292" s="55"/>
      <c r="N1292" s="57"/>
      <c r="O1292" s="57" t="str">
        <f t="shared" si="61"/>
        <v/>
      </c>
      <c r="Q1292" s="38" t="s">
        <v>450</v>
      </c>
      <c r="R1292" s="38" t="str" cm="1">
        <f t="array" ref="R1292">_xlfn.XLOOKUP(Q1292,INDEX(Flettilisti,,1),INDEX(Flettilisti,,2),,0)</f>
        <v>Vantar flokkun</v>
      </c>
      <c r="S1292" s="38" t="str">
        <f>IF(ISBLANK(N1292),"",IF(N1292&lt;Gögn!$J$2,Gögn!$K$2,IF(N1292&gt;Gögn!$J$4,Gögn!$K$4,Gögn!$K$3)))</f>
        <v/>
      </c>
      <c r="T1292" s="49" t="str" cm="1">
        <f t="array" aca="1" ref="T1292" ca="1">IF(ISBLANK(B1292),"",IF(R1292="Styrkhæft",_xlfn.XLOOKUP(S1292,Vegalengdir[Texti],INDIRECT("Vegalengdir["&amp;'Upplýsingar um umsækjanda'!$B$10&amp;"]"),0%,0)))</f>
        <v/>
      </c>
      <c r="U1292" s="72" t="str">
        <f t="shared" si="62"/>
        <v/>
      </c>
    </row>
    <row r="1293" spans="1:21" x14ac:dyDescent="0.25">
      <c r="A1293" s="53">
        <f t="shared" si="60"/>
        <v>1292</v>
      </c>
      <c r="B1293" s="55"/>
      <c r="C1293" s="56"/>
      <c r="D1293" s="55"/>
      <c r="E1293" s="55"/>
      <c r="F1293" s="55"/>
      <c r="G1293" s="55"/>
      <c r="H1293" s="57"/>
      <c r="I1293" s="55"/>
      <c r="J1293" s="55"/>
      <c r="K1293" s="55"/>
      <c r="L1293" s="55"/>
      <c r="M1293" s="55"/>
      <c r="N1293" s="57"/>
      <c r="O1293" s="57" t="str">
        <f t="shared" si="61"/>
        <v/>
      </c>
      <c r="Q1293" s="38" t="s">
        <v>450</v>
      </c>
      <c r="R1293" s="38" t="str" cm="1">
        <f t="array" ref="R1293">_xlfn.XLOOKUP(Q1293,INDEX(Flettilisti,,1),INDEX(Flettilisti,,2),,0)</f>
        <v>Vantar flokkun</v>
      </c>
      <c r="S1293" s="38" t="str">
        <f>IF(ISBLANK(N1293),"",IF(N1293&lt;Gögn!$J$2,Gögn!$K$2,IF(N1293&gt;Gögn!$J$4,Gögn!$K$4,Gögn!$K$3)))</f>
        <v/>
      </c>
      <c r="T1293" s="49" t="str" cm="1">
        <f t="array" aca="1" ref="T1293" ca="1">IF(ISBLANK(B1293),"",IF(R1293="Styrkhæft",_xlfn.XLOOKUP(S1293,Vegalengdir[Texti],INDIRECT("Vegalengdir["&amp;'Upplýsingar um umsækjanda'!$B$10&amp;"]"),0%,0)))</f>
        <v/>
      </c>
      <c r="U1293" s="72" t="str">
        <f t="shared" si="62"/>
        <v/>
      </c>
    </row>
    <row r="1294" spans="1:21" x14ac:dyDescent="0.25">
      <c r="A1294" s="53">
        <f t="shared" si="60"/>
        <v>1293</v>
      </c>
      <c r="B1294" s="55"/>
      <c r="C1294" s="56"/>
      <c r="D1294" s="55"/>
      <c r="E1294" s="55"/>
      <c r="F1294" s="55"/>
      <c r="G1294" s="55"/>
      <c r="H1294" s="57"/>
      <c r="I1294" s="55"/>
      <c r="J1294" s="55"/>
      <c r="K1294" s="55"/>
      <c r="L1294" s="55"/>
      <c r="M1294" s="55"/>
      <c r="N1294" s="57"/>
      <c r="O1294" s="57" t="str">
        <f t="shared" si="61"/>
        <v/>
      </c>
      <c r="Q1294" s="38" t="s">
        <v>450</v>
      </c>
      <c r="R1294" s="38" t="str" cm="1">
        <f t="array" ref="R1294">_xlfn.XLOOKUP(Q1294,INDEX(Flettilisti,,1),INDEX(Flettilisti,,2),,0)</f>
        <v>Vantar flokkun</v>
      </c>
      <c r="S1294" s="38" t="str">
        <f>IF(ISBLANK(N1294),"",IF(N1294&lt;Gögn!$J$2,Gögn!$K$2,IF(N1294&gt;Gögn!$J$4,Gögn!$K$4,Gögn!$K$3)))</f>
        <v/>
      </c>
      <c r="T1294" s="49" t="str" cm="1">
        <f t="array" aca="1" ref="T1294" ca="1">IF(ISBLANK(B1294),"",IF(R1294="Styrkhæft",_xlfn.XLOOKUP(S1294,Vegalengdir[Texti],INDIRECT("Vegalengdir["&amp;'Upplýsingar um umsækjanda'!$B$10&amp;"]"),0%,0)))</f>
        <v/>
      </c>
      <c r="U1294" s="72" t="str">
        <f t="shared" si="62"/>
        <v/>
      </c>
    </row>
    <row r="1295" spans="1:21" x14ac:dyDescent="0.25">
      <c r="A1295" s="53">
        <f t="shared" si="60"/>
        <v>1294</v>
      </c>
      <c r="B1295" s="55"/>
      <c r="C1295" s="56"/>
      <c r="D1295" s="55"/>
      <c r="E1295" s="55"/>
      <c r="F1295" s="55"/>
      <c r="G1295" s="55"/>
      <c r="H1295" s="57"/>
      <c r="I1295" s="55"/>
      <c r="J1295" s="55"/>
      <c r="K1295" s="55"/>
      <c r="L1295" s="55"/>
      <c r="M1295" s="55"/>
      <c r="N1295" s="57"/>
      <c r="O1295" s="57" t="str">
        <f t="shared" si="61"/>
        <v/>
      </c>
      <c r="Q1295" s="38" t="s">
        <v>450</v>
      </c>
      <c r="R1295" s="38" t="str" cm="1">
        <f t="array" ref="R1295">_xlfn.XLOOKUP(Q1295,INDEX(Flettilisti,,1),INDEX(Flettilisti,,2),,0)</f>
        <v>Vantar flokkun</v>
      </c>
      <c r="S1295" s="38" t="str">
        <f>IF(ISBLANK(N1295),"",IF(N1295&lt;Gögn!$J$2,Gögn!$K$2,IF(N1295&gt;Gögn!$J$4,Gögn!$K$4,Gögn!$K$3)))</f>
        <v/>
      </c>
      <c r="T1295" s="49" t="str" cm="1">
        <f t="array" aca="1" ref="T1295" ca="1">IF(ISBLANK(B1295),"",IF(R1295="Styrkhæft",_xlfn.XLOOKUP(S1295,Vegalengdir[Texti],INDIRECT("Vegalengdir["&amp;'Upplýsingar um umsækjanda'!$B$10&amp;"]"),0%,0)))</f>
        <v/>
      </c>
      <c r="U1295" s="72" t="str">
        <f t="shared" si="62"/>
        <v/>
      </c>
    </row>
    <row r="1296" spans="1:21" x14ac:dyDescent="0.25">
      <c r="A1296" s="53">
        <f t="shared" si="60"/>
        <v>1295</v>
      </c>
      <c r="B1296" s="55"/>
      <c r="C1296" s="56"/>
      <c r="D1296" s="55"/>
      <c r="E1296" s="55"/>
      <c r="F1296" s="55"/>
      <c r="G1296" s="55"/>
      <c r="H1296" s="57"/>
      <c r="I1296" s="55"/>
      <c r="J1296" s="55"/>
      <c r="K1296" s="55"/>
      <c r="L1296" s="55"/>
      <c r="M1296" s="55"/>
      <c r="N1296" s="57"/>
      <c r="O1296" s="57" t="str">
        <f t="shared" si="61"/>
        <v/>
      </c>
      <c r="Q1296" s="38" t="s">
        <v>450</v>
      </c>
      <c r="R1296" s="38" t="str" cm="1">
        <f t="array" ref="R1296">_xlfn.XLOOKUP(Q1296,INDEX(Flettilisti,,1),INDEX(Flettilisti,,2),,0)</f>
        <v>Vantar flokkun</v>
      </c>
      <c r="S1296" s="38" t="str">
        <f>IF(ISBLANK(N1296),"",IF(N1296&lt;Gögn!$J$2,Gögn!$K$2,IF(N1296&gt;Gögn!$J$4,Gögn!$K$4,Gögn!$K$3)))</f>
        <v/>
      </c>
      <c r="T1296" s="49" t="str" cm="1">
        <f t="array" aca="1" ref="T1296" ca="1">IF(ISBLANK(B1296),"",IF(R1296="Styrkhæft",_xlfn.XLOOKUP(S1296,Vegalengdir[Texti],INDIRECT("Vegalengdir["&amp;'Upplýsingar um umsækjanda'!$B$10&amp;"]"),0%,0)))</f>
        <v/>
      </c>
      <c r="U1296" s="72" t="str">
        <f t="shared" si="62"/>
        <v/>
      </c>
    </row>
    <row r="1297" spans="1:21" x14ac:dyDescent="0.25">
      <c r="A1297" s="53">
        <f t="shared" si="60"/>
        <v>1296</v>
      </c>
      <c r="B1297" s="55"/>
      <c r="C1297" s="56"/>
      <c r="D1297" s="55"/>
      <c r="E1297" s="55"/>
      <c r="F1297" s="55"/>
      <c r="G1297" s="55"/>
      <c r="H1297" s="57"/>
      <c r="I1297" s="55"/>
      <c r="J1297" s="55"/>
      <c r="K1297" s="55"/>
      <c r="L1297" s="55"/>
      <c r="M1297" s="55"/>
      <c r="N1297" s="57"/>
      <c r="O1297" s="57" t="str">
        <f t="shared" si="61"/>
        <v/>
      </c>
      <c r="Q1297" s="38" t="s">
        <v>450</v>
      </c>
      <c r="R1297" s="38" t="str" cm="1">
        <f t="array" ref="R1297">_xlfn.XLOOKUP(Q1297,INDEX(Flettilisti,,1),INDEX(Flettilisti,,2),,0)</f>
        <v>Vantar flokkun</v>
      </c>
      <c r="S1297" s="38" t="str">
        <f>IF(ISBLANK(N1297),"",IF(N1297&lt;Gögn!$J$2,Gögn!$K$2,IF(N1297&gt;Gögn!$J$4,Gögn!$K$4,Gögn!$K$3)))</f>
        <v/>
      </c>
      <c r="T1297" s="49" t="str" cm="1">
        <f t="array" aca="1" ref="T1297" ca="1">IF(ISBLANK(B1297),"",IF(R1297="Styrkhæft",_xlfn.XLOOKUP(S1297,Vegalengdir[Texti],INDIRECT("Vegalengdir["&amp;'Upplýsingar um umsækjanda'!$B$10&amp;"]"),0%,0)))</f>
        <v/>
      </c>
      <c r="U1297" s="72" t="str">
        <f t="shared" si="62"/>
        <v/>
      </c>
    </row>
    <row r="1298" spans="1:21" x14ac:dyDescent="0.25">
      <c r="A1298" s="53">
        <f t="shared" si="60"/>
        <v>1297</v>
      </c>
      <c r="B1298" s="55"/>
      <c r="C1298" s="56"/>
      <c r="D1298" s="55"/>
      <c r="E1298" s="55"/>
      <c r="F1298" s="55"/>
      <c r="G1298" s="55"/>
      <c r="H1298" s="57"/>
      <c r="I1298" s="55"/>
      <c r="J1298" s="55"/>
      <c r="K1298" s="55"/>
      <c r="L1298" s="55"/>
      <c r="M1298" s="55"/>
      <c r="N1298" s="57"/>
      <c r="O1298" s="57" t="str">
        <f t="shared" si="61"/>
        <v/>
      </c>
      <c r="Q1298" s="38" t="s">
        <v>450</v>
      </c>
      <c r="R1298" s="38" t="str" cm="1">
        <f t="array" ref="R1298">_xlfn.XLOOKUP(Q1298,INDEX(Flettilisti,,1),INDEX(Flettilisti,,2),,0)</f>
        <v>Vantar flokkun</v>
      </c>
      <c r="S1298" s="38" t="str">
        <f>IF(ISBLANK(N1298),"",IF(N1298&lt;Gögn!$J$2,Gögn!$K$2,IF(N1298&gt;Gögn!$J$4,Gögn!$K$4,Gögn!$K$3)))</f>
        <v/>
      </c>
      <c r="T1298" s="49" t="str" cm="1">
        <f t="array" aca="1" ref="T1298" ca="1">IF(ISBLANK(B1298),"",IF(R1298="Styrkhæft",_xlfn.XLOOKUP(S1298,Vegalengdir[Texti],INDIRECT("Vegalengdir["&amp;'Upplýsingar um umsækjanda'!$B$10&amp;"]"),0%,0)))</f>
        <v/>
      </c>
      <c r="U1298" s="72" t="str">
        <f t="shared" si="62"/>
        <v/>
      </c>
    </row>
    <row r="1299" spans="1:21" x14ac:dyDescent="0.25">
      <c r="A1299" s="53">
        <f t="shared" si="60"/>
        <v>1298</v>
      </c>
      <c r="B1299" s="55"/>
      <c r="C1299" s="56"/>
      <c r="D1299" s="55"/>
      <c r="E1299" s="55"/>
      <c r="F1299" s="55"/>
      <c r="G1299" s="55"/>
      <c r="H1299" s="57"/>
      <c r="I1299" s="55"/>
      <c r="J1299" s="55"/>
      <c r="K1299" s="55"/>
      <c r="L1299" s="55"/>
      <c r="M1299" s="55"/>
      <c r="N1299" s="57"/>
      <c r="O1299" s="57" t="str">
        <f t="shared" si="61"/>
        <v/>
      </c>
      <c r="Q1299" s="38" t="s">
        <v>450</v>
      </c>
      <c r="R1299" s="38" t="str" cm="1">
        <f t="array" ref="R1299">_xlfn.XLOOKUP(Q1299,INDEX(Flettilisti,,1),INDEX(Flettilisti,,2),,0)</f>
        <v>Vantar flokkun</v>
      </c>
      <c r="S1299" s="38" t="str">
        <f>IF(ISBLANK(N1299),"",IF(N1299&lt;Gögn!$J$2,Gögn!$K$2,IF(N1299&gt;Gögn!$J$4,Gögn!$K$4,Gögn!$K$3)))</f>
        <v/>
      </c>
      <c r="T1299" s="49" t="str" cm="1">
        <f t="array" aca="1" ref="T1299" ca="1">IF(ISBLANK(B1299),"",IF(R1299="Styrkhæft",_xlfn.XLOOKUP(S1299,Vegalengdir[Texti],INDIRECT("Vegalengdir["&amp;'Upplýsingar um umsækjanda'!$B$10&amp;"]"),0%,0)))</f>
        <v/>
      </c>
      <c r="U1299" s="72" t="str">
        <f t="shared" si="62"/>
        <v/>
      </c>
    </row>
    <row r="1300" spans="1:21" x14ac:dyDescent="0.25">
      <c r="A1300" s="53">
        <f t="shared" si="60"/>
        <v>1299</v>
      </c>
      <c r="B1300" s="55"/>
      <c r="C1300" s="56"/>
      <c r="D1300" s="55"/>
      <c r="E1300" s="55"/>
      <c r="F1300" s="55"/>
      <c r="G1300" s="55"/>
      <c r="H1300" s="57"/>
      <c r="I1300" s="55"/>
      <c r="J1300" s="55"/>
      <c r="K1300" s="55"/>
      <c r="L1300" s="55"/>
      <c r="M1300" s="55"/>
      <c r="N1300" s="57"/>
      <c r="O1300" s="57" t="str">
        <f t="shared" si="61"/>
        <v/>
      </c>
      <c r="Q1300" s="38" t="s">
        <v>450</v>
      </c>
      <c r="R1300" s="38" t="str" cm="1">
        <f t="array" ref="R1300">_xlfn.XLOOKUP(Q1300,INDEX(Flettilisti,,1),INDEX(Flettilisti,,2),,0)</f>
        <v>Vantar flokkun</v>
      </c>
      <c r="S1300" s="38" t="str">
        <f>IF(ISBLANK(N1300),"",IF(N1300&lt;Gögn!$J$2,Gögn!$K$2,IF(N1300&gt;Gögn!$J$4,Gögn!$K$4,Gögn!$K$3)))</f>
        <v/>
      </c>
      <c r="T1300" s="49" t="str" cm="1">
        <f t="array" aca="1" ref="T1300" ca="1">IF(ISBLANK(B1300),"",IF(R1300="Styrkhæft",_xlfn.XLOOKUP(S1300,Vegalengdir[Texti],INDIRECT("Vegalengdir["&amp;'Upplýsingar um umsækjanda'!$B$10&amp;"]"),0%,0)))</f>
        <v/>
      </c>
      <c r="U1300" s="72" t="str">
        <f t="shared" si="62"/>
        <v/>
      </c>
    </row>
    <row r="1301" spans="1:21" x14ac:dyDescent="0.25">
      <c r="A1301" s="53">
        <f t="shared" si="60"/>
        <v>1300</v>
      </c>
      <c r="B1301" s="55"/>
      <c r="C1301" s="56"/>
      <c r="D1301" s="55"/>
      <c r="E1301" s="55"/>
      <c r="F1301" s="55"/>
      <c r="G1301" s="55"/>
      <c r="H1301" s="57"/>
      <c r="I1301" s="55"/>
      <c r="J1301" s="55"/>
      <c r="K1301" s="55"/>
      <c r="L1301" s="55"/>
      <c r="M1301" s="55"/>
      <c r="N1301" s="57"/>
      <c r="O1301" s="57" t="str">
        <f t="shared" si="61"/>
        <v/>
      </c>
      <c r="Q1301" s="38" t="s">
        <v>450</v>
      </c>
      <c r="R1301" s="38" t="str" cm="1">
        <f t="array" ref="R1301">_xlfn.XLOOKUP(Q1301,INDEX(Flettilisti,,1),INDEX(Flettilisti,,2),,0)</f>
        <v>Vantar flokkun</v>
      </c>
      <c r="S1301" s="38" t="str">
        <f>IF(ISBLANK(N1301),"",IF(N1301&lt;Gögn!$J$2,Gögn!$K$2,IF(N1301&gt;Gögn!$J$4,Gögn!$K$4,Gögn!$K$3)))</f>
        <v/>
      </c>
      <c r="T1301" s="49" t="str" cm="1">
        <f t="array" aca="1" ref="T1301" ca="1">IF(ISBLANK(B1301),"",IF(R1301="Styrkhæft",_xlfn.XLOOKUP(S1301,Vegalengdir[Texti],INDIRECT("Vegalengdir["&amp;'Upplýsingar um umsækjanda'!$B$10&amp;"]"),0%,0)))</f>
        <v/>
      </c>
      <c r="U1301" s="72" t="str">
        <f t="shared" si="62"/>
        <v/>
      </c>
    </row>
    <row r="1302" spans="1:21" x14ac:dyDescent="0.25">
      <c r="A1302" s="53">
        <f t="shared" si="60"/>
        <v>1301</v>
      </c>
      <c r="B1302" s="55"/>
      <c r="C1302" s="56"/>
      <c r="D1302" s="55"/>
      <c r="E1302" s="55"/>
      <c r="F1302" s="55"/>
      <c r="G1302" s="55"/>
      <c r="H1302" s="57"/>
      <c r="I1302" s="55"/>
      <c r="J1302" s="55"/>
      <c r="K1302" s="55"/>
      <c r="L1302" s="55"/>
      <c r="M1302" s="55"/>
      <c r="N1302" s="57"/>
      <c r="O1302" s="57" t="str">
        <f t="shared" si="61"/>
        <v/>
      </c>
      <c r="Q1302" s="38" t="s">
        <v>450</v>
      </c>
      <c r="R1302" s="38" t="str" cm="1">
        <f t="array" ref="R1302">_xlfn.XLOOKUP(Q1302,INDEX(Flettilisti,,1),INDEX(Flettilisti,,2),,0)</f>
        <v>Vantar flokkun</v>
      </c>
      <c r="S1302" s="38" t="str">
        <f>IF(ISBLANK(N1302),"",IF(N1302&lt;Gögn!$J$2,Gögn!$K$2,IF(N1302&gt;Gögn!$J$4,Gögn!$K$4,Gögn!$K$3)))</f>
        <v/>
      </c>
      <c r="T1302" s="49" t="str" cm="1">
        <f t="array" aca="1" ref="T1302" ca="1">IF(ISBLANK(B1302),"",IF(R1302="Styrkhæft",_xlfn.XLOOKUP(S1302,Vegalengdir[Texti],INDIRECT("Vegalengdir["&amp;'Upplýsingar um umsækjanda'!$B$10&amp;"]"),0%,0)))</f>
        <v/>
      </c>
      <c r="U1302" s="72" t="str">
        <f t="shared" si="62"/>
        <v/>
      </c>
    </row>
    <row r="1303" spans="1:21" x14ac:dyDescent="0.25">
      <c r="A1303" s="53">
        <f t="shared" si="60"/>
        <v>1302</v>
      </c>
      <c r="B1303" s="55"/>
      <c r="C1303" s="56"/>
      <c r="D1303" s="55"/>
      <c r="E1303" s="55"/>
      <c r="F1303" s="55"/>
      <c r="G1303" s="55"/>
      <c r="H1303" s="57"/>
      <c r="I1303" s="55"/>
      <c r="J1303" s="55"/>
      <c r="K1303" s="55"/>
      <c r="L1303" s="55"/>
      <c r="M1303" s="55"/>
      <c r="N1303" s="57"/>
      <c r="O1303" s="57" t="str">
        <f t="shared" si="61"/>
        <v/>
      </c>
      <c r="Q1303" s="38" t="s">
        <v>450</v>
      </c>
      <c r="R1303" s="38" t="str" cm="1">
        <f t="array" ref="R1303">_xlfn.XLOOKUP(Q1303,INDEX(Flettilisti,,1),INDEX(Flettilisti,,2),,0)</f>
        <v>Vantar flokkun</v>
      </c>
      <c r="S1303" s="38" t="str">
        <f>IF(ISBLANK(N1303),"",IF(N1303&lt;Gögn!$J$2,Gögn!$K$2,IF(N1303&gt;Gögn!$J$4,Gögn!$K$4,Gögn!$K$3)))</f>
        <v/>
      </c>
      <c r="T1303" s="49" t="str" cm="1">
        <f t="array" aca="1" ref="T1303" ca="1">IF(ISBLANK(B1303),"",IF(R1303="Styrkhæft",_xlfn.XLOOKUP(S1303,Vegalengdir[Texti],INDIRECT("Vegalengdir["&amp;'Upplýsingar um umsækjanda'!$B$10&amp;"]"),0%,0)))</f>
        <v/>
      </c>
      <c r="U1303" s="72" t="str">
        <f t="shared" si="62"/>
        <v/>
      </c>
    </row>
    <row r="1304" spans="1:21" x14ac:dyDescent="0.25">
      <c r="A1304" s="53">
        <f t="shared" si="60"/>
        <v>1303</v>
      </c>
      <c r="B1304" s="55"/>
      <c r="C1304" s="56"/>
      <c r="D1304" s="55"/>
      <c r="E1304" s="55"/>
      <c r="F1304" s="55"/>
      <c r="G1304" s="55"/>
      <c r="H1304" s="57"/>
      <c r="I1304" s="55"/>
      <c r="J1304" s="55"/>
      <c r="K1304" s="55"/>
      <c r="L1304" s="55"/>
      <c r="M1304" s="55"/>
      <c r="N1304" s="57"/>
      <c r="O1304" s="57" t="str">
        <f t="shared" si="61"/>
        <v/>
      </c>
      <c r="Q1304" s="38" t="s">
        <v>450</v>
      </c>
      <c r="R1304" s="38" t="str" cm="1">
        <f t="array" ref="R1304">_xlfn.XLOOKUP(Q1304,INDEX(Flettilisti,,1),INDEX(Flettilisti,,2),,0)</f>
        <v>Vantar flokkun</v>
      </c>
      <c r="S1304" s="38" t="str">
        <f>IF(ISBLANK(N1304),"",IF(N1304&lt;Gögn!$J$2,Gögn!$K$2,IF(N1304&gt;Gögn!$J$4,Gögn!$K$4,Gögn!$K$3)))</f>
        <v/>
      </c>
      <c r="T1304" s="49" t="str" cm="1">
        <f t="array" aca="1" ref="T1304" ca="1">IF(ISBLANK(B1304),"",IF(R1304="Styrkhæft",_xlfn.XLOOKUP(S1304,Vegalengdir[Texti],INDIRECT("Vegalengdir["&amp;'Upplýsingar um umsækjanda'!$B$10&amp;"]"),0%,0)))</f>
        <v/>
      </c>
      <c r="U1304" s="72" t="str">
        <f t="shared" si="62"/>
        <v/>
      </c>
    </row>
    <row r="1305" spans="1:21" x14ac:dyDescent="0.25">
      <c r="A1305" s="53">
        <f t="shared" si="60"/>
        <v>1304</v>
      </c>
      <c r="B1305" s="55"/>
      <c r="C1305" s="56"/>
      <c r="D1305" s="55"/>
      <c r="E1305" s="55"/>
      <c r="F1305" s="55"/>
      <c r="G1305" s="55"/>
      <c r="H1305" s="57"/>
      <c r="I1305" s="55"/>
      <c r="J1305" s="55"/>
      <c r="K1305" s="55"/>
      <c r="L1305" s="55"/>
      <c r="M1305" s="55"/>
      <c r="N1305" s="57"/>
      <c r="O1305" s="57" t="str">
        <f t="shared" si="61"/>
        <v/>
      </c>
      <c r="Q1305" s="38" t="s">
        <v>450</v>
      </c>
      <c r="R1305" s="38" t="str" cm="1">
        <f t="array" ref="R1305">_xlfn.XLOOKUP(Q1305,INDEX(Flettilisti,,1),INDEX(Flettilisti,,2),,0)</f>
        <v>Vantar flokkun</v>
      </c>
      <c r="S1305" s="38" t="str">
        <f>IF(ISBLANK(N1305),"",IF(N1305&lt;Gögn!$J$2,Gögn!$K$2,IF(N1305&gt;Gögn!$J$4,Gögn!$K$4,Gögn!$K$3)))</f>
        <v/>
      </c>
      <c r="T1305" s="49" t="str" cm="1">
        <f t="array" aca="1" ref="T1305" ca="1">IF(ISBLANK(B1305),"",IF(R1305="Styrkhæft",_xlfn.XLOOKUP(S1305,Vegalengdir[Texti],INDIRECT("Vegalengdir["&amp;'Upplýsingar um umsækjanda'!$B$10&amp;"]"),0%,0)))</f>
        <v/>
      </c>
      <c r="U1305" s="72" t="str">
        <f t="shared" si="62"/>
        <v/>
      </c>
    </row>
    <row r="1306" spans="1:21" x14ac:dyDescent="0.25">
      <c r="A1306" s="53">
        <f t="shared" si="60"/>
        <v>1305</v>
      </c>
      <c r="B1306" s="55"/>
      <c r="C1306" s="56"/>
      <c r="D1306" s="55"/>
      <c r="E1306" s="55"/>
      <c r="F1306" s="55"/>
      <c r="G1306" s="55"/>
      <c r="H1306" s="57"/>
      <c r="I1306" s="55"/>
      <c r="J1306" s="55"/>
      <c r="K1306" s="55"/>
      <c r="L1306" s="55"/>
      <c r="M1306" s="55"/>
      <c r="N1306" s="57"/>
      <c r="O1306" s="57" t="str">
        <f t="shared" si="61"/>
        <v/>
      </c>
      <c r="Q1306" s="38" t="s">
        <v>450</v>
      </c>
      <c r="R1306" s="38" t="str" cm="1">
        <f t="array" ref="R1306">_xlfn.XLOOKUP(Q1306,INDEX(Flettilisti,,1),INDEX(Flettilisti,,2),,0)</f>
        <v>Vantar flokkun</v>
      </c>
      <c r="S1306" s="38" t="str">
        <f>IF(ISBLANK(N1306),"",IF(N1306&lt;Gögn!$J$2,Gögn!$K$2,IF(N1306&gt;Gögn!$J$4,Gögn!$K$4,Gögn!$K$3)))</f>
        <v/>
      </c>
      <c r="T1306" s="49" t="str" cm="1">
        <f t="array" aca="1" ref="T1306" ca="1">IF(ISBLANK(B1306),"",IF(R1306="Styrkhæft",_xlfn.XLOOKUP(S1306,Vegalengdir[Texti],INDIRECT("Vegalengdir["&amp;'Upplýsingar um umsækjanda'!$B$10&amp;"]"),0%,0)))</f>
        <v/>
      </c>
      <c r="U1306" s="72" t="str">
        <f t="shared" si="62"/>
        <v/>
      </c>
    </row>
    <row r="1307" spans="1:21" x14ac:dyDescent="0.25">
      <c r="A1307" s="53">
        <f t="shared" si="60"/>
        <v>1306</v>
      </c>
      <c r="B1307" s="55"/>
      <c r="C1307" s="56"/>
      <c r="D1307" s="55"/>
      <c r="E1307" s="55"/>
      <c r="F1307" s="55"/>
      <c r="G1307" s="55"/>
      <c r="H1307" s="57"/>
      <c r="I1307" s="55"/>
      <c r="J1307" s="55"/>
      <c r="K1307" s="55"/>
      <c r="L1307" s="55"/>
      <c r="M1307" s="55"/>
      <c r="N1307" s="57"/>
      <c r="O1307" s="57" t="str">
        <f t="shared" si="61"/>
        <v/>
      </c>
      <c r="Q1307" s="38" t="s">
        <v>450</v>
      </c>
      <c r="R1307" s="38" t="str" cm="1">
        <f t="array" ref="R1307">_xlfn.XLOOKUP(Q1307,INDEX(Flettilisti,,1),INDEX(Flettilisti,,2),,0)</f>
        <v>Vantar flokkun</v>
      </c>
      <c r="S1307" s="38" t="str">
        <f>IF(ISBLANK(N1307),"",IF(N1307&lt;Gögn!$J$2,Gögn!$K$2,IF(N1307&gt;Gögn!$J$4,Gögn!$K$4,Gögn!$K$3)))</f>
        <v/>
      </c>
      <c r="T1307" s="49" t="str" cm="1">
        <f t="array" aca="1" ref="T1307" ca="1">IF(ISBLANK(B1307),"",IF(R1307="Styrkhæft",_xlfn.XLOOKUP(S1307,Vegalengdir[Texti],INDIRECT("Vegalengdir["&amp;'Upplýsingar um umsækjanda'!$B$10&amp;"]"),0%,0)))</f>
        <v/>
      </c>
      <c r="U1307" s="72" t="str">
        <f t="shared" si="62"/>
        <v/>
      </c>
    </row>
    <row r="1308" spans="1:21" x14ac:dyDescent="0.25">
      <c r="A1308" s="53">
        <f t="shared" si="60"/>
        <v>1307</v>
      </c>
      <c r="B1308" s="55"/>
      <c r="C1308" s="56"/>
      <c r="D1308" s="55"/>
      <c r="E1308" s="55"/>
      <c r="F1308" s="55"/>
      <c r="G1308" s="55"/>
      <c r="H1308" s="57"/>
      <c r="I1308" s="55"/>
      <c r="J1308" s="55"/>
      <c r="K1308" s="55"/>
      <c r="L1308" s="55"/>
      <c r="M1308" s="55"/>
      <c r="N1308" s="57"/>
      <c r="O1308" s="57" t="str">
        <f t="shared" si="61"/>
        <v/>
      </c>
      <c r="Q1308" s="38" t="s">
        <v>450</v>
      </c>
      <c r="R1308" s="38" t="str" cm="1">
        <f t="array" ref="R1308">_xlfn.XLOOKUP(Q1308,INDEX(Flettilisti,,1),INDEX(Flettilisti,,2),,0)</f>
        <v>Vantar flokkun</v>
      </c>
      <c r="S1308" s="38" t="str">
        <f>IF(ISBLANK(N1308),"",IF(N1308&lt;Gögn!$J$2,Gögn!$K$2,IF(N1308&gt;Gögn!$J$4,Gögn!$K$4,Gögn!$K$3)))</f>
        <v/>
      </c>
      <c r="T1308" s="49" t="str" cm="1">
        <f t="array" aca="1" ref="T1308" ca="1">IF(ISBLANK(B1308),"",IF(R1308="Styrkhæft",_xlfn.XLOOKUP(S1308,Vegalengdir[Texti],INDIRECT("Vegalengdir["&amp;'Upplýsingar um umsækjanda'!$B$10&amp;"]"),0%,0)))</f>
        <v/>
      </c>
      <c r="U1308" s="72" t="str">
        <f t="shared" si="62"/>
        <v/>
      </c>
    </row>
    <row r="1309" spans="1:21" x14ac:dyDescent="0.25">
      <c r="A1309" s="53">
        <f t="shared" si="60"/>
        <v>1308</v>
      </c>
      <c r="B1309" s="55"/>
      <c r="C1309" s="56"/>
      <c r="D1309" s="55"/>
      <c r="E1309" s="55"/>
      <c r="F1309" s="55"/>
      <c r="G1309" s="55"/>
      <c r="H1309" s="57"/>
      <c r="I1309" s="55"/>
      <c r="J1309" s="55"/>
      <c r="K1309" s="55"/>
      <c r="L1309" s="55"/>
      <c r="M1309" s="55"/>
      <c r="N1309" s="57"/>
      <c r="O1309" s="57" t="str">
        <f t="shared" si="61"/>
        <v/>
      </c>
      <c r="Q1309" s="38" t="s">
        <v>450</v>
      </c>
      <c r="R1309" s="38" t="str" cm="1">
        <f t="array" ref="R1309">_xlfn.XLOOKUP(Q1309,INDEX(Flettilisti,,1),INDEX(Flettilisti,,2),,0)</f>
        <v>Vantar flokkun</v>
      </c>
      <c r="S1309" s="38" t="str">
        <f>IF(ISBLANK(N1309),"",IF(N1309&lt;Gögn!$J$2,Gögn!$K$2,IF(N1309&gt;Gögn!$J$4,Gögn!$K$4,Gögn!$K$3)))</f>
        <v/>
      </c>
      <c r="T1309" s="49" t="str" cm="1">
        <f t="array" aca="1" ref="T1309" ca="1">IF(ISBLANK(B1309),"",IF(R1309="Styrkhæft",_xlfn.XLOOKUP(S1309,Vegalengdir[Texti],INDIRECT("Vegalengdir["&amp;'Upplýsingar um umsækjanda'!$B$10&amp;"]"),0%,0)))</f>
        <v/>
      </c>
      <c r="U1309" s="72" t="str">
        <f t="shared" si="62"/>
        <v/>
      </c>
    </row>
    <row r="1310" spans="1:21" x14ac:dyDescent="0.25">
      <c r="A1310" s="53">
        <f t="shared" si="60"/>
        <v>1309</v>
      </c>
      <c r="B1310" s="55"/>
      <c r="C1310" s="56"/>
      <c r="D1310" s="55"/>
      <c r="E1310" s="55"/>
      <c r="F1310" s="55"/>
      <c r="G1310" s="55"/>
      <c r="H1310" s="57"/>
      <c r="I1310" s="55"/>
      <c r="J1310" s="55"/>
      <c r="K1310" s="55"/>
      <c r="L1310" s="55"/>
      <c r="M1310" s="55"/>
      <c r="N1310" s="57"/>
      <c r="O1310" s="57" t="str">
        <f t="shared" si="61"/>
        <v/>
      </c>
      <c r="Q1310" s="38" t="s">
        <v>450</v>
      </c>
      <c r="R1310" s="38" t="str" cm="1">
        <f t="array" ref="R1310">_xlfn.XLOOKUP(Q1310,INDEX(Flettilisti,,1),INDEX(Flettilisti,,2),,0)</f>
        <v>Vantar flokkun</v>
      </c>
      <c r="S1310" s="38" t="str">
        <f>IF(ISBLANK(N1310),"",IF(N1310&lt;Gögn!$J$2,Gögn!$K$2,IF(N1310&gt;Gögn!$J$4,Gögn!$K$4,Gögn!$K$3)))</f>
        <v/>
      </c>
      <c r="T1310" s="49" t="str" cm="1">
        <f t="array" aca="1" ref="T1310" ca="1">IF(ISBLANK(B1310),"",IF(R1310="Styrkhæft",_xlfn.XLOOKUP(S1310,Vegalengdir[Texti],INDIRECT("Vegalengdir["&amp;'Upplýsingar um umsækjanda'!$B$10&amp;"]"),0%,0)))</f>
        <v/>
      </c>
      <c r="U1310" s="72" t="str">
        <f t="shared" si="62"/>
        <v/>
      </c>
    </row>
    <row r="1311" spans="1:21" x14ac:dyDescent="0.25">
      <c r="A1311" s="53">
        <f t="shared" si="60"/>
        <v>1310</v>
      </c>
      <c r="B1311" s="55"/>
      <c r="C1311" s="56"/>
      <c r="D1311" s="55"/>
      <c r="E1311" s="55"/>
      <c r="F1311" s="55"/>
      <c r="G1311" s="55"/>
      <c r="H1311" s="57"/>
      <c r="I1311" s="55"/>
      <c r="J1311" s="55"/>
      <c r="K1311" s="55"/>
      <c r="L1311" s="55"/>
      <c r="M1311" s="55"/>
      <c r="N1311" s="57"/>
      <c r="O1311" s="57" t="str">
        <f t="shared" si="61"/>
        <v/>
      </c>
      <c r="Q1311" s="38" t="s">
        <v>450</v>
      </c>
      <c r="R1311" s="38" t="str" cm="1">
        <f t="array" ref="R1311">_xlfn.XLOOKUP(Q1311,INDEX(Flettilisti,,1),INDEX(Flettilisti,,2),,0)</f>
        <v>Vantar flokkun</v>
      </c>
      <c r="S1311" s="38" t="str">
        <f>IF(ISBLANK(N1311),"",IF(N1311&lt;Gögn!$J$2,Gögn!$K$2,IF(N1311&gt;Gögn!$J$4,Gögn!$K$4,Gögn!$K$3)))</f>
        <v/>
      </c>
      <c r="T1311" s="49" t="str" cm="1">
        <f t="array" aca="1" ref="T1311" ca="1">IF(ISBLANK(B1311),"",IF(R1311="Styrkhæft",_xlfn.XLOOKUP(S1311,Vegalengdir[Texti],INDIRECT("Vegalengdir["&amp;'Upplýsingar um umsækjanda'!$B$10&amp;"]"),0%,0)))</f>
        <v/>
      </c>
      <c r="U1311" s="72" t="str">
        <f t="shared" si="62"/>
        <v/>
      </c>
    </row>
    <row r="1312" spans="1:21" x14ac:dyDescent="0.25">
      <c r="A1312" s="53">
        <f t="shared" si="60"/>
        <v>1311</v>
      </c>
      <c r="B1312" s="55"/>
      <c r="C1312" s="56"/>
      <c r="D1312" s="55"/>
      <c r="E1312" s="55"/>
      <c r="F1312" s="55"/>
      <c r="G1312" s="55"/>
      <c r="H1312" s="57"/>
      <c r="I1312" s="55"/>
      <c r="J1312" s="55"/>
      <c r="K1312" s="55"/>
      <c r="L1312" s="55"/>
      <c r="M1312" s="55"/>
      <c r="N1312" s="57"/>
      <c r="O1312" s="57" t="str">
        <f t="shared" si="61"/>
        <v/>
      </c>
      <c r="Q1312" s="38" t="s">
        <v>450</v>
      </c>
      <c r="R1312" s="38" t="str" cm="1">
        <f t="array" ref="R1312">_xlfn.XLOOKUP(Q1312,INDEX(Flettilisti,,1),INDEX(Flettilisti,,2),,0)</f>
        <v>Vantar flokkun</v>
      </c>
      <c r="S1312" s="38" t="str">
        <f>IF(ISBLANK(N1312),"",IF(N1312&lt;Gögn!$J$2,Gögn!$K$2,IF(N1312&gt;Gögn!$J$4,Gögn!$K$4,Gögn!$K$3)))</f>
        <v/>
      </c>
      <c r="T1312" s="49" t="str" cm="1">
        <f t="array" aca="1" ref="T1312" ca="1">IF(ISBLANK(B1312),"",IF(R1312="Styrkhæft",_xlfn.XLOOKUP(S1312,Vegalengdir[Texti],INDIRECT("Vegalengdir["&amp;'Upplýsingar um umsækjanda'!$B$10&amp;"]"),0%,0)))</f>
        <v/>
      </c>
      <c r="U1312" s="72" t="str">
        <f t="shared" si="62"/>
        <v/>
      </c>
    </row>
    <row r="1313" spans="1:21" x14ac:dyDescent="0.25">
      <c r="A1313" s="53">
        <f t="shared" si="60"/>
        <v>1312</v>
      </c>
      <c r="B1313" s="55"/>
      <c r="C1313" s="56"/>
      <c r="D1313" s="55"/>
      <c r="E1313" s="55"/>
      <c r="F1313" s="55"/>
      <c r="G1313" s="55"/>
      <c r="H1313" s="57"/>
      <c r="I1313" s="55"/>
      <c r="J1313" s="55"/>
      <c r="K1313" s="55"/>
      <c r="L1313" s="55"/>
      <c r="M1313" s="55"/>
      <c r="N1313" s="57"/>
      <c r="O1313" s="57" t="str">
        <f t="shared" si="61"/>
        <v/>
      </c>
      <c r="Q1313" s="38" t="s">
        <v>450</v>
      </c>
      <c r="R1313" s="38" t="str" cm="1">
        <f t="array" ref="R1313">_xlfn.XLOOKUP(Q1313,INDEX(Flettilisti,,1),INDEX(Flettilisti,,2),,0)</f>
        <v>Vantar flokkun</v>
      </c>
      <c r="S1313" s="38" t="str">
        <f>IF(ISBLANK(N1313),"",IF(N1313&lt;Gögn!$J$2,Gögn!$K$2,IF(N1313&gt;Gögn!$J$4,Gögn!$K$4,Gögn!$K$3)))</f>
        <v/>
      </c>
      <c r="T1313" s="49" t="str" cm="1">
        <f t="array" aca="1" ref="T1313" ca="1">IF(ISBLANK(B1313),"",IF(R1313="Styrkhæft",_xlfn.XLOOKUP(S1313,Vegalengdir[Texti],INDIRECT("Vegalengdir["&amp;'Upplýsingar um umsækjanda'!$B$10&amp;"]"),0%,0)))</f>
        <v/>
      </c>
      <c r="U1313" s="72" t="str">
        <f t="shared" si="62"/>
        <v/>
      </c>
    </row>
    <row r="1314" spans="1:21" x14ac:dyDescent="0.25">
      <c r="A1314" s="53">
        <f t="shared" si="60"/>
        <v>1313</v>
      </c>
      <c r="B1314" s="55"/>
      <c r="C1314" s="56"/>
      <c r="D1314" s="55"/>
      <c r="E1314" s="55"/>
      <c r="F1314" s="55"/>
      <c r="G1314" s="55"/>
      <c r="H1314" s="57"/>
      <c r="I1314" s="55"/>
      <c r="J1314" s="55"/>
      <c r="K1314" s="55"/>
      <c r="L1314" s="55"/>
      <c r="M1314" s="55"/>
      <c r="N1314" s="57"/>
      <c r="O1314" s="57" t="str">
        <f t="shared" si="61"/>
        <v/>
      </c>
      <c r="Q1314" s="38" t="s">
        <v>450</v>
      </c>
      <c r="R1314" s="38" t="str" cm="1">
        <f t="array" ref="R1314">_xlfn.XLOOKUP(Q1314,INDEX(Flettilisti,,1),INDEX(Flettilisti,,2),,0)</f>
        <v>Vantar flokkun</v>
      </c>
      <c r="S1314" s="38" t="str">
        <f>IF(ISBLANK(N1314),"",IF(N1314&lt;Gögn!$J$2,Gögn!$K$2,IF(N1314&gt;Gögn!$J$4,Gögn!$K$4,Gögn!$K$3)))</f>
        <v/>
      </c>
      <c r="T1314" s="49" t="str" cm="1">
        <f t="array" aca="1" ref="T1314" ca="1">IF(ISBLANK(B1314),"",IF(R1314="Styrkhæft",_xlfn.XLOOKUP(S1314,Vegalengdir[Texti],INDIRECT("Vegalengdir["&amp;'Upplýsingar um umsækjanda'!$B$10&amp;"]"),0%,0)))</f>
        <v/>
      </c>
      <c r="U1314" s="72" t="str">
        <f t="shared" si="62"/>
        <v/>
      </c>
    </row>
    <row r="1315" spans="1:21" x14ac:dyDescent="0.25">
      <c r="A1315" s="53">
        <f t="shared" si="60"/>
        <v>1314</v>
      </c>
      <c r="B1315" s="55"/>
      <c r="C1315" s="56"/>
      <c r="D1315" s="55"/>
      <c r="E1315" s="55"/>
      <c r="F1315" s="55"/>
      <c r="G1315" s="55"/>
      <c r="H1315" s="57"/>
      <c r="I1315" s="55"/>
      <c r="J1315" s="55"/>
      <c r="K1315" s="55"/>
      <c r="L1315" s="55"/>
      <c r="M1315" s="55"/>
      <c r="N1315" s="57"/>
      <c r="O1315" s="57" t="str">
        <f t="shared" si="61"/>
        <v/>
      </c>
      <c r="Q1315" s="38" t="s">
        <v>450</v>
      </c>
      <c r="R1315" s="38" t="str" cm="1">
        <f t="array" ref="R1315">_xlfn.XLOOKUP(Q1315,INDEX(Flettilisti,,1),INDEX(Flettilisti,,2),,0)</f>
        <v>Vantar flokkun</v>
      </c>
      <c r="S1315" s="38" t="str">
        <f>IF(ISBLANK(N1315),"",IF(N1315&lt;Gögn!$J$2,Gögn!$K$2,IF(N1315&gt;Gögn!$J$4,Gögn!$K$4,Gögn!$K$3)))</f>
        <v/>
      </c>
      <c r="T1315" s="49" t="str" cm="1">
        <f t="array" aca="1" ref="T1315" ca="1">IF(ISBLANK(B1315),"",IF(R1315="Styrkhæft",_xlfn.XLOOKUP(S1315,Vegalengdir[Texti],INDIRECT("Vegalengdir["&amp;'Upplýsingar um umsækjanda'!$B$10&amp;"]"),0%,0)))</f>
        <v/>
      </c>
      <c r="U1315" s="72" t="str">
        <f t="shared" si="62"/>
        <v/>
      </c>
    </row>
    <row r="1316" spans="1:21" x14ac:dyDescent="0.25">
      <c r="A1316" s="53">
        <f t="shared" si="60"/>
        <v>1315</v>
      </c>
      <c r="B1316" s="55"/>
      <c r="C1316" s="56"/>
      <c r="D1316" s="55"/>
      <c r="E1316" s="55"/>
      <c r="F1316" s="55"/>
      <c r="G1316" s="55"/>
      <c r="H1316" s="57"/>
      <c r="I1316" s="55"/>
      <c r="J1316" s="55"/>
      <c r="K1316" s="55"/>
      <c r="L1316" s="55"/>
      <c r="M1316" s="55"/>
      <c r="N1316" s="57"/>
      <c r="O1316" s="57" t="str">
        <f t="shared" si="61"/>
        <v/>
      </c>
      <c r="Q1316" s="38" t="s">
        <v>450</v>
      </c>
      <c r="R1316" s="38" t="str" cm="1">
        <f t="array" ref="R1316">_xlfn.XLOOKUP(Q1316,INDEX(Flettilisti,,1),INDEX(Flettilisti,,2),,0)</f>
        <v>Vantar flokkun</v>
      </c>
      <c r="S1316" s="38" t="str">
        <f>IF(ISBLANK(N1316),"",IF(N1316&lt;Gögn!$J$2,Gögn!$K$2,IF(N1316&gt;Gögn!$J$4,Gögn!$K$4,Gögn!$K$3)))</f>
        <v/>
      </c>
      <c r="T1316" s="49" t="str" cm="1">
        <f t="array" aca="1" ref="T1316" ca="1">IF(ISBLANK(B1316),"",IF(R1316="Styrkhæft",_xlfn.XLOOKUP(S1316,Vegalengdir[Texti],INDIRECT("Vegalengdir["&amp;'Upplýsingar um umsækjanda'!$B$10&amp;"]"),0%,0)))</f>
        <v/>
      </c>
      <c r="U1316" s="72" t="str">
        <f t="shared" si="62"/>
        <v/>
      </c>
    </row>
    <row r="1317" spans="1:21" x14ac:dyDescent="0.25">
      <c r="A1317" s="53">
        <f t="shared" si="60"/>
        <v>1316</v>
      </c>
      <c r="B1317" s="55"/>
      <c r="C1317" s="56"/>
      <c r="D1317" s="55"/>
      <c r="E1317" s="55"/>
      <c r="F1317" s="55"/>
      <c r="G1317" s="55"/>
      <c r="H1317" s="57"/>
      <c r="I1317" s="55"/>
      <c r="J1317" s="55"/>
      <c r="K1317" s="55"/>
      <c r="L1317" s="55"/>
      <c r="M1317" s="55"/>
      <c r="N1317" s="57"/>
      <c r="O1317" s="57" t="str">
        <f t="shared" si="61"/>
        <v/>
      </c>
      <c r="Q1317" s="38" t="s">
        <v>450</v>
      </c>
      <c r="R1317" s="38" t="str" cm="1">
        <f t="array" ref="R1317">_xlfn.XLOOKUP(Q1317,INDEX(Flettilisti,,1),INDEX(Flettilisti,,2),,0)</f>
        <v>Vantar flokkun</v>
      </c>
      <c r="S1317" s="38" t="str">
        <f>IF(ISBLANK(N1317),"",IF(N1317&lt;Gögn!$J$2,Gögn!$K$2,IF(N1317&gt;Gögn!$J$4,Gögn!$K$4,Gögn!$K$3)))</f>
        <v/>
      </c>
      <c r="T1317" s="49" t="str" cm="1">
        <f t="array" aca="1" ref="T1317" ca="1">IF(ISBLANK(B1317),"",IF(R1317="Styrkhæft",_xlfn.XLOOKUP(S1317,Vegalengdir[Texti],INDIRECT("Vegalengdir["&amp;'Upplýsingar um umsækjanda'!$B$10&amp;"]"),0%,0)))</f>
        <v/>
      </c>
      <c r="U1317" s="72" t="str">
        <f t="shared" si="62"/>
        <v/>
      </c>
    </row>
    <row r="1318" spans="1:21" x14ac:dyDescent="0.25">
      <c r="A1318" s="53">
        <f t="shared" si="60"/>
        <v>1317</v>
      </c>
      <c r="B1318" s="55"/>
      <c r="C1318" s="56"/>
      <c r="D1318" s="55"/>
      <c r="E1318" s="55"/>
      <c r="F1318" s="55"/>
      <c r="G1318" s="55"/>
      <c r="H1318" s="57"/>
      <c r="I1318" s="55"/>
      <c r="J1318" s="55"/>
      <c r="K1318" s="55"/>
      <c r="L1318" s="55"/>
      <c r="M1318" s="55"/>
      <c r="N1318" s="57"/>
      <c r="O1318" s="57" t="str">
        <f t="shared" si="61"/>
        <v/>
      </c>
      <c r="Q1318" s="38" t="s">
        <v>450</v>
      </c>
      <c r="R1318" s="38" t="str" cm="1">
        <f t="array" ref="R1318">_xlfn.XLOOKUP(Q1318,INDEX(Flettilisti,,1),INDEX(Flettilisti,,2),,0)</f>
        <v>Vantar flokkun</v>
      </c>
      <c r="S1318" s="38" t="str">
        <f>IF(ISBLANK(N1318),"",IF(N1318&lt;Gögn!$J$2,Gögn!$K$2,IF(N1318&gt;Gögn!$J$4,Gögn!$K$4,Gögn!$K$3)))</f>
        <v/>
      </c>
      <c r="T1318" s="49" t="str" cm="1">
        <f t="array" aca="1" ref="T1318" ca="1">IF(ISBLANK(B1318),"",IF(R1318="Styrkhæft",_xlfn.XLOOKUP(S1318,Vegalengdir[Texti],INDIRECT("Vegalengdir["&amp;'Upplýsingar um umsækjanda'!$B$10&amp;"]"),0%,0)))</f>
        <v/>
      </c>
      <c r="U1318" s="72" t="str">
        <f t="shared" si="62"/>
        <v/>
      </c>
    </row>
    <row r="1319" spans="1:21" x14ac:dyDescent="0.25">
      <c r="A1319" s="53">
        <f t="shared" si="60"/>
        <v>1318</v>
      </c>
      <c r="B1319" s="55"/>
      <c r="C1319" s="56"/>
      <c r="D1319" s="55"/>
      <c r="E1319" s="55"/>
      <c r="F1319" s="55"/>
      <c r="G1319" s="55"/>
      <c r="H1319" s="57"/>
      <c r="I1319" s="55"/>
      <c r="J1319" s="55"/>
      <c r="K1319" s="55"/>
      <c r="L1319" s="55"/>
      <c r="M1319" s="55"/>
      <c r="N1319" s="57"/>
      <c r="O1319" s="57" t="str">
        <f t="shared" si="61"/>
        <v/>
      </c>
      <c r="Q1319" s="38" t="s">
        <v>450</v>
      </c>
      <c r="R1319" s="38" t="str" cm="1">
        <f t="array" ref="R1319">_xlfn.XLOOKUP(Q1319,INDEX(Flettilisti,,1),INDEX(Flettilisti,,2),,0)</f>
        <v>Vantar flokkun</v>
      </c>
      <c r="S1319" s="38" t="str">
        <f>IF(ISBLANK(N1319),"",IF(N1319&lt;Gögn!$J$2,Gögn!$K$2,IF(N1319&gt;Gögn!$J$4,Gögn!$K$4,Gögn!$K$3)))</f>
        <v/>
      </c>
      <c r="T1319" s="49" t="str" cm="1">
        <f t="array" aca="1" ref="T1319" ca="1">IF(ISBLANK(B1319),"",IF(R1319="Styrkhæft",_xlfn.XLOOKUP(S1319,Vegalengdir[Texti],INDIRECT("Vegalengdir["&amp;'Upplýsingar um umsækjanda'!$B$10&amp;"]"),0%,0)))</f>
        <v/>
      </c>
      <c r="U1319" s="72" t="str">
        <f t="shared" si="62"/>
        <v/>
      </c>
    </row>
    <row r="1320" spans="1:21" x14ac:dyDescent="0.25">
      <c r="A1320" s="53">
        <f t="shared" si="60"/>
        <v>1319</v>
      </c>
      <c r="B1320" s="55"/>
      <c r="C1320" s="56"/>
      <c r="D1320" s="55"/>
      <c r="E1320" s="55"/>
      <c r="F1320" s="55"/>
      <c r="G1320" s="55"/>
      <c r="H1320" s="57"/>
      <c r="I1320" s="55"/>
      <c r="J1320" s="55"/>
      <c r="K1320" s="55"/>
      <c r="L1320" s="55"/>
      <c r="M1320" s="55"/>
      <c r="N1320" s="57"/>
      <c r="O1320" s="57" t="str">
        <f t="shared" si="61"/>
        <v/>
      </c>
      <c r="Q1320" s="38" t="s">
        <v>450</v>
      </c>
      <c r="R1320" s="38" t="str" cm="1">
        <f t="array" ref="R1320">_xlfn.XLOOKUP(Q1320,INDEX(Flettilisti,,1),INDEX(Flettilisti,,2),,0)</f>
        <v>Vantar flokkun</v>
      </c>
      <c r="S1320" s="38" t="str">
        <f>IF(ISBLANK(N1320),"",IF(N1320&lt;Gögn!$J$2,Gögn!$K$2,IF(N1320&gt;Gögn!$J$4,Gögn!$K$4,Gögn!$K$3)))</f>
        <v/>
      </c>
      <c r="T1320" s="49" t="str" cm="1">
        <f t="array" aca="1" ref="T1320" ca="1">IF(ISBLANK(B1320),"",IF(R1320="Styrkhæft",_xlfn.XLOOKUP(S1320,Vegalengdir[Texti],INDIRECT("Vegalengdir["&amp;'Upplýsingar um umsækjanda'!$B$10&amp;"]"),0%,0)))</f>
        <v/>
      </c>
      <c r="U1320" s="72" t="str">
        <f t="shared" si="62"/>
        <v/>
      </c>
    </row>
    <row r="1321" spans="1:21" x14ac:dyDescent="0.25">
      <c r="A1321" s="53">
        <f t="shared" si="60"/>
        <v>1320</v>
      </c>
      <c r="B1321" s="55"/>
      <c r="C1321" s="56"/>
      <c r="D1321" s="55"/>
      <c r="E1321" s="55"/>
      <c r="F1321" s="55"/>
      <c r="G1321" s="55"/>
      <c r="H1321" s="57"/>
      <c r="I1321" s="55"/>
      <c r="J1321" s="55"/>
      <c r="K1321" s="55"/>
      <c r="L1321" s="55"/>
      <c r="M1321" s="55"/>
      <c r="N1321" s="57"/>
      <c r="O1321" s="57" t="str">
        <f t="shared" si="61"/>
        <v/>
      </c>
      <c r="Q1321" s="38" t="s">
        <v>450</v>
      </c>
      <c r="R1321" s="38" t="str" cm="1">
        <f t="array" ref="R1321">_xlfn.XLOOKUP(Q1321,INDEX(Flettilisti,,1),INDEX(Flettilisti,,2),,0)</f>
        <v>Vantar flokkun</v>
      </c>
      <c r="S1321" s="38" t="str">
        <f>IF(ISBLANK(N1321),"",IF(N1321&lt;Gögn!$J$2,Gögn!$K$2,IF(N1321&gt;Gögn!$J$4,Gögn!$K$4,Gögn!$K$3)))</f>
        <v/>
      </c>
      <c r="T1321" s="49" t="str" cm="1">
        <f t="array" aca="1" ref="T1321" ca="1">IF(ISBLANK(B1321),"",IF(R1321="Styrkhæft",_xlfn.XLOOKUP(S1321,Vegalengdir[Texti],INDIRECT("Vegalengdir["&amp;'Upplýsingar um umsækjanda'!$B$10&amp;"]"),0%,0)))</f>
        <v/>
      </c>
      <c r="U1321" s="72" t="str">
        <f t="shared" si="62"/>
        <v/>
      </c>
    </row>
    <row r="1322" spans="1:21" x14ac:dyDescent="0.25">
      <c r="A1322" s="53">
        <f t="shared" si="60"/>
        <v>1321</v>
      </c>
      <c r="B1322" s="55"/>
      <c r="C1322" s="56"/>
      <c r="D1322" s="55"/>
      <c r="E1322" s="55"/>
      <c r="F1322" s="55"/>
      <c r="G1322" s="55"/>
      <c r="H1322" s="57"/>
      <c r="I1322" s="55"/>
      <c r="J1322" s="55"/>
      <c r="K1322" s="55"/>
      <c r="L1322" s="55"/>
      <c r="M1322" s="55"/>
      <c r="N1322" s="57"/>
      <c r="O1322" s="57" t="str">
        <f t="shared" si="61"/>
        <v/>
      </c>
      <c r="Q1322" s="38" t="s">
        <v>450</v>
      </c>
      <c r="R1322" s="38" t="str" cm="1">
        <f t="array" ref="R1322">_xlfn.XLOOKUP(Q1322,INDEX(Flettilisti,,1),INDEX(Flettilisti,,2),,0)</f>
        <v>Vantar flokkun</v>
      </c>
      <c r="S1322" s="38" t="str">
        <f>IF(ISBLANK(N1322),"",IF(N1322&lt;Gögn!$J$2,Gögn!$K$2,IF(N1322&gt;Gögn!$J$4,Gögn!$K$4,Gögn!$K$3)))</f>
        <v/>
      </c>
      <c r="T1322" s="49" t="str" cm="1">
        <f t="array" aca="1" ref="T1322" ca="1">IF(ISBLANK(B1322),"",IF(R1322="Styrkhæft",_xlfn.XLOOKUP(S1322,Vegalengdir[Texti],INDIRECT("Vegalengdir["&amp;'Upplýsingar um umsækjanda'!$B$10&amp;"]"),0%,0)))</f>
        <v/>
      </c>
      <c r="U1322" s="72" t="str">
        <f t="shared" si="62"/>
        <v/>
      </c>
    </row>
    <row r="1323" spans="1:21" x14ac:dyDescent="0.25">
      <c r="A1323" s="53">
        <f t="shared" ref="A1323:A1386" si="63">A1322+1</f>
        <v>1322</v>
      </c>
      <c r="B1323" s="55"/>
      <c r="C1323" s="56"/>
      <c r="D1323" s="55"/>
      <c r="E1323" s="55"/>
      <c r="F1323" s="55"/>
      <c r="G1323" s="55"/>
      <c r="H1323" s="57"/>
      <c r="I1323" s="55"/>
      <c r="J1323" s="55"/>
      <c r="K1323" s="55"/>
      <c r="L1323" s="55"/>
      <c r="M1323" s="55"/>
      <c r="N1323" s="57"/>
      <c r="O1323" s="57" t="str">
        <f t="shared" si="61"/>
        <v/>
      </c>
      <c r="Q1323" s="38" t="s">
        <v>450</v>
      </c>
      <c r="R1323" s="38" t="str" cm="1">
        <f t="array" ref="R1323">_xlfn.XLOOKUP(Q1323,INDEX(Flettilisti,,1),INDEX(Flettilisti,,2),,0)</f>
        <v>Vantar flokkun</v>
      </c>
      <c r="S1323" s="38" t="str">
        <f>IF(ISBLANK(N1323),"",IF(N1323&lt;Gögn!$J$2,Gögn!$K$2,IF(N1323&gt;Gögn!$J$4,Gögn!$K$4,Gögn!$K$3)))</f>
        <v/>
      </c>
      <c r="T1323" s="49" t="str" cm="1">
        <f t="array" aca="1" ref="T1323" ca="1">IF(ISBLANK(B1323),"",IF(R1323="Styrkhæft",_xlfn.XLOOKUP(S1323,Vegalengdir[Texti],INDIRECT("Vegalengdir["&amp;'Upplýsingar um umsækjanda'!$B$10&amp;"]"),0%,0)))</f>
        <v/>
      </c>
      <c r="U1323" s="72" t="str">
        <f t="shared" si="62"/>
        <v/>
      </c>
    </row>
    <row r="1324" spans="1:21" x14ac:dyDescent="0.25">
      <c r="A1324" s="53">
        <f t="shared" si="63"/>
        <v>1323</v>
      </c>
      <c r="B1324" s="55"/>
      <c r="C1324" s="56"/>
      <c r="D1324" s="55"/>
      <c r="E1324" s="55"/>
      <c r="F1324" s="55"/>
      <c r="G1324" s="55"/>
      <c r="H1324" s="57"/>
      <c r="I1324" s="55"/>
      <c r="J1324" s="55"/>
      <c r="K1324" s="55"/>
      <c r="L1324" s="55"/>
      <c r="M1324" s="55"/>
      <c r="N1324" s="57"/>
      <c r="O1324" s="57" t="str">
        <f t="shared" si="61"/>
        <v/>
      </c>
      <c r="Q1324" s="38" t="s">
        <v>450</v>
      </c>
      <c r="R1324" s="38" t="str" cm="1">
        <f t="array" ref="R1324">_xlfn.XLOOKUP(Q1324,INDEX(Flettilisti,,1),INDEX(Flettilisti,,2),,0)</f>
        <v>Vantar flokkun</v>
      </c>
      <c r="S1324" s="38" t="str">
        <f>IF(ISBLANK(N1324),"",IF(N1324&lt;Gögn!$J$2,Gögn!$K$2,IF(N1324&gt;Gögn!$J$4,Gögn!$K$4,Gögn!$K$3)))</f>
        <v/>
      </c>
      <c r="T1324" s="49" t="str" cm="1">
        <f t="array" aca="1" ref="T1324" ca="1">IF(ISBLANK(B1324),"",IF(R1324="Styrkhæft",_xlfn.XLOOKUP(S1324,Vegalengdir[Texti],INDIRECT("Vegalengdir["&amp;'Upplýsingar um umsækjanda'!$B$10&amp;"]"),0%,0)))</f>
        <v/>
      </c>
      <c r="U1324" s="72" t="str">
        <f t="shared" si="62"/>
        <v/>
      </c>
    </row>
    <row r="1325" spans="1:21" x14ac:dyDescent="0.25">
      <c r="A1325" s="53">
        <f t="shared" si="63"/>
        <v>1324</v>
      </c>
      <c r="B1325" s="55"/>
      <c r="C1325" s="56"/>
      <c r="D1325" s="55"/>
      <c r="E1325" s="55"/>
      <c r="F1325" s="55"/>
      <c r="G1325" s="55"/>
      <c r="H1325" s="57"/>
      <c r="I1325" s="55"/>
      <c r="J1325" s="55"/>
      <c r="K1325" s="55"/>
      <c r="L1325" s="55"/>
      <c r="M1325" s="55"/>
      <c r="N1325" s="57"/>
      <c r="O1325" s="57" t="str">
        <f t="shared" si="61"/>
        <v/>
      </c>
      <c r="Q1325" s="38" t="s">
        <v>450</v>
      </c>
      <c r="R1325" s="38" t="str" cm="1">
        <f t="array" ref="R1325">_xlfn.XLOOKUP(Q1325,INDEX(Flettilisti,,1),INDEX(Flettilisti,,2),,0)</f>
        <v>Vantar flokkun</v>
      </c>
      <c r="S1325" s="38" t="str">
        <f>IF(ISBLANK(N1325),"",IF(N1325&lt;Gögn!$J$2,Gögn!$K$2,IF(N1325&gt;Gögn!$J$4,Gögn!$K$4,Gögn!$K$3)))</f>
        <v/>
      </c>
      <c r="T1325" s="49" t="str" cm="1">
        <f t="array" aca="1" ref="T1325" ca="1">IF(ISBLANK(B1325),"",IF(R1325="Styrkhæft",_xlfn.XLOOKUP(S1325,Vegalengdir[Texti],INDIRECT("Vegalengdir["&amp;'Upplýsingar um umsækjanda'!$B$10&amp;"]"),0%,0)))</f>
        <v/>
      </c>
      <c r="U1325" s="72" t="str">
        <f t="shared" si="62"/>
        <v/>
      </c>
    </row>
    <row r="1326" spans="1:21" x14ac:dyDescent="0.25">
      <c r="A1326" s="53">
        <f t="shared" si="63"/>
        <v>1325</v>
      </c>
      <c r="B1326" s="55"/>
      <c r="C1326" s="56"/>
      <c r="D1326" s="55"/>
      <c r="E1326" s="55"/>
      <c r="F1326" s="55"/>
      <c r="G1326" s="55"/>
      <c r="H1326" s="57"/>
      <c r="I1326" s="55"/>
      <c r="J1326" s="55"/>
      <c r="K1326" s="55"/>
      <c r="L1326" s="55"/>
      <c r="M1326" s="55"/>
      <c r="N1326" s="57"/>
      <c r="O1326" s="57" t="str">
        <f t="shared" si="61"/>
        <v/>
      </c>
      <c r="Q1326" s="38" t="s">
        <v>450</v>
      </c>
      <c r="R1326" s="38" t="str" cm="1">
        <f t="array" ref="R1326">_xlfn.XLOOKUP(Q1326,INDEX(Flettilisti,,1),INDEX(Flettilisti,,2),,0)</f>
        <v>Vantar flokkun</v>
      </c>
      <c r="S1326" s="38" t="str">
        <f>IF(ISBLANK(N1326),"",IF(N1326&lt;Gögn!$J$2,Gögn!$K$2,IF(N1326&gt;Gögn!$J$4,Gögn!$K$4,Gögn!$K$3)))</f>
        <v/>
      </c>
      <c r="T1326" s="49" t="str" cm="1">
        <f t="array" aca="1" ref="T1326" ca="1">IF(ISBLANK(B1326),"",IF(R1326="Styrkhæft",_xlfn.XLOOKUP(S1326,Vegalengdir[Texti],INDIRECT("Vegalengdir["&amp;'Upplýsingar um umsækjanda'!$B$10&amp;"]"),0%,0)))</f>
        <v/>
      </c>
      <c r="U1326" s="72" t="str">
        <f t="shared" si="62"/>
        <v/>
      </c>
    </row>
    <row r="1327" spans="1:21" x14ac:dyDescent="0.25">
      <c r="A1327" s="53">
        <f t="shared" si="63"/>
        <v>1326</v>
      </c>
      <c r="B1327" s="55"/>
      <c r="C1327" s="56"/>
      <c r="D1327" s="55"/>
      <c r="E1327" s="55"/>
      <c r="F1327" s="55"/>
      <c r="G1327" s="55"/>
      <c r="H1327" s="57"/>
      <c r="I1327" s="55"/>
      <c r="J1327" s="55"/>
      <c r="K1327" s="55"/>
      <c r="L1327" s="55"/>
      <c r="M1327" s="55"/>
      <c r="N1327" s="57"/>
      <c r="O1327" s="57" t="str">
        <f t="shared" si="61"/>
        <v/>
      </c>
      <c r="Q1327" s="38" t="s">
        <v>450</v>
      </c>
      <c r="R1327" s="38" t="str" cm="1">
        <f t="array" ref="R1327">_xlfn.XLOOKUP(Q1327,INDEX(Flettilisti,,1),INDEX(Flettilisti,,2),,0)</f>
        <v>Vantar flokkun</v>
      </c>
      <c r="S1327" s="38" t="str">
        <f>IF(ISBLANK(N1327),"",IF(N1327&lt;Gögn!$J$2,Gögn!$K$2,IF(N1327&gt;Gögn!$J$4,Gögn!$K$4,Gögn!$K$3)))</f>
        <v/>
      </c>
      <c r="T1327" s="49" t="str" cm="1">
        <f t="array" aca="1" ref="T1327" ca="1">IF(ISBLANK(B1327),"",IF(R1327="Styrkhæft",_xlfn.XLOOKUP(S1327,Vegalengdir[Texti],INDIRECT("Vegalengdir["&amp;'Upplýsingar um umsækjanda'!$B$10&amp;"]"),0%,0)))</f>
        <v/>
      </c>
      <c r="U1327" s="72" t="str">
        <f t="shared" si="62"/>
        <v/>
      </c>
    </row>
    <row r="1328" spans="1:21" x14ac:dyDescent="0.25">
      <c r="A1328" s="53">
        <f t="shared" si="63"/>
        <v>1327</v>
      </c>
      <c r="B1328" s="55"/>
      <c r="C1328" s="56"/>
      <c r="D1328" s="55"/>
      <c r="E1328" s="55"/>
      <c r="F1328" s="55"/>
      <c r="G1328" s="55"/>
      <c r="H1328" s="57"/>
      <c r="I1328" s="55"/>
      <c r="J1328" s="55"/>
      <c r="K1328" s="55"/>
      <c r="L1328" s="55"/>
      <c r="M1328" s="55"/>
      <c r="N1328" s="57"/>
      <c r="O1328" s="57" t="str">
        <f t="shared" si="61"/>
        <v/>
      </c>
      <c r="Q1328" s="38" t="s">
        <v>450</v>
      </c>
      <c r="R1328" s="38" t="str" cm="1">
        <f t="array" ref="R1328">_xlfn.XLOOKUP(Q1328,INDEX(Flettilisti,,1),INDEX(Flettilisti,,2),,0)</f>
        <v>Vantar flokkun</v>
      </c>
      <c r="S1328" s="38" t="str">
        <f>IF(ISBLANK(N1328),"",IF(N1328&lt;Gögn!$J$2,Gögn!$K$2,IF(N1328&gt;Gögn!$J$4,Gögn!$K$4,Gögn!$K$3)))</f>
        <v/>
      </c>
      <c r="T1328" s="49" t="str" cm="1">
        <f t="array" aca="1" ref="T1328" ca="1">IF(ISBLANK(B1328),"",IF(R1328="Styrkhæft",_xlfn.XLOOKUP(S1328,Vegalengdir[Texti],INDIRECT("Vegalengdir["&amp;'Upplýsingar um umsækjanda'!$B$10&amp;"]"),0%,0)))</f>
        <v/>
      </c>
      <c r="U1328" s="72" t="str">
        <f t="shared" si="62"/>
        <v/>
      </c>
    </row>
    <row r="1329" spans="1:21" x14ac:dyDescent="0.25">
      <c r="A1329" s="53">
        <f t="shared" si="63"/>
        <v>1328</v>
      </c>
      <c r="B1329" s="55"/>
      <c r="C1329" s="56"/>
      <c r="D1329" s="55"/>
      <c r="E1329" s="55"/>
      <c r="F1329" s="55"/>
      <c r="G1329" s="55"/>
      <c r="H1329" s="57"/>
      <c r="I1329" s="55"/>
      <c r="J1329" s="55"/>
      <c r="K1329" s="55"/>
      <c r="L1329" s="55"/>
      <c r="M1329" s="55"/>
      <c r="N1329" s="57"/>
      <c r="O1329" s="57" t="str">
        <f t="shared" si="61"/>
        <v/>
      </c>
      <c r="Q1329" s="38" t="s">
        <v>450</v>
      </c>
      <c r="R1329" s="38" t="str" cm="1">
        <f t="array" ref="R1329">_xlfn.XLOOKUP(Q1329,INDEX(Flettilisti,,1),INDEX(Flettilisti,,2),,0)</f>
        <v>Vantar flokkun</v>
      </c>
      <c r="S1329" s="38" t="str">
        <f>IF(ISBLANK(N1329),"",IF(N1329&lt;Gögn!$J$2,Gögn!$K$2,IF(N1329&gt;Gögn!$J$4,Gögn!$K$4,Gögn!$K$3)))</f>
        <v/>
      </c>
      <c r="T1329" s="49" t="str" cm="1">
        <f t="array" aca="1" ref="T1329" ca="1">IF(ISBLANK(B1329),"",IF(R1329="Styrkhæft",_xlfn.XLOOKUP(S1329,Vegalengdir[Texti],INDIRECT("Vegalengdir["&amp;'Upplýsingar um umsækjanda'!$B$10&amp;"]"),0%,0)))</f>
        <v/>
      </c>
      <c r="U1329" s="72" t="str">
        <f t="shared" si="62"/>
        <v/>
      </c>
    </row>
    <row r="1330" spans="1:21" x14ac:dyDescent="0.25">
      <c r="A1330" s="53">
        <f t="shared" si="63"/>
        <v>1329</v>
      </c>
      <c r="B1330" s="55"/>
      <c r="C1330" s="56"/>
      <c r="D1330" s="55"/>
      <c r="E1330" s="55"/>
      <c r="F1330" s="55"/>
      <c r="G1330" s="55"/>
      <c r="H1330" s="57"/>
      <c r="I1330" s="55"/>
      <c r="J1330" s="55"/>
      <c r="K1330" s="55"/>
      <c r="L1330" s="55"/>
      <c r="M1330" s="55"/>
      <c r="N1330" s="57"/>
      <c r="O1330" s="57" t="str">
        <f t="shared" si="61"/>
        <v/>
      </c>
      <c r="Q1330" s="38" t="s">
        <v>450</v>
      </c>
      <c r="R1330" s="38" t="str" cm="1">
        <f t="array" ref="R1330">_xlfn.XLOOKUP(Q1330,INDEX(Flettilisti,,1),INDEX(Flettilisti,,2),,0)</f>
        <v>Vantar flokkun</v>
      </c>
      <c r="S1330" s="38" t="str">
        <f>IF(ISBLANK(N1330),"",IF(N1330&lt;Gögn!$J$2,Gögn!$K$2,IF(N1330&gt;Gögn!$J$4,Gögn!$K$4,Gögn!$K$3)))</f>
        <v/>
      </c>
      <c r="T1330" s="49" t="str" cm="1">
        <f t="array" aca="1" ref="T1330" ca="1">IF(ISBLANK(B1330),"",IF(R1330="Styrkhæft",_xlfn.XLOOKUP(S1330,Vegalengdir[Texti],INDIRECT("Vegalengdir["&amp;'Upplýsingar um umsækjanda'!$B$10&amp;"]"),0%,0)))</f>
        <v/>
      </c>
      <c r="U1330" s="72" t="str">
        <f t="shared" si="62"/>
        <v/>
      </c>
    </row>
    <row r="1331" spans="1:21" x14ac:dyDescent="0.25">
      <c r="A1331" s="53">
        <f t="shared" si="63"/>
        <v>1330</v>
      </c>
      <c r="B1331" s="55"/>
      <c r="C1331" s="56"/>
      <c r="D1331" s="55"/>
      <c r="E1331" s="55"/>
      <c r="F1331" s="55"/>
      <c r="G1331" s="55"/>
      <c r="H1331" s="57"/>
      <c r="I1331" s="55"/>
      <c r="J1331" s="55"/>
      <c r="K1331" s="55"/>
      <c r="L1331" s="55"/>
      <c r="M1331" s="55"/>
      <c r="N1331" s="57"/>
      <c r="O1331" s="57" t="str">
        <f t="shared" si="61"/>
        <v/>
      </c>
      <c r="Q1331" s="38" t="s">
        <v>450</v>
      </c>
      <c r="R1331" s="38" t="str" cm="1">
        <f t="array" ref="R1331">_xlfn.XLOOKUP(Q1331,INDEX(Flettilisti,,1),INDEX(Flettilisti,,2),,0)</f>
        <v>Vantar flokkun</v>
      </c>
      <c r="S1331" s="38" t="str">
        <f>IF(ISBLANK(N1331),"",IF(N1331&lt;Gögn!$J$2,Gögn!$K$2,IF(N1331&gt;Gögn!$J$4,Gögn!$K$4,Gögn!$K$3)))</f>
        <v/>
      </c>
      <c r="T1331" s="49" t="str" cm="1">
        <f t="array" aca="1" ref="T1331" ca="1">IF(ISBLANK(B1331),"",IF(R1331="Styrkhæft",_xlfn.XLOOKUP(S1331,Vegalengdir[Texti],INDIRECT("Vegalengdir["&amp;'Upplýsingar um umsækjanda'!$B$10&amp;"]"),0%,0)))</f>
        <v/>
      </c>
      <c r="U1331" s="72" t="str">
        <f t="shared" si="62"/>
        <v/>
      </c>
    </row>
    <row r="1332" spans="1:21" x14ac:dyDescent="0.25">
      <c r="A1332" s="53">
        <f t="shared" si="63"/>
        <v>1331</v>
      </c>
      <c r="B1332" s="55"/>
      <c r="C1332" s="56"/>
      <c r="D1332" s="55"/>
      <c r="E1332" s="55"/>
      <c r="F1332" s="55"/>
      <c r="G1332" s="55"/>
      <c r="H1332" s="57"/>
      <c r="I1332" s="55"/>
      <c r="J1332" s="55"/>
      <c r="K1332" s="55"/>
      <c r="L1332" s="55"/>
      <c r="M1332" s="55"/>
      <c r="N1332" s="57"/>
      <c r="O1332" s="57" t="str">
        <f t="shared" si="61"/>
        <v/>
      </c>
      <c r="Q1332" s="38" t="s">
        <v>450</v>
      </c>
      <c r="R1332" s="38" t="str" cm="1">
        <f t="array" ref="R1332">_xlfn.XLOOKUP(Q1332,INDEX(Flettilisti,,1),INDEX(Flettilisti,,2),,0)</f>
        <v>Vantar flokkun</v>
      </c>
      <c r="S1332" s="38" t="str">
        <f>IF(ISBLANK(N1332),"",IF(N1332&lt;Gögn!$J$2,Gögn!$K$2,IF(N1332&gt;Gögn!$J$4,Gögn!$K$4,Gögn!$K$3)))</f>
        <v/>
      </c>
      <c r="T1332" s="49" t="str" cm="1">
        <f t="array" aca="1" ref="T1332" ca="1">IF(ISBLANK(B1332),"",IF(R1332="Styrkhæft",_xlfn.XLOOKUP(S1332,Vegalengdir[Texti],INDIRECT("Vegalengdir["&amp;'Upplýsingar um umsækjanda'!$B$10&amp;"]"),0%,0)))</f>
        <v/>
      </c>
      <c r="U1332" s="72" t="str">
        <f t="shared" si="62"/>
        <v/>
      </c>
    </row>
    <row r="1333" spans="1:21" x14ac:dyDescent="0.25">
      <c r="A1333" s="53">
        <f t="shared" si="63"/>
        <v>1332</v>
      </c>
      <c r="B1333" s="55"/>
      <c r="C1333" s="56"/>
      <c r="D1333" s="55"/>
      <c r="E1333" s="55"/>
      <c r="F1333" s="55"/>
      <c r="G1333" s="55"/>
      <c r="H1333" s="57"/>
      <c r="I1333" s="55"/>
      <c r="J1333" s="55"/>
      <c r="K1333" s="55"/>
      <c r="L1333" s="55"/>
      <c r="M1333" s="55"/>
      <c r="N1333" s="57"/>
      <c r="O1333" s="57" t="str">
        <f t="shared" si="61"/>
        <v/>
      </c>
      <c r="Q1333" s="38" t="s">
        <v>450</v>
      </c>
      <c r="R1333" s="38" t="str" cm="1">
        <f t="array" ref="R1333">_xlfn.XLOOKUP(Q1333,INDEX(Flettilisti,,1),INDEX(Flettilisti,,2),,0)</f>
        <v>Vantar flokkun</v>
      </c>
      <c r="S1333" s="38" t="str">
        <f>IF(ISBLANK(N1333),"",IF(N1333&lt;Gögn!$J$2,Gögn!$K$2,IF(N1333&gt;Gögn!$J$4,Gögn!$K$4,Gögn!$K$3)))</f>
        <v/>
      </c>
      <c r="T1333" s="49" t="str" cm="1">
        <f t="array" aca="1" ref="T1333" ca="1">IF(ISBLANK(B1333),"",IF(R1333="Styrkhæft",_xlfn.XLOOKUP(S1333,Vegalengdir[Texti],INDIRECT("Vegalengdir["&amp;'Upplýsingar um umsækjanda'!$B$10&amp;"]"),0%,0)))</f>
        <v/>
      </c>
      <c r="U1333" s="72" t="str">
        <f t="shared" si="62"/>
        <v/>
      </c>
    </row>
    <row r="1334" spans="1:21" x14ac:dyDescent="0.25">
      <c r="A1334" s="53">
        <f t="shared" si="63"/>
        <v>1333</v>
      </c>
      <c r="B1334" s="55"/>
      <c r="C1334" s="56"/>
      <c r="D1334" s="55"/>
      <c r="E1334" s="55"/>
      <c r="F1334" s="55"/>
      <c r="G1334" s="55"/>
      <c r="H1334" s="57"/>
      <c r="I1334" s="55"/>
      <c r="J1334" s="55"/>
      <c r="K1334" s="55"/>
      <c r="L1334" s="55"/>
      <c r="M1334" s="55"/>
      <c r="N1334" s="57"/>
      <c r="O1334" s="57" t="str">
        <f t="shared" si="61"/>
        <v/>
      </c>
      <c r="Q1334" s="38" t="s">
        <v>450</v>
      </c>
      <c r="R1334" s="38" t="str" cm="1">
        <f t="array" ref="R1334">_xlfn.XLOOKUP(Q1334,INDEX(Flettilisti,,1),INDEX(Flettilisti,,2),,0)</f>
        <v>Vantar flokkun</v>
      </c>
      <c r="S1334" s="38" t="str">
        <f>IF(ISBLANK(N1334),"",IF(N1334&lt;Gögn!$J$2,Gögn!$K$2,IF(N1334&gt;Gögn!$J$4,Gögn!$K$4,Gögn!$K$3)))</f>
        <v/>
      </c>
      <c r="T1334" s="49" t="str" cm="1">
        <f t="array" aca="1" ref="T1334" ca="1">IF(ISBLANK(B1334),"",IF(R1334="Styrkhæft",_xlfn.XLOOKUP(S1334,Vegalengdir[Texti],INDIRECT("Vegalengdir["&amp;'Upplýsingar um umsækjanda'!$B$10&amp;"]"),0%,0)))</f>
        <v/>
      </c>
      <c r="U1334" s="72" t="str">
        <f t="shared" si="62"/>
        <v/>
      </c>
    </row>
    <row r="1335" spans="1:21" x14ac:dyDescent="0.25">
      <c r="A1335" s="53">
        <f t="shared" si="63"/>
        <v>1334</v>
      </c>
      <c r="B1335" s="55"/>
      <c r="C1335" s="56"/>
      <c r="D1335" s="55"/>
      <c r="E1335" s="55"/>
      <c r="F1335" s="55"/>
      <c r="G1335" s="55"/>
      <c r="H1335" s="57"/>
      <c r="I1335" s="55"/>
      <c r="J1335" s="55"/>
      <c r="K1335" s="55"/>
      <c r="L1335" s="55"/>
      <c r="M1335" s="55"/>
      <c r="N1335" s="57"/>
      <c r="O1335" s="57" t="str">
        <f t="shared" si="61"/>
        <v/>
      </c>
      <c r="Q1335" s="38" t="s">
        <v>450</v>
      </c>
      <c r="R1335" s="38" t="str" cm="1">
        <f t="array" ref="R1335">_xlfn.XLOOKUP(Q1335,INDEX(Flettilisti,,1),INDEX(Flettilisti,,2),,0)</f>
        <v>Vantar flokkun</v>
      </c>
      <c r="S1335" s="38" t="str">
        <f>IF(ISBLANK(N1335),"",IF(N1335&lt;Gögn!$J$2,Gögn!$K$2,IF(N1335&gt;Gögn!$J$4,Gögn!$K$4,Gögn!$K$3)))</f>
        <v/>
      </c>
      <c r="T1335" s="49" t="str" cm="1">
        <f t="array" aca="1" ref="T1335" ca="1">IF(ISBLANK(B1335),"",IF(R1335="Styrkhæft",_xlfn.XLOOKUP(S1335,Vegalengdir[Texti],INDIRECT("Vegalengdir["&amp;'Upplýsingar um umsækjanda'!$B$10&amp;"]"),0%,0)))</f>
        <v/>
      </c>
      <c r="U1335" s="72" t="str">
        <f t="shared" si="62"/>
        <v/>
      </c>
    </row>
    <row r="1336" spans="1:21" x14ac:dyDescent="0.25">
      <c r="A1336" s="53">
        <f t="shared" si="63"/>
        <v>1335</v>
      </c>
      <c r="B1336" s="55"/>
      <c r="C1336" s="56"/>
      <c r="D1336" s="55"/>
      <c r="E1336" s="55"/>
      <c r="F1336" s="55"/>
      <c r="G1336" s="55"/>
      <c r="H1336" s="57"/>
      <c r="I1336" s="55"/>
      <c r="J1336" s="55"/>
      <c r="K1336" s="55"/>
      <c r="L1336" s="55"/>
      <c r="M1336" s="55"/>
      <c r="N1336" s="57"/>
      <c r="O1336" s="57" t="str">
        <f t="shared" si="61"/>
        <v/>
      </c>
      <c r="Q1336" s="38" t="s">
        <v>450</v>
      </c>
      <c r="R1336" s="38" t="str" cm="1">
        <f t="array" ref="R1336">_xlfn.XLOOKUP(Q1336,INDEX(Flettilisti,,1),INDEX(Flettilisti,,2),,0)</f>
        <v>Vantar flokkun</v>
      </c>
      <c r="S1336" s="38" t="str">
        <f>IF(ISBLANK(N1336),"",IF(N1336&lt;Gögn!$J$2,Gögn!$K$2,IF(N1336&gt;Gögn!$J$4,Gögn!$K$4,Gögn!$K$3)))</f>
        <v/>
      </c>
      <c r="T1336" s="49" t="str" cm="1">
        <f t="array" aca="1" ref="T1336" ca="1">IF(ISBLANK(B1336),"",IF(R1336="Styrkhæft",_xlfn.XLOOKUP(S1336,Vegalengdir[Texti],INDIRECT("Vegalengdir["&amp;'Upplýsingar um umsækjanda'!$B$10&amp;"]"),0%,0)))</f>
        <v/>
      </c>
      <c r="U1336" s="72" t="str">
        <f t="shared" si="62"/>
        <v/>
      </c>
    </row>
    <row r="1337" spans="1:21" x14ac:dyDescent="0.25">
      <c r="A1337" s="53">
        <f t="shared" si="63"/>
        <v>1336</v>
      </c>
      <c r="B1337" s="55"/>
      <c r="C1337" s="56"/>
      <c r="D1337" s="55"/>
      <c r="E1337" s="55"/>
      <c r="F1337" s="55"/>
      <c r="G1337" s="55"/>
      <c r="H1337" s="57"/>
      <c r="I1337" s="55"/>
      <c r="J1337" s="55"/>
      <c r="K1337" s="55"/>
      <c r="L1337" s="55"/>
      <c r="M1337" s="55"/>
      <c r="N1337" s="57"/>
      <c r="O1337" s="57" t="str">
        <f t="shared" si="61"/>
        <v/>
      </c>
      <c r="Q1337" s="38" t="s">
        <v>450</v>
      </c>
      <c r="R1337" s="38" t="str" cm="1">
        <f t="array" ref="R1337">_xlfn.XLOOKUP(Q1337,INDEX(Flettilisti,,1),INDEX(Flettilisti,,2),,0)</f>
        <v>Vantar flokkun</v>
      </c>
      <c r="S1337" s="38" t="str">
        <f>IF(ISBLANK(N1337),"",IF(N1337&lt;Gögn!$J$2,Gögn!$K$2,IF(N1337&gt;Gögn!$J$4,Gögn!$K$4,Gögn!$K$3)))</f>
        <v/>
      </c>
      <c r="T1337" s="49" t="str" cm="1">
        <f t="array" aca="1" ref="T1337" ca="1">IF(ISBLANK(B1337),"",IF(R1337="Styrkhæft",_xlfn.XLOOKUP(S1337,Vegalengdir[Texti],INDIRECT("Vegalengdir["&amp;'Upplýsingar um umsækjanda'!$B$10&amp;"]"),0%,0)))</f>
        <v/>
      </c>
      <c r="U1337" s="72" t="str">
        <f t="shared" si="62"/>
        <v/>
      </c>
    </row>
    <row r="1338" spans="1:21" x14ac:dyDescent="0.25">
      <c r="A1338" s="53">
        <f t="shared" si="63"/>
        <v>1337</v>
      </c>
      <c r="B1338" s="55"/>
      <c r="C1338" s="56"/>
      <c r="D1338" s="55"/>
      <c r="E1338" s="55"/>
      <c r="F1338" s="55"/>
      <c r="G1338" s="55"/>
      <c r="H1338" s="57"/>
      <c r="I1338" s="55"/>
      <c r="J1338" s="55"/>
      <c r="K1338" s="55"/>
      <c r="L1338" s="55"/>
      <c r="M1338" s="55"/>
      <c r="N1338" s="57"/>
      <c r="O1338" s="57" t="str">
        <f t="shared" si="61"/>
        <v/>
      </c>
      <c r="Q1338" s="38" t="s">
        <v>450</v>
      </c>
      <c r="R1338" s="38" t="str" cm="1">
        <f t="array" ref="R1338">_xlfn.XLOOKUP(Q1338,INDEX(Flettilisti,,1),INDEX(Flettilisti,,2),,0)</f>
        <v>Vantar flokkun</v>
      </c>
      <c r="S1338" s="38" t="str">
        <f>IF(ISBLANK(N1338),"",IF(N1338&lt;Gögn!$J$2,Gögn!$K$2,IF(N1338&gt;Gögn!$J$4,Gögn!$K$4,Gögn!$K$3)))</f>
        <v/>
      </c>
      <c r="T1338" s="49" t="str" cm="1">
        <f t="array" aca="1" ref="T1338" ca="1">IF(ISBLANK(B1338),"",IF(R1338="Styrkhæft",_xlfn.XLOOKUP(S1338,Vegalengdir[Texti],INDIRECT("Vegalengdir["&amp;'Upplýsingar um umsækjanda'!$B$10&amp;"]"),0%,0)))</f>
        <v/>
      </c>
      <c r="U1338" s="72" t="str">
        <f t="shared" si="62"/>
        <v/>
      </c>
    </row>
    <row r="1339" spans="1:21" x14ac:dyDescent="0.25">
      <c r="A1339" s="53">
        <f t="shared" si="63"/>
        <v>1338</v>
      </c>
      <c r="B1339" s="55"/>
      <c r="C1339" s="56"/>
      <c r="D1339" s="55"/>
      <c r="E1339" s="55"/>
      <c r="F1339" s="55"/>
      <c r="G1339" s="55"/>
      <c r="H1339" s="57"/>
      <c r="I1339" s="55"/>
      <c r="J1339" s="55"/>
      <c r="K1339" s="55"/>
      <c r="L1339" s="55"/>
      <c r="M1339" s="55"/>
      <c r="N1339" s="57"/>
      <c r="O1339" s="57" t="str">
        <f t="shared" si="61"/>
        <v/>
      </c>
      <c r="Q1339" s="38" t="s">
        <v>450</v>
      </c>
      <c r="R1339" s="38" t="str" cm="1">
        <f t="array" ref="R1339">_xlfn.XLOOKUP(Q1339,INDEX(Flettilisti,,1),INDEX(Flettilisti,,2),,0)</f>
        <v>Vantar flokkun</v>
      </c>
      <c r="S1339" s="38" t="str">
        <f>IF(ISBLANK(N1339),"",IF(N1339&lt;Gögn!$J$2,Gögn!$K$2,IF(N1339&gt;Gögn!$J$4,Gögn!$K$4,Gögn!$K$3)))</f>
        <v/>
      </c>
      <c r="T1339" s="49" t="str" cm="1">
        <f t="array" aca="1" ref="T1339" ca="1">IF(ISBLANK(B1339),"",IF(R1339="Styrkhæft",_xlfn.XLOOKUP(S1339,Vegalengdir[Texti],INDIRECT("Vegalengdir["&amp;'Upplýsingar um umsækjanda'!$B$10&amp;"]"),0%,0)))</f>
        <v/>
      </c>
      <c r="U1339" s="72" t="str">
        <f t="shared" si="62"/>
        <v/>
      </c>
    </row>
    <row r="1340" spans="1:21" x14ac:dyDescent="0.25">
      <c r="A1340" s="53">
        <f t="shared" si="63"/>
        <v>1339</v>
      </c>
      <c r="B1340" s="55"/>
      <c r="C1340" s="56"/>
      <c r="D1340" s="55"/>
      <c r="E1340" s="55"/>
      <c r="F1340" s="55"/>
      <c r="G1340" s="55"/>
      <c r="H1340" s="57"/>
      <c r="I1340" s="55"/>
      <c r="J1340" s="55"/>
      <c r="K1340" s="55"/>
      <c r="L1340" s="55"/>
      <c r="M1340" s="55"/>
      <c r="N1340" s="57"/>
      <c r="O1340" s="57" t="str">
        <f t="shared" si="61"/>
        <v/>
      </c>
      <c r="Q1340" s="38" t="s">
        <v>450</v>
      </c>
      <c r="R1340" s="38" t="str" cm="1">
        <f t="array" ref="R1340">_xlfn.XLOOKUP(Q1340,INDEX(Flettilisti,,1),INDEX(Flettilisti,,2),,0)</f>
        <v>Vantar flokkun</v>
      </c>
      <c r="S1340" s="38" t="str">
        <f>IF(ISBLANK(N1340),"",IF(N1340&lt;Gögn!$J$2,Gögn!$K$2,IF(N1340&gt;Gögn!$J$4,Gögn!$K$4,Gögn!$K$3)))</f>
        <v/>
      </c>
      <c r="T1340" s="49" t="str" cm="1">
        <f t="array" aca="1" ref="T1340" ca="1">IF(ISBLANK(B1340),"",IF(R1340="Styrkhæft",_xlfn.XLOOKUP(S1340,Vegalengdir[Texti],INDIRECT("Vegalengdir["&amp;'Upplýsingar um umsækjanda'!$B$10&amp;"]"),0%,0)))</f>
        <v/>
      </c>
      <c r="U1340" s="72" t="str">
        <f t="shared" si="62"/>
        <v/>
      </c>
    </row>
    <row r="1341" spans="1:21" x14ac:dyDescent="0.25">
      <c r="A1341" s="53">
        <f t="shared" si="63"/>
        <v>1340</v>
      </c>
      <c r="B1341" s="55"/>
      <c r="C1341" s="56"/>
      <c r="D1341" s="55"/>
      <c r="E1341" s="55"/>
      <c r="F1341" s="55"/>
      <c r="G1341" s="55"/>
      <c r="H1341" s="57"/>
      <c r="I1341" s="55"/>
      <c r="J1341" s="55"/>
      <c r="K1341" s="55"/>
      <c r="L1341" s="55"/>
      <c r="M1341" s="55"/>
      <c r="N1341" s="57"/>
      <c r="O1341" s="57" t="str">
        <f t="shared" si="61"/>
        <v/>
      </c>
      <c r="Q1341" s="38" t="s">
        <v>450</v>
      </c>
      <c r="R1341" s="38" t="str" cm="1">
        <f t="array" ref="R1341">_xlfn.XLOOKUP(Q1341,INDEX(Flettilisti,,1),INDEX(Flettilisti,,2),,0)</f>
        <v>Vantar flokkun</v>
      </c>
      <c r="S1341" s="38" t="str">
        <f>IF(ISBLANK(N1341),"",IF(N1341&lt;Gögn!$J$2,Gögn!$K$2,IF(N1341&gt;Gögn!$J$4,Gögn!$K$4,Gögn!$K$3)))</f>
        <v/>
      </c>
      <c r="T1341" s="49" t="str" cm="1">
        <f t="array" aca="1" ref="T1341" ca="1">IF(ISBLANK(B1341),"",IF(R1341="Styrkhæft",_xlfn.XLOOKUP(S1341,Vegalengdir[Texti],INDIRECT("Vegalengdir["&amp;'Upplýsingar um umsækjanda'!$B$10&amp;"]"),0%,0)))</f>
        <v/>
      </c>
      <c r="U1341" s="72" t="str">
        <f t="shared" si="62"/>
        <v/>
      </c>
    </row>
    <row r="1342" spans="1:21" x14ac:dyDescent="0.25">
      <c r="A1342" s="53">
        <f t="shared" si="63"/>
        <v>1341</v>
      </c>
      <c r="B1342" s="55"/>
      <c r="C1342" s="56"/>
      <c r="D1342" s="55"/>
      <c r="E1342" s="55"/>
      <c r="F1342" s="55"/>
      <c r="G1342" s="55"/>
      <c r="H1342" s="57"/>
      <c r="I1342" s="55"/>
      <c r="J1342" s="55"/>
      <c r="K1342" s="55"/>
      <c r="L1342" s="55"/>
      <c r="M1342" s="55"/>
      <c r="N1342" s="57"/>
      <c r="O1342" s="57" t="str">
        <f t="shared" si="61"/>
        <v/>
      </c>
      <c r="Q1342" s="38" t="s">
        <v>450</v>
      </c>
      <c r="R1342" s="38" t="str" cm="1">
        <f t="array" ref="R1342">_xlfn.XLOOKUP(Q1342,INDEX(Flettilisti,,1),INDEX(Flettilisti,,2),,0)</f>
        <v>Vantar flokkun</v>
      </c>
      <c r="S1342" s="38" t="str">
        <f>IF(ISBLANK(N1342),"",IF(N1342&lt;Gögn!$J$2,Gögn!$K$2,IF(N1342&gt;Gögn!$J$4,Gögn!$K$4,Gögn!$K$3)))</f>
        <v/>
      </c>
      <c r="T1342" s="49" t="str" cm="1">
        <f t="array" aca="1" ref="T1342" ca="1">IF(ISBLANK(B1342),"",IF(R1342="Styrkhæft",_xlfn.XLOOKUP(S1342,Vegalengdir[Texti],INDIRECT("Vegalengdir["&amp;'Upplýsingar um umsækjanda'!$B$10&amp;"]"),0%,0)))</f>
        <v/>
      </c>
      <c r="U1342" s="72" t="str">
        <f t="shared" si="62"/>
        <v/>
      </c>
    </row>
    <row r="1343" spans="1:21" x14ac:dyDescent="0.25">
      <c r="A1343" s="53">
        <f t="shared" si="63"/>
        <v>1342</v>
      </c>
      <c r="B1343" s="55"/>
      <c r="C1343" s="56"/>
      <c r="D1343" s="55"/>
      <c r="E1343" s="55"/>
      <c r="F1343" s="55"/>
      <c r="G1343" s="55"/>
      <c r="H1343" s="57"/>
      <c r="I1343" s="55"/>
      <c r="J1343" s="55"/>
      <c r="K1343" s="55"/>
      <c r="L1343" s="55"/>
      <c r="M1343" s="55"/>
      <c r="N1343" s="57"/>
      <c r="O1343" s="57" t="str">
        <f t="shared" si="61"/>
        <v/>
      </c>
      <c r="Q1343" s="38" t="s">
        <v>450</v>
      </c>
      <c r="R1343" s="38" t="str" cm="1">
        <f t="array" ref="R1343">_xlfn.XLOOKUP(Q1343,INDEX(Flettilisti,,1),INDEX(Flettilisti,,2),,0)</f>
        <v>Vantar flokkun</v>
      </c>
      <c r="S1343" s="38" t="str">
        <f>IF(ISBLANK(N1343),"",IF(N1343&lt;Gögn!$J$2,Gögn!$K$2,IF(N1343&gt;Gögn!$J$4,Gögn!$K$4,Gögn!$K$3)))</f>
        <v/>
      </c>
      <c r="T1343" s="49" t="str" cm="1">
        <f t="array" aca="1" ref="T1343" ca="1">IF(ISBLANK(B1343),"",IF(R1343="Styrkhæft",_xlfn.XLOOKUP(S1343,Vegalengdir[Texti],INDIRECT("Vegalengdir["&amp;'Upplýsingar um umsækjanda'!$B$10&amp;"]"),0%,0)))</f>
        <v/>
      </c>
      <c r="U1343" s="72" t="str">
        <f t="shared" si="62"/>
        <v/>
      </c>
    </row>
    <row r="1344" spans="1:21" x14ac:dyDescent="0.25">
      <c r="A1344" s="53">
        <f t="shared" si="63"/>
        <v>1343</v>
      </c>
      <c r="B1344" s="55"/>
      <c r="C1344" s="56"/>
      <c r="D1344" s="55"/>
      <c r="E1344" s="55"/>
      <c r="F1344" s="55"/>
      <c r="G1344" s="55"/>
      <c r="H1344" s="57"/>
      <c r="I1344" s="55"/>
      <c r="J1344" s="55"/>
      <c r="K1344" s="55"/>
      <c r="L1344" s="55"/>
      <c r="M1344" s="55"/>
      <c r="N1344" s="57"/>
      <c r="O1344" s="57" t="str">
        <f t="shared" si="61"/>
        <v/>
      </c>
      <c r="Q1344" s="38" t="s">
        <v>450</v>
      </c>
      <c r="R1344" s="38" t="str" cm="1">
        <f t="array" ref="R1344">_xlfn.XLOOKUP(Q1344,INDEX(Flettilisti,,1),INDEX(Flettilisti,,2),,0)</f>
        <v>Vantar flokkun</v>
      </c>
      <c r="S1344" s="38" t="str">
        <f>IF(ISBLANK(N1344),"",IF(N1344&lt;Gögn!$J$2,Gögn!$K$2,IF(N1344&gt;Gögn!$J$4,Gögn!$K$4,Gögn!$K$3)))</f>
        <v/>
      </c>
      <c r="T1344" s="49" t="str" cm="1">
        <f t="array" aca="1" ref="T1344" ca="1">IF(ISBLANK(B1344),"",IF(R1344="Styrkhæft",_xlfn.XLOOKUP(S1344,Vegalengdir[Texti],INDIRECT("Vegalengdir["&amp;'Upplýsingar um umsækjanda'!$B$10&amp;"]"),0%,0)))</f>
        <v/>
      </c>
      <c r="U1344" s="72" t="str">
        <f t="shared" si="62"/>
        <v/>
      </c>
    </row>
    <row r="1345" spans="1:21" x14ac:dyDescent="0.25">
      <c r="A1345" s="53">
        <f t="shared" si="63"/>
        <v>1344</v>
      </c>
      <c r="B1345" s="55"/>
      <c r="C1345" s="56"/>
      <c r="D1345" s="55"/>
      <c r="E1345" s="55"/>
      <c r="F1345" s="55"/>
      <c r="G1345" s="55"/>
      <c r="H1345" s="57"/>
      <c r="I1345" s="55"/>
      <c r="J1345" s="55"/>
      <c r="K1345" s="55"/>
      <c r="L1345" s="55"/>
      <c r="M1345" s="55"/>
      <c r="N1345" s="57"/>
      <c r="O1345" s="57" t="str">
        <f t="shared" si="61"/>
        <v/>
      </c>
      <c r="Q1345" s="38" t="s">
        <v>450</v>
      </c>
      <c r="R1345" s="38" t="str" cm="1">
        <f t="array" ref="R1345">_xlfn.XLOOKUP(Q1345,INDEX(Flettilisti,,1),INDEX(Flettilisti,,2),,0)</f>
        <v>Vantar flokkun</v>
      </c>
      <c r="S1345" s="38" t="str">
        <f>IF(ISBLANK(N1345),"",IF(N1345&lt;Gögn!$J$2,Gögn!$K$2,IF(N1345&gt;Gögn!$J$4,Gögn!$K$4,Gögn!$K$3)))</f>
        <v/>
      </c>
      <c r="T1345" s="49" t="str" cm="1">
        <f t="array" aca="1" ref="T1345" ca="1">IF(ISBLANK(B1345),"",IF(R1345="Styrkhæft",_xlfn.XLOOKUP(S1345,Vegalengdir[Texti],INDIRECT("Vegalengdir["&amp;'Upplýsingar um umsækjanda'!$B$10&amp;"]"),0%,0)))</f>
        <v/>
      </c>
      <c r="U1345" s="72" t="str">
        <f t="shared" si="62"/>
        <v/>
      </c>
    </row>
    <row r="1346" spans="1:21" x14ac:dyDescent="0.25">
      <c r="A1346" s="53">
        <f t="shared" si="63"/>
        <v>1345</v>
      </c>
      <c r="B1346" s="55"/>
      <c r="C1346" s="56"/>
      <c r="D1346" s="55"/>
      <c r="E1346" s="55"/>
      <c r="F1346" s="55"/>
      <c r="G1346" s="55"/>
      <c r="H1346" s="57"/>
      <c r="I1346" s="55"/>
      <c r="J1346" s="55"/>
      <c r="K1346" s="55"/>
      <c r="L1346" s="55"/>
      <c r="M1346" s="55"/>
      <c r="N1346" s="57"/>
      <c r="O1346" s="57" t="str">
        <f t="shared" si="61"/>
        <v/>
      </c>
      <c r="Q1346" s="38" t="s">
        <v>450</v>
      </c>
      <c r="R1346" s="38" t="str" cm="1">
        <f t="array" ref="R1346">_xlfn.XLOOKUP(Q1346,INDEX(Flettilisti,,1),INDEX(Flettilisti,,2),,0)</f>
        <v>Vantar flokkun</v>
      </c>
      <c r="S1346" s="38" t="str">
        <f>IF(ISBLANK(N1346),"",IF(N1346&lt;Gögn!$J$2,Gögn!$K$2,IF(N1346&gt;Gögn!$J$4,Gögn!$K$4,Gögn!$K$3)))</f>
        <v/>
      </c>
      <c r="T1346" s="49" t="str" cm="1">
        <f t="array" aca="1" ref="T1346" ca="1">IF(ISBLANK(B1346),"",IF(R1346="Styrkhæft",_xlfn.XLOOKUP(S1346,Vegalengdir[Texti],INDIRECT("Vegalengdir["&amp;'Upplýsingar um umsækjanda'!$B$10&amp;"]"),0%,0)))</f>
        <v/>
      </c>
      <c r="U1346" s="72" t="str">
        <f t="shared" si="62"/>
        <v/>
      </c>
    </row>
    <row r="1347" spans="1:21" x14ac:dyDescent="0.25">
      <c r="A1347" s="53">
        <f t="shared" si="63"/>
        <v>1346</v>
      </c>
      <c r="B1347" s="55"/>
      <c r="C1347" s="56"/>
      <c r="D1347" s="55"/>
      <c r="E1347" s="55"/>
      <c r="F1347" s="55"/>
      <c r="G1347" s="55"/>
      <c r="H1347" s="57"/>
      <c r="I1347" s="55"/>
      <c r="J1347" s="55"/>
      <c r="K1347" s="55"/>
      <c r="L1347" s="55"/>
      <c r="M1347" s="55"/>
      <c r="N1347" s="57"/>
      <c r="O1347" s="57" t="str">
        <f t="shared" ref="O1347:O1410" si="64">IFERROR(IF(ISBLANK(B1347),"",H1347/N1347),0)</f>
        <v/>
      </c>
      <c r="Q1347" s="38" t="s">
        <v>450</v>
      </c>
      <c r="R1347" s="38" t="str" cm="1">
        <f t="array" ref="R1347">_xlfn.XLOOKUP(Q1347,INDEX(Flettilisti,,1),INDEX(Flettilisti,,2),,0)</f>
        <v>Vantar flokkun</v>
      </c>
      <c r="S1347" s="38" t="str">
        <f>IF(ISBLANK(N1347),"",IF(N1347&lt;Gögn!$J$2,Gögn!$K$2,IF(N1347&gt;Gögn!$J$4,Gögn!$K$4,Gögn!$K$3)))</f>
        <v/>
      </c>
      <c r="T1347" s="49" t="str" cm="1">
        <f t="array" aca="1" ref="T1347" ca="1">IF(ISBLANK(B1347),"",IF(R1347="Styrkhæft",_xlfn.XLOOKUP(S1347,Vegalengdir[Texti],INDIRECT("Vegalengdir["&amp;'Upplýsingar um umsækjanda'!$B$10&amp;"]"),0%,0)))</f>
        <v/>
      </c>
      <c r="U1347" s="72" t="str">
        <f t="shared" ref="U1347:U1410" si="65">IF(ISBLANK(B1347),"",T1347*H1347)</f>
        <v/>
      </c>
    </row>
    <row r="1348" spans="1:21" x14ac:dyDescent="0.25">
      <c r="A1348" s="53">
        <f t="shared" si="63"/>
        <v>1347</v>
      </c>
      <c r="B1348" s="55"/>
      <c r="C1348" s="56"/>
      <c r="D1348" s="55"/>
      <c r="E1348" s="55"/>
      <c r="F1348" s="55"/>
      <c r="G1348" s="55"/>
      <c r="H1348" s="57"/>
      <c r="I1348" s="55"/>
      <c r="J1348" s="55"/>
      <c r="K1348" s="55"/>
      <c r="L1348" s="55"/>
      <c r="M1348" s="55"/>
      <c r="N1348" s="57"/>
      <c r="O1348" s="57" t="str">
        <f t="shared" si="64"/>
        <v/>
      </c>
      <c r="Q1348" s="38" t="s">
        <v>450</v>
      </c>
      <c r="R1348" s="38" t="str" cm="1">
        <f t="array" ref="R1348">_xlfn.XLOOKUP(Q1348,INDEX(Flettilisti,,1),INDEX(Flettilisti,,2),,0)</f>
        <v>Vantar flokkun</v>
      </c>
      <c r="S1348" s="38" t="str">
        <f>IF(ISBLANK(N1348),"",IF(N1348&lt;Gögn!$J$2,Gögn!$K$2,IF(N1348&gt;Gögn!$J$4,Gögn!$K$4,Gögn!$K$3)))</f>
        <v/>
      </c>
      <c r="T1348" s="49" t="str" cm="1">
        <f t="array" aca="1" ref="T1348" ca="1">IF(ISBLANK(B1348),"",IF(R1348="Styrkhæft",_xlfn.XLOOKUP(S1348,Vegalengdir[Texti],INDIRECT("Vegalengdir["&amp;'Upplýsingar um umsækjanda'!$B$10&amp;"]"),0%,0)))</f>
        <v/>
      </c>
      <c r="U1348" s="72" t="str">
        <f t="shared" si="65"/>
        <v/>
      </c>
    </row>
    <row r="1349" spans="1:21" x14ac:dyDescent="0.25">
      <c r="A1349" s="53">
        <f t="shared" si="63"/>
        <v>1348</v>
      </c>
      <c r="B1349" s="55"/>
      <c r="C1349" s="56"/>
      <c r="D1349" s="55"/>
      <c r="E1349" s="55"/>
      <c r="F1349" s="55"/>
      <c r="G1349" s="55"/>
      <c r="H1349" s="57"/>
      <c r="I1349" s="55"/>
      <c r="J1349" s="55"/>
      <c r="K1349" s="55"/>
      <c r="L1349" s="55"/>
      <c r="M1349" s="55"/>
      <c r="N1349" s="57"/>
      <c r="O1349" s="57" t="str">
        <f t="shared" si="64"/>
        <v/>
      </c>
      <c r="Q1349" s="38" t="s">
        <v>450</v>
      </c>
      <c r="R1349" s="38" t="str" cm="1">
        <f t="array" ref="R1349">_xlfn.XLOOKUP(Q1349,INDEX(Flettilisti,,1),INDEX(Flettilisti,,2),,0)</f>
        <v>Vantar flokkun</v>
      </c>
      <c r="S1349" s="38" t="str">
        <f>IF(ISBLANK(N1349),"",IF(N1349&lt;Gögn!$J$2,Gögn!$K$2,IF(N1349&gt;Gögn!$J$4,Gögn!$K$4,Gögn!$K$3)))</f>
        <v/>
      </c>
      <c r="T1349" s="49" t="str" cm="1">
        <f t="array" aca="1" ref="T1349" ca="1">IF(ISBLANK(B1349),"",IF(R1349="Styrkhæft",_xlfn.XLOOKUP(S1349,Vegalengdir[Texti],INDIRECT("Vegalengdir["&amp;'Upplýsingar um umsækjanda'!$B$10&amp;"]"),0%,0)))</f>
        <v/>
      </c>
      <c r="U1349" s="72" t="str">
        <f t="shared" si="65"/>
        <v/>
      </c>
    </row>
    <row r="1350" spans="1:21" x14ac:dyDescent="0.25">
      <c r="A1350" s="53">
        <f t="shared" si="63"/>
        <v>1349</v>
      </c>
      <c r="B1350" s="55"/>
      <c r="C1350" s="56"/>
      <c r="D1350" s="55"/>
      <c r="E1350" s="55"/>
      <c r="F1350" s="55"/>
      <c r="G1350" s="55"/>
      <c r="H1350" s="57"/>
      <c r="I1350" s="55"/>
      <c r="J1350" s="55"/>
      <c r="K1350" s="55"/>
      <c r="L1350" s="55"/>
      <c r="M1350" s="55"/>
      <c r="N1350" s="57"/>
      <c r="O1350" s="57" t="str">
        <f t="shared" si="64"/>
        <v/>
      </c>
      <c r="Q1350" s="38" t="s">
        <v>450</v>
      </c>
      <c r="R1350" s="38" t="str" cm="1">
        <f t="array" ref="R1350">_xlfn.XLOOKUP(Q1350,INDEX(Flettilisti,,1),INDEX(Flettilisti,,2),,0)</f>
        <v>Vantar flokkun</v>
      </c>
      <c r="S1350" s="38" t="str">
        <f>IF(ISBLANK(N1350),"",IF(N1350&lt;Gögn!$J$2,Gögn!$K$2,IF(N1350&gt;Gögn!$J$4,Gögn!$K$4,Gögn!$K$3)))</f>
        <v/>
      </c>
      <c r="T1350" s="49" t="str" cm="1">
        <f t="array" aca="1" ref="T1350" ca="1">IF(ISBLANK(B1350),"",IF(R1350="Styrkhæft",_xlfn.XLOOKUP(S1350,Vegalengdir[Texti],INDIRECT("Vegalengdir["&amp;'Upplýsingar um umsækjanda'!$B$10&amp;"]"),0%,0)))</f>
        <v/>
      </c>
      <c r="U1350" s="72" t="str">
        <f t="shared" si="65"/>
        <v/>
      </c>
    </row>
    <row r="1351" spans="1:21" x14ac:dyDescent="0.25">
      <c r="A1351" s="53">
        <f t="shared" si="63"/>
        <v>1350</v>
      </c>
      <c r="B1351" s="55"/>
      <c r="C1351" s="56"/>
      <c r="D1351" s="55"/>
      <c r="E1351" s="55"/>
      <c r="F1351" s="55"/>
      <c r="G1351" s="55"/>
      <c r="H1351" s="57"/>
      <c r="I1351" s="55"/>
      <c r="J1351" s="55"/>
      <c r="K1351" s="55"/>
      <c r="L1351" s="55"/>
      <c r="M1351" s="55"/>
      <c r="N1351" s="57"/>
      <c r="O1351" s="57" t="str">
        <f t="shared" si="64"/>
        <v/>
      </c>
      <c r="Q1351" s="38" t="s">
        <v>450</v>
      </c>
      <c r="R1351" s="38" t="str" cm="1">
        <f t="array" ref="R1351">_xlfn.XLOOKUP(Q1351,INDEX(Flettilisti,,1),INDEX(Flettilisti,,2),,0)</f>
        <v>Vantar flokkun</v>
      </c>
      <c r="S1351" s="38" t="str">
        <f>IF(ISBLANK(N1351),"",IF(N1351&lt;Gögn!$J$2,Gögn!$K$2,IF(N1351&gt;Gögn!$J$4,Gögn!$K$4,Gögn!$K$3)))</f>
        <v/>
      </c>
      <c r="T1351" s="49" t="str" cm="1">
        <f t="array" aca="1" ref="T1351" ca="1">IF(ISBLANK(B1351),"",IF(R1351="Styrkhæft",_xlfn.XLOOKUP(S1351,Vegalengdir[Texti],INDIRECT("Vegalengdir["&amp;'Upplýsingar um umsækjanda'!$B$10&amp;"]"),0%,0)))</f>
        <v/>
      </c>
      <c r="U1351" s="72" t="str">
        <f t="shared" si="65"/>
        <v/>
      </c>
    </row>
    <row r="1352" spans="1:21" x14ac:dyDescent="0.25">
      <c r="A1352" s="53">
        <f t="shared" si="63"/>
        <v>1351</v>
      </c>
      <c r="B1352" s="55"/>
      <c r="C1352" s="56"/>
      <c r="D1352" s="55"/>
      <c r="E1352" s="55"/>
      <c r="F1352" s="55"/>
      <c r="G1352" s="55"/>
      <c r="H1352" s="57"/>
      <c r="I1352" s="55"/>
      <c r="J1352" s="55"/>
      <c r="K1352" s="55"/>
      <c r="L1352" s="55"/>
      <c r="M1352" s="55"/>
      <c r="N1352" s="57"/>
      <c r="O1352" s="57" t="str">
        <f t="shared" si="64"/>
        <v/>
      </c>
      <c r="Q1352" s="38" t="s">
        <v>450</v>
      </c>
      <c r="R1352" s="38" t="str" cm="1">
        <f t="array" ref="R1352">_xlfn.XLOOKUP(Q1352,INDEX(Flettilisti,,1),INDEX(Flettilisti,,2),,0)</f>
        <v>Vantar flokkun</v>
      </c>
      <c r="S1352" s="38" t="str">
        <f>IF(ISBLANK(N1352),"",IF(N1352&lt;Gögn!$J$2,Gögn!$K$2,IF(N1352&gt;Gögn!$J$4,Gögn!$K$4,Gögn!$K$3)))</f>
        <v/>
      </c>
      <c r="T1352" s="49" t="str" cm="1">
        <f t="array" aca="1" ref="T1352" ca="1">IF(ISBLANK(B1352),"",IF(R1352="Styrkhæft",_xlfn.XLOOKUP(S1352,Vegalengdir[Texti],INDIRECT("Vegalengdir["&amp;'Upplýsingar um umsækjanda'!$B$10&amp;"]"),0%,0)))</f>
        <v/>
      </c>
      <c r="U1352" s="72" t="str">
        <f t="shared" si="65"/>
        <v/>
      </c>
    </row>
    <row r="1353" spans="1:21" x14ac:dyDescent="0.25">
      <c r="A1353" s="53">
        <f t="shared" si="63"/>
        <v>1352</v>
      </c>
      <c r="B1353" s="55"/>
      <c r="C1353" s="56"/>
      <c r="D1353" s="55"/>
      <c r="E1353" s="55"/>
      <c r="F1353" s="55"/>
      <c r="G1353" s="55"/>
      <c r="H1353" s="57"/>
      <c r="I1353" s="55"/>
      <c r="J1353" s="55"/>
      <c r="K1353" s="55"/>
      <c r="L1353" s="55"/>
      <c r="M1353" s="55"/>
      <c r="N1353" s="57"/>
      <c r="O1353" s="57" t="str">
        <f t="shared" si="64"/>
        <v/>
      </c>
      <c r="Q1353" s="38" t="s">
        <v>450</v>
      </c>
      <c r="R1353" s="38" t="str" cm="1">
        <f t="array" ref="R1353">_xlfn.XLOOKUP(Q1353,INDEX(Flettilisti,,1),INDEX(Flettilisti,,2),,0)</f>
        <v>Vantar flokkun</v>
      </c>
      <c r="S1353" s="38" t="str">
        <f>IF(ISBLANK(N1353),"",IF(N1353&lt;Gögn!$J$2,Gögn!$K$2,IF(N1353&gt;Gögn!$J$4,Gögn!$K$4,Gögn!$K$3)))</f>
        <v/>
      </c>
      <c r="T1353" s="49" t="str" cm="1">
        <f t="array" aca="1" ref="T1353" ca="1">IF(ISBLANK(B1353),"",IF(R1353="Styrkhæft",_xlfn.XLOOKUP(S1353,Vegalengdir[Texti],INDIRECT("Vegalengdir["&amp;'Upplýsingar um umsækjanda'!$B$10&amp;"]"),0%,0)))</f>
        <v/>
      </c>
      <c r="U1353" s="72" t="str">
        <f t="shared" si="65"/>
        <v/>
      </c>
    </row>
    <row r="1354" spans="1:21" x14ac:dyDescent="0.25">
      <c r="A1354" s="53">
        <f t="shared" si="63"/>
        <v>1353</v>
      </c>
      <c r="B1354" s="55"/>
      <c r="C1354" s="56"/>
      <c r="D1354" s="55"/>
      <c r="E1354" s="55"/>
      <c r="F1354" s="55"/>
      <c r="G1354" s="55"/>
      <c r="H1354" s="57"/>
      <c r="I1354" s="55"/>
      <c r="J1354" s="55"/>
      <c r="K1354" s="55"/>
      <c r="L1354" s="55"/>
      <c r="M1354" s="55"/>
      <c r="N1354" s="57"/>
      <c r="O1354" s="57" t="str">
        <f t="shared" si="64"/>
        <v/>
      </c>
      <c r="Q1354" s="38" t="s">
        <v>450</v>
      </c>
      <c r="R1354" s="38" t="str" cm="1">
        <f t="array" ref="R1354">_xlfn.XLOOKUP(Q1354,INDEX(Flettilisti,,1),INDEX(Flettilisti,,2),,0)</f>
        <v>Vantar flokkun</v>
      </c>
      <c r="S1354" s="38" t="str">
        <f>IF(ISBLANK(N1354),"",IF(N1354&lt;Gögn!$J$2,Gögn!$K$2,IF(N1354&gt;Gögn!$J$4,Gögn!$K$4,Gögn!$K$3)))</f>
        <v/>
      </c>
      <c r="T1354" s="49" t="str" cm="1">
        <f t="array" aca="1" ref="T1354" ca="1">IF(ISBLANK(B1354),"",IF(R1354="Styrkhæft",_xlfn.XLOOKUP(S1354,Vegalengdir[Texti],INDIRECT("Vegalengdir["&amp;'Upplýsingar um umsækjanda'!$B$10&amp;"]"),0%,0)))</f>
        <v/>
      </c>
      <c r="U1354" s="72" t="str">
        <f t="shared" si="65"/>
        <v/>
      </c>
    </row>
    <row r="1355" spans="1:21" x14ac:dyDescent="0.25">
      <c r="A1355" s="53">
        <f t="shared" si="63"/>
        <v>1354</v>
      </c>
      <c r="B1355" s="55"/>
      <c r="C1355" s="56"/>
      <c r="D1355" s="55"/>
      <c r="E1355" s="55"/>
      <c r="F1355" s="55"/>
      <c r="G1355" s="55"/>
      <c r="H1355" s="57"/>
      <c r="I1355" s="55"/>
      <c r="J1355" s="55"/>
      <c r="K1355" s="55"/>
      <c r="L1355" s="55"/>
      <c r="M1355" s="55"/>
      <c r="N1355" s="57"/>
      <c r="O1355" s="57" t="str">
        <f t="shared" si="64"/>
        <v/>
      </c>
      <c r="Q1355" s="38" t="s">
        <v>450</v>
      </c>
      <c r="R1355" s="38" t="str" cm="1">
        <f t="array" ref="R1355">_xlfn.XLOOKUP(Q1355,INDEX(Flettilisti,,1),INDEX(Flettilisti,,2),,0)</f>
        <v>Vantar flokkun</v>
      </c>
      <c r="S1355" s="38" t="str">
        <f>IF(ISBLANK(N1355),"",IF(N1355&lt;Gögn!$J$2,Gögn!$K$2,IF(N1355&gt;Gögn!$J$4,Gögn!$K$4,Gögn!$K$3)))</f>
        <v/>
      </c>
      <c r="T1355" s="49" t="str" cm="1">
        <f t="array" aca="1" ref="T1355" ca="1">IF(ISBLANK(B1355),"",IF(R1355="Styrkhæft",_xlfn.XLOOKUP(S1355,Vegalengdir[Texti],INDIRECT("Vegalengdir["&amp;'Upplýsingar um umsækjanda'!$B$10&amp;"]"),0%,0)))</f>
        <v/>
      </c>
      <c r="U1355" s="72" t="str">
        <f t="shared" si="65"/>
        <v/>
      </c>
    </row>
    <row r="1356" spans="1:21" x14ac:dyDescent="0.25">
      <c r="A1356" s="53">
        <f t="shared" si="63"/>
        <v>1355</v>
      </c>
      <c r="B1356" s="55"/>
      <c r="C1356" s="56"/>
      <c r="D1356" s="55"/>
      <c r="E1356" s="55"/>
      <c r="F1356" s="55"/>
      <c r="G1356" s="55"/>
      <c r="H1356" s="57"/>
      <c r="I1356" s="55"/>
      <c r="J1356" s="55"/>
      <c r="K1356" s="55"/>
      <c r="L1356" s="55"/>
      <c r="M1356" s="55"/>
      <c r="N1356" s="57"/>
      <c r="O1356" s="57" t="str">
        <f t="shared" si="64"/>
        <v/>
      </c>
      <c r="Q1356" s="38" t="s">
        <v>450</v>
      </c>
      <c r="R1356" s="38" t="str" cm="1">
        <f t="array" ref="R1356">_xlfn.XLOOKUP(Q1356,INDEX(Flettilisti,,1),INDEX(Flettilisti,,2),,0)</f>
        <v>Vantar flokkun</v>
      </c>
      <c r="S1356" s="38" t="str">
        <f>IF(ISBLANK(N1356),"",IF(N1356&lt;Gögn!$J$2,Gögn!$K$2,IF(N1356&gt;Gögn!$J$4,Gögn!$K$4,Gögn!$K$3)))</f>
        <v/>
      </c>
      <c r="T1356" s="49" t="str" cm="1">
        <f t="array" aca="1" ref="T1356" ca="1">IF(ISBLANK(B1356),"",IF(R1356="Styrkhæft",_xlfn.XLOOKUP(S1356,Vegalengdir[Texti],INDIRECT("Vegalengdir["&amp;'Upplýsingar um umsækjanda'!$B$10&amp;"]"),0%,0)))</f>
        <v/>
      </c>
      <c r="U1356" s="72" t="str">
        <f t="shared" si="65"/>
        <v/>
      </c>
    </row>
    <row r="1357" spans="1:21" x14ac:dyDescent="0.25">
      <c r="A1357" s="53">
        <f t="shared" si="63"/>
        <v>1356</v>
      </c>
      <c r="B1357" s="55"/>
      <c r="C1357" s="56"/>
      <c r="D1357" s="55"/>
      <c r="E1357" s="55"/>
      <c r="F1357" s="55"/>
      <c r="G1357" s="55"/>
      <c r="H1357" s="57"/>
      <c r="I1357" s="55"/>
      <c r="J1357" s="55"/>
      <c r="K1357" s="55"/>
      <c r="L1357" s="55"/>
      <c r="M1357" s="55"/>
      <c r="N1357" s="57"/>
      <c r="O1357" s="57" t="str">
        <f t="shared" si="64"/>
        <v/>
      </c>
      <c r="Q1357" s="38" t="s">
        <v>450</v>
      </c>
      <c r="R1357" s="38" t="str" cm="1">
        <f t="array" ref="R1357">_xlfn.XLOOKUP(Q1357,INDEX(Flettilisti,,1),INDEX(Flettilisti,,2),,0)</f>
        <v>Vantar flokkun</v>
      </c>
      <c r="S1357" s="38" t="str">
        <f>IF(ISBLANK(N1357),"",IF(N1357&lt;Gögn!$J$2,Gögn!$K$2,IF(N1357&gt;Gögn!$J$4,Gögn!$K$4,Gögn!$K$3)))</f>
        <v/>
      </c>
      <c r="T1357" s="49" t="str" cm="1">
        <f t="array" aca="1" ref="T1357" ca="1">IF(ISBLANK(B1357),"",IF(R1357="Styrkhæft",_xlfn.XLOOKUP(S1357,Vegalengdir[Texti],INDIRECT("Vegalengdir["&amp;'Upplýsingar um umsækjanda'!$B$10&amp;"]"),0%,0)))</f>
        <v/>
      </c>
      <c r="U1357" s="72" t="str">
        <f t="shared" si="65"/>
        <v/>
      </c>
    </row>
    <row r="1358" spans="1:21" x14ac:dyDescent="0.25">
      <c r="A1358" s="53">
        <f t="shared" si="63"/>
        <v>1357</v>
      </c>
      <c r="B1358" s="55"/>
      <c r="C1358" s="56"/>
      <c r="D1358" s="55"/>
      <c r="E1358" s="55"/>
      <c r="F1358" s="55"/>
      <c r="G1358" s="55"/>
      <c r="H1358" s="57"/>
      <c r="I1358" s="55"/>
      <c r="J1358" s="55"/>
      <c r="K1358" s="55"/>
      <c r="L1358" s="55"/>
      <c r="M1358" s="55"/>
      <c r="N1358" s="57"/>
      <c r="O1358" s="57" t="str">
        <f t="shared" si="64"/>
        <v/>
      </c>
      <c r="Q1358" s="38" t="s">
        <v>450</v>
      </c>
      <c r="R1358" s="38" t="str" cm="1">
        <f t="array" ref="R1358">_xlfn.XLOOKUP(Q1358,INDEX(Flettilisti,,1),INDEX(Flettilisti,,2),,0)</f>
        <v>Vantar flokkun</v>
      </c>
      <c r="S1358" s="38" t="str">
        <f>IF(ISBLANK(N1358),"",IF(N1358&lt;Gögn!$J$2,Gögn!$K$2,IF(N1358&gt;Gögn!$J$4,Gögn!$K$4,Gögn!$K$3)))</f>
        <v/>
      </c>
      <c r="T1358" s="49" t="str" cm="1">
        <f t="array" aca="1" ref="T1358" ca="1">IF(ISBLANK(B1358),"",IF(R1358="Styrkhæft",_xlfn.XLOOKUP(S1358,Vegalengdir[Texti],INDIRECT("Vegalengdir["&amp;'Upplýsingar um umsækjanda'!$B$10&amp;"]"),0%,0)))</f>
        <v/>
      </c>
      <c r="U1358" s="72" t="str">
        <f t="shared" si="65"/>
        <v/>
      </c>
    </row>
    <row r="1359" spans="1:21" x14ac:dyDescent="0.25">
      <c r="A1359" s="53">
        <f t="shared" si="63"/>
        <v>1358</v>
      </c>
      <c r="B1359" s="55"/>
      <c r="C1359" s="56"/>
      <c r="D1359" s="55"/>
      <c r="E1359" s="55"/>
      <c r="F1359" s="55"/>
      <c r="G1359" s="55"/>
      <c r="H1359" s="57"/>
      <c r="I1359" s="55"/>
      <c r="J1359" s="55"/>
      <c r="K1359" s="55"/>
      <c r="L1359" s="55"/>
      <c r="M1359" s="55"/>
      <c r="N1359" s="57"/>
      <c r="O1359" s="57" t="str">
        <f t="shared" si="64"/>
        <v/>
      </c>
      <c r="Q1359" s="38" t="s">
        <v>450</v>
      </c>
      <c r="R1359" s="38" t="str" cm="1">
        <f t="array" ref="R1359">_xlfn.XLOOKUP(Q1359,INDEX(Flettilisti,,1),INDEX(Flettilisti,,2),,0)</f>
        <v>Vantar flokkun</v>
      </c>
      <c r="S1359" s="38" t="str">
        <f>IF(ISBLANK(N1359),"",IF(N1359&lt;Gögn!$J$2,Gögn!$K$2,IF(N1359&gt;Gögn!$J$4,Gögn!$K$4,Gögn!$K$3)))</f>
        <v/>
      </c>
      <c r="T1359" s="49" t="str" cm="1">
        <f t="array" aca="1" ref="T1359" ca="1">IF(ISBLANK(B1359),"",IF(R1359="Styrkhæft",_xlfn.XLOOKUP(S1359,Vegalengdir[Texti],INDIRECT("Vegalengdir["&amp;'Upplýsingar um umsækjanda'!$B$10&amp;"]"),0%,0)))</f>
        <v/>
      </c>
      <c r="U1359" s="72" t="str">
        <f t="shared" si="65"/>
        <v/>
      </c>
    </row>
    <row r="1360" spans="1:21" x14ac:dyDescent="0.25">
      <c r="A1360" s="53">
        <f t="shared" si="63"/>
        <v>1359</v>
      </c>
      <c r="B1360" s="55"/>
      <c r="C1360" s="56"/>
      <c r="D1360" s="55"/>
      <c r="E1360" s="55"/>
      <c r="F1360" s="55"/>
      <c r="G1360" s="55"/>
      <c r="H1360" s="57"/>
      <c r="I1360" s="55"/>
      <c r="J1360" s="55"/>
      <c r="K1360" s="55"/>
      <c r="L1360" s="55"/>
      <c r="M1360" s="55"/>
      <c r="N1360" s="57"/>
      <c r="O1360" s="57" t="str">
        <f t="shared" si="64"/>
        <v/>
      </c>
      <c r="Q1360" s="38" t="s">
        <v>450</v>
      </c>
      <c r="R1360" s="38" t="str" cm="1">
        <f t="array" ref="R1360">_xlfn.XLOOKUP(Q1360,INDEX(Flettilisti,,1),INDEX(Flettilisti,,2),,0)</f>
        <v>Vantar flokkun</v>
      </c>
      <c r="S1360" s="38" t="str">
        <f>IF(ISBLANK(N1360),"",IF(N1360&lt;Gögn!$J$2,Gögn!$K$2,IF(N1360&gt;Gögn!$J$4,Gögn!$K$4,Gögn!$K$3)))</f>
        <v/>
      </c>
      <c r="T1360" s="49" t="str" cm="1">
        <f t="array" aca="1" ref="T1360" ca="1">IF(ISBLANK(B1360),"",IF(R1360="Styrkhæft",_xlfn.XLOOKUP(S1360,Vegalengdir[Texti],INDIRECT("Vegalengdir["&amp;'Upplýsingar um umsækjanda'!$B$10&amp;"]"),0%,0)))</f>
        <v/>
      </c>
      <c r="U1360" s="72" t="str">
        <f t="shared" si="65"/>
        <v/>
      </c>
    </row>
    <row r="1361" spans="1:21" x14ac:dyDescent="0.25">
      <c r="A1361" s="53">
        <f t="shared" si="63"/>
        <v>1360</v>
      </c>
      <c r="B1361" s="55"/>
      <c r="C1361" s="56"/>
      <c r="D1361" s="55"/>
      <c r="E1361" s="55"/>
      <c r="F1361" s="55"/>
      <c r="G1361" s="55"/>
      <c r="H1361" s="57"/>
      <c r="I1361" s="55"/>
      <c r="J1361" s="55"/>
      <c r="K1361" s="55"/>
      <c r="L1361" s="55"/>
      <c r="M1361" s="55"/>
      <c r="N1361" s="57"/>
      <c r="O1361" s="57" t="str">
        <f t="shared" si="64"/>
        <v/>
      </c>
      <c r="Q1361" s="38" t="s">
        <v>450</v>
      </c>
      <c r="R1361" s="38" t="str" cm="1">
        <f t="array" ref="R1361">_xlfn.XLOOKUP(Q1361,INDEX(Flettilisti,,1),INDEX(Flettilisti,,2),,0)</f>
        <v>Vantar flokkun</v>
      </c>
      <c r="S1361" s="38" t="str">
        <f>IF(ISBLANK(N1361),"",IF(N1361&lt;Gögn!$J$2,Gögn!$K$2,IF(N1361&gt;Gögn!$J$4,Gögn!$K$4,Gögn!$K$3)))</f>
        <v/>
      </c>
      <c r="T1361" s="49" t="str" cm="1">
        <f t="array" aca="1" ref="T1361" ca="1">IF(ISBLANK(B1361),"",IF(R1361="Styrkhæft",_xlfn.XLOOKUP(S1361,Vegalengdir[Texti],INDIRECT("Vegalengdir["&amp;'Upplýsingar um umsækjanda'!$B$10&amp;"]"),0%,0)))</f>
        <v/>
      </c>
      <c r="U1361" s="72" t="str">
        <f t="shared" si="65"/>
        <v/>
      </c>
    </row>
    <row r="1362" spans="1:21" x14ac:dyDescent="0.25">
      <c r="A1362" s="53">
        <f t="shared" si="63"/>
        <v>1361</v>
      </c>
      <c r="B1362" s="55"/>
      <c r="C1362" s="56"/>
      <c r="D1362" s="55"/>
      <c r="E1362" s="55"/>
      <c r="F1362" s="55"/>
      <c r="G1362" s="55"/>
      <c r="H1362" s="57"/>
      <c r="I1362" s="55"/>
      <c r="J1362" s="55"/>
      <c r="K1362" s="55"/>
      <c r="L1362" s="55"/>
      <c r="M1362" s="55"/>
      <c r="N1362" s="57"/>
      <c r="O1362" s="57" t="str">
        <f t="shared" si="64"/>
        <v/>
      </c>
      <c r="Q1362" s="38" t="s">
        <v>450</v>
      </c>
      <c r="R1362" s="38" t="str" cm="1">
        <f t="array" ref="R1362">_xlfn.XLOOKUP(Q1362,INDEX(Flettilisti,,1),INDEX(Flettilisti,,2),,0)</f>
        <v>Vantar flokkun</v>
      </c>
      <c r="S1362" s="38" t="str">
        <f>IF(ISBLANK(N1362),"",IF(N1362&lt;Gögn!$J$2,Gögn!$K$2,IF(N1362&gt;Gögn!$J$4,Gögn!$K$4,Gögn!$K$3)))</f>
        <v/>
      </c>
      <c r="T1362" s="49" t="str" cm="1">
        <f t="array" aca="1" ref="T1362" ca="1">IF(ISBLANK(B1362),"",IF(R1362="Styrkhæft",_xlfn.XLOOKUP(S1362,Vegalengdir[Texti],INDIRECT("Vegalengdir["&amp;'Upplýsingar um umsækjanda'!$B$10&amp;"]"),0%,0)))</f>
        <v/>
      </c>
      <c r="U1362" s="72" t="str">
        <f t="shared" si="65"/>
        <v/>
      </c>
    </row>
    <row r="1363" spans="1:21" x14ac:dyDescent="0.25">
      <c r="A1363" s="53">
        <f t="shared" si="63"/>
        <v>1362</v>
      </c>
      <c r="B1363" s="55"/>
      <c r="C1363" s="56"/>
      <c r="D1363" s="55"/>
      <c r="E1363" s="55"/>
      <c r="F1363" s="55"/>
      <c r="G1363" s="55"/>
      <c r="H1363" s="57"/>
      <c r="I1363" s="55"/>
      <c r="J1363" s="55"/>
      <c r="K1363" s="55"/>
      <c r="L1363" s="55"/>
      <c r="M1363" s="55"/>
      <c r="N1363" s="57"/>
      <c r="O1363" s="57" t="str">
        <f t="shared" si="64"/>
        <v/>
      </c>
      <c r="Q1363" s="38" t="s">
        <v>450</v>
      </c>
      <c r="R1363" s="38" t="str" cm="1">
        <f t="array" ref="R1363">_xlfn.XLOOKUP(Q1363,INDEX(Flettilisti,,1),INDEX(Flettilisti,,2),,0)</f>
        <v>Vantar flokkun</v>
      </c>
      <c r="S1363" s="38" t="str">
        <f>IF(ISBLANK(N1363),"",IF(N1363&lt;Gögn!$J$2,Gögn!$K$2,IF(N1363&gt;Gögn!$J$4,Gögn!$K$4,Gögn!$K$3)))</f>
        <v/>
      </c>
      <c r="T1363" s="49" t="str" cm="1">
        <f t="array" aca="1" ref="T1363" ca="1">IF(ISBLANK(B1363),"",IF(R1363="Styrkhæft",_xlfn.XLOOKUP(S1363,Vegalengdir[Texti],INDIRECT("Vegalengdir["&amp;'Upplýsingar um umsækjanda'!$B$10&amp;"]"),0%,0)))</f>
        <v/>
      </c>
      <c r="U1363" s="72" t="str">
        <f t="shared" si="65"/>
        <v/>
      </c>
    </row>
    <row r="1364" spans="1:21" x14ac:dyDescent="0.25">
      <c r="A1364" s="53">
        <f t="shared" si="63"/>
        <v>1363</v>
      </c>
      <c r="B1364" s="55"/>
      <c r="C1364" s="56"/>
      <c r="D1364" s="55"/>
      <c r="E1364" s="55"/>
      <c r="F1364" s="55"/>
      <c r="G1364" s="55"/>
      <c r="H1364" s="57"/>
      <c r="I1364" s="55"/>
      <c r="J1364" s="55"/>
      <c r="K1364" s="55"/>
      <c r="L1364" s="55"/>
      <c r="M1364" s="55"/>
      <c r="N1364" s="57"/>
      <c r="O1364" s="57" t="str">
        <f t="shared" si="64"/>
        <v/>
      </c>
      <c r="Q1364" s="38" t="s">
        <v>450</v>
      </c>
      <c r="R1364" s="38" t="str" cm="1">
        <f t="array" ref="R1364">_xlfn.XLOOKUP(Q1364,INDEX(Flettilisti,,1),INDEX(Flettilisti,,2),,0)</f>
        <v>Vantar flokkun</v>
      </c>
      <c r="S1364" s="38" t="str">
        <f>IF(ISBLANK(N1364),"",IF(N1364&lt;Gögn!$J$2,Gögn!$K$2,IF(N1364&gt;Gögn!$J$4,Gögn!$K$4,Gögn!$K$3)))</f>
        <v/>
      </c>
      <c r="T1364" s="49" t="str" cm="1">
        <f t="array" aca="1" ref="T1364" ca="1">IF(ISBLANK(B1364),"",IF(R1364="Styrkhæft",_xlfn.XLOOKUP(S1364,Vegalengdir[Texti],INDIRECT("Vegalengdir["&amp;'Upplýsingar um umsækjanda'!$B$10&amp;"]"),0%,0)))</f>
        <v/>
      </c>
      <c r="U1364" s="72" t="str">
        <f t="shared" si="65"/>
        <v/>
      </c>
    </row>
    <row r="1365" spans="1:21" x14ac:dyDescent="0.25">
      <c r="A1365" s="53">
        <f t="shared" si="63"/>
        <v>1364</v>
      </c>
      <c r="B1365" s="55"/>
      <c r="C1365" s="56"/>
      <c r="D1365" s="55"/>
      <c r="E1365" s="55"/>
      <c r="F1365" s="55"/>
      <c r="G1365" s="55"/>
      <c r="H1365" s="57"/>
      <c r="I1365" s="55"/>
      <c r="J1365" s="55"/>
      <c r="K1365" s="55"/>
      <c r="L1365" s="55"/>
      <c r="M1365" s="55"/>
      <c r="N1365" s="57"/>
      <c r="O1365" s="57" t="str">
        <f t="shared" si="64"/>
        <v/>
      </c>
      <c r="Q1365" s="38" t="s">
        <v>450</v>
      </c>
      <c r="R1365" s="38" t="str" cm="1">
        <f t="array" ref="R1365">_xlfn.XLOOKUP(Q1365,INDEX(Flettilisti,,1),INDEX(Flettilisti,,2),,0)</f>
        <v>Vantar flokkun</v>
      </c>
      <c r="S1365" s="38" t="str">
        <f>IF(ISBLANK(N1365),"",IF(N1365&lt;Gögn!$J$2,Gögn!$K$2,IF(N1365&gt;Gögn!$J$4,Gögn!$K$4,Gögn!$K$3)))</f>
        <v/>
      </c>
      <c r="T1365" s="49" t="str" cm="1">
        <f t="array" aca="1" ref="T1365" ca="1">IF(ISBLANK(B1365),"",IF(R1365="Styrkhæft",_xlfn.XLOOKUP(S1365,Vegalengdir[Texti],INDIRECT("Vegalengdir["&amp;'Upplýsingar um umsækjanda'!$B$10&amp;"]"),0%,0)))</f>
        <v/>
      </c>
      <c r="U1365" s="72" t="str">
        <f t="shared" si="65"/>
        <v/>
      </c>
    </row>
    <row r="1366" spans="1:21" x14ac:dyDescent="0.25">
      <c r="A1366" s="53">
        <f t="shared" si="63"/>
        <v>1365</v>
      </c>
      <c r="B1366" s="55"/>
      <c r="C1366" s="56"/>
      <c r="D1366" s="55"/>
      <c r="E1366" s="55"/>
      <c r="F1366" s="55"/>
      <c r="G1366" s="55"/>
      <c r="H1366" s="57"/>
      <c r="I1366" s="55"/>
      <c r="J1366" s="55"/>
      <c r="K1366" s="55"/>
      <c r="L1366" s="55"/>
      <c r="M1366" s="55"/>
      <c r="N1366" s="57"/>
      <c r="O1366" s="57" t="str">
        <f t="shared" si="64"/>
        <v/>
      </c>
      <c r="Q1366" s="38" t="s">
        <v>450</v>
      </c>
      <c r="R1366" s="38" t="str" cm="1">
        <f t="array" ref="R1366">_xlfn.XLOOKUP(Q1366,INDEX(Flettilisti,,1),INDEX(Flettilisti,,2),,0)</f>
        <v>Vantar flokkun</v>
      </c>
      <c r="S1366" s="38" t="str">
        <f>IF(ISBLANK(N1366),"",IF(N1366&lt;Gögn!$J$2,Gögn!$K$2,IF(N1366&gt;Gögn!$J$4,Gögn!$K$4,Gögn!$K$3)))</f>
        <v/>
      </c>
      <c r="T1366" s="49" t="str" cm="1">
        <f t="array" aca="1" ref="T1366" ca="1">IF(ISBLANK(B1366),"",IF(R1366="Styrkhæft",_xlfn.XLOOKUP(S1366,Vegalengdir[Texti],INDIRECT("Vegalengdir["&amp;'Upplýsingar um umsækjanda'!$B$10&amp;"]"),0%,0)))</f>
        <v/>
      </c>
      <c r="U1366" s="72" t="str">
        <f t="shared" si="65"/>
        <v/>
      </c>
    </row>
    <row r="1367" spans="1:21" x14ac:dyDescent="0.25">
      <c r="A1367" s="53">
        <f t="shared" si="63"/>
        <v>1366</v>
      </c>
      <c r="B1367" s="55"/>
      <c r="C1367" s="56"/>
      <c r="D1367" s="55"/>
      <c r="E1367" s="55"/>
      <c r="F1367" s="55"/>
      <c r="G1367" s="55"/>
      <c r="H1367" s="57"/>
      <c r="I1367" s="55"/>
      <c r="J1367" s="55"/>
      <c r="K1367" s="55"/>
      <c r="L1367" s="55"/>
      <c r="M1367" s="55"/>
      <c r="N1367" s="57"/>
      <c r="O1367" s="57" t="str">
        <f t="shared" si="64"/>
        <v/>
      </c>
      <c r="Q1367" s="38" t="s">
        <v>450</v>
      </c>
      <c r="R1367" s="38" t="str" cm="1">
        <f t="array" ref="R1367">_xlfn.XLOOKUP(Q1367,INDEX(Flettilisti,,1),INDEX(Flettilisti,,2),,0)</f>
        <v>Vantar flokkun</v>
      </c>
      <c r="S1367" s="38" t="str">
        <f>IF(ISBLANK(N1367),"",IF(N1367&lt;Gögn!$J$2,Gögn!$K$2,IF(N1367&gt;Gögn!$J$4,Gögn!$K$4,Gögn!$K$3)))</f>
        <v/>
      </c>
      <c r="T1367" s="49" t="str" cm="1">
        <f t="array" aca="1" ref="T1367" ca="1">IF(ISBLANK(B1367),"",IF(R1367="Styrkhæft",_xlfn.XLOOKUP(S1367,Vegalengdir[Texti],INDIRECT("Vegalengdir["&amp;'Upplýsingar um umsækjanda'!$B$10&amp;"]"),0%,0)))</f>
        <v/>
      </c>
      <c r="U1367" s="72" t="str">
        <f t="shared" si="65"/>
        <v/>
      </c>
    </row>
    <row r="1368" spans="1:21" x14ac:dyDescent="0.25">
      <c r="A1368" s="53">
        <f t="shared" si="63"/>
        <v>1367</v>
      </c>
      <c r="B1368" s="55"/>
      <c r="C1368" s="56"/>
      <c r="D1368" s="55"/>
      <c r="E1368" s="55"/>
      <c r="F1368" s="55"/>
      <c r="G1368" s="55"/>
      <c r="H1368" s="57"/>
      <c r="I1368" s="55"/>
      <c r="J1368" s="55"/>
      <c r="K1368" s="55"/>
      <c r="L1368" s="55"/>
      <c r="M1368" s="55"/>
      <c r="N1368" s="57"/>
      <c r="O1368" s="57" t="str">
        <f t="shared" si="64"/>
        <v/>
      </c>
      <c r="Q1368" s="38" t="s">
        <v>450</v>
      </c>
      <c r="R1368" s="38" t="str" cm="1">
        <f t="array" ref="R1368">_xlfn.XLOOKUP(Q1368,INDEX(Flettilisti,,1),INDEX(Flettilisti,,2),,0)</f>
        <v>Vantar flokkun</v>
      </c>
      <c r="S1368" s="38" t="str">
        <f>IF(ISBLANK(N1368),"",IF(N1368&lt;Gögn!$J$2,Gögn!$K$2,IF(N1368&gt;Gögn!$J$4,Gögn!$K$4,Gögn!$K$3)))</f>
        <v/>
      </c>
      <c r="T1368" s="49" t="str" cm="1">
        <f t="array" aca="1" ref="T1368" ca="1">IF(ISBLANK(B1368),"",IF(R1368="Styrkhæft",_xlfn.XLOOKUP(S1368,Vegalengdir[Texti],INDIRECT("Vegalengdir["&amp;'Upplýsingar um umsækjanda'!$B$10&amp;"]"),0%,0)))</f>
        <v/>
      </c>
      <c r="U1368" s="72" t="str">
        <f t="shared" si="65"/>
        <v/>
      </c>
    </row>
    <row r="1369" spans="1:21" x14ac:dyDescent="0.25">
      <c r="A1369" s="53">
        <f t="shared" si="63"/>
        <v>1368</v>
      </c>
      <c r="B1369" s="55"/>
      <c r="C1369" s="56"/>
      <c r="D1369" s="55"/>
      <c r="E1369" s="55"/>
      <c r="F1369" s="55"/>
      <c r="G1369" s="55"/>
      <c r="H1369" s="57"/>
      <c r="I1369" s="55"/>
      <c r="J1369" s="55"/>
      <c r="K1369" s="55"/>
      <c r="L1369" s="55"/>
      <c r="M1369" s="55"/>
      <c r="N1369" s="57"/>
      <c r="O1369" s="57" t="str">
        <f t="shared" si="64"/>
        <v/>
      </c>
      <c r="Q1369" s="38" t="s">
        <v>450</v>
      </c>
      <c r="R1369" s="38" t="str" cm="1">
        <f t="array" ref="R1369">_xlfn.XLOOKUP(Q1369,INDEX(Flettilisti,,1),INDEX(Flettilisti,,2),,0)</f>
        <v>Vantar flokkun</v>
      </c>
      <c r="S1369" s="38" t="str">
        <f>IF(ISBLANK(N1369),"",IF(N1369&lt;Gögn!$J$2,Gögn!$K$2,IF(N1369&gt;Gögn!$J$4,Gögn!$K$4,Gögn!$K$3)))</f>
        <v/>
      </c>
      <c r="T1369" s="49" t="str" cm="1">
        <f t="array" aca="1" ref="T1369" ca="1">IF(ISBLANK(B1369),"",IF(R1369="Styrkhæft",_xlfn.XLOOKUP(S1369,Vegalengdir[Texti],INDIRECT("Vegalengdir["&amp;'Upplýsingar um umsækjanda'!$B$10&amp;"]"),0%,0)))</f>
        <v/>
      </c>
      <c r="U1369" s="72" t="str">
        <f t="shared" si="65"/>
        <v/>
      </c>
    </row>
    <row r="1370" spans="1:21" x14ac:dyDescent="0.25">
      <c r="A1370" s="53">
        <f t="shared" si="63"/>
        <v>1369</v>
      </c>
      <c r="B1370" s="55"/>
      <c r="C1370" s="56"/>
      <c r="D1370" s="55"/>
      <c r="E1370" s="55"/>
      <c r="F1370" s="55"/>
      <c r="G1370" s="55"/>
      <c r="H1370" s="57"/>
      <c r="I1370" s="55"/>
      <c r="J1370" s="55"/>
      <c r="K1370" s="55"/>
      <c r="L1370" s="55"/>
      <c r="M1370" s="55"/>
      <c r="N1370" s="57"/>
      <c r="O1370" s="57" t="str">
        <f t="shared" si="64"/>
        <v/>
      </c>
      <c r="Q1370" s="38" t="s">
        <v>450</v>
      </c>
      <c r="R1370" s="38" t="str" cm="1">
        <f t="array" ref="R1370">_xlfn.XLOOKUP(Q1370,INDEX(Flettilisti,,1),INDEX(Flettilisti,,2),,0)</f>
        <v>Vantar flokkun</v>
      </c>
      <c r="S1370" s="38" t="str">
        <f>IF(ISBLANK(N1370),"",IF(N1370&lt;Gögn!$J$2,Gögn!$K$2,IF(N1370&gt;Gögn!$J$4,Gögn!$K$4,Gögn!$K$3)))</f>
        <v/>
      </c>
      <c r="T1370" s="49" t="str" cm="1">
        <f t="array" aca="1" ref="T1370" ca="1">IF(ISBLANK(B1370),"",IF(R1370="Styrkhæft",_xlfn.XLOOKUP(S1370,Vegalengdir[Texti],INDIRECT("Vegalengdir["&amp;'Upplýsingar um umsækjanda'!$B$10&amp;"]"),0%,0)))</f>
        <v/>
      </c>
      <c r="U1370" s="72" t="str">
        <f t="shared" si="65"/>
        <v/>
      </c>
    </row>
    <row r="1371" spans="1:21" x14ac:dyDescent="0.25">
      <c r="A1371" s="53">
        <f t="shared" si="63"/>
        <v>1370</v>
      </c>
      <c r="B1371" s="55"/>
      <c r="C1371" s="56"/>
      <c r="D1371" s="55"/>
      <c r="E1371" s="55"/>
      <c r="F1371" s="55"/>
      <c r="G1371" s="55"/>
      <c r="H1371" s="57"/>
      <c r="I1371" s="55"/>
      <c r="J1371" s="55"/>
      <c r="K1371" s="55"/>
      <c r="L1371" s="55"/>
      <c r="M1371" s="55"/>
      <c r="N1371" s="57"/>
      <c r="O1371" s="57" t="str">
        <f t="shared" si="64"/>
        <v/>
      </c>
      <c r="Q1371" s="38" t="s">
        <v>450</v>
      </c>
      <c r="R1371" s="38" t="str" cm="1">
        <f t="array" ref="R1371">_xlfn.XLOOKUP(Q1371,INDEX(Flettilisti,,1),INDEX(Flettilisti,,2),,0)</f>
        <v>Vantar flokkun</v>
      </c>
      <c r="S1371" s="38" t="str">
        <f>IF(ISBLANK(N1371),"",IF(N1371&lt;Gögn!$J$2,Gögn!$K$2,IF(N1371&gt;Gögn!$J$4,Gögn!$K$4,Gögn!$K$3)))</f>
        <v/>
      </c>
      <c r="T1371" s="49" t="str" cm="1">
        <f t="array" aca="1" ref="T1371" ca="1">IF(ISBLANK(B1371),"",IF(R1371="Styrkhæft",_xlfn.XLOOKUP(S1371,Vegalengdir[Texti],INDIRECT("Vegalengdir["&amp;'Upplýsingar um umsækjanda'!$B$10&amp;"]"),0%,0)))</f>
        <v/>
      </c>
      <c r="U1371" s="72" t="str">
        <f t="shared" si="65"/>
        <v/>
      </c>
    </row>
    <row r="1372" spans="1:21" x14ac:dyDescent="0.25">
      <c r="A1372" s="53">
        <f t="shared" si="63"/>
        <v>1371</v>
      </c>
      <c r="B1372" s="55"/>
      <c r="C1372" s="56"/>
      <c r="D1372" s="55"/>
      <c r="E1372" s="55"/>
      <c r="F1372" s="55"/>
      <c r="G1372" s="55"/>
      <c r="H1372" s="57"/>
      <c r="I1372" s="55"/>
      <c r="J1372" s="55"/>
      <c r="K1372" s="55"/>
      <c r="L1372" s="55"/>
      <c r="M1372" s="55"/>
      <c r="N1372" s="57"/>
      <c r="O1372" s="57" t="str">
        <f t="shared" si="64"/>
        <v/>
      </c>
      <c r="Q1372" s="38" t="s">
        <v>450</v>
      </c>
      <c r="R1372" s="38" t="str" cm="1">
        <f t="array" ref="R1372">_xlfn.XLOOKUP(Q1372,INDEX(Flettilisti,,1),INDEX(Flettilisti,,2),,0)</f>
        <v>Vantar flokkun</v>
      </c>
      <c r="S1372" s="38" t="str">
        <f>IF(ISBLANK(N1372),"",IF(N1372&lt;Gögn!$J$2,Gögn!$K$2,IF(N1372&gt;Gögn!$J$4,Gögn!$K$4,Gögn!$K$3)))</f>
        <v/>
      </c>
      <c r="T1372" s="49" t="str" cm="1">
        <f t="array" aca="1" ref="T1372" ca="1">IF(ISBLANK(B1372),"",IF(R1372="Styrkhæft",_xlfn.XLOOKUP(S1372,Vegalengdir[Texti],INDIRECT("Vegalengdir["&amp;'Upplýsingar um umsækjanda'!$B$10&amp;"]"),0%,0)))</f>
        <v/>
      </c>
      <c r="U1372" s="72" t="str">
        <f t="shared" si="65"/>
        <v/>
      </c>
    </row>
    <row r="1373" spans="1:21" x14ac:dyDescent="0.25">
      <c r="A1373" s="53">
        <f t="shared" si="63"/>
        <v>1372</v>
      </c>
      <c r="B1373" s="55"/>
      <c r="C1373" s="56"/>
      <c r="D1373" s="55"/>
      <c r="E1373" s="55"/>
      <c r="F1373" s="55"/>
      <c r="G1373" s="55"/>
      <c r="H1373" s="57"/>
      <c r="I1373" s="55"/>
      <c r="J1373" s="55"/>
      <c r="K1373" s="55"/>
      <c r="L1373" s="55"/>
      <c r="M1373" s="55"/>
      <c r="N1373" s="57"/>
      <c r="O1373" s="57" t="str">
        <f t="shared" si="64"/>
        <v/>
      </c>
      <c r="Q1373" s="38" t="s">
        <v>450</v>
      </c>
      <c r="R1373" s="38" t="str" cm="1">
        <f t="array" ref="R1373">_xlfn.XLOOKUP(Q1373,INDEX(Flettilisti,,1),INDEX(Flettilisti,,2),,0)</f>
        <v>Vantar flokkun</v>
      </c>
      <c r="S1373" s="38" t="str">
        <f>IF(ISBLANK(N1373),"",IF(N1373&lt;Gögn!$J$2,Gögn!$K$2,IF(N1373&gt;Gögn!$J$4,Gögn!$K$4,Gögn!$K$3)))</f>
        <v/>
      </c>
      <c r="T1373" s="49" t="str" cm="1">
        <f t="array" aca="1" ref="T1373" ca="1">IF(ISBLANK(B1373),"",IF(R1373="Styrkhæft",_xlfn.XLOOKUP(S1373,Vegalengdir[Texti],INDIRECT("Vegalengdir["&amp;'Upplýsingar um umsækjanda'!$B$10&amp;"]"),0%,0)))</f>
        <v/>
      </c>
      <c r="U1373" s="72" t="str">
        <f t="shared" si="65"/>
        <v/>
      </c>
    </row>
    <row r="1374" spans="1:21" x14ac:dyDescent="0.25">
      <c r="A1374" s="53">
        <f t="shared" si="63"/>
        <v>1373</v>
      </c>
      <c r="B1374" s="55"/>
      <c r="C1374" s="56"/>
      <c r="D1374" s="55"/>
      <c r="E1374" s="55"/>
      <c r="F1374" s="55"/>
      <c r="G1374" s="55"/>
      <c r="H1374" s="57"/>
      <c r="I1374" s="55"/>
      <c r="J1374" s="55"/>
      <c r="K1374" s="55"/>
      <c r="L1374" s="55"/>
      <c r="M1374" s="55"/>
      <c r="N1374" s="57"/>
      <c r="O1374" s="57" t="str">
        <f t="shared" si="64"/>
        <v/>
      </c>
      <c r="Q1374" s="38" t="s">
        <v>450</v>
      </c>
      <c r="R1374" s="38" t="str" cm="1">
        <f t="array" ref="R1374">_xlfn.XLOOKUP(Q1374,INDEX(Flettilisti,,1),INDEX(Flettilisti,,2),,0)</f>
        <v>Vantar flokkun</v>
      </c>
      <c r="S1374" s="38" t="str">
        <f>IF(ISBLANK(N1374),"",IF(N1374&lt;Gögn!$J$2,Gögn!$K$2,IF(N1374&gt;Gögn!$J$4,Gögn!$K$4,Gögn!$K$3)))</f>
        <v/>
      </c>
      <c r="T1374" s="49" t="str" cm="1">
        <f t="array" aca="1" ref="T1374" ca="1">IF(ISBLANK(B1374),"",IF(R1374="Styrkhæft",_xlfn.XLOOKUP(S1374,Vegalengdir[Texti],INDIRECT("Vegalengdir["&amp;'Upplýsingar um umsækjanda'!$B$10&amp;"]"),0%,0)))</f>
        <v/>
      </c>
      <c r="U1374" s="72" t="str">
        <f t="shared" si="65"/>
        <v/>
      </c>
    </row>
    <row r="1375" spans="1:21" x14ac:dyDescent="0.25">
      <c r="A1375" s="53">
        <f t="shared" si="63"/>
        <v>1374</v>
      </c>
      <c r="B1375" s="55"/>
      <c r="C1375" s="56"/>
      <c r="D1375" s="55"/>
      <c r="E1375" s="55"/>
      <c r="F1375" s="55"/>
      <c r="G1375" s="55"/>
      <c r="H1375" s="57"/>
      <c r="I1375" s="55"/>
      <c r="J1375" s="55"/>
      <c r="K1375" s="55"/>
      <c r="L1375" s="55"/>
      <c r="M1375" s="55"/>
      <c r="N1375" s="57"/>
      <c r="O1375" s="57" t="str">
        <f t="shared" si="64"/>
        <v/>
      </c>
      <c r="Q1375" s="38" t="s">
        <v>450</v>
      </c>
      <c r="R1375" s="38" t="str" cm="1">
        <f t="array" ref="R1375">_xlfn.XLOOKUP(Q1375,INDEX(Flettilisti,,1),INDEX(Flettilisti,,2),,0)</f>
        <v>Vantar flokkun</v>
      </c>
      <c r="S1375" s="38" t="str">
        <f>IF(ISBLANK(N1375),"",IF(N1375&lt;Gögn!$J$2,Gögn!$K$2,IF(N1375&gt;Gögn!$J$4,Gögn!$K$4,Gögn!$K$3)))</f>
        <v/>
      </c>
      <c r="T1375" s="49" t="str" cm="1">
        <f t="array" aca="1" ref="T1375" ca="1">IF(ISBLANK(B1375),"",IF(R1375="Styrkhæft",_xlfn.XLOOKUP(S1375,Vegalengdir[Texti],INDIRECT("Vegalengdir["&amp;'Upplýsingar um umsækjanda'!$B$10&amp;"]"),0%,0)))</f>
        <v/>
      </c>
      <c r="U1375" s="72" t="str">
        <f t="shared" si="65"/>
        <v/>
      </c>
    </row>
    <row r="1376" spans="1:21" x14ac:dyDescent="0.25">
      <c r="A1376" s="53">
        <f t="shared" si="63"/>
        <v>1375</v>
      </c>
      <c r="B1376" s="55"/>
      <c r="C1376" s="56"/>
      <c r="D1376" s="55"/>
      <c r="E1376" s="55"/>
      <c r="F1376" s="55"/>
      <c r="G1376" s="55"/>
      <c r="H1376" s="57"/>
      <c r="I1376" s="55"/>
      <c r="J1376" s="55"/>
      <c r="K1376" s="55"/>
      <c r="L1376" s="55"/>
      <c r="M1376" s="55"/>
      <c r="N1376" s="57"/>
      <c r="O1376" s="57" t="str">
        <f t="shared" si="64"/>
        <v/>
      </c>
      <c r="Q1376" s="38" t="s">
        <v>450</v>
      </c>
      <c r="R1376" s="38" t="str" cm="1">
        <f t="array" ref="R1376">_xlfn.XLOOKUP(Q1376,INDEX(Flettilisti,,1),INDEX(Flettilisti,,2),,0)</f>
        <v>Vantar flokkun</v>
      </c>
      <c r="S1376" s="38" t="str">
        <f>IF(ISBLANK(N1376),"",IF(N1376&lt;Gögn!$J$2,Gögn!$K$2,IF(N1376&gt;Gögn!$J$4,Gögn!$K$4,Gögn!$K$3)))</f>
        <v/>
      </c>
      <c r="T1376" s="49" t="str" cm="1">
        <f t="array" aca="1" ref="T1376" ca="1">IF(ISBLANK(B1376),"",IF(R1376="Styrkhæft",_xlfn.XLOOKUP(S1376,Vegalengdir[Texti],INDIRECT("Vegalengdir["&amp;'Upplýsingar um umsækjanda'!$B$10&amp;"]"),0%,0)))</f>
        <v/>
      </c>
      <c r="U1376" s="72" t="str">
        <f t="shared" si="65"/>
        <v/>
      </c>
    </row>
    <row r="1377" spans="1:21" x14ac:dyDescent="0.25">
      <c r="A1377" s="53">
        <f t="shared" si="63"/>
        <v>1376</v>
      </c>
      <c r="B1377" s="55"/>
      <c r="C1377" s="56"/>
      <c r="D1377" s="55"/>
      <c r="E1377" s="55"/>
      <c r="F1377" s="55"/>
      <c r="G1377" s="55"/>
      <c r="H1377" s="57"/>
      <c r="I1377" s="55"/>
      <c r="J1377" s="55"/>
      <c r="K1377" s="55"/>
      <c r="L1377" s="55"/>
      <c r="M1377" s="55"/>
      <c r="N1377" s="57"/>
      <c r="O1377" s="57" t="str">
        <f t="shared" si="64"/>
        <v/>
      </c>
      <c r="Q1377" s="38" t="s">
        <v>450</v>
      </c>
      <c r="R1377" s="38" t="str" cm="1">
        <f t="array" ref="R1377">_xlfn.XLOOKUP(Q1377,INDEX(Flettilisti,,1),INDEX(Flettilisti,,2),,0)</f>
        <v>Vantar flokkun</v>
      </c>
      <c r="S1377" s="38" t="str">
        <f>IF(ISBLANK(N1377),"",IF(N1377&lt;Gögn!$J$2,Gögn!$K$2,IF(N1377&gt;Gögn!$J$4,Gögn!$K$4,Gögn!$K$3)))</f>
        <v/>
      </c>
      <c r="T1377" s="49" t="str" cm="1">
        <f t="array" aca="1" ref="T1377" ca="1">IF(ISBLANK(B1377),"",IF(R1377="Styrkhæft",_xlfn.XLOOKUP(S1377,Vegalengdir[Texti],INDIRECT("Vegalengdir["&amp;'Upplýsingar um umsækjanda'!$B$10&amp;"]"),0%,0)))</f>
        <v/>
      </c>
      <c r="U1377" s="72" t="str">
        <f t="shared" si="65"/>
        <v/>
      </c>
    </row>
    <row r="1378" spans="1:21" x14ac:dyDescent="0.25">
      <c r="A1378" s="53">
        <f t="shared" si="63"/>
        <v>1377</v>
      </c>
      <c r="B1378" s="55"/>
      <c r="C1378" s="56"/>
      <c r="D1378" s="55"/>
      <c r="E1378" s="55"/>
      <c r="F1378" s="55"/>
      <c r="G1378" s="55"/>
      <c r="H1378" s="57"/>
      <c r="I1378" s="55"/>
      <c r="J1378" s="55"/>
      <c r="K1378" s="55"/>
      <c r="L1378" s="55"/>
      <c r="M1378" s="55"/>
      <c r="N1378" s="57"/>
      <c r="O1378" s="57" t="str">
        <f t="shared" si="64"/>
        <v/>
      </c>
      <c r="Q1378" s="38" t="s">
        <v>450</v>
      </c>
      <c r="R1378" s="38" t="str" cm="1">
        <f t="array" ref="R1378">_xlfn.XLOOKUP(Q1378,INDEX(Flettilisti,,1),INDEX(Flettilisti,,2),,0)</f>
        <v>Vantar flokkun</v>
      </c>
      <c r="S1378" s="38" t="str">
        <f>IF(ISBLANK(N1378),"",IF(N1378&lt;Gögn!$J$2,Gögn!$K$2,IF(N1378&gt;Gögn!$J$4,Gögn!$K$4,Gögn!$K$3)))</f>
        <v/>
      </c>
      <c r="T1378" s="49" t="str" cm="1">
        <f t="array" aca="1" ref="T1378" ca="1">IF(ISBLANK(B1378),"",IF(R1378="Styrkhæft",_xlfn.XLOOKUP(S1378,Vegalengdir[Texti],INDIRECT("Vegalengdir["&amp;'Upplýsingar um umsækjanda'!$B$10&amp;"]"),0%,0)))</f>
        <v/>
      </c>
      <c r="U1378" s="72" t="str">
        <f t="shared" si="65"/>
        <v/>
      </c>
    </row>
    <row r="1379" spans="1:21" x14ac:dyDescent="0.25">
      <c r="A1379" s="53">
        <f t="shared" si="63"/>
        <v>1378</v>
      </c>
      <c r="B1379" s="55"/>
      <c r="C1379" s="56"/>
      <c r="D1379" s="55"/>
      <c r="E1379" s="55"/>
      <c r="F1379" s="55"/>
      <c r="G1379" s="55"/>
      <c r="H1379" s="57"/>
      <c r="I1379" s="55"/>
      <c r="J1379" s="55"/>
      <c r="K1379" s="55"/>
      <c r="L1379" s="55"/>
      <c r="M1379" s="55"/>
      <c r="N1379" s="57"/>
      <c r="O1379" s="57" t="str">
        <f t="shared" si="64"/>
        <v/>
      </c>
      <c r="Q1379" s="38" t="s">
        <v>450</v>
      </c>
      <c r="R1379" s="38" t="str" cm="1">
        <f t="array" ref="R1379">_xlfn.XLOOKUP(Q1379,INDEX(Flettilisti,,1),INDEX(Flettilisti,,2),,0)</f>
        <v>Vantar flokkun</v>
      </c>
      <c r="S1379" s="38" t="str">
        <f>IF(ISBLANK(N1379),"",IF(N1379&lt;Gögn!$J$2,Gögn!$K$2,IF(N1379&gt;Gögn!$J$4,Gögn!$K$4,Gögn!$K$3)))</f>
        <v/>
      </c>
      <c r="T1379" s="49" t="str" cm="1">
        <f t="array" aca="1" ref="T1379" ca="1">IF(ISBLANK(B1379),"",IF(R1379="Styrkhæft",_xlfn.XLOOKUP(S1379,Vegalengdir[Texti],INDIRECT("Vegalengdir["&amp;'Upplýsingar um umsækjanda'!$B$10&amp;"]"),0%,0)))</f>
        <v/>
      </c>
      <c r="U1379" s="72" t="str">
        <f t="shared" si="65"/>
        <v/>
      </c>
    </row>
    <row r="1380" spans="1:21" x14ac:dyDescent="0.25">
      <c r="A1380" s="53">
        <f t="shared" si="63"/>
        <v>1379</v>
      </c>
      <c r="B1380" s="55"/>
      <c r="C1380" s="56"/>
      <c r="D1380" s="55"/>
      <c r="E1380" s="55"/>
      <c r="F1380" s="55"/>
      <c r="G1380" s="55"/>
      <c r="H1380" s="57"/>
      <c r="I1380" s="55"/>
      <c r="J1380" s="55"/>
      <c r="K1380" s="55"/>
      <c r="L1380" s="55"/>
      <c r="M1380" s="55"/>
      <c r="N1380" s="57"/>
      <c r="O1380" s="57" t="str">
        <f t="shared" si="64"/>
        <v/>
      </c>
      <c r="Q1380" s="38" t="s">
        <v>450</v>
      </c>
      <c r="R1380" s="38" t="str" cm="1">
        <f t="array" ref="R1380">_xlfn.XLOOKUP(Q1380,INDEX(Flettilisti,,1),INDEX(Flettilisti,,2),,0)</f>
        <v>Vantar flokkun</v>
      </c>
      <c r="S1380" s="38" t="str">
        <f>IF(ISBLANK(N1380),"",IF(N1380&lt;Gögn!$J$2,Gögn!$K$2,IF(N1380&gt;Gögn!$J$4,Gögn!$K$4,Gögn!$K$3)))</f>
        <v/>
      </c>
      <c r="T1380" s="49" t="str" cm="1">
        <f t="array" aca="1" ref="T1380" ca="1">IF(ISBLANK(B1380),"",IF(R1380="Styrkhæft",_xlfn.XLOOKUP(S1380,Vegalengdir[Texti],INDIRECT("Vegalengdir["&amp;'Upplýsingar um umsækjanda'!$B$10&amp;"]"),0%,0)))</f>
        <v/>
      </c>
      <c r="U1380" s="72" t="str">
        <f t="shared" si="65"/>
        <v/>
      </c>
    </row>
    <row r="1381" spans="1:21" x14ac:dyDescent="0.25">
      <c r="A1381" s="53">
        <f t="shared" si="63"/>
        <v>1380</v>
      </c>
      <c r="B1381" s="55"/>
      <c r="C1381" s="56"/>
      <c r="D1381" s="55"/>
      <c r="E1381" s="55"/>
      <c r="F1381" s="55"/>
      <c r="G1381" s="55"/>
      <c r="H1381" s="57"/>
      <c r="I1381" s="55"/>
      <c r="J1381" s="55"/>
      <c r="K1381" s="55"/>
      <c r="L1381" s="55"/>
      <c r="M1381" s="55"/>
      <c r="N1381" s="57"/>
      <c r="O1381" s="57" t="str">
        <f t="shared" si="64"/>
        <v/>
      </c>
      <c r="Q1381" s="38" t="s">
        <v>450</v>
      </c>
      <c r="R1381" s="38" t="str" cm="1">
        <f t="array" ref="R1381">_xlfn.XLOOKUP(Q1381,INDEX(Flettilisti,,1),INDEX(Flettilisti,,2),,0)</f>
        <v>Vantar flokkun</v>
      </c>
      <c r="S1381" s="38" t="str">
        <f>IF(ISBLANK(N1381),"",IF(N1381&lt;Gögn!$J$2,Gögn!$K$2,IF(N1381&gt;Gögn!$J$4,Gögn!$K$4,Gögn!$K$3)))</f>
        <v/>
      </c>
      <c r="T1381" s="49" t="str" cm="1">
        <f t="array" aca="1" ref="T1381" ca="1">IF(ISBLANK(B1381),"",IF(R1381="Styrkhæft",_xlfn.XLOOKUP(S1381,Vegalengdir[Texti],INDIRECT("Vegalengdir["&amp;'Upplýsingar um umsækjanda'!$B$10&amp;"]"),0%,0)))</f>
        <v/>
      </c>
      <c r="U1381" s="72" t="str">
        <f t="shared" si="65"/>
        <v/>
      </c>
    </row>
    <row r="1382" spans="1:21" x14ac:dyDescent="0.25">
      <c r="A1382" s="53">
        <f t="shared" si="63"/>
        <v>1381</v>
      </c>
      <c r="B1382" s="55"/>
      <c r="C1382" s="56"/>
      <c r="D1382" s="55"/>
      <c r="E1382" s="55"/>
      <c r="F1382" s="55"/>
      <c r="G1382" s="55"/>
      <c r="H1382" s="57"/>
      <c r="I1382" s="55"/>
      <c r="J1382" s="55"/>
      <c r="K1382" s="55"/>
      <c r="L1382" s="55"/>
      <c r="M1382" s="55"/>
      <c r="N1382" s="57"/>
      <c r="O1382" s="57" t="str">
        <f t="shared" si="64"/>
        <v/>
      </c>
      <c r="Q1382" s="38" t="s">
        <v>450</v>
      </c>
      <c r="R1382" s="38" t="str" cm="1">
        <f t="array" ref="R1382">_xlfn.XLOOKUP(Q1382,INDEX(Flettilisti,,1),INDEX(Flettilisti,,2),,0)</f>
        <v>Vantar flokkun</v>
      </c>
      <c r="S1382" s="38" t="str">
        <f>IF(ISBLANK(N1382),"",IF(N1382&lt;Gögn!$J$2,Gögn!$K$2,IF(N1382&gt;Gögn!$J$4,Gögn!$K$4,Gögn!$K$3)))</f>
        <v/>
      </c>
      <c r="T1382" s="49" t="str" cm="1">
        <f t="array" aca="1" ref="T1382" ca="1">IF(ISBLANK(B1382),"",IF(R1382="Styrkhæft",_xlfn.XLOOKUP(S1382,Vegalengdir[Texti],INDIRECT("Vegalengdir["&amp;'Upplýsingar um umsækjanda'!$B$10&amp;"]"),0%,0)))</f>
        <v/>
      </c>
      <c r="U1382" s="72" t="str">
        <f t="shared" si="65"/>
        <v/>
      </c>
    </row>
    <row r="1383" spans="1:21" x14ac:dyDescent="0.25">
      <c r="A1383" s="53">
        <f t="shared" si="63"/>
        <v>1382</v>
      </c>
      <c r="B1383" s="55"/>
      <c r="C1383" s="56"/>
      <c r="D1383" s="55"/>
      <c r="E1383" s="55"/>
      <c r="F1383" s="55"/>
      <c r="G1383" s="55"/>
      <c r="H1383" s="57"/>
      <c r="I1383" s="55"/>
      <c r="J1383" s="55"/>
      <c r="K1383" s="55"/>
      <c r="L1383" s="55"/>
      <c r="M1383" s="55"/>
      <c r="N1383" s="57"/>
      <c r="O1383" s="57" t="str">
        <f t="shared" si="64"/>
        <v/>
      </c>
      <c r="Q1383" s="38" t="s">
        <v>450</v>
      </c>
      <c r="R1383" s="38" t="str" cm="1">
        <f t="array" ref="R1383">_xlfn.XLOOKUP(Q1383,INDEX(Flettilisti,,1),INDEX(Flettilisti,,2),,0)</f>
        <v>Vantar flokkun</v>
      </c>
      <c r="S1383" s="38" t="str">
        <f>IF(ISBLANK(N1383),"",IF(N1383&lt;Gögn!$J$2,Gögn!$K$2,IF(N1383&gt;Gögn!$J$4,Gögn!$K$4,Gögn!$K$3)))</f>
        <v/>
      </c>
      <c r="T1383" s="49" t="str" cm="1">
        <f t="array" aca="1" ref="T1383" ca="1">IF(ISBLANK(B1383),"",IF(R1383="Styrkhæft",_xlfn.XLOOKUP(S1383,Vegalengdir[Texti],INDIRECT("Vegalengdir["&amp;'Upplýsingar um umsækjanda'!$B$10&amp;"]"),0%,0)))</f>
        <v/>
      </c>
      <c r="U1383" s="72" t="str">
        <f t="shared" si="65"/>
        <v/>
      </c>
    </row>
    <row r="1384" spans="1:21" x14ac:dyDescent="0.25">
      <c r="A1384" s="53">
        <f t="shared" si="63"/>
        <v>1383</v>
      </c>
      <c r="B1384" s="55"/>
      <c r="C1384" s="56"/>
      <c r="D1384" s="55"/>
      <c r="E1384" s="55"/>
      <c r="F1384" s="55"/>
      <c r="G1384" s="55"/>
      <c r="H1384" s="57"/>
      <c r="I1384" s="55"/>
      <c r="J1384" s="55"/>
      <c r="K1384" s="55"/>
      <c r="L1384" s="55"/>
      <c r="M1384" s="55"/>
      <c r="N1384" s="57"/>
      <c r="O1384" s="57" t="str">
        <f t="shared" si="64"/>
        <v/>
      </c>
      <c r="Q1384" s="38" t="s">
        <v>450</v>
      </c>
      <c r="R1384" s="38" t="str" cm="1">
        <f t="array" ref="R1384">_xlfn.XLOOKUP(Q1384,INDEX(Flettilisti,,1),INDEX(Flettilisti,,2),,0)</f>
        <v>Vantar flokkun</v>
      </c>
      <c r="S1384" s="38" t="str">
        <f>IF(ISBLANK(N1384),"",IF(N1384&lt;Gögn!$J$2,Gögn!$K$2,IF(N1384&gt;Gögn!$J$4,Gögn!$K$4,Gögn!$K$3)))</f>
        <v/>
      </c>
      <c r="T1384" s="49" t="str" cm="1">
        <f t="array" aca="1" ref="T1384" ca="1">IF(ISBLANK(B1384),"",IF(R1384="Styrkhæft",_xlfn.XLOOKUP(S1384,Vegalengdir[Texti],INDIRECT("Vegalengdir["&amp;'Upplýsingar um umsækjanda'!$B$10&amp;"]"),0%,0)))</f>
        <v/>
      </c>
      <c r="U1384" s="72" t="str">
        <f t="shared" si="65"/>
        <v/>
      </c>
    </row>
    <row r="1385" spans="1:21" x14ac:dyDescent="0.25">
      <c r="A1385" s="53">
        <f t="shared" si="63"/>
        <v>1384</v>
      </c>
      <c r="B1385" s="55"/>
      <c r="C1385" s="56"/>
      <c r="D1385" s="55"/>
      <c r="E1385" s="55"/>
      <c r="F1385" s="55"/>
      <c r="G1385" s="55"/>
      <c r="H1385" s="57"/>
      <c r="I1385" s="55"/>
      <c r="J1385" s="55"/>
      <c r="K1385" s="55"/>
      <c r="L1385" s="55"/>
      <c r="M1385" s="55"/>
      <c r="N1385" s="57"/>
      <c r="O1385" s="57" t="str">
        <f t="shared" si="64"/>
        <v/>
      </c>
      <c r="Q1385" s="38" t="s">
        <v>450</v>
      </c>
      <c r="R1385" s="38" t="str" cm="1">
        <f t="array" ref="R1385">_xlfn.XLOOKUP(Q1385,INDEX(Flettilisti,,1),INDEX(Flettilisti,,2),,0)</f>
        <v>Vantar flokkun</v>
      </c>
      <c r="S1385" s="38" t="str">
        <f>IF(ISBLANK(N1385),"",IF(N1385&lt;Gögn!$J$2,Gögn!$K$2,IF(N1385&gt;Gögn!$J$4,Gögn!$K$4,Gögn!$K$3)))</f>
        <v/>
      </c>
      <c r="T1385" s="49" t="str" cm="1">
        <f t="array" aca="1" ref="T1385" ca="1">IF(ISBLANK(B1385),"",IF(R1385="Styrkhæft",_xlfn.XLOOKUP(S1385,Vegalengdir[Texti],INDIRECT("Vegalengdir["&amp;'Upplýsingar um umsækjanda'!$B$10&amp;"]"),0%,0)))</f>
        <v/>
      </c>
      <c r="U1385" s="72" t="str">
        <f t="shared" si="65"/>
        <v/>
      </c>
    </row>
    <row r="1386" spans="1:21" x14ac:dyDescent="0.25">
      <c r="A1386" s="53">
        <f t="shared" si="63"/>
        <v>1385</v>
      </c>
      <c r="B1386" s="55"/>
      <c r="C1386" s="56"/>
      <c r="D1386" s="55"/>
      <c r="E1386" s="55"/>
      <c r="F1386" s="55"/>
      <c r="G1386" s="55"/>
      <c r="H1386" s="57"/>
      <c r="I1386" s="55"/>
      <c r="J1386" s="55"/>
      <c r="K1386" s="55"/>
      <c r="L1386" s="55"/>
      <c r="M1386" s="55"/>
      <c r="N1386" s="57"/>
      <c r="O1386" s="57" t="str">
        <f t="shared" si="64"/>
        <v/>
      </c>
      <c r="Q1386" s="38" t="s">
        <v>450</v>
      </c>
      <c r="R1386" s="38" t="str" cm="1">
        <f t="array" ref="R1386">_xlfn.XLOOKUP(Q1386,INDEX(Flettilisti,,1),INDEX(Flettilisti,,2),,0)</f>
        <v>Vantar flokkun</v>
      </c>
      <c r="S1386" s="38" t="str">
        <f>IF(ISBLANK(N1386),"",IF(N1386&lt;Gögn!$J$2,Gögn!$K$2,IF(N1386&gt;Gögn!$J$4,Gögn!$K$4,Gögn!$K$3)))</f>
        <v/>
      </c>
      <c r="T1386" s="49" t="str" cm="1">
        <f t="array" aca="1" ref="T1386" ca="1">IF(ISBLANK(B1386),"",IF(R1386="Styrkhæft",_xlfn.XLOOKUP(S1386,Vegalengdir[Texti],INDIRECT("Vegalengdir["&amp;'Upplýsingar um umsækjanda'!$B$10&amp;"]"),0%,0)))</f>
        <v/>
      </c>
      <c r="U1386" s="72" t="str">
        <f t="shared" si="65"/>
        <v/>
      </c>
    </row>
    <row r="1387" spans="1:21" x14ac:dyDescent="0.25">
      <c r="A1387" s="53">
        <f t="shared" ref="A1387:A1450" si="66">A1386+1</f>
        <v>1386</v>
      </c>
      <c r="B1387" s="55"/>
      <c r="C1387" s="56"/>
      <c r="D1387" s="55"/>
      <c r="E1387" s="55"/>
      <c r="F1387" s="55"/>
      <c r="G1387" s="55"/>
      <c r="H1387" s="57"/>
      <c r="I1387" s="55"/>
      <c r="J1387" s="55"/>
      <c r="K1387" s="55"/>
      <c r="L1387" s="55"/>
      <c r="M1387" s="55"/>
      <c r="N1387" s="57"/>
      <c r="O1387" s="57" t="str">
        <f t="shared" si="64"/>
        <v/>
      </c>
      <c r="Q1387" s="38" t="s">
        <v>450</v>
      </c>
      <c r="R1387" s="38" t="str" cm="1">
        <f t="array" ref="R1387">_xlfn.XLOOKUP(Q1387,INDEX(Flettilisti,,1),INDEX(Flettilisti,,2),,0)</f>
        <v>Vantar flokkun</v>
      </c>
      <c r="S1387" s="38" t="str">
        <f>IF(ISBLANK(N1387),"",IF(N1387&lt;Gögn!$J$2,Gögn!$K$2,IF(N1387&gt;Gögn!$J$4,Gögn!$K$4,Gögn!$K$3)))</f>
        <v/>
      </c>
      <c r="T1387" s="49" t="str" cm="1">
        <f t="array" aca="1" ref="T1387" ca="1">IF(ISBLANK(B1387),"",IF(R1387="Styrkhæft",_xlfn.XLOOKUP(S1387,Vegalengdir[Texti],INDIRECT("Vegalengdir["&amp;'Upplýsingar um umsækjanda'!$B$10&amp;"]"),0%,0)))</f>
        <v/>
      </c>
      <c r="U1387" s="72" t="str">
        <f t="shared" si="65"/>
        <v/>
      </c>
    </row>
    <row r="1388" spans="1:21" x14ac:dyDescent="0.25">
      <c r="A1388" s="53">
        <f t="shared" si="66"/>
        <v>1387</v>
      </c>
      <c r="B1388" s="55"/>
      <c r="C1388" s="56"/>
      <c r="D1388" s="55"/>
      <c r="E1388" s="55"/>
      <c r="F1388" s="55"/>
      <c r="G1388" s="55"/>
      <c r="H1388" s="57"/>
      <c r="I1388" s="55"/>
      <c r="J1388" s="55"/>
      <c r="K1388" s="55"/>
      <c r="L1388" s="55"/>
      <c r="M1388" s="55"/>
      <c r="N1388" s="57"/>
      <c r="O1388" s="57" t="str">
        <f t="shared" si="64"/>
        <v/>
      </c>
      <c r="Q1388" s="38" t="s">
        <v>450</v>
      </c>
      <c r="R1388" s="38" t="str" cm="1">
        <f t="array" ref="R1388">_xlfn.XLOOKUP(Q1388,INDEX(Flettilisti,,1),INDEX(Flettilisti,,2),,0)</f>
        <v>Vantar flokkun</v>
      </c>
      <c r="S1388" s="38" t="str">
        <f>IF(ISBLANK(N1388),"",IF(N1388&lt;Gögn!$J$2,Gögn!$K$2,IF(N1388&gt;Gögn!$J$4,Gögn!$K$4,Gögn!$K$3)))</f>
        <v/>
      </c>
      <c r="T1388" s="49" t="str" cm="1">
        <f t="array" aca="1" ref="T1388" ca="1">IF(ISBLANK(B1388),"",IF(R1388="Styrkhæft",_xlfn.XLOOKUP(S1388,Vegalengdir[Texti],INDIRECT("Vegalengdir["&amp;'Upplýsingar um umsækjanda'!$B$10&amp;"]"),0%,0)))</f>
        <v/>
      </c>
      <c r="U1388" s="72" t="str">
        <f t="shared" si="65"/>
        <v/>
      </c>
    </row>
    <row r="1389" spans="1:21" x14ac:dyDescent="0.25">
      <c r="A1389" s="53">
        <f t="shared" si="66"/>
        <v>1388</v>
      </c>
      <c r="B1389" s="55"/>
      <c r="C1389" s="56"/>
      <c r="D1389" s="55"/>
      <c r="E1389" s="55"/>
      <c r="F1389" s="55"/>
      <c r="G1389" s="55"/>
      <c r="H1389" s="57"/>
      <c r="I1389" s="55"/>
      <c r="J1389" s="55"/>
      <c r="K1389" s="55"/>
      <c r="L1389" s="55"/>
      <c r="M1389" s="55"/>
      <c r="N1389" s="57"/>
      <c r="O1389" s="57" t="str">
        <f t="shared" si="64"/>
        <v/>
      </c>
      <c r="Q1389" s="38" t="s">
        <v>450</v>
      </c>
      <c r="R1389" s="38" t="str" cm="1">
        <f t="array" ref="R1389">_xlfn.XLOOKUP(Q1389,INDEX(Flettilisti,,1),INDEX(Flettilisti,,2),,0)</f>
        <v>Vantar flokkun</v>
      </c>
      <c r="S1389" s="38" t="str">
        <f>IF(ISBLANK(N1389),"",IF(N1389&lt;Gögn!$J$2,Gögn!$K$2,IF(N1389&gt;Gögn!$J$4,Gögn!$K$4,Gögn!$K$3)))</f>
        <v/>
      </c>
      <c r="T1389" s="49" t="str" cm="1">
        <f t="array" aca="1" ref="T1389" ca="1">IF(ISBLANK(B1389),"",IF(R1389="Styrkhæft",_xlfn.XLOOKUP(S1389,Vegalengdir[Texti],INDIRECT("Vegalengdir["&amp;'Upplýsingar um umsækjanda'!$B$10&amp;"]"),0%,0)))</f>
        <v/>
      </c>
      <c r="U1389" s="72" t="str">
        <f t="shared" si="65"/>
        <v/>
      </c>
    </row>
    <row r="1390" spans="1:21" x14ac:dyDescent="0.25">
      <c r="A1390" s="53">
        <f t="shared" si="66"/>
        <v>1389</v>
      </c>
      <c r="B1390" s="55"/>
      <c r="C1390" s="56"/>
      <c r="D1390" s="55"/>
      <c r="E1390" s="55"/>
      <c r="F1390" s="55"/>
      <c r="G1390" s="55"/>
      <c r="H1390" s="57"/>
      <c r="I1390" s="55"/>
      <c r="J1390" s="55"/>
      <c r="K1390" s="55"/>
      <c r="L1390" s="55"/>
      <c r="M1390" s="55"/>
      <c r="N1390" s="57"/>
      <c r="O1390" s="57" t="str">
        <f t="shared" si="64"/>
        <v/>
      </c>
      <c r="Q1390" s="38" t="s">
        <v>450</v>
      </c>
      <c r="R1390" s="38" t="str" cm="1">
        <f t="array" ref="R1390">_xlfn.XLOOKUP(Q1390,INDEX(Flettilisti,,1),INDEX(Flettilisti,,2),,0)</f>
        <v>Vantar flokkun</v>
      </c>
      <c r="S1390" s="38" t="str">
        <f>IF(ISBLANK(N1390),"",IF(N1390&lt;Gögn!$J$2,Gögn!$K$2,IF(N1390&gt;Gögn!$J$4,Gögn!$K$4,Gögn!$K$3)))</f>
        <v/>
      </c>
      <c r="T1390" s="49" t="str" cm="1">
        <f t="array" aca="1" ref="T1390" ca="1">IF(ISBLANK(B1390),"",IF(R1390="Styrkhæft",_xlfn.XLOOKUP(S1390,Vegalengdir[Texti],INDIRECT("Vegalengdir["&amp;'Upplýsingar um umsækjanda'!$B$10&amp;"]"),0%,0)))</f>
        <v/>
      </c>
      <c r="U1390" s="72" t="str">
        <f t="shared" si="65"/>
        <v/>
      </c>
    </row>
    <row r="1391" spans="1:21" x14ac:dyDescent="0.25">
      <c r="A1391" s="53">
        <f t="shared" si="66"/>
        <v>1390</v>
      </c>
      <c r="B1391" s="55"/>
      <c r="C1391" s="56"/>
      <c r="D1391" s="55"/>
      <c r="E1391" s="55"/>
      <c r="F1391" s="55"/>
      <c r="G1391" s="55"/>
      <c r="H1391" s="57"/>
      <c r="I1391" s="55"/>
      <c r="J1391" s="55"/>
      <c r="K1391" s="55"/>
      <c r="L1391" s="55"/>
      <c r="M1391" s="55"/>
      <c r="N1391" s="57"/>
      <c r="O1391" s="57" t="str">
        <f t="shared" si="64"/>
        <v/>
      </c>
      <c r="Q1391" s="38" t="s">
        <v>450</v>
      </c>
      <c r="R1391" s="38" t="str" cm="1">
        <f t="array" ref="R1391">_xlfn.XLOOKUP(Q1391,INDEX(Flettilisti,,1),INDEX(Flettilisti,,2),,0)</f>
        <v>Vantar flokkun</v>
      </c>
      <c r="S1391" s="38" t="str">
        <f>IF(ISBLANK(N1391),"",IF(N1391&lt;Gögn!$J$2,Gögn!$K$2,IF(N1391&gt;Gögn!$J$4,Gögn!$K$4,Gögn!$K$3)))</f>
        <v/>
      </c>
      <c r="T1391" s="49" t="str" cm="1">
        <f t="array" aca="1" ref="T1391" ca="1">IF(ISBLANK(B1391),"",IF(R1391="Styrkhæft",_xlfn.XLOOKUP(S1391,Vegalengdir[Texti],INDIRECT("Vegalengdir["&amp;'Upplýsingar um umsækjanda'!$B$10&amp;"]"),0%,0)))</f>
        <v/>
      </c>
      <c r="U1391" s="72" t="str">
        <f t="shared" si="65"/>
        <v/>
      </c>
    </row>
    <row r="1392" spans="1:21" x14ac:dyDescent="0.25">
      <c r="A1392" s="53">
        <f t="shared" si="66"/>
        <v>1391</v>
      </c>
      <c r="B1392" s="55"/>
      <c r="C1392" s="56"/>
      <c r="D1392" s="55"/>
      <c r="E1392" s="55"/>
      <c r="F1392" s="55"/>
      <c r="G1392" s="55"/>
      <c r="H1392" s="57"/>
      <c r="I1392" s="55"/>
      <c r="J1392" s="55"/>
      <c r="K1392" s="55"/>
      <c r="L1392" s="55"/>
      <c r="M1392" s="55"/>
      <c r="N1392" s="57"/>
      <c r="O1392" s="57" t="str">
        <f t="shared" si="64"/>
        <v/>
      </c>
      <c r="Q1392" s="38" t="s">
        <v>450</v>
      </c>
      <c r="R1392" s="38" t="str" cm="1">
        <f t="array" ref="R1392">_xlfn.XLOOKUP(Q1392,INDEX(Flettilisti,,1),INDEX(Flettilisti,,2),,0)</f>
        <v>Vantar flokkun</v>
      </c>
      <c r="S1392" s="38" t="str">
        <f>IF(ISBLANK(N1392),"",IF(N1392&lt;Gögn!$J$2,Gögn!$K$2,IF(N1392&gt;Gögn!$J$4,Gögn!$K$4,Gögn!$K$3)))</f>
        <v/>
      </c>
      <c r="T1392" s="49" t="str" cm="1">
        <f t="array" aca="1" ref="T1392" ca="1">IF(ISBLANK(B1392),"",IF(R1392="Styrkhæft",_xlfn.XLOOKUP(S1392,Vegalengdir[Texti],INDIRECT("Vegalengdir["&amp;'Upplýsingar um umsækjanda'!$B$10&amp;"]"),0%,0)))</f>
        <v/>
      </c>
      <c r="U1392" s="72" t="str">
        <f t="shared" si="65"/>
        <v/>
      </c>
    </row>
    <row r="1393" spans="1:21" x14ac:dyDescent="0.25">
      <c r="A1393" s="53">
        <f t="shared" si="66"/>
        <v>1392</v>
      </c>
      <c r="B1393" s="55"/>
      <c r="C1393" s="56"/>
      <c r="D1393" s="55"/>
      <c r="E1393" s="55"/>
      <c r="F1393" s="55"/>
      <c r="G1393" s="55"/>
      <c r="H1393" s="57"/>
      <c r="I1393" s="55"/>
      <c r="J1393" s="55"/>
      <c r="K1393" s="55"/>
      <c r="L1393" s="55"/>
      <c r="M1393" s="55"/>
      <c r="N1393" s="57"/>
      <c r="O1393" s="57" t="str">
        <f t="shared" si="64"/>
        <v/>
      </c>
      <c r="Q1393" s="38" t="s">
        <v>450</v>
      </c>
      <c r="R1393" s="38" t="str" cm="1">
        <f t="array" ref="R1393">_xlfn.XLOOKUP(Q1393,INDEX(Flettilisti,,1),INDEX(Flettilisti,,2),,0)</f>
        <v>Vantar flokkun</v>
      </c>
      <c r="S1393" s="38" t="str">
        <f>IF(ISBLANK(N1393),"",IF(N1393&lt;Gögn!$J$2,Gögn!$K$2,IF(N1393&gt;Gögn!$J$4,Gögn!$K$4,Gögn!$K$3)))</f>
        <v/>
      </c>
      <c r="T1393" s="49" t="str" cm="1">
        <f t="array" aca="1" ref="T1393" ca="1">IF(ISBLANK(B1393),"",IF(R1393="Styrkhæft",_xlfn.XLOOKUP(S1393,Vegalengdir[Texti],INDIRECT("Vegalengdir["&amp;'Upplýsingar um umsækjanda'!$B$10&amp;"]"),0%,0)))</f>
        <v/>
      </c>
      <c r="U1393" s="72" t="str">
        <f t="shared" si="65"/>
        <v/>
      </c>
    </row>
    <row r="1394" spans="1:21" x14ac:dyDescent="0.25">
      <c r="A1394" s="53">
        <f t="shared" si="66"/>
        <v>1393</v>
      </c>
      <c r="B1394" s="55"/>
      <c r="C1394" s="56"/>
      <c r="D1394" s="55"/>
      <c r="E1394" s="55"/>
      <c r="F1394" s="55"/>
      <c r="G1394" s="55"/>
      <c r="H1394" s="57"/>
      <c r="I1394" s="55"/>
      <c r="J1394" s="55"/>
      <c r="K1394" s="55"/>
      <c r="L1394" s="55"/>
      <c r="M1394" s="55"/>
      <c r="N1394" s="57"/>
      <c r="O1394" s="57" t="str">
        <f t="shared" si="64"/>
        <v/>
      </c>
      <c r="Q1394" s="38" t="s">
        <v>450</v>
      </c>
      <c r="R1394" s="38" t="str" cm="1">
        <f t="array" ref="R1394">_xlfn.XLOOKUP(Q1394,INDEX(Flettilisti,,1),INDEX(Flettilisti,,2),,0)</f>
        <v>Vantar flokkun</v>
      </c>
      <c r="S1394" s="38" t="str">
        <f>IF(ISBLANK(N1394),"",IF(N1394&lt;Gögn!$J$2,Gögn!$K$2,IF(N1394&gt;Gögn!$J$4,Gögn!$K$4,Gögn!$K$3)))</f>
        <v/>
      </c>
      <c r="T1394" s="49" t="str" cm="1">
        <f t="array" aca="1" ref="T1394" ca="1">IF(ISBLANK(B1394),"",IF(R1394="Styrkhæft",_xlfn.XLOOKUP(S1394,Vegalengdir[Texti],INDIRECT("Vegalengdir["&amp;'Upplýsingar um umsækjanda'!$B$10&amp;"]"),0%,0)))</f>
        <v/>
      </c>
      <c r="U1394" s="72" t="str">
        <f t="shared" si="65"/>
        <v/>
      </c>
    </row>
    <row r="1395" spans="1:21" x14ac:dyDescent="0.25">
      <c r="A1395" s="53">
        <f t="shared" si="66"/>
        <v>1394</v>
      </c>
      <c r="B1395" s="55"/>
      <c r="C1395" s="56"/>
      <c r="D1395" s="55"/>
      <c r="E1395" s="55"/>
      <c r="F1395" s="55"/>
      <c r="G1395" s="55"/>
      <c r="H1395" s="57"/>
      <c r="I1395" s="55"/>
      <c r="J1395" s="55"/>
      <c r="K1395" s="55"/>
      <c r="L1395" s="55"/>
      <c r="M1395" s="55"/>
      <c r="N1395" s="57"/>
      <c r="O1395" s="57" t="str">
        <f t="shared" si="64"/>
        <v/>
      </c>
      <c r="Q1395" s="38" t="s">
        <v>450</v>
      </c>
      <c r="R1395" s="38" t="str" cm="1">
        <f t="array" ref="R1395">_xlfn.XLOOKUP(Q1395,INDEX(Flettilisti,,1),INDEX(Flettilisti,,2),,0)</f>
        <v>Vantar flokkun</v>
      </c>
      <c r="S1395" s="38" t="str">
        <f>IF(ISBLANK(N1395),"",IF(N1395&lt;Gögn!$J$2,Gögn!$K$2,IF(N1395&gt;Gögn!$J$4,Gögn!$K$4,Gögn!$K$3)))</f>
        <v/>
      </c>
      <c r="T1395" s="49" t="str" cm="1">
        <f t="array" aca="1" ref="T1395" ca="1">IF(ISBLANK(B1395),"",IF(R1395="Styrkhæft",_xlfn.XLOOKUP(S1395,Vegalengdir[Texti],INDIRECT("Vegalengdir["&amp;'Upplýsingar um umsækjanda'!$B$10&amp;"]"),0%,0)))</f>
        <v/>
      </c>
      <c r="U1395" s="72" t="str">
        <f t="shared" si="65"/>
        <v/>
      </c>
    </row>
    <row r="1396" spans="1:21" x14ac:dyDescent="0.25">
      <c r="A1396" s="53">
        <f t="shared" si="66"/>
        <v>1395</v>
      </c>
      <c r="B1396" s="55"/>
      <c r="C1396" s="56"/>
      <c r="D1396" s="55"/>
      <c r="E1396" s="55"/>
      <c r="F1396" s="55"/>
      <c r="G1396" s="55"/>
      <c r="H1396" s="57"/>
      <c r="I1396" s="55"/>
      <c r="J1396" s="55"/>
      <c r="K1396" s="55"/>
      <c r="L1396" s="55"/>
      <c r="M1396" s="55"/>
      <c r="N1396" s="57"/>
      <c r="O1396" s="57" t="str">
        <f t="shared" si="64"/>
        <v/>
      </c>
      <c r="Q1396" s="38" t="s">
        <v>450</v>
      </c>
      <c r="R1396" s="38" t="str" cm="1">
        <f t="array" ref="R1396">_xlfn.XLOOKUP(Q1396,INDEX(Flettilisti,,1),INDEX(Flettilisti,,2),,0)</f>
        <v>Vantar flokkun</v>
      </c>
      <c r="S1396" s="38" t="str">
        <f>IF(ISBLANK(N1396),"",IF(N1396&lt;Gögn!$J$2,Gögn!$K$2,IF(N1396&gt;Gögn!$J$4,Gögn!$K$4,Gögn!$K$3)))</f>
        <v/>
      </c>
      <c r="T1396" s="49" t="str" cm="1">
        <f t="array" aca="1" ref="T1396" ca="1">IF(ISBLANK(B1396),"",IF(R1396="Styrkhæft",_xlfn.XLOOKUP(S1396,Vegalengdir[Texti],INDIRECT("Vegalengdir["&amp;'Upplýsingar um umsækjanda'!$B$10&amp;"]"),0%,0)))</f>
        <v/>
      </c>
      <c r="U1396" s="72" t="str">
        <f t="shared" si="65"/>
        <v/>
      </c>
    </row>
    <row r="1397" spans="1:21" x14ac:dyDescent="0.25">
      <c r="A1397" s="53">
        <f t="shared" si="66"/>
        <v>1396</v>
      </c>
      <c r="B1397" s="55"/>
      <c r="C1397" s="56"/>
      <c r="D1397" s="55"/>
      <c r="E1397" s="55"/>
      <c r="F1397" s="55"/>
      <c r="G1397" s="55"/>
      <c r="H1397" s="57"/>
      <c r="I1397" s="55"/>
      <c r="J1397" s="55"/>
      <c r="K1397" s="55"/>
      <c r="L1397" s="55"/>
      <c r="M1397" s="55"/>
      <c r="N1397" s="57"/>
      <c r="O1397" s="57" t="str">
        <f t="shared" si="64"/>
        <v/>
      </c>
      <c r="Q1397" s="38" t="s">
        <v>450</v>
      </c>
      <c r="R1397" s="38" t="str" cm="1">
        <f t="array" ref="R1397">_xlfn.XLOOKUP(Q1397,INDEX(Flettilisti,,1),INDEX(Flettilisti,,2),,0)</f>
        <v>Vantar flokkun</v>
      </c>
      <c r="S1397" s="38" t="str">
        <f>IF(ISBLANK(N1397),"",IF(N1397&lt;Gögn!$J$2,Gögn!$K$2,IF(N1397&gt;Gögn!$J$4,Gögn!$K$4,Gögn!$K$3)))</f>
        <v/>
      </c>
      <c r="T1397" s="49" t="str" cm="1">
        <f t="array" aca="1" ref="T1397" ca="1">IF(ISBLANK(B1397),"",IF(R1397="Styrkhæft",_xlfn.XLOOKUP(S1397,Vegalengdir[Texti],INDIRECT("Vegalengdir["&amp;'Upplýsingar um umsækjanda'!$B$10&amp;"]"),0%,0)))</f>
        <v/>
      </c>
      <c r="U1397" s="72" t="str">
        <f t="shared" si="65"/>
        <v/>
      </c>
    </row>
    <row r="1398" spans="1:21" x14ac:dyDescent="0.25">
      <c r="A1398" s="53">
        <f t="shared" si="66"/>
        <v>1397</v>
      </c>
      <c r="B1398" s="55"/>
      <c r="C1398" s="56"/>
      <c r="D1398" s="55"/>
      <c r="E1398" s="55"/>
      <c r="F1398" s="55"/>
      <c r="G1398" s="55"/>
      <c r="H1398" s="57"/>
      <c r="I1398" s="55"/>
      <c r="J1398" s="55"/>
      <c r="K1398" s="55"/>
      <c r="L1398" s="55"/>
      <c r="M1398" s="55"/>
      <c r="N1398" s="57"/>
      <c r="O1398" s="57" t="str">
        <f t="shared" si="64"/>
        <v/>
      </c>
      <c r="Q1398" s="38" t="s">
        <v>450</v>
      </c>
      <c r="R1398" s="38" t="str" cm="1">
        <f t="array" ref="R1398">_xlfn.XLOOKUP(Q1398,INDEX(Flettilisti,,1),INDEX(Flettilisti,,2),,0)</f>
        <v>Vantar flokkun</v>
      </c>
      <c r="S1398" s="38" t="str">
        <f>IF(ISBLANK(N1398),"",IF(N1398&lt;Gögn!$J$2,Gögn!$K$2,IF(N1398&gt;Gögn!$J$4,Gögn!$K$4,Gögn!$K$3)))</f>
        <v/>
      </c>
      <c r="T1398" s="49" t="str" cm="1">
        <f t="array" aca="1" ref="T1398" ca="1">IF(ISBLANK(B1398),"",IF(R1398="Styrkhæft",_xlfn.XLOOKUP(S1398,Vegalengdir[Texti],INDIRECT("Vegalengdir["&amp;'Upplýsingar um umsækjanda'!$B$10&amp;"]"),0%,0)))</f>
        <v/>
      </c>
      <c r="U1398" s="72" t="str">
        <f t="shared" si="65"/>
        <v/>
      </c>
    </row>
    <row r="1399" spans="1:21" x14ac:dyDescent="0.25">
      <c r="A1399" s="53">
        <f t="shared" si="66"/>
        <v>1398</v>
      </c>
      <c r="B1399" s="55"/>
      <c r="C1399" s="56"/>
      <c r="D1399" s="55"/>
      <c r="E1399" s="55"/>
      <c r="F1399" s="55"/>
      <c r="G1399" s="55"/>
      <c r="H1399" s="57"/>
      <c r="I1399" s="55"/>
      <c r="J1399" s="55"/>
      <c r="K1399" s="55"/>
      <c r="L1399" s="55"/>
      <c r="M1399" s="55"/>
      <c r="N1399" s="57"/>
      <c r="O1399" s="57" t="str">
        <f t="shared" si="64"/>
        <v/>
      </c>
      <c r="Q1399" s="38" t="s">
        <v>450</v>
      </c>
      <c r="R1399" s="38" t="str" cm="1">
        <f t="array" ref="R1399">_xlfn.XLOOKUP(Q1399,INDEX(Flettilisti,,1),INDEX(Flettilisti,,2),,0)</f>
        <v>Vantar flokkun</v>
      </c>
      <c r="S1399" s="38" t="str">
        <f>IF(ISBLANK(N1399),"",IF(N1399&lt;Gögn!$J$2,Gögn!$K$2,IF(N1399&gt;Gögn!$J$4,Gögn!$K$4,Gögn!$K$3)))</f>
        <v/>
      </c>
      <c r="T1399" s="49" t="str" cm="1">
        <f t="array" aca="1" ref="T1399" ca="1">IF(ISBLANK(B1399),"",IF(R1399="Styrkhæft",_xlfn.XLOOKUP(S1399,Vegalengdir[Texti],INDIRECT("Vegalengdir["&amp;'Upplýsingar um umsækjanda'!$B$10&amp;"]"),0%,0)))</f>
        <v/>
      </c>
      <c r="U1399" s="72" t="str">
        <f t="shared" si="65"/>
        <v/>
      </c>
    </row>
    <row r="1400" spans="1:21" x14ac:dyDescent="0.25">
      <c r="A1400" s="53">
        <f t="shared" si="66"/>
        <v>1399</v>
      </c>
      <c r="B1400" s="55"/>
      <c r="C1400" s="56"/>
      <c r="D1400" s="55"/>
      <c r="E1400" s="55"/>
      <c r="F1400" s="55"/>
      <c r="G1400" s="55"/>
      <c r="H1400" s="57"/>
      <c r="I1400" s="55"/>
      <c r="J1400" s="55"/>
      <c r="K1400" s="55"/>
      <c r="L1400" s="55"/>
      <c r="M1400" s="55"/>
      <c r="N1400" s="57"/>
      <c r="O1400" s="57" t="str">
        <f t="shared" si="64"/>
        <v/>
      </c>
      <c r="Q1400" s="38" t="s">
        <v>450</v>
      </c>
      <c r="R1400" s="38" t="str" cm="1">
        <f t="array" ref="R1400">_xlfn.XLOOKUP(Q1400,INDEX(Flettilisti,,1),INDEX(Flettilisti,,2),,0)</f>
        <v>Vantar flokkun</v>
      </c>
      <c r="S1400" s="38" t="str">
        <f>IF(ISBLANK(N1400),"",IF(N1400&lt;Gögn!$J$2,Gögn!$K$2,IF(N1400&gt;Gögn!$J$4,Gögn!$K$4,Gögn!$K$3)))</f>
        <v/>
      </c>
      <c r="T1400" s="49" t="str" cm="1">
        <f t="array" aca="1" ref="T1400" ca="1">IF(ISBLANK(B1400),"",IF(R1400="Styrkhæft",_xlfn.XLOOKUP(S1400,Vegalengdir[Texti],INDIRECT("Vegalengdir["&amp;'Upplýsingar um umsækjanda'!$B$10&amp;"]"),0%,0)))</f>
        <v/>
      </c>
      <c r="U1400" s="72" t="str">
        <f t="shared" si="65"/>
        <v/>
      </c>
    </row>
    <row r="1401" spans="1:21" x14ac:dyDescent="0.25">
      <c r="A1401" s="53">
        <f t="shared" si="66"/>
        <v>1400</v>
      </c>
      <c r="B1401" s="55"/>
      <c r="C1401" s="56"/>
      <c r="D1401" s="55"/>
      <c r="E1401" s="55"/>
      <c r="F1401" s="55"/>
      <c r="G1401" s="55"/>
      <c r="H1401" s="57"/>
      <c r="I1401" s="55"/>
      <c r="J1401" s="55"/>
      <c r="K1401" s="55"/>
      <c r="L1401" s="55"/>
      <c r="M1401" s="55"/>
      <c r="N1401" s="57"/>
      <c r="O1401" s="57" t="str">
        <f t="shared" si="64"/>
        <v/>
      </c>
      <c r="Q1401" s="38" t="s">
        <v>450</v>
      </c>
      <c r="R1401" s="38" t="str" cm="1">
        <f t="array" ref="R1401">_xlfn.XLOOKUP(Q1401,INDEX(Flettilisti,,1),INDEX(Flettilisti,,2),,0)</f>
        <v>Vantar flokkun</v>
      </c>
      <c r="S1401" s="38" t="str">
        <f>IF(ISBLANK(N1401),"",IF(N1401&lt;Gögn!$J$2,Gögn!$K$2,IF(N1401&gt;Gögn!$J$4,Gögn!$K$4,Gögn!$K$3)))</f>
        <v/>
      </c>
      <c r="T1401" s="49" t="str" cm="1">
        <f t="array" aca="1" ref="T1401" ca="1">IF(ISBLANK(B1401),"",IF(R1401="Styrkhæft",_xlfn.XLOOKUP(S1401,Vegalengdir[Texti],INDIRECT("Vegalengdir["&amp;'Upplýsingar um umsækjanda'!$B$10&amp;"]"),0%,0)))</f>
        <v/>
      </c>
      <c r="U1401" s="72" t="str">
        <f t="shared" si="65"/>
        <v/>
      </c>
    </row>
    <row r="1402" spans="1:21" x14ac:dyDescent="0.25">
      <c r="A1402" s="53">
        <f t="shared" si="66"/>
        <v>1401</v>
      </c>
      <c r="B1402" s="55"/>
      <c r="C1402" s="56"/>
      <c r="D1402" s="55"/>
      <c r="E1402" s="55"/>
      <c r="F1402" s="55"/>
      <c r="G1402" s="55"/>
      <c r="H1402" s="57"/>
      <c r="I1402" s="55"/>
      <c r="J1402" s="55"/>
      <c r="K1402" s="55"/>
      <c r="L1402" s="55"/>
      <c r="M1402" s="55"/>
      <c r="N1402" s="57"/>
      <c r="O1402" s="57" t="str">
        <f t="shared" si="64"/>
        <v/>
      </c>
      <c r="Q1402" s="38" t="s">
        <v>450</v>
      </c>
      <c r="R1402" s="38" t="str" cm="1">
        <f t="array" ref="R1402">_xlfn.XLOOKUP(Q1402,INDEX(Flettilisti,,1),INDEX(Flettilisti,,2),,0)</f>
        <v>Vantar flokkun</v>
      </c>
      <c r="S1402" s="38" t="str">
        <f>IF(ISBLANK(N1402),"",IF(N1402&lt;Gögn!$J$2,Gögn!$K$2,IF(N1402&gt;Gögn!$J$4,Gögn!$K$4,Gögn!$K$3)))</f>
        <v/>
      </c>
      <c r="T1402" s="49" t="str" cm="1">
        <f t="array" aca="1" ref="T1402" ca="1">IF(ISBLANK(B1402),"",IF(R1402="Styrkhæft",_xlfn.XLOOKUP(S1402,Vegalengdir[Texti],INDIRECT("Vegalengdir["&amp;'Upplýsingar um umsækjanda'!$B$10&amp;"]"),0%,0)))</f>
        <v/>
      </c>
      <c r="U1402" s="72" t="str">
        <f t="shared" si="65"/>
        <v/>
      </c>
    </row>
    <row r="1403" spans="1:21" x14ac:dyDescent="0.25">
      <c r="A1403" s="53">
        <f t="shared" si="66"/>
        <v>1402</v>
      </c>
      <c r="B1403" s="55"/>
      <c r="C1403" s="56"/>
      <c r="D1403" s="55"/>
      <c r="E1403" s="55"/>
      <c r="F1403" s="55"/>
      <c r="G1403" s="55"/>
      <c r="H1403" s="57"/>
      <c r="I1403" s="55"/>
      <c r="J1403" s="55"/>
      <c r="K1403" s="55"/>
      <c r="L1403" s="55"/>
      <c r="M1403" s="55"/>
      <c r="N1403" s="57"/>
      <c r="O1403" s="57" t="str">
        <f t="shared" si="64"/>
        <v/>
      </c>
      <c r="Q1403" s="38" t="s">
        <v>450</v>
      </c>
      <c r="R1403" s="38" t="str" cm="1">
        <f t="array" ref="R1403">_xlfn.XLOOKUP(Q1403,INDEX(Flettilisti,,1),INDEX(Flettilisti,,2),,0)</f>
        <v>Vantar flokkun</v>
      </c>
      <c r="S1403" s="38" t="str">
        <f>IF(ISBLANK(N1403),"",IF(N1403&lt;Gögn!$J$2,Gögn!$K$2,IF(N1403&gt;Gögn!$J$4,Gögn!$K$4,Gögn!$K$3)))</f>
        <v/>
      </c>
      <c r="T1403" s="49" t="str" cm="1">
        <f t="array" aca="1" ref="T1403" ca="1">IF(ISBLANK(B1403),"",IF(R1403="Styrkhæft",_xlfn.XLOOKUP(S1403,Vegalengdir[Texti],INDIRECT("Vegalengdir["&amp;'Upplýsingar um umsækjanda'!$B$10&amp;"]"),0%,0)))</f>
        <v/>
      </c>
      <c r="U1403" s="72" t="str">
        <f t="shared" si="65"/>
        <v/>
      </c>
    </row>
    <row r="1404" spans="1:21" x14ac:dyDescent="0.25">
      <c r="A1404" s="53">
        <f t="shared" si="66"/>
        <v>1403</v>
      </c>
      <c r="B1404" s="55"/>
      <c r="C1404" s="56"/>
      <c r="D1404" s="55"/>
      <c r="E1404" s="55"/>
      <c r="F1404" s="55"/>
      <c r="G1404" s="55"/>
      <c r="H1404" s="57"/>
      <c r="I1404" s="55"/>
      <c r="J1404" s="55"/>
      <c r="K1404" s="55"/>
      <c r="L1404" s="55"/>
      <c r="M1404" s="55"/>
      <c r="N1404" s="57"/>
      <c r="O1404" s="57" t="str">
        <f t="shared" si="64"/>
        <v/>
      </c>
      <c r="Q1404" s="38" t="s">
        <v>450</v>
      </c>
      <c r="R1404" s="38" t="str" cm="1">
        <f t="array" ref="R1404">_xlfn.XLOOKUP(Q1404,INDEX(Flettilisti,,1),INDEX(Flettilisti,,2),,0)</f>
        <v>Vantar flokkun</v>
      </c>
      <c r="S1404" s="38" t="str">
        <f>IF(ISBLANK(N1404),"",IF(N1404&lt;Gögn!$J$2,Gögn!$K$2,IF(N1404&gt;Gögn!$J$4,Gögn!$K$4,Gögn!$K$3)))</f>
        <v/>
      </c>
      <c r="T1404" s="49" t="str" cm="1">
        <f t="array" aca="1" ref="T1404" ca="1">IF(ISBLANK(B1404),"",IF(R1404="Styrkhæft",_xlfn.XLOOKUP(S1404,Vegalengdir[Texti],INDIRECT("Vegalengdir["&amp;'Upplýsingar um umsækjanda'!$B$10&amp;"]"),0%,0)))</f>
        <v/>
      </c>
      <c r="U1404" s="72" t="str">
        <f t="shared" si="65"/>
        <v/>
      </c>
    </row>
    <row r="1405" spans="1:21" x14ac:dyDescent="0.25">
      <c r="A1405" s="53">
        <f t="shared" si="66"/>
        <v>1404</v>
      </c>
      <c r="B1405" s="55"/>
      <c r="C1405" s="56"/>
      <c r="D1405" s="55"/>
      <c r="E1405" s="55"/>
      <c r="F1405" s="55"/>
      <c r="G1405" s="55"/>
      <c r="H1405" s="57"/>
      <c r="I1405" s="55"/>
      <c r="J1405" s="55"/>
      <c r="K1405" s="55"/>
      <c r="L1405" s="55"/>
      <c r="M1405" s="55"/>
      <c r="N1405" s="57"/>
      <c r="O1405" s="57" t="str">
        <f t="shared" si="64"/>
        <v/>
      </c>
      <c r="Q1405" s="38" t="s">
        <v>450</v>
      </c>
      <c r="R1405" s="38" t="str" cm="1">
        <f t="array" ref="R1405">_xlfn.XLOOKUP(Q1405,INDEX(Flettilisti,,1),INDEX(Flettilisti,,2),,0)</f>
        <v>Vantar flokkun</v>
      </c>
      <c r="S1405" s="38" t="str">
        <f>IF(ISBLANK(N1405),"",IF(N1405&lt;Gögn!$J$2,Gögn!$K$2,IF(N1405&gt;Gögn!$J$4,Gögn!$K$4,Gögn!$K$3)))</f>
        <v/>
      </c>
      <c r="T1405" s="49" t="str" cm="1">
        <f t="array" aca="1" ref="T1405" ca="1">IF(ISBLANK(B1405),"",IF(R1405="Styrkhæft",_xlfn.XLOOKUP(S1405,Vegalengdir[Texti],INDIRECT("Vegalengdir["&amp;'Upplýsingar um umsækjanda'!$B$10&amp;"]"),0%,0)))</f>
        <v/>
      </c>
      <c r="U1405" s="72" t="str">
        <f t="shared" si="65"/>
        <v/>
      </c>
    </row>
    <row r="1406" spans="1:21" x14ac:dyDescent="0.25">
      <c r="A1406" s="53">
        <f t="shared" si="66"/>
        <v>1405</v>
      </c>
      <c r="B1406" s="55"/>
      <c r="C1406" s="56"/>
      <c r="D1406" s="55"/>
      <c r="E1406" s="55"/>
      <c r="F1406" s="55"/>
      <c r="G1406" s="55"/>
      <c r="H1406" s="57"/>
      <c r="I1406" s="55"/>
      <c r="J1406" s="55"/>
      <c r="K1406" s="55"/>
      <c r="L1406" s="55"/>
      <c r="M1406" s="55"/>
      <c r="N1406" s="57"/>
      <c r="O1406" s="57" t="str">
        <f t="shared" si="64"/>
        <v/>
      </c>
      <c r="Q1406" s="38" t="s">
        <v>450</v>
      </c>
      <c r="R1406" s="38" t="str" cm="1">
        <f t="array" ref="R1406">_xlfn.XLOOKUP(Q1406,INDEX(Flettilisti,,1),INDEX(Flettilisti,,2),,0)</f>
        <v>Vantar flokkun</v>
      </c>
      <c r="S1406" s="38" t="str">
        <f>IF(ISBLANK(N1406),"",IF(N1406&lt;Gögn!$J$2,Gögn!$K$2,IF(N1406&gt;Gögn!$J$4,Gögn!$K$4,Gögn!$K$3)))</f>
        <v/>
      </c>
      <c r="T1406" s="49" t="str" cm="1">
        <f t="array" aca="1" ref="T1406" ca="1">IF(ISBLANK(B1406),"",IF(R1406="Styrkhæft",_xlfn.XLOOKUP(S1406,Vegalengdir[Texti],INDIRECT("Vegalengdir["&amp;'Upplýsingar um umsækjanda'!$B$10&amp;"]"),0%,0)))</f>
        <v/>
      </c>
      <c r="U1406" s="72" t="str">
        <f t="shared" si="65"/>
        <v/>
      </c>
    </row>
    <row r="1407" spans="1:21" x14ac:dyDescent="0.25">
      <c r="A1407" s="53">
        <f t="shared" si="66"/>
        <v>1406</v>
      </c>
      <c r="B1407" s="55"/>
      <c r="C1407" s="56"/>
      <c r="D1407" s="55"/>
      <c r="E1407" s="55"/>
      <c r="F1407" s="55"/>
      <c r="G1407" s="55"/>
      <c r="H1407" s="57"/>
      <c r="I1407" s="55"/>
      <c r="J1407" s="55"/>
      <c r="K1407" s="55"/>
      <c r="L1407" s="55"/>
      <c r="M1407" s="55"/>
      <c r="N1407" s="57"/>
      <c r="O1407" s="57" t="str">
        <f t="shared" si="64"/>
        <v/>
      </c>
      <c r="Q1407" s="38" t="s">
        <v>450</v>
      </c>
      <c r="R1407" s="38" t="str" cm="1">
        <f t="array" ref="R1407">_xlfn.XLOOKUP(Q1407,INDEX(Flettilisti,,1),INDEX(Flettilisti,,2),,0)</f>
        <v>Vantar flokkun</v>
      </c>
      <c r="S1407" s="38" t="str">
        <f>IF(ISBLANK(N1407),"",IF(N1407&lt;Gögn!$J$2,Gögn!$K$2,IF(N1407&gt;Gögn!$J$4,Gögn!$K$4,Gögn!$K$3)))</f>
        <v/>
      </c>
      <c r="T1407" s="49" t="str" cm="1">
        <f t="array" aca="1" ref="T1407" ca="1">IF(ISBLANK(B1407),"",IF(R1407="Styrkhæft",_xlfn.XLOOKUP(S1407,Vegalengdir[Texti],INDIRECT("Vegalengdir["&amp;'Upplýsingar um umsækjanda'!$B$10&amp;"]"),0%,0)))</f>
        <v/>
      </c>
      <c r="U1407" s="72" t="str">
        <f t="shared" si="65"/>
        <v/>
      </c>
    </row>
    <row r="1408" spans="1:21" x14ac:dyDescent="0.25">
      <c r="A1408" s="53">
        <f t="shared" si="66"/>
        <v>1407</v>
      </c>
      <c r="B1408" s="55"/>
      <c r="C1408" s="56"/>
      <c r="D1408" s="55"/>
      <c r="E1408" s="55"/>
      <c r="F1408" s="55"/>
      <c r="G1408" s="55"/>
      <c r="H1408" s="57"/>
      <c r="I1408" s="55"/>
      <c r="J1408" s="55"/>
      <c r="K1408" s="55"/>
      <c r="L1408" s="55"/>
      <c r="M1408" s="55"/>
      <c r="N1408" s="57"/>
      <c r="O1408" s="57" t="str">
        <f t="shared" si="64"/>
        <v/>
      </c>
      <c r="Q1408" s="38" t="s">
        <v>450</v>
      </c>
      <c r="R1408" s="38" t="str" cm="1">
        <f t="array" ref="R1408">_xlfn.XLOOKUP(Q1408,INDEX(Flettilisti,,1),INDEX(Flettilisti,,2),,0)</f>
        <v>Vantar flokkun</v>
      </c>
      <c r="S1408" s="38" t="str">
        <f>IF(ISBLANK(N1408),"",IF(N1408&lt;Gögn!$J$2,Gögn!$K$2,IF(N1408&gt;Gögn!$J$4,Gögn!$K$4,Gögn!$K$3)))</f>
        <v/>
      </c>
      <c r="T1408" s="49" t="str" cm="1">
        <f t="array" aca="1" ref="T1408" ca="1">IF(ISBLANK(B1408),"",IF(R1408="Styrkhæft",_xlfn.XLOOKUP(S1408,Vegalengdir[Texti],INDIRECT("Vegalengdir["&amp;'Upplýsingar um umsækjanda'!$B$10&amp;"]"),0%,0)))</f>
        <v/>
      </c>
      <c r="U1408" s="72" t="str">
        <f t="shared" si="65"/>
        <v/>
      </c>
    </row>
    <row r="1409" spans="1:21" x14ac:dyDescent="0.25">
      <c r="A1409" s="53">
        <f t="shared" si="66"/>
        <v>1408</v>
      </c>
      <c r="B1409" s="55"/>
      <c r="C1409" s="56"/>
      <c r="D1409" s="55"/>
      <c r="E1409" s="55"/>
      <c r="F1409" s="55"/>
      <c r="G1409" s="55"/>
      <c r="H1409" s="57"/>
      <c r="I1409" s="55"/>
      <c r="J1409" s="55"/>
      <c r="K1409" s="55"/>
      <c r="L1409" s="55"/>
      <c r="M1409" s="55"/>
      <c r="N1409" s="57"/>
      <c r="O1409" s="57" t="str">
        <f t="shared" si="64"/>
        <v/>
      </c>
      <c r="Q1409" s="38" t="s">
        <v>450</v>
      </c>
      <c r="R1409" s="38" t="str" cm="1">
        <f t="array" ref="R1409">_xlfn.XLOOKUP(Q1409,INDEX(Flettilisti,,1),INDEX(Flettilisti,,2),,0)</f>
        <v>Vantar flokkun</v>
      </c>
      <c r="S1409" s="38" t="str">
        <f>IF(ISBLANK(N1409),"",IF(N1409&lt;Gögn!$J$2,Gögn!$K$2,IF(N1409&gt;Gögn!$J$4,Gögn!$K$4,Gögn!$K$3)))</f>
        <v/>
      </c>
      <c r="T1409" s="49" t="str" cm="1">
        <f t="array" aca="1" ref="T1409" ca="1">IF(ISBLANK(B1409),"",IF(R1409="Styrkhæft",_xlfn.XLOOKUP(S1409,Vegalengdir[Texti],INDIRECT("Vegalengdir["&amp;'Upplýsingar um umsækjanda'!$B$10&amp;"]"),0%,0)))</f>
        <v/>
      </c>
      <c r="U1409" s="72" t="str">
        <f t="shared" si="65"/>
        <v/>
      </c>
    </row>
    <row r="1410" spans="1:21" x14ac:dyDescent="0.25">
      <c r="A1410" s="53">
        <f t="shared" si="66"/>
        <v>1409</v>
      </c>
      <c r="B1410" s="55"/>
      <c r="C1410" s="56"/>
      <c r="D1410" s="55"/>
      <c r="E1410" s="55"/>
      <c r="F1410" s="55"/>
      <c r="G1410" s="55"/>
      <c r="H1410" s="57"/>
      <c r="I1410" s="55"/>
      <c r="J1410" s="55"/>
      <c r="K1410" s="55"/>
      <c r="L1410" s="55"/>
      <c r="M1410" s="55"/>
      <c r="N1410" s="57"/>
      <c r="O1410" s="57" t="str">
        <f t="shared" si="64"/>
        <v/>
      </c>
      <c r="Q1410" s="38" t="s">
        <v>450</v>
      </c>
      <c r="R1410" s="38" t="str" cm="1">
        <f t="array" ref="R1410">_xlfn.XLOOKUP(Q1410,INDEX(Flettilisti,,1),INDEX(Flettilisti,,2),,0)</f>
        <v>Vantar flokkun</v>
      </c>
      <c r="S1410" s="38" t="str">
        <f>IF(ISBLANK(N1410),"",IF(N1410&lt;Gögn!$J$2,Gögn!$K$2,IF(N1410&gt;Gögn!$J$4,Gögn!$K$4,Gögn!$K$3)))</f>
        <v/>
      </c>
      <c r="T1410" s="49" t="str" cm="1">
        <f t="array" aca="1" ref="T1410" ca="1">IF(ISBLANK(B1410),"",IF(R1410="Styrkhæft",_xlfn.XLOOKUP(S1410,Vegalengdir[Texti],INDIRECT("Vegalengdir["&amp;'Upplýsingar um umsækjanda'!$B$10&amp;"]"),0%,0)))</f>
        <v/>
      </c>
      <c r="U1410" s="72" t="str">
        <f t="shared" si="65"/>
        <v/>
      </c>
    </row>
    <row r="1411" spans="1:21" x14ac:dyDescent="0.25">
      <c r="A1411" s="53">
        <f t="shared" si="66"/>
        <v>1410</v>
      </c>
      <c r="B1411" s="55"/>
      <c r="C1411" s="56"/>
      <c r="D1411" s="55"/>
      <c r="E1411" s="55"/>
      <c r="F1411" s="55"/>
      <c r="G1411" s="55"/>
      <c r="H1411" s="57"/>
      <c r="I1411" s="55"/>
      <c r="J1411" s="55"/>
      <c r="K1411" s="55"/>
      <c r="L1411" s="55"/>
      <c r="M1411" s="55"/>
      <c r="N1411" s="57"/>
      <c r="O1411" s="57" t="str">
        <f t="shared" ref="O1411:O1474" si="67">IFERROR(IF(ISBLANK(B1411),"",H1411/N1411),0)</f>
        <v/>
      </c>
      <c r="Q1411" s="38" t="s">
        <v>450</v>
      </c>
      <c r="R1411" s="38" t="str" cm="1">
        <f t="array" ref="R1411">_xlfn.XLOOKUP(Q1411,INDEX(Flettilisti,,1),INDEX(Flettilisti,,2),,0)</f>
        <v>Vantar flokkun</v>
      </c>
      <c r="S1411" s="38" t="str">
        <f>IF(ISBLANK(N1411),"",IF(N1411&lt;Gögn!$J$2,Gögn!$K$2,IF(N1411&gt;Gögn!$J$4,Gögn!$K$4,Gögn!$K$3)))</f>
        <v/>
      </c>
      <c r="T1411" s="49" t="str" cm="1">
        <f t="array" aca="1" ref="T1411" ca="1">IF(ISBLANK(B1411),"",IF(R1411="Styrkhæft",_xlfn.XLOOKUP(S1411,Vegalengdir[Texti],INDIRECT("Vegalengdir["&amp;'Upplýsingar um umsækjanda'!$B$10&amp;"]"),0%,0)))</f>
        <v/>
      </c>
      <c r="U1411" s="72" t="str">
        <f t="shared" ref="U1411:U1474" si="68">IF(ISBLANK(B1411),"",T1411*H1411)</f>
        <v/>
      </c>
    </row>
    <row r="1412" spans="1:21" x14ac:dyDescent="0.25">
      <c r="A1412" s="53">
        <f t="shared" si="66"/>
        <v>1411</v>
      </c>
      <c r="B1412" s="55"/>
      <c r="C1412" s="56"/>
      <c r="D1412" s="55"/>
      <c r="E1412" s="55"/>
      <c r="F1412" s="55"/>
      <c r="G1412" s="55"/>
      <c r="H1412" s="57"/>
      <c r="I1412" s="55"/>
      <c r="J1412" s="55"/>
      <c r="K1412" s="55"/>
      <c r="L1412" s="55"/>
      <c r="M1412" s="55"/>
      <c r="N1412" s="57"/>
      <c r="O1412" s="57" t="str">
        <f t="shared" si="67"/>
        <v/>
      </c>
      <c r="Q1412" s="38" t="s">
        <v>450</v>
      </c>
      <c r="R1412" s="38" t="str" cm="1">
        <f t="array" ref="R1412">_xlfn.XLOOKUP(Q1412,INDEX(Flettilisti,,1),INDEX(Flettilisti,,2),,0)</f>
        <v>Vantar flokkun</v>
      </c>
      <c r="S1412" s="38" t="str">
        <f>IF(ISBLANK(N1412),"",IF(N1412&lt;Gögn!$J$2,Gögn!$K$2,IF(N1412&gt;Gögn!$J$4,Gögn!$K$4,Gögn!$K$3)))</f>
        <v/>
      </c>
      <c r="T1412" s="49" t="str" cm="1">
        <f t="array" aca="1" ref="T1412" ca="1">IF(ISBLANK(B1412),"",IF(R1412="Styrkhæft",_xlfn.XLOOKUP(S1412,Vegalengdir[Texti],INDIRECT("Vegalengdir["&amp;'Upplýsingar um umsækjanda'!$B$10&amp;"]"),0%,0)))</f>
        <v/>
      </c>
      <c r="U1412" s="72" t="str">
        <f t="shared" si="68"/>
        <v/>
      </c>
    </row>
    <row r="1413" spans="1:21" x14ac:dyDescent="0.25">
      <c r="A1413" s="53">
        <f t="shared" si="66"/>
        <v>1412</v>
      </c>
      <c r="B1413" s="55"/>
      <c r="C1413" s="56"/>
      <c r="D1413" s="55"/>
      <c r="E1413" s="55"/>
      <c r="F1413" s="55"/>
      <c r="G1413" s="55"/>
      <c r="H1413" s="57"/>
      <c r="I1413" s="55"/>
      <c r="J1413" s="55"/>
      <c r="K1413" s="55"/>
      <c r="L1413" s="55"/>
      <c r="M1413" s="55"/>
      <c r="N1413" s="57"/>
      <c r="O1413" s="57" t="str">
        <f t="shared" si="67"/>
        <v/>
      </c>
      <c r="Q1413" s="38" t="s">
        <v>450</v>
      </c>
      <c r="R1413" s="38" t="str" cm="1">
        <f t="array" ref="R1413">_xlfn.XLOOKUP(Q1413,INDEX(Flettilisti,,1),INDEX(Flettilisti,,2),,0)</f>
        <v>Vantar flokkun</v>
      </c>
      <c r="S1413" s="38" t="str">
        <f>IF(ISBLANK(N1413),"",IF(N1413&lt;Gögn!$J$2,Gögn!$K$2,IF(N1413&gt;Gögn!$J$4,Gögn!$K$4,Gögn!$K$3)))</f>
        <v/>
      </c>
      <c r="T1413" s="49" t="str" cm="1">
        <f t="array" aca="1" ref="T1413" ca="1">IF(ISBLANK(B1413),"",IF(R1413="Styrkhæft",_xlfn.XLOOKUP(S1413,Vegalengdir[Texti],INDIRECT("Vegalengdir["&amp;'Upplýsingar um umsækjanda'!$B$10&amp;"]"),0%,0)))</f>
        <v/>
      </c>
      <c r="U1413" s="72" t="str">
        <f t="shared" si="68"/>
        <v/>
      </c>
    </row>
    <row r="1414" spans="1:21" x14ac:dyDescent="0.25">
      <c r="A1414" s="53">
        <f t="shared" si="66"/>
        <v>1413</v>
      </c>
      <c r="B1414" s="55"/>
      <c r="C1414" s="56"/>
      <c r="D1414" s="55"/>
      <c r="E1414" s="55"/>
      <c r="F1414" s="55"/>
      <c r="G1414" s="55"/>
      <c r="H1414" s="57"/>
      <c r="I1414" s="55"/>
      <c r="J1414" s="55"/>
      <c r="K1414" s="55"/>
      <c r="L1414" s="55"/>
      <c r="M1414" s="55"/>
      <c r="N1414" s="57"/>
      <c r="O1414" s="57" t="str">
        <f t="shared" si="67"/>
        <v/>
      </c>
      <c r="Q1414" s="38" t="s">
        <v>450</v>
      </c>
      <c r="R1414" s="38" t="str" cm="1">
        <f t="array" ref="R1414">_xlfn.XLOOKUP(Q1414,INDEX(Flettilisti,,1),INDEX(Flettilisti,,2),,0)</f>
        <v>Vantar flokkun</v>
      </c>
      <c r="S1414" s="38" t="str">
        <f>IF(ISBLANK(N1414),"",IF(N1414&lt;Gögn!$J$2,Gögn!$K$2,IF(N1414&gt;Gögn!$J$4,Gögn!$K$4,Gögn!$K$3)))</f>
        <v/>
      </c>
      <c r="T1414" s="49" t="str" cm="1">
        <f t="array" aca="1" ref="T1414" ca="1">IF(ISBLANK(B1414),"",IF(R1414="Styrkhæft",_xlfn.XLOOKUP(S1414,Vegalengdir[Texti],INDIRECT("Vegalengdir["&amp;'Upplýsingar um umsækjanda'!$B$10&amp;"]"),0%,0)))</f>
        <v/>
      </c>
      <c r="U1414" s="72" t="str">
        <f t="shared" si="68"/>
        <v/>
      </c>
    </row>
    <row r="1415" spans="1:21" x14ac:dyDescent="0.25">
      <c r="A1415" s="53">
        <f t="shared" si="66"/>
        <v>1414</v>
      </c>
      <c r="B1415" s="55"/>
      <c r="C1415" s="56"/>
      <c r="D1415" s="55"/>
      <c r="E1415" s="55"/>
      <c r="F1415" s="55"/>
      <c r="G1415" s="55"/>
      <c r="H1415" s="57"/>
      <c r="I1415" s="55"/>
      <c r="J1415" s="55"/>
      <c r="K1415" s="55"/>
      <c r="L1415" s="55"/>
      <c r="M1415" s="55"/>
      <c r="N1415" s="57"/>
      <c r="O1415" s="57" t="str">
        <f t="shared" si="67"/>
        <v/>
      </c>
      <c r="Q1415" s="38" t="s">
        <v>450</v>
      </c>
      <c r="R1415" s="38" t="str" cm="1">
        <f t="array" ref="R1415">_xlfn.XLOOKUP(Q1415,INDEX(Flettilisti,,1),INDEX(Flettilisti,,2),,0)</f>
        <v>Vantar flokkun</v>
      </c>
      <c r="S1415" s="38" t="str">
        <f>IF(ISBLANK(N1415),"",IF(N1415&lt;Gögn!$J$2,Gögn!$K$2,IF(N1415&gt;Gögn!$J$4,Gögn!$K$4,Gögn!$K$3)))</f>
        <v/>
      </c>
      <c r="T1415" s="49" t="str" cm="1">
        <f t="array" aca="1" ref="T1415" ca="1">IF(ISBLANK(B1415),"",IF(R1415="Styrkhæft",_xlfn.XLOOKUP(S1415,Vegalengdir[Texti],INDIRECT("Vegalengdir["&amp;'Upplýsingar um umsækjanda'!$B$10&amp;"]"),0%,0)))</f>
        <v/>
      </c>
      <c r="U1415" s="72" t="str">
        <f t="shared" si="68"/>
        <v/>
      </c>
    </row>
    <row r="1416" spans="1:21" x14ac:dyDescent="0.25">
      <c r="A1416" s="53">
        <f t="shared" si="66"/>
        <v>1415</v>
      </c>
      <c r="B1416" s="55"/>
      <c r="C1416" s="56"/>
      <c r="D1416" s="55"/>
      <c r="E1416" s="55"/>
      <c r="F1416" s="55"/>
      <c r="G1416" s="55"/>
      <c r="H1416" s="57"/>
      <c r="I1416" s="55"/>
      <c r="J1416" s="55"/>
      <c r="K1416" s="55"/>
      <c r="L1416" s="55"/>
      <c r="M1416" s="55"/>
      <c r="N1416" s="57"/>
      <c r="O1416" s="57" t="str">
        <f t="shared" si="67"/>
        <v/>
      </c>
      <c r="Q1416" s="38" t="s">
        <v>450</v>
      </c>
      <c r="R1416" s="38" t="str" cm="1">
        <f t="array" ref="R1416">_xlfn.XLOOKUP(Q1416,INDEX(Flettilisti,,1),INDEX(Flettilisti,,2),,0)</f>
        <v>Vantar flokkun</v>
      </c>
      <c r="S1416" s="38" t="str">
        <f>IF(ISBLANK(N1416),"",IF(N1416&lt;Gögn!$J$2,Gögn!$K$2,IF(N1416&gt;Gögn!$J$4,Gögn!$K$4,Gögn!$K$3)))</f>
        <v/>
      </c>
      <c r="T1416" s="49" t="str" cm="1">
        <f t="array" aca="1" ref="T1416" ca="1">IF(ISBLANK(B1416),"",IF(R1416="Styrkhæft",_xlfn.XLOOKUP(S1416,Vegalengdir[Texti],INDIRECT("Vegalengdir["&amp;'Upplýsingar um umsækjanda'!$B$10&amp;"]"),0%,0)))</f>
        <v/>
      </c>
      <c r="U1416" s="72" t="str">
        <f t="shared" si="68"/>
        <v/>
      </c>
    </row>
    <row r="1417" spans="1:21" x14ac:dyDescent="0.25">
      <c r="A1417" s="53">
        <f t="shared" si="66"/>
        <v>1416</v>
      </c>
      <c r="B1417" s="55"/>
      <c r="C1417" s="56"/>
      <c r="D1417" s="55"/>
      <c r="E1417" s="55"/>
      <c r="F1417" s="55"/>
      <c r="G1417" s="55"/>
      <c r="H1417" s="57"/>
      <c r="I1417" s="55"/>
      <c r="J1417" s="55"/>
      <c r="K1417" s="55"/>
      <c r="L1417" s="55"/>
      <c r="M1417" s="55"/>
      <c r="N1417" s="57"/>
      <c r="O1417" s="57" t="str">
        <f t="shared" si="67"/>
        <v/>
      </c>
      <c r="Q1417" s="38" t="s">
        <v>450</v>
      </c>
      <c r="R1417" s="38" t="str" cm="1">
        <f t="array" ref="R1417">_xlfn.XLOOKUP(Q1417,INDEX(Flettilisti,,1),INDEX(Flettilisti,,2),,0)</f>
        <v>Vantar flokkun</v>
      </c>
      <c r="S1417" s="38" t="str">
        <f>IF(ISBLANK(N1417),"",IF(N1417&lt;Gögn!$J$2,Gögn!$K$2,IF(N1417&gt;Gögn!$J$4,Gögn!$K$4,Gögn!$K$3)))</f>
        <v/>
      </c>
      <c r="T1417" s="49" t="str" cm="1">
        <f t="array" aca="1" ref="T1417" ca="1">IF(ISBLANK(B1417),"",IF(R1417="Styrkhæft",_xlfn.XLOOKUP(S1417,Vegalengdir[Texti],INDIRECT("Vegalengdir["&amp;'Upplýsingar um umsækjanda'!$B$10&amp;"]"),0%,0)))</f>
        <v/>
      </c>
      <c r="U1417" s="72" t="str">
        <f t="shared" si="68"/>
        <v/>
      </c>
    </row>
    <row r="1418" spans="1:21" x14ac:dyDescent="0.25">
      <c r="A1418" s="53">
        <f t="shared" si="66"/>
        <v>1417</v>
      </c>
      <c r="B1418" s="55"/>
      <c r="C1418" s="56"/>
      <c r="D1418" s="55"/>
      <c r="E1418" s="55"/>
      <c r="F1418" s="55"/>
      <c r="G1418" s="55"/>
      <c r="H1418" s="57"/>
      <c r="I1418" s="55"/>
      <c r="J1418" s="55"/>
      <c r="K1418" s="55"/>
      <c r="L1418" s="55"/>
      <c r="M1418" s="55"/>
      <c r="N1418" s="57"/>
      <c r="O1418" s="57" t="str">
        <f t="shared" si="67"/>
        <v/>
      </c>
      <c r="Q1418" s="38" t="s">
        <v>450</v>
      </c>
      <c r="R1418" s="38" t="str" cm="1">
        <f t="array" ref="R1418">_xlfn.XLOOKUP(Q1418,INDEX(Flettilisti,,1),INDEX(Flettilisti,,2),,0)</f>
        <v>Vantar flokkun</v>
      </c>
      <c r="S1418" s="38" t="str">
        <f>IF(ISBLANK(N1418),"",IF(N1418&lt;Gögn!$J$2,Gögn!$K$2,IF(N1418&gt;Gögn!$J$4,Gögn!$K$4,Gögn!$K$3)))</f>
        <v/>
      </c>
      <c r="T1418" s="49" t="str" cm="1">
        <f t="array" aca="1" ref="T1418" ca="1">IF(ISBLANK(B1418),"",IF(R1418="Styrkhæft",_xlfn.XLOOKUP(S1418,Vegalengdir[Texti],INDIRECT("Vegalengdir["&amp;'Upplýsingar um umsækjanda'!$B$10&amp;"]"),0%,0)))</f>
        <v/>
      </c>
      <c r="U1418" s="72" t="str">
        <f t="shared" si="68"/>
        <v/>
      </c>
    </row>
    <row r="1419" spans="1:21" x14ac:dyDescent="0.25">
      <c r="A1419" s="53">
        <f t="shared" si="66"/>
        <v>1418</v>
      </c>
      <c r="B1419" s="55"/>
      <c r="C1419" s="56"/>
      <c r="D1419" s="55"/>
      <c r="E1419" s="55"/>
      <c r="F1419" s="55"/>
      <c r="G1419" s="55"/>
      <c r="H1419" s="57"/>
      <c r="I1419" s="55"/>
      <c r="J1419" s="55"/>
      <c r="K1419" s="55"/>
      <c r="L1419" s="55"/>
      <c r="M1419" s="55"/>
      <c r="N1419" s="57"/>
      <c r="O1419" s="57" t="str">
        <f t="shared" si="67"/>
        <v/>
      </c>
      <c r="Q1419" s="38" t="s">
        <v>450</v>
      </c>
      <c r="R1419" s="38" t="str" cm="1">
        <f t="array" ref="R1419">_xlfn.XLOOKUP(Q1419,INDEX(Flettilisti,,1),INDEX(Flettilisti,,2),,0)</f>
        <v>Vantar flokkun</v>
      </c>
      <c r="S1419" s="38" t="str">
        <f>IF(ISBLANK(N1419),"",IF(N1419&lt;Gögn!$J$2,Gögn!$K$2,IF(N1419&gt;Gögn!$J$4,Gögn!$K$4,Gögn!$K$3)))</f>
        <v/>
      </c>
      <c r="T1419" s="49" t="str" cm="1">
        <f t="array" aca="1" ref="T1419" ca="1">IF(ISBLANK(B1419),"",IF(R1419="Styrkhæft",_xlfn.XLOOKUP(S1419,Vegalengdir[Texti],INDIRECT("Vegalengdir["&amp;'Upplýsingar um umsækjanda'!$B$10&amp;"]"),0%,0)))</f>
        <v/>
      </c>
      <c r="U1419" s="72" t="str">
        <f t="shared" si="68"/>
        <v/>
      </c>
    </row>
    <row r="1420" spans="1:21" x14ac:dyDescent="0.25">
      <c r="A1420" s="53">
        <f t="shared" si="66"/>
        <v>1419</v>
      </c>
      <c r="B1420" s="55"/>
      <c r="C1420" s="56"/>
      <c r="D1420" s="55"/>
      <c r="E1420" s="55"/>
      <c r="F1420" s="55"/>
      <c r="G1420" s="55"/>
      <c r="H1420" s="57"/>
      <c r="I1420" s="55"/>
      <c r="J1420" s="55"/>
      <c r="K1420" s="55"/>
      <c r="L1420" s="55"/>
      <c r="M1420" s="55"/>
      <c r="N1420" s="57"/>
      <c r="O1420" s="57" t="str">
        <f t="shared" si="67"/>
        <v/>
      </c>
      <c r="Q1420" s="38" t="s">
        <v>450</v>
      </c>
      <c r="R1420" s="38" t="str" cm="1">
        <f t="array" ref="R1420">_xlfn.XLOOKUP(Q1420,INDEX(Flettilisti,,1),INDEX(Flettilisti,,2),,0)</f>
        <v>Vantar flokkun</v>
      </c>
      <c r="S1420" s="38" t="str">
        <f>IF(ISBLANK(N1420),"",IF(N1420&lt;Gögn!$J$2,Gögn!$K$2,IF(N1420&gt;Gögn!$J$4,Gögn!$K$4,Gögn!$K$3)))</f>
        <v/>
      </c>
      <c r="T1420" s="49" t="str" cm="1">
        <f t="array" aca="1" ref="T1420" ca="1">IF(ISBLANK(B1420),"",IF(R1420="Styrkhæft",_xlfn.XLOOKUP(S1420,Vegalengdir[Texti],INDIRECT("Vegalengdir["&amp;'Upplýsingar um umsækjanda'!$B$10&amp;"]"),0%,0)))</f>
        <v/>
      </c>
      <c r="U1420" s="72" t="str">
        <f t="shared" si="68"/>
        <v/>
      </c>
    </row>
    <row r="1421" spans="1:21" x14ac:dyDescent="0.25">
      <c r="A1421" s="53">
        <f t="shared" si="66"/>
        <v>1420</v>
      </c>
      <c r="B1421" s="55"/>
      <c r="C1421" s="56"/>
      <c r="D1421" s="55"/>
      <c r="E1421" s="55"/>
      <c r="F1421" s="55"/>
      <c r="G1421" s="55"/>
      <c r="H1421" s="57"/>
      <c r="I1421" s="55"/>
      <c r="J1421" s="55"/>
      <c r="K1421" s="55"/>
      <c r="L1421" s="55"/>
      <c r="M1421" s="55"/>
      <c r="N1421" s="57"/>
      <c r="O1421" s="57" t="str">
        <f t="shared" si="67"/>
        <v/>
      </c>
      <c r="Q1421" s="38" t="s">
        <v>450</v>
      </c>
      <c r="R1421" s="38" t="str" cm="1">
        <f t="array" ref="R1421">_xlfn.XLOOKUP(Q1421,INDEX(Flettilisti,,1),INDEX(Flettilisti,,2),,0)</f>
        <v>Vantar flokkun</v>
      </c>
      <c r="S1421" s="38" t="str">
        <f>IF(ISBLANK(N1421),"",IF(N1421&lt;Gögn!$J$2,Gögn!$K$2,IF(N1421&gt;Gögn!$J$4,Gögn!$K$4,Gögn!$K$3)))</f>
        <v/>
      </c>
      <c r="T1421" s="49" t="str" cm="1">
        <f t="array" aca="1" ref="T1421" ca="1">IF(ISBLANK(B1421),"",IF(R1421="Styrkhæft",_xlfn.XLOOKUP(S1421,Vegalengdir[Texti],INDIRECT("Vegalengdir["&amp;'Upplýsingar um umsækjanda'!$B$10&amp;"]"),0%,0)))</f>
        <v/>
      </c>
      <c r="U1421" s="72" t="str">
        <f t="shared" si="68"/>
        <v/>
      </c>
    </row>
    <row r="1422" spans="1:21" x14ac:dyDescent="0.25">
      <c r="A1422" s="53">
        <f t="shared" si="66"/>
        <v>1421</v>
      </c>
      <c r="B1422" s="55"/>
      <c r="C1422" s="56"/>
      <c r="D1422" s="55"/>
      <c r="E1422" s="55"/>
      <c r="F1422" s="55"/>
      <c r="G1422" s="55"/>
      <c r="H1422" s="57"/>
      <c r="I1422" s="55"/>
      <c r="J1422" s="55"/>
      <c r="K1422" s="55"/>
      <c r="L1422" s="55"/>
      <c r="M1422" s="55"/>
      <c r="N1422" s="57"/>
      <c r="O1422" s="57" t="str">
        <f t="shared" si="67"/>
        <v/>
      </c>
      <c r="Q1422" s="38" t="s">
        <v>450</v>
      </c>
      <c r="R1422" s="38" t="str" cm="1">
        <f t="array" ref="R1422">_xlfn.XLOOKUP(Q1422,INDEX(Flettilisti,,1),INDEX(Flettilisti,,2),,0)</f>
        <v>Vantar flokkun</v>
      </c>
      <c r="S1422" s="38" t="str">
        <f>IF(ISBLANK(N1422),"",IF(N1422&lt;Gögn!$J$2,Gögn!$K$2,IF(N1422&gt;Gögn!$J$4,Gögn!$K$4,Gögn!$K$3)))</f>
        <v/>
      </c>
      <c r="T1422" s="49" t="str" cm="1">
        <f t="array" aca="1" ref="T1422" ca="1">IF(ISBLANK(B1422),"",IF(R1422="Styrkhæft",_xlfn.XLOOKUP(S1422,Vegalengdir[Texti],INDIRECT("Vegalengdir["&amp;'Upplýsingar um umsækjanda'!$B$10&amp;"]"),0%,0)))</f>
        <v/>
      </c>
      <c r="U1422" s="72" t="str">
        <f t="shared" si="68"/>
        <v/>
      </c>
    </row>
    <row r="1423" spans="1:21" x14ac:dyDescent="0.25">
      <c r="A1423" s="53">
        <f t="shared" si="66"/>
        <v>1422</v>
      </c>
      <c r="B1423" s="55"/>
      <c r="C1423" s="56"/>
      <c r="D1423" s="55"/>
      <c r="E1423" s="55"/>
      <c r="F1423" s="55"/>
      <c r="G1423" s="55"/>
      <c r="H1423" s="57"/>
      <c r="I1423" s="55"/>
      <c r="J1423" s="55"/>
      <c r="K1423" s="55"/>
      <c r="L1423" s="55"/>
      <c r="M1423" s="55"/>
      <c r="N1423" s="57"/>
      <c r="O1423" s="57" t="str">
        <f t="shared" si="67"/>
        <v/>
      </c>
      <c r="Q1423" s="38" t="s">
        <v>450</v>
      </c>
      <c r="R1423" s="38" t="str" cm="1">
        <f t="array" ref="R1423">_xlfn.XLOOKUP(Q1423,INDEX(Flettilisti,,1),INDEX(Flettilisti,,2),,0)</f>
        <v>Vantar flokkun</v>
      </c>
      <c r="S1423" s="38" t="str">
        <f>IF(ISBLANK(N1423),"",IF(N1423&lt;Gögn!$J$2,Gögn!$K$2,IF(N1423&gt;Gögn!$J$4,Gögn!$K$4,Gögn!$K$3)))</f>
        <v/>
      </c>
      <c r="T1423" s="49" t="str" cm="1">
        <f t="array" aca="1" ref="T1423" ca="1">IF(ISBLANK(B1423),"",IF(R1423="Styrkhæft",_xlfn.XLOOKUP(S1423,Vegalengdir[Texti],INDIRECT("Vegalengdir["&amp;'Upplýsingar um umsækjanda'!$B$10&amp;"]"),0%,0)))</f>
        <v/>
      </c>
      <c r="U1423" s="72" t="str">
        <f t="shared" si="68"/>
        <v/>
      </c>
    </row>
    <row r="1424" spans="1:21" x14ac:dyDescent="0.25">
      <c r="A1424" s="53">
        <f t="shared" si="66"/>
        <v>1423</v>
      </c>
      <c r="B1424" s="55"/>
      <c r="C1424" s="56"/>
      <c r="D1424" s="55"/>
      <c r="E1424" s="55"/>
      <c r="F1424" s="55"/>
      <c r="G1424" s="55"/>
      <c r="H1424" s="57"/>
      <c r="I1424" s="55"/>
      <c r="J1424" s="55"/>
      <c r="K1424" s="55"/>
      <c r="L1424" s="55"/>
      <c r="M1424" s="55"/>
      <c r="N1424" s="57"/>
      <c r="O1424" s="57" t="str">
        <f t="shared" si="67"/>
        <v/>
      </c>
      <c r="Q1424" s="38" t="s">
        <v>450</v>
      </c>
      <c r="R1424" s="38" t="str" cm="1">
        <f t="array" ref="R1424">_xlfn.XLOOKUP(Q1424,INDEX(Flettilisti,,1),INDEX(Flettilisti,,2),,0)</f>
        <v>Vantar flokkun</v>
      </c>
      <c r="S1424" s="38" t="str">
        <f>IF(ISBLANK(N1424),"",IF(N1424&lt;Gögn!$J$2,Gögn!$K$2,IF(N1424&gt;Gögn!$J$4,Gögn!$K$4,Gögn!$K$3)))</f>
        <v/>
      </c>
      <c r="T1424" s="49" t="str" cm="1">
        <f t="array" aca="1" ref="T1424" ca="1">IF(ISBLANK(B1424),"",IF(R1424="Styrkhæft",_xlfn.XLOOKUP(S1424,Vegalengdir[Texti],INDIRECT("Vegalengdir["&amp;'Upplýsingar um umsækjanda'!$B$10&amp;"]"),0%,0)))</f>
        <v/>
      </c>
      <c r="U1424" s="72" t="str">
        <f t="shared" si="68"/>
        <v/>
      </c>
    </row>
    <row r="1425" spans="1:21" x14ac:dyDescent="0.25">
      <c r="A1425" s="53">
        <f t="shared" si="66"/>
        <v>1424</v>
      </c>
      <c r="B1425" s="55"/>
      <c r="C1425" s="56"/>
      <c r="D1425" s="55"/>
      <c r="E1425" s="55"/>
      <c r="F1425" s="55"/>
      <c r="G1425" s="55"/>
      <c r="H1425" s="57"/>
      <c r="I1425" s="55"/>
      <c r="J1425" s="55"/>
      <c r="K1425" s="55"/>
      <c r="L1425" s="55"/>
      <c r="M1425" s="55"/>
      <c r="N1425" s="57"/>
      <c r="O1425" s="57" t="str">
        <f t="shared" si="67"/>
        <v/>
      </c>
      <c r="Q1425" s="38" t="s">
        <v>450</v>
      </c>
      <c r="R1425" s="38" t="str" cm="1">
        <f t="array" ref="R1425">_xlfn.XLOOKUP(Q1425,INDEX(Flettilisti,,1),INDEX(Flettilisti,,2),,0)</f>
        <v>Vantar flokkun</v>
      </c>
      <c r="S1425" s="38" t="str">
        <f>IF(ISBLANK(N1425),"",IF(N1425&lt;Gögn!$J$2,Gögn!$K$2,IF(N1425&gt;Gögn!$J$4,Gögn!$K$4,Gögn!$K$3)))</f>
        <v/>
      </c>
      <c r="T1425" s="49" t="str" cm="1">
        <f t="array" aca="1" ref="T1425" ca="1">IF(ISBLANK(B1425),"",IF(R1425="Styrkhæft",_xlfn.XLOOKUP(S1425,Vegalengdir[Texti],INDIRECT("Vegalengdir["&amp;'Upplýsingar um umsækjanda'!$B$10&amp;"]"),0%,0)))</f>
        <v/>
      </c>
      <c r="U1425" s="72" t="str">
        <f t="shared" si="68"/>
        <v/>
      </c>
    </row>
    <row r="1426" spans="1:21" x14ac:dyDescent="0.25">
      <c r="A1426" s="53">
        <f t="shared" si="66"/>
        <v>1425</v>
      </c>
      <c r="B1426" s="55"/>
      <c r="C1426" s="56"/>
      <c r="D1426" s="55"/>
      <c r="E1426" s="55"/>
      <c r="F1426" s="55"/>
      <c r="G1426" s="55"/>
      <c r="H1426" s="57"/>
      <c r="I1426" s="55"/>
      <c r="J1426" s="55"/>
      <c r="K1426" s="55"/>
      <c r="L1426" s="55"/>
      <c r="M1426" s="55"/>
      <c r="N1426" s="57"/>
      <c r="O1426" s="57" t="str">
        <f t="shared" si="67"/>
        <v/>
      </c>
      <c r="Q1426" s="38" t="s">
        <v>450</v>
      </c>
      <c r="R1426" s="38" t="str" cm="1">
        <f t="array" ref="R1426">_xlfn.XLOOKUP(Q1426,INDEX(Flettilisti,,1),INDEX(Flettilisti,,2),,0)</f>
        <v>Vantar flokkun</v>
      </c>
      <c r="S1426" s="38" t="str">
        <f>IF(ISBLANK(N1426),"",IF(N1426&lt;Gögn!$J$2,Gögn!$K$2,IF(N1426&gt;Gögn!$J$4,Gögn!$K$4,Gögn!$K$3)))</f>
        <v/>
      </c>
      <c r="T1426" s="49" t="str" cm="1">
        <f t="array" aca="1" ref="T1426" ca="1">IF(ISBLANK(B1426),"",IF(R1426="Styrkhæft",_xlfn.XLOOKUP(S1426,Vegalengdir[Texti],INDIRECT("Vegalengdir["&amp;'Upplýsingar um umsækjanda'!$B$10&amp;"]"),0%,0)))</f>
        <v/>
      </c>
      <c r="U1426" s="72" t="str">
        <f t="shared" si="68"/>
        <v/>
      </c>
    </row>
    <row r="1427" spans="1:21" x14ac:dyDescent="0.25">
      <c r="A1427" s="53">
        <f t="shared" si="66"/>
        <v>1426</v>
      </c>
      <c r="B1427" s="55"/>
      <c r="C1427" s="56"/>
      <c r="D1427" s="55"/>
      <c r="E1427" s="55"/>
      <c r="F1427" s="55"/>
      <c r="G1427" s="55"/>
      <c r="H1427" s="57"/>
      <c r="I1427" s="55"/>
      <c r="J1427" s="55"/>
      <c r="K1427" s="55"/>
      <c r="L1427" s="55"/>
      <c r="M1427" s="55"/>
      <c r="N1427" s="57"/>
      <c r="O1427" s="57" t="str">
        <f t="shared" si="67"/>
        <v/>
      </c>
      <c r="Q1427" s="38" t="s">
        <v>450</v>
      </c>
      <c r="R1427" s="38" t="str" cm="1">
        <f t="array" ref="R1427">_xlfn.XLOOKUP(Q1427,INDEX(Flettilisti,,1),INDEX(Flettilisti,,2),,0)</f>
        <v>Vantar flokkun</v>
      </c>
      <c r="S1427" s="38" t="str">
        <f>IF(ISBLANK(N1427),"",IF(N1427&lt;Gögn!$J$2,Gögn!$K$2,IF(N1427&gt;Gögn!$J$4,Gögn!$K$4,Gögn!$K$3)))</f>
        <v/>
      </c>
      <c r="T1427" s="49" t="str" cm="1">
        <f t="array" aca="1" ref="T1427" ca="1">IF(ISBLANK(B1427),"",IF(R1427="Styrkhæft",_xlfn.XLOOKUP(S1427,Vegalengdir[Texti],INDIRECT("Vegalengdir["&amp;'Upplýsingar um umsækjanda'!$B$10&amp;"]"),0%,0)))</f>
        <v/>
      </c>
      <c r="U1427" s="72" t="str">
        <f t="shared" si="68"/>
        <v/>
      </c>
    </row>
    <row r="1428" spans="1:21" x14ac:dyDescent="0.25">
      <c r="A1428" s="53">
        <f t="shared" si="66"/>
        <v>1427</v>
      </c>
      <c r="B1428" s="55"/>
      <c r="C1428" s="56"/>
      <c r="D1428" s="55"/>
      <c r="E1428" s="55"/>
      <c r="F1428" s="55"/>
      <c r="G1428" s="55"/>
      <c r="H1428" s="57"/>
      <c r="I1428" s="55"/>
      <c r="J1428" s="55"/>
      <c r="K1428" s="55"/>
      <c r="L1428" s="55"/>
      <c r="M1428" s="55"/>
      <c r="N1428" s="57"/>
      <c r="O1428" s="57" t="str">
        <f t="shared" si="67"/>
        <v/>
      </c>
      <c r="Q1428" s="38" t="s">
        <v>450</v>
      </c>
      <c r="R1428" s="38" t="str" cm="1">
        <f t="array" ref="R1428">_xlfn.XLOOKUP(Q1428,INDEX(Flettilisti,,1),INDEX(Flettilisti,,2),,0)</f>
        <v>Vantar flokkun</v>
      </c>
      <c r="S1428" s="38" t="str">
        <f>IF(ISBLANK(N1428),"",IF(N1428&lt;Gögn!$J$2,Gögn!$K$2,IF(N1428&gt;Gögn!$J$4,Gögn!$K$4,Gögn!$K$3)))</f>
        <v/>
      </c>
      <c r="T1428" s="49" t="str" cm="1">
        <f t="array" aca="1" ref="T1428" ca="1">IF(ISBLANK(B1428),"",IF(R1428="Styrkhæft",_xlfn.XLOOKUP(S1428,Vegalengdir[Texti],INDIRECT("Vegalengdir["&amp;'Upplýsingar um umsækjanda'!$B$10&amp;"]"),0%,0)))</f>
        <v/>
      </c>
      <c r="U1428" s="72" t="str">
        <f t="shared" si="68"/>
        <v/>
      </c>
    </row>
    <row r="1429" spans="1:21" x14ac:dyDescent="0.25">
      <c r="A1429" s="53">
        <f t="shared" si="66"/>
        <v>1428</v>
      </c>
      <c r="B1429" s="55"/>
      <c r="C1429" s="56"/>
      <c r="D1429" s="55"/>
      <c r="E1429" s="55"/>
      <c r="F1429" s="55"/>
      <c r="G1429" s="55"/>
      <c r="H1429" s="57"/>
      <c r="I1429" s="55"/>
      <c r="J1429" s="55"/>
      <c r="K1429" s="55"/>
      <c r="L1429" s="55"/>
      <c r="M1429" s="55"/>
      <c r="N1429" s="57"/>
      <c r="O1429" s="57" t="str">
        <f t="shared" si="67"/>
        <v/>
      </c>
      <c r="Q1429" s="38" t="s">
        <v>450</v>
      </c>
      <c r="R1429" s="38" t="str" cm="1">
        <f t="array" ref="R1429">_xlfn.XLOOKUP(Q1429,INDEX(Flettilisti,,1),INDEX(Flettilisti,,2),,0)</f>
        <v>Vantar flokkun</v>
      </c>
      <c r="S1429" s="38" t="str">
        <f>IF(ISBLANK(N1429),"",IF(N1429&lt;Gögn!$J$2,Gögn!$K$2,IF(N1429&gt;Gögn!$J$4,Gögn!$K$4,Gögn!$K$3)))</f>
        <v/>
      </c>
      <c r="T1429" s="49" t="str" cm="1">
        <f t="array" aca="1" ref="T1429" ca="1">IF(ISBLANK(B1429),"",IF(R1429="Styrkhæft",_xlfn.XLOOKUP(S1429,Vegalengdir[Texti],INDIRECT("Vegalengdir["&amp;'Upplýsingar um umsækjanda'!$B$10&amp;"]"),0%,0)))</f>
        <v/>
      </c>
      <c r="U1429" s="72" t="str">
        <f t="shared" si="68"/>
        <v/>
      </c>
    </row>
    <row r="1430" spans="1:21" x14ac:dyDescent="0.25">
      <c r="A1430" s="53">
        <f t="shared" si="66"/>
        <v>1429</v>
      </c>
      <c r="B1430" s="55"/>
      <c r="C1430" s="56"/>
      <c r="D1430" s="55"/>
      <c r="E1430" s="55"/>
      <c r="F1430" s="55"/>
      <c r="G1430" s="55"/>
      <c r="H1430" s="57"/>
      <c r="I1430" s="55"/>
      <c r="J1430" s="55"/>
      <c r="K1430" s="55"/>
      <c r="L1430" s="55"/>
      <c r="M1430" s="55"/>
      <c r="N1430" s="57"/>
      <c r="O1430" s="57" t="str">
        <f t="shared" si="67"/>
        <v/>
      </c>
      <c r="Q1430" s="38" t="s">
        <v>450</v>
      </c>
      <c r="R1430" s="38" t="str" cm="1">
        <f t="array" ref="R1430">_xlfn.XLOOKUP(Q1430,INDEX(Flettilisti,,1),INDEX(Flettilisti,,2),,0)</f>
        <v>Vantar flokkun</v>
      </c>
      <c r="S1430" s="38" t="str">
        <f>IF(ISBLANK(N1430),"",IF(N1430&lt;Gögn!$J$2,Gögn!$K$2,IF(N1430&gt;Gögn!$J$4,Gögn!$K$4,Gögn!$K$3)))</f>
        <v/>
      </c>
      <c r="T1430" s="49" t="str" cm="1">
        <f t="array" aca="1" ref="T1430" ca="1">IF(ISBLANK(B1430),"",IF(R1430="Styrkhæft",_xlfn.XLOOKUP(S1430,Vegalengdir[Texti],INDIRECT("Vegalengdir["&amp;'Upplýsingar um umsækjanda'!$B$10&amp;"]"),0%,0)))</f>
        <v/>
      </c>
      <c r="U1430" s="72" t="str">
        <f t="shared" si="68"/>
        <v/>
      </c>
    </row>
    <row r="1431" spans="1:21" x14ac:dyDescent="0.25">
      <c r="A1431" s="53">
        <f t="shared" si="66"/>
        <v>1430</v>
      </c>
      <c r="B1431" s="55"/>
      <c r="C1431" s="56"/>
      <c r="D1431" s="55"/>
      <c r="E1431" s="55"/>
      <c r="F1431" s="55"/>
      <c r="G1431" s="55"/>
      <c r="H1431" s="57"/>
      <c r="I1431" s="55"/>
      <c r="J1431" s="55"/>
      <c r="K1431" s="55"/>
      <c r="L1431" s="55"/>
      <c r="M1431" s="55"/>
      <c r="N1431" s="57"/>
      <c r="O1431" s="57" t="str">
        <f t="shared" si="67"/>
        <v/>
      </c>
      <c r="Q1431" s="38" t="s">
        <v>450</v>
      </c>
      <c r="R1431" s="38" t="str" cm="1">
        <f t="array" ref="R1431">_xlfn.XLOOKUP(Q1431,INDEX(Flettilisti,,1),INDEX(Flettilisti,,2),,0)</f>
        <v>Vantar flokkun</v>
      </c>
      <c r="S1431" s="38" t="str">
        <f>IF(ISBLANK(N1431),"",IF(N1431&lt;Gögn!$J$2,Gögn!$K$2,IF(N1431&gt;Gögn!$J$4,Gögn!$K$4,Gögn!$K$3)))</f>
        <v/>
      </c>
      <c r="T1431" s="49" t="str" cm="1">
        <f t="array" aca="1" ref="T1431" ca="1">IF(ISBLANK(B1431),"",IF(R1431="Styrkhæft",_xlfn.XLOOKUP(S1431,Vegalengdir[Texti],INDIRECT("Vegalengdir["&amp;'Upplýsingar um umsækjanda'!$B$10&amp;"]"),0%,0)))</f>
        <v/>
      </c>
      <c r="U1431" s="72" t="str">
        <f t="shared" si="68"/>
        <v/>
      </c>
    </row>
    <row r="1432" spans="1:21" x14ac:dyDescent="0.25">
      <c r="A1432" s="53">
        <f t="shared" si="66"/>
        <v>1431</v>
      </c>
      <c r="B1432" s="55"/>
      <c r="C1432" s="56"/>
      <c r="D1432" s="55"/>
      <c r="E1432" s="55"/>
      <c r="F1432" s="55"/>
      <c r="G1432" s="55"/>
      <c r="H1432" s="57"/>
      <c r="I1432" s="55"/>
      <c r="J1432" s="55"/>
      <c r="K1432" s="55"/>
      <c r="L1432" s="55"/>
      <c r="M1432" s="55"/>
      <c r="N1432" s="57"/>
      <c r="O1432" s="57" t="str">
        <f t="shared" si="67"/>
        <v/>
      </c>
      <c r="Q1432" s="38" t="s">
        <v>450</v>
      </c>
      <c r="R1432" s="38" t="str" cm="1">
        <f t="array" ref="R1432">_xlfn.XLOOKUP(Q1432,INDEX(Flettilisti,,1),INDEX(Flettilisti,,2),,0)</f>
        <v>Vantar flokkun</v>
      </c>
      <c r="S1432" s="38" t="str">
        <f>IF(ISBLANK(N1432),"",IF(N1432&lt;Gögn!$J$2,Gögn!$K$2,IF(N1432&gt;Gögn!$J$4,Gögn!$K$4,Gögn!$K$3)))</f>
        <v/>
      </c>
      <c r="T1432" s="49" t="str" cm="1">
        <f t="array" aca="1" ref="T1432" ca="1">IF(ISBLANK(B1432),"",IF(R1432="Styrkhæft",_xlfn.XLOOKUP(S1432,Vegalengdir[Texti],INDIRECT("Vegalengdir["&amp;'Upplýsingar um umsækjanda'!$B$10&amp;"]"),0%,0)))</f>
        <v/>
      </c>
      <c r="U1432" s="72" t="str">
        <f t="shared" si="68"/>
        <v/>
      </c>
    </row>
    <row r="1433" spans="1:21" x14ac:dyDescent="0.25">
      <c r="A1433" s="53">
        <f t="shared" si="66"/>
        <v>1432</v>
      </c>
      <c r="B1433" s="55"/>
      <c r="C1433" s="56"/>
      <c r="D1433" s="55"/>
      <c r="E1433" s="55"/>
      <c r="F1433" s="55"/>
      <c r="G1433" s="55"/>
      <c r="H1433" s="57"/>
      <c r="I1433" s="55"/>
      <c r="J1433" s="55"/>
      <c r="K1433" s="55"/>
      <c r="L1433" s="55"/>
      <c r="M1433" s="55"/>
      <c r="N1433" s="57"/>
      <c r="O1433" s="57" t="str">
        <f t="shared" si="67"/>
        <v/>
      </c>
      <c r="Q1433" s="38" t="s">
        <v>450</v>
      </c>
      <c r="R1433" s="38" t="str" cm="1">
        <f t="array" ref="R1433">_xlfn.XLOOKUP(Q1433,INDEX(Flettilisti,,1),INDEX(Flettilisti,,2),,0)</f>
        <v>Vantar flokkun</v>
      </c>
      <c r="S1433" s="38" t="str">
        <f>IF(ISBLANK(N1433),"",IF(N1433&lt;Gögn!$J$2,Gögn!$K$2,IF(N1433&gt;Gögn!$J$4,Gögn!$K$4,Gögn!$K$3)))</f>
        <v/>
      </c>
      <c r="T1433" s="49" t="str" cm="1">
        <f t="array" aca="1" ref="T1433" ca="1">IF(ISBLANK(B1433),"",IF(R1433="Styrkhæft",_xlfn.XLOOKUP(S1433,Vegalengdir[Texti],INDIRECT("Vegalengdir["&amp;'Upplýsingar um umsækjanda'!$B$10&amp;"]"),0%,0)))</f>
        <v/>
      </c>
      <c r="U1433" s="72" t="str">
        <f t="shared" si="68"/>
        <v/>
      </c>
    </row>
    <row r="1434" spans="1:21" x14ac:dyDescent="0.25">
      <c r="A1434" s="53">
        <f t="shared" si="66"/>
        <v>1433</v>
      </c>
      <c r="B1434" s="55"/>
      <c r="C1434" s="56"/>
      <c r="D1434" s="55"/>
      <c r="E1434" s="55"/>
      <c r="F1434" s="55"/>
      <c r="G1434" s="55"/>
      <c r="H1434" s="57"/>
      <c r="I1434" s="55"/>
      <c r="J1434" s="55"/>
      <c r="K1434" s="55"/>
      <c r="L1434" s="55"/>
      <c r="M1434" s="55"/>
      <c r="N1434" s="57"/>
      <c r="O1434" s="57" t="str">
        <f t="shared" si="67"/>
        <v/>
      </c>
      <c r="Q1434" s="38" t="s">
        <v>450</v>
      </c>
      <c r="R1434" s="38" t="str" cm="1">
        <f t="array" ref="R1434">_xlfn.XLOOKUP(Q1434,INDEX(Flettilisti,,1),INDEX(Flettilisti,,2),,0)</f>
        <v>Vantar flokkun</v>
      </c>
      <c r="S1434" s="38" t="str">
        <f>IF(ISBLANK(N1434),"",IF(N1434&lt;Gögn!$J$2,Gögn!$K$2,IF(N1434&gt;Gögn!$J$4,Gögn!$K$4,Gögn!$K$3)))</f>
        <v/>
      </c>
      <c r="T1434" s="49" t="str" cm="1">
        <f t="array" aca="1" ref="T1434" ca="1">IF(ISBLANK(B1434),"",IF(R1434="Styrkhæft",_xlfn.XLOOKUP(S1434,Vegalengdir[Texti],INDIRECT("Vegalengdir["&amp;'Upplýsingar um umsækjanda'!$B$10&amp;"]"),0%,0)))</f>
        <v/>
      </c>
      <c r="U1434" s="72" t="str">
        <f t="shared" si="68"/>
        <v/>
      </c>
    </row>
    <row r="1435" spans="1:21" x14ac:dyDescent="0.25">
      <c r="A1435" s="53">
        <f t="shared" si="66"/>
        <v>1434</v>
      </c>
      <c r="B1435" s="55"/>
      <c r="C1435" s="56"/>
      <c r="D1435" s="55"/>
      <c r="E1435" s="55"/>
      <c r="F1435" s="55"/>
      <c r="G1435" s="55"/>
      <c r="H1435" s="57"/>
      <c r="I1435" s="55"/>
      <c r="J1435" s="55"/>
      <c r="K1435" s="55"/>
      <c r="L1435" s="55"/>
      <c r="M1435" s="55"/>
      <c r="N1435" s="57"/>
      <c r="O1435" s="57" t="str">
        <f t="shared" si="67"/>
        <v/>
      </c>
      <c r="Q1435" s="38" t="s">
        <v>450</v>
      </c>
      <c r="R1435" s="38" t="str" cm="1">
        <f t="array" ref="R1435">_xlfn.XLOOKUP(Q1435,INDEX(Flettilisti,,1),INDEX(Flettilisti,,2),,0)</f>
        <v>Vantar flokkun</v>
      </c>
      <c r="S1435" s="38" t="str">
        <f>IF(ISBLANK(N1435),"",IF(N1435&lt;Gögn!$J$2,Gögn!$K$2,IF(N1435&gt;Gögn!$J$4,Gögn!$K$4,Gögn!$K$3)))</f>
        <v/>
      </c>
      <c r="T1435" s="49" t="str" cm="1">
        <f t="array" aca="1" ref="T1435" ca="1">IF(ISBLANK(B1435),"",IF(R1435="Styrkhæft",_xlfn.XLOOKUP(S1435,Vegalengdir[Texti],INDIRECT("Vegalengdir["&amp;'Upplýsingar um umsækjanda'!$B$10&amp;"]"),0%,0)))</f>
        <v/>
      </c>
      <c r="U1435" s="72" t="str">
        <f t="shared" si="68"/>
        <v/>
      </c>
    </row>
    <row r="1436" spans="1:21" x14ac:dyDescent="0.25">
      <c r="A1436" s="53">
        <f t="shared" si="66"/>
        <v>1435</v>
      </c>
      <c r="B1436" s="55"/>
      <c r="C1436" s="56"/>
      <c r="D1436" s="55"/>
      <c r="E1436" s="55"/>
      <c r="F1436" s="55"/>
      <c r="G1436" s="55"/>
      <c r="H1436" s="57"/>
      <c r="I1436" s="55"/>
      <c r="J1436" s="55"/>
      <c r="K1436" s="55"/>
      <c r="L1436" s="55"/>
      <c r="M1436" s="55"/>
      <c r="N1436" s="57"/>
      <c r="O1436" s="57" t="str">
        <f t="shared" si="67"/>
        <v/>
      </c>
      <c r="Q1436" s="38" t="s">
        <v>450</v>
      </c>
      <c r="R1436" s="38" t="str" cm="1">
        <f t="array" ref="R1436">_xlfn.XLOOKUP(Q1436,INDEX(Flettilisti,,1),INDEX(Flettilisti,,2),,0)</f>
        <v>Vantar flokkun</v>
      </c>
      <c r="S1436" s="38" t="str">
        <f>IF(ISBLANK(N1436),"",IF(N1436&lt;Gögn!$J$2,Gögn!$K$2,IF(N1436&gt;Gögn!$J$4,Gögn!$K$4,Gögn!$K$3)))</f>
        <v/>
      </c>
      <c r="T1436" s="49" t="str" cm="1">
        <f t="array" aca="1" ref="T1436" ca="1">IF(ISBLANK(B1436),"",IF(R1436="Styrkhæft",_xlfn.XLOOKUP(S1436,Vegalengdir[Texti],INDIRECT("Vegalengdir["&amp;'Upplýsingar um umsækjanda'!$B$10&amp;"]"),0%,0)))</f>
        <v/>
      </c>
      <c r="U1436" s="72" t="str">
        <f t="shared" si="68"/>
        <v/>
      </c>
    </row>
    <row r="1437" spans="1:21" x14ac:dyDescent="0.25">
      <c r="A1437" s="53">
        <f t="shared" si="66"/>
        <v>1436</v>
      </c>
      <c r="B1437" s="55"/>
      <c r="C1437" s="56"/>
      <c r="D1437" s="55"/>
      <c r="E1437" s="55"/>
      <c r="F1437" s="55"/>
      <c r="G1437" s="55"/>
      <c r="H1437" s="57"/>
      <c r="I1437" s="55"/>
      <c r="J1437" s="55"/>
      <c r="K1437" s="55"/>
      <c r="L1437" s="55"/>
      <c r="M1437" s="55"/>
      <c r="N1437" s="57"/>
      <c r="O1437" s="57" t="str">
        <f t="shared" si="67"/>
        <v/>
      </c>
      <c r="Q1437" s="38" t="s">
        <v>450</v>
      </c>
      <c r="R1437" s="38" t="str" cm="1">
        <f t="array" ref="R1437">_xlfn.XLOOKUP(Q1437,INDEX(Flettilisti,,1),INDEX(Flettilisti,,2),,0)</f>
        <v>Vantar flokkun</v>
      </c>
      <c r="S1437" s="38" t="str">
        <f>IF(ISBLANK(N1437),"",IF(N1437&lt;Gögn!$J$2,Gögn!$K$2,IF(N1437&gt;Gögn!$J$4,Gögn!$K$4,Gögn!$K$3)))</f>
        <v/>
      </c>
      <c r="T1437" s="49" t="str" cm="1">
        <f t="array" aca="1" ref="T1437" ca="1">IF(ISBLANK(B1437),"",IF(R1437="Styrkhæft",_xlfn.XLOOKUP(S1437,Vegalengdir[Texti],INDIRECT("Vegalengdir["&amp;'Upplýsingar um umsækjanda'!$B$10&amp;"]"),0%,0)))</f>
        <v/>
      </c>
      <c r="U1437" s="72" t="str">
        <f t="shared" si="68"/>
        <v/>
      </c>
    </row>
    <row r="1438" spans="1:21" x14ac:dyDescent="0.25">
      <c r="A1438" s="53">
        <f t="shared" si="66"/>
        <v>1437</v>
      </c>
      <c r="B1438" s="55"/>
      <c r="C1438" s="56"/>
      <c r="D1438" s="55"/>
      <c r="E1438" s="55"/>
      <c r="F1438" s="55"/>
      <c r="G1438" s="55"/>
      <c r="H1438" s="57"/>
      <c r="I1438" s="55"/>
      <c r="J1438" s="55"/>
      <c r="K1438" s="55"/>
      <c r="L1438" s="55"/>
      <c r="M1438" s="55"/>
      <c r="N1438" s="57"/>
      <c r="O1438" s="57" t="str">
        <f t="shared" si="67"/>
        <v/>
      </c>
      <c r="Q1438" s="38" t="s">
        <v>450</v>
      </c>
      <c r="R1438" s="38" t="str" cm="1">
        <f t="array" ref="R1438">_xlfn.XLOOKUP(Q1438,INDEX(Flettilisti,,1),INDEX(Flettilisti,,2),,0)</f>
        <v>Vantar flokkun</v>
      </c>
      <c r="S1438" s="38" t="str">
        <f>IF(ISBLANK(N1438),"",IF(N1438&lt;Gögn!$J$2,Gögn!$K$2,IF(N1438&gt;Gögn!$J$4,Gögn!$K$4,Gögn!$K$3)))</f>
        <v/>
      </c>
      <c r="T1438" s="49" t="str" cm="1">
        <f t="array" aca="1" ref="T1438" ca="1">IF(ISBLANK(B1438),"",IF(R1438="Styrkhæft",_xlfn.XLOOKUP(S1438,Vegalengdir[Texti],INDIRECT("Vegalengdir["&amp;'Upplýsingar um umsækjanda'!$B$10&amp;"]"),0%,0)))</f>
        <v/>
      </c>
      <c r="U1438" s="72" t="str">
        <f t="shared" si="68"/>
        <v/>
      </c>
    </row>
    <row r="1439" spans="1:21" x14ac:dyDescent="0.25">
      <c r="A1439" s="53">
        <f t="shared" si="66"/>
        <v>1438</v>
      </c>
      <c r="B1439" s="55"/>
      <c r="C1439" s="56"/>
      <c r="D1439" s="55"/>
      <c r="E1439" s="55"/>
      <c r="F1439" s="55"/>
      <c r="G1439" s="55"/>
      <c r="H1439" s="57"/>
      <c r="I1439" s="55"/>
      <c r="J1439" s="55"/>
      <c r="K1439" s="55"/>
      <c r="L1439" s="55"/>
      <c r="M1439" s="55"/>
      <c r="N1439" s="57"/>
      <c r="O1439" s="57" t="str">
        <f t="shared" si="67"/>
        <v/>
      </c>
      <c r="Q1439" s="38" t="s">
        <v>450</v>
      </c>
      <c r="R1439" s="38" t="str" cm="1">
        <f t="array" ref="R1439">_xlfn.XLOOKUP(Q1439,INDEX(Flettilisti,,1),INDEX(Flettilisti,,2),,0)</f>
        <v>Vantar flokkun</v>
      </c>
      <c r="S1439" s="38" t="str">
        <f>IF(ISBLANK(N1439),"",IF(N1439&lt;Gögn!$J$2,Gögn!$K$2,IF(N1439&gt;Gögn!$J$4,Gögn!$K$4,Gögn!$K$3)))</f>
        <v/>
      </c>
      <c r="T1439" s="49" t="str" cm="1">
        <f t="array" aca="1" ref="T1439" ca="1">IF(ISBLANK(B1439),"",IF(R1439="Styrkhæft",_xlfn.XLOOKUP(S1439,Vegalengdir[Texti],INDIRECT("Vegalengdir["&amp;'Upplýsingar um umsækjanda'!$B$10&amp;"]"),0%,0)))</f>
        <v/>
      </c>
      <c r="U1439" s="72" t="str">
        <f t="shared" si="68"/>
        <v/>
      </c>
    </row>
    <row r="1440" spans="1:21" x14ac:dyDescent="0.25">
      <c r="A1440" s="53">
        <f t="shared" si="66"/>
        <v>1439</v>
      </c>
      <c r="B1440" s="55"/>
      <c r="C1440" s="56"/>
      <c r="D1440" s="55"/>
      <c r="E1440" s="55"/>
      <c r="F1440" s="55"/>
      <c r="G1440" s="55"/>
      <c r="H1440" s="57"/>
      <c r="I1440" s="55"/>
      <c r="J1440" s="55"/>
      <c r="K1440" s="55"/>
      <c r="L1440" s="55"/>
      <c r="M1440" s="55"/>
      <c r="N1440" s="57"/>
      <c r="O1440" s="57" t="str">
        <f t="shared" si="67"/>
        <v/>
      </c>
      <c r="Q1440" s="38" t="s">
        <v>450</v>
      </c>
      <c r="R1440" s="38" t="str" cm="1">
        <f t="array" ref="R1440">_xlfn.XLOOKUP(Q1440,INDEX(Flettilisti,,1),INDEX(Flettilisti,,2),,0)</f>
        <v>Vantar flokkun</v>
      </c>
      <c r="S1440" s="38" t="str">
        <f>IF(ISBLANK(N1440),"",IF(N1440&lt;Gögn!$J$2,Gögn!$K$2,IF(N1440&gt;Gögn!$J$4,Gögn!$K$4,Gögn!$K$3)))</f>
        <v/>
      </c>
      <c r="T1440" s="49" t="str" cm="1">
        <f t="array" aca="1" ref="T1440" ca="1">IF(ISBLANK(B1440),"",IF(R1440="Styrkhæft",_xlfn.XLOOKUP(S1440,Vegalengdir[Texti],INDIRECT("Vegalengdir["&amp;'Upplýsingar um umsækjanda'!$B$10&amp;"]"),0%,0)))</f>
        <v/>
      </c>
      <c r="U1440" s="72" t="str">
        <f t="shared" si="68"/>
        <v/>
      </c>
    </row>
    <row r="1441" spans="1:21" x14ac:dyDescent="0.25">
      <c r="A1441" s="53">
        <f t="shared" si="66"/>
        <v>1440</v>
      </c>
      <c r="B1441" s="55"/>
      <c r="C1441" s="56"/>
      <c r="D1441" s="55"/>
      <c r="E1441" s="55"/>
      <c r="F1441" s="55"/>
      <c r="G1441" s="55"/>
      <c r="H1441" s="57"/>
      <c r="I1441" s="55"/>
      <c r="J1441" s="55"/>
      <c r="K1441" s="55"/>
      <c r="L1441" s="55"/>
      <c r="M1441" s="55"/>
      <c r="N1441" s="57"/>
      <c r="O1441" s="57" t="str">
        <f t="shared" si="67"/>
        <v/>
      </c>
      <c r="Q1441" s="38" t="s">
        <v>450</v>
      </c>
      <c r="R1441" s="38" t="str" cm="1">
        <f t="array" ref="R1441">_xlfn.XLOOKUP(Q1441,INDEX(Flettilisti,,1),INDEX(Flettilisti,,2),,0)</f>
        <v>Vantar flokkun</v>
      </c>
      <c r="S1441" s="38" t="str">
        <f>IF(ISBLANK(N1441),"",IF(N1441&lt;Gögn!$J$2,Gögn!$K$2,IF(N1441&gt;Gögn!$J$4,Gögn!$K$4,Gögn!$K$3)))</f>
        <v/>
      </c>
      <c r="T1441" s="49" t="str" cm="1">
        <f t="array" aca="1" ref="T1441" ca="1">IF(ISBLANK(B1441),"",IF(R1441="Styrkhæft",_xlfn.XLOOKUP(S1441,Vegalengdir[Texti],INDIRECT("Vegalengdir["&amp;'Upplýsingar um umsækjanda'!$B$10&amp;"]"),0%,0)))</f>
        <v/>
      </c>
      <c r="U1441" s="72" t="str">
        <f t="shared" si="68"/>
        <v/>
      </c>
    </row>
    <row r="1442" spans="1:21" x14ac:dyDescent="0.25">
      <c r="A1442" s="53">
        <f t="shared" si="66"/>
        <v>1441</v>
      </c>
      <c r="B1442" s="55"/>
      <c r="C1442" s="56"/>
      <c r="D1442" s="55"/>
      <c r="E1442" s="55"/>
      <c r="F1442" s="55"/>
      <c r="G1442" s="55"/>
      <c r="H1442" s="57"/>
      <c r="I1442" s="55"/>
      <c r="J1442" s="55"/>
      <c r="K1442" s="55"/>
      <c r="L1442" s="55"/>
      <c r="M1442" s="55"/>
      <c r="N1442" s="57"/>
      <c r="O1442" s="57" t="str">
        <f t="shared" si="67"/>
        <v/>
      </c>
      <c r="Q1442" s="38" t="s">
        <v>450</v>
      </c>
      <c r="R1442" s="38" t="str" cm="1">
        <f t="array" ref="R1442">_xlfn.XLOOKUP(Q1442,INDEX(Flettilisti,,1),INDEX(Flettilisti,,2),,0)</f>
        <v>Vantar flokkun</v>
      </c>
      <c r="S1442" s="38" t="str">
        <f>IF(ISBLANK(N1442),"",IF(N1442&lt;Gögn!$J$2,Gögn!$K$2,IF(N1442&gt;Gögn!$J$4,Gögn!$K$4,Gögn!$K$3)))</f>
        <v/>
      </c>
      <c r="T1442" s="49" t="str" cm="1">
        <f t="array" aca="1" ref="T1442" ca="1">IF(ISBLANK(B1442),"",IF(R1442="Styrkhæft",_xlfn.XLOOKUP(S1442,Vegalengdir[Texti],INDIRECT("Vegalengdir["&amp;'Upplýsingar um umsækjanda'!$B$10&amp;"]"),0%,0)))</f>
        <v/>
      </c>
      <c r="U1442" s="72" t="str">
        <f t="shared" si="68"/>
        <v/>
      </c>
    </row>
    <row r="1443" spans="1:21" x14ac:dyDescent="0.25">
      <c r="A1443" s="53">
        <f t="shared" si="66"/>
        <v>1442</v>
      </c>
      <c r="B1443" s="55"/>
      <c r="C1443" s="56"/>
      <c r="D1443" s="55"/>
      <c r="E1443" s="55"/>
      <c r="F1443" s="55"/>
      <c r="G1443" s="55"/>
      <c r="H1443" s="57"/>
      <c r="I1443" s="55"/>
      <c r="J1443" s="55"/>
      <c r="K1443" s="55"/>
      <c r="L1443" s="55"/>
      <c r="M1443" s="55"/>
      <c r="N1443" s="57"/>
      <c r="O1443" s="57" t="str">
        <f t="shared" si="67"/>
        <v/>
      </c>
      <c r="Q1443" s="38" t="s">
        <v>450</v>
      </c>
      <c r="R1443" s="38" t="str" cm="1">
        <f t="array" ref="R1443">_xlfn.XLOOKUP(Q1443,INDEX(Flettilisti,,1),INDEX(Flettilisti,,2),,0)</f>
        <v>Vantar flokkun</v>
      </c>
      <c r="S1443" s="38" t="str">
        <f>IF(ISBLANK(N1443),"",IF(N1443&lt;Gögn!$J$2,Gögn!$K$2,IF(N1443&gt;Gögn!$J$4,Gögn!$K$4,Gögn!$K$3)))</f>
        <v/>
      </c>
      <c r="T1443" s="49" t="str" cm="1">
        <f t="array" aca="1" ref="T1443" ca="1">IF(ISBLANK(B1443),"",IF(R1443="Styrkhæft",_xlfn.XLOOKUP(S1443,Vegalengdir[Texti],INDIRECT("Vegalengdir["&amp;'Upplýsingar um umsækjanda'!$B$10&amp;"]"),0%,0)))</f>
        <v/>
      </c>
      <c r="U1443" s="72" t="str">
        <f t="shared" si="68"/>
        <v/>
      </c>
    </row>
    <row r="1444" spans="1:21" x14ac:dyDescent="0.25">
      <c r="A1444" s="53">
        <f t="shared" si="66"/>
        <v>1443</v>
      </c>
      <c r="B1444" s="55"/>
      <c r="C1444" s="56"/>
      <c r="D1444" s="55"/>
      <c r="E1444" s="55"/>
      <c r="F1444" s="55"/>
      <c r="G1444" s="55"/>
      <c r="H1444" s="57"/>
      <c r="I1444" s="55"/>
      <c r="J1444" s="55"/>
      <c r="K1444" s="55"/>
      <c r="L1444" s="55"/>
      <c r="M1444" s="55"/>
      <c r="N1444" s="57"/>
      <c r="O1444" s="57" t="str">
        <f t="shared" si="67"/>
        <v/>
      </c>
      <c r="Q1444" s="38" t="s">
        <v>450</v>
      </c>
      <c r="R1444" s="38" t="str" cm="1">
        <f t="array" ref="R1444">_xlfn.XLOOKUP(Q1444,INDEX(Flettilisti,,1),INDEX(Flettilisti,,2),,0)</f>
        <v>Vantar flokkun</v>
      </c>
      <c r="S1444" s="38" t="str">
        <f>IF(ISBLANK(N1444),"",IF(N1444&lt;Gögn!$J$2,Gögn!$K$2,IF(N1444&gt;Gögn!$J$4,Gögn!$K$4,Gögn!$K$3)))</f>
        <v/>
      </c>
      <c r="T1444" s="49" t="str" cm="1">
        <f t="array" aca="1" ref="T1444" ca="1">IF(ISBLANK(B1444),"",IF(R1444="Styrkhæft",_xlfn.XLOOKUP(S1444,Vegalengdir[Texti],INDIRECT("Vegalengdir["&amp;'Upplýsingar um umsækjanda'!$B$10&amp;"]"),0%,0)))</f>
        <v/>
      </c>
      <c r="U1444" s="72" t="str">
        <f t="shared" si="68"/>
        <v/>
      </c>
    </row>
    <row r="1445" spans="1:21" x14ac:dyDescent="0.25">
      <c r="A1445" s="53">
        <f t="shared" si="66"/>
        <v>1444</v>
      </c>
      <c r="B1445" s="55"/>
      <c r="C1445" s="56"/>
      <c r="D1445" s="55"/>
      <c r="E1445" s="55"/>
      <c r="F1445" s="55"/>
      <c r="G1445" s="55"/>
      <c r="H1445" s="57"/>
      <c r="I1445" s="55"/>
      <c r="J1445" s="55"/>
      <c r="K1445" s="55"/>
      <c r="L1445" s="55"/>
      <c r="M1445" s="55"/>
      <c r="N1445" s="57"/>
      <c r="O1445" s="57" t="str">
        <f t="shared" si="67"/>
        <v/>
      </c>
      <c r="Q1445" s="38" t="s">
        <v>450</v>
      </c>
      <c r="R1445" s="38" t="str" cm="1">
        <f t="array" ref="R1445">_xlfn.XLOOKUP(Q1445,INDEX(Flettilisti,,1),INDEX(Flettilisti,,2),,0)</f>
        <v>Vantar flokkun</v>
      </c>
      <c r="S1445" s="38" t="str">
        <f>IF(ISBLANK(N1445),"",IF(N1445&lt;Gögn!$J$2,Gögn!$K$2,IF(N1445&gt;Gögn!$J$4,Gögn!$K$4,Gögn!$K$3)))</f>
        <v/>
      </c>
      <c r="T1445" s="49" t="str" cm="1">
        <f t="array" aca="1" ref="T1445" ca="1">IF(ISBLANK(B1445),"",IF(R1445="Styrkhæft",_xlfn.XLOOKUP(S1445,Vegalengdir[Texti],INDIRECT("Vegalengdir["&amp;'Upplýsingar um umsækjanda'!$B$10&amp;"]"),0%,0)))</f>
        <v/>
      </c>
      <c r="U1445" s="72" t="str">
        <f t="shared" si="68"/>
        <v/>
      </c>
    </row>
    <row r="1446" spans="1:21" x14ac:dyDescent="0.25">
      <c r="A1446" s="53">
        <f t="shared" si="66"/>
        <v>1445</v>
      </c>
      <c r="B1446" s="55"/>
      <c r="C1446" s="56"/>
      <c r="D1446" s="55"/>
      <c r="E1446" s="55"/>
      <c r="F1446" s="55"/>
      <c r="G1446" s="55"/>
      <c r="H1446" s="57"/>
      <c r="I1446" s="55"/>
      <c r="J1446" s="55"/>
      <c r="K1446" s="55"/>
      <c r="L1446" s="55"/>
      <c r="M1446" s="55"/>
      <c r="N1446" s="57"/>
      <c r="O1446" s="57" t="str">
        <f t="shared" si="67"/>
        <v/>
      </c>
      <c r="Q1446" s="38" t="s">
        <v>450</v>
      </c>
      <c r="R1446" s="38" t="str" cm="1">
        <f t="array" ref="R1446">_xlfn.XLOOKUP(Q1446,INDEX(Flettilisti,,1),INDEX(Flettilisti,,2),,0)</f>
        <v>Vantar flokkun</v>
      </c>
      <c r="S1446" s="38" t="str">
        <f>IF(ISBLANK(N1446),"",IF(N1446&lt;Gögn!$J$2,Gögn!$K$2,IF(N1446&gt;Gögn!$J$4,Gögn!$K$4,Gögn!$K$3)))</f>
        <v/>
      </c>
      <c r="T1446" s="49" t="str" cm="1">
        <f t="array" aca="1" ref="T1446" ca="1">IF(ISBLANK(B1446),"",IF(R1446="Styrkhæft",_xlfn.XLOOKUP(S1446,Vegalengdir[Texti],INDIRECT("Vegalengdir["&amp;'Upplýsingar um umsækjanda'!$B$10&amp;"]"),0%,0)))</f>
        <v/>
      </c>
      <c r="U1446" s="72" t="str">
        <f t="shared" si="68"/>
        <v/>
      </c>
    </row>
    <row r="1447" spans="1:21" x14ac:dyDescent="0.25">
      <c r="A1447" s="53">
        <f t="shared" si="66"/>
        <v>1446</v>
      </c>
      <c r="B1447" s="55"/>
      <c r="C1447" s="56"/>
      <c r="D1447" s="55"/>
      <c r="E1447" s="55"/>
      <c r="F1447" s="55"/>
      <c r="G1447" s="55"/>
      <c r="H1447" s="57"/>
      <c r="I1447" s="55"/>
      <c r="J1447" s="55"/>
      <c r="K1447" s="55"/>
      <c r="L1447" s="55"/>
      <c r="M1447" s="55"/>
      <c r="N1447" s="57"/>
      <c r="O1447" s="57" t="str">
        <f t="shared" si="67"/>
        <v/>
      </c>
      <c r="Q1447" s="38" t="s">
        <v>450</v>
      </c>
      <c r="R1447" s="38" t="str" cm="1">
        <f t="array" ref="R1447">_xlfn.XLOOKUP(Q1447,INDEX(Flettilisti,,1),INDEX(Flettilisti,,2),,0)</f>
        <v>Vantar flokkun</v>
      </c>
      <c r="S1447" s="38" t="str">
        <f>IF(ISBLANK(N1447),"",IF(N1447&lt;Gögn!$J$2,Gögn!$K$2,IF(N1447&gt;Gögn!$J$4,Gögn!$K$4,Gögn!$K$3)))</f>
        <v/>
      </c>
      <c r="T1447" s="49" t="str" cm="1">
        <f t="array" aca="1" ref="T1447" ca="1">IF(ISBLANK(B1447),"",IF(R1447="Styrkhæft",_xlfn.XLOOKUP(S1447,Vegalengdir[Texti],INDIRECT("Vegalengdir["&amp;'Upplýsingar um umsækjanda'!$B$10&amp;"]"),0%,0)))</f>
        <v/>
      </c>
      <c r="U1447" s="72" t="str">
        <f t="shared" si="68"/>
        <v/>
      </c>
    </row>
    <row r="1448" spans="1:21" x14ac:dyDescent="0.25">
      <c r="A1448" s="53">
        <f t="shared" si="66"/>
        <v>1447</v>
      </c>
      <c r="B1448" s="55"/>
      <c r="C1448" s="56"/>
      <c r="D1448" s="55"/>
      <c r="E1448" s="55"/>
      <c r="F1448" s="55"/>
      <c r="G1448" s="55"/>
      <c r="H1448" s="57"/>
      <c r="I1448" s="55"/>
      <c r="J1448" s="55"/>
      <c r="K1448" s="55"/>
      <c r="L1448" s="55"/>
      <c r="M1448" s="55"/>
      <c r="N1448" s="57"/>
      <c r="O1448" s="57" t="str">
        <f t="shared" si="67"/>
        <v/>
      </c>
      <c r="Q1448" s="38" t="s">
        <v>450</v>
      </c>
      <c r="R1448" s="38" t="str" cm="1">
        <f t="array" ref="R1448">_xlfn.XLOOKUP(Q1448,INDEX(Flettilisti,,1),INDEX(Flettilisti,,2),,0)</f>
        <v>Vantar flokkun</v>
      </c>
      <c r="S1448" s="38" t="str">
        <f>IF(ISBLANK(N1448),"",IF(N1448&lt;Gögn!$J$2,Gögn!$K$2,IF(N1448&gt;Gögn!$J$4,Gögn!$K$4,Gögn!$K$3)))</f>
        <v/>
      </c>
      <c r="T1448" s="49" t="str" cm="1">
        <f t="array" aca="1" ref="T1448" ca="1">IF(ISBLANK(B1448),"",IF(R1448="Styrkhæft",_xlfn.XLOOKUP(S1448,Vegalengdir[Texti],INDIRECT("Vegalengdir["&amp;'Upplýsingar um umsækjanda'!$B$10&amp;"]"),0%,0)))</f>
        <v/>
      </c>
      <c r="U1448" s="72" t="str">
        <f t="shared" si="68"/>
        <v/>
      </c>
    </row>
    <row r="1449" spans="1:21" x14ac:dyDescent="0.25">
      <c r="A1449" s="53">
        <f t="shared" si="66"/>
        <v>1448</v>
      </c>
      <c r="B1449" s="55"/>
      <c r="C1449" s="56"/>
      <c r="D1449" s="55"/>
      <c r="E1449" s="55"/>
      <c r="F1449" s="55"/>
      <c r="G1449" s="55"/>
      <c r="H1449" s="57"/>
      <c r="I1449" s="55"/>
      <c r="J1449" s="55"/>
      <c r="K1449" s="55"/>
      <c r="L1449" s="55"/>
      <c r="M1449" s="55"/>
      <c r="N1449" s="57"/>
      <c r="O1449" s="57" t="str">
        <f t="shared" si="67"/>
        <v/>
      </c>
      <c r="Q1449" s="38" t="s">
        <v>450</v>
      </c>
      <c r="R1449" s="38" t="str" cm="1">
        <f t="array" ref="R1449">_xlfn.XLOOKUP(Q1449,INDEX(Flettilisti,,1),INDEX(Flettilisti,,2),,0)</f>
        <v>Vantar flokkun</v>
      </c>
      <c r="S1449" s="38" t="str">
        <f>IF(ISBLANK(N1449),"",IF(N1449&lt;Gögn!$J$2,Gögn!$K$2,IF(N1449&gt;Gögn!$J$4,Gögn!$K$4,Gögn!$K$3)))</f>
        <v/>
      </c>
      <c r="T1449" s="49" t="str" cm="1">
        <f t="array" aca="1" ref="T1449" ca="1">IF(ISBLANK(B1449),"",IF(R1449="Styrkhæft",_xlfn.XLOOKUP(S1449,Vegalengdir[Texti],INDIRECT("Vegalengdir["&amp;'Upplýsingar um umsækjanda'!$B$10&amp;"]"),0%,0)))</f>
        <v/>
      </c>
      <c r="U1449" s="72" t="str">
        <f t="shared" si="68"/>
        <v/>
      </c>
    </row>
    <row r="1450" spans="1:21" x14ac:dyDescent="0.25">
      <c r="A1450" s="53">
        <f t="shared" si="66"/>
        <v>1449</v>
      </c>
      <c r="B1450" s="55"/>
      <c r="C1450" s="56"/>
      <c r="D1450" s="55"/>
      <c r="E1450" s="55"/>
      <c r="F1450" s="55"/>
      <c r="G1450" s="55"/>
      <c r="H1450" s="57"/>
      <c r="I1450" s="55"/>
      <c r="J1450" s="55"/>
      <c r="K1450" s="55"/>
      <c r="L1450" s="55"/>
      <c r="M1450" s="55"/>
      <c r="N1450" s="57"/>
      <c r="O1450" s="57" t="str">
        <f t="shared" si="67"/>
        <v/>
      </c>
      <c r="Q1450" s="38" t="s">
        <v>450</v>
      </c>
      <c r="R1450" s="38" t="str" cm="1">
        <f t="array" ref="R1450">_xlfn.XLOOKUP(Q1450,INDEX(Flettilisti,,1),INDEX(Flettilisti,,2),,0)</f>
        <v>Vantar flokkun</v>
      </c>
      <c r="S1450" s="38" t="str">
        <f>IF(ISBLANK(N1450),"",IF(N1450&lt;Gögn!$J$2,Gögn!$K$2,IF(N1450&gt;Gögn!$J$4,Gögn!$K$4,Gögn!$K$3)))</f>
        <v/>
      </c>
      <c r="T1450" s="49" t="str" cm="1">
        <f t="array" aca="1" ref="T1450" ca="1">IF(ISBLANK(B1450),"",IF(R1450="Styrkhæft",_xlfn.XLOOKUP(S1450,Vegalengdir[Texti],INDIRECT("Vegalengdir["&amp;'Upplýsingar um umsækjanda'!$B$10&amp;"]"),0%,0)))</f>
        <v/>
      </c>
      <c r="U1450" s="72" t="str">
        <f t="shared" si="68"/>
        <v/>
      </c>
    </row>
    <row r="1451" spans="1:21" x14ac:dyDescent="0.25">
      <c r="A1451" s="53">
        <f t="shared" ref="A1451:A1514" si="69">A1450+1</f>
        <v>1450</v>
      </c>
      <c r="B1451" s="55"/>
      <c r="C1451" s="56"/>
      <c r="D1451" s="55"/>
      <c r="E1451" s="55"/>
      <c r="F1451" s="55"/>
      <c r="G1451" s="55"/>
      <c r="H1451" s="57"/>
      <c r="I1451" s="55"/>
      <c r="J1451" s="55"/>
      <c r="K1451" s="55"/>
      <c r="L1451" s="55"/>
      <c r="M1451" s="55"/>
      <c r="N1451" s="57"/>
      <c r="O1451" s="57" t="str">
        <f t="shared" si="67"/>
        <v/>
      </c>
      <c r="Q1451" s="38" t="s">
        <v>450</v>
      </c>
      <c r="R1451" s="38" t="str" cm="1">
        <f t="array" ref="R1451">_xlfn.XLOOKUP(Q1451,INDEX(Flettilisti,,1),INDEX(Flettilisti,,2),,0)</f>
        <v>Vantar flokkun</v>
      </c>
      <c r="S1451" s="38" t="str">
        <f>IF(ISBLANK(N1451),"",IF(N1451&lt;Gögn!$J$2,Gögn!$K$2,IF(N1451&gt;Gögn!$J$4,Gögn!$K$4,Gögn!$K$3)))</f>
        <v/>
      </c>
      <c r="T1451" s="49" t="str" cm="1">
        <f t="array" aca="1" ref="T1451" ca="1">IF(ISBLANK(B1451),"",IF(R1451="Styrkhæft",_xlfn.XLOOKUP(S1451,Vegalengdir[Texti],INDIRECT("Vegalengdir["&amp;'Upplýsingar um umsækjanda'!$B$10&amp;"]"),0%,0)))</f>
        <v/>
      </c>
      <c r="U1451" s="72" t="str">
        <f t="shared" si="68"/>
        <v/>
      </c>
    </row>
    <row r="1452" spans="1:21" x14ac:dyDescent="0.25">
      <c r="A1452" s="53">
        <f t="shared" si="69"/>
        <v>1451</v>
      </c>
      <c r="B1452" s="55"/>
      <c r="C1452" s="56"/>
      <c r="D1452" s="55"/>
      <c r="E1452" s="55"/>
      <c r="F1452" s="55"/>
      <c r="G1452" s="55"/>
      <c r="H1452" s="57"/>
      <c r="I1452" s="55"/>
      <c r="J1452" s="55"/>
      <c r="K1452" s="55"/>
      <c r="L1452" s="55"/>
      <c r="M1452" s="55"/>
      <c r="N1452" s="57"/>
      <c r="O1452" s="57" t="str">
        <f t="shared" si="67"/>
        <v/>
      </c>
      <c r="Q1452" s="38" t="s">
        <v>450</v>
      </c>
      <c r="R1452" s="38" t="str" cm="1">
        <f t="array" ref="R1452">_xlfn.XLOOKUP(Q1452,INDEX(Flettilisti,,1),INDEX(Flettilisti,,2),,0)</f>
        <v>Vantar flokkun</v>
      </c>
      <c r="S1452" s="38" t="str">
        <f>IF(ISBLANK(N1452),"",IF(N1452&lt;Gögn!$J$2,Gögn!$K$2,IF(N1452&gt;Gögn!$J$4,Gögn!$K$4,Gögn!$K$3)))</f>
        <v/>
      </c>
      <c r="T1452" s="49" t="str" cm="1">
        <f t="array" aca="1" ref="T1452" ca="1">IF(ISBLANK(B1452),"",IF(R1452="Styrkhæft",_xlfn.XLOOKUP(S1452,Vegalengdir[Texti],INDIRECT("Vegalengdir["&amp;'Upplýsingar um umsækjanda'!$B$10&amp;"]"),0%,0)))</f>
        <v/>
      </c>
      <c r="U1452" s="72" t="str">
        <f t="shared" si="68"/>
        <v/>
      </c>
    </row>
    <row r="1453" spans="1:21" x14ac:dyDescent="0.25">
      <c r="A1453" s="53">
        <f t="shared" si="69"/>
        <v>1452</v>
      </c>
      <c r="B1453" s="55"/>
      <c r="C1453" s="56"/>
      <c r="D1453" s="55"/>
      <c r="E1453" s="55"/>
      <c r="F1453" s="55"/>
      <c r="G1453" s="55"/>
      <c r="H1453" s="57"/>
      <c r="I1453" s="55"/>
      <c r="J1453" s="55"/>
      <c r="K1453" s="55"/>
      <c r="L1453" s="55"/>
      <c r="M1453" s="55"/>
      <c r="N1453" s="57"/>
      <c r="O1453" s="57" t="str">
        <f t="shared" si="67"/>
        <v/>
      </c>
      <c r="Q1453" s="38" t="s">
        <v>450</v>
      </c>
      <c r="R1453" s="38" t="str" cm="1">
        <f t="array" ref="R1453">_xlfn.XLOOKUP(Q1453,INDEX(Flettilisti,,1),INDEX(Flettilisti,,2),,0)</f>
        <v>Vantar flokkun</v>
      </c>
      <c r="S1453" s="38" t="str">
        <f>IF(ISBLANK(N1453),"",IF(N1453&lt;Gögn!$J$2,Gögn!$K$2,IF(N1453&gt;Gögn!$J$4,Gögn!$K$4,Gögn!$K$3)))</f>
        <v/>
      </c>
      <c r="T1453" s="49" t="str" cm="1">
        <f t="array" aca="1" ref="T1453" ca="1">IF(ISBLANK(B1453),"",IF(R1453="Styrkhæft",_xlfn.XLOOKUP(S1453,Vegalengdir[Texti],INDIRECT("Vegalengdir["&amp;'Upplýsingar um umsækjanda'!$B$10&amp;"]"),0%,0)))</f>
        <v/>
      </c>
      <c r="U1453" s="72" t="str">
        <f t="shared" si="68"/>
        <v/>
      </c>
    </row>
    <row r="1454" spans="1:21" x14ac:dyDescent="0.25">
      <c r="A1454" s="53">
        <f t="shared" si="69"/>
        <v>1453</v>
      </c>
      <c r="B1454" s="55"/>
      <c r="C1454" s="56"/>
      <c r="D1454" s="55"/>
      <c r="E1454" s="55"/>
      <c r="F1454" s="55"/>
      <c r="G1454" s="55"/>
      <c r="H1454" s="57"/>
      <c r="I1454" s="55"/>
      <c r="J1454" s="55"/>
      <c r="K1454" s="55"/>
      <c r="L1454" s="55"/>
      <c r="M1454" s="55"/>
      <c r="N1454" s="57"/>
      <c r="O1454" s="57" t="str">
        <f t="shared" si="67"/>
        <v/>
      </c>
      <c r="Q1454" s="38" t="s">
        <v>450</v>
      </c>
      <c r="R1454" s="38" t="str" cm="1">
        <f t="array" ref="R1454">_xlfn.XLOOKUP(Q1454,INDEX(Flettilisti,,1),INDEX(Flettilisti,,2),,0)</f>
        <v>Vantar flokkun</v>
      </c>
      <c r="S1454" s="38" t="str">
        <f>IF(ISBLANK(N1454),"",IF(N1454&lt;Gögn!$J$2,Gögn!$K$2,IF(N1454&gt;Gögn!$J$4,Gögn!$K$4,Gögn!$K$3)))</f>
        <v/>
      </c>
      <c r="T1454" s="49" t="str" cm="1">
        <f t="array" aca="1" ref="T1454" ca="1">IF(ISBLANK(B1454),"",IF(R1454="Styrkhæft",_xlfn.XLOOKUP(S1454,Vegalengdir[Texti],INDIRECT("Vegalengdir["&amp;'Upplýsingar um umsækjanda'!$B$10&amp;"]"),0%,0)))</f>
        <v/>
      </c>
      <c r="U1454" s="72" t="str">
        <f t="shared" si="68"/>
        <v/>
      </c>
    </row>
    <row r="1455" spans="1:21" x14ac:dyDescent="0.25">
      <c r="A1455" s="53">
        <f t="shared" si="69"/>
        <v>1454</v>
      </c>
      <c r="B1455" s="55"/>
      <c r="C1455" s="56"/>
      <c r="D1455" s="55"/>
      <c r="E1455" s="55"/>
      <c r="F1455" s="55"/>
      <c r="G1455" s="55"/>
      <c r="H1455" s="57"/>
      <c r="I1455" s="55"/>
      <c r="J1455" s="55"/>
      <c r="K1455" s="55"/>
      <c r="L1455" s="55"/>
      <c r="M1455" s="55"/>
      <c r="N1455" s="57"/>
      <c r="O1455" s="57" t="str">
        <f t="shared" si="67"/>
        <v/>
      </c>
      <c r="Q1455" s="38" t="s">
        <v>450</v>
      </c>
      <c r="R1455" s="38" t="str" cm="1">
        <f t="array" ref="R1455">_xlfn.XLOOKUP(Q1455,INDEX(Flettilisti,,1),INDEX(Flettilisti,,2),,0)</f>
        <v>Vantar flokkun</v>
      </c>
      <c r="S1455" s="38" t="str">
        <f>IF(ISBLANK(N1455),"",IF(N1455&lt;Gögn!$J$2,Gögn!$K$2,IF(N1455&gt;Gögn!$J$4,Gögn!$K$4,Gögn!$K$3)))</f>
        <v/>
      </c>
      <c r="T1455" s="49" t="str" cm="1">
        <f t="array" aca="1" ref="T1455" ca="1">IF(ISBLANK(B1455),"",IF(R1455="Styrkhæft",_xlfn.XLOOKUP(S1455,Vegalengdir[Texti],INDIRECT("Vegalengdir["&amp;'Upplýsingar um umsækjanda'!$B$10&amp;"]"),0%,0)))</f>
        <v/>
      </c>
      <c r="U1455" s="72" t="str">
        <f t="shared" si="68"/>
        <v/>
      </c>
    </row>
    <row r="1456" spans="1:21" x14ac:dyDescent="0.25">
      <c r="A1456" s="53">
        <f t="shared" si="69"/>
        <v>1455</v>
      </c>
      <c r="B1456" s="55"/>
      <c r="C1456" s="56"/>
      <c r="D1456" s="55"/>
      <c r="E1456" s="55"/>
      <c r="F1456" s="55"/>
      <c r="G1456" s="55"/>
      <c r="H1456" s="57"/>
      <c r="I1456" s="55"/>
      <c r="J1456" s="55"/>
      <c r="K1456" s="55"/>
      <c r="L1456" s="55"/>
      <c r="M1456" s="55"/>
      <c r="N1456" s="57"/>
      <c r="O1456" s="57" t="str">
        <f t="shared" si="67"/>
        <v/>
      </c>
      <c r="Q1456" s="38" t="s">
        <v>450</v>
      </c>
      <c r="R1456" s="38" t="str" cm="1">
        <f t="array" ref="R1456">_xlfn.XLOOKUP(Q1456,INDEX(Flettilisti,,1),INDEX(Flettilisti,,2),,0)</f>
        <v>Vantar flokkun</v>
      </c>
      <c r="S1456" s="38" t="str">
        <f>IF(ISBLANK(N1456),"",IF(N1456&lt;Gögn!$J$2,Gögn!$K$2,IF(N1456&gt;Gögn!$J$4,Gögn!$K$4,Gögn!$K$3)))</f>
        <v/>
      </c>
      <c r="T1456" s="49" t="str" cm="1">
        <f t="array" aca="1" ref="T1456" ca="1">IF(ISBLANK(B1456),"",IF(R1456="Styrkhæft",_xlfn.XLOOKUP(S1456,Vegalengdir[Texti],INDIRECT("Vegalengdir["&amp;'Upplýsingar um umsækjanda'!$B$10&amp;"]"),0%,0)))</f>
        <v/>
      </c>
      <c r="U1456" s="72" t="str">
        <f t="shared" si="68"/>
        <v/>
      </c>
    </row>
    <row r="1457" spans="1:21" x14ac:dyDescent="0.25">
      <c r="A1457" s="53">
        <f t="shared" si="69"/>
        <v>1456</v>
      </c>
      <c r="B1457" s="55"/>
      <c r="C1457" s="56"/>
      <c r="D1457" s="55"/>
      <c r="E1457" s="55"/>
      <c r="F1457" s="55"/>
      <c r="G1457" s="55"/>
      <c r="H1457" s="57"/>
      <c r="I1457" s="55"/>
      <c r="J1457" s="55"/>
      <c r="K1457" s="55"/>
      <c r="L1457" s="55"/>
      <c r="M1457" s="55"/>
      <c r="N1457" s="57"/>
      <c r="O1457" s="57" t="str">
        <f t="shared" si="67"/>
        <v/>
      </c>
      <c r="Q1457" s="38" t="s">
        <v>450</v>
      </c>
      <c r="R1457" s="38" t="str" cm="1">
        <f t="array" ref="R1457">_xlfn.XLOOKUP(Q1457,INDEX(Flettilisti,,1),INDEX(Flettilisti,,2),,0)</f>
        <v>Vantar flokkun</v>
      </c>
      <c r="S1457" s="38" t="str">
        <f>IF(ISBLANK(N1457),"",IF(N1457&lt;Gögn!$J$2,Gögn!$K$2,IF(N1457&gt;Gögn!$J$4,Gögn!$K$4,Gögn!$K$3)))</f>
        <v/>
      </c>
      <c r="T1457" s="49" t="str" cm="1">
        <f t="array" aca="1" ref="T1457" ca="1">IF(ISBLANK(B1457),"",IF(R1457="Styrkhæft",_xlfn.XLOOKUP(S1457,Vegalengdir[Texti],INDIRECT("Vegalengdir["&amp;'Upplýsingar um umsækjanda'!$B$10&amp;"]"),0%,0)))</f>
        <v/>
      </c>
      <c r="U1457" s="72" t="str">
        <f t="shared" si="68"/>
        <v/>
      </c>
    </row>
    <row r="1458" spans="1:21" x14ac:dyDescent="0.25">
      <c r="A1458" s="53">
        <f t="shared" si="69"/>
        <v>1457</v>
      </c>
      <c r="B1458" s="55"/>
      <c r="C1458" s="56"/>
      <c r="D1458" s="55"/>
      <c r="E1458" s="55"/>
      <c r="F1458" s="55"/>
      <c r="G1458" s="55"/>
      <c r="H1458" s="57"/>
      <c r="I1458" s="55"/>
      <c r="J1458" s="55"/>
      <c r="K1458" s="55"/>
      <c r="L1458" s="55"/>
      <c r="M1458" s="55"/>
      <c r="N1458" s="57"/>
      <c r="O1458" s="57" t="str">
        <f t="shared" si="67"/>
        <v/>
      </c>
      <c r="Q1458" s="38" t="s">
        <v>450</v>
      </c>
      <c r="R1458" s="38" t="str" cm="1">
        <f t="array" ref="R1458">_xlfn.XLOOKUP(Q1458,INDEX(Flettilisti,,1),INDEX(Flettilisti,,2),,0)</f>
        <v>Vantar flokkun</v>
      </c>
      <c r="S1458" s="38" t="str">
        <f>IF(ISBLANK(N1458),"",IF(N1458&lt;Gögn!$J$2,Gögn!$K$2,IF(N1458&gt;Gögn!$J$4,Gögn!$K$4,Gögn!$K$3)))</f>
        <v/>
      </c>
      <c r="T1458" s="49" t="str" cm="1">
        <f t="array" aca="1" ref="T1458" ca="1">IF(ISBLANK(B1458),"",IF(R1458="Styrkhæft",_xlfn.XLOOKUP(S1458,Vegalengdir[Texti],INDIRECT("Vegalengdir["&amp;'Upplýsingar um umsækjanda'!$B$10&amp;"]"),0%,0)))</f>
        <v/>
      </c>
      <c r="U1458" s="72" t="str">
        <f t="shared" si="68"/>
        <v/>
      </c>
    </row>
    <row r="1459" spans="1:21" x14ac:dyDescent="0.25">
      <c r="A1459" s="53">
        <f t="shared" si="69"/>
        <v>1458</v>
      </c>
      <c r="B1459" s="55"/>
      <c r="C1459" s="56"/>
      <c r="D1459" s="55"/>
      <c r="E1459" s="55"/>
      <c r="F1459" s="55"/>
      <c r="G1459" s="55"/>
      <c r="H1459" s="57"/>
      <c r="I1459" s="55"/>
      <c r="J1459" s="55"/>
      <c r="K1459" s="55"/>
      <c r="L1459" s="55"/>
      <c r="M1459" s="55"/>
      <c r="N1459" s="57"/>
      <c r="O1459" s="57" t="str">
        <f t="shared" si="67"/>
        <v/>
      </c>
      <c r="Q1459" s="38" t="s">
        <v>450</v>
      </c>
      <c r="R1459" s="38" t="str" cm="1">
        <f t="array" ref="R1459">_xlfn.XLOOKUP(Q1459,INDEX(Flettilisti,,1),INDEX(Flettilisti,,2),,0)</f>
        <v>Vantar flokkun</v>
      </c>
      <c r="S1459" s="38" t="str">
        <f>IF(ISBLANK(N1459),"",IF(N1459&lt;Gögn!$J$2,Gögn!$K$2,IF(N1459&gt;Gögn!$J$4,Gögn!$K$4,Gögn!$K$3)))</f>
        <v/>
      </c>
      <c r="T1459" s="49" t="str" cm="1">
        <f t="array" aca="1" ref="T1459" ca="1">IF(ISBLANK(B1459),"",IF(R1459="Styrkhæft",_xlfn.XLOOKUP(S1459,Vegalengdir[Texti],INDIRECT("Vegalengdir["&amp;'Upplýsingar um umsækjanda'!$B$10&amp;"]"),0%,0)))</f>
        <v/>
      </c>
      <c r="U1459" s="72" t="str">
        <f t="shared" si="68"/>
        <v/>
      </c>
    </row>
    <row r="1460" spans="1:21" x14ac:dyDescent="0.25">
      <c r="A1460" s="53">
        <f t="shared" si="69"/>
        <v>1459</v>
      </c>
      <c r="B1460" s="55"/>
      <c r="C1460" s="56"/>
      <c r="D1460" s="55"/>
      <c r="E1460" s="55"/>
      <c r="F1460" s="55"/>
      <c r="G1460" s="55"/>
      <c r="H1460" s="57"/>
      <c r="I1460" s="55"/>
      <c r="J1460" s="55"/>
      <c r="K1460" s="55"/>
      <c r="L1460" s="55"/>
      <c r="M1460" s="55"/>
      <c r="N1460" s="57"/>
      <c r="O1460" s="57" t="str">
        <f t="shared" si="67"/>
        <v/>
      </c>
      <c r="Q1460" s="38" t="s">
        <v>450</v>
      </c>
      <c r="R1460" s="38" t="str" cm="1">
        <f t="array" ref="R1460">_xlfn.XLOOKUP(Q1460,INDEX(Flettilisti,,1),INDEX(Flettilisti,,2),,0)</f>
        <v>Vantar flokkun</v>
      </c>
      <c r="S1460" s="38" t="str">
        <f>IF(ISBLANK(N1460),"",IF(N1460&lt;Gögn!$J$2,Gögn!$K$2,IF(N1460&gt;Gögn!$J$4,Gögn!$K$4,Gögn!$K$3)))</f>
        <v/>
      </c>
      <c r="T1460" s="49" t="str" cm="1">
        <f t="array" aca="1" ref="T1460" ca="1">IF(ISBLANK(B1460),"",IF(R1460="Styrkhæft",_xlfn.XLOOKUP(S1460,Vegalengdir[Texti],INDIRECT("Vegalengdir["&amp;'Upplýsingar um umsækjanda'!$B$10&amp;"]"),0%,0)))</f>
        <v/>
      </c>
      <c r="U1460" s="72" t="str">
        <f t="shared" si="68"/>
        <v/>
      </c>
    </row>
    <row r="1461" spans="1:21" x14ac:dyDescent="0.25">
      <c r="A1461" s="53">
        <f t="shared" si="69"/>
        <v>1460</v>
      </c>
      <c r="B1461" s="55"/>
      <c r="C1461" s="56"/>
      <c r="D1461" s="55"/>
      <c r="E1461" s="55"/>
      <c r="F1461" s="55"/>
      <c r="G1461" s="55"/>
      <c r="H1461" s="57"/>
      <c r="I1461" s="55"/>
      <c r="J1461" s="55"/>
      <c r="K1461" s="55"/>
      <c r="L1461" s="55"/>
      <c r="M1461" s="55"/>
      <c r="N1461" s="57"/>
      <c r="O1461" s="57" t="str">
        <f t="shared" si="67"/>
        <v/>
      </c>
      <c r="Q1461" s="38" t="s">
        <v>450</v>
      </c>
      <c r="R1461" s="38" t="str" cm="1">
        <f t="array" ref="R1461">_xlfn.XLOOKUP(Q1461,INDEX(Flettilisti,,1),INDEX(Flettilisti,,2),,0)</f>
        <v>Vantar flokkun</v>
      </c>
      <c r="S1461" s="38" t="str">
        <f>IF(ISBLANK(N1461),"",IF(N1461&lt;Gögn!$J$2,Gögn!$K$2,IF(N1461&gt;Gögn!$J$4,Gögn!$K$4,Gögn!$K$3)))</f>
        <v/>
      </c>
      <c r="T1461" s="49" t="str" cm="1">
        <f t="array" aca="1" ref="T1461" ca="1">IF(ISBLANK(B1461),"",IF(R1461="Styrkhæft",_xlfn.XLOOKUP(S1461,Vegalengdir[Texti],INDIRECT("Vegalengdir["&amp;'Upplýsingar um umsækjanda'!$B$10&amp;"]"),0%,0)))</f>
        <v/>
      </c>
      <c r="U1461" s="72" t="str">
        <f t="shared" si="68"/>
        <v/>
      </c>
    </row>
    <row r="1462" spans="1:21" x14ac:dyDescent="0.25">
      <c r="A1462" s="53">
        <f t="shared" si="69"/>
        <v>1461</v>
      </c>
      <c r="B1462" s="55"/>
      <c r="C1462" s="56"/>
      <c r="D1462" s="55"/>
      <c r="E1462" s="55"/>
      <c r="F1462" s="55"/>
      <c r="G1462" s="55"/>
      <c r="H1462" s="57"/>
      <c r="I1462" s="55"/>
      <c r="J1462" s="55"/>
      <c r="K1462" s="55"/>
      <c r="L1462" s="55"/>
      <c r="M1462" s="55"/>
      <c r="N1462" s="57"/>
      <c r="O1462" s="57" t="str">
        <f t="shared" si="67"/>
        <v/>
      </c>
      <c r="Q1462" s="38" t="s">
        <v>450</v>
      </c>
      <c r="R1462" s="38" t="str" cm="1">
        <f t="array" ref="R1462">_xlfn.XLOOKUP(Q1462,INDEX(Flettilisti,,1),INDEX(Flettilisti,,2),,0)</f>
        <v>Vantar flokkun</v>
      </c>
      <c r="S1462" s="38" t="str">
        <f>IF(ISBLANK(N1462),"",IF(N1462&lt;Gögn!$J$2,Gögn!$K$2,IF(N1462&gt;Gögn!$J$4,Gögn!$K$4,Gögn!$K$3)))</f>
        <v/>
      </c>
      <c r="T1462" s="49" t="str" cm="1">
        <f t="array" aca="1" ref="T1462" ca="1">IF(ISBLANK(B1462),"",IF(R1462="Styrkhæft",_xlfn.XLOOKUP(S1462,Vegalengdir[Texti],INDIRECT("Vegalengdir["&amp;'Upplýsingar um umsækjanda'!$B$10&amp;"]"),0%,0)))</f>
        <v/>
      </c>
      <c r="U1462" s="72" t="str">
        <f t="shared" si="68"/>
        <v/>
      </c>
    </row>
    <row r="1463" spans="1:21" x14ac:dyDescent="0.25">
      <c r="A1463" s="53">
        <f t="shared" si="69"/>
        <v>1462</v>
      </c>
      <c r="B1463" s="55"/>
      <c r="C1463" s="56"/>
      <c r="D1463" s="55"/>
      <c r="E1463" s="55"/>
      <c r="F1463" s="55"/>
      <c r="G1463" s="55"/>
      <c r="H1463" s="57"/>
      <c r="I1463" s="55"/>
      <c r="J1463" s="55"/>
      <c r="K1463" s="55"/>
      <c r="L1463" s="55"/>
      <c r="M1463" s="55"/>
      <c r="N1463" s="57"/>
      <c r="O1463" s="57" t="str">
        <f t="shared" si="67"/>
        <v/>
      </c>
      <c r="Q1463" s="38" t="s">
        <v>450</v>
      </c>
      <c r="R1463" s="38" t="str" cm="1">
        <f t="array" ref="R1463">_xlfn.XLOOKUP(Q1463,INDEX(Flettilisti,,1),INDEX(Flettilisti,,2),,0)</f>
        <v>Vantar flokkun</v>
      </c>
      <c r="S1463" s="38" t="str">
        <f>IF(ISBLANK(N1463),"",IF(N1463&lt;Gögn!$J$2,Gögn!$K$2,IF(N1463&gt;Gögn!$J$4,Gögn!$K$4,Gögn!$K$3)))</f>
        <v/>
      </c>
      <c r="T1463" s="49" t="str" cm="1">
        <f t="array" aca="1" ref="T1463" ca="1">IF(ISBLANK(B1463),"",IF(R1463="Styrkhæft",_xlfn.XLOOKUP(S1463,Vegalengdir[Texti],INDIRECT("Vegalengdir["&amp;'Upplýsingar um umsækjanda'!$B$10&amp;"]"),0%,0)))</f>
        <v/>
      </c>
      <c r="U1463" s="72" t="str">
        <f t="shared" si="68"/>
        <v/>
      </c>
    </row>
    <row r="1464" spans="1:21" x14ac:dyDescent="0.25">
      <c r="A1464" s="53">
        <f t="shared" si="69"/>
        <v>1463</v>
      </c>
      <c r="B1464" s="55"/>
      <c r="C1464" s="56"/>
      <c r="D1464" s="55"/>
      <c r="E1464" s="55"/>
      <c r="F1464" s="55"/>
      <c r="G1464" s="55"/>
      <c r="H1464" s="57"/>
      <c r="I1464" s="55"/>
      <c r="J1464" s="55"/>
      <c r="K1464" s="55"/>
      <c r="L1464" s="55"/>
      <c r="M1464" s="55"/>
      <c r="N1464" s="57"/>
      <c r="O1464" s="57" t="str">
        <f t="shared" si="67"/>
        <v/>
      </c>
      <c r="Q1464" s="38" t="s">
        <v>450</v>
      </c>
      <c r="R1464" s="38" t="str" cm="1">
        <f t="array" ref="R1464">_xlfn.XLOOKUP(Q1464,INDEX(Flettilisti,,1),INDEX(Flettilisti,,2),,0)</f>
        <v>Vantar flokkun</v>
      </c>
      <c r="S1464" s="38" t="str">
        <f>IF(ISBLANK(N1464),"",IF(N1464&lt;Gögn!$J$2,Gögn!$K$2,IF(N1464&gt;Gögn!$J$4,Gögn!$K$4,Gögn!$K$3)))</f>
        <v/>
      </c>
      <c r="T1464" s="49" t="str" cm="1">
        <f t="array" aca="1" ref="T1464" ca="1">IF(ISBLANK(B1464),"",IF(R1464="Styrkhæft",_xlfn.XLOOKUP(S1464,Vegalengdir[Texti],INDIRECT("Vegalengdir["&amp;'Upplýsingar um umsækjanda'!$B$10&amp;"]"),0%,0)))</f>
        <v/>
      </c>
      <c r="U1464" s="72" t="str">
        <f t="shared" si="68"/>
        <v/>
      </c>
    </row>
    <row r="1465" spans="1:21" x14ac:dyDescent="0.25">
      <c r="A1465" s="53">
        <f t="shared" si="69"/>
        <v>1464</v>
      </c>
      <c r="B1465" s="55"/>
      <c r="C1465" s="56"/>
      <c r="D1465" s="55"/>
      <c r="E1465" s="55"/>
      <c r="F1465" s="55"/>
      <c r="G1465" s="55"/>
      <c r="H1465" s="57"/>
      <c r="I1465" s="55"/>
      <c r="J1465" s="55"/>
      <c r="K1465" s="55"/>
      <c r="L1465" s="55"/>
      <c r="M1465" s="55"/>
      <c r="N1465" s="57"/>
      <c r="O1465" s="57" t="str">
        <f t="shared" si="67"/>
        <v/>
      </c>
      <c r="Q1465" s="38" t="s">
        <v>450</v>
      </c>
      <c r="R1465" s="38" t="str" cm="1">
        <f t="array" ref="R1465">_xlfn.XLOOKUP(Q1465,INDEX(Flettilisti,,1),INDEX(Flettilisti,,2),,0)</f>
        <v>Vantar flokkun</v>
      </c>
      <c r="S1465" s="38" t="str">
        <f>IF(ISBLANK(N1465),"",IF(N1465&lt;Gögn!$J$2,Gögn!$K$2,IF(N1465&gt;Gögn!$J$4,Gögn!$K$4,Gögn!$K$3)))</f>
        <v/>
      </c>
      <c r="T1465" s="49" t="str" cm="1">
        <f t="array" aca="1" ref="T1465" ca="1">IF(ISBLANK(B1465),"",IF(R1465="Styrkhæft",_xlfn.XLOOKUP(S1465,Vegalengdir[Texti],INDIRECT("Vegalengdir["&amp;'Upplýsingar um umsækjanda'!$B$10&amp;"]"),0%,0)))</f>
        <v/>
      </c>
      <c r="U1465" s="72" t="str">
        <f t="shared" si="68"/>
        <v/>
      </c>
    </row>
    <row r="1466" spans="1:21" x14ac:dyDescent="0.25">
      <c r="A1466" s="53">
        <f t="shared" si="69"/>
        <v>1465</v>
      </c>
      <c r="B1466" s="55"/>
      <c r="C1466" s="56"/>
      <c r="D1466" s="55"/>
      <c r="E1466" s="55"/>
      <c r="F1466" s="55"/>
      <c r="G1466" s="55"/>
      <c r="H1466" s="57"/>
      <c r="I1466" s="55"/>
      <c r="J1466" s="55"/>
      <c r="K1466" s="55"/>
      <c r="L1466" s="55"/>
      <c r="M1466" s="55"/>
      <c r="N1466" s="57"/>
      <c r="O1466" s="57" t="str">
        <f t="shared" si="67"/>
        <v/>
      </c>
      <c r="Q1466" s="38" t="s">
        <v>450</v>
      </c>
      <c r="R1466" s="38" t="str" cm="1">
        <f t="array" ref="R1466">_xlfn.XLOOKUP(Q1466,INDEX(Flettilisti,,1),INDEX(Flettilisti,,2),,0)</f>
        <v>Vantar flokkun</v>
      </c>
      <c r="S1466" s="38" t="str">
        <f>IF(ISBLANK(N1466),"",IF(N1466&lt;Gögn!$J$2,Gögn!$K$2,IF(N1466&gt;Gögn!$J$4,Gögn!$K$4,Gögn!$K$3)))</f>
        <v/>
      </c>
      <c r="T1466" s="49" t="str" cm="1">
        <f t="array" aca="1" ref="T1466" ca="1">IF(ISBLANK(B1466),"",IF(R1466="Styrkhæft",_xlfn.XLOOKUP(S1466,Vegalengdir[Texti],INDIRECT("Vegalengdir["&amp;'Upplýsingar um umsækjanda'!$B$10&amp;"]"),0%,0)))</f>
        <v/>
      </c>
      <c r="U1466" s="72" t="str">
        <f t="shared" si="68"/>
        <v/>
      </c>
    </row>
    <row r="1467" spans="1:21" x14ac:dyDescent="0.25">
      <c r="A1467" s="53">
        <f t="shared" si="69"/>
        <v>1466</v>
      </c>
      <c r="B1467" s="55"/>
      <c r="C1467" s="56"/>
      <c r="D1467" s="55"/>
      <c r="E1467" s="55"/>
      <c r="F1467" s="55"/>
      <c r="G1467" s="55"/>
      <c r="H1467" s="57"/>
      <c r="I1467" s="55"/>
      <c r="J1467" s="55"/>
      <c r="K1467" s="55"/>
      <c r="L1467" s="55"/>
      <c r="M1467" s="55"/>
      <c r="N1467" s="57"/>
      <c r="O1467" s="57" t="str">
        <f t="shared" si="67"/>
        <v/>
      </c>
      <c r="Q1467" s="38" t="s">
        <v>450</v>
      </c>
      <c r="R1467" s="38" t="str" cm="1">
        <f t="array" ref="R1467">_xlfn.XLOOKUP(Q1467,INDEX(Flettilisti,,1),INDEX(Flettilisti,,2),,0)</f>
        <v>Vantar flokkun</v>
      </c>
      <c r="S1467" s="38" t="str">
        <f>IF(ISBLANK(N1467),"",IF(N1467&lt;Gögn!$J$2,Gögn!$K$2,IF(N1467&gt;Gögn!$J$4,Gögn!$K$4,Gögn!$K$3)))</f>
        <v/>
      </c>
      <c r="T1467" s="49" t="str" cm="1">
        <f t="array" aca="1" ref="T1467" ca="1">IF(ISBLANK(B1467),"",IF(R1467="Styrkhæft",_xlfn.XLOOKUP(S1467,Vegalengdir[Texti],INDIRECT("Vegalengdir["&amp;'Upplýsingar um umsækjanda'!$B$10&amp;"]"),0%,0)))</f>
        <v/>
      </c>
      <c r="U1467" s="72" t="str">
        <f t="shared" si="68"/>
        <v/>
      </c>
    </row>
    <row r="1468" spans="1:21" x14ac:dyDescent="0.25">
      <c r="A1468" s="53">
        <f t="shared" si="69"/>
        <v>1467</v>
      </c>
      <c r="B1468" s="55"/>
      <c r="C1468" s="56"/>
      <c r="D1468" s="55"/>
      <c r="E1468" s="55"/>
      <c r="F1468" s="55"/>
      <c r="G1468" s="55"/>
      <c r="H1468" s="57"/>
      <c r="I1468" s="55"/>
      <c r="J1468" s="55"/>
      <c r="K1468" s="55"/>
      <c r="L1468" s="55"/>
      <c r="M1468" s="55"/>
      <c r="N1468" s="57"/>
      <c r="O1468" s="57" t="str">
        <f t="shared" si="67"/>
        <v/>
      </c>
      <c r="Q1468" s="38" t="s">
        <v>450</v>
      </c>
      <c r="R1468" s="38" t="str" cm="1">
        <f t="array" ref="R1468">_xlfn.XLOOKUP(Q1468,INDEX(Flettilisti,,1),INDEX(Flettilisti,,2),,0)</f>
        <v>Vantar flokkun</v>
      </c>
      <c r="S1468" s="38" t="str">
        <f>IF(ISBLANK(N1468),"",IF(N1468&lt;Gögn!$J$2,Gögn!$K$2,IF(N1468&gt;Gögn!$J$4,Gögn!$K$4,Gögn!$K$3)))</f>
        <v/>
      </c>
      <c r="T1468" s="49" t="str" cm="1">
        <f t="array" aca="1" ref="T1468" ca="1">IF(ISBLANK(B1468),"",IF(R1468="Styrkhæft",_xlfn.XLOOKUP(S1468,Vegalengdir[Texti],INDIRECT("Vegalengdir["&amp;'Upplýsingar um umsækjanda'!$B$10&amp;"]"),0%,0)))</f>
        <v/>
      </c>
      <c r="U1468" s="72" t="str">
        <f t="shared" si="68"/>
        <v/>
      </c>
    </row>
    <row r="1469" spans="1:21" x14ac:dyDescent="0.25">
      <c r="A1469" s="53">
        <f t="shared" si="69"/>
        <v>1468</v>
      </c>
      <c r="B1469" s="55"/>
      <c r="C1469" s="56"/>
      <c r="D1469" s="55"/>
      <c r="E1469" s="55"/>
      <c r="F1469" s="55"/>
      <c r="G1469" s="55"/>
      <c r="H1469" s="57"/>
      <c r="I1469" s="55"/>
      <c r="J1469" s="55"/>
      <c r="K1469" s="55"/>
      <c r="L1469" s="55"/>
      <c r="M1469" s="55"/>
      <c r="N1469" s="57"/>
      <c r="O1469" s="57" t="str">
        <f t="shared" si="67"/>
        <v/>
      </c>
      <c r="Q1469" s="38" t="s">
        <v>450</v>
      </c>
      <c r="R1469" s="38" t="str" cm="1">
        <f t="array" ref="R1469">_xlfn.XLOOKUP(Q1469,INDEX(Flettilisti,,1),INDEX(Flettilisti,,2),,0)</f>
        <v>Vantar flokkun</v>
      </c>
      <c r="S1469" s="38" t="str">
        <f>IF(ISBLANK(N1469),"",IF(N1469&lt;Gögn!$J$2,Gögn!$K$2,IF(N1469&gt;Gögn!$J$4,Gögn!$K$4,Gögn!$K$3)))</f>
        <v/>
      </c>
      <c r="T1469" s="49" t="str" cm="1">
        <f t="array" aca="1" ref="T1469" ca="1">IF(ISBLANK(B1469),"",IF(R1469="Styrkhæft",_xlfn.XLOOKUP(S1469,Vegalengdir[Texti],INDIRECT("Vegalengdir["&amp;'Upplýsingar um umsækjanda'!$B$10&amp;"]"),0%,0)))</f>
        <v/>
      </c>
      <c r="U1469" s="72" t="str">
        <f t="shared" si="68"/>
        <v/>
      </c>
    </row>
    <row r="1470" spans="1:21" x14ac:dyDescent="0.25">
      <c r="A1470" s="53">
        <f t="shared" si="69"/>
        <v>1469</v>
      </c>
      <c r="B1470" s="55"/>
      <c r="C1470" s="56"/>
      <c r="D1470" s="55"/>
      <c r="E1470" s="55"/>
      <c r="F1470" s="55"/>
      <c r="G1470" s="55"/>
      <c r="H1470" s="57"/>
      <c r="I1470" s="55"/>
      <c r="J1470" s="55"/>
      <c r="K1470" s="55"/>
      <c r="L1470" s="55"/>
      <c r="M1470" s="55"/>
      <c r="N1470" s="57"/>
      <c r="O1470" s="57" t="str">
        <f t="shared" si="67"/>
        <v/>
      </c>
      <c r="Q1470" s="38" t="s">
        <v>450</v>
      </c>
      <c r="R1470" s="38" t="str" cm="1">
        <f t="array" ref="R1470">_xlfn.XLOOKUP(Q1470,INDEX(Flettilisti,,1),INDEX(Flettilisti,,2),,0)</f>
        <v>Vantar flokkun</v>
      </c>
      <c r="S1470" s="38" t="str">
        <f>IF(ISBLANK(N1470),"",IF(N1470&lt;Gögn!$J$2,Gögn!$K$2,IF(N1470&gt;Gögn!$J$4,Gögn!$K$4,Gögn!$K$3)))</f>
        <v/>
      </c>
      <c r="T1470" s="49" t="str" cm="1">
        <f t="array" aca="1" ref="T1470" ca="1">IF(ISBLANK(B1470),"",IF(R1470="Styrkhæft",_xlfn.XLOOKUP(S1470,Vegalengdir[Texti],INDIRECT("Vegalengdir["&amp;'Upplýsingar um umsækjanda'!$B$10&amp;"]"),0%,0)))</f>
        <v/>
      </c>
      <c r="U1470" s="72" t="str">
        <f t="shared" si="68"/>
        <v/>
      </c>
    </row>
    <row r="1471" spans="1:21" x14ac:dyDescent="0.25">
      <c r="A1471" s="53">
        <f t="shared" si="69"/>
        <v>1470</v>
      </c>
      <c r="B1471" s="55"/>
      <c r="C1471" s="56"/>
      <c r="D1471" s="55"/>
      <c r="E1471" s="55"/>
      <c r="F1471" s="55"/>
      <c r="G1471" s="55"/>
      <c r="H1471" s="57"/>
      <c r="I1471" s="55"/>
      <c r="J1471" s="55"/>
      <c r="K1471" s="55"/>
      <c r="L1471" s="55"/>
      <c r="M1471" s="55"/>
      <c r="N1471" s="57"/>
      <c r="O1471" s="57" t="str">
        <f t="shared" si="67"/>
        <v/>
      </c>
      <c r="Q1471" s="38" t="s">
        <v>450</v>
      </c>
      <c r="R1471" s="38" t="str" cm="1">
        <f t="array" ref="R1471">_xlfn.XLOOKUP(Q1471,INDEX(Flettilisti,,1),INDEX(Flettilisti,,2),,0)</f>
        <v>Vantar flokkun</v>
      </c>
      <c r="S1471" s="38" t="str">
        <f>IF(ISBLANK(N1471),"",IF(N1471&lt;Gögn!$J$2,Gögn!$K$2,IF(N1471&gt;Gögn!$J$4,Gögn!$K$4,Gögn!$K$3)))</f>
        <v/>
      </c>
      <c r="T1471" s="49" t="str" cm="1">
        <f t="array" aca="1" ref="T1471" ca="1">IF(ISBLANK(B1471),"",IF(R1471="Styrkhæft",_xlfn.XLOOKUP(S1471,Vegalengdir[Texti],INDIRECT("Vegalengdir["&amp;'Upplýsingar um umsækjanda'!$B$10&amp;"]"),0%,0)))</f>
        <v/>
      </c>
      <c r="U1471" s="72" t="str">
        <f t="shared" si="68"/>
        <v/>
      </c>
    </row>
    <row r="1472" spans="1:21" x14ac:dyDescent="0.25">
      <c r="A1472" s="53">
        <f t="shared" si="69"/>
        <v>1471</v>
      </c>
      <c r="B1472" s="55"/>
      <c r="C1472" s="56"/>
      <c r="D1472" s="55"/>
      <c r="E1472" s="55"/>
      <c r="F1472" s="55"/>
      <c r="G1472" s="55"/>
      <c r="H1472" s="57"/>
      <c r="I1472" s="55"/>
      <c r="J1472" s="55"/>
      <c r="K1472" s="55"/>
      <c r="L1472" s="55"/>
      <c r="M1472" s="55"/>
      <c r="N1472" s="57"/>
      <c r="O1472" s="57" t="str">
        <f t="shared" si="67"/>
        <v/>
      </c>
      <c r="Q1472" s="38" t="s">
        <v>450</v>
      </c>
      <c r="R1472" s="38" t="str" cm="1">
        <f t="array" ref="R1472">_xlfn.XLOOKUP(Q1472,INDEX(Flettilisti,,1),INDEX(Flettilisti,,2),,0)</f>
        <v>Vantar flokkun</v>
      </c>
      <c r="S1472" s="38" t="str">
        <f>IF(ISBLANK(N1472),"",IF(N1472&lt;Gögn!$J$2,Gögn!$K$2,IF(N1472&gt;Gögn!$J$4,Gögn!$K$4,Gögn!$K$3)))</f>
        <v/>
      </c>
      <c r="T1472" s="49" t="str" cm="1">
        <f t="array" aca="1" ref="T1472" ca="1">IF(ISBLANK(B1472),"",IF(R1472="Styrkhæft",_xlfn.XLOOKUP(S1472,Vegalengdir[Texti],INDIRECT("Vegalengdir["&amp;'Upplýsingar um umsækjanda'!$B$10&amp;"]"),0%,0)))</f>
        <v/>
      </c>
      <c r="U1472" s="72" t="str">
        <f t="shared" si="68"/>
        <v/>
      </c>
    </row>
    <row r="1473" spans="1:21" x14ac:dyDescent="0.25">
      <c r="A1473" s="53">
        <f t="shared" si="69"/>
        <v>1472</v>
      </c>
      <c r="B1473" s="55"/>
      <c r="C1473" s="56"/>
      <c r="D1473" s="55"/>
      <c r="E1473" s="55"/>
      <c r="F1473" s="55"/>
      <c r="G1473" s="55"/>
      <c r="H1473" s="57"/>
      <c r="I1473" s="55"/>
      <c r="J1473" s="55"/>
      <c r="K1473" s="55"/>
      <c r="L1473" s="55"/>
      <c r="M1473" s="55"/>
      <c r="N1473" s="57"/>
      <c r="O1473" s="57" t="str">
        <f t="shared" si="67"/>
        <v/>
      </c>
      <c r="Q1473" s="38" t="s">
        <v>450</v>
      </c>
      <c r="R1473" s="38" t="str" cm="1">
        <f t="array" ref="R1473">_xlfn.XLOOKUP(Q1473,INDEX(Flettilisti,,1),INDEX(Flettilisti,,2),,0)</f>
        <v>Vantar flokkun</v>
      </c>
      <c r="S1473" s="38" t="str">
        <f>IF(ISBLANK(N1473),"",IF(N1473&lt;Gögn!$J$2,Gögn!$K$2,IF(N1473&gt;Gögn!$J$4,Gögn!$K$4,Gögn!$K$3)))</f>
        <v/>
      </c>
      <c r="T1473" s="49" t="str" cm="1">
        <f t="array" aca="1" ref="T1473" ca="1">IF(ISBLANK(B1473),"",IF(R1473="Styrkhæft",_xlfn.XLOOKUP(S1473,Vegalengdir[Texti],INDIRECT("Vegalengdir["&amp;'Upplýsingar um umsækjanda'!$B$10&amp;"]"),0%,0)))</f>
        <v/>
      </c>
      <c r="U1473" s="72" t="str">
        <f t="shared" si="68"/>
        <v/>
      </c>
    </row>
    <row r="1474" spans="1:21" x14ac:dyDescent="0.25">
      <c r="A1474" s="53">
        <f t="shared" si="69"/>
        <v>1473</v>
      </c>
      <c r="B1474" s="55"/>
      <c r="C1474" s="56"/>
      <c r="D1474" s="55"/>
      <c r="E1474" s="55"/>
      <c r="F1474" s="55"/>
      <c r="G1474" s="55"/>
      <c r="H1474" s="57"/>
      <c r="I1474" s="55"/>
      <c r="J1474" s="55"/>
      <c r="K1474" s="55"/>
      <c r="L1474" s="55"/>
      <c r="M1474" s="55"/>
      <c r="N1474" s="57"/>
      <c r="O1474" s="57" t="str">
        <f t="shared" si="67"/>
        <v/>
      </c>
      <c r="Q1474" s="38" t="s">
        <v>450</v>
      </c>
      <c r="R1474" s="38" t="str" cm="1">
        <f t="array" ref="R1474">_xlfn.XLOOKUP(Q1474,INDEX(Flettilisti,,1),INDEX(Flettilisti,,2),,0)</f>
        <v>Vantar flokkun</v>
      </c>
      <c r="S1474" s="38" t="str">
        <f>IF(ISBLANK(N1474),"",IF(N1474&lt;Gögn!$J$2,Gögn!$K$2,IF(N1474&gt;Gögn!$J$4,Gögn!$K$4,Gögn!$K$3)))</f>
        <v/>
      </c>
      <c r="T1474" s="49" t="str" cm="1">
        <f t="array" aca="1" ref="T1474" ca="1">IF(ISBLANK(B1474),"",IF(R1474="Styrkhæft",_xlfn.XLOOKUP(S1474,Vegalengdir[Texti],INDIRECT("Vegalengdir["&amp;'Upplýsingar um umsækjanda'!$B$10&amp;"]"),0%,0)))</f>
        <v/>
      </c>
      <c r="U1474" s="72" t="str">
        <f t="shared" si="68"/>
        <v/>
      </c>
    </row>
    <row r="1475" spans="1:21" x14ac:dyDescent="0.25">
      <c r="A1475" s="53">
        <f t="shared" si="69"/>
        <v>1474</v>
      </c>
      <c r="B1475" s="55"/>
      <c r="C1475" s="56"/>
      <c r="D1475" s="55"/>
      <c r="E1475" s="55"/>
      <c r="F1475" s="55"/>
      <c r="G1475" s="55"/>
      <c r="H1475" s="57"/>
      <c r="I1475" s="55"/>
      <c r="J1475" s="55"/>
      <c r="K1475" s="55"/>
      <c r="L1475" s="55"/>
      <c r="M1475" s="55"/>
      <c r="N1475" s="57"/>
      <c r="O1475" s="57" t="str">
        <f t="shared" ref="O1475:O1538" si="70">IFERROR(IF(ISBLANK(B1475),"",H1475/N1475),0)</f>
        <v/>
      </c>
      <c r="Q1475" s="38" t="s">
        <v>450</v>
      </c>
      <c r="R1475" s="38" t="str" cm="1">
        <f t="array" ref="R1475">_xlfn.XLOOKUP(Q1475,INDEX(Flettilisti,,1),INDEX(Flettilisti,,2),,0)</f>
        <v>Vantar flokkun</v>
      </c>
      <c r="S1475" s="38" t="str">
        <f>IF(ISBLANK(N1475),"",IF(N1475&lt;Gögn!$J$2,Gögn!$K$2,IF(N1475&gt;Gögn!$J$4,Gögn!$K$4,Gögn!$K$3)))</f>
        <v/>
      </c>
      <c r="T1475" s="49" t="str" cm="1">
        <f t="array" aca="1" ref="T1475" ca="1">IF(ISBLANK(B1475),"",IF(R1475="Styrkhæft",_xlfn.XLOOKUP(S1475,Vegalengdir[Texti],INDIRECT("Vegalengdir["&amp;'Upplýsingar um umsækjanda'!$B$10&amp;"]"),0%,0)))</f>
        <v/>
      </c>
      <c r="U1475" s="72" t="str">
        <f t="shared" ref="U1475:U1538" si="71">IF(ISBLANK(B1475),"",T1475*H1475)</f>
        <v/>
      </c>
    </row>
    <row r="1476" spans="1:21" x14ac:dyDescent="0.25">
      <c r="A1476" s="53">
        <f t="shared" si="69"/>
        <v>1475</v>
      </c>
      <c r="B1476" s="55"/>
      <c r="C1476" s="56"/>
      <c r="D1476" s="55"/>
      <c r="E1476" s="55"/>
      <c r="F1476" s="55"/>
      <c r="G1476" s="55"/>
      <c r="H1476" s="57"/>
      <c r="I1476" s="55"/>
      <c r="J1476" s="55"/>
      <c r="K1476" s="55"/>
      <c r="L1476" s="55"/>
      <c r="M1476" s="55"/>
      <c r="N1476" s="57"/>
      <c r="O1476" s="57" t="str">
        <f t="shared" si="70"/>
        <v/>
      </c>
      <c r="Q1476" s="38" t="s">
        <v>450</v>
      </c>
      <c r="R1476" s="38" t="str" cm="1">
        <f t="array" ref="R1476">_xlfn.XLOOKUP(Q1476,INDEX(Flettilisti,,1),INDEX(Flettilisti,,2),,0)</f>
        <v>Vantar flokkun</v>
      </c>
      <c r="S1476" s="38" t="str">
        <f>IF(ISBLANK(N1476),"",IF(N1476&lt;Gögn!$J$2,Gögn!$K$2,IF(N1476&gt;Gögn!$J$4,Gögn!$K$4,Gögn!$K$3)))</f>
        <v/>
      </c>
      <c r="T1476" s="49" t="str" cm="1">
        <f t="array" aca="1" ref="T1476" ca="1">IF(ISBLANK(B1476),"",IF(R1476="Styrkhæft",_xlfn.XLOOKUP(S1476,Vegalengdir[Texti],INDIRECT("Vegalengdir["&amp;'Upplýsingar um umsækjanda'!$B$10&amp;"]"),0%,0)))</f>
        <v/>
      </c>
      <c r="U1476" s="72" t="str">
        <f t="shared" si="71"/>
        <v/>
      </c>
    </row>
    <row r="1477" spans="1:21" x14ac:dyDescent="0.25">
      <c r="A1477" s="53">
        <f t="shared" si="69"/>
        <v>1476</v>
      </c>
      <c r="B1477" s="55"/>
      <c r="C1477" s="56"/>
      <c r="D1477" s="55"/>
      <c r="E1477" s="55"/>
      <c r="F1477" s="55"/>
      <c r="G1477" s="55"/>
      <c r="H1477" s="57"/>
      <c r="I1477" s="55"/>
      <c r="J1477" s="55"/>
      <c r="K1477" s="55"/>
      <c r="L1477" s="55"/>
      <c r="M1477" s="55"/>
      <c r="N1477" s="57"/>
      <c r="O1477" s="57" t="str">
        <f t="shared" si="70"/>
        <v/>
      </c>
      <c r="Q1477" s="38" t="s">
        <v>450</v>
      </c>
      <c r="R1477" s="38" t="str" cm="1">
        <f t="array" ref="R1477">_xlfn.XLOOKUP(Q1477,INDEX(Flettilisti,,1),INDEX(Flettilisti,,2),,0)</f>
        <v>Vantar flokkun</v>
      </c>
      <c r="S1477" s="38" t="str">
        <f>IF(ISBLANK(N1477),"",IF(N1477&lt;Gögn!$J$2,Gögn!$K$2,IF(N1477&gt;Gögn!$J$4,Gögn!$K$4,Gögn!$K$3)))</f>
        <v/>
      </c>
      <c r="T1477" s="49" t="str" cm="1">
        <f t="array" aca="1" ref="T1477" ca="1">IF(ISBLANK(B1477),"",IF(R1477="Styrkhæft",_xlfn.XLOOKUP(S1477,Vegalengdir[Texti],INDIRECT("Vegalengdir["&amp;'Upplýsingar um umsækjanda'!$B$10&amp;"]"),0%,0)))</f>
        <v/>
      </c>
      <c r="U1477" s="72" t="str">
        <f t="shared" si="71"/>
        <v/>
      </c>
    </row>
    <row r="1478" spans="1:21" x14ac:dyDescent="0.25">
      <c r="A1478" s="53">
        <f t="shared" si="69"/>
        <v>1477</v>
      </c>
      <c r="B1478" s="55"/>
      <c r="C1478" s="56"/>
      <c r="D1478" s="55"/>
      <c r="E1478" s="55"/>
      <c r="F1478" s="55"/>
      <c r="G1478" s="55"/>
      <c r="H1478" s="57"/>
      <c r="I1478" s="55"/>
      <c r="J1478" s="55"/>
      <c r="K1478" s="55"/>
      <c r="L1478" s="55"/>
      <c r="M1478" s="55"/>
      <c r="N1478" s="57"/>
      <c r="O1478" s="57" t="str">
        <f t="shared" si="70"/>
        <v/>
      </c>
      <c r="Q1478" s="38" t="s">
        <v>450</v>
      </c>
      <c r="R1478" s="38" t="str" cm="1">
        <f t="array" ref="R1478">_xlfn.XLOOKUP(Q1478,INDEX(Flettilisti,,1),INDEX(Flettilisti,,2),,0)</f>
        <v>Vantar flokkun</v>
      </c>
      <c r="S1478" s="38" t="str">
        <f>IF(ISBLANK(N1478),"",IF(N1478&lt;Gögn!$J$2,Gögn!$K$2,IF(N1478&gt;Gögn!$J$4,Gögn!$K$4,Gögn!$K$3)))</f>
        <v/>
      </c>
      <c r="T1478" s="49" t="str" cm="1">
        <f t="array" aca="1" ref="T1478" ca="1">IF(ISBLANK(B1478),"",IF(R1478="Styrkhæft",_xlfn.XLOOKUP(S1478,Vegalengdir[Texti],INDIRECT("Vegalengdir["&amp;'Upplýsingar um umsækjanda'!$B$10&amp;"]"),0%,0)))</f>
        <v/>
      </c>
      <c r="U1478" s="72" t="str">
        <f t="shared" si="71"/>
        <v/>
      </c>
    </row>
    <row r="1479" spans="1:21" x14ac:dyDescent="0.25">
      <c r="A1479" s="53">
        <f t="shared" si="69"/>
        <v>1478</v>
      </c>
      <c r="B1479" s="55"/>
      <c r="C1479" s="56"/>
      <c r="D1479" s="55"/>
      <c r="E1479" s="55"/>
      <c r="F1479" s="55"/>
      <c r="G1479" s="55"/>
      <c r="H1479" s="57"/>
      <c r="I1479" s="55"/>
      <c r="J1479" s="55"/>
      <c r="K1479" s="55"/>
      <c r="L1479" s="55"/>
      <c r="M1479" s="55"/>
      <c r="N1479" s="57"/>
      <c r="O1479" s="57" t="str">
        <f t="shared" si="70"/>
        <v/>
      </c>
      <c r="Q1479" s="38" t="s">
        <v>450</v>
      </c>
      <c r="R1479" s="38" t="str" cm="1">
        <f t="array" ref="R1479">_xlfn.XLOOKUP(Q1479,INDEX(Flettilisti,,1),INDEX(Flettilisti,,2),,0)</f>
        <v>Vantar flokkun</v>
      </c>
      <c r="S1479" s="38" t="str">
        <f>IF(ISBLANK(N1479),"",IF(N1479&lt;Gögn!$J$2,Gögn!$K$2,IF(N1479&gt;Gögn!$J$4,Gögn!$K$4,Gögn!$K$3)))</f>
        <v/>
      </c>
      <c r="T1479" s="49" t="str" cm="1">
        <f t="array" aca="1" ref="T1479" ca="1">IF(ISBLANK(B1479),"",IF(R1479="Styrkhæft",_xlfn.XLOOKUP(S1479,Vegalengdir[Texti],INDIRECT("Vegalengdir["&amp;'Upplýsingar um umsækjanda'!$B$10&amp;"]"),0%,0)))</f>
        <v/>
      </c>
      <c r="U1479" s="72" t="str">
        <f t="shared" si="71"/>
        <v/>
      </c>
    </row>
    <row r="1480" spans="1:21" x14ac:dyDescent="0.25">
      <c r="A1480" s="53">
        <f t="shared" si="69"/>
        <v>1479</v>
      </c>
      <c r="B1480" s="55"/>
      <c r="C1480" s="56"/>
      <c r="D1480" s="55"/>
      <c r="E1480" s="55"/>
      <c r="F1480" s="55"/>
      <c r="G1480" s="55"/>
      <c r="H1480" s="57"/>
      <c r="I1480" s="55"/>
      <c r="J1480" s="55"/>
      <c r="K1480" s="55"/>
      <c r="L1480" s="55"/>
      <c r="M1480" s="55"/>
      <c r="N1480" s="57"/>
      <c r="O1480" s="57" t="str">
        <f t="shared" si="70"/>
        <v/>
      </c>
      <c r="Q1480" s="38" t="s">
        <v>450</v>
      </c>
      <c r="R1480" s="38" t="str" cm="1">
        <f t="array" ref="R1480">_xlfn.XLOOKUP(Q1480,INDEX(Flettilisti,,1),INDEX(Flettilisti,,2),,0)</f>
        <v>Vantar flokkun</v>
      </c>
      <c r="S1480" s="38" t="str">
        <f>IF(ISBLANK(N1480),"",IF(N1480&lt;Gögn!$J$2,Gögn!$K$2,IF(N1480&gt;Gögn!$J$4,Gögn!$K$4,Gögn!$K$3)))</f>
        <v/>
      </c>
      <c r="T1480" s="49" t="str" cm="1">
        <f t="array" aca="1" ref="T1480" ca="1">IF(ISBLANK(B1480),"",IF(R1480="Styrkhæft",_xlfn.XLOOKUP(S1480,Vegalengdir[Texti],INDIRECT("Vegalengdir["&amp;'Upplýsingar um umsækjanda'!$B$10&amp;"]"),0%,0)))</f>
        <v/>
      </c>
      <c r="U1480" s="72" t="str">
        <f t="shared" si="71"/>
        <v/>
      </c>
    </row>
    <row r="1481" spans="1:21" x14ac:dyDescent="0.25">
      <c r="A1481" s="53">
        <f t="shared" si="69"/>
        <v>1480</v>
      </c>
      <c r="B1481" s="55"/>
      <c r="C1481" s="56"/>
      <c r="D1481" s="55"/>
      <c r="E1481" s="55"/>
      <c r="F1481" s="55"/>
      <c r="G1481" s="55"/>
      <c r="H1481" s="57"/>
      <c r="I1481" s="55"/>
      <c r="J1481" s="55"/>
      <c r="K1481" s="55"/>
      <c r="L1481" s="55"/>
      <c r="M1481" s="55"/>
      <c r="N1481" s="57"/>
      <c r="O1481" s="57" t="str">
        <f t="shared" si="70"/>
        <v/>
      </c>
      <c r="Q1481" s="38" t="s">
        <v>450</v>
      </c>
      <c r="R1481" s="38" t="str" cm="1">
        <f t="array" ref="R1481">_xlfn.XLOOKUP(Q1481,INDEX(Flettilisti,,1),INDEX(Flettilisti,,2),,0)</f>
        <v>Vantar flokkun</v>
      </c>
      <c r="S1481" s="38" t="str">
        <f>IF(ISBLANK(N1481),"",IF(N1481&lt;Gögn!$J$2,Gögn!$K$2,IF(N1481&gt;Gögn!$J$4,Gögn!$K$4,Gögn!$K$3)))</f>
        <v/>
      </c>
      <c r="T1481" s="49" t="str" cm="1">
        <f t="array" aca="1" ref="T1481" ca="1">IF(ISBLANK(B1481),"",IF(R1481="Styrkhæft",_xlfn.XLOOKUP(S1481,Vegalengdir[Texti],INDIRECT("Vegalengdir["&amp;'Upplýsingar um umsækjanda'!$B$10&amp;"]"),0%,0)))</f>
        <v/>
      </c>
      <c r="U1481" s="72" t="str">
        <f t="shared" si="71"/>
        <v/>
      </c>
    </row>
    <row r="1482" spans="1:21" x14ac:dyDescent="0.25">
      <c r="A1482" s="53">
        <f t="shared" si="69"/>
        <v>1481</v>
      </c>
      <c r="B1482" s="55"/>
      <c r="C1482" s="56"/>
      <c r="D1482" s="55"/>
      <c r="E1482" s="55"/>
      <c r="F1482" s="55"/>
      <c r="G1482" s="55"/>
      <c r="H1482" s="57"/>
      <c r="I1482" s="55"/>
      <c r="J1482" s="55"/>
      <c r="K1482" s="55"/>
      <c r="L1482" s="55"/>
      <c r="M1482" s="55"/>
      <c r="N1482" s="57"/>
      <c r="O1482" s="57" t="str">
        <f t="shared" si="70"/>
        <v/>
      </c>
      <c r="Q1482" s="38" t="s">
        <v>450</v>
      </c>
      <c r="R1482" s="38" t="str" cm="1">
        <f t="array" ref="R1482">_xlfn.XLOOKUP(Q1482,INDEX(Flettilisti,,1),INDEX(Flettilisti,,2),,0)</f>
        <v>Vantar flokkun</v>
      </c>
      <c r="S1482" s="38" t="str">
        <f>IF(ISBLANK(N1482),"",IF(N1482&lt;Gögn!$J$2,Gögn!$K$2,IF(N1482&gt;Gögn!$J$4,Gögn!$K$4,Gögn!$K$3)))</f>
        <v/>
      </c>
      <c r="T1482" s="49" t="str" cm="1">
        <f t="array" aca="1" ref="T1482" ca="1">IF(ISBLANK(B1482),"",IF(R1482="Styrkhæft",_xlfn.XLOOKUP(S1482,Vegalengdir[Texti],INDIRECT("Vegalengdir["&amp;'Upplýsingar um umsækjanda'!$B$10&amp;"]"),0%,0)))</f>
        <v/>
      </c>
      <c r="U1482" s="72" t="str">
        <f t="shared" si="71"/>
        <v/>
      </c>
    </row>
    <row r="1483" spans="1:21" x14ac:dyDescent="0.25">
      <c r="A1483" s="53">
        <f t="shared" si="69"/>
        <v>1482</v>
      </c>
      <c r="B1483" s="55"/>
      <c r="C1483" s="56"/>
      <c r="D1483" s="55"/>
      <c r="E1483" s="55"/>
      <c r="F1483" s="55"/>
      <c r="G1483" s="55"/>
      <c r="H1483" s="57"/>
      <c r="I1483" s="55"/>
      <c r="J1483" s="55"/>
      <c r="K1483" s="55"/>
      <c r="L1483" s="55"/>
      <c r="M1483" s="55"/>
      <c r="N1483" s="57"/>
      <c r="O1483" s="57" t="str">
        <f t="shared" si="70"/>
        <v/>
      </c>
      <c r="Q1483" s="38" t="s">
        <v>450</v>
      </c>
      <c r="R1483" s="38" t="str" cm="1">
        <f t="array" ref="R1483">_xlfn.XLOOKUP(Q1483,INDEX(Flettilisti,,1),INDEX(Flettilisti,,2),,0)</f>
        <v>Vantar flokkun</v>
      </c>
      <c r="S1483" s="38" t="str">
        <f>IF(ISBLANK(N1483),"",IF(N1483&lt;Gögn!$J$2,Gögn!$K$2,IF(N1483&gt;Gögn!$J$4,Gögn!$K$4,Gögn!$K$3)))</f>
        <v/>
      </c>
      <c r="T1483" s="49" t="str" cm="1">
        <f t="array" aca="1" ref="T1483" ca="1">IF(ISBLANK(B1483),"",IF(R1483="Styrkhæft",_xlfn.XLOOKUP(S1483,Vegalengdir[Texti],INDIRECT("Vegalengdir["&amp;'Upplýsingar um umsækjanda'!$B$10&amp;"]"),0%,0)))</f>
        <v/>
      </c>
      <c r="U1483" s="72" t="str">
        <f t="shared" si="71"/>
        <v/>
      </c>
    </row>
    <row r="1484" spans="1:21" x14ac:dyDescent="0.25">
      <c r="A1484" s="53">
        <f t="shared" si="69"/>
        <v>1483</v>
      </c>
      <c r="B1484" s="55"/>
      <c r="C1484" s="56"/>
      <c r="D1484" s="55"/>
      <c r="E1484" s="55"/>
      <c r="F1484" s="55"/>
      <c r="G1484" s="55"/>
      <c r="H1484" s="57"/>
      <c r="I1484" s="55"/>
      <c r="J1484" s="55"/>
      <c r="K1484" s="55"/>
      <c r="L1484" s="55"/>
      <c r="M1484" s="55"/>
      <c r="N1484" s="57"/>
      <c r="O1484" s="57" t="str">
        <f t="shared" si="70"/>
        <v/>
      </c>
      <c r="Q1484" s="38" t="s">
        <v>450</v>
      </c>
      <c r="R1484" s="38" t="str" cm="1">
        <f t="array" ref="R1484">_xlfn.XLOOKUP(Q1484,INDEX(Flettilisti,,1),INDEX(Flettilisti,,2),,0)</f>
        <v>Vantar flokkun</v>
      </c>
      <c r="S1484" s="38" t="str">
        <f>IF(ISBLANK(N1484),"",IF(N1484&lt;Gögn!$J$2,Gögn!$K$2,IF(N1484&gt;Gögn!$J$4,Gögn!$K$4,Gögn!$K$3)))</f>
        <v/>
      </c>
      <c r="T1484" s="49" t="str" cm="1">
        <f t="array" aca="1" ref="T1484" ca="1">IF(ISBLANK(B1484),"",IF(R1484="Styrkhæft",_xlfn.XLOOKUP(S1484,Vegalengdir[Texti],INDIRECT("Vegalengdir["&amp;'Upplýsingar um umsækjanda'!$B$10&amp;"]"),0%,0)))</f>
        <v/>
      </c>
      <c r="U1484" s="72" t="str">
        <f t="shared" si="71"/>
        <v/>
      </c>
    </row>
    <row r="1485" spans="1:21" x14ac:dyDescent="0.25">
      <c r="A1485" s="53">
        <f t="shared" si="69"/>
        <v>1484</v>
      </c>
      <c r="B1485" s="55"/>
      <c r="C1485" s="56"/>
      <c r="D1485" s="55"/>
      <c r="E1485" s="55"/>
      <c r="F1485" s="55"/>
      <c r="G1485" s="55"/>
      <c r="H1485" s="57"/>
      <c r="I1485" s="55"/>
      <c r="J1485" s="55"/>
      <c r="K1485" s="55"/>
      <c r="L1485" s="55"/>
      <c r="M1485" s="55"/>
      <c r="N1485" s="57"/>
      <c r="O1485" s="57" t="str">
        <f t="shared" si="70"/>
        <v/>
      </c>
      <c r="Q1485" s="38" t="s">
        <v>450</v>
      </c>
      <c r="R1485" s="38" t="str" cm="1">
        <f t="array" ref="R1485">_xlfn.XLOOKUP(Q1485,INDEX(Flettilisti,,1),INDEX(Flettilisti,,2),,0)</f>
        <v>Vantar flokkun</v>
      </c>
      <c r="S1485" s="38" t="str">
        <f>IF(ISBLANK(N1485),"",IF(N1485&lt;Gögn!$J$2,Gögn!$K$2,IF(N1485&gt;Gögn!$J$4,Gögn!$K$4,Gögn!$K$3)))</f>
        <v/>
      </c>
      <c r="T1485" s="49" t="str" cm="1">
        <f t="array" aca="1" ref="T1485" ca="1">IF(ISBLANK(B1485),"",IF(R1485="Styrkhæft",_xlfn.XLOOKUP(S1485,Vegalengdir[Texti],INDIRECT("Vegalengdir["&amp;'Upplýsingar um umsækjanda'!$B$10&amp;"]"),0%,0)))</f>
        <v/>
      </c>
      <c r="U1485" s="72" t="str">
        <f t="shared" si="71"/>
        <v/>
      </c>
    </row>
    <row r="1486" spans="1:21" x14ac:dyDescent="0.25">
      <c r="A1486" s="53">
        <f t="shared" si="69"/>
        <v>1485</v>
      </c>
      <c r="B1486" s="55"/>
      <c r="C1486" s="56"/>
      <c r="D1486" s="55"/>
      <c r="E1486" s="55"/>
      <c r="F1486" s="55"/>
      <c r="G1486" s="55"/>
      <c r="H1486" s="57"/>
      <c r="I1486" s="55"/>
      <c r="J1486" s="55"/>
      <c r="K1486" s="55"/>
      <c r="L1486" s="55"/>
      <c r="M1486" s="55"/>
      <c r="N1486" s="57"/>
      <c r="O1486" s="57" t="str">
        <f t="shared" si="70"/>
        <v/>
      </c>
      <c r="Q1486" s="38" t="s">
        <v>450</v>
      </c>
      <c r="R1486" s="38" t="str" cm="1">
        <f t="array" ref="R1486">_xlfn.XLOOKUP(Q1486,INDEX(Flettilisti,,1),INDEX(Flettilisti,,2),,0)</f>
        <v>Vantar flokkun</v>
      </c>
      <c r="S1486" s="38" t="str">
        <f>IF(ISBLANK(N1486),"",IF(N1486&lt;Gögn!$J$2,Gögn!$K$2,IF(N1486&gt;Gögn!$J$4,Gögn!$K$4,Gögn!$K$3)))</f>
        <v/>
      </c>
      <c r="T1486" s="49" t="str" cm="1">
        <f t="array" aca="1" ref="T1486" ca="1">IF(ISBLANK(B1486),"",IF(R1486="Styrkhæft",_xlfn.XLOOKUP(S1486,Vegalengdir[Texti],INDIRECT("Vegalengdir["&amp;'Upplýsingar um umsækjanda'!$B$10&amp;"]"),0%,0)))</f>
        <v/>
      </c>
      <c r="U1486" s="72" t="str">
        <f t="shared" si="71"/>
        <v/>
      </c>
    </row>
    <row r="1487" spans="1:21" x14ac:dyDescent="0.25">
      <c r="A1487" s="53">
        <f t="shared" si="69"/>
        <v>1486</v>
      </c>
      <c r="B1487" s="55"/>
      <c r="C1487" s="56"/>
      <c r="D1487" s="55"/>
      <c r="E1487" s="55"/>
      <c r="F1487" s="55"/>
      <c r="G1487" s="55"/>
      <c r="H1487" s="57"/>
      <c r="I1487" s="55"/>
      <c r="J1487" s="55"/>
      <c r="K1487" s="55"/>
      <c r="L1487" s="55"/>
      <c r="M1487" s="55"/>
      <c r="N1487" s="57"/>
      <c r="O1487" s="57" t="str">
        <f t="shared" si="70"/>
        <v/>
      </c>
      <c r="Q1487" s="38" t="s">
        <v>450</v>
      </c>
      <c r="R1487" s="38" t="str" cm="1">
        <f t="array" ref="R1487">_xlfn.XLOOKUP(Q1487,INDEX(Flettilisti,,1),INDEX(Flettilisti,,2),,0)</f>
        <v>Vantar flokkun</v>
      </c>
      <c r="S1487" s="38" t="str">
        <f>IF(ISBLANK(N1487),"",IF(N1487&lt;Gögn!$J$2,Gögn!$K$2,IF(N1487&gt;Gögn!$J$4,Gögn!$K$4,Gögn!$K$3)))</f>
        <v/>
      </c>
      <c r="T1487" s="49" t="str" cm="1">
        <f t="array" aca="1" ref="T1487" ca="1">IF(ISBLANK(B1487),"",IF(R1487="Styrkhæft",_xlfn.XLOOKUP(S1487,Vegalengdir[Texti],INDIRECT("Vegalengdir["&amp;'Upplýsingar um umsækjanda'!$B$10&amp;"]"),0%,0)))</f>
        <v/>
      </c>
      <c r="U1487" s="72" t="str">
        <f t="shared" si="71"/>
        <v/>
      </c>
    </row>
    <row r="1488" spans="1:21" x14ac:dyDescent="0.25">
      <c r="A1488" s="53">
        <f t="shared" si="69"/>
        <v>1487</v>
      </c>
      <c r="B1488" s="55"/>
      <c r="C1488" s="56"/>
      <c r="D1488" s="55"/>
      <c r="E1488" s="55"/>
      <c r="F1488" s="55"/>
      <c r="G1488" s="55"/>
      <c r="H1488" s="57"/>
      <c r="I1488" s="55"/>
      <c r="J1488" s="55"/>
      <c r="K1488" s="55"/>
      <c r="L1488" s="55"/>
      <c r="M1488" s="55"/>
      <c r="N1488" s="57"/>
      <c r="O1488" s="57" t="str">
        <f t="shared" si="70"/>
        <v/>
      </c>
      <c r="Q1488" s="38" t="s">
        <v>450</v>
      </c>
      <c r="R1488" s="38" t="str" cm="1">
        <f t="array" ref="R1488">_xlfn.XLOOKUP(Q1488,INDEX(Flettilisti,,1),INDEX(Flettilisti,,2),,0)</f>
        <v>Vantar flokkun</v>
      </c>
      <c r="S1488" s="38" t="str">
        <f>IF(ISBLANK(N1488),"",IF(N1488&lt;Gögn!$J$2,Gögn!$K$2,IF(N1488&gt;Gögn!$J$4,Gögn!$K$4,Gögn!$K$3)))</f>
        <v/>
      </c>
      <c r="T1488" s="49" t="str" cm="1">
        <f t="array" aca="1" ref="T1488" ca="1">IF(ISBLANK(B1488),"",IF(R1488="Styrkhæft",_xlfn.XLOOKUP(S1488,Vegalengdir[Texti],INDIRECT("Vegalengdir["&amp;'Upplýsingar um umsækjanda'!$B$10&amp;"]"),0%,0)))</f>
        <v/>
      </c>
      <c r="U1488" s="72" t="str">
        <f t="shared" si="71"/>
        <v/>
      </c>
    </row>
    <row r="1489" spans="1:21" x14ac:dyDescent="0.25">
      <c r="A1489" s="53">
        <f t="shared" si="69"/>
        <v>1488</v>
      </c>
      <c r="B1489" s="55"/>
      <c r="C1489" s="56"/>
      <c r="D1489" s="55"/>
      <c r="E1489" s="55"/>
      <c r="F1489" s="55"/>
      <c r="G1489" s="55"/>
      <c r="H1489" s="57"/>
      <c r="I1489" s="55"/>
      <c r="J1489" s="55"/>
      <c r="K1489" s="55"/>
      <c r="L1489" s="55"/>
      <c r="M1489" s="55"/>
      <c r="N1489" s="57"/>
      <c r="O1489" s="57" t="str">
        <f t="shared" si="70"/>
        <v/>
      </c>
      <c r="Q1489" s="38" t="s">
        <v>450</v>
      </c>
      <c r="R1489" s="38" t="str" cm="1">
        <f t="array" ref="R1489">_xlfn.XLOOKUP(Q1489,INDEX(Flettilisti,,1),INDEX(Flettilisti,,2),,0)</f>
        <v>Vantar flokkun</v>
      </c>
      <c r="S1489" s="38" t="str">
        <f>IF(ISBLANK(N1489),"",IF(N1489&lt;Gögn!$J$2,Gögn!$K$2,IF(N1489&gt;Gögn!$J$4,Gögn!$K$4,Gögn!$K$3)))</f>
        <v/>
      </c>
      <c r="T1489" s="49" t="str" cm="1">
        <f t="array" aca="1" ref="T1489" ca="1">IF(ISBLANK(B1489),"",IF(R1489="Styrkhæft",_xlfn.XLOOKUP(S1489,Vegalengdir[Texti],INDIRECT("Vegalengdir["&amp;'Upplýsingar um umsækjanda'!$B$10&amp;"]"),0%,0)))</f>
        <v/>
      </c>
      <c r="U1489" s="72" t="str">
        <f t="shared" si="71"/>
        <v/>
      </c>
    </row>
    <row r="1490" spans="1:21" x14ac:dyDescent="0.25">
      <c r="A1490" s="53">
        <f t="shared" si="69"/>
        <v>1489</v>
      </c>
      <c r="B1490" s="55"/>
      <c r="C1490" s="56"/>
      <c r="D1490" s="55"/>
      <c r="E1490" s="55"/>
      <c r="F1490" s="55"/>
      <c r="G1490" s="55"/>
      <c r="H1490" s="57"/>
      <c r="I1490" s="55"/>
      <c r="J1490" s="55"/>
      <c r="K1490" s="55"/>
      <c r="L1490" s="55"/>
      <c r="M1490" s="55"/>
      <c r="N1490" s="57"/>
      <c r="O1490" s="57" t="str">
        <f t="shared" si="70"/>
        <v/>
      </c>
      <c r="Q1490" s="38" t="s">
        <v>450</v>
      </c>
      <c r="R1490" s="38" t="str" cm="1">
        <f t="array" ref="R1490">_xlfn.XLOOKUP(Q1490,INDEX(Flettilisti,,1),INDEX(Flettilisti,,2),,0)</f>
        <v>Vantar flokkun</v>
      </c>
      <c r="S1490" s="38" t="str">
        <f>IF(ISBLANK(N1490),"",IF(N1490&lt;Gögn!$J$2,Gögn!$K$2,IF(N1490&gt;Gögn!$J$4,Gögn!$K$4,Gögn!$K$3)))</f>
        <v/>
      </c>
      <c r="T1490" s="49" t="str" cm="1">
        <f t="array" aca="1" ref="T1490" ca="1">IF(ISBLANK(B1490),"",IF(R1490="Styrkhæft",_xlfn.XLOOKUP(S1490,Vegalengdir[Texti],INDIRECT("Vegalengdir["&amp;'Upplýsingar um umsækjanda'!$B$10&amp;"]"),0%,0)))</f>
        <v/>
      </c>
      <c r="U1490" s="72" t="str">
        <f t="shared" si="71"/>
        <v/>
      </c>
    </row>
    <row r="1491" spans="1:21" x14ac:dyDescent="0.25">
      <c r="A1491" s="53">
        <f t="shared" si="69"/>
        <v>1490</v>
      </c>
      <c r="B1491" s="55"/>
      <c r="C1491" s="56"/>
      <c r="D1491" s="55"/>
      <c r="E1491" s="55"/>
      <c r="F1491" s="55"/>
      <c r="G1491" s="55"/>
      <c r="H1491" s="57"/>
      <c r="I1491" s="55"/>
      <c r="J1491" s="55"/>
      <c r="K1491" s="55"/>
      <c r="L1491" s="55"/>
      <c r="M1491" s="55"/>
      <c r="N1491" s="57"/>
      <c r="O1491" s="57" t="str">
        <f t="shared" si="70"/>
        <v/>
      </c>
      <c r="Q1491" s="38" t="s">
        <v>450</v>
      </c>
      <c r="R1491" s="38" t="str" cm="1">
        <f t="array" ref="R1491">_xlfn.XLOOKUP(Q1491,INDEX(Flettilisti,,1),INDEX(Flettilisti,,2),,0)</f>
        <v>Vantar flokkun</v>
      </c>
      <c r="S1491" s="38" t="str">
        <f>IF(ISBLANK(N1491),"",IF(N1491&lt;Gögn!$J$2,Gögn!$K$2,IF(N1491&gt;Gögn!$J$4,Gögn!$K$4,Gögn!$K$3)))</f>
        <v/>
      </c>
      <c r="T1491" s="49" t="str" cm="1">
        <f t="array" aca="1" ref="T1491" ca="1">IF(ISBLANK(B1491),"",IF(R1491="Styrkhæft",_xlfn.XLOOKUP(S1491,Vegalengdir[Texti],INDIRECT("Vegalengdir["&amp;'Upplýsingar um umsækjanda'!$B$10&amp;"]"),0%,0)))</f>
        <v/>
      </c>
      <c r="U1491" s="72" t="str">
        <f t="shared" si="71"/>
        <v/>
      </c>
    </row>
    <row r="1492" spans="1:21" x14ac:dyDescent="0.25">
      <c r="A1492" s="53">
        <f t="shared" si="69"/>
        <v>1491</v>
      </c>
      <c r="B1492" s="55"/>
      <c r="C1492" s="56"/>
      <c r="D1492" s="55"/>
      <c r="E1492" s="55"/>
      <c r="F1492" s="55"/>
      <c r="G1492" s="55"/>
      <c r="H1492" s="57"/>
      <c r="I1492" s="55"/>
      <c r="J1492" s="55"/>
      <c r="K1492" s="55"/>
      <c r="L1492" s="55"/>
      <c r="M1492" s="55"/>
      <c r="N1492" s="57"/>
      <c r="O1492" s="57" t="str">
        <f t="shared" si="70"/>
        <v/>
      </c>
      <c r="Q1492" s="38" t="s">
        <v>450</v>
      </c>
      <c r="R1492" s="38" t="str" cm="1">
        <f t="array" ref="R1492">_xlfn.XLOOKUP(Q1492,INDEX(Flettilisti,,1),INDEX(Flettilisti,,2),,0)</f>
        <v>Vantar flokkun</v>
      </c>
      <c r="S1492" s="38" t="str">
        <f>IF(ISBLANK(N1492),"",IF(N1492&lt;Gögn!$J$2,Gögn!$K$2,IF(N1492&gt;Gögn!$J$4,Gögn!$K$4,Gögn!$K$3)))</f>
        <v/>
      </c>
      <c r="T1492" s="49" t="str" cm="1">
        <f t="array" aca="1" ref="T1492" ca="1">IF(ISBLANK(B1492),"",IF(R1492="Styrkhæft",_xlfn.XLOOKUP(S1492,Vegalengdir[Texti],INDIRECT("Vegalengdir["&amp;'Upplýsingar um umsækjanda'!$B$10&amp;"]"),0%,0)))</f>
        <v/>
      </c>
      <c r="U1492" s="72" t="str">
        <f t="shared" si="71"/>
        <v/>
      </c>
    </row>
    <row r="1493" spans="1:21" x14ac:dyDescent="0.25">
      <c r="A1493" s="53">
        <f t="shared" si="69"/>
        <v>1492</v>
      </c>
      <c r="B1493" s="55"/>
      <c r="C1493" s="56"/>
      <c r="D1493" s="55"/>
      <c r="E1493" s="55"/>
      <c r="F1493" s="55"/>
      <c r="G1493" s="55"/>
      <c r="H1493" s="57"/>
      <c r="I1493" s="55"/>
      <c r="J1493" s="55"/>
      <c r="K1493" s="55"/>
      <c r="L1493" s="55"/>
      <c r="M1493" s="55"/>
      <c r="N1493" s="57"/>
      <c r="O1493" s="57" t="str">
        <f t="shared" si="70"/>
        <v/>
      </c>
      <c r="Q1493" s="38" t="s">
        <v>450</v>
      </c>
      <c r="R1493" s="38" t="str" cm="1">
        <f t="array" ref="R1493">_xlfn.XLOOKUP(Q1493,INDEX(Flettilisti,,1),INDEX(Flettilisti,,2),,0)</f>
        <v>Vantar flokkun</v>
      </c>
      <c r="S1493" s="38" t="str">
        <f>IF(ISBLANK(N1493),"",IF(N1493&lt;Gögn!$J$2,Gögn!$K$2,IF(N1493&gt;Gögn!$J$4,Gögn!$K$4,Gögn!$K$3)))</f>
        <v/>
      </c>
      <c r="T1493" s="49" t="str" cm="1">
        <f t="array" aca="1" ref="T1493" ca="1">IF(ISBLANK(B1493),"",IF(R1493="Styrkhæft",_xlfn.XLOOKUP(S1493,Vegalengdir[Texti],INDIRECT("Vegalengdir["&amp;'Upplýsingar um umsækjanda'!$B$10&amp;"]"),0%,0)))</f>
        <v/>
      </c>
      <c r="U1493" s="72" t="str">
        <f t="shared" si="71"/>
        <v/>
      </c>
    </row>
    <row r="1494" spans="1:21" x14ac:dyDescent="0.25">
      <c r="A1494" s="53">
        <f t="shared" si="69"/>
        <v>1493</v>
      </c>
      <c r="B1494" s="55"/>
      <c r="C1494" s="56"/>
      <c r="D1494" s="55"/>
      <c r="E1494" s="55"/>
      <c r="F1494" s="55"/>
      <c r="G1494" s="55"/>
      <c r="H1494" s="57"/>
      <c r="I1494" s="55"/>
      <c r="J1494" s="55"/>
      <c r="K1494" s="55"/>
      <c r="L1494" s="55"/>
      <c r="M1494" s="55"/>
      <c r="N1494" s="57"/>
      <c r="O1494" s="57" t="str">
        <f t="shared" si="70"/>
        <v/>
      </c>
      <c r="Q1494" s="38" t="s">
        <v>450</v>
      </c>
      <c r="R1494" s="38" t="str" cm="1">
        <f t="array" ref="R1494">_xlfn.XLOOKUP(Q1494,INDEX(Flettilisti,,1),INDEX(Flettilisti,,2),,0)</f>
        <v>Vantar flokkun</v>
      </c>
      <c r="S1494" s="38" t="str">
        <f>IF(ISBLANK(N1494),"",IF(N1494&lt;Gögn!$J$2,Gögn!$K$2,IF(N1494&gt;Gögn!$J$4,Gögn!$K$4,Gögn!$K$3)))</f>
        <v/>
      </c>
      <c r="T1494" s="49" t="str" cm="1">
        <f t="array" aca="1" ref="T1494" ca="1">IF(ISBLANK(B1494),"",IF(R1494="Styrkhæft",_xlfn.XLOOKUP(S1494,Vegalengdir[Texti],INDIRECT("Vegalengdir["&amp;'Upplýsingar um umsækjanda'!$B$10&amp;"]"),0%,0)))</f>
        <v/>
      </c>
      <c r="U1494" s="72" t="str">
        <f t="shared" si="71"/>
        <v/>
      </c>
    </row>
    <row r="1495" spans="1:21" x14ac:dyDescent="0.25">
      <c r="A1495" s="53">
        <f t="shared" si="69"/>
        <v>1494</v>
      </c>
      <c r="B1495" s="55"/>
      <c r="C1495" s="56"/>
      <c r="D1495" s="55"/>
      <c r="E1495" s="55"/>
      <c r="F1495" s="55"/>
      <c r="G1495" s="55"/>
      <c r="H1495" s="57"/>
      <c r="I1495" s="55"/>
      <c r="J1495" s="55"/>
      <c r="K1495" s="55"/>
      <c r="L1495" s="55"/>
      <c r="M1495" s="55"/>
      <c r="N1495" s="57"/>
      <c r="O1495" s="57" t="str">
        <f t="shared" si="70"/>
        <v/>
      </c>
      <c r="Q1495" s="38" t="s">
        <v>450</v>
      </c>
      <c r="R1495" s="38" t="str" cm="1">
        <f t="array" ref="R1495">_xlfn.XLOOKUP(Q1495,INDEX(Flettilisti,,1),INDEX(Flettilisti,,2),,0)</f>
        <v>Vantar flokkun</v>
      </c>
      <c r="S1495" s="38" t="str">
        <f>IF(ISBLANK(N1495),"",IF(N1495&lt;Gögn!$J$2,Gögn!$K$2,IF(N1495&gt;Gögn!$J$4,Gögn!$K$4,Gögn!$K$3)))</f>
        <v/>
      </c>
      <c r="T1495" s="49" t="str" cm="1">
        <f t="array" aca="1" ref="T1495" ca="1">IF(ISBLANK(B1495),"",IF(R1495="Styrkhæft",_xlfn.XLOOKUP(S1495,Vegalengdir[Texti],INDIRECT("Vegalengdir["&amp;'Upplýsingar um umsækjanda'!$B$10&amp;"]"),0%,0)))</f>
        <v/>
      </c>
      <c r="U1495" s="72" t="str">
        <f t="shared" si="71"/>
        <v/>
      </c>
    </row>
    <row r="1496" spans="1:21" x14ac:dyDescent="0.25">
      <c r="A1496" s="53">
        <f t="shared" si="69"/>
        <v>1495</v>
      </c>
      <c r="B1496" s="55"/>
      <c r="C1496" s="56"/>
      <c r="D1496" s="55"/>
      <c r="E1496" s="55"/>
      <c r="F1496" s="55"/>
      <c r="G1496" s="55"/>
      <c r="H1496" s="57"/>
      <c r="I1496" s="55"/>
      <c r="J1496" s="55"/>
      <c r="K1496" s="55"/>
      <c r="L1496" s="55"/>
      <c r="M1496" s="55"/>
      <c r="N1496" s="57"/>
      <c r="O1496" s="57" t="str">
        <f t="shared" si="70"/>
        <v/>
      </c>
      <c r="Q1496" s="38" t="s">
        <v>450</v>
      </c>
      <c r="R1496" s="38" t="str" cm="1">
        <f t="array" ref="R1496">_xlfn.XLOOKUP(Q1496,INDEX(Flettilisti,,1),INDEX(Flettilisti,,2),,0)</f>
        <v>Vantar flokkun</v>
      </c>
      <c r="S1496" s="38" t="str">
        <f>IF(ISBLANK(N1496),"",IF(N1496&lt;Gögn!$J$2,Gögn!$K$2,IF(N1496&gt;Gögn!$J$4,Gögn!$K$4,Gögn!$K$3)))</f>
        <v/>
      </c>
      <c r="T1496" s="49" t="str" cm="1">
        <f t="array" aca="1" ref="T1496" ca="1">IF(ISBLANK(B1496),"",IF(R1496="Styrkhæft",_xlfn.XLOOKUP(S1496,Vegalengdir[Texti],INDIRECT("Vegalengdir["&amp;'Upplýsingar um umsækjanda'!$B$10&amp;"]"),0%,0)))</f>
        <v/>
      </c>
      <c r="U1496" s="72" t="str">
        <f t="shared" si="71"/>
        <v/>
      </c>
    </row>
    <row r="1497" spans="1:21" x14ac:dyDescent="0.25">
      <c r="A1497" s="53">
        <f t="shared" si="69"/>
        <v>1496</v>
      </c>
      <c r="B1497" s="55"/>
      <c r="C1497" s="56"/>
      <c r="D1497" s="55"/>
      <c r="E1497" s="55"/>
      <c r="F1497" s="55"/>
      <c r="G1497" s="55"/>
      <c r="H1497" s="57"/>
      <c r="I1497" s="55"/>
      <c r="J1497" s="55"/>
      <c r="K1497" s="55"/>
      <c r="L1497" s="55"/>
      <c r="M1497" s="55"/>
      <c r="N1497" s="57"/>
      <c r="O1497" s="57" t="str">
        <f t="shared" si="70"/>
        <v/>
      </c>
      <c r="Q1497" s="38" t="s">
        <v>450</v>
      </c>
      <c r="R1497" s="38" t="str" cm="1">
        <f t="array" ref="R1497">_xlfn.XLOOKUP(Q1497,INDEX(Flettilisti,,1),INDEX(Flettilisti,,2),,0)</f>
        <v>Vantar flokkun</v>
      </c>
      <c r="S1497" s="38" t="str">
        <f>IF(ISBLANK(N1497),"",IF(N1497&lt;Gögn!$J$2,Gögn!$K$2,IF(N1497&gt;Gögn!$J$4,Gögn!$K$4,Gögn!$K$3)))</f>
        <v/>
      </c>
      <c r="T1497" s="49" t="str" cm="1">
        <f t="array" aca="1" ref="T1497" ca="1">IF(ISBLANK(B1497),"",IF(R1497="Styrkhæft",_xlfn.XLOOKUP(S1497,Vegalengdir[Texti],INDIRECT("Vegalengdir["&amp;'Upplýsingar um umsækjanda'!$B$10&amp;"]"),0%,0)))</f>
        <v/>
      </c>
      <c r="U1497" s="72" t="str">
        <f t="shared" si="71"/>
        <v/>
      </c>
    </row>
    <row r="1498" spans="1:21" x14ac:dyDescent="0.25">
      <c r="A1498" s="53">
        <f t="shared" si="69"/>
        <v>1497</v>
      </c>
      <c r="B1498" s="55"/>
      <c r="C1498" s="56"/>
      <c r="D1498" s="55"/>
      <c r="E1498" s="55"/>
      <c r="F1498" s="55"/>
      <c r="G1498" s="55"/>
      <c r="H1498" s="57"/>
      <c r="I1498" s="55"/>
      <c r="J1498" s="55"/>
      <c r="K1498" s="55"/>
      <c r="L1498" s="55"/>
      <c r="M1498" s="55"/>
      <c r="N1498" s="57"/>
      <c r="O1498" s="57" t="str">
        <f t="shared" si="70"/>
        <v/>
      </c>
      <c r="Q1498" s="38" t="s">
        <v>450</v>
      </c>
      <c r="R1498" s="38" t="str" cm="1">
        <f t="array" ref="R1498">_xlfn.XLOOKUP(Q1498,INDEX(Flettilisti,,1),INDEX(Flettilisti,,2),,0)</f>
        <v>Vantar flokkun</v>
      </c>
      <c r="S1498" s="38" t="str">
        <f>IF(ISBLANK(N1498),"",IF(N1498&lt;Gögn!$J$2,Gögn!$K$2,IF(N1498&gt;Gögn!$J$4,Gögn!$K$4,Gögn!$K$3)))</f>
        <v/>
      </c>
      <c r="T1498" s="49" t="str" cm="1">
        <f t="array" aca="1" ref="T1498" ca="1">IF(ISBLANK(B1498),"",IF(R1498="Styrkhæft",_xlfn.XLOOKUP(S1498,Vegalengdir[Texti],INDIRECT("Vegalengdir["&amp;'Upplýsingar um umsækjanda'!$B$10&amp;"]"),0%,0)))</f>
        <v/>
      </c>
      <c r="U1498" s="72" t="str">
        <f t="shared" si="71"/>
        <v/>
      </c>
    </row>
    <row r="1499" spans="1:21" x14ac:dyDescent="0.25">
      <c r="A1499" s="53">
        <f t="shared" si="69"/>
        <v>1498</v>
      </c>
      <c r="B1499" s="55"/>
      <c r="C1499" s="56"/>
      <c r="D1499" s="55"/>
      <c r="E1499" s="55"/>
      <c r="F1499" s="55"/>
      <c r="G1499" s="55"/>
      <c r="H1499" s="57"/>
      <c r="I1499" s="55"/>
      <c r="J1499" s="55"/>
      <c r="K1499" s="55"/>
      <c r="L1499" s="55"/>
      <c r="M1499" s="55"/>
      <c r="N1499" s="57"/>
      <c r="O1499" s="57" t="str">
        <f t="shared" si="70"/>
        <v/>
      </c>
      <c r="Q1499" s="38" t="s">
        <v>450</v>
      </c>
      <c r="R1499" s="38" t="str" cm="1">
        <f t="array" ref="R1499">_xlfn.XLOOKUP(Q1499,INDEX(Flettilisti,,1),INDEX(Flettilisti,,2),,0)</f>
        <v>Vantar flokkun</v>
      </c>
      <c r="S1499" s="38" t="str">
        <f>IF(ISBLANK(N1499),"",IF(N1499&lt;Gögn!$J$2,Gögn!$K$2,IF(N1499&gt;Gögn!$J$4,Gögn!$K$4,Gögn!$K$3)))</f>
        <v/>
      </c>
      <c r="T1499" s="49" t="str" cm="1">
        <f t="array" aca="1" ref="T1499" ca="1">IF(ISBLANK(B1499),"",IF(R1499="Styrkhæft",_xlfn.XLOOKUP(S1499,Vegalengdir[Texti],INDIRECT("Vegalengdir["&amp;'Upplýsingar um umsækjanda'!$B$10&amp;"]"),0%,0)))</f>
        <v/>
      </c>
      <c r="U1499" s="72" t="str">
        <f t="shared" si="71"/>
        <v/>
      </c>
    </row>
    <row r="1500" spans="1:21" x14ac:dyDescent="0.25">
      <c r="A1500" s="53">
        <f t="shared" si="69"/>
        <v>1499</v>
      </c>
      <c r="B1500" s="55"/>
      <c r="C1500" s="56"/>
      <c r="D1500" s="55"/>
      <c r="E1500" s="55"/>
      <c r="F1500" s="55"/>
      <c r="G1500" s="55"/>
      <c r="H1500" s="57"/>
      <c r="I1500" s="55"/>
      <c r="J1500" s="55"/>
      <c r="K1500" s="55"/>
      <c r="L1500" s="55"/>
      <c r="M1500" s="55"/>
      <c r="N1500" s="57"/>
      <c r="O1500" s="57" t="str">
        <f t="shared" si="70"/>
        <v/>
      </c>
      <c r="Q1500" s="38" t="s">
        <v>450</v>
      </c>
      <c r="R1500" s="38" t="str" cm="1">
        <f t="array" ref="R1500">_xlfn.XLOOKUP(Q1500,INDEX(Flettilisti,,1),INDEX(Flettilisti,,2),,0)</f>
        <v>Vantar flokkun</v>
      </c>
      <c r="S1500" s="38" t="str">
        <f>IF(ISBLANK(N1500),"",IF(N1500&lt;Gögn!$J$2,Gögn!$K$2,IF(N1500&gt;Gögn!$J$4,Gögn!$K$4,Gögn!$K$3)))</f>
        <v/>
      </c>
      <c r="T1500" s="49" t="str" cm="1">
        <f t="array" aca="1" ref="T1500" ca="1">IF(ISBLANK(B1500),"",IF(R1500="Styrkhæft",_xlfn.XLOOKUP(S1500,Vegalengdir[Texti],INDIRECT("Vegalengdir["&amp;'Upplýsingar um umsækjanda'!$B$10&amp;"]"),0%,0)))</f>
        <v/>
      </c>
      <c r="U1500" s="72" t="str">
        <f t="shared" si="71"/>
        <v/>
      </c>
    </row>
    <row r="1501" spans="1:21" x14ac:dyDescent="0.25">
      <c r="A1501" s="53">
        <f t="shared" si="69"/>
        <v>1500</v>
      </c>
      <c r="B1501" s="55"/>
      <c r="C1501" s="56"/>
      <c r="D1501" s="55"/>
      <c r="E1501" s="55"/>
      <c r="F1501" s="55"/>
      <c r="G1501" s="55"/>
      <c r="H1501" s="57"/>
      <c r="I1501" s="55"/>
      <c r="J1501" s="55"/>
      <c r="K1501" s="55"/>
      <c r="L1501" s="55"/>
      <c r="M1501" s="55"/>
      <c r="N1501" s="57"/>
      <c r="O1501" s="57" t="str">
        <f t="shared" si="70"/>
        <v/>
      </c>
      <c r="Q1501" s="38" t="s">
        <v>450</v>
      </c>
      <c r="R1501" s="38" t="str" cm="1">
        <f t="array" ref="R1501">_xlfn.XLOOKUP(Q1501,INDEX(Flettilisti,,1),INDEX(Flettilisti,,2),,0)</f>
        <v>Vantar flokkun</v>
      </c>
      <c r="S1501" s="38" t="str">
        <f>IF(ISBLANK(N1501),"",IF(N1501&lt;Gögn!$J$2,Gögn!$K$2,IF(N1501&gt;Gögn!$J$4,Gögn!$K$4,Gögn!$K$3)))</f>
        <v/>
      </c>
      <c r="T1501" s="49" t="str" cm="1">
        <f t="array" aca="1" ref="T1501" ca="1">IF(ISBLANK(B1501),"",IF(R1501="Styrkhæft",_xlfn.XLOOKUP(S1501,Vegalengdir[Texti],INDIRECT("Vegalengdir["&amp;'Upplýsingar um umsækjanda'!$B$10&amp;"]"),0%,0)))</f>
        <v/>
      </c>
      <c r="U1501" s="72" t="str">
        <f t="shared" si="71"/>
        <v/>
      </c>
    </row>
    <row r="1502" spans="1:21" x14ac:dyDescent="0.25">
      <c r="A1502" s="53">
        <f t="shared" si="69"/>
        <v>1501</v>
      </c>
      <c r="B1502" s="55"/>
      <c r="C1502" s="56"/>
      <c r="D1502" s="55"/>
      <c r="E1502" s="55"/>
      <c r="F1502" s="55"/>
      <c r="G1502" s="55"/>
      <c r="H1502" s="57"/>
      <c r="I1502" s="55"/>
      <c r="J1502" s="55"/>
      <c r="K1502" s="55"/>
      <c r="L1502" s="55"/>
      <c r="M1502" s="55"/>
      <c r="N1502" s="57"/>
      <c r="O1502" s="57" t="str">
        <f t="shared" si="70"/>
        <v/>
      </c>
      <c r="Q1502" s="38" t="s">
        <v>450</v>
      </c>
      <c r="R1502" s="38" t="str" cm="1">
        <f t="array" ref="R1502">_xlfn.XLOOKUP(Q1502,INDEX(Flettilisti,,1),INDEX(Flettilisti,,2),,0)</f>
        <v>Vantar flokkun</v>
      </c>
      <c r="S1502" s="38" t="str">
        <f>IF(ISBLANK(N1502),"",IF(N1502&lt;Gögn!$J$2,Gögn!$K$2,IF(N1502&gt;Gögn!$J$4,Gögn!$K$4,Gögn!$K$3)))</f>
        <v/>
      </c>
      <c r="T1502" s="49" t="str" cm="1">
        <f t="array" aca="1" ref="T1502" ca="1">IF(ISBLANK(B1502),"",IF(R1502="Styrkhæft",_xlfn.XLOOKUP(S1502,Vegalengdir[Texti],INDIRECT("Vegalengdir["&amp;'Upplýsingar um umsækjanda'!$B$10&amp;"]"),0%,0)))</f>
        <v/>
      </c>
      <c r="U1502" s="72" t="str">
        <f t="shared" si="71"/>
        <v/>
      </c>
    </row>
    <row r="1503" spans="1:21" x14ac:dyDescent="0.25">
      <c r="A1503" s="53">
        <f t="shared" si="69"/>
        <v>1502</v>
      </c>
      <c r="B1503" s="55"/>
      <c r="C1503" s="56"/>
      <c r="D1503" s="55"/>
      <c r="E1503" s="55"/>
      <c r="F1503" s="55"/>
      <c r="G1503" s="55"/>
      <c r="H1503" s="57"/>
      <c r="I1503" s="55"/>
      <c r="J1503" s="55"/>
      <c r="K1503" s="55"/>
      <c r="L1503" s="55"/>
      <c r="M1503" s="55"/>
      <c r="N1503" s="57"/>
      <c r="O1503" s="57" t="str">
        <f t="shared" si="70"/>
        <v/>
      </c>
      <c r="Q1503" s="38" t="s">
        <v>450</v>
      </c>
      <c r="R1503" s="38" t="str" cm="1">
        <f t="array" ref="R1503">_xlfn.XLOOKUP(Q1503,INDEX(Flettilisti,,1),INDEX(Flettilisti,,2),,0)</f>
        <v>Vantar flokkun</v>
      </c>
      <c r="S1503" s="38" t="str">
        <f>IF(ISBLANK(N1503),"",IF(N1503&lt;Gögn!$J$2,Gögn!$K$2,IF(N1503&gt;Gögn!$J$4,Gögn!$K$4,Gögn!$K$3)))</f>
        <v/>
      </c>
      <c r="T1503" s="49" t="str" cm="1">
        <f t="array" aca="1" ref="T1503" ca="1">IF(ISBLANK(B1503),"",IF(R1503="Styrkhæft",_xlfn.XLOOKUP(S1503,Vegalengdir[Texti],INDIRECT("Vegalengdir["&amp;'Upplýsingar um umsækjanda'!$B$10&amp;"]"),0%,0)))</f>
        <v/>
      </c>
      <c r="U1503" s="72" t="str">
        <f t="shared" si="71"/>
        <v/>
      </c>
    </row>
    <row r="1504" spans="1:21" x14ac:dyDescent="0.25">
      <c r="A1504" s="53">
        <f t="shared" si="69"/>
        <v>1503</v>
      </c>
      <c r="B1504" s="55"/>
      <c r="C1504" s="56"/>
      <c r="D1504" s="55"/>
      <c r="E1504" s="55"/>
      <c r="F1504" s="55"/>
      <c r="G1504" s="55"/>
      <c r="H1504" s="57"/>
      <c r="I1504" s="55"/>
      <c r="J1504" s="55"/>
      <c r="K1504" s="55"/>
      <c r="L1504" s="55"/>
      <c r="M1504" s="55"/>
      <c r="N1504" s="57"/>
      <c r="O1504" s="57" t="str">
        <f t="shared" si="70"/>
        <v/>
      </c>
      <c r="Q1504" s="38" t="s">
        <v>450</v>
      </c>
      <c r="R1504" s="38" t="str" cm="1">
        <f t="array" ref="R1504">_xlfn.XLOOKUP(Q1504,INDEX(Flettilisti,,1),INDEX(Flettilisti,,2),,0)</f>
        <v>Vantar flokkun</v>
      </c>
      <c r="S1504" s="38" t="str">
        <f>IF(ISBLANK(N1504),"",IF(N1504&lt;Gögn!$J$2,Gögn!$K$2,IF(N1504&gt;Gögn!$J$4,Gögn!$K$4,Gögn!$K$3)))</f>
        <v/>
      </c>
      <c r="T1504" s="49" t="str" cm="1">
        <f t="array" aca="1" ref="T1504" ca="1">IF(ISBLANK(B1504),"",IF(R1504="Styrkhæft",_xlfn.XLOOKUP(S1504,Vegalengdir[Texti],INDIRECT("Vegalengdir["&amp;'Upplýsingar um umsækjanda'!$B$10&amp;"]"),0%,0)))</f>
        <v/>
      </c>
      <c r="U1504" s="72" t="str">
        <f t="shared" si="71"/>
        <v/>
      </c>
    </row>
    <row r="1505" spans="1:21" x14ac:dyDescent="0.25">
      <c r="A1505" s="53">
        <f t="shared" si="69"/>
        <v>1504</v>
      </c>
      <c r="B1505" s="55"/>
      <c r="C1505" s="56"/>
      <c r="D1505" s="55"/>
      <c r="E1505" s="55"/>
      <c r="F1505" s="55"/>
      <c r="G1505" s="55"/>
      <c r="H1505" s="57"/>
      <c r="I1505" s="55"/>
      <c r="J1505" s="55"/>
      <c r="K1505" s="55"/>
      <c r="L1505" s="55"/>
      <c r="M1505" s="55"/>
      <c r="N1505" s="57"/>
      <c r="O1505" s="57" t="str">
        <f t="shared" si="70"/>
        <v/>
      </c>
      <c r="Q1505" s="38" t="s">
        <v>450</v>
      </c>
      <c r="R1505" s="38" t="str" cm="1">
        <f t="array" ref="R1505">_xlfn.XLOOKUP(Q1505,INDEX(Flettilisti,,1),INDEX(Flettilisti,,2),,0)</f>
        <v>Vantar flokkun</v>
      </c>
      <c r="S1505" s="38" t="str">
        <f>IF(ISBLANK(N1505),"",IF(N1505&lt;Gögn!$J$2,Gögn!$K$2,IF(N1505&gt;Gögn!$J$4,Gögn!$K$4,Gögn!$K$3)))</f>
        <v/>
      </c>
      <c r="T1505" s="49" t="str" cm="1">
        <f t="array" aca="1" ref="T1505" ca="1">IF(ISBLANK(B1505),"",IF(R1505="Styrkhæft",_xlfn.XLOOKUP(S1505,Vegalengdir[Texti],INDIRECT("Vegalengdir["&amp;'Upplýsingar um umsækjanda'!$B$10&amp;"]"),0%,0)))</f>
        <v/>
      </c>
      <c r="U1505" s="72" t="str">
        <f t="shared" si="71"/>
        <v/>
      </c>
    </row>
    <row r="1506" spans="1:21" x14ac:dyDescent="0.25">
      <c r="A1506" s="53">
        <f t="shared" si="69"/>
        <v>1505</v>
      </c>
      <c r="B1506" s="55"/>
      <c r="C1506" s="56"/>
      <c r="D1506" s="55"/>
      <c r="E1506" s="55"/>
      <c r="F1506" s="55"/>
      <c r="G1506" s="55"/>
      <c r="H1506" s="57"/>
      <c r="I1506" s="55"/>
      <c r="J1506" s="55"/>
      <c r="K1506" s="55"/>
      <c r="L1506" s="55"/>
      <c r="M1506" s="55"/>
      <c r="N1506" s="57"/>
      <c r="O1506" s="57" t="str">
        <f t="shared" si="70"/>
        <v/>
      </c>
      <c r="Q1506" s="38" t="s">
        <v>450</v>
      </c>
      <c r="R1506" s="38" t="str" cm="1">
        <f t="array" ref="R1506">_xlfn.XLOOKUP(Q1506,INDEX(Flettilisti,,1),INDEX(Flettilisti,,2),,0)</f>
        <v>Vantar flokkun</v>
      </c>
      <c r="S1506" s="38" t="str">
        <f>IF(ISBLANK(N1506),"",IF(N1506&lt;Gögn!$J$2,Gögn!$K$2,IF(N1506&gt;Gögn!$J$4,Gögn!$K$4,Gögn!$K$3)))</f>
        <v/>
      </c>
      <c r="T1506" s="49" t="str" cm="1">
        <f t="array" aca="1" ref="T1506" ca="1">IF(ISBLANK(B1506),"",IF(R1506="Styrkhæft",_xlfn.XLOOKUP(S1506,Vegalengdir[Texti],INDIRECT("Vegalengdir["&amp;'Upplýsingar um umsækjanda'!$B$10&amp;"]"),0%,0)))</f>
        <v/>
      </c>
      <c r="U1506" s="72" t="str">
        <f t="shared" si="71"/>
        <v/>
      </c>
    </row>
    <row r="1507" spans="1:21" x14ac:dyDescent="0.25">
      <c r="A1507" s="53">
        <f t="shared" si="69"/>
        <v>1506</v>
      </c>
      <c r="B1507" s="55"/>
      <c r="C1507" s="56"/>
      <c r="D1507" s="55"/>
      <c r="E1507" s="55"/>
      <c r="F1507" s="55"/>
      <c r="G1507" s="55"/>
      <c r="H1507" s="57"/>
      <c r="I1507" s="55"/>
      <c r="J1507" s="55"/>
      <c r="K1507" s="55"/>
      <c r="L1507" s="55"/>
      <c r="M1507" s="55"/>
      <c r="N1507" s="57"/>
      <c r="O1507" s="57" t="str">
        <f t="shared" si="70"/>
        <v/>
      </c>
      <c r="Q1507" s="38" t="s">
        <v>450</v>
      </c>
      <c r="R1507" s="38" t="str" cm="1">
        <f t="array" ref="R1507">_xlfn.XLOOKUP(Q1507,INDEX(Flettilisti,,1),INDEX(Flettilisti,,2),,0)</f>
        <v>Vantar flokkun</v>
      </c>
      <c r="S1507" s="38" t="str">
        <f>IF(ISBLANK(N1507),"",IF(N1507&lt;Gögn!$J$2,Gögn!$K$2,IF(N1507&gt;Gögn!$J$4,Gögn!$K$4,Gögn!$K$3)))</f>
        <v/>
      </c>
      <c r="T1507" s="49" t="str" cm="1">
        <f t="array" aca="1" ref="T1507" ca="1">IF(ISBLANK(B1507),"",IF(R1507="Styrkhæft",_xlfn.XLOOKUP(S1507,Vegalengdir[Texti],INDIRECT("Vegalengdir["&amp;'Upplýsingar um umsækjanda'!$B$10&amp;"]"),0%,0)))</f>
        <v/>
      </c>
      <c r="U1507" s="72" t="str">
        <f t="shared" si="71"/>
        <v/>
      </c>
    </row>
    <row r="1508" spans="1:21" x14ac:dyDescent="0.25">
      <c r="A1508" s="53">
        <f t="shared" si="69"/>
        <v>1507</v>
      </c>
      <c r="B1508" s="55"/>
      <c r="C1508" s="56"/>
      <c r="D1508" s="55"/>
      <c r="E1508" s="55"/>
      <c r="F1508" s="55"/>
      <c r="G1508" s="55"/>
      <c r="H1508" s="57"/>
      <c r="I1508" s="55"/>
      <c r="J1508" s="55"/>
      <c r="K1508" s="55"/>
      <c r="L1508" s="55"/>
      <c r="M1508" s="55"/>
      <c r="N1508" s="57"/>
      <c r="O1508" s="57" t="str">
        <f t="shared" si="70"/>
        <v/>
      </c>
      <c r="Q1508" s="38" t="s">
        <v>450</v>
      </c>
      <c r="R1508" s="38" t="str" cm="1">
        <f t="array" ref="R1508">_xlfn.XLOOKUP(Q1508,INDEX(Flettilisti,,1),INDEX(Flettilisti,,2),,0)</f>
        <v>Vantar flokkun</v>
      </c>
      <c r="S1508" s="38" t="str">
        <f>IF(ISBLANK(N1508),"",IF(N1508&lt;Gögn!$J$2,Gögn!$K$2,IF(N1508&gt;Gögn!$J$4,Gögn!$K$4,Gögn!$K$3)))</f>
        <v/>
      </c>
      <c r="T1508" s="49" t="str" cm="1">
        <f t="array" aca="1" ref="T1508" ca="1">IF(ISBLANK(B1508),"",IF(R1508="Styrkhæft",_xlfn.XLOOKUP(S1508,Vegalengdir[Texti],INDIRECT("Vegalengdir["&amp;'Upplýsingar um umsækjanda'!$B$10&amp;"]"),0%,0)))</f>
        <v/>
      </c>
      <c r="U1508" s="72" t="str">
        <f t="shared" si="71"/>
        <v/>
      </c>
    </row>
    <row r="1509" spans="1:21" x14ac:dyDescent="0.25">
      <c r="A1509" s="53">
        <f t="shared" si="69"/>
        <v>1508</v>
      </c>
      <c r="B1509" s="55"/>
      <c r="C1509" s="56"/>
      <c r="D1509" s="55"/>
      <c r="E1509" s="55"/>
      <c r="F1509" s="55"/>
      <c r="G1509" s="55"/>
      <c r="H1509" s="57"/>
      <c r="I1509" s="55"/>
      <c r="J1509" s="55"/>
      <c r="K1509" s="55"/>
      <c r="L1509" s="55"/>
      <c r="M1509" s="55"/>
      <c r="N1509" s="57"/>
      <c r="O1509" s="57" t="str">
        <f t="shared" si="70"/>
        <v/>
      </c>
      <c r="Q1509" s="38" t="s">
        <v>450</v>
      </c>
      <c r="R1509" s="38" t="str" cm="1">
        <f t="array" ref="R1509">_xlfn.XLOOKUP(Q1509,INDEX(Flettilisti,,1),INDEX(Flettilisti,,2),,0)</f>
        <v>Vantar flokkun</v>
      </c>
      <c r="S1509" s="38" t="str">
        <f>IF(ISBLANK(N1509),"",IF(N1509&lt;Gögn!$J$2,Gögn!$K$2,IF(N1509&gt;Gögn!$J$4,Gögn!$K$4,Gögn!$K$3)))</f>
        <v/>
      </c>
      <c r="T1509" s="49" t="str" cm="1">
        <f t="array" aca="1" ref="T1509" ca="1">IF(ISBLANK(B1509),"",IF(R1509="Styrkhæft",_xlfn.XLOOKUP(S1509,Vegalengdir[Texti],INDIRECT("Vegalengdir["&amp;'Upplýsingar um umsækjanda'!$B$10&amp;"]"),0%,0)))</f>
        <v/>
      </c>
      <c r="U1509" s="72" t="str">
        <f t="shared" si="71"/>
        <v/>
      </c>
    </row>
    <row r="1510" spans="1:21" x14ac:dyDescent="0.25">
      <c r="A1510" s="53">
        <f t="shared" si="69"/>
        <v>1509</v>
      </c>
      <c r="B1510" s="55"/>
      <c r="C1510" s="56"/>
      <c r="D1510" s="55"/>
      <c r="E1510" s="55"/>
      <c r="F1510" s="55"/>
      <c r="G1510" s="55"/>
      <c r="H1510" s="57"/>
      <c r="I1510" s="55"/>
      <c r="J1510" s="55"/>
      <c r="K1510" s="55"/>
      <c r="L1510" s="55"/>
      <c r="M1510" s="55"/>
      <c r="N1510" s="57"/>
      <c r="O1510" s="57" t="str">
        <f t="shared" si="70"/>
        <v/>
      </c>
      <c r="Q1510" s="38" t="s">
        <v>450</v>
      </c>
      <c r="R1510" s="38" t="str" cm="1">
        <f t="array" ref="R1510">_xlfn.XLOOKUP(Q1510,INDEX(Flettilisti,,1),INDEX(Flettilisti,,2),,0)</f>
        <v>Vantar flokkun</v>
      </c>
      <c r="S1510" s="38" t="str">
        <f>IF(ISBLANK(N1510),"",IF(N1510&lt;Gögn!$J$2,Gögn!$K$2,IF(N1510&gt;Gögn!$J$4,Gögn!$K$4,Gögn!$K$3)))</f>
        <v/>
      </c>
      <c r="T1510" s="49" t="str" cm="1">
        <f t="array" aca="1" ref="T1510" ca="1">IF(ISBLANK(B1510),"",IF(R1510="Styrkhæft",_xlfn.XLOOKUP(S1510,Vegalengdir[Texti],INDIRECT("Vegalengdir["&amp;'Upplýsingar um umsækjanda'!$B$10&amp;"]"),0%,0)))</f>
        <v/>
      </c>
      <c r="U1510" s="72" t="str">
        <f t="shared" si="71"/>
        <v/>
      </c>
    </row>
    <row r="1511" spans="1:21" x14ac:dyDescent="0.25">
      <c r="A1511" s="53">
        <f t="shared" si="69"/>
        <v>1510</v>
      </c>
      <c r="B1511" s="55"/>
      <c r="C1511" s="56"/>
      <c r="D1511" s="55"/>
      <c r="E1511" s="55"/>
      <c r="F1511" s="55"/>
      <c r="G1511" s="55"/>
      <c r="H1511" s="57"/>
      <c r="I1511" s="55"/>
      <c r="J1511" s="55"/>
      <c r="K1511" s="55"/>
      <c r="L1511" s="55"/>
      <c r="M1511" s="55"/>
      <c r="N1511" s="57"/>
      <c r="O1511" s="57" t="str">
        <f t="shared" si="70"/>
        <v/>
      </c>
      <c r="Q1511" s="38" t="s">
        <v>450</v>
      </c>
      <c r="R1511" s="38" t="str" cm="1">
        <f t="array" ref="R1511">_xlfn.XLOOKUP(Q1511,INDEX(Flettilisti,,1),INDEX(Flettilisti,,2),,0)</f>
        <v>Vantar flokkun</v>
      </c>
      <c r="S1511" s="38" t="str">
        <f>IF(ISBLANK(N1511),"",IF(N1511&lt;Gögn!$J$2,Gögn!$K$2,IF(N1511&gt;Gögn!$J$4,Gögn!$K$4,Gögn!$K$3)))</f>
        <v/>
      </c>
      <c r="T1511" s="49" t="str" cm="1">
        <f t="array" aca="1" ref="T1511" ca="1">IF(ISBLANK(B1511),"",IF(R1511="Styrkhæft",_xlfn.XLOOKUP(S1511,Vegalengdir[Texti],INDIRECT("Vegalengdir["&amp;'Upplýsingar um umsækjanda'!$B$10&amp;"]"),0%,0)))</f>
        <v/>
      </c>
      <c r="U1511" s="72" t="str">
        <f t="shared" si="71"/>
        <v/>
      </c>
    </row>
    <row r="1512" spans="1:21" x14ac:dyDescent="0.25">
      <c r="A1512" s="53">
        <f t="shared" si="69"/>
        <v>1511</v>
      </c>
      <c r="B1512" s="55"/>
      <c r="C1512" s="56"/>
      <c r="D1512" s="55"/>
      <c r="E1512" s="55"/>
      <c r="F1512" s="55"/>
      <c r="G1512" s="55"/>
      <c r="H1512" s="57"/>
      <c r="I1512" s="55"/>
      <c r="J1512" s="55"/>
      <c r="K1512" s="55"/>
      <c r="L1512" s="55"/>
      <c r="M1512" s="55"/>
      <c r="N1512" s="57"/>
      <c r="O1512" s="57" t="str">
        <f t="shared" si="70"/>
        <v/>
      </c>
      <c r="Q1512" s="38" t="s">
        <v>450</v>
      </c>
      <c r="R1512" s="38" t="str" cm="1">
        <f t="array" ref="R1512">_xlfn.XLOOKUP(Q1512,INDEX(Flettilisti,,1),INDEX(Flettilisti,,2),,0)</f>
        <v>Vantar flokkun</v>
      </c>
      <c r="S1512" s="38" t="str">
        <f>IF(ISBLANK(N1512),"",IF(N1512&lt;Gögn!$J$2,Gögn!$K$2,IF(N1512&gt;Gögn!$J$4,Gögn!$K$4,Gögn!$K$3)))</f>
        <v/>
      </c>
      <c r="T1512" s="49" t="str" cm="1">
        <f t="array" aca="1" ref="T1512" ca="1">IF(ISBLANK(B1512),"",IF(R1512="Styrkhæft",_xlfn.XLOOKUP(S1512,Vegalengdir[Texti],INDIRECT("Vegalengdir["&amp;'Upplýsingar um umsækjanda'!$B$10&amp;"]"),0%,0)))</f>
        <v/>
      </c>
      <c r="U1512" s="72" t="str">
        <f t="shared" si="71"/>
        <v/>
      </c>
    </row>
    <row r="1513" spans="1:21" x14ac:dyDescent="0.25">
      <c r="A1513" s="53">
        <f t="shared" si="69"/>
        <v>1512</v>
      </c>
      <c r="B1513" s="55"/>
      <c r="C1513" s="56"/>
      <c r="D1513" s="55"/>
      <c r="E1513" s="55"/>
      <c r="F1513" s="55"/>
      <c r="G1513" s="55"/>
      <c r="H1513" s="57"/>
      <c r="I1513" s="55"/>
      <c r="J1513" s="55"/>
      <c r="K1513" s="55"/>
      <c r="L1513" s="55"/>
      <c r="M1513" s="55"/>
      <c r="N1513" s="57"/>
      <c r="O1513" s="57" t="str">
        <f t="shared" si="70"/>
        <v/>
      </c>
      <c r="Q1513" s="38" t="s">
        <v>450</v>
      </c>
      <c r="R1513" s="38" t="str" cm="1">
        <f t="array" ref="R1513">_xlfn.XLOOKUP(Q1513,INDEX(Flettilisti,,1),INDEX(Flettilisti,,2),,0)</f>
        <v>Vantar flokkun</v>
      </c>
      <c r="S1513" s="38" t="str">
        <f>IF(ISBLANK(N1513),"",IF(N1513&lt;Gögn!$J$2,Gögn!$K$2,IF(N1513&gt;Gögn!$J$4,Gögn!$K$4,Gögn!$K$3)))</f>
        <v/>
      </c>
      <c r="T1513" s="49" t="str" cm="1">
        <f t="array" aca="1" ref="T1513" ca="1">IF(ISBLANK(B1513),"",IF(R1513="Styrkhæft",_xlfn.XLOOKUP(S1513,Vegalengdir[Texti],INDIRECT("Vegalengdir["&amp;'Upplýsingar um umsækjanda'!$B$10&amp;"]"),0%,0)))</f>
        <v/>
      </c>
      <c r="U1513" s="72" t="str">
        <f t="shared" si="71"/>
        <v/>
      </c>
    </row>
    <row r="1514" spans="1:21" x14ac:dyDescent="0.25">
      <c r="A1514" s="53">
        <f t="shared" si="69"/>
        <v>1513</v>
      </c>
      <c r="B1514" s="55"/>
      <c r="C1514" s="56"/>
      <c r="D1514" s="55"/>
      <c r="E1514" s="55"/>
      <c r="F1514" s="55"/>
      <c r="G1514" s="55"/>
      <c r="H1514" s="57"/>
      <c r="I1514" s="55"/>
      <c r="J1514" s="55"/>
      <c r="K1514" s="55"/>
      <c r="L1514" s="55"/>
      <c r="M1514" s="55"/>
      <c r="N1514" s="57"/>
      <c r="O1514" s="57" t="str">
        <f t="shared" si="70"/>
        <v/>
      </c>
      <c r="Q1514" s="38" t="s">
        <v>450</v>
      </c>
      <c r="R1514" s="38" t="str" cm="1">
        <f t="array" ref="R1514">_xlfn.XLOOKUP(Q1514,INDEX(Flettilisti,,1),INDEX(Flettilisti,,2),,0)</f>
        <v>Vantar flokkun</v>
      </c>
      <c r="S1514" s="38" t="str">
        <f>IF(ISBLANK(N1514),"",IF(N1514&lt;Gögn!$J$2,Gögn!$K$2,IF(N1514&gt;Gögn!$J$4,Gögn!$K$4,Gögn!$K$3)))</f>
        <v/>
      </c>
      <c r="T1514" s="49" t="str" cm="1">
        <f t="array" aca="1" ref="T1514" ca="1">IF(ISBLANK(B1514),"",IF(R1514="Styrkhæft",_xlfn.XLOOKUP(S1514,Vegalengdir[Texti],INDIRECT("Vegalengdir["&amp;'Upplýsingar um umsækjanda'!$B$10&amp;"]"),0%,0)))</f>
        <v/>
      </c>
      <c r="U1514" s="72" t="str">
        <f t="shared" si="71"/>
        <v/>
      </c>
    </row>
    <row r="1515" spans="1:21" x14ac:dyDescent="0.25">
      <c r="A1515" s="53">
        <f t="shared" ref="A1515:A1578" si="72">A1514+1</f>
        <v>1514</v>
      </c>
      <c r="B1515" s="55"/>
      <c r="C1515" s="56"/>
      <c r="D1515" s="55"/>
      <c r="E1515" s="55"/>
      <c r="F1515" s="55"/>
      <c r="G1515" s="55"/>
      <c r="H1515" s="57"/>
      <c r="I1515" s="55"/>
      <c r="J1515" s="55"/>
      <c r="K1515" s="55"/>
      <c r="L1515" s="55"/>
      <c r="M1515" s="55"/>
      <c r="N1515" s="57"/>
      <c r="O1515" s="57" t="str">
        <f t="shared" si="70"/>
        <v/>
      </c>
      <c r="Q1515" s="38" t="s">
        <v>450</v>
      </c>
      <c r="R1515" s="38" t="str" cm="1">
        <f t="array" ref="R1515">_xlfn.XLOOKUP(Q1515,INDEX(Flettilisti,,1),INDEX(Flettilisti,,2),,0)</f>
        <v>Vantar flokkun</v>
      </c>
      <c r="S1515" s="38" t="str">
        <f>IF(ISBLANK(N1515),"",IF(N1515&lt;Gögn!$J$2,Gögn!$K$2,IF(N1515&gt;Gögn!$J$4,Gögn!$K$4,Gögn!$K$3)))</f>
        <v/>
      </c>
      <c r="T1515" s="49" t="str" cm="1">
        <f t="array" aca="1" ref="T1515" ca="1">IF(ISBLANK(B1515),"",IF(R1515="Styrkhæft",_xlfn.XLOOKUP(S1515,Vegalengdir[Texti],INDIRECT("Vegalengdir["&amp;'Upplýsingar um umsækjanda'!$B$10&amp;"]"),0%,0)))</f>
        <v/>
      </c>
      <c r="U1515" s="72" t="str">
        <f t="shared" si="71"/>
        <v/>
      </c>
    </row>
    <row r="1516" spans="1:21" x14ac:dyDescent="0.25">
      <c r="A1516" s="53">
        <f t="shared" si="72"/>
        <v>1515</v>
      </c>
      <c r="B1516" s="55"/>
      <c r="C1516" s="56"/>
      <c r="D1516" s="55"/>
      <c r="E1516" s="55"/>
      <c r="F1516" s="55"/>
      <c r="G1516" s="55"/>
      <c r="H1516" s="57"/>
      <c r="I1516" s="55"/>
      <c r="J1516" s="55"/>
      <c r="K1516" s="55"/>
      <c r="L1516" s="55"/>
      <c r="M1516" s="55"/>
      <c r="N1516" s="57"/>
      <c r="O1516" s="57" t="str">
        <f t="shared" si="70"/>
        <v/>
      </c>
      <c r="Q1516" s="38" t="s">
        <v>450</v>
      </c>
      <c r="R1516" s="38" t="str" cm="1">
        <f t="array" ref="R1516">_xlfn.XLOOKUP(Q1516,INDEX(Flettilisti,,1),INDEX(Flettilisti,,2),,0)</f>
        <v>Vantar flokkun</v>
      </c>
      <c r="S1516" s="38" t="str">
        <f>IF(ISBLANK(N1516),"",IF(N1516&lt;Gögn!$J$2,Gögn!$K$2,IF(N1516&gt;Gögn!$J$4,Gögn!$K$4,Gögn!$K$3)))</f>
        <v/>
      </c>
      <c r="T1516" s="49" t="str" cm="1">
        <f t="array" aca="1" ref="T1516" ca="1">IF(ISBLANK(B1516),"",IF(R1516="Styrkhæft",_xlfn.XLOOKUP(S1516,Vegalengdir[Texti],INDIRECT("Vegalengdir["&amp;'Upplýsingar um umsækjanda'!$B$10&amp;"]"),0%,0)))</f>
        <v/>
      </c>
      <c r="U1516" s="72" t="str">
        <f t="shared" si="71"/>
        <v/>
      </c>
    </row>
    <row r="1517" spans="1:21" x14ac:dyDescent="0.25">
      <c r="A1517" s="53">
        <f t="shared" si="72"/>
        <v>1516</v>
      </c>
      <c r="B1517" s="55"/>
      <c r="C1517" s="56"/>
      <c r="D1517" s="55"/>
      <c r="E1517" s="55"/>
      <c r="F1517" s="55"/>
      <c r="G1517" s="55"/>
      <c r="H1517" s="57"/>
      <c r="I1517" s="55"/>
      <c r="J1517" s="55"/>
      <c r="K1517" s="55"/>
      <c r="L1517" s="55"/>
      <c r="M1517" s="55"/>
      <c r="N1517" s="57"/>
      <c r="O1517" s="57" t="str">
        <f t="shared" si="70"/>
        <v/>
      </c>
      <c r="Q1517" s="38" t="s">
        <v>450</v>
      </c>
      <c r="R1517" s="38" t="str" cm="1">
        <f t="array" ref="R1517">_xlfn.XLOOKUP(Q1517,INDEX(Flettilisti,,1),INDEX(Flettilisti,,2),,0)</f>
        <v>Vantar flokkun</v>
      </c>
      <c r="S1517" s="38" t="str">
        <f>IF(ISBLANK(N1517),"",IF(N1517&lt;Gögn!$J$2,Gögn!$K$2,IF(N1517&gt;Gögn!$J$4,Gögn!$K$4,Gögn!$K$3)))</f>
        <v/>
      </c>
      <c r="T1517" s="49" t="str" cm="1">
        <f t="array" aca="1" ref="T1517" ca="1">IF(ISBLANK(B1517),"",IF(R1517="Styrkhæft",_xlfn.XLOOKUP(S1517,Vegalengdir[Texti],INDIRECT("Vegalengdir["&amp;'Upplýsingar um umsækjanda'!$B$10&amp;"]"),0%,0)))</f>
        <v/>
      </c>
      <c r="U1517" s="72" t="str">
        <f t="shared" si="71"/>
        <v/>
      </c>
    </row>
    <row r="1518" spans="1:21" x14ac:dyDescent="0.25">
      <c r="A1518" s="53">
        <f t="shared" si="72"/>
        <v>1517</v>
      </c>
      <c r="B1518" s="55"/>
      <c r="C1518" s="56"/>
      <c r="D1518" s="55"/>
      <c r="E1518" s="55"/>
      <c r="F1518" s="55"/>
      <c r="G1518" s="55"/>
      <c r="H1518" s="57"/>
      <c r="I1518" s="55"/>
      <c r="J1518" s="55"/>
      <c r="K1518" s="55"/>
      <c r="L1518" s="55"/>
      <c r="M1518" s="55"/>
      <c r="N1518" s="57"/>
      <c r="O1518" s="57" t="str">
        <f t="shared" si="70"/>
        <v/>
      </c>
      <c r="Q1518" s="38" t="s">
        <v>450</v>
      </c>
      <c r="R1518" s="38" t="str" cm="1">
        <f t="array" ref="R1518">_xlfn.XLOOKUP(Q1518,INDEX(Flettilisti,,1),INDEX(Flettilisti,,2),,0)</f>
        <v>Vantar flokkun</v>
      </c>
      <c r="S1518" s="38" t="str">
        <f>IF(ISBLANK(N1518),"",IF(N1518&lt;Gögn!$J$2,Gögn!$K$2,IF(N1518&gt;Gögn!$J$4,Gögn!$K$4,Gögn!$K$3)))</f>
        <v/>
      </c>
      <c r="T1518" s="49" t="str" cm="1">
        <f t="array" aca="1" ref="T1518" ca="1">IF(ISBLANK(B1518),"",IF(R1518="Styrkhæft",_xlfn.XLOOKUP(S1518,Vegalengdir[Texti],INDIRECT("Vegalengdir["&amp;'Upplýsingar um umsækjanda'!$B$10&amp;"]"),0%,0)))</f>
        <v/>
      </c>
      <c r="U1518" s="72" t="str">
        <f t="shared" si="71"/>
        <v/>
      </c>
    </row>
    <row r="1519" spans="1:21" x14ac:dyDescent="0.25">
      <c r="A1519" s="53">
        <f t="shared" si="72"/>
        <v>1518</v>
      </c>
      <c r="B1519" s="55"/>
      <c r="C1519" s="56"/>
      <c r="D1519" s="55"/>
      <c r="E1519" s="55"/>
      <c r="F1519" s="55"/>
      <c r="G1519" s="55"/>
      <c r="H1519" s="57"/>
      <c r="I1519" s="55"/>
      <c r="J1519" s="55"/>
      <c r="K1519" s="55"/>
      <c r="L1519" s="55"/>
      <c r="M1519" s="55"/>
      <c r="N1519" s="57"/>
      <c r="O1519" s="57" t="str">
        <f t="shared" si="70"/>
        <v/>
      </c>
      <c r="Q1519" s="38" t="s">
        <v>450</v>
      </c>
      <c r="R1519" s="38" t="str" cm="1">
        <f t="array" ref="R1519">_xlfn.XLOOKUP(Q1519,INDEX(Flettilisti,,1),INDEX(Flettilisti,,2),,0)</f>
        <v>Vantar flokkun</v>
      </c>
      <c r="S1519" s="38" t="str">
        <f>IF(ISBLANK(N1519),"",IF(N1519&lt;Gögn!$J$2,Gögn!$K$2,IF(N1519&gt;Gögn!$J$4,Gögn!$K$4,Gögn!$K$3)))</f>
        <v/>
      </c>
      <c r="T1519" s="49" t="str" cm="1">
        <f t="array" aca="1" ref="T1519" ca="1">IF(ISBLANK(B1519),"",IF(R1519="Styrkhæft",_xlfn.XLOOKUP(S1519,Vegalengdir[Texti],INDIRECT("Vegalengdir["&amp;'Upplýsingar um umsækjanda'!$B$10&amp;"]"),0%,0)))</f>
        <v/>
      </c>
      <c r="U1519" s="72" t="str">
        <f t="shared" si="71"/>
        <v/>
      </c>
    </row>
    <row r="1520" spans="1:21" x14ac:dyDescent="0.25">
      <c r="A1520" s="53">
        <f t="shared" si="72"/>
        <v>1519</v>
      </c>
      <c r="B1520" s="55"/>
      <c r="C1520" s="56"/>
      <c r="D1520" s="55"/>
      <c r="E1520" s="55"/>
      <c r="F1520" s="55"/>
      <c r="G1520" s="55"/>
      <c r="H1520" s="57"/>
      <c r="I1520" s="55"/>
      <c r="J1520" s="55"/>
      <c r="K1520" s="55"/>
      <c r="L1520" s="55"/>
      <c r="M1520" s="55"/>
      <c r="N1520" s="57"/>
      <c r="O1520" s="57" t="str">
        <f t="shared" si="70"/>
        <v/>
      </c>
      <c r="Q1520" s="38" t="s">
        <v>450</v>
      </c>
      <c r="R1520" s="38" t="str" cm="1">
        <f t="array" ref="R1520">_xlfn.XLOOKUP(Q1520,INDEX(Flettilisti,,1),INDEX(Flettilisti,,2),,0)</f>
        <v>Vantar flokkun</v>
      </c>
      <c r="S1520" s="38" t="str">
        <f>IF(ISBLANK(N1520),"",IF(N1520&lt;Gögn!$J$2,Gögn!$K$2,IF(N1520&gt;Gögn!$J$4,Gögn!$K$4,Gögn!$K$3)))</f>
        <v/>
      </c>
      <c r="T1520" s="49" t="str" cm="1">
        <f t="array" aca="1" ref="T1520" ca="1">IF(ISBLANK(B1520),"",IF(R1520="Styrkhæft",_xlfn.XLOOKUP(S1520,Vegalengdir[Texti],INDIRECT("Vegalengdir["&amp;'Upplýsingar um umsækjanda'!$B$10&amp;"]"),0%,0)))</f>
        <v/>
      </c>
      <c r="U1520" s="72" t="str">
        <f t="shared" si="71"/>
        <v/>
      </c>
    </row>
    <row r="1521" spans="1:21" x14ac:dyDescent="0.25">
      <c r="A1521" s="53">
        <f t="shared" si="72"/>
        <v>1520</v>
      </c>
      <c r="B1521" s="55"/>
      <c r="C1521" s="56"/>
      <c r="D1521" s="55"/>
      <c r="E1521" s="55"/>
      <c r="F1521" s="55"/>
      <c r="G1521" s="55"/>
      <c r="H1521" s="57"/>
      <c r="I1521" s="55"/>
      <c r="J1521" s="55"/>
      <c r="K1521" s="55"/>
      <c r="L1521" s="55"/>
      <c r="M1521" s="55"/>
      <c r="N1521" s="57"/>
      <c r="O1521" s="57" t="str">
        <f t="shared" si="70"/>
        <v/>
      </c>
      <c r="Q1521" s="38" t="s">
        <v>450</v>
      </c>
      <c r="R1521" s="38" t="str" cm="1">
        <f t="array" ref="R1521">_xlfn.XLOOKUP(Q1521,INDEX(Flettilisti,,1),INDEX(Flettilisti,,2),,0)</f>
        <v>Vantar flokkun</v>
      </c>
      <c r="S1521" s="38" t="str">
        <f>IF(ISBLANK(N1521),"",IF(N1521&lt;Gögn!$J$2,Gögn!$K$2,IF(N1521&gt;Gögn!$J$4,Gögn!$K$4,Gögn!$K$3)))</f>
        <v/>
      </c>
      <c r="T1521" s="49" t="str" cm="1">
        <f t="array" aca="1" ref="T1521" ca="1">IF(ISBLANK(B1521),"",IF(R1521="Styrkhæft",_xlfn.XLOOKUP(S1521,Vegalengdir[Texti],INDIRECT("Vegalengdir["&amp;'Upplýsingar um umsækjanda'!$B$10&amp;"]"),0%,0)))</f>
        <v/>
      </c>
      <c r="U1521" s="72" t="str">
        <f t="shared" si="71"/>
        <v/>
      </c>
    </row>
    <row r="1522" spans="1:21" x14ac:dyDescent="0.25">
      <c r="A1522" s="53">
        <f t="shared" si="72"/>
        <v>1521</v>
      </c>
      <c r="B1522" s="55"/>
      <c r="C1522" s="56"/>
      <c r="D1522" s="55"/>
      <c r="E1522" s="55"/>
      <c r="F1522" s="55"/>
      <c r="G1522" s="55"/>
      <c r="H1522" s="57"/>
      <c r="I1522" s="55"/>
      <c r="J1522" s="55"/>
      <c r="K1522" s="55"/>
      <c r="L1522" s="55"/>
      <c r="M1522" s="55"/>
      <c r="N1522" s="57"/>
      <c r="O1522" s="57" t="str">
        <f t="shared" si="70"/>
        <v/>
      </c>
      <c r="Q1522" s="38" t="s">
        <v>450</v>
      </c>
      <c r="R1522" s="38" t="str" cm="1">
        <f t="array" ref="R1522">_xlfn.XLOOKUP(Q1522,INDEX(Flettilisti,,1),INDEX(Flettilisti,,2),,0)</f>
        <v>Vantar flokkun</v>
      </c>
      <c r="S1522" s="38" t="str">
        <f>IF(ISBLANK(N1522),"",IF(N1522&lt;Gögn!$J$2,Gögn!$K$2,IF(N1522&gt;Gögn!$J$4,Gögn!$K$4,Gögn!$K$3)))</f>
        <v/>
      </c>
      <c r="T1522" s="49" t="str" cm="1">
        <f t="array" aca="1" ref="T1522" ca="1">IF(ISBLANK(B1522),"",IF(R1522="Styrkhæft",_xlfn.XLOOKUP(S1522,Vegalengdir[Texti],INDIRECT("Vegalengdir["&amp;'Upplýsingar um umsækjanda'!$B$10&amp;"]"),0%,0)))</f>
        <v/>
      </c>
      <c r="U1522" s="72" t="str">
        <f t="shared" si="71"/>
        <v/>
      </c>
    </row>
    <row r="1523" spans="1:21" x14ac:dyDescent="0.25">
      <c r="A1523" s="53">
        <f t="shared" si="72"/>
        <v>1522</v>
      </c>
      <c r="B1523" s="55"/>
      <c r="C1523" s="56"/>
      <c r="D1523" s="55"/>
      <c r="E1523" s="55"/>
      <c r="F1523" s="55"/>
      <c r="G1523" s="55"/>
      <c r="H1523" s="57"/>
      <c r="I1523" s="55"/>
      <c r="J1523" s="55"/>
      <c r="K1523" s="55"/>
      <c r="L1523" s="55"/>
      <c r="M1523" s="55"/>
      <c r="N1523" s="57"/>
      <c r="O1523" s="57" t="str">
        <f t="shared" si="70"/>
        <v/>
      </c>
      <c r="Q1523" s="38" t="s">
        <v>450</v>
      </c>
      <c r="R1523" s="38" t="str" cm="1">
        <f t="array" ref="R1523">_xlfn.XLOOKUP(Q1523,INDEX(Flettilisti,,1),INDEX(Flettilisti,,2),,0)</f>
        <v>Vantar flokkun</v>
      </c>
      <c r="S1523" s="38" t="str">
        <f>IF(ISBLANK(N1523),"",IF(N1523&lt;Gögn!$J$2,Gögn!$K$2,IF(N1523&gt;Gögn!$J$4,Gögn!$K$4,Gögn!$K$3)))</f>
        <v/>
      </c>
      <c r="T1523" s="49" t="str" cm="1">
        <f t="array" aca="1" ref="T1523" ca="1">IF(ISBLANK(B1523),"",IF(R1523="Styrkhæft",_xlfn.XLOOKUP(S1523,Vegalengdir[Texti],INDIRECT("Vegalengdir["&amp;'Upplýsingar um umsækjanda'!$B$10&amp;"]"),0%,0)))</f>
        <v/>
      </c>
      <c r="U1523" s="72" t="str">
        <f t="shared" si="71"/>
        <v/>
      </c>
    </row>
    <row r="1524" spans="1:21" x14ac:dyDescent="0.25">
      <c r="A1524" s="53">
        <f t="shared" si="72"/>
        <v>1523</v>
      </c>
      <c r="B1524" s="55"/>
      <c r="C1524" s="56"/>
      <c r="D1524" s="55"/>
      <c r="E1524" s="55"/>
      <c r="F1524" s="55"/>
      <c r="G1524" s="55"/>
      <c r="H1524" s="57"/>
      <c r="I1524" s="55"/>
      <c r="J1524" s="55"/>
      <c r="K1524" s="55"/>
      <c r="L1524" s="55"/>
      <c r="M1524" s="55"/>
      <c r="N1524" s="57"/>
      <c r="O1524" s="57" t="str">
        <f t="shared" si="70"/>
        <v/>
      </c>
      <c r="Q1524" s="38" t="s">
        <v>450</v>
      </c>
      <c r="R1524" s="38" t="str" cm="1">
        <f t="array" ref="R1524">_xlfn.XLOOKUP(Q1524,INDEX(Flettilisti,,1),INDEX(Flettilisti,,2),,0)</f>
        <v>Vantar flokkun</v>
      </c>
      <c r="S1524" s="38" t="str">
        <f>IF(ISBLANK(N1524),"",IF(N1524&lt;Gögn!$J$2,Gögn!$K$2,IF(N1524&gt;Gögn!$J$4,Gögn!$K$4,Gögn!$K$3)))</f>
        <v/>
      </c>
      <c r="T1524" s="49" t="str" cm="1">
        <f t="array" aca="1" ref="T1524" ca="1">IF(ISBLANK(B1524),"",IF(R1524="Styrkhæft",_xlfn.XLOOKUP(S1524,Vegalengdir[Texti],INDIRECT("Vegalengdir["&amp;'Upplýsingar um umsækjanda'!$B$10&amp;"]"),0%,0)))</f>
        <v/>
      </c>
      <c r="U1524" s="72" t="str">
        <f t="shared" si="71"/>
        <v/>
      </c>
    </row>
    <row r="1525" spans="1:21" x14ac:dyDescent="0.25">
      <c r="A1525" s="53">
        <f t="shared" si="72"/>
        <v>1524</v>
      </c>
      <c r="B1525" s="55"/>
      <c r="C1525" s="56"/>
      <c r="D1525" s="55"/>
      <c r="E1525" s="55"/>
      <c r="F1525" s="55"/>
      <c r="G1525" s="55"/>
      <c r="H1525" s="57"/>
      <c r="I1525" s="55"/>
      <c r="J1525" s="55"/>
      <c r="K1525" s="55"/>
      <c r="L1525" s="55"/>
      <c r="M1525" s="55"/>
      <c r="N1525" s="57"/>
      <c r="O1525" s="57" t="str">
        <f t="shared" si="70"/>
        <v/>
      </c>
      <c r="Q1525" s="38" t="s">
        <v>450</v>
      </c>
      <c r="R1525" s="38" t="str" cm="1">
        <f t="array" ref="R1525">_xlfn.XLOOKUP(Q1525,INDEX(Flettilisti,,1),INDEX(Flettilisti,,2),,0)</f>
        <v>Vantar flokkun</v>
      </c>
      <c r="S1525" s="38" t="str">
        <f>IF(ISBLANK(N1525),"",IF(N1525&lt;Gögn!$J$2,Gögn!$K$2,IF(N1525&gt;Gögn!$J$4,Gögn!$K$4,Gögn!$K$3)))</f>
        <v/>
      </c>
      <c r="T1525" s="49" t="str" cm="1">
        <f t="array" aca="1" ref="T1525" ca="1">IF(ISBLANK(B1525),"",IF(R1525="Styrkhæft",_xlfn.XLOOKUP(S1525,Vegalengdir[Texti],INDIRECT("Vegalengdir["&amp;'Upplýsingar um umsækjanda'!$B$10&amp;"]"),0%,0)))</f>
        <v/>
      </c>
      <c r="U1525" s="72" t="str">
        <f t="shared" si="71"/>
        <v/>
      </c>
    </row>
    <row r="1526" spans="1:21" x14ac:dyDescent="0.25">
      <c r="A1526" s="53">
        <f t="shared" si="72"/>
        <v>1525</v>
      </c>
      <c r="B1526" s="55"/>
      <c r="C1526" s="56"/>
      <c r="D1526" s="55"/>
      <c r="E1526" s="55"/>
      <c r="F1526" s="55"/>
      <c r="G1526" s="55"/>
      <c r="H1526" s="57"/>
      <c r="I1526" s="55"/>
      <c r="J1526" s="55"/>
      <c r="K1526" s="55"/>
      <c r="L1526" s="55"/>
      <c r="M1526" s="55"/>
      <c r="N1526" s="57"/>
      <c r="O1526" s="57" t="str">
        <f t="shared" si="70"/>
        <v/>
      </c>
      <c r="Q1526" s="38" t="s">
        <v>450</v>
      </c>
      <c r="R1526" s="38" t="str" cm="1">
        <f t="array" ref="R1526">_xlfn.XLOOKUP(Q1526,INDEX(Flettilisti,,1),INDEX(Flettilisti,,2),,0)</f>
        <v>Vantar flokkun</v>
      </c>
      <c r="S1526" s="38" t="str">
        <f>IF(ISBLANK(N1526),"",IF(N1526&lt;Gögn!$J$2,Gögn!$K$2,IF(N1526&gt;Gögn!$J$4,Gögn!$K$4,Gögn!$K$3)))</f>
        <v/>
      </c>
      <c r="T1526" s="49" t="str" cm="1">
        <f t="array" aca="1" ref="T1526" ca="1">IF(ISBLANK(B1526),"",IF(R1526="Styrkhæft",_xlfn.XLOOKUP(S1526,Vegalengdir[Texti],INDIRECT("Vegalengdir["&amp;'Upplýsingar um umsækjanda'!$B$10&amp;"]"),0%,0)))</f>
        <v/>
      </c>
      <c r="U1526" s="72" t="str">
        <f t="shared" si="71"/>
        <v/>
      </c>
    </row>
    <row r="1527" spans="1:21" x14ac:dyDescent="0.25">
      <c r="A1527" s="53">
        <f t="shared" si="72"/>
        <v>1526</v>
      </c>
      <c r="B1527" s="55"/>
      <c r="C1527" s="56"/>
      <c r="D1527" s="55"/>
      <c r="E1527" s="55"/>
      <c r="F1527" s="55"/>
      <c r="G1527" s="55"/>
      <c r="H1527" s="57"/>
      <c r="I1527" s="55"/>
      <c r="J1527" s="55"/>
      <c r="K1527" s="55"/>
      <c r="L1527" s="55"/>
      <c r="M1527" s="55"/>
      <c r="N1527" s="57"/>
      <c r="O1527" s="57" t="str">
        <f t="shared" si="70"/>
        <v/>
      </c>
      <c r="Q1527" s="38" t="s">
        <v>450</v>
      </c>
      <c r="R1527" s="38" t="str" cm="1">
        <f t="array" ref="R1527">_xlfn.XLOOKUP(Q1527,INDEX(Flettilisti,,1),INDEX(Flettilisti,,2),,0)</f>
        <v>Vantar flokkun</v>
      </c>
      <c r="S1527" s="38" t="str">
        <f>IF(ISBLANK(N1527),"",IF(N1527&lt;Gögn!$J$2,Gögn!$K$2,IF(N1527&gt;Gögn!$J$4,Gögn!$K$4,Gögn!$K$3)))</f>
        <v/>
      </c>
      <c r="T1527" s="49" t="str" cm="1">
        <f t="array" aca="1" ref="T1527" ca="1">IF(ISBLANK(B1527),"",IF(R1527="Styrkhæft",_xlfn.XLOOKUP(S1527,Vegalengdir[Texti],INDIRECT("Vegalengdir["&amp;'Upplýsingar um umsækjanda'!$B$10&amp;"]"),0%,0)))</f>
        <v/>
      </c>
      <c r="U1527" s="72" t="str">
        <f t="shared" si="71"/>
        <v/>
      </c>
    </row>
    <row r="1528" spans="1:21" x14ac:dyDescent="0.25">
      <c r="A1528" s="53">
        <f t="shared" si="72"/>
        <v>1527</v>
      </c>
      <c r="B1528" s="55"/>
      <c r="C1528" s="56"/>
      <c r="D1528" s="55"/>
      <c r="E1528" s="55"/>
      <c r="F1528" s="55"/>
      <c r="G1528" s="55"/>
      <c r="H1528" s="57"/>
      <c r="I1528" s="55"/>
      <c r="J1528" s="55"/>
      <c r="K1528" s="55"/>
      <c r="L1528" s="55"/>
      <c r="M1528" s="55"/>
      <c r="N1528" s="57"/>
      <c r="O1528" s="57" t="str">
        <f t="shared" si="70"/>
        <v/>
      </c>
      <c r="Q1528" s="38" t="s">
        <v>450</v>
      </c>
      <c r="R1528" s="38" t="str" cm="1">
        <f t="array" ref="R1528">_xlfn.XLOOKUP(Q1528,INDEX(Flettilisti,,1),INDEX(Flettilisti,,2),,0)</f>
        <v>Vantar flokkun</v>
      </c>
      <c r="S1528" s="38" t="str">
        <f>IF(ISBLANK(N1528),"",IF(N1528&lt;Gögn!$J$2,Gögn!$K$2,IF(N1528&gt;Gögn!$J$4,Gögn!$K$4,Gögn!$K$3)))</f>
        <v/>
      </c>
      <c r="T1528" s="49" t="str" cm="1">
        <f t="array" aca="1" ref="T1528" ca="1">IF(ISBLANK(B1528),"",IF(R1528="Styrkhæft",_xlfn.XLOOKUP(S1528,Vegalengdir[Texti],INDIRECT("Vegalengdir["&amp;'Upplýsingar um umsækjanda'!$B$10&amp;"]"),0%,0)))</f>
        <v/>
      </c>
      <c r="U1528" s="72" t="str">
        <f t="shared" si="71"/>
        <v/>
      </c>
    </row>
    <row r="1529" spans="1:21" x14ac:dyDescent="0.25">
      <c r="A1529" s="53">
        <f t="shared" si="72"/>
        <v>1528</v>
      </c>
      <c r="B1529" s="55"/>
      <c r="C1529" s="56"/>
      <c r="D1529" s="55"/>
      <c r="E1529" s="55"/>
      <c r="F1529" s="55"/>
      <c r="G1529" s="55"/>
      <c r="H1529" s="57"/>
      <c r="I1529" s="55"/>
      <c r="J1529" s="55"/>
      <c r="K1529" s="55"/>
      <c r="L1529" s="55"/>
      <c r="M1529" s="55"/>
      <c r="N1529" s="57"/>
      <c r="O1529" s="57" t="str">
        <f t="shared" si="70"/>
        <v/>
      </c>
      <c r="Q1529" s="38" t="s">
        <v>450</v>
      </c>
      <c r="R1529" s="38" t="str" cm="1">
        <f t="array" ref="R1529">_xlfn.XLOOKUP(Q1529,INDEX(Flettilisti,,1),INDEX(Flettilisti,,2),,0)</f>
        <v>Vantar flokkun</v>
      </c>
      <c r="S1529" s="38" t="str">
        <f>IF(ISBLANK(N1529),"",IF(N1529&lt;Gögn!$J$2,Gögn!$K$2,IF(N1529&gt;Gögn!$J$4,Gögn!$K$4,Gögn!$K$3)))</f>
        <v/>
      </c>
      <c r="T1529" s="49" t="str" cm="1">
        <f t="array" aca="1" ref="T1529" ca="1">IF(ISBLANK(B1529),"",IF(R1529="Styrkhæft",_xlfn.XLOOKUP(S1529,Vegalengdir[Texti],INDIRECT("Vegalengdir["&amp;'Upplýsingar um umsækjanda'!$B$10&amp;"]"),0%,0)))</f>
        <v/>
      </c>
      <c r="U1529" s="72" t="str">
        <f t="shared" si="71"/>
        <v/>
      </c>
    </row>
    <row r="1530" spans="1:21" x14ac:dyDescent="0.25">
      <c r="A1530" s="53">
        <f t="shared" si="72"/>
        <v>1529</v>
      </c>
      <c r="B1530" s="55"/>
      <c r="C1530" s="56"/>
      <c r="D1530" s="55"/>
      <c r="E1530" s="55"/>
      <c r="F1530" s="55"/>
      <c r="G1530" s="55"/>
      <c r="H1530" s="57"/>
      <c r="I1530" s="55"/>
      <c r="J1530" s="55"/>
      <c r="K1530" s="55"/>
      <c r="L1530" s="55"/>
      <c r="M1530" s="55"/>
      <c r="N1530" s="57"/>
      <c r="O1530" s="57" t="str">
        <f t="shared" si="70"/>
        <v/>
      </c>
      <c r="Q1530" s="38" t="s">
        <v>450</v>
      </c>
      <c r="R1530" s="38" t="str" cm="1">
        <f t="array" ref="R1530">_xlfn.XLOOKUP(Q1530,INDEX(Flettilisti,,1),INDEX(Flettilisti,,2),,0)</f>
        <v>Vantar flokkun</v>
      </c>
      <c r="S1530" s="38" t="str">
        <f>IF(ISBLANK(N1530),"",IF(N1530&lt;Gögn!$J$2,Gögn!$K$2,IF(N1530&gt;Gögn!$J$4,Gögn!$K$4,Gögn!$K$3)))</f>
        <v/>
      </c>
      <c r="T1530" s="49" t="str" cm="1">
        <f t="array" aca="1" ref="T1530" ca="1">IF(ISBLANK(B1530),"",IF(R1530="Styrkhæft",_xlfn.XLOOKUP(S1530,Vegalengdir[Texti],INDIRECT("Vegalengdir["&amp;'Upplýsingar um umsækjanda'!$B$10&amp;"]"),0%,0)))</f>
        <v/>
      </c>
      <c r="U1530" s="72" t="str">
        <f t="shared" si="71"/>
        <v/>
      </c>
    </row>
    <row r="1531" spans="1:21" x14ac:dyDescent="0.25">
      <c r="A1531" s="53">
        <f t="shared" si="72"/>
        <v>1530</v>
      </c>
      <c r="B1531" s="55"/>
      <c r="C1531" s="56"/>
      <c r="D1531" s="55"/>
      <c r="E1531" s="55"/>
      <c r="F1531" s="55"/>
      <c r="G1531" s="55"/>
      <c r="H1531" s="57"/>
      <c r="I1531" s="55"/>
      <c r="J1531" s="55"/>
      <c r="K1531" s="55"/>
      <c r="L1531" s="55"/>
      <c r="M1531" s="55"/>
      <c r="N1531" s="57"/>
      <c r="O1531" s="57" t="str">
        <f t="shared" si="70"/>
        <v/>
      </c>
      <c r="Q1531" s="38" t="s">
        <v>450</v>
      </c>
      <c r="R1531" s="38" t="str" cm="1">
        <f t="array" ref="R1531">_xlfn.XLOOKUP(Q1531,INDEX(Flettilisti,,1),INDEX(Flettilisti,,2),,0)</f>
        <v>Vantar flokkun</v>
      </c>
      <c r="S1531" s="38" t="str">
        <f>IF(ISBLANK(N1531),"",IF(N1531&lt;Gögn!$J$2,Gögn!$K$2,IF(N1531&gt;Gögn!$J$4,Gögn!$K$4,Gögn!$K$3)))</f>
        <v/>
      </c>
      <c r="T1531" s="49" t="str" cm="1">
        <f t="array" aca="1" ref="T1531" ca="1">IF(ISBLANK(B1531),"",IF(R1531="Styrkhæft",_xlfn.XLOOKUP(S1531,Vegalengdir[Texti],INDIRECT("Vegalengdir["&amp;'Upplýsingar um umsækjanda'!$B$10&amp;"]"),0%,0)))</f>
        <v/>
      </c>
      <c r="U1531" s="72" t="str">
        <f t="shared" si="71"/>
        <v/>
      </c>
    </row>
    <row r="1532" spans="1:21" x14ac:dyDescent="0.25">
      <c r="A1532" s="53">
        <f t="shared" si="72"/>
        <v>1531</v>
      </c>
      <c r="B1532" s="55"/>
      <c r="C1532" s="56"/>
      <c r="D1532" s="55"/>
      <c r="E1532" s="55"/>
      <c r="F1532" s="55"/>
      <c r="G1532" s="55"/>
      <c r="H1532" s="57"/>
      <c r="I1532" s="55"/>
      <c r="J1532" s="55"/>
      <c r="K1532" s="55"/>
      <c r="L1532" s="55"/>
      <c r="M1532" s="55"/>
      <c r="N1532" s="57"/>
      <c r="O1532" s="57" t="str">
        <f t="shared" si="70"/>
        <v/>
      </c>
      <c r="Q1532" s="38" t="s">
        <v>450</v>
      </c>
      <c r="R1532" s="38" t="str" cm="1">
        <f t="array" ref="R1532">_xlfn.XLOOKUP(Q1532,INDEX(Flettilisti,,1),INDEX(Flettilisti,,2),,0)</f>
        <v>Vantar flokkun</v>
      </c>
      <c r="S1532" s="38" t="str">
        <f>IF(ISBLANK(N1532),"",IF(N1532&lt;Gögn!$J$2,Gögn!$K$2,IF(N1532&gt;Gögn!$J$4,Gögn!$K$4,Gögn!$K$3)))</f>
        <v/>
      </c>
      <c r="T1532" s="49" t="str" cm="1">
        <f t="array" aca="1" ref="T1532" ca="1">IF(ISBLANK(B1532),"",IF(R1532="Styrkhæft",_xlfn.XLOOKUP(S1532,Vegalengdir[Texti],INDIRECT("Vegalengdir["&amp;'Upplýsingar um umsækjanda'!$B$10&amp;"]"),0%,0)))</f>
        <v/>
      </c>
      <c r="U1532" s="72" t="str">
        <f t="shared" si="71"/>
        <v/>
      </c>
    </row>
    <row r="1533" spans="1:21" x14ac:dyDescent="0.25">
      <c r="A1533" s="53">
        <f t="shared" si="72"/>
        <v>1532</v>
      </c>
      <c r="B1533" s="55"/>
      <c r="C1533" s="56"/>
      <c r="D1533" s="55"/>
      <c r="E1533" s="55"/>
      <c r="F1533" s="55"/>
      <c r="G1533" s="55"/>
      <c r="H1533" s="57"/>
      <c r="I1533" s="55"/>
      <c r="J1533" s="55"/>
      <c r="K1533" s="55"/>
      <c r="L1533" s="55"/>
      <c r="M1533" s="55"/>
      <c r="N1533" s="57"/>
      <c r="O1533" s="57" t="str">
        <f t="shared" si="70"/>
        <v/>
      </c>
      <c r="Q1533" s="38" t="s">
        <v>450</v>
      </c>
      <c r="R1533" s="38" t="str" cm="1">
        <f t="array" ref="R1533">_xlfn.XLOOKUP(Q1533,INDEX(Flettilisti,,1),INDEX(Flettilisti,,2),,0)</f>
        <v>Vantar flokkun</v>
      </c>
      <c r="S1533" s="38" t="str">
        <f>IF(ISBLANK(N1533),"",IF(N1533&lt;Gögn!$J$2,Gögn!$K$2,IF(N1533&gt;Gögn!$J$4,Gögn!$K$4,Gögn!$K$3)))</f>
        <v/>
      </c>
      <c r="T1533" s="49" t="str" cm="1">
        <f t="array" aca="1" ref="T1533" ca="1">IF(ISBLANK(B1533),"",IF(R1533="Styrkhæft",_xlfn.XLOOKUP(S1533,Vegalengdir[Texti],INDIRECT("Vegalengdir["&amp;'Upplýsingar um umsækjanda'!$B$10&amp;"]"),0%,0)))</f>
        <v/>
      </c>
      <c r="U1533" s="72" t="str">
        <f t="shared" si="71"/>
        <v/>
      </c>
    </row>
    <row r="1534" spans="1:21" x14ac:dyDescent="0.25">
      <c r="A1534" s="53">
        <f t="shared" si="72"/>
        <v>1533</v>
      </c>
      <c r="B1534" s="55"/>
      <c r="C1534" s="56"/>
      <c r="D1534" s="55"/>
      <c r="E1534" s="55"/>
      <c r="F1534" s="55"/>
      <c r="G1534" s="55"/>
      <c r="H1534" s="57"/>
      <c r="I1534" s="55"/>
      <c r="J1534" s="55"/>
      <c r="K1534" s="55"/>
      <c r="L1534" s="55"/>
      <c r="M1534" s="55"/>
      <c r="N1534" s="57"/>
      <c r="O1534" s="57" t="str">
        <f t="shared" si="70"/>
        <v/>
      </c>
      <c r="Q1534" s="38" t="s">
        <v>450</v>
      </c>
      <c r="R1534" s="38" t="str" cm="1">
        <f t="array" ref="R1534">_xlfn.XLOOKUP(Q1534,INDEX(Flettilisti,,1),INDEX(Flettilisti,,2),,0)</f>
        <v>Vantar flokkun</v>
      </c>
      <c r="S1534" s="38" t="str">
        <f>IF(ISBLANK(N1534),"",IF(N1534&lt;Gögn!$J$2,Gögn!$K$2,IF(N1534&gt;Gögn!$J$4,Gögn!$K$4,Gögn!$K$3)))</f>
        <v/>
      </c>
      <c r="T1534" s="49" t="str" cm="1">
        <f t="array" aca="1" ref="T1534" ca="1">IF(ISBLANK(B1534),"",IF(R1534="Styrkhæft",_xlfn.XLOOKUP(S1534,Vegalengdir[Texti],INDIRECT("Vegalengdir["&amp;'Upplýsingar um umsækjanda'!$B$10&amp;"]"),0%,0)))</f>
        <v/>
      </c>
      <c r="U1534" s="72" t="str">
        <f t="shared" si="71"/>
        <v/>
      </c>
    </row>
    <row r="1535" spans="1:21" x14ac:dyDescent="0.25">
      <c r="A1535" s="53">
        <f t="shared" si="72"/>
        <v>1534</v>
      </c>
      <c r="B1535" s="55"/>
      <c r="C1535" s="56"/>
      <c r="D1535" s="55"/>
      <c r="E1535" s="55"/>
      <c r="F1535" s="55"/>
      <c r="G1535" s="55"/>
      <c r="H1535" s="57"/>
      <c r="I1535" s="55"/>
      <c r="J1535" s="55"/>
      <c r="K1535" s="55"/>
      <c r="L1535" s="55"/>
      <c r="M1535" s="55"/>
      <c r="N1535" s="57"/>
      <c r="O1535" s="57" t="str">
        <f t="shared" si="70"/>
        <v/>
      </c>
      <c r="Q1535" s="38" t="s">
        <v>450</v>
      </c>
      <c r="R1535" s="38" t="str" cm="1">
        <f t="array" ref="R1535">_xlfn.XLOOKUP(Q1535,INDEX(Flettilisti,,1),INDEX(Flettilisti,,2),,0)</f>
        <v>Vantar flokkun</v>
      </c>
      <c r="S1535" s="38" t="str">
        <f>IF(ISBLANK(N1535),"",IF(N1535&lt;Gögn!$J$2,Gögn!$K$2,IF(N1535&gt;Gögn!$J$4,Gögn!$K$4,Gögn!$K$3)))</f>
        <v/>
      </c>
      <c r="T1535" s="49" t="str" cm="1">
        <f t="array" aca="1" ref="T1535" ca="1">IF(ISBLANK(B1535),"",IF(R1535="Styrkhæft",_xlfn.XLOOKUP(S1535,Vegalengdir[Texti],INDIRECT("Vegalengdir["&amp;'Upplýsingar um umsækjanda'!$B$10&amp;"]"),0%,0)))</f>
        <v/>
      </c>
      <c r="U1535" s="72" t="str">
        <f t="shared" si="71"/>
        <v/>
      </c>
    </row>
    <row r="1536" spans="1:21" x14ac:dyDescent="0.25">
      <c r="A1536" s="53">
        <f t="shared" si="72"/>
        <v>1535</v>
      </c>
      <c r="B1536" s="55"/>
      <c r="C1536" s="56"/>
      <c r="D1536" s="55"/>
      <c r="E1536" s="55"/>
      <c r="F1536" s="55"/>
      <c r="G1536" s="55"/>
      <c r="H1536" s="57"/>
      <c r="I1536" s="55"/>
      <c r="J1536" s="55"/>
      <c r="K1536" s="55"/>
      <c r="L1536" s="55"/>
      <c r="M1536" s="55"/>
      <c r="N1536" s="57"/>
      <c r="O1536" s="57" t="str">
        <f t="shared" si="70"/>
        <v/>
      </c>
      <c r="Q1536" s="38" t="s">
        <v>450</v>
      </c>
      <c r="R1536" s="38" t="str" cm="1">
        <f t="array" ref="R1536">_xlfn.XLOOKUP(Q1536,INDEX(Flettilisti,,1),INDEX(Flettilisti,,2),,0)</f>
        <v>Vantar flokkun</v>
      </c>
      <c r="S1536" s="38" t="str">
        <f>IF(ISBLANK(N1536),"",IF(N1536&lt;Gögn!$J$2,Gögn!$K$2,IF(N1536&gt;Gögn!$J$4,Gögn!$K$4,Gögn!$K$3)))</f>
        <v/>
      </c>
      <c r="T1536" s="49" t="str" cm="1">
        <f t="array" aca="1" ref="T1536" ca="1">IF(ISBLANK(B1536),"",IF(R1536="Styrkhæft",_xlfn.XLOOKUP(S1536,Vegalengdir[Texti],INDIRECT("Vegalengdir["&amp;'Upplýsingar um umsækjanda'!$B$10&amp;"]"),0%,0)))</f>
        <v/>
      </c>
      <c r="U1536" s="72" t="str">
        <f t="shared" si="71"/>
        <v/>
      </c>
    </row>
    <row r="1537" spans="1:21" x14ac:dyDescent="0.25">
      <c r="A1537" s="53">
        <f t="shared" si="72"/>
        <v>1536</v>
      </c>
      <c r="B1537" s="55"/>
      <c r="C1537" s="56"/>
      <c r="D1537" s="55"/>
      <c r="E1537" s="55"/>
      <c r="F1537" s="55"/>
      <c r="G1537" s="55"/>
      <c r="H1537" s="57"/>
      <c r="I1537" s="55"/>
      <c r="J1537" s="55"/>
      <c r="K1537" s="55"/>
      <c r="L1537" s="55"/>
      <c r="M1537" s="55"/>
      <c r="N1537" s="57"/>
      <c r="O1537" s="57" t="str">
        <f t="shared" si="70"/>
        <v/>
      </c>
      <c r="Q1537" s="38" t="s">
        <v>450</v>
      </c>
      <c r="R1537" s="38" t="str" cm="1">
        <f t="array" ref="R1537">_xlfn.XLOOKUP(Q1537,INDEX(Flettilisti,,1),INDEX(Flettilisti,,2),,0)</f>
        <v>Vantar flokkun</v>
      </c>
      <c r="S1537" s="38" t="str">
        <f>IF(ISBLANK(N1537),"",IF(N1537&lt;Gögn!$J$2,Gögn!$K$2,IF(N1537&gt;Gögn!$J$4,Gögn!$K$4,Gögn!$K$3)))</f>
        <v/>
      </c>
      <c r="T1537" s="49" t="str" cm="1">
        <f t="array" aca="1" ref="T1537" ca="1">IF(ISBLANK(B1537),"",IF(R1537="Styrkhæft",_xlfn.XLOOKUP(S1537,Vegalengdir[Texti],INDIRECT("Vegalengdir["&amp;'Upplýsingar um umsækjanda'!$B$10&amp;"]"),0%,0)))</f>
        <v/>
      </c>
      <c r="U1537" s="72" t="str">
        <f t="shared" si="71"/>
        <v/>
      </c>
    </row>
    <row r="1538" spans="1:21" x14ac:dyDescent="0.25">
      <c r="A1538" s="53">
        <f t="shared" si="72"/>
        <v>1537</v>
      </c>
      <c r="B1538" s="55"/>
      <c r="C1538" s="56"/>
      <c r="D1538" s="55"/>
      <c r="E1538" s="55"/>
      <c r="F1538" s="55"/>
      <c r="G1538" s="55"/>
      <c r="H1538" s="57"/>
      <c r="I1538" s="55"/>
      <c r="J1538" s="55"/>
      <c r="K1538" s="55"/>
      <c r="L1538" s="55"/>
      <c r="M1538" s="55"/>
      <c r="N1538" s="57"/>
      <c r="O1538" s="57" t="str">
        <f t="shared" si="70"/>
        <v/>
      </c>
      <c r="Q1538" s="38" t="s">
        <v>450</v>
      </c>
      <c r="R1538" s="38" t="str" cm="1">
        <f t="array" ref="R1538">_xlfn.XLOOKUP(Q1538,INDEX(Flettilisti,,1),INDEX(Flettilisti,,2),,0)</f>
        <v>Vantar flokkun</v>
      </c>
      <c r="S1538" s="38" t="str">
        <f>IF(ISBLANK(N1538),"",IF(N1538&lt;Gögn!$J$2,Gögn!$K$2,IF(N1538&gt;Gögn!$J$4,Gögn!$K$4,Gögn!$K$3)))</f>
        <v/>
      </c>
      <c r="T1538" s="49" t="str" cm="1">
        <f t="array" aca="1" ref="T1538" ca="1">IF(ISBLANK(B1538),"",IF(R1538="Styrkhæft",_xlfn.XLOOKUP(S1538,Vegalengdir[Texti],INDIRECT("Vegalengdir["&amp;'Upplýsingar um umsækjanda'!$B$10&amp;"]"),0%,0)))</f>
        <v/>
      </c>
      <c r="U1538" s="72" t="str">
        <f t="shared" si="71"/>
        <v/>
      </c>
    </row>
    <row r="1539" spans="1:21" x14ac:dyDescent="0.25">
      <c r="A1539" s="53">
        <f t="shared" si="72"/>
        <v>1538</v>
      </c>
      <c r="B1539" s="55"/>
      <c r="C1539" s="56"/>
      <c r="D1539" s="55"/>
      <c r="E1539" s="55"/>
      <c r="F1539" s="55"/>
      <c r="G1539" s="55"/>
      <c r="H1539" s="57"/>
      <c r="I1539" s="55"/>
      <c r="J1539" s="55"/>
      <c r="K1539" s="55"/>
      <c r="L1539" s="55"/>
      <c r="M1539" s="55"/>
      <c r="N1539" s="57"/>
      <c r="O1539" s="57" t="str">
        <f t="shared" ref="O1539:O1602" si="73">IFERROR(IF(ISBLANK(B1539),"",H1539/N1539),0)</f>
        <v/>
      </c>
      <c r="Q1539" s="38" t="s">
        <v>450</v>
      </c>
      <c r="R1539" s="38" t="str" cm="1">
        <f t="array" ref="R1539">_xlfn.XLOOKUP(Q1539,INDEX(Flettilisti,,1),INDEX(Flettilisti,,2),,0)</f>
        <v>Vantar flokkun</v>
      </c>
      <c r="S1539" s="38" t="str">
        <f>IF(ISBLANK(N1539),"",IF(N1539&lt;Gögn!$J$2,Gögn!$K$2,IF(N1539&gt;Gögn!$J$4,Gögn!$K$4,Gögn!$K$3)))</f>
        <v/>
      </c>
      <c r="T1539" s="49" t="str" cm="1">
        <f t="array" aca="1" ref="T1539" ca="1">IF(ISBLANK(B1539),"",IF(R1539="Styrkhæft",_xlfn.XLOOKUP(S1539,Vegalengdir[Texti],INDIRECT("Vegalengdir["&amp;'Upplýsingar um umsækjanda'!$B$10&amp;"]"),0%,0)))</f>
        <v/>
      </c>
      <c r="U1539" s="72" t="str">
        <f t="shared" ref="U1539:U1602" si="74">IF(ISBLANK(B1539),"",T1539*H1539)</f>
        <v/>
      </c>
    </row>
    <row r="1540" spans="1:21" x14ac:dyDescent="0.25">
      <c r="A1540" s="53">
        <f t="shared" si="72"/>
        <v>1539</v>
      </c>
      <c r="B1540" s="55"/>
      <c r="C1540" s="56"/>
      <c r="D1540" s="55"/>
      <c r="E1540" s="55"/>
      <c r="F1540" s="55"/>
      <c r="G1540" s="55"/>
      <c r="H1540" s="57"/>
      <c r="I1540" s="55"/>
      <c r="J1540" s="55"/>
      <c r="K1540" s="55"/>
      <c r="L1540" s="55"/>
      <c r="M1540" s="55"/>
      <c r="N1540" s="57"/>
      <c r="O1540" s="57" t="str">
        <f t="shared" si="73"/>
        <v/>
      </c>
      <c r="Q1540" s="38" t="s">
        <v>450</v>
      </c>
      <c r="R1540" s="38" t="str" cm="1">
        <f t="array" ref="R1540">_xlfn.XLOOKUP(Q1540,INDEX(Flettilisti,,1),INDEX(Flettilisti,,2),,0)</f>
        <v>Vantar flokkun</v>
      </c>
      <c r="S1540" s="38" t="str">
        <f>IF(ISBLANK(N1540),"",IF(N1540&lt;Gögn!$J$2,Gögn!$K$2,IF(N1540&gt;Gögn!$J$4,Gögn!$K$4,Gögn!$K$3)))</f>
        <v/>
      </c>
      <c r="T1540" s="49" t="str" cm="1">
        <f t="array" aca="1" ref="T1540" ca="1">IF(ISBLANK(B1540),"",IF(R1540="Styrkhæft",_xlfn.XLOOKUP(S1540,Vegalengdir[Texti],INDIRECT("Vegalengdir["&amp;'Upplýsingar um umsækjanda'!$B$10&amp;"]"),0%,0)))</f>
        <v/>
      </c>
      <c r="U1540" s="72" t="str">
        <f t="shared" si="74"/>
        <v/>
      </c>
    </row>
    <row r="1541" spans="1:21" x14ac:dyDescent="0.25">
      <c r="A1541" s="53">
        <f t="shared" si="72"/>
        <v>1540</v>
      </c>
      <c r="B1541" s="55"/>
      <c r="C1541" s="56"/>
      <c r="D1541" s="55"/>
      <c r="E1541" s="55"/>
      <c r="F1541" s="55"/>
      <c r="G1541" s="55"/>
      <c r="H1541" s="57"/>
      <c r="I1541" s="55"/>
      <c r="J1541" s="55"/>
      <c r="K1541" s="55"/>
      <c r="L1541" s="55"/>
      <c r="M1541" s="55"/>
      <c r="N1541" s="57"/>
      <c r="O1541" s="57" t="str">
        <f t="shared" si="73"/>
        <v/>
      </c>
      <c r="Q1541" s="38" t="s">
        <v>450</v>
      </c>
      <c r="R1541" s="38" t="str" cm="1">
        <f t="array" ref="R1541">_xlfn.XLOOKUP(Q1541,INDEX(Flettilisti,,1),INDEX(Flettilisti,,2),,0)</f>
        <v>Vantar flokkun</v>
      </c>
      <c r="S1541" s="38" t="str">
        <f>IF(ISBLANK(N1541),"",IF(N1541&lt;Gögn!$J$2,Gögn!$K$2,IF(N1541&gt;Gögn!$J$4,Gögn!$K$4,Gögn!$K$3)))</f>
        <v/>
      </c>
      <c r="T1541" s="49" t="str" cm="1">
        <f t="array" aca="1" ref="T1541" ca="1">IF(ISBLANK(B1541),"",IF(R1541="Styrkhæft",_xlfn.XLOOKUP(S1541,Vegalengdir[Texti],INDIRECT("Vegalengdir["&amp;'Upplýsingar um umsækjanda'!$B$10&amp;"]"),0%,0)))</f>
        <v/>
      </c>
      <c r="U1541" s="72" t="str">
        <f t="shared" si="74"/>
        <v/>
      </c>
    </row>
    <row r="1542" spans="1:21" x14ac:dyDescent="0.25">
      <c r="A1542" s="53">
        <f t="shared" si="72"/>
        <v>1541</v>
      </c>
      <c r="B1542" s="55"/>
      <c r="C1542" s="56"/>
      <c r="D1542" s="55"/>
      <c r="E1542" s="55"/>
      <c r="F1542" s="55"/>
      <c r="G1542" s="55"/>
      <c r="H1542" s="57"/>
      <c r="I1542" s="55"/>
      <c r="J1542" s="55"/>
      <c r="K1542" s="55"/>
      <c r="L1542" s="55"/>
      <c r="M1542" s="55"/>
      <c r="N1542" s="57"/>
      <c r="O1542" s="57" t="str">
        <f t="shared" si="73"/>
        <v/>
      </c>
      <c r="Q1542" s="38" t="s">
        <v>450</v>
      </c>
      <c r="R1542" s="38" t="str" cm="1">
        <f t="array" ref="R1542">_xlfn.XLOOKUP(Q1542,INDEX(Flettilisti,,1),INDEX(Flettilisti,,2),,0)</f>
        <v>Vantar flokkun</v>
      </c>
      <c r="S1542" s="38" t="str">
        <f>IF(ISBLANK(N1542),"",IF(N1542&lt;Gögn!$J$2,Gögn!$K$2,IF(N1542&gt;Gögn!$J$4,Gögn!$K$4,Gögn!$K$3)))</f>
        <v/>
      </c>
      <c r="T1542" s="49" t="str" cm="1">
        <f t="array" aca="1" ref="T1542" ca="1">IF(ISBLANK(B1542),"",IF(R1542="Styrkhæft",_xlfn.XLOOKUP(S1542,Vegalengdir[Texti],INDIRECT("Vegalengdir["&amp;'Upplýsingar um umsækjanda'!$B$10&amp;"]"),0%,0)))</f>
        <v/>
      </c>
      <c r="U1542" s="72" t="str">
        <f t="shared" si="74"/>
        <v/>
      </c>
    </row>
    <row r="1543" spans="1:21" x14ac:dyDescent="0.25">
      <c r="A1543" s="53">
        <f t="shared" si="72"/>
        <v>1542</v>
      </c>
      <c r="B1543" s="55"/>
      <c r="C1543" s="56"/>
      <c r="D1543" s="55"/>
      <c r="E1543" s="55"/>
      <c r="F1543" s="55"/>
      <c r="G1543" s="55"/>
      <c r="H1543" s="57"/>
      <c r="I1543" s="55"/>
      <c r="J1543" s="55"/>
      <c r="K1543" s="55"/>
      <c r="L1543" s="55"/>
      <c r="M1543" s="55"/>
      <c r="N1543" s="57"/>
      <c r="O1543" s="57" t="str">
        <f t="shared" si="73"/>
        <v/>
      </c>
      <c r="Q1543" s="38" t="s">
        <v>450</v>
      </c>
      <c r="R1543" s="38" t="str" cm="1">
        <f t="array" ref="R1543">_xlfn.XLOOKUP(Q1543,INDEX(Flettilisti,,1),INDEX(Flettilisti,,2),,0)</f>
        <v>Vantar flokkun</v>
      </c>
      <c r="S1543" s="38" t="str">
        <f>IF(ISBLANK(N1543),"",IF(N1543&lt;Gögn!$J$2,Gögn!$K$2,IF(N1543&gt;Gögn!$J$4,Gögn!$K$4,Gögn!$K$3)))</f>
        <v/>
      </c>
      <c r="T1543" s="49" t="str" cm="1">
        <f t="array" aca="1" ref="T1543" ca="1">IF(ISBLANK(B1543),"",IF(R1543="Styrkhæft",_xlfn.XLOOKUP(S1543,Vegalengdir[Texti],INDIRECT("Vegalengdir["&amp;'Upplýsingar um umsækjanda'!$B$10&amp;"]"),0%,0)))</f>
        <v/>
      </c>
      <c r="U1543" s="72" t="str">
        <f t="shared" si="74"/>
        <v/>
      </c>
    </row>
    <row r="1544" spans="1:21" x14ac:dyDescent="0.25">
      <c r="A1544" s="53">
        <f t="shared" si="72"/>
        <v>1543</v>
      </c>
      <c r="B1544" s="55"/>
      <c r="C1544" s="56"/>
      <c r="D1544" s="55"/>
      <c r="E1544" s="55"/>
      <c r="F1544" s="55"/>
      <c r="G1544" s="55"/>
      <c r="H1544" s="57"/>
      <c r="I1544" s="55"/>
      <c r="J1544" s="55"/>
      <c r="K1544" s="55"/>
      <c r="L1544" s="55"/>
      <c r="M1544" s="55"/>
      <c r="N1544" s="57"/>
      <c r="O1544" s="57" t="str">
        <f t="shared" si="73"/>
        <v/>
      </c>
      <c r="Q1544" s="38" t="s">
        <v>450</v>
      </c>
      <c r="R1544" s="38" t="str" cm="1">
        <f t="array" ref="R1544">_xlfn.XLOOKUP(Q1544,INDEX(Flettilisti,,1),INDEX(Flettilisti,,2),,0)</f>
        <v>Vantar flokkun</v>
      </c>
      <c r="S1544" s="38" t="str">
        <f>IF(ISBLANK(N1544),"",IF(N1544&lt;Gögn!$J$2,Gögn!$K$2,IF(N1544&gt;Gögn!$J$4,Gögn!$K$4,Gögn!$K$3)))</f>
        <v/>
      </c>
      <c r="T1544" s="49" t="str" cm="1">
        <f t="array" aca="1" ref="T1544" ca="1">IF(ISBLANK(B1544),"",IF(R1544="Styrkhæft",_xlfn.XLOOKUP(S1544,Vegalengdir[Texti],INDIRECT("Vegalengdir["&amp;'Upplýsingar um umsækjanda'!$B$10&amp;"]"),0%,0)))</f>
        <v/>
      </c>
      <c r="U1544" s="72" t="str">
        <f t="shared" si="74"/>
        <v/>
      </c>
    </row>
    <row r="1545" spans="1:21" x14ac:dyDescent="0.25">
      <c r="A1545" s="53">
        <f t="shared" si="72"/>
        <v>1544</v>
      </c>
      <c r="B1545" s="55"/>
      <c r="C1545" s="56"/>
      <c r="D1545" s="55"/>
      <c r="E1545" s="55"/>
      <c r="F1545" s="55"/>
      <c r="G1545" s="55"/>
      <c r="H1545" s="57"/>
      <c r="I1545" s="55"/>
      <c r="J1545" s="55"/>
      <c r="K1545" s="55"/>
      <c r="L1545" s="55"/>
      <c r="M1545" s="55"/>
      <c r="N1545" s="57"/>
      <c r="O1545" s="57" t="str">
        <f t="shared" si="73"/>
        <v/>
      </c>
      <c r="Q1545" s="38" t="s">
        <v>450</v>
      </c>
      <c r="R1545" s="38" t="str" cm="1">
        <f t="array" ref="R1545">_xlfn.XLOOKUP(Q1545,INDEX(Flettilisti,,1),INDEX(Flettilisti,,2),,0)</f>
        <v>Vantar flokkun</v>
      </c>
      <c r="S1545" s="38" t="str">
        <f>IF(ISBLANK(N1545),"",IF(N1545&lt;Gögn!$J$2,Gögn!$K$2,IF(N1545&gt;Gögn!$J$4,Gögn!$K$4,Gögn!$K$3)))</f>
        <v/>
      </c>
      <c r="T1545" s="49" t="str" cm="1">
        <f t="array" aca="1" ref="T1545" ca="1">IF(ISBLANK(B1545),"",IF(R1545="Styrkhæft",_xlfn.XLOOKUP(S1545,Vegalengdir[Texti],INDIRECT("Vegalengdir["&amp;'Upplýsingar um umsækjanda'!$B$10&amp;"]"),0%,0)))</f>
        <v/>
      </c>
      <c r="U1545" s="72" t="str">
        <f t="shared" si="74"/>
        <v/>
      </c>
    </row>
    <row r="1546" spans="1:21" x14ac:dyDescent="0.25">
      <c r="A1546" s="53">
        <f t="shared" si="72"/>
        <v>1545</v>
      </c>
      <c r="B1546" s="55"/>
      <c r="C1546" s="56"/>
      <c r="D1546" s="55"/>
      <c r="E1546" s="55"/>
      <c r="F1546" s="55"/>
      <c r="G1546" s="55"/>
      <c r="H1546" s="57"/>
      <c r="I1546" s="55"/>
      <c r="J1546" s="55"/>
      <c r="K1546" s="55"/>
      <c r="L1546" s="55"/>
      <c r="M1546" s="55"/>
      <c r="N1546" s="57"/>
      <c r="O1546" s="57" t="str">
        <f t="shared" si="73"/>
        <v/>
      </c>
      <c r="Q1546" s="38" t="s">
        <v>450</v>
      </c>
      <c r="R1546" s="38" t="str" cm="1">
        <f t="array" ref="R1546">_xlfn.XLOOKUP(Q1546,INDEX(Flettilisti,,1),INDEX(Flettilisti,,2),,0)</f>
        <v>Vantar flokkun</v>
      </c>
      <c r="S1546" s="38" t="str">
        <f>IF(ISBLANK(N1546),"",IF(N1546&lt;Gögn!$J$2,Gögn!$K$2,IF(N1546&gt;Gögn!$J$4,Gögn!$K$4,Gögn!$K$3)))</f>
        <v/>
      </c>
      <c r="T1546" s="49" t="str" cm="1">
        <f t="array" aca="1" ref="T1546" ca="1">IF(ISBLANK(B1546),"",IF(R1546="Styrkhæft",_xlfn.XLOOKUP(S1546,Vegalengdir[Texti],INDIRECT("Vegalengdir["&amp;'Upplýsingar um umsækjanda'!$B$10&amp;"]"),0%,0)))</f>
        <v/>
      </c>
      <c r="U1546" s="72" t="str">
        <f t="shared" si="74"/>
        <v/>
      </c>
    </row>
    <row r="1547" spans="1:21" x14ac:dyDescent="0.25">
      <c r="A1547" s="53">
        <f t="shared" si="72"/>
        <v>1546</v>
      </c>
      <c r="B1547" s="55"/>
      <c r="C1547" s="56"/>
      <c r="D1547" s="55"/>
      <c r="E1547" s="55"/>
      <c r="F1547" s="55"/>
      <c r="G1547" s="55"/>
      <c r="H1547" s="57"/>
      <c r="I1547" s="55"/>
      <c r="J1547" s="55"/>
      <c r="K1547" s="55"/>
      <c r="L1547" s="55"/>
      <c r="M1547" s="55"/>
      <c r="N1547" s="57"/>
      <c r="O1547" s="57" t="str">
        <f t="shared" si="73"/>
        <v/>
      </c>
      <c r="Q1547" s="38" t="s">
        <v>450</v>
      </c>
      <c r="R1547" s="38" t="str" cm="1">
        <f t="array" ref="R1547">_xlfn.XLOOKUP(Q1547,INDEX(Flettilisti,,1),INDEX(Flettilisti,,2),,0)</f>
        <v>Vantar flokkun</v>
      </c>
      <c r="S1547" s="38" t="str">
        <f>IF(ISBLANK(N1547),"",IF(N1547&lt;Gögn!$J$2,Gögn!$K$2,IF(N1547&gt;Gögn!$J$4,Gögn!$K$4,Gögn!$K$3)))</f>
        <v/>
      </c>
      <c r="T1547" s="49" t="str" cm="1">
        <f t="array" aca="1" ref="T1547" ca="1">IF(ISBLANK(B1547),"",IF(R1547="Styrkhæft",_xlfn.XLOOKUP(S1547,Vegalengdir[Texti],INDIRECT("Vegalengdir["&amp;'Upplýsingar um umsækjanda'!$B$10&amp;"]"),0%,0)))</f>
        <v/>
      </c>
      <c r="U1547" s="72" t="str">
        <f t="shared" si="74"/>
        <v/>
      </c>
    </row>
    <row r="1548" spans="1:21" x14ac:dyDescent="0.25">
      <c r="A1548" s="53">
        <f t="shared" si="72"/>
        <v>1547</v>
      </c>
      <c r="B1548" s="55"/>
      <c r="C1548" s="56"/>
      <c r="D1548" s="55"/>
      <c r="E1548" s="55"/>
      <c r="F1548" s="55"/>
      <c r="G1548" s="55"/>
      <c r="H1548" s="57"/>
      <c r="I1548" s="55"/>
      <c r="J1548" s="55"/>
      <c r="K1548" s="55"/>
      <c r="L1548" s="55"/>
      <c r="M1548" s="55"/>
      <c r="N1548" s="57"/>
      <c r="O1548" s="57" t="str">
        <f t="shared" si="73"/>
        <v/>
      </c>
      <c r="Q1548" s="38" t="s">
        <v>450</v>
      </c>
      <c r="R1548" s="38" t="str" cm="1">
        <f t="array" ref="R1548">_xlfn.XLOOKUP(Q1548,INDEX(Flettilisti,,1),INDEX(Flettilisti,,2),,0)</f>
        <v>Vantar flokkun</v>
      </c>
      <c r="S1548" s="38" t="str">
        <f>IF(ISBLANK(N1548),"",IF(N1548&lt;Gögn!$J$2,Gögn!$K$2,IF(N1548&gt;Gögn!$J$4,Gögn!$K$4,Gögn!$K$3)))</f>
        <v/>
      </c>
      <c r="T1548" s="49" t="str" cm="1">
        <f t="array" aca="1" ref="T1548" ca="1">IF(ISBLANK(B1548),"",IF(R1548="Styrkhæft",_xlfn.XLOOKUP(S1548,Vegalengdir[Texti],INDIRECT("Vegalengdir["&amp;'Upplýsingar um umsækjanda'!$B$10&amp;"]"),0%,0)))</f>
        <v/>
      </c>
      <c r="U1548" s="72" t="str">
        <f t="shared" si="74"/>
        <v/>
      </c>
    </row>
    <row r="1549" spans="1:21" x14ac:dyDescent="0.25">
      <c r="A1549" s="53">
        <f t="shared" si="72"/>
        <v>1548</v>
      </c>
      <c r="B1549" s="55"/>
      <c r="C1549" s="56"/>
      <c r="D1549" s="55"/>
      <c r="E1549" s="55"/>
      <c r="F1549" s="55"/>
      <c r="G1549" s="55"/>
      <c r="H1549" s="57"/>
      <c r="I1549" s="55"/>
      <c r="J1549" s="55"/>
      <c r="K1549" s="55"/>
      <c r="L1549" s="55"/>
      <c r="M1549" s="55"/>
      <c r="N1549" s="57"/>
      <c r="O1549" s="57" t="str">
        <f t="shared" si="73"/>
        <v/>
      </c>
      <c r="Q1549" s="38" t="s">
        <v>450</v>
      </c>
      <c r="R1549" s="38" t="str" cm="1">
        <f t="array" ref="R1549">_xlfn.XLOOKUP(Q1549,INDEX(Flettilisti,,1),INDEX(Flettilisti,,2),,0)</f>
        <v>Vantar flokkun</v>
      </c>
      <c r="S1549" s="38" t="str">
        <f>IF(ISBLANK(N1549),"",IF(N1549&lt;Gögn!$J$2,Gögn!$K$2,IF(N1549&gt;Gögn!$J$4,Gögn!$K$4,Gögn!$K$3)))</f>
        <v/>
      </c>
      <c r="T1549" s="49" t="str" cm="1">
        <f t="array" aca="1" ref="T1549" ca="1">IF(ISBLANK(B1549),"",IF(R1549="Styrkhæft",_xlfn.XLOOKUP(S1549,Vegalengdir[Texti],INDIRECT("Vegalengdir["&amp;'Upplýsingar um umsækjanda'!$B$10&amp;"]"),0%,0)))</f>
        <v/>
      </c>
      <c r="U1549" s="72" t="str">
        <f t="shared" si="74"/>
        <v/>
      </c>
    </row>
    <row r="1550" spans="1:21" x14ac:dyDescent="0.25">
      <c r="A1550" s="53">
        <f t="shared" si="72"/>
        <v>1549</v>
      </c>
      <c r="B1550" s="55"/>
      <c r="C1550" s="56"/>
      <c r="D1550" s="55"/>
      <c r="E1550" s="55"/>
      <c r="F1550" s="55"/>
      <c r="G1550" s="55"/>
      <c r="H1550" s="57"/>
      <c r="I1550" s="55"/>
      <c r="J1550" s="55"/>
      <c r="K1550" s="55"/>
      <c r="L1550" s="55"/>
      <c r="M1550" s="55"/>
      <c r="N1550" s="57"/>
      <c r="O1550" s="57" t="str">
        <f t="shared" si="73"/>
        <v/>
      </c>
      <c r="Q1550" s="38" t="s">
        <v>450</v>
      </c>
      <c r="R1550" s="38" t="str" cm="1">
        <f t="array" ref="R1550">_xlfn.XLOOKUP(Q1550,INDEX(Flettilisti,,1),INDEX(Flettilisti,,2),,0)</f>
        <v>Vantar flokkun</v>
      </c>
      <c r="S1550" s="38" t="str">
        <f>IF(ISBLANK(N1550),"",IF(N1550&lt;Gögn!$J$2,Gögn!$K$2,IF(N1550&gt;Gögn!$J$4,Gögn!$K$4,Gögn!$K$3)))</f>
        <v/>
      </c>
      <c r="T1550" s="49" t="str" cm="1">
        <f t="array" aca="1" ref="T1550" ca="1">IF(ISBLANK(B1550),"",IF(R1550="Styrkhæft",_xlfn.XLOOKUP(S1550,Vegalengdir[Texti],INDIRECT("Vegalengdir["&amp;'Upplýsingar um umsækjanda'!$B$10&amp;"]"),0%,0)))</f>
        <v/>
      </c>
      <c r="U1550" s="72" t="str">
        <f t="shared" si="74"/>
        <v/>
      </c>
    </row>
    <row r="1551" spans="1:21" x14ac:dyDescent="0.25">
      <c r="A1551" s="53">
        <f t="shared" si="72"/>
        <v>1550</v>
      </c>
      <c r="B1551" s="55"/>
      <c r="C1551" s="56"/>
      <c r="D1551" s="55"/>
      <c r="E1551" s="55"/>
      <c r="F1551" s="55"/>
      <c r="G1551" s="55"/>
      <c r="H1551" s="57"/>
      <c r="I1551" s="55"/>
      <c r="J1551" s="55"/>
      <c r="K1551" s="55"/>
      <c r="L1551" s="55"/>
      <c r="M1551" s="55"/>
      <c r="N1551" s="57"/>
      <c r="O1551" s="57" t="str">
        <f t="shared" si="73"/>
        <v/>
      </c>
      <c r="Q1551" s="38" t="s">
        <v>450</v>
      </c>
      <c r="R1551" s="38" t="str" cm="1">
        <f t="array" ref="R1551">_xlfn.XLOOKUP(Q1551,INDEX(Flettilisti,,1),INDEX(Flettilisti,,2),,0)</f>
        <v>Vantar flokkun</v>
      </c>
      <c r="S1551" s="38" t="str">
        <f>IF(ISBLANK(N1551),"",IF(N1551&lt;Gögn!$J$2,Gögn!$K$2,IF(N1551&gt;Gögn!$J$4,Gögn!$K$4,Gögn!$K$3)))</f>
        <v/>
      </c>
      <c r="T1551" s="49" t="str" cm="1">
        <f t="array" aca="1" ref="T1551" ca="1">IF(ISBLANK(B1551),"",IF(R1551="Styrkhæft",_xlfn.XLOOKUP(S1551,Vegalengdir[Texti],INDIRECT("Vegalengdir["&amp;'Upplýsingar um umsækjanda'!$B$10&amp;"]"),0%,0)))</f>
        <v/>
      </c>
      <c r="U1551" s="72" t="str">
        <f t="shared" si="74"/>
        <v/>
      </c>
    </row>
    <row r="1552" spans="1:21" x14ac:dyDescent="0.25">
      <c r="A1552" s="53">
        <f t="shared" si="72"/>
        <v>1551</v>
      </c>
      <c r="B1552" s="55"/>
      <c r="C1552" s="56"/>
      <c r="D1552" s="55"/>
      <c r="E1552" s="55"/>
      <c r="F1552" s="55"/>
      <c r="G1552" s="55"/>
      <c r="H1552" s="57"/>
      <c r="I1552" s="55"/>
      <c r="J1552" s="55"/>
      <c r="K1552" s="55"/>
      <c r="L1552" s="55"/>
      <c r="M1552" s="55"/>
      <c r="N1552" s="57"/>
      <c r="O1552" s="57" t="str">
        <f t="shared" si="73"/>
        <v/>
      </c>
      <c r="Q1552" s="38" t="s">
        <v>450</v>
      </c>
      <c r="R1552" s="38" t="str" cm="1">
        <f t="array" ref="R1552">_xlfn.XLOOKUP(Q1552,INDEX(Flettilisti,,1),INDEX(Flettilisti,,2),,0)</f>
        <v>Vantar flokkun</v>
      </c>
      <c r="S1552" s="38" t="str">
        <f>IF(ISBLANK(N1552),"",IF(N1552&lt;Gögn!$J$2,Gögn!$K$2,IF(N1552&gt;Gögn!$J$4,Gögn!$K$4,Gögn!$K$3)))</f>
        <v/>
      </c>
      <c r="T1552" s="49" t="str" cm="1">
        <f t="array" aca="1" ref="T1552" ca="1">IF(ISBLANK(B1552),"",IF(R1552="Styrkhæft",_xlfn.XLOOKUP(S1552,Vegalengdir[Texti],INDIRECT("Vegalengdir["&amp;'Upplýsingar um umsækjanda'!$B$10&amp;"]"),0%,0)))</f>
        <v/>
      </c>
      <c r="U1552" s="72" t="str">
        <f t="shared" si="74"/>
        <v/>
      </c>
    </row>
    <row r="1553" spans="1:21" x14ac:dyDescent="0.25">
      <c r="A1553" s="53">
        <f t="shared" si="72"/>
        <v>1552</v>
      </c>
      <c r="B1553" s="55"/>
      <c r="C1553" s="56"/>
      <c r="D1553" s="55"/>
      <c r="E1553" s="55"/>
      <c r="F1553" s="55"/>
      <c r="G1553" s="55"/>
      <c r="H1553" s="57"/>
      <c r="I1553" s="55"/>
      <c r="J1553" s="55"/>
      <c r="K1553" s="55"/>
      <c r="L1553" s="55"/>
      <c r="M1553" s="55"/>
      <c r="N1553" s="57"/>
      <c r="O1553" s="57" t="str">
        <f t="shared" si="73"/>
        <v/>
      </c>
      <c r="Q1553" s="38" t="s">
        <v>450</v>
      </c>
      <c r="R1553" s="38" t="str" cm="1">
        <f t="array" ref="R1553">_xlfn.XLOOKUP(Q1553,INDEX(Flettilisti,,1),INDEX(Flettilisti,,2),,0)</f>
        <v>Vantar flokkun</v>
      </c>
      <c r="S1553" s="38" t="str">
        <f>IF(ISBLANK(N1553),"",IF(N1553&lt;Gögn!$J$2,Gögn!$K$2,IF(N1553&gt;Gögn!$J$4,Gögn!$K$4,Gögn!$K$3)))</f>
        <v/>
      </c>
      <c r="T1553" s="49" t="str" cm="1">
        <f t="array" aca="1" ref="T1553" ca="1">IF(ISBLANK(B1553),"",IF(R1553="Styrkhæft",_xlfn.XLOOKUP(S1553,Vegalengdir[Texti],INDIRECT("Vegalengdir["&amp;'Upplýsingar um umsækjanda'!$B$10&amp;"]"),0%,0)))</f>
        <v/>
      </c>
      <c r="U1553" s="72" t="str">
        <f t="shared" si="74"/>
        <v/>
      </c>
    </row>
    <row r="1554" spans="1:21" x14ac:dyDescent="0.25">
      <c r="A1554" s="53">
        <f t="shared" si="72"/>
        <v>1553</v>
      </c>
      <c r="B1554" s="55"/>
      <c r="C1554" s="56"/>
      <c r="D1554" s="55"/>
      <c r="E1554" s="55"/>
      <c r="F1554" s="55"/>
      <c r="G1554" s="55"/>
      <c r="H1554" s="57"/>
      <c r="I1554" s="55"/>
      <c r="J1554" s="55"/>
      <c r="K1554" s="55"/>
      <c r="L1554" s="55"/>
      <c r="M1554" s="55"/>
      <c r="N1554" s="57"/>
      <c r="O1554" s="57" t="str">
        <f t="shared" si="73"/>
        <v/>
      </c>
      <c r="Q1554" s="38" t="s">
        <v>450</v>
      </c>
      <c r="R1554" s="38" t="str" cm="1">
        <f t="array" ref="R1554">_xlfn.XLOOKUP(Q1554,INDEX(Flettilisti,,1),INDEX(Flettilisti,,2),,0)</f>
        <v>Vantar flokkun</v>
      </c>
      <c r="S1554" s="38" t="str">
        <f>IF(ISBLANK(N1554),"",IF(N1554&lt;Gögn!$J$2,Gögn!$K$2,IF(N1554&gt;Gögn!$J$4,Gögn!$K$4,Gögn!$K$3)))</f>
        <v/>
      </c>
      <c r="T1554" s="49" t="str" cm="1">
        <f t="array" aca="1" ref="T1554" ca="1">IF(ISBLANK(B1554),"",IF(R1554="Styrkhæft",_xlfn.XLOOKUP(S1554,Vegalengdir[Texti],INDIRECT("Vegalengdir["&amp;'Upplýsingar um umsækjanda'!$B$10&amp;"]"),0%,0)))</f>
        <v/>
      </c>
      <c r="U1554" s="72" t="str">
        <f t="shared" si="74"/>
        <v/>
      </c>
    </row>
    <row r="1555" spans="1:21" x14ac:dyDescent="0.25">
      <c r="A1555" s="53">
        <f t="shared" si="72"/>
        <v>1554</v>
      </c>
      <c r="B1555" s="55"/>
      <c r="C1555" s="56"/>
      <c r="D1555" s="55"/>
      <c r="E1555" s="55"/>
      <c r="F1555" s="55"/>
      <c r="G1555" s="55"/>
      <c r="H1555" s="57"/>
      <c r="I1555" s="55"/>
      <c r="J1555" s="55"/>
      <c r="K1555" s="55"/>
      <c r="L1555" s="55"/>
      <c r="M1555" s="55"/>
      <c r="N1555" s="57"/>
      <c r="O1555" s="57" t="str">
        <f t="shared" si="73"/>
        <v/>
      </c>
      <c r="Q1555" s="38" t="s">
        <v>450</v>
      </c>
      <c r="R1555" s="38" t="str" cm="1">
        <f t="array" ref="R1555">_xlfn.XLOOKUP(Q1555,INDEX(Flettilisti,,1),INDEX(Flettilisti,,2),,0)</f>
        <v>Vantar flokkun</v>
      </c>
      <c r="S1555" s="38" t="str">
        <f>IF(ISBLANK(N1555),"",IF(N1555&lt;Gögn!$J$2,Gögn!$K$2,IF(N1555&gt;Gögn!$J$4,Gögn!$K$4,Gögn!$K$3)))</f>
        <v/>
      </c>
      <c r="T1555" s="49" t="str" cm="1">
        <f t="array" aca="1" ref="T1555" ca="1">IF(ISBLANK(B1555),"",IF(R1555="Styrkhæft",_xlfn.XLOOKUP(S1555,Vegalengdir[Texti],INDIRECT("Vegalengdir["&amp;'Upplýsingar um umsækjanda'!$B$10&amp;"]"),0%,0)))</f>
        <v/>
      </c>
      <c r="U1555" s="72" t="str">
        <f t="shared" si="74"/>
        <v/>
      </c>
    </row>
    <row r="1556" spans="1:21" x14ac:dyDescent="0.25">
      <c r="A1556" s="53">
        <f t="shared" si="72"/>
        <v>1555</v>
      </c>
      <c r="B1556" s="55"/>
      <c r="C1556" s="56"/>
      <c r="D1556" s="55"/>
      <c r="E1556" s="55"/>
      <c r="F1556" s="55"/>
      <c r="G1556" s="55"/>
      <c r="H1556" s="57"/>
      <c r="I1556" s="55"/>
      <c r="J1556" s="55"/>
      <c r="K1556" s="55"/>
      <c r="L1556" s="55"/>
      <c r="M1556" s="55"/>
      <c r="N1556" s="57"/>
      <c r="O1556" s="57" t="str">
        <f t="shared" si="73"/>
        <v/>
      </c>
      <c r="Q1556" s="38" t="s">
        <v>450</v>
      </c>
      <c r="R1556" s="38" t="str" cm="1">
        <f t="array" ref="R1556">_xlfn.XLOOKUP(Q1556,INDEX(Flettilisti,,1),INDEX(Flettilisti,,2),,0)</f>
        <v>Vantar flokkun</v>
      </c>
      <c r="S1556" s="38" t="str">
        <f>IF(ISBLANK(N1556),"",IF(N1556&lt;Gögn!$J$2,Gögn!$K$2,IF(N1556&gt;Gögn!$J$4,Gögn!$K$4,Gögn!$K$3)))</f>
        <v/>
      </c>
      <c r="T1556" s="49" t="str" cm="1">
        <f t="array" aca="1" ref="T1556" ca="1">IF(ISBLANK(B1556),"",IF(R1556="Styrkhæft",_xlfn.XLOOKUP(S1556,Vegalengdir[Texti],INDIRECT("Vegalengdir["&amp;'Upplýsingar um umsækjanda'!$B$10&amp;"]"),0%,0)))</f>
        <v/>
      </c>
      <c r="U1556" s="72" t="str">
        <f t="shared" si="74"/>
        <v/>
      </c>
    </row>
    <row r="1557" spans="1:21" x14ac:dyDescent="0.25">
      <c r="A1557" s="53">
        <f t="shared" si="72"/>
        <v>1556</v>
      </c>
      <c r="B1557" s="55"/>
      <c r="C1557" s="56"/>
      <c r="D1557" s="55"/>
      <c r="E1557" s="55"/>
      <c r="F1557" s="55"/>
      <c r="G1557" s="55"/>
      <c r="H1557" s="57"/>
      <c r="I1557" s="55"/>
      <c r="J1557" s="55"/>
      <c r="K1557" s="55"/>
      <c r="L1557" s="55"/>
      <c r="M1557" s="55"/>
      <c r="N1557" s="57"/>
      <c r="O1557" s="57" t="str">
        <f t="shared" si="73"/>
        <v/>
      </c>
      <c r="Q1557" s="38" t="s">
        <v>450</v>
      </c>
      <c r="R1557" s="38" t="str" cm="1">
        <f t="array" ref="R1557">_xlfn.XLOOKUP(Q1557,INDEX(Flettilisti,,1),INDEX(Flettilisti,,2),,0)</f>
        <v>Vantar flokkun</v>
      </c>
      <c r="S1557" s="38" t="str">
        <f>IF(ISBLANK(N1557),"",IF(N1557&lt;Gögn!$J$2,Gögn!$K$2,IF(N1557&gt;Gögn!$J$4,Gögn!$K$4,Gögn!$K$3)))</f>
        <v/>
      </c>
      <c r="T1557" s="49" t="str" cm="1">
        <f t="array" aca="1" ref="T1557" ca="1">IF(ISBLANK(B1557),"",IF(R1557="Styrkhæft",_xlfn.XLOOKUP(S1557,Vegalengdir[Texti],INDIRECT("Vegalengdir["&amp;'Upplýsingar um umsækjanda'!$B$10&amp;"]"),0%,0)))</f>
        <v/>
      </c>
      <c r="U1557" s="72" t="str">
        <f t="shared" si="74"/>
        <v/>
      </c>
    </row>
    <row r="1558" spans="1:21" x14ac:dyDescent="0.25">
      <c r="A1558" s="53">
        <f t="shared" si="72"/>
        <v>1557</v>
      </c>
      <c r="B1558" s="55"/>
      <c r="C1558" s="56"/>
      <c r="D1558" s="55"/>
      <c r="E1558" s="55"/>
      <c r="F1558" s="55"/>
      <c r="G1558" s="55"/>
      <c r="H1558" s="57"/>
      <c r="I1558" s="55"/>
      <c r="J1558" s="55"/>
      <c r="K1558" s="55"/>
      <c r="L1558" s="55"/>
      <c r="M1558" s="55"/>
      <c r="N1558" s="57"/>
      <c r="O1558" s="57" t="str">
        <f t="shared" si="73"/>
        <v/>
      </c>
      <c r="Q1558" s="38" t="s">
        <v>450</v>
      </c>
      <c r="R1558" s="38" t="str" cm="1">
        <f t="array" ref="R1558">_xlfn.XLOOKUP(Q1558,INDEX(Flettilisti,,1),INDEX(Flettilisti,,2),,0)</f>
        <v>Vantar flokkun</v>
      </c>
      <c r="S1558" s="38" t="str">
        <f>IF(ISBLANK(N1558),"",IF(N1558&lt;Gögn!$J$2,Gögn!$K$2,IF(N1558&gt;Gögn!$J$4,Gögn!$K$4,Gögn!$K$3)))</f>
        <v/>
      </c>
      <c r="T1558" s="49" t="str" cm="1">
        <f t="array" aca="1" ref="T1558" ca="1">IF(ISBLANK(B1558),"",IF(R1558="Styrkhæft",_xlfn.XLOOKUP(S1558,Vegalengdir[Texti],INDIRECT("Vegalengdir["&amp;'Upplýsingar um umsækjanda'!$B$10&amp;"]"),0%,0)))</f>
        <v/>
      </c>
      <c r="U1558" s="72" t="str">
        <f t="shared" si="74"/>
        <v/>
      </c>
    </row>
    <row r="1559" spans="1:21" x14ac:dyDescent="0.25">
      <c r="A1559" s="53">
        <f t="shared" si="72"/>
        <v>1558</v>
      </c>
      <c r="B1559" s="55"/>
      <c r="C1559" s="56"/>
      <c r="D1559" s="55"/>
      <c r="E1559" s="55"/>
      <c r="F1559" s="55"/>
      <c r="G1559" s="55"/>
      <c r="H1559" s="57"/>
      <c r="I1559" s="55"/>
      <c r="J1559" s="55"/>
      <c r="K1559" s="55"/>
      <c r="L1559" s="55"/>
      <c r="M1559" s="55"/>
      <c r="N1559" s="57"/>
      <c r="O1559" s="57" t="str">
        <f t="shared" si="73"/>
        <v/>
      </c>
      <c r="Q1559" s="38" t="s">
        <v>450</v>
      </c>
      <c r="R1559" s="38" t="str" cm="1">
        <f t="array" ref="R1559">_xlfn.XLOOKUP(Q1559,INDEX(Flettilisti,,1),INDEX(Flettilisti,,2),,0)</f>
        <v>Vantar flokkun</v>
      </c>
      <c r="S1559" s="38" t="str">
        <f>IF(ISBLANK(N1559),"",IF(N1559&lt;Gögn!$J$2,Gögn!$K$2,IF(N1559&gt;Gögn!$J$4,Gögn!$K$4,Gögn!$K$3)))</f>
        <v/>
      </c>
      <c r="T1559" s="49" t="str" cm="1">
        <f t="array" aca="1" ref="T1559" ca="1">IF(ISBLANK(B1559),"",IF(R1559="Styrkhæft",_xlfn.XLOOKUP(S1559,Vegalengdir[Texti],INDIRECT("Vegalengdir["&amp;'Upplýsingar um umsækjanda'!$B$10&amp;"]"),0%,0)))</f>
        <v/>
      </c>
      <c r="U1559" s="72" t="str">
        <f t="shared" si="74"/>
        <v/>
      </c>
    </row>
    <row r="1560" spans="1:21" x14ac:dyDescent="0.25">
      <c r="A1560" s="53">
        <f t="shared" si="72"/>
        <v>1559</v>
      </c>
      <c r="B1560" s="55"/>
      <c r="C1560" s="56"/>
      <c r="D1560" s="55"/>
      <c r="E1560" s="55"/>
      <c r="F1560" s="55"/>
      <c r="G1560" s="55"/>
      <c r="H1560" s="57"/>
      <c r="I1560" s="55"/>
      <c r="J1560" s="55"/>
      <c r="K1560" s="55"/>
      <c r="L1560" s="55"/>
      <c r="M1560" s="55"/>
      <c r="N1560" s="57"/>
      <c r="O1560" s="57" t="str">
        <f t="shared" si="73"/>
        <v/>
      </c>
      <c r="Q1560" s="38" t="s">
        <v>450</v>
      </c>
      <c r="R1560" s="38" t="str" cm="1">
        <f t="array" ref="R1560">_xlfn.XLOOKUP(Q1560,INDEX(Flettilisti,,1),INDEX(Flettilisti,,2),,0)</f>
        <v>Vantar flokkun</v>
      </c>
      <c r="S1560" s="38" t="str">
        <f>IF(ISBLANK(N1560),"",IF(N1560&lt;Gögn!$J$2,Gögn!$K$2,IF(N1560&gt;Gögn!$J$4,Gögn!$K$4,Gögn!$K$3)))</f>
        <v/>
      </c>
      <c r="T1560" s="49" t="str" cm="1">
        <f t="array" aca="1" ref="T1560" ca="1">IF(ISBLANK(B1560),"",IF(R1560="Styrkhæft",_xlfn.XLOOKUP(S1560,Vegalengdir[Texti],INDIRECT("Vegalengdir["&amp;'Upplýsingar um umsækjanda'!$B$10&amp;"]"),0%,0)))</f>
        <v/>
      </c>
      <c r="U1560" s="72" t="str">
        <f t="shared" si="74"/>
        <v/>
      </c>
    </row>
    <row r="1561" spans="1:21" x14ac:dyDescent="0.25">
      <c r="A1561" s="53">
        <f t="shared" si="72"/>
        <v>1560</v>
      </c>
      <c r="B1561" s="55"/>
      <c r="C1561" s="56"/>
      <c r="D1561" s="55"/>
      <c r="E1561" s="55"/>
      <c r="F1561" s="55"/>
      <c r="G1561" s="55"/>
      <c r="H1561" s="57"/>
      <c r="I1561" s="55"/>
      <c r="J1561" s="55"/>
      <c r="K1561" s="55"/>
      <c r="L1561" s="55"/>
      <c r="M1561" s="55"/>
      <c r="N1561" s="57"/>
      <c r="O1561" s="57" t="str">
        <f t="shared" si="73"/>
        <v/>
      </c>
      <c r="Q1561" s="38" t="s">
        <v>450</v>
      </c>
      <c r="R1561" s="38" t="str" cm="1">
        <f t="array" ref="R1561">_xlfn.XLOOKUP(Q1561,INDEX(Flettilisti,,1),INDEX(Flettilisti,,2),,0)</f>
        <v>Vantar flokkun</v>
      </c>
      <c r="S1561" s="38" t="str">
        <f>IF(ISBLANK(N1561),"",IF(N1561&lt;Gögn!$J$2,Gögn!$K$2,IF(N1561&gt;Gögn!$J$4,Gögn!$K$4,Gögn!$K$3)))</f>
        <v/>
      </c>
      <c r="T1561" s="49" t="str" cm="1">
        <f t="array" aca="1" ref="T1561" ca="1">IF(ISBLANK(B1561),"",IF(R1561="Styrkhæft",_xlfn.XLOOKUP(S1561,Vegalengdir[Texti],INDIRECT("Vegalengdir["&amp;'Upplýsingar um umsækjanda'!$B$10&amp;"]"),0%,0)))</f>
        <v/>
      </c>
      <c r="U1561" s="72" t="str">
        <f t="shared" si="74"/>
        <v/>
      </c>
    </row>
    <row r="1562" spans="1:21" x14ac:dyDescent="0.25">
      <c r="A1562" s="53">
        <f t="shared" si="72"/>
        <v>1561</v>
      </c>
      <c r="B1562" s="55"/>
      <c r="C1562" s="56"/>
      <c r="D1562" s="55"/>
      <c r="E1562" s="55"/>
      <c r="F1562" s="55"/>
      <c r="G1562" s="55"/>
      <c r="H1562" s="57"/>
      <c r="I1562" s="55"/>
      <c r="J1562" s="55"/>
      <c r="K1562" s="55"/>
      <c r="L1562" s="55"/>
      <c r="M1562" s="55"/>
      <c r="N1562" s="57"/>
      <c r="O1562" s="57" t="str">
        <f t="shared" si="73"/>
        <v/>
      </c>
      <c r="Q1562" s="38" t="s">
        <v>450</v>
      </c>
      <c r="R1562" s="38" t="str" cm="1">
        <f t="array" ref="R1562">_xlfn.XLOOKUP(Q1562,INDEX(Flettilisti,,1),INDEX(Flettilisti,,2),,0)</f>
        <v>Vantar flokkun</v>
      </c>
      <c r="S1562" s="38" t="str">
        <f>IF(ISBLANK(N1562),"",IF(N1562&lt;Gögn!$J$2,Gögn!$K$2,IF(N1562&gt;Gögn!$J$4,Gögn!$K$4,Gögn!$K$3)))</f>
        <v/>
      </c>
      <c r="T1562" s="49" t="str" cm="1">
        <f t="array" aca="1" ref="T1562" ca="1">IF(ISBLANK(B1562),"",IF(R1562="Styrkhæft",_xlfn.XLOOKUP(S1562,Vegalengdir[Texti],INDIRECT("Vegalengdir["&amp;'Upplýsingar um umsækjanda'!$B$10&amp;"]"),0%,0)))</f>
        <v/>
      </c>
      <c r="U1562" s="72" t="str">
        <f t="shared" si="74"/>
        <v/>
      </c>
    </row>
    <row r="1563" spans="1:21" x14ac:dyDescent="0.25">
      <c r="A1563" s="53">
        <f t="shared" si="72"/>
        <v>1562</v>
      </c>
      <c r="B1563" s="55"/>
      <c r="C1563" s="56"/>
      <c r="D1563" s="55"/>
      <c r="E1563" s="55"/>
      <c r="F1563" s="55"/>
      <c r="G1563" s="55"/>
      <c r="H1563" s="57"/>
      <c r="I1563" s="55"/>
      <c r="J1563" s="55"/>
      <c r="K1563" s="55"/>
      <c r="L1563" s="55"/>
      <c r="M1563" s="55"/>
      <c r="N1563" s="57"/>
      <c r="O1563" s="57" t="str">
        <f t="shared" si="73"/>
        <v/>
      </c>
      <c r="Q1563" s="38" t="s">
        <v>450</v>
      </c>
      <c r="R1563" s="38" t="str" cm="1">
        <f t="array" ref="R1563">_xlfn.XLOOKUP(Q1563,INDEX(Flettilisti,,1),INDEX(Flettilisti,,2),,0)</f>
        <v>Vantar flokkun</v>
      </c>
      <c r="S1563" s="38" t="str">
        <f>IF(ISBLANK(N1563),"",IF(N1563&lt;Gögn!$J$2,Gögn!$K$2,IF(N1563&gt;Gögn!$J$4,Gögn!$K$4,Gögn!$K$3)))</f>
        <v/>
      </c>
      <c r="T1563" s="49" t="str" cm="1">
        <f t="array" aca="1" ref="T1563" ca="1">IF(ISBLANK(B1563),"",IF(R1563="Styrkhæft",_xlfn.XLOOKUP(S1563,Vegalengdir[Texti],INDIRECT("Vegalengdir["&amp;'Upplýsingar um umsækjanda'!$B$10&amp;"]"),0%,0)))</f>
        <v/>
      </c>
      <c r="U1563" s="72" t="str">
        <f t="shared" si="74"/>
        <v/>
      </c>
    </row>
    <row r="1564" spans="1:21" x14ac:dyDescent="0.25">
      <c r="A1564" s="53">
        <f t="shared" si="72"/>
        <v>1563</v>
      </c>
      <c r="B1564" s="55"/>
      <c r="C1564" s="56"/>
      <c r="D1564" s="55"/>
      <c r="E1564" s="55"/>
      <c r="F1564" s="55"/>
      <c r="G1564" s="55"/>
      <c r="H1564" s="57"/>
      <c r="I1564" s="55"/>
      <c r="J1564" s="55"/>
      <c r="K1564" s="55"/>
      <c r="L1564" s="55"/>
      <c r="M1564" s="55"/>
      <c r="N1564" s="57"/>
      <c r="O1564" s="57" t="str">
        <f t="shared" si="73"/>
        <v/>
      </c>
      <c r="Q1564" s="38" t="s">
        <v>450</v>
      </c>
      <c r="R1564" s="38" t="str" cm="1">
        <f t="array" ref="R1564">_xlfn.XLOOKUP(Q1564,INDEX(Flettilisti,,1),INDEX(Flettilisti,,2),,0)</f>
        <v>Vantar flokkun</v>
      </c>
      <c r="S1564" s="38" t="str">
        <f>IF(ISBLANK(N1564),"",IF(N1564&lt;Gögn!$J$2,Gögn!$K$2,IF(N1564&gt;Gögn!$J$4,Gögn!$K$4,Gögn!$K$3)))</f>
        <v/>
      </c>
      <c r="T1564" s="49" t="str" cm="1">
        <f t="array" aca="1" ref="T1564" ca="1">IF(ISBLANK(B1564),"",IF(R1564="Styrkhæft",_xlfn.XLOOKUP(S1564,Vegalengdir[Texti],INDIRECT("Vegalengdir["&amp;'Upplýsingar um umsækjanda'!$B$10&amp;"]"),0%,0)))</f>
        <v/>
      </c>
      <c r="U1564" s="72" t="str">
        <f t="shared" si="74"/>
        <v/>
      </c>
    </row>
    <row r="1565" spans="1:21" x14ac:dyDescent="0.25">
      <c r="A1565" s="53">
        <f t="shared" si="72"/>
        <v>1564</v>
      </c>
      <c r="B1565" s="55"/>
      <c r="C1565" s="56"/>
      <c r="D1565" s="55"/>
      <c r="E1565" s="55"/>
      <c r="F1565" s="55"/>
      <c r="G1565" s="55"/>
      <c r="H1565" s="57"/>
      <c r="I1565" s="55"/>
      <c r="J1565" s="55"/>
      <c r="K1565" s="55"/>
      <c r="L1565" s="55"/>
      <c r="M1565" s="55"/>
      <c r="N1565" s="57"/>
      <c r="O1565" s="57" t="str">
        <f t="shared" si="73"/>
        <v/>
      </c>
      <c r="Q1565" s="38" t="s">
        <v>450</v>
      </c>
      <c r="R1565" s="38" t="str" cm="1">
        <f t="array" ref="R1565">_xlfn.XLOOKUP(Q1565,INDEX(Flettilisti,,1),INDEX(Flettilisti,,2),,0)</f>
        <v>Vantar flokkun</v>
      </c>
      <c r="S1565" s="38" t="str">
        <f>IF(ISBLANK(N1565),"",IF(N1565&lt;Gögn!$J$2,Gögn!$K$2,IF(N1565&gt;Gögn!$J$4,Gögn!$K$4,Gögn!$K$3)))</f>
        <v/>
      </c>
      <c r="T1565" s="49" t="str" cm="1">
        <f t="array" aca="1" ref="T1565" ca="1">IF(ISBLANK(B1565),"",IF(R1565="Styrkhæft",_xlfn.XLOOKUP(S1565,Vegalengdir[Texti],INDIRECT("Vegalengdir["&amp;'Upplýsingar um umsækjanda'!$B$10&amp;"]"),0%,0)))</f>
        <v/>
      </c>
      <c r="U1565" s="72" t="str">
        <f t="shared" si="74"/>
        <v/>
      </c>
    </row>
    <row r="1566" spans="1:21" x14ac:dyDescent="0.25">
      <c r="A1566" s="53">
        <f t="shared" si="72"/>
        <v>1565</v>
      </c>
      <c r="B1566" s="55"/>
      <c r="C1566" s="56"/>
      <c r="D1566" s="55"/>
      <c r="E1566" s="55"/>
      <c r="F1566" s="55"/>
      <c r="G1566" s="55"/>
      <c r="H1566" s="57"/>
      <c r="I1566" s="55"/>
      <c r="J1566" s="55"/>
      <c r="K1566" s="55"/>
      <c r="L1566" s="55"/>
      <c r="M1566" s="55"/>
      <c r="N1566" s="57"/>
      <c r="O1566" s="57" t="str">
        <f t="shared" si="73"/>
        <v/>
      </c>
      <c r="Q1566" s="38" t="s">
        <v>450</v>
      </c>
      <c r="R1566" s="38" t="str" cm="1">
        <f t="array" ref="R1566">_xlfn.XLOOKUP(Q1566,INDEX(Flettilisti,,1),INDEX(Flettilisti,,2),,0)</f>
        <v>Vantar flokkun</v>
      </c>
      <c r="S1566" s="38" t="str">
        <f>IF(ISBLANK(N1566),"",IF(N1566&lt;Gögn!$J$2,Gögn!$K$2,IF(N1566&gt;Gögn!$J$4,Gögn!$K$4,Gögn!$K$3)))</f>
        <v/>
      </c>
      <c r="T1566" s="49" t="str" cm="1">
        <f t="array" aca="1" ref="T1566" ca="1">IF(ISBLANK(B1566),"",IF(R1566="Styrkhæft",_xlfn.XLOOKUP(S1566,Vegalengdir[Texti],INDIRECT("Vegalengdir["&amp;'Upplýsingar um umsækjanda'!$B$10&amp;"]"),0%,0)))</f>
        <v/>
      </c>
      <c r="U1566" s="72" t="str">
        <f t="shared" si="74"/>
        <v/>
      </c>
    </row>
    <row r="1567" spans="1:21" x14ac:dyDescent="0.25">
      <c r="A1567" s="53">
        <f t="shared" si="72"/>
        <v>1566</v>
      </c>
      <c r="B1567" s="55"/>
      <c r="C1567" s="56"/>
      <c r="D1567" s="55"/>
      <c r="E1567" s="55"/>
      <c r="F1567" s="55"/>
      <c r="G1567" s="55"/>
      <c r="H1567" s="57"/>
      <c r="I1567" s="55"/>
      <c r="J1567" s="55"/>
      <c r="K1567" s="55"/>
      <c r="L1567" s="55"/>
      <c r="M1567" s="55"/>
      <c r="N1567" s="57"/>
      <c r="O1567" s="57" t="str">
        <f t="shared" si="73"/>
        <v/>
      </c>
      <c r="Q1567" s="38" t="s">
        <v>450</v>
      </c>
      <c r="R1567" s="38" t="str" cm="1">
        <f t="array" ref="R1567">_xlfn.XLOOKUP(Q1567,INDEX(Flettilisti,,1),INDEX(Flettilisti,,2),,0)</f>
        <v>Vantar flokkun</v>
      </c>
      <c r="S1567" s="38" t="str">
        <f>IF(ISBLANK(N1567),"",IF(N1567&lt;Gögn!$J$2,Gögn!$K$2,IF(N1567&gt;Gögn!$J$4,Gögn!$K$4,Gögn!$K$3)))</f>
        <v/>
      </c>
      <c r="T1567" s="49" t="str" cm="1">
        <f t="array" aca="1" ref="T1567" ca="1">IF(ISBLANK(B1567),"",IF(R1567="Styrkhæft",_xlfn.XLOOKUP(S1567,Vegalengdir[Texti],INDIRECT("Vegalengdir["&amp;'Upplýsingar um umsækjanda'!$B$10&amp;"]"),0%,0)))</f>
        <v/>
      </c>
      <c r="U1567" s="72" t="str">
        <f t="shared" si="74"/>
        <v/>
      </c>
    </row>
    <row r="1568" spans="1:21" x14ac:dyDescent="0.25">
      <c r="A1568" s="53">
        <f t="shared" si="72"/>
        <v>1567</v>
      </c>
      <c r="B1568" s="55"/>
      <c r="C1568" s="56"/>
      <c r="D1568" s="55"/>
      <c r="E1568" s="55"/>
      <c r="F1568" s="55"/>
      <c r="G1568" s="55"/>
      <c r="H1568" s="57"/>
      <c r="I1568" s="55"/>
      <c r="J1568" s="55"/>
      <c r="K1568" s="55"/>
      <c r="L1568" s="55"/>
      <c r="M1568" s="55"/>
      <c r="N1568" s="57"/>
      <c r="O1568" s="57" t="str">
        <f t="shared" si="73"/>
        <v/>
      </c>
      <c r="Q1568" s="38" t="s">
        <v>450</v>
      </c>
      <c r="R1568" s="38" t="str" cm="1">
        <f t="array" ref="R1568">_xlfn.XLOOKUP(Q1568,INDEX(Flettilisti,,1),INDEX(Flettilisti,,2),,0)</f>
        <v>Vantar flokkun</v>
      </c>
      <c r="S1568" s="38" t="str">
        <f>IF(ISBLANK(N1568),"",IF(N1568&lt;Gögn!$J$2,Gögn!$K$2,IF(N1568&gt;Gögn!$J$4,Gögn!$K$4,Gögn!$K$3)))</f>
        <v/>
      </c>
      <c r="T1568" s="49" t="str" cm="1">
        <f t="array" aca="1" ref="T1568" ca="1">IF(ISBLANK(B1568),"",IF(R1568="Styrkhæft",_xlfn.XLOOKUP(S1568,Vegalengdir[Texti],INDIRECT("Vegalengdir["&amp;'Upplýsingar um umsækjanda'!$B$10&amp;"]"),0%,0)))</f>
        <v/>
      </c>
      <c r="U1568" s="72" t="str">
        <f t="shared" si="74"/>
        <v/>
      </c>
    </row>
    <row r="1569" spans="1:21" x14ac:dyDescent="0.25">
      <c r="A1569" s="53">
        <f t="shared" si="72"/>
        <v>1568</v>
      </c>
      <c r="B1569" s="55"/>
      <c r="C1569" s="56"/>
      <c r="D1569" s="55"/>
      <c r="E1569" s="55"/>
      <c r="F1569" s="55"/>
      <c r="G1569" s="55"/>
      <c r="H1569" s="57"/>
      <c r="I1569" s="55"/>
      <c r="J1569" s="55"/>
      <c r="K1569" s="55"/>
      <c r="L1569" s="55"/>
      <c r="M1569" s="55"/>
      <c r="N1569" s="57"/>
      <c r="O1569" s="57" t="str">
        <f t="shared" si="73"/>
        <v/>
      </c>
      <c r="Q1569" s="38" t="s">
        <v>450</v>
      </c>
      <c r="R1569" s="38" t="str" cm="1">
        <f t="array" ref="R1569">_xlfn.XLOOKUP(Q1569,INDEX(Flettilisti,,1),INDEX(Flettilisti,,2),,0)</f>
        <v>Vantar flokkun</v>
      </c>
      <c r="S1569" s="38" t="str">
        <f>IF(ISBLANK(N1569),"",IF(N1569&lt;Gögn!$J$2,Gögn!$K$2,IF(N1569&gt;Gögn!$J$4,Gögn!$K$4,Gögn!$K$3)))</f>
        <v/>
      </c>
      <c r="T1569" s="49" t="str" cm="1">
        <f t="array" aca="1" ref="T1569" ca="1">IF(ISBLANK(B1569),"",IF(R1569="Styrkhæft",_xlfn.XLOOKUP(S1569,Vegalengdir[Texti],INDIRECT("Vegalengdir["&amp;'Upplýsingar um umsækjanda'!$B$10&amp;"]"),0%,0)))</f>
        <v/>
      </c>
      <c r="U1569" s="72" t="str">
        <f t="shared" si="74"/>
        <v/>
      </c>
    </row>
    <row r="1570" spans="1:21" x14ac:dyDescent="0.25">
      <c r="A1570" s="53">
        <f t="shared" si="72"/>
        <v>1569</v>
      </c>
      <c r="B1570" s="55"/>
      <c r="C1570" s="56"/>
      <c r="D1570" s="55"/>
      <c r="E1570" s="55"/>
      <c r="F1570" s="55"/>
      <c r="G1570" s="55"/>
      <c r="H1570" s="57"/>
      <c r="I1570" s="55"/>
      <c r="J1570" s="55"/>
      <c r="K1570" s="55"/>
      <c r="L1570" s="55"/>
      <c r="M1570" s="55"/>
      <c r="N1570" s="57"/>
      <c r="O1570" s="57" t="str">
        <f t="shared" si="73"/>
        <v/>
      </c>
      <c r="Q1570" s="38" t="s">
        <v>450</v>
      </c>
      <c r="R1570" s="38" t="str" cm="1">
        <f t="array" ref="R1570">_xlfn.XLOOKUP(Q1570,INDEX(Flettilisti,,1),INDEX(Flettilisti,,2),,0)</f>
        <v>Vantar flokkun</v>
      </c>
      <c r="S1570" s="38" t="str">
        <f>IF(ISBLANK(N1570),"",IF(N1570&lt;Gögn!$J$2,Gögn!$K$2,IF(N1570&gt;Gögn!$J$4,Gögn!$K$4,Gögn!$K$3)))</f>
        <v/>
      </c>
      <c r="T1570" s="49" t="str" cm="1">
        <f t="array" aca="1" ref="T1570" ca="1">IF(ISBLANK(B1570),"",IF(R1570="Styrkhæft",_xlfn.XLOOKUP(S1570,Vegalengdir[Texti],INDIRECT("Vegalengdir["&amp;'Upplýsingar um umsækjanda'!$B$10&amp;"]"),0%,0)))</f>
        <v/>
      </c>
      <c r="U1570" s="72" t="str">
        <f t="shared" si="74"/>
        <v/>
      </c>
    </row>
    <row r="1571" spans="1:21" x14ac:dyDescent="0.25">
      <c r="A1571" s="53">
        <f t="shared" si="72"/>
        <v>1570</v>
      </c>
      <c r="B1571" s="55"/>
      <c r="C1571" s="56"/>
      <c r="D1571" s="55"/>
      <c r="E1571" s="55"/>
      <c r="F1571" s="55"/>
      <c r="G1571" s="55"/>
      <c r="H1571" s="57"/>
      <c r="I1571" s="55"/>
      <c r="J1571" s="55"/>
      <c r="K1571" s="55"/>
      <c r="L1571" s="55"/>
      <c r="M1571" s="55"/>
      <c r="N1571" s="57"/>
      <c r="O1571" s="57" t="str">
        <f t="shared" si="73"/>
        <v/>
      </c>
      <c r="Q1571" s="38" t="s">
        <v>450</v>
      </c>
      <c r="R1571" s="38" t="str" cm="1">
        <f t="array" ref="R1571">_xlfn.XLOOKUP(Q1571,INDEX(Flettilisti,,1),INDEX(Flettilisti,,2),,0)</f>
        <v>Vantar flokkun</v>
      </c>
      <c r="S1571" s="38" t="str">
        <f>IF(ISBLANK(N1571),"",IF(N1571&lt;Gögn!$J$2,Gögn!$K$2,IF(N1571&gt;Gögn!$J$4,Gögn!$K$4,Gögn!$K$3)))</f>
        <v/>
      </c>
      <c r="T1571" s="49" t="str" cm="1">
        <f t="array" aca="1" ref="T1571" ca="1">IF(ISBLANK(B1571),"",IF(R1571="Styrkhæft",_xlfn.XLOOKUP(S1571,Vegalengdir[Texti],INDIRECT("Vegalengdir["&amp;'Upplýsingar um umsækjanda'!$B$10&amp;"]"),0%,0)))</f>
        <v/>
      </c>
      <c r="U1571" s="72" t="str">
        <f t="shared" si="74"/>
        <v/>
      </c>
    </row>
    <row r="1572" spans="1:21" x14ac:dyDescent="0.25">
      <c r="A1572" s="53">
        <f t="shared" si="72"/>
        <v>1571</v>
      </c>
      <c r="B1572" s="55"/>
      <c r="C1572" s="56"/>
      <c r="D1572" s="55"/>
      <c r="E1572" s="55"/>
      <c r="F1572" s="55"/>
      <c r="G1572" s="55"/>
      <c r="H1572" s="57"/>
      <c r="I1572" s="55"/>
      <c r="J1572" s="55"/>
      <c r="K1572" s="55"/>
      <c r="L1572" s="55"/>
      <c r="M1572" s="55"/>
      <c r="N1572" s="57"/>
      <c r="O1572" s="57" t="str">
        <f t="shared" si="73"/>
        <v/>
      </c>
      <c r="Q1572" s="38" t="s">
        <v>450</v>
      </c>
      <c r="R1572" s="38" t="str" cm="1">
        <f t="array" ref="R1572">_xlfn.XLOOKUP(Q1572,INDEX(Flettilisti,,1),INDEX(Flettilisti,,2),,0)</f>
        <v>Vantar flokkun</v>
      </c>
      <c r="S1572" s="38" t="str">
        <f>IF(ISBLANK(N1572),"",IF(N1572&lt;Gögn!$J$2,Gögn!$K$2,IF(N1572&gt;Gögn!$J$4,Gögn!$K$4,Gögn!$K$3)))</f>
        <v/>
      </c>
      <c r="T1572" s="49" t="str" cm="1">
        <f t="array" aca="1" ref="T1572" ca="1">IF(ISBLANK(B1572),"",IF(R1572="Styrkhæft",_xlfn.XLOOKUP(S1572,Vegalengdir[Texti],INDIRECT("Vegalengdir["&amp;'Upplýsingar um umsækjanda'!$B$10&amp;"]"),0%,0)))</f>
        <v/>
      </c>
      <c r="U1572" s="72" t="str">
        <f t="shared" si="74"/>
        <v/>
      </c>
    </row>
    <row r="1573" spans="1:21" x14ac:dyDescent="0.25">
      <c r="A1573" s="53">
        <f t="shared" si="72"/>
        <v>1572</v>
      </c>
      <c r="B1573" s="55"/>
      <c r="C1573" s="56"/>
      <c r="D1573" s="55"/>
      <c r="E1573" s="55"/>
      <c r="F1573" s="55"/>
      <c r="G1573" s="55"/>
      <c r="H1573" s="57"/>
      <c r="I1573" s="55"/>
      <c r="J1573" s="55"/>
      <c r="K1573" s="55"/>
      <c r="L1573" s="55"/>
      <c r="M1573" s="55"/>
      <c r="N1573" s="57"/>
      <c r="O1573" s="57" t="str">
        <f t="shared" si="73"/>
        <v/>
      </c>
      <c r="Q1573" s="38" t="s">
        <v>450</v>
      </c>
      <c r="R1573" s="38" t="str" cm="1">
        <f t="array" ref="R1573">_xlfn.XLOOKUP(Q1573,INDEX(Flettilisti,,1),INDEX(Flettilisti,,2),,0)</f>
        <v>Vantar flokkun</v>
      </c>
      <c r="S1573" s="38" t="str">
        <f>IF(ISBLANK(N1573),"",IF(N1573&lt;Gögn!$J$2,Gögn!$K$2,IF(N1573&gt;Gögn!$J$4,Gögn!$K$4,Gögn!$K$3)))</f>
        <v/>
      </c>
      <c r="T1573" s="49" t="str" cm="1">
        <f t="array" aca="1" ref="T1573" ca="1">IF(ISBLANK(B1573),"",IF(R1573="Styrkhæft",_xlfn.XLOOKUP(S1573,Vegalengdir[Texti],INDIRECT("Vegalengdir["&amp;'Upplýsingar um umsækjanda'!$B$10&amp;"]"),0%,0)))</f>
        <v/>
      </c>
      <c r="U1573" s="72" t="str">
        <f t="shared" si="74"/>
        <v/>
      </c>
    </row>
    <row r="1574" spans="1:21" x14ac:dyDescent="0.25">
      <c r="A1574" s="53">
        <f t="shared" si="72"/>
        <v>1573</v>
      </c>
      <c r="B1574" s="55"/>
      <c r="C1574" s="56"/>
      <c r="D1574" s="55"/>
      <c r="E1574" s="55"/>
      <c r="F1574" s="55"/>
      <c r="G1574" s="55"/>
      <c r="H1574" s="57"/>
      <c r="I1574" s="55"/>
      <c r="J1574" s="55"/>
      <c r="K1574" s="55"/>
      <c r="L1574" s="55"/>
      <c r="M1574" s="55"/>
      <c r="N1574" s="57"/>
      <c r="O1574" s="57" t="str">
        <f t="shared" si="73"/>
        <v/>
      </c>
      <c r="Q1574" s="38" t="s">
        <v>450</v>
      </c>
      <c r="R1574" s="38" t="str" cm="1">
        <f t="array" ref="R1574">_xlfn.XLOOKUP(Q1574,INDEX(Flettilisti,,1),INDEX(Flettilisti,,2),,0)</f>
        <v>Vantar flokkun</v>
      </c>
      <c r="S1574" s="38" t="str">
        <f>IF(ISBLANK(N1574),"",IF(N1574&lt;Gögn!$J$2,Gögn!$K$2,IF(N1574&gt;Gögn!$J$4,Gögn!$K$4,Gögn!$K$3)))</f>
        <v/>
      </c>
      <c r="T1574" s="49" t="str" cm="1">
        <f t="array" aca="1" ref="T1574" ca="1">IF(ISBLANK(B1574),"",IF(R1574="Styrkhæft",_xlfn.XLOOKUP(S1574,Vegalengdir[Texti],INDIRECT("Vegalengdir["&amp;'Upplýsingar um umsækjanda'!$B$10&amp;"]"),0%,0)))</f>
        <v/>
      </c>
      <c r="U1574" s="72" t="str">
        <f t="shared" si="74"/>
        <v/>
      </c>
    </row>
    <row r="1575" spans="1:21" x14ac:dyDescent="0.25">
      <c r="A1575" s="53">
        <f t="shared" si="72"/>
        <v>1574</v>
      </c>
      <c r="B1575" s="55"/>
      <c r="C1575" s="56"/>
      <c r="D1575" s="55"/>
      <c r="E1575" s="55"/>
      <c r="F1575" s="55"/>
      <c r="G1575" s="55"/>
      <c r="H1575" s="57"/>
      <c r="I1575" s="55"/>
      <c r="J1575" s="55"/>
      <c r="K1575" s="55"/>
      <c r="L1575" s="55"/>
      <c r="M1575" s="55"/>
      <c r="N1575" s="57"/>
      <c r="O1575" s="57" t="str">
        <f t="shared" si="73"/>
        <v/>
      </c>
      <c r="Q1575" s="38" t="s">
        <v>450</v>
      </c>
      <c r="R1575" s="38" t="str" cm="1">
        <f t="array" ref="R1575">_xlfn.XLOOKUP(Q1575,INDEX(Flettilisti,,1),INDEX(Flettilisti,,2),,0)</f>
        <v>Vantar flokkun</v>
      </c>
      <c r="S1575" s="38" t="str">
        <f>IF(ISBLANK(N1575),"",IF(N1575&lt;Gögn!$J$2,Gögn!$K$2,IF(N1575&gt;Gögn!$J$4,Gögn!$K$4,Gögn!$K$3)))</f>
        <v/>
      </c>
      <c r="T1575" s="49" t="str" cm="1">
        <f t="array" aca="1" ref="T1575" ca="1">IF(ISBLANK(B1575),"",IF(R1575="Styrkhæft",_xlfn.XLOOKUP(S1575,Vegalengdir[Texti],INDIRECT("Vegalengdir["&amp;'Upplýsingar um umsækjanda'!$B$10&amp;"]"),0%,0)))</f>
        <v/>
      </c>
      <c r="U1575" s="72" t="str">
        <f t="shared" si="74"/>
        <v/>
      </c>
    </row>
    <row r="1576" spans="1:21" x14ac:dyDescent="0.25">
      <c r="A1576" s="53">
        <f t="shared" si="72"/>
        <v>1575</v>
      </c>
      <c r="B1576" s="55"/>
      <c r="C1576" s="56"/>
      <c r="D1576" s="55"/>
      <c r="E1576" s="55"/>
      <c r="F1576" s="55"/>
      <c r="G1576" s="55"/>
      <c r="H1576" s="57"/>
      <c r="I1576" s="55"/>
      <c r="J1576" s="55"/>
      <c r="K1576" s="55"/>
      <c r="L1576" s="55"/>
      <c r="M1576" s="55"/>
      <c r="N1576" s="57"/>
      <c r="O1576" s="57" t="str">
        <f t="shared" si="73"/>
        <v/>
      </c>
      <c r="Q1576" s="38" t="s">
        <v>450</v>
      </c>
      <c r="R1576" s="38" t="str" cm="1">
        <f t="array" ref="R1576">_xlfn.XLOOKUP(Q1576,INDEX(Flettilisti,,1),INDEX(Flettilisti,,2),,0)</f>
        <v>Vantar flokkun</v>
      </c>
      <c r="S1576" s="38" t="str">
        <f>IF(ISBLANK(N1576),"",IF(N1576&lt;Gögn!$J$2,Gögn!$K$2,IF(N1576&gt;Gögn!$J$4,Gögn!$K$4,Gögn!$K$3)))</f>
        <v/>
      </c>
      <c r="T1576" s="49" t="str" cm="1">
        <f t="array" aca="1" ref="T1576" ca="1">IF(ISBLANK(B1576),"",IF(R1576="Styrkhæft",_xlfn.XLOOKUP(S1576,Vegalengdir[Texti],INDIRECT("Vegalengdir["&amp;'Upplýsingar um umsækjanda'!$B$10&amp;"]"),0%,0)))</f>
        <v/>
      </c>
      <c r="U1576" s="72" t="str">
        <f t="shared" si="74"/>
        <v/>
      </c>
    </row>
    <row r="1577" spans="1:21" x14ac:dyDescent="0.25">
      <c r="A1577" s="53">
        <f t="shared" si="72"/>
        <v>1576</v>
      </c>
      <c r="B1577" s="55"/>
      <c r="C1577" s="56"/>
      <c r="D1577" s="55"/>
      <c r="E1577" s="55"/>
      <c r="F1577" s="55"/>
      <c r="G1577" s="55"/>
      <c r="H1577" s="57"/>
      <c r="I1577" s="55"/>
      <c r="J1577" s="55"/>
      <c r="K1577" s="55"/>
      <c r="L1577" s="55"/>
      <c r="M1577" s="55"/>
      <c r="N1577" s="57"/>
      <c r="O1577" s="57" t="str">
        <f t="shared" si="73"/>
        <v/>
      </c>
      <c r="Q1577" s="38" t="s">
        <v>450</v>
      </c>
      <c r="R1577" s="38" t="str" cm="1">
        <f t="array" ref="R1577">_xlfn.XLOOKUP(Q1577,INDEX(Flettilisti,,1),INDEX(Flettilisti,,2),,0)</f>
        <v>Vantar flokkun</v>
      </c>
      <c r="S1577" s="38" t="str">
        <f>IF(ISBLANK(N1577),"",IF(N1577&lt;Gögn!$J$2,Gögn!$K$2,IF(N1577&gt;Gögn!$J$4,Gögn!$K$4,Gögn!$K$3)))</f>
        <v/>
      </c>
      <c r="T1577" s="49" t="str" cm="1">
        <f t="array" aca="1" ref="T1577" ca="1">IF(ISBLANK(B1577),"",IF(R1577="Styrkhæft",_xlfn.XLOOKUP(S1577,Vegalengdir[Texti],INDIRECT("Vegalengdir["&amp;'Upplýsingar um umsækjanda'!$B$10&amp;"]"),0%,0)))</f>
        <v/>
      </c>
      <c r="U1577" s="72" t="str">
        <f t="shared" si="74"/>
        <v/>
      </c>
    </row>
    <row r="1578" spans="1:21" x14ac:dyDescent="0.25">
      <c r="A1578" s="53">
        <f t="shared" si="72"/>
        <v>1577</v>
      </c>
      <c r="B1578" s="55"/>
      <c r="C1578" s="56"/>
      <c r="D1578" s="55"/>
      <c r="E1578" s="55"/>
      <c r="F1578" s="55"/>
      <c r="G1578" s="55"/>
      <c r="H1578" s="57"/>
      <c r="I1578" s="55"/>
      <c r="J1578" s="55"/>
      <c r="K1578" s="55"/>
      <c r="L1578" s="55"/>
      <c r="M1578" s="55"/>
      <c r="N1578" s="57"/>
      <c r="O1578" s="57" t="str">
        <f t="shared" si="73"/>
        <v/>
      </c>
      <c r="Q1578" s="38" t="s">
        <v>450</v>
      </c>
      <c r="R1578" s="38" t="str" cm="1">
        <f t="array" ref="R1578">_xlfn.XLOOKUP(Q1578,INDEX(Flettilisti,,1),INDEX(Flettilisti,,2),,0)</f>
        <v>Vantar flokkun</v>
      </c>
      <c r="S1578" s="38" t="str">
        <f>IF(ISBLANK(N1578),"",IF(N1578&lt;Gögn!$J$2,Gögn!$K$2,IF(N1578&gt;Gögn!$J$4,Gögn!$K$4,Gögn!$K$3)))</f>
        <v/>
      </c>
      <c r="T1578" s="49" t="str" cm="1">
        <f t="array" aca="1" ref="T1578" ca="1">IF(ISBLANK(B1578),"",IF(R1578="Styrkhæft",_xlfn.XLOOKUP(S1578,Vegalengdir[Texti],INDIRECT("Vegalengdir["&amp;'Upplýsingar um umsækjanda'!$B$10&amp;"]"),0%,0)))</f>
        <v/>
      </c>
      <c r="U1578" s="72" t="str">
        <f t="shared" si="74"/>
        <v/>
      </c>
    </row>
    <row r="1579" spans="1:21" x14ac:dyDescent="0.25">
      <c r="A1579" s="53">
        <f t="shared" ref="A1579:A1642" si="75">A1578+1</f>
        <v>1578</v>
      </c>
      <c r="B1579" s="55"/>
      <c r="C1579" s="56"/>
      <c r="D1579" s="55"/>
      <c r="E1579" s="55"/>
      <c r="F1579" s="55"/>
      <c r="G1579" s="55"/>
      <c r="H1579" s="57"/>
      <c r="I1579" s="55"/>
      <c r="J1579" s="55"/>
      <c r="K1579" s="55"/>
      <c r="L1579" s="55"/>
      <c r="M1579" s="55"/>
      <c r="N1579" s="57"/>
      <c r="O1579" s="57" t="str">
        <f t="shared" si="73"/>
        <v/>
      </c>
      <c r="Q1579" s="38" t="s">
        <v>450</v>
      </c>
      <c r="R1579" s="38" t="str" cm="1">
        <f t="array" ref="R1579">_xlfn.XLOOKUP(Q1579,INDEX(Flettilisti,,1),INDEX(Flettilisti,,2),,0)</f>
        <v>Vantar flokkun</v>
      </c>
      <c r="S1579" s="38" t="str">
        <f>IF(ISBLANK(N1579),"",IF(N1579&lt;Gögn!$J$2,Gögn!$K$2,IF(N1579&gt;Gögn!$J$4,Gögn!$K$4,Gögn!$K$3)))</f>
        <v/>
      </c>
      <c r="T1579" s="49" t="str" cm="1">
        <f t="array" aca="1" ref="T1579" ca="1">IF(ISBLANK(B1579),"",IF(R1579="Styrkhæft",_xlfn.XLOOKUP(S1579,Vegalengdir[Texti],INDIRECT("Vegalengdir["&amp;'Upplýsingar um umsækjanda'!$B$10&amp;"]"),0%,0)))</f>
        <v/>
      </c>
      <c r="U1579" s="72" t="str">
        <f t="shared" si="74"/>
        <v/>
      </c>
    </row>
    <row r="1580" spans="1:21" x14ac:dyDescent="0.25">
      <c r="A1580" s="53">
        <f t="shared" si="75"/>
        <v>1579</v>
      </c>
      <c r="B1580" s="55"/>
      <c r="C1580" s="56"/>
      <c r="D1580" s="55"/>
      <c r="E1580" s="55"/>
      <c r="F1580" s="55"/>
      <c r="G1580" s="55"/>
      <c r="H1580" s="57"/>
      <c r="I1580" s="55"/>
      <c r="J1580" s="55"/>
      <c r="K1580" s="55"/>
      <c r="L1580" s="55"/>
      <c r="M1580" s="55"/>
      <c r="N1580" s="57"/>
      <c r="O1580" s="57" t="str">
        <f t="shared" si="73"/>
        <v/>
      </c>
      <c r="Q1580" s="38" t="s">
        <v>450</v>
      </c>
      <c r="R1580" s="38" t="str" cm="1">
        <f t="array" ref="R1580">_xlfn.XLOOKUP(Q1580,INDEX(Flettilisti,,1),INDEX(Flettilisti,,2),,0)</f>
        <v>Vantar flokkun</v>
      </c>
      <c r="S1580" s="38" t="str">
        <f>IF(ISBLANK(N1580),"",IF(N1580&lt;Gögn!$J$2,Gögn!$K$2,IF(N1580&gt;Gögn!$J$4,Gögn!$K$4,Gögn!$K$3)))</f>
        <v/>
      </c>
      <c r="T1580" s="49" t="str" cm="1">
        <f t="array" aca="1" ref="T1580" ca="1">IF(ISBLANK(B1580),"",IF(R1580="Styrkhæft",_xlfn.XLOOKUP(S1580,Vegalengdir[Texti],INDIRECT("Vegalengdir["&amp;'Upplýsingar um umsækjanda'!$B$10&amp;"]"),0%,0)))</f>
        <v/>
      </c>
      <c r="U1580" s="72" t="str">
        <f t="shared" si="74"/>
        <v/>
      </c>
    </row>
    <row r="1581" spans="1:21" x14ac:dyDescent="0.25">
      <c r="A1581" s="53">
        <f t="shared" si="75"/>
        <v>1580</v>
      </c>
      <c r="B1581" s="55"/>
      <c r="C1581" s="56"/>
      <c r="D1581" s="55"/>
      <c r="E1581" s="55"/>
      <c r="F1581" s="55"/>
      <c r="G1581" s="55"/>
      <c r="H1581" s="57"/>
      <c r="I1581" s="55"/>
      <c r="J1581" s="55"/>
      <c r="K1581" s="55"/>
      <c r="L1581" s="55"/>
      <c r="M1581" s="55"/>
      <c r="N1581" s="57"/>
      <c r="O1581" s="57" t="str">
        <f t="shared" si="73"/>
        <v/>
      </c>
      <c r="Q1581" s="38" t="s">
        <v>450</v>
      </c>
      <c r="R1581" s="38" t="str" cm="1">
        <f t="array" ref="R1581">_xlfn.XLOOKUP(Q1581,INDEX(Flettilisti,,1),INDEX(Flettilisti,,2),,0)</f>
        <v>Vantar flokkun</v>
      </c>
      <c r="S1581" s="38" t="str">
        <f>IF(ISBLANK(N1581),"",IF(N1581&lt;Gögn!$J$2,Gögn!$K$2,IF(N1581&gt;Gögn!$J$4,Gögn!$K$4,Gögn!$K$3)))</f>
        <v/>
      </c>
      <c r="T1581" s="49" t="str" cm="1">
        <f t="array" aca="1" ref="T1581" ca="1">IF(ISBLANK(B1581),"",IF(R1581="Styrkhæft",_xlfn.XLOOKUP(S1581,Vegalengdir[Texti],INDIRECT("Vegalengdir["&amp;'Upplýsingar um umsækjanda'!$B$10&amp;"]"),0%,0)))</f>
        <v/>
      </c>
      <c r="U1581" s="72" t="str">
        <f t="shared" si="74"/>
        <v/>
      </c>
    </row>
    <row r="1582" spans="1:21" x14ac:dyDescent="0.25">
      <c r="A1582" s="53">
        <f t="shared" si="75"/>
        <v>1581</v>
      </c>
      <c r="B1582" s="55"/>
      <c r="C1582" s="56"/>
      <c r="D1582" s="55"/>
      <c r="E1582" s="55"/>
      <c r="F1582" s="55"/>
      <c r="G1582" s="55"/>
      <c r="H1582" s="57"/>
      <c r="I1582" s="55"/>
      <c r="J1582" s="55"/>
      <c r="K1582" s="55"/>
      <c r="L1582" s="55"/>
      <c r="M1582" s="55"/>
      <c r="N1582" s="57"/>
      <c r="O1582" s="57" t="str">
        <f t="shared" si="73"/>
        <v/>
      </c>
      <c r="Q1582" s="38" t="s">
        <v>450</v>
      </c>
      <c r="R1582" s="38" t="str" cm="1">
        <f t="array" ref="R1582">_xlfn.XLOOKUP(Q1582,INDEX(Flettilisti,,1),INDEX(Flettilisti,,2),,0)</f>
        <v>Vantar flokkun</v>
      </c>
      <c r="S1582" s="38" t="str">
        <f>IF(ISBLANK(N1582),"",IF(N1582&lt;Gögn!$J$2,Gögn!$K$2,IF(N1582&gt;Gögn!$J$4,Gögn!$K$4,Gögn!$K$3)))</f>
        <v/>
      </c>
      <c r="T1582" s="49" t="str" cm="1">
        <f t="array" aca="1" ref="T1582" ca="1">IF(ISBLANK(B1582),"",IF(R1582="Styrkhæft",_xlfn.XLOOKUP(S1582,Vegalengdir[Texti],INDIRECT("Vegalengdir["&amp;'Upplýsingar um umsækjanda'!$B$10&amp;"]"),0%,0)))</f>
        <v/>
      </c>
      <c r="U1582" s="72" t="str">
        <f t="shared" si="74"/>
        <v/>
      </c>
    </row>
    <row r="1583" spans="1:21" x14ac:dyDescent="0.25">
      <c r="A1583" s="53">
        <f t="shared" si="75"/>
        <v>1582</v>
      </c>
      <c r="B1583" s="55"/>
      <c r="C1583" s="56"/>
      <c r="D1583" s="55"/>
      <c r="E1583" s="55"/>
      <c r="F1583" s="55"/>
      <c r="G1583" s="55"/>
      <c r="H1583" s="57"/>
      <c r="I1583" s="55"/>
      <c r="J1583" s="55"/>
      <c r="K1583" s="55"/>
      <c r="L1583" s="55"/>
      <c r="M1583" s="55"/>
      <c r="N1583" s="57"/>
      <c r="O1583" s="57" t="str">
        <f t="shared" si="73"/>
        <v/>
      </c>
      <c r="Q1583" s="38" t="s">
        <v>450</v>
      </c>
      <c r="R1583" s="38" t="str" cm="1">
        <f t="array" ref="R1583">_xlfn.XLOOKUP(Q1583,INDEX(Flettilisti,,1),INDEX(Flettilisti,,2),,0)</f>
        <v>Vantar flokkun</v>
      </c>
      <c r="S1583" s="38" t="str">
        <f>IF(ISBLANK(N1583),"",IF(N1583&lt;Gögn!$J$2,Gögn!$K$2,IF(N1583&gt;Gögn!$J$4,Gögn!$K$4,Gögn!$K$3)))</f>
        <v/>
      </c>
      <c r="T1583" s="49" t="str" cm="1">
        <f t="array" aca="1" ref="T1583" ca="1">IF(ISBLANK(B1583),"",IF(R1583="Styrkhæft",_xlfn.XLOOKUP(S1583,Vegalengdir[Texti],INDIRECT("Vegalengdir["&amp;'Upplýsingar um umsækjanda'!$B$10&amp;"]"),0%,0)))</f>
        <v/>
      </c>
      <c r="U1583" s="72" t="str">
        <f t="shared" si="74"/>
        <v/>
      </c>
    </row>
    <row r="1584" spans="1:21" x14ac:dyDescent="0.25">
      <c r="A1584" s="53">
        <f t="shared" si="75"/>
        <v>1583</v>
      </c>
      <c r="B1584" s="55"/>
      <c r="C1584" s="56"/>
      <c r="D1584" s="55"/>
      <c r="E1584" s="55"/>
      <c r="F1584" s="55"/>
      <c r="G1584" s="55"/>
      <c r="H1584" s="57"/>
      <c r="I1584" s="55"/>
      <c r="J1584" s="55"/>
      <c r="K1584" s="55"/>
      <c r="L1584" s="55"/>
      <c r="M1584" s="55"/>
      <c r="N1584" s="57"/>
      <c r="O1584" s="57" t="str">
        <f t="shared" si="73"/>
        <v/>
      </c>
      <c r="Q1584" s="38" t="s">
        <v>450</v>
      </c>
      <c r="R1584" s="38" t="str" cm="1">
        <f t="array" ref="R1584">_xlfn.XLOOKUP(Q1584,INDEX(Flettilisti,,1),INDEX(Flettilisti,,2),,0)</f>
        <v>Vantar flokkun</v>
      </c>
      <c r="S1584" s="38" t="str">
        <f>IF(ISBLANK(N1584),"",IF(N1584&lt;Gögn!$J$2,Gögn!$K$2,IF(N1584&gt;Gögn!$J$4,Gögn!$K$4,Gögn!$K$3)))</f>
        <v/>
      </c>
      <c r="T1584" s="49" t="str" cm="1">
        <f t="array" aca="1" ref="T1584" ca="1">IF(ISBLANK(B1584),"",IF(R1584="Styrkhæft",_xlfn.XLOOKUP(S1584,Vegalengdir[Texti],INDIRECT("Vegalengdir["&amp;'Upplýsingar um umsækjanda'!$B$10&amp;"]"),0%,0)))</f>
        <v/>
      </c>
      <c r="U1584" s="72" t="str">
        <f t="shared" si="74"/>
        <v/>
      </c>
    </row>
    <row r="1585" spans="1:21" x14ac:dyDescent="0.25">
      <c r="A1585" s="53">
        <f t="shared" si="75"/>
        <v>1584</v>
      </c>
      <c r="B1585" s="55"/>
      <c r="C1585" s="56"/>
      <c r="D1585" s="55"/>
      <c r="E1585" s="55"/>
      <c r="F1585" s="55"/>
      <c r="G1585" s="55"/>
      <c r="H1585" s="57"/>
      <c r="I1585" s="55"/>
      <c r="J1585" s="55"/>
      <c r="K1585" s="55"/>
      <c r="L1585" s="55"/>
      <c r="M1585" s="55"/>
      <c r="N1585" s="57"/>
      <c r="O1585" s="57" t="str">
        <f t="shared" si="73"/>
        <v/>
      </c>
      <c r="Q1585" s="38" t="s">
        <v>450</v>
      </c>
      <c r="R1585" s="38" t="str" cm="1">
        <f t="array" ref="R1585">_xlfn.XLOOKUP(Q1585,INDEX(Flettilisti,,1),INDEX(Flettilisti,,2),,0)</f>
        <v>Vantar flokkun</v>
      </c>
      <c r="S1585" s="38" t="str">
        <f>IF(ISBLANK(N1585),"",IF(N1585&lt;Gögn!$J$2,Gögn!$K$2,IF(N1585&gt;Gögn!$J$4,Gögn!$K$4,Gögn!$K$3)))</f>
        <v/>
      </c>
      <c r="T1585" s="49" t="str" cm="1">
        <f t="array" aca="1" ref="T1585" ca="1">IF(ISBLANK(B1585),"",IF(R1585="Styrkhæft",_xlfn.XLOOKUP(S1585,Vegalengdir[Texti],INDIRECT("Vegalengdir["&amp;'Upplýsingar um umsækjanda'!$B$10&amp;"]"),0%,0)))</f>
        <v/>
      </c>
      <c r="U1585" s="72" t="str">
        <f t="shared" si="74"/>
        <v/>
      </c>
    </row>
    <row r="1586" spans="1:21" x14ac:dyDescent="0.25">
      <c r="A1586" s="53">
        <f t="shared" si="75"/>
        <v>1585</v>
      </c>
      <c r="B1586" s="55"/>
      <c r="C1586" s="56"/>
      <c r="D1586" s="55"/>
      <c r="E1586" s="55"/>
      <c r="F1586" s="55"/>
      <c r="G1586" s="55"/>
      <c r="H1586" s="57"/>
      <c r="I1586" s="55"/>
      <c r="J1586" s="55"/>
      <c r="K1586" s="55"/>
      <c r="L1586" s="55"/>
      <c r="M1586" s="55"/>
      <c r="N1586" s="57"/>
      <c r="O1586" s="57" t="str">
        <f t="shared" si="73"/>
        <v/>
      </c>
      <c r="Q1586" s="38" t="s">
        <v>450</v>
      </c>
      <c r="R1586" s="38" t="str" cm="1">
        <f t="array" ref="R1586">_xlfn.XLOOKUP(Q1586,INDEX(Flettilisti,,1),INDEX(Flettilisti,,2),,0)</f>
        <v>Vantar flokkun</v>
      </c>
      <c r="S1586" s="38" t="str">
        <f>IF(ISBLANK(N1586),"",IF(N1586&lt;Gögn!$J$2,Gögn!$K$2,IF(N1586&gt;Gögn!$J$4,Gögn!$K$4,Gögn!$K$3)))</f>
        <v/>
      </c>
      <c r="T1586" s="49" t="str" cm="1">
        <f t="array" aca="1" ref="T1586" ca="1">IF(ISBLANK(B1586),"",IF(R1586="Styrkhæft",_xlfn.XLOOKUP(S1586,Vegalengdir[Texti],INDIRECT("Vegalengdir["&amp;'Upplýsingar um umsækjanda'!$B$10&amp;"]"),0%,0)))</f>
        <v/>
      </c>
      <c r="U1586" s="72" t="str">
        <f t="shared" si="74"/>
        <v/>
      </c>
    </row>
    <row r="1587" spans="1:21" x14ac:dyDescent="0.25">
      <c r="A1587" s="53">
        <f t="shared" si="75"/>
        <v>1586</v>
      </c>
      <c r="B1587" s="55"/>
      <c r="C1587" s="56"/>
      <c r="D1587" s="55"/>
      <c r="E1587" s="55"/>
      <c r="F1587" s="55"/>
      <c r="G1587" s="55"/>
      <c r="H1587" s="57"/>
      <c r="I1587" s="55"/>
      <c r="J1587" s="55"/>
      <c r="K1587" s="55"/>
      <c r="L1587" s="55"/>
      <c r="M1587" s="55"/>
      <c r="N1587" s="57"/>
      <c r="O1587" s="57" t="str">
        <f t="shared" si="73"/>
        <v/>
      </c>
      <c r="Q1587" s="38" t="s">
        <v>450</v>
      </c>
      <c r="R1587" s="38" t="str" cm="1">
        <f t="array" ref="R1587">_xlfn.XLOOKUP(Q1587,INDEX(Flettilisti,,1),INDEX(Flettilisti,,2),,0)</f>
        <v>Vantar flokkun</v>
      </c>
      <c r="S1587" s="38" t="str">
        <f>IF(ISBLANK(N1587),"",IF(N1587&lt;Gögn!$J$2,Gögn!$K$2,IF(N1587&gt;Gögn!$J$4,Gögn!$K$4,Gögn!$K$3)))</f>
        <v/>
      </c>
      <c r="T1587" s="49" t="str" cm="1">
        <f t="array" aca="1" ref="T1587" ca="1">IF(ISBLANK(B1587),"",IF(R1587="Styrkhæft",_xlfn.XLOOKUP(S1587,Vegalengdir[Texti],INDIRECT("Vegalengdir["&amp;'Upplýsingar um umsækjanda'!$B$10&amp;"]"),0%,0)))</f>
        <v/>
      </c>
      <c r="U1587" s="72" t="str">
        <f t="shared" si="74"/>
        <v/>
      </c>
    </row>
    <row r="1588" spans="1:21" x14ac:dyDescent="0.25">
      <c r="A1588" s="53">
        <f t="shared" si="75"/>
        <v>1587</v>
      </c>
      <c r="B1588" s="55"/>
      <c r="C1588" s="56"/>
      <c r="D1588" s="55"/>
      <c r="E1588" s="55"/>
      <c r="F1588" s="55"/>
      <c r="G1588" s="55"/>
      <c r="H1588" s="57"/>
      <c r="I1588" s="55"/>
      <c r="J1588" s="55"/>
      <c r="K1588" s="55"/>
      <c r="L1588" s="55"/>
      <c r="M1588" s="55"/>
      <c r="N1588" s="57"/>
      <c r="O1588" s="57" t="str">
        <f t="shared" si="73"/>
        <v/>
      </c>
      <c r="Q1588" s="38" t="s">
        <v>450</v>
      </c>
      <c r="R1588" s="38" t="str" cm="1">
        <f t="array" ref="R1588">_xlfn.XLOOKUP(Q1588,INDEX(Flettilisti,,1),INDEX(Flettilisti,,2),,0)</f>
        <v>Vantar flokkun</v>
      </c>
      <c r="S1588" s="38" t="str">
        <f>IF(ISBLANK(N1588),"",IF(N1588&lt;Gögn!$J$2,Gögn!$K$2,IF(N1588&gt;Gögn!$J$4,Gögn!$K$4,Gögn!$K$3)))</f>
        <v/>
      </c>
      <c r="T1588" s="49" t="str" cm="1">
        <f t="array" aca="1" ref="T1588" ca="1">IF(ISBLANK(B1588),"",IF(R1588="Styrkhæft",_xlfn.XLOOKUP(S1588,Vegalengdir[Texti],INDIRECT("Vegalengdir["&amp;'Upplýsingar um umsækjanda'!$B$10&amp;"]"),0%,0)))</f>
        <v/>
      </c>
      <c r="U1588" s="72" t="str">
        <f t="shared" si="74"/>
        <v/>
      </c>
    </row>
    <row r="1589" spans="1:21" x14ac:dyDescent="0.25">
      <c r="A1589" s="53">
        <f t="shared" si="75"/>
        <v>1588</v>
      </c>
      <c r="B1589" s="55"/>
      <c r="C1589" s="56"/>
      <c r="D1589" s="55"/>
      <c r="E1589" s="55"/>
      <c r="F1589" s="55"/>
      <c r="G1589" s="55"/>
      <c r="H1589" s="57"/>
      <c r="I1589" s="55"/>
      <c r="J1589" s="55"/>
      <c r="K1589" s="55"/>
      <c r="L1589" s="55"/>
      <c r="M1589" s="55"/>
      <c r="N1589" s="57"/>
      <c r="O1589" s="57" t="str">
        <f t="shared" si="73"/>
        <v/>
      </c>
      <c r="Q1589" s="38" t="s">
        <v>450</v>
      </c>
      <c r="R1589" s="38" t="str" cm="1">
        <f t="array" ref="R1589">_xlfn.XLOOKUP(Q1589,INDEX(Flettilisti,,1),INDEX(Flettilisti,,2),,0)</f>
        <v>Vantar flokkun</v>
      </c>
      <c r="S1589" s="38" t="str">
        <f>IF(ISBLANK(N1589),"",IF(N1589&lt;Gögn!$J$2,Gögn!$K$2,IF(N1589&gt;Gögn!$J$4,Gögn!$K$4,Gögn!$K$3)))</f>
        <v/>
      </c>
      <c r="T1589" s="49" t="str" cm="1">
        <f t="array" aca="1" ref="T1589" ca="1">IF(ISBLANK(B1589),"",IF(R1589="Styrkhæft",_xlfn.XLOOKUP(S1589,Vegalengdir[Texti],INDIRECT("Vegalengdir["&amp;'Upplýsingar um umsækjanda'!$B$10&amp;"]"),0%,0)))</f>
        <v/>
      </c>
      <c r="U1589" s="72" t="str">
        <f t="shared" si="74"/>
        <v/>
      </c>
    </row>
    <row r="1590" spans="1:21" x14ac:dyDescent="0.25">
      <c r="A1590" s="53">
        <f t="shared" si="75"/>
        <v>1589</v>
      </c>
      <c r="B1590" s="55"/>
      <c r="C1590" s="56"/>
      <c r="D1590" s="55"/>
      <c r="E1590" s="55"/>
      <c r="F1590" s="55"/>
      <c r="G1590" s="55"/>
      <c r="H1590" s="57"/>
      <c r="I1590" s="55"/>
      <c r="J1590" s="55"/>
      <c r="K1590" s="55"/>
      <c r="L1590" s="55"/>
      <c r="M1590" s="55"/>
      <c r="N1590" s="57"/>
      <c r="O1590" s="57" t="str">
        <f t="shared" si="73"/>
        <v/>
      </c>
      <c r="Q1590" s="38" t="s">
        <v>450</v>
      </c>
      <c r="R1590" s="38" t="str" cm="1">
        <f t="array" ref="R1590">_xlfn.XLOOKUP(Q1590,INDEX(Flettilisti,,1),INDEX(Flettilisti,,2),,0)</f>
        <v>Vantar flokkun</v>
      </c>
      <c r="S1590" s="38" t="str">
        <f>IF(ISBLANK(N1590),"",IF(N1590&lt;Gögn!$J$2,Gögn!$K$2,IF(N1590&gt;Gögn!$J$4,Gögn!$K$4,Gögn!$K$3)))</f>
        <v/>
      </c>
      <c r="T1590" s="49" t="str" cm="1">
        <f t="array" aca="1" ref="T1590" ca="1">IF(ISBLANK(B1590),"",IF(R1590="Styrkhæft",_xlfn.XLOOKUP(S1590,Vegalengdir[Texti],INDIRECT("Vegalengdir["&amp;'Upplýsingar um umsækjanda'!$B$10&amp;"]"),0%,0)))</f>
        <v/>
      </c>
      <c r="U1590" s="72" t="str">
        <f t="shared" si="74"/>
        <v/>
      </c>
    </row>
    <row r="1591" spans="1:21" x14ac:dyDescent="0.25">
      <c r="A1591" s="53">
        <f t="shared" si="75"/>
        <v>1590</v>
      </c>
      <c r="B1591" s="55"/>
      <c r="C1591" s="56"/>
      <c r="D1591" s="55"/>
      <c r="E1591" s="55"/>
      <c r="F1591" s="55"/>
      <c r="G1591" s="55"/>
      <c r="H1591" s="57"/>
      <c r="I1591" s="55"/>
      <c r="J1591" s="55"/>
      <c r="K1591" s="55"/>
      <c r="L1591" s="55"/>
      <c r="M1591" s="55"/>
      <c r="N1591" s="57"/>
      <c r="O1591" s="57" t="str">
        <f t="shared" si="73"/>
        <v/>
      </c>
      <c r="Q1591" s="38" t="s">
        <v>450</v>
      </c>
      <c r="R1591" s="38" t="str" cm="1">
        <f t="array" ref="R1591">_xlfn.XLOOKUP(Q1591,INDEX(Flettilisti,,1),INDEX(Flettilisti,,2),,0)</f>
        <v>Vantar flokkun</v>
      </c>
      <c r="S1591" s="38" t="str">
        <f>IF(ISBLANK(N1591),"",IF(N1591&lt;Gögn!$J$2,Gögn!$K$2,IF(N1591&gt;Gögn!$J$4,Gögn!$K$4,Gögn!$K$3)))</f>
        <v/>
      </c>
      <c r="T1591" s="49" t="str" cm="1">
        <f t="array" aca="1" ref="T1591" ca="1">IF(ISBLANK(B1591),"",IF(R1591="Styrkhæft",_xlfn.XLOOKUP(S1591,Vegalengdir[Texti],INDIRECT("Vegalengdir["&amp;'Upplýsingar um umsækjanda'!$B$10&amp;"]"),0%,0)))</f>
        <v/>
      </c>
      <c r="U1591" s="72" t="str">
        <f t="shared" si="74"/>
        <v/>
      </c>
    </row>
    <row r="1592" spans="1:21" x14ac:dyDescent="0.25">
      <c r="A1592" s="53">
        <f t="shared" si="75"/>
        <v>1591</v>
      </c>
      <c r="B1592" s="55"/>
      <c r="C1592" s="56"/>
      <c r="D1592" s="55"/>
      <c r="E1592" s="55"/>
      <c r="F1592" s="55"/>
      <c r="G1592" s="55"/>
      <c r="H1592" s="57"/>
      <c r="I1592" s="55"/>
      <c r="J1592" s="55"/>
      <c r="K1592" s="55"/>
      <c r="L1592" s="55"/>
      <c r="M1592" s="55"/>
      <c r="N1592" s="57"/>
      <c r="O1592" s="57" t="str">
        <f t="shared" si="73"/>
        <v/>
      </c>
      <c r="Q1592" s="38" t="s">
        <v>450</v>
      </c>
      <c r="R1592" s="38" t="str" cm="1">
        <f t="array" ref="R1592">_xlfn.XLOOKUP(Q1592,INDEX(Flettilisti,,1),INDEX(Flettilisti,,2),,0)</f>
        <v>Vantar flokkun</v>
      </c>
      <c r="S1592" s="38" t="str">
        <f>IF(ISBLANK(N1592),"",IF(N1592&lt;Gögn!$J$2,Gögn!$K$2,IF(N1592&gt;Gögn!$J$4,Gögn!$K$4,Gögn!$K$3)))</f>
        <v/>
      </c>
      <c r="T1592" s="49" t="str" cm="1">
        <f t="array" aca="1" ref="T1592" ca="1">IF(ISBLANK(B1592),"",IF(R1592="Styrkhæft",_xlfn.XLOOKUP(S1592,Vegalengdir[Texti],INDIRECT("Vegalengdir["&amp;'Upplýsingar um umsækjanda'!$B$10&amp;"]"),0%,0)))</f>
        <v/>
      </c>
      <c r="U1592" s="72" t="str">
        <f t="shared" si="74"/>
        <v/>
      </c>
    </row>
    <row r="1593" spans="1:21" x14ac:dyDescent="0.25">
      <c r="A1593" s="53">
        <f t="shared" si="75"/>
        <v>1592</v>
      </c>
      <c r="B1593" s="55"/>
      <c r="C1593" s="56"/>
      <c r="D1593" s="55"/>
      <c r="E1593" s="55"/>
      <c r="F1593" s="55"/>
      <c r="G1593" s="55"/>
      <c r="H1593" s="57"/>
      <c r="I1593" s="55"/>
      <c r="J1593" s="55"/>
      <c r="K1593" s="55"/>
      <c r="L1593" s="55"/>
      <c r="M1593" s="55"/>
      <c r="N1593" s="57"/>
      <c r="O1593" s="57" t="str">
        <f t="shared" si="73"/>
        <v/>
      </c>
      <c r="Q1593" s="38" t="s">
        <v>450</v>
      </c>
      <c r="R1593" s="38" t="str" cm="1">
        <f t="array" ref="R1593">_xlfn.XLOOKUP(Q1593,INDEX(Flettilisti,,1),INDEX(Flettilisti,,2),,0)</f>
        <v>Vantar flokkun</v>
      </c>
      <c r="S1593" s="38" t="str">
        <f>IF(ISBLANK(N1593),"",IF(N1593&lt;Gögn!$J$2,Gögn!$K$2,IF(N1593&gt;Gögn!$J$4,Gögn!$K$4,Gögn!$K$3)))</f>
        <v/>
      </c>
      <c r="T1593" s="49" t="str" cm="1">
        <f t="array" aca="1" ref="T1593" ca="1">IF(ISBLANK(B1593),"",IF(R1593="Styrkhæft",_xlfn.XLOOKUP(S1593,Vegalengdir[Texti],INDIRECT("Vegalengdir["&amp;'Upplýsingar um umsækjanda'!$B$10&amp;"]"),0%,0)))</f>
        <v/>
      </c>
      <c r="U1593" s="72" t="str">
        <f t="shared" si="74"/>
        <v/>
      </c>
    </row>
    <row r="1594" spans="1:21" x14ac:dyDescent="0.25">
      <c r="A1594" s="53">
        <f t="shared" si="75"/>
        <v>1593</v>
      </c>
      <c r="B1594" s="55"/>
      <c r="C1594" s="56"/>
      <c r="D1594" s="55"/>
      <c r="E1594" s="55"/>
      <c r="F1594" s="55"/>
      <c r="G1594" s="55"/>
      <c r="H1594" s="57"/>
      <c r="I1594" s="55"/>
      <c r="J1594" s="55"/>
      <c r="K1594" s="55"/>
      <c r="L1594" s="55"/>
      <c r="M1594" s="55"/>
      <c r="N1594" s="57"/>
      <c r="O1594" s="57" t="str">
        <f t="shared" si="73"/>
        <v/>
      </c>
      <c r="Q1594" s="38" t="s">
        <v>450</v>
      </c>
      <c r="R1594" s="38" t="str" cm="1">
        <f t="array" ref="R1594">_xlfn.XLOOKUP(Q1594,INDEX(Flettilisti,,1),INDEX(Flettilisti,,2),,0)</f>
        <v>Vantar flokkun</v>
      </c>
      <c r="S1594" s="38" t="str">
        <f>IF(ISBLANK(N1594),"",IF(N1594&lt;Gögn!$J$2,Gögn!$K$2,IF(N1594&gt;Gögn!$J$4,Gögn!$K$4,Gögn!$K$3)))</f>
        <v/>
      </c>
      <c r="T1594" s="49" t="str" cm="1">
        <f t="array" aca="1" ref="T1594" ca="1">IF(ISBLANK(B1594),"",IF(R1594="Styrkhæft",_xlfn.XLOOKUP(S1594,Vegalengdir[Texti],INDIRECT("Vegalengdir["&amp;'Upplýsingar um umsækjanda'!$B$10&amp;"]"),0%,0)))</f>
        <v/>
      </c>
      <c r="U1594" s="72" t="str">
        <f t="shared" si="74"/>
        <v/>
      </c>
    </row>
    <row r="1595" spans="1:21" x14ac:dyDescent="0.25">
      <c r="A1595" s="53">
        <f t="shared" si="75"/>
        <v>1594</v>
      </c>
      <c r="B1595" s="55"/>
      <c r="C1595" s="56"/>
      <c r="D1595" s="55"/>
      <c r="E1595" s="55"/>
      <c r="F1595" s="55"/>
      <c r="G1595" s="55"/>
      <c r="H1595" s="57"/>
      <c r="I1595" s="55"/>
      <c r="J1595" s="55"/>
      <c r="K1595" s="55"/>
      <c r="L1595" s="55"/>
      <c r="M1595" s="55"/>
      <c r="N1595" s="57"/>
      <c r="O1595" s="57" t="str">
        <f t="shared" si="73"/>
        <v/>
      </c>
      <c r="Q1595" s="38" t="s">
        <v>450</v>
      </c>
      <c r="R1595" s="38" t="str" cm="1">
        <f t="array" ref="R1595">_xlfn.XLOOKUP(Q1595,INDEX(Flettilisti,,1),INDEX(Flettilisti,,2),,0)</f>
        <v>Vantar flokkun</v>
      </c>
      <c r="S1595" s="38" t="str">
        <f>IF(ISBLANK(N1595),"",IF(N1595&lt;Gögn!$J$2,Gögn!$K$2,IF(N1595&gt;Gögn!$J$4,Gögn!$K$4,Gögn!$K$3)))</f>
        <v/>
      </c>
      <c r="T1595" s="49" t="str" cm="1">
        <f t="array" aca="1" ref="T1595" ca="1">IF(ISBLANK(B1595),"",IF(R1595="Styrkhæft",_xlfn.XLOOKUP(S1595,Vegalengdir[Texti],INDIRECT("Vegalengdir["&amp;'Upplýsingar um umsækjanda'!$B$10&amp;"]"),0%,0)))</f>
        <v/>
      </c>
      <c r="U1595" s="72" t="str">
        <f t="shared" si="74"/>
        <v/>
      </c>
    </row>
    <row r="1596" spans="1:21" x14ac:dyDescent="0.25">
      <c r="A1596" s="53">
        <f t="shared" si="75"/>
        <v>1595</v>
      </c>
      <c r="B1596" s="55"/>
      <c r="C1596" s="56"/>
      <c r="D1596" s="55"/>
      <c r="E1596" s="55"/>
      <c r="F1596" s="55"/>
      <c r="G1596" s="55"/>
      <c r="H1596" s="57"/>
      <c r="I1596" s="55"/>
      <c r="J1596" s="55"/>
      <c r="K1596" s="55"/>
      <c r="L1596" s="55"/>
      <c r="M1596" s="55"/>
      <c r="N1596" s="57"/>
      <c r="O1596" s="57" t="str">
        <f t="shared" si="73"/>
        <v/>
      </c>
      <c r="Q1596" s="38" t="s">
        <v>450</v>
      </c>
      <c r="R1596" s="38" t="str" cm="1">
        <f t="array" ref="R1596">_xlfn.XLOOKUP(Q1596,INDEX(Flettilisti,,1),INDEX(Flettilisti,,2),,0)</f>
        <v>Vantar flokkun</v>
      </c>
      <c r="S1596" s="38" t="str">
        <f>IF(ISBLANK(N1596),"",IF(N1596&lt;Gögn!$J$2,Gögn!$K$2,IF(N1596&gt;Gögn!$J$4,Gögn!$K$4,Gögn!$K$3)))</f>
        <v/>
      </c>
      <c r="T1596" s="49" t="str" cm="1">
        <f t="array" aca="1" ref="T1596" ca="1">IF(ISBLANK(B1596),"",IF(R1596="Styrkhæft",_xlfn.XLOOKUP(S1596,Vegalengdir[Texti],INDIRECT("Vegalengdir["&amp;'Upplýsingar um umsækjanda'!$B$10&amp;"]"),0%,0)))</f>
        <v/>
      </c>
      <c r="U1596" s="72" t="str">
        <f t="shared" si="74"/>
        <v/>
      </c>
    </row>
    <row r="1597" spans="1:21" x14ac:dyDescent="0.25">
      <c r="A1597" s="53">
        <f t="shared" si="75"/>
        <v>1596</v>
      </c>
      <c r="B1597" s="55"/>
      <c r="C1597" s="56"/>
      <c r="D1597" s="55"/>
      <c r="E1597" s="55"/>
      <c r="F1597" s="55"/>
      <c r="G1597" s="55"/>
      <c r="H1597" s="57"/>
      <c r="I1597" s="55"/>
      <c r="J1597" s="55"/>
      <c r="K1597" s="55"/>
      <c r="L1597" s="55"/>
      <c r="M1597" s="55"/>
      <c r="N1597" s="57"/>
      <c r="O1597" s="57" t="str">
        <f t="shared" si="73"/>
        <v/>
      </c>
      <c r="Q1597" s="38" t="s">
        <v>450</v>
      </c>
      <c r="R1597" s="38" t="str" cm="1">
        <f t="array" ref="R1597">_xlfn.XLOOKUP(Q1597,INDEX(Flettilisti,,1),INDEX(Flettilisti,,2),,0)</f>
        <v>Vantar flokkun</v>
      </c>
      <c r="S1597" s="38" t="str">
        <f>IF(ISBLANK(N1597),"",IF(N1597&lt;Gögn!$J$2,Gögn!$K$2,IF(N1597&gt;Gögn!$J$4,Gögn!$K$4,Gögn!$K$3)))</f>
        <v/>
      </c>
      <c r="T1597" s="49" t="str" cm="1">
        <f t="array" aca="1" ref="T1597" ca="1">IF(ISBLANK(B1597),"",IF(R1597="Styrkhæft",_xlfn.XLOOKUP(S1597,Vegalengdir[Texti],INDIRECT("Vegalengdir["&amp;'Upplýsingar um umsækjanda'!$B$10&amp;"]"),0%,0)))</f>
        <v/>
      </c>
      <c r="U1597" s="72" t="str">
        <f t="shared" si="74"/>
        <v/>
      </c>
    </row>
    <row r="1598" spans="1:21" x14ac:dyDescent="0.25">
      <c r="A1598" s="53">
        <f t="shared" si="75"/>
        <v>1597</v>
      </c>
      <c r="B1598" s="55"/>
      <c r="C1598" s="56"/>
      <c r="D1598" s="55"/>
      <c r="E1598" s="55"/>
      <c r="F1598" s="55"/>
      <c r="G1598" s="55"/>
      <c r="H1598" s="57"/>
      <c r="I1598" s="55"/>
      <c r="J1598" s="55"/>
      <c r="K1598" s="55"/>
      <c r="L1598" s="55"/>
      <c r="M1598" s="55"/>
      <c r="N1598" s="57"/>
      <c r="O1598" s="57" t="str">
        <f t="shared" si="73"/>
        <v/>
      </c>
      <c r="Q1598" s="38" t="s">
        <v>450</v>
      </c>
      <c r="R1598" s="38" t="str" cm="1">
        <f t="array" ref="R1598">_xlfn.XLOOKUP(Q1598,INDEX(Flettilisti,,1),INDEX(Flettilisti,,2),,0)</f>
        <v>Vantar flokkun</v>
      </c>
      <c r="S1598" s="38" t="str">
        <f>IF(ISBLANK(N1598),"",IF(N1598&lt;Gögn!$J$2,Gögn!$K$2,IF(N1598&gt;Gögn!$J$4,Gögn!$K$4,Gögn!$K$3)))</f>
        <v/>
      </c>
      <c r="T1598" s="49" t="str" cm="1">
        <f t="array" aca="1" ref="T1598" ca="1">IF(ISBLANK(B1598),"",IF(R1598="Styrkhæft",_xlfn.XLOOKUP(S1598,Vegalengdir[Texti],INDIRECT("Vegalengdir["&amp;'Upplýsingar um umsækjanda'!$B$10&amp;"]"),0%,0)))</f>
        <v/>
      </c>
      <c r="U1598" s="72" t="str">
        <f t="shared" si="74"/>
        <v/>
      </c>
    </row>
    <row r="1599" spans="1:21" x14ac:dyDescent="0.25">
      <c r="A1599" s="53">
        <f t="shared" si="75"/>
        <v>1598</v>
      </c>
      <c r="B1599" s="55"/>
      <c r="C1599" s="56"/>
      <c r="D1599" s="55"/>
      <c r="E1599" s="55"/>
      <c r="F1599" s="55"/>
      <c r="G1599" s="55"/>
      <c r="H1599" s="57"/>
      <c r="I1599" s="55"/>
      <c r="J1599" s="55"/>
      <c r="K1599" s="55"/>
      <c r="L1599" s="55"/>
      <c r="M1599" s="55"/>
      <c r="N1599" s="57"/>
      <c r="O1599" s="57" t="str">
        <f t="shared" si="73"/>
        <v/>
      </c>
      <c r="Q1599" s="38" t="s">
        <v>450</v>
      </c>
      <c r="R1599" s="38" t="str" cm="1">
        <f t="array" ref="R1599">_xlfn.XLOOKUP(Q1599,INDEX(Flettilisti,,1),INDEX(Flettilisti,,2),,0)</f>
        <v>Vantar flokkun</v>
      </c>
      <c r="S1599" s="38" t="str">
        <f>IF(ISBLANK(N1599),"",IF(N1599&lt;Gögn!$J$2,Gögn!$K$2,IF(N1599&gt;Gögn!$J$4,Gögn!$K$4,Gögn!$K$3)))</f>
        <v/>
      </c>
      <c r="T1599" s="49" t="str" cm="1">
        <f t="array" aca="1" ref="T1599" ca="1">IF(ISBLANK(B1599),"",IF(R1599="Styrkhæft",_xlfn.XLOOKUP(S1599,Vegalengdir[Texti],INDIRECT("Vegalengdir["&amp;'Upplýsingar um umsækjanda'!$B$10&amp;"]"),0%,0)))</f>
        <v/>
      </c>
      <c r="U1599" s="72" t="str">
        <f t="shared" si="74"/>
        <v/>
      </c>
    </row>
    <row r="1600" spans="1:21" x14ac:dyDescent="0.25">
      <c r="A1600" s="53">
        <f t="shared" si="75"/>
        <v>1599</v>
      </c>
      <c r="B1600" s="55"/>
      <c r="C1600" s="56"/>
      <c r="D1600" s="55"/>
      <c r="E1600" s="55"/>
      <c r="F1600" s="55"/>
      <c r="G1600" s="55"/>
      <c r="H1600" s="57"/>
      <c r="I1600" s="55"/>
      <c r="J1600" s="55"/>
      <c r="K1600" s="55"/>
      <c r="L1600" s="55"/>
      <c r="M1600" s="55"/>
      <c r="N1600" s="57"/>
      <c r="O1600" s="57" t="str">
        <f t="shared" si="73"/>
        <v/>
      </c>
      <c r="Q1600" s="38" t="s">
        <v>450</v>
      </c>
      <c r="R1600" s="38" t="str" cm="1">
        <f t="array" ref="R1600">_xlfn.XLOOKUP(Q1600,INDEX(Flettilisti,,1),INDEX(Flettilisti,,2),,0)</f>
        <v>Vantar flokkun</v>
      </c>
      <c r="S1600" s="38" t="str">
        <f>IF(ISBLANK(N1600),"",IF(N1600&lt;Gögn!$J$2,Gögn!$K$2,IF(N1600&gt;Gögn!$J$4,Gögn!$K$4,Gögn!$K$3)))</f>
        <v/>
      </c>
      <c r="T1600" s="49" t="str" cm="1">
        <f t="array" aca="1" ref="T1600" ca="1">IF(ISBLANK(B1600),"",IF(R1600="Styrkhæft",_xlfn.XLOOKUP(S1600,Vegalengdir[Texti],INDIRECT("Vegalengdir["&amp;'Upplýsingar um umsækjanda'!$B$10&amp;"]"),0%,0)))</f>
        <v/>
      </c>
      <c r="U1600" s="72" t="str">
        <f t="shared" si="74"/>
        <v/>
      </c>
    </row>
    <row r="1601" spans="1:21" x14ac:dyDescent="0.25">
      <c r="A1601" s="53">
        <f t="shared" si="75"/>
        <v>1600</v>
      </c>
      <c r="B1601" s="55"/>
      <c r="C1601" s="56"/>
      <c r="D1601" s="55"/>
      <c r="E1601" s="55"/>
      <c r="F1601" s="55"/>
      <c r="G1601" s="55"/>
      <c r="H1601" s="57"/>
      <c r="I1601" s="55"/>
      <c r="J1601" s="55"/>
      <c r="K1601" s="55"/>
      <c r="L1601" s="55"/>
      <c r="M1601" s="55"/>
      <c r="N1601" s="57"/>
      <c r="O1601" s="57" t="str">
        <f t="shared" si="73"/>
        <v/>
      </c>
      <c r="Q1601" s="38" t="s">
        <v>450</v>
      </c>
      <c r="R1601" s="38" t="str" cm="1">
        <f t="array" ref="R1601">_xlfn.XLOOKUP(Q1601,INDEX(Flettilisti,,1),INDEX(Flettilisti,,2),,0)</f>
        <v>Vantar flokkun</v>
      </c>
      <c r="S1601" s="38" t="str">
        <f>IF(ISBLANK(N1601),"",IF(N1601&lt;Gögn!$J$2,Gögn!$K$2,IF(N1601&gt;Gögn!$J$4,Gögn!$K$4,Gögn!$K$3)))</f>
        <v/>
      </c>
      <c r="T1601" s="49" t="str" cm="1">
        <f t="array" aca="1" ref="T1601" ca="1">IF(ISBLANK(B1601),"",IF(R1601="Styrkhæft",_xlfn.XLOOKUP(S1601,Vegalengdir[Texti],INDIRECT("Vegalengdir["&amp;'Upplýsingar um umsækjanda'!$B$10&amp;"]"),0%,0)))</f>
        <v/>
      </c>
      <c r="U1601" s="72" t="str">
        <f t="shared" si="74"/>
        <v/>
      </c>
    </row>
    <row r="1602" spans="1:21" x14ac:dyDescent="0.25">
      <c r="A1602" s="53">
        <f t="shared" si="75"/>
        <v>1601</v>
      </c>
      <c r="B1602" s="55"/>
      <c r="C1602" s="56"/>
      <c r="D1602" s="55"/>
      <c r="E1602" s="55"/>
      <c r="F1602" s="55"/>
      <c r="G1602" s="55"/>
      <c r="H1602" s="57"/>
      <c r="I1602" s="55"/>
      <c r="J1602" s="55"/>
      <c r="K1602" s="55"/>
      <c r="L1602" s="55"/>
      <c r="M1602" s="55"/>
      <c r="N1602" s="57"/>
      <c r="O1602" s="57" t="str">
        <f t="shared" si="73"/>
        <v/>
      </c>
      <c r="Q1602" s="38" t="s">
        <v>450</v>
      </c>
      <c r="R1602" s="38" t="str" cm="1">
        <f t="array" ref="R1602">_xlfn.XLOOKUP(Q1602,INDEX(Flettilisti,,1),INDEX(Flettilisti,,2),,0)</f>
        <v>Vantar flokkun</v>
      </c>
      <c r="S1602" s="38" t="str">
        <f>IF(ISBLANK(N1602),"",IF(N1602&lt;Gögn!$J$2,Gögn!$K$2,IF(N1602&gt;Gögn!$J$4,Gögn!$K$4,Gögn!$K$3)))</f>
        <v/>
      </c>
      <c r="T1602" s="49" t="str" cm="1">
        <f t="array" aca="1" ref="T1602" ca="1">IF(ISBLANK(B1602),"",IF(R1602="Styrkhæft",_xlfn.XLOOKUP(S1602,Vegalengdir[Texti],INDIRECT("Vegalengdir["&amp;'Upplýsingar um umsækjanda'!$B$10&amp;"]"),0%,0)))</f>
        <v/>
      </c>
      <c r="U1602" s="72" t="str">
        <f t="shared" si="74"/>
        <v/>
      </c>
    </row>
    <row r="1603" spans="1:21" x14ac:dyDescent="0.25">
      <c r="A1603" s="53">
        <f t="shared" si="75"/>
        <v>1602</v>
      </c>
      <c r="B1603" s="55"/>
      <c r="C1603" s="56"/>
      <c r="D1603" s="55"/>
      <c r="E1603" s="55"/>
      <c r="F1603" s="55"/>
      <c r="G1603" s="55"/>
      <c r="H1603" s="57"/>
      <c r="I1603" s="55"/>
      <c r="J1603" s="55"/>
      <c r="K1603" s="55"/>
      <c r="L1603" s="55"/>
      <c r="M1603" s="55"/>
      <c r="N1603" s="57"/>
      <c r="O1603" s="57" t="str">
        <f t="shared" ref="O1603:O1666" si="76">IFERROR(IF(ISBLANK(B1603),"",H1603/N1603),0)</f>
        <v/>
      </c>
      <c r="Q1603" s="38" t="s">
        <v>450</v>
      </c>
      <c r="R1603" s="38" t="str" cm="1">
        <f t="array" ref="R1603">_xlfn.XLOOKUP(Q1603,INDEX(Flettilisti,,1),INDEX(Flettilisti,,2),,0)</f>
        <v>Vantar flokkun</v>
      </c>
      <c r="S1603" s="38" t="str">
        <f>IF(ISBLANK(N1603),"",IF(N1603&lt;Gögn!$J$2,Gögn!$K$2,IF(N1603&gt;Gögn!$J$4,Gögn!$K$4,Gögn!$K$3)))</f>
        <v/>
      </c>
      <c r="T1603" s="49" t="str" cm="1">
        <f t="array" aca="1" ref="T1603" ca="1">IF(ISBLANK(B1603),"",IF(R1603="Styrkhæft",_xlfn.XLOOKUP(S1603,Vegalengdir[Texti],INDIRECT("Vegalengdir["&amp;'Upplýsingar um umsækjanda'!$B$10&amp;"]"),0%,0)))</f>
        <v/>
      </c>
      <c r="U1603" s="72" t="str">
        <f t="shared" ref="U1603:U1666" si="77">IF(ISBLANK(B1603),"",T1603*H1603)</f>
        <v/>
      </c>
    </row>
    <row r="1604" spans="1:21" x14ac:dyDescent="0.25">
      <c r="A1604" s="53">
        <f t="shared" si="75"/>
        <v>1603</v>
      </c>
      <c r="B1604" s="55"/>
      <c r="C1604" s="56"/>
      <c r="D1604" s="55"/>
      <c r="E1604" s="55"/>
      <c r="F1604" s="55"/>
      <c r="G1604" s="55"/>
      <c r="H1604" s="57"/>
      <c r="I1604" s="55"/>
      <c r="J1604" s="55"/>
      <c r="K1604" s="55"/>
      <c r="L1604" s="55"/>
      <c r="M1604" s="55"/>
      <c r="N1604" s="57"/>
      <c r="O1604" s="57" t="str">
        <f t="shared" si="76"/>
        <v/>
      </c>
      <c r="Q1604" s="38" t="s">
        <v>450</v>
      </c>
      <c r="R1604" s="38" t="str" cm="1">
        <f t="array" ref="R1604">_xlfn.XLOOKUP(Q1604,INDEX(Flettilisti,,1),INDEX(Flettilisti,,2),,0)</f>
        <v>Vantar flokkun</v>
      </c>
      <c r="S1604" s="38" t="str">
        <f>IF(ISBLANK(N1604),"",IF(N1604&lt;Gögn!$J$2,Gögn!$K$2,IF(N1604&gt;Gögn!$J$4,Gögn!$K$4,Gögn!$K$3)))</f>
        <v/>
      </c>
      <c r="T1604" s="49" t="str" cm="1">
        <f t="array" aca="1" ref="T1604" ca="1">IF(ISBLANK(B1604),"",IF(R1604="Styrkhæft",_xlfn.XLOOKUP(S1604,Vegalengdir[Texti],INDIRECT("Vegalengdir["&amp;'Upplýsingar um umsækjanda'!$B$10&amp;"]"),0%,0)))</f>
        <v/>
      </c>
      <c r="U1604" s="72" t="str">
        <f t="shared" si="77"/>
        <v/>
      </c>
    </row>
    <row r="1605" spans="1:21" x14ac:dyDescent="0.25">
      <c r="A1605" s="53">
        <f t="shared" si="75"/>
        <v>1604</v>
      </c>
      <c r="B1605" s="55"/>
      <c r="C1605" s="56"/>
      <c r="D1605" s="55"/>
      <c r="E1605" s="55"/>
      <c r="F1605" s="55"/>
      <c r="G1605" s="55"/>
      <c r="H1605" s="57"/>
      <c r="I1605" s="55"/>
      <c r="J1605" s="55"/>
      <c r="K1605" s="55"/>
      <c r="L1605" s="55"/>
      <c r="M1605" s="55"/>
      <c r="N1605" s="57"/>
      <c r="O1605" s="57" t="str">
        <f t="shared" si="76"/>
        <v/>
      </c>
      <c r="Q1605" s="38" t="s">
        <v>450</v>
      </c>
      <c r="R1605" s="38" t="str" cm="1">
        <f t="array" ref="R1605">_xlfn.XLOOKUP(Q1605,INDEX(Flettilisti,,1),INDEX(Flettilisti,,2),,0)</f>
        <v>Vantar flokkun</v>
      </c>
      <c r="S1605" s="38" t="str">
        <f>IF(ISBLANK(N1605),"",IF(N1605&lt;Gögn!$J$2,Gögn!$K$2,IF(N1605&gt;Gögn!$J$4,Gögn!$K$4,Gögn!$K$3)))</f>
        <v/>
      </c>
      <c r="T1605" s="49" t="str" cm="1">
        <f t="array" aca="1" ref="T1605" ca="1">IF(ISBLANK(B1605),"",IF(R1605="Styrkhæft",_xlfn.XLOOKUP(S1605,Vegalengdir[Texti],INDIRECT("Vegalengdir["&amp;'Upplýsingar um umsækjanda'!$B$10&amp;"]"),0%,0)))</f>
        <v/>
      </c>
      <c r="U1605" s="72" t="str">
        <f t="shared" si="77"/>
        <v/>
      </c>
    </row>
    <row r="1606" spans="1:21" x14ac:dyDescent="0.25">
      <c r="A1606" s="53">
        <f t="shared" si="75"/>
        <v>1605</v>
      </c>
      <c r="B1606" s="55"/>
      <c r="C1606" s="56"/>
      <c r="D1606" s="55"/>
      <c r="E1606" s="55"/>
      <c r="F1606" s="55"/>
      <c r="G1606" s="55"/>
      <c r="H1606" s="57"/>
      <c r="I1606" s="55"/>
      <c r="J1606" s="55"/>
      <c r="K1606" s="55"/>
      <c r="L1606" s="55"/>
      <c r="M1606" s="55"/>
      <c r="N1606" s="57"/>
      <c r="O1606" s="57" t="str">
        <f t="shared" si="76"/>
        <v/>
      </c>
      <c r="Q1606" s="38" t="s">
        <v>450</v>
      </c>
      <c r="R1606" s="38" t="str" cm="1">
        <f t="array" ref="R1606">_xlfn.XLOOKUP(Q1606,INDEX(Flettilisti,,1),INDEX(Flettilisti,,2),,0)</f>
        <v>Vantar flokkun</v>
      </c>
      <c r="S1606" s="38" t="str">
        <f>IF(ISBLANK(N1606),"",IF(N1606&lt;Gögn!$J$2,Gögn!$K$2,IF(N1606&gt;Gögn!$J$4,Gögn!$K$4,Gögn!$K$3)))</f>
        <v/>
      </c>
      <c r="T1606" s="49" t="str" cm="1">
        <f t="array" aca="1" ref="T1606" ca="1">IF(ISBLANK(B1606),"",IF(R1606="Styrkhæft",_xlfn.XLOOKUP(S1606,Vegalengdir[Texti],INDIRECT("Vegalengdir["&amp;'Upplýsingar um umsækjanda'!$B$10&amp;"]"),0%,0)))</f>
        <v/>
      </c>
      <c r="U1606" s="72" t="str">
        <f t="shared" si="77"/>
        <v/>
      </c>
    </row>
    <row r="1607" spans="1:21" x14ac:dyDescent="0.25">
      <c r="A1607" s="53">
        <f t="shared" si="75"/>
        <v>1606</v>
      </c>
      <c r="B1607" s="55"/>
      <c r="C1607" s="56"/>
      <c r="D1607" s="55"/>
      <c r="E1607" s="55"/>
      <c r="F1607" s="55"/>
      <c r="G1607" s="55"/>
      <c r="H1607" s="57"/>
      <c r="I1607" s="55"/>
      <c r="J1607" s="55"/>
      <c r="K1607" s="55"/>
      <c r="L1607" s="55"/>
      <c r="M1607" s="55"/>
      <c r="N1607" s="57"/>
      <c r="O1607" s="57" t="str">
        <f t="shared" si="76"/>
        <v/>
      </c>
      <c r="Q1607" s="38" t="s">
        <v>450</v>
      </c>
      <c r="R1607" s="38" t="str" cm="1">
        <f t="array" ref="R1607">_xlfn.XLOOKUP(Q1607,INDEX(Flettilisti,,1),INDEX(Flettilisti,,2),,0)</f>
        <v>Vantar flokkun</v>
      </c>
      <c r="S1607" s="38" t="str">
        <f>IF(ISBLANK(N1607),"",IF(N1607&lt;Gögn!$J$2,Gögn!$K$2,IF(N1607&gt;Gögn!$J$4,Gögn!$K$4,Gögn!$K$3)))</f>
        <v/>
      </c>
      <c r="T1607" s="49" t="str" cm="1">
        <f t="array" aca="1" ref="T1607" ca="1">IF(ISBLANK(B1607),"",IF(R1607="Styrkhæft",_xlfn.XLOOKUP(S1607,Vegalengdir[Texti],INDIRECT("Vegalengdir["&amp;'Upplýsingar um umsækjanda'!$B$10&amp;"]"),0%,0)))</f>
        <v/>
      </c>
      <c r="U1607" s="72" t="str">
        <f t="shared" si="77"/>
        <v/>
      </c>
    </row>
    <row r="1608" spans="1:21" x14ac:dyDescent="0.25">
      <c r="A1608" s="53">
        <f t="shared" si="75"/>
        <v>1607</v>
      </c>
      <c r="B1608" s="55"/>
      <c r="C1608" s="56"/>
      <c r="D1608" s="55"/>
      <c r="E1608" s="55"/>
      <c r="F1608" s="55"/>
      <c r="G1608" s="55"/>
      <c r="H1608" s="57"/>
      <c r="I1608" s="55"/>
      <c r="J1608" s="55"/>
      <c r="K1608" s="55"/>
      <c r="L1608" s="55"/>
      <c r="M1608" s="55"/>
      <c r="N1608" s="57"/>
      <c r="O1608" s="57" t="str">
        <f t="shared" si="76"/>
        <v/>
      </c>
      <c r="Q1608" s="38" t="s">
        <v>450</v>
      </c>
      <c r="R1608" s="38" t="str" cm="1">
        <f t="array" ref="R1608">_xlfn.XLOOKUP(Q1608,INDEX(Flettilisti,,1),INDEX(Flettilisti,,2),,0)</f>
        <v>Vantar flokkun</v>
      </c>
      <c r="S1608" s="38" t="str">
        <f>IF(ISBLANK(N1608),"",IF(N1608&lt;Gögn!$J$2,Gögn!$K$2,IF(N1608&gt;Gögn!$J$4,Gögn!$K$4,Gögn!$K$3)))</f>
        <v/>
      </c>
      <c r="T1608" s="49" t="str" cm="1">
        <f t="array" aca="1" ref="T1608" ca="1">IF(ISBLANK(B1608),"",IF(R1608="Styrkhæft",_xlfn.XLOOKUP(S1608,Vegalengdir[Texti],INDIRECT("Vegalengdir["&amp;'Upplýsingar um umsækjanda'!$B$10&amp;"]"),0%,0)))</f>
        <v/>
      </c>
      <c r="U1608" s="72" t="str">
        <f t="shared" si="77"/>
        <v/>
      </c>
    </row>
    <row r="1609" spans="1:21" x14ac:dyDescent="0.25">
      <c r="A1609" s="53">
        <f t="shared" si="75"/>
        <v>1608</v>
      </c>
      <c r="B1609" s="55"/>
      <c r="C1609" s="56"/>
      <c r="D1609" s="55"/>
      <c r="E1609" s="55"/>
      <c r="F1609" s="55"/>
      <c r="G1609" s="55"/>
      <c r="H1609" s="57"/>
      <c r="I1609" s="55"/>
      <c r="J1609" s="55"/>
      <c r="K1609" s="55"/>
      <c r="L1609" s="55"/>
      <c r="M1609" s="55"/>
      <c r="N1609" s="57"/>
      <c r="O1609" s="57" t="str">
        <f t="shared" si="76"/>
        <v/>
      </c>
      <c r="Q1609" s="38" t="s">
        <v>450</v>
      </c>
      <c r="R1609" s="38" t="str" cm="1">
        <f t="array" ref="R1609">_xlfn.XLOOKUP(Q1609,INDEX(Flettilisti,,1),INDEX(Flettilisti,,2),,0)</f>
        <v>Vantar flokkun</v>
      </c>
      <c r="S1609" s="38" t="str">
        <f>IF(ISBLANK(N1609),"",IF(N1609&lt;Gögn!$J$2,Gögn!$K$2,IF(N1609&gt;Gögn!$J$4,Gögn!$K$4,Gögn!$K$3)))</f>
        <v/>
      </c>
      <c r="T1609" s="49" t="str" cm="1">
        <f t="array" aca="1" ref="T1609" ca="1">IF(ISBLANK(B1609),"",IF(R1609="Styrkhæft",_xlfn.XLOOKUP(S1609,Vegalengdir[Texti],INDIRECT("Vegalengdir["&amp;'Upplýsingar um umsækjanda'!$B$10&amp;"]"),0%,0)))</f>
        <v/>
      </c>
      <c r="U1609" s="72" t="str">
        <f t="shared" si="77"/>
        <v/>
      </c>
    </row>
    <row r="1610" spans="1:21" x14ac:dyDescent="0.25">
      <c r="A1610" s="53">
        <f t="shared" si="75"/>
        <v>1609</v>
      </c>
      <c r="B1610" s="55"/>
      <c r="C1610" s="56"/>
      <c r="D1610" s="55"/>
      <c r="E1610" s="55"/>
      <c r="F1610" s="55"/>
      <c r="G1610" s="55"/>
      <c r="H1610" s="57"/>
      <c r="I1610" s="55"/>
      <c r="J1610" s="55"/>
      <c r="K1610" s="55"/>
      <c r="L1610" s="55"/>
      <c r="M1610" s="55"/>
      <c r="N1610" s="57"/>
      <c r="O1610" s="57" t="str">
        <f t="shared" si="76"/>
        <v/>
      </c>
      <c r="Q1610" s="38" t="s">
        <v>450</v>
      </c>
      <c r="R1610" s="38" t="str" cm="1">
        <f t="array" ref="R1610">_xlfn.XLOOKUP(Q1610,INDEX(Flettilisti,,1),INDEX(Flettilisti,,2),,0)</f>
        <v>Vantar flokkun</v>
      </c>
      <c r="S1610" s="38" t="str">
        <f>IF(ISBLANK(N1610),"",IF(N1610&lt;Gögn!$J$2,Gögn!$K$2,IF(N1610&gt;Gögn!$J$4,Gögn!$K$4,Gögn!$K$3)))</f>
        <v/>
      </c>
      <c r="T1610" s="49" t="str" cm="1">
        <f t="array" aca="1" ref="T1610" ca="1">IF(ISBLANK(B1610),"",IF(R1610="Styrkhæft",_xlfn.XLOOKUP(S1610,Vegalengdir[Texti],INDIRECT("Vegalengdir["&amp;'Upplýsingar um umsækjanda'!$B$10&amp;"]"),0%,0)))</f>
        <v/>
      </c>
      <c r="U1610" s="72" t="str">
        <f t="shared" si="77"/>
        <v/>
      </c>
    </row>
    <row r="1611" spans="1:21" x14ac:dyDescent="0.25">
      <c r="A1611" s="53">
        <f t="shared" si="75"/>
        <v>1610</v>
      </c>
      <c r="B1611" s="55"/>
      <c r="C1611" s="56"/>
      <c r="D1611" s="55"/>
      <c r="E1611" s="55"/>
      <c r="F1611" s="55"/>
      <c r="G1611" s="55"/>
      <c r="H1611" s="57"/>
      <c r="I1611" s="55"/>
      <c r="J1611" s="55"/>
      <c r="K1611" s="55"/>
      <c r="L1611" s="55"/>
      <c r="M1611" s="55"/>
      <c r="N1611" s="57"/>
      <c r="O1611" s="57" t="str">
        <f t="shared" si="76"/>
        <v/>
      </c>
      <c r="Q1611" s="38" t="s">
        <v>450</v>
      </c>
      <c r="R1611" s="38" t="str" cm="1">
        <f t="array" ref="R1611">_xlfn.XLOOKUP(Q1611,INDEX(Flettilisti,,1),INDEX(Flettilisti,,2),,0)</f>
        <v>Vantar flokkun</v>
      </c>
      <c r="S1611" s="38" t="str">
        <f>IF(ISBLANK(N1611),"",IF(N1611&lt;Gögn!$J$2,Gögn!$K$2,IF(N1611&gt;Gögn!$J$4,Gögn!$K$4,Gögn!$K$3)))</f>
        <v/>
      </c>
      <c r="T1611" s="49" t="str" cm="1">
        <f t="array" aca="1" ref="T1611" ca="1">IF(ISBLANK(B1611),"",IF(R1611="Styrkhæft",_xlfn.XLOOKUP(S1611,Vegalengdir[Texti],INDIRECT("Vegalengdir["&amp;'Upplýsingar um umsækjanda'!$B$10&amp;"]"),0%,0)))</f>
        <v/>
      </c>
      <c r="U1611" s="72" t="str">
        <f t="shared" si="77"/>
        <v/>
      </c>
    </row>
    <row r="1612" spans="1:21" x14ac:dyDescent="0.25">
      <c r="A1612" s="53">
        <f t="shared" si="75"/>
        <v>1611</v>
      </c>
      <c r="B1612" s="55"/>
      <c r="C1612" s="56"/>
      <c r="D1612" s="55"/>
      <c r="E1612" s="55"/>
      <c r="F1612" s="55"/>
      <c r="G1612" s="55"/>
      <c r="H1612" s="57"/>
      <c r="I1612" s="55"/>
      <c r="J1612" s="55"/>
      <c r="K1612" s="55"/>
      <c r="L1612" s="55"/>
      <c r="M1612" s="55"/>
      <c r="N1612" s="57"/>
      <c r="O1612" s="57" t="str">
        <f t="shared" si="76"/>
        <v/>
      </c>
      <c r="Q1612" s="38" t="s">
        <v>450</v>
      </c>
      <c r="R1612" s="38" t="str" cm="1">
        <f t="array" ref="R1612">_xlfn.XLOOKUP(Q1612,INDEX(Flettilisti,,1),INDEX(Flettilisti,,2),,0)</f>
        <v>Vantar flokkun</v>
      </c>
      <c r="S1612" s="38" t="str">
        <f>IF(ISBLANK(N1612),"",IF(N1612&lt;Gögn!$J$2,Gögn!$K$2,IF(N1612&gt;Gögn!$J$4,Gögn!$K$4,Gögn!$K$3)))</f>
        <v/>
      </c>
      <c r="T1612" s="49" t="str" cm="1">
        <f t="array" aca="1" ref="T1612" ca="1">IF(ISBLANK(B1612),"",IF(R1612="Styrkhæft",_xlfn.XLOOKUP(S1612,Vegalengdir[Texti],INDIRECT("Vegalengdir["&amp;'Upplýsingar um umsækjanda'!$B$10&amp;"]"),0%,0)))</f>
        <v/>
      </c>
      <c r="U1612" s="72" t="str">
        <f t="shared" si="77"/>
        <v/>
      </c>
    </row>
    <row r="1613" spans="1:21" x14ac:dyDescent="0.25">
      <c r="A1613" s="53">
        <f t="shared" si="75"/>
        <v>1612</v>
      </c>
      <c r="B1613" s="55"/>
      <c r="C1613" s="56"/>
      <c r="D1613" s="55"/>
      <c r="E1613" s="55"/>
      <c r="F1613" s="55"/>
      <c r="G1613" s="55"/>
      <c r="H1613" s="57"/>
      <c r="I1613" s="55"/>
      <c r="J1613" s="55"/>
      <c r="K1613" s="55"/>
      <c r="L1613" s="55"/>
      <c r="M1613" s="55"/>
      <c r="N1613" s="57"/>
      <c r="O1613" s="57" t="str">
        <f t="shared" si="76"/>
        <v/>
      </c>
      <c r="Q1613" s="38" t="s">
        <v>450</v>
      </c>
      <c r="R1613" s="38" t="str" cm="1">
        <f t="array" ref="R1613">_xlfn.XLOOKUP(Q1613,INDEX(Flettilisti,,1),INDEX(Flettilisti,,2),,0)</f>
        <v>Vantar flokkun</v>
      </c>
      <c r="S1613" s="38" t="str">
        <f>IF(ISBLANK(N1613),"",IF(N1613&lt;Gögn!$J$2,Gögn!$K$2,IF(N1613&gt;Gögn!$J$4,Gögn!$K$4,Gögn!$K$3)))</f>
        <v/>
      </c>
      <c r="T1613" s="49" t="str" cm="1">
        <f t="array" aca="1" ref="T1613" ca="1">IF(ISBLANK(B1613),"",IF(R1613="Styrkhæft",_xlfn.XLOOKUP(S1613,Vegalengdir[Texti],INDIRECT("Vegalengdir["&amp;'Upplýsingar um umsækjanda'!$B$10&amp;"]"),0%,0)))</f>
        <v/>
      </c>
      <c r="U1613" s="72" t="str">
        <f t="shared" si="77"/>
        <v/>
      </c>
    </row>
    <row r="1614" spans="1:21" x14ac:dyDescent="0.25">
      <c r="A1614" s="53">
        <f t="shared" si="75"/>
        <v>1613</v>
      </c>
      <c r="B1614" s="55"/>
      <c r="C1614" s="56"/>
      <c r="D1614" s="55"/>
      <c r="E1614" s="55"/>
      <c r="F1614" s="55"/>
      <c r="G1614" s="55"/>
      <c r="H1614" s="57"/>
      <c r="I1614" s="55"/>
      <c r="J1614" s="55"/>
      <c r="K1614" s="55"/>
      <c r="L1614" s="55"/>
      <c r="M1614" s="55"/>
      <c r="N1614" s="57"/>
      <c r="O1614" s="57" t="str">
        <f t="shared" si="76"/>
        <v/>
      </c>
      <c r="Q1614" s="38" t="s">
        <v>450</v>
      </c>
      <c r="R1614" s="38" t="str" cm="1">
        <f t="array" ref="R1614">_xlfn.XLOOKUP(Q1614,INDEX(Flettilisti,,1),INDEX(Flettilisti,,2),,0)</f>
        <v>Vantar flokkun</v>
      </c>
      <c r="S1614" s="38" t="str">
        <f>IF(ISBLANK(N1614),"",IF(N1614&lt;Gögn!$J$2,Gögn!$K$2,IF(N1614&gt;Gögn!$J$4,Gögn!$K$4,Gögn!$K$3)))</f>
        <v/>
      </c>
      <c r="T1614" s="49" t="str" cm="1">
        <f t="array" aca="1" ref="T1614" ca="1">IF(ISBLANK(B1614),"",IF(R1614="Styrkhæft",_xlfn.XLOOKUP(S1614,Vegalengdir[Texti],INDIRECT("Vegalengdir["&amp;'Upplýsingar um umsækjanda'!$B$10&amp;"]"),0%,0)))</f>
        <v/>
      </c>
      <c r="U1614" s="72" t="str">
        <f t="shared" si="77"/>
        <v/>
      </c>
    </row>
    <row r="1615" spans="1:21" x14ac:dyDescent="0.25">
      <c r="A1615" s="53">
        <f t="shared" si="75"/>
        <v>1614</v>
      </c>
      <c r="B1615" s="55"/>
      <c r="C1615" s="56"/>
      <c r="D1615" s="55"/>
      <c r="E1615" s="55"/>
      <c r="F1615" s="55"/>
      <c r="G1615" s="55"/>
      <c r="H1615" s="57"/>
      <c r="I1615" s="55"/>
      <c r="J1615" s="55"/>
      <c r="K1615" s="55"/>
      <c r="L1615" s="55"/>
      <c r="M1615" s="55"/>
      <c r="N1615" s="57"/>
      <c r="O1615" s="57" t="str">
        <f t="shared" si="76"/>
        <v/>
      </c>
      <c r="Q1615" s="38" t="s">
        <v>450</v>
      </c>
      <c r="R1615" s="38" t="str" cm="1">
        <f t="array" ref="R1615">_xlfn.XLOOKUP(Q1615,INDEX(Flettilisti,,1),INDEX(Flettilisti,,2),,0)</f>
        <v>Vantar flokkun</v>
      </c>
      <c r="S1615" s="38" t="str">
        <f>IF(ISBLANK(N1615),"",IF(N1615&lt;Gögn!$J$2,Gögn!$K$2,IF(N1615&gt;Gögn!$J$4,Gögn!$K$4,Gögn!$K$3)))</f>
        <v/>
      </c>
      <c r="T1615" s="49" t="str" cm="1">
        <f t="array" aca="1" ref="T1615" ca="1">IF(ISBLANK(B1615),"",IF(R1615="Styrkhæft",_xlfn.XLOOKUP(S1615,Vegalengdir[Texti],INDIRECT("Vegalengdir["&amp;'Upplýsingar um umsækjanda'!$B$10&amp;"]"),0%,0)))</f>
        <v/>
      </c>
      <c r="U1615" s="72" t="str">
        <f t="shared" si="77"/>
        <v/>
      </c>
    </row>
    <row r="1616" spans="1:21" x14ac:dyDescent="0.25">
      <c r="A1616" s="53">
        <f t="shared" si="75"/>
        <v>1615</v>
      </c>
      <c r="B1616" s="55"/>
      <c r="C1616" s="56"/>
      <c r="D1616" s="55"/>
      <c r="E1616" s="55"/>
      <c r="F1616" s="55"/>
      <c r="G1616" s="55"/>
      <c r="H1616" s="57"/>
      <c r="I1616" s="55"/>
      <c r="J1616" s="55"/>
      <c r="K1616" s="55"/>
      <c r="L1616" s="55"/>
      <c r="M1616" s="55"/>
      <c r="N1616" s="57"/>
      <c r="O1616" s="57" t="str">
        <f t="shared" si="76"/>
        <v/>
      </c>
      <c r="Q1616" s="38" t="s">
        <v>450</v>
      </c>
      <c r="R1616" s="38" t="str" cm="1">
        <f t="array" ref="R1616">_xlfn.XLOOKUP(Q1616,INDEX(Flettilisti,,1),INDEX(Flettilisti,,2),,0)</f>
        <v>Vantar flokkun</v>
      </c>
      <c r="S1616" s="38" t="str">
        <f>IF(ISBLANK(N1616),"",IF(N1616&lt;Gögn!$J$2,Gögn!$K$2,IF(N1616&gt;Gögn!$J$4,Gögn!$K$4,Gögn!$K$3)))</f>
        <v/>
      </c>
      <c r="T1616" s="49" t="str" cm="1">
        <f t="array" aca="1" ref="T1616" ca="1">IF(ISBLANK(B1616),"",IF(R1616="Styrkhæft",_xlfn.XLOOKUP(S1616,Vegalengdir[Texti],INDIRECT("Vegalengdir["&amp;'Upplýsingar um umsækjanda'!$B$10&amp;"]"),0%,0)))</f>
        <v/>
      </c>
      <c r="U1616" s="72" t="str">
        <f t="shared" si="77"/>
        <v/>
      </c>
    </row>
    <row r="1617" spans="1:21" x14ac:dyDescent="0.25">
      <c r="A1617" s="53">
        <f t="shared" si="75"/>
        <v>1616</v>
      </c>
      <c r="B1617" s="55"/>
      <c r="C1617" s="56"/>
      <c r="D1617" s="55"/>
      <c r="E1617" s="55"/>
      <c r="F1617" s="55"/>
      <c r="G1617" s="55"/>
      <c r="H1617" s="57"/>
      <c r="I1617" s="55"/>
      <c r="J1617" s="55"/>
      <c r="K1617" s="55"/>
      <c r="L1617" s="55"/>
      <c r="M1617" s="55"/>
      <c r="N1617" s="57"/>
      <c r="O1617" s="57" t="str">
        <f t="shared" si="76"/>
        <v/>
      </c>
      <c r="Q1617" s="38" t="s">
        <v>450</v>
      </c>
      <c r="R1617" s="38" t="str" cm="1">
        <f t="array" ref="R1617">_xlfn.XLOOKUP(Q1617,INDEX(Flettilisti,,1),INDEX(Flettilisti,,2),,0)</f>
        <v>Vantar flokkun</v>
      </c>
      <c r="S1617" s="38" t="str">
        <f>IF(ISBLANK(N1617),"",IF(N1617&lt;Gögn!$J$2,Gögn!$K$2,IF(N1617&gt;Gögn!$J$4,Gögn!$K$4,Gögn!$K$3)))</f>
        <v/>
      </c>
      <c r="T1617" s="49" t="str" cm="1">
        <f t="array" aca="1" ref="T1617" ca="1">IF(ISBLANK(B1617),"",IF(R1617="Styrkhæft",_xlfn.XLOOKUP(S1617,Vegalengdir[Texti],INDIRECT("Vegalengdir["&amp;'Upplýsingar um umsækjanda'!$B$10&amp;"]"),0%,0)))</f>
        <v/>
      </c>
      <c r="U1617" s="72" t="str">
        <f t="shared" si="77"/>
        <v/>
      </c>
    </row>
    <row r="1618" spans="1:21" x14ac:dyDescent="0.25">
      <c r="A1618" s="53">
        <f t="shared" si="75"/>
        <v>1617</v>
      </c>
      <c r="B1618" s="55"/>
      <c r="C1618" s="56"/>
      <c r="D1618" s="55"/>
      <c r="E1618" s="55"/>
      <c r="F1618" s="55"/>
      <c r="G1618" s="55"/>
      <c r="H1618" s="57"/>
      <c r="I1618" s="55"/>
      <c r="J1618" s="55"/>
      <c r="K1618" s="55"/>
      <c r="L1618" s="55"/>
      <c r="M1618" s="55"/>
      <c r="N1618" s="57"/>
      <c r="O1618" s="57" t="str">
        <f t="shared" si="76"/>
        <v/>
      </c>
      <c r="Q1618" s="38" t="s">
        <v>450</v>
      </c>
      <c r="R1618" s="38" t="str" cm="1">
        <f t="array" ref="R1618">_xlfn.XLOOKUP(Q1618,INDEX(Flettilisti,,1),INDEX(Flettilisti,,2),,0)</f>
        <v>Vantar flokkun</v>
      </c>
      <c r="S1618" s="38" t="str">
        <f>IF(ISBLANK(N1618),"",IF(N1618&lt;Gögn!$J$2,Gögn!$K$2,IF(N1618&gt;Gögn!$J$4,Gögn!$K$4,Gögn!$K$3)))</f>
        <v/>
      </c>
      <c r="T1618" s="49" t="str" cm="1">
        <f t="array" aca="1" ref="T1618" ca="1">IF(ISBLANK(B1618),"",IF(R1618="Styrkhæft",_xlfn.XLOOKUP(S1618,Vegalengdir[Texti],INDIRECT("Vegalengdir["&amp;'Upplýsingar um umsækjanda'!$B$10&amp;"]"),0%,0)))</f>
        <v/>
      </c>
      <c r="U1618" s="72" t="str">
        <f t="shared" si="77"/>
        <v/>
      </c>
    </row>
    <row r="1619" spans="1:21" x14ac:dyDescent="0.25">
      <c r="A1619" s="53">
        <f t="shared" si="75"/>
        <v>1618</v>
      </c>
      <c r="B1619" s="55"/>
      <c r="C1619" s="56"/>
      <c r="D1619" s="55"/>
      <c r="E1619" s="55"/>
      <c r="F1619" s="55"/>
      <c r="G1619" s="55"/>
      <c r="H1619" s="57"/>
      <c r="I1619" s="55"/>
      <c r="J1619" s="55"/>
      <c r="K1619" s="55"/>
      <c r="L1619" s="55"/>
      <c r="M1619" s="55"/>
      <c r="N1619" s="57"/>
      <c r="O1619" s="57" t="str">
        <f t="shared" si="76"/>
        <v/>
      </c>
      <c r="Q1619" s="38" t="s">
        <v>450</v>
      </c>
      <c r="R1619" s="38" t="str" cm="1">
        <f t="array" ref="R1619">_xlfn.XLOOKUP(Q1619,INDEX(Flettilisti,,1),INDEX(Flettilisti,,2),,0)</f>
        <v>Vantar flokkun</v>
      </c>
      <c r="S1619" s="38" t="str">
        <f>IF(ISBLANK(N1619),"",IF(N1619&lt;Gögn!$J$2,Gögn!$K$2,IF(N1619&gt;Gögn!$J$4,Gögn!$K$4,Gögn!$K$3)))</f>
        <v/>
      </c>
      <c r="T1619" s="49" t="str" cm="1">
        <f t="array" aca="1" ref="T1619" ca="1">IF(ISBLANK(B1619),"",IF(R1619="Styrkhæft",_xlfn.XLOOKUP(S1619,Vegalengdir[Texti],INDIRECT("Vegalengdir["&amp;'Upplýsingar um umsækjanda'!$B$10&amp;"]"),0%,0)))</f>
        <v/>
      </c>
      <c r="U1619" s="72" t="str">
        <f t="shared" si="77"/>
        <v/>
      </c>
    </row>
    <row r="1620" spans="1:21" x14ac:dyDescent="0.25">
      <c r="A1620" s="53">
        <f t="shared" si="75"/>
        <v>1619</v>
      </c>
      <c r="B1620" s="55"/>
      <c r="C1620" s="56"/>
      <c r="D1620" s="55"/>
      <c r="E1620" s="55"/>
      <c r="F1620" s="55"/>
      <c r="G1620" s="55"/>
      <c r="H1620" s="57"/>
      <c r="I1620" s="55"/>
      <c r="J1620" s="55"/>
      <c r="K1620" s="55"/>
      <c r="L1620" s="55"/>
      <c r="M1620" s="55"/>
      <c r="N1620" s="57"/>
      <c r="O1620" s="57" t="str">
        <f t="shared" si="76"/>
        <v/>
      </c>
      <c r="Q1620" s="38" t="s">
        <v>450</v>
      </c>
      <c r="R1620" s="38" t="str" cm="1">
        <f t="array" ref="R1620">_xlfn.XLOOKUP(Q1620,INDEX(Flettilisti,,1),INDEX(Flettilisti,,2),,0)</f>
        <v>Vantar flokkun</v>
      </c>
      <c r="S1620" s="38" t="str">
        <f>IF(ISBLANK(N1620),"",IF(N1620&lt;Gögn!$J$2,Gögn!$K$2,IF(N1620&gt;Gögn!$J$4,Gögn!$K$4,Gögn!$K$3)))</f>
        <v/>
      </c>
      <c r="T1620" s="49" t="str" cm="1">
        <f t="array" aca="1" ref="T1620" ca="1">IF(ISBLANK(B1620),"",IF(R1620="Styrkhæft",_xlfn.XLOOKUP(S1620,Vegalengdir[Texti],INDIRECT("Vegalengdir["&amp;'Upplýsingar um umsækjanda'!$B$10&amp;"]"),0%,0)))</f>
        <v/>
      </c>
      <c r="U1620" s="72" t="str">
        <f t="shared" si="77"/>
        <v/>
      </c>
    </row>
    <row r="1621" spans="1:21" x14ac:dyDescent="0.25">
      <c r="A1621" s="53">
        <f t="shared" si="75"/>
        <v>1620</v>
      </c>
      <c r="B1621" s="55"/>
      <c r="C1621" s="56"/>
      <c r="D1621" s="55"/>
      <c r="E1621" s="55"/>
      <c r="F1621" s="55"/>
      <c r="G1621" s="55"/>
      <c r="H1621" s="57"/>
      <c r="I1621" s="55"/>
      <c r="J1621" s="55"/>
      <c r="K1621" s="55"/>
      <c r="L1621" s="55"/>
      <c r="M1621" s="55"/>
      <c r="N1621" s="57"/>
      <c r="O1621" s="57" t="str">
        <f t="shared" si="76"/>
        <v/>
      </c>
      <c r="Q1621" s="38" t="s">
        <v>450</v>
      </c>
      <c r="R1621" s="38" t="str" cm="1">
        <f t="array" ref="R1621">_xlfn.XLOOKUP(Q1621,INDEX(Flettilisti,,1),INDEX(Flettilisti,,2),,0)</f>
        <v>Vantar flokkun</v>
      </c>
      <c r="S1621" s="38" t="str">
        <f>IF(ISBLANK(N1621),"",IF(N1621&lt;Gögn!$J$2,Gögn!$K$2,IF(N1621&gt;Gögn!$J$4,Gögn!$K$4,Gögn!$K$3)))</f>
        <v/>
      </c>
      <c r="T1621" s="49" t="str" cm="1">
        <f t="array" aca="1" ref="T1621" ca="1">IF(ISBLANK(B1621),"",IF(R1621="Styrkhæft",_xlfn.XLOOKUP(S1621,Vegalengdir[Texti],INDIRECT("Vegalengdir["&amp;'Upplýsingar um umsækjanda'!$B$10&amp;"]"),0%,0)))</f>
        <v/>
      </c>
      <c r="U1621" s="72" t="str">
        <f t="shared" si="77"/>
        <v/>
      </c>
    </row>
    <row r="1622" spans="1:21" x14ac:dyDescent="0.25">
      <c r="A1622" s="53">
        <f t="shared" si="75"/>
        <v>1621</v>
      </c>
      <c r="B1622" s="55"/>
      <c r="C1622" s="56"/>
      <c r="D1622" s="55"/>
      <c r="E1622" s="55"/>
      <c r="F1622" s="55"/>
      <c r="G1622" s="55"/>
      <c r="H1622" s="57"/>
      <c r="I1622" s="55"/>
      <c r="J1622" s="55"/>
      <c r="K1622" s="55"/>
      <c r="L1622" s="55"/>
      <c r="M1622" s="55"/>
      <c r="N1622" s="57"/>
      <c r="O1622" s="57" t="str">
        <f t="shared" si="76"/>
        <v/>
      </c>
      <c r="Q1622" s="38" t="s">
        <v>450</v>
      </c>
      <c r="R1622" s="38" t="str" cm="1">
        <f t="array" ref="R1622">_xlfn.XLOOKUP(Q1622,INDEX(Flettilisti,,1),INDEX(Flettilisti,,2),,0)</f>
        <v>Vantar flokkun</v>
      </c>
      <c r="S1622" s="38" t="str">
        <f>IF(ISBLANK(N1622),"",IF(N1622&lt;Gögn!$J$2,Gögn!$K$2,IF(N1622&gt;Gögn!$J$4,Gögn!$K$4,Gögn!$K$3)))</f>
        <v/>
      </c>
      <c r="T1622" s="49" t="str" cm="1">
        <f t="array" aca="1" ref="T1622" ca="1">IF(ISBLANK(B1622),"",IF(R1622="Styrkhæft",_xlfn.XLOOKUP(S1622,Vegalengdir[Texti],INDIRECT("Vegalengdir["&amp;'Upplýsingar um umsækjanda'!$B$10&amp;"]"),0%,0)))</f>
        <v/>
      </c>
      <c r="U1622" s="72" t="str">
        <f t="shared" si="77"/>
        <v/>
      </c>
    </row>
    <row r="1623" spans="1:21" x14ac:dyDescent="0.25">
      <c r="A1623" s="53">
        <f t="shared" si="75"/>
        <v>1622</v>
      </c>
      <c r="B1623" s="55"/>
      <c r="C1623" s="56"/>
      <c r="D1623" s="55"/>
      <c r="E1623" s="55"/>
      <c r="F1623" s="55"/>
      <c r="G1623" s="55"/>
      <c r="H1623" s="57"/>
      <c r="I1623" s="55"/>
      <c r="J1623" s="55"/>
      <c r="K1623" s="55"/>
      <c r="L1623" s="55"/>
      <c r="M1623" s="55"/>
      <c r="N1623" s="57"/>
      <c r="O1623" s="57" t="str">
        <f t="shared" si="76"/>
        <v/>
      </c>
      <c r="Q1623" s="38" t="s">
        <v>450</v>
      </c>
      <c r="R1623" s="38" t="str" cm="1">
        <f t="array" ref="R1623">_xlfn.XLOOKUP(Q1623,INDEX(Flettilisti,,1),INDEX(Flettilisti,,2),,0)</f>
        <v>Vantar flokkun</v>
      </c>
      <c r="S1623" s="38" t="str">
        <f>IF(ISBLANK(N1623),"",IF(N1623&lt;Gögn!$J$2,Gögn!$K$2,IF(N1623&gt;Gögn!$J$4,Gögn!$K$4,Gögn!$K$3)))</f>
        <v/>
      </c>
      <c r="T1623" s="49" t="str" cm="1">
        <f t="array" aca="1" ref="T1623" ca="1">IF(ISBLANK(B1623),"",IF(R1623="Styrkhæft",_xlfn.XLOOKUP(S1623,Vegalengdir[Texti],INDIRECT("Vegalengdir["&amp;'Upplýsingar um umsækjanda'!$B$10&amp;"]"),0%,0)))</f>
        <v/>
      </c>
      <c r="U1623" s="72" t="str">
        <f t="shared" si="77"/>
        <v/>
      </c>
    </row>
    <row r="1624" spans="1:21" x14ac:dyDescent="0.25">
      <c r="A1624" s="53">
        <f t="shared" si="75"/>
        <v>1623</v>
      </c>
      <c r="B1624" s="55"/>
      <c r="C1624" s="56"/>
      <c r="D1624" s="55"/>
      <c r="E1624" s="55"/>
      <c r="F1624" s="55"/>
      <c r="G1624" s="55"/>
      <c r="H1624" s="57"/>
      <c r="I1624" s="55"/>
      <c r="J1624" s="55"/>
      <c r="K1624" s="55"/>
      <c r="L1624" s="55"/>
      <c r="M1624" s="55"/>
      <c r="N1624" s="57"/>
      <c r="O1624" s="57" t="str">
        <f t="shared" si="76"/>
        <v/>
      </c>
      <c r="Q1624" s="38" t="s">
        <v>450</v>
      </c>
      <c r="R1624" s="38" t="str" cm="1">
        <f t="array" ref="R1624">_xlfn.XLOOKUP(Q1624,INDEX(Flettilisti,,1),INDEX(Flettilisti,,2),,0)</f>
        <v>Vantar flokkun</v>
      </c>
      <c r="S1624" s="38" t="str">
        <f>IF(ISBLANK(N1624),"",IF(N1624&lt;Gögn!$J$2,Gögn!$K$2,IF(N1624&gt;Gögn!$J$4,Gögn!$K$4,Gögn!$K$3)))</f>
        <v/>
      </c>
      <c r="T1624" s="49" t="str" cm="1">
        <f t="array" aca="1" ref="T1624" ca="1">IF(ISBLANK(B1624),"",IF(R1624="Styrkhæft",_xlfn.XLOOKUP(S1624,Vegalengdir[Texti],INDIRECT("Vegalengdir["&amp;'Upplýsingar um umsækjanda'!$B$10&amp;"]"),0%,0)))</f>
        <v/>
      </c>
      <c r="U1624" s="72" t="str">
        <f t="shared" si="77"/>
        <v/>
      </c>
    </row>
    <row r="1625" spans="1:21" x14ac:dyDescent="0.25">
      <c r="A1625" s="53">
        <f t="shared" si="75"/>
        <v>1624</v>
      </c>
      <c r="B1625" s="55"/>
      <c r="C1625" s="56"/>
      <c r="D1625" s="55"/>
      <c r="E1625" s="55"/>
      <c r="F1625" s="55"/>
      <c r="G1625" s="55"/>
      <c r="H1625" s="57"/>
      <c r="I1625" s="55"/>
      <c r="J1625" s="55"/>
      <c r="K1625" s="55"/>
      <c r="L1625" s="55"/>
      <c r="M1625" s="55"/>
      <c r="N1625" s="57"/>
      <c r="O1625" s="57" t="str">
        <f t="shared" si="76"/>
        <v/>
      </c>
      <c r="Q1625" s="38" t="s">
        <v>450</v>
      </c>
      <c r="R1625" s="38" t="str" cm="1">
        <f t="array" ref="R1625">_xlfn.XLOOKUP(Q1625,INDEX(Flettilisti,,1),INDEX(Flettilisti,,2),,0)</f>
        <v>Vantar flokkun</v>
      </c>
      <c r="S1625" s="38" t="str">
        <f>IF(ISBLANK(N1625),"",IF(N1625&lt;Gögn!$J$2,Gögn!$K$2,IF(N1625&gt;Gögn!$J$4,Gögn!$K$4,Gögn!$K$3)))</f>
        <v/>
      </c>
      <c r="T1625" s="49" t="str" cm="1">
        <f t="array" aca="1" ref="T1625" ca="1">IF(ISBLANK(B1625),"",IF(R1625="Styrkhæft",_xlfn.XLOOKUP(S1625,Vegalengdir[Texti],INDIRECT("Vegalengdir["&amp;'Upplýsingar um umsækjanda'!$B$10&amp;"]"),0%,0)))</f>
        <v/>
      </c>
      <c r="U1625" s="72" t="str">
        <f t="shared" si="77"/>
        <v/>
      </c>
    </row>
    <row r="1626" spans="1:21" x14ac:dyDescent="0.25">
      <c r="A1626" s="53">
        <f t="shared" si="75"/>
        <v>1625</v>
      </c>
      <c r="B1626" s="55"/>
      <c r="C1626" s="56"/>
      <c r="D1626" s="55"/>
      <c r="E1626" s="55"/>
      <c r="F1626" s="55"/>
      <c r="G1626" s="55"/>
      <c r="H1626" s="57"/>
      <c r="I1626" s="55"/>
      <c r="J1626" s="55"/>
      <c r="K1626" s="55"/>
      <c r="L1626" s="55"/>
      <c r="M1626" s="55"/>
      <c r="N1626" s="57"/>
      <c r="O1626" s="57" t="str">
        <f t="shared" si="76"/>
        <v/>
      </c>
      <c r="Q1626" s="38" t="s">
        <v>450</v>
      </c>
      <c r="R1626" s="38" t="str" cm="1">
        <f t="array" ref="R1626">_xlfn.XLOOKUP(Q1626,INDEX(Flettilisti,,1),INDEX(Flettilisti,,2),,0)</f>
        <v>Vantar flokkun</v>
      </c>
      <c r="S1626" s="38" t="str">
        <f>IF(ISBLANK(N1626),"",IF(N1626&lt;Gögn!$J$2,Gögn!$K$2,IF(N1626&gt;Gögn!$J$4,Gögn!$K$4,Gögn!$K$3)))</f>
        <v/>
      </c>
      <c r="T1626" s="49" t="str" cm="1">
        <f t="array" aca="1" ref="T1626" ca="1">IF(ISBLANK(B1626),"",IF(R1626="Styrkhæft",_xlfn.XLOOKUP(S1626,Vegalengdir[Texti],INDIRECT("Vegalengdir["&amp;'Upplýsingar um umsækjanda'!$B$10&amp;"]"),0%,0)))</f>
        <v/>
      </c>
      <c r="U1626" s="72" t="str">
        <f t="shared" si="77"/>
        <v/>
      </c>
    </row>
    <row r="1627" spans="1:21" x14ac:dyDescent="0.25">
      <c r="A1627" s="53">
        <f t="shared" si="75"/>
        <v>1626</v>
      </c>
      <c r="B1627" s="55"/>
      <c r="C1627" s="56"/>
      <c r="D1627" s="55"/>
      <c r="E1627" s="55"/>
      <c r="F1627" s="55"/>
      <c r="G1627" s="55"/>
      <c r="H1627" s="57"/>
      <c r="I1627" s="55"/>
      <c r="J1627" s="55"/>
      <c r="K1627" s="55"/>
      <c r="L1627" s="55"/>
      <c r="M1627" s="55"/>
      <c r="N1627" s="57"/>
      <c r="O1627" s="57" t="str">
        <f t="shared" si="76"/>
        <v/>
      </c>
      <c r="Q1627" s="38" t="s">
        <v>450</v>
      </c>
      <c r="R1627" s="38" t="str" cm="1">
        <f t="array" ref="R1627">_xlfn.XLOOKUP(Q1627,INDEX(Flettilisti,,1),INDEX(Flettilisti,,2),,0)</f>
        <v>Vantar flokkun</v>
      </c>
      <c r="S1627" s="38" t="str">
        <f>IF(ISBLANK(N1627),"",IF(N1627&lt;Gögn!$J$2,Gögn!$K$2,IF(N1627&gt;Gögn!$J$4,Gögn!$K$4,Gögn!$K$3)))</f>
        <v/>
      </c>
      <c r="T1627" s="49" t="str" cm="1">
        <f t="array" aca="1" ref="T1627" ca="1">IF(ISBLANK(B1627),"",IF(R1627="Styrkhæft",_xlfn.XLOOKUP(S1627,Vegalengdir[Texti],INDIRECT("Vegalengdir["&amp;'Upplýsingar um umsækjanda'!$B$10&amp;"]"),0%,0)))</f>
        <v/>
      </c>
      <c r="U1627" s="72" t="str">
        <f t="shared" si="77"/>
        <v/>
      </c>
    </row>
    <row r="1628" spans="1:21" x14ac:dyDescent="0.25">
      <c r="A1628" s="53">
        <f t="shared" si="75"/>
        <v>1627</v>
      </c>
      <c r="B1628" s="55"/>
      <c r="C1628" s="56"/>
      <c r="D1628" s="55"/>
      <c r="E1628" s="55"/>
      <c r="F1628" s="55"/>
      <c r="G1628" s="55"/>
      <c r="H1628" s="57"/>
      <c r="I1628" s="55"/>
      <c r="J1628" s="55"/>
      <c r="K1628" s="55"/>
      <c r="L1628" s="55"/>
      <c r="M1628" s="55"/>
      <c r="N1628" s="57"/>
      <c r="O1628" s="57" t="str">
        <f t="shared" si="76"/>
        <v/>
      </c>
      <c r="Q1628" s="38" t="s">
        <v>450</v>
      </c>
      <c r="R1628" s="38" t="str" cm="1">
        <f t="array" ref="R1628">_xlfn.XLOOKUP(Q1628,INDEX(Flettilisti,,1),INDEX(Flettilisti,,2),,0)</f>
        <v>Vantar flokkun</v>
      </c>
      <c r="S1628" s="38" t="str">
        <f>IF(ISBLANK(N1628),"",IF(N1628&lt;Gögn!$J$2,Gögn!$K$2,IF(N1628&gt;Gögn!$J$4,Gögn!$K$4,Gögn!$K$3)))</f>
        <v/>
      </c>
      <c r="T1628" s="49" t="str" cm="1">
        <f t="array" aca="1" ref="T1628" ca="1">IF(ISBLANK(B1628),"",IF(R1628="Styrkhæft",_xlfn.XLOOKUP(S1628,Vegalengdir[Texti],INDIRECT("Vegalengdir["&amp;'Upplýsingar um umsækjanda'!$B$10&amp;"]"),0%,0)))</f>
        <v/>
      </c>
      <c r="U1628" s="72" t="str">
        <f t="shared" si="77"/>
        <v/>
      </c>
    </row>
    <row r="1629" spans="1:21" x14ac:dyDescent="0.25">
      <c r="A1629" s="53">
        <f t="shared" si="75"/>
        <v>1628</v>
      </c>
      <c r="B1629" s="55"/>
      <c r="C1629" s="56"/>
      <c r="D1629" s="55"/>
      <c r="E1629" s="55"/>
      <c r="F1629" s="55"/>
      <c r="G1629" s="55"/>
      <c r="H1629" s="57"/>
      <c r="I1629" s="55"/>
      <c r="J1629" s="55"/>
      <c r="K1629" s="55"/>
      <c r="L1629" s="55"/>
      <c r="M1629" s="55"/>
      <c r="N1629" s="57"/>
      <c r="O1629" s="57" t="str">
        <f t="shared" si="76"/>
        <v/>
      </c>
      <c r="Q1629" s="38" t="s">
        <v>450</v>
      </c>
      <c r="R1629" s="38" t="str" cm="1">
        <f t="array" ref="R1629">_xlfn.XLOOKUP(Q1629,INDEX(Flettilisti,,1),INDEX(Flettilisti,,2),,0)</f>
        <v>Vantar flokkun</v>
      </c>
      <c r="S1629" s="38" t="str">
        <f>IF(ISBLANK(N1629),"",IF(N1629&lt;Gögn!$J$2,Gögn!$K$2,IF(N1629&gt;Gögn!$J$4,Gögn!$K$4,Gögn!$K$3)))</f>
        <v/>
      </c>
      <c r="T1629" s="49" t="str" cm="1">
        <f t="array" aca="1" ref="T1629" ca="1">IF(ISBLANK(B1629),"",IF(R1629="Styrkhæft",_xlfn.XLOOKUP(S1629,Vegalengdir[Texti],INDIRECT("Vegalengdir["&amp;'Upplýsingar um umsækjanda'!$B$10&amp;"]"),0%,0)))</f>
        <v/>
      </c>
      <c r="U1629" s="72" t="str">
        <f t="shared" si="77"/>
        <v/>
      </c>
    </row>
    <row r="1630" spans="1:21" x14ac:dyDescent="0.25">
      <c r="A1630" s="53">
        <f t="shared" si="75"/>
        <v>1629</v>
      </c>
      <c r="B1630" s="55"/>
      <c r="C1630" s="56"/>
      <c r="D1630" s="55"/>
      <c r="E1630" s="55"/>
      <c r="F1630" s="55"/>
      <c r="G1630" s="55"/>
      <c r="H1630" s="57"/>
      <c r="I1630" s="55"/>
      <c r="J1630" s="55"/>
      <c r="K1630" s="55"/>
      <c r="L1630" s="55"/>
      <c r="M1630" s="55"/>
      <c r="N1630" s="57"/>
      <c r="O1630" s="57" t="str">
        <f t="shared" si="76"/>
        <v/>
      </c>
      <c r="Q1630" s="38" t="s">
        <v>450</v>
      </c>
      <c r="R1630" s="38" t="str" cm="1">
        <f t="array" ref="R1630">_xlfn.XLOOKUP(Q1630,INDEX(Flettilisti,,1),INDEX(Flettilisti,,2),,0)</f>
        <v>Vantar flokkun</v>
      </c>
      <c r="S1630" s="38" t="str">
        <f>IF(ISBLANK(N1630),"",IF(N1630&lt;Gögn!$J$2,Gögn!$K$2,IF(N1630&gt;Gögn!$J$4,Gögn!$K$4,Gögn!$K$3)))</f>
        <v/>
      </c>
      <c r="T1630" s="49" t="str" cm="1">
        <f t="array" aca="1" ref="T1630" ca="1">IF(ISBLANK(B1630),"",IF(R1630="Styrkhæft",_xlfn.XLOOKUP(S1630,Vegalengdir[Texti],INDIRECT("Vegalengdir["&amp;'Upplýsingar um umsækjanda'!$B$10&amp;"]"),0%,0)))</f>
        <v/>
      </c>
      <c r="U1630" s="72" t="str">
        <f t="shared" si="77"/>
        <v/>
      </c>
    </row>
    <row r="1631" spans="1:21" x14ac:dyDescent="0.25">
      <c r="A1631" s="53">
        <f t="shared" si="75"/>
        <v>1630</v>
      </c>
      <c r="B1631" s="55"/>
      <c r="C1631" s="56"/>
      <c r="D1631" s="55"/>
      <c r="E1631" s="55"/>
      <c r="F1631" s="55"/>
      <c r="G1631" s="55"/>
      <c r="H1631" s="57"/>
      <c r="I1631" s="55"/>
      <c r="J1631" s="55"/>
      <c r="K1631" s="55"/>
      <c r="L1631" s="55"/>
      <c r="M1631" s="55"/>
      <c r="N1631" s="57"/>
      <c r="O1631" s="57" t="str">
        <f t="shared" si="76"/>
        <v/>
      </c>
      <c r="Q1631" s="38" t="s">
        <v>450</v>
      </c>
      <c r="R1631" s="38" t="str" cm="1">
        <f t="array" ref="R1631">_xlfn.XLOOKUP(Q1631,INDEX(Flettilisti,,1),INDEX(Flettilisti,,2),,0)</f>
        <v>Vantar flokkun</v>
      </c>
      <c r="S1631" s="38" t="str">
        <f>IF(ISBLANK(N1631),"",IF(N1631&lt;Gögn!$J$2,Gögn!$K$2,IF(N1631&gt;Gögn!$J$4,Gögn!$K$4,Gögn!$K$3)))</f>
        <v/>
      </c>
      <c r="T1631" s="49" t="str" cm="1">
        <f t="array" aca="1" ref="T1631" ca="1">IF(ISBLANK(B1631),"",IF(R1631="Styrkhæft",_xlfn.XLOOKUP(S1631,Vegalengdir[Texti],INDIRECT("Vegalengdir["&amp;'Upplýsingar um umsækjanda'!$B$10&amp;"]"),0%,0)))</f>
        <v/>
      </c>
      <c r="U1631" s="72" t="str">
        <f t="shared" si="77"/>
        <v/>
      </c>
    </row>
    <row r="1632" spans="1:21" x14ac:dyDescent="0.25">
      <c r="A1632" s="53">
        <f t="shared" si="75"/>
        <v>1631</v>
      </c>
      <c r="B1632" s="55"/>
      <c r="C1632" s="56"/>
      <c r="D1632" s="55"/>
      <c r="E1632" s="55"/>
      <c r="F1632" s="55"/>
      <c r="G1632" s="55"/>
      <c r="H1632" s="57"/>
      <c r="I1632" s="55"/>
      <c r="J1632" s="55"/>
      <c r="K1632" s="55"/>
      <c r="L1632" s="55"/>
      <c r="M1632" s="55"/>
      <c r="N1632" s="57"/>
      <c r="O1632" s="57" t="str">
        <f t="shared" si="76"/>
        <v/>
      </c>
      <c r="Q1632" s="38" t="s">
        <v>450</v>
      </c>
      <c r="R1632" s="38" t="str" cm="1">
        <f t="array" ref="R1632">_xlfn.XLOOKUP(Q1632,INDEX(Flettilisti,,1),INDEX(Flettilisti,,2),,0)</f>
        <v>Vantar flokkun</v>
      </c>
      <c r="S1632" s="38" t="str">
        <f>IF(ISBLANK(N1632),"",IF(N1632&lt;Gögn!$J$2,Gögn!$K$2,IF(N1632&gt;Gögn!$J$4,Gögn!$K$4,Gögn!$K$3)))</f>
        <v/>
      </c>
      <c r="T1632" s="49" t="str" cm="1">
        <f t="array" aca="1" ref="T1632" ca="1">IF(ISBLANK(B1632),"",IF(R1632="Styrkhæft",_xlfn.XLOOKUP(S1632,Vegalengdir[Texti],INDIRECT("Vegalengdir["&amp;'Upplýsingar um umsækjanda'!$B$10&amp;"]"),0%,0)))</f>
        <v/>
      </c>
      <c r="U1632" s="72" t="str">
        <f t="shared" si="77"/>
        <v/>
      </c>
    </row>
    <row r="1633" spans="1:21" x14ac:dyDescent="0.25">
      <c r="A1633" s="53">
        <f t="shared" si="75"/>
        <v>1632</v>
      </c>
      <c r="B1633" s="55"/>
      <c r="C1633" s="56"/>
      <c r="D1633" s="55"/>
      <c r="E1633" s="55"/>
      <c r="F1633" s="55"/>
      <c r="G1633" s="55"/>
      <c r="H1633" s="57"/>
      <c r="I1633" s="55"/>
      <c r="J1633" s="55"/>
      <c r="K1633" s="55"/>
      <c r="L1633" s="55"/>
      <c r="M1633" s="55"/>
      <c r="N1633" s="57"/>
      <c r="O1633" s="57" t="str">
        <f t="shared" si="76"/>
        <v/>
      </c>
      <c r="Q1633" s="38" t="s">
        <v>450</v>
      </c>
      <c r="R1633" s="38" t="str" cm="1">
        <f t="array" ref="R1633">_xlfn.XLOOKUP(Q1633,INDEX(Flettilisti,,1),INDEX(Flettilisti,,2),,0)</f>
        <v>Vantar flokkun</v>
      </c>
      <c r="S1633" s="38" t="str">
        <f>IF(ISBLANK(N1633),"",IF(N1633&lt;Gögn!$J$2,Gögn!$K$2,IF(N1633&gt;Gögn!$J$4,Gögn!$K$4,Gögn!$K$3)))</f>
        <v/>
      </c>
      <c r="T1633" s="49" t="str" cm="1">
        <f t="array" aca="1" ref="T1633" ca="1">IF(ISBLANK(B1633),"",IF(R1633="Styrkhæft",_xlfn.XLOOKUP(S1633,Vegalengdir[Texti],INDIRECT("Vegalengdir["&amp;'Upplýsingar um umsækjanda'!$B$10&amp;"]"),0%,0)))</f>
        <v/>
      </c>
      <c r="U1633" s="72" t="str">
        <f t="shared" si="77"/>
        <v/>
      </c>
    </row>
    <row r="1634" spans="1:21" x14ac:dyDescent="0.25">
      <c r="A1634" s="53">
        <f t="shared" si="75"/>
        <v>1633</v>
      </c>
      <c r="B1634" s="55"/>
      <c r="C1634" s="56"/>
      <c r="D1634" s="55"/>
      <c r="E1634" s="55"/>
      <c r="F1634" s="55"/>
      <c r="G1634" s="55"/>
      <c r="H1634" s="57"/>
      <c r="I1634" s="55"/>
      <c r="J1634" s="55"/>
      <c r="K1634" s="55"/>
      <c r="L1634" s="55"/>
      <c r="M1634" s="55"/>
      <c r="N1634" s="57"/>
      <c r="O1634" s="57" t="str">
        <f t="shared" si="76"/>
        <v/>
      </c>
      <c r="Q1634" s="38" t="s">
        <v>450</v>
      </c>
      <c r="R1634" s="38" t="str" cm="1">
        <f t="array" ref="R1634">_xlfn.XLOOKUP(Q1634,INDEX(Flettilisti,,1),INDEX(Flettilisti,,2),,0)</f>
        <v>Vantar flokkun</v>
      </c>
      <c r="S1634" s="38" t="str">
        <f>IF(ISBLANK(N1634),"",IF(N1634&lt;Gögn!$J$2,Gögn!$K$2,IF(N1634&gt;Gögn!$J$4,Gögn!$K$4,Gögn!$K$3)))</f>
        <v/>
      </c>
      <c r="T1634" s="49" t="str" cm="1">
        <f t="array" aca="1" ref="T1634" ca="1">IF(ISBLANK(B1634),"",IF(R1634="Styrkhæft",_xlfn.XLOOKUP(S1634,Vegalengdir[Texti],INDIRECT("Vegalengdir["&amp;'Upplýsingar um umsækjanda'!$B$10&amp;"]"),0%,0)))</f>
        <v/>
      </c>
      <c r="U1634" s="72" t="str">
        <f t="shared" si="77"/>
        <v/>
      </c>
    </row>
    <row r="1635" spans="1:21" x14ac:dyDescent="0.25">
      <c r="A1635" s="53">
        <f t="shared" si="75"/>
        <v>1634</v>
      </c>
      <c r="B1635" s="55"/>
      <c r="C1635" s="56"/>
      <c r="D1635" s="55"/>
      <c r="E1635" s="55"/>
      <c r="F1635" s="55"/>
      <c r="G1635" s="55"/>
      <c r="H1635" s="57"/>
      <c r="I1635" s="55"/>
      <c r="J1635" s="55"/>
      <c r="K1635" s="55"/>
      <c r="L1635" s="55"/>
      <c r="M1635" s="55"/>
      <c r="N1635" s="57"/>
      <c r="O1635" s="57" t="str">
        <f t="shared" si="76"/>
        <v/>
      </c>
      <c r="Q1635" s="38" t="s">
        <v>450</v>
      </c>
      <c r="R1635" s="38" t="str" cm="1">
        <f t="array" ref="R1635">_xlfn.XLOOKUP(Q1635,INDEX(Flettilisti,,1),INDEX(Flettilisti,,2),,0)</f>
        <v>Vantar flokkun</v>
      </c>
      <c r="S1635" s="38" t="str">
        <f>IF(ISBLANK(N1635),"",IF(N1635&lt;Gögn!$J$2,Gögn!$K$2,IF(N1635&gt;Gögn!$J$4,Gögn!$K$4,Gögn!$K$3)))</f>
        <v/>
      </c>
      <c r="T1635" s="49" t="str" cm="1">
        <f t="array" aca="1" ref="T1635" ca="1">IF(ISBLANK(B1635),"",IF(R1635="Styrkhæft",_xlfn.XLOOKUP(S1635,Vegalengdir[Texti],INDIRECT("Vegalengdir["&amp;'Upplýsingar um umsækjanda'!$B$10&amp;"]"),0%,0)))</f>
        <v/>
      </c>
      <c r="U1635" s="72" t="str">
        <f t="shared" si="77"/>
        <v/>
      </c>
    </row>
    <row r="1636" spans="1:21" x14ac:dyDescent="0.25">
      <c r="A1636" s="53">
        <f t="shared" si="75"/>
        <v>1635</v>
      </c>
      <c r="B1636" s="55"/>
      <c r="C1636" s="56"/>
      <c r="D1636" s="55"/>
      <c r="E1636" s="55"/>
      <c r="F1636" s="55"/>
      <c r="G1636" s="55"/>
      <c r="H1636" s="57"/>
      <c r="I1636" s="55"/>
      <c r="J1636" s="55"/>
      <c r="K1636" s="55"/>
      <c r="L1636" s="55"/>
      <c r="M1636" s="55"/>
      <c r="N1636" s="57"/>
      <c r="O1636" s="57" t="str">
        <f t="shared" si="76"/>
        <v/>
      </c>
      <c r="Q1636" s="38" t="s">
        <v>450</v>
      </c>
      <c r="R1636" s="38" t="str" cm="1">
        <f t="array" ref="R1636">_xlfn.XLOOKUP(Q1636,INDEX(Flettilisti,,1),INDEX(Flettilisti,,2),,0)</f>
        <v>Vantar flokkun</v>
      </c>
      <c r="S1636" s="38" t="str">
        <f>IF(ISBLANK(N1636),"",IF(N1636&lt;Gögn!$J$2,Gögn!$K$2,IF(N1636&gt;Gögn!$J$4,Gögn!$K$4,Gögn!$K$3)))</f>
        <v/>
      </c>
      <c r="T1636" s="49" t="str" cm="1">
        <f t="array" aca="1" ref="T1636" ca="1">IF(ISBLANK(B1636),"",IF(R1636="Styrkhæft",_xlfn.XLOOKUP(S1636,Vegalengdir[Texti],INDIRECT("Vegalengdir["&amp;'Upplýsingar um umsækjanda'!$B$10&amp;"]"),0%,0)))</f>
        <v/>
      </c>
      <c r="U1636" s="72" t="str">
        <f t="shared" si="77"/>
        <v/>
      </c>
    </row>
    <row r="1637" spans="1:21" x14ac:dyDescent="0.25">
      <c r="A1637" s="53">
        <f t="shared" si="75"/>
        <v>1636</v>
      </c>
      <c r="B1637" s="55"/>
      <c r="C1637" s="56"/>
      <c r="D1637" s="55"/>
      <c r="E1637" s="55"/>
      <c r="F1637" s="55"/>
      <c r="G1637" s="55"/>
      <c r="H1637" s="57"/>
      <c r="I1637" s="55"/>
      <c r="J1637" s="55"/>
      <c r="K1637" s="55"/>
      <c r="L1637" s="55"/>
      <c r="M1637" s="55"/>
      <c r="N1637" s="57"/>
      <c r="O1637" s="57" t="str">
        <f t="shared" si="76"/>
        <v/>
      </c>
      <c r="Q1637" s="38" t="s">
        <v>450</v>
      </c>
      <c r="R1637" s="38" t="str" cm="1">
        <f t="array" ref="R1637">_xlfn.XLOOKUP(Q1637,INDEX(Flettilisti,,1),INDEX(Flettilisti,,2),,0)</f>
        <v>Vantar flokkun</v>
      </c>
      <c r="S1637" s="38" t="str">
        <f>IF(ISBLANK(N1637),"",IF(N1637&lt;Gögn!$J$2,Gögn!$K$2,IF(N1637&gt;Gögn!$J$4,Gögn!$K$4,Gögn!$K$3)))</f>
        <v/>
      </c>
      <c r="T1637" s="49" t="str" cm="1">
        <f t="array" aca="1" ref="T1637" ca="1">IF(ISBLANK(B1637),"",IF(R1637="Styrkhæft",_xlfn.XLOOKUP(S1637,Vegalengdir[Texti],INDIRECT("Vegalengdir["&amp;'Upplýsingar um umsækjanda'!$B$10&amp;"]"),0%,0)))</f>
        <v/>
      </c>
      <c r="U1637" s="72" t="str">
        <f t="shared" si="77"/>
        <v/>
      </c>
    </row>
    <row r="1638" spans="1:21" x14ac:dyDescent="0.25">
      <c r="A1638" s="53">
        <f t="shared" si="75"/>
        <v>1637</v>
      </c>
      <c r="B1638" s="55"/>
      <c r="C1638" s="56"/>
      <c r="D1638" s="55"/>
      <c r="E1638" s="55"/>
      <c r="F1638" s="55"/>
      <c r="G1638" s="55"/>
      <c r="H1638" s="57"/>
      <c r="I1638" s="55"/>
      <c r="J1638" s="55"/>
      <c r="K1638" s="55"/>
      <c r="L1638" s="55"/>
      <c r="M1638" s="55"/>
      <c r="N1638" s="57"/>
      <c r="O1638" s="57" t="str">
        <f t="shared" si="76"/>
        <v/>
      </c>
      <c r="Q1638" s="38" t="s">
        <v>450</v>
      </c>
      <c r="R1638" s="38" t="str" cm="1">
        <f t="array" ref="R1638">_xlfn.XLOOKUP(Q1638,INDEX(Flettilisti,,1),INDEX(Flettilisti,,2),,0)</f>
        <v>Vantar flokkun</v>
      </c>
      <c r="S1638" s="38" t="str">
        <f>IF(ISBLANK(N1638),"",IF(N1638&lt;Gögn!$J$2,Gögn!$K$2,IF(N1638&gt;Gögn!$J$4,Gögn!$K$4,Gögn!$K$3)))</f>
        <v/>
      </c>
      <c r="T1638" s="49" t="str" cm="1">
        <f t="array" aca="1" ref="T1638" ca="1">IF(ISBLANK(B1638),"",IF(R1638="Styrkhæft",_xlfn.XLOOKUP(S1638,Vegalengdir[Texti],INDIRECT("Vegalengdir["&amp;'Upplýsingar um umsækjanda'!$B$10&amp;"]"),0%,0)))</f>
        <v/>
      </c>
      <c r="U1638" s="72" t="str">
        <f t="shared" si="77"/>
        <v/>
      </c>
    </row>
    <row r="1639" spans="1:21" x14ac:dyDescent="0.25">
      <c r="A1639" s="53">
        <f t="shared" si="75"/>
        <v>1638</v>
      </c>
      <c r="B1639" s="55"/>
      <c r="C1639" s="56"/>
      <c r="D1639" s="55"/>
      <c r="E1639" s="55"/>
      <c r="F1639" s="55"/>
      <c r="G1639" s="55"/>
      <c r="H1639" s="57"/>
      <c r="I1639" s="55"/>
      <c r="J1639" s="55"/>
      <c r="K1639" s="55"/>
      <c r="L1639" s="55"/>
      <c r="M1639" s="55"/>
      <c r="N1639" s="57"/>
      <c r="O1639" s="57" t="str">
        <f t="shared" si="76"/>
        <v/>
      </c>
      <c r="Q1639" s="38" t="s">
        <v>450</v>
      </c>
      <c r="R1639" s="38" t="str" cm="1">
        <f t="array" ref="R1639">_xlfn.XLOOKUP(Q1639,INDEX(Flettilisti,,1),INDEX(Flettilisti,,2),,0)</f>
        <v>Vantar flokkun</v>
      </c>
      <c r="S1639" s="38" t="str">
        <f>IF(ISBLANK(N1639),"",IF(N1639&lt;Gögn!$J$2,Gögn!$K$2,IF(N1639&gt;Gögn!$J$4,Gögn!$K$4,Gögn!$K$3)))</f>
        <v/>
      </c>
      <c r="T1639" s="49" t="str" cm="1">
        <f t="array" aca="1" ref="T1639" ca="1">IF(ISBLANK(B1639),"",IF(R1639="Styrkhæft",_xlfn.XLOOKUP(S1639,Vegalengdir[Texti],INDIRECT("Vegalengdir["&amp;'Upplýsingar um umsækjanda'!$B$10&amp;"]"),0%,0)))</f>
        <v/>
      </c>
      <c r="U1639" s="72" t="str">
        <f t="shared" si="77"/>
        <v/>
      </c>
    </row>
    <row r="1640" spans="1:21" x14ac:dyDescent="0.25">
      <c r="A1640" s="53">
        <f t="shared" si="75"/>
        <v>1639</v>
      </c>
      <c r="B1640" s="55"/>
      <c r="C1640" s="56"/>
      <c r="D1640" s="55"/>
      <c r="E1640" s="55"/>
      <c r="F1640" s="55"/>
      <c r="G1640" s="55"/>
      <c r="H1640" s="57"/>
      <c r="I1640" s="55"/>
      <c r="J1640" s="55"/>
      <c r="K1640" s="55"/>
      <c r="L1640" s="55"/>
      <c r="M1640" s="55"/>
      <c r="N1640" s="57"/>
      <c r="O1640" s="57" t="str">
        <f t="shared" si="76"/>
        <v/>
      </c>
      <c r="Q1640" s="38" t="s">
        <v>450</v>
      </c>
      <c r="R1640" s="38" t="str" cm="1">
        <f t="array" ref="R1640">_xlfn.XLOOKUP(Q1640,INDEX(Flettilisti,,1),INDEX(Flettilisti,,2),,0)</f>
        <v>Vantar flokkun</v>
      </c>
      <c r="S1640" s="38" t="str">
        <f>IF(ISBLANK(N1640),"",IF(N1640&lt;Gögn!$J$2,Gögn!$K$2,IF(N1640&gt;Gögn!$J$4,Gögn!$K$4,Gögn!$K$3)))</f>
        <v/>
      </c>
      <c r="T1640" s="49" t="str" cm="1">
        <f t="array" aca="1" ref="T1640" ca="1">IF(ISBLANK(B1640),"",IF(R1640="Styrkhæft",_xlfn.XLOOKUP(S1640,Vegalengdir[Texti],INDIRECT("Vegalengdir["&amp;'Upplýsingar um umsækjanda'!$B$10&amp;"]"),0%,0)))</f>
        <v/>
      </c>
      <c r="U1640" s="72" t="str">
        <f t="shared" si="77"/>
        <v/>
      </c>
    </row>
    <row r="1641" spans="1:21" x14ac:dyDescent="0.25">
      <c r="A1641" s="53">
        <f t="shared" si="75"/>
        <v>1640</v>
      </c>
      <c r="B1641" s="55"/>
      <c r="C1641" s="56"/>
      <c r="D1641" s="55"/>
      <c r="E1641" s="55"/>
      <c r="F1641" s="55"/>
      <c r="G1641" s="55"/>
      <c r="H1641" s="57"/>
      <c r="I1641" s="55"/>
      <c r="J1641" s="55"/>
      <c r="K1641" s="55"/>
      <c r="L1641" s="55"/>
      <c r="M1641" s="55"/>
      <c r="N1641" s="57"/>
      <c r="O1641" s="57" t="str">
        <f t="shared" si="76"/>
        <v/>
      </c>
      <c r="Q1641" s="38" t="s">
        <v>450</v>
      </c>
      <c r="R1641" s="38" t="str" cm="1">
        <f t="array" ref="R1641">_xlfn.XLOOKUP(Q1641,INDEX(Flettilisti,,1),INDEX(Flettilisti,,2),,0)</f>
        <v>Vantar flokkun</v>
      </c>
      <c r="S1641" s="38" t="str">
        <f>IF(ISBLANK(N1641),"",IF(N1641&lt;Gögn!$J$2,Gögn!$K$2,IF(N1641&gt;Gögn!$J$4,Gögn!$K$4,Gögn!$K$3)))</f>
        <v/>
      </c>
      <c r="T1641" s="49" t="str" cm="1">
        <f t="array" aca="1" ref="T1641" ca="1">IF(ISBLANK(B1641),"",IF(R1641="Styrkhæft",_xlfn.XLOOKUP(S1641,Vegalengdir[Texti],INDIRECT("Vegalengdir["&amp;'Upplýsingar um umsækjanda'!$B$10&amp;"]"),0%,0)))</f>
        <v/>
      </c>
      <c r="U1641" s="72" t="str">
        <f t="shared" si="77"/>
        <v/>
      </c>
    </row>
    <row r="1642" spans="1:21" x14ac:dyDescent="0.25">
      <c r="A1642" s="53">
        <f t="shared" si="75"/>
        <v>1641</v>
      </c>
      <c r="B1642" s="55"/>
      <c r="C1642" s="56"/>
      <c r="D1642" s="55"/>
      <c r="E1642" s="55"/>
      <c r="F1642" s="55"/>
      <c r="G1642" s="55"/>
      <c r="H1642" s="57"/>
      <c r="I1642" s="55"/>
      <c r="J1642" s="55"/>
      <c r="K1642" s="55"/>
      <c r="L1642" s="55"/>
      <c r="M1642" s="55"/>
      <c r="N1642" s="57"/>
      <c r="O1642" s="57" t="str">
        <f t="shared" si="76"/>
        <v/>
      </c>
      <c r="Q1642" s="38" t="s">
        <v>450</v>
      </c>
      <c r="R1642" s="38" t="str" cm="1">
        <f t="array" ref="R1642">_xlfn.XLOOKUP(Q1642,INDEX(Flettilisti,,1),INDEX(Flettilisti,,2),,0)</f>
        <v>Vantar flokkun</v>
      </c>
      <c r="S1642" s="38" t="str">
        <f>IF(ISBLANK(N1642),"",IF(N1642&lt;Gögn!$J$2,Gögn!$K$2,IF(N1642&gt;Gögn!$J$4,Gögn!$K$4,Gögn!$K$3)))</f>
        <v/>
      </c>
      <c r="T1642" s="49" t="str" cm="1">
        <f t="array" aca="1" ref="T1642" ca="1">IF(ISBLANK(B1642),"",IF(R1642="Styrkhæft",_xlfn.XLOOKUP(S1642,Vegalengdir[Texti],INDIRECT("Vegalengdir["&amp;'Upplýsingar um umsækjanda'!$B$10&amp;"]"),0%,0)))</f>
        <v/>
      </c>
      <c r="U1642" s="72" t="str">
        <f t="shared" si="77"/>
        <v/>
      </c>
    </row>
    <row r="1643" spans="1:21" x14ac:dyDescent="0.25">
      <c r="A1643" s="53">
        <f t="shared" ref="A1643:A1706" si="78">A1642+1</f>
        <v>1642</v>
      </c>
      <c r="B1643" s="55"/>
      <c r="C1643" s="56"/>
      <c r="D1643" s="55"/>
      <c r="E1643" s="55"/>
      <c r="F1643" s="55"/>
      <c r="G1643" s="55"/>
      <c r="H1643" s="57"/>
      <c r="I1643" s="55"/>
      <c r="J1643" s="55"/>
      <c r="K1643" s="55"/>
      <c r="L1643" s="55"/>
      <c r="M1643" s="55"/>
      <c r="N1643" s="57"/>
      <c r="O1643" s="57" t="str">
        <f t="shared" si="76"/>
        <v/>
      </c>
      <c r="Q1643" s="38" t="s">
        <v>450</v>
      </c>
      <c r="R1643" s="38" t="str" cm="1">
        <f t="array" ref="R1643">_xlfn.XLOOKUP(Q1643,INDEX(Flettilisti,,1),INDEX(Flettilisti,,2),,0)</f>
        <v>Vantar flokkun</v>
      </c>
      <c r="S1643" s="38" t="str">
        <f>IF(ISBLANK(N1643),"",IF(N1643&lt;Gögn!$J$2,Gögn!$K$2,IF(N1643&gt;Gögn!$J$4,Gögn!$K$4,Gögn!$K$3)))</f>
        <v/>
      </c>
      <c r="T1643" s="49" t="str" cm="1">
        <f t="array" aca="1" ref="T1643" ca="1">IF(ISBLANK(B1643),"",IF(R1643="Styrkhæft",_xlfn.XLOOKUP(S1643,Vegalengdir[Texti],INDIRECT("Vegalengdir["&amp;'Upplýsingar um umsækjanda'!$B$10&amp;"]"),0%,0)))</f>
        <v/>
      </c>
      <c r="U1643" s="72" t="str">
        <f t="shared" si="77"/>
        <v/>
      </c>
    </row>
    <row r="1644" spans="1:21" x14ac:dyDescent="0.25">
      <c r="A1644" s="53">
        <f t="shared" si="78"/>
        <v>1643</v>
      </c>
      <c r="B1644" s="55"/>
      <c r="C1644" s="56"/>
      <c r="D1644" s="55"/>
      <c r="E1644" s="55"/>
      <c r="F1644" s="55"/>
      <c r="G1644" s="55"/>
      <c r="H1644" s="57"/>
      <c r="I1644" s="55"/>
      <c r="J1644" s="55"/>
      <c r="K1644" s="55"/>
      <c r="L1644" s="55"/>
      <c r="M1644" s="55"/>
      <c r="N1644" s="57"/>
      <c r="O1644" s="57" t="str">
        <f t="shared" si="76"/>
        <v/>
      </c>
      <c r="Q1644" s="38" t="s">
        <v>450</v>
      </c>
      <c r="R1644" s="38" t="str" cm="1">
        <f t="array" ref="R1644">_xlfn.XLOOKUP(Q1644,INDEX(Flettilisti,,1),INDEX(Flettilisti,,2),,0)</f>
        <v>Vantar flokkun</v>
      </c>
      <c r="S1644" s="38" t="str">
        <f>IF(ISBLANK(N1644),"",IF(N1644&lt;Gögn!$J$2,Gögn!$K$2,IF(N1644&gt;Gögn!$J$4,Gögn!$K$4,Gögn!$K$3)))</f>
        <v/>
      </c>
      <c r="T1644" s="49" t="str" cm="1">
        <f t="array" aca="1" ref="T1644" ca="1">IF(ISBLANK(B1644),"",IF(R1644="Styrkhæft",_xlfn.XLOOKUP(S1644,Vegalengdir[Texti],INDIRECT("Vegalengdir["&amp;'Upplýsingar um umsækjanda'!$B$10&amp;"]"),0%,0)))</f>
        <v/>
      </c>
      <c r="U1644" s="72" t="str">
        <f t="shared" si="77"/>
        <v/>
      </c>
    </row>
    <row r="1645" spans="1:21" x14ac:dyDescent="0.25">
      <c r="A1645" s="53">
        <f t="shared" si="78"/>
        <v>1644</v>
      </c>
      <c r="B1645" s="55"/>
      <c r="C1645" s="56"/>
      <c r="D1645" s="55"/>
      <c r="E1645" s="55"/>
      <c r="F1645" s="55"/>
      <c r="G1645" s="55"/>
      <c r="H1645" s="57"/>
      <c r="I1645" s="55"/>
      <c r="J1645" s="55"/>
      <c r="K1645" s="55"/>
      <c r="L1645" s="55"/>
      <c r="M1645" s="55"/>
      <c r="N1645" s="57"/>
      <c r="O1645" s="57" t="str">
        <f t="shared" si="76"/>
        <v/>
      </c>
      <c r="Q1645" s="38" t="s">
        <v>450</v>
      </c>
      <c r="R1645" s="38" t="str" cm="1">
        <f t="array" ref="R1645">_xlfn.XLOOKUP(Q1645,INDEX(Flettilisti,,1),INDEX(Flettilisti,,2),,0)</f>
        <v>Vantar flokkun</v>
      </c>
      <c r="S1645" s="38" t="str">
        <f>IF(ISBLANK(N1645),"",IF(N1645&lt;Gögn!$J$2,Gögn!$K$2,IF(N1645&gt;Gögn!$J$4,Gögn!$K$4,Gögn!$K$3)))</f>
        <v/>
      </c>
      <c r="T1645" s="49" t="str" cm="1">
        <f t="array" aca="1" ref="T1645" ca="1">IF(ISBLANK(B1645),"",IF(R1645="Styrkhæft",_xlfn.XLOOKUP(S1645,Vegalengdir[Texti],INDIRECT("Vegalengdir["&amp;'Upplýsingar um umsækjanda'!$B$10&amp;"]"),0%,0)))</f>
        <v/>
      </c>
      <c r="U1645" s="72" t="str">
        <f t="shared" si="77"/>
        <v/>
      </c>
    </row>
    <row r="1646" spans="1:21" x14ac:dyDescent="0.25">
      <c r="A1646" s="53">
        <f t="shared" si="78"/>
        <v>1645</v>
      </c>
      <c r="B1646" s="55"/>
      <c r="C1646" s="56"/>
      <c r="D1646" s="55"/>
      <c r="E1646" s="55"/>
      <c r="F1646" s="55"/>
      <c r="G1646" s="55"/>
      <c r="H1646" s="57"/>
      <c r="I1646" s="55"/>
      <c r="J1646" s="55"/>
      <c r="K1646" s="55"/>
      <c r="L1646" s="55"/>
      <c r="M1646" s="55"/>
      <c r="N1646" s="57"/>
      <c r="O1646" s="57" t="str">
        <f t="shared" si="76"/>
        <v/>
      </c>
      <c r="Q1646" s="38" t="s">
        <v>450</v>
      </c>
      <c r="R1646" s="38" t="str" cm="1">
        <f t="array" ref="R1646">_xlfn.XLOOKUP(Q1646,INDEX(Flettilisti,,1),INDEX(Flettilisti,,2),,0)</f>
        <v>Vantar flokkun</v>
      </c>
      <c r="S1646" s="38" t="str">
        <f>IF(ISBLANK(N1646),"",IF(N1646&lt;Gögn!$J$2,Gögn!$K$2,IF(N1646&gt;Gögn!$J$4,Gögn!$K$4,Gögn!$K$3)))</f>
        <v/>
      </c>
      <c r="T1646" s="49" t="str" cm="1">
        <f t="array" aca="1" ref="T1646" ca="1">IF(ISBLANK(B1646),"",IF(R1646="Styrkhæft",_xlfn.XLOOKUP(S1646,Vegalengdir[Texti],INDIRECT("Vegalengdir["&amp;'Upplýsingar um umsækjanda'!$B$10&amp;"]"),0%,0)))</f>
        <v/>
      </c>
      <c r="U1646" s="72" t="str">
        <f t="shared" si="77"/>
        <v/>
      </c>
    </row>
    <row r="1647" spans="1:21" x14ac:dyDescent="0.25">
      <c r="A1647" s="53">
        <f t="shared" si="78"/>
        <v>1646</v>
      </c>
      <c r="B1647" s="55"/>
      <c r="C1647" s="56"/>
      <c r="D1647" s="55"/>
      <c r="E1647" s="55"/>
      <c r="F1647" s="55"/>
      <c r="G1647" s="55"/>
      <c r="H1647" s="57"/>
      <c r="I1647" s="55"/>
      <c r="J1647" s="55"/>
      <c r="K1647" s="55"/>
      <c r="L1647" s="55"/>
      <c r="M1647" s="55"/>
      <c r="N1647" s="57"/>
      <c r="O1647" s="57" t="str">
        <f t="shared" si="76"/>
        <v/>
      </c>
      <c r="Q1647" s="38" t="s">
        <v>450</v>
      </c>
      <c r="R1647" s="38" t="str" cm="1">
        <f t="array" ref="R1647">_xlfn.XLOOKUP(Q1647,INDEX(Flettilisti,,1),INDEX(Flettilisti,,2),,0)</f>
        <v>Vantar flokkun</v>
      </c>
      <c r="S1647" s="38" t="str">
        <f>IF(ISBLANK(N1647),"",IF(N1647&lt;Gögn!$J$2,Gögn!$K$2,IF(N1647&gt;Gögn!$J$4,Gögn!$K$4,Gögn!$K$3)))</f>
        <v/>
      </c>
      <c r="T1647" s="49" t="str" cm="1">
        <f t="array" aca="1" ref="T1647" ca="1">IF(ISBLANK(B1647),"",IF(R1647="Styrkhæft",_xlfn.XLOOKUP(S1647,Vegalengdir[Texti],INDIRECT("Vegalengdir["&amp;'Upplýsingar um umsækjanda'!$B$10&amp;"]"),0%,0)))</f>
        <v/>
      </c>
      <c r="U1647" s="72" t="str">
        <f t="shared" si="77"/>
        <v/>
      </c>
    </row>
    <row r="1648" spans="1:21" x14ac:dyDescent="0.25">
      <c r="A1648" s="53">
        <f t="shared" si="78"/>
        <v>1647</v>
      </c>
      <c r="B1648" s="55"/>
      <c r="C1648" s="56"/>
      <c r="D1648" s="55"/>
      <c r="E1648" s="55"/>
      <c r="F1648" s="55"/>
      <c r="G1648" s="55"/>
      <c r="H1648" s="57"/>
      <c r="I1648" s="55"/>
      <c r="J1648" s="55"/>
      <c r="K1648" s="55"/>
      <c r="L1648" s="55"/>
      <c r="M1648" s="55"/>
      <c r="N1648" s="57"/>
      <c r="O1648" s="57" t="str">
        <f t="shared" si="76"/>
        <v/>
      </c>
      <c r="Q1648" s="38" t="s">
        <v>450</v>
      </c>
      <c r="R1648" s="38" t="str" cm="1">
        <f t="array" ref="R1648">_xlfn.XLOOKUP(Q1648,INDEX(Flettilisti,,1),INDEX(Flettilisti,,2),,0)</f>
        <v>Vantar flokkun</v>
      </c>
      <c r="S1648" s="38" t="str">
        <f>IF(ISBLANK(N1648),"",IF(N1648&lt;Gögn!$J$2,Gögn!$K$2,IF(N1648&gt;Gögn!$J$4,Gögn!$K$4,Gögn!$K$3)))</f>
        <v/>
      </c>
      <c r="T1648" s="49" t="str" cm="1">
        <f t="array" aca="1" ref="T1648" ca="1">IF(ISBLANK(B1648),"",IF(R1648="Styrkhæft",_xlfn.XLOOKUP(S1648,Vegalengdir[Texti],INDIRECT("Vegalengdir["&amp;'Upplýsingar um umsækjanda'!$B$10&amp;"]"),0%,0)))</f>
        <v/>
      </c>
      <c r="U1648" s="72" t="str">
        <f t="shared" si="77"/>
        <v/>
      </c>
    </row>
    <row r="1649" spans="1:21" x14ac:dyDescent="0.25">
      <c r="A1649" s="53">
        <f t="shared" si="78"/>
        <v>1648</v>
      </c>
      <c r="B1649" s="55"/>
      <c r="C1649" s="56"/>
      <c r="D1649" s="55"/>
      <c r="E1649" s="55"/>
      <c r="F1649" s="55"/>
      <c r="G1649" s="55"/>
      <c r="H1649" s="57"/>
      <c r="I1649" s="55"/>
      <c r="J1649" s="55"/>
      <c r="K1649" s="55"/>
      <c r="L1649" s="55"/>
      <c r="M1649" s="55"/>
      <c r="N1649" s="57"/>
      <c r="O1649" s="57" t="str">
        <f t="shared" si="76"/>
        <v/>
      </c>
      <c r="Q1649" s="38" t="s">
        <v>450</v>
      </c>
      <c r="R1649" s="38" t="str" cm="1">
        <f t="array" ref="R1649">_xlfn.XLOOKUP(Q1649,INDEX(Flettilisti,,1),INDEX(Flettilisti,,2),,0)</f>
        <v>Vantar flokkun</v>
      </c>
      <c r="S1649" s="38" t="str">
        <f>IF(ISBLANK(N1649),"",IF(N1649&lt;Gögn!$J$2,Gögn!$K$2,IF(N1649&gt;Gögn!$J$4,Gögn!$K$4,Gögn!$K$3)))</f>
        <v/>
      </c>
      <c r="T1649" s="49" t="str" cm="1">
        <f t="array" aca="1" ref="T1649" ca="1">IF(ISBLANK(B1649),"",IF(R1649="Styrkhæft",_xlfn.XLOOKUP(S1649,Vegalengdir[Texti],INDIRECT("Vegalengdir["&amp;'Upplýsingar um umsækjanda'!$B$10&amp;"]"),0%,0)))</f>
        <v/>
      </c>
      <c r="U1649" s="72" t="str">
        <f t="shared" si="77"/>
        <v/>
      </c>
    </row>
    <row r="1650" spans="1:21" x14ac:dyDescent="0.25">
      <c r="A1650" s="53">
        <f t="shared" si="78"/>
        <v>1649</v>
      </c>
      <c r="B1650" s="55"/>
      <c r="C1650" s="56"/>
      <c r="D1650" s="55"/>
      <c r="E1650" s="55"/>
      <c r="F1650" s="55"/>
      <c r="G1650" s="55"/>
      <c r="H1650" s="57"/>
      <c r="I1650" s="55"/>
      <c r="J1650" s="55"/>
      <c r="K1650" s="55"/>
      <c r="L1650" s="55"/>
      <c r="M1650" s="55"/>
      <c r="N1650" s="57"/>
      <c r="O1650" s="57" t="str">
        <f t="shared" si="76"/>
        <v/>
      </c>
      <c r="Q1650" s="38" t="s">
        <v>450</v>
      </c>
      <c r="R1650" s="38" t="str" cm="1">
        <f t="array" ref="R1650">_xlfn.XLOOKUP(Q1650,INDEX(Flettilisti,,1),INDEX(Flettilisti,,2),,0)</f>
        <v>Vantar flokkun</v>
      </c>
      <c r="S1650" s="38" t="str">
        <f>IF(ISBLANK(N1650),"",IF(N1650&lt;Gögn!$J$2,Gögn!$K$2,IF(N1650&gt;Gögn!$J$4,Gögn!$K$4,Gögn!$K$3)))</f>
        <v/>
      </c>
      <c r="T1650" s="49" t="str" cm="1">
        <f t="array" aca="1" ref="T1650" ca="1">IF(ISBLANK(B1650),"",IF(R1650="Styrkhæft",_xlfn.XLOOKUP(S1650,Vegalengdir[Texti],INDIRECT("Vegalengdir["&amp;'Upplýsingar um umsækjanda'!$B$10&amp;"]"),0%,0)))</f>
        <v/>
      </c>
      <c r="U1650" s="72" t="str">
        <f t="shared" si="77"/>
        <v/>
      </c>
    </row>
    <row r="1651" spans="1:21" x14ac:dyDescent="0.25">
      <c r="A1651" s="53">
        <f t="shared" si="78"/>
        <v>1650</v>
      </c>
      <c r="B1651" s="55"/>
      <c r="C1651" s="56"/>
      <c r="D1651" s="55"/>
      <c r="E1651" s="55"/>
      <c r="F1651" s="55"/>
      <c r="G1651" s="55"/>
      <c r="H1651" s="57"/>
      <c r="I1651" s="55"/>
      <c r="J1651" s="55"/>
      <c r="K1651" s="55"/>
      <c r="L1651" s="55"/>
      <c r="M1651" s="55"/>
      <c r="N1651" s="57"/>
      <c r="O1651" s="57" t="str">
        <f t="shared" si="76"/>
        <v/>
      </c>
      <c r="Q1651" s="38" t="s">
        <v>450</v>
      </c>
      <c r="R1651" s="38" t="str" cm="1">
        <f t="array" ref="R1651">_xlfn.XLOOKUP(Q1651,INDEX(Flettilisti,,1),INDEX(Flettilisti,,2),,0)</f>
        <v>Vantar flokkun</v>
      </c>
      <c r="S1651" s="38" t="str">
        <f>IF(ISBLANK(N1651),"",IF(N1651&lt;Gögn!$J$2,Gögn!$K$2,IF(N1651&gt;Gögn!$J$4,Gögn!$K$4,Gögn!$K$3)))</f>
        <v/>
      </c>
      <c r="T1651" s="49" t="str" cm="1">
        <f t="array" aca="1" ref="T1651" ca="1">IF(ISBLANK(B1651),"",IF(R1651="Styrkhæft",_xlfn.XLOOKUP(S1651,Vegalengdir[Texti],INDIRECT("Vegalengdir["&amp;'Upplýsingar um umsækjanda'!$B$10&amp;"]"),0%,0)))</f>
        <v/>
      </c>
      <c r="U1651" s="72" t="str">
        <f t="shared" si="77"/>
        <v/>
      </c>
    </row>
    <row r="1652" spans="1:21" x14ac:dyDescent="0.25">
      <c r="A1652" s="53">
        <f t="shared" si="78"/>
        <v>1651</v>
      </c>
      <c r="B1652" s="55"/>
      <c r="C1652" s="56"/>
      <c r="D1652" s="55"/>
      <c r="E1652" s="55"/>
      <c r="F1652" s="55"/>
      <c r="G1652" s="55"/>
      <c r="H1652" s="57"/>
      <c r="I1652" s="55"/>
      <c r="J1652" s="55"/>
      <c r="K1652" s="55"/>
      <c r="L1652" s="55"/>
      <c r="M1652" s="55"/>
      <c r="N1652" s="57"/>
      <c r="O1652" s="57" t="str">
        <f t="shared" si="76"/>
        <v/>
      </c>
      <c r="Q1652" s="38" t="s">
        <v>450</v>
      </c>
      <c r="R1652" s="38" t="str" cm="1">
        <f t="array" ref="R1652">_xlfn.XLOOKUP(Q1652,INDEX(Flettilisti,,1),INDEX(Flettilisti,,2),,0)</f>
        <v>Vantar flokkun</v>
      </c>
      <c r="S1652" s="38" t="str">
        <f>IF(ISBLANK(N1652),"",IF(N1652&lt;Gögn!$J$2,Gögn!$K$2,IF(N1652&gt;Gögn!$J$4,Gögn!$K$4,Gögn!$K$3)))</f>
        <v/>
      </c>
      <c r="T1652" s="49" t="str" cm="1">
        <f t="array" aca="1" ref="T1652" ca="1">IF(ISBLANK(B1652),"",IF(R1652="Styrkhæft",_xlfn.XLOOKUP(S1652,Vegalengdir[Texti],INDIRECT("Vegalengdir["&amp;'Upplýsingar um umsækjanda'!$B$10&amp;"]"),0%,0)))</f>
        <v/>
      </c>
      <c r="U1652" s="72" t="str">
        <f t="shared" si="77"/>
        <v/>
      </c>
    </row>
    <row r="1653" spans="1:21" x14ac:dyDescent="0.25">
      <c r="A1653" s="53">
        <f t="shared" si="78"/>
        <v>1652</v>
      </c>
      <c r="B1653" s="55"/>
      <c r="C1653" s="56"/>
      <c r="D1653" s="55"/>
      <c r="E1653" s="55"/>
      <c r="F1653" s="55"/>
      <c r="G1653" s="55"/>
      <c r="H1653" s="57"/>
      <c r="I1653" s="55"/>
      <c r="J1653" s="55"/>
      <c r="K1653" s="55"/>
      <c r="L1653" s="55"/>
      <c r="M1653" s="55"/>
      <c r="N1653" s="57"/>
      <c r="O1653" s="57" t="str">
        <f t="shared" si="76"/>
        <v/>
      </c>
      <c r="Q1653" s="38" t="s">
        <v>450</v>
      </c>
      <c r="R1653" s="38" t="str" cm="1">
        <f t="array" ref="R1653">_xlfn.XLOOKUP(Q1653,INDEX(Flettilisti,,1),INDEX(Flettilisti,,2),,0)</f>
        <v>Vantar flokkun</v>
      </c>
      <c r="S1653" s="38" t="str">
        <f>IF(ISBLANK(N1653),"",IF(N1653&lt;Gögn!$J$2,Gögn!$K$2,IF(N1653&gt;Gögn!$J$4,Gögn!$K$4,Gögn!$K$3)))</f>
        <v/>
      </c>
      <c r="T1653" s="49" t="str" cm="1">
        <f t="array" aca="1" ref="T1653" ca="1">IF(ISBLANK(B1653),"",IF(R1653="Styrkhæft",_xlfn.XLOOKUP(S1653,Vegalengdir[Texti],INDIRECT("Vegalengdir["&amp;'Upplýsingar um umsækjanda'!$B$10&amp;"]"),0%,0)))</f>
        <v/>
      </c>
      <c r="U1653" s="72" t="str">
        <f t="shared" si="77"/>
        <v/>
      </c>
    </row>
    <row r="1654" spans="1:21" x14ac:dyDescent="0.25">
      <c r="A1654" s="53">
        <f t="shared" si="78"/>
        <v>1653</v>
      </c>
      <c r="B1654" s="55"/>
      <c r="C1654" s="56"/>
      <c r="D1654" s="55"/>
      <c r="E1654" s="55"/>
      <c r="F1654" s="55"/>
      <c r="G1654" s="55"/>
      <c r="H1654" s="57"/>
      <c r="I1654" s="55"/>
      <c r="J1654" s="55"/>
      <c r="K1654" s="55"/>
      <c r="L1654" s="55"/>
      <c r="M1654" s="55"/>
      <c r="N1654" s="57"/>
      <c r="O1654" s="57" t="str">
        <f t="shared" si="76"/>
        <v/>
      </c>
      <c r="Q1654" s="38" t="s">
        <v>450</v>
      </c>
      <c r="R1654" s="38" t="str" cm="1">
        <f t="array" ref="R1654">_xlfn.XLOOKUP(Q1654,INDEX(Flettilisti,,1),INDEX(Flettilisti,,2),,0)</f>
        <v>Vantar flokkun</v>
      </c>
      <c r="S1654" s="38" t="str">
        <f>IF(ISBLANK(N1654),"",IF(N1654&lt;Gögn!$J$2,Gögn!$K$2,IF(N1654&gt;Gögn!$J$4,Gögn!$K$4,Gögn!$K$3)))</f>
        <v/>
      </c>
      <c r="T1654" s="49" t="str" cm="1">
        <f t="array" aca="1" ref="T1654" ca="1">IF(ISBLANK(B1654),"",IF(R1654="Styrkhæft",_xlfn.XLOOKUP(S1654,Vegalengdir[Texti],INDIRECT("Vegalengdir["&amp;'Upplýsingar um umsækjanda'!$B$10&amp;"]"),0%,0)))</f>
        <v/>
      </c>
      <c r="U1654" s="72" t="str">
        <f t="shared" si="77"/>
        <v/>
      </c>
    </row>
    <row r="1655" spans="1:21" x14ac:dyDescent="0.25">
      <c r="A1655" s="53">
        <f t="shared" si="78"/>
        <v>1654</v>
      </c>
      <c r="B1655" s="55"/>
      <c r="C1655" s="56"/>
      <c r="D1655" s="55"/>
      <c r="E1655" s="55"/>
      <c r="F1655" s="55"/>
      <c r="G1655" s="55"/>
      <c r="H1655" s="57"/>
      <c r="I1655" s="55"/>
      <c r="J1655" s="55"/>
      <c r="K1655" s="55"/>
      <c r="L1655" s="55"/>
      <c r="M1655" s="55"/>
      <c r="N1655" s="57"/>
      <c r="O1655" s="57" t="str">
        <f t="shared" si="76"/>
        <v/>
      </c>
      <c r="Q1655" s="38" t="s">
        <v>450</v>
      </c>
      <c r="R1655" s="38" t="str" cm="1">
        <f t="array" ref="R1655">_xlfn.XLOOKUP(Q1655,INDEX(Flettilisti,,1),INDEX(Flettilisti,,2),,0)</f>
        <v>Vantar flokkun</v>
      </c>
      <c r="S1655" s="38" t="str">
        <f>IF(ISBLANK(N1655),"",IF(N1655&lt;Gögn!$J$2,Gögn!$K$2,IF(N1655&gt;Gögn!$J$4,Gögn!$K$4,Gögn!$K$3)))</f>
        <v/>
      </c>
      <c r="T1655" s="49" t="str" cm="1">
        <f t="array" aca="1" ref="T1655" ca="1">IF(ISBLANK(B1655),"",IF(R1655="Styrkhæft",_xlfn.XLOOKUP(S1655,Vegalengdir[Texti],INDIRECT("Vegalengdir["&amp;'Upplýsingar um umsækjanda'!$B$10&amp;"]"),0%,0)))</f>
        <v/>
      </c>
      <c r="U1655" s="72" t="str">
        <f t="shared" si="77"/>
        <v/>
      </c>
    </row>
    <row r="1656" spans="1:21" x14ac:dyDescent="0.25">
      <c r="A1656" s="53">
        <f t="shared" si="78"/>
        <v>1655</v>
      </c>
      <c r="B1656" s="55"/>
      <c r="C1656" s="56"/>
      <c r="D1656" s="55"/>
      <c r="E1656" s="55"/>
      <c r="F1656" s="55"/>
      <c r="G1656" s="55"/>
      <c r="H1656" s="57"/>
      <c r="I1656" s="55"/>
      <c r="J1656" s="55"/>
      <c r="K1656" s="55"/>
      <c r="L1656" s="55"/>
      <c r="M1656" s="55"/>
      <c r="N1656" s="57"/>
      <c r="O1656" s="57" t="str">
        <f t="shared" si="76"/>
        <v/>
      </c>
      <c r="Q1656" s="38" t="s">
        <v>450</v>
      </c>
      <c r="R1656" s="38" t="str" cm="1">
        <f t="array" ref="R1656">_xlfn.XLOOKUP(Q1656,INDEX(Flettilisti,,1),INDEX(Flettilisti,,2),,0)</f>
        <v>Vantar flokkun</v>
      </c>
      <c r="S1656" s="38" t="str">
        <f>IF(ISBLANK(N1656),"",IF(N1656&lt;Gögn!$J$2,Gögn!$K$2,IF(N1656&gt;Gögn!$J$4,Gögn!$K$4,Gögn!$K$3)))</f>
        <v/>
      </c>
      <c r="T1656" s="49" t="str" cm="1">
        <f t="array" aca="1" ref="T1656" ca="1">IF(ISBLANK(B1656),"",IF(R1656="Styrkhæft",_xlfn.XLOOKUP(S1656,Vegalengdir[Texti],INDIRECT("Vegalengdir["&amp;'Upplýsingar um umsækjanda'!$B$10&amp;"]"),0%,0)))</f>
        <v/>
      </c>
      <c r="U1656" s="72" t="str">
        <f t="shared" si="77"/>
        <v/>
      </c>
    </row>
    <row r="1657" spans="1:21" x14ac:dyDescent="0.25">
      <c r="A1657" s="53">
        <f t="shared" si="78"/>
        <v>1656</v>
      </c>
      <c r="B1657" s="55"/>
      <c r="C1657" s="56"/>
      <c r="D1657" s="55"/>
      <c r="E1657" s="55"/>
      <c r="F1657" s="55"/>
      <c r="G1657" s="55"/>
      <c r="H1657" s="57"/>
      <c r="I1657" s="55"/>
      <c r="J1657" s="55"/>
      <c r="K1657" s="55"/>
      <c r="L1657" s="55"/>
      <c r="M1657" s="55"/>
      <c r="N1657" s="57"/>
      <c r="O1657" s="57" t="str">
        <f t="shared" si="76"/>
        <v/>
      </c>
      <c r="Q1657" s="38" t="s">
        <v>450</v>
      </c>
      <c r="R1657" s="38" t="str" cm="1">
        <f t="array" ref="R1657">_xlfn.XLOOKUP(Q1657,INDEX(Flettilisti,,1),INDEX(Flettilisti,,2),,0)</f>
        <v>Vantar flokkun</v>
      </c>
      <c r="S1657" s="38" t="str">
        <f>IF(ISBLANK(N1657),"",IF(N1657&lt;Gögn!$J$2,Gögn!$K$2,IF(N1657&gt;Gögn!$J$4,Gögn!$K$4,Gögn!$K$3)))</f>
        <v/>
      </c>
      <c r="T1657" s="49" t="str" cm="1">
        <f t="array" aca="1" ref="T1657" ca="1">IF(ISBLANK(B1657),"",IF(R1657="Styrkhæft",_xlfn.XLOOKUP(S1657,Vegalengdir[Texti],INDIRECT("Vegalengdir["&amp;'Upplýsingar um umsækjanda'!$B$10&amp;"]"),0%,0)))</f>
        <v/>
      </c>
      <c r="U1657" s="72" t="str">
        <f t="shared" si="77"/>
        <v/>
      </c>
    </row>
    <row r="1658" spans="1:21" x14ac:dyDescent="0.25">
      <c r="A1658" s="53">
        <f t="shared" si="78"/>
        <v>1657</v>
      </c>
      <c r="B1658" s="55"/>
      <c r="C1658" s="56"/>
      <c r="D1658" s="55"/>
      <c r="E1658" s="55"/>
      <c r="F1658" s="55"/>
      <c r="G1658" s="55"/>
      <c r="H1658" s="57"/>
      <c r="I1658" s="55"/>
      <c r="J1658" s="55"/>
      <c r="K1658" s="55"/>
      <c r="L1658" s="55"/>
      <c r="M1658" s="55"/>
      <c r="N1658" s="57"/>
      <c r="O1658" s="57" t="str">
        <f t="shared" si="76"/>
        <v/>
      </c>
      <c r="Q1658" s="38" t="s">
        <v>450</v>
      </c>
      <c r="R1658" s="38" t="str" cm="1">
        <f t="array" ref="R1658">_xlfn.XLOOKUP(Q1658,INDEX(Flettilisti,,1),INDEX(Flettilisti,,2),,0)</f>
        <v>Vantar flokkun</v>
      </c>
      <c r="S1658" s="38" t="str">
        <f>IF(ISBLANK(N1658),"",IF(N1658&lt;Gögn!$J$2,Gögn!$K$2,IF(N1658&gt;Gögn!$J$4,Gögn!$K$4,Gögn!$K$3)))</f>
        <v/>
      </c>
      <c r="T1658" s="49" t="str" cm="1">
        <f t="array" aca="1" ref="T1658" ca="1">IF(ISBLANK(B1658),"",IF(R1658="Styrkhæft",_xlfn.XLOOKUP(S1658,Vegalengdir[Texti],INDIRECT("Vegalengdir["&amp;'Upplýsingar um umsækjanda'!$B$10&amp;"]"),0%,0)))</f>
        <v/>
      </c>
      <c r="U1658" s="72" t="str">
        <f t="shared" si="77"/>
        <v/>
      </c>
    </row>
    <row r="1659" spans="1:21" x14ac:dyDescent="0.25">
      <c r="A1659" s="53">
        <f t="shared" si="78"/>
        <v>1658</v>
      </c>
      <c r="B1659" s="55"/>
      <c r="C1659" s="56"/>
      <c r="D1659" s="55"/>
      <c r="E1659" s="55"/>
      <c r="F1659" s="55"/>
      <c r="G1659" s="55"/>
      <c r="H1659" s="57"/>
      <c r="I1659" s="55"/>
      <c r="J1659" s="55"/>
      <c r="K1659" s="55"/>
      <c r="L1659" s="55"/>
      <c r="M1659" s="55"/>
      <c r="N1659" s="57"/>
      <c r="O1659" s="57" t="str">
        <f t="shared" si="76"/>
        <v/>
      </c>
      <c r="Q1659" s="38" t="s">
        <v>450</v>
      </c>
      <c r="R1659" s="38" t="str" cm="1">
        <f t="array" ref="R1659">_xlfn.XLOOKUP(Q1659,INDEX(Flettilisti,,1),INDEX(Flettilisti,,2),,0)</f>
        <v>Vantar flokkun</v>
      </c>
      <c r="S1659" s="38" t="str">
        <f>IF(ISBLANK(N1659),"",IF(N1659&lt;Gögn!$J$2,Gögn!$K$2,IF(N1659&gt;Gögn!$J$4,Gögn!$K$4,Gögn!$K$3)))</f>
        <v/>
      </c>
      <c r="T1659" s="49" t="str" cm="1">
        <f t="array" aca="1" ref="T1659" ca="1">IF(ISBLANK(B1659),"",IF(R1659="Styrkhæft",_xlfn.XLOOKUP(S1659,Vegalengdir[Texti],INDIRECT("Vegalengdir["&amp;'Upplýsingar um umsækjanda'!$B$10&amp;"]"),0%,0)))</f>
        <v/>
      </c>
      <c r="U1659" s="72" t="str">
        <f t="shared" si="77"/>
        <v/>
      </c>
    </row>
    <row r="1660" spans="1:21" x14ac:dyDescent="0.25">
      <c r="A1660" s="53">
        <f t="shared" si="78"/>
        <v>1659</v>
      </c>
      <c r="B1660" s="55"/>
      <c r="C1660" s="56"/>
      <c r="D1660" s="55"/>
      <c r="E1660" s="55"/>
      <c r="F1660" s="55"/>
      <c r="G1660" s="55"/>
      <c r="H1660" s="57"/>
      <c r="I1660" s="55"/>
      <c r="J1660" s="55"/>
      <c r="K1660" s="55"/>
      <c r="L1660" s="55"/>
      <c r="M1660" s="55"/>
      <c r="N1660" s="57"/>
      <c r="O1660" s="57" t="str">
        <f t="shared" si="76"/>
        <v/>
      </c>
      <c r="Q1660" s="38" t="s">
        <v>450</v>
      </c>
      <c r="R1660" s="38" t="str" cm="1">
        <f t="array" ref="R1660">_xlfn.XLOOKUP(Q1660,INDEX(Flettilisti,,1),INDEX(Flettilisti,,2),,0)</f>
        <v>Vantar flokkun</v>
      </c>
      <c r="S1660" s="38" t="str">
        <f>IF(ISBLANK(N1660),"",IF(N1660&lt;Gögn!$J$2,Gögn!$K$2,IF(N1660&gt;Gögn!$J$4,Gögn!$K$4,Gögn!$K$3)))</f>
        <v/>
      </c>
      <c r="T1660" s="49" t="str" cm="1">
        <f t="array" aca="1" ref="T1660" ca="1">IF(ISBLANK(B1660),"",IF(R1660="Styrkhæft",_xlfn.XLOOKUP(S1660,Vegalengdir[Texti],INDIRECT("Vegalengdir["&amp;'Upplýsingar um umsækjanda'!$B$10&amp;"]"),0%,0)))</f>
        <v/>
      </c>
      <c r="U1660" s="72" t="str">
        <f t="shared" si="77"/>
        <v/>
      </c>
    </row>
    <row r="1661" spans="1:21" x14ac:dyDescent="0.25">
      <c r="A1661" s="53">
        <f t="shared" si="78"/>
        <v>1660</v>
      </c>
      <c r="B1661" s="55"/>
      <c r="C1661" s="56"/>
      <c r="D1661" s="55"/>
      <c r="E1661" s="55"/>
      <c r="F1661" s="55"/>
      <c r="G1661" s="55"/>
      <c r="H1661" s="57"/>
      <c r="I1661" s="55"/>
      <c r="J1661" s="55"/>
      <c r="K1661" s="55"/>
      <c r="L1661" s="55"/>
      <c r="M1661" s="55"/>
      <c r="N1661" s="57"/>
      <c r="O1661" s="57" t="str">
        <f t="shared" si="76"/>
        <v/>
      </c>
      <c r="Q1661" s="38" t="s">
        <v>450</v>
      </c>
      <c r="R1661" s="38" t="str" cm="1">
        <f t="array" ref="R1661">_xlfn.XLOOKUP(Q1661,INDEX(Flettilisti,,1),INDEX(Flettilisti,,2),,0)</f>
        <v>Vantar flokkun</v>
      </c>
      <c r="S1661" s="38" t="str">
        <f>IF(ISBLANK(N1661),"",IF(N1661&lt;Gögn!$J$2,Gögn!$K$2,IF(N1661&gt;Gögn!$J$4,Gögn!$K$4,Gögn!$K$3)))</f>
        <v/>
      </c>
      <c r="T1661" s="49" t="str" cm="1">
        <f t="array" aca="1" ref="T1661" ca="1">IF(ISBLANK(B1661),"",IF(R1661="Styrkhæft",_xlfn.XLOOKUP(S1661,Vegalengdir[Texti],INDIRECT("Vegalengdir["&amp;'Upplýsingar um umsækjanda'!$B$10&amp;"]"),0%,0)))</f>
        <v/>
      </c>
      <c r="U1661" s="72" t="str">
        <f t="shared" si="77"/>
        <v/>
      </c>
    </row>
    <row r="1662" spans="1:21" x14ac:dyDescent="0.25">
      <c r="A1662" s="53">
        <f t="shared" si="78"/>
        <v>1661</v>
      </c>
      <c r="B1662" s="55"/>
      <c r="C1662" s="56"/>
      <c r="D1662" s="55"/>
      <c r="E1662" s="55"/>
      <c r="F1662" s="55"/>
      <c r="G1662" s="55"/>
      <c r="H1662" s="57"/>
      <c r="I1662" s="55"/>
      <c r="J1662" s="55"/>
      <c r="K1662" s="55"/>
      <c r="L1662" s="55"/>
      <c r="M1662" s="55"/>
      <c r="N1662" s="57"/>
      <c r="O1662" s="57" t="str">
        <f t="shared" si="76"/>
        <v/>
      </c>
      <c r="Q1662" s="38" t="s">
        <v>450</v>
      </c>
      <c r="R1662" s="38" t="str" cm="1">
        <f t="array" ref="R1662">_xlfn.XLOOKUP(Q1662,INDEX(Flettilisti,,1),INDEX(Flettilisti,,2),,0)</f>
        <v>Vantar flokkun</v>
      </c>
      <c r="S1662" s="38" t="str">
        <f>IF(ISBLANK(N1662),"",IF(N1662&lt;Gögn!$J$2,Gögn!$K$2,IF(N1662&gt;Gögn!$J$4,Gögn!$K$4,Gögn!$K$3)))</f>
        <v/>
      </c>
      <c r="T1662" s="49" t="str" cm="1">
        <f t="array" aca="1" ref="T1662" ca="1">IF(ISBLANK(B1662),"",IF(R1662="Styrkhæft",_xlfn.XLOOKUP(S1662,Vegalengdir[Texti],INDIRECT("Vegalengdir["&amp;'Upplýsingar um umsækjanda'!$B$10&amp;"]"),0%,0)))</f>
        <v/>
      </c>
      <c r="U1662" s="72" t="str">
        <f t="shared" si="77"/>
        <v/>
      </c>
    </row>
    <row r="1663" spans="1:21" x14ac:dyDescent="0.25">
      <c r="A1663" s="53">
        <f t="shared" si="78"/>
        <v>1662</v>
      </c>
      <c r="B1663" s="55"/>
      <c r="C1663" s="56"/>
      <c r="D1663" s="55"/>
      <c r="E1663" s="55"/>
      <c r="F1663" s="55"/>
      <c r="G1663" s="55"/>
      <c r="H1663" s="57"/>
      <c r="I1663" s="55"/>
      <c r="J1663" s="55"/>
      <c r="K1663" s="55"/>
      <c r="L1663" s="55"/>
      <c r="M1663" s="55"/>
      <c r="N1663" s="57"/>
      <c r="O1663" s="57" t="str">
        <f t="shared" si="76"/>
        <v/>
      </c>
      <c r="Q1663" s="38" t="s">
        <v>450</v>
      </c>
      <c r="R1663" s="38" t="str" cm="1">
        <f t="array" ref="R1663">_xlfn.XLOOKUP(Q1663,INDEX(Flettilisti,,1),INDEX(Flettilisti,,2),,0)</f>
        <v>Vantar flokkun</v>
      </c>
      <c r="S1663" s="38" t="str">
        <f>IF(ISBLANK(N1663),"",IF(N1663&lt;Gögn!$J$2,Gögn!$K$2,IF(N1663&gt;Gögn!$J$4,Gögn!$K$4,Gögn!$K$3)))</f>
        <v/>
      </c>
      <c r="T1663" s="49" t="str" cm="1">
        <f t="array" aca="1" ref="T1663" ca="1">IF(ISBLANK(B1663),"",IF(R1663="Styrkhæft",_xlfn.XLOOKUP(S1663,Vegalengdir[Texti],INDIRECT("Vegalengdir["&amp;'Upplýsingar um umsækjanda'!$B$10&amp;"]"),0%,0)))</f>
        <v/>
      </c>
      <c r="U1663" s="72" t="str">
        <f t="shared" si="77"/>
        <v/>
      </c>
    </row>
    <row r="1664" spans="1:21" x14ac:dyDescent="0.25">
      <c r="A1664" s="53">
        <f t="shared" si="78"/>
        <v>1663</v>
      </c>
      <c r="B1664" s="55"/>
      <c r="C1664" s="56"/>
      <c r="D1664" s="55"/>
      <c r="E1664" s="55"/>
      <c r="F1664" s="55"/>
      <c r="G1664" s="55"/>
      <c r="H1664" s="57"/>
      <c r="I1664" s="55"/>
      <c r="J1664" s="55"/>
      <c r="K1664" s="55"/>
      <c r="L1664" s="55"/>
      <c r="M1664" s="55"/>
      <c r="N1664" s="57"/>
      <c r="O1664" s="57" t="str">
        <f t="shared" si="76"/>
        <v/>
      </c>
      <c r="Q1664" s="38" t="s">
        <v>450</v>
      </c>
      <c r="R1664" s="38" t="str" cm="1">
        <f t="array" ref="R1664">_xlfn.XLOOKUP(Q1664,INDEX(Flettilisti,,1),INDEX(Flettilisti,,2),,0)</f>
        <v>Vantar flokkun</v>
      </c>
      <c r="S1664" s="38" t="str">
        <f>IF(ISBLANK(N1664),"",IF(N1664&lt;Gögn!$J$2,Gögn!$K$2,IF(N1664&gt;Gögn!$J$4,Gögn!$K$4,Gögn!$K$3)))</f>
        <v/>
      </c>
      <c r="T1664" s="49" t="str" cm="1">
        <f t="array" aca="1" ref="T1664" ca="1">IF(ISBLANK(B1664),"",IF(R1664="Styrkhæft",_xlfn.XLOOKUP(S1664,Vegalengdir[Texti],INDIRECT("Vegalengdir["&amp;'Upplýsingar um umsækjanda'!$B$10&amp;"]"),0%,0)))</f>
        <v/>
      </c>
      <c r="U1664" s="72" t="str">
        <f t="shared" si="77"/>
        <v/>
      </c>
    </row>
    <row r="1665" spans="1:21" x14ac:dyDescent="0.25">
      <c r="A1665" s="53">
        <f t="shared" si="78"/>
        <v>1664</v>
      </c>
      <c r="B1665" s="55"/>
      <c r="C1665" s="56"/>
      <c r="D1665" s="55"/>
      <c r="E1665" s="55"/>
      <c r="F1665" s="55"/>
      <c r="G1665" s="55"/>
      <c r="H1665" s="57"/>
      <c r="I1665" s="55"/>
      <c r="J1665" s="55"/>
      <c r="K1665" s="55"/>
      <c r="L1665" s="55"/>
      <c r="M1665" s="55"/>
      <c r="N1665" s="57"/>
      <c r="O1665" s="57" t="str">
        <f t="shared" si="76"/>
        <v/>
      </c>
      <c r="Q1665" s="38" t="s">
        <v>450</v>
      </c>
      <c r="R1665" s="38" t="str" cm="1">
        <f t="array" ref="R1665">_xlfn.XLOOKUP(Q1665,INDEX(Flettilisti,,1),INDEX(Flettilisti,,2),,0)</f>
        <v>Vantar flokkun</v>
      </c>
      <c r="S1665" s="38" t="str">
        <f>IF(ISBLANK(N1665),"",IF(N1665&lt;Gögn!$J$2,Gögn!$K$2,IF(N1665&gt;Gögn!$J$4,Gögn!$K$4,Gögn!$K$3)))</f>
        <v/>
      </c>
      <c r="T1665" s="49" t="str" cm="1">
        <f t="array" aca="1" ref="T1665" ca="1">IF(ISBLANK(B1665),"",IF(R1665="Styrkhæft",_xlfn.XLOOKUP(S1665,Vegalengdir[Texti],INDIRECT("Vegalengdir["&amp;'Upplýsingar um umsækjanda'!$B$10&amp;"]"),0%,0)))</f>
        <v/>
      </c>
      <c r="U1665" s="72" t="str">
        <f t="shared" si="77"/>
        <v/>
      </c>
    </row>
    <row r="1666" spans="1:21" x14ac:dyDescent="0.25">
      <c r="A1666" s="53">
        <f t="shared" si="78"/>
        <v>1665</v>
      </c>
      <c r="B1666" s="55"/>
      <c r="C1666" s="56"/>
      <c r="D1666" s="55"/>
      <c r="E1666" s="55"/>
      <c r="F1666" s="55"/>
      <c r="G1666" s="55"/>
      <c r="H1666" s="57"/>
      <c r="I1666" s="55"/>
      <c r="J1666" s="55"/>
      <c r="K1666" s="55"/>
      <c r="L1666" s="55"/>
      <c r="M1666" s="55"/>
      <c r="N1666" s="57"/>
      <c r="O1666" s="57" t="str">
        <f t="shared" si="76"/>
        <v/>
      </c>
      <c r="Q1666" s="38" t="s">
        <v>450</v>
      </c>
      <c r="R1666" s="38" t="str" cm="1">
        <f t="array" ref="R1666">_xlfn.XLOOKUP(Q1666,INDEX(Flettilisti,,1),INDEX(Flettilisti,,2),,0)</f>
        <v>Vantar flokkun</v>
      </c>
      <c r="S1666" s="38" t="str">
        <f>IF(ISBLANK(N1666),"",IF(N1666&lt;Gögn!$J$2,Gögn!$K$2,IF(N1666&gt;Gögn!$J$4,Gögn!$K$4,Gögn!$K$3)))</f>
        <v/>
      </c>
      <c r="T1666" s="49" t="str" cm="1">
        <f t="array" aca="1" ref="T1666" ca="1">IF(ISBLANK(B1666),"",IF(R1666="Styrkhæft",_xlfn.XLOOKUP(S1666,Vegalengdir[Texti],INDIRECT("Vegalengdir["&amp;'Upplýsingar um umsækjanda'!$B$10&amp;"]"),0%,0)))</f>
        <v/>
      </c>
      <c r="U1666" s="72" t="str">
        <f t="shared" si="77"/>
        <v/>
      </c>
    </row>
    <row r="1667" spans="1:21" x14ac:dyDescent="0.25">
      <c r="A1667" s="53">
        <f t="shared" si="78"/>
        <v>1666</v>
      </c>
      <c r="B1667" s="55"/>
      <c r="C1667" s="56"/>
      <c r="D1667" s="55"/>
      <c r="E1667" s="55"/>
      <c r="F1667" s="55"/>
      <c r="G1667" s="55"/>
      <c r="H1667" s="57"/>
      <c r="I1667" s="55"/>
      <c r="J1667" s="55"/>
      <c r="K1667" s="55"/>
      <c r="L1667" s="55"/>
      <c r="M1667" s="55"/>
      <c r="N1667" s="57"/>
      <c r="O1667" s="57" t="str">
        <f t="shared" ref="O1667:O1730" si="79">IFERROR(IF(ISBLANK(B1667),"",H1667/N1667),0)</f>
        <v/>
      </c>
      <c r="Q1667" s="38" t="s">
        <v>450</v>
      </c>
      <c r="R1667" s="38" t="str" cm="1">
        <f t="array" ref="R1667">_xlfn.XLOOKUP(Q1667,INDEX(Flettilisti,,1),INDEX(Flettilisti,,2),,0)</f>
        <v>Vantar flokkun</v>
      </c>
      <c r="S1667" s="38" t="str">
        <f>IF(ISBLANK(N1667),"",IF(N1667&lt;Gögn!$J$2,Gögn!$K$2,IF(N1667&gt;Gögn!$J$4,Gögn!$K$4,Gögn!$K$3)))</f>
        <v/>
      </c>
      <c r="T1667" s="49" t="str" cm="1">
        <f t="array" aca="1" ref="T1667" ca="1">IF(ISBLANK(B1667),"",IF(R1667="Styrkhæft",_xlfn.XLOOKUP(S1667,Vegalengdir[Texti],INDIRECT("Vegalengdir["&amp;'Upplýsingar um umsækjanda'!$B$10&amp;"]"),0%,0)))</f>
        <v/>
      </c>
      <c r="U1667" s="72" t="str">
        <f t="shared" ref="U1667:U1730" si="80">IF(ISBLANK(B1667),"",T1667*H1667)</f>
        <v/>
      </c>
    </row>
    <row r="1668" spans="1:21" x14ac:dyDescent="0.25">
      <c r="A1668" s="53">
        <f t="shared" si="78"/>
        <v>1667</v>
      </c>
      <c r="B1668" s="55"/>
      <c r="C1668" s="56"/>
      <c r="D1668" s="55"/>
      <c r="E1668" s="55"/>
      <c r="F1668" s="55"/>
      <c r="G1668" s="55"/>
      <c r="H1668" s="57"/>
      <c r="I1668" s="55"/>
      <c r="J1668" s="55"/>
      <c r="K1668" s="55"/>
      <c r="L1668" s="55"/>
      <c r="M1668" s="55"/>
      <c r="N1668" s="57"/>
      <c r="O1668" s="57" t="str">
        <f t="shared" si="79"/>
        <v/>
      </c>
      <c r="Q1668" s="38" t="s">
        <v>450</v>
      </c>
      <c r="R1668" s="38" t="str" cm="1">
        <f t="array" ref="R1668">_xlfn.XLOOKUP(Q1668,INDEX(Flettilisti,,1),INDEX(Flettilisti,,2),,0)</f>
        <v>Vantar flokkun</v>
      </c>
      <c r="S1668" s="38" t="str">
        <f>IF(ISBLANK(N1668),"",IF(N1668&lt;Gögn!$J$2,Gögn!$K$2,IF(N1668&gt;Gögn!$J$4,Gögn!$K$4,Gögn!$K$3)))</f>
        <v/>
      </c>
      <c r="T1668" s="49" t="str" cm="1">
        <f t="array" aca="1" ref="T1668" ca="1">IF(ISBLANK(B1668),"",IF(R1668="Styrkhæft",_xlfn.XLOOKUP(S1668,Vegalengdir[Texti],INDIRECT("Vegalengdir["&amp;'Upplýsingar um umsækjanda'!$B$10&amp;"]"),0%,0)))</f>
        <v/>
      </c>
      <c r="U1668" s="72" t="str">
        <f t="shared" si="80"/>
        <v/>
      </c>
    </row>
    <row r="1669" spans="1:21" x14ac:dyDescent="0.25">
      <c r="A1669" s="53">
        <f t="shared" si="78"/>
        <v>1668</v>
      </c>
      <c r="B1669" s="55"/>
      <c r="C1669" s="56"/>
      <c r="D1669" s="55"/>
      <c r="E1669" s="55"/>
      <c r="F1669" s="55"/>
      <c r="G1669" s="55"/>
      <c r="H1669" s="57"/>
      <c r="I1669" s="55"/>
      <c r="J1669" s="55"/>
      <c r="K1669" s="55"/>
      <c r="L1669" s="55"/>
      <c r="M1669" s="55"/>
      <c r="N1669" s="57"/>
      <c r="O1669" s="57" t="str">
        <f t="shared" si="79"/>
        <v/>
      </c>
      <c r="Q1669" s="38" t="s">
        <v>450</v>
      </c>
      <c r="R1669" s="38" t="str" cm="1">
        <f t="array" ref="R1669">_xlfn.XLOOKUP(Q1669,INDEX(Flettilisti,,1),INDEX(Flettilisti,,2),,0)</f>
        <v>Vantar flokkun</v>
      </c>
      <c r="S1669" s="38" t="str">
        <f>IF(ISBLANK(N1669),"",IF(N1669&lt;Gögn!$J$2,Gögn!$K$2,IF(N1669&gt;Gögn!$J$4,Gögn!$K$4,Gögn!$K$3)))</f>
        <v/>
      </c>
      <c r="T1669" s="49" t="str" cm="1">
        <f t="array" aca="1" ref="T1669" ca="1">IF(ISBLANK(B1669),"",IF(R1669="Styrkhæft",_xlfn.XLOOKUP(S1669,Vegalengdir[Texti],INDIRECT("Vegalengdir["&amp;'Upplýsingar um umsækjanda'!$B$10&amp;"]"),0%,0)))</f>
        <v/>
      </c>
      <c r="U1669" s="72" t="str">
        <f t="shared" si="80"/>
        <v/>
      </c>
    </row>
    <row r="1670" spans="1:21" x14ac:dyDescent="0.25">
      <c r="A1670" s="53">
        <f t="shared" si="78"/>
        <v>1669</v>
      </c>
      <c r="B1670" s="55"/>
      <c r="C1670" s="56"/>
      <c r="D1670" s="55"/>
      <c r="E1670" s="55"/>
      <c r="F1670" s="55"/>
      <c r="G1670" s="55"/>
      <c r="H1670" s="57"/>
      <c r="I1670" s="55"/>
      <c r="J1670" s="55"/>
      <c r="K1670" s="55"/>
      <c r="L1670" s="55"/>
      <c r="M1670" s="55"/>
      <c r="N1670" s="57"/>
      <c r="O1670" s="57" t="str">
        <f t="shared" si="79"/>
        <v/>
      </c>
      <c r="Q1670" s="38" t="s">
        <v>450</v>
      </c>
      <c r="R1670" s="38" t="str" cm="1">
        <f t="array" ref="R1670">_xlfn.XLOOKUP(Q1670,INDEX(Flettilisti,,1),INDEX(Flettilisti,,2),,0)</f>
        <v>Vantar flokkun</v>
      </c>
      <c r="S1670" s="38" t="str">
        <f>IF(ISBLANK(N1670),"",IF(N1670&lt;Gögn!$J$2,Gögn!$K$2,IF(N1670&gt;Gögn!$J$4,Gögn!$K$4,Gögn!$K$3)))</f>
        <v/>
      </c>
      <c r="T1670" s="49" t="str" cm="1">
        <f t="array" aca="1" ref="T1670" ca="1">IF(ISBLANK(B1670),"",IF(R1670="Styrkhæft",_xlfn.XLOOKUP(S1670,Vegalengdir[Texti],INDIRECT("Vegalengdir["&amp;'Upplýsingar um umsækjanda'!$B$10&amp;"]"),0%,0)))</f>
        <v/>
      </c>
      <c r="U1670" s="72" t="str">
        <f t="shared" si="80"/>
        <v/>
      </c>
    </row>
    <row r="1671" spans="1:21" x14ac:dyDescent="0.25">
      <c r="A1671" s="53">
        <f t="shared" si="78"/>
        <v>1670</v>
      </c>
      <c r="B1671" s="55"/>
      <c r="C1671" s="56"/>
      <c r="D1671" s="55"/>
      <c r="E1671" s="55"/>
      <c r="F1671" s="55"/>
      <c r="G1671" s="55"/>
      <c r="H1671" s="57"/>
      <c r="I1671" s="55"/>
      <c r="J1671" s="55"/>
      <c r="K1671" s="55"/>
      <c r="L1671" s="55"/>
      <c r="M1671" s="55"/>
      <c r="N1671" s="57"/>
      <c r="O1671" s="57" t="str">
        <f t="shared" si="79"/>
        <v/>
      </c>
      <c r="Q1671" s="38" t="s">
        <v>450</v>
      </c>
      <c r="R1671" s="38" t="str" cm="1">
        <f t="array" ref="R1671">_xlfn.XLOOKUP(Q1671,INDEX(Flettilisti,,1),INDEX(Flettilisti,,2),,0)</f>
        <v>Vantar flokkun</v>
      </c>
      <c r="S1671" s="38" t="str">
        <f>IF(ISBLANK(N1671),"",IF(N1671&lt;Gögn!$J$2,Gögn!$K$2,IF(N1671&gt;Gögn!$J$4,Gögn!$K$4,Gögn!$K$3)))</f>
        <v/>
      </c>
      <c r="T1671" s="49" t="str" cm="1">
        <f t="array" aca="1" ref="T1671" ca="1">IF(ISBLANK(B1671),"",IF(R1671="Styrkhæft",_xlfn.XLOOKUP(S1671,Vegalengdir[Texti],INDIRECT("Vegalengdir["&amp;'Upplýsingar um umsækjanda'!$B$10&amp;"]"),0%,0)))</f>
        <v/>
      </c>
      <c r="U1671" s="72" t="str">
        <f t="shared" si="80"/>
        <v/>
      </c>
    </row>
    <row r="1672" spans="1:21" x14ac:dyDescent="0.25">
      <c r="A1672" s="53">
        <f t="shared" si="78"/>
        <v>1671</v>
      </c>
      <c r="B1672" s="55"/>
      <c r="C1672" s="56"/>
      <c r="D1672" s="55"/>
      <c r="E1672" s="55"/>
      <c r="F1672" s="55"/>
      <c r="G1672" s="55"/>
      <c r="H1672" s="57"/>
      <c r="I1672" s="55"/>
      <c r="J1672" s="55"/>
      <c r="K1672" s="55"/>
      <c r="L1672" s="55"/>
      <c r="M1672" s="55"/>
      <c r="N1672" s="57"/>
      <c r="O1672" s="57" t="str">
        <f t="shared" si="79"/>
        <v/>
      </c>
      <c r="Q1672" s="38" t="s">
        <v>450</v>
      </c>
      <c r="R1672" s="38" t="str" cm="1">
        <f t="array" ref="R1672">_xlfn.XLOOKUP(Q1672,INDEX(Flettilisti,,1),INDEX(Flettilisti,,2),,0)</f>
        <v>Vantar flokkun</v>
      </c>
      <c r="S1672" s="38" t="str">
        <f>IF(ISBLANK(N1672),"",IF(N1672&lt;Gögn!$J$2,Gögn!$K$2,IF(N1672&gt;Gögn!$J$4,Gögn!$K$4,Gögn!$K$3)))</f>
        <v/>
      </c>
      <c r="T1672" s="49" t="str" cm="1">
        <f t="array" aca="1" ref="T1672" ca="1">IF(ISBLANK(B1672),"",IF(R1672="Styrkhæft",_xlfn.XLOOKUP(S1672,Vegalengdir[Texti],INDIRECT("Vegalengdir["&amp;'Upplýsingar um umsækjanda'!$B$10&amp;"]"),0%,0)))</f>
        <v/>
      </c>
      <c r="U1672" s="72" t="str">
        <f t="shared" si="80"/>
        <v/>
      </c>
    </row>
    <row r="1673" spans="1:21" x14ac:dyDescent="0.25">
      <c r="A1673" s="53">
        <f t="shared" si="78"/>
        <v>1672</v>
      </c>
      <c r="B1673" s="55"/>
      <c r="C1673" s="56"/>
      <c r="D1673" s="55"/>
      <c r="E1673" s="55"/>
      <c r="F1673" s="55"/>
      <c r="G1673" s="55"/>
      <c r="H1673" s="57"/>
      <c r="I1673" s="55"/>
      <c r="J1673" s="55"/>
      <c r="K1673" s="55"/>
      <c r="L1673" s="55"/>
      <c r="M1673" s="55"/>
      <c r="N1673" s="57"/>
      <c r="O1673" s="57" t="str">
        <f t="shared" si="79"/>
        <v/>
      </c>
      <c r="Q1673" s="38" t="s">
        <v>450</v>
      </c>
      <c r="R1673" s="38" t="str" cm="1">
        <f t="array" ref="R1673">_xlfn.XLOOKUP(Q1673,INDEX(Flettilisti,,1),INDEX(Flettilisti,,2),,0)</f>
        <v>Vantar flokkun</v>
      </c>
      <c r="S1673" s="38" t="str">
        <f>IF(ISBLANK(N1673),"",IF(N1673&lt;Gögn!$J$2,Gögn!$K$2,IF(N1673&gt;Gögn!$J$4,Gögn!$K$4,Gögn!$K$3)))</f>
        <v/>
      </c>
      <c r="T1673" s="49" t="str" cm="1">
        <f t="array" aca="1" ref="T1673" ca="1">IF(ISBLANK(B1673),"",IF(R1673="Styrkhæft",_xlfn.XLOOKUP(S1673,Vegalengdir[Texti],INDIRECT("Vegalengdir["&amp;'Upplýsingar um umsækjanda'!$B$10&amp;"]"),0%,0)))</f>
        <v/>
      </c>
      <c r="U1673" s="72" t="str">
        <f t="shared" si="80"/>
        <v/>
      </c>
    </row>
    <row r="1674" spans="1:21" x14ac:dyDescent="0.25">
      <c r="A1674" s="53">
        <f t="shared" si="78"/>
        <v>1673</v>
      </c>
      <c r="B1674" s="55"/>
      <c r="C1674" s="56"/>
      <c r="D1674" s="55"/>
      <c r="E1674" s="55"/>
      <c r="F1674" s="55"/>
      <c r="G1674" s="55"/>
      <c r="H1674" s="57"/>
      <c r="I1674" s="55"/>
      <c r="J1674" s="55"/>
      <c r="K1674" s="55"/>
      <c r="L1674" s="55"/>
      <c r="M1674" s="55"/>
      <c r="N1674" s="57"/>
      <c r="O1674" s="57" t="str">
        <f t="shared" si="79"/>
        <v/>
      </c>
      <c r="Q1674" s="38" t="s">
        <v>450</v>
      </c>
      <c r="R1674" s="38" t="str" cm="1">
        <f t="array" ref="R1674">_xlfn.XLOOKUP(Q1674,INDEX(Flettilisti,,1),INDEX(Flettilisti,,2),,0)</f>
        <v>Vantar flokkun</v>
      </c>
      <c r="S1674" s="38" t="str">
        <f>IF(ISBLANK(N1674),"",IF(N1674&lt;Gögn!$J$2,Gögn!$K$2,IF(N1674&gt;Gögn!$J$4,Gögn!$K$4,Gögn!$K$3)))</f>
        <v/>
      </c>
      <c r="T1674" s="49" t="str" cm="1">
        <f t="array" aca="1" ref="T1674" ca="1">IF(ISBLANK(B1674),"",IF(R1674="Styrkhæft",_xlfn.XLOOKUP(S1674,Vegalengdir[Texti],INDIRECT("Vegalengdir["&amp;'Upplýsingar um umsækjanda'!$B$10&amp;"]"),0%,0)))</f>
        <v/>
      </c>
      <c r="U1674" s="72" t="str">
        <f t="shared" si="80"/>
        <v/>
      </c>
    </row>
    <row r="1675" spans="1:21" x14ac:dyDescent="0.25">
      <c r="A1675" s="53">
        <f t="shared" si="78"/>
        <v>1674</v>
      </c>
      <c r="B1675" s="55"/>
      <c r="C1675" s="56"/>
      <c r="D1675" s="55"/>
      <c r="E1675" s="55"/>
      <c r="F1675" s="55"/>
      <c r="G1675" s="55"/>
      <c r="H1675" s="57"/>
      <c r="I1675" s="55"/>
      <c r="J1675" s="55"/>
      <c r="K1675" s="55"/>
      <c r="L1675" s="55"/>
      <c r="M1675" s="55"/>
      <c r="N1675" s="57"/>
      <c r="O1675" s="57" t="str">
        <f t="shared" si="79"/>
        <v/>
      </c>
      <c r="Q1675" s="38" t="s">
        <v>450</v>
      </c>
      <c r="R1675" s="38" t="str" cm="1">
        <f t="array" ref="R1675">_xlfn.XLOOKUP(Q1675,INDEX(Flettilisti,,1),INDEX(Flettilisti,,2),,0)</f>
        <v>Vantar flokkun</v>
      </c>
      <c r="S1675" s="38" t="str">
        <f>IF(ISBLANK(N1675),"",IF(N1675&lt;Gögn!$J$2,Gögn!$K$2,IF(N1675&gt;Gögn!$J$4,Gögn!$K$4,Gögn!$K$3)))</f>
        <v/>
      </c>
      <c r="T1675" s="49" t="str" cm="1">
        <f t="array" aca="1" ref="T1675" ca="1">IF(ISBLANK(B1675),"",IF(R1675="Styrkhæft",_xlfn.XLOOKUP(S1675,Vegalengdir[Texti],INDIRECT("Vegalengdir["&amp;'Upplýsingar um umsækjanda'!$B$10&amp;"]"),0%,0)))</f>
        <v/>
      </c>
      <c r="U1675" s="72" t="str">
        <f t="shared" si="80"/>
        <v/>
      </c>
    </row>
    <row r="1676" spans="1:21" x14ac:dyDescent="0.25">
      <c r="A1676" s="53">
        <f t="shared" si="78"/>
        <v>1675</v>
      </c>
      <c r="B1676" s="55"/>
      <c r="C1676" s="56"/>
      <c r="D1676" s="55"/>
      <c r="E1676" s="55"/>
      <c r="F1676" s="55"/>
      <c r="G1676" s="55"/>
      <c r="H1676" s="57"/>
      <c r="I1676" s="55"/>
      <c r="J1676" s="55"/>
      <c r="K1676" s="55"/>
      <c r="L1676" s="55"/>
      <c r="M1676" s="55"/>
      <c r="N1676" s="57"/>
      <c r="O1676" s="57" t="str">
        <f t="shared" si="79"/>
        <v/>
      </c>
      <c r="Q1676" s="38" t="s">
        <v>450</v>
      </c>
      <c r="R1676" s="38" t="str" cm="1">
        <f t="array" ref="R1676">_xlfn.XLOOKUP(Q1676,INDEX(Flettilisti,,1),INDEX(Flettilisti,,2),,0)</f>
        <v>Vantar flokkun</v>
      </c>
      <c r="S1676" s="38" t="str">
        <f>IF(ISBLANK(N1676),"",IF(N1676&lt;Gögn!$J$2,Gögn!$K$2,IF(N1676&gt;Gögn!$J$4,Gögn!$K$4,Gögn!$K$3)))</f>
        <v/>
      </c>
      <c r="T1676" s="49" t="str" cm="1">
        <f t="array" aca="1" ref="T1676" ca="1">IF(ISBLANK(B1676),"",IF(R1676="Styrkhæft",_xlfn.XLOOKUP(S1676,Vegalengdir[Texti],INDIRECT("Vegalengdir["&amp;'Upplýsingar um umsækjanda'!$B$10&amp;"]"),0%,0)))</f>
        <v/>
      </c>
      <c r="U1676" s="72" t="str">
        <f t="shared" si="80"/>
        <v/>
      </c>
    </row>
    <row r="1677" spans="1:21" x14ac:dyDescent="0.25">
      <c r="A1677" s="53">
        <f t="shared" si="78"/>
        <v>1676</v>
      </c>
      <c r="B1677" s="55"/>
      <c r="C1677" s="56"/>
      <c r="D1677" s="55"/>
      <c r="E1677" s="55"/>
      <c r="F1677" s="55"/>
      <c r="G1677" s="55"/>
      <c r="H1677" s="57"/>
      <c r="I1677" s="55"/>
      <c r="J1677" s="55"/>
      <c r="K1677" s="55"/>
      <c r="L1677" s="55"/>
      <c r="M1677" s="55"/>
      <c r="N1677" s="57"/>
      <c r="O1677" s="57" t="str">
        <f t="shared" si="79"/>
        <v/>
      </c>
      <c r="Q1677" s="38" t="s">
        <v>450</v>
      </c>
      <c r="R1677" s="38" t="str" cm="1">
        <f t="array" ref="R1677">_xlfn.XLOOKUP(Q1677,INDEX(Flettilisti,,1),INDEX(Flettilisti,,2),,0)</f>
        <v>Vantar flokkun</v>
      </c>
      <c r="S1677" s="38" t="str">
        <f>IF(ISBLANK(N1677),"",IF(N1677&lt;Gögn!$J$2,Gögn!$K$2,IF(N1677&gt;Gögn!$J$4,Gögn!$K$4,Gögn!$K$3)))</f>
        <v/>
      </c>
      <c r="T1677" s="49" t="str" cm="1">
        <f t="array" aca="1" ref="T1677" ca="1">IF(ISBLANK(B1677),"",IF(R1677="Styrkhæft",_xlfn.XLOOKUP(S1677,Vegalengdir[Texti],INDIRECT("Vegalengdir["&amp;'Upplýsingar um umsækjanda'!$B$10&amp;"]"),0%,0)))</f>
        <v/>
      </c>
      <c r="U1677" s="72" t="str">
        <f t="shared" si="80"/>
        <v/>
      </c>
    </row>
    <row r="1678" spans="1:21" x14ac:dyDescent="0.25">
      <c r="A1678" s="53">
        <f t="shared" si="78"/>
        <v>1677</v>
      </c>
      <c r="B1678" s="55"/>
      <c r="C1678" s="56"/>
      <c r="D1678" s="55"/>
      <c r="E1678" s="55"/>
      <c r="F1678" s="55"/>
      <c r="G1678" s="55"/>
      <c r="H1678" s="57"/>
      <c r="I1678" s="55"/>
      <c r="J1678" s="55"/>
      <c r="K1678" s="55"/>
      <c r="L1678" s="55"/>
      <c r="M1678" s="55"/>
      <c r="N1678" s="57"/>
      <c r="O1678" s="57" t="str">
        <f t="shared" si="79"/>
        <v/>
      </c>
      <c r="Q1678" s="38" t="s">
        <v>450</v>
      </c>
      <c r="R1678" s="38" t="str" cm="1">
        <f t="array" ref="R1678">_xlfn.XLOOKUP(Q1678,INDEX(Flettilisti,,1),INDEX(Flettilisti,,2),,0)</f>
        <v>Vantar flokkun</v>
      </c>
      <c r="S1678" s="38" t="str">
        <f>IF(ISBLANK(N1678),"",IF(N1678&lt;Gögn!$J$2,Gögn!$K$2,IF(N1678&gt;Gögn!$J$4,Gögn!$K$4,Gögn!$K$3)))</f>
        <v/>
      </c>
      <c r="T1678" s="49" t="str" cm="1">
        <f t="array" aca="1" ref="T1678" ca="1">IF(ISBLANK(B1678),"",IF(R1678="Styrkhæft",_xlfn.XLOOKUP(S1678,Vegalengdir[Texti],INDIRECT("Vegalengdir["&amp;'Upplýsingar um umsækjanda'!$B$10&amp;"]"),0%,0)))</f>
        <v/>
      </c>
      <c r="U1678" s="72" t="str">
        <f t="shared" si="80"/>
        <v/>
      </c>
    </row>
    <row r="1679" spans="1:21" x14ac:dyDescent="0.25">
      <c r="A1679" s="53">
        <f t="shared" si="78"/>
        <v>1678</v>
      </c>
      <c r="B1679" s="55"/>
      <c r="C1679" s="56"/>
      <c r="D1679" s="55"/>
      <c r="E1679" s="55"/>
      <c r="F1679" s="55"/>
      <c r="G1679" s="55"/>
      <c r="H1679" s="57"/>
      <c r="I1679" s="55"/>
      <c r="J1679" s="55"/>
      <c r="K1679" s="55"/>
      <c r="L1679" s="55"/>
      <c r="M1679" s="55"/>
      <c r="N1679" s="57"/>
      <c r="O1679" s="57" t="str">
        <f t="shared" si="79"/>
        <v/>
      </c>
      <c r="Q1679" s="38" t="s">
        <v>450</v>
      </c>
      <c r="R1679" s="38" t="str" cm="1">
        <f t="array" ref="R1679">_xlfn.XLOOKUP(Q1679,INDEX(Flettilisti,,1),INDEX(Flettilisti,,2),,0)</f>
        <v>Vantar flokkun</v>
      </c>
      <c r="S1679" s="38" t="str">
        <f>IF(ISBLANK(N1679),"",IF(N1679&lt;Gögn!$J$2,Gögn!$K$2,IF(N1679&gt;Gögn!$J$4,Gögn!$K$4,Gögn!$K$3)))</f>
        <v/>
      </c>
      <c r="T1679" s="49" t="str" cm="1">
        <f t="array" aca="1" ref="T1679" ca="1">IF(ISBLANK(B1679),"",IF(R1679="Styrkhæft",_xlfn.XLOOKUP(S1679,Vegalengdir[Texti],INDIRECT("Vegalengdir["&amp;'Upplýsingar um umsækjanda'!$B$10&amp;"]"),0%,0)))</f>
        <v/>
      </c>
      <c r="U1679" s="72" t="str">
        <f t="shared" si="80"/>
        <v/>
      </c>
    </row>
    <row r="1680" spans="1:21" x14ac:dyDescent="0.25">
      <c r="A1680" s="53">
        <f t="shared" si="78"/>
        <v>1679</v>
      </c>
      <c r="B1680" s="55"/>
      <c r="C1680" s="56"/>
      <c r="D1680" s="55"/>
      <c r="E1680" s="55"/>
      <c r="F1680" s="55"/>
      <c r="G1680" s="55"/>
      <c r="H1680" s="57"/>
      <c r="I1680" s="55"/>
      <c r="J1680" s="55"/>
      <c r="K1680" s="55"/>
      <c r="L1680" s="55"/>
      <c r="M1680" s="55"/>
      <c r="N1680" s="57"/>
      <c r="O1680" s="57" t="str">
        <f t="shared" si="79"/>
        <v/>
      </c>
      <c r="Q1680" s="38" t="s">
        <v>450</v>
      </c>
      <c r="R1680" s="38" t="str" cm="1">
        <f t="array" ref="R1680">_xlfn.XLOOKUP(Q1680,INDEX(Flettilisti,,1),INDEX(Flettilisti,,2),,0)</f>
        <v>Vantar flokkun</v>
      </c>
      <c r="S1680" s="38" t="str">
        <f>IF(ISBLANK(N1680),"",IF(N1680&lt;Gögn!$J$2,Gögn!$K$2,IF(N1680&gt;Gögn!$J$4,Gögn!$K$4,Gögn!$K$3)))</f>
        <v/>
      </c>
      <c r="T1680" s="49" t="str" cm="1">
        <f t="array" aca="1" ref="T1680" ca="1">IF(ISBLANK(B1680),"",IF(R1680="Styrkhæft",_xlfn.XLOOKUP(S1680,Vegalengdir[Texti],INDIRECT("Vegalengdir["&amp;'Upplýsingar um umsækjanda'!$B$10&amp;"]"),0%,0)))</f>
        <v/>
      </c>
      <c r="U1680" s="72" t="str">
        <f t="shared" si="80"/>
        <v/>
      </c>
    </row>
    <row r="1681" spans="1:21" x14ac:dyDescent="0.25">
      <c r="A1681" s="53">
        <f t="shared" si="78"/>
        <v>1680</v>
      </c>
      <c r="B1681" s="55"/>
      <c r="C1681" s="56"/>
      <c r="D1681" s="55"/>
      <c r="E1681" s="55"/>
      <c r="F1681" s="55"/>
      <c r="G1681" s="55"/>
      <c r="H1681" s="57"/>
      <c r="I1681" s="55"/>
      <c r="J1681" s="55"/>
      <c r="K1681" s="55"/>
      <c r="L1681" s="55"/>
      <c r="M1681" s="55"/>
      <c r="N1681" s="57"/>
      <c r="O1681" s="57" t="str">
        <f t="shared" si="79"/>
        <v/>
      </c>
      <c r="Q1681" s="38" t="s">
        <v>450</v>
      </c>
      <c r="R1681" s="38" t="str" cm="1">
        <f t="array" ref="R1681">_xlfn.XLOOKUP(Q1681,INDEX(Flettilisti,,1),INDEX(Flettilisti,,2),,0)</f>
        <v>Vantar flokkun</v>
      </c>
      <c r="S1681" s="38" t="str">
        <f>IF(ISBLANK(N1681),"",IF(N1681&lt;Gögn!$J$2,Gögn!$K$2,IF(N1681&gt;Gögn!$J$4,Gögn!$K$4,Gögn!$K$3)))</f>
        <v/>
      </c>
      <c r="T1681" s="49" t="str" cm="1">
        <f t="array" aca="1" ref="T1681" ca="1">IF(ISBLANK(B1681),"",IF(R1681="Styrkhæft",_xlfn.XLOOKUP(S1681,Vegalengdir[Texti],INDIRECT("Vegalengdir["&amp;'Upplýsingar um umsækjanda'!$B$10&amp;"]"),0%,0)))</f>
        <v/>
      </c>
      <c r="U1681" s="72" t="str">
        <f t="shared" si="80"/>
        <v/>
      </c>
    </row>
    <row r="1682" spans="1:21" x14ac:dyDescent="0.25">
      <c r="A1682" s="53">
        <f t="shared" si="78"/>
        <v>1681</v>
      </c>
      <c r="B1682" s="55"/>
      <c r="C1682" s="56"/>
      <c r="D1682" s="55"/>
      <c r="E1682" s="55"/>
      <c r="F1682" s="55"/>
      <c r="G1682" s="55"/>
      <c r="H1682" s="57"/>
      <c r="I1682" s="55"/>
      <c r="J1682" s="55"/>
      <c r="K1682" s="55"/>
      <c r="L1682" s="55"/>
      <c r="M1682" s="55"/>
      <c r="N1682" s="57"/>
      <c r="O1682" s="57" t="str">
        <f t="shared" si="79"/>
        <v/>
      </c>
      <c r="Q1682" s="38" t="s">
        <v>450</v>
      </c>
      <c r="R1682" s="38" t="str" cm="1">
        <f t="array" ref="R1682">_xlfn.XLOOKUP(Q1682,INDEX(Flettilisti,,1),INDEX(Flettilisti,,2),,0)</f>
        <v>Vantar flokkun</v>
      </c>
      <c r="S1682" s="38" t="str">
        <f>IF(ISBLANK(N1682),"",IF(N1682&lt;Gögn!$J$2,Gögn!$K$2,IF(N1682&gt;Gögn!$J$4,Gögn!$K$4,Gögn!$K$3)))</f>
        <v/>
      </c>
      <c r="T1682" s="49" t="str" cm="1">
        <f t="array" aca="1" ref="T1682" ca="1">IF(ISBLANK(B1682),"",IF(R1682="Styrkhæft",_xlfn.XLOOKUP(S1682,Vegalengdir[Texti],INDIRECT("Vegalengdir["&amp;'Upplýsingar um umsækjanda'!$B$10&amp;"]"),0%,0)))</f>
        <v/>
      </c>
      <c r="U1682" s="72" t="str">
        <f t="shared" si="80"/>
        <v/>
      </c>
    </row>
    <row r="1683" spans="1:21" x14ac:dyDescent="0.25">
      <c r="A1683" s="53">
        <f t="shared" si="78"/>
        <v>1682</v>
      </c>
      <c r="B1683" s="55"/>
      <c r="C1683" s="56"/>
      <c r="D1683" s="55"/>
      <c r="E1683" s="55"/>
      <c r="F1683" s="55"/>
      <c r="G1683" s="55"/>
      <c r="H1683" s="57"/>
      <c r="I1683" s="55"/>
      <c r="J1683" s="55"/>
      <c r="K1683" s="55"/>
      <c r="L1683" s="55"/>
      <c r="M1683" s="55"/>
      <c r="N1683" s="57"/>
      <c r="O1683" s="57" t="str">
        <f t="shared" si="79"/>
        <v/>
      </c>
      <c r="Q1683" s="38" t="s">
        <v>450</v>
      </c>
      <c r="R1683" s="38" t="str" cm="1">
        <f t="array" ref="R1683">_xlfn.XLOOKUP(Q1683,INDEX(Flettilisti,,1),INDEX(Flettilisti,,2),,0)</f>
        <v>Vantar flokkun</v>
      </c>
      <c r="S1683" s="38" t="str">
        <f>IF(ISBLANK(N1683),"",IF(N1683&lt;Gögn!$J$2,Gögn!$K$2,IF(N1683&gt;Gögn!$J$4,Gögn!$K$4,Gögn!$K$3)))</f>
        <v/>
      </c>
      <c r="T1683" s="49" t="str" cm="1">
        <f t="array" aca="1" ref="T1683" ca="1">IF(ISBLANK(B1683),"",IF(R1683="Styrkhæft",_xlfn.XLOOKUP(S1683,Vegalengdir[Texti],INDIRECT("Vegalengdir["&amp;'Upplýsingar um umsækjanda'!$B$10&amp;"]"),0%,0)))</f>
        <v/>
      </c>
      <c r="U1683" s="72" t="str">
        <f t="shared" si="80"/>
        <v/>
      </c>
    </row>
    <row r="1684" spans="1:21" x14ac:dyDescent="0.25">
      <c r="A1684" s="53">
        <f t="shared" si="78"/>
        <v>1683</v>
      </c>
      <c r="B1684" s="55"/>
      <c r="C1684" s="56"/>
      <c r="D1684" s="55"/>
      <c r="E1684" s="55"/>
      <c r="F1684" s="55"/>
      <c r="G1684" s="55"/>
      <c r="H1684" s="57"/>
      <c r="I1684" s="55"/>
      <c r="J1684" s="55"/>
      <c r="K1684" s="55"/>
      <c r="L1684" s="55"/>
      <c r="M1684" s="55"/>
      <c r="N1684" s="57"/>
      <c r="O1684" s="57" t="str">
        <f t="shared" si="79"/>
        <v/>
      </c>
      <c r="Q1684" s="38" t="s">
        <v>450</v>
      </c>
      <c r="R1684" s="38" t="str" cm="1">
        <f t="array" ref="R1684">_xlfn.XLOOKUP(Q1684,INDEX(Flettilisti,,1),INDEX(Flettilisti,,2),,0)</f>
        <v>Vantar flokkun</v>
      </c>
      <c r="S1684" s="38" t="str">
        <f>IF(ISBLANK(N1684),"",IF(N1684&lt;Gögn!$J$2,Gögn!$K$2,IF(N1684&gt;Gögn!$J$4,Gögn!$K$4,Gögn!$K$3)))</f>
        <v/>
      </c>
      <c r="T1684" s="49" t="str" cm="1">
        <f t="array" aca="1" ref="T1684" ca="1">IF(ISBLANK(B1684),"",IF(R1684="Styrkhæft",_xlfn.XLOOKUP(S1684,Vegalengdir[Texti],INDIRECT("Vegalengdir["&amp;'Upplýsingar um umsækjanda'!$B$10&amp;"]"),0%,0)))</f>
        <v/>
      </c>
      <c r="U1684" s="72" t="str">
        <f t="shared" si="80"/>
        <v/>
      </c>
    </row>
    <row r="1685" spans="1:21" x14ac:dyDescent="0.25">
      <c r="A1685" s="53">
        <f t="shared" si="78"/>
        <v>1684</v>
      </c>
      <c r="B1685" s="55"/>
      <c r="C1685" s="56"/>
      <c r="D1685" s="55"/>
      <c r="E1685" s="55"/>
      <c r="F1685" s="55"/>
      <c r="G1685" s="55"/>
      <c r="H1685" s="57"/>
      <c r="I1685" s="55"/>
      <c r="J1685" s="55"/>
      <c r="K1685" s="55"/>
      <c r="L1685" s="55"/>
      <c r="M1685" s="55"/>
      <c r="N1685" s="57"/>
      <c r="O1685" s="57" t="str">
        <f t="shared" si="79"/>
        <v/>
      </c>
      <c r="Q1685" s="38" t="s">
        <v>450</v>
      </c>
      <c r="R1685" s="38" t="str" cm="1">
        <f t="array" ref="R1685">_xlfn.XLOOKUP(Q1685,INDEX(Flettilisti,,1),INDEX(Flettilisti,,2),,0)</f>
        <v>Vantar flokkun</v>
      </c>
      <c r="S1685" s="38" t="str">
        <f>IF(ISBLANK(N1685),"",IF(N1685&lt;Gögn!$J$2,Gögn!$K$2,IF(N1685&gt;Gögn!$J$4,Gögn!$K$4,Gögn!$K$3)))</f>
        <v/>
      </c>
      <c r="T1685" s="49" t="str" cm="1">
        <f t="array" aca="1" ref="T1685" ca="1">IF(ISBLANK(B1685),"",IF(R1685="Styrkhæft",_xlfn.XLOOKUP(S1685,Vegalengdir[Texti],INDIRECT("Vegalengdir["&amp;'Upplýsingar um umsækjanda'!$B$10&amp;"]"),0%,0)))</f>
        <v/>
      </c>
      <c r="U1685" s="72" t="str">
        <f t="shared" si="80"/>
        <v/>
      </c>
    </row>
    <row r="1686" spans="1:21" x14ac:dyDescent="0.25">
      <c r="A1686" s="53">
        <f t="shared" si="78"/>
        <v>1685</v>
      </c>
      <c r="B1686" s="55"/>
      <c r="C1686" s="56"/>
      <c r="D1686" s="55"/>
      <c r="E1686" s="55"/>
      <c r="F1686" s="55"/>
      <c r="G1686" s="55"/>
      <c r="H1686" s="57"/>
      <c r="I1686" s="55"/>
      <c r="J1686" s="55"/>
      <c r="K1686" s="55"/>
      <c r="L1686" s="55"/>
      <c r="M1686" s="55"/>
      <c r="N1686" s="57"/>
      <c r="O1686" s="57" t="str">
        <f t="shared" si="79"/>
        <v/>
      </c>
      <c r="Q1686" s="38" t="s">
        <v>450</v>
      </c>
      <c r="R1686" s="38" t="str" cm="1">
        <f t="array" ref="R1686">_xlfn.XLOOKUP(Q1686,INDEX(Flettilisti,,1),INDEX(Flettilisti,,2),,0)</f>
        <v>Vantar flokkun</v>
      </c>
      <c r="S1686" s="38" t="str">
        <f>IF(ISBLANK(N1686),"",IF(N1686&lt;Gögn!$J$2,Gögn!$K$2,IF(N1686&gt;Gögn!$J$4,Gögn!$K$4,Gögn!$K$3)))</f>
        <v/>
      </c>
      <c r="T1686" s="49" t="str" cm="1">
        <f t="array" aca="1" ref="T1686" ca="1">IF(ISBLANK(B1686),"",IF(R1686="Styrkhæft",_xlfn.XLOOKUP(S1686,Vegalengdir[Texti],INDIRECT("Vegalengdir["&amp;'Upplýsingar um umsækjanda'!$B$10&amp;"]"),0%,0)))</f>
        <v/>
      </c>
      <c r="U1686" s="72" t="str">
        <f t="shared" si="80"/>
        <v/>
      </c>
    </row>
    <row r="1687" spans="1:21" x14ac:dyDescent="0.25">
      <c r="A1687" s="53">
        <f t="shared" si="78"/>
        <v>1686</v>
      </c>
      <c r="B1687" s="55"/>
      <c r="C1687" s="56"/>
      <c r="D1687" s="55"/>
      <c r="E1687" s="55"/>
      <c r="F1687" s="55"/>
      <c r="G1687" s="55"/>
      <c r="H1687" s="57"/>
      <c r="I1687" s="55"/>
      <c r="J1687" s="55"/>
      <c r="K1687" s="55"/>
      <c r="L1687" s="55"/>
      <c r="M1687" s="55"/>
      <c r="N1687" s="57"/>
      <c r="O1687" s="57" t="str">
        <f t="shared" si="79"/>
        <v/>
      </c>
      <c r="Q1687" s="38" t="s">
        <v>450</v>
      </c>
      <c r="R1687" s="38" t="str" cm="1">
        <f t="array" ref="R1687">_xlfn.XLOOKUP(Q1687,INDEX(Flettilisti,,1),INDEX(Flettilisti,,2),,0)</f>
        <v>Vantar flokkun</v>
      </c>
      <c r="S1687" s="38" t="str">
        <f>IF(ISBLANK(N1687),"",IF(N1687&lt;Gögn!$J$2,Gögn!$K$2,IF(N1687&gt;Gögn!$J$4,Gögn!$K$4,Gögn!$K$3)))</f>
        <v/>
      </c>
      <c r="T1687" s="49" t="str" cm="1">
        <f t="array" aca="1" ref="T1687" ca="1">IF(ISBLANK(B1687),"",IF(R1687="Styrkhæft",_xlfn.XLOOKUP(S1687,Vegalengdir[Texti],INDIRECT("Vegalengdir["&amp;'Upplýsingar um umsækjanda'!$B$10&amp;"]"),0%,0)))</f>
        <v/>
      </c>
      <c r="U1687" s="72" t="str">
        <f t="shared" si="80"/>
        <v/>
      </c>
    </row>
    <row r="1688" spans="1:21" x14ac:dyDescent="0.25">
      <c r="A1688" s="53">
        <f t="shared" si="78"/>
        <v>1687</v>
      </c>
      <c r="B1688" s="55"/>
      <c r="C1688" s="56"/>
      <c r="D1688" s="55"/>
      <c r="E1688" s="55"/>
      <c r="F1688" s="55"/>
      <c r="G1688" s="55"/>
      <c r="H1688" s="57"/>
      <c r="I1688" s="55"/>
      <c r="J1688" s="55"/>
      <c r="K1688" s="55"/>
      <c r="L1688" s="55"/>
      <c r="M1688" s="55"/>
      <c r="N1688" s="57"/>
      <c r="O1688" s="57" t="str">
        <f t="shared" si="79"/>
        <v/>
      </c>
      <c r="Q1688" s="38" t="s">
        <v>450</v>
      </c>
      <c r="R1688" s="38" t="str" cm="1">
        <f t="array" ref="R1688">_xlfn.XLOOKUP(Q1688,INDEX(Flettilisti,,1),INDEX(Flettilisti,,2),,0)</f>
        <v>Vantar flokkun</v>
      </c>
      <c r="S1688" s="38" t="str">
        <f>IF(ISBLANK(N1688),"",IF(N1688&lt;Gögn!$J$2,Gögn!$K$2,IF(N1688&gt;Gögn!$J$4,Gögn!$K$4,Gögn!$K$3)))</f>
        <v/>
      </c>
      <c r="T1688" s="49" t="str" cm="1">
        <f t="array" aca="1" ref="T1688" ca="1">IF(ISBLANK(B1688),"",IF(R1688="Styrkhæft",_xlfn.XLOOKUP(S1688,Vegalengdir[Texti],INDIRECT("Vegalengdir["&amp;'Upplýsingar um umsækjanda'!$B$10&amp;"]"),0%,0)))</f>
        <v/>
      </c>
      <c r="U1688" s="72" t="str">
        <f t="shared" si="80"/>
        <v/>
      </c>
    </row>
    <row r="1689" spans="1:21" x14ac:dyDescent="0.25">
      <c r="A1689" s="53">
        <f t="shared" si="78"/>
        <v>1688</v>
      </c>
      <c r="B1689" s="55"/>
      <c r="C1689" s="56"/>
      <c r="D1689" s="55"/>
      <c r="E1689" s="55"/>
      <c r="F1689" s="55"/>
      <c r="G1689" s="55"/>
      <c r="H1689" s="57"/>
      <c r="I1689" s="55"/>
      <c r="J1689" s="55"/>
      <c r="K1689" s="55"/>
      <c r="L1689" s="55"/>
      <c r="M1689" s="55"/>
      <c r="N1689" s="57"/>
      <c r="O1689" s="57" t="str">
        <f t="shared" si="79"/>
        <v/>
      </c>
      <c r="Q1689" s="38" t="s">
        <v>450</v>
      </c>
      <c r="R1689" s="38" t="str" cm="1">
        <f t="array" ref="R1689">_xlfn.XLOOKUP(Q1689,INDEX(Flettilisti,,1),INDEX(Flettilisti,,2),,0)</f>
        <v>Vantar flokkun</v>
      </c>
      <c r="S1689" s="38" t="str">
        <f>IF(ISBLANK(N1689),"",IF(N1689&lt;Gögn!$J$2,Gögn!$K$2,IF(N1689&gt;Gögn!$J$4,Gögn!$K$4,Gögn!$K$3)))</f>
        <v/>
      </c>
      <c r="T1689" s="49" t="str" cm="1">
        <f t="array" aca="1" ref="T1689" ca="1">IF(ISBLANK(B1689),"",IF(R1689="Styrkhæft",_xlfn.XLOOKUP(S1689,Vegalengdir[Texti],INDIRECT("Vegalengdir["&amp;'Upplýsingar um umsækjanda'!$B$10&amp;"]"),0%,0)))</f>
        <v/>
      </c>
      <c r="U1689" s="72" t="str">
        <f t="shared" si="80"/>
        <v/>
      </c>
    </row>
    <row r="1690" spans="1:21" x14ac:dyDescent="0.25">
      <c r="A1690" s="53">
        <f t="shared" si="78"/>
        <v>1689</v>
      </c>
      <c r="B1690" s="55"/>
      <c r="C1690" s="56"/>
      <c r="D1690" s="55"/>
      <c r="E1690" s="55"/>
      <c r="F1690" s="55"/>
      <c r="G1690" s="55"/>
      <c r="H1690" s="57"/>
      <c r="I1690" s="55"/>
      <c r="J1690" s="55"/>
      <c r="K1690" s="55"/>
      <c r="L1690" s="55"/>
      <c r="M1690" s="55"/>
      <c r="N1690" s="57"/>
      <c r="O1690" s="57" t="str">
        <f t="shared" si="79"/>
        <v/>
      </c>
      <c r="Q1690" s="38" t="s">
        <v>450</v>
      </c>
      <c r="R1690" s="38" t="str" cm="1">
        <f t="array" ref="R1690">_xlfn.XLOOKUP(Q1690,INDEX(Flettilisti,,1),INDEX(Flettilisti,,2),,0)</f>
        <v>Vantar flokkun</v>
      </c>
      <c r="S1690" s="38" t="str">
        <f>IF(ISBLANK(N1690),"",IF(N1690&lt;Gögn!$J$2,Gögn!$K$2,IF(N1690&gt;Gögn!$J$4,Gögn!$K$4,Gögn!$K$3)))</f>
        <v/>
      </c>
      <c r="T1690" s="49" t="str" cm="1">
        <f t="array" aca="1" ref="T1690" ca="1">IF(ISBLANK(B1690),"",IF(R1690="Styrkhæft",_xlfn.XLOOKUP(S1690,Vegalengdir[Texti],INDIRECT("Vegalengdir["&amp;'Upplýsingar um umsækjanda'!$B$10&amp;"]"),0%,0)))</f>
        <v/>
      </c>
      <c r="U1690" s="72" t="str">
        <f t="shared" si="80"/>
        <v/>
      </c>
    </row>
    <row r="1691" spans="1:21" x14ac:dyDescent="0.25">
      <c r="A1691" s="53">
        <f t="shared" si="78"/>
        <v>1690</v>
      </c>
      <c r="B1691" s="55"/>
      <c r="C1691" s="56"/>
      <c r="D1691" s="55"/>
      <c r="E1691" s="55"/>
      <c r="F1691" s="55"/>
      <c r="G1691" s="55"/>
      <c r="H1691" s="57"/>
      <c r="I1691" s="55"/>
      <c r="J1691" s="55"/>
      <c r="K1691" s="55"/>
      <c r="L1691" s="55"/>
      <c r="M1691" s="55"/>
      <c r="N1691" s="57"/>
      <c r="O1691" s="57" t="str">
        <f t="shared" si="79"/>
        <v/>
      </c>
      <c r="Q1691" s="38" t="s">
        <v>450</v>
      </c>
      <c r="R1691" s="38" t="str" cm="1">
        <f t="array" ref="R1691">_xlfn.XLOOKUP(Q1691,INDEX(Flettilisti,,1),INDEX(Flettilisti,,2),,0)</f>
        <v>Vantar flokkun</v>
      </c>
      <c r="S1691" s="38" t="str">
        <f>IF(ISBLANK(N1691),"",IF(N1691&lt;Gögn!$J$2,Gögn!$K$2,IF(N1691&gt;Gögn!$J$4,Gögn!$K$4,Gögn!$K$3)))</f>
        <v/>
      </c>
      <c r="T1691" s="49" t="str" cm="1">
        <f t="array" aca="1" ref="T1691" ca="1">IF(ISBLANK(B1691),"",IF(R1691="Styrkhæft",_xlfn.XLOOKUP(S1691,Vegalengdir[Texti],INDIRECT("Vegalengdir["&amp;'Upplýsingar um umsækjanda'!$B$10&amp;"]"),0%,0)))</f>
        <v/>
      </c>
      <c r="U1691" s="72" t="str">
        <f t="shared" si="80"/>
        <v/>
      </c>
    </row>
    <row r="1692" spans="1:21" x14ac:dyDescent="0.25">
      <c r="A1692" s="53">
        <f t="shared" si="78"/>
        <v>1691</v>
      </c>
      <c r="B1692" s="55"/>
      <c r="C1692" s="56"/>
      <c r="D1692" s="55"/>
      <c r="E1692" s="55"/>
      <c r="F1692" s="55"/>
      <c r="G1692" s="55"/>
      <c r="H1692" s="57"/>
      <c r="I1692" s="55"/>
      <c r="J1692" s="55"/>
      <c r="K1692" s="55"/>
      <c r="L1692" s="55"/>
      <c r="M1692" s="55"/>
      <c r="N1692" s="57"/>
      <c r="O1692" s="57" t="str">
        <f t="shared" si="79"/>
        <v/>
      </c>
      <c r="Q1692" s="38" t="s">
        <v>450</v>
      </c>
      <c r="R1692" s="38" t="str" cm="1">
        <f t="array" ref="R1692">_xlfn.XLOOKUP(Q1692,INDEX(Flettilisti,,1),INDEX(Flettilisti,,2),,0)</f>
        <v>Vantar flokkun</v>
      </c>
      <c r="S1692" s="38" t="str">
        <f>IF(ISBLANK(N1692),"",IF(N1692&lt;Gögn!$J$2,Gögn!$K$2,IF(N1692&gt;Gögn!$J$4,Gögn!$K$4,Gögn!$K$3)))</f>
        <v/>
      </c>
      <c r="T1692" s="49" t="str" cm="1">
        <f t="array" aca="1" ref="T1692" ca="1">IF(ISBLANK(B1692),"",IF(R1692="Styrkhæft",_xlfn.XLOOKUP(S1692,Vegalengdir[Texti],INDIRECT("Vegalengdir["&amp;'Upplýsingar um umsækjanda'!$B$10&amp;"]"),0%,0)))</f>
        <v/>
      </c>
      <c r="U1692" s="72" t="str">
        <f t="shared" si="80"/>
        <v/>
      </c>
    </row>
    <row r="1693" spans="1:21" x14ac:dyDescent="0.25">
      <c r="A1693" s="53">
        <f t="shared" si="78"/>
        <v>1692</v>
      </c>
      <c r="B1693" s="55"/>
      <c r="C1693" s="56"/>
      <c r="D1693" s="55"/>
      <c r="E1693" s="55"/>
      <c r="F1693" s="55"/>
      <c r="G1693" s="55"/>
      <c r="H1693" s="57"/>
      <c r="I1693" s="55"/>
      <c r="J1693" s="55"/>
      <c r="K1693" s="55"/>
      <c r="L1693" s="55"/>
      <c r="M1693" s="55"/>
      <c r="N1693" s="57"/>
      <c r="O1693" s="57" t="str">
        <f t="shared" si="79"/>
        <v/>
      </c>
      <c r="Q1693" s="38" t="s">
        <v>450</v>
      </c>
      <c r="R1693" s="38" t="str" cm="1">
        <f t="array" ref="R1693">_xlfn.XLOOKUP(Q1693,INDEX(Flettilisti,,1),INDEX(Flettilisti,,2),,0)</f>
        <v>Vantar flokkun</v>
      </c>
      <c r="S1693" s="38" t="str">
        <f>IF(ISBLANK(N1693),"",IF(N1693&lt;Gögn!$J$2,Gögn!$K$2,IF(N1693&gt;Gögn!$J$4,Gögn!$K$4,Gögn!$K$3)))</f>
        <v/>
      </c>
      <c r="T1693" s="49" t="str" cm="1">
        <f t="array" aca="1" ref="T1693" ca="1">IF(ISBLANK(B1693),"",IF(R1693="Styrkhæft",_xlfn.XLOOKUP(S1693,Vegalengdir[Texti],INDIRECT("Vegalengdir["&amp;'Upplýsingar um umsækjanda'!$B$10&amp;"]"),0%,0)))</f>
        <v/>
      </c>
      <c r="U1693" s="72" t="str">
        <f t="shared" si="80"/>
        <v/>
      </c>
    </row>
    <row r="1694" spans="1:21" x14ac:dyDescent="0.25">
      <c r="A1694" s="53">
        <f t="shared" si="78"/>
        <v>1693</v>
      </c>
      <c r="B1694" s="55"/>
      <c r="C1694" s="56"/>
      <c r="D1694" s="55"/>
      <c r="E1694" s="55"/>
      <c r="F1694" s="55"/>
      <c r="G1694" s="55"/>
      <c r="H1694" s="57"/>
      <c r="I1694" s="55"/>
      <c r="J1694" s="55"/>
      <c r="K1694" s="55"/>
      <c r="L1694" s="55"/>
      <c r="M1694" s="55"/>
      <c r="N1694" s="57"/>
      <c r="O1694" s="57" t="str">
        <f t="shared" si="79"/>
        <v/>
      </c>
      <c r="Q1694" s="38" t="s">
        <v>450</v>
      </c>
      <c r="R1694" s="38" t="str" cm="1">
        <f t="array" ref="R1694">_xlfn.XLOOKUP(Q1694,INDEX(Flettilisti,,1),INDEX(Flettilisti,,2),,0)</f>
        <v>Vantar flokkun</v>
      </c>
      <c r="S1694" s="38" t="str">
        <f>IF(ISBLANK(N1694),"",IF(N1694&lt;Gögn!$J$2,Gögn!$K$2,IF(N1694&gt;Gögn!$J$4,Gögn!$K$4,Gögn!$K$3)))</f>
        <v/>
      </c>
      <c r="T1694" s="49" t="str" cm="1">
        <f t="array" aca="1" ref="T1694" ca="1">IF(ISBLANK(B1694),"",IF(R1694="Styrkhæft",_xlfn.XLOOKUP(S1694,Vegalengdir[Texti],INDIRECT("Vegalengdir["&amp;'Upplýsingar um umsækjanda'!$B$10&amp;"]"),0%,0)))</f>
        <v/>
      </c>
      <c r="U1694" s="72" t="str">
        <f t="shared" si="80"/>
        <v/>
      </c>
    </row>
    <row r="1695" spans="1:21" x14ac:dyDescent="0.25">
      <c r="A1695" s="53">
        <f t="shared" si="78"/>
        <v>1694</v>
      </c>
      <c r="B1695" s="55"/>
      <c r="C1695" s="56"/>
      <c r="D1695" s="55"/>
      <c r="E1695" s="55"/>
      <c r="F1695" s="55"/>
      <c r="G1695" s="55"/>
      <c r="H1695" s="57"/>
      <c r="I1695" s="55"/>
      <c r="J1695" s="55"/>
      <c r="K1695" s="55"/>
      <c r="L1695" s="55"/>
      <c r="M1695" s="55"/>
      <c r="N1695" s="57"/>
      <c r="O1695" s="57" t="str">
        <f t="shared" si="79"/>
        <v/>
      </c>
      <c r="Q1695" s="38" t="s">
        <v>450</v>
      </c>
      <c r="R1695" s="38" t="str" cm="1">
        <f t="array" ref="R1695">_xlfn.XLOOKUP(Q1695,INDEX(Flettilisti,,1),INDEX(Flettilisti,,2),,0)</f>
        <v>Vantar flokkun</v>
      </c>
      <c r="S1695" s="38" t="str">
        <f>IF(ISBLANK(N1695),"",IF(N1695&lt;Gögn!$J$2,Gögn!$K$2,IF(N1695&gt;Gögn!$J$4,Gögn!$K$4,Gögn!$K$3)))</f>
        <v/>
      </c>
      <c r="T1695" s="49" t="str" cm="1">
        <f t="array" aca="1" ref="T1695" ca="1">IF(ISBLANK(B1695),"",IF(R1695="Styrkhæft",_xlfn.XLOOKUP(S1695,Vegalengdir[Texti],INDIRECT("Vegalengdir["&amp;'Upplýsingar um umsækjanda'!$B$10&amp;"]"),0%,0)))</f>
        <v/>
      </c>
      <c r="U1695" s="72" t="str">
        <f t="shared" si="80"/>
        <v/>
      </c>
    </row>
    <row r="1696" spans="1:21" x14ac:dyDescent="0.25">
      <c r="A1696" s="53">
        <f t="shared" si="78"/>
        <v>1695</v>
      </c>
      <c r="B1696" s="55"/>
      <c r="C1696" s="56"/>
      <c r="D1696" s="55"/>
      <c r="E1696" s="55"/>
      <c r="F1696" s="55"/>
      <c r="G1696" s="55"/>
      <c r="H1696" s="57"/>
      <c r="I1696" s="55"/>
      <c r="J1696" s="55"/>
      <c r="K1696" s="55"/>
      <c r="L1696" s="55"/>
      <c r="M1696" s="55"/>
      <c r="N1696" s="57"/>
      <c r="O1696" s="57" t="str">
        <f t="shared" si="79"/>
        <v/>
      </c>
      <c r="Q1696" s="38" t="s">
        <v>450</v>
      </c>
      <c r="R1696" s="38" t="str" cm="1">
        <f t="array" ref="R1696">_xlfn.XLOOKUP(Q1696,INDEX(Flettilisti,,1),INDEX(Flettilisti,,2),,0)</f>
        <v>Vantar flokkun</v>
      </c>
      <c r="S1696" s="38" t="str">
        <f>IF(ISBLANK(N1696),"",IF(N1696&lt;Gögn!$J$2,Gögn!$K$2,IF(N1696&gt;Gögn!$J$4,Gögn!$K$4,Gögn!$K$3)))</f>
        <v/>
      </c>
      <c r="T1696" s="49" t="str" cm="1">
        <f t="array" aca="1" ref="T1696" ca="1">IF(ISBLANK(B1696),"",IF(R1696="Styrkhæft",_xlfn.XLOOKUP(S1696,Vegalengdir[Texti],INDIRECT("Vegalengdir["&amp;'Upplýsingar um umsækjanda'!$B$10&amp;"]"),0%,0)))</f>
        <v/>
      </c>
      <c r="U1696" s="72" t="str">
        <f t="shared" si="80"/>
        <v/>
      </c>
    </row>
    <row r="1697" spans="1:21" x14ac:dyDescent="0.25">
      <c r="A1697" s="53">
        <f t="shared" si="78"/>
        <v>1696</v>
      </c>
      <c r="B1697" s="55"/>
      <c r="C1697" s="56"/>
      <c r="D1697" s="55"/>
      <c r="E1697" s="55"/>
      <c r="F1697" s="55"/>
      <c r="G1697" s="55"/>
      <c r="H1697" s="57"/>
      <c r="I1697" s="55"/>
      <c r="J1697" s="55"/>
      <c r="K1697" s="55"/>
      <c r="L1697" s="55"/>
      <c r="M1697" s="55"/>
      <c r="N1697" s="57"/>
      <c r="O1697" s="57" t="str">
        <f t="shared" si="79"/>
        <v/>
      </c>
      <c r="Q1697" s="38" t="s">
        <v>450</v>
      </c>
      <c r="R1697" s="38" t="str" cm="1">
        <f t="array" ref="R1697">_xlfn.XLOOKUP(Q1697,INDEX(Flettilisti,,1),INDEX(Flettilisti,,2),,0)</f>
        <v>Vantar flokkun</v>
      </c>
      <c r="S1697" s="38" t="str">
        <f>IF(ISBLANK(N1697),"",IF(N1697&lt;Gögn!$J$2,Gögn!$K$2,IF(N1697&gt;Gögn!$J$4,Gögn!$K$4,Gögn!$K$3)))</f>
        <v/>
      </c>
      <c r="T1697" s="49" t="str" cm="1">
        <f t="array" aca="1" ref="T1697" ca="1">IF(ISBLANK(B1697),"",IF(R1697="Styrkhæft",_xlfn.XLOOKUP(S1697,Vegalengdir[Texti],INDIRECT("Vegalengdir["&amp;'Upplýsingar um umsækjanda'!$B$10&amp;"]"),0%,0)))</f>
        <v/>
      </c>
      <c r="U1697" s="72" t="str">
        <f t="shared" si="80"/>
        <v/>
      </c>
    </row>
    <row r="1698" spans="1:21" x14ac:dyDescent="0.25">
      <c r="A1698" s="53">
        <f t="shared" si="78"/>
        <v>1697</v>
      </c>
      <c r="B1698" s="55"/>
      <c r="C1698" s="56"/>
      <c r="D1698" s="55"/>
      <c r="E1698" s="55"/>
      <c r="F1698" s="55"/>
      <c r="G1698" s="55"/>
      <c r="H1698" s="57"/>
      <c r="I1698" s="55"/>
      <c r="J1698" s="55"/>
      <c r="K1698" s="55"/>
      <c r="L1698" s="55"/>
      <c r="M1698" s="55"/>
      <c r="N1698" s="57"/>
      <c r="O1698" s="57" t="str">
        <f t="shared" si="79"/>
        <v/>
      </c>
      <c r="Q1698" s="38" t="s">
        <v>450</v>
      </c>
      <c r="R1698" s="38" t="str" cm="1">
        <f t="array" ref="R1698">_xlfn.XLOOKUP(Q1698,INDEX(Flettilisti,,1),INDEX(Flettilisti,,2),,0)</f>
        <v>Vantar flokkun</v>
      </c>
      <c r="S1698" s="38" t="str">
        <f>IF(ISBLANK(N1698),"",IF(N1698&lt;Gögn!$J$2,Gögn!$K$2,IF(N1698&gt;Gögn!$J$4,Gögn!$K$4,Gögn!$K$3)))</f>
        <v/>
      </c>
      <c r="T1698" s="49" t="str" cm="1">
        <f t="array" aca="1" ref="T1698" ca="1">IF(ISBLANK(B1698),"",IF(R1698="Styrkhæft",_xlfn.XLOOKUP(S1698,Vegalengdir[Texti],INDIRECT("Vegalengdir["&amp;'Upplýsingar um umsækjanda'!$B$10&amp;"]"),0%,0)))</f>
        <v/>
      </c>
      <c r="U1698" s="72" t="str">
        <f t="shared" si="80"/>
        <v/>
      </c>
    </row>
    <row r="1699" spans="1:21" x14ac:dyDescent="0.25">
      <c r="A1699" s="53">
        <f t="shared" si="78"/>
        <v>1698</v>
      </c>
      <c r="B1699" s="55"/>
      <c r="C1699" s="56"/>
      <c r="D1699" s="55"/>
      <c r="E1699" s="55"/>
      <c r="F1699" s="55"/>
      <c r="G1699" s="55"/>
      <c r="H1699" s="57"/>
      <c r="I1699" s="55"/>
      <c r="J1699" s="55"/>
      <c r="K1699" s="55"/>
      <c r="L1699" s="55"/>
      <c r="M1699" s="55"/>
      <c r="N1699" s="57"/>
      <c r="O1699" s="57" t="str">
        <f t="shared" si="79"/>
        <v/>
      </c>
      <c r="Q1699" s="38" t="s">
        <v>450</v>
      </c>
      <c r="R1699" s="38" t="str" cm="1">
        <f t="array" ref="R1699">_xlfn.XLOOKUP(Q1699,INDEX(Flettilisti,,1),INDEX(Flettilisti,,2),,0)</f>
        <v>Vantar flokkun</v>
      </c>
      <c r="S1699" s="38" t="str">
        <f>IF(ISBLANK(N1699),"",IF(N1699&lt;Gögn!$J$2,Gögn!$K$2,IF(N1699&gt;Gögn!$J$4,Gögn!$K$4,Gögn!$K$3)))</f>
        <v/>
      </c>
      <c r="T1699" s="49" t="str" cm="1">
        <f t="array" aca="1" ref="T1699" ca="1">IF(ISBLANK(B1699),"",IF(R1699="Styrkhæft",_xlfn.XLOOKUP(S1699,Vegalengdir[Texti],INDIRECT("Vegalengdir["&amp;'Upplýsingar um umsækjanda'!$B$10&amp;"]"),0%,0)))</f>
        <v/>
      </c>
      <c r="U1699" s="72" t="str">
        <f t="shared" si="80"/>
        <v/>
      </c>
    </row>
    <row r="1700" spans="1:21" x14ac:dyDescent="0.25">
      <c r="A1700" s="53">
        <f t="shared" si="78"/>
        <v>1699</v>
      </c>
      <c r="B1700" s="55"/>
      <c r="C1700" s="56"/>
      <c r="D1700" s="55"/>
      <c r="E1700" s="55"/>
      <c r="F1700" s="55"/>
      <c r="G1700" s="55"/>
      <c r="H1700" s="57"/>
      <c r="I1700" s="55"/>
      <c r="J1700" s="55"/>
      <c r="K1700" s="55"/>
      <c r="L1700" s="55"/>
      <c r="M1700" s="55"/>
      <c r="N1700" s="57"/>
      <c r="O1700" s="57" t="str">
        <f t="shared" si="79"/>
        <v/>
      </c>
      <c r="Q1700" s="38" t="s">
        <v>450</v>
      </c>
      <c r="R1700" s="38" t="str" cm="1">
        <f t="array" ref="R1700">_xlfn.XLOOKUP(Q1700,INDEX(Flettilisti,,1),INDEX(Flettilisti,,2),,0)</f>
        <v>Vantar flokkun</v>
      </c>
      <c r="S1700" s="38" t="str">
        <f>IF(ISBLANK(N1700),"",IF(N1700&lt;Gögn!$J$2,Gögn!$K$2,IF(N1700&gt;Gögn!$J$4,Gögn!$K$4,Gögn!$K$3)))</f>
        <v/>
      </c>
      <c r="T1700" s="49" t="str" cm="1">
        <f t="array" aca="1" ref="T1700" ca="1">IF(ISBLANK(B1700),"",IF(R1700="Styrkhæft",_xlfn.XLOOKUP(S1700,Vegalengdir[Texti],INDIRECT("Vegalengdir["&amp;'Upplýsingar um umsækjanda'!$B$10&amp;"]"),0%,0)))</f>
        <v/>
      </c>
      <c r="U1700" s="72" t="str">
        <f t="shared" si="80"/>
        <v/>
      </c>
    </row>
    <row r="1701" spans="1:21" x14ac:dyDescent="0.25">
      <c r="A1701" s="53">
        <f t="shared" si="78"/>
        <v>1700</v>
      </c>
      <c r="B1701" s="55"/>
      <c r="C1701" s="56"/>
      <c r="D1701" s="55"/>
      <c r="E1701" s="55"/>
      <c r="F1701" s="55"/>
      <c r="G1701" s="55"/>
      <c r="H1701" s="57"/>
      <c r="I1701" s="55"/>
      <c r="J1701" s="55"/>
      <c r="K1701" s="55"/>
      <c r="L1701" s="55"/>
      <c r="M1701" s="55"/>
      <c r="N1701" s="57"/>
      <c r="O1701" s="57" t="str">
        <f t="shared" si="79"/>
        <v/>
      </c>
      <c r="Q1701" s="38" t="s">
        <v>450</v>
      </c>
      <c r="R1701" s="38" t="str" cm="1">
        <f t="array" ref="R1701">_xlfn.XLOOKUP(Q1701,INDEX(Flettilisti,,1),INDEX(Flettilisti,,2),,0)</f>
        <v>Vantar flokkun</v>
      </c>
      <c r="S1701" s="38" t="str">
        <f>IF(ISBLANK(N1701),"",IF(N1701&lt;Gögn!$J$2,Gögn!$K$2,IF(N1701&gt;Gögn!$J$4,Gögn!$K$4,Gögn!$K$3)))</f>
        <v/>
      </c>
      <c r="T1701" s="49" t="str" cm="1">
        <f t="array" aca="1" ref="T1701" ca="1">IF(ISBLANK(B1701),"",IF(R1701="Styrkhæft",_xlfn.XLOOKUP(S1701,Vegalengdir[Texti],INDIRECT("Vegalengdir["&amp;'Upplýsingar um umsækjanda'!$B$10&amp;"]"),0%,0)))</f>
        <v/>
      </c>
      <c r="U1701" s="72" t="str">
        <f t="shared" si="80"/>
        <v/>
      </c>
    </row>
    <row r="1702" spans="1:21" x14ac:dyDescent="0.25">
      <c r="A1702" s="53">
        <f t="shared" si="78"/>
        <v>1701</v>
      </c>
      <c r="B1702" s="55"/>
      <c r="C1702" s="56"/>
      <c r="D1702" s="55"/>
      <c r="E1702" s="55"/>
      <c r="F1702" s="55"/>
      <c r="G1702" s="55"/>
      <c r="H1702" s="57"/>
      <c r="I1702" s="55"/>
      <c r="J1702" s="55"/>
      <c r="K1702" s="55"/>
      <c r="L1702" s="55"/>
      <c r="M1702" s="55"/>
      <c r="N1702" s="57"/>
      <c r="O1702" s="57" t="str">
        <f t="shared" si="79"/>
        <v/>
      </c>
      <c r="Q1702" s="38" t="s">
        <v>450</v>
      </c>
      <c r="R1702" s="38" t="str" cm="1">
        <f t="array" ref="R1702">_xlfn.XLOOKUP(Q1702,INDEX(Flettilisti,,1),INDEX(Flettilisti,,2),,0)</f>
        <v>Vantar flokkun</v>
      </c>
      <c r="S1702" s="38" t="str">
        <f>IF(ISBLANK(N1702),"",IF(N1702&lt;Gögn!$J$2,Gögn!$K$2,IF(N1702&gt;Gögn!$J$4,Gögn!$K$4,Gögn!$K$3)))</f>
        <v/>
      </c>
      <c r="T1702" s="49" t="str" cm="1">
        <f t="array" aca="1" ref="T1702" ca="1">IF(ISBLANK(B1702),"",IF(R1702="Styrkhæft",_xlfn.XLOOKUP(S1702,Vegalengdir[Texti],INDIRECT("Vegalengdir["&amp;'Upplýsingar um umsækjanda'!$B$10&amp;"]"),0%,0)))</f>
        <v/>
      </c>
      <c r="U1702" s="72" t="str">
        <f t="shared" si="80"/>
        <v/>
      </c>
    </row>
    <row r="1703" spans="1:21" x14ac:dyDescent="0.25">
      <c r="A1703" s="53">
        <f t="shared" si="78"/>
        <v>1702</v>
      </c>
      <c r="B1703" s="55"/>
      <c r="C1703" s="56"/>
      <c r="D1703" s="55"/>
      <c r="E1703" s="55"/>
      <c r="F1703" s="55"/>
      <c r="G1703" s="55"/>
      <c r="H1703" s="57"/>
      <c r="I1703" s="55"/>
      <c r="J1703" s="55"/>
      <c r="K1703" s="55"/>
      <c r="L1703" s="55"/>
      <c r="M1703" s="55"/>
      <c r="N1703" s="57"/>
      <c r="O1703" s="57" t="str">
        <f t="shared" si="79"/>
        <v/>
      </c>
      <c r="Q1703" s="38" t="s">
        <v>450</v>
      </c>
      <c r="R1703" s="38" t="str" cm="1">
        <f t="array" ref="R1703">_xlfn.XLOOKUP(Q1703,INDEX(Flettilisti,,1),INDEX(Flettilisti,,2),,0)</f>
        <v>Vantar flokkun</v>
      </c>
      <c r="S1703" s="38" t="str">
        <f>IF(ISBLANK(N1703),"",IF(N1703&lt;Gögn!$J$2,Gögn!$K$2,IF(N1703&gt;Gögn!$J$4,Gögn!$K$4,Gögn!$K$3)))</f>
        <v/>
      </c>
      <c r="T1703" s="49" t="str" cm="1">
        <f t="array" aca="1" ref="T1703" ca="1">IF(ISBLANK(B1703),"",IF(R1703="Styrkhæft",_xlfn.XLOOKUP(S1703,Vegalengdir[Texti],INDIRECT("Vegalengdir["&amp;'Upplýsingar um umsækjanda'!$B$10&amp;"]"),0%,0)))</f>
        <v/>
      </c>
      <c r="U1703" s="72" t="str">
        <f t="shared" si="80"/>
        <v/>
      </c>
    </row>
    <row r="1704" spans="1:21" x14ac:dyDescent="0.25">
      <c r="A1704" s="53">
        <f t="shared" si="78"/>
        <v>1703</v>
      </c>
      <c r="B1704" s="55"/>
      <c r="C1704" s="56"/>
      <c r="D1704" s="55"/>
      <c r="E1704" s="55"/>
      <c r="F1704" s="55"/>
      <c r="G1704" s="55"/>
      <c r="H1704" s="57"/>
      <c r="I1704" s="55"/>
      <c r="J1704" s="55"/>
      <c r="K1704" s="55"/>
      <c r="L1704" s="55"/>
      <c r="M1704" s="55"/>
      <c r="N1704" s="57"/>
      <c r="O1704" s="57" t="str">
        <f t="shared" si="79"/>
        <v/>
      </c>
      <c r="Q1704" s="38" t="s">
        <v>450</v>
      </c>
      <c r="R1704" s="38" t="str" cm="1">
        <f t="array" ref="R1704">_xlfn.XLOOKUP(Q1704,INDEX(Flettilisti,,1),INDEX(Flettilisti,,2),,0)</f>
        <v>Vantar flokkun</v>
      </c>
      <c r="S1704" s="38" t="str">
        <f>IF(ISBLANK(N1704),"",IF(N1704&lt;Gögn!$J$2,Gögn!$K$2,IF(N1704&gt;Gögn!$J$4,Gögn!$K$4,Gögn!$K$3)))</f>
        <v/>
      </c>
      <c r="T1704" s="49" t="str" cm="1">
        <f t="array" aca="1" ref="T1704" ca="1">IF(ISBLANK(B1704),"",IF(R1704="Styrkhæft",_xlfn.XLOOKUP(S1704,Vegalengdir[Texti],INDIRECT("Vegalengdir["&amp;'Upplýsingar um umsækjanda'!$B$10&amp;"]"),0%,0)))</f>
        <v/>
      </c>
      <c r="U1704" s="72" t="str">
        <f t="shared" si="80"/>
        <v/>
      </c>
    </row>
    <row r="1705" spans="1:21" x14ac:dyDescent="0.25">
      <c r="A1705" s="53">
        <f t="shared" si="78"/>
        <v>1704</v>
      </c>
      <c r="B1705" s="55"/>
      <c r="C1705" s="56"/>
      <c r="D1705" s="55"/>
      <c r="E1705" s="55"/>
      <c r="F1705" s="55"/>
      <c r="G1705" s="55"/>
      <c r="H1705" s="57"/>
      <c r="I1705" s="55"/>
      <c r="J1705" s="55"/>
      <c r="K1705" s="55"/>
      <c r="L1705" s="55"/>
      <c r="M1705" s="55"/>
      <c r="N1705" s="57"/>
      <c r="O1705" s="57" t="str">
        <f t="shared" si="79"/>
        <v/>
      </c>
      <c r="Q1705" s="38" t="s">
        <v>450</v>
      </c>
      <c r="R1705" s="38" t="str" cm="1">
        <f t="array" ref="R1705">_xlfn.XLOOKUP(Q1705,INDEX(Flettilisti,,1),INDEX(Flettilisti,,2),,0)</f>
        <v>Vantar flokkun</v>
      </c>
      <c r="S1705" s="38" t="str">
        <f>IF(ISBLANK(N1705),"",IF(N1705&lt;Gögn!$J$2,Gögn!$K$2,IF(N1705&gt;Gögn!$J$4,Gögn!$K$4,Gögn!$K$3)))</f>
        <v/>
      </c>
      <c r="T1705" s="49" t="str" cm="1">
        <f t="array" aca="1" ref="T1705" ca="1">IF(ISBLANK(B1705),"",IF(R1705="Styrkhæft",_xlfn.XLOOKUP(S1705,Vegalengdir[Texti],INDIRECT("Vegalengdir["&amp;'Upplýsingar um umsækjanda'!$B$10&amp;"]"),0%,0)))</f>
        <v/>
      </c>
      <c r="U1705" s="72" t="str">
        <f t="shared" si="80"/>
        <v/>
      </c>
    </row>
    <row r="1706" spans="1:21" x14ac:dyDescent="0.25">
      <c r="A1706" s="53">
        <f t="shared" si="78"/>
        <v>1705</v>
      </c>
      <c r="B1706" s="55"/>
      <c r="C1706" s="56"/>
      <c r="D1706" s="55"/>
      <c r="E1706" s="55"/>
      <c r="F1706" s="55"/>
      <c r="G1706" s="55"/>
      <c r="H1706" s="57"/>
      <c r="I1706" s="55"/>
      <c r="J1706" s="55"/>
      <c r="K1706" s="55"/>
      <c r="L1706" s="55"/>
      <c r="M1706" s="55"/>
      <c r="N1706" s="57"/>
      <c r="O1706" s="57" t="str">
        <f t="shared" si="79"/>
        <v/>
      </c>
      <c r="Q1706" s="38" t="s">
        <v>450</v>
      </c>
      <c r="R1706" s="38" t="str" cm="1">
        <f t="array" ref="R1706">_xlfn.XLOOKUP(Q1706,INDEX(Flettilisti,,1),INDEX(Flettilisti,,2),,0)</f>
        <v>Vantar flokkun</v>
      </c>
      <c r="S1706" s="38" t="str">
        <f>IF(ISBLANK(N1706),"",IF(N1706&lt;Gögn!$J$2,Gögn!$K$2,IF(N1706&gt;Gögn!$J$4,Gögn!$K$4,Gögn!$K$3)))</f>
        <v/>
      </c>
      <c r="T1706" s="49" t="str" cm="1">
        <f t="array" aca="1" ref="T1706" ca="1">IF(ISBLANK(B1706),"",IF(R1706="Styrkhæft",_xlfn.XLOOKUP(S1706,Vegalengdir[Texti],INDIRECT("Vegalengdir["&amp;'Upplýsingar um umsækjanda'!$B$10&amp;"]"),0%,0)))</f>
        <v/>
      </c>
      <c r="U1706" s="72" t="str">
        <f t="shared" si="80"/>
        <v/>
      </c>
    </row>
    <row r="1707" spans="1:21" x14ac:dyDescent="0.25">
      <c r="A1707" s="53">
        <f t="shared" ref="A1707:A1770" si="81">A1706+1</f>
        <v>1706</v>
      </c>
      <c r="B1707" s="55"/>
      <c r="C1707" s="56"/>
      <c r="D1707" s="55"/>
      <c r="E1707" s="55"/>
      <c r="F1707" s="55"/>
      <c r="G1707" s="55"/>
      <c r="H1707" s="57"/>
      <c r="I1707" s="55"/>
      <c r="J1707" s="55"/>
      <c r="K1707" s="55"/>
      <c r="L1707" s="55"/>
      <c r="M1707" s="55"/>
      <c r="N1707" s="57"/>
      <c r="O1707" s="57" t="str">
        <f t="shared" si="79"/>
        <v/>
      </c>
      <c r="Q1707" s="38" t="s">
        <v>450</v>
      </c>
      <c r="R1707" s="38" t="str" cm="1">
        <f t="array" ref="R1707">_xlfn.XLOOKUP(Q1707,INDEX(Flettilisti,,1),INDEX(Flettilisti,,2),,0)</f>
        <v>Vantar flokkun</v>
      </c>
      <c r="S1707" s="38" t="str">
        <f>IF(ISBLANK(N1707),"",IF(N1707&lt;Gögn!$J$2,Gögn!$K$2,IF(N1707&gt;Gögn!$J$4,Gögn!$K$4,Gögn!$K$3)))</f>
        <v/>
      </c>
      <c r="T1707" s="49" t="str" cm="1">
        <f t="array" aca="1" ref="T1707" ca="1">IF(ISBLANK(B1707),"",IF(R1707="Styrkhæft",_xlfn.XLOOKUP(S1707,Vegalengdir[Texti],INDIRECT("Vegalengdir["&amp;'Upplýsingar um umsækjanda'!$B$10&amp;"]"),0%,0)))</f>
        <v/>
      </c>
      <c r="U1707" s="72" t="str">
        <f t="shared" si="80"/>
        <v/>
      </c>
    </row>
    <row r="1708" spans="1:21" x14ac:dyDescent="0.25">
      <c r="A1708" s="53">
        <f t="shared" si="81"/>
        <v>1707</v>
      </c>
      <c r="B1708" s="55"/>
      <c r="C1708" s="56"/>
      <c r="D1708" s="55"/>
      <c r="E1708" s="55"/>
      <c r="F1708" s="55"/>
      <c r="G1708" s="55"/>
      <c r="H1708" s="57"/>
      <c r="I1708" s="55"/>
      <c r="J1708" s="55"/>
      <c r="K1708" s="55"/>
      <c r="L1708" s="55"/>
      <c r="M1708" s="55"/>
      <c r="N1708" s="57"/>
      <c r="O1708" s="57" t="str">
        <f t="shared" si="79"/>
        <v/>
      </c>
      <c r="Q1708" s="38" t="s">
        <v>450</v>
      </c>
      <c r="R1708" s="38" t="str" cm="1">
        <f t="array" ref="R1708">_xlfn.XLOOKUP(Q1708,INDEX(Flettilisti,,1),INDEX(Flettilisti,,2),,0)</f>
        <v>Vantar flokkun</v>
      </c>
      <c r="S1708" s="38" t="str">
        <f>IF(ISBLANK(N1708),"",IF(N1708&lt;Gögn!$J$2,Gögn!$K$2,IF(N1708&gt;Gögn!$J$4,Gögn!$K$4,Gögn!$K$3)))</f>
        <v/>
      </c>
      <c r="T1708" s="49" t="str" cm="1">
        <f t="array" aca="1" ref="T1708" ca="1">IF(ISBLANK(B1708),"",IF(R1708="Styrkhæft",_xlfn.XLOOKUP(S1708,Vegalengdir[Texti],INDIRECT("Vegalengdir["&amp;'Upplýsingar um umsækjanda'!$B$10&amp;"]"),0%,0)))</f>
        <v/>
      </c>
      <c r="U1708" s="72" t="str">
        <f t="shared" si="80"/>
        <v/>
      </c>
    </row>
    <row r="1709" spans="1:21" x14ac:dyDescent="0.25">
      <c r="A1709" s="53">
        <f t="shared" si="81"/>
        <v>1708</v>
      </c>
      <c r="B1709" s="55"/>
      <c r="C1709" s="56"/>
      <c r="D1709" s="55"/>
      <c r="E1709" s="55"/>
      <c r="F1709" s="55"/>
      <c r="G1709" s="55"/>
      <c r="H1709" s="57"/>
      <c r="I1709" s="55"/>
      <c r="J1709" s="55"/>
      <c r="K1709" s="55"/>
      <c r="L1709" s="55"/>
      <c r="M1709" s="55"/>
      <c r="N1709" s="57"/>
      <c r="O1709" s="57" t="str">
        <f t="shared" si="79"/>
        <v/>
      </c>
      <c r="Q1709" s="38" t="s">
        <v>450</v>
      </c>
      <c r="R1709" s="38" t="str" cm="1">
        <f t="array" ref="R1709">_xlfn.XLOOKUP(Q1709,INDEX(Flettilisti,,1),INDEX(Flettilisti,,2),,0)</f>
        <v>Vantar flokkun</v>
      </c>
      <c r="S1709" s="38" t="str">
        <f>IF(ISBLANK(N1709),"",IF(N1709&lt;Gögn!$J$2,Gögn!$K$2,IF(N1709&gt;Gögn!$J$4,Gögn!$K$4,Gögn!$K$3)))</f>
        <v/>
      </c>
      <c r="T1709" s="49" t="str" cm="1">
        <f t="array" aca="1" ref="T1709" ca="1">IF(ISBLANK(B1709),"",IF(R1709="Styrkhæft",_xlfn.XLOOKUP(S1709,Vegalengdir[Texti],INDIRECT("Vegalengdir["&amp;'Upplýsingar um umsækjanda'!$B$10&amp;"]"),0%,0)))</f>
        <v/>
      </c>
      <c r="U1709" s="72" t="str">
        <f t="shared" si="80"/>
        <v/>
      </c>
    </row>
    <row r="1710" spans="1:21" x14ac:dyDescent="0.25">
      <c r="A1710" s="53">
        <f t="shared" si="81"/>
        <v>1709</v>
      </c>
      <c r="B1710" s="55"/>
      <c r="C1710" s="56"/>
      <c r="D1710" s="55"/>
      <c r="E1710" s="55"/>
      <c r="F1710" s="55"/>
      <c r="G1710" s="55"/>
      <c r="H1710" s="57"/>
      <c r="I1710" s="55"/>
      <c r="J1710" s="55"/>
      <c r="K1710" s="55"/>
      <c r="L1710" s="55"/>
      <c r="M1710" s="55"/>
      <c r="N1710" s="57"/>
      <c r="O1710" s="57" t="str">
        <f t="shared" si="79"/>
        <v/>
      </c>
      <c r="Q1710" s="38" t="s">
        <v>450</v>
      </c>
      <c r="R1710" s="38" t="str" cm="1">
        <f t="array" ref="R1710">_xlfn.XLOOKUP(Q1710,INDEX(Flettilisti,,1),INDEX(Flettilisti,,2),,0)</f>
        <v>Vantar flokkun</v>
      </c>
      <c r="S1710" s="38" t="str">
        <f>IF(ISBLANK(N1710),"",IF(N1710&lt;Gögn!$J$2,Gögn!$K$2,IF(N1710&gt;Gögn!$J$4,Gögn!$K$4,Gögn!$K$3)))</f>
        <v/>
      </c>
      <c r="T1710" s="49" t="str" cm="1">
        <f t="array" aca="1" ref="T1710" ca="1">IF(ISBLANK(B1710),"",IF(R1710="Styrkhæft",_xlfn.XLOOKUP(S1710,Vegalengdir[Texti],INDIRECT("Vegalengdir["&amp;'Upplýsingar um umsækjanda'!$B$10&amp;"]"),0%,0)))</f>
        <v/>
      </c>
      <c r="U1710" s="72" t="str">
        <f t="shared" si="80"/>
        <v/>
      </c>
    </row>
    <row r="1711" spans="1:21" x14ac:dyDescent="0.25">
      <c r="A1711" s="53">
        <f t="shared" si="81"/>
        <v>1710</v>
      </c>
      <c r="B1711" s="55"/>
      <c r="C1711" s="56"/>
      <c r="D1711" s="55"/>
      <c r="E1711" s="55"/>
      <c r="F1711" s="55"/>
      <c r="G1711" s="55"/>
      <c r="H1711" s="57"/>
      <c r="I1711" s="55"/>
      <c r="J1711" s="55"/>
      <c r="K1711" s="55"/>
      <c r="L1711" s="55"/>
      <c r="M1711" s="55"/>
      <c r="N1711" s="57"/>
      <c r="O1711" s="57" t="str">
        <f t="shared" si="79"/>
        <v/>
      </c>
      <c r="Q1711" s="38" t="s">
        <v>450</v>
      </c>
      <c r="R1711" s="38" t="str" cm="1">
        <f t="array" ref="R1711">_xlfn.XLOOKUP(Q1711,INDEX(Flettilisti,,1),INDEX(Flettilisti,,2),,0)</f>
        <v>Vantar flokkun</v>
      </c>
      <c r="S1711" s="38" t="str">
        <f>IF(ISBLANK(N1711),"",IF(N1711&lt;Gögn!$J$2,Gögn!$K$2,IF(N1711&gt;Gögn!$J$4,Gögn!$K$4,Gögn!$K$3)))</f>
        <v/>
      </c>
      <c r="T1711" s="49" t="str" cm="1">
        <f t="array" aca="1" ref="T1711" ca="1">IF(ISBLANK(B1711),"",IF(R1711="Styrkhæft",_xlfn.XLOOKUP(S1711,Vegalengdir[Texti],INDIRECT("Vegalengdir["&amp;'Upplýsingar um umsækjanda'!$B$10&amp;"]"),0%,0)))</f>
        <v/>
      </c>
      <c r="U1711" s="72" t="str">
        <f t="shared" si="80"/>
        <v/>
      </c>
    </row>
    <row r="1712" spans="1:21" x14ac:dyDescent="0.25">
      <c r="A1712" s="53">
        <f t="shared" si="81"/>
        <v>1711</v>
      </c>
      <c r="B1712" s="55"/>
      <c r="C1712" s="56"/>
      <c r="D1712" s="55"/>
      <c r="E1712" s="55"/>
      <c r="F1712" s="55"/>
      <c r="G1712" s="55"/>
      <c r="H1712" s="57"/>
      <c r="I1712" s="55"/>
      <c r="J1712" s="55"/>
      <c r="K1712" s="55"/>
      <c r="L1712" s="55"/>
      <c r="M1712" s="55"/>
      <c r="N1712" s="57"/>
      <c r="O1712" s="57" t="str">
        <f t="shared" si="79"/>
        <v/>
      </c>
      <c r="Q1712" s="38" t="s">
        <v>450</v>
      </c>
      <c r="R1712" s="38" t="str" cm="1">
        <f t="array" ref="R1712">_xlfn.XLOOKUP(Q1712,INDEX(Flettilisti,,1),INDEX(Flettilisti,,2),,0)</f>
        <v>Vantar flokkun</v>
      </c>
      <c r="S1712" s="38" t="str">
        <f>IF(ISBLANK(N1712),"",IF(N1712&lt;Gögn!$J$2,Gögn!$K$2,IF(N1712&gt;Gögn!$J$4,Gögn!$K$4,Gögn!$K$3)))</f>
        <v/>
      </c>
      <c r="T1712" s="49" t="str" cm="1">
        <f t="array" aca="1" ref="T1712" ca="1">IF(ISBLANK(B1712),"",IF(R1712="Styrkhæft",_xlfn.XLOOKUP(S1712,Vegalengdir[Texti],INDIRECT("Vegalengdir["&amp;'Upplýsingar um umsækjanda'!$B$10&amp;"]"),0%,0)))</f>
        <v/>
      </c>
      <c r="U1712" s="72" t="str">
        <f t="shared" si="80"/>
        <v/>
      </c>
    </row>
    <row r="1713" spans="1:21" x14ac:dyDescent="0.25">
      <c r="A1713" s="53">
        <f t="shared" si="81"/>
        <v>1712</v>
      </c>
      <c r="B1713" s="55"/>
      <c r="C1713" s="56"/>
      <c r="D1713" s="55"/>
      <c r="E1713" s="55"/>
      <c r="F1713" s="55"/>
      <c r="G1713" s="55"/>
      <c r="H1713" s="57"/>
      <c r="I1713" s="55"/>
      <c r="J1713" s="55"/>
      <c r="K1713" s="55"/>
      <c r="L1713" s="55"/>
      <c r="M1713" s="55"/>
      <c r="N1713" s="57"/>
      <c r="O1713" s="57" t="str">
        <f t="shared" si="79"/>
        <v/>
      </c>
      <c r="Q1713" s="38" t="s">
        <v>450</v>
      </c>
      <c r="R1713" s="38" t="str" cm="1">
        <f t="array" ref="R1713">_xlfn.XLOOKUP(Q1713,INDEX(Flettilisti,,1),INDEX(Flettilisti,,2),,0)</f>
        <v>Vantar flokkun</v>
      </c>
      <c r="S1713" s="38" t="str">
        <f>IF(ISBLANK(N1713),"",IF(N1713&lt;Gögn!$J$2,Gögn!$K$2,IF(N1713&gt;Gögn!$J$4,Gögn!$K$4,Gögn!$K$3)))</f>
        <v/>
      </c>
      <c r="T1713" s="49" t="str" cm="1">
        <f t="array" aca="1" ref="T1713" ca="1">IF(ISBLANK(B1713),"",IF(R1713="Styrkhæft",_xlfn.XLOOKUP(S1713,Vegalengdir[Texti],INDIRECT("Vegalengdir["&amp;'Upplýsingar um umsækjanda'!$B$10&amp;"]"),0%,0)))</f>
        <v/>
      </c>
      <c r="U1713" s="72" t="str">
        <f t="shared" si="80"/>
        <v/>
      </c>
    </row>
    <row r="1714" spans="1:21" x14ac:dyDescent="0.25">
      <c r="A1714" s="53">
        <f t="shared" si="81"/>
        <v>1713</v>
      </c>
      <c r="B1714" s="55"/>
      <c r="C1714" s="56"/>
      <c r="D1714" s="55"/>
      <c r="E1714" s="55"/>
      <c r="F1714" s="55"/>
      <c r="G1714" s="55"/>
      <c r="H1714" s="57"/>
      <c r="I1714" s="55"/>
      <c r="J1714" s="55"/>
      <c r="K1714" s="55"/>
      <c r="L1714" s="55"/>
      <c r="M1714" s="55"/>
      <c r="N1714" s="57"/>
      <c r="O1714" s="57" t="str">
        <f t="shared" si="79"/>
        <v/>
      </c>
      <c r="Q1714" s="38" t="s">
        <v>450</v>
      </c>
      <c r="R1714" s="38" t="str" cm="1">
        <f t="array" ref="R1714">_xlfn.XLOOKUP(Q1714,INDEX(Flettilisti,,1),INDEX(Flettilisti,,2),,0)</f>
        <v>Vantar flokkun</v>
      </c>
      <c r="S1714" s="38" t="str">
        <f>IF(ISBLANK(N1714),"",IF(N1714&lt;Gögn!$J$2,Gögn!$K$2,IF(N1714&gt;Gögn!$J$4,Gögn!$K$4,Gögn!$K$3)))</f>
        <v/>
      </c>
      <c r="T1714" s="49" t="str" cm="1">
        <f t="array" aca="1" ref="T1714" ca="1">IF(ISBLANK(B1714),"",IF(R1714="Styrkhæft",_xlfn.XLOOKUP(S1714,Vegalengdir[Texti],INDIRECT("Vegalengdir["&amp;'Upplýsingar um umsækjanda'!$B$10&amp;"]"),0%,0)))</f>
        <v/>
      </c>
      <c r="U1714" s="72" t="str">
        <f t="shared" si="80"/>
        <v/>
      </c>
    </row>
    <row r="1715" spans="1:21" x14ac:dyDescent="0.25">
      <c r="A1715" s="53">
        <f t="shared" si="81"/>
        <v>1714</v>
      </c>
      <c r="B1715" s="55"/>
      <c r="C1715" s="56"/>
      <c r="D1715" s="55"/>
      <c r="E1715" s="55"/>
      <c r="F1715" s="55"/>
      <c r="G1715" s="55"/>
      <c r="H1715" s="57"/>
      <c r="I1715" s="55"/>
      <c r="J1715" s="55"/>
      <c r="K1715" s="55"/>
      <c r="L1715" s="55"/>
      <c r="M1715" s="55"/>
      <c r="N1715" s="57"/>
      <c r="O1715" s="57" t="str">
        <f t="shared" si="79"/>
        <v/>
      </c>
      <c r="Q1715" s="38" t="s">
        <v>450</v>
      </c>
      <c r="R1715" s="38" t="str" cm="1">
        <f t="array" ref="R1715">_xlfn.XLOOKUP(Q1715,INDEX(Flettilisti,,1),INDEX(Flettilisti,,2),,0)</f>
        <v>Vantar flokkun</v>
      </c>
      <c r="S1715" s="38" t="str">
        <f>IF(ISBLANK(N1715),"",IF(N1715&lt;Gögn!$J$2,Gögn!$K$2,IF(N1715&gt;Gögn!$J$4,Gögn!$K$4,Gögn!$K$3)))</f>
        <v/>
      </c>
      <c r="T1715" s="49" t="str" cm="1">
        <f t="array" aca="1" ref="T1715" ca="1">IF(ISBLANK(B1715),"",IF(R1715="Styrkhæft",_xlfn.XLOOKUP(S1715,Vegalengdir[Texti],INDIRECT("Vegalengdir["&amp;'Upplýsingar um umsækjanda'!$B$10&amp;"]"),0%,0)))</f>
        <v/>
      </c>
      <c r="U1715" s="72" t="str">
        <f t="shared" si="80"/>
        <v/>
      </c>
    </row>
    <row r="1716" spans="1:21" x14ac:dyDescent="0.25">
      <c r="A1716" s="53">
        <f t="shared" si="81"/>
        <v>1715</v>
      </c>
      <c r="B1716" s="55"/>
      <c r="C1716" s="56"/>
      <c r="D1716" s="55"/>
      <c r="E1716" s="55"/>
      <c r="F1716" s="55"/>
      <c r="G1716" s="55"/>
      <c r="H1716" s="57"/>
      <c r="I1716" s="55"/>
      <c r="J1716" s="55"/>
      <c r="K1716" s="55"/>
      <c r="L1716" s="55"/>
      <c r="M1716" s="55"/>
      <c r="N1716" s="57"/>
      <c r="O1716" s="57" t="str">
        <f t="shared" si="79"/>
        <v/>
      </c>
      <c r="Q1716" s="38" t="s">
        <v>450</v>
      </c>
      <c r="R1716" s="38" t="str" cm="1">
        <f t="array" ref="R1716">_xlfn.XLOOKUP(Q1716,INDEX(Flettilisti,,1),INDEX(Flettilisti,,2),,0)</f>
        <v>Vantar flokkun</v>
      </c>
      <c r="S1716" s="38" t="str">
        <f>IF(ISBLANK(N1716),"",IF(N1716&lt;Gögn!$J$2,Gögn!$K$2,IF(N1716&gt;Gögn!$J$4,Gögn!$K$4,Gögn!$K$3)))</f>
        <v/>
      </c>
      <c r="T1716" s="49" t="str" cm="1">
        <f t="array" aca="1" ref="T1716" ca="1">IF(ISBLANK(B1716),"",IF(R1716="Styrkhæft",_xlfn.XLOOKUP(S1716,Vegalengdir[Texti],INDIRECT("Vegalengdir["&amp;'Upplýsingar um umsækjanda'!$B$10&amp;"]"),0%,0)))</f>
        <v/>
      </c>
      <c r="U1716" s="72" t="str">
        <f t="shared" si="80"/>
        <v/>
      </c>
    </row>
    <row r="1717" spans="1:21" x14ac:dyDescent="0.25">
      <c r="A1717" s="53">
        <f t="shared" si="81"/>
        <v>1716</v>
      </c>
      <c r="B1717" s="55"/>
      <c r="C1717" s="56"/>
      <c r="D1717" s="55"/>
      <c r="E1717" s="55"/>
      <c r="F1717" s="55"/>
      <c r="G1717" s="55"/>
      <c r="H1717" s="57"/>
      <c r="I1717" s="55"/>
      <c r="J1717" s="55"/>
      <c r="K1717" s="55"/>
      <c r="L1717" s="55"/>
      <c r="M1717" s="55"/>
      <c r="N1717" s="57"/>
      <c r="O1717" s="57" t="str">
        <f t="shared" si="79"/>
        <v/>
      </c>
      <c r="Q1717" s="38" t="s">
        <v>450</v>
      </c>
      <c r="R1717" s="38" t="str" cm="1">
        <f t="array" ref="R1717">_xlfn.XLOOKUP(Q1717,INDEX(Flettilisti,,1),INDEX(Flettilisti,,2),,0)</f>
        <v>Vantar flokkun</v>
      </c>
      <c r="S1717" s="38" t="str">
        <f>IF(ISBLANK(N1717),"",IF(N1717&lt;Gögn!$J$2,Gögn!$K$2,IF(N1717&gt;Gögn!$J$4,Gögn!$K$4,Gögn!$K$3)))</f>
        <v/>
      </c>
      <c r="T1717" s="49" t="str" cm="1">
        <f t="array" aca="1" ref="T1717" ca="1">IF(ISBLANK(B1717),"",IF(R1717="Styrkhæft",_xlfn.XLOOKUP(S1717,Vegalengdir[Texti],INDIRECT("Vegalengdir["&amp;'Upplýsingar um umsækjanda'!$B$10&amp;"]"),0%,0)))</f>
        <v/>
      </c>
      <c r="U1717" s="72" t="str">
        <f t="shared" si="80"/>
        <v/>
      </c>
    </row>
    <row r="1718" spans="1:21" x14ac:dyDescent="0.25">
      <c r="A1718" s="53">
        <f t="shared" si="81"/>
        <v>1717</v>
      </c>
      <c r="B1718" s="55"/>
      <c r="C1718" s="56"/>
      <c r="D1718" s="55"/>
      <c r="E1718" s="55"/>
      <c r="F1718" s="55"/>
      <c r="G1718" s="55"/>
      <c r="H1718" s="57"/>
      <c r="I1718" s="55"/>
      <c r="J1718" s="55"/>
      <c r="K1718" s="55"/>
      <c r="L1718" s="55"/>
      <c r="M1718" s="55"/>
      <c r="N1718" s="57"/>
      <c r="O1718" s="57" t="str">
        <f t="shared" si="79"/>
        <v/>
      </c>
      <c r="Q1718" s="38" t="s">
        <v>450</v>
      </c>
      <c r="R1718" s="38" t="str" cm="1">
        <f t="array" ref="R1718">_xlfn.XLOOKUP(Q1718,INDEX(Flettilisti,,1),INDEX(Flettilisti,,2),,0)</f>
        <v>Vantar flokkun</v>
      </c>
      <c r="S1718" s="38" t="str">
        <f>IF(ISBLANK(N1718),"",IF(N1718&lt;Gögn!$J$2,Gögn!$K$2,IF(N1718&gt;Gögn!$J$4,Gögn!$K$4,Gögn!$K$3)))</f>
        <v/>
      </c>
      <c r="T1718" s="49" t="str" cm="1">
        <f t="array" aca="1" ref="T1718" ca="1">IF(ISBLANK(B1718),"",IF(R1718="Styrkhæft",_xlfn.XLOOKUP(S1718,Vegalengdir[Texti],INDIRECT("Vegalengdir["&amp;'Upplýsingar um umsækjanda'!$B$10&amp;"]"),0%,0)))</f>
        <v/>
      </c>
      <c r="U1718" s="72" t="str">
        <f t="shared" si="80"/>
        <v/>
      </c>
    </row>
    <row r="1719" spans="1:21" x14ac:dyDescent="0.25">
      <c r="A1719" s="53">
        <f t="shared" si="81"/>
        <v>1718</v>
      </c>
      <c r="B1719" s="55"/>
      <c r="C1719" s="56"/>
      <c r="D1719" s="55"/>
      <c r="E1719" s="55"/>
      <c r="F1719" s="55"/>
      <c r="G1719" s="55"/>
      <c r="H1719" s="57"/>
      <c r="I1719" s="55"/>
      <c r="J1719" s="55"/>
      <c r="K1719" s="55"/>
      <c r="L1719" s="55"/>
      <c r="M1719" s="55"/>
      <c r="N1719" s="57"/>
      <c r="O1719" s="57" t="str">
        <f t="shared" si="79"/>
        <v/>
      </c>
      <c r="Q1719" s="38" t="s">
        <v>450</v>
      </c>
      <c r="R1719" s="38" t="str" cm="1">
        <f t="array" ref="R1719">_xlfn.XLOOKUP(Q1719,INDEX(Flettilisti,,1),INDEX(Flettilisti,,2),,0)</f>
        <v>Vantar flokkun</v>
      </c>
      <c r="S1719" s="38" t="str">
        <f>IF(ISBLANK(N1719),"",IF(N1719&lt;Gögn!$J$2,Gögn!$K$2,IF(N1719&gt;Gögn!$J$4,Gögn!$K$4,Gögn!$K$3)))</f>
        <v/>
      </c>
      <c r="T1719" s="49" t="str" cm="1">
        <f t="array" aca="1" ref="T1719" ca="1">IF(ISBLANK(B1719),"",IF(R1719="Styrkhæft",_xlfn.XLOOKUP(S1719,Vegalengdir[Texti],INDIRECT("Vegalengdir["&amp;'Upplýsingar um umsækjanda'!$B$10&amp;"]"),0%,0)))</f>
        <v/>
      </c>
      <c r="U1719" s="72" t="str">
        <f t="shared" si="80"/>
        <v/>
      </c>
    </row>
    <row r="1720" spans="1:21" x14ac:dyDescent="0.25">
      <c r="A1720" s="53">
        <f t="shared" si="81"/>
        <v>1719</v>
      </c>
      <c r="B1720" s="55"/>
      <c r="C1720" s="56"/>
      <c r="D1720" s="55"/>
      <c r="E1720" s="55"/>
      <c r="F1720" s="55"/>
      <c r="G1720" s="55"/>
      <c r="H1720" s="57"/>
      <c r="I1720" s="55"/>
      <c r="J1720" s="55"/>
      <c r="K1720" s="55"/>
      <c r="L1720" s="55"/>
      <c r="M1720" s="55"/>
      <c r="N1720" s="57"/>
      <c r="O1720" s="57" t="str">
        <f t="shared" si="79"/>
        <v/>
      </c>
      <c r="Q1720" s="38" t="s">
        <v>450</v>
      </c>
      <c r="R1720" s="38" t="str" cm="1">
        <f t="array" ref="R1720">_xlfn.XLOOKUP(Q1720,INDEX(Flettilisti,,1),INDEX(Flettilisti,,2),,0)</f>
        <v>Vantar flokkun</v>
      </c>
      <c r="S1720" s="38" t="str">
        <f>IF(ISBLANK(N1720),"",IF(N1720&lt;Gögn!$J$2,Gögn!$K$2,IF(N1720&gt;Gögn!$J$4,Gögn!$K$4,Gögn!$K$3)))</f>
        <v/>
      </c>
      <c r="T1720" s="49" t="str" cm="1">
        <f t="array" aca="1" ref="T1720" ca="1">IF(ISBLANK(B1720),"",IF(R1720="Styrkhæft",_xlfn.XLOOKUP(S1720,Vegalengdir[Texti],INDIRECT("Vegalengdir["&amp;'Upplýsingar um umsækjanda'!$B$10&amp;"]"),0%,0)))</f>
        <v/>
      </c>
      <c r="U1720" s="72" t="str">
        <f t="shared" si="80"/>
        <v/>
      </c>
    </row>
    <row r="1721" spans="1:21" x14ac:dyDescent="0.25">
      <c r="A1721" s="53">
        <f t="shared" si="81"/>
        <v>1720</v>
      </c>
      <c r="B1721" s="55"/>
      <c r="C1721" s="56"/>
      <c r="D1721" s="55"/>
      <c r="E1721" s="55"/>
      <c r="F1721" s="55"/>
      <c r="G1721" s="55"/>
      <c r="H1721" s="57"/>
      <c r="I1721" s="55"/>
      <c r="J1721" s="55"/>
      <c r="K1721" s="55"/>
      <c r="L1721" s="55"/>
      <c r="M1721" s="55"/>
      <c r="N1721" s="57"/>
      <c r="O1721" s="57" t="str">
        <f t="shared" si="79"/>
        <v/>
      </c>
      <c r="Q1721" s="38" t="s">
        <v>450</v>
      </c>
      <c r="R1721" s="38" t="str" cm="1">
        <f t="array" ref="R1721">_xlfn.XLOOKUP(Q1721,INDEX(Flettilisti,,1),INDEX(Flettilisti,,2),,0)</f>
        <v>Vantar flokkun</v>
      </c>
      <c r="S1721" s="38" t="str">
        <f>IF(ISBLANK(N1721),"",IF(N1721&lt;Gögn!$J$2,Gögn!$K$2,IF(N1721&gt;Gögn!$J$4,Gögn!$K$4,Gögn!$K$3)))</f>
        <v/>
      </c>
      <c r="T1721" s="49" t="str" cm="1">
        <f t="array" aca="1" ref="T1721" ca="1">IF(ISBLANK(B1721),"",IF(R1721="Styrkhæft",_xlfn.XLOOKUP(S1721,Vegalengdir[Texti],INDIRECT("Vegalengdir["&amp;'Upplýsingar um umsækjanda'!$B$10&amp;"]"),0%,0)))</f>
        <v/>
      </c>
      <c r="U1721" s="72" t="str">
        <f t="shared" si="80"/>
        <v/>
      </c>
    </row>
    <row r="1722" spans="1:21" x14ac:dyDescent="0.25">
      <c r="A1722" s="53">
        <f t="shared" si="81"/>
        <v>1721</v>
      </c>
      <c r="B1722" s="55"/>
      <c r="C1722" s="56"/>
      <c r="D1722" s="55"/>
      <c r="E1722" s="55"/>
      <c r="F1722" s="55"/>
      <c r="G1722" s="55"/>
      <c r="H1722" s="57"/>
      <c r="I1722" s="55"/>
      <c r="J1722" s="55"/>
      <c r="K1722" s="55"/>
      <c r="L1722" s="55"/>
      <c r="M1722" s="55"/>
      <c r="N1722" s="57"/>
      <c r="O1722" s="57" t="str">
        <f t="shared" si="79"/>
        <v/>
      </c>
      <c r="Q1722" s="38" t="s">
        <v>450</v>
      </c>
      <c r="R1722" s="38" t="str" cm="1">
        <f t="array" ref="R1722">_xlfn.XLOOKUP(Q1722,INDEX(Flettilisti,,1),INDEX(Flettilisti,,2),,0)</f>
        <v>Vantar flokkun</v>
      </c>
      <c r="S1722" s="38" t="str">
        <f>IF(ISBLANK(N1722),"",IF(N1722&lt;Gögn!$J$2,Gögn!$K$2,IF(N1722&gt;Gögn!$J$4,Gögn!$K$4,Gögn!$K$3)))</f>
        <v/>
      </c>
      <c r="T1722" s="49" t="str" cm="1">
        <f t="array" aca="1" ref="T1722" ca="1">IF(ISBLANK(B1722),"",IF(R1722="Styrkhæft",_xlfn.XLOOKUP(S1722,Vegalengdir[Texti],INDIRECT("Vegalengdir["&amp;'Upplýsingar um umsækjanda'!$B$10&amp;"]"),0%,0)))</f>
        <v/>
      </c>
      <c r="U1722" s="72" t="str">
        <f t="shared" si="80"/>
        <v/>
      </c>
    </row>
    <row r="1723" spans="1:21" x14ac:dyDescent="0.25">
      <c r="A1723" s="53">
        <f t="shared" si="81"/>
        <v>1722</v>
      </c>
      <c r="B1723" s="55"/>
      <c r="C1723" s="56"/>
      <c r="D1723" s="55"/>
      <c r="E1723" s="55"/>
      <c r="F1723" s="55"/>
      <c r="G1723" s="55"/>
      <c r="H1723" s="57"/>
      <c r="I1723" s="55"/>
      <c r="J1723" s="55"/>
      <c r="K1723" s="55"/>
      <c r="L1723" s="55"/>
      <c r="M1723" s="55"/>
      <c r="N1723" s="57"/>
      <c r="O1723" s="57" t="str">
        <f t="shared" si="79"/>
        <v/>
      </c>
      <c r="Q1723" s="38" t="s">
        <v>450</v>
      </c>
      <c r="R1723" s="38" t="str" cm="1">
        <f t="array" ref="R1723">_xlfn.XLOOKUP(Q1723,INDEX(Flettilisti,,1),INDEX(Flettilisti,,2),,0)</f>
        <v>Vantar flokkun</v>
      </c>
      <c r="S1723" s="38" t="str">
        <f>IF(ISBLANK(N1723),"",IF(N1723&lt;Gögn!$J$2,Gögn!$K$2,IF(N1723&gt;Gögn!$J$4,Gögn!$K$4,Gögn!$K$3)))</f>
        <v/>
      </c>
      <c r="T1723" s="49" t="str" cm="1">
        <f t="array" aca="1" ref="T1723" ca="1">IF(ISBLANK(B1723),"",IF(R1723="Styrkhæft",_xlfn.XLOOKUP(S1723,Vegalengdir[Texti],INDIRECT("Vegalengdir["&amp;'Upplýsingar um umsækjanda'!$B$10&amp;"]"),0%,0)))</f>
        <v/>
      </c>
      <c r="U1723" s="72" t="str">
        <f t="shared" si="80"/>
        <v/>
      </c>
    </row>
    <row r="1724" spans="1:21" x14ac:dyDescent="0.25">
      <c r="A1724" s="53">
        <f t="shared" si="81"/>
        <v>1723</v>
      </c>
      <c r="B1724" s="55"/>
      <c r="C1724" s="56"/>
      <c r="D1724" s="55"/>
      <c r="E1724" s="55"/>
      <c r="F1724" s="55"/>
      <c r="G1724" s="55"/>
      <c r="H1724" s="57"/>
      <c r="I1724" s="55"/>
      <c r="J1724" s="55"/>
      <c r="K1724" s="55"/>
      <c r="L1724" s="55"/>
      <c r="M1724" s="55"/>
      <c r="N1724" s="57"/>
      <c r="O1724" s="57" t="str">
        <f t="shared" si="79"/>
        <v/>
      </c>
      <c r="Q1724" s="38" t="s">
        <v>450</v>
      </c>
      <c r="R1724" s="38" t="str" cm="1">
        <f t="array" ref="R1724">_xlfn.XLOOKUP(Q1724,INDEX(Flettilisti,,1),INDEX(Flettilisti,,2),,0)</f>
        <v>Vantar flokkun</v>
      </c>
      <c r="S1724" s="38" t="str">
        <f>IF(ISBLANK(N1724),"",IF(N1724&lt;Gögn!$J$2,Gögn!$K$2,IF(N1724&gt;Gögn!$J$4,Gögn!$K$4,Gögn!$K$3)))</f>
        <v/>
      </c>
      <c r="T1724" s="49" t="str" cm="1">
        <f t="array" aca="1" ref="T1724" ca="1">IF(ISBLANK(B1724),"",IF(R1724="Styrkhæft",_xlfn.XLOOKUP(S1724,Vegalengdir[Texti],INDIRECT("Vegalengdir["&amp;'Upplýsingar um umsækjanda'!$B$10&amp;"]"),0%,0)))</f>
        <v/>
      </c>
      <c r="U1724" s="72" t="str">
        <f t="shared" si="80"/>
        <v/>
      </c>
    </row>
    <row r="1725" spans="1:21" x14ac:dyDescent="0.25">
      <c r="A1725" s="53">
        <f t="shared" si="81"/>
        <v>1724</v>
      </c>
      <c r="B1725" s="55"/>
      <c r="C1725" s="56"/>
      <c r="D1725" s="55"/>
      <c r="E1725" s="55"/>
      <c r="F1725" s="55"/>
      <c r="G1725" s="55"/>
      <c r="H1725" s="57"/>
      <c r="I1725" s="55"/>
      <c r="J1725" s="55"/>
      <c r="K1725" s="55"/>
      <c r="L1725" s="55"/>
      <c r="M1725" s="55"/>
      <c r="N1725" s="57"/>
      <c r="O1725" s="57" t="str">
        <f t="shared" si="79"/>
        <v/>
      </c>
      <c r="Q1725" s="38" t="s">
        <v>450</v>
      </c>
      <c r="R1725" s="38" t="str" cm="1">
        <f t="array" ref="R1725">_xlfn.XLOOKUP(Q1725,INDEX(Flettilisti,,1),INDEX(Flettilisti,,2),,0)</f>
        <v>Vantar flokkun</v>
      </c>
      <c r="S1725" s="38" t="str">
        <f>IF(ISBLANK(N1725),"",IF(N1725&lt;Gögn!$J$2,Gögn!$K$2,IF(N1725&gt;Gögn!$J$4,Gögn!$K$4,Gögn!$K$3)))</f>
        <v/>
      </c>
      <c r="T1725" s="49" t="str" cm="1">
        <f t="array" aca="1" ref="T1725" ca="1">IF(ISBLANK(B1725),"",IF(R1725="Styrkhæft",_xlfn.XLOOKUP(S1725,Vegalengdir[Texti],INDIRECT("Vegalengdir["&amp;'Upplýsingar um umsækjanda'!$B$10&amp;"]"),0%,0)))</f>
        <v/>
      </c>
      <c r="U1725" s="72" t="str">
        <f t="shared" si="80"/>
        <v/>
      </c>
    </row>
    <row r="1726" spans="1:21" x14ac:dyDescent="0.25">
      <c r="A1726" s="53">
        <f t="shared" si="81"/>
        <v>1725</v>
      </c>
      <c r="B1726" s="55"/>
      <c r="C1726" s="56"/>
      <c r="D1726" s="55"/>
      <c r="E1726" s="55"/>
      <c r="F1726" s="55"/>
      <c r="G1726" s="55"/>
      <c r="H1726" s="57"/>
      <c r="I1726" s="55"/>
      <c r="J1726" s="55"/>
      <c r="K1726" s="55"/>
      <c r="L1726" s="55"/>
      <c r="M1726" s="55"/>
      <c r="N1726" s="57"/>
      <c r="O1726" s="57" t="str">
        <f t="shared" si="79"/>
        <v/>
      </c>
      <c r="Q1726" s="38" t="s">
        <v>450</v>
      </c>
      <c r="R1726" s="38" t="str" cm="1">
        <f t="array" ref="R1726">_xlfn.XLOOKUP(Q1726,INDEX(Flettilisti,,1),INDEX(Flettilisti,,2),,0)</f>
        <v>Vantar flokkun</v>
      </c>
      <c r="S1726" s="38" t="str">
        <f>IF(ISBLANK(N1726),"",IF(N1726&lt;Gögn!$J$2,Gögn!$K$2,IF(N1726&gt;Gögn!$J$4,Gögn!$K$4,Gögn!$K$3)))</f>
        <v/>
      </c>
      <c r="T1726" s="49" t="str" cm="1">
        <f t="array" aca="1" ref="T1726" ca="1">IF(ISBLANK(B1726),"",IF(R1726="Styrkhæft",_xlfn.XLOOKUP(S1726,Vegalengdir[Texti],INDIRECT("Vegalengdir["&amp;'Upplýsingar um umsækjanda'!$B$10&amp;"]"),0%,0)))</f>
        <v/>
      </c>
      <c r="U1726" s="72" t="str">
        <f t="shared" si="80"/>
        <v/>
      </c>
    </row>
    <row r="1727" spans="1:21" x14ac:dyDescent="0.25">
      <c r="A1727" s="53">
        <f t="shared" si="81"/>
        <v>1726</v>
      </c>
      <c r="B1727" s="55"/>
      <c r="C1727" s="56"/>
      <c r="D1727" s="55"/>
      <c r="E1727" s="55"/>
      <c r="F1727" s="55"/>
      <c r="G1727" s="55"/>
      <c r="H1727" s="57"/>
      <c r="I1727" s="55"/>
      <c r="J1727" s="55"/>
      <c r="K1727" s="55"/>
      <c r="L1727" s="55"/>
      <c r="M1727" s="55"/>
      <c r="N1727" s="57"/>
      <c r="O1727" s="57" t="str">
        <f t="shared" si="79"/>
        <v/>
      </c>
      <c r="Q1727" s="38" t="s">
        <v>450</v>
      </c>
      <c r="R1727" s="38" t="str" cm="1">
        <f t="array" ref="R1727">_xlfn.XLOOKUP(Q1727,INDEX(Flettilisti,,1),INDEX(Flettilisti,,2),,0)</f>
        <v>Vantar flokkun</v>
      </c>
      <c r="S1727" s="38" t="str">
        <f>IF(ISBLANK(N1727),"",IF(N1727&lt;Gögn!$J$2,Gögn!$K$2,IF(N1727&gt;Gögn!$J$4,Gögn!$K$4,Gögn!$K$3)))</f>
        <v/>
      </c>
      <c r="T1727" s="49" t="str" cm="1">
        <f t="array" aca="1" ref="T1727" ca="1">IF(ISBLANK(B1727),"",IF(R1727="Styrkhæft",_xlfn.XLOOKUP(S1727,Vegalengdir[Texti],INDIRECT("Vegalengdir["&amp;'Upplýsingar um umsækjanda'!$B$10&amp;"]"),0%,0)))</f>
        <v/>
      </c>
      <c r="U1727" s="72" t="str">
        <f t="shared" si="80"/>
        <v/>
      </c>
    </row>
    <row r="1728" spans="1:21" x14ac:dyDescent="0.25">
      <c r="A1728" s="53">
        <f t="shared" si="81"/>
        <v>1727</v>
      </c>
      <c r="B1728" s="55"/>
      <c r="C1728" s="56"/>
      <c r="D1728" s="55"/>
      <c r="E1728" s="55"/>
      <c r="F1728" s="55"/>
      <c r="G1728" s="55"/>
      <c r="H1728" s="57"/>
      <c r="I1728" s="55"/>
      <c r="J1728" s="55"/>
      <c r="K1728" s="55"/>
      <c r="L1728" s="55"/>
      <c r="M1728" s="55"/>
      <c r="N1728" s="57"/>
      <c r="O1728" s="57" t="str">
        <f t="shared" si="79"/>
        <v/>
      </c>
      <c r="Q1728" s="38" t="s">
        <v>450</v>
      </c>
      <c r="R1728" s="38" t="str" cm="1">
        <f t="array" ref="R1728">_xlfn.XLOOKUP(Q1728,INDEX(Flettilisti,,1),INDEX(Flettilisti,,2),,0)</f>
        <v>Vantar flokkun</v>
      </c>
      <c r="S1728" s="38" t="str">
        <f>IF(ISBLANK(N1728),"",IF(N1728&lt;Gögn!$J$2,Gögn!$K$2,IF(N1728&gt;Gögn!$J$4,Gögn!$K$4,Gögn!$K$3)))</f>
        <v/>
      </c>
      <c r="T1728" s="49" t="str" cm="1">
        <f t="array" aca="1" ref="T1728" ca="1">IF(ISBLANK(B1728),"",IF(R1728="Styrkhæft",_xlfn.XLOOKUP(S1728,Vegalengdir[Texti],INDIRECT("Vegalengdir["&amp;'Upplýsingar um umsækjanda'!$B$10&amp;"]"),0%,0)))</f>
        <v/>
      </c>
      <c r="U1728" s="72" t="str">
        <f t="shared" si="80"/>
        <v/>
      </c>
    </row>
    <row r="1729" spans="1:21" x14ac:dyDescent="0.25">
      <c r="A1729" s="53">
        <f t="shared" si="81"/>
        <v>1728</v>
      </c>
      <c r="B1729" s="55"/>
      <c r="C1729" s="56"/>
      <c r="D1729" s="55"/>
      <c r="E1729" s="55"/>
      <c r="F1729" s="55"/>
      <c r="G1729" s="55"/>
      <c r="H1729" s="57"/>
      <c r="I1729" s="55"/>
      <c r="J1729" s="55"/>
      <c r="K1729" s="55"/>
      <c r="L1729" s="55"/>
      <c r="M1729" s="55"/>
      <c r="N1729" s="57"/>
      <c r="O1729" s="57" t="str">
        <f t="shared" si="79"/>
        <v/>
      </c>
      <c r="Q1729" s="38" t="s">
        <v>450</v>
      </c>
      <c r="R1729" s="38" t="str" cm="1">
        <f t="array" ref="R1729">_xlfn.XLOOKUP(Q1729,INDEX(Flettilisti,,1),INDEX(Flettilisti,,2),,0)</f>
        <v>Vantar flokkun</v>
      </c>
      <c r="S1729" s="38" t="str">
        <f>IF(ISBLANK(N1729),"",IF(N1729&lt;Gögn!$J$2,Gögn!$K$2,IF(N1729&gt;Gögn!$J$4,Gögn!$K$4,Gögn!$K$3)))</f>
        <v/>
      </c>
      <c r="T1729" s="49" t="str" cm="1">
        <f t="array" aca="1" ref="T1729" ca="1">IF(ISBLANK(B1729),"",IF(R1729="Styrkhæft",_xlfn.XLOOKUP(S1729,Vegalengdir[Texti],INDIRECT("Vegalengdir["&amp;'Upplýsingar um umsækjanda'!$B$10&amp;"]"),0%,0)))</f>
        <v/>
      </c>
      <c r="U1729" s="72" t="str">
        <f t="shared" si="80"/>
        <v/>
      </c>
    </row>
    <row r="1730" spans="1:21" x14ac:dyDescent="0.25">
      <c r="A1730" s="53">
        <f t="shared" si="81"/>
        <v>1729</v>
      </c>
      <c r="B1730" s="55"/>
      <c r="C1730" s="56"/>
      <c r="D1730" s="55"/>
      <c r="E1730" s="55"/>
      <c r="F1730" s="55"/>
      <c r="G1730" s="55"/>
      <c r="H1730" s="57"/>
      <c r="I1730" s="55"/>
      <c r="J1730" s="55"/>
      <c r="K1730" s="55"/>
      <c r="L1730" s="55"/>
      <c r="M1730" s="55"/>
      <c r="N1730" s="57"/>
      <c r="O1730" s="57" t="str">
        <f t="shared" si="79"/>
        <v/>
      </c>
      <c r="Q1730" s="38" t="s">
        <v>450</v>
      </c>
      <c r="R1730" s="38" t="str" cm="1">
        <f t="array" ref="R1730">_xlfn.XLOOKUP(Q1730,INDEX(Flettilisti,,1),INDEX(Flettilisti,,2),,0)</f>
        <v>Vantar flokkun</v>
      </c>
      <c r="S1730" s="38" t="str">
        <f>IF(ISBLANK(N1730),"",IF(N1730&lt;Gögn!$J$2,Gögn!$K$2,IF(N1730&gt;Gögn!$J$4,Gögn!$K$4,Gögn!$K$3)))</f>
        <v/>
      </c>
      <c r="T1730" s="49" t="str" cm="1">
        <f t="array" aca="1" ref="T1730" ca="1">IF(ISBLANK(B1730),"",IF(R1730="Styrkhæft",_xlfn.XLOOKUP(S1730,Vegalengdir[Texti],INDIRECT("Vegalengdir["&amp;'Upplýsingar um umsækjanda'!$B$10&amp;"]"),0%,0)))</f>
        <v/>
      </c>
      <c r="U1730" s="72" t="str">
        <f t="shared" si="80"/>
        <v/>
      </c>
    </row>
    <row r="1731" spans="1:21" x14ac:dyDescent="0.25">
      <c r="A1731" s="53">
        <f t="shared" si="81"/>
        <v>1730</v>
      </c>
      <c r="B1731" s="55"/>
      <c r="C1731" s="56"/>
      <c r="D1731" s="55"/>
      <c r="E1731" s="55"/>
      <c r="F1731" s="55"/>
      <c r="G1731" s="55"/>
      <c r="H1731" s="57"/>
      <c r="I1731" s="55"/>
      <c r="J1731" s="55"/>
      <c r="K1731" s="55"/>
      <c r="L1731" s="55"/>
      <c r="M1731" s="55"/>
      <c r="N1731" s="57"/>
      <c r="O1731" s="57" t="str">
        <f t="shared" ref="O1731:O1794" si="82">IFERROR(IF(ISBLANK(B1731),"",H1731/N1731),0)</f>
        <v/>
      </c>
      <c r="Q1731" s="38" t="s">
        <v>450</v>
      </c>
      <c r="R1731" s="38" t="str" cm="1">
        <f t="array" ref="R1731">_xlfn.XLOOKUP(Q1731,INDEX(Flettilisti,,1),INDEX(Flettilisti,,2),,0)</f>
        <v>Vantar flokkun</v>
      </c>
      <c r="S1731" s="38" t="str">
        <f>IF(ISBLANK(N1731),"",IF(N1731&lt;Gögn!$J$2,Gögn!$K$2,IF(N1731&gt;Gögn!$J$4,Gögn!$K$4,Gögn!$K$3)))</f>
        <v/>
      </c>
      <c r="T1731" s="49" t="str" cm="1">
        <f t="array" aca="1" ref="T1731" ca="1">IF(ISBLANK(B1731),"",IF(R1731="Styrkhæft",_xlfn.XLOOKUP(S1731,Vegalengdir[Texti],INDIRECT("Vegalengdir["&amp;'Upplýsingar um umsækjanda'!$B$10&amp;"]"),0%,0)))</f>
        <v/>
      </c>
      <c r="U1731" s="72" t="str">
        <f t="shared" ref="U1731:U1794" si="83">IF(ISBLANK(B1731),"",T1731*H1731)</f>
        <v/>
      </c>
    </row>
    <row r="1732" spans="1:21" x14ac:dyDescent="0.25">
      <c r="A1732" s="53">
        <f t="shared" si="81"/>
        <v>1731</v>
      </c>
      <c r="B1732" s="55"/>
      <c r="C1732" s="56"/>
      <c r="D1732" s="55"/>
      <c r="E1732" s="55"/>
      <c r="F1732" s="55"/>
      <c r="G1732" s="55"/>
      <c r="H1732" s="57"/>
      <c r="I1732" s="55"/>
      <c r="J1732" s="55"/>
      <c r="K1732" s="55"/>
      <c r="L1732" s="55"/>
      <c r="M1732" s="55"/>
      <c r="N1732" s="57"/>
      <c r="O1732" s="57" t="str">
        <f t="shared" si="82"/>
        <v/>
      </c>
      <c r="Q1732" s="38" t="s">
        <v>450</v>
      </c>
      <c r="R1732" s="38" t="str" cm="1">
        <f t="array" ref="R1732">_xlfn.XLOOKUP(Q1732,INDEX(Flettilisti,,1),INDEX(Flettilisti,,2),,0)</f>
        <v>Vantar flokkun</v>
      </c>
      <c r="S1732" s="38" t="str">
        <f>IF(ISBLANK(N1732),"",IF(N1732&lt;Gögn!$J$2,Gögn!$K$2,IF(N1732&gt;Gögn!$J$4,Gögn!$K$4,Gögn!$K$3)))</f>
        <v/>
      </c>
      <c r="T1732" s="49" t="str" cm="1">
        <f t="array" aca="1" ref="T1732" ca="1">IF(ISBLANK(B1732),"",IF(R1732="Styrkhæft",_xlfn.XLOOKUP(S1732,Vegalengdir[Texti],INDIRECT("Vegalengdir["&amp;'Upplýsingar um umsækjanda'!$B$10&amp;"]"),0%,0)))</f>
        <v/>
      </c>
      <c r="U1732" s="72" t="str">
        <f t="shared" si="83"/>
        <v/>
      </c>
    </row>
    <row r="1733" spans="1:21" x14ac:dyDescent="0.25">
      <c r="A1733" s="53">
        <f t="shared" si="81"/>
        <v>1732</v>
      </c>
      <c r="B1733" s="55"/>
      <c r="C1733" s="56"/>
      <c r="D1733" s="55"/>
      <c r="E1733" s="55"/>
      <c r="F1733" s="55"/>
      <c r="G1733" s="55"/>
      <c r="H1733" s="57"/>
      <c r="I1733" s="55"/>
      <c r="J1733" s="55"/>
      <c r="K1733" s="55"/>
      <c r="L1733" s="55"/>
      <c r="M1733" s="55"/>
      <c r="N1733" s="57"/>
      <c r="O1733" s="57" t="str">
        <f t="shared" si="82"/>
        <v/>
      </c>
      <c r="Q1733" s="38" t="s">
        <v>450</v>
      </c>
      <c r="R1733" s="38" t="str" cm="1">
        <f t="array" ref="R1733">_xlfn.XLOOKUP(Q1733,INDEX(Flettilisti,,1),INDEX(Flettilisti,,2),,0)</f>
        <v>Vantar flokkun</v>
      </c>
      <c r="S1733" s="38" t="str">
        <f>IF(ISBLANK(N1733),"",IF(N1733&lt;Gögn!$J$2,Gögn!$K$2,IF(N1733&gt;Gögn!$J$4,Gögn!$K$4,Gögn!$K$3)))</f>
        <v/>
      </c>
      <c r="T1733" s="49" t="str" cm="1">
        <f t="array" aca="1" ref="T1733" ca="1">IF(ISBLANK(B1733),"",IF(R1733="Styrkhæft",_xlfn.XLOOKUP(S1733,Vegalengdir[Texti],INDIRECT("Vegalengdir["&amp;'Upplýsingar um umsækjanda'!$B$10&amp;"]"),0%,0)))</f>
        <v/>
      </c>
      <c r="U1733" s="72" t="str">
        <f t="shared" si="83"/>
        <v/>
      </c>
    </row>
    <row r="1734" spans="1:21" x14ac:dyDescent="0.25">
      <c r="A1734" s="53">
        <f t="shared" si="81"/>
        <v>1733</v>
      </c>
      <c r="B1734" s="55"/>
      <c r="C1734" s="56"/>
      <c r="D1734" s="55"/>
      <c r="E1734" s="55"/>
      <c r="F1734" s="55"/>
      <c r="G1734" s="55"/>
      <c r="H1734" s="57"/>
      <c r="I1734" s="55"/>
      <c r="J1734" s="55"/>
      <c r="K1734" s="55"/>
      <c r="L1734" s="55"/>
      <c r="M1734" s="55"/>
      <c r="N1734" s="57"/>
      <c r="O1734" s="57" t="str">
        <f t="shared" si="82"/>
        <v/>
      </c>
      <c r="Q1734" s="38" t="s">
        <v>450</v>
      </c>
      <c r="R1734" s="38" t="str" cm="1">
        <f t="array" ref="R1734">_xlfn.XLOOKUP(Q1734,INDEX(Flettilisti,,1),INDEX(Flettilisti,,2),,0)</f>
        <v>Vantar flokkun</v>
      </c>
      <c r="S1734" s="38" t="str">
        <f>IF(ISBLANK(N1734),"",IF(N1734&lt;Gögn!$J$2,Gögn!$K$2,IF(N1734&gt;Gögn!$J$4,Gögn!$K$4,Gögn!$K$3)))</f>
        <v/>
      </c>
      <c r="T1734" s="49" t="str" cm="1">
        <f t="array" aca="1" ref="T1734" ca="1">IF(ISBLANK(B1734),"",IF(R1734="Styrkhæft",_xlfn.XLOOKUP(S1734,Vegalengdir[Texti],INDIRECT("Vegalengdir["&amp;'Upplýsingar um umsækjanda'!$B$10&amp;"]"),0%,0)))</f>
        <v/>
      </c>
      <c r="U1734" s="72" t="str">
        <f t="shared" si="83"/>
        <v/>
      </c>
    </row>
    <row r="1735" spans="1:21" x14ac:dyDescent="0.25">
      <c r="A1735" s="53">
        <f t="shared" si="81"/>
        <v>1734</v>
      </c>
      <c r="B1735" s="55"/>
      <c r="C1735" s="56"/>
      <c r="D1735" s="55"/>
      <c r="E1735" s="55"/>
      <c r="F1735" s="55"/>
      <c r="G1735" s="55"/>
      <c r="H1735" s="57"/>
      <c r="I1735" s="55"/>
      <c r="J1735" s="55"/>
      <c r="K1735" s="55"/>
      <c r="L1735" s="55"/>
      <c r="M1735" s="55"/>
      <c r="N1735" s="57"/>
      <c r="O1735" s="57" t="str">
        <f t="shared" si="82"/>
        <v/>
      </c>
      <c r="Q1735" s="38" t="s">
        <v>450</v>
      </c>
      <c r="R1735" s="38" t="str" cm="1">
        <f t="array" ref="R1735">_xlfn.XLOOKUP(Q1735,INDEX(Flettilisti,,1),INDEX(Flettilisti,,2),,0)</f>
        <v>Vantar flokkun</v>
      </c>
      <c r="S1735" s="38" t="str">
        <f>IF(ISBLANK(N1735),"",IF(N1735&lt;Gögn!$J$2,Gögn!$K$2,IF(N1735&gt;Gögn!$J$4,Gögn!$K$4,Gögn!$K$3)))</f>
        <v/>
      </c>
      <c r="T1735" s="49" t="str" cm="1">
        <f t="array" aca="1" ref="T1735" ca="1">IF(ISBLANK(B1735),"",IF(R1735="Styrkhæft",_xlfn.XLOOKUP(S1735,Vegalengdir[Texti],INDIRECT("Vegalengdir["&amp;'Upplýsingar um umsækjanda'!$B$10&amp;"]"),0%,0)))</f>
        <v/>
      </c>
      <c r="U1735" s="72" t="str">
        <f t="shared" si="83"/>
        <v/>
      </c>
    </row>
    <row r="1736" spans="1:21" x14ac:dyDescent="0.25">
      <c r="A1736" s="53">
        <f t="shared" si="81"/>
        <v>1735</v>
      </c>
      <c r="B1736" s="55"/>
      <c r="C1736" s="56"/>
      <c r="D1736" s="55"/>
      <c r="E1736" s="55"/>
      <c r="F1736" s="55"/>
      <c r="G1736" s="55"/>
      <c r="H1736" s="57"/>
      <c r="I1736" s="55"/>
      <c r="J1736" s="55"/>
      <c r="K1736" s="55"/>
      <c r="L1736" s="55"/>
      <c r="M1736" s="55"/>
      <c r="N1736" s="57"/>
      <c r="O1736" s="57" t="str">
        <f t="shared" si="82"/>
        <v/>
      </c>
      <c r="Q1736" s="38" t="s">
        <v>450</v>
      </c>
      <c r="R1736" s="38" t="str" cm="1">
        <f t="array" ref="R1736">_xlfn.XLOOKUP(Q1736,INDEX(Flettilisti,,1),INDEX(Flettilisti,,2),,0)</f>
        <v>Vantar flokkun</v>
      </c>
      <c r="S1736" s="38" t="str">
        <f>IF(ISBLANK(N1736),"",IF(N1736&lt;Gögn!$J$2,Gögn!$K$2,IF(N1736&gt;Gögn!$J$4,Gögn!$K$4,Gögn!$K$3)))</f>
        <v/>
      </c>
      <c r="T1736" s="49" t="str" cm="1">
        <f t="array" aca="1" ref="T1736" ca="1">IF(ISBLANK(B1736),"",IF(R1736="Styrkhæft",_xlfn.XLOOKUP(S1736,Vegalengdir[Texti],INDIRECT("Vegalengdir["&amp;'Upplýsingar um umsækjanda'!$B$10&amp;"]"),0%,0)))</f>
        <v/>
      </c>
      <c r="U1736" s="72" t="str">
        <f t="shared" si="83"/>
        <v/>
      </c>
    </row>
    <row r="1737" spans="1:21" x14ac:dyDescent="0.25">
      <c r="A1737" s="53">
        <f t="shared" si="81"/>
        <v>1736</v>
      </c>
      <c r="B1737" s="55"/>
      <c r="C1737" s="56"/>
      <c r="D1737" s="55"/>
      <c r="E1737" s="55"/>
      <c r="F1737" s="55"/>
      <c r="G1737" s="55"/>
      <c r="H1737" s="57"/>
      <c r="I1737" s="55"/>
      <c r="J1737" s="55"/>
      <c r="K1737" s="55"/>
      <c r="L1737" s="55"/>
      <c r="M1737" s="55"/>
      <c r="N1737" s="57"/>
      <c r="O1737" s="57" t="str">
        <f t="shared" si="82"/>
        <v/>
      </c>
      <c r="Q1737" s="38" t="s">
        <v>450</v>
      </c>
      <c r="R1737" s="38" t="str" cm="1">
        <f t="array" ref="R1737">_xlfn.XLOOKUP(Q1737,INDEX(Flettilisti,,1),INDEX(Flettilisti,,2),,0)</f>
        <v>Vantar flokkun</v>
      </c>
      <c r="S1737" s="38" t="str">
        <f>IF(ISBLANK(N1737),"",IF(N1737&lt;Gögn!$J$2,Gögn!$K$2,IF(N1737&gt;Gögn!$J$4,Gögn!$K$4,Gögn!$K$3)))</f>
        <v/>
      </c>
      <c r="T1737" s="49" t="str" cm="1">
        <f t="array" aca="1" ref="T1737" ca="1">IF(ISBLANK(B1737),"",IF(R1737="Styrkhæft",_xlfn.XLOOKUP(S1737,Vegalengdir[Texti],INDIRECT("Vegalengdir["&amp;'Upplýsingar um umsækjanda'!$B$10&amp;"]"),0%,0)))</f>
        <v/>
      </c>
      <c r="U1737" s="72" t="str">
        <f t="shared" si="83"/>
        <v/>
      </c>
    </row>
    <row r="1738" spans="1:21" x14ac:dyDescent="0.25">
      <c r="A1738" s="53">
        <f t="shared" si="81"/>
        <v>1737</v>
      </c>
      <c r="B1738" s="55"/>
      <c r="C1738" s="56"/>
      <c r="D1738" s="55"/>
      <c r="E1738" s="55"/>
      <c r="F1738" s="55"/>
      <c r="G1738" s="55"/>
      <c r="H1738" s="57"/>
      <c r="I1738" s="55"/>
      <c r="J1738" s="55"/>
      <c r="K1738" s="55"/>
      <c r="L1738" s="55"/>
      <c r="M1738" s="55"/>
      <c r="N1738" s="57"/>
      <c r="O1738" s="57" t="str">
        <f t="shared" si="82"/>
        <v/>
      </c>
      <c r="Q1738" s="38" t="s">
        <v>450</v>
      </c>
      <c r="R1738" s="38" t="str" cm="1">
        <f t="array" ref="R1738">_xlfn.XLOOKUP(Q1738,INDEX(Flettilisti,,1),INDEX(Flettilisti,,2),,0)</f>
        <v>Vantar flokkun</v>
      </c>
      <c r="S1738" s="38" t="str">
        <f>IF(ISBLANK(N1738),"",IF(N1738&lt;Gögn!$J$2,Gögn!$K$2,IF(N1738&gt;Gögn!$J$4,Gögn!$K$4,Gögn!$K$3)))</f>
        <v/>
      </c>
      <c r="T1738" s="49" t="str" cm="1">
        <f t="array" aca="1" ref="T1738" ca="1">IF(ISBLANK(B1738),"",IF(R1738="Styrkhæft",_xlfn.XLOOKUP(S1738,Vegalengdir[Texti],INDIRECT("Vegalengdir["&amp;'Upplýsingar um umsækjanda'!$B$10&amp;"]"),0%,0)))</f>
        <v/>
      </c>
      <c r="U1738" s="72" t="str">
        <f t="shared" si="83"/>
        <v/>
      </c>
    </row>
    <row r="1739" spans="1:21" x14ac:dyDescent="0.25">
      <c r="A1739" s="53">
        <f t="shared" si="81"/>
        <v>1738</v>
      </c>
      <c r="B1739" s="55"/>
      <c r="C1739" s="56"/>
      <c r="D1739" s="55"/>
      <c r="E1739" s="55"/>
      <c r="F1739" s="55"/>
      <c r="G1739" s="55"/>
      <c r="H1739" s="57"/>
      <c r="I1739" s="55"/>
      <c r="J1739" s="55"/>
      <c r="K1739" s="55"/>
      <c r="L1739" s="55"/>
      <c r="M1739" s="55"/>
      <c r="N1739" s="57"/>
      <c r="O1739" s="57" t="str">
        <f t="shared" si="82"/>
        <v/>
      </c>
      <c r="Q1739" s="38" t="s">
        <v>450</v>
      </c>
      <c r="R1739" s="38" t="str" cm="1">
        <f t="array" ref="R1739">_xlfn.XLOOKUP(Q1739,INDEX(Flettilisti,,1),INDEX(Flettilisti,,2),,0)</f>
        <v>Vantar flokkun</v>
      </c>
      <c r="S1739" s="38" t="str">
        <f>IF(ISBLANK(N1739),"",IF(N1739&lt;Gögn!$J$2,Gögn!$K$2,IF(N1739&gt;Gögn!$J$4,Gögn!$K$4,Gögn!$K$3)))</f>
        <v/>
      </c>
      <c r="T1739" s="49" t="str" cm="1">
        <f t="array" aca="1" ref="T1739" ca="1">IF(ISBLANK(B1739),"",IF(R1739="Styrkhæft",_xlfn.XLOOKUP(S1739,Vegalengdir[Texti],INDIRECT("Vegalengdir["&amp;'Upplýsingar um umsækjanda'!$B$10&amp;"]"),0%,0)))</f>
        <v/>
      </c>
      <c r="U1739" s="72" t="str">
        <f t="shared" si="83"/>
        <v/>
      </c>
    </row>
    <row r="1740" spans="1:21" x14ac:dyDescent="0.25">
      <c r="A1740" s="53">
        <f t="shared" si="81"/>
        <v>1739</v>
      </c>
      <c r="B1740" s="55"/>
      <c r="C1740" s="56"/>
      <c r="D1740" s="55"/>
      <c r="E1740" s="55"/>
      <c r="F1740" s="55"/>
      <c r="G1740" s="55"/>
      <c r="H1740" s="57"/>
      <c r="I1740" s="55"/>
      <c r="J1740" s="55"/>
      <c r="K1740" s="55"/>
      <c r="L1740" s="55"/>
      <c r="M1740" s="55"/>
      <c r="N1740" s="57"/>
      <c r="O1740" s="57" t="str">
        <f t="shared" si="82"/>
        <v/>
      </c>
      <c r="Q1740" s="38" t="s">
        <v>450</v>
      </c>
      <c r="R1740" s="38" t="str" cm="1">
        <f t="array" ref="R1740">_xlfn.XLOOKUP(Q1740,INDEX(Flettilisti,,1),INDEX(Flettilisti,,2),,0)</f>
        <v>Vantar flokkun</v>
      </c>
      <c r="S1740" s="38" t="str">
        <f>IF(ISBLANK(N1740),"",IF(N1740&lt;Gögn!$J$2,Gögn!$K$2,IF(N1740&gt;Gögn!$J$4,Gögn!$K$4,Gögn!$K$3)))</f>
        <v/>
      </c>
      <c r="T1740" s="49" t="str" cm="1">
        <f t="array" aca="1" ref="T1740" ca="1">IF(ISBLANK(B1740),"",IF(R1740="Styrkhæft",_xlfn.XLOOKUP(S1740,Vegalengdir[Texti],INDIRECT("Vegalengdir["&amp;'Upplýsingar um umsækjanda'!$B$10&amp;"]"),0%,0)))</f>
        <v/>
      </c>
      <c r="U1740" s="72" t="str">
        <f t="shared" si="83"/>
        <v/>
      </c>
    </row>
    <row r="1741" spans="1:21" x14ac:dyDescent="0.25">
      <c r="A1741" s="53">
        <f t="shared" si="81"/>
        <v>1740</v>
      </c>
      <c r="B1741" s="55"/>
      <c r="C1741" s="56"/>
      <c r="D1741" s="55"/>
      <c r="E1741" s="55"/>
      <c r="F1741" s="55"/>
      <c r="G1741" s="55"/>
      <c r="H1741" s="57"/>
      <c r="I1741" s="55"/>
      <c r="J1741" s="55"/>
      <c r="K1741" s="55"/>
      <c r="L1741" s="55"/>
      <c r="M1741" s="55"/>
      <c r="N1741" s="57"/>
      <c r="O1741" s="57" t="str">
        <f t="shared" si="82"/>
        <v/>
      </c>
      <c r="Q1741" s="38" t="s">
        <v>450</v>
      </c>
      <c r="R1741" s="38" t="str" cm="1">
        <f t="array" ref="R1741">_xlfn.XLOOKUP(Q1741,INDEX(Flettilisti,,1),INDEX(Flettilisti,,2),,0)</f>
        <v>Vantar flokkun</v>
      </c>
      <c r="S1741" s="38" t="str">
        <f>IF(ISBLANK(N1741),"",IF(N1741&lt;Gögn!$J$2,Gögn!$K$2,IF(N1741&gt;Gögn!$J$4,Gögn!$K$4,Gögn!$K$3)))</f>
        <v/>
      </c>
      <c r="T1741" s="49" t="str" cm="1">
        <f t="array" aca="1" ref="T1741" ca="1">IF(ISBLANK(B1741),"",IF(R1741="Styrkhæft",_xlfn.XLOOKUP(S1741,Vegalengdir[Texti],INDIRECT("Vegalengdir["&amp;'Upplýsingar um umsækjanda'!$B$10&amp;"]"),0%,0)))</f>
        <v/>
      </c>
      <c r="U1741" s="72" t="str">
        <f t="shared" si="83"/>
        <v/>
      </c>
    </row>
    <row r="1742" spans="1:21" x14ac:dyDescent="0.25">
      <c r="A1742" s="53">
        <f t="shared" si="81"/>
        <v>1741</v>
      </c>
      <c r="B1742" s="55"/>
      <c r="C1742" s="56"/>
      <c r="D1742" s="55"/>
      <c r="E1742" s="55"/>
      <c r="F1742" s="55"/>
      <c r="G1742" s="55"/>
      <c r="H1742" s="57"/>
      <c r="I1742" s="55"/>
      <c r="J1742" s="55"/>
      <c r="K1742" s="55"/>
      <c r="L1742" s="55"/>
      <c r="M1742" s="55"/>
      <c r="N1742" s="57"/>
      <c r="O1742" s="57" t="str">
        <f t="shared" si="82"/>
        <v/>
      </c>
      <c r="Q1742" s="38" t="s">
        <v>450</v>
      </c>
      <c r="R1742" s="38" t="str" cm="1">
        <f t="array" ref="R1742">_xlfn.XLOOKUP(Q1742,INDEX(Flettilisti,,1),INDEX(Flettilisti,,2),,0)</f>
        <v>Vantar flokkun</v>
      </c>
      <c r="S1742" s="38" t="str">
        <f>IF(ISBLANK(N1742),"",IF(N1742&lt;Gögn!$J$2,Gögn!$K$2,IF(N1742&gt;Gögn!$J$4,Gögn!$K$4,Gögn!$K$3)))</f>
        <v/>
      </c>
      <c r="T1742" s="49" t="str" cm="1">
        <f t="array" aca="1" ref="T1742" ca="1">IF(ISBLANK(B1742),"",IF(R1742="Styrkhæft",_xlfn.XLOOKUP(S1742,Vegalengdir[Texti],INDIRECT("Vegalengdir["&amp;'Upplýsingar um umsækjanda'!$B$10&amp;"]"),0%,0)))</f>
        <v/>
      </c>
      <c r="U1742" s="72" t="str">
        <f t="shared" si="83"/>
        <v/>
      </c>
    </row>
    <row r="1743" spans="1:21" x14ac:dyDescent="0.25">
      <c r="A1743" s="53">
        <f t="shared" si="81"/>
        <v>1742</v>
      </c>
      <c r="B1743" s="55"/>
      <c r="C1743" s="56"/>
      <c r="D1743" s="55"/>
      <c r="E1743" s="55"/>
      <c r="F1743" s="55"/>
      <c r="G1743" s="55"/>
      <c r="H1743" s="57"/>
      <c r="I1743" s="55"/>
      <c r="J1743" s="55"/>
      <c r="K1743" s="55"/>
      <c r="L1743" s="55"/>
      <c r="M1743" s="55"/>
      <c r="N1743" s="57"/>
      <c r="O1743" s="57" t="str">
        <f t="shared" si="82"/>
        <v/>
      </c>
      <c r="Q1743" s="38" t="s">
        <v>450</v>
      </c>
      <c r="R1743" s="38" t="str" cm="1">
        <f t="array" ref="R1743">_xlfn.XLOOKUP(Q1743,INDEX(Flettilisti,,1),INDEX(Flettilisti,,2),,0)</f>
        <v>Vantar flokkun</v>
      </c>
      <c r="S1743" s="38" t="str">
        <f>IF(ISBLANK(N1743),"",IF(N1743&lt;Gögn!$J$2,Gögn!$K$2,IF(N1743&gt;Gögn!$J$4,Gögn!$K$4,Gögn!$K$3)))</f>
        <v/>
      </c>
      <c r="T1743" s="49" t="str" cm="1">
        <f t="array" aca="1" ref="T1743" ca="1">IF(ISBLANK(B1743),"",IF(R1743="Styrkhæft",_xlfn.XLOOKUP(S1743,Vegalengdir[Texti],INDIRECT("Vegalengdir["&amp;'Upplýsingar um umsækjanda'!$B$10&amp;"]"),0%,0)))</f>
        <v/>
      </c>
      <c r="U1743" s="72" t="str">
        <f t="shared" si="83"/>
        <v/>
      </c>
    </row>
    <row r="1744" spans="1:21" x14ac:dyDescent="0.25">
      <c r="A1744" s="53">
        <f t="shared" si="81"/>
        <v>1743</v>
      </c>
      <c r="B1744" s="55"/>
      <c r="C1744" s="56"/>
      <c r="D1744" s="55"/>
      <c r="E1744" s="55"/>
      <c r="F1744" s="55"/>
      <c r="G1744" s="55"/>
      <c r="H1744" s="57"/>
      <c r="I1744" s="55"/>
      <c r="J1744" s="55"/>
      <c r="K1744" s="55"/>
      <c r="L1744" s="55"/>
      <c r="M1744" s="55"/>
      <c r="N1744" s="57"/>
      <c r="O1744" s="57" t="str">
        <f t="shared" si="82"/>
        <v/>
      </c>
      <c r="Q1744" s="38" t="s">
        <v>450</v>
      </c>
      <c r="R1744" s="38" t="str" cm="1">
        <f t="array" ref="R1744">_xlfn.XLOOKUP(Q1744,INDEX(Flettilisti,,1),INDEX(Flettilisti,,2),,0)</f>
        <v>Vantar flokkun</v>
      </c>
      <c r="S1744" s="38" t="str">
        <f>IF(ISBLANK(N1744),"",IF(N1744&lt;Gögn!$J$2,Gögn!$K$2,IF(N1744&gt;Gögn!$J$4,Gögn!$K$4,Gögn!$K$3)))</f>
        <v/>
      </c>
      <c r="T1744" s="49" t="str" cm="1">
        <f t="array" aca="1" ref="T1744" ca="1">IF(ISBLANK(B1744),"",IF(R1744="Styrkhæft",_xlfn.XLOOKUP(S1744,Vegalengdir[Texti],INDIRECT("Vegalengdir["&amp;'Upplýsingar um umsækjanda'!$B$10&amp;"]"),0%,0)))</f>
        <v/>
      </c>
      <c r="U1744" s="72" t="str">
        <f t="shared" si="83"/>
        <v/>
      </c>
    </row>
    <row r="1745" spans="1:21" x14ac:dyDescent="0.25">
      <c r="A1745" s="53">
        <f t="shared" si="81"/>
        <v>1744</v>
      </c>
      <c r="B1745" s="55"/>
      <c r="C1745" s="56"/>
      <c r="D1745" s="55"/>
      <c r="E1745" s="55"/>
      <c r="F1745" s="55"/>
      <c r="G1745" s="55"/>
      <c r="H1745" s="57"/>
      <c r="I1745" s="55"/>
      <c r="J1745" s="55"/>
      <c r="K1745" s="55"/>
      <c r="L1745" s="55"/>
      <c r="M1745" s="55"/>
      <c r="N1745" s="57"/>
      <c r="O1745" s="57" t="str">
        <f t="shared" si="82"/>
        <v/>
      </c>
      <c r="Q1745" s="38" t="s">
        <v>450</v>
      </c>
      <c r="R1745" s="38" t="str" cm="1">
        <f t="array" ref="R1745">_xlfn.XLOOKUP(Q1745,INDEX(Flettilisti,,1),INDEX(Flettilisti,,2),,0)</f>
        <v>Vantar flokkun</v>
      </c>
      <c r="S1745" s="38" t="str">
        <f>IF(ISBLANK(N1745),"",IF(N1745&lt;Gögn!$J$2,Gögn!$K$2,IF(N1745&gt;Gögn!$J$4,Gögn!$K$4,Gögn!$K$3)))</f>
        <v/>
      </c>
      <c r="T1745" s="49" t="str" cm="1">
        <f t="array" aca="1" ref="T1745" ca="1">IF(ISBLANK(B1745),"",IF(R1745="Styrkhæft",_xlfn.XLOOKUP(S1745,Vegalengdir[Texti],INDIRECT("Vegalengdir["&amp;'Upplýsingar um umsækjanda'!$B$10&amp;"]"),0%,0)))</f>
        <v/>
      </c>
      <c r="U1745" s="72" t="str">
        <f t="shared" si="83"/>
        <v/>
      </c>
    </row>
    <row r="1746" spans="1:21" x14ac:dyDescent="0.25">
      <c r="A1746" s="53">
        <f t="shared" si="81"/>
        <v>1745</v>
      </c>
      <c r="B1746" s="55"/>
      <c r="C1746" s="56"/>
      <c r="D1746" s="55"/>
      <c r="E1746" s="55"/>
      <c r="F1746" s="55"/>
      <c r="G1746" s="55"/>
      <c r="H1746" s="57"/>
      <c r="I1746" s="55"/>
      <c r="J1746" s="55"/>
      <c r="K1746" s="55"/>
      <c r="L1746" s="55"/>
      <c r="M1746" s="55"/>
      <c r="N1746" s="57"/>
      <c r="O1746" s="57" t="str">
        <f t="shared" si="82"/>
        <v/>
      </c>
      <c r="Q1746" s="38" t="s">
        <v>450</v>
      </c>
      <c r="R1746" s="38" t="str" cm="1">
        <f t="array" ref="R1746">_xlfn.XLOOKUP(Q1746,INDEX(Flettilisti,,1),INDEX(Flettilisti,,2),,0)</f>
        <v>Vantar flokkun</v>
      </c>
      <c r="S1746" s="38" t="str">
        <f>IF(ISBLANK(N1746),"",IF(N1746&lt;Gögn!$J$2,Gögn!$K$2,IF(N1746&gt;Gögn!$J$4,Gögn!$K$4,Gögn!$K$3)))</f>
        <v/>
      </c>
      <c r="T1746" s="49" t="str" cm="1">
        <f t="array" aca="1" ref="T1746" ca="1">IF(ISBLANK(B1746),"",IF(R1746="Styrkhæft",_xlfn.XLOOKUP(S1746,Vegalengdir[Texti],INDIRECT("Vegalengdir["&amp;'Upplýsingar um umsækjanda'!$B$10&amp;"]"),0%,0)))</f>
        <v/>
      </c>
      <c r="U1746" s="72" t="str">
        <f t="shared" si="83"/>
        <v/>
      </c>
    </row>
    <row r="1747" spans="1:21" x14ac:dyDescent="0.25">
      <c r="A1747" s="53">
        <f t="shared" si="81"/>
        <v>1746</v>
      </c>
      <c r="B1747" s="55"/>
      <c r="C1747" s="56"/>
      <c r="D1747" s="55"/>
      <c r="E1747" s="55"/>
      <c r="F1747" s="55"/>
      <c r="G1747" s="55"/>
      <c r="H1747" s="57"/>
      <c r="I1747" s="55"/>
      <c r="J1747" s="55"/>
      <c r="K1747" s="55"/>
      <c r="L1747" s="55"/>
      <c r="M1747" s="55"/>
      <c r="N1747" s="57"/>
      <c r="O1747" s="57" t="str">
        <f t="shared" si="82"/>
        <v/>
      </c>
      <c r="Q1747" s="38" t="s">
        <v>450</v>
      </c>
      <c r="R1747" s="38" t="str" cm="1">
        <f t="array" ref="R1747">_xlfn.XLOOKUP(Q1747,INDEX(Flettilisti,,1),INDEX(Flettilisti,,2),,0)</f>
        <v>Vantar flokkun</v>
      </c>
      <c r="S1747" s="38" t="str">
        <f>IF(ISBLANK(N1747),"",IF(N1747&lt;Gögn!$J$2,Gögn!$K$2,IF(N1747&gt;Gögn!$J$4,Gögn!$K$4,Gögn!$K$3)))</f>
        <v/>
      </c>
      <c r="T1747" s="49" t="str" cm="1">
        <f t="array" aca="1" ref="T1747" ca="1">IF(ISBLANK(B1747),"",IF(R1747="Styrkhæft",_xlfn.XLOOKUP(S1747,Vegalengdir[Texti],INDIRECT("Vegalengdir["&amp;'Upplýsingar um umsækjanda'!$B$10&amp;"]"),0%,0)))</f>
        <v/>
      </c>
      <c r="U1747" s="72" t="str">
        <f t="shared" si="83"/>
        <v/>
      </c>
    </row>
    <row r="1748" spans="1:21" x14ac:dyDescent="0.25">
      <c r="A1748" s="53">
        <f t="shared" si="81"/>
        <v>1747</v>
      </c>
      <c r="B1748" s="55"/>
      <c r="C1748" s="56"/>
      <c r="D1748" s="55"/>
      <c r="E1748" s="55"/>
      <c r="F1748" s="55"/>
      <c r="G1748" s="55"/>
      <c r="H1748" s="57"/>
      <c r="I1748" s="55"/>
      <c r="J1748" s="55"/>
      <c r="K1748" s="55"/>
      <c r="L1748" s="55"/>
      <c r="M1748" s="55"/>
      <c r="N1748" s="57"/>
      <c r="O1748" s="57" t="str">
        <f t="shared" si="82"/>
        <v/>
      </c>
      <c r="Q1748" s="38" t="s">
        <v>450</v>
      </c>
      <c r="R1748" s="38" t="str" cm="1">
        <f t="array" ref="R1748">_xlfn.XLOOKUP(Q1748,INDEX(Flettilisti,,1),INDEX(Flettilisti,,2),,0)</f>
        <v>Vantar flokkun</v>
      </c>
      <c r="S1748" s="38" t="str">
        <f>IF(ISBLANK(N1748),"",IF(N1748&lt;Gögn!$J$2,Gögn!$K$2,IF(N1748&gt;Gögn!$J$4,Gögn!$K$4,Gögn!$K$3)))</f>
        <v/>
      </c>
      <c r="T1748" s="49" t="str" cm="1">
        <f t="array" aca="1" ref="T1748" ca="1">IF(ISBLANK(B1748),"",IF(R1748="Styrkhæft",_xlfn.XLOOKUP(S1748,Vegalengdir[Texti],INDIRECT("Vegalengdir["&amp;'Upplýsingar um umsækjanda'!$B$10&amp;"]"),0%,0)))</f>
        <v/>
      </c>
      <c r="U1748" s="72" t="str">
        <f t="shared" si="83"/>
        <v/>
      </c>
    </row>
    <row r="1749" spans="1:21" x14ac:dyDescent="0.25">
      <c r="A1749" s="53">
        <f t="shared" si="81"/>
        <v>1748</v>
      </c>
      <c r="B1749" s="55"/>
      <c r="C1749" s="56"/>
      <c r="D1749" s="55"/>
      <c r="E1749" s="55"/>
      <c r="F1749" s="55"/>
      <c r="G1749" s="55"/>
      <c r="H1749" s="57"/>
      <c r="I1749" s="55"/>
      <c r="J1749" s="55"/>
      <c r="K1749" s="55"/>
      <c r="L1749" s="55"/>
      <c r="M1749" s="55"/>
      <c r="N1749" s="57"/>
      <c r="O1749" s="57" t="str">
        <f t="shared" si="82"/>
        <v/>
      </c>
      <c r="Q1749" s="38" t="s">
        <v>450</v>
      </c>
      <c r="R1749" s="38" t="str" cm="1">
        <f t="array" ref="R1749">_xlfn.XLOOKUP(Q1749,INDEX(Flettilisti,,1),INDEX(Flettilisti,,2),,0)</f>
        <v>Vantar flokkun</v>
      </c>
      <c r="S1749" s="38" t="str">
        <f>IF(ISBLANK(N1749),"",IF(N1749&lt;Gögn!$J$2,Gögn!$K$2,IF(N1749&gt;Gögn!$J$4,Gögn!$K$4,Gögn!$K$3)))</f>
        <v/>
      </c>
      <c r="T1749" s="49" t="str" cm="1">
        <f t="array" aca="1" ref="T1749" ca="1">IF(ISBLANK(B1749),"",IF(R1749="Styrkhæft",_xlfn.XLOOKUP(S1749,Vegalengdir[Texti],INDIRECT("Vegalengdir["&amp;'Upplýsingar um umsækjanda'!$B$10&amp;"]"),0%,0)))</f>
        <v/>
      </c>
      <c r="U1749" s="72" t="str">
        <f t="shared" si="83"/>
        <v/>
      </c>
    </row>
    <row r="1750" spans="1:21" x14ac:dyDescent="0.25">
      <c r="A1750" s="53">
        <f t="shared" si="81"/>
        <v>1749</v>
      </c>
      <c r="B1750" s="55"/>
      <c r="C1750" s="56"/>
      <c r="D1750" s="55"/>
      <c r="E1750" s="55"/>
      <c r="F1750" s="55"/>
      <c r="G1750" s="55"/>
      <c r="H1750" s="57"/>
      <c r="I1750" s="55"/>
      <c r="J1750" s="55"/>
      <c r="K1750" s="55"/>
      <c r="L1750" s="55"/>
      <c r="M1750" s="55"/>
      <c r="N1750" s="57"/>
      <c r="O1750" s="57" t="str">
        <f t="shared" si="82"/>
        <v/>
      </c>
      <c r="Q1750" s="38" t="s">
        <v>450</v>
      </c>
      <c r="R1750" s="38" t="str" cm="1">
        <f t="array" ref="R1750">_xlfn.XLOOKUP(Q1750,INDEX(Flettilisti,,1),INDEX(Flettilisti,,2),,0)</f>
        <v>Vantar flokkun</v>
      </c>
      <c r="S1750" s="38" t="str">
        <f>IF(ISBLANK(N1750),"",IF(N1750&lt;Gögn!$J$2,Gögn!$K$2,IF(N1750&gt;Gögn!$J$4,Gögn!$K$4,Gögn!$K$3)))</f>
        <v/>
      </c>
      <c r="T1750" s="49" t="str" cm="1">
        <f t="array" aca="1" ref="T1750" ca="1">IF(ISBLANK(B1750),"",IF(R1750="Styrkhæft",_xlfn.XLOOKUP(S1750,Vegalengdir[Texti],INDIRECT("Vegalengdir["&amp;'Upplýsingar um umsækjanda'!$B$10&amp;"]"),0%,0)))</f>
        <v/>
      </c>
      <c r="U1750" s="72" t="str">
        <f t="shared" si="83"/>
        <v/>
      </c>
    </row>
    <row r="1751" spans="1:21" x14ac:dyDescent="0.25">
      <c r="A1751" s="53">
        <f t="shared" si="81"/>
        <v>1750</v>
      </c>
      <c r="B1751" s="55"/>
      <c r="C1751" s="56"/>
      <c r="D1751" s="55"/>
      <c r="E1751" s="55"/>
      <c r="F1751" s="55"/>
      <c r="G1751" s="55"/>
      <c r="H1751" s="57"/>
      <c r="I1751" s="55"/>
      <c r="J1751" s="55"/>
      <c r="K1751" s="55"/>
      <c r="L1751" s="55"/>
      <c r="M1751" s="55"/>
      <c r="N1751" s="57"/>
      <c r="O1751" s="57" t="str">
        <f t="shared" si="82"/>
        <v/>
      </c>
      <c r="Q1751" s="38" t="s">
        <v>450</v>
      </c>
      <c r="R1751" s="38" t="str" cm="1">
        <f t="array" ref="R1751">_xlfn.XLOOKUP(Q1751,INDEX(Flettilisti,,1),INDEX(Flettilisti,,2),,0)</f>
        <v>Vantar flokkun</v>
      </c>
      <c r="S1751" s="38" t="str">
        <f>IF(ISBLANK(N1751),"",IF(N1751&lt;Gögn!$J$2,Gögn!$K$2,IF(N1751&gt;Gögn!$J$4,Gögn!$K$4,Gögn!$K$3)))</f>
        <v/>
      </c>
      <c r="T1751" s="49" t="str" cm="1">
        <f t="array" aca="1" ref="T1751" ca="1">IF(ISBLANK(B1751),"",IF(R1751="Styrkhæft",_xlfn.XLOOKUP(S1751,Vegalengdir[Texti],INDIRECT("Vegalengdir["&amp;'Upplýsingar um umsækjanda'!$B$10&amp;"]"),0%,0)))</f>
        <v/>
      </c>
      <c r="U1751" s="72" t="str">
        <f t="shared" si="83"/>
        <v/>
      </c>
    </row>
    <row r="1752" spans="1:21" x14ac:dyDescent="0.25">
      <c r="A1752" s="53">
        <f t="shared" si="81"/>
        <v>1751</v>
      </c>
      <c r="B1752" s="55"/>
      <c r="C1752" s="56"/>
      <c r="D1752" s="55"/>
      <c r="E1752" s="55"/>
      <c r="F1752" s="55"/>
      <c r="G1752" s="55"/>
      <c r="H1752" s="57"/>
      <c r="I1752" s="55"/>
      <c r="J1752" s="55"/>
      <c r="K1752" s="55"/>
      <c r="L1752" s="55"/>
      <c r="M1752" s="55"/>
      <c r="N1752" s="57"/>
      <c r="O1752" s="57" t="str">
        <f t="shared" si="82"/>
        <v/>
      </c>
      <c r="Q1752" s="38" t="s">
        <v>450</v>
      </c>
      <c r="R1752" s="38" t="str" cm="1">
        <f t="array" ref="R1752">_xlfn.XLOOKUP(Q1752,INDEX(Flettilisti,,1),INDEX(Flettilisti,,2),,0)</f>
        <v>Vantar flokkun</v>
      </c>
      <c r="S1752" s="38" t="str">
        <f>IF(ISBLANK(N1752),"",IF(N1752&lt;Gögn!$J$2,Gögn!$K$2,IF(N1752&gt;Gögn!$J$4,Gögn!$K$4,Gögn!$K$3)))</f>
        <v/>
      </c>
      <c r="T1752" s="49" t="str" cm="1">
        <f t="array" aca="1" ref="T1752" ca="1">IF(ISBLANK(B1752),"",IF(R1752="Styrkhæft",_xlfn.XLOOKUP(S1752,Vegalengdir[Texti],INDIRECT("Vegalengdir["&amp;'Upplýsingar um umsækjanda'!$B$10&amp;"]"),0%,0)))</f>
        <v/>
      </c>
      <c r="U1752" s="72" t="str">
        <f t="shared" si="83"/>
        <v/>
      </c>
    </row>
    <row r="1753" spans="1:21" x14ac:dyDescent="0.25">
      <c r="A1753" s="53">
        <f t="shared" si="81"/>
        <v>1752</v>
      </c>
      <c r="B1753" s="55"/>
      <c r="C1753" s="56"/>
      <c r="D1753" s="55"/>
      <c r="E1753" s="55"/>
      <c r="F1753" s="55"/>
      <c r="G1753" s="55"/>
      <c r="H1753" s="57"/>
      <c r="I1753" s="55"/>
      <c r="J1753" s="55"/>
      <c r="K1753" s="55"/>
      <c r="L1753" s="55"/>
      <c r="M1753" s="55"/>
      <c r="N1753" s="57"/>
      <c r="O1753" s="57" t="str">
        <f t="shared" si="82"/>
        <v/>
      </c>
      <c r="Q1753" s="38" t="s">
        <v>450</v>
      </c>
      <c r="R1753" s="38" t="str" cm="1">
        <f t="array" ref="R1753">_xlfn.XLOOKUP(Q1753,INDEX(Flettilisti,,1),INDEX(Flettilisti,,2),,0)</f>
        <v>Vantar flokkun</v>
      </c>
      <c r="S1753" s="38" t="str">
        <f>IF(ISBLANK(N1753),"",IF(N1753&lt;Gögn!$J$2,Gögn!$K$2,IF(N1753&gt;Gögn!$J$4,Gögn!$K$4,Gögn!$K$3)))</f>
        <v/>
      </c>
      <c r="T1753" s="49" t="str" cm="1">
        <f t="array" aca="1" ref="T1753" ca="1">IF(ISBLANK(B1753),"",IF(R1753="Styrkhæft",_xlfn.XLOOKUP(S1753,Vegalengdir[Texti],INDIRECT("Vegalengdir["&amp;'Upplýsingar um umsækjanda'!$B$10&amp;"]"),0%,0)))</f>
        <v/>
      </c>
      <c r="U1753" s="72" t="str">
        <f t="shared" si="83"/>
        <v/>
      </c>
    </row>
    <row r="1754" spans="1:21" x14ac:dyDescent="0.25">
      <c r="A1754" s="53">
        <f t="shared" si="81"/>
        <v>1753</v>
      </c>
      <c r="B1754" s="55"/>
      <c r="C1754" s="56"/>
      <c r="D1754" s="55"/>
      <c r="E1754" s="55"/>
      <c r="F1754" s="55"/>
      <c r="G1754" s="55"/>
      <c r="H1754" s="57"/>
      <c r="I1754" s="55"/>
      <c r="J1754" s="55"/>
      <c r="K1754" s="55"/>
      <c r="L1754" s="55"/>
      <c r="M1754" s="55"/>
      <c r="N1754" s="57"/>
      <c r="O1754" s="57" t="str">
        <f t="shared" si="82"/>
        <v/>
      </c>
      <c r="Q1754" s="38" t="s">
        <v>450</v>
      </c>
      <c r="R1754" s="38" t="str" cm="1">
        <f t="array" ref="R1754">_xlfn.XLOOKUP(Q1754,INDEX(Flettilisti,,1),INDEX(Flettilisti,,2),,0)</f>
        <v>Vantar flokkun</v>
      </c>
      <c r="S1754" s="38" t="str">
        <f>IF(ISBLANK(N1754),"",IF(N1754&lt;Gögn!$J$2,Gögn!$K$2,IF(N1754&gt;Gögn!$J$4,Gögn!$K$4,Gögn!$K$3)))</f>
        <v/>
      </c>
      <c r="T1754" s="49" t="str" cm="1">
        <f t="array" aca="1" ref="T1754" ca="1">IF(ISBLANK(B1754),"",IF(R1754="Styrkhæft",_xlfn.XLOOKUP(S1754,Vegalengdir[Texti],INDIRECT("Vegalengdir["&amp;'Upplýsingar um umsækjanda'!$B$10&amp;"]"),0%,0)))</f>
        <v/>
      </c>
      <c r="U1754" s="72" t="str">
        <f t="shared" si="83"/>
        <v/>
      </c>
    </row>
    <row r="1755" spans="1:21" x14ac:dyDescent="0.25">
      <c r="A1755" s="53">
        <f t="shared" si="81"/>
        <v>1754</v>
      </c>
      <c r="B1755" s="55"/>
      <c r="C1755" s="56"/>
      <c r="D1755" s="55"/>
      <c r="E1755" s="55"/>
      <c r="F1755" s="55"/>
      <c r="G1755" s="55"/>
      <c r="H1755" s="57"/>
      <c r="I1755" s="55"/>
      <c r="J1755" s="55"/>
      <c r="K1755" s="55"/>
      <c r="L1755" s="55"/>
      <c r="M1755" s="55"/>
      <c r="N1755" s="57"/>
      <c r="O1755" s="57" t="str">
        <f t="shared" si="82"/>
        <v/>
      </c>
      <c r="Q1755" s="38" t="s">
        <v>450</v>
      </c>
      <c r="R1755" s="38" t="str" cm="1">
        <f t="array" ref="R1755">_xlfn.XLOOKUP(Q1755,INDEX(Flettilisti,,1),INDEX(Flettilisti,,2),,0)</f>
        <v>Vantar flokkun</v>
      </c>
      <c r="S1755" s="38" t="str">
        <f>IF(ISBLANK(N1755),"",IF(N1755&lt;Gögn!$J$2,Gögn!$K$2,IF(N1755&gt;Gögn!$J$4,Gögn!$K$4,Gögn!$K$3)))</f>
        <v/>
      </c>
      <c r="T1755" s="49" t="str" cm="1">
        <f t="array" aca="1" ref="T1755" ca="1">IF(ISBLANK(B1755),"",IF(R1755="Styrkhæft",_xlfn.XLOOKUP(S1755,Vegalengdir[Texti],INDIRECT("Vegalengdir["&amp;'Upplýsingar um umsækjanda'!$B$10&amp;"]"),0%,0)))</f>
        <v/>
      </c>
      <c r="U1755" s="72" t="str">
        <f t="shared" si="83"/>
        <v/>
      </c>
    </row>
    <row r="1756" spans="1:21" x14ac:dyDescent="0.25">
      <c r="A1756" s="53">
        <f t="shared" si="81"/>
        <v>1755</v>
      </c>
      <c r="B1756" s="55"/>
      <c r="C1756" s="56"/>
      <c r="D1756" s="55"/>
      <c r="E1756" s="55"/>
      <c r="F1756" s="55"/>
      <c r="G1756" s="55"/>
      <c r="H1756" s="57"/>
      <c r="I1756" s="55"/>
      <c r="J1756" s="55"/>
      <c r="K1756" s="55"/>
      <c r="L1756" s="55"/>
      <c r="M1756" s="55"/>
      <c r="N1756" s="57"/>
      <c r="O1756" s="57" t="str">
        <f t="shared" si="82"/>
        <v/>
      </c>
      <c r="Q1756" s="38" t="s">
        <v>450</v>
      </c>
      <c r="R1756" s="38" t="str" cm="1">
        <f t="array" ref="R1756">_xlfn.XLOOKUP(Q1756,INDEX(Flettilisti,,1),INDEX(Flettilisti,,2),,0)</f>
        <v>Vantar flokkun</v>
      </c>
      <c r="S1756" s="38" t="str">
        <f>IF(ISBLANK(N1756),"",IF(N1756&lt;Gögn!$J$2,Gögn!$K$2,IF(N1756&gt;Gögn!$J$4,Gögn!$K$4,Gögn!$K$3)))</f>
        <v/>
      </c>
      <c r="T1756" s="49" t="str" cm="1">
        <f t="array" aca="1" ref="T1756" ca="1">IF(ISBLANK(B1756),"",IF(R1756="Styrkhæft",_xlfn.XLOOKUP(S1756,Vegalengdir[Texti],INDIRECT("Vegalengdir["&amp;'Upplýsingar um umsækjanda'!$B$10&amp;"]"),0%,0)))</f>
        <v/>
      </c>
      <c r="U1756" s="72" t="str">
        <f t="shared" si="83"/>
        <v/>
      </c>
    </row>
    <row r="1757" spans="1:21" x14ac:dyDescent="0.25">
      <c r="A1757" s="53">
        <f t="shared" si="81"/>
        <v>1756</v>
      </c>
      <c r="B1757" s="55"/>
      <c r="C1757" s="56"/>
      <c r="D1757" s="55"/>
      <c r="E1757" s="55"/>
      <c r="F1757" s="55"/>
      <c r="G1757" s="55"/>
      <c r="H1757" s="57"/>
      <c r="I1757" s="55"/>
      <c r="J1757" s="55"/>
      <c r="K1757" s="55"/>
      <c r="L1757" s="55"/>
      <c r="M1757" s="55"/>
      <c r="N1757" s="57"/>
      <c r="O1757" s="57" t="str">
        <f t="shared" si="82"/>
        <v/>
      </c>
      <c r="Q1757" s="38" t="s">
        <v>450</v>
      </c>
      <c r="R1757" s="38" t="str" cm="1">
        <f t="array" ref="R1757">_xlfn.XLOOKUP(Q1757,INDEX(Flettilisti,,1),INDEX(Flettilisti,,2),,0)</f>
        <v>Vantar flokkun</v>
      </c>
      <c r="S1757" s="38" t="str">
        <f>IF(ISBLANK(N1757),"",IF(N1757&lt;Gögn!$J$2,Gögn!$K$2,IF(N1757&gt;Gögn!$J$4,Gögn!$K$4,Gögn!$K$3)))</f>
        <v/>
      </c>
      <c r="T1757" s="49" t="str" cm="1">
        <f t="array" aca="1" ref="T1757" ca="1">IF(ISBLANK(B1757),"",IF(R1757="Styrkhæft",_xlfn.XLOOKUP(S1757,Vegalengdir[Texti],INDIRECT("Vegalengdir["&amp;'Upplýsingar um umsækjanda'!$B$10&amp;"]"),0%,0)))</f>
        <v/>
      </c>
      <c r="U1757" s="72" t="str">
        <f t="shared" si="83"/>
        <v/>
      </c>
    </row>
    <row r="1758" spans="1:21" x14ac:dyDescent="0.25">
      <c r="A1758" s="53">
        <f t="shared" si="81"/>
        <v>1757</v>
      </c>
      <c r="B1758" s="55"/>
      <c r="C1758" s="56"/>
      <c r="D1758" s="55"/>
      <c r="E1758" s="55"/>
      <c r="F1758" s="55"/>
      <c r="G1758" s="55"/>
      <c r="H1758" s="57"/>
      <c r="I1758" s="55"/>
      <c r="J1758" s="55"/>
      <c r="K1758" s="55"/>
      <c r="L1758" s="55"/>
      <c r="M1758" s="55"/>
      <c r="N1758" s="57"/>
      <c r="O1758" s="57" t="str">
        <f t="shared" si="82"/>
        <v/>
      </c>
      <c r="Q1758" s="38" t="s">
        <v>450</v>
      </c>
      <c r="R1758" s="38" t="str" cm="1">
        <f t="array" ref="R1758">_xlfn.XLOOKUP(Q1758,INDEX(Flettilisti,,1),INDEX(Flettilisti,,2),,0)</f>
        <v>Vantar flokkun</v>
      </c>
      <c r="S1758" s="38" t="str">
        <f>IF(ISBLANK(N1758),"",IF(N1758&lt;Gögn!$J$2,Gögn!$K$2,IF(N1758&gt;Gögn!$J$4,Gögn!$K$4,Gögn!$K$3)))</f>
        <v/>
      </c>
      <c r="T1758" s="49" t="str" cm="1">
        <f t="array" aca="1" ref="T1758" ca="1">IF(ISBLANK(B1758),"",IF(R1758="Styrkhæft",_xlfn.XLOOKUP(S1758,Vegalengdir[Texti],INDIRECT("Vegalengdir["&amp;'Upplýsingar um umsækjanda'!$B$10&amp;"]"),0%,0)))</f>
        <v/>
      </c>
      <c r="U1758" s="72" t="str">
        <f t="shared" si="83"/>
        <v/>
      </c>
    </row>
    <row r="1759" spans="1:21" x14ac:dyDescent="0.25">
      <c r="A1759" s="53">
        <f t="shared" si="81"/>
        <v>1758</v>
      </c>
      <c r="B1759" s="55"/>
      <c r="C1759" s="56"/>
      <c r="D1759" s="55"/>
      <c r="E1759" s="55"/>
      <c r="F1759" s="55"/>
      <c r="G1759" s="55"/>
      <c r="H1759" s="57"/>
      <c r="I1759" s="55"/>
      <c r="J1759" s="55"/>
      <c r="K1759" s="55"/>
      <c r="L1759" s="55"/>
      <c r="M1759" s="55"/>
      <c r="N1759" s="57"/>
      <c r="O1759" s="57" t="str">
        <f t="shared" si="82"/>
        <v/>
      </c>
      <c r="Q1759" s="38" t="s">
        <v>450</v>
      </c>
      <c r="R1759" s="38" t="str" cm="1">
        <f t="array" ref="R1759">_xlfn.XLOOKUP(Q1759,INDEX(Flettilisti,,1),INDEX(Flettilisti,,2),,0)</f>
        <v>Vantar flokkun</v>
      </c>
      <c r="S1759" s="38" t="str">
        <f>IF(ISBLANK(N1759),"",IF(N1759&lt;Gögn!$J$2,Gögn!$K$2,IF(N1759&gt;Gögn!$J$4,Gögn!$K$4,Gögn!$K$3)))</f>
        <v/>
      </c>
      <c r="T1759" s="49" t="str" cm="1">
        <f t="array" aca="1" ref="T1759" ca="1">IF(ISBLANK(B1759),"",IF(R1759="Styrkhæft",_xlfn.XLOOKUP(S1759,Vegalengdir[Texti],INDIRECT("Vegalengdir["&amp;'Upplýsingar um umsækjanda'!$B$10&amp;"]"),0%,0)))</f>
        <v/>
      </c>
      <c r="U1759" s="72" t="str">
        <f t="shared" si="83"/>
        <v/>
      </c>
    </row>
    <row r="1760" spans="1:21" x14ac:dyDescent="0.25">
      <c r="A1760" s="53">
        <f t="shared" si="81"/>
        <v>1759</v>
      </c>
      <c r="B1760" s="55"/>
      <c r="C1760" s="56"/>
      <c r="D1760" s="55"/>
      <c r="E1760" s="55"/>
      <c r="F1760" s="55"/>
      <c r="G1760" s="55"/>
      <c r="H1760" s="57"/>
      <c r="I1760" s="55"/>
      <c r="J1760" s="55"/>
      <c r="K1760" s="55"/>
      <c r="L1760" s="55"/>
      <c r="M1760" s="55"/>
      <c r="N1760" s="57"/>
      <c r="O1760" s="57" t="str">
        <f t="shared" si="82"/>
        <v/>
      </c>
      <c r="Q1760" s="38" t="s">
        <v>450</v>
      </c>
      <c r="R1760" s="38" t="str" cm="1">
        <f t="array" ref="R1760">_xlfn.XLOOKUP(Q1760,INDEX(Flettilisti,,1),INDEX(Flettilisti,,2),,0)</f>
        <v>Vantar flokkun</v>
      </c>
      <c r="S1760" s="38" t="str">
        <f>IF(ISBLANK(N1760),"",IF(N1760&lt;Gögn!$J$2,Gögn!$K$2,IF(N1760&gt;Gögn!$J$4,Gögn!$K$4,Gögn!$K$3)))</f>
        <v/>
      </c>
      <c r="T1760" s="49" t="str" cm="1">
        <f t="array" aca="1" ref="T1760" ca="1">IF(ISBLANK(B1760),"",IF(R1760="Styrkhæft",_xlfn.XLOOKUP(S1760,Vegalengdir[Texti],INDIRECT("Vegalengdir["&amp;'Upplýsingar um umsækjanda'!$B$10&amp;"]"),0%,0)))</f>
        <v/>
      </c>
      <c r="U1760" s="72" t="str">
        <f t="shared" si="83"/>
        <v/>
      </c>
    </row>
    <row r="1761" spans="1:21" x14ac:dyDescent="0.25">
      <c r="A1761" s="53">
        <f t="shared" si="81"/>
        <v>1760</v>
      </c>
      <c r="B1761" s="55"/>
      <c r="C1761" s="56"/>
      <c r="D1761" s="55"/>
      <c r="E1761" s="55"/>
      <c r="F1761" s="55"/>
      <c r="G1761" s="55"/>
      <c r="H1761" s="57"/>
      <c r="I1761" s="55"/>
      <c r="J1761" s="55"/>
      <c r="K1761" s="55"/>
      <c r="L1761" s="55"/>
      <c r="M1761" s="55"/>
      <c r="N1761" s="57"/>
      <c r="O1761" s="57" t="str">
        <f t="shared" si="82"/>
        <v/>
      </c>
      <c r="Q1761" s="38" t="s">
        <v>450</v>
      </c>
      <c r="R1761" s="38" t="str" cm="1">
        <f t="array" ref="R1761">_xlfn.XLOOKUP(Q1761,INDEX(Flettilisti,,1),INDEX(Flettilisti,,2),,0)</f>
        <v>Vantar flokkun</v>
      </c>
      <c r="S1761" s="38" t="str">
        <f>IF(ISBLANK(N1761),"",IF(N1761&lt;Gögn!$J$2,Gögn!$K$2,IF(N1761&gt;Gögn!$J$4,Gögn!$K$4,Gögn!$K$3)))</f>
        <v/>
      </c>
      <c r="T1761" s="49" t="str" cm="1">
        <f t="array" aca="1" ref="T1761" ca="1">IF(ISBLANK(B1761),"",IF(R1761="Styrkhæft",_xlfn.XLOOKUP(S1761,Vegalengdir[Texti],INDIRECT("Vegalengdir["&amp;'Upplýsingar um umsækjanda'!$B$10&amp;"]"),0%,0)))</f>
        <v/>
      </c>
      <c r="U1761" s="72" t="str">
        <f t="shared" si="83"/>
        <v/>
      </c>
    </row>
    <row r="1762" spans="1:21" x14ac:dyDescent="0.25">
      <c r="A1762" s="53">
        <f t="shared" si="81"/>
        <v>1761</v>
      </c>
      <c r="B1762" s="55"/>
      <c r="C1762" s="56"/>
      <c r="D1762" s="55"/>
      <c r="E1762" s="55"/>
      <c r="F1762" s="55"/>
      <c r="G1762" s="55"/>
      <c r="H1762" s="57"/>
      <c r="I1762" s="55"/>
      <c r="J1762" s="55"/>
      <c r="K1762" s="55"/>
      <c r="L1762" s="55"/>
      <c r="M1762" s="55"/>
      <c r="N1762" s="57"/>
      <c r="O1762" s="57" t="str">
        <f t="shared" si="82"/>
        <v/>
      </c>
      <c r="Q1762" s="38" t="s">
        <v>450</v>
      </c>
      <c r="R1762" s="38" t="str" cm="1">
        <f t="array" ref="R1762">_xlfn.XLOOKUP(Q1762,INDEX(Flettilisti,,1),INDEX(Flettilisti,,2),,0)</f>
        <v>Vantar flokkun</v>
      </c>
      <c r="S1762" s="38" t="str">
        <f>IF(ISBLANK(N1762),"",IF(N1762&lt;Gögn!$J$2,Gögn!$K$2,IF(N1762&gt;Gögn!$J$4,Gögn!$K$4,Gögn!$K$3)))</f>
        <v/>
      </c>
      <c r="T1762" s="49" t="str" cm="1">
        <f t="array" aca="1" ref="T1762" ca="1">IF(ISBLANK(B1762),"",IF(R1762="Styrkhæft",_xlfn.XLOOKUP(S1762,Vegalengdir[Texti],INDIRECT("Vegalengdir["&amp;'Upplýsingar um umsækjanda'!$B$10&amp;"]"),0%,0)))</f>
        <v/>
      </c>
      <c r="U1762" s="72" t="str">
        <f t="shared" si="83"/>
        <v/>
      </c>
    </row>
    <row r="1763" spans="1:21" x14ac:dyDescent="0.25">
      <c r="A1763" s="53">
        <f t="shared" si="81"/>
        <v>1762</v>
      </c>
      <c r="B1763" s="55"/>
      <c r="C1763" s="56"/>
      <c r="D1763" s="55"/>
      <c r="E1763" s="55"/>
      <c r="F1763" s="55"/>
      <c r="G1763" s="55"/>
      <c r="H1763" s="57"/>
      <c r="I1763" s="55"/>
      <c r="J1763" s="55"/>
      <c r="K1763" s="55"/>
      <c r="L1763" s="55"/>
      <c r="M1763" s="55"/>
      <c r="N1763" s="57"/>
      <c r="O1763" s="57" t="str">
        <f t="shared" si="82"/>
        <v/>
      </c>
      <c r="Q1763" s="38" t="s">
        <v>450</v>
      </c>
      <c r="R1763" s="38" t="str" cm="1">
        <f t="array" ref="R1763">_xlfn.XLOOKUP(Q1763,INDEX(Flettilisti,,1),INDEX(Flettilisti,,2),,0)</f>
        <v>Vantar flokkun</v>
      </c>
      <c r="S1763" s="38" t="str">
        <f>IF(ISBLANK(N1763),"",IF(N1763&lt;Gögn!$J$2,Gögn!$K$2,IF(N1763&gt;Gögn!$J$4,Gögn!$K$4,Gögn!$K$3)))</f>
        <v/>
      </c>
      <c r="T1763" s="49" t="str" cm="1">
        <f t="array" aca="1" ref="T1763" ca="1">IF(ISBLANK(B1763),"",IF(R1763="Styrkhæft",_xlfn.XLOOKUP(S1763,Vegalengdir[Texti],INDIRECT("Vegalengdir["&amp;'Upplýsingar um umsækjanda'!$B$10&amp;"]"),0%,0)))</f>
        <v/>
      </c>
      <c r="U1763" s="72" t="str">
        <f t="shared" si="83"/>
        <v/>
      </c>
    </row>
    <row r="1764" spans="1:21" x14ac:dyDescent="0.25">
      <c r="A1764" s="53">
        <f t="shared" si="81"/>
        <v>1763</v>
      </c>
      <c r="B1764" s="55"/>
      <c r="C1764" s="56"/>
      <c r="D1764" s="55"/>
      <c r="E1764" s="55"/>
      <c r="F1764" s="55"/>
      <c r="G1764" s="55"/>
      <c r="H1764" s="57"/>
      <c r="I1764" s="55"/>
      <c r="J1764" s="55"/>
      <c r="K1764" s="55"/>
      <c r="L1764" s="55"/>
      <c r="M1764" s="55"/>
      <c r="N1764" s="57"/>
      <c r="O1764" s="57" t="str">
        <f t="shared" si="82"/>
        <v/>
      </c>
      <c r="Q1764" s="38" t="s">
        <v>450</v>
      </c>
      <c r="R1764" s="38" t="str" cm="1">
        <f t="array" ref="R1764">_xlfn.XLOOKUP(Q1764,INDEX(Flettilisti,,1),INDEX(Flettilisti,,2),,0)</f>
        <v>Vantar flokkun</v>
      </c>
      <c r="S1764" s="38" t="str">
        <f>IF(ISBLANK(N1764),"",IF(N1764&lt;Gögn!$J$2,Gögn!$K$2,IF(N1764&gt;Gögn!$J$4,Gögn!$K$4,Gögn!$K$3)))</f>
        <v/>
      </c>
      <c r="T1764" s="49" t="str" cm="1">
        <f t="array" aca="1" ref="T1764" ca="1">IF(ISBLANK(B1764),"",IF(R1764="Styrkhæft",_xlfn.XLOOKUP(S1764,Vegalengdir[Texti],INDIRECT("Vegalengdir["&amp;'Upplýsingar um umsækjanda'!$B$10&amp;"]"),0%,0)))</f>
        <v/>
      </c>
      <c r="U1764" s="72" t="str">
        <f t="shared" si="83"/>
        <v/>
      </c>
    </row>
    <row r="1765" spans="1:21" x14ac:dyDescent="0.25">
      <c r="A1765" s="53">
        <f t="shared" si="81"/>
        <v>1764</v>
      </c>
      <c r="B1765" s="55"/>
      <c r="C1765" s="56"/>
      <c r="D1765" s="55"/>
      <c r="E1765" s="55"/>
      <c r="F1765" s="55"/>
      <c r="G1765" s="55"/>
      <c r="H1765" s="57"/>
      <c r="I1765" s="55"/>
      <c r="J1765" s="55"/>
      <c r="K1765" s="55"/>
      <c r="L1765" s="55"/>
      <c r="M1765" s="55"/>
      <c r="N1765" s="57"/>
      <c r="O1765" s="57" t="str">
        <f t="shared" si="82"/>
        <v/>
      </c>
      <c r="Q1765" s="38" t="s">
        <v>450</v>
      </c>
      <c r="R1765" s="38" t="str" cm="1">
        <f t="array" ref="R1765">_xlfn.XLOOKUP(Q1765,INDEX(Flettilisti,,1),INDEX(Flettilisti,,2),,0)</f>
        <v>Vantar flokkun</v>
      </c>
      <c r="S1765" s="38" t="str">
        <f>IF(ISBLANK(N1765),"",IF(N1765&lt;Gögn!$J$2,Gögn!$K$2,IF(N1765&gt;Gögn!$J$4,Gögn!$K$4,Gögn!$K$3)))</f>
        <v/>
      </c>
      <c r="T1765" s="49" t="str" cm="1">
        <f t="array" aca="1" ref="T1765" ca="1">IF(ISBLANK(B1765),"",IF(R1765="Styrkhæft",_xlfn.XLOOKUP(S1765,Vegalengdir[Texti],INDIRECT("Vegalengdir["&amp;'Upplýsingar um umsækjanda'!$B$10&amp;"]"),0%,0)))</f>
        <v/>
      </c>
      <c r="U1765" s="72" t="str">
        <f t="shared" si="83"/>
        <v/>
      </c>
    </row>
    <row r="1766" spans="1:21" x14ac:dyDescent="0.25">
      <c r="A1766" s="53">
        <f t="shared" si="81"/>
        <v>1765</v>
      </c>
      <c r="B1766" s="55"/>
      <c r="C1766" s="56"/>
      <c r="D1766" s="55"/>
      <c r="E1766" s="55"/>
      <c r="F1766" s="55"/>
      <c r="G1766" s="55"/>
      <c r="H1766" s="57"/>
      <c r="I1766" s="55"/>
      <c r="J1766" s="55"/>
      <c r="K1766" s="55"/>
      <c r="L1766" s="55"/>
      <c r="M1766" s="55"/>
      <c r="N1766" s="57"/>
      <c r="O1766" s="57" t="str">
        <f t="shared" si="82"/>
        <v/>
      </c>
      <c r="Q1766" s="38" t="s">
        <v>450</v>
      </c>
      <c r="R1766" s="38" t="str" cm="1">
        <f t="array" ref="R1766">_xlfn.XLOOKUP(Q1766,INDEX(Flettilisti,,1),INDEX(Flettilisti,,2),,0)</f>
        <v>Vantar flokkun</v>
      </c>
      <c r="S1766" s="38" t="str">
        <f>IF(ISBLANK(N1766),"",IF(N1766&lt;Gögn!$J$2,Gögn!$K$2,IF(N1766&gt;Gögn!$J$4,Gögn!$K$4,Gögn!$K$3)))</f>
        <v/>
      </c>
      <c r="T1766" s="49" t="str" cm="1">
        <f t="array" aca="1" ref="T1766" ca="1">IF(ISBLANK(B1766),"",IF(R1766="Styrkhæft",_xlfn.XLOOKUP(S1766,Vegalengdir[Texti],INDIRECT("Vegalengdir["&amp;'Upplýsingar um umsækjanda'!$B$10&amp;"]"),0%,0)))</f>
        <v/>
      </c>
      <c r="U1766" s="72" t="str">
        <f t="shared" si="83"/>
        <v/>
      </c>
    </row>
    <row r="1767" spans="1:21" x14ac:dyDescent="0.25">
      <c r="A1767" s="53">
        <f t="shared" si="81"/>
        <v>1766</v>
      </c>
      <c r="B1767" s="55"/>
      <c r="C1767" s="56"/>
      <c r="D1767" s="55"/>
      <c r="E1767" s="55"/>
      <c r="F1767" s="55"/>
      <c r="G1767" s="55"/>
      <c r="H1767" s="57"/>
      <c r="I1767" s="55"/>
      <c r="J1767" s="55"/>
      <c r="K1767" s="55"/>
      <c r="L1767" s="55"/>
      <c r="M1767" s="55"/>
      <c r="N1767" s="57"/>
      <c r="O1767" s="57" t="str">
        <f t="shared" si="82"/>
        <v/>
      </c>
      <c r="Q1767" s="38" t="s">
        <v>450</v>
      </c>
      <c r="R1767" s="38" t="str" cm="1">
        <f t="array" ref="R1767">_xlfn.XLOOKUP(Q1767,INDEX(Flettilisti,,1),INDEX(Flettilisti,,2),,0)</f>
        <v>Vantar flokkun</v>
      </c>
      <c r="S1767" s="38" t="str">
        <f>IF(ISBLANK(N1767),"",IF(N1767&lt;Gögn!$J$2,Gögn!$K$2,IF(N1767&gt;Gögn!$J$4,Gögn!$K$4,Gögn!$K$3)))</f>
        <v/>
      </c>
      <c r="T1767" s="49" t="str" cm="1">
        <f t="array" aca="1" ref="T1767" ca="1">IF(ISBLANK(B1767),"",IF(R1767="Styrkhæft",_xlfn.XLOOKUP(S1767,Vegalengdir[Texti],INDIRECT("Vegalengdir["&amp;'Upplýsingar um umsækjanda'!$B$10&amp;"]"),0%,0)))</f>
        <v/>
      </c>
      <c r="U1767" s="72" t="str">
        <f t="shared" si="83"/>
        <v/>
      </c>
    </row>
    <row r="1768" spans="1:21" x14ac:dyDescent="0.25">
      <c r="A1768" s="53">
        <f t="shared" si="81"/>
        <v>1767</v>
      </c>
      <c r="B1768" s="55"/>
      <c r="C1768" s="56"/>
      <c r="D1768" s="55"/>
      <c r="E1768" s="55"/>
      <c r="F1768" s="55"/>
      <c r="G1768" s="55"/>
      <c r="H1768" s="57"/>
      <c r="I1768" s="55"/>
      <c r="J1768" s="55"/>
      <c r="K1768" s="55"/>
      <c r="L1768" s="55"/>
      <c r="M1768" s="55"/>
      <c r="N1768" s="57"/>
      <c r="O1768" s="57" t="str">
        <f t="shared" si="82"/>
        <v/>
      </c>
      <c r="Q1768" s="38" t="s">
        <v>450</v>
      </c>
      <c r="R1768" s="38" t="str" cm="1">
        <f t="array" ref="R1768">_xlfn.XLOOKUP(Q1768,INDEX(Flettilisti,,1),INDEX(Flettilisti,,2),,0)</f>
        <v>Vantar flokkun</v>
      </c>
      <c r="S1768" s="38" t="str">
        <f>IF(ISBLANK(N1768),"",IF(N1768&lt;Gögn!$J$2,Gögn!$K$2,IF(N1768&gt;Gögn!$J$4,Gögn!$K$4,Gögn!$K$3)))</f>
        <v/>
      </c>
      <c r="T1768" s="49" t="str" cm="1">
        <f t="array" aca="1" ref="T1768" ca="1">IF(ISBLANK(B1768),"",IF(R1768="Styrkhæft",_xlfn.XLOOKUP(S1768,Vegalengdir[Texti],INDIRECT("Vegalengdir["&amp;'Upplýsingar um umsækjanda'!$B$10&amp;"]"),0%,0)))</f>
        <v/>
      </c>
      <c r="U1768" s="72" t="str">
        <f t="shared" si="83"/>
        <v/>
      </c>
    </row>
    <row r="1769" spans="1:21" x14ac:dyDescent="0.25">
      <c r="A1769" s="53">
        <f t="shared" si="81"/>
        <v>1768</v>
      </c>
      <c r="B1769" s="55"/>
      <c r="C1769" s="56"/>
      <c r="D1769" s="55"/>
      <c r="E1769" s="55"/>
      <c r="F1769" s="55"/>
      <c r="G1769" s="55"/>
      <c r="H1769" s="57"/>
      <c r="I1769" s="55"/>
      <c r="J1769" s="55"/>
      <c r="K1769" s="55"/>
      <c r="L1769" s="55"/>
      <c r="M1769" s="55"/>
      <c r="N1769" s="57"/>
      <c r="O1769" s="57" t="str">
        <f t="shared" si="82"/>
        <v/>
      </c>
      <c r="Q1769" s="38" t="s">
        <v>450</v>
      </c>
      <c r="R1769" s="38" t="str" cm="1">
        <f t="array" ref="R1769">_xlfn.XLOOKUP(Q1769,INDEX(Flettilisti,,1),INDEX(Flettilisti,,2),,0)</f>
        <v>Vantar flokkun</v>
      </c>
      <c r="S1769" s="38" t="str">
        <f>IF(ISBLANK(N1769),"",IF(N1769&lt;Gögn!$J$2,Gögn!$K$2,IF(N1769&gt;Gögn!$J$4,Gögn!$K$4,Gögn!$K$3)))</f>
        <v/>
      </c>
      <c r="T1769" s="49" t="str" cm="1">
        <f t="array" aca="1" ref="T1769" ca="1">IF(ISBLANK(B1769),"",IF(R1769="Styrkhæft",_xlfn.XLOOKUP(S1769,Vegalengdir[Texti],INDIRECT("Vegalengdir["&amp;'Upplýsingar um umsækjanda'!$B$10&amp;"]"),0%,0)))</f>
        <v/>
      </c>
      <c r="U1769" s="72" t="str">
        <f t="shared" si="83"/>
        <v/>
      </c>
    </row>
    <row r="1770" spans="1:21" x14ac:dyDescent="0.25">
      <c r="A1770" s="53">
        <f t="shared" si="81"/>
        <v>1769</v>
      </c>
      <c r="B1770" s="55"/>
      <c r="C1770" s="56"/>
      <c r="D1770" s="55"/>
      <c r="E1770" s="55"/>
      <c r="F1770" s="55"/>
      <c r="G1770" s="55"/>
      <c r="H1770" s="57"/>
      <c r="I1770" s="55"/>
      <c r="J1770" s="55"/>
      <c r="K1770" s="55"/>
      <c r="L1770" s="55"/>
      <c r="M1770" s="55"/>
      <c r="N1770" s="57"/>
      <c r="O1770" s="57" t="str">
        <f t="shared" si="82"/>
        <v/>
      </c>
      <c r="Q1770" s="38" t="s">
        <v>450</v>
      </c>
      <c r="R1770" s="38" t="str" cm="1">
        <f t="array" ref="R1770">_xlfn.XLOOKUP(Q1770,INDEX(Flettilisti,,1),INDEX(Flettilisti,,2),,0)</f>
        <v>Vantar flokkun</v>
      </c>
      <c r="S1770" s="38" t="str">
        <f>IF(ISBLANK(N1770),"",IF(N1770&lt;Gögn!$J$2,Gögn!$K$2,IF(N1770&gt;Gögn!$J$4,Gögn!$K$4,Gögn!$K$3)))</f>
        <v/>
      </c>
      <c r="T1770" s="49" t="str" cm="1">
        <f t="array" aca="1" ref="T1770" ca="1">IF(ISBLANK(B1770),"",IF(R1770="Styrkhæft",_xlfn.XLOOKUP(S1770,Vegalengdir[Texti],INDIRECT("Vegalengdir["&amp;'Upplýsingar um umsækjanda'!$B$10&amp;"]"),0%,0)))</f>
        <v/>
      </c>
      <c r="U1770" s="72" t="str">
        <f t="shared" si="83"/>
        <v/>
      </c>
    </row>
    <row r="1771" spans="1:21" x14ac:dyDescent="0.25">
      <c r="A1771" s="53">
        <f t="shared" ref="A1771:A1834" si="84">A1770+1</f>
        <v>1770</v>
      </c>
      <c r="B1771" s="55"/>
      <c r="C1771" s="56"/>
      <c r="D1771" s="55"/>
      <c r="E1771" s="55"/>
      <c r="F1771" s="55"/>
      <c r="G1771" s="55"/>
      <c r="H1771" s="57"/>
      <c r="I1771" s="55"/>
      <c r="J1771" s="55"/>
      <c r="K1771" s="55"/>
      <c r="L1771" s="55"/>
      <c r="M1771" s="55"/>
      <c r="N1771" s="57"/>
      <c r="O1771" s="57" t="str">
        <f t="shared" si="82"/>
        <v/>
      </c>
      <c r="Q1771" s="38" t="s">
        <v>450</v>
      </c>
      <c r="R1771" s="38" t="str" cm="1">
        <f t="array" ref="R1771">_xlfn.XLOOKUP(Q1771,INDEX(Flettilisti,,1),INDEX(Flettilisti,,2),,0)</f>
        <v>Vantar flokkun</v>
      </c>
      <c r="S1771" s="38" t="str">
        <f>IF(ISBLANK(N1771),"",IF(N1771&lt;Gögn!$J$2,Gögn!$K$2,IF(N1771&gt;Gögn!$J$4,Gögn!$K$4,Gögn!$K$3)))</f>
        <v/>
      </c>
      <c r="T1771" s="49" t="str" cm="1">
        <f t="array" aca="1" ref="T1771" ca="1">IF(ISBLANK(B1771),"",IF(R1771="Styrkhæft",_xlfn.XLOOKUP(S1771,Vegalengdir[Texti],INDIRECT("Vegalengdir["&amp;'Upplýsingar um umsækjanda'!$B$10&amp;"]"),0%,0)))</f>
        <v/>
      </c>
      <c r="U1771" s="72" t="str">
        <f t="shared" si="83"/>
        <v/>
      </c>
    </row>
    <row r="1772" spans="1:21" x14ac:dyDescent="0.25">
      <c r="A1772" s="53">
        <f t="shared" si="84"/>
        <v>1771</v>
      </c>
      <c r="B1772" s="55"/>
      <c r="C1772" s="56"/>
      <c r="D1772" s="55"/>
      <c r="E1772" s="55"/>
      <c r="F1772" s="55"/>
      <c r="G1772" s="55"/>
      <c r="H1772" s="57"/>
      <c r="I1772" s="55"/>
      <c r="J1772" s="55"/>
      <c r="K1772" s="55"/>
      <c r="L1772" s="55"/>
      <c r="M1772" s="55"/>
      <c r="N1772" s="57"/>
      <c r="O1772" s="57" t="str">
        <f t="shared" si="82"/>
        <v/>
      </c>
      <c r="Q1772" s="38" t="s">
        <v>450</v>
      </c>
      <c r="R1772" s="38" t="str" cm="1">
        <f t="array" ref="R1772">_xlfn.XLOOKUP(Q1772,INDEX(Flettilisti,,1),INDEX(Flettilisti,,2),,0)</f>
        <v>Vantar flokkun</v>
      </c>
      <c r="S1772" s="38" t="str">
        <f>IF(ISBLANK(N1772),"",IF(N1772&lt;Gögn!$J$2,Gögn!$K$2,IF(N1772&gt;Gögn!$J$4,Gögn!$K$4,Gögn!$K$3)))</f>
        <v/>
      </c>
      <c r="T1772" s="49" t="str" cm="1">
        <f t="array" aca="1" ref="T1772" ca="1">IF(ISBLANK(B1772),"",IF(R1772="Styrkhæft",_xlfn.XLOOKUP(S1772,Vegalengdir[Texti],INDIRECT("Vegalengdir["&amp;'Upplýsingar um umsækjanda'!$B$10&amp;"]"),0%,0)))</f>
        <v/>
      </c>
      <c r="U1772" s="72" t="str">
        <f t="shared" si="83"/>
        <v/>
      </c>
    </row>
    <row r="1773" spans="1:21" x14ac:dyDescent="0.25">
      <c r="A1773" s="53">
        <f t="shared" si="84"/>
        <v>1772</v>
      </c>
      <c r="B1773" s="55"/>
      <c r="C1773" s="56"/>
      <c r="D1773" s="55"/>
      <c r="E1773" s="55"/>
      <c r="F1773" s="55"/>
      <c r="G1773" s="55"/>
      <c r="H1773" s="57"/>
      <c r="I1773" s="55"/>
      <c r="J1773" s="55"/>
      <c r="K1773" s="55"/>
      <c r="L1773" s="55"/>
      <c r="M1773" s="55"/>
      <c r="N1773" s="57"/>
      <c r="O1773" s="57" t="str">
        <f t="shared" si="82"/>
        <v/>
      </c>
      <c r="Q1773" s="38" t="s">
        <v>450</v>
      </c>
      <c r="R1773" s="38" t="str" cm="1">
        <f t="array" ref="R1773">_xlfn.XLOOKUP(Q1773,INDEX(Flettilisti,,1),INDEX(Flettilisti,,2),,0)</f>
        <v>Vantar flokkun</v>
      </c>
      <c r="S1773" s="38" t="str">
        <f>IF(ISBLANK(N1773),"",IF(N1773&lt;Gögn!$J$2,Gögn!$K$2,IF(N1773&gt;Gögn!$J$4,Gögn!$K$4,Gögn!$K$3)))</f>
        <v/>
      </c>
      <c r="T1773" s="49" t="str" cm="1">
        <f t="array" aca="1" ref="T1773" ca="1">IF(ISBLANK(B1773),"",IF(R1773="Styrkhæft",_xlfn.XLOOKUP(S1773,Vegalengdir[Texti],INDIRECT("Vegalengdir["&amp;'Upplýsingar um umsækjanda'!$B$10&amp;"]"),0%,0)))</f>
        <v/>
      </c>
      <c r="U1773" s="72" t="str">
        <f t="shared" si="83"/>
        <v/>
      </c>
    </row>
    <row r="1774" spans="1:21" x14ac:dyDescent="0.25">
      <c r="A1774" s="53">
        <f t="shared" si="84"/>
        <v>1773</v>
      </c>
      <c r="B1774" s="55"/>
      <c r="C1774" s="56"/>
      <c r="D1774" s="55"/>
      <c r="E1774" s="55"/>
      <c r="F1774" s="55"/>
      <c r="G1774" s="55"/>
      <c r="H1774" s="57"/>
      <c r="I1774" s="55"/>
      <c r="J1774" s="55"/>
      <c r="K1774" s="55"/>
      <c r="L1774" s="55"/>
      <c r="M1774" s="55"/>
      <c r="N1774" s="57"/>
      <c r="O1774" s="57" t="str">
        <f t="shared" si="82"/>
        <v/>
      </c>
      <c r="Q1774" s="38" t="s">
        <v>450</v>
      </c>
      <c r="R1774" s="38" t="str" cm="1">
        <f t="array" ref="R1774">_xlfn.XLOOKUP(Q1774,INDEX(Flettilisti,,1),INDEX(Flettilisti,,2),,0)</f>
        <v>Vantar flokkun</v>
      </c>
      <c r="S1774" s="38" t="str">
        <f>IF(ISBLANK(N1774),"",IF(N1774&lt;Gögn!$J$2,Gögn!$K$2,IF(N1774&gt;Gögn!$J$4,Gögn!$K$4,Gögn!$K$3)))</f>
        <v/>
      </c>
      <c r="T1774" s="49" t="str" cm="1">
        <f t="array" aca="1" ref="T1774" ca="1">IF(ISBLANK(B1774),"",IF(R1774="Styrkhæft",_xlfn.XLOOKUP(S1774,Vegalengdir[Texti],INDIRECT("Vegalengdir["&amp;'Upplýsingar um umsækjanda'!$B$10&amp;"]"),0%,0)))</f>
        <v/>
      </c>
      <c r="U1774" s="72" t="str">
        <f t="shared" si="83"/>
        <v/>
      </c>
    </row>
    <row r="1775" spans="1:21" x14ac:dyDescent="0.25">
      <c r="A1775" s="53">
        <f t="shared" si="84"/>
        <v>1774</v>
      </c>
      <c r="B1775" s="55"/>
      <c r="C1775" s="56"/>
      <c r="D1775" s="55"/>
      <c r="E1775" s="55"/>
      <c r="F1775" s="55"/>
      <c r="G1775" s="55"/>
      <c r="H1775" s="57"/>
      <c r="I1775" s="55"/>
      <c r="J1775" s="55"/>
      <c r="K1775" s="55"/>
      <c r="L1775" s="55"/>
      <c r="M1775" s="55"/>
      <c r="N1775" s="57"/>
      <c r="O1775" s="57" t="str">
        <f t="shared" si="82"/>
        <v/>
      </c>
      <c r="Q1775" s="38" t="s">
        <v>450</v>
      </c>
      <c r="R1775" s="38" t="str" cm="1">
        <f t="array" ref="R1775">_xlfn.XLOOKUP(Q1775,INDEX(Flettilisti,,1),INDEX(Flettilisti,,2),,0)</f>
        <v>Vantar flokkun</v>
      </c>
      <c r="S1775" s="38" t="str">
        <f>IF(ISBLANK(N1775),"",IF(N1775&lt;Gögn!$J$2,Gögn!$K$2,IF(N1775&gt;Gögn!$J$4,Gögn!$K$4,Gögn!$K$3)))</f>
        <v/>
      </c>
      <c r="T1775" s="49" t="str" cm="1">
        <f t="array" aca="1" ref="T1775" ca="1">IF(ISBLANK(B1775),"",IF(R1775="Styrkhæft",_xlfn.XLOOKUP(S1775,Vegalengdir[Texti],INDIRECT("Vegalengdir["&amp;'Upplýsingar um umsækjanda'!$B$10&amp;"]"),0%,0)))</f>
        <v/>
      </c>
      <c r="U1775" s="72" t="str">
        <f t="shared" si="83"/>
        <v/>
      </c>
    </row>
    <row r="1776" spans="1:21" x14ac:dyDescent="0.25">
      <c r="A1776" s="53">
        <f t="shared" si="84"/>
        <v>1775</v>
      </c>
      <c r="B1776" s="55"/>
      <c r="C1776" s="56"/>
      <c r="D1776" s="55"/>
      <c r="E1776" s="55"/>
      <c r="F1776" s="55"/>
      <c r="G1776" s="55"/>
      <c r="H1776" s="57"/>
      <c r="I1776" s="55"/>
      <c r="J1776" s="55"/>
      <c r="K1776" s="55"/>
      <c r="L1776" s="55"/>
      <c r="M1776" s="55"/>
      <c r="N1776" s="57"/>
      <c r="O1776" s="57" t="str">
        <f t="shared" si="82"/>
        <v/>
      </c>
      <c r="Q1776" s="38" t="s">
        <v>450</v>
      </c>
      <c r="R1776" s="38" t="str" cm="1">
        <f t="array" ref="R1776">_xlfn.XLOOKUP(Q1776,INDEX(Flettilisti,,1),INDEX(Flettilisti,,2),,0)</f>
        <v>Vantar flokkun</v>
      </c>
      <c r="S1776" s="38" t="str">
        <f>IF(ISBLANK(N1776),"",IF(N1776&lt;Gögn!$J$2,Gögn!$K$2,IF(N1776&gt;Gögn!$J$4,Gögn!$K$4,Gögn!$K$3)))</f>
        <v/>
      </c>
      <c r="T1776" s="49" t="str" cm="1">
        <f t="array" aca="1" ref="T1776" ca="1">IF(ISBLANK(B1776),"",IF(R1776="Styrkhæft",_xlfn.XLOOKUP(S1776,Vegalengdir[Texti],INDIRECT("Vegalengdir["&amp;'Upplýsingar um umsækjanda'!$B$10&amp;"]"),0%,0)))</f>
        <v/>
      </c>
      <c r="U1776" s="72" t="str">
        <f t="shared" si="83"/>
        <v/>
      </c>
    </row>
    <row r="1777" spans="1:21" x14ac:dyDescent="0.25">
      <c r="A1777" s="53">
        <f t="shared" si="84"/>
        <v>1776</v>
      </c>
      <c r="B1777" s="55"/>
      <c r="C1777" s="56"/>
      <c r="D1777" s="55"/>
      <c r="E1777" s="55"/>
      <c r="F1777" s="55"/>
      <c r="G1777" s="55"/>
      <c r="H1777" s="57"/>
      <c r="I1777" s="55"/>
      <c r="J1777" s="55"/>
      <c r="K1777" s="55"/>
      <c r="L1777" s="55"/>
      <c r="M1777" s="55"/>
      <c r="N1777" s="57"/>
      <c r="O1777" s="57" t="str">
        <f t="shared" si="82"/>
        <v/>
      </c>
      <c r="Q1777" s="38" t="s">
        <v>450</v>
      </c>
      <c r="R1777" s="38" t="str" cm="1">
        <f t="array" ref="R1777">_xlfn.XLOOKUP(Q1777,INDEX(Flettilisti,,1),INDEX(Flettilisti,,2),,0)</f>
        <v>Vantar flokkun</v>
      </c>
      <c r="S1777" s="38" t="str">
        <f>IF(ISBLANK(N1777),"",IF(N1777&lt;Gögn!$J$2,Gögn!$K$2,IF(N1777&gt;Gögn!$J$4,Gögn!$K$4,Gögn!$K$3)))</f>
        <v/>
      </c>
      <c r="T1777" s="49" t="str" cm="1">
        <f t="array" aca="1" ref="T1777" ca="1">IF(ISBLANK(B1777),"",IF(R1777="Styrkhæft",_xlfn.XLOOKUP(S1777,Vegalengdir[Texti],INDIRECT("Vegalengdir["&amp;'Upplýsingar um umsækjanda'!$B$10&amp;"]"),0%,0)))</f>
        <v/>
      </c>
      <c r="U1777" s="72" t="str">
        <f t="shared" si="83"/>
        <v/>
      </c>
    </row>
    <row r="1778" spans="1:21" x14ac:dyDescent="0.25">
      <c r="A1778" s="53">
        <f t="shared" si="84"/>
        <v>1777</v>
      </c>
      <c r="B1778" s="55"/>
      <c r="C1778" s="56"/>
      <c r="D1778" s="55"/>
      <c r="E1778" s="55"/>
      <c r="F1778" s="55"/>
      <c r="G1778" s="55"/>
      <c r="H1778" s="57"/>
      <c r="I1778" s="55"/>
      <c r="J1778" s="55"/>
      <c r="K1778" s="55"/>
      <c r="L1778" s="55"/>
      <c r="M1778" s="55"/>
      <c r="N1778" s="57"/>
      <c r="O1778" s="57" t="str">
        <f t="shared" si="82"/>
        <v/>
      </c>
      <c r="Q1778" s="38" t="s">
        <v>450</v>
      </c>
      <c r="R1778" s="38" t="str" cm="1">
        <f t="array" ref="R1778">_xlfn.XLOOKUP(Q1778,INDEX(Flettilisti,,1),INDEX(Flettilisti,,2),,0)</f>
        <v>Vantar flokkun</v>
      </c>
      <c r="S1778" s="38" t="str">
        <f>IF(ISBLANK(N1778),"",IF(N1778&lt;Gögn!$J$2,Gögn!$K$2,IF(N1778&gt;Gögn!$J$4,Gögn!$K$4,Gögn!$K$3)))</f>
        <v/>
      </c>
      <c r="T1778" s="49" t="str" cm="1">
        <f t="array" aca="1" ref="T1778" ca="1">IF(ISBLANK(B1778),"",IF(R1778="Styrkhæft",_xlfn.XLOOKUP(S1778,Vegalengdir[Texti],INDIRECT("Vegalengdir["&amp;'Upplýsingar um umsækjanda'!$B$10&amp;"]"),0%,0)))</f>
        <v/>
      </c>
      <c r="U1778" s="72" t="str">
        <f t="shared" si="83"/>
        <v/>
      </c>
    </row>
    <row r="1779" spans="1:21" x14ac:dyDescent="0.25">
      <c r="A1779" s="53">
        <f t="shared" si="84"/>
        <v>1778</v>
      </c>
      <c r="B1779" s="55"/>
      <c r="C1779" s="56"/>
      <c r="D1779" s="55"/>
      <c r="E1779" s="55"/>
      <c r="F1779" s="55"/>
      <c r="G1779" s="55"/>
      <c r="H1779" s="57"/>
      <c r="I1779" s="55"/>
      <c r="J1779" s="55"/>
      <c r="K1779" s="55"/>
      <c r="L1779" s="55"/>
      <c r="M1779" s="55"/>
      <c r="N1779" s="57"/>
      <c r="O1779" s="57" t="str">
        <f t="shared" si="82"/>
        <v/>
      </c>
      <c r="Q1779" s="38" t="s">
        <v>450</v>
      </c>
      <c r="R1779" s="38" t="str" cm="1">
        <f t="array" ref="R1779">_xlfn.XLOOKUP(Q1779,INDEX(Flettilisti,,1),INDEX(Flettilisti,,2),,0)</f>
        <v>Vantar flokkun</v>
      </c>
      <c r="S1779" s="38" t="str">
        <f>IF(ISBLANK(N1779),"",IF(N1779&lt;Gögn!$J$2,Gögn!$K$2,IF(N1779&gt;Gögn!$J$4,Gögn!$K$4,Gögn!$K$3)))</f>
        <v/>
      </c>
      <c r="T1779" s="49" t="str" cm="1">
        <f t="array" aca="1" ref="T1779" ca="1">IF(ISBLANK(B1779),"",IF(R1779="Styrkhæft",_xlfn.XLOOKUP(S1779,Vegalengdir[Texti],INDIRECT("Vegalengdir["&amp;'Upplýsingar um umsækjanda'!$B$10&amp;"]"),0%,0)))</f>
        <v/>
      </c>
      <c r="U1779" s="72" t="str">
        <f t="shared" si="83"/>
        <v/>
      </c>
    </row>
    <row r="1780" spans="1:21" x14ac:dyDescent="0.25">
      <c r="A1780" s="53">
        <f t="shared" si="84"/>
        <v>1779</v>
      </c>
      <c r="B1780" s="55"/>
      <c r="C1780" s="56"/>
      <c r="D1780" s="55"/>
      <c r="E1780" s="55"/>
      <c r="F1780" s="55"/>
      <c r="G1780" s="55"/>
      <c r="H1780" s="57"/>
      <c r="I1780" s="55"/>
      <c r="J1780" s="55"/>
      <c r="K1780" s="55"/>
      <c r="L1780" s="55"/>
      <c r="M1780" s="55"/>
      <c r="N1780" s="57"/>
      <c r="O1780" s="57" t="str">
        <f t="shared" si="82"/>
        <v/>
      </c>
      <c r="Q1780" s="38" t="s">
        <v>450</v>
      </c>
      <c r="R1780" s="38" t="str" cm="1">
        <f t="array" ref="R1780">_xlfn.XLOOKUP(Q1780,INDEX(Flettilisti,,1),INDEX(Flettilisti,,2),,0)</f>
        <v>Vantar flokkun</v>
      </c>
      <c r="S1780" s="38" t="str">
        <f>IF(ISBLANK(N1780),"",IF(N1780&lt;Gögn!$J$2,Gögn!$K$2,IF(N1780&gt;Gögn!$J$4,Gögn!$K$4,Gögn!$K$3)))</f>
        <v/>
      </c>
      <c r="T1780" s="49" t="str" cm="1">
        <f t="array" aca="1" ref="T1780" ca="1">IF(ISBLANK(B1780),"",IF(R1780="Styrkhæft",_xlfn.XLOOKUP(S1780,Vegalengdir[Texti],INDIRECT("Vegalengdir["&amp;'Upplýsingar um umsækjanda'!$B$10&amp;"]"),0%,0)))</f>
        <v/>
      </c>
      <c r="U1780" s="72" t="str">
        <f t="shared" si="83"/>
        <v/>
      </c>
    </row>
    <row r="1781" spans="1:21" x14ac:dyDescent="0.25">
      <c r="A1781" s="53">
        <f t="shared" si="84"/>
        <v>1780</v>
      </c>
      <c r="B1781" s="55"/>
      <c r="C1781" s="56"/>
      <c r="D1781" s="55"/>
      <c r="E1781" s="55"/>
      <c r="F1781" s="55"/>
      <c r="G1781" s="55"/>
      <c r="H1781" s="57"/>
      <c r="I1781" s="55"/>
      <c r="J1781" s="55"/>
      <c r="K1781" s="55"/>
      <c r="L1781" s="55"/>
      <c r="M1781" s="55"/>
      <c r="N1781" s="57"/>
      <c r="O1781" s="57" t="str">
        <f t="shared" si="82"/>
        <v/>
      </c>
      <c r="Q1781" s="38" t="s">
        <v>450</v>
      </c>
      <c r="R1781" s="38" t="str" cm="1">
        <f t="array" ref="R1781">_xlfn.XLOOKUP(Q1781,INDEX(Flettilisti,,1),INDEX(Flettilisti,,2),,0)</f>
        <v>Vantar flokkun</v>
      </c>
      <c r="S1781" s="38" t="str">
        <f>IF(ISBLANK(N1781),"",IF(N1781&lt;Gögn!$J$2,Gögn!$K$2,IF(N1781&gt;Gögn!$J$4,Gögn!$K$4,Gögn!$K$3)))</f>
        <v/>
      </c>
      <c r="T1781" s="49" t="str" cm="1">
        <f t="array" aca="1" ref="T1781" ca="1">IF(ISBLANK(B1781),"",IF(R1781="Styrkhæft",_xlfn.XLOOKUP(S1781,Vegalengdir[Texti],INDIRECT("Vegalengdir["&amp;'Upplýsingar um umsækjanda'!$B$10&amp;"]"),0%,0)))</f>
        <v/>
      </c>
      <c r="U1781" s="72" t="str">
        <f t="shared" si="83"/>
        <v/>
      </c>
    </row>
    <row r="1782" spans="1:21" x14ac:dyDescent="0.25">
      <c r="A1782" s="53">
        <f t="shared" si="84"/>
        <v>1781</v>
      </c>
      <c r="B1782" s="55"/>
      <c r="C1782" s="56"/>
      <c r="D1782" s="55"/>
      <c r="E1782" s="55"/>
      <c r="F1782" s="55"/>
      <c r="G1782" s="55"/>
      <c r="H1782" s="57"/>
      <c r="I1782" s="55"/>
      <c r="J1782" s="55"/>
      <c r="K1782" s="55"/>
      <c r="L1782" s="55"/>
      <c r="M1782" s="55"/>
      <c r="N1782" s="57"/>
      <c r="O1782" s="57" t="str">
        <f t="shared" si="82"/>
        <v/>
      </c>
      <c r="Q1782" s="38" t="s">
        <v>450</v>
      </c>
      <c r="R1782" s="38" t="str" cm="1">
        <f t="array" ref="R1782">_xlfn.XLOOKUP(Q1782,INDEX(Flettilisti,,1),INDEX(Flettilisti,,2),,0)</f>
        <v>Vantar flokkun</v>
      </c>
      <c r="S1782" s="38" t="str">
        <f>IF(ISBLANK(N1782),"",IF(N1782&lt;Gögn!$J$2,Gögn!$K$2,IF(N1782&gt;Gögn!$J$4,Gögn!$K$4,Gögn!$K$3)))</f>
        <v/>
      </c>
      <c r="T1782" s="49" t="str" cm="1">
        <f t="array" aca="1" ref="T1782" ca="1">IF(ISBLANK(B1782),"",IF(R1782="Styrkhæft",_xlfn.XLOOKUP(S1782,Vegalengdir[Texti],INDIRECT("Vegalengdir["&amp;'Upplýsingar um umsækjanda'!$B$10&amp;"]"),0%,0)))</f>
        <v/>
      </c>
      <c r="U1782" s="72" t="str">
        <f t="shared" si="83"/>
        <v/>
      </c>
    </row>
    <row r="1783" spans="1:21" x14ac:dyDescent="0.25">
      <c r="A1783" s="53">
        <f t="shared" si="84"/>
        <v>1782</v>
      </c>
      <c r="B1783" s="55"/>
      <c r="C1783" s="56"/>
      <c r="D1783" s="55"/>
      <c r="E1783" s="55"/>
      <c r="F1783" s="55"/>
      <c r="G1783" s="55"/>
      <c r="H1783" s="57"/>
      <c r="I1783" s="55"/>
      <c r="J1783" s="55"/>
      <c r="K1783" s="55"/>
      <c r="L1783" s="55"/>
      <c r="M1783" s="55"/>
      <c r="N1783" s="57"/>
      <c r="O1783" s="57" t="str">
        <f t="shared" si="82"/>
        <v/>
      </c>
      <c r="Q1783" s="38" t="s">
        <v>450</v>
      </c>
      <c r="R1783" s="38" t="str" cm="1">
        <f t="array" ref="R1783">_xlfn.XLOOKUP(Q1783,INDEX(Flettilisti,,1),INDEX(Flettilisti,,2),,0)</f>
        <v>Vantar flokkun</v>
      </c>
      <c r="S1783" s="38" t="str">
        <f>IF(ISBLANK(N1783),"",IF(N1783&lt;Gögn!$J$2,Gögn!$K$2,IF(N1783&gt;Gögn!$J$4,Gögn!$K$4,Gögn!$K$3)))</f>
        <v/>
      </c>
      <c r="T1783" s="49" t="str" cm="1">
        <f t="array" aca="1" ref="T1783" ca="1">IF(ISBLANK(B1783),"",IF(R1783="Styrkhæft",_xlfn.XLOOKUP(S1783,Vegalengdir[Texti],INDIRECT("Vegalengdir["&amp;'Upplýsingar um umsækjanda'!$B$10&amp;"]"),0%,0)))</f>
        <v/>
      </c>
      <c r="U1783" s="72" t="str">
        <f t="shared" si="83"/>
        <v/>
      </c>
    </row>
    <row r="1784" spans="1:21" x14ac:dyDescent="0.25">
      <c r="A1784" s="53">
        <f t="shared" si="84"/>
        <v>1783</v>
      </c>
      <c r="B1784" s="55"/>
      <c r="C1784" s="56"/>
      <c r="D1784" s="55"/>
      <c r="E1784" s="55"/>
      <c r="F1784" s="55"/>
      <c r="G1784" s="55"/>
      <c r="H1784" s="57"/>
      <c r="I1784" s="55"/>
      <c r="J1784" s="55"/>
      <c r="K1784" s="55"/>
      <c r="L1784" s="55"/>
      <c r="M1784" s="55"/>
      <c r="N1784" s="57"/>
      <c r="O1784" s="57" t="str">
        <f t="shared" si="82"/>
        <v/>
      </c>
      <c r="Q1784" s="38" t="s">
        <v>450</v>
      </c>
      <c r="R1784" s="38" t="str" cm="1">
        <f t="array" ref="R1784">_xlfn.XLOOKUP(Q1784,INDEX(Flettilisti,,1),INDEX(Flettilisti,,2),,0)</f>
        <v>Vantar flokkun</v>
      </c>
      <c r="S1784" s="38" t="str">
        <f>IF(ISBLANK(N1784),"",IF(N1784&lt;Gögn!$J$2,Gögn!$K$2,IF(N1784&gt;Gögn!$J$4,Gögn!$K$4,Gögn!$K$3)))</f>
        <v/>
      </c>
      <c r="T1784" s="49" t="str" cm="1">
        <f t="array" aca="1" ref="T1784" ca="1">IF(ISBLANK(B1784),"",IF(R1784="Styrkhæft",_xlfn.XLOOKUP(S1784,Vegalengdir[Texti],INDIRECT("Vegalengdir["&amp;'Upplýsingar um umsækjanda'!$B$10&amp;"]"),0%,0)))</f>
        <v/>
      </c>
      <c r="U1784" s="72" t="str">
        <f t="shared" si="83"/>
        <v/>
      </c>
    </row>
    <row r="1785" spans="1:21" x14ac:dyDescent="0.25">
      <c r="A1785" s="53">
        <f t="shared" si="84"/>
        <v>1784</v>
      </c>
      <c r="B1785" s="55"/>
      <c r="C1785" s="56"/>
      <c r="D1785" s="55"/>
      <c r="E1785" s="55"/>
      <c r="F1785" s="55"/>
      <c r="G1785" s="55"/>
      <c r="H1785" s="57"/>
      <c r="I1785" s="55"/>
      <c r="J1785" s="55"/>
      <c r="K1785" s="55"/>
      <c r="L1785" s="55"/>
      <c r="M1785" s="55"/>
      <c r="N1785" s="57"/>
      <c r="O1785" s="57" t="str">
        <f t="shared" si="82"/>
        <v/>
      </c>
      <c r="Q1785" s="38" t="s">
        <v>450</v>
      </c>
      <c r="R1785" s="38" t="str" cm="1">
        <f t="array" ref="R1785">_xlfn.XLOOKUP(Q1785,INDEX(Flettilisti,,1),INDEX(Flettilisti,,2),,0)</f>
        <v>Vantar flokkun</v>
      </c>
      <c r="S1785" s="38" t="str">
        <f>IF(ISBLANK(N1785),"",IF(N1785&lt;Gögn!$J$2,Gögn!$K$2,IF(N1785&gt;Gögn!$J$4,Gögn!$K$4,Gögn!$K$3)))</f>
        <v/>
      </c>
      <c r="T1785" s="49" t="str" cm="1">
        <f t="array" aca="1" ref="T1785" ca="1">IF(ISBLANK(B1785),"",IF(R1785="Styrkhæft",_xlfn.XLOOKUP(S1785,Vegalengdir[Texti],INDIRECT("Vegalengdir["&amp;'Upplýsingar um umsækjanda'!$B$10&amp;"]"),0%,0)))</f>
        <v/>
      </c>
      <c r="U1785" s="72" t="str">
        <f t="shared" si="83"/>
        <v/>
      </c>
    </row>
    <row r="1786" spans="1:21" x14ac:dyDescent="0.25">
      <c r="A1786" s="53">
        <f t="shared" si="84"/>
        <v>1785</v>
      </c>
      <c r="B1786" s="55"/>
      <c r="C1786" s="56"/>
      <c r="D1786" s="55"/>
      <c r="E1786" s="55"/>
      <c r="F1786" s="55"/>
      <c r="G1786" s="55"/>
      <c r="H1786" s="57"/>
      <c r="I1786" s="55"/>
      <c r="J1786" s="55"/>
      <c r="K1786" s="55"/>
      <c r="L1786" s="55"/>
      <c r="M1786" s="55"/>
      <c r="N1786" s="57"/>
      <c r="O1786" s="57" t="str">
        <f t="shared" si="82"/>
        <v/>
      </c>
      <c r="Q1786" s="38" t="s">
        <v>450</v>
      </c>
      <c r="R1786" s="38" t="str" cm="1">
        <f t="array" ref="R1786">_xlfn.XLOOKUP(Q1786,INDEX(Flettilisti,,1),INDEX(Flettilisti,,2),,0)</f>
        <v>Vantar flokkun</v>
      </c>
      <c r="S1786" s="38" t="str">
        <f>IF(ISBLANK(N1786),"",IF(N1786&lt;Gögn!$J$2,Gögn!$K$2,IF(N1786&gt;Gögn!$J$4,Gögn!$K$4,Gögn!$K$3)))</f>
        <v/>
      </c>
      <c r="T1786" s="49" t="str" cm="1">
        <f t="array" aca="1" ref="T1786" ca="1">IF(ISBLANK(B1786),"",IF(R1786="Styrkhæft",_xlfn.XLOOKUP(S1786,Vegalengdir[Texti],INDIRECT("Vegalengdir["&amp;'Upplýsingar um umsækjanda'!$B$10&amp;"]"),0%,0)))</f>
        <v/>
      </c>
      <c r="U1786" s="72" t="str">
        <f t="shared" si="83"/>
        <v/>
      </c>
    </row>
    <row r="1787" spans="1:21" x14ac:dyDescent="0.25">
      <c r="A1787" s="53">
        <f t="shared" si="84"/>
        <v>1786</v>
      </c>
      <c r="B1787" s="55"/>
      <c r="C1787" s="56"/>
      <c r="D1787" s="55"/>
      <c r="E1787" s="55"/>
      <c r="F1787" s="55"/>
      <c r="G1787" s="55"/>
      <c r="H1787" s="57"/>
      <c r="I1787" s="55"/>
      <c r="J1787" s="55"/>
      <c r="K1787" s="55"/>
      <c r="L1787" s="55"/>
      <c r="M1787" s="55"/>
      <c r="N1787" s="57"/>
      <c r="O1787" s="57" t="str">
        <f t="shared" si="82"/>
        <v/>
      </c>
      <c r="Q1787" s="38" t="s">
        <v>450</v>
      </c>
      <c r="R1787" s="38" t="str" cm="1">
        <f t="array" ref="R1787">_xlfn.XLOOKUP(Q1787,INDEX(Flettilisti,,1),INDEX(Flettilisti,,2),,0)</f>
        <v>Vantar flokkun</v>
      </c>
      <c r="S1787" s="38" t="str">
        <f>IF(ISBLANK(N1787),"",IF(N1787&lt;Gögn!$J$2,Gögn!$K$2,IF(N1787&gt;Gögn!$J$4,Gögn!$K$4,Gögn!$K$3)))</f>
        <v/>
      </c>
      <c r="T1787" s="49" t="str" cm="1">
        <f t="array" aca="1" ref="T1787" ca="1">IF(ISBLANK(B1787),"",IF(R1787="Styrkhæft",_xlfn.XLOOKUP(S1787,Vegalengdir[Texti],INDIRECT("Vegalengdir["&amp;'Upplýsingar um umsækjanda'!$B$10&amp;"]"),0%,0)))</f>
        <v/>
      </c>
      <c r="U1787" s="72" t="str">
        <f t="shared" si="83"/>
        <v/>
      </c>
    </row>
    <row r="1788" spans="1:21" x14ac:dyDescent="0.25">
      <c r="A1788" s="53">
        <f t="shared" si="84"/>
        <v>1787</v>
      </c>
      <c r="B1788" s="55"/>
      <c r="C1788" s="56"/>
      <c r="D1788" s="55"/>
      <c r="E1788" s="55"/>
      <c r="F1788" s="55"/>
      <c r="G1788" s="55"/>
      <c r="H1788" s="57"/>
      <c r="I1788" s="55"/>
      <c r="J1788" s="55"/>
      <c r="K1788" s="55"/>
      <c r="L1788" s="55"/>
      <c r="M1788" s="55"/>
      <c r="N1788" s="57"/>
      <c r="O1788" s="57" t="str">
        <f t="shared" si="82"/>
        <v/>
      </c>
      <c r="Q1788" s="38" t="s">
        <v>450</v>
      </c>
      <c r="R1788" s="38" t="str" cm="1">
        <f t="array" ref="R1788">_xlfn.XLOOKUP(Q1788,INDEX(Flettilisti,,1),INDEX(Flettilisti,,2),,0)</f>
        <v>Vantar flokkun</v>
      </c>
      <c r="S1788" s="38" t="str">
        <f>IF(ISBLANK(N1788),"",IF(N1788&lt;Gögn!$J$2,Gögn!$K$2,IF(N1788&gt;Gögn!$J$4,Gögn!$K$4,Gögn!$K$3)))</f>
        <v/>
      </c>
      <c r="T1788" s="49" t="str" cm="1">
        <f t="array" aca="1" ref="T1788" ca="1">IF(ISBLANK(B1788),"",IF(R1788="Styrkhæft",_xlfn.XLOOKUP(S1788,Vegalengdir[Texti],INDIRECT("Vegalengdir["&amp;'Upplýsingar um umsækjanda'!$B$10&amp;"]"),0%,0)))</f>
        <v/>
      </c>
      <c r="U1788" s="72" t="str">
        <f t="shared" si="83"/>
        <v/>
      </c>
    </row>
    <row r="1789" spans="1:21" x14ac:dyDescent="0.25">
      <c r="A1789" s="53">
        <f t="shared" si="84"/>
        <v>1788</v>
      </c>
      <c r="B1789" s="55"/>
      <c r="C1789" s="56"/>
      <c r="D1789" s="55"/>
      <c r="E1789" s="55"/>
      <c r="F1789" s="55"/>
      <c r="G1789" s="55"/>
      <c r="H1789" s="57"/>
      <c r="I1789" s="55"/>
      <c r="J1789" s="55"/>
      <c r="K1789" s="55"/>
      <c r="L1789" s="55"/>
      <c r="M1789" s="55"/>
      <c r="N1789" s="57"/>
      <c r="O1789" s="57" t="str">
        <f t="shared" si="82"/>
        <v/>
      </c>
      <c r="Q1789" s="38" t="s">
        <v>450</v>
      </c>
      <c r="R1789" s="38" t="str" cm="1">
        <f t="array" ref="R1789">_xlfn.XLOOKUP(Q1789,INDEX(Flettilisti,,1),INDEX(Flettilisti,,2),,0)</f>
        <v>Vantar flokkun</v>
      </c>
      <c r="S1789" s="38" t="str">
        <f>IF(ISBLANK(N1789),"",IF(N1789&lt;Gögn!$J$2,Gögn!$K$2,IF(N1789&gt;Gögn!$J$4,Gögn!$K$4,Gögn!$K$3)))</f>
        <v/>
      </c>
      <c r="T1789" s="49" t="str" cm="1">
        <f t="array" aca="1" ref="T1789" ca="1">IF(ISBLANK(B1789),"",IF(R1789="Styrkhæft",_xlfn.XLOOKUP(S1789,Vegalengdir[Texti],INDIRECT("Vegalengdir["&amp;'Upplýsingar um umsækjanda'!$B$10&amp;"]"),0%,0)))</f>
        <v/>
      </c>
      <c r="U1789" s="72" t="str">
        <f t="shared" si="83"/>
        <v/>
      </c>
    </row>
    <row r="1790" spans="1:21" x14ac:dyDescent="0.25">
      <c r="A1790" s="53">
        <f t="shared" si="84"/>
        <v>1789</v>
      </c>
      <c r="B1790" s="55"/>
      <c r="C1790" s="56"/>
      <c r="D1790" s="55"/>
      <c r="E1790" s="55"/>
      <c r="F1790" s="55"/>
      <c r="G1790" s="55"/>
      <c r="H1790" s="57"/>
      <c r="I1790" s="55"/>
      <c r="J1790" s="55"/>
      <c r="K1790" s="55"/>
      <c r="L1790" s="55"/>
      <c r="M1790" s="55"/>
      <c r="N1790" s="57"/>
      <c r="O1790" s="57" t="str">
        <f t="shared" si="82"/>
        <v/>
      </c>
      <c r="Q1790" s="38" t="s">
        <v>450</v>
      </c>
      <c r="R1790" s="38" t="str" cm="1">
        <f t="array" ref="R1790">_xlfn.XLOOKUP(Q1790,INDEX(Flettilisti,,1),INDEX(Flettilisti,,2),,0)</f>
        <v>Vantar flokkun</v>
      </c>
      <c r="S1790" s="38" t="str">
        <f>IF(ISBLANK(N1790),"",IF(N1790&lt;Gögn!$J$2,Gögn!$K$2,IF(N1790&gt;Gögn!$J$4,Gögn!$K$4,Gögn!$K$3)))</f>
        <v/>
      </c>
      <c r="T1790" s="49" t="str" cm="1">
        <f t="array" aca="1" ref="T1790" ca="1">IF(ISBLANK(B1790),"",IF(R1790="Styrkhæft",_xlfn.XLOOKUP(S1790,Vegalengdir[Texti],INDIRECT("Vegalengdir["&amp;'Upplýsingar um umsækjanda'!$B$10&amp;"]"),0%,0)))</f>
        <v/>
      </c>
      <c r="U1790" s="72" t="str">
        <f t="shared" si="83"/>
        <v/>
      </c>
    </row>
    <row r="1791" spans="1:21" x14ac:dyDescent="0.25">
      <c r="A1791" s="53">
        <f t="shared" si="84"/>
        <v>1790</v>
      </c>
      <c r="B1791" s="55"/>
      <c r="C1791" s="56"/>
      <c r="D1791" s="55"/>
      <c r="E1791" s="55"/>
      <c r="F1791" s="55"/>
      <c r="G1791" s="55"/>
      <c r="H1791" s="57"/>
      <c r="I1791" s="55"/>
      <c r="J1791" s="55"/>
      <c r="K1791" s="55"/>
      <c r="L1791" s="55"/>
      <c r="M1791" s="55"/>
      <c r="N1791" s="57"/>
      <c r="O1791" s="57" t="str">
        <f t="shared" si="82"/>
        <v/>
      </c>
      <c r="Q1791" s="38" t="s">
        <v>450</v>
      </c>
      <c r="R1791" s="38" t="str" cm="1">
        <f t="array" ref="R1791">_xlfn.XLOOKUP(Q1791,INDEX(Flettilisti,,1),INDEX(Flettilisti,,2),,0)</f>
        <v>Vantar flokkun</v>
      </c>
      <c r="S1791" s="38" t="str">
        <f>IF(ISBLANK(N1791),"",IF(N1791&lt;Gögn!$J$2,Gögn!$K$2,IF(N1791&gt;Gögn!$J$4,Gögn!$K$4,Gögn!$K$3)))</f>
        <v/>
      </c>
      <c r="T1791" s="49" t="str" cm="1">
        <f t="array" aca="1" ref="T1791" ca="1">IF(ISBLANK(B1791),"",IF(R1791="Styrkhæft",_xlfn.XLOOKUP(S1791,Vegalengdir[Texti],INDIRECT("Vegalengdir["&amp;'Upplýsingar um umsækjanda'!$B$10&amp;"]"),0%,0)))</f>
        <v/>
      </c>
      <c r="U1791" s="72" t="str">
        <f t="shared" si="83"/>
        <v/>
      </c>
    </row>
    <row r="1792" spans="1:21" x14ac:dyDescent="0.25">
      <c r="A1792" s="53">
        <f t="shared" si="84"/>
        <v>1791</v>
      </c>
      <c r="B1792" s="55"/>
      <c r="C1792" s="56"/>
      <c r="D1792" s="55"/>
      <c r="E1792" s="55"/>
      <c r="F1792" s="55"/>
      <c r="G1792" s="55"/>
      <c r="H1792" s="57"/>
      <c r="I1792" s="55"/>
      <c r="J1792" s="55"/>
      <c r="K1792" s="55"/>
      <c r="L1792" s="55"/>
      <c r="M1792" s="55"/>
      <c r="N1792" s="57"/>
      <c r="O1792" s="57" t="str">
        <f t="shared" si="82"/>
        <v/>
      </c>
      <c r="Q1792" s="38" t="s">
        <v>450</v>
      </c>
      <c r="R1792" s="38" t="str" cm="1">
        <f t="array" ref="R1792">_xlfn.XLOOKUP(Q1792,INDEX(Flettilisti,,1),INDEX(Flettilisti,,2),,0)</f>
        <v>Vantar flokkun</v>
      </c>
      <c r="S1792" s="38" t="str">
        <f>IF(ISBLANK(N1792),"",IF(N1792&lt;Gögn!$J$2,Gögn!$K$2,IF(N1792&gt;Gögn!$J$4,Gögn!$K$4,Gögn!$K$3)))</f>
        <v/>
      </c>
      <c r="T1792" s="49" t="str" cm="1">
        <f t="array" aca="1" ref="T1792" ca="1">IF(ISBLANK(B1792),"",IF(R1792="Styrkhæft",_xlfn.XLOOKUP(S1792,Vegalengdir[Texti],INDIRECT("Vegalengdir["&amp;'Upplýsingar um umsækjanda'!$B$10&amp;"]"),0%,0)))</f>
        <v/>
      </c>
      <c r="U1792" s="72" t="str">
        <f t="shared" si="83"/>
        <v/>
      </c>
    </row>
    <row r="1793" spans="1:21" x14ac:dyDescent="0.25">
      <c r="A1793" s="53">
        <f t="shared" si="84"/>
        <v>1792</v>
      </c>
      <c r="B1793" s="55"/>
      <c r="C1793" s="56"/>
      <c r="D1793" s="55"/>
      <c r="E1793" s="55"/>
      <c r="F1793" s="55"/>
      <c r="G1793" s="55"/>
      <c r="H1793" s="57"/>
      <c r="I1793" s="55"/>
      <c r="J1793" s="55"/>
      <c r="K1793" s="55"/>
      <c r="L1793" s="55"/>
      <c r="M1793" s="55"/>
      <c r="N1793" s="57"/>
      <c r="O1793" s="57" t="str">
        <f t="shared" si="82"/>
        <v/>
      </c>
      <c r="Q1793" s="38" t="s">
        <v>450</v>
      </c>
      <c r="R1793" s="38" t="str" cm="1">
        <f t="array" ref="R1793">_xlfn.XLOOKUP(Q1793,INDEX(Flettilisti,,1),INDEX(Flettilisti,,2),,0)</f>
        <v>Vantar flokkun</v>
      </c>
      <c r="S1793" s="38" t="str">
        <f>IF(ISBLANK(N1793),"",IF(N1793&lt;Gögn!$J$2,Gögn!$K$2,IF(N1793&gt;Gögn!$J$4,Gögn!$K$4,Gögn!$K$3)))</f>
        <v/>
      </c>
      <c r="T1793" s="49" t="str" cm="1">
        <f t="array" aca="1" ref="T1793" ca="1">IF(ISBLANK(B1793),"",IF(R1793="Styrkhæft",_xlfn.XLOOKUP(S1793,Vegalengdir[Texti],INDIRECT("Vegalengdir["&amp;'Upplýsingar um umsækjanda'!$B$10&amp;"]"),0%,0)))</f>
        <v/>
      </c>
      <c r="U1793" s="72" t="str">
        <f t="shared" si="83"/>
        <v/>
      </c>
    </row>
    <row r="1794" spans="1:21" x14ac:dyDescent="0.25">
      <c r="A1794" s="53">
        <f t="shared" si="84"/>
        <v>1793</v>
      </c>
      <c r="B1794" s="55"/>
      <c r="C1794" s="56"/>
      <c r="D1794" s="55"/>
      <c r="E1794" s="55"/>
      <c r="F1794" s="55"/>
      <c r="G1794" s="55"/>
      <c r="H1794" s="57"/>
      <c r="I1794" s="55"/>
      <c r="J1794" s="55"/>
      <c r="K1794" s="55"/>
      <c r="L1794" s="55"/>
      <c r="M1794" s="55"/>
      <c r="N1794" s="57"/>
      <c r="O1794" s="57" t="str">
        <f t="shared" si="82"/>
        <v/>
      </c>
      <c r="Q1794" s="38" t="s">
        <v>450</v>
      </c>
      <c r="R1794" s="38" t="str" cm="1">
        <f t="array" ref="R1794">_xlfn.XLOOKUP(Q1794,INDEX(Flettilisti,,1),INDEX(Flettilisti,,2),,0)</f>
        <v>Vantar flokkun</v>
      </c>
      <c r="S1794" s="38" t="str">
        <f>IF(ISBLANK(N1794),"",IF(N1794&lt;Gögn!$J$2,Gögn!$K$2,IF(N1794&gt;Gögn!$J$4,Gögn!$K$4,Gögn!$K$3)))</f>
        <v/>
      </c>
      <c r="T1794" s="49" t="str" cm="1">
        <f t="array" aca="1" ref="T1794" ca="1">IF(ISBLANK(B1794),"",IF(R1794="Styrkhæft",_xlfn.XLOOKUP(S1794,Vegalengdir[Texti],INDIRECT("Vegalengdir["&amp;'Upplýsingar um umsækjanda'!$B$10&amp;"]"),0%,0)))</f>
        <v/>
      </c>
      <c r="U1794" s="72" t="str">
        <f t="shared" si="83"/>
        <v/>
      </c>
    </row>
    <row r="1795" spans="1:21" x14ac:dyDescent="0.25">
      <c r="A1795" s="53">
        <f t="shared" si="84"/>
        <v>1794</v>
      </c>
      <c r="B1795" s="55"/>
      <c r="C1795" s="56"/>
      <c r="D1795" s="55"/>
      <c r="E1795" s="55"/>
      <c r="F1795" s="55"/>
      <c r="G1795" s="55"/>
      <c r="H1795" s="57"/>
      <c r="I1795" s="55"/>
      <c r="J1795" s="55"/>
      <c r="K1795" s="55"/>
      <c r="L1795" s="55"/>
      <c r="M1795" s="55"/>
      <c r="N1795" s="57"/>
      <c r="O1795" s="57" t="str">
        <f t="shared" ref="O1795:O1858" si="85">IFERROR(IF(ISBLANK(B1795),"",H1795/N1795),0)</f>
        <v/>
      </c>
      <c r="Q1795" s="38" t="s">
        <v>450</v>
      </c>
      <c r="R1795" s="38" t="str" cm="1">
        <f t="array" ref="R1795">_xlfn.XLOOKUP(Q1795,INDEX(Flettilisti,,1),INDEX(Flettilisti,,2),,0)</f>
        <v>Vantar flokkun</v>
      </c>
      <c r="S1795" s="38" t="str">
        <f>IF(ISBLANK(N1795),"",IF(N1795&lt;Gögn!$J$2,Gögn!$K$2,IF(N1795&gt;Gögn!$J$4,Gögn!$K$4,Gögn!$K$3)))</f>
        <v/>
      </c>
      <c r="T1795" s="49" t="str" cm="1">
        <f t="array" aca="1" ref="T1795" ca="1">IF(ISBLANK(B1795),"",IF(R1795="Styrkhæft",_xlfn.XLOOKUP(S1795,Vegalengdir[Texti],INDIRECT("Vegalengdir["&amp;'Upplýsingar um umsækjanda'!$B$10&amp;"]"),0%,0)))</f>
        <v/>
      </c>
      <c r="U1795" s="72" t="str">
        <f t="shared" ref="U1795:U1858" si="86">IF(ISBLANK(B1795),"",T1795*H1795)</f>
        <v/>
      </c>
    </row>
    <row r="1796" spans="1:21" x14ac:dyDescent="0.25">
      <c r="A1796" s="53">
        <f t="shared" si="84"/>
        <v>1795</v>
      </c>
      <c r="B1796" s="55"/>
      <c r="C1796" s="56"/>
      <c r="D1796" s="55"/>
      <c r="E1796" s="55"/>
      <c r="F1796" s="55"/>
      <c r="G1796" s="55"/>
      <c r="H1796" s="57"/>
      <c r="I1796" s="55"/>
      <c r="J1796" s="55"/>
      <c r="K1796" s="55"/>
      <c r="L1796" s="55"/>
      <c r="M1796" s="55"/>
      <c r="N1796" s="57"/>
      <c r="O1796" s="57" t="str">
        <f t="shared" si="85"/>
        <v/>
      </c>
      <c r="Q1796" s="38" t="s">
        <v>450</v>
      </c>
      <c r="R1796" s="38" t="str" cm="1">
        <f t="array" ref="R1796">_xlfn.XLOOKUP(Q1796,INDEX(Flettilisti,,1),INDEX(Flettilisti,,2),,0)</f>
        <v>Vantar flokkun</v>
      </c>
      <c r="S1796" s="38" t="str">
        <f>IF(ISBLANK(N1796),"",IF(N1796&lt;Gögn!$J$2,Gögn!$K$2,IF(N1796&gt;Gögn!$J$4,Gögn!$K$4,Gögn!$K$3)))</f>
        <v/>
      </c>
      <c r="T1796" s="49" t="str" cm="1">
        <f t="array" aca="1" ref="T1796" ca="1">IF(ISBLANK(B1796),"",IF(R1796="Styrkhæft",_xlfn.XLOOKUP(S1796,Vegalengdir[Texti],INDIRECT("Vegalengdir["&amp;'Upplýsingar um umsækjanda'!$B$10&amp;"]"),0%,0)))</f>
        <v/>
      </c>
      <c r="U1796" s="72" t="str">
        <f t="shared" si="86"/>
        <v/>
      </c>
    </row>
    <row r="1797" spans="1:21" x14ac:dyDescent="0.25">
      <c r="A1797" s="53">
        <f t="shared" si="84"/>
        <v>1796</v>
      </c>
      <c r="B1797" s="55"/>
      <c r="C1797" s="56"/>
      <c r="D1797" s="55"/>
      <c r="E1797" s="55"/>
      <c r="F1797" s="55"/>
      <c r="G1797" s="55"/>
      <c r="H1797" s="57"/>
      <c r="I1797" s="55"/>
      <c r="J1797" s="55"/>
      <c r="K1797" s="55"/>
      <c r="L1797" s="55"/>
      <c r="M1797" s="55"/>
      <c r="N1797" s="57"/>
      <c r="O1797" s="57" t="str">
        <f t="shared" si="85"/>
        <v/>
      </c>
      <c r="Q1797" s="38" t="s">
        <v>450</v>
      </c>
      <c r="R1797" s="38" t="str" cm="1">
        <f t="array" ref="R1797">_xlfn.XLOOKUP(Q1797,INDEX(Flettilisti,,1),INDEX(Flettilisti,,2),,0)</f>
        <v>Vantar flokkun</v>
      </c>
      <c r="S1797" s="38" t="str">
        <f>IF(ISBLANK(N1797),"",IF(N1797&lt;Gögn!$J$2,Gögn!$K$2,IF(N1797&gt;Gögn!$J$4,Gögn!$K$4,Gögn!$K$3)))</f>
        <v/>
      </c>
      <c r="T1797" s="49" t="str" cm="1">
        <f t="array" aca="1" ref="T1797" ca="1">IF(ISBLANK(B1797),"",IF(R1797="Styrkhæft",_xlfn.XLOOKUP(S1797,Vegalengdir[Texti],INDIRECT("Vegalengdir["&amp;'Upplýsingar um umsækjanda'!$B$10&amp;"]"),0%,0)))</f>
        <v/>
      </c>
      <c r="U1797" s="72" t="str">
        <f t="shared" si="86"/>
        <v/>
      </c>
    </row>
    <row r="1798" spans="1:21" x14ac:dyDescent="0.25">
      <c r="A1798" s="53">
        <f t="shared" si="84"/>
        <v>1797</v>
      </c>
      <c r="B1798" s="55"/>
      <c r="C1798" s="56"/>
      <c r="D1798" s="55"/>
      <c r="E1798" s="55"/>
      <c r="F1798" s="55"/>
      <c r="G1798" s="55"/>
      <c r="H1798" s="57"/>
      <c r="I1798" s="55"/>
      <c r="J1798" s="55"/>
      <c r="K1798" s="55"/>
      <c r="L1798" s="55"/>
      <c r="M1798" s="55"/>
      <c r="N1798" s="57"/>
      <c r="O1798" s="57" t="str">
        <f t="shared" si="85"/>
        <v/>
      </c>
      <c r="Q1798" s="38" t="s">
        <v>450</v>
      </c>
      <c r="R1798" s="38" t="str" cm="1">
        <f t="array" ref="R1798">_xlfn.XLOOKUP(Q1798,INDEX(Flettilisti,,1),INDEX(Flettilisti,,2),,0)</f>
        <v>Vantar flokkun</v>
      </c>
      <c r="S1798" s="38" t="str">
        <f>IF(ISBLANK(N1798),"",IF(N1798&lt;Gögn!$J$2,Gögn!$K$2,IF(N1798&gt;Gögn!$J$4,Gögn!$K$4,Gögn!$K$3)))</f>
        <v/>
      </c>
      <c r="T1798" s="49" t="str" cm="1">
        <f t="array" aca="1" ref="T1798" ca="1">IF(ISBLANK(B1798),"",IF(R1798="Styrkhæft",_xlfn.XLOOKUP(S1798,Vegalengdir[Texti],INDIRECT("Vegalengdir["&amp;'Upplýsingar um umsækjanda'!$B$10&amp;"]"),0%,0)))</f>
        <v/>
      </c>
      <c r="U1798" s="72" t="str">
        <f t="shared" si="86"/>
        <v/>
      </c>
    </row>
    <row r="1799" spans="1:21" x14ac:dyDescent="0.25">
      <c r="A1799" s="53">
        <f t="shared" si="84"/>
        <v>1798</v>
      </c>
      <c r="B1799" s="55"/>
      <c r="C1799" s="56"/>
      <c r="D1799" s="55"/>
      <c r="E1799" s="55"/>
      <c r="F1799" s="55"/>
      <c r="G1799" s="55"/>
      <c r="H1799" s="57"/>
      <c r="I1799" s="55"/>
      <c r="J1799" s="55"/>
      <c r="K1799" s="55"/>
      <c r="L1799" s="55"/>
      <c r="M1799" s="55"/>
      <c r="N1799" s="57"/>
      <c r="O1799" s="57" t="str">
        <f t="shared" si="85"/>
        <v/>
      </c>
      <c r="Q1799" s="38" t="s">
        <v>450</v>
      </c>
      <c r="R1799" s="38" t="str" cm="1">
        <f t="array" ref="R1799">_xlfn.XLOOKUP(Q1799,INDEX(Flettilisti,,1),INDEX(Flettilisti,,2),,0)</f>
        <v>Vantar flokkun</v>
      </c>
      <c r="S1799" s="38" t="str">
        <f>IF(ISBLANK(N1799),"",IF(N1799&lt;Gögn!$J$2,Gögn!$K$2,IF(N1799&gt;Gögn!$J$4,Gögn!$K$4,Gögn!$K$3)))</f>
        <v/>
      </c>
      <c r="T1799" s="49" t="str" cm="1">
        <f t="array" aca="1" ref="T1799" ca="1">IF(ISBLANK(B1799),"",IF(R1799="Styrkhæft",_xlfn.XLOOKUP(S1799,Vegalengdir[Texti],INDIRECT("Vegalengdir["&amp;'Upplýsingar um umsækjanda'!$B$10&amp;"]"),0%,0)))</f>
        <v/>
      </c>
      <c r="U1799" s="72" t="str">
        <f t="shared" si="86"/>
        <v/>
      </c>
    </row>
    <row r="1800" spans="1:21" x14ac:dyDescent="0.25">
      <c r="A1800" s="53">
        <f t="shared" si="84"/>
        <v>1799</v>
      </c>
      <c r="B1800" s="55"/>
      <c r="C1800" s="56"/>
      <c r="D1800" s="55"/>
      <c r="E1800" s="55"/>
      <c r="F1800" s="55"/>
      <c r="G1800" s="55"/>
      <c r="H1800" s="57"/>
      <c r="I1800" s="55"/>
      <c r="J1800" s="55"/>
      <c r="K1800" s="55"/>
      <c r="L1800" s="55"/>
      <c r="M1800" s="55"/>
      <c r="N1800" s="57"/>
      <c r="O1800" s="57" t="str">
        <f t="shared" si="85"/>
        <v/>
      </c>
      <c r="Q1800" s="38" t="s">
        <v>450</v>
      </c>
      <c r="R1800" s="38" t="str" cm="1">
        <f t="array" ref="R1800">_xlfn.XLOOKUP(Q1800,INDEX(Flettilisti,,1),INDEX(Flettilisti,,2),,0)</f>
        <v>Vantar flokkun</v>
      </c>
      <c r="S1800" s="38" t="str">
        <f>IF(ISBLANK(N1800),"",IF(N1800&lt;Gögn!$J$2,Gögn!$K$2,IF(N1800&gt;Gögn!$J$4,Gögn!$K$4,Gögn!$K$3)))</f>
        <v/>
      </c>
      <c r="T1800" s="49" t="str" cm="1">
        <f t="array" aca="1" ref="T1800" ca="1">IF(ISBLANK(B1800),"",IF(R1800="Styrkhæft",_xlfn.XLOOKUP(S1800,Vegalengdir[Texti],INDIRECT("Vegalengdir["&amp;'Upplýsingar um umsækjanda'!$B$10&amp;"]"),0%,0)))</f>
        <v/>
      </c>
      <c r="U1800" s="72" t="str">
        <f t="shared" si="86"/>
        <v/>
      </c>
    </row>
    <row r="1801" spans="1:21" x14ac:dyDescent="0.25">
      <c r="A1801" s="53">
        <f t="shared" si="84"/>
        <v>1800</v>
      </c>
      <c r="B1801" s="55"/>
      <c r="C1801" s="56"/>
      <c r="D1801" s="55"/>
      <c r="E1801" s="55"/>
      <c r="F1801" s="55"/>
      <c r="G1801" s="55"/>
      <c r="H1801" s="57"/>
      <c r="I1801" s="55"/>
      <c r="J1801" s="55"/>
      <c r="K1801" s="55"/>
      <c r="L1801" s="55"/>
      <c r="M1801" s="55"/>
      <c r="N1801" s="57"/>
      <c r="O1801" s="57" t="str">
        <f t="shared" si="85"/>
        <v/>
      </c>
      <c r="Q1801" s="38" t="s">
        <v>450</v>
      </c>
      <c r="R1801" s="38" t="str" cm="1">
        <f t="array" ref="R1801">_xlfn.XLOOKUP(Q1801,INDEX(Flettilisti,,1),INDEX(Flettilisti,,2),,0)</f>
        <v>Vantar flokkun</v>
      </c>
      <c r="S1801" s="38" t="str">
        <f>IF(ISBLANK(N1801),"",IF(N1801&lt;Gögn!$J$2,Gögn!$K$2,IF(N1801&gt;Gögn!$J$4,Gögn!$K$4,Gögn!$K$3)))</f>
        <v/>
      </c>
      <c r="T1801" s="49" t="str" cm="1">
        <f t="array" aca="1" ref="T1801" ca="1">IF(ISBLANK(B1801),"",IF(R1801="Styrkhæft",_xlfn.XLOOKUP(S1801,Vegalengdir[Texti],INDIRECT("Vegalengdir["&amp;'Upplýsingar um umsækjanda'!$B$10&amp;"]"),0%,0)))</f>
        <v/>
      </c>
      <c r="U1801" s="72" t="str">
        <f t="shared" si="86"/>
        <v/>
      </c>
    </row>
    <row r="1802" spans="1:21" x14ac:dyDescent="0.25">
      <c r="A1802" s="53">
        <f t="shared" si="84"/>
        <v>1801</v>
      </c>
      <c r="B1802" s="55"/>
      <c r="C1802" s="56"/>
      <c r="D1802" s="55"/>
      <c r="E1802" s="55"/>
      <c r="F1802" s="55"/>
      <c r="G1802" s="55"/>
      <c r="H1802" s="57"/>
      <c r="I1802" s="55"/>
      <c r="J1802" s="55"/>
      <c r="K1802" s="55"/>
      <c r="L1802" s="55"/>
      <c r="M1802" s="55"/>
      <c r="N1802" s="57"/>
      <c r="O1802" s="57" t="str">
        <f t="shared" si="85"/>
        <v/>
      </c>
      <c r="Q1802" s="38" t="s">
        <v>450</v>
      </c>
      <c r="R1802" s="38" t="str" cm="1">
        <f t="array" ref="R1802">_xlfn.XLOOKUP(Q1802,INDEX(Flettilisti,,1),INDEX(Flettilisti,,2),,0)</f>
        <v>Vantar flokkun</v>
      </c>
      <c r="S1802" s="38" t="str">
        <f>IF(ISBLANK(N1802),"",IF(N1802&lt;Gögn!$J$2,Gögn!$K$2,IF(N1802&gt;Gögn!$J$4,Gögn!$K$4,Gögn!$K$3)))</f>
        <v/>
      </c>
      <c r="T1802" s="49" t="str" cm="1">
        <f t="array" aca="1" ref="T1802" ca="1">IF(ISBLANK(B1802),"",IF(R1802="Styrkhæft",_xlfn.XLOOKUP(S1802,Vegalengdir[Texti],INDIRECT("Vegalengdir["&amp;'Upplýsingar um umsækjanda'!$B$10&amp;"]"),0%,0)))</f>
        <v/>
      </c>
      <c r="U1802" s="72" t="str">
        <f t="shared" si="86"/>
        <v/>
      </c>
    </row>
    <row r="1803" spans="1:21" x14ac:dyDescent="0.25">
      <c r="A1803" s="53">
        <f t="shared" si="84"/>
        <v>1802</v>
      </c>
      <c r="B1803" s="55"/>
      <c r="C1803" s="56"/>
      <c r="D1803" s="55"/>
      <c r="E1803" s="55"/>
      <c r="F1803" s="55"/>
      <c r="G1803" s="55"/>
      <c r="H1803" s="57"/>
      <c r="I1803" s="55"/>
      <c r="J1803" s="55"/>
      <c r="K1803" s="55"/>
      <c r="L1803" s="55"/>
      <c r="M1803" s="55"/>
      <c r="N1803" s="57"/>
      <c r="O1803" s="57" t="str">
        <f t="shared" si="85"/>
        <v/>
      </c>
      <c r="Q1803" s="38" t="s">
        <v>450</v>
      </c>
      <c r="R1803" s="38" t="str" cm="1">
        <f t="array" ref="R1803">_xlfn.XLOOKUP(Q1803,INDEX(Flettilisti,,1),INDEX(Flettilisti,,2),,0)</f>
        <v>Vantar flokkun</v>
      </c>
      <c r="S1803" s="38" t="str">
        <f>IF(ISBLANK(N1803),"",IF(N1803&lt;Gögn!$J$2,Gögn!$K$2,IF(N1803&gt;Gögn!$J$4,Gögn!$K$4,Gögn!$K$3)))</f>
        <v/>
      </c>
      <c r="T1803" s="49" t="str" cm="1">
        <f t="array" aca="1" ref="T1803" ca="1">IF(ISBLANK(B1803),"",IF(R1803="Styrkhæft",_xlfn.XLOOKUP(S1803,Vegalengdir[Texti],INDIRECT("Vegalengdir["&amp;'Upplýsingar um umsækjanda'!$B$10&amp;"]"),0%,0)))</f>
        <v/>
      </c>
      <c r="U1803" s="72" t="str">
        <f t="shared" si="86"/>
        <v/>
      </c>
    </row>
    <row r="1804" spans="1:21" x14ac:dyDescent="0.25">
      <c r="A1804" s="53">
        <f t="shared" si="84"/>
        <v>1803</v>
      </c>
      <c r="B1804" s="55"/>
      <c r="C1804" s="56"/>
      <c r="D1804" s="55"/>
      <c r="E1804" s="55"/>
      <c r="F1804" s="55"/>
      <c r="G1804" s="55"/>
      <c r="H1804" s="57"/>
      <c r="I1804" s="55"/>
      <c r="J1804" s="55"/>
      <c r="K1804" s="55"/>
      <c r="L1804" s="55"/>
      <c r="M1804" s="55"/>
      <c r="N1804" s="57"/>
      <c r="O1804" s="57" t="str">
        <f t="shared" si="85"/>
        <v/>
      </c>
      <c r="Q1804" s="38" t="s">
        <v>450</v>
      </c>
      <c r="R1804" s="38" t="str" cm="1">
        <f t="array" ref="R1804">_xlfn.XLOOKUP(Q1804,INDEX(Flettilisti,,1),INDEX(Flettilisti,,2),,0)</f>
        <v>Vantar flokkun</v>
      </c>
      <c r="S1804" s="38" t="str">
        <f>IF(ISBLANK(N1804),"",IF(N1804&lt;Gögn!$J$2,Gögn!$K$2,IF(N1804&gt;Gögn!$J$4,Gögn!$K$4,Gögn!$K$3)))</f>
        <v/>
      </c>
      <c r="T1804" s="49" t="str" cm="1">
        <f t="array" aca="1" ref="T1804" ca="1">IF(ISBLANK(B1804),"",IF(R1804="Styrkhæft",_xlfn.XLOOKUP(S1804,Vegalengdir[Texti],INDIRECT("Vegalengdir["&amp;'Upplýsingar um umsækjanda'!$B$10&amp;"]"),0%,0)))</f>
        <v/>
      </c>
      <c r="U1804" s="72" t="str">
        <f t="shared" si="86"/>
        <v/>
      </c>
    </row>
    <row r="1805" spans="1:21" x14ac:dyDescent="0.25">
      <c r="A1805" s="53">
        <f t="shared" si="84"/>
        <v>1804</v>
      </c>
      <c r="B1805" s="55"/>
      <c r="C1805" s="56"/>
      <c r="D1805" s="55"/>
      <c r="E1805" s="55"/>
      <c r="F1805" s="55"/>
      <c r="G1805" s="55"/>
      <c r="H1805" s="57"/>
      <c r="I1805" s="55"/>
      <c r="J1805" s="55"/>
      <c r="K1805" s="55"/>
      <c r="L1805" s="55"/>
      <c r="M1805" s="55"/>
      <c r="N1805" s="57"/>
      <c r="O1805" s="57" t="str">
        <f t="shared" si="85"/>
        <v/>
      </c>
      <c r="Q1805" s="38" t="s">
        <v>450</v>
      </c>
      <c r="R1805" s="38" t="str" cm="1">
        <f t="array" ref="R1805">_xlfn.XLOOKUP(Q1805,INDEX(Flettilisti,,1),INDEX(Flettilisti,,2),,0)</f>
        <v>Vantar flokkun</v>
      </c>
      <c r="S1805" s="38" t="str">
        <f>IF(ISBLANK(N1805),"",IF(N1805&lt;Gögn!$J$2,Gögn!$K$2,IF(N1805&gt;Gögn!$J$4,Gögn!$K$4,Gögn!$K$3)))</f>
        <v/>
      </c>
      <c r="T1805" s="49" t="str" cm="1">
        <f t="array" aca="1" ref="T1805" ca="1">IF(ISBLANK(B1805),"",IF(R1805="Styrkhæft",_xlfn.XLOOKUP(S1805,Vegalengdir[Texti],INDIRECT("Vegalengdir["&amp;'Upplýsingar um umsækjanda'!$B$10&amp;"]"),0%,0)))</f>
        <v/>
      </c>
      <c r="U1805" s="72" t="str">
        <f t="shared" si="86"/>
        <v/>
      </c>
    </row>
    <row r="1806" spans="1:21" x14ac:dyDescent="0.25">
      <c r="A1806" s="53">
        <f t="shared" si="84"/>
        <v>1805</v>
      </c>
      <c r="B1806" s="55"/>
      <c r="C1806" s="56"/>
      <c r="D1806" s="55"/>
      <c r="E1806" s="55"/>
      <c r="F1806" s="55"/>
      <c r="G1806" s="55"/>
      <c r="H1806" s="57"/>
      <c r="I1806" s="55"/>
      <c r="J1806" s="55"/>
      <c r="K1806" s="55"/>
      <c r="L1806" s="55"/>
      <c r="M1806" s="55"/>
      <c r="N1806" s="57"/>
      <c r="O1806" s="57" t="str">
        <f t="shared" si="85"/>
        <v/>
      </c>
      <c r="Q1806" s="38" t="s">
        <v>450</v>
      </c>
      <c r="R1806" s="38" t="str" cm="1">
        <f t="array" ref="R1806">_xlfn.XLOOKUP(Q1806,INDEX(Flettilisti,,1),INDEX(Flettilisti,,2),,0)</f>
        <v>Vantar flokkun</v>
      </c>
      <c r="S1806" s="38" t="str">
        <f>IF(ISBLANK(N1806),"",IF(N1806&lt;Gögn!$J$2,Gögn!$K$2,IF(N1806&gt;Gögn!$J$4,Gögn!$K$4,Gögn!$K$3)))</f>
        <v/>
      </c>
      <c r="T1806" s="49" t="str" cm="1">
        <f t="array" aca="1" ref="T1806" ca="1">IF(ISBLANK(B1806),"",IF(R1806="Styrkhæft",_xlfn.XLOOKUP(S1806,Vegalengdir[Texti],INDIRECT("Vegalengdir["&amp;'Upplýsingar um umsækjanda'!$B$10&amp;"]"),0%,0)))</f>
        <v/>
      </c>
      <c r="U1806" s="72" t="str">
        <f t="shared" si="86"/>
        <v/>
      </c>
    </row>
    <row r="1807" spans="1:21" x14ac:dyDescent="0.25">
      <c r="A1807" s="53">
        <f t="shared" si="84"/>
        <v>1806</v>
      </c>
      <c r="B1807" s="55"/>
      <c r="C1807" s="56"/>
      <c r="D1807" s="55"/>
      <c r="E1807" s="55"/>
      <c r="F1807" s="55"/>
      <c r="G1807" s="55"/>
      <c r="H1807" s="57"/>
      <c r="I1807" s="55"/>
      <c r="J1807" s="55"/>
      <c r="K1807" s="55"/>
      <c r="L1807" s="55"/>
      <c r="M1807" s="55"/>
      <c r="N1807" s="57"/>
      <c r="O1807" s="57" t="str">
        <f t="shared" si="85"/>
        <v/>
      </c>
      <c r="Q1807" s="38" t="s">
        <v>450</v>
      </c>
      <c r="R1807" s="38" t="str" cm="1">
        <f t="array" ref="R1807">_xlfn.XLOOKUP(Q1807,INDEX(Flettilisti,,1),INDEX(Flettilisti,,2),,0)</f>
        <v>Vantar flokkun</v>
      </c>
      <c r="S1807" s="38" t="str">
        <f>IF(ISBLANK(N1807),"",IF(N1807&lt;Gögn!$J$2,Gögn!$K$2,IF(N1807&gt;Gögn!$J$4,Gögn!$K$4,Gögn!$K$3)))</f>
        <v/>
      </c>
      <c r="T1807" s="49" t="str" cm="1">
        <f t="array" aca="1" ref="T1807" ca="1">IF(ISBLANK(B1807),"",IF(R1807="Styrkhæft",_xlfn.XLOOKUP(S1807,Vegalengdir[Texti],INDIRECT("Vegalengdir["&amp;'Upplýsingar um umsækjanda'!$B$10&amp;"]"),0%,0)))</f>
        <v/>
      </c>
      <c r="U1807" s="72" t="str">
        <f t="shared" si="86"/>
        <v/>
      </c>
    </row>
    <row r="1808" spans="1:21" x14ac:dyDescent="0.25">
      <c r="A1808" s="53">
        <f t="shared" si="84"/>
        <v>1807</v>
      </c>
      <c r="B1808" s="55"/>
      <c r="C1808" s="56"/>
      <c r="D1808" s="55"/>
      <c r="E1808" s="55"/>
      <c r="F1808" s="55"/>
      <c r="G1808" s="55"/>
      <c r="H1808" s="57"/>
      <c r="I1808" s="55"/>
      <c r="J1808" s="55"/>
      <c r="K1808" s="55"/>
      <c r="L1808" s="55"/>
      <c r="M1808" s="55"/>
      <c r="N1808" s="57"/>
      <c r="O1808" s="57" t="str">
        <f t="shared" si="85"/>
        <v/>
      </c>
      <c r="Q1808" s="38" t="s">
        <v>450</v>
      </c>
      <c r="R1808" s="38" t="str" cm="1">
        <f t="array" ref="R1808">_xlfn.XLOOKUP(Q1808,INDEX(Flettilisti,,1),INDEX(Flettilisti,,2),,0)</f>
        <v>Vantar flokkun</v>
      </c>
      <c r="S1808" s="38" t="str">
        <f>IF(ISBLANK(N1808),"",IF(N1808&lt;Gögn!$J$2,Gögn!$K$2,IF(N1808&gt;Gögn!$J$4,Gögn!$K$4,Gögn!$K$3)))</f>
        <v/>
      </c>
      <c r="T1808" s="49" t="str" cm="1">
        <f t="array" aca="1" ref="T1808" ca="1">IF(ISBLANK(B1808),"",IF(R1808="Styrkhæft",_xlfn.XLOOKUP(S1808,Vegalengdir[Texti],INDIRECT("Vegalengdir["&amp;'Upplýsingar um umsækjanda'!$B$10&amp;"]"),0%,0)))</f>
        <v/>
      </c>
      <c r="U1808" s="72" t="str">
        <f t="shared" si="86"/>
        <v/>
      </c>
    </row>
    <row r="1809" spans="1:21" x14ac:dyDescent="0.25">
      <c r="A1809" s="53">
        <f t="shared" si="84"/>
        <v>1808</v>
      </c>
      <c r="B1809" s="55"/>
      <c r="C1809" s="56"/>
      <c r="D1809" s="55"/>
      <c r="E1809" s="55"/>
      <c r="F1809" s="55"/>
      <c r="G1809" s="55"/>
      <c r="H1809" s="57"/>
      <c r="I1809" s="55"/>
      <c r="J1809" s="55"/>
      <c r="K1809" s="55"/>
      <c r="L1809" s="55"/>
      <c r="M1809" s="55"/>
      <c r="N1809" s="57"/>
      <c r="O1809" s="57" t="str">
        <f t="shared" si="85"/>
        <v/>
      </c>
      <c r="Q1809" s="38" t="s">
        <v>450</v>
      </c>
      <c r="R1809" s="38" t="str" cm="1">
        <f t="array" ref="R1809">_xlfn.XLOOKUP(Q1809,INDEX(Flettilisti,,1),INDEX(Flettilisti,,2),,0)</f>
        <v>Vantar flokkun</v>
      </c>
      <c r="S1809" s="38" t="str">
        <f>IF(ISBLANK(N1809),"",IF(N1809&lt;Gögn!$J$2,Gögn!$K$2,IF(N1809&gt;Gögn!$J$4,Gögn!$K$4,Gögn!$K$3)))</f>
        <v/>
      </c>
      <c r="T1809" s="49" t="str" cm="1">
        <f t="array" aca="1" ref="T1809" ca="1">IF(ISBLANK(B1809),"",IF(R1809="Styrkhæft",_xlfn.XLOOKUP(S1809,Vegalengdir[Texti],INDIRECT("Vegalengdir["&amp;'Upplýsingar um umsækjanda'!$B$10&amp;"]"),0%,0)))</f>
        <v/>
      </c>
      <c r="U1809" s="72" t="str">
        <f t="shared" si="86"/>
        <v/>
      </c>
    </row>
    <row r="1810" spans="1:21" x14ac:dyDescent="0.25">
      <c r="A1810" s="53">
        <f t="shared" si="84"/>
        <v>1809</v>
      </c>
      <c r="B1810" s="55"/>
      <c r="C1810" s="56"/>
      <c r="D1810" s="55"/>
      <c r="E1810" s="55"/>
      <c r="F1810" s="55"/>
      <c r="G1810" s="55"/>
      <c r="H1810" s="57"/>
      <c r="I1810" s="55"/>
      <c r="J1810" s="55"/>
      <c r="K1810" s="55"/>
      <c r="L1810" s="55"/>
      <c r="M1810" s="55"/>
      <c r="N1810" s="57"/>
      <c r="O1810" s="57" t="str">
        <f t="shared" si="85"/>
        <v/>
      </c>
      <c r="Q1810" s="38" t="s">
        <v>450</v>
      </c>
      <c r="R1810" s="38" t="str" cm="1">
        <f t="array" ref="R1810">_xlfn.XLOOKUP(Q1810,INDEX(Flettilisti,,1),INDEX(Flettilisti,,2),,0)</f>
        <v>Vantar flokkun</v>
      </c>
      <c r="S1810" s="38" t="str">
        <f>IF(ISBLANK(N1810),"",IF(N1810&lt;Gögn!$J$2,Gögn!$K$2,IF(N1810&gt;Gögn!$J$4,Gögn!$K$4,Gögn!$K$3)))</f>
        <v/>
      </c>
      <c r="T1810" s="49" t="str" cm="1">
        <f t="array" aca="1" ref="T1810" ca="1">IF(ISBLANK(B1810),"",IF(R1810="Styrkhæft",_xlfn.XLOOKUP(S1810,Vegalengdir[Texti],INDIRECT("Vegalengdir["&amp;'Upplýsingar um umsækjanda'!$B$10&amp;"]"),0%,0)))</f>
        <v/>
      </c>
      <c r="U1810" s="72" t="str">
        <f t="shared" si="86"/>
        <v/>
      </c>
    </row>
    <row r="1811" spans="1:21" x14ac:dyDescent="0.25">
      <c r="A1811" s="53">
        <f t="shared" si="84"/>
        <v>1810</v>
      </c>
      <c r="B1811" s="55"/>
      <c r="C1811" s="56"/>
      <c r="D1811" s="55"/>
      <c r="E1811" s="55"/>
      <c r="F1811" s="55"/>
      <c r="G1811" s="55"/>
      <c r="H1811" s="57"/>
      <c r="I1811" s="55"/>
      <c r="J1811" s="55"/>
      <c r="K1811" s="55"/>
      <c r="L1811" s="55"/>
      <c r="M1811" s="55"/>
      <c r="N1811" s="57"/>
      <c r="O1811" s="57" t="str">
        <f t="shared" si="85"/>
        <v/>
      </c>
      <c r="Q1811" s="38" t="s">
        <v>450</v>
      </c>
      <c r="R1811" s="38" t="str" cm="1">
        <f t="array" ref="R1811">_xlfn.XLOOKUP(Q1811,INDEX(Flettilisti,,1),INDEX(Flettilisti,,2),,0)</f>
        <v>Vantar flokkun</v>
      </c>
      <c r="S1811" s="38" t="str">
        <f>IF(ISBLANK(N1811),"",IF(N1811&lt;Gögn!$J$2,Gögn!$K$2,IF(N1811&gt;Gögn!$J$4,Gögn!$K$4,Gögn!$K$3)))</f>
        <v/>
      </c>
      <c r="T1811" s="49" t="str" cm="1">
        <f t="array" aca="1" ref="T1811" ca="1">IF(ISBLANK(B1811),"",IF(R1811="Styrkhæft",_xlfn.XLOOKUP(S1811,Vegalengdir[Texti],INDIRECT("Vegalengdir["&amp;'Upplýsingar um umsækjanda'!$B$10&amp;"]"),0%,0)))</f>
        <v/>
      </c>
      <c r="U1811" s="72" t="str">
        <f t="shared" si="86"/>
        <v/>
      </c>
    </row>
    <row r="1812" spans="1:21" x14ac:dyDescent="0.25">
      <c r="A1812" s="53">
        <f t="shared" si="84"/>
        <v>1811</v>
      </c>
      <c r="B1812" s="55"/>
      <c r="C1812" s="56"/>
      <c r="D1812" s="55"/>
      <c r="E1812" s="55"/>
      <c r="F1812" s="55"/>
      <c r="G1812" s="55"/>
      <c r="H1812" s="57"/>
      <c r="I1812" s="55"/>
      <c r="J1812" s="55"/>
      <c r="K1812" s="55"/>
      <c r="L1812" s="55"/>
      <c r="M1812" s="55"/>
      <c r="N1812" s="57"/>
      <c r="O1812" s="57" t="str">
        <f t="shared" si="85"/>
        <v/>
      </c>
      <c r="Q1812" s="38" t="s">
        <v>450</v>
      </c>
      <c r="R1812" s="38" t="str" cm="1">
        <f t="array" ref="R1812">_xlfn.XLOOKUP(Q1812,INDEX(Flettilisti,,1),INDEX(Flettilisti,,2),,0)</f>
        <v>Vantar flokkun</v>
      </c>
      <c r="S1812" s="38" t="str">
        <f>IF(ISBLANK(N1812),"",IF(N1812&lt;Gögn!$J$2,Gögn!$K$2,IF(N1812&gt;Gögn!$J$4,Gögn!$K$4,Gögn!$K$3)))</f>
        <v/>
      </c>
      <c r="T1812" s="49" t="str" cm="1">
        <f t="array" aca="1" ref="T1812" ca="1">IF(ISBLANK(B1812),"",IF(R1812="Styrkhæft",_xlfn.XLOOKUP(S1812,Vegalengdir[Texti],INDIRECT("Vegalengdir["&amp;'Upplýsingar um umsækjanda'!$B$10&amp;"]"),0%,0)))</f>
        <v/>
      </c>
      <c r="U1812" s="72" t="str">
        <f t="shared" si="86"/>
        <v/>
      </c>
    </row>
    <row r="1813" spans="1:21" x14ac:dyDescent="0.25">
      <c r="A1813" s="53">
        <f t="shared" si="84"/>
        <v>1812</v>
      </c>
      <c r="B1813" s="55"/>
      <c r="C1813" s="56"/>
      <c r="D1813" s="55"/>
      <c r="E1813" s="55"/>
      <c r="F1813" s="55"/>
      <c r="G1813" s="55"/>
      <c r="H1813" s="57"/>
      <c r="I1813" s="55"/>
      <c r="J1813" s="55"/>
      <c r="K1813" s="55"/>
      <c r="L1813" s="55"/>
      <c r="M1813" s="55"/>
      <c r="N1813" s="57"/>
      <c r="O1813" s="57" t="str">
        <f t="shared" si="85"/>
        <v/>
      </c>
      <c r="Q1813" s="38" t="s">
        <v>450</v>
      </c>
      <c r="R1813" s="38" t="str" cm="1">
        <f t="array" ref="R1813">_xlfn.XLOOKUP(Q1813,INDEX(Flettilisti,,1),INDEX(Flettilisti,,2),,0)</f>
        <v>Vantar flokkun</v>
      </c>
      <c r="S1813" s="38" t="str">
        <f>IF(ISBLANK(N1813),"",IF(N1813&lt;Gögn!$J$2,Gögn!$K$2,IF(N1813&gt;Gögn!$J$4,Gögn!$K$4,Gögn!$K$3)))</f>
        <v/>
      </c>
      <c r="T1813" s="49" t="str" cm="1">
        <f t="array" aca="1" ref="T1813" ca="1">IF(ISBLANK(B1813),"",IF(R1813="Styrkhæft",_xlfn.XLOOKUP(S1813,Vegalengdir[Texti],INDIRECT("Vegalengdir["&amp;'Upplýsingar um umsækjanda'!$B$10&amp;"]"),0%,0)))</f>
        <v/>
      </c>
      <c r="U1813" s="72" t="str">
        <f t="shared" si="86"/>
        <v/>
      </c>
    </row>
    <row r="1814" spans="1:21" x14ac:dyDescent="0.25">
      <c r="A1814" s="53">
        <f t="shared" si="84"/>
        <v>1813</v>
      </c>
      <c r="B1814" s="55"/>
      <c r="C1814" s="56"/>
      <c r="D1814" s="55"/>
      <c r="E1814" s="55"/>
      <c r="F1814" s="55"/>
      <c r="G1814" s="55"/>
      <c r="H1814" s="57"/>
      <c r="I1814" s="55"/>
      <c r="J1814" s="55"/>
      <c r="K1814" s="55"/>
      <c r="L1814" s="55"/>
      <c r="M1814" s="55"/>
      <c r="N1814" s="57"/>
      <c r="O1814" s="57" t="str">
        <f t="shared" si="85"/>
        <v/>
      </c>
      <c r="Q1814" s="38" t="s">
        <v>450</v>
      </c>
      <c r="R1814" s="38" t="str" cm="1">
        <f t="array" ref="R1814">_xlfn.XLOOKUP(Q1814,INDEX(Flettilisti,,1),INDEX(Flettilisti,,2),,0)</f>
        <v>Vantar flokkun</v>
      </c>
      <c r="S1814" s="38" t="str">
        <f>IF(ISBLANK(N1814),"",IF(N1814&lt;Gögn!$J$2,Gögn!$K$2,IF(N1814&gt;Gögn!$J$4,Gögn!$K$4,Gögn!$K$3)))</f>
        <v/>
      </c>
      <c r="T1814" s="49" t="str" cm="1">
        <f t="array" aca="1" ref="T1814" ca="1">IF(ISBLANK(B1814),"",IF(R1814="Styrkhæft",_xlfn.XLOOKUP(S1814,Vegalengdir[Texti],INDIRECT("Vegalengdir["&amp;'Upplýsingar um umsækjanda'!$B$10&amp;"]"),0%,0)))</f>
        <v/>
      </c>
      <c r="U1814" s="72" t="str">
        <f t="shared" si="86"/>
        <v/>
      </c>
    </row>
    <row r="1815" spans="1:21" x14ac:dyDescent="0.25">
      <c r="A1815" s="53">
        <f t="shared" si="84"/>
        <v>1814</v>
      </c>
      <c r="B1815" s="55"/>
      <c r="C1815" s="56"/>
      <c r="D1815" s="55"/>
      <c r="E1815" s="55"/>
      <c r="F1815" s="55"/>
      <c r="G1815" s="55"/>
      <c r="H1815" s="57"/>
      <c r="I1815" s="55"/>
      <c r="J1815" s="55"/>
      <c r="K1815" s="55"/>
      <c r="L1815" s="55"/>
      <c r="M1815" s="55"/>
      <c r="N1815" s="57"/>
      <c r="O1815" s="57" t="str">
        <f t="shared" si="85"/>
        <v/>
      </c>
      <c r="Q1815" s="38" t="s">
        <v>450</v>
      </c>
      <c r="R1815" s="38" t="str" cm="1">
        <f t="array" ref="R1815">_xlfn.XLOOKUP(Q1815,INDEX(Flettilisti,,1),INDEX(Flettilisti,,2),,0)</f>
        <v>Vantar flokkun</v>
      </c>
      <c r="S1815" s="38" t="str">
        <f>IF(ISBLANK(N1815),"",IF(N1815&lt;Gögn!$J$2,Gögn!$K$2,IF(N1815&gt;Gögn!$J$4,Gögn!$K$4,Gögn!$K$3)))</f>
        <v/>
      </c>
      <c r="T1815" s="49" t="str" cm="1">
        <f t="array" aca="1" ref="T1815" ca="1">IF(ISBLANK(B1815),"",IF(R1815="Styrkhæft",_xlfn.XLOOKUP(S1815,Vegalengdir[Texti],INDIRECT("Vegalengdir["&amp;'Upplýsingar um umsækjanda'!$B$10&amp;"]"),0%,0)))</f>
        <v/>
      </c>
      <c r="U1815" s="72" t="str">
        <f t="shared" si="86"/>
        <v/>
      </c>
    </row>
    <row r="1816" spans="1:21" x14ac:dyDescent="0.25">
      <c r="A1816" s="53">
        <f t="shared" si="84"/>
        <v>1815</v>
      </c>
      <c r="B1816" s="55"/>
      <c r="C1816" s="56"/>
      <c r="D1816" s="55"/>
      <c r="E1816" s="55"/>
      <c r="F1816" s="55"/>
      <c r="G1816" s="55"/>
      <c r="H1816" s="57"/>
      <c r="I1816" s="55"/>
      <c r="J1816" s="55"/>
      <c r="K1816" s="55"/>
      <c r="L1816" s="55"/>
      <c r="M1816" s="55"/>
      <c r="N1816" s="57"/>
      <c r="O1816" s="57" t="str">
        <f t="shared" si="85"/>
        <v/>
      </c>
      <c r="Q1816" s="38" t="s">
        <v>450</v>
      </c>
      <c r="R1816" s="38" t="str" cm="1">
        <f t="array" ref="R1816">_xlfn.XLOOKUP(Q1816,INDEX(Flettilisti,,1),INDEX(Flettilisti,,2),,0)</f>
        <v>Vantar flokkun</v>
      </c>
      <c r="S1816" s="38" t="str">
        <f>IF(ISBLANK(N1816),"",IF(N1816&lt;Gögn!$J$2,Gögn!$K$2,IF(N1816&gt;Gögn!$J$4,Gögn!$K$4,Gögn!$K$3)))</f>
        <v/>
      </c>
      <c r="T1816" s="49" t="str" cm="1">
        <f t="array" aca="1" ref="T1816" ca="1">IF(ISBLANK(B1816),"",IF(R1816="Styrkhæft",_xlfn.XLOOKUP(S1816,Vegalengdir[Texti],INDIRECT("Vegalengdir["&amp;'Upplýsingar um umsækjanda'!$B$10&amp;"]"),0%,0)))</f>
        <v/>
      </c>
      <c r="U1816" s="72" t="str">
        <f t="shared" si="86"/>
        <v/>
      </c>
    </row>
    <row r="1817" spans="1:21" x14ac:dyDescent="0.25">
      <c r="A1817" s="53">
        <f t="shared" si="84"/>
        <v>1816</v>
      </c>
      <c r="B1817" s="55"/>
      <c r="C1817" s="56"/>
      <c r="D1817" s="55"/>
      <c r="E1817" s="55"/>
      <c r="F1817" s="55"/>
      <c r="G1817" s="55"/>
      <c r="H1817" s="57"/>
      <c r="I1817" s="55"/>
      <c r="J1817" s="55"/>
      <c r="K1817" s="55"/>
      <c r="L1817" s="55"/>
      <c r="M1817" s="55"/>
      <c r="N1817" s="57"/>
      <c r="O1817" s="57" t="str">
        <f t="shared" si="85"/>
        <v/>
      </c>
      <c r="Q1817" s="38" t="s">
        <v>450</v>
      </c>
      <c r="R1817" s="38" t="str" cm="1">
        <f t="array" ref="R1817">_xlfn.XLOOKUP(Q1817,INDEX(Flettilisti,,1),INDEX(Flettilisti,,2),,0)</f>
        <v>Vantar flokkun</v>
      </c>
      <c r="S1817" s="38" t="str">
        <f>IF(ISBLANK(N1817),"",IF(N1817&lt;Gögn!$J$2,Gögn!$K$2,IF(N1817&gt;Gögn!$J$4,Gögn!$K$4,Gögn!$K$3)))</f>
        <v/>
      </c>
      <c r="T1817" s="49" t="str" cm="1">
        <f t="array" aca="1" ref="T1817" ca="1">IF(ISBLANK(B1817),"",IF(R1817="Styrkhæft",_xlfn.XLOOKUP(S1817,Vegalengdir[Texti],INDIRECT("Vegalengdir["&amp;'Upplýsingar um umsækjanda'!$B$10&amp;"]"),0%,0)))</f>
        <v/>
      </c>
      <c r="U1817" s="72" t="str">
        <f t="shared" si="86"/>
        <v/>
      </c>
    </row>
    <row r="1818" spans="1:21" x14ac:dyDescent="0.25">
      <c r="A1818" s="53">
        <f t="shared" si="84"/>
        <v>1817</v>
      </c>
      <c r="B1818" s="55"/>
      <c r="C1818" s="56"/>
      <c r="D1818" s="55"/>
      <c r="E1818" s="55"/>
      <c r="F1818" s="55"/>
      <c r="G1818" s="55"/>
      <c r="H1818" s="57"/>
      <c r="I1818" s="55"/>
      <c r="J1818" s="55"/>
      <c r="K1818" s="55"/>
      <c r="L1818" s="55"/>
      <c r="M1818" s="55"/>
      <c r="N1818" s="57"/>
      <c r="O1818" s="57" t="str">
        <f t="shared" si="85"/>
        <v/>
      </c>
      <c r="Q1818" s="38" t="s">
        <v>450</v>
      </c>
      <c r="R1818" s="38" t="str" cm="1">
        <f t="array" ref="R1818">_xlfn.XLOOKUP(Q1818,INDEX(Flettilisti,,1),INDEX(Flettilisti,,2),,0)</f>
        <v>Vantar flokkun</v>
      </c>
      <c r="S1818" s="38" t="str">
        <f>IF(ISBLANK(N1818),"",IF(N1818&lt;Gögn!$J$2,Gögn!$K$2,IF(N1818&gt;Gögn!$J$4,Gögn!$K$4,Gögn!$K$3)))</f>
        <v/>
      </c>
      <c r="T1818" s="49" t="str" cm="1">
        <f t="array" aca="1" ref="T1818" ca="1">IF(ISBLANK(B1818),"",IF(R1818="Styrkhæft",_xlfn.XLOOKUP(S1818,Vegalengdir[Texti],INDIRECT("Vegalengdir["&amp;'Upplýsingar um umsækjanda'!$B$10&amp;"]"),0%,0)))</f>
        <v/>
      </c>
      <c r="U1818" s="72" t="str">
        <f t="shared" si="86"/>
        <v/>
      </c>
    </row>
    <row r="1819" spans="1:21" x14ac:dyDescent="0.25">
      <c r="A1819" s="53">
        <f t="shared" si="84"/>
        <v>1818</v>
      </c>
      <c r="B1819" s="55"/>
      <c r="C1819" s="56"/>
      <c r="D1819" s="55"/>
      <c r="E1819" s="55"/>
      <c r="F1819" s="55"/>
      <c r="G1819" s="55"/>
      <c r="H1819" s="57"/>
      <c r="I1819" s="55"/>
      <c r="J1819" s="55"/>
      <c r="K1819" s="55"/>
      <c r="L1819" s="55"/>
      <c r="M1819" s="55"/>
      <c r="N1819" s="57"/>
      <c r="O1819" s="57" t="str">
        <f t="shared" si="85"/>
        <v/>
      </c>
      <c r="Q1819" s="38" t="s">
        <v>450</v>
      </c>
      <c r="R1819" s="38" t="str" cm="1">
        <f t="array" ref="R1819">_xlfn.XLOOKUP(Q1819,INDEX(Flettilisti,,1),INDEX(Flettilisti,,2),,0)</f>
        <v>Vantar flokkun</v>
      </c>
      <c r="S1819" s="38" t="str">
        <f>IF(ISBLANK(N1819),"",IF(N1819&lt;Gögn!$J$2,Gögn!$K$2,IF(N1819&gt;Gögn!$J$4,Gögn!$K$4,Gögn!$K$3)))</f>
        <v/>
      </c>
      <c r="T1819" s="49" t="str" cm="1">
        <f t="array" aca="1" ref="T1819" ca="1">IF(ISBLANK(B1819),"",IF(R1819="Styrkhæft",_xlfn.XLOOKUP(S1819,Vegalengdir[Texti],INDIRECT("Vegalengdir["&amp;'Upplýsingar um umsækjanda'!$B$10&amp;"]"),0%,0)))</f>
        <v/>
      </c>
      <c r="U1819" s="72" t="str">
        <f t="shared" si="86"/>
        <v/>
      </c>
    </row>
    <row r="1820" spans="1:21" x14ac:dyDescent="0.25">
      <c r="A1820" s="53">
        <f t="shared" si="84"/>
        <v>1819</v>
      </c>
      <c r="B1820" s="55"/>
      <c r="C1820" s="56"/>
      <c r="D1820" s="55"/>
      <c r="E1820" s="55"/>
      <c r="F1820" s="55"/>
      <c r="G1820" s="55"/>
      <c r="H1820" s="57"/>
      <c r="I1820" s="55"/>
      <c r="J1820" s="55"/>
      <c r="K1820" s="55"/>
      <c r="L1820" s="55"/>
      <c r="M1820" s="55"/>
      <c r="N1820" s="57"/>
      <c r="O1820" s="57" t="str">
        <f t="shared" si="85"/>
        <v/>
      </c>
      <c r="Q1820" s="38" t="s">
        <v>450</v>
      </c>
      <c r="R1820" s="38" t="str" cm="1">
        <f t="array" ref="R1820">_xlfn.XLOOKUP(Q1820,INDEX(Flettilisti,,1),INDEX(Flettilisti,,2),,0)</f>
        <v>Vantar flokkun</v>
      </c>
      <c r="S1820" s="38" t="str">
        <f>IF(ISBLANK(N1820),"",IF(N1820&lt;Gögn!$J$2,Gögn!$K$2,IF(N1820&gt;Gögn!$J$4,Gögn!$K$4,Gögn!$K$3)))</f>
        <v/>
      </c>
      <c r="T1820" s="49" t="str" cm="1">
        <f t="array" aca="1" ref="T1820" ca="1">IF(ISBLANK(B1820),"",IF(R1820="Styrkhæft",_xlfn.XLOOKUP(S1820,Vegalengdir[Texti],INDIRECT("Vegalengdir["&amp;'Upplýsingar um umsækjanda'!$B$10&amp;"]"),0%,0)))</f>
        <v/>
      </c>
      <c r="U1820" s="72" t="str">
        <f t="shared" si="86"/>
        <v/>
      </c>
    </row>
    <row r="1821" spans="1:21" x14ac:dyDescent="0.25">
      <c r="A1821" s="53">
        <f t="shared" si="84"/>
        <v>1820</v>
      </c>
      <c r="B1821" s="55"/>
      <c r="C1821" s="56"/>
      <c r="D1821" s="55"/>
      <c r="E1821" s="55"/>
      <c r="F1821" s="55"/>
      <c r="G1821" s="55"/>
      <c r="H1821" s="57"/>
      <c r="I1821" s="55"/>
      <c r="J1821" s="55"/>
      <c r="K1821" s="55"/>
      <c r="L1821" s="55"/>
      <c r="M1821" s="55"/>
      <c r="N1821" s="57"/>
      <c r="O1821" s="57" t="str">
        <f t="shared" si="85"/>
        <v/>
      </c>
      <c r="Q1821" s="38" t="s">
        <v>450</v>
      </c>
      <c r="R1821" s="38" t="str" cm="1">
        <f t="array" ref="R1821">_xlfn.XLOOKUP(Q1821,INDEX(Flettilisti,,1),INDEX(Flettilisti,,2),,0)</f>
        <v>Vantar flokkun</v>
      </c>
      <c r="S1821" s="38" t="str">
        <f>IF(ISBLANK(N1821),"",IF(N1821&lt;Gögn!$J$2,Gögn!$K$2,IF(N1821&gt;Gögn!$J$4,Gögn!$K$4,Gögn!$K$3)))</f>
        <v/>
      </c>
      <c r="T1821" s="49" t="str" cm="1">
        <f t="array" aca="1" ref="T1821" ca="1">IF(ISBLANK(B1821),"",IF(R1821="Styrkhæft",_xlfn.XLOOKUP(S1821,Vegalengdir[Texti],INDIRECT("Vegalengdir["&amp;'Upplýsingar um umsækjanda'!$B$10&amp;"]"),0%,0)))</f>
        <v/>
      </c>
      <c r="U1821" s="72" t="str">
        <f t="shared" si="86"/>
        <v/>
      </c>
    </row>
    <row r="1822" spans="1:21" x14ac:dyDescent="0.25">
      <c r="A1822" s="53">
        <f t="shared" si="84"/>
        <v>1821</v>
      </c>
      <c r="B1822" s="55"/>
      <c r="C1822" s="56"/>
      <c r="D1822" s="55"/>
      <c r="E1822" s="55"/>
      <c r="F1822" s="55"/>
      <c r="G1822" s="55"/>
      <c r="H1822" s="57"/>
      <c r="I1822" s="55"/>
      <c r="J1822" s="55"/>
      <c r="K1822" s="55"/>
      <c r="L1822" s="55"/>
      <c r="M1822" s="55"/>
      <c r="N1822" s="57"/>
      <c r="O1822" s="57" t="str">
        <f t="shared" si="85"/>
        <v/>
      </c>
      <c r="Q1822" s="38" t="s">
        <v>450</v>
      </c>
      <c r="R1822" s="38" t="str" cm="1">
        <f t="array" ref="R1822">_xlfn.XLOOKUP(Q1822,INDEX(Flettilisti,,1),INDEX(Flettilisti,,2),,0)</f>
        <v>Vantar flokkun</v>
      </c>
      <c r="S1822" s="38" t="str">
        <f>IF(ISBLANK(N1822),"",IF(N1822&lt;Gögn!$J$2,Gögn!$K$2,IF(N1822&gt;Gögn!$J$4,Gögn!$K$4,Gögn!$K$3)))</f>
        <v/>
      </c>
      <c r="T1822" s="49" t="str" cm="1">
        <f t="array" aca="1" ref="T1822" ca="1">IF(ISBLANK(B1822),"",IF(R1822="Styrkhæft",_xlfn.XLOOKUP(S1822,Vegalengdir[Texti],INDIRECT("Vegalengdir["&amp;'Upplýsingar um umsækjanda'!$B$10&amp;"]"),0%,0)))</f>
        <v/>
      </c>
      <c r="U1822" s="72" t="str">
        <f t="shared" si="86"/>
        <v/>
      </c>
    </row>
    <row r="1823" spans="1:21" x14ac:dyDescent="0.25">
      <c r="A1823" s="53">
        <f t="shared" si="84"/>
        <v>1822</v>
      </c>
      <c r="B1823" s="55"/>
      <c r="C1823" s="56"/>
      <c r="D1823" s="55"/>
      <c r="E1823" s="55"/>
      <c r="F1823" s="55"/>
      <c r="G1823" s="55"/>
      <c r="H1823" s="57"/>
      <c r="I1823" s="55"/>
      <c r="J1823" s="55"/>
      <c r="K1823" s="55"/>
      <c r="L1823" s="55"/>
      <c r="M1823" s="55"/>
      <c r="N1823" s="57"/>
      <c r="O1823" s="57" t="str">
        <f t="shared" si="85"/>
        <v/>
      </c>
      <c r="Q1823" s="38" t="s">
        <v>450</v>
      </c>
      <c r="R1823" s="38" t="str" cm="1">
        <f t="array" ref="R1823">_xlfn.XLOOKUP(Q1823,INDEX(Flettilisti,,1),INDEX(Flettilisti,,2),,0)</f>
        <v>Vantar flokkun</v>
      </c>
      <c r="S1823" s="38" t="str">
        <f>IF(ISBLANK(N1823),"",IF(N1823&lt;Gögn!$J$2,Gögn!$K$2,IF(N1823&gt;Gögn!$J$4,Gögn!$K$4,Gögn!$K$3)))</f>
        <v/>
      </c>
      <c r="T1823" s="49" t="str" cm="1">
        <f t="array" aca="1" ref="T1823" ca="1">IF(ISBLANK(B1823),"",IF(R1823="Styrkhæft",_xlfn.XLOOKUP(S1823,Vegalengdir[Texti],INDIRECT("Vegalengdir["&amp;'Upplýsingar um umsækjanda'!$B$10&amp;"]"),0%,0)))</f>
        <v/>
      </c>
      <c r="U1823" s="72" t="str">
        <f t="shared" si="86"/>
        <v/>
      </c>
    </row>
    <row r="1824" spans="1:21" x14ac:dyDescent="0.25">
      <c r="A1824" s="53">
        <f t="shared" si="84"/>
        <v>1823</v>
      </c>
      <c r="B1824" s="55"/>
      <c r="C1824" s="56"/>
      <c r="D1824" s="55"/>
      <c r="E1824" s="55"/>
      <c r="F1824" s="55"/>
      <c r="G1824" s="55"/>
      <c r="H1824" s="57"/>
      <c r="I1824" s="55"/>
      <c r="J1824" s="55"/>
      <c r="K1824" s="55"/>
      <c r="L1824" s="55"/>
      <c r="M1824" s="55"/>
      <c r="N1824" s="57"/>
      <c r="O1824" s="57" t="str">
        <f t="shared" si="85"/>
        <v/>
      </c>
      <c r="Q1824" s="38" t="s">
        <v>450</v>
      </c>
      <c r="R1824" s="38" t="str" cm="1">
        <f t="array" ref="R1824">_xlfn.XLOOKUP(Q1824,INDEX(Flettilisti,,1),INDEX(Flettilisti,,2),,0)</f>
        <v>Vantar flokkun</v>
      </c>
      <c r="S1824" s="38" t="str">
        <f>IF(ISBLANK(N1824),"",IF(N1824&lt;Gögn!$J$2,Gögn!$K$2,IF(N1824&gt;Gögn!$J$4,Gögn!$K$4,Gögn!$K$3)))</f>
        <v/>
      </c>
      <c r="T1824" s="49" t="str" cm="1">
        <f t="array" aca="1" ref="T1824" ca="1">IF(ISBLANK(B1824),"",IF(R1824="Styrkhæft",_xlfn.XLOOKUP(S1824,Vegalengdir[Texti],INDIRECT("Vegalengdir["&amp;'Upplýsingar um umsækjanda'!$B$10&amp;"]"),0%,0)))</f>
        <v/>
      </c>
      <c r="U1824" s="72" t="str">
        <f t="shared" si="86"/>
        <v/>
      </c>
    </row>
    <row r="1825" spans="1:21" x14ac:dyDescent="0.25">
      <c r="A1825" s="53">
        <f t="shared" si="84"/>
        <v>1824</v>
      </c>
      <c r="B1825" s="55"/>
      <c r="C1825" s="56"/>
      <c r="D1825" s="55"/>
      <c r="E1825" s="55"/>
      <c r="F1825" s="55"/>
      <c r="G1825" s="55"/>
      <c r="H1825" s="57"/>
      <c r="I1825" s="55"/>
      <c r="J1825" s="55"/>
      <c r="K1825" s="55"/>
      <c r="L1825" s="55"/>
      <c r="M1825" s="55"/>
      <c r="N1825" s="57"/>
      <c r="O1825" s="57" t="str">
        <f t="shared" si="85"/>
        <v/>
      </c>
      <c r="Q1825" s="38" t="s">
        <v>450</v>
      </c>
      <c r="R1825" s="38" t="str" cm="1">
        <f t="array" ref="R1825">_xlfn.XLOOKUP(Q1825,INDEX(Flettilisti,,1),INDEX(Flettilisti,,2),,0)</f>
        <v>Vantar flokkun</v>
      </c>
      <c r="S1825" s="38" t="str">
        <f>IF(ISBLANK(N1825),"",IF(N1825&lt;Gögn!$J$2,Gögn!$K$2,IF(N1825&gt;Gögn!$J$4,Gögn!$K$4,Gögn!$K$3)))</f>
        <v/>
      </c>
      <c r="T1825" s="49" t="str" cm="1">
        <f t="array" aca="1" ref="T1825" ca="1">IF(ISBLANK(B1825),"",IF(R1825="Styrkhæft",_xlfn.XLOOKUP(S1825,Vegalengdir[Texti],INDIRECT("Vegalengdir["&amp;'Upplýsingar um umsækjanda'!$B$10&amp;"]"),0%,0)))</f>
        <v/>
      </c>
      <c r="U1825" s="72" t="str">
        <f t="shared" si="86"/>
        <v/>
      </c>
    </row>
    <row r="1826" spans="1:21" x14ac:dyDescent="0.25">
      <c r="A1826" s="53">
        <f t="shared" si="84"/>
        <v>1825</v>
      </c>
      <c r="B1826" s="55"/>
      <c r="C1826" s="56"/>
      <c r="D1826" s="55"/>
      <c r="E1826" s="55"/>
      <c r="F1826" s="55"/>
      <c r="G1826" s="55"/>
      <c r="H1826" s="57"/>
      <c r="I1826" s="55"/>
      <c r="J1826" s="55"/>
      <c r="K1826" s="55"/>
      <c r="L1826" s="55"/>
      <c r="M1826" s="55"/>
      <c r="N1826" s="57"/>
      <c r="O1826" s="57" t="str">
        <f t="shared" si="85"/>
        <v/>
      </c>
      <c r="Q1826" s="38" t="s">
        <v>450</v>
      </c>
      <c r="R1826" s="38" t="str" cm="1">
        <f t="array" ref="R1826">_xlfn.XLOOKUP(Q1826,INDEX(Flettilisti,,1),INDEX(Flettilisti,,2),,0)</f>
        <v>Vantar flokkun</v>
      </c>
      <c r="S1826" s="38" t="str">
        <f>IF(ISBLANK(N1826),"",IF(N1826&lt;Gögn!$J$2,Gögn!$K$2,IF(N1826&gt;Gögn!$J$4,Gögn!$K$4,Gögn!$K$3)))</f>
        <v/>
      </c>
      <c r="T1826" s="49" t="str" cm="1">
        <f t="array" aca="1" ref="T1826" ca="1">IF(ISBLANK(B1826),"",IF(R1826="Styrkhæft",_xlfn.XLOOKUP(S1826,Vegalengdir[Texti],INDIRECT("Vegalengdir["&amp;'Upplýsingar um umsækjanda'!$B$10&amp;"]"),0%,0)))</f>
        <v/>
      </c>
      <c r="U1826" s="72" t="str">
        <f t="shared" si="86"/>
        <v/>
      </c>
    </row>
    <row r="1827" spans="1:21" x14ac:dyDescent="0.25">
      <c r="A1827" s="53">
        <f t="shared" si="84"/>
        <v>1826</v>
      </c>
      <c r="B1827" s="55"/>
      <c r="C1827" s="56"/>
      <c r="D1827" s="55"/>
      <c r="E1827" s="55"/>
      <c r="F1827" s="55"/>
      <c r="G1827" s="55"/>
      <c r="H1827" s="57"/>
      <c r="I1827" s="55"/>
      <c r="J1827" s="55"/>
      <c r="K1827" s="55"/>
      <c r="L1827" s="55"/>
      <c r="M1827" s="55"/>
      <c r="N1827" s="57"/>
      <c r="O1827" s="57" t="str">
        <f t="shared" si="85"/>
        <v/>
      </c>
      <c r="Q1827" s="38" t="s">
        <v>450</v>
      </c>
      <c r="R1827" s="38" t="str" cm="1">
        <f t="array" ref="R1827">_xlfn.XLOOKUP(Q1827,INDEX(Flettilisti,,1),INDEX(Flettilisti,,2),,0)</f>
        <v>Vantar flokkun</v>
      </c>
      <c r="S1827" s="38" t="str">
        <f>IF(ISBLANK(N1827),"",IF(N1827&lt;Gögn!$J$2,Gögn!$K$2,IF(N1827&gt;Gögn!$J$4,Gögn!$K$4,Gögn!$K$3)))</f>
        <v/>
      </c>
      <c r="T1827" s="49" t="str" cm="1">
        <f t="array" aca="1" ref="T1827" ca="1">IF(ISBLANK(B1827),"",IF(R1827="Styrkhæft",_xlfn.XLOOKUP(S1827,Vegalengdir[Texti],INDIRECT("Vegalengdir["&amp;'Upplýsingar um umsækjanda'!$B$10&amp;"]"),0%,0)))</f>
        <v/>
      </c>
      <c r="U1827" s="72" t="str">
        <f t="shared" si="86"/>
        <v/>
      </c>
    </row>
    <row r="1828" spans="1:21" x14ac:dyDescent="0.25">
      <c r="A1828" s="53">
        <f t="shared" si="84"/>
        <v>1827</v>
      </c>
      <c r="B1828" s="55"/>
      <c r="C1828" s="56"/>
      <c r="D1828" s="55"/>
      <c r="E1828" s="55"/>
      <c r="F1828" s="55"/>
      <c r="G1828" s="55"/>
      <c r="H1828" s="57"/>
      <c r="I1828" s="55"/>
      <c r="J1828" s="55"/>
      <c r="K1828" s="55"/>
      <c r="L1828" s="55"/>
      <c r="M1828" s="55"/>
      <c r="N1828" s="57"/>
      <c r="O1828" s="57" t="str">
        <f t="shared" si="85"/>
        <v/>
      </c>
      <c r="Q1828" s="38" t="s">
        <v>450</v>
      </c>
      <c r="R1828" s="38" t="str" cm="1">
        <f t="array" ref="R1828">_xlfn.XLOOKUP(Q1828,INDEX(Flettilisti,,1),INDEX(Flettilisti,,2),,0)</f>
        <v>Vantar flokkun</v>
      </c>
      <c r="S1828" s="38" t="str">
        <f>IF(ISBLANK(N1828),"",IF(N1828&lt;Gögn!$J$2,Gögn!$K$2,IF(N1828&gt;Gögn!$J$4,Gögn!$K$4,Gögn!$K$3)))</f>
        <v/>
      </c>
      <c r="T1828" s="49" t="str" cm="1">
        <f t="array" aca="1" ref="T1828" ca="1">IF(ISBLANK(B1828),"",IF(R1828="Styrkhæft",_xlfn.XLOOKUP(S1828,Vegalengdir[Texti],INDIRECT("Vegalengdir["&amp;'Upplýsingar um umsækjanda'!$B$10&amp;"]"),0%,0)))</f>
        <v/>
      </c>
      <c r="U1828" s="72" t="str">
        <f t="shared" si="86"/>
        <v/>
      </c>
    </row>
    <row r="1829" spans="1:21" x14ac:dyDescent="0.25">
      <c r="A1829" s="53">
        <f t="shared" si="84"/>
        <v>1828</v>
      </c>
      <c r="B1829" s="55"/>
      <c r="C1829" s="56"/>
      <c r="D1829" s="55"/>
      <c r="E1829" s="55"/>
      <c r="F1829" s="55"/>
      <c r="G1829" s="55"/>
      <c r="H1829" s="57"/>
      <c r="I1829" s="55"/>
      <c r="J1829" s="55"/>
      <c r="K1829" s="55"/>
      <c r="L1829" s="55"/>
      <c r="M1829" s="55"/>
      <c r="N1829" s="57"/>
      <c r="O1829" s="57" t="str">
        <f t="shared" si="85"/>
        <v/>
      </c>
      <c r="Q1829" s="38" t="s">
        <v>450</v>
      </c>
      <c r="R1829" s="38" t="str" cm="1">
        <f t="array" ref="R1829">_xlfn.XLOOKUP(Q1829,INDEX(Flettilisti,,1),INDEX(Flettilisti,,2),,0)</f>
        <v>Vantar flokkun</v>
      </c>
      <c r="S1829" s="38" t="str">
        <f>IF(ISBLANK(N1829),"",IF(N1829&lt;Gögn!$J$2,Gögn!$K$2,IF(N1829&gt;Gögn!$J$4,Gögn!$K$4,Gögn!$K$3)))</f>
        <v/>
      </c>
      <c r="T1829" s="49" t="str" cm="1">
        <f t="array" aca="1" ref="T1829" ca="1">IF(ISBLANK(B1829),"",IF(R1829="Styrkhæft",_xlfn.XLOOKUP(S1829,Vegalengdir[Texti],INDIRECT("Vegalengdir["&amp;'Upplýsingar um umsækjanda'!$B$10&amp;"]"),0%,0)))</f>
        <v/>
      </c>
      <c r="U1829" s="72" t="str">
        <f t="shared" si="86"/>
        <v/>
      </c>
    </row>
    <row r="1830" spans="1:21" x14ac:dyDescent="0.25">
      <c r="A1830" s="53">
        <f t="shared" si="84"/>
        <v>1829</v>
      </c>
      <c r="B1830" s="55"/>
      <c r="C1830" s="56"/>
      <c r="D1830" s="55"/>
      <c r="E1830" s="55"/>
      <c r="F1830" s="55"/>
      <c r="G1830" s="55"/>
      <c r="H1830" s="57"/>
      <c r="I1830" s="55"/>
      <c r="J1830" s="55"/>
      <c r="K1830" s="55"/>
      <c r="L1830" s="55"/>
      <c r="M1830" s="55"/>
      <c r="N1830" s="57"/>
      <c r="O1830" s="57" t="str">
        <f t="shared" si="85"/>
        <v/>
      </c>
      <c r="Q1830" s="38" t="s">
        <v>450</v>
      </c>
      <c r="R1830" s="38" t="str" cm="1">
        <f t="array" ref="R1830">_xlfn.XLOOKUP(Q1830,INDEX(Flettilisti,,1),INDEX(Flettilisti,,2),,0)</f>
        <v>Vantar flokkun</v>
      </c>
      <c r="S1830" s="38" t="str">
        <f>IF(ISBLANK(N1830),"",IF(N1830&lt;Gögn!$J$2,Gögn!$K$2,IF(N1830&gt;Gögn!$J$4,Gögn!$K$4,Gögn!$K$3)))</f>
        <v/>
      </c>
      <c r="T1830" s="49" t="str" cm="1">
        <f t="array" aca="1" ref="T1830" ca="1">IF(ISBLANK(B1830),"",IF(R1830="Styrkhæft",_xlfn.XLOOKUP(S1830,Vegalengdir[Texti],INDIRECT("Vegalengdir["&amp;'Upplýsingar um umsækjanda'!$B$10&amp;"]"),0%,0)))</f>
        <v/>
      </c>
      <c r="U1830" s="72" t="str">
        <f t="shared" si="86"/>
        <v/>
      </c>
    </row>
    <row r="1831" spans="1:21" x14ac:dyDescent="0.25">
      <c r="A1831" s="53">
        <f t="shared" si="84"/>
        <v>1830</v>
      </c>
      <c r="B1831" s="55"/>
      <c r="C1831" s="56"/>
      <c r="D1831" s="55"/>
      <c r="E1831" s="55"/>
      <c r="F1831" s="55"/>
      <c r="G1831" s="55"/>
      <c r="H1831" s="57"/>
      <c r="I1831" s="55"/>
      <c r="J1831" s="55"/>
      <c r="K1831" s="55"/>
      <c r="L1831" s="55"/>
      <c r="M1831" s="55"/>
      <c r="N1831" s="57"/>
      <c r="O1831" s="57" t="str">
        <f t="shared" si="85"/>
        <v/>
      </c>
      <c r="Q1831" s="38" t="s">
        <v>450</v>
      </c>
      <c r="R1831" s="38" t="str" cm="1">
        <f t="array" ref="R1831">_xlfn.XLOOKUP(Q1831,INDEX(Flettilisti,,1),INDEX(Flettilisti,,2),,0)</f>
        <v>Vantar flokkun</v>
      </c>
      <c r="S1831" s="38" t="str">
        <f>IF(ISBLANK(N1831),"",IF(N1831&lt;Gögn!$J$2,Gögn!$K$2,IF(N1831&gt;Gögn!$J$4,Gögn!$K$4,Gögn!$K$3)))</f>
        <v/>
      </c>
      <c r="T1831" s="49" t="str" cm="1">
        <f t="array" aca="1" ref="T1831" ca="1">IF(ISBLANK(B1831),"",IF(R1831="Styrkhæft",_xlfn.XLOOKUP(S1831,Vegalengdir[Texti],INDIRECT("Vegalengdir["&amp;'Upplýsingar um umsækjanda'!$B$10&amp;"]"),0%,0)))</f>
        <v/>
      </c>
      <c r="U1831" s="72" t="str">
        <f t="shared" si="86"/>
        <v/>
      </c>
    </row>
    <row r="1832" spans="1:21" x14ac:dyDescent="0.25">
      <c r="A1832" s="53">
        <f t="shared" si="84"/>
        <v>1831</v>
      </c>
      <c r="B1832" s="55"/>
      <c r="C1832" s="56"/>
      <c r="D1832" s="55"/>
      <c r="E1832" s="55"/>
      <c r="F1832" s="55"/>
      <c r="G1832" s="55"/>
      <c r="H1832" s="57"/>
      <c r="I1832" s="55"/>
      <c r="J1832" s="55"/>
      <c r="K1832" s="55"/>
      <c r="L1832" s="55"/>
      <c r="M1832" s="55"/>
      <c r="N1832" s="57"/>
      <c r="O1832" s="57" t="str">
        <f t="shared" si="85"/>
        <v/>
      </c>
      <c r="Q1832" s="38" t="s">
        <v>450</v>
      </c>
      <c r="R1832" s="38" t="str" cm="1">
        <f t="array" ref="R1832">_xlfn.XLOOKUP(Q1832,INDEX(Flettilisti,,1),INDEX(Flettilisti,,2),,0)</f>
        <v>Vantar flokkun</v>
      </c>
      <c r="S1832" s="38" t="str">
        <f>IF(ISBLANK(N1832),"",IF(N1832&lt;Gögn!$J$2,Gögn!$K$2,IF(N1832&gt;Gögn!$J$4,Gögn!$K$4,Gögn!$K$3)))</f>
        <v/>
      </c>
      <c r="T1832" s="49" t="str" cm="1">
        <f t="array" aca="1" ref="T1832" ca="1">IF(ISBLANK(B1832),"",IF(R1832="Styrkhæft",_xlfn.XLOOKUP(S1832,Vegalengdir[Texti],INDIRECT("Vegalengdir["&amp;'Upplýsingar um umsækjanda'!$B$10&amp;"]"),0%,0)))</f>
        <v/>
      </c>
      <c r="U1832" s="72" t="str">
        <f t="shared" si="86"/>
        <v/>
      </c>
    </row>
    <row r="1833" spans="1:21" x14ac:dyDescent="0.25">
      <c r="A1833" s="53">
        <f t="shared" si="84"/>
        <v>1832</v>
      </c>
      <c r="B1833" s="55"/>
      <c r="C1833" s="56"/>
      <c r="D1833" s="55"/>
      <c r="E1833" s="55"/>
      <c r="F1833" s="55"/>
      <c r="G1833" s="55"/>
      <c r="H1833" s="57"/>
      <c r="I1833" s="55"/>
      <c r="J1833" s="55"/>
      <c r="K1833" s="55"/>
      <c r="L1833" s="55"/>
      <c r="M1833" s="55"/>
      <c r="N1833" s="57"/>
      <c r="O1833" s="57" t="str">
        <f t="shared" si="85"/>
        <v/>
      </c>
      <c r="Q1833" s="38" t="s">
        <v>450</v>
      </c>
      <c r="R1833" s="38" t="str" cm="1">
        <f t="array" ref="R1833">_xlfn.XLOOKUP(Q1833,INDEX(Flettilisti,,1),INDEX(Flettilisti,,2),,0)</f>
        <v>Vantar flokkun</v>
      </c>
      <c r="S1833" s="38" t="str">
        <f>IF(ISBLANK(N1833),"",IF(N1833&lt;Gögn!$J$2,Gögn!$K$2,IF(N1833&gt;Gögn!$J$4,Gögn!$K$4,Gögn!$K$3)))</f>
        <v/>
      </c>
      <c r="T1833" s="49" t="str" cm="1">
        <f t="array" aca="1" ref="T1833" ca="1">IF(ISBLANK(B1833),"",IF(R1833="Styrkhæft",_xlfn.XLOOKUP(S1833,Vegalengdir[Texti],INDIRECT("Vegalengdir["&amp;'Upplýsingar um umsækjanda'!$B$10&amp;"]"),0%,0)))</f>
        <v/>
      </c>
      <c r="U1833" s="72" t="str">
        <f t="shared" si="86"/>
        <v/>
      </c>
    </row>
    <row r="1834" spans="1:21" x14ac:dyDescent="0.25">
      <c r="A1834" s="53">
        <f t="shared" si="84"/>
        <v>1833</v>
      </c>
      <c r="B1834" s="55"/>
      <c r="C1834" s="56"/>
      <c r="D1834" s="55"/>
      <c r="E1834" s="55"/>
      <c r="F1834" s="55"/>
      <c r="G1834" s="55"/>
      <c r="H1834" s="57"/>
      <c r="I1834" s="55"/>
      <c r="J1834" s="55"/>
      <c r="K1834" s="55"/>
      <c r="L1834" s="55"/>
      <c r="M1834" s="55"/>
      <c r="N1834" s="57"/>
      <c r="O1834" s="57" t="str">
        <f t="shared" si="85"/>
        <v/>
      </c>
      <c r="Q1834" s="38" t="s">
        <v>450</v>
      </c>
      <c r="R1834" s="38" t="str" cm="1">
        <f t="array" ref="R1834">_xlfn.XLOOKUP(Q1834,INDEX(Flettilisti,,1),INDEX(Flettilisti,,2),,0)</f>
        <v>Vantar flokkun</v>
      </c>
      <c r="S1834" s="38" t="str">
        <f>IF(ISBLANK(N1834),"",IF(N1834&lt;Gögn!$J$2,Gögn!$K$2,IF(N1834&gt;Gögn!$J$4,Gögn!$K$4,Gögn!$K$3)))</f>
        <v/>
      </c>
      <c r="T1834" s="49" t="str" cm="1">
        <f t="array" aca="1" ref="T1834" ca="1">IF(ISBLANK(B1834),"",IF(R1834="Styrkhæft",_xlfn.XLOOKUP(S1834,Vegalengdir[Texti],INDIRECT("Vegalengdir["&amp;'Upplýsingar um umsækjanda'!$B$10&amp;"]"),0%,0)))</f>
        <v/>
      </c>
      <c r="U1834" s="72" t="str">
        <f t="shared" si="86"/>
        <v/>
      </c>
    </row>
    <row r="1835" spans="1:21" x14ac:dyDescent="0.25">
      <c r="A1835" s="53">
        <f t="shared" ref="A1835:A1898" si="87">A1834+1</f>
        <v>1834</v>
      </c>
      <c r="B1835" s="55"/>
      <c r="C1835" s="56"/>
      <c r="D1835" s="55"/>
      <c r="E1835" s="55"/>
      <c r="F1835" s="55"/>
      <c r="G1835" s="55"/>
      <c r="H1835" s="57"/>
      <c r="I1835" s="55"/>
      <c r="J1835" s="55"/>
      <c r="K1835" s="55"/>
      <c r="L1835" s="55"/>
      <c r="M1835" s="55"/>
      <c r="N1835" s="57"/>
      <c r="O1835" s="57" t="str">
        <f t="shared" si="85"/>
        <v/>
      </c>
      <c r="Q1835" s="38" t="s">
        <v>450</v>
      </c>
      <c r="R1835" s="38" t="str" cm="1">
        <f t="array" ref="R1835">_xlfn.XLOOKUP(Q1835,INDEX(Flettilisti,,1),INDEX(Flettilisti,,2),,0)</f>
        <v>Vantar flokkun</v>
      </c>
      <c r="S1835" s="38" t="str">
        <f>IF(ISBLANK(N1835),"",IF(N1835&lt;Gögn!$J$2,Gögn!$K$2,IF(N1835&gt;Gögn!$J$4,Gögn!$K$4,Gögn!$K$3)))</f>
        <v/>
      </c>
      <c r="T1835" s="49" t="str" cm="1">
        <f t="array" aca="1" ref="T1835" ca="1">IF(ISBLANK(B1835),"",IF(R1835="Styrkhæft",_xlfn.XLOOKUP(S1835,Vegalengdir[Texti],INDIRECT("Vegalengdir["&amp;'Upplýsingar um umsækjanda'!$B$10&amp;"]"),0%,0)))</f>
        <v/>
      </c>
      <c r="U1835" s="72" t="str">
        <f t="shared" si="86"/>
        <v/>
      </c>
    </row>
    <row r="1836" spans="1:21" x14ac:dyDescent="0.25">
      <c r="A1836" s="53">
        <f t="shared" si="87"/>
        <v>1835</v>
      </c>
      <c r="B1836" s="55"/>
      <c r="C1836" s="56"/>
      <c r="D1836" s="55"/>
      <c r="E1836" s="55"/>
      <c r="F1836" s="55"/>
      <c r="G1836" s="55"/>
      <c r="H1836" s="57"/>
      <c r="I1836" s="55"/>
      <c r="J1836" s="55"/>
      <c r="K1836" s="55"/>
      <c r="L1836" s="55"/>
      <c r="M1836" s="55"/>
      <c r="N1836" s="57"/>
      <c r="O1836" s="57" t="str">
        <f t="shared" si="85"/>
        <v/>
      </c>
      <c r="Q1836" s="38" t="s">
        <v>450</v>
      </c>
      <c r="R1836" s="38" t="str" cm="1">
        <f t="array" ref="R1836">_xlfn.XLOOKUP(Q1836,INDEX(Flettilisti,,1),INDEX(Flettilisti,,2),,0)</f>
        <v>Vantar flokkun</v>
      </c>
      <c r="S1836" s="38" t="str">
        <f>IF(ISBLANK(N1836),"",IF(N1836&lt;Gögn!$J$2,Gögn!$K$2,IF(N1836&gt;Gögn!$J$4,Gögn!$K$4,Gögn!$K$3)))</f>
        <v/>
      </c>
      <c r="T1836" s="49" t="str" cm="1">
        <f t="array" aca="1" ref="T1836" ca="1">IF(ISBLANK(B1836),"",IF(R1836="Styrkhæft",_xlfn.XLOOKUP(S1836,Vegalengdir[Texti],INDIRECT("Vegalengdir["&amp;'Upplýsingar um umsækjanda'!$B$10&amp;"]"),0%,0)))</f>
        <v/>
      </c>
      <c r="U1836" s="72" t="str">
        <f t="shared" si="86"/>
        <v/>
      </c>
    </row>
    <row r="1837" spans="1:21" x14ac:dyDescent="0.25">
      <c r="A1837" s="53">
        <f t="shared" si="87"/>
        <v>1836</v>
      </c>
      <c r="B1837" s="55"/>
      <c r="C1837" s="56"/>
      <c r="D1837" s="55"/>
      <c r="E1837" s="55"/>
      <c r="F1837" s="55"/>
      <c r="G1837" s="55"/>
      <c r="H1837" s="57"/>
      <c r="I1837" s="55"/>
      <c r="J1837" s="55"/>
      <c r="K1837" s="55"/>
      <c r="L1837" s="55"/>
      <c r="M1837" s="55"/>
      <c r="N1837" s="57"/>
      <c r="O1837" s="57" t="str">
        <f t="shared" si="85"/>
        <v/>
      </c>
      <c r="Q1837" s="38" t="s">
        <v>450</v>
      </c>
      <c r="R1837" s="38" t="str" cm="1">
        <f t="array" ref="R1837">_xlfn.XLOOKUP(Q1837,INDEX(Flettilisti,,1),INDEX(Flettilisti,,2),,0)</f>
        <v>Vantar flokkun</v>
      </c>
      <c r="S1837" s="38" t="str">
        <f>IF(ISBLANK(N1837),"",IF(N1837&lt;Gögn!$J$2,Gögn!$K$2,IF(N1837&gt;Gögn!$J$4,Gögn!$K$4,Gögn!$K$3)))</f>
        <v/>
      </c>
      <c r="T1837" s="49" t="str" cm="1">
        <f t="array" aca="1" ref="T1837" ca="1">IF(ISBLANK(B1837),"",IF(R1837="Styrkhæft",_xlfn.XLOOKUP(S1837,Vegalengdir[Texti],INDIRECT("Vegalengdir["&amp;'Upplýsingar um umsækjanda'!$B$10&amp;"]"),0%,0)))</f>
        <v/>
      </c>
      <c r="U1837" s="72" t="str">
        <f t="shared" si="86"/>
        <v/>
      </c>
    </row>
    <row r="1838" spans="1:21" x14ac:dyDescent="0.25">
      <c r="A1838" s="53">
        <f t="shared" si="87"/>
        <v>1837</v>
      </c>
      <c r="B1838" s="55"/>
      <c r="C1838" s="56"/>
      <c r="D1838" s="55"/>
      <c r="E1838" s="55"/>
      <c r="F1838" s="55"/>
      <c r="G1838" s="55"/>
      <c r="H1838" s="57"/>
      <c r="I1838" s="55"/>
      <c r="J1838" s="55"/>
      <c r="K1838" s="55"/>
      <c r="L1838" s="55"/>
      <c r="M1838" s="55"/>
      <c r="N1838" s="57"/>
      <c r="O1838" s="57" t="str">
        <f t="shared" si="85"/>
        <v/>
      </c>
      <c r="Q1838" s="38" t="s">
        <v>450</v>
      </c>
      <c r="R1838" s="38" t="str" cm="1">
        <f t="array" ref="R1838">_xlfn.XLOOKUP(Q1838,INDEX(Flettilisti,,1),INDEX(Flettilisti,,2),,0)</f>
        <v>Vantar flokkun</v>
      </c>
      <c r="S1838" s="38" t="str">
        <f>IF(ISBLANK(N1838),"",IF(N1838&lt;Gögn!$J$2,Gögn!$K$2,IF(N1838&gt;Gögn!$J$4,Gögn!$K$4,Gögn!$K$3)))</f>
        <v/>
      </c>
      <c r="T1838" s="49" t="str" cm="1">
        <f t="array" aca="1" ref="T1838" ca="1">IF(ISBLANK(B1838),"",IF(R1838="Styrkhæft",_xlfn.XLOOKUP(S1838,Vegalengdir[Texti],INDIRECT("Vegalengdir["&amp;'Upplýsingar um umsækjanda'!$B$10&amp;"]"),0%,0)))</f>
        <v/>
      </c>
      <c r="U1838" s="72" t="str">
        <f t="shared" si="86"/>
        <v/>
      </c>
    </row>
    <row r="1839" spans="1:21" x14ac:dyDescent="0.25">
      <c r="A1839" s="53">
        <f t="shared" si="87"/>
        <v>1838</v>
      </c>
      <c r="B1839" s="55"/>
      <c r="C1839" s="56"/>
      <c r="D1839" s="55"/>
      <c r="E1839" s="55"/>
      <c r="F1839" s="55"/>
      <c r="G1839" s="55"/>
      <c r="H1839" s="57"/>
      <c r="I1839" s="55"/>
      <c r="J1839" s="55"/>
      <c r="K1839" s="55"/>
      <c r="L1839" s="55"/>
      <c r="M1839" s="55"/>
      <c r="N1839" s="57"/>
      <c r="O1839" s="57" t="str">
        <f t="shared" si="85"/>
        <v/>
      </c>
      <c r="Q1839" s="38" t="s">
        <v>450</v>
      </c>
      <c r="R1839" s="38" t="str" cm="1">
        <f t="array" ref="R1839">_xlfn.XLOOKUP(Q1839,INDEX(Flettilisti,,1),INDEX(Flettilisti,,2),,0)</f>
        <v>Vantar flokkun</v>
      </c>
      <c r="S1839" s="38" t="str">
        <f>IF(ISBLANK(N1839),"",IF(N1839&lt;Gögn!$J$2,Gögn!$K$2,IF(N1839&gt;Gögn!$J$4,Gögn!$K$4,Gögn!$K$3)))</f>
        <v/>
      </c>
      <c r="T1839" s="49" t="str" cm="1">
        <f t="array" aca="1" ref="T1839" ca="1">IF(ISBLANK(B1839),"",IF(R1839="Styrkhæft",_xlfn.XLOOKUP(S1839,Vegalengdir[Texti],INDIRECT("Vegalengdir["&amp;'Upplýsingar um umsækjanda'!$B$10&amp;"]"),0%,0)))</f>
        <v/>
      </c>
      <c r="U1839" s="72" t="str">
        <f t="shared" si="86"/>
        <v/>
      </c>
    </row>
    <row r="1840" spans="1:21" x14ac:dyDescent="0.25">
      <c r="A1840" s="53">
        <f t="shared" si="87"/>
        <v>1839</v>
      </c>
      <c r="B1840" s="55"/>
      <c r="C1840" s="56"/>
      <c r="D1840" s="55"/>
      <c r="E1840" s="55"/>
      <c r="F1840" s="55"/>
      <c r="G1840" s="55"/>
      <c r="H1840" s="57"/>
      <c r="I1840" s="55"/>
      <c r="J1840" s="55"/>
      <c r="K1840" s="55"/>
      <c r="L1840" s="55"/>
      <c r="M1840" s="55"/>
      <c r="N1840" s="57"/>
      <c r="O1840" s="57" t="str">
        <f t="shared" si="85"/>
        <v/>
      </c>
      <c r="Q1840" s="38" t="s">
        <v>450</v>
      </c>
      <c r="R1840" s="38" t="str" cm="1">
        <f t="array" ref="R1840">_xlfn.XLOOKUP(Q1840,INDEX(Flettilisti,,1),INDEX(Flettilisti,,2),,0)</f>
        <v>Vantar flokkun</v>
      </c>
      <c r="S1840" s="38" t="str">
        <f>IF(ISBLANK(N1840),"",IF(N1840&lt;Gögn!$J$2,Gögn!$K$2,IF(N1840&gt;Gögn!$J$4,Gögn!$K$4,Gögn!$K$3)))</f>
        <v/>
      </c>
      <c r="T1840" s="49" t="str" cm="1">
        <f t="array" aca="1" ref="T1840" ca="1">IF(ISBLANK(B1840),"",IF(R1840="Styrkhæft",_xlfn.XLOOKUP(S1840,Vegalengdir[Texti],INDIRECT("Vegalengdir["&amp;'Upplýsingar um umsækjanda'!$B$10&amp;"]"),0%,0)))</f>
        <v/>
      </c>
      <c r="U1840" s="72" t="str">
        <f t="shared" si="86"/>
        <v/>
      </c>
    </row>
    <row r="1841" spans="1:21" x14ac:dyDescent="0.25">
      <c r="A1841" s="53">
        <f t="shared" si="87"/>
        <v>1840</v>
      </c>
      <c r="B1841" s="55"/>
      <c r="C1841" s="56"/>
      <c r="D1841" s="55"/>
      <c r="E1841" s="55"/>
      <c r="F1841" s="55"/>
      <c r="G1841" s="55"/>
      <c r="H1841" s="57"/>
      <c r="I1841" s="55"/>
      <c r="J1841" s="55"/>
      <c r="K1841" s="55"/>
      <c r="L1841" s="55"/>
      <c r="M1841" s="55"/>
      <c r="N1841" s="57"/>
      <c r="O1841" s="57" t="str">
        <f t="shared" si="85"/>
        <v/>
      </c>
      <c r="Q1841" s="38" t="s">
        <v>450</v>
      </c>
      <c r="R1841" s="38" t="str" cm="1">
        <f t="array" ref="R1841">_xlfn.XLOOKUP(Q1841,INDEX(Flettilisti,,1),INDEX(Flettilisti,,2),,0)</f>
        <v>Vantar flokkun</v>
      </c>
      <c r="S1841" s="38" t="str">
        <f>IF(ISBLANK(N1841),"",IF(N1841&lt;Gögn!$J$2,Gögn!$K$2,IF(N1841&gt;Gögn!$J$4,Gögn!$K$4,Gögn!$K$3)))</f>
        <v/>
      </c>
      <c r="T1841" s="49" t="str" cm="1">
        <f t="array" aca="1" ref="T1841" ca="1">IF(ISBLANK(B1841),"",IF(R1841="Styrkhæft",_xlfn.XLOOKUP(S1841,Vegalengdir[Texti],INDIRECT("Vegalengdir["&amp;'Upplýsingar um umsækjanda'!$B$10&amp;"]"),0%,0)))</f>
        <v/>
      </c>
      <c r="U1841" s="72" t="str">
        <f t="shared" si="86"/>
        <v/>
      </c>
    </row>
    <row r="1842" spans="1:21" x14ac:dyDescent="0.25">
      <c r="A1842" s="53">
        <f t="shared" si="87"/>
        <v>1841</v>
      </c>
      <c r="B1842" s="55"/>
      <c r="C1842" s="56"/>
      <c r="D1842" s="55"/>
      <c r="E1842" s="55"/>
      <c r="F1842" s="55"/>
      <c r="G1842" s="55"/>
      <c r="H1842" s="57"/>
      <c r="I1842" s="55"/>
      <c r="J1842" s="55"/>
      <c r="K1842" s="55"/>
      <c r="L1842" s="55"/>
      <c r="M1842" s="55"/>
      <c r="N1842" s="57"/>
      <c r="O1842" s="57" t="str">
        <f t="shared" si="85"/>
        <v/>
      </c>
      <c r="Q1842" s="38" t="s">
        <v>450</v>
      </c>
      <c r="R1842" s="38" t="str" cm="1">
        <f t="array" ref="R1842">_xlfn.XLOOKUP(Q1842,INDEX(Flettilisti,,1),INDEX(Flettilisti,,2),,0)</f>
        <v>Vantar flokkun</v>
      </c>
      <c r="S1842" s="38" t="str">
        <f>IF(ISBLANK(N1842),"",IF(N1842&lt;Gögn!$J$2,Gögn!$K$2,IF(N1842&gt;Gögn!$J$4,Gögn!$K$4,Gögn!$K$3)))</f>
        <v/>
      </c>
      <c r="T1842" s="49" t="str" cm="1">
        <f t="array" aca="1" ref="T1842" ca="1">IF(ISBLANK(B1842),"",IF(R1842="Styrkhæft",_xlfn.XLOOKUP(S1842,Vegalengdir[Texti],INDIRECT("Vegalengdir["&amp;'Upplýsingar um umsækjanda'!$B$10&amp;"]"),0%,0)))</f>
        <v/>
      </c>
      <c r="U1842" s="72" t="str">
        <f t="shared" si="86"/>
        <v/>
      </c>
    </row>
    <row r="1843" spans="1:21" x14ac:dyDescent="0.25">
      <c r="A1843" s="53">
        <f t="shared" si="87"/>
        <v>1842</v>
      </c>
      <c r="B1843" s="55"/>
      <c r="C1843" s="56"/>
      <c r="D1843" s="55"/>
      <c r="E1843" s="55"/>
      <c r="F1843" s="55"/>
      <c r="G1843" s="55"/>
      <c r="H1843" s="57"/>
      <c r="I1843" s="55"/>
      <c r="J1843" s="55"/>
      <c r="K1843" s="55"/>
      <c r="L1843" s="55"/>
      <c r="M1843" s="55"/>
      <c r="N1843" s="57"/>
      <c r="O1843" s="57" t="str">
        <f t="shared" si="85"/>
        <v/>
      </c>
      <c r="Q1843" s="38" t="s">
        <v>450</v>
      </c>
      <c r="R1843" s="38" t="str" cm="1">
        <f t="array" ref="R1843">_xlfn.XLOOKUP(Q1843,INDEX(Flettilisti,,1),INDEX(Flettilisti,,2),,0)</f>
        <v>Vantar flokkun</v>
      </c>
      <c r="S1843" s="38" t="str">
        <f>IF(ISBLANK(N1843),"",IF(N1843&lt;Gögn!$J$2,Gögn!$K$2,IF(N1843&gt;Gögn!$J$4,Gögn!$K$4,Gögn!$K$3)))</f>
        <v/>
      </c>
      <c r="T1843" s="49" t="str" cm="1">
        <f t="array" aca="1" ref="T1843" ca="1">IF(ISBLANK(B1843),"",IF(R1843="Styrkhæft",_xlfn.XLOOKUP(S1843,Vegalengdir[Texti],INDIRECT("Vegalengdir["&amp;'Upplýsingar um umsækjanda'!$B$10&amp;"]"),0%,0)))</f>
        <v/>
      </c>
      <c r="U1843" s="72" t="str">
        <f t="shared" si="86"/>
        <v/>
      </c>
    </row>
    <row r="1844" spans="1:21" x14ac:dyDescent="0.25">
      <c r="A1844" s="53">
        <f t="shared" si="87"/>
        <v>1843</v>
      </c>
      <c r="B1844" s="55"/>
      <c r="C1844" s="56"/>
      <c r="D1844" s="55"/>
      <c r="E1844" s="55"/>
      <c r="F1844" s="55"/>
      <c r="G1844" s="55"/>
      <c r="H1844" s="57"/>
      <c r="I1844" s="55"/>
      <c r="J1844" s="55"/>
      <c r="K1844" s="55"/>
      <c r="L1844" s="55"/>
      <c r="M1844" s="55"/>
      <c r="N1844" s="57"/>
      <c r="O1844" s="57" t="str">
        <f t="shared" si="85"/>
        <v/>
      </c>
      <c r="Q1844" s="38" t="s">
        <v>450</v>
      </c>
      <c r="R1844" s="38" t="str" cm="1">
        <f t="array" ref="R1844">_xlfn.XLOOKUP(Q1844,INDEX(Flettilisti,,1),INDEX(Flettilisti,,2),,0)</f>
        <v>Vantar flokkun</v>
      </c>
      <c r="S1844" s="38" t="str">
        <f>IF(ISBLANK(N1844),"",IF(N1844&lt;Gögn!$J$2,Gögn!$K$2,IF(N1844&gt;Gögn!$J$4,Gögn!$K$4,Gögn!$K$3)))</f>
        <v/>
      </c>
      <c r="T1844" s="49" t="str" cm="1">
        <f t="array" aca="1" ref="T1844" ca="1">IF(ISBLANK(B1844),"",IF(R1844="Styrkhæft",_xlfn.XLOOKUP(S1844,Vegalengdir[Texti],INDIRECT("Vegalengdir["&amp;'Upplýsingar um umsækjanda'!$B$10&amp;"]"),0%,0)))</f>
        <v/>
      </c>
      <c r="U1844" s="72" t="str">
        <f t="shared" si="86"/>
        <v/>
      </c>
    </row>
    <row r="1845" spans="1:21" x14ac:dyDescent="0.25">
      <c r="A1845" s="53">
        <f t="shared" si="87"/>
        <v>1844</v>
      </c>
      <c r="B1845" s="55"/>
      <c r="C1845" s="56"/>
      <c r="D1845" s="55"/>
      <c r="E1845" s="55"/>
      <c r="F1845" s="55"/>
      <c r="G1845" s="55"/>
      <c r="H1845" s="57"/>
      <c r="I1845" s="55"/>
      <c r="J1845" s="55"/>
      <c r="K1845" s="55"/>
      <c r="L1845" s="55"/>
      <c r="M1845" s="55"/>
      <c r="N1845" s="57"/>
      <c r="O1845" s="57" t="str">
        <f t="shared" si="85"/>
        <v/>
      </c>
      <c r="Q1845" s="38" t="s">
        <v>450</v>
      </c>
      <c r="R1845" s="38" t="str" cm="1">
        <f t="array" ref="R1845">_xlfn.XLOOKUP(Q1845,INDEX(Flettilisti,,1),INDEX(Flettilisti,,2),,0)</f>
        <v>Vantar flokkun</v>
      </c>
      <c r="S1845" s="38" t="str">
        <f>IF(ISBLANK(N1845),"",IF(N1845&lt;Gögn!$J$2,Gögn!$K$2,IF(N1845&gt;Gögn!$J$4,Gögn!$K$4,Gögn!$K$3)))</f>
        <v/>
      </c>
      <c r="T1845" s="49" t="str" cm="1">
        <f t="array" aca="1" ref="T1845" ca="1">IF(ISBLANK(B1845),"",IF(R1845="Styrkhæft",_xlfn.XLOOKUP(S1845,Vegalengdir[Texti],INDIRECT("Vegalengdir["&amp;'Upplýsingar um umsækjanda'!$B$10&amp;"]"),0%,0)))</f>
        <v/>
      </c>
      <c r="U1845" s="72" t="str">
        <f t="shared" si="86"/>
        <v/>
      </c>
    </row>
    <row r="1846" spans="1:21" x14ac:dyDescent="0.25">
      <c r="A1846" s="53">
        <f t="shared" si="87"/>
        <v>1845</v>
      </c>
      <c r="B1846" s="55"/>
      <c r="C1846" s="56"/>
      <c r="D1846" s="55"/>
      <c r="E1846" s="55"/>
      <c r="F1846" s="55"/>
      <c r="G1846" s="55"/>
      <c r="H1846" s="57"/>
      <c r="I1846" s="55"/>
      <c r="J1846" s="55"/>
      <c r="K1846" s="55"/>
      <c r="L1846" s="55"/>
      <c r="M1846" s="55"/>
      <c r="N1846" s="57"/>
      <c r="O1846" s="57" t="str">
        <f t="shared" si="85"/>
        <v/>
      </c>
      <c r="Q1846" s="38" t="s">
        <v>450</v>
      </c>
      <c r="R1846" s="38" t="str" cm="1">
        <f t="array" ref="R1846">_xlfn.XLOOKUP(Q1846,INDEX(Flettilisti,,1),INDEX(Flettilisti,,2),,0)</f>
        <v>Vantar flokkun</v>
      </c>
      <c r="S1846" s="38" t="str">
        <f>IF(ISBLANK(N1846),"",IF(N1846&lt;Gögn!$J$2,Gögn!$K$2,IF(N1846&gt;Gögn!$J$4,Gögn!$K$4,Gögn!$K$3)))</f>
        <v/>
      </c>
      <c r="T1846" s="49" t="str" cm="1">
        <f t="array" aca="1" ref="T1846" ca="1">IF(ISBLANK(B1846),"",IF(R1846="Styrkhæft",_xlfn.XLOOKUP(S1846,Vegalengdir[Texti],INDIRECT("Vegalengdir["&amp;'Upplýsingar um umsækjanda'!$B$10&amp;"]"),0%,0)))</f>
        <v/>
      </c>
      <c r="U1846" s="72" t="str">
        <f t="shared" si="86"/>
        <v/>
      </c>
    </row>
    <row r="1847" spans="1:21" x14ac:dyDescent="0.25">
      <c r="A1847" s="53">
        <f t="shared" si="87"/>
        <v>1846</v>
      </c>
      <c r="B1847" s="55"/>
      <c r="C1847" s="56"/>
      <c r="D1847" s="55"/>
      <c r="E1847" s="55"/>
      <c r="F1847" s="55"/>
      <c r="G1847" s="55"/>
      <c r="H1847" s="57"/>
      <c r="I1847" s="55"/>
      <c r="J1847" s="55"/>
      <c r="K1847" s="55"/>
      <c r="L1847" s="55"/>
      <c r="M1847" s="55"/>
      <c r="N1847" s="57"/>
      <c r="O1847" s="57" t="str">
        <f t="shared" si="85"/>
        <v/>
      </c>
      <c r="Q1847" s="38" t="s">
        <v>450</v>
      </c>
      <c r="R1847" s="38" t="str" cm="1">
        <f t="array" ref="R1847">_xlfn.XLOOKUP(Q1847,INDEX(Flettilisti,,1),INDEX(Flettilisti,,2),,0)</f>
        <v>Vantar flokkun</v>
      </c>
      <c r="S1847" s="38" t="str">
        <f>IF(ISBLANK(N1847),"",IF(N1847&lt;Gögn!$J$2,Gögn!$K$2,IF(N1847&gt;Gögn!$J$4,Gögn!$K$4,Gögn!$K$3)))</f>
        <v/>
      </c>
      <c r="T1847" s="49" t="str" cm="1">
        <f t="array" aca="1" ref="T1847" ca="1">IF(ISBLANK(B1847),"",IF(R1847="Styrkhæft",_xlfn.XLOOKUP(S1847,Vegalengdir[Texti],INDIRECT("Vegalengdir["&amp;'Upplýsingar um umsækjanda'!$B$10&amp;"]"),0%,0)))</f>
        <v/>
      </c>
      <c r="U1847" s="72" t="str">
        <f t="shared" si="86"/>
        <v/>
      </c>
    </row>
    <row r="1848" spans="1:21" x14ac:dyDescent="0.25">
      <c r="A1848" s="53">
        <f t="shared" si="87"/>
        <v>1847</v>
      </c>
      <c r="B1848" s="55"/>
      <c r="C1848" s="56"/>
      <c r="D1848" s="55"/>
      <c r="E1848" s="55"/>
      <c r="F1848" s="55"/>
      <c r="G1848" s="55"/>
      <c r="H1848" s="57"/>
      <c r="I1848" s="55"/>
      <c r="J1848" s="55"/>
      <c r="K1848" s="55"/>
      <c r="L1848" s="55"/>
      <c r="M1848" s="55"/>
      <c r="N1848" s="57"/>
      <c r="O1848" s="57" t="str">
        <f t="shared" si="85"/>
        <v/>
      </c>
      <c r="Q1848" s="38" t="s">
        <v>450</v>
      </c>
      <c r="R1848" s="38" t="str" cm="1">
        <f t="array" ref="R1848">_xlfn.XLOOKUP(Q1848,INDEX(Flettilisti,,1),INDEX(Flettilisti,,2),,0)</f>
        <v>Vantar flokkun</v>
      </c>
      <c r="S1848" s="38" t="str">
        <f>IF(ISBLANK(N1848),"",IF(N1848&lt;Gögn!$J$2,Gögn!$K$2,IF(N1848&gt;Gögn!$J$4,Gögn!$K$4,Gögn!$K$3)))</f>
        <v/>
      </c>
      <c r="T1848" s="49" t="str" cm="1">
        <f t="array" aca="1" ref="T1848" ca="1">IF(ISBLANK(B1848),"",IF(R1848="Styrkhæft",_xlfn.XLOOKUP(S1848,Vegalengdir[Texti],INDIRECT("Vegalengdir["&amp;'Upplýsingar um umsækjanda'!$B$10&amp;"]"),0%,0)))</f>
        <v/>
      </c>
      <c r="U1848" s="72" t="str">
        <f t="shared" si="86"/>
        <v/>
      </c>
    </row>
    <row r="1849" spans="1:21" x14ac:dyDescent="0.25">
      <c r="A1849" s="53">
        <f t="shared" si="87"/>
        <v>1848</v>
      </c>
      <c r="B1849" s="55"/>
      <c r="C1849" s="56"/>
      <c r="D1849" s="55"/>
      <c r="E1849" s="55"/>
      <c r="F1849" s="55"/>
      <c r="G1849" s="55"/>
      <c r="H1849" s="57"/>
      <c r="I1849" s="55"/>
      <c r="J1849" s="55"/>
      <c r="K1849" s="55"/>
      <c r="L1849" s="55"/>
      <c r="M1849" s="55"/>
      <c r="N1849" s="57"/>
      <c r="O1849" s="57" t="str">
        <f t="shared" si="85"/>
        <v/>
      </c>
      <c r="Q1849" s="38" t="s">
        <v>450</v>
      </c>
      <c r="R1849" s="38" t="str" cm="1">
        <f t="array" ref="R1849">_xlfn.XLOOKUP(Q1849,INDEX(Flettilisti,,1),INDEX(Flettilisti,,2),,0)</f>
        <v>Vantar flokkun</v>
      </c>
      <c r="S1849" s="38" t="str">
        <f>IF(ISBLANK(N1849),"",IF(N1849&lt;Gögn!$J$2,Gögn!$K$2,IF(N1849&gt;Gögn!$J$4,Gögn!$K$4,Gögn!$K$3)))</f>
        <v/>
      </c>
      <c r="T1849" s="49" t="str" cm="1">
        <f t="array" aca="1" ref="T1849" ca="1">IF(ISBLANK(B1849),"",IF(R1849="Styrkhæft",_xlfn.XLOOKUP(S1849,Vegalengdir[Texti],INDIRECT("Vegalengdir["&amp;'Upplýsingar um umsækjanda'!$B$10&amp;"]"),0%,0)))</f>
        <v/>
      </c>
      <c r="U1849" s="72" t="str">
        <f t="shared" si="86"/>
        <v/>
      </c>
    </row>
    <row r="1850" spans="1:21" x14ac:dyDescent="0.25">
      <c r="A1850" s="53">
        <f t="shared" si="87"/>
        <v>1849</v>
      </c>
      <c r="B1850" s="55"/>
      <c r="C1850" s="56"/>
      <c r="D1850" s="55"/>
      <c r="E1850" s="55"/>
      <c r="F1850" s="55"/>
      <c r="G1850" s="55"/>
      <c r="H1850" s="57"/>
      <c r="I1850" s="55"/>
      <c r="J1850" s="55"/>
      <c r="K1850" s="55"/>
      <c r="L1850" s="55"/>
      <c r="M1850" s="55"/>
      <c r="N1850" s="57"/>
      <c r="O1850" s="57" t="str">
        <f t="shared" si="85"/>
        <v/>
      </c>
      <c r="Q1850" s="38" t="s">
        <v>450</v>
      </c>
      <c r="R1850" s="38" t="str" cm="1">
        <f t="array" ref="R1850">_xlfn.XLOOKUP(Q1850,INDEX(Flettilisti,,1),INDEX(Flettilisti,,2),,0)</f>
        <v>Vantar flokkun</v>
      </c>
      <c r="S1850" s="38" t="str">
        <f>IF(ISBLANK(N1850),"",IF(N1850&lt;Gögn!$J$2,Gögn!$K$2,IF(N1850&gt;Gögn!$J$4,Gögn!$K$4,Gögn!$K$3)))</f>
        <v/>
      </c>
      <c r="T1850" s="49" t="str" cm="1">
        <f t="array" aca="1" ref="T1850" ca="1">IF(ISBLANK(B1850),"",IF(R1850="Styrkhæft",_xlfn.XLOOKUP(S1850,Vegalengdir[Texti],INDIRECT("Vegalengdir["&amp;'Upplýsingar um umsækjanda'!$B$10&amp;"]"),0%,0)))</f>
        <v/>
      </c>
      <c r="U1850" s="72" t="str">
        <f t="shared" si="86"/>
        <v/>
      </c>
    </row>
    <row r="1851" spans="1:21" x14ac:dyDescent="0.25">
      <c r="A1851" s="53">
        <f t="shared" si="87"/>
        <v>1850</v>
      </c>
      <c r="B1851" s="55"/>
      <c r="C1851" s="56"/>
      <c r="D1851" s="55"/>
      <c r="E1851" s="55"/>
      <c r="F1851" s="55"/>
      <c r="G1851" s="55"/>
      <c r="H1851" s="57"/>
      <c r="I1851" s="55"/>
      <c r="J1851" s="55"/>
      <c r="K1851" s="55"/>
      <c r="L1851" s="55"/>
      <c r="M1851" s="55"/>
      <c r="N1851" s="57"/>
      <c r="O1851" s="57" t="str">
        <f t="shared" si="85"/>
        <v/>
      </c>
      <c r="Q1851" s="38" t="s">
        <v>450</v>
      </c>
      <c r="R1851" s="38" t="str" cm="1">
        <f t="array" ref="R1851">_xlfn.XLOOKUP(Q1851,INDEX(Flettilisti,,1),INDEX(Flettilisti,,2),,0)</f>
        <v>Vantar flokkun</v>
      </c>
      <c r="S1851" s="38" t="str">
        <f>IF(ISBLANK(N1851),"",IF(N1851&lt;Gögn!$J$2,Gögn!$K$2,IF(N1851&gt;Gögn!$J$4,Gögn!$K$4,Gögn!$K$3)))</f>
        <v/>
      </c>
      <c r="T1851" s="49" t="str" cm="1">
        <f t="array" aca="1" ref="T1851" ca="1">IF(ISBLANK(B1851),"",IF(R1851="Styrkhæft",_xlfn.XLOOKUP(S1851,Vegalengdir[Texti],INDIRECT("Vegalengdir["&amp;'Upplýsingar um umsækjanda'!$B$10&amp;"]"),0%,0)))</f>
        <v/>
      </c>
      <c r="U1851" s="72" t="str">
        <f t="shared" si="86"/>
        <v/>
      </c>
    </row>
    <row r="1852" spans="1:21" x14ac:dyDescent="0.25">
      <c r="A1852" s="53">
        <f t="shared" si="87"/>
        <v>1851</v>
      </c>
      <c r="B1852" s="55"/>
      <c r="C1852" s="56"/>
      <c r="D1852" s="55"/>
      <c r="E1852" s="55"/>
      <c r="F1852" s="55"/>
      <c r="G1852" s="55"/>
      <c r="H1852" s="57"/>
      <c r="I1852" s="55"/>
      <c r="J1852" s="55"/>
      <c r="K1852" s="55"/>
      <c r="L1852" s="55"/>
      <c r="M1852" s="55"/>
      <c r="N1852" s="57"/>
      <c r="O1852" s="57" t="str">
        <f t="shared" si="85"/>
        <v/>
      </c>
      <c r="Q1852" s="38" t="s">
        <v>450</v>
      </c>
      <c r="R1852" s="38" t="str" cm="1">
        <f t="array" ref="R1852">_xlfn.XLOOKUP(Q1852,INDEX(Flettilisti,,1),INDEX(Flettilisti,,2),,0)</f>
        <v>Vantar flokkun</v>
      </c>
      <c r="S1852" s="38" t="str">
        <f>IF(ISBLANK(N1852),"",IF(N1852&lt;Gögn!$J$2,Gögn!$K$2,IF(N1852&gt;Gögn!$J$4,Gögn!$K$4,Gögn!$K$3)))</f>
        <v/>
      </c>
      <c r="T1852" s="49" t="str" cm="1">
        <f t="array" aca="1" ref="T1852" ca="1">IF(ISBLANK(B1852),"",IF(R1852="Styrkhæft",_xlfn.XLOOKUP(S1852,Vegalengdir[Texti],INDIRECT("Vegalengdir["&amp;'Upplýsingar um umsækjanda'!$B$10&amp;"]"),0%,0)))</f>
        <v/>
      </c>
      <c r="U1852" s="72" t="str">
        <f t="shared" si="86"/>
        <v/>
      </c>
    </row>
    <row r="1853" spans="1:21" x14ac:dyDescent="0.25">
      <c r="A1853" s="53">
        <f t="shared" si="87"/>
        <v>1852</v>
      </c>
      <c r="B1853" s="55"/>
      <c r="C1853" s="56"/>
      <c r="D1853" s="55"/>
      <c r="E1853" s="55"/>
      <c r="F1853" s="55"/>
      <c r="G1853" s="55"/>
      <c r="H1853" s="57"/>
      <c r="I1853" s="55"/>
      <c r="J1853" s="55"/>
      <c r="K1853" s="55"/>
      <c r="L1853" s="55"/>
      <c r="M1853" s="55"/>
      <c r="N1853" s="57"/>
      <c r="O1853" s="57" t="str">
        <f t="shared" si="85"/>
        <v/>
      </c>
      <c r="Q1853" s="38" t="s">
        <v>450</v>
      </c>
      <c r="R1853" s="38" t="str" cm="1">
        <f t="array" ref="R1853">_xlfn.XLOOKUP(Q1853,INDEX(Flettilisti,,1),INDEX(Flettilisti,,2),,0)</f>
        <v>Vantar flokkun</v>
      </c>
      <c r="S1853" s="38" t="str">
        <f>IF(ISBLANK(N1853),"",IF(N1853&lt;Gögn!$J$2,Gögn!$K$2,IF(N1853&gt;Gögn!$J$4,Gögn!$K$4,Gögn!$K$3)))</f>
        <v/>
      </c>
      <c r="T1853" s="49" t="str" cm="1">
        <f t="array" aca="1" ref="T1853" ca="1">IF(ISBLANK(B1853),"",IF(R1853="Styrkhæft",_xlfn.XLOOKUP(S1853,Vegalengdir[Texti],INDIRECT("Vegalengdir["&amp;'Upplýsingar um umsækjanda'!$B$10&amp;"]"),0%,0)))</f>
        <v/>
      </c>
      <c r="U1853" s="72" t="str">
        <f t="shared" si="86"/>
        <v/>
      </c>
    </row>
    <row r="1854" spans="1:21" x14ac:dyDescent="0.25">
      <c r="A1854" s="53">
        <f t="shared" si="87"/>
        <v>1853</v>
      </c>
      <c r="B1854" s="55"/>
      <c r="C1854" s="56"/>
      <c r="D1854" s="55"/>
      <c r="E1854" s="55"/>
      <c r="F1854" s="55"/>
      <c r="G1854" s="55"/>
      <c r="H1854" s="57"/>
      <c r="I1854" s="55"/>
      <c r="J1854" s="55"/>
      <c r="K1854" s="55"/>
      <c r="L1854" s="55"/>
      <c r="M1854" s="55"/>
      <c r="N1854" s="57"/>
      <c r="O1854" s="57" t="str">
        <f t="shared" si="85"/>
        <v/>
      </c>
      <c r="Q1854" s="38" t="s">
        <v>450</v>
      </c>
      <c r="R1854" s="38" t="str" cm="1">
        <f t="array" ref="R1854">_xlfn.XLOOKUP(Q1854,INDEX(Flettilisti,,1),INDEX(Flettilisti,,2),,0)</f>
        <v>Vantar flokkun</v>
      </c>
      <c r="S1854" s="38" t="str">
        <f>IF(ISBLANK(N1854),"",IF(N1854&lt;Gögn!$J$2,Gögn!$K$2,IF(N1854&gt;Gögn!$J$4,Gögn!$K$4,Gögn!$K$3)))</f>
        <v/>
      </c>
      <c r="T1854" s="49" t="str" cm="1">
        <f t="array" aca="1" ref="T1854" ca="1">IF(ISBLANK(B1854),"",IF(R1854="Styrkhæft",_xlfn.XLOOKUP(S1854,Vegalengdir[Texti],INDIRECT("Vegalengdir["&amp;'Upplýsingar um umsækjanda'!$B$10&amp;"]"),0%,0)))</f>
        <v/>
      </c>
      <c r="U1854" s="72" t="str">
        <f t="shared" si="86"/>
        <v/>
      </c>
    </row>
    <row r="1855" spans="1:21" x14ac:dyDescent="0.25">
      <c r="A1855" s="53">
        <f t="shared" si="87"/>
        <v>1854</v>
      </c>
      <c r="B1855" s="55"/>
      <c r="C1855" s="56"/>
      <c r="D1855" s="55"/>
      <c r="E1855" s="55"/>
      <c r="F1855" s="55"/>
      <c r="G1855" s="55"/>
      <c r="H1855" s="57"/>
      <c r="I1855" s="55"/>
      <c r="J1855" s="55"/>
      <c r="K1855" s="55"/>
      <c r="L1855" s="55"/>
      <c r="M1855" s="55"/>
      <c r="N1855" s="57"/>
      <c r="O1855" s="57" t="str">
        <f t="shared" si="85"/>
        <v/>
      </c>
      <c r="Q1855" s="38" t="s">
        <v>450</v>
      </c>
      <c r="R1855" s="38" t="str" cm="1">
        <f t="array" ref="R1855">_xlfn.XLOOKUP(Q1855,INDEX(Flettilisti,,1),INDEX(Flettilisti,,2),,0)</f>
        <v>Vantar flokkun</v>
      </c>
      <c r="S1855" s="38" t="str">
        <f>IF(ISBLANK(N1855),"",IF(N1855&lt;Gögn!$J$2,Gögn!$K$2,IF(N1855&gt;Gögn!$J$4,Gögn!$K$4,Gögn!$K$3)))</f>
        <v/>
      </c>
      <c r="T1855" s="49" t="str" cm="1">
        <f t="array" aca="1" ref="T1855" ca="1">IF(ISBLANK(B1855),"",IF(R1855="Styrkhæft",_xlfn.XLOOKUP(S1855,Vegalengdir[Texti],INDIRECT("Vegalengdir["&amp;'Upplýsingar um umsækjanda'!$B$10&amp;"]"),0%,0)))</f>
        <v/>
      </c>
      <c r="U1855" s="72" t="str">
        <f t="shared" si="86"/>
        <v/>
      </c>
    </row>
    <row r="1856" spans="1:21" x14ac:dyDescent="0.25">
      <c r="A1856" s="53">
        <f t="shared" si="87"/>
        <v>1855</v>
      </c>
      <c r="B1856" s="55"/>
      <c r="C1856" s="56"/>
      <c r="D1856" s="55"/>
      <c r="E1856" s="55"/>
      <c r="F1856" s="55"/>
      <c r="G1856" s="55"/>
      <c r="H1856" s="57"/>
      <c r="I1856" s="55"/>
      <c r="J1856" s="55"/>
      <c r="K1856" s="55"/>
      <c r="L1856" s="55"/>
      <c r="M1856" s="55"/>
      <c r="N1856" s="57"/>
      <c r="O1856" s="57" t="str">
        <f t="shared" si="85"/>
        <v/>
      </c>
      <c r="Q1856" s="38" t="s">
        <v>450</v>
      </c>
      <c r="R1856" s="38" t="str" cm="1">
        <f t="array" ref="R1856">_xlfn.XLOOKUP(Q1856,INDEX(Flettilisti,,1),INDEX(Flettilisti,,2),,0)</f>
        <v>Vantar flokkun</v>
      </c>
      <c r="S1856" s="38" t="str">
        <f>IF(ISBLANK(N1856),"",IF(N1856&lt;Gögn!$J$2,Gögn!$K$2,IF(N1856&gt;Gögn!$J$4,Gögn!$K$4,Gögn!$K$3)))</f>
        <v/>
      </c>
      <c r="T1856" s="49" t="str" cm="1">
        <f t="array" aca="1" ref="T1856" ca="1">IF(ISBLANK(B1856),"",IF(R1856="Styrkhæft",_xlfn.XLOOKUP(S1856,Vegalengdir[Texti],INDIRECT("Vegalengdir["&amp;'Upplýsingar um umsækjanda'!$B$10&amp;"]"),0%,0)))</f>
        <v/>
      </c>
      <c r="U1856" s="72" t="str">
        <f t="shared" si="86"/>
        <v/>
      </c>
    </row>
    <row r="1857" spans="1:21" x14ac:dyDescent="0.25">
      <c r="A1857" s="53">
        <f t="shared" si="87"/>
        <v>1856</v>
      </c>
      <c r="B1857" s="55"/>
      <c r="C1857" s="56"/>
      <c r="D1857" s="55"/>
      <c r="E1857" s="55"/>
      <c r="F1857" s="55"/>
      <c r="G1857" s="55"/>
      <c r="H1857" s="57"/>
      <c r="I1857" s="55"/>
      <c r="J1857" s="55"/>
      <c r="K1857" s="55"/>
      <c r="L1857" s="55"/>
      <c r="M1857" s="55"/>
      <c r="N1857" s="57"/>
      <c r="O1857" s="57" t="str">
        <f t="shared" si="85"/>
        <v/>
      </c>
      <c r="Q1857" s="38" t="s">
        <v>450</v>
      </c>
      <c r="R1857" s="38" t="str" cm="1">
        <f t="array" ref="R1857">_xlfn.XLOOKUP(Q1857,INDEX(Flettilisti,,1),INDEX(Flettilisti,,2),,0)</f>
        <v>Vantar flokkun</v>
      </c>
      <c r="S1857" s="38" t="str">
        <f>IF(ISBLANK(N1857),"",IF(N1857&lt;Gögn!$J$2,Gögn!$K$2,IF(N1857&gt;Gögn!$J$4,Gögn!$K$4,Gögn!$K$3)))</f>
        <v/>
      </c>
      <c r="T1857" s="49" t="str" cm="1">
        <f t="array" aca="1" ref="T1857" ca="1">IF(ISBLANK(B1857),"",IF(R1857="Styrkhæft",_xlfn.XLOOKUP(S1857,Vegalengdir[Texti],INDIRECT("Vegalengdir["&amp;'Upplýsingar um umsækjanda'!$B$10&amp;"]"),0%,0)))</f>
        <v/>
      </c>
      <c r="U1857" s="72" t="str">
        <f t="shared" si="86"/>
        <v/>
      </c>
    </row>
    <row r="1858" spans="1:21" x14ac:dyDescent="0.25">
      <c r="A1858" s="53">
        <f t="shared" si="87"/>
        <v>1857</v>
      </c>
      <c r="B1858" s="55"/>
      <c r="C1858" s="56"/>
      <c r="D1858" s="55"/>
      <c r="E1858" s="55"/>
      <c r="F1858" s="55"/>
      <c r="G1858" s="55"/>
      <c r="H1858" s="57"/>
      <c r="I1858" s="55"/>
      <c r="J1858" s="55"/>
      <c r="K1858" s="55"/>
      <c r="L1858" s="55"/>
      <c r="M1858" s="55"/>
      <c r="N1858" s="57"/>
      <c r="O1858" s="57" t="str">
        <f t="shared" si="85"/>
        <v/>
      </c>
      <c r="Q1858" s="38" t="s">
        <v>450</v>
      </c>
      <c r="R1858" s="38" t="str" cm="1">
        <f t="array" ref="R1858">_xlfn.XLOOKUP(Q1858,INDEX(Flettilisti,,1),INDEX(Flettilisti,,2),,0)</f>
        <v>Vantar flokkun</v>
      </c>
      <c r="S1858" s="38" t="str">
        <f>IF(ISBLANK(N1858),"",IF(N1858&lt;Gögn!$J$2,Gögn!$K$2,IF(N1858&gt;Gögn!$J$4,Gögn!$K$4,Gögn!$K$3)))</f>
        <v/>
      </c>
      <c r="T1858" s="49" t="str" cm="1">
        <f t="array" aca="1" ref="T1858" ca="1">IF(ISBLANK(B1858),"",IF(R1858="Styrkhæft",_xlfn.XLOOKUP(S1858,Vegalengdir[Texti],INDIRECT("Vegalengdir["&amp;'Upplýsingar um umsækjanda'!$B$10&amp;"]"),0%,0)))</f>
        <v/>
      </c>
      <c r="U1858" s="72" t="str">
        <f t="shared" si="86"/>
        <v/>
      </c>
    </row>
    <row r="1859" spans="1:21" x14ac:dyDescent="0.25">
      <c r="A1859" s="53">
        <f t="shared" si="87"/>
        <v>1858</v>
      </c>
      <c r="B1859" s="55"/>
      <c r="C1859" s="56"/>
      <c r="D1859" s="55"/>
      <c r="E1859" s="55"/>
      <c r="F1859" s="55"/>
      <c r="G1859" s="55"/>
      <c r="H1859" s="57"/>
      <c r="I1859" s="55"/>
      <c r="J1859" s="55"/>
      <c r="K1859" s="55"/>
      <c r="L1859" s="55"/>
      <c r="M1859" s="55"/>
      <c r="N1859" s="57"/>
      <c r="O1859" s="57" t="str">
        <f t="shared" ref="O1859:O1922" si="88">IFERROR(IF(ISBLANK(B1859),"",H1859/N1859),0)</f>
        <v/>
      </c>
      <c r="Q1859" s="38" t="s">
        <v>450</v>
      </c>
      <c r="R1859" s="38" t="str" cm="1">
        <f t="array" ref="R1859">_xlfn.XLOOKUP(Q1859,INDEX(Flettilisti,,1),INDEX(Flettilisti,,2),,0)</f>
        <v>Vantar flokkun</v>
      </c>
      <c r="S1859" s="38" t="str">
        <f>IF(ISBLANK(N1859),"",IF(N1859&lt;Gögn!$J$2,Gögn!$K$2,IF(N1859&gt;Gögn!$J$4,Gögn!$K$4,Gögn!$K$3)))</f>
        <v/>
      </c>
      <c r="T1859" s="49" t="str" cm="1">
        <f t="array" aca="1" ref="T1859" ca="1">IF(ISBLANK(B1859),"",IF(R1859="Styrkhæft",_xlfn.XLOOKUP(S1859,Vegalengdir[Texti],INDIRECT("Vegalengdir["&amp;'Upplýsingar um umsækjanda'!$B$10&amp;"]"),0%,0)))</f>
        <v/>
      </c>
      <c r="U1859" s="72" t="str">
        <f t="shared" ref="U1859:U1922" si="89">IF(ISBLANK(B1859),"",T1859*H1859)</f>
        <v/>
      </c>
    </row>
    <row r="1860" spans="1:21" x14ac:dyDescent="0.25">
      <c r="A1860" s="53">
        <f t="shared" si="87"/>
        <v>1859</v>
      </c>
      <c r="B1860" s="55"/>
      <c r="C1860" s="56"/>
      <c r="D1860" s="55"/>
      <c r="E1860" s="55"/>
      <c r="F1860" s="55"/>
      <c r="G1860" s="55"/>
      <c r="H1860" s="57"/>
      <c r="I1860" s="55"/>
      <c r="J1860" s="55"/>
      <c r="K1860" s="55"/>
      <c r="L1860" s="55"/>
      <c r="M1860" s="55"/>
      <c r="N1860" s="57"/>
      <c r="O1860" s="57" t="str">
        <f t="shared" si="88"/>
        <v/>
      </c>
      <c r="Q1860" s="38" t="s">
        <v>450</v>
      </c>
      <c r="R1860" s="38" t="str" cm="1">
        <f t="array" ref="R1860">_xlfn.XLOOKUP(Q1860,INDEX(Flettilisti,,1),INDEX(Flettilisti,,2),,0)</f>
        <v>Vantar flokkun</v>
      </c>
      <c r="S1860" s="38" t="str">
        <f>IF(ISBLANK(N1860),"",IF(N1860&lt;Gögn!$J$2,Gögn!$K$2,IF(N1860&gt;Gögn!$J$4,Gögn!$K$4,Gögn!$K$3)))</f>
        <v/>
      </c>
      <c r="T1860" s="49" t="str" cm="1">
        <f t="array" aca="1" ref="T1860" ca="1">IF(ISBLANK(B1860),"",IF(R1860="Styrkhæft",_xlfn.XLOOKUP(S1860,Vegalengdir[Texti],INDIRECT("Vegalengdir["&amp;'Upplýsingar um umsækjanda'!$B$10&amp;"]"),0%,0)))</f>
        <v/>
      </c>
      <c r="U1860" s="72" t="str">
        <f t="shared" si="89"/>
        <v/>
      </c>
    </row>
    <row r="1861" spans="1:21" x14ac:dyDescent="0.25">
      <c r="A1861" s="53">
        <f t="shared" si="87"/>
        <v>1860</v>
      </c>
      <c r="B1861" s="55"/>
      <c r="C1861" s="56"/>
      <c r="D1861" s="55"/>
      <c r="E1861" s="55"/>
      <c r="F1861" s="55"/>
      <c r="G1861" s="55"/>
      <c r="H1861" s="57"/>
      <c r="I1861" s="55"/>
      <c r="J1861" s="55"/>
      <c r="K1861" s="55"/>
      <c r="L1861" s="55"/>
      <c r="M1861" s="55"/>
      <c r="N1861" s="57"/>
      <c r="O1861" s="57" t="str">
        <f t="shared" si="88"/>
        <v/>
      </c>
      <c r="Q1861" s="38" t="s">
        <v>450</v>
      </c>
      <c r="R1861" s="38" t="str" cm="1">
        <f t="array" ref="R1861">_xlfn.XLOOKUP(Q1861,INDEX(Flettilisti,,1),INDEX(Flettilisti,,2),,0)</f>
        <v>Vantar flokkun</v>
      </c>
      <c r="S1861" s="38" t="str">
        <f>IF(ISBLANK(N1861),"",IF(N1861&lt;Gögn!$J$2,Gögn!$K$2,IF(N1861&gt;Gögn!$J$4,Gögn!$K$4,Gögn!$K$3)))</f>
        <v/>
      </c>
      <c r="T1861" s="49" t="str" cm="1">
        <f t="array" aca="1" ref="T1861" ca="1">IF(ISBLANK(B1861),"",IF(R1861="Styrkhæft",_xlfn.XLOOKUP(S1861,Vegalengdir[Texti],INDIRECT("Vegalengdir["&amp;'Upplýsingar um umsækjanda'!$B$10&amp;"]"),0%,0)))</f>
        <v/>
      </c>
      <c r="U1861" s="72" t="str">
        <f t="shared" si="89"/>
        <v/>
      </c>
    </row>
    <row r="1862" spans="1:21" x14ac:dyDescent="0.25">
      <c r="A1862" s="53">
        <f t="shared" si="87"/>
        <v>1861</v>
      </c>
      <c r="B1862" s="55"/>
      <c r="C1862" s="56"/>
      <c r="D1862" s="55"/>
      <c r="E1862" s="55"/>
      <c r="F1862" s="55"/>
      <c r="G1862" s="55"/>
      <c r="H1862" s="57"/>
      <c r="I1862" s="55"/>
      <c r="J1862" s="55"/>
      <c r="K1862" s="55"/>
      <c r="L1862" s="55"/>
      <c r="M1862" s="55"/>
      <c r="N1862" s="57"/>
      <c r="O1862" s="57" t="str">
        <f t="shared" si="88"/>
        <v/>
      </c>
      <c r="Q1862" s="38" t="s">
        <v>450</v>
      </c>
      <c r="R1862" s="38" t="str" cm="1">
        <f t="array" ref="R1862">_xlfn.XLOOKUP(Q1862,INDEX(Flettilisti,,1),INDEX(Flettilisti,,2),,0)</f>
        <v>Vantar flokkun</v>
      </c>
      <c r="S1862" s="38" t="str">
        <f>IF(ISBLANK(N1862),"",IF(N1862&lt;Gögn!$J$2,Gögn!$K$2,IF(N1862&gt;Gögn!$J$4,Gögn!$K$4,Gögn!$K$3)))</f>
        <v/>
      </c>
      <c r="T1862" s="49" t="str" cm="1">
        <f t="array" aca="1" ref="T1862" ca="1">IF(ISBLANK(B1862),"",IF(R1862="Styrkhæft",_xlfn.XLOOKUP(S1862,Vegalengdir[Texti],INDIRECT("Vegalengdir["&amp;'Upplýsingar um umsækjanda'!$B$10&amp;"]"),0%,0)))</f>
        <v/>
      </c>
      <c r="U1862" s="72" t="str">
        <f t="shared" si="89"/>
        <v/>
      </c>
    </row>
    <row r="1863" spans="1:21" x14ac:dyDescent="0.25">
      <c r="A1863" s="53">
        <f t="shared" si="87"/>
        <v>1862</v>
      </c>
      <c r="B1863" s="55"/>
      <c r="C1863" s="56"/>
      <c r="D1863" s="55"/>
      <c r="E1863" s="55"/>
      <c r="F1863" s="55"/>
      <c r="G1863" s="55"/>
      <c r="H1863" s="57"/>
      <c r="I1863" s="55"/>
      <c r="J1863" s="55"/>
      <c r="K1863" s="55"/>
      <c r="L1863" s="55"/>
      <c r="M1863" s="55"/>
      <c r="N1863" s="57"/>
      <c r="O1863" s="57" t="str">
        <f t="shared" si="88"/>
        <v/>
      </c>
      <c r="Q1863" s="38" t="s">
        <v>450</v>
      </c>
      <c r="R1863" s="38" t="str" cm="1">
        <f t="array" ref="R1863">_xlfn.XLOOKUP(Q1863,INDEX(Flettilisti,,1),INDEX(Flettilisti,,2),,0)</f>
        <v>Vantar flokkun</v>
      </c>
      <c r="S1863" s="38" t="str">
        <f>IF(ISBLANK(N1863),"",IF(N1863&lt;Gögn!$J$2,Gögn!$K$2,IF(N1863&gt;Gögn!$J$4,Gögn!$K$4,Gögn!$K$3)))</f>
        <v/>
      </c>
      <c r="T1863" s="49" t="str" cm="1">
        <f t="array" aca="1" ref="T1863" ca="1">IF(ISBLANK(B1863),"",IF(R1863="Styrkhæft",_xlfn.XLOOKUP(S1863,Vegalengdir[Texti],INDIRECT("Vegalengdir["&amp;'Upplýsingar um umsækjanda'!$B$10&amp;"]"),0%,0)))</f>
        <v/>
      </c>
      <c r="U1863" s="72" t="str">
        <f t="shared" si="89"/>
        <v/>
      </c>
    </row>
    <row r="1864" spans="1:21" x14ac:dyDescent="0.25">
      <c r="A1864" s="53">
        <f t="shared" si="87"/>
        <v>1863</v>
      </c>
      <c r="B1864" s="55"/>
      <c r="C1864" s="56"/>
      <c r="D1864" s="55"/>
      <c r="E1864" s="55"/>
      <c r="F1864" s="55"/>
      <c r="G1864" s="55"/>
      <c r="H1864" s="57"/>
      <c r="I1864" s="55"/>
      <c r="J1864" s="55"/>
      <c r="K1864" s="55"/>
      <c r="L1864" s="55"/>
      <c r="M1864" s="55"/>
      <c r="N1864" s="57"/>
      <c r="O1864" s="57" t="str">
        <f t="shared" si="88"/>
        <v/>
      </c>
      <c r="Q1864" s="38" t="s">
        <v>450</v>
      </c>
      <c r="R1864" s="38" t="str" cm="1">
        <f t="array" ref="R1864">_xlfn.XLOOKUP(Q1864,INDEX(Flettilisti,,1),INDEX(Flettilisti,,2),,0)</f>
        <v>Vantar flokkun</v>
      </c>
      <c r="S1864" s="38" t="str">
        <f>IF(ISBLANK(N1864),"",IF(N1864&lt;Gögn!$J$2,Gögn!$K$2,IF(N1864&gt;Gögn!$J$4,Gögn!$K$4,Gögn!$K$3)))</f>
        <v/>
      </c>
      <c r="T1864" s="49" t="str" cm="1">
        <f t="array" aca="1" ref="T1864" ca="1">IF(ISBLANK(B1864),"",IF(R1864="Styrkhæft",_xlfn.XLOOKUP(S1864,Vegalengdir[Texti],INDIRECT("Vegalengdir["&amp;'Upplýsingar um umsækjanda'!$B$10&amp;"]"),0%,0)))</f>
        <v/>
      </c>
      <c r="U1864" s="72" t="str">
        <f t="shared" si="89"/>
        <v/>
      </c>
    </row>
    <row r="1865" spans="1:21" x14ac:dyDescent="0.25">
      <c r="A1865" s="53">
        <f t="shared" si="87"/>
        <v>1864</v>
      </c>
      <c r="B1865" s="55"/>
      <c r="C1865" s="56"/>
      <c r="D1865" s="55"/>
      <c r="E1865" s="55"/>
      <c r="F1865" s="55"/>
      <c r="G1865" s="55"/>
      <c r="H1865" s="57"/>
      <c r="I1865" s="55"/>
      <c r="J1865" s="55"/>
      <c r="K1865" s="55"/>
      <c r="L1865" s="55"/>
      <c r="M1865" s="55"/>
      <c r="N1865" s="57"/>
      <c r="O1865" s="57" t="str">
        <f t="shared" si="88"/>
        <v/>
      </c>
      <c r="Q1865" s="38" t="s">
        <v>450</v>
      </c>
      <c r="R1865" s="38" t="str" cm="1">
        <f t="array" ref="R1865">_xlfn.XLOOKUP(Q1865,INDEX(Flettilisti,,1),INDEX(Flettilisti,,2),,0)</f>
        <v>Vantar flokkun</v>
      </c>
      <c r="S1865" s="38" t="str">
        <f>IF(ISBLANK(N1865),"",IF(N1865&lt;Gögn!$J$2,Gögn!$K$2,IF(N1865&gt;Gögn!$J$4,Gögn!$K$4,Gögn!$K$3)))</f>
        <v/>
      </c>
      <c r="T1865" s="49" t="str" cm="1">
        <f t="array" aca="1" ref="T1865" ca="1">IF(ISBLANK(B1865),"",IF(R1865="Styrkhæft",_xlfn.XLOOKUP(S1865,Vegalengdir[Texti],INDIRECT("Vegalengdir["&amp;'Upplýsingar um umsækjanda'!$B$10&amp;"]"),0%,0)))</f>
        <v/>
      </c>
      <c r="U1865" s="72" t="str">
        <f t="shared" si="89"/>
        <v/>
      </c>
    </row>
    <row r="1866" spans="1:21" x14ac:dyDescent="0.25">
      <c r="A1866" s="53">
        <f t="shared" si="87"/>
        <v>1865</v>
      </c>
      <c r="B1866" s="55"/>
      <c r="C1866" s="56"/>
      <c r="D1866" s="55"/>
      <c r="E1866" s="55"/>
      <c r="F1866" s="55"/>
      <c r="G1866" s="55"/>
      <c r="H1866" s="57"/>
      <c r="I1866" s="55"/>
      <c r="J1866" s="55"/>
      <c r="K1866" s="55"/>
      <c r="L1866" s="55"/>
      <c r="M1866" s="55"/>
      <c r="N1866" s="57"/>
      <c r="O1866" s="57" t="str">
        <f t="shared" si="88"/>
        <v/>
      </c>
      <c r="Q1866" s="38" t="s">
        <v>450</v>
      </c>
      <c r="R1866" s="38" t="str" cm="1">
        <f t="array" ref="R1866">_xlfn.XLOOKUP(Q1866,INDEX(Flettilisti,,1),INDEX(Flettilisti,,2),,0)</f>
        <v>Vantar flokkun</v>
      </c>
      <c r="S1866" s="38" t="str">
        <f>IF(ISBLANK(N1866),"",IF(N1866&lt;Gögn!$J$2,Gögn!$K$2,IF(N1866&gt;Gögn!$J$4,Gögn!$K$4,Gögn!$K$3)))</f>
        <v/>
      </c>
      <c r="T1866" s="49" t="str" cm="1">
        <f t="array" aca="1" ref="T1866" ca="1">IF(ISBLANK(B1866),"",IF(R1866="Styrkhæft",_xlfn.XLOOKUP(S1866,Vegalengdir[Texti],INDIRECT("Vegalengdir["&amp;'Upplýsingar um umsækjanda'!$B$10&amp;"]"),0%,0)))</f>
        <v/>
      </c>
      <c r="U1866" s="72" t="str">
        <f t="shared" si="89"/>
        <v/>
      </c>
    </row>
    <row r="1867" spans="1:21" x14ac:dyDescent="0.25">
      <c r="A1867" s="53">
        <f t="shared" si="87"/>
        <v>1866</v>
      </c>
      <c r="B1867" s="55"/>
      <c r="C1867" s="56"/>
      <c r="D1867" s="55"/>
      <c r="E1867" s="55"/>
      <c r="F1867" s="55"/>
      <c r="G1867" s="55"/>
      <c r="H1867" s="57"/>
      <c r="I1867" s="55"/>
      <c r="J1867" s="55"/>
      <c r="K1867" s="55"/>
      <c r="L1867" s="55"/>
      <c r="M1867" s="55"/>
      <c r="N1867" s="57"/>
      <c r="O1867" s="57" t="str">
        <f t="shared" si="88"/>
        <v/>
      </c>
      <c r="Q1867" s="38" t="s">
        <v>450</v>
      </c>
      <c r="R1867" s="38" t="str" cm="1">
        <f t="array" ref="R1867">_xlfn.XLOOKUP(Q1867,INDEX(Flettilisti,,1),INDEX(Flettilisti,,2),,0)</f>
        <v>Vantar flokkun</v>
      </c>
      <c r="S1867" s="38" t="str">
        <f>IF(ISBLANK(N1867),"",IF(N1867&lt;Gögn!$J$2,Gögn!$K$2,IF(N1867&gt;Gögn!$J$4,Gögn!$K$4,Gögn!$K$3)))</f>
        <v/>
      </c>
      <c r="T1867" s="49" t="str" cm="1">
        <f t="array" aca="1" ref="T1867" ca="1">IF(ISBLANK(B1867),"",IF(R1867="Styrkhæft",_xlfn.XLOOKUP(S1867,Vegalengdir[Texti],INDIRECT("Vegalengdir["&amp;'Upplýsingar um umsækjanda'!$B$10&amp;"]"),0%,0)))</f>
        <v/>
      </c>
      <c r="U1867" s="72" t="str">
        <f t="shared" si="89"/>
        <v/>
      </c>
    </row>
    <row r="1868" spans="1:21" x14ac:dyDescent="0.25">
      <c r="A1868" s="53">
        <f t="shared" si="87"/>
        <v>1867</v>
      </c>
      <c r="B1868" s="55"/>
      <c r="C1868" s="56"/>
      <c r="D1868" s="55"/>
      <c r="E1868" s="55"/>
      <c r="F1868" s="55"/>
      <c r="G1868" s="55"/>
      <c r="H1868" s="57"/>
      <c r="I1868" s="55"/>
      <c r="J1868" s="55"/>
      <c r="K1868" s="55"/>
      <c r="L1868" s="55"/>
      <c r="M1868" s="55"/>
      <c r="N1868" s="57"/>
      <c r="O1868" s="57" t="str">
        <f t="shared" si="88"/>
        <v/>
      </c>
      <c r="Q1868" s="38" t="s">
        <v>450</v>
      </c>
      <c r="R1868" s="38" t="str" cm="1">
        <f t="array" ref="R1868">_xlfn.XLOOKUP(Q1868,INDEX(Flettilisti,,1),INDEX(Flettilisti,,2),,0)</f>
        <v>Vantar flokkun</v>
      </c>
      <c r="S1868" s="38" t="str">
        <f>IF(ISBLANK(N1868),"",IF(N1868&lt;Gögn!$J$2,Gögn!$K$2,IF(N1868&gt;Gögn!$J$4,Gögn!$K$4,Gögn!$K$3)))</f>
        <v/>
      </c>
      <c r="T1868" s="49" t="str" cm="1">
        <f t="array" aca="1" ref="T1868" ca="1">IF(ISBLANK(B1868),"",IF(R1868="Styrkhæft",_xlfn.XLOOKUP(S1868,Vegalengdir[Texti],INDIRECT("Vegalengdir["&amp;'Upplýsingar um umsækjanda'!$B$10&amp;"]"),0%,0)))</f>
        <v/>
      </c>
      <c r="U1868" s="72" t="str">
        <f t="shared" si="89"/>
        <v/>
      </c>
    </row>
    <row r="1869" spans="1:21" x14ac:dyDescent="0.25">
      <c r="A1869" s="53">
        <f t="shared" si="87"/>
        <v>1868</v>
      </c>
      <c r="B1869" s="55"/>
      <c r="C1869" s="56"/>
      <c r="D1869" s="55"/>
      <c r="E1869" s="55"/>
      <c r="F1869" s="55"/>
      <c r="G1869" s="55"/>
      <c r="H1869" s="57"/>
      <c r="I1869" s="55"/>
      <c r="J1869" s="55"/>
      <c r="K1869" s="55"/>
      <c r="L1869" s="55"/>
      <c r="M1869" s="55"/>
      <c r="N1869" s="57"/>
      <c r="O1869" s="57" t="str">
        <f t="shared" si="88"/>
        <v/>
      </c>
      <c r="Q1869" s="38" t="s">
        <v>450</v>
      </c>
      <c r="R1869" s="38" t="str" cm="1">
        <f t="array" ref="R1869">_xlfn.XLOOKUP(Q1869,INDEX(Flettilisti,,1),INDEX(Flettilisti,,2),,0)</f>
        <v>Vantar flokkun</v>
      </c>
      <c r="S1869" s="38" t="str">
        <f>IF(ISBLANK(N1869),"",IF(N1869&lt;Gögn!$J$2,Gögn!$K$2,IF(N1869&gt;Gögn!$J$4,Gögn!$K$4,Gögn!$K$3)))</f>
        <v/>
      </c>
      <c r="T1869" s="49" t="str" cm="1">
        <f t="array" aca="1" ref="T1869" ca="1">IF(ISBLANK(B1869),"",IF(R1869="Styrkhæft",_xlfn.XLOOKUP(S1869,Vegalengdir[Texti],INDIRECT("Vegalengdir["&amp;'Upplýsingar um umsækjanda'!$B$10&amp;"]"),0%,0)))</f>
        <v/>
      </c>
      <c r="U1869" s="72" t="str">
        <f t="shared" si="89"/>
        <v/>
      </c>
    </row>
    <row r="1870" spans="1:21" x14ac:dyDescent="0.25">
      <c r="A1870" s="53">
        <f t="shared" si="87"/>
        <v>1869</v>
      </c>
      <c r="B1870" s="55"/>
      <c r="C1870" s="56"/>
      <c r="D1870" s="55"/>
      <c r="E1870" s="55"/>
      <c r="F1870" s="55"/>
      <c r="G1870" s="55"/>
      <c r="H1870" s="57"/>
      <c r="I1870" s="55"/>
      <c r="J1870" s="55"/>
      <c r="K1870" s="55"/>
      <c r="L1870" s="55"/>
      <c r="M1870" s="55"/>
      <c r="N1870" s="57"/>
      <c r="O1870" s="57" t="str">
        <f t="shared" si="88"/>
        <v/>
      </c>
      <c r="Q1870" s="38" t="s">
        <v>450</v>
      </c>
      <c r="R1870" s="38" t="str" cm="1">
        <f t="array" ref="R1870">_xlfn.XLOOKUP(Q1870,INDEX(Flettilisti,,1),INDEX(Flettilisti,,2),,0)</f>
        <v>Vantar flokkun</v>
      </c>
      <c r="S1870" s="38" t="str">
        <f>IF(ISBLANK(N1870),"",IF(N1870&lt;Gögn!$J$2,Gögn!$K$2,IF(N1870&gt;Gögn!$J$4,Gögn!$K$4,Gögn!$K$3)))</f>
        <v/>
      </c>
      <c r="T1870" s="49" t="str" cm="1">
        <f t="array" aca="1" ref="T1870" ca="1">IF(ISBLANK(B1870),"",IF(R1870="Styrkhæft",_xlfn.XLOOKUP(S1870,Vegalengdir[Texti],INDIRECT("Vegalengdir["&amp;'Upplýsingar um umsækjanda'!$B$10&amp;"]"),0%,0)))</f>
        <v/>
      </c>
      <c r="U1870" s="72" t="str">
        <f t="shared" si="89"/>
        <v/>
      </c>
    </row>
    <row r="1871" spans="1:21" x14ac:dyDescent="0.25">
      <c r="A1871" s="53">
        <f t="shared" si="87"/>
        <v>1870</v>
      </c>
      <c r="B1871" s="55"/>
      <c r="C1871" s="56"/>
      <c r="D1871" s="55"/>
      <c r="E1871" s="55"/>
      <c r="F1871" s="55"/>
      <c r="G1871" s="55"/>
      <c r="H1871" s="57"/>
      <c r="I1871" s="55"/>
      <c r="J1871" s="55"/>
      <c r="K1871" s="55"/>
      <c r="L1871" s="55"/>
      <c r="M1871" s="55"/>
      <c r="N1871" s="57"/>
      <c r="O1871" s="57" t="str">
        <f t="shared" si="88"/>
        <v/>
      </c>
      <c r="Q1871" s="38" t="s">
        <v>450</v>
      </c>
      <c r="R1871" s="38" t="str" cm="1">
        <f t="array" ref="R1871">_xlfn.XLOOKUP(Q1871,INDEX(Flettilisti,,1),INDEX(Flettilisti,,2),,0)</f>
        <v>Vantar flokkun</v>
      </c>
      <c r="S1871" s="38" t="str">
        <f>IF(ISBLANK(N1871),"",IF(N1871&lt;Gögn!$J$2,Gögn!$K$2,IF(N1871&gt;Gögn!$J$4,Gögn!$K$4,Gögn!$K$3)))</f>
        <v/>
      </c>
      <c r="T1871" s="49" t="str" cm="1">
        <f t="array" aca="1" ref="T1871" ca="1">IF(ISBLANK(B1871),"",IF(R1871="Styrkhæft",_xlfn.XLOOKUP(S1871,Vegalengdir[Texti],INDIRECT("Vegalengdir["&amp;'Upplýsingar um umsækjanda'!$B$10&amp;"]"),0%,0)))</f>
        <v/>
      </c>
      <c r="U1871" s="72" t="str">
        <f t="shared" si="89"/>
        <v/>
      </c>
    </row>
    <row r="1872" spans="1:21" x14ac:dyDescent="0.25">
      <c r="A1872" s="53">
        <f t="shared" si="87"/>
        <v>1871</v>
      </c>
      <c r="B1872" s="55"/>
      <c r="C1872" s="56"/>
      <c r="D1872" s="55"/>
      <c r="E1872" s="55"/>
      <c r="F1872" s="55"/>
      <c r="G1872" s="55"/>
      <c r="H1872" s="57"/>
      <c r="I1872" s="55"/>
      <c r="J1872" s="55"/>
      <c r="K1872" s="55"/>
      <c r="L1872" s="55"/>
      <c r="M1872" s="55"/>
      <c r="N1872" s="57"/>
      <c r="O1872" s="57" t="str">
        <f t="shared" si="88"/>
        <v/>
      </c>
      <c r="Q1872" s="38" t="s">
        <v>450</v>
      </c>
      <c r="R1872" s="38" t="str" cm="1">
        <f t="array" ref="R1872">_xlfn.XLOOKUP(Q1872,INDEX(Flettilisti,,1),INDEX(Flettilisti,,2),,0)</f>
        <v>Vantar flokkun</v>
      </c>
      <c r="S1872" s="38" t="str">
        <f>IF(ISBLANK(N1872),"",IF(N1872&lt;Gögn!$J$2,Gögn!$K$2,IF(N1872&gt;Gögn!$J$4,Gögn!$K$4,Gögn!$K$3)))</f>
        <v/>
      </c>
      <c r="T1872" s="49" t="str" cm="1">
        <f t="array" aca="1" ref="T1872" ca="1">IF(ISBLANK(B1872),"",IF(R1872="Styrkhæft",_xlfn.XLOOKUP(S1872,Vegalengdir[Texti],INDIRECT("Vegalengdir["&amp;'Upplýsingar um umsækjanda'!$B$10&amp;"]"),0%,0)))</f>
        <v/>
      </c>
      <c r="U1872" s="72" t="str">
        <f t="shared" si="89"/>
        <v/>
      </c>
    </row>
    <row r="1873" spans="1:21" x14ac:dyDescent="0.25">
      <c r="A1873" s="53">
        <f t="shared" si="87"/>
        <v>1872</v>
      </c>
      <c r="B1873" s="55"/>
      <c r="C1873" s="56"/>
      <c r="D1873" s="55"/>
      <c r="E1873" s="55"/>
      <c r="F1873" s="55"/>
      <c r="G1873" s="55"/>
      <c r="H1873" s="57"/>
      <c r="I1873" s="55"/>
      <c r="J1873" s="55"/>
      <c r="K1873" s="55"/>
      <c r="L1873" s="55"/>
      <c r="M1873" s="55"/>
      <c r="N1873" s="57"/>
      <c r="O1873" s="57" t="str">
        <f t="shared" si="88"/>
        <v/>
      </c>
      <c r="Q1873" s="38" t="s">
        <v>450</v>
      </c>
      <c r="R1873" s="38" t="str" cm="1">
        <f t="array" ref="R1873">_xlfn.XLOOKUP(Q1873,INDEX(Flettilisti,,1),INDEX(Flettilisti,,2),,0)</f>
        <v>Vantar flokkun</v>
      </c>
      <c r="S1873" s="38" t="str">
        <f>IF(ISBLANK(N1873),"",IF(N1873&lt;Gögn!$J$2,Gögn!$K$2,IF(N1873&gt;Gögn!$J$4,Gögn!$K$4,Gögn!$K$3)))</f>
        <v/>
      </c>
      <c r="T1873" s="49" t="str" cm="1">
        <f t="array" aca="1" ref="T1873" ca="1">IF(ISBLANK(B1873),"",IF(R1873="Styrkhæft",_xlfn.XLOOKUP(S1873,Vegalengdir[Texti],INDIRECT("Vegalengdir["&amp;'Upplýsingar um umsækjanda'!$B$10&amp;"]"),0%,0)))</f>
        <v/>
      </c>
      <c r="U1873" s="72" t="str">
        <f t="shared" si="89"/>
        <v/>
      </c>
    </row>
    <row r="1874" spans="1:21" x14ac:dyDescent="0.25">
      <c r="A1874" s="53">
        <f t="shared" si="87"/>
        <v>1873</v>
      </c>
      <c r="B1874" s="55"/>
      <c r="C1874" s="56"/>
      <c r="D1874" s="55"/>
      <c r="E1874" s="55"/>
      <c r="F1874" s="55"/>
      <c r="G1874" s="55"/>
      <c r="H1874" s="57"/>
      <c r="I1874" s="55"/>
      <c r="J1874" s="55"/>
      <c r="K1874" s="55"/>
      <c r="L1874" s="55"/>
      <c r="M1874" s="55"/>
      <c r="N1874" s="57"/>
      <c r="O1874" s="57" t="str">
        <f t="shared" si="88"/>
        <v/>
      </c>
      <c r="Q1874" s="38" t="s">
        <v>450</v>
      </c>
      <c r="R1874" s="38" t="str" cm="1">
        <f t="array" ref="R1874">_xlfn.XLOOKUP(Q1874,INDEX(Flettilisti,,1),INDEX(Flettilisti,,2),,0)</f>
        <v>Vantar flokkun</v>
      </c>
      <c r="S1874" s="38" t="str">
        <f>IF(ISBLANK(N1874),"",IF(N1874&lt;Gögn!$J$2,Gögn!$K$2,IF(N1874&gt;Gögn!$J$4,Gögn!$K$4,Gögn!$K$3)))</f>
        <v/>
      </c>
      <c r="T1874" s="49" t="str" cm="1">
        <f t="array" aca="1" ref="T1874" ca="1">IF(ISBLANK(B1874),"",IF(R1874="Styrkhæft",_xlfn.XLOOKUP(S1874,Vegalengdir[Texti],INDIRECT("Vegalengdir["&amp;'Upplýsingar um umsækjanda'!$B$10&amp;"]"),0%,0)))</f>
        <v/>
      </c>
      <c r="U1874" s="72" t="str">
        <f t="shared" si="89"/>
        <v/>
      </c>
    </row>
    <row r="1875" spans="1:21" x14ac:dyDescent="0.25">
      <c r="A1875" s="53">
        <f t="shared" si="87"/>
        <v>1874</v>
      </c>
      <c r="B1875" s="55"/>
      <c r="C1875" s="56"/>
      <c r="D1875" s="55"/>
      <c r="E1875" s="55"/>
      <c r="F1875" s="55"/>
      <c r="G1875" s="55"/>
      <c r="H1875" s="57"/>
      <c r="I1875" s="55"/>
      <c r="J1875" s="55"/>
      <c r="K1875" s="55"/>
      <c r="L1875" s="55"/>
      <c r="M1875" s="55"/>
      <c r="N1875" s="57"/>
      <c r="O1875" s="57" t="str">
        <f t="shared" si="88"/>
        <v/>
      </c>
      <c r="Q1875" s="38" t="s">
        <v>450</v>
      </c>
      <c r="R1875" s="38" t="str" cm="1">
        <f t="array" ref="R1875">_xlfn.XLOOKUP(Q1875,INDEX(Flettilisti,,1),INDEX(Flettilisti,,2),,0)</f>
        <v>Vantar flokkun</v>
      </c>
      <c r="S1875" s="38" t="str">
        <f>IF(ISBLANK(N1875),"",IF(N1875&lt;Gögn!$J$2,Gögn!$K$2,IF(N1875&gt;Gögn!$J$4,Gögn!$K$4,Gögn!$K$3)))</f>
        <v/>
      </c>
      <c r="T1875" s="49" t="str" cm="1">
        <f t="array" aca="1" ref="T1875" ca="1">IF(ISBLANK(B1875),"",IF(R1875="Styrkhæft",_xlfn.XLOOKUP(S1875,Vegalengdir[Texti],INDIRECT("Vegalengdir["&amp;'Upplýsingar um umsækjanda'!$B$10&amp;"]"),0%,0)))</f>
        <v/>
      </c>
      <c r="U1875" s="72" t="str">
        <f t="shared" si="89"/>
        <v/>
      </c>
    </row>
    <row r="1876" spans="1:21" x14ac:dyDescent="0.25">
      <c r="A1876" s="53">
        <f t="shared" si="87"/>
        <v>1875</v>
      </c>
      <c r="B1876" s="55"/>
      <c r="C1876" s="56"/>
      <c r="D1876" s="55"/>
      <c r="E1876" s="55"/>
      <c r="F1876" s="55"/>
      <c r="G1876" s="55"/>
      <c r="H1876" s="57"/>
      <c r="I1876" s="55"/>
      <c r="J1876" s="55"/>
      <c r="K1876" s="55"/>
      <c r="L1876" s="55"/>
      <c r="M1876" s="55"/>
      <c r="N1876" s="57"/>
      <c r="O1876" s="57" t="str">
        <f t="shared" si="88"/>
        <v/>
      </c>
      <c r="Q1876" s="38" t="s">
        <v>450</v>
      </c>
      <c r="R1876" s="38" t="str" cm="1">
        <f t="array" ref="R1876">_xlfn.XLOOKUP(Q1876,INDEX(Flettilisti,,1),INDEX(Flettilisti,,2),,0)</f>
        <v>Vantar flokkun</v>
      </c>
      <c r="S1876" s="38" t="str">
        <f>IF(ISBLANK(N1876),"",IF(N1876&lt;Gögn!$J$2,Gögn!$K$2,IF(N1876&gt;Gögn!$J$4,Gögn!$K$4,Gögn!$K$3)))</f>
        <v/>
      </c>
      <c r="T1876" s="49" t="str" cm="1">
        <f t="array" aca="1" ref="T1876" ca="1">IF(ISBLANK(B1876),"",IF(R1876="Styrkhæft",_xlfn.XLOOKUP(S1876,Vegalengdir[Texti],INDIRECT("Vegalengdir["&amp;'Upplýsingar um umsækjanda'!$B$10&amp;"]"),0%,0)))</f>
        <v/>
      </c>
      <c r="U1876" s="72" t="str">
        <f t="shared" si="89"/>
        <v/>
      </c>
    </row>
    <row r="1877" spans="1:21" x14ac:dyDescent="0.25">
      <c r="A1877" s="53">
        <f t="shared" si="87"/>
        <v>1876</v>
      </c>
      <c r="B1877" s="55"/>
      <c r="C1877" s="56"/>
      <c r="D1877" s="55"/>
      <c r="E1877" s="55"/>
      <c r="F1877" s="55"/>
      <c r="G1877" s="55"/>
      <c r="H1877" s="57"/>
      <c r="I1877" s="55"/>
      <c r="J1877" s="55"/>
      <c r="K1877" s="55"/>
      <c r="L1877" s="55"/>
      <c r="M1877" s="55"/>
      <c r="N1877" s="57"/>
      <c r="O1877" s="57" t="str">
        <f t="shared" si="88"/>
        <v/>
      </c>
      <c r="Q1877" s="38" t="s">
        <v>450</v>
      </c>
      <c r="R1877" s="38" t="str" cm="1">
        <f t="array" ref="R1877">_xlfn.XLOOKUP(Q1877,INDEX(Flettilisti,,1),INDEX(Flettilisti,,2),,0)</f>
        <v>Vantar flokkun</v>
      </c>
      <c r="S1877" s="38" t="str">
        <f>IF(ISBLANK(N1877),"",IF(N1877&lt;Gögn!$J$2,Gögn!$K$2,IF(N1877&gt;Gögn!$J$4,Gögn!$K$4,Gögn!$K$3)))</f>
        <v/>
      </c>
      <c r="T1877" s="49" t="str" cm="1">
        <f t="array" aca="1" ref="T1877" ca="1">IF(ISBLANK(B1877),"",IF(R1877="Styrkhæft",_xlfn.XLOOKUP(S1877,Vegalengdir[Texti],INDIRECT("Vegalengdir["&amp;'Upplýsingar um umsækjanda'!$B$10&amp;"]"),0%,0)))</f>
        <v/>
      </c>
      <c r="U1877" s="72" t="str">
        <f t="shared" si="89"/>
        <v/>
      </c>
    </row>
    <row r="1878" spans="1:21" x14ac:dyDescent="0.25">
      <c r="A1878" s="53">
        <f t="shared" si="87"/>
        <v>1877</v>
      </c>
      <c r="B1878" s="55"/>
      <c r="C1878" s="56"/>
      <c r="D1878" s="55"/>
      <c r="E1878" s="55"/>
      <c r="F1878" s="55"/>
      <c r="G1878" s="55"/>
      <c r="H1878" s="57"/>
      <c r="I1878" s="55"/>
      <c r="J1878" s="55"/>
      <c r="K1878" s="55"/>
      <c r="L1878" s="55"/>
      <c r="M1878" s="55"/>
      <c r="N1878" s="57"/>
      <c r="O1878" s="57" t="str">
        <f t="shared" si="88"/>
        <v/>
      </c>
      <c r="Q1878" s="38" t="s">
        <v>450</v>
      </c>
      <c r="R1878" s="38" t="str" cm="1">
        <f t="array" ref="R1878">_xlfn.XLOOKUP(Q1878,INDEX(Flettilisti,,1),INDEX(Flettilisti,,2),,0)</f>
        <v>Vantar flokkun</v>
      </c>
      <c r="S1878" s="38" t="str">
        <f>IF(ISBLANK(N1878),"",IF(N1878&lt;Gögn!$J$2,Gögn!$K$2,IF(N1878&gt;Gögn!$J$4,Gögn!$K$4,Gögn!$K$3)))</f>
        <v/>
      </c>
      <c r="T1878" s="49" t="str" cm="1">
        <f t="array" aca="1" ref="T1878" ca="1">IF(ISBLANK(B1878),"",IF(R1878="Styrkhæft",_xlfn.XLOOKUP(S1878,Vegalengdir[Texti],INDIRECT("Vegalengdir["&amp;'Upplýsingar um umsækjanda'!$B$10&amp;"]"),0%,0)))</f>
        <v/>
      </c>
      <c r="U1878" s="72" t="str">
        <f t="shared" si="89"/>
        <v/>
      </c>
    </row>
    <row r="1879" spans="1:21" x14ac:dyDescent="0.25">
      <c r="A1879" s="53">
        <f t="shared" si="87"/>
        <v>1878</v>
      </c>
      <c r="B1879" s="55"/>
      <c r="C1879" s="56"/>
      <c r="D1879" s="55"/>
      <c r="E1879" s="55"/>
      <c r="F1879" s="55"/>
      <c r="G1879" s="55"/>
      <c r="H1879" s="57"/>
      <c r="I1879" s="55"/>
      <c r="J1879" s="55"/>
      <c r="K1879" s="55"/>
      <c r="L1879" s="55"/>
      <c r="M1879" s="55"/>
      <c r="N1879" s="57"/>
      <c r="O1879" s="57" t="str">
        <f t="shared" si="88"/>
        <v/>
      </c>
      <c r="Q1879" s="38" t="s">
        <v>450</v>
      </c>
      <c r="R1879" s="38" t="str" cm="1">
        <f t="array" ref="R1879">_xlfn.XLOOKUP(Q1879,INDEX(Flettilisti,,1),INDEX(Flettilisti,,2),,0)</f>
        <v>Vantar flokkun</v>
      </c>
      <c r="S1879" s="38" t="str">
        <f>IF(ISBLANK(N1879),"",IF(N1879&lt;Gögn!$J$2,Gögn!$K$2,IF(N1879&gt;Gögn!$J$4,Gögn!$K$4,Gögn!$K$3)))</f>
        <v/>
      </c>
      <c r="T1879" s="49" t="str" cm="1">
        <f t="array" aca="1" ref="T1879" ca="1">IF(ISBLANK(B1879),"",IF(R1879="Styrkhæft",_xlfn.XLOOKUP(S1879,Vegalengdir[Texti],INDIRECT("Vegalengdir["&amp;'Upplýsingar um umsækjanda'!$B$10&amp;"]"),0%,0)))</f>
        <v/>
      </c>
      <c r="U1879" s="72" t="str">
        <f t="shared" si="89"/>
        <v/>
      </c>
    </row>
    <row r="1880" spans="1:21" x14ac:dyDescent="0.25">
      <c r="A1880" s="53">
        <f t="shared" si="87"/>
        <v>1879</v>
      </c>
      <c r="B1880" s="55"/>
      <c r="C1880" s="56"/>
      <c r="D1880" s="55"/>
      <c r="E1880" s="55"/>
      <c r="F1880" s="55"/>
      <c r="G1880" s="55"/>
      <c r="H1880" s="57"/>
      <c r="I1880" s="55"/>
      <c r="J1880" s="55"/>
      <c r="K1880" s="55"/>
      <c r="L1880" s="55"/>
      <c r="M1880" s="55"/>
      <c r="N1880" s="57"/>
      <c r="O1880" s="57" t="str">
        <f t="shared" si="88"/>
        <v/>
      </c>
      <c r="Q1880" s="38" t="s">
        <v>450</v>
      </c>
      <c r="R1880" s="38" t="str" cm="1">
        <f t="array" ref="R1880">_xlfn.XLOOKUP(Q1880,INDEX(Flettilisti,,1),INDEX(Flettilisti,,2),,0)</f>
        <v>Vantar flokkun</v>
      </c>
      <c r="S1880" s="38" t="str">
        <f>IF(ISBLANK(N1880),"",IF(N1880&lt;Gögn!$J$2,Gögn!$K$2,IF(N1880&gt;Gögn!$J$4,Gögn!$K$4,Gögn!$K$3)))</f>
        <v/>
      </c>
      <c r="T1880" s="49" t="str" cm="1">
        <f t="array" aca="1" ref="T1880" ca="1">IF(ISBLANK(B1880),"",IF(R1880="Styrkhæft",_xlfn.XLOOKUP(S1880,Vegalengdir[Texti],INDIRECT("Vegalengdir["&amp;'Upplýsingar um umsækjanda'!$B$10&amp;"]"),0%,0)))</f>
        <v/>
      </c>
      <c r="U1880" s="72" t="str">
        <f t="shared" si="89"/>
        <v/>
      </c>
    </row>
    <row r="1881" spans="1:21" x14ac:dyDescent="0.25">
      <c r="A1881" s="53">
        <f t="shared" si="87"/>
        <v>1880</v>
      </c>
      <c r="B1881" s="55"/>
      <c r="C1881" s="56"/>
      <c r="D1881" s="55"/>
      <c r="E1881" s="55"/>
      <c r="F1881" s="55"/>
      <c r="G1881" s="55"/>
      <c r="H1881" s="57"/>
      <c r="I1881" s="55"/>
      <c r="J1881" s="55"/>
      <c r="K1881" s="55"/>
      <c r="L1881" s="55"/>
      <c r="M1881" s="55"/>
      <c r="N1881" s="57"/>
      <c r="O1881" s="57" t="str">
        <f t="shared" si="88"/>
        <v/>
      </c>
      <c r="Q1881" s="38" t="s">
        <v>450</v>
      </c>
      <c r="R1881" s="38" t="str" cm="1">
        <f t="array" ref="R1881">_xlfn.XLOOKUP(Q1881,INDEX(Flettilisti,,1),INDEX(Flettilisti,,2),,0)</f>
        <v>Vantar flokkun</v>
      </c>
      <c r="S1881" s="38" t="str">
        <f>IF(ISBLANK(N1881),"",IF(N1881&lt;Gögn!$J$2,Gögn!$K$2,IF(N1881&gt;Gögn!$J$4,Gögn!$K$4,Gögn!$K$3)))</f>
        <v/>
      </c>
      <c r="T1881" s="49" t="str" cm="1">
        <f t="array" aca="1" ref="T1881" ca="1">IF(ISBLANK(B1881),"",IF(R1881="Styrkhæft",_xlfn.XLOOKUP(S1881,Vegalengdir[Texti],INDIRECT("Vegalengdir["&amp;'Upplýsingar um umsækjanda'!$B$10&amp;"]"),0%,0)))</f>
        <v/>
      </c>
      <c r="U1881" s="72" t="str">
        <f t="shared" si="89"/>
        <v/>
      </c>
    </row>
    <row r="1882" spans="1:21" x14ac:dyDescent="0.25">
      <c r="A1882" s="53">
        <f t="shared" si="87"/>
        <v>1881</v>
      </c>
      <c r="B1882" s="55"/>
      <c r="C1882" s="56"/>
      <c r="D1882" s="55"/>
      <c r="E1882" s="55"/>
      <c r="F1882" s="55"/>
      <c r="G1882" s="55"/>
      <c r="H1882" s="57"/>
      <c r="I1882" s="55"/>
      <c r="J1882" s="55"/>
      <c r="K1882" s="55"/>
      <c r="L1882" s="55"/>
      <c r="M1882" s="55"/>
      <c r="N1882" s="57"/>
      <c r="O1882" s="57" t="str">
        <f t="shared" si="88"/>
        <v/>
      </c>
      <c r="Q1882" s="38" t="s">
        <v>450</v>
      </c>
      <c r="R1882" s="38" t="str" cm="1">
        <f t="array" ref="R1882">_xlfn.XLOOKUP(Q1882,INDEX(Flettilisti,,1),INDEX(Flettilisti,,2),,0)</f>
        <v>Vantar flokkun</v>
      </c>
      <c r="S1882" s="38" t="str">
        <f>IF(ISBLANK(N1882),"",IF(N1882&lt;Gögn!$J$2,Gögn!$K$2,IF(N1882&gt;Gögn!$J$4,Gögn!$K$4,Gögn!$K$3)))</f>
        <v/>
      </c>
      <c r="T1882" s="49" t="str" cm="1">
        <f t="array" aca="1" ref="T1882" ca="1">IF(ISBLANK(B1882),"",IF(R1882="Styrkhæft",_xlfn.XLOOKUP(S1882,Vegalengdir[Texti],INDIRECT("Vegalengdir["&amp;'Upplýsingar um umsækjanda'!$B$10&amp;"]"),0%,0)))</f>
        <v/>
      </c>
      <c r="U1882" s="72" t="str">
        <f t="shared" si="89"/>
        <v/>
      </c>
    </row>
    <row r="1883" spans="1:21" x14ac:dyDescent="0.25">
      <c r="A1883" s="53">
        <f t="shared" si="87"/>
        <v>1882</v>
      </c>
      <c r="B1883" s="55"/>
      <c r="C1883" s="56"/>
      <c r="D1883" s="55"/>
      <c r="E1883" s="55"/>
      <c r="F1883" s="55"/>
      <c r="G1883" s="55"/>
      <c r="H1883" s="57"/>
      <c r="I1883" s="55"/>
      <c r="J1883" s="55"/>
      <c r="K1883" s="55"/>
      <c r="L1883" s="55"/>
      <c r="M1883" s="55"/>
      <c r="N1883" s="57"/>
      <c r="O1883" s="57" t="str">
        <f t="shared" si="88"/>
        <v/>
      </c>
      <c r="Q1883" s="38" t="s">
        <v>450</v>
      </c>
      <c r="R1883" s="38" t="str" cm="1">
        <f t="array" ref="R1883">_xlfn.XLOOKUP(Q1883,INDEX(Flettilisti,,1),INDEX(Flettilisti,,2),,0)</f>
        <v>Vantar flokkun</v>
      </c>
      <c r="S1883" s="38" t="str">
        <f>IF(ISBLANK(N1883),"",IF(N1883&lt;Gögn!$J$2,Gögn!$K$2,IF(N1883&gt;Gögn!$J$4,Gögn!$K$4,Gögn!$K$3)))</f>
        <v/>
      </c>
      <c r="T1883" s="49" t="str" cm="1">
        <f t="array" aca="1" ref="T1883" ca="1">IF(ISBLANK(B1883),"",IF(R1883="Styrkhæft",_xlfn.XLOOKUP(S1883,Vegalengdir[Texti],INDIRECT("Vegalengdir["&amp;'Upplýsingar um umsækjanda'!$B$10&amp;"]"),0%,0)))</f>
        <v/>
      </c>
      <c r="U1883" s="72" t="str">
        <f t="shared" si="89"/>
        <v/>
      </c>
    </row>
    <row r="1884" spans="1:21" x14ac:dyDescent="0.25">
      <c r="A1884" s="53">
        <f t="shared" si="87"/>
        <v>1883</v>
      </c>
      <c r="B1884" s="55"/>
      <c r="C1884" s="56"/>
      <c r="D1884" s="55"/>
      <c r="E1884" s="55"/>
      <c r="F1884" s="55"/>
      <c r="G1884" s="55"/>
      <c r="H1884" s="57"/>
      <c r="I1884" s="55"/>
      <c r="J1884" s="55"/>
      <c r="K1884" s="55"/>
      <c r="L1884" s="55"/>
      <c r="M1884" s="55"/>
      <c r="N1884" s="57"/>
      <c r="O1884" s="57" t="str">
        <f t="shared" si="88"/>
        <v/>
      </c>
      <c r="Q1884" s="38" t="s">
        <v>450</v>
      </c>
      <c r="R1884" s="38" t="str" cm="1">
        <f t="array" ref="R1884">_xlfn.XLOOKUP(Q1884,INDEX(Flettilisti,,1),INDEX(Flettilisti,,2),,0)</f>
        <v>Vantar flokkun</v>
      </c>
      <c r="S1884" s="38" t="str">
        <f>IF(ISBLANK(N1884),"",IF(N1884&lt;Gögn!$J$2,Gögn!$K$2,IF(N1884&gt;Gögn!$J$4,Gögn!$K$4,Gögn!$K$3)))</f>
        <v/>
      </c>
      <c r="T1884" s="49" t="str" cm="1">
        <f t="array" aca="1" ref="T1884" ca="1">IF(ISBLANK(B1884),"",IF(R1884="Styrkhæft",_xlfn.XLOOKUP(S1884,Vegalengdir[Texti],INDIRECT("Vegalengdir["&amp;'Upplýsingar um umsækjanda'!$B$10&amp;"]"),0%,0)))</f>
        <v/>
      </c>
      <c r="U1884" s="72" t="str">
        <f t="shared" si="89"/>
        <v/>
      </c>
    </row>
    <row r="1885" spans="1:21" x14ac:dyDescent="0.25">
      <c r="A1885" s="53">
        <f t="shared" si="87"/>
        <v>1884</v>
      </c>
      <c r="B1885" s="55"/>
      <c r="C1885" s="56"/>
      <c r="D1885" s="55"/>
      <c r="E1885" s="55"/>
      <c r="F1885" s="55"/>
      <c r="G1885" s="55"/>
      <c r="H1885" s="57"/>
      <c r="I1885" s="55"/>
      <c r="J1885" s="55"/>
      <c r="K1885" s="55"/>
      <c r="L1885" s="55"/>
      <c r="M1885" s="55"/>
      <c r="N1885" s="57"/>
      <c r="O1885" s="57" t="str">
        <f t="shared" si="88"/>
        <v/>
      </c>
      <c r="Q1885" s="38" t="s">
        <v>450</v>
      </c>
      <c r="R1885" s="38" t="str" cm="1">
        <f t="array" ref="R1885">_xlfn.XLOOKUP(Q1885,INDEX(Flettilisti,,1),INDEX(Flettilisti,,2),,0)</f>
        <v>Vantar flokkun</v>
      </c>
      <c r="S1885" s="38" t="str">
        <f>IF(ISBLANK(N1885),"",IF(N1885&lt;Gögn!$J$2,Gögn!$K$2,IF(N1885&gt;Gögn!$J$4,Gögn!$K$4,Gögn!$K$3)))</f>
        <v/>
      </c>
      <c r="T1885" s="49" t="str" cm="1">
        <f t="array" aca="1" ref="T1885" ca="1">IF(ISBLANK(B1885),"",IF(R1885="Styrkhæft",_xlfn.XLOOKUP(S1885,Vegalengdir[Texti],INDIRECT("Vegalengdir["&amp;'Upplýsingar um umsækjanda'!$B$10&amp;"]"),0%,0)))</f>
        <v/>
      </c>
      <c r="U1885" s="72" t="str">
        <f t="shared" si="89"/>
        <v/>
      </c>
    </row>
    <row r="1886" spans="1:21" x14ac:dyDescent="0.25">
      <c r="A1886" s="53">
        <f t="shared" si="87"/>
        <v>1885</v>
      </c>
      <c r="B1886" s="55"/>
      <c r="C1886" s="56"/>
      <c r="D1886" s="55"/>
      <c r="E1886" s="55"/>
      <c r="F1886" s="55"/>
      <c r="G1886" s="55"/>
      <c r="H1886" s="57"/>
      <c r="I1886" s="55"/>
      <c r="J1886" s="55"/>
      <c r="K1886" s="55"/>
      <c r="L1886" s="55"/>
      <c r="M1886" s="55"/>
      <c r="N1886" s="57"/>
      <c r="O1886" s="57" t="str">
        <f t="shared" si="88"/>
        <v/>
      </c>
      <c r="Q1886" s="38" t="s">
        <v>450</v>
      </c>
      <c r="R1886" s="38" t="str" cm="1">
        <f t="array" ref="R1886">_xlfn.XLOOKUP(Q1886,INDEX(Flettilisti,,1),INDEX(Flettilisti,,2),,0)</f>
        <v>Vantar flokkun</v>
      </c>
      <c r="S1886" s="38" t="str">
        <f>IF(ISBLANK(N1886),"",IF(N1886&lt;Gögn!$J$2,Gögn!$K$2,IF(N1886&gt;Gögn!$J$4,Gögn!$K$4,Gögn!$K$3)))</f>
        <v/>
      </c>
      <c r="T1886" s="49" t="str" cm="1">
        <f t="array" aca="1" ref="T1886" ca="1">IF(ISBLANK(B1886),"",IF(R1886="Styrkhæft",_xlfn.XLOOKUP(S1886,Vegalengdir[Texti],INDIRECT("Vegalengdir["&amp;'Upplýsingar um umsækjanda'!$B$10&amp;"]"),0%,0)))</f>
        <v/>
      </c>
      <c r="U1886" s="72" t="str">
        <f t="shared" si="89"/>
        <v/>
      </c>
    </row>
    <row r="1887" spans="1:21" x14ac:dyDescent="0.25">
      <c r="A1887" s="53">
        <f t="shared" si="87"/>
        <v>1886</v>
      </c>
      <c r="B1887" s="55"/>
      <c r="C1887" s="56"/>
      <c r="D1887" s="55"/>
      <c r="E1887" s="55"/>
      <c r="F1887" s="55"/>
      <c r="G1887" s="55"/>
      <c r="H1887" s="57"/>
      <c r="I1887" s="55"/>
      <c r="J1887" s="55"/>
      <c r="K1887" s="55"/>
      <c r="L1887" s="55"/>
      <c r="M1887" s="55"/>
      <c r="N1887" s="57"/>
      <c r="O1887" s="57" t="str">
        <f t="shared" si="88"/>
        <v/>
      </c>
      <c r="Q1887" s="38" t="s">
        <v>450</v>
      </c>
      <c r="R1887" s="38" t="str" cm="1">
        <f t="array" ref="R1887">_xlfn.XLOOKUP(Q1887,INDEX(Flettilisti,,1),INDEX(Flettilisti,,2),,0)</f>
        <v>Vantar flokkun</v>
      </c>
      <c r="S1887" s="38" t="str">
        <f>IF(ISBLANK(N1887),"",IF(N1887&lt;Gögn!$J$2,Gögn!$K$2,IF(N1887&gt;Gögn!$J$4,Gögn!$K$4,Gögn!$K$3)))</f>
        <v/>
      </c>
      <c r="T1887" s="49" t="str" cm="1">
        <f t="array" aca="1" ref="T1887" ca="1">IF(ISBLANK(B1887),"",IF(R1887="Styrkhæft",_xlfn.XLOOKUP(S1887,Vegalengdir[Texti],INDIRECT("Vegalengdir["&amp;'Upplýsingar um umsækjanda'!$B$10&amp;"]"),0%,0)))</f>
        <v/>
      </c>
      <c r="U1887" s="72" t="str">
        <f t="shared" si="89"/>
        <v/>
      </c>
    </row>
    <row r="1888" spans="1:21" x14ac:dyDescent="0.25">
      <c r="A1888" s="53">
        <f t="shared" si="87"/>
        <v>1887</v>
      </c>
      <c r="B1888" s="55"/>
      <c r="C1888" s="56"/>
      <c r="D1888" s="55"/>
      <c r="E1888" s="55"/>
      <c r="F1888" s="55"/>
      <c r="G1888" s="55"/>
      <c r="H1888" s="57"/>
      <c r="I1888" s="55"/>
      <c r="J1888" s="55"/>
      <c r="K1888" s="55"/>
      <c r="L1888" s="55"/>
      <c r="M1888" s="55"/>
      <c r="N1888" s="57"/>
      <c r="O1888" s="57" t="str">
        <f t="shared" si="88"/>
        <v/>
      </c>
      <c r="Q1888" s="38" t="s">
        <v>450</v>
      </c>
      <c r="R1888" s="38" t="str" cm="1">
        <f t="array" ref="R1888">_xlfn.XLOOKUP(Q1888,INDEX(Flettilisti,,1),INDEX(Flettilisti,,2),,0)</f>
        <v>Vantar flokkun</v>
      </c>
      <c r="S1888" s="38" t="str">
        <f>IF(ISBLANK(N1888),"",IF(N1888&lt;Gögn!$J$2,Gögn!$K$2,IF(N1888&gt;Gögn!$J$4,Gögn!$K$4,Gögn!$K$3)))</f>
        <v/>
      </c>
      <c r="T1888" s="49" t="str" cm="1">
        <f t="array" aca="1" ref="T1888" ca="1">IF(ISBLANK(B1888),"",IF(R1888="Styrkhæft",_xlfn.XLOOKUP(S1888,Vegalengdir[Texti],INDIRECT("Vegalengdir["&amp;'Upplýsingar um umsækjanda'!$B$10&amp;"]"),0%,0)))</f>
        <v/>
      </c>
      <c r="U1888" s="72" t="str">
        <f t="shared" si="89"/>
        <v/>
      </c>
    </row>
    <row r="1889" spans="1:21" x14ac:dyDescent="0.25">
      <c r="A1889" s="53">
        <f t="shared" si="87"/>
        <v>1888</v>
      </c>
      <c r="B1889" s="55"/>
      <c r="C1889" s="56"/>
      <c r="D1889" s="55"/>
      <c r="E1889" s="55"/>
      <c r="F1889" s="55"/>
      <c r="G1889" s="55"/>
      <c r="H1889" s="57"/>
      <c r="I1889" s="55"/>
      <c r="J1889" s="55"/>
      <c r="K1889" s="55"/>
      <c r="L1889" s="55"/>
      <c r="M1889" s="55"/>
      <c r="N1889" s="57"/>
      <c r="O1889" s="57" t="str">
        <f t="shared" si="88"/>
        <v/>
      </c>
      <c r="Q1889" s="38" t="s">
        <v>450</v>
      </c>
      <c r="R1889" s="38" t="str" cm="1">
        <f t="array" ref="R1889">_xlfn.XLOOKUP(Q1889,INDEX(Flettilisti,,1),INDEX(Flettilisti,,2),,0)</f>
        <v>Vantar flokkun</v>
      </c>
      <c r="S1889" s="38" t="str">
        <f>IF(ISBLANK(N1889),"",IF(N1889&lt;Gögn!$J$2,Gögn!$K$2,IF(N1889&gt;Gögn!$J$4,Gögn!$K$4,Gögn!$K$3)))</f>
        <v/>
      </c>
      <c r="T1889" s="49" t="str" cm="1">
        <f t="array" aca="1" ref="T1889" ca="1">IF(ISBLANK(B1889),"",IF(R1889="Styrkhæft",_xlfn.XLOOKUP(S1889,Vegalengdir[Texti],INDIRECT("Vegalengdir["&amp;'Upplýsingar um umsækjanda'!$B$10&amp;"]"),0%,0)))</f>
        <v/>
      </c>
      <c r="U1889" s="72" t="str">
        <f t="shared" si="89"/>
        <v/>
      </c>
    </row>
    <row r="1890" spans="1:21" x14ac:dyDescent="0.25">
      <c r="A1890" s="53">
        <f t="shared" si="87"/>
        <v>1889</v>
      </c>
      <c r="B1890" s="55"/>
      <c r="C1890" s="56"/>
      <c r="D1890" s="55"/>
      <c r="E1890" s="55"/>
      <c r="F1890" s="55"/>
      <c r="G1890" s="55"/>
      <c r="H1890" s="57"/>
      <c r="I1890" s="55"/>
      <c r="J1890" s="55"/>
      <c r="K1890" s="55"/>
      <c r="L1890" s="55"/>
      <c r="M1890" s="55"/>
      <c r="N1890" s="57"/>
      <c r="O1890" s="57" t="str">
        <f t="shared" si="88"/>
        <v/>
      </c>
      <c r="Q1890" s="38" t="s">
        <v>450</v>
      </c>
      <c r="R1890" s="38" t="str" cm="1">
        <f t="array" ref="R1890">_xlfn.XLOOKUP(Q1890,INDEX(Flettilisti,,1),INDEX(Flettilisti,,2),,0)</f>
        <v>Vantar flokkun</v>
      </c>
      <c r="S1890" s="38" t="str">
        <f>IF(ISBLANK(N1890),"",IF(N1890&lt;Gögn!$J$2,Gögn!$K$2,IF(N1890&gt;Gögn!$J$4,Gögn!$K$4,Gögn!$K$3)))</f>
        <v/>
      </c>
      <c r="T1890" s="49" t="str" cm="1">
        <f t="array" aca="1" ref="T1890" ca="1">IF(ISBLANK(B1890),"",IF(R1890="Styrkhæft",_xlfn.XLOOKUP(S1890,Vegalengdir[Texti],INDIRECT("Vegalengdir["&amp;'Upplýsingar um umsækjanda'!$B$10&amp;"]"),0%,0)))</f>
        <v/>
      </c>
      <c r="U1890" s="72" t="str">
        <f t="shared" si="89"/>
        <v/>
      </c>
    </row>
    <row r="1891" spans="1:21" x14ac:dyDescent="0.25">
      <c r="A1891" s="53">
        <f t="shared" si="87"/>
        <v>1890</v>
      </c>
      <c r="B1891" s="55"/>
      <c r="C1891" s="56"/>
      <c r="D1891" s="55"/>
      <c r="E1891" s="55"/>
      <c r="F1891" s="55"/>
      <c r="G1891" s="55"/>
      <c r="H1891" s="57"/>
      <c r="I1891" s="55"/>
      <c r="J1891" s="55"/>
      <c r="K1891" s="55"/>
      <c r="L1891" s="55"/>
      <c r="M1891" s="55"/>
      <c r="N1891" s="57"/>
      <c r="O1891" s="57" t="str">
        <f t="shared" si="88"/>
        <v/>
      </c>
      <c r="Q1891" s="38" t="s">
        <v>450</v>
      </c>
      <c r="R1891" s="38" t="str" cm="1">
        <f t="array" ref="R1891">_xlfn.XLOOKUP(Q1891,INDEX(Flettilisti,,1),INDEX(Flettilisti,,2),,0)</f>
        <v>Vantar flokkun</v>
      </c>
      <c r="S1891" s="38" t="str">
        <f>IF(ISBLANK(N1891),"",IF(N1891&lt;Gögn!$J$2,Gögn!$K$2,IF(N1891&gt;Gögn!$J$4,Gögn!$K$4,Gögn!$K$3)))</f>
        <v/>
      </c>
      <c r="T1891" s="49" t="str" cm="1">
        <f t="array" aca="1" ref="T1891" ca="1">IF(ISBLANK(B1891),"",IF(R1891="Styrkhæft",_xlfn.XLOOKUP(S1891,Vegalengdir[Texti],INDIRECT("Vegalengdir["&amp;'Upplýsingar um umsækjanda'!$B$10&amp;"]"),0%,0)))</f>
        <v/>
      </c>
      <c r="U1891" s="72" t="str">
        <f t="shared" si="89"/>
        <v/>
      </c>
    </row>
    <row r="1892" spans="1:21" x14ac:dyDescent="0.25">
      <c r="A1892" s="53">
        <f t="shared" si="87"/>
        <v>1891</v>
      </c>
      <c r="B1892" s="55"/>
      <c r="C1892" s="56"/>
      <c r="D1892" s="55"/>
      <c r="E1892" s="55"/>
      <c r="F1892" s="55"/>
      <c r="G1892" s="55"/>
      <c r="H1892" s="57"/>
      <c r="I1892" s="55"/>
      <c r="J1892" s="55"/>
      <c r="K1892" s="55"/>
      <c r="L1892" s="55"/>
      <c r="M1892" s="55"/>
      <c r="N1892" s="57"/>
      <c r="O1892" s="57" t="str">
        <f t="shared" si="88"/>
        <v/>
      </c>
      <c r="Q1892" s="38" t="s">
        <v>450</v>
      </c>
      <c r="R1892" s="38" t="str" cm="1">
        <f t="array" ref="R1892">_xlfn.XLOOKUP(Q1892,INDEX(Flettilisti,,1),INDEX(Flettilisti,,2),,0)</f>
        <v>Vantar flokkun</v>
      </c>
      <c r="S1892" s="38" t="str">
        <f>IF(ISBLANK(N1892),"",IF(N1892&lt;Gögn!$J$2,Gögn!$K$2,IF(N1892&gt;Gögn!$J$4,Gögn!$K$4,Gögn!$K$3)))</f>
        <v/>
      </c>
      <c r="T1892" s="49" t="str" cm="1">
        <f t="array" aca="1" ref="T1892" ca="1">IF(ISBLANK(B1892),"",IF(R1892="Styrkhæft",_xlfn.XLOOKUP(S1892,Vegalengdir[Texti],INDIRECT("Vegalengdir["&amp;'Upplýsingar um umsækjanda'!$B$10&amp;"]"),0%,0)))</f>
        <v/>
      </c>
      <c r="U1892" s="72" t="str">
        <f t="shared" si="89"/>
        <v/>
      </c>
    </row>
    <row r="1893" spans="1:21" x14ac:dyDescent="0.25">
      <c r="A1893" s="53">
        <f t="shared" si="87"/>
        <v>1892</v>
      </c>
      <c r="B1893" s="55"/>
      <c r="C1893" s="56"/>
      <c r="D1893" s="55"/>
      <c r="E1893" s="55"/>
      <c r="F1893" s="55"/>
      <c r="G1893" s="55"/>
      <c r="H1893" s="57"/>
      <c r="I1893" s="55"/>
      <c r="J1893" s="55"/>
      <c r="K1893" s="55"/>
      <c r="L1893" s="55"/>
      <c r="M1893" s="55"/>
      <c r="N1893" s="57"/>
      <c r="O1893" s="57" t="str">
        <f t="shared" si="88"/>
        <v/>
      </c>
      <c r="Q1893" s="38" t="s">
        <v>450</v>
      </c>
      <c r="R1893" s="38" t="str" cm="1">
        <f t="array" ref="R1893">_xlfn.XLOOKUP(Q1893,INDEX(Flettilisti,,1),INDEX(Flettilisti,,2),,0)</f>
        <v>Vantar flokkun</v>
      </c>
      <c r="S1893" s="38" t="str">
        <f>IF(ISBLANK(N1893),"",IF(N1893&lt;Gögn!$J$2,Gögn!$K$2,IF(N1893&gt;Gögn!$J$4,Gögn!$K$4,Gögn!$K$3)))</f>
        <v/>
      </c>
      <c r="T1893" s="49" t="str" cm="1">
        <f t="array" aca="1" ref="T1893" ca="1">IF(ISBLANK(B1893),"",IF(R1893="Styrkhæft",_xlfn.XLOOKUP(S1893,Vegalengdir[Texti],INDIRECT("Vegalengdir["&amp;'Upplýsingar um umsækjanda'!$B$10&amp;"]"),0%,0)))</f>
        <v/>
      </c>
      <c r="U1893" s="72" t="str">
        <f t="shared" si="89"/>
        <v/>
      </c>
    </row>
    <row r="1894" spans="1:21" x14ac:dyDescent="0.25">
      <c r="A1894" s="53">
        <f t="shared" si="87"/>
        <v>1893</v>
      </c>
      <c r="B1894" s="55"/>
      <c r="C1894" s="56"/>
      <c r="D1894" s="55"/>
      <c r="E1894" s="55"/>
      <c r="F1894" s="55"/>
      <c r="G1894" s="55"/>
      <c r="H1894" s="57"/>
      <c r="I1894" s="55"/>
      <c r="J1894" s="55"/>
      <c r="K1894" s="55"/>
      <c r="L1894" s="55"/>
      <c r="M1894" s="55"/>
      <c r="N1894" s="57"/>
      <c r="O1894" s="57" t="str">
        <f t="shared" si="88"/>
        <v/>
      </c>
      <c r="Q1894" s="38" t="s">
        <v>450</v>
      </c>
      <c r="R1894" s="38" t="str" cm="1">
        <f t="array" ref="R1894">_xlfn.XLOOKUP(Q1894,INDEX(Flettilisti,,1),INDEX(Flettilisti,,2),,0)</f>
        <v>Vantar flokkun</v>
      </c>
      <c r="S1894" s="38" t="str">
        <f>IF(ISBLANK(N1894),"",IF(N1894&lt;Gögn!$J$2,Gögn!$K$2,IF(N1894&gt;Gögn!$J$4,Gögn!$K$4,Gögn!$K$3)))</f>
        <v/>
      </c>
      <c r="T1894" s="49" t="str" cm="1">
        <f t="array" aca="1" ref="T1894" ca="1">IF(ISBLANK(B1894),"",IF(R1894="Styrkhæft",_xlfn.XLOOKUP(S1894,Vegalengdir[Texti],INDIRECT("Vegalengdir["&amp;'Upplýsingar um umsækjanda'!$B$10&amp;"]"),0%,0)))</f>
        <v/>
      </c>
      <c r="U1894" s="72" t="str">
        <f t="shared" si="89"/>
        <v/>
      </c>
    </row>
    <row r="1895" spans="1:21" x14ac:dyDescent="0.25">
      <c r="A1895" s="53">
        <f t="shared" si="87"/>
        <v>1894</v>
      </c>
      <c r="B1895" s="55"/>
      <c r="C1895" s="56"/>
      <c r="D1895" s="55"/>
      <c r="E1895" s="55"/>
      <c r="F1895" s="55"/>
      <c r="G1895" s="55"/>
      <c r="H1895" s="57"/>
      <c r="I1895" s="55"/>
      <c r="J1895" s="55"/>
      <c r="K1895" s="55"/>
      <c r="L1895" s="55"/>
      <c r="M1895" s="55"/>
      <c r="N1895" s="57"/>
      <c r="O1895" s="57" t="str">
        <f t="shared" si="88"/>
        <v/>
      </c>
      <c r="Q1895" s="38" t="s">
        <v>450</v>
      </c>
      <c r="R1895" s="38" t="str" cm="1">
        <f t="array" ref="R1895">_xlfn.XLOOKUP(Q1895,INDEX(Flettilisti,,1),INDEX(Flettilisti,,2),,0)</f>
        <v>Vantar flokkun</v>
      </c>
      <c r="S1895" s="38" t="str">
        <f>IF(ISBLANK(N1895),"",IF(N1895&lt;Gögn!$J$2,Gögn!$K$2,IF(N1895&gt;Gögn!$J$4,Gögn!$K$4,Gögn!$K$3)))</f>
        <v/>
      </c>
      <c r="T1895" s="49" t="str" cm="1">
        <f t="array" aca="1" ref="T1895" ca="1">IF(ISBLANK(B1895),"",IF(R1895="Styrkhæft",_xlfn.XLOOKUP(S1895,Vegalengdir[Texti],INDIRECT("Vegalengdir["&amp;'Upplýsingar um umsækjanda'!$B$10&amp;"]"),0%,0)))</f>
        <v/>
      </c>
      <c r="U1895" s="72" t="str">
        <f t="shared" si="89"/>
        <v/>
      </c>
    </row>
    <row r="1896" spans="1:21" x14ac:dyDescent="0.25">
      <c r="A1896" s="53">
        <f t="shared" si="87"/>
        <v>1895</v>
      </c>
      <c r="B1896" s="55"/>
      <c r="C1896" s="56"/>
      <c r="D1896" s="55"/>
      <c r="E1896" s="55"/>
      <c r="F1896" s="55"/>
      <c r="G1896" s="55"/>
      <c r="H1896" s="57"/>
      <c r="I1896" s="55"/>
      <c r="J1896" s="55"/>
      <c r="K1896" s="55"/>
      <c r="L1896" s="55"/>
      <c r="M1896" s="55"/>
      <c r="N1896" s="57"/>
      <c r="O1896" s="57" t="str">
        <f t="shared" si="88"/>
        <v/>
      </c>
      <c r="Q1896" s="38" t="s">
        <v>450</v>
      </c>
      <c r="R1896" s="38" t="str" cm="1">
        <f t="array" ref="R1896">_xlfn.XLOOKUP(Q1896,INDEX(Flettilisti,,1),INDEX(Flettilisti,,2),,0)</f>
        <v>Vantar flokkun</v>
      </c>
      <c r="S1896" s="38" t="str">
        <f>IF(ISBLANK(N1896),"",IF(N1896&lt;Gögn!$J$2,Gögn!$K$2,IF(N1896&gt;Gögn!$J$4,Gögn!$K$4,Gögn!$K$3)))</f>
        <v/>
      </c>
      <c r="T1896" s="49" t="str" cm="1">
        <f t="array" aca="1" ref="T1896" ca="1">IF(ISBLANK(B1896),"",IF(R1896="Styrkhæft",_xlfn.XLOOKUP(S1896,Vegalengdir[Texti],INDIRECT("Vegalengdir["&amp;'Upplýsingar um umsækjanda'!$B$10&amp;"]"),0%,0)))</f>
        <v/>
      </c>
      <c r="U1896" s="72" t="str">
        <f t="shared" si="89"/>
        <v/>
      </c>
    </row>
    <row r="1897" spans="1:21" x14ac:dyDescent="0.25">
      <c r="A1897" s="53">
        <f t="shared" si="87"/>
        <v>1896</v>
      </c>
      <c r="B1897" s="55"/>
      <c r="C1897" s="56"/>
      <c r="D1897" s="55"/>
      <c r="E1897" s="55"/>
      <c r="F1897" s="55"/>
      <c r="G1897" s="55"/>
      <c r="H1897" s="57"/>
      <c r="I1897" s="55"/>
      <c r="J1897" s="55"/>
      <c r="K1897" s="55"/>
      <c r="L1897" s="55"/>
      <c r="M1897" s="55"/>
      <c r="N1897" s="57"/>
      <c r="O1897" s="57" t="str">
        <f t="shared" si="88"/>
        <v/>
      </c>
      <c r="Q1897" s="38" t="s">
        <v>450</v>
      </c>
      <c r="R1897" s="38" t="str" cm="1">
        <f t="array" ref="R1897">_xlfn.XLOOKUP(Q1897,INDEX(Flettilisti,,1),INDEX(Flettilisti,,2),,0)</f>
        <v>Vantar flokkun</v>
      </c>
      <c r="S1897" s="38" t="str">
        <f>IF(ISBLANK(N1897),"",IF(N1897&lt;Gögn!$J$2,Gögn!$K$2,IF(N1897&gt;Gögn!$J$4,Gögn!$K$4,Gögn!$K$3)))</f>
        <v/>
      </c>
      <c r="T1897" s="49" t="str" cm="1">
        <f t="array" aca="1" ref="T1897" ca="1">IF(ISBLANK(B1897),"",IF(R1897="Styrkhæft",_xlfn.XLOOKUP(S1897,Vegalengdir[Texti],INDIRECT("Vegalengdir["&amp;'Upplýsingar um umsækjanda'!$B$10&amp;"]"),0%,0)))</f>
        <v/>
      </c>
      <c r="U1897" s="72" t="str">
        <f t="shared" si="89"/>
        <v/>
      </c>
    </row>
    <row r="1898" spans="1:21" x14ac:dyDescent="0.25">
      <c r="A1898" s="53">
        <f t="shared" si="87"/>
        <v>1897</v>
      </c>
      <c r="B1898" s="55"/>
      <c r="C1898" s="56"/>
      <c r="D1898" s="55"/>
      <c r="E1898" s="55"/>
      <c r="F1898" s="55"/>
      <c r="G1898" s="55"/>
      <c r="H1898" s="57"/>
      <c r="I1898" s="55"/>
      <c r="J1898" s="55"/>
      <c r="K1898" s="55"/>
      <c r="L1898" s="55"/>
      <c r="M1898" s="55"/>
      <c r="N1898" s="57"/>
      <c r="O1898" s="57" t="str">
        <f t="shared" si="88"/>
        <v/>
      </c>
      <c r="Q1898" s="38" t="s">
        <v>450</v>
      </c>
      <c r="R1898" s="38" t="str" cm="1">
        <f t="array" ref="R1898">_xlfn.XLOOKUP(Q1898,INDEX(Flettilisti,,1),INDEX(Flettilisti,,2),,0)</f>
        <v>Vantar flokkun</v>
      </c>
      <c r="S1898" s="38" t="str">
        <f>IF(ISBLANK(N1898),"",IF(N1898&lt;Gögn!$J$2,Gögn!$K$2,IF(N1898&gt;Gögn!$J$4,Gögn!$K$4,Gögn!$K$3)))</f>
        <v/>
      </c>
      <c r="T1898" s="49" t="str" cm="1">
        <f t="array" aca="1" ref="T1898" ca="1">IF(ISBLANK(B1898),"",IF(R1898="Styrkhæft",_xlfn.XLOOKUP(S1898,Vegalengdir[Texti],INDIRECT("Vegalengdir["&amp;'Upplýsingar um umsækjanda'!$B$10&amp;"]"),0%,0)))</f>
        <v/>
      </c>
      <c r="U1898" s="72" t="str">
        <f t="shared" si="89"/>
        <v/>
      </c>
    </row>
    <row r="1899" spans="1:21" x14ac:dyDescent="0.25">
      <c r="A1899" s="53">
        <f t="shared" ref="A1899:A1962" si="90">A1898+1</f>
        <v>1898</v>
      </c>
      <c r="B1899" s="55"/>
      <c r="C1899" s="56"/>
      <c r="D1899" s="55"/>
      <c r="E1899" s="55"/>
      <c r="F1899" s="55"/>
      <c r="G1899" s="55"/>
      <c r="H1899" s="57"/>
      <c r="I1899" s="55"/>
      <c r="J1899" s="55"/>
      <c r="K1899" s="55"/>
      <c r="L1899" s="55"/>
      <c r="M1899" s="55"/>
      <c r="N1899" s="57"/>
      <c r="O1899" s="57" t="str">
        <f t="shared" si="88"/>
        <v/>
      </c>
      <c r="Q1899" s="38" t="s">
        <v>450</v>
      </c>
      <c r="R1899" s="38" t="str" cm="1">
        <f t="array" ref="R1899">_xlfn.XLOOKUP(Q1899,INDEX(Flettilisti,,1),INDEX(Flettilisti,,2),,0)</f>
        <v>Vantar flokkun</v>
      </c>
      <c r="S1899" s="38" t="str">
        <f>IF(ISBLANK(N1899),"",IF(N1899&lt;Gögn!$J$2,Gögn!$K$2,IF(N1899&gt;Gögn!$J$4,Gögn!$K$4,Gögn!$K$3)))</f>
        <v/>
      </c>
      <c r="T1899" s="49" t="str" cm="1">
        <f t="array" aca="1" ref="T1899" ca="1">IF(ISBLANK(B1899),"",IF(R1899="Styrkhæft",_xlfn.XLOOKUP(S1899,Vegalengdir[Texti],INDIRECT("Vegalengdir["&amp;'Upplýsingar um umsækjanda'!$B$10&amp;"]"),0%,0)))</f>
        <v/>
      </c>
      <c r="U1899" s="72" t="str">
        <f t="shared" si="89"/>
        <v/>
      </c>
    </row>
    <row r="1900" spans="1:21" x14ac:dyDescent="0.25">
      <c r="A1900" s="53">
        <f t="shared" si="90"/>
        <v>1899</v>
      </c>
      <c r="B1900" s="55"/>
      <c r="C1900" s="56"/>
      <c r="D1900" s="55"/>
      <c r="E1900" s="55"/>
      <c r="F1900" s="55"/>
      <c r="G1900" s="55"/>
      <c r="H1900" s="57"/>
      <c r="I1900" s="55"/>
      <c r="J1900" s="55"/>
      <c r="K1900" s="55"/>
      <c r="L1900" s="55"/>
      <c r="M1900" s="55"/>
      <c r="N1900" s="57"/>
      <c r="O1900" s="57" t="str">
        <f t="shared" si="88"/>
        <v/>
      </c>
      <c r="Q1900" s="38" t="s">
        <v>450</v>
      </c>
      <c r="R1900" s="38" t="str" cm="1">
        <f t="array" ref="R1900">_xlfn.XLOOKUP(Q1900,INDEX(Flettilisti,,1),INDEX(Flettilisti,,2),,0)</f>
        <v>Vantar flokkun</v>
      </c>
      <c r="S1900" s="38" t="str">
        <f>IF(ISBLANK(N1900),"",IF(N1900&lt;Gögn!$J$2,Gögn!$K$2,IF(N1900&gt;Gögn!$J$4,Gögn!$K$4,Gögn!$K$3)))</f>
        <v/>
      </c>
      <c r="T1900" s="49" t="str" cm="1">
        <f t="array" aca="1" ref="T1900" ca="1">IF(ISBLANK(B1900),"",IF(R1900="Styrkhæft",_xlfn.XLOOKUP(S1900,Vegalengdir[Texti],INDIRECT("Vegalengdir["&amp;'Upplýsingar um umsækjanda'!$B$10&amp;"]"),0%,0)))</f>
        <v/>
      </c>
      <c r="U1900" s="72" t="str">
        <f t="shared" si="89"/>
        <v/>
      </c>
    </row>
    <row r="1901" spans="1:21" x14ac:dyDescent="0.25">
      <c r="A1901" s="53">
        <f t="shared" si="90"/>
        <v>1900</v>
      </c>
      <c r="B1901" s="55"/>
      <c r="C1901" s="56"/>
      <c r="D1901" s="55"/>
      <c r="E1901" s="55"/>
      <c r="F1901" s="55"/>
      <c r="G1901" s="55"/>
      <c r="H1901" s="57"/>
      <c r="I1901" s="55"/>
      <c r="J1901" s="55"/>
      <c r="K1901" s="55"/>
      <c r="L1901" s="55"/>
      <c r="M1901" s="55"/>
      <c r="N1901" s="57"/>
      <c r="O1901" s="57" t="str">
        <f t="shared" si="88"/>
        <v/>
      </c>
      <c r="Q1901" s="38" t="s">
        <v>450</v>
      </c>
      <c r="R1901" s="38" t="str" cm="1">
        <f t="array" ref="R1901">_xlfn.XLOOKUP(Q1901,INDEX(Flettilisti,,1),INDEX(Flettilisti,,2),,0)</f>
        <v>Vantar flokkun</v>
      </c>
      <c r="S1901" s="38" t="str">
        <f>IF(ISBLANK(N1901),"",IF(N1901&lt;Gögn!$J$2,Gögn!$K$2,IF(N1901&gt;Gögn!$J$4,Gögn!$K$4,Gögn!$K$3)))</f>
        <v/>
      </c>
      <c r="T1901" s="49" t="str" cm="1">
        <f t="array" aca="1" ref="T1901" ca="1">IF(ISBLANK(B1901),"",IF(R1901="Styrkhæft",_xlfn.XLOOKUP(S1901,Vegalengdir[Texti],INDIRECT("Vegalengdir["&amp;'Upplýsingar um umsækjanda'!$B$10&amp;"]"),0%,0)))</f>
        <v/>
      </c>
      <c r="U1901" s="72" t="str">
        <f t="shared" si="89"/>
        <v/>
      </c>
    </row>
    <row r="1902" spans="1:21" x14ac:dyDescent="0.25">
      <c r="A1902" s="53">
        <f t="shared" si="90"/>
        <v>1901</v>
      </c>
      <c r="B1902" s="55"/>
      <c r="C1902" s="56"/>
      <c r="D1902" s="55"/>
      <c r="E1902" s="55"/>
      <c r="F1902" s="55"/>
      <c r="G1902" s="55"/>
      <c r="H1902" s="57"/>
      <c r="I1902" s="55"/>
      <c r="J1902" s="55"/>
      <c r="K1902" s="55"/>
      <c r="L1902" s="55"/>
      <c r="M1902" s="55"/>
      <c r="N1902" s="57"/>
      <c r="O1902" s="57" t="str">
        <f t="shared" si="88"/>
        <v/>
      </c>
      <c r="Q1902" s="38" t="s">
        <v>450</v>
      </c>
      <c r="R1902" s="38" t="str" cm="1">
        <f t="array" ref="R1902">_xlfn.XLOOKUP(Q1902,INDEX(Flettilisti,,1),INDEX(Flettilisti,,2),,0)</f>
        <v>Vantar flokkun</v>
      </c>
      <c r="S1902" s="38" t="str">
        <f>IF(ISBLANK(N1902),"",IF(N1902&lt;Gögn!$J$2,Gögn!$K$2,IF(N1902&gt;Gögn!$J$4,Gögn!$K$4,Gögn!$K$3)))</f>
        <v/>
      </c>
      <c r="T1902" s="49" t="str" cm="1">
        <f t="array" aca="1" ref="T1902" ca="1">IF(ISBLANK(B1902),"",IF(R1902="Styrkhæft",_xlfn.XLOOKUP(S1902,Vegalengdir[Texti],INDIRECT("Vegalengdir["&amp;'Upplýsingar um umsækjanda'!$B$10&amp;"]"),0%,0)))</f>
        <v/>
      </c>
      <c r="U1902" s="72" t="str">
        <f t="shared" si="89"/>
        <v/>
      </c>
    </row>
    <row r="1903" spans="1:21" x14ac:dyDescent="0.25">
      <c r="A1903" s="53">
        <f t="shared" si="90"/>
        <v>1902</v>
      </c>
      <c r="B1903" s="55"/>
      <c r="C1903" s="56"/>
      <c r="D1903" s="55"/>
      <c r="E1903" s="55"/>
      <c r="F1903" s="55"/>
      <c r="G1903" s="55"/>
      <c r="H1903" s="57"/>
      <c r="I1903" s="55"/>
      <c r="J1903" s="55"/>
      <c r="K1903" s="55"/>
      <c r="L1903" s="55"/>
      <c r="M1903" s="55"/>
      <c r="N1903" s="57"/>
      <c r="O1903" s="57" t="str">
        <f t="shared" si="88"/>
        <v/>
      </c>
      <c r="Q1903" s="38" t="s">
        <v>450</v>
      </c>
      <c r="R1903" s="38" t="str" cm="1">
        <f t="array" ref="R1903">_xlfn.XLOOKUP(Q1903,INDEX(Flettilisti,,1),INDEX(Flettilisti,,2),,0)</f>
        <v>Vantar flokkun</v>
      </c>
      <c r="S1903" s="38" t="str">
        <f>IF(ISBLANK(N1903),"",IF(N1903&lt;Gögn!$J$2,Gögn!$K$2,IF(N1903&gt;Gögn!$J$4,Gögn!$K$4,Gögn!$K$3)))</f>
        <v/>
      </c>
      <c r="T1903" s="49" t="str" cm="1">
        <f t="array" aca="1" ref="T1903" ca="1">IF(ISBLANK(B1903),"",IF(R1903="Styrkhæft",_xlfn.XLOOKUP(S1903,Vegalengdir[Texti],INDIRECT("Vegalengdir["&amp;'Upplýsingar um umsækjanda'!$B$10&amp;"]"),0%,0)))</f>
        <v/>
      </c>
      <c r="U1903" s="72" t="str">
        <f t="shared" si="89"/>
        <v/>
      </c>
    </row>
    <row r="1904" spans="1:21" x14ac:dyDescent="0.25">
      <c r="A1904" s="53">
        <f t="shared" si="90"/>
        <v>1903</v>
      </c>
      <c r="B1904" s="55"/>
      <c r="C1904" s="56"/>
      <c r="D1904" s="55"/>
      <c r="E1904" s="55"/>
      <c r="F1904" s="55"/>
      <c r="G1904" s="55"/>
      <c r="H1904" s="57"/>
      <c r="I1904" s="55"/>
      <c r="J1904" s="55"/>
      <c r="K1904" s="55"/>
      <c r="L1904" s="55"/>
      <c r="M1904" s="55"/>
      <c r="N1904" s="57"/>
      <c r="O1904" s="57" t="str">
        <f t="shared" si="88"/>
        <v/>
      </c>
      <c r="Q1904" s="38" t="s">
        <v>450</v>
      </c>
      <c r="R1904" s="38" t="str" cm="1">
        <f t="array" ref="R1904">_xlfn.XLOOKUP(Q1904,INDEX(Flettilisti,,1),INDEX(Flettilisti,,2),,0)</f>
        <v>Vantar flokkun</v>
      </c>
      <c r="S1904" s="38" t="str">
        <f>IF(ISBLANK(N1904),"",IF(N1904&lt;Gögn!$J$2,Gögn!$K$2,IF(N1904&gt;Gögn!$J$4,Gögn!$K$4,Gögn!$K$3)))</f>
        <v/>
      </c>
      <c r="T1904" s="49" t="str" cm="1">
        <f t="array" aca="1" ref="T1904" ca="1">IF(ISBLANK(B1904),"",IF(R1904="Styrkhæft",_xlfn.XLOOKUP(S1904,Vegalengdir[Texti],INDIRECT("Vegalengdir["&amp;'Upplýsingar um umsækjanda'!$B$10&amp;"]"),0%,0)))</f>
        <v/>
      </c>
      <c r="U1904" s="72" t="str">
        <f t="shared" si="89"/>
        <v/>
      </c>
    </row>
    <row r="1905" spans="1:21" x14ac:dyDescent="0.25">
      <c r="A1905" s="53">
        <f t="shared" si="90"/>
        <v>1904</v>
      </c>
      <c r="B1905" s="55"/>
      <c r="C1905" s="56"/>
      <c r="D1905" s="55"/>
      <c r="E1905" s="55"/>
      <c r="F1905" s="55"/>
      <c r="G1905" s="55"/>
      <c r="H1905" s="57"/>
      <c r="I1905" s="55"/>
      <c r="J1905" s="55"/>
      <c r="K1905" s="55"/>
      <c r="L1905" s="55"/>
      <c r="M1905" s="55"/>
      <c r="N1905" s="57"/>
      <c r="O1905" s="57" t="str">
        <f t="shared" si="88"/>
        <v/>
      </c>
      <c r="Q1905" s="38" t="s">
        <v>450</v>
      </c>
      <c r="R1905" s="38" t="str" cm="1">
        <f t="array" ref="R1905">_xlfn.XLOOKUP(Q1905,INDEX(Flettilisti,,1),INDEX(Flettilisti,,2),,0)</f>
        <v>Vantar flokkun</v>
      </c>
      <c r="S1905" s="38" t="str">
        <f>IF(ISBLANK(N1905),"",IF(N1905&lt;Gögn!$J$2,Gögn!$K$2,IF(N1905&gt;Gögn!$J$4,Gögn!$K$4,Gögn!$K$3)))</f>
        <v/>
      </c>
      <c r="T1905" s="49" t="str" cm="1">
        <f t="array" aca="1" ref="T1905" ca="1">IF(ISBLANK(B1905),"",IF(R1905="Styrkhæft",_xlfn.XLOOKUP(S1905,Vegalengdir[Texti],INDIRECT("Vegalengdir["&amp;'Upplýsingar um umsækjanda'!$B$10&amp;"]"),0%,0)))</f>
        <v/>
      </c>
      <c r="U1905" s="72" t="str">
        <f t="shared" si="89"/>
        <v/>
      </c>
    </row>
    <row r="1906" spans="1:21" x14ac:dyDescent="0.25">
      <c r="A1906" s="53">
        <f t="shared" si="90"/>
        <v>1905</v>
      </c>
      <c r="B1906" s="55"/>
      <c r="C1906" s="56"/>
      <c r="D1906" s="55"/>
      <c r="E1906" s="55"/>
      <c r="F1906" s="55"/>
      <c r="G1906" s="55"/>
      <c r="H1906" s="57"/>
      <c r="I1906" s="55"/>
      <c r="J1906" s="55"/>
      <c r="K1906" s="55"/>
      <c r="L1906" s="55"/>
      <c r="M1906" s="55"/>
      <c r="N1906" s="57"/>
      <c r="O1906" s="57" t="str">
        <f t="shared" si="88"/>
        <v/>
      </c>
      <c r="Q1906" s="38" t="s">
        <v>450</v>
      </c>
      <c r="R1906" s="38" t="str" cm="1">
        <f t="array" ref="R1906">_xlfn.XLOOKUP(Q1906,INDEX(Flettilisti,,1),INDEX(Flettilisti,,2),,0)</f>
        <v>Vantar flokkun</v>
      </c>
      <c r="S1906" s="38" t="str">
        <f>IF(ISBLANK(N1906),"",IF(N1906&lt;Gögn!$J$2,Gögn!$K$2,IF(N1906&gt;Gögn!$J$4,Gögn!$K$4,Gögn!$K$3)))</f>
        <v/>
      </c>
      <c r="T1906" s="49" t="str" cm="1">
        <f t="array" aca="1" ref="T1906" ca="1">IF(ISBLANK(B1906),"",IF(R1906="Styrkhæft",_xlfn.XLOOKUP(S1906,Vegalengdir[Texti],INDIRECT("Vegalengdir["&amp;'Upplýsingar um umsækjanda'!$B$10&amp;"]"),0%,0)))</f>
        <v/>
      </c>
      <c r="U1906" s="72" t="str">
        <f t="shared" si="89"/>
        <v/>
      </c>
    </row>
    <row r="1907" spans="1:21" x14ac:dyDescent="0.25">
      <c r="A1907" s="53">
        <f t="shared" si="90"/>
        <v>1906</v>
      </c>
      <c r="B1907" s="55"/>
      <c r="C1907" s="56"/>
      <c r="D1907" s="55"/>
      <c r="E1907" s="55"/>
      <c r="F1907" s="55"/>
      <c r="G1907" s="55"/>
      <c r="H1907" s="57"/>
      <c r="I1907" s="55"/>
      <c r="J1907" s="55"/>
      <c r="K1907" s="55"/>
      <c r="L1907" s="55"/>
      <c r="M1907" s="55"/>
      <c r="N1907" s="57"/>
      <c r="O1907" s="57" t="str">
        <f t="shared" si="88"/>
        <v/>
      </c>
      <c r="Q1907" s="38" t="s">
        <v>450</v>
      </c>
      <c r="R1907" s="38" t="str" cm="1">
        <f t="array" ref="R1907">_xlfn.XLOOKUP(Q1907,INDEX(Flettilisti,,1),INDEX(Flettilisti,,2),,0)</f>
        <v>Vantar flokkun</v>
      </c>
      <c r="S1907" s="38" t="str">
        <f>IF(ISBLANK(N1907),"",IF(N1907&lt;Gögn!$J$2,Gögn!$K$2,IF(N1907&gt;Gögn!$J$4,Gögn!$K$4,Gögn!$K$3)))</f>
        <v/>
      </c>
      <c r="T1907" s="49" t="str" cm="1">
        <f t="array" aca="1" ref="T1907" ca="1">IF(ISBLANK(B1907),"",IF(R1907="Styrkhæft",_xlfn.XLOOKUP(S1907,Vegalengdir[Texti],INDIRECT("Vegalengdir["&amp;'Upplýsingar um umsækjanda'!$B$10&amp;"]"),0%,0)))</f>
        <v/>
      </c>
      <c r="U1907" s="72" t="str">
        <f t="shared" si="89"/>
        <v/>
      </c>
    </row>
    <row r="1908" spans="1:21" x14ac:dyDescent="0.25">
      <c r="A1908" s="53">
        <f t="shared" si="90"/>
        <v>1907</v>
      </c>
      <c r="B1908" s="55"/>
      <c r="C1908" s="56"/>
      <c r="D1908" s="55"/>
      <c r="E1908" s="55"/>
      <c r="F1908" s="55"/>
      <c r="G1908" s="55"/>
      <c r="H1908" s="57"/>
      <c r="I1908" s="55"/>
      <c r="J1908" s="55"/>
      <c r="K1908" s="55"/>
      <c r="L1908" s="55"/>
      <c r="M1908" s="55"/>
      <c r="N1908" s="57"/>
      <c r="O1908" s="57" t="str">
        <f t="shared" si="88"/>
        <v/>
      </c>
      <c r="Q1908" s="38" t="s">
        <v>450</v>
      </c>
      <c r="R1908" s="38" t="str" cm="1">
        <f t="array" ref="R1908">_xlfn.XLOOKUP(Q1908,INDEX(Flettilisti,,1),INDEX(Flettilisti,,2),,0)</f>
        <v>Vantar flokkun</v>
      </c>
      <c r="S1908" s="38" t="str">
        <f>IF(ISBLANK(N1908),"",IF(N1908&lt;Gögn!$J$2,Gögn!$K$2,IF(N1908&gt;Gögn!$J$4,Gögn!$K$4,Gögn!$K$3)))</f>
        <v/>
      </c>
      <c r="T1908" s="49" t="str" cm="1">
        <f t="array" aca="1" ref="T1908" ca="1">IF(ISBLANK(B1908),"",IF(R1908="Styrkhæft",_xlfn.XLOOKUP(S1908,Vegalengdir[Texti],INDIRECT("Vegalengdir["&amp;'Upplýsingar um umsækjanda'!$B$10&amp;"]"),0%,0)))</f>
        <v/>
      </c>
      <c r="U1908" s="72" t="str">
        <f t="shared" si="89"/>
        <v/>
      </c>
    </row>
    <row r="1909" spans="1:21" x14ac:dyDescent="0.25">
      <c r="A1909" s="53">
        <f t="shared" si="90"/>
        <v>1908</v>
      </c>
      <c r="B1909" s="55"/>
      <c r="C1909" s="56"/>
      <c r="D1909" s="55"/>
      <c r="E1909" s="55"/>
      <c r="F1909" s="55"/>
      <c r="G1909" s="55"/>
      <c r="H1909" s="57"/>
      <c r="I1909" s="55"/>
      <c r="J1909" s="55"/>
      <c r="K1909" s="55"/>
      <c r="L1909" s="55"/>
      <c r="M1909" s="55"/>
      <c r="N1909" s="57"/>
      <c r="O1909" s="57" t="str">
        <f t="shared" si="88"/>
        <v/>
      </c>
      <c r="Q1909" s="38" t="s">
        <v>450</v>
      </c>
      <c r="R1909" s="38" t="str" cm="1">
        <f t="array" ref="R1909">_xlfn.XLOOKUP(Q1909,INDEX(Flettilisti,,1),INDEX(Flettilisti,,2),,0)</f>
        <v>Vantar flokkun</v>
      </c>
      <c r="S1909" s="38" t="str">
        <f>IF(ISBLANK(N1909),"",IF(N1909&lt;Gögn!$J$2,Gögn!$K$2,IF(N1909&gt;Gögn!$J$4,Gögn!$K$4,Gögn!$K$3)))</f>
        <v/>
      </c>
      <c r="T1909" s="49" t="str" cm="1">
        <f t="array" aca="1" ref="T1909" ca="1">IF(ISBLANK(B1909),"",IF(R1909="Styrkhæft",_xlfn.XLOOKUP(S1909,Vegalengdir[Texti],INDIRECT("Vegalengdir["&amp;'Upplýsingar um umsækjanda'!$B$10&amp;"]"),0%,0)))</f>
        <v/>
      </c>
      <c r="U1909" s="72" t="str">
        <f t="shared" si="89"/>
        <v/>
      </c>
    </row>
    <row r="1910" spans="1:21" x14ac:dyDescent="0.25">
      <c r="A1910" s="53">
        <f t="shared" si="90"/>
        <v>1909</v>
      </c>
      <c r="B1910" s="55"/>
      <c r="C1910" s="56"/>
      <c r="D1910" s="55"/>
      <c r="E1910" s="55"/>
      <c r="F1910" s="55"/>
      <c r="G1910" s="55"/>
      <c r="H1910" s="57"/>
      <c r="I1910" s="55"/>
      <c r="J1910" s="55"/>
      <c r="K1910" s="55"/>
      <c r="L1910" s="55"/>
      <c r="M1910" s="55"/>
      <c r="N1910" s="57"/>
      <c r="O1910" s="57" t="str">
        <f t="shared" si="88"/>
        <v/>
      </c>
      <c r="Q1910" s="38" t="s">
        <v>450</v>
      </c>
      <c r="R1910" s="38" t="str" cm="1">
        <f t="array" ref="R1910">_xlfn.XLOOKUP(Q1910,INDEX(Flettilisti,,1),INDEX(Flettilisti,,2),,0)</f>
        <v>Vantar flokkun</v>
      </c>
      <c r="S1910" s="38" t="str">
        <f>IF(ISBLANK(N1910),"",IF(N1910&lt;Gögn!$J$2,Gögn!$K$2,IF(N1910&gt;Gögn!$J$4,Gögn!$K$4,Gögn!$K$3)))</f>
        <v/>
      </c>
      <c r="T1910" s="49" t="str" cm="1">
        <f t="array" aca="1" ref="T1910" ca="1">IF(ISBLANK(B1910),"",IF(R1910="Styrkhæft",_xlfn.XLOOKUP(S1910,Vegalengdir[Texti],INDIRECT("Vegalengdir["&amp;'Upplýsingar um umsækjanda'!$B$10&amp;"]"),0%,0)))</f>
        <v/>
      </c>
      <c r="U1910" s="72" t="str">
        <f t="shared" si="89"/>
        <v/>
      </c>
    </row>
    <row r="1911" spans="1:21" x14ac:dyDescent="0.25">
      <c r="A1911" s="53">
        <f t="shared" si="90"/>
        <v>1910</v>
      </c>
      <c r="B1911" s="55"/>
      <c r="C1911" s="56"/>
      <c r="D1911" s="55"/>
      <c r="E1911" s="55"/>
      <c r="F1911" s="55"/>
      <c r="G1911" s="55"/>
      <c r="H1911" s="57"/>
      <c r="I1911" s="55"/>
      <c r="J1911" s="55"/>
      <c r="K1911" s="55"/>
      <c r="L1911" s="55"/>
      <c r="M1911" s="55"/>
      <c r="N1911" s="57"/>
      <c r="O1911" s="57" t="str">
        <f t="shared" si="88"/>
        <v/>
      </c>
      <c r="Q1911" s="38" t="s">
        <v>450</v>
      </c>
      <c r="R1911" s="38" t="str" cm="1">
        <f t="array" ref="R1911">_xlfn.XLOOKUP(Q1911,INDEX(Flettilisti,,1),INDEX(Flettilisti,,2),,0)</f>
        <v>Vantar flokkun</v>
      </c>
      <c r="S1911" s="38" t="str">
        <f>IF(ISBLANK(N1911),"",IF(N1911&lt;Gögn!$J$2,Gögn!$K$2,IF(N1911&gt;Gögn!$J$4,Gögn!$K$4,Gögn!$K$3)))</f>
        <v/>
      </c>
      <c r="T1911" s="49" t="str" cm="1">
        <f t="array" aca="1" ref="T1911" ca="1">IF(ISBLANK(B1911),"",IF(R1911="Styrkhæft",_xlfn.XLOOKUP(S1911,Vegalengdir[Texti],INDIRECT("Vegalengdir["&amp;'Upplýsingar um umsækjanda'!$B$10&amp;"]"),0%,0)))</f>
        <v/>
      </c>
      <c r="U1911" s="72" t="str">
        <f t="shared" si="89"/>
        <v/>
      </c>
    </row>
    <row r="1912" spans="1:21" x14ac:dyDescent="0.25">
      <c r="A1912" s="53">
        <f t="shared" si="90"/>
        <v>1911</v>
      </c>
      <c r="B1912" s="55"/>
      <c r="C1912" s="56"/>
      <c r="D1912" s="55"/>
      <c r="E1912" s="55"/>
      <c r="F1912" s="55"/>
      <c r="G1912" s="55"/>
      <c r="H1912" s="57"/>
      <c r="I1912" s="55"/>
      <c r="J1912" s="55"/>
      <c r="K1912" s="55"/>
      <c r="L1912" s="55"/>
      <c r="M1912" s="55"/>
      <c r="N1912" s="57"/>
      <c r="O1912" s="57" t="str">
        <f t="shared" si="88"/>
        <v/>
      </c>
      <c r="Q1912" s="38" t="s">
        <v>450</v>
      </c>
      <c r="R1912" s="38" t="str" cm="1">
        <f t="array" ref="R1912">_xlfn.XLOOKUP(Q1912,INDEX(Flettilisti,,1),INDEX(Flettilisti,,2),,0)</f>
        <v>Vantar flokkun</v>
      </c>
      <c r="S1912" s="38" t="str">
        <f>IF(ISBLANK(N1912),"",IF(N1912&lt;Gögn!$J$2,Gögn!$K$2,IF(N1912&gt;Gögn!$J$4,Gögn!$K$4,Gögn!$K$3)))</f>
        <v/>
      </c>
      <c r="T1912" s="49" t="str" cm="1">
        <f t="array" aca="1" ref="T1912" ca="1">IF(ISBLANK(B1912),"",IF(R1912="Styrkhæft",_xlfn.XLOOKUP(S1912,Vegalengdir[Texti],INDIRECT("Vegalengdir["&amp;'Upplýsingar um umsækjanda'!$B$10&amp;"]"),0%,0)))</f>
        <v/>
      </c>
      <c r="U1912" s="72" t="str">
        <f t="shared" si="89"/>
        <v/>
      </c>
    </row>
    <row r="1913" spans="1:21" x14ac:dyDescent="0.25">
      <c r="A1913" s="53">
        <f t="shared" si="90"/>
        <v>1912</v>
      </c>
      <c r="B1913" s="55"/>
      <c r="C1913" s="56"/>
      <c r="D1913" s="55"/>
      <c r="E1913" s="55"/>
      <c r="F1913" s="55"/>
      <c r="G1913" s="55"/>
      <c r="H1913" s="57"/>
      <c r="I1913" s="55"/>
      <c r="J1913" s="55"/>
      <c r="K1913" s="55"/>
      <c r="L1913" s="55"/>
      <c r="M1913" s="55"/>
      <c r="N1913" s="57"/>
      <c r="O1913" s="57" t="str">
        <f t="shared" si="88"/>
        <v/>
      </c>
      <c r="Q1913" s="38" t="s">
        <v>450</v>
      </c>
      <c r="R1913" s="38" t="str" cm="1">
        <f t="array" ref="R1913">_xlfn.XLOOKUP(Q1913,INDEX(Flettilisti,,1),INDEX(Flettilisti,,2),,0)</f>
        <v>Vantar flokkun</v>
      </c>
      <c r="S1913" s="38" t="str">
        <f>IF(ISBLANK(N1913),"",IF(N1913&lt;Gögn!$J$2,Gögn!$K$2,IF(N1913&gt;Gögn!$J$4,Gögn!$K$4,Gögn!$K$3)))</f>
        <v/>
      </c>
      <c r="T1913" s="49" t="str" cm="1">
        <f t="array" aca="1" ref="T1913" ca="1">IF(ISBLANK(B1913),"",IF(R1913="Styrkhæft",_xlfn.XLOOKUP(S1913,Vegalengdir[Texti],INDIRECT("Vegalengdir["&amp;'Upplýsingar um umsækjanda'!$B$10&amp;"]"),0%,0)))</f>
        <v/>
      </c>
      <c r="U1913" s="72" t="str">
        <f t="shared" si="89"/>
        <v/>
      </c>
    </row>
    <row r="1914" spans="1:21" x14ac:dyDescent="0.25">
      <c r="A1914" s="53">
        <f t="shared" si="90"/>
        <v>1913</v>
      </c>
      <c r="B1914" s="55"/>
      <c r="C1914" s="56"/>
      <c r="D1914" s="55"/>
      <c r="E1914" s="55"/>
      <c r="F1914" s="55"/>
      <c r="G1914" s="55"/>
      <c r="H1914" s="57"/>
      <c r="I1914" s="55"/>
      <c r="J1914" s="55"/>
      <c r="K1914" s="55"/>
      <c r="L1914" s="55"/>
      <c r="M1914" s="55"/>
      <c r="N1914" s="57"/>
      <c r="O1914" s="57" t="str">
        <f t="shared" si="88"/>
        <v/>
      </c>
      <c r="Q1914" s="38" t="s">
        <v>450</v>
      </c>
      <c r="R1914" s="38" t="str" cm="1">
        <f t="array" ref="R1914">_xlfn.XLOOKUP(Q1914,INDEX(Flettilisti,,1),INDEX(Flettilisti,,2),,0)</f>
        <v>Vantar flokkun</v>
      </c>
      <c r="S1914" s="38" t="str">
        <f>IF(ISBLANK(N1914),"",IF(N1914&lt;Gögn!$J$2,Gögn!$K$2,IF(N1914&gt;Gögn!$J$4,Gögn!$K$4,Gögn!$K$3)))</f>
        <v/>
      </c>
      <c r="T1914" s="49" t="str" cm="1">
        <f t="array" aca="1" ref="T1914" ca="1">IF(ISBLANK(B1914),"",IF(R1914="Styrkhæft",_xlfn.XLOOKUP(S1914,Vegalengdir[Texti],INDIRECT("Vegalengdir["&amp;'Upplýsingar um umsækjanda'!$B$10&amp;"]"),0%,0)))</f>
        <v/>
      </c>
      <c r="U1914" s="72" t="str">
        <f t="shared" si="89"/>
        <v/>
      </c>
    </row>
    <row r="1915" spans="1:21" x14ac:dyDescent="0.25">
      <c r="A1915" s="53">
        <f t="shared" si="90"/>
        <v>1914</v>
      </c>
      <c r="B1915" s="55"/>
      <c r="C1915" s="56"/>
      <c r="D1915" s="55"/>
      <c r="E1915" s="55"/>
      <c r="F1915" s="55"/>
      <c r="G1915" s="55"/>
      <c r="H1915" s="57"/>
      <c r="I1915" s="55"/>
      <c r="J1915" s="55"/>
      <c r="K1915" s="55"/>
      <c r="L1915" s="55"/>
      <c r="M1915" s="55"/>
      <c r="N1915" s="57"/>
      <c r="O1915" s="57" t="str">
        <f t="shared" si="88"/>
        <v/>
      </c>
      <c r="Q1915" s="38" t="s">
        <v>450</v>
      </c>
      <c r="R1915" s="38" t="str" cm="1">
        <f t="array" ref="R1915">_xlfn.XLOOKUP(Q1915,INDEX(Flettilisti,,1),INDEX(Flettilisti,,2),,0)</f>
        <v>Vantar flokkun</v>
      </c>
      <c r="S1915" s="38" t="str">
        <f>IF(ISBLANK(N1915),"",IF(N1915&lt;Gögn!$J$2,Gögn!$K$2,IF(N1915&gt;Gögn!$J$4,Gögn!$K$4,Gögn!$K$3)))</f>
        <v/>
      </c>
      <c r="T1915" s="49" t="str" cm="1">
        <f t="array" aca="1" ref="T1915" ca="1">IF(ISBLANK(B1915),"",IF(R1915="Styrkhæft",_xlfn.XLOOKUP(S1915,Vegalengdir[Texti],INDIRECT("Vegalengdir["&amp;'Upplýsingar um umsækjanda'!$B$10&amp;"]"),0%,0)))</f>
        <v/>
      </c>
      <c r="U1915" s="72" t="str">
        <f t="shared" si="89"/>
        <v/>
      </c>
    </row>
    <row r="1916" spans="1:21" x14ac:dyDescent="0.25">
      <c r="A1916" s="53">
        <f t="shared" si="90"/>
        <v>1915</v>
      </c>
      <c r="B1916" s="55"/>
      <c r="C1916" s="56"/>
      <c r="D1916" s="55"/>
      <c r="E1916" s="55"/>
      <c r="F1916" s="55"/>
      <c r="G1916" s="55"/>
      <c r="H1916" s="57"/>
      <c r="I1916" s="55"/>
      <c r="J1916" s="55"/>
      <c r="K1916" s="55"/>
      <c r="L1916" s="55"/>
      <c r="M1916" s="55"/>
      <c r="N1916" s="57"/>
      <c r="O1916" s="57" t="str">
        <f t="shared" si="88"/>
        <v/>
      </c>
      <c r="Q1916" s="38" t="s">
        <v>450</v>
      </c>
      <c r="R1916" s="38" t="str" cm="1">
        <f t="array" ref="R1916">_xlfn.XLOOKUP(Q1916,INDEX(Flettilisti,,1),INDEX(Flettilisti,,2),,0)</f>
        <v>Vantar flokkun</v>
      </c>
      <c r="S1916" s="38" t="str">
        <f>IF(ISBLANK(N1916),"",IF(N1916&lt;Gögn!$J$2,Gögn!$K$2,IF(N1916&gt;Gögn!$J$4,Gögn!$K$4,Gögn!$K$3)))</f>
        <v/>
      </c>
      <c r="T1916" s="49" t="str" cm="1">
        <f t="array" aca="1" ref="T1916" ca="1">IF(ISBLANK(B1916),"",IF(R1916="Styrkhæft",_xlfn.XLOOKUP(S1916,Vegalengdir[Texti],INDIRECT("Vegalengdir["&amp;'Upplýsingar um umsækjanda'!$B$10&amp;"]"),0%,0)))</f>
        <v/>
      </c>
      <c r="U1916" s="72" t="str">
        <f t="shared" si="89"/>
        <v/>
      </c>
    </row>
    <row r="1917" spans="1:21" x14ac:dyDescent="0.25">
      <c r="A1917" s="53">
        <f t="shared" si="90"/>
        <v>1916</v>
      </c>
      <c r="B1917" s="55"/>
      <c r="C1917" s="56"/>
      <c r="D1917" s="55"/>
      <c r="E1917" s="55"/>
      <c r="F1917" s="55"/>
      <c r="G1917" s="55"/>
      <c r="H1917" s="57"/>
      <c r="I1917" s="55"/>
      <c r="J1917" s="55"/>
      <c r="K1917" s="55"/>
      <c r="L1917" s="55"/>
      <c r="M1917" s="55"/>
      <c r="N1917" s="57"/>
      <c r="O1917" s="57" t="str">
        <f t="shared" si="88"/>
        <v/>
      </c>
      <c r="Q1917" s="38" t="s">
        <v>450</v>
      </c>
      <c r="R1917" s="38" t="str" cm="1">
        <f t="array" ref="R1917">_xlfn.XLOOKUP(Q1917,INDEX(Flettilisti,,1),INDEX(Flettilisti,,2),,0)</f>
        <v>Vantar flokkun</v>
      </c>
      <c r="S1917" s="38" t="str">
        <f>IF(ISBLANK(N1917),"",IF(N1917&lt;Gögn!$J$2,Gögn!$K$2,IF(N1917&gt;Gögn!$J$4,Gögn!$K$4,Gögn!$K$3)))</f>
        <v/>
      </c>
      <c r="T1917" s="49" t="str" cm="1">
        <f t="array" aca="1" ref="T1917" ca="1">IF(ISBLANK(B1917),"",IF(R1917="Styrkhæft",_xlfn.XLOOKUP(S1917,Vegalengdir[Texti],INDIRECT("Vegalengdir["&amp;'Upplýsingar um umsækjanda'!$B$10&amp;"]"),0%,0)))</f>
        <v/>
      </c>
      <c r="U1917" s="72" t="str">
        <f t="shared" si="89"/>
        <v/>
      </c>
    </row>
    <row r="1918" spans="1:21" x14ac:dyDescent="0.25">
      <c r="A1918" s="53">
        <f t="shared" si="90"/>
        <v>1917</v>
      </c>
      <c r="B1918" s="55"/>
      <c r="C1918" s="56"/>
      <c r="D1918" s="55"/>
      <c r="E1918" s="55"/>
      <c r="F1918" s="55"/>
      <c r="G1918" s="55"/>
      <c r="H1918" s="57"/>
      <c r="I1918" s="55"/>
      <c r="J1918" s="55"/>
      <c r="K1918" s="55"/>
      <c r="L1918" s="55"/>
      <c r="M1918" s="55"/>
      <c r="N1918" s="57"/>
      <c r="O1918" s="57" t="str">
        <f t="shared" si="88"/>
        <v/>
      </c>
      <c r="Q1918" s="38" t="s">
        <v>450</v>
      </c>
      <c r="R1918" s="38" t="str" cm="1">
        <f t="array" ref="R1918">_xlfn.XLOOKUP(Q1918,INDEX(Flettilisti,,1),INDEX(Flettilisti,,2),,0)</f>
        <v>Vantar flokkun</v>
      </c>
      <c r="S1918" s="38" t="str">
        <f>IF(ISBLANK(N1918),"",IF(N1918&lt;Gögn!$J$2,Gögn!$K$2,IF(N1918&gt;Gögn!$J$4,Gögn!$K$4,Gögn!$K$3)))</f>
        <v/>
      </c>
      <c r="T1918" s="49" t="str" cm="1">
        <f t="array" aca="1" ref="T1918" ca="1">IF(ISBLANK(B1918),"",IF(R1918="Styrkhæft",_xlfn.XLOOKUP(S1918,Vegalengdir[Texti],INDIRECT("Vegalengdir["&amp;'Upplýsingar um umsækjanda'!$B$10&amp;"]"),0%,0)))</f>
        <v/>
      </c>
      <c r="U1918" s="72" t="str">
        <f t="shared" si="89"/>
        <v/>
      </c>
    </row>
    <row r="1919" spans="1:21" x14ac:dyDescent="0.25">
      <c r="A1919" s="53">
        <f t="shared" si="90"/>
        <v>1918</v>
      </c>
      <c r="B1919" s="55"/>
      <c r="C1919" s="56"/>
      <c r="D1919" s="55"/>
      <c r="E1919" s="55"/>
      <c r="F1919" s="55"/>
      <c r="G1919" s="55"/>
      <c r="H1919" s="57"/>
      <c r="I1919" s="55"/>
      <c r="J1919" s="55"/>
      <c r="K1919" s="55"/>
      <c r="L1919" s="55"/>
      <c r="M1919" s="55"/>
      <c r="N1919" s="57"/>
      <c r="O1919" s="57" t="str">
        <f t="shared" si="88"/>
        <v/>
      </c>
      <c r="Q1919" s="38" t="s">
        <v>450</v>
      </c>
      <c r="R1919" s="38" t="str" cm="1">
        <f t="array" ref="R1919">_xlfn.XLOOKUP(Q1919,INDEX(Flettilisti,,1),INDEX(Flettilisti,,2),,0)</f>
        <v>Vantar flokkun</v>
      </c>
      <c r="S1919" s="38" t="str">
        <f>IF(ISBLANK(N1919),"",IF(N1919&lt;Gögn!$J$2,Gögn!$K$2,IF(N1919&gt;Gögn!$J$4,Gögn!$K$4,Gögn!$K$3)))</f>
        <v/>
      </c>
      <c r="T1919" s="49" t="str" cm="1">
        <f t="array" aca="1" ref="T1919" ca="1">IF(ISBLANK(B1919),"",IF(R1919="Styrkhæft",_xlfn.XLOOKUP(S1919,Vegalengdir[Texti],INDIRECT("Vegalengdir["&amp;'Upplýsingar um umsækjanda'!$B$10&amp;"]"),0%,0)))</f>
        <v/>
      </c>
      <c r="U1919" s="72" t="str">
        <f t="shared" si="89"/>
        <v/>
      </c>
    </row>
    <row r="1920" spans="1:21" x14ac:dyDescent="0.25">
      <c r="A1920" s="53">
        <f t="shared" si="90"/>
        <v>1919</v>
      </c>
      <c r="B1920" s="55"/>
      <c r="C1920" s="56"/>
      <c r="D1920" s="55"/>
      <c r="E1920" s="55"/>
      <c r="F1920" s="55"/>
      <c r="G1920" s="55"/>
      <c r="H1920" s="57"/>
      <c r="I1920" s="55"/>
      <c r="J1920" s="55"/>
      <c r="K1920" s="55"/>
      <c r="L1920" s="55"/>
      <c r="M1920" s="55"/>
      <c r="N1920" s="57"/>
      <c r="O1920" s="57" t="str">
        <f t="shared" si="88"/>
        <v/>
      </c>
      <c r="Q1920" s="38" t="s">
        <v>450</v>
      </c>
      <c r="R1920" s="38" t="str" cm="1">
        <f t="array" ref="R1920">_xlfn.XLOOKUP(Q1920,INDEX(Flettilisti,,1),INDEX(Flettilisti,,2),,0)</f>
        <v>Vantar flokkun</v>
      </c>
      <c r="S1920" s="38" t="str">
        <f>IF(ISBLANK(N1920),"",IF(N1920&lt;Gögn!$J$2,Gögn!$K$2,IF(N1920&gt;Gögn!$J$4,Gögn!$K$4,Gögn!$K$3)))</f>
        <v/>
      </c>
      <c r="T1920" s="49" t="str" cm="1">
        <f t="array" aca="1" ref="T1920" ca="1">IF(ISBLANK(B1920),"",IF(R1920="Styrkhæft",_xlfn.XLOOKUP(S1920,Vegalengdir[Texti],INDIRECT("Vegalengdir["&amp;'Upplýsingar um umsækjanda'!$B$10&amp;"]"),0%,0)))</f>
        <v/>
      </c>
      <c r="U1920" s="72" t="str">
        <f t="shared" si="89"/>
        <v/>
      </c>
    </row>
    <row r="1921" spans="1:21" x14ac:dyDescent="0.25">
      <c r="A1921" s="53">
        <f t="shared" si="90"/>
        <v>1920</v>
      </c>
      <c r="B1921" s="55"/>
      <c r="C1921" s="56"/>
      <c r="D1921" s="55"/>
      <c r="E1921" s="55"/>
      <c r="F1921" s="55"/>
      <c r="G1921" s="55"/>
      <c r="H1921" s="57"/>
      <c r="I1921" s="55"/>
      <c r="J1921" s="55"/>
      <c r="K1921" s="55"/>
      <c r="L1921" s="55"/>
      <c r="M1921" s="55"/>
      <c r="N1921" s="57"/>
      <c r="O1921" s="57" t="str">
        <f t="shared" si="88"/>
        <v/>
      </c>
      <c r="Q1921" s="38" t="s">
        <v>450</v>
      </c>
      <c r="R1921" s="38" t="str" cm="1">
        <f t="array" ref="R1921">_xlfn.XLOOKUP(Q1921,INDEX(Flettilisti,,1),INDEX(Flettilisti,,2),,0)</f>
        <v>Vantar flokkun</v>
      </c>
      <c r="S1921" s="38" t="str">
        <f>IF(ISBLANK(N1921),"",IF(N1921&lt;Gögn!$J$2,Gögn!$K$2,IF(N1921&gt;Gögn!$J$4,Gögn!$K$4,Gögn!$K$3)))</f>
        <v/>
      </c>
      <c r="T1921" s="49" t="str" cm="1">
        <f t="array" aca="1" ref="T1921" ca="1">IF(ISBLANK(B1921),"",IF(R1921="Styrkhæft",_xlfn.XLOOKUP(S1921,Vegalengdir[Texti],INDIRECT("Vegalengdir["&amp;'Upplýsingar um umsækjanda'!$B$10&amp;"]"),0%,0)))</f>
        <v/>
      </c>
      <c r="U1921" s="72" t="str">
        <f t="shared" si="89"/>
        <v/>
      </c>
    </row>
    <row r="1922" spans="1:21" x14ac:dyDescent="0.25">
      <c r="A1922" s="53">
        <f t="shared" si="90"/>
        <v>1921</v>
      </c>
      <c r="B1922" s="55"/>
      <c r="C1922" s="56"/>
      <c r="D1922" s="55"/>
      <c r="E1922" s="55"/>
      <c r="F1922" s="55"/>
      <c r="G1922" s="55"/>
      <c r="H1922" s="57"/>
      <c r="I1922" s="55"/>
      <c r="J1922" s="55"/>
      <c r="K1922" s="55"/>
      <c r="L1922" s="55"/>
      <c r="M1922" s="55"/>
      <c r="N1922" s="57"/>
      <c r="O1922" s="57" t="str">
        <f t="shared" si="88"/>
        <v/>
      </c>
      <c r="Q1922" s="38" t="s">
        <v>450</v>
      </c>
      <c r="R1922" s="38" t="str" cm="1">
        <f t="array" ref="R1922">_xlfn.XLOOKUP(Q1922,INDEX(Flettilisti,,1),INDEX(Flettilisti,,2),,0)</f>
        <v>Vantar flokkun</v>
      </c>
      <c r="S1922" s="38" t="str">
        <f>IF(ISBLANK(N1922),"",IF(N1922&lt;Gögn!$J$2,Gögn!$K$2,IF(N1922&gt;Gögn!$J$4,Gögn!$K$4,Gögn!$K$3)))</f>
        <v/>
      </c>
      <c r="T1922" s="49" t="str" cm="1">
        <f t="array" aca="1" ref="T1922" ca="1">IF(ISBLANK(B1922),"",IF(R1922="Styrkhæft",_xlfn.XLOOKUP(S1922,Vegalengdir[Texti],INDIRECT("Vegalengdir["&amp;'Upplýsingar um umsækjanda'!$B$10&amp;"]"),0%,0)))</f>
        <v/>
      </c>
      <c r="U1922" s="72" t="str">
        <f t="shared" si="89"/>
        <v/>
      </c>
    </row>
    <row r="1923" spans="1:21" x14ac:dyDescent="0.25">
      <c r="A1923" s="53">
        <f t="shared" si="90"/>
        <v>1922</v>
      </c>
      <c r="B1923" s="55"/>
      <c r="C1923" s="56"/>
      <c r="D1923" s="55"/>
      <c r="E1923" s="55"/>
      <c r="F1923" s="55"/>
      <c r="G1923" s="55"/>
      <c r="H1923" s="57"/>
      <c r="I1923" s="55"/>
      <c r="J1923" s="55"/>
      <c r="K1923" s="55"/>
      <c r="L1923" s="55"/>
      <c r="M1923" s="55"/>
      <c r="N1923" s="57"/>
      <c r="O1923" s="57" t="str">
        <f t="shared" ref="O1923:O1986" si="91">IFERROR(IF(ISBLANK(B1923),"",H1923/N1923),0)</f>
        <v/>
      </c>
      <c r="Q1923" s="38" t="s">
        <v>450</v>
      </c>
      <c r="R1923" s="38" t="str" cm="1">
        <f t="array" ref="R1923">_xlfn.XLOOKUP(Q1923,INDEX(Flettilisti,,1),INDEX(Flettilisti,,2),,0)</f>
        <v>Vantar flokkun</v>
      </c>
      <c r="S1923" s="38" t="str">
        <f>IF(ISBLANK(N1923),"",IF(N1923&lt;Gögn!$J$2,Gögn!$K$2,IF(N1923&gt;Gögn!$J$4,Gögn!$K$4,Gögn!$K$3)))</f>
        <v/>
      </c>
      <c r="T1923" s="49" t="str" cm="1">
        <f t="array" aca="1" ref="T1923" ca="1">IF(ISBLANK(B1923),"",IF(R1923="Styrkhæft",_xlfn.XLOOKUP(S1923,Vegalengdir[Texti],INDIRECT("Vegalengdir["&amp;'Upplýsingar um umsækjanda'!$B$10&amp;"]"),0%,0)))</f>
        <v/>
      </c>
      <c r="U1923" s="72" t="str">
        <f t="shared" ref="U1923:U1986" si="92">IF(ISBLANK(B1923),"",T1923*H1923)</f>
        <v/>
      </c>
    </row>
    <row r="1924" spans="1:21" x14ac:dyDescent="0.25">
      <c r="A1924" s="53">
        <f t="shared" si="90"/>
        <v>1923</v>
      </c>
      <c r="B1924" s="55"/>
      <c r="C1924" s="56"/>
      <c r="D1924" s="55"/>
      <c r="E1924" s="55"/>
      <c r="F1924" s="55"/>
      <c r="G1924" s="55"/>
      <c r="H1924" s="57"/>
      <c r="I1924" s="55"/>
      <c r="J1924" s="55"/>
      <c r="K1924" s="55"/>
      <c r="L1924" s="55"/>
      <c r="M1924" s="55"/>
      <c r="N1924" s="57"/>
      <c r="O1924" s="57" t="str">
        <f t="shared" si="91"/>
        <v/>
      </c>
      <c r="Q1924" s="38" t="s">
        <v>450</v>
      </c>
      <c r="R1924" s="38" t="str" cm="1">
        <f t="array" ref="R1924">_xlfn.XLOOKUP(Q1924,INDEX(Flettilisti,,1),INDEX(Flettilisti,,2),,0)</f>
        <v>Vantar flokkun</v>
      </c>
      <c r="S1924" s="38" t="str">
        <f>IF(ISBLANK(N1924),"",IF(N1924&lt;Gögn!$J$2,Gögn!$K$2,IF(N1924&gt;Gögn!$J$4,Gögn!$K$4,Gögn!$K$3)))</f>
        <v/>
      </c>
      <c r="T1924" s="49" t="str" cm="1">
        <f t="array" aca="1" ref="T1924" ca="1">IF(ISBLANK(B1924),"",IF(R1924="Styrkhæft",_xlfn.XLOOKUP(S1924,Vegalengdir[Texti],INDIRECT("Vegalengdir["&amp;'Upplýsingar um umsækjanda'!$B$10&amp;"]"),0%,0)))</f>
        <v/>
      </c>
      <c r="U1924" s="72" t="str">
        <f t="shared" si="92"/>
        <v/>
      </c>
    </row>
    <row r="1925" spans="1:21" x14ac:dyDescent="0.25">
      <c r="A1925" s="53">
        <f t="shared" si="90"/>
        <v>1924</v>
      </c>
      <c r="B1925" s="55"/>
      <c r="C1925" s="56"/>
      <c r="D1925" s="55"/>
      <c r="E1925" s="55"/>
      <c r="F1925" s="55"/>
      <c r="G1925" s="55"/>
      <c r="H1925" s="57"/>
      <c r="I1925" s="55"/>
      <c r="J1925" s="55"/>
      <c r="K1925" s="55"/>
      <c r="L1925" s="55"/>
      <c r="M1925" s="55"/>
      <c r="N1925" s="57"/>
      <c r="O1925" s="57" t="str">
        <f t="shared" si="91"/>
        <v/>
      </c>
      <c r="Q1925" s="38" t="s">
        <v>450</v>
      </c>
      <c r="R1925" s="38" t="str" cm="1">
        <f t="array" ref="R1925">_xlfn.XLOOKUP(Q1925,INDEX(Flettilisti,,1),INDEX(Flettilisti,,2),,0)</f>
        <v>Vantar flokkun</v>
      </c>
      <c r="S1925" s="38" t="str">
        <f>IF(ISBLANK(N1925),"",IF(N1925&lt;Gögn!$J$2,Gögn!$K$2,IF(N1925&gt;Gögn!$J$4,Gögn!$K$4,Gögn!$K$3)))</f>
        <v/>
      </c>
      <c r="T1925" s="49" t="str" cm="1">
        <f t="array" aca="1" ref="T1925" ca="1">IF(ISBLANK(B1925),"",IF(R1925="Styrkhæft",_xlfn.XLOOKUP(S1925,Vegalengdir[Texti],INDIRECT("Vegalengdir["&amp;'Upplýsingar um umsækjanda'!$B$10&amp;"]"),0%,0)))</f>
        <v/>
      </c>
      <c r="U1925" s="72" t="str">
        <f t="shared" si="92"/>
        <v/>
      </c>
    </row>
    <row r="1926" spans="1:21" x14ac:dyDescent="0.25">
      <c r="A1926" s="53">
        <f t="shared" si="90"/>
        <v>1925</v>
      </c>
      <c r="B1926" s="55"/>
      <c r="C1926" s="56"/>
      <c r="D1926" s="55"/>
      <c r="E1926" s="55"/>
      <c r="F1926" s="55"/>
      <c r="G1926" s="55"/>
      <c r="H1926" s="57"/>
      <c r="I1926" s="55"/>
      <c r="J1926" s="55"/>
      <c r="K1926" s="55"/>
      <c r="L1926" s="55"/>
      <c r="M1926" s="55"/>
      <c r="N1926" s="57"/>
      <c r="O1926" s="57" t="str">
        <f t="shared" si="91"/>
        <v/>
      </c>
      <c r="Q1926" s="38" t="s">
        <v>450</v>
      </c>
      <c r="R1926" s="38" t="str" cm="1">
        <f t="array" ref="R1926">_xlfn.XLOOKUP(Q1926,INDEX(Flettilisti,,1),INDEX(Flettilisti,,2),,0)</f>
        <v>Vantar flokkun</v>
      </c>
      <c r="S1926" s="38" t="str">
        <f>IF(ISBLANK(N1926),"",IF(N1926&lt;Gögn!$J$2,Gögn!$K$2,IF(N1926&gt;Gögn!$J$4,Gögn!$K$4,Gögn!$K$3)))</f>
        <v/>
      </c>
      <c r="T1926" s="49" t="str" cm="1">
        <f t="array" aca="1" ref="T1926" ca="1">IF(ISBLANK(B1926),"",IF(R1926="Styrkhæft",_xlfn.XLOOKUP(S1926,Vegalengdir[Texti],INDIRECT("Vegalengdir["&amp;'Upplýsingar um umsækjanda'!$B$10&amp;"]"),0%,0)))</f>
        <v/>
      </c>
      <c r="U1926" s="72" t="str">
        <f t="shared" si="92"/>
        <v/>
      </c>
    </row>
    <row r="1927" spans="1:21" x14ac:dyDescent="0.25">
      <c r="A1927" s="53">
        <f t="shared" si="90"/>
        <v>1926</v>
      </c>
      <c r="B1927" s="55"/>
      <c r="C1927" s="56"/>
      <c r="D1927" s="55"/>
      <c r="E1927" s="55"/>
      <c r="F1927" s="55"/>
      <c r="G1927" s="55"/>
      <c r="H1927" s="57"/>
      <c r="I1927" s="55"/>
      <c r="J1927" s="55"/>
      <c r="K1927" s="55"/>
      <c r="L1927" s="55"/>
      <c r="M1927" s="55"/>
      <c r="N1927" s="57"/>
      <c r="O1927" s="57" t="str">
        <f t="shared" si="91"/>
        <v/>
      </c>
      <c r="Q1927" s="38" t="s">
        <v>450</v>
      </c>
      <c r="R1927" s="38" t="str" cm="1">
        <f t="array" ref="R1927">_xlfn.XLOOKUP(Q1927,INDEX(Flettilisti,,1),INDEX(Flettilisti,,2),,0)</f>
        <v>Vantar flokkun</v>
      </c>
      <c r="S1927" s="38" t="str">
        <f>IF(ISBLANK(N1927),"",IF(N1927&lt;Gögn!$J$2,Gögn!$K$2,IF(N1927&gt;Gögn!$J$4,Gögn!$K$4,Gögn!$K$3)))</f>
        <v/>
      </c>
      <c r="T1927" s="49" t="str" cm="1">
        <f t="array" aca="1" ref="T1927" ca="1">IF(ISBLANK(B1927),"",IF(R1927="Styrkhæft",_xlfn.XLOOKUP(S1927,Vegalengdir[Texti],INDIRECT("Vegalengdir["&amp;'Upplýsingar um umsækjanda'!$B$10&amp;"]"),0%,0)))</f>
        <v/>
      </c>
      <c r="U1927" s="72" t="str">
        <f t="shared" si="92"/>
        <v/>
      </c>
    </row>
    <row r="1928" spans="1:21" x14ac:dyDescent="0.25">
      <c r="A1928" s="53">
        <f t="shared" si="90"/>
        <v>1927</v>
      </c>
      <c r="B1928" s="55"/>
      <c r="C1928" s="56"/>
      <c r="D1928" s="55"/>
      <c r="E1928" s="55"/>
      <c r="F1928" s="55"/>
      <c r="G1928" s="55"/>
      <c r="H1928" s="57"/>
      <c r="I1928" s="55"/>
      <c r="J1928" s="55"/>
      <c r="K1928" s="55"/>
      <c r="L1928" s="55"/>
      <c r="M1928" s="55"/>
      <c r="N1928" s="57"/>
      <c r="O1928" s="57" t="str">
        <f t="shared" si="91"/>
        <v/>
      </c>
      <c r="Q1928" s="38" t="s">
        <v>450</v>
      </c>
      <c r="R1928" s="38" t="str" cm="1">
        <f t="array" ref="R1928">_xlfn.XLOOKUP(Q1928,INDEX(Flettilisti,,1),INDEX(Flettilisti,,2),,0)</f>
        <v>Vantar flokkun</v>
      </c>
      <c r="S1928" s="38" t="str">
        <f>IF(ISBLANK(N1928),"",IF(N1928&lt;Gögn!$J$2,Gögn!$K$2,IF(N1928&gt;Gögn!$J$4,Gögn!$K$4,Gögn!$K$3)))</f>
        <v/>
      </c>
      <c r="T1928" s="49" t="str" cm="1">
        <f t="array" aca="1" ref="T1928" ca="1">IF(ISBLANK(B1928),"",IF(R1928="Styrkhæft",_xlfn.XLOOKUP(S1928,Vegalengdir[Texti],INDIRECT("Vegalengdir["&amp;'Upplýsingar um umsækjanda'!$B$10&amp;"]"),0%,0)))</f>
        <v/>
      </c>
      <c r="U1928" s="72" t="str">
        <f t="shared" si="92"/>
        <v/>
      </c>
    </row>
    <row r="1929" spans="1:21" x14ac:dyDescent="0.25">
      <c r="A1929" s="53">
        <f t="shared" si="90"/>
        <v>1928</v>
      </c>
      <c r="B1929" s="55"/>
      <c r="C1929" s="56"/>
      <c r="D1929" s="55"/>
      <c r="E1929" s="55"/>
      <c r="F1929" s="55"/>
      <c r="G1929" s="55"/>
      <c r="H1929" s="57"/>
      <c r="I1929" s="55"/>
      <c r="J1929" s="55"/>
      <c r="K1929" s="55"/>
      <c r="L1929" s="55"/>
      <c r="M1929" s="55"/>
      <c r="N1929" s="57"/>
      <c r="O1929" s="57" t="str">
        <f t="shared" si="91"/>
        <v/>
      </c>
      <c r="Q1929" s="38" t="s">
        <v>450</v>
      </c>
      <c r="R1929" s="38" t="str" cm="1">
        <f t="array" ref="R1929">_xlfn.XLOOKUP(Q1929,INDEX(Flettilisti,,1),INDEX(Flettilisti,,2),,0)</f>
        <v>Vantar flokkun</v>
      </c>
      <c r="S1929" s="38" t="str">
        <f>IF(ISBLANK(N1929),"",IF(N1929&lt;Gögn!$J$2,Gögn!$K$2,IF(N1929&gt;Gögn!$J$4,Gögn!$K$4,Gögn!$K$3)))</f>
        <v/>
      </c>
      <c r="T1929" s="49" t="str" cm="1">
        <f t="array" aca="1" ref="T1929" ca="1">IF(ISBLANK(B1929),"",IF(R1929="Styrkhæft",_xlfn.XLOOKUP(S1929,Vegalengdir[Texti],INDIRECT("Vegalengdir["&amp;'Upplýsingar um umsækjanda'!$B$10&amp;"]"),0%,0)))</f>
        <v/>
      </c>
      <c r="U1929" s="72" t="str">
        <f t="shared" si="92"/>
        <v/>
      </c>
    </row>
    <row r="1930" spans="1:21" x14ac:dyDescent="0.25">
      <c r="A1930" s="53">
        <f t="shared" si="90"/>
        <v>1929</v>
      </c>
      <c r="B1930" s="55"/>
      <c r="C1930" s="56"/>
      <c r="D1930" s="55"/>
      <c r="E1930" s="55"/>
      <c r="F1930" s="55"/>
      <c r="G1930" s="55"/>
      <c r="H1930" s="57"/>
      <c r="I1930" s="55"/>
      <c r="J1930" s="55"/>
      <c r="K1930" s="55"/>
      <c r="L1930" s="55"/>
      <c r="M1930" s="55"/>
      <c r="N1930" s="57"/>
      <c r="O1930" s="57" t="str">
        <f t="shared" si="91"/>
        <v/>
      </c>
      <c r="Q1930" s="38" t="s">
        <v>450</v>
      </c>
      <c r="R1930" s="38" t="str" cm="1">
        <f t="array" ref="R1930">_xlfn.XLOOKUP(Q1930,INDEX(Flettilisti,,1),INDEX(Flettilisti,,2),,0)</f>
        <v>Vantar flokkun</v>
      </c>
      <c r="S1930" s="38" t="str">
        <f>IF(ISBLANK(N1930),"",IF(N1930&lt;Gögn!$J$2,Gögn!$K$2,IF(N1930&gt;Gögn!$J$4,Gögn!$K$4,Gögn!$K$3)))</f>
        <v/>
      </c>
      <c r="T1930" s="49" t="str" cm="1">
        <f t="array" aca="1" ref="T1930" ca="1">IF(ISBLANK(B1930),"",IF(R1930="Styrkhæft",_xlfn.XLOOKUP(S1930,Vegalengdir[Texti],INDIRECT("Vegalengdir["&amp;'Upplýsingar um umsækjanda'!$B$10&amp;"]"),0%,0)))</f>
        <v/>
      </c>
      <c r="U1930" s="72" t="str">
        <f t="shared" si="92"/>
        <v/>
      </c>
    </row>
    <row r="1931" spans="1:21" x14ac:dyDescent="0.25">
      <c r="A1931" s="53">
        <f t="shared" si="90"/>
        <v>1930</v>
      </c>
      <c r="B1931" s="55"/>
      <c r="C1931" s="56"/>
      <c r="D1931" s="55"/>
      <c r="E1931" s="55"/>
      <c r="F1931" s="55"/>
      <c r="G1931" s="55"/>
      <c r="H1931" s="57"/>
      <c r="I1931" s="55"/>
      <c r="J1931" s="55"/>
      <c r="K1931" s="55"/>
      <c r="L1931" s="55"/>
      <c r="M1931" s="55"/>
      <c r="N1931" s="57"/>
      <c r="O1931" s="57" t="str">
        <f t="shared" si="91"/>
        <v/>
      </c>
      <c r="Q1931" s="38" t="s">
        <v>450</v>
      </c>
      <c r="R1931" s="38" t="str" cm="1">
        <f t="array" ref="R1931">_xlfn.XLOOKUP(Q1931,INDEX(Flettilisti,,1),INDEX(Flettilisti,,2),,0)</f>
        <v>Vantar flokkun</v>
      </c>
      <c r="S1931" s="38" t="str">
        <f>IF(ISBLANK(N1931),"",IF(N1931&lt;Gögn!$J$2,Gögn!$K$2,IF(N1931&gt;Gögn!$J$4,Gögn!$K$4,Gögn!$K$3)))</f>
        <v/>
      </c>
      <c r="T1931" s="49" t="str" cm="1">
        <f t="array" aca="1" ref="T1931" ca="1">IF(ISBLANK(B1931),"",IF(R1931="Styrkhæft",_xlfn.XLOOKUP(S1931,Vegalengdir[Texti],INDIRECT("Vegalengdir["&amp;'Upplýsingar um umsækjanda'!$B$10&amp;"]"),0%,0)))</f>
        <v/>
      </c>
      <c r="U1931" s="72" t="str">
        <f t="shared" si="92"/>
        <v/>
      </c>
    </row>
    <row r="1932" spans="1:21" x14ac:dyDescent="0.25">
      <c r="A1932" s="53">
        <f t="shared" si="90"/>
        <v>1931</v>
      </c>
      <c r="B1932" s="55"/>
      <c r="C1932" s="56"/>
      <c r="D1932" s="55"/>
      <c r="E1932" s="55"/>
      <c r="F1932" s="55"/>
      <c r="G1932" s="55"/>
      <c r="H1932" s="57"/>
      <c r="I1932" s="55"/>
      <c r="J1932" s="55"/>
      <c r="K1932" s="55"/>
      <c r="L1932" s="55"/>
      <c r="M1932" s="55"/>
      <c r="N1932" s="57"/>
      <c r="O1932" s="57" t="str">
        <f t="shared" si="91"/>
        <v/>
      </c>
      <c r="Q1932" s="38" t="s">
        <v>450</v>
      </c>
      <c r="R1932" s="38" t="str" cm="1">
        <f t="array" ref="R1932">_xlfn.XLOOKUP(Q1932,INDEX(Flettilisti,,1),INDEX(Flettilisti,,2),,0)</f>
        <v>Vantar flokkun</v>
      </c>
      <c r="S1932" s="38" t="str">
        <f>IF(ISBLANK(N1932),"",IF(N1932&lt;Gögn!$J$2,Gögn!$K$2,IF(N1932&gt;Gögn!$J$4,Gögn!$K$4,Gögn!$K$3)))</f>
        <v/>
      </c>
      <c r="T1932" s="49" t="str" cm="1">
        <f t="array" aca="1" ref="T1932" ca="1">IF(ISBLANK(B1932),"",IF(R1932="Styrkhæft",_xlfn.XLOOKUP(S1932,Vegalengdir[Texti],INDIRECT("Vegalengdir["&amp;'Upplýsingar um umsækjanda'!$B$10&amp;"]"),0%,0)))</f>
        <v/>
      </c>
      <c r="U1932" s="72" t="str">
        <f t="shared" si="92"/>
        <v/>
      </c>
    </row>
    <row r="1933" spans="1:21" x14ac:dyDescent="0.25">
      <c r="A1933" s="53">
        <f t="shared" si="90"/>
        <v>1932</v>
      </c>
      <c r="B1933" s="55"/>
      <c r="C1933" s="56"/>
      <c r="D1933" s="55"/>
      <c r="E1933" s="55"/>
      <c r="F1933" s="55"/>
      <c r="G1933" s="55"/>
      <c r="H1933" s="57"/>
      <c r="I1933" s="55"/>
      <c r="J1933" s="55"/>
      <c r="K1933" s="55"/>
      <c r="L1933" s="55"/>
      <c r="M1933" s="55"/>
      <c r="N1933" s="57"/>
      <c r="O1933" s="57" t="str">
        <f t="shared" si="91"/>
        <v/>
      </c>
      <c r="Q1933" s="38" t="s">
        <v>450</v>
      </c>
      <c r="R1933" s="38" t="str" cm="1">
        <f t="array" ref="R1933">_xlfn.XLOOKUP(Q1933,INDEX(Flettilisti,,1),INDEX(Flettilisti,,2),,0)</f>
        <v>Vantar flokkun</v>
      </c>
      <c r="S1933" s="38" t="str">
        <f>IF(ISBLANK(N1933),"",IF(N1933&lt;Gögn!$J$2,Gögn!$K$2,IF(N1933&gt;Gögn!$J$4,Gögn!$K$4,Gögn!$K$3)))</f>
        <v/>
      </c>
      <c r="T1933" s="49" t="str" cm="1">
        <f t="array" aca="1" ref="T1933" ca="1">IF(ISBLANK(B1933),"",IF(R1933="Styrkhæft",_xlfn.XLOOKUP(S1933,Vegalengdir[Texti],INDIRECT("Vegalengdir["&amp;'Upplýsingar um umsækjanda'!$B$10&amp;"]"),0%,0)))</f>
        <v/>
      </c>
      <c r="U1933" s="72" t="str">
        <f t="shared" si="92"/>
        <v/>
      </c>
    </row>
    <row r="1934" spans="1:21" x14ac:dyDescent="0.25">
      <c r="A1934" s="53">
        <f t="shared" si="90"/>
        <v>1933</v>
      </c>
      <c r="B1934" s="55"/>
      <c r="C1934" s="56"/>
      <c r="D1934" s="55"/>
      <c r="E1934" s="55"/>
      <c r="F1934" s="55"/>
      <c r="G1934" s="55"/>
      <c r="H1934" s="57"/>
      <c r="I1934" s="55"/>
      <c r="J1934" s="55"/>
      <c r="K1934" s="55"/>
      <c r="L1934" s="55"/>
      <c r="M1934" s="55"/>
      <c r="N1934" s="57"/>
      <c r="O1934" s="57" t="str">
        <f t="shared" si="91"/>
        <v/>
      </c>
      <c r="Q1934" s="38" t="s">
        <v>450</v>
      </c>
      <c r="R1934" s="38" t="str" cm="1">
        <f t="array" ref="R1934">_xlfn.XLOOKUP(Q1934,INDEX(Flettilisti,,1),INDEX(Flettilisti,,2),,0)</f>
        <v>Vantar flokkun</v>
      </c>
      <c r="S1934" s="38" t="str">
        <f>IF(ISBLANK(N1934),"",IF(N1934&lt;Gögn!$J$2,Gögn!$K$2,IF(N1934&gt;Gögn!$J$4,Gögn!$K$4,Gögn!$K$3)))</f>
        <v/>
      </c>
      <c r="T1934" s="49" t="str" cm="1">
        <f t="array" aca="1" ref="T1934" ca="1">IF(ISBLANK(B1934),"",IF(R1934="Styrkhæft",_xlfn.XLOOKUP(S1934,Vegalengdir[Texti],INDIRECT("Vegalengdir["&amp;'Upplýsingar um umsækjanda'!$B$10&amp;"]"),0%,0)))</f>
        <v/>
      </c>
      <c r="U1934" s="72" t="str">
        <f t="shared" si="92"/>
        <v/>
      </c>
    </row>
    <row r="1935" spans="1:21" x14ac:dyDescent="0.25">
      <c r="A1935" s="53">
        <f t="shared" si="90"/>
        <v>1934</v>
      </c>
      <c r="B1935" s="55"/>
      <c r="C1935" s="56"/>
      <c r="D1935" s="55"/>
      <c r="E1935" s="55"/>
      <c r="F1935" s="55"/>
      <c r="G1935" s="55"/>
      <c r="H1935" s="57"/>
      <c r="I1935" s="55"/>
      <c r="J1935" s="55"/>
      <c r="K1935" s="55"/>
      <c r="L1935" s="55"/>
      <c r="M1935" s="55"/>
      <c r="N1935" s="57"/>
      <c r="O1935" s="57" t="str">
        <f t="shared" si="91"/>
        <v/>
      </c>
      <c r="Q1935" s="38" t="s">
        <v>450</v>
      </c>
      <c r="R1935" s="38" t="str" cm="1">
        <f t="array" ref="R1935">_xlfn.XLOOKUP(Q1935,INDEX(Flettilisti,,1),INDEX(Flettilisti,,2),,0)</f>
        <v>Vantar flokkun</v>
      </c>
      <c r="S1935" s="38" t="str">
        <f>IF(ISBLANK(N1935),"",IF(N1935&lt;Gögn!$J$2,Gögn!$K$2,IF(N1935&gt;Gögn!$J$4,Gögn!$K$4,Gögn!$K$3)))</f>
        <v/>
      </c>
      <c r="T1935" s="49" t="str" cm="1">
        <f t="array" aca="1" ref="T1935" ca="1">IF(ISBLANK(B1935),"",IF(R1935="Styrkhæft",_xlfn.XLOOKUP(S1935,Vegalengdir[Texti],INDIRECT("Vegalengdir["&amp;'Upplýsingar um umsækjanda'!$B$10&amp;"]"),0%,0)))</f>
        <v/>
      </c>
      <c r="U1935" s="72" t="str">
        <f t="shared" si="92"/>
        <v/>
      </c>
    </row>
    <row r="1936" spans="1:21" x14ac:dyDescent="0.25">
      <c r="A1936" s="53">
        <f t="shared" si="90"/>
        <v>1935</v>
      </c>
      <c r="B1936" s="55"/>
      <c r="C1936" s="56"/>
      <c r="D1936" s="55"/>
      <c r="E1936" s="55"/>
      <c r="F1936" s="55"/>
      <c r="G1936" s="55"/>
      <c r="H1936" s="57"/>
      <c r="I1936" s="55"/>
      <c r="J1936" s="55"/>
      <c r="K1936" s="55"/>
      <c r="L1936" s="55"/>
      <c r="M1936" s="55"/>
      <c r="N1936" s="57"/>
      <c r="O1936" s="57" t="str">
        <f t="shared" si="91"/>
        <v/>
      </c>
      <c r="Q1936" s="38" t="s">
        <v>450</v>
      </c>
      <c r="R1936" s="38" t="str" cm="1">
        <f t="array" ref="R1936">_xlfn.XLOOKUP(Q1936,INDEX(Flettilisti,,1),INDEX(Flettilisti,,2),,0)</f>
        <v>Vantar flokkun</v>
      </c>
      <c r="S1936" s="38" t="str">
        <f>IF(ISBLANK(N1936),"",IF(N1936&lt;Gögn!$J$2,Gögn!$K$2,IF(N1936&gt;Gögn!$J$4,Gögn!$K$4,Gögn!$K$3)))</f>
        <v/>
      </c>
      <c r="T1936" s="49" t="str" cm="1">
        <f t="array" aca="1" ref="T1936" ca="1">IF(ISBLANK(B1936),"",IF(R1936="Styrkhæft",_xlfn.XLOOKUP(S1936,Vegalengdir[Texti],INDIRECT("Vegalengdir["&amp;'Upplýsingar um umsækjanda'!$B$10&amp;"]"),0%,0)))</f>
        <v/>
      </c>
      <c r="U1936" s="72" t="str">
        <f t="shared" si="92"/>
        <v/>
      </c>
    </row>
    <row r="1937" spans="1:21" x14ac:dyDescent="0.25">
      <c r="A1937" s="53">
        <f t="shared" si="90"/>
        <v>1936</v>
      </c>
      <c r="B1937" s="55"/>
      <c r="C1937" s="56"/>
      <c r="D1937" s="55"/>
      <c r="E1937" s="55"/>
      <c r="F1937" s="55"/>
      <c r="G1937" s="55"/>
      <c r="H1937" s="57"/>
      <c r="I1937" s="55"/>
      <c r="J1937" s="55"/>
      <c r="K1937" s="55"/>
      <c r="L1937" s="55"/>
      <c r="M1937" s="55"/>
      <c r="N1937" s="57"/>
      <c r="O1937" s="57" t="str">
        <f t="shared" si="91"/>
        <v/>
      </c>
      <c r="Q1937" s="38" t="s">
        <v>450</v>
      </c>
      <c r="R1937" s="38" t="str" cm="1">
        <f t="array" ref="R1937">_xlfn.XLOOKUP(Q1937,INDEX(Flettilisti,,1),INDEX(Flettilisti,,2),,0)</f>
        <v>Vantar flokkun</v>
      </c>
      <c r="S1937" s="38" t="str">
        <f>IF(ISBLANK(N1937),"",IF(N1937&lt;Gögn!$J$2,Gögn!$K$2,IF(N1937&gt;Gögn!$J$4,Gögn!$K$4,Gögn!$K$3)))</f>
        <v/>
      </c>
      <c r="T1937" s="49" t="str" cm="1">
        <f t="array" aca="1" ref="T1937" ca="1">IF(ISBLANK(B1937),"",IF(R1937="Styrkhæft",_xlfn.XLOOKUP(S1937,Vegalengdir[Texti],INDIRECT("Vegalengdir["&amp;'Upplýsingar um umsækjanda'!$B$10&amp;"]"),0%,0)))</f>
        <v/>
      </c>
      <c r="U1937" s="72" t="str">
        <f t="shared" si="92"/>
        <v/>
      </c>
    </row>
    <row r="1938" spans="1:21" x14ac:dyDescent="0.25">
      <c r="A1938" s="53">
        <f t="shared" si="90"/>
        <v>1937</v>
      </c>
      <c r="B1938" s="55"/>
      <c r="C1938" s="56"/>
      <c r="D1938" s="55"/>
      <c r="E1938" s="55"/>
      <c r="F1938" s="55"/>
      <c r="G1938" s="55"/>
      <c r="H1938" s="57"/>
      <c r="I1938" s="55"/>
      <c r="J1938" s="55"/>
      <c r="K1938" s="55"/>
      <c r="L1938" s="55"/>
      <c r="M1938" s="55"/>
      <c r="N1938" s="57"/>
      <c r="O1938" s="57" t="str">
        <f t="shared" si="91"/>
        <v/>
      </c>
      <c r="Q1938" s="38" t="s">
        <v>450</v>
      </c>
      <c r="R1938" s="38" t="str" cm="1">
        <f t="array" ref="R1938">_xlfn.XLOOKUP(Q1938,INDEX(Flettilisti,,1),INDEX(Flettilisti,,2),,0)</f>
        <v>Vantar flokkun</v>
      </c>
      <c r="S1938" s="38" t="str">
        <f>IF(ISBLANK(N1938),"",IF(N1938&lt;Gögn!$J$2,Gögn!$K$2,IF(N1938&gt;Gögn!$J$4,Gögn!$K$4,Gögn!$K$3)))</f>
        <v/>
      </c>
      <c r="T1938" s="49" t="str" cm="1">
        <f t="array" aca="1" ref="T1938" ca="1">IF(ISBLANK(B1938),"",IF(R1938="Styrkhæft",_xlfn.XLOOKUP(S1938,Vegalengdir[Texti],INDIRECT("Vegalengdir["&amp;'Upplýsingar um umsækjanda'!$B$10&amp;"]"),0%,0)))</f>
        <v/>
      </c>
      <c r="U1938" s="72" t="str">
        <f t="shared" si="92"/>
        <v/>
      </c>
    </row>
    <row r="1939" spans="1:21" x14ac:dyDescent="0.25">
      <c r="A1939" s="53">
        <f t="shared" si="90"/>
        <v>1938</v>
      </c>
      <c r="B1939" s="55"/>
      <c r="C1939" s="56"/>
      <c r="D1939" s="55"/>
      <c r="E1939" s="55"/>
      <c r="F1939" s="55"/>
      <c r="G1939" s="55"/>
      <c r="H1939" s="57"/>
      <c r="I1939" s="55"/>
      <c r="J1939" s="55"/>
      <c r="K1939" s="55"/>
      <c r="L1939" s="55"/>
      <c r="M1939" s="55"/>
      <c r="N1939" s="57"/>
      <c r="O1939" s="57" t="str">
        <f t="shared" si="91"/>
        <v/>
      </c>
      <c r="Q1939" s="38" t="s">
        <v>450</v>
      </c>
      <c r="R1939" s="38" t="str" cm="1">
        <f t="array" ref="R1939">_xlfn.XLOOKUP(Q1939,INDEX(Flettilisti,,1),INDEX(Flettilisti,,2),,0)</f>
        <v>Vantar flokkun</v>
      </c>
      <c r="S1939" s="38" t="str">
        <f>IF(ISBLANK(N1939),"",IF(N1939&lt;Gögn!$J$2,Gögn!$K$2,IF(N1939&gt;Gögn!$J$4,Gögn!$K$4,Gögn!$K$3)))</f>
        <v/>
      </c>
      <c r="T1939" s="49" t="str" cm="1">
        <f t="array" aca="1" ref="T1939" ca="1">IF(ISBLANK(B1939),"",IF(R1939="Styrkhæft",_xlfn.XLOOKUP(S1939,Vegalengdir[Texti],INDIRECT("Vegalengdir["&amp;'Upplýsingar um umsækjanda'!$B$10&amp;"]"),0%,0)))</f>
        <v/>
      </c>
      <c r="U1939" s="72" t="str">
        <f t="shared" si="92"/>
        <v/>
      </c>
    </row>
    <row r="1940" spans="1:21" x14ac:dyDescent="0.25">
      <c r="A1940" s="53">
        <f t="shared" si="90"/>
        <v>1939</v>
      </c>
      <c r="B1940" s="55"/>
      <c r="C1940" s="56"/>
      <c r="D1940" s="55"/>
      <c r="E1940" s="55"/>
      <c r="F1940" s="55"/>
      <c r="G1940" s="55"/>
      <c r="H1940" s="57"/>
      <c r="I1940" s="55"/>
      <c r="J1940" s="55"/>
      <c r="K1940" s="55"/>
      <c r="L1940" s="55"/>
      <c r="M1940" s="55"/>
      <c r="N1940" s="57"/>
      <c r="O1940" s="57" t="str">
        <f t="shared" si="91"/>
        <v/>
      </c>
      <c r="Q1940" s="38" t="s">
        <v>450</v>
      </c>
      <c r="R1940" s="38" t="str" cm="1">
        <f t="array" ref="R1940">_xlfn.XLOOKUP(Q1940,INDEX(Flettilisti,,1),INDEX(Flettilisti,,2),,0)</f>
        <v>Vantar flokkun</v>
      </c>
      <c r="S1940" s="38" t="str">
        <f>IF(ISBLANK(N1940),"",IF(N1940&lt;Gögn!$J$2,Gögn!$K$2,IF(N1940&gt;Gögn!$J$4,Gögn!$K$4,Gögn!$K$3)))</f>
        <v/>
      </c>
      <c r="T1940" s="49" t="str" cm="1">
        <f t="array" aca="1" ref="T1940" ca="1">IF(ISBLANK(B1940),"",IF(R1940="Styrkhæft",_xlfn.XLOOKUP(S1940,Vegalengdir[Texti],INDIRECT("Vegalengdir["&amp;'Upplýsingar um umsækjanda'!$B$10&amp;"]"),0%,0)))</f>
        <v/>
      </c>
      <c r="U1940" s="72" t="str">
        <f t="shared" si="92"/>
        <v/>
      </c>
    </row>
    <row r="1941" spans="1:21" x14ac:dyDescent="0.25">
      <c r="A1941" s="53">
        <f t="shared" si="90"/>
        <v>1940</v>
      </c>
      <c r="B1941" s="55"/>
      <c r="C1941" s="56"/>
      <c r="D1941" s="55"/>
      <c r="E1941" s="55"/>
      <c r="F1941" s="55"/>
      <c r="G1941" s="55"/>
      <c r="H1941" s="57"/>
      <c r="I1941" s="55"/>
      <c r="J1941" s="55"/>
      <c r="K1941" s="55"/>
      <c r="L1941" s="55"/>
      <c r="M1941" s="55"/>
      <c r="N1941" s="57"/>
      <c r="O1941" s="57" t="str">
        <f t="shared" si="91"/>
        <v/>
      </c>
      <c r="Q1941" s="38" t="s">
        <v>450</v>
      </c>
      <c r="R1941" s="38" t="str" cm="1">
        <f t="array" ref="R1941">_xlfn.XLOOKUP(Q1941,INDEX(Flettilisti,,1),INDEX(Flettilisti,,2),,0)</f>
        <v>Vantar flokkun</v>
      </c>
      <c r="S1941" s="38" t="str">
        <f>IF(ISBLANK(N1941),"",IF(N1941&lt;Gögn!$J$2,Gögn!$K$2,IF(N1941&gt;Gögn!$J$4,Gögn!$K$4,Gögn!$K$3)))</f>
        <v/>
      </c>
      <c r="T1941" s="49" t="str" cm="1">
        <f t="array" aca="1" ref="T1941" ca="1">IF(ISBLANK(B1941),"",IF(R1941="Styrkhæft",_xlfn.XLOOKUP(S1941,Vegalengdir[Texti],INDIRECT("Vegalengdir["&amp;'Upplýsingar um umsækjanda'!$B$10&amp;"]"),0%,0)))</f>
        <v/>
      </c>
      <c r="U1941" s="72" t="str">
        <f t="shared" si="92"/>
        <v/>
      </c>
    </row>
    <row r="1942" spans="1:21" x14ac:dyDescent="0.25">
      <c r="A1942" s="53">
        <f t="shared" si="90"/>
        <v>1941</v>
      </c>
      <c r="B1942" s="55"/>
      <c r="C1942" s="56"/>
      <c r="D1942" s="55"/>
      <c r="E1942" s="55"/>
      <c r="F1942" s="55"/>
      <c r="G1942" s="55"/>
      <c r="H1942" s="57"/>
      <c r="I1942" s="55"/>
      <c r="J1942" s="55"/>
      <c r="K1942" s="55"/>
      <c r="L1942" s="55"/>
      <c r="M1942" s="55"/>
      <c r="N1942" s="57"/>
      <c r="O1942" s="57" t="str">
        <f t="shared" si="91"/>
        <v/>
      </c>
      <c r="Q1942" s="38" t="s">
        <v>450</v>
      </c>
      <c r="R1942" s="38" t="str" cm="1">
        <f t="array" ref="R1942">_xlfn.XLOOKUP(Q1942,INDEX(Flettilisti,,1),INDEX(Flettilisti,,2),,0)</f>
        <v>Vantar flokkun</v>
      </c>
      <c r="S1942" s="38" t="str">
        <f>IF(ISBLANK(N1942),"",IF(N1942&lt;Gögn!$J$2,Gögn!$K$2,IF(N1942&gt;Gögn!$J$4,Gögn!$K$4,Gögn!$K$3)))</f>
        <v/>
      </c>
      <c r="T1942" s="49" t="str" cm="1">
        <f t="array" aca="1" ref="T1942" ca="1">IF(ISBLANK(B1942),"",IF(R1942="Styrkhæft",_xlfn.XLOOKUP(S1942,Vegalengdir[Texti],INDIRECT("Vegalengdir["&amp;'Upplýsingar um umsækjanda'!$B$10&amp;"]"),0%,0)))</f>
        <v/>
      </c>
      <c r="U1942" s="72" t="str">
        <f t="shared" si="92"/>
        <v/>
      </c>
    </row>
    <row r="1943" spans="1:21" x14ac:dyDescent="0.25">
      <c r="A1943" s="53">
        <f t="shared" si="90"/>
        <v>1942</v>
      </c>
      <c r="B1943" s="55"/>
      <c r="C1943" s="56"/>
      <c r="D1943" s="55"/>
      <c r="E1943" s="55"/>
      <c r="F1943" s="55"/>
      <c r="G1943" s="55"/>
      <c r="H1943" s="57"/>
      <c r="I1943" s="55"/>
      <c r="J1943" s="55"/>
      <c r="K1943" s="55"/>
      <c r="L1943" s="55"/>
      <c r="M1943" s="55"/>
      <c r="N1943" s="57"/>
      <c r="O1943" s="57" t="str">
        <f t="shared" si="91"/>
        <v/>
      </c>
      <c r="Q1943" s="38" t="s">
        <v>450</v>
      </c>
      <c r="R1943" s="38" t="str" cm="1">
        <f t="array" ref="R1943">_xlfn.XLOOKUP(Q1943,INDEX(Flettilisti,,1),INDEX(Flettilisti,,2),,0)</f>
        <v>Vantar flokkun</v>
      </c>
      <c r="S1943" s="38" t="str">
        <f>IF(ISBLANK(N1943),"",IF(N1943&lt;Gögn!$J$2,Gögn!$K$2,IF(N1943&gt;Gögn!$J$4,Gögn!$K$4,Gögn!$K$3)))</f>
        <v/>
      </c>
      <c r="T1943" s="49" t="str" cm="1">
        <f t="array" aca="1" ref="T1943" ca="1">IF(ISBLANK(B1943),"",IF(R1943="Styrkhæft",_xlfn.XLOOKUP(S1943,Vegalengdir[Texti],INDIRECT("Vegalengdir["&amp;'Upplýsingar um umsækjanda'!$B$10&amp;"]"),0%,0)))</f>
        <v/>
      </c>
      <c r="U1943" s="72" t="str">
        <f t="shared" si="92"/>
        <v/>
      </c>
    </row>
    <row r="1944" spans="1:21" x14ac:dyDescent="0.25">
      <c r="A1944" s="53">
        <f t="shared" si="90"/>
        <v>1943</v>
      </c>
      <c r="B1944" s="55"/>
      <c r="C1944" s="56"/>
      <c r="D1944" s="55"/>
      <c r="E1944" s="55"/>
      <c r="F1944" s="55"/>
      <c r="G1944" s="55"/>
      <c r="H1944" s="57"/>
      <c r="I1944" s="55"/>
      <c r="J1944" s="55"/>
      <c r="K1944" s="55"/>
      <c r="L1944" s="55"/>
      <c r="M1944" s="55"/>
      <c r="N1944" s="57"/>
      <c r="O1944" s="57" t="str">
        <f t="shared" si="91"/>
        <v/>
      </c>
      <c r="Q1944" s="38" t="s">
        <v>450</v>
      </c>
      <c r="R1944" s="38" t="str" cm="1">
        <f t="array" ref="R1944">_xlfn.XLOOKUP(Q1944,INDEX(Flettilisti,,1),INDEX(Flettilisti,,2),,0)</f>
        <v>Vantar flokkun</v>
      </c>
      <c r="S1944" s="38" t="str">
        <f>IF(ISBLANK(N1944),"",IF(N1944&lt;Gögn!$J$2,Gögn!$K$2,IF(N1944&gt;Gögn!$J$4,Gögn!$K$4,Gögn!$K$3)))</f>
        <v/>
      </c>
      <c r="T1944" s="49" t="str" cm="1">
        <f t="array" aca="1" ref="T1944" ca="1">IF(ISBLANK(B1944),"",IF(R1944="Styrkhæft",_xlfn.XLOOKUP(S1944,Vegalengdir[Texti],INDIRECT("Vegalengdir["&amp;'Upplýsingar um umsækjanda'!$B$10&amp;"]"),0%,0)))</f>
        <v/>
      </c>
      <c r="U1944" s="72" t="str">
        <f t="shared" si="92"/>
        <v/>
      </c>
    </row>
    <row r="1945" spans="1:21" x14ac:dyDescent="0.25">
      <c r="A1945" s="53">
        <f t="shared" si="90"/>
        <v>1944</v>
      </c>
      <c r="B1945" s="55"/>
      <c r="C1945" s="56"/>
      <c r="D1945" s="55"/>
      <c r="E1945" s="55"/>
      <c r="F1945" s="55"/>
      <c r="G1945" s="55"/>
      <c r="H1945" s="57"/>
      <c r="I1945" s="55"/>
      <c r="J1945" s="55"/>
      <c r="K1945" s="55"/>
      <c r="L1945" s="55"/>
      <c r="M1945" s="55"/>
      <c r="N1945" s="57"/>
      <c r="O1945" s="57" t="str">
        <f t="shared" si="91"/>
        <v/>
      </c>
      <c r="Q1945" s="38" t="s">
        <v>450</v>
      </c>
      <c r="R1945" s="38" t="str" cm="1">
        <f t="array" ref="R1945">_xlfn.XLOOKUP(Q1945,INDEX(Flettilisti,,1),INDEX(Flettilisti,,2),,0)</f>
        <v>Vantar flokkun</v>
      </c>
      <c r="S1945" s="38" t="str">
        <f>IF(ISBLANK(N1945),"",IF(N1945&lt;Gögn!$J$2,Gögn!$K$2,IF(N1945&gt;Gögn!$J$4,Gögn!$K$4,Gögn!$K$3)))</f>
        <v/>
      </c>
      <c r="T1945" s="49" t="str" cm="1">
        <f t="array" aca="1" ref="T1945" ca="1">IF(ISBLANK(B1945),"",IF(R1945="Styrkhæft",_xlfn.XLOOKUP(S1945,Vegalengdir[Texti],INDIRECT("Vegalengdir["&amp;'Upplýsingar um umsækjanda'!$B$10&amp;"]"),0%,0)))</f>
        <v/>
      </c>
      <c r="U1945" s="72" t="str">
        <f t="shared" si="92"/>
        <v/>
      </c>
    </row>
    <row r="1946" spans="1:21" x14ac:dyDescent="0.25">
      <c r="A1946" s="53">
        <f t="shared" si="90"/>
        <v>1945</v>
      </c>
      <c r="B1946" s="55"/>
      <c r="C1946" s="56"/>
      <c r="D1946" s="55"/>
      <c r="E1946" s="55"/>
      <c r="F1946" s="55"/>
      <c r="G1946" s="55"/>
      <c r="H1946" s="57"/>
      <c r="I1946" s="55"/>
      <c r="J1946" s="55"/>
      <c r="K1946" s="55"/>
      <c r="L1946" s="55"/>
      <c r="M1946" s="55"/>
      <c r="N1946" s="57"/>
      <c r="O1946" s="57" t="str">
        <f t="shared" si="91"/>
        <v/>
      </c>
      <c r="Q1946" s="38" t="s">
        <v>450</v>
      </c>
      <c r="R1946" s="38" t="str" cm="1">
        <f t="array" ref="R1946">_xlfn.XLOOKUP(Q1946,INDEX(Flettilisti,,1),INDEX(Flettilisti,,2),,0)</f>
        <v>Vantar flokkun</v>
      </c>
      <c r="S1946" s="38" t="str">
        <f>IF(ISBLANK(N1946),"",IF(N1946&lt;Gögn!$J$2,Gögn!$K$2,IF(N1946&gt;Gögn!$J$4,Gögn!$K$4,Gögn!$K$3)))</f>
        <v/>
      </c>
      <c r="T1946" s="49" t="str" cm="1">
        <f t="array" aca="1" ref="T1946" ca="1">IF(ISBLANK(B1946),"",IF(R1946="Styrkhæft",_xlfn.XLOOKUP(S1946,Vegalengdir[Texti],INDIRECT("Vegalengdir["&amp;'Upplýsingar um umsækjanda'!$B$10&amp;"]"),0%,0)))</f>
        <v/>
      </c>
      <c r="U1946" s="72" t="str">
        <f t="shared" si="92"/>
        <v/>
      </c>
    </row>
    <row r="1947" spans="1:21" x14ac:dyDescent="0.25">
      <c r="A1947" s="53">
        <f t="shared" si="90"/>
        <v>1946</v>
      </c>
      <c r="B1947" s="55"/>
      <c r="C1947" s="56"/>
      <c r="D1947" s="55"/>
      <c r="E1947" s="55"/>
      <c r="F1947" s="55"/>
      <c r="G1947" s="55"/>
      <c r="H1947" s="57"/>
      <c r="I1947" s="55"/>
      <c r="J1947" s="55"/>
      <c r="K1947" s="55"/>
      <c r="L1947" s="55"/>
      <c r="M1947" s="55"/>
      <c r="N1947" s="57"/>
      <c r="O1947" s="57" t="str">
        <f t="shared" si="91"/>
        <v/>
      </c>
      <c r="Q1947" s="38" t="s">
        <v>450</v>
      </c>
      <c r="R1947" s="38" t="str" cm="1">
        <f t="array" ref="R1947">_xlfn.XLOOKUP(Q1947,INDEX(Flettilisti,,1),INDEX(Flettilisti,,2),,0)</f>
        <v>Vantar flokkun</v>
      </c>
      <c r="S1947" s="38" t="str">
        <f>IF(ISBLANK(N1947),"",IF(N1947&lt;Gögn!$J$2,Gögn!$K$2,IF(N1947&gt;Gögn!$J$4,Gögn!$K$4,Gögn!$K$3)))</f>
        <v/>
      </c>
      <c r="T1947" s="49" t="str" cm="1">
        <f t="array" aca="1" ref="T1947" ca="1">IF(ISBLANK(B1947),"",IF(R1947="Styrkhæft",_xlfn.XLOOKUP(S1947,Vegalengdir[Texti],INDIRECT("Vegalengdir["&amp;'Upplýsingar um umsækjanda'!$B$10&amp;"]"),0%,0)))</f>
        <v/>
      </c>
      <c r="U1947" s="72" t="str">
        <f t="shared" si="92"/>
        <v/>
      </c>
    </row>
    <row r="1948" spans="1:21" x14ac:dyDescent="0.25">
      <c r="A1948" s="53">
        <f t="shared" si="90"/>
        <v>1947</v>
      </c>
      <c r="B1948" s="55"/>
      <c r="C1948" s="56"/>
      <c r="D1948" s="55"/>
      <c r="E1948" s="55"/>
      <c r="F1948" s="55"/>
      <c r="G1948" s="55"/>
      <c r="H1948" s="57"/>
      <c r="I1948" s="55"/>
      <c r="J1948" s="55"/>
      <c r="K1948" s="55"/>
      <c r="L1948" s="55"/>
      <c r="M1948" s="55"/>
      <c r="N1948" s="57"/>
      <c r="O1948" s="57" t="str">
        <f t="shared" si="91"/>
        <v/>
      </c>
      <c r="Q1948" s="38" t="s">
        <v>450</v>
      </c>
      <c r="R1948" s="38" t="str" cm="1">
        <f t="array" ref="R1948">_xlfn.XLOOKUP(Q1948,INDEX(Flettilisti,,1),INDEX(Flettilisti,,2),,0)</f>
        <v>Vantar flokkun</v>
      </c>
      <c r="S1948" s="38" t="str">
        <f>IF(ISBLANK(N1948),"",IF(N1948&lt;Gögn!$J$2,Gögn!$K$2,IF(N1948&gt;Gögn!$J$4,Gögn!$K$4,Gögn!$K$3)))</f>
        <v/>
      </c>
      <c r="T1948" s="49" t="str" cm="1">
        <f t="array" aca="1" ref="T1948" ca="1">IF(ISBLANK(B1948),"",IF(R1948="Styrkhæft",_xlfn.XLOOKUP(S1948,Vegalengdir[Texti],INDIRECT("Vegalengdir["&amp;'Upplýsingar um umsækjanda'!$B$10&amp;"]"),0%,0)))</f>
        <v/>
      </c>
      <c r="U1948" s="72" t="str">
        <f t="shared" si="92"/>
        <v/>
      </c>
    </row>
    <row r="1949" spans="1:21" x14ac:dyDescent="0.25">
      <c r="A1949" s="53">
        <f t="shared" si="90"/>
        <v>1948</v>
      </c>
      <c r="B1949" s="55"/>
      <c r="C1949" s="56"/>
      <c r="D1949" s="55"/>
      <c r="E1949" s="55"/>
      <c r="F1949" s="55"/>
      <c r="G1949" s="55"/>
      <c r="H1949" s="57"/>
      <c r="I1949" s="55"/>
      <c r="J1949" s="55"/>
      <c r="K1949" s="55"/>
      <c r="L1949" s="55"/>
      <c r="M1949" s="55"/>
      <c r="N1949" s="57"/>
      <c r="O1949" s="57" t="str">
        <f t="shared" si="91"/>
        <v/>
      </c>
      <c r="Q1949" s="38" t="s">
        <v>450</v>
      </c>
      <c r="R1949" s="38" t="str" cm="1">
        <f t="array" ref="R1949">_xlfn.XLOOKUP(Q1949,INDEX(Flettilisti,,1),INDEX(Flettilisti,,2),,0)</f>
        <v>Vantar flokkun</v>
      </c>
      <c r="S1949" s="38" t="str">
        <f>IF(ISBLANK(N1949),"",IF(N1949&lt;Gögn!$J$2,Gögn!$K$2,IF(N1949&gt;Gögn!$J$4,Gögn!$K$4,Gögn!$K$3)))</f>
        <v/>
      </c>
      <c r="T1949" s="49" t="str" cm="1">
        <f t="array" aca="1" ref="T1949" ca="1">IF(ISBLANK(B1949),"",IF(R1949="Styrkhæft",_xlfn.XLOOKUP(S1949,Vegalengdir[Texti],INDIRECT("Vegalengdir["&amp;'Upplýsingar um umsækjanda'!$B$10&amp;"]"),0%,0)))</f>
        <v/>
      </c>
      <c r="U1949" s="72" t="str">
        <f t="shared" si="92"/>
        <v/>
      </c>
    </row>
    <row r="1950" spans="1:21" x14ac:dyDescent="0.25">
      <c r="A1950" s="53">
        <f t="shared" si="90"/>
        <v>1949</v>
      </c>
      <c r="B1950" s="55"/>
      <c r="C1950" s="56"/>
      <c r="D1950" s="55"/>
      <c r="E1950" s="55"/>
      <c r="F1950" s="55"/>
      <c r="G1950" s="55"/>
      <c r="H1950" s="57"/>
      <c r="I1950" s="55"/>
      <c r="J1950" s="55"/>
      <c r="K1950" s="55"/>
      <c r="L1950" s="55"/>
      <c r="M1950" s="55"/>
      <c r="N1950" s="57"/>
      <c r="O1950" s="57" t="str">
        <f t="shared" si="91"/>
        <v/>
      </c>
      <c r="Q1950" s="38" t="s">
        <v>450</v>
      </c>
      <c r="R1950" s="38" t="str" cm="1">
        <f t="array" ref="R1950">_xlfn.XLOOKUP(Q1950,INDEX(Flettilisti,,1),INDEX(Flettilisti,,2),,0)</f>
        <v>Vantar flokkun</v>
      </c>
      <c r="S1950" s="38" t="str">
        <f>IF(ISBLANK(N1950),"",IF(N1950&lt;Gögn!$J$2,Gögn!$K$2,IF(N1950&gt;Gögn!$J$4,Gögn!$K$4,Gögn!$K$3)))</f>
        <v/>
      </c>
      <c r="T1950" s="49" t="str" cm="1">
        <f t="array" aca="1" ref="T1950" ca="1">IF(ISBLANK(B1950),"",IF(R1950="Styrkhæft",_xlfn.XLOOKUP(S1950,Vegalengdir[Texti],INDIRECT("Vegalengdir["&amp;'Upplýsingar um umsækjanda'!$B$10&amp;"]"),0%,0)))</f>
        <v/>
      </c>
      <c r="U1950" s="72" t="str">
        <f t="shared" si="92"/>
        <v/>
      </c>
    </row>
    <row r="1951" spans="1:21" x14ac:dyDescent="0.25">
      <c r="A1951" s="53">
        <f t="shared" si="90"/>
        <v>1950</v>
      </c>
      <c r="B1951" s="55"/>
      <c r="C1951" s="56"/>
      <c r="D1951" s="55"/>
      <c r="E1951" s="55"/>
      <c r="F1951" s="55"/>
      <c r="G1951" s="55"/>
      <c r="H1951" s="57"/>
      <c r="I1951" s="55"/>
      <c r="J1951" s="55"/>
      <c r="K1951" s="55"/>
      <c r="L1951" s="55"/>
      <c r="M1951" s="55"/>
      <c r="N1951" s="57"/>
      <c r="O1951" s="57" t="str">
        <f t="shared" si="91"/>
        <v/>
      </c>
      <c r="Q1951" s="38" t="s">
        <v>450</v>
      </c>
      <c r="R1951" s="38" t="str" cm="1">
        <f t="array" ref="R1951">_xlfn.XLOOKUP(Q1951,INDEX(Flettilisti,,1),INDEX(Flettilisti,,2),,0)</f>
        <v>Vantar flokkun</v>
      </c>
      <c r="S1951" s="38" t="str">
        <f>IF(ISBLANK(N1951),"",IF(N1951&lt;Gögn!$J$2,Gögn!$K$2,IF(N1951&gt;Gögn!$J$4,Gögn!$K$4,Gögn!$K$3)))</f>
        <v/>
      </c>
      <c r="T1951" s="49" t="str" cm="1">
        <f t="array" aca="1" ref="T1951" ca="1">IF(ISBLANK(B1951),"",IF(R1951="Styrkhæft",_xlfn.XLOOKUP(S1951,Vegalengdir[Texti],INDIRECT("Vegalengdir["&amp;'Upplýsingar um umsækjanda'!$B$10&amp;"]"),0%,0)))</f>
        <v/>
      </c>
      <c r="U1951" s="72" t="str">
        <f t="shared" si="92"/>
        <v/>
      </c>
    </row>
    <row r="1952" spans="1:21" x14ac:dyDescent="0.25">
      <c r="A1952" s="53">
        <f t="shared" si="90"/>
        <v>1951</v>
      </c>
      <c r="B1952" s="55"/>
      <c r="C1952" s="56"/>
      <c r="D1952" s="55"/>
      <c r="E1952" s="55"/>
      <c r="F1952" s="55"/>
      <c r="G1952" s="55"/>
      <c r="H1952" s="57"/>
      <c r="I1952" s="55"/>
      <c r="J1952" s="55"/>
      <c r="K1952" s="55"/>
      <c r="L1952" s="55"/>
      <c r="M1952" s="55"/>
      <c r="N1952" s="57"/>
      <c r="O1952" s="57" t="str">
        <f t="shared" si="91"/>
        <v/>
      </c>
      <c r="Q1952" s="38" t="s">
        <v>450</v>
      </c>
      <c r="R1952" s="38" t="str" cm="1">
        <f t="array" ref="R1952">_xlfn.XLOOKUP(Q1952,INDEX(Flettilisti,,1),INDEX(Flettilisti,,2),,0)</f>
        <v>Vantar flokkun</v>
      </c>
      <c r="S1952" s="38" t="str">
        <f>IF(ISBLANK(N1952),"",IF(N1952&lt;Gögn!$J$2,Gögn!$K$2,IF(N1952&gt;Gögn!$J$4,Gögn!$K$4,Gögn!$K$3)))</f>
        <v/>
      </c>
      <c r="T1952" s="49" t="str" cm="1">
        <f t="array" aca="1" ref="T1952" ca="1">IF(ISBLANK(B1952),"",IF(R1952="Styrkhæft",_xlfn.XLOOKUP(S1952,Vegalengdir[Texti],INDIRECT("Vegalengdir["&amp;'Upplýsingar um umsækjanda'!$B$10&amp;"]"),0%,0)))</f>
        <v/>
      </c>
      <c r="U1952" s="72" t="str">
        <f t="shared" si="92"/>
        <v/>
      </c>
    </row>
    <row r="1953" spans="1:21" x14ac:dyDescent="0.25">
      <c r="A1953" s="53">
        <f t="shared" si="90"/>
        <v>1952</v>
      </c>
      <c r="B1953" s="55"/>
      <c r="C1953" s="56"/>
      <c r="D1953" s="55"/>
      <c r="E1953" s="55"/>
      <c r="F1953" s="55"/>
      <c r="G1953" s="55"/>
      <c r="H1953" s="57"/>
      <c r="I1953" s="55"/>
      <c r="J1953" s="55"/>
      <c r="K1953" s="55"/>
      <c r="L1953" s="55"/>
      <c r="M1953" s="55"/>
      <c r="N1953" s="57"/>
      <c r="O1953" s="57" t="str">
        <f t="shared" si="91"/>
        <v/>
      </c>
      <c r="Q1953" s="38" t="s">
        <v>450</v>
      </c>
      <c r="R1953" s="38" t="str" cm="1">
        <f t="array" ref="R1953">_xlfn.XLOOKUP(Q1953,INDEX(Flettilisti,,1),INDEX(Flettilisti,,2),,0)</f>
        <v>Vantar flokkun</v>
      </c>
      <c r="S1953" s="38" t="str">
        <f>IF(ISBLANK(N1953),"",IF(N1953&lt;Gögn!$J$2,Gögn!$K$2,IF(N1953&gt;Gögn!$J$4,Gögn!$K$4,Gögn!$K$3)))</f>
        <v/>
      </c>
      <c r="T1953" s="49" t="str" cm="1">
        <f t="array" aca="1" ref="T1953" ca="1">IF(ISBLANK(B1953),"",IF(R1953="Styrkhæft",_xlfn.XLOOKUP(S1953,Vegalengdir[Texti],INDIRECT("Vegalengdir["&amp;'Upplýsingar um umsækjanda'!$B$10&amp;"]"),0%,0)))</f>
        <v/>
      </c>
      <c r="U1953" s="72" t="str">
        <f t="shared" si="92"/>
        <v/>
      </c>
    </row>
    <row r="1954" spans="1:21" x14ac:dyDescent="0.25">
      <c r="A1954" s="53">
        <f t="shared" si="90"/>
        <v>1953</v>
      </c>
      <c r="B1954" s="55"/>
      <c r="C1954" s="56"/>
      <c r="D1954" s="55"/>
      <c r="E1954" s="55"/>
      <c r="F1954" s="55"/>
      <c r="G1954" s="55"/>
      <c r="H1954" s="57"/>
      <c r="I1954" s="55"/>
      <c r="J1954" s="55"/>
      <c r="K1954" s="55"/>
      <c r="L1954" s="55"/>
      <c r="M1954" s="55"/>
      <c r="N1954" s="57"/>
      <c r="O1954" s="57" t="str">
        <f t="shared" si="91"/>
        <v/>
      </c>
      <c r="Q1954" s="38" t="s">
        <v>450</v>
      </c>
      <c r="R1954" s="38" t="str" cm="1">
        <f t="array" ref="R1954">_xlfn.XLOOKUP(Q1954,INDEX(Flettilisti,,1),INDEX(Flettilisti,,2),,0)</f>
        <v>Vantar flokkun</v>
      </c>
      <c r="S1954" s="38" t="str">
        <f>IF(ISBLANK(N1954),"",IF(N1954&lt;Gögn!$J$2,Gögn!$K$2,IF(N1954&gt;Gögn!$J$4,Gögn!$K$4,Gögn!$K$3)))</f>
        <v/>
      </c>
      <c r="T1954" s="49" t="str" cm="1">
        <f t="array" aca="1" ref="T1954" ca="1">IF(ISBLANK(B1954),"",IF(R1954="Styrkhæft",_xlfn.XLOOKUP(S1954,Vegalengdir[Texti],INDIRECT("Vegalengdir["&amp;'Upplýsingar um umsækjanda'!$B$10&amp;"]"),0%,0)))</f>
        <v/>
      </c>
      <c r="U1954" s="72" t="str">
        <f t="shared" si="92"/>
        <v/>
      </c>
    </row>
    <row r="1955" spans="1:21" x14ac:dyDescent="0.25">
      <c r="A1955" s="53">
        <f t="shared" si="90"/>
        <v>1954</v>
      </c>
      <c r="B1955" s="55"/>
      <c r="C1955" s="56"/>
      <c r="D1955" s="55"/>
      <c r="E1955" s="55"/>
      <c r="F1955" s="55"/>
      <c r="G1955" s="55"/>
      <c r="H1955" s="57"/>
      <c r="I1955" s="55"/>
      <c r="J1955" s="55"/>
      <c r="K1955" s="55"/>
      <c r="L1955" s="55"/>
      <c r="M1955" s="55"/>
      <c r="N1955" s="57"/>
      <c r="O1955" s="57" t="str">
        <f t="shared" si="91"/>
        <v/>
      </c>
      <c r="Q1955" s="38" t="s">
        <v>450</v>
      </c>
      <c r="R1955" s="38" t="str" cm="1">
        <f t="array" ref="R1955">_xlfn.XLOOKUP(Q1955,INDEX(Flettilisti,,1),INDEX(Flettilisti,,2),,0)</f>
        <v>Vantar flokkun</v>
      </c>
      <c r="S1955" s="38" t="str">
        <f>IF(ISBLANK(N1955),"",IF(N1955&lt;Gögn!$J$2,Gögn!$K$2,IF(N1955&gt;Gögn!$J$4,Gögn!$K$4,Gögn!$K$3)))</f>
        <v/>
      </c>
      <c r="T1955" s="49" t="str" cm="1">
        <f t="array" aca="1" ref="T1955" ca="1">IF(ISBLANK(B1955),"",IF(R1955="Styrkhæft",_xlfn.XLOOKUP(S1955,Vegalengdir[Texti],INDIRECT("Vegalengdir["&amp;'Upplýsingar um umsækjanda'!$B$10&amp;"]"),0%,0)))</f>
        <v/>
      </c>
      <c r="U1955" s="72" t="str">
        <f t="shared" si="92"/>
        <v/>
      </c>
    </row>
    <row r="1956" spans="1:21" x14ac:dyDescent="0.25">
      <c r="A1956" s="53">
        <f t="shared" si="90"/>
        <v>1955</v>
      </c>
      <c r="B1956" s="55"/>
      <c r="C1956" s="56"/>
      <c r="D1956" s="55"/>
      <c r="E1956" s="55"/>
      <c r="F1956" s="55"/>
      <c r="G1956" s="55"/>
      <c r="H1956" s="57"/>
      <c r="I1956" s="55"/>
      <c r="J1956" s="55"/>
      <c r="K1956" s="55"/>
      <c r="L1956" s="55"/>
      <c r="M1956" s="55"/>
      <c r="N1956" s="57"/>
      <c r="O1956" s="57" t="str">
        <f t="shared" si="91"/>
        <v/>
      </c>
      <c r="Q1956" s="38" t="s">
        <v>450</v>
      </c>
      <c r="R1956" s="38" t="str" cm="1">
        <f t="array" ref="R1956">_xlfn.XLOOKUP(Q1956,INDEX(Flettilisti,,1),INDEX(Flettilisti,,2),,0)</f>
        <v>Vantar flokkun</v>
      </c>
      <c r="S1956" s="38" t="str">
        <f>IF(ISBLANK(N1956),"",IF(N1956&lt;Gögn!$J$2,Gögn!$K$2,IF(N1956&gt;Gögn!$J$4,Gögn!$K$4,Gögn!$K$3)))</f>
        <v/>
      </c>
      <c r="T1956" s="49" t="str" cm="1">
        <f t="array" aca="1" ref="T1956" ca="1">IF(ISBLANK(B1956),"",IF(R1956="Styrkhæft",_xlfn.XLOOKUP(S1956,Vegalengdir[Texti],INDIRECT("Vegalengdir["&amp;'Upplýsingar um umsækjanda'!$B$10&amp;"]"),0%,0)))</f>
        <v/>
      </c>
      <c r="U1956" s="72" t="str">
        <f t="shared" si="92"/>
        <v/>
      </c>
    </row>
    <row r="1957" spans="1:21" x14ac:dyDescent="0.25">
      <c r="A1957" s="53">
        <f t="shared" si="90"/>
        <v>1956</v>
      </c>
      <c r="B1957" s="55"/>
      <c r="C1957" s="56"/>
      <c r="D1957" s="55"/>
      <c r="E1957" s="55"/>
      <c r="F1957" s="55"/>
      <c r="G1957" s="55"/>
      <c r="H1957" s="57"/>
      <c r="I1957" s="55"/>
      <c r="J1957" s="55"/>
      <c r="K1957" s="55"/>
      <c r="L1957" s="55"/>
      <c r="M1957" s="55"/>
      <c r="N1957" s="57"/>
      <c r="O1957" s="57" t="str">
        <f t="shared" si="91"/>
        <v/>
      </c>
      <c r="Q1957" s="38" t="s">
        <v>450</v>
      </c>
      <c r="R1957" s="38" t="str" cm="1">
        <f t="array" ref="R1957">_xlfn.XLOOKUP(Q1957,INDEX(Flettilisti,,1),INDEX(Flettilisti,,2),,0)</f>
        <v>Vantar flokkun</v>
      </c>
      <c r="S1957" s="38" t="str">
        <f>IF(ISBLANK(N1957),"",IF(N1957&lt;Gögn!$J$2,Gögn!$K$2,IF(N1957&gt;Gögn!$J$4,Gögn!$K$4,Gögn!$K$3)))</f>
        <v/>
      </c>
      <c r="T1957" s="49" t="str" cm="1">
        <f t="array" aca="1" ref="T1957" ca="1">IF(ISBLANK(B1957),"",IF(R1957="Styrkhæft",_xlfn.XLOOKUP(S1957,Vegalengdir[Texti],INDIRECT("Vegalengdir["&amp;'Upplýsingar um umsækjanda'!$B$10&amp;"]"),0%,0)))</f>
        <v/>
      </c>
      <c r="U1957" s="72" t="str">
        <f t="shared" si="92"/>
        <v/>
      </c>
    </row>
    <row r="1958" spans="1:21" x14ac:dyDescent="0.25">
      <c r="A1958" s="53">
        <f t="shared" si="90"/>
        <v>1957</v>
      </c>
      <c r="B1958" s="55"/>
      <c r="C1958" s="56"/>
      <c r="D1958" s="55"/>
      <c r="E1958" s="55"/>
      <c r="F1958" s="55"/>
      <c r="G1958" s="55"/>
      <c r="H1958" s="57"/>
      <c r="I1958" s="55"/>
      <c r="J1958" s="55"/>
      <c r="K1958" s="55"/>
      <c r="L1958" s="55"/>
      <c r="M1958" s="55"/>
      <c r="N1958" s="57"/>
      <c r="O1958" s="57" t="str">
        <f t="shared" si="91"/>
        <v/>
      </c>
      <c r="Q1958" s="38" t="s">
        <v>450</v>
      </c>
      <c r="R1958" s="38" t="str" cm="1">
        <f t="array" ref="R1958">_xlfn.XLOOKUP(Q1958,INDEX(Flettilisti,,1),INDEX(Flettilisti,,2),,0)</f>
        <v>Vantar flokkun</v>
      </c>
      <c r="S1958" s="38" t="str">
        <f>IF(ISBLANK(N1958),"",IF(N1958&lt;Gögn!$J$2,Gögn!$K$2,IF(N1958&gt;Gögn!$J$4,Gögn!$K$4,Gögn!$K$3)))</f>
        <v/>
      </c>
      <c r="T1958" s="49" t="str" cm="1">
        <f t="array" aca="1" ref="T1958" ca="1">IF(ISBLANK(B1958),"",IF(R1958="Styrkhæft",_xlfn.XLOOKUP(S1958,Vegalengdir[Texti],INDIRECT("Vegalengdir["&amp;'Upplýsingar um umsækjanda'!$B$10&amp;"]"),0%,0)))</f>
        <v/>
      </c>
      <c r="U1958" s="72" t="str">
        <f t="shared" si="92"/>
        <v/>
      </c>
    </row>
    <row r="1959" spans="1:21" x14ac:dyDescent="0.25">
      <c r="A1959" s="53">
        <f t="shared" si="90"/>
        <v>1958</v>
      </c>
      <c r="B1959" s="55"/>
      <c r="C1959" s="56"/>
      <c r="D1959" s="55"/>
      <c r="E1959" s="55"/>
      <c r="F1959" s="55"/>
      <c r="G1959" s="55"/>
      <c r="H1959" s="57"/>
      <c r="I1959" s="55"/>
      <c r="J1959" s="55"/>
      <c r="K1959" s="55"/>
      <c r="L1959" s="55"/>
      <c r="M1959" s="55"/>
      <c r="N1959" s="57"/>
      <c r="O1959" s="57" t="str">
        <f t="shared" si="91"/>
        <v/>
      </c>
      <c r="Q1959" s="38" t="s">
        <v>450</v>
      </c>
      <c r="R1959" s="38" t="str" cm="1">
        <f t="array" ref="R1959">_xlfn.XLOOKUP(Q1959,INDEX(Flettilisti,,1),INDEX(Flettilisti,,2),,0)</f>
        <v>Vantar flokkun</v>
      </c>
      <c r="S1959" s="38" t="str">
        <f>IF(ISBLANK(N1959),"",IF(N1959&lt;Gögn!$J$2,Gögn!$K$2,IF(N1959&gt;Gögn!$J$4,Gögn!$K$4,Gögn!$K$3)))</f>
        <v/>
      </c>
      <c r="T1959" s="49" t="str" cm="1">
        <f t="array" aca="1" ref="T1959" ca="1">IF(ISBLANK(B1959),"",IF(R1959="Styrkhæft",_xlfn.XLOOKUP(S1959,Vegalengdir[Texti],INDIRECT("Vegalengdir["&amp;'Upplýsingar um umsækjanda'!$B$10&amp;"]"),0%,0)))</f>
        <v/>
      </c>
      <c r="U1959" s="72" t="str">
        <f t="shared" si="92"/>
        <v/>
      </c>
    </row>
    <row r="1960" spans="1:21" x14ac:dyDescent="0.25">
      <c r="A1960" s="53">
        <f t="shared" si="90"/>
        <v>1959</v>
      </c>
      <c r="B1960" s="55"/>
      <c r="C1960" s="56"/>
      <c r="D1960" s="55"/>
      <c r="E1960" s="55"/>
      <c r="F1960" s="55"/>
      <c r="G1960" s="55"/>
      <c r="H1960" s="57"/>
      <c r="I1960" s="55"/>
      <c r="J1960" s="55"/>
      <c r="K1960" s="55"/>
      <c r="L1960" s="55"/>
      <c r="M1960" s="55"/>
      <c r="N1960" s="57"/>
      <c r="O1960" s="57" t="str">
        <f t="shared" si="91"/>
        <v/>
      </c>
      <c r="Q1960" s="38" t="s">
        <v>450</v>
      </c>
      <c r="R1960" s="38" t="str" cm="1">
        <f t="array" ref="R1960">_xlfn.XLOOKUP(Q1960,INDEX(Flettilisti,,1),INDEX(Flettilisti,,2),,0)</f>
        <v>Vantar flokkun</v>
      </c>
      <c r="S1960" s="38" t="str">
        <f>IF(ISBLANK(N1960),"",IF(N1960&lt;Gögn!$J$2,Gögn!$K$2,IF(N1960&gt;Gögn!$J$4,Gögn!$K$4,Gögn!$K$3)))</f>
        <v/>
      </c>
      <c r="T1960" s="49" t="str" cm="1">
        <f t="array" aca="1" ref="T1960" ca="1">IF(ISBLANK(B1960),"",IF(R1960="Styrkhæft",_xlfn.XLOOKUP(S1960,Vegalengdir[Texti],INDIRECT("Vegalengdir["&amp;'Upplýsingar um umsækjanda'!$B$10&amp;"]"),0%,0)))</f>
        <v/>
      </c>
      <c r="U1960" s="72" t="str">
        <f t="shared" si="92"/>
        <v/>
      </c>
    </row>
    <row r="1961" spans="1:21" x14ac:dyDescent="0.25">
      <c r="A1961" s="53">
        <f t="shared" si="90"/>
        <v>1960</v>
      </c>
      <c r="B1961" s="55"/>
      <c r="C1961" s="56"/>
      <c r="D1961" s="55"/>
      <c r="E1961" s="55"/>
      <c r="F1961" s="55"/>
      <c r="G1961" s="55"/>
      <c r="H1961" s="57"/>
      <c r="I1961" s="55"/>
      <c r="J1961" s="55"/>
      <c r="K1961" s="55"/>
      <c r="L1961" s="55"/>
      <c r="M1961" s="55"/>
      <c r="N1961" s="57"/>
      <c r="O1961" s="57" t="str">
        <f t="shared" si="91"/>
        <v/>
      </c>
      <c r="Q1961" s="38" t="s">
        <v>450</v>
      </c>
      <c r="R1961" s="38" t="str" cm="1">
        <f t="array" ref="R1961">_xlfn.XLOOKUP(Q1961,INDEX(Flettilisti,,1),INDEX(Flettilisti,,2),,0)</f>
        <v>Vantar flokkun</v>
      </c>
      <c r="S1961" s="38" t="str">
        <f>IF(ISBLANK(N1961),"",IF(N1961&lt;Gögn!$J$2,Gögn!$K$2,IF(N1961&gt;Gögn!$J$4,Gögn!$K$4,Gögn!$K$3)))</f>
        <v/>
      </c>
      <c r="T1961" s="49" t="str" cm="1">
        <f t="array" aca="1" ref="T1961" ca="1">IF(ISBLANK(B1961),"",IF(R1961="Styrkhæft",_xlfn.XLOOKUP(S1961,Vegalengdir[Texti],INDIRECT("Vegalengdir["&amp;'Upplýsingar um umsækjanda'!$B$10&amp;"]"),0%,0)))</f>
        <v/>
      </c>
      <c r="U1961" s="72" t="str">
        <f t="shared" si="92"/>
        <v/>
      </c>
    </row>
    <row r="1962" spans="1:21" x14ac:dyDescent="0.25">
      <c r="A1962" s="53">
        <f t="shared" si="90"/>
        <v>1961</v>
      </c>
      <c r="B1962" s="55"/>
      <c r="C1962" s="56"/>
      <c r="D1962" s="55"/>
      <c r="E1962" s="55"/>
      <c r="F1962" s="55"/>
      <c r="G1962" s="55"/>
      <c r="H1962" s="57"/>
      <c r="I1962" s="55"/>
      <c r="J1962" s="55"/>
      <c r="K1962" s="55"/>
      <c r="L1962" s="55"/>
      <c r="M1962" s="55"/>
      <c r="N1962" s="57"/>
      <c r="O1962" s="57" t="str">
        <f t="shared" si="91"/>
        <v/>
      </c>
      <c r="Q1962" s="38" t="s">
        <v>450</v>
      </c>
      <c r="R1962" s="38" t="str" cm="1">
        <f t="array" ref="R1962">_xlfn.XLOOKUP(Q1962,INDEX(Flettilisti,,1),INDEX(Flettilisti,,2),,0)</f>
        <v>Vantar flokkun</v>
      </c>
      <c r="S1962" s="38" t="str">
        <f>IF(ISBLANK(N1962),"",IF(N1962&lt;Gögn!$J$2,Gögn!$K$2,IF(N1962&gt;Gögn!$J$4,Gögn!$K$4,Gögn!$K$3)))</f>
        <v/>
      </c>
      <c r="T1962" s="49" t="str" cm="1">
        <f t="array" aca="1" ref="T1962" ca="1">IF(ISBLANK(B1962),"",IF(R1962="Styrkhæft",_xlfn.XLOOKUP(S1962,Vegalengdir[Texti],INDIRECT("Vegalengdir["&amp;'Upplýsingar um umsækjanda'!$B$10&amp;"]"),0%,0)))</f>
        <v/>
      </c>
      <c r="U1962" s="72" t="str">
        <f t="shared" si="92"/>
        <v/>
      </c>
    </row>
    <row r="1963" spans="1:21" x14ac:dyDescent="0.25">
      <c r="A1963" s="53">
        <f t="shared" ref="A1963:A2026" si="93">A1962+1</f>
        <v>1962</v>
      </c>
      <c r="B1963" s="55"/>
      <c r="C1963" s="56"/>
      <c r="D1963" s="55"/>
      <c r="E1963" s="55"/>
      <c r="F1963" s="55"/>
      <c r="G1963" s="55"/>
      <c r="H1963" s="57"/>
      <c r="I1963" s="55"/>
      <c r="J1963" s="55"/>
      <c r="K1963" s="55"/>
      <c r="L1963" s="55"/>
      <c r="M1963" s="55"/>
      <c r="N1963" s="57"/>
      <c r="O1963" s="57" t="str">
        <f t="shared" si="91"/>
        <v/>
      </c>
      <c r="Q1963" s="38" t="s">
        <v>450</v>
      </c>
      <c r="R1963" s="38" t="str" cm="1">
        <f t="array" ref="R1963">_xlfn.XLOOKUP(Q1963,INDEX(Flettilisti,,1),INDEX(Flettilisti,,2),,0)</f>
        <v>Vantar flokkun</v>
      </c>
      <c r="S1963" s="38" t="str">
        <f>IF(ISBLANK(N1963),"",IF(N1963&lt;Gögn!$J$2,Gögn!$K$2,IF(N1963&gt;Gögn!$J$4,Gögn!$K$4,Gögn!$K$3)))</f>
        <v/>
      </c>
      <c r="T1963" s="49" t="str" cm="1">
        <f t="array" aca="1" ref="T1963" ca="1">IF(ISBLANK(B1963),"",IF(R1963="Styrkhæft",_xlfn.XLOOKUP(S1963,Vegalengdir[Texti],INDIRECT("Vegalengdir["&amp;'Upplýsingar um umsækjanda'!$B$10&amp;"]"),0%,0)))</f>
        <v/>
      </c>
      <c r="U1963" s="72" t="str">
        <f t="shared" si="92"/>
        <v/>
      </c>
    </row>
    <row r="1964" spans="1:21" x14ac:dyDescent="0.25">
      <c r="A1964" s="53">
        <f t="shared" si="93"/>
        <v>1963</v>
      </c>
      <c r="B1964" s="55"/>
      <c r="C1964" s="56"/>
      <c r="D1964" s="55"/>
      <c r="E1964" s="55"/>
      <c r="F1964" s="55"/>
      <c r="G1964" s="55"/>
      <c r="H1964" s="57"/>
      <c r="I1964" s="55"/>
      <c r="J1964" s="55"/>
      <c r="K1964" s="55"/>
      <c r="L1964" s="55"/>
      <c r="M1964" s="55"/>
      <c r="N1964" s="57"/>
      <c r="O1964" s="57" t="str">
        <f t="shared" si="91"/>
        <v/>
      </c>
      <c r="Q1964" s="38" t="s">
        <v>450</v>
      </c>
      <c r="R1964" s="38" t="str" cm="1">
        <f t="array" ref="R1964">_xlfn.XLOOKUP(Q1964,INDEX(Flettilisti,,1),INDEX(Flettilisti,,2),,0)</f>
        <v>Vantar flokkun</v>
      </c>
      <c r="S1964" s="38" t="str">
        <f>IF(ISBLANK(N1964),"",IF(N1964&lt;Gögn!$J$2,Gögn!$K$2,IF(N1964&gt;Gögn!$J$4,Gögn!$K$4,Gögn!$K$3)))</f>
        <v/>
      </c>
      <c r="T1964" s="49" t="str" cm="1">
        <f t="array" aca="1" ref="T1964" ca="1">IF(ISBLANK(B1964),"",IF(R1964="Styrkhæft",_xlfn.XLOOKUP(S1964,Vegalengdir[Texti],INDIRECT("Vegalengdir["&amp;'Upplýsingar um umsækjanda'!$B$10&amp;"]"),0%,0)))</f>
        <v/>
      </c>
      <c r="U1964" s="72" t="str">
        <f t="shared" si="92"/>
        <v/>
      </c>
    </row>
    <row r="1965" spans="1:21" x14ac:dyDescent="0.25">
      <c r="A1965" s="53">
        <f t="shared" si="93"/>
        <v>1964</v>
      </c>
      <c r="B1965" s="55"/>
      <c r="C1965" s="56"/>
      <c r="D1965" s="55"/>
      <c r="E1965" s="55"/>
      <c r="F1965" s="55"/>
      <c r="G1965" s="55"/>
      <c r="H1965" s="57"/>
      <c r="I1965" s="55"/>
      <c r="J1965" s="55"/>
      <c r="K1965" s="55"/>
      <c r="L1965" s="55"/>
      <c r="M1965" s="55"/>
      <c r="N1965" s="57"/>
      <c r="O1965" s="57" t="str">
        <f t="shared" si="91"/>
        <v/>
      </c>
      <c r="Q1965" s="38" t="s">
        <v>450</v>
      </c>
      <c r="R1965" s="38" t="str" cm="1">
        <f t="array" ref="R1965">_xlfn.XLOOKUP(Q1965,INDEX(Flettilisti,,1),INDEX(Flettilisti,,2),,0)</f>
        <v>Vantar flokkun</v>
      </c>
      <c r="S1965" s="38" t="str">
        <f>IF(ISBLANK(N1965),"",IF(N1965&lt;Gögn!$J$2,Gögn!$K$2,IF(N1965&gt;Gögn!$J$4,Gögn!$K$4,Gögn!$K$3)))</f>
        <v/>
      </c>
      <c r="T1965" s="49" t="str" cm="1">
        <f t="array" aca="1" ref="T1965" ca="1">IF(ISBLANK(B1965),"",IF(R1965="Styrkhæft",_xlfn.XLOOKUP(S1965,Vegalengdir[Texti],INDIRECT("Vegalengdir["&amp;'Upplýsingar um umsækjanda'!$B$10&amp;"]"),0%,0)))</f>
        <v/>
      </c>
      <c r="U1965" s="72" t="str">
        <f t="shared" si="92"/>
        <v/>
      </c>
    </row>
    <row r="1966" spans="1:21" x14ac:dyDescent="0.25">
      <c r="A1966" s="53">
        <f t="shared" si="93"/>
        <v>1965</v>
      </c>
      <c r="B1966" s="55"/>
      <c r="C1966" s="56"/>
      <c r="D1966" s="55"/>
      <c r="E1966" s="55"/>
      <c r="F1966" s="55"/>
      <c r="G1966" s="55"/>
      <c r="H1966" s="57"/>
      <c r="I1966" s="55"/>
      <c r="J1966" s="55"/>
      <c r="K1966" s="55"/>
      <c r="L1966" s="55"/>
      <c r="M1966" s="55"/>
      <c r="N1966" s="57"/>
      <c r="O1966" s="57" t="str">
        <f t="shared" si="91"/>
        <v/>
      </c>
      <c r="Q1966" s="38" t="s">
        <v>450</v>
      </c>
      <c r="R1966" s="38" t="str" cm="1">
        <f t="array" ref="R1966">_xlfn.XLOOKUP(Q1966,INDEX(Flettilisti,,1),INDEX(Flettilisti,,2),,0)</f>
        <v>Vantar flokkun</v>
      </c>
      <c r="S1966" s="38" t="str">
        <f>IF(ISBLANK(N1966),"",IF(N1966&lt;Gögn!$J$2,Gögn!$K$2,IF(N1966&gt;Gögn!$J$4,Gögn!$K$4,Gögn!$K$3)))</f>
        <v/>
      </c>
      <c r="T1966" s="49" t="str" cm="1">
        <f t="array" aca="1" ref="T1966" ca="1">IF(ISBLANK(B1966),"",IF(R1966="Styrkhæft",_xlfn.XLOOKUP(S1966,Vegalengdir[Texti],INDIRECT("Vegalengdir["&amp;'Upplýsingar um umsækjanda'!$B$10&amp;"]"),0%,0)))</f>
        <v/>
      </c>
      <c r="U1966" s="72" t="str">
        <f t="shared" si="92"/>
        <v/>
      </c>
    </row>
    <row r="1967" spans="1:21" x14ac:dyDescent="0.25">
      <c r="A1967" s="53">
        <f t="shared" si="93"/>
        <v>1966</v>
      </c>
      <c r="B1967" s="55"/>
      <c r="C1967" s="56"/>
      <c r="D1967" s="55"/>
      <c r="E1967" s="55"/>
      <c r="F1967" s="55"/>
      <c r="G1967" s="55"/>
      <c r="H1967" s="57"/>
      <c r="I1967" s="55"/>
      <c r="J1967" s="55"/>
      <c r="K1967" s="55"/>
      <c r="L1967" s="55"/>
      <c r="M1967" s="55"/>
      <c r="N1967" s="57"/>
      <c r="O1967" s="57" t="str">
        <f t="shared" si="91"/>
        <v/>
      </c>
      <c r="Q1967" s="38" t="s">
        <v>450</v>
      </c>
      <c r="R1967" s="38" t="str" cm="1">
        <f t="array" ref="R1967">_xlfn.XLOOKUP(Q1967,INDEX(Flettilisti,,1),INDEX(Flettilisti,,2),,0)</f>
        <v>Vantar flokkun</v>
      </c>
      <c r="S1967" s="38" t="str">
        <f>IF(ISBLANK(N1967),"",IF(N1967&lt;Gögn!$J$2,Gögn!$K$2,IF(N1967&gt;Gögn!$J$4,Gögn!$K$4,Gögn!$K$3)))</f>
        <v/>
      </c>
      <c r="T1967" s="49" t="str" cm="1">
        <f t="array" aca="1" ref="T1967" ca="1">IF(ISBLANK(B1967),"",IF(R1967="Styrkhæft",_xlfn.XLOOKUP(S1967,Vegalengdir[Texti],INDIRECT("Vegalengdir["&amp;'Upplýsingar um umsækjanda'!$B$10&amp;"]"),0%,0)))</f>
        <v/>
      </c>
      <c r="U1967" s="72" t="str">
        <f t="shared" si="92"/>
        <v/>
      </c>
    </row>
    <row r="1968" spans="1:21" x14ac:dyDescent="0.25">
      <c r="A1968" s="53">
        <f t="shared" si="93"/>
        <v>1967</v>
      </c>
      <c r="B1968" s="55"/>
      <c r="C1968" s="56"/>
      <c r="D1968" s="55"/>
      <c r="E1968" s="55"/>
      <c r="F1968" s="55"/>
      <c r="G1968" s="55"/>
      <c r="H1968" s="57"/>
      <c r="I1968" s="55"/>
      <c r="J1968" s="55"/>
      <c r="K1968" s="55"/>
      <c r="L1968" s="55"/>
      <c r="M1968" s="55"/>
      <c r="N1968" s="57"/>
      <c r="O1968" s="57" t="str">
        <f t="shared" si="91"/>
        <v/>
      </c>
      <c r="Q1968" s="38" t="s">
        <v>450</v>
      </c>
      <c r="R1968" s="38" t="str" cm="1">
        <f t="array" ref="R1968">_xlfn.XLOOKUP(Q1968,INDEX(Flettilisti,,1),INDEX(Flettilisti,,2),,0)</f>
        <v>Vantar flokkun</v>
      </c>
      <c r="S1968" s="38" t="str">
        <f>IF(ISBLANK(N1968),"",IF(N1968&lt;Gögn!$J$2,Gögn!$K$2,IF(N1968&gt;Gögn!$J$4,Gögn!$K$4,Gögn!$K$3)))</f>
        <v/>
      </c>
      <c r="T1968" s="49" t="str" cm="1">
        <f t="array" aca="1" ref="T1968" ca="1">IF(ISBLANK(B1968),"",IF(R1968="Styrkhæft",_xlfn.XLOOKUP(S1968,Vegalengdir[Texti],INDIRECT("Vegalengdir["&amp;'Upplýsingar um umsækjanda'!$B$10&amp;"]"),0%,0)))</f>
        <v/>
      </c>
      <c r="U1968" s="72" t="str">
        <f t="shared" si="92"/>
        <v/>
      </c>
    </row>
    <row r="1969" spans="1:21" x14ac:dyDescent="0.25">
      <c r="A1969" s="53">
        <f t="shared" si="93"/>
        <v>1968</v>
      </c>
      <c r="B1969" s="55"/>
      <c r="C1969" s="56"/>
      <c r="D1969" s="55"/>
      <c r="E1969" s="55"/>
      <c r="F1969" s="55"/>
      <c r="G1969" s="55"/>
      <c r="H1969" s="57"/>
      <c r="I1969" s="55"/>
      <c r="J1969" s="55"/>
      <c r="K1969" s="55"/>
      <c r="L1969" s="55"/>
      <c r="M1969" s="55"/>
      <c r="N1969" s="57"/>
      <c r="O1969" s="57" t="str">
        <f t="shared" si="91"/>
        <v/>
      </c>
      <c r="Q1969" s="38" t="s">
        <v>450</v>
      </c>
      <c r="R1969" s="38" t="str" cm="1">
        <f t="array" ref="R1969">_xlfn.XLOOKUP(Q1969,INDEX(Flettilisti,,1),INDEX(Flettilisti,,2),,0)</f>
        <v>Vantar flokkun</v>
      </c>
      <c r="S1969" s="38" t="str">
        <f>IF(ISBLANK(N1969),"",IF(N1969&lt;Gögn!$J$2,Gögn!$K$2,IF(N1969&gt;Gögn!$J$4,Gögn!$K$4,Gögn!$K$3)))</f>
        <v/>
      </c>
      <c r="T1969" s="49" t="str" cm="1">
        <f t="array" aca="1" ref="T1969" ca="1">IF(ISBLANK(B1969),"",IF(R1969="Styrkhæft",_xlfn.XLOOKUP(S1969,Vegalengdir[Texti],INDIRECT("Vegalengdir["&amp;'Upplýsingar um umsækjanda'!$B$10&amp;"]"),0%,0)))</f>
        <v/>
      </c>
      <c r="U1969" s="72" t="str">
        <f t="shared" si="92"/>
        <v/>
      </c>
    </row>
    <row r="1970" spans="1:21" x14ac:dyDescent="0.25">
      <c r="A1970" s="53">
        <f t="shared" si="93"/>
        <v>1969</v>
      </c>
      <c r="B1970" s="55"/>
      <c r="C1970" s="56"/>
      <c r="D1970" s="55"/>
      <c r="E1970" s="55"/>
      <c r="F1970" s="55"/>
      <c r="G1970" s="55"/>
      <c r="H1970" s="57"/>
      <c r="I1970" s="55"/>
      <c r="J1970" s="55"/>
      <c r="K1970" s="55"/>
      <c r="L1970" s="55"/>
      <c r="M1970" s="55"/>
      <c r="N1970" s="57"/>
      <c r="O1970" s="57" t="str">
        <f t="shared" si="91"/>
        <v/>
      </c>
      <c r="Q1970" s="38" t="s">
        <v>450</v>
      </c>
      <c r="R1970" s="38" t="str" cm="1">
        <f t="array" ref="R1970">_xlfn.XLOOKUP(Q1970,INDEX(Flettilisti,,1),INDEX(Flettilisti,,2),,0)</f>
        <v>Vantar flokkun</v>
      </c>
      <c r="S1970" s="38" t="str">
        <f>IF(ISBLANK(N1970),"",IF(N1970&lt;Gögn!$J$2,Gögn!$K$2,IF(N1970&gt;Gögn!$J$4,Gögn!$K$4,Gögn!$K$3)))</f>
        <v/>
      </c>
      <c r="T1970" s="49" t="str" cm="1">
        <f t="array" aca="1" ref="T1970" ca="1">IF(ISBLANK(B1970),"",IF(R1970="Styrkhæft",_xlfn.XLOOKUP(S1970,Vegalengdir[Texti],INDIRECT("Vegalengdir["&amp;'Upplýsingar um umsækjanda'!$B$10&amp;"]"),0%,0)))</f>
        <v/>
      </c>
      <c r="U1970" s="72" t="str">
        <f t="shared" si="92"/>
        <v/>
      </c>
    </row>
    <row r="1971" spans="1:21" x14ac:dyDescent="0.25">
      <c r="A1971" s="53">
        <f t="shared" si="93"/>
        <v>1970</v>
      </c>
      <c r="B1971" s="55"/>
      <c r="C1971" s="56"/>
      <c r="D1971" s="55"/>
      <c r="E1971" s="55"/>
      <c r="F1971" s="55"/>
      <c r="G1971" s="55"/>
      <c r="H1971" s="57"/>
      <c r="I1971" s="55"/>
      <c r="J1971" s="55"/>
      <c r="K1971" s="55"/>
      <c r="L1971" s="55"/>
      <c r="M1971" s="55"/>
      <c r="N1971" s="57"/>
      <c r="O1971" s="57" t="str">
        <f t="shared" si="91"/>
        <v/>
      </c>
      <c r="Q1971" s="38" t="s">
        <v>450</v>
      </c>
      <c r="R1971" s="38" t="str" cm="1">
        <f t="array" ref="R1971">_xlfn.XLOOKUP(Q1971,INDEX(Flettilisti,,1),INDEX(Flettilisti,,2),,0)</f>
        <v>Vantar flokkun</v>
      </c>
      <c r="S1971" s="38" t="str">
        <f>IF(ISBLANK(N1971),"",IF(N1971&lt;Gögn!$J$2,Gögn!$K$2,IF(N1971&gt;Gögn!$J$4,Gögn!$K$4,Gögn!$K$3)))</f>
        <v/>
      </c>
      <c r="T1971" s="49" t="str" cm="1">
        <f t="array" aca="1" ref="T1971" ca="1">IF(ISBLANK(B1971),"",IF(R1971="Styrkhæft",_xlfn.XLOOKUP(S1971,Vegalengdir[Texti],INDIRECT("Vegalengdir["&amp;'Upplýsingar um umsækjanda'!$B$10&amp;"]"),0%,0)))</f>
        <v/>
      </c>
      <c r="U1971" s="72" t="str">
        <f t="shared" si="92"/>
        <v/>
      </c>
    </row>
    <row r="1972" spans="1:21" x14ac:dyDescent="0.25">
      <c r="A1972" s="53">
        <f t="shared" si="93"/>
        <v>1971</v>
      </c>
      <c r="B1972" s="55"/>
      <c r="C1972" s="56"/>
      <c r="D1972" s="55"/>
      <c r="E1972" s="55"/>
      <c r="F1972" s="55"/>
      <c r="G1972" s="55"/>
      <c r="H1972" s="57"/>
      <c r="I1972" s="55"/>
      <c r="J1972" s="55"/>
      <c r="K1972" s="55"/>
      <c r="L1972" s="55"/>
      <c r="M1972" s="55"/>
      <c r="N1972" s="57"/>
      <c r="O1972" s="57" t="str">
        <f t="shared" si="91"/>
        <v/>
      </c>
      <c r="Q1972" s="38" t="s">
        <v>450</v>
      </c>
      <c r="R1972" s="38" t="str" cm="1">
        <f t="array" ref="R1972">_xlfn.XLOOKUP(Q1972,INDEX(Flettilisti,,1),INDEX(Flettilisti,,2),,0)</f>
        <v>Vantar flokkun</v>
      </c>
      <c r="S1972" s="38" t="str">
        <f>IF(ISBLANK(N1972),"",IF(N1972&lt;Gögn!$J$2,Gögn!$K$2,IF(N1972&gt;Gögn!$J$4,Gögn!$K$4,Gögn!$K$3)))</f>
        <v/>
      </c>
      <c r="T1972" s="49" t="str" cm="1">
        <f t="array" aca="1" ref="T1972" ca="1">IF(ISBLANK(B1972),"",IF(R1972="Styrkhæft",_xlfn.XLOOKUP(S1972,Vegalengdir[Texti],INDIRECT("Vegalengdir["&amp;'Upplýsingar um umsækjanda'!$B$10&amp;"]"),0%,0)))</f>
        <v/>
      </c>
      <c r="U1972" s="72" t="str">
        <f t="shared" si="92"/>
        <v/>
      </c>
    </row>
    <row r="1973" spans="1:21" x14ac:dyDescent="0.25">
      <c r="A1973" s="53">
        <f t="shared" si="93"/>
        <v>1972</v>
      </c>
      <c r="B1973" s="55"/>
      <c r="C1973" s="56"/>
      <c r="D1973" s="55"/>
      <c r="E1973" s="55"/>
      <c r="F1973" s="55"/>
      <c r="G1973" s="55"/>
      <c r="H1973" s="57"/>
      <c r="I1973" s="55"/>
      <c r="J1973" s="55"/>
      <c r="K1973" s="55"/>
      <c r="L1973" s="55"/>
      <c r="M1973" s="55"/>
      <c r="N1973" s="57"/>
      <c r="O1973" s="57" t="str">
        <f t="shared" si="91"/>
        <v/>
      </c>
      <c r="Q1973" s="38" t="s">
        <v>450</v>
      </c>
      <c r="R1973" s="38" t="str" cm="1">
        <f t="array" ref="R1973">_xlfn.XLOOKUP(Q1973,INDEX(Flettilisti,,1),INDEX(Flettilisti,,2),,0)</f>
        <v>Vantar flokkun</v>
      </c>
      <c r="S1973" s="38" t="str">
        <f>IF(ISBLANK(N1973),"",IF(N1973&lt;Gögn!$J$2,Gögn!$K$2,IF(N1973&gt;Gögn!$J$4,Gögn!$K$4,Gögn!$K$3)))</f>
        <v/>
      </c>
      <c r="T1973" s="49" t="str" cm="1">
        <f t="array" aca="1" ref="T1973" ca="1">IF(ISBLANK(B1973),"",IF(R1973="Styrkhæft",_xlfn.XLOOKUP(S1973,Vegalengdir[Texti],INDIRECT("Vegalengdir["&amp;'Upplýsingar um umsækjanda'!$B$10&amp;"]"),0%,0)))</f>
        <v/>
      </c>
      <c r="U1973" s="72" t="str">
        <f t="shared" si="92"/>
        <v/>
      </c>
    </row>
    <row r="1974" spans="1:21" x14ac:dyDescent="0.25">
      <c r="A1974" s="53">
        <f t="shared" si="93"/>
        <v>1973</v>
      </c>
      <c r="B1974" s="55"/>
      <c r="C1974" s="56"/>
      <c r="D1974" s="55"/>
      <c r="E1974" s="55"/>
      <c r="F1974" s="55"/>
      <c r="G1974" s="55"/>
      <c r="H1974" s="57"/>
      <c r="I1974" s="55"/>
      <c r="J1974" s="55"/>
      <c r="K1974" s="55"/>
      <c r="L1974" s="55"/>
      <c r="M1974" s="55"/>
      <c r="N1974" s="57"/>
      <c r="O1974" s="57" t="str">
        <f t="shared" si="91"/>
        <v/>
      </c>
      <c r="Q1974" s="38" t="s">
        <v>450</v>
      </c>
      <c r="R1974" s="38" t="str" cm="1">
        <f t="array" ref="R1974">_xlfn.XLOOKUP(Q1974,INDEX(Flettilisti,,1),INDEX(Flettilisti,,2),,0)</f>
        <v>Vantar flokkun</v>
      </c>
      <c r="S1974" s="38" t="str">
        <f>IF(ISBLANK(N1974),"",IF(N1974&lt;Gögn!$J$2,Gögn!$K$2,IF(N1974&gt;Gögn!$J$4,Gögn!$K$4,Gögn!$K$3)))</f>
        <v/>
      </c>
      <c r="T1974" s="49" t="str" cm="1">
        <f t="array" aca="1" ref="T1974" ca="1">IF(ISBLANK(B1974),"",IF(R1974="Styrkhæft",_xlfn.XLOOKUP(S1974,Vegalengdir[Texti],INDIRECT("Vegalengdir["&amp;'Upplýsingar um umsækjanda'!$B$10&amp;"]"),0%,0)))</f>
        <v/>
      </c>
      <c r="U1974" s="72" t="str">
        <f t="shared" si="92"/>
        <v/>
      </c>
    </row>
    <row r="1975" spans="1:21" x14ac:dyDescent="0.25">
      <c r="A1975" s="53">
        <f t="shared" si="93"/>
        <v>1974</v>
      </c>
      <c r="B1975" s="55"/>
      <c r="C1975" s="56"/>
      <c r="D1975" s="55"/>
      <c r="E1975" s="55"/>
      <c r="F1975" s="55"/>
      <c r="G1975" s="55"/>
      <c r="H1975" s="57"/>
      <c r="I1975" s="55"/>
      <c r="J1975" s="55"/>
      <c r="K1975" s="55"/>
      <c r="L1975" s="55"/>
      <c r="M1975" s="55"/>
      <c r="N1975" s="57"/>
      <c r="O1975" s="57" t="str">
        <f t="shared" si="91"/>
        <v/>
      </c>
      <c r="Q1975" s="38" t="s">
        <v>450</v>
      </c>
      <c r="R1975" s="38" t="str" cm="1">
        <f t="array" ref="R1975">_xlfn.XLOOKUP(Q1975,INDEX(Flettilisti,,1),INDEX(Flettilisti,,2),,0)</f>
        <v>Vantar flokkun</v>
      </c>
      <c r="S1975" s="38" t="str">
        <f>IF(ISBLANK(N1975),"",IF(N1975&lt;Gögn!$J$2,Gögn!$K$2,IF(N1975&gt;Gögn!$J$4,Gögn!$K$4,Gögn!$K$3)))</f>
        <v/>
      </c>
      <c r="T1975" s="49" t="str" cm="1">
        <f t="array" aca="1" ref="T1975" ca="1">IF(ISBLANK(B1975),"",IF(R1975="Styrkhæft",_xlfn.XLOOKUP(S1975,Vegalengdir[Texti],INDIRECT("Vegalengdir["&amp;'Upplýsingar um umsækjanda'!$B$10&amp;"]"),0%,0)))</f>
        <v/>
      </c>
      <c r="U1975" s="72" t="str">
        <f t="shared" si="92"/>
        <v/>
      </c>
    </row>
    <row r="1976" spans="1:21" x14ac:dyDescent="0.25">
      <c r="A1976" s="53">
        <f t="shared" si="93"/>
        <v>1975</v>
      </c>
      <c r="B1976" s="55"/>
      <c r="C1976" s="56"/>
      <c r="D1976" s="55"/>
      <c r="E1976" s="55"/>
      <c r="F1976" s="55"/>
      <c r="G1976" s="55"/>
      <c r="H1976" s="57"/>
      <c r="I1976" s="55"/>
      <c r="J1976" s="55"/>
      <c r="K1976" s="55"/>
      <c r="L1976" s="55"/>
      <c r="M1976" s="55"/>
      <c r="N1976" s="57"/>
      <c r="O1976" s="57" t="str">
        <f t="shared" si="91"/>
        <v/>
      </c>
      <c r="Q1976" s="38" t="s">
        <v>450</v>
      </c>
      <c r="R1976" s="38" t="str" cm="1">
        <f t="array" ref="R1976">_xlfn.XLOOKUP(Q1976,INDEX(Flettilisti,,1),INDEX(Flettilisti,,2),,0)</f>
        <v>Vantar flokkun</v>
      </c>
      <c r="S1976" s="38" t="str">
        <f>IF(ISBLANK(N1976),"",IF(N1976&lt;Gögn!$J$2,Gögn!$K$2,IF(N1976&gt;Gögn!$J$4,Gögn!$K$4,Gögn!$K$3)))</f>
        <v/>
      </c>
      <c r="T1976" s="49" t="str" cm="1">
        <f t="array" aca="1" ref="T1976" ca="1">IF(ISBLANK(B1976),"",IF(R1976="Styrkhæft",_xlfn.XLOOKUP(S1976,Vegalengdir[Texti],INDIRECT("Vegalengdir["&amp;'Upplýsingar um umsækjanda'!$B$10&amp;"]"),0%,0)))</f>
        <v/>
      </c>
      <c r="U1976" s="72" t="str">
        <f t="shared" si="92"/>
        <v/>
      </c>
    </row>
    <row r="1977" spans="1:21" x14ac:dyDescent="0.25">
      <c r="A1977" s="53">
        <f t="shared" si="93"/>
        <v>1976</v>
      </c>
      <c r="B1977" s="55"/>
      <c r="C1977" s="56"/>
      <c r="D1977" s="55"/>
      <c r="E1977" s="55"/>
      <c r="F1977" s="55"/>
      <c r="G1977" s="55"/>
      <c r="H1977" s="57"/>
      <c r="I1977" s="55"/>
      <c r="J1977" s="55"/>
      <c r="K1977" s="55"/>
      <c r="L1977" s="55"/>
      <c r="M1977" s="55"/>
      <c r="N1977" s="57"/>
      <c r="O1977" s="57" t="str">
        <f t="shared" si="91"/>
        <v/>
      </c>
      <c r="Q1977" s="38" t="s">
        <v>450</v>
      </c>
      <c r="R1977" s="38" t="str" cm="1">
        <f t="array" ref="R1977">_xlfn.XLOOKUP(Q1977,INDEX(Flettilisti,,1),INDEX(Flettilisti,,2),,0)</f>
        <v>Vantar flokkun</v>
      </c>
      <c r="S1977" s="38" t="str">
        <f>IF(ISBLANK(N1977),"",IF(N1977&lt;Gögn!$J$2,Gögn!$K$2,IF(N1977&gt;Gögn!$J$4,Gögn!$K$4,Gögn!$K$3)))</f>
        <v/>
      </c>
      <c r="T1977" s="49" t="str" cm="1">
        <f t="array" aca="1" ref="T1977" ca="1">IF(ISBLANK(B1977),"",IF(R1977="Styrkhæft",_xlfn.XLOOKUP(S1977,Vegalengdir[Texti],INDIRECT("Vegalengdir["&amp;'Upplýsingar um umsækjanda'!$B$10&amp;"]"),0%,0)))</f>
        <v/>
      </c>
      <c r="U1977" s="72" t="str">
        <f t="shared" si="92"/>
        <v/>
      </c>
    </row>
    <row r="1978" spans="1:21" x14ac:dyDescent="0.25">
      <c r="A1978" s="53">
        <f t="shared" si="93"/>
        <v>1977</v>
      </c>
      <c r="B1978" s="55"/>
      <c r="C1978" s="56"/>
      <c r="D1978" s="55"/>
      <c r="E1978" s="55"/>
      <c r="F1978" s="55"/>
      <c r="G1978" s="55"/>
      <c r="H1978" s="57"/>
      <c r="I1978" s="55"/>
      <c r="J1978" s="55"/>
      <c r="K1978" s="55"/>
      <c r="L1978" s="55"/>
      <c r="M1978" s="55"/>
      <c r="N1978" s="57"/>
      <c r="O1978" s="57" t="str">
        <f t="shared" si="91"/>
        <v/>
      </c>
      <c r="Q1978" s="38" t="s">
        <v>450</v>
      </c>
      <c r="R1978" s="38" t="str" cm="1">
        <f t="array" ref="R1978">_xlfn.XLOOKUP(Q1978,INDEX(Flettilisti,,1),INDEX(Flettilisti,,2),,0)</f>
        <v>Vantar flokkun</v>
      </c>
      <c r="S1978" s="38" t="str">
        <f>IF(ISBLANK(N1978),"",IF(N1978&lt;Gögn!$J$2,Gögn!$K$2,IF(N1978&gt;Gögn!$J$4,Gögn!$K$4,Gögn!$K$3)))</f>
        <v/>
      </c>
      <c r="T1978" s="49" t="str" cm="1">
        <f t="array" aca="1" ref="T1978" ca="1">IF(ISBLANK(B1978),"",IF(R1978="Styrkhæft",_xlfn.XLOOKUP(S1978,Vegalengdir[Texti],INDIRECT("Vegalengdir["&amp;'Upplýsingar um umsækjanda'!$B$10&amp;"]"),0%,0)))</f>
        <v/>
      </c>
      <c r="U1978" s="72" t="str">
        <f t="shared" si="92"/>
        <v/>
      </c>
    </row>
    <row r="1979" spans="1:21" x14ac:dyDescent="0.25">
      <c r="A1979" s="53">
        <f t="shared" si="93"/>
        <v>1978</v>
      </c>
      <c r="B1979" s="55"/>
      <c r="C1979" s="56"/>
      <c r="D1979" s="55"/>
      <c r="E1979" s="55"/>
      <c r="F1979" s="55"/>
      <c r="G1979" s="55"/>
      <c r="H1979" s="57"/>
      <c r="I1979" s="55"/>
      <c r="J1979" s="55"/>
      <c r="K1979" s="55"/>
      <c r="L1979" s="55"/>
      <c r="M1979" s="55"/>
      <c r="N1979" s="57"/>
      <c r="O1979" s="57" t="str">
        <f t="shared" si="91"/>
        <v/>
      </c>
      <c r="Q1979" s="38" t="s">
        <v>450</v>
      </c>
      <c r="R1979" s="38" t="str" cm="1">
        <f t="array" ref="R1979">_xlfn.XLOOKUP(Q1979,INDEX(Flettilisti,,1),INDEX(Flettilisti,,2),,0)</f>
        <v>Vantar flokkun</v>
      </c>
      <c r="S1979" s="38" t="str">
        <f>IF(ISBLANK(N1979),"",IF(N1979&lt;Gögn!$J$2,Gögn!$K$2,IF(N1979&gt;Gögn!$J$4,Gögn!$K$4,Gögn!$K$3)))</f>
        <v/>
      </c>
      <c r="T1979" s="49" t="str" cm="1">
        <f t="array" aca="1" ref="T1979" ca="1">IF(ISBLANK(B1979),"",IF(R1979="Styrkhæft",_xlfn.XLOOKUP(S1979,Vegalengdir[Texti],INDIRECT("Vegalengdir["&amp;'Upplýsingar um umsækjanda'!$B$10&amp;"]"),0%,0)))</f>
        <v/>
      </c>
      <c r="U1979" s="72" t="str">
        <f t="shared" si="92"/>
        <v/>
      </c>
    </row>
    <row r="1980" spans="1:21" x14ac:dyDescent="0.25">
      <c r="A1980" s="53">
        <f t="shared" si="93"/>
        <v>1979</v>
      </c>
      <c r="B1980" s="55"/>
      <c r="C1980" s="56"/>
      <c r="D1980" s="55"/>
      <c r="E1980" s="55"/>
      <c r="F1980" s="55"/>
      <c r="G1980" s="55"/>
      <c r="H1980" s="57"/>
      <c r="I1980" s="55"/>
      <c r="J1980" s="55"/>
      <c r="K1980" s="55"/>
      <c r="L1980" s="55"/>
      <c r="M1980" s="55"/>
      <c r="N1980" s="57"/>
      <c r="O1980" s="57" t="str">
        <f t="shared" si="91"/>
        <v/>
      </c>
      <c r="Q1980" s="38" t="s">
        <v>450</v>
      </c>
      <c r="R1980" s="38" t="str" cm="1">
        <f t="array" ref="R1980">_xlfn.XLOOKUP(Q1980,INDEX(Flettilisti,,1),INDEX(Flettilisti,,2),,0)</f>
        <v>Vantar flokkun</v>
      </c>
      <c r="S1980" s="38" t="str">
        <f>IF(ISBLANK(N1980),"",IF(N1980&lt;Gögn!$J$2,Gögn!$K$2,IF(N1980&gt;Gögn!$J$4,Gögn!$K$4,Gögn!$K$3)))</f>
        <v/>
      </c>
      <c r="T1980" s="49" t="str" cm="1">
        <f t="array" aca="1" ref="T1980" ca="1">IF(ISBLANK(B1980),"",IF(R1980="Styrkhæft",_xlfn.XLOOKUP(S1980,Vegalengdir[Texti],INDIRECT("Vegalengdir["&amp;'Upplýsingar um umsækjanda'!$B$10&amp;"]"),0%,0)))</f>
        <v/>
      </c>
      <c r="U1980" s="72" t="str">
        <f t="shared" si="92"/>
        <v/>
      </c>
    </row>
    <row r="1981" spans="1:21" x14ac:dyDescent="0.25">
      <c r="A1981" s="53">
        <f t="shared" si="93"/>
        <v>1980</v>
      </c>
      <c r="B1981" s="55"/>
      <c r="C1981" s="56"/>
      <c r="D1981" s="55"/>
      <c r="E1981" s="55"/>
      <c r="F1981" s="55"/>
      <c r="G1981" s="55"/>
      <c r="H1981" s="57"/>
      <c r="I1981" s="55"/>
      <c r="J1981" s="55"/>
      <c r="K1981" s="55"/>
      <c r="L1981" s="55"/>
      <c r="M1981" s="55"/>
      <c r="N1981" s="57"/>
      <c r="O1981" s="57" t="str">
        <f t="shared" si="91"/>
        <v/>
      </c>
      <c r="Q1981" s="38" t="s">
        <v>450</v>
      </c>
      <c r="R1981" s="38" t="str" cm="1">
        <f t="array" ref="R1981">_xlfn.XLOOKUP(Q1981,INDEX(Flettilisti,,1),INDEX(Flettilisti,,2),,0)</f>
        <v>Vantar flokkun</v>
      </c>
      <c r="S1981" s="38" t="str">
        <f>IF(ISBLANK(N1981),"",IF(N1981&lt;Gögn!$J$2,Gögn!$K$2,IF(N1981&gt;Gögn!$J$4,Gögn!$K$4,Gögn!$K$3)))</f>
        <v/>
      </c>
      <c r="T1981" s="49" t="str" cm="1">
        <f t="array" aca="1" ref="T1981" ca="1">IF(ISBLANK(B1981),"",IF(R1981="Styrkhæft",_xlfn.XLOOKUP(S1981,Vegalengdir[Texti],INDIRECT("Vegalengdir["&amp;'Upplýsingar um umsækjanda'!$B$10&amp;"]"),0%,0)))</f>
        <v/>
      </c>
      <c r="U1981" s="72" t="str">
        <f t="shared" si="92"/>
        <v/>
      </c>
    </row>
    <row r="1982" spans="1:21" x14ac:dyDescent="0.25">
      <c r="A1982" s="53">
        <f t="shared" si="93"/>
        <v>1981</v>
      </c>
      <c r="B1982" s="55"/>
      <c r="C1982" s="56"/>
      <c r="D1982" s="55"/>
      <c r="E1982" s="55"/>
      <c r="F1982" s="55"/>
      <c r="G1982" s="55"/>
      <c r="H1982" s="57"/>
      <c r="I1982" s="55"/>
      <c r="J1982" s="55"/>
      <c r="K1982" s="55"/>
      <c r="L1982" s="55"/>
      <c r="M1982" s="55"/>
      <c r="N1982" s="57"/>
      <c r="O1982" s="57" t="str">
        <f t="shared" si="91"/>
        <v/>
      </c>
      <c r="Q1982" s="38" t="s">
        <v>450</v>
      </c>
      <c r="R1982" s="38" t="str" cm="1">
        <f t="array" ref="R1982">_xlfn.XLOOKUP(Q1982,INDEX(Flettilisti,,1),INDEX(Flettilisti,,2),,0)</f>
        <v>Vantar flokkun</v>
      </c>
      <c r="S1982" s="38" t="str">
        <f>IF(ISBLANK(N1982),"",IF(N1982&lt;Gögn!$J$2,Gögn!$K$2,IF(N1982&gt;Gögn!$J$4,Gögn!$K$4,Gögn!$K$3)))</f>
        <v/>
      </c>
      <c r="T1982" s="49" t="str" cm="1">
        <f t="array" aca="1" ref="T1982" ca="1">IF(ISBLANK(B1982),"",IF(R1982="Styrkhæft",_xlfn.XLOOKUP(S1982,Vegalengdir[Texti],INDIRECT("Vegalengdir["&amp;'Upplýsingar um umsækjanda'!$B$10&amp;"]"),0%,0)))</f>
        <v/>
      </c>
      <c r="U1982" s="72" t="str">
        <f t="shared" si="92"/>
        <v/>
      </c>
    </row>
    <row r="1983" spans="1:21" x14ac:dyDescent="0.25">
      <c r="A1983" s="53">
        <f t="shared" si="93"/>
        <v>1982</v>
      </c>
      <c r="B1983" s="55"/>
      <c r="C1983" s="56"/>
      <c r="D1983" s="55"/>
      <c r="E1983" s="55"/>
      <c r="F1983" s="55"/>
      <c r="G1983" s="55"/>
      <c r="H1983" s="57"/>
      <c r="I1983" s="55"/>
      <c r="J1983" s="55"/>
      <c r="K1983" s="55"/>
      <c r="L1983" s="55"/>
      <c r="M1983" s="55"/>
      <c r="N1983" s="57"/>
      <c r="O1983" s="57" t="str">
        <f t="shared" si="91"/>
        <v/>
      </c>
      <c r="Q1983" s="38" t="s">
        <v>450</v>
      </c>
      <c r="R1983" s="38" t="str" cm="1">
        <f t="array" ref="R1983">_xlfn.XLOOKUP(Q1983,INDEX(Flettilisti,,1),INDEX(Flettilisti,,2),,0)</f>
        <v>Vantar flokkun</v>
      </c>
      <c r="S1983" s="38" t="str">
        <f>IF(ISBLANK(N1983),"",IF(N1983&lt;Gögn!$J$2,Gögn!$K$2,IF(N1983&gt;Gögn!$J$4,Gögn!$K$4,Gögn!$K$3)))</f>
        <v/>
      </c>
      <c r="T1983" s="49" t="str" cm="1">
        <f t="array" aca="1" ref="T1983" ca="1">IF(ISBLANK(B1983),"",IF(R1983="Styrkhæft",_xlfn.XLOOKUP(S1983,Vegalengdir[Texti],INDIRECT("Vegalengdir["&amp;'Upplýsingar um umsækjanda'!$B$10&amp;"]"),0%,0)))</f>
        <v/>
      </c>
      <c r="U1983" s="72" t="str">
        <f t="shared" si="92"/>
        <v/>
      </c>
    </row>
    <row r="1984" spans="1:21" x14ac:dyDescent="0.25">
      <c r="A1984" s="53">
        <f t="shared" si="93"/>
        <v>1983</v>
      </c>
      <c r="B1984" s="55"/>
      <c r="C1984" s="56"/>
      <c r="D1984" s="55"/>
      <c r="E1984" s="55"/>
      <c r="F1984" s="55"/>
      <c r="G1984" s="55"/>
      <c r="H1984" s="57"/>
      <c r="I1984" s="55"/>
      <c r="J1984" s="55"/>
      <c r="K1984" s="55"/>
      <c r="L1984" s="55"/>
      <c r="M1984" s="55"/>
      <c r="N1984" s="57"/>
      <c r="O1984" s="57" t="str">
        <f t="shared" si="91"/>
        <v/>
      </c>
      <c r="Q1984" s="38" t="s">
        <v>450</v>
      </c>
      <c r="R1984" s="38" t="str" cm="1">
        <f t="array" ref="R1984">_xlfn.XLOOKUP(Q1984,INDEX(Flettilisti,,1),INDEX(Flettilisti,,2),,0)</f>
        <v>Vantar flokkun</v>
      </c>
      <c r="S1984" s="38" t="str">
        <f>IF(ISBLANK(N1984),"",IF(N1984&lt;Gögn!$J$2,Gögn!$K$2,IF(N1984&gt;Gögn!$J$4,Gögn!$K$4,Gögn!$K$3)))</f>
        <v/>
      </c>
      <c r="T1984" s="49" t="str" cm="1">
        <f t="array" aca="1" ref="T1984" ca="1">IF(ISBLANK(B1984),"",IF(R1984="Styrkhæft",_xlfn.XLOOKUP(S1984,Vegalengdir[Texti],INDIRECT("Vegalengdir["&amp;'Upplýsingar um umsækjanda'!$B$10&amp;"]"),0%,0)))</f>
        <v/>
      </c>
      <c r="U1984" s="72" t="str">
        <f t="shared" si="92"/>
        <v/>
      </c>
    </row>
    <row r="1985" spans="1:21" x14ac:dyDescent="0.25">
      <c r="A1985" s="53">
        <f t="shared" si="93"/>
        <v>1984</v>
      </c>
      <c r="B1985" s="55"/>
      <c r="C1985" s="56"/>
      <c r="D1985" s="55"/>
      <c r="E1985" s="55"/>
      <c r="F1985" s="55"/>
      <c r="G1985" s="55"/>
      <c r="H1985" s="57"/>
      <c r="I1985" s="55"/>
      <c r="J1985" s="55"/>
      <c r="K1985" s="55"/>
      <c r="L1985" s="55"/>
      <c r="M1985" s="55"/>
      <c r="N1985" s="57"/>
      <c r="O1985" s="57" t="str">
        <f t="shared" si="91"/>
        <v/>
      </c>
      <c r="Q1985" s="38" t="s">
        <v>450</v>
      </c>
      <c r="R1985" s="38" t="str" cm="1">
        <f t="array" ref="R1985">_xlfn.XLOOKUP(Q1985,INDEX(Flettilisti,,1),INDEX(Flettilisti,,2),,0)</f>
        <v>Vantar flokkun</v>
      </c>
      <c r="S1985" s="38" t="str">
        <f>IF(ISBLANK(N1985),"",IF(N1985&lt;Gögn!$J$2,Gögn!$K$2,IF(N1985&gt;Gögn!$J$4,Gögn!$K$4,Gögn!$K$3)))</f>
        <v/>
      </c>
      <c r="T1985" s="49" t="str" cm="1">
        <f t="array" aca="1" ref="T1985" ca="1">IF(ISBLANK(B1985),"",IF(R1985="Styrkhæft",_xlfn.XLOOKUP(S1985,Vegalengdir[Texti],INDIRECT("Vegalengdir["&amp;'Upplýsingar um umsækjanda'!$B$10&amp;"]"),0%,0)))</f>
        <v/>
      </c>
      <c r="U1985" s="72" t="str">
        <f t="shared" si="92"/>
        <v/>
      </c>
    </row>
    <row r="1986" spans="1:21" x14ac:dyDescent="0.25">
      <c r="A1986" s="53">
        <f t="shared" si="93"/>
        <v>1985</v>
      </c>
      <c r="B1986" s="55"/>
      <c r="C1986" s="56"/>
      <c r="D1986" s="55"/>
      <c r="E1986" s="55"/>
      <c r="F1986" s="55"/>
      <c r="G1986" s="55"/>
      <c r="H1986" s="57"/>
      <c r="I1986" s="55"/>
      <c r="J1986" s="55"/>
      <c r="K1986" s="55"/>
      <c r="L1986" s="55"/>
      <c r="M1986" s="55"/>
      <c r="N1986" s="57"/>
      <c r="O1986" s="57" t="str">
        <f t="shared" si="91"/>
        <v/>
      </c>
      <c r="Q1986" s="38" t="s">
        <v>450</v>
      </c>
      <c r="R1986" s="38" t="str" cm="1">
        <f t="array" ref="R1986">_xlfn.XLOOKUP(Q1986,INDEX(Flettilisti,,1),INDEX(Flettilisti,,2),,0)</f>
        <v>Vantar flokkun</v>
      </c>
      <c r="S1986" s="38" t="str">
        <f>IF(ISBLANK(N1986),"",IF(N1986&lt;Gögn!$J$2,Gögn!$K$2,IF(N1986&gt;Gögn!$J$4,Gögn!$K$4,Gögn!$K$3)))</f>
        <v/>
      </c>
      <c r="T1986" s="49" t="str" cm="1">
        <f t="array" aca="1" ref="T1986" ca="1">IF(ISBLANK(B1986),"",IF(R1986="Styrkhæft",_xlfn.XLOOKUP(S1986,Vegalengdir[Texti],INDIRECT("Vegalengdir["&amp;'Upplýsingar um umsækjanda'!$B$10&amp;"]"),0%,0)))</f>
        <v/>
      </c>
      <c r="U1986" s="72" t="str">
        <f t="shared" si="92"/>
        <v/>
      </c>
    </row>
    <row r="1987" spans="1:21" x14ac:dyDescent="0.25">
      <c r="A1987" s="53">
        <f t="shared" si="93"/>
        <v>1986</v>
      </c>
      <c r="B1987" s="55"/>
      <c r="C1987" s="56"/>
      <c r="D1987" s="55"/>
      <c r="E1987" s="55"/>
      <c r="F1987" s="55"/>
      <c r="G1987" s="55"/>
      <c r="H1987" s="57"/>
      <c r="I1987" s="55"/>
      <c r="J1987" s="55"/>
      <c r="K1987" s="55"/>
      <c r="L1987" s="55"/>
      <c r="M1987" s="55"/>
      <c r="N1987" s="57"/>
      <c r="O1987" s="57" t="str">
        <f t="shared" ref="O1987:O2050" si="94">IFERROR(IF(ISBLANK(B1987),"",H1987/N1987),0)</f>
        <v/>
      </c>
      <c r="Q1987" s="38" t="s">
        <v>450</v>
      </c>
      <c r="R1987" s="38" t="str" cm="1">
        <f t="array" ref="R1987">_xlfn.XLOOKUP(Q1987,INDEX(Flettilisti,,1),INDEX(Flettilisti,,2),,0)</f>
        <v>Vantar flokkun</v>
      </c>
      <c r="S1987" s="38" t="str">
        <f>IF(ISBLANK(N1987),"",IF(N1987&lt;Gögn!$J$2,Gögn!$K$2,IF(N1987&gt;Gögn!$J$4,Gögn!$K$4,Gögn!$K$3)))</f>
        <v/>
      </c>
      <c r="T1987" s="49" t="str" cm="1">
        <f t="array" aca="1" ref="T1987" ca="1">IF(ISBLANK(B1987),"",IF(R1987="Styrkhæft",_xlfn.XLOOKUP(S1987,Vegalengdir[Texti],INDIRECT("Vegalengdir["&amp;'Upplýsingar um umsækjanda'!$B$10&amp;"]"),0%,0)))</f>
        <v/>
      </c>
      <c r="U1987" s="72" t="str">
        <f t="shared" ref="U1987:U2050" si="95">IF(ISBLANK(B1987),"",T1987*H1987)</f>
        <v/>
      </c>
    </row>
    <row r="1988" spans="1:21" x14ac:dyDescent="0.25">
      <c r="A1988" s="53">
        <f t="shared" si="93"/>
        <v>1987</v>
      </c>
      <c r="B1988" s="55"/>
      <c r="C1988" s="56"/>
      <c r="D1988" s="55"/>
      <c r="E1988" s="55"/>
      <c r="F1988" s="55"/>
      <c r="G1988" s="55"/>
      <c r="H1988" s="57"/>
      <c r="I1988" s="55"/>
      <c r="J1988" s="55"/>
      <c r="K1988" s="55"/>
      <c r="L1988" s="55"/>
      <c r="M1988" s="55"/>
      <c r="N1988" s="57"/>
      <c r="O1988" s="57" t="str">
        <f t="shared" si="94"/>
        <v/>
      </c>
      <c r="Q1988" s="38" t="s">
        <v>450</v>
      </c>
      <c r="R1988" s="38" t="str" cm="1">
        <f t="array" ref="R1988">_xlfn.XLOOKUP(Q1988,INDEX(Flettilisti,,1),INDEX(Flettilisti,,2),,0)</f>
        <v>Vantar flokkun</v>
      </c>
      <c r="S1988" s="38" t="str">
        <f>IF(ISBLANK(N1988),"",IF(N1988&lt;Gögn!$J$2,Gögn!$K$2,IF(N1988&gt;Gögn!$J$4,Gögn!$K$4,Gögn!$K$3)))</f>
        <v/>
      </c>
      <c r="T1988" s="49" t="str" cm="1">
        <f t="array" aca="1" ref="T1988" ca="1">IF(ISBLANK(B1988),"",IF(R1988="Styrkhæft",_xlfn.XLOOKUP(S1988,Vegalengdir[Texti],INDIRECT("Vegalengdir["&amp;'Upplýsingar um umsækjanda'!$B$10&amp;"]"),0%,0)))</f>
        <v/>
      </c>
      <c r="U1988" s="72" t="str">
        <f t="shared" si="95"/>
        <v/>
      </c>
    </row>
    <row r="1989" spans="1:21" x14ac:dyDescent="0.25">
      <c r="A1989" s="53">
        <f t="shared" si="93"/>
        <v>1988</v>
      </c>
      <c r="B1989" s="55"/>
      <c r="C1989" s="56"/>
      <c r="D1989" s="55"/>
      <c r="E1989" s="55"/>
      <c r="F1989" s="55"/>
      <c r="G1989" s="55"/>
      <c r="H1989" s="57"/>
      <c r="I1989" s="55"/>
      <c r="J1989" s="55"/>
      <c r="K1989" s="55"/>
      <c r="L1989" s="55"/>
      <c r="M1989" s="55"/>
      <c r="N1989" s="57"/>
      <c r="O1989" s="57" t="str">
        <f t="shared" si="94"/>
        <v/>
      </c>
      <c r="Q1989" s="38" t="s">
        <v>450</v>
      </c>
      <c r="R1989" s="38" t="str" cm="1">
        <f t="array" ref="R1989">_xlfn.XLOOKUP(Q1989,INDEX(Flettilisti,,1),INDEX(Flettilisti,,2),,0)</f>
        <v>Vantar flokkun</v>
      </c>
      <c r="S1989" s="38" t="str">
        <f>IF(ISBLANK(N1989),"",IF(N1989&lt;Gögn!$J$2,Gögn!$K$2,IF(N1989&gt;Gögn!$J$4,Gögn!$K$4,Gögn!$K$3)))</f>
        <v/>
      </c>
      <c r="T1989" s="49" t="str" cm="1">
        <f t="array" aca="1" ref="T1989" ca="1">IF(ISBLANK(B1989),"",IF(R1989="Styrkhæft",_xlfn.XLOOKUP(S1989,Vegalengdir[Texti],INDIRECT("Vegalengdir["&amp;'Upplýsingar um umsækjanda'!$B$10&amp;"]"),0%,0)))</f>
        <v/>
      </c>
      <c r="U1989" s="72" t="str">
        <f t="shared" si="95"/>
        <v/>
      </c>
    </row>
    <row r="1990" spans="1:21" x14ac:dyDescent="0.25">
      <c r="A1990" s="53">
        <f t="shared" si="93"/>
        <v>1989</v>
      </c>
      <c r="B1990" s="55"/>
      <c r="C1990" s="56"/>
      <c r="D1990" s="55"/>
      <c r="E1990" s="55"/>
      <c r="F1990" s="55"/>
      <c r="G1990" s="55"/>
      <c r="H1990" s="57"/>
      <c r="I1990" s="55"/>
      <c r="J1990" s="55"/>
      <c r="K1990" s="55"/>
      <c r="L1990" s="55"/>
      <c r="M1990" s="55"/>
      <c r="N1990" s="57"/>
      <c r="O1990" s="57" t="str">
        <f t="shared" si="94"/>
        <v/>
      </c>
      <c r="Q1990" s="38" t="s">
        <v>450</v>
      </c>
      <c r="R1990" s="38" t="str" cm="1">
        <f t="array" ref="R1990">_xlfn.XLOOKUP(Q1990,INDEX(Flettilisti,,1),INDEX(Flettilisti,,2),,0)</f>
        <v>Vantar flokkun</v>
      </c>
      <c r="S1990" s="38" t="str">
        <f>IF(ISBLANK(N1990),"",IF(N1990&lt;Gögn!$J$2,Gögn!$K$2,IF(N1990&gt;Gögn!$J$4,Gögn!$K$4,Gögn!$K$3)))</f>
        <v/>
      </c>
      <c r="T1990" s="49" t="str" cm="1">
        <f t="array" aca="1" ref="T1990" ca="1">IF(ISBLANK(B1990),"",IF(R1990="Styrkhæft",_xlfn.XLOOKUP(S1990,Vegalengdir[Texti],INDIRECT("Vegalengdir["&amp;'Upplýsingar um umsækjanda'!$B$10&amp;"]"),0%,0)))</f>
        <v/>
      </c>
      <c r="U1990" s="72" t="str">
        <f t="shared" si="95"/>
        <v/>
      </c>
    </row>
    <row r="1991" spans="1:21" x14ac:dyDescent="0.25">
      <c r="A1991" s="53">
        <f t="shared" si="93"/>
        <v>1990</v>
      </c>
      <c r="B1991" s="55"/>
      <c r="C1991" s="56"/>
      <c r="D1991" s="55"/>
      <c r="E1991" s="55"/>
      <c r="F1991" s="55"/>
      <c r="G1991" s="55"/>
      <c r="H1991" s="57"/>
      <c r="I1991" s="55"/>
      <c r="J1991" s="55"/>
      <c r="K1991" s="55"/>
      <c r="L1991" s="55"/>
      <c r="M1991" s="55"/>
      <c r="N1991" s="57"/>
      <c r="O1991" s="57" t="str">
        <f t="shared" si="94"/>
        <v/>
      </c>
      <c r="Q1991" s="38" t="s">
        <v>450</v>
      </c>
      <c r="R1991" s="38" t="str" cm="1">
        <f t="array" ref="R1991">_xlfn.XLOOKUP(Q1991,INDEX(Flettilisti,,1),INDEX(Flettilisti,,2),,0)</f>
        <v>Vantar flokkun</v>
      </c>
      <c r="S1991" s="38" t="str">
        <f>IF(ISBLANK(N1991),"",IF(N1991&lt;Gögn!$J$2,Gögn!$K$2,IF(N1991&gt;Gögn!$J$4,Gögn!$K$4,Gögn!$K$3)))</f>
        <v/>
      </c>
      <c r="T1991" s="49" t="str" cm="1">
        <f t="array" aca="1" ref="T1991" ca="1">IF(ISBLANK(B1991),"",IF(R1991="Styrkhæft",_xlfn.XLOOKUP(S1991,Vegalengdir[Texti],INDIRECT("Vegalengdir["&amp;'Upplýsingar um umsækjanda'!$B$10&amp;"]"),0%,0)))</f>
        <v/>
      </c>
      <c r="U1991" s="72" t="str">
        <f t="shared" si="95"/>
        <v/>
      </c>
    </row>
    <row r="1992" spans="1:21" x14ac:dyDescent="0.25">
      <c r="A1992" s="53">
        <f t="shared" si="93"/>
        <v>1991</v>
      </c>
      <c r="B1992" s="55"/>
      <c r="C1992" s="56"/>
      <c r="D1992" s="55"/>
      <c r="E1992" s="55"/>
      <c r="F1992" s="55"/>
      <c r="G1992" s="55"/>
      <c r="H1992" s="57"/>
      <c r="I1992" s="55"/>
      <c r="J1992" s="55"/>
      <c r="K1992" s="55"/>
      <c r="L1992" s="55"/>
      <c r="M1992" s="55"/>
      <c r="N1992" s="57"/>
      <c r="O1992" s="57" t="str">
        <f t="shared" si="94"/>
        <v/>
      </c>
      <c r="Q1992" s="38" t="s">
        <v>450</v>
      </c>
      <c r="R1992" s="38" t="str" cm="1">
        <f t="array" ref="R1992">_xlfn.XLOOKUP(Q1992,INDEX(Flettilisti,,1),INDEX(Flettilisti,,2),,0)</f>
        <v>Vantar flokkun</v>
      </c>
      <c r="S1992" s="38" t="str">
        <f>IF(ISBLANK(N1992),"",IF(N1992&lt;Gögn!$J$2,Gögn!$K$2,IF(N1992&gt;Gögn!$J$4,Gögn!$K$4,Gögn!$K$3)))</f>
        <v/>
      </c>
      <c r="T1992" s="49" t="str" cm="1">
        <f t="array" aca="1" ref="T1992" ca="1">IF(ISBLANK(B1992),"",IF(R1992="Styrkhæft",_xlfn.XLOOKUP(S1992,Vegalengdir[Texti],INDIRECT("Vegalengdir["&amp;'Upplýsingar um umsækjanda'!$B$10&amp;"]"),0%,0)))</f>
        <v/>
      </c>
      <c r="U1992" s="72" t="str">
        <f t="shared" si="95"/>
        <v/>
      </c>
    </row>
    <row r="1993" spans="1:21" x14ac:dyDescent="0.25">
      <c r="A1993" s="53">
        <f t="shared" si="93"/>
        <v>1992</v>
      </c>
      <c r="B1993" s="55"/>
      <c r="C1993" s="56"/>
      <c r="D1993" s="55"/>
      <c r="E1993" s="55"/>
      <c r="F1993" s="55"/>
      <c r="G1993" s="55"/>
      <c r="H1993" s="57"/>
      <c r="I1993" s="55"/>
      <c r="J1993" s="55"/>
      <c r="K1993" s="55"/>
      <c r="L1993" s="55"/>
      <c r="M1993" s="55"/>
      <c r="N1993" s="57"/>
      <c r="O1993" s="57" t="str">
        <f t="shared" si="94"/>
        <v/>
      </c>
      <c r="Q1993" s="38" t="s">
        <v>450</v>
      </c>
      <c r="R1993" s="38" t="str" cm="1">
        <f t="array" ref="R1993">_xlfn.XLOOKUP(Q1993,INDEX(Flettilisti,,1),INDEX(Flettilisti,,2),,0)</f>
        <v>Vantar flokkun</v>
      </c>
      <c r="S1993" s="38" t="str">
        <f>IF(ISBLANK(N1993),"",IF(N1993&lt;Gögn!$J$2,Gögn!$K$2,IF(N1993&gt;Gögn!$J$4,Gögn!$K$4,Gögn!$K$3)))</f>
        <v/>
      </c>
      <c r="T1993" s="49" t="str" cm="1">
        <f t="array" aca="1" ref="T1993" ca="1">IF(ISBLANK(B1993),"",IF(R1993="Styrkhæft",_xlfn.XLOOKUP(S1993,Vegalengdir[Texti],INDIRECT("Vegalengdir["&amp;'Upplýsingar um umsækjanda'!$B$10&amp;"]"),0%,0)))</f>
        <v/>
      </c>
      <c r="U1993" s="72" t="str">
        <f t="shared" si="95"/>
        <v/>
      </c>
    </row>
    <row r="1994" spans="1:21" x14ac:dyDescent="0.25">
      <c r="A1994" s="53">
        <f t="shared" si="93"/>
        <v>1993</v>
      </c>
      <c r="B1994" s="55"/>
      <c r="C1994" s="56"/>
      <c r="D1994" s="55"/>
      <c r="E1994" s="55"/>
      <c r="F1994" s="55"/>
      <c r="G1994" s="55"/>
      <c r="H1994" s="57"/>
      <c r="I1994" s="55"/>
      <c r="J1994" s="55"/>
      <c r="K1994" s="55"/>
      <c r="L1994" s="55"/>
      <c r="M1994" s="55"/>
      <c r="N1994" s="57"/>
      <c r="O1994" s="57" t="str">
        <f t="shared" si="94"/>
        <v/>
      </c>
      <c r="Q1994" s="38" t="s">
        <v>450</v>
      </c>
      <c r="R1994" s="38" t="str" cm="1">
        <f t="array" ref="R1994">_xlfn.XLOOKUP(Q1994,INDEX(Flettilisti,,1),INDEX(Flettilisti,,2),,0)</f>
        <v>Vantar flokkun</v>
      </c>
      <c r="S1994" s="38" t="str">
        <f>IF(ISBLANK(N1994),"",IF(N1994&lt;Gögn!$J$2,Gögn!$K$2,IF(N1994&gt;Gögn!$J$4,Gögn!$K$4,Gögn!$K$3)))</f>
        <v/>
      </c>
      <c r="T1994" s="49" t="str" cm="1">
        <f t="array" aca="1" ref="T1994" ca="1">IF(ISBLANK(B1994),"",IF(R1994="Styrkhæft",_xlfn.XLOOKUP(S1994,Vegalengdir[Texti],INDIRECT("Vegalengdir["&amp;'Upplýsingar um umsækjanda'!$B$10&amp;"]"),0%,0)))</f>
        <v/>
      </c>
      <c r="U1994" s="72" t="str">
        <f t="shared" si="95"/>
        <v/>
      </c>
    </row>
    <row r="1995" spans="1:21" x14ac:dyDescent="0.25">
      <c r="A1995" s="53">
        <f t="shared" si="93"/>
        <v>1994</v>
      </c>
      <c r="B1995" s="55"/>
      <c r="C1995" s="56"/>
      <c r="D1995" s="55"/>
      <c r="E1995" s="55"/>
      <c r="F1995" s="55"/>
      <c r="G1995" s="55"/>
      <c r="H1995" s="57"/>
      <c r="I1995" s="55"/>
      <c r="J1995" s="55"/>
      <c r="K1995" s="55"/>
      <c r="L1995" s="55"/>
      <c r="M1995" s="55"/>
      <c r="N1995" s="57"/>
      <c r="O1995" s="57" t="str">
        <f t="shared" si="94"/>
        <v/>
      </c>
      <c r="Q1995" s="38" t="s">
        <v>450</v>
      </c>
      <c r="R1995" s="38" t="str" cm="1">
        <f t="array" ref="R1995">_xlfn.XLOOKUP(Q1995,INDEX(Flettilisti,,1),INDEX(Flettilisti,,2),,0)</f>
        <v>Vantar flokkun</v>
      </c>
      <c r="S1995" s="38" t="str">
        <f>IF(ISBLANK(N1995),"",IF(N1995&lt;Gögn!$J$2,Gögn!$K$2,IF(N1995&gt;Gögn!$J$4,Gögn!$K$4,Gögn!$K$3)))</f>
        <v/>
      </c>
      <c r="T1995" s="49" t="str" cm="1">
        <f t="array" aca="1" ref="T1995" ca="1">IF(ISBLANK(B1995),"",IF(R1995="Styrkhæft",_xlfn.XLOOKUP(S1995,Vegalengdir[Texti],INDIRECT("Vegalengdir["&amp;'Upplýsingar um umsækjanda'!$B$10&amp;"]"),0%,0)))</f>
        <v/>
      </c>
      <c r="U1995" s="72" t="str">
        <f t="shared" si="95"/>
        <v/>
      </c>
    </row>
    <row r="1996" spans="1:21" x14ac:dyDescent="0.25">
      <c r="A1996" s="53">
        <f t="shared" si="93"/>
        <v>1995</v>
      </c>
      <c r="B1996" s="55"/>
      <c r="C1996" s="56"/>
      <c r="D1996" s="55"/>
      <c r="E1996" s="55"/>
      <c r="F1996" s="55"/>
      <c r="G1996" s="55"/>
      <c r="H1996" s="57"/>
      <c r="I1996" s="55"/>
      <c r="J1996" s="55"/>
      <c r="K1996" s="55"/>
      <c r="L1996" s="55"/>
      <c r="M1996" s="55"/>
      <c r="N1996" s="57"/>
      <c r="O1996" s="57" t="str">
        <f t="shared" si="94"/>
        <v/>
      </c>
      <c r="Q1996" s="38" t="s">
        <v>450</v>
      </c>
      <c r="R1996" s="38" t="str" cm="1">
        <f t="array" ref="R1996">_xlfn.XLOOKUP(Q1996,INDEX(Flettilisti,,1),INDEX(Flettilisti,,2),,0)</f>
        <v>Vantar flokkun</v>
      </c>
      <c r="S1996" s="38" t="str">
        <f>IF(ISBLANK(N1996),"",IF(N1996&lt;Gögn!$J$2,Gögn!$K$2,IF(N1996&gt;Gögn!$J$4,Gögn!$K$4,Gögn!$K$3)))</f>
        <v/>
      </c>
      <c r="T1996" s="49" t="str" cm="1">
        <f t="array" aca="1" ref="T1996" ca="1">IF(ISBLANK(B1996),"",IF(R1996="Styrkhæft",_xlfn.XLOOKUP(S1996,Vegalengdir[Texti],INDIRECT("Vegalengdir["&amp;'Upplýsingar um umsækjanda'!$B$10&amp;"]"),0%,0)))</f>
        <v/>
      </c>
      <c r="U1996" s="72" t="str">
        <f t="shared" si="95"/>
        <v/>
      </c>
    </row>
    <row r="1997" spans="1:21" x14ac:dyDescent="0.25">
      <c r="A1997" s="53">
        <f t="shared" si="93"/>
        <v>1996</v>
      </c>
      <c r="B1997" s="55"/>
      <c r="C1997" s="56"/>
      <c r="D1997" s="55"/>
      <c r="E1997" s="55"/>
      <c r="F1997" s="55"/>
      <c r="G1997" s="55"/>
      <c r="H1997" s="57"/>
      <c r="I1997" s="55"/>
      <c r="J1997" s="55"/>
      <c r="K1997" s="55"/>
      <c r="L1997" s="55"/>
      <c r="M1997" s="55"/>
      <c r="N1997" s="57"/>
      <c r="O1997" s="57" t="str">
        <f t="shared" si="94"/>
        <v/>
      </c>
      <c r="Q1997" s="38" t="s">
        <v>450</v>
      </c>
      <c r="R1997" s="38" t="str" cm="1">
        <f t="array" ref="R1997">_xlfn.XLOOKUP(Q1997,INDEX(Flettilisti,,1),INDEX(Flettilisti,,2),,0)</f>
        <v>Vantar flokkun</v>
      </c>
      <c r="S1997" s="38" t="str">
        <f>IF(ISBLANK(N1997),"",IF(N1997&lt;Gögn!$J$2,Gögn!$K$2,IF(N1997&gt;Gögn!$J$4,Gögn!$K$4,Gögn!$K$3)))</f>
        <v/>
      </c>
      <c r="T1997" s="49" t="str" cm="1">
        <f t="array" aca="1" ref="T1997" ca="1">IF(ISBLANK(B1997),"",IF(R1997="Styrkhæft",_xlfn.XLOOKUP(S1997,Vegalengdir[Texti],INDIRECT("Vegalengdir["&amp;'Upplýsingar um umsækjanda'!$B$10&amp;"]"),0%,0)))</f>
        <v/>
      </c>
      <c r="U1997" s="72" t="str">
        <f t="shared" si="95"/>
        <v/>
      </c>
    </row>
    <row r="1998" spans="1:21" x14ac:dyDescent="0.25">
      <c r="A1998" s="53">
        <f t="shared" si="93"/>
        <v>1997</v>
      </c>
      <c r="B1998" s="55"/>
      <c r="C1998" s="56"/>
      <c r="D1998" s="55"/>
      <c r="E1998" s="55"/>
      <c r="F1998" s="55"/>
      <c r="G1998" s="55"/>
      <c r="H1998" s="57"/>
      <c r="I1998" s="55"/>
      <c r="J1998" s="55"/>
      <c r="K1998" s="55"/>
      <c r="L1998" s="55"/>
      <c r="M1998" s="55"/>
      <c r="N1998" s="57"/>
      <c r="O1998" s="57" t="str">
        <f t="shared" si="94"/>
        <v/>
      </c>
      <c r="Q1998" s="38" t="s">
        <v>450</v>
      </c>
      <c r="R1998" s="38" t="str" cm="1">
        <f t="array" ref="R1998">_xlfn.XLOOKUP(Q1998,INDEX(Flettilisti,,1),INDEX(Flettilisti,,2),,0)</f>
        <v>Vantar flokkun</v>
      </c>
      <c r="S1998" s="38" t="str">
        <f>IF(ISBLANK(N1998),"",IF(N1998&lt;Gögn!$J$2,Gögn!$K$2,IF(N1998&gt;Gögn!$J$4,Gögn!$K$4,Gögn!$K$3)))</f>
        <v/>
      </c>
      <c r="T1998" s="49" t="str" cm="1">
        <f t="array" aca="1" ref="T1998" ca="1">IF(ISBLANK(B1998),"",IF(R1998="Styrkhæft",_xlfn.XLOOKUP(S1998,Vegalengdir[Texti],INDIRECT("Vegalengdir["&amp;'Upplýsingar um umsækjanda'!$B$10&amp;"]"),0%,0)))</f>
        <v/>
      </c>
      <c r="U1998" s="72" t="str">
        <f t="shared" si="95"/>
        <v/>
      </c>
    </row>
    <row r="1999" spans="1:21" x14ac:dyDescent="0.25">
      <c r="A1999" s="53">
        <f t="shared" si="93"/>
        <v>1998</v>
      </c>
      <c r="B1999" s="55"/>
      <c r="C1999" s="56"/>
      <c r="D1999" s="55"/>
      <c r="E1999" s="55"/>
      <c r="F1999" s="55"/>
      <c r="G1999" s="55"/>
      <c r="H1999" s="57"/>
      <c r="I1999" s="55"/>
      <c r="J1999" s="55"/>
      <c r="K1999" s="55"/>
      <c r="L1999" s="55"/>
      <c r="M1999" s="55"/>
      <c r="N1999" s="57"/>
      <c r="O1999" s="57" t="str">
        <f t="shared" si="94"/>
        <v/>
      </c>
      <c r="Q1999" s="38" t="s">
        <v>450</v>
      </c>
      <c r="R1999" s="38" t="str" cm="1">
        <f t="array" ref="R1999">_xlfn.XLOOKUP(Q1999,INDEX(Flettilisti,,1),INDEX(Flettilisti,,2),,0)</f>
        <v>Vantar flokkun</v>
      </c>
      <c r="S1999" s="38" t="str">
        <f>IF(ISBLANK(N1999),"",IF(N1999&lt;Gögn!$J$2,Gögn!$K$2,IF(N1999&gt;Gögn!$J$4,Gögn!$K$4,Gögn!$K$3)))</f>
        <v/>
      </c>
      <c r="T1999" s="49" t="str" cm="1">
        <f t="array" aca="1" ref="T1999" ca="1">IF(ISBLANK(B1999),"",IF(R1999="Styrkhæft",_xlfn.XLOOKUP(S1999,Vegalengdir[Texti],INDIRECT("Vegalengdir["&amp;'Upplýsingar um umsækjanda'!$B$10&amp;"]"),0%,0)))</f>
        <v/>
      </c>
      <c r="U1999" s="72" t="str">
        <f t="shared" si="95"/>
        <v/>
      </c>
    </row>
    <row r="2000" spans="1:21" x14ac:dyDescent="0.25">
      <c r="A2000" s="53">
        <f t="shared" si="93"/>
        <v>1999</v>
      </c>
      <c r="B2000" s="55"/>
      <c r="C2000" s="56"/>
      <c r="D2000" s="55"/>
      <c r="E2000" s="55"/>
      <c r="F2000" s="55"/>
      <c r="G2000" s="55"/>
      <c r="H2000" s="57"/>
      <c r="I2000" s="55"/>
      <c r="J2000" s="55"/>
      <c r="K2000" s="55"/>
      <c r="L2000" s="55"/>
      <c r="M2000" s="55"/>
      <c r="N2000" s="57"/>
      <c r="O2000" s="57" t="str">
        <f t="shared" si="94"/>
        <v/>
      </c>
      <c r="Q2000" s="38" t="s">
        <v>450</v>
      </c>
      <c r="R2000" s="38" t="str" cm="1">
        <f t="array" ref="R2000">_xlfn.XLOOKUP(Q2000,INDEX(Flettilisti,,1),INDEX(Flettilisti,,2),,0)</f>
        <v>Vantar flokkun</v>
      </c>
      <c r="S2000" s="38" t="str">
        <f>IF(ISBLANK(N2000),"",IF(N2000&lt;Gögn!$J$2,Gögn!$K$2,IF(N2000&gt;Gögn!$J$4,Gögn!$K$4,Gögn!$K$3)))</f>
        <v/>
      </c>
      <c r="T2000" s="49" t="str" cm="1">
        <f t="array" aca="1" ref="T2000" ca="1">IF(ISBLANK(B2000),"",IF(R2000="Styrkhæft",_xlfn.XLOOKUP(S2000,Vegalengdir[Texti],INDIRECT("Vegalengdir["&amp;'Upplýsingar um umsækjanda'!$B$10&amp;"]"),0%,0)))</f>
        <v/>
      </c>
      <c r="U2000" s="72" t="str">
        <f t="shared" si="95"/>
        <v/>
      </c>
    </row>
    <row r="2001" spans="1:21" x14ac:dyDescent="0.25">
      <c r="A2001" s="53">
        <f t="shared" si="93"/>
        <v>2000</v>
      </c>
      <c r="B2001" s="55"/>
      <c r="C2001" s="56"/>
      <c r="D2001" s="55"/>
      <c r="E2001" s="55"/>
      <c r="F2001" s="55"/>
      <c r="G2001" s="55"/>
      <c r="H2001" s="57"/>
      <c r="I2001" s="55"/>
      <c r="J2001" s="55"/>
      <c r="K2001" s="55"/>
      <c r="L2001" s="55"/>
      <c r="M2001" s="55"/>
      <c r="N2001" s="57"/>
      <c r="O2001" s="57" t="str">
        <f t="shared" si="94"/>
        <v/>
      </c>
      <c r="Q2001" s="38" t="s">
        <v>450</v>
      </c>
      <c r="R2001" s="38" t="str" cm="1">
        <f t="array" ref="R2001">_xlfn.XLOOKUP(Q2001,INDEX(Flettilisti,,1),INDEX(Flettilisti,,2),,0)</f>
        <v>Vantar flokkun</v>
      </c>
      <c r="S2001" s="38" t="str">
        <f>IF(ISBLANK(N2001),"",IF(N2001&lt;Gögn!$J$2,Gögn!$K$2,IF(N2001&gt;Gögn!$J$4,Gögn!$K$4,Gögn!$K$3)))</f>
        <v/>
      </c>
      <c r="T2001" s="49" t="str" cm="1">
        <f t="array" aca="1" ref="T2001" ca="1">IF(ISBLANK(B2001),"",IF(R2001="Styrkhæft",_xlfn.XLOOKUP(S2001,Vegalengdir[Texti],INDIRECT("Vegalengdir["&amp;'Upplýsingar um umsækjanda'!$B$10&amp;"]"),0%,0)))</f>
        <v/>
      </c>
      <c r="U2001" s="72" t="str">
        <f t="shared" si="95"/>
        <v/>
      </c>
    </row>
    <row r="2002" spans="1:21" x14ac:dyDescent="0.25">
      <c r="A2002" s="53">
        <f t="shared" si="93"/>
        <v>2001</v>
      </c>
      <c r="B2002" s="55"/>
      <c r="C2002" s="56"/>
      <c r="D2002" s="55"/>
      <c r="E2002" s="55"/>
      <c r="F2002" s="55"/>
      <c r="G2002" s="55"/>
      <c r="H2002" s="57"/>
      <c r="I2002" s="55"/>
      <c r="J2002" s="55"/>
      <c r="K2002" s="55"/>
      <c r="L2002" s="55"/>
      <c r="M2002" s="55"/>
      <c r="N2002" s="57"/>
      <c r="O2002" s="57" t="str">
        <f t="shared" si="94"/>
        <v/>
      </c>
      <c r="Q2002" s="38" t="s">
        <v>450</v>
      </c>
      <c r="R2002" s="38" t="str" cm="1">
        <f t="array" ref="R2002">_xlfn.XLOOKUP(Q2002,INDEX(Flettilisti,,1),INDEX(Flettilisti,,2),,0)</f>
        <v>Vantar flokkun</v>
      </c>
      <c r="S2002" s="38" t="str">
        <f>IF(ISBLANK(N2002),"",IF(N2002&lt;Gögn!$J$2,Gögn!$K$2,IF(N2002&gt;Gögn!$J$4,Gögn!$K$4,Gögn!$K$3)))</f>
        <v/>
      </c>
      <c r="T2002" s="49" t="str" cm="1">
        <f t="array" aca="1" ref="T2002" ca="1">IF(ISBLANK(B2002),"",IF(R2002="Styrkhæft",_xlfn.XLOOKUP(S2002,Vegalengdir[Texti],INDIRECT("Vegalengdir["&amp;'Upplýsingar um umsækjanda'!$B$10&amp;"]"),0%,0)))</f>
        <v/>
      </c>
      <c r="U2002" s="72" t="str">
        <f t="shared" si="95"/>
        <v/>
      </c>
    </row>
    <row r="2003" spans="1:21" x14ac:dyDescent="0.25">
      <c r="A2003" s="53">
        <f t="shared" si="93"/>
        <v>2002</v>
      </c>
      <c r="B2003" s="55"/>
      <c r="C2003" s="56"/>
      <c r="D2003" s="55"/>
      <c r="E2003" s="55"/>
      <c r="F2003" s="55"/>
      <c r="G2003" s="55"/>
      <c r="H2003" s="57"/>
      <c r="I2003" s="55"/>
      <c r="J2003" s="55"/>
      <c r="K2003" s="55"/>
      <c r="L2003" s="55"/>
      <c r="M2003" s="55"/>
      <c r="N2003" s="57"/>
      <c r="O2003" s="57" t="str">
        <f t="shared" si="94"/>
        <v/>
      </c>
      <c r="Q2003" s="38" t="s">
        <v>450</v>
      </c>
      <c r="R2003" s="38" t="str" cm="1">
        <f t="array" ref="R2003">_xlfn.XLOOKUP(Q2003,INDEX(Flettilisti,,1),INDEX(Flettilisti,,2),,0)</f>
        <v>Vantar flokkun</v>
      </c>
      <c r="S2003" s="38" t="str">
        <f>IF(ISBLANK(N2003),"",IF(N2003&lt;Gögn!$J$2,Gögn!$K$2,IF(N2003&gt;Gögn!$J$4,Gögn!$K$4,Gögn!$K$3)))</f>
        <v/>
      </c>
      <c r="T2003" s="49" t="str" cm="1">
        <f t="array" aca="1" ref="T2003" ca="1">IF(ISBLANK(B2003),"",IF(R2003="Styrkhæft",_xlfn.XLOOKUP(S2003,Vegalengdir[Texti],INDIRECT("Vegalengdir["&amp;'Upplýsingar um umsækjanda'!$B$10&amp;"]"),0%,0)))</f>
        <v/>
      </c>
      <c r="U2003" s="72" t="str">
        <f t="shared" si="95"/>
        <v/>
      </c>
    </row>
    <row r="2004" spans="1:21" x14ac:dyDescent="0.25">
      <c r="A2004" s="53">
        <f t="shared" si="93"/>
        <v>2003</v>
      </c>
      <c r="B2004" s="55"/>
      <c r="C2004" s="56"/>
      <c r="D2004" s="55"/>
      <c r="E2004" s="55"/>
      <c r="F2004" s="55"/>
      <c r="G2004" s="55"/>
      <c r="H2004" s="57"/>
      <c r="I2004" s="55"/>
      <c r="J2004" s="55"/>
      <c r="K2004" s="55"/>
      <c r="L2004" s="55"/>
      <c r="M2004" s="55"/>
      <c r="N2004" s="57"/>
      <c r="O2004" s="57" t="str">
        <f t="shared" si="94"/>
        <v/>
      </c>
      <c r="Q2004" s="38" t="s">
        <v>450</v>
      </c>
      <c r="R2004" s="38" t="str" cm="1">
        <f t="array" ref="R2004">_xlfn.XLOOKUP(Q2004,INDEX(Flettilisti,,1),INDEX(Flettilisti,,2),,0)</f>
        <v>Vantar flokkun</v>
      </c>
      <c r="S2004" s="38" t="str">
        <f>IF(ISBLANK(N2004),"",IF(N2004&lt;Gögn!$J$2,Gögn!$K$2,IF(N2004&gt;Gögn!$J$4,Gögn!$K$4,Gögn!$K$3)))</f>
        <v/>
      </c>
      <c r="T2004" s="49" t="str" cm="1">
        <f t="array" aca="1" ref="T2004" ca="1">IF(ISBLANK(B2004),"",IF(R2004="Styrkhæft",_xlfn.XLOOKUP(S2004,Vegalengdir[Texti],INDIRECT("Vegalengdir["&amp;'Upplýsingar um umsækjanda'!$B$10&amp;"]"),0%,0)))</f>
        <v/>
      </c>
      <c r="U2004" s="72" t="str">
        <f t="shared" si="95"/>
        <v/>
      </c>
    </row>
    <row r="2005" spans="1:21" x14ac:dyDescent="0.25">
      <c r="A2005" s="53">
        <f t="shared" si="93"/>
        <v>2004</v>
      </c>
      <c r="B2005" s="55"/>
      <c r="C2005" s="56"/>
      <c r="D2005" s="55"/>
      <c r="E2005" s="55"/>
      <c r="F2005" s="55"/>
      <c r="G2005" s="55"/>
      <c r="H2005" s="57"/>
      <c r="I2005" s="55"/>
      <c r="J2005" s="55"/>
      <c r="K2005" s="55"/>
      <c r="L2005" s="55"/>
      <c r="M2005" s="55"/>
      <c r="N2005" s="57"/>
      <c r="O2005" s="57" t="str">
        <f t="shared" si="94"/>
        <v/>
      </c>
      <c r="Q2005" s="38" t="s">
        <v>450</v>
      </c>
      <c r="R2005" s="38" t="str" cm="1">
        <f t="array" ref="R2005">_xlfn.XLOOKUP(Q2005,INDEX(Flettilisti,,1),INDEX(Flettilisti,,2),,0)</f>
        <v>Vantar flokkun</v>
      </c>
      <c r="S2005" s="38" t="str">
        <f>IF(ISBLANK(N2005),"",IF(N2005&lt;Gögn!$J$2,Gögn!$K$2,IF(N2005&gt;Gögn!$J$4,Gögn!$K$4,Gögn!$K$3)))</f>
        <v/>
      </c>
      <c r="T2005" s="49" t="str" cm="1">
        <f t="array" aca="1" ref="T2005" ca="1">IF(ISBLANK(B2005),"",IF(R2005="Styrkhæft",_xlfn.XLOOKUP(S2005,Vegalengdir[Texti],INDIRECT("Vegalengdir["&amp;'Upplýsingar um umsækjanda'!$B$10&amp;"]"),0%,0)))</f>
        <v/>
      </c>
      <c r="U2005" s="72" t="str">
        <f t="shared" si="95"/>
        <v/>
      </c>
    </row>
    <row r="2006" spans="1:21" x14ac:dyDescent="0.25">
      <c r="A2006" s="53">
        <f t="shared" si="93"/>
        <v>2005</v>
      </c>
      <c r="B2006" s="55"/>
      <c r="C2006" s="56"/>
      <c r="D2006" s="55"/>
      <c r="E2006" s="55"/>
      <c r="F2006" s="55"/>
      <c r="G2006" s="55"/>
      <c r="H2006" s="57"/>
      <c r="I2006" s="55"/>
      <c r="J2006" s="55"/>
      <c r="K2006" s="55"/>
      <c r="L2006" s="55"/>
      <c r="M2006" s="55"/>
      <c r="N2006" s="57"/>
      <c r="O2006" s="57" t="str">
        <f t="shared" si="94"/>
        <v/>
      </c>
      <c r="Q2006" s="38" t="s">
        <v>450</v>
      </c>
      <c r="R2006" s="38" t="str" cm="1">
        <f t="array" ref="R2006">_xlfn.XLOOKUP(Q2006,INDEX(Flettilisti,,1),INDEX(Flettilisti,,2),,0)</f>
        <v>Vantar flokkun</v>
      </c>
      <c r="S2006" s="38" t="str">
        <f>IF(ISBLANK(N2006),"",IF(N2006&lt;Gögn!$J$2,Gögn!$K$2,IF(N2006&gt;Gögn!$J$4,Gögn!$K$4,Gögn!$K$3)))</f>
        <v/>
      </c>
      <c r="T2006" s="49" t="str" cm="1">
        <f t="array" aca="1" ref="T2006" ca="1">IF(ISBLANK(B2006),"",IF(R2006="Styrkhæft",_xlfn.XLOOKUP(S2006,Vegalengdir[Texti],INDIRECT("Vegalengdir["&amp;'Upplýsingar um umsækjanda'!$B$10&amp;"]"),0%,0)))</f>
        <v/>
      </c>
      <c r="U2006" s="72" t="str">
        <f t="shared" si="95"/>
        <v/>
      </c>
    </row>
    <row r="2007" spans="1:21" x14ac:dyDescent="0.25">
      <c r="A2007" s="53">
        <f t="shared" si="93"/>
        <v>2006</v>
      </c>
      <c r="B2007" s="55"/>
      <c r="C2007" s="56"/>
      <c r="D2007" s="55"/>
      <c r="E2007" s="55"/>
      <c r="F2007" s="55"/>
      <c r="G2007" s="55"/>
      <c r="H2007" s="57"/>
      <c r="I2007" s="55"/>
      <c r="J2007" s="55"/>
      <c r="K2007" s="55"/>
      <c r="L2007" s="55"/>
      <c r="M2007" s="55"/>
      <c r="N2007" s="57"/>
      <c r="O2007" s="57" t="str">
        <f t="shared" si="94"/>
        <v/>
      </c>
      <c r="Q2007" s="38" t="s">
        <v>450</v>
      </c>
      <c r="R2007" s="38" t="str" cm="1">
        <f t="array" ref="R2007">_xlfn.XLOOKUP(Q2007,INDEX(Flettilisti,,1),INDEX(Flettilisti,,2),,0)</f>
        <v>Vantar flokkun</v>
      </c>
      <c r="S2007" s="38" t="str">
        <f>IF(ISBLANK(N2007),"",IF(N2007&lt;Gögn!$J$2,Gögn!$K$2,IF(N2007&gt;Gögn!$J$4,Gögn!$K$4,Gögn!$K$3)))</f>
        <v/>
      </c>
      <c r="T2007" s="49" t="str" cm="1">
        <f t="array" aca="1" ref="T2007" ca="1">IF(ISBLANK(B2007),"",IF(R2007="Styrkhæft",_xlfn.XLOOKUP(S2007,Vegalengdir[Texti],INDIRECT("Vegalengdir["&amp;'Upplýsingar um umsækjanda'!$B$10&amp;"]"),0%,0)))</f>
        <v/>
      </c>
      <c r="U2007" s="72" t="str">
        <f t="shared" si="95"/>
        <v/>
      </c>
    </row>
    <row r="2008" spans="1:21" x14ac:dyDescent="0.25">
      <c r="A2008" s="53">
        <f t="shared" si="93"/>
        <v>2007</v>
      </c>
      <c r="B2008" s="55"/>
      <c r="C2008" s="56"/>
      <c r="D2008" s="55"/>
      <c r="E2008" s="55"/>
      <c r="F2008" s="55"/>
      <c r="G2008" s="55"/>
      <c r="H2008" s="57"/>
      <c r="I2008" s="55"/>
      <c r="J2008" s="55"/>
      <c r="K2008" s="55"/>
      <c r="L2008" s="55"/>
      <c r="M2008" s="55"/>
      <c r="N2008" s="57"/>
      <c r="O2008" s="57" t="str">
        <f t="shared" si="94"/>
        <v/>
      </c>
      <c r="Q2008" s="38" t="s">
        <v>450</v>
      </c>
      <c r="R2008" s="38" t="str" cm="1">
        <f t="array" ref="R2008">_xlfn.XLOOKUP(Q2008,INDEX(Flettilisti,,1),INDEX(Flettilisti,,2),,0)</f>
        <v>Vantar flokkun</v>
      </c>
      <c r="S2008" s="38" t="str">
        <f>IF(ISBLANK(N2008),"",IF(N2008&lt;Gögn!$J$2,Gögn!$K$2,IF(N2008&gt;Gögn!$J$4,Gögn!$K$4,Gögn!$K$3)))</f>
        <v/>
      </c>
      <c r="T2008" s="49" t="str" cm="1">
        <f t="array" aca="1" ref="T2008" ca="1">IF(ISBLANK(B2008),"",IF(R2008="Styrkhæft",_xlfn.XLOOKUP(S2008,Vegalengdir[Texti],INDIRECT("Vegalengdir["&amp;'Upplýsingar um umsækjanda'!$B$10&amp;"]"),0%,0)))</f>
        <v/>
      </c>
      <c r="U2008" s="72" t="str">
        <f t="shared" si="95"/>
        <v/>
      </c>
    </row>
    <row r="2009" spans="1:21" x14ac:dyDescent="0.25">
      <c r="A2009" s="53">
        <f t="shared" si="93"/>
        <v>2008</v>
      </c>
      <c r="B2009" s="55"/>
      <c r="C2009" s="56"/>
      <c r="D2009" s="55"/>
      <c r="E2009" s="55"/>
      <c r="F2009" s="55"/>
      <c r="G2009" s="55"/>
      <c r="H2009" s="57"/>
      <c r="I2009" s="55"/>
      <c r="J2009" s="55"/>
      <c r="K2009" s="55"/>
      <c r="L2009" s="55"/>
      <c r="M2009" s="55"/>
      <c r="N2009" s="57"/>
      <c r="O2009" s="57" t="str">
        <f t="shared" si="94"/>
        <v/>
      </c>
      <c r="Q2009" s="38" t="s">
        <v>450</v>
      </c>
      <c r="R2009" s="38" t="str" cm="1">
        <f t="array" ref="R2009">_xlfn.XLOOKUP(Q2009,INDEX(Flettilisti,,1),INDEX(Flettilisti,,2),,0)</f>
        <v>Vantar flokkun</v>
      </c>
      <c r="S2009" s="38" t="str">
        <f>IF(ISBLANK(N2009),"",IF(N2009&lt;Gögn!$J$2,Gögn!$K$2,IF(N2009&gt;Gögn!$J$4,Gögn!$K$4,Gögn!$K$3)))</f>
        <v/>
      </c>
      <c r="T2009" s="49" t="str" cm="1">
        <f t="array" aca="1" ref="T2009" ca="1">IF(ISBLANK(B2009),"",IF(R2009="Styrkhæft",_xlfn.XLOOKUP(S2009,Vegalengdir[Texti],INDIRECT("Vegalengdir["&amp;'Upplýsingar um umsækjanda'!$B$10&amp;"]"),0%,0)))</f>
        <v/>
      </c>
      <c r="U2009" s="72" t="str">
        <f t="shared" si="95"/>
        <v/>
      </c>
    </row>
    <row r="2010" spans="1:21" x14ac:dyDescent="0.25">
      <c r="A2010" s="53">
        <f t="shared" si="93"/>
        <v>2009</v>
      </c>
      <c r="B2010" s="55"/>
      <c r="C2010" s="56"/>
      <c r="D2010" s="55"/>
      <c r="E2010" s="55"/>
      <c r="F2010" s="55"/>
      <c r="G2010" s="55"/>
      <c r="H2010" s="57"/>
      <c r="I2010" s="55"/>
      <c r="J2010" s="55"/>
      <c r="K2010" s="55"/>
      <c r="L2010" s="55"/>
      <c r="M2010" s="55"/>
      <c r="N2010" s="57"/>
      <c r="O2010" s="57" t="str">
        <f t="shared" si="94"/>
        <v/>
      </c>
      <c r="Q2010" s="38" t="s">
        <v>450</v>
      </c>
      <c r="R2010" s="38" t="str" cm="1">
        <f t="array" ref="R2010">_xlfn.XLOOKUP(Q2010,INDEX(Flettilisti,,1),INDEX(Flettilisti,,2),,0)</f>
        <v>Vantar flokkun</v>
      </c>
      <c r="S2010" s="38" t="str">
        <f>IF(ISBLANK(N2010),"",IF(N2010&lt;Gögn!$J$2,Gögn!$K$2,IF(N2010&gt;Gögn!$J$4,Gögn!$K$4,Gögn!$K$3)))</f>
        <v/>
      </c>
      <c r="T2010" s="49" t="str" cm="1">
        <f t="array" aca="1" ref="T2010" ca="1">IF(ISBLANK(B2010),"",IF(R2010="Styrkhæft",_xlfn.XLOOKUP(S2010,Vegalengdir[Texti],INDIRECT("Vegalengdir["&amp;'Upplýsingar um umsækjanda'!$B$10&amp;"]"),0%,0)))</f>
        <v/>
      </c>
      <c r="U2010" s="72" t="str">
        <f t="shared" si="95"/>
        <v/>
      </c>
    </row>
    <row r="2011" spans="1:21" x14ac:dyDescent="0.25">
      <c r="A2011" s="53">
        <f t="shared" si="93"/>
        <v>2010</v>
      </c>
      <c r="B2011" s="55"/>
      <c r="C2011" s="56"/>
      <c r="D2011" s="55"/>
      <c r="E2011" s="55"/>
      <c r="F2011" s="55"/>
      <c r="G2011" s="55"/>
      <c r="H2011" s="57"/>
      <c r="I2011" s="55"/>
      <c r="J2011" s="55"/>
      <c r="K2011" s="55"/>
      <c r="L2011" s="55"/>
      <c r="M2011" s="55"/>
      <c r="N2011" s="57"/>
      <c r="O2011" s="57" t="str">
        <f t="shared" si="94"/>
        <v/>
      </c>
      <c r="Q2011" s="38" t="s">
        <v>450</v>
      </c>
      <c r="R2011" s="38" t="str" cm="1">
        <f t="array" ref="R2011">_xlfn.XLOOKUP(Q2011,INDEX(Flettilisti,,1),INDEX(Flettilisti,,2),,0)</f>
        <v>Vantar flokkun</v>
      </c>
      <c r="S2011" s="38" t="str">
        <f>IF(ISBLANK(N2011),"",IF(N2011&lt;Gögn!$J$2,Gögn!$K$2,IF(N2011&gt;Gögn!$J$4,Gögn!$K$4,Gögn!$K$3)))</f>
        <v/>
      </c>
      <c r="T2011" s="49" t="str" cm="1">
        <f t="array" aca="1" ref="T2011" ca="1">IF(ISBLANK(B2011),"",IF(R2011="Styrkhæft",_xlfn.XLOOKUP(S2011,Vegalengdir[Texti],INDIRECT("Vegalengdir["&amp;'Upplýsingar um umsækjanda'!$B$10&amp;"]"),0%,0)))</f>
        <v/>
      </c>
      <c r="U2011" s="72" t="str">
        <f t="shared" si="95"/>
        <v/>
      </c>
    </row>
    <row r="2012" spans="1:21" x14ac:dyDescent="0.25">
      <c r="A2012" s="53">
        <f t="shared" si="93"/>
        <v>2011</v>
      </c>
      <c r="B2012" s="55"/>
      <c r="C2012" s="56"/>
      <c r="D2012" s="55"/>
      <c r="E2012" s="55"/>
      <c r="F2012" s="55"/>
      <c r="G2012" s="55"/>
      <c r="H2012" s="57"/>
      <c r="I2012" s="55"/>
      <c r="J2012" s="55"/>
      <c r="K2012" s="55"/>
      <c r="L2012" s="55"/>
      <c r="M2012" s="55"/>
      <c r="N2012" s="57"/>
      <c r="O2012" s="57" t="str">
        <f t="shared" si="94"/>
        <v/>
      </c>
      <c r="Q2012" s="38" t="s">
        <v>450</v>
      </c>
      <c r="R2012" s="38" t="str" cm="1">
        <f t="array" ref="R2012">_xlfn.XLOOKUP(Q2012,INDEX(Flettilisti,,1),INDEX(Flettilisti,,2),,0)</f>
        <v>Vantar flokkun</v>
      </c>
      <c r="S2012" s="38" t="str">
        <f>IF(ISBLANK(N2012),"",IF(N2012&lt;Gögn!$J$2,Gögn!$K$2,IF(N2012&gt;Gögn!$J$4,Gögn!$K$4,Gögn!$K$3)))</f>
        <v/>
      </c>
      <c r="T2012" s="49" t="str" cm="1">
        <f t="array" aca="1" ref="T2012" ca="1">IF(ISBLANK(B2012),"",IF(R2012="Styrkhæft",_xlfn.XLOOKUP(S2012,Vegalengdir[Texti],INDIRECT("Vegalengdir["&amp;'Upplýsingar um umsækjanda'!$B$10&amp;"]"),0%,0)))</f>
        <v/>
      </c>
      <c r="U2012" s="72" t="str">
        <f t="shared" si="95"/>
        <v/>
      </c>
    </row>
    <row r="2013" spans="1:21" x14ac:dyDescent="0.25">
      <c r="A2013" s="53">
        <f t="shared" si="93"/>
        <v>2012</v>
      </c>
      <c r="B2013" s="55"/>
      <c r="C2013" s="56"/>
      <c r="D2013" s="55"/>
      <c r="E2013" s="55"/>
      <c r="F2013" s="55"/>
      <c r="G2013" s="55"/>
      <c r="H2013" s="57"/>
      <c r="I2013" s="55"/>
      <c r="J2013" s="55"/>
      <c r="K2013" s="55"/>
      <c r="L2013" s="55"/>
      <c r="M2013" s="55"/>
      <c r="N2013" s="57"/>
      <c r="O2013" s="57" t="str">
        <f t="shared" si="94"/>
        <v/>
      </c>
      <c r="Q2013" s="38" t="s">
        <v>450</v>
      </c>
      <c r="R2013" s="38" t="str" cm="1">
        <f t="array" ref="R2013">_xlfn.XLOOKUP(Q2013,INDEX(Flettilisti,,1),INDEX(Flettilisti,,2),,0)</f>
        <v>Vantar flokkun</v>
      </c>
      <c r="S2013" s="38" t="str">
        <f>IF(ISBLANK(N2013),"",IF(N2013&lt;Gögn!$J$2,Gögn!$K$2,IF(N2013&gt;Gögn!$J$4,Gögn!$K$4,Gögn!$K$3)))</f>
        <v/>
      </c>
      <c r="T2013" s="49" t="str" cm="1">
        <f t="array" aca="1" ref="T2013" ca="1">IF(ISBLANK(B2013),"",IF(R2013="Styrkhæft",_xlfn.XLOOKUP(S2013,Vegalengdir[Texti],INDIRECT("Vegalengdir["&amp;'Upplýsingar um umsækjanda'!$B$10&amp;"]"),0%,0)))</f>
        <v/>
      </c>
      <c r="U2013" s="72" t="str">
        <f t="shared" si="95"/>
        <v/>
      </c>
    </row>
    <row r="2014" spans="1:21" x14ac:dyDescent="0.25">
      <c r="A2014" s="53">
        <f t="shared" si="93"/>
        <v>2013</v>
      </c>
      <c r="B2014" s="55"/>
      <c r="C2014" s="56"/>
      <c r="D2014" s="55"/>
      <c r="E2014" s="55"/>
      <c r="F2014" s="55"/>
      <c r="G2014" s="55"/>
      <c r="H2014" s="57"/>
      <c r="I2014" s="55"/>
      <c r="J2014" s="55"/>
      <c r="K2014" s="55"/>
      <c r="L2014" s="55"/>
      <c r="M2014" s="55"/>
      <c r="N2014" s="57"/>
      <c r="O2014" s="57" t="str">
        <f t="shared" si="94"/>
        <v/>
      </c>
      <c r="Q2014" s="38" t="s">
        <v>450</v>
      </c>
      <c r="R2014" s="38" t="str" cm="1">
        <f t="array" ref="R2014">_xlfn.XLOOKUP(Q2014,INDEX(Flettilisti,,1),INDEX(Flettilisti,,2),,0)</f>
        <v>Vantar flokkun</v>
      </c>
      <c r="S2014" s="38" t="str">
        <f>IF(ISBLANK(N2014),"",IF(N2014&lt;Gögn!$J$2,Gögn!$K$2,IF(N2014&gt;Gögn!$J$4,Gögn!$K$4,Gögn!$K$3)))</f>
        <v/>
      </c>
      <c r="T2014" s="49" t="str" cm="1">
        <f t="array" aca="1" ref="T2014" ca="1">IF(ISBLANK(B2014),"",IF(R2014="Styrkhæft",_xlfn.XLOOKUP(S2014,Vegalengdir[Texti],INDIRECT("Vegalengdir["&amp;'Upplýsingar um umsækjanda'!$B$10&amp;"]"),0%,0)))</f>
        <v/>
      </c>
      <c r="U2014" s="72" t="str">
        <f t="shared" si="95"/>
        <v/>
      </c>
    </row>
    <row r="2015" spans="1:21" x14ac:dyDescent="0.25">
      <c r="A2015" s="53">
        <f t="shared" si="93"/>
        <v>2014</v>
      </c>
      <c r="B2015" s="55"/>
      <c r="C2015" s="56"/>
      <c r="D2015" s="55"/>
      <c r="E2015" s="55"/>
      <c r="F2015" s="55"/>
      <c r="G2015" s="55"/>
      <c r="H2015" s="57"/>
      <c r="I2015" s="55"/>
      <c r="J2015" s="55"/>
      <c r="K2015" s="55"/>
      <c r="L2015" s="55"/>
      <c r="M2015" s="55"/>
      <c r="N2015" s="57"/>
      <c r="O2015" s="57" t="str">
        <f t="shared" si="94"/>
        <v/>
      </c>
      <c r="Q2015" s="38" t="s">
        <v>450</v>
      </c>
      <c r="R2015" s="38" t="str" cm="1">
        <f t="array" ref="R2015">_xlfn.XLOOKUP(Q2015,INDEX(Flettilisti,,1),INDEX(Flettilisti,,2),,0)</f>
        <v>Vantar flokkun</v>
      </c>
      <c r="S2015" s="38" t="str">
        <f>IF(ISBLANK(N2015),"",IF(N2015&lt;Gögn!$J$2,Gögn!$K$2,IF(N2015&gt;Gögn!$J$4,Gögn!$K$4,Gögn!$K$3)))</f>
        <v/>
      </c>
      <c r="T2015" s="49" t="str" cm="1">
        <f t="array" aca="1" ref="T2015" ca="1">IF(ISBLANK(B2015),"",IF(R2015="Styrkhæft",_xlfn.XLOOKUP(S2015,Vegalengdir[Texti],INDIRECT("Vegalengdir["&amp;'Upplýsingar um umsækjanda'!$B$10&amp;"]"),0%,0)))</f>
        <v/>
      </c>
      <c r="U2015" s="72" t="str">
        <f t="shared" si="95"/>
        <v/>
      </c>
    </row>
    <row r="2016" spans="1:21" x14ac:dyDescent="0.25">
      <c r="A2016" s="53">
        <f t="shared" si="93"/>
        <v>2015</v>
      </c>
      <c r="B2016" s="55"/>
      <c r="C2016" s="56"/>
      <c r="D2016" s="55"/>
      <c r="E2016" s="55"/>
      <c r="F2016" s="55"/>
      <c r="G2016" s="55"/>
      <c r="H2016" s="57"/>
      <c r="I2016" s="55"/>
      <c r="J2016" s="55"/>
      <c r="K2016" s="55"/>
      <c r="L2016" s="55"/>
      <c r="M2016" s="55"/>
      <c r="N2016" s="57"/>
      <c r="O2016" s="57" t="str">
        <f t="shared" si="94"/>
        <v/>
      </c>
      <c r="Q2016" s="38" t="s">
        <v>450</v>
      </c>
      <c r="R2016" s="38" t="str" cm="1">
        <f t="array" ref="R2016">_xlfn.XLOOKUP(Q2016,INDEX(Flettilisti,,1),INDEX(Flettilisti,,2),,0)</f>
        <v>Vantar flokkun</v>
      </c>
      <c r="S2016" s="38" t="str">
        <f>IF(ISBLANK(N2016),"",IF(N2016&lt;Gögn!$J$2,Gögn!$K$2,IF(N2016&gt;Gögn!$J$4,Gögn!$K$4,Gögn!$K$3)))</f>
        <v/>
      </c>
      <c r="T2016" s="49" t="str" cm="1">
        <f t="array" aca="1" ref="T2016" ca="1">IF(ISBLANK(B2016),"",IF(R2016="Styrkhæft",_xlfn.XLOOKUP(S2016,Vegalengdir[Texti],INDIRECT("Vegalengdir["&amp;'Upplýsingar um umsækjanda'!$B$10&amp;"]"),0%,0)))</f>
        <v/>
      </c>
      <c r="U2016" s="72" t="str">
        <f t="shared" si="95"/>
        <v/>
      </c>
    </row>
    <row r="2017" spans="1:21" x14ac:dyDescent="0.25">
      <c r="A2017" s="53">
        <f t="shared" si="93"/>
        <v>2016</v>
      </c>
      <c r="B2017" s="55"/>
      <c r="C2017" s="56"/>
      <c r="D2017" s="55"/>
      <c r="E2017" s="55"/>
      <c r="F2017" s="55"/>
      <c r="G2017" s="55"/>
      <c r="H2017" s="57"/>
      <c r="I2017" s="55"/>
      <c r="J2017" s="55"/>
      <c r="K2017" s="55"/>
      <c r="L2017" s="55"/>
      <c r="M2017" s="55"/>
      <c r="N2017" s="57"/>
      <c r="O2017" s="57" t="str">
        <f t="shared" si="94"/>
        <v/>
      </c>
      <c r="Q2017" s="38" t="s">
        <v>450</v>
      </c>
      <c r="R2017" s="38" t="str" cm="1">
        <f t="array" ref="R2017">_xlfn.XLOOKUP(Q2017,INDEX(Flettilisti,,1),INDEX(Flettilisti,,2),,0)</f>
        <v>Vantar flokkun</v>
      </c>
      <c r="S2017" s="38" t="str">
        <f>IF(ISBLANK(N2017),"",IF(N2017&lt;Gögn!$J$2,Gögn!$K$2,IF(N2017&gt;Gögn!$J$4,Gögn!$K$4,Gögn!$K$3)))</f>
        <v/>
      </c>
      <c r="T2017" s="49" t="str" cm="1">
        <f t="array" aca="1" ref="T2017" ca="1">IF(ISBLANK(B2017),"",IF(R2017="Styrkhæft",_xlfn.XLOOKUP(S2017,Vegalengdir[Texti],INDIRECT("Vegalengdir["&amp;'Upplýsingar um umsækjanda'!$B$10&amp;"]"),0%,0)))</f>
        <v/>
      </c>
      <c r="U2017" s="72" t="str">
        <f t="shared" si="95"/>
        <v/>
      </c>
    </row>
    <row r="2018" spans="1:21" x14ac:dyDescent="0.25">
      <c r="A2018" s="53">
        <f t="shared" si="93"/>
        <v>2017</v>
      </c>
      <c r="B2018" s="55"/>
      <c r="C2018" s="56"/>
      <c r="D2018" s="55"/>
      <c r="E2018" s="55"/>
      <c r="F2018" s="55"/>
      <c r="G2018" s="55"/>
      <c r="H2018" s="57"/>
      <c r="I2018" s="55"/>
      <c r="J2018" s="55"/>
      <c r="K2018" s="55"/>
      <c r="L2018" s="55"/>
      <c r="M2018" s="55"/>
      <c r="N2018" s="57"/>
      <c r="O2018" s="57" t="str">
        <f t="shared" si="94"/>
        <v/>
      </c>
      <c r="Q2018" s="38" t="s">
        <v>450</v>
      </c>
      <c r="R2018" s="38" t="str" cm="1">
        <f t="array" ref="R2018">_xlfn.XLOOKUP(Q2018,INDEX(Flettilisti,,1),INDEX(Flettilisti,,2),,0)</f>
        <v>Vantar flokkun</v>
      </c>
      <c r="S2018" s="38" t="str">
        <f>IF(ISBLANK(N2018),"",IF(N2018&lt;Gögn!$J$2,Gögn!$K$2,IF(N2018&gt;Gögn!$J$4,Gögn!$K$4,Gögn!$K$3)))</f>
        <v/>
      </c>
      <c r="T2018" s="49" t="str" cm="1">
        <f t="array" aca="1" ref="T2018" ca="1">IF(ISBLANK(B2018),"",IF(R2018="Styrkhæft",_xlfn.XLOOKUP(S2018,Vegalengdir[Texti],INDIRECT("Vegalengdir["&amp;'Upplýsingar um umsækjanda'!$B$10&amp;"]"),0%,0)))</f>
        <v/>
      </c>
      <c r="U2018" s="72" t="str">
        <f t="shared" si="95"/>
        <v/>
      </c>
    </row>
    <row r="2019" spans="1:21" x14ac:dyDescent="0.25">
      <c r="A2019" s="53">
        <f t="shared" si="93"/>
        <v>2018</v>
      </c>
      <c r="B2019" s="55"/>
      <c r="C2019" s="56"/>
      <c r="D2019" s="55"/>
      <c r="E2019" s="55"/>
      <c r="F2019" s="55"/>
      <c r="G2019" s="55"/>
      <c r="H2019" s="57"/>
      <c r="I2019" s="55"/>
      <c r="J2019" s="55"/>
      <c r="K2019" s="55"/>
      <c r="L2019" s="55"/>
      <c r="M2019" s="55"/>
      <c r="N2019" s="57"/>
      <c r="O2019" s="57" t="str">
        <f t="shared" si="94"/>
        <v/>
      </c>
      <c r="Q2019" s="38" t="s">
        <v>450</v>
      </c>
      <c r="R2019" s="38" t="str" cm="1">
        <f t="array" ref="R2019">_xlfn.XLOOKUP(Q2019,INDEX(Flettilisti,,1),INDEX(Flettilisti,,2),,0)</f>
        <v>Vantar flokkun</v>
      </c>
      <c r="S2019" s="38" t="str">
        <f>IF(ISBLANK(N2019),"",IF(N2019&lt;Gögn!$J$2,Gögn!$K$2,IF(N2019&gt;Gögn!$J$4,Gögn!$K$4,Gögn!$K$3)))</f>
        <v/>
      </c>
      <c r="T2019" s="49" t="str" cm="1">
        <f t="array" aca="1" ref="T2019" ca="1">IF(ISBLANK(B2019),"",IF(R2019="Styrkhæft",_xlfn.XLOOKUP(S2019,Vegalengdir[Texti],INDIRECT("Vegalengdir["&amp;'Upplýsingar um umsækjanda'!$B$10&amp;"]"),0%,0)))</f>
        <v/>
      </c>
      <c r="U2019" s="72" t="str">
        <f t="shared" si="95"/>
        <v/>
      </c>
    </row>
    <row r="2020" spans="1:21" x14ac:dyDescent="0.25">
      <c r="A2020" s="53">
        <f t="shared" si="93"/>
        <v>2019</v>
      </c>
      <c r="B2020" s="55"/>
      <c r="C2020" s="56"/>
      <c r="D2020" s="55"/>
      <c r="E2020" s="55"/>
      <c r="F2020" s="55"/>
      <c r="G2020" s="55"/>
      <c r="H2020" s="57"/>
      <c r="I2020" s="55"/>
      <c r="J2020" s="55"/>
      <c r="K2020" s="55"/>
      <c r="L2020" s="55"/>
      <c r="M2020" s="55"/>
      <c r="N2020" s="57"/>
      <c r="O2020" s="57" t="str">
        <f t="shared" si="94"/>
        <v/>
      </c>
      <c r="Q2020" s="38" t="s">
        <v>450</v>
      </c>
      <c r="R2020" s="38" t="str" cm="1">
        <f t="array" ref="R2020">_xlfn.XLOOKUP(Q2020,INDEX(Flettilisti,,1),INDEX(Flettilisti,,2),,0)</f>
        <v>Vantar flokkun</v>
      </c>
      <c r="S2020" s="38" t="str">
        <f>IF(ISBLANK(N2020),"",IF(N2020&lt;Gögn!$J$2,Gögn!$K$2,IF(N2020&gt;Gögn!$J$4,Gögn!$K$4,Gögn!$K$3)))</f>
        <v/>
      </c>
      <c r="T2020" s="49" t="str" cm="1">
        <f t="array" aca="1" ref="T2020" ca="1">IF(ISBLANK(B2020),"",IF(R2020="Styrkhæft",_xlfn.XLOOKUP(S2020,Vegalengdir[Texti],INDIRECT("Vegalengdir["&amp;'Upplýsingar um umsækjanda'!$B$10&amp;"]"),0%,0)))</f>
        <v/>
      </c>
      <c r="U2020" s="72" t="str">
        <f t="shared" si="95"/>
        <v/>
      </c>
    </row>
    <row r="2021" spans="1:21" x14ac:dyDescent="0.25">
      <c r="A2021" s="53">
        <f t="shared" si="93"/>
        <v>2020</v>
      </c>
      <c r="B2021" s="55"/>
      <c r="C2021" s="56"/>
      <c r="D2021" s="55"/>
      <c r="E2021" s="55"/>
      <c r="F2021" s="55"/>
      <c r="G2021" s="55"/>
      <c r="H2021" s="57"/>
      <c r="I2021" s="55"/>
      <c r="J2021" s="55"/>
      <c r="K2021" s="55"/>
      <c r="L2021" s="55"/>
      <c r="M2021" s="55"/>
      <c r="N2021" s="57"/>
      <c r="O2021" s="57" t="str">
        <f t="shared" si="94"/>
        <v/>
      </c>
      <c r="Q2021" s="38" t="s">
        <v>450</v>
      </c>
      <c r="R2021" s="38" t="str" cm="1">
        <f t="array" ref="R2021">_xlfn.XLOOKUP(Q2021,INDEX(Flettilisti,,1),INDEX(Flettilisti,,2),,0)</f>
        <v>Vantar flokkun</v>
      </c>
      <c r="S2021" s="38" t="str">
        <f>IF(ISBLANK(N2021),"",IF(N2021&lt;Gögn!$J$2,Gögn!$K$2,IF(N2021&gt;Gögn!$J$4,Gögn!$K$4,Gögn!$K$3)))</f>
        <v/>
      </c>
      <c r="T2021" s="49" t="str" cm="1">
        <f t="array" aca="1" ref="T2021" ca="1">IF(ISBLANK(B2021),"",IF(R2021="Styrkhæft",_xlfn.XLOOKUP(S2021,Vegalengdir[Texti],INDIRECT("Vegalengdir["&amp;'Upplýsingar um umsækjanda'!$B$10&amp;"]"),0%,0)))</f>
        <v/>
      </c>
      <c r="U2021" s="72" t="str">
        <f t="shared" si="95"/>
        <v/>
      </c>
    </row>
    <row r="2022" spans="1:21" x14ac:dyDescent="0.25">
      <c r="A2022" s="53">
        <f t="shared" si="93"/>
        <v>2021</v>
      </c>
      <c r="B2022" s="55"/>
      <c r="C2022" s="56"/>
      <c r="D2022" s="55"/>
      <c r="E2022" s="55"/>
      <c r="F2022" s="55"/>
      <c r="G2022" s="55"/>
      <c r="H2022" s="57"/>
      <c r="I2022" s="55"/>
      <c r="J2022" s="55"/>
      <c r="K2022" s="55"/>
      <c r="L2022" s="55"/>
      <c r="M2022" s="55"/>
      <c r="N2022" s="57"/>
      <c r="O2022" s="57" t="str">
        <f t="shared" si="94"/>
        <v/>
      </c>
      <c r="Q2022" s="38" t="s">
        <v>450</v>
      </c>
      <c r="R2022" s="38" t="str" cm="1">
        <f t="array" ref="R2022">_xlfn.XLOOKUP(Q2022,INDEX(Flettilisti,,1),INDEX(Flettilisti,,2),,0)</f>
        <v>Vantar flokkun</v>
      </c>
      <c r="S2022" s="38" t="str">
        <f>IF(ISBLANK(N2022),"",IF(N2022&lt;Gögn!$J$2,Gögn!$K$2,IF(N2022&gt;Gögn!$J$4,Gögn!$K$4,Gögn!$K$3)))</f>
        <v/>
      </c>
      <c r="T2022" s="49" t="str" cm="1">
        <f t="array" aca="1" ref="T2022" ca="1">IF(ISBLANK(B2022),"",IF(R2022="Styrkhæft",_xlfn.XLOOKUP(S2022,Vegalengdir[Texti],INDIRECT("Vegalengdir["&amp;'Upplýsingar um umsækjanda'!$B$10&amp;"]"),0%,0)))</f>
        <v/>
      </c>
      <c r="U2022" s="72" t="str">
        <f t="shared" si="95"/>
        <v/>
      </c>
    </row>
    <row r="2023" spans="1:21" x14ac:dyDescent="0.25">
      <c r="A2023" s="53">
        <f t="shared" si="93"/>
        <v>2022</v>
      </c>
      <c r="B2023" s="55"/>
      <c r="C2023" s="56"/>
      <c r="D2023" s="55"/>
      <c r="E2023" s="55"/>
      <c r="F2023" s="55"/>
      <c r="G2023" s="55"/>
      <c r="H2023" s="57"/>
      <c r="I2023" s="55"/>
      <c r="J2023" s="55"/>
      <c r="K2023" s="55"/>
      <c r="L2023" s="55"/>
      <c r="M2023" s="55"/>
      <c r="N2023" s="57"/>
      <c r="O2023" s="57" t="str">
        <f t="shared" si="94"/>
        <v/>
      </c>
      <c r="Q2023" s="38" t="s">
        <v>450</v>
      </c>
      <c r="R2023" s="38" t="str" cm="1">
        <f t="array" ref="R2023">_xlfn.XLOOKUP(Q2023,INDEX(Flettilisti,,1),INDEX(Flettilisti,,2),,0)</f>
        <v>Vantar flokkun</v>
      </c>
      <c r="S2023" s="38" t="str">
        <f>IF(ISBLANK(N2023),"",IF(N2023&lt;Gögn!$J$2,Gögn!$K$2,IF(N2023&gt;Gögn!$J$4,Gögn!$K$4,Gögn!$K$3)))</f>
        <v/>
      </c>
      <c r="T2023" s="49" t="str" cm="1">
        <f t="array" aca="1" ref="T2023" ca="1">IF(ISBLANK(B2023),"",IF(R2023="Styrkhæft",_xlfn.XLOOKUP(S2023,Vegalengdir[Texti],INDIRECT("Vegalengdir["&amp;'Upplýsingar um umsækjanda'!$B$10&amp;"]"),0%,0)))</f>
        <v/>
      </c>
      <c r="U2023" s="72" t="str">
        <f t="shared" si="95"/>
        <v/>
      </c>
    </row>
    <row r="2024" spans="1:21" x14ac:dyDescent="0.25">
      <c r="A2024" s="53">
        <f t="shared" si="93"/>
        <v>2023</v>
      </c>
      <c r="B2024" s="55"/>
      <c r="C2024" s="56"/>
      <c r="D2024" s="55"/>
      <c r="E2024" s="55"/>
      <c r="F2024" s="55"/>
      <c r="G2024" s="55"/>
      <c r="H2024" s="57"/>
      <c r="I2024" s="55"/>
      <c r="J2024" s="55"/>
      <c r="K2024" s="55"/>
      <c r="L2024" s="55"/>
      <c r="M2024" s="55"/>
      <c r="N2024" s="57"/>
      <c r="O2024" s="57" t="str">
        <f t="shared" si="94"/>
        <v/>
      </c>
      <c r="Q2024" s="38" t="s">
        <v>450</v>
      </c>
      <c r="R2024" s="38" t="str" cm="1">
        <f t="array" ref="R2024">_xlfn.XLOOKUP(Q2024,INDEX(Flettilisti,,1),INDEX(Flettilisti,,2),,0)</f>
        <v>Vantar flokkun</v>
      </c>
      <c r="S2024" s="38" t="str">
        <f>IF(ISBLANK(N2024),"",IF(N2024&lt;Gögn!$J$2,Gögn!$K$2,IF(N2024&gt;Gögn!$J$4,Gögn!$K$4,Gögn!$K$3)))</f>
        <v/>
      </c>
      <c r="T2024" s="49" t="str" cm="1">
        <f t="array" aca="1" ref="T2024" ca="1">IF(ISBLANK(B2024),"",IF(R2024="Styrkhæft",_xlfn.XLOOKUP(S2024,Vegalengdir[Texti],INDIRECT("Vegalengdir["&amp;'Upplýsingar um umsækjanda'!$B$10&amp;"]"),0%,0)))</f>
        <v/>
      </c>
      <c r="U2024" s="72" t="str">
        <f t="shared" si="95"/>
        <v/>
      </c>
    </row>
    <row r="2025" spans="1:21" x14ac:dyDescent="0.25">
      <c r="A2025" s="53">
        <f t="shared" si="93"/>
        <v>2024</v>
      </c>
      <c r="B2025" s="55"/>
      <c r="C2025" s="56"/>
      <c r="D2025" s="55"/>
      <c r="E2025" s="55"/>
      <c r="F2025" s="55"/>
      <c r="G2025" s="55"/>
      <c r="H2025" s="57"/>
      <c r="I2025" s="55"/>
      <c r="J2025" s="55"/>
      <c r="K2025" s="55"/>
      <c r="L2025" s="55"/>
      <c r="M2025" s="55"/>
      <c r="N2025" s="57"/>
      <c r="O2025" s="57" t="str">
        <f t="shared" si="94"/>
        <v/>
      </c>
      <c r="Q2025" s="38" t="s">
        <v>450</v>
      </c>
      <c r="R2025" s="38" t="str" cm="1">
        <f t="array" ref="R2025">_xlfn.XLOOKUP(Q2025,INDEX(Flettilisti,,1),INDEX(Flettilisti,,2),,0)</f>
        <v>Vantar flokkun</v>
      </c>
      <c r="S2025" s="38" t="str">
        <f>IF(ISBLANK(N2025),"",IF(N2025&lt;Gögn!$J$2,Gögn!$K$2,IF(N2025&gt;Gögn!$J$4,Gögn!$K$4,Gögn!$K$3)))</f>
        <v/>
      </c>
      <c r="T2025" s="49" t="str" cm="1">
        <f t="array" aca="1" ref="T2025" ca="1">IF(ISBLANK(B2025),"",IF(R2025="Styrkhæft",_xlfn.XLOOKUP(S2025,Vegalengdir[Texti],INDIRECT("Vegalengdir["&amp;'Upplýsingar um umsækjanda'!$B$10&amp;"]"),0%,0)))</f>
        <v/>
      </c>
      <c r="U2025" s="72" t="str">
        <f t="shared" si="95"/>
        <v/>
      </c>
    </row>
    <row r="2026" spans="1:21" x14ac:dyDescent="0.25">
      <c r="A2026" s="53">
        <f t="shared" si="93"/>
        <v>2025</v>
      </c>
      <c r="B2026" s="55"/>
      <c r="C2026" s="56"/>
      <c r="D2026" s="55"/>
      <c r="E2026" s="55"/>
      <c r="F2026" s="55"/>
      <c r="G2026" s="55"/>
      <c r="H2026" s="57"/>
      <c r="I2026" s="55"/>
      <c r="J2026" s="55"/>
      <c r="K2026" s="55"/>
      <c r="L2026" s="55"/>
      <c r="M2026" s="55"/>
      <c r="N2026" s="57"/>
      <c r="O2026" s="57" t="str">
        <f t="shared" si="94"/>
        <v/>
      </c>
      <c r="Q2026" s="38" t="s">
        <v>450</v>
      </c>
      <c r="R2026" s="38" t="str" cm="1">
        <f t="array" ref="R2026">_xlfn.XLOOKUP(Q2026,INDEX(Flettilisti,,1),INDEX(Flettilisti,,2),,0)</f>
        <v>Vantar flokkun</v>
      </c>
      <c r="S2026" s="38" t="str">
        <f>IF(ISBLANK(N2026),"",IF(N2026&lt;Gögn!$J$2,Gögn!$K$2,IF(N2026&gt;Gögn!$J$4,Gögn!$K$4,Gögn!$K$3)))</f>
        <v/>
      </c>
      <c r="T2026" s="49" t="str" cm="1">
        <f t="array" aca="1" ref="T2026" ca="1">IF(ISBLANK(B2026),"",IF(R2026="Styrkhæft",_xlfn.XLOOKUP(S2026,Vegalengdir[Texti],INDIRECT("Vegalengdir["&amp;'Upplýsingar um umsækjanda'!$B$10&amp;"]"),0%,0)))</f>
        <v/>
      </c>
      <c r="U2026" s="72" t="str">
        <f t="shared" si="95"/>
        <v/>
      </c>
    </row>
    <row r="2027" spans="1:21" x14ac:dyDescent="0.25">
      <c r="A2027" s="53">
        <f t="shared" ref="A2027:A2090" si="96">A2026+1</f>
        <v>2026</v>
      </c>
      <c r="B2027" s="55"/>
      <c r="C2027" s="56"/>
      <c r="D2027" s="55"/>
      <c r="E2027" s="55"/>
      <c r="F2027" s="55"/>
      <c r="G2027" s="55"/>
      <c r="H2027" s="57"/>
      <c r="I2027" s="55"/>
      <c r="J2027" s="55"/>
      <c r="K2027" s="55"/>
      <c r="L2027" s="55"/>
      <c r="M2027" s="55"/>
      <c r="N2027" s="57"/>
      <c r="O2027" s="57" t="str">
        <f t="shared" si="94"/>
        <v/>
      </c>
      <c r="Q2027" s="38" t="s">
        <v>450</v>
      </c>
      <c r="R2027" s="38" t="str" cm="1">
        <f t="array" ref="R2027">_xlfn.XLOOKUP(Q2027,INDEX(Flettilisti,,1),INDEX(Flettilisti,,2),,0)</f>
        <v>Vantar flokkun</v>
      </c>
      <c r="S2027" s="38" t="str">
        <f>IF(ISBLANK(N2027),"",IF(N2027&lt;Gögn!$J$2,Gögn!$K$2,IF(N2027&gt;Gögn!$J$4,Gögn!$K$4,Gögn!$K$3)))</f>
        <v/>
      </c>
      <c r="T2027" s="49" t="str" cm="1">
        <f t="array" aca="1" ref="T2027" ca="1">IF(ISBLANK(B2027),"",IF(R2027="Styrkhæft",_xlfn.XLOOKUP(S2027,Vegalengdir[Texti],INDIRECT("Vegalengdir["&amp;'Upplýsingar um umsækjanda'!$B$10&amp;"]"),0%,0)))</f>
        <v/>
      </c>
      <c r="U2027" s="72" t="str">
        <f t="shared" si="95"/>
        <v/>
      </c>
    </row>
    <row r="2028" spans="1:21" x14ac:dyDescent="0.25">
      <c r="A2028" s="53">
        <f t="shared" si="96"/>
        <v>2027</v>
      </c>
      <c r="B2028" s="55"/>
      <c r="C2028" s="56"/>
      <c r="D2028" s="55"/>
      <c r="E2028" s="55"/>
      <c r="F2028" s="55"/>
      <c r="G2028" s="55"/>
      <c r="H2028" s="57"/>
      <c r="I2028" s="55"/>
      <c r="J2028" s="55"/>
      <c r="K2028" s="55"/>
      <c r="L2028" s="55"/>
      <c r="M2028" s="55"/>
      <c r="N2028" s="57"/>
      <c r="O2028" s="57" t="str">
        <f t="shared" si="94"/>
        <v/>
      </c>
      <c r="Q2028" s="38" t="s">
        <v>450</v>
      </c>
      <c r="R2028" s="38" t="str" cm="1">
        <f t="array" ref="R2028">_xlfn.XLOOKUP(Q2028,INDEX(Flettilisti,,1),INDEX(Flettilisti,,2),,0)</f>
        <v>Vantar flokkun</v>
      </c>
      <c r="S2028" s="38" t="str">
        <f>IF(ISBLANK(N2028),"",IF(N2028&lt;Gögn!$J$2,Gögn!$K$2,IF(N2028&gt;Gögn!$J$4,Gögn!$K$4,Gögn!$K$3)))</f>
        <v/>
      </c>
      <c r="T2028" s="49" t="str" cm="1">
        <f t="array" aca="1" ref="T2028" ca="1">IF(ISBLANK(B2028),"",IF(R2028="Styrkhæft",_xlfn.XLOOKUP(S2028,Vegalengdir[Texti],INDIRECT("Vegalengdir["&amp;'Upplýsingar um umsækjanda'!$B$10&amp;"]"),0%,0)))</f>
        <v/>
      </c>
      <c r="U2028" s="72" t="str">
        <f t="shared" si="95"/>
        <v/>
      </c>
    </row>
    <row r="2029" spans="1:21" x14ac:dyDescent="0.25">
      <c r="A2029" s="53">
        <f t="shared" si="96"/>
        <v>2028</v>
      </c>
      <c r="B2029" s="55"/>
      <c r="C2029" s="56"/>
      <c r="D2029" s="55"/>
      <c r="E2029" s="55"/>
      <c r="F2029" s="55"/>
      <c r="G2029" s="55"/>
      <c r="H2029" s="57"/>
      <c r="I2029" s="55"/>
      <c r="J2029" s="55"/>
      <c r="K2029" s="55"/>
      <c r="L2029" s="55"/>
      <c r="M2029" s="55"/>
      <c r="N2029" s="57"/>
      <c r="O2029" s="57" t="str">
        <f t="shared" si="94"/>
        <v/>
      </c>
      <c r="Q2029" s="38" t="s">
        <v>450</v>
      </c>
      <c r="R2029" s="38" t="str" cm="1">
        <f t="array" ref="R2029">_xlfn.XLOOKUP(Q2029,INDEX(Flettilisti,,1),INDEX(Flettilisti,,2),,0)</f>
        <v>Vantar flokkun</v>
      </c>
      <c r="S2029" s="38" t="str">
        <f>IF(ISBLANK(N2029),"",IF(N2029&lt;Gögn!$J$2,Gögn!$K$2,IF(N2029&gt;Gögn!$J$4,Gögn!$K$4,Gögn!$K$3)))</f>
        <v/>
      </c>
      <c r="T2029" s="49" t="str" cm="1">
        <f t="array" aca="1" ref="T2029" ca="1">IF(ISBLANK(B2029),"",IF(R2029="Styrkhæft",_xlfn.XLOOKUP(S2029,Vegalengdir[Texti],INDIRECT("Vegalengdir["&amp;'Upplýsingar um umsækjanda'!$B$10&amp;"]"),0%,0)))</f>
        <v/>
      </c>
      <c r="U2029" s="72" t="str">
        <f t="shared" si="95"/>
        <v/>
      </c>
    </row>
    <row r="2030" spans="1:21" x14ac:dyDescent="0.25">
      <c r="A2030" s="53">
        <f t="shared" si="96"/>
        <v>2029</v>
      </c>
      <c r="B2030" s="55"/>
      <c r="C2030" s="56"/>
      <c r="D2030" s="55"/>
      <c r="E2030" s="55"/>
      <c r="F2030" s="55"/>
      <c r="G2030" s="55"/>
      <c r="H2030" s="57"/>
      <c r="I2030" s="55"/>
      <c r="J2030" s="55"/>
      <c r="K2030" s="55"/>
      <c r="L2030" s="55"/>
      <c r="M2030" s="55"/>
      <c r="N2030" s="57"/>
      <c r="O2030" s="57" t="str">
        <f t="shared" si="94"/>
        <v/>
      </c>
      <c r="Q2030" s="38" t="s">
        <v>450</v>
      </c>
      <c r="R2030" s="38" t="str" cm="1">
        <f t="array" ref="R2030">_xlfn.XLOOKUP(Q2030,INDEX(Flettilisti,,1),INDEX(Flettilisti,,2),,0)</f>
        <v>Vantar flokkun</v>
      </c>
      <c r="S2030" s="38" t="str">
        <f>IF(ISBLANK(N2030),"",IF(N2030&lt;Gögn!$J$2,Gögn!$K$2,IF(N2030&gt;Gögn!$J$4,Gögn!$K$4,Gögn!$K$3)))</f>
        <v/>
      </c>
      <c r="T2030" s="49" t="str" cm="1">
        <f t="array" aca="1" ref="T2030" ca="1">IF(ISBLANK(B2030),"",IF(R2030="Styrkhæft",_xlfn.XLOOKUP(S2030,Vegalengdir[Texti],INDIRECT("Vegalengdir["&amp;'Upplýsingar um umsækjanda'!$B$10&amp;"]"),0%,0)))</f>
        <v/>
      </c>
      <c r="U2030" s="72" t="str">
        <f t="shared" si="95"/>
        <v/>
      </c>
    </row>
    <row r="2031" spans="1:21" x14ac:dyDescent="0.25">
      <c r="A2031" s="53">
        <f t="shared" si="96"/>
        <v>2030</v>
      </c>
      <c r="B2031" s="55"/>
      <c r="C2031" s="56"/>
      <c r="D2031" s="55"/>
      <c r="E2031" s="55"/>
      <c r="F2031" s="55"/>
      <c r="G2031" s="55"/>
      <c r="H2031" s="57"/>
      <c r="I2031" s="55"/>
      <c r="J2031" s="55"/>
      <c r="K2031" s="55"/>
      <c r="L2031" s="55"/>
      <c r="M2031" s="55"/>
      <c r="N2031" s="57"/>
      <c r="O2031" s="57" t="str">
        <f t="shared" si="94"/>
        <v/>
      </c>
      <c r="Q2031" s="38" t="s">
        <v>450</v>
      </c>
      <c r="R2031" s="38" t="str" cm="1">
        <f t="array" ref="R2031">_xlfn.XLOOKUP(Q2031,INDEX(Flettilisti,,1),INDEX(Flettilisti,,2),,0)</f>
        <v>Vantar flokkun</v>
      </c>
      <c r="S2031" s="38" t="str">
        <f>IF(ISBLANK(N2031),"",IF(N2031&lt;Gögn!$J$2,Gögn!$K$2,IF(N2031&gt;Gögn!$J$4,Gögn!$K$4,Gögn!$K$3)))</f>
        <v/>
      </c>
      <c r="T2031" s="49" t="str" cm="1">
        <f t="array" aca="1" ref="T2031" ca="1">IF(ISBLANK(B2031),"",IF(R2031="Styrkhæft",_xlfn.XLOOKUP(S2031,Vegalengdir[Texti],INDIRECT("Vegalengdir["&amp;'Upplýsingar um umsækjanda'!$B$10&amp;"]"),0%,0)))</f>
        <v/>
      </c>
      <c r="U2031" s="72" t="str">
        <f t="shared" si="95"/>
        <v/>
      </c>
    </row>
    <row r="2032" spans="1:21" x14ac:dyDescent="0.25">
      <c r="A2032" s="53">
        <f t="shared" si="96"/>
        <v>2031</v>
      </c>
      <c r="B2032" s="55"/>
      <c r="C2032" s="56"/>
      <c r="D2032" s="55"/>
      <c r="E2032" s="55"/>
      <c r="F2032" s="55"/>
      <c r="G2032" s="55"/>
      <c r="H2032" s="57"/>
      <c r="I2032" s="55"/>
      <c r="J2032" s="55"/>
      <c r="K2032" s="55"/>
      <c r="L2032" s="55"/>
      <c r="M2032" s="55"/>
      <c r="N2032" s="57"/>
      <c r="O2032" s="57" t="str">
        <f t="shared" si="94"/>
        <v/>
      </c>
      <c r="Q2032" s="38" t="s">
        <v>450</v>
      </c>
      <c r="R2032" s="38" t="str" cm="1">
        <f t="array" ref="R2032">_xlfn.XLOOKUP(Q2032,INDEX(Flettilisti,,1),INDEX(Flettilisti,,2),,0)</f>
        <v>Vantar flokkun</v>
      </c>
      <c r="S2032" s="38" t="str">
        <f>IF(ISBLANK(N2032),"",IF(N2032&lt;Gögn!$J$2,Gögn!$K$2,IF(N2032&gt;Gögn!$J$4,Gögn!$K$4,Gögn!$K$3)))</f>
        <v/>
      </c>
      <c r="T2032" s="49" t="str" cm="1">
        <f t="array" aca="1" ref="T2032" ca="1">IF(ISBLANK(B2032),"",IF(R2032="Styrkhæft",_xlfn.XLOOKUP(S2032,Vegalengdir[Texti],INDIRECT("Vegalengdir["&amp;'Upplýsingar um umsækjanda'!$B$10&amp;"]"),0%,0)))</f>
        <v/>
      </c>
      <c r="U2032" s="72" t="str">
        <f t="shared" si="95"/>
        <v/>
      </c>
    </row>
    <row r="2033" spans="1:21" x14ac:dyDescent="0.25">
      <c r="A2033" s="53">
        <f t="shared" si="96"/>
        <v>2032</v>
      </c>
      <c r="B2033" s="55"/>
      <c r="C2033" s="56"/>
      <c r="D2033" s="55"/>
      <c r="E2033" s="55"/>
      <c r="F2033" s="55"/>
      <c r="G2033" s="55"/>
      <c r="H2033" s="57"/>
      <c r="I2033" s="55"/>
      <c r="J2033" s="55"/>
      <c r="K2033" s="55"/>
      <c r="L2033" s="55"/>
      <c r="M2033" s="55"/>
      <c r="N2033" s="57"/>
      <c r="O2033" s="57" t="str">
        <f t="shared" si="94"/>
        <v/>
      </c>
      <c r="Q2033" s="38" t="s">
        <v>450</v>
      </c>
      <c r="R2033" s="38" t="str" cm="1">
        <f t="array" ref="R2033">_xlfn.XLOOKUP(Q2033,INDEX(Flettilisti,,1),INDEX(Flettilisti,,2),,0)</f>
        <v>Vantar flokkun</v>
      </c>
      <c r="S2033" s="38" t="str">
        <f>IF(ISBLANK(N2033),"",IF(N2033&lt;Gögn!$J$2,Gögn!$K$2,IF(N2033&gt;Gögn!$J$4,Gögn!$K$4,Gögn!$K$3)))</f>
        <v/>
      </c>
      <c r="T2033" s="49" t="str" cm="1">
        <f t="array" aca="1" ref="T2033" ca="1">IF(ISBLANK(B2033),"",IF(R2033="Styrkhæft",_xlfn.XLOOKUP(S2033,Vegalengdir[Texti],INDIRECT("Vegalengdir["&amp;'Upplýsingar um umsækjanda'!$B$10&amp;"]"),0%,0)))</f>
        <v/>
      </c>
      <c r="U2033" s="72" t="str">
        <f t="shared" si="95"/>
        <v/>
      </c>
    </row>
    <row r="2034" spans="1:21" x14ac:dyDescent="0.25">
      <c r="A2034" s="53">
        <f t="shared" si="96"/>
        <v>2033</v>
      </c>
      <c r="B2034" s="55"/>
      <c r="C2034" s="56"/>
      <c r="D2034" s="55"/>
      <c r="E2034" s="55"/>
      <c r="F2034" s="55"/>
      <c r="G2034" s="55"/>
      <c r="H2034" s="57"/>
      <c r="I2034" s="55"/>
      <c r="J2034" s="55"/>
      <c r="K2034" s="55"/>
      <c r="L2034" s="55"/>
      <c r="M2034" s="55"/>
      <c r="N2034" s="57"/>
      <c r="O2034" s="57" t="str">
        <f t="shared" si="94"/>
        <v/>
      </c>
      <c r="Q2034" s="38" t="s">
        <v>450</v>
      </c>
      <c r="R2034" s="38" t="str" cm="1">
        <f t="array" ref="R2034">_xlfn.XLOOKUP(Q2034,INDEX(Flettilisti,,1),INDEX(Flettilisti,,2),,0)</f>
        <v>Vantar flokkun</v>
      </c>
      <c r="S2034" s="38" t="str">
        <f>IF(ISBLANK(N2034),"",IF(N2034&lt;Gögn!$J$2,Gögn!$K$2,IF(N2034&gt;Gögn!$J$4,Gögn!$K$4,Gögn!$K$3)))</f>
        <v/>
      </c>
      <c r="T2034" s="49" t="str" cm="1">
        <f t="array" aca="1" ref="T2034" ca="1">IF(ISBLANK(B2034),"",IF(R2034="Styrkhæft",_xlfn.XLOOKUP(S2034,Vegalengdir[Texti],INDIRECT("Vegalengdir["&amp;'Upplýsingar um umsækjanda'!$B$10&amp;"]"),0%,0)))</f>
        <v/>
      </c>
      <c r="U2034" s="72" t="str">
        <f t="shared" si="95"/>
        <v/>
      </c>
    </row>
    <row r="2035" spans="1:21" x14ac:dyDescent="0.25">
      <c r="A2035" s="53">
        <f t="shared" si="96"/>
        <v>2034</v>
      </c>
      <c r="B2035" s="55"/>
      <c r="C2035" s="56"/>
      <c r="D2035" s="55"/>
      <c r="E2035" s="55"/>
      <c r="F2035" s="55"/>
      <c r="G2035" s="55"/>
      <c r="H2035" s="57"/>
      <c r="I2035" s="55"/>
      <c r="J2035" s="55"/>
      <c r="K2035" s="55"/>
      <c r="L2035" s="55"/>
      <c r="M2035" s="55"/>
      <c r="N2035" s="57"/>
      <c r="O2035" s="57" t="str">
        <f t="shared" si="94"/>
        <v/>
      </c>
      <c r="Q2035" s="38" t="s">
        <v>450</v>
      </c>
      <c r="R2035" s="38" t="str" cm="1">
        <f t="array" ref="R2035">_xlfn.XLOOKUP(Q2035,INDEX(Flettilisti,,1),INDEX(Flettilisti,,2),,0)</f>
        <v>Vantar flokkun</v>
      </c>
      <c r="S2035" s="38" t="str">
        <f>IF(ISBLANK(N2035),"",IF(N2035&lt;Gögn!$J$2,Gögn!$K$2,IF(N2035&gt;Gögn!$J$4,Gögn!$K$4,Gögn!$K$3)))</f>
        <v/>
      </c>
      <c r="T2035" s="49" t="str" cm="1">
        <f t="array" aca="1" ref="T2035" ca="1">IF(ISBLANK(B2035),"",IF(R2035="Styrkhæft",_xlfn.XLOOKUP(S2035,Vegalengdir[Texti],INDIRECT("Vegalengdir["&amp;'Upplýsingar um umsækjanda'!$B$10&amp;"]"),0%,0)))</f>
        <v/>
      </c>
      <c r="U2035" s="72" t="str">
        <f t="shared" si="95"/>
        <v/>
      </c>
    </row>
    <row r="2036" spans="1:21" x14ac:dyDescent="0.25">
      <c r="A2036" s="53">
        <f t="shared" si="96"/>
        <v>2035</v>
      </c>
      <c r="B2036" s="55"/>
      <c r="C2036" s="56"/>
      <c r="D2036" s="55"/>
      <c r="E2036" s="55"/>
      <c r="F2036" s="55"/>
      <c r="G2036" s="55"/>
      <c r="H2036" s="57"/>
      <c r="I2036" s="55"/>
      <c r="J2036" s="55"/>
      <c r="K2036" s="55"/>
      <c r="L2036" s="55"/>
      <c r="M2036" s="55"/>
      <c r="N2036" s="57"/>
      <c r="O2036" s="57" t="str">
        <f t="shared" si="94"/>
        <v/>
      </c>
      <c r="Q2036" s="38" t="s">
        <v>450</v>
      </c>
      <c r="R2036" s="38" t="str" cm="1">
        <f t="array" ref="R2036">_xlfn.XLOOKUP(Q2036,INDEX(Flettilisti,,1),INDEX(Flettilisti,,2),,0)</f>
        <v>Vantar flokkun</v>
      </c>
      <c r="S2036" s="38" t="str">
        <f>IF(ISBLANK(N2036),"",IF(N2036&lt;Gögn!$J$2,Gögn!$K$2,IF(N2036&gt;Gögn!$J$4,Gögn!$K$4,Gögn!$K$3)))</f>
        <v/>
      </c>
      <c r="T2036" s="49" t="str" cm="1">
        <f t="array" aca="1" ref="T2036" ca="1">IF(ISBLANK(B2036),"",IF(R2036="Styrkhæft",_xlfn.XLOOKUP(S2036,Vegalengdir[Texti],INDIRECT("Vegalengdir["&amp;'Upplýsingar um umsækjanda'!$B$10&amp;"]"),0%,0)))</f>
        <v/>
      </c>
      <c r="U2036" s="72" t="str">
        <f t="shared" si="95"/>
        <v/>
      </c>
    </row>
    <row r="2037" spans="1:21" x14ac:dyDescent="0.25">
      <c r="A2037" s="53">
        <f t="shared" si="96"/>
        <v>2036</v>
      </c>
      <c r="B2037" s="55"/>
      <c r="C2037" s="56"/>
      <c r="D2037" s="55"/>
      <c r="E2037" s="55"/>
      <c r="F2037" s="55"/>
      <c r="G2037" s="55"/>
      <c r="H2037" s="57"/>
      <c r="I2037" s="55"/>
      <c r="J2037" s="55"/>
      <c r="K2037" s="55"/>
      <c r="L2037" s="55"/>
      <c r="M2037" s="55"/>
      <c r="N2037" s="57"/>
      <c r="O2037" s="57" t="str">
        <f t="shared" si="94"/>
        <v/>
      </c>
      <c r="Q2037" s="38" t="s">
        <v>450</v>
      </c>
      <c r="R2037" s="38" t="str" cm="1">
        <f t="array" ref="R2037">_xlfn.XLOOKUP(Q2037,INDEX(Flettilisti,,1),INDEX(Flettilisti,,2),,0)</f>
        <v>Vantar flokkun</v>
      </c>
      <c r="S2037" s="38" t="str">
        <f>IF(ISBLANK(N2037),"",IF(N2037&lt;Gögn!$J$2,Gögn!$K$2,IF(N2037&gt;Gögn!$J$4,Gögn!$K$4,Gögn!$K$3)))</f>
        <v/>
      </c>
      <c r="T2037" s="49" t="str" cm="1">
        <f t="array" aca="1" ref="T2037" ca="1">IF(ISBLANK(B2037),"",IF(R2037="Styrkhæft",_xlfn.XLOOKUP(S2037,Vegalengdir[Texti],INDIRECT("Vegalengdir["&amp;'Upplýsingar um umsækjanda'!$B$10&amp;"]"),0%,0)))</f>
        <v/>
      </c>
      <c r="U2037" s="72" t="str">
        <f t="shared" si="95"/>
        <v/>
      </c>
    </row>
    <row r="2038" spans="1:21" x14ac:dyDescent="0.25">
      <c r="A2038" s="53">
        <f t="shared" si="96"/>
        <v>2037</v>
      </c>
      <c r="B2038" s="55"/>
      <c r="C2038" s="56"/>
      <c r="D2038" s="55"/>
      <c r="E2038" s="55"/>
      <c r="F2038" s="55"/>
      <c r="G2038" s="55"/>
      <c r="H2038" s="57"/>
      <c r="I2038" s="55"/>
      <c r="J2038" s="55"/>
      <c r="K2038" s="55"/>
      <c r="L2038" s="55"/>
      <c r="M2038" s="55"/>
      <c r="N2038" s="57"/>
      <c r="O2038" s="57" t="str">
        <f t="shared" si="94"/>
        <v/>
      </c>
      <c r="Q2038" s="38" t="s">
        <v>450</v>
      </c>
      <c r="R2038" s="38" t="str" cm="1">
        <f t="array" ref="R2038">_xlfn.XLOOKUP(Q2038,INDEX(Flettilisti,,1),INDEX(Flettilisti,,2),,0)</f>
        <v>Vantar flokkun</v>
      </c>
      <c r="S2038" s="38" t="str">
        <f>IF(ISBLANK(N2038),"",IF(N2038&lt;Gögn!$J$2,Gögn!$K$2,IF(N2038&gt;Gögn!$J$4,Gögn!$K$4,Gögn!$K$3)))</f>
        <v/>
      </c>
      <c r="T2038" s="49" t="str" cm="1">
        <f t="array" aca="1" ref="T2038" ca="1">IF(ISBLANK(B2038),"",IF(R2038="Styrkhæft",_xlfn.XLOOKUP(S2038,Vegalengdir[Texti],INDIRECT("Vegalengdir["&amp;'Upplýsingar um umsækjanda'!$B$10&amp;"]"),0%,0)))</f>
        <v/>
      </c>
      <c r="U2038" s="72" t="str">
        <f t="shared" si="95"/>
        <v/>
      </c>
    </row>
    <row r="2039" spans="1:21" x14ac:dyDescent="0.25">
      <c r="A2039" s="53">
        <f t="shared" si="96"/>
        <v>2038</v>
      </c>
      <c r="B2039" s="55"/>
      <c r="C2039" s="56"/>
      <c r="D2039" s="55"/>
      <c r="E2039" s="55"/>
      <c r="F2039" s="55"/>
      <c r="G2039" s="55"/>
      <c r="H2039" s="57"/>
      <c r="I2039" s="55"/>
      <c r="J2039" s="55"/>
      <c r="K2039" s="55"/>
      <c r="L2039" s="55"/>
      <c r="M2039" s="55"/>
      <c r="N2039" s="57"/>
      <c r="O2039" s="57" t="str">
        <f t="shared" si="94"/>
        <v/>
      </c>
      <c r="Q2039" s="38" t="s">
        <v>450</v>
      </c>
      <c r="R2039" s="38" t="str" cm="1">
        <f t="array" ref="R2039">_xlfn.XLOOKUP(Q2039,INDEX(Flettilisti,,1),INDEX(Flettilisti,,2),,0)</f>
        <v>Vantar flokkun</v>
      </c>
      <c r="S2039" s="38" t="str">
        <f>IF(ISBLANK(N2039),"",IF(N2039&lt;Gögn!$J$2,Gögn!$K$2,IF(N2039&gt;Gögn!$J$4,Gögn!$K$4,Gögn!$K$3)))</f>
        <v/>
      </c>
      <c r="T2039" s="49" t="str" cm="1">
        <f t="array" aca="1" ref="T2039" ca="1">IF(ISBLANK(B2039),"",IF(R2039="Styrkhæft",_xlfn.XLOOKUP(S2039,Vegalengdir[Texti],INDIRECT("Vegalengdir["&amp;'Upplýsingar um umsækjanda'!$B$10&amp;"]"),0%,0)))</f>
        <v/>
      </c>
      <c r="U2039" s="72" t="str">
        <f t="shared" si="95"/>
        <v/>
      </c>
    </row>
    <row r="2040" spans="1:21" x14ac:dyDescent="0.25">
      <c r="A2040" s="53">
        <f t="shared" si="96"/>
        <v>2039</v>
      </c>
      <c r="B2040" s="55"/>
      <c r="C2040" s="56"/>
      <c r="D2040" s="55"/>
      <c r="E2040" s="55"/>
      <c r="F2040" s="55"/>
      <c r="G2040" s="55"/>
      <c r="H2040" s="57"/>
      <c r="I2040" s="55"/>
      <c r="J2040" s="55"/>
      <c r="K2040" s="55"/>
      <c r="L2040" s="55"/>
      <c r="M2040" s="55"/>
      <c r="N2040" s="57"/>
      <c r="O2040" s="57" t="str">
        <f t="shared" si="94"/>
        <v/>
      </c>
      <c r="Q2040" s="38" t="s">
        <v>450</v>
      </c>
      <c r="R2040" s="38" t="str" cm="1">
        <f t="array" ref="R2040">_xlfn.XLOOKUP(Q2040,INDEX(Flettilisti,,1),INDEX(Flettilisti,,2),,0)</f>
        <v>Vantar flokkun</v>
      </c>
      <c r="S2040" s="38" t="str">
        <f>IF(ISBLANK(N2040),"",IF(N2040&lt;Gögn!$J$2,Gögn!$K$2,IF(N2040&gt;Gögn!$J$4,Gögn!$K$4,Gögn!$K$3)))</f>
        <v/>
      </c>
      <c r="T2040" s="49" t="str" cm="1">
        <f t="array" aca="1" ref="T2040" ca="1">IF(ISBLANK(B2040),"",IF(R2040="Styrkhæft",_xlfn.XLOOKUP(S2040,Vegalengdir[Texti],INDIRECT("Vegalengdir["&amp;'Upplýsingar um umsækjanda'!$B$10&amp;"]"),0%,0)))</f>
        <v/>
      </c>
      <c r="U2040" s="72" t="str">
        <f t="shared" si="95"/>
        <v/>
      </c>
    </row>
    <row r="2041" spans="1:21" x14ac:dyDescent="0.25">
      <c r="A2041" s="53">
        <f t="shared" si="96"/>
        <v>2040</v>
      </c>
      <c r="B2041" s="55"/>
      <c r="C2041" s="56"/>
      <c r="D2041" s="55"/>
      <c r="E2041" s="55"/>
      <c r="F2041" s="55"/>
      <c r="G2041" s="55"/>
      <c r="H2041" s="57"/>
      <c r="I2041" s="55"/>
      <c r="J2041" s="55"/>
      <c r="K2041" s="55"/>
      <c r="L2041" s="55"/>
      <c r="M2041" s="55"/>
      <c r="N2041" s="57"/>
      <c r="O2041" s="57" t="str">
        <f t="shared" si="94"/>
        <v/>
      </c>
      <c r="Q2041" s="38" t="s">
        <v>450</v>
      </c>
      <c r="R2041" s="38" t="str" cm="1">
        <f t="array" ref="R2041">_xlfn.XLOOKUP(Q2041,INDEX(Flettilisti,,1),INDEX(Flettilisti,,2),,0)</f>
        <v>Vantar flokkun</v>
      </c>
      <c r="S2041" s="38" t="str">
        <f>IF(ISBLANK(N2041),"",IF(N2041&lt;Gögn!$J$2,Gögn!$K$2,IF(N2041&gt;Gögn!$J$4,Gögn!$K$4,Gögn!$K$3)))</f>
        <v/>
      </c>
      <c r="T2041" s="49" t="str" cm="1">
        <f t="array" aca="1" ref="T2041" ca="1">IF(ISBLANK(B2041),"",IF(R2041="Styrkhæft",_xlfn.XLOOKUP(S2041,Vegalengdir[Texti],INDIRECT("Vegalengdir["&amp;'Upplýsingar um umsækjanda'!$B$10&amp;"]"),0%,0)))</f>
        <v/>
      </c>
      <c r="U2041" s="72" t="str">
        <f t="shared" si="95"/>
        <v/>
      </c>
    </row>
    <row r="2042" spans="1:21" x14ac:dyDescent="0.25">
      <c r="A2042" s="53">
        <f t="shared" si="96"/>
        <v>2041</v>
      </c>
      <c r="B2042" s="55"/>
      <c r="C2042" s="56"/>
      <c r="D2042" s="55"/>
      <c r="E2042" s="55"/>
      <c r="F2042" s="55"/>
      <c r="G2042" s="55"/>
      <c r="H2042" s="57"/>
      <c r="I2042" s="55"/>
      <c r="J2042" s="55"/>
      <c r="K2042" s="55"/>
      <c r="L2042" s="55"/>
      <c r="M2042" s="55"/>
      <c r="N2042" s="57"/>
      <c r="O2042" s="57" t="str">
        <f t="shared" si="94"/>
        <v/>
      </c>
      <c r="Q2042" s="38" t="s">
        <v>450</v>
      </c>
      <c r="R2042" s="38" t="str" cm="1">
        <f t="array" ref="R2042">_xlfn.XLOOKUP(Q2042,INDEX(Flettilisti,,1),INDEX(Flettilisti,,2),,0)</f>
        <v>Vantar flokkun</v>
      </c>
      <c r="S2042" s="38" t="str">
        <f>IF(ISBLANK(N2042),"",IF(N2042&lt;Gögn!$J$2,Gögn!$K$2,IF(N2042&gt;Gögn!$J$4,Gögn!$K$4,Gögn!$K$3)))</f>
        <v/>
      </c>
      <c r="T2042" s="49" t="str" cm="1">
        <f t="array" aca="1" ref="T2042" ca="1">IF(ISBLANK(B2042),"",IF(R2042="Styrkhæft",_xlfn.XLOOKUP(S2042,Vegalengdir[Texti],INDIRECT("Vegalengdir["&amp;'Upplýsingar um umsækjanda'!$B$10&amp;"]"),0%,0)))</f>
        <v/>
      </c>
      <c r="U2042" s="72" t="str">
        <f t="shared" si="95"/>
        <v/>
      </c>
    </row>
    <row r="2043" spans="1:21" x14ac:dyDescent="0.25">
      <c r="A2043" s="53">
        <f t="shared" si="96"/>
        <v>2042</v>
      </c>
      <c r="B2043" s="55"/>
      <c r="C2043" s="56"/>
      <c r="D2043" s="55"/>
      <c r="E2043" s="55"/>
      <c r="F2043" s="55"/>
      <c r="G2043" s="55"/>
      <c r="H2043" s="57"/>
      <c r="I2043" s="55"/>
      <c r="J2043" s="55"/>
      <c r="K2043" s="55"/>
      <c r="L2043" s="55"/>
      <c r="M2043" s="55"/>
      <c r="N2043" s="57"/>
      <c r="O2043" s="57" t="str">
        <f t="shared" si="94"/>
        <v/>
      </c>
      <c r="Q2043" s="38" t="s">
        <v>450</v>
      </c>
      <c r="R2043" s="38" t="str" cm="1">
        <f t="array" ref="R2043">_xlfn.XLOOKUP(Q2043,INDEX(Flettilisti,,1),INDEX(Flettilisti,,2),,0)</f>
        <v>Vantar flokkun</v>
      </c>
      <c r="S2043" s="38" t="str">
        <f>IF(ISBLANK(N2043),"",IF(N2043&lt;Gögn!$J$2,Gögn!$K$2,IF(N2043&gt;Gögn!$J$4,Gögn!$K$4,Gögn!$K$3)))</f>
        <v/>
      </c>
      <c r="T2043" s="49" t="str" cm="1">
        <f t="array" aca="1" ref="T2043" ca="1">IF(ISBLANK(B2043),"",IF(R2043="Styrkhæft",_xlfn.XLOOKUP(S2043,Vegalengdir[Texti],INDIRECT("Vegalengdir["&amp;'Upplýsingar um umsækjanda'!$B$10&amp;"]"),0%,0)))</f>
        <v/>
      </c>
      <c r="U2043" s="72" t="str">
        <f t="shared" si="95"/>
        <v/>
      </c>
    </row>
    <row r="2044" spans="1:21" x14ac:dyDescent="0.25">
      <c r="A2044" s="53">
        <f t="shared" si="96"/>
        <v>2043</v>
      </c>
      <c r="B2044" s="55"/>
      <c r="C2044" s="56"/>
      <c r="D2044" s="55"/>
      <c r="E2044" s="55"/>
      <c r="F2044" s="55"/>
      <c r="G2044" s="55"/>
      <c r="H2044" s="57"/>
      <c r="I2044" s="55"/>
      <c r="J2044" s="55"/>
      <c r="K2044" s="55"/>
      <c r="L2044" s="55"/>
      <c r="M2044" s="55"/>
      <c r="N2044" s="57"/>
      <c r="O2044" s="57" t="str">
        <f t="shared" si="94"/>
        <v/>
      </c>
      <c r="Q2044" s="38" t="s">
        <v>450</v>
      </c>
      <c r="R2044" s="38" t="str" cm="1">
        <f t="array" ref="R2044">_xlfn.XLOOKUP(Q2044,INDEX(Flettilisti,,1),INDEX(Flettilisti,,2),,0)</f>
        <v>Vantar flokkun</v>
      </c>
      <c r="S2044" s="38" t="str">
        <f>IF(ISBLANK(N2044),"",IF(N2044&lt;Gögn!$J$2,Gögn!$K$2,IF(N2044&gt;Gögn!$J$4,Gögn!$K$4,Gögn!$K$3)))</f>
        <v/>
      </c>
      <c r="T2044" s="49" t="str" cm="1">
        <f t="array" aca="1" ref="T2044" ca="1">IF(ISBLANK(B2044),"",IF(R2044="Styrkhæft",_xlfn.XLOOKUP(S2044,Vegalengdir[Texti],INDIRECT("Vegalengdir["&amp;'Upplýsingar um umsækjanda'!$B$10&amp;"]"),0%,0)))</f>
        <v/>
      </c>
      <c r="U2044" s="72" t="str">
        <f t="shared" si="95"/>
        <v/>
      </c>
    </row>
    <row r="2045" spans="1:21" x14ac:dyDescent="0.25">
      <c r="A2045" s="53">
        <f t="shared" si="96"/>
        <v>2044</v>
      </c>
      <c r="B2045" s="55"/>
      <c r="C2045" s="56"/>
      <c r="D2045" s="55"/>
      <c r="E2045" s="55"/>
      <c r="F2045" s="55"/>
      <c r="G2045" s="55"/>
      <c r="H2045" s="57"/>
      <c r="I2045" s="55"/>
      <c r="J2045" s="55"/>
      <c r="K2045" s="55"/>
      <c r="L2045" s="55"/>
      <c r="M2045" s="55"/>
      <c r="N2045" s="57"/>
      <c r="O2045" s="57" t="str">
        <f t="shared" si="94"/>
        <v/>
      </c>
      <c r="Q2045" s="38" t="s">
        <v>450</v>
      </c>
      <c r="R2045" s="38" t="str" cm="1">
        <f t="array" ref="R2045">_xlfn.XLOOKUP(Q2045,INDEX(Flettilisti,,1),INDEX(Flettilisti,,2),,0)</f>
        <v>Vantar flokkun</v>
      </c>
      <c r="S2045" s="38" t="str">
        <f>IF(ISBLANK(N2045),"",IF(N2045&lt;Gögn!$J$2,Gögn!$K$2,IF(N2045&gt;Gögn!$J$4,Gögn!$K$4,Gögn!$K$3)))</f>
        <v/>
      </c>
      <c r="T2045" s="49" t="str" cm="1">
        <f t="array" aca="1" ref="T2045" ca="1">IF(ISBLANK(B2045),"",IF(R2045="Styrkhæft",_xlfn.XLOOKUP(S2045,Vegalengdir[Texti],INDIRECT("Vegalengdir["&amp;'Upplýsingar um umsækjanda'!$B$10&amp;"]"),0%,0)))</f>
        <v/>
      </c>
      <c r="U2045" s="72" t="str">
        <f t="shared" si="95"/>
        <v/>
      </c>
    </row>
    <row r="2046" spans="1:21" x14ac:dyDescent="0.25">
      <c r="A2046" s="53">
        <f t="shared" si="96"/>
        <v>2045</v>
      </c>
      <c r="B2046" s="55"/>
      <c r="C2046" s="56"/>
      <c r="D2046" s="55"/>
      <c r="E2046" s="55"/>
      <c r="F2046" s="55"/>
      <c r="G2046" s="55"/>
      <c r="H2046" s="57"/>
      <c r="I2046" s="55"/>
      <c r="J2046" s="55"/>
      <c r="K2046" s="55"/>
      <c r="L2046" s="55"/>
      <c r="M2046" s="55"/>
      <c r="N2046" s="57"/>
      <c r="O2046" s="57" t="str">
        <f t="shared" si="94"/>
        <v/>
      </c>
      <c r="Q2046" s="38" t="s">
        <v>450</v>
      </c>
      <c r="R2046" s="38" t="str" cm="1">
        <f t="array" ref="R2046">_xlfn.XLOOKUP(Q2046,INDEX(Flettilisti,,1),INDEX(Flettilisti,,2),,0)</f>
        <v>Vantar flokkun</v>
      </c>
      <c r="S2046" s="38" t="str">
        <f>IF(ISBLANK(N2046),"",IF(N2046&lt;Gögn!$J$2,Gögn!$K$2,IF(N2046&gt;Gögn!$J$4,Gögn!$K$4,Gögn!$K$3)))</f>
        <v/>
      </c>
      <c r="T2046" s="49" t="str" cm="1">
        <f t="array" aca="1" ref="T2046" ca="1">IF(ISBLANK(B2046),"",IF(R2046="Styrkhæft",_xlfn.XLOOKUP(S2046,Vegalengdir[Texti],INDIRECT("Vegalengdir["&amp;'Upplýsingar um umsækjanda'!$B$10&amp;"]"),0%,0)))</f>
        <v/>
      </c>
      <c r="U2046" s="72" t="str">
        <f t="shared" si="95"/>
        <v/>
      </c>
    </row>
    <row r="2047" spans="1:21" x14ac:dyDescent="0.25">
      <c r="A2047" s="53">
        <f t="shared" si="96"/>
        <v>2046</v>
      </c>
      <c r="B2047" s="55"/>
      <c r="C2047" s="56"/>
      <c r="D2047" s="55"/>
      <c r="E2047" s="55"/>
      <c r="F2047" s="55"/>
      <c r="G2047" s="55"/>
      <c r="H2047" s="57"/>
      <c r="I2047" s="55"/>
      <c r="J2047" s="55"/>
      <c r="K2047" s="55"/>
      <c r="L2047" s="55"/>
      <c r="M2047" s="55"/>
      <c r="N2047" s="57"/>
      <c r="O2047" s="57" t="str">
        <f t="shared" si="94"/>
        <v/>
      </c>
      <c r="Q2047" s="38" t="s">
        <v>450</v>
      </c>
      <c r="R2047" s="38" t="str" cm="1">
        <f t="array" ref="R2047">_xlfn.XLOOKUP(Q2047,INDEX(Flettilisti,,1),INDEX(Flettilisti,,2),,0)</f>
        <v>Vantar flokkun</v>
      </c>
      <c r="S2047" s="38" t="str">
        <f>IF(ISBLANK(N2047),"",IF(N2047&lt;Gögn!$J$2,Gögn!$K$2,IF(N2047&gt;Gögn!$J$4,Gögn!$K$4,Gögn!$K$3)))</f>
        <v/>
      </c>
      <c r="T2047" s="49" t="str" cm="1">
        <f t="array" aca="1" ref="T2047" ca="1">IF(ISBLANK(B2047),"",IF(R2047="Styrkhæft",_xlfn.XLOOKUP(S2047,Vegalengdir[Texti],INDIRECT("Vegalengdir["&amp;'Upplýsingar um umsækjanda'!$B$10&amp;"]"),0%,0)))</f>
        <v/>
      </c>
      <c r="U2047" s="72" t="str">
        <f t="shared" si="95"/>
        <v/>
      </c>
    </row>
    <row r="2048" spans="1:21" x14ac:dyDescent="0.25">
      <c r="A2048" s="53">
        <f t="shared" si="96"/>
        <v>2047</v>
      </c>
      <c r="B2048" s="55"/>
      <c r="C2048" s="56"/>
      <c r="D2048" s="55"/>
      <c r="E2048" s="55"/>
      <c r="F2048" s="55"/>
      <c r="G2048" s="55"/>
      <c r="H2048" s="57"/>
      <c r="I2048" s="55"/>
      <c r="J2048" s="55"/>
      <c r="K2048" s="55"/>
      <c r="L2048" s="55"/>
      <c r="M2048" s="55"/>
      <c r="N2048" s="57"/>
      <c r="O2048" s="57" t="str">
        <f t="shared" si="94"/>
        <v/>
      </c>
      <c r="Q2048" s="38" t="s">
        <v>450</v>
      </c>
      <c r="R2048" s="38" t="str" cm="1">
        <f t="array" ref="R2048">_xlfn.XLOOKUP(Q2048,INDEX(Flettilisti,,1),INDEX(Flettilisti,,2),,0)</f>
        <v>Vantar flokkun</v>
      </c>
      <c r="S2048" s="38" t="str">
        <f>IF(ISBLANK(N2048),"",IF(N2048&lt;Gögn!$J$2,Gögn!$K$2,IF(N2048&gt;Gögn!$J$4,Gögn!$K$4,Gögn!$K$3)))</f>
        <v/>
      </c>
      <c r="T2048" s="49" t="str" cm="1">
        <f t="array" aca="1" ref="T2048" ca="1">IF(ISBLANK(B2048),"",IF(R2048="Styrkhæft",_xlfn.XLOOKUP(S2048,Vegalengdir[Texti],INDIRECT("Vegalengdir["&amp;'Upplýsingar um umsækjanda'!$B$10&amp;"]"),0%,0)))</f>
        <v/>
      </c>
      <c r="U2048" s="72" t="str">
        <f t="shared" si="95"/>
        <v/>
      </c>
    </row>
    <row r="2049" spans="1:21" x14ac:dyDescent="0.25">
      <c r="A2049" s="53">
        <f t="shared" si="96"/>
        <v>2048</v>
      </c>
      <c r="B2049" s="55"/>
      <c r="C2049" s="56"/>
      <c r="D2049" s="55"/>
      <c r="E2049" s="55"/>
      <c r="F2049" s="55"/>
      <c r="G2049" s="55"/>
      <c r="H2049" s="57"/>
      <c r="I2049" s="55"/>
      <c r="J2049" s="55"/>
      <c r="K2049" s="55"/>
      <c r="L2049" s="55"/>
      <c r="M2049" s="55"/>
      <c r="N2049" s="57"/>
      <c r="O2049" s="57" t="str">
        <f t="shared" si="94"/>
        <v/>
      </c>
      <c r="Q2049" s="38" t="s">
        <v>450</v>
      </c>
      <c r="R2049" s="38" t="str" cm="1">
        <f t="array" ref="R2049">_xlfn.XLOOKUP(Q2049,INDEX(Flettilisti,,1),INDEX(Flettilisti,,2),,0)</f>
        <v>Vantar flokkun</v>
      </c>
      <c r="S2049" s="38" t="str">
        <f>IF(ISBLANK(N2049),"",IF(N2049&lt;Gögn!$J$2,Gögn!$K$2,IF(N2049&gt;Gögn!$J$4,Gögn!$K$4,Gögn!$K$3)))</f>
        <v/>
      </c>
      <c r="T2049" s="49" t="str" cm="1">
        <f t="array" aca="1" ref="T2049" ca="1">IF(ISBLANK(B2049),"",IF(R2049="Styrkhæft",_xlfn.XLOOKUP(S2049,Vegalengdir[Texti],INDIRECT("Vegalengdir["&amp;'Upplýsingar um umsækjanda'!$B$10&amp;"]"),0%,0)))</f>
        <v/>
      </c>
      <c r="U2049" s="72" t="str">
        <f t="shared" si="95"/>
        <v/>
      </c>
    </row>
    <row r="2050" spans="1:21" x14ac:dyDescent="0.25">
      <c r="A2050" s="53">
        <f t="shared" si="96"/>
        <v>2049</v>
      </c>
      <c r="B2050" s="55"/>
      <c r="C2050" s="56"/>
      <c r="D2050" s="55"/>
      <c r="E2050" s="55"/>
      <c r="F2050" s="55"/>
      <c r="G2050" s="55"/>
      <c r="H2050" s="57"/>
      <c r="I2050" s="55"/>
      <c r="J2050" s="55"/>
      <c r="K2050" s="55"/>
      <c r="L2050" s="55"/>
      <c r="M2050" s="55"/>
      <c r="N2050" s="57"/>
      <c r="O2050" s="57" t="str">
        <f t="shared" si="94"/>
        <v/>
      </c>
      <c r="Q2050" s="38" t="s">
        <v>450</v>
      </c>
      <c r="R2050" s="38" t="str" cm="1">
        <f t="array" ref="R2050">_xlfn.XLOOKUP(Q2050,INDEX(Flettilisti,,1),INDEX(Flettilisti,,2),,0)</f>
        <v>Vantar flokkun</v>
      </c>
      <c r="S2050" s="38" t="str">
        <f>IF(ISBLANK(N2050),"",IF(N2050&lt;Gögn!$J$2,Gögn!$K$2,IF(N2050&gt;Gögn!$J$4,Gögn!$K$4,Gögn!$K$3)))</f>
        <v/>
      </c>
      <c r="T2050" s="49" t="str" cm="1">
        <f t="array" aca="1" ref="T2050" ca="1">IF(ISBLANK(B2050),"",IF(R2050="Styrkhæft",_xlfn.XLOOKUP(S2050,Vegalengdir[Texti],INDIRECT("Vegalengdir["&amp;'Upplýsingar um umsækjanda'!$B$10&amp;"]"),0%,0)))</f>
        <v/>
      </c>
      <c r="U2050" s="72" t="str">
        <f t="shared" si="95"/>
        <v/>
      </c>
    </row>
    <row r="2051" spans="1:21" x14ac:dyDescent="0.25">
      <c r="A2051" s="53">
        <f t="shared" si="96"/>
        <v>2050</v>
      </c>
      <c r="B2051" s="55"/>
      <c r="C2051" s="56"/>
      <c r="D2051" s="55"/>
      <c r="E2051" s="55"/>
      <c r="F2051" s="55"/>
      <c r="G2051" s="55"/>
      <c r="H2051" s="57"/>
      <c r="I2051" s="55"/>
      <c r="J2051" s="55"/>
      <c r="K2051" s="55"/>
      <c r="L2051" s="55"/>
      <c r="M2051" s="55"/>
      <c r="N2051" s="57"/>
      <c r="O2051" s="57" t="str">
        <f t="shared" ref="O2051:O2114" si="97">IFERROR(IF(ISBLANK(B2051),"",H2051/N2051),0)</f>
        <v/>
      </c>
      <c r="Q2051" s="38" t="s">
        <v>450</v>
      </c>
      <c r="R2051" s="38" t="str" cm="1">
        <f t="array" ref="R2051">_xlfn.XLOOKUP(Q2051,INDEX(Flettilisti,,1),INDEX(Flettilisti,,2),,0)</f>
        <v>Vantar flokkun</v>
      </c>
      <c r="S2051" s="38" t="str">
        <f>IF(ISBLANK(N2051),"",IF(N2051&lt;Gögn!$J$2,Gögn!$K$2,IF(N2051&gt;Gögn!$J$4,Gögn!$K$4,Gögn!$K$3)))</f>
        <v/>
      </c>
      <c r="T2051" s="49" t="str" cm="1">
        <f t="array" aca="1" ref="T2051" ca="1">IF(ISBLANK(B2051),"",IF(R2051="Styrkhæft",_xlfn.XLOOKUP(S2051,Vegalengdir[Texti],INDIRECT("Vegalengdir["&amp;'Upplýsingar um umsækjanda'!$B$10&amp;"]"),0%,0)))</f>
        <v/>
      </c>
      <c r="U2051" s="72" t="str">
        <f t="shared" ref="U2051:U2114" si="98">IF(ISBLANK(B2051),"",T2051*H2051)</f>
        <v/>
      </c>
    </row>
    <row r="2052" spans="1:21" x14ac:dyDescent="0.25">
      <c r="A2052" s="53">
        <f t="shared" si="96"/>
        <v>2051</v>
      </c>
      <c r="B2052" s="55"/>
      <c r="C2052" s="56"/>
      <c r="D2052" s="55"/>
      <c r="E2052" s="55"/>
      <c r="F2052" s="55"/>
      <c r="G2052" s="55"/>
      <c r="H2052" s="57"/>
      <c r="I2052" s="55"/>
      <c r="J2052" s="55"/>
      <c r="K2052" s="55"/>
      <c r="L2052" s="55"/>
      <c r="M2052" s="55"/>
      <c r="N2052" s="57"/>
      <c r="O2052" s="57" t="str">
        <f t="shared" si="97"/>
        <v/>
      </c>
      <c r="Q2052" s="38" t="s">
        <v>450</v>
      </c>
      <c r="R2052" s="38" t="str" cm="1">
        <f t="array" ref="R2052">_xlfn.XLOOKUP(Q2052,INDEX(Flettilisti,,1),INDEX(Flettilisti,,2),,0)</f>
        <v>Vantar flokkun</v>
      </c>
      <c r="S2052" s="38" t="str">
        <f>IF(ISBLANK(N2052),"",IF(N2052&lt;Gögn!$J$2,Gögn!$K$2,IF(N2052&gt;Gögn!$J$4,Gögn!$K$4,Gögn!$K$3)))</f>
        <v/>
      </c>
      <c r="T2052" s="49" t="str" cm="1">
        <f t="array" aca="1" ref="T2052" ca="1">IF(ISBLANK(B2052),"",IF(R2052="Styrkhæft",_xlfn.XLOOKUP(S2052,Vegalengdir[Texti],INDIRECT("Vegalengdir["&amp;'Upplýsingar um umsækjanda'!$B$10&amp;"]"),0%,0)))</f>
        <v/>
      </c>
      <c r="U2052" s="72" t="str">
        <f t="shared" si="98"/>
        <v/>
      </c>
    </row>
    <row r="2053" spans="1:21" x14ac:dyDescent="0.25">
      <c r="A2053" s="53">
        <f t="shared" si="96"/>
        <v>2052</v>
      </c>
      <c r="B2053" s="55"/>
      <c r="C2053" s="56"/>
      <c r="D2053" s="55"/>
      <c r="E2053" s="55"/>
      <c r="F2053" s="55"/>
      <c r="G2053" s="55"/>
      <c r="H2053" s="57"/>
      <c r="I2053" s="55"/>
      <c r="J2053" s="55"/>
      <c r="K2053" s="55"/>
      <c r="L2053" s="55"/>
      <c r="M2053" s="55"/>
      <c r="N2053" s="57"/>
      <c r="O2053" s="57" t="str">
        <f t="shared" si="97"/>
        <v/>
      </c>
      <c r="Q2053" s="38" t="s">
        <v>450</v>
      </c>
      <c r="R2053" s="38" t="str" cm="1">
        <f t="array" ref="R2053">_xlfn.XLOOKUP(Q2053,INDEX(Flettilisti,,1),INDEX(Flettilisti,,2),,0)</f>
        <v>Vantar flokkun</v>
      </c>
      <c r="S2053" s="38" t="str">
        <f>IF(ISBLANK(N2053),"",IF(N2053&lt;Gögn!$J$2,Gögn!$K$2,IF(N2053&gt;Gögn!$J$4,Gögn!$K$4,Gögn!$K$3)))</f>
        <v/>
      </c>
      <c r="T2053" s="49" t="str" cm="1">
        <f t="array" aca="1" ref="T2053" ca="1">IF(ISBLANK(B2053),"",IF(R2053="Styrkhæft",_xlfn.XLOOKUP(S2053,Vegalengdir[Texti],INDIRECT("Vegalengdir["&amp;'Upplýsingar um umsækjanda'!$B$10&amp;"]"),0%,0)))</f>
        <v/>
      </c>
      <c r="U2053" s="72" t="str">
        <f t="shared" si="98"/>
        <v/>
      </c>
    </row>
    <row r="2054" spans="1:21" x14ac:dyDescent="0.25">
      <c r="A2054" s="53">
        <f t="shared" si="96"/>
        <v>2053</v>
      </c>
      <c r="B2054" s="55"/>
      <c r="C2054" s="56"/>
      <c r="D2054" s="55"/>
      <c r="E2054" s="55"/>
      <c r="F2054" s="55"/>
      <c r="G2054" s="55"/>
      <c r="H2054" s="57"/>
      <c r="I2054" s="55"/>
      <c r="J2054" s="55"/>
      <c r="K2054" s="55"/>
      <c r="L2054" s="55"/>
      <c r="M2054" s="55"/>
      <c r="N2054" s="57"/>
      <c r="O2054" s="57" t="str">
        <f t="shared" si="97"/>
        <v/>
      </c>
      <c r="Q2054" s="38" t="s">
        <v>450</v>
      </c>
      <c r="R2054" s="38" t="str" cm="1">
        <f t="array" ref="R2054">_xlfn.XLOOKUP(Q2054,INDEX(Flettilisti,,1),INDEX(Flettilisti,,2),,0)</f>
        <v>Vantar flokkun</v>
      </c>
      <c r="S2054" s="38" t="str">
        <f>IF(ISBLANK(N2054),"",IF(N2054&lt;Gögn!$J$2,Gögn!$K$2,IF(N2054&gt;Gögn!$J$4,Gögn!$K$4,Gögn!$K$3)))</f>
        <v/>
      </c>
      <c r="T2054" s="49" t="str" cm="1">
        <f t="array" aca="1" ref="T2054" ca="1">IF(ISBLANK(B2054),"",IF(R2054="Styrkhæft",_xlfn.XLOOKUP(S2054,Vegalengdir[Texti],INDIRECT("Vegalengdir["&amp;'Upplýsingar um umsækjanda'!$B$10&amp;"]"),0%,0)))</f>
        <v/>
      </c>
      <c r="U2054" s="72" t="str">
        <f t="shared" si="98"/>
        <v/>
      </c>
    </row>
    <row r="2055" spans="1:21" x14ac:dyDescent="0.25">
      <c r="A2055" s="53">
        <f t="shared" si="96"/>
        <v>2054</v>
      </c>
      <c r="B2055" s="55"/>
      <c r="C2055" s="56"/>
      <c r="D2055" s="55"/>
      <c r="E2055" s="55"/>
      <c r="F2055" s="55"/>
      <c r="G2055" s="55"/>
      <c r="H2055" s="57"/>
      <c r="I2055" s="55"/>
      <c r="J2055" s="55"/>
      <c r="K2055" s="55"/>
      <c r="L2055" s="55"/>
      <c r="M2055" s="55"/>
      <c r="N2055" s="57"/>
      <c r="O2055" s="57" t="str">
        <f t="shared" si="97"/>
        <v/>
      </c>
      <c r="Q2055" s="38" t="s">
        <v>450</v>
      </c>
      <c r="R2055" s="38" t="str" cm="1">
        <f t="array" ref="R2055">_xlfn.XLOOKUP(Q2055,INDEX(Flettilisti,,1),INDEX(Flettilisti,,2),,0)</f>
        <v>Vantar flokkun</v>
      </c>
      <c r="S2055" s="38" t="str">
        <f>IF(ISBLANK(N2055),"",IF(N2055&lt;Gögn!$J$2,Gögn!$K$2,IF(N2055&gt;Gögn!$J$4,Gögn!$K$4,Gögn!$K$3)))</f>
        <v/>
      </c>
      <c r="T2055" s="49" t="str" cm="1">
        <f t="array" aca="1" ref="T2055" ca="1">IF(ISBLANK(B2055),"",IF(R2055="Styrkhæft",_xlfn.XLOOKUP(S2055,Vegalengdir[Texti],INDIRECT("Vegalengdir["&amp;'Upplýsingar um umsækjanda'!$B$10&amp;"]"),0%,0)))</f>
        <v/>
      </c>
      <c r="U2055" s="72" t="str">
        <f t="shared" si="98"/>
        <v/>
      </c>
    </row>
    <row r="2056" spans="1:21" x14ac:dyDescent="0.25">
      <c r="A2056" s="53">
        <f t="shared" si="96"/>
        <v>2055</v>
      </c>
      <c r="B2056" s="55"/>
      <c r="C2056" s="56"/>
      <c r="D2056" s="55"/>
      <c r="E2056" s="55"/>
      <c r="F2056" s="55"/>
      <c r="G2056" s="55"/>
      <c r="H2056" s="57"/>
      <c r="I2056" s="55"/>
      <c r="J2056" s="55"/>
      <c r="K2056" s="55"/>
      <c r="L2056" s="55"/>
      <c r="M2056" s="55"/>
      <c r="N2056" s="57"/>
      <c r="O2056" s="57" t="str">
        <f t="shared" si="97"/>
        <v/>
      </c>
      <c r="Q2056" s="38" t="s">
        <v>450</v>
      </c>
      <c r="R2056" s="38" t="str" cm="1">
        <f t="array" ref="R2056">_xlfn.XLOOKUP(Q2056,INDEX(Flettilisti,,1),INDEX(Flettilisti,,2),,0)</f>
        <v>Vantar flokkun</v>
      </c>
      <c r="S2056" s="38" t="str">
        <f>IF(ISBLANK(N2056),"",IF(N2056&lt;Gögn!$J$2,Gögn!$K$2,IF(N2056&gt;Gögn!$J$4,Gögn!$K$4,Gögn!$K$3)))</f>
        <v/>
      </c>
      <c r="T2056" s="49" t="str" cm="1">
        <f t="array" aca="1" ref="T2056" ca="1">IF(ISBLANK(B2056),"",IF(R2056="Styrkhæft",_xlfn.XLOOKUP(S2056,Vegalengdir[Texti],INDIRECT("Vegalengdir["&amp;'Upplýsingar um umsækjanda'!$B$10&amp;"]"),0%,0)))</f>
        <v/>
      </c>
      <c r="U2056" s="72" t="str">
        <f t="shared" si="98"/>
        <v/>
      </c>
    </row>
    <row r="2057" spans="1:21" x14ac:dyDescent="0.25">
      <c r="A2057" s="53">
        <f t="shared" si="96"/>
        <v>2056</v>
      </c>
      <c r="B2057" s="55"/>
      <c r="C2057" s="56"/>
      <c r="D2057" s="55"/>
      <c r="E2057" s="55"/>
      <c r="F2057" s="55"/>
      <c r="G2057" s="55"/>
      <c r="H2057" s="57"/>
      <c r="I2057" s="55"/>
      <c r="J2057" s="55"/>
      <c r="K2057" s="55"/>
      <c r="L2057" s="55"/>
      <c r="M2057" s="55"/>
      <c r="N2057" s="57"/>
      <c r="O2057" s="57" t="str">
        <f t="shared" si="97"/>
        <v/>
      </c>
      <c r="Q2057" s="38" t="s">
        <v>450</v>
      </c>
      <c r="R2057" s="38" t="str" cm="1">
        <f t="array" ref="R2057">_xlfn.XLOOKUP(Q2057,INDEX(Flettilisti,,1),INDEX(Flettilisti,,2),,0)</f>
        <v>Vantar flokkun</v>
      </c>
      <c r="S2057" s="38" t="str">
        <f>IF(ISBLANK(N2057),"",IF(N2057&lt;Gögn!$J$2,Gögn!$K$2,IF(N2057&gt;Gögn!$J$4,Gögn!$K$4,Gögn!$K$3)))</f>
        <v/>
      </c>
      <c r="T2057" s="49" t="str" cm="1">
        <f t="array" aca="1" ref="T2057" ca="1">IF(ISBLANK(B2057),"",IF(R2057="Styrkhæft",_xlfn.XLOOKUP(S2057,Vegalengdir[Texti],INDIRECT("Vegalengdir["&amp;'Upplýsingar um umsækjanda'!$B$10&amp;"]"),0%,0)))</f>
        <v/>
      </c>
      <c r="U2057" s="72" t="str">
        <f t="shared" si="98"/>
        <v/>
      </c>
    </row>
    <row r="2058" spans="1:21" x14ac:dyDescent="0.25">
      <c r="A2058" s="53">
        <f t="shared" si="96"/>
        <v>2057</v>
      </c>
      <c r="B2058" s="55"/>
      <c r="C2058" s="56"/>
      <c r="D2058" s="55"/>
      <c r="E2058" s="55"/>
      <c r="F2058" s="55"/>
      <c r="G2058" s="55"/>
      <c r="H2058" s="57"/>
      <c r="I2058" s="55"/>
      <c r="J2058" s="55"/>
      <c r="K2058" s="55"/>
      <c r="L2058" s="55"/>
      <c r="M2058" s="55"/>
      <c r="N2058" s="57"/>
      <c r="O2058" s="57" t="str">
        <f t="shared" si="97"/>
        <v/>
      </c>
      <c r="Q2058" s="38" t="s">
        <v>450</v>
      </c>
      <c r="R2058" s="38" t="str" cm="1">
        <f t="array" ref="R2058">_xlfn.XLOOKUP(Q2058,INDEX(Flettilisti,,1),INDEX(Flettilisti,,2),,0)</f>
        <v>Vantar flokkun</v>
      </c>
      <c r="S2058" s="38" t="str">
        <f>IF(ISBLANK(N2058),"",IF(N2058&lt;Gögn!$J$2,Gögn!$K$2,IF(N2058&gt;Gögn!$J$4,Gögn!$K$4,Gögn!$K$3)))</f>
        <v/>
      </c>
      <c r="T2058" s="49" t="str" cm="1">
        <f t="array" aca="1" ref="T2058" ca="1">IF(ISBLANK(B2058),"",IF(R2058="Styrkhæft",_xlfn.XLOOKUP(S2058,Vegalengdir[Texti],INDIRECT("Vegalengdir["&amp;'Upplýsingar um umsækjanda'!$B$10&amp;"]"),0%,0)))</f>
        <v/>
      </c>
      <c r="U2058" s="72" t="str">
        <f t="shared" si="98"/>
        <v/>
      </c>
    </row>
    <row r="2059" spans="1:21" x14ac:dyDescent="0.25">
      <c r="A2059" s="53">
        <f t="shared" si="96"/>
        <v>2058</v>
      </c>
      <c r="B2059" s="55"/>
      <c r="C2059" s="56"/>
      <c r="D2059" s="55"/>
      <c r="E2059" s="55"/>
      <c r="F2059" s="55"/>
      <c r="G2059" s="55"/>
      <c r="H2059" s="57"/>
      <c r="I2059" s="55"/>
      <c r="J2059" s="55"/>
      <c r="K2059" s="55"/>
      <c r="L2059" s="55"/>
      <c r="M2059" s="55"/>
      <c r="N2059" s="57"/>
      <c r="O2059" s="57" t="str">
        <f t="shared" si="97"/>
        <v/>
      </c>
      <c r="Q2059" s="38" t="s">
        <v>450</v>
      </c>
      <c r="R2059" s="38" t="str" cm="1">
        <f t="array" ref="R2059">_xlfn.XLOOKUP(Q2059,INDEX(Flettilisti,,1),INDEX(Flettilisti,,2),,0)</f>
        <v>Vantar flokkun</v>
      </c>
      <c r="S2059" s="38" t="str">
        <f>IF(ISBLANK(N2059),"",IF(N2059&lt;Gögn!$J$2,Gögn!$K$2,IF(N2059&gt;Gögn!$J$4,Gögn!$K$4,Gögn!$K$3)))</f>
        <v/>
      </c>
      <c r="T2059" s="49" t="str" cm="1">
        <f t="array" aca="1" ref="T2059" ca="1">IF(ISBLANK(B2059),"",IF(R2059="Styrkhæft",_xlfn.XLOOKUP(S2059,Vegalengdir[Texti],INDIRECT("Vegalengdir["&amp;'Upplýsingar um umsækjanda'!$B$10&amp;"]"),0%,0)))</f>
        <v/>
      </c>
      <c r="U2059" s="72" t="str">
        <f t="shared" si="98"/>
        <v/>
      </c>
    </row>
    <row r="2060" spans="1:21" x14ac:dyDescent="0.25">
      <c r="A2060" s="53">
        <f t="shared" si="96"/>
        <v>2059</v>
      </c>
      <c r="B2060" s="55"/>
      <c r="C2060" s="56"/>
      <c r="D2060" s="55"/>
      <c r="E2060" s="55"/>
      <c r="F2060" s="55"/>
      <c r="G2060" s="55"/>
      <c r="H2060" s="57"/>
      <c r="I2060" s="55"/>
      <c r="J2060" s="55"/>
      <c r="K2060" s="55"/>
      <c r="L2060" s="55"/>
      <c r="M2060" s="55"/>
      <c r="N2060" s="57"/>
      <c r="O2060" s="57" t="str">
        <f t="shared" si="97"/>
        <v/>
      </c>
      <c r="Q2060" s="38" t="s">
        <v>450</v>
      </c>
      <c r="R2060" s="38" t="str" cm="1">
        <f t="array" ref="R2060">_xlfn.XLOOKUP(Q2060,INDEX(Flettilisti,,1),INDEX(Flettilisti,,2),,0)</f>
        <v>Vantar flokkun</v>
      </c>
      <c r="S2060" s="38" t="str">
        <f>IF(ISBLANK(N2060),"",IF(N2060&lt;Gögn!$J$2,Gögn!$K$2,IF(N2060&gt;Gögn!$J$4,Gögn!$K$4,Gögn!$K$3)))</f>
        <v/>
      </c>
      <c r="T2060" s="49" t="str" cm="1">
        <f t="array" aca="1" ref="T2060" ca="1">IF(ISBLANK(B2060),"",IF(R2060="Styrkhæft",_xlfn.XLOOKUP(S2060,Vegalengdir[Texti],INDIRECT("Vegalengdir["&amp;'Upplýsingar um umsækjanda'!$B$10&amp;"]"),0%,0)))</f>
        <v/>
      </c>
      <c r="U2060" s="72" t="str">
        <f t="shared" si="98"/>
        <v/>
      </c>
    </row>
    <row r="2061" spans="1:21" x14ac:dyDescent="0.25">
      <c r="A2061" s="53">
        <f t="shared" si="96"/>
        <v>2060</v>
      </c>
      <c r="B2061" s="55"/>
      <c r="C2061" s="56"/>
      <c r="D2061" s="55"/>
      <c r="E2061" s="55"/>
      <c r="F2061" s="55"/>
      <c r="G2061" s="55"/>
      <c r="H2061" s="57"/>
      <c r="I2061" s="55"/>
      <c r="J2061" s="55"/>
      <c r="K2061" s="55"/>
      <c r="L2061" s="55"/>
      <c r="M2061" s="55"/>
      <c r="N2061" s="57"/>
      <c r="O2061" s="57" t="str">
        <f t="shared" si="97"/>
        <v/>
      </c>
      <c r="Q2061" s="38" t="s">
        <v>450</v>
      </c>
      <c r="R2061" s="38" t="str" cm="1">
        <f t="array" ref="R2061">_xlfn.XLOOKUP(Q2061,INDEX(Flettilisti,,1),INDEX(Flettilisti,,2),,0)</f>
        <v>Vantar flokkun</v>
      </c>
      <c r="S2061" s="38" t="str">
        <f>IF(ISBLANK(N2061),"",IF(N2061&lt;Gögn!$J$2,Gögn!$K$2,IF(N2061&gt;Gögn!$J$4,Gögn!$K$4,Gögn!$K$3)))</f>
        <v/>
      </c>
      <c r="T2061" s="49" t="str" cm="1">
        <f t="array" aca="1" ref="T2061" ca="1">IF(ISBLANK(B2061),"",IF(R2061="Styrkhæft",_xlfn.XLOOKUP(S2061,Vegalengdir[Texti],INDIRECT("Vegalengdir["&amp;'Upplýsingar um umsækjanda'!$B$10&amp;"]"),0%,0)))</f>
        <v/>
      </c>
      <c r="U2061" s="72" t="str">
        <f t="shared" si="98"/>
        <v/>
      </c>
    </row>
    <row r="2062" spans="1:21" x14ac:dyDescent="0.25">
      <c r="A2062" s="53">
        <f t="shared" si="96"/>
        <v>2061</v>
      </c>
      <c r="B2062" s="55"/>
      <c r="C2062" s="56"/>
      <c r="D2062" s="55"/>
      <c r="E2062" s="55"/>
      <c r="F2062" s="55"/>
      <c r="G2062" s="55"/>
      <c r="H2062" s="57"/>
      <c r="I2062" s="55"/>
      <c r="J2062" s="55"/>
      <c r="K2062" s="55"/>
      <c r="L2062" s="55"/>
      <c r="M2062" s="55"/>
      <c r="N2062" s="57"/>
      <c r="O2062" s="57" t="str">
        <f t="shared" si="97"/>
        <v/>
      </c>
      <c r="Q2062" s="38" t="s">
        <v>450</v>
      </c>
      <c r="R2062" s="38" t="str" cm="1">
        <f t="array" ref="R2062">_xlfn.XLOOKUP(Q2062,INDEX(Flettilisti,,1),INDEX(Flettilisti,,2),,0)</f>
        <v>Vantar flokkun</v>
      </c>
      <c r="S2062" s="38" t="str">
        <f>IF(ISBLANK(N2062),"",IF(N2062&lt;Gögn!$J$2,Gögn!$K$2,IF(N2062&gt;Gögn!$J$4,Gögn!$K$4,Gögn!$K$3)))</f>
        <v/>
      </c>
      <c r="T2062" s="49" t="str" cm="1">
        <f t="array" aca="1" ref="T2062" ca="1">IF(ISBLANK(B2062),"",IF(R2062="Styrkhæft",_xlfn.XLOOKUP(S2062,Vegalengdir[Texti],INDIRECT("Vegalengdir["&amp;'Upplýsingar um umsækjanda'!$B$10&amp;"]"),0%,0)))</f>
        <v/>
      </c>
      <c r="U2062" s="72" t="str">
        <f t="shared" si="98"/>
        <v/>
      </c>
    </row>
    <row r="2063" spans="1:21" x14ac:dyDescent="0.25">
      <c r="A2063" s="53">
        <f t="shared" si="96"/>
        <v>2062</v>
      </c>
      <c r="B2063" s="55"/>
      <c r="C2063" s="56"/>
      <c r="D2063" s="55"/>
      <c r="E2063" s="55"/>
      <c r="F2063" s="55"/>
      <c r="G2063" s="55"/>
      <c r="H2063" s="57"/>
      <c r="I2063" s="55"/>
      <c r="J2063" s="55"/>
      <c r="K2063" s="55"/>
      <c r="L2063" s="55"/>
      <c r="M2063" s="55"/>
      <c r="N2063" s="57"/>
      <c r="O2063" s="57" t="str">
        <f t="shared" si="97"/>
        <v/>
      </c>
      <c r="Q2063" s="38" t="s">
        <v>450</v>
      </c>
      <c r="R2063" s="38" t="str" cm="1">
        <f t="array" ref="R2063">_xlfn.XLOOKUP(Q2063,INDEX(Flettilisti,,1),INDEX(Flettilisti,,2),,0)</f>
        <v>Vantar flokkun</v>
      </c>
      <c r="S2063" s="38" t="str">
        <f>IF(ISBLANK(N2063),"",IF(N2063&lt;Gögn!$J$2,Gögn!$K$2,IF(N2063&gt;Gögn!$J$4,Gögn!$K$4,Gögn!$K$3)))</f>
        <v/>
      </c>
      <c r="T2063" s="49" t="str" cm="1">
        <f t="array" aca="1" ref="T2063" ca="1">IF(ISBLANK(B2063),"",IF(R2063="Styrkhæft",_xlfn.XLOOKUP(S2063,Vegalengdir[Texti],INDIRECT("Vegalengdir["&amp;'Upplýsingar um umsækjanda'!$B$10&amp;"]"),0%,0)))</f>
        <v/>
      </c>
      <c r="U2063" s="72" t="str">
        <f t="shared" si="98"/>
        <v/>
      </c>
    </row>
    <row r="2064" spans="1:21" x14ac:dyDescent="0.25">
      <c r="A2064" s="53">
        <f t="shared" si="96"/>
        <v>2063</v>
      </c>
      <c r="B2064" s="55"/>
      <c r="C2064" s="56"/>
      <c r="D2064" s="55"/>
      <c r="E2064" s="55"/>
      <c r="F2064" s="55"/>
      <c r="G2064" s="55"/>
      <c r="H2064" s="57"/>
      <c r="I2064" s="55"/>
      <c r="J2064" s="55"/>
      <c r="K2064" s="55"/>
      <c r="L2064" s="55"/>
      <c r="M2064" s="55"/>
      <c r="N2064" s="57"/>
      <c r="O2064" s="57" t="str">
        <f t="shared" si="97"/>
        <v/>
      </c>
      <c r="Q2064" s="38" t="s">
        <v>450</v>
      </c>
      <c r="R2064" s="38" t="str" cm="1">
        <f t="array" ref="R2064">_xlfn.XLOOKUP(Q2064,INDEX(Flettilisti,,1),INDEX(Flettilisti,,2),,0)</f>
        <v>Vantar flokkun</v>
      </c>
      <c r="S2064" s="38" t="str">
        <f>IF(ISBLANK(N2064),"",IF(N2064&lt;Gögn!$J$2,Gögn!$K$2,IF(N2064&gt;Gögn!$J$4,Gögn!$K$4,Gögn!$K$3)))</f>
        <v/>
      </c>
      <c r="T2064" s="49" t="str" cm="1">
        <f t="array" aca="1" ref="T2064" ca="1">IF(ISBLANK(B2064),"",IF(R2064="Styrkhæft",_xlfn.XLOOKUP(S2064,Vegalengdir[Texti],INDIRECT("Vegalengdir["&amp;'Upplýsingar um umsækjanda'!$B$10&amp;"]"),0%,0)))</f>
        <v/>
      </c>
      <c r="U2064" s="72" t="str">
        <f t="shared" si="98"/>
        <v/>
      </c>
    </row>
    <row r="2065" spans="1:21" x14ac:dyDescent="0.25">
      <c r="A2065" s="53">
        <f t="shared" si="96"/>
        <v>2064</v>
      </c>
      <c r="B2065" s="55"/>
      <c r="C2065" s="56"/>
      <c r="D2065" s="55"/>
      <c r="E2065" s="55"/>
      <c r="F2065" s="55"/>
      <c r="G2065" s="55"/>
      <c r="H2065" s="57"/>
      <c r="I2065" s="55"/>
      <c r="J2065" s="55"/>
      <c r="K2065" s="55"/>
      <c r="L2065" s="55"/>
      <c r="M2065" s="55"/>
      <c r="N2065" s="57"/>
      <c r="O2065" s="57" t="str">
        <f t="shared" si="97"/>
        <v/>
      </c>
      <c r="Q2065" s="38" t="s">
        <v>450</v>
      </c>
      <c r="R2065" s="38" t="str" cm="1">
        <f t="array" ref="R2065">_xlfn.XLOOKUP(Q2065,INDEX(Flettilisti,,1),INDEX(Flettilisti,,2),,0)</f>
        <v>Vantar flokkun</v>
      </c>
      <c r="S2065" s="38" t="str">
        <f>IF(ISBLANK(N2065),"",IF(N2065&lt;Gögn!$J$2,Gögn!$K$2,IF(N2065&gt;Gögn!$J$4,Gögn!$K$4,Gögn!$K$3)))</f>
        <v/>
      </c>
      <c r="T2065" s="49" t="str" cm="1">
        <f t="array" aca="1" ref="T2065" ca="1">IF(ISBLANK(B2065),"",IF(R2065="Styrkhæft",_xlfn.XLOOKUP(S2065,Vegalengdir[Texti],INDIRECT("Vegalengdir["&amp;'Upplýsingar um umsækjanda'!$B$10&amp;"]"),0%,0)))</f>
        <v/>
      </c>
      <c r="U2065" s="72" t="str">
        <f t="shared" si="98"/>
        <v/>
      </c>
    </row>
    <row r="2066" spans="1:21" x14ac:dyDescent="0.25">
      <c r="A2066" s="53">
        <f t="shared" si="96"/>
        <v>2065</v>
      </c>
      <c r="B2066" s="55"/>
      <c r="C2066" s="56"/>
      <c r="D2066" s="55"/>
      <c r="E2066" s="55"/>
      <c r="F2066" s="55"/>
      <c r="G2066" s="55"/>
      <c r="H2066" s="57"/>
      <c r="I2066" s="55"/>
      <c r="J2066" s="55"/>
      <c r="K2066" s="55"/>
      <c r="L2066" s="55"/>
      <c r="M2066" s="55"/>
      <c r="N2066" s="57"/>
      <c r="O2066" s="57" t="str">
        <f t="shared" si="97"/>
        <v/>
      </c>
      <c r="Q2066" s="38" t="s">
        <v>450</v>
      </c>
      <c r="R2066" s="38" t="str" cm="1">
        <f t="array" ref="R2066">_xlfn.XLOOKUP(Q2066,INDEX(Flettilisti,,1),INDEX(Flettilisti,,2),,0)</f>
        <v>Vantar flokkun</v>
      </c>
      <c r="S2066" s="38" t="str">
        <f>IF(ISBLANK(N2066),"",IF(N2066&lt;Gögn!$J$2,Gögn!$K$2,IF(N2066&gt;Gögn!$J$4,Gögn!$K$4,Gögn!$K$3)))</f>
        <v/>
      </c>
      <c r="T2066" s="49" t="str" cm="1">
        <f t="array" aca="1" ref="T2066" ca="1">IF(ISBLANK(B2066),"",IF(R2066="Styrkhæft",_xlfn.XLOOKUP(S2066,Vegalengdir[Texti],INDIRECT("Vegalengdir["&amp;'Upplýsingar um umsækjanda'!$B$10&amp;"]"),0%,0)))</f>
        <v/>
      </c>
      <c r="U2066" s="72" t="str">
        <f t="shared" si="98"/>
        <v/>
      </c>
    </row>
    <row r="2067" spans="1:21" x14ac:dyDescent="0.25">
      <c r="A2067" s="53">
        <f t="shared" si="96"/>
        <v>2066</v>
      </c>
      <c r="B2067" s="55"/>
      <c r="C2067" s="56"/>
      <c r="D2067" s="55"/>
      <c r="E2067" s="55"/>
      <c r="F2067" s="55"/>
      <c r="G2067" s="55"/>
      <c r="H2067" s="57"/>
      <c r="I2067" s="55"/>
      <c r="J2067" s="55"/>
      <c r="K2067" s="55"/>
      <c r="L2067" s="55"/>
      <c r="M2067" s="55"/>
      <c r="N2067" s="57"/>
      <c r="O2067" s="57" t="str">
        <f t="shared" si="97"/>
        <v/>
      </c>
      <c r="Q2067" s="38" t="s">
        <v>450</v>
      </c>
      <c r="R2067" s="38" t="str" cm="1">
        <f t="array" ref="R2067">_xlfn.XLOOKUP(Q2067,INDEX(Flettilisti,,1),INDEX(Flettilisti,,2),,0)</f>
        <v>Vantar flokkun</v>
      </c>
      <c r="S2067" s="38" t="str">
        <f>IF(ISBLANK(N2067),"",IF(N2067&lt;Gögn!$J$2,Gögn!$K$2,IF(N2067&gt;Gögn!$J$4,Gögn!$K$4,Gögn!$K$3)))</f>
        <v/>
      </c>
      <c r="T2067" s="49" t="str" cm="1">
        <f t="array" aca="1" ref="T2067" ca="1">IF(ISBLANK(B2067),"",IF(R2067="Styrkhæft",_xlfn.XLOOKUP(S2067,Vegalengdir[Texti],INDIRECT("Vegalengdir["&amp;'Upplýsingar um umsækjanda'!$B$10&amp;"]"),0%,0)))</f>
        <v/>
      </c>
      <c r="U2067" s="72" t="str">
        <f t="shared" si="98"/>
        <v/>
      </c>
    </row>
    <row r="2068" spans="1:21" x14ac:dyDescent="0.25">
      <c r="A2068" s="53">
        <f t="shared" si="96"/>
        <v>2067</v>
      </c>
      <c r="B2068" s="55"/>
      <c r="C2068" s="56"/>
      <c r="D2068" s="55"/>
      <c r="E2068" s="55"/>
      <c r="F2068" s="55"/>
      <c r="G2068" s="55"/>
      <c r="H2068" s="57"/>
      <c r="I2068" s="55"/>
      <c r="J2068" s="55"/>
      <c r="K2068" s="55"/>
      <c r="L2068" s="55"/>
      <c r="M2068" s="55"/>
      <c r="N2068" s="57"/>
      <c r="O2068" s="57" t="str">
        <f t="shared" si="97"/>
        <v/>
      </c>
      <c r="Q2068" s="38" t="s">
        <v>450</v>
      </c>
      <c r="R2068" s="38" t="str" cm="1">
        <f t="array" ref="R2068">_xlfn.XLOOKUP(Q2068,INDEX(Flettilisti,,1),INDEX(Flettilisti,,2),,0)</f>
        <v>Vantar flokkun</v>
      </c>
      <c r="S2068" s="38" t="str">
        <f>IF(ISBLANK(N2068),"",IF(N2068&lt;Gögn!$J$2,Gögn!$K$2,IF(N2068&gt;Gögn!$J$4,Gögn!$K$4,Gögn!$K$3)))</f>
        <v/>
      </c>
      <c r="T2068" s="49" t="str" cm="1">
        <f t="array" aca="1" ref="T2068" ca="1">IF(ISBLANK(B2068),"",IF(R2068="Styrkhæft",_xlfn.XLOOKUP(S2068,Vegalengdir[Texti],INDIRECT("Vegalengdir["&amp;'Upplýsingar um umsækjanda'!$B$10&amp;"]"),0%,0)))</f>
        <v/>
      </c>
      <c r="U2068" s="72" t="str">
        <f t="shared" si="98"/>
        <v/>
      </c>
    </row>
    <row r="2069" spans="1:21" x14ac:dyDescent="0.25">
      <c r="A2069" s="53">
        <f t="shared" si="96"/>
        <v>2068</v>
      </c>
      <c r="B2069" s="55"/>
      <c r="C2069" s="56"/>
      <c r="D2069" s="55"/>
      <c r="E2069" s="55"/>
      <c r="F2069" s="55"/>
      <c r="G2069" s="55"/>
      <c r="H2069" s="57"/>
      <c r="I2069" s="55"/>
      <c r="J2069" s="55"/>
      <c r="K2069" s="55"/>
      <c r="L2069" s="55"/>
      <c r="M2069" s="55"/>
      <c r="N2069" s="57"/>
      <c r="O2069" s="57" t="str">
        <f t="shared" si="97"/>
        <v/>
      </c>
      <c r="Q2069" s="38" t="s">
        <v>450</v>
      </c>
      <c r="R2069" s="38" t="str" cm="1">
        <f t="array" ref="R2069">_xlfn.XLOOKUP(Q2069,INDEX(Flettilisti,,1),INDEX(Flettilisti,,2),,0)</f>
        <v>Vantar flokkun</v>
      </c>
      <c r="S2069" s="38" t="str">
        <f>IF(ISBLANK(N2069),"",IF(N2069&lt;Gögn!$J$2,Gögn!$K$2,IF(N2069&gt;Gögn!$J$4,Gögn!$K$4,Gögn!$K$3)))</f>
        <v/>
      </c>
      <c r="T2069" s="49" t="str" cm="1">
        <f t="array" aca="1" ref="T2069" ca="1">IF(ISBLANK(B2069),"",IF(R2069="Styrkhæft",_xlfn.XLOOKUP(S2069,Vegalengdir[Texti],INDIRECT("Vegalengdir["&amp;'Upplýsingar um umsækjanda'!$B$10&amp;"]"),0%,0)))</f>
        <v/>
      </c>
      <c r="U2069" s="72" t="str">
        <f t="shared" si="98"/>
        <v/>
      </c>
    </row>
    <row r="2070" spans="1:21" x14ac:dyDescent="0.25">
      <c r="A2070" s="53">
        <f t="shared" si="96"/>
        <v>2069</v>
      </c>
      <c r="B2070" s="55"/>
      <c r="C2070" s="56"/>
      <c r="D2070" s="55"/>
      <c r="E2070" s="55"/>
      <c r="F2070" s="55"/>
      <c r="G2070" s="55"/>
      <c r="H2070" s="57"/>
      <c r="I2070" s="55"/>
      <c r="J2070" s="55"/>
      <c r="K2070" s="55"/>
      <c r="L2070" s="55"/>
      <c r="M2070" s="55"/>
      <c r="N2070" s="57"/>
      <c r="O2070" s="57" t="str">
        <f t="shared" si="97"/>
        <v/>
      </c>
      <c r="Q2070" s="38" t="s">
        <v>450</v>
      </c>
      <c r="R2070" s="38" t="str" cm="1">
        <f t="array" ref="R2070">_xlfn.XLOOKUP(Q2070,INDEX(Flettilisti,,1),INDEX(Flettilisti,,2),,0)</f>
        <v>Vantar flokkun</v>
      </c>
      <c r="S2070" s="38" t="str">
        <f>IF(ISBLANK(N2070),"",IF(N2070&lt;Gögn!$J$2,Gögn!$K$2,IF(N2070&gt;Gögn!$J$4,Gögn!$K$4,Gögn!$K$3)))</f>
        <v/>
      </c>
      <c r="T2070" s="49" t="str" cm="1">
        <f t="array" aca="1" ref="T2070" ca="1">IF(ISBLANK(B2070),"",IF(R2070="Styrkhæft",_xlfn.XLOOKUP(S2070,Vegalengdir[Texti],INDIRECT("Vegalengdir["&amp;'Upplýsingar um umsækjanda'!$B$10&amp;"]"),0%,0)))</f>
        <v/>
      </c>
      <c r="U2070" s="72" t="str">
        <f t="shared" si="98"/>
        <v/>
      </c>
    </row>
    <row r="2071" spans="1:21" x14ac:dyDescent="0.25">
      <c r="A2071" s="53">
        <f t="shared" si="96"/>
        <v>2070</v>
      </c>
      <c r="B2071" s="55"/>
      <c r="C2071" s="56"/>
      <c r="D2071" s="55"/>
      <c r="E2071" s="55"/>
      <c r="F2071" s="55"/>
      <c r="G2071" s="55"/>
      <c r="H2071" s="57"/>
      <c r="I2071" s="55"/>
      <c r="J2071" s="55"/>
      <c r="K2071" s="55"/>
      <c r="L2071" s="55"/>
      <c r="M2071" s="55"/>
      <c r="N2071" s="57"/>
      <c r="O2071" s="57" t="str">
        <f t="shared" si="97"/>
        <v/>
      </c>
      <c r="Q2071" s="38" t="s">
        <v>450</v>
      </c>
      <c r="R2071" s="38" t="str" cm="1">
        <f t="array" ref="R2071">_xlfn.XLOOKUP(Q2071,INDEX(Flettilisti,,1),INDEX(Flettilisti,,2),,0)</f>
        <v>Vantar flokkun</v>
      </c>
      <c r="S2071" s="38" t="str">
        <f>IF(ISBLANK(N2071),"",IF(N2071&lt;Gögn!$J$2,Gögn!$K$2,IF(N2071&gt;Gögn!$J$4,Gögn!$K$4,Gögn!$K$3)))</f>
        <v/>
      </c>
      <c r="T2071" s="49" t="str" cm="1">
        <f t="array" aca="1" ref="T2071" ca="1">IF(ISBLANK(B2071),"",IF(R2071="Styrkhæft",_xlfn.XLOOKUP(S2071,Vegalengdir[Texti],INDIRECT("Vegalengdir["&amp;'Upplýsingar um umsækjanda'!$B$10&amp;"]"),0%,0)))</f>
        <v/>
      </c>
      <c r="U2071" s="72" t="str">
        <f t="shared" si="98"/>
        <v/>
      </c>
    </row>
    <row r="2072" spans="1:21" x14ac:dyDescent="0.25">
      <c r="A2072" s="53">
        <f t="shared" si="96"/>
        <v>2071</v>
      </c>
      <c r="B2072" s="55"/>
      <c r="C2072" s="56"/>
      <c r="D2072" s="55"/>
      <c r="E2072" s="55"/>
      <c r="F2072" s="55"/>
      <c r="G2072" s="55"/>
      <c r="H2072" s="57"/>
      <c r="I2072" s="55"/>
      <c r="J2072" s="55"/>
      <c r="K2072" s="55"/>
      <c r="L2072" s="55"/>
      <c r="M2072" s="55"/>
      <c r="N2072" s="57"/>
      <c r="O2072" s="57" t="str">
        <f t="shared" si="97"/>
        <v/>
      </c>
      <c r="Q2072" s="38" t="s">
        <v>450</v>
      </c>
      <c r="R2072" s="38" t="str" cm="1">
        <f t="array" ref="R2072">_xlfn.XLOOKUP(Q2072,INDEX(Flettilisti,,1),INDEX(Flettilisti,,2),,0)</f>
        <v>Vantar flokkun</v>
      </c>
      <c r="S2072" s="38" t="str">
        <f>IF(ISBLANK(N2072),"",IF(N2072&lt;Gögn!$J$2,Gögn!$K$2,IF(N2072&gt;Gögn!$J$4,Gögn!$K$4,Gögn!$K$3)))</f>
        <v/>
      </c>
      <c r="T2072" s="49" t="str" cm="1">
        <f t="array" aca="1" ref="T2072" ca="1">IF(ISBLANK(B2072),"",IF(R2072="Styrkhæft",_xlfn.XLOOKUP(S2072,Vegalengdir[Texti],INDIRECT("Vegalengdir["&amp;'Upplýsingar um umsækjanda'!$B$10&amp;"]"),0%,0)))</f>
        <v/>
      </c>
      <c r="U2072" s="72" t="str">
        <f t="shared" si="98"/>
        <v/>
      </c>
    </row>
    <row r="2073" spans="1:21" x14ac:dyDescent="0.25">
      <c r="A2073" s="53">
        <f t="shared" si="96"/>
        <v>2072</v>
      </c>
      <c r="B2073" s="55"/>
      <c r="C2073" s="56"/>
      <c r="D2073" s="55"/>
      <c r="E2073" s="55"/>
      <c r="F2073" s="55"/>
      <c r="G2073" s="55"/>
      <c r="H2073" s="57"/>
      <c r="I2073" s="55"/>
      <c r="J2073" s="55"/>
      <c r="K2073" s="55"/>
      <c r="L2073" s="55"/>
      <c r="M2073" s="55"/>
      <c r="N2073" s="57"/>
      <c r="O2073" s="57" t="str">
        <f t="shared" si="97"/>
        <v/>
      </c>
      <c r="Q2073" s="38" t="s">
        <v>450</v>
      </c>
      <c r="R2073" s="38" t="str" cm="1">
        <f t="array" ref="R2073">_xlfn.XLOOKUP(Q2073,INDEX(Flettilisti,,1),INDEX(Flettilisti,,2),,0)</f>
        <v>Vantar flokkun</v>
      </c>
      <c r="S2073" s="38" t="str">
        <f>IF(ISBLANK(N2073),"",IF(N2073&lt;Gögn!$J$2,Gögn!$K$2,IF(N2073&gt;Gögn!$J$4,Gögn!$K$4,Gögn!$K$3)))</f>
        <v/>
      </c>
      <c r="T2073" s="49" t="str" cm="1">
        <f t="array" aca="1" ref="T2073" ca="1">IF(ISBLANK(B2073),"",IF(R2073="Styrkhæft",_xlfn.XLOOKUP(S2073,Vegalengdir[Texti],INDIRECT("Vegalengdir["&amp;'Upplýsingar um umsækjanda'!$B$10&amp;"]"),0%,0)))</f>
        <v/>
      </c>
      <c r="U2073" s="72" t="str">
        <f t="shared" si="98"/>
        <v/>
      </c>
    </row>
    <row r="2074" spans="1:21" x14ac:dyDescent="0.25">
      <c r="A2074" s="53">
        <f t="shared" si="96"/>
        <v>2073</v>
      </c>
      <c r="B2074" s="55"/>
      <c r="C2074" s="56"/>
      <c r="D2074" s="55"/>
      <c r="E2074" s="55"/>
      <c r="F2074" s="55"/>
      <c r="G2074" s="55"/>
      <c r="H2074" s="57"/>
      <c r="I2074" s="55"/>
      <c r="J2074" s="55"/>
      <c r="K2074" s="55"/>
      <c r="L2074" s="55"/>
      <c r="M2074" s="55"/>
      <c r="N2074" s="57"/>
      <c r="O2074" s="57" t="str">
        <f t="shared" si="97"/>
        <v/>
      </c>
      <c r="Q2074" s="38" t="s">
        <v>450</v>
      </c>
      <c r="R2074" s="38" t="str" cm="1">
        <f t="array" ref="R2074">_xlfn.XLOOKUP(Q2074,INDEX(Flettilisti,,1),INDEX(Flettilisti,,2),,0)</f>
        <v>Vantar flokkun</v>
      </c>
      <c r="S2074" s="38" t="str">
        <f>IF(ISBLANK(N2074),"",IF(N2074&lt;Gögn!$J$2,Gögn!$K$2,IF(N2074&gt;Gögn!$J$4,Gögn!$K$4,Gögn!$K$3)))</f>
        <v/>
      </c>
      <c r="T2074" s="49" t="str" cm="1">
        <f t="array" aca="1" ref="T2074" ca="1">IF(ISBLANK(B2074),"",IF(R2074="Styrkhæft",_xlfn.XLOOKUP(S2074,Vegalengdir[Texti],INDIRECT("Vegalengdir["&amp;'Upplýsingar um umsækjanda'!$B$10&amp;"]"),0%,0)))</f>
        <v/>
      </c>
      <c r="U2074" s="72" t="str">
        <f t="shared" si="98"/>
        <v/>
      </c>
    </row>
    <row r="2075" spans="1:21" x14ac:dyDescent="0.25">
      <c r="A2075" s="53">
        <f t="shared" si="96"/>
        <v>2074</v>
      </c>
      <c r="B2075" s="55"/>
      <c r="C2075" s="56"/>
      <c r="D2075" s="55"/>
      <c r="E2075" s="55"/>
      <c r="F2075" s="55"/>
      <c r="G2075" s="55"/>
      <c r="H2075" s="57"/>
      <c r="I2075" s="55"/>
      <c r="J2075" s="55"/>
      <c r="K2075" s="55"/>
      <c r="L2075" s="55"/>
      <c r="M2075" s="55"/>
      <c r="N2075" s="57"/>
      <c r="O2075" s="57" t="str">
        <f t="shared" si="97"/>
        <v/>
      </c>
      <c r="Q2075" s="38" t="s">
        <v>450</v>
      </c>
      <c r="R2075" s="38" t="str" cm="1">
        <f t="array" ref="R2075">_xlfn.XLOOKUP(Q2075,INDEX(Flettilisti,,1),INDEX(Flettilisti,,2),,0)</f>
        <v>Vantar flokkun</v>
      </c>
      <c r="S2075" s="38" t="str">
        <f>IF(ISBLANK(N2075),"",IF(N2075&lt;Gögn!$J$2,Gögn!$K$2,IF(N2075&gt;Gögn!$J$4,Gögn!$K$4,Gögn!$K$3)))</f>
        <v/>
      </c>
      <c r="T2075" s="49" t="str" cm="1">
        <f t="array" aca="1" ref="T2075" ca="1">IF(ISBLANK(B2075),"",IF(R2075="Styrkhæft",_xlfn.XLOOKUP(S2075,Vegalengdir[Texti],INDIRECT("Vegalengdir["&amp;'Upplýsingar um umsækjanda'!$B$10&amp;"]"),0%,0)))</f>
        <v/>
      </c>
      <c r="U2075" s="72" t="str">
        <f t="shared" si="98"/>
        <v/>
      </c>
    </row>
    <row r="2076" spans="1:21" x14ac:dyDescent="0.25">
      <c r="A2076" s="53">
        <f t="shared" si="96"/>
        <v>2075</v>
      </c>
      <c r="B2076" s="55"/>
      <c r="C2076" s="56"/>
      <c r="D2076" s="55"/>
      <c r="E2076" s="55"/>
      <c r="F2076" s="55"/>
      <c r="G2076" s="55"/>
      <c r="H2076" s="57"/>
      <c r="I2076" s="55"/>
      <c r="J2076" s="55"/>
      <c r="K2076" s="55"/>
      <c r="L2076" s="55"/>
      <c r="M2076" s="55"/>
      <c r="N2076" s="57"/>
      <c r="O2076" s="57" t="str">
        <f t="shared" si="97"/>
        <v/>
      </c>
      <c r="Q2076" s="38" t="s">
        <v>450</v>
      </c>
      <c r="R2076" s="38" t="str" cm="1">
        <f t="array" ref="R2076">_xlfn.XLOOKUP(Q2076,INDEX(Flettilisti,,1),INDEX(Flettilisti,,2),,0)</f>
        <v>Vantar flokkun</v>
      </c>
      <c r="S2076" s="38" t="str">
        <f>IF(ISBLANK(N2076),"",IF(N2076&lt;Gögn!$J$2,Gögn!$K$2,IF(N2076&gt;Gögn!$J$4,Gögn!$K$4,Gögn!$K$3)))</f>
        <v/>
      </c>
      <c r="T2076" s="49" t="str" cm="1">
        <f t="array" aca="1" ref="T2076" ca="1">IF(ISBLANK(B2076),"",IF(R2076="Styrkhæft",_xlfn.XLOOKUP(S2076,Vegalengdir[Texti],INDIRECT("Vegalengdir["&amp;'Upplýsingar um umsækjanda'!$B$10&amp;"]"),0%,0)))</f>
        <v/>
      </c>
      <c r="U2076" s="72" t="str">
        <f t="shared" si="98"/>
        <v/>
      </c>
    </row>
    <row r="2077" spans="1:21" x14ac:dyDescent="0.25">
      <c r="A2077" s="53">
        <f t="shared" si="96"/>
        <v>2076</v>
      </c>
      <c r="B2077" s="55"/>
      <c r="C2077" s="56"/>
      <c r="D2077" s="55"/>
      <c r="E2077" s="55"/>
      <c r="F2077" s="55"/>
      <c r="G2077" s="55"/>
      <c r="H2077" s="57"/>
      <c r="I2077" s="55"/>
      <c r="J2077" s="55"/>
      <c r="K2077" s="55"/>
      <c r="L2077" s="55"/>
      <c r="M2077" s="55"/>
      <c r="N2077" s="57"/>
      <c r="O2077" s="57" t="str">
        <f t="shared" si="97"/>
        <v/>
      </c>
      <c r="Q2077" s="38" t="s">
        <v>450</v>
      </c>
      <c r="R2077" s="38" t="str" cm="1">
        <f t="array" ref="R2077">_xlfn.XLOOKUP(Q2077,INDEX(Flettilisti,,1),INDEX(Flettilisti,,2),,0)</f>
        <v>Vantar flokkun</v>
      </c>
      <c r="S2077" s="38" t="str">
        <f>IF(ISBLANK(N2077),"",IF(N2077&lt;Gögn!$J$2,Gögn!$K$2,IF(N2077&gt;Gögn!$J$4,Gögn!$K$4,Gögn!$K$3)))</f>
        <v/>
      </c>
      <c r="T2077" s="49" t="str" cm="1">
        <f t="array" aca="1" ref="T2077" ca="1">IF(ISBLANK(B2077),"",IF(R2077="Styrkhæft",_xlfn.XLOOKUP(S2077,Vegalengdir[Texti],INDIRECT("Vegalengdir["&amp;'Upplýsingar um umsækjanda'!$B$10&amp;"]"),0%,0)))</f>
        <v/>
      </c>
      <c r="U2077" s="72" t="str">
        <f t="shared" si="98"/>
        <v/>
      </c>
    </row>
    <row r="2078" spans="1:21" x14ac:dyDescent="0.25">
      <c r="A2078" s="53">
        <f t="shared" si="96"/>
        <v>2077</v>
      </c>
      <c r="B2078" s="55"/>
      <c r="C2078" s="56"/>
      <c r="D2078" s="55"/>
      <c r="E2078" s="55"/>
      <c r="F2078" s="55"/>
      <c r="G2078" s="55"/>
      <c r="H2078" s="57"/>
      <c r="I2078" s="55"/>
      <c r="J2078" s="55"/>
      <c r="K2078" s="55"/>
      <c r="L2078" s="55"/>
      <c r="M2078" s="55"/>
      <c r="N2078" s="57"/>
      <c r="O2078" s="57" t="str">
        <f t="shared" si="97"/>
        <v/>
      </c>
      <c r="Q2078" s="38" t="s">
        <v>450</v>
      </c>
      <c r="R2078" s="38" t="str" cm="1">
        <f t="array" ref="R2078">_xlfn.XLOOKUP(Q2078,INDEX(Flettilisti,,1),INDEX(Flettilisti,,2),,0)</f>
        <v>Vantar flokkun</v>
      </c>
      <c r="S2078" s="38" t="str">
        <f>IF(ISBLANK(N2078),"",IF(N2078&lt;Gögn!$J$2,Gögn!$K$2,IF(N2078&gt;Gögn!$J$4,Gögn!$K$4,Gögn!$K$3)))</f>
        <v/>
      </c>
      <c r="T2078" s="49" t="str" cm="1">
        <f t="array" aca="1" ref="T2078" ca="1">IF(ISBLANK(B2078),"",IF(R2078="Styrkhæft",_xlfn.XLOOKUP(S2078,Vegalengdir[Texti],INDIRECT("Vegalengdir["&amp;'Upplýsingar um umsækjanda'!$B$10&amp;"]"),0%,0)))</f>
        <v/>
      </c>
      <c r="U2078" s="72" t="str">
        <f t="shared" si="98"/>
        <v/>
      </c>
    </row>
    <row r="2079" spans="1:21" x14ac:dyDescent="0.25">
      <c r="A2079" s="53">
        <f t="shared" si="96"/>
        <v>2078</v>
      </c>
      <c r="B2079" s="55"/>
      <c r="C2079" s="56"/>
      <c r="D2079" s="55"/>
      <c r="E2079" s="55"/>
      <c r="F2079" s="55"/>
      <c r="G2079" s="55"/>
      <c r="H2079" s="57"/>
      <c r="I2079" s="55"/>
      <c r="J2079" s="55"/>
      <c r="K2079" s="55"/>
      <c r="L2079" s="55"/>
      <c r="M2079" s="55"/>
      <c r="N2079" s="57"/>
      <c r="O2079" s="57" t="str">
        <f t="shared" si="97"/>
        <v/>
      </c>
      <c r="Q2079" s="38" t="s">
        <v>450</v>
      </c>
      <c r="R2079" s="38" t="str" cm="1">
        <f t="array" ref="R2079">_xlfn.XLOOKUP(Q2079,INDEX(Flettilisti,,1),INDEX(Flettilisti,,2),,0)</f>
        <v>Vantar flokkun</v>
      </c>
      <c r="S2079" s="38" t="str">
        <f>IF(ISBLANK(N2079),"",IF(N2079&lt;Gögn!$J$2,Gögn!$K$2,IF(N2079&gt;Gögn!$J$4,Gögn!$K$4,Gögn!$K$3)))</f>
        <v/>
      </c>
      <c r="T2079" s="49" t="str" cm="1">
        <f t="array" aca="1" ref="T2079" ca="1">IF(ISBLANK(B2079),"",IF(R2079="Styrkhæft",_xlfn.XLOOKUP(S2079,Vegalengdir[Texti],INDIRECT("Vegalengdir["&amp;'Upplýsingar um umsækjanda'!$B$10&amp;"]"),0%,0)))</f>
        <v/>
      </c>
      <c r="U2079" s="72" t="str">
        <f t="shared" si="98"/>
        <v/>
      </c>
    </row>
    <row r="2080" spans="1:21" x14ac:dyDescent="0.25">
      <c r="A2080" s="53">
        <f t="shared" si="96"/>
        <v>2079</v>
      </c>
      <c r="B2080" s="55"/>
      <c r="C2080" s="56"/>
      <c r="D2080" s="55"/>
      <c r="E2080" s="55"/>
      <c r="F2080" s="55"/>
      <c r="G2080" s="55"/>
      <c r="H2080" s="57"/>
      <c r="I2080" s="55"/>
      <c r="J2080" s="55"/>
      <c r="K2080" s="55"/>
      <c r="L2080" s="55"/>
      <c r="M2080" s="55"/>
      <c r="N2080" s="57"/>
      <c r="O2080" s="57" t="str">
        <f t="shared" si="97"/>
        <v/>
      </c>
      <c r="Q2080" s="38" t="s">
        <v>450</v>
      </c>
      <c r="R2080" s="38" t="str" cm="1">
        <f t="array" ref="R2080">_xlfn.XLOOKUP(Q2080,INDEX(Flettilisti,,1),INDEX(Flettilisti,,2),,0)</f>
        <v>Vantar flokkun</v>
      </c>
      <c r="S2080" s="38" t="str">
        <f>IF(ISBLANK(N2080),"",IF(N2080&lt;Gögn!$J$2,Gögn!$K$2,IF(N2080&gt;Gögn!$J$4,Gögn!$K$4,Gögn!$K$3)))</f>
        <v/>
      </c>
      <c r="T2080" s="49" t="str" cm="1">
        <f t="array" aca="1" ref="T2080" ca="1">IF(ISBLANK(B2080),"",IF(R2080="Styrkhæft",_xlfn.XLOOKUP(S2080,Vegalengdir[Texti],INDIRECT("Vegalengdir["&amp;'Upplýsingar um umsækjanda'!$B$10&amp;"]"),0%,0)))</f>
        <v/>
      </c>
      <c r="U2080" s="72" t="str">
        <f t="shared" si="98"/>
        <v/>
      </c>
    </row>
    <row r="2081" spans="1:21" x14ac:dyDescent="0.25">
      <c r="A2081" s="53">
        <f t="shared" si="96"/>
        <v>2080</v>
      </c>
      <c r="B2081" s="55"/>
      <c r="C2081" s="56"/>
      <c r="D2081" s="55"/>
      <c r="E2081" s="55"/>
      <c r="F2081" s="55"/>
      <c r="G2081" s="55"/>
      <c r="H2081" s="57"/>
      <c r="I2081" s="55"/>
      <c r="J2081" s="55"/>
      <c r="K2081" s="55"/>
      <c r="L2081" s="55"/>
      <c r="M2081" s="55"/>
      <c r="N2081" s="57"/>
      <c r="O2081" s="57" t="str">
        <f t="shared" si="97"/>
        <v/>
      </c>
      <c r="Q2081" s="38" t="s">
        <v>450</v>
      </c>
      <c r="R2081" s="38" t="str" cm="1">
        <f t="array" ref="R2081">_xlfn.XLOOKUP(Q2081,INDEX(Flettilisti,,1),INDEX(Flettilisti,,2),,0)</f>
        <v>Vantar flokkun</v>
      </c>
      <c r="S2081" s="38" t="str">
        <f>IF(ISBLANK(N2081),"",IF(N2081&lt;Gögn!$J$2,Gögn!$K$2,IF(N2081&gt;Gögn!$J$4,Gögn!$K$4,Gögn!$K$3)))</f>
        <v/>
      </c>
      <c r="T2081" s="49" t="str" cm="1">
        <f t="array" aca="1" ref="T2081" ca="1">IF(ISBLANK(B2081),"",IF(R2081="Styrkhæft",_xlfn.XLOOKUP(S2081,Vegalengdir[Texti],INDIRECT("Vegalengdir["&amp;'Upplýsingar um umsækjanda'!$B$10&amp;"]"),0%,0)))</f>
        <v/>
      </c>
      <c r="U2081" s="72" t="str">
        <f t="shared" si="98"/>
        <v/>
      </c>
    </row>
    <row r="2082" spans="1:21" x14ac:dyDescent="0.25">
      <c r="A2082" s="53">
        <f t="shared" si="96"/>
        <v>2081</v>
      </c>
      <c r="B2082" s="55"/>
      <c r="C2082" s="56"/>
      <c r="D2082" s="55"/>
      <c r="E2082" s="55"/>
      <c r="F2082" s="55"/>
      <c r="G2082" s="55"/>
      <c r="H2082" s="57"/>
      <c r="I2082" s="55"/>
      <c r="J2082" s="55"/>
      <c r="K2082" s="55"/>
      <c r="L2082" s="55"/>
      <c r="M2082" s="55"/>
      <c r="N2082" s="57"/>
      <c r="O2082" s="57" t="str">
        <f t="shared" si="97"/>
        <v/>
      </c>
      <c r="Q2082" s="38" t="s">
        <v>450</v>
      </c>
      <c r="R2082" s="38" t="str" cm="1">
        <f t="array" ref="R2082">_xlfn.XLOOKUP(Q2082,INDEX(Flettilisti,,1),INDEX(Flettilisti,,2),,0)</f>
        <v>Vantar flokkun</v>
      </c>
      <c r="S2082" s="38" t="str">
        <f>IF(ISBLANK(N2082),"",IF(N2082&lt;Gögn!$J$2,Gögn!$K$2,IF(N2082&gt;Gögn!$J$4,Gögn!$K$4,Gögn!$K$3)))</f>
        <v/>
      </c>
      <c r="T2082" s="49" t="str" cm="1">
        <f t="array" aca="1" ref="T2082" ca="1">IF(ISBLANK(B2082),"",IF(R2082="Styrkhæft",_xlfn.XLOOKUP(S2082,Vegalengdir[Texti],INDIRECT("Vegalengdir["&amp;'Upplýsingar um umsækjanda'!$B$10&amp;"]"),0%,0)))</f>
        <v/>
      </c>
      <c r="U2082" s="72" t="str">
        <f t="shared" si="98"/>
        <v/>
      </c>
    </row>
    <row r="2083" spans="1:21" x14ac:dyDescent="0.25">
      <c r="A2083" s="53">
        <f t="shared" si="96"/>
        <v>2082</v>
      </c>
      <c r="B2083" s="55"/>
      <c r="C2083" s="56"/>
      <c r="D2083" s="55"/>
      <c r="E2083" s="55"/>
      <c r="F2083" s="55"/>
      <c r="G2083" s="55"/>
      <c r="H2083" s="57"/>
      <c r="I2083" s="55"/>
      <c r="J2083" s="55"/>
      <c r="K2083" s="55"/>
      <c r="L2083" s="55"/>
      <c r="M2083" s="55"/>
      <c r="N2083" s="57"/>
      <c r="O2083" s="57" t="str">
        <f t="shared" si="97"/>
        <v/>
      </c>
      <c r="Q2083" s="38" t="s">
        <v>450</v>
      </c>
      <c r="R2083" s="38" t="str" cm="1">
        <f t="array" ref="R2083">_xlfn.XLOOKUP(Q2083,INDEX(Flettilisti,,1),INDEX(Flettilisti,,2),,0)</f>
        <v>Vantar flokkun</v>
      </c>
      <c r="S2083" s="38" t="str">
        <f>IF(ISBLANK(N2083),"",IF(N2083&lt;Gögn!$J$2,Gögn!$K$2,IF(N2083&gt;Gögn!$J$4,Gögn!$K$4,Gögn!$K$3)))</f>
        <v/>
      </c>
      <c r="T2083" s="49" t="str" cm="1">
        <f t="array" aca="1" ref="T2083" ca="1">IF(ISBLANK(B2083),"",IF(R2083="Styrkhæft",_xlfn.XLOOKUP(S2083,Vegalengdir[Texti],INDIRECT("Vegalengdir["&amp;'Upplýsingar um umsækjanda'!$B$10&amp;"]"),0%,0)))</f>
        <v/>
      </c>
      <c r="U2083" s="72" t="str">
        <f t="shared" si="98"/>
        <v/>
      </c>
    </row>
    <row r="2084" spans="1:21" x14ac:dyDescent="0.25">
      <c r="A2084" s="53">
        <f t="shared" si="96"/>
        <v>2083</v>
      </c>
      <c r="B2084" s="55"/>
      <c r="C2084" s="56"/>
      <c r="D2084" s="55"/>
      <c r="E2084" s="55"/>
      <c r="F2084" s="55"/>
      <c r="G2084" s="55"/>
      <c r="H2084" s="57"/>
      <c r="I2084" s="55"/>
      <c r="J2084" s="55"/>
      <c r="K2084" s="55"/>
      <c r="L2084" s="55"/>
      <c r="M2084" s="55"/>
      <c r="N2084" s="57"/>
      <c r="O2084" s="57" t="str">
        <f t="shared" si="97"/>
        <v/>
      </c>
      <c r="Q2084" s="38" t="s">
        <v>450</v>
      </c>
      <c r="R2084" s="38" t="str" cm="1">
        <f t="array" ref="R2084">_xlfn.XLOOKUP(Q2084,INDEX(Flettilisti,,1),INDEX(Flettilisti,,2),,0)</f>
        <v>Vantar flokkun</v>
      </c>
      <c r="S2084" s="38" t="str">
        <f>IF(ISBLANK(N2084),"",IF(N2084&lt;Gögn!$J$2,Gögn!$K$2,IF(N2084&gt;Gögn!$J$4,Gögn!$K$4,Gögn!$K$3)))</f>
        <v/>
      </c>
      <c r="T2084" s="49" t="str" cm="1">
        <f t="array" aca="1" ref="T2084" ca="1">IF(ISBLANK(B2084),"",IF(R2084="Styrkhæft",_xlfn.XLOOKUP(S2084,Vegalengdir[Texti],INDIRECT("Vegalengdir["&amp;'Upplýsingar um umsækjanda'!$B$10&amp;"]"),0%,0)))</f>
        <v/>
      </c>
      <c r="U2084" s="72" t="str">
        <f t="shared" si="98"/>
        <v/>
      </c>
    </row>
    <row r="2085" spans="1:21" x14ac:dyDescent="0.25">
      <c r="A2085" s="53">
        <f t="shared" si="96"/>
        <v>2084</v>
      </c>
      <c r="B2085" s="55"/>
      <c r="C2085" s="56"/>
      <c r="D2085" s="55"/>
      <c r="E2085" s="55"/>
      <c r="F2085" s="55"/>
      <c r="G2085" s="55"/>
      <c r="H2085" s="57"/>
      <c r="I2085" s="55"/>
      <c r="J2085" s="55"/>
      <c r="K2085" s="55"/>
      <c r="L2085" s="55"/>
      <c r="M2085" s="55"/>
      <c r="N2085" s="57"/>
      <c r="O2085" s="57" t="str">
        <f t="shared" si="97"/>
        <v/>
      </c>
      <c r="Q2085" s="38" t="s">
        <v>450</v>
      </c>
      <c r="R2085" s="38" t="str" cm="1">
        <f t="array" ref="R2085">_xlfn.XLOOKUP(Q2085,INDEX(Flettilisti,,1),INDEX(Flettilisti,,2),,0)</f>
        <v>Vantar flokkun</v>
      </c>
      <c r="S2085" s="38" t="str">
        <f>IF(ISBLANK(N2085),"",IF(N2085&lt;Gögn!$J$2,Gögn!$K$2,IF(N2085&gt;Gögn!$J$4,Gögn!$K$4,Gögn!$K$3)))</f>
        <v/>
      </c>
      <c r="T2085" s="49" t="str" cm="1">
        <f t="array" aca="1" ref="T2085" ca="1">IF(ISBLANK(B2085),"",IF(R2085="Styrkhæft",_xlfn.XLOOKUP(S2085,Vegalengdir[Texti],INDIRECT("Vegalengdir["&amp;'Upplýsingar um umsækjanda'!$B$10&amp;"]"),0%,0)))</f>
        <v/>
      </c>
      <c r="U2085" s="72" t="str">
        <f t="shared" si="98"/>
        <v/>
      </c>
    </row>
    <row r="2086" spans="1:21" x14ac:dyDescent="0.25">
      <c r="A2086" s="53">
        <f t="shared" si="96"/>
        <v>2085</v>
      </c>
      <c r="B2086" s="55"/>
      <c r="C2086" s="56"/>
      <c r="D2086" s="55"/>
      <c r="E2086" s="55"/>
      <c r="F2086" s="55"/>
      <c r="G2086" s="55"/>
      <c r="H2086" s="57"/>
      <c r="I2086" s="55"/>
      <c r="J2086" s="55"/>
      <c r="K2086" s="55"/>
      <c r="L2086" s="55"/>
      <c r="M2086" s="55"/>
      <c r="N2086" s="57"/>
      <c r="O2086" s="57" t="str">
        <f t="shared" si="97"/>
        <v/>
      </c>
      <c r="Q2086" s="38" t="s">
        <v>450</v>
      </c>
      <c r="R2086" s="38" t="str" cm="1">
        <f t="array" ref="R2086">_xlfn.XLOOKUP(Q2086,INDEX(Flettilisti,,1),INDEX(Flettilisti,,2),,0)</f>
        <v>Vantar flokkun</v>
      </c>
      <c r="S2086" s="38" t="str">
        <f>IF(ISBLANK(N2086),"",IF(N2086&lt;Gögn!$J$2,Gögn!$K$2,IF(N2086&gt;Gögn!$J$4,Gögn!$K$4,Gögn!$K$3)))</f>
        <v/>
      </c>
      <c r="T2086" s="49" t="str" cm="1">
        <f t="array" aca="1" ref="T2086" ca="1">IF(ISBLANK(B2086),"",IF(R2086="Styrkhæft",_xlfn.XLOOKUP(S2086,Vegalengdir[Texti],INDIRECT("Vegalengdir["&amp;'Upplýsingar um umsækjanda'!$B$10&amp;"]"),0%,0)))</f>
        <v/>
      </c>
      <c r="U2086" s="72" t="str">
        <f t="shared" si="98"/>
        <v/>
      </c>
    </row>
    <row r="2087" spans="1:21" x14ac:dyDescent="0.25">
      <c r="A2087" s="53">
        <f t="shared" si="96"/>
        <v>2086</v>
      </c>
      <c r="B2087" s="55"/>
      <c r="C2087" s="56"/>
      <c r="D2087" s="55"/>
      <c r="E2087" s="55"/>
      <c r="F2087" s="55"/>
      <c r="G2087" s="55"/>
      <c r="H2087" s="57"/>
      <c r="I2087" s="55"/>
      <c r="J2087" s="55"/>
      <c r="K2087" s="55"/>
      <c r="L2087" s="55"/>
      <c r="M2087" s="55"/>
      <c r="N2087" s="57"/>
      <c r="O2087" s="57" t="str">
        <f t="shared" si="97"/>
        <v/>
      </c>
      <c r="Q2087" s="38" t="s">
        <v>450</v>
      </c>
      <c r="R2087" s="38" t="str" cm="1">
        <f t="array" ref="R2087">_xlfn.XLOOKUP(Q2087,INDEX(Flettilisti,,1),INDEX(Flettilisti,,2),,0)</f>
        <v>Vantar flokkun</v>
      </c>
      <c r="S2087" s="38" t="str">
        <f>IF(ISBLANK(N2087),"",IF(N2087&lt;Gögn!$J$2,Gögn!$K$2,IF(N2087&gt;Gögn!$J$4,Gögn!$K$4,Gögn!$K$3)))</f>
        <v/>
      </c>
      <c r="T2087" s="49" t="str" cm="1">
        <f t="array" aca="1" ref="T2087" ca="1">IF(ISBLANK(B2087),"",IF(R2087="Styrkhæft",_xlfn.XLOOKUP(S2087,Vegalengdir[Texti],INDIRECT("Vegalengdir["&amp;'Upplýsingar um umsækjanda'!$B$10&amp;"]"),0%,0)))</f>
        <v/>
      </c>
      <c r="U2087" s="72" t="str">
        <f t="shared" si="98"/>
        <v/>
      </c>
    </row>
    <row r="2088" spans="1:21" x14ac:dyDescent="0.25">
      <c r="A2088" s="53">
        <f t="shared" si="96"/>
        <v>2087</v>
      </c>
      <c r="B2088" s="55"/>
      <c r="C2088" s="56"/>
      <c r="D2088" s="55"/>
      <c r="E2088" s="55"/>
      <c r="F2088" s="55"/>
      <c r="G2088" s="55"/>
      <c r="H2088" s="57"/>
      <c r="I2088" s="55"/>
      <c r="J2088" s="55"/>
      <c r="K2088" s="55"/>
      <c r="L2088" s="55"/>
      <c r="M2088" s="55"/>
      <c r="N2088" s="57"/>
      <c r="O2088" s="57" t="str">
        <f t="shared" si="97"/>
        <v/>
      </c>
      <c r="Q2088" s="38" t="s">
        <v>450</v>
      </c>
      <c r="R2088" s="38" t="str" cm="1">
        <f t="array" ref="R2088">_xlfn.XLOOKUP(Q2088,INDEX(Flettilisti,,1),INDEX(Flettilisti,,2),,0)</f>
        <v>Vantar flokkun</v>
      </c>
      <c r="S2088" s="38" t="str">
        <f>IF(ISBLANK(N2088),"",IF(N2088&lt;Gögn!$J$2,Gögn!$K$2,IF(N2088&gt;Gögn!$J$4,Gögn!$K$4,Gögn!$K$3)))</f>
        <v/>
      </c>
      <c r="T2088" s="49" t="str" cm="1">
        <f t="array" aca="1" ref="T2088" ca="1">IF(ISBLANK(B2088),"",IF(R2088="Styrkhæft",_xlfn.XLOOKUP(S2088,Vegalengdir[Texti],INDIRECT("Vegalengdir["&amp;'Upplýsingar um umsækjanda'!$B$10&amp;"]"),0%,0)))</f>
        <v/>
      </c>
      <c r="U2088" s="72" t="str">
        <f t="shared" si="98"/>
        <v/>
      </c>
    </row>
    <row r="2089" spans="1:21" x14ac:dyDescent="0.25">
      <c r="A2089" s="53">
        <f t="shared" si="96"/>
        <v>2088</v>
      </c>
      <c r="B2089" s="55"/>
      <c r="C2089" s="56"/>
      <c r="D2089" s="55"/>
      <c r="E2089" s="55"/>
      <c r="F2089" s="55"/>
      <c r="G2089" s="55"/>
      <c r="H2089" s="57"/>
      <c r="I2089" s="55"/>
      <c r="J2089" s="55"/>
      <c r="K2089" s="55"/>
      <c r="L2089" s="55"/>
      <c r="M2089" s="55"/>
      <c r="N2089" s="57"/>
      <c r="O2089" s="57" t="str">
        <f t="shared" si="97"/>
        <v/>
      </c>
      <c r="Q2089" s="38" t="s">
        <v>450</v>
      </c>
      <c r="R2089" s="38" t="str" cm="1">
        <f t="array" ref="R2089">_xlfn.XLOOKUP(Q2089,INDEX(Flettilisti,,1),INDEX(Flettilisti,,2),,0)</f>
        <v>Vantar flokkun</v>
      </c>
      <c r="S2089" s="38" t="str">
        <f>IF(ISBLANK(N2089),"",IF(N2089&lt;Gögn!$J$2,Gögn!$K$2,IF(N2089&gt;Gögn!$J$4,Gögn!$K$4,Gögn!$K$3)))</f>
        <v/>
      </c>
      <c r="T2089" s="49" t="str" cm="1">
        <f t="array" aca="1" ref="T2089" ca="1">IF(ISBLANK(B2089),"",IF(R2089="Styrkhæft",_xlfn.XLOOKUP(S2089,Vegalengdir[Texti],INDIRECT("Vegalengdir["&amp;'Upplýsingar um umsækjanda'!$B$10&amp;"]"),0%,0)))</f>
        <v/>
      </c>
      <c r="U2089" s="72" t="str">
        <f t="shared" si="98"/>
        <v/>
      </c>
    </row>
    <row r="2090" spans="1:21" x14ac:dyDescent="0.25">
      <c r="A2090" s="53">
        <f t="shared" si="96"/>
        <v>2089</v>
      </c>
      <c r="B2090" s="55"/>
      <c r="C2090" s="56"/>
      <c r="D2090" s="55"/>
      <c r="E2090" s="55"/>
      <c r="F2090" s="55"/>
      <c r="G2090" s="55"/>
      <c r="H2090" s="57"/>
      <c r="I2090" s="55"/>
      <c r="J2090" s="55"/>
      <c r="K2090" s="55"/>
      <c r="L2090" s="55"/>
      <c r="M2090" s="55"/>
      <c r="N2090" s="57"/>
      <c r="O2090" s="57" t="str">
        <f t="shared" si="97"/>
        <v/>
      </c>
      <c r="Q2090" s="38" t="s">
        <v>450</v>
      </c>
      <c r="R2090" s="38" t="str" cm="1">
        <f t="array" ref="R2090">_xlfn.XLOOKUP(Q2090,INDEX(Flettilisti,,1),INDEX(Flettilisti,,2),,0)</f>
        <v>Vantar flokkun</v>
      </c>
      <c r="S2090" s="38" t="str">
        <f>IF(ISBLANK(N2090),"",IF(N2090&lt;Gögn!$J$2,Gögn!$K$2,IF(N2090&gt;Gögn!$J$4,Gögn!$K$4,Gögn!$K$3)))</f>
        <v/>
      </c>
      <c r="T2090" s="49" t="str" cm="1">
        <f t="array" aca="1" ref="T2090" ca="1">IF(ISBLANK(B2090),"",IF(R2090="Styrkhæft",_xlfn.XLOOKUP(S2090,Vegalengdir[Texti],INDIRECT("Vegalengdir["&amp;'Upplýsingar um umsækjanda'!$B$10&amp;"]"),0%,0)))</f>
        <v/>
      </c>
      <c r="U2090" s="72" t="str">
        <f t="shared" si="98"/>
        <v/>
      </c>
    </row>
    <row r="2091" spans="1:21" x14ac:dyDescent="0.25">
      <c r="A2091" s="53">
        <f t="shared" ref="A2091:A2154" si="99">A2090+1</f>
        <v>2090</v>
      </c>
      <c r="B2091" s="55"/>
      <c r="C2091" s="56"/>
      <c r="D2091" s="55"/>
      <c r="E2091" s="55"/>
      <c r="F2091" s="55"/>
      <c r="G2091" s="55"/>
      <c r="H2091" s="57"/>
      <c r="I2091" s="55"/>
      <c r="J2091" s="55"/>
      <c r="K2091" s="55"/>
      <c r="L2091" s="55"/>
      <c r="M2091" s="55"/>
      <c r="N2091" s="57"/>
      <c r="O2091" s="57" t="str">
        <f t="shared" si="97"/>
        <v/>
      </c>
      <c r="Q2091" s="38" t="s">
        <v>450</v>
      </c>
      <c r="R2091" s="38" t="str" cm="1">
        <f t="array" ref="R2091">_xlfn.XLOOKUP(Q2091,INDEX(Flettilisti,,1),INDEX(Flettilisti,,2),,0)</f>
        <v>Vantar flokkun</v>
      </c>
      <c r="S2091" s="38" t="str">
        <f>IF(ISBLANK(N2091),"",IF(N2091&lt;Gögn!$J$2,Gögn!$K$2,IF(N2091&gt;Gögn!$J$4,Gögn!$K$4,Gögn!$K$3)))</f>
        <v/>
      </c>
      <c r="T2091" s="49" t="str" cm="1">
        <f t="array" aca="1" ref="T2091" ca="1">IF(ISBLANK(B2091),"",IF(R2091="Styrkhæft",_xlfn.XLOOKUP(S2091,Vegalengdir[Texti],INDIRECT("Vegalengdir["&amp;'Upplýsingar um umsækjanda'!$B$10&amp;"]"),0%,0)))</f>
        <v/>
      </c>
      <c r="U2091" s="72" t="str">
        <f t="shared" si="98"/>
        <v/>
      </c>
    </row>
    <row r="2092" spans="1:21" x14ac:dyDescent="0.25">
      <c r="A2092" s="53">
        <f t="shared" si="99"/>
        <v>2091</v>
      </c>
      <c r="B2092" s="55"/>
      <c r="C2092" s="56"/>
      <c r="D2092" s="55"/>
      <c r="E2092" s="55"/>
      <c r="F2092" s="55"/>
      <c r="G2092" s="55"/>
      <c r="H2092" s="57"/>
      <c r="I2092" s="55"/>
      <c r="J2092" s="55"/>
      <c r="K2092" s="55"/>
      <c r="L2092" s="55"/>
      <c r="M2092" s="55"/>
      <c r="N2092" s="57"/>
      <c r="O2092" s="57" t="str">
        <f t="shared" si="97"/>
        <v/>
      </c>
      <c r="Q2092" s="38" t="s">
        <v>450</v>
      </c>
      <c r="R2092" s="38" t="str" cm="1">
        <f t="array" ref="R2092">_xlfn.XLOOKUP(Q2092,INDEX(Flettilisti,,1),INDEX(Flettilisti,,2),,0)</f>
        <v>Vantar flokkun</v>
      </c>
      <c r="S2092" s="38" t="str">
        <f>IF(ISBLANK(N2092),"",IF(N2092&lt;Gögn!$J$2,Gögn!$K$2,IF(N2092&gt;Gögn!$J$4,Gögn!$K$4,Gögn!$K$3)))</f>
        <v/>
      </c>
      <c r="T2092" s="49" t="str" cm="1">
        <f t="array" aca="1" ref="T2092" ca="1">IF(ISBLANK(B2092),"",IF(R2092="Styrkhæft",_xlfn.XLOOKUP(S2092,Vegalengdir[Texti],INDIRECT("Vegalengdir["&amp;'Upplýsingar um umsækjanda'!$B$10&amp;"]"),0%,0)))</f>
        <v/>
      </c>
      <c r="U2092" s="72" t="str">
        <f t="shared" si="98"/>
        <v/>
      </c>
    </row>
    <row r="2093" spans="1:21" x14ac:dyDescent="0.25">
      <c r="A2093" s="53">
        <f t="shared" si="99"/>
        <v>2092</v>
      </c>
      <c r="B2093" s="55"/>
      <c r="C2093" s="56"/>
      <c r="D2093" s="55"/>
      <c r="E2093" s="55"/>
      <c r="F2093" s="55"/>
      <c r="G2093" s="55"/>
      <c r="H2093" s="57"/>
      <c r="I2093" s="55"/>
      <c r="J2093" s="55"/>
      <c r="K2093" s="55"/>
      <c r="L2093" s="55"/>
      <c r="M2093" s="55"/>
      <c r="N2093" s="57"/>
      <c r="O2093" s="57" t="str">
        <f t="shared" si="97"/>
        <v/>
      </c>
      <c r="Q2093" s="38" t="s">
        <v>450</v>
      </c>
      <c r="R2093" s="38" t="str" cm="1">
        <f t="array" ref="R2093">_xlfn.XLOOKUP(Q2093,INDEX(Flettilisti,,1),INDEX(Flettilisti,,2),,0)</f>
        <v>Vantar flokkun</v>
      </c>
      <c r="S2093" s="38" t="str">
        <f>IF(ISBLANK(N2093),"",IF(N2093&lt;Gögn!$J$2,Gögn!$K$2,IF(N2093&gt;Gögn!$J$4,Gögn!$K$4,Gögn!$K$3)))</f>
        <v/>
      </c>
      <c r="T2093" s="49" t="str" cm="1">
        <f t="array" aca="1" ref="T2093" ca="1">IF(ISBLANK(B2093),"",IF(R2093="Styrkhæft",_xlfn.XLOOKUP(S2093,Vegalengdir[Texti],INDIRECT("Vegalengdir["&amp;'Upplýsingar um umsækjanda'!$B$10&amp;"]"),0%,0)))</f>
        <v/>
      </c>
      <c r="U2093" s="72" t="str">
        <f t="shared" si="98"/>
        <v/>
      </c>
    </row>
    <row r="2094" spans="1:21" x14ac:dyDescent="0.25">
      <c r="A2094" s="53">
        <f t="shared" si="99"/>
        <v>2093</v>
      </c>
      <c r="B2094" s="55"/>
      <c r="C2094" s="56"/>
      <c r="D2094" s="55"/>
      <c r="E2094" s="55"/>
      <c r="F2094" s="55"/>
      <c r="G2094" s="55"/>
      <c r="H2094" s="57"/>
      <c r="I2094" s="55"/>
      <c r="J2094" s="55"/>
      <c r="K2094" s="55"/>
      <c r="L2094" s="55"/>
      <c r="M2094" s="55"/>
      <c r="N2094" s="57"/>
      <c r="O2094" s="57" t="str">
        <f t="shared" si="97"/>
        <v/>
      </c>
      <c r="Q2094" s="38" t="s">
        <v>450</v>
      </c>
      <c r="R2094" s="38" t="str" cm="1">
        <f t="array" ref="R2094">_xlfn.XLOOKUP(Q2094,INDEX(Flettilisti,,1),INDEX(Flettilisti,,2),,0)</f>
        <v>Vantar flokkun</v>
      </c>
      <c r="S2094" s="38" t="str">
        <f>IF(ISBLANK(N2094),"",IF(N2094&lt;Gögn!$J$2,Gögn!$K$2,IF(N2094&gt;Gögn!$J$4,Gögn!$K$4,Gögn!$K$3)))</f>
        <v/>
      </c>
      <c r="T2094" s="49" t="str" cm="1">
        <f t="array" aca="1" ref="T2094" ca="1">IF(ISBLANK(B2094),"",IF(R2094="Styrkhæft",_xlfn.XLOOKUP(S2094,Vegalengdir[Texti],INDIRECT("Vegalengdir["&amp;'Upplýsingar um umsækjanda'!$B$10&amp;"]"),0%,0)))</f>
        <v/>
      </c>
      <c r="U2094" s="72" t="str">
        <f t="shared" si="98"/>
        <v/>
      </c>
    </row>
    <row r="2095" spans="1:21" x14ac:dyDescent="0.25">
      <c r="A2095" s="53">
        <f t="shared" si="99"/>
        <v>2094</v>
      </c>
      <c r="B2095" s="55"/>
      <c r="C2095" s="56"/>
      <c r="D2095" s="55"/>
      <c r="E2095" s="55"/>
      <c r="F2095" s="55"/>
      <c r="G2095" s="55"/>
      <c r="H2095" s="57"/>
      <c r="I2095" s="55"/>
      <c r="J2095" s="55"/>
      <c r="K2095" s="55"/>
      <c r="L2095" s="55"/>
      <c r="M2095" s="55"/>
      <c r="N2095" s="57"/>
      <c r="O2095" s="57" t="str">
        <f t="shared" si="97"/>
        <v/>
      </c>
      <c r="Q2095" s="38" t="s">
        <v>450</v>
      </c>
      <c r="R2095" s="38" t="str" cm="1">
        <f t="array" ref="R2095">_xlfn.XLOOKUP(Q2095,INDEX(Flettilisti,,1),INDEX(Flettilisti,,2),,0)</f>
        <v>Vantar flokkun</v>
      </c>
      <c r="S2095" s="38" t="str">
        <f>IF(ISBLANK(N2095),"",IF(N2095&lt;Gögn!$J$2,Gögn!$K$2,IF(N2095&gt;Gögn!$J$4,Gögn!$K$4,Gögn!$K$3)))</f>
        <v/>
      </c>
      <c r="T2095" s="49" t="str" cm="1">
        <f t="array" aca="1" ref="T2095" ca="1">IF(ISBLANK(B2095),"",IF(R2095="Styrkhæft",_xlfn.XLOOKUP(S2095,Vegalengdir[Texti],INDIRECT("Vegalengdir["&amp;'Upplýsingar um umsækjanda'!$B$10&amp;"]"),0%,0)))</f>
        <v/>
      </c>
      <c r="U2095" s="72" t="str">
        <f t="shared" si="98"/>
        <v/>
      </c>
    </row>
    <row r="2096" spans="1:21" x14ac:dyDescent="0.25">
      <c r="A2096" s="53">
        <f t="shared" si="99"/>
        <v>2095</v>
      </c>
      <c r="B2096" s="55"/>
      <c r="C2096" s="56"/>
      <c r="D2096" s="55"/>
      <c r="E2096" s="55"/>
      <c r="F2096" s="55"/>
      <c r="G2096" s="55"/>
      <c r="H2096" s="57"/>
      <c r="I2096" s="55"/>
      <c r="J2096" s="55"/>
      <c r="K2096" s="55"/>
      <c r="L2096" s="55"/>
      <c r="M2096" s="55"/>
      <c r="N2096" s="57"/>
      <c r="O2096" s="57" t="str">
        <f t="shared" si="97"/>
        <v/>
      </c>
      <c r="Q2096" s="38" t="s">
        <v>450</v>
      </c>
      <c r="R2096" s="38" t="str" cm="1">
        <f t="array" ref="R2096">_xlfn.XLOOKUP(Q2096,INDEX(Flettilisti,,1),INDEX(Flettilisti,,2),,0)</f>
        <v>Vantar flokkun</v>
      </c>
      <c r="S2096" s="38" t="str">
        <f>IF(ISBLANK(N2096),"",IF(N2096&lt;Gögn!$J$2,Gögn!$K$2,IF(N2096&gt;Gögn!$J$4,Gögn!$K$4,Gögn!$K$3)))</f>
        <v/>
      </c>
      <c r="T2096" s="49" t="str" cm="1">
        <f t="array" aca="1" ref="T2096" ca="1">IF(ISBLANK(B2096),"",IF(R2096="Styrkhæft",_xlfn.XLOOKUP(S2096,Vegalengdir[Texti],INDIRECT("Vegalengdir["&amp;'Upplýsingar um umsækjanda'!$B$10&amp;"]"),0%,0)))</f>
        <v/>
      </c>
      <c r="U2096" s="72" t="str">
        <f t="shared" si="98"/>
        <v/>
      </c>
    </row>
    <row r="2097" spans="1:21" x14ac:dyDescent="0.25">
      <c r="A2097" s="53">
        <f t="shared" si="99"/>
        <v>2096</v>
      </c>
      <c r="B2097" s="55"/>
      <c r="C2097" s="56"/>
      <c r="D2097" s="55"/>
      <c r="E2097" s="55"/>
      <c r="F2097" s="55"/>
      <c r="G2097" s="55"/>
      <c r="H2097" s="57"/>
      <c r="I2097" s="55"/>
      <c r="J2097" s="55"/>
      <c r="K2097" s="55"/>
      <c r="L2097" s="55"/>
      <c r="M2097" s="55"/>
      <c r="N2097" s="57"/>
      <c r="O2097" s="57" t="str">
        <f t="shared" si="97"/>
        <v/>
      </c>
      <c r="Q2097" s="38" t="s">
        <v>450</v>
      </c>
      <c r="R2097" s="38" t="str" cm="1">
        <f t="array" ref="R2097">_xlfn.XLOOKUP(Q2097,INDEX(Flettilisti,,1),INDEX(Flettilisti,,2),,0)</f>
        <v>Vantar flokkun</v>
      </c>
      <c r="S2097" s="38" t="str">
        <f>IF(ISBLANK(N2097),"",IF(N2097&lt;Gögn!$J$2,Gögn!$K$2,IF(N2097&gt;Gögn!$J$4,Gögn!$K$4,Gögn!$K$3)))</f>
        <v/>
      </c>
      <c r="T2097" s="49" t="str" cm="1">
        <f t="array" aca="1" ref="T2097" ca="1">IF(ISBLANK(B2097),"",IF(R2097="Styrkhæft",_xlfn.XLOOKUP(S2097,Vegalengdir[Texti],INDIRECT("Vegalengdir["&amp;'Upplýsingar um umsækjanda'!$B$10&amp;"]"),0%,0)))</f>
        <v/>
      </c>
      <c r="U2097" s="72" t="str">
        <f t="shared" si="98"/>
        <v/>
      </c>
    </row>
    <row r="2098" spans="1:21" x14ac:dyDescent="0.25">
      <c r="A2098" s="53">
        <f t="shared" si="99"/>
        <v>2097</v>
      </c>
      <c r="B2098" s="55"/>
      <c r="C2098" s="56"/>
      <c r="D2098" s="55"/>
      <c r="E2098" s="55"/>
      <c r="F2098" s="55"/>
      <c r="G2098" s="55"/>
      <c r="H2098" s="57"/>
      <c r="I2098" s="55"/>
      <c r="J2098" s="55"/>
      <c r="K2098" s="55"/>
      <c r="L2098" s="55"/>
      <c r="M2098" s="55"/>
      <c r="N2098" s="57"/>
      <c r="O2098" s="57" t="str">
        <f t="shared" si="97"/>
        <v/>
      </c>
      <c r="Q2098" s="38" t="s">
        <v>450</v>
      </c>
      <c r="R2098" s="38" t="str" cm="1">
        <f t="array" ref="R2098">_xlfn.XLOOKUP(Q2098,INDEX(Flettilisti,,1),INDEX(Flettilisti,,2),,0)</f>
        <v>Vantar flokkun</v>
      </c>
      <c r="S2098" s="38" t="str">
        <f>IF(ISBLANK(N2098),"",IF(N2098&lt;Gögn!$J$2,Gögn!$K$2,IF(N2098&gt;Gögn!$J$4,Gögn!$K$4,Gögn!$K$3)))</f>
        <v/>
      </c>
      <c r="T2098" s="49" t="str" cm="1">
        <f t="array" aca="1" ref="T2098" ca="1">IF(ISBLANK(B2098),"",IF(R2098="Styrkhæft",_xlfn.XLOOKUP(S2098,Vegalengdir[Texti],INDIRECT("Vegalengdir["&amp;'Upplýsingar um umsækjanda'!$B$10&amp;"]"),0%,0)))</f>
        <v/>
      </c>
      <c r="U2098" s="72" t="str">
        <f t="shared" si="98"/>
        <v/>
      </c>
    </row>
    <row r="2099" spans="1:21" x14ac:dyDescent="0.25">
      <c r="A2099" s="53">
        <f t="shared" si="99"/>
        <v>2098</v>
      </c>
      <c r="B2099" s="55"/>
      <c r="C2099" s="56"/>
      <c r="D2099" s="55"/>
      <c r="E2099" s="55"/>
      <c r="F2099" s="55"/>
      <c r="G2099" s="55"/>
      <c r="H2099" s="57"/>
      <c r="I2099" s="55"/>
      <c r="J2099" s="55"/>
      <c r="K2099" s="55"/>
      <c r="L2099" s="55"/>
      <c r="M2099" s="55"/>
      <c r="N2099" s="57"/>
      <c r="O2099" s="57" t="str">
        <f t="shared" si="97"/>
        <v/>
      </c>
      <c r="Q2099" s="38" t="s">
        <v>450</v>
      </c>
      <c r="R2099" s="38" t="str" cm="1">
        <f t="array" ref="R2099">_xlfn.XLOOKUP(Q2099,INDEX(Flettilisti,,1),INDEX(Flettilisti,,2),,0)</f>
        <v>Vantar flokkun</v>
      </c>
      <c r="S2099" s="38" t="str">
        <f>IF(ISBLANK(N2099),"",IF(N2099&lt;Gögn!$J$2,Gögn!$K$2,IF(N2099&gt;Gögn!$J$4,Gögn!$K$4,Gögn!$K$3)))</f>
        <v/>
      </c>
      <c r="T2099" s="49" t="str" cm="1">
        <f t="array" aca="1" ref="T2099" ca="1">IF(ISBLANK(B2099),"",IF(R2099="Styrkhæft",_xlfn.XLOOKUP(S2099,Vegalengdir[Texti],INDIRECT("Vegalengdir["&amp;'Upplýsingar um umsækjanda'!$B$10&amp;"]"),0%,0)))</f>
        <v/>
      </c>
      <c r="U2099" s="72" t="str">
        <f t="shared" si="98"/>
        <v/>
      </c>
    </row>
    <row r="2100" spans="1:21" x14ac:dyDescent="0.25">
      <c r="A2100" s="53">
        <f t="shared" si="99"/>
        <v>2099</v>
      </c>
      <c r="B2100" s="55"/>
      <c r="C2100" s="56"/>
      <c r="D2100" s="55"/>
      <c r="E2100" s="55"/>
      <c r="F2100" s="55"/>
      <c r="G2100" s="55"/>
      <c r="H2100" s="57"/>
      <c r="I2100" s="55"/>
      <c r="J2100" s="55"/>
      <c r="K2100" s="55"/>
      <c r="L2100" s="55"/>
      <c r="M2100" s="55"/>
      <c r="N2100" s="57"/>
      <c r="O2100" s="57" t="str">
        <f t="shared" si="97"/>
        <v/>
      </c>
      <c r="Q2100" s="38" t="s">
        <v>450</v>
      </c>
      <c r="R2100" s="38" t="str" cm="1">
        <f t="array" ref="R2100">_xlfn.XLOOKUP(Q2100,INDEX(Flettilisti,,1),INDEX(Flettilisti,,2),,0)</f>
        <v>Vantar flokkun</v>
      </c>
      <c r="S2100" s="38" t="str">
        <f>IF(ISBLANK(N2100),"",IF(N2100&lt;Gögn!$J$2,Gögn!$K$2,IF(N2100&gt;Gögn!$J$4,Gögn!$K$4,Gögn!$K$3)))</f>
        <v/>
      </c>
      <c r="T2100" s="49" t="str" cm="1">
        <f t="array" aca="1" ref="T2100" ca="1">IF(ISBLANK(B2100),"",IF(R2100="Styrkhæft",_xlfn.XLOOKUP(S2100,Vegalengdir[Texti],INDIRECT("Vegalengdir["&amp;'Upplýsingar um umsækjanda'!$B$10&amp;"]"),0%,0)))</f>
        <v/>
      </c>
      <c r="U2100" s="72" t="str">
        <f t="shared" si="98"/>
        <v/>
      </c>
    </row>
    <row r="2101" spans="1:21" x14ac:dyDescent="0.25">
      <c r="A2101" s="53">
        <f t="shared" si="99"/>
        <v>2100</v>
      </c>
      <c r="B2101" s="55"/>
      <c r="C2101" s="56"/>
      <c r="D2101" s="55"/>
      <c r="E2101" s="55"/>
      <c r="F2101" s="55"/>
      <c r="G2101" s="55"/>
      <c r="H2101" s="57"/>
      <c r="I2101" s="55"/>
      <c r="J2101" s="55"/>
      <c r="K2101" s="55"/>
      <c r="L2101" s="55"/>
      <c r="M2101" s="55"/>
      <c r="N2101" s="57"/>
      <c r="O2101" s="57" t="str">
        <f t="shared" si="97"/>
        <v/>
      </c>
      <c r="Q2101" s="38" t="s">
        <v>450</v>
      </c>
      <c r="R2101" s="38" t="str" cm="1">
        <f t="array" ref="R2101">_xlfn.XLOOKUP(Q2101,INDEX(Flettilisti,,1),INDEX(Flettilisti,,2),,0)</f>
        <v>Vantar flokkun</v>
      </c>
      <c r="S2101" s="38" t="str">
        <f>IF(ISBLANK(N2101),"",IF(N2101&lt;Gögn!$J$2,Gögn!$K$2,IF(N2101&gt;Gögn!$J$4,Gögn!$K$4,Gögn!$K$3)))</f>
        <v/>
      </c>
      <c r="T2101" s="49" t="str" cm="1">
        <f t="array" aca="1" ref="T2101" ca="1">IF(ISBLANK(B2101),"",IF(R2101="Styrkhæft",_xlfn.XLOOKUP(S2101,Vegalengdir[Texti],INDIRECT("Vegalengdir["&amp;'Upplýsingar um umsækjanda'!$B$10&amp;"]"),0%,0)))</f>
        <v/>
      </c>
      <c r="U2101" s="72" t="str">
        <f t="shared" si="98"/>
        <v/>
      </c>
    </row>
    <row r="2102" spans="1:21" x14ac:dyDescent="0.25">
      <c r="A2102" s="53">
        <f t="shared" si="99"/>
        <v>2101</v>
      </c>
      <c r="B2102" s="55"/>
      <c r="C2102" s="56"/>
      <c r="D2102" s="55"/>
      <c r="E2102" s="55"/>
      <c r="F2102" s="55"/>
      <c r="G2102" s="55"/>
      <c r="H2102" s="57"/>
      <c r="I2102" s="55"/>
      <c r="J2102" s="55"/>
      <c r="K2102" s="55"/>
      <c r="L2102" s="55"/>
      <c r="M2102" s="55"/>
      <c r="N2102" s="57"/>
      <c r="O2102" s="57" t="str">
        <f t="shared" si="97"/>
        <v/>
      </c>
      <c r="Q2102" s="38" t="s">
        <v>450</v>
      </c>
      <c r="R2102" s="38" t="str" cm="1">
        <f t="array" ref="R2102">_xlfn.XLOOKUP(Q2102,INDEX(Flettilisti,,1),INDEX(Flettilisti,,2),,0)</f>
        <v>Vantar flokkun</v>
      </c>
      <c r="S2102" s="38" t="str">
        <f>IF(ISBLANK(N2102),"",IF(N2102&lt;Gögn!$J$2,Gögn!$K$2,IF(N2102&gt;Gögn!$J$4,Gögn!$K$4,Gögn!$K$3)))</f>
        <v/>
      </c>
      <c r="T2102" s="49" t="str" cm="1">
        <f t="array" aca="1" ref="T2102" ca="1">IF(ISBLANK(B2102),"",IF(R2102="Styrkhæft",_xlfn.XLOOKUP(S2102,Vegalengdir[Texti],INDIRECT("Vegalengdir["&amp;'Upplýsingar um umsækjanda'!$B$10&amp;"]"),0%,0)))</f>
        <v/>
      </c>
      <c r="U2102" s="72" t="str">
        <f t="shared" si="98"/>
        <v/>
      </c>
    </row>
    <row r="2103" spans="1:21" x14ac:dyDescent="0.25">
      <c r="A2103" s="53">
        <f t="shared" si="99"/>
        <v>2102</v>
      </c>
      <c r="B2103" s="55"/>
      <c r="C2103" s="56"/>
      <c r="D2103" s="55"/>
      <c r="E2103" s="55"/>
      <c r="F2103" s="55"/>
      <c r="G2103" s="55"/>
      <c r="H2103" s="57"/>
      <c r="I2103" s="55"/>
      <c r="J2103" s="55"/>
      <c r="K2103" s="55"/>
      <c r="L2103" s="55"/>
      <c r="M2103" s="55"/>
      <c r="N2103" s="57"/>
      <c r="O2103" s="57" t="str">
        <f t="shared" si="97"/>
        <v/>
      </c>
      <c r="Q2103" s="38" t="s">
        <v>450</v>
      </c>
      <c r="R2103" s="38" t="str" cm="1">
        <f t="array" ref="R2103">_xlfn.XLOOKUP(Q2103,INDEX(Flettilisti,,1),INDEX(Flettilisti,,2),,0)</f>
        <v>Vantar flokkun</v>
      </c>
      <c r="S2103" s="38" t="str">
        <f>IF(ISBLANK(N2103),"",IF(N2103&lt;Gögn!$J$2,Gögn!$K$2,IF(N2103&gt;Gögn!$J$4,Gögn!$K$4,Gögn!$K$3)))</f>
        <v/>
      </c>
      <c r="T2103" s="49" t="str" cm="1">
        <f t="array" aca="1" ref="T2103" ca="1">IF(ISBLANK(B2103),"",IF(R2103="Styrkhæft",_xlfn.XLOOKUP(S2103,Vegalengdir[Texti],INDIRECT("Vegalengdir["&amp;'Upplýsingar um umsækjanda'!$B$10&amp;"]"),0%,0)))</f>
        <v/>
      </c>
      <c r="U2103" s="72" t="str">
        <f t="shared" si="98"/>
        <v/>
      </c>
    </row>
    <row r="2104" spans="1:21" x14ac:dyDescent="0.25">
      <c r="A2104" s="53">
        <f t="shared" si="99"/>
        <v>2103</v>
      </c>
      <c r="B2104" s="55"/>
      <c r="C2104" s="56"/>
      <c r="D2104" s="55"/>
      <c r="E2104" s="55"/>
      <c r="F2104" s="55"/>
      <c r="G2104" s="55"/>
      <c r="H2104" s="57"/>
      <c r="I2104" s="55"/>
      <c r="J2104" s="55"/>
      <c r="K2104" s="55"/>
      <c r="L2104" s="55"/>
      <c r="M2104" s="55"/>
      <c r="N2104" s="57"/>
      <c r="O2104" s="57" t="str">
        <f t="shared" si="97"/>
        <v/>
      </c>
      <c r="Q2104" s="38" t="s">
        <v>450</v>
      </c>
      <c r="R2104" s="38" t="str" cm="1">
        <f t="array" ref="R2104">_xlfn.XLOOKUP(Q2104,INDEX(Flettilisti,,1),INDEX(Flettilisti,,2),,0)</f>
        <v>Vantar flokkun</v>
      </c>
      <c r="S2104" s="38" t="str">
        <f>IF(ISBLANK(N2104),"",IF(N2104&lt;Gögn!$J$2,Gögn!$K$2,IF(N2104&gt;Gögn!$J$4,Gögn!$K$4,Gögn!$K$3)))</f>
        <v/>
      </c>
      <c r="T2104" s="49" t="str" cm="1">
        <f t="array" aca="1" ref="T2104" ca="1">IF(ISBLANK(B2104),"",IF(R2104="Styrkhæft",_xlfn.XLOOKUP(S2104,Vegalengdir[Texti],INDIRECT("Vegalengdir["&amp;'Upplýsingar um umsækjanda'!$B$10&amp;"]"),0%,0)))</f>
        <v/>
      </c>
      <c r="U2104" s="72" t="str">
        <f t="shared" si="98"/>
        <v/>
      </c>
    </row>
    <row r="2105" spans="1:21" x14ac:dyDescent="0.25">
      <c r="A2105" s="53">
        <f t="shared" si="99"/>
        <v>2104</v>
      </c>
      <c r="B2105" s="55"/>
      <c r="C2105" s="56"/>
      <c r="D2105" s="55"/>
      <c r="E2105" s="55"/>
      <c r="F2105" s="55"/>
      <c r="G2105" s="55"/>
      <c r="H2105" s="57"/>
      <c r="I2105" s="55"/>
      <c r="J2105" s="55"/>
      <c r="K2105" s="55"/>
      <c r="L2105" s="55"/>
      <c r="M2105" s="55"/>
      <c r="N2105" s="57"/>
      <c r="O2105" s="57" t="str">
        <f t="shared" si="97"/>
        <v/>
      </c>
      <c r="Q2105" s="38" t="s">
        <v>450</v>
      </c>
      <c r="R2105" s="38" t="str" cm="1">
        <f t="array" ref="R2105">_xlfn.XLOOKUP(Q2105,INDEX(Flettilisti,,1),INDEX(Flettilisti,,2),,0)</f>
        <v>Vantar flokkun</v>
      </c>
      <c r="S2105" s="38" t="str">
        <f>IF(ISBLANK(N2105),"",IF(N2105&lt;Gögn!$J$2,Gögn!$K$2,IF(N2105&gt;Gögn!$J$4,Gögn!$K$4,Gögn!$K$3)))</f>
        <v/>
      </c>
      <c r="T2105" s="49" t="str" cm="1">
        <f t="array" aca="1" ref="T2105" ca="1">IF(ISBLANK(B2105),"",IF(R2105="Styrkhæft",_xlfn.XLOOKUP(S2105,Vegalengdir[Texti],INDIRECT("Vegalengdir["&amp;'Upplýsingar um umsækjanda'!$B$10&amp;"]"),0%,0)))</f>
        <v/>
      </c>
      <c r="U2105" s="72" t="str">
        <f t="shared" si="98"/>
        <v/>
      </c>
    </row>
    <row r="2106" spans="1:21" x14ac:dyDescent="0.25">
      <c r="A2106" s="53">
        <f t="shared" si="99"/>
        <v>2105</v>
      </c>
      <c r="B2106" s="55"/>
      <c r="C2106" s="56"/>
      <c r="D2106" s="55"/>
      <c r="E2106" s="55"/>
      <c r="F2106" s="55"/>
      <c r="G2106" s="55"/>
      <c r="H2106" s="57"/>
      <c r="I2106" s="55"/>
      <c r="J2106" s="55"/>
      <c r="K2106" s="55"/>
      <c r="L2106" s="55"/>
      <c r="M2106" s="55"/>
      <c r="N2106" s="57"/>
      <c r="O2106" s="57" t="str">
        <f t="shared" si="97"/>
        <v/>
      </c>
      <c r="Q2106" s="38" t="s">
        <v>450</v>
      </c>
      <c r="R2106" s="38" t="str" cm="1">
        <f t="array" ref="R2106">_xlfn.XLOOKUP(Q2106,INDEX(Flettilisti,,1),INDEX(Flettilisti,,2),,0)</f>
        <v>Vantar flokkun</v>
      </c>
      <c r="S2106" s="38" t="str">
        <f>IF(ISBLANK(N2106),"",IF(N2106&lt;Gögn!$J$2,Gögn!$K$2,IF(N2106&gt;Gögn!$J$4,Gögn!$K$4,Gögn!$K$3)))</f>
        <v/>
      </c>
      <c r="T2106" s="49" t="str" cm="1">
        <f t="array" aca="1" ref="T2106" ca="1">IF(ISBLANK(B2106),"",IF(R2106="Styrkhæft",_xlfn.XLOOKUP(S2106,Vegalengdir[Texti],INDIRECT("Vegalengdir["&amp;'Upplýsingar um umsækjanda'!$B$10&amp;"]"),0%,0)))</f>
        <v/>
      </c>
      <c r="U2106" s="72" t="str">
        <f t="shared" si="98"/>
        <v/>
      </c>
    </row>
    <row r="2107" spans="1:21" x14ac:dyDescent="0.25">
      <c r="A2107" s="53">
        <f t="shared" si="99"/>
        <v>2106</v>
      </c>
      <c r="B2107" s="55"/>
      <c r="C2107" s="56"/>
      <c r="D2107" s="55"/>
      <c r="E2107" s="55"/>
      <c r="F2107" s="55"/>
      <c r="G2107" s="55"/>
      <c r="H2107" s="57"/>
      <c r="I2107" s="55"/>
      <c r="J2107" s="55"/>
      <c r="K2107" s="55"/>
      <c r="L2107" s="55"/>
      <c r="M2107" s="55"/>
      <c r="N2107" s="57"/>
      <c r="O2107" s="57" t="str">
        <f t="shared" si="97"/>
        <v/>
      </c>
      <c r="Q2107" s="38" t="s">
        <v>450</v>
      </c>
      <c r="R2107" s="38" t="str" cm="1">
        <f t="array" ref="R2107">_xlfn.XLOOKUP(Q2107,INDEX(Flettilisti,,1),INDEX(Flettilisti,,2),,0)</f>
        <v>Vantar flokkun</v>
      </c>
      <c r="S2107" s="38" t="str">
        <f>IF(ISBLANK(N2107),"",IF(N2107&lt;Gögn!$J$2,Gögn!$K$2,IF(N2107&gt;Gögn!$J$4,Gögn!$K$4,Gögn!$K$3)))</f>
        <v/>
      </c>
      <c r="T2107" s="49" t="str" cm="1">
        <f t="array" aca="1" ref="T2107" ca="1">IF(ISBLANK(B2107),"",IF(R2107="Styrkhæft",_xlfn.XLOOKUP(S2107,Vegalengdir[Texti],INDIRECT("Vegalengdir["&amp;'Upplýsingar um umsækjanda'!$B$10&amp;"]"),0%,0)))</f>
        <v/>
      </c>
      <c r="U2107" s="72" t="str">
        <f t="shared" si="98"/>
        <v/>
      </c>
    </row>
    <row r="2108" spans="1:21" x14ac:dyDescent="0.25">
      <c r="A2108" s="53">
        <f t="shared" si="99"/>
        <v>2107</v>
      </c>
      <c r="B2108" s="55"/>
      <c r="C2108" s="56"/>
      <c r="D2108" s="55"/>
      <c r="E2108" s="55"/>
      <c r="F2108" s="55"/>
      <c r="G2108" s="55"/>
      <c r="H2108" s="57"/>
      <c r="I2108" s="55"/>
      <c r="J2108" s="55"/>
      <c r="K2108" s="55"/>
      <c r="L2108" s="55"/>
      <c r="M2108" s="55"/>
      <c r="N2108" s="57"/>
      <c r="O2108" s="57" t="str">
        <f t="shared" si="97"/>
        <v/>
      </c>
      <c r="Q2108" s="38" t="s">
        <v>450</v>
      </c>
      <c r="R2108" s="38" t="str" cm="1">
        <f t="array" ref="R2108">_xlfn.XLOOKUP(Q2108,INDEX(Flettilisti,,1),INDEX(Flettilisti,,2),,0)</f>
        <v>Vantar flokkun</v>
      </c>
      <c r="S2108" s="38" t="str">
        <f>IF(ISBLANK(N2108),"",IF(N2108&lt;Gögn!$J$2,Gögn!$K$2,IF(N2108&gt;Gögn!$J$4,Gögn!$K$4,Gögn!$K$3)))</f>
        <v/>
      </c>
      <c r="T2108" s="49" t="str" cm="1">
        <f t="array" aca="1" ref="T2108" ca="1">IF(ISBLANK(B2108),"",IF(R2108="Styrkhæft",_xlfn.XLOOKUP(S2108,Vegalengdir[Texti],INDIRECT("Vegalengdir["&amp;'Upplýsingar um umsækjanda'!$B$10&amp;"]"),0%,0)))</f>
        <v/>
      </c>
      <c r="U2108" s="72" t="str">
        <f t="shared" si="98"/>
        <v/>
      </c>
    </row>
    <row r="2109" spans="1:21" x14ac:dyDescent="0.25">
      <c r="A2109" s="53">
        <f t="shared" si="99"/>
        <v>2108</v>
      </c>
      <c r="B2109" s="55"/>
      <c r="C2109" s="56"/>
      <c r="D2109" s="55"/>
      <c r="E2109" s="55"/>
      <c r="F2109" s="55"/>
      <c r="G2109" s="55"/>
      <c r="H2109" s="57"/>
      <c r="I2109" s="55"/>
      <c r="J2109" s="55"/>
      <c r="K2109" s="55"/>
      <c r="L2109" s="55"/>
      <c r="M2109" s="55"/>
      <c r="N2109" s="57"/>
      <c r="O2109" s="57" t="str">
        <f t="shared" si="97"/>
        <v/>
      </c>
      <c r="Q2109" s="38" t="s">
        <v>450</v>
      </c>
      <c r="R2109" s="38" t="str" cm="1">
        <f t="array" ref="R2109">_xlfn.XLOOKUP(Q2109,INDEX(Flettilisti,,1),INDEX(Flettilisti,,2),,0)</f>
        <v>Vantar flokkun</v>
      </c>
      <c r="S2109" s="38" t="str">
        <f>IF(ISBLANK(N2109),"",IF(N2109&lt;Gögn!$J$2,Gögn!$K$2,IF(N2109&gt;Gögn!$J$4,Gögn!$K$4,Gögn!$K$3)))</f>
        <v/>
      </c>
      <c r="T2109" s="49" t="str" cm="1">
        <f t="array" aca="1" ref="T2109" ca="1">IF(ISBLANK(B2109),"",IF(R2109="Styrkhæft",_xlfn.XLOOKUP(S2109,Vegalengdir[Texti],INDIRECT("Vegalengdir["&amp;'Upplýsingar um umsækjanda'!$B$10&amp;"]"),0%,0)))</f>
        <v/>
      </c>
      <c r="U2109" s="72" t="str">
        <f t="shared" si="98"/>
        <v/>
      </c>
    </row>
    <row r="2110" spans="1:21" x14ac:dyDescent="0.25">
      <c r="A2110" s="53">
        <f t="shared" si="99"/>
        <v>2109</v>
      </c>
      <c r="B2110" s="55"/>
      <c r="C2110" s="56"/>
      <c r="D2110" s="55"/>
      <c r="E2110" s="55"/>
      <c r="F2110" s="55"/>
      <c r="G2110" s="55"/>
      <c r="H2110" s="57"/>
      <c r="I2110" s="55"/>
      <c r="J2110" s="55"/>
      <c r="K2110" s="55"/>
      <c r="L2110" s="55"/>
      <c r="M2110" s="55"/>
      <c r="N2110" s="57"/>
      <c r="O2110" s="57" t="str">
        <f t="shared" si="97"/>
        <v/>
      </c>
      <c r="Q2110" s="38" t="s">
        <v>450</v>
      </c>
      <c r="R2110" s="38" t="str" cm="1">
        <f t="array" ref="R2110">_xlfn.XLOOKUP(Q2110,INDEX(Flettilisti,,1),INDEX(Flettilisti,,2),,0)</f>
        <v>Vantar flokkun</v>
      </c>
      <c r="S2110" s="38" t="str">
        <f>IF(ISBLANK(N2110),"",IF(N2110&lt;Gögn!$J$2,Gögn!$K$2,IF(N2110&gt;Gögn!$J$4,Gögn!$K$4,Gögn!$K$3)))</f>
        <v/>
      </c>
      <c r="T2110" s="49" t="str" cm="1">
        <f t="array" aca="1" ref="T2110" ca="1">IF(ISBLANK(B2110),"",IF(R2110="Styrkhæft",_xlfn.XLOOKUP(S2110,Vegalengdir[Texti],INDIRECT("Vegalengdir["&amp;'Upplýsingar um umsækjanda'!$B$10&amp;"]"),0%,0)))</f>
        <v/>
      </c>
      <c r="U2110" s="72" t="str">
        <f t="shared" si="98"/>
        <v/>
      </c>
    </row>
    <row r="2111" spans="1:21" x14ac:dyDescent="0.25">
      <c r="A2111" s="53">
        <f t="shared" si="99"/>
        <v>2110</v>
      </c>
      <c r="B2111" s="55"/>
      <c r="C2111" s="56"/>
      <c r="D2111" s="55"/>
      <c r="E2111" s="55"/>
      <c r="F2111" s="55"/>
      <c r="G2111" s="55"/>
      <c r="H2111" s="57"/>
      <c r="I2111" s="55"/>
      <c r="J2111" s="55"/>
      <c r="K2111" s="55"/>
      <c r="L2111" s="55"/>
      <c r="M2111" s="55"/>
      <c r="N2111" s="57"/>
      <c r="O2111" s="57" t="str">
        <f t="shared" si="97"/>
        <v/>
      </c>
      <c r="Q2111" s="38" t="s">
        <v>450</v>
      </c>
      <c r="R2111" s="38" t="str" cm="1">
        <f t="array" ref="R2111">_xlfn.XLOOKUP(Q2111,INDEX(Flettilisti,,1),INDEX(Flettilisti,,2),,0)</f>
        <v>Vantar flokkun</v>
      </c>
      <c r="S2111" s="38" t="str">
        <f>IF(ISBLANK(N2111),"",IF(N2111&lt;Gögn!$J$2,Gögn!$K$2,IF(N2111&gt;Gögn!$J$4,Gögn!$K$4,Gögn!$K$3)))</f>
        <v/>
      </c>
      <c r="T2111" s="49" t="str" cm="1">
        <f t="array" aca="1" ref="T2111" ca="1">IF(ISBLANK(B2111),"",IF(R2111="Styrkhæft",_xlfn.XLOOKUP(S2111,Vegalengdir[Texti],INDIRECT("Vegalengdir["&amp;'Upplýsingar um umsækjanda'!$B$10&amp;"]"),0%,0)))</f>
        <v/>
      </c>
      <c r="U2111" s="72" t="str">
        <f t="shared" si="98"/>
        <v/>
      </c>
    </row>
    <row r="2112" spans="1:21" x14ac:dyDescent="0.25">
      <c r="A2112" s="53">
        <f t="shared" si="99"/>
        <v>2111</v>
      </c>
      <c r="B2112" s="55"/>
      <c r="C2112" s="56"/>
      <c r="D2112" s="55"/>
      <c r="E2112" s="55"/>
      <c r="F2112" s="55"/>
      <c r="G2112" s="55"/>
      <c r="H2112" s="57"/>
      <c r="I2112" s="55"/>
      <c r="J2112" s="55"/>
      <c r="K2112" s="55"/>
      <c r="L2112" s="55"/>
      <c r="M2112" s="55"/>
      <c r="N2112" s="57"/>
      <c r="O2112" s="57" t="str">
        <f t="shared" si="97"/>
        <v/>
      </c>
      <c r="Q2112" s="38" t="s">
        <v>450</v>
      </c>
      <c r="R2112" s="38" t="str" cm="1">
        <f t="array" ref="R2112">_xlfn.XLOOKUP(Q2112,INDEX(Flettilisti,,1),INDEX(Flettilisti,,2),,0)</f>
        <v>Vantar flokkun</v>
      </c>
      <c r="S2112" s="38" t="str">
        <f>IF(ISBLANK(N2112),"",IF(N2112&lt;Gögn!$J$2,Gögn!$K$2,IF(N2112&gt;Gögn!$J$4,Gögn!$K$4,Gögn!$K$3)))</f>
        <v/>
      </c>
      <c r="T2112" s="49" t="str" cm="1">
        <f t="array" aca="1" ref="T2112" ca="1">IF(ISBLANK(B2112),"",IF(R2112="Styrkhæft",_xlfn.XLOOKUP(S2112,Vegalengdir[Texti],INDIRECT("Vegalengdir["&amp;'Upplýsingar um umsækjanda'!$B$10&amp;"]"),0%,0)))</f>
        <v/>
      </c>
      <c r="U2112" s="72" t="str">
        <f t="shared" si="98"/>
        <v/>
      </c>
    </row>
    <row r="2113" spans="1:21" x14ac:dyDescent="0.25">
      <c r="A2113" s="53">
        <f t="shared" si="99"/>
        <v>2112</v>
      </c>
      <c r="B2113" s="55"/>
      <c r="C2113" s="56"/>
      <c r="D2113" s="55"/>
      <c r="E2113" s="55"/>
      <c r="F2113" s="55"/>
      <c r="G2113" s="55"/>
      <c r="H2113" s="57"/>
      <c r="I2113" s="55"/>
      <c r="J2113" s="55"/>
      <c r="K2113" s="55"/>
      <c r="L2113" s="55"/>
      <c r="M2113" s="55"/>
      <c r="N2113" s="57"/>
      <c r="O2113" s="57" t="str">
        <f t="shared" si="97"/>
        <v/>
      </c>
      <c r="Q2113" s="38" t="s">
        <v>450</v>
      </c>
      <c r="R2113" s="38" t="str" cm="1">
        <f t="array" ref="R2113">_xlfn.XLOOKUP(Q2113,INDEX(Flettilisti,,1),INDEX(Flettilisti,,2),,0)</f>
        <v>Vantar flokkun</v>
      </c>
      <c r="S2113" s="38" t="str">
        <f>IF(ISBLANK(N2113),"",IF(N2113&lt;Gögn!$J$2,Gögn!$K$2,IF(N2113&gt;Gögn!$J$4,Gögn!$K$4,Gögn!$K$3)))</f>
        <v/>
      </c>
      <c r="T2113" s="49" t="str" cm="1">
        <f t="array" aca="1" ref="T2113" ca="1">IF(ISBLANK(B2113),"",IF(R2113="Styrkhæft",_xlfn.XLOOKUP(S2113,Vegalengdir[Texti],INDIRECT("Vegalengdir["&amp;'Upplýsingar um umsækjanda'!$B$10&amp;"]"),0%,0)))</f>
        <v/>
      </c>
      <c r="U2113" s="72" t="str">
        <f t="shared" si="98"/>
        <v/>
      </c>
    </row>
    <row r="2114" spans="1:21" x14ac:dyDescent="0.25">
      <c r="A2114" s="53">
        <f t="shared" si="99"/>
        <v>2113</v>
      </c>
      <c r="B2114" s="55"/>
      <c r="C2114" s="56"/>
      <c r="D2114" s="55"/>
      <c r="E2114" s="55"/>
      <c r="F2114" s="55"/>
      <c r="G2114" s="55"/>
      <c r="H2114" s="57"/>
      <c r="I2114" s="55"/>
      <c r="J2114" s="55"/>
      <c r="K2114" s="55"/>
      <c r="L2114" s="55"/>
      <c r="M2114" s="55"/>
      <c r="N2114" s="57"/>
      <c r="O2114" s="57" t="str">
        <f t="shared" si="97"/>
        <v/>
      </c>
      <c r="Q2114" s="38" t="s">
        <v>450</v>
      </c>
      <c r="R2114" s="38" t="str" cm="1">
        <f t="array" ref="R2114">_xlfn.XLOOKUP(Q2114,INDEX(Flettilisti,,1),INDEX(Flettilisti,,2),,0)</f>
        <v>Vantar flokkun</v>
      </c>
      <c r="S2114" s="38" t="str">
        <f>IF(ISBLANK(N2114),"",IF(N2114&lt;Gögn!$J$2,Gögn!$K$2,IF(N2114&gt;Gögn!$J$4,Gögn!$K$4,Gögn!$K$3)))</f>
        <v/>
      </c>
      <c r="T2114" s="49" t="str" cm="1">
        <f t="array" aca="1" ref="T2114" ca="1">IF(ISBLANK(B2114),"",IF(R2114="Styrkhæft",_xlfn.XLOOKUP(S2114,Vegalengdir[Texti],INDIRECT("Vegalengdir["&amp;'Upplýsingar um umsækjanda'!$B$10&amp;"]"),0%,0)))</f>
        <v/>
      </c>
      <c r="U2114" s="72" t="str">
        <f t="shared" si="98"/>
        <v/>
      </c>
    </row>
    <row r="2115" spans="1:21" x14ac:dyDescent="0.25">
      <c r="A2115" s="53">
        <f t="shared" si="99"/>
        <v>2114</v>
      </c>
      <c r="B2115" s="55"/>
      <c r="C2115" s="56"/>
      <c r="D2115" s="55"/>
      <c r="E2115" s="55"/>
      <c r="F2115" s="55"/>
      <c r="G2115" s="55"/>
      <c r="H2115" s="57"/>
      <c r="I2115" s="55"/>
      <c r="J2115" s="55"/>
      <c r="K2115" s="55"/>
      <c r="L2115" s="55"/>
      <c r="M2115" s="55"/>
      <c r="N2115" s="57"/>
      <c r="O2115" s="57" t="str">
        <f t="shared" ref="O2115:O2178" si="100">IFERROR(IF(ISBLANK(B2115),"",H2115/N2115),0)</f>
        <v/>
      </c>
      <c r="Q2115" s="38" t="s">
        <v>450</v>
      </c>
      <c r="R2115" s="38" t="str" cm="1">
        <f t="array" ref="R2115">_xlfn.XLOOKUP(Q2115,INDEX(Flettilisti,,1),INDEX(Flettilisti,,2),,0)</f>
        <v>Vantar flokkun</v>
      </c>
      <c r="S2115" s="38" t="str">
        <f>IF(ISBLANK(N2115),"",IF(N2115&lt;Gögn!$J$2,Gögn!$K$2,IF(N2115&gt;Gögn!$J$4,Gögn!$K$4,Gögn!$K$3)))</f>
        <v/>
      </c>
      <c r="T2115" s="49" t="str" cm="1">
        <f t="array" aca="1" ref="T2115" ca="1">IF(ISBLANK(B2115),"",IF(R2115="Styrkhæft",_xlfn.XLOOKUP(S2115,Vegalengdir[Texti],INDIRECT("Vegalengdir["&amp;'Upplýsingar um umsækjanda'!$B$10&amp;"]"),0%,0)))</f>
        <v/>
      </c>
      <c r="U2115" s="72" t="str">
        <f t="shared" ref="U2115:U2178" si="101">IF(ISBLANK(B2115),"",T2115*H2115)</f>
        <v/>
      </c>
    </row>
    <row r="2116" spans="1:21" x14ac:dyDescent="0.25">
      <c r="A2116" s="53">
        <f t="shared" si="99"/>
        <v>2115</v>
      </c>
      <c r="B2116" s="55"/>
      <c r="C2116" s="56"/>
      <c r="D2116" s="55"/>
      <c r="E2116" s="55"/>
      <c r="F2116" s="55"/>
      <c r="G2116" s="55"/>
      <c r="H2116" s="57"/>
      <c r="I2116" s="55"/>
      <c r="J2116" s="55"/>
      <c r="K2116" s="55"/>
      <c r="L2116" s="55"/>
      <c r="M2116" s="55"/>
      <c r="N2116" s="57"/>
      <c r="O2116" s="57" t="str">
        <f t="shared" si="100"/>
        <v/>
      </c>
      <c r="Q2116" s="38" t="s">
        <v>450</v>
      </c>
      <c r="R2116" s="38" t="str" cm="1">
        <f t="array" ref="R2116">_xlfn.XLOOKUP(Q2116,INDEX(Flettilisti,,1),INDEX(Flettilisti,,2),,0)</f>
        <v>Vantar flokkun</v>
      </c>
      <c r="S2116" s="38" t="str">
        <f>IF(ISBLANK(N2116),"",IF(N2116&lt;Gögn!$J$2,Gögn!$K$2,IF(N2116&gt;Gögn!$J$4,Gögn!$K$4,Gögn!$K$3)))</f>
        <v/>
      </c>
      <c r="T2116" s="49" t="str" cm="1">
        <f t="array" aca="1" ref="T2116" ca="1">IF(ISBLANK(B2116),"",IF(R2116="Styrkhæft",_xlfn.XLOOKUP(S2116,Vegalengdir[Texti],INDIRECT("Vegalengdir["&amp;'Upplýsingar um umsækjanda'!$B$10&amp;"]"),0%,0)))</f>
        <v/>
      </c>
      <c r="U2116" s="72" t="str">
        <f t="shared" si="101"/>
        <v/>
      </c>
    </row>
    <row r="2117" spans="1:21" x14ac:dyDescent="0.25">
      <c r="A2117" s="53">
        <f t="shared" si="99"/>
        <v>2116</v>
      </c>
      <c r="B2117" s="55"/>
      <c r="C2117" s="56"/>
      <c r="D2117" s="55"/>
      <c r="E2117" s="55"/>
      <c r="F2117" s="55"/>
      <c r="G2117" s="55"/>
      <c r="H2117" s="57"/>
      <c r="I2117" s="55"/>
      <c r="J2117" s="55"/>
      <c r="K2117" s="55"/>
      <c r="L2117" s="55"/>
      <c r="M2117" s="55"/>
      <c r="N2117" s="57"/>
      <c r="O2117" s="57" t="str">
        <f t="shared" si="100"/>
        <v/>
      </c>
      <c r="Q2117" s="38" t="s">
        <v>450</v>
      </c>
      <c r="R2117" s="38" t="str" cm="1">
        <f t="array" ref="R2117">_xlfn.XLOOKUP(Q2117,INDEX(Flettilisti,,1),INDEX(Flettilisti,,2),,0)</f>
        <v>Vantar flokkun</v>
      </c>
      <c r="S2117" s="38" t="str">
        <f>IF(ISBLANK(N2117),"",IF(N2117&lt;Gögn!$J$2,Gögn!$K$2,IF(N2117&gt;Gögn!$J$4,Gögn!$K$4,Gögn!$K$3)))</f>
        <v/>
      </c>
      <c r="T2117" s="49" t="str" cm="1">
        <f t="array" aca="1" ref="T2117" ca="1">IF(ISBLANK(B2117),"",IF(R2117="Styrkhæft",_xlfn.XLOOKUP(S2117,Vegalengdir[Texti],INDIRECT("Vegalengdir["&amp;'Upplýsingar um umsækjanda'!$B$10&amp;"]"),0%,0)))</f>
        <v/>
      </c>
      <c r="U2117" s="72" t="str">
        <f t="shared" si="101"/>
        <v/>
      </c>
    </row>
    <row r="2118" spans="1:21" x14ac:dyDescent="0.25">
      <c r="A2118" s="53">
        <f t="shared" si="99"/>
        <v>2117</v>
      </c>
      <c r="B2118" s="55"/>
      <c r="C2118" s="56"/>
      <c r="D2118" s="55"/>
      <c r="E2118" s="55"/>
      <c r="F2118" s="55"/>
      <c r="G2118" s="55"/>
      <c r="H2118" s="57"/>
      <c r="I2118" s="55"/>
      <c r="J2118" s="55"/>
      <c r="K2118" s="55"/>
      <c r="L2118" s="55"/>
      <c r="M2118" s="55"/>
      <c r="N2118" s="57"/>
      <c r="O2118" s="57" t="str">
        <f t="shared" si="100"/>
        <v/>
      </c>
      <c r="Q2118" s="38" t="s">
        <v>450</v>
      </c>
      <c r="R2118" s="38" t="str" cm="1">
        <f t="array" ref="R2118">_xlfn.XLOOKUP(Q2118,INDEX(Flettilisti,,1),INDEX(Flettilisti,,2),,0)</f>
        <v>Vantar flokkun</v>
      </c>
      <c r="S2118" s="38" t="str">
        <f>IF(ISBLANK(N2118),"",IF(N2118&lt;Gögn!$J$2,Gögn!$K$2,IF(N2118&gt;Gögn!$J$4,Gögn!$K$4,Gögn!$K$3)))</f>
        <v/>
      </c>
      <c r="T2118" s="49" t="str" cm="1">
        <f t="array" aca="1" ref="T2118" ca="1">IF(ISBLANK(B2118),"",IF(R2118="Styrkhæft",_xlfn.XLOOKUP(S2118,Vegalengdir[Texti],INDIRECT("Vegalengdir["&amp;'Upplýsingar um umsækjanda'!$B$10&amp;"]"),0%,0)))</f>
        <v/>
      </c>
      <c r="U2118" s="72" t="str">
        <f t="shared" si="101"/>
        <v/>
      </c>
    </row>
    <row r="2119" spans="1:21" x14ac:dyDescent="0.25">
      <c r="A2119" s="53">
        <f t="shared" si="99"/>
        <v>2118</v>
      </c>
      <c r="B2119" s="55"/>
      <c r="C2119" s="56"/>
      <c r="D2119" s="55"/>
      <c r="E2119" s="55"/>
      <c r="F2119" s="55"/>
      <c r="G2119" s="55"/>
      <c r="H2119" s="57"/>
      <c r="I2119" s="55"/>
      <c r="J2119" s="55"/>
      <c r="K2119" s="55"/>
      <c r="L2119" s="55"/>
      <c r="M2119" s="55"/>
      <c r="N2119" s="57"/>
      <c r="O2119" s="57" t="str">
        <f t="shared" si="100"/>
        <v/>
      </c>
      <c r="Q2119" s="38" t="s">
        <v>450</v>
      </c>
      <c r="R2119" s="38" t="str" cm="1">
        <f t="array" ref="R2119">_xlfn.XLOOKUP(Q2119,INDEX(Flettilisti,,1),INDEX(Flettilisti,,2),,0)</f>
        <v>Vantar flokkun</v>
      </c>
      <c r="S2119" s="38" t="str">
        <f>IF(ISBLANK(N2119),"",IF(N2119&lt;Gögn!$J$2,Gögn!$K$2,IF(N2119&gt;Gögn!$J$4,Gögn!$K$4,Gögn!$K$3)))</f>
        <v/>
      </c>
      <c r="T2119" s="49" t="str" cm="1">
        <f t="array" aca="1" ref="T2119" ca="1">IF(ISBLANK(B2119),"",IF(R2119="Styrkhæft",_xlfn.XLOOKUP(S2119,Vegalengdir[Texti],INDIRECT("Vegalengdir["&amp;'Upplýsingar um umsækjanda'!$B$10&amp;"]"),0%,0)))</f>
        <v/>
      </c>
      <c r="U2119" s="72" t="str">
        <f t="shared" si="101"/>
        <v/>
      </c>
    </row>
    <row r="2120" spans="1:21" x14ac:dyDescent="0.25">
      <c r="A2120" s="53">
        <f t="shared" si="99"/>
        <v>2119</v>
      </c>
      <c r="B2120" s="55"/>
      <c r="C2120" s="56"/>
      <c r="D2120" s="55"/>
      <c r="E2120" s="55"/>
      <c r="F2120" s="55"/>
      <c r="G2120" s="55"/>
      <c r="H2120" s="57"/>
      <c r="I2120" s="55"/>
      <c r="J2120" s="55"/>
      <c r="K2120" s="55"/>
      <c r="L2120" s="55"/>
      <c r="M2120" s="55"/>
      <c r="N2120" s="57"/>
      <c r="O2120" s="57" t="str">
        <f t="shared" si="100"/>
        <v/>
      </c>
      <c r="Q2120" s="38" t="s">
        <v>450</v>
      </c>
      <c r="R2120" s="38" t="str" cm="1">
        <f t="array" ref="R2120">_xlfn.XLOOKUP(Q2120,INDEX(Flettilisti,,1),INDEX(Flettilisti,,2),,0)</f>
        <v>Vantar flokkun</v>
      </c>
      <c r="S2120" s="38" t="str">
        <f>IF(ISBLANK(N2120),"",IF(N2120&lt;Gögn!$J$2,Gögn!$K$2,IF(N2120&gt;Gögn!$J$4,Gögn!$K$4,Gögn!$K$3)))</f>
        <v/>
      </c>
      <c r="T2120" s="49" t="str" cm="1">
        <f t="array" aca="1" ref="T2120" ca="1">IF(ISBLANK(B2120),"",IF(R2120="Styrkhæft",_xlfn.XLOOKUP(S2120,Vegalengdir[Texti],INDIRECT("Vegalengdir["&amp;'Upplýsingar um umsækjanda'!$B$10&amp;"]"),0%,0)))</f>
        <v/>
      </c>
      <c r="U2120" s="72" t="str">
        <f t="shared" si="101"/>
        <v/>
      </c>
    </row>
    <row r="2121" spans="1:21" x14ac:dyDescent="0.25">
      <c r="A2121" s="53">
        <f t="shared" si="99"/>
        <v>2120</v>
      </c>
      <c r="B2121" s="55"/>
      <c r="C2121" s="56"/>
      <c r="D2121" s="55"/>
      <c r="E2121" s="55"/>
      <c r="F2121" s="55"/>
      <c r="G2121" s="55"/>
      <c r="H2121" s="57"/>
      <c r="I2121" s="55"/>
      <c r="J2121" s="55"/>
      <c r="K2121" s="55"/>
      <c r="L2121" s="55"/>
      <c r="M2121" s="55"/>
      <c r="N2121" s="57"/>
      <c r="O2121" s="57" t="str">
        <f t="shared" si="100"/>
        <v/>
      </c>
      <c r="Q2121" s="38" t="s">
        <v>450</v>
      </c>
      <c r="R2121" s="38" t="str" cm="1">
        <f t="array" ref="R2121">_xlfn.XLOOKUP(Q2121,INDEX(Flettilisti,,1),INDEX(Flettilisti,,2),,0)</f>
        <v>Vantar flokkun</v>
      </c>
      <c r="S2121" s="38" t="str">
        <f>IF(ISBLANK(N2121),"",IF(N2121&lt;Gögn!$J$2,Gögn!$K$2,IF(N2121&gt;Gögn!$J$4,Gögn!$K$4,Gögn!$K$3)))</f>
        <v/>
      </c>
      <c r="T2121" s="49" t="str" cm="1">
        <f t="array" aca="1" ref="T2121" ca="1">IF(ISBLANK(B2121),"",IF(R2121="Styrkhæft",_xlfn.XLOOKUP(S2121,Vegalengdir[Texti],INDIRECT("Vegalengdir["&amp;'Upplýsingar um umsækjanda'!$B$10&amp;"]"),0%,0)))</f>
        <v/>
      </c>
      <c r="U2121" s="72" t="str">
        <f t="shared" si="101"/>
        <v/>
      </c>
    </row>
    <row r="2122" spans="1:21" x14ac:dyDescent="0.25">
      <c r="A2122" s="53">
        <f t="shared" si="99"/>
        <v>2121</v>
      </c>
      <c r="B2122" s="55"/>
      <c r="C2122" s="56"/>
      <c r="D2122" s="55"/>
      <c r="E2122" s="55"/>
      <c r="F2122" s="55"/>
      <c r="G2122" s="55"/>
      <c r="H2122" s="57"/>
      <c r="I2122" s="55"/>
      <c r="J2122" s="55"/>
      <c r="K2122" s="55"/>
      <c r="L2122" s="55"/>
      <c r="M2122" s="55"/>
      <c r="N2122" s="57"/>
      <c r="O2122" s="57" t="str">
        <f t="shared" si="100"/>
        <v/>
      </c>
      <c r="Q2122" s="38" t="s">
        <v>450</v>
      </c>
      <c r="R2122" s="38" t="str" cm="1">
        <f t="array" ref="R2122">_xlfn.XLOOKUP(Q2122,INDEX(Flettilisti,,1),INDEX(Flettilisti,,2),,0)</f>
        <v>Vantar flokkun</v>
      </c>
      <c r="S2122" s="38" t="str">
        <f>IF(ISBLANK(N2122),"",IF(N2122&lt;Gögn!$J$2,Gögn!$K$2,IF(N2122&gt;Gögn!$J$4,Gögn!$K$4,Gögn!$K$3)))</f>
        <v/>
      </c>
      <c r="T2122" s="49" t="str" cm="1">
        <f t="array" aca="1" ref="T2122" ca="1">IF(ISBLANK(B2122),"",IF(R2122="Styrkhæft",_xlfn.XLOOKUP(S2122,Vegalengdir[Texti],INDIRECT("Vegalengdir["&amp;'Upplýsingar um umsækjanda'!$B$10&amp;"]"),0%,0)))</f>
        <v/>
      </c>
      <c r="U2122" s="72" t="str">
        <f t="shared" si="101"/>
        <v/>
      </c>
    </row>
    <row r="2123" spans="1:21" x14ac:dyDescent="0.25">
      <c r="A2123" s="53">
        <f t="shared" si="99"/>
        <v>2122</v>
      </c>
      <c r="B2123" s="55"/>
      <c r="C2123" s="56"/>
      <c r="D2123" s="55"/>
      <c r="E2123" s="55"/>
      <c r="F2123" s="55"/>
      <c r="G2123" s="55"/>
      <c r="H2123" s="57"/>
      <c r="I2123" s="55"/>
      <c r="J2123" s="55"/>
      <c r="K2123" s="55"/>
      <c r="L2123" s="55"/>
      <c r="M2123" s="55"/>
      <c r="N2123" s="57"/>
      <c r="O2123" s="57" t="str">
        <f t="shared" si="100"/>
        <v/>
      </c>
      <c r="Q2123" s="38" t="s">
        <v>450</v>
      </c>
      <c r="R2123" s="38" t="str" cm="1">
        <f t="array" ref="R2123">_xlfn.XLOOKUP(Q2123,INDEX(Flettilisti,,1),INDEX(Flettilisti,,2),,0)</f>
        <v>Vantar flokkun</v>
      </c>
      <c r="S2123" s="38" t="str">
        <f>IF(ISBLANK(N2123),"",IF(N2123&lt;Gögn!$J$2,Gögn!$K$2,IF(N2123&gt;Gögn!$J$4,Gögn!$K$4,Gögn!$K$3)))</f>
        <v/>
      </c>
      <c r="T2123" s="49" t="str" cm="1">
        <f t="array" aca="1" ref="T2123" ca="1">IF(ISBLANK(B2123),"",IF(R2123="Styrkhæft",_xlfn.XLOOKUP(S2123,Vegalengdir[Texti],INDIRECT("Vegalengdir["&amp;'Upplýsingar um umsækjanda'!$B$10&amp;"]"),0%,0)))</f>
        <v/>
      </c>
      <c r="U2123" s="72" t="str">
        <f t="shared" si="101"/>
        <v/>
      </c>
    </row>
    <row r="2124" spans="1:21" x14ac:dyDescent="0.25">
      <c r="A2124" s="53">
        <f t="shared" si="99"/>
        <v>2123</v>
      </c>
      <c r="B2124" s="55"/>
      <c r="C2124" s="56"/>
      <c r="D2124" s="55"/>
      <c r="E2124" s="55"/>
      <c r="F2124" s="55"/>
      <c r="G2124" s="55"/>
      <c r="H2124" s="57"/>
      <c r="I2124" s="55"/>
      <c r="J2124" s="55"/>
      <c r="K2124" s="55"/>
      <c r="L2124" s="55"/>
      <c r="M2124" s="55"/>
      <c r="N2124" s="57"/>
      <c r="O2124" s="57" t="str">
        <f t="shared" si="100"/>
        <v/>
      </c>
      <c r="Q2124" s="38" t="s">
        <v>450</v>
      </c>
      <c r="R2124" s="38" t="str" cm="1">
        <f t="array" ref="R2124">_xlfn.XLOOKUP(Q2124,INDEX(Flettilisti,,1),INDEX(Flettilisti,,2),,0)</f>
        <v>Vantar flokkun</v>
      </c>
      <c r="S2124" s="38" t="str">
        <f>IF(ISBLANK(N2124),"",IF(N2124&lt;Gögn!$J$2,Gögn!$K$2,IF(N2124&gt;Gögn!$J$4,Gögn!$K$4,Gögn!$K$3)))</f>
        <v/>
      </c>
      <c r="T2124" s="49" t="str" cm="1">
        <f t="array" aca="1" ref="T2124" ca="1">IF(ISBLANK(B2124),"",IF(R2124="Styrkhæft",_xlfn.XLOOKUP(S2124,Vegalengdir[Texti],INDIRECT("Vegalengdir["&amp;'Upplýsingar um umsækjanda'!$B$10&amp;"]"),0%,0)))</f>
        <v/>
      </c>
      <c r="U2124" s="72" t="str">
        <f t="shared" si="101"/>
        <v/>
      </c>
    </row>
    <row r="2125" spans="1:21" x14ac:dyDescent="0.25">
      <c r="A2125" s="53">
        <f t="shared" si="99"/>
        <v>2124</v>
      </c>
      <c r="B2125" s="55"/>
      <c r="C2125" s="56"/>
      <c r="D2125" s="55"/>
      <c r="E2125" s="55"/>
      <c r="F2125" s="55"/>
      <c r="G2125" s="55"/>
      <c r="H2125" s="57"/>
      <c r="I2125" s="55"/>
      <c r="J2125" s="55"/>
      <c r="K2125" s="55"/>
      <c r="L2125" s="55"/>
      <c r="M2125" s="55"/>
      <c r="N2125" s="57"/>
      <c r="O2125" s="57" t="str">
        <f t="shared" si="100"/>
        <v/>
      </c>
      <c r="Q2125" s="38" t="s">
        <v>450</v>
      </c>
      <c r="R2125" s="38" t="str" cm="1">
        <f t="array" ref="R2125">_xlfn.XLOOKUP(Q2125,INDEX(Flettilisti,,1),INDEX(Flettilisti,,2),,0)</f>
        <v>Vantar flokkun</v>
      </c>
      <c r="S2125" s="38" t="str">
        <f>IF(ISBLANK(N2125),"",IF(N2125&lt;Gögn!$J$2,Gögn!$K$2,IF(N2125&gt;Gögn!$J$4,Gögn!$K$4,Gögn!$K$3)))</f>
        <v/>
      </c>
      <c r="T2125" s="49" t="str" cm="1">
        <f t="array" aca="1" ref="T2125" ca="1">IF(ISBLANK(B2125),"",IF(R2125="Styrkhæft",_xlfn.XLOOKUP(S2125,Vegalengdir[Texti],INDIRECT("Vegalengdir["&amp;'Upplýsingar um umsækjanda'!$B$10&amp;"]"),0%,0)))</f>
        <v/>
      </c>
      <c r="U2125" s="72" t="str">
        <f t="shared" si="101"/>
        <v/>
      </c>
    </row>
    <row r="2126" spans="1:21" x14ac:dyDescent="0.25">
      <c r="A2126" s="53">
        <f t="shared" si="99"/>
        <v>2125</v>
      </c>
      <c r="B2126" s="55"/>
      <c r="C2126" s="56"/>
      <c r="D2126" s="55"/>
      <c r="E2126" s="55"/>
      <c r="F2126" s="55"/>
      <c r="G2126" s="55"/>
      <c r="H2126" s="57"/>
      <c r="I2126" s="55"/>
      <c r="J2126" s="55"/>
      <c r="K2126" s="55"/>
      <c r="L2126" s="55"/>
      <c r="M2126" s="55"/>
      <c r="N2126" s="57"/>
      <c r="O2126" s="57" t="str">
        <f t="shared" si="100"/>
        <v/>
      </c>
      <c r="Q2126" s="38" t="s">
        <v>450</v>
      </c>
      <c r="R2126" s="38" t="str" cm="1">
        <f t="array" ref="R2126">_xlfn.XLOOKUP(Q2126,INDEX(Flettilisti,,1),INDEX(Flettilisti,,2),,0)</f>
        <v>Vantar flokkun</v>
      </c>
      <c r="S2126" s="38" t="str">
        <f>IF(ISBLANK(N2126),"",IF(N2126&lt;Gögn!$J$2,Gögn!$K$2,IF(N2126&gt;Gögn!$J$4,Gögn!$K$4,Gögn!$K$3)))</f>
        <v/>
      </c>
      <c r="T2126" s="49" t="str" cm="1">
        <f t="array" aca="1" ref="T2126" ca="1">IF(ISBLANK(B2126),"",IF(R2126="Styrkhæft",_xlfn.XLOOKUP(S2126,Vegalengdir[Texti],INDIRECT("Vegalengdir["&amp;'Upplýsingar um umsækjanda'!$B$10&amp;"]"),0%,0)))</f>
        <v/>
      </c>
      <c r="U2126" s="72" t="str">
        <f t="shared" si="101"/>
        <v/>
      </c>
    </row>
    <row r="2127" spans="1:21" x14ac:dyDescent="0.25">
      <c r="A2127" s="53">
        <f t="shared" si="99"/>
        <v>2126</v>
      </c>
      <c r="B2127" s="55"/>
      <c r="C2127" s="56"/>
      <c r="D2127" s="55"/>
      <c r="E2127" s="55"/>
      <c r="F2127" s="55"/>
      <c r="G2127" s="55"/>
      <c r="H2127" s="57"/>
      <c r="I2127" s="55"/>
      <c r="J2127" s="55"/>
      <c r="K2127" s="55"/>
      <c r="L2127" s="55"/>
      <c r="M2127" s="55"/>
      <c r="N2127" s="57"/>
      <c r="O2127" s="57" t="str">
        <f t="shared" si="100"/>
        <v/>
      </c>
      <c r="Q2127" s="38" t="s">
        <v>450</v>
      </c>
      <c r="R2127" s="38" t="str" cm="1">
        <f t="array" ref="R2127">_xlfn.XLOOKUP(Q2127,INDEX(Flettilisti,,1),INDEX(Flettilisti,,2),,0)</f>
        <v>Vantar flokkun</v>
      </c>
      <c r="S2127" s="38" t="str">
        <f>IF(ISBLANK(N2127),"",IF(N2127&lt;Gögn!$J$2,Gögn!$K$2,IF(N2127&gt;Gögn!$J$4,Gögn!$K$4,Gögn!$K$3)))</f>
        <v/>
      </c>
      <c r="T2127" s="49" t="str" cm="1">
        <f t="array" aca="1" ref="T2127" ca="1">IF(ISBLANK(B2127),"",IF(R2127="Styrkhæft",_xlfn.XLOOKUP(S2127,Vegalengdir[Texti],INDIRECT("Vegalengdir["&amp;'Upplýsingar um umsækjanda'!$B$10&amp;"]"),0%,0)))</f>
        <v/>
      </c>
      <c r="U2127" s="72" t="str">
        <f t="shared" si="101"/>
        <v/>
      </c>
    </row>
    <row r="2128" spans="1:21" x14ac:dyDescent="0.25">
      <c r="A2128" s="53">
        <f t="shared" si="99"/>
        <v>2127</v>
      </c>
      <c r="B2128" s="55"/>
      <c r="C2128" s="56"/>
      <c r="D2128" s="55"/>
      <c r="E2128" s="55"/>
      <c r="F2128" s="55"/>
      <c r="G2128" s="55"/>
      <c r="H2128" s="57"/>
      <c r="I2128" s="55"/>
      <c r="J2128" s="55"/>
      <c r="K2128" s="55"/>
      <c r="L2128" s="55"/>
      <c r="M2128" s="55"/>
      <c r="N2128" s="57"/>
      <c r="O2128" s="57" t="str">
        <f t="shared" si="100"/>
        <v/>
      </c>
      <c r="Q2128" s="38" t="s">
        <v>450</v>
      </c>
      <c r="R2128" s="38" t="str" cm="1">
        <f t="array" ref="R2128">_xlfn.XLOOKUP(Q2128,INDEX(Flettilisti,,1),INDEX(Flettilisti,,2),,0)</f>
        <v>Vantar flokkun</v>
      </c>
      <c r="S2128" s="38" t="str">
        <f>IF(ISBLANK(N2128),"",IF(N2128&lt;Gögn!$J$2,Gögn!$K$2,IF(N2128&gt;Gögn!$J$4,Gögn!$K$4,Gögn!$K$3)))</f>
        <v/>
      </c>
      <c r="T2128" s="49" t="str" cm="1">
        <f t="array" aca="1" ref="T2128" ca="1">IF(ISBLANK(B2128),"",IF(R2128="Styrkhæft",_xlfn.XLOOKUP(S2128,Vegalengdir[Texti],INDIRECT("Vegalengdir["&amp;'Upplýsingar um umsækjanda'!$B$10&amp;"]"),0%,0)))</f>
        <v/>
      </c>
      <c r="U2128" s="72" t="str">
        <f t="shared" si="101"/>
        <v/>
      </c>
    </row>
    <row r="2129" spans="1:21" x14ac:dyDescent="0.25">
      <c r="A2129" s="53">
        <f t="shared" si="99"/>
        <v>2128</v>
      </c>
      <c r="B2129" s="55"/>
      <c r="C2129" s="56"/>
      <c r="D2129" s="55"/>
      <c r="E2129" s="55"/>
      <c r="F2129" s="55"/>
      <c r="G2129" s="55"/>
      <c r="H2129" s="57"/>
      <c r="I2129" s="55"/>
      <c r="J2129" s="55"/>
      <c r="K2129" s="55"/>
      <c r="L2129" s="55"/>
      <c r="M2129" s="55"/>
      <c r="N2129" s="57"/>
      <c r="O2129" s="57" t="str">
        <f t="shared" si="100"/>
        <v/>
      </c>
      <c r="Q2129" s="38" t="s">
        <v>450</v>
      </c>
      <c r="R2129" s="38" t="str" cm="1">
        <f t="array" ref="R2129">_xlfn.XLOOKUP(Q2129,INDEX(Flettilisti,,1),INDEX(Flettilisti,,2),,0)</f>
        <v>Vantar flokkun</v>
      </c>
      <c r="S2129" s="38" t="str">
        <f>IF(ISBLANK(N2129),"",IF(N2129&lt;Gögn!$J$2,Gögn!$K$2,IF(N2129&gt;Gögn!$J$4,Gögn!$K$4,Gögn!$K$3)))</f>
        <v/>
      </c>
      <c r="T2129" s="49" t="str" cm="1">
        <f t="array" aca="1" ref="T2129" ca="1">IF(ISBLANK(B2129),"",IF(R2129="Styrkhæft",_xlfn.XLOOKUP(S2129,Vegalengdir[Texti],INDIRECT("Vegalengdir["&amp;'Upplýsingar um umsækjanda'!$B$10&amp;"]"),0%,0)))</f>
        <v/>
      </c>
      <c r="U2129" s="72" t="str">
        <f t="shared" si="101"/>
        <v/>
      </c>
    </row>
    <row r="2130" spans="1:21" x14ac:dyDescent="0.25">
      <c r="A2130" s="53">
        <f t="shared" si="99"/>
        <v>2129</v>
      </c>
      <c r="B2130" s="55"/>
      <c r="C2130" s="56"/>
      <c r="D2130" s="55"/>
      <c r="E2130" s="55"/>
      <c r="F2130" s="55"/>
      <c r="G2130" s="55"/>
      <c r="H2130" s="57"/>
      <c r="I2130" s="55"/>
      <c r="J2130" s="55"/>
      <c r="K2130" s="55"/>
      <c r="L2130" s="55"/>
      <c r="M2130" s="55"/>
      <c r="N2130" s="57"/>
      <c r="O2130" s="57" t="str">
        <f t="shared" si="100"/>
        <v/>
      </c>
      <c r="Q2130" s="38" t="s">
        <v>450</v>
      </c>
      <c r="R2130" s="38" t="str" cm="1">
        <f t="array" ref="R2130">_xlfn.XLOOKUP(Q2130,INDEX(Flettilisti,,1),INDEX(Flettilisti,,2),,0)</f>
        <v>Vantar flokkun</v>
      </c>
      <c r="S2130" s="38" t="str">
        <f>IF(ISBLANK(N2130),"",IF(N2130&lt;Gögn!$J$2,Gögn!$K$2,IF(N2130&gt;Gögn!$J$4,Gögn!$K$4,Gögn!$K$3)))</f>
        <v/>
      </c>
      <c r="T2130" s="49" t="str" cm="1">
        <f t="array" aca="1" ref="T2130" ca="1">IF(ISBLANK(B2130),"",IF(R2130="Styrkhæft",_xlfn.XLOOKUP(S2130,Vegalengdir[Texti],INDIRECT("Vegalengdir["&amp;'Upplýsingar um umsækjanda'!$B$10&amp;"]"),0%,0)))</f>
        <v/>
      </c>
      <c r="U2130" s="72" t="str">
        <f t="shared" si="101"/>
        <v/>
      </c>
    </row>
    <row r="2131" spans="1:21" x14ac:dyDescent="0.25">
      <c r="A2131" s="53">
        <f t="shared" si="99"/>
        <v>2130</v>
      </c>
      <c r="B2131" s="55"/>
      <c r="C2131" s="56"/>
      <c r="D2131" s="55"/>
      <c r="E2131" s="55"/>
      <c r="F2131" s="55"/>
      <c r="G2131" s="55"/>
      <c r="H2131" s="57"/>
      <c r="I2131" s="55"/>
      <c r="J2131" s="55"/>
      <c r="K2131" s="55"/>
      <c r="L2131" s="55"/>
      <c r="M2131" s="55"/>
      <c r="N2131" s="57"/>
      <c r="O2131" s="57" t="str">
        <f t="shared" si="100"/>
        <v/>
      </c>
      <c r="Q2131" s="38" t="s">
        <v>450</v>
      </c>
      <c r="R2131" s="38" t="str" cm="1">
        <f t="array" ref="R2131">_xlfn.XLOOKUP(Q2131,INDEX(Flettilisti,,1),INDEX(Flettilisti,,2),,0)</f>
        <v>Vantar flokkun</v>
      </c>
      <c r="S2131" s="38" t="str">
        <f>IF(ISBLANK(N2131),"",IF(N2131&lt;Gögn!$J$2,Gögn!$K$2,IF(N2131&gt;Gögn!$J$4,Gögn!$K$4,Gögn!$K$3)))</f>
        <v/>
      </c>
      <c r="T2131" s="49" t="str" cm="1">
        <f t="array" aca="1" ref="T2131" ca="1">IF(ISBLANK(B2131),"",IF(R2131="Styrkhæft",_xlfn.XLOOKUP(S2131,Vegalengdir[Texti],INDIRECT("Vegalengdir["&amp;'Upplýsingar um umsækjanda'!$B$10&amp;"]"),0%,0)))</f>
        <v/>
      </c>
      <c r="U2131" s="72" t="str">
        <f t="shared" si="101"/>
        <v/>
      </c>
    </row>
    <row r="2132" spans="1:21" x14ac:dyDescent="0.25">
      <c r="A2132" s="53">
        <f t="shared" si="99"/>
        <v>2131</v>
      </c>
      <c r="B2132" s="55"/>
      <c r="C2132" s="56"/>
      <c r="D2132" s="55"/>
      <c r="E2132" s="55"/>
      <c r="F2132" s="55"/>
      <c r="G2132" s="55"/>
      <c r="H2132" s="57"/>
      <c r="I2132" s="55"/>
      <c r="J2132" s="55"/>
      <c r="K2132" s="55"/>
      <c r="L2132" s="55"/>
      <c r="M2132" s="55"/>
      <c r="N2132" s="57"/>
      <c r="O2132" s="57" t="str">
        <f t="shared" si="100"/>
        <v/>
      </c>
      <c r="Q2132" s="38" t="s">
        <v>450</v>
      </c>
      <c r="R2132" s="38" t="str" cm="1">
        <f t="array" ref="R2132">_xlfn.XLOOKUP(Q2132,INDEX(Flettilisti,,1),INDEX(Flettilisti,,2),,0)</f>
        <v>Vantar flokkun</v>
      </c>
      <c r="S2132" s="38" t="str">
        <f>IF(ISBLANK(N2132),"",IF(N2132&lt;Gögn!$J$2,Gögn!$K$2,IF(N2132&gt;Gögn!$J$4,Gögn!$K$4,Gögn!$K$3)))</f>
        <v/>
      </c>
      <c r="T2132" s="49" t="str" cm="1">
        <f t="array" aca="1" ref="T2132" ca="1">IF(ISBLANK(B2132),"",IF(R2132="Styrkhæft",_xlfn.XLOOKUP(S2132,Vegalengdir[Texti],INDIRECT("Vegalengdir["&amp;'Upplýsingar um umsækjanda'!$B$10&amp;"]"),0%,0)))</f>
        <v/>
      </c>
      <c r="U2132" s="72" t="str">
        <f t="shared" si="101"/>
        <v/>
      </c>
    </row>
    <row r="2133" spans="1:21" x14ac:dyDescent="0.25">
      <c r="A2133" s="53">
        <f t="shared" si="99"/>
        <v>2132</v>
      </c>
      <c r="B2133" s="55"/>
      <c r="C2133" s="56"/>
      <c r="D2133" s="55"/>
      <c r="E2133" s="55"/>
      <c r="F2133" s="55"/>
      <c r="G2133" s="55"/>
      <c r="H2133" s="57"/>
      <c r="I2133" s="55"/>
      <c r="J2133" s="55"/>
      <c r="K2133" s="55"/>
      <c r="L2133" s="55"/>
      <c r="M2133" s="55"/>
      <c r="N2133" s="57"/>
      <c r="O2133" s="57" t="str">
        <f t="shared" si="100"/>
        <v/>
      </c>
      <c r="Q2133" s="38" t="s">
        <v>450</v>
      </c>
      <c r="R2133" s="38" t="str" cm="1">
        <f t="array" ref="R2133">_xlfn.XLOOKUP(Q2133,INDEX(Flettilisti,,1),INDEX(Flettilisti,,2),,0)</f>
        <v>Vantar flokkun</v>
      </c>
      <c r="S2133" s="38" t="str">
        <f>IF(ISBLANK(N2133),"",IF(N2133&lt;Gögn!$J$2,Gögn!$K$2,IF(N2133&gt;Gögn!$J$4,Gögn!$K$4,Gögn!$K$3)))</f>
        <v/>
      </c>
      <c r="T2133" s="49" t="str" cm="1">
        <f t="array" aca="1" ref="T2133" ca="1">IF(ISBLANK(B2133),"",IF(R2133="Styrkhæft",_xlfn.XLOOKUP(S2133,Vegalengdir[Texti],INDIRECT("Vegalengdir["&amp;'Upplýsingar um umsækjanda'!$B$10&amp;"]"),0%,0)))</f>
        <v/>
      </c>
      <c r="U2133" s="72" t="str">
        <f t="shared" si="101"/>
        <v/>
      </c>
    </row>
    <row r="2134" spans="1:21" x14ac:dyDescent="0.25">
      <c r="A2134" s="53">
        <f t="shared" si="99"/>
        <v>2133</v>
      </c>
      <c r="B2134" s="55"/>
      <c r="C2134" s="56"/>
      <c r="D2134" s="55"/>
      <c r="E2134" s="55"/>
      <c r="F2134" s="55"/>
      <c r="G2134" s="55"/>
      <c r="H2134" s="57"/>
      <c r="I2134" s="55"/>
      <c r="J2134" s="55"/>
      <c r="K2134" s="55"/>
      <c r="L2134" s="55"/>
      <c r="M2134" s="55"/>
      <c r="N2134" s="57"/>
      <c r="O2134" s="57" t="str">
        <f t="shared" si="100"/>
        <v/>
      </c>
      <c r="Q2134" s="38" t="s">
        <v>450</v>
      </c>
      <c r="R2134" s="38" t="str" cm="1">
        <f t="array" ref="R2134">_xlfn.XLOOKUP(Q2134,INDEX(Flettilisti,,1),INDEX(Flettilisti,,2),,0)</f>
        <v>Vantar flokkun</v>
      </c>
      <c r="S2134" s="38" t="str">
        <f>IF(ISBLANK(N2134),"",IF(N2134&lt;Gögn!$J$2,Gögn!$K$2,IF(N2134&gt;Gögn!$J$4,Gögn!$K$4,Gögn!$K$3)))</f>
        <v/>
      </c>
      <c r="T2134" s="49" t="str" cm="1">
        <f t="array" aca="1" ref="T2134" ca="1">IF(ISBLANK(B2134),"",IF(R2134="Styrkhæft",_xlfn.XLOOKUP(S2134,Vegalengdir[Texti],INDIRECT("Vegalengdir["&amp;'Upplýsingar um umsækjanda'!$B$10&amp;"]"),0%,0)))</f>
        <v/>
      </c>
      <c r="U2134" s="72" t="str">
        <f t="shared" si="101"/>
        <v/>
      </c>
    </row>
    <row r="2135" spans="1:21" x14ac:dyDescent="0.25">
      <c r="A2135" s="53">
        <f t="shared" si="99"/>
        <v>2134</v>
      </c>
      <c r="B2135" s="55"/>
      <c r="C2135" s="56"/>
      <c r="D2135" s="55"/>
      <c r="E2135" s="55"/>
      <c r="F2135" s="55"/>
      <c r="G2135" s="55"/>
      <c r="H2135" s="57"/>
      <c r="I2135" s="55"/>
      <c r="J2135" s="55"/>
      <c r="K2135" s="55"/>
      <c r="L2135" s="55"/>
      <c r="M2135" s="55"/>
      <c r="N2135" s="57"/>
      <c r="O2135" s="57" t="str">
        <f t="shared" si="100"/>
        <v/>
      </c>
      <c r="Q2135" s="38" t="s">
        <v>450</v>
      </c>
      <c r="R2135" s="38" t="str" cm="1">
        <f t="array" ref="R2135">_xlfn.XLOOKUP(Q2135,INDEX(Flettilisti,,1),INDEX(Flettilisti,,2),,0)</f>
        <v>Vantar flokkun</v>
      </c>
      <c r="S2135" s="38" t="str">
        <f>IF(ISBLANK(N2135),"",IF(N2135&lt;Gögn!$J$2,Gögn!$K$2,IF(N2135&gt;Gögn!$J$4,Gögn!$K$4,Gögn!$K$3)))</f>
        <v/>
      </c>
      <c r="T2135" s="49" t="str" cm="1">
        <f t="array" aca="1" ref="T2135" ca="1">IF(ISBLANK(B2135),"",IF(R2135="Styrkhæft",_xlfn.XLOOKUP(S2135,Vegalengdir[Texti],INDIRECT("Vegalengdir["&amp;'Upplýsingar um umsækjanda'!$B$10&amp;"]"),0%,0)))</f>
        <v/>
      </c>
      <c r="U2135" s="72" t="str">
        <f t="shared" si="101"/>
        <v/>
      </c>
    </row>
    <row r="2136" spans="1:21" x14ac:dyDescent="0.25">
      <c r="A2136" s="53">
        <f t="shared" si="99"/>
        <v>2135</v>
      </c>
      <c r="B2136" s="55"/>
      <c r="C2136" s="56"/>
      <c r="D2136" s="55"/>
      <c r="E2136" s="55"/>
      <c r="F2136" s="55"/>
      <c r="G2136" s="55"/>
      <c r="H2136" s="57"/>
      <c r="I2136" s="55"/>
      <c r="J2136" s="55"/>
      <c r="K2136" s="55"/>
      <c r="L2136" s="55"/>
      <c r="M2136" s="55"/>
      <c r="N2136" s="57"/>
      <c r="O2136" s="57" t="str">
        <f t="shared" si="100"/>
        <v/>
      </c>
      <c r="Q2136" s="38" t="s">
        <v>450</v>
      </c>
      <c r="R2136" s="38" t="str" cm="1">
        <f t="array" ref="R2136">_xlfn.XLOOKUP(Q2136,INDEX(Flettilisti,,1),INDEX(Flettilisti,,2),,0)</f>
        <v>Vantar flokkun</v>
      </c>
      <c r="S2136" s="38" t="str">
        <f>IF(ISBLANK(N2136),"",IF(N2136&lt;Gögn!$J$2,Gögn!$K$2,IF(N2136&gt;Gögn!$J$4,Gögn!$K$4,Gögn!$K$3)))</f>
        <v/>
      </c>
      <c r="T2136" s="49" t="str" cm="1">
        <f t="array" aca="1" ref="T2136" ca="1">IF(ISBLANK(B2136),"",IF(R2136="Styrkhæft",_xlfn.XLOOKUP(S2136,Vegalengdir[Texti],INDIRECT("Vegalengdir["&amp;'Upplýsingar um umsækjanda'!$B$10&amp;"]"),0%,0)))</f>
        <v/>
      </c>
      <c r="U2136" s="72" t="str">
        <f t="shared" si="101"/>
        <v/>
      </c>
    </row>
    <row r="2137" spans="1:21" x14ac:dyDescent="0.25">
      <c r="A2137" s="53">
        <f t="shared" si="99"/>
        <v>2136</v>
      </c>
      <c r="B2137" s="55"/>
      <c r="C2137" s="56"/>
      <c r="D2137" s="55"/>
      <c r="E2137" s="55"/>
      <c r="F2137" s="55"/>
      <c r="G2137" s="55"/>
      <c r="H2137" s="57"/>
      <c r="I2137" s="55"/>
      <c r="J2137" s="55"/>
      <c r="K2137" s="55"/>
      <c r="L2137" s="55"/>
      <c r="M2137" s="55"/>
      <c r="N2137" s="57"/>
      <c r="O2137" s="57" t="str">
        <f t="shared" si="100"/>
        <v/>
      </c>
      <c r="Q2137" s="38" t="s">
        <v>450</v>
      </c>
      <c r="R2137" s="38" t="str" cm="1">
        <f t="array" ref="R2137">_xlfn.XLOOKUP(Q2137,INDEX(Flettilisti,,1),INDEX(Flettilisti,,2),,0)</f>
        <v>Vantar flokkun</v>
      </c>
      <c r="S2137" s="38" t="str">
        <f>IF(ISBLANK(N2137),"",IF(N2137&lt;Gögn!$J$2,Gögn!$K$2,IF(N2137&gt;Gögn!$J$4,Gögn!$K$4,Gögn!$K$3)))</f>
        <v/>
      </c>
      <c r="T2137" s="49" t="str" cm="1">
        <f t="array" aca="1" ref="T2137" ca="1">IF(ISBLANK(B2137),"",IF(R2137="Styrkhæft",_xlfn.XLOOKUP(S2137,Vegalengdir[Texti],INDIRECT("Vegalengdir["&amp;'Upplýsingar um umsækjanda'!$B$10&amp;"]"),0%,0)))</f>
        <v/>
      </c>
      <c r="U2137" s="72" t="str">
        <f t="shared" si="101"/>
        <v/>
      </c>
    </row>
    <row r="2138" spans="1:21" x14ac:dyDescent="0.25">
      <c r="A2138" s="53">
        <f t="shared" si="99"/>
        <v>2137</v>
      </c>
      <c r="B2138" s="55"/>
      <c r="C2138" s="56"/>
      <c r="D2138" s="55"/>
      <c r="E2138" s="55"/>
      <c r="F2138" s="55"/>
      <c r="G2138" s="55"/>
      <c r="H2138" s="57"/>
      <c r="I2138" s="55"/>
      <c r="J2138" s="55"/>
      <c r="K2138" s="55"/>
      <c r="L2138" s="55"/>
      <c r="M2138" s="55"/>
      <c r="N2138" s="57"/>
      <c r="O2138" s="57" t="str">
        <f t="shared" si="100"/>
        <v/>
      </c>
      <c r="Q2138" s="38" t="s">
        <v>450</v>
      </c>
      <c r="R2138" s="38" t="str" cm="1">
        <f t="array" ref="R2138">_xlfn.XLOOKUP(Q2138,INDEX(Flettilisti,,1),INDEX(Flettilisti,,2),,0)</f>
        <v>Vantar flokkun</v>
      </c>
      <c r="S2138" s="38" t="str">
        <f>IF(ISBLANK(N2138),"",IF(N2138&lt;Gögn!$J$2,Gögn!$K$2,IF(N2138&gt;Gögn!$J$4,Gögn!$K$4,Gögn!$K$3)))</f>
        <v/>
      </c>
      <c r="T2138" s="49" t="str" cm="1">
        <f t="array" aca="1" ref="T2138" ca="1">IF(ISBLANK(B2138),"",IF(R2138="Styrkhæft",_xlfn.XLOOKUP(S2138,Vegalengdir[Texti],INDIRECT("Vegalengdir["&amp;'Upplýsingar um umsækjanda'!$B$10&amp;"]"),0%,0)))</f>
        <v/>
      </c>
      <c r="U2138" s="72" t="str">
        <f t="shared" si="101"/>
        <v/>
      </c>
    </row>
    <row r="2139" spans="1:21" x14ac:dyDescent="0.25">
      <c r="A2139" s="53">
        <f t="shared" si="99"/>
        <v>2138</v>
      </c>
      <c r="B2139" s="55"/>
      <c r="C2139" s="56"/>
      <c r="D2139" s="55"/>
      <c r="E2139" s="55"/>
      <c r="F2139" s="55"/>
      <c r="G2139" s="55"/>
      <c r="H2139" s="57"/>
      <c r="I2139" s="55"/>
      <c r="J2139" s="55"/>
      <c r="K2139" s="55"/>
      <c r="L2139" s="55"/>
      <c r="M2139" s="55"/>
      <c r="N2139" s="57"/>
      <c r="O2139" s="57" t="str">
        <f t="shared" si="100"/>
        <v/>
      </c>
      <c r="Q2139" s="38" t="s">
        <v>450</v>
      </c>
      <c r="R2139" s="38" t="str" cm="1">
        <f t="array" ref="R2139">_xlfn.XLOOKUP(Q2139,INDEX(Flettilisti,,1),INDEX(Flettilisti,,2),,0)</f>
        <v>Vantar flokkun</v>
      </c>
      <c r="S2139" s="38" t="str">
        <f>IF(ISBLANK(N2139),"",IF(N2139&lt;Gögn!$J$2,Gögn!$K$2,IF(N2139&gt;Gögn!$J$4,Gögn!$K$4,Gögn!$K$3)))</f>
        <v/>
      </c>
      <c r="T2139" s="49" t="str" cm="1">
        <f t="array" aca="1" ref="T2139" ca="1">IF(ISBLANK(B2139),"",IF(R2139="Styrkhæft",_xlfn.XLOOKUP(S2139,Vegalengdir[Texti],INDIRECT("Vegalengdir["&amp;'Upplýsingar um umsækjanda'!$B$10&amp;"]"),0%,0)))</f>
        <v/>
      </c>
      <c r="U2139" s="72" t="str">
        <f t="shared" si="101"/>
        <v/>
      </c>
    </row>
    <row r="2140" spans="1:21" x14ac:dyDescent="0.25">
      <c r="A2140" s="53">
        <f t="shared" si="99"/>
        <v>2139</v>
      </c>
      <c r="B2140" s="55"/>
      <c r="C2140" s="56"/>
      <c r="D2140" s="55"/>
      <c r="E2140" s="55"/>
      <c r="F2140" s="55"/>
      <c r="G2140" s="55"/>
      <c r="H2140" s="57"/>
      <c r="I2140" s="55"/>
      <c r="J2140" s="55"/>
      <c r="K2140" s="55"/>
      <c r="L2140" s="55"/>
      <c r="M2140" s="55"/>
      <c r="N2140" s="57"/>
      <c r="O2140" s="57" t="str">
        <f t="shared" si="100"/>
        <v/>
      </c>
      <c r="Q2140" s="38" t="s">
        <v>450</v>
      </c>
      <c r="R2140" s="38" t="str" cm="1">
        <f t="array" ref="R2140">_xlfn.XLOOKUP(Q2140,INDEX(Flettilisti,,1),INDEX(Flettilisti,,2),,0)</f>
        <v>Vantar flokkun</v>
      </c>
      <c r="S2140" s="38" t="str">
        <f>IF(ISBLANK(N2140),"",IF(N2140&lt;Gögn!$J$2,Gögn!$K$2,IF(N2140&gt;Gögn!$J$4,Gögn!$K$4,Gögn!$K$3)))</f>
        <v/>
      </c>
      <c r="T2140" s="49" t="str" cm="1">
        <f t="array" aca="1" ref="T2140" ca="1">IF(ISBLANK(B2140),"",IF(R2140="Styrkhæft",_xlfn.XLOOKUP(S2140,Vegalengdir[Texti],INDIRECT("Vegalengdir["&amp;'Upplýsingar um umsækjanda'!$B$10&amp;"]"),0%,0)))</f>
        <v/>
      </c>
      <c r="U2140" s="72" t="str">
        <f t="shared" si="101"/>
        <v/>
      </c>
    </row>
    <row r="2141" spans="1:21" x14ac:dyDescent="0.25">
      <c r="A2141" s="53">
        <f t="shared" si="99"/>
        <v>2140</v>
      </c>
      <c r="B2141" s="55"/>
      <c r="C2141" s="56"/>
      <c r="D2141" s="55"/>
      <c r="E2141" s="55"/>
      <c r="F2141" s="55"/>
      <c r="G2141" s="55"/>
      <c r="H2141" s="57"/>
      <c r="I2141" s="55"/>
      <c r="J2141" s="55"/>
      <c r="K2141" s="55"/>
      <c r="L2141" s="55"/>
      <c r="M2141" s="55"/>
      <c r="N2141" s="57"/>
      <c r="O2141" s="57" t="str">
        <f t="shared" si="100"/>
        <v/>
      </c>
      <c r="Q2141" s="38" t="s">
        <v>450</v>
      </c>
      <c r="R2141" s="38" t="str" cm="1">
        <f t="array" ref="R2141">_xlfn.XLOOKUP(Q2141,INDEX(Flettilisti,,1),INDEX(Flettilisti,,2),,0)</f>
        <v>Vantar flokkun</v>
      </c>
      <c r="S2141" s="38" t="str">
        <f>IF(ISBLANK(N2141),"",IF(N2141&lt;Gögn!$J$2,Gögn!$K$2,IF(N2141&gt;Gögn!$J$4,Gögn!$K$4,Gögn!$K$3)))</f>
        <v/>
      </c>
      <c r="T2141" s="49" t="str" cm="1">
        <f t="array" aca="1" ref="T2141" ca="1">IF(ISBLANK(B2141),"",IF(R2141="Styrkhæft",_xlfn.XLOOKUP(S2141,Vegalengdir[Texti],INDIRECT("Vegalengdir["&amp;'Upplýsingar um umsækjanda'!$B$10&amp;"]"),0%,0)))</f>
        <v/>
      </c>
      <c r="U2141" s="72" t="str">
        <f t="shared" si="101"/>
        <v/>
      </c>
    </row>
    <row r="2142" spans="1:21" x14ac:dyDescent="0.25">
      <c r="A2142" s="53">
        <f t="shared" si="99"/>
        <v>2141</v>
      </c>
      <c r="B2142" s="55"/>
      <c r="C2142" s="56"/>
      <c r="D2142" s="55"/>
      <c r="E2142" s="55"/>
      <c r="F2142" s="55"/>
      <c r="G2142" s="55"/>
      <c r="H2142" s="57"/>
      <c r="I2142" s="55"/>
      <c r="J2142" s="55"/>
      <c r="K2142" s="55"/>
      <c r="L2142" s="55"/>
      <c r="M2142" s="55"/>
      <c r="N2142" s="57"/>
      <c r="O2142" s="57" t="str">
        <f t="shared" si="100"/>
        <v/>
      </c>
      <c r="Q2142" s="38" t="s">
        <v>450</v>
      </c>
      <c r="R2142" s="38" t="str" cm="1">
        <f t="array" ref="R2142">_xlfn.XLOOKUP(Q2142,INDEX(Flettilisti,,1),INDEX(Flettilisti,,2),,0)</f>
        <v>Vantar flokkun</v>
      </c>
      <c r="S2142" s="38" t="str">
        <f>IF(ISBLANK(N2142),"",IF(N2142&lt;Gögn!$J$2,Gögn!$K$2,IF(N2142&gt;Gögn!$J$4,Gögn!$K$4,Gögn!$K$3)))</f>
        <v/>
      </c>
      <c r="T2142" s="49" t="str" cm="1">
        <f t="array" aca="1" ref="T2142" ca="1">IF(ISBLANK(B2142),"",IF(R2142="Styrkhæft",_xlfn.XLOOKUP(S2142,Vegalengdir[Texti],INDIRECT("Vegalengdir["&amp;'Upplýsingar um umsækjanda'!$B$10&amp;"]"),0%,0)))</f>
        <v/>
      </c>
      <c r="U2142" s="72" t="str">
        <f t="shared" si="101"/>
        <v/>
      </c>
    </row>
    <row r="2143" spans="1:21" x14ac:dyDescent="0.25">
      <c r="A2143" s="53">
        <f t="shared" si="99"/>
        <v>2142</v>
      </c>
      <c r="B2143" s="55"/>
      <c r="C2143" s="56"/>
      <c r="D2143" s="55"/>
      <c r="E2143" s="55"/>
      <c r="F2143" s="55"/>
      <c r="G2143" s="55"/>
      <c r="H2143" s="57"/>
      <c r="I2143" s="55"/>
      <c r="J2143" s="55"/>
      <c r="K2143" s="55"/>
      <c r="L2143" s="55"/>
      <c r="M2143" s="55"/>
      <c r="N2143" s="57"/>
      <c r="O2143" s="57" t="str">
        <f t="shared" si="100"/>
        <v/>
      </c>
      <c r="Q2143" s="38" t="s">
        <v>450</v>
      </c>
      <c r="R2143" s="38" t="str" cm="1">
        <f t="array" ref="R2143">_xlfn.XLOOKUP(Q2143,INDEX(Flettilisti,,1),INDEX(Flettilisti,,2),,0)</f>
        <v>Vantar flokkun</v>
      </c>
      <c r="S2143" s="38" t="str">
        <f>IF(ISBLANK(N2143),"",IF(N2143&lt;Gögn!$J$2,Gögn!$K$2,IF(N2143&gt;Gögn!$J$4,Gögn!$K$4,Gögn!$K$3)))</f>
        <v/>
      </c>
      <c r="T2143" s="49" t="str" cm="1">
        <f t="array" aca="1" ref="T2143" ca="1">IF(ISBLANK(B2143),"",IF(R2143="Styrkhæft",_xlfn.XLOOKUP(S2143,Vegalengdir[Texti],INDIRECT("Vegalengdir["&amp;'Upplýsingar um umsækjanda'!$B$10&amp;"]"),0%,0)))</f>
        <v/>
      </c>
      <c r="U2143" s="72" t="str">
        <f t="shared" si="101"/>
        <v/>
      </c>
    </row>
    <row r="2144" spans="1:21" x14ac:dyDescent="0.25">
      <c r="A2144" s="53">
        <f t="shared" si="99"/>
        <v>2143</v>
      </c>
      <c r="B2144" s="55"/>
      <c r="C2144" s="56"/>
      <c r="D2144" s="55"/>
      <c r="E2144" s="55"/>
      <c r="F2144" s="55"/>
      <c r="G2144" s="55"/>
      <c r="H2144" s="57"/>
      <c r="I2144" s="55"/>
      <c r="J2144" s="55"/>
      <c r="K2144" s="55"/>
      <c r="L2144" s="55"/>
      <c r="M2144" s="55"/>
      <c r="N2144" s="57"/>
      <c r="O2144" s="57" t="str">
        <f t="shared" si="100"/>
        <v/>
      </c>
      <c r="Q2144" s="38" t="s">
        <v>450</v>
      </c>
      <c r="R2144" s="38" t="str" cm="1">
        <f t="array" ref="R2144">_xlfn.XLOOKUP(Q2144,INDEX(Flettilisti,,1),INDEX(Flettilisti,,2),,0)</f>
        <v>Vantar flokkun</v>
      </c>
      <c r="S2144" s="38" t="str">
        <f>IF(ISBLANK(N2144),"",IF(N2144&lt;Gögn!$J$2,Gögn!$K$2,IF(N2144&gt;Gögn!$J$4,Gögn!$K$4,Gögn!$K$3)))</f>
        <v/>
      </c>
      <c r="T2144" s="49" t="str" cm="1">
        <f t="array" aca="1" ref="T2144" ca="1">IF(ISBLANK(B2144),"",IF(R2144="Styrkhæft",_xlfn.XLOOKUP(S2144,Vegalengdir[Texti],INDIRECT("Vegalengdir["&amp;'Upplýsingar um umsækjanda'!$B$10&amp;"]"),0%,0)))</f>
        <v/>
      </c>
      <c r="U2144" s="72" t="str">
        <f t="shared" si="101"/>
        <v/>
      </c>
    </row>
    <row r="2145" spans="1:21" x14ac:dyDescent="0.25">
      <c r="A2145" s="53">
        <f t="shared" si="99"/>
        <v>2144</v>
      </c>
      <c r="B2145" s="55"/>
      <c r="C2145" s="56"/>
      <c r="D2145" s="55"/>
      <c r="E2145" s="55"/>
      <c r="F2145" s="55"/>
      <c r="G2145" s="55"/>
      <c r="H2145" s="57"/>
      <c r="I2145" s="55"/>
      <c r="J2145" s="55"/>
      <c r="K2145" s="55"/>
      <c r="L2145" s="55"/>
      <c r="M2145" s="55"/>
      <c r="N2145" s="57"/>
      <c r="O2145" s="57" t="str">
        <f t="shared" si="100"/>
        <v/>
      </c>
      <c r="Q2145" s="38" t="s">
        <v>450</v>
      </c>
      <c r="R2145" s="38" t="str" cm="1">
        <f t="array" ref="R2145">_xlfn.XLOOKUP(Q2145,INDEX(Flettilisti,,1),INDEX(Flettilisti,,2),,0)</f>
        <v>Vantar flokkun</v>
      </c>
      <c r="S2145" s="38" t="str">
        <f>IF(ISBLANK(N2145),"",IF(N2145&lt;Gögn!$J$2,Gögn!$K$2,IF(N2145&gt;Gögn!$J$4,Gögn!$K$4,Gögn!$K$3)))</f>
        <v/>
      </c>
      <c r="T2145" s="49" t="str" cm="1">
        <f t="array" aca="1" ref="T2145" ca="1">IF(ISBLANK(B2145),"",IF(R2145="Styrkhæft",_xlfn.XLOOKUP(S2145,Vegalengdir[Texti],INDIRECT("Vegalengdir["&amp;'Upplýsingar um umsækjanda'!$B$10&amp;"]"),0%,0)))</f>
        <v/>
      </c>
      <c r="U2145" s="72" t="str">
        <f t="shared" si="101"/>
        <v/>
      </c>
    </row>
    <row r="2146" spans="1:21" x14ac:dyDescent="0.25">
      <c r="A2146" s="53">
        <f t="shared" si="99"/>
        <v>2145</v>
      </c>
      <c r="B2146" s="55"/>
      <c r="C2146" s="56"/>
      <c r="D2146" s="55"/>
      <c r="E2146" s="55"/>
      <c r="F2146" s="55"/>
      <c r="G2146" s="55"/>
      <c r="H2146" s="57"/>
      <c r="I2146" s="55"/>
      <c r="J2146" s="55"/>
      <c r="K2146" s="55"/>
      <c r="L2146" s="55"/>
      <c r="M2146" s="55"/>
      <c r="N2146" s="57"/>
      <c r="O2146" s="57" t="str">
        <f t="shared" si="100"/>
        <v/>
      </c>
      <c r="Q2146" s="38" t="s">
        <v>450</v>
      </c>
      <c r="R2146" s="38" t="str" cm="1">
        <f t="array" ref="R2146">_xlfn.XLOOKUP(Q2146,INDEX(Flettilisti,,1),INDEX(Flettilisti,,2),,0)</f>
        <v>Vantar flokkun</v>
      </c>
      <c r="S2146" s="38" t="str">
        <f>IF(ISBLANK(N2146),"",IF(N2146&lt;Gögn!$J$2,Gögn!$K$2,IF(N2146&gt;Gögn!$J$4,Gögn!$K$4,Gögn!$K$3)))</f>
        <v/>
      </c>
      <c r="T2146" s="49" t="str" cm="1">
        <f t="array" aca="1" ref="T2146" ca="1">IF(ISBLANK(B2146),"",IF(R2146="Styrkhæft",_xlfn.XLOOKUP(S2146,Vegalengdir[Texti],INDIRECT("Vegalengdir["&amp;'Upplýsingar um umsækjanda'!$B$10&amp;"]"),0%,0)))</f>
        <v/>
      </c>
      <c r="U2146" s="72" t="str">
        <f t="shared" si="101"/>
        <v/>
      </c>
    </row>
    <row r="2147" spans="1:21" x14ac:dyDescent="0.25">
      <c r="A2147" s="53">
        <f t="shared" si="99"/>
        <v>2146</v>
      </c>
      <c r="B2147" s="55"/>
      <c r="C2147" s="56"/>
      <c r="D2147" s="55"/>
      <c r="E2147" s="55"/>
      <c r="F2147" s="55"/>
      <c r="G2147" s="55"/>
      <c r="H2147" s="57"/>
      <c r="I2147" s="55"/>
      <c r="J2147" s="55"/>
      <c r="K2147" s="55"/>
      <c r="L2147" s="55"/>
      <c r="M2147" s="55"/>
      <c r="N2147" s="57"/>
      <c r="O2147" s="57" t="str">
        <f t="shared" si="100"/>
        <v/>
      </c>
      <c r="Q2147" s="38" t="s">
        <v>450</v>
      </c>
      <c r="R2147" s="38" t="str" cm="1">
        <f t="array" ref="R2147">_xlfn.XLOOKUP(Q2147,INDEX(Flettilisti,,1),INDEX(Flettilisti,,2),,0)</f>
        <v>Vantar flokkun</v>
      </c>
      <c r="S2147" s="38" t="str">
        <f>IF(ISBLANK(N2147),"",IF(N2147&lt;Gögn!$J$2,Gögn!$K$2,IF(N2147&gt;Gögn!$J$4,Gögn!$K$4,Gögn!$K$3)))</f>
        <v/>
      </c>
      <c r="T2147" s="49" t="str" cm="1">
        <f t="array" aca="1" ref="T2147" ca="1">IF(ISBLANK(B2147),"",IF(R2147="Styrkhæft",_xlfn.XLOOKUP(S2147,Vegalengdir[Texti],INDIRECT("Vegalengdir["&amp;'Upplýsingar um umsækjanda'!$B$10&amp;"]"),0%,0)))</f>
        <v/>
      </c>
      <c r="U2147" s="72" t="str">
        <f t="shared" si="101"/>
        <v/>
      </c>
    </row>
    <row r="2148" spans="1:21" x14ac:dyDescent="0.25">
      <c r="A2148" s="53">
        <f t="shared" si="99"/>
        <v>2147</v>
      </c>
      <c r="B2148" s="55"/>
      <c r="C2148" s="56"/>
      <c r="D2148" s="55"/>
      <c r="E2148" s="55"/>
      <c r="F2148" s="55"/>
      <c r="G2148" s="55"/>
      <c r="H2148" s="57"/>
      <c r="I2148" s="55"/>
      <c r="J2148" s="55"/>
      <c r="K2148" s="55"/>
      <c r="L2148" s="55"/>
      <c r="M2148" s="55"/>
      <c r="N2148" s="57"/>
      <c r="O2148" s="57" t="str">
        <f t="shared" si="100"/>
        <v/>
      </c>
      <c r="Q2148" s="38" t="s">
        <v>450</v>
      </c>
      <c r="R2148" s="38" t="str" cm="1">
        <f t="array" ref="R2148">_xlfn.XLOOKUP(Q2148,INDEX(Flettilisti,,1),INDEX(Flettilisti,,2),,0)</f>
        <v>Vantar flokkun</v>
      </c>
      <c r="S2148" s="38" t="str">
        <f>IF(ISBLANK(N2148),"",IF(N2148&lt;Gögn!$J$2,Gögn!$K$2,IF(N2148&gt;Gögn!$J$4,Gögn!$K$4,Gögn!$K$3)))</f>
        <v/>
      </c>
      <c r="T2148" s="49" t="str" cm="1">
        <f t="array" aca="1" ref="T2148" ca="1">IF(ISBLANK(B2148),"",IF(R2148="Styrkhæft",_xlfn.XLOOKUP(S2148,Vegalengdir[Texti],INDIRECT("Vegalengdir["&amp;'Upplýsingar um umsækjanda'!$B$10&amp;"]"),0%,0)))</f>
        <v/>
      </c>
      <c r="U2148" s="72" t="str">
        <f t="shared" si="101"/>
        <v/>
      </c>
    </row>
    <row r="2149" spans="1:21" x14ac:dyDescent="0.25">
      <c r="A2149" s="53">
        <f t="shared" si="99"/>
        <v>2148</v>
      </c>
      <c r="B2149" s="55"/>
      <c r="C2149" s="56"/>
      <c r="D2149" s="55"/>
      <c r="E2149" s="55"/>
      <c r="F2149" s="55"/>
      <c r="G2149" s="55"/>
      <c r="H2149" s="57"/>
      <c r="I2149" s="55"/>
      <c r="J2149" s="55"/>
      <c r="K2149" s="55"/>
      <c r="L2149" s="55"/>
      <c r="M2149" s="55"/>
      <c r="N2149" s="57"/>
      <c r="O2149" s="57" t="str">
        <f t="shared" si="100"/>
        <v/>
      </c>
      <c r="Q2149" s="38" t="s">
        <v>450</v>
      </c>
      <c r="R2149" s="38" t="str" cm="1">
        <f t="array" ref="R2149">_xlfn.XLOOKUP(Q2149,INDEX(Flettilisti,,1),INDEX(Flettilisti,,2),,0)</f>
        <v>Vantar flokkun</v>
      </c>
      <c r="S2149" s="38" t="str">
        <f>IF(ISBLANK(N2149),"",IF(N2149&lt;Gögn!$J$2,Gögn!$K$2,IF(N2149&gt;Gögn!$J$4,Gögn!$K$4,Gögn!$K$3)))</f>
        <v/>
      </c>
      <c r="T2149" s="49" t="str" cm="1">
        <f t="array" aca="1" ref="T2149" ca="1">IF(ISBLANK(B2149),"",IF(R2149="Styrkhæft",_xlfn.XLOOKUP(S2149,Vegalengdir[Texti],INDIRECT("Vegalengdir["&amp;'Upplýsingar um umsækjanda'!$B$10&amp;"]"),0%,0)))</f>
        <v/>
      </c>
      <c r="U2149" s="72" t="str">
        <f t="shared" si="101"/>
        <v/>
      </c>
    </row>
    <row r="2150" spans="1:21" x14ac:dyDescent="0.25">
      <c r="A2150" s="53">
        <f t="shared" si="99"/>
        <v>2149</v>
      </c>
      <c r="B2150" s="55"/>
      <c r="C2150" s="56"/>
      <c r="D2150" s="55"/>
      <c r="E2150" s="55"/>
      <c r="F2150" s="55"/>
      <c r="G2150" s="55"/>
      <c r="H2150" s="57"/>
      <c r="I2150" s="55"/>
      <c r="J2150" s="55"/>
      <c r="K2150" s="55"/>
      <c r="L2150" s="55"/>
      <c r="M2150" s="55"/>
      <c r="N2150" s="57"/>
      <c r="O2150" s="57" t="str">
        <f t="shared" si="100"/>
        <v/>
      </c>
      <c r="Q2150" s="38" t="s">
        <v>450</v>
      </c>
      <c r="R2150" s="38" t="str" cm="1">
        <f t="array" ref="R2150">_xlfn.XLOOKUP(Q2150,INDEX(Flettilisti,,1),INDEX(Flettilisti,,2),,0)</f>
        <v>Vantar flokkun</v>
      </c>
      <c r="S2150" s="38" t="str">
        <f>IF(ISBLANK(N2150),"",IF(N2150&lt;Gögn!$J$2,Gögn!$K$2,IF(N2150&gt;Gögn!$J$4,Gögn!$K$4,Gögn!$K$3)))</f>
        <v/>
      </c>
      <c r="T2150" s="49" t="str" cm="1">
        <f t="array" aca="1" ref="T2150" ca="1">IF(ISBLANK(B2150),"",IF(R2150="Styrkhæft",_xlfn.XLOOKUP(S2150,Vegalengdir[Texti],INDIRECT("Vegalengdir["&amp;'Upplýsingar um umsækjanda'!$B$10&amp;"]"),0%,0)))</f>
        <v/>
      </c>
      <c r="U2150" s="72" t="str">
        <f t="shared" si="101"/>
        <v/>
      </c>
    </row>
    <row r="2151" spans="1:21" x14ac:dyDescent="0.25">
      <c r="A2151" s="53">
        <f t="shared" si="99"/>
        <v>2150</v>
      </c>
      <c r="B2151" s="55"/>
      <c r="C2151" s="56"/>
      <c r="D2151" s="55"/>
      <c r="E2151" s="55"/>
      <c r="F2151" s="55"/>
      <c r="G2151" s="55"/>
      <c r="H2151" s="57"/>
      <c r="I2151" s="55"/>
      <c r="J2151" s="55"/>
      <c r="K2151" s="55"/>
      <c r="L2151" s="55"/>
      <c r="M2151" s="55"/>
      <c r="N2151" s="57"/>
      <c r="O2151" s="57" t="str">
        <f t="shared" si="100"/>
        <v/>
      </c>
      <c r="Q2151" s="38" t="s">
        <v>450</v>
      </c>
      <c r="R2151" s="38" t="str" cm="1">
        <f t="array" ref="R2151">_xlfn.XLOOKUP(Q2151,INDEX(Flettilisti,,1),INDEX(Flettilisti,,2),,0)</f>
        <v>Vantar flokkun</v>
      </c>
      <c r="S2151" s="38" t="str">
        <f>IF(ISBLANK(N2151),"",IF(N2151&lt;Gögn!$J$2,Gögn!$K$2,IF(N2151&gt;Gögn!$J$4,Gögn!$K$4,Gögn!$K$3)))</f>
        <v/>
      </c>
      <c r="T2151" s="49" t="str" cm="1">
        <f t="array" aca="1" ref="T2151" ca="1">IF(ISBLANK(B2151),"",IF(R2151="Styrkhæft",_xlfn.XLOOKUP(S2151,Vegalengdir[Texti],INDIRECT("Vegalengdir["&amp;'Upplýsingar um umsækjanda'!$B$10&amp;"]"),0%,0)))</f>
        <v/>
      </c>
      <c r="U2151" s="72" t="str">
        <f t="shared" si="101"/>
        <v/>
      </c>
    </row>
    <row r="2152" spans="1:21" x14ac:dyDescent="0.25">
      <c r="A2152" s="53">
        <f t="shared" si="99"/>
        <v>2151</v>
      </c>
      <c r="B2152" s="55"/>
      <c r="C2152" s="56"/>
      <c r="D2152" s="55"/>
      <c r="E2152" s="55"/>
      <c r="F2152" s="55"/>
      <c r="G2152" s="55"/>
      <c r="H2152" s="57"/>
      <c r="I2152" s="55"/>
      <c r="J2152" s="55"/>
      <c r="K2152" s="55"/>
      <c r="L2152" s="55"/>
      <c r="M2152" s="55"/>
      <c r="N2152" s="57"/>
      <c r="O2152" s="57" t="str">
        <f t="shared" si="100"/>
        <v/>
      </c>
      <c r="Q2152" s="38" t="s">
        <v>450</v>
      </c>
      <c r="R2152" s="38" t="str" cm="1">
        <f t="array" ref="R2152">_xlfn.XLOOKUP(Q2152,INDEX(Flettilisti,,1),INDEX(Flettilisti,,2),,0)</f>
        <v>Vantar flokkun</v>
      </c>
      <c r="S2152" s="38" t="str">
        <f>IF(ISBLANK(N2152),"",IF(N2152&lt;Gögn!$J$2,Gögn!$K$2,IF(N2152&gt;Gögn!$J$4,Gögn!$K$4,Gögn!$K$3)))</f>
        <v/>
      </c>
      <c r="T2152" s="49" t="str" cm="1">
        <f t="array" aca="1" ref="T2152" ca="1">IF(ISBLANK(B2152),"",IF(R2152="Styrkhæft",_xlfn.XLOOKUP(S2152,Vegalengdir[Texti],INDIRECT("Vegalengdir["&amp;'Upplýsingar um umsækjanda'!$B$10&amp;"]"),0%,0)))</f>
        <v/>
      </c>
      <c r="U2152" s="72" t="str">
        <f t="shared" si="101"/>
        <v/>
      </c>
    </row>
    <row r="2153" spans="1:21" x14ac:dyDescent="0.25">
      <c r="A2153" s="53">
        <f t="shared" si="99"/>
        <v>2152</v>
      </c>
      <c r="B2153" s="55"/>
      <c r="C2153" s="56"/>
      <c r="D2153" s="55"/>
      <c r="E2153" s="55"/>
      <c r="F2153" s="55"/>
      <c r="G2153" s="55"/>
      <c r="H2153" s="57"/>
      <c r="I2153" s="55"/>
      <c r="J2153" s="55"/>
      <c r="K2153" s="55"/>
      <c r="L2153" s="55"/>
      <c r="M2153" s="55"/>
      <c r="N2153" s="57"/>
      <c r="O2153" s="57" t="str">
        <f t="shared" si="100"/>
        <v/>
      </c>
      <c r="Q2153" s="38" t="s">
        <v>450</v>
      </c>
      <c r="R2153" s="38" t="str" cm="1">
        <f t="array" ref="R2153">_xlfn.XLOOKUP(Q2153,INDEX(Flettilisti,,1),INDEX(Flettilisti,,2),,0)</f>
        <v>Vantar flokkun</v>
      </c>
      <c r="S2153" s="38" t="str">
        <f>IF(ISBLANK(N2153),"",IF(N2153&lt;Gögn!$J$2,Gögn!$K$2,IF(N2153&gt;Gögn!$J$4,Gögn!$K$4,Gögn!$K$3)))</f>
        <v/>
      </c>
      <c r="T2153" s="49" t="str" cm="1">
        <f t="array" aca="1" ref="T2153" ca="1">IF(ISBLANK(B2153),"",IF(R2153="Styrkhæft",_xlfn.XLOOKUP(S2153,Vegalengdir[Texti],INDIRECT("Vegalengdir["&amp;'Upplýsingar um umsækjanda'!$B$10&amp;"]"),0%,0)))</f>
        <v/>
      </c>
      <c r="U2153" s="72" t="str">
        <f t="shared" si="101"/>
        <v/>
      </c>
    </row>
    <row r="2154" spans="1:21" x14ac:dyDescent="0.25">
      <c r="A2154" s="53">
        <f t="shared" si="99"/>
        <v>2153</v>
      </c>
      <c r="B2154" s="55"/>
      <c r="C2154" s="56"/>
      <c r="D2154" s="55"/>
      <c r="E2154" s="55"/>
      <c r="F2154" s="55"/>
      <c r="G2154" s="55"/>
      <c r="H2154" s="57"/>
      <c r="I2154" s="55"/>
      <c r="J2154" s="55"/>
      <c r="K2154" s="55"/>
      <c r="L2154" s="55"/>
      <c r="M2154" s="55"/>
      <c r="N2154" s="57"/>
      <c r="O2154" s="57" t="str">
        <f t="shared" si="100"/>
        <v/>
      </c>
      <c r="Q2154" s="38" t="s">
        <v>450</v>
      </c>
      <c r="R2154" s="38" t="str" cm="1">
        <f t="array" ref="R2154">_xlfn.XLOOKUP(Q2154,INDEX(Flettilisti,,1),INDEX(Flettilisti,,2),,0)</f>
        <v>Vantar flokkun</v>
      </c>
      <c r="S2154" s="38" t="str">
        <f>IF(ISBLANK(N2154),"",IF(N2154&lt;Gögn!$J$2,Gögn!$K$2,IF(N2154&gt;Gögn!$J$4,Gögn!$K$4,Gögn!$K$3)))</f>
        <v/>
      </c>
      <c r="T2154" s="49" t="str" cm="1">
        <f t="array" aca="1" ref="T2154" ca="1">IF(ISBLANK(B2154),"",IF(R2154="Styrkhæft",_xlfn.XLOOKUP(S2154,Vegalengdir[Texti],INDIRECT("Vegalengdir["&amp;'Upplýsingar um umsækjanda'!$B$10&amp;"]"),0%,0)))</f>
        <v/>
      </c>
      <c r="U2154" s="72" t="str">
        <f t="shared" si="101"/>
        <v/>
      </c>
    </row>
    <row r="2155" spans="1:21" x14ac:dyDescent="0.25">
      <c r="A2155" s="53">
        <f t="shared" ref="A2155:A2218" si="102">A2154+1</f>
        <v>2154</v>
      </c>
      <c r="B2155" s="55"/>
      <c r="C2155" s="56"/>
      <c r="D2155" s="55"/>
      <c r="E2155" s="55"/>
      <c r="F2155" s="55"/>
      <c r="G2155" s="55"/>
      <c r="H2155" s="57"/>
      <c r="I2155" s="55"/>
      <c r="J2155" s="55"/>
      <c r="K2155" s="55"/>
      <c r="L2155" s="55"/>
      <c r="M2155" s="55"/>
      <c r="N2155" s="57"/>
      <c r="O2155" s="57" t="str">
        <f t="shared" si="100"/>
        <v/>
      </c>
      <c r="Q2155" s="38" t="s">
        <v>450</v>
      </c>
      <c r="R2155" s="38" t="str" cm="1">
        <f t="array" ref="R2155">_xlfn.XLOOKUP(Q2155,INDEX(Flettilisti,,1),INDEX(Flettilisti,,2),,0)</f>
        <v>Vantar flokkun</v>
      </c>
      <c r="S2155" s="38" t="str">
        <f>IF(ISBLANK(N2155),"",IF(N2155&lt;Gögn!$J$2,Gögn!$K$2,IF(N2155&gt;Gögn!$J$4,Gögn!$K$4,Gögn!$K$3)))</f>
        <v/>
      </c>
      <c r="T2155" s="49" t="str" cm="1">
        <f t="array" aca="1" ref="T2155" ca="1">IF(ISBLANK(B2155),"",IF(R2155="Styrkhæft",_xlfn.XLOOKUP(S2155,Vegalengdir[Texti],INDIRECT("Vegalengdir["&amp;'Upplýsingar um umsækjanda'!$B$10&amp;"]"),0%,0)))</f>
        <v/>
      </c>
      <c r="U2155" s="72" t="str">
        <f t="shared" si="101"/>
        <v/>
      </c>
    </row>
    <row r="2156" spans="1:21" x14ac:dyDescent="0.25">
      <c r="A2156" s="53">
        <f t="shared" si="102"/>
        <v>2155</v>
      </c>
      <c r="B2156" s="55"/>
      <c r="C2156" s="56"/>
      <c r="D2156" s="55"/>
      <c r="E2156" s="55"/>
      <c r="F2156" s="55"/>
      <c r="G2156" s="55"/>
      <c r="H2156" s="57"/>
      <c r="I2156" s="55"/>
      <c r="J2156" s="55"/>
      <c r="K2156" s="55"/>
      <c r="L2156" s="55"/>
      <c r="M2156" s="55"/>
      <c r="N2156" s="57"/>
      <c r="O2156" s="57" t="str">
        <f t="shared" si="100"/>
        <v/>
      </c>
      <c r="Q2156" s="38" t="s">
        <v>450</v>
      </c>
      <c r="R2156" s="38" t="str" cm="1">
        <f t="array" ref="R2156">_xlfn.XLOOKUP(Q2156,INDEX(Flettilisti,,1),INDEX(Flettilisti,,2),,0)</f>
        <v>Vantar flokkun</v>
      </c>
      <c r="S2156" s="38" t="str">
        <f>IF(ISBLANK(N2156),"",IF(N2156&lt;Gögn!$J$2,Gögn!$K$2,IF(N2156&gt;Gögn!$J$4,Gögn!$K$4,Gögn!$K$3)))</f>
        <v/>
      </c>
      <c r="T2156" s="49" t="str" cm="1">
        <f t="array" aca="1" ref="T2156" ca="1">IF(ISBLANK(B2156),"",IF(R2156="Styrkhæft",_xlfn.XLOOKUP(S2156,Vegalengdir[Texti],INDIRECT("Vegalengdir["&amp;'Upplýsingar um umsækjanda'!$B$10&amp;"]"),0%,0)))</f>
        <v/>
      </c>
      <c r="U2156" s="72" t="str">
        <f t="shared" si="101"/>
        <v/>
      </c>
    </row>
    <row r="2157" spans="1:21" x14ac:dyDescent="0.25">
      <c r="A2157" s="53">
        <f t="shared" si="102"/>
        <v>2156</v>
      </c>
      <c r="B2157" s="55"/>
      <c r="C2157" s="56"/>
      <c r="D2157" s="55"/>
      <c r="E2157" s="55"/>
      <c r="F2157" s="55"/>
      <c r="G2157" s="55"/>
      <c r="H2157" s="57"/>
      <c r="I2157" s="55"/>
      <c r="J2157" s="55"/>
      <c r="K2157" s="55"/>
      <c r="L2157" s="55"/>
      <c r="M2157" s="55"/>
      <c r="N2157" s="57"/>
      <c r="O2157" s="57" t="str">
        <f t="shared" si="100"/>
        <v/>
      </c>
      <c r="Q2157" s="38" t="s">
        <v>450</v>
      </c>
      <c r="R2157" s="38" t="str" cm="1">
        <f t="array" ref="R2157">_xlfn.XLOOKUP(Q2157,INDEX(Flettilisti,,1),INDEX(Flettilisti,,2),,0)</f>
        <v>Vantar flokkun</v>
      </c>
      <c r="S2157" s="38" t="str">
        <f>IF(ISBLANK(N2157),"",IF(N2157&lt;Gögn!$J$2,Gögn!$K$2,IF(N2157&gt;Gögn!$J$4,Gögn!$K$4,Gögn!$K$3)))</f>
        <v/>
      </c>
      <c r="T2157" s="49" t="str" cm="1">
        <f t="array" aca="1" ref="T2157" ca="1">IF(ISBLANK(B2157),"",IF(R2157="Styrkhæft",_xlfn.XLOOKUP(S2157,Vegalengdir[Texti],INDIRECT("Vegalengdir["&amp;'Upplýsingar um umsækjanda'!$B$10&amp;"]"),0%,0)))</f>
        <v/>
      </c>
      <c r="U2157" s="72" t="str">
        <f t="shared" si="101"/>
        <v/>
      </c>
    </row>
    <row r="2158" spans="1:21" x14ac:dyDescent="0.25">
      <c r="A2158" s="53">
        <f t="shared" si="102"/>
        <v>2157</v>
      </c>
      <c r="B2158" s="55"/>
      <c r="C2158" s="56"/>
      <c r="D2158" s="55"/>
      <c r="E2158" s="55"/>
      <c r="F2158" s="55"/>
      <c r="G2158" s="55"/>
      <c r="H2158" s="57"/>
      <c r="I2158" s="55"/>
      <c r="J2158" s="55"/>
      <c r="K2158" s="55"/>
      <c r="L2158" s="55"/>
      <c r="M2158" s="55"/>
      <c r="N2158" s="57"/>
      <c r="O2158" s="57" t="str">
        <f t="shared" si="100"/>
        <v/>
      </c>
      <c r="Q2158" s="38" t="s">
        <v>450</v>
      </c>
      <c r="R2158" s="38" t="str" cm="1">
        <f t="array" ref="R2158">_xlfn.XLOOKUP(Q2158,INDEX(Flettilisti,,1),INDEX(Flettilisti,,2),,0)</f>
        <v>Vantar flokkun</v>
      </c>
      <c r="S2158" s="38" t="str">
        <f>IF(ISBLANK(N2158),"",IF(N2158&lt;Gögn!$J$2,Gögn!$K$2,IF(N2158&gt;Gögn!$J$4,Gögn!$K$4,Gögn!$K$3)))</f>
        <v/>
      </c>
      <c r="T2158" s="49" t="str" cm="1">
        <f t="array" aca="1" ref="T2158" ca="1">IF(ISBLANK(B2158),"",IF(R2158="Styrkhæft",_xlfn.XLOOKUP(S2158,Vegalengdir[Texti],INDIRECT("Vegalengdir["&amp;'Upplýsingar um umsækjanda'!$B$10&amp;"]"),0%,0)))</f>
        <v/>
      </c>
      <c r="U2158" s="72" t="str">
        <f t="shared" si="101"/>
        <v/>
      </c>
    </row>
    <row r="2159" spans="1:21" x14ac:dyDescent="0.25">
      <c r="A2159" s="53">
        <f t="shared" si="102"/>
        <v>2158</v>
      </c>
      <c r="B2159" s="55"/>
      <c r="C2159" s="56"/>
      <c r="D2159" s="55"/>
      <c r="E2159" s="55"/>
      <c r="F2159" s="55"/>
      <c r="G2159" s="55"/>
      <c r="H2159" s="57"/>
      <c r="I2159" s="55"/>
      <c r="J2159" s="55"/>
      <c r="K2159" s="55"/>
      <c r="L2159" s="55"/>
      <c r="M2159" s="55"/>
      <c r="N2159" s="57"/>
      <c r="O2159" s="57" t="str">
        <f t="shared" si="100"/>
        <v/>
      </c>
      <c r="Q2159" s="38" t="s">
        <v>450</v>
      </c>
      <c r="R2159" s="38" t="str" cm="1">
        <f t="array" ref="R2159">_xlfn.XLOOKUP(Q2159,INDEX(Flettilisti,,1),INDEX(Flettilisti,,2),,0)</f>
        <v>Vantar flokkun</v>
      </c>
      <c r="S2159" s="38" t="str">
        <f>IF(ISBLANK(N2159),"",IF(N2159&lt;Gögn!$J$2,Gögn!$K$2,IF(N2159&gt;Gögn!$J$4,Gögn!$K$4,Gögn!$K$3)))</f>
        <v/>
      </c>
      <c r="T2159" s="49" t="str" cm="1">
        <f t="array" aca="1" ref="T2159" ca="1">IF(ISBLANK(B2159),"",IF(R2159="Styrkhæft",_xlfn.XLOOKUP(S2159,Vegalengdir[Texti],INDIRECT("Vegalengdir["&amp;'Upplýsingar um umsækjanda'!$B$10&amp;"]"),0%,0)))</f>
        <v/>
      </c>
      <c r="U2159" s="72" t="str">
        <f t="shared" si="101"/>
        <v/>
      </c>
    </row>
    <row r="2160" spans="1:21" x14ac:dyDescent="0.25">
      <c r="A2160" s="53">
        <f t="shared" si="102"/>
        <v>2159</v>
      </c>
      <c r="B2160" s="55"/>
      <c r="C2160" s="56"/>
      <c r="D2160" s="55"/>
      <c r="E2160" s="55"/>
      <c r="F2160" s="55"/>
      <c r="G2160" s="55"/>
      <c r="H2160" s="57"/>
      <c r="I2160" s="55"/>
      <c r="J2160" s="55"/>
      <c r="K2160" s="55"/>
      <c r="L2160" s="55"/>
      <c r="M2160" s="55"/>
      <c r="N2160" s="57"/>
      <c r="O2160" s="57" t="str">
        <f t="shared" si="100"/>
        <v/>
      </c>
      <c r="Q2160" s="38" t="s">
        <v>450</v>
      </c>
      <c r="R2160" s="38" t="str" cm="1">
        <f t="array" ref="R2160">_xlfn.XLOOKUP(Q2160,INDEX(Flettilisti,,1),INDEX(Flettilisti,,2),,0)</f>
        <v>Vantar flokkun</v>
      </c>
      <c r="S2160" s="38" t="str">
        <f>IF(ISBLANK(N2160),"",IF(N2160&lt;Gögn!$J$2,Gögn!$K$2,IF(N2160&gt;Gögn!$J$4,Gögn!$K$4,Gögn!$K$3)))</f>
        <v/>
      </c>
      <c r="T2160" s="49" t="str" cm="1">
        <f t="array" aca="1" ref="T2160" ca="1">IF(ISBLANK(B2160),"",IF(R2160="Styrkhæft",_xlfn.XLOOKUP(S2160,Vegalengdir[Texti],INDIRECT("Vegalengdir["&amp;'Upplýsingar um umsækjanda'!$B$10&amp;"]"),0%,0)))</f>
        <v/>
      </c>
      <c r="U2160" s="72" t="str">
        <f t="shared" si="101"/>
        <v/>
      </c>
    </row>
    <row r="2161" spans="1:21" x14ac:dyDescent="0.25">
      <c r="A2161" s="53">
        <f t="shared" si="102"/>
        <v>2160</v>
      </c>
      <c r="B2161" s="55"/>
      <c r="C2161" s="56"/>
      <c r="D2161" s="55"/>
      <c r="E2161" s="55"/>
      <c r="F2161" s="55"/>
      <c r="G2161" s="55"/>
      <c r="H2161" s="57"/>
      <c r="I2161" s="55"/>
      <c r="J2161" s="55"/>
      <c r="K2161" s="55"/>
      <c r="L2161" s="55"/>
      <c r="M2161" s="55"/>
      <c r="N2161" s="57"/>
      <c r="O2161" s="57" t="str">
        <f t="shared" si="100"/>
        <v/>
      </c>
      <c r="Q2161" s="38" t="s">
        <v>450</v>
      </c>
      <c r="R2161" s="38" t="str" cm="1">
        <f t="array" ref="R2161">_xlfn.XLOOKUP(Q2161,INDEX(Flettilisti,,1),INDEX(Flettilisti,,2),,0)</f>
        <v>Vantar flokkun</v>
      </c>
      <c r="S2161" s="38" t="str">
        <f>IF(ISBLANK(N2161),"",IF(N2161&lt;Gögn!$J$2,Gögn!$K$2,IF(N2161&gt;Gögn!$J$4,Gögn!$K$4,Gögn!$K$3)))</f>
        <v/>
      </c>
      <c r="T2161" s="49" t="str" cm="1">
        <f t="array" aca="1" ref="T2161" ca="1">IF(ISBLANK(B2161),"",IF(R2161="Styrkhæft",_xlfn.XLOOKUP(S2161,Vegalengdir[Texti],INDIRECT("Vegalengdir["&amp;'Upplýsingar um umsækjanda'!$B$10&amp;"]"),0%,0)))</f>
        <v/>
      </c>
      <c r="U2161" s="72" t="str">
        <f t="shared" si="101"/>
        <v/>
      </c>
    </row>
    <row r="2162" spans="1:21" x14ac:dyDescent="0.25">
      <c r="A2162" s="53">
        <f t="shared" si="102"/>
        <v>2161</v>
      </c>
      <c r="B2162" s="55"/>
      <c r="C2162" s="56"/>
      <c r="D2162" s="55"/>
      <c r="E2162" s="55"/>
      <c r="F2162" s="55"/>
      <c r="G2162" s="55"/>
      <c r="H2162" s="57"/>
      <c r="I2162" s="55"/>
      <c r="J2162" s="55"/>
      <c r="K2162" s="55"/>
      <c r="L2162" s="55"/>
      <c r="M2162" s="55"/>
      <c r="N2162" s="57"/>
      <c r="O2162" s="57" t="str">
        <f t="shared" si="100"/>
        <v/>
      </c>
      <c r="Q2162" s="38" t="s">
        <v>450</v>
      </c>
      <c r="R2162" s="38" t="str" cm="1">
        <f t="array" ref="R2162">_xlfn.XLOOKUP(Q2162,INDEX(Flettilisti,,1),INDEX(Flettilisti,,2),,0)</f>
        <v>Vantar flokkun</v>
      </c>
      <c r="S2162" s="38" t="str">
        <f>IF(ISBLANK(N2162),"",IF(N2162&lt;Gögn!$J$2,Gögn!$K$2,IF(N2162&gt;Gögn!$J$4,Gögn!$K$4,Gögn!$K$3)))</f>
        <v/>
      </c>
      <c r="T2162" s="49" t="str" cm="1">
        <f t="array" aca="1" ref="T2162" ca="1">IF(ISBLANK(B2162),"",IF(R2162="Styrkhæft",_xlfn.XLOOKUP(S2162,Vegalengdir[Texti],INDIRECT("Vegalengdir["&amp;'Upplýsingar um umsækjanda'!$B$10&amp;"]"),0%,0)))</f>
        <v/>
      </c>
      <c r="U2162" s="72" t="str">
        <f t="shared" si="101"/>
        <v/>
      </c>
    </row>
    <row r="2163" spans="1:21" x14ac:dyDescent="0.25">
      <c r="A2163" s="53">
        <f t="shared" si="102"/>
        <v>2162</v>
      </c>
      <c r="B2163" s="55"/>
      <c r="C2163" s="56"/>
      <c r="D2163" s="55"/>
      <c r="E2163" s="55"/>
      <c r="F2163" s="55"/>
      <c r="G2163" s="55"/>
      <c r="H2163" s="57"/>
      <c r="I2163" s="55"/>
      <c r="J2163" s="55"/>
      <c r="K2163" s="55"/>
      <c r="L2163" s="55"/>
      <c r="M2163" s="55"/>
      <c r="N2163" s="57"/>
      <c r="O2163" s="57" t="str">
        <f t="shared" si="100"/>
        <v/>
      </c>
      <c r="Q2163" s="38" t="s">
        <v>450</v>
      </c>
      <c r="R2163" s="38" t="str" cm="1">
        <f t="array" ref="R2163">_xlfn.XLOOKUP(Q2163,INDEX(Flettilisti,,1),INDEX(Flettilisti,,2),,0)</f>
        <v>Vantar flokkun</v>
      </c>
      <c r="S2163" s="38" t="str">
        <f>IF(ISBLANK(N2163),"",IF(N2163&lt;Gögn!$J$2,Gögn!$K$2,IF(N2163&gt;Gögn!$J$4,Gögn!$K$4,Gögn!$K$3)))</f>
        <v/>
      </c>
      <c r="T2163" s="49" t="str" cm="1">
        <f t="array" aca="1" ref="T2163" ca="1">IF(ISBLANK(B2163),"",IF(R2163="Styrkhæft",_xlfn.XLOOKUP(S2163,Vegalengdir[Texti],INDIRECT("Vegalengdir["&amp;'Upplýsingar um umsækjanda'!$B$10&amp;"]"),0%,0)))</f>
        <v/>
      </c>
      <c r="U2163" s="72" t="str">
        <f t="shared" si="101"/>
        <v/>
      </c>
    </row>
    <row r="2164" spans="1:21" x14ac:dyDescent="0.25">
      <c r="A2164" s="53">
        <f t="shared" si="102"/>
        <v>2163</v>
      </c>
      <c r="B2164" s="55"/>
      <c r="C2164" s="56"/>
      <c r="D2164" s="55"/>
      <c r="E2164" s="55"/>
      <c r="F2164" s="55"/>
      <c r="G2164" s="55"/>
      <c r="H2164" s="57"/>
      <c r="I2164" s="55"/>
      <c r="J2164" s="55"/>
      <c r="K2164" s="55"/>
      <c r="L2164" s="55"/>
      <c r="M2164" s="55"/>
      <c r="N2164" s="57"/>
      <c r="O2164" s="57" t="str">
        <f t="shared" si="100"/>
        <v/>
      </c>
      <c r="Q2164" s="38" t="s">
        <v>450</v>
      </c>
      <c r="R2164" s="38" t="str" cm="1">
        <f t="array" ref="R2164">_xlfn.XLOOKUP(Q2164,INDEX(Flettilisti,,1),INDEX(Flettilisti,,2),,0)</f>
        <v>Vantar flokkun</v>
      </c>
      <c r="S2164" s="38" t="str">
        <f>IF(ISBLANK(N2164),"",IF(N2164&lt;Gögn!$J$2,Gögn!$K$2,IF(N2164&gt;Gögn!$J$4,Gögn!$K$4,Gögn!$K$3)))</f>
        <v/>
      </c>
      <c r="T2164" s="49" t="str" cm="1">
        <f t="array" aca="1" ref="T2164" ca="1">IF(ISBLANK(B2164),"",IF(R2164="Styrkhæft",_xlfn.XLOOKUP(S2164,Vegalengdir[Texti],INDIRECT("Vegalengdir["&amp;'Upplýsingar um umsækjanda'!$B$10&amp;"]"),0%,0)))</f>
        <v/>
      </c>
      <c r="U2164" s="72" t="str">
        <f t="shared" si="101"/>
        <v/>
      </c>
    </row>
    <row r="2165" spans="1:21" x14ac:dyDescent="0.25">
      <c r="A2165" s="53">
        <f t="shared" si="102"/>
        <v>2164</v>
      </c>
      <c r="B2165" s="55"/>
      <c r="C2165" s="56"/>
      <c r="D2165" s="55"/>
      <c r="E2165" s="55"/>
      <c r="F2165" s="55"/>
      <c r="G2165" s="55"/>
      <c r="H2165" s="57"/>
      <c r="I2165" s="55"/>
      <c r="J2165" s="55"/>
      <c r="K2165" s="55"/>
      <c r="L2165" s="55"/>
      <c r="M2165" s="55"/>
      <c r="N2165" s="57"/>
      <c r="O2165" s="57" t="str">
        <f t="shared" si="100"/>
        <v/>
      </c>
      <c r="Q2165" s="38" t="s">
        <v>450</v>
      </c>
      <c r="R2165" s="38" t="str" cm="1">
        <f t="array" ref="R2165">_xlfn.XLOOKUP(Q2165,INDEX(Flettilisti,,1),INDEX(Flettilisti,,2),,0)</f>
        <v>Vantar flokkun</v>
      </c>
      <c r="S2165" s="38" t="str">
        <f>IF(ISBLANK(N2165),"",IF(N2165&lt;Gögn!$J$2,Gögn!$K$2,IF(N2165&gt;Gögn!$J$4,Gögn!$K$4,Gögn!$K$3)))</f>
        <v/>
      </c>
      <c r="T2165" s="49" t="str" cm="1">
        <f t="array" aca="1" ref="T2165" ca="1">IF(ISBLANK(B2165),"",IF(R2165="Styrkhæft",_xlfn.XLOOKUP(S2165,Vegalengdir[Texti],INDIRECT("Vegalengdir["&amp;'Upplýsingar um umsækjanda'!$B$10&amp;"]"),0%,0)))</f>
        <v/>
      </c>
      <c r="U2165" s="72" t="str">
        <f t="shared" si="101"/>
        <v/>
      </c>
    </row>
    <row r="2166" spans="1:21" x14ac:dyDescent="0.25">
      <c r="A2166" s="53">
        <f t="shared" si="102"/>
        <v>2165</v>
      </c>
      <c r="B2166" s="55"/>
      <c r="C2166" s="56"/>
      <c r="D2166" s="55"/>
      <c r="E2166" s="55"/>
      <c r="F2166" s="55"/>
      <c r="G2166" s="55"/>
      <c r="H2166" s="57"/>
      <c r="I2166" s="55"/>
      <c r="J2166" s="55"/>
      <c r="K2166" s="55"/>
      <c r="L2166" s="55"/>
      <c r="M2166" s="55"/>
      <c r="N2166" s="57"/>
      <c r="O2166" s="57" t="str">
        <f t="shared" si="100"/>
        <v/>
      </c>
      <c r="Q2166" s="38" t="s">
        <v>450</v>
      </c>
      <c r="R2166" s="38" t="str" cm="1">
        <f t="array" ref="R2166">_xlfn.XLOOKUP(Q2166,INDEX(Flettilisti,,1),INDEX(Flettilisti,,2),,0)</f>
        <v>Vantar flokkun</v>
      </c>
      <c r="S2166" s="38" t="str">
        <f>IF(ISBLANK(N2166),"",IF(N2166&lt;Gögn!$J$2,Gögn!$K$2,IF(N2166&gt;Gögn!$J$4,Gögn!$K$4,Gögn!$K$3)))</f>
        <v/>
      </c>
      <c r="T2166" s="49" t="str" cm="1">
        <f t="array" aca="1" ref="T2166" ca="1">IF(ISBLANK(B2166),"",IF(R2166="Styrkhæft",_xlfn.XLOOKUP(S2166,Vegalengdir[Texti],INDIRECT("Vegalengdir["&amp;'Upplýsingar um umsækjanda'!$B$10&amp;"]"),0%,0)))</f>
        <v/>
      </c>
      <c r="U2166" s="72" t="str">
        <f t="shared" si="101"/>
        <v/>
      </c>
    </row>
    <row r="2167" spans="1:21" x14ac:dyDescent="0.25">
      <c r="A2167" s="53">
        <f t="shared" si="102"/>
        <v>2166</v>
      </c>
      <c r="B2167" s="55"/>
      <c r="C2167" s="56"/>
      <c r="D2167" s="55"/>
      <c r="E2167" s="55"/>
      <c r="F2167" s="55"/>
      <c r="G2167" s="55"/>
      <c r="H2167" s="57"/>
      <c r="I2167" s="55"/>
      <c r="J2167" s="55"/>
      <c r="K2167" s="55"/>
      <c r="L2167" s="55"/>
      <c r="M2167" s="55"/>
      <c r="N2167" s="57"/>
      <c r="O2167" s="57" t="str">
        <f t="shared" si="100"/>
        <v/>
      </c>
      <c r="Q2167" s="38" t="s">
        <v>450</v>
      </c>
      <c r="R2167" s="38" t="str" cm="1">
        <f t="array" ref="R2167">_xlfn.XLOOKUP(Q2167,INDEX(Flettilisti,,1),INDEX(Flettilisti,,2),,0)</f>
        <v>Vantar flokkun</v>
      </c>
      <c r="S2167" s="38" t="str">
        <f>IF(ISBLANK(N2167),"",IF(N2167&lt;Gögn!$J$2,Gögn!$K$2,IF(N2167&gt;Gögn!$J$4,Gögn!$K$4,Gögn!$K$3)))</f>
        <v/>
      </c>
      <c r="T2167" s="49" t="str" cm="1">
        <f t="array" aca="1" ref="T2167" ca="1">IF(ISBLANK(B2167),"",IF(R2167="Styrkhæft",_xlfn.XLOOKUP(S2167,Vegalengdir[Texti],INDIRECT("Vegalengdir["&amp;'Upplýsingar um umsækjanda'!$B$10&amp;"]"),0%,0)))</f>
        <v/>
      </c>
      <c r="U2167" s="72" t="str">
        <f t="shared" si="101"/>
        <v/>
      </c>
    </row>
    <row r="2168" spans="1:21" x14ac:dyDescent="0.25">
      <c r="A2168" s="53">
        <f t="shared" si="102"/>
        <v>2167</v>
      </c>
      <c r="B2168" s="55"/>
      <c r="C2168" s="56"/>
      <c r="D2168" s="55"/>
      <c r="E2168" s="55"/>
      <c r="F2168" s="55"/>
      <c r="G2168" s="55"/>
      <c r="H2168" s="57"/>
      <c r="I2168" s="55"/>
      <c r="J2168" s="55"/>
      <c r="K2168" s="55"/>
      <c r="L2168" s="55"/>
      <c r="M2168" s="55"/>
      <c r="N2168" s="57"/>
      <c r="O2168" s="57" t="str">
        <f t="shared" si="100"/>
        <v/>
      </c>
      <c r="Q2168" s="38" t="s">
        <v>450</v>
      </c>
      <c r="R2168" s="38" t="str" cm="1">
        <f t="array" ref="R2168">_xlfn.XLOOKUP(Q2168,INDEX(Flettilisti,,1),INDEX(Flettilisti,,2),,0)</f>
        <v>Vantar flokkun</v>
      </c>
      <c r="S2168" s="38" t="str">
        <f>IF(ISBLANK(N2168),"",IF(N2168&lt;Gögn!$J$2,Gögn!$K$2,IF(N2168&gt;Gögn!$J$4,Gögn!$K$4,Gögn!$K$3)))</f>
        <v/>
      </c>
      <c r="T2168" s="49" t="str" cm="1">
        <f t="array" aca="1" ref="T2168" ca="1">IF(ISBLANK(B2168),"",IF(R2168="Styrkhæft",_xlfn.XLOOKUP(S2168,Vegalengdir[Texti],INDIRECT("Vegalengdir["&amp;'Upplýsingar um umsækjanda'!$B$10&amp;"]"),0%,0)))</f>
        <v/>
      </c>
      <c r="U2168" s="72" t="str">
        <f t="shared" si="101"/>
        <v/>
      </c>
    </row>
    <row r="2169" spans="1:21" x14ac:dyDescent="0.25">
      <c r="A2169" s="53">
        <f t="shared" si="102"/>
        <v>2168</v>
      </c>
      <c r="B2169" s="55"/>
      <c r="C2169" s="56"/>
      <c r="D2169" s="55"/>
      <c r="E2169" s="55"/>
      <c r="F2169" s="55"/>
      <c r="G2169" s="55"/>
      <c r="H2169" s="57"/>
      <c r="I2169" s="55"/>
      <c r="J2169" s="55"/>
      <c r="K2169" s="55"/>
      <c r="L2169" s="55"/>
      <c r="M2169" s="55"/>
      <c r="N2169" s="57"/>
      <c r="O2169" s="57" t="str">
        <f t="shared" si="100"/>
        <v/>
      </c>
      <c r="Q2169" s="38" t="s">
        <v>450</v>
      </c>
      <c r="R2169" s="38" t="str" cm="1">
        <f t="array" ref="R2169">_xlfn.XLOOKUP(Q2169,INDEX(Flettilisti,,1),INDEX(Flettilisti,,2),,0)</f>
        <v>Vantar flokkun</v>
      </c>
      <c r="S2169" s="38" t="str">
        <f>IF(ISBLANK(N2169),"",IF(N2169&lt;Gögn!$J$2,Gögn!$K$2,IF(N2169&gt;Gögn!$J$4,Gögn!$K$4,Gögn!$K$3)))</f>
        <v/>
      </c>
      <c r="T2169" s="49" t="str" cm="1">
        <f t="array" aca="1" ref="T2169" ca="1">IF(ISBLANK(B2169),"",IF(R2169="Styrkhæft",_xlfn.XLOOKUP(S2169,Vegalengdir[Texti],INDIRECT("Vegalengdir["&amp;'Upplýsingar um umsækjanda'!$B$10&amp;"]"),0%,0)))</f>
        <v/>
      </c>
      <c r="U2169" s="72" t="str">
        <f t="shared" si="101"/>
        <v/>
      </c>
    </row>
    <row r="2170" spans="1:21" x14ac:dyDescent="0.25">
      <c r="A2170" s="53">
        <f t="shared" si="102"/>
        <v>2169</v>
      </c>
      <c r="B2170" s="55"/>
      <c r="C2170" s="56"/>
      <c r="D2170" s="55"/>
      <c r="E2170" s="55"/>
      <c r="F2170" s="55"/>
      <c r="G2170" s="55"/>
      <c r="H2170" s="57"/>
      <c r="I2170" s="55"/>
      <c r="J2170" s="55"/>
      <c r="K2170" s="55"/>
      <c r="L2170" s="55"/>
      <c r="M2170" s="55"/>
      <c r="N2170" s="57"/>
      <c r="O2170" s="57" t="str">
        <f t="shared" si="100"/>
        <v/>
      </c>
      <c r="Q2170" s="38" t="s">
        <v>450</v>
      </c>
      <c r="R2170" s="38" t="str" cm="1">
        <f t="array" ref="R2170">_xlfn.XLOOKUP(Q2170,INDEX(Flettilisti,,1),INDEX(Flettilisti,,2),,0)</f>
        <v>Vantar flokkun</v>
      </c>
      <c r="S2170" s="38" t="str">
        <f>IF(ISBLANK(N2170),"",IF(N2170&lt;Gögn!$J$2,Gögn!$K$2,IF(N2170&gt;Gögn!$J$4,Gögn!$K$4,Gögn!$K$3)))</f>
        <v/>
      </c>
      <c r="T2170" s="49" t="str" cm="1">
        <f t="array" aca="1" ref="T2170" ca="1">IF(ISBLANK(B2170),"",IF(R2170="Styrkhæft",_xlfn.XLOOKUP(S2170,Vegalengdir[Texti],INDIRECT("Vegalengdir["&amp;'Upplýsingar um umsækjanda'!$B$10&amp;"]"),0%,0)))</f>
        <v/>
      </c>
      <c r="U2170" s="72" t="str">
        <f t="shared" si="101"/>
        <v/>
      </c>
    </row>
    <row r="2171" spans="1:21" x14ac:dyDescent="0.25">
      <c r="A2171" s="53">
        <f t="shared" si="102"/>
        <v>2170</v>
      </c>
      <c r="B2171" s="55"/>
      <c r="C2171" s="56"/>
      <c r="D2171" s="55"/>
      <c r="E2171" s="55"/>
      <c r="F2171" s="55"/>
      <c r="G2171" s="55"/>
      <c r="H2171" s="57"/>
      <c r="I2171" s="55"/>
      <c r="J2171" s="55"/>
      <c r="K2171" s="55"/>
      <c r="L2171" s="55"/>
      <c r="M2171" s="55"/>
      <c r="N2171" s="57"/>
      <c r="O2171" s="57" t="str">
        <f t="shared" si="100"/>
        <v/>
      </c>
      <c r="Q2171" s="38" t="s">
        <v>450</v>
      </c>
      <c r="R2171" s="38" t="str" cm="1">
        <f t="array" ref="R2171">_xlfn.XLOOKUP(Q2171,INDEX(Flettilisti,,1),INDEX(Flettilisti,,2),,0)</f>
        <v>Vantar flokkun</v>
      </c>
      <c r="S2171" s="38" t="str">
        <f>IF(ISBLANK(N2171),"",IF(N2171&lt;Gögn!$J$2,Gögn!$K$2,IF(N2171&gt;Gögn!$J$4,Gögn!$K$4,Gögn!$K$3)))</f>
        <v/>
      </c>
      <c r="T2171" s="49" t="str" cm="1">
        <f t="array" aca="1" ref="T2171" ca="1">IF(ISBLANK(B2171),"",IF(R2171="Styrkhæft",_xlfn.XLOOKUP(S2171,Vegalengdir[Texti],INDIRECT("Vegalengdir["&amp;'Upplýsingar um umsækjanda'!$B$10&amp;"]"),0%,0)))</f>
        <v/>
      </c>
      <c r="U2171" s="72" t="str">
        <f t="shared" si="101"/>
        <v/>
      </c>
    </row>
    <row r="2172" spans="1:21" x14ac:dyDescent="0.25">
      <c r="A2172" s="53">
        <f t="shared" si="102"/>
        <v>2171</v>
      </c>
      <c r="B2172" s="55"/>
      <c r="C2172" s="56"/>
      <c r="D2172" s="55"/>
      <c r="E2172" s="55"/>
      <c r="F2172" s="55"/>
      <c r="G2172" s="55"/>
      <c r="H2172" s="57"/>
      <c r="I2172" s="55"/>
      <c r="J2172" s="55"/>
      <c r="K2172" s="55"/>
      <c r="L2172" s="55"/>
      <c r="M2172" s="55"/>
      <c r="N2172" s="57"/>
      <c r="O2172" s="57" t="str">
        <f t="shared" si="100"/>
        <v/>
      </c>
      <c r="Q2172" s="38" t="s">
        <v>450</v>
      </c>
      <c r="R2172" s="38" t="str" cm="1">
        <f t="array" ref="R2172">_xlfn.XLOOKUP(Q2172,INDEX(Flettilisti,,1),INDEX(Flettilisti,,2),,0)</f>
        <v>Vantar flokkun</v>
      </c>
      <c r="S2172" s="38" t="str">
        <f>IF(ISBLANK(N2172),"",IF(N2172&lt;Gögn!$J$2,Gögn!$K$2,IF(N2172&gt;Gögn!$J$4,Gögn!$K$4,Gögn!$K$3)))</f>
        <v/>
      </c>
      <c r="T2172" s="49" t="str" cm="1">
        <f t="array" aca="1" ref="T2172" ca="1">IF(ISBLANK(B2172),"",IF(R2172="Styrkhæft",_xlfn.XLOOKUP(S2172,Vegalengdir[Texti],INDIRECT("Vegalengdir["&amp;'Upplýsingar um umsækjanda'!$B$10&amp;"]"),0%,0)))</f>
        <v/>
      </c>
      <c r="U2172" s="72" t="str">
        <f t="shared" si="101"/>
        <v/>
      </c>
    </row>
    <row r="2173" spans="1:21" x14ac:dyDescent="0.25">
      <c r="A2173" s="53">
        <f t="shared" si="102"/>
        <v>2172</v>
      </c>
      <c r="B2173" s="55"/>
      <c r="C2173" s="56"/>
      <c r="D2173" s="55"/>
      <c r="E2173" s="55"/>
      <c r="F2173" s="55"/>
      <c r="G2173" s="55"/>
      <c r="H2173" s="57"/>
      <c r="I2173" s="55"/>
      <c r="J2173" s="55"/>
      <c r="K2173" s="55"/>
      <c r="L2173" s="55"/>
      <c r="M2173" s="55"/>
      <c r="N2173" s="57"/>
      <c r="O2173" s="57" t="str">
        <f t="shared" si="100"/>
        <v/>
      </c>
      <c r="Q2173" s="38" t="s">
        <v>450</v>
      </c>
      <c r="R2173" s="38" t="str" cm="1">
        <f t="array" ref="R2173">_xlfn.XLOOKUP(Q2173,INDEX(Flettilisti,,1),INDEX(Flettilisti,,2),,0)</f>
        <v>Vantar flokkun</v>
      </c>
      <c r="S2173" s="38" t="str">
        <f>IF(ISBLANK(N2173),"",IF(N2173&lt;Gögn!$J$2,Gögn!$K$2,IF(N2173&gt;Gögn!$J$4,Gögn!$K$4,Gögn!$K$3)))</f>
        <v/>
      </c>
      <c r="T2173" s="49" t="str" cm="1">
        <f t="array" aca="1" ref="T2173" ca="1">IF(ISBLANK(B2173),"",IF(R2173="Styrkhæft",_xlfn.XLOOKUP(S2173,Vegalengdir[Texti],INDIRECT("Vegalengdir["&amp;'Upplýsingar um umsækjanda'!$B$10&amp;"]"),0%,0)))</f>
        <v/>
      </c>
      <c r="U2173" s="72" t="str">
        <f t="shared" si="101"/>
        <v/>
      </c>
    </row>
    <row r="2174" spans="1:21" x14ac:dyDescent="0.25">
      <c r="A2174" s="53">
        <f t="shared" si="102"/>
        <v>2173</v>
      </c>
      <c r="B2174" s="55"/>
      <c r="C2174" s="56"/>
      <c r="D2174" s="55"/>
      <c r="E2174" s="55"/>
      <c r="F2174" s="55"/>
      <c r="G2174" s="55"/>
      <c r="H2174" s="57"/>
      <c r="I2174" s="55"/>
      <c r="J2174" s="55"/>
      <c r="K2174" s="55"/>
      <c r="L2174" s="55"/>
      <c r="M2174" s="55"/>
      <c r="N2174" s="57"/>
      <c r="O2174" s="57" t="str">
        <f t="shared" si="100"/>
        <v/>
      </c>
      <c r="Q2174" s="38" t="s">
        <v>450</v>
      </c>
      <c r="R2174" s="38" t="str" cm="1">
        <f t="array" ref="R2174">_xlfn.XLOOKUP(Q2174,INDEX(Flettilisti,,1),INDEX(Flettilisti,,2),,0)</f>
        <v>Vantar flokkun</v>
      </c>
      <c r="S2174" s="38" t="str">
        <f>IF(ISBLANK(N2174),"",IF(N2174&lt;Gögn!$J$2,Gögn!$K$2,IF(N2174&gt;Gögn!$J$4,Gögn!$K$4,Gögn!$K$3)))</f>
        <v/>
      </c>
      <c r="T2174" s="49" t="str" cm="1">
        <f t="array" aca="1" ref="T2174" ca="1">IF(ISBLANK(B2174),"",IF(R2174="Styrkhæft",_xlfn.XLOOKUP(S2174,Vegalengdir[Texti],INDIRECT("Vegalengdir["&amp;'Upplýsingar um umsækjanda'!$B$10&amp;"]"),0%,0)))</f>
        <v/>
      </c>
      <c r="U2174" s="72" t="str">
        <f t="shared" si="101"/>
        <v/>
      </c>
    </row>
    <row r="2175" spans="1:21" x14ac:dyDescent="0.25">
      <c r="A2175" s="53">
        <f t="shared" si="102"/>
        <v>2174</v>
      </c>
      <c r="B2175" s="55"/>
      <c r="C2175" s="56"/>
      <c r="D2175" s="55"/>
      <c r="E2175" s="55"/>
      <c r="F2175" s="55"/>
      <c r="G2175" s="55"/>
      <c r="H2175" s="57"/>
      <c r="I2175" s="55"/>
      <c r="J2175" s="55"/>
      <c r="K2175" s="55"/>
      <c r="L2175" s="55"/>
      <c r="M2175" s="55"/>
      <c r="N2175" s="57"/>
      <c r="O2175" s="57" t="str">
        <f t="shared" si="100"/>
        <v/>
      </c>
      <c r="Q2175" s="38" t="s">
        <v>450</v>
      </c>
      <c r="R2175" s="38" t="str" cm="1">
        <f t="array" ref="R2175">_xlfn.XLOOKUP(Q2175,INDEX(Flettilisti,,1),INDEX(Flettilisti,,2),,0)</f>
        <v>Vantar flokkun</v>
      </c>
      <c r="S2175" s="38" t="str">
        <f>IF(ISBLANK(N2175),"",IF(N2175&lt;Gögn!$J$2,Gögn!$K$2,IF(N2175&gt;Gögn!$J$4,Gögn!$K$4,Gögn!$K$3)))</f>
        <v/>
      </c>
      <c r="T2175" s="49" t="str" cm="1">
        <f t="array" aca="1" ref="T2175" ca="1">IF(ISBLANK(B2175),"",IF(R2175="Styrkhæft",_xlfn.XLOOKUP(S2175,Vegalengdir[Texti],INDIRECT("Vegalengdir["&amp;'Upplýsingar um umsækjanda'!$B$10&amp;"]"),0%,0)))</f>
        <v/>
      </c>
      <c r="U2175" s="72" t="str">
        <f t="shared" si="101"/>
        <v/>
      </c>
    </row>
    <row r="2176" spans="1:21" x14ac:dyDescent="0.25">
      <c r="A2176" s="53">
        <f t="shared" si="102"/>
        <v>2175</v>
      </c>
      <c r="B2176" s="55"/>
      <c r="C2176" s="56"/>
      <c r="D2176" s="55"/>
      <c r="E2176" s="55"/>
      <c r="F2176" s="55"/>
      <c r="G2176" s="55"/>
      <c r="H2176" s="57"/>
      <c r="I2176" s="55"/>
      <c r="J2176" s="55"/>
      <c r="K2176" s="55"/>
      <c r="L2176" s="55"/>
      <c r="M2176" s="55"/>
      <c r="N2176" s="57"/>
      <c r="O2176" s="57" t="str">
        <f t="shared" si="100"/>
        <v/>
      </c>
      <c r="Q2176" s="38" t="s">
        <v>450</v>
      </c>
      <c r="R2176" s="38" t="str" cm="1">
        <f t="array" ref="R2176">_xlfn.XLOOKUP(Q2176,INDEX(Flettilisti,,1),INDEX(Flettilisti,,2),,0)</f>
        <v>Vantar flokkun</v>
      </c>
      <c r="S2176" s="38" t="str">
        <f>IF(ISBLANK(N2176),"",IF(N2176&lt;Gögn!$J$2,Gögn!$K$2,IF(N2176&gt;Gögn!$J$4,Gögn!$K$4,Gögn!$K$3)))</f>
        <v/>
      </c>
      <c r="T2176" s="49" t="str" cm="1">
        <f t="array" aca="1" ref="T2176" ca="1">IF(ISBLANK(B2176),"",IF(R2176="Styrkhæft",_xlfn.XLOOKUP(S2176,Vegalengdir[Texti],INDIRECT("Vegalengdir["&amp;'Upplýsingar um umsækjanda'!$B$10&amp;"]"),0%,0)))</f>
        <v/>
      </c>
      <c r="U2176" s="72" t="str">
        <f t="shared" si="101"/>
        <v/>
      </c>
    </row>
    <row r="2177" spans="1:21" x14ac:dyDescent="0.25">
      <c r="A2177" s="53">
        <f t="shared" si="102"/>
        <v>2176</v>
      </c>
      <c r="B2177" s="55"/>
      <c r="C2177" s="56"/>
      <c r="D2177" s="55"/>
      <c r="E2177" s="55"/>
      <c r="F2177" s="55"/>
      <c r="G2177" s="55"/>
      <c r="H2177" s="57"/>
      <c r="I2177" s="55"/>
      <c r="J2177" s="55"/>
      <c r="K2177" s="55"/>
      <c r="L2177" s="55"/>
      <c r="M2177" s="55"/>
      <c r="N2177" s="57"/>
      <c r="O2177" s="57" t="str">
        <f t="shared" si="100"/>
        <v/>
      </c>
      <c r="Q2177" s="38" t="s">
        <v>450</v>
      </c>
      <c r="R2177" s="38" t="str" cm="1">
        <f t="array" ref="R2177">_xlfn.XLOOKUP(Q2177,INDEX(Flettilisti,,1),INDEX(Flettilisti,,2),,0)</f>
        <v>Vantar flokkun</v>
      </c>
      <c r="S2177" s="38" t="str">
        <f>IF(ISBLANK(N2177),"",IF(N2177&lt;Gögn!$J$2,Gögn!$K$2,IF(N2177&gt;Gögn!$J$4,Gögn!$K$4,Gögn!$K$3)))</f>
        <v/>
      </c>
      <c r="T2177" s="49" t="str" cm="1">
        <f t="array" aca="1" ref="T2177" ca="1">IF(ISBLANK(B2177),"",IF(R2177="Styrkhæft",_xlfn.XLOOKUP(S2177,Vegalengdir[Texti],INDIRECT("Vegalengdir["&amp;'Upplýsingar um umsækjanda'!$B$10&amp;"]"),0%,0)))</f>
        <v/>
      </c>
      <c r="U2177" s="72" t="str">
        <f t="shared" si="101"/>
        <v/>
      </c>
    </row>
    <row r="2178" spans="1:21" x14ac:dyDescent="0.25">
      <c r="A2178" s="53">
        <f t="shared" si="102"/>
        <v>2177</v>
      </c>
      <c r="B2178" s="55"/>
      <c r="C2178" s="56"/>
      <c r="D2178" s="55"/>
      <c r="E2178" s="55"/>
      <c r="F2178" s="55"/>
      <c r="G2178" s="55"/>
      <c r="H2178" s="57"/>
      <c r="I2178" s="55"/>
      <c r="J2178" s="55"/>
      <c r="K2178" s="55"/>
      <c r="L2178" s="55"/>
      <c r="M2178" s="55"/>
      <c r="N2178" s="57"/>
      <c r="O2178" s="57" t="str">
        <f t="shared" si="100"/>
        <v/>
      </c>
      <c r="Q2178" s="38" t="s">
        <v>450</v>
      </c>
      <c r="R2178" s="38" t="str" cm="1">
        <f t="array" ref="R2178">_xlfn.XLOOKUP(Q2178,INDEX(Flettilisti,,1),INDEX(Flettilisti,,2),,0)</f>
        <v>Vantar flokkun</v>
      </c>
      <c r="S2178" s="38" t="str">
        <f>IF(ISBLANK(N2178),"",IF(N2178&lt;Gögn!$J$2,Gögn!$K$2,IF(N2178&gt;Gögn!$J$4,Gögn!$K$4,Gögn!$K$3)))</f>
        <v/>
      </c>
      <c r="T2178" s="49" t="str" cm="1">
        <f t="array" aca="1" ref="T2178" ca="1">IF(ISBLANK(B2178),"",IF(R2178="Styrkhæft",_xlfn.XLOOKUP(S2178,Vegalengdir[Texti],INDIRECT("Vegalengdir["&amp;'Upplýsingar um umsækjanda'!$B$10&amp;"]"),0%,0)))</f>
        <v/>
      </c>
      <c r="U2178" s="72" t="str">
        <f t="shared" si="101"/>
        <v/>
      </c>
    </row>
    <row r="2179" spans="1:21" x14ac:dyDescent="0.25">
      <c r="A2179" s="53">
        <f t="shared" si="102"/>
        <v>2178</v>
      </c>
      <c r="B2179" s="55"/>
      <c r="C2179" s="56"/>
      <c r="D2179" s="55"/>
      <c r="E2179" s="55"/>
      <c r="F2179" s="55"/>
      <c r="G2179" s="55"/>
      <c r="H2179" s="57"/>
      <c r="I2179" s="55"/>
      <c r="J2179" s="55"/>
      <c r="K2179" s="55"/>
      <c r="L2179" s="55"/>
      <c r="M2179" s="55"/>
      <c r="N2179" s="57"/>
      <c r="O2179" s="57" t="str">
        <f t="shared" ref="O2179:O2242" si="103">IFERROR(IF(ISBLANK(B2179),"",H2179/N2179),0)</f>
        <v/>
      </c>
      <c r="Q2179" s="38" t="s">
        <v>450</v>
      </c>
      <c r="R2179" s="38" t="str" cm="1">
        <f t="array" ref="R2179">_xlfn.XLOOKUP(Q2179,INDEX(Flettilisti,,1),INDEX(Flettilisti,,2),,0)</f>
        <v>Vantar flokkun</v>
      </c>
      <c r="S2179" s="38" t="str">
        <f>IF(ISBLANK(N2179),"",IF(N2179&lt;Gögn!$J$2,Gögn!$K$2,IF(N2179&gt;Gögn!$J$4,Gögn!$K$4,Gögn!$K$3)))</f>
        <v/>
      </c>
      <c r="T2179" s="49" t="str" cm="1">
        <f t="array" aca="1" ref="T2179" ca="1">IF(ISBLANK(B2179),"",IF(R2179="Styrkhæft",_xlfn.XLOOKUP(S2179,Vegalengdir[Texti],INDIRECT("Vegalengdir["&amp;'Upplýsingar um umsækjanda'!$B$10&amp;"]"),0%,0)))</f>
        <v/>
      </c>
      <c r="U2179" s="72" t="str">
        <f t="shared" ref="U2179:U2242" si="104">IF(ISBLANK(B2179),"",T2179*H2179)</f>
        <v/>
      </c>
    </row>
    <row r="2180" spans="1:21" x14ac:dyDescent="0.25">
      <c r="A2180" s="53">
        <f t="shared" si="102"/>
        <v>2179</v>
      </c>
      <c r="B2180" s="55"/>
      <c r="C2180" s="56"/>
      <c r="D2180" s="55"/>
      <c r="E2180" s="55"/>
      <c r="F2180" s="55"/>
      <c r="G2180" s="55"/>
      <c r="H2180" s="57"/>
      <c r="I2180" s="55"/>
      <c r="J2180" s="55"/>
      <c r="K2180" s="55"/>
      <c r="L2180" s="55"/>
      <c r="M2180" s="55"/>
      <c r="N2180" s="57"/>
      <c r="O2180" s="57" t="str">
        <f t="shared" si="103"/>
        <v/>
      </c>
      <c r="Q2180" s="38" t="s">
        <v>450</v>
      </c>
      <c r="R2180" s="38" t="str" cm="1">
        <f t="array" ref="R2180">_xlfn.XLOOKUP(Q2180,INDEX(Flettilisti,,1),INDEX(Flettilisti,,2),,0)</f>
        <v>Vantar flokkun</v>
      </c>
      <c r="S2180" s="38" t="str">
        <f>IF(ISBLANK(N2180),"",IF(N2180&lt;Gögn!$J$2,Gögn!$K$2,IF(N2180&gt;Gögn!$J$4,Gögn!$K$4,Gögn!$K$3)))</f>
        <v/>
      </c>
      <c r="T2180" s="49" t="str" cm="1">
        <f t="array" aca="1" ref="T2180" ca="1">IF(ISBLANK(B2180),"",IF(R2180="Styrkhæft",_xlfn.XLOOKUP(S2180,Vegalengdir[Texti],INDIRECT("Vegalengdir["&amp;'Upplýsingar um umsækjanda'!$B$10&amp;"]"),0%,0)))</f>
        <v/>
      </c>
      <c r="U2180" s="72" t="str">
        <f t="shared" si="104"/>
        <v/>
      </c>
    </row>
    <row r="2181" spans="1:21" x14ac:dyDescent="0.25">
      <c r="A2181" s="53">
        <f t="shared" si="102"/>
        <v>2180</v>
      </c>
      <c r="B2181" s="55"/>
      <c r="C2181" s="56"/>
      <c r="D2181" s="55"/>
      <c r="E2181" s="55"/>
      <c r="F2181" s="55"/>
      <c r="G2181" s="55"/>
      <c r="H2181" s="57"/>
      <c r="I2181" s="55"/>
      <c r="J2181" s="55"/>
      <c r="K2181" s="55"/>
      <c r="L2181" s="55"/>
      <c r="M2181" s="55"/>
      <c r="N2181" s="57"/>
      <c r="O2181" s="57" t="str">
        <f t="shared" si="103"/>
        <v/>
      </c>
      <c r="Q2181" s="38" t="s">
        <v>450</v>
      </c>
      <c r="R2181" s="38" t="str" cm="1">
        <f t="array" ref="R2181">_xlfn.XLOOKUP(Q2181,INDEX(Flettilisti,,1),INDEX(Flettilisti,,2),,0)</f>
        <v>Vantar flokkun</v>
      </c>
      <c r="S2181" s="38" t="str">
        <f>IF(ISBLANK(N2181),"",IF(N2181&lt;Gögn!$J$2,Gögn!$K$2,IF(N2181&gt;Gögn!$J$4,Gögn!$K$4,Gögn!$K$3)))</f>
        <v/>
      </c>
      <c r="T2181" s="49" t="str" cm="1">
        <f t="array" aca="1" ref="T2181" ca="1">IF(ISBLANK(B2181),"",IF(R2181="Styrkhæft",_xlfn.XLOOKUP(S2181,Vegalengdir[Texti],INDIRECT("Vegalengdir["&amp;'Upplýsingar um umsækjanda'!$B$10&amp;"]"),0%,0)))</f>
        <v/>
      </c>
      <c r="U2181" s="72" t="str">
        <f t="shared" si="104"/>
        <v/>
      </c>
    </row>
    <row r="2182" spans="1:21" x14ac:dyDescent="0.25">
      <c r="A2182" s="53">
        <f t="shared" si="102"/>
        <v>2181</v>
      </c>
      <c r="B2182" s="55"/>
      <c r="C2182" s="56"/>
      <c r="D2182" s="55"/>
      <c r="E2182" s="55"/>
      <c r="F2182" s="55"/>
      <c r="G2182" s="55"/>
      <c r="H2182" s="57"/>
      <c r="I2182" s="55"/>
      <c r="J2182" s="55"/>
      <c r="K2182" s="55"/>
      <c r="L2182" s="55"/>
      <c r="M2182" s="55"/>
      <c r="N2182" s="57"/>
      <c r="O2182" s="57" t="str">
        <f t="shared" si="103"/>
        <v/>
      </c>
      <c r="Q2182" s="38" t="s">
        <v>450</v>
      </c>
      <c r="R2182" s="38" t="str" cm="1">
        <f t="array" ref="R2182">_xlfn.XLOOKUP(Q2182,INDEX(Flettilisti,,1),INDEX(Flettilisti,,2),,0)</f>
        <v>Vantar flokkun</v>
      </c>
      <c r="S2182" s="38" t="str">
        <f>IF(ISBLANK(N2182),"",IF(N2182&lt;Gögn!$J$2,Gögn!$K$2,IF(N2182&gt;Gögn!$J$4,Gögn!$K$4,Gögn!$K$3)))</f>
        <v/>
      </c>
      <c r="T2182" s="49" t="str" cm="1">
        <f t="array" aca="1" ref="T2182" ca="1">IF(ISBLANK(B2182),"",IF(R2182="Styrkhæft",_xlfn.XLOOKUP(S2182,Vegalengdir[Texti],INDIRECT("Vegalengdir["&amp;'Upplýsingar um umsækjanda'!$B$10&amp;"]"),0%,0)))</f>
        <v/>
      </c>
      <c r="U2182" s="72" t="str">
        <f t="shared" si="104"/>
        <v/>
      </c>
    </row>
    <row r="2183" spans="1:21" x14ac:dyDescent="0.25">
      <c r="A2183" s="53">
        <f t="shared" si="102"/>
        <v>2182</v>
      </c>
      <c r="B2183" s="55"/>
      <c r="C2183" s="56"/>
      <c r="D2183" s="55"/>
      <c r="E2183" s="55"/>
      <c r="F2183" s="55"/>
      <c r="G2183" s="55"/>
      <c r="H2183" s="57"/>
      <c r="I2183" s="55"/>
      <c r="J2183" s="55"/>
      <c r="K2183" s="55"/>
      <c r="L2183" s="55"/>
      <c r="M2183" s="55"/>
      <c r="N2183" s="57"/>
      <c r="O2183" s="57" t="str">
        <f t="shared" si="103"/>
        <v/>
      </c>
      <c r="Q2183" s="38" t="s">
        <v>450</v>
      </c>
      <c r="R2183" s="38" t="str" cm="1">
        <f t="array" ref="R2183">_xlfn.XLOOKUP(Q2183,INDEX(Flettilisti,,1),INDEX(Flettilisti,,2),,0)</f>
        <v>Vantar flokkun</v>
      </c>
      <c r="S2183" s="38" t="str">
        <f>IF(ISBLANK(N2183),"",IF(N2183&lt;Gögn!$J$2,Gögn!$K$2,IF(N2183&gt;Gögn!$J$4,Gögn!$K$4,Gögn!$K$3)))</f>
        <v/>
      </c>
      <c r="T2183" s="49" t="str" cm="1">
        <f t="array" aca="1" ref="T2183" ca="1">IF(ISBLANK(B2183),"",IF(R2183="Styrkhæft",_xlfn.XLOOKUP(S2183,Vegalengdir[Texti],INDIRECT("Vegalengdir["&amp;'Upplýsingar um umsækjanda'!$B$10&amp;"]"),0%,0)))</f>
        <v/>
      </c>
      <c r="U2183" s="72" t="str">
        <f t="shared" si="104"/>
        <v/>
      </c>
    </row>
    <row r="2184" spans="1:21" x14ac:dyDescent="0.25">
      <c r="A2184" s="53">
        <f t="shared" si="102"/>
        <v>2183</v>
      </c>
      <c r="B2184" s="55"/>
      <c r="C2184" s="56"/>
      <c r="D2184" s="55"/>
      <c r="E2184" s="55"/>
      <c r="F2184" s="55"/>
      <c r="G2184" s="55"/>
      <c r="H2184" s="57"/>
      <c r="I2184" s="55"/>
      <c r="J2184" s="55"/>
      <c r="K2184" s="55"/>
      <c r="L2184" s="55"/>
      <c r="M2184" s="55"/>
      <c r="N2184" s="57"/>
      <c r="O2184" s="57" t="str">
        <f t="shared" si="103"/>
        <v/>
      </c>
      <c r="Q2184" s="38" t="s">
        <v>450</v>
      </c>
      <c r="R2184" s="38" t="str" cm="1">
        <f t="array" ref="R2184">_xlfn.XLOOKUP(Q2184,INDEX(Flettilisti,,1),INDEX(Flettilisti,,2),,0)</f>
        <v>Vantar flokkun</v>
      </c>
      <c r="S2184" s="38" t="str">
        <f>IF(ISBLANK(N2184),"",IF(N2184&lt;Gögn!$J$2,Gögn!$K$2,IF(N2184&gt;Gögn!$J$4,Gögn!$K$4,Gögn!$K$3)))</f>
        <v/>
      </c>
      <c r="T2184" s="49" t="str" cm="1">
        <f t="array" aca="1" ref="T2184" ca="1">IF(ISBLANK(B2184),"",IF(R2184="Styrkhæft",_xlfn.XLOOKUP(S2184,Vegalengdir[Texti],INDIRECT("Vegalengdir["&amp;'Upplýsingar um umsækjanda'!$B$10&amp;"]"),0%,0)))</f>
        <v/>
      </c>
      <c r="U2184" s="72" t="str">
        <f t="shared" si="104"/>
        <v/>
      </c>
    </row>
    <row r="2185" spans="1:21" x14ac:dyDescent="0.25">
      <c r="A2185" s="53">
        <f t="shared" si="102"/>
        <v>2184</v>
      </c>
      <c r="B2185" s="55"/>
      <c r="C2185" s="56"/>
      <c r="D2185" s="55"/>
      <c r="E2185" s="55"/>
      <c r="F2185" s="55"/>
      <c r="G2185" s="55"/>
      <c r="H2185" s="57"/>
      <c r="I2185" s="55"/>
      <c r="J2185" s="55"/>
      <c r="K2185" s="55"/>
      <c r="L2185" s="55"/>
      <c r="M2185" s="55"/>
      <c r="N2185" s="57"/>
      <c r="O2185" s="57" t="str">
        <f t="shared" si="103"/>
        <v/>
      </c>
      <c r="Q2185" s="38" t="s">
        <v>450</v>
      </c>
      <c r="R2185" s="38" t="str" cm="1">
        <f t="array" ref="R2185">_xlfn.XLOOKUP(Q2185,INDEX(Flettilisti,,1),INDEX(Flettilisti,,2),,0)</f>
        <v>Vantar flokkun</v>
      </c>
      <c r="S2185" s="38" t="str">
        <f>IF(ISBLANK(N2185),"",IF(N2185&lt;Gögn!$J$2,Gögn!$K$2,IF(N2185&gt;Gögn!$J$4,Gögn!$K$4,Gögn!$K$3)))</f>
        <v/>
      </c>
      <c r="T2185" s="49" t="str" cm="1">
        <f t="array" aca="1" ref="T2185" ca="1">IF(ISBLANK(B2185),"",IF(R2185="Styrkhæft",_xlfn.XLOOKUP(S2185,Vegalengdir[Texti],INDIRECT("Vegalengdir["&amp;'Upplýsingar um umsækjanda'!$B$10&amp;"]"),0%,0)))</f>
        <v/>
      </c>
      <c r="U2185" s="72" t="str">
        <f t="shared" si="104"/>
        <v/>
      </c>
    </row>
    <row r="2186" spans="1:21" x14ac:dyDescent="0.25">
      <c r="A2186" s="53">
        <f t="shared" si="102"/>
        <v>2185</v>
      </c>
      <c r="B2186" s="55"/>
      <c r="C2186" s="56"/>
      <c r="D2186" s="55"/>
      <c r="E2186" s="55"/>
      <c r="F2186" s="55"/>
      <c r="G2186" s="55"/>
      <c r="H2186" s="57"/>
      <c r="I2186" s="55"/>
      <c r="J2186" s="55"/>
      <c r="K2186" s="55"/>
      <c r="L2186" s="55"/>
      <c r="M2186" s="55"/>
      <c r="N2186" s="57"/>
      <c r="O2186" s="57" t="str">
        <f t="shared" si="103"/>
        <v/>
      </c>
      <c r="Q2186" s="38" t="s">
        <v>450</v>
      </c>
      <c r="R2186" s="38" t="str" cm="1">
        <f t="array" ref="R2186">_xlfn.XLOOKUP(Q2186,INDEX(Flettilisti,,1),INDEX(Flettilisti,,2),,0)</f>
        <v>Vantar flokkun</v>
      </c>
      <c r="S2186" s="38" t="str">
        <f>IF(ISBLANK(N2186),"",IF(N2186&lt;Gögn!$J$2,Gögn!$K$2,IF(N2186&gt;Gögn!$J$4,Gögn!$K$4,Gögn!$K$3)))</f>
        <v/>
      </c>
      <c r="T2186" s="49" t="str" cm="1">
        <f t="array" aca="1" ref="T2186" ca="1">IF(ISBLANK(B2186),"",IF(R2186="Styrkhæft",_xlfn.XLOOKUP(S2186,Vegalengdir[Texti],INDIRECT("Vegalengdir["&amp;'Upplýsingar um umsækjanda'!$B$10&amp;"]"),0%,0)))</f>
        <v/>
      </c>
      <c r="U2186" s="72" t="str">
        <f t="shared" si="104"/>
        <v/>
      </c>
    </row>
    <row r="2187" spans="1:21" x14ac:dyDescent="0.25">
      <c r="A2187" s="53">
        <f t="shared" si="102"/>
        <v>2186</v>
      </c>
      <c r="B2187" s="55"/>
      <c r="C2187" s="56"/>
      <c r="D2187" s="55"/>
      <c r="E2187" s="55"/>
      <c r="F2187" s="55"/>
      <c r="G2187" s="55"/>
      <c r="H2187" s="57"/>
      <c r="I2187" s="55"/>
      <c r="J2187" s="55"/>
      <c r="K2187" s="55"/>
      <c r="L2187" s="55"/>
      <c r="M2187" s="55"/>
      <c r="N2187" s="57"/>
      <c r="O2187" s="57" t="str">
        <f t="shared" si="103"/>
        <v/>
      </c>
      <c r="Q2187" s="38" t="s">
        <v>450</v>
      </c>
      <c r="R2187" s="38" t="str" cm="1">
        <f t="array" ref="R2187">_xlfn.XLOOKUP(Q2187,INDEX(Flettilisti,,1),INDEX(Flettilisti,,2),,0)</f>
        <v>Vantar flokkun</v>
      </c>
      <c r="S2187" s="38" t="str">
        <f>IF(ISBLANK(N2187),"",IF(N2187&lt;Gögn!$J$2,Gögn!$K$2,IF(N2187&gt;Gögn!$J$4,Gögn!$K$4,Gögn!$K$3)))</f>
        <v/>
      </c>
      <c r="T2187" s="49" t="str" cm="1">
        <f t="array" aca="1" ref="T2187" ca="1">IF(ISBLANK(B2187),"",IF(R2187="Styrkhæft",_xlfn.XLOOKUP(S2187,Vegalengdir[Texti],INDIRECT("Vegalengdir["&amp;'Upplýsingar um umsækjanda'!$B$10&amp;"]"),0%,0)))</f>
        <v/>
      </c>
      <c r="U2187" s="72" t="str">
        <f t="shared" si="104"/>
        <v/>
      </c>
    </row>
    <row r="2188" spans="1:21" x14ac:dyDescent="0.25">
      <c r="A2188" s="53">
        <f t="shared" si="102"/>
        <v>2187</v>
      </c>
      <c r="B2188" s="55"/>
      <c r="C2188" s="56"/>
      <c r="D2188" s="55"/>
      <c r="E2188" s="55"/>
      <c r="F2188" s="55"/>
      <c r="G2188" s="55"/>
      <c r="H2188" s="57"/>
      <c r="I2188" s="55"/>
      <c r="J2188" s="55"/>
      <c r="K2188" s="55"/>
      <c r="L2188" s="55"/>
      <c r="M2188" s="55"/>
      <c r="N2188" s="57"/>
      <c r="O2188" s="57" t="str">
        <f t="shared" si="103"/>
        <v/>
      </c>
      <c r="Q2188" s="38" t="s">
        <v>450</v>
      </c>
      <c r="R2188" s="38" t="str" cm="1">
        <f t="array" ref="R2188">_xlfn.XLOOKUP(Q2188,INDEX(Flettilisti,,1),INDEX(Flettilisti,,2),,0)</f>
        <v>Vantar flokkun</v>
      </c>
      <c r="S2188" s="38" t="str">
        <f>IF(ISBLANK(N2188),"",IF(N2188&lt;Gögn!$J$2,Gögn!$K$2,IF(N2188&gt;Gögn!$J$4,Gögn!$K$4,Gögn!$K$3)))</f>
        <v/>
      </c>
      <c r="T2188" s="49" t="str" cm="1">
        <f t="array" aca="1" ref="T2188" ca="1">IF(ISBLANK(B2188),"",IF(R2188="Styrkhæft",_xlfn.XLOOKUP(S2188,Vegalengdir[Texti],INDIRECT("Vegalengdir["&amp;'Upplýsingar um umsækjanda'!$B$10&amp;"]"),0%,0)))</f>
        <v/>
      </c>
      <c r="U2188" s="72" t="str">
        <f t="shared" si="104"/>
        <v/>
      </c>
    </row>
    <row r="2189" spans="1:21" x14ac:dyDescent="0.25">
      <c r="A2189" s="53">
        <f t="shared" si="102"/>
        <v>2188</v>
      </c>
      <c r="B2189" s="55"/>
      <c r="C2189" s="56"/>
      <c r="D2189" s="55"/>
      <c r="E2189" s="55"/>
      <c r="F2189" s="55"/>
      <c r="G2189" s="55"/>
      <c r="H2189" s="57"/>
      <c r="I2189" s="55"/>
      <c r="J2189" s="55"/>
      <c r="K2189" s="55"/>
      <c r="L2189" s="55"/>
      <c r="M2189" s="55"/>
      <c r="N2189" s="57"/>
      <c r="O2189" s="57" t="str">
        <f t="shared" si="103"/>
        <v/>
      </c>
      <c r="Q2189" s="38" t="s">
        <v>450</v>
      </c>
      <c r="R2189" s="38" t="str" cm="1">
        <f t="array" ref="R2189">_xlfn.XLOOKUP(Q2189,INDEX(Flettilisti,,1),INDEX(Flettilisti,,2),,0)</f>
        <v>Vantar flokkun</v>
      </c>
      <c r="S2189" s="38" t="str">
        <f>IF(ISBLANK(N2189),"",IF(N2189&lt;Gögn!$J$2,Gögn!$K$2,IF(N2189&gt;Gögn!$J$4,Gögn!$K$4,Gögn!$K$3)))</f>
        <v/>
      </c>
      <c r="T2189" s="49" t="str" cm="1">
        <f t="array" aca="1" ref="T2189" ca="1">IF(ISBLANK(B2189),"",IF(R2189="Styrkhæft",_xlfn.XLOOKUP(S2189,Vegalengdir[Texti],INDIRECT("Vegalengdir["&amp;'Upplýsingar um umsækjanda'!$B$10&amp;"]"),0%,0)))</f>
        <v/>
      </c>
      <c r="U2189" s="72" t="str">
        <f t="shared" si="104"/>
        <v/>
      </c>
    </row>
    <row r="2190" spans="1:21" x14ac:dyDescent="0.25">
      <c r="A2190" s="53">
        <f t="shared" si="102"/>
        <v>2189</v>
      </c>
      <c r="B2190" s="55"/>
      <c r="C2190" s="56"/>
      <c r="D2190" s="55"/>
      <c r="E2190" s="55"/>
      <c r="F2190" s="55"/>
      <c r="G2190" s="55"/>
      <c r="H2190" s="57"/>
      <c r="I2190" s="55"/>
      <c r="J2190" s="55"/>
      <c r="K2190" s="55"/>
      <c r="L2190" s="55"/>
      <c r="M2190" s="55"/>
      <c r="N2190" s="57"/>
      <c r="O2190" s="57" t="str">
        <f t="shared" si="103"/>
        <v/>
      </c>
      <c r="Q2190" s="38" t="s">
        <v>450</v>
      </c>
      <c r="R2190" s="38" t="str" cm="1">
        <f t="array" ref="R2190">_xlfn.XLOOKUP(Q2190,INDEX(Flettilisti,,1),INDEX(Flettilisti,,2),,0)</f>
        <v>Vantar flokkun</v>
      </c>
      <c r="S2190" s="38" t="str">
        <f>IF(ISBLANK(N2190),"",IF(N2190&lt;Gögn!$J$2,Gögn!$K$2,IF(N2190&gt;Gögn!$J$4,Gögn!$K$4,Gögn!$K$3)))</f>
        <v/>
      </c>
      <c r="T2190" s="49" t="str" cm="1">
        <f t="array" aca="1" ref="T2190" ca="1">IF(ISBLANK(B2190),"",IF(R2190="Styrkhæft",_xlfn.XLOOKUP(S2190,Vegalengdir[Texti],INDIRECT("Vegalengdir["&amp;'Upplýsingar um umsækjanda'!$B$10&amp;"]"),0%,0)))</f>
        <v/>
      </c>
      <c r="U2190" s="72" t="str">
        <f t="shared" si="104"/>
        <v/>
      </c>
    </row>
    <row r="2191" spans="1:21" x14ac:dyDescent="0.25">
      <c r="A2191" s="53">
        <f t="shared" si="102"/>
        <v>2190</v>
      </c>
      <c r="B2191" s="55"/>
      <c r="C2191" s="56"/>
      <c r="D2191" s="55"/>
      <c r="E2191" s="55"/>
      <c r="F2191" s="55"/>
      <c r="G2191" s="55"/>
      <c r="H2191" s="57"/>
      <c r="I2191" s="55"/>
      <c r="J2191" s="55"/>
      <c r="K2191" s="55"/>
      <c r="L2191" s="55"/>
      <c r="M2191" s="55"/>
      <c r="N2191" s="57"/>
      <c r="O2191" s="57" t="str">
        <f t="shared" si="103"/>
        <v/>
      </c>
      <c r="Q2191" s="38" t="s">
        <v>450</v>
      </c>
      <c r="R2191" s="38" t="str" cm="1">
        <f t="array" ref="R2191">_xlfn.XLOOKUP(Q2191,INDEX(Flettilisti,,1),INDEX(Flettilisti,,2),,0)</f>
        <v>Vantar flokkun</v>
      </c>
      <c r="S2191" s="38" t="str">
        <f>IF(ISBLANK(N2191),"",IF(N2191&lt;Gögn!$J$2,Gögn!$K$2,IF(N2191&gt;Gögn!$J$4,Gögn!$K$4,Gögn!$K$3)))</f>
        <v/>
      </c>
      <c r="T2191" s="49" t="str" cm="1">
        <f t="array" aca="1" ref="T2191" ca="1">IF(ISBLANK(B2191),"",IF(R2191="Styrkhæft",_xlfn.XLOOKUP(S2191,Vegalengdir[Texti],INDIRECT("Vegalengdir["&amp;'Upplýsingar um umsækjanda'!$B$10&amp;"]"),0%,0)))</f>
        <v/>
      </c>
      <c r="U2191" s="72" t="str">
        <f t="shared" si="104"/>
        <v/>
      </c>
    </row>
    <row r="2192" spans="1:21" x14ac:dyDescent="0.25">
      <c r="A2192" s="53">
        <f t="shared" si="102"/>
        <v>2191</v>
      </c>
      <c r="B2192" s="55"/>
      <c r="C2192" s="56"/>
      <c r="D2192" s="55"/>
      <c r="E2192" s="55"/>
      <c r="F2192" s="55"/>
      <c r="G2192" s="55"/>
      <c r="H2192" s="57"/>
      <c r="I2192" s="55"/>
      <c r="J2192" s="55"/>
      <c r="K2192" s="55"/>
      <c r="L2192" s="55"/>
      <c r="M2192" s="55"/>
      <c r="N2192" s="57"/>
      <c r="O2192" s="57" t="str">
        <f t="shared" si="103"/>
        <v/>
      </c>
      <c r="Q2192" s="38" t="s">
        <v>450</v>
      </c>
      <c r="R2192" s="38" t="str" cm="1">
        <f t="array" ref="R2192">_xlfn.XLOOKUP(Q2192,INDEX(Flettilisti,,1),INDEX(Flettilisti,,2),,0)</f>
        <v>Vantar flokkun</v>
      </c>
      <c r="S2192" s="38" t="str">
        <f>IF(ISBLANK(N2192),"",IF(N2192&lt;Gögn!$J$2,Gögn!$K$2,IF(N2192&gt;Gögn!$J$4,Gögn!$K$4,Gögn!$K$3)))</f>
        <v/>
      </c>
      <c r="T2192" s="49" t="str" cm="1">
        <f t="array" aca="1" ref="T2192" ca="1">IF(ISBLANK(B2192),"",IF(R2192="Styrkhæft",_xlfn.XLOOKUP(S2192,Vegalengdir[Texti],INDIRECT("Vegalengdir["&amp;'Upplýsingar um umsækjanda'!$B$10&amp;"]"),0%,0)))</f>
        <v/>
      </c>
      <c r="U2192" s="72" t="str">
        <f t="shared" si="104"/>
        <v/>
      </c>
    </row>
    <row r="2193" spans="1:21" x14ac:dyDescent="0.25">
      <c r="A2193" s="53">
        <f t="shared" si="102"/>
        <v>2192</v>
      </c>
      <c r="B2193" s="55"/>
      <c r="C2193" s="56"/>
      <c r="D2193" s="55"/>
      <c r="E2193" s="55"/>
      <c r="F2193" s="55"/>
      <c r="G2193" s="55"/>
      <c r="H2193" s="57"/>
      <c r="I2193" s="55"/>
      <c r="J2193" s="55"/>
      <c r="K2193" s="55"/>
      <c r="L2193" s="55"/>
      <c r="M2193" s="55"/>
      <c r="N2193" s="57"/>
      <c r="O2193" s="57" t="str">
        <f t="shared" si="103"/>
        <v/>
      </c>
      <c r="Q2193" s="38" t="s">
        <v>450</v>
      </c>
      <c r="R2193" s="38" t="str" cm="1">
        <f t="array" ref="R2193">_xlfn.XLOOKUP(Q2193,INDEX(Flettilisti,,1),INDEX(Flettilisti,,2),,0)</f>
        <v>Vantar flokkun</v>
      </c>
      <c r="S2193" s="38" t="str">
        <f>IF(ISBLANK(N2193),"",IF(N2193&lt;Gögn!$J$2,Gögn!$K$2,IF(N2193&gt;Gögn!$J$4,Gögn!$K$4,Gögn!$K$3)))</f>
        <v/>
      </c>
      <c r="T2193" s="49" t="str" cm="1">
        <f t="array" aca="1" ref="T2193" ca="1">IF(ISBLANK(B2193),"",IF(R2193="Styrkhæft",_xlfn.XLOOKUP(S2193,Vegalengdir[Texti],INDIRECT("Vegalengdir["&amp;'Upplýsingar um umsækjanda'!$B$10&amp;"]"),0%,0)))</f>
        <v/>
      </c>
      <c r="U2193" s="72" t="str">
        <f t="shared" si="104"/>
        <v/>
      </c>
    </row>
    <row r="2194" spans="1:21" x14ac:dyDescent="0.25">
      <c r="A2194" s="53">
        <f t="shared" si="102"/>
        <v>2193</v>
      </c>
      <c r="B2194" s="55"/>
      <c r="C2194" s="56"/>
      <c r="D2194" s="55"/>
      <c r="E2194" s="55"/>
      <c r="F2194" s="55"/>
      <c r="G2194" s="55"/>
      <c r="H2194" s="57"/>
      <c r="I2194" s="55"/>
      <c r="J2194" s="55"/>
      <c r="K2194" s="55"/>
      <c r="L2194" s="55"/>
      <c r="M2194" s="55"/>
      <c r="N2194" s="57"/>
      <c r="O2194" s="57" t="str">
        <f t="shared" si="103"/>
        <v/>
      </c>
      <c r="Q2194" s="38" t="s">
        <v>450</v>
      </c>
      <c r="R2194" s="38" t="str" cm="1">
        <f t="array" ref="R2194">_xlfn.XLOOKUP(Q2194,INDEX(Flettilisti,,1),INDEX(Flettilisti,,2),,0)</f>
        <v>Vantar flokkun</v>
      </c>
      <c r="S2194" s="38" t="str">
        <f>IF(ISBLANK(N2194),"",IF(N2194&lt;Gögn!$J$2,Gögn!$K$2,IF(N2194&gt;Gögn!$J$4,Gögn!$K$4,Gögn!$K$3)))</f>
        <v/>
      </c>
      <c r="T2194" s="49" t="str" cm="1">
        <f t="array" aca="1" ref="T2194" ca="1">IF(ISBLANK(B2194),"",IF(R2194="Styrkhæft",_xlfn.XLOOKUP(S2194,Vegalengdir[Texti],INDIRECT("Vegalengdir["&amp;'Upplýsingar um umsækjanda'!$B$10&amp;"]"),0%,0)))</f>
        <v/>
      </c>
      <c r="U2194" s="72" t="str">
        <f t="shared" si="104"/>
        <v/>
      </c>
    </row>
    <row r="2195" spans="1:21" x14ac:dyDescent="0.25">
      <c r="A2195" s="53">
        <f t="shared" si="102"/>
        <v>2194</v>
      </c>
      <c r="B2195" s="55"/>
      <c r="C2195" s="56"/>
      <c r="D2195" s="55"/>
      <c r="E2195" s="55"/>
      <c r="F2195" s="55"/>
      <c r="G2195" s="55"/>
      <c r="H2195" s="57"/>
      <c r="I2195" s="55"/>
      <c r="J2195" s="55"/>
      <c r="K2195" s="55"/>
      <c r="L2195" s="55"/>
      <c r="M2195" s="55"/>
      <c r="N2195" s="57"/>
      <c r="O2195" s="57" t="str">
        <f t="shared" si="103"/>
        <v/>
      </c>
      <c r="Q2195" s="38" t="s">
        <v>450</v>
      </c>
      <c r="R2195" s="38" t="str" cm="1">
        <f t="array" ref="R2195">_xlfn.XLOOKUP(Q2195,INDEX(Flettilisti,,1),INDEX(Flettilisti,,2),,0)</f>
        <v>Vantar flokkun</v>
      </c>
      <c r="S2195" s="38" t="str">
        <f>IF(ISBLANK(N2195),"",IF(N2195&lt;Gögn!$J$2,Gögn!$K$2,IF(N2195&gt;Gögn!$J$4,Gögn!$K$4,Gögn!$K$3)))</f>
        <v/>
      </c>
      <c r="T2195" s="49" t="str" cm="1">
        <f t="array" aca="1" ref="T2195" ca="1">IF(ISBLANK(B2195),"",IF(R2195="Styrkhæft",_xlfn.XLOOKUP(S2195,Vegalengdir[Texti],INDIRECT("Vegalengdir["&amp;'Upplýsingar um umsækjanda'!$B$10&amp;"]"),0%,0)))</f>
        <v/>
      </c>
      <c r="U2195" s="72" t="str">
        <f t="shared" si="104"/>
        <v/>
      </c>
    </row>
    <row r="2196" spans="1:21" x14ac:dyDescent="0.25">
      <c r="A2196" s="53">
        <f t="shared" si="102"/>
        <v>2195</v>
      </c>
      <c r="B2196" s="55"/>
      <c r="C2196" s="56"/>
      <c r="D2196" s="55"/>
      <c r="E2196" s="55"/>
      <c r="F2196" s="55"/>
      <c r="G2196" s="55"/>
      <c r="H2196" s="57"/>
      <c r="I2196" s="55"/>
      <c r="J2196" s="55"/>
      <c r="K2196" s="55"/>
      <c r="L2196" s="55"/>
      <c r="M2196" s="55"/>
      <c r="N2196" s="57"/>
      <c r="O2196" s="57" t="str">
        <f t="shared" si="103"/>
        <v/>
      </c>
      <c r="Q2196" s="38" t="s">
        <v>450</v>
      </c>
      <c r="R2196" s="38" t="str" cm="1">
        <f t="array" ref="R2196">_xlfn.XLOOKUP(Q2196,INDEX(Flettilisti,,1),INDEX(Flettilisti,,2),,0)</f>
        <v>Vantar flokkun</v>
      </c>
      <c r="S2196" s="38" t="str">
        <f>IF(ISBLANK(N2196),"",IF(N2196&lt;Gögn!$J$2,Gögn!$K$2,IF(N2196&gt;Gögn!$J$4,Gögn!$K$4,Gögn!$K$3)))</f>
        <v/>
      </c>
      <c r="T2196" s="49" t="str" cm="1">
        <f t="array" aca="1" ref="T2196" ca="1">IF(ISBLANK(B2196),"",IF(R2196="Styrkhæft",_xlfn.XLOOKUP(S2196,Vegalengdir[Texti],INDIRECT("Vegalengdir["&amp;'Upplýsingar um umsækjanda'!$B$10&amp;"]"),0%,0)))</f>
        <v/>
      </c>
      <c r="U2196" s="72" t="str">
        <f t="shared" si="104"/>
        <v/>
      </c>
    </row>
    <row r="2197" spans="1:21" x14ac:dyDescent="0.25">
      <c r="A2197" s="53">
        <f t="shared" si="102"/>
        <v>2196</v>
      </c>
      <c r="B2197" s="55"/>
      <c r="C2197" s="56"/>
      <c r="D2197" s="55"/>
      <c r="E2197" s="55"/>
      <c r="F2197" s="55"/>
      <c r="G2197" s="55"/>
      <c r="H2197" s="57"/>
      <c r="I2197" s="55"/>
      <c r="J2197" s="55"/>
      <c r="K2197" s="55"/>
      <c r="L2197" s="55"/>
      <c r="M2197" s="55"/>
      <c r="N2197" s="57"/>
      <c r="O2197" s="57" t="str">
        <f t="shared" si="103"/>
        <v/>
      </c>
      <c r="Q2197" s="38" t="s">
        <v>450</v>
      </c>
      <c r="R2197" s="38" t="str" cm="1">
        <f t="array" ref="R2197">_xlfn.XLOOKUP(Q2197,INDEX(Flettilisti,,1),INDEX(Flettilisti,,2),,0)</f>
        <v>Vantar flokkun</v>
      </c>
      <c r="S2197" s="38" t="str">
        <f>IF(ISBLANK(N2197),"",IF(N2197&lt;Gögn!$J$2,Gögn!$K$2,IF(N2197&gt;Gögn!$J$4,Gögn!$K$4,Gögn!$K$3)))</f>
        <v/>
      </c>
      <c r="T2197" s="49" t="str" cm="1">
        <f t="array" aca="1" ref="T2197" ca="1">IF(ISBLANK(B2197),"",IF(R2197="Styrkhæft",_xlfn.XLOOKUP(S2197,Vegalengdir[Texti],INDIRECT("Vegalengdir["&amp;'Upplýsingar um umsækjanda'!$B$10&amp;"]"),0%,0)))</f>
        <v/>
      </c>
      <c r="U2197" s="72" t="str">
        <f t="shared" si="104"/>
        <v/>
      </c>
    </row>
    <row r="2198" spans="1:21" x14ac:dyDescent="0.25">
      <c r="A2198" s="53">
        <f t="shared" si="102"/>
        <v>2197</v>
      </c>
      <c r="B2198" s="55"/>
      <c r="C2198" s="56"/>
      <c r="D2198" s="55"/>
      <c r="E2198" s="55"/>
      <c r="F2198" s="55"/>
      <c r="G2198" s="55"/>
      <c r="H2198" s="57"/>
      <c r="I2198" s="55"/>
      <c r="J2198" s="55"/>
      <c r="K2198" s="55"/>
      <c r="L2198" s="55"/>
      <c r="M2198" s="55"/>
      <c r="N2198" s="57"/>
      <c r="O2198" s="57" t="str">
        <f t="shared" si="103"/>
        <v/>
      </c>
      <c r="Q2198" s="38" t="s">
        <v>450</v>
      </c>
      <c r="R2198" s="38" t="str" cm="1">
        <f t="array" ref="R2198">_xlfn.XLOOKUP(Q2198,INDEX(Flettilisti,,1),INDEX(Flettilisti,,2),,0)</f>
        <v>Vantar flokkun</v>
      </c>
      <c r="S2198" s="38" t="str">
        <f>IF(ISBLANK(N2198),"",IF(N2198&lt;Gögn!$J$2,Gögn!$K$2,IF(N2198&gt;Gögn!$J$4,Gögn!$K$4,Gögn!$K$3)))</f>
        <v/>
      </c>
      <c r="T2198" s="49" t="str" cm="1">
        <f t="array" aca="1" ref="T2198" ca="1">IF(ISBLANK(B2198),"",IF(R2198="Styrkhæft",_xlfn.XLOOKUP(S2198,Vegalengdir[Texti],INDIRECT("Vegalengdir["&amp;'Upplýsingar um umsækjanda'!$B$10&amp;"]"),0%,0)))</f>
        <v/>
      </c>
      <c r="U2198" s="72" t="str">
        <f t="shared" si="104"/>
        <v/>
      </c>
    </row>
    <row r="2199" spans="1:21" x14ac:dyDescent="0.25">
      <c r="A2199" s="53">
        <f t="shared" si="102"/>
        <v>2198</v>
      </c>
      <c r="B2199" s="55"/>
      <c r="C2199" s="56"/>
      <c r="D2199" s="55"/>
      <c r="E2199" s="55"/>
      <c r="F2199" s="55"/>
      <c r="G2199" s="55"/>
      <c r="H2199" s="57"/>
      <c r="I2199" s="55"/>
      <c r="J2199" s="55"/>
      <c r="K2199" s="55"/>
      <c r="L2199" s="55"/>
      <c r="M2199" s="55"/>
      <c r="N2199" s="57"/>
      <c r="O2199" s="57" t="str">
        <f t="shared" si="103"/>
        <v/>
      </c>
      <c r="Q2199" s="38" t="s">
        <v>450</v>
      </c>
      <c r="R2199" s="38" t="str" cm="1">
        <f t="array" ref="R2199">_xlfn.XLOOKUP(Q2199,INDEX(Flettilisti,,1),INDEX(Flettilisti,,2),,0)</f>
        <v>Vantar flokkun</v>
      </c>
      <c r="S2199" s="38" t="str">
        <f>IF(ISBLANK(N2199),"",IF(N2199&lt;Gögn!$J$2,Gögn!$K$2,IF(N2199&gt;Gögn!$J$4,Gögn!$K$4,Gögn!$K$3)))</f>
        <v/>
      </c>
      <c r="T2199" s="49" t="str" cm="1">
        <f t="array" aca="1" ref="T2199" ca="1">IF(ISBLANK(B2199),"",IF(R2199="Styrkhæft",_xlfn.XLOOKUP(S2199,Vegalengdir[Texti],INDIRECT("Vegalengdir["&amp;'Upplýsingar um umsækjanda'!$B$10&amp;"]"),0%,0)))</f>
        <v/>
      </c>
      <c r="U2199" s="72" t="str">
        <f t="shared" si="104"/>
        <v/>
      </c>
    </row>
    <row r="2200" spans="1:21" x14ac:dyDescent="0.25">
      <c r="A2200" s="53">
        <f t="shared" si="102"/>
        <v>2199</v>
      </c>
      <c r="B2200" s="55"/>
      <c r="C2200" s="56"/>
      <c r="D2200" s="55"/>
      <c r="E2200" s="55"/>
      <c r="F2200" s="55"/>
      <c r="G2200" s="55"/>
      <c r="H2200" s="57"/>
      <c r="I2200" s="55"/>
      <c r="J2200" s="55"/>
      <c r="K2200" s="55"/>
      <c r="L2200" s="55"/>
      <c r="M2200" s="55"/>
      <c r="N2200" s="57"/>
      <c r="O2200" s="57" t="str">
        <f t="shared" si="103"/>
        <v/>
      </c>
      <c r="Q2200" s="38" t="s">
        <v>450</v>
      </c>
      <c r="R2200" s="38" t="str" cm="1">
        <f t="array" ref="R2200">_xlfn.XLOOKUP(Q2200,INDEX(Flettilisti,,1),INDEX(Flettilisti,,2),,0)</f>
        <v>Vantar flokkun</v>
      </c>
      <c r="S2200" s="38" t="str">
        <f>IF(ISBLANK(N2200),"",IF(N2200&lt;Gögn!$J$2,Gögn!$K$2,IF(N2200&gt;Gögn!$J$4,Gögn!$K$4,Gögn!$K$3)))</f>
        <v/>
      </c>
      <c r="T2200" s="49" t="str" cm="1">
        <f t="array" aca="1" ref="T2200" ca="1">IF(ISBLANK(B2200),"",IF(R2200="Styrkhæft",_xlfn.XLOOKUP(S2200,Vegalengdir[Texti],INDIRECT("Vegalengdir["&amp;'Upplýsingar um umsækjanda'!$B$10&amp;"]"),0%,0)))</f>
        <v/>
      </c>
      <c r="U2200" s="72" t="str">
        <f t="shared" si="104"/>
        <v/>
      </c>
    </row>
    <row r="2201" spans="1:21" x14ac:dyDescent="0.25">
      <c r="A2201" s="53">
        <f t="shared" si="102"/>
        <v>2200</v>
      </c>
      <c r="B2201" s="55"/>
      <c r="C2201" s="56"/>
      <c r="D2201" s="55"/>
      <c r="E2201" s="55"/>
      <c r="F2201" s="55"/>
      <c r="G2201" s="55"/>
      <c r="H2201" s="57"/>
      <c r="I2201" s="55"/>
      <c r="J2201" s="55"/>
      <c r="K2201" s="55"/>
      <c r="L2201" s="55"/>
      <c r="M2201" s="55"/>
      <c r="N2201" s="57"/>
      <c r="O2201" s="57" t="str">
        <f t="shared" si="103"/>
        <v/>
      </c>
      <c r="Q2201" s="38" t="s">
        <v>450</v>
      </c>
      <c r="R2201" s="38" t="str" cm="1">
        <f t="array" ref="R2201">_xlfn.XLOOKUP(Q2201,INDEX(Flettilisti,,1),INDEX(Flettilisti,,2),,0)</f>
        <v>Vantar flokkun</v>
      </c>
      <c r="S2201" s="38" t="str">
        <f>IF(ISBLANK(N2201),"",IF(N2201&lt;Gögn!$J$2,Gögn!$K$2,IF(N2201&gt;Gögn!$J$4,Gögn!$K$4,Gögn!$K$3)))</f>
        <v/>
      </c>
      <c r="T2201" s="49" t="str" cm="1">
        <f t="array" aca="1" ref="T2201" ca="1">IF(ISBLANK(B2201),"",IF(R2201="Styrkhæft",_xlfn.XLOOKUP(S2201,Vegalengdir[Texti],INDIRECT("Vegalengdir["&amp;'Upplýsingar um umsækjanda'!$B$10&amp;"]"),0%,0)))</f>
        <v/>
      </c>
      <c r="U2201" s="72" t="str">
        <f t="shared" si="104"/>
        <v/>
      </c>
    </row>
    <row r="2202" spans="1:21" x14ac:dyDescent="0.25">
      <c r="A2202" s="53">
        <f t="shared" si="102"/>
        <v>2201</v>
      </c>
      <c r="B2202" s="55"/>
      <c r="C2202" s="56"/>
      <c r="D2202" s="55"/>
      <c r="E2202" s="55"/>
      <c r="F2202" s="55"/>
      <c r="G2202" s="55"/>
      <c r="H2202" s="57"/>
      <c r="I2202" s="55"/>
      <c r="J2202" s="55"/>
      <c r="K2202" s="55"/>
      <c r="L2202" s="55"/>
      <c r="M2202" s="55"/>
      <c r="N2202" s="57"/>
      <c r="O2202" s="57" t="str">
        <f t="shared" si="103"/>
        <v/>
      </c>
      <c r="Q2202" s="38" t="s">
        <v>450</v>
      </c>
      <c r="R2202" s="38" t="str" cm="1">
        <f t="array" ref="R2202">_xlfn.XLOOKUP(Q2202,INDEX(Flettilisti,,1),INDEX(Flettilisti,,2),,0)</f>
        <v>Vantar flokkun</v>
      </c>
      <c r="S2202" s="38" t="str">
        <f>IF(ISBLANK(N2202),"",IF(N2202&lt;Gögn!$J$2,Gögn!$K$2,IF(N2202&gt;Gögn!$J$4,Gögn!$K$4,Gögn!$K$3)))</f>
        <v/>
      </c>
      <c r="T2202" s="49" t="str" cm="1">
        <f t="array" aca="1" ref="T2202" ca="1">IF(ISBLANK(B2202),"",IF(R2202="Styrkhæft",_xlfn.XLOOKUP(S2202,Vegalengdir[Texti],INDIRECT("Vegalengdir["&amp;'Upplýsingar um umsækjanda'!$B$10&amp;"]"),0%,0)))</f>
        <v/>
      </c>
      <c r="U2202" s="72" t="str">
        <f t="shared" si="104"/>
        <v/>
      </c>
    </row>
    <row r="2203" spans="1:21" x14ac:dyDescent="0.25">
      <c r="A2203" s="53">
        <f t="shared" si="102"/>
        <v>2202</v>
      </c>
      <c r="B2203" s="55"/>
      <c r="C2203" s="56"/>
      <c r="D2203" s="55"/>
      <c r="E2203" s="55"/>
      <c r="F2203" s="55"/>
      <c r="G2203" s="55"/>
      <c r="H2203" s="57"/>
      <c r="I2203" s="55"/>
      <c r="J2203" s="55"/>
      <c r="K2203" s="55"/>
      <c r="L2203" s="55"/>
      <c r="M2203" s="55"/>
      <c r="N2203" s="57"/>
      <c r="O2203" s="57" t="str">
        <f t="shared" si="103"/>
        <v/>
      </c>
      <c r="Q2203" s="38" t="s">
        <v>450</v>
      </c>
      <c r="R2203" s="38" t="str" cm="1">
        <f t="array" ref="R2203">_xlfn.XLOOKUP(Q2203,INDEX(Flettilisti,,1),INDEX(Flettilisti,,2),,0)</f>
        <v>Vantar flokkun</v>
      </c>
      <c r="S2203" s="38" t="str">
        <f>IF(ISBLANK(N2203),"",IF(N2203&lt;Gögn!$J$2,Gögn!$K$2,IF(N2203&gt;Gögn!$J$4,Gögn!$K$4,Gögn!$K$3)))</f>
        <v/>
      </c>
      <c r="T2203" s="49" t="str" cm="1">
        <f t="array" aca="1" ref="T2203" ca="1">IF(ISBLANK(B2203),"",IF(R2203="Styrkhæft",_xlfn.XLOOKUP(S2203,Vegalengdir[Texti],INDIRECT("Vegalengdir["&amp;'Upplýsingar um umsækjanda'!$B$10&amp;"]"),0%,0)))</f>
        <v/>
      </c>
      <c r="U2203" s="72" t="str">
        <f t="shared" si="104"/>
        <v/>
      </c>
    </row>
    <row r="2204" spans="1:21" x14ac:dyDescent="0.25">
      <c r="A2204" s="53">
        <f t="shared" si="102"/>
        <v>2203</v>
      </c>
      <c r="B2204" s="55"/>
      <c r="C2204" s="56"/>
      <c r="D2204" s="55"/>
      <c r="E2204" s="55"/>
      <c r="F2204" s="55"/>
      <c r="G2204" s="55"/>
      <c r="H2204" s="57"/>
      <c r="I2204" s="55"/>
      <c r="J2204" s="55"/>
      <c r="K2204" s="55"/>
      <c r="L2204" s="55"/>
      <c r="M2204" s="55"/>
      <c r="N2204" s="57"/>
      <c r="O2204" s="57" t="str">
        <f t="shared" si="103"/>
        <v/>
      </c>
      <c r="Q2204" s="38" t="s">
        <v>450</v>
      </c>
      <c r="R2204" s="38" t="str" cm="1">
        <f t="array" ref="R2204">_xlfn.XLOOKUP(Q2204,INDEX(Flettilisti,,1),INDEX(Flettilisti,,2),,0)</f>
        <v>Vantar flokkun</v>
      </c>
      <c r="S2204" s="38" t="str">
        <f>IF(ISBLANK(N2204),"",IF(N2204&lt;Gögn!$J$2,Gögn!$K$2,IF(N2204&gt;Gögn!$J$4,Gögn!$K$4,Gögn!$K$3)))</f>
        <v/>
      </c>
      <c r="T2204" s="49" t="str" cm="1">
        <f t="array" aca="1" ref="T2204" ca="1">IF(ISBLANK(B2204),"",IF(R2204="Styrkhæft",_xlfn.XLOOKUP(S2204,Vegalengdir[Texti],INDIRECT("Vegalengdir["&amp;'Upplýsingar um umsækjanda'!$B$10&amp;"]"),0%,0)))</f>
        <v/>
      </c>
      <c r="U2204" s="72" t="str">
        <f t="shared" si="104"/>
        <v/>
      </c>
    </row>
    <row r="2205" spans="1:21" x14ac:dyDescent="0.25">
      <c r="A2205" s="53">
        <f t="shared" si="102"/>
        <v>2204</v>
      </c>
      <c r="B2205" s="55"/>
      <c r="C2205" s="56"/>
      <c r="D2205" s="55"/>
      <c r="E2205" s="55"/>
      <c r="F2205" s="55"/>
      <c r="G2205" s="55"/>
      <c r="H2205" s="57"/>
      <c r="I2205" s="55"/>
      <c r="J2205" s="55"/>
      <c r="K2205" s="55"/>
      <c r="L2205" s="55"/>
      <c r="M2205" s="55"/>
      <c r="N2205" s="57"/>
      <c r="O2205" s="57" t="str">
        <f t="shared" si="103"/>
        <v/>
      </c>
      <c r="Q2205" s="38" t="s">
        <v>450</v>
      </c>
      <c r="R2205" s="38" t="str" cm="1">
        <f t="array" ref="R2205">_xlfn.XLOOKUP(Q2205,INDEX(Flettilisti,,1),INDEX(Flettilisti,,2),,0)</f>
        <v>Vantar flokkun</v>
      </c>
      <c r="S2205" s="38" t="str">
        <f>IF(ISBLANK(N2205),"",IF(N2205&lt;Gögn!$J$2,Gögn!$K$2,IF(N2205&gt;Gögn!$J$4,Gögn!$K$4,Gögn!$K$3)))</f>
        <v/>
      </c>
      <c r="T2205" s="49" t="str" cm="1">
        <f t="array" aca="1" ref="T2205" ca="1">IF(ISBLANK(B2205),"",IF(R2205="Styrkhæft",_xlfn.XLOOKUP(S2205,Vegalengdir[Texti],INDIRECT("Vegalengdir["&amp;'Upplýsingar um umsækjanda'!$B$10&amp;"]"),0%,0)))</f>
        <v/>
      </c>
      <c r="U2205" s="72" t="str">
        <f t="shared" si="104"/>
        <v/>
      </c>
    </row>
    <row r="2206" spans="1:21" x14ac:dyDescent="0.25">
      <c r="A2206" s="53">
        <f t="shared" si="102"/>
        <v>2205</v>
      </c>
      <c r="B2206" s="55"/>
      <c r="C2206" s="56"/>
      <c r="D2206" s="55"/>
      <c r="E2206" s="55"/>
      <c r="F2206" s="55"/>
      <c r="G2206" s="55"/>
      <c r="H2206" s="57"/>
      <c r="I2206" s="55"/>
      <c r="J2206" s="55"/>
      <c r="K2206" s="55"/>
      <c r="L2206" s="55"/>
      <c r="M2206" s="55"/>
      <c r="N2206" s="57"/>
      <c r="O2206" s="57" t="str">
        <f t="shared" si="103"/>
        <v/>
      </c>
      <c r="Q2206" s="38" t="s">
        <v>450</v>
      </c>
      <c r="R2206" s="38" t="str" cm="1">
        <f t="array" ref="R2206">_xlfn.XLOOKUP(Q2206,INDEX(Flettilisti,,1),INDEX(Flettilisti,,2),,0)</f>
        <v>Vantar flokkun</v>
      </c>
      <c r="S2206" s="38" t="str">
        <f>IF(ISBLANK(N2206),"",IF(N2206&lt;Gögn!$J$2,Gögn!$K$2,IF(N2206&gt;Gögn!$J$4,Gögn!$K$4,Gögn!$K$3)))</f>
        <v/>
      </c>
      <c r="T2206" s="49" t="str" cm="1">
        <f t="array" aca="1" ref="T2206" ca="1">IF(ISBLANK(B2206),"",IF(R2206="Styrkhæft",_xlfn.XLOOKUP(S2206,Vegalengdir[Texti],INDIRECT("Vegalengdir["&amp;'Upplýsingar um umsækjanda'!$B$10&amp;"]"),0%,0)))</f>
        <v/>
      </c>
      <c r="U2206" s="72" t="str">
        <f t="shared" si="104"/>
        <v/>
      </c>
    </row>
    <row r="2207" spans="1:21" x14ac:dyDescent="0.25">
      <c r="A2207" s="53">
        <f t="shared" si="102"/>
        <v>2206</v>
      </c>
      <c r="B2207" s="55"/>
      <c r="C2207" s="56"/>
      <c r="D2207" s="55"/>
      <c r="E2207" s="55"/>
      <c r="F2207" s="55"/>
      <c r="G2207" s="55"/>
      <c r="H2207" s="57"/>
      <c r="I2207" s="55"/>
      <c r="J2207" s="55"/>
      <c r="K2207" s="55"/>
      <c r="L2207" s="55"/>
      <c r="M2207" s="55"/>
      <c r="N2207" s="57"/>
      <c r="O2207" s="57" t="str">
        <f t="shared" si="103"/>
        <v/>
      </c>
      <c r="Q2207" s="38" t="s">
        <v>450</v>
      </c>
      <c r="R2207" s="38" t="str" cm="1">
        <f t="array" ref="R2207">_xlfn.XLOOKUP(Q2207,INDEX(Flettilisti,,1),INDEX(Flettilisti,,2),,0)</f>
        <v>Vantar flokkun</v>
      </c>
      <c r="S2207" s="38" t="str">
        <f>IF(ISBLANK(N2207),"",IF(N2207&lt;Gögn!$J$2,Gögn!$K$2,IF(N2207&gt;Gögn!$J$4,Gögn!$K$4,Gögn!$K$3)))</f>
        <v/>
      </c>
      <c r="T2207" s="49" t="str" cm="1">
        <f t="array" aca="1" ref="T2207" ca="1">IF(ISBLANK(B2207),"",IF(R2207="Styrkhæft",_xlfn.XLOOKUP(S2207,Vegalengdir[Texti],INDIRECT("Vegalengdir["&amp;'Upplýsingar um umsækjanda'!$B$10&amp;"]"),0%,0)))</f>
        <v/>
      </c>
      <c r="U2207" s="72" t="str">
        <f t="shared" si="104"/>
        <v/>
      </c>
    </row>
    <row r="2208" spans="1:21" x14ac:dyDescent="0.25">
      <c r="A2208" s="53">
        <f t="shared" si="102"/>
        <v>2207</v>
      </c>
      <c r="B2208" s="55"/>
      <c r="C2208" s="56"/>
      <c r="D2208" s="55"/>
      <c r="E2208" s="55"/>
      <c r="F2208" s="55"/>
      <c r="G2208" s="55"/>
      <c r="H2208" s="57"/>
      <c r="I2208" s="55"/>
      <c r="J2208" s="55"/>
      <c r="K2208" s="55"/>
      <c r="L2208" s="55"/>
      <c r="M2208" s="55"/>
      <c r="N2208" s="57"/>
      <c r="O2208" s="57" t="str">
        <f t="shared" si="103"/>
        <v/>
      </c>
      <c r="Q2208" s="38" t="s">
        <v>450</v>
      </c>
      <c r="R2208" s="38" t="str" cm="1">
        <f t="array" ref="R2208">_xlfn.XLOOKUP(Q2208,INDEX(Flettilisti,,1),INDEX(Flettilisti,,2),,0)</f>
        <v>Vantar flokkun</v>
      </c>
      <c r="S2208" s="38" t="str">
        <f>IF(ISBLANK(N2208),"",IF(N2208&lt;Gögn!$J$2,Gögn!$K$2,IF(N2208&gt;Gögn!$J$4,Gögn!$K$4,Gögn!$K$3)))</f>
        <v/>
      </c>
      <c r="T2208" s="49" t="str" cm="1">
        <f t="array" aca="1" ref="T2208" ca="1">IF(ISBLANK(B2208),"",IF(R2208="Styrkhæft",_xlfn.XLOOKUP(S2208,Vegalengdir[Texti],INDIRECT("Vegalengdir["&amp;'Upplýsingar um umsækjanda'!$B$10&amp;"]"),0%,0)))</f>
        <v/>
      </c>
      <c r="U2208" s="72" t="str">
        <f t="shared" si="104"/>
        <v/>
      </c>
    </row>
    <row r="2209" spans="1:21" x14ac:dyDescent="0.25">
      <c r="A2209" s="53">
        <f t="shared" si="102"/>
        <v>2208</v>
      </c>
      <c r="B2209" s="55"/>
      <c r="C2209" s="56"/>
      <c r="D2209" s="55"/>
      <c r="E2209" s="55"/>
      <c r="F2209" s="55"/>
      <c r="G2209" s="55"/>
      <c r="H2209" s="57"/>
      <c r="I2209" s="55"/>
      <c r="J2209" s="55"/>
      <c r="K2209" s="55"/>
      <c r="L2209" s="55"/>
      <c r="M2209" s="55"/>
      <c r="N2209" s="57"/>
      <c r="O2209" s="57" t="str">
        <f t="shared" si="103"/>
        <v/>
      </c>
      <c r="Q2209" s="38" t="s">
        <v>450</v>
      </c>
      <c r="R2209" s="38" t="str" cm="1">
        <f t="array" ref="R2209">_xlfn.XLOOKUP(Q2209,INDEX(Flettilisti,,1),INDEX(Flettilisti,,2),,0)</f>
        <v>Vantar flokkun</v>
      </c>
      <c r="S2209" s="38" t="str">
        <f>IF(ISBLANK(N2209),"",IF(N2209&lt;Gögn!$J$2,Gögn!$K$2,IF(N2209&gt;Gögn!$J$4,Gögn!$K$4,Gögn!$K$3)))</f>
        <v/>
      </c>
      <c r="T2209" s="49" t="str" cm="1">
        <f t="array" aca="1" ref="T2209" ca="1">IF(ISBLANK(B2209),"",IF(R2209="Styrkhæft",_xlfn.XLOOKUP(S2209,Vegalengdir[Texti],INDIRECT("Vegalengdir["&amp;'Upplýsingar um umsækjanda'!$B$10&amp;"]"),0%,0)))</f>
        <v/>
      </c>
      <c r="U2209" s="72" t="str">
        <f t="shared" si="104"/>
        <v/>
      </c>
    </row>
    <row r="2210" spans="1:21" x14ac:dyDescent="0.25">
      <c r="A2210" s="53">
        <f t="shared" si="102"/>
        <v>2209</v>
      </c>
      <c r="B2210" s="55"/>
      <c r="C2210" s="56"/>
      <c r="D2210" s="55"/>
      <c r="E2210" s="55"/>
      <c r="F2210" s="55"/>
      <c r="G2210" s="55"/>
      <c r="H2210" s="57"/>
      <c r="I2210" s="55"/>
      <c r="J2210" s="55"/>
      <c r="K2210" s="55"/>
      <c r="L2210" s="55"/>
      <c r="M2210" s="55"/>
      <c r="N2210" s="57"/>
      <c r="O2210" s="57" t="str">
        <f t="shared" si="103"/>
        <v/>
      </c>
      <c r="Q2210" s="38" t="s">
        <v>450</v>
      </c>
      <c r="R2210" s="38" t="str" cm="1">
        <f t="array" ref="R2210">_xlfn.XLOOKUP(Q2210,INDEX(Flettilisti,,1),INDEX(Flettilisti,,2),,0)</f>
        <v>Vantar flokkun</v>
      </c>
      <c r="S2210" s="38" t="str">
        <f>IF(ISBLANK(N2210),"",IF(N2210&lt;Gögn!$J$2,Gögn!$K$2,IF(N2210&gt;Gögn!$J$4,Gögn!$K$4,Gögn!$K$3)))</f>
        <v/>
      </c>
      <c r="T2210" s="49" t="str" cm="1">
        <f t="array" aca="1" ref="T2210" ca="1">IF(ISBLANK(B2210),"",IF(R2210="Styrkhæft",_xlfn.XLOOKUP(S2210,Vegalengdir[Texti],INDIRECT("Vegalengdir["&amp;'Upplýsingar um umsækjanda'!$B$10&amp;"]"),0%,0)))</f>
        <v/>
      </c>
      <c r="U2210" s="72" t="str">
        <f t="shared" si="104"/>
        <v/>
      </c>
    </row>
    <row r="2211" spans="1:21" x14ac:dyDescent="0.25">
      <c r="A2211" s="53">
        <f t="shared" si="102"/>
        <v>2210</v>
      </c>
      <c r="B2211" s="55"/>
      <c r="C2211" s="56"/>
      <c r="D2211" s="55"/>
      <c r="E2211" s="55"/>
      <c r="F2211" s="55"/>
      <c r="G2211" s="55"/>
      <c r="H2211" s="57"/>
      <c r="I2211" s="55"/>
      <c r="J2211" s="55"/>
      <c r="K2211" s="55"/>
      <c r="L2211" s="55"/>
      <c r="M2211" s="55"/>
      <c r="N2211" s="57"/>
      <c r="O2211" s="57" t="str">
        <f t="shared" si="103"/>
        <v/>
      </c>
      <c r="Q2211" s="38" t="s">
        <v>450</v>
      </c>
      <c r="R2211" s="38" t="str" cm="1">
        <f t="array" ref="R2211">_xlfn.XLOOKUP(Q2211,INDEX(Flettilisti,,1),INDEX(Flettilisti,,2),,0)</f>
        <v>Vantar flokkun</v>
      </c>
      <c r="S2211" s="38" t="str">
        <f>IF(ISBLANK(N2211),"",IF(N2211&lt;Gögn!$J$2,Gögn!$K$2,IF(N2211&gt;Gögn!$J$4,Gögn!$K$4,Gögn!$K$3)))</f>
        <v/>
      </c>
      <c r="T2211" s="49" t="str" cm="1">
        <f t="array" aca="1" ref="T2211" ca="1">IF(ISBLANK(B2211),"",IF(R2211="Styrkhæft",_xlfn.XLOOKUP(S2211,Vegalengdir[Texti],INDIRECT("Vegalengdir["&amp;'Upplýsingar um umsækjanda'!$B$10&amp;"]"),0%,0)))</f>
        <v/>
      </c>
      <c r="U2211" s="72" t="str">
        <f t="shared" si="104"/>
        <v/>
      </c>
    </row>
    <row r="2212" spans="1:21" x14ac:dyDescent="0.25">
      <c r="A2212" s="53">
        <f t="shared" si="102"/>
        <v>2211</v>
      </c>
      <c r="B2212" s="55"/>
      <c r="C2212" s="56"/>
      <c r="D2212" s="55"/>
      <c r="E2212" s="55"/>
      <c r="F2212" s="55"/>
      <c r="G2212" s="55"/>
      <c r="H2212" s="57"/>
      <c r="I2212" s="55"/>
      <c r="J2212" s="55"/>
      <c r="K2212" s="55"/>
      <c r="L2212" s="55"/>
      <c r="M2212" s="55"/>
      <c r="N2212" s="57"/>
      <c r="O2212" s="57" t="str">
        <f t="shared" si="103"/>
        <v/>
      </c>
      <c r="Q2212" s="38" t="s">
        <v>450</v>
      </c>
      <c r="R2212" s="38" t="str" cm="1">
        <f t="array" ref="R2212">_xlfn.XLOOKUP(Q2212,INDEX(Flettilisti,,1),INDEX(Flettilisti,,2),,0)</f>
        <v>Vantar flokkun</v>
      </c>
      <c r="S2212" s="38" t="str">
        <f>IF(ISBLANK(N2212),"",IF(N2212&lt;Gögn!$J$2,Gögn!$K$2,IF(N2212&gt;Gögn!$J$4,Gögn!$K$4,Gögn!$K$3)))</f>
        <v/>
      </c>
      <c r="T2212" s="49" t="str" cm="1">
        <f t="array" aca="1" ref="T2212" ca="1">IF(ISBLANK(B2212),"",IF(R2212="Styrkhæft",_xlfn.XLOOKUP(S2212,Vegalengdir[Texti],INDIRECT("Vegalengdir["&amp;'Upplýsingar um umsækjanda'!$B$10&amp;"]"),0%,0)))</f>
        <v/>
      </c>
      <c r="U2212" s="72" t="str">
        <f t="shared" si="104"/>
        <v/>
      </c>
    </row>
    <row r="2213" spans="1:21" x14ac:dyDescent="0.25">
      <c r="A2213" s="53">
        <f t="shared" si="102"/>
        <v>2212</v>
      </c>
      <c r="B2213" s="55"/>
      <c r="C2213" s="56"/>
      <c r="D2213" s="55"/>
      <c r="E2213" s="55"/>
      <c r="F2213" s="55"/>
      <c r="G2213" s="55"/>
      <c r="H2213" s="57"/>
      <c r="I2213" s="55"/>
      <c r="J2213" s="55"/>
      <c r="K2213" s="55"/>
      <c r="L2213" s="55"/>
      <c r="M2213" s="55"/>
      <c r="N2213" s="57"/>
      <c r="O2213" s="57" t="str">
        <f t="shared" si="103"/>
        <v/>
      </c>
      <c r="Q2213" s="38" t="s">
        <v>450</v>
      </c>
      <c r="R2213" s="38" t="str" cm="1">
        <f t="array" ref="R2213">_xlfn.XLOOKUP(Q2213,INDEX(Flettilisti,,1),INDEX(Flettilisti,,2),,0)</f>
        <v>Vantar flokkun</v>
      </c>
      <c r="S2213" s="38" t="str">
        <f>IF(ISBLANK(N2213),"",IF(N2213&lt;Gögn!$J$2,Gögn!$K$2,IF(N2213&gt;Gögn!$J$4,Gögn!$K$4,Gögn!$K$3)))</f>
        <v/>
      </c>
      <c r="T2213" s="49" t="str" cm="1">
        <f t="array" aca="1" ref="T2213" ca="1">IF(ISBLANK(B2213),"",IF(R2213="Styrkhæft",_xlfn.XLOOKUP(S2213,Vegalengdir[Texti],INDIRECT("Vegalengdir["&amp;'Upplýsingar um umsækjanda'!$B$10&amp;"]"),0%,0)))</f>
        <v/>
      </c>
      <c r="U2213" s="72" t="str">
        <f t="shared" si="104"/>
        <v/>
      </c>
    </row>
    <row r="2214" spans="1:21" x14ac:dyDescent="0.25">
      <c r="A2214" s="53">
        <f t="shared" si="102"/>
        <v>2213</v>
      </c>
      <c r="B2214" s="55"/>
      <c r="C2214" s="56"/>
      <c r="D2214" s="55"/>
      <c r="E2214" s="55"/>
      <c r="F2214" s="55"/>
      <c r="G2214" s="55"/>
      <c r="H2214" s="57"/>
      <c r="I2214" s="55"/>
      <c r="J2214" s="55"/>
      <c r="K2214" s="55"/>
      <c r="L2214" s="55"/>
      <c r="M2214" s="55"/>
      <c r="N2214" s="57"/>
      <c r="O2214" s="57" t="str">
        <f t="shared" si="103"/>
        <v/>
      </c>
      <c r="Q2214" s="38" t="s">
        <v>450</v>
      </c>
      <c r="R2214" s="38" t="str" cm="1">
        <f t="array" ref="R2214">_xlfn.XLOOKUP(Q2214,INDEX(Flettilisti,,1),INDEX(Flettilisti,,2),,0)</f>
        <v>Vantar flokkun</v>
      </c>
      <c r="S2214" s="38" t="str">
        <f>IF(ISBLANK(N2214),"",IF(N2214&lt;Gögn!$J$2,Gögn!$K$2,IF(N2214&gt;Gögn!$J$4,Gögn!$K$4,Gögn!$K$3)))</f>
        <v/>
      </c>
      <c r="T2214" s="49" t="str" cm="1">
        <f t="array" aca="1" ref="T2214" ca="1">IF(ISBLANK(B2214),"",IF(R2214="Styrkhæft",_xlfn.XLOOKUP(S2214,Vegalengdir[Texti],INDIRECT("Vegalengdir["&amp;'Upplýsingar um umsækjanda'!$B$10&amp;"]"),0%,0)))</f>
        <v/>
      </c>
      <c r="U2214" s="72" t="str">
        <f t="shared" si="104"/>
        <v/>
      </c>
    </row>
    <row r="2215" spans="1:21" x14ac:dyDescent="0.25">
      <c r="A2215" s="53">
        <f t="shared" si="102"/>
        <v>2214</v>
      </c>
      <c r="B2215" s="55"/>
      <c r="C2215" s="56"/>
      <c r="D2215" s="55"/>
      <c r="E2215" s="55"/>
      <c r="F2215" s="55"/>
      <c r="G2215" s="55"/>
      <c r="H2215" s="57"/>
      <c r="I2215" s="55"/>
      <c r="J2215" s="55"/>
      <c r="K2215" s="55"/>
      <c r="L2215" s="55"/>
      <c r="M2215" s="55"/>
      <c r="N2215" s="57"/>
      <c r="O2215" s="57" t="str">
        <f t="shared" si="103"/>
        <v/>
      </c>
      <c r="Q2215" s="38" t="s">
        <v>450</v>
      </c>
      <c r="R2215" s="38" t="str" cm="1">
        <f t="array" ref="R2215">_xlfn.XLOOKUP(Q2215,INDEX(Flettilisti,,1),INDEX(Flettilisti,,2),,0)</f>
        <v>Vantar flokkun</v>
      </c>
      <c r="S2215" s="38" t="str">
        <f>IF(ISBLANK(N2215),"",IF(N2215&lt;Gögn!$J$2,Gögn!$K$2,IF(N2215&gt;Gögn!$J$4,Gögn!$K$4,Gögn!$K$3)))</f>
        <v/>
      </c>
      <c r="T2215" s="49" t="str" cm="1">
        <f t="array" aca="1" ref="T2215" ca="1">IF(ISBLANK(B2215),"",IF(R2215="Styrkhæft",_xlfn.XLOOKUP(S2215,Vegalengdir[Texti],INDIRECT("Vegalengdir["&amp;'Upplýsingar um umsækjanda'!$B$10&amp;"]"),0%,0)))</f>
        <v/>
      </c>
      <c r="U2215" s="72" t="str">
        <f t="shared" si="104"/>
        <v/>
      </c>
    </row>
    <row r="2216" spans="1:21" x14ac:dyDescent="0.25">
      <c r="A2216" s="53">
        <f t="shared" si="102"/>
        <v>2215</v>
      </c>
      <c r="B2216" s="55"/>
      <c r="C2216" s="56"/>
      <c r="D2216" s="55"/>
      <c r="E2216" s="55"/>
      <c r="F2216" s="55"/>
      <c r="G2216" s="55"/>
      <c r="H2216" s="57"/>
      <c r="I2216" s="55"/>
      <c r="J2216" s="55"/>
      <c r="K2216" s="55"/>
      <c r="L2216" s="55"/>
      <c r="M2216" s="55"/>
      <c r="N2216" s="57"/>
      <c r="O2216" s="57" t="str">
        <f t="shared" si="103"/>
        <v/>
      </c>
      <c r="Q2216" s="38" t="s">
        <v>450</v>
      </c>
      <c r="R2216" s="38" t="str" cm="1">
        <f t="array" ref="R2216">_xlfn.XLOOKUP(Q2216,INDEX(Flettilisti,,1),INDEX(Flettilisti,,2),,0)</f>
        <v>Vantar flokkun</v>
      </c>
      <c r="S2216" s="38" t="str">
        <f>IF(ISBLANK(N2216),"",IF(N2216&lt;Gögn!$J$2,Gögn!$K$2,IF(N2216&gt;Gögn!$J$4,Gögn!$K$4,Gögn!$K$3)))</f>
        <v/>
      </c>
      <c r="T2216" s="49" t="str" cm="1">
        <f t="array" aca="1" ref="T2216" ca="1">IF(ISBLANK(B2216),"",IF(R2216="Styrkhæft",_xlfn.XLOOKUP(S2216,Vegalengdir[Texti],INDIRECT("Vegalengdir["&amp;'Upplýsingar um umsækjanda'!$B$10&amp;"]"),0%,0)))</f>
        <v/>
      </c>
      <c r="U2216" s="72" t="str">
        <f t="shared" si="104"/>
        <v/>
      </c>
    </row>
    <row r="2217" spans="1:21" x14ac:dyDescent="0.25">
      <c r="A2217" s="53">
        <f t="shared" si="102"/>
        <v>2216</v>
      </c>
      <c r="B2217" s="55"/>
      <c r="C2217" s="56"/>
      <c r="D2217" s="55"/>
      <c r="E2217" s="55"/>
      <c r="F2217" s="55"/>
      <c r="G2217" s="55"/>
      <c r="H2217" s="57"/>
      <c r="I2217" s="55"/>
      <c r="J2217" s="55"/>
      <c r="K2217" s="55"/>
      <c r="L2217" s="55"/>
      <c r="M2217" s="55"/>
      <c r="N2217" s="57"/>
      <c r="O2217" s="57" t="str">
        <f t="shared" si="103"/>
        <v/>
      </c>
      <c r="Q2217" s="38" t="s">
        <v>450</v>
      </c>
      <c r="R2217" s="38" t="str" cm="1">
        <f t="array" ref="R2217">_xlfn.XLOOKUP(Q2217,INDEX(Flettilisti,,1),INDEX(Flettilisti,,2),,0)</f>
        <v>Vantar flokkun</v>
      </c>
      <c r="S2217" s="38" t="str">
        <f>IF(ISBLANK(N2217),"",IF(N2217&lt;Gögn!$J$2,Gögn!$K$2,IF(N2217&gt;Gögn!$J$4,Gögn!$K$4,Gögn!$K$3)))</f>
        <v/>
      </c>
      <c r="T2217" s="49" t="str" cm="1">
        <f t="array" aca="1" ref="T2217" ca="1">IF(ISBLANK(B2217),"",IF(R2217="Styrkhæft",_xlfn.XLOOKUP(S2217,Vegalengdir[Texti],INDIRECT("Vegalengdir["&amp;'Upplýsingar um umsækjanda'!$B$10&amp;"]"),0%,0)))</f>
        <v/>
      </c>
      <c r="U2217" s="72" t="str">
        <f t="shared" si="104"/>
        <v/>
      </c>
    </row>
    <row r="2218" spans="1:21" x14ac:dyDescent="0.25">
      <c r="A2218" s="53">
        <f t="shared" si="102"/>
        <v>2217</v>
      </c>
      <c r="B2218" s="55"/>
      <c r="C2218" s="56"/>
      <c r="D2218" s="55"/>
      <c r="E2218" s="55"/>
      <c r="F2218" s="55"/>
      <c r="G2218" s="55"/>
      <c r="H2218" s="57"/>
      <c r="I2218" s="55"/>
      <c r="J2218" s="55"/>
      <c r="K2218" s="55"/>
      <c r="L2218" s="55"/>
      <c r="M2218" s="55"/>
      <c r="N2218" s="57"/>
      <c r="O2218" s="57" t="str">
        <f t="shared" si="103"/>
        <v/>
      </c>
      <c r="Q2218" s="38" t="s">
        <v>450</v>
      </c>
      <c r="R2218" s="38" t="str" cm="1">
        <f t="array" ref="R2218">_xlfn.XLOOKUP(Q2218,INDEX(Flettilisti,,1),INDEX(Flettilisti,,2),,0)</f>
        <v>Vantar flokkun</v>
      </c>
      <c r="S2218" s="38" t="str">
        <f>IF(ISBLANK(N2218),"",IF(N2218&lt;Gögn!$J$2,Gögn!$K$2,IF(N2218&gt;Gögn!$J$4,Gögn!$K$4,Gögn!$K$3)))</f>
        <v/>
      </c>
      <c r="T2218" s="49" t="str" cm="1">
        <f t="array" aca="1" ref="T2218" ca="1">IF(ISBLANK(B2218),"",IF(R2218="Styrkhæft",_xlfn.XLOOKUP(S2218,Vegalengdir[Texti],INDIRECT("Vegalengdir["&amp;'Upplýsingar um umsækjanda'!$B$10&amp;"]"),0%,0)))</f>
        <v/>
      </c>
      <c r="U2218" s="72" t="str">
        <f t="shared" si="104"/>
        <v/>
      </c>
    </row>
    <row r="2219" spans="1:21" x14ac:dyDescent="0.25">
      <c r="A2219" s="53">
        <f t="shared" ref="A2219:A2282" si="105">A2218+1</f>
        <v>2218</v>
      </c>
      <c r="B2219" s="55"/>
      <c r="C2219" s="56"/>
      <c r="D2219" s="55"/>
      <c r="E2219" s="55"/>
      <c r="F2219" s="55"/>
      <c r="G2219" s="55"/>
      <c r="H2219" s="57"/>
      <c r="I2219" s="55"/>
      <c r="J2219" s="55"/>
      <c r="K2219" s="55"/>
      <c r="L2219" s="55"/>
      <c r="M2219" s="55"/>
      <c r="N2219" s="57"/>
      <c r="O2219" s="57" t="str">
        <f t="shared" si="103"/>
        <v/>
      </c>
      <c r="Q2219" s="38" t="s">
        <v>450</v>
      </c>
      <c r="R2219" s="38" t="str" cm="1">
        <f t="array" ref="R2219">_xlfn.XLOOKUP(Q2219,INDEX(Flettilisti,,1),INDEX(Flettilisti,,2),,0)</f>
        <v>Vantar flokkun</v>
      </c>
      <c r="S2219" s="38" t="str">
        <f>IF(ISBLANK(N2219),"",IF(N2219&lt;Gögn!$J$2,Gögn!$K$2,IF(N2219&gt;Gögn!$J$4,Gögn!$K$4,Gögn!$K$3)))</f>
        <v/>
      </c>
      <c r="T2219" s="49" t="str" cm="1">
        <f t="array" aca="1" ref="T2219" ca="1">IF(ISBLANK(B2219),"",IF(R2219="Styrkhæft",_xlfn.XLOOKUP(S2219,Vegalengdir[Texti],INDIRECT("Vegalengdir["&amp;'Upplýsingar um umsækjanda'!$B$10&amp;"]"),0%,0)))</f>
        <v/>
      </c>
      <c r="U2219" s="72" t="str">
        <f t="shared" si="104"/>
        <v/>
      </c>
    </row>
    <row r="2220" spans="1:21" x14ac:dyDescent="0.25">
      <c r="A2220" s="53">
        <f t="shared" si="105"/>
        <v>2219</v>
      </c>
      <c r="B2220" s="55"/>
      <c r="C2220" s="56"/>
      <c r="D2220" s="55"/>
      <c r="E2220" s="55"/>
      <c r="F2220" s="55"/>
      <c r="G2220" s="55"/>
      <c r="H2220" s="57"/>
      <c r="I2220" s="55"/>
      <c r="J2220" s="55"/>
      <c r="K2220" s="55"/>
      <c r="L2220" s="55"/>
      <c r="M2220" s="55"/>
      <c r="N2220" s="57"/>
      <c r="O2220" s="57" t="str">
        <f t="shared" si="103"/>
        <v/>
      </c>
      <c r="Q2220" s="38" t="s">
        <v>450</v>
      </c>
      <c r="R2220" s="38" t="str" cm="1">
        <f t="array" ref="R2220">_xlfn.XLOOKUP(Q2220,INDEX(Flettilisti,,1),INDEX(Flettilisti,,2),,0)</f>
        <v>Vantar flokkun</v>
      </c>
      <c r="S2220" s="38" t="str">
        <f>IF(ISBLANK(N2220),"",IF(N2220&lt;Gögn!$J$2,Gögn!$K$2,IF(N2220&gt;Gögn!$J$4,Gögn!$K$4,Gögn!$K$3)))</f>
        <v/>
      </c>
      <c r="T2220" s="49" t="str" cm="1">
        <f t="array" aca="1" ref="T2220" ca="1">IF(ISBLANK(B2220),"",IF(R2220="Styrkhæft",_xlfn.XLOOKUP(S2220,Vegalengdir[Texti],INDIRECT("Vegalengdir["&amp;'Upplýsingar um umsækjanda'!$B$10&amp;"]"),0%,0)))</f>
        <v/>
      </c>
      <c r="U2220" s="72" t="str">
        <f t="shared" si="104"/>
        <v/>
      </c>
    </row>
    <row r="2221" spans="1:21" x14ac:dyDescent="0.25">
      <c r="A2221" s="53">
        <f t="shared" si="105"/>
        <v>2220</v>
      </c>
      <c r="B2221" s="55"/>
      <c r="C2221" s="56"/>
      <c r="D2221" s="55"/>
      <c r="E2221" s="55"/>
      <c r="F2221" s="55"/>
      <c r="G2221" s="55"/>
      <c r="H2221" s="57"/>
      <c r="I2221" s="55"/>
      <c r="J2221" s="55"/>
      <c r="K2221" s="55"/>
      <c r="L2221" s="55"/>
      <c r="M2221" s="55"/>
      <c r="N2221" s="57"/>
      <c r="O2221" s="57" t="str">
        <f t="shared" si="103"/>
        <v/>
      </c>
      <c r="Q2221" s="38" t="s">
        <v>450</v>
      </c>
      <c r="R2221" s="38" t="str" cm="1">
        <f t="array" ref="R2221">_xlfn.XLOOKUP(Q2221,INDEX(Flettilisti,,1),INDEX(Flettilisti,,2),,0)</f>
        <v>Vantar flokkun</v>
      </c>
      <c r="S2221" s="38" t="str">
        <f>IF(ISBLANK(N2221),"",IF(N2221&lt;Gögn!$J$2,Gögn!$K$2,IF(N2221&gt;Gögn!$J$4,Gögn!$K$4,Gögn!$K$3)))</f>
        <v/>
      </c>
      <c r="T2221" s="49" t="str" cm="1">
        <f t="array" aca="1" ref="T2221" ca="1">IF(ISBLANK(B2221),"",IF(R2221="Styrkhæft",_xlfn.XLOOKUP(S2221,Vegalengdir[Texti],INDIRECT("Vegalengdir["&amp;'Upplýsingar um umsækjanda'!$B$10&amp;"]"),0%,0)))</f>
        <v/>
      </c>
      <c r="U2221" s="72" t="str">
        <f t="shared" si="104"/>
        <v/>
      </c>
    </row>
    <row r="2222" spans="1:21" x14ac:dyDescent="0.25">
      <c r="A2222" s="53">
        <f t="shared" si="105"/>
        <v>2221</v>
      </c>
      <c r="B2222" s="55"/>
      <c r="C2222" s="56"/>
      <c r="D2222" s="55"/>
      <c r="E2222" s="55"/>
      <c r="F2222" s="55"/>
      <c r="G2222" s="55"/>
      <c r="H2222" s="57"/>
      <c r="I2222" s="55"/>
      <c r="J2222" s="55"/>
      <c r="K2222" s="55"/>
      <c r="L2222" s="55"/>
      <c r="M2222" s="55"/>
      <c r="N2222" s="57"/>
      <c r="O2222" s="57" t="str">
        <f t="shared" si="103"/>
        <v/>
      </c>
      <c r="Q2222" s="38" t="s">
        <v>450</v>
      </c>
      <c r="R2222" s="38" t="str" cm="1">
        <f t="array" ref="R2222">_xlfn.XLOOKUP(Q2222,INDEX(Flettilisti,,1),INDEX(Flettilisti,,2),,0)</f>
        <v>Vantar flokkun</v>
      </c>
      <c r="S2222" s="38" t="str">
        <f>IF(ISBLANK(N2222),"",IF(N2222&lt;Gögn!$J$2,Gögn!$K$2,IF(N2222&gt;Gögn!$J$4,Gögn!$K$4,Gögn!$K$3)))</f>
        <v/>
      </c>
      <c r="T2222" s="49" t="str" cm="1">
        <f t="array" aca="1" ref="T2222" ca="1">IF(ISBLANK(B2222),"",IF(R2222="Styrkhæft",_xlfn.XLOOKUP(S2222,Vegalengdir[Texti],INDIRECT("Vegalengdir["&amp;'Upplýsingar um umsækjanda'!$B$10&amp;"]"),0%,0)))</f>
        <v/>
      </c>
      <c r="U2222" s="72" t="str">
        <f t="shared" si="104"/>
        <v/>
      </c>
    </row>
    <row r="2223" spans="1:21" x14ac:dyDescent="0.25">
      <c r="A2223" s="53">
        <f t="shared" si="105"/>
        <v>2222</v>
      </c>
      <c r="B2223" s="55"/>
      <c r="C2223" s="56"/>
      <c r="D2223" s="55"/>
      <c r="E2223" s="55"/>
      <c r="F2223" s="55"/>
      <c r="G2223" s="55"/>
      <c r="H2223" s="57"/>
      <c r="I2223" s="55"/>
      <c r="J2223" s="55"/>
      <c r="K2223" s="55"/>
      <c r="L2223" s="55"/>
      <c r="M2223" s="55"/>
      <c r="N2223" s="57"/>
      <c r="O2223" s="57" t="str">
        <f t="shared" si="103"/>
        <v/>
      </c>
      <c r="Q2223" s="38" t="s">
        <v>450</v>
      </c>
      <c r="R2223" s="38" t="str" cm="1">
        <f t="array" ref="R2223">_xlfn.XLOOKUP(Q2223,INDEX(Flettilisti,,1),INDEX(Flettilisti,,2),,0)</f>
        <v>Vantar flokkun</v>
      </c>
      <c r="S2223" s="38" t="str">
        <f>IF(ISBLANK(N2223),"",IF(N2223&lt;Gögn!$J$2,Gögn!$K$2,IF(N2223&gt;Gögn!$J$4,Gögn!$K$4,Gögn!$K$3)))</f>
        <v/>
      </c>
      <c r="T2223" s="49" t="str" cm="1">
        <f t="array" aca="1" ref="T2223" ca="1">IF(ISBLANK(B2223),"",IF(R2223="Styrkhæft",_xlfn.XLOOKUP(S2223,Vegalengdir[Texti],INDIRECT("Vegalengdir["&amp;'Upplýsingar um umsækjanda'!$B$10&amp;"]"),0%,0)))</f>
        <v/>
      </c>
      <c r="U2223" s="72" t="str">
        <f t="shared" si="104"/>
        <v/>
      </c>
    </row>
    <row r="2224" spans="1:21" x14ac:dyDescent="0.25">
      <c r="A2224" s="53">
        <f t="shared" si="105"/>
        <v>2223</v>
      </c>
      <c r="B2224" s="55"/>
      <c r="C2224" s="56"/>
      <c r="D2224" s="55"/>
      <c r="E2224" s="55"/>
      <c r="F2224" s="55"/>
      <c r="G2224" s="55"/>
      <c r="H2224" s="57"/>
      <c r="I2224" s="55"/>
      <c r="J2224" s="55"/>
      <c r="K2224" s="55"/>
      <c r="L2224" s="55"/>
      <c r="M2224" s="55"/>
      <c r="N2224" s="57"/>
      <c r="O2224" s="57" t="str">
        <f t="shared" si="103"/>
        <v/>
      </c>
      <c r="Q2224" s="38" t="s">
        <v>450</v>
      </c>
      <c r="R2224" s="38" t="str" cm="1">
        <f t="array" ref="R2224">_xlfn.XLOOKUP(Q2224,INDEX(Flettilisti,,1),INDEX(Flettilisti,,2),,0)</f>
        <v>Vantar flokkun</v>
      </c>
      <c r="S2224" s="38" t="str">
        <f>IF(ISBLANK(N2224),"",IF(N2224&lt;Gögn!$J$2,Gögn!$K$2,IF(N2224&gt;Gögn!$J$4,Gögn!$K$4,Gögn!$K$3)))</f>
        <v/>
      </c>
      <c r="T2224" s="49" t="str" cm="1">
        <f t="array" aca="1" ref="T2224" ca="1">IF(ISBLANK(B2224),"",IF(R2224="Styrkhæft",_xlfn.XLOOKUP(S2224,Vegalengdir[Texti],INDIRECT("Vegalengdir["&amp;'Upplýsingar um umsækjanda'!$B$10&amp;"]"),0%,0)))</f>
        <v/>
      </c>
      <c r="U2224" s="72" t="str">
        <f t="shared" si="104"/>
        <v/>
      </c>
    </row>
    <row r="2225" spans="1:21" x14ac:dyDescent="0.25">
      <c r="A2225" s="53">
        <f t="shared" si="105"/>
        <v>2224</v>
      </c>
      <c r="B2225" s="55"/>
      <c r="C2225" s="56"/>
      <c r="D2225" s="55"/>
      <c r="E2225" s="55"/>
      <c r="F2225" s="55"/>
      <c r="G2225" s="55"/>
      <c r="H2225" s="57"/>
      <c r="I2225" s="55"/>
      <c r="J2225" s="55"/>
      <c r="K2225" s="55"/>
      <c r="L2225" s="55"/>
      <c r="M2225" s="55"/>
      <c r="N2225" s="57"/>
      <c r="O2225" s="57" t="str">
        <f t="shared" si="103"/>
        <v/>
      </c>
      <c r="Q2225" s="38" t="s">
        <v>450</v>
      </c>
      <c r="R2225" s="38" t="str" cm="1">
        <f t="array" ref="R2225">_xlfn.XLOOKUP(Q2225,INDEX(Flettilisti,,1),INDEX(Flettilisti,,2),,0)</f>
        <v>Vantar flokkun</v>
      </c>
      <c r="S2225" s="38" t="str">
        <f>IF(ISBLANK(N2225),"",IF(N2225&lt;Gögn!$J$2,Gögn!$K$2,IF(N2225&gt;Gögn!$J$4,Gögn!$K$4,Gögn!$K$3)))</f>
        <v/>
      </c>
      <c r="T2225" s="49" t="str" cm="1">
        <f t="array" aca="1" ref="T2225" ca="1">IF(ISBLANK(B2225),"",IF(R2225="Styrkhæft",_xlfn.XLOOKUP(S2225,Vegalengdir[Texti],INDIRECT("Vegalengdir["&amp;'Upplýsingar um umsækjanda'!$B$10&amp;"]"),0%,0)))</f>
        <v/>
      </c>
      <c r="U2225" s="72" t="str">
        <f t="shared" si="104"/>
        <v/>
      </c>
    </row>
    <row r="2226" spans="1:21" x14ac:dyDescent="0.25">
      <c r="A2226" s="53">
        <f t="shared" si="105"/>
        <v>2225</v>
      </c>
      <c r="B2226" s="55"/>
      <c r="C2226" s="56"/>
      <c r="D2226" s="55"/>
      <c r="E2226" s="55"/>
      <c r="F2226" s="55"/>
      <c r="G2226" s="55"/>
      <c r="H2226" s="57"/>
      <c r="I2226" s="55"/>
      <c r="J2226" s="55"/>
      <c r="K2226" s="55"/>
      <c r="L2226" s="55"/>
      <c r="M2226" s="55"/>
      <c r="N2226" s="57"/>
      <c r="O2226" s="57" t="str">
        <f t="shared" si="103"/>
        <v/>
      </c>
      <c r="Q2226" s="38" t="s">
        <v>450</v>
      </c>
      <c r="R2226" s="38" t="str" cm="1">
        <f t="array" ref="R2226">_xlfn.XLOOKUP(Q2226,INDEX(Flettilisti,,1),INDEX(Flettilisti,,2),,0)</f>
        <v>Vantar flokkun</v>
      </c>
      <c r="S2226" s="38" t="str">
        <f>IF(ISBLANK(N2226),"",IF(N2226&lt;Gögn!$J$2,Gögn!$K$2,IF(N2226&gt;Gögn!$J$4,Gögn!$K$4,Gögn!$K$3)))</f>
        <v/>
      </c>
      <c r="T2226" s="49" t="str" cm="1">
        <f t="array" aca="1" ref="T2226" ca="1">IF(ISBLANK(B2226),"",IF(R2226="Styrkhæft",_xlfn.XLOOKUP(S2226,Vegalengdir[Texti],INDIRECT("Vegalengdir["&amp;'Upplýsingar um umsækjanda'!$B$10&amp;"]"),0%,0)))</f>
        <v/>
      </c>
      <c r="U2226" s="72" t="str">
        <f t="shared" si="104"/>
        <v/>
      </c>
    </row>
    <row r="2227" spans="1:21" x14ac:dyDescent="0.25">
      <c r="A2227" s="53">
        <f t="shared" si="105"/>
        <v>2226</v>
      </c>
      <c r="B2227" s="55"/>
      <c r="C2227" s="56"/>
      <c r="D2227" s="55"/>
      <c r="E2227" s="55"/>
      <c r="F2227" s="55"/>
      <c r="G2227" s="55"/>
      <c r="H2227" s="57"/>
      <c r="I2227" s="55"/>
      <c r="J2227" s="55"/>
      <c r="K2227" s="55"/>
      <c r="L2227" s="55"/>
      <c r="M2227" s="55"/>
      <c r="N2227" s="57"/>
      <c r="O2227" s="57" t="str">
        <f t="shared" si="103"/>
        <v/>
      </c>
      <c r="Q2227" s="38" t="s">
        <v>450</v>
      </c>
      <c r="R2227" s="38" t="str" cm="1">
        <f t="array" ref="R2227">_xlfn.XLOOKUP(Q2227,INDEX(Flettilisti,,1),INDEX(Flettilisti,,2),,0)</f>
        <v>Vantar flokkun</v>
      </c>
      <c r="S2227" s="38" t="str">
        <f>IF(ISBLANK(N2227),"",IF(N2227&lt;Gögn!$J$2,Gögn!$K$2,IF(N2227&gt;Gögn!$J$4,Gögn!$K$4,Gögn!$K$3)))</f>
        <v/>
      </c>
      <c r="T2227" s="49" t="str" cm="1">
        <f t="array" aca="1" ref="T2227" ca="1">IF(ISBLANK(B2227),"",IF(R2227="Styrkhæft",_xlfn.XLOOKUP(S2227,Vegalengdir[Texti],INDIRECT("Vegalengdir["&amp;'Upplýsingar um umsækjanda'!$B$10&amp;"]"),0%,0)))</f>
        <v/>
      </c>
      <c r="U2227" s="72" t="str">
        <f t="shared" si="104"/>
        <v/>
      </c>
    </row>
    <row r="2228" spans="1:21" x14ac:dyDescent="0.25">
      <c r="A2228" s="53">
        <f t="shared" si="105"/>
        <v>2227</v>
      </c>
      <c r="B2228" s="55"/>
      <c r="C2228" s="56"/>
      <c r="D2228" s="55"/>
      <c r="E2228" s="55"/>
      <c r="F2228" s="55"/>
      <c r="G2228" s="55"/>
      <c r="H2228" s="57"/>
      <c r="I2228" s="55"/>
      <c r="J2228" s="55"/>
      <c r="K2228" s="55"/>
      <c r="L2228" s="55"/>
      <c r="M2228" s="55"/>
      <c r="N2228" s="57"/>
      <c r="O2228" s="57" t="str">
        <f t="shared" si="103"/>
        <v/>
      </c>
      <c r="Q2228" s="38" t="s">
        <v>450</v>
      </c>
      <c r="R2228" s="38" t="str" cm="1">
        <f t="array" ref="R2228">_xlfn.XLOOKUP(Q2228,INDEX(Flettilisti,,1),INDEX(Flettilisti,,2),,0)</f>
        <v>Vantar flokkun</v>
      </c>
      <c r="S2228" s="38" t="str">
        <f>IF(ISBLANK(N2228),"",IF(N2228&lt;Gögn!$J$2,Gögn!$K$2,IF(N2228&gt;Gögn!$J$4,Gögn!$K$4,Gögn!$K$3)))</f>
        <v/>
      </c>
      <c r="T2228" s="49" t="str" cm="1">
        <f t="array" aca="1" ref="T2228" ca="1">IF(ISBLANK(B2228),"",IF(R2228="Styrkhæft",_xlfn.XLOOKUP(S2228,Vegalengdir[Texti],INDIRECT("Vegalengdir["&amp;'Upplýsingar um umsækjanda'!$B$10&amp;"]"),0%,0)))</f>
        <v/>
      </c>
      <c r="U2228" s="72" t="str">
        <f t="shared" si="104"/>
        <v/>
      </c>
    </row>
    <row r="2229" spans="1:21" x14ac:dyDescent="0.25">
      <c r="A2229" s="53">
        <f t="shared" si="105"/>
        <v>2228</v>
      </c>
      <c r="B2229" s="55"/>
      <c r="C2229" s="56"/>
      <c r="D2229" s="55"/>
      <c r="E2229" s="55"/>
      <c r="F2229" s="55"/>
      <c r="G2229" s="55"/>
      <c r="H2229" s="57"/>
      <c r="I2229" s="55"/>
      <c r="J2229" s="55"/>
      <c r="K2229" s="55"/>
      <c r="L2229" s="55"/>
      <c r="M2229" s="55"/>
      <c r="N2229" s="57"/>
      <c r="O2229" s="57" t="str">
        <f t="shared" si="103"/>
        <v/>
      </c>
      <c r="Q2229" s="38" t="s">
        <v>450</v>
      </c>
      <c r="R2229" s="38" t="str" cm="1">
        <f t="array" ref="R2229">_xlfn.XLOOKUP(Q2229,INDEX(Flettilisti,,1),INDEX(Flettilisti,,2),,0)</f>
        <v>Vantar flokkun</v>
      </c>
      <c r="S2229" s="38" t="str">
        <f>IF(ISBLANK(N2229),"",IF(N2229&lt;Gögn!$J$2,Gögn!$K$2,IF(N2229&gt;Gögn!$J$4,Gögn!$K$4,Gögn!$K$3)))</f>
        <v/>
      </c>
      <c r="T2229" s="49" t="str" cm="1">
        <f t="array" aca="1" ref="T2229" ca="1">IF(ISBLANK(B2229),"",IF(R2229="Styrkhæft",_xlfn.XLOOKUP(S2229,Vegalengdir[Texti],INDIRECT("Vegalengdir["&amp;'Upplýsingar um umsækjanda'!$B$10&amp;"]"),0%,0)))</f>
        <v/>
      </c>
      <c r="U2229" s="72" t="str">
        <f t="shared" si="104"/>
        <v/>
      </c>
    </row>
    <row r="2230" spans="1:21" x14ac:dyDescent="0.25">
      <c r="A2230" s="53">
        <f t="shared" si="105"/>
        <v>2229</v>
      </c>
      <c r="B2230" s="55"/>
      <c r="C2230" s="56"/>
      <c r="D2230" s="55"/>
      <c r="E2230" s="55"/>
      <c r="F2230" s="55"/>
      <c r="G2230" s="55"/>
      <c r="H2230" s="57"/>
      <c r="I2230" s="55"/>
      <c r="J2230" s="55"/>
      <c r="K2230" s="55"/>
      <c r="L2230" s="55"/>
      <c r="M2230" s="55"/>
      <c r="N2230" s="57"/>
      <c r="O2230" s="57" t="str">
        <f t="shared" si="103"/>
        <v/>
      </c>
      <c r="Q2230" s="38" t="s">
        <v>450</v>
      </c>
      <c r="R2230" s="38" t="str" cm="1">
        <f t="array" ref="R2230">_xlfn.XLOOKUP(Q2230,INDEX(Flettilisti,,1),INDEX(Flettilisti,,2),,0)</f>
        <v>Vantar flokkun</v>
      </c>
      <c r="S2230" s="38" t="str">
        <f>IF(ISBLANK(N2230),"",IF(N2230&lt;Gögn!$J$2,Gögn!$K$2,IF(N2230&gt;Gögn!$J$4,Gögn!$K$4,Gögn!$K$3)))</f>
        <v/>
      </c>
      <c r="T2230" s="49" t="str" cm="1">
        <f t="array" aca="1" ref="T2230" ca="1">IF(ISBLANK(B2230),"",IF(R2230="Styrkhæft",_xlfn.XLOOKUP(S2230,Vegalengdir[Texti],INDIRECT("Vegalengdir["&amp;'Upplýsingar um umsækjanda'!$B$10&amp;"]"),0%,0)))</f>
        <v/>
      </c>
      <c r="U2230" s="72" t="str">
        <f t="shared" si="104"/>
        <v/>
      </c>
    </row>
    <row r="2231" spans="1:21" x14ac:dyDescent="0.25">
      <c r="A2231" s="53">
        <f t="shared" si="105"/>
        <v>2230</v>
      </c>
      <c r="B2231" s="55"/>
      <c r="C2231" s="56"/>
      <c r="D2231" s="55"/>
      <c r="E2231" s="55"/>
      <c r="F2231" s="55"/>
      <c r="G2231" s="55"/>
      <c r="H2231" s="57"/>
      <c r="I2231" s="55"/>
      <c r="J2231" s="55"/>
      <c r="K2231" s="55"/>
      <c r="L2231" s="55"/>
      <c r="M2231" s="55"/>
      <c r="N2231" s="57"/>
      <c r="O2231" s="57" t="str">
        <f t="shared" si="103"/>
        <v/>
      </c>
      <c r="Q2231" s="38" t="s">
        <v>450</v>
      </c>
      <c r="R2231" s="38" t="str" cm="1">
        <f t="array" ref="R2231">_xlfn.XLOOKUP(Q2231,INDEX(Flettilisti,,1),INDEX(Flettilisti,,2),,0)</f>
        <v>Vantar flokkun</v>
      </c>
      <c r="S2231" s="38" t="str">
        <f>IF(ISBLANK(N2231),"",IF(N2231&lt;Gögn!$J$2,Gögn!$K$2,IF(N2231&gt;Gögn!$J$4,Gögn!$K$4,Gögn!$K$3)))</f>
        <v/>
      </c>
      <c r="T2231" s="49" t="str" cm="1">
        <f t="array" aca="1" ref="T2231" ca="1">IF(ISBLANK(B2231),"",IF(R2231="Styrkhæft",_xlfn.XLOOKUP(S2231,Vegalengdir[Texti],INDIRECT("Vegalengdir["&amp;'Upplýsingar um umsækjanda'!$B$10&amp;"]"),0%,0)))</f>
        <v/>
      </c>
      <c r="U2231" s="72" t="str">
        <f t="shared" si="104"/>
        <v/>
      </c>
    </row>
    <row r="2232" spans="1:21" x14ac:dyDescent="0.25">
      <c r="A2232" s="53">
        <f t="shared" si="105"/>
        <v>2231</v>
      </c>
      <c r="B2232" s="55"/>
      <c r="C2232" s="56"/>
      <c r="D2232" s="55"/>
      <c r="E2232" s="55"/>
      <c r="F2232" s="55"/>
      <c r="G2232" s="55"/>
      <c r="H2232" s="57"/>
      <c r="I2232" s="55"/>
      <c r="J2232" s="55"/>
      <c r="K2232" s="55"/>
      <c r="L2232" s="55"/>
      <c r="M2232" s="55"/>
      <c r="N2232" s="57"/>
      <c r="O2232" s="57" t="str">
        <f t="shared" si="103"/>
        <v/>
      </c>
      <c r="Q2232" s="38" t="s">
        <v>450</v>
      </c>
      <c r="R2232" s="38" t="str" cm="1">
        <f t="array" ref="R2232">_xlfn.XLOOKUP(Q2232,INDEX(Flettilisti,,1),INDEX(Flettilisti,,2),,0)</f>
        <v>Vantar flokkun</v>
      </c>
      <c r="S2232" s="38" t="str">
        <f>IF(ISBLANK(N2232),"",IF(N2232&lt;Gögn!$J$2,Gögn!$K$2,IF(N2232&gt;Gögn!$J$4,Gögn!$K$4,Gögn!$K$3)))</f>
        <v/>
      </c>
      <c r="T2232" s="49" t="str" cm="1">
        <f t="array" aca="1" ref="T2232" ca="1">IF(ISBLANK(B2232),"",IF(R2232="Styrkhæft",_xlfn.XLOOKUP(S2232,Vegalengdir[Texti],INDIRECT("Vegalengdir["&amp;'Upplýsingar um umsækjanda'!$B$10&amp;"]"),0%,0)))</f>
        <v/>
      </c>
      <c r="U2232" s="72" t="str">
        <f t="shared" si="104"/>
        <v/>
      </c>
    </row>
    <row r="2233" spans="1:21" x14ac:dyDescent="0.25">
      <c r="A2233" s="53">
        <f t="shared" si="105"/>
        <v>2232</v>
      </c>
      <c r="B2233" s="55"/>
      <c r="C2233" s="56"/>
      <c r="D2233" s="55"/>
      <c r="E2233" s="55"/>
      <c r="F2233" s="55"/>
      <c r="G2233" s="55"/>
      <c r="H2233" s="57"/>
      <c r="I2233" s="55"/>
      <c r="J2233" s="55"/>
      <c r="K2233" s="55"/>
      <c r="L2233" s="55"/>
      <c r="M2233" s="55"/>
      <c r="N2233" s="57"/>
      <c r="O2233" s="57" t="str">
        <f t="shared" si="103"/>
        <v/>
      </c>
      <c r="Q2233" s="38" t="s">
        <v>450</v>
      </c>
      <c r="R2233" s="38" t="str" cm="1">
        <f t="array" ref="R2233">_xlfn.XLOOKUP(Q2233,INDEX(Flettilisti,,1),INDEX(Flettilisti,,2),,0)</f>
        <v>Vantar flokkun</v>
      </c>
      <c r="S2233" s="38" t="str">
        <f>IF(ISBLANK(N2233),"",IF(N2233&lt;Gögn!$J$2,Gögn!$K$2,IF(N2233&gt;Gögn!$J$4,Gögn!$K$4,Gögn!$K$3)))</f>
        <v/>
      </c>
      <c r="T2233" s="49" t="str" cm="1">
        <f t="array" aca="1" ref="T2233" ca="1">IF(ISBLANK(B2233),"",IF(R2233="Styrkhæft",_xlfn.XLOOKUP(S2233,Vegalengdir[Texti],INDIRECT("Vegalengdir["&amp;'Upplýsingar um umsækjanda'!$B$10&amp;"]"),0%,0)))</f>
        <v/>
      </c>
      <c r="U2233" s="72" t="str">
        <f t="shared" si="104"/>
        <v/>
      </c>
    </row>
    <row r="2234" spans="1:21" x14ac:dyDescent="0.25">
      <c r="A2234" s="53">
        <f t="shared" si="105"/>
        <v>2233</v>
      </c>
      <c r="B2234" s="55"/>
      <c r="C2234" s="56"/>
      <c r="D2234" s="55"/>
      <c r="E2234" s="55"/>
      <c r="F2234" s="55"/>
      <c r="G2234" s="55"/>
      <c r="H2234" s="57"/>
      <c r="I2234" s="55"/>
      <c r="J2234" s="55"/>
      <c r="K2234" s="55"/>
      <c r="L2234" s="55"/>
      <c r="M2234" s="55"/>
      <c r="N2234" s="57"/>
      <c r="O2234" s="57" t="str">
        <f t="shared" si="103"/>
        <v/>
      </c>
      <c r="Q2234" s="38" t="s">
        <v>450</v>
      </c>
      <c r="R2234" s="38" t="str" cm="1">
        <f t="array" ref="R2234">_xlfn.XLOOKUP(Q2234,INDEX(Flettilisti,,1),INDEX(Flettilisti,,2),,0)</f>
        <v>Vantar flokkun</v>
      </c>
      <c r="S2234" s="38" t="str">
        <f>IF(ISBLANK(N2234),"",IF(N2234&lt;Gögn!$J$2,Gögn!$K$2,IF(N2234&gt;Gögn!$J$4,Gögn!$K$4,Gögn!$K$3)))</f>
        <v/>
      </c>
      <c r="T2234" s="49" t="str" cm="1">
        <f t="array" aca="1" ref="T2234" ca="1">IF(ISBLANK(B2234),"",IF(R2234="Styrkhæft",_xlfn.XLOOKUP(S2234,Vegalengdir[Texti],INDIRECT("Vegalengdir["&amp;'Upplýsingar um umsækjanda'!$B$10&amp;"]"),0%,0)))</f>
        <v/>
      </c>
      <c r="U2234" s="72" t="str">
        <f t="shared" si="104"/>
        <v/>
      </c>
    </row>
    <row r="2235" spans="1:21" x14ac:dyDescent="0.25">
      <c r="A2235" s="53">
        <f t="shared" si="105"/>
        <v>2234</v>
      </c>
      <c r="B2235" s="55"/>
      <c r="C2235" s="56"/>
      <c r="D2235" s="55"/>
      <c r="E2235" s="55"/>
      <c r="F2235" s="55"/>
      <c r="G2235" s="55"/>
      <c r="H2235" s="57"/>
      <c r="I2235" s="55"/>
      <c r="J2235" s="55"/>
      <c r="K2235" s="55"/>
      <c r="L2235" s="55"/>
      <c r="M2235" s="55"/>
      <c r="N2235" s="57"/>
      <c r="O2235" s="57" t="str">
        <f t="shared" si="103"/>
        <v/>
      </c>
      <c r="Q2235" s="38" t="s">
        <v>450</v>
      </c>
      <c r="R2235" s="38" t="str" cm="1">
        <f t="array" ref="R2235">_xlfn.XLOOKUP(Q2235,INDEX(Flettilisti,,1),INDEX(Flettilisti,,2),,0)</f>
        <v>Vantar flokkun</v>
      </c>
      <c r="S2235" s="38" t="str">
        <f>IF(ISBLANK(N2235),"",IF(N2235&lt;Gögn!$J$2,Gögn!$K$2,IF(N2235&gt;Gögn!$J$4,Gögn!$K$4,Gögn!$K$3)))</f>
        <v/>
      </c>
      <c r="T2235" s="49" t="str" cm="1">
        <f t="array" aca="1" ref="T2235" ca="1">IF(ISBLANK(B2235),"",IF(R2235="Styrkhæft",_xlfn.XLOOKUP(S2235,Vegalengdir[Texti],INDIRECT("Vegalengdir["&amp;'Upplýsingar um umsækjanda'!$B$10&amp;"]"),0%,0)))</f>
        <v/>
      </c>
      <c r="U2235" s="72" t="str">
        <f t="shared" si="104"/>
        <v/>
      </c>
    </row>
    <row r="2236" spans="1:21" x14ac:dyDescent="0.25">
      <c r="A2236" s="53">
        <f t="shared" si="105"/>
        <v>2235</v>
      </c>
      <c r="B2236" s="55"/>
      <c r="C2236" s="56"/>
      <c r="D2236" s="55"/>
      <c r="E2236" s="55"/>
      <c r="F2236" s="55"/>
      <c r="G2236" s="55"/>
      <c r="H2236" s="57"/>
      <c r="I2236" s="55"/>
      <c r="J2236" s="55"/>
      <c r="K2236" s="55"/>
      <c r="L2236" s="55"/>
      <c r="M2236" s="55"/>
      <c r="N2236" s="57"/>
      <c r="O2236" s="57" t="str">
        <f t="shared" si="103"/>
        <v/>
      </c>
      <c r="Q2236" s="38" t="s">
        <v>450</v>
      </c>
      <c r="R2236" s="38" t="str" cm="1">
        <f t="array" ref="R2236">_xlfn.XLOOKUP(Q2236,INDEX(Flettilisti,,1),INDEX(Flettilisti,,2),,0)</f>
        <v>Vantar flokkun</v>
      </c>
      <c r="S2236" s="38" t="str">
        <f>IF(ISBLANK(N2236),"",IF(N2236&lt;Gögn!$J$2,Gögn!$K$2,IF(N2236&gt;Gögn!$J$4,Gögn!$K$4,Gögn!$K$3)))</f>
        <v/>
      </c>
      <c r="T2236" s="49" t="str" cm="1">
        <f t="array" aca="1" ref="T2236" ca="1">IF(ISBLANK(B2236),"",IF(R2236="Styrkhæft",_xlfn.XLOOKUP(S2236,Vegalengdir[Texti],INDIRECT("Vegalengdir["&amp;'Upplýsingar um umsækjanda'!$B$10&amp;"]"),0%,0)))</f>
        <v/>
      </c>
      <c r="U2236" s="72" t="str">
        <f t="shared" si="104"/>
        <v/>
      </c>
    </row>
    <row r="2237" spans="1:21" x14ac:dyDescent="0.25">
      <c r="A2237" s="53">
        <f t="shared" si="105"/>
        <v>2236</v>
      </c>
      <c r="B2237" s="55"/>
      <c r="C2237" s="56"/>
      <c r="D2237" s="55"/>
      <c r="E2237" s="55"/>
      <c r="F2237" s="55"/>
      <c r="G2237" s="55"/>
      <c r="H2237" s="57"/>
      <c r="I2237" s="55"/>
      <c r="J2237" s="55"/>
      <c r="K2237" s="55"/>
      <c r="L2237" s="55"/>
      <c r="M2237" s="55"/>
      <c r="N2237" s="57"/>
      <c r="O2237" s="57" t="str">
        <f t="shared" si="103"/>
        <v/>
      </c>
      <c r="Q2237" s="38" t="s">
        <v>450</v>
      </c>
      <c r="R2237" s="38" t="str" cm="1">
        <f t="array" ref="R2237">_xlfn.XLOOKUP(Q2237,INDEX(Flettilisti,,1),INDEX(Flettilisti,,2),,0)</f>
        <v>Vantar flokkun</v>
      </c>
      <c r="S2237" s="38" t="str">
        <f>IF(ISBLANK(N2237),"",IF(N2237&lt;Gögn!$J$2,Gögn!$K$2,IF(N2237&gt;Gögn!$J$4,Gögn!$K$4,Gögn!$K$3)))</f>
        <v/>
      </c>
      <c r="T2237" s="49" t="str" cm="1">
        <f t="array" aca="1" ref="T2237" ca="1">IF(ISBLANK(B2237),"",IF(R2237="Styrkhæft",_xlfn.XLOOKUP(S2237,Vegalengdir[Texti],INDIRECT("Vegalengdir["&amp;'Upplýsingar um umsækjanda'!$B$10&amp;"]"),0%,0)))</f>
        <v/>
      </c>
      <c r="U2237" s="72" t="str">
        <f t="shared" si="104"/>
        <v/>
      </c>
    </row>
    <row r="2238" spans="1:21" x14ac:dyDescent="0.25">
      <c r="A2238" s="53">
        <f t="shared" si="105"/>
        <v>2237</v>
      </c>
      <c r="B2238" s="55"/>
      <c r="C2238" s="56"/>
      <c r="D2238" s="55"/>
      <c r="E2238" s="55"/>
      <c r="F2238" s="55"/>
      <c r="G2238" s="55"/>
      <c r="H2238" s="57"/>
      <c r="I2238" s="55"/>
      <c r="J2238" s="55"/>
      <c r="K2238" s="55"/>
      <c r="L2238" s="55"/>
      <c r="M2238" s="55"/>
      <c r="N2238" s="57"/>
      <c r="O2238" s="57" t="str">
        <f t="shared" si="103"/>
        <v/>
      </c>
      <c r="Q2238" s="38" t="s">
        <v>450</v>
      </c>
      <c r="R2238" s="38" t="str" cm="1">
        <f t="array" ref="R2238">_xlfn.XLOOKUP(Q2238,INDEX(Flettilisti,,1),INDEX(Flettilisti,,2),,0)</f>
        <v>Vantar flokkun</v>
      </c>
      <c r="S2238" s="38" t="str">
        <f>IF(ISBLANK(N2238),"",IF(N2238&lt;Gögn!$J$2,Gögn!$K$2,IF(N2238&gt;Gögn!$J$4,Gögn!$K$4,Gögn!$K$3)))</f>
        <v/>
      </c>
      <c r="T2238" s="49" t="str" cm="1">
        <f t="array" aca="1" ref="T2238" ca="1">IF(ISBLANK(B2238),"",IF(R2238="Styrkhæft",_xlfn.XLOOKUP(S2238,Vegalengdir[Texti],INDIRECT("Vegalengdir["&amp;'Upplýsingar um umsækjanda'!$B$10&amp;"]"),0%,0)))</f>
        <v/>
      </c>
      <c r="U2238" s="72" t="str">
        <f t="shared" si="104"/>
        <v/>
      </c>
    </row>
    <row r="2239" spans="1:21" x14ac:dyDescent="0.25">
      <c r="A2239" s="53">
        <f t="shared" si="105"/>
        <v>2238</v>
      </c>
      <c r="B2239" s="55"/>
      <c r="C2239" s="56"/>
      <c r="D2239" s="55"/>
      <c r="E2239" s="55"/>
      <c r="F2239" s="55"/>
      <c r="G2239" s="55"/>
      <c r="H2239" s="57"/>
      <c r="I2239" s="55"/>
      <c r="J2239" s="55"/>
      <c r="K2239" s="55"/>
      <c r="L2239" s="55"/>
      <c r="M2239" s="55"/>
      <c r="N2239" s="57"/>
      <c r="O2239" s="57" t="str">
        <f t="shared" si="103"/>
        <v/>
      </c>
      <c r="Q2239" s="38" t="s">
        <v>450</v>
      </c>
      <c r="R2239" s="38" t="str" cm="1">
        <f t="array" ref="R2239">_xlfn.XLOOKUP(Q2239,INDEX(Flettilisti,,1),INDEX(Flettilisti,,2),,0)</f>
        <v>Vantar flokkun</v>
      </c>
      <c r="S2239" s="38" t="str">
        <f>IF(ISBLANK(N2239),"",IF(N2239&lt;Gögn!$J$2,Gögn!$K$2,IF(N2239&gt;Gögn!$J$4,Gögn!$K$4,Gögn!$K$3)))</f>
        <v/>
      </c>
      <c r="T2239" s="49" t="str" cm="1">
        <f t="array" aca="1" ref="T2239" ca="1">IF(ISBLANK(B2239),"",IF(R2239="Styrkhæft",_xlfn.XLOOKUP(S2239,Vegalengdir[Texti],INDIRECT("Vegalengdir["&amp;'Upplýsingar um umsækjanda'!$B$10&amp;"]"),0%,0)))</f>
        <v/>
      </c>
      <c r="U2239" s="72" t="str">
        <f t="shared" si="104"/>
        <v/>
      </c>
    </row>
    <row r="2240" spans="1:21" x14ac:dyDescent="0.25">
      <c r="A2240" s="53">
        <f t="shared" si="105"/>
        <v>2239</v>
      </c>
      <c r="B2240" s="55"/>
      <c r="C2240" s="56"/>
      <c r="D2240" s="55"/>
      <c r="E2240" s="55"/>
      <c r="F2240" s="55"/>
      <c r="G2240" s="55"/>
      <c r="H2240" s="57"/>
      <c r="I2240" s="55"/>
      <c r="J2240" s="55"/>
      <c r="K2240" s="55"/>
      <c r="L2240" s="55"/>
      <c r="M2240" s="55"/>
      <c r="N2240" s="57"/>
      <c r="O2240" s="57" t="str">
        <f t="shared" si="103"/>
        <v/>
      </c>
      <c r="Q2240" s="38" t="s">
        <v>450</v>
      </c>
      <c r="R2240" s="38" t="str" cm="1">
        <f t="array" ref="R2240">_xlfn.XLOOKUP(Q2240,INDEX(Flettilisti,,1),INDEX(Flettilisti,,2),,0)</f>
        <v>Vantar flokkun</v>
      </c>
      <c r="S2240" s="38" t="str">
        <f>IF(ISBLANK(N2240),"",IF(N2240&lt;Gögn!$J$2,Gögn!$K$2,IF(N2240&gt;Gögn!$J$4,Gögn!$K$4,Gögn!$K$3)))</f>
        <v/>
      </c>
      <c r="T2240" s="49" t="str" cm="1">
        <f t="array" aca="1" ref="T2240" ca="1">IF(ISBLANK(B2240),"",IF(R2240="Styrkhæft",_xlfn.XLOOKUP(S2240,Vegalengdir[Texti],INDIRECT("Vegalengdir["&amp;'Upplýsingar um umsækjanda'!$B$10&amp;"]"),0%,0)))</f>
        <v/>
      </c>
      <c r="U2240" s="72" t="str">
        <f t="shared" si="104"/>
        <v/>
      </c>
    </row>
    <row r="2241" spans="1:21" x14ac:dyDescent="0.25">
      <c r="A2241" s="53">
        <f t="shared" si="105"/>
        <v>2240</v>
      </c>
      <c r="B2241" s="55"/>
      <c r="C2241" s="56"/>
      <c r="D2241" s="55"/>
      <c r="E2241" s="55"/>
      <c r="F2241" s="55"/>
      <c r="G2241" s="55"/>
      <c r="H2241" s="57"/>
      <c r="I2241" s="55"/>
      <c r="J2241" s="55"/>
      <c r="K2241" s="55"/>
      <c r="L2241" s="55"/>
      <c r="M2241" s="55"/>
      <c r="N2241" s="57"/>
      <c r="O2241" s="57" t="str">
        <f t="shared" si="103"/>
        <v/>
      </c>
      <c r="Q2241" s="38" t="s">
        <v>450</v>
      </c>
      <c r="R2241" s="38" t="str" cm="1">
        <f t="array" ref="R2241">_xlfn.XLOOKUP(Q2241,INDEX(Flettilisti,,1),INDEX(Flettilisti,,2),,0)</f>
        <v>Vantar flokkun</v>
      </c>
      <c r="S2241" s="38" t="str">
        <f>IF(ISBLANK(N2241),"",IF(N2241&lt;Gögn!$J$2,Gögn!$K$2,IF(N2241&gt;Gögn!$J$4,Gögn!$K$4,Gögn!$K$3)))</f>
        <v/>
      </c>
      <c r="T2241" s="49" t="str" cm="1">
        <f t="array" aca="1" ref="T2241" ca="1">IF(ISBLANK(B2241),"",IF(R2241="Styrkhæft",_xlfn.XLOOKUP(S2241,Vegalengdir[Texti],INDIRECT("Vegalengdir["&amp;'Upplýsingar um umsækjanda'!$B$10&amp;"]"),0%,0)))</f>
        <v/>
      </c>
      <c r="U2241" s="72" t="str">
        <f t="shared" si="104"/>
        <v/>
      </c>
    </row>
    <row r="2242" spans="1:21" x14ac:dyDescent="0.25">
      <c r="A2242" s="53">
        <f t="shared" si="105"/>
        <v>2241</v>
      </c>
      <c r="B2242" s="55"/>
      <c r="C2242" s="56"/>
      <c r="D2242" s="55"/>
      <c r="E2242" s="55"/>
      <c r="F2242" s="55"/>
      <c r="G2242" s="55"/>
      <c r="H2242" s="57"/>
      <c r="I2242" s="55"/>
      <c r="J2242" s="55"/>
      <c r="K2242" s="55"/>
      <c r="L2242" s="55"/>
      <c r="M2242" s="55"/>
      <c r="N2242" s="57"/>
      <c r="O2242" s="57" t="str">
        <f t="shared" si="103"/>
        <v/>
      </c>
      <c r="Q2242" s="38" t="s">
        <v>450</v>
      </c>
      <c r="R2242" s="38" t="str" cm="1">
        <f t="array" ref="R2242">_xlfn.XLOOKUP(Q2242,INDEX(Flettilisti,,1),INDEX(Flettilisti,,2),,0)</f>
        <v>Vantar flokkun</v>
      </c>
      <c r="S2242" s="38" t="str">
        <f>IF(ISBLANK(N2242),"",IF(N2242&lt;Gögn!$J$2,Gögn!$K$2,IF(N2242&gt;Gögn!$J$4,Gögn!$K$4,Gögn!$K$3)))</f>
        <v/>
      </c>
      <c r="T2242" s="49" t="str" cm="1">
        <f t="array" aca="1" ref="T2242" ca="1">IF(ISBLANK(B2242),"",IF(R2242="Styrkhæft",_xlfn.XLOOKUP(S2242,Vegalengdir[Texti],INDIRECT("Vegalengdir["&amp;'Upplýsingar um umsækjanda'!$B$10&amp;"]"),0%,0)))</f>
        <v/>
      </c>
      <c r="U2242" s="72" t="str">
        <f t="shared" si="104"/>
        <v/>
      </c>
    </row>
    <row r="2243" spans="1:21" x14ac:dyDescent="0.25">
      <c r="A2243" s="53">
        <f t="shared" si="105"/>
        <v>2242</v>
      </c>
      <c r="B2243" s="55"/>
      <c r="C2243" s="56"/>
      <c r="D2243" s="55"/>
      <c r="E2243" s="55"/>
      <c r="F2243" s="55"/>
      <c r="G2243" s="55"/>
      <c r="H2243" s="57"/>
      <c r="I2243" s="55"/>
      <c r="J2243" s="55"/>
      <c r="K2243" s="55"/>
      <c r="L2243" s="55"/>
      <c r="M2243" s="55"/>
      <c r="N2243" s="57"/>
      <c r="O2243" s="57" t="str">
        <f t="shared" ref="O2243:O2306" si="106">IFERROR(IF(ISBLANK(B2243),"",H2243/N2243),0)</f>
        <v/>
      </c>
      <c r="Q2243" s="38" t="s">
        <v>450</v>
      </c>
      <c r="R2243" s="38" t="str" cm="1">
        <f t="array" ref="R2243">_xlfn.XLOOKUP(Q2243,INDEX(Flettilisti,,1),INDEX(Flettilisti,,2),,0)</f>
        <v>Vantar flokkun</v>
      </c>
      <c r="S2243" s="38" t="str">
        <f>IF(ISBLANK(N2243),"",IF(N2243&lt;Gögn!$J$2,Gögn!$K$2,IF(N2243&gt;Gögn!$J$4,Gögn!$K$4,Gögn!$K$3)))</f>
        <v/>
      </c>
      <c r="T2243" s="49" t="str" cm="1">
        <f t="array" aca="1" ref="T2243" ca="1">IF(ISBLANK(B2243),"",IF(R2243="Styrkhæft",_xlfn.XLOOKUP(S2243,Vegalengdir[Texti],INDIRECT("Vegalengdir["&amp;'Upplýsingar um umsækjanda'!$B$10&amp;"]"),0%,0)))</f>
        <v/>
      </c>
      <c r="U2243" s="72" t="str">
        <f t="shared" ref="U2243:U2306" si="107">IF(ISBLANK(B2243),"",T2243*H2243)</f>
        <v/>
      </c>
    </row>
    <row r="2244" spans="1:21" x14ac:dyDescent="0.25">
      <c r="A2244" s="53">
        <f t="shared" si="105"/>
        <v>2243</v>
      </c>
      <c r="B2244" s="55"/>
      <c r="C2244" s="56"/>
      <c r="D2244" s="55"/>
      <c r="E2244" s="55"/>
      <c r="F2244" s="55"/>
      <c r="G2244" s="55"/>
      <c r="H2244" s="57"/>
      <c r="I2244" s="55"/>
      <c r="J2244" s="55"/>
      <c r="K2244" s="55"/>
      <c r="L2244" s="55"/>
      <c r="M2244" s="55"/>
      <c r="N2244" s="57"/>
      <c r="O2244" s="57" t="str">
        <f t="shared" si="106"/>
        <v/>
      </c>
      <c r="Q2244" s="38" t="s">
        <v>450</v>
      </c>
      <c r="R2244" s="38" t="str" cm="1">
        <f t="array" ref="R2244">_xlfn.XLOOKUP(Q2244,INDEX(Flettilisti,,1),INDEX(Flettilisti,,2),,0)</f>
        <v>Vantar flokkun</v>
      </c>
      <c r="S2244" s="38" t="str">
        <f>IF(ISBLANK(N2244),"",IF(N2244&lt;Gögn!$J$2,Gögn!$K$2,IF(N2244&gt;Gögn!$J$4,Gögn!$K$4,Gögn!$K$3)))</f>
        <v/>
      </c>
      <c r="T2244" s="49" t="str" cm="1">
        <f t="array" aca="1" ref="T2244" ca="1">IF(ISBLANK(B2244),"",IF(R2244="Styrkhæft",_xlfn.XLOOKUP(S2244,Vegalengdir[Texti],INDIRECT("Vegalengdir["&amp;'Upplýsingar um umsækjanda'!$B$10&amp;"]"),0%,0)))</f>
        <v/>
      </c>
      <c r="U2244" s="72" t="str">
        <f t="shared" si="107"/>
        <v/>
      </c>
    </row>
    <row r="2245" spans="1:21" x14ac:dyDescent="0.25">
      <c r="A2245" s="53">
        <f t="shared" si="105"/>
        <v>2244</v>
      </c>
      <c r="B2245" s="55"/>
      <c r="C2245" s="56"/>
      <c r="D2245" s="55"/>
      <c r="E2245" s="55"/>
      <c r="F2245" s="55"/>
      <c r="G2245" s="55"/>
      <c r="H2245" s="57"/>
      <c r="I2245" s="55"/>
      <c r="J2245" s="55"/>
      <c r="K2245" s="55"/>
      <c r="L2245" s="55"/>
      <c r="M2245" s="55"/>
      <c r="N2245" s="57"/>
      <c r="O2245" s="57" t="str">
        <f t="shared" si="106"/>
        <v/>
      </c>
      <c r="Q2245" s="38" t="s">
        <v>450</v>
      </c>
      <c r="R2245" s="38" t="str" cm="1">
        <f t="array" ref="R2245">_xlfn.XLOOKUP(Q2245,INDEX(Flettilisti,,1),INDEX(Flettilisti,,2),,0)</f>
        <v>Vantar flokkun</v>
      </c>
      <c r="S2245" s="38" t="str">
        <f>IF(ISBLANK(N2245),"",IF(N2245&lt;Gögn!$J$2,Gögn!$K$2,IF(N2245&gt;Gögn!$J$4,Gögn!$K$4,Gögn!$K$3)))</f>
        <v/>
      </c>
      <c r="T2245" s="49" t="str" cm="1">
        <f t="array" aca="1" ref="T2245" ca="1">IF(ISBLANK(B2245),"",IF(R2245="Styrkhæft",_xlfn.XLOOKUP(S2245,Vegalengdir[Texti],INDIRECT("Vegalengdir["&amp;'Upplýsingar um umsækjanda'!$B$10&amp;"]"),0%,0)))</f>
        <v/>
      </c>
      <c r="U2245" s="72" t="str">
        <f t="shared" si="107"/>
        <v/>
      </c>
    </row>
    <row r="2246" spans="1:21" x14ac:dyDescent="0.25">
      <c r="A2246" s="53">
        <f t="shared" si="105"/>
        <v>2245</v>
      </c>
      <c r="B2246" s="55"/>
      <c r="C2246" s="56"/>
      <c r="D2246" s="55"/>
      <c r="E2246" s="55"/>
      <c r="F2246" s="55"/>
      <c r="G2246" s="55"/>
      <c r="H2246" s="57"/>
      <c r="I2246" s="55"/>
      <c r="J2246" s="55"/>
      <c r="K2246" s="55"/>
      <c r="L2246" s="55"/>
      <c r="M2246" s="55"/>
      <c r="N2246" s="57"/>
      <c r="O2246" s="57" t="str">
        <f t="shared" si="106"/>
        <v/>
      </c>
      <c r="Q2246" s="38" t="s">
        <v>450</v>
      </c>
      <c r="R2246" s="38" t="str" cm="1">
        <f t="array" ref="R2246">_xlfn.XLOOKUP(Q2246,INDEX(Flettilisti,,1),INDEX(Flettilisti,,2),,0)</f>
        <v>Vantar flokkun</v>
      </c>
      <c r="S2246" s="38" t="str">
        <f>IF(ISBLANK(N2246),"",IF(N2246&lt;Gögn!$J$2,Gögn!$K$2,IF(N2246&gt;Gögn!$J$4,Gögn!$K$4,Gögn!$K$3)))</f>
        <v/>
      </c>
      <c r="T2246" s="49" t="str" cm="1">
        <f t="array" aca="1" ref="T2246" ca="1">IF(ISBLANK(B2246),"",IF(R2246="Styrkhæft",_xlfn.XLOOKUP(S2246,Vegalengdir[Texti],INDIRECT("Vegalengdir["&amp;'Upplýsingar um umsækjanda'!$B$10&amp;"]"),0%,0)))</f>
        <v/>
      </c>
      <c r="U2246" s="72" t="str">
        <f t="shared" si="107"/>
        <v/>
      </c>
    </row>
    <row r="2247" spans="1:21" x14ac:dyDescent="0.25">
      <c r="A2247" s="53">
        <f t="shared" si="105"/>
        <v>2246</v>
      </c>
      <c r="B2247" s="55"/>
      <c r="C2247" s="56"/>
      <c r="D2247" s="55"/>
      <c r="E2247" s="55"/>
      <c r="F2247" s="55"/>
      <c r="G2247" s="55"/>
      <c r="H2247" s="57"/>
      <c r="I2247" s="55"/>
      <c r="J2247" s="55"/>
      <c r="K2247" s="55"/>
      <c r="L2247" s="55"/>
      <c r="M2247" s="55"/>
      <c r="N2247" s="57"/>
      <c r="O2247" s="57" t="str">
        <f t="shared" si="106"/>
        <v/>
      </c>
      <c r="Q2247" s="38" t="s">
        <v>450</v>
      </c>
      <c r="R2247" s="38" t="str" cm="1">
        <f t="array" ref="R2247">_xlfn.XLOOKUP(Q2247,INDEX(Flettilisti,,1),INDEX(Flettilisti,,2),,0)</f>
        <v>Vantar flokkun</v>
      </c>
      <c r="S2247" s="38" t="str">
        <f>IF(ISBLANK(N2247),"",IF(N2247&lt;Gögn!$J$2,Gögn!$K$2,IF(N2247&gt;Gögn!$J$4,Gögn!$K$4,Gögn!$K$3)))</f>
        <v/>
      </c>
      <c r="T2247" s="49" t="str" cm="1">
        <f t="array" aca="1" ref="T2247" ca="1">IF(ISBLANK(B2247),"",IF(R2247="Styrkhæft",_xlfn.XLOOKUP(S2247,Vegalengdir[Texti],INDIRECT("Vegalengdir["&amp;'Upplýsingar um umsækjanda'!$B$10&amp;"]"),0%,0)))</f>
        <v/>
      </c>
      <c r="U2247" s="72" t="str">
        <f t="shared" si="107"/>
        <v/>
      </c>
    </row>
    <row r="2248" spans="1:21" x14ac:dyDescent="0.25">
      <c r="A2248" s="53">
        <f t="shared" si="105"/>
        <v>2247</v>
      </c>
      <c r="B2248" s="55"/>
      <c r="C2248" s="56"/>
      <c r="D2248" s="55"/>
      <c r="E2248" s="55"/>
      <c r="F2248" s="55"/>
      <c r="G2248" s="55"/>
      <c r="H2248" s="57"/>
      <c r="I2248" s="55"/>
      <c r="J2248" s="55"/>
      <c r="K2248" s="55"/>
      <c r="L2248" s="55"/>
      <c r="M2248" s="55"/>
      <c r="N2248" s="57"/>
      <c r="O2248" s="57" t="str">
        <f t="shared" si="106"/>
        <v/>
      </c>
      <c r="Q2248" s="38" t="s">
        <v>450</v>
      </c>
      <c r="R2248" s="38" t="str" cm="1">
        <f t="array" ref="R2248">_xlfn.XLOOKUP(Q2248,INDEX(Flettilisti,,1),INDEX(Flettilisti,,2),,0)</f>
        <v>Vantar flokkun</v>
      </c>
      <c r="S2248" s="38" t="str">
        <f>IF(ISBLANK(N2248),"",IF(N2248&lt;Gögn!$J$2,Gögn!$K$2,IF(N2248&gt;Gögn!$J$4,Gögn!$K$4,Gögn!$K$3)))</f>
        <v/>
      </c>
      <c r="T2248" s="49" t="str" cm="1">
        <f t="array" aca="1" ref="T2248" ca="1">IF(ISBLANK(B2248),"",IF(R2248="Styrkhæft",_xlfn.XLOOKUP(S2248,Vegalengdir[Texti],INDIRECT("Vegalengdir["&amp;'Upplýsingar um umsækjanda'!$B$10&amp;"]"),0%,0)))</f>
        <v/>
      </c>
      <c r="U2248" s="72" t="str">
        <f t="shared" si="107"/>
        <v/>
      </c>
    </row>
    <row r="2249" spans="1:21" x14ac:dyDescent="0.25">
      <c r="A2249" s="53">
        <f t="shared" si="105"/>
        <v>2248</v>
      </c>
      <c r="B2249" s="55"/>
      <c r="C2249" s="56"/>
      <c r="D2249" s="55"/>
      <c r="E2249" s="55"/>
      <c r="F2249" s="55"/>
      <c r="G2249" s="55"/>
      <c r="H2249" s="57"/>
      <c r="I2249" s="55"/>
      <c r="J2249" s="55"/>
      <c r="K2249" s="55"/>
      <c r="L2249" s="55"/>
      <c r="M2249" s="55"/>
      <c r="N2249" s="57"/>
      <c r="O2249" s="57" t="str">
        <f t="shared" si="106"/>
        <v/>
      </c>
      <c r="Q2249" s="38" t="s">
        <v>450</v>
      </c>
      <c r="R2249" s="38" t="str" cm="1">
        <f t="array" ref="R2249">_xlfn.XLOOKUP(Q2249,INDEX(Flettilisti,,1),INDEX(Flettilisti,,2),,0)</f>
        <v>Vantar flokkun</v>
      </c>
      <c r="S2249" s="38" t="str">
        <f>IF(ISBLANK(N2249),"",IF(N2249&lt;Gögn!$J$2,Gögn!$K$2,IF(N2249&gt;Gögn!$J$4,Gögn!$K$4,Gögn!$K$3)))</f>
        <v/>
      </c>
      <c r="T2249" s="49" t="str" cm="1">
        <f t="array" aca="1" ref="T2249" ca="1">IF(ISBLANK(B2249),"",IF(R2249="Styrkhæft",_xlfn.XLOOKUP(S2249,Vegalengdir[Texti],INDIRECT("Vegalengdir["&amp;'Upplýsingar um umsækjanda'!$B$10&amp;"]"),0%,0)))</f>
        <v/>
      </c>
      <c r="U2249" s="72" t="str">
        <f t="shared" si="107"/>
        <v/>
      </c>
    </row>
    <row r="2250" spans="1:21" x14ac:dyDescent="0.25">
      <c r="A2250" s="53">
        <f t="shared" si="105"/>
        <v>2249</v>
      </c>
      <c r="B2250" s="55"/>
      <c r="C2250" s="56"/>
      <c r="D2250" s="55"/>
      <c r="E2250" s="55"/>
      <c r="F2250" s="55"/>
      <c r="G2250" s="55"/>
      <c r="H2250" s="57"/>
      <c r="I2250" s="55"/>
      <c r="J2250" s="55"/>
      <c r="K2250" s="55"/>
      <c r="L2250" s="55"/>
      <c r="M2250" s="55"/>
      <c r="N2250" s="57"/>
      <c r="O2250" s="57" t="str">
        <f t="shared" si="106"/>
        <v/>
      </c>
      <c r="Q2250" s="38" t="s">
        <v>450</v>
      </c>
      <c r="R2250" s="38" t="str" cm="1">
        <f t="array" ref="R2250">_xlfn.XLOOKUP(Q2250,INDEX(Flettilisti,,1),INDEX(Flettilisti,,2),,0)</f>
        <v>Vantar flokkun</v>
      </c>
      <c r="S2250" s="38" t="str">
        <f>IF(ISBLANK(N2250),"",IF(N2250&lt;Gögn!$J$2,Gögn!$K$2,IF(N2250&gt;Gögn!$J$4,Gögn!$K$4,Gögn!$K$3)))</f>
        <v/>
      </c>
      <c r="T2250" s="49" t="str" cm="1">
        <f t="array" aca="1" ref="T2250" ca="1">IF(ISBLANK(B2250),"",IF(R2250="Styrkhæft",_xlfn.XLOOKUP(S2250,Vegalengdir[Texti],INDIRECT("Vegalengdir["&amp;'Upplýsingar um umsækjanda'!$B$10&amp;"]"),0%,0)))</f>
        <v/>
      </c>
      <c r="U2250" s="72" t="str">
        <f t="shared" si="107"/>
        <v/>
      </c>
    </row>
    <row r="2251" spans="1:21" x14ac:dyDescent="0.25">
      <c r="A2251" s="53">
        <f t="shared" si="105"/>
        <v>2250</v>
      </c>
      <c r="B2251" s="55"/>
      <c r="C2251" s="56"/>
      <c r="D2251" s="55"/>
      <c r="E2251" s="55"/>
      <c r="F2251" s="55"/>
      <c r="G2251" s="55"/>
      <c r="H2251" s="57"/>
      <c r="I2251" s="55"/>
      <c r="J2251" s="55"/>
      <c r="K2251" s="55"/>
      <c r="L2251" s="55"/>
      <c r="M2251" s="55"/>
      <c r="N2251" s="57"/>
      <c r="O2251" s="57" t="str">
        <f t="shared" si="106"/>
        <v/>
      </c>
      <c r="Q2251" s="38" t="s">
        <v>450</v>
      </c>
      <c r="R2251" s="38" t="str" cm="1">
        <f t="array" ref="R2251">_xlfn.XLOOKUP(Q2251,INDEX(Flettilisti,,1),INDEX(Flettilisti,,2),,0)</f>
        <v>Vantar flokkun</v>
      </c>
      <c r="S2251" s="38" t="str">
        <f>IF(ISBLANK(N2251),"",IF(N2251&lt;Gögn!$J$2,Gögn!$K$2,IF(N2251&gt;Gögn!$J$4,Gögn!$K$4,Gögn!$K$3)))</f>
        <v/>
      </c>
      <c r="T2251" s="49" t="str" cm="1">
        <f t="array" aca="1" ref="T2251" ca="1">IF(ISBLANK(B2251),"",IF(R2251="Styrkhæft",_xlfn.XLOOKUP(S2251,Vegalengdir[Texti],INDIRECT("Vegalengdir["&amp;'Upplýsingar um umsækjanda'!$B$10&amp;"]"),0%,0)))</f>
        <v/>
      </c>
      <c r="U2251" s="72" t="str">
        <f t="shared" si="107"/>
        <v/>
      </c>
    </row>
    <row r="2252" spans="1:21" x14ac:dyDescent="0.25">
      <c r="A2252" s="53">
        <f t="shared" si="105"/>
        <v>2251</v>
      </c>
      <c r="B2252" s="55"/>
      <c r="C2252" s="56"/>
      <c r="D2252" s="55"/>
      <c r="E2252" s="55"/>
      <c r="F2252" s="55"/>
      <c r="G2252" s="55"/>
      <c r="H2252" s="57"/>
      <c r="I2252" s="55"/>
      <c r="J2252" s="55"/>
      <c r="K2252" s="55"/>
      <c r="L2252" s="55"/>
      <c r="M2252" s="55"/>
      <c r="N2252" s="57"/>
      <c r="O2252" s="57" t="str">
        <f t="shared" si="106"/>
        <v/>
      </c>
      <c r="Q2252" s="38" t="s">
        <v>450</v>
      </c>
      <c r="R2252" s="38" t="str" cm="1">
        <f t="array" ref="R2252">_xlfn.XLOOKUP(Q2252,INDEX(Flettilisti,,1),INDEX(Flettilisti,,2),,0)</f>
        <v>Vantar flokkun</v>
      </c>
      <c r="S2252" s="38" t="str">
        <f>IF(ISBLANK(N2252),"",IF(N2252&lt;Gögn!$J$2,Gögn!$K$2,IF(N2252&gt;Gögn!$J$4,Gögn!$K$4,Gögn!$K$3)))</f>
        <v/>
      </c>
      <c r="T2252" s="49" t="str" cm="1">
        <f t="array" aca="1" ref="T2252" ca="1">IF(ISBLANK(B2252),"",IF(R2252="Styrkhæft",_xlfn.XLOOKUP(S2252,Vegalengdir[Texti],INDIRECT("Vegalengdir["&amp;'Upplýsingar um umsækjanda'!$B$10&amp;"]"),0%,0)))</f>
        <v/>
      </c>
      <c r="U2252" s="72" t="str">
        <f t="shared" si="107"/>
        <v/>
      </c>
    </row>
    <row r="2253" spans="1:21" x14ac:dyDescent="0.25">
      <c r="A2253" s="53">
        <f t="shared" si="105"/>
        <v>2252</v>
      </c>
      <c r="B2253" s="55"/>
      <c r="C2253" s="56"/>
      <c r="D2253" s="55"/>
      <c r="E2253" s="55"/>
      <c r="F2253" s="55"/>
      <c r="G2253" s="55"/>
      <c r="H2253" s="57"/>
      <c r="I2253" s="55"/>
      <c r="J2253" s="55"/>
      <c r="K2253" s="55"/>
      <c r="L2253" s="55"/>
      <c r="M2253" s="55"/>
      <c r="N2253" s="57"/>
      <c r="O2253" s="57" t="str">
        <f t="shared" si="106"/>
        <v/>
      </c>
      <c r="Q2253" s="38" t="s">
        <v>450</v>
      </c>
      <c r="R2253" s="38" t="str" cm="1">
        <f t="array" ref="R2253">_xlfn.XLOOKUP(Q2253,INDEX(Flettilisti,,1),INDEX(Flettilisti,,2),,0)</f>
        <v>Vantar flokkun</v>
      </c>
      <c r="S2253" s="38" t="str">
        <f>IF(ISBLANK(N2253),"",IF(N2253&lt;Gögn!$J$2,Gögn!$K$2,IF(N2253&gt;Gögn!$J$4,Gögn!$K$4,Gögn!$K$3)))</f>
        <v/>
      </c>
      <c r="T2253" s="49" t="str" cm="1">
        <f t="array" aca="1" ref="T2253" ca="1">IF(ISBLANK(B2253),"",IF(R2253="Styrkhæft",_xlfn.XLOOKUP(S2253,Vegalengdir[Texti],INDIRECT("Vegalengdir["&amp;'Upplýsingar um umsækjanda'!$B$10&amp;"]"),0%,0)))</f>
        <v/>
      </c>
      <c r="U2253" s="72" t="str">
        <f t="shared" si="107"/>
        <v/>
      </c>
    </row>
    <row r="2254" spans="1:21" x14ac:dyDescent="0.25">
      <c r="A2254" s="53">
        <f t="shared" si="105"/>
        <v>2253</v>
      </c>
      <c r="B2254" s="55"/>
      <c r="C2254" s="56"/>
      <c r="D2254" s="55"/>
      <c r="E2254" s="55"/>
      <c r="F2254" s="55"/>
      <c r="G2254" s="55"/>
      <c r="H2254" s="57"/>
      <c r="I2254" s="55"/>
      <c r="J2254" s="55"/>
      <c r="K2254" s="55"/>
      <c r="L2254" s="55"/>
      <c r="M2254" s="55"/>
      <c r="N2254" s="57"/>
      <c r="O2254" s="57" t="str">
        <f t="shared" si="106"/>
        <v/>
      </c>
      <c r="Q2254" s="38" t="s">
        <v>450</v>
      </c>
      <c r="R2254" s="38" t="str" cm="1">
        <f t="array" ref="R2254">_xlfn.XLOOKUP(Q2254,INDEX(Flettilisti,,1),INDEX(Flettilisti,,2),,0)</f>
        <v>Vantar flokkun</v>
      </c>
      <c r="S2254" s="38" t="str">
        <f>IF(ISBLANK(N2254),"",IF(N2254&lt;Gögn!$J$2,Gögn!$K$2,IF(N2254&gt;Gögn!$J$4,Gögn!$K$4,Gögn!$K$3)))</f>
        <v/>
      </c>
      <c r="T2254" s="49" t="str" cm="1">
        <f t="array" aca="1" ref="T2254" ca="1">IF(ISBLANK(B2254),"",IF(R2254="Styrkhæft",_xlfn.XLOOKUP(S2254,Vegalengdir[Texti],INDIRECT("Vegalengdir["&amp;'Upplýsingar um umsækjanda'!$B$10&amp;"]"),0%,0)))</f>
        <v/>
      </c>
      <c r="U2254" s="72" t="str">
        <f t="shared" si="107"/>
        <v/>
      </c>
    </row>
    <row r="2255" spans="1:21" x14ac:dyDescent="0.25">
      <c r="A2255" s="53">
        <f t="shared" si="105"/>
        <v>2254</v>
      </c>
      <c r="B2255" s="55"/>
      <c r="C2255" s="56"/>
      <c r="D2255" s="55"/>
      <c r="E2255" s="55"/>
      <c r="F2255" s="55"/>
      <c r="G2255" s="55"/>
      <c r="H2255" s="57"/>
      <c r="I2255" s="55"/>
      <c r="J2255" s="55"/>
      <c r="K2255" s="55"/>
      <c r="L2255" s="55"/>
      <c r="M2255" s="55"/>
      <c r="N2255" s="57"/>
      <c r="O2255" s="57" t="str">
        <f t="shared" si="106"/>
        <v/>
      </c>
      <c r="Q2255" s="38" t="s">
        <v>450</v>
      </c>
      <c r="R2255" s="38" t="str" cm="1">
        <f t="array" ref="R2255">_xlfn.XLOOKUP(Q2255,INDEX(Flettilisti,,1),INDEX(Flettilisti,,2),,0)</f>
        <v>Vantar flokkun</v>
      </c>
      <c r="S2255" s="38" t="str">
        <f>IF(ISBLANK(N2255),"",IF(N2255&lt;Gögn!$J$2,Gögn!$K$2,IF(N2255&gt;Gögn!$J$4,Gögn!$K$4,Gögn!$K$3)))</f>
        <v/>
      </c>
      <c r="T2255" s="49" t="str" cm="1">
        <f t="array" aca="1" ref="T2255" ca="1">IF(ISBLANK(B2255),"",IF(R2255="Styrkhæft",_xlfn.XLOOKUP(S2255,Vegalengdir[Texti],INDIRECT("Vegalengdir["&amp;'Upplýsingar um umsækjanda'!$B$10&amp;"]"),0%,0)))</f>
        <v/>
      </c>
      <c r="U2255" s="72" t="str">
        <f t="shared" si="107"/>
        <v/>
      </c>
    </row>
    <row r="2256" spans="1:21" x14ac:dyDescent="0.25">
      <c r="A2256" s="53">
        <f t="shared" si="105"/>
        <v>2255</v>
      </c>
      <c r="B2256" s="55"/>
      <c r="C2256" s="56"/>
      <c r="D2256" s="55"/>
      <c r="E2256" s="55"/>
      <c r="F2256" s="55"/>
      <c r="G2256" s="55"/>
      <c r="H2256" s="57"/>
      <c r="I2256" s="55"/>
      <c r="J2256" s="55"/>
      <c r="K2256" s="55"/>
      <c r="L2256" s="55"/>
      <c r="M2256" s="55"/>
      <c r="N2256" s="57"/>
      <c r="O2256" s="57" t="str">
        <f t="shared" si="106"/>
        <v/>
      </c>
      <c r="Q2256" s="38" t="s">
        <v>450</v>
      </c>
      <c r="R2256" s="38" t="str" cm="1">
        <f t="array" ref="R2256">_xlfn.XLOOKUP(Q2256,INDEX(Flettilisti,,1),INDEX(Flettilisti,,2),,0)</f>
        <v>Vantar flokkun</v>
      </c>
      <c r="S2256" s="38" t="str">
        <f>IF(ISBLANK(N2256),"",IF(N2256&lt;Gögn!$J$2,Gögn!$K$2,IF(N2256&gt;Gögn!$J$4,Gögn!$K$4,Gögn!$K$3)))</f>
        <v/>
      </c>
      <c r="T2256" s="49" t="str" cm="1">
        <f t="array" aca="1" ref="T2256" ca="1">IF(ISBLANK(B2256),"",IF(R2256="Styrkhæft",_xlfn.XLOOKUP(S2256,Vegalengdir[Texti],INDIRECT("Vegalengdir["&amp;'Upplýsingar um umsækjanda'!$B$10&amp;"]"),0%,0)))</f>
        <v/>
      </c>
      <c r="U2256" s="72" t="str">
        <f t="shared" si="107"/>
        <v/>
      </c>
    </row>
    <row r="2257" spans="1:21" x14ac:dyDescent="0.25">
      <c r="A2257" s="53">
        <f t="shared" si="105"/>
        <v>2256</v>
      </c>
      <c r="B2257" s="55"/>
      <c r="C2257" s="56"/>
      <c r="D2257" s="55"/>
      <c r="E2257" s="55"/>
      <c r="F2257" s="55"/>
      <c r="G2257" s="55"/>
      <c r="H2257" s="57"/>
      <c r="I2257" s="55"/>
      <c r="J2257" s="55"/>
      <c r="K2257" s="55"/>
      <c r="L2257" s="55"/>
      <c r="M2257" s="55"/>
      <c r="N2257" s="57"/>
      <c r="O2257" s="57" t="str">
        <f t="shared" si="106"/>
        <v/>
      </c>
      <c r="Q2257" s="38" t="s">
        <v>450</v>
      </c>
      <c r="R2257" s="38" t="str" cm="1">
        <f t="array" ref="R2257">_xlfn.XLOOKUP(Q2257,INDEX(Flettilisti,,1),INDEX(Flettilisti,,2),,0)</f>
        <v>Vantar flokkun</v>
      </c>
      <c r="S2257" s="38" t="str">
        <f>IF(ISBLANK(N2257),"",IF(N2257&lt;Gögn!$J$2,Gögn!$K$2,IF(N2257&gt;Gögn!$J$4,Gögn!$K$4,Gögn!$K$3)))</f>
        <v/>
      </c>
      <c r="T2257" s="49" t="str" cm="1">
        <f t="array" aca="1" ref="T2257" ca="1">IF(ISBLANK(B2257),"",IF(R2257="Styrkhæft",_xlfn.XLOOKUP(S2257,Vegalengdir[Texti],INDIRECT("Vegalengdir["&amp;'Upplýsingar um umsækjanda'!$B$10&amp;"]"),0%,0)))</f>
        <v/>
      </c>
      <c r="U2257" s="72" t="str">
        <f t="shared" si="107"/>
        <v/>
      </c>
    </row>
    <row r="2258" spans="1:21" x14ac:dyDescent="0.25">
      <c r="A2258" s="53">
        <f t="shared" si="105"/>
        <v>2257</v>
      </c>
      <c r="B2258" s="55"/>
      <c r="C2258" s="56"/>
      <c r="D2258" s="55"/>
      <c r="E2258" s="55"/>
      <c r="F2258" s="55"/>
      <c r="G2258" s="55"/>
      <c r="H2258" s="57"/>
      <c r="I2258" s="55"/>
      <c r="J2258" s="55"/>
      <c r="K2258" s="55"/>
      <c r="L2258" s="55"/>
      <c r="M2258" s="55"/>
      <c r="N2258" s="57"/>
      <c r="O2258" s="57" t="str">
        <f t="shared" si="106"/>
        <v/>
      </c>
      <c r="Q2258" s="38" t="s">
        <v>450</v>
      </c>
      <c r="R2258" s="38" t="str" cm="1">
        <f t="array" ref="R2258">_xlfn.XLOOKUP(Q2258,INDEX(Flettilisti,,1),INDEX(Flettilisti,,2),,0)</f>
        <v>Vantar flokkun</v>
      </c>
      <c r="S2258" s="38" t="str">
        <f>IF(ISBLANK(N2258),"",IF(N2258&lt;Gögn!$J$2,Gögn!$K$2,IF(N2258&gt;Gögn!$J$4,Gögn!$K$4,Gögn!$K$3)))</f>
        <v/>
      </c>
      <c r="T2258" s="49" t="str" cm="1">
        <f t="array" aca="1" ref="T2258" ca="1">IF(ISBLANK(B2258),"",IF(R2258="Styrkhæft",_xlfn.XLOOKUP(S2258,Vegalengdir[Texti],INDIRECT("Vegalengdir["&amp;'Upplýsingar um umsækjanda'!$B$10&amp;"]"),0%,0)))</f>
        <v/>
      </c>
      <c r="U2258" s="72" t="str">
        <f t="shared" si="107"/>
        <v/>
      </c>
    </row>
    <row r="2259" spans="1:21" x14ac:dyDescent="0.25">
      <c r="A2259" s="53">
        <f t="shared" si="105"/>
        <v>2258</v>
      </c>
      <c r="B2259" s="55"/>
      <c r="C2259" s="56"/>
      <c r="D2259" s="55"/>
      <c r="E2259" s="55"/>
      <c r="F2259" s="55"/>
      <c r="G2259" s="55"/>
      <c r="H2259" s="57"/>
      <c r="I2259" s="55"/>
      <c r="J2259" s="55"/>
      <c r="K2259" s="55"/>
      <c r="L2259" s="55"/>
      <c r="M2259" s="55"/>
      <c r="N2259" s="57"/>
      <c r="O2259" s="57" t="str">
        <f t="shared" si="106"/>
        <v/>
      </c>
      <c r="Q2259" s="38" t="s">
        <v>450</v>
      </c>
      <c r="R2259" s="38" t="str" cm="1">
        <f t="array" ref="R2259">_xlfn.XLOOKUP(Q2259,INDEX(Flettilisti,,1),INDEX(Flettilisti,,2),,0)</f>
        <v>Vantar flokkun</v>
      </c>
      <c r="S2259" s="38" t="str">
        <f>IF(ISBLANK(N2259),"",IF(N2259&lt;Gögn!$J$2,Gögn!$K$2,IF(N2259&gt;Gögn!$J$4,Gögn!$K$4,Gögn!$K$3)))</f>
        <v/>
      </c>
      <c r="T2259" s="49" t="str" cm="1">
        <f t="array" aca="1" ref="T2259" ca="1">IF(ISBLANK(B2259),"",IF(R2259="Styrkhæft",_xlfn.XLOOKUP(S2259,Vegalengdir[Texti],INDIRECT("Vegalengdir["&amp;'Upplýsingar um umsækjanda'!$B$10&amp;"]"),0%,0)))</f>
        <v/>
      </c>
      <c r="U2259" s="72" t="str">
        <f t="shared" si="107"/>
        <v/>
      </c>
    </row>
    <row r="2260" spans="1:21" x14ac:dyDescent="0.25">
      <c r="A2260" s="53">
        <f t="shared" si="105"/>
        <v>2259</v>
      </c>
      <c r="B2260" s="55"/>
      <c r="C2260" s="56"/>
      <c r="D2260" s="55"/>
      <c r="E2260" s="55"/>
      <c r="F2260" s="55"/>
      <c r="G2260" s="55"/>
      <c r="H2260" s="57"/>
      <c r="I2260" s="55"/>
      <c r="J2260" s="55"/>
      <c r="K2260" s="55"/>
      <c r="L2260" s="55"/>
      <c r="M2260" s="55"/>
      <c r="N2260" s="57"/>
      <c r="O2260" s="57" t="str">
        <f t="shared" si="106"/>
        <v/>
      </c>
      <c r="Q2260" s="38" t="s">
        <v>450</v>
      </c>
      <c r="R2260" s="38" t="str" cm="1">
        <f t="array" ref="R2260">_xlfn.XLOOKUP(Q2260,INDEX(Flettilisti,,1),INDEX(Flettilisti,,2),,0)</f>
        <v>Vantar flokkun</v>
      </c>
      <c r="S2260" s="38" t="str">
        <f>IF(ISBLANK(N2260),"",IF(N2260&lt;Gögn!$J$2,Gögn!$K$2,IF(N2260&gt;Gögn!$J$4,Gögn!$K$4,Gögn!$K$3)))</f>
        <v/>
      </c>
      <c r="T2260" s="49" t="str" cm="1">
        <f t="array" aca="1" ref="T2260" ca="1">IF(ISBLANK(B2260),"",IF(R2260="Styrkhæft",_xlfn.XLOOKUP(S2260,Vegalengdir[Texti],INDIRECT("Vegalengdir["&amp;'Upplýsingar um umsækjanda'!$B$10&amp;"]"),0%,0)))</f>
        <v/>
      </c>
      <c r="U2260" s="72" t="str">
        <f t="shared" si="107"/>
        <v/>
      </c>
    </row>
    <row r="2261" spans="1:21" x14ac:dyDescent="0.25">
      <c r="A2261" s="53">
        <f t="shared" si="105"/>
        <v>2260</v>
      </c>
      <c r="B2261" s="55"/>
      <c r="C2261" s="56"/>
      <c r="D2261" s="55"/>
      <c r="E2261" s="55"/>
      <c r="F2261" s="55"/>
      <c r="G2261" s="55"/>
      <c r="H2261" s="57"/>
      <c r="I2261" s="55"/>
      <c r="J2261" s="55"/>
      <c r="K2261" s="55"/>
      <c r="L2261" s="55"/>
      <c r="M2261" s="55"/>
      <c r="N2261" s="57"/>
      <c r="O2261" s="57" t="str">
        <f t="shared" si="106"/>
        <v/>
      </c>
      <c r="Q2261" s="38" t="s">
        <v>450</v>
      </c>
      <c r="R2261" s="38" t="str" cm="1">
        <f t="array" ref="R2261">_xlfn.XLOOKUP(Q2261,INDEX(Flettilisti,,1),INDEX(Flettilisti,,2),,0)</f>
        <v>Vantar flokkun</v>
      </c>
      <c r="S2261" s="38" t="str">
        <f>IF(ISBLANK(N2261),"",IF(N2261&lt;Gögn!$J$2,Gögn!$K$2,IF(N2261&gt;Gögn!$J$4,Gögn!$K$4,Gögn!$K$3)))</f>
        <v/>
      </c>
      <c r="T2261" s="49" t="str" cm="1">
        <f t="array" aca="1" ref="T2261" ca="1">IF(ISBLANK(B2261),"",IF(R2261="Styrkhæft",_xlfn.XLOOKUP(S2261,Vegalengdir[Texti],INDIRECT("Vegalengdir["&amp;'Upplýsingar um umsækjanda'!$B$10&amp;"]"),0%,0)))</f>
        <v/>
      </c>
      <c r="U2261" s="72" t="str">
        <f t="shared" si="107"/>
        <v/>
      </c>
    </row>
    <row r="2262" spans="1:21" x14ac:dyDescent="0.25">
      <c r="A2262" s="53">
        <f t="shared" si="105"/>
        <v>2261</v>
      </c>
      <c r="B2262" s="55"/>
      <c r="C2262" s="56"/>
      <c r="D2262" s="55"/>
      <c r="E2262" s="55"/>
      <c r="F2262" s="55"/>
      <c r="G2262" s="55"/>
      <c r="H2262" s="57"/>
      <c r="I2262" s="55"/>
      <c r="J2262" s="55"/>
      <c r="K2262" s="55"/>
      <c r="L2262" s="55"/>
      <c r="M2262" s="55"/>
      <c r="N2262" s="57"/>
      <c r="O2262" s="57" t="str">
        <f t="shared" si="106"/>
        <v/>
      </c>
      <c r="Q2262" s="38" t="s">
        <v>450</v>
      </c>
      <c r="R2262" s="38" t="str" cm="1">
        <f t="array" ref="R2262">_xlfn.XLOOKUP(Q2262,INDEX(Flettilisti,,1),INDEX(Flettilisti,,2),,0)</f>
        <v>Vantar flokkun</v>
      </c>
      <c r="S2262" s="38" t="str">
        <f>IF(ISBLANK(N2262),"",IF(N2262&lt;Gögn!$J$2,Gögn!$K$2,IF(N2262&gt;Gögn!$J$4,Gögn!$K$4,Gögn!$K$3)))</f>
        <v/>
      </c>
      <c r="T2262" s="49" t="str" cm="1">
        <f t="array" aca="1" ref="T2262" ca="1">IF(ISBLANK(B2262),"",IF(R2262="Styrkhæft",_xlfn.XLOOKUP(S2262,Vegalengdir[Texti],INDIRECT("Vegalengdir["&amp;'Upplýsingar um umsækjanda'!$B$10&amp;"]"),0%,0)))</f>
        <v/>
      </c>
      <c r="U2262" s="72" t="str">
        <f t="shared" si="107"/>
        <v/>
      </c>
    </row>
    <row r="2263" spans="1:21" x14ac:dyDescent="0.25">
      <c r="A2263" s="53">
        <f t="shared" si="105"/>
        <v>2262</v>
      </c>
      <c r="B2263" s="55"/>
      <c r="C2263" s="56"/>
      <c r="D2263" s="55"/>
      <c r="E2263" s="55"/>
      <c r="F2263" s="55"/>
      <c r="G2263" s="55"/>
      <c r="H2263" s="57"/>
      <c r="I2263" s="55"/>
      <c r="J2263" s="55"/>
      <c r="K2263" s="55"/>
      <c r="L2263" s="55"/>
      <c r="M2263" s="55"/>
      <c r="N2263" s="57"/>
      <c r="O2263" s="57" t="str">
        <f t="shared" si="106"/>
        <v/>
      </c>
      <c r="Q2263" s="38" t="s">
        <v>450</v>
      </c>
      <c r="R2263" s="38" t="str" cm="1">
        <f t="array" ref="R2263">_xlfn.XLOOKUP(Q2263,INDEX(Flettilisti,,1),INDEX(Flettilisti,,2),,0)</f>
        <v>Vantar flokkun</v>
      </c>
      <c r="S2263" s="38" t="str">
        <f>IF(ISBLANK(N2263),"",IF(N2263&lt;Gögn!$J$2,Gögn!$K$2,IF(N2263&gt;Gögn!$J$4,Gögn!$K$4,Gögn!$K$3)))</f>
        <v/>
      </c>
      <c r="T2263" s="49" t="str" cm="1">
        <f t="array" aca="1" ref="T2263" ca="1">IF(ISBLANK(B2263),"",IF(R2263="Styrkhæft",_xlfn.XLOOKUP(S2263,Vegalengdir[Texti],INDIRECT("Vegalengdir["&amp;'Upplýsingar um umsækjanda'!$B$10&amp;"]"),0%,0)))</f>
        <v/>
      </c>
      <c r="U2263" s="72" t="str">
        <f t="shared" si="107"/>
        <v/>
      </c>
    </row>
    <row r="2264" spans="1:21" x14ac:dyDescent="0.25">
      <c r="A2264" s="53">
        <f t="shared" si="105"/>
        <v>2263</v>
      </c>
      <c r="B2264" s="55"/>
      <c r="C2264" s="56"/>
      <c r="D2264" s="55"/>
      <c r="E2264" s="55"/>
      <c r="F2264" s="55"/>
      <c r="G2264" s="55"/>
      <c r="H2264" s="57"/>
      <c r="I2264" s="55"/>
      <c r="J2264" s="55"/>
      <c r="K2264" s="55"/>
      <c r="L2264" s="55"/>
      <c r="M2264" s="55"/>
      <c r="N2264" s="57"/>
      <c r="O2264" s="57" t="str">
        <f t="shared" si="106"/>
        <v/>
      </c>
      <c r="Q2264" s="38" t="s">
        <v>450</v>
      </c>
      <c r="R2264" s="38" t="str" cm="1">
        <f t="array" ref="R2264">_xlfn.XLOOKUP(Q2264,INDEX(Flettilisti,,1),INDEX(Flettilisti,,2),,0)</f>
        <v>Vantar flokkun</v>
      </c>
      <c r="S2264" s="38" t="str">
        <f>IF(ISBLANK(N2264),"",IF(N2264&lt;Gögn!$J$2,Gögn!$K$2,IF(N2264&gt;Gögn!$J$4,Gögn!$K$4,Gögn!$K$3)))</f>
        <v/>
      </c>
      <c r="T2264" s="49" t="str" cm="1">
        <f t="array" aca="1" ref="T2264" ca="1">IF(ISBLANK(B2264),"",IF(R2264="Styrkhæft",_xlfn.XLOOKUP(S2264,Vegalengdir[Texti],INDIRECT("Vegalengdir["&amp;'Upplýsingar um umsækjanda'!$B$10&amp;"]"),0%,0)))</f>
        <v/>
      </c>
      <c r="U2264" s="72" t="str">
        <f t="shared" si="107"/>
        <v/>
      </c>
    </row>
    <row r="2265" spans="1:21" x14ac:dyDescent="0.25">
      <c r="A2265" s="53">
        <f t="shared" si="105"/>
        <v>2264</v>
      </c>
      <c r="B2265" s="55"/>
      <c r="C2265" s="56"/>
      <c r="D2265" s="55"/>
      <c r="E2265" s="55"/>
      <c r="F2265" s="55"/>
      <c r="G2265" s="55"/>
      <c r="H2265" s="57"/>
      <c r="I2265" s="55"/>
      <c r="J2265" s="55"/>
      <c r="K2265" s="55"/>
      <c r="L2265" s="55"/>
      <c r="M2265" s="55"/>
      <c r="N2265" s="57"/>
      <c r="O2265" s="57" t="str">
        <f t="shared" si="106"/>
        <v/>
      </c>
      <c r="Q2265" s="38" t="s">
        <v>450</v>
      </c>
      <c r="R2265" s="38" t="str" cm="1">
        <f t="array" ref="R2265">_xlfn.XLOOKUP(Q2265,INDEX(Flettilisti,,1),INDEX(Flettilisti,,2),,0)</f>
        <v>Vantar flokkun</v>
      </c>
      <c r="S2265" s="38" t="str">
        <f>IF(ISBLANK(N2265),"",IF(N2265&lt;Gögn!$J$2,Gögn!$K$2,IF(N2265&gt;Gögn!$J$4,Gögn!$K$4,Gögn!$K$3)))</f>
        <v/>
      </c>
      <c r="T2265" s="49" t="str" cm="1">
        <f t="array" aca="1" ref="T2265" ca="1">IF(ISBLANK(B2265),"",IF(R2265="Styrkhæft",_xlfn.XLOOKUP(S2265,Vegalengdir[Texti],INDIRECT("Vegalengdir["&amp;'Upplýsingar um umsækjanda'!$B$10&amp;"]"),0%,0)))</f>
        <v/>
      </c>
      <c r="U2265" s="72" t="str">
        <f t="shared" si="107"/>
        <v/>
      </c>
    </row>
    <row r="2266" spans="1:21" x14ac:dyDescent="0.25">
      <c r="A2266" s="53">
        <f t="shared" si="105"/>
        <v>2265</v>
      </c>
      <c r="B2266" s="55"/>
      <c r="C2266" s="56"/>
      <c r="D2266" s="55"/>
      <c r="E2266" s="55"/>
      <c r="F2266" s="55"/>
      <c r="G2266" s="55"/>
      <c r="H2266" s="57"/>
      <c r="I2266" s="55"/>
      <c r="J2266" s="55"/>
      <c r="K2266" s="55"/>
      <c r="L2266" s="55"/>
      <c r="M2266" s="55"/>
      <c r="N2266" s="57"/>
      <c r="O2266" s="57" t="str">
        <f t="shared" si="106"/>
        <v/>
      </c>
      <c r="Q2266" s="38" t="s">
        <v>450</v>
      </c>
      <c r="R2266" s="38" t="str" cm="1">
        <f t="array" ref="R2266">_xlfn.XLOOKUP(Q2266,INDEX(Flettilisti,,1),INDEX(Flettilisti,,2),,0)</f>
        <v>Vantar flokkun</v>
      </c>
      <c r="S2266" s="38" t="str">
        <f>IF(ISBLANK(N2266),"",IF(N2266&lt;Gögn!$J$2,Gögn!$K$2,IF(N2266&gt;Gögn!$J$4,Gögn!$K$4,Gögn!$K$3)))</f>
        <v/>
      </c>
      <c r="T2266" s="49" t="str" cm="1">
        <f t="array" aca="1" ref="T2266" ca="1">IF(ISBLANK(B2266),"",IF(R2266="Styrkhæft",_xlfn.XLOOKUP(S2266,Vegalengdir[Texti],INDIRECT("Vegalengdir["&amp;'Upplýsingar um umsækjanda'!$B$10&amp;"]"),0%,0)))</f>
        <v/>
      </c>
      <c r="U2266" s="72" t="str">
        <f t="shared" si="107"/>
        <v/>
      </c>
    </row>
    <row r="2267" spans="1:21" x14ac:dyDescent="0.25">
      <c r="A2267" s="53">
        <f t="shared" si="105"/>
        <v>2266</v>
      </c>
      <c r="B2267" s="55"/>
      <c r="C2267" s="56"/>
      <c r="D2267" s="55"/>
      <c r="E2267" s="55"/>
      <c r="F2267" s="55"/>
      <c r="G2267" s="55"/>
      <c r="H2267" s="57"/>
      <c r="I2267" s="55"/>
      <c r="J2267" s="55"/>
      <c r="K2267" s="55"/>
      <c r="L2267" s="55"/>
      <c r="M2267" s="55"/>
      <c r="N2267" s="57"/>
      <c r="O2267" s="57" t="str">
        <f t="shared" si="106"/>
        <v/>
      </c>
      <c r="Q2267" s="38" t="s">
        <v>450</v>
      </c>
      <c r="R2267" s="38" t="str" cm="1">
        <f t="array" ref="R2267">_xlfn.XLOOKUP(Q2267,INDEX(Flettilisti,,1),INDEX(Flettilisti,,2),,0)</f>
        <v>Vantar flokkun</v>
      </c>
      <c r="S2267" s="38" t="str">
        <f>IF(ISBLANK(N2267),"",IF(N2267&lt;Gögn!$J$2,Gögn!$K$2,IF(N2267&gt;Gögn!$J$4,Gögn!$K$4,Gögn!$K$3)))</f>
        <v/>
      </c>
      <c r="T2267" s="49" t="str" cm="1">
        <f t="array" aca="1" ref="T2267" ca="1">IF(ISBLANK(B2267),"",IF(R2267="Styrkhæft",_xlfn.XLOOKUP(S2267,Vegalengdir[Texti],INDIRECT("Vegalengdir["&amp;'Upplýsingar um umsækjanda'!$B$10&amp;"]"),0%,0)))</f>
        <v/>
      </c>
      <c r="U2267" s="72" t="str">
        <f t="shared" si="107"/>
        <v/>
      </c>
    </row>
    <row r="2268" spans="1:21" x14ac:dyDescent="0.25">
      <c r="A2268" s="53">
        <f t="shared" si="105"/>
        <v>2267</v>
      </c>
      <c r="B2268" s="55"/>
      <c r="C2268" s="56"/>
      <c r="D2268" s="55"/>
      <c r="E2268" s="55"/>
      <c r="F2268" s="55"/>
      <c r="G2268" s="55"/>
      <c r="H2268" s="57"/>
      <c r="I2268" s="55"/>
      <c r="J2268" s="55"/>
      <c r="K2268" s="55"/>
      <c r="L2268" s="55"/>
      <c r="M2268" s="55"/>
      <c r="N2268" s="57"/>
      <c r="O2268" s="57" t="str">
        <f t="shared" si="106"/>
        <v/>
      </c>
      <c r="Q2268" s="38" t="s">
        <v>450</v>
      </c>
      <c r="R2268" s="38" t="str" cm="1">
        <f t="array" ref="R2268">_xlfn.XLOOKUP(Q2268,INDEX(Flettilisti,,1),INDEX(Flettilisti,,2),,0)</f>
        <v>Vantar flokkun</v>
      </c>
      <c r="S2268" s="38" t="str">
        <f>IF(ISBLANK(N2268),"",IF(N2268&lt;Gögn!$J$2,Gögn!$K$2,IF(N2268&gt;Gögn!$J$4,Gögn!$K$4,Gögn!$K$3)))</f>
        <v/>
      </c>
      <c r="T2268" s="49" t="str" cm="1">
        <f t="array" aca="1" ref="T2268" ca="1">IF(ISBLANK(B2268),"",IF(R2268="Styrkhæft",_xlfn.XLOOKUP(S2268,Vegalengdir[Texti],INDIRECT("Vegalengdir["&amp;'Upplýsingar um umsækjanda'!$B$10&amp;"]"),0%,0)))</f>
        <v/>
      </c>
      <c r="U2268" s="72" t="str">
        <f t="shared" si="107"/>
        <v/>
      </c>
    </row>
    <row r="2269" spans="1:21" x14ac:dyDescent="0.25">
      <c r="A2269" s="53">
        <f t="shared" si="105"/>
        <v>2268</v>
      </c>
      <c r="B2269" s="55"/>
      <c r="C2269" s="56"/>
      <c r="D2269" s="55"/>
      <c r="E2269" s="55"/>
      <c r="F2269" s="55"/>
      <c r="G2269" s="55"/>
      <c r="H2269" s="57"/>
      <c r="I2269" s="55"/>
      <c r="J2269" s="55"/>
      <c r="K2269" s="55"/>
      <c r="L2269" s="55"/>
      <c r="M2269" s="55"/>
      <c r="N2269" s="57"/>
      <c r="O2269" s="57" t="str">
        <f t="shared" si="106"/>
        <v/>
      </c>
      <c r="Q2269" s="38" t="s">
        <v>450</v>
      </c>
      <c r="R2269" s="38" t="str" cm="1">
        <f t="array" ref="R2269">_xlfn.XLOOKUP(Q2269,INDEX(Flettilisti,,1),INDEX(Flettilisti,,2),,0)</f>
        <v>Vantar flokkun</v>
      </c>
      <c r="S2269" s="38" t="str">
        <f>IF(ISBLANK(N2269),"",IF(N2269&lt;Gögn!$J$2,Gögn!$K$2,IF(N2269&gt;Gögn!$J$4,Gögn!$K$4,Gögn!$K$3)))</f>
        <v/>
      </c>
      <c r="T2269" s="49" t="str" cm="1">
        <f t="array" aca="1" ref="T2269" ca="1">IF(ISBLANK(B2269),"",IF(R2269="Styrkhæft",_xlfn.XLOOKUP(S2269,Vegalengdir[Texti],INDIRECT("Vegalengdir["&amp;'Upplýsingar um umsækjanda'!$B$10&amp;"]"),0%,0)))</f>
        <v/>
      </c>
      <c r="U2269" s="72" t="str">
        <f t="shared" si="107"/>
        <v/>
      </c>
    </row>
    <row r="2270" spans="1:21" x14ac:dyDescent="0.25">
      <c r="A2270" s="53">
        <f t="shared" si="105"/>
        <v>2269</v>
      </c>
      <c r="B2270" s="55"/>
      <c r="C2270" s="56"/>
      <c r="D2270" s="55"/>
      <c r="E2270" s="55"/>
      <c r="F2270" s="55"/>
      <c r="G2270" s="55"/>
      <c r="H2270" s="57"/>
      <c r="I2270" s="55"/>
      <c r="J2270" s="55"/>
      <c r="K2270" s="55"/>
      <c r="L2270" s="55"/>
      <c r="M2270" s="55"/>
      <c r="N2270" s="57"/>
      <c r="O2270" s="57" t="str">
        <f t="shared" si="106"/>
        <v/>
      </c>
      <c r="Q2270" s="38" t="s">
        <v>450</v>
      </c>
      <c r="R2270" s="38" t="str" cm="1">
        <f t="array" ref="R2270">_xlfn.XLOOKUP(Q2270,INDEX(Flettilisti,,1),INDEX(Flettilisti,,2),,0)</f>
        <v>Vantar flokkun</v>
      </c>
      <c r="S2270" s="38" t="str">
        <f>IF(ISBLANK(N2270),"",IF(N2270&lt;Gögn!$J$2,Gögn!$K$2,IF(N2270&gt;Gögn!$J$4,Gögn!$K$4,Gögn!$K$3)))</f>
        <v/>
      </c>
      <c r="T2270" s="49" t="str" cm="1">
        <f t="array" aca="1" ref="T2270" ca="1">IF(ISBLANK(B2270),"",IF(R2270="Styrkhæft",_xlfn.XLOOKUP(S2270,Vegalengdir[Texti],INDIRECT("Vegalengdir["&amp;'Upplýsingar um umsækjanda'!$B$10&amp;"]"),0%,0)))</f>
        <v/>
      </c>
      <c r="U2270" s="72" t="str">
        <f t="shared" si="107"/>
        <v/>
      </c>
    </row>
    <row r="2271" spans="1:21" x14ac:dyDescent="0.25">
      <c r="A2271" s="53">
        <f t="shared" si="105"/>
        <v>2270</v>
      </c>
      <c r="B2271" s="55"/>
      <c r="C2271" s="56"/>
      <c r="D2271" s="55"/>
      <c r="E2271" s="55"/>
      <c r="F2271" s="55"/>
      <c r="G2271" s="55"/>
      <c r="H2271" s="57"/>
      <c r="I2271" s="55"/>
      <c r="J2271" s="55"/>
      <c r="K2271" s="55"/>
      <c r="L2271" s="55"/>
      <c r="M2271" s="55"/>
      <c r="N2271" s="57"/>
      <c r="O2271" s="57" t="str">
        <f t="shared" si="106"/>
        <v/>
      </c>
      <c r="Q2271" s="38" t="s">
        <v>450</v>
      </c>
      <c r="R2271" s="38" t="str" cm="1">
        <f t="array" ref="R2271">_xlfn.XLOOKUP(Q2271,INDEX(Flettilisti,,1),INDEX(Flettilisti,,2),,0)</f>
        <v>Vantar flokkun</v>
      </c>
      <c r="S2271" s="38" t="str">
        <f>IF(ISBLANK(N2271),"",IF(N2271&lt;Gögn!$J$2,Gögn!$K$2,IF(N2271&gt;Gögn!$J$4,Gögn!$K$4,Gögn!$K$3)))</f>
        <v/>
      </c>
      <c r="T2271" s="49" t="str" cm="1">
        <f t="array" aca="1" ref="T2271" ca="1">IF(ISBLANK(B2271),"",IF(R2271="Styrkhæft",_xlfn.XLOOKUP(S2271,Vegalengdir[Texti],INDIRECT("Vegalengdir["&amp;'Upplýsingar um umsækjanda'!$B$10&amp;"]"),0%,0)))</f>
        <v/>
      </c>
      <c r="U2271" s="72" t="str">
        <f t="shared" si="107"/>
        <v/>
      </c>
    </row>
    <row r="2272" spans="1:21" x14ac:dyDescent="0.25">
      <c r="A2272" s="53">
        <f t="shared" si="105"/>
        <v>2271</v>
      </c>
      <c r="B2272" s="55"/>
      <c r="C2272" s="56"/>
      <c r="D2272" s="55"/>
      <c r="E2272" s="55"/>
      <c r="F2272" s="55"/>
      <c r="G2272" s="55"/>
      <c r="H2272" s="57"/>
      <c r="I2272" s="55"/>
      <c r="J2272" s="55"/>
      <c r="K2272" s="55"/>
      <c r="L2272" s="55"/>
      <c r="M2272" s="55"/>
      <c r="N2272" s="57"/>
      <c r="O2272" s="57" t="str">
        <f t="shared" si="106"/>
        <v/>
      </c>
      <c r="Q2272" s="38" t="s">
        <v>450</v>
      </c>
      <c r="R2272" s="38" t="str" cm="1">
        <f t="array" ref="R2272">_xlfn.XLOOKUP(Q2272,INDEX(Flettilisti,,1),INDEX(Flettilisti,,2),,0)</f>
        <v>Vantar flokkun</v>
      </c>
      <c r="S2272" s="38" t="str">
        <f>IF(ISBLANK(N2272),"",IF(N2272&lt;Gögn!$J$2,Gögn!$K$2,IF(N2272&gt;Gögn!$J$4,Gögn!$K$4,Gögn!$K$3)))</f>
        <v/>
      </c>
      <c r="T2272" s="49" t="str" cm="1">
        <f t="array" aca="1" ref="T2272" ca="1">IF(ISBLANK(B2272),"",IF(R2272="Styrkhæft",_xlfn.XLOOKUP(S2272,Vegalengdir[Texti],INDIRECT("Vegalengdir["&amp;'Upplýsingar um umsækjanda'!$B$10&amp;"]"),0%,0)))</f>
        <v/>
      </c>
      <c r="U2272" s="72" t="str">
        <f t="shared" si="107"/>
        <v/>
      </c>
    </row>
    <row r="2273" spans="1:21" x14ac:dyDescent="0.25">
      <c r="A2273" s="53">
        <f t="shared" si="105"/>
        <v>2272</v>
      </c>
      <c r="B2273" s="55"/>
      <c r="C2273" s="56"/>
      <c r="D2273" s="55"/>
      <c r="E2273" s="55"/>
      <c r="F2273" s="55"/>
      <c r="G2273" s="55"/>
      <c r="H2273" s="57"/>
      <c r="I2273" s="55"/>
      <c r="J2273" s="55"/>
      <c r="K2273" s="55"/>
      <c r="L2273" s="55"/>
      <c r="M2273" s="55"/>
      <c r="N2273" s="57"/>
      <c r="O2273" s="57" t="str">
        <f t="shared" si="106"/>
        <v/>
      </c>
      <c r="Q2273" s="38" t="s">
        <v>450</v>
      </c>
      <c r="R2273" s="38" t="str" cm="1">
        <f t="array" ref="R2273">_xlfn.XLOOKUP(Q2273,INDEX(Flettilisti,,1),INDEX(Flettilisti,,2),,0)</f>
        <v>Vantar flokkun</v>
      </c>
      <c r="S2273" s="38" t="str">
        <f>IF(ISBLANK(N2273),"",IF(N2273&lt;Gögn!$J$2,Gögn!$K$2,IF(N2273&gt;Gögn!$J$4,Gögn!$K$4,Gögn!$K$3)))</f>
        <v/>
      </c>
      <c r="T2273" s="49" t="str" cm="1">
        <f t="array" aca="1" ref="T2273" ca="1">IF(ISBLANK(B2273),"",IF(R2273="Styrkhæft",_xlfn.XLOOKUP(S2273,Vegalengdir[Texti],INDIRECT("Vegalengdir["&amp;'Upplýsingar um umsækjanda'!$B$10&amp;"]"),0%,0)))</f>
        <v/>
      </c>
      <c r="U2273" s="72" t="str">
        <f t="shared" si="107"/>
        <v/>
      </c>
    </row>
    <row r="2274" spans="1:21" x14ac:dyDescent="0.25">
      <c r="A2274" s="53">
        <f t="shared" si="105"/>
        <v>2273</v>
      </c>
      <c r="B2274" s="55"/>
      <c r="C2274" s="56"/>
      <c r="D2274" s="55"/>
      <c r="E2274" s="55"/>
      <c r="F2274" s="55"/>
      <c r="G2274" s="55"/>
      <c r="H2274" s="57"/>
      <c r="I2274" s="55"/>
      <c r="J2274" s="55"/>
      <c r="K2274" s="55"/>
      <c r="L2274" s="55"/>
      <c r="M2274" s="55"/>
      <c r="N2274" s="57"/>
      <c r="O2274" s="57" t="str">
        <f t="shared" si="106"/>
        <v/>
      </c>
      <c r="Q2274" s="38" t="s">
        <v>450</v>
      </c>
      <c r="R2274" s="38" t="str" cm="1">
        <f t="array" ref="R2274">_xlfn.XLOOKUP(Q2274,INDEX(Flettilisti,,1),INDEX(Flettilisti,,2),,0)</f>
        <v>Vantar flokkun</v>
      </c>
      <c r="S2274" s="38" t="str">
        <f>IF(ISBLANK(N2274),"",IF(N2274&lt;Gögn!$J$2,Gögn!$K$2,IF(N2274&gt;Gögn!$J$4,Gögn!$K$4,Gögn!$K$3)))</f>
        <v/>
      </c>
      <c r="T2274" s="49" t="str" cm="1">
        <f t="array" aca="1" ref="T2274" ca="1">IF(ISBLANK(B2274),"",IF(R2274="Styrkhæft",_xlfn.XLOOKUP(S2274,Vegalengdir[Texti],INDIRECT("Vegalengdir["&amp;'Upplýsingar um umsækjanda'!$B$10&amp;"]"),0%,0)))</f>
        <v/>
      </c>
      <c r="U2274" s="72" t="str">
        <f t="shared" si="107"/>
        <v/>
      </c>
    </row>
    <row r="2275" spans="1:21" x14ac:dyDescent="0.25">
      <c r="A2275" s="53">
        <f t="shared" si="105"/>
        <v>2274</v>
      </c>
      <c r="B2275" s="55"/>
      <c r="C2275" s="56"/>
      <c r="D2275" s="55"/>
      <c r="E2275" s="55"/>
      <c r="F2275" s="55"/>
      <c r="G2275" s="55"/>
      <c r="H2275" s="57"/>
      <c r="I2275" s="55"/>
      <c r="J2275" s="55"/>
      <c r="K2275" s="55"/>
      <c r="L2275" s="55"/>
      <c r="M2275" s="55"/>
      <c r="N2275" s="57"/>
      <c r="O2275" s="57" t="str">
        <f t="shared" si="106"/>
        <v/>
      </c>
      <c r="Q2275" s="38" t="s">
        <v>450</v>
      </c>
      <c r="R2275" s="38" t="str" cm="1">
        <f t="array" ref="R2275">_xlfn.XLOOKUP(Q2275,INDEX(Flettilisti,,1),INDEX(Flettilisti,,2),,0)</f>
        <v>Vantar flokkun</v>
      </c>
      <c r="S2275" s="38" t="str">
        <f>IF(ISBLANK(N2275),"",IF(N2275&lt;Gögn!$J$2,Gögn!$K$2,IF(N2275&gt;Gögn!$J$4,Gögn!$K$4,Gögn!$K$3)))</f>
        <v/>
      </c>
      <c r="T2275" s="49" t="str" cm="1">
        <f t="array" aca="1" ref="T2275" ca="1">IF(ISBLANK(B2275),"",IF(R2275="Styrkhæft",_xlfn.XLOOKUP(S2275,Vegalengdir[Texti],INDIRECT("Vegalengdir["&amp;'Upplýsingar um umsækjanda'!$B$10&amp;"]"),0%,0)))</f>
        <v/>
      </c>
      <c r="U2275" s="72" t="str">
        <f t="shared" si="107"/>
        <v/>
      </c>
    </row>
    <row r="2276" spans="1:21" x14ac:dyDescent="0.25">
      <c r="A2276" s="53">
        <f t="shared" si="105"/>
        <v>2275</v>
      </c>
      <c r="B2276" s="55"/>
      <c r="C2276" s="56"/>
      <c r="D2276" s="55"/>
      <c r="E2276" s="55"/>
      <c r="F2276" s="55"/>
      <c r="G2276" s="55"/>
      <c r="H2276" s="57"/>
      <c r="I2276" s="55"/>
      <c r="J2276" s="55"/>
      <c r="K2276" s="55"/>
      <c r="L2276" s="55"/>
      <c r="M2276" s="55"/>
      <c r="N2276" s="57"/>
      <c r="O2276" s="57" t="str">
        <f t="shared" si="106"/>
        <v/>
      </c>
      <c r="Q2276" s="38" t="s">
        <v>450</v>
      </c>
      <c r="R2276" s="38" t="str" cm="1">
        <f t="array" ref="R2276">_xlfn.XLOOKUP(Q2276,INDEX(Flettilisti,,1),INDEX(Flettilisti,,2),,0)</f>
        <v>Vantar flokkun</v>
      </c>
      <c r="S2276" s="38" t="str">
        <f>IF(ISBLANK(N2276),"",IF(N2276&lt;Gögn!$J$2,Gögn!$K$2,IF(N2276&gt;Gögn!$J$4,Gögn!$K$4,Gögn!$K$3)))</f>
        <v/>
      </c>
      <c r="T2276" s="49" t="str" cm="1">
        <f t="array" aca="1" ref="T2276" ca="1">IF(ISBLANK(B2276),"",IF(R2276="Styrkhæft",_xlfn.XLOOKUP(S2276,Vegalengdir[Texti],INDIRECT("Vegalengdir["&amp;'Upplýsingar um umsækjanda'!$B$10&amp;"]"),0%,0)))</f>
        <v/>
      </c>
      <c r="U2276" s="72" t="str">
        <f t="shared" si="107"/>
        <v/>
      </c>
    </row>
    <row r="2277" spans="1:21" x14ac:dyDescent="0.25">
      <c r="A2277" s="53">
        <f t="shared" si="105"/>
        <v>2276</v>
      </c>
      <c r="B2277" s="55"/>
      <c r="C2277" s="56"/>
      <c r="D2277" s="55"/>
      <c r="E2277" s="55"/>
      <c r="F2277" s="55"/>
      <c r="G2277" s="55"/>
      <c r="H2277" s="57"/>
      <c r="I2277" s="55"/>
      <c r="J2277" s="55"/>
      <c r="K2277" s="55"/>
      <c r="L2277" s="55"/>
      <c r="M2277" s="55"/>
      <c r="N2277" s="57"/>
      <c r="O2277" s="57" t="str">
        <f t="shared" si="106"/>
        <v/>
      </c>
      <c r="Q2277" s="38" t="s">
        <v>450</v>
      </c>
      <c r="R2277" s="38" t="str" cm="1">
        <f t="array" ref="R2277">_xlfn.XLOOKUP(Q2277,INDEX(Flettilisti,,1),INDEX(Flettilisti,,2),,0)</f>
        <v>Vantar flokkun</v>
      </c>
      <c r="S2277" s="38" t="str">
        <f>IF(ISBLANK(N2277),"",IF(N2277&lt;Gögn!$J$2,Gögn!$K$2,IF(N2277&gt;Gögn!$J$4,Gögn!$K$4,Gögn!$K$3)))</f>
        <v/>
      </c>
      <c r="T2277" s="49" t="str" cm="1">
        <f t="array" aca="1" ref="T2277" ca="1">IF(ISBLANK(B2277),"",IF(R2277="Styrkhæft",_xlfn.XLOOKUP(S2277,Vegalengdir[Texti],INDIRECT("Vegalengdir["&amp;'Upplýsingar um umsækjanda'!$B$10&amp;"]"),0%,0)))</f>
        <v/>
      </c>
      <c r="U2277" s="72" t="str">
        <f t="shared" si="107"/>
        <v/>
      </c>
    </row>
    <row r="2278" spans="1:21" x14ac:dyDescent="0.25">
      <c r="A2278" s="53">
        <f t="shared" si="105"/>
        <v>2277</v>
      </c>
      <c r="B2278" s="55"/>
      <c r="C2278" s="56"/>
      <c r="D2278" s="55"/>
      <c r="E2278" s="55"/>
      <c r="F2278" s="55"/>
      <c r="G2278" s="55"/>
      <c r="H2278" s="57"/>
      <c r="I2278" s="55"/>
      <c r="J2278" s="55"/>
      <c r="K2278" s="55"/>
      <c r="L2278" s="55"/>
      <c r="M2278" s="55"/>
      <c r="N2278" s="57"/>
      <c r="O2278" s="57" t="str">
        <f t="shared" si="106"/>
        <v/>
      </c>
      <c r="Q2278" s="38" t="s">
        <v>450</v>
      </c>
      <c r="R2278" s="38" t="str" cm="1">
        <f t="array" ref="R2278">_xlfn.XLOOKUP(Q2278,INDEX(Flettilisti,,1),INDEX(Flettilisti,,2),,0)</f>
        <v>Vantar flokkun</v>
      </c>
      <c r="S2278" s="38" t="str">
        <f>IF(ISBLANK(N2278),"",IF(N2278&lt;Gögn!$J$2,Gögn!$K$2,IF(N2278&gt;Gögn!$J$4,Gögn!$K$4,Gögn!$K$3)))</f>
        <v/>
      </c>
      <c r="T2278" s="49" t="str" cm="1">
        <f t="array" aca="1" ref="T2278" ca="1">IF(ISBLANK(B2278),"",IF(R2278="Styrkhæft",_xlfn.XLOOKUP(S2278,Vegalengdir[Texti],INDIRECT("Vegalengdir["&amp;'Upplýsingar um umsækjanda'!$B$10&amp;"]"),0%,0)))</f>
        <v/>
      </c>
      <c r="U2278" s="72" t="str">
        <f t="shared" si="107"/>
        <v/>
      </c>
    </row>
    <row r="2279" spans="1:21" x14ac:dyDescent="0.25">
      <c r="A2279" s="53">
        <f t="shared" si="105"/>
        <v>2278</v>
      </c>
      <c r="B2279" s="55"/>
      <c r="C2279" s="56"/>
      <c r="D2279" s="55"/>
      <c r="E2279" s="55"/>
      <c r="F2279" s="55"/>
      <c r="G2279" s="55"/>
      <c r="H2279" s="57"/>
      <c r="I2279" s="55"/>
      <c r="J2279" s="55"/>
      <c r="K2279" s="55"/>
      <c r="L2279" s="55"/>
      <c r="M2279" s="55"/>
      <c r="N2279" s="57"/>
      <c r="O2279" s="57" t="str">
        <f t="shared" si="106"/>
        <v/>
      </c>
      <c r="Q2279" s="38" t="s">
        <v>450</v>
      </c>
      <c r="R2279" s="38" t="str" cm="1">
        <f t="array" ref="R2279">_xlfn.XLOOKUP(Q2279,INDEX(Flettilisti,,1),INDEX(Flettilisti,,2),,0)</f>
        <v>Vantar flokkun</v>
      </c>
      <c r="S2279" s="38" t="str">
        <f>IF(ISBLANK(N2279),"",IF(N2279&lt;Gögn!$J$2,Gögn!$K$2,IF(N2279&gt;Gögn!$J$4,Gögn!$K$4,Gögn!$K$3)))</f>
        <v/>
      </c>
      <c r="T2279" s="49" t="str" cm="1">
        <f t="array" aca="1" ref="T2279" ca="1">IF(ISBLANK(B2279),"",IF(R2279="Styrkhæft",_xlfn.XLOOKUP(S2279,Vegalengdir[Texti],INDIRECT("Vegalengdir["&amp;'Upplýsingar um umsækjanda'!$B$10&amp;"]"),0%,0)))</f>
        <v/>
      </c>
      <c r="U2279" s="72" t="str">
        <f t="shared" si="107"/>
        <v/>
      </c>
    </row>
    <row r="2280" spans="1:21" x14ac:dyDescent="0.25">
      <c r="A2280" s="53">
        <f t="shared" si="105"/>
        <v>2279</v>
      </c>
      <c r="B2280" s="55"/>
      <c r="C2280" s="56"/>
      <c r="D2280" s="55"/>
      <c r="E2280" s="55"/>
      <c r="F2280" s="55"/>
      <c r="G2280" s="55"/>
      <c r="H2280" s="57"/>
      <c r="I2280" s="55"/>
      <c r="J2280" s="55"/>
      <c r="K2280" s="55"/>
      <c r="L2280" s="55"/>
      <c r="M2280" s="55"/>
      <c r="N2280" s="57"/>
      <c r="O2280" s="57" t="str">
        <f t="shared" si="106"/>
        <v/>
      </c>
      <c r="Q2280" s="38" t="s">
        <v>450</v>
      </c>
      <c r="R2280" s="38" t="str" cm="1">
        <f t="array" ref="R2280">_xlfn.XLOOKUP(Q2280,INDEX(Flettilisti,,1),INDEX(Flettilisti,,2),,0)</f>
        <v>Vantar flokkun</v>
      </c>
      <c r="S2280" s="38" t="str">
        <f>IF(ISBLANK(N2280),"",IF(N2280&lt;Gögn!$J$2,Gögn!$K$2,IF(N2280&gt;Gögn!$J$4,Gögn!$K$4,Gögn!$K$3)))</f>
        <v/>
      </c>
      <c r="T2280" s="49" t="str" cm="1">
        <f t="array" aca="1" ref="T2280" ca="1">IF(ISBLANK(B2280),"",IF(R2280="Styrkhæft",_xlfn.XLOOKUP(S2280,Vegalengdir[Texti],INDIRECT("Vegalengdir["&amp;'Upplýsingar um umsækjanda'!$B$10&amp;"]"),0%,0)))</f>
        <v/>
      </c>
      <c r="U2280" s="72" t="str">
        <f t="shared" si="107"/>
        <v/>
      </c>
    </row>
    <row r="2281" spans="1:21" x14ac:dyDescent="0.25">
      <c r="A2281" s="53">
        <f t="shared" si="105"/>
        <v>2280</v>
      </c>
      <c r="B2281" s="55"/>
      <c r="C2281" s="56"/>
      <c r="D2281" s="55"/>
      <c r="E2281" s="55"/>
      <c r="F2281" s="55"/>
      <c r="G2281" s="55"/>
      <c r="H2281" s="57"/>
      <c r="I2281" s="55"/>
      <c r="J2281" s="55"/>
      <c r="K2281" s="55"/>
      <c r="L2281" s="55"/>
      <c r="M2281" s="55"/>
      <c r="N2281" s="57"/>
      <c r="O2281" s="57" t="str">
        <f t="shared" si="106"/>
        <v/>
      </c>
      <c r="Q2281" s="38" t="s">
        <v>450</v>
      </c>
      <c r="R2281" s="38" t="str" cm="1">
        <f t="array" ref="R2281">_xlfn.XLOOKUP(Q2281,INDEX(Flettilisti,,1),INDEX(Flettilisti,,2),,0)</f>
        <v>Vantar flokkun</v>
      </c>
      <c r="S2281" s="38" t="str">
        <f>IF(ISBLANK(N2281),"",IF(N2281&lt;Gögn!$J$2,Gögn!$K$2,IF(N2281&gt;Gögn!$J$4,Gögn!$K$4,Gögn!$K$3)))</f>
        <v/>
      </c>
      <c r="T2281" s="49" t="str" cm="1">
        <f t="array" aca="1" ref="T2281" ca="1">IF(ISBLANK(B2281),"",IF(R2281="Styrkhæft",_xlfn.XLOOKUP(S2281,Vegalengdir[Texti],INDIRECT("Vegalengdir["&amp;'Upplýsingar um umsækjanda'!$B$10&amp;"]"),0%,0)))</f>
        <v/>
      </c>
      <c r="U2281" s="72" t="str">
        <f t="shared" si="107"/>
        <v/>
      </c>
    </row>
    <row r="2282" spans="1:21" x14ac:dyDescent="0.25">
      <c r="A2282" s="53">
        <f t="shared" si="105"/>
        <v>2281</v>
      </c>
      <c r="B2282" s="55"/>
      <c r="C2282" s="56"/>
      <c r="D2282" s="55"/>
      <c r="E2282" s="55"/>
      <c r="F2282" s="55"/>
      <c r="G2282" s="55"/>
      <c r="H2282" s="57"/>
      <c r="I2282" s="55"/>
      <c r="J2282" s="55"/>
      <c r="K2282" s="55"/>
      <c r="L2282" s="55"/>
      <c r="M2282" s="55"/>
      <c r="N2282" s="57"/>
      <c r="O2282" s="57" t="str">
        <f t="shared" si="106"/>
        <v/>
      </c>
      <c r="Q2282" s="38" t="s">
        <v>450</v>
      </c>
      <c r="R2282" s="38" t="str" cm="1">
        <f t="array" ref="R2282">_xlfn.XLOOKUP(Q2282,INDEX(Flettilisti,,1),INDEX(Flettilisti,,2),,0)</f>
        <v>Vantar flokkun</v>
      </c>
      <c r="S2282" s="38" t="str">
        <f>IF(ISBLANK(N2282),"",IF(N2282&lt;Gögn!$J$2,Gögn!$K$2,IF(N2282&gt;Gögn!$J$4,Gögn!$K$4,Gögn!$K$3)))</f>
        <v/>
      </c>
      <c r="T2282" s="49" t="str" cm="1">
        <f t="array" aca="1" ref="T2282" ca="1">IF(ISBLANK(B2282),"",IF(R2282="Styrkhæft",_xlfn.XLOOKUP(S2282,Vegalengdir[Texti],INDIRECT("Vegalengdir["&amp;'Upplýsingar um umsækjanda'!$B$10&amp;"]"),0%,0)))</f>
        <v/>
      </c>
      <c r="U2282" s="72" t="str">
        <f t="shared" si="107"/>
        <v/>
      </c>
    </row>
    <row r="2283" spans="1:21" x14ac:dyDescent="0.25">
      <c r="A2283" s="53">
        <f t="shared" ref="A2283:A2346" si="108">A2282+1</f>
        <v>2282</v>
      </c>
      <c r="B2283" s="55"/>
      <c r="C2283" s="56"/>
      <c r="D2283" s="55"/>
      <c r="E2283" s="55"/>
      <c r="F2283" s="55"/>
      <c r="G2283" s="55"/>
      <c r="H2283" s="57"/>
      <c r="I2283" s="55"/>
      <c r="J2283" s="55"/>
      <c r="K2283" s="55"/>
      <c r="L2283" s="55"/>
      <c r="M2283" s="55"/>
      <c r="N2283" s="57"/>
      <c r="O2283" s="57" t="str">
        <f t="shared" si="106"/>
        <v/>
      </c>
      <c r="Q2283" s="38" t="s">
        <v>450</v>
      </c>
      <c r="R2283" s="38" t="str" cm="1">
        <f t="array" ref="R2283">_xlfn.XLOOKUP(Q2283,INDEX(Flettilisti,,1),INDEX(Flettilisti,,2),,0)</f>
        <v>Vantar flokkun</v>
      </c>
      <c r="S2283" s="38" t="str">
        <f>IF(ISBLANK(N2283),"",IF(N2283&lt;Gögn!$J$2,Gögn!$K$2,IF(N2283&gt;Gögn!$J$4,Gögn!$K$4,Gögn!$K$3)))</f>
        <v/>
      </c>
      <c r="T2283" s="49" t="str" cm="1">
        <f t="array" aca="1" ref="T2283" ca="1">IF(ISBLANK(B2283),"",IF(R2283="Styrkhæft",_xlfn.XLOOKUP(S2283,Vegalengdir[Texti],INDIRECT("Vegalengdir["&amp;'Upplýsingar um umsækjanda'!$B$10&amp;"]"),0%,0)))</f>
        <v/>
      </c>
      <c r="U2283" s="72" t="str">
        <f t="shared" si="107"/>
        <v/>
      </c>
    </row>
    <row r="2284" spans="1:21" x14ac:dyDescent="0.25">
      <c r="A2284" s="53">
        <f t="shared" si="108"/>
        <v>2283</v>
      </c>
      <c r="B2284" s="55"/>
      <c r="C2284" s="56"/>
      <c r="D2284" s="55"/>
      <c r="E2284" s="55"/>
      <c r="F2284" s="55"/>
      <c r="G2284" s="55"/>
      <c r="H2284" s="57"/>
      <c r="I2284" s="55"/>
      <c r="J2284" s="55"/>
      <c r="K2284" s="55"/>
      <c r="L2284" s="55"/>
      <c r="M2284" s="55"/>
      <c r="N2284" s="57"/>
      <c r="O2284" s="57" t="str">
        <f t="shared" si="106"/>
        <v/>
      </c>
      <c r="Q2284" s="38" t="s">
        <v>450</v>
      </c>
      <c r="R2284" s="38" t="str" cm="1">
        <f t="array" ref="R2284">_xlfn.XLOOKUP(Q2284,INDEX(Flettilisti,,1),INDEX(Flettilisti,,2),,0)</f>
        <v>Vantar flokkun</v>
      </c>
      <c r="S2284" s="38" t="str">
        <f>IF(ISBLANK(N2284),"",IF(N2284&lt;Gögn!$J$2,Gögn!$K$2,IF(N2284&gt;Gögn!$J$4,Gögn!$K$4,Gögn!$K$3)))</f>
        <v/>
      </c>
      <c r="T2284" s="49" t="str" cm="1">
        <f t="array" aca="1" ref="T2284" ca="1">IF(ISBLANK(B2284),"",IF(R2284="Styrkhæft",_xlfn.XLOOKUP(S2284,Vegalengdir[Texti],INDIRECT("Vegalengdir["&amp;'Upplýsingar um umsækjanda'!$B$10&amp;"]"),0%,0)))</f>
        <v/>
      </c>
      <c r="U2284" s="72" t="str">
        <f t="shared" si="107"/>
        <v/>
      </c>
    </row>
    <row r="2285" spans="1:21" x14ac:dyDescent="0.25">
      <c r="A2285" s="53">
        <f t="shared" si="108"/>
        <v>2284</v>
      </c>
      <c r="B2285" s="55"/>
      <c r="C2285" s="56"/>
      <c r="D2285" s="55"/>
      <c r="E2285" s="55"/>
      <c r="F2285" s="55"/>
      <c r="G2285" s="55"/>
      <c r="H2285" s="57"/>
      <c r="I2285" s="55"/>
      <c r="J2285" s="55"/>
      <c r="K2285" s="55"/>
      <c r="L2285" s="55"/>
      <c r="M2285" s="55"/>
      <c r="N2285" s="57"/>
      <c r="O2285" s="57" t="str">
        <f t="shared" si="106"/>
        <v/>
      </c>
      <c r="Q2285" s="38" t="s">
        <v>450</v>
      </c>
      <c r="R2285" s="38" t="str" cm="1">
        <f t="array" ref="R2285">_xlfn.XLOOKUP(Q2285,INDEX(Flettilisti,,1),INDEX(Flettilisti,,2),,0)</f>
        <v>Vantar flokkun</v>
      </c>
      <c r="S2285" s="38" t="str">
        <f>IF(ISBLANK(N2285),"",IF(N2285&lt;Gögn!$J$2,Gögn!$K$2,IF(N2285&gt;Gögn!$J$4,Gögn!$K$4,Gögn!$K$3)))</f>
        <v/>
      </c>
      <c r="T2285" s="49" t="str" cm="1">
        <f t="array" aca="1" ref="T2285" ca="1">IF(ISBLANK(B2285),"",IF(R2285="Styrkhæft",_xlfn.XLOOKUP(S2285,Vegalengdir[Texti],INDIRECT("Vegalengdir["&amp;'Upplýsingar um umsækjanda'!$B$10&amp;"]"),0%,0)))</f>
        <v/>
      </c>
      <c r="U2285" s="72" t="str">
        <f t="shared" si="107"/>
        <v/>
      </c>
    </row>
    <row r="2286" spans="1:21" x14ac:dyDescent="0.25">
      <c r="A2286" s="53">
        <f t="shared" si="108"/>
        <v>2285</v>
      </c>
      <c r="B2286" s="55"/>
      <c r="C2286" s="56"/>
      <c r="D2286" s="55"/>
      <c r="E2286" s="55"/>
      <c r="F2286" s="55"/>
      <c r="G2286" s="55"/>
      <c r="H2286" s="57"/>
      <c r="I2286" s="55"/>
      <c r="J2286" s="55"/>
      <c r="K2286" s="55"/>
      <c r="L2286" s="55"/>
      <c r="M2286" s="55"/>
      <c r="N2286" s="57"/>
      <c r="O2286" s="57" t="str">
        <f t="shared" si="106"/>
        <v/>
      </c>
      <c r="Q2286" s="38" t="s">
        <v>450</v>
      </c>
      <c r="R2286" s="38" t="str" cm="1">
        <f t="array" ref="R2286">_xlfn.XLOOKUP(Q2286,INDEX(Flettilisti,,1),INDEX(Flettilisti,,2),,0)</f>
        <v>Vantar flokkun</v>
      </c>
      <c r="S2286" s="38" t="str">
        <f>IF(ISBLANK(N2286),"",IF(N2286&lt;Gögn!$J$2,Gögn!$K$2,IF(N2286&gt;Gögn!$J$4,Gögn!$K$4,Gögn!$K$3)))</f>
        <v/>
      </c>
      <c r="T2286" s="49" t="str" cm="1">
        <f t="array" aca="1" ref="T2286" ca="1">IF(ISBLANK(B2286),"",IF(R2286="Styrkhæft",_xlfn.XLOOKUP(S2286,Vegalengdir[Texti],INDIRECT("Vegalengdir["&amp;'Upplýsingar um umsækjanda'!$B$10&amp;"]"),0%,0)))</f>
        <v/>
      </c>
      <c r="U2286" s="72" t="str">
        <f t="shared" si="107"/>
        <v/>
      </c>
    </row>
    <row r="2287" spans="1:21" x14ac:dyDescent="0.25">
      <c r="A2287" s="53">
        <f t="shared" si="108"/>
        <v>2286</v>
      </c>
      <c r="B2287" s="55"/>
      <c r="C2287" s="56"/>
      <c r="D2287" s="55"/>
      <c r="E2287" s="55"/>
      <c r="F2287" s="55"/>
      <c r="G2287" s="55"/>
      <c r="H2287" s="57"/>
      <c r="I2287" s="55"/>
      <c r="J2287" s="55"/>
      <c r="K2287" s="55"/>
      <c r="L2287" s="55"/>
      <c r="M2287" s="55"/>
      <c r="N2287" s="57"/>
      <c r="O2287" s="57" t="str">
        <f t="shared" si="106"/>
        <v/>
      </c>
      <c r="Q2287" s="38" t="s">
        <v>450</v>
      </c>
      <c r="R2287" s="38" t="str" cm="1">
        <f t="array" ref="R2287">_xlfn.XLOOKUP(Q2287,INDEX(Flettilisti,,1),INDEX(Flettilisti,,2),,0)</f>
        <v>Vantar flokkun</v>
      </c>
      <c r="S2287" s="38" t="str">
        <f>IF(ISBLANK(N2287),"",IF(N2287&lt;Gögn!$J$2,Gögn!$K$2,IF(N2287&gt;Gögn!$J$4,Gögn!$K$4,Gögn!$K$3)))</f>
        <v/>
      </c>
      <c r="T2287" s="49" t="str" cm="1">
        <f t="array" aca="1" ref="T2287" ca="1">IF(ISBLANK(B2287),"",IF(R2287="Styrkhæft",_xlfn.XLOOKUP(S2287,Vegalengdir[Texti],INDIRECT("Vegalengdir["&amp;'Upplýsingar um umsækjanda'!$B$10&amp;"]"),0%,0)))</f>
        <v/>
      </c>
      <c r="U2287" s="72" t="str">
        <f t="shared" si="107"/>
        <v/>
      </c>
    </row>
    <row r="2288" spans="1:21" x14ac:dyDescent="0.25">
      <c r="A2288" s="53">
        <f t="shared" si="108"/>
        <v>2287</v>
      </c>
      <c r="B2288" s="55"/>
      <c r="C2288" s="56"/>
      <c r="D2288" s="55"/>
      <c r="E2288" s="55"/>
      <c r="F2288" s="55"/>
      <c r="G2288" s="55"/>
      <c r="H2288" s="57"/>
      <c r="I2288" s="55"/>
      <c r="J2288" s="55"/>
      <c r="K2288" s="55"/>
      <c r="L2288" s="55"/>
      <c r="M2288" s="55"/>
      <c r="N2288" s="57"/>
      <c r="O2288" s="57" t="str">
        <f t="shared" si="106"/>
        <v/>
      </c>
      <c r="Q2288" s="38" t="s">
        <v>450</v>
      </c>
      <c r="R2288" s="38" t="str" cm="1">
        <f t="array" ref="R2288">_xlfn.XLOOKUP(Q2288,INDEX(Flettilisti,,1),INDEX(Flettilisti,,2),,0)</f>
        <v>Vantar flokkun</v>
      </c>
      <c r="S2288" s="38" t="str">
        <f>IF(ISBLANK(N2288),"",IF(N2288&lt;Gögn!$J$2,Gögn!$K$2,IF(N2288&gt;Gögn!$J$4,Gögn!$K$4,Gögn!$K$3)))</f>
        <v/>
      </c>
      <c r="T2288" s="49" t="str" cm="1">
        <f t="array" aca="1" ref="T2288" ca="1">IF(ISBLANK(B2288),"",IF(R2288="Styrkhæft",_xlfn.XLOOKUP(S2288,Vegalengdir[Texti],INDIRECT("Vegalengdir["&amp;'Upplýsingar um umsækjanda'!$B$10&amp;"]"),0%,0)))</f>
        <v/>
      </c>
      <c r="U2288" s="72" t="str">
        <f t="shared" si="107"/>
        <v/>
      </c>
    </row>
    <row r="2289" spans="1:21" x14ac:dyDescent="0.25">
      <c r="A2289" s="53">
        <f t="shared" si="108"/>
        <v>2288</v>
      </c>
      <c r="B2289" s="55"/>
      <c r="C2289" s="56"/>
      <c r="D2289" s="55"/>
      <c r="E2289" s="55"/>
      <c r="F2289" s="55"/>
      <c r="G2289" s="55"/>
      <c r="H2289" s="57"/>
      <c r="I2289" s="55"/>
      <c r="J2289" s="55"/>
      <c r="K2289" s="55"/>
      <c r="L2289" s="55"/>
      <c r="M2289" s="55"/>
      <c r="N2289" s="57"/>
      <c r="O2289" s="57" t="str">
        <f t="shared" si="106"/>
        <v/>
      </c>
      <c r="Q2289" s="38" t="s">
        <v>450</v>
      </c>
      <c r="R2289" s="38" t="str" cm="1">
        <f t="array" ref="R2289">_xlfn.XLOOKUP(Q2289,INDEX(Flettilisti,,1),INDEX(Flettilisti,,2),,0)</f>
        <v>Vantar flokkun</v>
      </c>
      <c r="S2289" s="38" t="str">
        <f>IF(ISBLANK(N2289),"",IF(N2289&lt;Gögn!$J$2,Gögn!$K$2,IF(N2289&gt;Gögn!$J$4,Gögn!$K$4,Gögn!$K$3)))</f>
        <v/>
      </c>
      <c r="T2289" s="49" t="str" cm="1">
        <f t="array" aca="1" ref="T2289" ca="1">IF(ISBLANK(B2289),"",IF(R2289="Styrkhæft",_xlfn.XLOOKUP(S2289,Vegalengdir[Texti],INDIRECT("Vegalengdir["&amp;'Upplýsingar um umsækjanda'!$B$10&amp;"]"),0%,0)))</f>
        <v/>
      </c>
      <c r="U2289" s="72" t="str">
        <f t="shared" si="107"/>
        <v/>
      </c>
    </row>
    <row r="2290" spans="1:21" x14ac:dyDescent="0.25">
      <c r="A2290" s="53">
        <f t="shared" si="108"/>
        <v>2289</v>
      </c>
      <c r="B2290" s="55"/>
      <c r="C2290" s="56"/>
      <c r="D2290" s="55"/>
      <c r="E2290" s="55"/>
      <c r="F2290" s="55"/>
      <c r="G2290" s="55"/>
      <c r="H2290" s="57"/>
      <c r="I2290" s="55"/>
      <c r="J2290" s="55"/>
      <c r="K2290" s="55"/>
      <c r="L2290" s="55"/>
      <c r="M2290" s="55"/>
      <c r="N2290" s="57"/>
      <c r="O2290" s="57" t="str">
        <f t="shared" si="106"/>
        <v/>
      </c>
      <c r="Q2290" s="38" t="s">
        <v>450</v>
      </c>
      <c r="R2290" s="38" t="str" cm="1">
        <f t="array" ref="R2290">_xlfn.XLOOKUP(Q2290,INDEX(Flettilisti,,1),INDEX(Flettilisti,,2),,0)</f>
        <v>Vantar flokkun</v>
      </c>
      <c r="S2290" s="38" t="str">
        <f>IF(ISBLANK(N2290),"",IF(N2290&lt;Gögn!$J$2,Gögn!$K$2,IF(N2290&gt;Gögn!$J$4,Gögn!$K$4,Gögn!$K$3)))</f>
        <v/>
      </c>
      <c r="T2290" s="49" t="str" cm="1">
        <f t="array" aca="1" ref="T2290" ca="1">IF(ISBLANK(B2290),"",IF(R2290="Styrkhæft",_xlfn.XLOOKUP(S2290,Vegalengdir[Texti],INDIRECT("Vegalengdir["&amp;'Upplýsingar um umsækjanda'!$B$10&amp;"]"),0%,0)))</f>
        <v/>
      </c>
      <c r="U2290" s="72" t="str">
        <f t="shared" si="107"/>
        <v/>
      </c>
    </row>
    <row r="2291" spans="1:21" x14ac:dyDescent="0.25">
      <c r="A2291" s="53">
        <f t="shared" si="108"/>
        <v>2290</v>
      </c>
      <c r="B2291" s="55"/>
      <c r="C2291" s="56"/>
      <c r="D2291" s="55"/>
      <c r="E2291" s="55"/>
      <c r="F2291" s="55"/>
      <c r="G2291" s="55"/>
      <c r="H2291" s="57"/>
      <c r="I2291" s="55"/>
      <c r="J2291" s="55"/>
      <c r="K2291" s="55"/>
      <c r="L2291" s="55"/>
      <c r="M2291" s="55"/>
      <c r="N2291" s="57"/>
      <c r="O2291" s="57" t="str">
        <f t="shared" si="106"/>
        <v/>
      </c>
      <c r="Q2291" s="38" t="s">
        <v>450</v>
      </c>
      <c r="R2291" s="38" t="str" cm="1">
        <f t="array" ref="R2291">_xlfn.XLOOKUP(Q2291,INDEX(Flettilisti,,1),INDEX(Flettilisti,,2),,0)</f>
        <v>Vantar flokkun</v>
      </c>
      <c r="S2291" s="38" t="str">
        <f>IF(ISBLANK(N2291),"",IF(N2291&lt;Gögn!$J$2,Gögn!$K$2,IF(N2291&gt;Gögn!$J$4,Gögn!$K$4,Gögn!$K$3)))</f>
        <v/>
      </c>
      <c r="T2291" s="49" t="str" cm="1">
        <f t="array" aca="1" ref="T2291" ca="1">IF(ISBLANK(B2291),"",IF(R2291="Styrkhæft",_xlfn.XLOOKUP(S2291,Vegalengdir[Texti],INDIRECT("Vegalengdir["&amp;'Upplýsingar um umsækjanda'!$B$10&amp;"]"),0%,0)))</f>
        <v/>
      </c>
      <c r="U2291" s="72" t="str">
        <f t="shared" si="107"/>
        <v/>
      </c>
    </row>
    <row r="2292" spans="1:21" x14ac:dyDescent="0.25">
      <c r="A2292" s="53">
        <f t="shared" si="108"/>
        <v>2291</v>
      </c>
      <c r="B2292" s="55"/>
      <c r="C2292" s="56"/>
      <c r="D2292" s="55"/>
      <c r="E2292" s="55"/>
      <c r="F2292" s="55"/>
      <c r="G2292" s="55"/>
      <c r="H2292" s="57"/>
      <c r="I2292" s="55"/>
      <c r="J2292" s="55"/>
      <c r="K2292" s="55"/>
      <c r="L2292" s="55"/>
      <c r="M2292" s="55"/>
      <c r="N2292" s="57"/>
      <c r="O2292" s="57" t="str">
        <f t="shared" si="106"/>
        <v/>
      </c>
      <c r="Q2292" s="38" t="s">
        <v>450</v>
      </c>
      <c r="R2292" s="38" t="str" cm="1">
        <f t="array" ref="R2292">_xlfn.XLOOKUP(Q2292,INDEX(Flettilisti,,1),INDEX(Flettilisti,,2),,0)</f>
        <v>Vantar flokkun</v>
      </c>
      <c r="S2292" s="38" t="str">
        <f>IF(ISBLANK(N2292),"",IF(N2292&lt;Gögn!$J$2,Gögn!$K$2,IF(N2292&gt;Gögn!$J$4,Gögn!$K$4,Gögn!$K$3)))</f>
        <v/>
      </c>
      <c r="T2292" s="49" t="str" cm="1">
        <f t="array" aca="1" ref="T2292" ca="1">IF(ISBLANK(B2292),"",IF(R2292="Styrkhæft",_xlfn.XLOOKUP(S2292,Vegalengdir[Texti],INDIRECT("Vegalengdir["&amp;'Upplýsingar um umsækjanda'!$B$10&amp;"]"),0%,0)))</f>
        <v/>
      </c>
      <c r="U2292" s="72" t="str">
        <f t="shared" si="107"/>
        <v/>
      </c>
    </row>
    <row r="2293" spans="1:21" x14ac:dyDescent="0.25">
      <c r="A2293" s="53">
        <f t="shared" si="108"/>
        <v>2292</v>
      </c>
      <c r="B2293" s="55"/>
      <c r="C2293" s="56"/>
      <c r="D2293" s="55"/>
      <c r="E2293" s="55"/>
      <c r="F2293" s="55"/>
      <c r="G2293" s="55"/>
      <c r="H2293" s="57"/>
      <c r="I2293" s="55"/>
      <c r="J2293" s="55"/>
      <c r="K2293" s="55"/>
      <c r="L2293" s="55"/>
      <c r="M2293" s="55"/>
      <c r="N2293" s="57"/>
      <c r="O2293" s="57" t="str">
        <f t="shared" si="106"/>
        <v/>
      </c>
      <c r="Q2293" s="38" t="s">
        <v>450</v>
      </c>
      <c r="R2293" s="38" t="str" cm="1">
        <f t="array" ref="R2293">_xlfn.XLOOKUP(Q2293,INDEX(Flettilisti,,1),INDEX(Flettilisti,,2),,0)</f>
        <v>Vantar flokkun</v>
      </c>
      <c r="S2293" s="38" t="str">
        <f>IF(ISBLANK(N2293),"",IF(N2293&lt;Gögn!$J$2,Gögn!$K$2,IF(N2293&gt;Gögn!$J$4,Gögn!$K$4,Gögn!$K$3)))</f>
        <v/>
      </c>
      <c r="T2293" s="49" t="str" cm="1">
        <f t="array" aca="1" ref="T2293" ca="1">IF(ISBLANK(B2293),"",IF(R2293="Styrkhæft",_xlfn.XLOOKUP(S2293,Vegalengdir[Texti],INDIRECT("Vegalengdir["&amp;'Upplýsingar um umsækjanda'!$B$10&amp;"]"),0%,0)))</f>
        <v/>
      </c>
      <c r="U2293" s="72" t="str">
        <f t="shared" si="107"/>
        <v/>
      </c>
    </row>
    <row r="2294" spans="1:21" x14ac:dyDescent="0.25">
      <c r="A2294" s="53">
        <f t="shared" si="108"/>
        <v>2293</v>
      </c>
      <c r="B2294" s="55"/>
      <c r="C2294" s="56"/>
      <c r="D2294" s="55"/>
      <c r="E2294" s="55"/>
      <c r="F2294" s="55"/>
      <c r="G2294" s="55"/>
      <c r="H2294" s="57"/>
      <c r="I2294" s="55"/>
      <c r="J2294" s="55"/>
      <c r="K2294" s="55"/>
      <c r="L2294" s="55"/>
      <c r="M2294" s="55"/>
      <c r="N2294" s="57"/>
      <c r="O2294" s="57" t="str">
        <f t="shared" si="106"/>
        <v/>
      </c>
      <c r="Q2294" s="38" t="s">
        <v>450</v>
      </c>
      <c r="R2294" s="38" t="str" cm="1">
        <f t="array" ref="R2294">_xlfn.XLOOKUP(Q2294,INDEX(Flettilisti,,1),INDEX(Flettilisti,,2),,0)</f>
        <v>Vantar flokkun</v>
      </c>
      <c r="S2294" s="38" t="str">
        <f>IF(ISBLANK(N2294),"",IF(N2294&lt;Gögn!$J$2,Gögn!$K$2,IF(N2294&gt;Gögn!$J$4,Gögn!$K$4,Gögn!$K$3)))</f>
        <v/>
      </c>
      <c r="T2294" s="49" t="str" cm="1">
        <f t="array" aca="1" ref="T2294" ca="1">IF(ISBLANK(B2294),"",IF(R2294="Styrkhæft",_xlfn.XLOOKUP(S2294,Vegalengdir[Texti],INDIRECT("Vegalengdir["&amp;'Upplýsingar um umsækjanda'!$B$10&amp;"]"),0%,0)))</f>
        <v/>
      </c>
      <c r="U2294" s="72" t="str">
        <f t="shared" si="107"/>
        <v/>
      </c>
    </row>
    <row r="2295" spans="1:21" x14ac:dyDescent="0.25">
      <c r="A2295" s="53">
        <f t="shared" si="108"/>
        <v>2294</v>
      </c>
      <c r="B2295" s="55"/>
      <c r="C2295" s="56"/>
      <c r="D2295" s="55"/>
      <c r="E2295" s="55"/>
      <c r="F2295" s="55"/>
      <c r="G2295" s="55"/>
      <c r="H2295" s="57"/>
      <c r="I2295" s="55"/>
      <c r="J2295" s="55"/>
      <c r="K2295" s="55"/>
      <c r="L2295" s="55"/>
      <c r="M2295" s="55"/>
      <c r="N2295" s="57"/>
      <c r="O2295" s="57" t="str">
        <f t="shared" si="106"/>
        <v/>
      </c>
      <c r="Q2295" s="38" t="s">
        <v>450</v>
      </c>
      <c r="R2295" s="38" t="str" cm="1">
        <f t="array" ref="R2295">_xlfn.XLOOKUP(Q2295,INDEX(Flettilisti,,1),INDEX(Flettilisti,,2),,0)</f>
        <v>Vantar flokkun</v>
      </c>
      <c r="S2295" s="38" t="str">
        <f>IF(ISBLANK(N2295),"",IF(N2295&lt;Gögn!$J$2,Gögn!$K$2,IF(N2295&gt;Gögn!$J$4,Gögn!$K$4,Gögn!$K$3)))</f>
        <v/>
      </c>
      <c r="T2295" s="49" t="str" cm="1">
        <f t="array" aca="1" ref="T2295" ca="1">IF(ISBLANK(B2295),"",IF(R2295="Styrkhæft",_xlfn.XLOOKUP(S2295,Vegalengdir[Texti],INDIRECT("Vegalengdir["&amp;'Upplýsingar um umsækjanda'!$B$10&amp;"]"),0%,0)))</f>
        <v/>
      </c>
      <c r="U2295" s="72" t="str">
        <f t="shared" si="107"/>
        <v/>
      </c>
    </row>
    <row r="2296" spans="1:21" x14ac:dyDescent="0.25">
      <c r="A2296" s="53">
        <f t="shared" si="108"/>
        <v>2295</v>
      </c>
      <c r="B2296" s="55"/>
      <c r="C2296" s="56"/>
      <c r="D2296" s="55"/>
      <c r="E2296" s="55"/>
      <c r="F2296" s="55"/>
      <c r="G2296" s="55"/>
      <c r="H2296" s="57"/>
      <c r="I2296" s="55"/>
      <c r="J2296" s="55"/>
      <c r="K2296" s="55"/>
      <c r="L2296" s="55"/>
      <c r="M2296" s="55"/>
      <c r="N2296" s="57"/>
      <c r="O2296" s="57" t="str">
        <f t="shared" si="106"/>
        <v/>
      </c>
      <c r="Q2296" s="38" t="s">
        <v>450</v>
      </c>
      <c r="R2296" s="38" t="str" cm="1">
        <f t="array" ref="R2296">_xlfn.XLOOKUP(Q2296,INDEX(Flettilisti,,1),INDEX(Flettilisti,,2),,0)</f>
        <v>Vantar flokkun</v>
      </c>
      <c r="S2296" s="38" t="str">
        <f>IF(ISBLANK(N2296),"",IF(N2296&lt;Gögn!$J$2,Gögn!$K$2,IF(N2296&gt;Gögn!$J$4,Gögn!$K$4,Gögn!$K$3)))</f>
        <v/>
      </c>
      <c r="T2296" s="49" t="str" cm="1">
        <f t="array" aca="1" ref="T2296" ca="1">IF(ISBLANK(B2296),"",IF(R2296="Styrkhæft",_xlfn.XLOOKUP(S2296,Vegalengdir[Texti],INDIRECT("Vegalengdir["&amp;'Upplýsingar um umsækjanda'!$B$10&amp;"]"),0%,0)))</f>
        <v/>
      </c>
      <c r="U2296" s="72" t="str">
        <f t="shared" si="107"/>
        <v/>
      </c>
    </row>
    <row r="2297" spans="1:21" x14ac:dyDescent="0.25">
      <c r="A2297" s="53">
        <f t="shared" si="108"/>
        <v>2296</v>
      </c>
      <c r="B2297" s="55"/>
      <c r="C2297" s="56"/>
      <c r="D2297" s="55"/>
      <c r="E2297" s="55"/>
      <c r="F2297" s="55"/>
      <c r="G2297" s="55"/>
      <c r="H2297" s="57"/>
      <c r="I2297" s="55"/>
      <c r="J2297" s="55"/>
      <c r="K2297" s="55"/>
      <c r="L2297" s="55"/>
      <c r="M2297" s="55"/>
      <c r="N2297" s="57"/>
      <c r="O2297" s="57" t="str">
        <f t="shared" si="106"/>
        <v/>
      </c>
      <c r="Q2297" s="38" t="s">
        <v>450</v>
      </c>
      <c r="R2297" s="38" t="str" cm="1">
        <f t="array" ref="R2297">_xlfn.XLOOKUP(Q2297,INDEX(Flettilisti,,1),INDEX(Flettilisti,,2),,0)</f>
        <v>Vantar flokkun</v>
      </c>
      <c r="S2297" s="38" t="str">
        <f>IF(ISBLANK(N2297),"",IF(N2297&lt;Gögn!$J$2,Gögn!$K$2,IF(N2297&gt;Gögn!$J$4,Gögn!$K$4,Gögn!$K$3)))</f>
        <v/>
      </c>
      <c r="T2297" s="49" t="str" cm="1">
        <f t="array" aca="1" ref="T2297" ca="1">IF(ISBLANK(B2297),"",IF(R2297="Styrkhæft",_xlfn.XLOOKUP(S2297,Vegalengdir[Texti],INDIRECT("Vegalengdir["&amp;'Upplýsingar um umsækjanda'!$B$10&amp;"]"),0%,0)))</f>
        <v/>
      </c>
      <c r="U2297" s="72" t="str">
        <f t="shared" si="107"/>
        <v/>
      </c>
    </row>
    <row r="2298" spans="1:21" x14ac:dyDescent="0.25">
      <c r="A2298" s="53">
        <f t="shared" si="108"/>
        <v>2297</v>
      </c>
      <c r="B2298" s="55"/>
      <c r="C2298" s="56"/>
      <c r="D2298" s="55"/>
      <c r="E2298" s="55"/>
      <c r="F2298" s="55"/>
      <c r="G2298" s="55"/>
      <c r="H2298" s="57"/>
      <c r="I2298" s="55"/>
      <c r="J2298" s="55"/>
      <c r="K2298" s="55"/>
      <c r="L2298" s="55"/>
      <c r="M2298" s="55"/>
      <c r="N2298" s="57"/>
      <c r="O2298" s="57" t="str">
        <f t="shared" si="106"/>
        <v/>
      </c>
      <c r="Q2298" s="38" t="s">
        <v>450</v>
      </c>
      <c r="R2298" s="38" t="str" cm="1">
        <f t="array" ref="R2298">_xlfn.XLOOKUP(Q2298,INDEX(Flettilisti,,1),INDEX(Flettilisti,,2),,0)</f>
        <v>Vantar flokkun</v>
      </c>
      <c r="S2298" s="38" t="str">
        <f>IF(ISBLANK(N2298),"",IF(N2298&lt;Gögn!$J$2,Gögn!$K$2,IF(N2298&gt;Gögn!$J$4,Gögn!$K$4,Gögn!$K$3)))</f>
        <v/>
      </c>
      <c r="T2298" s="49" t="str" cm="1">
        <f t="array" aca="1" ref="T2298" ca="1">IF(ISBLANK(B2298),"",IF(R2298="Styrkhæft",_xlfn.XLOOKUP(S2298,Vegalengdir[Texti],INDIRECT("Vegalengdir["&amp;'Upplýsingar um umsækjanda'!$B$10&amp;"]"),0%,0)))</f>
        <v/>
      </c>
      <c r="U2298" s="72" t="str">
        <f t="shared" si="107"/>
        <v/>
      </c>
    </row>
    <row r="2299" spans="1:21" x14ac:dyDescent="0.25">
      <c r="A2299" s="53">
        <f t="shared" si="108"/>
        <v>2298</v>
      </c>
      <c r="B2299" s="55"/>
      <c r="C2299" s="56"/>
      <c r="D2299" s="55"/>
      <c r="E2299" s="55"/>
      <c r="F2299" s="55"/>
      <c r="G2299" s="55"/>
      <c r="H2299" s="57"/>
      <c r="I2299" s="55"/>
      <c r="J2299" s="55"/>
      <c r="K2299" s="55"/>
      <c r="L2299" s="55"/>
      <c r="M2299" s="55"/>
      <c r="N2299" s="57"/>
      <c r="O2299" s="57" t="str">
        <f t="shared" si="106"/>
        <v/>
      </c>
      <c r="Q2299" s="38" t="s">
        <v>450</v>
      </c>
      <c r="R2299" s="38" t="str" cm="1">
        <f t="array" ref="R2299">_xlfn.XLOOKUP(Q2299,INDEX(Flettilisti,,1),INDEX(Flettilisti,,2),,0)</f>
        <v>Vantar flokkun</v>
      </c>
      <c r="S2299" s="38" t="str">
        <f>IF(ISBLANK(N2299),"",IF(N2299&lt;Gögn!$J$2,Gögn!$K$2,IF(N2299&gt;Gögn!$J$4,Gögn!$K$4,Gögn!$K$3)))</f>
        <v/>
      </c>
      <c r="T2299" s="49" t="str" cm="1">
        <f t="array" aca="1" ref="T2299" ca="1">IF(ISBLANK(B2299),"",IF(R2299="Styrkhæft",_xlfn.XLOOKUP(S2299,Vegalengdir[Texti],INDIRECT("Vegalengdir["&amp;'Upplýsingar um umsækjanda'!$B$10&amp;"]"),0%,0)))</f>
        <v/>
      </c>
      <c r="U2299" s="72" t="str">
        <f t="shared" si="107"/>
        <v/>
      </c>
    </row>
    <row r="2300" spans="1:21" x14ac:dyDescent="0.25">
      <c r="A2300" s="53">
        <f t="shared" si="108"/>
        <v>2299</v>
      </c>
      <c r="B2300" s="55"/>
      <c r="C2300" s="56"/>
      <c r="D2300" s="55"/>
      <c r="E2300" s="55"/>
      <c r="F2300" s="55"/>
      <c r="G2300" s="55"/>
      <c r="H2300" s="57"/>
      <c r="I2300" s="55"/>
      <c r="J2300" s="55"/>
      <c r="K2300" s="55"/>
      <c r="L2300" s="55"/>
      <c r="M2300" s="55"/>
      <c r="N2300" s="57"/>
      <c r="O2300" s="57" t="str">
        <f t="shared" si="106"/>
        <v/>
      </c>
      <c r="Q2300" s="38" t="s">
        <v>450</v>
      </c>
      <c r="R2300" s="38" t="str" cm="1">
        <f t="array" ref="R2300">_xlfn.XLOOKUP(Q2300,INDEX(Flettilisti,,1),INDEX(Flettilisti,,2),,0)</f>
        <v>Vantar flokkun</v>
      </c>
      <c r="S2300" s="38" t="str">
        <f>IF(ISBLANK(N2300),"",IF(N2300&lt;Gögn!$J$2,Gögn!$K$2,IF(N2300&gt;Gögn!$J$4,Gögn!$K$4,Gögn!$K$3)))</f>
        <v/>
      </c>
      <c r="T2300" s="49" t="str" cm="1">
        <f t="array" aca="1" ref="T2300" ca="1">IF(ISBLANK(B2300),"",IF(R2300="Styrkhæft",_xlfn.XLOOKUP(S2300,Vegalengdir[Texti],INDIRECT("Vegalengdir["&amp;'Upplýsingar um umsækjanda'!$B$10&amp;"]"),0%,0)))</f>
        <v/>
      </c>
      <c r="U2300" s="72" t="str">
        <f t="shared" si="107"/>
        <v/>
      </c>
    </row>
    <row r="2301" spans="1:21" x14ac:dyDescent="0.25">
      <c r="A2301" s="53">
        <f t="shared" si="108"/>
        <v>2300</v>
      </c>
      <c r="B2301" s="55"/>
      <c r="C2301" s="56"/>
      <c r="D2301" s="55"/>
      <c r="E2301" s="55"/>
      <c r="F2301" s="55"/>
      <c r="G2301" s="55"/>
      <c r="H2301" s="57"/>
      <c r="I2301" s="55"/>
      <c r="J2301" s="55"/>
      <c r="K2301" s="55"/>
      <c r="L2301" s="55"/>
      <c r="M2301" s="55"/>
      <c r="N2301" s="57"/>
      <c r="O2301" s="57" t="str">
        <f t="shared" si="106"/>
        <v/>
      </c>
      <c r="Q2301" s="38" t="s">
        <v>450</v>
      </c>
      <c r="R2301" s="38" t="str" cm="1">
        <f t="array" ref="R2301">_xlfn.XLOOKUP(Q2301,INDEX(Flettilisti,,1),INDEX(Flettilisti,,2),,0)</f>
        <v>Vantar flokkun</v>
      </c>
      <c r="S2301" s="38" t="str">
        <f>IF(ISBLANK(N2301),"",IF(N2301&lt;Gögn!$J$2,Gögn!$K$2,IF(N2301&gt;Gögn!$J$4,Gögn!$K$4,Gögn!$K$3)))</f>
        <v/>
      </c>
      <c r="T2301" s="49" t="str" cm="1">
        <f t="array" aca="1" ref="T2301" ca="1">IF(ISBLANK(B2301),"",IF(R2301="Styrkhæft",_xlfn.XLOOKUP(S2301,Vegalengdir[Texti],INDIRECT("Vegalengdir["&amp;'Upplýsingar um umsækjanda'!$B$10&amp;"]"),0%,0)))</f>
        <v/>
      </c>
      <c r="U2301" s="72" t="str">
        <f t="shared" si="107"/>
        <v/>
      </c>
    </row>
    <row r="2302" spans="1:21" x14ac:dyDescent="0.25">
      <c r="A2302" s="53">
        <f t="shared" si="108"/>
        <v>2301</v>
      </c>
      <c r="B2302" s="55"/>
      <c r="C2302" s="56"/>
      <c r="D2302" s="55"/>
      <c r="E2302" s="55"/>
      <c r="F2302" s="55"/>
      <c r="G2302" s="55"/>
      <c r="H2302" s="57"/>
      <c r="I2302" s="55"/>
      <c r="J2302" s="55"/>
      <c r="K2302" s="55"/>
      <c r="L2302" s="55"/>
      <c r="M2302" s="55"/>
      <c r="N2302" s="57"/>
      <c r="O2302" s="57" t="str">
        <f t="shared" si="106"/>
        <v/>
      </c>
      <c r="Q2302" s="38" t="s">
        <v>450</v>
      </c>
      <c r="R2302" s="38" t="str" cm="1">
        <f t="array" ref="R2302">_xlfn.XLOOKUP(Q2302,INDEX(Flettilisti,,1),INDEX(Flettilisti,,2),,0)</f>
        <v>Vantar flokkun</v>
      </c>
      <c r="S2302" s="38" t="str">
        <f>IF(ISBLANK(N2302),"",IF(N2302&lt;Gögn!$J$2,Gögn!$K$2,IF(N2302&gt;Gögn!$J$4,Gögn!$K$4,Gögn!$K$3)))</f>
        <v/>
      </c>
      <c r="T2302" s="49" t="str" cm="1">
        <f t="array" aca="1" ref="T2302" ca="1">IF(ISBLANK(B2302),"",IF(R2302="Styrkhæft",_xlfn.XLOOKUP(S2302,Vegalengdir[Texti],INDIRECT("Vegalengdir["&amp;'Upplýsingar um umsækjanda'!$B$10&amp;"]"),0%,0)))</f>
        <v/>
      </c>
      <c r="U2302" s="72" t="str">
        <f t="shared" si="107"/>
        <v/>
      </c>
    </row>
    <row r="2303" spans="1:21" x14ac:dyDescent="0.25">
      <c r="A2303" s="53">
        <f t="shared" si="108"/>
        <v>2302</v>
      </c>
      <c r="B2303" s="55"/>
      <c r="C2303" s="56"/>
      <c r="D2303" s="55"/>
      <c r="E2303" s="55"/>
      <c r="F2303" s="55"/>
      <c r="G2303" s="55"/>
      <c r="H2303" s="57"/>
      <c r="I2303" s="55"/>
      <c r="J2303" s="55"/>
      <c r="K2303" s="55"/>
      <c r="L2303" s="55"/>
      <c r="M2303" s="55"/>
      <c r="N2303" s="57"/>
      <c r="O2303" s="57" t="str">
        <f t="shared" si="106"/>
        <v/>
      </c>
      <c r="Q2303" s="38" t="s">
        <v>450</v>
      </c>
      <c r="R2303" s="38" t="str" cm="1">
        <f t="array" ref="R2303">_xlfn.XLOOKUP(Q2303,INDEX(Flettilisti,,1),INDEX(Flettilisti,,2),,0)</f>
        <v>Vantar flokkun</v>
      </c>
      <c r="S2303" s="38" t="str">
        <f>IF(ISBLANK(N2303),"",IF(N2303&lt;Gögn!$J$2,Gögn!$K$2,IF(N2303&gt;Gögn!$J$4,Gögn!$K$4,Gögn!$K$3)))</f>
        <v/>
      </c>
      <c r="T2303" s="49" t="str" cm="1">
        <f t="array" aca="1" ref="T2303" ca="1">IF(ISBLANK(B2303),"",IF(R2303="Styrkhæft",_xlfn.XLOOKUP(S2303,Vegalengdir[Texti],INDIRECT("Vegalengdir["&amp;'Upplýsingar um umsækjanda'!$B$10&amp;"]"),0%,0)))</f>
        <v/>
      </c>
      <c r="U2303" s="72" t="str">
        <f t="shared" si="107"/>
        <v/>
      </c>
    </row>
    <row r="2304" spans="1:21" x14ac:dyDescent="0.25">
      <c r="A2304" s="53">
        <f t="shared" si="108"/>
        <v>2303</v>
      </c>
      <c r="B2304" s="55"/>
      <c r="C2304" s="56"/>
      <c r="D2304" s="55"/>
      <c r="E2304" s="55"/>
      <c r="F2304" s="55"/>
      <c r="G2304" s="55"/>
      <c r="H2304" s="57"/>
      <c r="I2304" s="55"/>
      <c r="J2304" s="55"/>
      <c r="K2304" s="55"/>
      <c r="L2304" s="55"/>
      <c r="M2304" s="55"/>
      <c r="N2304" s="57"/>
      <c r="O2304" s="57" t="str">
        <f t="shared" si="106"/>
        <v/>
      </c>
      <c r="Q2304" s="38" t="s">
        <v>450</v>
      </c>
      <c r="R2304" s="38" t="str" cm="1">
        <f t="array" ref="R2304">_xlfn.XLOOKUP(Q2304,INDEX(Flettilisti,,1),INDEX(Flettilisti,,2),,0)</f>
        <v>Vantar flokkun</v>
      </c>
      <c r="S2304" s="38" t="str">
        <f>IF(ISBLANK(N2304),"",IF(N2304&lt;Gögn!$J$2,Gögn!$K$2,IF(N2304&gt;Gögn!$J$4,Gögn!$K$4,Gögn!$K$3)))</f>
        <v/>
      </c>
      <c r="T2304" s="49" t="str" cm="1">
        <f t="array" aca="1" ref="T2304" ca="1">IF(ISBLANK(B2304),"",IF(R2304="Styrkhæft",_xlfn.XLOOKUP(S2304,Vegalengdir[Texti],INDIRECT("Vegalengdir["&amp;'Upplýsingar um umsækjanda'!$B$10&amp;"]"),0%,0)))</f>
        <v/>
      </c>
      <c r="U2304" s="72" t="str">
        <f t="shared" si="107"/>
        <v/>
      </c>
    </row>
    <row r="2305" spans="1:21" x14ac:dyDescent="0.25">
      <c r="A2305" s="53">
        <f t="shared" si="108"/>
        <v>2304</v>
      </c>
      <c r="B2305" s="55"/>
      <c r="C2305" s="56"/>
      <c r="D2305" s="55"/>
      <c r="E2305" s="55"/>
      <c r="F2305" s="55"/>
      <c r="G2305" s="55"/>
      <c r="H2305" s="57"/>
      <c r="I2305" s="55"/>
      <c r="J2305" s="55"/>
      <c r="K2305" s="55"/>
      <c r="L2305" s="55"/>
      <c r="M2305" s="55"/>
      <c r="N2305" s="57"/>
      <c r="O2305" s="57" t="str">
        <f t="shared" si="106"/>
        <v/>
      </c>
      <c r="Q2305" s="38" t="s">
        <v>450</v>
      </c>
      <c r="R2305" s="38" t="str" cm="1">
        <f t="array" ref="R2305">_xlfn.XLOOKUP(Q2305,INDEX(Flettilisti,,1),INDEX(Flettilisti,,2),,0)</f>
        <v>Vantar flokkun</v>
      </c>
      <c r="S2305" s="38" t="str">
        <f>IF(ISBLANK(N2305),"",IF(N2305&lt;Gögn!$J$2,Gögn!$K$2,IF(N2305&gt;Gögn!$J$4,Gögn!$K$4,Gögn!$K$3)))</f>
        <v/>
      </c>
      <c r="T2305" s="49" t="str" cm="1">
        <f t="array" aca="1" ref="T2305" ca="1">IF(ISBLANK(B2305),"",IF(R2305="Styrkhæft",_xlfn.XLOOKUP(S2305,Vegalengdir[Texti],INDIRECT("Vegalengdir["&amp;'Upplýsingar um umsækjanda'!$B$10&amp;"]"),0%,0)))</f>
        <v/>
      </c>
      <c r="U2305" s="72" t="str">
        <f t="shared" si="107"/>
        <v/>
      </c>
    </row>
    <row r="2306" spans="1:21" x14ac:dyDescent="0.25">
      <c r="A2306" s="53">
        <f t="shared" si="108"/>
        <v>2305</v>
      </c>
      <c r="B2306" s="55"/>
      <c r="C2306" s="56"/>
      <c r="D2306" s="55"/>
      <c r="E2306" s="55"/>
      <c r="F2306" s="55"/>
      <c r="G2306" s="55"/>
      <c r="H2306" s="57"/>
      <c r="I2306" s="55"/>
      <c r="J2306" s="55"/>
      <c r="K2306" s="55"/>
      <c r="L2306" s="55"/>
      <c r="M2306" s="55"/>
      <c r="N2306" s="57"/>
      <c r="O2306" s="57" t="str">
        <f t="shared" si="106"/>
        <v/>
      </c>
      <c r="Q2306" s="38" t="s">
        <v>450</v>
      </c>
      <c r="R2306" s="38" t="str" cm="1">
        <f t="array" ref="R2306">_xlfn.XLOOKUP(Q2306,INDEX(Flettilisti,,1),INDEX(Flettilisti,,2),,0)</f>
        <v>Vantar flokkun</v>
      </c>
      <c r="S2306" s="38" t="str">
        <f>IF(ISBLANK(N2306),"",IF(N2306&lt;Gögn!$J$2,Gögn!$K$2,IF(N2306&gt;Gögn!$J$4,Gögn!$K$4,Gögn!$K$3)))</f>
        <v/>
      </c>
      <c r="T2306" s="49" t="str" cm="1">
        <f t="array" aca="1" ref="T2306" ca="1">IF(ISBLANK(B2306),"",IF(R2306="Styrkhæft",_xlfn.XLOOKUP(S2306,Vegalengdir[Texti],INDIRECT("Vegalengdir["&amp;'Upplýsingar um umsækjanda'!$B$10&amp;"]"),0%,0)))</f>
        <v/>
      </c>
      <c r="U2306" s="72" t="str">
        <f t="shared" si="107"/>
        <v/>
      </c>
    </row>
    <row r="2307" spans="1:21" x14ac:dyDescent="0.25">
      <c r="A2307" s="53">
        <f t="shared" si="108"/>
        <v>2306</v>
      </c>
      <c r="B2307" s="55"/>
      <c r="C2307" s="56"/>
      <c r="D2307" s="55"/>
      <c r="E2307" s="55"/>
      <c r="F2307" s="55"/>
      <c r="G2307" s="55"/>
      <c r="H2307" s="57"/>
      <c r="I2307" s="55"/>
      <c r="J2307" s="55"/>
      <c r="K2307" s="55"/>
      <c r="L2307" s="55"/>
      <c r="M2307" s="55"/>
      <c r="N2307" s="57"/>
      <c r="O2307" s="57" t="str">
        <f t="shared" ref="O2307:O2370" si="109">IFERROR(IF(ISBLANK(B2307),"",H2307/N2307),0)</f>
        <v/>
      </c>
      <c r="Q2307" s="38" t="s">
        <v>450</v>
      </c>
      <c r="R2307" s="38" t="str" cm="1">
        <f t="array" ref="R2307">_xlfn.XLOOKUP(Q2307,INDEX(Flettilisti,,1),INDEX(Flettilisti,,2),,0)</f>
        <v>Vantar flokkun</v>
      </c>
      <c r="S2307" s="38" t="str">
        <f>IF(ISBLANK(N2307),"",IF(N2307&lt;Gögn!$J$2,Gögn!$K$2,IF(N2307&gt;Gögn!$J$4,Gögn!$K$4,Gögn!$K$3)))</f>
        <v/>
      </c>
      <c r="T2307" s="49" t="str" cm="1">
        <f t="array" aca="1" ref="T2307" ca="1">IF(ISBLANK(B2307),"",IF(R2307="Styrkhæft",_xlfn.XLOOKUP(S2307,Vegalengdir[Texti],INDIRECT("Vegalengdir["&amp;'Upplýsingar um umsækjanda'!$B$10&amp;"]"),0%,0)))</f>
        <v/>
      </c>
      <c r="U2307" s="72" t="str">
        <f t="shared" ref="U2307:U2370" si="110">IF(ISBLANK(B2307),"",T2307*H2307)</f>
        <v/>
      </c>
    </row>
    <row r="2308" spans="1:21" x14ac:dyDescent="0.25">
      <c r="A2308" s="53">
        <f t="shared" si="108"/>
        <v>2307</v>
      </c>
      <c r="B2308" s="55"/>
      <c r="C2308" s="56"/>
      <c r="D2308" s="55"/>
      <c r="E2308" s="55"/>
      <c r="F2308" s="55"/>
      <c r="G2308" s="55"/>
      <c r="H2308" s="57"/>
      <c r="I2308" s="55"/>
      <c r="J2308" s="55"/>
      <c r="K2308" s="55"/>
      <c r="L2308" s="55"/>
      <c r="M2308" s="55"/>
      <c r="N2308" s="57"/>
      <c r="O2308" s="57" t="str">
        <f t="shared" si="109"/>
        <v/>
      </c>
      <c r="Q2308" s="38" t="s">
        <v>450</v>
      </c>
      <c r="R2308" s="38" t="str" cm="1">
        <f t="array" ref="R2308">_xlfn.XLOOKUP(Q2308,INDEX(Flettilisti,,1),INDEX(Flettilisti,,2),,0)</f>
        <v>Vantar flokkun</v>
      </c>
      <c r="S2308" s="38" t="str">
        <f>IF(ISBLANK(N2308),"",IF(N2308&lt;Gögn!$J$2,Gögn!$K$2,IF(N2308&gt;Gögn!$J$4,Gögn!$K$4,Gögn!$K$3)))</f>
        <v/>
      </c>
      <c r="T2308" s="49" t="str" cm="1">
        <f t="array" aca="1" ref="T2308" ca="1">IF(ISBLANK(B2308),"",IF(R2308="Styrkhæft",_xlfn.XLOOKUP(S2308,Vegalengdir[Texti],INDIRECT("Vegalengdir["&amp;'Upplýsingar um umsækjanda'!$B$10&amp;"]"),0%,0)))</f>
        <v/>
      </c>
      <c r="U2308" s="72" t="str">
        <f t="shared" si="110"/>
        <v/>
      </c>
    </row>
    <row r="2309" spans="1:21" x14ac:dyDescent="0.25">
      <c r="A2309" s="53">
        <f t="shared" si="108"/>
        <v>2308</v>
      </c>
      <c r="B2309" s="55"/>
      <c r="C2309" s="56"/>
      <c r="D2309" s="55"/>
      <c r="E2309" s="55"/>
      <c r="F2309" s="55"/>
      <c r="G2309" s="55"/>
      <c r="H2309" s="57"/>
      <c r="I2309" s="55"/>
      <c r="J2309" s="55"/>
      <c r="K2309" s="55"/>
      <c r="L2309" s="55"/>
      <c r="M2309" s="55"/>
      <c r="N2309" s="57"/>
      <c r="O2309" s="57" t="str">
        <f t="shared" si="109"/>
        <v/>
      </c>
      <c r="Q2309" s="38" t="s">
        <v>450</v>
      </c>
      <c r="R2309" s="38" t="str" cm="1">
        <f t="array" ref="R2309">_xlfn.XLOOKUP(Q2309,INDEX(Flettilisti,,1),INDEX(Flettilisti,,2),,0)</f>
        <v>Vantar flokkun</v>
      </c>
      <c r="S2309" s="38" t="str">
        <f>IF(ISBLANK(N2309),"",IF(N2309&lt;Gögn!$J$2,Gögn!$K$2,IF(N2309&gt;Gögn!$J$4,Gögn!$K$4,Gögn!$K$3)))</f>
        <v/>
      </c>
      <c r="T2309" s="49" t="str" cm="1">
        <f t="array" aca="1" ref="T2309" ca="1">IF(ISBLANK(B2309),"",IF(R2309="Styrkhæft",_xlfn.XLOOKUP(S2309,Vegalengdir[Texti],INDIRECT("Vegalengdir["&amp;'Upplýsingar um umsækjanda'!$B$10&amp;"]"),0%,0)))</f>
        <v/>
      </c>
      <c r="U2309" s="72" t="str">
        <f t="shared" si="110"/>
        <v/>
      </c>
    </row>
    <row r="2310" spans="1:21" x14ac:dyDescent="0.25">
      <c r="A2310" s="53">
        <f t="shared" si="108"/>
        <v>2309</v>
      </c>
      <c r="B2310" s="55"/>
      <c r="C2310" s="56"/>
      <c r="D2310" s="55"/>
      <c r="E2310" s="55"/>
      <c r="F2310" s="55"/>
      <c r="G2310" s="55"/>
      <c r="H2310" s="57"/>
      <c r="I2310" s="55"/>
      <c r="J2310" s="55"/>
      <c r="K2310" s="55"/>
      <c r="L2310" s="55"/>
      <c r="M2310" s="55"/>
      <c r="N2310" s="57"/>
      <c r="O2310" s="57" t="str">
        <f t="shared" si="109"/>
        <v/>
      </c>
      <c r="Q2310" s="38" t="s">
        <v>450</v>
      </c>
      <c r="R2310" s="38" t="str" cm="1">
        <f t="array" ref="R2310">_xlfn.XLOOKUP(Q2310,INDEX(Flettilisti,,1),INDEX(Flettilisti,,2),,0)</f>
        <v>Vantar flokkun</v>
      </c>
      <c r="S2310" s="38" t="str">
        <f>IF(ISBLANK(N2310),"",IF(N2310&lt;Gögn!$J$2,Gögn!$K$2,IF(N2310&gt;Gögn!$J$4,Gögn!$K$4,Gögn!$K$3)))</f>
        <v/>
      </c>
      <c r="T2310" s="49" t="str" cm="1">
        <f t="array" aca="1" ref="T2310" ca="1">IF(ISBLANK(B2310),"",IF(R2310="Styrkhæft",_xlfn.XLOOKUP(S2310,Vegalengdir[Texti],INDIRECT("Vegalengdir["&amp;'Upplýsingar um umsækjanda'!$B$10&amp;"]"),0%,0)))</f>
        <v/>
      </c>
      <c r="U2310" s="72" t="str">
        <f t="shared" si="110"/>
        <v/>
      </c>
    </row>
    <row r="2311" spans="1:21" x14ac:dyDescent="0.25">
      <c r="A2311" s="53">
        <f t="shared" si="108"/>
        <v>2310</v>
      </c>
      <c r="B2311" s="55"/>
      <c r="C2311" s="56"/>
      <c r="D2311" s="55"/>
      <c r="E2311" s="55"/>
      <c r="F2311" s="55"/>
      <c r="G2311" s="55"/>
      <c r="H2311" s="57"/>
      <c r="I2311" s="55"/>
      <c r="J2311" s="55"/>
      <c r="K2311" s="55"/>
      <c r="L2311" s="55"/>
      <c r="M2311" s="55"/>
      <c r="N2311" s="57"/>
      <c r="O2311" s="57" t="str">
        <f t="shared" si="109"/>
        <v/>
      </c>
      <c r="Q2311" s="38" t="s">
        <v>450</v>
      </c>
      <c r="R2311" s="38" t="str" cm="1">
        <f t="array" ref="R2311">_xlfn.XLOOKUP(Q2311,INDEX(Flettilisti,,1),INDEX(Flettilisti,,2),,0)</f>
        <v>Vantar flokkun</v>
      </c>
      <c r="S2311" s="38" t="str">
        <f>IF(ISBLANK(N2311),"",IF(N2311&lt;Gögn!$J$2,Gögn!$K$2,IF(N2311&gt;Gögn!$J$4,Gögn!$K$4,Gögn!$K$3)))</f>
        <v/>
      </c>
      <c r="T2311" s="49" t="str" cm="1">
        <f t="array" aca="1" ref="T2311" ca="1">IF(ISBLANK(B2311),"",IF(R2311="Styrkhæft",_xlfn.XLOOKUP(S2311,Vegalengdir[Texti],INDIRECT("Vegalengdir["&amp;'Upplýsingar um umsækjanda'!$B$10&amp;"]"),0%,0)))</f>
        <v/>
      </c>
      <c r="U2311" s="72" t="str">
        <f t="shared" si="110"/>
        <v/>
      </c>
    </row>
    <row r="2312" spans="1:21" x14ac:dyDescent="0.25">
      <c r="A2312" s="53">
        <f t="shared" si="108"/>
        <v>2311</v>
      </c>
      <c r="B2312" s="55"/>
      <c r="C2312" s="56"/>
      <c r="D2312" s="55"/>
      <c r="E2312" s="55"/>
      <c r="F2312" s="55"/>
      <c r="G2312" s="55"/>
      <c r="H2312" s="57"/>
      <c r="I2312" s="55"/>
      <c r="J2312" s="55"/>
      <c r="K2312" s="55"/>
      <c r="L2312" s="55"/>
      <c r="M2312" s="55"/>
      <c r="N2312" s="57"/>
      <c r="O2312" s="57" t="str">
        <f t="shared" si="109"/>
        <v/>
      </c>
      <c r="Q2312" s="38" t="s">
        <v>450</v>
      </c>
      <c r="R2312" s="38" t="str" cm="1">
        <f t="array" ref="R2312">_xlfn.XLOOKUP(Q2312,INDEX(Flettilisti,,1),INDEX(Flettilisti,,2),,0)</f>
        <v>Vantar flokkun</v>
      </c>
      <c r="S2312" s="38" t="str">
        <f>IF(ISBLANK(N2312),"",IF(N2312&lt;Gögn!$J$2,Gögn!$K$2,IF(N2312&gt;Gögn!$J$4,Gögn!$K$4,Gögn!$K$3)))</f>
        <v/>
      </c>
      <c r="T2312" s="49" t="str" cm="1">
        <f t="array" aca="1" ref="T2312" ca="1">IF(ISBLANK(B2312),"",IF(R2312="Styrkhæft",_xlfn.XLOOKUP(S2312,Vegalengdir[Texti],INDIRECT("Vegalengdir["&amp;'Upplýsingar um umsækjanda'!$B$10&amp;"]"),0%,0)))</f>
        <v/>
      </c>
      <c r="U2312" s="72" t="str">
        <f t="shared" si="110"/>
        <v/>
      </c>
    </row>
    <row r="2313" spans="1:21" x14ac:dyDescent="0.25">
      <c r="A2313" s="53">
        <f t="shared" si="108"/>
        <v>2312</v>
      </c>
      <c r="B2313" s="55"/>
      <c r="C2313" s="56"/>
      <c r="D2313" s="55"/>
      <c r="E2313" s="55"/>
      <c r="F2313" s="55"/>
      <c r="G2313" s="55"/>
      <c r="H2313" s="57"/>
      <c r="I2313" s="55"/>
      <c r="J2313" s="55"/>
      <c r="K2313" s="55"/>
      <c r="L2313" s="55"/>
      <c r="M2313" s="55"/>
      <c r="N2313" s="57"/>
      <c r="O2313" s="57" t="str">
        <f t="shared" si="109"/>
        <v/>
      </c>
      <c r="Q2313" s="38" t="s">
        <v>450</v>
      </c>
      <c r="R2313" s="38" t="str" cm="1">
        <f t="array" ref="R2313">_xlfn.XLOOKUP(Q2313,INDEX(Flettilisti,,1),INDEX(Flettilisti,,2),,0)</f>
        <v>Vantar flokkun</v>
      </c>
      <c r="S2313" s="38" t="str">
        <f>IF(ISBLANK(N2313),"",IF(N2313&lt;Gögn!$J$2,Gögn!$K$2,IF(N2313&gt;Gögn!$J$4,Gögn!$K$4,Gögn!$K$3)))</f>
        <v/>
      </c>
      <c r="T2313" s="49" t="str" cm="1">
        <f t="array" aca="1" ref="T2313" ca="1">IF(ISBLANK(B2313),"",IF(R2313="Styrkhæft",_xlfn.XLOOKUP(S2313,Vegalengdir[Texti],INDIRECT("Vegalengdir["&amp;'Upplýsingar um umsækjanda'!$B$10&amp;"]"),0%,0)))</f>
        <v/>
      </c>
      <c r="U2313" s="72" t="str">
        <f t="shared" si="110"/>
        <v/>
      </c>
    </row>
    <row r="2314" spans="1:21" x14ac:dyDescent="0.25">
      <c r="A2314" s="53">
        <f t="shared" si="108"/>
        <v>2313</v>
      </c>
      <c r="B2314" s="55"/>
      <c r="C2314" s="56"/>
      <c r="D2314" s="55"/>
      <c r="E2314" s="55"/>
      <c r="F2314" s="55"/>
      <c r="G2314" s="55"/>
      <c r="H2314" s="57"/>
      <c r="I2314" s="55"/>
      <c r="J2314" s="55"/>
      <c r="K2314" s="55"/>
      <c r="L2314" s="55"/>
      <c r="M2314" s="55"/>
      <c r="N2314" s="57"/>
      <c r="O2314" s="57" t="str">
        <f t="shared" si="109"/>
        <v/>
      </c>
      <c r="Q2314" s="38" t="s">
        <v>450</v>
      </c>
      <c r="R2314" s="38" t="str" cm="1">
        <f t="array" ref="R2314">_xlfn.XLOOKUP(Q2314,INDEX(Flettilisti,,1),INDEX(Flettilisti,,2),,0)</f>
        <v>Vantar flokkun</v>
      </c>
      <c r="S2314" s="38" t="str">
        <f>IF(ISBLANK(N2314),"",IF(N2314&lt;Gögn!$J$2,Gögn!$K$2,IF(N2314&gt;Gögn!$J$4,Gögn!$K$4,Gögn!$K$3)))</f>
        <v/>
      </c>
      <c r="T2314" s="49" t="str" cm="1">
        <f t="array" aca="1" ref="T2314" ca="1">IF(ISBLANK(B2314),"",IF(R2314="Styrkhæft",_xlfn.XLOOKUP(S2314,Vegalengdir[Texti],INDIRECT("Vegalengdir["&amp;'Upplýsingar um umsækjanda'!$B$10&amp;"]"),0%,0)))</f>
        <v/>
      </c>
      <c r="U2314" s="72" t="str">
        <f t="shared" si="110"/>
        <v/>
      </c>
    </row>
    <row r="2315" spans="1:21" x14ac:dyDescent="0.25">
      <c r="A2315" s="53">
        <f t="shared" si="108"/>
        <v>2314</v>
      </c>
      <c r="B2315" s="55"/>
      <c r="C2315" s="56"/>
      <c r="D2315" s="55"/>
      <c r="E2315" s="55"/>
      <c r="F2315" s="55"/>
      <c r="G2315" s="55"/>
      <c r="H2315" s="57"/>
      <c r="I2315" s="55"/>
      <c r="J2315" s="55"/>
      <c r="K2315" s="55"/>
      <c r="L2315" s="55"/>
      <c r="M2315" s="55"/>
      <c r="N2315" s="57"/>
      <c r="O2315" s="57" t="str">
        <f t="shared" si="109"/>
        <v/>
      </c>
      <c r="Q2315" s="38" t="s">
        <v>450</v>
      </c>
      <c r="R2315" s="38" t="str" cm="1">
        <f t="array" ref="R2315">_xlfn.XLOOKUP(Q2315,INDEX(Flettilisti,,1),INDEX(Flettilisti,,2),,0)</f>
        <v>Vantar flokkun</v>
      </c>
      <c r="S2315" s="38" t="str">
        <f>IF(ISBLANK(N2315),"",IF(N2315&lt;Gögn!$J$2,Gögn!$K$2,IF(N2315&gt;Gögn!$J$4,Gögn!$K$4,Gögn!$K$3)))</f>
        <v/>
      </c>
      <c r="T2315" s="49" t="str" cm="1">
        <f t="array" aca="1" ref="T2315" ca="1">IF(ISBLANK(B2315),"",IF(R2315="Styrkhæft",_xlfn.XLOOKUP(S2315,Vegalengdir[Texti],INDIRECT("Vegalengdir["&amp;'Upplýsingar um umsækjanda'!$B$10&amp;"]"),0%,0)))</f>
        <v/>
      </c>
      <c r="U2315" s="72" t="str">
        <f t="shared" si="110"/>
        <v/>
      </c>
    </row>
    <row r="2316" spans="1:21" x14ac:dyDescent="0.25">
      <c r="A2316" s="53">
        <f t="shared" si="108"/>
        <v>2315</v>
      </c>
      <c r="B2316" s="55"/>
      <c r="C2316" s="56"/>
      <c r="D2316" s="55"/>
      <c r="E2316" s="55"/>
      <c r="F2316" s="55"/>
      <c r="G2316" s="55"/>
      <c r="H2316" s="57"/>
      <c r="I2316" s="55"/>
      <c r="J2316" s="55"/>
      <c r="K2316" s="55"/>
      <c r="L2316" s="55"/>
      <c r="M2316" s="55"/>
      <c r="N2316" s="57"/>
      <c r="O2316" s="57" t="str">
        <f t="shared" si="109"/>
        <v/>
      </c>
      <c r="Q2316" s="38" t="s">
        <v>450</v>
      </c>
      <c r="R2316" s="38" t="str" cm="1">
        <f t="array" ref="R2316">_xlfn.XLOOKUP(Q2316,INDEX(Flettilisti,,1),INDEX(Flettilisti,,2),,0)</f>
        <v>Vantar flokkun</v>
      </c>
      <c r="S2316" s="38" t="str">
        <f>IF(ISBLANK(N2316),"",IF(N2316&lt;Gögn!$J$2,Gögn!$K$2,IF(N2316&gt;Gögn!$J$4,Gögn!$K$4,Gögn!$K$3)))</f>
        <v/>
      </c>
      <c r="T2316" s="49" t="str" cm="1">
        <f t="array" aca="1" ref="T2316" ca="1">IF(ISBLANK(B2316),"",IF(R2316="Styrkhæft",_xlfn.XLOOKUP(S2316,Vegalengdir[Texti],INDIRECT("Vegalengdir["&amp;'Upplýsingar um umsækjanda'!$B$10&amp;"]"),0%,0)))</f>
        <v/>
      </c>
      <c r="U2316" s="72" t="str">
        <f t="shared" si="110"/>
        <v/>
      </c>
    </row>
    <row r="2317" spans="1:21" x14ac:dyDescent="0.25">
      <c r="A2317" s="53">
        <f t="shared" si="108"/>
        <v>2316</v>
      </c>
      <c r="B2317" s="55"/>
      <c r="C2317" s="56"/>
      <c r="D2317" s="55"/>
      <c r="E2317" s="55"/>
      <c r="F2317" s="55"/>
      <c r="G2317" s="55"/>
      <c r="H2317" s="57"/>
      <c r="I2317" s="55"/>
      <c r="J2317" s="55"/>
      <c r="K2317" s="55"/>
      <c r="L2317" s="55"/>
      <c r="M2317" s="55"/>
      <c r="N2317" s="57"/>
      <c r="O2317" s="57" t="str">
        <f t="shared" si="109"/>
        <v/>
      </c>
      <c r="Q2317" s="38" t="s">
        <v>450</v>
      </c>
      <c r="R2317" s="38" t="str" cm="1">
        <f t="array" ref="R2317">_xlfn.XLOOKUP(Q2317,INDEX(Flettilisti,,1),INDEX(Flettilisti,,2),,0)</f>
        <v>Vantar flokkun</v>
      </c>
      <c r="S2317" s="38" t="str">
        <f>IF(ISBLANK(N2317),"",IF(N2317&lt;Gögn!$J$2,Gögn!$K$2,IF(N2317&gt;Gögn!$J$4,Gögn!$K$4,Gögn!$K$3)))</f>
        <v/>
      </c>
      <c r="T2317" s="49" t="str" cm="1">
        <f t="array" aca="1" ref="T2317" ca="1">IF(ISBLANK(B2317),"",IF(R2317="Styrkhæft",_xlfn.XLOOKUP(S2317,Vegalengdir[Texti],INDIRECT("Vegalengdir["&amp;'Upplýsingar um umsækjanda'!$B$10&amp;"]"),0%,0)))</f>
        <v/>
      </c>
      <c r="U2317" s="72" t="str">
        <f t="shared" si="110"/>
        <v/>
      </c>
    </row>
    <row r="2318" spans="1:21" x14ac:dyDescent="0.25">
      <c r="A2318" s="53">
        <f t="shared" si="108"/>
        <v>2317</v>
      </c>
      <c r="B2318" s="55"/>
      <c r="C2318" s="56"/>
      <c r="D2318" s="55"/>
      <c r="E2318" s="55"/>
      <c r="F2318" s="55"/>
      <c r="G2318" s="55"/>
      <c r="H2318" s="57"/>
      <c r="I2318" s="55"/>
      <c r="J2318" s="55"/>
      <c r="K2318" s="55"/>
      <c r="L2318" s="55"/>
      <c r="M2318" s="55"/>
      <c r="N2318" s="57"/>
      <c r="O2318" s="57" t="str">
        <f t="shared" si="109"/>
        <v/>
      </c>
      <c r="Q2318" s="38" t="s">
        <v>450</v>
      </c>
      <c r="R2318" s="38" t="str" cm="1">
        <f t="array" ref="R2318">_xlfn.XLOOKUP(Q2318,INDEX(Flettilisti,,1),INDEX(Flettilisti,,2),,0)</f>
        <v>Vantar flokkun</v>
      </c>
      <c r="S2318" s="38" t="str">
        <f>IF(ISBLANK(N2318),"",IF(N2318&lt;Gögn!$J$2,Gögn!$K$2,IF(N2318&gt;Gögn!$J$4,Gögn!$K$4,Gögn!$K$3)))</f>
        <v/>
      </c>
      <c r="T2318" s="49" t="str" cm="1">
        <f t="array" aca="1" ref="T2318" ca="1">IF(ISBLANK(B2318),"",IF(R2318="Styrkhæft",_xlfn.XLOOKUP(S2318,Vegalengdir[Texti],INDIRECT("Vegalengdir["&amp;'Upplýsingar um umsækjanda'!$B$10&amp;"]"),0%,0)))</f>
        <v/>
      </c>
      <c r="U2318" s="72" t="str">
        <f t="shared" si="110"/>
        <v/>
      </c>
    </row>
    <row r="2319" spans="1:21" x14ac:dyDescent="0.25">
      <c r="A2319" s="53">
        <f t="shared" si="108"/>
        <v>2318</v>
      </c>
      <c r="B2319" s="55"/>
      <c r="C2319" s="56"/>
      <c r="D2319" s="55"/>
      <c r="E2319" s="55"/>
      <c r="F2319" s="55"/>
      <c r="G2319" s="55"/>
      <c r="H2319" s="57"/>
      <c r="I2319" s="55"/>
      <c r="J2319" s="55"/>
      <c r="K2319" s="55"/>
      <c r="L2319" s="55"/>
      <c r="M2319" s="55"/>
      <c r="N2319" s="57"/>
      <c r="O2319" s="57" t="str">
        <f t="shared" si="109"/>
        <v/>
      </c>
      <c r="Q2319" s="38" t="s">
        <v>450</v>
      </c>
      <c r="R2319" s="38" t="str" cm="1">
        <f t="array" ref="R2319">_xlfn.XLOOKUP(Q2319,INDEX(Flettilisti,,1),INDEX(Flettilisti,,2),,0)</f>
        <v>Vantar flokkun</v>
      </c>
      <c r="S2319" s="38" t="str">
        <f>IF(ISBLANK(N2319),"",IF(N2319&lt;Gögn!$J$2,Gögn!$K$2,IF(N2319&gt;Gögn!$J$4,Gögn!$K$4,Gögn!$K$3)))</f>
        <v/>
      </c>
      <c r="T2319" s="49" t="str" cm="1">
        <f t="array" aca="1" ref="T2319" ca="1">IF(ISBLANK(B2319),"",IF(R2319="Styrkhæft",_xlfn.XLOOKUP(S2319,Vegalengdir[Texti],INDIRECT("Vegalengdir["&amp;'Upplýsingar um umsækjanda'!$B$10&amp;"]"),0%,0)))</f>
        <v/>
      </c>
      <c r="U2319" s="72" t="str">
        <f t="shared" si="110"/>
        <v/>
      </c>
    </row>
    <row r="2320" spans="1:21" x14ac:dyDescent="0.25">
      <c r="A2320" s="53">
        <f t="shared" si="108"/>
        <v>2319</v>
      </c>
      <c r="B2320" s="55"/>
      <c r="C2320" s="56"/>
      <c r="D2320" s="55"/>
      <c r="E2320" s="55"/>
      <c r="F2320" s="55"/>
      <c r="G2320" s="55"/>
      <c r="H2320" s="57"/>
      <c r="I2320" s="55"/>
      <c r="J2320" s="55"/>
      <c r="K2320" s="55"/>
      <c r="L2320" s="55"/>
      <c r="M2320" s="55"/>
      <c r="N2320" s="57"/>
      <c r="O2320" s="57" t="str">
        <f t="shared" si="109"/>
        <v/>
      </c>
      <c r="Q2320" s="38" t="s">
        <v>450</v>
      </c>
      <c r="R2320" s="38" t="str" cm="1">
        <f t="array" ref="R2320">_xlfn.XLOOKUP(Q2320,INDEX(Flettilisti,,1),INDEX(Flettilisti,,2),,0)</f>
        <v>Vantar flokkun</v>
      </c>
      <c r="S2320" s="38" t="str">
        <f>IF(ISBLANK(N2320),"",IF(N2320&lt;Gögn!$J$2,Gögn!$K$2,IF(N2320&gt;Gögn!$J$4,Gögn!$K$4,Gögn!$K$3)))</f>
        <v/>
      </c>
      <c r="T2320" s="49" t="str" cm="1">
        <f t="array" aca="1" ref="T2320" ca="1">IF(ISBLANK(B2320),"",IF(R2320="Styrkhæft",_xlfn.XLOOKUP(S2320,Vegalengdir[Texti],INDIRECT("Vegalengdir["&amp;'Upplýsingar um umsækjanda'!$B$10&amp;"]"),0%,0)))</f>
        <v/>
      </c>
      <c r="U2320" s="72" t="str">
        <f t="shared" si="110"/>
        <v/>
      </c>
    </row>
    <row r="2321" spans="1:21" x14ac:dyDescent="0.25">
      <c r="A2321" s="53">
        <f t="shared" si="108"/>
        <v>2320</v>
      </c>
      <c r="B2321" s="55"/>
      <c r="C2321" s="56"/>
      <c r="D2321" s="55"/>
      <c r="E2321" s="55"/>
      <c r="F2321" s="55"/>
      <c r="G2321" s="55"/>
      <c r="H2321" s="57"/>
      <c r="I2321" s="55"/>
      <c r="J2321" s="55"/>
      <c r="K2321" s="55"/>
      <c r="L2321" s="55"/>
      <c r="M2321" s="55"/>
      <c r="N2321" s="57"/>
      <c r="O2321" s="57" t="str">
        <f t="shared" si="109"/>
        <v/>
      </c>
      <c r="Q2321" s="38" t="s">
        <v>450</v>
      </c>
      <c r="R2321" s="38" t="str" cm="1">
        <f t="array" ref="R2321">_xlfn.XLOOKUP(Q2321,INDEX(Flettilisti,,1),INDEX(Flettilisti,,2),,0)</f>
        <v>Vantar flokkun</v>
      </c>
      <c r="S2321" s="38" t="str">
        <f>IF(ISBLANK(N2321),"",IF(N2321&lt;Gögn!$J$2,Gögn!$K$2,IF(N2321&gt;Gögn!$J$4,Gögn!$K$4,Gögn!$K$3)))</f>
        <v/>
      </c>
      <c r="T2321" s="49" t="str" cm="1">
        <f t="array" aca="1" ref="T2321" ca="1">IF(ISBLANK(B2321),"",IF(R2321="Styrkhæft",_xlfn.XLOOKUP(S2321,Vegalengdir[Texti],INDIRECT("Vegalengdir["&amp;'Upplýsingar um umsækjanda'!$B$10&amp;"]"),0%,0)))</f>
        <v/>
      </c>
      <c r="U2321" s="72" t="str">
        <f t="shared" si="110"/>
        <v/>
      </c>
    </row>
    <row r="2322" spans="1:21" x14ac:dyDescent="0.25">
      <c r="A2322" s="53">
        <f t="shared" si="108"/>
        <v>2321</v>
      </c>
      <c r="B2322" s="55"/>
      <c r="C2322" s="56"/>
      <c r="D2322" s="55"/>
      <c r="E2322" s="55"/>
      <c r="F2322" s="55"/>
      <c r="G2322" s="55"/>
      <c r="H2322" s="57"/>
      <c r="I2322" s="55"/>
      <c r="J2322" s="55"/>
      <c r="K2322" s="55"/>
      <c r="L2322" s="55"/>
      <c r="M2322" s="55"/>
      <c r="N2322" s="57"/>
      <c r="O2322" s="57" t="str">
        <f t="shared" si="109"/>
        <v/>
      </c>
      <c r="Q2322" s="38" t="s">
        <v>450</v>
      </c>
      <c r="R2322" s="38" t="str" cm="1">
        <f t="array" ref="R2322">_xlfn.XLOOKUP(Q2322,INDEX(Flettilisti,,1),INDEX(Flettilisti,,2),,0)</f>
        <v>Vantar flokkun</v>
      </c>
      <c r="S2322" s="38" t="str">
        <f>IF(ISBLANK(N2322),"",IF(N2322&lt;Gögn!$J$2,Gögn!$K$2,IF(N2322&gt;Gögn!$J$4,Gögn!$K$4,Gögn!$K$3)))</f>
        <v/>
      </c>
      <c r="T2322" s="49" t="str" cm="1">
        <f t="array" aca="1" ref="T2322" ca="1">IF(ISBLANK(B2322),"",IF(R2322="Styrkhæft",_xlfn.XLOOKUP(S2322,Vegalengdir[Texti],INDIRECT("Vegalengdir["&amp;'Upplýsingar um umsækjanda'!$B$10&amp;"]"),0%,0)))</f>
        <v/>
      </c>
      <c r="U2322" s="72" t="str">
        <f t="shared" si="110"/>
        <v/>
      </c>
    </row>
    <row r="2323" spans="1:21" x14ac:dyDescent="0.25">
      <c r="A2323" s="53">
        <f t="shared" si="108"/>
        <v>2322</v>
      </c>
      <c r="B2323" s="55"/>
      <c r="C2323" s="56"/>
      <c r="D2323" s="55"/>
      <c r="E2323" s="55"/>
      <c r="F2323" s="55"/>
      <c r="G2323" s="55"/>
      <c r="H2323" s="57"/>
      <c r="I2323" s="55"/>
      <c r="J2323" s="55"/>
      <c r="K2323" s="55"/>
      <c r="L2323" s="55"/>
      <c r="M2323" s="55"/>
      <c r="N2323" s="57"/>
      <c r="O2323" s="57" t="str">
        <f t="shared" si="109"/>
        <v/>
      </c>
      <c r="Q2323" s="38" t="s">
        <v>450</v>
      </c>
      <c r="R2323" s="38" t="str" cm="1">
        <f t="array" ref="R2323">_xlfn.XLOOKUP(Q2323,INDEX(Flettilisti,,1),INDEX(Flettilisti,,2),,0)</f>
        <v>Vantar flokkun</v>
      </c>
      <c r="S2323" s="38" t="str">
        <f>IF(ISBLANK(N2323),"",IF(N2323&lt;Gögn!$J$2,Gögn!$K$2,IF(N2323&gt;Gögn!$J$4,Gögn!$K$4,Gögn!$K$3)))</f>
        <v/>
      </c>
      <c r="T2323" s="49" t="str" cm="1">
        <f t="array" aca="1" ref="T2323" ca="1">IF(ISBLANK(B2323),"",IF(R2323="Styrkhæft",_xlfn.XLOOKUP(S2323,Vegalengdir[Texti],INDIRECT("Vegalengdir["&amp;'Upplýsingar um umsækjanda'!$B$10&amp;"]"),0%,0)))</f>
        <v/>
      </c>
      <c r="U2323" s="72" t="str">
        <f t="shared" si="110"/>
        <v/>
      </c>
    </row>
    <row r="2324" spans="1:21" x14ac:dyDescent="0.25">
      <c r="A2324" s="53">
        <f t="shared" si="108"/>
        <v>2323</v>
      </c>
      <c r="B2324" s="55"/>
      <c r="C2324" s="56"/>
      <c r="D2324" s="55"/>
      <c r="E2324" s="55"/>
      <c r="F2324" s="55"/>
      <c r="G2324" s="55"/>
      <c r="H2324" s="57"/>
      <c r="I2324" s="55"/>
      <c r="J2324" s="55"/>
      <c r="K2324" s="55"/>
      <c r="L2324" s="55"/>
      <c r="M2324" s="55"/>
      <c r="N2324" s="57"/>
      <c r="O2324" s="57" t="str">
        <f t="shared" si="109"/>
        <v/>
      </c>
      <c r="Q2324" s="38" t="s">
        <v>450</v>
      </c>
      <c r="R2324" s="38" t="str" cm="1">
        <f t="array" ref="R2324">_xlfn.XLOOKUP(Q2324,INDEX(Flettilisti,,1),INDEX(Flettilisti,,2),,0)</f>
        <v>Vantar flokkun</v>
      </c>
      <c r="S2324" s="38" t="str">
        <f>IF(ISBLANK(N2324),"",IF(N2324&lt;Gögn!$J$2,Gögn!$K$2,IF(N2324&gt;Gögn!$J$4,Gögn!$K$4,Gögn!$K$3)))</f>
        <v/>
      </c>
      <c r="T2324" s="49" t="str" cm="1">
        <f t="array" aca="1" ref="T2324" ca="1">IF(ISBLANK(B2324),"",IF(R2324="Styrkhæft",_xlfn.XLOOKUP(S2324,Vegalengdir[Texti],INDIRECT("Vegalengdir["&amp;'Upplýsingar um umsækjanda'!$B$10&amp;"]"),0%,0)))</f>
        <v/>
      </c>
      <c r="U2324" s="72" t="str">
        <f t="shared" si="110"/>
        <v/>
      </c>
    </row>
    <row r="2325" spans="1:21" x14ac:dyDescent="0.25">
      <c r="A2325" s="53">
        <f t="shared" si="108"/>
        <v>2324</v>
      </c>
      <c r="B2325" s="55"/>
      <c r="C2325" s="56"/>
      <c r="D2325" s="55"/>
      <c r="E2325" s="55"/>
      <c r="F2325" s="55"/>
      <c r="G2325" s="55"/>
      <c r="H2325" s="57"/>
      <c r="I2325" s="55"/>
      <c r="J2325" s="55"/>
      <c r="K2325" s="55"/>
      <c r="L2325" s="55"/>
      <c r="M2325" s="55"/>
      <c r="N2325" s="57"/>
      <c r="O2325" s="57" t="str">
        <f t="shared" si="109"/>
        <v/>
      </c>
      <c r="Q2325" s="38" t="s">
        <v>450</v>
      </c>
      <c r="R2325" s="38" t="str" cm="1">
        <f t="array" ref="R2325">_xlfn.XLOOKUP(Q2325,INDEX(Flettilisti,,1),INDEX(Flettilisti,,2),,0)</f>
        <v>Vantar flokkun</v>
      </c>
      <c r="S2325" s="38" t="str">
        <f>IF(ISBLANK(N2325),"",IF(N2325&lt;Gögn!$J$2,Gögn!$K$2,IF(N2325&gt;Gögn!$J$4,Gögn!$K$4,Gögn!$K$3)))</f>
        <v/>
      </c>
      <c r="T2325" s="49" t="str" cm="1">
        <f t="array" aca="1" ref="T2325" ca="1">IF(ISBLANK(B2325),"",IF(R2325="Styrkhæft",_xlfn.XLOOKUP(S2325,Vegalengdir[Texti],INDIRECT("Vegalengdir["&amp;'Upplýsingar um umsækjanda'!$B$10&amp;"]"),0%,0)))</f>
        <v/>
      </c>
      <c r="U2325" s="72" t="str">
        <f t="shared" si="110"/>
        <v/>
      </c>
    </row>
    <row r="2326" spans="1:21" x14ac:dyDescent="0.25">
      <c r="A2326" s="53">
        <f t="shared" si="108"/>
        <v>2325</v>
      </c>
      <c r="B2326" s="55"/>
      <c r="C2326" s="56"/>
      <c r="D2326" s="55"/>
      <c r="E2326" s="55"/>
      <c r="F2326" s="55"/>
      <c r="G2326" s="55"/>
      <c r="H2326" s="57"/>
      <c r="I2326" s="55"/>
      <c r="J2326" s="55"/>
      <c r="K2326" s="55"/>
      <c r="L2326" s="55"/>
      <c r="M2326" s="55"/>
      <c r="N2326" s="57"/>
      <c r="O2326" s="57" t="str">
        <f t="shared" si="109"/>
        <v/>
      </c>
      <c r="Q2326" s="38" t="s">
        <v>450</v>
      </c>
      <c r="R2326" s="38" t="str" cm="1">
        <f t="array" ref="R2326">_xlfn.XLOOKUP(Q2326,INDEX(Flettilisti,,1),INDEX(Flettilisti,,2),,0)</f>
        <v>Vantar flokkun</v>
      </c>
      <c r="S2326" s="38" t="str">
        <f>IF(ISBLANK(N2326),"",IF(N2326&lt;Gögn!$J$2,Gögn!$K$2,IF(N2326&gt;Gögn!$J$4,Gögn!$K$4,Gögn!$K$3)))</f>
        <v/>
      </c>
      <c r="T2326" s="49" t="str" cm="1">
        <f t="array" aca="1" ref="T2326" ca="1">IF(ISBLANK(B2326),"",IF(R2326="Styrkhæft",_xlfn.XLOOKUP(S2326,Vegalengdir[Texti],INDIRECT("Vegalengdir["&amp;'Upplýsingar um umsækjanda'!$B$10&amp;"]"),0%,0)))</f>
        <v/>
      </c>
      <c r="U2326" s="72" t="str">
        <f t="shared" si="110"/>
        <v/>
      </c>
    </row>
    <row r="2327" spans="1:21" x14ac:dyDescent="0.25">
      <c r="A2327" s="53">
        <f t="shared" si="108"/>
        <v>2326</v>
      </c>
      <c r="B2327" s="55"/>
      <c r="C2327" s="56"/>
      <c r="D2327" s="55"/>
      <c r="E2327" s="55"/>
      <c r="F2327" s="55"/>
      <c r="G2327" s="55"/>
      <c r="H2327" s="57"/>
      <c r="I2327" s="55"/>
      <c r="J2327" s="55"/>
      <c r="K2327" s="55"/>
      <c r="L2327" s="55"/>
      <c r="M2327" s="55"/>
      <c r="N2327" s="57"/>
      <c r="O2327" s="57" t="str">
        <f t="shared" si="109"/>
        <v/>
      </c>
      <c r="Q2327" s="38" t="s">
        <v>450</v>
      </c>
      <c r="R2327" s="38" t="str" cm="1">
        <f t="array" ref="R2327">_xlfn.XLOOKUP(Q2327,INDEX(Flettilisti,,1),INDEX(Flettilisti,,2),,0)</f>
        <v>Vantar flokkun</v>
      </c>
      <c r="S2327" s="38" t="str">
        <f>IF(ISBLANK(N2327),"",IF(N2327&lt;Gögn!$J$2,Gögn!$K$2,IF(N2327&gt;Gögn!$J$4,Gögn!$K$4,Gögn!$K$3)))</f>
        <v/>
      </c>
      <c r="T2327" s="49" t="str" cm="1">
        <f t="array" aca="1" ref="T2327" ca="1">IF(ISBLANK(B2327),"",IF(R2327="Styrkhæft",_xlfn.XLOOKUP(S2327,Vegalengdir[Texti],INDIRECT("Vegalengdir["&amp;'Upplýsingar um umsækjanda'!$B$10&amp;"]"),0%,0)))</f>
        <v/>
      </c>
      <c r="U2327" s="72" t="str">
        <f t="shared" si="110"/>
        <v/>
      </c>
    </row>
    <row r="2328" spans="1:21" x14ac:dyDescent="0.25">
      <c r="A2328" s="53">
        <f t="shared" si="108"/>
        <v>2327</v>
      </c>
      <c r="B2328" s="55"/>
      <c r="C2328" s="56"/>
      <c r="D2328" s="55"/>
      <c r="E2328" s="55"/>
      <c r="F2328" s="55"/>
      <c r="G2328" s="55"/>
      <c r="H2328" s="57"/>
      <c r="I2328" s="55"/>
      <c r="J2328" s="55"/>
      <c r="K2328" s="55"/>
      <c r="L2328" s="55"/>
      <c r="M2328" s="55"/>
      <c r="N2328" s="57"/>
      <c r="O2328" s="57" t="str">
        <f t="shared" si="109"/>
        <v/>
      </c>
      <c r="Q2328" s="38" t="s">
        <v>450</v>
      </c>
      <c r="R2328" s="38" t="str" cm="1">
        <f t="array" ref="R2328">_xlfn.XLOOKUP(Q2328,INDEX(Flettilisti,,1),INDEX(Flettilisti,,2),,0)</f>
        <v>Vantar flokkun</v>
      </c>
      <c r="S2328" s="38" t="str">
        <f>IF(ISBLANK(N2328),"",IF(N2328&lt;Gögn!$J$2,Gögn!$K$2,IF(N2328&gt;Gögn!$J$4,Gögn!$K$4,Gögn!$K$3)))</f>
        <v/>
      </c>
      <c r="T2328" s="49" t="str" cm="1">
        <f t="array" aca="1" ref="T2328" ca="1">IF(ISBLANK(B2328),"",IF(R2328="Styrkhæft",_xlfn.XLOOKUP(S2328,Vegalengdir[Texti],INDIRECT("Vegalengdir["&amp;'Upplýsingar um umsækjanda'!$B$10&amp;"]"),0%,0)))</f>
        <v/>
      </c>
      <c r="U2328" s="72" t="str">
        <f t="shared" si="110"/>
        <v/>
      </c>
    </row>
    <row r="2329" spans="1:21" x14ac:dyDescent="0.25">
      <c r="A2329" s="53">
        <f t="shared" si="108"/>
        <v>2328</v>
      </c>
      <c r="B2329" s="55"/>
      <c r="C2329" s="56"/>
      <c r="D2329" s="55"/>
      <c r="E2329" s="55"/>
      <c r="F2329" s="55"/>
      <c r="G2329" s="55"/>
      <c r="H2329" s="57"/>
      <c r="I2329" s="55"/>
      <c r="J2329" s="55"/>
      <c r="K2329" s="55"/>
      <c r="L2329" s="55"/>
      <c r="M2329" s="55"/>
      <c r="N2329" s="57"/>
      <c r="O2329" s="57" t="str">
        <f t="shared" si="109"/>
        <v/>
      </c>
      <c r="Q2329" s="38" t="s">
        <v>450</v>
      </c>
      <c r="R2329" s="38" t="str" cm="1">
        <f t="array" ref="R2329">_xlfn.XLOOKUP(Q2329,INDEX(Flettilisti,,1),INDEX(Flettilisti,,2),,0)</f>
        <v>Vantar flokkun</v>
      </c>
      <c r="S2329" s="38" t="str">
        <f>IF(ISBLANK(N2329),"",IF(N2329&lt;Gögn!$J$2,Gögn!$K$2,IF(N2329&gt;Gögn!$J$4,Gögn!$K$4,Gögn!$K$3)))</f>
        <v/>
      </c>
      <c r="T2329" s="49" t="str" cm="1">
        <f t="array" aca="1" ref="T2329" ca="1">IF(ISBLANK(B2329),"",IF(R2329="Styrkhæft",_xlfn.XLOOKUP(S2329,Vegalengdir[Texti],INDIRECT("Vegalengdir["&amp;'Upplýsingar um umsækjanda'!$B$10&amp;"]"),0%,0)))</f>
        <v/>
      </c>
      <c r="U2329" s="72" t="str">
        <f t="shared" si="110"/>
        <v/>
      </c>
    </row>
    <row r="2330" spans="1:21" x14ac:dyDescent="0.25">
      <c r="A2330" s="53">
        <f t="shared" si="108"/>
        <v>2329</v>
      </c>
      <c r="B2330" s="55"/>
      <c r="C2330" s="56"/>
      <c r="D2330" s="55"/>
      <c r="E2330" s="55"/>
      <c r="F2330" s="55"/>
      <c r="G2330" s="55"/>
      <c r="H2330" s="57"/>
      <c r="I2330" s="55"/>
      <c r="J2330" s="55"/>
      <c r="K2330" s="55"/>
      <c r="L2330" s="55"/>
      <c r="M2330" s="55"/>
      <c r="N2330" s="57"/>
      <c r="O2330" s="57" t="str">
        <f t="shared" si="109"/>
        <v/>
      </c>
      <c r="Q2330" s="38" t="s">
        <v>450</v>
      </c>
      <c r="R2330" s="38" t="str" cm="1">
        <f t="array" ref="R2330">_xlfn.XLOOKUP(Q2330,INDEX(Flettilisti,,1),INDEX(Flettilisti,,2),,0)</f>
        <v>Vantar flokkun</v>
      </c>
      <c r="S2330" s="38" t="str">
        <f>IF(ISBLANK(N2330),"",IF(N2330&lt;Gögn!$J$2,Gögn!$K$2,IF(N2330&gt;Gögn!$J$4,Gögn!$K$4,Gögn!$K$3)))</f>
        <v/>
      </c>
      <c r="T2330" s="49" t="str" cm="1">
        <f t="array" aca="1" ref="T2330" ca="1">IF(ISBLANK(B2330),"",IF(R2330="Styrkhæft",_xlfn.XLOOKUP(S2330,Vegalengdir[Texti],INDIRECT("Vegalengdir["&amp;'Upplýsingar um umsækjanda'!$B$10&amp;"]"),0%,0)))</f>
        <v/>
      </c>
      <c r="U2330" s="72" t="str">
        <f t="shared" si="110"/>
        <v/>
      </c>
    </row>
    <row r="2331" spans="1:21" x14ac:dyDescent="0.25">
      <c r="A2331" s="53">
        <f t="shared" si="108"/>
        <v>2330</v>
      </c>
      <c r="B2331" s="55"/>
      <c r="C2331" s="56"/>
      <c r="D2331" s="55"/>
      <c r="E2331" s="55"/>
      <c r="F2331" s="55"/>
      <c r="G2331" s="55"/>
      <c r="H2331" s="57"/>
      <c r="I2331" s="55"/>
      <c r="J2331" s="55"/>
      <c r="K2331" s="55"/>
      <c r="L2331" s="55"/>
      <c r="M2331" s="55"/>
      <c r="N2331" s="57"/>
      <c r="O2331" s="57" t="str">
        <f t="shared" si="109"/>
        <v/>
      </c>
      <c r="Q2331" s="38" t="s">
        <v>450</v>
      </c>
      <c r="R2331" s="38" t="str" cm="1">
        <f t="array" ref="R2331">_xlfn.XLOOKUP(Q2331,INDEX(Flettilisti,,1),INDEX(Flettilisti,,2),,0)</f>
        <v>Vantar flokkun</v>
      </c>
      <c r="S2331" s="38" t="str">
        <f>IF(ISBLANK(N2331),"",IF(N2331&lt;Gögn!$J$2,Gögn!$K$2,IF(N2331&gt;Gögn!$J$4,Gögn!$K$4,Gögn!$K$3)))</f>
        <v/>
      </c>
      <c r="T2331" s="49" t="str" cm="1">
        <f t="array" aca="1" ref="T2331" ca="1">IF(ISBLANK(B2331),"",IF(R2331="Styrkhæft",_xlfn.XLOOKUP(S2331,Vegalengdir[Texti],INDIRECT("Vegalengdir["&amp;'Upplýsingar um umsækjanda'!$B$10&amp;"]"),0%,0)))</f>
        <v/>
      </c>
      <c r="U2331" s="72" t="str">
        <f t="shared" si="110"/>
        <v/>
      </c>
    </row>
    <row r="2332" spans="1:21" x14ac:dyDescent="0.25">
      <c r="A2332" s="53">
        <f t="shared" si="108"/>
        <v>2331</v>
      </c>
      <c r="B2332" s="55"/>
      <c r="C2332" s="56"/>
      <c r="D2332" s="55"/>
      <c r="E2332" s="55"/>
      <c r="F2332" s="55"/>
      <c r="G2332" s="55"/>
      <c r="H2332" s="57"/>
      <c r="I2332" s="55"/>
      <c r="J2332" s="55"/>
      <c r="K2332" s="55"/>
      <c r="L2332" s="55"/>
      <c r="M2332" s="55"/>
      <c r="N2332" s="57"/>
      <c r="O2332" s="57" t="str">
        <f t="shared" si="109"/>
        <v/>
      </c>
      <c r="Q2332" s="38" t="s">
        <v>450</v>
      </c>
      <c r="R2332" s="38" t="str" cm="1">
        <f t="array" ref="R2332">_xlfn.XLOOKUP(Q2332,INDEX(Flettilisti,,1),INDEX(Flettilisti,,2),,0)</f>
        <v>Vantar flokkun</v>
      </c>
      <c r="S2332" s="38" t="str">
        <f>IF(ISBLANK(N2332),"",IF(N2332&lt;Gögn!$J$2,Gögn!$K$2,IF(N2332&gt;Gögn!$J$4,Gögn!$K$4,Gögn!$K$3)))</f>
        <v/>
      </c>
      <c r="T2332" s="49" t="str" cm="1">
        <f t="array" aca="1" ref="T2332" ca="1">IF(ISBLANK(B2332),"",IF(R2332="Styrkhæft",_xlfn.XLOOKUP(S2332,Vegalengdir[Texti],INDIRECT("Vegalengdir["&amp;'Upplýsingar um umsækjanda'!$B$10&amp;"]"),0%,0)))</f>
        <v/>
      </c>
      <c r="U2332" s="72" t="str">
        <f t="shared" si="110"/>
        <v/>
      </c>
    </row>
    <row r="2333" spans="1:21" x14ac:dyDescent="0.25">
      <c r="A2333" s="53">
        <f t="shared" si="108"/>
        <v>2332</v>
      </c>
      <c r="B2333" s="55"/>
      <c r="C2333" s="56"/>
      <c r="D2333" s="55"/>
      <c r="E2333" s="55"/>
      <c r="F2333" s="55"/>
      <c r="G2333" s="55"/>
      <c r="H2333" s="57"/>
      <c r="I2333" s="55"/>
      <c r="J2333" s="55"/>
      <c r="K2333" s="55"/>
      <c r="L2333" s="55"/>
      <c r="M2333" s="55"/>
      <c r="N2333" s="57"/>
      <c r="O2333" s="57" t="str">
        <f t="shared" si="109"/>
        <v/>
      </c>
      <c r="Q2333" s="38" t="s">
        <v>450</v>
      </c>
      <c r="R2333" s="38" t="str" cm="1">
        <f t="array" ref="R2333">_xlfn.XLOOKUP(Q2333,INDEX(Flettilisti,,1),INDEX(Flettilisti,,2),,0)</f>
        <v>Vantar flokkun</v>
      </c>
      <c r="S2333" s="38" t="str">
        <f>IF(ISBLANK(N2333),"",IF(N2333&lt;Gögn!$J$2,Gögn!$K$2,IF(N2333&gt;Gögn!$J$4,Gögn!$K$4,Gögn!$K$3)))</f>
        <v/>
      </c>
      <c r="T2333" s="49" t="str" cm="1">
        <f t="array" aca="1" ref="T2333" ca="1">IF(ISBLANK(B2333),"",IF(R2333="Styrkhæft",_xlfn.XLOOKUP(S2333,Vegalengdir[Texti],INDIRECT("Vegalengdir["&amp;'Upplýsingar um umsækjanda'!$B$10&amp;"]"),0%,0)))</f>
        <v/>
      </c>
      <c r="U2333" s="72" t="str">
        <f t="shared" si="110"/>
        <v/>
      </c>
    </row>
    <row r="2334" spans="1:21" x14ac:dyDescent="0.25">
      <c r="A2334" s="53">
        <f t="shared" si="108"/>
        <v>2333</v>
      </c>
      <c r="B2334" s="55"/>
      <c r="C2334" s="56"/>
      <c r="D2334" s="55"/>
      <c r="E2334" s="55"/>
      <c r="F2334" s="55"/>
      <c r="G2334" s="55"/>
      <c r="H2334" s="57"/>
      <c r="I2334" s="55"/>
      <c r="J2334" s="55"/>
      <c r="K2334" s="55"/>
      <c r="L2334" s="55"/>
      <c r="M2334" s="55"/>
      <c r="N2334" s="57"/>
      <c r="O2334" s="57" t="str">
        <f t="shared" si="109"/>
        <v/>
      </c>
      <c r="Q2334" s="38" t="s">
        <v>450</v>
      </c>
      <c r="R2334" s="38" t="str" cm="1">
        <f t="array" ref="R2334">_xlfn.XLOOKUP(Q2334,INDEX(Flettilisti,,1),INDEX(Flettilisti,,2),,0)</f>
        <v>Vantar flokkun</v>
      </c>
      <c r="S2334" s="38" t="str">
        <f>IF(ISBLANK(N2334),"",IF(N2334&lt;Gögn!$J$2,Gögn!$K$2,IF(N2334&gt;Gögn!$J$4,Gögn!$K$4,Gögn!$K$3)))</f>
        <v/>
      </c>
      <c r="T2334" s="49" t="str" cm="1">
        <f t="array" aca="1" ref="T2334" ca="1">IF(ISBLANK(B2334),"",IF(R2334="Styrkhæft",_xlfn.XLOOKUP(S2334,Vegalengdir[Texti],INDIRECT("Vegalengdir["&amp;'Upplýsingar um umsækjanda'!$B$10&amp;"]"),0%,0)))</f>
        <v/>
      </c>
      <c r="U2334" s="72" t="str">
        <f t="shared" si="110"/>
        <v/>
      </c>
    </row>
    <row r="2335" spans="1:21" x14ac:dyDescent="0.25">
      <c r="A2335" s="53">
        <f t="shared" si="108"/>
        <v>2334</v>
      </c>
      <c r="B2335" s="55"/>
      <c r="C2335" s="56"/>
      <c r="D2335" s="55"/>
      <c r="E2335" s="55"/>
      <c r="F2335" s="55"/>
      <c r="G2335" s="55"/>
      <c r="H2335" s="57"/>
      <c r="I2335" s="55"/>
      <c r="J2335" s="55"/>
      <c r="K2335" s="55"/>
      <c r="L2335" s="55"/>
      <c r="M2335" s="55"/>
      <c r="N2335" s="57"/>
      <c r="O2335" s="57" t="str">
        <f t="shared" si="109"/>
        <v/>
      </c>
      <c r="Q2335" s="38" t="s">
        <v>450</v>
      </c>
      <c r="R2335" s="38" t="str" cm="1">
        <f t="array" ref="R2335">_xlfn.XLOOKUP(Q2335,INDEX(Flettilisti,,1),INDEX(Flettilisti,,2),,0)</f>
        <v>Vantar flokkun</v>
      </c>
      <c r="S2335" s="38" t="str">
        <f>IF(ISBLANK(N2335),"",IF(N2335&lt;Gögn!$J$2,Gögn!$K$2,IF(N2335&gt;Gögn!$J$4,Gögn!$K$4,Gögn!$K$3)))</f>
        <v/>
      </c>
      <c r="T2335" s="49" t="str" cm="1">
        <f t="array" aca="1" ref="T2335" ca="1">IF(ISBLANK(B2335),"",IF(R2335="Styrkhæft",_xlfn.XLOOKUP(S2335,Vegalengdir[Texti],INDIRECT("Vegalengdir["&amp;'Upplýsingar um umsækjanda'!$B$10&amp;"]"),0%,0)))</f>
        <v/>
      </c>
      <c r="U2335" s="72" t="str">
        <f t="shared" si="110"/>
        <v/>
      </c>
    </row>
    <row r="2336" spans="1:21" x14ac:dyDescent="0.25">
      <c r="A2336" s="53">
        <f t="shared" si="108"/>
        <v>2335</v>
      </c>
      <c r="B2336" s="55"/>
      <c r="C2336" s="56"/>
      <c r="D2336" s="55"/>
      <c r="E2336" s="55"/>
      <c r="F2336" s="55"/>
      <c r="G2336" s="55"/>
      <c r="H2336" s="57"/>
      <c r="I2336" s="55"/>
      <c r="J2336" s="55"/>
      <c r="K2336" s="55"/>
      <c r="L2336" s="55"/>
      <c r="M2336" s="55"/>
      <c r="N2336" s="57"/>
      <c r="O2336" s="57" t="str">
        <f t="shared" si="109"/>
        <v/>
      </c>
      <c r="Q2336" s="38" t="s">
        <v>450</v>
      </c>
      <c r="R2336" s="38" t="str" cm="1">
        <f t="array" ref="R2336">_xlfn.XLOOKUP(Q2336,INDEX(Flettilisti,,1),INDEX(Flettilisti,,2),,0)</f>
        <v>Vantar flokkun</v>
      </c>
      <c r="S2336" s="38" t="str">
        <f>IF(ISBLANK(N2336),"",IF(N2336&lt;Gögn!$J$2,Gögn!$K$2,IF(N2336&gt;Gögn!$J$4,Gögn!$K$4,Gögn!$K$3)))</f>
        <v/>
      </c>
      <c r="T2336" s="49" t="str" cm="1">
        <f t="array" aca="1" ref="T2336" ca="1">IF(ISBLANK(B2336),"",IF(R2336="Styrkhæft",_xlfn.XLOOKUP(S2336,Vegalengdir[Texti],INDIRECT("Vegalengdir["&amp;'Upplýsingar um umsækjanda'!$B$10&amp;"]"),0%,0)))</f>
        <v/>
      </c>
      <c r="U2336" s="72" t="str">
        <f t="shared" si="110"/>
        <v/>
      </c>
    </row>
    <row r="2337" spans="1:21" x14ac:dyDescent="0.25">
      <c r="A2337" s="53">
        <f t="shared" si="108"/>
        <v>2336</v>
      </c>
      <c r="B2337" s="55"/>
      <c r="C2337" s="56"/>
      <c r="D2337" s="55"/>
      <c r="E2337" s="55"/>
      <c r="F2337" s="55"/>
      <c r="G2337" s="55"/>
      <c r="H2337" s="57"/>
      <c r="I2337" s="55"/>
      <c r="J2337" s="55"/>
      <c r="K2337" s="55"/>
      <c r="L2337" s="55"/>
      <c r="M2337" s="55"/>
      <c r="N2337" s="57"/>
      <c r="O2337" s="57" t="str">
        <f t="shared" si="109"/>
        <v/>
      </c>
      <c r="Q2337" s="38" t="s">
        <v>450</v>
      </c>
      <c r="R2337" s="38" t="str" cm="1">
        <f t="array" ref="R2337">_xlfn.XLOOKUP(Q2337,INDEX(Flettilisti,,1),INDEX(Flettilisti,,2),,0)</f>
        <v>Vantar flokkun</v>
      </c>
      <c r="S2337" s="38" t="str">
        <f>IF(ISBLANK(N2337),"",IF(N2337&lt;Gögn!$J$2,Gögn!$K$2,IF(N2337&gt;Gögn!$J$4,Gögn!$K$4,Gögn!$K$3)))</f>
        <v/>
      </c>
      <c r="T2337" s="49" t="str" cm="1">
        <f t="array" aca="1" ref="T2337" ca="1">IF(ISBLANK(B2337),"",IF(R2337="Styrkhæft",_xlfn.XLOOKUP(S2337,Vegalengdir[Texti],INDIRECT("Vegalengdir["&amp;'Upplýsingar um umsækjanda'!$B$10&amp;"]"),0%,0)))</f>
        <v/>
      </c>
      <c r="U2337" s="72" t="str">
        <f t="shared" si="110"/>
        <v/>
      </c>
    </row>
    <row r="2338" spans="1:21" x14ac:dyDescent="0.25">
      <c r="A2338" s="53">
        <f t="shared" si="108"/>
        <v>2337</v>
      </c>
      <c r="B2338" s="55"/>
      <c r="C2338" s="56"/>
      <c r="D2338" s="55"/>
      <c r="E2338" s="55"/>
      <c r="F2338" s="55"/>
      <c r="G2338" s="55"/>
      <c r="H2338" s="57"/>
      <c r="I2338" s="55"/>
      <c r="J2338" s="55"/>
      <c r="K2338" s="55"/>
      <c r="L2338" s="55"/>
      <c r="M2338" s="55"/>
      <c r="N2338" s="57"/>
      <c r="O2338" s="57" t="str">
        <f t="shared" si="109"/>
        <v/>
      </c>
      <c r="Q2338" s="38" t="s">
        <v>450</v>
      </c>
      <c r="R2338" s="38" t="str" cm="1">
        <f t="array" ref="R2338">_xlfn.XLOOKUP(Q2338,INDEX(Flettilisti,,1),INDEX(Flettilisti,,2),,0)</f>
        <v>Vantar flokkun</v>
      </c>
      <c r="S2338" s="38" t="str">
        <f>IF(ISBLANK(N2338),"",IF(N2338&lt;Gögn!$J$2,Gögn!$K$2,IF(N2338&gt;Gögn!$J$4,Gögn!$K$4,Gögn!$K$3)))</f>
        <v/>
      </c>
      <c r="T2338" s="49" t="str" cm="1">
        <f t="array" aca="1" ref="T2338" ca="1">IF(ISBLANK(B2338),"",IF(R2338="Styrkhæft",_xlfn.XLOOKUP(S2338,Vegalengdir[Texti],INDIRECT("Vegalengdir["&amp;'Upplýsingar um umsækjanda'!$B$10&amp;"]"),0%,0)))</f>
        <v/>
      </c>
      <c r="U2338" s="72" t="str">
        <f t="shared" si="110"/>
        <v/>
      </c>
    </row>
    <row r="2339" spans="1:21" x14ac:dyDescent="0.25">
      <c r="A2339" s="53">
        <f t="shared" si="108"/>
        <v>2338</v>
      </c>
      <c r="B2339" s="55"/>
      <c r="C2339" s="56"/>
      <c r="D2339" s="55"/>
      <c r="E2339" s="55"/>
      <c r="F2339" s="55"/>
      <c r="G2339" s="55"/>
      <c r="H2339" s="57"/>
      <c r="I2339" s="55"/>
      <c r="J2339" s="55"/>
      <c r="K2339" s="55"/>
      <c r="L2339" s="55"/>
      <c r="M2339" s="55"/>
      <c r="N2339" s="57"/>
      <c r="O2339" s="57" t="str">
        <f t="shared" si="109"/>
        <v/>
      </c>
      <c r="Q2339" s="38" t="s">
        <v>450</v>
      </c>
      <c r="R2339" s="38" t="str" cm="1">
        <f t="array" ref="R2339">_xlfn.XLOOKUP(Q2339,INDEX(Flettilisti,,1),INDEX(Flettilisti,,2),,0)</f>
        <v>Vantar flokkun</v>
      </c>
      <c r="S2339" s="38" t="str">
        <f>IF(ISBLANK(N2339),"",IF(N2339&lt;Gögn!$J$2,Gögn!$K$2,IF(N2339&gt;Gögn!$J$4,Gögn!$K$4,Gögn!$K$3)))</f>
        <v/>
      </c>
      <c r="T2339" s="49" t="str" cm="1">
        <f t="array" aca="1" ref="T2339" ca="1">IF(ISBLANK(B2339),"",IF(R2339="Styrkhæft",_xlfn.XLOOKUP(S2339,Vegalengdir[Texti],INDIRECT("Vegalengdir["&amp;'Upplýsingar um umsækjanda'!$B$10&amp;"]"),0%,0)))</f>
        <v/>
      </c>
      <c r="U2339" s="72" t="str">
        <f t="shared" si="110"/>
        <v/>
      </c>
    </row>
    <row r="2340" spans="1:21" x14ac:dyDescent="0.25">
      <c r="A2340" s="53">
        <f t="shared" si="108"/>
        <v>2339</v>
      </c>
      <c r="B2340" s="55"/>
      <c r="C2340" s="56"/>
      <c r="D2340" s="55"/>
      <c r="E2340" s="55"/>
      <c r="F2340" s="55"/>
      <c r="G2340" s="55"/>
      <c r="H2340" s="57"/>
      <c r="I2340" s="55"/>
      <c r="J2340" s="55"/>
      <c r="K2340" s="55"/>
      <c r="L2340" s="55"/>
      <c r="M2340" s="55"/>
      <c r="N2340" s="57"/>
      <c r="O2340" s="57" t="str">
        <f t="shared" si="109"/>
        <v/>
      </c>
      <c r="Q2340" s="38" t="s">
        <v>450</v>
      </c>
      <c r="R2340" s="38" t="str" cm="1">
        <f t="array" ref="R2340">_xlfn.XLOOKUP(Q2340,INDEX(Flettilisti,,1),INDEX(Flettilisti,,2),,0)</f>
        <v>Vantar flokkun</v>
      </c>
      <c r="S2340" s="38" t="str">
        <f>IF(ISBLANK(N2340),"",IF(N2340&lt;Gögn!$J$2,Gögn!$K$2,IF(N2340&gt;Gögn!$J$4,Gögn!$K$4,Gögn!$K$3)))</f>
        <v/>
      </c>
      <c r="T2340" s="49" t="str" cm="1">
        <f t="array" aca="1" ref="T2340" ca="1">IF(ISBLANK(B2340),"",IF(R2340="Styrkhæft",_xlfn.XLOOKUP(S2340,Vegalengdir[Texti],INDIRECT("Vegalengdir["&amp;'Upplýsingar um umsækjanda'!$B$10&amp;"]"),0%,0)))</f>
        <v/>
      </c>
      <c r="U2340" s="72" t="str">
        <f t="shared" si="110"/>
        <v/>
      </c>
    </row>
    <row r="2341" spans="1:21" x14ac:dyDescent="0.25">
      <c r="A2341" s="53">
        <f t="shared" si="108"/>
        <v>2340</v>
      </c>
      <c r="B2341" s="55"/>
      <c r="C2341" s="56"/>
      <c r="D2341" s="55"/>
      <c r="E2341" s="55"/>
      <c r="F2341" s="55"/>
      <c r="G2341" s="55"/>
      <c r="H2341" s="57"/>
      <c r="I2341" s="55"/>
      <c r="J2341" s="55"/>
      <c r="K2341" s="55"/>
      <c r="L2341" s="55"/>
      <c r="M2341" s="55"/>
      <c r="N2341" s="57"/>
      <c r="O2341" s="57" t="str">
        <f t="shared" si="109"/>
        <v/>
      </c>
      <c r="Q2341" s="38" t="s">
        <v>450</v>
      </c>
      <c r="R2341" s="38" t="str" cm="1">
        <f t="array" ref="R2341">_xlfn.XLOOKUP(Q2341,INDEX(Flettilisti,,1),INDEX(Flettilisti,,2),,0)</f>
        <v>Vantar flokkun</v>
      </c>
      <c r="S2341" s="38" t="str">
        <f>IF(ISBLANK(N2341),"",IF(N2341&lt;Gögn!$J$2,Gögn!$K$2,IF(N2341&gt;Gögn!$J$4,Gögn!$K$4,Gögn!$K$3)))</f>
        <v/>
      </c>
      <c r="T2341" s="49" t="str" cm="1">
        <f t="array" aca="1" ref="T2341" ca="1">IF(ISBLANK(B2341),"",IF(R2341="Styrkhæft",_xlfn.XLOOKUP(S2341,Vegalengdir[Texti],INDIRECT("Vegalengdir["&amp;'Upplýsingar um umsækjanda'!$B$10&amp;"]"),0%,0)))</f>
        <v/>
      </c>
      <c r="U2341" s="72" t="str">
        <f t="shared" si="110"/>
        <v/>
      </c>
    </row>
    <row r="2342" spans="1:21" x14ac:dyDescent="0.25">
      <c r="A2342" s="53">
        <f t="shared" si="108"/>
        <v>2341</v>
      </c>
      <c r="B2342" s="55"/>
      <c r="C2342" s="56"/>
      <c r="D2342" s="55"/>
      <c r="E2342" s="55"/>
      <c r="F2342" s="55"/>
      <c r="G2342" s="55"/>
      <c r="H2342" s="57"/>
      <c r="I2342" s="55"/>
      <c r="J2342" s="55"/>
      <c r="K2342" s="55"/>
      <c r="L2342" s="55"/>
      <c r="M2342" s="55"/>
      <c r="N2342" s="57"/>
      <c r="O2342" s="57" t="str">
        <f t="shared" si="109"/>
        <v/>
      </c>
      <c r="Q2342" s="38" t="s">
        <v>450</v>
      </c>
      <c r="R2342" s="38" t="str" cm="1">
        <f t="array" ref="R2342">_xlfn.XLOOKUP(Q2342,INDEX(Flettilisti,,1),INDEX(Flettilisti,,2),,0)</f>
        <v>Vantar flokkun</v>
      </c>
      <c r="S2342" s="38" t="str">
        <f>IF(ISBLANK(N2342),"",IF(N2342&lt;Gögn!$J$2,Gögn!$K$2,IF(N2342&gt;Gögn!$J$4,Gögn!$K$4,Gögn!$K$3)))</f>
        <v/>
      </c>
      <c r="T2342" s="49" t="str" cm="1">
        <f t="array" aca="1" ref="T2342" ca="1">IF(ISBLANK(B2342),"",IF(R2342="Styrkhæft",_xlfn.XLOOKUP(S2342,Vegalengdir[Texti],INDIRECT("Vegalengdir["&amp;'Upplýsingar um umsækjanda'!$B$10&amp;"]"),0%,0)))</f>
        <v/>
      </c>
      <c r="U2342" s="72" t="str">
        <f t="shared" si="110"/>
        <v/>
      </c>
    </row>
    <row r="2343" spans="1:21" x14ac:dyDescent="0.25">
      <c r="A2343" s="53">
        <f t="shared" si="108"/>
        <v>2342</v>
      </c>
      <c r="B2343" s="55"/>
      <c r="C2343" s="56"/>
      <c r="D2343" s="55"/>
      <c r="E2343" s="55"/>
      <c r="F2343" s="55"/>
      <c r="G2343" s="55"/>
      <c r="H2343" s="57"/>
      <c r="I2343" s="55"/>
      <c r="J2343" s="55"/>
      <c r="K2343" s="55"/>
      <c r="L2343" s="55"/>
      <c r="M2343" s="55"/>
      <c r="N2343" s="57"/>
      <c r="O2343" s="57" t="str">
        <f t="shared" si="109"/>
        <v/>
      </c>
      <c r="Q2343" s="38" t="s">
        <v>450</v>
      </c>
      <c r="R2343" s="38" t="str" cm="1">
        <f t="array" ref="R2343">_xlfn.XLOOKUP(Q2343,INDEX(Flettilisti,,1),INDEX(Flettilisti,,2),,0)</f>
        <v>Vantar flokkun</v>
      </c>
      <c r="S2343" s="38" t="str">
        <f>IF(ISBLANK(N2343),"",IF(N2343&lt;Gögn!$J$2,Gögn!$K$2,IF(N2343&gt;Gögn!$J$4,Gögn!$K$4,Gögn!$K$3)))</f>
        <v/>
      </c>
      <c r="T2343" s="49" t="str" cm="1">
        <f t="array" aca="1" ref="T2343" ca="1">IF(ISBLANK(B2343),"",IF(R2343="Styrkhæft",_xlfn.XLOOKUP(S2343,Vegalengdir[Texti],INDIRECT("Vegalengdir["&amp;'Upplýsingar um umsækjanda'!$B$10&amp;"]"),0%,0)))</f>
        <v/>
      </c>
      <c r="U2343" s="72" t="str">
        <f t="shared" si="110"/>
        <v/>
      </c>
    </row>
    <row r="2344" spans="1:21" x14ac:dyDescent="0.25">
      <c r="A2344" s="53">
        <f t="shared" si="108"/>
        <v>2343</v>
      </c>
      <c r="B2344" s="55"/>
      <c r="C2344" s="56"/>
      <c r="D2344" s="55"/>
      <c r="E2344" s="55"/>
      <c r="F2344" s="55"/>
      <c r="G2344" s="55"/>
      <c r="H2344" s="57"/>
      <c r="I2344" s="55"/>
      <c r="J2344" s="55"/>
      <c r="K2344" s="55"/>
      <c r="L2344" s="55"/>
      <c r="M2344" s="55"/>
      <c r="N2344" s="57"/>
      <c r="O2344" s="57" t="str">
        <f t="shared" si="109"/>
        <v/>
      </c>
      <c r="Q2344" s="38" t="s">
        <v>450</v>
      </c>
      <c r="R2344" s="38" t="str" cm="1">
        <f t="array" ref="R2344">_xlfn.XLOOKUP(Q2344,INDEX(Flettilisti,,1),INDEX(Flettilisti,,2),,0)</f>
        <v>Vantar flokkun</v>
      </c>
      <c r="S2344" s="38" t="str">
        <f>IF(ISBLANK(N2344),"",IF(N2344&lt;Gögn!$J$2,Gögn!$K$2,IF(N2344&gt;Gögn!$J$4,Gögn!$K$4,Gögn!$K$3)))</f>
        <v/>
      </c>
      <c r="T2344" s="49" t="str" cm="1">
        <f t="array" aca="1" ref="T2344" ca="1">IF(ISBLANK(B2344),"",IF(R2344="Styrkhæft",_xlfn.XLOOKUP(S2344,Vegalengdir[Texti],INDIRECT("Vegalengdir["&amp;'Upplýsingar um umsækjanda'!$B$10&amp;"]"),0%,0)))</f>
        <v/>
      </c>
      <c r="U2344" s="72" t="str">
        <f t="shared" si="110"/>
        <v/>
      </c>
    </row>
    <row r="2345" spans="1:21" x14ac:dyDescent="0.25">
      <c r="A2345" s="53">
        <f t="shared" si="108"/>
        <v>2344</v>
      </c>
      <c r="B2345" s="55"/>
      <c r="C2345" s="56"/>
      <c r="D2345" s="55"/>
      <c r="E2345" s="55"/>
      <c r="F2345" s="55"/>
      <c r="G2345" s="55"/>
      <c r="H2345" s="57"/>
      <c r="I2345" s="55"/>
      <c r="J2345" s="55"/>
      <c r="K2345" s="55"/>
      <c r="L2345" s="55"/>
      <c r="M2345" s="55"/>
      <c r="N2345" s="57"/>
      <c r="O2345" s="57" t="str">
        <f t="shared" si="109"/>
        <v/>
      </c>
      <c r="Q2345" s="38" t="s">
        <v>450</v>
      </c>
      <c r="R2345" s="38" t="str" cm="1">
        <f t="array" ref="R2345">_xlfn.XLOOKUP(Q2345,INDEX(Flettilisti,,1),INDEX(Flettilisti,,2),,0)</f>
        <v>Vantar flokkun</v>
      </c>
      <c r="S2345" s="38" t="str">
        <f>IF(ISBLANK(N2345),"",IF(N2345&lt;Gögn!$J$2,Gögn!$K$2,IF(N2345&gt;Gögn!$J$4,Gögn!$K$4,Gögn!$K$3)))</f>
        <v/>
      </c>
      <c r="T2345" s="49" t="str" cm="1">
        <f t="array" aca="1" ref="T2345" ca="1">IF(ISBLANK(B2345),"",IF(R2345="Styrkhæft",_xlfn.XLOOKUP(S2345,Vegalengdir[Texti],INDIRECT("Vegalengdir["&amp;'Upplýsingar um umsækjanda'!$B$10&amp;"]"),0%,0)))</f>
        <v/>
      </c>
      <c r="U2345" s="72" t="str">
        <f t="shared" si="110"/>
        <v/>
      </c>
    </row>
    <row r="2346" spans="1:21" x14ac:dyDescent="0.25">
      <c r="A2346" s="53">
        <f t="shared" si="108"/>
        <v>2345</v>
      </c>
      <c r="B2346" s="55"/>
      <c r="C2346" s="56"/>
      <c r="D2346" s="55"/>
      <c r="E2346" s="55"/>
      <c r="F2346" s="55"/>
      <c r="G2346" s="55"/>
      <c r="H2346" s="57"/>
      <c r="I2346" s="55"/>
      <c r="J2346" s="55"/>
      <c r="K2346" s="55"/>
      <c r="L2346" s="55"/>
      <c r="M2346" s="55"/>
      <c r="N2346" s="57"/>
      <c r="O2346" s="57" t="str">
        <f t="shared" si="109"/>
        <v/>
      </c>
      <c r="Q2346" s="38" t="s">
        <v>450</v>
      </c>
      <c r="R2346" s="38" t="str" cm="1">
        <f t="array" ref="R2346">_xlfn.XLOOKUP(Q2346,INDEX(Flettilisti,,1),INDEX(Flettilisti,,2),,0)</f>
        <v>Vantar flokkun</v>
      </c>
      <c r="S2346" s="38" t="str">
        <f>IF(ISBLANK(N2346),"",IF(N2346&lt;Gögn!$J$2,Gögn!$K$2,IF(N2346&gt;Gögn!$J$4,Gögn!$K$4,Gögn!$K$3)))</f>
        <v/>
      </c>
      <c r="T2346" s="49" t="str" cm="1">
        <f t="array" aca="1" ref="T2346" ca="1">IF(ISBLANK(B2346),"",IF(R2346="Styrkhæft",_xlfn.XLOOKUP(S2346,Vegalengdir[Texti],INDIRECT("Vegalengdir["&amp;'Upplýsingar um umsækjanda'!$B$10&amp;"]"),0%,0)))</f>
        <v/>
      </c>
      <c r="U2346" s="72" t="str">
        <f t="shared" si="110"/>
        <v/>
      </c>
    </row>
    <row r="2347" spans="1:21" x14ac:dyDescent="0.25">
      <c r="A2347" s="53">
        <f t="shared" ref="A2347:A2410" si="111">A2346+1</f>
        <v>2346</v>
      </c>
      <c r="B2347" s="55"/>
      <c r="C2347" s="56"/>
      <c r="D2347" s="55"/>
      <c r="E2347" s="55"/>
      <c r="F2347" s="55"/>
      <c r="G2347" s="55"/>
      <c r="H2347" s="57"/>
      <c r="I2347" s="55"/>
      <c r="J2347" s="55"/>
      <c r="K2347" s="55"/>
      <c r="L2347" s="55"/>
      <c r="M2347" s="55"/>
      <c r="N2347" s="57"/>
      <c r="O2347" s="57" t="str">
        <f t="shared" si="109"/>
        <v/>
      </c>
      <c r="Q2347" s="38" t="s">
        <v>450</v>
      </c>
      <c r="R2347" s="38" t="str" cm="1">
        <f t="array" ref="R2347">_xlfn.XLOOKUP(Q2347,INDEX(Flettilisti,,1),INDEX(Flettilisti,,2),,0)</f>
        <v>Vantar flokkun</v>
      </c>
      <c r="S2347" s="38" t="str">
        <f>IF(ISBLANK(N2347),"",IF(N2347&lt;Gögn!$J$2,Gögn!$K$2,IF(N2347&gt;Gögn!$J$4,Gögn!$K$4,Gögn!$K$3)))</f>
        <v/>
      </c>
      <c r="T2347" s="49" t="str" cm="1">
        <f t="array" aca="1" ref="T2347" ca="1">IF(ISBLANK(B2347),"",IF(R2347="Styrkhæft",_xlfn.XLOOKUP(S2347,Vegalengdir[Texti],INDIRECT("Vegalengdir["&amp;'Upplýsingar um umsækjanda'!$B$10&amp;"]"),0%,0)))</f>
        <v/>
      </c>
      <c r="U2347" s="72" t="str">
        <f t="shared" si="110"/>
        <v/>
      </c>
    </row>
    <row r="2348" spans="1:21" x14ac:dyDescent="0.25">
      <c r="A2348" s="53">
        <f t="shared" si="111"/>
        <v>2347</v>
      </c>
      <c r="B2348" s="55"/>
      <c r="C2348" s="56"/>
      <c r="D2348" s="55"/>
      <c r="E2348" s="55"/>
      <c r="F2348" s="55"/>
      <c r="G2348" s="55"/>
      <c r="H2348" s="57"/>
      <c r="I2348" s="55"/>
      <c r="J2348" s="55"/>
      <c r="K2348" s="55"/>
      <c r="L2348" s="55"/>
      <c r="M2348" s="55"/>
      <c r="N2348" s="57"/>
      <c r="O2348" s="57" t="str">
        <f t="shared" si="109"/>
        <v/>
      </c>
      <c r="Q2348" s="38" t="s">
        <v>450</v>
      </c>
      <c r="R2348" s="38" t="str" cm="1">
        <f t="array" ref="R2348">_xlfn.XLOOKUP(Q2348,INDEX(Flettilisti,,1),INDEX(Flettilisti,,2),,0)</f>
        <v>Vantar flokkun</v>
      </c>
      <c r="S2348" s="38" t="str">
        <f>IF(ISBLANK(N2348),"",IF(N2348&lt;Gögn!$J$2,Gögn!$K$2,IF(N2348&gt;Gögn!$J$4,Gögn!$K$4,Gögn!$K$3)))</f>
        <v/>
      </c>
      <c r="T2348" s="49" t="str" cm="1">
        <f t="array" aca="1" ref="T2348" ca="1">IF(ISBLANK(B2348),"",IF(R2348="Styrkhæft",_xlfn.XLOOKUP(S2348,Vegalengdir[Texti],INDIRECT("Vegalengdir["&amp;'Upplýsingar um umsækjanda'!$B$10&amp;"]"),0%,0)))</f>
        <v/>
      </c>
      <c r="U2348" s="72" t="str">
        <f t="shared" si="110"/>
        <v/>
      </c>
    </row>
    <row r="2349" spans="1:21" x14ac:dyDescent="0.25">
      <c r="A2349" s="53">
        <f t="shared" si="111"/>
        <v>2348</v>
      </c>
      <c r="B2349" s="55"/>
      <c r="C2349" s="56"/>
      <c r="D2349" s="55"/>
      <c r="E2349" s="55"/>
      <c r="F2349" s="55"/>
      <c r="G2349" s="55"/>
      <c r="H2349" s="57"/>
      <c r="I2349" s="55"/>
      <c r="J2349" s="55"/>
      <c r="K2349" s="55"/>
      <c r="L2349" s="55"/>
      <c r="M2349" s="55"/>
      <c r="N2349" s="57"/>
      <c r="O2349" s="57" t="str">
        <f t="shared" si="109"/>
        <v/>
      </c>
      <c r="Q2349" s="38" t="s">
        <v>450</v>
      </c>
      <c r="R2349" s="38" t="str" cm="1">
        <f t="array" ref="R2349">_xlfn.XLOOKUP(Q2349,INDEX(Flettilisti,,1),INDEX(Flettilisti,,2),,0)</f>
        <v>Vantar flokkun</v>
      </c>
      <c r="S2349" s="38" t="str">
        <f>IF(ISBLANK(N2349),"",IF(N2349&lt;Gögn!$J$2,Gögn!$K$2,IF(N2349&gt;Gögn!$J$4,Gögn!$K$4,Gögn!$K$3)))</f>
        <v/>
      </c>
      <c r="T2349" s="49" t="str" cm="1">
        <f t="array" aca="1" ref="T2349" ca="1">IF(ISBLANK(B2349),"",IF(R2349="Styrkhæft",_xlfn.XLOOKUP(S2349,Vegalengdir[Texti],INDIRECT("Vegalengdir["&amp;'Upplýsingar um umsækjanda'!$B$10&amp;"]"),0%,0)))</f>
        <v/>
      </c>
      <c r="U2349" s="72" t="str">
        <f t="shared" si="110"/>
        <v/>
      </c>
    </row>
    <row r="2350" spans="1:21" x14ac:dyDescent="0.25">
      <c r="A2350" s="53">
        <f t="shared" si="111"/>
        <v>2349</v>
      </c>
      <c r="B2350" s="55"/>
      <c r="C2350" s="56"/>
      <c r="D2350" s="55"/>
      <c r="E2350" s="55"/>
      <c r="F2350" s="55"/>
      <c r="G2350" s="55"/>
      <c r="H2350" s="57"/>
      <c r="I2350" s="55"/>
      <c r="J2350" s="55"/>
      <c r="K2350" s="55"/>
      <c r="L2350" s="55"/>
      <c r="M2350" s="55"/>
      <c r="N2350" s="57"/>
      <c r="O2350" s="57" t="str">
        <f t="shared" si="109"/>
        <v/>
      </c>
      <c r="Q2350" s="38" t="s">
        <v>450</v>
      </c>
      <c r="R2350" s="38" t="str" cm="1">
        <f t="array" ref="R2350">_xlfn.XLOOKUP(Q2350,INDEX(Flettilisti,,1),INDEX(Flettilisti,,2),,0)</f>
        <v>Vantar flokkun</v>
      </c>
      <c r="S2350" s="38" t="str">
        <f>IF(ISBLANK(N2350),"",IF(N2350&lt;Gögn!$J$2,Gögn!$K$2,IF(N2350&gt;Gögn!$J$4,Gögn!$K$4,Gögn!$K$3)))</f>
        <v/>
      </c>
      <c r="T2350" s="49" t="str" cm="1">
        <f t="array" aca="1" ref="T2350" ca="1">IF(ISBLANK(B2350),"",IF(R2350="Styrkhæft",_xlfn.XLOOKUP(S2350,Vegalengdir[Texti],INDIRECT("Vegalengdir["&amp;'Upplýsingar um umsækjanda'!$B$10&amp;"]"),0%,0)))</f>
        <v/>
      </c>
      <c r="U2350" s="72" t="str">
        <f t="shared" si="110"/>
        <v/>
      </c>
    </row>
    <row r="2351" spans="1:21" x14ac:dyDescent="0.25">
      <c r="A2351" s="53">
        <f t="shared" si="111"/>
        <v>2350</v>
      </c>
      <c r="B2351" s="55"/>
      <c r="C2351" s="56"/>
      <c r="D2351" s="55"/>
      <c r="E2351" s="55"/>
      <c r="F2351" s="55"/>
      <c r="G2351" s="55"/>
      <c r="H2351" s="57"/>
      <c r="I2351" s="55"/>
      <c r="J2351" s="55"/>
      <c r="K2351" s="55"/>
      <c r="L2351" s="55"/>
      <c r="M2351" s="55"/>
      <c r="N2351" s="57"/>
      <c r="O2351" s="57" t="str">
        <f t="shared" si="109"/>
        <v/>
      </c>
      <c r="Q2351" s="38" t="s">
        <v>450</v>
      </c>
      <c r="R2351" s="38" t="str" cm="1">
        <f t="array" ref="R2351">_xlfn.XLOOKUP(Q2351,INDEX(Flettilisti,,1),INDEX(Flettilisti,,2),,0)</f>
        <v>Vantar flokkun</v>
      </c>
      <c r="S2351" s="38" t="str">
        <f>IF(ISBLANK(N2351),"",IF(N2351&lt;Gögn!$J$2,Gögn!$K$2,IF(N2351&gt;Gögn!$J$4,Gögn!$K$4,Gögn!$K$3)))</f>
        <v/>
      </c>
      <c r="T2351" s="49" t="str" cm="1">
        <f t="array" aca="1" ref="T2351" ca="1">IF(ISBLANK(B2351),"",IF(R2351="Styrkhæft",_xlfn.XLOOKUP(S2351,Vegalengdir[Texti],INDIRECT("Vegalengdir["&amp;'Upplýsingar um umsækjanda'!$B$10&amp;"]"),0%,0)))</f>
        <v/>
      </c>
      <c r="U2351" s="72" t="str">
        <f t="shared" si="110"/>
        <v/>
      </c>
    </row>
    <row r="2352" spans="1:21" x14ac:dyDescent="0.25">
      <c r="A2352" s="53">
        <f t="shared" si="111"/>
        <v>2351</v>
      </c>
      <c r="B2352" s="55"/>
      <c r="C2352" s="56"/>
      <c r="D2352" s="55"/>
      <c r="E2352" s="55"/>
      <c r="F2352" s="55"/>
      <c r="G2352" s="55"/>
      <c r="H2352" s="57"/>
      <c r="I2352" s="55"/>
      <c r="J2352" s="55"/>
      <c r="K2352" s="55"/>
      <c r="L2352" s="55"/>
      <c r="M2352" s="55"/>
      <c r="N2352" s="57"/>
      <c r="O2352" s="57" t="str">
        <f t="shared" si="109"/>
        <v/>
      </c>
      <c r="Q2352" s="38" t="s">
        <v>450</v>
      </c>
      <c r="R2352" s="38" t="str" cm="1">
        <f t="array" ref="R2352">_xlfn.XLOOKUP(Q2352,INDEX(Flettilisti,,1),INDEX(Flettilisti,,2),,0)</f>
        <v>Vantar flokkun</v>
      </c>
      <c r="S2352" s="38" t="str">
        <f>IF(ISBLANK(N2352),"",IF(N2352&lt;Gögn!$J$2,Gögn!$K$2,IF(N2352&gt;Gögn!$J$4,Gögn!$K$4,Gögn!$K$3)))</f>
        <v/>
      </c>
      <c r="T2352" s="49" t="str" cm="1">
        <f t="array" aca="1" ref="T2352" ca="1">IF(ISBLANK(B2352),"",IF(R2352="Styrkhæft",_xlfn.XLOOKUP(S2352,Vegalengdir[Texti],INDIRECT("Vegalengdir["&amp;'Upplýsingar um umsækjanda'!$B$10&amp;"]"),0%,0)))</f>
        <v/>
      </c>
      <c r="U2352" s="72" t="str">
        <f t="shared" si="110"/>
        <v/>
      </c>
    </row>
    <row r="2353" spans="1:21" x14ac:dyDescent="0.25">
      <c r="A2353" s="53">
        <f t="shared" si="111"/>
        <v>2352</v>
      </c>
      <c r="B2353" s="55"/>
      <c r="C2353" s="56"/>
      <c r="D2353" s="55"/>
      <c r="E2353" s="55"/>
      <c r="F2353" s="55"/>
      <c r="G2353" s="55"/>
      <c r="H2353" s="57"/>
      <c r="I2353" s="55"/>
      <c r="J2353" s="55"/>
      <c r="K2353" s="55"/>
      <c r="L2353" s="55"/>
      <c r="M2353" s="55"/>
      <c r="N2353" s="57"/>
      <c r="O2353" s="57" t="str">
        <f t="shared" si="109"/>
        <v/>
      </c>
      <c r="Q2353" s="38" t="s">
        <v>450</v>
      </c>
      <c r="R2353" s="38" t="str" cm="1">
        <f t="array" ref="R2353">_xlfn.XLOOKUP(Q2353,INDEX(Flettilisti,,1),INDEX(Flettilisti,,2),,0)</f>
        <v>Vantar flokkun</v>
      </c>
      <c r="S2353" s="38" t="str">
        <f>IF(ISBLANK(N2353),"",IF(N2353&lt;Gögn!$J$2,Gögn!$K$2,IF(N2353&gt;Gögn!$J$4,Gögn!$K$4,Gögn!$K$3)))</f>
        <v/>
      </c>
      <c r="T2353" s="49" t="str" cm="1">
        <f t="array" aca="1" ref="T2353" ca="1">IF(ISBLANK(B2353),"",IF(R2353="Styrkhæft",_xlfn.XLOOKUP(S2353,Vegalengdir[Texti],INDIRECT("Vegalengdir["&amp;'Upplýsingar um umsækjanda'!$B$10&amp;"]"),0%,0)))</f>
        <v/>
      </c>
      <c r="U2353" s="72" t="str">
        <f t="shared" si="110"/>
        <v/>
      </c>
    </row>
    <row r="2354" spans="1:21" x14ac:dyDescent="0.25">
      <c r="A2354" s="53">
        <f t="shared" si="111"/>
        <v>2353</v>
      </c>
      <c r="B2354" s="55"/>
      <c r="C2354" s="56"/>
      <c r="D2354" s="55"/>
      <c r="E2354" s="55"/>
      <c r="F2354" s="55"/>
      <c r="G2354" s="55"/>
      <c r="H2354" s="57"/>
      <c r="I2354" s="55"/>
      <c r="J2354" s="55"/>
      <c r="K2354" s="55"/>
      <c r="L2354" s="55"/>
      <c r="M2354" s="55"/>
      <c r="N2354" s="57"/>
      <c r="O2354" s="57" t="str">
        <f t="shared" si="109"/>
        <v/>
      </c>
      <c r="Q2354" s="38" t="s">
        <v>450</v>
      </c>
      <c r="R2354" s="38" t="str" cm="1">
        <f t="array" ref="R2354">_xlfn.XLOOKUP(Q2354,INDEX(Flettilisti,,1),INDEX(Flettilisti,,2),,0)</f>
        <v>Vantar flokkun</v>
      </c>
      <c r="S2354" s="38" t="str">
        <f>IF(ISBLANK(N2354),"",IF(N2354&lt;Gögn!$J$2,Gögn!$K$2,IF(N2354&gt;Gögn!$J$4,Gögn!$K$4,Gögn!$K$3)))</f>
        <v/>
      </c>
      <c r="T2354" s="49" t="str" cm="1">
        <f t="array" aca="1" ref="T2354" ca="1">IF(ISBLANK(B2354),"",IF(R2354="Styrkhæft",_xlfn.XLOOKUP(S2354,Vegalengdir[Texti],INDIRECT("Vegalengdir["&amp;'Upplýsingar um umsækjanda'!$B$10&amp;"]"),0%,0)))</f>
        <v/>
      </c>
      <c r="U2354" s="72" t="str">
        <f t="shared" si="110"/>
        <v/>
      </c>
    </row>
    <row r="2355" spans="1:21" x14ac:dyDescent="0.25">
      <c r="A2355" s="53">
        <f t="shared" si="111"/>
        <v>2354</v>
      </c>
      <c r="B2355" s="55"/>
      <c r="C2355" s="56"/>
      <c r="D2355" s="55"/>
      <c r="E2355" s="55"/>
      <c r="F2355" s="55"/>
      <c r="G2355" s="55"/>
      <c r="H2355" s="57"/>
      <c r="I2355" s="55"/>
      <c r="J2355" s="55"/>
      <c r="K2355" s="55"/>
      <c r="L2355" s="55"/>
      <c r="M2355" s="55"/>
      <c r="N2355" s="57"/>
      <c r="O2355" s="57" t="str">
        <f t="shared" si="109"/>
        <v/>
      </c>
      <c r="Q2355" s="38" t="s">
        <v>450</v>
      </c>
      <c r="R2355" s="38" t="str" cm="1">
        <f t="array" ref="R2355">_xlfn.XLOOKUP(Q2355,INDEX(Flettilisti,,1),INDEX(Flettilisti,,2),,0)</f>
        <v>Vantar flokkun</v>
      </c>
      <c r="S2355" s="38" t="str">
        <f>IF(ISBLANK(N2355),"",IF(N2355&lt;Gögn!$J$2,Gögn!$K$2,IF(N2355&gt;Gögn!$J$4,Gögn!$K$4,Gögn!$K$3)))</f>
        <v/>
      </c>
      <c r="T2355" s="49" t="str" cm="1">
        <f t="array" aca="1" ref="T2355" ca="1">IF(ISBLANK(B2355),"",IF(R2355="Styrkhæft",_xlfn.XLOOKUP(S2355,Vegalengdir[Texti],INDIRECT("Vegalengdir["&amp;'Upplýsingar um umsækjanda'!$B$10&amp;"]"),0%,0)))</f>
        <v/>
      </c>
      <c r="U2355" s="72" t="str">
        <f t="shared" si="110"/>
        <v/>
      </c>
    </row>
    <row r="2356" spans="1:21" x14ac:dyDescent="0.25">
      <c r="A2356" s="53">
        <f t="shared" si="111"/>
        <v>2355</v>
      </c>
      <c r="B2356" s="55"/>
      <c r="C2356" s="56"/>
      <c r="D2356" s="55"/>
      <c r="E2356" s="55"/>
      <c r="F2356" s="55"/>
      <c r="G2356" s="55"/>
      <c r="H2356" s="57"/>
      <c r="I2356" s="55"/>
      <c r="J2356" s="55"/>
      <c r="K2356" s="55"/>
      <c r="L2356" s="55"/>
      <c r="M2356" s="55"/>
      <c r="N2356" s="57"/>
      <c r="O2356" s="57" t="str">
        <f t="shared" si="109"/>
        <v/>
      </c>
      <c r="Q2356" s="38" t="s">
        <v>450</v>
      </c>
      <c r="R2356" s="38" t="str" cm="1">
        <f t="array" ref="R2356">_xlfn.XLOOKUP(Q2356,INDEX(Flettilisti,,1),INDEX(Flettilisti,,2),,0)</f>
        <v>Vantar flokkun</v>
      </c>
      <c r="S2356" s="38" t="str">
        <f>IF(ISBLANK(N2356),"",IF(N2356&lt;Gögn!$J$2,Gögn!$K$2,IF(N2356&gt;Gögn!$J$4,Gögn!$K$4,Gögn!$K$3)))</f>
        <v/>
      </c>
      <c r="T2356" s="49" t="str" cm="1">
        <f t="array" aca="1" ref="T2356" ca="1">IF(ISBLANK(B2356),"",IF(R2356="Styrkhæft",_xlfn.XLOOKUP(S2356,Vegalengdir[Texti],INDIRECT("Vegalengdir["&amp;'Upplýsingar um umsækjanda'!$B$10&amp;"]"),0%,0)))</f>
        <v/>
      </c>
      <c r="U2356" s="72" t="str">
        <f t="shared" si="110"/>
        <v/>
      </c>
    </row>
    <row r="2357" spans="1:21" x14ac:dyDescent="0.25">
      <c r="A2357" s="53">
        <f t="shared" si="111"/>
        <v>2356</v>
      </c>
      <c r="B2357" s="55"/>
      <c r="C2357" s="56"/>
      <c r="D2357" s="55"/>
      <c r="E2357" s="55"/>
      <c r="F2357" s="55"/>
      <c r="G2357" s="55"/>
      <c r="H2357" s="57"/>
      <c r="I2357" s="55"/>
      <c r="J2357" s="55"/>
      <c r="K2357" s="55"/>
      <c r="L2357" s="55"/>
      <c r="M2357" s="55"/>
      <c r="N2357" s="57"/>
      <c r="O2357" s="57" t="str">
        <f t="shared" si="109"/>
        <v/>
      </c>
      <c r="Q2357" s="38" t="s">
        <v>450</v>
      </c>
      <c r="R2357" s="38" t="str" cm="1">
        <f t="array" ref="R2357">_xlfn.XLOOKUP(Q2357,INDEX(Flettilisti,,1),INDEX(Flettilisti,,2),,0)</f>
        <v>Vantar flokkun</v>
      </c>
      <c r="S2357" s="38" t="str">
        <f>IF(ISBLANK(N2357),"",IF(N2357&lt;Gögn!$J$2,Gögn!$K$2,IF(N2357&gt;Gögn!$J$4,Gögn!$K$4,Gögn!$K$3)))</f>
        <v/>
      </c>
      <c r="T2357" s="49" t="str" cm="1">
        <f t="array" aca="1" ref="T2357" ca="1">IF(ISBLANK(B2357),"",IF(R2357="Styrkhæft",_xlfn.XLOOKUP(S2357,Vegalengdir[Texti],INDIRECT("Vegalengdir["&amp;'Upplýsingar um umsækjanda'!$B$10&amp;"]"),0%,0)))</f>
        <v/>
      </c>
      <c r="U2357" s="72" t="str">
        <f t="shared" si="110"/>
        <v/>
      </c>
    </row>
    <row r="2358" spans="1:21" x14ac:dyDescent="0.25">
      <c r="A2358" s="53">
        <f t="shared" si="111"/>
        <v>2357</v>
      </c>
      <c r="B2358" s="55"/>
      <c r="C2358" s="56"/>
      <c r="D2358" s="55"/>
      <c r="E2358" s="55"/>
      <c r="F2358" s="55"/>
      <c r="G2358" s="55"/>
      <c r="H2358" s="57"/>
      <c r="I2358" s="55"/>
      <c r="J2358" s="55"/>
      <c r="K2358" s="55"/>
      <c r="L2358" s="55"/>
      <c r="M2358" s="55"/>
      <c r="N2358" s="57"/>
      <c r="O2358" s="57" t="str">
        <f t="shared" si="109"/>
        <v/>
      </c>
      <c r="Q2358" s="38" t="s">
        <v>450</v>
      </c>
      <c r="R2358" s="38" t="str" cm="1">
        <f t="array" ref="R2358">_xlfn.XLOOKUP(Q2358,INDEX(Flettilisti,,1),INDEX(Flettilisti,,2),,0)</f>
        <v>Vantar flokkun</v>
      </c>
      <c r="S2358" s="38" t="str">
        <f>IF(ISBLANK(N2358),"",IF(N2358&lt;Gögn!$J$2,Gögn!$K$2,IF(N2358&gt;Gögn!$J$4,Gögn!$K$4,Gögn!$K$3)))</f>
        <v/>
      </c>
      <c r="T2358" s="49" t="str" cm="1">
        <f t="array" aca="1" ref="T2358" ca="1">IF(ISBLANK(B2358),"",IF(R2358="Styrkhæft",_xlfn.XLOOKUP(S2358,Vegalengdir[Texti],INDIRECT("Vegalengdir["&amp;'Upplýsingar um umsækjanda'!$B$10&amp;"]"),0%,0)))</f>
        <v/>
      </c>
      <c r="U2358" s="72" t="str">
        <f t="shared" si="110"/>
        <v/>
      </c>
    </row>
    <row r="2359" spans="1:21" x14ac:dyDescent="0.25">
      <c r="A2359" s="53">
        <f t="shared" si="111"/>
        <v>2358</v>
      </c>
      <c r="B2359" s="55"/>
      <c r="C2359" s="56"/>
      <c r="D2359" s="55"/>
      <c r="E2359" s="55"/>
      <c r="F2359" s="55"/>
      <c r="G2359" s="55"/>
      <c r="H2359" s="57"/>
      <c r="I2359" s="55"/>
      <c r="J2359" s="55"/>
      <c r="K2359" s="55"/>
      <c r="L2359" s="55"/>
      <c r="M2359" s="55"/>
      <c r="N2359" s="57"/>
      <c r="O2359" s="57" t="str">
        <f t="shared" si="109"/>
        <v/>
      </c>
      <c r="Q2359" s="38" t="s">
        <v>450</v>
      </c>
      <c r="R2359" s="38" t="str" cm="1">
        <f t="array" ref="R2359">_xlfn.XLOOKUP(Q2359,INDEX(Flettilisti,,1),INDEX(Flettilisti,,2),,0)</f>
        <v>Vantar flokkun</v>
      </c>
      <c r="S2359" s="38" t="str">
        <f>IF(ISBLANK(N2359),"",IF(N2359&lt;Gögn!$J$2,Gögn!$K$2,IF(N2359&gt;Gögn!$J$4,Gögn!$K$4,Gögn!$K$3)))</f>
        <v/>
      </c>
      <c r="T2359" s="49" t="str" cm="1">
        <f t="array" aca="1" ref="T2359" ca="1">IF(ISBLANK(B2359),"",IF(R2359="Styrkhæft",_xlfn.XLOOKUP(S2359,Vegalengdir[Texti],INDIRECT("Vegalengdir["&amp;'Upplýsingar um umsækjanda'!$B$10&amp;"]"),0%,0)))</f>
        <v/>
      </c>
      <c r="U2359" s="72" t="str">
        <f t="shared" si="110"/>
        <v/>
      </c>
    </row>
    <row r="2360" spans="1:21" x14ac:dyDescent="0.25">
      <c r="A2360" s="53">
        <f t="shared" si="111"/>
        <v>2359</v>
      </c>
      <c r="B2360" s="55"/>
      <c r="C2360" s="56"/>
      <c r="D2360" s="55"/>
      <c r="E2360" s="55"/>
      <c r="F2360" s="55"/>
      <c r="G2360" s="55"/>
      <c r="H2360" s="57"/>
      <c r="I2360" s="55"/>
      <c r="J2360" s="55"/>
      <c r="K2360" s="55"/>
      <c r="L2360" s="55"/>
      <c r="M2360" s="55"/>
      <c r="N2360" s="57"/>
      <c r="O2360" s="57" t="str">
        <f t="shared" si="109"/>
        <v/>
      </c>
      <c r="Q2360" s="38" t="s">
        <v>450</v>
      </c>
      <c r="R2360" s="38" t="str" cm="1">
        <f t="array" ref="R2360">_xlfn.XLOOKUP(Q2360,INDEX(Flettilisti,,1),INDEX(Flettilisti,,2),,0)</f>
        <v>Vantar flokkun</v>
      </c>
      <c r="S2360" s="38" t="str">
        <f>IF(ISBLANK(N2360),"",IF(N2360&lt;Gögn!$J$2,Gögn!$K$2,IF(N2360&gt;Gögn!$J$4,Gögn!$K$4,Gögn!$K$3)))</f>
        <v/>
      </c>
      <c r="T2360" s="49" t="str" cm="1">
        <f t="array" aca="1" ref="T2360" ca="1">IF(ISBLANK(B2360),"",IF(R2360="Styrkhæft",_xlfn.XLOOKUP(S2360,Vegalengdir[Texti],INDIRECT("Vegalengdir["&amp;'Upplýsingar um umsækjanda'!$B$10&amp;"]"),0%,0)))</f>
        <v/>
      </c>
      <c r="U2360" s="72" t="str">
        <f t="shared" si="110"/>
        <v/>
      </c>
    </row>
    <row r="2361" spans="1:21" x14ac:dyDescent="0.25">
      <c r="A2361" s="53">
        <f t="shared" si="111"/>
        <v>2360</v>
      </c>
      <c r="B2361" s="55"/>
      <c r="C2361" s="56"/>
      <c r="D2361" s="55"/>
      <c r="E2361" s="55"/>
      <c r="F2361" s="55"/>
      <c r="G2361" s="55"/>
      <c r="H2361" s="57"/>
      <c r="I2361" s="55"/>
      <c r="J2361" s="55"/>
      <c r="K2361" s="55"/>
      <c r="L2361" s="55"/>
      <c r="M2361" s="55"/>
      <c r="N2361" s="57"/>
      <c r="O2361" s="57" t="str">
        <f t="shared" si="109"/>
        <v/>
      </c>
      <c r="Q2361" s="38" t="s">
        <v>450</v>
      </c>
      <c r="R2361" s="38" t="str" cm="1">
        <f t="array" ref="R2361">_xlfn.XLOOKUP(Q2361,INDEX(Flettilisti,,1),INDEX(Flettilisti,,2),,0)</f>
        <v>Vantar flokkun</v>
      </c>
      <c r="S2361" s="38" t="str">
        <f>IF(ISBLANK(N2361),"",IF(N2361&lt;Gögn!$J$2,Gögn!$K$2,IF(N2361&gt;Gögn!$J$4,Gögn!$K$4,Gögn!$K$3)))</f>
        <v/>
      </c>
      <c r="T2361" s="49" t="str" cm="1">
        <f t="array" aca="1" ref="T2361" ca="1">IF(ISBLANK(B2361),"",IF(R2361="Styrkhæft",_xlfn.XLOOKUP(S2361,Vegalengdir[Texti],INDIRECT("Vegalengdir["&amp;'Upplýsingar um umsækjanda'!$B$10&amp;"]"),0%,0)))</f>
        <v/>
      </c>
      <c r="U2361" s="72" t="str">
        <f t="shared" si="110"/>
        <v/>
      </c>
    </row>
    <row r="2362" spans="1:21" x14ac:dyDescent="0.25">
      <c r="A2362" s="53">
        <f t="shared" si="111"/>
        <v>2361</v>
      </c>
      <c r="B2362" s="55"/>
      <c r="C2362" s="56"/>
      <c r="D2362" s="55"/>
      <c r="E2362" s="55"/>
      <c r="F2362" s="55"/>
      <c r="G2362" s="55"/>
      <c r="H2362" s="57"/>
      <c r="I2362" s="55"/>
      <c r="J2362" s="55"/>
      <c r="K2362" s="55"/>
      <c r="L2362" s="55"/>
      <c r="M2362" s="55"/>
      <c r="N2362" s="57"/>
      <c r="O2362" s="57" t="str">
        <f t="shared" si="109"/>
        <v/>
      </c>
      <c r="Q2362" s="38" t="s">
        <v>450</v>
      </c>
      <c r="R2362" s="38" t="str" cm="1">
        <f t="array" ref="R2362">_xlfn.XLOOKUP(Q2362,INDEX(Flettilisti,,1),INDEX(Flettilisti,,2),,0)</f>
        <v>Vantar flokkun</v>
      </c>
      <c r="S2362" s="38" t="str">
        <f>IF(ISBLANK(N2362),"",IF(N2362&lt;Gögn!$J$2,Gögn!$K$2,IF(N2362&gt;Gögn!$J$4,Gögn!$K$4,Gögn!$K$3)))</f>
        <v/>
      </c>
      <c r="T2362" s="49" t="str" cm="1">
        <f t="array" aca="1" ref="T2362" ca="1">IF(ISBLANK(B2362),"",IF(R2362="Styrkhæft",_xlfn.XLOOKUP(S2362,Vegalengdir[Texti],INDIRECT("Vegalengdir["&amp;'Upplýsingar um umsækjanda'!$B$10&amp;"]"),0%,0)))</f>
        <v/>
      </c>
      <c r="U2362" s="72" t="str">
        <f t="shared" si="110"/>
        <v/>
      </c>
    </row>
    <row r="2363" spans="1:21" x14ac:dyDescent="0.25">
      <c r="A2363" s="53">
        <f t="shared" si="111"/>
        <v>2362</v>
      </c>
      <c r="B2363" s="55"/>
      <c r="C2363" s="56"/>
      <c r="D2363" s="55"/>
      <c r="E2363" s="55"/>
      <c r="F2363" s="55"/>
      <c r="G2363" s="55"/>
      <c r="H2363" s="57"/>
      <c r="I2363" s="55"/>
      <c r="J2363" s="55"/>
      <c r="K2363" s="55"/>
      <c r="L2363" s="55"/>
      <c r="M2363" s="55"/>
      <c r="N2363" s="57"/>
      <c r="O2363" s="57" t="str">
        <f t="shared" si="109"/>
        <v/>
      </c>
      <c r="Q2363" s="38" t="s">
        <v>450</v>
      </c>
      <c r="R2363" s="38" t="str" cm="1">
        <f t="array" ref="R2363">_xlfn.XLOOKUP(Q2363,INDEX(Flettilisti,,1),INDEX(Flettilisti,,2),,0)</f>
        <v>Vantar flokkun</v>
      </c>
      <c r="S2363" s="38" t="str">
        <f>IF(ISBLANK(N2363),"",IF(N2363&lt;Gögn!$J$2,Gögn!$K$2,IF(N2363&gt;Gögn!$J$4,Gögn!$K$4,Gögn!$K$3)))</f>
        <v/>
      </c>
      <c r="T2363" s="49" t="str" cm="1">
        <f t="array" aca="1" ref="T2363" ca="1">IF(ISBLANK(B2363),"",IF(R2363="Styrkhæft",_xlfn.XLOOKUP(S2363,Vegalengdir[Texti],INDIRECT("Vegalengdir["&amp;'Upplýsingar um umsækjanda'!$B$10&amp;"]"),0%,0)))</f>
        <v/>
      </c>
      <c r="U2363" s="72" t="str">
        <f t="shared" si="110"/>
        <v/>
      </c>
    </row>
    <row r="2364" spans="1:21" x14ac:dyDescent="0.25">
      <c r="A2364" s="53">
        <f t="shared" si="111"/>
        <v>2363</v>
      </c>
      <c r="B2364" s="55"/>
      <c r="C2364" s="56"/>
      <c r="D2364" s="55"/>
      <c r="E2364" s="55"/>
      <c r="F2364" s="55"/>
      <c r="G2364" s="55"/>
      <c r="H2364" s="57"/>
      <c r="I2364" s="55"/>
      <c r="J2364" s="55"/>
      <c r="K2364" s="55"/>
      <c r="L2364" s="55"/>
      <c r="M2364" s="55"/>
      <c r="N2364" s="57"/>
      <c r="O2364" s="57" t="str">
        <f t="shared" si="109"/>
        <v/>
      </c>
      <c r="Q2364" s="38" t="s">
        <v>450</v>
      </c>
      <c r="R2364" s="38" t="str" cm="1">
        <f t="array" ref="R2364">_xlfn.XLOOKUP(Q2364,INDEX(Flettilisti,,1),INDEX(Flettilisti,,2),,0)</f>
        <v>Vantar flokkun</v>
      </c>
      <c r="S2364" s="38" t="str">
        <f>IF(ISBLANK(N2364),"",IF(N2364&lt;Gögn!$J$2,Gögn!$K$2,IF(N2364&gt;Gögn!$J$4,Gögn!$K$4,Gögn!$K$3)))</f>
        <v/>
      </c>
      <c r="T2364" s="49" t="str" cm="1">
        <f t="array" aca="1" ref="T2364" ca="1">IF(ISBLANK(B2364),"",IF(R2364="Styrkhæft",_xlfn.XLOOKUP(S2364,Vegalengdir[Texti],INDIRECT("Vegalengdir["&amp;'Upplýsingar um umsækjanda'!$B$10&amp;"]"),0%,0)))</f>
        <v/>
      </c>
      <c r="U2364" s="72" t="str">
        <f t="shared" si="110"/>
        <v/>
      </c>
    </row>
    <row r="2365" spans="1:21" x14ac:dyDescent="0.25">
      <c r="A2365" s="53">
        <f t="shared" si="111"/>
        <v>2364</v>
      </c>
      <c r="B2365" s="55"/>
      <c r="C2365" s="56"/>
      <c r="D2365" s="55"/>
      <c r="E2365" s="55"/>
      <c r="F2365" s="55"/>
      <c r="G2365" s="55"/>
      <c r="H2365" s="57"/>
      <c r="I2365" s="55"/>
      <c r="J2365" s="55"/>
      <c r="K2365" s="55"/>
      <c r="L2365" s="55"/>
      <c r="M2365" s="55"/>
      <c r="N2365" s="57"/>
      <c r="O2365" s="57" t="str">
        <f t="shared" si="109"/>
        <v/>
      </c>
      <c r="Q2365" s="38" t="s">
        <v>450</v>
      </c>
      <c r="R2365" s="38" t="str" cm="1">
        <f t="array" ref="R2365">_xlfn.XLOOKUP(Q2365,INDEX(Flettilisti,,1),INDEX(Flettilisti,,2),,0)</f>
        <v>Vantar flokkun</v>
      </c>
      <c r="S2365" s="38" t="str">
        <f>IF(ISBLANK(N2365),"",IF(N2365&lt;Gögn!$J$2,Gögn!$K$2,IF(N2365&gt;Gögn!$J$4,Gögn!$K$4,Gögn!$K$3)))</f>
        <v/>
      </c>
      <c r="T2365" s="49" t="str" cm="1">
        <f t="array" aca="1" ref="T2365" ca="1">IF(ISBLANK(B2365),"",IF(R2365="Styrkhæft",_xlfn.XLOOKUP(S2365,Vegalengdir[Texti],INDIRECT("Vegalengdir["&amp;'Upplýsingar um umsækjanda'!$B$10&amp;"]"),0%,0)))</f>
        <v/>
      </c>
      <c r="U2365" s="72" t="str">
        <f t="shared" si="110"/>
        <v/>
      </c>
    </row>
    <row r="2366" spans="1:21" x14ac:dyDescent="0.25">
      <c r="A2366" s="53">
        <f t="shared" si="111"/>
        <v>2365</v>
      </c>
      <c r="B2366" s="55"/>
      <c r="C2366" s="56"/>
      <c r="D2366" s="55"/>
      <c r="E2366" s="55"/>
      <c r="F2366" s="55"/>
      <c r="G2366" s="55"/>
      <c r="H2366" s="57"/>
      <c r="I2366" s="55"/>
      <c r="J2366" s="55"/>
      <c r="K2366" s="55"/>
      <c r="L2366" s="55"/>
      <c r="M2366" s="55"/>
      <c r="N2366" s="57"/>
      <c r="O2366" s="57" t="str">
        <f t="shared" si="109"/>
        <v/>
      </c>
      <c r="Q2366" s="38" t="s">
        <v>450</v>
      </c>
      <c r="R2366" s="38" t="str" cm="1">
        <f t="array" ref="R2366">_xlfn.XLOOKUP(Q2366,INDEX(Flettilisti,,1),INDEX(Flettilisti,,2),,0)</f>
        <v>Vantar flokkun</v>
      </c>
      <c r="S2366" s="38" t="str">
        <f>IF(ISBLANK(N2366),"",IF(N2366&lt;Gögn!$J$2,Gögn!$K$2,IF(N2366&gt;Gögn!$J$4,Gögn!$K$4,Gögn!$K$3)))</f>
        <v/>
      </c>
      <c r="T2366" s="49" t="str" cm="1">
        <f t="array" aca="1" ref="T2366" ca="1">IF(ISBLANK(B2366),"",IF(R2366="Styrkhæft",_xlfn.XLOOKUP(S2366,Vegalengdir[Texti],INDIRECT("Vegalengdir["&amp;'Upplýsingar um umsækjanda'!$B$10&amp;"]"),0%,0)))</f>
        <v/>
      </c>
      <c r="U2366" s="72" t="str">
        <f t="shared" si="110"/>
        <v/>
      </c>
    </row>
    <row r="2367" spans="1:21" x14ac:dyDescent="0.25">
      <c r="A2367" s="53">
        <f t="shared" si="111"/>
        <v>2366</v>
      </c>
      <c r="B2367" s="55"/>
      <c r="C2367" s="56"/>
      <c r="D2367" s="55"/>
      <c r="E2367" s="55"/>
      <c r="F2367" s="55"/>
      <c r="G2367" s="55"/>
      <c r="H2367" s="57"/>
      <c r="I2367" s="55"/>
      <c r="J2367" s="55"/>
      <c r="K2367" s="55"/>
      <c r="L2367" s="55"/>
      <c r="M2367" s="55"/>
      <c r="N2367" s="57"/>
      <c r="O2367" s="57" t="str">
        <f t="shared" si="109"/>
        <v/>
      </c>
      <c r="Q2367" s="38" t="s">
        <v>450</v>
      </c>
      <c r="R2367" s="38" t="str" cm="1">
        <f t="array" ref="R2367">_xlfn.XLOOKUP(Q2367,INDEX(Flettilisti,,1),INDEX(Flettilisti,,2),,0)</f>
        <v>Vantar flokkun</v>
      </c>
      <c r="S2367" s="38" t="str">
        <f>IF(ISBLANK(N2367),"",IF(N2367&lt;Gögn!$J$2,Gögn!$K$2,IF(N2367&gt;Gögn!$J$4,Gögn!$K$4,Gögn!$K$3)))</f>
        <v/>
      </c>
      <c r="T2367" s="49" t="str" cm="1">
        <f t="array" aca="1" ref="T2367" ca="1">IF(ISBLANK(B2367),"",IF(R2367="Styrkhæft",_xlfn.XLOOKUP(S2367,Vegalengdir[Texti],INDIRECT("Vegalengdir["&amp;'Upplýsingar um umsækjanda'!$B$10&amp;"]"),0%,0)))</f>
        <v/>
      </c>
      <c r="U2367" s="72" t="str">
        <f t="shared" si="110"/>
        <v/>
      </c>
    </row>
    <row r="2368" spans="1:21" x14ac:dyDescent="0.25">
      <c r="A2368" s="53">
        <f t="shared" si="111"/>
        <v>2367</v>
      </c>
      <c r="B2368" s="55"/>
      <c r="C2368" s="56"/>
      <c r="D2368" s="55"/>
      <c r="E2368" s="55"/>
      <c r="F2368" s="55"/>
      <c r="G2368" s="55"/>
      <c r="H2368" s="57"/>
      <c r="I2368" s="55"/>
      <c r="J2368" s="55"/>
      <c r="K2368" s="55"/>
      <c r="L2368" s="55"/>
      <c r="M2368" s="55"/>
      <c r="N2368" s="57"/>
      <c r="O2368" s="57" t="str">
        <f t="shared" si="109"/>
        <v/>
      </c>
      <c r="Q2368" s="38" t="s">
        <v>450</v>
      </c>
      <c r="R2368" s="38" t="str" cm="1">
        <f t="array" ref="R2368">_xlfn.XLOOKUP(Q2368,INDEX(Flettilisti,,1),INDEX(Flettilisti,,2),,0)</f>
        <v>Vantar flokkun</v>
      </c>
      <c r="S2368" s="38" t="str">
        <f>IF(ISBLANK(N2368),"",IF(N2368&lt;Gögn!$J$2,Gögn!$K$2,IF(N2368&gt;Gögn!$J$4,Gögn!$K$4,Gögn!$K$3)))</f>
        <v/>
      </c>
      <c r="T2368" s="49" t="str" cm="1">
        <f t="array" aca="1" ref="T2368" ca="1">IF(ISBLANK(B2368),"",IF(R2368="Styrkhæft",_xlfn.XLOOKUP(S2368,Vegalengdir[Texti],INDIRECT("Vegalengdir["&amp;'Upplýsingar um umsækjanda'!$B$10&amp;"]"),0%,0)))</f>
        <v/>
      </c>
      <c r="U2368" s="72" t="str">
        <f t="shared" si="110"/>
        <v/>
      </c>
    </row>
    <row r="2369" spans="1:21" x14ac:dyDescent="0.25">
      <c r="A2369" s="53">
        <f t="shared" si="111"/>
        <v>2368</v>
      </c>
      <c r="B2369" s="55"/>
      <c r="C2369" s="56"/>
      <c r="D2369" s="55"/>
      <c r="E2369" s="55"/>
      <c r="F2369" s="55"/>
      <c r="G2369" s="55"/>
      <c r="H2369" s="57"/>
      <c r="I2369" s="55"/>
      <c r="J2369" s="55"/>
      <c r="K2369" s="55"/>
      <c r="L2369" s="55"/>
      <c r="M2369" s="55"/>
      <c r="N2369" s="57"/>
      <c r="O2369" s="57" t="str">
        <f t="shared" si="109"/>
        <v/>
      </c>
      <c r="Q2369" s="38" t="s">
        <v>450</v>
      </c>
      <c r="R2369" s="38" t="str" cm="1">
        <f t="array" ref="R2369">_xlfn.XLOOKUP(Q2369,INDEX(Flettilisti,,1),INDEX(Flettilisti,,2),,0)</f>
        <v>Vantar flokkun</v>
      </c>
      <c r="S2369" s="38" t="str">
        <f>IF(ISBLANK(N2369),"",IF(N2369&lt;Gögn!$J$2,Gögn!$K$2,IF(N2369&gt;Gögn!$J$4,Gögn!$K$4,Gögn!$K$3)))</f>
        <v/>
      </c>
      <c r="T2369" s="49" t="str" cm="1">
        <f t="array" aca="1" ref="T2369" ca="1">IF(ISBLANK(B2369),"",IF(R2369="Styrkhæft",_xlfn.XLOOKUP(S2369,Vegalengdir[Texti],INDIRECT("Vegalengdir["&amp;'Upplýsingar um umsækjanda'!$B$10&amp;"]"),0%,0)))</f>
        <v/>
      </c>
      <c r="U2369" s="72" t="str">
        <f t="shared" si="110"/>
        <v/>
      </c>
    </row>
    <row r="2370" spans="1:21" x14ac:dyDescent="0.25">
      <c r="A2370" s="53">
        <f t="shared" si="111"/>
        <v>2369</v>
      </c>
      <c r="B2370" s="55"/>
      <c r="C2370" s="56"/>
      <c r="D2370" s="55"/>
      <c r="E2370" s="55"/>
      <c r="F2370" s="55"/>
      <c r="G2370" s="55"/>
      <c r="H2370" s="57"/>
      <c r="I2370" s="55"/>
      <c r="J2370" s="55"/>
      <c r="K2370" s="55"/>
      <c r="L2370" s="55"/>
      <c r="M2370" s="55"/>
      <c r="N2370" s="57"/>
      <c r="O2370" s="57" t="str">
        <f t="shared" si="109"/>
        <v/>
      </c>
      <c r="Q2370" s="38" t="s">
        <v>450</v>
      </c>
      <c r="R2370" s="38" t="str" cm="1">
        <f t="array" ref="R2370">_xlfn.XLOOKUP(Q2370,INDEX(Flettilisti,,1),INDEX(Flettilisti,,2),,0)</f>
        <v>Vantar flokkun</v>
      </c>
      <c r="S2370" s="38" t="str">
        <f>IF(ISBLANK(N2370),"",IF(N2370&lt;Gögn!$J$2,Gögn!$K$2,IF(N2370&gt;Gögn!$J$4,Gögn!$K$4,Gögn!$K$3)))</f>
        <v/>
      </c>
      <c r="T2370" s="49" t="str" cm="1">
        <f t="array" aca="1" ref="T2370" ca="1">IF(ISBLANK(B2370),"",IF(R2370="Styrkhæft",_xlfn.XLOOKUP(S2370,Vegalengdir[Texti],INDIRECT("Vegalengdir["&amp;'Upplýsingar um umsækjanda'!$B$10&amp;"]"),0%,0)))</f>
        <v/>
      </c>
      <c r="U2370" s="72" t="str">
        <f t="shared" si="110"/>
        <v/>
      </c>
    </row>
    <row r="2371" spans="1:21" x14ac:dyDescent="0.25">
      <c r="A2371" s="53">
        <f t="shared" si="111"/>
        <v>2370</v>
      </c>
      <c r="B2371" s="55"/>
      <c r="C2371" s="56"/>
      <c r="D2371" s="55"/>
      <c r="E2371" s="55"/>
      <c r="F2371" s="55"/>
      <c r="G2371" s="55"/>
      <c r="H2371" s="57"/>
      <c r="I2371" s="55"/>
      <c r="J2371" s="55"/>
      <c r="K2371" s="55"/>
      <c r="L2371" s="55"/>
      <c r="M2371" s="55"/>
      <c r="N2371" s="57"/>
      <c r="O2371" s="57" t="str">
        <f t="shared" ref="O2371:O2434" si="112">IFERROR(IF(ISBLANK(B2371),"",H2371/N2371),0)</f>
        <v/>
      </c>
      <c r="Q2371" s="38" t="s">
        <v>450</v>
      </c>
      <c r="R2371" s="38" t="str" cm="1">
        <f t="array" ref="R2371">_xlfn.XLOOKUP(Q2371,INDEX(Flettilisti,,1),INDEX(Flettilisti,,2),,0)</f>
        <v>Vantar flokkun</v>
      </c>
      <c r="S2371" s="38" t="str">
        <f>IF(ISBLANK(N2371),"",IF(N2371&lt;Gögn!$J$2,Gögn!$K$2,IF(N2371&gt;Gögn!$J$4,Gögn!$K$4,Gögn!$K$3)))</f>
        <v/>
      </c>
      <c r="T2371" s="49" t="str" cm="1">
        <f t="array" aca="1" ref="T2371" ca="1">IF(ISBLANK(B2371),"",IF(R2371="Styrkhæft",_xlfn.XLOOKUP(S2371,Vegalengdir[Texti],INDIRECT("Vegalengdir["&amp;'Upplýsingar um umsækjanda'!$B$10&amp;"]"),0%,0)))</f>
        <v/>
      </c>
      <c r="U2371" s="72" t="str">
        <f t="shared" ref="U2371:U2434" si="113">IF(ISBLANK(B2371),"",T2371*H2371)</f>
        <v/>
      </c>
    </row>
    <row r="2372" spans="1:21" x14ac:dyDescent="0.25">
      <c r="A2372" s="53">
        <f t="shared" si="111"/>
        <v>2371</v>
      </c>
      <c r="B2372" s="55"/>
      <c r="C2372" s="56"/>
      <c r="D2372" s="55"/>
      <c r="E2372" s="55"/>
      <c r="F2372" s="55"/>
      <c r="G2372" s="55"/>
      <c r="H2372" s="57"/>
      <c r="I2372" s="55"/>
      <c r="J2372" s="55"/>
      <c r="K2372" s="55"/>
      <c r="L2372" s="55"/>
      <c r="M2372" s="55"/>
      <c r="N2372" s="57"/>
      <c r="O2372" s="57" t="str">
        <f t="shared" si="112"/>
        <v/>
      </c>
      <c r="Q2372" s="38" t="s">
        <v>450</v>
      </c>
      <c r="R2372" s="38" t="str" cm="1">
        <f t="array" ref="R2372">_xlfn.XLOOKUP(Q2372,INDEX(Flettilisti,,1),INDEX(Flettilisti,,2),,0)</f>
        <v>Vantar flokkun</v>
      </c>
      <c r="S2372" s="38" t="str">
        <f>IF(ISBLANK(N2372),"",IF(N2372&lt;Gögn!$J$2,Gögn!$K$2,IF(N2372&gt;Gögn!$J$4,Gögn!$K$4,Gögn!$K$3)))</f>
        <v/>
      </c>
      <c r="T2372" s="49" t="str" cm="1">
        <f t="array" aca="1" ref="T2372" ca="1">IF(ISBLANK(B2372),"",IF(R2372="Styrkhæft",_xlfn.XLOOKUP(S2372,Vegalengdir[Texti],INDIRECT("Vegalengdir["&amp;'Upplýsingar um umsækjanda'!$B$10&amp;"]"),0%,0)))</f>
        <v/>
      </c>
      <c r="U2372" s="72" t="str">
        <f t="shared" si="113"/>
        <v/>
      </c>
    </row>
    <row r="2373" spans="1:21" x14ac:dyDescent="0.25">
      <c r="A2373" s="53">
        <f t="shared" si="111"/>
        <v>2372</v>
      </c>
      <c r="B2373" s="55"/>
      <c r="C2373" s="56"/>
      <c r="D2373" s="55"/>
      <c r="E2373" s="55"/>
      <c r="F2373" s="55"/>
      <c r="G2373" s="55"/>
      <c r="H2373" s="57"/>
      <c r="I2373" s="55"/>
      <c r="J2373" s="55"/>
      <c r="K2373" s="55"/>
      <c r="L2373" s="55"/>
      <c r="M2373" s="55"/>
      <c r="N2373" s="57"/>
      <c r="O2373" s="57" t="str">
        <f t="shared" si="112"/>
        <v/>
      </c>
      <c r="Q2373" s="38" t="s">
        <v>450</v>
      </c>
      <c r="R2373" s="38" t="str" cm="1">
        <f t="array" ref="R2373">_xlfn.XLOOKUP(Q2373,INDEX(Flettilisti,,1),INDEX(Flettilisti,,2),,0)</f>
        <v>Vantar flokkun</v>
      </c>
      <c r="S2373" s="38" t="str">
        <f>IF(ISBLANK(N2373),"",IF(N2373&lt;Gögn!$J$2,Gögn!$K$2,IF(N2373&gt;Gögn!$J$4,Gögn!$K$4,Gögn!$K$3)))</f>
        <v/>
      </c>
      <c r="T2373" s="49" t="str" cm="1">
        <f t="array" aca="1" ref="T2373" ca="1">IF(ISBLANK(B2373),"",IF(R2373="Styrkhæft",_xlfn.XLOOKUP(S2373,Vegalengdir[Texti],INDIRECT("Vegalengdir["&amp;'Upplýsingar um umsækjanda'!$B$10&amp;"]"),0%,0)))</f>
        <v/>
      </c>
      <c r="U2373" s="72" t="str">
        <f t="shared" si="113"/>
        <v/>
      </c>
    </row>
    <row r="2374" spans="1:21" x14ac:dyDescent="0.25">
      <c r="A2374" s="53">
        <f t="shared" si="111"/>
        <v>2373</v>
      </c>
      <c r="B2374" s="55"/>
      <c r="C2374" s="56"/>
      <c r="D2374" s="55"/>
      <c r="E2374" s="55"/>
      <c r="F2374" s="55"/>
      <c r="G2374" s="55"/>
      <c r="H2374" s="57"/>
      <c r="I2374" s="55"/>
      <c r="J2374" s="55"/>
      <c r="K2374" s="55"/>
      <c r="L2374" s="55"/>
      <c r="M2374" s="55"/>
      <c r="N2374" s="57"/>
      <c r="O2374" s="57" t="str">
        <f t="shared" si="112"/>
        <v/>
      </c>
      <c r="Q2374" s="38" t="s">
        <v>450</v>
      </c>
      <c r="R2374" s="38" t="str" cm="1">
        <f t="array" ref="R2374">_xlfn.XLOOKUP(Q2374,INDEX(Flettilisti,,1),INDEX(Flettilisti,,2),,0)</f>
        <v>Vantar flokkun</v>
      </c>
      <c r="S2374" s="38" t="str">
        <f>IF(ISBLANK(N2374),"",IF(N2374&lt;Gögn!$J$2,Gögn!$K$2,IF(N2374&gt;Gögn!$J$4,Gögn!$K$4,Gögn!$K$3)))</f>
        <v/>
      </c>
      <c r="T2374" s="49" t="str" cm="1">
        <f t="array" aca="1" ref="T2374" ca="1">IF(ISBLANK(B2374),"",IF(R2374="Styrkhæft",_xlfn.XLOOKUP(S2374,Vegalengdir[Texti],INDIRECT("Vegalengdir["&amp;'Upplýsingar um umsækjanda'!$B$10&amp;"]"),0%,0)))</f>
        <v/>
      </c>
      <c r="U2374" s="72" t="str">
        <f t="shared" si="113"/>
        <v/>
      </c>
    </row>
    <row r="2375" spans="1:21" x14ac:dyDescent="0.25">
      <c r="A2375" s="53">
        <f t="shared" si="111"/>
        <v>2374</v>
      </c>
      <c r="B2375" s="55"/>
      <c r="C2375" s="56"/>
      <c r="D2375" s="55"/>
      <c r="E2375" s="55"/>
      <c r="F2375" s="55"/>
      <c r="G2375" s="55"/>
      <c r="H2375" s="57"/>
      <c r="I2375" s="55"/>
      <c r="J2375" s="55"/>
      <c r="K2375" s="55"/>
      <c r="L2375" s="55"/>
      <c r="M2375" s="55"/>
      <c r="N2375" s="57"/>
      <c r="O2375" s="57" t="str">
        <f t="shared" si="112"/>
        <v/>
      </c>
      <c r="Q2375" s="38" t="s">
        <v>450</v>
      </c>
      <c r="R2375" s="38" t="str" cm="1">
        <f t="array" ref="R2375">_xlfn.XLOOKUP(Q2375,INDEX(Flettilisti,,1),INDEX(Flettilisti,,2),,0)</f>
        <v>Vantar flokkun</v>
      </c>
      <c r="S2375" s="38" t="str">
        <f>IF(ISBLANK(N2375),"",IF(N2375&lt;Gögn!$J$2,Gögn!$K$2,IF(N2375&gt;Gögn!$J$4,Gögn!$K$4,Gögn!$K$3)))</f>
        <v/>
      </c>
      <c r="T2375" s="49" t="str" cm="1">
        <f t="array" aca="1" ref="T2375" ca="1">IF(ISBLANK(B2375),"",IF(R2375="Styrkhæft",_xlfn.XLOOKUP(S2375,Vegalengdir[Texti],INDIRECT("Vegalengdir["&amp;'Upplýsingar um umsækjanda'!$B$10&amp;"]"),0%,0)))</f>
        <v/>
      </c>
      <c r="U2375" s="72" t="str">
        <f t="shared" si="113"/>
        <v/>
      </c>
    </row>
    <row r="2376" spans="1:21" x14ac:dyDescent="0.25">
      <c r="A2376" s="53">
        <f t="shared" si="111"/>
        <v>2375</v>
      </c>
      <c r="B2376" s="55"/>
      <c r="C2376" s="56"/>
      <c r="D2376" s="55"/>
      <c r="E2376" s="55"/>
      <c r="F2376" s="55"/>
      <c r="G2376" s="55"/>
      <c r="H2376" s="57"/>
      <c r="I2376" s="55"/>
      <c r="J2376" s="55"/>
      <c r="K2376" s="55"/>
      <c r="L2376" s="55"/>
      <c r="M2376" s="55"/>
      <c r="N2376" s="57"/>
      <c r="O2376" s="57" t="str">
        <f t="shared" si="112"/>
        <v/>
      </c>
      <c r="Q2376" s="38" t="s">
        <v>450</v>
      </c>
      <c r="R2376" s="38" t="str" cm="1">
        <f t="array" ref="R2376">_xlfn.XLOOKUP(Q2376,INDEX(Flettilisti,,1),INDEX(Flettilisti,,2),,0)</f>
        <v>Vantar flokkun</v>
      </c>
      <c r="S2376" s="38" t="str">
        <f>IF(ISBLANK(N2376),"",IF(N2376&lt;Gögn!$J$2,Gögn!$K$2,IF(N2376&gt;Gögn!$J$4,Gögn!$K$4,Gögn!$K$3)))</f>
        <v/>
      </c>
      <c r="T2376" s="49" t="str" cm="1">
        <f t="array" aca="1" ref="T2376" ca="1">IF(ISBLANK(B2376),"",IF(R2376="Styrkhæft",_xlfn.XLOOKUP(S2376,Vegalengdir[Texti],INDIRECT("Vegalengdir["&amp;'Upplýsingar um umsækjanda'!$B$10&amp;"]"),0%,0)))</f>
        <v/>
      </c>
      <c r="U2376" s="72" t="str">
        <f t="shared" si="113"/>
        <v/>
      </c>
    </row>
    <row r="2377" spans="1:21" x14ac:dyDescent="0.25">
      <c r="A2377" s="53">
        <f t="shared" si="111"/>
        <v>2376</v>
      </c>
      <c r="B2377" s="55"/>
      <c r="C2377" s="56"/>
      <c r="D2377" s="55"/>
      <c r="E2377" s="55"/>
      <c r="F2377" s="55"/>
      <c r="G2377" s="55"/>
      <c r="H2377" s="57"/>
      <c r="I2377" s="55"/>
      <c r="J2377" s="55"/>
      <c r="K2377" s="55"/>
      <c r="L2377" s="55"/>
      <c r="M2377" s="55"/>
      <c r="N2377" s="57"/>
      <c r="O2377" s="57" t="str">
        <f t="shared" si="112"/>
        <v/>
      </c>
      <c r="Q2377" s="38" t="s">
        <v>450</v>
      </c>
      <c r="R2377" s="38" t="str" cm="1">
        <f t="array" ref="R2377">_xlfn.XLOOKUP(Q2377,INDEX(Flettilisti,,1),INDEX(Flettilisti,,2),,0)</f>
        <v>Vantar flokkun</v>
      </c>
      <c r="S2377" s="38" t="str">
        <f>IF(ISBLANK(N2377),"",IF(N2377&lt;Gögn!$J$2,Gögn!$K$2,IF(N2377&gt;Gögn!$J$4,Gögn!$K$4,Gögn!$K$3)))</f>
        <v/>
      </c>
      <c r="T2377" s="49" t="str" cm="1">
        <f t="array" aca="1" ref="T2377" ca="1">IF(ISBLANK(B2377),"",IF(R2377="Styrkhæft",_xlfn.XLOOKUP(S2377,Vegalengdir[Texti],INDIRECT("Vegalengdir["&amp;'Upplýsingar um umsækjanda'!$B$10&amp;"]"),0%,0)))</f>
        <v/>
      </c>
      <c r="U2377" s="72" t="str">
        <f t="shared" si="113"/>
        <v/>
      </c>
    </row>
    <row r="2378" spans="1:21" x14ac:dyDescent="0.25">
      <c r="A2378" s="53">
        <f t="shared" si="111"/>
        <v>2377</v>
      </c>
      <c r="B2378" s="55"/>
      <c r="C2378" s="56"/>
      <c r="D2378" s="55"/>
      <c r="E2378" s="55"/>
      <c r="F2378" s="55"/>
      <c r="G2378" s="55"/>
      <c r="H2378" s="57"/>
      <c r="I2378" s="55"/>
      <c r="J2378" s="55"/>
      <c r="K2378" s="55"/>
      <c r="L2378" s="55"/>
      <c r="M2378" s="55"/>
      <c r="N2378" s="57"/>
      <c r="O2378" s="57" t="str">
        <f t="shared" si="112"/>
        <v/>
      </c>
      <c r="Q2378" s="38" t="s">
        <v>450</v>
      </c>
      <c r="R2378" s="38" t="str" cm="1">
        <f t="array" ref="R2378">_xlfn.XLOOKUP(Q2378,INDEX(Flettilisti,,1),INDEX(Flettilisti,,2),,0)</f>
        <v>Vantar flokkun</v>
      </c>
      <c r="S2378" s="38" t="str">
        <f>IF(ISBLANK(N2378),"",IF(N2378&lt;Gögn!$J$2,Gögn!$K$2,IF(N2378&gt;Gögn!$J$4,Gögn!$K$4,Gögn!$K$3)))</f>
        <v/>
      </c>
      <c r="T2378" s="49" t="str" cm="1">
        <f t="array" aca="1" ref="T2378" ca="1">IF(ISBLANK(B2378),"",IF(R2378="Styrkhæft",_xlfn.XLOOKUP(S2378,Vegalengdir[Texti],INDIRECT("Vegalengdir["&amp;'Upplýsingar um umsækjanda'!$B$10&amp;"]"),0%,0)))</f>
        <v/>
      </c>
      <c r="U2378" s="72" t="str">
        <f t="shared" si="113"/>
        <v/>
      </c>
    </row>
    <row r="2379" spans="1:21" x14ac:dyDescent="0.25">
      <c r="A2379" s="53">
        <f t="shared" si="111"/>
        <v>2378</v>
      </c>
      <c r="B2379" s="55"/>
      <c r="C2379" s="56"/>
      <c r="D2379" s="55"/>
      <c r="E2379" s="55"/>
      <c r="F2379" s="55"/>
      <c r="G2379" s="55"/>
      <c r="H2379" s="57"/>
      <c r="I2379" s="55"/>
      <c r="J2379" s="55"/>
      <c r="K2379" s="55"/>
      <c r="L2379" s="55"/>
      <c r="M2379" s="55"/>
      <c r="N2379" s="57"/>
      <c r="O2379" s="57" t="str">
        <f t="shared" si="112"/>
        <v/>
      </c>
      <c r="Q2379" s="38" t="s">
        <v>450</v>
      </c>
      <c r="R2379" s="38" t="str" cm="1">
        <f t="array" ref="R2379">_xlfn.XLOOKUP(Q2379,INDEX(Flettilisti,,1),INDEX(Flettilisti,,2),,0)</f>
        <v>Vantar flokkun</v>
      </c>
      <c r="S2379" s="38" t="str">
        <f>IF(ISBLANK(N2379),"",IF(N2379&lt;Gögn!$J$2,Gögn!$K$2,IF(N2379&gt;Gögn!$J$4,Gögn!$K$4,Gögn!$K$3)))</f>
        <v/>
      </c>
      <c r="T2379" s="49" t="str" cm="1">
        <f t="array" aca="1" ref="T2379" ca="1">IF(ISBLANK(B2379),"",IF(R2379="Styrkhæft",_xlfn.XLOOKUP(S2379,Vegalengdir[Texti],INDIRECT("Vegalengdir["&amp;'Upplýsingar um umsækjanda'!$B$10&amp;"]"),0%,0)))</f>
        <v/>
      </c>
      <c r="U2379" s="72" t="str">
        <f t="shared" si="113"/>
        <v/>
      </c>
    </row>
    <row r="2380" spans="1:21" x14ac:dyDescent="0.25">
      <c r="A2380" s="53">
        <f t="shared" si="111"/>
        <v>2379</v>
      </c>
      <c r="B2380" s="55"/>
      <c r="C2380" s="56"/>
      <c r="D2380" s="55"/>
      <c r="E2380" s="55"/>
      <c r="F2380" s="55"/>
      <c r="G2380" s="55"/>
      <c r="H2380" s="57"/>
      <c r="I2380" s="55"/>
      <c r="J2380" s="55"/>
      <c r="K2380" s="55"/>
      <c r="L2380" s="55"/>
      <c r="M2380" s="55"/>
      <c r="N2380" s="57"/>
      <c r="O2380" s="57" t="str">
        <f t="shared" si="112"/>
        <v/>
      </c>
      <c r="Q2380" s="38" t="s">
        <v>450</v>
      </c>
      <c r="R2380" s="38" t="str" cm="1">
        <f t="array" ref="R2380">_xlfn.XLOOKUP(Q2380,INDEX(Flettilisti,,1),INDEX(Flettilisti,,2),,0)</f>
        <v>Vantar flokkun</v>
      </c>
      <c r="S2380" s="38" t="str">
        <f>IF(ISBLANK(N2380),"",IF(N2380&lt;Gögn!$J$2,Gögn!$K$2,IF(N2380&gt;Gögn!$J$4,Gögn!$K$4,Gögn!$K$3)))</f>
        <v/>
      </c>
      <c r="T2380" s="49" t="str" cm="1">
        <f t="array" aca="1" ref="T2380" ca="1">IF(ISBLANK(B2380),"",IF(R2380="Styrkhæft",_xlfn.XLOOKUP(S2380,Vegalengdir[Texti],INDIRECT("Vegalengdir["&amp;'Upplýsingar um umsækjanda'!$B$10&amp;"]"),0%,0)))</f>
        <v/>
      </c>
      <c r="U2380" s="72" t="str">
        <f t="shared" si="113"/>
        <v/>
      </c>
    </row>
    <row r="2381" spans="1:21" x14ac:dyDescent="0.25">
      <c r="A2381" s="53">
        <f t="shared" si="111"/>
        <v>2380</v>
      </c>
      <c r="B2381" s="55"/>
      <c r="C2381" s="56"/>
      <c r="D2381" s="55"/>
      <c r="E2381" s="55"/>
      <c r="F2381" s="55"/>
      <c r="G2381" s="55"/>
      <c r="H2381" s="57"/>
      <c r="I2381" s="55"/>
      <c r="J2381" s="55"/>
      <c r="K2381" s="55"/>
      <c r="L2381" s="55"/>
      <c r="M2381" s="55"/>
      <c r="N2381" s="57"/>
      <c r="O2381" s="57" t="str">
        <f t="shared" si="112"/>
        <v/>
      </c>
      <c r="Q2381" s="38" t="s">
        <v>450</v>
      </c>
      <c r="R2381" s="38" t="str" cm="1">
        <f t="array" ref="R2381">_xlfn.XLOOKUP(Q2381,INDEX(Flettilisti,,1),INDEX(Flettilisti,,2),,0)</f>
        <v>Vantar flokkun</v>
      </c>
      <c r="S2381" s="38" t="str">
        <f>IF(ISBLANK(N2381),"",IF(N2381&lt;Gögn!$J$2,Gögn!$K$2,IF(N2381&gt;Gögn!$J$4,Gögn!$K$4,Gögn!$K$3)))</f>
        <v/>
      </c>
      <c r="T2381" s="49" t="str" cm="1">
        <f t="array" aca="1" ref="T2381" ca="1">IF(ISBLANK(B2381),"",IF(R2381="Styrkhæft",_xlfn.XLOOKUP(S2381,Vegalengdir[Texti],INDIRECT("Vegalengdir["&amp;'Upplýsingar um umsækjanda'!$B$10&amp;"]"),0%,0)))</f>
        <v/>
      </c>
      <c r="U2381" s="72" t="str">
        <f t="shared" si="113"/>
        <v/>
      </c>
    </row>
    <row r="2382" spans="1:21" x14ac:dyDescent="0.25">
      <c r="A2382" s="53">
        <f t="shared" si="111"/>
        <v>2381</v>
      </c>
      <c r="B2382" s="55"/>
      <c r="C2382" s="56"/>
      <c r="D2382" s="55"/>
      <c r="E2382" s="55"/>
      <c r="F2382" s="55"/>
      <c r="G2382" s="55"/>
      <c r="H2382" s="57"/>
      <c r="I2382" s="55"/>
      <c r="J2382" s="55"/>
      <c r="K2382" s="55"/>
      <c r="L2382" s="55"/>
      <c r="M2382" s="55"/>
      <c r="N2382" s="57"/>
      <c r="O2382" s="57" t="str">
        <f t="shared" si="112"/>
        <v/>
      </c>
      <c r="Q2382" s="38" t="s">
        <v>450</v>
      </c>
      <c r="R2382" s="38" t="str" cm="1">
        <f t="array" ref="R2382">_xlfn.XLOOKUP(Q2382,INDEX(Flettilisti,,1),INDEX(Flettilisti,,2),,0)</f>
        <v>Vantar flokkun</v>
      </c>
      <c r="S2382" s="38" t="str">
        <f>IF(ISBLANK(N2382),"",IF(N2382&lt;Gögn!$J$2,Gögn!$K$2,IF(N2382&gt;Gögn!$J$4,Gögn!$K$4,Gögn!$K$3)))</f>
        <v/>
      </c>
      <c r="T2382" s="49" t="str" cm="1">
        <f t="array" aca="1" ref="T2382" ca="1">IF(ISBLANK(B2382),"",IF(R2382="Styrkhæft",_xlfn.XLOOKUP(S2382,Vegalengdir[Texti],INDIRECT("Vegalengdir["&amp;'Upplýsingar um umsækjanda'!$B$10&amp;"]"),0%,0)))</f>
        <v/>
      </c>
      <c r="U2382" s="72" t="str">
        <f t="shared" si="113"/>
        <v/>
      </c>
    </row>
    <row r="2383" spans="1:21" x14ac:dyDescent="0.25">
      <c r="A2383" s="53">
        <f t="shared" si="111"/>
        <v>2382</v>
      </c>
      <c r="B2383" s="55"/>
      <c r="C2383" s="56"/>
      <c r="D2383" s="55"/>
      <c r="E2383" s="55"/>
      <c r="F2383" s="55"/>
      <c r="G2383" s="55"/>
      <c r="H2383" s="57"/>
      <c r="I2383" s="55"/>
      <c r="J2383" s="55"/>
      <c r="K2383" s="55"/>
      <c r="L2383" s="55"/>
      <c r="M2383" s="55"/>
      <c r="N2383" s="57"/>
      <c r="O2383" s="57" t="str">
        <f t="shared" si="112"/>
        <v/>
      </c>
      <c r="Q2383" s="38" t="s">
        <v>450</v>
      </c>
      <c r="R2383" s="38" t="str" cm="1">
        <f t="array" ref="R2383">_xlfn.XLOOKUP(Q2383,INDEX(Flettilisti,,1),INDEX(Flettilisti,,2),,0)</f>
        <v>Vantar flokkun</v>
      </c>
      <c r="S2383" s="38" t="str">
        <f>IF(ISBLANK(N2383),"",IF(N2383&lt;Gögn!$J$2,Gögn!$K$2,IF(N2383&gt;Gögn!$J$4,Gögn!$K$4,Gögn!$K$3)))</f>
        <v/>
      </c>
      <c r="T2383" s="49" t="str" cm="1">
        <f t="array" aca="1" ref="T2383" ca="1">IF(ISBLANK(B2383),"",IF(R2383="Styrkhæft",_xlfn.XLOOKUP(S2383,Vegalengdir[Texti],INDIRECT("Vegalengdir["&amp;'Upplýsingar um umsækjanda'!$B$10&amp;"]"),0%,0)))</f>
        <v/>
      </c>
      <c r="U2383" s="72" t="str">
        <f t="shared" si="113"/>
        <v/>
      </c>
    </row>
    <row r="2384" spans="1:21" x14ac:dyDescent="0.25">
      <c r="A2384" s="53">
        <f t="shared" si="111"/>
        <v>2383</v>
      </c>
      <c r="B2384" s="55"/>
      <c r="C2384" s="56"/>
      <c r="D2384" s="55"/>
      <c r="E2384" s="55"/>
      <c r="F2384" s="55"/>
      <c r="G2384" s="55"/>
      <c r="H2384" s="57"/>
      <c r="I2384" s="55"/>
      <c r="J2384" s="55"/>
      <c r="K2384" s="55"/>
      <c r="L2384" s="55"/>
      <c r="M2384" s="55"/>
      <c r="N2384" s="57"/>
      <c r="O2384" s="57" t="str">
        <f t="shared" si="112"/>
        <v/>
      </c>
      <c r="Q2384" s="38" t="s">
        <v>450</v>
      </c>
      <c r="R2384" s="38" t="str" cm="1">
        <f t="array" ref="R2384">_xlfn.XLOOKUP(Q2384,INDEX(Flettilisti,,1),INDEX(Flettilisti,,2),,0)</f>
        <v>Vantar flokkun</v>
      </c>
      <c r="S2384" s="38" t="str">
        <f>IF(ISBLANK(N2384),"",IF(N2384&lt;Gögn!$J$2,Gögn!$K$2,IF(N2384&gt;Gögn!$J$4,Gögn!$K$4,Gögn!$K$3)))</f>
        <v/>
      </c>
      <c r="T2384" s="49" t="str" cm="1">
        <f t="array" aca="1" ref="T2384" ca="1">IF(ISBLANK(B2384),"",IF(R2384="Styrkhæft",_xlfn.XLOOKUP(S2384,Vegalengdir[Texti],INDIRECT("Vegalengdir["&amp;'Upplýsingar um umsækjanda'!$B$10&amp;"]"),0%,0)))</f>
        <v/>
      </c>
      <c r="U2384" s="72" t="str">
        <f t="shared" si="113"/>
        <v/>
      </c>
    </row>
    <row r="2385" spans="1:21" x14ac:dyDescent="0.25">
      <c r="A2385" s="53">
        <f t="shared" si="111"/>
        <v>2384</v>
      </c>
      <c r="B2385" s="55"/>
      <c r="C2385" s="56"/>
      <c r="D2385" s="55"/>
      <c r="E2385" s="55"/>
      <c r="F2385" s="55"/>
      <c r="G2385" s="55"/>
      <c r="H2385" s="57"/>
      <c r="I2385" s="55"/>
      <c r="J2385" s="55"/>
      <c r="K2385" s="55"/>
      <c r="L2385" s="55"/>
      <c r="M2385" s="55"/>
      <c r="N2385" s="57"/>
      <c r="O2385" s="57" t="str">
        <f t="shared" si="112"/>
        <v/>
      </c>
      <c r="Q2385" s="38" t="s">
        <v>450</v>
      </c>
      <c r="R2385" s="38" t="str" cm="1">
        <f t="array" ref="R2385">_xlfn.XLOOKUP(Q2385,INDEX(Flettilisti,,1),INDEX(Flettilisti,,2),,0)</f>
        <v>Vantar flokkun</v>
      </c>
      <c r="S2385" s="38" t="str">
        <f>IF(ISBLANK(N2385),"",IF(N2385&lt;Gögn!$J$2,Gögn!$K$2,IF(N2385&gt;Gögn!$J$4,Gögn!$K$4,Gögn!$K$3)))</f>
        <v/>
      </c>
      <c r="T2385" s="49" t="str" cm="1">
        <f t="array" aca="1" ref="T2385" ca="1">IF(ISBLANK(B2385),"",IF(R2385="Styrkhæft",_xlfn.XLOOKUP(S2385,Vegalengdir[Texti],INDIRECT("Vegalengdir["&amp;'Upplýsingar um umsækjanda'!$B$10&amp;"]"),0%,0)))</f>
        <v/>
      </c>
      <c r="U2385" s="72" t="str">
        <f t="shared" si="113"/>
        <v/>
      </c>
    </row>
    <row r="2386" spans="1:21" x14ac:dyDescent="0.25">
      <c r="A2386" s="53">
        <f t="shared" si="111"/>
        <v>2385</v>
      </c>
      <c r="B2386" s="55"/>
      <c r="C2386" s="56"/>
      <c r="D2386" s="55"/>
      <c r="E2386" s="55"/>
      <c r="F2386" s="55"/>
      <c r="G2386" s="55"/>
      <c r="H2386" s="57"/>
      <c r="I2386" s="55"/>
      <c r="J2386" s="55"/>
      <c r="K2386" s="55"/>
      <c r="L2386" s="55"/>
      <c r="M2386" s="55"/>
      <c r="N2386" s="57"/>
      <c r="O2386" s="57" t="str">
        <f t="shared" si="112"/>
        <v/>
      </c>
      <c r="Q2386" s="38" t="s">
        <v>450</v>
      </c>
      <c r="R2386" s="38" t="str" cm="1">
        <f t="array" ref="R2386">_xlfn.XLOOKUP(Q2386,INDEX(Flettilisti,,1),INDEX(Flettilisti,,2),,0)</f>
        <v>Vantar flokkun</v>
      </c>
      <c r="S2386" s="38" t="str">
        <f>IF(ISBLANK(N2386),"",IF(N2386&lt;Gögn!$J$2,Gögn!$K$2,IF(N2386&gt;Gögn!$J$4,Gögn!$K$4,Gögn!$K$3)))</f>
        <v/>
      </c>
      <c r="T2386" s="49" t="str" cm="1">
        <f t="array" aca="1" ref="T2386" ca="1">IF(ISBLANK(B2386),"",IF(R2386="Styrkhæft",_xlfn.XLOOKUP(S2386,Vegalengdir[Texti],INDIRECT("Vegalengdir["&amp;'Upplýsingar um umsækjanda'!$B$10&amp;"]"),0%,0)))</f>
        <v/>
      </c>
      <c r="U2386" s="72" t="str">
        <f t="shared" si="113"/>
        <v/>
      </c>
    </row>
    <row r="2387" spans="1:21" x14ac:dyDescent="0.25">
      <c r="A2387" s="53">
        <f t="shared" si="111"/>
        <v>2386</v>
      </c>
      <c r="B2387" s="55"/>
      <c r="C2387" s="56"/>
      <c r="D2387" s="55"/>
      <c r="E2387" s="55"/>
      <c r="F2387" s="55"/>
      <c r="G2387" s="55"/>
      <c r="H2387" s="57"/>
      <c r="I2387" s="55"/>
      <c r="J2387" s="55"/>
      <c r="K2387" s="55"/>
      <c r="L2387" s="55"/>
      <c r="M2387" s="55"/>
      <c r="N2387" s="57"/>
      <c r="O2387" s="57" t="str">
        <f t="shared" si="112"/>
        <v/>
      </c>
      <c r="Q2387" s="38" t="s">
        <v>450</v>
      </c>
      <c r="R2387" s="38" t="str" cm="1">
        <f t="array" ref="R2387">_xlfn.XLOOKUP(Q2387,INDEX(Flettilisti,,1),INDEX(Flettilisti,,2),,0)</f>
        <v>Vantar flokkun</v>
      </c>
      <c r="S2387" s="38" t="str">
        <f>IF(ISBLANK(N2387),"",IF(N2387&lt;Gögn!$J$2,Gögn!$K$2,IF(N2387&gt;Gögn!$J$4,Gögn!$K$4,Gögn!$K$3)))</f>
        <v/>
      </c>
      <c r="T2387" s="49" t="str" cm="1">
        <f t="array" aca="1" ref="T2387" ca="1">IF(ISBLANK(B2387),"",IF(R2387="Styrkhæft",_xlfn.XLOOKUP(S2387,Vegalengdir[Texti],INDIRECT("Vegalengdir["&amp;'Upplýsingar um umsækjanda'!$B$10&amp;"]"),0%,0)))</f>
        <v/>
      </c>
      <c r="U2387" s="72" t="str">
        <f t="shared" si="113"/>
        <v/>
      </c>
    </row>
    <row r="2388" spans="1:21" x14ac:dyDescent="0.25">
      <c r="A2388" s="53">
        <f t="shared" si="111"/>
        <v>2387</v>
      </c>
      <c r="B2388" s="55"/>
      <c r="C2388" s="56"/>
      <c r="D2388" s="55"/>
      <c r="E2388" s="55"/>
      <c r="F2388" s="55"/>
      <c r="G2388" s="55"/>
      <c r="H2388" s="57"/>
      <c r="I2388" s="55"/>
      <c r="J2388" s="55"/>
      <c r="K2388" s="55"/>
      <c r="L2388" s="55"/>
      <c r="M2388" s="55"/>
      <c r="N2388" s="57"/>
      <c r="O2388" s="57" t="str">
        <f t="shared" si="112"/>
        <v/>
      </c>
      <c r="Q2388" s="38" t="s">
        <v>450</v>
      </c>
      <c r="R2388" s="38" t="str" cm="1">
        <f t="array" ref="R2388">_xlfn.XLOOKUP(Q2388,INDEX(Flettilisti,,1),INDEX(Flettilisti,,2),,0)</f>
        <v>Vantar flokkun</v>
      </c>
      <c r="S2388" s="38" t="str">
        <f>IF(ISBLANK(N2388),"",IF(N2388&lt;Gögn!$J$2,Gögn!$K$2,IF(N2388&gt;Gögn!$J$4,Gögn!$K$4,Gögn!$K$3)))</f>
        <v/>
      </c>
      <c r="T2388" s="49" t="str" cm="1">
        <f t="array" aca="1" ref="T2388" ca="1">IF(ISBLANK(B2388),"",IF(R2388="Styrkhæft",_xlfn.XLOOKUP(S2388,Vegalengdir[Texti],INDIRECT("Vegalengdir["&amp;'Upplýsingar um umsækjanda'!$B$10&amp;"]"),0%,0)))</f>
        <v/>
      </c>
      <c r="U2388" s="72" t="str">
        <f t="shared" si="113"/>
        <v/>
      </c>
    </row>
    <row r="2389" spans="1:21" x14ac:dyDescent="0.25">
      <c r="A2389" s="53">
        <f t="shared" si="111"/>
        <v>2388</v>
      </c>
      <c r="B2389" s="55"/>
      <c r="C2389" s="56"/>
      <c r="D2389" s="55"/>
      <c r="E2389" s="55"/>
      <c r="F2389" s="55"/>
      <c r="G2389" s="55"/>
      <c r="H2389" s="57"/>
      <c r="I2389" s="55"/>
      <c r="J2389" s="55"/>
      <c r="K2389" s="55"/>
      <c r="L2389" s="55"/>
      <c r="M2389" s="55"/>
      <c r="N2389" s="57"/>
      <c r="O2389" s="57" t="str">
        <f t="shared" si="112"/>
        <v/>
      </c>
      <c r="Q2389" s="38" t="s">
        <v>450</v>
      </c>
      <c r="R2389" s="38" t="str" cm="1">
        <f t="array" ref="R2389">_xlfn.XLOOKUP(Q2389,INDEX(Flettilisti,,1),INDEX(Flettilisti,,2),,0)</f>
        <v>Vantar flokkun</v>
      </c>
      <c r="S2389" s="38" t="str">
        <f>IF(ISBLANK(N2389),"",IF(N2389&lt;Gögn!$J$2,Gögn!$K$2,IF(N2389&gt;Gögn!$J$4,Gögn!$K$4,Gögn!$K$3)))</f>
        <v/>
      </c>
      <c r="T2389" s="49" t="str" cm="1">
        <f t="array" aca="1" ref="T2389" ca="1">IF(ISBLANK(B2389),"",IF(R2389="Styrkhæft",_xlfn.XLOOKUP(S2389,Vegalengdir[Texti],INDIRECT("Vegalengdir["&amp;'Upplýsingar um umsækjanda'!$B$10&amp;"]"),0%,0)))</f>
        <v/>
      </c>
      <c r="U2389" s="72" t="str">
        <f t="shared" si="113"/>
        <v/>
      </c>
    </row>
    <row r="2390" spans="1:21" x14ac:dyDescent="0.25">
      <c r="A2390" s="53">
        <f t="shared" si="111"/>
        <v>2389</v>
      </c>
      <c r="B2390" s="55"/>
      <c r="C2390" s="56"/>
      <c r="D2390" s="55"/>
      <c r="E2390" s="55"/>
      <c r="F2390" s="55"/>
      <c r="G2390" s="55"/>
      <c r="H2390" s="57"/>
      <c r="I2390" s="55"/>
      <c r="J2390" s="55"/>
      <c r="K2390" s="55"/>
      <c r="L2390" s="55"/>
      <c r="M2390" s="55"/>
      <c r="N2390" s="57"/>
      <c r="O2390" s="57" t="str">
        <f t="shared" si="112"/>
        <v/>
      </c>
      <c r="Q2390" s="38" t="s">
        <v>450</v>
      </c>
      <c r="R2390" s="38" t="str" cm="1">
        <f t="array" ref="R2390">_xlfn.XLOOKUP(Q2390,INDEX(Flettilisti,,1),INDEX(Flettilisti,,2),,0)</f>
        <v>Vantar flokkun</v>
      </c>
      <c r="S2390" s="38" t="str">
        <f>IF(ISBLANK(N2390),"",IF(N2390&lt;Gögn!$J$2,Gögn!$K$2,IF(N2390&gt;Gögn!$J$4,Gögn!$K$4,Gögn!$K$3)))</f>
        <v/>
      </c>
      <c r="T2390" s="49" t="str" cm="1">
        <f t="array" aca="1" ref="T2390" ca="1">IF(ISBLANK(B2390),"",IF(R2390="Styrkhæft",_xlfn.XLOOKUP(S2390,Vegalengdir[Texti],INDIRECT("Vegalengdir["&amp;'Upplýsingar um umsækjanda'!$B$10&amp;"]"),0%,0)))</f>
        <v/>
      </c>
      <c r="U2390" s="72" t="str">
        <f t="shared" si="113"/>
        <v/>
      </c>
    </row>
    <row r="2391" spans="1:21" x14ac:dyDescent="0.25">
      <c r="A2391" s="53">
        <f t="shared" si="111"/>
        <v>2390</v>
      </c>
      <c r="B2391" s="55"/>
      <c r="C2391" s="56"/>
      <c r="D2391" s="55"/>
      <c r="E2391" s="55"/>
      <c r="F2391" s="55"/>
      <c r="G2391" s="55"/>
      <c r="H2391" s="57"/>
      <c r="I2391" s="55"/>
      <c r="J2391" s="55"/>
      <c r="K2391" s="55"/>
      <c r="L2391" s="55"/>
      <c r="M2391" s="55"/>
      <c r="N2391" s="57"/>
      <c r="O2391" s="57" t="str">
        <f t="shared" si="112"/>
        <v/>
      </c>
      <c r="Q2391" s="38" t="s">
        <v>450</v>
      </c>
      <c r="R2391" s="38" t="str" cm="1">
        <f t="array" ref="R2391">_xlfn.XLOOKUP(Q2391,INDEX(Flettilisti,,1),INDEX(Flettilisti,,2),,0)</f>
        <v>Vantar flokkun</v>
      </c>
      <c r="S2391" s="38" t="str">
        <f>IF(ISBLANK(N2391),"",IF(N2391&lt;Gögn!$J$2,Gögn!$K$2,IF(N2391&gt;Gögn!$J$4,Gögn!$K$4,Gögn!$K$3)))</f>
        <v/>
      </c>
      <c r="T2391" s="49" t="str" cm="1">
        <f t="array" aca="1" ref="T2391" ca="1">IF(ISBLANK(B2391),"",IF(R2391="Styrkhæft",_xlfn.XLOOKUP(S2391,Vegalengdir[Texti],INDIRECT("Vegalengdir["&amp;'Upplýsingar um umsækjanda'!$B$10&amp;"]"),0%,0)))</f>
        <v/>
      </c>
      <c r="U2391" s="72" t="str">
        <f t="shared" si="113"/>
        <v/>
      </c>
    </row>
    <row r="2392" spans="1:21" x14ac:dyDescent="0.25">
      <c r="A2392" s="53">
        <f t="shared" si="111"/>
        <v>2391</v>
      </c>
      <c r="B2392" s="55"/>
      <c r="C2392" s="56"/>
      <c r="D2392" s="55"/>
      <c r="E2392" s="55"/>
      <c r="F2392" s="55"/>
      <c r="G2392" s="55"/>
      <c r="H2392" s="57"/>
      <c r="I2392" s="55"/>
      <c r="J2392" s="55"/>
      <c r="K2392" s="55"/>
      <c r="L2392" s="55"/>
      <c r="M2392" s="55"/>
      <c r="N2392" s="57"/>
      <c r="O2392" s="57" t="str">
        <f t="shared" si="112"/>
        <v/>
      </c>
      <c r="Q2392" s="38" t="s">
        <v>450</v>
      </c>
      <c r="R2392" s="38" t="str" cm="1">
        <f t="array" ref="R2392">_xlfn.XLOOKUP(Q2392,INDEX(Flettilisti,,1),INDEX(Flettilisti,,2),,0)</f>
        <v>Vantar flokkun</v>
      </c>
      <c r="S2392" s="38" t="str">
        <f>IF(ISBLANK(N2392),"",IF(N2392&lt;Gögn!$J$2,Gögn!$K$2,IF(N2392&gt;Gögn!$J$4,Gögn!$K$4,Gögn!$K$3)))</f>
        <v/>
      </c>
      <c r="T2392" s="49" t="str" cm="1">
        <f t="array" aca="1" ref="T2392" ca="1">IF(ISBLANK(B2392),"",IF(R2392="Styrkhæft",_xlfn.XLOOKUP(S2392,Vegalengdir[Texti],INDIRECT("Vegalengdir["&amp;'Upplýsingar um umsækjanda'!$B$10&amp;"]"),0%,0)))</f>
        <v/>
      </c>
      <c r="U2392" s="72" t="str">
        <f t="shared" si="113"/>
        <v/>
      </c>
    </row>
    <row r="2393" spans="1:21" x14ac:dyDescent="0.25">
      <c r="A2393" s="53">
        <f t="shared" si="111"/>
        <v>2392</v>
      </c>
      <c r="B2393" s="55"/>
      <c r="C2393" s="56"/>
      <c r="D2393" s="55"/>
      <c r="E2393" s="55"/>
      <c r="F2393" s="55"/>
      <c r="G2393" s="55"/>
      <c r="H2393" s="57"/>
      <c r="I2393" s="55"/>
      <c r="J2393" s="55"/>
      <c r="K2393" s="55"/>
      <c r="L2393" s="55"/>
      <c r="M2393" s="55"/>
      <c r="N2393" s="57"/>
      <c r="O2393" s="57" t="str">
        <f t="shared" si="112"/>
        <v/>
      </c>
      <c r="Q2393" s="38" t="s">
        <v>450</v>
      </c>
      <c r="R2393" s="38" t="str" cm="1">
        <f t="array" ref="R2393">_xlfn.XLOOKUP(Q2393,INDEX(Flettilisti,,1),INDEX(Flettilisti,,2),,0)</f>
        <v>Vantar flokkun</v>
      </c>
      <c r="S2393" s="38" t="str">
        <f>IF(ISBLANK(N2393),"",IF(N2393&lt;Gögn!$J$2,Gögn!$K$2,IF(N2393&gt;Gögn!$J$4,Gögn!$K$4,Gögn!$K$3)))</f>
        <v/>
      </c>
      <c r="T2393" s="49" t="str" cm="1">
        <f t="array" aca="1" ref="T2393" ca="1">IF(ISBLANK(B2393),"",IF(R2393="Styrkhæft",_xlfn.XLOOKUP(S2393,Vegalengdir[Texti],INDIRECT("Vegalengdir["&amp;'Upplýsingar um umsækjanda'!$B$10&amp;"]"),0%,0)))</f>
        <v/>
      </c>
      <c r="U2393" s="72" t="str">
        <f t="shared" si="113"/>
        <v/>
      </c>
    </row>
    <row r="2394" spans="1:21" x14ac:dyDescent="0.25">
      <c r="A2394" s="53">
        <f t="shared" si="111"/>
        <v>2393</v>
      </c>
      <c r="B2394" s="55"/>
      <c r="C2394" s="56"/>
      <c r="D2394" s="55"/>
      <c r="E2394" s="55"/>
      <c r="F2394" s="55"/>
      <c r="G2394" s="55"/>
      <c r="H2394" s="57"/>
      <c r="I2394" s="55"/>
      <c r="J2394" s="55"/>
      <c r="K2394" s="55"/>
      <c r="L2394" s="55"/>
      <c r="M2394" s="55"/>
      <c r="N2394" s="57"/>
      <c r="O2394" s="57" t="str">
        <f t="shared" si="112"/>
        <v/>
      </c>
      <c r="Q2394" s="38" t="s">
        <v>450</v>
      </c>
      <c r="R2394" s="38" t="str" cm="1">
        <f t="array" ref="R2394">_xlfn.XLOOKUP(Q2394,INDEX(Flettilisti,,1),INDEX(Flettilisti,,2),,0)</f>
        <v>Vantar flokkun</v>
      </c>
      <c r="S2394" s="38" t="str">
        <f>IF(ISBLANK(N2394),"",IF(N2394&lt;Gögn!$J$2,Gögn!$K$2,IF(N2394&gt;Gögn!$J$4,Gögn!$K$4,Gögn!$K$3)))</f>
        <v/>
      </c>
      <c r="T2394" s="49" t="str" cm="1">
        <f t="array" aca="1" ref="T2394" ca="1">IF(ISBLANK(B2394),"",IF(R2394="Styrkhæft",_xlfn.XLOOKUP(S2394,Vegalengdir[Texti],INDIRECT("Vegalengdir["&amp;'Upplýsingar um umsækjanda'!$B$10&amp;"]"),0%,0)))</f>
        <v/>
      </c>
      <c r="U2394" s="72" t="str">
        <f t="shared" si="113"/>
        <v/>
      </c>
    </row>
    <row r="2395" spans="1:21" x14ac:dyDescent="0.25">
      <c r="A2395" s="53">
        <f t="shared" si="111"/>
        <v>2394</v>
      </c>
      <c r="B2395" s="55"/>
      <c r="C2395" s="56"/>
      <c r="D2395" s="55"/>
      <c r="E2395" s="55"/>
      <c r="F2395" s="55"/>
      <c r="G2395" s="55"/>
      <c r="H2395" s="57"/>
      <c r="I2395" s="55"/>
      <c r="J2395" s="55"/>
      <c r="K2395" s="55"/>
      <c r="L2395" s="55"/>
      <c r="M2395" s="55"/>
      <c r="N2395" s="57"/>
      <c r="O2395" s="57" t="str">
        <f t="shared" si="112"/>
        <v/>
      </c>
      <c r="Q2395" s="38" t="s">
        <v>450</v>
      </c>
      <c r="R2395" s="38" t="str" cm="1">
        <f t="array" ref="R2395">_xlfn.XLOOKUP(Q2395,INDEX(Flettilisti,,1),INDEX(Flettilisti,,2),,0)</f>
        <v>Vantar flokkun</v>
      </c>
      <c r="S2395" s="38" t="str">
        <f>IF(ISBLANK(N2395),"",IF(N2395&lt;Gögn!$J$2,Gögn!$K$2,IF(N2395&gt;Gögn!$J$4,Gögn!$K$4,Gögn!$K$3)))</f>
        <v/>
      </c>
      <c r="T2395" s="49" t="str" cm="1">
        <f t="array" aca="1" ref="T2395" ca="1">IF(ISBLANK(B2395),"",IF(R2395="Styrkhæft",_xlfn.XLOOKUP(S2395,Vegalengdir[Texti],INDIRECT("Vegalengdir["&amp;'Upplýsingar um umsækjanda'!$B$10&amp;"]"),0%,0)))</f>
        <v/>
      </c>
      <c r="U2395" s="72" t="str">
        <f t="shared" si="113"/>
        <v/>
      </c>
    </row>
    <row r="2396" spans="1:21" x14ac:dyDescent="0.25">
      <c r="A2396" s="53">
        <f t="shared" si="111"/>
        <v>2395</v>
      </c>
      <c r="B2396" s="55"/>
      <c r="C2396" s="56"/>
      <c r="D2396" s="55"/>
      <c r="E2396" s="55"/>
      <c r="F2396" s="55"/>
      <c r="G2396" s="55"/>
      <c r="H2396" s="57"/>
      <c r="I2396" s="55"/>
      <c r="J2396" s="55"/>
      <c r="K2396" s="55"/>
      <c r="L2396" s="55"/>
      <c r="M2396" s="55"/>
      <c r="N2396" s="57"/>
      <c r="O2396" s="57" t="str">
        <f t="shared" si="112"/>
        <v/>
      </c>
      <c r="Q2396" s="38" t="s">
        <v>450</v>
      </c>
      <c r="R2396" s="38" t="str" cm="1">
        <f t="array" ref="R2396">_xlfn.XLOOKUP(Q2396,INDEX(Flettilisti,,1),INDEX(Flettilisti,,2),,0)</f>
        <v>Vantar flokkun</v>
      </c>
      <c r="S2396" s="38" t="str">
        <f>IF(ISBLANK(N2396),"",IF(N2396&lt;Gögn!$J$2,Gögn!$K$2,IF(N2396&gt;Gögn!$J$4,Gögn!$K$4,Gögn!$K$3)))</f>
        <v/>
      </c>
      <c r="T2396" s="49" t="str" cm="1">
        <f t="array" aca="1" ref="T2396" ca="1">IF(ISBLANK(B2396),"",IF(R2396="Styrkhæft",_xlfn.XLOOKUP(S2396,Vegalengdir[Texti],INDIRECT("Vegalengdir["&amp;'Upplýsingar um umsækjanda'!$B$10&amp;"]"),0%,0)))</f>
        <v/>
      </c>
      <c r="U2396" s="72" t="str">
        <f t="shared" si="113"/>
        <v/>
      </c>
    </row>
    <row r="2397" spans="1:21" x14ac:dyDescent="0.25">
      <c r="A2397" s="53">
        <f t="shared" si="111"/>
        <v>2396</v>
      </c>
      <c r="B2397" s="55"/>
      <c r="C2397" s="56"/>
      <c r="D2397" s="55"/>
      <c r="E2397" s="55"/>
      <c r="F2397" s="55"/>
      <c r="G2397" s="55"/>
      <c r="H2397" s="57"/>
      <c r="I2397" s="55"/>
      <c r="J2397" s="55"/>
      <c r="K2397" s="55"/>
      <c r="L2397" s="55"/>
      <c r="M2397" s="55"/>
      <c r="N2397" s="57"/>
      <c r="O2397" s="57" t="str">
        <f t="shared" si="112"/>
        <v/>
      </c>
      <c r="Q2397" s="38" t="s">
        <v>450</v>
      </c>
      <c r="R2397" s="38" t="str" cm="1">
        <f t="array" ref="R2397">_xlfn.XLOOKUP(Q2397,INDEX(Flettilisti,,1),INDEX(Flettilisti,,2),,0)</f>
        <v>Vantar flokkun</v>
      </c>
      <c r="S2397" s="38" t="str">
        <f>IF(ISBLANK(N2397),"",IF(N2397&lt;Gögn!$J$2,Gögn!$K$2,IF(N2397&gt;Gögn!$J$4,Gögn!$K$4,Gögn!$K$3)))</f>
        <v/>
      </c>
      <c r="T2397" s="49" t="str" cm="1">
        <f t="array" aca="1" ref="T2397" ca="1">IF(ISBLANK(B2397),"",IF(R2397="Styrkhæft",_xlfn.XLOOKUP(S2397,Vegalengdir[Texti],INDIRECT("Vegalengdir["&amp;'Upplýsingar um umsækjanda'!$B$10&amp;"]"),0%,0)))</f>
        <v/>
      </c>
      <c r="U2397" s="72" t="str">
        <f t="shared" si="113"/>
        <v/>
      </c>
    </row>
    <row r="2398" spans="1:21" x14ac:dyDescent="0.25">
      <c r="A2398" s="53">
        <f t="shared" si="111"/>
        <v>2397</v>
      </c>
      <c r="B2398" s="55"/>
      <c r="C2398" s="56"/>
      <c r="D2398" s="55"/>
      <c r="E2398" s="55"/>
      <c r="F2398" s="55"/>
      <c r="G2398" s="55"/>
      <c r="H2398" s="57"/>
      <c r="I2398" s="55"/>
      <c r="J2398" s="55"/>
      <c r="K2398" s="55"/>
      <c r="L2398" s="55"/>
      <c r="M2398" s="55"/>
      <c r="N2398" s="57"/>
      <c r="O2398" s="57" t="str">
        <f t="shared" si="112"/>
        <v/>
      </c>
      <c r="Q2398" s="38" t="s">
        <v>450</v>
      </c>
      <c r="R2398" s="38" t="str" cm="1">
        <f t="array" ref="R2398">_xlfn.XLOOKUP(Q2398,INDEX(Flettilisti,,1),INDEX(Flettilisti,,2),,0)</f>
        <v>Vantar flokkun</v>
      </c>
      <c r="S2398" s="38" t="str">
        <f>IF(ISBLANK(N2398),"",IF(N2398&lt;Gögn!$J$2,Gögn!$K$2,IF(N2398&gt;Gögn!$J$4,Gögn!$K$4,Gögn!$K$3)))</f>
        <v/>
      </c>
      <c r="T2398" s="49" t="str" cm="1">
        <f t="array" aca="1" ref="T2398" ca="1">IF(ISBLANK(B2398),"",IF(R2398="Styrkhæft",_xlfn.XLOOKUP(S2398,Vegalengdir[Texti],INDIRECT("Vegalengdir["&amp;'Upplýsingar um umsækjanda'!$B$10&amp;"]"),0%,0)))</f>
        <v/>
      </c>
      <c r="U2398" s="72" t="str">
        <f t="shared" si="113"/>
        <v/>
      </c>
    </row>
    <row r="2399" spans="1:21" x14ac:dyDescent="0.25">
      <c r="A2399" s="53">
        <f t="shared" si="111"/>
        <v>2398</v>
      </c>
      <c r="B2399" s="55"/>
      <c r="C2399" s="56"/>
      <c r="D2399" s="55"/>
      <c r="E2399" s="55"/>
      <c r="F2399" s="55"/>
      <c r="G2399" s="55"/>
      <c r="H2399" s="57"/>
      <c r="I2399" s="55"/>
      <c r="J2399" s="55"/>
      <c r="K2399" s="55"/>
      <c r="L2399" s="55"/>
      <c r="M2399" s="55"/>
      <c r="N2399" s="57"/>
      <c r="O2399" s="57" t="str">
        <f t="shared" si="112"/>
        <v/>
      </c>
      <c r="Q2399" s="38" t="s">
        <v>450</v>
      </c>
      <c r="R2399" s="38" t="str" cm="1">
        <f t="array" ref="R2399">_xlfn.XLOOKUP(Q2399,INDEX(Flettilisti,,1),INDEX(Flettilisti,,2),,0)</f>
        <v>Vantar flokkun</v>
      </c>
      <c r="S2399" s="38" t="str">
        <f>IF(ISBLANK(N2399),"",IF(N2399&lt;Gögn!$J$2,Gögn!$K$2,IF(N2399&gt;Gögn!$J$4,Gögn!$K$4,Gögn!$K$3)))</f>
        <v/>
      </c>
      <c r="T2399" s="49" t="str" cm="1">
        <f t="array" aca="1" ref="T2399" ca="1">IF(ISBLANK(B2399),"",IF(R2399="Styrkhæft",_xlfn.XLOOKUP(S2399,Vegalengdir[Texti],INDIRECT("Vegalengdir["&amp;'Upplýsingar um umsækjanda'!$B$10&amp;"]"),0%,0)))</f>
        <v/>
      </c>
      <c r="U2399" s="72" t="str">
        <f t="shared" si="113"/>
        <v/>
      </c>
    </row>
    <row r="2400" spans="1:21" x14ac:dyDescent="0.25">
      <c r="A2400" s="53">
        <f t="shared" si="111"/>
        <v>2399</v>
      </c>
      <c r="B2400" s="55"/>
      <c r="C2400" s="56"/>
      <c r="D2400" s="55"/>
      <c r="E2400" s="55"/>
      <c r="F2400" s="55"/>
      <c r="G2400" s="55"/>
      <c r="H2400" s="57"/>
      <c r="I2400" s="55"/>
      <c r="J2400" s="55"/>
      <c r="K2400" s="55"/>
      <c r="L2400" s="55"/>
      <c r="M2400" s="55"/>
      <c r="N2400" s="57"/>
      <c r="O2400" s="57" t="str">
        <f t="shared" si="112"/>
        <v/>
      </c>
      <c r="Q2400" s="38" t="s">
        <v>450</v>
      </c>
      <c r="R2400" s="38" t="str" cm="1">
        <f t="array" ref="R2400">_xlfn.XLOOKUP(Q2400,INDEX(Flettilisti,,1),INDEX(Flettilisti,,2),,0)</f>
        <v>Vantar flokkun</v>
      </c>
      <c r="S2400" s="38" t="str">
        <f>IF(ISBLANK(N2400),"",IF(N2400&lt;Gögn!$J$2,Gögn!$K$2,IF(N2400&gt;Gögn!$J$4,Gögn!$K$4,Gögn!$K$3)))</f>
        <v/>
      </c>
      <c r="T2400" s="49" t="str" cm="1">
        <f t="array" aca="1" ref="T2400" ca="1">IF(ISBLANK(B2400),"",IF(R2400="Styrkhæft",_xlfn.XLOOKUP(S2400,Vegalengdir[Texti],INDIRECT("Vegalengdir["&amp;'Upplýsingar um umsækjanda'!$B$10&amp;"]"),0%,0)))</f>
        <v/>
      </c>
      <c r="U2400" s="72" t="str">
        <f t="shared" si="113"/>
        <v/>
      </c>
    </row>
    <row r="2401" spans="1:21" x14ac:dyDescent="0.25">
      <c r="A2401" s="53">
        <f t="shared" si="111"/>
        <v>2400</v>
      </c>
      <c r="B2401" s="55"/>
      <c r="C2401" s="56"/>
      <c r="D2401" s="55"/>
      <c r="E2401" s="55"/>
      <c r="F2401" s="55"/>
      <c r="G2401" s="55"/>
      <c r="H2401" s="57"/>
      <c r="I2401" s="55"/>
      <c r="J2401" s="55"/>
      <c r="K2401" s="55"/>
      <c r="L2401" s="55"/>
      <c r="M2401" s="55"/>
      <c r="N2401" s="57"/>
      <c r="O2401" s="57" t="str">
        <f t="shared" si="112"/>
        <v/>
      </c>
      <c r="Q2401" s="38" t="s">
        <v>450</v>
      </c>
      <c r="R2401" s="38" t="str" cm="1">
        <f t="array" ref="R2401">_xlfn.XLOOKUP(Q2401,INDEX(Flettilisti,,1),INDEX(Flettilisti,,2),,0)</f>
        <v>Vantar flokkun</v>
      </c>
      <c r="S2401" s="38" t="str">
        <f>IF(ISBLANK(N2401),"",IF(N2401&lt;Gögn!$J$2,Gögn!$K$2,IF(N2401&gt;Gögn!$J$4,Gögn!$K$4,Gögn!$K$3)))</f>
        <v/>
      </c>
      <c r="T2401" s="49" t="str" cm="1">
        <f t="array" aca="1" ref="T2401" ca="1">IF(ISBLANK(B2401),"",IF(R2401="Styrkhæft",_xlfn.XLOOKUP(S2401,Vegalengdir[Texti],INDIRECT("Vegalengdir["&amp;'Upplýsingar um umsækjanda'!$B$10&amp;"]"),0%,0)))</f>
        <v/>
      </c>
      <c r="U2401" s="72" t="str">
        <f t="shared" si="113"/>
        <v/>
      </c>
    </row>
    <row r="2402" spans="1:21" x14ac:dyDescent="0.25">
      <c r="A2402" s="53">
        <f t="shared" si="111"/>
        <v>2401</v>
      </c>
      <c r="B2402" s="55"/>
      <c r="C2402" s="56"/>
      <c r="D2402" s="55"/>
      <c r="E2402" s="55"/>
      <c r="F2402" s="55"/>
      <c r="G2402" s="55"/>
      <c r="H2402" s="57"/>
      <c r="I2402" s="55"/>
      <c r="J2402" s="55"/>
      <c r="K2402" s="55"/>
      <c r="L2402" s="55"/>
      <c r="M2402" s="55"/>
      <c r="N2402" s="57"/>
      <c r="O2402" s="57" t="str">
        <f t="shared" si="112"/>
        <v/>
      </c>
      <c r="Q2402" s="38" t="s">
        <v>450</v>
      </c>
      <c r="R2402" s="38" t="str" cm="1">
        <f t="array" ref="R2402">_xlfn.XLOOKUP(Q2402,INDEX(Flettilisti,,1),INDEX(Flettilisti,,2),,0)</f>
        <v>Vantar flokkun</v>
      </c>
      <c r="S2402" s="38" t="str">
        <f>IF(ISBLANK(N2402),"",IF(N2402&lt;Gögn!$J$2,Gögn!$K$2,IF(N2402&gt;Gögn!$J$4,Gögn!$K$4,Gögn!$K$3)))</f>
        <v/>
      </c>
      <c r="T2402" s="49" t="str" cm="1">
        <f t="array" aca="1" ref="T2402" ca="1">IF(ISBLANK(B2402),"",IF(R2402="Styrkhæft",_xlfn.XLOOKUP(S2402,Vegalengdir[Texti],INDIRECT("Vegalengdir["&amp;'Upplýsingar um umsækjanda'!$B$10&amp;"]"),0%,0)))</f>
        <v/>
      </c>
      <c r="U2402" s="72" t="str">
        <f t="shared" si="113"/>
        <v/>
      </c>
    </row>
    <row r="2403" spans="1:21" x14ac:dyDescent="0.25">
      <c r="A2403" s="53">
        <f t="shared" si="111"/>
        <v>2402</v>
      </c>
      <c r="B2403" s="55"/>
      <c r="C2403" s="56"/>
      <c r="D2403" s="55"/>
      <c r="E2403" s="55"/>
      <c r="F2403" s="55"/>
      <c r="G2403" s="55"/>
      <c r="H2403" s="57"/>
      <c r="I2403" s="55"/>
      <c r="J2403" s="55"/>
      <c r="K2403" s="55"/>
      <c r="L2403" s="55"/>
      <c r="M2403" s="55"/>
      <c r="N2403" s="57"/>
      <c r="O2403" s="57" t="str">
        <f t="shared" si="112"/>
        <v/>
      </c>
      <c r="Q2403" s="38" t="s">
        <v>450</v>
      </c>
      <c r="R2403" s="38" t="str" cm="1">
        <f t="array" ref="R2403">_xlfn.XLOOKUP(Q2403,INDEX(Flettilisti,,1),INDEX(Flettilisti,,2),,0)</f>
        <v>Vantar flokkun</v>
      </c>
      <c r="S2403" s="38" t="str">
        <f>IF(ISBLANK(N2403),"",IF(N2403&lt;Gögn!$J$2,Gögn!$K$2,IF(N2403&gt;Gögn!$J$4,Gögn!$K$4,Gögn!$K$3)))</f>
        <v/>
      </c>
      <c r="T2403" s="49" t="str" cm="1">
        <f t="array" aca="1" ref="T2403" ca="1">IF(ISBLANK(B2403),"",IF(R2403="Styrkhæft",_xlfn.XLOOKUP(S2403,Vegalengdir[Texti],INDIRECT("Vegalengdir["&amp;'Upplýsingar um umsækjanda'!$B$10&amp;"]"),0%,0)))</f>
        <v/>
      </c>
      <c r="U2403" s="72" t="str">
        <f t="shared" si="113"/>
        <v/>
      </c>
    </row>
    <row r="2404" spans="1:21" x14ac:dyDescent="0.25">
      <c r="A2404" s="53">
        <f t="shared" si="111"/>
        <v>2403</v>
      </c>
      <c r="B2404" s="55"/>
      <c r="C2404" s="56"/>
      <c r="D2404" s="55"/>
      <c r="E2404" s="55"/>
      <c r="F2404" s="55"/>
      <c r="G2404" s="55"/>
      <c r="H2404" s="57"/>
      <c r="I2404" s="55"/>
      <c r="J2404" s="55"/>
      <c r="K2404" s="55"/>
      <c r="L2404" s="55"/>
      <c r="M2404" s="55"/>
      <c r="N2404" s="57"/>
      <c r="O2404" s="57" t="str">
        <f t="shared" si="112"/>
        <v/>
      </c>
      <c r="Q2404" s="38" t="s">
        <v>450</v>
      </c>
      <c r="R2404" s="38" t="str" cm="1">
        <f t="array" ref="R2404">_xlfn.XLOOKUP(Q2404,INDEX(Flettilisti,,1),INDEX(Flettilisti,,2),,0)</f>
        <v>Vantar flokkun</v>
      </c>
      <c r="S2404" s="38" t="str">
        <f>IF(ISBLANK(N2404),"",IF(N2404&lt;Gögn!$J$2,Gögn!$K$2,IF(N2404&gt;Gögn!$J$4,Gögn!$K$4,Gögn!$K$3)))</f>
        <v/>
      </c>
      <c r="T2404" s="49" t="str" cm="1">
        <f t="array" aca="1" ref="T2404" ca="1">IF(ISBLANK(B2404),"",IF(R2404="Styrkhæft",_xlfn.XLOOKUP(S2404,Vegalengdir[Texti],INDIRECT("Vegalengdir["&amp;'Upplýsingar um umsækjanda'!$B$10&amp;"]"),0%,0)))</f>
        <v/>
      </c>
      <c r="U2404" s="72" t="str">
        <f t="shared" si="113"/>
        <v/>
      </c>
    </row>
    <row r="2405" spans="1:21" x14ac:dyDescent="0.25">
      <c r="A2405" s="53">
        <f t="shared" si="111"/>
        <v>2404</v>
      </c>
      <c r="B2405" s="55"/>
      <c r="C2405" s="56"/>
      <c r="D2405" s="55"/>
      <c r="E2405" s="55"/>
      <c r="F2405" s="55"/>
      <c r="G2405" s="55"/>
      <c r="H2405" s="57"/>
      <c r="I2405" s="55"/>
      <c r="J2405" s="55"/>
      <c r="K2405" s="55"/>
      <c r="L2405" s="55"/>
      <c r="M2405" s="55"/>
      <c r="N2405" s="57"/>
      <c r="O2405" s="57" t="str">
        <f t="shared" si="112"/>
        <v/>
      </c>
      <c r="Q2405" s="38" t="s">
        <v>450</v>
      </c>
      <c r="R2405" s="38" t="str" cm="1">
        <f t="array" ref="R2405">_xlfn.XLOOKUP(Q2405,INDEX(Flettilisti,,1),INDEX(Flettilisti,,2),,0)</f>
        <v>Vantar flokkun</v>
      </c>
      <c r="S2405" s="38" t="str">
        <f>IF(ISBLANK(N2405),"",IF(N2405&lt;Gögn!$J$2,Gögn!$K$2,IF(N2405&gt;Gögn!$J$4,Gögn!$K$4,Gögn!$K$3)))</f>
        <v/>
      </c>
      <c r="T2405" s="49" t="str" cm="1">
        <f t="array" aca="1" ref="T2405" ca="1">IF(ISBLANK(B2405),"",IF(R2405="Styrkhæft",_xlfn.XLOOKUP(S2405,Vegalengdir[Texti],INDIRECT("Vegalengdir["&amp;'Upplýsingar um umsækjanda'!$B$10&amp;"]"),0%,0)))</f>
        <v/>
      </c>
      <c r="U2405" s="72" t="str">
        <f t="shared" si="113"/>
        <v/>
      </c>
    </row>
    <row r="2406" spans="1:21" x14ac:dyDescent="0.25">
      <c r="A2406" s="53">
        <f t="shared" si="111"/>
        <v>2405</v>
      </c>
      <c r="B2406" s="55"/>
      <c r="C2406" s="56"/>
      <c r="D2406" s="55"/>
      <c r="E2406" s="55"/>
      <c r="F2406" s="55"/>
      <c r="G2406" s="55"/>
      <c r="H2406" s="57"/>
      <c r="I2406" s="55"/>
      <c r="J2406" s="55"/>
      <c r="K2406" s="55"/>
      <c r="L2406" s="55"/>
      <c r="M2406" s="55"/>
      <c r="N2406" s="57"/>
      <c r="O2406" s="57" t="str">
        <f t="shared" si="112"/>
        <v/>
      </c>
      <c r="Q2406" s="38" t="s">
        <v>450</v>
      </c>
      <c r="R2406" s="38" t="str" cm="1">
        <f t="array" ref="R2406">_xlfn.XLOOKUP(Q2406,INDEX(Flettilisti,,1),INDEX(Flettilisti,,2),,0)</f>
        <v>Vantar flokkun</v>
      </c>
      <c r="S2406" s="38" t="str">
        <f>IF(ISBLANK(N2406),"",IF(N2406&lt;Gögn!$J$2,Gögn!$K$2,IF(N2406&gt;Gögn!$J$4,Gögn!$K$4,Gögn!$K$3)))</f>
        <v/>
      </c>
      <c r="T2406" s="49" t="str" cm="1">
        <f t="array" aca="1" ref="T2406" ca="1">IF(ISBLANK(B2406),"",IF(R2406="Styrkhæft",_xlfn.XLOOKUP(S2406,Vegalengdir[Texti],INDIRECT("Vegalengdir["&amp;'Upplýsingar um umsækjanda'!$B$10&amp;"]"),0%,0)))</f>
        <v/>
      </c>
      <c r="U2406" s="72" t="str">
        <f t="shared" si="113"/>
        <v/>
      </c>
    </row>
    <row r="2407" spans="1:21" x14ac:dyDescent="0.25">
      <c r="A2407" s="53">
        <f t="shared" si="111"/>
        <v>2406</v>
      </c>
      <c r="B2407" s="55"/>
      <c r="C2407" s="56"/>
      <c r="D2407" s="55"/>
      <c r="E2407" s="55"/>
      <c r="F2407" s="55"/>
      <c r="G2407" s="55"/>
      <c r="H2407" s="57"/>
      <c r="I2407" s="55"/>
      <c r="J2407" s="55"/>
      <c r="K2407" s="55"/>
      <c r="L2407" s="55"/>
      <c r="M2407" s="55"/>
      <c r="N2407" s="57"/>
      <c r="O2407" s="57" t="str">
        <f t="shared" si="112"/>
        <v/>
      </c>
      <c r="Q2407" s="38" t="s">
        <v>450</v>
      </c>
      <c r="R2407" s="38" t="str" cm="1">
        <f t="array" ref="R2407">_xlfn.XLOOKUP(Q2407,INDEX(Flettilisti,,1),INDEX(Flettilisti,,2),,0)</f>
        <v>Vantar flokkun</v>
      </c>
      <c r="S2407" s="38" t="str">
        <f>IF(ISBLANK(N2407),"",IF(N2407&lt;Gögn!$J$2,Gögn!$K$2,IF(N2407&gt;Gögn!$J$4,Gögn!$K$4,Gögn!$K$3)))</f>
        <v/>
      </c>
      <c r="T2407" s="49" t="str" cm="1">
        <f t="array" aca="1" ref="T2407" ca="1">IF(ISBLANK(B2407),"",IF(R2407="Styrkhæft",_xlfn.XLOOKUP(S2407,Vegalengdir[Texti],INDIRECT("Vegalengdir["&amp;'Upplýsingar um umsækjanda'!$B$10&amp;"]"),0%,0)))</f>
        <v/>
      </c>
      <c r="U2407" s="72" t="str">
        <f t="shared" si="113"/>
        <v/>
      </c>
    </row>
    <row r="2408" spans="1:21" x14ac:dyDescent="0.25">
      <c r="A2408" s="53">
        <f t="shared" si="111"/>
        <v>2407</v>
      </c>
      <c r="B2408" s="55"/>
      <c r="C2408" s="56"/>
      <c r="D2408" s="55"/>
      <c r="E2408" s="55"/>
      <c r="F2408" s="55"/>
      <c r="G2408" s="55"/>
      <c r="H2408" s="57"/>
      <c r="I2408" s="55"/>
      <c r="J2408" s="55"/>
      <c r="K2408" s="55"/>
      <c r="L2408" s="55"/>
      <c r="M2408" s="55"/>
      <c r="N2408" s="57"/>
      <c r="O2408" s="57" t="str">
        <f t="shared" si="112"/>
        <v/>
      </c>
      <c r="Q2408" s="38" t="s">
        <v>450</v>
      </c>
      <c r="R2408" s="38" t="str" cm="1">
        <f t="array" ref="R2408">_xlfn.XLOOKUP(Q2408,INDEX(Flettilisti,,1),INDEX(Flettilisti,,2),,0)</f>
        <v>Vantar flokkun</v>
      </c>
      <c r="S2408" s="38" t="str">
        <f>IF(ISBLANK(N2408),"",IF(N2408&lt;Gögn!$J$2,Gögn!$K$2,IF(N2408&gt;Gögn!$J$4,Gögn!$K$4,Gögn!$K$3)))</f>
        <v/>
      </c>
      <c r="T2408" s="49" t="str" cm="1">
        <f t="array" aca="1" ref="T2408" ca="1">IF(ISBLANK(B2408),"",IF(R2408="Styrkhæft",_xlfn.XLOOKUP(S2408,Vegalengdir[Texti],INDIRECT("Vegalengdir["&amp;'Upplýsingar um umsækjanda'!$B$10&amp;"]"),0%,0)))</f>
        <v/>
      </c>
      <c r="U2408" s="72" t="str">
        <f t="shared" si="113"/>
        <v/>
      </c>
    </row>
    <row r="2409" spans="1:21" x14ac:dyDescent="0.25">
      <c r="A2409" s="53">
        <f t="shared" si="111"/>
        <v>2408</v>
      </c>
      <c r="B2409" s="55"/>
      <c r="C2409" s="56"/>
      <c r="D2409" s="55"/>
      <c r="E2409" s="55"/>
      <c r="F2409" s="55"/>
      <c r="G2409" s="55"/>
      <c r="H2409" s="57"/>
      <c r="I2409" s="55"/>
      <c r="J2409" s="55"/>
      <c r="K2409" s="55"/>
      <c r="L2409" s="55"/>
      <c r="M2409" s="55"/>
      <c r="N2409" s="57"/>
      <c r="O2409" s="57" t="str">
        <f t="shared" si="112"/>
        <v/>
      </c>
      <c r="Q2409" s="38" t="s">
        <v>450</v>
      </c>
      <c r="R2409" s="38" t="str" cm="1">
        <f t="array" ref="R2409">_xlfn.XLOOKUP(Q2409,INDEX(Flettilisti,,1),INDEX(Flettilisti,,2),,0)</f>
        <v>Vantar flokkun</v>
      </c>
      <c r="S2409" s="38" t="str">
        <f>IF(ISBLANK(N2409),"",IF(N2409&lt;Gögn!$J$2,Gögn!$K$2,IF(N2409&gt;Gögn!$J$4,Gögn!$K$4,Gögn!$K$3)))</f>
        <v/>
      </c>
      <c r="T2409" s="49" t="str" cm="1">
        <f t="array" aca="1" ref="T2409" ca="1">IF(ISBLANK(B2409),"",IF(R2409="Styrkhæft",_xlfn.XLOOKUP(S2409,Vegalengdir[Texti],INDIRECT("Vegalengdir["&amp;'Upplýsingar um umsækjanda'!$B$10&amp;"]"),0%,0)))</f>
        <v/>
      </c>
      <c r="U2409" s="72" t="str">
        <f t="shared" si="113"/>
        <v/>
      </c>
    </row>
    <row r="2410" spans="1:21" x14ac:dyDescent="0.25">
      <c r="A2410" s="53">
        <f t="shared" si="111"/>
        <v>2409</v>
      </c>
      <c r="B2410" s="55"/>
      <c r="C2410" s="56"/>
      <c r="D2410" s="55"/>
      <c r="E2410" s="55"/>
      <c r="F2410" s="55"/>
      <c r="G2410" s="55"/>
      <c r="H2410" s="57"/>
      <c r="I2410" s="55"/>
      <c r="J2410" s="55"/>
      <c r="K2410" s="55"/>
      <c r="L2410" s="55"/>
      <c r="M2410" s="55"/>
      <c r="N2410" s="57"/>
      <c r="O2410" s="57" t="str">
        <f t="shared" si="112"/>
        <v/>
      </c>
      <c r="Q2410" s="38" t="s">
        <v>450</v>
      </c>
      <c r="R2410" s="38" t="str" cm="1">
        <f t="array" ref="R2410">_xlfn.XLOOKUP(Q2410,INDEX(Flettilisti,,1),INDEX(Flettilisti,,2),,0)</f>
        <v>Vantar flokkun</v>
      </c>
      <c r="S2410" s="38" t="str">
        <f>IF(ISBLANK(N2410),"",IF(N2410&lt;Gögn!$J$2,Gögn!$K$2,IF(N2410&gt;Gögn!$J$4,Gögn!$K$4,Gögn!$K$3)))</f>
        <v/>
      </c>
      <c r="T2410" s="49" t="str" cm="1">
        <f t="array" aca="1" ref="T2410" ca="1">IF(ISBLANK(B2410),"",IF(R2410="Styrkhæft",_xlfn.XLOOKUP(S2410,Vegalengdir[Texti],INDIRECT("Vegalengdir["&amp;'Upplýsingar um umsækjanda'!$B$10&amp;"]"),0%,0)))</f>
        <v/>
      </c>
      <c r="U2410" s="72" t="str">
        <f t="shared" si="113"/>
        <v/>
      </c>
    </row>
    <row r="2411" spans="1:21" x14ac:dyDescent="0.25">
      <c r="A2411" s="53">
        <f t="shared" ref="A2411:A2474" si="114">A2410+1</f>
        <v>2410</v>
      </c>
      <c r="B2411" s="55"/>
      <c r="C2411" s="56"/>
      <c r="D2411" s="55"/>
      <c r="E2411" s="55"/>
      <c r="F2411" s="55"/>
      <c r="G2411" s="55"/>
      <c r="H2411" s="57"/>
      <c r="I2411" s="55"/>
      <c r="J2411" s="55"/>
      <c r="K2411" s="55"/>
      <c r="L2411" s="55"/>
      <c r="M2411" s="55"/>
      <c r="N2411" s="57"/>
      <c r="O2411" s="57" t="str">
        <f t="shared" si="112"/>
        <v/>
      </c>
      <c r="Q2411" s="38" t="s">
        <v>450</v>
      </c>
      <c r="R2411" s="38" t="str" cm="1">
        <f t="array" ref="R2411">_xlfn.XLOOKUP(Q2411,INDEX(Flettilisti,,1),INDEX(Flettilisti,,2),,0)</f>
        <v>Vantar flokkun</v>
      </c>
      <c r="S2411" s="38" t="str">
        <f>IF(ISBLANK(N2411),"",IF(N2411&lt;Gögn!$J$2,Gögn!$K$2,IF(N2411&gt;Gögn!$J$4,Gögn!$K$4,Gögn!$K$3)))</f>
        <v/>
      </c>
      <c r="T2411" s="49" t="str" cm="1">
        <f t="array" aca="1" ref="T2411" ca="1">IF(ISBLANK(B2411),"",IF(R2411="Styrkhæft",_xlfn.XLOOKUP(S2411,Vegalengdir[Texti],INDIRECT("Vegalengdir["&amp;'Upplýsingar um umsækjanda'!$B$10&amp;"]"),0%,0)))</f>
        <v/>
      </c>
      <c r="U2411" s="72" t="str">
        <f t="shared" si="113"/>
        <v/>
      </c>
    </row>
    <row r="2412" spans="1:21" x14ac:dyDescent="0.25">
      <c r="A2412" s="53">
        <f t="shared" si="114"/>
        <v>2411</v>
      </c>
      <c r="B2412" s="55"/>
      <c r="C2412" s="56"/>
      <c r="D2412" s="55"/>
      <c r="E2412" s="55"/>
      <c r="F2412" s="55"/>
      <c r="G2412" s="55"/>
      <c r="H2412" s="57"/>
      <c r="I2412" s="55"/>
      <c r="J2412" s="55"/>
      <c r="K2412" s="55"/>
      <c r="L2412" s="55"/>
      <c r="M2412" s="55"/>
      <c r="N2412" s="57"/>
      <c r="O2412" s="57" t="str">
        <f t="shared" si="112"/>
        <v/>
      </c>
      <c r="Q2412" s="38" t="s">
        <v>450</v>
      </c>
      <c r="R2412" s="38" t="str" cm="1">
        <f t="array" ref="R2412">_xlfn.XLOOKUP(Q2412,INDEX(Flettilisti,,1),INDEX(Flettilisti,,2),,0)</f>
        <v>Vantar flokkun</v>
      </c>
      <c r="S2412" s="38" t="str">
        <f>IF(ISBLANK(N2412),"",IF(N2412&lt;Gögn!$J$2,Gögn!$K$2,IF(N2412&gt;Gögn!$J$4,Gögn!$K$4,Gögn!$K$3)))</f>
        <v/>
      </c>
      <c r="T2412" s="49" t="str" cm="1">
        <f t="array" aca="1" ref="T2412" ca="1">IF(ISBLANK(B2412),"",IF(R2412="Styrkhæft",_xlfn.XLOOKUP(S2412,Vegalengdir[Texti],INDIRECT("Vegalengdir["&amp;'Upplýsingar um umsækjanda'!$B$10&amp;"]"),0%,0)))</f>
        <v/>
      </c>
      <c r="U2412" s="72" t="str">
        <f t="shared" si="113"/>
        <v/>
      </c>
    </row>
    <row r="2413" spans="1:21" x14ac:dyDescent="0.25">
      <c r="A2413" s="53">
        <f t="shared" si="114"/>
        <v>2412</v>
      </c>
      <c r="B2413" s="55"/>
      <c r="C2413" s="56"/>
      <c r="D2413" s="55"/>
      <c r="E2413" s="55"/>
      <c r="F2413" s="55"/>
      <c r="G2413" s="55"/>
      <c r="H2413" s="57"/>
      <c r="I2413" s="55"/>
      <c r="J2413" s="55"/>
      <c r="K2413" s="55"/>
      <c r="L2413" s="55"/>
      <c r="M2413" s="55"/>
      <c r="N2413" s="57"/>
      <c r="O2413" s="57" t="str">
        <f t="shared" si="112"/>
        <v/>
      </c>
      <c r="Q2413" s="38" t="s">
        <v>450</v>
      </c>
      <c r="R2413" s="38" t="str" cm="1">
        <f t="array" ref="R2413">_xlfn.XLOOKUP(Q2413,INDEX(Flettilisti,,1),INDEX(Flettilisti,,2),,0)</f>
        <v>Vantar flokkun</v>
      </c>
      <c r="S2413" s="38" t="str">
        <f>IF(ISBLANK(N2413),"",IF(N2413&lt;Gögn!$J$2,Gögn!$K$2,IF(N2413&gt;Gögn!$J$4,Gögn!$K$4,Gögn!$K$3)))</f>
        <v/>
      </c>
      <c r="T2413" s="49" t="str" cm="1">
        <f t="array" aca="1" ref="T2413" ca="1">IF(ISBLANK(B2413),"",IF(R2413="Styrkhæft",_xlfn.XLOOKUP(S2413,Vegalengdir[Texti],INDIRECT("Vegalengdir["&amp;'Upplýsingar um umsækjanda'!$B$10&amp;"]"),0%,0)))</f>
        <v/>
      </c>
      <c r="U2413" s="72" t="str">
        <f t="shared" si="113"/>
        <v/>
      </c>
    </row>
    <row r="2414" spans="1:21" x14ac:dyDescent="0.25">
      <c r="A2414" s="53">
        <f t="shared" si="114"/>
        <v>2413</v>
      </c>
      <c r="B2414" s="55"/>
      <c r="C2414" s="56"/>
      <c r="D2414" s="55"/>
      <c r="E2414" s="55"/>
      <c r="F2414" s="55"/>
      <c r="G2414" s="55"/>
      <c r="H2414" s="57"/>
      <c r="I2414" s="55"/>
      <c r="J2414" s="55"/>
      <c r="K2414" s="55"/>
      <c r="L2414" s="55"/>
      <c r="M2414" s="55"/>
      <c r="N2414" s="57"/>
      <c r="O2414" s="57" t="str">
        <f t="shared" si="112"/>
        <v/>
      </c>
      <c r="Q2414" s="38" t="s">
        <v>450</v>
      </c>
      <c r="R2414" s="38" t="str" cm="1">
        <f t="array" ref="R2414">_xlfn.XLOOKUP(Q2414,INDEX(Flettilisti,,1),INDEX(Flettilisti,,2),,0)</f>
        <v>Vantar flokkun</v>
      </c>
      <c r="S2414" s="38" t="str">
        <f>IF(ISBLANK(N2414),"",IF(N2414&lt;Gögn!$J$2,Gögn!$K$2,IF(N2414&gt;Gögn!$J$4,Gögn!$K$4,Gögn!$K$3)))</f>
        <v/>
      </c>
      <c r="T2414" s="49" t="str" cm="1">
        <f t="array" aca="1" ref="T2414" ca="1">IF(ISBLANK(B2414),"",IF(R2414="Styrkhæft",_xlfn.XLOOKUP(S2414,Vegalengdir[Texti],INDIRECT("Vegalengdir["&amp;'Upplýsingar um umsækjanda'!$B$10&amp;"]"),0%,0)))</f>
        <v/>
      </c>
      <c r="U2414" s="72" t="str">
        <f t="shared" si="113"/>
        <v/>
      </c>
    </row>
    <row r="2415" spans="1:21" x14ac:dyDescent="0.25">
      <c r="A2415" s="53">
        <f t="shared" si="114"/>
        <v>2414</v>
      </c>
      <c r="B2415" s="55"/>
      <c r="C2415" s="56"/>
      <c r="D2415" s="55"/>
      <c r="E2415" s="55"/>
      <c r="F2415" s="55"/>
      <c r="G2415" s="55"/>
      <c r="H2415" s="57"/>
      <c r="I2415" s="55"/>
      <c r="J2415" s="55"/>
      <c r="K2415" s="55"/>
      <c r="L2415" s="55"/>
      <c r="M2415" s="55"/>
      <c r="N2415" s="57"/>
      <c r="O2415" s="57" t="str">
        <f t="shared" si="112"/>
        <v/>
      </c>
      <c r="Q2415" s="38" t="s">
        <v>450</v>
      </c>
      <c r="R2415" s="38" t="str" cm="1">
        <f t="array" ref="R2415">_xlfn.XLOOKUP(Q2415,INDEX(Flettilisti,,1),INDEX(Flettilisti,,2),,0)</f>
        <v>Vantar flokkun</v>
      </c>
      <c r="S2415" s="38" t="str">
        <f>IF(ISBLANK(N2415),"",IF(N2415&lt;Gögn!$J$2,Gögn!$K$2,IF(N2415&gt;Gögn!$J$4,Gögn!$K$4,Gögn!$K$3)))</f>
        <v/>
      </c>
      <c r="T2415" s="49" t="str" cm="1">
        <f t="array" aca="1" ref="T2415" ca="1">IF(ISBLANK(B2415),"",IF(R2415="Styrkhæft",_xlfn.XLOOKUP(S2415,Vegalengdir[Texti],INDIRECT("Vegalengdir["&amp;'Upplýsingar um umsækjanda'!$B$10&amp;"]"),0%,0)))</f>
        <v/>
      </c>
      <c r="U2415" s="72" t="str">
        <f t="shared" si="113"/>
        <v/>
      </c>
    </row>
    <row r="2416" spans="1:21" x14ac:dyDescent="0.25">
      <c r="A2416" s="53">
        <f t="shared" si="114"/>
        <v>2415</v>
      </c>
      <c r="B2416" s="55"/>
      <c r="C2416" s="56"/>
      <c r="D2416" s="55"/>
      <c r="E2416" s="55"/>
      <c r="F2416" s="55"/>
      <c r="G2416" s="55"/>
      <c r="H2416" s="57"/>
      <c r="I2416" s="55"/>
      <c r="J2416" s="55"/>
      <c r="K2416" s="55"/>
      <c r="L2416" s="55"/>
      <c r="M2416" s="55"/>
      <c r="N2416" s="57"/>
      <c r="O2416" s="57" t="str">
        <f t="shared" si="112"/>
        <v/>
      </c>
      <c r="Q2416" s="38" t="s">
        <v>450</v>
      </c>
      <c r="R2416" s="38" t="str" cm="1">
        <f t="array" ref="R2416">_xlfn.XLOOKUP(Q2416,INDEX(Flettilisti,,1),INDEX(Flettilisti,,2),,0)</f>
        <v>Vantar flokkun</v>
      </c>
      <c r="S2416" s="38" t="str">
        <f>IF(ISBLANK(N2416),"",IF(N2416&lt;Gögn!$J$2,Gögn!$K$2,IF(N2416&gt;Gögn!$J$4,Gögn!$K$4,Gögn!$K$3)))</f>
        <v/>
      </c>
      <c r="T2416" s="49" t="str" cm="1">
        <f t="array" aca="1" ref="T2416" ca="1">IF(ISBLANK(B2416),"",IF(R2416="Styrkhæft",_xlfn.XLOOKUP(S2416,Vegalengdir[Texti],INDIRECT("Vegalengdir["&amp;'Upplýsingar um umsækjanda'!$B$10&amp;"]"),0%,0)))</f>
        <v/>
      </c>
      <c r="U2416" s="72" t="str">
        <f t="shared" si="113"/>
        <v/>
      </c>
    </row>
    <row r="2417" spans="1:21" x14ac:dyDescent="0.25">
      <c r="A2417" s="53">
        <f t="shared" si="114"/>
        <v>2416</v>
      </c>
      <c r="B2417" s="55"/>
      <c r="C2417" s="56"/>
      <c r="D2417" s="55"/>
      <c r="E2417" s="55"/>
      <c r="F2417" s="55"/>
      <c r="G2417" s="55"/>
      <c r="H2417" s="57"/>
      <c r="I2417" s="55"/>
      <c r="J2417" s="55"/>
      <c r="K2417" s="55"/>
      <c r="L2417" s="55"/>
      <c r="M2417" s="55"/>
      <c r="N2417" s="57"/>
      <c r="O2417" s="57" t="str">
        <f t="shared" si="112"/>
        <v/>
      </c>
      <c r="Q2417" s="38" t="s">
        <v>450</v>
      </c>
      <c r="R2417" s="38" t="str" cm="1">
        <f t="array" ref="R2417">_xlfn.XLOOKUP(Q2417,INDEX(Flettilisti,,1),INDEX(Flettilisti,,2),,0)</f>
        <v>Vantar flokkun</v>
      </c>
      <c r="S2417" s="38" t="str">
        <f>IF(ISBLANK(N2417),"",IF(N2417&lt;Gögn!$J$2,Gögn!$K$2,IF(N2417&gt;Gögn!$J$4,Gögn!$K$4,Gögn!$K$3)))</f>
        <v/>
      </c>
      <c r="T2417" s="49" t="str" cm="1">
        <f t="array" aca="1" ref="T2417" ca="1">IF(ISBLANK(B2417),"",IF(R2417="Styrkhæft",_xlfn.XLOOKUP(S2417,Vegalengdir[Texti],INDIRECT("Vegalengdir["&amp;'Upplýsingar um umsækjanda'!$B$10&amp;"]"),0%,0)))</f>
        <v/>
      </c>
      <c r="U2417" s="72" t="str">
        <f t="shared" si="113"/>
        <v/>
      </c>
    </row>
    <row r="2418" spans="1:21" x14ac:dyDescent="0.25">
      <c r="A2418" s="53">
        <f t="shared" si="114"/>
        <v>2417</v>
      </c>
      <c r="B2418" s="55"/>
      <c r="C2418" s="56"/>
      <c r="D2418" s="55"/>
      <c r="E2418" s="55"/>
      <c r="F2418" s="55"/>
      <c r="G2418" s="55"/>
      <c r="H2418" s="57"/>
      <c r="I2418" s="55"/>
      <c r="J2418" s="55"/>
      <c r="K2418" s="55"/>
      <c r="L2418" s="55"/>
      <c r="M2418" s="55"/>
      <c r="N2418" s="57"/>
      <c r="O2418" s="57" t="str">
        <f t="shared" si="112"/>
        <v/>
      </c>
      <c r="Q2418" s="38" t="s">
        <v>450</v>
      </c>
      <c r="R2418" s="38" t="str" cm="1">
        <f t="array" ref="R2418">_xlfn.XLOOKUP(Q2418,INDEX(Flettilisti,,1),INDEX(Flettilisti,,2),,0)</f>
        <v>Vantar flokkun</v>
      </c>
      <c r="S2418" s="38" t="str">
        <f>IF(ISBLANK(N2418),"",IF(N2418&lt;Gögn!$J$2,Gögn!$K$2,IF(N2418&gt;Gögn!$J$4,Gögn!$K$4,Gögn!$K$3)))</f>
        <v/>
      </c>
      <c r="T2418" s="49" t="str" cm="1">
        <f t="array" aca="1" ref="T2418" ca="1">IF(ISBLANK(B2418),"",IF(R2418="Styrkhæft",_xlfn.XLOOKUP(S2418,Vegalengdir[Texti],INDIRECT("Vegalengdir["&amp;'Upplýsingar um umsækjanda'!$B$10&amp;"]"),0%,0)))</f>
        <v/>
      </c>
      <c r="U2418" s="72" t="str">
        <f t="shared" si="113"/>
        <v/>
      </c>
    </row>
    <row r="2419" spans="1:21" x14ac:dyDescent="0.25">
      <c r="A2419" s="53">
        <f t="shared" si="114"/>
        <v>2418</v>
      </c>
      <c r="B2419" s="55"/>
      <c r="C2419" s="56"/>
      <c r="D2419" s="55"/>
      <c r="E2419" s="55"/>
      <c r="F2419" s="55"/>
      <c r="G2419" s="55"/>
      <c r="H2419" s="57"/>
      <c r="I2419" s="55"/>
      <c r="J2419" s="55"/>
      <c r="K2419" s="55"/>
      <c r="L2419" s="55"/>
      <c r="M2419" s="55"/>
      <c r="N2419" s="57"/>
      <c r="O2419" s="57" t="str">
        <f t="shared" si="112"/>
        <v/>
      </c>
      <c r="Q2419" s="38" t="s">
        <v>450</v>
      </c>
      <c r="R2419" s="38" t="str" cm="1">
        <f t="array" ref="R2419">_xlfn.XLOOKUP(Q2419,INDEX(Flettilisti,,1),INDEX(Flettilisti,,2),,0)</f>
        <v>Vantar flokkun</v>
      </c>
      <c r="S2419" s="38" t="str">
        <f>IF(ISBLANK(N2419),"",IF(N2419&lt;Gögn!$J$2,Gögn!$K$2,IF(N2419&gt;Gögn!$J$4,Gögn!$K$4,Gögn!$K$3)))</f>
        <v/>
      </c>
      <c r="T2419" s="49" t="str" cm="1">
        <f t="array" aca="1" ref="T2419" ca="1">IF(ISBLANK(B2419),"",IF(R2419="Styrkhæft",_xlfn.XLOOKUP(S2419,Vegalengdir[Texti],INDIRECT("Vegalengdir["&amp;'Upplýsingar um umsækjanda'!$B$10&amp;"]"),0%,0)))</f>
        <v/>
      </c>
      <c r="U2419" s="72" t="str">
        <f t="shared" si="113"/>
        <v/>
      </c>
    </row>
    <row r="2420" spans="1:21" x14ac:dyDescent="0.25">
      <c r="A2420" s="53">
        <f t="shared" si="114"/>
        <v>2419</v>
      </c>
      <c r="B2420" s="55"/>
      <c r="C2420" s="56"/>
      <c r="D2420" s="55"/>
      <c r="E2420" s="55"/>
      <c r="F2420" s="55"/>
      <c r="G2420" s="55"/>
      <c r="H2420" s="57"/>
      <c r="I2420" s="55"/>
      <c r="J2420" s="55"/>
      <c r="K2420" s="55"/>
      <c r="L2420" s="55"/>
      <c r="M2420" s="55"/>
      <c r="N2420" s="57"/>
      <c r="O2420" s="57" t="str">
        <f t="shared" si="112"/>
        <v/>
      </c>
      <c r="Q2420" s="38" t="s">
        <v>450</v>
      </c>
      <c r="R2420" s="38" t="str" cm="1">
        <f t="array" ref="R2420">_xlfn.XLOOKUP(Q2420,INDEX(Flettilisti,,1),INDEX(Flettilisti,,2),,0)</f>
        <v>Vantar flokkun</v>
      </c>
      <c r="S2420" s="38" t="str">
        <f>IF(ISBLANK(N2420),"",IF(N2420&lt;Gögn!$J$2,Gögn!$K$2,IF(N2420&gt;Gögn!$J$4,Gögn!$K$4,Gögn!$K$3)))</f>
        <v/>
      </c>
      <c r="T2420" s="49" t="str" cm="1">
        <f t="array" aca="1" ref="T2420" ca="1">IF(ISBLANK(B2420),"",IF(R2420="Styrkhæft",_xlfn.XLOOKUP(S2420,Vegalengdir[Texti],INDIRECT("Vegalengdir["&amp;'Upplýsingar um umsækjanda'!$B$10&amp;"]"),0%,0)))</f>
        <v/>
      </c>
      <c r="U2420" s="72" t="str">
        <f t="shared" si="113"/>
        <v/>
      </c>
    </row>
    <row r="2421" spans="1:21" x14ac:dyDescent="0.25">
      <c r="A2421" s="53">
        <f t="shared" si="114"/>
        <v>2420</v>
      </c>
      <c r="B2421" s="55"/>
      <c r="C2421" s="56"/>
      <c r="D2421" s="55"/>
      <c r="E2421" s="55"/>
      <c r="F2421" s="55"/>
      <c r="G2421" s="55"/>
      <c r="H2421" s="57"/>
      <c r="I2421" s="55"/>
      <c r="J2421" s="55"/>
      <c r="K2421" s="55"/>
      <c r="L2421" s="55"/>
      <c r="M2421" s="55"/>
      <c r="N2421" s="57"/>
      <c r="O2421" s="57" t="str">
        <f t="shared" si="112"/>
        <v/>
      </c>
      <c r="Q2421" s="38" t="s">
        <v>450</v>
      </c>
      <c r="R2421" s="38" t="str" cm="1">
        <f t="array" ref="R2421">_xlfn.XLOOKUP(Q2421,INDEX(Flettilisti,,1),INDEX(Flettilisti,,2),,0)</f>
        <v>Vantar flokkun</v>
      </c>
      <c r="S2421" s="38" t="str">
        <f>IF(ISBLANK(N2421),"",IF(N2421&lt;Gögn!$J$2,Gögn!$K$2,IF(N2421&gt;Gögn!$J$4,Gögn!$K$4,Gögn!$K$3)))</f>
        <v/>
      </c>
      <c r="T2421" s="49" t="str" cm="1">
        <f t="array" aca="1" ref="T2421" ca="1">IF(ISBLANK(B2421),"",IF(R2421="Styrkhæft",_xlfn.XLOOKUP(S2421,Vegalengdir[Texti],INDIRECT("Vegalengdir["&amp;'Upplýsingar um umsækjanda'!$B$10&amp;"]"),0%,0)))</f>
        <v/>
      </c>
      <c r="U2421" s="72" t="str">
        <f t="shared" si="113"/>
        <v/>
      </c>
    </row>
    <row r="2422" spans="1:21" x14ac:dyDescent="0.25">
      <c r="A2422" s="53">
        <f t="shared" si="114"/>
        <v>2421</v>
      </c>
      <c r="B2422" s="55"/>
      <c r="C2422" s="56"/>
      <c r="D2422" s="55"/>
      <c r="E2422" s="55"/>
      <c r="F2422" s="55"/>
      <c r="G2422" s="55"/>
      <c r="H2422" s="57"/>
      <c r="I2422" s="55"/>
      <c r="J2422" s="55"/>
      <c r="K2422" s="55"/>
      <c r="L2422" s="55"/>
      <c r="M2422" s="55"/>
      <c r="N2422" s="57"/>
      <c r="O2422" s="57" t="str">
        <f t="shared" si="112"/>
        <v/>
      </c>
      <c r="Q2422" s="38" t="s">
        <v>450</v>
      </c>
      <c r="R2422" s="38" t="str" cm="1">
        <f t="array" ref="R2422">_xlfn.XLOOKUP(Q2422,INDEX(Flettilisti,,1),INDEX(Flettilisti,,2),,0)</f>
        <v>Vantar flokkun</v>
      </c>
      <c r="S2422" s="38" t="str">
        <f>IF(ISBLANK(N2422),"",IF(N2422&lt;Gögn!$J$2,Gögn!$K$2,IF(N2422&gt;Gögn!$J$4,Gögn!$K$4,Gögn!$K$3)))</f>
        <v/>
      </c>
      <c r="T2422" s="49" t="str" cm="1">
        <f t="array" aca="1" ref="T2422" ca="1">IF(ISBLANK(B2422),"",IF(R2422="Styrkhæft",_xlfn.XLOOKUP(S2422,Vegalengdir[Texti],INDIRECT("Vegalengdir["&amp;'Upplýsingar um umsækjanda'!$B$10&amp;"]"),0%,0)))</f>
        <v/>
      </c>
      <c r="U2422" s="72" t="str">
        <f t="shared" si="113"/>
        <v/>
      </c>
    </row>
    <row r="2423" spans="1:21" x14ac:dyDescent="0.25">
      <c r="A2423" s="53">
        <f t="shared" si="114"/>
        <v>2422</v>
      </c>
      <c r="B2423" s="55"/>
      <c r="C2423" s="56"/>
      <c r="D2423" s="55"/>
      <c r="E2423" s="55"/>
      <c r="F2423" s="55"/>
      <c r="G2423" s="55"/>
      <c r="H2423" s="57"/>
      <c r="I2423" s="55"/>
      <c r="J2423" s="55"/>
      <c r="K2423" s="55"/>
      <c r="L2423" s="55"/>
      <c r="M2423" s="55"/>
      <c r="N2423" s="57"/>
      <c r="O2423" s="57" t="str">
        <f t="shared" si="112"/>
        <v/>
      </c>
      <c r="Q2423" s="38" t="s">
        <v>450</v>
      </c>
      <c r="R2423" s="38" t="str" cm="1">
        <f t="array" ref="R2423">_xlfn.XLOOKUP(Q2423,INDEX(Flettilisti,,1),INDEX(Flettilisti,,2),,0)</f>
        <v>Vantar flokkun</v>
      </c>
      <c r="S2423" s="38" t="str">
        <f>IF(ISBLANK(N2423),"",IF(N2423&lt;Gögn!$J$2,Gögn!$K$2,IF(N2423&gt;Gögn!$J$4,Gögn!$K$4,Gögn!$K$3)))</f>
        <v/>
      </c>
      <c r="T2423" s="49" t="str" cm="1">
        <f t="array" aca="1" ref="T2423" ca="1">IF(ISBLANK(B2423),"",IF(R2423="Styrkhæft",_xlfn.XLOOKUP(S2423,Vegalengdir[Texti],INDIRECT("Vegalengdir["&amp;'Upplýsingar um umsækjanda'!$B$10&amp;"]"),0%,0)))</f>
        <v/>
      </c>
      <c r="U2423" s="72" t="str">
        <f t="shared" si="113"/>
        <v/>
      </c>
    </row>
    <row r="2424" spans="1:21" x14ac:dyDescent="0.25">
      <c r="A2424" s="53">
        <f t="shared" si="114"/>
        <v>2423</v>
      </c>
      <c r="B2424" s="55"/>
      <c r="C2424" s="56"/>
      <c r="D2424" s="55"/>
      <c r="E2424" s="55"/>
      <c r="F2424" s="55"/>
      <c r="G2424" s="55"/>
      <c r="H2424" s="57"/>
      <c r="I2424" s="55"/>
      <c r="J2424" s="55"/>
      <c r="K2424" s="55"/>
      <c r="L2424" s="55"/>
      <c r="M2424" s="55"/>
      <c r="N2424" s="57"/>
      <c r="O2424" s="57" t="str">
        <f t="shared" si="112"/>
        <v/>
      </c>
      <c r="Q2424" s="38" t="s">
        <v>450</v>
      </c>
      <c r="R2424" s="38" t="str" cm="1">
        <f t="array" ref="R2424">_xlfn.XLOOKUP(Q2424,INDEX(Flettilisti,,1),INDEX(Flettilisti,,2),,0)</f>
        <v>Vantar flokkun</v>
      </c>
      <c r="S2424" s="38" t="str">
        <f>IF(ISBLANK(N2424),"",IF(N2424&lt;Gögn!$J$2,Gögn!$K$2,IF(N2424&gt;Gögn!$J$4,Gögn!$K$4,Gögn!$K$3)))</f>
        <v/>
      </c>
      <c r="T2424" s="49" t="str" cm="1">
        <f t="array" aca="1" ref="T2424" ca="1">IF(ISBLANK(B2424),"",IF(R2424="Styrkhæft",_xlfn.XLOOKUP(S2424,Vegalengdir[Texti],INDIRECT("Vegalengdir["&amp;'Upplýsingar um umsækjanda'!$B$10&amp;"]"),0%,0)))</f>
        <v/>
      </c>
      <c r="U2424" s="72" t="str">
        <f t="shared" si="113"/>
        <v/>
      </c>
    </row>
    <row r="2425" spans="1:21" x14ac:dyDescent="0.25">
      <c r="A2425" s="53">
        <f t="shared" si="114"/>
        <v>2424</v>
      </c>
      <c r="B2425" s="55"/>
      <c r="C2425" s="56"/>
      <c r="D2425" s="55"/>
      <c r="E2425" s="55"/>
      <c r="F2425" s="55"/>
      <c r="G2425" s="55"/>
      <c r="H2425" s="57"/>
      <c r="I2425" s="55"/>
      <c r="J2425" s="55"/>
      <c r="K2425" s="55"/>
      <c r="L2425" s="55"/>
      <c r="M2425" s="55"/>
      <c r="N2425" s="57"/>
      <c r="O2425" s="57" t="str">
        <f t="shared" si="112"/>
        <v/>
      </c>
      <c r="Q2425" s="38" t="s">
        <v>450</v>
      </c>
      <c r="R2425" s="38" t="str" cm="1">
        <f t="array" ref="R2425">_xlfn.XLOOKUP(Q2425,INDEX(Flettilisti,,1),INDEX(Flettilisti,,2),,0)</f>
        <v>Vantar flokkun</v>
      </c>
      <c r="S2425" s="38" t="str">
        <f>IF(ISBLANK(N2425),"",IF(N2425&lt;Gögn!$J$2,Gögn!$K$2,IF(N2425&gt;Gögn!$J$4,Gögn!$K$4,Gögn!$K$3)))</f>
        <v/>
      </c>
      <c r="T2425" s="49" t="str" cm="1">
        <f t="array" aca="1" ref="T2425" ca="1">IF(ISBLANK(B2425),"",IF(R2425="Styrkhæft",_xlfn.XLOOKUP(S2425,Vegalengdir[Texti],INDIRECT("Vegalengdir["&amp;'Upplýsingar um umsækjanda'!$B$10&amp;"]"),0%,0)))</f>
        <v/>
      </c>
      <c r="U2425" s="72" t="str">
        <f t="shared" si="113"/>
        <v/>
      </c>
    </row>
    <row r="2426" spans="1:21" x14ac:dyDescent="0.25">
      <c r="A2426" s="53">
        <f t="shared" si="114"/>
        <v>2425</v>
      </c>
      <c r="B2426" s="55"/>
      <c r="C2426" s="56"/>
      <c r="D2426" s="55"/>
      <c r="E2426" s="55"/>
      <c r="F2426" s="55"/>
      <c r="G2426" s="55"/>
      <c r="H2426" s="57"/>
      <c r="I2426" s="55"/>
      <c r="J2426" s="55"/>
      <c r="K2426" s="55"/>
      <c r="L2426" s="55"/>
      <c r="M2426" s="55"/>
      <c r="N2426" s="57"/>
      <c r="O2426" s="57" t="str">
        <f t="shared" si="112"/>
        <v/>
      </c>
      <c r="Q2426" s="38" t="s">
        <v>450</v>
      </c>
      <c r="R2426" s="38" t="str" cm="1">
        <f t="array" ref="R2426">_xlfn.XLOOKUP(Q2426,INDEX(Flettilisti,,1),INDEX(Flettilisti,,2),,0)</f>
        <v>Vantar flokkun</v>
      </c>
      <c r="S2426" s="38" t="str">
        <f>IF(ISBLANK(N2426),"",IF(N2426&lt;Gögn!$J$2,Gögn!$K$2,IF(N2426&gt;Gögn!$J$4,Gögn!$K$4,Gögn!$K$3)))</f>
        <v/>
      </c>
      <c r="T2426" s="49" t="str" cm="1">
        <f t="array" aca="1" ref="T2426" ca="1">IF(ISBLANK(B2426),"",IF(R2426="Styrkhæft",_xlfn.XLOOKUP(S2426,Vegalengdir[Texti],INDIRECT("Vegalengdir["&amp;'Upplýsingar um umsækjanda'!$B$10&amp;"]"),0%,0)))</f>
        <v/>
      </c>
      <c r="U2426" s="72" t="str">
        <f t="shared" si="113"/>
        <v/>
      </c>
    </row>
    <row r="2427" spans="1:21" x14ac:dyDescent="0.25">
      <c r="A2427" s="53">
        <f t="shared" si="114"/>
        <v>2426</v>
      </c>
      <c r="B2427" s="55"/>
      <c r="C2427" s="56"/>
      <c r="D2427" s="55"/>
      <c r="E2427" s="55"/>
      <c r="F2427" s="55"/>
      <c r="G2427" s="55"/>
      <c r="H2427" s="57"/>
      <c r="I2427" s="55"/>
      <c r="J2427" s="55"/>
      <c r="K2427" s="55"/>
      <c r="L2427" s="55"/>
      <c r="M2427" s="55"/>
      <c r="N2427" s="57"/>
      <c r="O2427" s="57" t="str">
        <f t="shared" si="112"/>
        <v/>
      </c>
      <c r="Q2427" s="38" t="s">
        <v>450</v>
      </c>
      <c r="R2427" s="38" t="str" cm="1">
        <f t="array" ref="R2427">_xlfn.XLOOKUP(Q2427,INDEX(Flettilisti,,1),INDEX(Flettilisti,,2),,0)</f>
        <v>Vantar flokkun</v>
      </c>
      <c r="S2427" s="38" t="str">
        <f>IF(ISBLANK(N2427),"",IF(N2427&lt;Gögn!$J$2,Gögn!$K$2,IF(N2427&gt;Gögn!$J$4,Gögn!$K$4,Gögn!$K$3)))</f>
        <v/>
      </c>
      <c r="T2427" s="49" t="str" cm="1">
        <f t="array" aca="1" ref="T2427" ca="1">IF(ISBLANK(B2427),"",IF(R2427="Styrkhæft",_xlfn.XLOOKUP(S2427,Vegalengdir[Texti],INDIRECT("Vegalengdir["&amp;'Upplýsingar um umsækjanda'!$B$10&amp;"]"),0%,0)))</f>
        <v/>
      </c>
      <c r="U2427" s="72" t="str">
        <f t="shared" si="113"/>
        <v/>
      </c>
    </row>
    <row r="2428" spans="1:21" x14ac:dyDescent="0.25">
      <c r="A2428" s="53">
        <f t="shared" si="114"/>
        <v>2427</v>
      </c>
      <c r="B2428" s="55"/>
      <c r="C2428" s="56"/>
      <c r="D2428" s="55"/>
      <c r="E2428" s="55"/>
      <c r="F2428" s="55"/>
      <c r="G2428" s="55"/>
      <c r="H2428" s="57"/>
      <c r="I2428" s="55"/>
      <c r="J2428" s="55"/>
      <c r="K2428" s="55"/>
      <c r="L2428" s="55"/>
      <c r="M2428" s="55"/>
      <c r="N2428" s="57"/>
      <c r="O2428" s="57" t="str">
        <f t="shared" si="112"/>
        <v/>
      </c>
      <c r="Q2428" s="38" t="s">
        <v>450</v>
      </c>
      <c r="R2428" s="38" t="str" cm="1">
        <f t="array" ref="R2428">_xlfn.XLOOKUP(Q2428,INDEX(Flettilisti,,1),INDEX(Flettilisti,,2),,0)</f>
        <v>Vantar flokkun</v>
      </c>
      <c r="S2428" s="38" t="str">
        <f>IF(ISBLANK(N2428),"",IF(N2428&lt;Gögn!$J$2,Gögn!$K$2,IF(N2428&gt;Gögn!$J$4,Gögn!$K$4,Gögn!$K$3)))</f>
        <v/>
      </c>
      <c r="T2428" s="49" t="str" cm="1">
        <f t="array" aca="1" ref="T2428" ca="1">IF(ISBLANK(B2428),"",IF(R2428="Styrkhæft",_xlfn.XLOOKUP(S2428,Vegalengdir[Texti],INDIRECT("Vegalengdir["&amp;'Upplýsingar um umsækjanda'!$B$10&amp;"]"),0%,0)))</f>
        <v/>
      </c>
      <c r="U2428" s="72" t="str">
        <f t="shared" si="113"/>
        <v/>
      </c>
    </row>
    <row r="2429" spans="1:21" x14ac:dyDescent="0.25">
      <c r="A2429" s="53">
        <f t="shared" si="114"/>
        <v>2428</v>
      </c>
      <c r="B2429" s="55"/>
      <c r="C2429" s="56"/>
      <c r="D2429" s="55"/>
      <c r="E2429" s="55"/>
      <c r="F2429" s="55"/>
      <c r="G2429" s="55"/>
      <c r="H2429" s="57"/>
      <c r="I2429" s="55"/>
      <c r="J2429" s="55"/>
      <c r="K2429" s="55"/>
      <c r="L2429" s="55"/>
      <c r="M2429" s="55"/>
      <c r="N2429" s="57"/>
      <c r="O2429" s="57" t="str">
        <f t="shared" si="112"/>
        <v/>
      </c>
      <c r="Q2429" s="38" t="s">
        <v>450</v>
      </c>
      <c r="R2429" s="38" t="str" cm="1">
        <f t="array" ref="R2429">_xlfn.XLOOKUP(Q2429,INDEX(Flettilisti,,1),INDEX(Flettilisti,,2),,0)</f>
        <v>Vantar flokkun</v>
      </c>
      <c r="S2429" s="38" t="str">
        <f>IF(ISBLANK(N2429),"",IF(N2429&lt;Gögn!$J$2,Gögn!$K$2,IF(N2429&gt;Gögn!$J$4,Gögn!$K$4,Gögn!$K$3)))</f>
        <v/>
      </c>
      <c r="T2429" s="49" t="str" cm="1">
        <f t="array" aca="1" ref="T2429" ca="1">IF(ISBLANK(B2429),"",IF(R2429="Styrkhæft",_xlfn.XLOOKUP(S2429,Vegalengdir[Texti],INDIRECT("Vegalengdir["&amp;'Upplýsingar um umsækjanda'!$B$10&amp;"]"),0%,0)))</f>
        <v/>
      </c>
      <c r="U2429" s="72" t="str">
        <f t="shared" si="113"/>
        <v/>
      </c>
    </row>
    <row r="2430" spans="1:21" x14ac:dyDescent="0.25">
      <c r="A2430" s="53">
        <f t="shared" si="114"/>
        <v>2429</v>
      </c>
      <c r="B2430" s="55"/>
      <c r="C2430" s="56"/>
      <c r="D2430" s="55"/>
      <c r="E2430" s="55"/>
      <c r="F2430" s="55"/>
      <c r="G2430" s="55"/>
      <c r="H2430" s="57"/>
      <c r="I2430" s="55"/>
      <c r="J2430" s="55"/>
      <c r="K2430" s="55"/>
      <c r="L2430" s="55"/>
      <c r="M2430" s="55"/>
      <c r="N2430" s="57"/>
      <c r="O2430" s="57" t="str">
        <f t="shared" si="112"/>
        <v/>
      </c>
      <c r="Q2430" s="38" t="s">
        <v>450</v>
      </c>
      <c r="R2430" s="38" t="str" cm="1">
        <f t="array" ref="R2430">_xlfn.XLOOKUP(Q2430,INDEX(Flettilisti,,1),INDEX(Flettilisti,,2),,0)</f>
        <v>Vantar flokkun</v>
      </c>
      <c r="S2430" s="38" t="str">
        <f>IF(ISBLANK(N2430),"",IF(N2430&lt;Gögn!$J$2,Gögn!$K$2,IF(N2430&gt;Gögn!$J$4,Gögn!$K$4,Gögn!$K$3)))</f>
        <v/>
      </c>
      <c r="T2430" s="49" t="str" cm="1">
        <f t="array" aca="1" ref="T2430" ca="1">IF(ISBLANK(B2430),"",IF(R2430="Styrkhæft",_xlfn.XLOOKUP(S2430,Vegalengdir[Texti],INDIRECT("Vegalengdir["&amp;'Upplýsingar um umsækjanda'!$B$10&amp;"]"),0%,0)))</f>
        <v/>
      </c>
      <c r="U2430" s="72" t="str">
        <f t="shared" si="113"/>
        <v/>
      </c>
    </row>
    <row r="2431" spans="1:21" x14ac:dyDescent="0.25">
      <c r="A2431" s="53">
        <f t="shared" si="114"/>
        <v>2430</v>
      </c>
      <c r="B2431" s="55"/>
      <c r="C2431" s="56"/>
      <c r="D2431" s="55"/>
      <c r="E2431" s="55"/>
      <c r="F2431" s="55"/>
      <c r="G2431" s="55"/>
      <c r="H2431" s="57"/>
      <c r="I2431" s="55"/>
      <c r="J2431" s="55"/>
      <c r="K2431" s="55"/>
      <c r="L2431" s="55"/>
      <c r="M2431" s="55"/>
      <c r="N2431" s="57"/>
      <c r="O2431" s="57" t="str">
        <f t="shared" si="112"/>
        <v/>
      </c>
      <c r="Q2431" s="38" t="s">
        <v>450</v>
      </c>
      <c r="R2431" s="38" t="str" cm="1">
        <f t="array" ref="R2431">_xlfn.XLOOKUP(Q2431,INDEX(Flettilisti,,1),INDEX(Flettilisti,,2),,0)</f>
        <v>Vantar flokkun</v>
      </c>
      <c r="S2431" s="38" t="str">
        <f>IF(ISBLANK(N2431),"",IF(N2431&lt;Gögn!$J$2,Gögn!$K$2,IF(N2431&gt;Gögn!$J$4,Gögn!$K$4,Gögn!$K$3)))</f>
        <v/>
      </c>
      <c r="T2431" s="49" t="str" cm="1">
        <f t="array" aca="1" ref="T2431" ca="1">IF(ISBLANK(B2431),"",IF(R2431="Styrkhæft",_xlfn.XLOOKUP(S2431,Vegalengdir[Texti],INDIRECT("Vegalengdir["&amp;'Upplýsingar um umsækjanda'!$B$10&amp;"]"),0%,0)))</f>
        <v/>
      </c>
      <c r="U2431" s="72" t="str">
        <f t="shared" si="113"/>
        <v/>
      </c>
    </row>
    <row r="2432" spans="1:21" x14ac:dyDescent="0.25">
      <c r="A2432" s="53">
        <f t="shared" si="114"/>
        <v>2431</v>
      </c>
      <c r="B2432" s="55"/>
      <c r="C2432" s="56"/>
      <c r="D2432" s="55"/>
      <c r="E2432" s="55"/>
      <c r="F2432" s="55"/>
      <c r="G2432" s="55"/>
      <c r="H2432" s="57"/>
      <c r="I2432" s="55"/>
      <c r="J2432" s="55"/>
      <c r="K2432" s="55"/>
      <c r="L2432" s="55"/>
      <c r="M2432" s="55"/>
      <c r="N2432" s="57"/>
      <c r="O2432" s="57" t="str">
        <f t="shared" si="112"/>
        <v/>
      </c>
      <c r="Q2432" s="38" t="s">
        <v>450</v>
      </c>
      <c r="R2432" s="38" t="str" cm="1">
        <f t="array" ref="R2432">_xlfn.XLOOKUP(Q2432,INDEX(Flettilisti,,1),INDEX(Flettilisti,,2),,0)</f>
        <v>Vantar flokkun</v>
      </c>
      <c r="S2432" s="38" t="str">
        <f>IF(ISBLANK(N2432),"",IF(N2432&lt;Gögn!$J$2,Gögn!$K$2,IF(N2432&gt;Gögn!$J$4,Gögn!$K$4,Gögn!$K$3)))</f>
        <v/>
      </c>
      <c r="T2432" s="49" t="str" cm="1">
        <f t="array" aca="1" ref="T2432" ca="1">IF(ISBLANK(B2432),"",IF(R2432="Styrkhæft",_xlfn.XLOOKUP(S2432,Vegalengdir[Texti],INDIRECT("Vegalengdir["&amp;'Upplýsingar um umsækjanda'!$B$10&amp;"]"),0%,0)))</f>
        <v/>
      </c>
      <c r="U2432" s="72" t="str">
        <f t="shared" si="113"/>
        <v/>
      </c>
    </row>
    <row r="2433" spans="1:21" x14ac:dyDescent="0.25">
      <c r="A2433" s="53">
        <f t="shared" si="114"/>
        <v>2432</v>
      </c>
      <c r="B2433" s="55"/>
      <c r="C2433" s="56"/>
      <c r="D2433" s="55"/>
      <c r="E2433" s="55"/>
      <c r="F2433" s="55"/>
      <c r="G2433" s="55"/>
      <c r="H2433" s="57"/>
      <c r="I2433" s="55"/>
      <c r="J2433" s="55"/>
      <c r="K2433" s="55"/>
      <c r="L2433" s="55"/>
      <c r="M2433" s="55"/>
      <c r="N2433" s="57"/>
      <c r="O2433" s="57" t="str">
        <f t="shared" si="112"/>
        <v/>
      </c>
      <c r="Q2433" s="38" t="s">
        <v>450</v>
      </c>
      <c r="R2433" s="38" t="str" cm="1">
        <f t="array" ref="R2433">_xlfn.XLOOKUP(Q2433,INDEX(Flettilisti,,1),INDEX(Flettilisti,,2),,0)</f>
        <v>Vantar flokkun</v>
      </c>
      <c r="S2433" s="38" t="str">
        <f>IF(ISBLANK(N2433),"",IF(N2433&lt;Gögn!$J$2,Gögn!$K$2,IF(N2433&gt;Gögn!$J$4,Gögn!$K$4,Gögn!$K$3)))</f>
        <v/>
      </c>
      <c r="T2433" s="49" t="str" cm="1">
        <f t="array" aca="1" ref="T2433" ca="1">IF(ISBLANK(B2433),"",IF(R2433="Styrkhæft",_xlfn.XLOOKUP(S2433,Vegalengdir[Texti],INDIRECT("Vegalengdir["&amp;'Upplýsingar um umsækjanda'!$B$10&amp;"]"),0%,0)))</f>
        <v/>
      </c>
      <c r="U2433" s="72" t="str">
        <f t="shared" si="113"/>
        <v/>
      </c>
    </row>
    <row r="2434" spans="1:21" x14ac:dyDescent="0.25">
      <c r="A2434" s="53">
        <f t="shared" si="114"/>
        <v>2433</v>
      </c>
      <c r="B2434" s="55"/>
      <c r="C2434" s="56"/>
      <c r="D2434" s="55"/>
      <c r="E2434" s="55"/>
      <c r="F2434" s="55"/>
      <c r="G2434" s="55"/>
      <c r="H2434" s="57"/>
      <c r="I2434" s="55"/>
      <c r="J2434" s="55"/>
      <c r="K2434" s="55"/>
      <c r="L2434" s="55"/>
      <c r="M2434" s="55"/>
      <c r="N2434" s="57"/>
      <c r="O2434" s="57" t="str">
        <f t="shared" si="112"/>
        <v/>
      </c>
      <c r="Q2434" s="38" t="s">
        <v>450</v>
      </c>
      <c r="R2434" s="38" t="str" cm="1">
        <f t="array" ref="R2434">_xlfn.XLOOKUP(Q2434,INDEX(Flettilisti,,1),INDEX(Flettilisti,,2),,0)</f>
        <v>Vantar flokkun</v>
      </c>
      <c r="S2434" s="38" t="str">
        <f>IF(ISBLANK(N2434),"",IF(N2434&lt;Gögn!$J$2,Gögn!$K$2,IF(N2434&gt;Gögn!$J$4,Gögn!$K$4,Gögn!$K$3)))</f>
        <v/>
      </c>
      <c r="T2434" s="49" t="str" cm="1">
        <f t="array" aca="1" ref="T2434" ca="1">IF(ISBLANK(B2434),"",IF(R2434="Styrkhæft",_xlfn.XLOOKUP(S2434,Vegalengdir[Texti],INDIRECT("Vegalengdir["&amp;'Upplýsingar um umsækjanda'!$B$10&amp;"]"),0%,0)))</f>
        <v/>
      </c>
      <c r="U2434" s="72" t="str">
        <f t="shared" si="113"/>
        <v/>
      </c>
    </row>
    <row r="2435" spans="1:21" x14ac:dyDescent="0.25">
      <c r="A2435" s="53">
        <f t="shared" si="114"/>
        <v>2434</v>
      </c>
      <c r="B2435" s="55"/>
      <c r="C2435" s="56"/>
      <c r="D2435" s="55"/>
      <c r="E2435" s="55"/>
      <c r="F2435" s="55"/>
      <c r="G2435" s="55"/>
      <c r="H2435" s="57"/>
      <c r="I2435" s="55"/>
      <c r="J2435" s="55"/>
      <c r="K2435" s="55"/>
      <c r="L2435" s="55"/>
      <c r="M2435" s="55"/>
      <c r="N2435" s="57"/>
      <c r="O2435" s="57" t="str">
        <f t="shared" ref="O2435:O2498" si="115">IFERROR(IF(ISBLANK(B2435),"",H2435/N2435),0)</f>
        <v/>
      </c>
      <c r="Q2435" s="38" t="s">
        <v>450</v>
      </c>
      <c r="R2435" s="38" t="str" cm="1">
        <f t="array" ref="R2435">_xlfn.XLOOKUP(Q2435,INDEX(Flettilisti,,1),INDEX(Flettilisti,,2),,0)</f>
        <v>Vantar flokkun</v>
      </c>
      <c r="S2435" s="38" t="str">
        <f>IF(ISBLANK(N2435),"",IF(N2435&lt;Gögn!$J$2,Gögn!$K$2,IF(N2435&gt;Gögn!$J$4,Gögn!$K$4,Gögn!$K$3)))</f>
        <v/>
      </c>
      <c r="T2435" s="49" t="str" cm="1">
        <f t="array" aca="1" ref="T2435" ca="1">IF(ISBLANK(B2435),"",IF(R2435="Styrkhæft",_xlfn.XLOOKUP(S2435,Vegalengdir[Texti],INDIRECT("Vegalengdir["&amp;'Upplýsingar um umsækjanda'!$B$10&amp;"]"),0%,0)))</f>
        <v/>
      </c>
      <c r="U2435" s="72" t="str">
        <f t="shared" ref="U2435:U2498" si="116">IF(ISBLANK(B2435),"",T2435*H2435)</f>
        <v/>
      </c>
    </row>
    <row r="2436" spans="1:21" x14ac:dyDescent="0.25">
      <c r="A2436" s="53">
        <f t="shared" si="114"/>
        <v>2435</v>
      </c>
      <c r="B2436" s="55"/>
      <c r="C2436" s="56"/>
      <c r="D2436" s="55"/>
      <c r="E2436" s="55"/>
      <c r="F2436" s="55"/>
      <c r="G2436" s="55"/>
      <c r="H2436" s="57"/>
      <c r="I2436" s="55"/>
      <c r="J2436" s="55"/>
      <c r="K2436" s="55"/>
      <c r="L2436" s="55"/>
      <c r="M2436" s="55"/>
      <c r="N2436" s="57"/>
      <c r="O2436" s="57" t="str">
        <f t="shared" si="115"/>
        <v/>
      </c>
      <c r="Q2436" s="38" t="s">
        <v>450</v>
      </c>
      <c r="R2436" s="38" t="str" cm="1">
        <f t="array" ref="R2436">_xlfn.XLOOKUP(Q2436,INDEX(Flettilisti,,1),INDEX(Flettilisti,,2),,0)</f>
        <v>Vantar flokkun</v>
      </c>
      <c r="S2436" s="38" t="str">
        <f>IF(ISBLANK(N2436),"",IF(N2436&lt;Gögn!$J$2,Gögn!$K$2,IF(N2436&gt;Gögn!$J$4,Gögn!$K$4,Gögn!$K$3)))</f>
        <v/>
      </c>
      <c r="T2436" s="49" t="str" cm="1">
        <f t="array" aca="1" ref="T2436" ca="1">IF(ISBLANK(B2436),"",IF(R2436="Styrkhæft",_xlfn.XLOOKUP(S2436,Vegalengdir[Texti],INDIRECT("Vegalengdir["&amp;'Upplýsingar um umsækjanda'!$B$10&amp;"]"),0%,0)))</f>
        <v/>
      </c>
      <c r="U2436" s="72" t="str">
        <f t="shared" si="116"/>
        <v/>
      </c>
    </row>
    <row r="2437" spans="1:21" x14ac:dyDescent="0.25">
      <c r="A2437" s="53">
        <f t="shared" si="114"/>
        <v>2436</v>
      </c>
      <c r="B2437" s="55"/>
      <c r="C2437" s="56"/>
      <c r="D2437" s="55"/>
      <c r="E2437" s="55"/>
      <c r="F2437" s="55"/>
      <c r="G2437" s="55"/>
      <c r="H2437" s="57"/>
      <c r="I2437" s="55"/>
      <c r="J2437" s="55"/>
      <c r="K2437" s="55"/>
      <c r="L2437" s="55"/>
      <c r="M2437" s="55"/>
      <c r="N2437" s="57"/>
      <c r="O2437" s="57" t="str">
        <f t="shared" si="115"/>
        <v/>
      </c>
      <c r="Q2437" s="38" t="s">
        <v>450</v>
      </c>
      <c r="R2437" s="38" t="str" cm="1">
        <f t="array" ref="R2437">_xlfn.XLOOKUP(Q2437,INDEX(Flettilisti,,1),INDEX(Flettilisti,,2),,0)</f>
        <v>Vantar flokkun</v>
      </c>
      <c r="S2437" s="38" t="str">
        <f>IF(ISBLANK(N2437),"",IF(N2437&lt;Gögn!$J$2,Gögn!$K$2,IF(N2437&gt;Gögn!$J$4,Gögn!$K$4,Gögn!$K$3)))</f>
        <v/>
      </c>
      <c r="T2437" s="49" t="str" cm="1">
        <f t="array" aca="1" ref="T2437" ca="1">IF(ISBLANK(B2437),"",IF(R2437="Styrkhæft",_xlfn.XLOOKUP(S2437,Vegalengdir[Texti],INDIRECT("Vegalengdir["&amp;'Upplýsingar um umsækjanda'!$B$10&amp;"]"),0%,0)))</f>
        <v/>
      </c>
      <c r="U2437" s="72" t="str">
        <f t="shared" si="116"/>
        <v/>
      </c>
    </row>
    <row r="2438" spans="1:21" x14ac:dyDescent="0.25">
      <c r="A2438" s="53">
        <f t="shared" si="114"/>
        <v>2437</v>
      </c>
      <c r="B2438" s="55"/>
      <c r="C2438" s="56"/>
      <c r="D2438" s="55"/>
      <c r="E2438" s="55"/>
      <c r="F2438" s="55"/>
      <c r="G2438" s="55"/>
      <c r="H2438" s="57"/>
      <c r="I2438" s="55"/>
      <c r="J2438" s="55"/>
      <c r="K2438" s="55"/>
      <c r="L2438" s="55"/>
      <c r="M2438" s="55"/>
      <c r="N2438" s="57"/>
      <c r="O2438" s="57" t="str">
        <f t="shared" si="115"/>
        <v/>
      </c>
      <c r="Q2438" s="38" t="s">
        <v>450</v>
      </c>
      <c r="R2438" s="38" t="str" cm="1">
        <f t="array" ref="R2438">_xlfn.XLOOKUP(Q2438,INDEX(Flettilisti,,1),INDEX(Flettilisti,,2),,0)</f>
        <v>Vantar flokkun</v>
      </c>
      <c r="S2438" s="38" t="str">
        <f>IF(ISBLANK(N2438),"",IF(N2438&lt;Gögn!$J$2,Gögn!$K$2,IF(N2438&gt;Gögn!$J$4,Gögn!$K$4,Gögn!$K$3)))</f>
        <v/>
      </c>
      <c r="T2438" s="49" t="str" cm="1">
        <f t="array" aca="1" ref="T2438" ca="1">IF(ISBLANK(B2438),"",IF(R2438="Styrkhæft",_xlfn.XLOOKUP(S2438,Vegalengdir[Texti],INDIRECT("Vegalengdir["&amp;'Upplýsingar um umsækjanda'!$B$10&amp;"]"),0%,0)))</f>
        <v/>
      </c>
      <c r="U2438" s="72" t="str">
        <f t="shared" si="116"/>
        <v/>
      </c>
    </row>
    <row r="2439" spans="1:21" x14ac:dyDescent="0.25">
      <c r="A2439" s="53">
        <f t="shared" si="114"/>
        <v>2438</v>
      </c>
      <c r="B2439" s="55"/>
      <c r="C2439" s="56"/>
      <c r="D2439" s="55"/>
      <c r="E2439" s="55"/>
      <c r="F2439" s="55"/>
      <c r="G2439" s="55"/>
      <c r="H2439" s="57"/>
      <c r="I2439" s="55"/>
      <c r="J2439" s="55"/>
      <c r="K2439" s="55"/>
      <c r="L2439" s="55"/>
      <c r="M2439" s="55"/>
      <c r="N2439" s="57"/>
      <c r="O2439" s="57" t="str">
        <f t="shared" si="115"/>
        <v/>
      </c>
      <c r="Q2439" s="38" t="s">
        <v>450</v>
      </c>
      <c r="R2439" s="38" t="str" cm="1">
        <f t="array" ref="R2439">_xlfn.XLOOKUP(Q2439,INDEX(Flettilisti,,1),INDEX(Flettilisti,,2),,0)</f>
        <v>Vantar flokkun</v>
      </c>
      <c r="S2439" s="38" t="str">
        <f>IF(ISBLANK(N2439),"",IF(N2439&lt;Gögn!$J$2,Gögn!$K$2,IF(N2439&gt;Gögn!$J$4,Gögn!$K$4,Gögn!$K$3)))</f>
        <v/>
      </c>
      <c r="T2439" s="49" t="str" cm="1">
        <f t="array" aca="1" ref="T2439" ca="1">IF(ISBLANK(B2439),"",IF(R2439="Styrkhæft",_xlfn.XLOOKUP(S2439,Vegalengdir[Texti],INDIRECT("Vegalengdir["&amp;'Upplýsingar um umsækjanda'!$B$10&amp;"]"),0%,0)))</f>
        <v/>
      </c>
      <c r="U2439" s="72" t="str">
        <f t="shared" si="116"/>
        <v/>
      </c>
    </row>
    <row r="2440" spans="1:21" x14ac:dyDescent="0.25">
      <c r="A2440" s="53">
        <f t="shared" si="114"/>
        <v>2439</v>
      </c>
      <c r="B2440" s="55"/>
      <c r="C2440" s="56"/>
      <c r="D2440" s="55"/>
      <c r="E2440" s="55"/>
      <c r="F2440" s="55"/>
      <c r="G2440" s="55"/>
      <c r="H2440" s="57"/>
      <c r="I2440" s="55"/>
      <c r="J2440" s="55"/>
      <c r="K2440" s="55"/>
      <c r="L2440" s="55"/>
      <c r="M2440" s="55"/>
      <c r="N2440" s="57"/>
      <c r="O2440" s="57" t="str">
        <f t="shared" si="115"/>
        <v/>
      </c>
      <c r="Q2440" s="38" t="s">
        <v>450</v>
      </c>
      <c r="R2440" s="38" t="str" cm="1">
        <f t="array" ref="R2440">_xlfn.XLOOKUP(Q2440,INDEX(Flettilisti,,1),INDEX(Flettilisti,,2),,0)</f>
        <v>Vantar flokkun</v>
      </c>
      <c r="S2440" s="38" t="str">
        <f>IF(ISBLANK(N2440),"",IF(N2440&lt;Gögn!$J$2,Gögn!$K$2,IF(N2440&gt;Gögn!$J$4,Gögn!$K$4,Gögn!$K$3)))</f>
        <v/>
      </c>
      <c r="T2440" s="49" t="str" cm="1">
        <f t="array" aca="1" ref="T2440" ca="1">IF(ISBLANK(B2440),"",IF(R2440="Styrkhæft",_xlfn.XLOOKUP(S2440,Vegalengdir[Texti],INDIRECT("Vegalengdir["&amp;'Upplýsingar um umsækjanda'!$B$10&amp;"]"),0%,0)))</f>
        <v/>
      </c>
      <c r="U2440" s="72" t="str">
        <f t="shared" si="116"/>
        <v/>
      </c>
    </row>
    <row r="2441" spans="1:21" x14ac:dyDescent="0.25">
      <c r="A2441" s="53">
        <f t="shared" si="114"/>
        <v>2440</v>
      </c>
      <c r="B2441" s="55"/>
      <c r="C2441" s="56"/>
      <c r="D2441" s="55"/>
      <c r="E2441" s="55"/>
      <c r="F2441" s="55"/>
      <c r="G2441" s="55"/>
      <c r="H2441" s="57"/>
      <c r="I2441" s="55"/>
      <c r="J2441" s="55"/>
      <c r="K2441" s="55"/>
      <c r="L2441" s="55"/>
      <c r="M2441" s="55"/>
      <c r="N2441" s="57"/>
      <c r="O2441" s="57" t="str">
        <f t="shared" si="115"/>
        <v/>
      </c>
      <c r="Q2441" s="38" t="s">
        <v>450</v>
      </c>
      <c r="R2441" s="38" t="str" cm="1">
        <f t="array" ref="R2441">_xlfn.XLOOKUP(Q2441,INDEX(Flettilisti,,1),INDEX(Flettilisti,,2),,0)</f>
        <v>Vantar flokkun</v>
      </c>
      <c r="S2441" s="38" t="str">
        <f>IF(ISBLANK(N2441),"",IF(N2441&lt;Gögn!$J$2,Gögn!$K$2,IF(N2441&gt;Gögn!$J$4,Gögn!$K$4,Gögn!$K$3)))</f>
        <v/>
      </c>
      <c r="T2441" s="49" t="str" cm="1">
        <f t="array" aca="1" ref="T2441" ca="1">IF(ISBLANK(B2441),"",IF(R2441="Styrkhæft",_xlfn.XLOOKUP(S2441,Vegalengdir[Texti],INDIRECT("Vegalengdir["&amp;'Upplýsingar um umsækjanda'!$B$10&amp;"]"),0%,0)))</f>
        <v/>
      </c>
      <c r="U2441" s="72" t="str">
        <f t="shared" si="116"/>
        <v/>
      </c>
    </row>
    <row r="2442" spans="1:21" x14ac:dyDescent="0.25">
      <c r="A2442" s="53">
        <f t="shared" si="114"/>
        <v>2441</v>
      </c>
      <c r="B2442" s="55"/>
      <c r="C2442" s="56"/>
      <c r="D2442" s="55"/>
      <c r="E2442" s="55"/>
      <c r="F2442" s="55"/>
      <c r="G2442" s="55"/>
      <c r="H2442" s="57"/>
      <c r="I2442" s="55"/>
      <c r="J2442" s="55"/>
      <c r="K2442" s="55"/>
      <c r="L2442" s="55"/>
      <c r="M2442" s="55"/>
      <c r="N2442" s="57"/>
      <c r="O2442" s="57" t="str">
        <f t="shared" si="115"/>
        <v/>
      </c>
      <c r="Q2442" s="38" t="s">
        <v>450</v>
      </c>
      <c r="R2442" s="38" t="str" cm="1">
        <f t="array" ref="R2442">_xlfn.XLOOKUP(Q2442,INDEX(Flettilisti,,1),INDEX(Flettilisti,,2),,0)</f>
        <v>Vantar flokkun</v>
      </c>
      <c r="S2442" s="38" t="str">
        <f>IF(ISBLANK(N2442),"",IF(N2442&lt;Gögn!$J$2,Gögn!$K$2,IF(N2442&gt;Gögn!$J$4,Gögn!$K$4,Gögn!$K$3)))</f>
        <v/>
      </c>
      <c r="T2442" s="49" t="str" cm="1">
        <f t="array" aca="1" ref="T2442" ca="1">IF(ISBLANK(B2442),"",IF(R2442="Styrkhæft",_xlfn.XLOOKUP(S2442,Vegalengdir[Texti],INDIRECT("Vegalengdir["&amp;'Upplýsingar um umsækjanda'!$B$10&amp;"]"),0%,0)))</f>
        <v/>
      </c>
      <c r="U2442" s="72" t="str">
        <f t="shared" si="116"/>
        <v/>
      </c>
    </row>
    <row r="2443" spans="1:21" x14ac:dyDescent="0.25">
      <c r="A2443" s="53">
        <f t="shared" si="114"/>
        <v>2442</v>
      </c>
      <c r="B2443" s="55"/>
      <c r="C2443" s="56"/>
      <c r="D2443" s="55"/>
      <c r="E2443" s="55"/>
      <c r="F2443" s="55"/>
      <c r="G2443" s="55"/>
      <c r="H2443" s="57"/>
      <c r="I2443" s="55"/>
      <c r="J2443" s="55"/>
      <c r="K2443" s="55"/>
      <c r="L2443" s="55"/>
      <c r="M2443" s="55"/>
      <c r="N2443" s="57"/>
      <c r="O2443" s="57" t="str">
        <f t="shared" si="115"/>
        <v/>
      </c>
      <c r="Q2443" s="38" t="s">
        <v>450</v>
      </c>
      <c r="R2443" s="38" t="str" cm="1">
        <f t="array" ref="R2443">_xlfn.XLOOKUP(Q2443,INDEX(Flettilisti,,1),INDEX(Flettilisti,,2),,0)</f>
        <v>Vantar flokkun</v>
      </c>
      <c r="S2443" s="38" t="str">
        <f>IF(ISBLANK(N2443),"",IF(N2443&lt;Gögn!$J$2,Gögn!$K$2,IF(N2443&gt;Gögn!$J$4,Gögn!$K$4,Gögn!$K$3)))</f>
        <v/>
      </c>
      <c r="T2443" s="49" t="str" cm="1">
        <f t="array" aca="1" ref="T2443" ca="1">IF(ISBLANK(B2443),"",IF(R2443="Styrkhæft",_xlfn.XLOOKUP(S2443,Vegalengdir[Texti],INDIRECT("Vegalengdir["&amp;'Upplýsingar um umsækjanda'!$B$10&amp;"]"),0%,0)))</f>
        <v/>
      </c>
      <c r="U2443" s="72" t="str">
        <f t="shared" si="116"/>
        <v/>
      </c>
    </row>
    <row r="2444" spans="1:21" x14ac:dyDescent="0.25">
      <c r="A2444" s="53">
        <f t="shared" si="114"/>
        <v>2443</v>
      </c>
      <c r="B2444" s="55"/>
      <c r="C2444" s="56"/>
      <c r="D2444" s="55"/>
      <c r="E2444" s="55"/>
      <c r="F2444" s="55"/>
      <c r="G2444" s="55"/>
      <c r="H2444" s="57"/>
      <c r="I2444" s="55"/>
      <c r="J2444" s="55"/>
      <c r="K2444" s="55"/>
      <c r="L2444" s="55"/>
      <c r="M2444" s="55"/>
      <c r="N2444" s="57"/>
      <c r="O2444" s="57" t="str">
        <f t="shared" si="115"/>
        <v/>
      </c>
      <c r="Q2444" s="38" t="s">
        <v>450</v>
      </c>
      <c r="R2444" s="38" t="str" cm="1">
        <f t="array" ref="R2444">_xlfn.XLOOKUP(Q2444,INDEX(Flettilisti,,1),INDEX(Flettilisti,,2),,0)</f>
        <v>Vantar flokkun</v>
      </c>
      <c r="S2444" s="38" t="str">
        <f>IF(ISBLANK(N2444),"",IF(N2444&lt;Gögn!$J$2,Gögn!$K$2,IF(N2444&gt;Gögn!$J$4,Gögn!$K$4,Gögn!$K$3)))</f>
        <v/>
      </c>
      <c r="T2444" s="49" t="str" cm="1">
        <f t="array" aca="1" ref="T2444" ca="1">IF(ISBLANK(B2444),"",IF(R2444="Styrkhæft",_xlfn.XLOOKUP(S2444,Vegalengdir[Texti],INDIRECT("Vegalengdir["&amp;'Upplýsingar um umsækjanda'!$B$10&amp;"]"),0%,0)))</f>
        <v/>
      </c>
      <c r="U2444" s="72" t="str">
        <f t="shared" si="116"/>
        <v/>
      </c>
    </row>
    <row r="2445" spans="1:21" x14ac:dyDescent="0.25">
      <c r="A2445" s="53">
        <f t="shared" si="114"/>
        <v>2444</v>
      </c>
      <c r="B2445" s="55"/>
      <c r="C2445" s="56"/>
      <c r="D2445" s="55"/>
      <c r="E2445" s="55"/>
      <c r="F2445" s="55"/>
      <c r="G2445" s="55"/>
      <c r="H2445" s="57"/>
      <c r="I2445" s="55"/>
      <c r="J2445" s="55"/>
      <c r="K2445" s="55"/>
      <c r="L2445" s="55"/>
      <c r="M2445" s="55"/>
      <c r="N2445" s="57"/>
      <c r="O2445" s="57" t="str">
        <f t="shared" si="115"/>
        <v/>
      </c>
      <c r="Q2445" s="38" t="s">
        <v>450</v>
      </c>
      <c r="R2445" s="38" t="str" cm="1">
        <f t="array" ref="R2445">_xlfn.XLOOKUP(Q2445,INDEX(Flettilisti,,1),INDEX(Flettilisti,,2),,0)</f>
        <v>Vantar flokkun</v>
      </c>
      <c r="S2445" s="38" t="str">
        <f>IF(ISBLANK(N2445),"",IF(N2445&lt;Gögn!$J$2,Gögn!$K$2,IF(N2445&gt;Gögn!$J$4,Gögn!$K$4,Gögn!$K$3)))</f>
        <v/>
      </c>
      <c r="T2445" s="49" t="str" cm="1">
        <f t="array" aca="1" ref="T2445" ca="1">IF(ISBLANK(B2445),"",IF(R2445="Styrkhæft",_xlfn.XLOOKUP(S2445,Vegalengdir[Texti],INDIRECT("Vegalengdir["&amp;'Upplýsingar um umsækjanda'!$B$10&amp;"]"),0%,0)))</f>
        <v/>
      </c>
      <c r="U2445" s="72" t="str">
        <f t="shared" si="116"/>
        <v/>
      </c>
    </row>
    <row r="2446" spans="1:21" x14ac:dyDescent="0.25">
      <c r="A2446" s="53">
        <f t="shared" si="114"/>
        <v>2445</v>
      </c>
      <c r="B2446" s="55"/>
      <c r="C2446" s="56"/>
      <c r="D2446" s="55"/>
      <c r="E2446" s="55"/>
      <c r="F2446" s="55"/>
      <c r="G2446" s="55"/>
      <c r="H2446" s="57"/>
      <c r="I2446" s="55"/>
      <c r="J2446" s="55"/>
      <c r="K2446" s="55"/>
      <c r="L2446" s="55"/>
      <c r="M2446" s="55"/>
      <c r="N2446" s="57"/>
      <c r="O2446" s="57" t="str">
        <f t="shared" si="115"/>
        <v/>
      </c>
      <c r="Q2446" s="38" t="s">
        <v>450</v>
      </c>
      <c r="R2446" s="38" t="str" cm="1">
        <f t="array" ref="R2446">_xlfn.XLOOKUP(Q2446,INDEX(Flettilisti,,1),INDEX(Flettilisti,,2),,0)</f>
        <v>Vantar flokkun</v>
      </c>
      <c r="S2446" s="38" t="str">
        <f>IF(ISBLANK(N2446),"",IF(N2446&lt;Gögn!$J$2,Gögn!$K$2,IF(N2446&gt;Gögn!$J$4,Gögn!$K$4,Gögn!$K$3)))</f>
        <v/>
      </c>
      <c r="T2446" s="49" t="str" cm="1">
        <f t="array" aca="1" ref="T2446" ca="1">IF(ISBLANK(B2446),"",IF(R2446="Styrkhæft",_xlfn.XLOOKUP(S2446,Vegalengdir[Texti],INDIRECT("Vegalengdir["&amp;'Upplýsingar um umsækjanda'!$B$10&amp;"]"),0%,0)))</f>
        <v/>
      </c>
      <c r="U2446" s="72" t="str">
        <f t="shared" si="116"/>
        <v/>
      </c>
    </row>
    <row r="2447" spans="1:21" x14ac:dyDescent="0.25">
      <c r="A2447" s="53">
        <f t="shared" si="114"/>
        <v>2446</v>
      </c>
      <c r="B2447" s="55"/>
      <c r="C2447" s="56"/>
      <c r="D2447" s="55"/>
      <c r="E2447" s="55"/>
      <c r="F2447" s="55"/>
      <c r="G2447" s="55"/>
      <c r="H2447" s="57"/>
      <c r="I2447" s="55"/>
      <c r="J2447" s="55"/>
      <c r="K2447" s="55"/>
      <c r="L2447" s="55"/>
      <c r="M2447" s="55"/>
      <c r="N2447" s="57"/>
      <c r="O2447" s="57" t="str">
        <f t="shared" si="115"/>
        <v/>
      </c>
      <c r="Q2447" s="38" t="s">
        <v>450</v>
      </c>
      <c r="R2447" s="38" t="str" cm="1">
        <f t="array" ref="R2447">_xlfn.XLOOKUP(Q2447,INDEX(Flettilisti,,1),INDEX(Flettilisti,,2),,0)</f>
        <v>Vantar flokkun</v>
      </c>
      <c r="S2447" s="38" t="str">
        <f>IF(ISBLANK(N2447),"",IF(N2447&lt;Gögn!$J$2,Gögn!$K$2,IF(N2447&gt;Gögn!$J$4,Gögn!$K$4,Gögn!$K$3)))</f>
        <v/>
      </c>
      <c r="T2447" s="49" t="str" cm="1">
        <f t="array" aca="1" ref="T2447" ca="1">IF(ISBLANK(B2447),"",IF(R2447="Styrkhæft",_xlfn.XLOOKUP(S2447,Vegalengdir[Texti],INDIRECT("Vegalengdir["&amp;'Upplýsingar um umsækjanda'!$B$10&amp;"]"),0%,0)))</f>
        <v/>
      </c>
      <c r="U2447" s="72" t="str">
        <f t="shared" si="116"/>
        <v/>
      </c>
    </row>
    <row r="2448" spans="1:21" x14ac:dyDescent="0.25">
      <c r="A2448" s="53">
        <f t="shared" si="114"/>
        <v>2447</v>
      </c>
      <c r="B2448" s="55"/>
      <c r="C2448" s="56"/>
      <c r="D2448" s="55"/>
      <c r="E2448" s="55"/>
      <c r="F2448" s="55"/>
      <c r="G2448" s="55"/>
      <c r="H2448" s="57"/>
      <c r="I2448" s="55"/>
      <c r="J2448" s="55"/>
      <c r="K2448" s="55"/>
      <c r="L2448" s="55"/>
      <c r="M2448" s="55"/>
      <c r="N2448" s="57"/>
      <c r="O2448" s="57" t="str">
        <f t="shared" si="115"/>
        <v/>
      </c>
      <c r="Q2448" s="38" t="s">
        <v>450</v>
      </c>
      <c r="R2448" s="38" t="str" cm="1">
        <f t="array" ref="R2448">_xlfn.XLOOKUP(Q2448,INDEX(Flettilisti,,1),INDEX(Flettilisti,,2),,0)</f>
        <v>Vantar flokkun</v>
      </c>
      <c r="S2448" s="38" t="str">
        <f>IF(ISBLANK(N2448),"",IF(N2448&lt;Gögn!$J$2,Gögn!$K$2,IF(N2448&gt;Gögn!$J$4,Gögn!$K$4,Gögn!$K$3)))</f>
        <v/>
      </c>
      <c r="T2448" s="49" t="str" cm="1">
        <f t="array" aca="1" ref="T2448" ca="1">IF(ISBLANK(B2448),"",IF(R2448="Styrkhæft",_xlfn.XLOOKUP(S2448,Vegalengdir[Texti],INDIRECT("Vegalengdir["&amp;'Upplýsingar um umsækjanda'!$B$10&amp;"]"),0%,0)))</f>
        <v/>
      </c>
      <c r="U2448" s="72" t="str">
        <f t="shared" si="116"/>
        <v/>
      </c>
    </row>
    <row r="2449" spans="1:21" x14ac:dyDescent="0.25">
      <c r="A2449" s="53">
        <f t="shared" si="114"/>
        <v>2448</v>
      </c>
      <c r="B2449" s="55"/>
      <c r="C2449" s="56"/>
      <c r="D2449" s="55"/>
      <c r="E2449" s="55"/>
      <c r="F2449" s="55"/>
      <c r="G2449" s="55"/>
      <c r="H2449" s="57"/>
      <c r="I2449" s="55"/>
      <c r="J2449" s="55"/>
      <c r="K2449" s="55"/>
      <c r="L2449" s="55"/>
      <c r="M2449" s="55"/>
      <c r="N2449" s="57"/>
      <c r="O2449" s="57" t="str">
        <f t="shared" si="115"/>
        <v/>
      </c>
      <c r="Q2449" s="38" t="s">
        <v>450</v>
      </c>
      <c r="R2449" s="38" t="str" cm="1">
        <f t="array" ref="R2449">_xlfn.XLOOKUP(Q2449,INDEX(Flettilisti,,1),INDEX(Flettilisti,,2),,0)</f>
        <v>Vantar flokkun</v>
      </c>
      <c r="S2449" s="38" t="str">
        <f>IF(ISBLANK(N2449),"",IF(N2449&lt;Gögn!$J$2,Gögn!$K$2,IF(N2449&gt;Gögn!$J$4,Gögn!$K$4,Gögn!$K$3)))</f>
        <v/>
      </c>
      <c r="T2449" s="49" t="str" cm="1">
        <f t="array" aca="1" ref="T2449" ca="1">IF(ISBLANK(B2449),"",IF(R2449="Styrkhæft",_xlfn.XLOOKUP(S2449,Vegalengdir[Texti],INDIRECT("Vegalengdir["&amp;'Upplýsingar um umsækjanda'!$B$10&amp;"]"),0%,0)))</f>
        <v/>
      </c>
      <c r="U2449" s="72" t="str">
        <f t="shared" si="116"/>
        <v/>
      </c>
    </row>
    <row r="2450" spans="1:21" x14ac:dyDescent="0.25">
      <c r="A2450" s="53">
        <f t="shared" si="114"/>
        <v>2449</v>
      </c>
      <c r="B2450" s="55"/>
      <c r="C2450" s="56"/>
      <c r="D2450" s="55"/>
      <c r="E2450" s="55"/>
      <c r="F2450" s="55"/>
      <c r="G2450" s="55"/>
      <c r="H2450" s="57"/>
      <c r="I2450" s="55"/>
      <c r="J2450" s="55"/>
      <c r="K2450" s="55"/>
      <c r="L2450" s="55"/>
      <c r="M2450" s="55"/>
      <c r="N2450" s="57"/>
      <c r="O2450" s="57" t="str">
        <f t="shared" si="115"/>
        <v/>
      </c>
      <c r="Q2450" s="38" t="s">
        <v>450</v>
      </c>
      <c r="R2450" s="38" t="str" cm="1">
        <f t="array" ref="R2450">_xlfn.XLOOKUP(Q2450,INDEX(Flettilisti,,1),INDEX(Flettilisti,,2),,0)</f>
        <v>Vantar flokkun</v>
      </c>
      <c r="S2450" s="38" t="str">
        <f>IF(ISBLANK(N2450),"",IF(N2450&lt;Gögn!$J$2,Gögn!$K$2,IF(N2450&gt;Gögn!$J$4,Gögn!$K$4,Gögn!$K$3)))</f>
        <v/>
      </c>
      <c r="T2450" s="49" t="str" cm="1">
        <f t="array" aca="1" ref="T2450" ca="1">IF(ISBLANK(B2450),"",IF(R2450="Styrkhæft",_xlfn.XLOOKUP(S2450,Vegalengdir[Texti],INDIRECT("Vegalengdir["&amp;'Upplýsingar um umsækjanda'!$B$10&amp;"]"),0%,0)))</f>
        <v/>
      </c>
      <c r="U2450" s="72" t="str">
        <f t="shared" si="116"/>
        <v/>
      </c>
    </row>
    <row r="2451" spans="1:21" x14ac:dyDescent="0.25">
      <c r="A2451" s="53">
        <f t="shared" si="114"/>
        <v>2450</v>
      </c>
      <c r="B2451" s="55"/>
      <c r="C2451" s="56"/>
      <c r="D2451" s="55"/>
      <c r="E2451" s="55"/>
      <c r="F2451" s="55"/>
      <c r="G2451" s="55"/>
      <c r="H2451" s="57"/>
      <c r="I2451" s="55"/>
      <c r="J2451" s="55"/>
      <c r="K2451" s="55"/>
      <c r="L2451" s="55"/>
      <c r="M2451" s="55"/>
      <c r="N2451" s="57"/>
      <c r="O2451" s="57" t="str">
        <f t="shared" si="115"/>
        <v/>
      </c>
      <c r="Q2451" s="38" t="s">
        <v>450</v>
      </c>
      <c r="R2451" s="38" t="str" cm="1">
        <f t="array" ref="R2451">_xlfn.XLOOKUP(Q2451,INDEX(Flettilisti,,1),INDEX(Flettilisti,,2),,0)</f>
        <v>Vantar flokkun</v>
      </c>
      <c r="S2451" s="38" t="str">
        <f>IF(ISBLANK(N2451),"",IF(N2451&lt;Gögn!$J$2,Gögn!$K$2,IF(N2451&gt;Gögn!$J$4,Gögn!$K$4,Gögn!$K$3)))</f>
        <v/>
      </c>
      <c r="T2451" s="49" t="str" cm="1">
        <f t="array" aca="1" ref="T2451" ca="1">IF(ISBLANK(B2451),"",IF(R2451="Styrkhæft",_xlfn.XLOOKUP(S2451,Vegalengdir[Texti],INDIRECT("Vegalengdir["&amp;'Upplýsingar um umsækjanda'!$B$10&amp;"]"),0%,0)))</f>
        <v/>
      </c>
      <c r="U2451" s="72" t="str">
        <f t="shared" si="116"/>
        <v/>
      </c>
    </row>
    <row r="2452" spans="1:21" x14ac:dyDescent="0.25">
      <c r="A2452" s="53">
        <f t="shared" si="114"/>
        <v>2451</v>
      </c>
      <c r="B2452" s="55"/>
      <c r="C2452" s="56"/>
      <c r="D2452" s="55"/>
      <c r="E2452" s="55"/>
      <c r="F2452" s="55"/>
      <c r="G2452" s="55"/>
      <c r="H2452" s="57"/>
      <c r="I2452" s="55"/>
      <c r="J2452" s="55"/>
      <c r="K2452" s="55"/>
      <c r="L2452" s="55"/>
      <c r="M2452" s="55"/>
      <c r="N2452" s="57"/>
      <c r="O2452" s="57" t="str">
        <f t="shared" si="115"/>
        <v/>
      </c>
      <c r="Q2452" s="38" t="s">
        <v>450</v>
      </c>
      <c r="R2452" s="38" t="str" cm="1">
        <f t="array" ref="R2452">_xlfn.XLOOKUP(Q2452,INDEX(Flettilisti,,1),INDEX(Flettilisti,,2),,0)</f>
        <v>Vantar flokkun</v>
      </c>
      <c r="S2452" s="38" t="str">
        <f>IF(ISBLANK(N2452),"",IF(N2452&lt;Gögn!$J$2,Gögn!$K$2,IF(N2452&gt;Gögn!$J$4,Gögn!$K$4,Gögn!$K$3)))</f>
        <v/>
      </c>
      <c r="T2452" s="49" t="str" cm="1">
        <f t="array" aca="1" ref="T2452" ca="1">IF(ISBLANK(B2452),"",IF(R2452="Styrkhæft",_xlfn.XLOOKUP(S2452,Vegalengdir[Texti],INDIRECT("Vegalengdir["&amp;'Upplýsingar um umsækjanda'!$B$10&amp;"]"),0%,0)))</f>
        <v/>
      </c>
      <c r="U2452" s="72" t="str">
        <f t="shared" si="116"/>
        <v/>
      </c>
    </row>
    <row r="2453" spans="1:21" x14ac:dyDescent="0.25">
      <c r="A2453" s="53">
        <f t="shared" si="114"/>
        <v>2452</v>
      </c>
      <c r="B2453" s="55"/>
      <c r="C2453" s="56"/>
      <c r="D2453" s="55"/>
      <c r="E2453" s="55"/>
      <c r="F2453" s="55"/>
      <c r="G2453" s="55"/>
      <c r="H2453" s="57"/>
      <c r="I2453" s="55"/>
      <c r="J2453" s="55"/>
      <c r="K2453" s="55"/>
      <c r="L2453" s="55"/>
      <c r="M2453" s="55"/>
      <c r="N2453" s="57"/>
      <c r="O2453" s="57" t="str">
        <f t="shared" si="115"/>
        <v/>
      </c>
      <c r="Q2453" s="38" t="s">
        <v>450</v>
      </c>
      <c r="R2453" s="38" t="str" cm="1">
        <f t="array" ref="R2453">_xlfn.XLOOKUP(Q2453,INDEX(Flettilisti,,1),INDEX(Flettilisti,,2),,0)</f>
        <v>Vantar flokkun</v>
      </c>
      <c r="S2453" s="38" t="str">
        <f>IF(ISBLANK(N2453),"",IF(N2453&lt;Gögn!$J$2,Gögn!$K$2,IF(N2453&gt;Gögn!$J$4,Gögn!$K$4,Gögn!$K$3)))</f>
        <v/>
      </c>
      <c r="T2453" s="49" t="str" cm="1">
        <f t="array" aca="1" ref="T2453" ca="1">IF(ISBLANK(B2453),"",IF(R2453="Styrkhæft",_xlfn.XLOOKUP(S2453,Vegalengdir[Texti],INDIRECT("Vegalengdir["&amp;'Upplýsingar um umsækjanda'!$B$10&amp;"]"),0%,0)))</f>
        <v/>
      </c>
      <c r="U2453" s="72" t="str">
        <f t="shared" si="116"/>
        <v/>
      </c>
    </row>
    <row r="2454" spans="1:21" x14ac:dyDescent="0.25">
      <c r="A2454" s="53">
        <f t="shared" si="114"/>
        <v>2453</v>
      </c>
      <c r="B2454" s="55"/>
      <c r="C2454" s="56"/>
      <c r="D2454" s="55"/>
      <c r="E2454" s="55"/>
      <c r="F2454" s="55"/>
      <c r="G2454" s="55"/>
      <c r="H2454" s="57"/>
      <c r="I2454" s="55"/>
      <c r="J2454" s="55"/>
      <c r="K2454" s="55"/>
      <c r="L2454" s="55"/>
      <c r="M2454" s="55"/>
      <c r="N2454" s="57"/>
      <c r="O2454" s="57" t="str">
        <f t="shared" si="115"/>
        <v/>
      </c>
      <c r="Q2454" s="38" t="s">
        <v>450</v>
      </c>
      <c r="R2454" s="38" t="str" cm="1">
        <f t="array" ref="R2454">_xlfn.XLOOKUP(Q2454,INDEX(Flettilisti,,1),INDEX(Flettilisti,,2),,0)</f>
        <v>Vantar flokkun</v>
      </c>
      <c r="S2454" s="38" t="str">
        <f>IF(ISBLANK(N2454),"",IF(N2454&lt;Gögn!$J$2,Gögn!$K$2,IF(N2454&gt;Gögn!$J$4,Gögn!$K$4,Gögn!$K$3)))</f>
        <v/>
      </c>
      <c r="T2454" s="49" t="str" cm="1">
        <f t="array" aca="1" ref="T2454" ca="1">IF(ISBLANK(B2454),"",IF(R2454="Styrkhæft",_xlfn.XLOOKUP(S2454,Vegalengdir[Texti],INDIRECT("Vegalengdir["&amp;'Upplýsingar um umsækjanda'!$B$10&amp;"]"),0%,0)))</f>
        <v/>
      </c>
      <c r="U2454" s="72" t="str">
        <f t="shared" si="116"/>
        <v/>
      </c>
    </row>
    <row r="2455" spans="1:21" x14ac:dyDescent="0.25">
      <c r="A2455" s="53">
        <f t="shared" si="114"/>
        <v>2454</v>
      </c>
      <c r="B2455" s="55"/>
      <c r="C2455" s="56"/>
      <c r="D2455" s="55"/>
      <c r="E2455" s="55"/>
      <c r="F2455" s="55"/>
      <c r="G2455" s="55"/>
      <c r="H2455" s="57"/>
      <c r="I2455" s="55"/>
      <c r="J2455" s="55"/>
      <c r="K2455" s="55"/>
      <c r="L2455" s="55"/>
      <c r="M2455" s="55"/>
      <c r="N2455" s="57"/>
      <c r="O2455" s="57" t="str">
        <f t="shared" si="115"/>
        <v/>
      </c>
      <c r="Q2455" s="38" t="s">
        <v>450</v>
      </c>
      <c r="R2455" s="38" t="str" cm="1">
        <f t="array" ref="R2455">_xlfn.XLOOKUP(Q2455,INDEX(Flettilisti,,1),INDEX(Flettilisti,,2),,0)</f>
        <v>Vantar flokkun</v>
      </c>
      <c r="S2455" s="38" t="str">
        <f>IF(ISBLANK(N2455),"",IF(N2455&lt;Gögn!$J$2,Gögn!$K$2,IF(N2455&gt;Gögn!$J$4,Gögn!$K$4,Gögn!$K$3)))</f>
        <v/>
      </c>
      <c r="T2455" s="49" t="str" cm="1">
        <f t="array" aca="1" ref="T2455" ca="1">IF(ISBLANK(B2455),"",IF(R2455="Styrkhæft",_xlfn.XLOOKUP(S2455,Vegalengdir[Texti],INDIRECT("Vegalengdir["&amp;'Upplýsingar um umsækjanda'!$B$10&amp;"]"),0%,0)))</f>
        <v/>
      </c>
      <c r="U2455" s="72" t="str">
        <f t="shared" si="116"/>
        <v/>
      </c>
    </row>
    <row r="2456" spans="1:21" x14ac:dyDescent="0.25">
      <c r="A2456" s="53">
        <f t="shared" si="114"/>
        <v>2455</v>
      </c>
      <c r="B2456" s="55"/>
      <c r="C2456" s="56"/>
      <c r="D2456" s="55"/>
      <c r="E2456" s="55"/>
      <c r="F2456" s="55"/>
      <c r="G2456" s="55"/>
      <c r="H2456" s="57"/>
      <c r="I2456" s="55"/>
      <c r="J2456" s="55"/>
      <c r="K2456" s="55"/>
      <c r="L2456" s="55"/>
      <c r="M2456" s="55"/>
      <c r="N2456" s="57"/>
      <c r="O2456" s="57" t="str">
        <f t="shared" si="115"/>
        <v/>
      </c>
      <c r="Q2456" s="38" t="s">
        <v>450</v>
      </c>
      <c r="R2456" s="38" t="str" cm="1">
        <f t="array" ref="R2456">_xlfn.XLOOKUP(Q2456,INDEX(Flettilisti,,1),INDEX(Flettilisti,,2),,0)</f>
        <v>Vantar flokkun</v>
      </c>
      <c r="S2456" s="38" t="str">
        <f>IF(ISBLANK(N2456),"",IF(N2456&lt;Gögn!$J$2,Gögn!$K$2,IF(N2456&gt;Gögn!$J$4,Gögn!$K$4,Gögn!$K$3)))</f>
        <v/>
      </c>
      <c r="T2456" s="49" t="str" cm="1">
        <f t="array" aca="1" ref="T2456" ca="1">IF(ISBLANK(B2456),"",IF(R2456="Styrkhæft",_xlfn.XLOOKUP(S2456,Vegalengdir[Texti],INDIRECT("Vegalengdir["&amp;'Upplýsingar um umsækjanda'!$B$10&amp;"]"),0%,0)))</f>
        <v/>
      </c>
      <c r="U2456" s="72" t="str">
        <f t="shared" si="116"/>
        <v/>
      </c>
    </row>
    <row r="2457" spans="1:21" x14ac:dyDescent="0.25">
      <c r="A2457" s="53">
        <f t="shared" si="114"/>
        <v>2456</v>
      </c>
      <c r="B2457" s="55"/>
      <c r="C2457" s="56"/>
      <c r="D2457" s="55"/>
      <c r="E2457" s="55"/>
      <c r="F2457" s="55"/>
      <c r="G2457" s="55"/>
      <c r="H2457" s="57"/>
      <c r="I2457" s="55"/>
      <c r="J2457" s="55"/>
      <c r="K2457" s="55"/>
      <c r="L2457" s="55"/>
      <c r="M2457" s="55"/>
      <c r="N2457" s="57"/>
      <c r="O2457" s="57" t="str">
        <f t="shared" si="115"/>
        <v/>
      </c>
      <c r="Q2457" s="38" t="s">
        <v>450</v>
      </c>
      <c r="R2457" s="38" t="str" cm="1">
        <f t="array" ref="R2457">_xlfn.XLOOKUP(Q2457,INDEX(Flettilisti,,1),INDEX(Flettilisti,,2),,0)</f>
        <v>Vantar flokkun</v>
      </c>
      <c r="S2457" s="38" t="str">
        <f>IF(ISBLANK(N2457),"",IF(N2457&lt;Gögn!$J$2,Gögn!$K$2,IF(N2457&gt;Gögn!$J$4,Gögn!$K$4,Gögn!$K$3)))</f>
        <v/>
      </c>
      <c r="T2457" s="49" t="str" cm="1">
        <f t="array" aca="1" ref="T2457" ca="1">IF(ISBLANK(B2457),"",IF(R2457="Styrkhæft",_xlfn.XLOOKUP(S2457,Vegalengdir[Texti],INDIRECT("Vegalengdir["&amp;'Upplýsingar um umsækjanda'!$B$10&amp;"]"),0%,0)))</f>
        <v/>
      </c>
      <c r="U2457" s="72" t="str">
        <f t="shared" si="116"/>
        <v/>
      </c>
    </row>
    <row r="2458" spans="1:21" x14ac:dyDescent="0.25">
      <c r="A2458" s="53">
        <f t="shared" si="114"/>
        <v>2457</v>
      </c>
      <c r="B2458" s="55"/>
      <c r="C2458" s="56"/>
      <c r="D2458" s="55"/>
      <c r="E2458" s="55"/>
      <c r="F2458" s="55"/>
      <c r="G2458" s="55"/>
      <c r="H2458" s="57"/>
      <c r="I2458" s="55"/>
      <c r="J2458" s="55"/>
      <c r="K2458" s="55"/>
      <c r="L2458" s="55"/>
      <c r="M2458" s="55"/>
      <c r="N2458" s="57"/>
      <c r="O2458" s="57" t="str">
        <f t="shared" si="115"/>
        <v/>
      </c>
      <c r="Q2458" s="38" t="s">
        <v>450</v>
      </c>
      <c r="R2458" s="38" t="str" cm="1">
        <f t="array" ref="R2458">_xlfn.XLOOKUP(Q2458,INDEX(Flettilisti,,1),INDEX(Flettilisti,,2),,0)</f>
        <v>Vantar flokkun</v>
      </c>
      <c r="S2458" s="38" t="str">
        <f>IF(ISBLANK(N2458),"",IF(N2458&lt;Gögn!$J$2,Gögn!$K$2,IF(N2458&gt;Gögn!$J$4,Gögn!$K$4,Gögn!$K$3)))</f>
        <v/>
      </c>
      <c r="T2458" s="49" t="str" cm="1">
        <f t="array" aca="1" ref="T2458" ca="1">IF(ISBLANK(B2458),"",IF(R2458="Styrkhæft",_xlfn.XLOOKUP(S2458,Vegalengdir[Texti],INDIRECT("Vegalengdir["&amp;'Upplýsingar um umsækjanda'!$B$10&amp;"]"),0%,0)))</f>
        <v/>
      </c>
      <c r="U2458" s="72" t="str">
        <f t="shared" si="116"/>
        <v/>
      </c>
    </row>
    <row r="2459" spans="1:21" x14ac:dyDescent="0.25">
      <c r="A2459" s="53">
        <f t="shared" si="114"/>
        <v>2458</v>
      </c>
      <c r="B2459" s="55"/>
      <c r="C2459" s="56"/>
      <c r="D2459" s="55"/>
      <c r="E2459" s="55"/>
      <c r="F2459" s="55"/>
      <c r="G2459" s="55"/>
      <c r="H2459" s="57"/>
      <c r="I2459" s="55"/>
      <c r="J2459" s="55"/>
      <c r="K2459" s="55"/>
      <c r="L2459" s="55"/>
      <c r="M2459" s="55"/>
      <c r="N2459" s="57"/>
      <c r="O2459" s="57" t="str">
        <f t="shared" si="115"/>
        <v/>
      </c>
      <c r="Q2459" s="38" t="s">
        <v>450</v>
      </c>
      <c r="R2459" s="38" t="str" cm="1">
        <f t="array" ref="R2459">_xlfn.XLOOKUP(Q2459,INDEX(Flettilisti,,1),INDEX(Flettilisti,,2),,0)</f>
        <v>Vantar flokkun</v>
      </c>
      <c r="S2459" s="38" t="str">
        <f>IF(ISBLANK(N2459),"",IF(N2459&lt;Gögn!$J$2,Gögn!$K$2,IF(N2459&gt;Gögn!$J$4,Gögn!$K$4,Gögn!$K$3)))</f>
        <v/>
      </c>
      <c r="T2459" s="49" t="str" cm="1">
        <f t="array" aca="1" ref="T2459" ca="1">IF(ISBLANK(B2459),"",IF(R2459="Styrkhæft",_xlfn.XLOOKUP(S2459,Vegalengdir[Texti],INDIRECT("Vegalengdir["&amp;'Upplýsingar um umsækjanda'!$B$10&amp;"]"),0%,0)))</f>
        <v/>
      </c>
      <c r="U2459" s="72" t="str">
        <f t="shared" si="116"/>
        <v/>
      </c>
    </row>
    <row r="2460" spans="1:21" x14ac:dyDescent="0.25">
      <c r="A2460" s="53">
        <f t="shared" si="114"/>
        <v>2459</v>
      </c>
      <c r="B2460" s="55"/>
      <c r="C2460" s="56"/>
      <c r="D2460" s="55"/>
      <c r="E2460" s="55"/>
      <c r="F2460" s="55"/>
      <c r="G2460" s="55"/>
      <c r="H2460" s="57"/>
      <c r="I2460" s="55"/>
      <c r="J2460" s="55"/>
      <c r="K2460" s="55"/>
      <c r="L2460" s="55"/>
      <c r="M2460" s="55"/>
      <c r="N2460" s="57"/>
      <c r="O2460" s="57" t="str">
        <f t="shared" si="115"/>
        <v/>
      </c>
      <c r="Q2460" s="38" t="s">
        <v>450</v>
      </c>
      <c r="R2460" s="38" t="str" cm="1">
        <f t="array" ref="R2460">_xlfn.XLOOKUP(Q2460,INDEX(Flettilisti,,1),INDEX(Flettilisti,,2),,0)</f>
        <v>Vantar flokkun</v>
      </c>
      <c r="S2460" s="38" t="str">
        <f>IF(ISBLANK(N2460),"",IF(N2460&lt;Gögn!$J$2,Gögn!$K$2,IF(N2460&gt;Gögn!$J$4,Gögn!$K$4,Gögn!$K$3)))</f>
        <v/>
      </c>
      <c r="T2460" s="49" t="str" cm="1">
        <f t="array" aca="1" ref="T2460" ca="1">IF(ISBLANK(B2460),"",IF(R2460="Styrkhæft",_xlfn.XLOOKUP(S2460,Vegalengdir[Texti],INDIRECT("Vegalengdir["&amp;'Upplýsingar um umsækjanda'!$B$10&amp;"]"),0%,0)))</f>
        <v/>
      </c>
      <c r="U2460" s="72" t="str">
        <f t="shared" si="116"/>
        <v/>
      </c>
    </row>
    <row r="2461" spans="1:21" x14ac:dyDescent="0.25">
      <c r="A2461" s="53">
        <f t="shared" si="114"/>
        <v>2460</v>
      </c>
      <c r="B2461" s="55"/>
      <c r="C2461" s="56"/>
      <c r="D2461" s="55"/>
      <c r="E2461" s="55"/>
      <c r="F2461" s="55"/>
      <c r="G2461" s="55"/>
      <c r="H2461" s="57"/>
      <c r="I2461" s="55"/>
      <c r="J2461" s="55"/>
      <c r="K2461" s="55"/>
      <c r="L2461" s="55"/>
      <c r="M2461" s="55"/>
      <c r="N2461" s="57"/>
      <c r="O2461" s="57" t="str">
        <f t="shared" si="115"/>
        <v/>
      </c>
      <c r="Q2461" s="38" t="s">
        <v>450</v>
      </c>
      <c r="R2461" s="38" t="str" cm="1">
        <f t="array" ref="R2461">_xlfn.XLOOKUP(Q2461,INDEX(Flettilisti,,1),INDEX(Flettilisti,,2),,0)</f>
        <v>Vantar flokkun</v>
      </c>
      <c r="S2461" s="38" t="str">
        <f>IF(ISBLANK(N2461),"",IF(N2461&lt;Gögn!$J$2,Gögn!$K$2,IF(N2461&gt;Gögn!$J$4,Gögn!$K$4,Gögn!$K$3)))</f>
        <v/>
      </c>
      <c r="T2461" s="49" t="str" cm="1">
        <f t="array" aca="1" ref="T2461" ca="1">IF(ISBLANK(B2461),"",IF(R2461="Styrkhæft",_xlfn.XLOOKUP(S2461,Vegalengdir[Texti],INDIRECT("Vegalengdir["&amp;'Upplýsingar um umsækjanda'!$B$10&amp;"]"),0%,0)))</f>
        <v/>
      </c>
      <c r="U2461" s="72" t="str">
        <f t="shared" si="116"/>
        <v/>
      </c>
    </row>
    <row r="2462" spans="1:21" x14ac:dyDescent="0.25">
      <c r="A2462" s="53">
        <f t="shared" si="114"/>
        <v>2461</v>
      </c>
      <c r="B2462" s="55"/>
      <c r="C2462" s="56"/>
      <c r="D2462" s="55"/>
      <c r="E2462" s="55"/>
      <c r="F2462" s="55"/>
      <c r="G2462" s="55"/>
      <c r="H2462" s="57"/>
      <c r="I2462" s="55"/>
      <c r="J2462" s="55"/>
      <c r="K2462" s="55"/>
      <c r="L2462" s="55"/>
      <c r="M2462" s="55"/>
      <c r="N2462" s="57"/>
      <c r="O2462" s="57" t="str">
        <f t="shared" si="115"/>
        <v/>
      </c>
      <c r="Q2462" s="38" t="s">
        <v>450</v>
      </c>
      <c r="R2462" s="38" t="str" cm="1">
        <f t="array" ref="R2462">_xlfn.XLOOKUP(Q2462,INDEX(Flettilisti,,1),INDEX(Flettilisti,,2),,0)</f>
        <v>Vantar flokkun</v>
      </c>
      <c r="S2462" s="38" t="str">
        <f>IF(ISBLANK(N2462),"",IF(N2462&lt;Gögn!$J$2,Gögn!$K$2,IF(N2462&gt;Gögn!$J$4,Gögn!$K$4,Gögn!$K$3)))</f>
        <v/>
      </c>
      <c r="T2462" s="49" t="str" cm="1">
        <f t="array" aca="1" ref="T2462" ca="1">IF(ISBLANK(B2462),"",IF(R2462="Styrkhæft",_xlfn.XLOOKUP(S2462,Vegalengdir[Texti],INDIRECT("Vegalengdir["&amp;'Upplýsingar um umsækjanda'!$B$10&amp;"]"),0%,0)))</f>
        <v/>
      </c>
      <c r="U2462" s="72" t="str">
        <f t="shared" si="116"/>
        <v/>
      </c>
    </row>
    <row r="2463" spans="1:21" x14ac:dyDescent="0.25">
      <c r="A2463" s="53">
        <f t="shared" si="114"/>
        <v>2462</v>
      </c>
      <c r="B2463" s="55"/>
      <c r="C2463" s="56"/>
      <c r="D2463" s="55"/>
      <c r="E2463" s="55"/>
      <c r="F2463" s="55"/>
      <c r="G2463" s="55"/>
      <c r="H2463" s="57"/>
      <c r="I2463" s="55"/>
      <c r="J2463" s="55"/>
      <c r="K2463" s="55"/>
      <c r="L2463" s="55"/>
      <c r="M2463" s="55"/>
      <c r="N2463" s="57"/>
      <c r="O2463" s="57" t="str">
        <f t="shared" si="115"/>
        <v/>
      </c>
      <c r="Q2463" s="38" t="s">
        <v>450</v>
      </c>
      <c r="R2463" s="38" t="str" cm="1">
        <f t="array" ref="R2463">_xlfn.XLOOKUP(Q2463,INDEX(Flettilisti,,1),INDEX(Flettilisti,,2),,0)</f>
        <v>Vantar flokkun</v>
      </c>
      <c r="S2463" s="38" t="str">
        <f>IF(ISBLANK(N2463),"",IF(N2463&lt;Gögn!$J$2,Gögn!$K$2,IF(N2463&gt;Gögn!$J$4,Gögn!$K$4,Gögn!$K$3)))</f>
        <v/>
      </c>
      <c r="T2463" s="49" t="str" cm="1">
        <f t="array" aca="1" ref="T2463" ca="1">IF(ISBLANK(B2463),"",IF(R2463="Styrkhæft",_xlfn.XLOOKUP(S2463,Vegalengdir[Texti],INDIRECT("Vegalengdir["&amp;'Upplýsingar um umsækjanda'!$B$10&amp;"]"),0%,0)))</f>
        <v/>
      </c>
      <c r="U2463" s="72" t="str">
        <f t="shared" si="116"/>
        <v/>
      </c>
    </row>
    <row r="2464" spans="1:21" x14ac:dyDescent="0.25">
      <c r="A2464" s="53">
        <f t="shared" si="114"/>
        <v>2463</v>
      </c>
      <c r="B2464" s="55"/>
      <c r="C2464" s="56"/>
      <c r="D2464" s="55"/>
      <c r="E2464" s="55"/>
      <c r="F2464" s="55"/>
      <c r="G2464" s="55"/>
      <c r="H2464" s="57"/>
      <c r="I2464" s="55"/>
      <c r="J2464" s="55"/>
      <c r="K2464" s="55"/>
      <c r="L2464" s="55"/>
      <c r="M2464" s="55"/>
      <c r="N2464" s="57"/>
      <c r="O2464" s="57" t="str">
        <f t="shared" si="115"/>
        <v/>
      </c>
      <c r="Q2464" s="38" t="s">
        <v>450</v>
      </c>
      <c r="R2464" s="38" t="str" cm="1">
        <f t="array" ref="R2464">_xlfn.XLOOKUP(Q2464,INDEX(Flettilisti,,1),INDEX(Flettilisti,,2),,0)</f>
        <v>Vantar flokkun</v>
      </c>
      <c r="S2464" s="38" t="str">
        <f>IF(ISBLANK(N2464),"",IF(N2464&lt;Gögn!$J$2,Gögn!$K$2,IF(N2464&gt;Gögn!$J$4,Gögn!$K$4,Gögn!$K$3)))</f>
        <v/>
      </c>
      <c r="T2464" s="49" t="str" cm="1">
        <f t="array" aca="1" ref="T2464" ca="1">IF(ISBLANK(B2464),"",IF(R2464="Styrkhæft",_xlfn.XLOOKUP(S2464,Vegalengdir[Texti],INDIRECT("Vegalengdir["&amp;'Upplýsingar um umsækjanda'!$B$10&amp;"]"),0%,0)))</f>
        <v/>
      </c>
      <c r="U2464" s="72" t="str">
        <f t="shared" si="116"/>
        <v/>
      </c>
    </row>
    <row r="2465" spans="1:21" x14ac:dyDescent="0.25">
      <c r="A2465" s="53">
        <f t="shared" si="114"/>
        <v>2464</v>
      </c>
      <c r="B2465" s="55"/>
      <c r="C2465" s="56"/>
      <c r="D2465" s="55"/>
      <c r="E2465" s="55"/>
      <c r="F2465" s="55"/>
      <c r="G2465" s="55"/>
      <c r="H2465" s="57"/>
      <c r="I2465" s="55"/>
      <c r="J2465" s="55"/>
      <c r="K2465" s="55"/>
      <c r="L2465" s="55"/>
      <c r="M2465" s="55"/>
      <c r="N2465" s="57"/>
      <c r="O2465" s="57" t="str">
        <f t="shared" si="115"/>
        <v/>
      </c>
      <c r="Q2465" s="38" t="s">
        <v>450</v>
      </c>
      <c r="R2465" s="38" t="str" cm="1">
        <f t="array" ref="R2465">_xlfn.XLOOKUP(Q2465,INDEX(Flettilisti,,1),INDEX(Flettilisti,,2),,0)</f>
        <v>Vantar flokkun</v>
      </c>
      <c r="S2465" s="38" t="str">
        <f>IF(ISBLANK(N2465),"",IF(N2465&lt;Gögn!$J$2,Gögn!$K$2,IF(N2465&gt;Gögn!$J$4,Gögn!$K$4,Gögn!$K$3)))</f>
        <v/>
      </c>
      <c r="T2465" s="49" t="str" cm="1">
        <f t="array" aca="1" ref="T2465" ca="1">IF(ISBLANK(B2465),"",IF(R2465="Styrkhæft",_xlfn.XLOOKUP(S2465,Vegalengdir[Texti],INDIRECT("Vegalengdir["&amp;'Upplýsingar um umsækjanda'!$B$10&amp;"]"),0%,0)))</f>
        <v/>
      </c>
      <c r="U2465" s="72" t="str">
        <f t="shared" si="116"/>
        <v/>
      </c>
    </row>
    <row r="2466" spans="1:21" x14ac:dyDescent="0.25">
      <c r="A2466" s="53">
        <f t="shared" si="114"/>
        <v>2465</v>
      </c>
      <c r="B2466" s="55"/>
      <c r="C2466" s="56"/>
      <c r="D2466" s="55"/>
      <c r="E2466" s="55"/>
      <c r="F2466" s="55"/>
      <c r="G2466" s="55"/>
      <c r="H2466" s="57"/>
      <c r="I2466" s="55"/>
      <c r="J2466" s="55"/>
      <c r="K2466" s="55"/>
      <c r="L2466" s="55"/>
      <c r="M2466" s="55"/>
      <c r="N2466" s="57"/>
      <c r="O2466" s="57" t="str">
        <f t="shared" si="115"/>
        <v/>
      </c>
      <c r="Q2466" s="38" t="s">
        <v>450</v>
      </c>
      <c r="R2466" s="38" t="str" cm="1">
        <f t="array" ref="R2466">_xlfn.XLOOKUP(Q2466,INDEX(Flettilisti,,1),INDEX(Flettilisti,,2),,0)</f>
        <v>Vantar flokkun</v>
      </c>
      <c r="S2466" s="38" t="str">
        <f>IF(ISBLANK(N2466),"",IF(N2466&lt;Gögn!$J$2,Gögn!$K$2,IF(N2466&gt;Gögn!$J$4,Gögn!$K$4,Gögn!$K$3)))</f>
        <v/>
      </c>
      <c r="T2466" s="49" t="str" cm="1">
        <f t="array" aca="1" ref="T2466" ca="1">IF(ISBLANK(B2466),"",IF(R2466="Styrkhæft",_xlfn.XLOOKUP(S2466,Vegalengdir[Texti],INDIRECT("Vegalengdir["&amp;'Upplýsingar um umsækjanda'!$B$10&amp;"]"),0%,0)))</f>
        <v/>
      </c>
      <c r="U2466" s="72" t="str">
        <f t="shared" si="116"/>
        <v/>
      </c>
    </row>
    <row r="2467" spans="1:21" x14ac:dyDescent="0.25">
      <c r="A2467" s="53">
        <f t="shared" si="114"/>
        <v>2466</v>
      </c>
      <c r="B2467" s="55"/>
      <c r="C2467" s="56"/>
      <c r="D2467" s="55"/>
      <c r="E2467" s="55"/>
      <c r="F2467" s="55"/>
      <c r="G2467" s="55"/>
      <c r="H2467" s="57"/>
      <c r="I2467" s="55"/>
      <c r="J2467" s="55"/>
      <c r="K2467" s="55"/>
      <c r="L2467" s="55"/>
      <c r="M2467" s="55"/>
      <c r="N2467" s="57"/>
      <c r="O2467" s="57" t="str">
        <f t="shared" si="115"/>
        <v/>
      </c>
      <c r="Q2467" s="38" t="s">
        <v>450</v>
      </c>
      <c r="R2467" s="38" t="str" cm="1">
        <f t="array" ref="R2467">_xlfn.XLOOKUP(Q2467,INDEX(Flettilisti,,1),INDEX(Flettilisti,,2),,0)</f>
        <v>Vantar flokkun</v>
      </c>
      <c r="S2467" s="38" t="str">
        <f>IF(ISBLANK(N2467),"",IF(N2467&lt;Gögn!$J$2,Gögn!$K$2,IF(N2467&gt;Gögn!$J$4,Gögn!$K$4,Gögn!$K$3)))</f>
        <v/>
      </c>
      <c r="T2467" s="49" t="str" cm="1">
        <f t="array" aca="1" ref="T2467" ca="1">IF(ISBLANK(B2467),"",IF(R2467="Styrkhæft",_xlfn.XLOOKUP(S2467,Vegalengdir[Texti],INDIRECT("Vegalengdir["&amp;'Upplýsingar um umsækjanda'!$B$10&amp;"]"),0%,0)))</f>
        <v/>
      </c>
      <c r="U2467" s="72" t="str">
        <f t="shared" si="116"/>
        <v/>
      </c>
    </row>
    <row r="2468" spans="1:21" x14ac:dyDescent="0.25">
      <c r="A2468" s="53">
        <f t="shared" si="114"/>
        <v>2467</v>
      </c>
      <c r="B2468" s="55"/>
      <c r="C2468" s="56"/>
      <c r="D2468" s="55"/>
      <c r="E2468" s="55"/>
      <c r="F2468" s="55"/>
      <c r="G2468" s="55"/>
      <c r="H2468" s="57"/>
      <c r="I2468" s="55"/>
      <c r="J2468" s="55"/>
      <c r="K2468" s="55"/>
      <c r="L2468" s="55"/>
      <c r="M2468" s="55"/>
      <c r="N2468" s="57"/>
      <c r="O2468" s="57" t="str">
        <f t="shared" si="115"/>
        <v/>
      </c>
      <c r="Q2468" s="38" t="s">
        <v>450</v>
      </c>
      <c r="R2468" s="38" t="str" cm="1">
        <f t="array" ref="R2468">_xlfn.XLOOKUP(Q2468,INDEX(Flettilisti,,1),INDEX(Flettilisti,,2),,0)</f>
        <v>Vantar flokkun</v>
      </c>
      <c r="S2468" s="38" t="str">
        <f>IF(ISBLANK(N2468),"",IF(N2468&lt;Gögn!$J$2,Gögn!$K$2,IF(N2468&gt;Gögn!$J$4,Gögn!$K$4,Gögn!$K$3)))</f>
        <v/>
      </c>
      <c r="T2468" s="49" t="str" cm="1">
        <f t="array" aca="1" ref="T2468" ca="1">IF(ISBLANK(B2468),"",IF(R2468="Styrkhæft",_xlfn.XLOOKUP(S2468,Vegalengdir[Texti],INDIRECT("Vegalengdir["&amp;'Upplýsingar um umsækjanda'!$B$10&amp;"]"),0%,0)))</f>
        <v/>
      </c>
      <c r="U2468" s="72" t="str">
        <f t="shared" si="116"/>
        <v/>
      </c>
    </row>
    <row r="2469" spans="1:21" x14ac:dyDescent="0.25">
      <c r="A2469" s="53">
        <f t="shared" si="114"/>
        <v>2468</v>
      </c>
      <c r="B2469" s="55"/>
      <c r="C2469" s="56"/>
      <c r="D2469" s="55"/>
      <c r="E2469" s="55"/>
      <c r="F2469" s="55"/>
      <c r="G2469" s="55"/>
      <c r="H2469" s="57"/>
      <c r="I2469" s="55"/>
      <c r="J2469" s="55"/>
      <c r="K2469" s="55"/>
      <c r="L2469" s="55"/>
      <c r="M2469" s="55"/>
      <c r="N2469" s="57"/>
      <c r="O2469" s="57" t="str">
        <f t="shared" si="115"/>
        <v/>
      </c>
      <c r="Q2469" s="38" t="s">
        <v>450</v>
      </c>
      <c r="R2469" s="38" t="str" cm="1">
        <f t="array" ref="R2469">_xlfn.XLOOKUP(Q2469,INDEX(Flettilisti,,1),INDEX(Flettilisti,,2),,0)</f>
        <v>Vantar flokkun</v>
      </c>
      <c r="S2469" s="38" t="str">
        <f>IF(ISBLANK(N2469),"",IF(N2469&lt;Gögn!$J$2,Gögn!$K$2,IF(N2469&gt;Gögn!$J$4,Gögn!$K$4,Gögn!$K$3)))</f>
        <v/>
      </c>
      <c r="T2469" s="49" t="str" cm="1">
        <f t="array" aca="1" ref="T2469" ca="1">IF(ISBLANK(B2469),"",IF(R2469="Styrkhæft",_xlfn.XLOOKUP(S2469,Vegalengdir[Texti],INDIRECT("Vegalengdir["&amp;'Upplýsingar um umsækjanda'!$B$10&amp;"]"),0%,0)))</f>
        <v/>
      </c>
      <c r="U2469" s="72" t="str">
        <f t="shared" si="116"/>
        <v/>
      </c>
    </row>
    <row r="2470" spans="1:21" x14ac:dyDescent="0.25">
      <c r="A2470" s="53">
        <f t="shared" si="114"/>
        <v>2469</v>
      </c>
      <c r="B2470" s="55"/>
      <c r="C2470" s="56"/>
      <c r="D2470" s="55"/>
      <c r="E2470" s="55"/>
      <c r="F2470" s="55"/>
      <c r="G2470" s="55"/>
      <c r="H2470" s="57"/>
      <c r="I2470" s="55"/>
      <c r="J2470" s="55"/>
      <c r="K2470" s="55"/>
      <c r="L2470" s="55"/>
      <c r="M2470" s="55"/>
      <c r="N2470" s="57"/>
      <c r="O2470" s="57" t="str">
        <f t="shared" si="115"/>
        <v/>
      </c>
      <c r="Q2470" s="38" t="s">
        <v>450</v>
      </c>
      <c r="R2470" s="38" t="str" cm="1">
        <f t="array" ref="R2470">_xlfn.XLOOKUP(Q2470,INDEX(Flettilisti,,1),INDEX(Flettilisti,,2),,0)</f>
        <v>Vantar flokkun</v>
      </c>
      <c r="S2470" s="38" t="str">
        <f>IF(ISBLANK(N2470),"",IF(N2470&lt;Gögn!$J$2,Gögn!$K$2,IF(N2470&gt;Gögn!$J$4,Gögn!$K$4,Gögn!$K$3)))</f>
        <v/>
      </c>
      <c r="T2470" s="49" t="str" cm="1">
        <f t="array" aca="1" ref="T2470" ca="1">IF(ISBLANK(B2470),"",IF(R2470="Styrkhæft",_xlfn.XLOOKUP(S2470,Vegalengdir[Texti],INDIRECT("Vegalengdir["&amp;'Upplýsingar um umsækjanda'!$B$10&amp;"]"),0%,0)))</f>
        <v/>
      </c>
      <c r="U2470" s="72" t="str">
        <f t="shared" si="116"/>
        <v/>
      </c>
    </row>
    <row r="2471" spans="1:21" x14ac:dyDescent="0.25">
      <c r="A2471" s="53">
        <f t="shared" si="114"/>
        <v>2470</v>
      </c>
      <c r="B2471" s="55"/>
      <c r="C2471" s="56"/>
      <c r="D2471" s="55"/>
      <c r="E2471" s="55"/>
      <c r="F2471" s="55"/>
      <c r="G2471" s="55"/>
      <c r="H2471" s="57"/>
      <c r="I2471" s="55"/>
      <c r="J2471" s="55"/>
      <c r="K2471" s="55"/>
      <c r="L2471" s="55"/>
      <c r="M2471" s="55"/>
      <c r="N2471" s="57"/>
      <c r="O2471" s="57" t="str">
        <f t="shared" si="115"/>
        <v/>
      </c>
      <c r="Q2471" s="38" t="s">
        <v>450</v>
      </c>
      <c r="R2471" s="38" t="str" cm="1">
        <f t="array" ref="R2471">_xlfn.XLOOKUP(Q2471,INDEX(Flettilisti,,1),INDEX(Flettilisti,,2),,0)</f>
        <v>Vantar flokkun</v>
      </c>
      <c r="S2471" s="38" t="str">
        <f>IF(ISBLANK(N2471),"",IF(N2471&lt;Gögn!$J$2,Gögn!$K$2,IF(N2471&gt;Gögn!$J$4,Gögn!$K$4,Gögn!$K$3)))</f>
        <v/>
      </c>
      <c r="T2471" s="49" t="str" cm="1">
        <f t="array" aca="1" ref="T2471" ca="1">IF(ISBLANK(B2471),"",IF(R2471="Styrkhæft",_xlfn.XLOOKUP(S2471,Vegalengdir[Texti],INDIRECT("Vegalengdir["&amp;'Upplýsingar um umsækjanda'!$B$10&amp;"]"),0%,0)))</f>
        <v/>
      </c>
      <c r="U2471" s="72" t="str">
        <f t="shared" si="116"/>
        <v/>
      </c>
    </row>
    <row r="2472" spans="1:21" x14ac:dyDescent="0.25">
      <c r="A2472" s="53">
        <f t="shared" si="114"/>
        <v>2471</v>
      </c>
      <c r="B2472" s="55"/>
      <c r="C2472" s="56"/>
      <c r="D2472" s="55"/>
      <c r="E2472" s="55"/>
      <c r="F2472" s="55"/>
      <c r="G2472" s="55"/>
      <c r="H2472" s="57"/>
      <c r="I2472" s="55"/>
      <c r="J2472" s="55"/>
      <c r="K2472" s="55"/>
      <c r="L2472" s="55"/>
      <c r="M2472" s="55"/>
      <c r="N2472" s="57"/>
      <c r="O2472" s="57" t="str">
        <f t="shared" si="115"/>
        <v/>
      </c>
      <c r="Q2472" s="38" t="s">
        <v>450</v>
      </c>
      <c r="R2472" s="38" t="str" cm="1">
        <f t="array" ref="R2472">_xlfn.XLOOKUP(Q2472,INDEX(Flettilisti,,1),INDEX(Flettilisti,,2),,0)</f>
        <v>Vantar flokkun</v>
      </c>
      <c r="S2472" s="38" t="str">
        <f>IF(ISBLANK(N2472),"",IF(N2472&lt;Gögn!$J$2,Gögn!$K$2,IF(N2472&gt;Gögn!$J$4,Gögn!$K$4,Gögn!$K$3)))</f>
        <v/>
      </c>
      <c r="T2472" s="49" t="str" cm="1">
        <f t="array" aca="1" ref="T2472" ca="1">IF(ISBLANK(B2472),"",IF(R2472="Styrkhæft",_xlfn.XLOOKUP(S2472,Vegalengdir[Texti],INDIRECT("Vegalengdir["&amp;'Upplýsingar um umsækjanda'!$B$10&amp;"]"),0%,0)))</f>
        <v/>
      </c>
      <c r="U2472" s="72" t="str">
        <f t="shared" si="116"/>
        <v/>
      </c>
    </row>
    <row r="2473" spans="1:21" x14ac:dyDescent="0.25">
      <c r="A2473" s="53">
        <f t="shared" si="114"/>
        <v>2472</v>
      </c>
      <c r="B2473" s="55"/>
      <c r="C2473" s="56"/>
      <c r="D2473" s="55"/>
      <c r="E2473" s="55"/>
      <c r="F2473" s="55"/>
      <c r="G2473" s="55"/>
      <c r="H2473" s="57"/>
      <c r="I2473" s="55"/>
      <c r="J2473" s="55"/>
      <c r="K2473" s="55"/>
      <c r="L2473" s="55"/>
      <c r="M2473" s="55"/>
      <c r="N2473" s="57"/>
      <c r="O2473" s="57" t="str">
        <f t="shared" si="115"/>
        <v/>
      </c>
      <c r="Q2473" s="38" t="s">
        <v>450</v>
      </c>
      <c r="R2473" s="38" t="str" cm="1">
        <f t="array" ref="R2473">_xlfn.XLOOKUP(Q2473,INDEX(Flettilisti,,1),INDEX(Flettilisti,,2),,0)</f>
        <v>Vantar flokkun</v>
      </c>
      <c r="S2473" s="38" t="str">
        <f>IF(ISBLANK(N2473),"",IF(N2473&lt;Gögn!$J$2,Gögn!$K$2,IF(N2473&gt;Gögn!$J$4,Gögn!$K$4,Gögn!$K$3)))</f>
        <v/>
      </c>
      <c r="T2473" s="49" t="str" cm="1">
        <f t="array" aca="1" ref="T2473" ca="1">IF(ISBLANK(B2473),"",IF(R2473="Styrkhæft",_xlfn.XLOOKUP(S2473,Vegalengdir[Texti],INDIRECT("Vegalengdir["&amp;'Upplýsingar um umsækjanda'!$B$10&amp;"]"),0%,0)))</f>
        <v/>
      </c>
      <c r="U2473" s="72" t="str">
        <f t="shared" si="116"/>
        <v/>
      </c>
    </row>
    <row r="2474" spans="1:21" x14ac:dyDescent="0.25">
      <c r="A2474" s="53">
        <f t="shared" si="114"/>
        <v>2473</v>
      </c>
      <c r="B2474" s="55"/>
      <c r="C2474" s="56"/>
      <c r="D2474" s="55"/>
      <c r="E2474" s="55"/>
      <c r="F2474" s="55"/>
      <c r="G2474" s="55"/>
      <c r="H2474" s="57"/>
      <c r="I2474" s="55"/>
      <c r="J2474" s="55"/>
      <c r="K2474" s="55"/>
      <c r="L2474" s="55"/>
      <c r="M2474" s="55"/>
      <c r="N2474" s="57"/>
      <c r="O2474" s="57" t="str">
        <f t="shared" si="115"/>
        <v/>
      </c>
      <c r="Q2474" s="38" t="s">
        <v>450</v>
      </c>
      <c r="R2474" s="38" t="str" cm="1">
        <f t="array" ref="R2474">_xlfn.XLOOKUP(Q2474,INDEX(Flettilisti,,1),INDEX(Flettilisti,,2),,0)</f>
        <v>Vantar flokkun</v>
      </c>
      <c r="S2474" s="38" t="str">
        <f>IF(ISBLANK(N2474),"",IF(N2474&lt;Gögn!$J$2,Gögn!$K$2,IF(N2474&gt;Gögn!$J$4,Gögn!$K$4,Gögn!$K$3)))</f>
        <v/>
      </c>
      <c r="T2474" s="49" t="str" cm="1">
        <f t="array" aca="1" ref="T2474" ca="1">IF(ISBLANK(B2474),"",IF(R2474="Styrkhæft",_xlfn.XLOOKUP(S2474,Vegalengdir[Texti],INDIRECT("Vegalengdir["&amp;'Upplýsingar um umsækjanda'!$B$10&amp;"]"),0%,0)))</f>
        <v/>
      </c>
      <c r="U2474" s="72" t="str">
        <f t="shared" si="116"/>
        <v/>
      </c>
    </row>
    <row r="2475" spans="1:21" x14ac:dyDescent="0.25">
      <c r="A2475" s="53">
        <f t="shared" ref="A2475:A2538" si="117">A2474+1</f>
        <v>2474</v>
      </c>
      <c r="B2475" s="55"/>
      <c r="C2475" s="56"/>
      <c r="D2475" s="55"/>
      <c r="E2475" s="55"/>
      <c r="F2475" s="55"/>
      <c r="G2475" s="55"/>
      <c r="H2475" s="57"/>
      <c r="I2475" s="55"/>
      <c r="J2475" s="55"/>
      <c r="K2475" s="55"/>
      <c r="L2475" s="55"/>
      <c r="M2475" s="55"/>
      <c r="N2475" s="57"/>
      <c r="O2475" s="57" t="str">
        <f t="shared" si="115"/>
        <v/>
      </c>
      <c r="Q2475" s="38" t="s">
        <v>450</v>
      </c>
      <c r="R2475" s="38" t="str" cm="1">
        <f t="array" ref="R2475">_xlfn.XLOOKUP(Q2475,INDEX(Flettilisti,,1),INDEX(Flettilisti,,2),,0)</f>
        <v>Vantar flokkun</v>
      </c>
      <c r="S2475" s="38" t="str">
        <f>IF(ISBLANK(N2475),"",IF(N2475&lt;Gögn!$J$2,Gögn!$K$2,IF(N2475&gt;Gögn!$J$4,Gögn!$K$4,Gögn!$K$3)))</f>
        <v/>
      </c>
      <c r="T2475" s="49" t="str" cm="1">
        <f t="array" aca="1" ref="T2475" ca="1">IF(ISBLANK(B2475),"",IF(R2475="Styrkhæft",_xlfn.XLOOKUP(S2475,Vegalengdir[Texti],INDIRECT("Vegalengdir["&amp;'Upplýsingar um umsækjanda'!$B$10&amp;"]"),0%,0)))</f>
        <v/>
      </c>
      <c r="U2475" s="72" t="str">
        <f t="shared" si="116"/>
        <v/>
      </c>
    </row>
    <row r="2476" spans="1:21" x14ac:dyDescent="0.25">
      <c r="A2476" s="53">
        <f t="shared" si="117"/>
        <v>2475</v>
      </c>
      <c r="B2476" s="55"/>
      <c r="C2476" s="56"/>
      <c r="D2476" s="55"/>
      <c r="E2476" s="55"/>
      <c r="F2476" s="55"/>
      <c r="G2476" s="55"/>
      <c r="H2476" s="57"/>
      <c r="I2476" s="55"/>
      <c r="J2476" s="55"/>
      <c r="K2476" s="55"/>
      <c r="L2476" s="55"/>
      <c r="M2476" s="55"/>
      <c r="N2476" s="57"/>
      <c r="O2476" s="57" t="str">
        <f t="shared" si="115"/>
        <v/>
      </c>
      <c r="Q2476" s="38" t="s">
        <v>450</v>
      </c>
      <c r="R2476" s="38" t="str" cm="1">
        <f t="array" ref="R2476">_xlfn.XLOOKUP(Q2476,INDEX(Flettilisti,,1),INDEX(Flettilisti,,2),,0)</f>
        <v>Vantar flokkun</v>
      </c>
      <c r="S2476" s="38" t="str">
        <f>IF(ISBLANK(N2476),"",IF(N2476&lt;Gögn!$J$2,Gögn!$K$2,IF(N2476&gt;Gögn!$J$4,Gögn!$K$4,Gögn!$K$3)))</f>
        <v/>
      </c>
      <c r="T2476" s="49" t="str" cm="1">
        <f t="array" aca="1" ref="T2476" ca="1">IF(ISBLANK(B2476),"",IF(R2476="Styrkhæft",_xlfn.XLOOKUP(S2476,Vegalengdir[Texti],INDIRECT("Vegalengdir["&amp;'Upplýsingar um umsækjanda'!$B$10&amp;"]"),0%,0)))</f>
        <v/>
      </c>
      <c r="U2476" s="72" t="str">
        <f t="shared" si="116"/>
        <v/>
      </c>
    </row>
    <row r="2477" spans="1:21" x14ac:dyDescent="0.25">
      <c r="A2477" s="53">
        <f t="shared" si="117"/>
        <v>2476</v>
      </c>
      <c r="B2477" s="55"/>
      <c r="C2477" s="56"/>
      <c r="D2477" s="55"/>
      <c r="E2477" s="55"/>
      <c r="F2477" s="55"/>
      <c r="G2477" s="55"/>
      <c r="H2477" s="57"/>
      <c r="I2477" s="55"/>
      <c r="J2477" s="55"/>
      <c r="K2477" s="55"/>
      <c r="L2477" s="55"/>
      <c r="M2477" s="55"/>
      <c r="N2477" s="57"/>
      <c r="O2477" s="57" t="str">
        <f t="shared" si="115"/>
        <v/>
      </c>
      <c r="Q2477" s="38" t="s">
        <v>450</v>
      </c>
      <c r="R2477" s="38" t="str" cm="1">
        <f t="array" ref="R2477">_xlfn.XLOOKUP(Q2477,INDEX(Flettilisti,,1),INDEX(Flettilisti,,2),,0)</f>
        <v>Vantar flokkun</v>
      </c>
      <c r="S2477" s="38" t="str">
        <f>IF(ISBLANK(N2477),"",IF(N2477&lt;Gögn!$J$2,Gögn!$K$2,IF(N2477&gt;Gögn!$J$4,Gögn!$K$4,Gögn!$K$3)))</f>
        <v/>
      </c>
      <c r="T2477" s="49" t="str" cm="1">
        <f t="array" aca="1" ref="T2477" ca="1">IF(ISBLANK(B2477),"",IF(R2477="Styrkhæft",_xlfn.XLOOKUP(S2477,Vegalengdir[Texti],INDIRECT("Vegalengdir["&amp;'Upplýsingar um umsækjanda'!$B$10&amp;"]"),0%,0)))</f>
        <v/>
      </c>
      <c r="U2477" s="72" t="str">
        <f t="shared" si="116"/>
        <v/>
      </c>
    </row>
    <row r="2478" spans="1:21" x14ac:dyDescent="0.25">
      <c r="A2478" s="53">
        <f t="shared" si="117"/>
        <v>2477</v>
      </c>
      <c r="B2478" s="55"/>
      <c r="C2478" s="56"/>
      <c r="D2478" s="55"/>
      <c r="E2478" s="55"/>
      <c r="F2478" s="55"/>
      <c r="G2478" s="55"/>
      <c r="H2478" s="57"/>
      <c r="I2478" s="55"/>
      <c r="J2478" s="55"/>
      <c r="K2478" s="55"/>
      <c r="L2478" s="55"/>
      <c r="M2478" s="55"/>
      <c r="N2478" s="57"/>
      <c r="O2478" s="57" t="str">
        <f t="shared" si="115"/>
        <v/>
      </c>
      <c r="Q2478" s="38" t="s">
        <v>450</v>
      </c>
      <c r="R2478" s="38" t="str" cm="1">
        <f t="array" ref="R2478">_xlfn.XLOOKUP(Q2478,INDEX(Flettilisti,,1),INDEX(Flettilisti,,2),,0)</f>
        <v>Vantar flokkun</v>
      </c>
      <c r="S2478" s="38" t="str">
        <f>IF(ISBLANK(N2478),"",IF(N2478&lt;Gögn!$J$2,Gögn!$K$2,IF(N2478&gt;Gögn!$J$4,Gögn!$K$4,Gögn!$K$3)))</f>
        <v/>
      </c>
      <c r="T2478" s="49" t="str" cm="1">
        <f t="array" aca="1" ref="T2478" ca="1">IF(ISBLANK(B2478),"",IF(R2478="Styrkhæft",_xlfn.XLOOKUP(S2478,Vegalengdir[Texti],INDIRECT("Vegalengdir["&amp;'Upplýsingar um umsækjanda'!$B$10&amp;"]"),0%,0)))</f>
        <v/>
      </c>
      <c r="U2478" s="72" t="str">
        <f t="shared" si="116"/>
        <v/>
      </c>
    </row>
    <row r="2479" spans="1:21" x14ac:dyDescent="0.25">
      <c r="A2479" s="53">
        <f t="shared" si="117"/>
        <v>2478</v>
      </c>
      <c r="B2479" s="55"/>
      <c r="C2479" s="56"/>
      <c r="D2479" s="55"/>
      <c r="E2479" s="55"/>
      <c r="F2479" s="55"/>
      <c r="G2479" s="55"/>
      <c r="H2479" s="57"/>
      <c r="I2479" s="55"/>
      <c r="J2479" s="55"/>
      <c r="K2479" s="55"/>
      <c r="L2479" s="55"/>
      <c r="M2479" s="55"/>
      <c r="N2479" s="57"/>
      <c r="O2479" s="57" t="str">
        <f t="shared" si="115"/>
        <v/>
      </c>
      <c r="Q2479" s="38" t="s">
        <v>450</v>
      </c>
      <c r="R2479" s="38" t="str" cm="1">
        <f t="array" ref="R2479">_xlfn.XLOOKUP(Q2479,INDEX(Flettilisti,,1),INDEX(Flettilisti,,2),,0)</f>
        <v>Vantar flokkun</v>
      </c>
      <c r="S2479" s="38" t="str">
        <f>IF(ISBLANK(N2479),"",IF(N2479&lt;Gögn!$J$2,Gögn!$K$2,IF(N2479&gt;Gögn!$J$4,Gögn!$K$4,Gögn!$K$3)))</f>
        <v/>
      </c>
      <c r="T2479" s="49" t="str" cm="1">
        <f t="array" aca="1" ref="T2479" ca="1">IF(ISBLANK(B2479),"",IF(R2479="Styrkhæft",_xlfn.XLOOKUP(S2479,Vegalengdir[Texti],INDIRECT("Vegalengdir["&amp;'Upplýsingar um umsækjanda'!$B$10&amp;"]"),0%,0)))</f>
        <v/>
      </c>
      <c r="U2479" s="72" t="str">
        <f t="shared" si="116"/>
        <v/>
      </c>
    </row>
    <row r="2480" spans="1:21" x14ac:dyDescent="0.25">
      <c r="A2480" s="53">
        <f t="shared" si="117"/>
        <v>2479</v>
      </c>
      <c r="B2480" s="55"/>
      <c r="C2480" s="56"/>
      <c r="D2480" s="55"/>
      <c r="E2480" s="55"/>
      <c r="F2480" s="55"/>
      <c r="G2480" s="55"/>
      <c r="H2480" s="57"/>
      <c r="I2480" s="55"/>
      <c r="J2480" s="55"/>
      <c r="K2480" s="55"/>
      <c r="L2480" s="55"/>
      <c r="M2480" s="55"/>
      <c r="N2480" s="57"/>
      <c r="O2480" s="57" t="str">
        <f t="shared" si="115"/>
        <v/>
      </c>
      <c r="Q2480" s="38" t="s">
        <v>450</v>
      </c>
      <c r="R2480" s="38" t="str" cm="1">
        <f t="array" ref="R2480">_xlfn.XLOOKUP(Q2480,INDEX(Flettilisti,,1),INDEX(Flettilisti,,2),,0)</f>
        <v>Vantar flokkun</v>
      </c>
      <c r="S2480" s="38" t="str">
        <f>IF(ISBLANK(N2480),"",IF(N2480&lt;Gögn!$J$2,Gögn!$K$2,IF(N2480&gt;Gögn!$J$4,Gögn!$K$4,Gögn!$K$3)))</f>
        <v/>
      </c>
      <c r="T2480" s="49" t="str" cm="1">
        <f t="array" aca="1" ref="T2480" ca="1">IF(ISBLANK(B2480),"",IF(R2480="Styrkhæft",_xlfn.XLOOKUP(S2480,Vegalengdir[Texti],INDIRECT("Vegalengdir["&amp;'Upplýsingar um umsækjanda'!$B$10&amp;"]"),0%,0)))</f>
        <v/>
      </c>
      <c r="U2480" s="72" t="str">
        <f t="shared" si="116"/>
        <v/>
      </c>
    </row>
    <row r="2481" spans="1:21" x14ac:dyDescent="0.25">
      <c r="A2481" s="53">
        <f t="shared" si="117"/>
        <v>2480</v>
      </c>
      <c r="B2481" s="55"/>
      <c r="C2481" s="56"/>
      <c r="D2481" s="55"/>
      <c r="E2481" s="55"/>
      <c r="F2481" s="55"/>
      <c r="G2481" s="55"/>
      <c r="H2481" s="57"/>
      <c r="I2481" s="55"/>
      <c r="J2481" s="55"/>
      <c r="K2481" s="55"/>
      <c r="L2481" s="55"/>
      <c r="M2481" s="55"/>
      <c r="N2481" s="57"/>
      <c r="O2481" s="57" t="str">
        <f t="shared" si="115"/>
        <v/>
      </c>
      <c r="Q2481" s="38" t="s">
        <v>450</v>
      </c>
      <c r="R2481" s="38" t="str" cm="1">
        <f t="array" ref="R2481">_xlfn.XLOOKUP(Q2481,INDEX(Flettilisti,,1),INDEX(Flettilisti,,2),,0)</f>
        <v>Vantar flokkun</v>
      </c>
      <c r="S2481" s="38" t="str">
        <f>IF(ISBLANK(N2481),"",IF(N2481&lt;Gögn!$J$2,Gögn!$K$2,IF(N2481&gt;Gögn!$J$4,Gögn!$K$4,Gögn!$K$3)))</f>
        <v/>
      </c>
      <c r="T2481" s="49" t="str" cm="1">
        <f t="array" aca="1" ref="T2481" ca="1">IF(ISBLANK(B2481),"",IF(R2481="Styrkhæft",_xlfn.XLOOKUP(S2481,Vegalengdir[Texti],INDIRECT("Vegalengdir["&amp;'Upplýsingar um umsækjanda'!$B$10&amp;"]"),0%,0)))</f>
        <v/>
      </c>
      <c r="U2481" s="72" t="str">
        <f t="shared" si="116"/>
        <v/>
      </c>
    </row>
    <row r="2482" spans="1:21" x14ac:dyDescent="0.25">
      <c r="A2482" s="53">
        <f t="shared" si="117"/>
        <v>2481</v>
      </c>
      <c r="B2482" s="55"/>
      <c r="C2482" s="56"/>
      <c r="D2482" s="55"/>
      <c r="E2482" s="55"/>
      <c r="F2482" s="55"/>
      <c r="G2482" s="55"/>
      <c r="H2482" s="57"/>
      <c r="I2482" s="55"/>
      <c r="J2482" s="55"/>
      <c r="K2482" s="55"/>
      <c r="L2482" s="55"/>
      <c r="M2482" s="55"/>
      <c r="N2482" s="57"/>
      <c r="O2482" s="57" t="str">
        <f t="shared" si="115"/>
        <v/>
      </c>
      <c r="Q2482" s="38" t="s">
        <v>450</v>
      </c>
      <c r="R2482" s="38" t="str" cm="1">
        <f t="array" ref="R2482">_xlfn.XLOOKUP(Q2482,INDEX(Flettilisti,,1),INDEX(Flettilisti,,2),,0)</f>
        <v>Vantar flokkun</v>
      </c>
      <c r="S2482" s="38" t="str">
        <f>IF(ISBLANK(N2482),"",IF(N2482&lt;Gögn!$J$2,Gögn!$K$2,IF(N2482&gt;Gögn!$J$4,Gögn!$K$4,Gögn!$K$3)))</f>
        <v/>
      </c>
      <c r="T2482" s="49" t="str" cm="1">
        <f t="array" aca="1" ref="T2482" ca="1">IF(ISBLANK(B2482),"",IF(R2482="Styrkhæft",_xlfn.XLOOKUP(S2482,Vegalengdir[Texti],INDIRECT("Vegalengdir["&amp;'Upplýsingar um umsækjanda'!$B$10&amp;"]"),0%,0)))</f>
        <v/>
      </c>
      <c r="U2482" s="72" t="str">
        <f t="shared" si="116"/>
        <v/>
      </c>
    </row>
    <row r="2483" spans="1:21" x14ac:dyDescent="0.25">
      <c r="A2483" s="53">
        <f t="shared" si="117"/>
        <v>2482</v>
      </c>
      <c r="B2483" s="55"/>
      <c r="C2483" s="56"/>
      <c r="D2483" s="55"/>
      <c r="E2483" s="55"/>
      <c r="F2483" s="55"/>
      <c r="G2483" s="55"/>
      <c r="H2483" s="57"/>
      <c r="I2483" s="55"/>
      <c r="J2483" s="55"/>
      <c r="K2483" s="55"/>
      <c r="L2483" s="55"/>
      <c r="M2483" s="55"/>
      <c r="N2483" s="57"/>
      <c r="O2483" s="57" t="str">
        <f t="shared" si="115"/>
        <v/>
      </c>
      <c r="Q2483" s="38" t="s">
        <v>450</v>
      </c>
      <c r="R2483" s="38" t="str" cm="1">
        <f t="array" ref="R2483">_xlfn.XLOOKUP(Q2483,INDEX(Flettilisti,,1),INDEX(Flettilisti,,2),,0)</f>
        <v>Vantar flokkun</v>
      </c>
      <c r="S2483" s="38" t="str">
        <f>IF(ISBLANK(N2483),"",IF(N2483&lt;Gögn!$J$2,Gögn!$K$2,IF(N2483&gt;Gögn!$J$4,Gögn!$K$4,Gögn!$K$3)))</f>
        <v/>
      </c>
      <c r="T2483" s="49" t="str" cm="1">
        <f t="array" aca="1" ref="T2483" ca="1">IF(ISBLANK(B2483),"",IF(R2483="Styrkhæft",_xlfn.XLOOKUP(S2483,Vegalengdir[Texti],INDIRECT("Vegalengdir["&amp;'Upplýsingar um umsækjanda'!$B$10&amp;"]"),0%,0)))</f>
        <v/>
      </c>
      <c r="U2483" s="72" t="str">
        <f t="shared" si="116"/>
        <v/>
      </c>
    </row>
    <row r="2484" spans="1:21" x14ac:dyDescent="0.25">
      <c r="A2484" s="53">
        <f t="shared" si="117"/>
        <v>2483</v>
      </c>
      <c r="B2484" s="55"/>
      <c r="C2484" s="56"/>
      <c r="D2484" s="55"/>
      <c r="E2484" s="55"/>
      <c r="F2484" s="55"/>
      <c r="G2484" s="55"/>
      <c r="H2484" s="57"/>
      <c r="I2484" s="55"/>
      <c r="J2484" s="55"/>
      <c r="K2484" s="55"/>
      <c r="L2484" s="55"/>
      <c r="M2484" s="55"/>
      <c r="N2484" s="57"/>
      <c r="O2484" s="57" t="str">
        <f t="shared" si="115"/>
        <v/>
      </c>
      <c r="Q2484" s="38" t="s">
        <v>450</v>
      </c>
      <c r="R2484" s="38" t="str" cm="1">
        <f t="array" ref="R2484">_xlfn.XLOOKUP(Q2484,INDEX(Flettilisti,,1),INDEX(Flettilisti,,2),,0)</f>
        <v>Vantar flokkun</v>
      </c>
      <c r="S2484" s="38" t="str">
        <f>IF(ISBLANK(N2484),"",IF(N2484&lt;Gögn!$J$2,Gögn!$K$2,IF(N2484&gt;Gögn!$J$4,Gögn!$K$4,Gögn!$K$3)))</f>
        <v/>
      </c>
      <c r="T2484" s="49" t="str" cm="1">
        <f t="array" aca="1" ref="T2484" ca="1">IF(ISBLANK(B2484),"",IF(R2484="Styrkhæft",_xlfn.XLOOKUP(S2484,Vegalengdir[Texti],INDIRECT("Vegalengdir["&amp;'Upplýsingar um umsækjanda'!$B$10&amp;"]"),0%,0)))</f>
        <v/>
      </c>
      <c r="U2484" s="72" t="str">
        <f t="shared" si="116"/>
        <v/>
      </c>
    </row>
    <row r="2485" spans="1:21" x14ac:dyDescent="0.25">
      <c r="A2485" s="53">
        <f t="shared" si="117"/>
        <v>2484</v>
      </c>
      <c r="B2485" s="55"/>
      <c r="C2485" s="56"/>
      <c r="D2485" s="55"/>
      <c r="E2485" s="55"/>
      <c r="F2485" s="55"/>
      <c r="G2485" s="55"/>
      <c r="H2485" s="57"/>
      <c r="I2485" s="55"/>
      <c r="J2485" s="55"/>
      <c r="K2485" s="55"/>
      <c r="L2485" s="55"/>
      <c r="M2485" s="55"/>
      <c r="N2485" s="57"/>
      <c r="O2485" s="57" t="str">
        <f t="shared" si="115"/>
        <v/>
      </c>
      <c r="Q2485" s="38" t="s">
        <v>450</v>
      </c>
      <c r="R2485" s="38" t="str" cm="1">
        <f t="array" ref="R2485">_xlfn.XLOOKUP(Q2485,INDEX(Flettilisti,,1),INDEX(Flettilisti,,2),,0)</f>
        <v>Vantar flokkun</v>
      </c>
      <c r="S2485" s="38" t="str">
        <f>IF(ISBLANK(N2485),"",IF(N2485&lt;Gögn!$J$2,Gögn!$K$2,IF(N2485&gt;Gögn!$J$4,Gögn!$K$4,Gögn!$K$3)))</f>
        <v/>
      </c>
      <c r="T2485" s="49" t="str" cm="1">
        <f t="array" aca="1" ref="T2485" ca="1">IF(ISBLANK(B2485),"",IF(R2485="Styrkhæft",_xlfn.XLOOKUP(S2485,Vegalengdir[Texti],INDIRECT("Vegalengdir["&amp;'Upplýsingar um umsækjanda'!$B$10&amp;"]"),0%,0)))</f>
        <v/>
      </c>
      <c r="U2485" s="72" t="str">
        <f t="shared" si="116"/>
        <v/>
      </c>
    </row>
    <row r="2486" spans="1:21" x14ac:dyDescent="0.25">
      <c r="A2486" s="53">
        <f t="shared" si="117"/>
        <v>2485</v>
      </c>
      <c r="B2486" s="55"/>
      <c r="C2486" s="56"/>
      <c r="D2486" s="55"/>
      <c r="E2486" s="55"/>
      <c r="F2486" s="55"/>
      <c r="G2486" s="55"/>
      <c r="H2486" s="57"/>
      <c r="I2486" s="55"/>
      <c r="J2486" s="55"/>
      <c r="K2486" s="55"/>
      <c r="L2486" s="55"/>
      <c r="M2486" s="55"/>
      <c r="N2486" s="57"/>
      <c r="O2486" s="57" t="str">
        <f t="shared" si="115"/>
        <v/>
      </c>
      <c r="Q2486" s="38" t="s">
        <v>450</v>
      </c>
      <c r="R2486" s="38" t="str" cm="1">
        <f t="array" ref="R2486">_xlfn.XLOOKUP(Q2486,INDEX(Flettilisti,,1),INDEX(Flettilisti,,2),,0)</f>
        <v>Vantar flokkun</v>
      </c>
      <c r="S2486" s="38" t="str">
        <f>IF(ISBLANK(N2486),"",IF(N2486&lt;Gögn!$J$2,Gögn!$K$2,IF(N2486&gt;Gögn!$J$4,Gögn!$K$4,Gögn!$K$3)))</f>
        <v/>
      </c>
      <c r="T2486" s="49" t="str" cm="1">
        <f t="array" aca="1" ref="T2486" ca="1">IF(ISBLANK(B2486),"",IF(R2486="Styrkhæft",_xlfn.XLOOKUP(S2486,Vegalengdir[Texti],INDIRECT("Vegalengdir["&amp;'Upplýsingar um umsækjanda'!$B$10&amp;"]"),0%,0)))</f>
        <v/>
      </c>
      <c r="U2486" s="72" t="str">
        <f t="shared" si="116"/>
        <v/>
      </c>
    </row>
    <row r="2487" spans="1:21" x14ac:dyDescent="0.25">
      <c r="A2487" s="53">
        <f t="shared" si="117"/>
        <v>2486</v>
      </c>
      <c r="B2487" s="55"/>
      <c r="C2487" s="56"/>
      <c r="D2487" s="55"/>
      <c r="E2487" s="55"/>
      <c r="F2487" s="55"/>
      <c r="G2487" s="55"/>
      <c r="H2487" s="57"/>
      <c r="I2487" s="55"/>
      <c r="J2487" s="55"/>
      <c r="K2487" s="55"/>
      <c r="L2487" s="55"/>
      <c r="M2487" s="55"/>
      <c r="N2487" s="57"/>
      <c r="O2487" s="57" t="str">
        <f t="shared" si="115"/>
        <v/>
      </c>
      <c r="Q2487" s="38" t="s">
        <v>450</v>
      </c>
      <c r="R2487" s="38" t="str" cm="1">
        <f t="array" ref="R2487">_xlfn.XLOOKUP(Q2487,INDEX(Flettilisti,,1),INDEX(Flettilisti,,2),,0)</f>
        <v>Vantar flokkun</v>
      </c>
      <c r="S2487" s="38" t="str">
        <f>IF(ISBLANK(N2487),"",IF(N2487&lt;Gögn!$J$2,Gögn!$K$2,IF(N2487&gt;Gögn!$J$4,Gögn!$K$4,Gögn!$K$3)))</f>
        <v/>
      </c>
      <c r="T2487" s="49" t="str" cm="1">
        <f t="array" aca="1" ref="T2487" ca="1">IF(ISBLANK(B2487),"",IF(R2487="Styrkhæft",_xlfn.XLOOKUP(S2487,Vegalengdir[Texti],INDIRECT("Vegalengdir["&amp;'Upplýsingar um umsækjanda'!$B$10&amp;"]"),0%,0)))</f>
        <v/>
      </c>
      <c r="U2487" s="72" t="str">
        <f t="shared" si="116"/>
        <v/>
      </c>
    </row>
    <row r="2488" spans="1:21" x14ac:dyDescent="0.25">
      <c r="A2488" s="53">
        <f t="shared" si="117"/>
        <v>2487</v>
      </c>
      <c r="B2488" s="55"/>
      <c r="C2488" s="56"/>
      <c r="D2488" s="55"/>
      <c r="E2488" s="55"/>
      <c r="F2488" s="55"/>
      <c r="G2488" s="55"/>
      <c r="H2488" s="57"/>
      <c r="I2488" s="55"/>
      <c r="J2488" s="55"/>
      <c r="K2488" s="55"/>
      <c r="L2488" s="55"/>
      <c r="M2488" s="55"/>
      <c r="N2488" s="57"/>
      <c r="O2488" s="57" t="str">
        <f t="shared" si="115"/>
        <v/>
      </c>
      <c r="Q2488" s="38" t="s">
        <v>450</v>
      </c>
      <c r="R2488" s="38" t="str" cm="1">
        <f t="array" ref="R2488">_xlfn.XLOOKUP(Q2488,INDEX(Flettilisti,,1),INDEX(Flettilisti,,2),,0)</f>
        <v>Vantar flokkun</v>
      </c>
      <c r="S2488" s="38" t="str">
        <f>IF(ISBLANK(N2488),"",IF(N2488&lt;Gögn!$J$2,Gögn!$K$2,IF(N2488&gt;Gögn!$J$4,Gögn!$K$4,Gögn!$K$3)))</f>
        <v/>
      </c>
      <c r="T2488" s="49" t="str" cm="1">
        <f t="array" aca="1" ref="T2488" ca="1">IF(ISBLANK(B2488),"",IF(R2488="Styrkhæft",_xlfn.XLOOKUP(S2488,Vegalengdir[Texti],INDIRECT("Vegalengdir["&amp;'Upplýsingar um umsækjanda'!$B$10&amp;"]"),0%,0)))</f>
        <v/>
      </c>
      <c r="U2488" s="72" t="str">
        <f t="shared" si="116"/>
        <v/>
      </c>
    </row>
    <row r="2489" spans="1:21" x14ac:dyDescent="0.25">
      <c r="A2489" s="53">
        <f t="shared" si="117"/>
        <v>2488</v>
      </c>
      <c r="B2489" s="55"/>
      <c r="C2489" s="56"/>
      <c r="D2489" s="55"/>
      <c r="E2489" s="55"/>
      <c r="F2489" s="55"/>
      <c r="G2489" s="55"/>
      <c r="H2489" s="57"/>
      <c r="I2489" s="55"/>
      <c r="J2489" s="55"/>
      <c r="K2489" s="55"/>
      <c r="L2489" s="55"/>
      <c r="M2489" s="55"/>
      <c r="N2489" s="57"/>
      <c r="O2489" s="57" t="str">
        <f t="shared" si="115"/>
        <v/>
      </c>
      <c r="Q2489" s="38" t="s">
        <v>450</v>
      </c>
      <c r="R2489" s="38" t="str" cm="1">
        <f t="array" ref="R2489">_xlfn.XLOOKUP(Q2489,INDEX(Flettilisti,,1),INDEX(Flettilisti,,2),,0)</f>
        <v>Vantar flokkun</v>
      </c>
      <c r="S2489" s="38" t="str">
        <f>IF(ISBLANK(N2489),"",IF(N2489&lt;Gögn!$J$2,Gögn!$K$2,IF(N2489&gt;Gögn!$J$4,Gögn!$K$4,Gögn!$K$3)))</f>
        <v/>
      </c>
      <c r="T2489" s="49" t="str" cm="1">
        <f t="array" aca="1" ref="T2489" ca="1">IF(ISBLANK(B2489),"",IF(R2489="Styrkhæft",_xlfn.XLOOKUP(S2489,Vegalengdir[Texti],INDIRECT("Vegalengdir["&amp;'Upplýsingar um umsækjanda'!$B$10&amp;"]"),0%,0)))</f>
        <v/>
      </c>
      <c r="U2489" s="72" t="str">
        <f t="shared" si="116"/>
        <v/>
      </c>
    </row>
    <row r="2490" spans="1:21" x14ac:dyDescent="0.25">
      <c r="A2490" s="53">
        <f t="shared" si="117"/>
        <v>2489</v>
      </c>
      <c r="B2490" s="55"/>
      <c r="C2490" s="56"/>
      <c r="D2490" s="55"/>
      <c r="E2490" s="55"/>
      <c r="F2490" s="55"/>
      <c r="G2490" s="55"/>
      <c r="H2490" s="57"/>
      <c r="I2490" s="55"/>
      <c r="J2490" s="55"/>
      <c r="K2490" s="55"/>
      <c r="L2490" s="55"/>
      <c r="M2490" s="55"/>
      <c r="N2490" s="57"/>
      <c r="O2490" s="57" t="str">
        <f t="shared" si="115"/>
        <v/>
      </c>
      <c r="Q2490" s="38" t="s">
        <v>450</v>
      </c>
      <c r="R2490" s="38" t="str" cm="1">
        <f t="array" ref="R2490">_xlfn.XLOOKUP(Q2490,INDEX(Flettilisti,,1),INDEX(Flettilisti,,2),,0)</f>
        <v>Vantar flokkun</v>
      </c>
      <c r="S2490" s="38" t="str">
        <f>IF(ISBLANK(N2490),"",IF(N2490&lt;Gögn!$J$2,Gögn!$K$2,IF(N2490&gt;Gögn!$J$4,Gögn!$K$4,Gögn!$K$3)))</f>
        <v/>
      </c>
      <c r="T2490" s="49" t="str" cm="1">
        <f t="array" aca="1" ref="T2490" ca="1">IF(ISBLANK(B2490),"",IF(R2490="Styrkhæft",_xlfn.XLOOKUP(S2490,Vegalengdir[Texti],INDIRECT("Vegalengdir["&amp;'Upplýsingar um umsækjanda'!$B$10&amp;"]"),0%,0)))</f>
        <v/>
      </c>
      <c r="U2490" s="72" t="str">
        <f t="shared" si="116"/>
        <v/>
      </c>
    </row>
    <row r="2491" spans="1:21" x14ac:dyDescent="0.25">
      <c r="A2491" s="53">
        <f t="shared" si="117"/>
        <v>2490</v>
      </c>
      <c r="B2491" s="55"/>
      <c r="C2491" s="56"/>
      <c r="D2491" s="55"/>
      <c r="E2491" s="55"/>
      <c r="F2491" s="55"/>
      <c r="G2491" s="55"/>
      <c r="H2491" s="57"/>
      <c r="I2491" s="55"/>
      <c r="J2491" s="55"/>
      <c r="K2491" s="55"/>
      <c r="L2491" s="55"/>
      <c r="M2491" s="55"/>
      <c r="N2491" s="57"/>
      <c r="O2491" s="57" t="str">
        <f t="shared" si="115"/>
        <v/>
      </c>
      <c r="Q2491" s="38" t="s">
        <v>450</v>
      </c>
      <c r="R2491" s="38" t="str" cm="1">
        <f t="array" ref="R2491">_xlfn.XLOOKUP(Q2491,INDEX(Flettilisti,,1),INDEX(Flettilisti,,2),,0)</f>
        <v>Vantar flokkun</v>
      </c>
      <c r="S2491" s="38" t="str">
        <f>IF(ISBLANK(N2491),"",IF(N2491&lt;Gögn!$J$2,Gögn!$K$2,IF(N2491&gt;Gögn!$J$4,Gögn!$K$4,Gögn!$K$3)))</f>
        <v/>
      </c>
      <c r="T2491" s="49" t="str" cm="1">
        <f t="array" aca="1" ref="T2491" ca="1">IF(ISBLANK(B2491),"",IF(R2491="Styrkhæft",_xlfn.XLOOKUP(S2491,Vegalengdir[Texti],INDIRECT("Vegalengdir["&amp;'Upplýsingar um umsækjanda'!$B$10&amp;"]"),0%,0)))</f>
        <v/>
      </c>
      <c r="U2491" s="72" t="str">
        <f t="shared" si="116"/>
        <v/>
      </c>
    </row>
    <row r="2492" spans="1:21" x14ac:dyDescent="0.25">
      <c r="A2492" s="53">
        <f t="shared" si="117"/>
        <v>2491</v>
      </c>
      <c r="B2492" s="55"/>
      <c r="C2492" s="56"/>
      <c r="D2492" s="55"/>
      <c r="E2492" s="55"/>
      <c r="F2492" s="55"/>
      <c r="G2492" s="55"/>
      <c r="H2492" s="57"/>
      <c r="I2492" s="55"/>
      <c r="J2492" s="55"/>
      <c r="K2492" s="55"/>
      <c r="L2492" s="55"/>
      <c r="M2492" s="55"/>
      <c r="N2492" s="57"/>
      <c r="O2492" s="57" t="str">
        <f t="shared" si="115"/>
        <v/>
      </c>
      <c r="Q2492" s="38" t="s">
        <v>450</v>
      </c>
      <c r="R2492" s="38" t="str" cm="1">
        <f t="array" ref="R2492">_xlfn.XLOOKUP(Q2492,INDEX(Flettilisti,,1),INDEX(Flettilisti,,2),,0)</f>
        <v>Vantar flokkun</v>
      </c>
      <c r="S2492" s="38" t="str">
        <f>IF(ISBLANK(N2492),"",IF(N2492&lt;Gögn!$J$2,Gögn!$K$2,IF(N2492&gt;Gögn!$J$4,Gögn!$K$4,Gögn!$K$3)))</f>
        <v/>
      </c>
      <c r="T2492" s="49" t="str" cm="1">
        <f t="array" aca="1" ref="T2492" ca="1">IF(ISBLANK(B2492),"",IF(R2492="Styrkhæft",_xlfn.XLOOKUP(S2492,Vegalengdir[Texti],INDIRECT("Vegalengdir["&amp;'Upplýsingar um umsækjanda'!$B$10&amp;"]"),0%,0)))</f>
        <v/>
      </c>
      <c r="U2492" s="72" t="str">
        <f t="shared" si="116"/>
        <v/>
      </c>
    </row>
    <row r="2493" spans="1:21" x14ac:dyDescent="0.25">
      <c r="A2493" s="53">
        <f t="shared" si="117"/>
        <v>2492</v>
      </c>
      <c r="B2493" s="55"/>
      <c r="C2493" s="56"/>
      <c r="D2493" s="55"/>
      <c r="E2493" s="55"/>
      <c r="F2493" s="55"/>
      <c r="G2493" s="55"/>
      <c r="H2493" s="57"/>
      <c r="I2493" s="55"/>
      <c r="J2493" s="55"/>
      <c r="K2493" s="55"/>
      <c r="L2493" s="55"/>
      <c r="M2493" s="55"/>
      <c r="N2493" s="57"/>
      <c r="O2493" s="57" t="str">
        <f t="shared" si="115"/>
        <v/>
      </c>
      <c r="Q2493" s="38" t="s">
        <v>450</v>
      </c>
      <c r="R2493" s="38" t="str" cm="1">
        <f t="array" ref="R2493">_xlfn.XLOOKUP(Q2493,INDEX(Flettilisti,,1),INDEX(Flettilisti,,2),,0)</f>
        <v>Vantar flokkun</v>
      </c>
      <c r="S2493" s="38" t="str">
        <f>IF(ISBLANK(N2493),"",IF(N2493&lt;Gögn!$J$2,Gögn!$K$2,IF(N2493&gt;Gögn!$J$4,Gögn!$K$4,Gögn!$K$3)))</f>
        <v/>
      </c>
      <c r="T2493" s="49" t="str" cm="1">
        <f t="array" aca="1" ref="T2493" ca="1">IF(ISBLANK(B2493),"",IF(R2493="Styrkhæft",_xlfn.XLOOKUP(S2493,Vegalengdir[Texti],INDIRECT("Vegalengdir["&amp;'Upplýsingar um umsækjanda'!$B$10&amp;"]"),0%,0)))</f>
        <v/>
      </c>
      <c r="U2493" s="72" t="str">
        <f t="shared" si="116"/>
        <v/>
      </c>
    </row>
    <row r="2494" spans="1:21" x14ac:dyDescent="0.25">
      <c r="A2494" s="53">
        <f t="shared" si="117"/>
        <v>2493</v>
      </c>
      <c r="B2494" s="55"/>
      <c r="C2494" s="56"/>
      <c r="D2494" s="55"/>
      <c r="E2494" s="55"/>
      <c r="F2494" s="55"/>
      <c r="G2494" s="55"/>
      <c r="H2494" s="57"/>
      <c r="I2494" s="55"/>
      <c r="J2494" s="55"/>
      <c r="K2494" s="55"/>
      <c r="L2494" s="55"/>
      <c r="M2494" s="55"/>
      <c r="N2494" s="57"/>
      <c r="O2494" s="57" t="str">
        <f t="shared" si="115"/>
        <v/>
      </c>
      <c r="Q2494" s="38" t="s">
        <v>450</v>
      </c>
      <c r="R2494" s="38" t="str" cm="1">
        <f t="array" ref="R2494">_xlfn.XLOOKUP(Q2494,INDEX(Flettilisti,,1),INDEX(Flettilisti,,2),,0)</f>
        <v>Vantar flokkun</v>
      </c>
      <c r="S2494" s="38" t="str">
        <f>IF(ISBLANK(N2494),"",IF(N2494&lt;Gögn!$J$2,Gögn!$K$2,IF(N2494&gt;Gögn!$J$4,Gögn!$K$4,Gögn!$K$3)))</f>
        <v/>
      </c>
      <c r="T2494" s="49" t="str" cm="1">
        <f t="array" aca="1" ref="T2494" ca="1">IF(ISBLANK(B2494),"",IF(R2494="Styrkhæft",_xlfn.XLOOKUP(S2494,Vegalengdir[Texti],INDIRECT("Vegalengdir["&amp;'Upplýsingar um umsækjanda'!$B$10&amp;"]"),0%,0)))</f>
        <v/>
      </c>
      <c r="U2494" s="72" t="str">
        <f t="shared" si="116"/>
        <v/>
      </c>
    </row>
    <row r="2495" spans="1:21" x14ac:dyDescent="0.25">
      <c r="A2495" s="53">
        <f t="shared" si="117"/>
        <v>2494</v>
      </c>
      <c r="B2495" s="55"/>
      <c r="C2495" s="56"/>
      <c r="D2495" s="55"/>
      <c r="E2495" s="55"/>
      <c r="F2495" s="55"/>
      <c r="G2495" s="55"/>
      <c r="H2495" s="57"/>
      <c r="I2495" s="55"/>
      <c r="J2495" s="55"/>
      <c r="K2495" s="55"/>
      <c r="L2495" s="55"/>
      <c r="M2495" s="55"/>
      <c r="N2495" s="57"/>
      <c r="O2495" s="57" t="str">
        <f t="shared" si="115"/>
        <v/>
      </c>
      <c r="Q2495" s="38" t="s">
        <v>450</v>
      </c>
      <c r="R2495" s="38" t="str" cm="1">
        <f t="array" ref="R2495">_xlfn.XLOOKUP(Q2495,INDEX(Flettilisti,,1),INDEX(Flettilisti,,2),,0)</f>
        <v>Vantar flokkun</v>
      </c>
      <c r="S2495" s="38" t="str">
        <f>IF(ISBLANK(N2495),"",IF(N2495&lt;Gögn!$J$2,Gögn!$K$2,IF(N2495&gt;Gögn!$J$4,Gögn!$K$4,Gögn!$K$3)))</f>
        <v/>
      </c>
      <c r="T2495" s="49" t="str" cm="1">
        <f t="array" aca="1" ref="T2495" ca="1">IF(ISBLANK(B2495),"",IF(R2495="Styrkhæft",_xlfn.XLOOKUP(S2495,Vegalengdir[Texti],INDIRECT("Vegalengdir["&amp;'Upplýsingar um umsækjanda'!$B$10&amp;"]"),0%,0)))</f>
        <v/>
      </c>
      <c r="U2495" s="72" t="str">
        <f t="shared" si="116"/>
        <v/>
      </c>
    </row>
    <row r="2496" spans="1:21" x14ac:dyDescent="0.25">
      <c r="A2496" s="53">
        <f t="shared" si="117"/>
        <v>2495</v>
      </c>
      <c r="B2496" s="55"/>
      <c r="C2496" s="56"/>
      <c r="D2496" s="55"/>
      <c r="E2496" s="55"/>
      <c r="F2496" s="55"/>
      <c r="G2496" s="55"/>
      <c r="H2496" s="57"/>
      <c r="I2496" s="55"/>
      <c r="J2496" s="55"/>
      <c r="K2496" s="55"/>
      <c r="L2496" s="55"/>
      <c r="M2496" s="55"/>
      <c r="N2496" s="57"/>
      <c r="O2496" s="57" t="str">
        <f t="shared" si="115"/>
        <v/>
      </c>
      <c r="Q2496" s="38" t="s">
        <v>450</v>
      </c>
      <c r="R2496" s="38" t="str" cm="1">
        <f t="array" ref="R2496">_xlfn.XLOOKUP(Q2496,INDEX(Flettilisti,,1),INDEX(Flettilisti,,2),,0)</f>
        <v>Vantar flokkun</v>
      </c>
      <c r="S2496" s="38" t="str">
        <f>IF(ISBLANK(N2496),"",IF(N2496&lt;Gögn!$J$2,Gögn!$K$2,IF(N2496&gt;Gögn!$J$4,Gögn!$K$4,Gögn!$K$3)))</f>
        <v/>
      </c>
      <c r="T2496" s="49" t="str" cm="1">
        <f t="array" aca="1" ref="T2496" ca="1">IF(ISBLANK(B2496),"",IF(R2496="Styrkhæft",_xlfn.XLOOKUP(S2496,Vegalengdir[Texti],INDIRECT("Vegalengdir["&amp;'Upplýsingar um umsækjanda'!$B$10&amp;"]"),0%,0)))</f>
        <v/>
      </c>
      <c r="U2496" s="72" t="str">
        <f t="shared" si="116"/>
        <v/>
      </c>
    </row>
    <row r="2497" spans="1:21" x14ac:dyDescent="0.25">
      <c r="A2497" s="53">
        <f t="shared" si="117"/>
        <v>2496</v>
      </c>
      <c r="B2497" s="55"/>
      <c r="C2497" s="56"/>
      <c r="D2497" s="55"/>
      <c r="E2497" s="55"/>
      <c r="F2497" s="55"/>
      <c r="G2497" s="55"/>
      <c r="H2497" s="57"/>
      <c r="I2497" s="55"/>
      <c r="J2497" s="55"/>
      <c r="K2497" s="55"/>
      <c r="L2497" s="55"/>
      <c r="M2497" s="55"/>
      <c r="N2497" s="57"/>
      <c r="O2497" s="57" t="str">
        <f t="shared" si="115"/>
        <v/>
      </c>
      <c r="Q2497" s="38" t="s">
        <v>450</v>
      </c>
      <c r="R2497" s="38" t="str" cm="1">
        <f t="array" ref="R2497">_xlfn.XLOOKUP(Q2497,INDEX(Flettilisti,,1),INDEX(Flettilisti,,2),,0)</f>
        <v>Vantar flokkun</v>
      </c>
      <c r="S2497" s="38" t="str">
        <f>IF(ISBLANK(N2497),"",IF(N2497&lt;Gögn!$J$2,Gögn!$K$2,IF(N2497&gt;Gögn!$J$4,Gögn!$K$4,Gögn!$K$3)))</f>
        <v/>
      </c>
      <c r="T2497" s="49" t="str" cm="1">
        <f t="array" aca="1" ref="T2497" ca="1">IF(ISBLANK(B2497),"",IF(R2497="Styrkhæft",_xlfn.XLOOKUP(S2497,Vegalengdir[Texti],INDIRECT("Vegalengdir["&amp;'Upplýsingar um umsækjanda'!$B$10&amp;"]"),0%,0)))</f>
        <v/>
      </c>
      <c r="U2497" s="72" t="str">
        <f t="shared" si="116"/>
        <v/>
      </c>
    </row>
    <row r="2498" spans="1:21" x14ac:dyDescent="0.25">
      <c r="A2498" s="53">
        <f t="shared" si="117"/>
        <v>2497</v>
      </c>
      <c r="B2498" s="55"/>
      <c r="C2498" s="56"/>
      <c r="D2498" s="55"/>
      <c r="E2498" s="55"/>
      <c r="F2498" s="55"/>
      <c r="G2498" s="55"/>
      <c r="H2498" s="57"/>
      <c r="I2498" s="55"/>
      <c r="J2498" s="55"/>
      <c r="K2498" s="55"/>
      <c r="L2498" s="55"/>
      <c r="M2498" s="55"/>
      <c r="N2498" s="57"/>
      <c r="O2498" s="57" t="str">
        <f t="shared" si="115"/>
        <v/>
      </c>
      <c r="Q2498" s="38" t="s">
        <v>450</v>
      </c>
      <c r="R2498" s="38" t="str" cm="1">
        <f t="array" ref="R2498">_xlfn.XLOOKUP(Q2498,INDEX(Flettilisti,,1),INDEX(Flettilisti,,2),,0)</f>
        <v>Vantar flokkun</v>
      </c>
      <c r="S2498" s="38" t="str">
        <f>IF(ISBLANK(N2498),"",IF(N2498&lt;Gögn!$J$2,Gögn!$K$2,IF(N2498&gt;Gögn!$J$4,Gögn!$K$4,Gögn!$K$3)))</f>
        <v/>
      </c>
      <c r="T2498" s="49" t="str" cm="1">
        <f t="array" aca="1" ref="T2498" ca="1">IF(ISBLANK(B2498),"",IF(R2498="Styrkhæft",_xlfn.XLOOKUP(S2498,Vegalengdir[Texti],INDIRECT("Vegalengdir["&amp;'Upplýsingar um umsækjanda'!$B$10&amp;"]"),0%,0)))</f>
        <v/>
      </c>
      <c r="U2498" s="72" t="str">
        <f t="shared" si="116"/>
        <v/>
      </c>
    </row>
    <row r="2499" spans="1:21" x14ac:dyDescent="0.25">
      <c r="A2499" s="53">
        <f t="shared" si="117"/>
        <v>2498</v>
      </c>
      <c r="B2499" s="55"/>
      <c r="C2499" s="56"/>
      <c r="D2499" s="55"/>
      <c r="E2499" s="55"/>
      <c r="F2499" s="55"/>
      <c r="G2499" s="55"/>
      <c r="H2499" s="57"/>
      <c r="I2499" s="55"/>
      <c r="J2499" s="55"/>
      <c r="K2499" s="55"/>
      <c r="L2499" s="55"/>
      <c r="M2499" s="55"/>
      <c r="N2499" s="57"/>
      <c r="O2499" s="57" t="str">
        <f t="shared" ref="O2499:O2562" si="118">IFERROR(IF(ISBLANK(B2499),"",H2499/N2499),0)</f>
        <v/>
      </c>
      <c r="Q2499" s="38" t="s">
        <v>450</v>
      </c>
      <c r="R2499" s="38" t="str" cm="1">
        <f t="array" ref="R2499">_xlfn.XLOOKUP(Q2499,INDEX(Flettilisti,,1),INDEX(Flettilisti,,2),,0)</f>
        <v>Vantar flokkun</v>
      </c>
      <c r="S2499" s="38" t="str">
        <f>IF(ISBLANK(N2499),"",IF(N2499&lt;Gögn!$J$2,Gögn!$K$2,IF(N2499&gt;Gögn!$J$4,Gögn!$K$4,Gögn!$K$3)))</f>
        <v/>
      </c>
      <c r="T2499" s="49" t="str" cm="1">
        <f t="array" aca="1" ref="T2499" ca="1">IF(ISBLANK(B2499),"",IF(R2499="Styrkhæft",_xlfn.XLOOKUP(S2499,Vegalengdir[Texti],INDIRECT("Vegalengdir["&amp;'Upplýsingar um umsækjanda'!$B$10&amp;"]"),0%,0)))</f>
        <v/>
      </c>
      <c r="U2499" s="72" t="str">
        <f t="shared" ref="U2499:U2562" si="119">IF(ISBLANK(B2499),"",T2499*H2499)</f>
        <v/>
      </c>
    </row>
    <row r="2500" spans="1:21" x14ac:dyDescent="0.25">
      <c r="A2500" s="53">
        <f t="shared" si="117"/>
        <v>2499</v>
      </c>
      <c r="B2500" s="55"/>
      <c r="C2500" s="56"/>
      <c r="D2500" s="55"/>
      <c r="E2500" s="55"/>
      <c r="F2500" s="55"/>
      <c r="G2500" s="55"/>
      <c r="H2500" s="57"/>
      <c r="I2500" s="55"/>
      <c r="J2500" s="55"/>
      <c r="K2500" s="55"/>
      <c r="L2500" s="55"/>
      <c r="M2500" s="55"/>
      <c r="N2500" s="57"/>
      <c r="O2500" s="57" t="str">
        <f t="shared" si="118"/>
        <v/>
      </c>
      <c r="Q2500" s="38" t="s">
        <v>450</v>
      </c>
      <c r="R2500" s="38" t="str" cm="1">
        <f t="array" ref="R2500">_xlfn.XLOOKUP(Q2500,INDEX(Flettilisti,,1),INDEX(Flettilisti,,2),,0)</f>
        <v>Vantar flokkun</v>
      </c>
      <c r="S2500" s="38" t="str">
        <f>IF(ISBLANK(N2500),"",IF(N2500&lt;Gögn!$J$2,Gögn!$K$2,IF(N2500&gt;Gögn!$J$4,Gögn!$K$4,Gögn!$K$3)))</f>
        <v/>
      </c>
      <c r="T2500" s="49" t="str" cm="1">
        <f t="array" aca="1" ref="T2500" ca="1">IF(ISBLANK(B2500),"",IF(R2500="Styrkhæft",_xlfn.XLOOKUP(S2500,Vegalengdir[Texti],INDIRECT("Vegalengdir["&amp;'Upplýsingar um umsækjanda'!$B$10&amp;"]"),0%,0)))</f>
        <v/>
      </c>
      <c r="U2500" s="72" t="str">
        <f t="shared" si="119"/>
        <v/>
      </c>
    </row>
    <row r="2501" spans="1:21" x14ac:dyDescent="0.25">
      <c r="A2501" s="53">
        <f t="shared" si="117"/>
        <v>2500</v>
      </c>
      <c r="B2501" s="55"/>
      <c r="C2501" s="56"/>
      <c r="D2501" s="55"/>
      <c r="E2501" s="55"/>
      <c r="F2501" s="55"/>
      <c r="G2501" s="55"/>
      <c r="H2501" s="57"/>
      <c r="I2501" s="55"/>
      <c r="J2501" s="55"/>
      <c r="K2501" s="55"/>
      <c r="L2501" s="55"/>
      <c r="M2501" s="55"/>
      <c r="N2501" s="57"/>
      <c r="O2501" s="57" t="str">
        <f t="shared" si="118"/>
        <v/>
      </c>
      <c r="Q2501" s="38" t="s">
        <v>450</v>
      </c>
      <c r="R2501" s="38" t="str" cm="1">
        <f t="array" ref="R2501">_xlfn.XLOOKUP(Q2501,INDEX(Flettilisti,,1),INDEX(Flettilisti,,2),,0)</f>
        <v>Vantar flokkun</v>
      </c>
      <c r="S2501" s="38" t="str">
        <f>IF(ISBLANK(N2501),"",IF(N2501&lt;Gögn!$J$2,Gögn!$K$2,IF(N2501&gt;Gögn!$J$4,Gögn!$K$4,Gögn!$K$3)))</f>
        <v/>
      </c>
      <c r="T2501" s="49" t="str" cm="1">
        <f t="array" aca="1" ref="T2501" ca="1">IF(ISBLANK(B2501),"",IF(R2501="Styrkhæft",_xlfn.XLOOKUP(S2501,Vegalengdir[Texti],INDIRECT("Vegalengdir["&amp;'Upplýsingar um umsækjanda'!$B$10&amp;"]"),0%,0)))</f>
        <v/>
      </c>
      <c r="U2501" s="72" t="str">
        <f t="shared" si="119"/>
        <v/>
      </c>
    </row>
    <row r="2502" spans="1:21" x14ac:dyDescent="0.25">
      <c r="A2502" s="53">
        <f t="shared" si="117"/>
        <v>2501</v>
      </c>
      <c r="B2502" s="55"/>
      <c r="C2502" s="56"/>
      <c r="D2502" s="55"/>
      <c r="E2502" s="55"/>
      <c r="F2502" s="55"/>
      <c r="G2502" s="55"/>
      <c r="H2502" s="57"/>
      <c r="I2502" s="55"/>
      <c r="J2502" s="55"/>
      <c r="K2502" s="55"/>
      <c r="L2502" s="55"/>
      <c r="M2502" s="55"/>
      <c r="N2502" s="57"/>
      <c r="O2502" s="57" t="str">
        <f t="shared" si="118"/>
        <v/>
      </c>
      <c r="Q2502" s="38" t="s">
        <v>450</v>
      </c>
      <c r="R2502" s="38" t="str" cm="1">
        <f t="array" ref="R2502">_xlfn.XLOOKUP(Q2502,INDEX(Flettilisti,,1),INDEX(Flettilisti,,2),,0)</f>
        <v>Vantar flokkun</v>
      </c>
      <c r="S2502" s="38" t="str">
        <f>IF(ISBLANK(N2502),"",IF(N2502&lt;Gögn!$J$2,Gögn!$K$2,IF(N2502&gt;Gögn!$J$4,Gögn!$K$4,Gögn!$K$3)))</f>
        <v/>
      </c>
      <c r="T2502" s="49" t="str" cm="1">
        <f t="array" aca="1" ref="T2502" ca="1">IF(ISBLANK(B2502),"",IF(R2502="Styrkhæft",_xlfn.XLOOKUP(S2502,Vegalengdir[Texti],INDIRECT("Vegalengdir["&amp;'Upplýsingar um umsækjanda'!$B$10&amp;"]"),0%,0)))</f>
        <v/>
      </c>
      <c r="U2502" s="72" t="str">
        <f t="shared" si="119"/>
        <v/>
      </c>
    </row>
    <row r="2503" spans="1:21" x14ac:dyDescent="0.25">
      <c r="A2503" s="53">
        <f t="shared" si="117"/>
        <v>2502</v>
      </c>
      <c r="B2503" s="55"/>
      <c r="C2503" s="56"/>
      <c r="D2503" s="55"/>
      <c r="E2503" s="55"/>
      <c r="F2503" s="55"/>
      <c r="G2503" s="55"/>
      <c r="H2503" s="57"/>
      <c r="I2503" s="55"/>
      <c r="J2503" s="55"/>
      <c r="K2503" s="55"/>
      <c r="L2503" s="55"/>
      <c r="M2503" s="55"/>
      <c r="N2503" s="57"/>
      <c r="O2503" s="57" t="str">
        <f t="shared" si="118"/>
        <v/>
      </c>
      <c r="Q2503" s="38" t="s">
        <v>450</v>
      </c>
      <c r="R2503" s="38" t="str" cm="1">
        <f t="array" ref="R2503">_xlfn.XLOOKUP(Q2503,INDEX(Flettilisti,,1),INDEX(Flettilisti,,2),,0)</f>
        <v>Vantar flokkun</v>
      </c>
      <c r="S2503" s="38" t="str">
        <f>IF(ISBLANK(N2503),"",IF(N2503&lt;Gögn!$J$2,Gögn!$K$2,IF(N2503&gt;Gögn!$J$4,Gögn!$K$4,Gögn!$K$3)))</f>
        <v/>
      </c>
      <c r="T2503" s="49" t="str" cm="1">
        <f t="array" aca="1" ref="T2503" ca="1">IF(ISBLANK(B2503),"",IF(R2503="Styrkhæft",_xlfn.XLOOKUP(S2503,Vegalengdir[Texti],INDIRECT("Vegalengdir["&amp;'Upplýsingar um umsækjanda'!$B$10&amp;"]"),0%,0)))</f>
        <v/>
      </c>
      <c r="U2503" s="72" t="str">
        <f t="shared" si="119"/>
        <v/>
      </c>
    </row>
    <row r="2504" spans="1:21" x14ac:dyDescent="0.25">
      <c r="A2504" s="53">
        <f t="shared" si="117"/>
        <v>2503</v>
      </c>
      <c r="B2504" s="55"/>
      <c r="C2504" s="56"/>
      <c r="D2504" s="55"/>
      <c r="E2504" s="55"/>
      <c r="F2504" s="55"/>
      <c r="G2504" s="55"/>
      <c r="H2504" s="57"/>
      <c r="I2504" s="55"/>
      <c r="J2504" s="55"/>
      <c r="K2504" s="55"/>
      <c r="L2504" s="55"/>
      <c r="M2504" s="55"/>
      <c r="N2504" s="57"/>
      <c r="O2504" s="57" t="str">
        <f t="shared" si="118"/>
        <v/>
      </c>
      <c r="Q2504" s="38" t="s">
        <v>450</v>
      </c>
      <c r="R2504" s="38" t="str" cm="1">
        <f t="array" ref="R2504">_xlfn.XLOOKUP(Q2504,INDEX(Flettilisti,,1),INDEX(Flettilisti,,2),,0)</f>
        <v>Vantar flokkun</v>
      </c>
      <c r="S2504" s="38" t="str">
        <f>IF(ISBLANK(N2504),"",IF(N2504&lt;Gögn!$J$2,Gögn!$K$2,IF(N2504&gt;Gögn!$J$4,Gögn!$K$4,Gögn!$K$3)))</f>
        <v/>
      </c>
      <c r="T2504" s="49" t="str" cm="1">
        <f t="array" aca="1" ref="T2504" ca="1">IF(ISBLANK(B2504),"",IF(R2504="Styrkhæft",_xlfn.XLOOKUP(S2504,Vegalengdir[Texti],INDIRECT("Vegalengdir["&amp;'Upplýsingar um umsækjanda'!$B$10&amp;"]"),0%,0)))</f>
        <v/>
      </c>
      <c r="U2504" s="72" t="str">
        <f t="shared" si="119"/>
        <v/>
      </c>
    </row>
    <row r="2505" spans="1:21" x14ac:dyDescent="0.25">
      <c r="A2505" s="53">
        <f t="shared" si="117"/>
        <v>2504</v>
      </c>
      <c r="B2505" s="55"/>
      <c r="C2505" s="56"/>
      <c r="D2505" s="55"/>
      <c r="E2505" s="55"/>
      <c r="F2505" s="55"/>
      <c r="G2505" s="55"/>
      <c r="H2505" s="57"/>
      <c r="I2505" s="55"/>
      <c r="J2505" s="55"/>
      <c r="K2505" s="55"/>
      <c r="L2505" s="55"/>
      <c r="M2505" s="55"/>
      <c r="N2505" s="57"/>
      <c r="O2505" s="57" t="str">
        <f t="shared" si="118"/>
        <v/>
      </c>
      <c r="Q2505" s="38" t="s">
        <v>450</v>
      </c>
      <c r="R2505" s="38" t="str" cm="1">
        <f t="array" ref="R2505">_xlfn.XLOOKUP(Q2505,INDEX(Flettilisti,,1),INDEX(Flettilisti,,2),,0)</f>
        <v>Vantar flokkun</v>
      </c>
      <c r="S2505" s="38" t="str">
        <f>IF(ISBLANK(N2505),"",IF(N2505&lt;Gögn!$J$2,Gögn!$K$2,IF(N2505&gt;Gögn!$J$4,Gögn!$K$4,Gögn!$K$3)))</f>
        <v/>
      </c>
      <c r="T2505" s="49" t="str" cm="1">
        <f t="array" aca="1" ref="T2505" ca="1">IF(ISBLANK(B2505),"",IF(R2505="Styrkhæft",_xlfn.XLOOKUP(S2505,Vegalengdir[Texti],INDIRECT("Vegalengdir["&amp;'Upplýsingar um umsækjanda'!$B$10&amp;"]"),0%,0)))</f>
        <v/>
      </c>
      <c r="U2505" s="72" t="str">
        <f t="shared" si="119"/>
        <v/>
      </c>
    </row>
    <row r="2506" spans="1:21" x14ac:dyDescent="0.25">
      <c r="A2506" s="53">
        <f t="shared" si="117"/>
        <v>2505</v>
      </c>
      <c r="B2506" s="55"/>
      <c r="C2506" s="56"/>
      <c r="D2506" s="55"/>
      <c r="E2506" s="55"/>
      <c r="F2506" s="55"/>
      <c r="G2506" s="55"/>
      <c r="H2506" s="57"/>
      <c r="I2506" s="55"/>
      <c r="J2506" s="55"/>
      <c r="K2506" s="55"/>
      <c r="L2506" s="55"/>
      <c r="M2506" s="55"/>
      <c r="N2506" s="57"/>
      <c r="O2506" s="57" t="str">
        <f t="shared" si="118"/>
        <v/>
      </c>
      <c r="Q2506" s="38" t="s">
        <v>450</v>
      </c>
      <c r="R2506" s="38" t="str" cm="1">
        <f t="array" ref="R2506">_xlfn.XLOOKUP(Q2506,INDEX(Flettilisti,,1),INDEX(Flettilisti,,2),,0)</f>
        <v>Vantar flokkun</v>
      </c>
      <c r="S2506" s="38" t="str">
        <f>IF(ISBLANK(N2506),"",IF(N2506&lt;Gögn!$J$2,Gögn!$K$2,IF(N2506&gt;Gögn!$J$4,Gögn!$K$4,Gögn!$K$3)))</f>
        <v/>
      </c>
      <c r="T2506" s="49" t="str" cm="1">
        <f t="array" aca="1" ref="T2506" ca="1">IF(ISBLANK(B2506),"",IF(R2506="Styrkhæft",_xlfn.XLOOKUP(S2506,Vegalengdir[Texti],INDIRECT("Vegalengdir["&amp;'Upplýsingar um umsækjanda'!$B$10&amp;"]"),0%,0)))</f>
        <v/>
      </c>
      <c r="U2506" s="72" t="str">
        <f t="shared" si="119"/>
        <v/>
      </c>
    </row>
    <row r="2507" spans="1:21" x14ac:dyDescent="0.25">
      <c r="A2507" s="53">
        <f t="shared" si="117"/>
        <v>2506</v>
      </c>
      <c r="B2507" s="55"/>
      <c r="C2507" s="56"/>
      <c r="D2507" s="55"/>
      <c r="E2507" s="55"/>
      <c r="F2507" s="55"/>
      <c r="G2507" s="55"/>
      <c r="H2507" s="57"/>
      <c r="I2507" s="55"/>
      <c r="J2507" s="55"/>
      <c r="K2507" s="55"/>
      <c r="L2507" s="55"/>
      <c r="M2507" s="55"/>
      <c r="N2507" s="57"/>
      <c r="O2507" s="57" t="str">
        <f t="shared" si="118"/>
        <v/>
      </c>
      <c r="Q2507" s="38" t="s">
        <v>450</v>
      </c>
      <c r="R2507" s="38" t="str" cm="1">
        <f t="array" ref="R2507">_xlfn.XLOOKUP(Q2507,INDEX(Flettilisti,,1),INDEX(Flettilisti,,2),,0)</f>
        <v>Vantar flokkun</v>
      </c>
      <c r="S2507" s="38" t="str">
        <f>IF(ISBLANK(N2507),"",IF(N2507&lt;Gögn!$J$2,Gögn!$K$2,IF(N2507&gt;Gögn!$J$4,Gögn!$K$4,Gögn!$K$3)))</f>
        <v/>
      </c>
      <c r="T2507" s="49" t="str" cm="1">
        <f t="array" aca="1" ref="T2507" ca="1">IF(ISBLANK(B2507),"",IF(R2507="Styrkhæft",_xlfn.XLOOKUP(S2507,Vegalengdir[Texti],INDIRECT("Vegalengdir["&amp;'Upplýsingar um umsækjanda'!$B$10&amp;"]"),0%,0)))</f>
        <v/>
      </c>
      <c r="U2507" s="72" t="str">
        <f t="shared" si="119"/>
        <v/>
      </c>
    </row>
    <row r="2508" spans="1:21" x14ac:dyDescent="0.25">
      <c r="A2508" s="53">
        <f t="shared" si="117"/>
        <v>2507</v>
      </c>
      <c r="B2508" s="55"/>
      <c r="C2508" s="56"/>
      <c r="D2508" s="55"/>
      <c r="E2508" s="55"/>
      <c r="F2508" s="55"/>
      <c r="G2508" s="55"/>
      <c r="H2508" s="57"/>
      <c r="I2508" s="55"/>
      <c r="J2508" s="55"/>
      <c r="K2508" s="55"/>
      <c r="L2508" s="55"/>
      <c r="M2508" s="55"/>
      <c r="N2508" s="57"/>
      <c r="O2508" s="57" t="str">
        <f t="shared" si="118"/>
        <v/>
      </c>
      <c r="Q2508" s="38" t="s">
        <v>450</v>
      </c>
      <c r="R2508" s="38" t="str" cm="1">
        <f t="array" ref="R2508">_xlfn.XLOOKUP(Q2508,INDEX(Flettilisti,,1),INDEX(Flettilisti,,2),,0)</f>
        <v>Vantar flokkun</v>
      </c>
      <c r="S2508" s="38" t="str">
        <f>IF(ISBLANK(N2508),"",IF(N2508&lt;Gögn!$J$2,Gögn!$K$2,IF(N2508&gt;Gögn!$J$4,Gögn!$K$4,Gögn!$K$3)))</f>
        <v/>
      </c>
      <c r="T2508" s="49" t="str" cm="1">
        <f t="array" aca="1" ref="T2508" ca="1">IF(ISBLANK(B2508),"",IF(R2508="Styrkhæft",_xlfn.XLOOKUP(S2508,Vegalengdir[Texti],INDIRECT("Vegalengdir["&amp;'Upplýsingar um umsækjanda'!$B$10&amp;"]"),0%,0)))</f>
        <v/>
      </c>
      <c r="U2508" s="72" t="str">
        <f t="shared" si="119"/>
        <v/>
      </c>
    </row>
    <row r="2509" spans="1:21" x14ac:dyDescent="0.25">
      <c r="A2509" s="53">
        <f t="shared" si="117"/>
        <v>2508</v>
      </c>
      <c r="B2509" s="55"/>
      <c r="C2509" s="56"/>
      <c r="D2509" s="55"/>
      <c r="E2509" s="55"/>
      <c r="F2509" s="55"/>
      <c r="G2509" s="55"/>
      <c r="H2509" s="57"/>
      <c r="I2509" s="55"/>
      <c r="J2509" s="55"/>
      <c r="K2509" s="55"/>
      <c r="L2509" s="55"/>
      <c r="M2509" s="55"/>
      <c r="N2509" s="57"/>
      <c r="O2509" s="57" t="str">
        <f t="shared" si="118"/>
        <v/>
      </c>
      <c r="Q2509" s="38" t="s">
        <v>450</v>
      </c>
      <c r="R2509" s="38" t="str" cm="1">
        <f t="array" ref="R2509">_xlfn.XLOOKUP(Q2509,INDEX(Flettilisti,,1),INDEX(Flettilisti,,2),,0)</f>
        <v>Vantar flokkun</v>
      </c>
      <c r="S2509" s="38" t="str">
        <f>IF(ISBLANK(N2509),"",IF(N2509&lt;Gögn!$J$2,Gögn!$K$2,IF(N2509&gt;Gögn!$J$4,Gögn!$K$4,Gögn!$K$3)))</f>
        <v/>
      </c>
      <c r="T2509" s="49" t="str" cm="1">
        <f t="array" aca="1" ref="T2509" ca="1">IF(ISBLANK(B2509),"",IF(R2509="Styrkhæft",_xlfn.XLOOKUP(S2509,Vegalengdir[Texti],INDIRECT("Vegalengdir["&amp;'Upplýsingar um umsækjanda'!$B$10&amp;"]"),0%,0)))</f>
        <v/>
      </c>
      <c r="U2509" s="72" t="str">
        <f t="shared" si="119"/>
        <v/>
      </c>
    </row>
    <row r="2510" spans="1:21" x14ac:dyDescent="0.25">
      <c r="A2510" s="53">
        <f t="shared" si="117"/>
        <v>2509</v>
      </c>
      <c r="B2510" s="55"/>
      <c r="C2510" s="56"/>
      <c r="D2510" s="55"/>
      <c r="E2510" s="55"/>
      <c r="F2510" s="55"/>
      <c r="G2510" s="55"/>
      <c r="H2510" s="57"/>
      <c r="I2510" s="55"/>
      <c r="J2510" s="55"/>
      <c r="K2510" s="55"/>
      <c r="L2510" s="55"/>
      <c r="M2510" s="55"/>
      <c r="N2510" s="57"/>
      <c r="O2510" s="57" t="str">
        <f t="shared" si="118"/>
        <v/>
      </c>
      <c r="Q2510" s="38" t="s">
        <v>450</v>
      </c>
      <c r="R2510" s="38" t="str" cm="1">
        <f t="array" ref="R2510">_xlfn.XLOOKUP(Q2510,INDEX(Flettilisti,,1),INDEX(Flettilisti,,2),,0)</f>
        <v>Vantar flokkun</v>
      </c>
      <c r="S2510" s="38" t="str">
        <f>IF(ISBLANK(N2510),"",IF(N2510&lt;Gögn!$J$2,Gögn!$K$2,IF(N2510&gt;Gögn!$J$4,Gögn!$K$4,Gögn!$K$3)))</f>
        <v/>
      </c>
      <c r="T2510" s="49" t="str" cm="1">
        <f t="array" aca="1" ref="T2510" ca="1">IF(ISBLANK(B2510),"",IF(R2510="Styrkhæft",_xlfn.XLOOKUP(S2510,Vegalengdir[Texti],INDIRECT("Vegalengdir["&amp;'Upplýsingar um umsækjanda'!$B$10&amp;"]"),0%,0)))</f>
        <v/>
      </c>
      <c r="U2510" s="72" t="str">
        <f t="shared" si="119"/>
        <v/>
      </c>
    </row>
    <row r="2511" spans="1:21" x14ac:dyDescent="0.25">
      <c r="A2511" s="53">
        <f t="shared" si="117"/>
        <v>2510</v>
      </c>
      <c r="B2511" s="55"/>
      <c r="C2511" s="56"/>
      <c r="D2511" s="55"/>
      <c r="E2511" s="55"/>
      <c r="F2511" s="55"/>
      <c r="G2511" s="55"/>
      <c r="H2511" s="57"/>
      <c r="I2511" s="55"/>
      <c r="J2511" s="55"/>
      <c r="K2511" s="55"/>
      <c r="L2511" s="55"/>
      <c r="M2511" s="55"/>
      <c r="N2511" s="57"/>
      <c r="O2511" s="57" t="str">
        <f t="shared" si="118"/>
        <v/>
      </c>
      <c r="Q2511" s="38" t="s">
        <v>450</v>
      </c>
      <c r="R2511" s="38" t="str" cm="1">
        <f t="array" ref="R2511">_xlfn.XLOOKUP(Q2511,INDEX(Flettilisti,,1),INDEX(Flettilisti,,2),,0)</f>
        <v>Vantar flokkun</v>
      </c>
      <c r="S2511" s="38" t="str">
        <f>IF(ISBLANK(N2511),"",IF(N2511&lt;Gögn!$J$2,Gögn!$K$2,IF(N2511&gt;Gögn!$J$4,Gögn!$K$4,Gögn!$K$3)))</f>
        <v/>
      </c>
      <c r="T2511" s="49" t="str" cm="1">
        <f t="array" aca="1" ref="T2511" ca="1">IF(ISBLANK(B2511),"",IF(R2511="Styrkhæft",_xlfn.XLOOKUP(S2511,Vegalengdir[Texti],INDIRECT("Vegalengdir["&amp;'Upplýsingar um umsækjanda'!$B$10&amp;"]"),0%,0)))</f>
        <v/>
      </c>
      <c r="U2511" s="72" t="str">
        <f t="shared" si="119"/>
        <v/>
      </c>
    </row>
    <row r="2512" spans="1:21" x14ac:dyDescent="0.25">
      <c r="A2512" s="53">
        <f t="shared" si="117"/>
        <v>2511</v>
      </c>
      <c r="B2512" s="55"/>
      <c r="C2512" s="56"/>
      <c r="D2512" s="55"/>
      <c r="E2512" s="55"/>
      <c r="F2512" s="55"/>
      <c r="G2512" s="55"/>
      <c r="H2512" s="57"/>
      <c r="I2512" s="55"/>
      <c r="J2512" s="55"/>
      <c r="K2512" s="55"/>
      <c r="L2512" s="55"/>
      <c r="M2512" s="55"/>
      <c r="N2512" s="57"/>
      <c r="O2512" s="57" t="str">
        <f t="shared" si="118"/>
        <v/>
      </c>
      <c r="Q2512" s="38" t="s">
        <v>450</v>
      </c>
      <c r="R2512" s="38" t="str" cm="1">
        <f t="array" ref="R2512">_xlfn.XLOOKUP(Q2512,INDEX(Flettilisti,,1),INDEX(Flettilisti,,2),,0)</f>
        <v>Vantar flokkun</v>
      </c>
      <c r="S2512" s="38" t="str">
        <f>IF(ISBLANK(N2512),"",IF(N2512&lt;Gögn!$J$2,Gögn!$K$2,IF(N2512&gt;Gögn!$J$4,Gögn!$K$4,Gögn!$K$3)))</f>
        <v/>
      </c>
      <c r="T2512" s="49" t="str" cm="1">
        <f t="array" aca="1" ref="T2512" ca="1">IF(ISBLANK(B2512),"",IF(R2512="Styrkhæft",_xlfn.XLOOKUP(S2512,Vegalengdir[Texti],INDIRECT("Vegalengdir["&amp;'Upplýsingar um umsækjanda'!$B$10&amp;"]"),0%,0)))</f>
        <v/>
      </c>
      <c r="U2512" s="72" t="str">
        <f t="shared" si="119"/>
        <v/>
      </c>
    </row>
    <row r="2513" spans="1:21" x14ac:dyDescent="0.25">
      <c r="A2513" s="53">
        <f t="shared" si="117"/>
        <v>2512</v>
      </c>
      <c r="B2513" s="55"/>
      <c r="C2513" s="56"/>
      <c r="D2513" s="55"/>
      <c r="E2513" s="55"/>
      <c r="F2513" s="55"/>
      <c r="G2513" s="55"/>
      <c r="H2513" s="57"/>
      <c r="I2513" s="55"/>
      <c r="J2513" s="55"/>
      <c r="K2513" s="55"/>
      <c r="L2513" s="55"/>
      <c r="M2513" s="55"/>
      <c r="N2513" s="57"/>
      <c r="O2513" s="57" t="str">
        <f t="shared" si="118"/>
        <v/>
      </c>
      <c r="Q2513" s="38" t="s">
        <v>450</v>
      </c>
      <c r="R2513" s="38" t="str" cm="1">
        <f t="array" ref="R2513">_xlfn.XLOOKUP(Q2513,INDEX(Flettilisti,,1),INDEX(Flettilisti,,2),,0)</f>
        <v>Vantar flokkun</v>
      </c>
      <c r="S2513" s="38" t="str">
        <f>IF(ISBLANK(N2513),"",IF(N2513&lt;Gögn!$J$2,Gögn!$K$2,IF(N2513&gt;Gögn!$J$4,Gögn!$K$4,Gögn!$K$3)))</f>
        <v/>
      </c>
      <c r="T2513" s="49" t="str" cm="1">
        <f t="array" aca="1" ref="T2513" ca="1">IF(ISBLANK(B2513),"",IF(R2513="Styrkhæft",_xlfn.XLOOKUP(S2513,Vegalengdir[Texti],INDIRECT("Vegalengdir["&amp;'Upplýsingar um umsækjanda'!$B$10&amp;"]"),0%,0)))</f>
        <v/>
      </c>
      <c r="U2513" s="72" t="str">
        <f t="shared" si="119"/>
        <v/>
      </c>
    </row>
    <row r="2514" spans="1:21" x14ac:dyDescent="0.25">
      <c r="A2514" s="53">
        <f t="shared" si="117"/>
        <v>2513</v>
      </c>
      <c r="B2514" s="55"/>
      <c r="C2514" s="56"/>
      <c r="D2514" s="55"/>
      <c r="E2514" s="55"/>
      <c r="F2514" s="55"/>
      <c r="G2514" s="55"/>
      <c r="H2514" s="57"/>
      <c r="I2514" s="55"/>
      <c r="J2514" s="55"/>
      <c r="K2514" s="55"/>
      <c r="L2514" s="55"/>
      <c r="M2514" s="55"/>
      <c r="N2514" s="57"/>
      <c r="O2514" s="57" t="str">
        <f t="shared" si="118"/>
        <v/>
      </c>
      <c r="Q2514" s="38" t="s">
        <v>450</v>
      </c>
      <c r="R2514" s="38" t="str" cm="1">
        <f t="array" ref="R2514">_xlfn.XLOOKUP(Q2514,INDEX(Flettilisti,,1),INDEX(Flettilisti,,2),,0)</f>
        <v>Vantar flokkun</v>
      </c>
      <c r="S2514" s="38" t="str">
        <f>IF(ISBLANK(N2514),"",IF(N2514&lt;Gögn!$J$2,Gögn!$K$2,IF(N2514&gt;Gögn!$J$4,Gögn!$K$4,Gögn!$K$3)))</f>
        <v/>
      </c>
      <c r="T2514" s="49" t="str" cm="1">
        <f t="array" aca="1" ref="T2514" ca="1">IF(ISBLANK(B2514),"",IF(R2514="Styrkhæft",_xlfn.XLOOKUP(S2514,Vegalengdir[Texti],INDIRECT("Vegalengdir["&amp;'Upplýsingar um umsækjanda'!$B$10&amp;"]"),0%,0)))</f>
        <v/>
      </c>
      <c r="U2514" s="72" t="str">
        <f t="shared" si="119"/>
        <v/>
      </c>
    </row>
    <row r="2515" spans="1:21" x14ac:dyDescent="0.25">
      <c r="A2515" s="53">
        <f t="shared" si="117"/>
        <v>2514</v>
      </c>
      <c r="B2515" s="55"/>
      <c r="C2515" s="56"/>
      <c r="D2515" s="55"/>
      <c r="E2515" s="55"/>
      <c r="F2515" s="55"/>
      <c r="G2515" s="55"/>
      <c r="H2515" s="57"/>
      <c r="I2515" s="55"/>
      <c r="J2515" s="55"/>
      <c r="K2515" s="55"/>
      <c r="L2515" s="55"/>
      <c r="M2515" s="55"/>
      <c r="N2515" s="57"/>
      <c r="O2515" s="57" t="str">
        <f t="shared" si="118"/>
        <v/>
      </c>
      <c r="Q2515" s="38" t="s">
        <v>450</v>
      </c>
      <c r="R2515" s="38" t="str" cm="1">
        <f t="array" ref="R2515">_xlfn.XLOOKUP(Q2515,INDEX(Flettilisti,,1),INDEX(Flettilisti,,2),,0)</f>
        <v>Vantar flokkun</v>
      </c>
      <c r="S2515" s="38" t="str">
        <f>IF(ISBLANK(N2515),"",IF(N2515&lt;Gögn!$J$2,Gögn!$K$2,IF(N2515&gt;Gögn!$J$4,Gögn!$K$4,Gögn!$K$3)))</f>
        <v/>
      </c>
      <c r="T2515" s="49" t="str" cm="1">
        <f t="array" aca="1" ref="T2515" ca="1">IF(ISBLANK(B2515),"",IF(R2515="Styrkhæft",_xlfn.XLOOKUP(S2515,Vegalengdir[Texti],INDIRECT("Vegalengdir["&amp;'Upplýsingar um umsækjanda'!$B$10&amp;"]"),0%,0)))</f>
        <v/>
      </c>
      <c r="U2515" s="72" t="str">
        <f t="shared" si="119"/>
        <v/>
      </c>
    </row>
    <row r="2516" spans="1:21" x14ac:dyDescent="0.25">
      <c r="A2516" s="53">
        <f t="shared" si="117"/>
        <v>2515</v>
      </c>
      <c r="B2516" s="55"/>
      <c r="C2516" s="56"/>
      <c r="D2516" s="55"/>
      <c r="E2516" s="55"/>
      <c r="F2516" s="55"/>
      <c r="G2516" s="55"/>
      <c r="H2516" s="57"/>
      <c r="I2516" s="55"/>
      <c r="J2516" s="55"/>
      <c r="K2516" s="55"/>
      <c r="L2516" s="55"/>
      <c r="M2516" s="55"/>
      <c r="N2516" s="57"/>
      <c r="O2516" s="57" t="str">
        <f t="shared" si="118"/>
        <v/>
      </c>
      <c r="Q2516" s="38" t="s">
        <v>450</v>
      </c>
      <c r="R2516" s="38" t="str" cm="1">
        <f t="array" ref="R2516">_xlfn.XLOOKUP(Q2516,INDEX(Flettilisti,,1),INDEX(Flettilisti,,2),,0)</f>
        <v>Vantar flokkun</v>
      </c>
      <c r="S2516" s="38" t="str">
        <f>IF(ISBLANK(N2516),"",IF(N2516&lt;Gögn!$J$2,Gögn!$K$2,IF(N2516&gt;Gögn!$J$4,Gögn!$K$4,Gögn!$K$3)))</f>
        <v/>
      </c>
      <c r="T2516" s="49" t="str" cm="1">
        <f t="array" aca="1" ref="T2516" ca="1">IF(ISBLANK(B2516),"",IF(R2516="Styrkhæft",_xlfn.XLOOKUP(S2516,Vegalengdir[Texti],INDIRECT("Vegalengdir["&amp;'Upplýsingar um umsækjanda'!$B$10&amp;"]"),0%,0)))</f>
        <v/>
      </c>
      <c r="U2516" s="72" t="str">
        <f t="shared" si="119"/>
        <v/>
      </c>
    </row>
    <row r="2517" spans="1:21" x14ac:dyDescent="0.25">
      <c r="A2517" s="53">
        <f t="shared" si="117"/>
        <v>2516</v>
      </c>
      <c r="B2517" s="55"/>
      <c r="C2517" s="56"/>
      <c r="D2517" s="55"/>
      <c r="E2517" s="55"/>
      <c r="F2517" s="55"/>
      <c r="G2517" s="55"/>
      <c r="H2517" s="57"/>
      <c r="I2517" s="55"/>
      <c r="J2517" s="55"/>
      <c r="K2517" s="55"/>
      <c r="L2517" s="55"/>
      <c r="M2517" s="55"/>
      <c r="N2517" s="57"/>
      <c r="O2517" s="57" t="str">
        <f t="shared" si="118"/>
        <v/>
      </c>
      <c r="Q2517" s="38" t="s">
        <v>450</v>
      </c>
      <c r="R2517" s="38" t="str" cm="1">
        <f t="array" ref="R2517">_xlfn.XLOOKUP(Q2517,INDEX(Flettilisti,,1),INDEX(Flettilisti,,2),,0)</f>
        <v>Vantar flokkun</v>
      </c>
      <c r="S2517" s="38" t="str">
        <f>IF(ISBLANK(N2517),"",IF(N2517&lt;Gögn!$J$2,Gögn!$K$2,IF(N2517&gt;Gögn!$J$4,Gögn!$K$4,Gögn!$K$3)))</f>
        <v/>
      </c>
      <c r="T2517" s="49" t="str" cm="1">
        <f t="array" aca="1" ref="T2517" ca="1">IF(ISBLANK(B2517),"",IF(R2517="Styrkhæft",_xlfn.XLOOKUP(S2517,Vegalengdir[Texti],INDIRECT("Vegalengdir["&amp;'Upplýsingar um umsækjanda'!$B$10&amp;"]"),0%,0)))</f>
        <v/>
      </c>
      <c r="U2517" s="72" t="str">
        <f t="shared" si="119"/>
        <v/>
      </c>
    </row>
    <row r="2518" spans="1:21" x14ac:dyDescent="0.25">
      <c r="A2518" s="53">
        <f t="shared" si="117"/>
        <v>2517</v>
      </c>
      <c r="B2518" s="55"/>
      <c r="C2518" s="56"/>
      <c r="D2518" s="55"/>
      <c r="E2518" s="55"/>
      <c r="F2518" s="55"/>
      <c r="G2518" s="55"/>
      <c r="H2518" s="57"/>
      <c r="I2518" s="55"/>
      <c r="J2518" s="55"/>
      <c r="K2518" s="55"/>
      <c r="L2518" s="55"/>
      <c r="M2518" s="55"/>
      <c r="N2518" s="57"/>
      <c r="O2518" s="57" t="str">
        <f t="shared" si="118"/>
        <v/>
      </c>
      <c r="Q2518" s="38" t="s">
        <v>450</v>
      </c>
      <c r="R2518" s="38" t="str" cm="1">
        <f t="array" ref="R2518">_xlfn.XLOOKUP(Q2518,INDEX(Flettilisti,,1),INDEX(Flettilisti,,2),,0)</f>
        <v>Vantar flokkun</v>
      </c>
      <c r="S2518" s="38" t="str">
        <f>IF(ISBLANK(N2518),"",IF(N2518&lt;Gögn!$J$2,Gögn!$K$2,IF(N2518&gt;Gögn!$J$4,Gögn!$K$4,Gögn!$K$3)))</f>
        <v/>
      </c>
      <c r="T2518" s="49" t="str" cm="1">
        <f t="array" aca="1" ref="T2518" ca="1">IF(ISBLANK(B2518),"",IF(R2518="Styrkhæft",_xlfn.XLOOKUP(S2518,Vegalengdir[Texti],INDIRECT("Vegalengdir["&amp;'Upplýsingar um umsækjanda'!$B$10&amp;"]"),0%,0)))</f>
        <v/>
      </c>
      <c r="U2518" s="72" t="str">
        <f t="shared" si="119"/>
        <v/>
      </c>
    </row>
    <row r="2519" spans="1:21" x14ac:dyDescent="0.25">
      <c r="A2519" s="53">
        <f t="shared" si="117"/>
        <v>2518</v>
      </c>
      <c r="B2519" s="55"/>
      <c r="C2519" s="56"/>
      <c r="D2519" s="55"/>
      <c r="E2519" s="55"/>
      <c r="F2519" s="55"/>
      <c r="G2519" s="55"/>
      <c r="H2519" s="57"/>
      <c r="I2519" s="55"/>
      <c r="J2519" s="55"/>
      <c r="K2519" s="55"/>
      <c r="L2519" s="55"/>
      <c r="M2519" s="55"/>
      <c r="N2519" s="57"/>
      <c r="O2519" s="57" t="str">
        <f t="shared" si="118"/>
        <v/>
      </c>
      <c r="Q2519" s="38" t="s">
        <v>450</v>
      </c>
      <c r="R2519" s="38" t="str" cm="1">
        <f t="array" ref="R2519">_xlfn.XLOOKUP(Q2519,INDEX(Flettilisti,,1),INDEX(Flettilisti,,2),,0)</f>
        <v>Vantar flokkun</v>
      </c>
      <c r="S2519" s="38" t="str">
        <f>IF(ISBLANK(N2519),"",IF(N2519&lt;Gögn!$J$2,Gögn!$K$2,IF(N2519&gt;Gögn!$J$4,Gögn!$K$4,Gögn!$K$3)))</f>
        <v/>
      </c>
      <c r="T2519" s="49" t="str" cm="1">
        <f t="array" aca="1" ref="T2519" ca="1">IF(ISBLANK(B2519),"",IF(R2519="Styrkhæft",_xlfn.XLOOKUP(S2519,Vegalengdir[Texti],INDIRECT("Vegalengdir["&amp;'Upplýsingar um umsækjanda'!$B$10&amp;"]"),0%,0)))</f>
        <v/>
      </c>
      <c r="U2519" s="72" t="str">
        <f t="shared" si="119"/>
        <v/>
      </c>
    </row>
    <row r="2520" spans="1:21" x14ac:dyDescent="0.25">
      <c r="A2520" s="53">
        <f t="shared" si="117"/>
        <v>2519</v>
      </c>
      <c r="B2520" s="55"/>
      <c r="C2520" s="56"/>
      <c r="D2520" s="55"/>
      <c r="E2520" s="55"/>
      <c r="F2520" s="55"/>
      <c r="G2520" s="55"/>
      <c r="H2520" s="57"/>
      <c r="I2520" s="55"/>
      <c r="J2520" s="55"/>
      <c r="K2520" s="55"/>
      <c r="L2520" s="55"/>
      <c r="M2520" s="55"/>
      <c r="N2520" s="57"/>
      <c r="O2520" s="57" t="str">
        <f t="shared" si="118"/>
        <v/>
      </c>
      <c r="Q2520" s="38" t="s">
        <v>450</v>
      </c>
      <c r="R2520" s="38" t="str" cm="1">
        <f t="array" ref="R2520">_xlfn.XLOOKUP(Q2520,INDEX(Flettilisti,,1),INDEX(Flettilisti,,2),,0)</f>
        <v>Vantar flokkun</v>
      </c>
      <c r="S2520" s="38" t="str">
        <f>IF(ISBLANK(N2520),"",IF(N2520&lt;Gögn!$J$2,Gögn!$K$2,IF(N2520&gt;Gögn!$J$4,Gögn!$K$4,Gögn!$K$3)))</f>
        <v/>
      </c>
      <c r="T2520" s="49" t="str" cm="1">
        <f t="array" aca="1" ref="T2520" ca="1">IF(ISBLANK(B2520),"",IF(R2520="Styrkhæft",_xlfn.XLOOKUP(S2520,Vegalengdir[Texti],INDIRECT("Vegalengdir["&amp;'Upplýsingar um umsækjanda'!$B$10&amp;"]"),0%,0)))</f>
        <v/>
      </c>
      <c r="U2520" s="72" t="str">
        <f t="shared" si="119"/>
        <v/>
      </c>
    </row>
    <row r="2521" spans="1:21" x14ac:dyDescent="0.25">
      <c r="A2521" s="53">
        <f t="shared" si="117"/>
        <v>2520</v>
      </c>
      <c r="B2521" s="55"/>
      <c r="C2521" s="56"/>
      <c r="D2521" s="55"/>
      <c r="E2521" s="55"/>
      <c r="F2521" s="55"/>
      <c r="G2521" s="55"/>
      <c r="H2521" s="57"/>
      <c r="I2521" s="55"/>
      <c r="J2521" s="55"/>
      <c r="K2521" s="55"/>
      <c r="L2521" s="55"/>
      <c r="M2521" s="55"/>
      <c r="N2521" s="57"/>
      <c r="O2521" s="57" t="str">
        <f t="shared" si="118"/>
        <v/>
      </c>
      <c r="Q2521" s="38" t="s">
        <v>450</v>
      </c>
      <c r="R2521" s="38" t="str" cm="1">
        <f t="array" ref="R2521">_xlfn.XLOOKUP(Q2521,INDEX(Flettilisti,,1),INDEX(Flettilisti,,2),,0)</f>
        <v>Vantar flokkun</v>
      </c>
      <c r="S2521" s="38" t="str">
        <f>IF(ISBLANK(N2521),"",IF(N2521&lt;Gögn!$J$2,Gögn!$K$2,IF(N2521&gt;Gögn!$J$4,Gögn!$K$4,Gögn!$K$3)))</f>
        <v/>
      </c>
      <c r="T2521" s="49" t="str" cm="1">
        <f t="array" aca="1" ref="T2521" ca="1">IF(ISBLANK(B2521),"",IF(R2521="Styrkhæft",_xlfn.XLOOKUP(S2521,Vegalengdir[Texti],INDIRECT("Vegalengdir["&amp;'Upplýsingar um umsækjanda'!$B$10&amp;"]"),0%,0)))</f>
        <v/>
      </c>
      <c r="U2521" s="72" t="str">
        <f t="shared" si="119"/>
        <v/>
      </c>
    </row>
    <row r="2522" spans="1:21" x14ac:dyDescent="0.25">
      <c r="A2522" s="53">
        <f t="shared" si="117"/>
        <v>2521</v>
      </c>
      <c r="B2522" s="55"/>
      <c r="C2522" s="56"/>
      <c r="D2522" s="55"/>
      <c r="E2522" s="55"/>
      <c r="F2522" s="55"/>
      <c r="G2522" s="55"/>
      <c r="H2522" s="57"/>
      <c r="I2522" s="55"/>
      <c r="J2522" s="55"/>
      <c r="K2522" s="55"/>
      <c r="L2522" s="55"/>
      <c r="M2522" s="55"/>
      <c r="N2522" s="57"/>
      <c r="O2522" s="57" t="str">
        <f t="shared" si="118"/>
        <v/>
      </c>
      <c r="Q2522" s="38" t="s">
        <v>450</v>
      </c>
      <c r="R2522" s="38" t="str" cm="1">
        <f t="array" ref="R2522">_xlfn.XLOOKUP(Q2522,INDEX(Flettilisti,,1),INDEX(Flettilisti,,2),,0)</f>
        <v>Vantar flokkun</v>
      </c>
      <c r="S2522" s="38" t="str">
        <f>IF(ISBLANK(N2522),"",IF(N2522&lt;Gögn!$J$2,Gögn!$K$2,IF(N2522&gt;Gögn!$J$4,Gögn!$K$4,Gögn!$K$3)))</f>
        <v/>
      </c>
      <c r="T2522" s="49" t="str" cm="1">
        <f t="array" aca="1" ref="T2522" ca="1">IF(ISBLANK(B2522),"",IF(R2522="Styrkhæft",_xlfn.XLOOKUP(S2522,Vegalengdir[Texti],INDIRECT("Vegalengdir["&amp;'Upplýsingar um umsækjanda'!$B$10&amp;"]"),0%,0)))</f>
        <v/>
      </c>
      <c r="U2522" s="72" t="str">
        <f t="shared" si="119"/>
        <v/>
      </c>
    </row>
    <row r="2523" spans="1:21" x14ac:dyDescent="0.25">
      <c r="A2523" s="53">
        <f t="shared" si="117"/>
        <v>2522</v>
      </c>
      <c r="B2523" s="55"/>
      <c r="C2523" s="56"/>
      <c r="D2523" s="55"/>
      <c r="E2523" s="55"/>
      <c r="F2523" s="55"/>
      <c r="G2523" s="55"/>
      <c r="H2523" s="57"/>
      <c r="I2523" s="55"/>
      <c r="J2523" s="55"/>
      <c r="K2523" s="55"/>
      <c r="L2523" s="55"/>
      <c r="M2523" s="55"/>
      <c r="N2523" s="57"/>
      <c r="O2523" s="57" t="str">
        <f t="shared" si="118"/>
        <v/>
      </c>
      <c r="Q2523" s="38" t="s">
        <v>450</v>
      </c>
      <c r="R2523" s="38" t="str" cm="1">
        <f t="array" ref="R2523">_xlfn.XLOOKUP(Q2523,INDEX(Flettilisti,,1),INDEX(Flettilisti,,2),,0)</f>
        <v>Vantar flokkun</v>
      </c>
      <c r="S2523" s="38" t="str">
        <f>IF(ISBLANK(N2523),"",IF(N2523&lt;Gögn!$J$2,Gögn!$K$2,IF(N2523&gt;Gögn!$J$4,Gögn!$K$4,Gögn!$K$3)))</f>
        <v/>
      </c>
      <c r="T2523" s="49" t="str" cm="1">
        <f t="array" aca="1" ref="T2523" ca="1">IF(ISBLANK(B2523),"",IF(R2523="Styrkhæft",_xlfn.XLOOKUP(S2523,Vegalengdir[Texti],INDIRECT("Vegalengdir["&amp;'Upplýsingar um umsækjanda'!$B$10&amp;"]"),0%,0)))</f>
        <v/>
      </c>
      <c r="U2523" s="72" t="str">
        <f t="shared" si="119"/>
        <v/>
      </c>
    </row>
    <row r="2524" spans="1:21" x14ac:dyDescent="0.25">
      <c r="A2524" s="53">
        <f t="shared" si="117"/>
        <v>2523</v>
      </c>
      <c r="B2524" s="55"/>
      <c r="C2524" s="56"/>
      <c r="D2524" s="55"/>
      <c r="E2524" s="55"/>
      <c r="F2524" s="55"/>
      <c r="G2524" s="55"/>
      <c r="H2524" s="57"/>
      <c r="I2524" s="55"/>
      <c r="J2524" s="55"/>
      <c r="K2524" s="55"/>
      <c r="L2524" s="55"/>
      <c r="M2524" s="55"/>
      <c r="N2524" s="57"/>
      <c r="O2524" s="57" t="str">
        <f t="shared" si="118"/>
        <v/>
      </c>
      <c r="Q2524" s="38" t="s">
        <v>450</v>
      </c>
      <c r="R2524" s="38" t="str" cm="1">
        <f t="array" ref="R2524">_xlfn.XLOOKUP(Q2524,INDEX(Flettilisti,,1),INDEX(Flettilisti,,2),,0)</f>
        <v>Vantar flokkun</v>
      </c>
      <c r="S2524" s="38" t="str">
        <f>IF(ISBLANK(N2524),"",IF(N2524&lt;Gögn!$J$2,Gögn!$K$2,IF(N2524&gt;Gögn!$J$4,Gögn!$K$4,Gögn!$K$3)))</f>
        <v/>
      </c>
      <c r="T2524" s="49" t="str" cm="1">
        <f t="array" aca="1" ref="T2524" ca="1">IF(ISBLANK(B2524),"",IF(R2524="Styrkhæft",_xlfn.XLOOKUP(S2524,Vegalengdir[Texti],INDIRECT("Vegalengdir["&amp;'Upplýsingar um umsækjanda'!$B$10&amp;"]"),0%,0)))</f>
        <v/>
      </c>
      <c r="U2524" s="72" t="str">
        <f t="shared" si="119"/>
        <v/>
      </c>
    </row>
    <row r="2525" spans="1:21" x14ac:dyDescent="0.25">
      <c r="A2525" s="53">
        <f t="shared" si="117"/>
        <v>2524</v>
      </c>
      <c r="B2525" s="55"/>
      <c r="C2525" s="56"/>
      <c r="D2525" s="55"/>
      <c r="E2525" s="55"/>
      <c r="F2525" s="55"/>
      <c r="G2525" s="55"/>
      <c r="H2525" s="57"/>
      <c r="I2525" s="55"/>
      <c r="J2525" s="55"/>
      <c r="K2525" s="55"/>
      <c r="L2525" s="55"/>
      <c r="M2525" s="55"/>
      <c r="N2525" s="57"/>
      <c r="O2525" s="57" t="str">
        <f t="shared" si="118"/>
        <v/>
      </c>
      <c r="Q2525" s="38" t="s">
        <v>450</v>
      </c>
      <c r="R2525" s="38" t="str" cm="1">
        <f t="array" ref="R2525">_xlfn.XLOOKUP(Q2525,INDEX(Flettilisti,,1),INDEX(Flettilisti,,2),,0)</f>
        <v>Vantar flokkun</v>
      </c>
      <c r="S2525" s="38" t="str">
        <f>IF(ISBLANK(N2525),"",IF(N2525&lt;Gögn!$J$2,Gögn!$K$2,IF(N2525&gt;Gögn!$J$4,Gögn!$K$4,Gögn!$K$3)))</f>
        <v/>
      </c>
      <c r="T2525" s="49" t="str" cm="1">
        <f t="array" aca="1" ref="T2525" ca="1">IF(ISBLANK(B2525),"",IF(R2525="Styrkhæft",_xlfn.XLOOKUP(S2525,Vegalengdir[Texti],INDIRECT("Vegalengdir["&amp;'Upplýsingar um umsækjanda'!$B$10&amp;"]"),0%,0)))</f>
        <v/>
      </c>
      <c r="U2525" s="72" t="str">
        <f t="shared" si="119"/>
        <v/>
      </c>
    </row>
    <row r="2526" spans="1:21" x14ac:dyDescent="0.25">
      <c r="A2526" s="53">
        <f t="shared" si="117"/>
        <v>2525</v>
      </c>
      <c r="B2526" s="55"/>
      <c r="C2526" s="56"/>
      <c r="D2526" s="55"/>
      <c r="E2526" s="55"/>
      <c r="F2526" s="55"/>
      <c r="G2526" s="55"/>
      <c r="H2526" s="57"/>
      <c r="I2526" s="55"/>
      <c r="J2526" s="55"/>
      <c r="K2526" s="55"/>
      <c r="L2526" s="55"/>
      <c r="M2526" s="55"/>
      <c r="N2526" s="57"/>
      <c r="O2526" s="57" t="str">
        <f t="shared" si="118"/>
        <v/>
      </c>
      <c r="Q2526" s="38" t="s">
        <v>450</v>
      </c>
      <c r="R2526" s="38" t="str" cm="1">
        <f t="array" ref="R2526">_xlfn.XLOOKUP(Q2526,INDEX(Flettilisti,,1),INDEX(Flettilisti,,2),,0)</f>
        <v>Vantar flokkun</v>
      </c>
      <c r="S2526" s="38" t="str">
        <f>IF(ISBLANK(N2526),"",IF(N2526&lt;Gögn!$J$2,Gögn!$K$2,IF(N2526&gt;Gögn!$J$4,Gögn!$K$4,Gögn!$K$3)))</f>
        <v/>
      </c>
      <c r="T2526" s="49" t="str" cm="1">
        <f t="array" aca="1" ref="T2526" ca="1">IF(ISBLANK(B2526),"",IF(R2526="Styrkhæft",_xlfn.XLOOKUP(S2526,Vegalengdir[Texti],INDIRECT("Vegalengdir["&amp;'Upplýsingar um umsækjanda'!$B$10&amp;"]"),0%,0)))</f>
        <v/>
      </c>
      <c r="U2526" s="72" t="str">
        <f t="shared" si="119"/>
        <v/>
      </c>
    </row>
    <row r="2527" spans="1:21" x14ac:dyDescent="0.25">
      <c r="A2527" s="53">
        <f t="shared" si="117"/>
        <v>2526</v>
      </c>
      <c r="B2527" s="55"/>
      <c r="C2527" s="56"/>
      <c r="D2527" s="55"/>
      <c r="E2527" s="55"/>
      <c r="F2527" s="55"/>
      <c r="G2527" s="55"/>
      <c r="H2527" s="57"/>
      <c r="I2527" s="55"/>
      <c r="J2527" s="55"/>
      <c r="K2527" s="55"/>
      <c r="L2527" s="55"/>
      <c r="M2527" s="55"/>
      <c r="N2527" s="57"/>
      <c r="O2527" s="57" t="str">
        <f t="shared" si="118"/>
        <v/>
      </c>
      <c r="Q2527" s="38" t="s">
        <v>450</v>
      </c>
      <c r="R2527" s="38" t="str" cm="1">
        <f t="array" ref="R2527">_xlfn.XLOOKUP(Q2527,INDEX(Flettilisti,,1),INDEX(Flettilisti,,2),,0)</f>
        <v>Vantar flokkun</v>
      </c>
      <c r="S2527" s="38" t="str">
        <f>IF(ISBLANK(N2527),"",IF(N2527&lt;Gögn!$J$2,Gögn!$K$2,IF(N2527&gt;Gögn!$J$4,Gögn!$K$4,Gögn!$K$3)))</f>
        <v/>
      </c>
      <c r="T2527" s="49" t="str" cm="1">
        <f t="array" aca="1" ref="T2527" ca="1">IF(ISBLANK(B2527),"",IF(R2527="Styrkhæft",_xlfn.XLOOKUP(S2527,Vegalengdir[Texti],INDIRECT("Vegalengdir["&amp;'Upplýsingar um umsækjanda'!$B$10&amp;"]"),0%,0)))</f>
        <v/>
      </c>
      <c r="U2527" s="72" t="str">
        <f t="shared" si="119"/>
        <v/>
      </c>
    </row>
    <row r="2528" spans="1:21" x14ac:dyDescent="0.25">
      <c r="A2528" s="53">
        <f t="shared" si="117"/>
        <v>2527</v>
      </c>
      <c r="B2528" s="55"/>
      <c r="C2528" s="56"/>
      <c r="D2528" s="55"/>
      <c r="E2528" s="55"/>
      <c r="F2528" s="55"/>
      <c r="G2528" s="55"/>
      <c r="H2528" s="57"/>
      <c r="I2528" s="55"/>
      <c r="J2528" s="55"/>
      <c r="K2528" s="55"/>
      <c r="L2528" s="55"/>
      <c r="M2528" s="55"/>
      <c r="N2528" s="57"/>
      <c r="O2528" s="57" t="str">
        <f t="shared" si="118"/>
        <v/>
      </c>
      <c r="Q2528" s="38" t="s">
        <v>450</v>
      </c>
      <c r="R2528" s="38" t="str" cm="1">
        <f t="array" ref="R2528">_xlfn.XLOOKUP(Q2528,INDEX(Flettilisti,,1),INDEX(Flettilisti,,2),,0)</f>
        <v>Vantar flokkun</v>
      </c>
      <c r="S2528" s="38" t="str">
        <f>IF(ISBLANK(N2528),"",IF(N2528&lt;Gögn!$J$2,Gögn!$K$2,IF(N2528&gt;Gögn!$J$4,Gögn!$K$4,Gögn!$K$3)))</f>
        <v/>
      </c>
      <c r="T2528" s="49" t="str" cm="1">
        <f t="array" aca="1" ref="T2528" ca="1">IF(ISBLANK(B2528),"",IF(R2528="Styrkhæft",_xlfn.XLOOKUP(S2528,Vegalengdir[Texti],INDIRECT("Vegalengdir["&amp;'Upplýsingar um umsækjanda'!$B$10&amp;"]"),0%,0)))</f>
        <v/>
      </c>
      <c r="U2528" s="72" t="str">
        <f t="shared" si="119"/>
        <v/>
      </c>
    </row>
    <row r="2529" spans="1:21" x14ac:dyDescent="0.25">
      <c r="A2529" s="53">
        <f t="shared" si="117"/>
        <v>2528</v>
      </c>
      <c r="B2529" s="55"/>
      <c r="C2529" s="56"/>
      <c r="D2529" s="55"/>
      <c r="E2529" s="55"/>
      <c r="F2529" s="55"/>
      <c r="G2529" s="55"/>
      <c r="H2529" s="57"/>
      <c r="I2529" s="55"/>
      <c r="J2529" s="55"/>
      <c r="K2529" s="55"/>
      <c r="L2529" s="55"/>
      <c r="M2529" s="55"/>
      <c r="N2529" s="57"/>
      <c r="O2529" s="57" t="str">
        <f t="shared" si="118"/>
        <v/>
      </c>
      <c r="Q2529" s="38" t="s">
        <v>450</v>
      </c>
      <c r="R2529" s="38" t="str" cm="1">
        <f t="array" ref="R2529">_xlfn.XLOOKUP(Q2529,INDEX(Flettilisti,,1),INDEX(Flettilisti,,2),,0)</f>
        <v>Vantar flokkun</v>
      </c>
      <c r="S2529" s="38" t="str">
        <f>IF(ISBLANK(N2529),"",IF(N2529&lt;Gögn!$J$2,Gögn!$K$2,IF(N2529&gt;Gögn!$J$4,Gögn!$K$4,Gögn!$K$3)))</f>
        <v/>
      </c>
      <c r="T2529" s="49" t="str" cm="1">
        <f t="array" aca="1" ref="T2529" ca="1">IF(ISBLANK(B2529),"",IF(R2529="Styrkhæft",_xlfn.XLOOKUP(S2529,Vegalengdir[Texti],INDIRECT("Vegalengdir["&amp;'Upplýsingar um umsækjanda'!$B$10&amp;"]"),0%,0)))</f>
        <v/>
      </c>
      <c r="U2529" s="72" t="str">
        <f t="shared" si="119"/>
        <v/>
      </c>
    </row>
    <row r="2530" spans="1:21" x14ac:dyDescent="0.25">
      <c r="A2530" s="53">
        <f t="shared" si="117"/>
        <v>2529</v>
      </c>
      <c r="B2530" s="55"/>
      <c r="C2530" s="56"/>
      <c r="D2530" s="55"/>
      <c r="E2530" s="55"/>
      <c r="F2530" s="55"/>
      <c r="G2530" s="55"/>
      <c r="H2530" s="57"/>
      <c r="I2530" s="55"/>
      <c r="J2530" s="55"/>
      <c r="K2530" s="55"/>
      <c r="L2530" s="55"/>
      <c r="M2530" s="55"/>
      <c r="N2530" s="57"/>
      <c r="O2530" s="57" t="str">
        <f t="shared" si="118"/>
        <v/>
      </c>
      <c r="Q2530" s="38" t="s">
        <v>450</v>
      </c>
      <c r="R2530" s="38" t="str" cm="1">
        <f t="array" ref="R2530">_xlfn.XLOOKUP(Q2530,INDEX(Flettilisti,,1),INDEX(Flettilisti,,2),,0)</f>
        <v>Vantar flokkun</v>
      </c>
      <c r="S2530" s="38" t="str">
        <f>IF(ISBLANK(N2530),"",IF(N2530&lt;Gögn!$J$2,Gögn!$K$2,IF(N2530&gt;Gögn!$J$4,Gögn!$K$4,Gögn!$K$3)))</f>
        <v/>
      </c>
      <c r="T2530" s="49" t="str" cm="1">
        <f t="array" aca="1" ref="T2530" ca="1">IF(ISBLANK(B2530),"",IF(R2530="Styrkhæft",_xlfn.XLOOKUP(S2530,Vegalengdir[Texti],INDIRECT("Vegalengdir["&amp;'Upplýsingar um umsækjanda'!$B$10&amp;"]"),0%,0)))</f>
        <v/>
      </c>
      <c r="U2530" s="72" t="str">
        <f t="shared" si="119"/>
        <v/>
      </c>
    </row>
    <row r="2531" spans="1:21" x14ac:dyDescent="0.25">
      <c r="A2531" s="53">
        <f t="shared" si="117"/>
        <v>2530</v>
      </c>
      <c r="B2531" s="55"/>
      <c r="C2531" s="56"/>
      <c r="D2531" s="55"/>
      <c r="E2531" s="55"/>
      <c r="F2531" s="55"/>
      <c r="G2531" s="55"/>
      <c r="H2531" s="57"/>
      <c r="I2531" s="55"/>
      <c r="J2531" s="55"/>
      <c r="K2531" s="55"/>
      <c r="L2531" s="55"/>
      <c r="M2531" s="55"/>
      <c r="N2531" s="57"/>
      <c r="O2531" s="57" t="str">
        <f t="shared" si="118"/>
        <v/>
      </c>
      <c r="Q2531" s="38" t="s">
        <v>450</v>
      </c>
      <c r="R2531" s="38" t="str" cm="1">
        <f t="array" ref="R2531">_xlfn.XLOOKUP(Q2531,INDEX(Flettilisti,,1),INDEX(Flettilisti,,2),,0)</f>
        <v>Vantar flokkun</v>
      </c>
      <c r="S2531" s="38" t="str">
        <f>IF(ISBLANK(N2531),"",IF(N2531&lt;Gögn!$J$2,Gögn!$K$2,IF(N2531&gt;Gögn!$J$4,Gögn!$K$4,Gögn!$K$3)))</f>
        <v/>
      </c>
      <c r="T2531" s="49" t="str" cm="1">
        <f t="array" aca="1" ref="T2531" ca="1">IF(ISBLANK(B2531),"",IF(R2531="Styrkhæft",_xlfn.XLOOKUP(S2531,Vegalengdir[Texti],INDIRECT("Vegalengdir["&amp;'Upplýsingar um umsækjanda'!$B$10&amp;"]"),0%,0)))</f>
        <v/>
      </c>
      <c r="U2531" s="72" t="str">
        <f t="shared" si="119"/>
        <v/>
      </c>
    </row>
    <row r="2532" spans="1:21" x14ac:dyDescent="0.25">
      <c r="A2532" s="53">
        <f t="shared" si="117"/>
        <v>2531</v>
      </c>
      <c r="B2532" s="55"/>
      <c r="C2532" s="56"/>
      <c r="D2532" s="55"/>
      <c r="E2532" s="55"/>
      <c r="F2532" s="55"/>
      <c r="G2532" s="55"/>
      <c r="H2532" s="57"/>
      <c r="I2532" s="55"/>
      <c r="J2532" s="55"/>
      <c r="K2532" s="55"/>
      <c r="L2532" s="55"/>
      <c r="M2532" s="55"/>
      <c r="N2532" s="57"/>
      <c r="O2532" s="57" t="str">
        <f t="shared" si="118"/>
        <v/>
      </c>
      <c r="Q2532" s="38" t="s">
        <v>450</v>
      </c>
      <c r="R2532" s="38" t="str" cm="1">
        <f t="array" ref="R2532">_xlfn.XLOOKUP(Q2532,INDEX(Flettilisti,,1),INDEX(Flettilisti,,2),,0)</f>
        <v>Vantar flokkun</v>
      </c>
      <c r="S2532" s="38" t="str">
        <f>IF(ISBLANK(N2532),"",IF(N2532&lt;Gögn!$J$2,Gögn!$K$2,IF(N2532&gt;Gögn!$J$4,Gögn!$K$4,Gögn!$K$3)))</f>
        <v/>
      </c>
      <c r="T2532" s="49" t="str" cm="1">
        <f t="array" aca="1" ref="T2532" ca="1">IF(ISBLANK(B2532),"",IF(R2532="Styrkhæft",_xlfn.XLOOKUP(S2532,Vegalengdir[Texti],INDIRECT("Vegalengdir["&amp;'Upplýsingar um umsækjanda'!$B$10&amp;"]"),0%,0)))</f>
        <v/>
      </c>
      <c r="U2532" s="72" t="str">
        <f t="shared" si="119"/>
        <v/>
      </c>
    </row>
    <row r="2533" spans="1:21" x14ac:dyDescent="0.25">
      <c r="A2533" s="53">
        <f t="shared" si="117"/>
        <v>2532</v>
      </c>
      <c r="B2533" s="55"/>
      <c r="C2533" s="56"/>
      <c r="D2533" s="55"/>
      <c r="E2533" s="55"/>
      <c r="F2533" s="55"/>
      <c r="G2533" s="55"/>
      <c r="H2533" s="57"/>
      <c r="I2533" s="55"/>
      <c r="J2533" s="55"/>
      <c r="K2533" s="55"/>
      <c r="L2533" s="55"/>
      <c r="M2533" s="55"/>
      <c r="N2533" s="57"/>
      <c r="O2533" s="57" t="str">
        <f t="shared" si="118"/>
        <v/>
      </c>
      <c r="Q2533" s="38" t="s">
        <v>450</v>
      </c>
      <c r="R2533" s="38" t="str" cm="1">
        <f t="array" ref="R2533">_xlfn.XLOOKUP(Q2533,INDEX(Flettilisti,,1),INDEX(Flettilisti,,2),,0)</f>
        <v>Vantar flokkun</v>
      </c>
      <c r="S2533" s="38" t="str">
        <f>IF(ISBLANK(N2533),"",IF(N2533&lt;Gögn!$J$2,Gögn!$K$2,IF(N2533&gt;Gögn!$J$4,Gögn!$K$4,Gögn!$K$3)))</f>
        <v/>
      </c>
      <c r="T2533" s="49" t="str" cm="1">
        <f t="array" aca="1" ref="T2533" ca="1">IF(ISBLANK(B2533),"",IF(R2533="Styrkhæft",_xlfn.XLOOKUP(S2533,Vegalengdir[Texti],INDIRECT("Vegalengdir["&amp;'Upplýsingar um umsækjanda'!$B$10&amp;"]"),0%,0)))</f>
        <v/>
      </c>
      <c r="U2533" s="72" t="str">
        <f t="shared" si="119"/>
        <v/>
      </c>
    </row>
    <row r="2534" spans="1:21" x14ac:dyDescent="0.25">
      <c r="A2534" s="53">
        <f t="shared" si="117"/>
        <v>2533</v>
      </c>
      <c r="B2534" s="55"/>
      <c r="C2534" s="56"/>
      <c r="D2534" s="55"/>
      <c r="E2534" s="55"/>
      <c r="F2534" s="55"/>
      <c r="G2534" s="55"/>
      <c r="H2534" s="57"/>
      <c r="I2534" s="55"/>
      <c r="J2534" s="55"/>
      <c r="K2534" s="55"/>
      <c r="L2534" s="55"/>
      <c r="M2534" s="55"/>
      <c r="N2534" s="57"/>
      <c r="O2534" s="57" t="str">
        <f t="shared" si="118"/>
        <v/>
      </c>
      <c r="Q2534" s="38" t="s">
        <v>450</v>
      </c>
      <c r="R2534" s="38" t="str" cm="1">
        <f t="array" ref="R2534">_xlfn.XLOOKUP(Q2534,INDEX(Flettilisti,,1),INDEX(Flettilisti,,2),,0)</f>
        <v>Vantar flokkun</v>
      </c>
      <c r="S2534" s="38" t="str">
        <f>IF(ISBLANK(N2534),"",IF(N2534&lt;Gögn!$J$2,Gögn!$K$2,IF(N2534&gt;Gögn!$J$4,Gögn!$K$4,Gögn!$K$3)))</f>
        <v/>
      </c>
      <c r="T2534" s="49" t="str" cm="1">
        <f t="array" aca="1" ref="T2534" ca="1">IF(ISBLANK(B2534),"",IF(R2534="Styrkhæft",_xlfn.XLOOKUP(S2534,Vegalengdir[Texti],INDIRECT("Vegalengdir["&amp;'Upplýsingar um umsækjanda'!$B$10&amp;"]"),0%,0)))</f>
        <v/>
      </c>
      <c r="U2534" s="72" t="str">
        <f t="shared" si="119"/>
        <v/>
      </c>
    </row>
    <row r="2535" spans="1:21" x14ac:dyDescent="0.25">
      <c r="A2535" s="53">
        <f t="shared" si="117"/>
        <v>2534</v>
      </c>
      <c r="B2535" s="55"/>
      <c r="C2535" s="56"/>
      <c r="D2535" s="55"/>
      <c r="E2535" s="55"/>
      <c r="F2535" s="55"/>
      <c r="G2535" s="55"/>
      <c r="H2535" s="57"/>
      <c r="I2535" s="55"/>
      <c r="J2535" s="55"/>
      <c r="K2535" s="55"/>
      <c r="L2535" s="55"/>
      <c r="M2535" s="55"/>
      <c r="N2535" s="57"/>
      <c r="O2535" s="57" t="str">
        <f t="shared" si="118"/>
        <v/>
      </c>
      <c r="Q2535" s="38" t="s">
        <v>450</v>
      </c>
      <c r="R2535" s="38" t="str" cm="1">
        <f t="array" ref="R2535">_xlfn.XLOOKUP(Q2535,INDEX(Flettilisti,,1),INDEX(Flettilisti,,2),,0)</f>
        <v>Vantar flokkun</v>
      </c>
      <c r="S2535" s="38" t="str">
        <f>IF(ISBLANK(N2535),"",IF(N2535&lt;Gögn!$J$2,Gögn!$K$2,IF(N2535&gt;Gögn!$J$4,Gögn!$K$4,Gögn!$K$3)))</f>
        <v/>
      </c>
      <c r="T2535" s="49" t="str" cm="1">
        <f t="array" aca="1" ref="T2535" ca="1">IF(ISBLANK(B2535),"",IF(R2535="Styrkhæft",_xlfn.XLOOKUP(S2535,Vegalengdir[Texti],INDIRECT("Vegalengdir["&amp;'Upplýsingar um umsækjanda'!$B$10&amp;"]"),0%,0)))</f>
        <v/>
      </c>
      <c r="U2535" s="72" t="str">
        <f t="shared" si="119"/>
        <v/>
      </c>
    </row>
    <row r="2536" spans="1:21" x14ac:dyDescent="0.25">
      <c r="A2536" s="53">
        <f t="shared" si="117"/>
        <v>2535</v>
      </c>
      <c r="B2536" s="55"/>
      <c r="C2536" s="56"/>
      <c r="D2536" s="55"/>
      <c r="E2536" s="55"/>
      <c r="F2536" s="55"/>
      <c r="G2536" s="55"/>
      <c r="H2536" s="57"/>
      <c r="I2536" s="55"/>
      <c r="J2536" s="55"/>
      <c r="K2536" s="55"/>
      <c r="L2536" s="55"/>
      <c r="M2536" s="55"/>
      <c r="N2536" s="57"/>
      <c r="O2536" s="57" t="str">
        <f t="shared" si="118"/>
        <v/>
      </c>
      <c r="Q2536" s="38" t="s">
        <v>450</v>
      </c>
      <c r="R2536" s="38" t="str" cm="1">
        <f t="array" ref="R2536">_xlfn.XLOOKUP(Q2536,INDEX(Flettilisti,,1),INDEX(Flettilisti,,2),,0)</f>
        <v>Vantar flokkun</v>
      </c>
      <c r="S2536" s="38" t="str">
        <f>IF(ISBLANK(N2536),"",IF(N2536&lt;Gögn!$J$2,Gögn!$K$2,IF(N2536&gt;Gögn!$J$4,Gögn!$K$4,Gögn!$K$3)))</f>
        <v/>
      </c>
      <c r="T2536" s="49" t="str" cm="1">
        <f t="array" aca="1" ref="T2536" ca="1">IF(ISBLANK(B2536),"",IF(R2536="Styrkhæft",_xlfn.XLOOKUP(S2536,Vegalengdir[Texti],INDIRECT("Vegalengdir["&amp;'Upplýsingar um umsækjanda'!$B$10&amp;"]"),0%,0)))</f>
        <v/>
      </c>
      <c r="U2536" s="72" t="str">
        <f t="shared" si="119"/>
        <v/>
      </c>
    </row>
    <row r="2537" spans="1:21" x14ac:dyDescent="0.25">
      <c r="A2537" s="53">
        <f t="shared" si="117"/>
        <v>2536</v>
      </c>
      <c r="B2537" s="55"/>
      <c r="C2537" s="56"/>
      <c r="D2537" s="55"/>
      <c r="E2537" s="55"/>
      <c r="F2537" s="55"/>
      <c r="G2537" s="55"/>
      <c r="H2537" s="57"/>
      <c r="I2537" s="55"/>
      <c r="J2537" s="55"/>
      <c r="K2537" s="55"/>
      <c r="L2537" s="55"/>
      <c r="M2537" s="55"/>
      <c r="N2537" s="57"/>
      <c r="O2537" s="57" t="str">
        <f t="shared" si="118"/>
        <v/>
      </c>
      <c r="Q2537" s="38" t="s">
        <v>450</v>
      </c>
      <c r="R2537" s="38" t="str" cm="1">
        <f t="array" ref="R2537">_xlfn.XLOOKUP(Q2537,INDEX(Flettilisti,,1),INDEX(Flettilisti,,2),,0)</f>
        <v>Vantar flokkun</v>
      </c>
      <c r="S2537" s="38" t="str">
        <f>IF(ISBLANK(N2537),"",IF(N2537&lt;Gögn!$J$2,Gögn!$K$2,IF(N2537&gt;Gögn!$J$4,Gögn!$K$4,Gögn!$K$3)))</f>
        <v/>
      </c>
      <c r="T2537" s="49" t="str" cm="1">
        <f t="array" aca="1" ref="T2537" ca="1">IF(ISBLANK(B2537),"",IF(R2537="Styrkhæft",_xlfn.XLOOKUP(S2537,Vegalengdir[Texti],INDIRECT("Vegalengdir["&amp;'Upplýsingar um umsækjanda'!$B$10&amp;"]"),0%,0)))</f>
        <v/>
      </c>
      <c r="U2537" s="72" t="str">
        <f t="shared" si="119"/>
        <v/>
      </c>
    </row>
    <row r="2538" spans="1:21" x14ac:dyDescent="0.25">
      <c r="A2538" s="53">
        <f t="shared" si="117"/>
        <v>2537</v>
      </c>
      <c r="B2538" s="55"/>
      <c r="C2538" s="56"/>
      <c r="D2538" s="55"/>
      <c r="E2538" s="55"/>
      <c r="F2538" s="55"/>
      <c r="G2538" s="55"/>
      <c r="H2538" s="57"/>
      <c r="I2538" s="55"/>
      <c r="J2538" s="55"/>
      <c r="K2538" s="55"/>
      <c r="L2538" s="55"/>
      <c r="M2538" s="55"/>
      <c r="N2538" s="57"/>
      <c r="O2538" s="57" t="str">
        <f t="shared" si="118"/>
        <v/>
      </c>
      <c r="Q2538" s="38" t="s">
        <v>450</v>
      </c>
      <c r="R2538" s="38" t="str" cm="1">
        <f t="array" ref="R2538">_xlfn.XLOOKUP(Q2538,INDEX(Flettilisti,,1),INDEX(Flettilisti,,2),,0)</f>
        <v>Vantar flokkun</v>
      </c>
      <c r="S2538" s="38" t="str">
        <f>IF(ISBLANK(N2538),"",IF(N2538&lt;Gögn!$J$2,Gögn!$K$2,IF(N2538&gt;Gögn!$J$4,Gögn!$K$4,Gögn!$K$3)))</f>
        <v/>
      </c>
      <c r="T2538" s="49" t="str" cm="1">
        <f t="array" aca="1" ref="T2538" ca="1">IF(ISBLANK(B2538),"",IF(R2538="Styrkhæft",_xlfn.XLOOKUP(S2538,Vegalengdir[Texti],INDIRECT("Vegalengdir["&amp;'Upplýsingar um umsækjanda'!$B$10&amp;"]"),0%,0)))</f>
        <v/>
      </c>
      <c r="U2538" s="72" t="str">
        <f t="shared" si="119"/>
        <v/>
      </c>
    </row>
    <row r="2539" spans="1:21" x14ac:dyDescent="0.25">
      <c r="A2539" s="53">
        <f t="shared" ref="A2539:A2602" si="120">A2538+1</f>
        <v>2538</v>
      </c>
      <c r="B2539" s="55"/>
      <c r="C2539" s="56"/>
      <c r="D2539" s="55"/>
      <c r="E2539" s="55"/>
      <c r="F2539" s="55"/>
      <c r="G2539" s="55"/>
      <c r="H2539" s="57"/>
      <c r="I2539" s="55"/>
      <c r="J2539" s="55"/>
      <c r="K2539" s="55"/>
      <c r="L2539" s="55"/>
      <c r="M2539" s="55"/>
      <c r="N2539" s="57"/>
      <c r="O2539" s="57" t="str">
        <f t="shared" si="118"/>
        <v/>
      </c>
      <c r="Q2539" s="38" t="s">
        <v>450</v>
      </c>
      <c r="R2539" s="38" t="str" cm="1">
        <f t="array" ref="R2539">_xlfn.XLOOKUP(Q2539,INDEX(Flettilisti,,1),INDEX(Flettilisti,,2),,0)</f>
        <v>Vantar flokkun</v>
      </c>
      <c r="S2539" s="38" t="str">
        <f>IF(ISBLANK(N2539),"",IF(N2539&lt;Gögn!$J$2,Gögn!$K$2,IF(N2539&gt;Gögn!$J$4,Gögn!$K$4,Gögn!$K$3)))</f>
        <v/>
      </c>
      <c r="T2539" s="49" t="str" cm="1">
        <f t="array" aca="1" ref="T2539" ca="1">IF(ISBLANK(B2539),"",IF(R2539="Styrkhæft",_xlfn.XLOOKUP(S2539,Vegalengdir[Texti],INDIRECT("Vegalengdir["&amp;'Upplýsingar um umsækjanda'!$B$10&amp;"]"),0%,0)))</f>
        <v/>
      </c>
      <c r="U2539" s="72" t="str">
        <f t="shared" si="119"/>
        <v/>
      </c>
    </row>
    <row r="2540" spans="1:21" x14ac:dyDescent="0.25">
      <c r="A2540" s="53">
        <f t="shared" si="120"/>
        <v>2539</v>
      </c>
      <c r="B2540" s="55"/>
      <c r="C2540" s="56"/>
      <c r="D2540" s="55"/>
      <c r="E2540" s="55"/>
      <c r="F2540" s="55"/>
      <c r="G2540" s="55"/>
      <c r="H2540" s="57"/>
      <c r="I2540" s="55"/>
      <c r="J2540" s="55"/>
      <c r="K2540" s="55"/>
      <c r="L2540" s="55"/>
      <c r="M2540" s="55"/>
      <c r="N2540" s="57"/>
      <c r="O2540" s="57" t="str">
        <f t="shared" si="118"/>
        <v/>
      </c>
      <c r="Q2540" s="38" t="s">
        <v>450</v>
      </c>
      <c r="R2540" s="38" t="str" cm="1">
        <f t="array" ref="R2540">_xlfn.XLOOKUP(Q2540,INDEX(Flettilisti,,1),INDEX(Flettilisti,,2),,0)</f>
        <v>Vantar flokkun</v>
      </c>
      <c r="S2540" s="38" t="str">
        <f>IF(ISBLANK(N2540),"",IF(N2540&lt;Gögn!$J$2,Gögn!$K$2,IF(N2540&gt;Gögn!$J$4,Gögn!$K$4,Gögn!$K$3)))</f>
        <v/>
      </c>
      <c r="T2540" s="49" t="str" cm="1">
        <f t="array" aca="1" ref="T2540" ca="1">IF(ISBLANK(B2540),"",IF(R2540="Styrkhæft",_xlfn.XLOOKUP(S2540,Vegalengdir[Texti],INDIRECT("Vegalengdir["&amp;'Upplýsingar um umsækjanda'!$B$10&amp;"]"),0%,0)))</f>
        <v/>
      </c>
      <c r="U2540" s="72" t="str">
        <f t="shared" si="119"/>
        <v/>
      </c>
    </row>
    <row r="2541" spans="1:21" x14ac:dyDescent="0.25">
      <c r="A2541" s="53">
        <f t="shared" si="120"/>
        <v>2540</v>
      </c>
      <c r="B2541" s="55"/>
      <c r="C2541" s="56"/>
      <c r="D2541" s="55"/>
      <c r="E2541" s="55"/>
      <c r="F2541" s="55"/>
      <c r="G2541" s="55"/>
      <c r="H2541" s="57"/>
      <c r="I2541" s="55"/>
      <c r="J2541" s="55"/>
      <c r="K2541" s="55"/>
      <c r="L2541" s="55"/>
      <c r="M2541" s="55"/>
      <c r="N2541" s="57"/>
      <c r="O2541" s="57" t="str">
        <f t="shared" si="118"/>
        <v/>
      </c>
      <c r="Q2541" s="38" t="s">
        <v>450</v>
      </c>
      <c r="R2541" s="38" t="str" cm="1">
        <f t="array" ref="R2541">_xlfn.XLOOKUP(Q2541,INDEX(Flettilisti,,1),INDEX(Flettilisti,,2),,0)</f>
        <v>Vantar flokkun</v>
      </c>
      <c r="S2541" s="38" t="str">
        <f>IF(ISBLANK(N2541),"",IF(N2541&lt;Gögn!$J$2,Gögn!$K$2,IF(N2541&gt;Gögn!$J$4,Gögn!$K$4,Gögn!$K$3)))</f>
        <v/>
      </c>
      <c r="T2541" s="49" t="str" cm="1">
        <f t="array" aca="1" ref="T2541" ca="1">IF(ISBLANK(B2541),"",IF(R2541="Styrkhæft",_xlfn.XLOOKUP(S2541,Vegalengdir[Texti],INDIRECT("Vegalengdir["&amp;'Upplýsingar um umsækjanda'!$B$10&amp;"]"),0%,0)))</f>
        <v/>
      </c>
      <c r="U2541" s="72" t="str">
        <f t="shared" si="119"/>
        <v/>
      </c>
    </row>
    <row r="2542" spans="1:21" x14ac:dyDescent="0.25">
      <c r="A2542" s="53">
        <f t="shared" si="120"/>
        <v>2541</v>
      </c>
      <c r="B2542" s="55"/>
      <c r="C2542" s="56"/>
      <c r="D2542" s="55"/>
      <c r="E2542" s="55"/>
      <c r="F2542" s="55"/>
      <c r="G2542" s="55"/>
      <c r="H2542" s="57"/>
      <c r="I2542" s="55"/>
      <c r="J2542" s="55"/>
      <c r="K2542" s="55"/>
      <c r="L2542" s="55"/>
      <c r="M2542" s="55"/>
      <c r="N2542" s="57"/>
      <c r="O2542" s="57" t="str">
        <f t="shared" si="118"/>
        <v/>
      </c>
      <c r="Q2542" s="38" t="s">
        <v>450</v>
      </c>
      <c r="R2542" s="38" t="str" cm="1">
        <f t="array" ref="R2542">_xlfn.XLOOKUP(Q2542,INDEX(Flettilisti,,1),INDEX(Flettilisti,,2),,0)</f>
        <v>Vantar flokkun</v>
      </c>
      <c r="S2542" s="38" t="str">
        <f>IF(ISBLANK(N2542),"",IF(N2542&lt;Gögn!$J$2,Gögn!$K$2,IF(N2542&gt;Gögn!$J$4,Gögn!$K$4,Gögn!$K$3)))</f>
        <v/>
      </c>
      <c r="T2542" s="49" t="str" cm="1">
        <f t="array" aca="1" ref="T2542" ca="1">IF(ISBLANK(B2542),"",IF(R2542="Styrkhæft",_xlfn.XLOOKUP(S2542,Vegalengdir[Texti],INDIRECT("Vegalengdir["&amp;'Upplýsingar um umsækjanda'!$B$10&amp;"]"),0%,0)))</f>
        <v/>
      </c>
      <c r="U2542" s="72" t="str">
        <f t="shared" si="119"/>
        <v/>
      </c>
    </row>
    <row r="2543" spans="1:21" x14ac:dyDescent="0.25">
      <c r="A2543" s="53">
        <f t="shared" si="120"/>
        <v>2542</v>
      </c>
      <c r="B2543" s="55"/>
      <c r="C2543" s="56"/>
      <c r="D2543" s="55"/>
      <c r="E2543" s="55"/>
      <c r="F2543" s="55"/>
      <c r="G2543" s="55"/>
      <c r="H2543" s="57"/>
      <c r="I2543" s="55"/>
      <c r="J2543" s="55"/>
      <c r="K2543" s="55"/>
      <c r="L2543" s="55"/>
      <c r="M2543" s="55"/>
      <c r="N2543" s="57"/>
      <c r="O2543" s="57" t="str">
        <f t="shared" si="118"/>
        <v/>
      </c>
      <c r="Q2543" s="38" t="s">
        <v>450</v>
      </c>
      <c r="R2543" s="38" t="str" cm="1">
        <f t="array" ref="R2543">_xlfn.XLOOKUP(Q2543,INDEX(Flettilisti,,1),INDEX(Flettilisti,,2),,0)</f>
        <v>Vantar flokkun</v>
      </c>
      <c r="S2543" s="38" t="str">
        <f>IF(ISBLANK(N2543),"",IF(N2543&lt;Gögn!$J$2,Gögn!$K$2,IF(N2543&gt;Gögn!$J$4,Gögn!$K$4,Gögn!$K$3)))</f>
        <v/>
      </c>
      <c r="T2543" s="49" t="str" cm="1">
        <f t="array" aca="1" ref="T2543" ca="1">IF(ISBLANK(B2543),"",IF(R2543="Styrkhæft",_xlfn.XLOOKUP(S2543,Vegalengdir[Texti],INDIRECT("Vegalengdir["&amp;'Upplýsingar um umsækjanda'!$B$10&amp;"]"),0%,0)))</f>
        <v/>
      </c>
      <c r="U2543" s="72" t="str">
        <f t="shared" si="119"/>
        <v/>
      </c>
    </row>
    <row r="2544" spans="1:21" x14ac:dyDescent="0.25">
      <c r="A2544" s="53">
        <f t="shared" si="120"/>
        <v>2543</v>
      </c>
      <c r="B2544" s="55"/>
      <c r="C2544" s="56"/>
      <c r="D2544" s="55"/>
      <c r="E2544" s="55"/>
      <c r="F2544" s="55"/>
      <c r="G2544" s="55"/>
      <c r="H2544" s="57"/>
      <c r="I2544" s="55"/>
      <c r="J2544" s="55"/>
      <c r="K2544" s="55"/>
      <c r="L2544" s="55"/>
      <c r="M2544" s="55"/>
      <c r="N2544" s="57"/>
      <c r="O2544" s="57" t="str">
        <f t="shared" si="118"/>
        <v/>
      </c>
      <c r="Q2544" s="38" t="s">
        <v>450</v>
      </c>
      <c r="R2544" s="38" t="str" cm="1">
        <f t="array" ref="R2544">_xlfn.XLOOKUP(Q2544,INDEX(Flettilisti,,1),INDEX(Flettilisti,,2),,0)</f>
        <v>Vantar flokkun</v>
      </c>
      <c r="S2544" s="38" t="str">
        <f>IF(ISBLANK(N2544),"",IF(N2544&lt;Gögn!$J$2,Gögn!$K$2,IF(N2544&gt;Gögn!$J$4,Gögn!$K$4,Gögn!$K$3)))</f>
        <v/>
      </c>
      <c r="T2544" s="49" t="str" cm="1">
        <f t="array" aca="1" ref="T2544" ca="1">IF(ISBLANK(B2544),"",IF(R2544="Styrkhæft",_xlfn.XLOOKUP(S2544,Vegalengdir[Texti],INDIRECT("Vegalengdir["&amp;'Upplýsingar um umsækjanda'!$B$10&amp;"]"),0%,0)))</f>
        <v/>
      </c>
      <c r="U2544" s="72" t="str">
        <f t="shared" si="119"/>
        <v/>
      </c>
    </row>
    <row r="2545" spans="1:21" x14ac:dyDescent="0.25">
      <c r="A2545" s="53">
        <f t="shared" si="120"/>
        <v>2544</v>
      </c>
      <c r="B2545" s="55"/>
      <c r="C2545" s="56"/>
      <c r="D2545" s="55"/>
      <c r="E2545" s="55"/>
      <c r="F2545" s="55"/>
      <c r="G2545" s="55"/>
      <c r="H2545" s="57"/>
      <c r="I2545" s="55"/>
      <c r="J2545" s="55"/>
      <c r="K2545" s="55"/>
      <c r="L2545" s="55"/>
      <c r="M2545" s="55"/>
      <c r="N2545" s="57"/>
      <c r="O2545" s="57" t="str">
        <f t="shared" si="118"/>
        <v/>
      </c>
      <c r="Q2545" s="38" t="s">
        <v>450</v>
      </c>
      <c r="R2545" s="38" t="str" cm="1">
        <f t="array" ref="R2545">_xlfn.XLOOKUP(Q2545,INDEX(Flettilisti,,1),INDEX(Flettilisti,,2),,0)</f>
        <v>Vantar flokkun</v>
      </c>
      <c r="S2545" s="38" t="str">
        <f>IF(ISBLANK(N2545),"",IF(N2545&lt;Gögn!$J$2,Gögn!$K$2,IF(N2545&gt;Gögn!$J$4,Gögn!$K$4,Gögn!$K$3)))</f>
        <v/>
      </c>
      <c r="T2545" s="49" t="str" cm="1">
        <f t="array" aca="1" ref="T2545" ca="1">IF(ISBLANK(B2545),"",IF(R2545="Styrkhæft",_xlfn.XLOOKUP(S2545,Vegalengdir[Texti],INDIRECT("Vegalengdir["&amp;'Upplýsingar um umsækjanda'!$B$10&amp;"]"),0%,0)))</f>
        <v/>
      </c>
      <c r="U2545" s="72" t="str">
        <f t="shared" si="119"/>
        <v/>
      </c>
    </row>
    <row r="2546" spans="1:21" x14ac:dyDescent="0.25">
      <c r="A2546" s="53">
        <f t="shared" si="120"/>
        <v>2545</v>
      </c>
      <c r="B2546" s="55"/>
      <c r="C2546" s="56"/>
      <c r="D2546" s="55"/>
      <c r="E2546" s="55"/>
      <c r="F2546" s="55"/>
      <c r="G2546" s="55"/>
      <c r="H2546" s="57"/>
      <c r="I2546" s="55"/>
      <c r="J2546" s="55"/>
      <c r="K2546" s="55"/>
      <c r="L2546" s="55"/>
      <c r="M2546" s="55"/>
      <c r="N2546" s="57"/>
      <c r="O2546" s="57" t="str">
        <f t="shared" si="118"/>
        <v/>
      </c>
      <c r="Q2546" s="38" t="s">
        <v>450</v>
      </c>
      <c r="R2546" s="38" t="str" cm="1">
        <f t="array" ref="R2546">_xlfn.XLOOKUP(Q2546,INDEX(Flettilisti,,1),INDEX(Flettilisti,,2),,0)</f>
        <v>Vantar flokkun</v>
      </c>
      <c r="S2546" s="38" t="str">
        <f>IF(ISBLANK(N2546),"",IF(N2546&lt;Gögn!$J$2,Gögn!$K$2,IF(N2546&gt;Gögn!$J$4,Gögn!$K$4,Gögn!$K$3)))</f>
        <v/>
      </c>
      <c r="T2546" s="49" t="str" cm="1">
        <f t="array" aca="1" ref="T2546" ca="1">IF(ISBLANK(B2546),"",IF(R2546="Styrkhæft",_xlfn.XLOOKUP(S2546,Vegalengdir[Texti],INDIRECT("Vegalengdir["&amp;'Upplýsingar um umsækjanda'!$B$10&amp;"]"),0%,0)))</f>
        <v/>
      </c>
      <c r="U2546" s="72" t="str">
        <f t="shared" si="119"/>
        <v/>
      </c>
    </row>
    <row r="2547" spans="1:21" x14ac:dyDescent="0.25">
      <c r="A2547" s="53">
        <f t="shared" si="120"/>
        <v>2546</v>
      </c>
      <c r="B2547" s="55"/>
      <c r="C2547" s="56"/>
      <c r="D2547" s="55"/>
      <c r="E2547" s="55"/>
      <c r="F2547" s="55"/>
      <c r="G2547" s="55"/>
      <c r="H2547" s="57"/>
      <c r="I2547" s="55"/>
      <c r="J2547" s="55"/>
      <c r="K2547" s="55"/>
      <c r="L2547" s="55"/>
      <c r="M2547" s="55"/>
      <c r="N2547" s="57"/>
      <c r="O2547" s="57" t="str">
        <f t="shared" si="118"/>
        <v/>
      </c>
      <c r="Q2547" s="38" t="s">
        <v>450</v>
      </c>
      <c r="R2547" s="38" t="str" cm="1">
        <f t="array" ref="R2547">_xlfn.XLOOKUP(Q2547,INDEX(Flettilisti,,1),INDEX(Flettilisti,,2),,0)</f>
        <v>Vantar flokkun</v>
      </c>
      <c r="S2547" s="38" t="str">
        <f>IF(ISBLANK(N2547),"",IF(N2547&lt;Gögn!$J$2,Gögn!$K$2,IF(N2547&gt;Gögn!$J$4,Gögn!$K$4,Gögn!$K$3)))</f>
        <v/>
      </c>
      <c r="T2547" s="49" t="str" cm="1">
        <f t="array" aca="1" ref="T2547" ca="1">IF(ISBLANK(B2547),"",IF(R2547="Styrkhæft",_xlfn.XLOOKUP(S2547,Vegalengdir[Texti],INDIRECT("Vegalengdir["&amp;'Upplýsingar um umsækjanda'!$B$10&amp;"]"),0%,0)))</f>
        <v/>
      </c>
      <c r="U2547" s="72" t="str">
        <f t="shared" si="119"/>
        <v/>
      </c>
    </row>
    <row r="2548" spans="1:21" x14ac:dyDescent="0.25">
      <c r="A2548" s="53">
        <f t="shared" si="120"/>
        <v>2547</v>
      </c>
      <c r="B2548" s="55"/>
      <c r="C2548" s="56"/>
      <c r="D2548" s="55"/>
      <c r="E2548" s="55"/>
      <c r="F2548" s="55"/>
      <c r="G2548" s="55"/>
      <c r="H2548" s="57"/>
      <c r="I2548" s="55"/>
      <c r="J2548" s="55"/>
      <c r="K2548" s="55"/>
      <c r="L2548" s="55"/>
      <c r="M2548" s="55"/>
      <c r="N2548" s="57"/>
      <c r="O2548" s="57" t="str">
        <f t="shared" si="118"/>
        <v/>
      </c>
      <c r="Q2548" s="38" t="s">
        <v>450</v>
      </c>
      <c r="R2548" s="38" t="str" cm="1">
        <f t="array" ref="R2548">_xlfn.XLOOKUP(Q2548,INDEX(Flettilisti,,1),INDEX(Flettilisti,,2),,0)</f>
        <v>Vantar flokkun</v>
      </c>
      <c r="S2548" s="38" t="str">
        <f>IF(ISBLANK(N2548),"",IF(N2548&lt;Gögn!$J$2,Gögn!$K$2,IF(N2548&gt;Gögn!$J$4,Gögn!$K$4,Gögn!$K$3)))</f>
        <v/>
      </c>
      <c r="T2548" s="49" t="str" cm="1">
        <f t="array" aca="1" ref="T2548" ca="1">IF(ISBLANK(B2548),"",IF(R2548="Styrkhæft",_xlfn.XLOOKUP(S2548,Vegalengdir[Texti],INDIRECT("Vegalengdir["&amp;'Upplýsingar um umsækjanda'!$B$10&amp;"]"),0%,0)))</f>
        <v/>
      </c>
      <c r="U2548" s="72" t="str">
        <f t="shared" si="119"/>
        <v/>
      </c>
    </row>
    <row r="2549" spans="1:21" x14ac:dyDescent="0.25">
      <c r="A2549" s="53">
        <f t="shared" si="120"/>
        <v>2548</v>
      </c>
      <c r="B2549" s="55"/>
      <c r="C2549" s="56"/>
      <c r="D2549" s="55"/>
      <c r="E2549" s="55"/>
      <c r="F2549" s="55"/>
      <c r="G2549" s="55"/>
      <c r="H2549" s="57"/>
      <c r="I2549" s="55"/>
      <c r="J2549" s="55"/>
      <c r="K2549" s="55"/>
      <c r="L2549" s="55"/>
      <c r="M2549" s="55"/>
      <c r="N2549" s="57"/>
      <c r="O2549" s="57" t="str">
        <f t="shared" si="118"/>
        <v/>
      </c>
      <c r="Q2549" s="38" t="s">
        <v>450</v>
      </c>
      <c r="R2549" s="38" t="str" cm="1">
        <f t="array" ref="R2549">_xlfn.XLOOKUP(Q2549,INDEX(Flettilisti,,1),INDEX(Flettilisti,,2),,0)</f>
        <v>Vantar flokkun</v>
      </c>
      <c r="S2549" s="38" t="str">
        <f>IF(ISBLANK(N2549),"",IF(N2549&lt;Gögn!$J$2,Gögn!$K$2,IF(N2549&gt;Gögn!$J$4,Gögn!$K$4,Gögn!$K$3)))</f>
        <v/>
      </c>
      <c r="T2549" s="49" t="str" cm="1">
        <f t="array" aca="1" ref="T2549" ca="1">IF(ISBLANK(B2549),"",IF(R2549="Styrkhæft",_xlfn.XLOOKUP(S2549,Vegalengdir[Texti],INDIRECT("Vegalengdir["&amp;'Upplýsingar um umsækjanda'!$B$10&amp;"]"),0%,0)))</f>
        <v/>
      </c>
      <c r="U2549" s="72" t="str">
        <f t="shared" si="119"/>
        <v/>
      </c>
    </row>
    <row r="2550" spans="1:21" x14ac:dyDescent="0.25">
      <c r="A2550" s="53">
        <f t="shared" si="120"/>
        <v>2549</v>
      </c>
      <c r="B2550" s="55"/>
      <c r="C2550" s="56"/>
      <c r="D2550" s="55"/>
      <c r="E2550" s="55"/>
      <c r="F2550" s="55"/>
      <c r="G2550" s="55"/>
      <c r="H2550" s="57"/>
      <c r="I2550" s="55"/>
      <c r="J2550" s="55"/>
      <c r="K2550" s="55"/>
      <c r="L2550" s="55"/>
      <c r="M2550" s="55"/>
      <c r="N2550" s="57"/>
      <c r="O2550" s="57" t="str">
        <f t="shared" si="118"/>
        <v/>
      </c>
      <c r="Q2550" s="38" t="s">
        <v>450</v>
      </c>
      <c r="R2550" s="38" t="str" cm="1">
        <f t="array" ref="R2550">_xlfn.XLOOKUP(Q2550,INDEX(Flettilisti,,1),INDEX(Flettilisti,,2),,0)</f>
        <v>Vantar flokkun</v>
      </c>
      <c r="S2550" s="38" t="str">
        <f>IF(ISBLANK(N2550),"",IF(N2550&lt;Gögn!$J$2,Gögn!$K$2,IF(N2550&gt;Gögn!$J$4,Gögn!$K$4,Gögn!$K$3)))</f>
        <v/>
      </c>
      <c r="T2550" s="49" t="str" cm="1">
        <f t="array" aca="1" ref="T2550" ca="1">IF(ISBLANK(B2550),"",IF(R2550="Styrkhæft",_xlfn.XLOOKUP(S2550,Vegalengdir[Texti],INDIRECT("Vegalengdir["&amp;'Upplýsingar um umsækjanda'!$B$10&amp;"]"),0%,0)))</f>
        <v/>
      </c>
      <c r="U2550" s="72" t="str">
        <f t="shared" si="119"/>
        <v/>
      </c>
    </row>
    <row r="2551" spans="1:21" x14ac:dyDescent="0.25">
      <c r="A2551" s="53">
        <f t="shared" si="120"/>
        <v>2550</v>
      </c>
      <c r="B2551" s="55"/>
      <c r="C2551" s="56"/>
      <c r="D2551" s="55"/>
      <c r="E2551" s="55"/>
      <c r="F2551" s="55"/>
      <c r="G2551" s="55"/>
      <c r="H2551" s="57"/>
      <c r="I2551" s="55"/>
      <c r="J2551" s="55"/>
      <c r="K2551" s="55"/>
      <c r="L2551" s="55"/>
      <c r="M2551" s="55"/>
      <c r="N2551" s="57"/>
      <c r="O2551" s="57" t="str">
        <f t="shared" si="118"/>
        <v/>
      </c>
      <c r="Q2551" s="38" t="s">
        <v>450</v>
      </c>
      <c r="R2551" s="38" t="str" cm="1">
        <f t="array" ref="R2551">_xlfn.XLOOKUP(Q2551,INDEX(Flettilisti,,1),INDEX(Flettilisti,,2),,0)</f>
        <v>Vantar flokkun</v>
      </c>
      <c r="S2551" s="38" t="str">
        <f>IF(ISBLANK(N2551),"",IF(N2551&lt;Gögn!$J$2,Gögn!$K$2,IF(N2551&gt;Gögn!$J$4,Gögn!$K$4,Gögn!$K$3)))</f>
        <v/>
      </c>
      <c r="T2551" s="49" t="str" cm="1">
        <f t="array" aca="1" ref="T2551" ca="1">IF(ISBLANK(B2551),"",IF(R2551="Styrkhæft",_xlfn.XLOOKUP(S2551,Vegalengdir[Texti],INDIRECT("Vegalengdir["&amp;'Upplýsingar um umsækjanda'!$B$10&amp;"]"),0%,0)))</f>
        <v/>
      </c>
      <c r="U2551" s="72" t="str">
        <f t="shared" si="119"/>
        <v/>
      </c>
    </row>
    <row r="2552" spans="1:21" x14ac:dyDescent="0.25">
      <c r="A2552" s="53">
        <f t="shared" si="120"/>
        <v>2551</v>
      </c>
      <c r="B2552" s="55"/>
      <c r="C2552" s="56"/>
      <c r="D2552" s="55"/>
      <c r="E2552" s="55"/>
      <c r="F2552" s="55"/>
      <c r="G2552" s="55"/>
      <c r="H2552" s="57"/>
      <c r="I2552" s="55"/>
      <c r="J2552" s="55"/>
      <c r="K2552" s="55"/>
      <c r="L2552" s="55"/>
      <c r="M2552" s="55"/>
      <c r="N2552" s="57"/>
      <c r="O2552" s="57" t="str">
        <f t="shared" si="118"/>
        <v/>
      </c>
      <c r="Q2552" s="38" t="s">
        <v>450</v>
      </c>
      <c r="R2552" s="38" t="str" cm="1">
        <f t="array" ref="R2552">_xlfn.XLOOKUP(Q2552,INDEX(Flettilisti,,1),INDEX(Flettilisti,,2),,0)</f>
        <v>Vantar flokkun</v>
      </c>
      <c r="S2552" s="38" t="str">
        <f>IF(ISBLANK(N2552),"",IF(N2552&lt;Gögn!$J$2,Gögn!$K$2,IF(N2552&gt;Gögn!$J$4,Gögn!$K$4,Gögn!$K$3)))</f>
        <v/>
      </c>
      <c r="T2552" s="49" t="str" cm="1">
        <f t="array" aca="1" ref="T2552" ca="1">IF(ISBLANK(B2552),"",IF(R2552="Styrkhæft",_xlfn.XLOOKUP(S2552,Vegalengdir[Texti],INDIRECT("Vegalengdir["&amp;'Upplýsingar um umsækjanda'!$B$10&amp;"]"),0%,0)))</f>
        <v/>
      </c>
      <c r="U2552" s="72" t="str">
        <f t="shared" si="119"/>
        <v/>
      </c>
    </row>
    <row r="2553" spans="1:21" x14ac:dyDescent="0.25">
      <c r="A2553" s="53">
        <f t="shared" si="120"/>
        <v>2552</v>
      </c>
      <c r="B2553" s="55"/>
      <c r="C2553" s="56"/>
      <c r="D2553" s="55"/>
      <c r="E2553" s="55"/>
      <c r="F2553" s="55"/>
      <c r="G2553" s="55"/>
      <c r="H2553" s="57"/>
      <c r="I2553" s="55"/>
      <c r="J2553" s="55"/>
      <c r="K2553" s="55"/>
      <c r="L2553" s="55"/>
      <c r="M2553" s="55"/>
      <c r="N2553" s="57"/>
      <c r="O2553" s="57" t="str">
        <f t="shared" si="118"/>
        <v/>
      </c>
      <c r="Q2553" s="38" t="s">
        <v>450</v>
      </c>
      <c r="R2553" s="38" t="str" cm="1">
        <f t="array" ref="R2553">_xlfn.XLOOKUP(Q2553,INDEX(Flettilisti,,1),INDEX(Flettilisti,,2),,0)</f>
        <v>Vantar flokkun</v>
      </c>
      <c r="S2553" s="38" t="str">
        <f>IF(ISBLANK(N2553),"",IF(N2553&lt;Gögn!$J$2,Gögn!$K$2,IF(N2553&gt;Gögn!$J$4,Gögn!$K$4,Gögn!$K$3)))</f>
        <v/>
      </c>
      <c r="T2553" s="49" t="str" cm="1">
        <f t="array" aca="1" ref="T2553" ca="1">IF(ISBLANK(B2553),"",IF(R2553="Styrkhæft",_xlfn.XLOOKUP(S2553,Vegalengdir[Texti],INDIRECT("Vegalengdir["&amp;'Upplýsingar um umsækjanda'!$B$10&amp;"]"),0%,0)))</f>
        <v/>
      </c>
      <c r="U2553" s="72" t="str">
        <f t="shared" si="119"/>
        <v/>
      </c>
    </row>
    <row r="2554" spans="1:21" x14ac:dyDescent="0.25">
      <c r="A2554" s="53">
        <f t="shared" si="120"/>
        <v>2553</v>
      </c>
      <c r="B2554" s="55"/>
      <c r="C2554" s="56"/>
      <c r="D2554" s="55"/>
      <c r="E2554" s="55"/>
      <c r="F2554" s="55"/>
      <c r="G2554" s="55"/>
      <c r="H2554" s="57"/>
      <c r="I2554" s="55"/>
      <c r="J2554" s="55"/>
      <c r="K2554" s="55"/>
      <c r="L2554" s="55"/>
      <c r="M2554" s="55"/>
      <c r="N2554" s="57"/>
      <c r="O2554" s="57" t="str">
        <f t="shared" si="118"/>
        <v/>
      </c>
      <c r="Q2554" s="38" t="s">
        <v>450</v>
      </c>
      <c r="R2554" s="38" t="str" cm="1">
        <f t="array" ref="R2554">_xlfn.XLOOKUP(Q2554,INDEX(Flettilisti,,1),INDEX(Flettilisti,,2),,0)</f>
        <v>Vantar flokkun</v>
      </c>
      <c r="S2554" s="38" t="str">
        <f>IF(ISBLANK(N2554),"",IF(N2554&lt;Gögn!$J$2,Gögn!$K$2,IF(N2554&gt;Gögn!$J$4,Gögn!$K$4,Gögn!$K$3)))</f>
        <v/>
      </c>
      <c r="T2554" s="49" t="str" cm="1">
        <f t="array" aca="1" ref="T2554" ca="1">IF(ISBLANK(B2554),"",IF(R2554="Styrkhæft",_xlfn.XLOOKUP(S2554,Vegalengdir[Texti],INDIRECT("Vegalengdir["&amp;'Upplýsingar um umsækjanda'!$B$10&amp;"]"),0%,0)))</f>
        <v/>
      </c>
      <c r="U2554" s="72" t="str">
        <f t="shared" si="119"/>
        <v/>
      </c>
    </row>
    <row r="2555" spans="1:21" x14ac:dyDescent="0.25">
      <c r="A2555" s="53">
        <f t="shared" si="120"/>
        <v>2554</v>
      </c>
      <c r="B2555" s="55"/>
      <c r="C2555" s="56"/>
      <c r="D2555" s="55"/>
      <c r="E2555" s="55"/>
      <c r="F2555" s="55"/>
      <c r="G2555" s="55"/>
      <c r="H2555" s="57"/>
      <c r="I2555" s="55"/>
      <c r="J2555" s="55"/>
      <c r="K2555" s="55"/>
      <c r="L2555" s="55"/>
      <c r="M2555" s="55"/>
      <c r="N2555" s="57"/>
      <c r="O2555" s="57" t="str">
        <f t="shared" si="118"/>
        <v/>
      </c>
      <c r="Q2555" s="38" t="s">
        <v>450</v>
      </c>
      <c r="R2555" s="38" t="str" cm="1">
        <f t="array" ref="R2555">_xlfn.XLOOKUP(Q2555,INDEX(Flettilisti,,1),INDEX(Flettilisti,,2),,0)</f>
        <v>Vantar flokkun</v>
      </c>
      <c r="S2555" s="38" t="str">
        <f>IF(ISBLANK(N2555),"",IF(N2555&lt;Gögn!$J$2,Gögn!$K$2,IF(N2555&gt;Gögn!$J$4,Gögn!$K$4,Gögn!$K$3)))</f>
        <v/>
      </c>
      <c r="T2555" s="49" t="str" cm="1">
        <f t="array" aca="1" ref="T2555" ca="1">IF(ISBLANK(B2555),"",IF(R2555="Styrkhæft",_xlfn.XLOOKUP(S2555,Vegalengdir[Texti],INDIRECT("Vegalengdir["&amp;'Upplýsingar um umsækjanda'!$B$10&amp;"]"),0%,0)))</f>
        <v/>
      </c>
      <c r="U2555" s="72" t="str">
        <f t="shared" si="119"/>
        <v/>
      </c>
    </row>
    <row r="2556" spans="1:21" x14ac:dyDescent="0.25">
      <c r="A2556" s="53">
        <f t="shared" si="120"/>
        <v>2555</v>
      </c>
      <c r="B2556" s="55"/>
      <c r="C2556" s="56"/>
      <c r="D2556" s="55"/>
      <c r="E2556" s="55"/>
      <c r="F2556" s="55"/>
      <c r="G2556" s="55"/>
      <c r="H2556" s="57"/>
      <c r="I2556" s="55"/>
      <c r="J2556" s="55"/>
      <c r="K2556" s="55"/>
      <c r="L2556" s="55"/>
      <c r="M2556" s="55"/>
      <c r="N2556" s="57"/>
      <c r="O2556" s="57" t="str">
        <f t="shared" si="118"/>
        <v/>
      </c>
      <c r="Q2556" s="38" t="s">
        <v>450</v>
      </c>
      <c r="R2556" s="38" t="str" cm="1">
        <f t="array" ref="R2556">_xlfn.XLOOKUP(Q2556,INDEX(Flettilisti,,1),INDEX(Flettilisti,,2),,0)</f>
        <v>Vantar flokkun</v>
      </c>
      <c r="S2556" s="38" t="str">
        <f>IF(ISBLANK(N2556),"",IF(N2556&lt;Gögn!$J$2,Gögn!$K$2,IF(N2556&gt;Gögn!$J$4,Gögn!$K$4,Gögn!$K$3)))</f>
        <v/>
      </c>
      <c r="T2556" s="49" t="str" cm="1">
        <f t="array" aca="1" ref="T2556" ca="1">IF(ISBLANK(B2556),"",IF(R2556="Styrkhæft",_xlfn.XLOOKUP(S2556,Vegalengdir[Texti],INDIRECT("Vegalengdir["&amp;'Upplýsingar um umsækjanda'!$B$10&amp;"]"),0%,0)))</f>
        <v/>
      </c>
      <c r="U2556" s="72" t="str">
        <f t="shared" si="119"/>
        <v/>
      </c>
    </row>
    <row r="2557" spans="1:21" x14ac:dyDescent="0.25">
      <c r="A2557" s="53">
        <f t="shared" si="120"/>
        <v>2556</v>
      </c>
      <c r="B2557" s="55"/>
      <c r="C2557" s="56"/>
      <c r="D2557" s="55"/>
      <c r="E2557" s="55"/>
      <c r="F2557" s="55"/>
      <c r="G2557" s="55"/>
      <c r="H2557" s="57"/>
      <c r="I2557" s="55"/>
      <c r="J2557" s="55"/>
      <c r="K2557" s="55"/>
      <c r="L2557" s="55"/>
      <c r="M2557" s="55"/>
      <c r="N2557" s="57"/>
      <c r="O2557" s="57" t="str">
        <f t="shared" si="118"/>
        <v/>
      </c>
      <c r="Q2557" s="38" t="s">
        <v>450</v>
      </c>
      <c r="R2557" s="38" t="str" cm="1">
        <f t="array" ref="R2557">_xlfn.XLOOKUP(Q2557,INDEX(Flettilisti,,1),INDEX(Flettilisti,,2),,0)</f>
        <v>Vantar flokkun</v>
      </c>
      <c r="S2557" s="38" t="str">
        <f>IF(ISBLANK(N2557),"",IF(N2557&lt;Gögn!$J$2,Gögn!$K$2,IF(N2557&gt;Gögn!$J$4,Gögn!$K$4,Gögn!$K$3)))</f>
        <v/>
      </c>
      <c r="T2557" s="49" t="str" cm="1">
        <f t="array" aca="1" ref="T2557" ca="1">IF(ISBLANK(B2557),"",IF(R2557="Styrkhæft",_xlfn.XLOOKUP(S2557,Vegalengdir[Texti],INDIRECT("Vegalengdir["&amp;'Upplýsingar um umsækjanda'!$B$10&amp;"]"),0%,0)))</f>
        <v/>
      </c>
      <c r="U2557" s="72" t="str">
        <f t="shared" si="119"/>
        <v/>
      </c>
    </row>
    <row r="2558" spans="1:21" x14ac:dyDescent="0.25">
      <c r="A2558" s="53">
        <f t="shared" si="120"/>
        <v>2557</v>
      </c>
      <c r="B2558" s="55"/>
      <c r="C2558" s="56"/>
      <c r="D2558" s="55"/>
      <c r="E2558" s="55"/>
      <c r="F2558" s="55"/>
      <c r="G2558" s="55"/>
      <c r="H2558" s="57"/>
      <c r="I2558" s="55"/>
      <c r="J2558" s="55"/>
      <c r="K2558" s="55"/>
      <c r="L2558" s="55"/>
      <c r="M2558" s="55"/>
      <c r="N2558" s="57"/>
      <c r="O2558" s="57" t="str">
        <f t="shared" si="118"/>
        <v/>
      </c>
      <c r="Q2558" s="38" t="s">
        <v>450</v>
      </c>
      <c r="R2558" s="38" t="str" cm="1">
        <f t="array" ref="R2558">_xlfn.XLOOKUP(Q2558,INDEX(Flettilisti,,1),INDEX(Flettilisti,,2),,0)</f>
        <v>Vantar flokkun</v>
      </c>
      <c r="S2558" s="38" t="str">
        <f>IF(ISBLANK(N2558),"",IF(N2558&lt;Gögn!$J$2,Gögn!$K$2,IF(N2558&gt;Gögn!$J$4,Gögn!$K$4,Gögn!$K$3)))</f>
        <v/>
      </c>
      <c r="T2558" s="49" t="str" cm="1">
        <f t="array" aca="1" ref="T2558" ca="1">IF(ISBLANK(B2558),"",IF(R2558="Styrkhæft",_xlfn.XLOOKUP(S2558,Vegalengdir[Texti],INDIRECT("Vegalengdir["&amp;'Upplýsingar um umsækjanda'!$B$10&amp;"]"),0%,0)))</f>
        <v/>
      </c>
      <c r="U2558" s="72" t="str">
        <f t="shared" si="119"/>
        <v/>
      </c>
    </row>
    <row r="2559" spans="1:21" x14ac:dyDescent="0.25">
      <c r="A2559" s="53">
        <f t="shared" si="120"/>
        <v>2558</v>
      </c>
      <c r="B2559" s="55"/>
      <c r="C2559" s="56"/>
      <c r="D2559" s="55"/>
      <c r="E2559" s="55"/>
      <c r="F2559" s="55"/>
      <c r="G2559" s="55"/>
      <c r="H2559" s="57"/>
      <c r="I2559" s="55"/>
      <c r="J2559" s="55"/>
      <c r="K2559" s="55"/>
      <c r="L2559" s="55"/>
      <c r="M2559" s="55"/>
      <c r="N2559" s="57"/>
      <c r="O2559" s="57" t="str">
        <f t="shared" si="118"/>
        <v/>
      </c>
      <c r="Q2559" s="38" t="s">
        <v>450</v>
      </c>
      <c r="R2559" s="38" t="str" cm="1">
        <f t="array" ref="R2559">_xlfn.XLOOKUP(Q2559,INDEX(Flettilisti,,1),INDEX(Flettilisti,,2),,0)</f>
        <v>Vantar flokkun</v>
      </c>
      <c r="S2559" s="38" t="str">
        <f>IF(ISBLANK(N2559),"",IF(N2559&lt;Gögn!$J$2,Gögn!$K$2,IF(N2559&gt;Gögn!$J$4,Gögn!$K$4,Gögn!$K$3)))</f>
        <v/>
      </c>
      <c r="T2559" s="49" t="str" cm="1">
        <f t="array" aca="1" ref="T2559" ca="1">IF(ISBLANK(B2559),"",IF(R2559="Styrkhæft",_xlfn.XLOOKUP(S2559,Vegalengdir[Texti],INDIRECT("Vegalengdir["&amp;'Upplýsingar um umsækjanda'!$B$10&amp;"]"),0%,0)))</f>
        <v/>
      </c>
      <c r="U2559" s="72" t="str">
        <f t="shared" si="119"/>
        <v/>
      </c>
    </row>
    <row r="2560" spans="1:21" x14ac:dyDescent="0.25">
      <c r="A2560" s="53">
        <f t="shared" si="120"/>
        <v>2559</v>
      </c>
      <c r="B2560" s="55"/>
      <c r="C2560" s="56"/>
      <c r="D2560" s="55"/>
      <c r="E2560" s="55"/>
      <c r="F2560" s="55"/>
      <c r="G2560" s="55"/>
      <c r="H2560" s="57"/>
      <c r="I2560" s="55"/>
      <c r="J2560" s="55"/>
      <c r="K2560" s="55"/>
      <c r="L2560" s="55"/>
      <c r="M2560" s="55"/>
      <c r="N2560" s="57"/>
      <c r="O2560" s="57" t="str">
        <f t="shared" si="118"/>
        <v/>
      </c>
      <c r="Q2560" s="38" t="s">
        <v>450</v>
      </c>
      <c r="R2560" s="38" t="str" cm="1">
        <f t="array" ref="R2560">_xlfn.XLOOKUP(Q2560,INDEX(Flettilisti,,1),INDEX(Flettilisti,,2),,0)</f>
        <v>Vantar flokkun</v>
      </c>
      <c r="S2560" s="38" t="str">
        <f>IF(ISBLANK(N2560),"",IF(N2560&lt;Gögn!$J$2,Gögn!$K$2,IF(N2560&gt;Gögn!$J$4,Gögn!$K$4,Gögn!$K$3)))</f>
        <v/>
      </c>
      <c r="T2560" s="49" t="str" cm="1">
        <f t="array" aca="1" ref="T2560" ca="1">IF(ISBLANK(B2560),"",IF(R2560="Styrkhæft",_xlfn.XLOOKUP(S2560,Vegalengdir[Texti],INDIRECT("Vegalengdir["&amp;'Upplýsingar um umsækjanda'!$B$10&amp;"]"),0%,0)))</f>
        <v/>
      </c>
      <c r="U2560" s="72" t="str">
        <f t="shared" si="119"/>
        <v/>
      </c>
    </row>
    <row r="2561" spans="1:21" x14ac:dyDescent="0.25">
      <c r="A2561" s="53">
        <f t="shared" si="120"/>
        <v>2560</v>
      </c>
      <c r="B2561" s="55"/>
      <c r="C2561" s="56"/>
      <c r="D2561" s="55"/>
      <c r="E2561" s="55"/>
      <c r="F2561" s="55"/>
      <c r="G2561" s="55"/>
      <c r="H2561" s="57"/>
      <c r="I2561" s="55"/>
      <c r="J2561" s="55"/>
      <c r="K2561" s="55"/>
      <c r="L2561" s="55"/>
      <c r="M2561" s="55"/>
      <c r="N2561" s="57"/>
      <c r="O2561" s="57" t="str">
        <f t="shared" si="118"/>
        <v/>
      </c>
      <c r="Q2561" s="38" t="s">
        <v>450</v>
      </c>
      <c r="R2561" s="38" t="str" cm="1">
        <f t="array" ref="R2561">_xlfn.XLOOKUP(Q2561,INDEX(Flettilisti,,1),INDEX(Flettilisti,,2),,0)</f>
        <v>Vantar flokkun</v>
      </c>
      <c r="S2561" s="38" t="str">
        <f>IF(ISBLANK(N2561),"",IF(N2561&lt;Gögn!$J$2,Gögn!$K$2,IF(N2561&gt;Gögn!$J$4,Gögn!$K$4,Gögn!$K$3)))</f>
        <v/>
      </c>
      <c r="T2561" s="49" t="str" cm="1">
        <f t="array" aca="1" ref="T2561" ca="1">IF(ISBLANK(B2561),"",IF(R2561="Styrkhæft",_xlfn.XLOOKUP(S2561,Vegalengdir[Texti],INDIRECT("Vegalengdir["&amp;'Upplýsingar um umsækjanda'!$B$10&amp;"]"),0%,0)))</f>
        <v/>
      </c>
      <c r="U2561" s="72" t="str">
        <f t="shared" si="119"/>
        <v/>
      </c>
    </row>
    <row r="2562" spans="1:21" x14ac:dyDescent="0.25">
      <c r="A2562" s="53">
        <f t="shared" si="120"/>
        <v>2561</v>
      </c>
      <c r="B2562" s="55"/>
      <c r="C2562" s="56"/>
      <c r="D2562" s="55"/>
      <c r="E2562" s="55"/>
      <c r="F2562" s="55"/>
      <c r="G2562" s="55"/>
      <c r="H2562" s="57"/>
      <c r="I2562" s="55"/>
      <c r="J2562" s="55"/>
      <c r="K2562" s="55"/>
      <c r="L2562" s="55"/>
      <c r="M2562" s="55"/>
      <c r="N2562" s="57"/>
      <c r="O2562" s="57" t="str">
        <f t="shared" si="118"/>
        <v/>
      </c>
      <c r="Q2562" s="38" t="s">
        <v>450</v>
      </c>
      <c r="R2562" s="38" t="str" cm="1">
        <f t="array" ref="R2562">_xlfn.XLOOKUP(Q2562,INDEX(Flettilisti,,1),INDEX(Flettilisti,,2),,0)</f>
        <v>Vantar flokkun</v>
      </c>
      <c r="S2562" s="38" t="str">
        <f>IF(ISBLANK(N2562),"",IF(N2562&lt;Gögn!$J$2,Gögn!$K$2,IF(N2562&gt;Gögn!$J$4,Gögn!$K$4,Gögn!$K$3)))</f>
        <v/>
      </c>
      <c r="T2562" s="49" t="str" cm="1">
        <f t="array" aca="1" ref="T2562" ca="1">IF(ISBLANK(B2562),"",IF(R2562="Styrkhæft",_xlfn.XLOOKUP(S2562,Vegalengdir[Texti],INDIRECT("Vegalengdir["&amp;'Upplýsingar um umsækjanda'!$B$10&amp;"]"),0%,0)))</f>
        <v/>
      </c>
      <c r="U2562" s="72" t="str">
        <f t="shared" si="119"/>
        <v/>
      </c>
    </row>
    <row r="2563" spans="1:21" x14ac:dyDescent="0.25">
      <c r="A2563" s="53">
        <f t="shared" si="120"/>
        <v>2562</v>
      </c>
      <c r="B2563" s="55"/>
      <c r="C2563" s="56"/>
      <c r="D2563" s="55"/>
      <c r="E2563" s="55"/>
      <c r="F2563" s="55"/>
      <c r="G2563" s="55"/>
      <c r="H2563" s="57"/>
      <c r="I2563" s="55"/>
      <c r="J2563" s="55"/>
      <c r="K2563" s="55"/>
      <c r="L2563" s="55"/>
      <c r="M2563" s="55"/>
      <c r="N2563" s="57"/>
      <c r="O2563" s="57" t="str">
        <f t="shared" ref="O2563:O2626" si="121">IFERROR(IF(ISBLANK(B2563),"",H2563/N2563),0)</f>
        <v/>
      </c>
      <c r="Q2563" s="38" t="s">
        <v>450</v>
      </c>
      <c r="R2563" s="38" t="str" cm="1">
        <f t="array" ref="R2563">_xlfn.XLOOKUP(Q2563,INDEX(Flettilisti,,1),INDEX(Flettilisti,,2),,0)</f>
        <v>Vantar flokkun</v>
      </c>
      <c r="S2563" s="38" t="str">
        <f>IF(ISBLANK(N2563),"",IF(N2563&lt;Gögn!$J$2,Gögn!$K$2,IF(N2563&gt;Gögn!$J$4,Gögn!$K$4,Gögn!$K$3)))</f>
        <v/>
      </c>
      <c r="T2563" s="49" t="str" cm="1">
        <f t="array" aca="1" ref="T2563" ca="1">IF(ISBLANK(B2563),"",IF(R2563="Styrkhæft",_xlfn.XLOOKUP(S2563,Vegalengdir[Texti],INDIRECT("Vegalengdir["&amp;'Upplýsingar um umsækjanda'!$B$10&amp;"]"),0%,0)))</f>
        <v/>
      </c>
      <c r="U2563" s="72" t="str">
        <f t="shared" ref="U2563:U2626" si="122">IF(ISBLANK(B2563),"",T2563*H2563)</f>
        <v/>
      </c>
    </row>
    <row r="2564" spans="1:21" x14ac:dyDescent="0.25">
      <c r="A2564" s="53">
        <f t="shared" si="120"/>
        <v>2563</v>
      </c>
      <c r="B2564" s="55"/>
      <c r="C2564" s="56"/>
      <c r="D2564" s="55"/>
      <c r="E2564" s="55"/>
      <c r="F2564" s="55"/>
      <c r="G2564" s="55"/>
      <c r="H2564" s="57"/>
      <c r="I2564" s="55"/>
      <c r="J2564" s="55"/>
      <c r="K2564" s="55"/>
      <c r="L2564" s="55"/>
      <c r="M2564" s="55"/>
      <c r="N2564" s="57"/>
      <c r="O2564" s="57" t="str">
        <f t="shared" si="121"/>
        <v/>
      </c>
      <c r="Q2564" s="38" t="s">
        <v>450</v>
      </c>
      <c r="R2564" s="38" t="str" cm="1">
        <f t="array" ref="R2564">_xlfn.XLOOKUP(Q2564,INDEX(Flettilisti,,1),INDEX(Flettilisti,,2),,0)</f>
        <v>Vantar flokkun</v>
      </c>
      <c r="S2564" s="38" t="str">
        <f>IF(ISBLANK(N2564),"",IF(N2564&lt;Gögn!$J$2,Gögn!$K$2,IF(N2564&gt;Gögn!$J$4,Gögn!$K$4,Gögn!$K$3)))</f>
        <v/>
      </c>
      <c r="T2564" s="49" t="str" cm="1">
        <f t="array" aca="1" ref="T2564" ca="1">IF(ISBLANK(B2564),"",IF(R2564="Styrkhæft",_xlfn.XLOOKUP(S2564,Vegalengdir[Texti],INDIRECT("Vegalengdir["&amp;'Upplýsingar um umsækjanda'!$B$10&amp;"]"),0%,0)))</f>
        <v/>
      </c>
      <c r="U2564" s="72" t="str">
        <f t="shared" si="122"/>
        <v/>
      </c>
    </row>
    <row r="2565" spans="1:21" x14ac:dyDescent="0.25">
      <c r="A2565" s="53">
        <f t="shared" si="120"/>
        <v>2564</v>
      </c>
      <c r="B2565" s="55"/>
      <c r="C2565" s="56"/>
      <c r="D2565" s="55"/>
      <c r="E2565" s="55"/>
      <c r="F2565" s="55"/>
      <c r="G2565" s="55"/>
      <c r="H2565" s="57"/>
      <c r="I2565" s="55"/>
      <c r="J2565" s="55"/>
      <c r="K2565" s="55"/>
      <c r="L2565" s="55"/>
      <c r="M2565" s="55"/>
      <c r="N2565" s="57"/>
      <c r="O2565" s="57" t="str">
        <f t="shared" si="121"/>
        <v/>
      </c>
      <c r="Q2565" s="38" t="s">
        <v>450</v>
      </c>
      <c r="R2565" s="38" t="str" cm="1">
        <f t="array" ref="R2565">_xlfn.XLOOKUP(Q2565,INDEX(Flettilisti,,1),INDEX(Flettilisti,,2),,0)</f>
        <v>Vantar flokkun</v>
      </c>
      <c r="S2565" s="38" t="str">
        <f>IF(ISBLANK(N2565),"",IF(N2565&lt;Gögn!$J$2,Gögn!$K$2,IF(N2565&gt;Gögn!$J$4,Gögn!$K$4,Gögn!$K$3)))</f>
        <v/>
      </c>
      <c r="T2565" s="49" t="str" cm="1">
        <f t="array" aca="1" ref="T2565" ca="1">IF(ISBLANK(B2565),"",IF(R2565="Styrkhæft",_xlfn.XLOOKUP(S2565,Vegalengdir[Texti],INDIRECT("Vegalengdir["&amp;'Upplýsingar um umsækjanda'!$B$10&amp;"]"),0%,0)))</f>
        <v/>
      </c>
      <c r="U2565" s="72" t="str">
        <f t="shared" si="122"/>
        <v/>
      </c>
    </row>
    <row r="2566" spans="1:21" x14ac:dyDescent="0.25">
      <c r="A2566" s="53">
        <f t="shared" si="120"/>
        <v>2565</v>
      </c>
      <c r="B2566" s="55"/>
      <c r="C2566" s="56"/>
      <c r="D2566" s="55"/>
      <c r="E2566" s="55"/>
      <c r="F2566" s="55"/>
      <c r="G2566" s="55"/>
      <c r="H2566" s="57"/>
      <c r="I2566" s="55"/>
      <c r="J2566" s="55"/>
      <c r="K2566" s="55"/>
      <c r="L2566" s="55"/>
      <c r="M2566" s="55"/>
      <c r="N2566" s="57"/>
      <c r="O2566" s="57" t="str">
        <f t="shared" si="121"/>
        <v/>
      </c>
      <c r="Q2566" s="38" t="s">
        <v>450</v>
      </c>
      <c r="R2566" s="38" t="str" cm="1">
        <f t="array" ref="R2566">_xlfn.XLOOKUP(Q2566,INDEX(Flettilisti,,1),INDEX(Flettilisti,,2),,0)</f>
        <v>Vantar flokkun</v>
      </c>
      <c r="S2566" s="38" t="str">
        <f>IF(ISBLANK(N2566),"",IF(N2566&lt;Gögn!$J$2,Gögn!$K$2,IF(N2566&gt;Gögn!$J$4,Gögn!$K$4,Gögn!$K$3)))</f>
        <v/>
      </c>
      <c r="T2566" s="49" t="str" cm="1">
        <f t="array" aca="1" ref="T2566" ca="1">IF(ISBLANK(B2566),"",IF(R2566="Styrkhæft",_xlfn.XLOOKUP(S2566,Vegalengdir[Texti],INDIRECT("Vegalengdir["&amp;'Upplýsingar um umsækjanda'!$B$10&amp;"]"),0%,0)))</f>
        <v/>
      </c>
      <c r="U2566" s="72" t="str">
        <f t="shared" si="122"/>
        <v/>
      </c>
    </row>
    <row r="2567" spans="1:21" x14ac:dyDescent="0.25">
      <c r="A2567" s="53">
        <f t="shared" si="120"/>
        <v>2566</v>
      </c>
      <c r="B2567" s="55"/>
      <c r="C2567" s="56"/>
      <c r="D2567" s="55"/>
      <c r="E2567" s="55"/>
      <c r="F2567" s="55"/>
      <c r="G2567" s="55"/>
      <c r="H2567" s="57"/>
      <c r="I2567" s="55"/>
      <c r="J2567" s="55"/>
      <c r="K2567" s="55"/>
      <c r="L2567" s="55"/>
      <c r="M2567" s="55"/>
      <c r="N2567" s="57"/>
      <c r="O2567" s="57" t="str">
        <f t="shared" si="121"/>
        <v/>
      </c>
      <c r="Q2567" s="38" t="s">
        <v>450</v>
      </c>
      <c r="R2567" s="38" t="str" cm="1">
        <f t="array" ref="R2567">_xlfn.XLOOKUP(Q2567,INDEX(Flettilisti,,1),INDEX(Flettilisti,,2),,0)</f>
        <v>Vantar flokkun</v>
      </c>
      <c r="S2567" s="38" t="str">
        <f>IF(ISBLANK(N2567),"",IF(N2567&lt;Gögn!$J$2,Gögn!$K$2,IF(N2567&gt;Gögn!$J$4,Gögn!$K$4,Gögn!$K$3)))</f>
        <v/>
      </c>
      <c r="T2567" s="49" t="str" cm="1">
        <f t="array" aca="1" ref="T2567" ca="1">IF(ISBLANK(B2567),"",IF(R2567="Styrkhæft",_xlfn.XLOOKUP(S2567,Vegalengdir[Texti],INDIRECT("Vegalengdir["&amp;'Upplýsingar um umsækjanda'!$B$10&amp;"]"),0%,0)))</f>
        <v/>
      </c>
      <c r="U2567" s="72" t="str">
        <f t="shared" si="122"/>
        <v/>
      </c>
    </row>
    <row r="2568" spans="1:21" x14ac:dyDescent="0.25">
      <c r="A2568" s="53">
        <f t="shared" si="120"/>
        <v>2567</v>
      </c>
      <c r="B2568" s="55"/>
      <c r="C2568" s="56"/>
      <c r="D2568" s="55"/>
      <c r="E2568" s="55"/>
      <c r="F2568" s="55"/>
      <c r="G2568" s="55"/>
      <c r="H2568" s="57"/>
      <c r="I2568" s="55"/>
      <c r="J2568" s="55"/>
      <c r="K2568" s="55"/>
      <c r="L2568" s="55"/>
      <c r="M2568" s="55"/>
      <c r="N2568" s="57"/>
      <c r="O2568" s="57" t="str">
        <f t="shared" si="121"/>
        <v/>
      </c>
      <c r="Q2568" s="38" t="s">
        <v>450</v>
      </c>
      <c r="R2568" s="38" t="str" cm="1">
        <f t="array" ref="R2568">_xlfn.XLOOKUP(Q2568,INDEX(Flettilisti,,1),INDEX(Flettilisti,,2),,0)</f>
        <v>Vantar flokkun</v>
      </c>
      <c r="S2568" s="38" t="str">
        <f>IF(ISBLANK(N2568),"",IF(N2568&lt;Gögn!$J$2,Gögn!$K$2,IF(N2568&gt;Gögn!$J$4,Gögn!$K$4,Gögn!$K$3)))</f>
        <v/>
      </c>
      <c r="T2568" s="49" t="str" cm="1">
        <f t="array" aca="1" ref="T2568" ca="1">IF(ISBLANK(B2568),"",IF(R2568="Styrkhæft",_xlfn.XLOOKUP(S2568,Vegalengdir[Texti],INDIRECT("Vegalengdir["&amp;'Upplýsingar um umsækjanda'!$B$10&amp;"]"),0%,0)))</f>
        <v/>
      </c>
      <c r="U2568" s="72" t="str">
        <f t="shared" si="122"/>
        <v/>
      </c>
    </row>
    <row r="2569" spans="1:21" x14ac:dyDescent="0.25">
      <c r="A2569" s="53">
        <f t="shared" si="120"/>
        <v>2568</v>
      </c>
      <c r="B2569" s="55"/>
      <c r="C2569" s="56"/>
      <c r="D2569" s="55"/>
      <c r="E2569" s="55"/>
      <c r="F2569" s="55"/>
      <c r="G2569" s="55"/>
      <c r="H2569" s="57"/>
      <c r="I2569" s="55"/>
      <c r="J2569" s="55"/>
      <c r="K2569" s="55"/>
      <c r="L2569" s="55"/>
      <c r="M2569" s="55"/>
      <c r="N2569" s="57"/>
      <c r="O2569" s="57" t="str">
        <f t="shared" si="121"/>
        <v/>
      </c>
      <c r="Q2569" s="38" t="s">
        <v>450</v>
      </c>
      <c r="R2569" s="38" t="str" cm="1">
        <f t="array" ref="R2569">_xlfn.XLOOKUP(Q2569,INDEX(Flettilisti,,1),INDEX(Flettilisti,,2),,0)</f>
        <v>Vantar flokkun</v>
      </c>
      <c r="S2569" s="38" t="str">
        <f>IF(ISBLANK(N2569),"",IF(N2569&lt;Gögn!$J$2,Gögn!$K$2,IF(N2569&gt;Gögn!$J$4,Gögn!$K$4,Gögn!$K$3)))</f>
        <v/>
      </c>
      <c r="T2569" s="49" t="str" cm="1">
        <f t="array" aca="1" ref="T2569" ca="1">IF(ISBLANK(B2569),"",IF(R2569="Styrkhæft",_xlfn.XLOOKUP(S2569,Vegalengdir[Texti],INDIRECT("Vegalengdir["&amp;'Upplýsingar um umsækjanda'!$B$10&amp;"]"),0%,0)))</f>
        <v/>
      </c>
      <c r="U2569" s="72" t="str">
        <f t="shared" si="122"/>
        <v/>
      </c>
    </row>
    <row r="2570" spans="1:21" x14ac:dyDescent="0.25">
      <c r="A2570" s="53">
        <f t="shared" si="120"/>
        <v>2569</v>
      </c>
      <c r="B2570" s="55"/>
      <c r="C2570" s="56"/>
      <c r="D2570" s="55"/>
      <c r="E2570" s="55"/>
      <c r="F2570" s="55"/>
      <c r="G2570" s="55"/>
      <c r="H2570" s="57"/>
      <c r="I2570" s="55"/>
      <c r="J2570" s="55"/>
      <c r="K2570" s="55"/>
      <c r="L2570" s="55"/>
      <c r="M2570" s="55"/>
      <c r="N2570" s="57"/>
      <c r="O2570" s="57" t="str">
        <f t="shared" si="121"/>
        <v/>
      </c>
      <c r="Q2570" s="38" t="s">
        <v>450</v>
      </c>
      <c r="R2570" s="38" t="str" cm="1">
        <f t="array" ref="R2570">_xlfn.XLOOKUP(Q2570,INDEX(Flettilisti,,1),INDEX(Flettilisti,,2),,0)</f>
        <v>Vantar flokkun</v>
      </c>
      <c r="S2570" s="38" t="str">
        <f>IF(ISBLANK(N2570),"",IF(N2570&lt;Gögn!$J$2,Gögn!$K$2,IF(N2570&gt;Gögn!$J$4,Gögn!$K$4,Gögn!$K$3)))</f>
        <v/>
      </c>
      <c r="T2570" s="49" t="str" cm="1">
        <f t="array" aca="1" ref="T2570" ca="1">IF(ISBLANK(B2570),"",IF(R2570="Styrkhæft",_xlfn.XLOOKUP(S2570,Vegalengdir[Texti],INDIRECT("Vegalengdir["&amp;'Upplýsingar um umsækjanda'!$B$10&amp;"]"),0%,0)))</f>
        <v/>
      </c>
      <c r="U2570" s="72" t="str">
        <f t="shared" si="122"/>
        <v/>
      </c>
    </row>
    <row r="2571" spans="1:21" x14ac:dyDescent="0.25">
      <c r="A2571" s="53">
        <f t="shared" si="120"/>
        <v>2570</v>
      </c>
      <c r="B2571" s="55"/>
      <c r="C2571" s="56"/>
      <c r="D2571" s="55"/>
      <c r="E2571" s="55"/>
      <c r="F2571" s="55"/>
      <c r="G2571" s="55"/>
      <c r="H2571" s="57"/>
      <c r="I2571" s="55"/>
      <c r="J2571" s="55"/>
      <c r="K2571" s="55"/>
      <c r="L2571" s="55"/>
      <c r="M2571" s="55"/>
      <c r="N2571" s="57"/>
      <c r="O2571" s="57" t="str">
        <f t="shared" si="121"/>
        <v/>
      </c>
      <c r="Q2571" s="38" t="s">
        <v>450</v>
      </c>
      <c r="R2571" s="38" t="str" cm="1">
        <f t="array" ref="R2571">_xlfn.XLOOKUP(Q2571,INDEX(Flettilisti,,1),INDEX(Flettilisti,,2),,0)</f>
        <v>Vantar flokkun</v>
      </c>
      <c r="S2571" s="38" t="str">
        <f>IF(ISBLANK(N2571),"",IF(N2571&lt;Gögn!$J$2,Gögn!$K$2,IF(N2571&gt;Gögn!$J$4,Gögn!$K$4,Gögn!$K$3)))</f>
        <v/>
      </c>
      <c r="T2571" s="49" t="str" cm="1">
        <f t="array" aca="1" ref="T2571" ca="1">IF(ISBLANK(B2571),"",IF(R2571="Styrkhæft",_xlfn.XLOOKUP(S2571,Vegalengdir[Texti],INDIRECT("Vegalengdir["&amp;'Upplýsingar um umsækjanda'!$B$10&amp;"]"),0%,0)))</f>
        <v/>
      </c>
      <c r="U2571" s="72" t="str">
        <f t="shared" si="122"/>
        <v/>
      </c>
    </row>
    <row r="2572" spans="1:21" x14ac:dyDescent="0.25">
      <c r="A2572" s="53">
        <f t="shared" si="120"/>
        <v>2571</v>
      </c>
      <c r="B2572" s="55"/>
      <c r="C2572" s="56"/>
      <c r="D2572" s="55"/>
      <c r="E2572" s="55"/>
      <c r="F2572" s="55"/>
      <c r="G2572" s="55"/>
      <c r="H2572" s="57"/>
      <c r="I2572" s="55"/>
      <c r="J2572" s="55"/>
      <c r="K2572" s="55"/>
      <c r="L2572" s="55"/>
      <c r="M2572" s="55"/>
      <c r="N2572" s="57"/>
      <c r="O2572" s="57" t="str">
        <f t="shared" si="121"/>
        <v/>
      </c>
      <c r="Q2572" s="38" t="s">
        <v>450</v>
      </c>
      <c r="R2572" s="38" t="str" cm="1">
        <f t="array" ref="R2572">_xlfn.XLOOKUP(Q2572,INDEX(Flettilisti,,1),INDEX(Flettilisti,,2),,0)</f>
        <v>Vantar flokkun</v>
      </c>
      <c r="S2572" s="38" t="str">
        <f>IF(ISBLANK(N2572),"",IF(N2572&lt;Gögn!$J$2,Gögn!$K$2,IF(N2572&gt;Gögn!$J$4,Gögn!$K$4,Gögn!$K$3)))</f>
        <v/>
      </c>
      <c r="T2572" s="49" t="str" cm="1">
        <f t="array" aca="1" ref="T2572" ca="1">IF(ISBLANK(B2572),"",IF(R2572="Styrkhæft",_xlfn.XLOOKUP(S2572,Vegalengdir[Texti],INDIRECT("Vegalengdir["&amp;'Upplýsingar um umsækjanda'!$B$10&amp;"]"),0%,0)))</f>
        <v/>
      </c>
      <c r="U2572" s="72" t="str">
        <f t="shared" si="122"/>
        <v/>
      </c>
    </row>
    <row r="2573" spans="1:21" x14ac:dyDescent="0.25">
      <c r="A2573" s="53">
        <f t="shared" si="120"/>
        <v>2572</v>
      </c>
      <c r="B2573" s="55"/>
      <c r="C2573" s="56"/>
      <c r="D2573" s="55"/>
      <c r="E2573" s="55"/>
      <c r="F2573" s="55"/>
      <c r="G2573" s="55"/>
      <c r="H2573" s="57"/>
      <c r="I2573" s="55"/>
      <c r="J2573" s="55"/>
      <c r="K2573" s="55"/>
      <c r="L2573" s="55"/>
      <c r="M2573" s="55"/>
      <c r="N2573" s="57"/>
      <c r="O2573" s="57" t="str">
        <f t="shared" si="121"/>
        <v/>
      </c>
      <c r="Q2573" s="38" t="s">
        <v>450</v>
      </c>
      <c r="R2573" s="38" t="str" cm="1">
        <f t="array" ref="R2573">_xlfn.XLOOKUP(Q2573,INDEX(Flettilisti,,1),INDEX(Flettilisti,,2),,0)</f>
        <v>Vantar flokkun</v>
      </c>
      <c r="S2573" s="38" t="str">
        <f>IF(ISBLANK(N2573),"",IF(N2573&lt;Gögn!$J$2,Gögn!$K$2,IF(N2573&gt;Gögn!$J$4,Gögn!$K$4,Gögn!$K$3)))</f>
        <v/>
      </c>
      <c r="T2573" s="49" t="str" cm="1">
        <f t="array" aca="1" ref="T2573" ca="1">IF(ISBLANK(B2573),"",IF(R2573="Styrkhæft",_xlfn.XLOOKUP(S2573,Vegalengdir[Texti],INDIRECT("Vegalengdir["&amp;'Upplýsingar um umsækjanda'!$B$10&amp;"]"),0%,0)))</f>
        <v/>
      </c>
      <c r="U2573" s="72" t="str">
        <f t="shared" si="122"/>
        <v/>
      </c>
    </row>
    <row r="2574" spans="1:21" x14ac:dyDescent="0.25">
      <c r="A2574" s="53">
        <f t="shared" si="120"/>
        <v>2573</v>
      </c>
      <c r="B2574" s="55"/>
      <c r="C2574" s="56"/>
      <c r="D2574" s="55"/>
      <c r="E2574" s="55"/>
      <c r="F2574" s="55"/>
      <c r="G2574" s="55"/>
      <c r="H2574" s="57"/>
      <c r="I2574" s="55"/>
      <c r="J2574" s="55"/>
      <c r="K2574" s="55"/>
      <c r="L2574" s="55"/>
      <c r="M2574" s="55"/>
      <c r="N2574" s="57"/>
      <c r="O2574" s="57" t="str">
        <f t="shared" si="121"/>
        <v/>
      </c>
      <c r="Q2574" s="38" t="s">
        <v>450</v>
      </c>
      <c r="R2574" s="38" t="str" cm="1">
        <f t="array" ref="R2574">_xlfn.XLOOKUP(Q2574,INDEX(Flettilisti,,1),INDEX(Flettilisti,,2),,0)</f>
        <v>Vantar flokkun</v>
      </c>
      <c r="S2574" s="38" t="str">
        <f>IF(ISBLANK(N2574),"",IF(N2574&lt;Gögn!$J$2,Gögn!$K$2,IF(N2574&gt;Gögn!$J$4,Gögn!$K$4,Gögn!$K$3)))</f>
        <v/>
      </c>
      <c r="T2574" s="49" t="str" cm="1">
        <f t="array" aca="1" ref="T2574" ca="1">IF(ISBLANK(B2574),"",IF(R2574="Styrkhæft",_xlfn.XLOOKUP(S2574,Vegalengdir[Texti],INDIRECT("Vegalengdir["&amp;'Upplýsingar um umsækjanda'!$B$10&amp;"]"),0%,0)))</f>
        <v/>
      </c>
      <c r="U2574" s="72" t="str">
        <f t="shared" si="122"/>
        <v/>
      </c>
    </row>
    <row r="2575" spans="1:21" x14ac:dyDescent="0.25">
      <c r="A2575" s="53">
        <f t="shared" si="120"/>
        <v>2574</v>
      </c>
      <c r="B2575" s="55"/>
      <c r="C2575" s="56"/>
      <c r="D2575" s="55"/>
      <c r="E2575" s="55"/>
      <c r="F2575" s="55"/>
      <c r="G2575" s="55"/>
      <c r="H2575" s="57"/>
      <c r="I2575" s="55"/>
      <c r="J2575" s="55"/>
      <c r="K2575" s="55"/>
      <c r="L2575" s="55"/>
      <c r="M2575" s="55"/>
      <c r="N2575" s="57"/>
      <c r="O2575" s="57" t="str">
        <f t="shared" si="121"/>
        <v/>
      </c>
      <c r="Q2575" s="38" t="s">
        <v>450</v>
      </c>
      <c r="R2575" s="38" t="str" cm="1">
        <f t="array" ref="R2575">_xlfn.XLOOKUP(Q2575,INDEX(Flettilisti,,1),INDEX(Flettilisti,,2),,0)</f>
        <v>Vantar flokkun</v>
      </c>
      <c r="S2575" s="38" t="str">
        <f>IF(ISBLANK(N2575),"",IF(N2575&lt;Gögn!$J$2,Gögn!$K$2,IF(N2575&gt;Gögn!$J$4,Gögn!$K$4,Gögn!$K$3)))</f>
        <v/>
      </c>
      <c r="T2575" s="49" t="str" cm="1">
        <f t="array" aca="1" ref="T2575" ca="1">IF(ISBLANK(B2575),"",IF(R2575="Styrkhæft",_xlfn.XLOOKUP(S2575,Vegalengdir[Texti],INDIRECT("Vegalengdir["&amp;'Upplýsingar um umsækjanda'!$B$10&amp;"]"),0%,0)))</f>
        <v/>
      </c>
      <c r="U2575" s="72" t="str">
        <f t="shared" si="122"/>
        <v/>
      </c>
    </row>
    <row r="2576" spans="1:21" x14ac:dyDescent="0.25">
      <c r="A2576" s="53">
        <f t="shared" si="120"/>
        <v>2575</v>
      </c>
      <c r="B2576" s="55"/>
      <c r="C2576" s="56"/>
      <c r="D2576" s="55"/>
      <c r="E2576" s="55"/>
      <c r="F2576" s="55"/>
      <c r="G2576" s="55"/>
      <c r="H2576" s="57"/>
      <c r="I2576" s="55"/>
      <c r="J2576" s="55"/>
      <c r="K2576" s="55"/>
      <c r="L2576" s="55"/>
      <c r="M2576" s="55"/>
      <c r="N2576" s="57"/>
      <c r="O2576" s="57" t="str">
        <f t="shared" si="121"/>
        <v/>
      </c>
      <c r="Q2576" s="38" t="s">
        <v>450</v>
      </c>
      <c r="R2576" s="38" t="str" cm="1">
        <f t="array" ref="R2576">_xlfn.XLOOKUP(Q2576,INDEX(Flettilisti,,1),INDEX(Flettilisti,,2),,0)</f>
        <v>Vantar flokkun</v>
      </c>
      <c r="S2576" s="38" t="str">
        <f>IF(ISBLANK(N2576),"",IF(N2576&lt;Gögn!$J$2,Gögn!$K$2,IF(N2576&gt;Gögn!$J$4,Gögn!$K$4,Gögn!$K$3)))</f>
        <v/>
      </c>
      <c r="T2576" s="49" t="str" cm="1">
        <f t="array" aca="1" ref="T2576" ca="1">IF(ISBLANK(B2576),"",IF(R2576="Styrkhæft",_xlfn.XLOOKUP(S2576,Vegalengdir[Texti],INDIRECT("Vegalengdir["&amp;'Upplýsingar um umsækjanda'!$B$10&amp;"]"),0%,0)))</f>
        <v/>
      </c>
      <c r="U2576" s="72" t="str">
        <f t="shared" si="122"/>
        <v/>
      </c>
    </row>
    <row r="2577" spans="1:21" x14ac:dyDescent="0.25">
      <c r="A2577" s="53">
        <f t="shared" si="120"/>
        <v>2576</v>
      </c>
      <c r="B2577" s="55"/>
      <c r="C2577" s="56"/>
      <c r="D2577" s="55"/>
      <c r="E2577" s="55"/>
      <c r="F2577" s="55"/>
      <c r="G2577" s="55"/>
      <c r="H2577" s="57"/>
      <c r="I2577" s="55"/>
      <c r="J2577" s="55"/>
      <c r="K2577" s="55"/>
      <c r="L2577" s="55"/>
      <c r="M2577" s="55"/>
      <c r="N2577" s="57"/>
      <c r="O2577" s="57" t="str">
        <f t="shared" si="121"/>
        <v/>
      </c>
      <c r="Q2577" s="38" t="s">
        <v>450</v>
      </c>
      <c r="R2577" s="38" t="str" cm="1">
        <f t="array" ref="R2577">_xlfn.XLOOKUP(Q2577,INDEX(Flettilisti,,1),INDEX(Flettilisti,,2),,0)</f>
        <v>Vantar flokkun</v>
      </c>
      <c r="S2577" s="38" t="str">
        <f>IF(ISBLANK(N2577),"",IF(N2577&lt;Gögn!$J$2,Gögn!$K$2,IF(N2577&gt;Gögn!$J$4,Gögn!$K$4,Gögn!$K$3)))</f>
        <v/>
      </c>
      <c r="T2577" s="49" t="str" cm="1">
        <f t="array" aca="1" ref="T2577" ca="1">IF(ISBLANK(B2577),"",IF(R2577="Styrkhæft",_xlfn.XLOOKUP(S2577,Vegalengdir[Texti],INDIRECT("Vegalengdir["&amp;'Upplýsingar um umsækjanda'!$B$10&amp;"]"),0%,0)))</f>
        <v/>
      </c>
      <c r="U2577" s="72" t="str">
        <f t="shared" si="122"/>
        <v/>
      </c>
    </row>
    <row r="2578" spans="1:21" x14ac:dyDescent="0.25">
      <c r="A2578" s="53">
        <f t="shared" si="120"/>
        <v>2577</v>
      </c>
      <c r="B2578" s="55"/>
      <c r="C2578" s="56"/>
      <c r="D2578" s="55"/>
      <c r="E2578" s="55"/>
      <c r="F2578" s="55"/>
      <c r="G2578" s="55"/>
      <c r="H2578" s="57"/>
      <c r="I2578" s="55"/>
      <c r="J2578" s="55"/>
      <c r="K2578" s="55"/>
      <c r="L2578" s="55"/>
      <c r="M2578" s="55"/>
      <c r="N2578" s="57"/>
      <c r="O2578" s="57" t="str">
        <f t="shared" si="121"/>
        <v/>
      </c>
      <c r="Q2578" s="38" t="s">
        <v>450</v>
      </c>
      <c r="R2578" s="38" t="str" cm="1">
        <f t="array" ref="R2578">_xlfn.XLOOKUP(Q2578,INDEX(Flettilisti,,1),INDEX(Flettilisti,,2),,0)</f>
        <v>Vantar flokkun</v>
      </c>
      <c r="S2578" s="38" t="str">
        <f>IF(ISBLANK(N2578),"",IF(N2578&lt;Gögn!$J$2,Gögn!$K$2,IF(N2578&gt;Gögn!$J$4,Gögn!$K$4,Gögn!$K$3)))</f>
        <v/>
      </c>
      <c r="T2578" s="49" t="str" cm="1">
        <f t="array" aca="1" ref="T2578" ca="1">IF(ISBLANK(B2578),"",IF(R2578="Styrkhæft",_xlfn.XLOOKUP(S2578,Vegalengdir[Texti],INDIRECT("Vegalengdir["&amp;'Upplýsingar um umsækjanda'!$B$10&amp;"]"),0%,0)))</f>
        <v/>
      </c>
      <c r="U2578" s="72" t="str">
        <f t="shared" si="122"/>
        <v/>
      </c>
    </row>
    <row r="2579" spans="1:21" x14ac:dyDescent="0.25">
      <c r="A2579" s="53">
        <f t="shared" si="120"/>
        <v>2578</v>
      </c>
      <c r="B2579" s="55"/>
      <c r="C2579" s="56"/>
      <c r="D2579" s="55"/>
      <c r="E2579" s="55"/>
      <c r="F2579" s="55"/>
      <c r="G2579" s="55"/>
      <c r="H2579" s="57"/>
      <c r="I2579" s="55"/>
      <c r="J2579" s="55"/>
      <c r="K2579" s="55"/>
      <c r="L2579" s="55"/>
      <c r="M2579" s="55"/>
      <c r="N2579" s="57"/>
      <c r="O2579" s="57" t="str">
        <f t="shared" si="121"/>
        <v/>
      </c>
      <c r="Q2579" s="38" t="s">
        <v>450</v>
      </c>
      <c r="R2579" s="38" t="str" cm="1">
        <f t="array" ref="R2579">_xlfn.XLOOKUP(Q2579,INDEX(Flettilisti,,1),INDEX(Flettilisti,,2),,0)</f>
        <v>Vantar flokkun</v>
      </c>
      <c r="S2579" s="38" t="str">
        <f>IF(ISBLANK(N2579),"",IF(N2579&lt;Gögn!$J$2,Gögn!$K$2,IF(N2579&gt;Gögn!$J$4,Gögn!$K$4,Gögn!$K$3)))</f>
        <v/>
      </c>
      <c r="T2579" s="49" t="str" cm="1">
        <f t="array" aca="1" ref="T2579" ca="1">IF(ISBLANK(B2579),"",IF(R2579="Styrkhæft",_xlfn.XLOOKUP(S2579,Vegalengdir[Texti],INDIRECT("Vegalengdir["&amp;'Upplýsingar um umsækjanda'!$B$10&amp;"]"),0%,0)))</f>
        <v/>
      </c>
      <c r="U2579" s="72" t="str">
        <f t="shared" si="122"/>
        <v/>
      </c>
    </row>
    <row r="2580" spans="1:21" x14ac:dyDescent="0.25">
      <c r="A2580" s="53">
        <f t="shared" si="120"/>
        <v>2579</v>
      </c>
      <c r="B2580" s="55"/>
      <c r="C2580" s="56"/>
      <c r="D2580" s="55"/>
      <c r="E2580" s="55"/>
      <c r="F2580" s="55"/>
      <c r="G2580" s="55"/>
      <c r="H2580" s="57"/>
      <c r="I2580" s="55"/>
      <c r="J2580" s="55"/>
      <c r="K2580" s="55"/>
      <c r="L2580" s="55"/>
      <c r="M2580" s="55"/>
      <c r="N2580" s="57"/>
      <c r="O2580" s="57" t="str">
        <f t="shared" si="121"/>
        <v/>
      </c>
      <c r="Q2580" s="38" t="s">
        <v>450</v>
      </c>
      <c r="R2580" s="38" t="str" cm="1">
        <f t="array" ref="R2580">_xlfn.XLOOKUP(Q2580,INDEX(Flettilisti,,1),INDEX(Flettilisti,,2),,0)</f>
        <v>Vantar flokkun</v>
      </c>
      <c r="S2580" s="38" t="str">
        <f>IF(ISBLANK(N2580),"",IF(N2580&lt;Gögn!$J$2,Gögn!$K$2,IF(N2580&gt;Gögn!$J$4,Gögn!$K$4,Gögn!$K$3)))</f>
        <v/>
      </c>
      <c r="T2580" s="49" t="str" cm="1">
        <f t="array" aca="1" ref="T2580" ca="1">IF(ISBLANK(B2580),"",IF(R2580="Styrkhæft",_xlfn.XLOOKUP(S2580,Vegalengdir[Texti],INDIRECT("Vegalengdir["&amp;'Upplýsingar um umsækjanda'!$B$10&amp;"]"),0%,0)))</f>
        <v/>
      </c>
      <c r="U2580" s="72" t="str">
        <f t="shared" si="122"/>
        <v/>
      </c>
    </row>
    <row r="2581" spans="1:21" x14ac:dyDescent="0.25">
      <c r="A2581" s="53">
        <f t="shared" si="120"/>
        <v>2580</v>
      </c>
      <c r="B2581" s="55"/>
      <c r="C2581" s="56"/>
      <c r="D2581" s="55"/>
      <c r="E2581" s="55"/>
      <c r="F2581" s="55"/>
      <c r="G2581" s="55"/>
      <c r="H2581" s="57"/>
      <c r="I2581" s="55"/>
      <c r="J2581" s="55"/>
      <c r="K2581" s="55"/>
      <c r="L2581" s="55"/>
      <c r="M2581" s="55"/>
      <c r="N2581" s="57"/>
      <c r="O2581" s="57" t="str">
        <f t="shared" si="121"/>
        <v/>
      </c>
      <c r="Q2581" s="38" t="s">
        <v>450</v>
      </c>
      <c r="R2581" s="38" t="str" cm="1">
        <f t="array" ref="R2581">_xlfn.XLOOKUP(Q2581,INDEX(Flettilisti,,1),INDEX(Flettilisti,,2),,0)</f>
        <v>Vantar flokkun</v>
      </c>
      <c r="S2581" s="38" t="str">
        <f>IF(ISBLANK(N2581),"",IF(N2581&lt;Gögn!$J$2,Gögn!$K$2,IF(N2581&gt;Gögn!$J$4,Gögn!$K$4,Gögn!$K$3)))</f>
        <v/>
      </c>
      <c r="T2581" s="49" t="str" cm="1">
        <f t="array" aca="1" ref="T2581" ca="1">IF(ISBLANK(B2581),"",IF(R2581="Styrkhæft",_xlfn.XLOOKUP(S2581,Vegalengdir[Texti],INDIRECT("Vegalengdir["&amp;'Upplýsingar um umsækjanda'!$B$10&amp;"]"),0%,0)))</f>
        <v/>
      </c>
      <c r="U2581" s="72" t="str">
        <f t="shared" si="122"/>
        <v/>
      </c>
    </row>
    <row r="2582" spans="1:21" x14ac:dyDescent="0.25">
      <c r="A2582" s="53">
        <f t="shared" si="120"/>
        <v>2581</v>
      </c>
      <c r="B2582" s="55"/>
      <c r="C2582" s="56"/>
      <c r="D2582" s="55"/>
      <c r="E2582" s="55"/>
      <c r="F2582" s="55"/>
      <c r="G2582" s="55"/>
      <c r="H2582" s="57"/>
      <c r="I2582" s="55"/>
      <c r="J2582" s="55"/>
      <c r="K2582" s="55"/>
      <c r="L2582" s="55"/>
      <c r="M2582" s="55"/>
      <c r="N2582" s="57"/>
      <c r="O2582" s="57" t="str">
        <f t="shared" si="121"/>
        <v/>
      </c>
      <c r="Q2582" s="38" t="s">
        <v>450</v>
      </c>
      <c r="R2582" s="38" t="str" cm="1">
        <f t="array" ref="R2582">_xlfn.XLOOKUP(Q2582,INDEX(Flettilisti,,1),INDEX(Flettilisti,,2),,0)</f>
        <v>Vantar flokkun</v>
      </c>
      <c r="S2582" s="38" t="str">
        <f>IF(ISBLANK(N2582),"",IF(N2582&lt;Gögn!$J$2,Gögn!$K$2,IF(N2582&gt;Gögn!$J$4,Gögn!$K$4,Gögn!$K$3)))</f>
        <v/>
      </c>
      <c r="T2582" s="49" t="str" cm="1">
        <f t="array" aca="1" ref="T2582" ca="1">IF(ISBLANK(B2582),"",IF(R2582="Styrkhæft",_xlfn.XLOOKUP(S2582,Vegalengdir[Texti],INDIRECT("Vegalengdir["&amp;'Upplýsingar um umsækjanda'!$B$10&amp;"]"),0%,0)))</f>
        <v/>
      </c>
      <c r="U2582" s="72" t="str">
        <f t="shared" si="122"/>
        <v/>
      </c>
    </row>
    <row r="2583" spans="1:21" x14ac:dyDescent="0.25">
      <c r="A2583" s="53">
        <f t="shared" si="120"/>
        <v>2582</v>
      </c>
      <c r="B2583" s="55"/>
      <c r="C2583" s="56"/>
      <c r="D2583" s="55"/>
      <c r="E2583" s="55"/>
      <c r="F2583" s="55"/>
      <c r="G2583" s="55"/>
      <c r="H2583" s="57"/>
      <c r="I2583" s="55"/>
      <c r="J2583" s="55"/>
      <c r="K2583" s="55"/>
      <c r="L2583" s="55"/>
      <c r="M2583" s="55"/>
      <c r="N2583" s="57"/>
      <c r="O2583" s="57" t="str">
        <f t="shared" si="121"/>
        <v/>
      </c>
      <c r="Q2583" s="38" t="s">
        <v>450</v>
      </c>
      <c r="R2583" s="38" t="str" cm="1">
        <f t="array" ref="R2583">_xlfn.XLOOKUP(Q2583,INDEX(Flettilisti,,1),INDEX(Flettilisti,,2),,0)</f>
        <v>Vantar flokkun</v>
      </c>
      <c r="S2583" s="38" t="str">
        <f>IF(ISBLANK(N2583),"",IF(N2583&lt;Gögn!$J$2,Gögn!$K$2,IF(N2583&gt;Gögn!$J$4,Gögn!$K$4,Gögn!$K$3)))</f>
        <v/>
      </c>
      <c r="T2583" s="49" t="str" cm="1">
        <f t="array" aca="1" ref="T2583" ca="1">IF(ISBLANK(B2583),"",IF(R2583="Styrkhæft",_xlfn.XLOOKUP(S2583,Vegalengdir[Texti],INDIRECT("Vegalengdir["&amp;'Upplýsingar um umsækjanda'!$B$10&amp;"]"),0%,0)))</f>
        <v/>
      </c>
      <c r="U2583" s="72" t="str">
        <f t="shared" si="122"/>
        <v/>
      </c>
    </row>
    <row r="2584" spans="1:21" x14ac:dyDescent="0.25">
      <c r="A2584" s="53">
        <f t="shared" si="120"/>
        <v>2583</v>
      </c>
      <c r="B2584" s="55"/>
      <c r="C2584" s="56"/>
      <c r="D2584" s="55"/>
      <c r="E2584" s="55"/>
      <c r="F2584" s="55"/>
      <c r="G2584" s="55"/>
      <c r="H2584" s="57"/>
      <c r="I2584" s="55"/>
      <c r="J2584" s="55"/>
      <c r="K2584" s="55"/>
      <c r="L2584" s="55"/>
      <c r="M2584" s="55"/>
      <c r="N2584" s="57"/>
      <c r="O2584" s="57" t="str">
        <f t="shared" si="121"/>
        <v/>
      </c>
      <c r="Q2584" s="38" t="s">
        <v>450</v>
      </c>
      <c r="R2584" s="38" t="str" cm="1">
        <f t="array" ref="R2584">_xlfn.XLOOKUP(Q2584,INDEX(Flettilisti,,1),INDEX(Flettilisti,,2),,0)</f>
        <v>Vantar flokkun</v>
      </c>
      <c r="S2584" s="38" t="str">
        <f>IF(ISBLANK(N2584),"",IF(N2584&lt;Gögn!$J$2,Gögn!$K$2,IF(N2584&gt;Gögn!$J$4,Gögn!$K$4,Gögn!$K$3)))</f>
        <v/>
      </c>
      <c r="T2584" s="49" t="str" cm="1">
        <f t="array" aca="1" ref="T2584" ca="1">IF(ISBLANK(B2584),"",IF(R2584="Styrkhæft",_xlfn.XLOOKUP(S2584,Vegalengdir[Texti],INDIRECT("Vegalengdir["&amp;'Upplýsingar um umsækjanda'!$B$10&amp;"]"),0%,0)))</f>
        <v/>
      </c>
      <c r="U2584" s="72" t="str">
        <f t="shared" si="122"/>
        <v/>
      </c>
    </row>
    <row r="2585" spans="1:21" x14ac:dyDescent="0.25">
      <c r="A2585" s="53">
        <f t="shared" si="120"/>
        <v>2584</v>
      </c>
      <c r="B2585" s="55"/>
      <c r="C2585" s="56"/>
      <c r="D2585" s="55"/>
      <c r="E2585" s="55"/>
      <c r="F2585" s="55"/>
      <c r="G2585" s="55"/>
      <c r="H2585" s="57"/>
      <c r="I2585" s="55"/>
      <c r="J2585" s="55"/>
      <c r="K2585" s="55"/>
      <c r="L2585" s="55"/>
      <c r="M2585" s="55"/>
      <c r="N2585" s="57"/>
      <c r="O2585" s="57" t="str">
        <f t="shared" si="121"/>
        <v/>
      </c>
      <c r="Q2585" s="38" t="s">
        <v>450</v>
      </c>
      <c r="R2585" s="38" t="str" cm="1">
        <f t="array" ref="R2585">_xlfn.XLOOKUP(Q2585,INDEX(Flettilisti,,1),INDEX(Flettilisti,,2),,0)</f>
        <v>Vantar flokkun</v>
      </c>
      <c r="S2585" s="38" t="str">
        <f>IF(ISBLANK(N2585),"",IF(N2585&lt;Gögn!$J$2,Gögn!$K$2,IF(N2585&gt;Gögn!$J$4,Gögn!$K$4,Gögn!$K$3)))</f>
        <v/>
      </c>
      <c r="T2585" s="49" t="str" cm="1">
        <f t="array" aca="1" ref="T2585" ca="1">IF(ISBLANK(B2585),"",IF(R2585="Styrkhæft",_xlfn.XLOOKUP(S2585,Vegalengdir[Texti],INDIRECT("Vegalengdir["&amp;'Upplýsingar um umsækjanda'!$B$10&amp;"]"),0%,0)))</f>
        <v/>
      </c>
      <c r="U2585" s="72" t="str">
        <f t="shared" si="122"/>
        <v/>
      </c>
    </row>
    <row r="2586" spans="1:21" x14ac:dyDescent="0.25">
      <c r="A2586" s="53">
        <f t="shared" si="120"/>
        <v>2585</v>
      </c>
      <c r="B2586" s="55"/>
      <c r="C2586" s="56"/>
      <c r="D2586" s="55"/>
      <c r="E2586" s="55"/>
      <c r="F2586" s="55"/>
      <c r="G2586" s="55"/>
      <c r="H2586" s="57"/>
      <c r="I2586" s="55"/>
      <c r="J2586" s="55"/>
      <c r="K2586" s="55"/>
      <c r="L2586" s="55"/>
      <c r="M2586" s="55"/>
      <c r="N2586" s="57"/>
      <c r="O2586" s="57" t="str">
        <f t="shared" si="121"/>
        <v/>
      </c>
      <c r="Q2586" s="38" t="s">
        <v>450</v>
      </c>
      <c r="R2586" s="38" t="str" cm="1">
        <f t="array" ref="R2586">_xlfn.XLOOKUP(Q2586,INDEX(Flettilisti,,1),INDEX(Flettilisti,,2),,0)</f>
        <v>Vantar flokkun</v>
      </c>
      <c r="S2586" s="38" t="str">
        <f>IF(ISBLANK(N2586),"",IF(N2586&lt;Gögn!$J$2,Gögn!$K$2,IF(N2586&gt;Gögn!$J$4,Gögn!$K$4,Gögn!$K$3)))</f>
        <v/>
      </c>
      <c r="T2586" s="49" t="str" cm="1">
        <f t="array" aca="1" ref="T2586" ca="1">IF(ISBLANK(B2586),"",IF(R2586="Styrkhæft",_xlfn.XLOOKUP(S2586,Vegalengdir[Texti],INDIRECT("Vegalengdir["&amp;'Upplýsingar um umsækjanda'!$B$10&amp;"]"),0%,0)))</f>
        <v/>
      </c>
      <c r="U2586" s="72" t="str">
        <f t="shared" si="122"/>
        <v/>
      </c>
    </row>
    <row r="2587" spans="1:21" x14ac:dyDescent="0.25">
      <c r="A2587" s="53">
        <f t="shared" si="120"/>
        <v>2586</v>
      </c>
      <c r="B2587" s="55"/>
      <c r="C2587" s="56"/>
      <c r="D2587" s="55"/>
      <c r="E2587" s="55"/>
      <c r="F2587" s="55"/>
      <c r="G2587" s="55"/>
      <c r="H2587" s="57"/>
      <c r="I2587" s="55"/>
      <c r="J2587" s="55"/>
      <c r="K2587" s="55"/>
      <c r="L2587" s="55"/>
      <c r="M2587" s="55"/>
      <c r="N2587" s="57"/>
      <c r="O2587" s="57" t="str">
        <f t="shared" si="121"/>
        <v/>
      </c>
      <c r="Q2587" s="38" t="s">
        <v>450</v>
      </c>
      <c r="R2587" s="38" t="str" cm="1">
        <f t="array" ref="R2587">_xlfn.XLOOKUP(Q2587,INDEX(Flettilisti,,1),INDEX(Flettilisti,,2),,0)</f>
        <v>Vantar flokkun</v>
      </c>
      <c r="S2587" s="38" t="str">
        <f>IF(ISBLANK(N2587),"",IF(N2587&lt;Gögn!$J$2,Gögn!$K$2,IF(N2587&gt;Gögn!$J$4,Gögn!$K$4,Gögn!$K$3)))</f>
        <v/>
      </c>
      <c r="T2587" s="49" t="str" cm="1">
        <f t="array" aca="1" ref="T2587" ca="1">IF(ISBLANK(B2587),"",IF(R2587="Styrkhæft",_xlfn.XLOOKUP(S2587,Vegalengdir[Texti],INDIRECT("Vegalengdir["&amp;'Upplýsingar um umsækjanda'!$B$10&amp;"]"),0%,0)))</f>
        <v/>
      </c>
      <c r="U2587" s="72" t="str">
        <f t="shared" si="122"/>
        <v/>
      </c>
    </row>
    <row r="2588" spans="1:21" x14ac:dyDescent="0.25">
      <c r="A2588" s="53">
        <f t="shared" si="120"/>
        <v>2587</v>
      </c>
      <c r="B2588" s="55"/>
      <c r="C2588" s="56"/>
      <c r="D2588" s="55"/>
      <c r="E2588" s="55"/>
      <c r="F2588" s="55"/>
      <c r="G2588" s="55"/>
      <c r="H2588" s="57"/>
      <c r="I2588" s="55"/>
      <c r="J2588" s="55"/>
      <c r="K2588" s="55"/>
      <c r="L2588" s="55"/>
      <c r="M2588" s="55"/>
      <c r="N2588" s="57"/>
      <c r="O2588" s="57" t="str">
        <f t="shared" si="121"/>
        <v/>
      </c>
      <c r="Q2588" s="38" t="s">
        <v>450</v>
      </c>
      <c r="R2588" s="38" t="str" cm="1">
        <f t="array" ref="R2588">_xlfn.XLOOKUP(Q2588,INDEX(Flettilisti,,1),INDEX(Flettilisti,,2),,0)</f>
        <v>Vantar flokkun</v>
      </c>
      <c r="S2588" s="38" t="str">
        <f>IF(ISBLANK(N2588),"",IF(N2588&lt;Gögn!$J$2,Gögn!$K$2,IF(N2588&gt;Gögn!$J$4,Gögn!$K$4,Gögn!$K$3)))</f>
        <v/>
      </c>
      <c r="T2588" s="49" t="str" cm="1">
        <f t="array" aca="1" ref="T2588" ca="1">IF(ISBLANK(B2588),"",IF(R2588="Styrkhæft",_xlfn.XLOOKUP(S2588,Vegalengdir[Texti],INDIRECT("Vegalengdir["&amp;'Upplýsingar um umsækjanda'!$B$10&amp;"]"),0%,0)))</f>
        <v/>
      </c>
      <c r="U2588" s="72" t="str">
        <f t="shared" si="122"/>
        <v/>
      </c>
    </row>
    <row r="2589" spans="1:21" x14ac:dyDescent="0.25">
      <c r="A2589" s="53">
        <f t="shared" si="120"/>
        <v>2588</v>
      </c>
      <c r="B2589" s="55"/>
      <c r="C2589" s="56"/>
      <c r="D2589" s="55"/>
      <c r="E2589" s="55"/>
      <c r="F2589" s="55"/>
      <c r="G2589" s="55"/>
      <c r="H2589" s="57"/>
      <c r="I2589" s="55"/>
      <c r="J2589" s="55"/>
      <c r="K2589" s="55"/>
      <c r="L2589" s="55"/>
      <c r="M2589" s="55"/>
      <c r="N2589" s="57"/>
      <c r="O2589" s="57" t="str">
        <f t="shared" si="121"/>
        <v/>
      </c>
      <c r="Q2589" s="38" t="s">
        <v>450</v>
      </c>
      <c r="R2589" s="38" t="str" cm="1">
        <f t="array" ref="R2589">_xlfn.XLOOKUP(Q2589,INDEX(Flettilisti,,1),INDEX(Flettilisti,,2),,0)</f>
        <v>Vantar flokkun</v>
      </c>
      <c r="S2589" s="38" t="str">
        <f>IF(ISBLANK(N2589),"",IF(N2589&lt;Gögn!$J$2,Gögn!$K$2,IF(N2589&gt;Gögn!$J$4,Gögn!$K$4,Gögn!$K$3)))</f>
        <v/>
      </c>
      <c r="T2589" s="49" t="str" cm="1">
        <f t="array" aca="1" ref="T2589" ca="1">IF(ISBLANK(B2589),"",IF(R2589="Styrkhæft",_xlfn.XLOOKUP(S2589,Vegalengdir[Texti],INDIRECT("Vegalengdir["&amp;'Upplýsingar um umsækjanda'!$B$10&amp;"]"),0%,0)))</f>
        <v/>
      </c>
      <c r="U2589" s="72" t="str">
        <f t="shared" si="122"/>
        <v/>
      </c>
    </row>
    <row r="2590" spans="1:21" x14ac:dyDescent="0.25">
      <c r="A2590" s="53">
        <f t="shared" si="120"/>
        <v>2589</v>
      </c>
      <c r="B2590" s="55"/>
      <c r="C2590" s="56"/>
      <c r="D2590" s="55"/>
      <c r="E2590" s="55"/>
      <c r="F2590" s="55"/>
      <c r="G2590" s="55"/>
      <c r="H2590" s="57"/>
      <c r="I2590" s="55"/>
      <c r="J2590" s="55"/>
      <c r="K2590" s="55"/>
      <c r="L2590" s="55"/>
      <c r="M2590" s="55"/>
      <c r="N2590" s="57"/>
      <c r="O2590" s="57" t="str">
        <f t="shared" si="121"/>
        <v/>
      </c>
      <c r="Q2590" s="38" t="s">
        <v>450</v>
      </c>
      <c r="R2590" s="38" t="str" cm="1">
        <f t="array" ref="R2590">_xlfn.XLOOKUP(Q2590,INDEX(Flettilisti,,1),INDEX(Flettilisti,,2),,0)</f>
        <v>Vantar flokkun</v>
      </c>
      <c r="S2590" s="38" t="str">
        <f>IF(ISBLANK(N2590),"",IF(N2590&lt;Gögn!$J$2,Gögn!$K$2,IF(N2590&gt;Gögn!$J$4,Gögn!$K$4,Gögn!$K$3)))</f>
        <v/>
      </c>
      <c r="T2590" s="49" t="str" cm="1">
        <f t="array" aca="1" ref="T2590" ca="1">IF(ISBLANK(B2590),"",IF(R2590="Styrkhæft",_xlfn.XLOOKUP(S2590,Vegalengdir[Texti],INDIRECT("Vegalengdir["&amp;'Upplýsingar um umsækjanda'!$B$10&amp;"]"),0%,0)))</f>
        <v/>
      </c>
      <c r="U2590" s="72" t="str">
        <f t="shared" si="122"/>
        <v/>
      </c>
    </row>
    <row r="2591" spans="1:21" x14ac:dyDescent="0.25">
      <c r="A2591" s="53">
        <f t="shared" si="120"/>
        <v>2590</v>
      </c>
      <c r="B2591" s="55"/>
      <c r="C2591" s="56"/>
      <c r="D2591" s="55"/>
      <c r="E2591" s="55"/>
      <c r="F2591" s="55"/>
      <c r="G2591" s="55"/>
      <c r="H2591" s="57"/>
      <c r="I2591" s="55"/>
      <c r="J2591" s="55"/>
      <c r="K2591" s="55"/>
      <c r="L2591" s="55"/>
      <c r="M2591" s="55"/>
      <c r="N2591" s="57"/>
      <c r="O2591" s="57" t="str">
        <f t="shared" si="121"/>
        <v/>
      </c>
      <c r="Q2591" s="38" t="s">
        <v>450</v>
      </c>
      <c r="R2591" s="38" t="str" cm="1">
        <f t="array" ref="R2591">_xlfn.XLOOKUP(Q2591,INDEX(Flettilisti,,1),INDEX(Flettilisti,,2),,0)</f>
        <v>Vantar flokkun</v>
      </c>
      <c r="S2591" s="38" t="str">
        <f>IF(ISBLANK(N2591),"",IF(N2591&lt;Gögn!$J$2,Gögn!$K$2,IF(N2591&gt;Gögn!$J$4,Gögn!$K$4,Gögn!$K$3)))</f>
        <v/>
      </c>
      <c r="T2591" s="49" t="str" cm="1">
        <f t="array" aca="1" ref="T2591" ca="1">IF(ISBLANK(B2591),"",IF(R2591="Styrkhæft",_xlfn.XLOOKUP(S2591,Vegalengdir[Texti],INDIRECT("Vegalengdir["&amp;'Upplýsingar um umsækjanda'!$B$10&amp;"]"),0%,0)))</f>
        <v/>
      </c>
      <c r="U2591" s="72" t="str">
        <f t="shared" si="122"/>
        <v/>
      </c>
    </row>
    <row r="2592" spans="1:21" x14ac:dyDescent="0.25">
      <c r="A2592" s="53">
        <f t="shared" si="120"/>
        <v>2591</v>
      </c>
      <c r="B2592" s="55"/>
      <c r="C2592" s="56"/>
      <c r="D2592" s="55"/>
      <c r="E2592" s="55"/>
      <c r="F2592" s="55"/>
      <c r="G2592" s="55"/>
      <c r="H2592" s="57"/>
      <c r="I2592" s="55"/>
      <c r="J2592" s="55"/>
      <c r="K2592" s="55"/>
      <c r="L2592" s="55"/>
      <c r="M2592" s="55"/>
      <c r="N2592" s="57"/>
      <c r="O2592" s="57" t="str">
        <f t="shared" si="121"/>
        <v/>
      </c>
      <c r="Q2592" s="38" t="s">
        <v>450</v>
      </c>
      <c r="R2592" s="38" t="str" cm="1">
        <f t="array" ref="R2592">_xlfn.XLOOKUP(Q2592,INDEX(Flettilisti,,1),INDEX(Flettilisti,,2),,0)</f>
        <v>Vantar flokkun</v>
      </c>
      <c r="S2592" s="38" t="str">
        <f>IF(ISBLANK(N2592),"",IF(N2592&lt;Gögn!$J$2,Gögn!$K$2,IF(N2592&gt;Gögn!$J$4,Gögn!$K$4,Gögn!$K$3)))</f>
        <v/>
      </c>
      <c r="T2592" s="49" t="str" cm="1">
        <f t="array" aca="1" ref="T2592" ca="1">IF(ISBLANK(B2592),"",IF(R2592="Styrkhæft",_xlfn.XLOOKUP(S2592,Vegalengdir[Texti],INDIRECT("Vegalengdir["&amp;'Upplýsingar um umsækjanda'!$B$10&amp;"]"),0%,0)))</f>
        <v/>
      </c>
      <c r="U2592" s="72" t="str">
        <f t="shared" si="122"/>
        <v/>
      </c>
    </row>
    <row r="2593" spans="1:21" x14ac:dyDescent="0.25">
      <c r="A2593" s="53">
        <f t="shared" si="120"/>
        <v>2592</v>
      </c>
      <c r="B2593" s="55"/>
      <c r="C2593" s="56"/>
      <c r="D2593" s="55"/>
      <c r="E2593" s="55"/>
      <c r="F2593" s="55"/>
      <c r="G2593" s="55"/>
      <c r="H2593" s="57"/>
      <c r="I2593" s="55"/>
      <c r="J2593" s="55"/>
      <c r="K2593" s="55"/>
      <c r="L2593" s="55"/>
      <c r="M2593" s="55"/>
      <c r="N2593" s="57"/>
      <c r="O2593" s="57" t="str">
        <f t="shared" si="121"/>
        <v/>
      </c>
      <c r="Q2593" s="38" t="s">
        <v>450</v>
      </c>
      <c r="R2593" s="38" t="str" cm="1">
        <f t="array" ref="R2593">_xlfn.XLOOKUP(Q2593,INDEX(Flettilisti,,1),INDEX(Flettilisti,,2),,0)</f>
        <v>Vantar flokkun</v>
      </c>
      <c r="S2593" s="38" t="str">
        <f>IF(ISBLANK(N2593),"",IF(N2593&lt;Gögn!$J$2,Gögn!$K$2,IF(N2593&gt;Gögn!$J$4,Gögn!$K$4,Gögn!$K$3)))</f>
        <v/>
      </c>
      <c r="T2593" s="49" t="str" cm="1">
        <f t="array" aca="1" ref="T2593" ca="1">IF(ISBLANK(B2593),"",IF(R2593="Styrkhæft",_xlfn.XLOOKUP(S2593,Vegalengdir[Texti],INDIRECT("Vegalengdir["&amp;'Upplýsingar um umsækjanda'!$B$10&amp;"]"),0%,0)))</f>
        <v/>
      </c>
      <c r="U2593" s="72" t="str">
        <f t="shared" si="122"/>
        <v/>
      </c>
    </row>
    <row r="2594" spans="1:21" x14ac:dyDescent="0.25">
      <c r="A2594" s="53">
        <f t="shared" si="120"/>
        <v>2593</v>
      </c>
      <c r="B2594" s="55"/>
      <c r="C2594" s="56"/>
      <c r="D2594" s="55"/>
      <c r="E2594" s="55"/>
      <c r="F2594" s="55"/>
      <c r="G2594" s="55"/>
      <c r="H2594" s="57"/>
      <c r="I2594" s="55"/>
      <c r="J2594" s="55"/>
      <c r="K2594" s="55"/>
      <c r="L2594" s="55"/>
      <c r="M2594" s="55"/>
      <c r="N2594" s="57"/>
      <c r="O2594" s="57" t="str">
        <f t="shared" si="121"/>
        <v/>
      </c>
      <c r="Q2594" s="38" t="s">
        <v>450</v>
      </c>
      <c r="R2594" s="38" t="str" cm="1">
        <f t="array" ref="R2594">_xlfn.XLOOKUP(Q2594,INDEX(Flettilisti,,1),INDEX(Flettilisti,,2),,0)</f>
        <v>Vantar flokkun</v>
      </c>
      <c r="S2594" s="38" t="str">
        <f>IF(ISBLANK(N2594),"",IF(N2594&lt;Gögn!$J$2,Gögn!$K$2,IF(N2594&gt;Gögn!$J$4,Gögn!$K$4,Gögn!$K$3)))</f>
        <v/>
      </c>
      <c r="T2594" s="49" t="str" cm="1">
        <f t="array" aca="1" ref="T2594" ca="1">IF(ISBLANK(B2594),"",IF(R2594="Styrkhæft",_xlfn.XLOOKUP(S2594,Vegalengdir[Texti],INDIRECT("Vegalengdir["&amp;'Upplýsingar um umsækjanda'!$B$10&amp;"]"),0%,0)))</f>
        <v/>
      </c>
      <c r="U2594" s="72" t="str">
        <f t="shared" si="122"/>
        <v/>
      </c>
    </row>
    <row r="2595" spans="1:21" x14ac:dyDescent="0.25">
      <c r="A2595" s="53">
        <f t="shared" si="120"/>
        <v>2594</v>
      </c>
      <c r="B2595" s="55"/>
      <c r="C2595" s="56"/>
      <c r="D2595" s="55"/>
      <c r="E2595" s="55"/>
      <c r="F2595" s="55"/>
      <c r="G2595" s="55"/>
      <c r="H2595" s="57"/>
      <c r="I2595" s="55"/>
      <c r="J2595" s="55"/>
      <c r="K2595" s="55"/>
      <c r="L2595" s="55"/>
      <c r="M2595" s="55"/>
      <c r="N2595" s="57"/>
      <c r="O2595" s="57" t="str">
        <f t="shared" si="121"/>
        <v/>
      </c>
      <c r="Q2595" s="38" t="s">
        <v>450</v>
      </c>
      <c r="R2595" s="38" t="str" cm="1">
        <f t="array" ref="R2595">_xlfn.XLOOKUP(Q2595,INDEX(Flettilisti,,1),INDEX(Flettilisti,,2),,0)</f>
        <v>Vantar flokkun</v>
      </c>
      <c r="S2595" s="38" t="str">
        <f>IF(ISBLANK(N2595),"",IF(N2595&lt;Gögn!$J$2,Gögn!$K$2,IF(N2595&gt;Gögn!$J$4,Gögn!$K$4,Gögn!$K$3)))</f>
        <v/>
      </c>
      <c r="T2595" s="49" t="str" cm="1">
        <f t="array" aca="1" ref="T2595" ca="1">IF(ISBLANK(B2595),"",IF(R2595="Styrkhæft",_xlfn.XLOOKUP(S2595,Vegalengdir[Texti],INDIRECT("Vegalengdir["&amp;'Upplýsingar um umsækjanda'!$B$10&amp;"]"),0%,0)))</f>
        <v/>
      </c>
      <c r="U2595" s="72" t="str">
        <f t="shared" si="122"/>
        <v/>
      </c>
    </row>
    <row r="2596" spans="1:21" x14ac:dyDescent="0.25">
      <c r="A2596" s="53">
        <f t="shared" si="120"/>
        <v>2595</v>
      </c>
      <c r="B2596" s="55"/>
      <c r="C2596" s="56"/>
      <c r="D2596" s="55"/>
      <c r="E2596" s="55"/>
      <c r="F2596" s="55"/>
      <c r="G2596" s="55"/>
      <c r="H2596" s="57"/>
      <c r="I2596" s="55"/>
      <c r="J2596" s="55"/>
      <c r="K2596" s="55"/>
      <c r="L2596" s="55"/>
      <c r="M2596" s="55"/>
      <c r="N2596" s="57"/>
      <c r="O2596" s="57" t="str">
        <f t="shared" si="121"/>
        <v/>
      </c>
      <c r="Q2596" s="38" t="s">
        <v>450</v>
      </c>
      <c r="R2596" s="38" t="str" cm="1">
        <f t="array" ref="R2596">_xlfn.XLOOKUP(Q2596,INDEX(Flettilisti,,1),INDEX(Flettilisti,,2),,0)</f>
        <v>Vantar flokkun</v>
      </c>
      <c r="S2596" s="38" t="str">
        <f>IF(ISBLANK(N2596),"",IF(N2596&lt;Gögn!$J$2,Gögn!$K$2,IF(N2596&gt;Gögn!$J$4,Gögn!$K$4,Gögn!$K$3)))</f>
        <v/>
      </c>
      <c r="T2596" s="49" t="str" cm="1">
        <f t="array" aca="1" ref="T2596" ca="1">IF(ISBLANK(B2596),"",IF(R2596="Styrkhæft",_xlfn.XLOOKUP(S2596,Vegalengdir[Texti],INDIRECT("Vegalengdir["&amp;'Upplýsingar um umsækjanda'!$B$10&amp;"]"),0%,0)))</f>
        <v/>
      </c>
      <c r="U2596" s="72" t="str">
        <f t="shared" si="122"/>
        <v/>
      </c>
    </row>
    <row r="2597" spans="1:21" x14ac:dyDescent="0.25">
      <c r="A2597" s="53">
        <f t="shared" si="120"/>
        <v>2596</v>
      </c>
      <c r="B2597" s="55"/>
      <c r="C2597" s="56"/>
      <c r="D2597" s="55"/>
      <c r="E2597" s="55"/>
      <c r="F2597" s="55"/>
      <c r="G2597" s="55"/>
      <c r="H2597" s="57"/>
      <c r="I2597" s="55"/>
      <c r="J2597" s="55"/>
      <c r="K2597" s="55"/>
      <c r="L2597" s="55"/>
      <c r="M2597" s="55"/>
      <c r="N2597" s="57"/>
      <c r="O2597" s="57" t="str">
        <f t="shared" si="121"/>
        <v/>
      </c>
      <c r="Q2597" s="38" t="s">
        <v>450</v>
      </c>
      <c r="R2597" s="38" t="str" cm="1">
        <f t="array" ref="R2597">_xlfn.XLOOKUP(Q2597,INDEX(Flettilisti,,1),INDEX(Flettilisti,,2),,0)</f>
        <v>Vantar flokkun</v>
      </c>
      <c r="S2597" s="38" t="str">
        <f>IF(ISBLANK(N2597),"",IF(N2597&lt;Gögn!$J$2,Gögn!$K$2,IF(N2597&gt;Gögn!$J$4,Gögn!$K$4,Gögn!$K$3)))</f>
        <v/>
      </c>
      <c r="T2597" s="49" t="str" cm="1">
        <f t="array" aca="1" ref="T2597" ca="1">IF(ISBLANK(B2597),"",IF(R2597="Styrkhæft",_xlfn.XLOOKUP(S2597,Vegalengdir[Texti],INDIRECT("Vegalengdir["&amp;'Upplýsingar um umsækjanda'!$B$10&amp;"]"),0%,0)))</f>
        <v/>
      </c>
      <c r="U2597" s="72" t="str">
        <f t="shared" si="122"/>
        <v/>
      </c>
    </row>
    <row r="2598" spans="1:21" x14ac:dyDescent="0.25">
      <c r="A2598" s="53">
        <f t="shared" si="120"/>
        <v>2597</v>
      </c>
      <c r="B2598" s="55"/>
      <c r="C2598" s="56"/>
      <c r="D2598" s="55"/>
      <c r="E2598" s="55"/>
      <c r="F2598" s="55"/>
      <c r="G2598" s="55"/>
      <c r="H2598" s="57"/>
      <c r="I2598" s="55"/>
      <c r="J2598" s="55"/>
      <c r="K2598" s="55"/>
      <c r="L2598" s="55"/>
      <c r="M2598" s="55"/>
      <c r="N2598" s="57"/>
      <c r="O2598" s="57" t="str">
        <f t="shared" si="121"/>
        <v/>
      </c>
      <c r="Q2598" s="38" t="s">
        <v>450</v>
      </c>
      <c r="R2598" s="38" t="str" cm="1">
        <f t="array" ref="R2598">_xlfn.XLOOKUP(Q2598,INDEX(Flettilisti,,1),INDEX(Flettilisti,,2),,0)</f>
        <v>Vantar flokkun</v>
      </c>
      <c r="S2598" s="38" t="str">
        <f>IF(ISBLANK(N2598),"",IF(N2598&lt;Gögn!$J$2,Gögn!$K$2,IF(N2598&gt;Gögn!$J$4,Gögn!$K$4,Gögn!$K$3)))</f>
        <v/>
      </c>
      <c r="T2598" s="49" t="str" cm="1">
        <f t="array" aca="1" ref="T2598" ca="1">IF(ISBLANK(B2598),"",IF(R2598="Styrkhæft",_xlfn.XLOOKUP(S2598,Vegalengdir[Texti],INDIRECT("Vegalengdir["&amp;'Upplýsingar um umsækjanda'!$B$10&amp;"]"),0%,0)))</f>
        <v/>
      </c>
      <c r="U2598" s="72" t="str">
        <f t="shared" si="122"/>
        <v/>
      </c>
    </row>
    <row r="2599" spans="1:21" x14ac:dyDescent="0.25">
      <c r="A2599" s="53">
        <f t="shared" si="120"/>
        <v>2598</v>
      </c>
      <c r="B2599" s="55"/>
      <c r="C2599" s="56"/>
      <c r="D2599" s="55"/>
      <c r="E2599" s="55"/>
      <c r="F2599" s="55"/>
      <c r="G2599" s="55"/>
      <c r="H2599" s="57"/>
      <c r="I2599" s="55"/>
      <c r="J2599" s="55"/>
      <c r="K2599" s="55"/>
      <c r="L2599" s="55"/>
      <c r="M2599" s="55"/>
      <c r="N2599" s="57"/>
      <c r="O2599" s="57" t="str">
        <f t="shared" si="121"/>
        <v/>
      </c>
      <c r="Q2599" s="38" t="s">
        <v>450</v>
      </c>
      <c r="R2599" s="38" t="str" cm="1">
        <f t="array" ref="R2599">_xlfn.XLOOKUP(Q2599,INDEX(Flettilisti,,1),INDEX(Flettilisti,,2),,0)</f>
        <v>Vantar flokkun</v>
      </c>
      <c r="S2599" s="38" t="str">
        <f>IF(ISBLANK(N2599),"",IF(N2599&lt;Gögn!$J$2,Gögn!$K$2,IF(N2599&gt;Gögn!$J$4,Gögn!$K$4,Gögn!$K$3)))</f>
        <v/>
      </c>
      <c r="T2599" s="49" t="str" cm="1">
        <f t="array" aca="1" ref="T2599" ca="1">IF(ISBLANK(B2599),"",IF(R2599="Styrkhæft",_xlfn.XLOOKUP(S2599,Vegalengdir[Texti],INDIRECT("Vegalengdir["&amp;'Upplýsingar um umsækjanda'!$B$10&amp;"]"),0%,0)))</f>
        <v/>
      </c>
      <c r="U2599" s="72" t="str">
        <f t="shared" si="122"/>
        <v/>
      </c>
    </row>
    <row r="2600" spans="1:21" x14ac:dyDescent="0.25">
      <c r="A2600" s="53">
        <f t="shared" si="120"/>
        <v>2599</v>
      </c>
      <c r="B2600" s="55"/>
      <c r="C2600" s="56"/>
      <c r="D2600" s="55"/>
      <c r="E2600" s="55"/>
      <c r="F2600" s="55"/>
      <c r="G2600" s="55"/>
      <c r="H2600" s="57"/>
      <c r="I2600" s="55"/>
      <c r="J2600" s="55"/>
      <c r="K2600" s="55"/>
      <c r="L2600" s="55"/>
      <c r="M2600" s="55"/>
      <c r="N2600" s="57"/>
      <c r="O2600" s="57" t="str">
        <f t="shared" si="121"/>
        <v/>
      </c>
      <c r="Q2600" s="38" t="s">
        <v>450</v>
      </c>
      <c r="R2600" s="38" t="str" cm="1">
        <f t="array" ref="R2600">_xlfn.XLOOKUP(Q2600,INDEX(Flettilisti,,1),INDEX(Flettilisti,,2),,0)</f>
        <v>Vantar flokkun</v>
      </c>
      <c r="S2600" s="38" t="str">
        <f>IF(ISBLANK(N2600),"",IF(N2600&lt;Gögn!$J$2,Gögn!$K$2,IF(N2600&gt;Gögn!$J$4,Gögn!$K$4,Gögn!$K$3)))</f>
        <v/>
      </c>
      <c r="T2600" s="49" t="str" cm="1">
        <f t="array" aca="1" ref="T2600" ca="1">IF(ISBLANK(B2600),"",IF(R2600="Styrkhæft",_xlfn.XLOOKUP(S2600,Vegalengdir[Texti],INDIRECT("Vegalengdir["&amp;'Upplýsingar um umsækjanda'!$B$10&amp;"]"),0%,0)))</f>
        <v/>
      </c>
      <c r="U2600" s="72" t="str">
        <f t="shared" si="122"/>
        <v/>
      </c>
    </row>
    <row r="2601" spans="1:21" x14ac:dyDescent="0.25">
      <c r="A2601" s="53">
        <f t="shared" si="120"/>
        <v>2600</v>
      </c>
      <c r="B2601" s="55"/>
      <c r="C2601" s="56"/>
      <c r="D2601" s="55"/>
      <c r="E2601" s="55"/>
      <c r="F2601" s="55"/>
      <c r="G2601" s="55"/>
      <c r="H2601" s="57"/>
      <c r="I2601" s="55"/>
      <c r="J2601" s="55"/>
      <c r="K2601" s="55"/>
      <c r="L2601" s="55"/>
      <c r="M2601" s="55"/>
      <c r="N2601" s="57"/>
      <c r="O2601" s="57" t="str">
        <f t="shared" si="121"/>
        <v/>
      </c>
      <c r="Q2601" s="38" t="s">
        <v>450</v>
      </c>
      <c r="R2601" s="38" t="str" cm="1">
        <f t="array" ref="R2601">_xlfn.XLOOKUP(Q2601,INDEX(Flettilisti,,1),INDEX(Flettilisti,,2),,0)</f>
        <v>Vantar flokkun</v>
      </c>
      <c r="S2601" s="38" t="str">
        <f>IF(ISBLANK(N2601),"",IF(N2601&lt;Gögn!$J$2,Gögn!$K$2,IF(N2601&gt;Gögn!$J$4,Gögn!$K$4,Gögn!$K$3)))</f>
        <v/>
      </c>
      <c r="T2601" s="49" t="str" cm="1">
        <f t="array" aca="1" ref="T2601" ca="1">IF(ISBLANK(B2601),"",IF(R2601="Styrkhæft",_xlfn.XLOOKUP(S2601,Vegalengdir[Texti],INDIRECT("Vegalengdir["&amp;'Upplýsingar um umsækjanda'!$B$10&amp;"]"),0%,0)))</f>
        <v/>
      </c>
      <c r="U2601" s="72" t="str">
        <f t="shared" si="122"/>
        <v/>
      </c>
    </row>
    <row r="2602" spans="1:21" x14ac:dyDescent="0.25">
      <c r="A2602" s="53">
        <f t="shared" si="120"/>
        <v>2601</v>
      </c>
      <c r="B2602" s="55"/>
      <c r="C2602" s="56"/>
      <c r="D2602" s="55"/>
      <c r="E2602" s="55"/>
      <c r="F2602" s="55"/>
      <c r="G2602" s="55"/>
      <c r="H2602" s="57"/>
      <c r="I2602" s="55"/>
      <c r="J2602" s="55"/>
      <c r="K2602" s="55"/>
      <c r="L2602" s="55"/>
      <c r="M2602" s="55"/>
      <c r="N2602" s="57"/>
      <c r="O2602" s="57" t="str">
        <f t="shared" si="121"/>
        <v/>
      </c>
      <c r="Q2602" s="38" t="s">
        <v>450</v>
      </c>
      <c r="R2602" s="38" t="str" cm="1">
        <f t="array" ref="R2602">_xlfn.XLOOKUP(Q2602,INDEX(Flettilisti,,1),INDEX(Flettilisti,,2),,0)</f>
        <v>Vantar flokkun</v>
      </c>
      <c r="S2602" s="38" t="str">
        <f>IF(ISBLANK(N2602),"",IF(N2602&lt;Gögn!$J$2,Gögn!$K$2,IF(N2602&gt;Gögn!$J$4,Gögn!$K$4,Gögn!$K$3)))</f>
        <v/>
      </c>
      <c r="T2602" s="49" t="str" cm="1">
        <f t="array" aca="1" ref="T2602" ca="1">IF(ISBLANK(B2602),"",IF(R2602="Styrkhæft",_xlfn.XLOOKUP(S2602,Vegalengdir[Texti],INDIRECT("Vegalengdir["&amp;'Upplýsingar um umsækjanda'!$B$10&amp;"]"),0%,0)))</f>
        <v/>
      </c>
      <c r="U2602" s="72" t="str">
        <f t="shared" si="122"/>
        <v/>
      </c>
    </row>
    <row r="2603" spans="1:21" x14ac:dyDescent="0.25">
      <c r="A2603" s="53">
        <f t="shared" ref="A2603:A2666" si="123">A2602+1</f>
        <v>2602</v>
      </c>
      <c r="B2603" s="55"/>
      <c r="C2603" s="56"/>
      <c r="D2603" s="55"/>
      <c r="E2603" s="55"/>
      <c r="F2603" s="55"/>
      <c r="G2603" s="55"/>
      <c r="H2603" s="57"/>
      <c r="I2603" s="55"/>
      <c r="J2603" s="55"/>
      <c r="K2603" s="55"/>
      <c r="L2603" s="55"/>
      <c r="M2603" s="55"/>
      <c r="N2603" s="57"/>
      <c r="O2603" s="57" t="str">
        <f t="shared" si="121"/>
        <v/>
      </c>
      <c r="Q2603" s="38" t="s">
        <v>450</v>
      </c>
      <c r="R2603" s="38" t="str" cm="1">
        <f t="array" ref="R2603">_xlfn.XLOOKUP(Q2603,INDEX(Flettilisti,,1),INDEX(Flettilisti,,2),,0)</f>
        <v>Vantar flokkun</v>
      </c>
      <c r="S2603" s="38" t="str">
        <f>IF(ISBLANK(N2603),"",IF(N2603&lt;Gögn!$J$2,Gögn!$K$2,IF(N2603&gt;Gögn!$J$4,Gögn!$K$4,Gögn!$K$3)))</f>
        <v/>
      </c>
      <c r="T2603" s="49" t="str" cm="1">
        <f t="array" aca="1" ref="T2603" ca="1">IF(ISBLANK(B2603),"",IF(R2603="Styrkhæft",_xlfn.XLOOKUP(S2603,Vegalengdir[Texti],INDIRECT("Vegalengdir["&amp;'Upplýsingar um umsækjanda'!$B$10&amp;"]"),0%,0)))</f>
        <v/>
      </c>
      <c r="U2603" s="72" t="str">
        <f t="shared" si="122"/>
        <v/>
      </c>
    </row>
    <row r="2604" spans="1:21" x14ac:dyDescent="0.25">
      <c r="A2604" s="53">
        <f t="shared" si="123"/>
        <v>2603</v>
      </c>
      <c r="B2604" s="55"/>
      <c r="C2604" s="56"/>
      <c r="D2604" s="55"/>
      <c r="E2604" s="55"/>
      <c r="F2604" s="55"/>
      <c r="G2604" s="55"/>
      <c r="H2604" s="57"/>
      <c r="I2604" s="55"/>
      <c r="J2604" s="55"/>
      <c r="K2604" s="55"/>
      <c r="L2604" s="55"/>
      <c r="M2604" s="55"/>
      <c r="N2604" s="57"/>
      <c r="O2604" s="57" t="str">
        <f t="shared" si="121"/>
        <v/>
      </c>
      <c r="Q2604" s="38" t="s">
        <v>450</v>
      </c>
      <c r="R2604" s="38" t="str" cm="1">
        <f t="array" ref="R2604">_xlfn.XLOOKUP(Q2604,INDEX(Flettilisti,,1),INDEX(Flettilisti,,2),,0)</f>
        <v>Vantar flokkun</v>
      </c>
      <c r="S2604" s="38" t="str">
        <f>IF(ISBLANK(N2604),"",IF(N2604&lt;Gögn!$J$2,Gögn!$K$2,IF(N2604&gt;Gögn!$J$4,Gögn!$K$4,Gögn!$K$3)))</f>
        <v/>
      </c>
      <c r="T2604" s="49" t="str" cm="1">
        <f t="array" aca="1" ref="T2604" ca="1">IF(ISBLANK(B2604),"",IF(R2604="Styrkhæft",_xlfn.XLOOKUP(S2604,Vegalengdir[Texti],INDIRECT("Vegalengdir["&amp;'Upplýsingar um umsækjanda'!$B$10&amp;"]"),0%,0)))</f>
        <v/>
      </c>
      <c r="U2604" s="72" t="str">
        <f t="shared" si="122"/>
        <v/>
      </c>
    </row>
    <row r="2605" spans="1:21" x14ac:dyDescent="0.25">
      <c r="A2605" s="53">
        <f t="shared" si="123"/>
        <v>2604</v>
      </c>
      <c r="B2605" s="55"/>
      <c r="C2605" s="56"/>
      <c r="D2605" s="55"/>
      <c r="E2605" s="55"/>
      <c r="F2605" s="55"/>
      <c r="G2605" s="55"/>
      <c r="H2605" s="57"/>
      <c r="I2605" s="55"/>
      <c r="J2605" s="55"/>
      <c r="K2605" s="55"/>
      <c r="L2605" s="55"/>
      <c r="M2605" s="55"/>
      <c r="N2605" s="57"/>
      <c r="O2605" s="57" t="str">
        <f t="shared" si="121"/>
        <v/>
      </c>
      <c r="Q2605" s="38" t="s">
        <v>450</v>
      </c>
      <c r="R2605" s="38" t="str" cm="1">
        <f t="array" ref="R2605">_xlfn.XLOOKUP(Q2605,INDEX(Flettilisti,,1),INDEX(Flettilisti,,2),,0)</f>
        <v>Vantar flokkun</v>
      </c>
      <c r="S2605" s="38" t="str">
        <f>IF(ISBLANK(N2605),"",IF(N2605&lt;Gögn!$J$2,Gögn!$K$2,IF(N2605&gt;Gögn!$J$4,Gögn!$K$4,Gögn!$K$3)))</f>
        <v/>
      </c>
      <c r="T2605" s="49" t="str" cm="1">
        <f t="array" aca="1" ref="T2605" ca="1">IF(ISBLANK(B2605),"",IF(R2605="Styrkhæft",_xlfn.XLOOKUP(S2605,Vegalengdir[Texti],INDIRECT("Vegalengdir["&amp;'Upplýsingar um umsækjanda'!$B$10&amp;"]"),0%,0)))</f>
        <v/>
      </c>
      <c r="U2605" s="72" t="str">
        <f t="shared" si="122"/>
        <v/>
      </c>
    </row>
    <row r="2606" spans="1:21" x14ac:dyDescent="0.25">
      <c r="A2606" s="53">
        <f t="shared" si="123"/>
        <v>2605</v>
      </c>
      <c r="B2606" s="55"/>
      <c r="C2606" s="56"/>
      <c r="D2606" s="55"/>
      <c r="E2606" s="55"/>
      <c r="F2606" s="55"/>
      <c r="G2606" s="55"/>
      <c r="H2606" s="57"/>
      <c r="I2606" s="55"/>
      <c r="J2606" s="55"/>
      <c r="K2606" s="55"/>
      <c r="L2606" s="55"/>
      <c r="M2606" s="55"/>
      <c r="N2606" s="57"/>
      <c r="O2606" s="57" t="str">
        <f t="shared" si="121"/>
        <v/>
      </c>
      <c r="Q2606" s="38" t="s">
        <v>450</v>
      </c>
      <c r="R2606" s="38" t="str" cm="1">
        <f t="array" ref="R2606">_xlfn.XLOOKUP(Q2606,INDEX(Flettilisti,,1),INDEX(Flettilisti,,2),,0)</f>
        <v>Vantar flokkun</v>
      </c>
      <c r="S2606" s="38" t="str">
        <f>IF(ISBLANK(N2606),"",IF(N2606&lt;Gögn!$J$2,Gögn!$K$2,IF(N2606&gt;Gögn!$J$4,Gögn!$K$4,Gögn!$K$3)))</f>
        <v/>
      </c>
      <c r="T2606" s="49" t="str" cm="1">
        <f t="array" aca="1" ref="T2606" ca="1">IF(ISBLANK(B2606),"",IF(R2606="Styrkhæft",_xlfn.XLOOKUP(S2606,Vegalengdir[Texti],INDIRECT("Vegalengdir["&amp;'Upplýsingar um umsækjanda'!$B$10&amp;"]"),0%,0)))</f>
        <v/>
      </c>
      <c r="U2606" s="72" t="str">
        <f t="shared" si="122"/>
        <v/>
      </c>
    </row>
    <row r="2607" spans="1:21" x14ac:dyDescent="0.25">
      <c r="A2607" s="53">
        <f t="shared" si="123"/>
        <v>2606</v>
      </c>
      <c r="B2607" s="55"/>
      <c r="C2607" s="56"/>
      <c r="D2607" s="55"/>
      <c r="E2607" s="55"/>
      <c r="F2607" s="55"/>
      <c r="G2607" s="55"/>
      <c r="H2607" s="57"/>
      <c r="I2607" s="55"/>
      <c r="J2607" s="55"/>
      <c r="K2607" s="55"/>
      <c r="L2607" s="55"/>
      <c r="M2607" s="55"/>
      <c r="N2607" s="57"/>
      <c r="O2607" s="57" t="str">
        <f t="shared" si="121"/>
        <v/>
      </c>
      <c r="Q2607" s="38" t="s">
        <v>450</v>
      </c>
      <c r="R2607" s="38" t="str" cm="1">
        <f t="array" ref="R2607">_xlfn.XLOOKUP(Q2607,INDEX(Flettilisti,,1),INDEX(Flettilisti,,2),,0)</f>
        <v>Vantar flokkun</v>
      </c>
      <c r="S2607" s="38" t="str">
        <f>IF(ISBLANK(N2607),"",IF(N2607&lt;Gögn!$J$2,Gögn!$K$2,IF(N2607&gt;Gögn!$J$4,Gögn!$K$4,Gögn!$K$3)))</f>
        <v/>
      </c>
      <c r="T2607" s="49" t="str" cm="1">
        <f t="array" aca="1" ref="T2607" ca="1">IF(ISBLANK(B2607),"",IF(R2607="Styrkhæft",_xlfn.XLOOKUP(S2607,Vegalengdir[Texti],INDIRECT("Vegalengdir["&amp;'Upplýsingar um umsækjanda'!$B$10&amp;"]"),0%,0)))</f>
        <v/>
      </c>
      <c r="U2607" s="72" t="str">
        <f t="shared" si="122"/>
        <v/>
      </c>
    </row>
    <row r="2608" spans="1:21" x14ac:dyDescent="0.25">
      <c r="A2608" s="53">
        <f t="shared" si="123"/>
        <v>2607</v>
      </c>
      <c r="B2608" s="55"/>
      <c r="C2608" s="56"/>
      <c r="D2608" s="55"/>
      <c r="E2608" s="55"/>
      <c r="F2608" s="55"/>
      <c r="G2608" s="55"/>
      <c r="H2608" s="57"/>
      <c r="I2608" s="55"/>
      <c r="J2608" s="55"/>
      <c r="K2608" s="55"/>
      <c r="L2608" s="55"/>
      <c r="M2608" s="55"/>
      <c r="N2608" s="57"/>
      <c r="O2608" s="57" t="str">
        <f t="shared" si="121"/>
        <v/>
      </c>
      <c r="Q2608" s="38" t="s">
        <v>450</v>
      </c>
      <c r="R2608" s="38" t="str" cm="1">
        <f t="array" ref="R2608">_xlfn.XLOOKUP(Q2608,INDEX(Flettilisti,,1),INDEX(Flettilisti,,2),,0)</f>
        <v>Vantar flokkun</v>
      </c>
      <c r="S2608" s="38" t="str">
        <f>IF(ISBLANK(N2608),"",IF(N2608&lt;Gögn!$J$2,Gögn!$K$2,IF(N2608&gt;Gögn!$J$4,Gögn!$K$4,Gögn!$K$3)))</f>
        <v/>
      </c>
      <c r="T2608" s="49" t="str" cm="1">
        <f t="array" aca="1" ref="T2608" ca="1">IF(ISBLANK(B2608),"",IF(R2608="Styrkhæft",_xlfn.XLOOKUP(S2608,Vegalengdir[Texti],INDIRECT("Vegalengdir["&amp;'Upplýsingar um umsækjanda'!$B$10&amp;"]"),0%,0)))</f>
        <v/>
      </c>
      <c r="U2608" s="72" t="str">
        <f t="shared" si="122"/>
        <v/>
      </c>
    </row>
    <row r="2609" spans="1:21" x14ac:dyDescent="0.25">
      <c r="A2609" s="53">
        <f t="shared" si="123"/>
        <v>2608</v>
      </c>
      <c r="B2609" s="55"/>
      <c r="C2609" s="56"/>
      <c r="D2609" s="55"/>
      <c r="E2609" s="55"/>
      <c r="F2609" s="55"/>
      <c r="G2609" s="55"/>
      <c r="H2609" s="57"/>
      <c r="I2609" s="55"/>
      <c r="J2609" s="55"/>
      <c r="K2609" s="55"/>
      <c r="L2609" s="55"/>
      <c r="M2609" s="55"/>
      <c r="N2609" s="57"/>
      <c r="O2609" s="57" t="str">
        <f t="shared" si="121"/>
        <v/>
      </c>
      <c r="Q2609" s="38" t="s">
        <v>450</v>
      </c>
      <c r="R2609" s="38" t="str" cm="1">
        <f t="array" ref="R2609">_xlfn.XLOOKUP(Q2609,INDEX(Flettilisti,,1),INDEX(Flettilisti,,2),,0)</f>
        <v>Vantar flokkun</v>
      </c>
      <c r="S2609" s="38" t="str">
        <f>IF(ISBLANK(N2609),"",IF(N2609&lt;Gögn!$J$2,Gögn!$K$2,IF(N2609&gt;Gögn!$J$4,Gögn!$K$4,Gögn!$K$3)))</f>
        <v/>
      </c>
      <c r="T2609" s="49" t="str" cm="1">
        <f t="array" aca="1" ref="T2609" ca="1">IF(ISBLANK(B2609),"",IF(R2609="Styrkhæft",_xlfn.XLOOKUP(S2609,Vegalengdir[Texti],INDIRECT("Vegalengdir["&amp;'Upplýsingar um umsækjanda'!$B$10&amp;"]"),0%,0)))</f>
        <v/>
      </c>
      <c r="U2609" s="72" t="str">
        <f t="shared" si="122"/>
        <v/>
      </c>
    </row>
    <row r="2610" spans="1:21" x14ac:dyDescent="0.25">
      <c r="A2610" s="53">
        <f t="shared" si="123"/>
        <v>2609</v>
      </c>
      <c r="B2610" s="55"/>
      <c r="C2610" s="56"/>
      <c r="D2610" s="55"/>
      <c r="E2610" s="55"/>
      <c r="F2610" s="55"/>
      <c r="G2610" s="55"/>
      <c r="H2610" s="57"/>
      <c r="I2610" s="55"/>
      <c r="J2610" s="55"/>
      <c r="K2610" s="55"/>
      <c r="L2610" s="55"/>
      <c r="M2610" s="55"/>
      <c r="N2610" s="57"/>
      <c r="O2610" s="57" t="str">
        <f t="shared" si="121"/>
        <v/>
      </c>
      <c r="Q2610" s="38" t="s">
        <v>450</v>
      </c>
      <c r="R2610" s="38" t="str" cm="1">
        <f t="array" ref="R2610">_xlfn.XLOOKUP(Q2610,INDEX(Flettilisti,,1),INDEX(Flettilisti,,2),,0)</f>
        <v>Vantar flokkun</v>
      </c>
      <c r="S2610" s="38" t="str">
        <f>IF(ISBLANK(N2610),"",IF(N2610&lt;Gögn!$J$2,Gögn!$K$2,IF(N2610&gt;Gögn!$J$4,Gögn!$K$4,Gögn!$K$3)))</f>
        <v/>
      </c>
      <c r="T2610" s="49" t="str" cm="1">
        <f t="array" aca="1" ref="T2610" ca="1">IF(ISBLANK(B2610),"",IF(R2610="Styrkhæft",_xlfn.XLOOKUP(S2610,Vegalengdir[Texti],INDIRECT("Vegalengdir["&amp;'Upplýsingar um umsækjanda'!$B$10&amp;"]"),0%,0)))</f>
        <v/>
      </c>
      <c r="U2610" s="72" t="str">
        <f t="shared" si="122"/>
        <v/>
      </c>
    </row>
    <row r="2611" spans="1:21" x14ac:dyDescent="0.25">
      <c r="A2611" s="53">
        <f t="shared" si="123"/>
        <v>2610</v>
      </c>
      <c r="B2611" s="55"/>
      <c r="C2611" s="56"/>
      <c r="D2611" s="55"/>
      <c r="E2611" s="55"/>
      <c r="F2611" s="55"/>
      <c r="G2611" s="55"/>
      <c r="H2611" s="57"/>
      <c r="I2611" s="55"/>
      <c r="J2611" s="55"/>
      <c r="K2611" s="55"/>
      <c r="L2611" s="55"/>
      <c r="M2611" s="55"/>
      <c r="N2611" s="57"/>
      <c r="O2611" s="57" t="str">
        <f t="shared" si="121"/>
        <v/>
      </c>
      <c r="Q2611" s="38" t="s">
        <v>450</v>
      </c>
      <c r="R2611" s="38" t="str" cm="1">
        <f t="array" ref="R2611">_xlfn.XLOOKUP(Q2611,INDEX(Flettilisti,,1),INDEX(Flettilisti,,2),,0)</f>
        <v>Vantar flokkun</v>
      </c>
      <c r="S2611" s="38" t="str">
        <f>IF(ISBLANK(N2611),"",IF(N2611&lt;Gögn!$J$2,Gögn!$K$2,IF(N2611&gt;Gögn!$J$4,Gögn!$K$4,Gögn!$K$3)))</f>
        <v/>
      </c>
      <c r="T2611" s="49" t="str" cm="1">
        <f t="array" aca="1" ref="T2611" ca="1">IF(ISBLANK(B2611),"",IF(R2611="Styrkhæft",_xlfn.XLOOKUP(S2611,Vegalengdir[Texti],INDIRECT("Vegalengdir["&amp;'Upplýsingar um umsækjanda'!$B$10&amp;"]"),0%,0)))</f>
        <v/>
      </c>
      <c r="U2611" s="72" t="str">
        <f t="shared" si="122"/>
        <v/>
      </c>
    </row>
    <row r="2612" spans="1:21" x14ac:dyDescent="0.25">
      <c r="A2612" s="53">
        <f t="shared" si="123"/>
        <v>2611</v>
      </c>
      <c r="B2612" s="55"/>
      <c r="C2612" s="56"/>
      <c r="D2612" s="55"/>
      <c r="E2612" s="55"/>
      <c r="F2612" s="55"/>
      <c r="G2612" s="55"/>
      <c r="H2612" s="57"/>
      <c r="I2612" s="55"/>
      <c r="J2612" s="55"/>
      <c r="K2612" s="55"/>
      <c r="L2612" s="55"/>
      <c r="M2612" s="55"/>
      <c r="N2612" s="57"/>
      <c r="O2612" s="57" t="str">
        <f t="shared" si="121"/>
        <v/>
      </c>
      <c r="Q2612" s="38" t="s">
        <v>450</v>
      </c>
      <c r="R2612" s="38" t="str" cm="1">
        <f t="array" ref="R2612">_xlfn.XLOOKUP(Q2612,INDEX(Flettilisti,,1),INDEX(Flettilisti,,2),,0)</f>
        <v>Vantar flokkun</v>
      </c>
      <c r="S2612" s="38" t="str">
        <f>IF(ISBLANK(N2612),"",IF(N2612&lt;Gögn!$J$2,Gögn!$K$2,IF(N2612&gt;Gögn!$J$4,Gögn!$K$4,Gögn!$K$3)))</f>
        <v/>
      </c>
      <c r="T2612" s="49" t="str" cm="1">
        <f t="array" aca="1" ref="T2612" ca="1">IF(ISBLANK(B2612),"",IF(R2612="Styrkhæft",_xlfn.XLOOKUP(S2612,Vegalengdir[Texti],INDIRECT("Vegalengdir["&amp;'Upplýsingar um umsækjanda'!$B$10&amp;"]"),0%,0)))</f>
        <v/>
      </c>
      <c r="U2612" s="72" t="str">
        <f t="shared" si="122"/>
        <v/>
      </c>
    </row>
    <row r="2613" spans="1:21" x14ac:dyDescent="0.25">
      <c r="A2613" s="53">
        <f t="shared" si="123"/>
        <v>2612</v>
      </c>
      <c r="B2613" s="55"/>
      <c r="C2613" s="56"/>
      <c r="D2613" s="55"/>
      <c r="E2613" s="55"/>
      <c r="F2613" s="55"/>
      <c r="G2613" s="55"/>
      <c r="H2613" s="57"/>
      <c r="I2613" s="55"/>
      <c r="J2613" s="55"/>
      <c r="K2613" s="55"/>
      <c r="L2613" s="55"/>
      <c r="M2613" s="55"/>
      <c r="N2613" s="57"/>
      <c r="O2613" s="57" t="str">
        <f t="shared" si="121"/>
        <v/>
      </c>
      <c r="Q2613" s="38" t="s">
        <v>450</v>
      </c>
      <c r="R2613" s="38" t="str" cm="1">
        <f t="array" ref="R2613">_xlfn.XLOOKUP(Q2613,INDEX(Flettilisti,,1),INDEX(Flettilisti,,2),,0)</f>
        <v>Vantar flokkun</v>
      </c>
      <c r="S2613" s="38" t="str">
        <f>IF(ISBLANK(N2613),"",IF(N2613&lt;Gögn!$J$2,Gögn!$K$2,IF(N2613&gt;Gögn!$J$4,Gögn!$K$4,Gögn!$K$3)))</f>
        <v/>
      </c>
      <c r="T2613" s="49" t="str" cm="1">
        <f t="array" aca="1" ref="T2613" ca="1">IF(ISBLANK(B2613),"",IF(R2613="Styrkhæft",_xlfn.XLOOKUP(S2613,Vegalengdir[Texti],INDIRECT("Vegalengdir["&amp;'Upplýsingar um umsækjanda'!$B$10&amp;"]"),0%,0)))</f>
        <v/>
      </c>
      <c r="U2613" s="72" t="str">
        <f t="shared" si="122"/>
        <v/>
      </c>
    </row>
    <row r="2614" spans="1:21" x14ac:dyDescent="0.25">
      <c r="A2614" s="53">
        <f t="shared" si="123"/>
        <v>2613</v>
      </c>
      <c r="B2614" s="55"/>
      <c r="C2614" s="56"/>
      <c r="D2614" s="55"/>
      <c r="E2614" s="55"/>
      <c r="F2614" s="55"/>
      <c r="G2614" s="55"/>
      <c r="H2614" s="57"/>
      <c r="I2614" s="55"/>
      <c r="J2614" s="55"/>
      <c r="K2614" s="55"/>
      <c r="L2614" s="55"/>
      <c r="M2614" s="55"/>
      <c r="N2614" s="57"/>
      <c r="O2614" s="57" t="str">
        <f t="shared" si="121"/>
        <v/>
      </c>
      <c r="Q2614" s="38" t="s">
        <v>450</v>
      </c>
      <c r="R2614" s="38" t="str" cm="1">
        <f t="array" ref="R2614">_xlfn.XLOOKUP(Q2614,INDEX(Flettilisti,,1),INDEX(Flettilisti,,2),,0)</f>
        <v>Vantar flokkun</v>
      </c>
      <c r="S2614" s="38" t="str">
        <f>IF(ISBLANK(N2614),"",IF(N2614&lt;Gögn!$J$2,Gögn!$K$2,IF(N2614&gt;Gögn!$J$4,Gögn!$K$4,Gögn!$K$3)))</f>
        <v/>
      </c>
      <c r="T2614" s="49" t="str" cm="1">
        <f t="array" aca="1" ref="T2614" ca="1">IF(ISBLANK(B2614),"",IF(R2614="Styrkhæft",_xlfn.XLOOKUP(S2614,Vegalengdir[Texti],INDIRECT("Vegalengdir["&amp;'Upplýsingar um umsækjanda'!$B$10&amp;"]"),0%,0)))</f>
        <v/>
      </c>
      <c r="U2614" s="72" t="str">
        <f t="shared" si="122"/>
        <v/>
      </c>
    </row>
    <row r="2615" spans="1:21" x14ac:dyDescent="0.25">
      <c r="A2615" s="53">
        <f t="shared" si="123"/>
        <v>2614</v>
      </c>
      <c r="B2615" s="55"/>
      <c r="C2615" s="56"/>
      <c r="D2615" s="55"/>
      <c r="E2615" s="55"/>
      <c r="F2615" s="55"/>
      <c r="G2615" s="55"/>
      <c r="H2615" s="57"/>
      <c r="I2615" s="55"/>
      <c r="J2615" s="55"/>
      <c r="K2615" s="55"/>
      <c r="L2615" s="55"/>
      <c r="M2615" s="55"/>
      <c r="N2615" s="57"/>
      <c r="O2615" s="57" t="str">
        <f t="shared" si="121"/>
        <v/>
      </c>
      <c r="Q2615" s="38" t="s">
        <v>450</v>
      </c>
      <c r="R2615" s="38" t="str" cm="1">
        <f t="array" ref="R2615">_xlfn.XLOOKUP(Q2615,INDEX(Flettilisti,,1),INDEX(Flettilisti,,2),,0)</f>
        <v>Vantar flokkun</v>
      </c>
      <c r="S2615" s="38" t="str">
        <f>IF(ISBLANK(N2615),"",IF(N2615&lt;Gögn!$J$2,Gögn!$K$2,IF(N2615&gt;Gögn!$J$4,Gögn!$K$4,Gögn!$K$3)))</f>
        <v/>
      </c>
      <c r="T2615" s="49" t="str" cm="1">
        <f t="array" aca="1" ref="T2615" ca="1">IF(ISBLANK(B2615),"",IF(R2615="Styrkhæft",_xlfn.XLOOKUP(S2615,Vegalengdir[Texti],INDIRECT("Vegalengdir["&amp;'Upplýsingar um umsækjanda'!$B$10&amp;"]"),0%,0)))</f>
        <v/>
      </c>
      <c r="U2615" s="72" t="str">
        <f t="shared" si="122"/>
        <v/>
      </c>
    </row>
    <row r="2616" spans="1:21" x14ac:dyDescent="0.25">
      <c r="A2616" s="53">
        <f t="shared" si="123"/>
        <v>2615</v>
      </c>
      <c r="B2616" s="55"/>
      <c r="C2616" s="56"/>
      <c r="D2616" s="55"/>
      <c r="E2616" s="55"/>
      <c r="F2616" s="55"/>
      <c r="G2616" s="55"/>
      <c r="H2616" s="57"/>
      <c r="I2616" s="55"/>
      <c r="J2616" s="55"/>
      <c r="K2616" s="55"/>
      <c r="L2616" s="55"/>
      <c r="M2616" s="55"/>
      <c r="N2616" s="57"/>
      <c r="O2616" s="57" t="str">
        <f t="shared" si="121"/>
        <v/>
      </c>
      <c r="Q2616" s="38" t="s">
        <v>450</v>
      </c>
      <c r="R2616" s="38" t="str" cm="1">
        <f t="array" ref="R2616">_xlfn.XLOOKUP(Q2616,INDEX(Flettilisti,,1),INDEX(Flettilisti,,2),,0)</f>
        <v>Vantar flokkun</v>
      </c>
      <c r="S2616" s="38" t="str">
        <f>IF(ISBLANK(N2616),"",IF(N2616&lt;Gögn!$J$2,Gögn!$K$2,IF(N2616&gt;Gögn!$J$4,Gögn!$K$4,Gögn!$K$3)))</f>
        <v/>
      </c>
      <c r="T2616" s="49" t="str" cm="1">
        <f t="array" aca="1" ref="T2616" ca="1">IF(ISBLANK(B2616),"",IF(R2616="Styrkhæft",_xlfn.XLOOKUP(S2616,Vegalengdir[Texti],INDIRECT("Vegalengdir["&amp;'Upplýsingar um umsækjanda'!$B$10&amp;"]"),0%,0)))</f>
        <v/>
      </c>
      <c r="U2616" s="72" t="str">
        <f t="shared" si="122"/>
        <v/>
      </c>
    </row>
    <row r="2617" spans="1:21" x14ac:dyDescent="0.25">
      <c r="A2617" s="53">
        <f t="shared" si="123"/>
        <v>2616</v>
      </c>
      <c r="B2617" s="55"/>
      <c r="C2617" s="56"/>
      <c r="D2617" s="55"/>
      <c r="E2617" s="55"/>
      <c r="F2617" s="55"/>
      <c r="G2617" s="55"/>
      <c r="H2617" s="57"/>
      <c r="I2617" s="55"/>
      <c r="J2617" s="55"/>
      <c r="K2617" s="55"/>
      <c r="L2617" s="55"/>
      <c r="M2617" s="55"/>
      <c r="N2617" s="57"/>
      <c r="O2617" s="57" t="str">
        <f t="shared" si="121"/>
        <v/>
      </c>
      <c r="Q2617" s="38" t="s">
        <v>450</v>
      </c>
      <c r="R2617" s="38" t="str" cm="1">
        <f t="array" ref="R2617">_xlfn.XLOOKUP(Q2617,INDEX(Flettilisti,,1),INDEX(Flettilisti,,2),,0)</f>
        <v>Vantar flokkun</v>
      </c>
      <c r="S2617" s="38" t="str">
        <f>IF(ISBLANK(N2617),"",IF(N2617&lt;Gögn!$J$2,Gögn!$K$2,IF(N2617&gt;Gögn!$J$4,Gögn!$K$4,Gögn!$K$3)))</f>
        <v/>
      </c>
      <c r="T2617" s="49" t="str" cm="1">
        <f t="array" aca="1" ref="T2617" ca="1">IF(ISBLANK(B2617),"",IF(R2617="Styrkhæft",_xlfn.XLOOKUP(S2617,Vegalengdir[Texti],INDIRECT("Vegalengdir["&amp;'Upplýsingar um umsækjanda'!$B$10&amp;"]"),0%,0)))</f>
        <v/>
      </c>
      <c r="U2617" s="72" t="str">
        <f t="shared" si="122"/>
        <v/>
      </c>
    </row>
    <row r="2618" spans="1:21" x14ac:dyDescent="0.25">
      <c r="A2618" s="53">
        <f t="shared" si="123"/>
        <v>2617</v>
      </c>
      <c r="B2618" s="55"/>
      <c r="C2618" s="56"/>
      <c r="D2618" s="55"/>
      <c r="E2618" s="55"/>
      <c r="F2618" s="55"/>
      <c r="G2618" s="55"/>
      <c r="H2618" s="57"/>
      <c r="I2618" s="55"/>
      <c r="J2618" s="55"/>
      <c r="K2618" s="55"/>
      <c r="L2618" s="55"/>
      <c r="M2618" s="55"/>
      <c r="N2618" s="57"/>
      <c r="O2618" s="57" t="str">
        <f t="shared" si="121"/>
        <v/>
      </c>
      <c r="Q2618" s="38" t="s">
        <v>450</v>
      </c>
      <c r="R2618" s="38" t="str" cm="1">
        <f t="array" ref="R2618">_xlfn.XLOOKUP(Q2618,INDEX(Flettilisti,,1),INDEX(Flettilisti,,2),,0)</f>
        <v>Vantar flokkun</v>
      </c>
      <c r="S2618" s="38" t="str">
        <f>IF(ISBLANK(N2618),"",IF(N2618&lt;Gögn!$J$2,Gögn!$K$2,IF(N2618&gt;Gögn!$J$4,Gögn!$K$4,Gögn!$K$3)))</f>
        <v/>
      </c>
      <c r="T2618" s="49" t="str" cm="1">
        <f t="array" aca="1" ref="T2618" ca="1">IF(ISBLANK(B2618),"",IF(R2618="Styrkhæft",_xlfn.XLOOKUP(S2618,Vegalengdir[Texti],INDIRECT("Vegalengdir["&amp;'Upplýsingar um umsækjanda'!$B$10&amp;"]"),0%,0)))</f>
        <v/>
      </c>
      <c r="U2618" s="72" t="str">
        <f t="shared" si="122"/>
        <v/>
      </c>
    </row>
    <row r="2619" spans="1:21" x14ac:dyDescent="0.25">
      <c r="A2619" s="53">
        <f t="shared" si="123"/>
        <v>2618</v>
      </c>
      <c r="B2619" s="55"/>
      <c r="C2619" s="56"/>
      <c r="D2619" s="55"/>
      <c r="E2619" s="55"/>
      <c r="F2619" s="55"/>
      <c r="G2619" s="55"/>
      <c r="H2619" s="57"/>
      <c r="I2619" s="55"/>
      <c r="J2619" s="55"/>
      <c r="K2619" s="55"/>
      <c r="L2619" s="55"/>
      <c r="M2619" s="55"/>
      <c r="N2619" s="57"/>
      <c r="O2619" s="57" t="str">
        <f t="shared" si="121"/>
        <v/>
      </c>
      <c r="Q2619" s="38" t="s">
        <v>450</v>
      </c>
      <c r="R2619" s="38" t="str" cm="1">
        <f t="array" ref="R2619">_xlfn.XLOOKUP(Q2619,INDEX(Flettilisti,,1),INDEX(Flettilisti,,2),,0)</f>
        <v>Vantar flokkun</v>
      </c>
      <c r="S2619" s="38" t="str">
        <f>IF(ISBLANK(N2619),"",IF(N2619&lt;Gögn!$J$2,Gögn!$K$2,IF(N2619&gt;Gögn!$J$4,Gögn!$K$4,Gögn!$K$3)))</f>
        <v/>
      </c>
      <c r="T2619" s="49" t="str" cm="1">
        <f t="array" aca="1" ref="T2619" ca="1">IF(ISBLANK(B2619),"",IF(R2619="Styrkhæft",_xlfn.XLOOKUP(S2619,Vegalengdir[Texti],INDIRECT("Vegalengdir["&amp;'Upplýsingar um umsækjanda'!$B$10&amp;"]"),0%,0)))</f>
        <v/>
      </c>
      <c r="U2619" s="72" t="str">
        <f t="shared" si="122"/>
        <v/>
      </c>
    </row>
    <row r="2620" spans="1:21" x14ac:dyDescent="0.25">
      <c r="A2620" s="53">
        <f t="shared" si="123"/>
        <v>2619</v>
      </c>
      <c r="B2620" s="55"/>
      <c r="C2620" s="56"/>
      <c r="D2620" s="55"/>
      <c r="E2620" s="55"/>
      <c r="F2620" s="55"/>
      <c r="G2620" s="55"/>
      <c r="H2620" s="57"/>
      <c r="I2620" s="55"/>
      <c r="J2620" s="55"/>
      <c r="K2620" s="55"/>
      <c r="L2620" s="55"/>
      <c r="M2620" s="55"/>
      <c r="N2620" s="57"/>
      <c r="O2620" s="57" t="str">
        <f t="shared" si="121"/>
        <v/>
      </c>
      <c r="Q2620" s="38" t="s">
        <v>450</v>
      </c>
      <c r="R2620" s="38" t="str" cm="1">
        <f t="array" ref="R2620">_xlfn.XLOOKUP(Q2620,INDEX(Flettilisti,,1),INDEX(Flettilisti,,2),,0)</f>
        <v>Vantar flokkun</v>
      </c>
      <c r="S2620" s="38" t="str">
        <f>IF(ISBLANK(N2620),"",IF(N2620&lt;Gögn!$J$2,Gögn!$K$2,IF(N2620&gt;Gögn!$J$4,Gögn!$K$4,Gögn!$K$3)))</f>
        <v/>
      </c>
      <c r="T2620" s="49" t="str" cm="1">
        <f t="array" aca="1" ref="T2620" ca="1">IF(ISBLANK(B2620),"",IF(R2620="Styrkhæft",_xlfn.XLOOKUP(S2620,Vegalengdir[Texti],INDIRECT("Vegalengdir["&amp;'Upplýsingar um umsækjanda'!$B$10&amp;"]"),0%,0)))</f>
        <v/>
      </c>
      <c r="U2620" s="72" t="str">
        <f t="shared" si="122"/>
        <v/>
      </c>
    </row>
    <row r="2621" spans="1:21" x14ac:dyDescent="0.25">
      <c r="A2621" s="53">
        <f t="shared" si="123"/>
        <v>2620</v>
      </c>
      <c r="B2621" s="55"/>
      <c r="C2621" s="56"/>
      <c r="D2621" s="55"/>
      <c r="E2621" s="55"/>
      <c r="F2621" s="55"/>
      <c r="G2621" s="55"/>
      <c r="H2621" s="57"/>
      <c r="I2621" s="55"/>
      <c r="J2621" s="55"/>
      <c r="K2621" s="55"/>
      <c r="L2621" s="55"/>
      <c r="M2621" s="55"/>
      <c r="N2621" s="57"/>
      <c r="O2621" s="57" t="str">
        <f t="shared" si="121"/>
        <v/>
      </c>
      <c r="Q2621" s="38" t="s">
        <v>450</v>
      </c>
      <c r="R2621" s="38" t="str" cm="1">
        <f t="array" ref="R2621">_xlfn.XLOOKUP(Q2621,INDEX(Flettilisti,,1),INDEX(Flettilisti,,2),,0)</f>
        <v>Vantar flokkun</v>
      </c>
      <c r="S2621" s="38" t="str">
        <f>IF(ISBLANK(N2621),"",IF(N2621&lt;Gögn!$J$2,Gögn!$K$2,IF(N2621&gt;Gögn!$J$4,Gögn!$K$4,Gögn!$K$3)))</f>
        <v/>
      </c>
      <c r="T2621" s="49" t="str" cm="1">
        <f t="array" aca="1" ref="T2621" ca="1">IF(ISBLANK(B2621),"",IF(R2621="Styrkhæft",_xlfn.XLOOKUP(S2621,Vegalengdir[Texti],INDIRECT("Vegalengdir["&amp;'Upplýsingar um umsækjanda'!$B$10&amp;"]"),0%,0)))</f>
        <v/>
      </c>
      <c r="U2621" s="72" t="str">
        <f t="shared" si="122"/>
        <v/>
      </c>
    </row>
    <row r="2622" spans="1:21" x14ac:dyDescent="0.25">
      <c r="A2622" s="53">
        <f t="shared" si="123"/>
        <v>2621</v>
      </c>
      <c r="B2622" s="55"/>
      <c r="C2622" s="56"/>
      <c r="D2622" s="55"/>
      <c r="E2622" s="55"/>
      <c r="F2622" s="55"/>
      <c r="G2622" s="55"/>
      <c r="H2622" s="57"/>
      <c r="I2622" s="55"/>
      <c r="J2622" s="55"/>
      <c r="K2622" s="55"/>
      <c r="L2622" s="55"/>
      <c r="M2622" s="55"/>
      <c r="N2622" s="57"/>
      <c r="O2622" s="57" t="str">
        <f t="shared" si="121"/>
        <v/>
      </c>
      <c r="Q2622" s="38" t="s">
        <v>450</v>
      </c>
      <c r="R2622" s="38" t="str" cm="1">
        <f t="array" ref="R2622">_xlfn.XLOOKUP(Q2622,INDEX(Flettilisti,,1),INDEX(Flettilisti,,2),,0)</f>
        <v>Vantar flokkun</v>
      </c>
      <c r="S2622" s="38" t="str">
        <f>IF(ISBLANK(N2622),"",IF(N2622&lt;Gögn!$J$2,Gögn!$K$2,IF(N2622&gt;Gögn!$J$4,Gögn!$K$4,Gögn!$K$3)))</f>
        <v/>
      </c>
      <c r="T2622" s="49" t="str" cm="1">
        <f t="array" aca="1" ref="T2622" ca="1">IF(ISBLANK(B2622),"",IF(R2622="Styrkhæft",_xlfn.XLOOKUP(S2622,Vegalengdir[Texti],INDIRECT("Vegalengdir["&amp;'Upplýsingar um umsækjanda'!$B$10&amp;"]"),0%,0)))</f>
        <v/>
      </c>
      <c r="U2622" s="72" t="str">
        <f t="shared" si="122"/>
        <v/>
      </c>
    </row>
    <row r="2623" spans="1:21" x14ac:dyDescent="0.25">
      <c r="A2623" s="53">
        <f t="shared" si="123"/>
        <v>2622</v>
      </c>
      <c r="B2623" s="55"/>
      <c r="C2623" s="56"/>
      <c r="D2623" s="55"/>
      <c r="E2623" s="55"/>
      <c r="F2623" s="55"/>
      <c r="G2623" s="55"/>
      <c r="H2623" s="57"/>
      <c r="I2623" s="55"/>
      <c r="J2623" s="55"/>
      <c r="K2623" s="55"/>
      <c r="L2623" s="55"/>
      <c r="M2623" s="55"/>
      <c r="N2623" s="57"/>
      <c r="O2623" s="57" t="str">
        <f t="shared" si="121"/>
        <v/>
      </c>
      <c r="Q2623" s="38" t="s">
        <v>450</v>
      </c>
      <c r="R2623" s="38" t="str" cm="1">
        <f t="array" ref="R2623">_xlfn.XLOOKUP(Q2623,INDEX(Flettilisti,,1),INDEX(Flettilisti,,2),,0)</f>
        <v>Vantar flokkun</v>
      </c>
      <c r="S2623" s="38" t="str">
        <f>IF(ISBLANK(N2623),"",IF(N2623&lt;Gögn!$J$2,Gögn!$K$2,IF(N2623&gt;Gögn!$J$4,Gögn!$K$4,Gögn!$K$3)))</f>
        <v/>
      </c>
      <c r="T2623" s="49" t="str" cm="1">
        <f t="array" aca="1" ref="T2623" ca="1">IF(ISBLANK(B2623),"",IF(R2623="Styrkhæft",_xlfn.XLOOKUP(S2623,Vegalengdir[Texti],INDIRECT("Vegalengdir["&amp;'Upplýsingar um umsækjanda'!$B$10&amp;"]"),0%,0)))</f>
        <v/>
      </c>
      <c r="U2623" s="72" t="str">
        <f t="shared" si="122"/>
        <v/>
      </c>
    </row>
    <row r="2624" spans="1:21" x14ac:dyDescent="0.25">
      <c r="A2624" s="53">
        <f t="shared" si="123"/>
        <v>2623</v>
      </c>
      <c r="B2624" s="55"/>
      <c r="C2624" s="56"/>
      <c r="D2624" s="55"/>
      <c r="E2624" s="55"/>
      <c r="F2624" s="55"/>
      <c r="G2624" s="55"/>
      <c r="H2624" s="57"/>
      <c r="I2624" s="55"/>
      <c r="J2624" s="55"/>
      <c r="K2624" s="55"/>
      <c r="L2624" s="55"/>
      <c r="M2624" s="55"/>
      <c r="N2624" s="57"/>
      <c r="O2624" s="57" t="str">
        <f t="shared" si="121"/>
        <v/>
      </c>
      <c r="Q2624" s="38" t="s">
        <v>450</v>
      </c>
      <c r="R2624" s="38" t="str" cm="1">
        <f t="array" ref="R2624">_xlfn.XLOOKUP(Q2624,INDEX(Flettilisti,,1),INDEX(Flettilisti,,2),,0)</f>
        <v>Vantar flokkun</v>
      </c>
      <c r="S2624" s="38" t="str">
        <f>IF(ISBLANK(N2624),"",IF(N2624&lt;Gögn!$J$2,Gögn!$K$2,IF(N2624&gt;Gögn!$J$4,Gögn!$K$4,Gögn!$K$3)))</f>
        <v/>
      </c>
      <c r="T2624" s="49" t="str" cm="1">
        <f t="array" aca="1" ref="T2624" ca="1">IF(ISBLANK(B2624),"",IF(R2624="Styrkhæft",_xlfn.XLOOKUP(S2624,Vegalengdir[Texti],INDIRECT("Vegalengdir["&amp;'Upplýsingar um umsækjanda'!$B$10&amp;"]"),0%,0)))</f>
        <v/>
      </c>
      <c r="U2624" s="72" t="str">
        <f t="shared" si="122"/>
        <v/>
      </c>
    </row>
    <row r="2625" spans="1:21" x14ac:dyDescent="0.25">
      <c r="A2625" s="53">
        <f t="shared" si="123"/>
        <v>2624</v>
      </c>
      <c r="B2625" s="55"/>
      <c r="C2625" s="56"/>
      <c r="D2625" s="55"/>
      <c r="E2625" s="55"/>
      <c r="F2625" s="55"/>
      <c r="G2625" s="55"/>
      <c r="H2625" s="57"/>
      <c r="I2625" s="55"/>
      <c r="J2625" s="55"/>
      <c r="K2625" s="55"/>
      <c r="L2625" s="55"/>
      <c r="M2625" s="55"/>
      <c r="N2625" s="57"/>
      <c r="O2625" s="57" t="str">
        <f t="shared" si="121"/>
        <v/>
      </c>
      <c r="Q2625" s="38" t="s">
        <v>450</v>
      </c>
      <c r="R2625" s="38" t="str" cm="1">
        <f t="array" ref="R2625">_xlfn.XLOOKUP(Q2625,INDEX(Flettilisti,,1),INDEX(Flettilisti,,2),,0)</f>
        <v>Vantar flokkun</v>
      </c>
      <c r="S2625" s="38" t="str">
        <f>IF(ISBLANK(N2625),"",IF(N2625&lt;Gögn!$J$2,Gögn!$K$2,IF(N2625&gt;Gögn!$J$4,Gögn!$K$4,Gögn!$K$3)))</f>
        <v/>
      </c>
      <c r="T2625" s="49" t="str" cm="1">
        <f t="array" aca="1" ref="T2625" ca="1">IF(ISBLANK(B2625),"",IF(R2625="Styrkhæft",_xlfn.XLOOKUP(S2625,Vegalengdir[Texti],INDIRECT("Vegalengdir["&amp;'Upplýsingar um umsækjanda'!$B$10&amp;"]"),0%,0)))</f>
        <v/>
      </c>
      <c r="U2625" s="72" t="str">
        <f t="shared" si="122"/>
        <v/>
      </c>
    </row>
    <row r="2626" spans="1:21" x14ac:dyDescent="0.25">
      <c r="A2626" s="53">
        <f t="shared" si="123"/>
        <v>2625</v>
      </c>
      <c r="B2626" s="55"/>
      <c r="C2626" s="56"/>
      <c r="D2626" s="55"/>
      <c r="E2626" s="55"/>
      <c r="F2626" s="55"/>
      <c r="G2626" s="55"/>
      <c r="H2626" s="57"/>
      <c r="I2626" s="55"/>
      <c r="J2626" s="55"/>
      <c r="K2626" s="55"/>
      <c r="L2626" s="55"/>
      <c r="M2626" s="55"/>
      <c r="N2626" s="57"/>
      <c r="O2626" s="57" t="str">
        <f t="shared" si="121"/>
        <v/>
      </c>
      <c r="Q2626" s="38" t="s">
        <v>450</v>
      </c>
      <c r="R2626" s="38" t="str" cm="1">
        <f t="array" ref="R2626">_xlfn.XLOOKUP(Q2626,INDEX(Flettilisti,,1),INDEX(Flettilisti,,2),,0)</f>
        <v>Vantar flokkun</v>
      </c>
      <c r="S2626" s="38" t="str">
        <f>IF(ISBLANK(N2626),"",IF(N2626&lt;Gögn!$J$2,Gögn!$K$2,IF(N2626&gt;Gögn!$J$4,Gögn!$K$4,Gögn!$K$3)))</f>
        <v/>
      </c>
      <c r="T2626" s="49" t="str" cm="1">
        <f t="array" aca="1" ref="T2626" ca="1">IF(ISBLANK(B2626),"",IF(R2626="Styrkhæft",_xlfn.XLOOKUP(S2626,Vegalengdir[Texti],INDIRECT("Vegalengdir["&amp;'Upplýsingar um umsækjanda'!$B$10&amp;"]"),0%,0)))</f>
        <v/>
      </c>
      <c r="U2626" s="72" t="str">
        <f t="shared" si="122"/>
        <v/>
      </c>
    </row>
    <row r="2627" spans="1:21" x14ac:dyDescent="0.25">
      <c r="A2627" s="53">
        <f t="shared" si="123"/>
        <v>2626</v>
      </c>
      <c r="B2627" s="55"/>
      <c r="C2627" s="56"/>
      <c r="D2627" s="55"/>
      <c r="E2627" s="55"/>
      <c r="F2627" s="55"/>
      <c r="G2627" s="55"/>
      <c r="H2627" s="57"/>
      <c r="I2627" s="55"/>
      <c r="J2627" s="55"/>
      <c r="K2627" s="55"/>
      <c r="L2627" s="55"/>
      <c r="M2627" s="55"/>
      <c r="N2627" s="57"/>
      <c r="O2627" s="57" t="str">
        <f t="shared" ref="O2627:O2690" si="124">IFERROR(IF(ISBLANK(B2627),"",H2627/N2627),0)</f>
        <v/>
      </c>
      <c r="Q2627" s="38" t="s">
        <v>450</v>
      </c>
      <c r="R2627" s="38" t="str" cm="1">
        <f t="array" ref="R2627">_xlfn.XLOOKUP(Q2627,INDEX(Flettilisti,,1),INDEX(Flettilisti,,2),,0)</f>
        <v>Vantar flokkun</v>
      </c>
      <c r="S2627" s="38" t="str">
        <f>IF(ISBLANK(N2627),"",IF(N2627&lt;Gögn!$J$2,Gögn!$K$2,IF(N2627&gt;Gögn!$J$4,Gögn!$K$4,Gögn!$K$3)))</f>
        <v/>
      </c>
      <c r="T2627" s="49" t="str" cm="1">
        <f t="array" aca="1" ref="T2627" ca="1">IF(ISBLANK(B2627),"",IF(R2627="Styrkhæft",_xlfn.XLOOKUP(S2627,Vegalengdir[Texti],INDIRECT("Vegalengdir["&amp;'Upplýsingar um umsækjanda'!$B$10&amp;"]"),0%,0)))</f>
        <v/>
      </c>
      <c r="U2627" s="72" t="str">
        <f t="shared" ref="U2627:U2690" si="125">IF(ISBLANK(B2627),"",T2627*H2627)</f>
        <v/>
      </c>
    </row>
    <row r="2628" spans="1:21" x14ac:dyDescent="0.25">
      <c r="A2628" s="53">
        <f t="shared" si="123"/>
        <v>2627</v>
      </c>
      <c r="B2628" s="55"/>
      <c r="C2628" s="56"/>
      <c r="D2628" s="55"/>
      <c r="E2628" s="55"/>
      <c r="F2628" s="55"/>
      <c r="G2628" s="55"/>
      <c r="H2628" s="57"/>
      <c r="I2628" s="55"/>
      <c r="J2628" s="55"/>
      <c r="K2628" s="55"/>
      <c r="L2628" s="55"/>
      <c r="M2628" s="55"/>
      <c r="N2628" s="57"/>
      <c r="O2628" s="57" t="str">
        <f t="shared" si="124"/>
        <v/>
      </c>
      <c r="Q2628" s="38" t="s">
        <v>450</v>
      </c>
      <c r="R2628" s="38" t="str" cm="1">
        <f t="array" ref="R2628">_xlfn.XLOOKUP(Q2628,INDEX(Flettilisti,,1),INDEX(Flettilisti,,2),,0)</f>
        <v>Vantar flokkun</v>
      </c>
      <c r="S2628" s="38" t="str">
        <f>IF(ISBLANK(N2628),"",IF(N2628&lt;Gögn!$J$2,Gögn!$K$2,IF(N2628&gt;Gögn!$J$4,Gögn!$K$4,Gögn!$K$3)))</f>
        <v/>
      </c>
      <c r="T2628" s="49" t="str" cm="1">
        <f t="array" aca="1" ref="T2628" ca="1">IF(ISBLANK(B2628),"",IF(R2628="Styrkhæft",_xlfn.XLOOKUP(S2628,Vegalengdir[Texti],INDIRECT("Vegalengdir["&amp;'Upplýsingar um umsækjanda'!$B$10&amp;"]"),0%,0)))</f>
        <v/>
      </c>
      <c r="U2628" s="72" t="str">
        <f t="shared" si="125"/>
        <v/>
      </c>
    </row>
    <row r="2629" spans="1:21" x14ac:dyDescent="0.25">
      <c r="A2629" s="53">
        <f t="shared" si="123"/>
        <v>2628</v>
      </c>
      <c r="B2629" s="55"/>
      <c r="C2629" s="56"/>
      <c r="D2629" s="55"/>
      <c r="E2629" s="55"/>
      <c r="F2629" s="55"/>
      <c r="G2629" s="55"/>
      <c r="H2629" s="57"/>
      <c r="I2629" s="55"/>
      <c r="J2629" s="55"/>
      <c r="K2629" s="55"/>
      <c r="L2629" s="55"/>
      <c r="M2629" s="55"/>
      <c r="N2629" s="57"/>
      <c r="O2629" s="57" t="str">
        <f t="shared" si="124"/>
        <v/>
      </c>
      <c r="Q2629" s="38" t="s">
        <v>450</v>
      </c>
      <c r="R2629" s="38" t="str" cm="1">
        <f t="array" ref="R2629">_xlfn.XLOOKUP(Q2629,INDEX(Flettilisti,,1),INDEX(Flettilisti,,2),,0)</f>
        <v>Vantar flokkun</v>
      </c>
      <c r="S2629" s="38" t="str">
        <f>IF(ISBLANK(N2629),"",IF(N2629&lt;Gögn!$J$2,Gögn!$K$2,IF(N2629&gt;Gögn!$J$4,Gögn!$K$4,Gögn!$K$3)))</f>
        <v/>
      </c>
      <c r="T2629" s="49" t="str" cm="1">
        <f t="array" aca="1" ref="T2629" ca="1">IF(ISBLANK(B2629),"",IF(R2629="Styrkhæft",_xlfn.XLOOKUP(S2629,Vegalengdir[Texti],INDIRECT("Vegalengdir["&amp;'Upplýsingar um umsækjanda'!$B$10&amp;"]"),0%,0)))</f>
        <v/>
      </c>
      <c r="U2629" s="72" t="str">
        <f t="shared" si="125"/>
        <v/>
      </c>
    </row>
    <row r="2630" spans="1:21" x14ac:dyDescent="0.25">
      <c r="A2630" s="53">
        <f t="shared" si="123"/>
        <v>2629</v>
      </c>
      <c r="B2630" s="55"/>
      <c r="C2630" s="56"/>
      <c r="D2630" s="55"/>
      <c r="E2630" s="55"/>
      <c r="F2630" s="55"/>
      <c r="G2630" s="55"/>
      <c r="H2630" s="57"/>
      <c r="I2630" s="55"/>
      <c r="J2630" s="55"/>
      <c r="K2630" s="55"/>
      <c r="L2630" s="55"/>
      <c r="M2630" s="55"/>
      <c r="N2630" s="57"/>
      <c r="O2630" s="57" t="str">
        <f t="shared" si="124"/>
        <v/>
      </c>
      <c r="Q2630" s="38" t="s">
        <v>450</v>
      </c>
      <c r="R2630" s="38" t="str" cm="1">
        <f t="array" ref="R2630">_xlfn.XLOOKUP(Q2630,INDEX(Flettilisti,,1),INDEX(Flettilisti,,2),,0)</f>
        <v>Vantar flokkun</v>
      </c>
      <c r="S2630" s="38" t="str">
        <f>IF(ISBLANK(N2630),"",IF(N2630&lt;Gögn!$J$2,Gögn!$K$2,IF(N2630&gt;Gögn!$J$4,Gögn!$K$4,Gögn!$K$3)))</f>
        <v/>
      </c>
      <c r="T2630" s="49" t="str" cm="1">
        <f t="array" aca="1" ref="T2630" ca="1">IF(ISBLANK(B2630),"",IF(R2630="Styrkhæft",_xlfn.XLOOKUP(S2630,Vegalengdir[Texti],INDIRECT("Vegalengdir["&amp;'Upplýsingar um umsækjanda'!$B$10&amp;"]"),0%,0)))</f>
        <v/>
      </c>
      <c r="U2630" s="72" t="str">
        <f t="shared" si="125"/>
        <v/>
      </c>
    </row>
    <row r="2631" spans="1:21" x14ac:dyDescent="0.25">
      <c r="A2631" s="53">
        <f t="shared" si="123"/>
        <v>2630</v>
      </c>
      <c r="B2631" s="55"/>
      <c r="C2631" s="56"/>
      <c r="D2631" s="55"/>
      <c r="E2631" s="55"/>
      <c r="F2631" s="55"/>
      <c r="G2631" s="55"/>
      <c r="H2631" s="57"/>
      <c r="I2631" s="55"/>
      <c r="J2631" s="55"/>
      <c r="K2631" s="55"/>
      <c r="L2631" s="55"/>
      <c r="M2631" s="55"/>
      <c r="N2631" s="57"/>
      <c r="O2631" s="57" t="str">
        <f t="shared" si="124"/>
        <v/>
      </c>
      <c r="Q2631" s="38" t="s">
        <v>450</v>
      </c>
      <c r="R2631" s="38" t="str" cm="1">
        <f t="array" ref="R2631">_xlfn.XLOOKUP(Q2631,INDEX(Flettilisti,,1),INDEX(Flettilisti,,2),,0)</f>
        <v>Vantar flokkun</v>
      </c>
      <c r="S2631" s="38" t="str">
        <f>IF(ISBLANK(N2631),"",IF(N2631&lt;Gögn!$J$2,Gögn!$K$2,IF(N2631&gt;Gögn!$J$4,Gögn!$K$4,Gögn!$K$3)))</f>
        <v/>
      </c>
      <c r="T2631" s="49" t="str" cm="1">
        <f t="array" aca="1" ref="T2631" ca="1">IF(ISBLANK(B2631),"",IF(R2631="Styrkhæft",_xlfn.XLOOKUP(S2631,Vegalengdir[Texti],INDIRECT("Vegalengdir["&amp;'Upplýsingar um umsækjanda'!$B$10&amp;"]"),0%,0)))</f>
        <v/>
      </c>
      <c r="U2631" s="72" t="str">
        <f t="shared" si="125"/>
        <v/>
      </c>
    </row>
    <row r="2632" spans="1:21" x14ac:dyDescent="0.25">
      <c r="A2632" s="53">
        <f t="shared" si="123"/>
        <v>2631</v>
      </c>
      <c r="B2632" s="55"/>
      <c r="C2632" s="56"/>
      <c r="D2632" s="55"/>
      <c r="E2632" s="55"/>
      <c r="F2632" s="55"/>
      <c r="G2632" s="55"/>
      <c r="H2632" s="57"/>
      <c r="I2632" s="55"/>
      <c r="J2632" s="55"/>
      <c r="K2632" s="55"/>
      <c r="L2632" s="55"/>
      <c r="M2632" s="55"/>
      <c r="N2632" s="57"/>
      <c r="O2632" s="57" t="str">
        <f t="shared" si="124"/>
        <v/>
      </c>
      <c r="Q2632" s="38" t="s">
        <v>450</v>
      </c>
      <c r="R2632" s="38" t="str" cm="1">
        <f t="array" ref="R2632">_xlfn.XLOOKUP(Q2632,INDEX(Flettilisti,,1),INDEX(Flettilisti,,2),,0)</f>
        <v>Vantar flokkun</v>
      </c>
      <c r="S2632" s="38" t="str">
        <f>IF(ISBLANK(N2632),"",IF(N2632&lt;Gögn!$J$2,Gögn!$K$2,IF(N2632&gt;Gögn!$J$4,Gögn!$K$4,Gögn!$K$3)))</f>
        <v/>
      </c>
      <c r="T2632" s="49" t="str" cm="1">
        <f t="array" aca="1" ref="T2632" ca="1">IF(ISBLANK(B2632),"",IF(R2632="Styrkhæft",_xlfn.XLOOKUP(S2632,Vegalengdir[Texti],INDIRECT("Vegalengdir["&amp;'Upplýsingar um umsækjanda'!$B$10&amp;"]"),0%,0)))</f>
        <v/>
      </c>
      <c r="U2632" s="72" t="str">
        <f t="shared" si="125"/>
        <v/>
      </c>
    </row>
    <row r="2633" spans="1:21" x14ac:dyDescent="0.25">
      <c r="A2633" s="53">
        <f t="shared" si="123"/>
        <v>2632</v>
      </c>
      <c r="B2633" s="55"/>
      <c r="C2633" s="56"/>
      <c r="D2633" s="55"/>
      <c r="E2633" s="55"/>
      <c r="F2633" s="55"/>
      <c r="G2633" s="55"/>
      <c r="H2633" s="57"/>
      <c r="I2633" s="55"/>
      <c r="J2633" s="55"/>
      <c r="K2633" s="55"/>
      <c r="L2633" s="55"/>
      <c r="M2633" s="55"/>
      <c r="N2633" s="57"/>
      <c r="O2633" s="57" t="str">
        <f t="shared" si="124"/>
        <v/>
      </c>
      <c r="Q2633" s="38" t="s">
        <v>450</v>
      </c>
      <c r="R2633" s="38" t="str" cm="1">
        <f t="array" ref="R2633">_xlfn.XLOOKUP(Q2633,INDEX(Flettilisti,,1),INDEX(Flettilisti,,2),,0)</f>
        <v>Vantar flokkun</v>
      </c>
      <c r="S2633" s="38" t="str">
        <f>IF(ISBLANK(N2633),"",IF(N2633&lt;Gögn!$J$2,Gögn!$K$2,IF(N2633&gt;Gögn!$J$4,Gögn!$K$4,Gögn!$K$3)))</f>
        <v/>
      </c>
      <c r="T2633" s="49" t="str" cm="1">
        <f t="array" aca="1" ref="T2633" ca="1">IF(ISBLANK(B2633),"",IF(R2633="Styrkhæft",_xlfn.XLOOKUP(S2633,Vegalengdir[Texti],INDIRECT("Vegalengdir["&amp;'Upplýsingar um umsækjanda'!$B$10&amp;"]"),0%,0)))</f>
        <v/>
      </c>
      <c r="U2633" s="72" t="str">
        <f t="shared" si="125"/>
        <v/>
      </c>
    </row>
    <row r="2634" spans="1:21" x14ac:dyDescent="0.25">
      <c r="A2634" s="53">
        <f t="shared" si="123"/>
        <v>2633</v>
      </c>
      <c r="B2634" s="55"/>
      <c r="C2634" s="56"/>
      <c r="D2634" s="55"/>
      <c r="E2634" s="55"/>
      <c r="F2634" s="55"/>
      <c r="G2634" s="55"/>
      <c r="H2634" s="57"/>
      <c r="I2634" s="55"/>
      <c r="J2634" s="55"/>
      <c r="K2634" s="55"/>
      <c r="L2634" s="55"/>
      <c r="M2634" s="55"/>
      <c r="N2634" s="57"/>
      <c r="O2634" s="57" t="str">
        <f t="shared" si="124"/>
        <v/>
      </c>
      <c r="Q2634" s="38" t="s">
        <v>450</v>
      </c>
      <c r="R2634" s="38" t="str" cm="1">
        <f t="array" ref="R2634">_xlfn.XLOOKUP(Q2634,INDEX(Flettilisti,,1),INDEX(Flettilisti,,2),,0)</f>
        <v>Vantar flokkun</v>
      </c>
      <c r="S2634" s="38" t="str">
        <f>IF(ISBLANK(N2634),"",IF(N2634&lt;Gögn!$J$2,Gögn!$K$2,IF(N2634&gt;Gögn!$J$4,Gögn!$K$4,Gögn!$K$3)))</f>
        <v/>
      </c>
      <c r="T2634" s="49" t="str" cm="1">
        <f t="array" aca="1" ref="T2634" ca="1">IF(ISBLANK(B2634),"",IF(R2634="Styrkhæft",_xlfn.XLOOKUP(S2634,Vegalengdir[Texti],INDIRECT("Vegalengdir["&amp;'Upplýsingar um umsækjanda'!$B$10&amp;"]"),0%,0)))</f>
        <v/>
      </c>
      <c r="U2634" s="72" t="str">
        <f t="shared" si="125"/>
        <v/>
      </c>
    </row>
    <row r="2635" spans="1:21" x14ac:dyDescent="0.25">
      <c r="A2635" s="53">
        <f t="shared" si="123"/>
        <v>2634</v>
      </c>
      <c r="B2635" s="55"/>
      <c r="C2635" s="56"/>
      <c r="D2635" s="55"/>
      <c r="E2635" s="55"/>
      <c r="F2635" s="55"/>
      <c r="G2635" s="55"/>
      <c r="H2635" s="57"/>
      <c r="I2635" s="55"/>
      <c r="J2635" s="55"/>
      <c r="K2635" s="55"/>
      <c r="L2635" s="55"/>
      <c r="M2635" s="55"/>
      <c r="N2635" s="57"/>
      <c r="O2635" s="57" t="str">
        <f t="shared" si="124"/>
        <v/>
      </c>
      <c r="Q2635" s="38" t="s">
        <v>450</v>
      </c>
      <c r="R2635" s="38" t="str" cm="1">
        <f t="array" ref="R2635">_xlfn.XLOOKUP(Q2635,INDEX(Flettilisti,,1),INDEX(Flettilisti,,2),,0)</f>
        <v>Vantar flokkun</v>
      </c>
      <c r="S2635" s="38" t="str">
        <f>IF(ISBLANK(N2635),"",IF(N2635&lt;Gögn!$J$2,Gögn!$K$2,IF(N2635&gt;Gögn!$J$4,Gögn!$K$4,Gögn!$K$3)))</f>
        <v/>
      </c>
      <c r="T2635" s="49" t="str" cm="1">
        <f t="array" aca="1" ref="T2635" ca="1">IF(ISBLANK(B2635),"",IF(R2635="Styrkhæft",_xlfn.XLOOKUP(S2635,Vegalengdir[Texti],INDIRECT("Vegalengdir["&amp;'Upplýsingar um umsækjanda'!$B$10&amp;"]"),0%,0)))</f>
        <v/>
      </c>
      <c r="U2635" s="72" t="str">
        <f t="shared" si="125"/>
        <v/>
      </c>
    </row>
    <row r="2636" spans="1:21" x14ac:dyDescent="0.25">
      <c r="A2636" s="53">
        <f t="shared" si="123"/>
        <v>2635</v>
      </c>
      <c r="B2636" s="55"/>
      <c r="C2636" s="56"/>
      <c r="D2636" s="55"/>
      <c r="E2636" s="55"/>
      <c r="F2636" s="55"/>
      <c r="G2636" s="55"/>
      <c r="H2636" s="57"/>
      <c r="I2636" s="55"/>
      <c r="J2636" s="55"/>
      <c r="K2636" s="55"/>
      <c r="L2636" s="55"/>
      <c r="M2636" s="55"/>
      <c r="N2636" s="57"/>
      <c r="O2636" s="57" t="str">
        <f t="shared" si="124"/>
        <v/>
      </c>
      <c r="Q2636" s="38" t="s">
        <v>450</v>
      </c>
      <c r="R2636" s="38" t="str" cm="1">
        <f t="array" ref="R2636">_xlfn.XLOOKUP(Q2636,INDEX(Flettilisti,,1),INDEX(Flettilisti,,2),,0)</f>
        <v>Vantar flokkun</v>
      </c>
      <c r="S2636" s="38" t="str">
        <f>IF(ISBLANK(N2636),"",IF(N2636&lt;Gögn!$J$2,Gögn!$K$2,IF(N2636&gt;Gögn!$J$4,Gögn!$K$4,Gögn!$K$3)))</f>
        <v/>
      </c>
      <c r="T2636" s="49" t="str" cm="1">
        <f t="array" aca="1" ref="T2636" ca="1">IF(ISBLANK(B2636),"",IF(R2636="Styrkhæft",_xlfn.XLOOKUP(S2636,Vegalengdir[Texti],INDIRECT("Vegalengdir["&amp;'Upplýsingar um umsækjanda'!$B$10&amp;"]"),0%,0)))</f>
        <v/>
      </c>
      <c r="U2636" s="72" t="str">
        <f t="shared" si="125"/>
        <v/>
      </c>
    </row>
    <row r="2637" spans="1:21" x14ac:dyDescent="0.25">
      <c r="A2637" s="53">
        <f t="shared" si="123"/>
        <v>2636</v>
      </c>
      <c r="B2637" s="55"/>
      <c r="C2637" s="56"/>
      <c r="D2637" s="55"/>
      <c r="E2637" s="55"/>
      <c r="F2637" s="55"/>
      <c r="G2637" s="55"/>
      <c r="H2637" s="57"/>
      <c r="I2637" s="55"/>
      <c r="J2637" s="55"/>
      <c r="K2637" s="55"/>
      <c r="L2637" s="55"/>
      <c r="M2637" s="55"/>
      <c r="N2637" s="57"/>
      <c r="O2637" s="57" t="str">
        <f t="shared" si="124"/>
        <v/>
      </c>
      <c r="Q2637" s="38" t="s">
        <v>450</v>
      </c>
      <c r="R2637" s="38" t="str" cm="1">
        <f t="array" ref="R2637">_xlfn.XLOOKUP(Q2637,INDEX(Flettilisti,,1),INDEX(Flettilisti,,2),,0)</f>
        <v>Vantar flokkun</v>
      </c>
      <c r="S2637" s="38" t="str">
        <f>IF(ISBLANK(N2637),"",IF(N2637&lt;Gögn!$J$2,Gögn!$K$2,IF(N2637&gt;Gögn!$J$4,Gögn!$K$4,Gögn!$K$3)))</f>
        <v/>
      </c>
      <c r="T2637" s="49" t="str" cm="1">
        <f t="array" aca="1" ref="T2637" ca="1">IF(ISBLANK(B2637),"",IF(R2637="Styrkhæft",_xlfn.XLOOKUP(S2637,Vegalengdir[Texti],INDIRECT("Vegalengdir["&amp;'Upplýsingar um umsækjanda'!$B$10&amp;"]"),0%,0)))</f>
        <v/>
      </c>
      <c r="U2637" s="72" t="str">
        <f t="shared" si="125"/>
        <v/>
      </c>
    </row>
    <row r="2638" spans="1:21" x14ac:dyDescent="0.25">
      <c r="A2638" s="53">
        <f t="shared" si="123"/>
        <v>2637</v>
      </c>
      <c r="B2638" s="55"/>
      <c r="C2638" s="56"/>
      <c r="D2638" s="55"/>
      <c r="E2638" s="55"/>
      <c r="F2638" s="55"/>
      <c r="G2638" s="55"/>
      <c r="H2638" s="57"/>
      <c r="I2638" s="55"/>
      <c r="J2638" s="55"/>
      <c r="K2638" s="55"/>
      <c r="L2638" s="55"/>
      <c r="M2638" s="55"/>
      <c r="N2638" s="57"/>
      <c r="O2638" s="57" t="str">
        <f t="shared" si="124"/>
        <v/>
      </c>
      <c r="Q2638" s="38" t="s">
        <v>450</v>
      </c>
      <c r="R2638" s="38" t="str" cm="1">
        <f t="array" ref="R2638">_xlfn.XLOOKUP(Q2638,INDEX(Flettilisti,,1),INDEX(Flettilisti,,2),,0)</f>
        <v>Vantar flokkun</v>
      </c>
      <c r="S2638" s="38" t="str">
        <f>IF(ISBLANK(N2638),"",IF(N2638&lt;Gögn!$J$2,Gögn!$K$2,IF(N2638&gt;Gögn!$J$4,Gögn!$K$4,Gögn!$K$3)))</f>
        <v/>
      </c>
      <c r="T2638" s="49" t="str" cm="1">
        <f t="array" aca="1" ref="T2638" ca="1">IF(ISBLANK(B2638),"",IF(R2638="Styrkhæft",_xlfn.XLOOKUP(S2638,Vegalengdir[Texti],INDIRECT("Vegalengdir["&amp;'Upplýsingar um umsækjanda'!$B$10&amp;"]"),0%,0)))</f>
        <v/>
      </c>
      <c r="U2638" s="72" t="str">
        <f t="shared" si="125"/>
        <v/>
      </c>
    </row>
    <row r="2639" spans="1:21" x14ac:dyDescent="0.25">
      <c r="A2639" s="53">
        <f t="shared" si="123"/>
        <v>2638</v>
      </c>
      <c r="B2639" s="55"/>
      <c r="C2639" s="56"/>
      <c r="D2639" s="55"/>
      <c r="E2639" s="55"/>
      <c r="F2639" s="55"/>
      <c r="G2639" s="55"/>
      <c r="H2639" s="57"/>
      <c r="I2639" s="55"/>
      <c r="J2639" s="55"/>
      <c r="K2639" s="55"/>
      <c r="L2639" s="55"/>
      <c r="M2639" s="55"/>
      <c r="N2639" s="57"/>
      <c r="O2639" s="57" t="str">
        <f t="shared" si="124"/>
        <v/>
      </c>
      <c r="Q2639" s="38" t="s">
        <v>450</v>
      </c>
      <c r="R2639" s="38" t="str" cm="1">
        <f t="array" ref="R2639">_xlfn.XLOOKUP(Q2639,INDEX(Flettilisti,,1),INDEX(Flettilisti,,2),,0)</f>
        <v>Vantar flokkun</v>
      </c>
      <c r="S2639" s="38" t="str">
        <f>IF(ISBLANK(N2639),"",IF(N2639&lt;Gögn!$J$2,Gögn!$K$2,IF(N2639&gt;Gögn!$J$4,Gögn!$K$4,Gögn!$K$3)))</f>
        <v/>
      </c>
      <c r="T2639" s="49" t="str" cm="1">
        <f t="array" aca="1" ref="T2639" ca="1">IF(ISBLANK(B2639),"",IF(R2639="Styrkhæft",_xlfn.XLOOKUP(S2639,Vegalengdir[Texti],INDIRECT("Vegalengdir["&amp;'Upplýsingar um umsækjanda'!$B$10&amp;"]"),0%,0)))</f>
        <v/>
      </c>
      <c r="U2639" s="72" t="str">
        <f t="shared" si="125"/>
        <v/>
      </c>
    </row>
    <row r="2640" spans="1:21" x14ac:dyDescent="0.25">
      <c r="A2640" s="53">
        <f t="shared" si="123"/>
        <v>2639</v>
      </c>
      <c r="B2640" s="55"/>
      <c r="C2640" s="56"/>
      <c r="D2640" s="55"/>
      <c r="E2640" s="55"/>
      <c r="F2640" s="55"/>
      <c r="G2640" s="55"/>
      <c r="H2640" s="57"/>
      <c r="I2640" s="55"/>
      <c r="J2640" s="55"/>
      <c r="K2640" s="55"/>
      <c r="L2640" s="55"/>
      <c r="M2640" s="55"/>
      <c r="N2640" s="57"/>
      <c r="O2640" s="57" t="str">
        <f t="shared" si="124"/>
        <v/>
      </c>
      <c r="Q2640" s="38" t="s">
        <v>450</v>
      </c>
      <c r="R2640" s="38" t="str" cm="1">
        <f t="array" ref="R2640">_xlfn.XLOOKUP(Q2640,INDEX(Flettilisti,,1),INDEX(Flettilisti,,2),,0)</f>
        <v>Vantar flokkun</v>
      </c>
      <c r="S2640" s="38" t="str">
        <f>IF(ISBLANK(N2640),"",IF(N2640&lt;Gögn!$J$2,Gögn!$K$2,IF(N2640&gt;Gögn!$J$4,Gögn!$K$4,Gögn!$K$3)))</f>
        <v/>
      </c>
      <c r="T2640" s="49" t="str" cm="1">
        <f t="array" aca="1" ref="T2640" ca="1">IF(ISBLANK(B2640),"",IF(R2640="Styrkhæft",_xlfn.XLOOKUP(S2640,Vegalengdir[Texti],INDIRECT("Vegalengdir["&amp;'Upplýsingar um umsækjanda'!$B$10&amp;"]"),0%,0)))</f>
        <v/>
      </c>
      <c r="U2640" s="72" t="str">
        <f t="shared" si="125"/>
        <v/>
      </c>
    </row>
    <row r="2641" spans="1:21" x14ac:dyDescent="0.25">
      <c r="A2641" s="53">
        <f t="shared" si="123"/>
        <v>2640</v>
      </c>
      <c r="B2641" s="55"/>
      <c r="C2641" s="56"/>
      <c r="D2641" s="55"/>
      <c r="E2641" s="55"/>
      <c r="F2641" s="55"/>
      <c r="G2641" s="55"/>
      <c r="H2641" s="57"/>
      <c r="I2641" s="55"/>
      <c r="J2641" s="55"/>
      <c r="K2641" s="55"/>
      <c r="L2641" s="55"/>
      <c r="M2641" s="55"/>
      <c r="N2641" s="57"/>
      <c r="O2641" s="57" t="str">
        <f t="shared" si="124"/>
        <v/>
      </c>
      <c r="Q2641" s="38" t="s">
        <v>450</v>
      </c>
      <c r="R2641" s="38" t="str" cm="1">
        <f t="array" ref="R2641">_xlfn.XLOOKUP(Q2641,INDEX(Flettilisti,,1),INDEX(Flettilisti,,2),,0)</f>
        <v>Vantar flokkun</v>
      </c>
      <c r="S2641" s="38" t="str">
        <f>IF(ISBLANK(N2641),"",IF(N2641&lt;Gögn!$J$2,Gögn!$K$2,IF(N2641&gt;Gögn!$J$4,Gögn!$K$4,Gögn!$K$3)))</f>
        <v/>
      </c>
      <c r="T2641" s="49" t="str" cm="1">
        <f t="array" aca="1" ref="T2641" ca="1">IF(ISBLANK(B2641),"",IF(R2641="Styrkhæft",_xlfn.XLOOKUP(S2641,Vegalengdir[Texti],INDIRECT("Vegalengdir["&amp;'Upplýsingar um umsækjanda'!$B$10&amp;"]"),0%,0)))</f>
        <v/>
      </c>
      <c r="U2641" s="72" t="str">
        <f t="shared" si="125"/>
        <v/>
      </c>
    </row>
    <row r="2642" spans="1:21" x14ac:dyDescent="0.25">
      <c r="A2642" s="53">
        <f t="shared" si="123"/>
        <v>2641</v>
      </c>
      <c r="B2642" s="55"/>
      <c r="C2642" s="56"/>
      <c r="D2642" s="55"/>
      <c r="E2642" s="55"/>
      <c r="F2642" s="55"/>
      <c r="G2642" s="55"/>
      <c r="H2642" s="57"/>
      <c r="I2642" s="55"/>
      <c r="J2642" s="55"/>
      <c r="K2642" s="55"/>
      <c r="L2642" s="55"/>
      <c r="M2642" s="55"/>
      <c r="N2642" s="57"/>
      <c r="O2642" s="57" t="str">
        <f t="shared" si="124"/>
        <v/>
      </c>
      <c r="Q2642" s="38" t="s">
        <v>450</v>
      </c>
      <c r="R2642" s="38" t="str" cm="1">
        <f t="array" ref="R2642">_xlfn.XLOOKUP(Q2642,INDEX(Flettilisti,,1),INDEX(Flettilisti,,2),,0)</f>
        <v>Vantar flokkun</v>
      </c>
      <c r="S2642" s="38" t="str">
        <f>IF(ISBLANK(N2642),"",IF(N2642&lt;Gögn!$J$2,Gögn!$K$2,IF(N2642&gt;Gögn!$J$4,Gögn!$K$4,Gögn!$K$3)))</f>
        <v/>
      </c>
      <c r="T2642" s="49" t="str" cm="1">
        <f t="array" aca="1" ref="T2642" ca="1">IF(ISBLANK(B2642),"",IF(R2642="Styrkhæft",_xlfn.XLOOKUP(S2642,Vegalengdir[Texti],INDIRECT("Vegalengdir["&amp;'Upplýsingar um umsækjanda'!$B$10&amp;"]"),0%,0)))</f>
        <v/>
      </c>
      <c r="U2642" s="72" t="str">
        <f t="shared" si="125"/>
        <v/>
      </c>
    </row>
    <row r="2643" spans="1:21" x14ac:dyDescent="0.25">
      <c r="A2643" s="53">
        <f t="shared" si="123"/>
        <v>2642</v>
      </c>
      <c r="B2643" s="55"/>
      <c r="C2643" s="56"/>
      <c r="D2643" s="55"/>
      <c r="E2643" s="55"/>
      <c r="F2643" s="55"/>
      <c r="G2643" s="55"/>
      <c r="H2643" s="57"/>
      <c r="I2643" s="55"/>
      <c r="J2643" s="55"/>
      <c r="K2643" s="55"/>
      <c r="L2643" s="55"/>
      <c r="M2643" s="55"/>
      <c r="N2643" s="57"/>
      <c r="O2643" s="57" t="str">
        <f t="shared" si="124"/>
        <v/>
      </c>
      <c r="Q2643" s="38" t="s">
        <v>450</v>
      </c>
      <c r="R2643" s="38" t="str" cm="1">
        <f t="array" ref="R2643">_xlfn.XLOOKUP(Q2643,INDEX(Flettilisti,,1),INDEX(Flettilisti,,2),,0)</f>
        <v>Vantar flokkun</v>
      </c>
      <c r="S2643" s="38" t="str">
        <f>IF(ISBLANK(N2643),"",IF(N2643&lt;Gögn!$J$2,Gögn!$K$2,IF(N2643&gt;Gögn!$J$4,Gögn!$K$4,Gögn!$K$3)))</f>
        <v/>
      </c>
      <c r="T2643" s="49" t="str" cm="1">
        <f t="array" aca="1" ref="T2643" ca="1">IF(ISBLANK(B2643),"",IF(R2643="Styrkhæft",_xlfn.XLOOKUP(S2643,Vegalengdir[Texti],INDIRECT("Vegalengdir["&amp;'Upplýsingar um umsækjanda'!$B$10&amp;"]"),0%,0)))</f>
        <v/>
      </c>
      <c r="U2643" s="72" t="str">
        <f t="shared" si="125"/>
        <v/>
      </c>
    </row>
    <row r="2644" spans="1:21" x14ac:dyDescent="0.25">
      <c r="A2644" s="53">
        <f t="shared" si="123"/>
        <v>2643</v>
      </c>
      <c r="B2644" s="55"/>
      <c r="C2644" s="56"/>
      <c r="D2644" s="55"/>
      <c r="E2644" s="55"/>
      <c r="F2644" s="55"/>
      <c r="G2644" s="55"/>
      <c r="H2644" s="57"/>
      <c r="I2644" s="55"/>
      <c r="J2644" s="55"/>
      <c r="K2644" s="55"/>
      <c r="L2644" s="55"/>
      <c r="M2644" s="55"/>
      <c r="N2644" s="57"/>
      <c r="O2644" s="57" t="str">
        <f t="shared" si="124"/>
        <v/>
      </c>
      <c r="Q2644" s="38" t="s">
        <v>450</v>
      </c>
      <c r="R2644" s="38" t="str" cm="1">
        <f t="array" ref="R2644">_xlfn.XLOOKUP(Q2644,INDEX(Flettilisti,,1),INDEX(Flettilisti,,2),,0)</f>
        <v>Vantar flokkun</v>
      </c>
      <c r="S2644" s="38" t="str">
        <f>IF(ISBLANK(N2644),"",IF(N2644&lt;Gögn!$J$2,Gögn!$K$2,IF(N2644&gt;Gögn!$J$4,Gögn!$K$4,Gögn!$K$3)))</f>
        <v/>
      </c>
      <c r="T2644" s="49" t="str" cm="1">
        <f t="array" aca="1" ref="T2644" ca="1">IF(ISBLANK(B2644),"",IF(R2644="Styrkhæft",_xlfn.XLOOKUP(S2644,Vegalengdir[Texti],INDIRECT("Vegalengdir["&amp;'Upplýsingar um umsækjanda'!$B$10&amp;"]"),0%,0)))</f>
        <v/>
      </c>
      <c r="U2644" s="72" t="str">
        <f t="shared" si="125"/>
        <v/>
      </c>
    </row>
    <row r="2645" spans="1:21" x14ac:dyDescent="0.25">
      <c r="A2645" s="53">
        <f t="shared" si="123"/>
        <v>2644</v>
      </c>
      <c r="B2645" s="55"/>
      <c r="C2645" s="56"/>
      <c r="D2645" s="55"/>
      <c r="E2645" s="55"/>
      <c r="F2645" s="55"/>
      <c r="G2645" s="55"/>
      <c r="H2645" s="57"/>
      <c r="I2645" s="55"/>
      <c r="J2645" s="55"/>
      <c r="K2645" s="55"/>
      <c r="L2645" s="55"/>
      <c r="M2645" s="55"/>
      <c r="N2645" s="57"/>
      <c r="O2645" s="57" t="str">
        <f t="shared" si="124"/>
        <v/>
      </c>
      <c r="Q2645" s="38" t="s">
        <v>450</v>
      </c>
      <c r="R2645" s="38" t="str" cm="1">
        <f t="array" ref="R2645">_xlfn.XLOOKUP(Q2645,INDEX(Flettilisti,,1),INDEX(Flettilisti,,2),,0)</f>
        <v>Vantar flokkun</v>
      </c>
      <c r="S2645" s="38" t="str">
        <f>IF(ISBLANK(N2645),"",IF(N2645&lt;Gögn!$J$2,Gögn!$K$2,IF(N2645&gt;Gögn!$J$4,Gögn!$K$4,Gögn!$K$3)))</f>
        <v/>
      </c>
      <c r="T2645" s="49" t="str" cm="1">
        <f t="array" aca="1" ref="T2645" ca="1">IF(ISBLANK(B2645),"",IF(R2645="Styrkhæft",_xlfn.XLOOKUP(S2645,Vegalengdir[Texti],INDIRECT("Vegalengdir["&amp;'Upplýsingar um umsækjanda'!$B$10&amp;"]"),0%,0)))</f>
        <v/>
      </c>
      <c r="U2645" s="72" t="str">
        <f t="shared" si="125"/>
        <v/>
      </c>
    </row>
    <row r="2646" spans="1:21" x14ac:dyDescent="0.25">
      <c r="A2646" s="53">
        <f t="shared" si="123"/>
        <v>2645</v>
      </c>
      <c r="B2646" s="55"/>
      <c r="C2646" s="56"/>
      <c r="D2646" s="55"/>
      <c r="E2646" s="55"/>
      <c r="F2646" s="55"/>
      <c r="G2646" s="55"/>
      <c r="H2646" s="57"/>
      <c r="I2646" s="55"/>
      <c r="J2646" s="55"/>
      <c r="K2646" s="55"/>
      <c r="L2646" s="55"/>
      <c r="M2646" s="55"/>
      <c r="N2646" s="57"/>
      <c r="O2646" s="57" t="str">
        <f t="shared" si="124"/>
        <v/>
      </c>
      <c r="Q2646" s="38" t="s">
        <v>450</v>
      </c>
      <c r="R2646" s="38" t="str" cm="1">
        <f t="array" ref="R2646">_xlfn.XLOOKUP(Q2646,INDEX(Flettilisti,,1),INDEX(Flettilisti,,2),,0)</f>
        <v>Vantar flokkun</v>
      </c>
      <c r="S2646" s="38" t="str">
        <f>IF(ISBLANK(N2646),"",IF(N2646&lt;Gögn!$J$2,Gögn!$K$2,IF(N2646&gt;Gögn!$J$4,Gögn!$K$4,Gögn!$K$3)))</f>
        <v/>
      </c>
      <c r="T2646" s="49" t="str" cm="1">
        <f t="array" aca="1" ref="T2646" ca="1">IF(ISBLANK(B2646),"",IF(R2646="Styrkhæft",_xlfn.XLOOKUP(S2646,Vegalengdir[Texti],INDIRECT("Vegalengdir["&amp;'Upplýsingar um umsækjanda'!$B$10&amp;"]"),0%,0)))</f>
        <v/>
      </c>
      <c r="U2646" s="72" t="str">
        <f t="shared" si="125"/>
        <v/>
      </c>
    </row>
    <row r="2647" spans="1:21" x14ac:dyDescent="0.25">
      <c r="A2647" s="53">
        <f t="shared" si="123"/>
        <v>2646</v>
      </c>
      <c r="B2647" s="55"/>
      <c r="C2647" s="56"/>
      <c r="D2647" s="55"/>
      <c r="E2647" s="55"/>
      <c r="F2647" s="55"/>
      <c r="G2647" s="55"/>
      <c r="H2647" s="57"/>
      <c r="I2647" s="55"/>
      <c r="J2647" s="55"/>
      <c r="K2647" s="55"/>
      <c r="L2647" s="55"/>
      <c r="M2647" s="55"/>
      <c r="N2647" s="57"/>
      <c r="O2647" s="57" t="str">
        <f t="shared" si="124"/>
        <v/>
      </c>
      <c r="Q2647" s="38" t="s">
        <v>450</v>
      </c>
      <c r="R2647" s="38" t="str" cm="1">
        <f t="array" ref="R2647">_xlfn.XLOOKUP(Q2647,INDEX(Flettilisti,,1),INDEX(Flettilisti,,2),,0)</f>
        <v>Vantar flokkun</v>
      </c>
      <c r="S2647" s="38" t="str">
        <f>IF(ISBLANK(N2647),"",IF(N2647&lt;Gögn!$J$2,Gögn!$K$2,IF(N2647&gt;Gögn!$J$4,Gögn!$K$4,Gögn!$K$3)))</f>
        <v/>
      </c>
      <c r="T2647" s="49" t="str" cm="1">
        <f t="array" aca="1" ref="T2647" ca="1">IF(ISBLANK(B2647),"",IF(R2647="Styrkhæft",_xlfn.XLOOKUP(S2647,Vegalengdir[Texti],INDIRECT("Vegalengdir["&amp;'Upplýsingar um umsækjanda'!$B$10&amp;"]"),0%,0)))</f>
        <v/>
      </c>
      <c r="U2647" s="72" t="str">
        <f t="shared" si="125"/>
        <v/>
      </c>
    </row>
    <row r="2648" spans="1:21" x14ac:dyDescent="0.25">
      <c r="A2648" s="53">
        <f t="shared" si="123"/>
        <v>2647</v>
      </c>
      <c r="B2648" s="55"/>
      <c r="C2648" s="56"/>
      <c r="D2648" s="55"/>
      <c r="E2648" s="55"/>
      <c r="F2648" s="55"/>
      <c r="G2648" s="55"/>
      <c r="H2648" s="57"/>
      <c r="I2648" s="55"/>
      <c r="J2648" s="55"/>
      <c r="K2648" s="55"/>
      <c r="L2648" s="55"/>
      <c r="M2648" s="55"/>
      <c r="N2648" s="57"/>
      <c r="O2648" s="57" t="str">
        <f t="shared" si="124"/>
        <v/>
      </c>
      <c r="Q2648" s="38" t="s">
        <v>450</v>
      </c>
      <c r="R2648" s="38" t="str" cm="1">
        <f t="array" ref="R2648">_xlfn.XLOOKUP(Q2648,INDEX(Flettilisti,,1),INDEX(Flettilisti,,2),,0)</f>
        <v>Vantar flokkun</v>
      </c>
      <c r="S2648" s="38" t="str">
        <f>IF(ISBLANK(N2648),"",IF(N2648&lt;Gögn!$J$2,Gögn!$K$2,IF(N2648&gt;Gögn!$J$4,Gögn!$K$4,Gögn!$K$3)))</f>
        <v/>
      </c>
      <c r="T2648" s="49" t="str" cm="1">
        <f t="array" aca="1" ref="T2648" ca="1">IF(ISBLANK(B2648),"",IF(R2648="Styrkhæft",_xlfn.XLOOKUP(S2648,Vegalengdir[Texti],INDIRECT("Vegalengdir["&amp;'Upplýsingar um umsækjanda'!$B$10&amp;"]"),0%,0)))</f>
        <v/>
      </c>
      <c r="U2648" s="72" t="str">
        <f t="shared" si="125"/>
        <v/>
      </c>
    </row>
    <row r="2649" spans="1:21" x14ac:dyDescent="0.25">
      <c r="A2649" s="53">
        <f t="shared" si="123"/>
        <v>2648</v>
      </c>
      <c r="B2649" s="55"/>
      <c r="C2649" s="56"/>
      <c r="D2649" s="55"/>
      <c r="E2649" s="55"/>
      <c r="F2649" s="55"/>
      <c r="G2649" s="55"/>
      <c r="H2649" s="57"/>
      <c r="I2649" s="55"/>
      <c r="J2649" s="55"/>
      <c r="K2649" s="55"/>
      <c r="L2649" s="55"/>
      <c r="M2649" s="55"/>
      <c r="N2649" s="57"/>
      <c r="O2649" s="57" t="str">
        <f t="shared" si="124"/>
        <v/>
      </c>
      <c r="Q2649" s="38" t="s">
        <v>450</v>
      </c>
      <c r="R2649" s="38" t="str" cm="1">
        <f t="array" ref="R2649">_xlfn.XLOOKUP(Q2649,INDEX(Flettilisti,,1),INDEX(Flettilisti,,2),,0)</f>
        <v>Vantar flokkun</v>
      </c>
      <c r="S2649" s="38" t="str">
        <f>IF(ISBLANK(N2649),"",IF(N2649&lt;Gögn!$J$2,Gögn!$K$2,IF(N2649&gt;Gögn!$J$4,Gögn!$K$4,Gögn!$K$3)))</f>
        <v/>
      </c>
      <c r="T2649" s="49" t="str" cm="1">
        <f t="array" aca="1" ref="T2649" ca="1">IF(ISBLANK(B2649),"",IF(R2649="Styrkhæft",_xlfn.XLOOKUP(S2649,Vegalengdir[Texti],INDIRECT("Vegalengdir["&amp;'Upplýsingar um umsækjanda'!$B$10&amp;"]"),0%,0)))</f>
        <v/>
      </c>
      <c r="U2649" s="72" t="str">
        <f t="shared" si="125"/>
        <v/>
      </c>
    </row>
    <row r="2650" spans="1:21" x14ac:dyDescent="0.25">
      <c r="A2650" s="53">
        <f t="shared" si="123"/>
        <v>2649</v>
      </c>
      <c r="B2650" s="55"/>
      <c r="C2650" s="56"/>
      <c r="D2650" s="55"/>
      <c r="E2650" s="55"/>
      <c r="F2650" s="55"/>
      <c r="G2650" s="55"/>
      <c r="H2650" s="57"/>
      <c r="I2650" s="55"/>
      <c r="J2650" s="55"/>
      <c r="K2650" s="55"/>
      <c r="L2650" s="55"/>
      <c r="M2650" s="55"/>
      <c r="N2650" s="57"/>
      <c r="O2650" s="57" t="str">
        <f t="shared" si="124"/>
        <v/>
      </c>
      <c r="Q2650" s="38" t="s">
        <v>450</v>
      </c>
      <c r="R2650" s="38" t="str" cm="1">
        <f t="array" ref="R2650">_xlfn.XLOOKUP(Q2650,INDEX(Flettilisti,,1),INDEX(Flettilisti,,2),,0)</f>
        <v>Vantar flokkun</v>
      </c>
      <c r="S2650" s="38" t="str">
        <f>IF(ISBLANK(N2650),"",IF(N2650&lt;Gögn!$J$2,Gögn!$K$2,IF(N2650&gt;Gögn!$J$4,Gögn!$K$4,Gögn!$K$3)))</f>
        <v/>
      </c>
      <c r="T2650" s="49" t="str" cm="1">
        <f t="array" aca="1" ref="T2650" ca="1">IF(ISBLANK(B2650),"",IF(R2650="Styrkhæft",_xlfn.XLOOKUP(S2650,Vegalengdir[Texti],INDIRECT("Vegalengdir["&amp;'Upplýsingar um umsækjanda'!$B$10&amp;"]"),0%,0)))</f>
        <v/>
      </c>
      <c r="U2650" s="72" t="str">
        <f t="shared" si="125"/>
        <v/>
      </c>
    </row>
    <row r="2651" spans="1:21" x14ac:dyDescent="0.25">
      <c r="A2651" s="53">
        <f t="shared" si="123"/>
        <v>2650</v>
      </c>
      <c r="B2651" s="55"/>
      <c r="C2651" s="56"/>
      <c r="D2651" s="55"/>
      <c r="E2651" s="55"/>
      <c r="F2651" s="55"/>
      <c r="G2651" s="55"/>
      <c r="H2651" s="57"/>
      <c r="I2651" s="55"/>
      <c r="J2651" s="55"/>
      <c r="K2651" s="55"/>
      <c r="L2651" s="55"/>
      <c r="M2651" s="55"/>
      <c r="N2651" s="57"/>
      <c r="O2651" s="57" t="str">
        <f t="shared" si="124"/>
        <v/>
      </c>
      <c r="Q2651" s="38" t="s">
        <v>450</v>
      </c>
      <c r="R2651" s="38" t="str" cm="1">
        <f t="array" ref="R2651">_xlfn.XLOOKUP(Q2651,INDEX(Flettilisti,,1),INDEX(Flettilisti,,2),,0)</f>
        <v>Vantar flokkun</v>
      </c>
      <c r="S2651" s="38" t="str">
        <f>IF(ISBLANK(N2651),"",IF(N2651&lt;Gögn!$J$2,Gögn!$K$2,IF(N2651&gt;Gögn!$J$4,Gögn!$K$4,Gögn!$K$3)))</f>
        <v/>
      </c>
      <c r="T2651" s="49" t="str" cm="1">
        <f t="array" aca="1" ref="T2651" ca="1">IF(ISBLANK(B2651),"",IF(R2651="Styrkhæft",_xlfn.XLOOKUP(S2651,Vegalengdir[Texti],INDIRECT("Vegalengdir["&amp;'Upplýsingar um umsækjanda'!$B$10&amp;"]"),0%,0)))</f>
        <v/>
      </c>
      <c r="U2651" s="72" t="str">
        <f t="shared" si="125"/>
        <v/>
      </c>
    </row>
    <row r="2652" spans="1:21" x14ac:dyDescent="0.25">
      <c r="A2652" s="53">
        <f t="shared" si="123"/>
        <v>2651</v>
      </c>
      <c r="B2652" s="55"/>
      <c r="C2652" s="56"/>
      <c r="D2652" s="55"/>
      <c r="E2652" s="55"/>
      <c r="F2652" s="55"/>
      <c r="G2652" s="55"/>
      <c r="H2652" s="57"/>
      <c r="I2652" s="55"/>
      <c r="J2652" s="55"/>
      <c r="K2652" s="55"/>
      <c r="L2652" s="55"/>
      <c r="M2652" s="55"/>
      <c r="N2652" s="57"/>
      <c r="O2652" s="57" t="str">
        <f t="shared" si="124"/>
        <v/>
      </c>
      <c r="Q2652" s="38" t="s">
        <v>450</v>
      </c>
      <c r="R2652" s="38" t="str" cm="1">
        <f t="array" ref="R2652">_xlfn.XLOOKUP(Q2652,INDEX(Flettilisti,,1),INDEX(Flettilisti,,2),,0)</f>
        <v>Vantar flokkun</v>
      </c>
      <c r="S2652" s="38" t="str">
        <f>IF(ISBLANK(N2652),"",IF(N2652&lt;Gögn!$J$2,Gögn!$K$2,IF(N2652&gt;Gögn!$J$4,Gögn!$K$4,Gögn!$K$3)))</f>
        <v/>
      </c>
      <c r="T2652" s="49" t="str" cm="1">
        <f t="array" aca="1" ref="T2652" ca="1">IF(ISBLANK(B2652),"",IF(R2652="Styrkhæft",_xlfn.XLOOKUP(S2652,Vegalengdir[Texti],INDIRECT("Vegalengdir["&amp;'Upplýsingar um umsækjanda'!$B$10&amp;"]"),0%,0)))</f>
        <v/>
      </c>
      <c r="U2652" s="72" t="str">
        <f t="shared" si="125"/>
        <v/>
      </c>
    </row>
    <row r="2653" spans="1:21" x14ac:dyDescent="0.25">
      <c r="A2653" s="53">
        <f t="shared" si="123"/>
        <v>2652</v>
      </c>
      <c r="B2653" s="55"/>
      <c r="C2653" s="56"/>
      <c r="D2653" s="55"/>
      <c r="E2653" s="55"/>
      <c r="F2653" s="55"/>
      <c r="G2653" s="55"/>
      <c r="H2653" s="57"/>
      <c r="I2653" s="55"/>
      <c r="J2653" s="55"/>
      <c r="K2653" s="55"/>
      <c r="L2653" s="55"/>
      <c r="M2653" s="55"/>
      <c r="N2653" s="57"/>
      <c r="O2653" s="57" t="str">
        <f t="shared" si="124"/>
        <v/>
      </c>
      <c r="Q2653" s="38" t="s">
        <v>450</v>
      </c>
      <c r="R2653" s="38" t="str" cm="1">
        <f t="array" ref="R2653">_xlfn.XLOOKUP(Q2653,INDEX(Flettilisti,,1),INDEX(Flettilisti,,2),,0)</f>
        <v>Vantar flokkun</v>
      </c>
      <c r="S2653" s="38" t="str">
        <f>IF(ISBLANK(N2653),"",IF(N2653&lt;Gögn!$J$2,Gögn!$K$2,IF(N2653&gt;Gögn!$J$4,Gögn!$K$4,Gögn!$K$3)))</f>
        <v/>
      </c>
      <c r="T2653" s="49" t="str" cm="1">
        <f t="array" aca="1" ref="T2653" ca="1">IF(ISBLANK(B2653),"",IF(R2653="Styrkhæft",_xlfn.XLOOKUP(S2653,Vegalengdir[Texti],INDIRECT("Vegalengdir["&amp;'Upplýsingar um umsækjanda'!$B$10&amp;"]"),0%,0)))</f>
        <v/>
      </c>
      <c r="U2653" s="72" t="str">
        <f t="shared" si="125"/>
        <v/>
      </c>
    </row>
    <row r="2654" spans="1:21" x14ac:dyDescent="0.25">
      <c r="A2654" s="53">
        <f t="shared" si="123"/>
        <v>2653</v>
      </c>
      <c r="B2654" s="55"/>
      <c r="C2654" s="56"/>
      <c r="D2654" s="55"/>
      <c r="E2654" s="55"/>
      <c r="F2654" s="55"/>
      <c r="G2654" s="55"/>
      <c r="H2654" s="57"/>
      <c r="I2654" s="55"/>
      <c r="J2654" s="55"/>
      <c r="K2654" s="55"/>
      <c r="L2654" s="55"/>
      <c r="M2654" s="55"/>
      <c r="N2654" s="57"/>
      <c r="O2654" s="57" t="str">
        <f t="shared" si="124"/>
        <v/>
      </c>
      <c r="Q2654" s="38" t="s">
        <v>450</v>
      </c>
      <c r="R2654" s="38" t="str" cm="1">
        <f t="array" ref="R2654">_xlfn.XLOOKUP(Q2654,INDEX(Flettilisti,,1),INDEX(Flettilisti,,2),,0)</f>
        <v>Vantar flokkun</v>
      </c>
      <c r="S2654" s="38" t="str">
        <f>IF(ISBLANK(N2654),"",IF(N2654&lt;Gögn!$J$2,Gögn!$K$2,IF(N2654&gt;Gögn!$J$4,Gögn!$K$4,Gögn!$K$3)))</f>
        <v/>
      </c>
      <c r="T2654" s="49" t="str" cm="1">
        <f t="array" aca="1" ref="T2654" ca="1">IF(ISBLANK(B2654),"",IF(R2654="Styrkhæft",_xlfn.XLOOKUP(S2654,Vegalengdir[Texti],INDIRECT("Vegalengdir["&amp;'Upplýsingar um umsækjanda'!$B$10&amp;"]"),0%,0)))</f>
        <v/>
      </c>
      <c r="U2654" s="72" t="str">
        <f t="shared" si="125"/>
        <v/>
      </c>
    </row>
    <row r="2655" spans="1:21" x14ac:dyDescent="0.25">
      <c r="A2655" s="53">
        <f t="shared" si="123"/>
        <v>2654</v>
      </c>
      <c r="B2655" s="55"/>
      <c r="C2655" s="56"/>
      <c r="D2655" s="55"/>
      <c r="E2655" s="55"/>
      <c r="F2655" s="55"/>
      <c r="G2655" s="55"/>
      <c r="H2655" s="57"/>
      <c r="I2655" s="55"/>
      <c r="J2655" s="55"/>
      <c r="K2655" s="55"/>
      <c r="L2655" s="55"/>
      <c r="M2655" s="55"/>
      <c r="N2655" s="57"/>
      <c r="O2655" s="57" t="str">
        <f t="shared" si="124"/>
        <v/>
      </c>
      <c r="Q2655" s="38" t="s">
        <v>450</v>
      </c>
      <c r="R2655" s="38" t="str" cm="1">
        <f t="array" ref="R2655">_xlfn.XLOOKUP(Q2655,INDEX(Flettilisti,,1),INDEX(Flettilisti,,2),,0)</f>
        <v>Vantar flokkun</v>
      </c>
      <c r="S2655" s="38" t="str">
        <f>IF(ISBLANK(N2655),"",IF(N2655&lt;Gögn!$J$2,Gögn!$K$2,IF(N2655&gt;Gögn!$J$4,Gögn!$K$4,Gögn!$K$3)))</f>
        <v/>
      </c>
      <c r="T2655" s="49" t="str" cm="1">
        <f t="array" aca="1" ref="T2655" ca="1">IF(ISBLANK(B2655),"",IF(R2655="Styrkhæft",_xlfn.XLOOKUP(S2655,Vegalengdir[Texti],INDIRECT("Vegalengdir["&amp;'Upplýsingar um umsækjanda'!$B$10&amp;"]"),0%,0)))</f>
        <v/>
      </c>
      <c r="U2655" s="72" t="str">
        <f t="shared" si="125"/>
        <v/>
      </c>
    </row>
    <row r="2656" spans="1:21" x14ac:dyDescent="0.25">
      <c r="A2656" s="53">
        <f t="shared" si="123"/>
        <v>2655</v>
      </c>
      <c r="B2656" s="55"/>
      <c r="C2656" s="56"/>
      <c r="D2656" s="55"/>
      <c r="E2656" s="55"/>
      <c r="F2656" s="55"/>
      <c r="G2656" s="55"/>
      <c r="H2656" s="57"/>
      <c r="I2656" s="55"/>
      <c r="J2656" s="55"/>
      <c r="K2656" s="55"/>
      <c r="L2656" s="55"/>
      <c r="M2656" s="55"/>
      <c r="N2656" s="57"/>
      <c r="O2656" s="57" t="str">
        <f t="shared" si="124"/>
        <v/>
      </c>
      <c r="Q2656" s="38" t="s">
        <v>450</v>
      </c>
      <c r="R2656" s="38" t="str" cm="1">
        <f t="array" ref="R2656">_xlfn.XLOOKUP(Q2656,INDEX(Flettilisti,,1),INDEX(Flettilisti,,2),,0)</f>
        <v>Vantar flokkun</v>
      </c>
      <c r="S2656" s="38" t="str">
        <f>IF(ISBLANK(N2656),"",IF(N2656&lt;Gögn!$J$2,Gögn!$K$2,IF(N2656&gt;Gögn!$J$4,Gögn!$K$4,Gögn!$K$3)))</f>
        <v/>
      </c>
      <c r="T2656" s="49" t="str" cm="1">
        <f t="array" aca="1" ref="T2656" ca="1">IF(ISBLANK(B2656),"",IF(R2656="Styrkhæft",_xlfn.XLOOKUP(S2656,Vegalengdir[Texti],INDIRECT("Vegalengdir["&amp;'Upplýsingar um umsækjanda'!$B$10&amp;"]"),0%,0)))</f>
        <v/>
      </c>
      <c r="U2656" s="72" t="str">
        <f t="shared" si="125"/>
        <v/>
      </c>
    </row>
    <row r="2657" spans="1:21" x14ac:dyDescent="0.25">
      <c r="A2657" s="53">
        <f t="shared" si="123"/>
        <v>2656</v>
      </c>
      <c r="B2657" s="55"/>
      <c r="C2657" s="56"/>
      <c r="D2657" s="55"/>
      <c r="E2657" s="55"/>
      <c r="F2657" s="55"/>
      <c r="G2657" s="55"/>
      <c r="H2657" s="57"/>
      <c r="I2657" s="55"/>
      <c r="J2657" s="55"/>
      <c r="K2657" s="55"/>
      <c r="L2657" s="55"/>
      <c r="M2657" s="55"/>
      <c r="N2657" s="57"/>
      <c r="O2657" s="57" t="str">
        <f t="shared" si="124"/>
        <v/>
      </c>
      <c r="Q2657" s="38" t="s">
        <v>450</v>
      </c>
      <c r="R2657" s="38" t="str" cm="1">
        <f t="array" ref="R2657">_xlfn.XLOOKUP(Q2657,INDEX(Flettilisti,,1),INDEX(Flettilisti,,2),,0)</f>
        <v>Vantar flokkun</v>
      </c>
      <c r="S2657" s="38" t="str">
        <f>IF(ISBLANK(N2657),"",IF(N2657&lt;Gögn!$J$2,Gögn!$K$2,IF(N2657&gt;Gögn!$J$4,Gögn!$K$4,Gögn!$K$3)))</f>
        <v/>
      </c>
      <c r="T2657" s="49" t="str" cm="1">
        <f t="array" aca="1" ref="T2657" ca="1">IF(ISBLANK(B2657),"",IF(R2657="Styrkhæft",_xlfn.XLOOKUP(S2657,Vegalengdir[Texti],INDIRECT("Vegalengdir["&amp;'Upplýsingar um umsækjanda'!$B$10&amp;"]"),0%,0)))</f>
        <v/>
      </c>
      <c r="U2657" s="72" t="str">
        <f t="shared" si="125"/>
        <v/>
      </c>
    </row>
    <row r="2658" spans="1:21" x14ac:dyDescent="0.25">
      <c r="A2658" s="53">
        <f t="shared" si="123"/>
        <v>2657</v>
      </c>
      <c r="B2658" s="55"/>
      <c r="C2658" s="56"/>
      <c r="D2658" s="55"/>
      <c r="E2658" s="55"/>
      <c r="F2658" s="55"/>
      <c r="G2658" s="55"/>
      <c r="H2658" s="57"/>
      <c r="I2658" s="55"/>
      <c r="J2658" s="55"/>
      <c r="K2658" s="55"/>
      <c r="L2658" s="55"/>
      <c r="M2658" s="55"/>
      <c r="N2658" s="57"/>
      <c r="O2658" s="57" t="str">
        <f t="shared" si="124"/>
        <v/>
      </c>
      <c r="Q2658" s="38" t="s">
        <v>450</v>
      </c>
      <c r="R2658" s="38" t="str" cm="1">
        <f t="array" ref="R2658">_xlfn.XLOOKUP(Q2658,INDEX(Flettilisti,,1),INDEX(Flettilisti,,2),,0)</f>
        <v>Vantar flokkun</v>
      </c>
      <c r="S2658" s="38" t="str">
        <f>IF(ISBLANK(N2658),"",IF(N2658&lt;Gögn!$J$2,Gögn!$K$2,IF(N2658&gt;Gögn!$J$4,Gögn!$K$4,Gögn!$K$3)))</f>
        <v/>
      </c>
      <c r="T2658" s="49" t="str" cm="1">
        <f t="array" aca="1" ref="T2658" ca="1">IF(ISBLANK(B2658),"",IF(R2658="Styrkhæft",_xlfn.XLOOKUP(S2658,Vegalengdir[Texti],INDIRECT("Vegalengdir["&amp;'Upplýsingar um umsækjanda'!$B$10&amp;"]"),0%,0)))</f>
        <v/>
      </c>
      <c r="U2658" s="72" t="str">
        <f t="shared" si="125"/>
        <v/>
      </c>
    </row>
    <row r="2659" spans="1:21" x14ac:dyDescent="0.25">
      <c r="A2659" s="53">
        <f t="shared" si="123"/>
        <v>2658</v>
      </c>
      <c r="B2659" s="55"/>
      <c r="C2659" s="56"/>
      <c r="D2659" s="55"/>
      <c r="E2659" s="55"/>
      <c r="F2659" s="55"/>
      <c r="G2659" s="55"/>
      <c r="H2659" s="57"/>
      <c r="I2659" s="55"/>
      <c r="J2659" s="55"/>
      <c r="K2659" s="55"/>
      <c r="L2659" s="55"/>
      <c r="M2659" s="55"/>
      <c r="N2659" s="57"/>
      <c r="O2659" s="57" t="str">
        <f t="shared" si="124"/>
        <v/>
      </c>
      <c r="Q2659" s="38" t="s">
        <v>450</v>
      </c>
      <c r="R2659" s="38" t="str" cm="1">
        <f t="array" ref="R2659">_xlfn.XLOOKUP(Q2659,INDEX(Flettilisti,,1),INDEX(Flettilisti,,2),,0)</f>
        <v>Vantar flokkun</v>
      </c>
      <c r="S2659" s="38" t="str">
        <f>IF(ISBLANK(N2659),"",IF(N2659&lt;Gögn!$J$2,Gögn!$K$2,IF(N2659&gt;Gögn!$J$4,Gögn!$K$4,Gögn!$K$3)))</f>
        <v/>
      </c>
      <c r="T2659" s="49" t="str" cm="1">
        <f t="array" aca="1" ref="T2659" ca="1">IF(ISBLANK(B2659),"",IF(R2659="Styrkhæft",_xlfn.XLOOKUP(S2659,Vegalengdir[Texti],INDIRECT("Vegalengdir["&amp;'Upplýsingar um umsækjanda'!$B$10&amp;"]"),0%,0)))</f>
        <v/>
      </c>
      <c r="U2659" s="72" t="str">
        <f t="shared" si="125"/>
        <v/>
      </c>
    </row>
    <row r="2660" spans="1:21" x14ac:dyDescent="0.25">
      <c r="A2660" s="53">
        <f t="shared" si="123"/>
        <v>2659</v>
      </c>
      <c r="B2660" s="55"/>
      <c r="C2660" s="56"/>
      <c r="D2660" s="55"/>
      <c r="E2660" s="55"/>
      <c r="F2660" s="55"/>
      <c r="G2660" s="55"/>
      <c r="H2660" s="57"/>
      <c r="I2660" s="55"/>
      <c r="J2660" s="55"/>
      <c r="K2660" s="55"/>
      <c r="L2660" s="55"/>
      <c r="M2660" s="55"/>
      <c r="N2660" s="57"/>
      <c r="O2660" s="57" t="str">
        <f t="shared" si="124"/>
        <v/>
      </c>
      <c r="Q2660" s="38" t="s">
        <v>450</v>
      </c>
      <c r="R2660" s="38" t="str" cm="1">
        <f t="array" ref="R2660">_xlfn.XLOOKUP(Q2660,INDEX(Flettilisti,,1),INDEX(Flettilisti,,2),,0)</f>
        <v>Vantar flokkun</v>
      </c>
      <c r="S2660" s="38" t="str">
        <f>IF(ISBLANK(N2660),"",IF(N2660&lt;Gögn!$J$2,Gögn!$K$2,IF(N2660&gt;Gögn!$J$4,Gögn!$K$4,Gögn!$K$3)))</f>
        <v/>
      </c>
      <c r="T2660" s="49" t="str" cm="1">
        <f t="array" aca="1" ref="T2660" ca="1">IF(ISBLANK(B2660),"",IF(R2660="Styrkhæft",_xlfn.XLOOKUP(S2660,Vegalengdir[Texti],INDIRECT("Vegalengdir["&amp;'Upplýsingar um umsækjanda'!$B$10&amp;"]"),0%,0)))</f>
        <v/>
      </c>
      <c r="U2660" s="72" t="str">
        <f t="shared" si="125"/>
        <v/>
      </c>
    </row>
    <row r="2661" spans="1:21" x14ac:dyDescent="0.25">
      <c r="A2661" s="53">
        <f t="shared" si="123"/>
        <v>2660</v>
      </c>
      <c r="B2661" s="55"/>
      <c r="C2661" s="56"/>
      <c r="D2661" s="55"/>
      <c r="E2661" s="55"/>
      <c r="F2661" s="55"/>
      <c r="G2661" s="55"/>
      <c r="H2661" s="57"/>
      <c r="I2661" s="55"/>
      <c r="J2661" s="55"/>
      <c r="K2661" s="55"/>
      <c r="L2661" s="55"/>
      <c r="M2661" s="55"/>
      <c r="N2661" s="57"/>
      <c r="O2661" s="57" t="str">
        <f t="shared" si="124"/>
        <v/>
      </c>
      <c r="Q2661" s="38" t="s">
        <v>450</v>
      </c>
      <c r="R2661" s="38" t="str" cm="1">
        <f t="array" ref="R2661">_xlfn.XLOOKUP(Q2661,INDEX(Flettilisti,,1),INDEX(Flettilisti,,2),,0)</f>
        <v>Vantar flokkun</v>
      </c>
      <c r="S2661" s="38" t="str">
        <f>IF(ISBLANK(N2661),"",IF(N2661&lt;Gögn!$J$2,Gögn!$K$2,IF(N2661&gt;Gögn!$J$4,Gögn!$K$4,Gögn!$K$3)))</f>
        <v/>
      </c>
      <c r="T2661" s="49" t="str" cm="1">
        <f t="array" aca="1" ref="T2661" ca="1">IF(ISBLANK(B2661),"",IF(R2661="Styrkhæft",_xlfn.XLOOKUP(S2661,Vegalengdir[Texti],INDIRECT("Vegalengdir["&amp;'Upplýsingar um umsækjanda'!$B$10&amp;"]"),0%,0)))</f>
        <v/>
      </c>
      <c r="U2661" s="72" t="str">
        <f t="shared" si="125"/>
        <v/>
      </c>
    </row>
    <row r="2662" spans="1:21" x14ac:dyDescent="0.25">
      <c r="A2662" s="53">
        <f t="shared" si="123"/>
        <v>2661</v>
      </c>
      <c r="B2662" s="55"/>
      <c r="C2662" s="56"/>
      <c r="D2662" s="55"/>
      <c r="E2662" s="55"/>
      <c r="F2662" s="55"/>
      <c r="G2662" s="55"/>
      <c r="H2662" s="57"/>
      <c r="I2662" s="55"/>
      <c r="J2662" s="55"/>
      <c r="K2662" s="55"/>
      <c r="L2662" s="55"/>
      <c r="M2662" s="55"/>
      <c r="N2662" s="57"/>
      <c r="O2662" s="57" t="str">
        <f t="shared" si="124"/>
        <v/>
      </c>
      <c r="Q2662" s="38" t="s">
        <v>450</v>
      </c>
      <c r="R2662" s="38" t="str" cm="1">
        <f t="array" ref="R2662">_xlfn.XLOOKUP(Q2662,INDEX(Flettilisti,,1),INDEX(Flettilisti,,2),,0)</f>
        <v>Vantar flokkun</v>
      </c>
      <c r="S2662" s="38" t="str">
        <f>IF(ISBLANK(N2662),"",IF(N2662&lt;Gögn!$J$2,Gögn!$K$2,IF(N2662&gt;Gögn!$J$4,Gögn!$K$4,Gögn!$K$3)))</f>
        <v/>
      </c>
      <c r="T2662" s="49" t="str" cm="1">
        <f t="array" aca="1" ref="T2662" ca="1">IF(ISBLANK(B2662),"",IF(R2662="Styrkhæft",_xlfn.XLOOKUP(S2662,Vegalengdir[Texti],INDIRECT("Vegalengdir["&amp;'Upplýsingar um umsækjanda'!$B$10&amp;"]"),0%,0)))</f>
        <v/>
      </c>
      <c r="U2662" s="72" t="str">
        <f t="shared" si="125"/>
        <v/>
      </c>
    </row>
    <row r="2663" spans="1:21" x14ac:dyDescent="0.25">
      <c r="A2663" s="53">
        <f t="shared" si="123"/>
        <v>2662</v>
      </c>
      <c r="B2663" s="55"/>
      <c r="C2663" s="56"/>
      <c r="D2663" s="55"/>
      <c r="E2663" s="55"/>
      <c r="F2663" s="55"/>
      <c r="G2663" s="55"/>
      <c r="H2663" s="57"/>
      <c r="I2663" s="55"/>
      <c r="J2663" s="55"/>
      <c r="K2663" s="55"/>
      <c r="L2663" s="55"/>
      <c r="M2663" s="55"/>
      <c r="N2663" s="57"/>
      <c r="O2663" s="57" t="str">
        <f t="shared" si="124"/>
        <v/>
      </c>
      <c r="Q2663" s="38" t="s">
        <v>450</v>
      </c>
      <c r="R2663" s="38" t="str" cm="1">
        <f t="array" ref="R2663">_xlfn.XLOOKUP(Q2663,INDEX(Flettilisti,,1),INDEX(Flettilisti,,2),,0)</f>
        <v>Vantar flokkun</v>
      </c>
      <c r="S2663" s="38" t="str">
        <f>IF(ISBLANK(N2663),"",IF(N2663&lt;Gögn!$J$2,Gögn!$K$2,IF(N2663&gt;Gögn!$J$4,Gögn!$K$4,Gögn!$K$3)))</f>
        <v/>
      </c>
      <c r="T2663" s="49" t="str" cm="1">
        <f t="array" aca="1" ref="T2663" ca="1">IF(ISBLANK(B2663),"",IF(R2663="Styrkhæft",_xlfn.XLOOKUP(S2663,Vegalengdir[Texti],INDIRECT("Vegalengdir["&amp;'Upplýsingar um umsækjanda'!$B$10&amp;"]"),0%,0)))</f>
        <v/>
      </c>
      <c r="U2663" s="72" t="str">
        <f t="shared" si="125"/>
        <v/>
      </c>
    </row>
    <row r="2664" spans="1:21" x14ac:dyDescent="0.25">
      <c r="A2664" s="53">
        <f t="shared" si="123"/>
        <v>2663</v>
      </c>
      <c r="B2664" s="55"/>
      <c r="C2664" s="56"/>
      <c r="D2664" s="55"/>
      <c r="E2664" s="55"/>
      <c r="F2664" s="55"/>
      <c r="G2664" s="55"/>
      <c r="H2664" s="57"/>
      <c r="I2664" s="55"/>
      <c r="J2664" s="55"/>
      <c r="K2664" s="55"/>
      <c r="L2664" s="55"/>
      <c r="M2664" s="55"/>
      <c r="N2664" s="57"/>
      <c r="O2664" s="57" t="str">
        <f t="shared" si="124"/>
        <v/>
      </c>
      <c r="Q2664" s="38" t="s">
        <v>450</v>
      </c>
      <c r="R2664" s="38" t="str" cm="1">
        <f t="array" ref="R2664">_xlfn.XLOOKUP(Q2664,INDEX(Flettilisti,,1),INDEX(Flettilisti,,2),,0)</f>
        <v>Vantar flokkun</v>
      </c>
      <c r="S2664" s="38" t="str">
        <f>IF(ISBLANK(N2664),"",IF(N2664&lt;Gögn!$J$2,Gögn!$K$2,IF(N2664&gt;Gögn!$J$4,Gögn!$K$4,Gögn!$K$3)))</f>
        <v/>
      </c>
      <c r="T2664" s="49" t="str" cm="1">
        <f t="array" aca="1" ref="T2664" ca="1">IF(ISBLANK(B2664),"",IF(R2664="Styrkhæft",_xlfn.XLOOKUP(S2664,Vegalengdir[Texti],INDIRECT("Vegalengdir["&amp;'Upplýsingar um umsækjanda'!$B$10&amp;"]"),0%,0)))</f>
        <v/>
      </c>
      <c r="U2664" s="72" t="str">
        <f t="shared" si="125"/>
        <v/>
      </c>
    </row>
    <row r="2665" spans="1:21" x14ac:dyDescent="0.25">
      <c r="A2665" s="53">
        <f t="shared" si="123"/>
        <v>2664</v>
      </c>
      <c r="B2665" s="55"/>
      <c r="C2665" s="56"/>
      <c r="D2665" s="55"/>
      <c r="E2665" s="55"/>
      <c r="F2665" s="55"/>
      <c r="G2665" s="55"/>
      <c r="H2665" s="57"/>
      <c r="I2665" s="55"/>
      <c r="J2665" s="55"/>
      <c r="K2665" s="55"/>
      <c r="L2665" s="55"/>
      <c r="M2665" s="55"/>
      <c r="N2665" s="57"/>
      <c r="O2665" s="57" t="str">
        <f t="shared" si="124"/>
        <v/>
      </c>
      <c r="Q2665" s="38" t="s">
        <v>450</v>
      </c>
      <c r="R2665" s="38" t="str" cm="1">
        <f t="array" ref="R2665">_xlfn.XLOOKUP(Q2665,INDEX(Flettilisti,,1),INDEX(Flettilisti,,2),,0)</f>
        <v>Vantar flokkun</v>
      </c>
      <c r="S2665" s="38" t="str">
        <f>IF(ISBLANK(N2665),"",IF(N2665&lt;Gögn!$J$2,Gögn!$K$2,IF(N2665&gt;Gögn!$J$4,Gögn!$K$4,Gögn!$K$3)))</f>
        <v/>
      </c>
      <c r="T2665" s="49" t="str" cm="1">
        <f t="array" aca="1" ref="T2665" ca="1">IF(ISBLANK(B2665),"",IF(R2665="Styrkhæft",_xlfn.XLOOKUP(S2665,Vegalengdir[Texti],INDIRECT("Vegalengdir["&amp;'Upplýsingar um umsækjanda'!$B$10&amp;"]"),0%,0)))</f>
        <v/>
      </c>
      <c r="U2665" s="72" t="str">
        <f t="shared" si="125"/>
        <v/>
      </c>
    </row>
    <row r="2666" spans="1:21" x14ac:dyDescent="0.25">
      <c r="A2666" s="53">
        <f t="shared" si="123"/>
        <v>2665</v>
      </c>
      <c r="B2666" s="55"/>
      <c r="C2666" s="56"/>
      <c r="D2666" s="55"/>
      <c r="E2666" s="55"/>
      <c r="F2666" s="55"/>
      <c r="G2666" s="55"/>
      <c r="H2666" s="57"/>
      <c r="I2666" s="55"/>
      <c r="J2666" s="55"/>
      <c r="K2666" s="55"/>
      <c r="L2666" s="55"/>
      <c r="M2666" s="55"/>
      <c r="N2666" s="57"/>
      <c r="O2666" s="57" t="str">
        <f t="shared" si="124"/>
        <v/>
      </c>
      <c r="Q2666" s="38" t="s">
        <v>450</v>
      </c>
      <c r="R2666" s="38" t="str" cm="1">
        <f t="array" ref="R2666">_xlfn.XLOOKUP(Q2666,INDEX(Flettilisti,,1),INDEX(Flettilisti,,2),,0)</f>
        <v>Vantar flokkun</v>
      </c>
      <c r="S2666" s="38" t="str">
        <f>IF(ISBLANK(N2666),"",IF(N2666&lt;Gögn!$J$2,Gögn!$K$2,IF(N2666&gt;Gögn!$J$4,Gögn!$K$4,Gögn!$K$3)))</f>
        <v/>
      </c>
      <c r="T2666" s="49" t="str" cm="1">
        <f t="array" aca="1" ref="T2666" ca="1">IF(ISBLANK(B2666),"",IF(R2666="Styrkhæft",_xlfn.XLOOKUP(S2666,Vegalengdir[Texti],INDIRECT("Vegalengdir["&amp;'Upplýsingar um umsækjanda'!$B$10&amp;"]"),0%,0)))</f>
        <v/>
      </c>
      <c r="U2666" s="72" t="str">
        <f t="shared" si="125"/>
        <v/>
      </c>
    </row>
    <row r="2667" spans="1:21" x14ac:dyDescent="0.25">
      <c r="A2667" s="53">
        <f t="shared" ref="A2667:A2730" si="126">A2666+1</f>
        <v>2666</v>
      </c>
      <c r="B2667" s="55"/>
      <c r="C2667" s="56"/>
      <c r="D2667" s="55"/>
      <c r="E2667" s="55"/>
      <c r="F2667" s="55"/>
      <c r="G2667" s="55"/>
      <c r="H2667" s="57"/>
      <c r="I2667" s="55"/>
      <c r="J2667" s="55"/>
      <c r="K2667" s="55"/>
      <c r="L2667" s="55"/>
      <c r="M2667" s="55"/>
      <c r="N2667" s="57"/>
      <c r="O2667" s="57" t="str">
        <f t="shared" si="124"/>
        <v/>
      </c>
      <c r="Q2667" s="38" t="s">
        <v>450</v>
      </c>
      <c r="R2667" s="38" t="str" cm="1">
        <f t="array" ref="R2667">_xlfn.XLOOKUP(Q2667,INDEX(Flettilisti,,1),INDEX(Flettilisti,,2),,0)</f>
        <v>Vantar flokkun</v>
      </c>
      <c r="S2667" s="38" t="str">
        <f>IF(ISBLANK(N2667),"",IF(N2667&lt;Gögn!$J$2,Gögn!$K$2,IF(N2667&gt;Gögn!$J$4,Gögn!$K$4,Gögn!$K$3)))</f>
        <v/>
      </c>
      <c r="T2667" s="49" t="str" cm="1">
        <f t="array" aca="1" ref="T2667" ca="1">IF(ISBLANK(B2667),"",IF(R2667="Styrkhæft",_xlfn.XLOOKUP(S2667,Vegalengdir[Texti],INDIRECT("Vegalengdir["&amp;'Upplýsingar um umsækjanda'!$B$10&amp;"]"),0%,0)))</f>
        <v/>
      </c>
      <c r="U2667" s="72" t="str">
        <f t="shared" si="125"/>
        <v/>
      </c>
    </row>
    <row r="2668" spans="1:21" x14ac:dyDescent="0.25">
      <c r="A2668" s="53">
        <f t="shared" si="126"/>
        <v>2667</v>
      </c>
      <c r="B2668" s="55"/>
      <c r="C2668" s="56"/>
      <c r="D2668" s="55"/>
      <c r="E2668" s="55"/>
      <c r="F2668" s="55"/>
      <c r="G2668" s="55"/>
      <c r="H2668" s="57"/>
      <c r="I2668" s="55"/>
      <c r="J2668" s="55"/>
      <c r="K2668" s="55"/>
      <c r="L2668" s="55"/>
      <c r="M2668" s="55"/>
      <c r="N2668" s="57"/>
      <c r="O2668" s="57" t="str">
        <f t="shared" si="124"/>
        <v/>
      </c>
      <c r="Q2668" s="38" t="s">
        <v>450</v>
      </c>
      <c r="R2668" s="38" t="str" cm="1">
        <f t="array" ref="R2668">_xlfn.XLOOKUP(Q2668,INDEX(Flettilisti,,1),INDEX(Flettilisti,,2),,0)</f>
        <v>Vantar flokkun</v>
      </c>
      <c r="S2668" s="38" t="str">
        <f>IF(ISBLANK(N2668),"",IF(N2668&lt;Gögn!$J$2,Gögn!$K$2,IF(N2668&gt;Gögn!$J$4,Gögn!$K$4,Gögn!$K$3)))</f>
        <v/>
      </c>
      <c r="T2668" s="49" t="str" cm="1">
        <f t="array" aca="1" ref="T2668" ca="1">IF(ISBLANK(B2668),"",IF(R2668="Styrkhæft",_xlfn.XLOOKUP(S2668,Vegalengdir[Texti],INDIRECT("Vegalengdir["&amp;'Upplýsingar um umsækjanda'!$B$10&amp;"]"),0%,0)))</f>
        <v/>
      </c>
      <c r="U2668" s="72" t="str">
        <f t="shared" si="125"/>
        <v/>
      </c>
    </row>
    <row r="2669" spans="1:21" x14ac:dyDescent="0.25">
      <c r="A2669" s="53">
        <f t="shared" si="126"/>
        <v>2668</v>
      </c>
      <c r="B2669" s="55"/>
      <c r="C2669" s="56"/>
      <c r="D2669" s="55"/>
      <c r="E2669" s="55"/>
      <c r="F2669" s="55"/>
      <c r="G2669" s="55"/>
      <c r="H2669" s="57"/>
      <c r="I2669" s="55"/>
      <c r="J2669" s="55"/>
      <c r="K2669" s="55"/>
      <c r="L2669" s="55"/>
      <c r="M2669" s="55"/>
      <c r="N2669" s="57"/>
      <c r="O2669" s="57" t="str">
        <f t="shared" si="124"/>
        <v/>
      </c>
      <c r="Q2669" s="38" t="s">
        <v>450</v>
      </c>
      <c r="R2669" s="38" t="str" cm="1">
        <f t="array" ref="R2669">_xlfn.XLOOKUP(Q2669,INDEX(Flettilisti,,1),INDEX(Flettilisti,,2),,0)</f>
        <v>Vantar flokkun</v>
      </c>
      <c r="S2669" s="38" t="str">
        <f>IF(ISBLANK(N2669),"",IF(N2669&lt;Gögn!$J$2,Gögn!$K$2,IF(N2669&gt;Gögn!$J$4,Gögn!$K$4,Gögn!$K$3)))</f>
        <v/>
      </c>
      <c r="T2669" s="49" t="str" cm="1">
        <f t="array" aca="1" ref="T2669" ca="1">IF(ISBLANK(B2669),"",IF(R2669="Styrkhæft",_xlfn.XLOOKUP(S2669,Vegalengdir[Texti],INDIRECT("Vegalengdir["&amp;'Upplýsingar um umsækjanda'!$B$10&amp;"]"),0%,0)))</f>
        <v/>
      </c>
      <c r="U2669" s="72" t="str">
        <f t="shared" si="125"/>
        <v/>
      </c>
    </row>
    <row r="2670" spans="1:21" x14ac:dyDescent="0.25">
      <c r="A2670" s="53">
        <f t="shared" si="126"/>
        <v>2669</v>
      </c>
      <c r="B2670" s="55"/>
      <c r="C2670" s="56"/>
      <c r="D2670" s="55"/>
      <c r="E2670" s="55"/>
      <c r="F2670" s="55"/>
      <c r="G2670" s="55"/>
      <c r="H2670" s="57"/>
      <c r="I2670" s="55"/>
      <c r="J2670" s="55"/>
      <c r="K2670" s="55"/>
      <c r="L2670" s="55"/>
      <c r="M2670" s="55"/>
      <c r="N2670" s="57"/>
      <c r="O2670" s="57" t="str">
        <f t="shared" si="124"/>
        <v/>
      </c>
      <c r="Q2670" s="38" t="s">
        <v>450</v>
      </c>
      <c r="R2670" s="38" t="str" cm="1">
        <f t="array" ref="R2670">_xlfn.XLOOKUP(Q2670,INDEX(Flettilisti,,1),INDEX(Flettilisti,,2),,0)</f>
        <v>Vantar flokkun</v>
      </c>
      <c r="S2670" s="38" t="str">
        <f>IF(ISBLANK(N2670),"",IF(N2670&lt;Gögn!$J$2,Gögn!$K$2,IF(N2670&gt;Gögn!$J$4,Gögn!$K$4,Gögn!$K$3)))</f>
        <v/>
      </c>
      <c r="T2670" s="49" t="str" cm="1">
        <f t="array" aca="1" ref="T2670" ca="1">IF(ISBLANK(B2670),"",IF(R2670="Styrkhæft",_xlfn.XLOOKUP(S2670,Vegalengdir[Texti],INDIRECT("Vegalengdir["&amp;'Upplýsingar um umsækjanda'!$B$10&amp;"]"),0%,0)))</f>
        <v/>
      </c>
      <c r="U2670" s="72" t="str">
        <f t="shared" si="125"/>
        <v/>
      </c>
    </row>
    <row r="2671" spans="1:21" x14ac:dyDescent="0.25">
      <c r="A2671" s="53">
        <f t="shared" si="126"/>
        <v>2670</v>
      </c>
      <c r="B2671" s="55"/>
      <c r="C2671" s="56"/>
      <c r="D2671" s="55"/>
      <c r="E2671" s="55"/>
      <c r="F2671" s="55"/>
      <c r="G2671" s="55"/>
      <c r="H2671" s="57"/>
      <c r="I2671" s="55"/>
      <c r="J2671" s="55"/>
      <c r="K2671" s="55"/>
      <c r="L2671" s="55"/>
      <c r="M2671" s="55"/>
      <c r="N2671" s="57"/>
      <c r="O2671" s="57" t="str">
        <f t="shared" si="124"/>
        <v/>
      </c>
      <c r="Q2671" s="38" t="s">
        <v>450</v>
      </c>
      <c r="R2671" s="38" t="str" cm="1">
        <f t="array" ref="R2671">_xlfn.XLOOKUP(Q2671,INDEX(Flettilisti,,1),INDEX(Flettilisti,,2),,0)</f>
        <v>Vantar flokkun</v>
      </c>
      <c r="S2671" s="38" t="str">
        <f>IF(ISBLANK(N2671),"",IF(N2671&lt;Gögn!$J$2,Gögn!$K$2,IF(N2671&gt;Gögn!$J$4,Gögn!$K$4,Gögn!$K$3)))</f>
        <v/>
      </c>
      <c r="T2671" s="49" t="str" cm="1">
        <f t="array" aca="1" ref="T2671" ca="1">IF(ISBLANK(B2671),"",IF(R2671="Styrkhæft",_xlfn.XLOOKUP(S2671,Vegalengdir[Texti],INDIRECT("Vegalengdir["&amp;'Upplýsingar um umsækjanda'!$B$10&amp;"]"),0%,0)))</f>
        <v/>
      </c>
      <c r="U2671" s="72" t="str">
        <f t="shared" si="125"/>
        <v/>
      </c>
    </row>
    <row r="2672" spans="1:21" x14ac:dyDescent="0.25">
      <c r="A2672" s="53">
        <f t="shared" si="126"/>
        <v>2671</v>
      </c>
      <c r="B2672" s="55"/>
      <c r="C2672" s="56"/>
      <c r="D2672" s="55"/>
      <c r="E2672" s="55"/>
      <c r="F2672" s="55"/>
      <c r="G2672" s="55"/>
      <c r="H2672" s="57"/>
      <c r="I2672" s="55"/>
      <c r="J2672" s="55"/>
      <c r="K2672" s="55"/>
      <c r="L2672" s="55"/>
      <c r="M2672" s="55"/>
      <c r="N2672" s="57"/>
      <c r="O2672" s="57" t="str">
        <f t="shared" si="124"/>
        <v/>
      </c>
      <c r="Q2672" s="38" t="s">
        <v>450</v>
      </c>
      <c r="R2672" s="38" t="str" cm="1">
        <f t="array" ref="R2672">_xlfn.XLOOKUP(Q2672,INDEX(Flettilisti,,1),INDEX(Flettilisti,,2),,0)</f>
        <v>Vantar flokkun</v>
      </c>
      <c r="S2672" s="38" t="str">
        <f>IF(ISBLANK(N2672),"",IF(N2672&lt;Gögn!$J$2,Gögn!$K$2,IF(N2672&gt;Gögn!$J$4,Gögn!$K$4,Gögn!$K$3)))</f>
        <v/>
      </c>
      <c r="T2672" s="49" t="str" cm="1">
        <f t="array" aca="1" ref="T2672" ca="1">IF(ISBLANK(B2672),"",IF(R2672="Styrkhæft",_xlfn.XLOOKUP(S2672,Vegalengdir[Texti],INDIRECT("Vegalengdir["&amp;'Upplýsingar um umsækjanda'!$B$10&amp;"]"),0%,0)))</f>
        <v/>
      </c>
      <c r="U2672" s="72" t="str">
        <f t="shared" si="125"/>
        <v/>
      </c>
    </row>
    <row r="2673" spans="1:21" x14ac:dyDescent="0.25">
      <c r="A2673" s="53">
        <f t="shared" si="126"/>
        <v>2672</v>
      </c>
      <c r="B2673" s="55"/>
      <c r="C2673" s="56"/>
      <c r="D2673" s="55"/>
      <c r="E2673" s="55"/>
      <c r="F2673" s="55"/>
      <c r="G2673" s="55"/>
      <c r="H2673" s="57"/>
      <c r="I2673" s="55"/>
      <c r="J2673" s="55"/>
      <c r="K2673" s="55"/>
      <c r="L2673" s="55"/>
      <c r="M2673" s="55"/>
      <c r="N2673" s="57"/>
      <c r="O2673" s="57" t="str">
        <f t="shared" si="124"/>
        <v/>
      </c>
      <c r="Q2673" s="38" t="s">
        <v>450</v>
      </c>
      <c r="R2673" s="38" t="str" cm="1">
        <f t="array" ref="R2673">_xlfn.XLOOKUP(Q2673,INDEX(Flettilisti,,1),INDEX(Flettilisti,,2),,0)</f>
        <v>Vantar flokkun</v>
      </c>
      <c r="S2673" s="38" t="str">
        <f>IF(ISBLANK(N2673),"",IF(N2673&lt;Gögn!$J$2,Gögn!$K$2,IF(N2673&gt;Gögn!$J$4,Gögn!$K$4,Gögn!$K$3)))</f>
        <v/>
      </c>
      <c r="T2673" s="49" t="str" cm="1">
        <f t="array" aca="1" ref="T2673" ca="1">IF(ISBLANK(B2673),"",IF(R2673="Styrkhæft",_xlfn.XLOOKUP(S2673,Vegalengdir[Texti],INDIRECT("Vegalengdir["&amp;'Upplýsingar um umsækjanda'!$B$10&amp;"]"),0%,0)))</f>
        <v/>
      </c>
      <c r="U2673" s="72" t="str">
        <f t="shared" si="125"/>
        <v/>
      </c>
    </row>
    <row r="2674" spans="1:21" x14ac:dyDescent="0.25">
      <c r="A2674" s="53">
        <f t="shared" si="126"/>
        <v>2673</v>
      </c>
      <c r="B2674" s="55"/>
      <c r="C2674" s="56"/>
      <c r="D2674" s="55"/>
      <c r="E2674" s="55"/>
      <c r="F2674" s="55"/>
      <c r="G2674" s="55"/>
      <c r="H2674" s="57"/>
      <c r="I2674" s="55"/>
      <c r="J2674" s="55"/>
      <c r="K2674" s="55"/>
      <c r="L2674" s="55"/>
      <c r="M2674" s="55"/>
      <c r="N2674" s="57"/>
      <c r="O2674" s="57" t="str">
        <f t="shared" si="124"/>
        <v/>
      </c>
      <c r="Q2674" s="38" t="s">
        <v>450</v>
      </c>
      <c r="R2674" s="38" t="str" cm="1">
        <f t="array" ref="R2674">_xlfn.XLOOKUP(Q2674,INDEX(Flettilisti,,1),INDEX(Flettilisti,,2),,0)</f>
        <v>Vantar flokkun</v>
      </c>
      <c r="S2674" s="38" t="str">
        <f>IF(ISBLANK(N2674),"",IF(N2674&lt;Gögn!$J$2,Gögn!$K$2,IF(N2674&gt;Gögn!$J$4,Gögn!$K$4,Gögn!$K$3)))</f>
        <v/>
      </c>
      <c r="T2674" s="49" t="str" cm="1">
        <f t="array" aca="1" ref="T2674" ca="1">IF(ISBLANK(B2674),"",IF(R2674="Styrkhæft",_xlfn.XLOOKUP(S2674,Vegalengdir[Texti],INDIRECT("Vegalengdir["&amp;'Upplýsingar um umsækjanda'!$B$10&amp;"]"),0%,0)))</f>
        <v/>
      </c>
      <c r="U2674" s="72" t="str">
        <f t="shared" si="125"/>
        <v/>
      </c>
    </row>
    <row r="2675" spans="1:21" x14ac:dyDescent="0.25">
      <c r="A2675" s="53">
        <f t="shared" si="126"/>
        <v>2674</v>
      </c>
      <c r="B2675" s="55"/>
      <c r="C2675" s="56"/>
      <c r="D2675" s="55"/>
      <c r="E2675" s="55"/>
      <c r="F2675" s="55"/>
      <c r="G2675" s="55"/>
      <c r="H2675" s="57"/>
      <c r="I2675" s="55"/>
      <c r="J2675" s="55"/>
      <c r="K2675" s="55"/>
      <c r="L2675" s="55"/>
      <c r="M2675" s="55"/>
      <c r="N2675" s="57"/>
      <c r="O2675" s="57" t="str">
        <f t="shared" si="124"/>
        <v/>
      </c>
      <c r="Q2675" s="38" t="s">
        <v>450</v>
      </c>
      <c r="R2675" s="38" t="str" cm="1">
        <f t="array" ref="R2675">_xlfn.XLOOKUP(Q2675,INDEX(Flettilisti,,1),INDEX(Flettilisti,,2),,0)</f>
        <v>Vantar flokkun</v>
      </c>
      <c r="S2675" s="38" t="str">
        <f>IF(ISBLANK(N2675),"",IF(N2675&lt;Gögn!$J$2,Gögn!$K$2,IF(N2675&gt;Gögn!$J$4,Gögn!$K$4,Gögn!$K$3)))</f>
        <v/>
      </c>
      <c r="T2675" s="49" t="str" cm="1">
        <f t="array" aca="1" ref="T2675" ca="1">IF(ISBLANK(B2675),"",IF(R2675="Styrkhæft",_xlfn.XLOOKUP(S2675,Vegalengdir[Texti],INDIRECT("Vegalengdir["&amp;'Upplýsingar um umsækjanda'!$B$10&amp;"]"),0%,0)))</f>
        <v/>
      </c>
      <c r="U2675" s="72" t="str">
        <f t="shared" si="125"/>
        <v/>
      </c>
    </row>
    <row r="2676" spans="1:21" x14ac:dyDescent="0.25">
      <c r="A2676" s="53">
        <f t="shared" si="126"/>
        <v>2675</v>
      </c>
      <c r="B2676" s="55"/>
      <c r="C2676" s="56"/>
      <c r="D2676" s="55"/>
      <c r="E2676" s="55"/>
      <c r="F2676" s="55"/>
      <c r="G2676" s="55"/>
      <c r="H2676" s="57"/>
      <c r="I2676" s="55"/>
      <c r="J2676" s="55"/>
      <c r="K2676" s="55"/>
      <c r="L2676" s="55"/>
      <c r="M2676" s="55"/>
      <c r="N2676" s="57"/>
      <c r="O2676" s="57" t="str">
        <f t="shared" si="124"/>
        <v/>
      </c>
      <c r="Q2676" s="38" t="s">
        <v>450</v>
      </c>
      <c r="R2676" s="38" t="str" cm="1">
        <f t="array" ref="R2676">_xlfn.XLOOKUP(Q2676,INDEX(Flettilisti,,1),INDEX(Flettilisti,,2),,0)</f>
        <v>Vantar flokkun</v>
      </c>
      <c r="S2676" s="38" t="str">
        <f>IF(ISBLANK(N2676),"",IF(N2676&lt;Gögn!$J$2,Gögn!$K$2,IF(N2676&gt;Gögn!$J$4,Gögn!$K$4,Gögn!$K$3)))</f>
        <v/>
      </c>
      <c r="T2676" s="49" t="str" cm="1">
        <f t="array" aca="1" ref="T2676" ca="1">IF(ISBLANK(B2676),"",IF(R2676="Styrkhæft",_xlfn.XLOOKUP(S2676,Vegalengdir[Texti],INDIRECT("Vegalengdir["&amp;'Upplýsingar um umsækjanda'!$B$10&amp;"]"),0%,0)))</f>
        <v/>
      </c>
      <c r="U2676" s="72" t="str">
        <f t="shared" si="125"/>
        <v/>
      </c>
    </row>
    <row r="2677" spans="1:21" x14ac:dyDescent="0.25">
      <c r="A2677" s="53">
        <f t="shared" si="126"/>
        <v>2676</v>
      </c>
      <c r="B2677" s="55"/>
      <c r="C2677" s="56"/>
      <c r="D2677" s="55"/>
      <c r="E2677" s="55"/>
      <c r="F2677" s="55"/>
      <c r="G2677" s="55"/>
      <c r="H2677" s="57"/>
      <c r="I2677" s="55"/>
      <c r="J2677" s="55"/>
      <c r="K2677" s="55"/>
      <c r="L2677" s="55"/>
      <c r="M2677" s="55"/>
      <c r="N2677" s="57"/>
      <c r="O2677" s="57" t="str">
        <f t="shared" si="124"/>
        <v/>
      </c>
      <c r="Q2677" s="38" t="s">
        <v>450</v>
      </c>
      <c r="R2677" s="38" t="str" cm="1">
        <f t="array" ref="R2677">_xlfn.XLOOKUP(Q2677,INDEX(Flettilisti,,1),INDEX(Flettilisti,,2),,0)</f>
        <v>Vantar flokkun</v>
      </c>
      <c r="S2677" s="38" t="str">
        <f>IF(ISBLANK(N2677),"",IF(N2677&lt;Gögn!$J$2,Gögn!$K$2,IF(N2677&gt;Gögn!$J$4,Gögn!$K$4,Gögn!$K$3)))</f>
        <v/>
      </c>
      <c r="T2677" s="49" t="str" cm="1">
        <f t="array" aca="1" ref="T2677" ca="1">IF(ISBLANK(B2677),"",IF(R2677="Styrkhæft",_xlfn.XLOOKUP(S2677,Vegalengdir[Texti],INDIRECT("Vegalengdir["&amp;'Upplýsingar um umsækjanda'!$B$10&amp;"]"),0%,0)))</f>
        <v/>
      </c>
      <c r="U2677" s="72" t="str">
        <f t="shared" si="125"/>
        <v/>
      </c>
    </row>
    <row r="2678" spans="1:21" x14ac:dyDescent="0.25">
      <c r="A2678" s="53">
        <f t="shared" si="126"/>
        <v>2677</v>
      </c>
      <c r="B2678" s="55"/>
      <c r="C2678" s="56"/>
      <c r="D2678" s="55"/>
      <c r="E2678" s="55"/>
      <c r="F2678" s="55"/>
      <c r="G2678" s="55"/>
      <c r="H2678" s="57"/>
      <c r="I2678" s="55"/>
      <c r="J2678" s="55"/>
      <c r="K2678" s="55"/>
      <c r="L2678" s="55"/>
      <c r="M2678" s="55"/>
      <c r="N2678" s="57"/>
      <c r="O2678" s="57" t="str">
        <f t="shared" si="124"/>
        <v/>
      </c>
      <c r="Q2678" s="38" t="s">
        <v>450</v>
      </c>
      <c r="R2678" s="38" t="str" cm="1">
        <f t="array" ref="R2678">_xlfn.XLOOKUP(Q2678,INDEX(Flettilisti,,1),INDEX(Flettilisti,,2),,0)</f>
        <v>Vantar flokkun</v>
      </c>
      <c r="S2678" s="38" t="str">
        <f>IF(ISBLANK(N2678),"",IF(N2678&lt;Gögn!$J$2,Gögn!$K$2,IF(N2678&gt;Gögn!$J$4,Gögn!$K$4,Gögn!$K$3)))</f>
        <v/>
      </c>
      <c r="T2678" s="49" t="str" cm="1">
        <f t="array" aca="1" ref="T2678" ca="1">IF(ISBLANK(B2678),"",IF(R2678="Styrkhæft",_xlfn.XLOOKUP(S2678,Vegalengdir[Texti],INDIRECT("Vegalengdir["&amp;'Upplýsingar um umsækjanda'!$B$10&amp;"]"),0%,0)))</f>
        <v/>
      </c>
      <c r="U2678" s="72" t="str">
        <f t="shared" si="125"/>
        <v/>
      </c>
    </row>
    <row r="2679" spans="1:21" x14ac:dyDescent="0.25">
      <c r="A2679" s="53">
        <f t="shared" si="126"/>
        <v>2678</v>
      </c>
      <c r="B2679" s="55"/>
      <c r="C2679" s="56"/>
      <c r="D2679" s="55"/>
      <c r="E2679" s="55"/>
      <c r="F2679" s="55"/>
      <c r="G2679" s="55"/>
      <c r="H2679" s="57"/>
      <c r="I2679" s="55"/>
      <c r="J2679" s="55"/>
      <c r="K2679" s="55"/>
      <c r="L2679" s="55"/>
      <c r="M2679" s="55"/>
      <c r="N2679" s="57"/>
      <c r="O2679" s="57" t="str">
        <f t="shared" si="124"/>
        <v/>
      </c>
      <c r="Q2679" s="38" t="s">
        <v>450</v>
      </c>
      <c r="R2679" s="38" t="str" cm="1">
        <f t="array" ref="R2679">_xlfn.XLOOKUP(Q2679,INDEX(Flettilisti,,1),INDEX(Flettilisti,,2),,0)</f>
        <v>Vantar flokkun</v>
      </c>
      <c r="S2679" s="38" t="str">
        <f>IF(ISBLANK(N2679),"",IF(N2679&lt;Gögn!$J$2,Gögn!$K$2,IF(N2679&gt;Gögn!$J$4,Gögn!$K$4,Gögn!$K$3)))</f>
        <v/>
      </c>
      <c r="T2679" s="49" t="str" cm="1">
        <f t="array" aca="1" ref="T2679" ca="1">IF(ISBLANK(B2679),"",IF(R2679="Styrkhæft",_xlfn.XLOOKUP(S2679,Vegalengdir[Texti],INDIRECT("Vegalengdir["&amp;'Upplýsingar um umsækjanda'!$B$10&amp;"]"),0%,0)))</f>
        <v/>
      </c>
      <c r="U2679" s="72" t="str">
        <f t="shared" si="125"/>
        <v/>
      </c>
    </row>
    <row r="2680" spans="1:21" x14ac:dyDescent="0.25">
      <c r="A2680" s="53">
        <f t="shared" si="126"/>
        <v>2679</v>
      </c>
      <c r="B2680" s="55"/>
      <c r="C2680" s="56"/>
      <c r="D2680" s="55"/>
      <c r="E2680" s="55"/>
      <c r="F2680" s="55"/>
      <c r="G2680" s="55"/>
      <c r="H2680" s="57"/>
      <c r="I2680" s="55"/>
      <c r="J2680" s="55"/>
      <c r="K2680" s="55"/>
      <c r="L2680" s="55"/>
      <c r="M2680" s="55"/>
      <c r="N2680" s="57"/>
      <c r="O2680" s="57" t="str">
        <f t="shared" si="124"/>
        <v/>
      </c>
      <c r="Q2680" s="38" t="s">
        <v>450</v>
      </c>
      <c r="R2680" s="38" t="str" cm="1">
        <f t="array" ref="R2680">_xlfn.XLOOKUP(Q2680,INDEX(Flettilisti,,1),INDEX(Flettilisti,,2),,0)</f>
        <v>Vantar flokkun</v>
      </c>
      <c r="S2680" s="38" t="str">
        <f>IF(ISBLANK(N2680),"",IF(N2680&lt;Gögn!$J$2,Gögn!$K$2,IF(N2680&gt;Gögn!$J$4,Gögn!$K$4,Gögn!$K$3)))</f>
        <v/>
      </c>
      <c r="T2680" s="49" t="str" cm="1">
        <f t="array" aca="1" ref="T2680" ca="1">IF(ISBLANK(B2680),"",IF(R2680="Styrkhæft",_xlfn.XLOOKUP(S2680,Vegalengdir[Texti],INDIRECT("Vegalengdir["&amp;'Upplýsingar um umsækjanda'!$B$10&amp;"]"),0%,0)))</f>
        <v/>
      </c>
      <c r="U2680" s="72" t="str">
        <f t="shared" si="125"/>
        <v/>
      </c>
    </row>
    <row r="2681" spans="1:21" x14ac:dyDescent="0.25">
      <c r="A2681" s="53">
        <f t="shared" si="126"/>
        <v>2680</v>
      </c>
      <c r="B2681" s="55"/>
      <c r="C2681" s="56"/>
      <c r="D2681" s="55"/>
      <c r="E2681" s="55"/>
      <c r="F2681" s="55"/>
      <c r="G2681" s="55"/>
      <c r="H2681" s="57"/>
      <c r="I2681" s="55"/>
      <c r="J2681" s="55"/>
      <c r="K2681" s="55"/>
      <c r="L2681" s="55"/>
      <c r="M2681" s="55"/>
      <c r="N2681" s="57"/>
      <c r="O2681" s="57" t="str">
        <f t="shared" si="124"/>
        <v/>
      </c>
      <c r="Q2681" s="38" t="s">
        <v>450</v>
      </c>
      <c r="R2681" s="38" t="str" cm="1">
        <f t="array" ref="R2681">_xlfn.XLOOKUP(Q2681,INDEX(Flettilisti,,1),INDEX(Flettilisti,,2),,0)</f>
        <v>Vantar flokkun</v>
      </c>
      <c r="S2681" s="38" t="str">
        <f>IF(ISBLANK(N2681),"",IF(N2681&lt;Gögn!$J$2,Gögn!$K$2,IF(N2681&gt;Gögn!$J$4,Gögn!$K$4,Gögn!$K$3)))</f>
        <v/>
      </c>
      <c r="T2681" s="49" t="str" cm="1">
        <f t="array" aca="1" ref="T2681" ca="1">IF(ISBLANK(B2681),"",IF(R2681="Styrkhæft",_xlfn.XLOOKUP(S2681,Vegalengdir[Texti],INDIRECT("Vegalengdir["&amp;'Upplýsingar um umsækjanda'!$B$10&amp;"]"),0%,0)))</f>
        <v/>
      </c>
      <c r="U2681" s="72" t="str">
        <f t="shared" si="125"/>
        <v/>
      </c>
    </row>
    <row r="2682" spans="1:21" x14ac:dyDescent="0.25">
      <c r="A2682" s="53">
        <f t="shared" si="126"/>
        <v>2681</v>
      </c>
      <c r="B2682" s="55"/>
      <c r="C2682" s="56"/>
      <c r="D2682" s="55"/>
      <c r="E2682" s="55"/>
      <c r="F2682" s="55"/>
      <c r="G2682" s="55"/>
      <c r="H2682" s="57"/>
      <c r="I2682" s="55"/>
      <c r="J2682" s="55"/>
      <c r="K2682" s="55"/>
      <c r="L2682" s="55"/>
      <c r="M2682" s="55"/>
      <c r="N2682" s="57"/>
      <c r="O2682" s="57" t="str">
        <f t="shared" si="124"/>
        <v/>
      </c>
      <c r="Q2682" s="38" t="s">
        <v>450</v>
      </c>
      <c r="R2682" s="38" t="str" cm="1">
        <f t="array" ref="R2682">_xlfn.XLOOKUP(Q2682,INDEX(Flettilisti,,1),INDEX(Flettilisti,,2),,0)</f>
        <v>Vantar flokkun</v>
      </c>
      <c r="S2682" s="38" t="str">
        <f>IF(ISBLANK(N2682),"",IF(N2682&lt;Gögn!$J$2,Gögn!$K$2,IF(N2682&gt;Gögn!$J$4,Gögn!$K$4,Gögn!$K$3)))</f>
        <v/>
      </c>
      <c r="T2682" s="49" t="str" cm="1">
        <f t="array" aca="1" ref="T2682" ca="1">IF(ISBLANK(B2682),"",IF(R2682="Styrkhæft",_xlfn.XLOOKUP(S2682,Vegalengdir[Texti],INDIRECT("Vegalengdir["&amp;'Upplýsingar um umsækjanda'!$B$10&amp;"]"),0%,0)))</f>
        <v/>
      </c>
      <c r="U2682" s="72" t="str">
        <f t="shared" si="125"/>
        <v/>
      </c>
    </row>
    <row r="2683" spans="1:21" x14ac:dyDescent="0.25">
      <c r="A2683" s="53">
        <f t="shared" si="126"/>
        <v>2682</v>
      </c>
      <c r="B2683" s="55"/>
      <c r="C2683" s="56"/>
      <c r="D2683" s="55"/>
      <c r="E2683" s="55"/>
      <c r="F2683" s="55"/>
      <c r="G2683" s="55"/>
      <c r="H2683" s="57"/>
      <c r="I2683" s="55"/>
      <c r="J2683" s="55"/>
      <c r="K2683" s="55"/>
      <c r="L2683" s="55"/>
      <c r="M2683" s="55"/>
      <c r="N2683" s="57"/>
      <c r="O2683" s="57" t="str">
        <f t="shared" si="124"/>
        <v/>
      </c>
      <c r="Q2683" s="38" t="s">
        <v>450</v>
      </c>
      <c r="R2683" s="38" t="str" cm="1">
        <f t="array" ref="R2683">_xlfn.XLOOKUP(Q2683,INDEX(Flettilisti,,1),INDEX(Flettilisti,,2),,0)</f>
        <v>Vantar flokkun</v>
      </c>
      <c r="S2683" s="38" t="str">
        <f>IF(ISBLANK(N2683),"",IF(N2683&lt;Gögn!$J$2,Gögn!$K$2,IF(N2683&gt;Gögn!$J$4,Gögn!$K$4,Gögn!$K$3)))</f>
        <v/>
      </c>
      <c r="T2683" s="49" t="str" cm="1">
        <f t="array" aca="1" ref="T2683" ca="1">IF(ISBLANK(B2683),"",IF(R2683="Styrkhæft",_xlfn.XLOOKUP(S2683,Vegalengdir[Texti],INDIRECT("Vegalengdir["&amp;'Upplýsingar um umsækjanda'!$B$10&amp;"]"),0%,0)))</f>
        <v/>
      </c>
      <c r="U2683" s="72" t="str">
        <f t="shared" si="125"/>
        <v/>
      </c>
    </row>
    <row r="2684" spans="1:21" x14ac:dyDescent="0.25">
      <c r="A2684" s="53">
        <f t="shared" si="126"/>
        <v>2683</v>
      </c>
      <c r="B2684" s="55"/>
      <c r="C2684" s="56"/>
      <c r="D2684" s="55"/>
      <c r="E2684" s="55"/>
      <c r="F2684" s="55"/>
      <c r="G2684" s="55"/>
      <c r="H2684" s="57"/>
      <c r="I2684" s="55"/>
      <c r="J2684" s="55"/>
      <c r="K2684" s="55"/>
      <c r="L2684" s="55"/>
      <c r="M2684" s="55"/>
      <c r="N2684" s="57"/>
      <c r="O2684" s="57" t="str">
        <f t="shared" si="124"/>
        <v/>
      </c>
      <c r="Q2684" s="38" t="s">
        <v>450</v>
      </c>
      <c r="R2684" s="38" t="str" cm="1">
        <f t="array" ref="R2684">_xlfn.XLOOKUP(Q2684,INDEX(Flettilisti,,1),INDEX(Flettilisti,,2),,0)</f>
        <v>Vantar flokkun</v>
      </c>
      <c r="S2684" s="38" t="str">
        <f>IF(ISBLANK(N2684),"",IF(N2684&lt;Gögn!$J$2,Gögn!$K$2,IF(N2684&gt;Gögn!$J$4,Gögn!$K$4,Gögn!$K$3)))</f>
        <v/>
      </c>
      <c r="T2684" s="49" t="str" cm="1">
        <f t="array" aca="1" ref="T2684" ca="1">IF(ISBLANK(B2684),"",IF(R2684="Styrkhæft",_xlfn.XLOOKUP(S2684,Vegalengdir[Texti],INDIRECT("Vegalengdir["&amp;'Upplýsingar um umsækjanda'!$B$10&amp;"]"),0%,0)))</f>
        <v/>
      </c>
      <c r="U2684" s="72" t="str">
        <f t="shared" si="125"/>
        <v/>
      </c>
    </row>
    <row r="2685" spans="1:21" x14ac:dyDescent="0.25">
      <c r="A2685" s="53">
        <f t="shared" si="126"/>
        <v>2684</v>
      </c>
      <c r="B2685" s="55"/>
      <c r="C2685" s="56"/>
      <c r="D2685" s="55"/>
      <c r="E2685" s="55"/>
      <c r="F2685" s="55"/>
      <c r="G2685" s="55"/>
      <c r="H2685" s="57"/>
      <c r="I2685" s="55"/>
      <c r="J2685" s="55"/>
      <c r="K2685" s="55"/>
      <c r="L2685" s="55"/>
      <c r="M2685" s="55"/>
      <c r="N2685" s="57"/>
      <c r="O2685" s="57" t="str">
        <f t="shared" si="124"/>
        <v/>
      </c>
      <c r="Q2685" s="38" t="s">
        <v>450</v>
      </c>
      <c r="R2685" s="38" t="str" cm="1">
        <f t="array" ref="R2685">_xlfn.XLOOKUP(Q2685,INDEX(Flettilisti,,1),INDEX(Flettilisti,,2),,0)</f>
        <v>Vantar flokkun</v>
      </c>
      <c r="S2685" s="38" t="str">
        <f>IF(ISBLANK(N2685),"",IF(N2685&lt;Gögn!$J$2,Gögn!$K$2,IF(N2685&gt;Gögn!$J$4,Gögn!$K$4,Gögn!$K$3)))</f>
        <v/>
      </c>
      <c r="T2685" s="49" t="str" cm="1">
        <f t="array" aca="1" ref="T2685" ca="1">IF(ISBLANK(B2685),"",IF(R2685="Styrkhæft",_xlfn.XLOOKUP(S2685,Vegalengdir[Texti],INDIRECT("Vegalengdir["&amp;'Upplýsingar um umsækjanda'!$B$10&amp;"]"),0%,0)))</f>
        <v/>
      </c>
      <c r="U2685" s="72" t="str">
        <f t="shared" si="125"/>
        <v/>
      </c>
    </row>
    <row r="2686" spans="1:21" x14ac:dyDescent="0.25">
      <c r="A2686" s="53">
        <f t="shared" si="126"/>
        <v>2685</v>
      </c>
      <c r="B2686" s="55"/>
      <c r="C2686" s="56"/>
      <c r="D2686" s="55"/>
      <c r="E2686" s="55"/>
      <c r="F2686" s="55"/>
      <c r="G2686" s="55"/>
      <c r="H2686" s="57"/>
      <c r="I2686" s="55"/>
      <c r="J2686" s="55"/>
      <c r="K2686" s="55"/>
      <c r="L2686" s="55"/>
      <c r="M2686" s="55"/>
      <c r="N2686" s="57"/>
      <c r="O2686" s="57" t="str">
        <f t="shared" si="124"/>
        <v/>
      </c>
      <c r="Q2686" s="38" t="s">
        <v>450</v>
      </c>
      <c r="R2686" s="38" t="str" cm="1">
        <f t="array" ref="R2686">_xlfn.XLOOKUP(Q2686,INDEX(Flettilisti,,1),INDEX(Flettilisti,,2),,0)</f>
        <v>Vantar flokkun</v>
      </c>
      <c r="S2686" s="38" t="str">
        <f>IF(ISBLANK(N2686),"",IF(N2686&lt;Gögn!$J$2,Gögn!$K$2,IF(N2686&gt;Gögn!$J$4,Gögn!$K$4,Gögn!$K$3)))</f>
        <v/>
      </c>
      <c r="T2686" s="49" t="str" cm="1">
        <f t="array" aca="1" ref="T2686" ca="1">IF(ISBLANK(B2686),"",IF(R2686="Styrkhæft",_xlfn.XLOOKUP(S2686,Vegalengdir[Texti],INDIRECT("Vegalengdir["&amp;'Upplýsingar um umsækjanda'!$B$10&amp;"]"),0%,0)))</f>
        <v/>
      </c>
      <c r="U2686" s="72" t="str">
        <f t="shared" si="125"/>
        <v/>
      </c>
    </row>
    <row r="2687" spans="1:21" x14ac:dyDescent="0.25">
      <c r="A2687" s="53">
        <f t="shared" si="126"/>
        <v>2686</v>
      </c>
      <c r="B2687" s="55"/>
      <c r="C2687" s="56"/>
      <c r="D2687" s="55"/>
      <c r="E2687" s="55"/>
      <c r="F2687" s="55"/>
      <c r="G2687" s="55"/>
      <c r="H2687" s="57"/>
      <c r="I2687" s="55"/>
      <c r="J2687" s="55"/>
      <c r="K2687" s="55"/>
      <c r="L2687" s="55"/>
      <c r="M2687" s="55"/>
      <c r="N2687" s="57"/>
      <c r="O2687" s="57" t="str">
        <f t="shared" si="124"/>
        <v/>
      </c>
      <c r="Q2687" s="38" t="s">
        <v>450</v>
      </c>
      <c r="R2687" s="38" t="str" cm="1">
        <f t="array" ref="R2687">_xlfn.XLOOKUP(Q2687,INDEX(Flettilisti,,1),INDEX(Flettilisti,,2),,0)</f>
        <v>Vantar flokkun</v>
      </c>
      <c r="S2687" s="38" t="str">
        <f>IF(ISBLANK(N2687),"",IF(N2687&lt;Gögn!$J$2,Gögn!$K$2,IF(N2687&gt;Gögn!$J$4,Gögn!$K$4,Gögn!$K$3)))</f>
        <v/>
      </c>
      <c r="T2687" s="49" t="str" cm="1">
        <f t="array" aca="1" ref="T2687" ca="1">IF(ISBLANK(B2687),"",IF(R2687="Styrkhæft",_xlfn.XLOOKUP(S2687,Vegalengdir[Texti],INDIRECT("Vegalengdir["&amp;'Upplýsingar um umsækjanda'!$B$10&amp;"]"),0%,0)))</f>
        <v/>
      </c>
      <c r="U2687" s="72" t="str">
        <f t="shared" si="125"/>
        <v/>
      </c>
    </row>
    <row r="2688" spans="1:21" x14ac:dyDescent="0.25">
      <c r="A2688" s="53">
        <f t="shared" si="126"/>
        <v>2687</v>
      </c>
      <c r="B2688" s="55"/>
      <c r="C2688" s="56"/>
      <c r="D2688" s="55"/>
      <c r="E2688" s="55"/>
      <c r="F2688" s="55"/>
      <c r="G2688" s="55"/>
      <c r="H2688" s="57"/>
      <c r="I2688" s="55"/>
      <c r="J2688" s="55"/>
      <c r="K2688" s="55"/>
      <c r="L2688" s="55"/>
      <c r="M2688" s="55"/>
      <c r="N2688" s="57"/>
      <c r="O2688" s="57" t="str">
        <f t="shared" si="124"/>
        <v/>
      </c>
      <c r="Q2688" s="38" t="s">
        <v>450</v>
      </c>
      <c r="R2688" s="38" t="str" cm="1">
        <f t="array" ref="R2688">_xlfn.XLOOKUP(Q2688,INDEX(Flettilisti,,1),INDEX(Flettilisti,,2),,0)</f>
        <v>Vantar flokkun</v>
      </c>
      <c r="S2688" s="38" t="str">
        <f>IF(ISBLANK(N2688),"",IF(N2688&lt;Gögn!$J$2,Gögn!$K$2,IF(N2688&gt;Gögn!$J$4,Gögn!$K$4,Gögn!$K$3)))</f>
        <v/>
      </c>
      <c r="T2688" s="49" t="str" cm="1">
        <f t="array" aca="1" ref="T2688" ca="1">IF(ISBLANK(B2688),"",IF(R2688="Styrkhæft",_xlfn.XLOOKUP(S2688,Vegalengdir[Texti],INDIRECT("Vegalengdir["&amp;'Upplýsingar um umsækjanda'!$B$10&amp;"]"),0%,0)))</f>
        <v/>
      </c>
      <c r="U2688" s="72" t="str">
        <f t="shared" si="125"/>
        <v/>
      </c>
    </row>
    <row r="2689" spans="1:21" x14ac:dyDescent="0.25">
      <c r="A2689" s="53">
        <f t="shared" si="126"/>
        <v>2688</v>
      </c>
      <c r="B2689" s="55"/>
      <c r="C2689" s="56"/>
      <c r="D2689" s="55"/>
      <c r="E2689" s="55"/>
      <c r="F2689" s="55"/>
      <c r="G2689" s="55"/>
      <c r="H2689" s="57"/>
      <c r="I2689" s="55"/>
      <c r="J2689" s="55"/>
      <c r="K2689" s="55"/>
      <c r="L2689" s="55"/>
      <c r="M2689" s="55"/>
      <c r="N2689" s="57"/>
      <c r="O2689" s="57" t="str">
        <f t="shared" si="124"/>
        <v/>
      </c>
      <c r="Q2689" s="38" t="s">
        <v>450</v>
      </c>
      <c r="R2689" s="38" t="str" cm="1">
        <f t="array" ref="R2689">_xlfn.XLOOKUP(Q2689,INDEX(Flettilisti,,1),INDEX(Flettilisti,,2),,0)</f>
        <v>Vantar flokkun</v>
      </c>
      <c r="S2689" s="38" t="str">
        <f>IF(ISBLANK(N2689),"",IF(N2689&lt;Gögn!$J$2,Gögn!$K$2,IF(N2689&gt;Gögn!$J$4,Gögn!$K$4,Gögn!$K$3)))</f>
        <v/>
      </c>
      <c r="T2689" s="49" t="str" cm="1">
        <f t="array" aca="1" ref="T2689" ca="1">IF(ISBLANK(B2689),"",IF(R2689="Styrkhæft",_xlfn.XLOOKUP(S2689,Vegalengdir[Texti],INDIRECT("Vegalengdir["&amp;'Upplýsingar um umsækjanda'!$B$10&amp;"]"),0%,0)))</f>
        <v/>
      </c>
      <c r="U2689" s="72" t="str">
        <f t="shared" si="125"/>
        <v/>
      </c>
    </row>
    <row r="2690" spans="1:21" x14ac:dyDescent="0.25">
      <c r="A2690" s="53">
        <f t="shared" si="126"/>
        <v>2689</v>
      </c>
      <c r="B2690" s="55"/>
      <c r="C2690" s="56"/>
      <c r="D2690" s="55"/>
      <c r="E2690" s="55"/>
      <c r="F2690" s="55"/>
      <c r="G2690" s="55"/>
      <c r="H2690" s="57"/>
      <c r="I2690" s="55"/>
      <c r="J2690" s="55"/>
      <c r="K2690" s="55"/>
      <c r="L2690" s="55"/>
      <c r="M2690" s="55"/>
      <c r="N2690" s="57"/>
      <c r="O2690" s="57" t="str">
        <f t="shared" si="124"/>
        <v/>
      </c>
      <c r="Q2690" s="38" t="s">
        <v>450</v>
      </c>
      <c r="R2690" s="38" t="str" cm="1">
        <f t="array" ref="R2690">_xlfn.XLOOKUP(Q2690,INDEX(Flettilisti,,1),INDEX(Flettilisti,,2),,0)</f>
        <v>Vantar flokkun</v>
      </c>
      <c r="S2690" s="38" t="str">
        <f>IF(ISBLANK(N2690),"",IF(N2690&lt;Gögn!$J$2,Gögn!$K$2,IF(N2690&gt;Gögn!$J$4,Gögn!$K$4,Gögn!$K$3)))</f>
        <v/>
      </c>
      <c r="T2690" s="49" t="str" cm="1">
        <f t="array" aca="1" ref="T2690" ca="1">IF(ISBLANK(B2690),"",IF(R2690="Styrkhæft",_xlfn.XLOOKUP(S2690,Vegalengdir[Texti],INDIRECT("Vegalengdir["&amp;'Upplýsingar um umsækjanda'!$B$10&amp;"]"),0%,0)))</f>
        <v/>
      </c>
      <c r="U2690" s="72" t="str">
        <f t="shared" si="125"/>
        <v/>
      </c>
    </row>
    <row r="2691" spans="1:21" x14ac:dyDescent="0.25">
      <c r="A2691" s="53">
        <f t="shared" si="126"/>
        <v>2690</v>
      </c>
      <c r="B2691" s="55"/>
      <c r="C2691" s="56"/>
      <c r="D2691" s="55"/>
      <c r="E2691" s="55"/>
      <c r="F2691" s="55"/>
      <c r="G2691" s="55"/>
      <c r="H2691" s="57"/>
      <c r="I2691" s="55"/>
      <c r="J2691" s="55"/>
      <c r="K2691" s="55"/>
      <c r="L2691" s="55"/>
      <c r="M2691" s="55"/>
      <c r="N2691" s="57"/>
      <c r="O2691" s="57" t="str">
        <f t="shared" ref="O2691:O2754" si="127">IFERROR(IF(ISBLANK(B2691),"",H2691/N2691),0)</f>
        <v/>
      </c>
      <c r="Q2691" s="38" t="s">
        <v>450</v>
      </c>
      <c r="R2691" s="38" t="str" cm="1">
        <f t="array" ref="R2691">_xlfn.XLOOKUP(Q2691,INDEX(Flettilisti,,1),INDEX(Flettilisti,,2),,0)</f>
        <v>Vantar flokkun</v>
      </c>
      <c r="S2691" s="38" t="str">
        <f>IF(ISBLANK(N2691),"",IF(N2691&lt;Gögn!$J$2,Gögn!$K$2,IF(N2691&gt;Gögn!$J$4,Gögn!$K$4,Gögn!$K$3)))</f>
        <v/>
      </c>
      <c r="T2691" s="49" t="str" cm="1">
        <f t="array" aca="1" ref="T2691" ca="1">IF(ISBLANK(B2691),"",IF(R2691="Styrkhæft",_xlfn.XLOOKUP(S2691,Vegalengdir[Texti],INDIRECT("Vegalengdir["&amp;'Upplýsingar um umsækjanda'!$B$10&amp;"]"),0%,0)))</f>
        <v/>
      </c>
      <c r="U2691" s="72" t="str">
        <f t="shared" ref="U2691:U2754" si="128">IF(ISBLANK(B2691),"",T2691*H2691)</f>
        <v/>
      </c>
    </row>
    <row r="2692" spans="1:21" x14ac:dyDescent="0.25">
      <c r="A2692" s="53">
        <f t="shared" si="126"/>
        <v>2691</v>
      </c>
      <c r="B2692" s="55"/>
      <c r="C2692" s="56"/>
      <c r="D2692" s="55"/>
      <c r="E2692" s="55"/>
      <c r="F2692" s="55"/>
      <c r="G2692" s="55"/>
      <c r="H2692" s="57"/>
      <c r="I2692" s="55"/>
      <c r="J2692" s="55"/>
      <c r="K2692" s="55"/>
      <c r="L2692" s="55"/>
      <c r="M2692" s="55"/>
      <c r="N2692" s="57"/>
      <c r="O2692" s="57" t="str">
        <f t="shared" si="127"/>
        <v/>
      </c>
      <c r="Q2692" s="38" t="s">
        <v>450</v>
      </c>
      <c r="R2692" s="38" t="str" cm="1">
        <f t="array" ref="R2692">_xlfn.XLOOKUP(Q2692,INDEX(Flettilisti,,1),INDEX(Flettilisti,,2),,0)</f>
        <v>Vantar flokkun</v>
      </c>
      <c r="S2692" s="38" t="str">
        <f>IF(ISBLANK(N2692),"",IF(N2692&lt;Gögn!$J$2,Gögn!$K$2,IF(N2692&gt;Gögn!$J$4,Gögn!$K$4,Gögn!$K$3)))</f>
        <v/>
      </c>
      <c r="T2692" s="49" t="str" cm="1">
        <f t="array" aca="1" ref="T2692" ca="1">IF(ISBLANK(B2692),"",IF(R2692="Styrkhæft",_xlfn.XLOOKUP(S2692,Vegalengdir[Texti],INDIRECT("Vegalengdir["&amp;'Upplýsingar um umsækjanda'!$B$10&amp;"]"),0%,0)))</f>
        <v/>
      </c>
      <c r="U2692" s="72" t="str">
        <f t="shared" si="128"/>
        <v/>
      </c>
    </row>
    <row r="2693" spans="1:21" x14ac:dyDescent="0.25">
      <c r="A2693" s="53">
        <f t="shared" si="126"/>
        <v>2692</v>
      </c>
      <c r="B2693" s="55"/>
      <c r="C2693" s="56"/>
      <c r="D2693" s="55"/>
      <c r="E2693" s="55"/>
      <c r="F2693" s="55"/>
      <c r="G2693" s="55"/>
      <c r="H2693" s="57"/>
      <c r="I2693" s="55"/>
      <c r="J2693" s="55"/>
      <c r="K2693" s="55"/>
      <c r="L2693" s="55"/>
      <c r="M2693" s="55"/>
      <c r="N2693" s="57"/>
      <c r="O2693" s="57" t="str">
        <f t="shared" si="127"/>
        <v/>
      </c>
      <c r="Q2693" s="38" t="s">
        <v>450</v>
      </c>
      <c r="R2693" s="38" t="str" cm="1">
        <f t="array" ref="R2693">_xlfn.XLOOKUP(Q2693,INDEX(Flettilisti,,1),INDEX(Flettilisti,,2),,0)</f>
        <v>Vantar flokkun</v>
      </c>
      <c r="S2693" s="38" t="str">
        <f>IF(ISBLANK(N2693),"",IF(N2693&lt;Gögn!$J$2,Gögn!$K$2,IF(N2693&gt;Gögn!$J$4,Gögn!$K$4,Gögn!$K$3)))</f>
        <v/>
      </c>
      <c r="T2693" s="49" t="str" cm="1">
        <f t="array" aca="1" ref="T2693" ca="1">IF(ISBLANK(B2693),"",IF(R2693="Styrkhæft",_xlfn.XLOOKUP(S2693,Vegalengdir[Texti],INDIRECT("Vegalengdir["&amp;'Upplýsingar um umsækjanda'!$B$10&amp;"]"),0%,0)))</f>
        <v/>
      </c>
      <c r="U2693" s="72" t="str">
        <f t="shared" si="128"/>
        <v/>
      </c>
    </row>
    <row r="2694" spans="1:21" x14ac:dyDescent="0.25">
      <c r="A2694" s="53">
        <f t="shared" si="126"/>
        <v>2693</v>
      </c>
      <c r="B2694" s="55"/>
      <c r="C2694" s="56"/>
      <c r="D2694" s="55"/>
      <c r="E2694" s="55"/>
      <c r="F2694" s="55"/>
      <c r="G2694" s="55"/>
      <c r="H2694" s="57"/>
      <c r="I2694" s="55"/>
      <c r="J2694" s="55"/>
      <c r="K2694" s="55"/>
      <c r="L2694" s="55"/>
      <c r="M2694" s="55"/>
      <c r="N2694" s="57"/>
      <c r="O2694" s="57" t="str">
        <f t="shared" si="127"/>
        <v/>
      </c>
      <c r="Q2694" s="38" t="s">
        <v>450</v>
      </c>
      <c r="R2694" s="38" t="str" cm="1">
        <f t="array" ref="R2694">_xlfn.XLOOKUP(Q2694,INDEX(Flettilisti,,1),INDEX(Flettilisti,,2),,0)</f>
        <v>Vantar flokkun</v>
      </c>
      <c r="S2694" s="38" t="str">
        <f>IF(ISBLANK(N2694),"",IF(N2694&lt;Gögn!$J$2,Gögn!$K$2,IF(N2694&gt;Gögn!$J$4,Gögn!$K$4,Gögn!$K$3)))</f>
        <v/>
      </c>
      <c r="T2694" s="49" t="str" cm="1">
        <f t="array" aca="1" ref="T2694" ca="1">IF(ISBLANK(B2694),"",IF(R2694="Styrkhæft",_xlfn.XLOOKUP(S2694,Vegalengdir[Texti],INDIRECT("Vegalengdir["&amp;'Upplýsingar um umsækjanda'!$B$10&amp;"]"),0%,0)))</f>
        <v/>
      </c>
      <c r="U2694" s="72" t="str">
        <f t="shared" si="128"/>
        <v/>
      </c>
    </row>
    <row r="2695" spans="1:21" x14ac:dyDescent="0.25">
      <c r="A2695" s="53">
        <f t="shared" si="126"/>
        <v>2694</v>
      </c>
      <c r="B2695" s="55"/>
      <c r="C2695" s="56"/>
      <c r="D2695" s="55"/>
      <c r="E2695" s="55"/>
      <c r="F2695" s="55"/>
      <c r="G2695" s="55"/>
      <c r="H2695" s="57"/>
      <c r="I2695" s="55"/>
      <c r="J2695" s="55"/>
      <c r="K2695" s="55"/>
      <c r="L2695" s="55"/>
      <c r="M2695" s="55"/>
      <c r="N2695" s="57"/>
      <c r="O2695" s="57" t="str">
        <f t="shared" si="127"/>
        <v/>
      </c>
      <c r="Q2695" s="38" t="s">
        <v>450</v>
      </c>
      <c r="R2695" s="38" t="str" cm="1">
        <f t="array" ref="R2695">_xlfn.XLOOKUP(Q2695,INDEX(Flettilisti,,1),INDEX(Flettilisti,,2),,0)</f>
        <v>Vantar flokkun</v>
      </c>
      <c r="S2695" s="38" t="str">
        <f>IF(ISBLANK(N2695),"",IF(N2695&lt;Gögn!$J$2,Gögn!$K$2,IF(N2695&gt;Gögn!$J$4,Gögn!$K$4,Gögn!$K$3)))</f>
        <v/>
      </c>
      <c r="T2695" s="49" t="str" cm="1">
        <f t="array" aca="1" ref="T2695" ca="1">IF(ISBLANK(B2695),"",IF(R2695="Styrkhæft",_xlfn.XLOOKUP(S2695,Vegalengdir[Texti],INDIRECT("Vegalengdir["&amp;'Upplýsingar um umsækjanda'!$B$10&amp;"]"),0%,0)))</f>
        <v/>
      </c>
      <c r="U2695" s="72" t="str">
        <f t="shared" si="128"/>
        <v/>
      </c>
    </row>
    <row r="2696" spans="1:21" x14ac:dyDescent="0.25">
      <c r="A2696" s="53">
        <f t="shared" si="126"/>
        <v>2695</v>
      </c>
      <c r="B2696" s="55"/>
      <c r="C2696" s="56"/>
      <c r="D2696" s="55"/>
      <c r="E2696" s="55"/>
      <c r="F2696" s="55"/>
      <c r="G2696" s="55"/>
      <c r="H2696" s="57"/>
      <c r="I2696" s="55"/>
      <c r="J2696" s="55"/>
      <c r="K2696" s="55"/>
      <c r="L2696" s="55"/>
      <c r="M2696" s="55"/>
      <c r="N2696" s="57"/>
      <c r="O2696" s="57" t="str">
        <f t="shared" si="127"/>
        <v/>
      </c>
      <c r="Q2696" s="38" t="s">
        <v>450</v>
      </c>
      <c r="R2696" s="38" t="str" cm="1">
        <f t="array" ref="R2696">_xlfn.XLOOKUP(Q2696,INDEX(Flettilisti,,1),INDEX(Flettilisti,,2),,0)</f>
        <v>Vantar flokkun</v>
      </c>
      <c r="S2696" s="38" t="str">
        <f>IF(ISBLANK(N2696),"",IF(N2696&lt;Gögn!$J$2,Gögn!$K$2,IF(N2696&gt;Gögn!$J$4,Gögn!$K$4,Gögn!$K$3)))</f>
        <v/>
      </c>
      <c r="T2696" s="49" t="str" cm="1">
        <f t="array" aca="1" ref="T2696" ca="1">IF(ISBLANK(B2696),"",IF(R2696="Styrkhæft",_xlfn.XLOOKUP(S2696,Vegalengdir[Texti],INDIRECT("Vegalengdir["&amp;'Upplýsingar um umsækjanda'!$B$10&amp;"]"),0%,0)))</f>
        <v/>
      </c>
      <c r="U2696" s="72" t="str">
        <f t="shared" si="128"/>
        <v/>
      </c>
    </row>
    <row r="2697" spans="1:21" x14ac:dyDescent="0.25">
      <c r="A2697" s="53">
        <f t="shared" si="126"/>
        <v>2696</v>
      </c>
      <c r="B2697" s="55"/>
      <c r="C2697" s="56"/>
      <c r="D2697" s="55"/>
      <c r="E2697" s="55"/>
      <c r="F2697" s="55"/>
      <c r="G2697" s="55"/>
      <c r="H2697" s="57"/>
      <c r="I2697" s="55"/>
      <c r="J2697" s="55"/>
      <c r="K2697" s="55"/>
      <c r="L2697" s="55"/>
      <c r="M2697" s="55"/>
      <c r="N2697" s="57"/>
      <c r="O2697" s="57" t="str">
        <f t="shared" si="127"/>
        <v/>
      </c>
      <c r="Q2697" s="38" t="s">
        <v>450</v>
      </c>
      <c r="R2697" s="38" t="str" cm="1">
        <f t="array" ref="R2697">_xlfn.XLOOKUP(Q2697,INDEX(Flettilisti,,1),INDEX(Flettilisti,,2),,0)</f>
        <v>Vantar flokkun</v>
      </c>
      <c r="S2697" s="38" t="str">
        <f>IF(ISBLANK(N2697),"",IF(N2697&lt;Gögn!$J$2,Gögn!$K$2,IF(N2697&gt;Gögn!$J$4,Gögn!$K$4,Gögn!$K$3)))</f>
        <v/>
      </c>
      <c r="T2697" s="49" t="str" cm="1">
        <f t="array" aca="1" ref="T2697" ca="1">IF(ISBLANK(B2697),"",IF(R2697="Styrkhæft",_xlfn.XLOOKUP(S2697,Vegalengdir[Texti],INDIRECT("Vegalengdir["&amp;'Upplýsingar um umsækjanda'!$B$10&amp;"]"),0%,0)))</f>
        <v/>
      </c>
      <c r="U2697" s="72" t="str">
        <f t="shared" si="128"/>
        <v/>
      </c>
    </row>
    <row r="2698" spans="1:21" x14ac:dyDescent="0.25">
      <c r="A2698" s="53">
        <f t="shared" si="126"/>
        <v>2697</v>
      </c>
      <c r="B2698" s="55"/>
      <c r="C2698" s="56"/>
      <c r="D2698" s="55"/>
      <c r="E2698" s="55"/>
      <c r="F2698" s="55"/>
      <c r="G2698" s="55"/>
      <c r="H2698" s="57"/>
      <c r="I2698" s="55"/>
      <c r="J2698" s="55"/>
      <c r="K2698" s="55"/>
      <c r="L2698" s="55"/>
      <c r="M2698" s="55"/>
      <c r="N2698" s="57"/>
      <c r="O2698" s="57" t="str">
        <f t="shared" si="127"/>
        <v/>
      </c>
      <c r="Q2698" s="38" t="s">
        <v>450</v>
      </c>
      <c r="R2698" s="38" t="str" cm="1">
        <f t="array" ref="R2698">_xlfn.XLOOKUP(Q2698,INDEX(Flettilisti,,1),INDEX(Flettilisti,,2),,0)</f>
        <v>Vantar flokkun</v>
      </c>
      <c r="S2698" s="38" t="str">
        <f>IF(ISBLANK(N2698),"",IF(N2698&lt;Gögn!$J$2,Gögn!$K$2,IF(N2698&gt;Gögn!$J$4,Gögn!$K$4,Gögn!$K$3)))</f>
        <v/>
      </c>
      <c r="T2698" s="49" t="str" cm="1">
        <f t="array" aca="1" ref="T2698" ca="1">IF(ISBLANK(B2698),"",IF(R2698="Styrkhæft",_xlfn.XLOOKUP(S2698,Vegalengdir[Texti],INDIRECT("Vegalengdir["&amp;'Upplýsingar um umsækjanda'!$B$10&amp;"]"),0%,0)))</f>
        <v/>
      </c>
      <c r="U2698" s="72" t="str">
        <f t="shared" si="128"/>
        <v/>
      </c>
    </row>
    <row r="2699" spans="1:21" x14ac:dyDescent="0.25">
      <c r="A2699" s="53">
        <f t="shared" si="126"/>
        <v>2698</v>
      </c>
      <c r="B2699" s="55"/>
      <c r="C2699" s="56"/>
      <c r="D2699" s="55"/>
      <c r="E2699" s="55"/>
      <c r="F2699" s="55"/>
      <c r="G2699" s="55"/>
      <c r="H2699" s="57"/>
      <c r="I2699" s="55"/>
      <c r="J2699" s="55"/>
      <c r="K2699" s="55"/>
      <c r="L2699" s="55"/>
      <c r="M2699" s="55"/>
      <c r="N2699" s="57"/>
      <c r="O2699" s="57" t="str">
        <f t="shared" si="127"/>
        <v/>
      </c>
      <c r="Q2699" s="38" t="s">
        <v>450</v>
      </c>
      <c r="R2699" s="38" t="str" cm="1">
        <f t="array" ref="R2699">_xlfn.XLOOKUP(Q2699,INDEX(Flettilisti,,1),INDEX(Flettilisti,,2),,0)</f>
        <v>Vantar flokkun</v>
      </c>
      <c r="S2699" s="38" t="str">
        <f>IF(ISBLANK(N2699),"",IF(N2699&lt;Gögn!$J$2,Gögn!$K$2,IF(N2699&gt;Gögn!$J$4,Gögn!$K$4,Gögn!$K$3)))</f>
        <v/>
      </c>
      <c r="T2699" s="49" t="str" cm="1">
        <f t="array" aca="1" ref="T2699" ca="1">IF(ISBLANK(B2699),"",IF(R2699="Styrkhæft",_xlfn.XLOOKUP(S2699,Vegalengdir[Texti],INDIRECT("Vegalengdir["&amp;'Upplýsingar um umsækjanda'!$B$10&amp;"]"),0%,0)))</f>
        <v/>
      </c>
      <c r="U2699" s="72" t="str">
        <f t="shared" si="128"/>
        <v/>
      </c>
    </row>
    <row r="2700" spans="1:21" x14ac:dyDescent="0.25">
      <c r="A2700" s="53">
        <f t="shared" si="126"/>
        <v>2699</v>
      </c>
      <c r="B2700" s="55"/>
      <c r="C2700" s="56"/>
      <c r="D2700" s="55"/>
      <c r="E2700" s="55"/>
      <c r="F2700" s="55"/>
      <c r="G2700" s="55"/>
      <c r="H2700" s="57"/>
      <c r="I2700" s="55"/>
      <c r="J2700" s="55"/>
      <c r="K2700" s="55"/>
      <c r="L2700" s="55"/>
      <c r="M2700" s="55"/>
      <c r="N2700" s="57"/>
      <c r="O2700" s="57" t="str">
        <f t="shared" si="127"/>
        <v/>
      </c>
      <c r="Q2700" s="38" t="s">
        <v>450</v>
      </c>
      <c r="R2700" s="38" t="str" cm="1">
        <f t="array" ref="R2700">_xlfn.XLOOKUP(Q2700,INDEX(Flettilisti,,1),INDEX(Flettilisti,,2),,0)</f>
        <v>Vantar flokkun</v>
      </c>
      <c r="S2700" s="38" t="str">
        <f>IF(ISBLANK(N2700),"",IF(N2700&lt;Gögn!$J$2,Gögn!$K$2,IF(N2700&gt;Gögn!$J$4,Gögn!$K$4,Gögn!$K$3)))</f>
        <v/>
      </c>
      <c r="T2700" s="49" t="str" cm="1">
        <f t="array" aca="1" ref="T2700" ca="1">IF(ISBLANK(B2700),"",IF(R2700="Styrkhæft",_xlfn.XLOOKUP(S2700,Vegalengdir[Texti],INDIRECT("Vegalengdir["&amp;'Upplýsingar um umsækjanda'!$B$10&amp;"]"),0%,0)))</f>
        <v/>
      </c>
      <c r="U2700" s="72" t="str">
        <f t="shared" si="128"/>
        <v/>
      </c>
    </row>
    <row r="2701" spans="1:21" x14ac:dyDescent="0.25">
      <c r="A2701" s="53">
        <f t="shared" si="126"/>
        <v>2700</v>
      </c>
      <c r="B2701" s="55"/>
      <c r="C2701" s="56"/>
      <c r="D2701" s="55"/>
      <c r="E2701" s="55"/>
      <c r="F2701" s="55"/>
      <c r="G2701" s="55"/>
      <c r="H2701" s="57"/>
      <c r="I2701" s="55"/>
      <c r="J2701" s="55"/>
      <c r="K2701" s="55"/>
      <c r="L2701" s="55"/>
      <c r="M2701" s="55"/>
      <c r="N2701" s="57"/>
      <c r="O2701" s="57" t="str">
        <f t="shared" si="127"/>
        <v/>
      </c>
      <c r="Q2701" s="38" t="s">
        <v>450</v>
      </c>
      <c r="R2701" s="38" t="str" cm="1">
        <f t="array" ref="R2701">_xlfn.XLOOKUP(Q2701,INDEX(Flettilisti,,1),INDEX(Flettilisti,,2),,0)</f>
        <v>Vantar flokkun</v>
      </c>
      <c r="S2701" s="38" t="str">
        <f>IF(ISBLANK(N2701),"",IF(N2701&lt;Gögn!$J$2,Gögn!$K$2,IF(N2701&gt;Gögn!$J$4,Gögn!$K$4,Gögn!$K$3)))</f>
        <v/>
      </c>
      <c r="T2701" s="49" t="str" cm="1">
        <f t="array" aca="1" ref="T2701" ca="1">IF(ISBLANK(B2701),"",IF(R2701="Styrkhæft",_xlfn.XLOOKUP(S2701,Vegalengdir[Texti],INDIRECT("Vegalengdir["&amp;'Upplýsingar um umsækjanda'!$B$10&amp;"]"),0%,0)))</f>
        <v/>
      </c>
      <c r="U2701" s="72" t="str">
        <f t="shared" si="128"/>
        <v/>
      </c>
    </row>
    <row r="2702" spans="1:21" x14ac:dyDescent="0.25">
      <c r="A2702" s="53">
        <f t="shared" si="126"/>
        <v>2701</v>
      </c>
      <c r="B2702" s="55"/>
      <c r="C2702" s="56"/>
      <c r="D2702" s="55"/>
      <c r="E2702" s="55"/>
      <c r="F2702" s="55"/>
      <c r="G2702" s="55"/>
      <c r="H2702" s="57"/>
      <c r="I2702" s="55"/>
      <c r="J2702" s="55"/>
      <c r="K2702" s="55"/>
      <c r="L2702" s="55"/>
      <c r="M2702" s="55"/>
      <c r="N2702" s="57"/>
      <c r="O2702" s="57" t="str">
        <f t="shared" si="127"/>
        <v/>
      </c>
      <c r="Q2702" s="38" t="s">
        <v>450</v>
      </c>
      <c r="R2702" s="38" t="str" cm="1">
        <f t="array" ref="R2702">_xlfn.XLOOKUP(Q2702,INDEX(Flettilisti,,1),INDEX(Flettilisti,,2),,0)</f>
        <v>Vantar flokkun</v>
      </c>
      <c r="S2702" s="38" t="str">
        <f>IF(ISBLANK(N2702),"",IF(N2702&lt;Gögn!$J$2,Gögn!$K$2,IF(N2702&gt;Gögn!$J$4,Gögn!$K$4,Gögn!$K$3)))</f>
        <v/>
      </c>
      <c r="T2702" s="49" t="str" cm="1">
        <f t="array" aca="1" ref="T2702" ca="1">IF(ISBLANK(B2702),"",IF(R2702="Styrkhæft",_xlfn.XLOOKUP(S2702,Vegalengdir[Texti],INDIRECT("Vegalengdir["&amp;'Upplýsingar um umsækjanda'!$B$10&amp;"]"),0%,0)))</f>
        <v/>
      </c>
      <c r="U2702" s="72" t="str">
        <f t="shared" si="128"/>
        <v/>
      </c>
    </row>
    <row r="2703" spans="1:21" x14ac:dyDescent="0.25">
      <c r="A2703" s="53">
        <f t="shared" si="126"/>
        <v>2702</v>
      </c>
      <c r="B2703" s="55"/>
      <c r="C2703" s="56"/>
      <c r="D2703" s="55"/>
      <c r="E2703" s="55"/>
      <c r="F2703" s="55"/>
      <c r="G2703" s="55"/>
      <c r="H2703" s="57"/>
      <c r="I2703" s="55"/>
      <c r="J2703" s="55"/>
      <c r="K2703" s="55"/>
      <c r="L2703" s="55"/>
      <c r="M2703" s="55"/>
      <c r="N2703" s="57"/>
      <c r="O2703" s="57" t="str">
        <f t="shared" si="127"/>
        <v/>
      </c>
      <c r="Q2703" s="38" t="s">
        <v>450</v>
      </c>
      <c r="R2703" s="38" t="str" cm="1">
        <f t="array" ref="R2703">_xlfn.XLOOKUP(Q2703,INDEX(Flettilisti,,1),INDEX(Flettilisti,,2),,0)</f>
        <v>Vantar flokkun</v>
      </c>
      <c r="S2703" s="38" t="str">
        <f>IF(ISBLANK(N2703),"",IF(N2703&lt;Gögn!$J$2,Gögn!$K$2,IF(N2703&gt;Gögn!$J$4,Gögn!$K$4,Gögn!$K$3)))</f>
        <v/>
      </c>
      <c r="T2703" s="49" t="str" cm="1">
        <f t="array" aca="1" ref="T2703" ca="1">IF(ISBLANK(B2703),"",IF(R2703="Styrkhæft",_xlfn.XLOOKUP(S2703,Vegalengdir[Texti],INDIRECT("Vegalengdir["&amp;'Upplýsingar um umsækjanda'!$B$10&amp;"]"),0%,0)))</f>
        <v/>
      </c>
      <c r="U2703" s="72" t="str">
        <f t="shared" si="128"/>
        <v/>
      </c>
    </row>
    <row r="2704" spans="1:21" x14ac:dyDescent="0.25">
      <c r="A2704" s="53">
        <f t="shared" si="126"/>
        <v>2703</v>
      </c>
      <c r="B2704" s="55"/>
      <c r="C2704" s="56"/>
      <c r="D2704" s="55"/>
      <c r="E2704" s="55"/>
      <c r="F2704" s="55"/>
      <c r="G2704" s="55"/>
      <c r="H2704" s="57"/>
      <c r="I2704" s="55"/>
      <c r="J2704" s="55"/>
      <c r="K2704" s="55"/>
      <c r="L2704" s="55"/>
      <c r="M2704" s="55"/>
      <c r="N2704" s="57"/>
      <c r="O2704" s="57" t="str">
        <f t="shared" si="127"/>
        <v/>
      </c>
      <c r="Q2704" s="38" t="s">
        <v>450</v>
      </c>
      <c r="R2704" s="38" t="str" cm="1">
        <f t="array" ref="R2704">_xlfn.XLOOKUP(Q2704,INDEX(Flettilisti,,1),INDEX(Flettilisti,,2),,0)</f>
        <v>Vantar flokkun</v>
      </c>
      <c r="S2704" s="38" t="str">
        <f>IF(ISBLANK(N2704),"",IF(N2704&lt;Gögn!$J$2,Gögn!$K$2,IF(N2704&gt;Gögn!$J$4,Gögn!$K$4,Gögn!$K$3)))</f>
        <v/>
      </c>
      <c r="T2704" s="49" t="str" cm="1">
        <f t="array" aca="1" ref="T2704" ca="1">IF(ISBLANK(B2704),"",IF(R2704="Styrkhæft",_xlfn.XLOOKUP(S2704,Vegalengdir[Texti],INDIRECT("Vegalengdir["&amp;'Upplýsingar um umsækjanda'!$B$10&amp;"]"),0%,0)))</f>
        <v/>
      </c>
      <c r="U2704" s="72" t="str">
        <f t="shared" si="128"/>
        <v/>
      </c>
    </row>
    <row r="2705" spans="1:21" x14ac:dyDescent="0.25">
      <c r="A2705" s="53">
        <f t="shared" si="126"/>
        <v>2704</v>
      </c>
      <c r="B2705" s="55"/>
      <c r="C2705" s="56"/>
      <c r="D2705" s="55"/>
      <c r="E2705" s="55"/>
      <c r="F2705" s="55"/>
      <c r="G2705" s="55"/>
      <c r="H2705" s="57"/>
      <c r="I2705" s="55"/>
      <c r="J2705" s="55"/>
      <c r="K2705" s="55"/>
      <c r="L2705" s="55"/>
      <c r="M2705" s="55"/>
      <c r="N2705" s="57"/>
      <c r="O2705" s="57" t="str">
        <f t="shared" si="127"/>
        <v/>
      </c>
      <c r="Q2705" s="38" t="s">
        <v>450</v>
      </c>
      <c r="R2705" s="38" t="str" cm="1">
        <f t="array" ref="R2705">_xlfn.XLOOKUP(Q2705,INDEX(Flettilisti,,1),INDEX(Flettilisti,,2),,0)</f>
        <v>Vantar flokkun</v>
      </c>
      <c r="S2705" s="38" t="str">
        <f>IF(ISBLANK(N2705),"",IF(N2705&lt;Gögn!$J$2,Gögn!$K$2,IF(N2705&gt;Gögn!$J$4,Gögn!$K$4,Gögn!$K$3)))</f>
        <v/>
      </c>
      <c r="T2705" s="49" t="str" cm="1">
        <f t="array" aca="1" ref="T2705" ca="1">IF(ISBLANK(B2705),"",IF(R2705="Styrkhæft",_xlfn.XLOOKUP(S2705,Vegalengdir[Texti],INDIRECT("Vegalengdir["&amp;'Upplýsingar um umsækjanda'!$B$10&amp;"]"),0%,0)))</f>
        <v/>
      </c>
      <c r="U2705" s="72" t="str">
        <f t="shared" si="128"/>
        <v/>
      </c>
    </row>
    <row r="2706" spans="1:21" x14ac:dyDescent="0.25">
      <c r="A2706" s="53">
        <f t="shared" si="126"/>
        <v>2705</v>
      </c>
      <c r="B2706" s="55"/>
      <c r="C2706" s="56"/>
      <c r="D2706" s="55"/>
      <c r="E2706" s="55"/>
      <c r="F2706" s="55"/>
      <c r="G2706" s="55"/>
      <c r="H2706" s="57"/>
      <c r="I2706" s="55"/>
      <c r="J2706" s="55"/>
      <c r="K2706" s="55"/>
      <c r="L2706" s="55"/>
      <c r="M2706" s="55"/>
      <c r="N2706" s="57"/>
      <c r="O2706" s="57" t="str">
        <f t="shared" si="127"/>
        <v/>
      </c>
      <c r="Q2706" s="38" t="s">
        <v>450</v>
      </c>
      <c r="R2706" s="38" t="str" cm="1">
        <f t="array" ref="R2706">_xlfn.XLOOKUP(Q2706,INDEX(Flettilisti,,1),INDEX(Flettilisti,,2),,0)</f>
        <v>Vantar flokkun</v>
      </c>
      <c r="S2706" s="38" t="str">
        <f>IF(ISBLANK(N2706),"",IF(N2706&lt;Gögn!$J$2,Gögn!$K$2,IF(N2706&gt;Gögn!$J$4,Gögn!$K$4,Gögn!$K$3)))</f>
        <v/>
      </c>
      <c r="T2706" s="49" t="str" cm="1">
        <f t="array" aca="1" ref="T2706" ca="1">IF(ISBLANK(B2706),"",IF(R2706="Styrkhæft",_xlfn.XLOOKUP(S2706,Vegalengdir[Texti],INDIRECT("Vegalengdir["&amp;'Upplýsingar um umsækjanda'!$B$10&amp;"]"),0%,0)))</f>
        <v/>
      </c>
      <c r="U2706" s="72" t="str">
        <f t="shared" si="128"/>
        <v/>
      </c>
    </row>
    <row r="2707" spans="1:21" x14ac:dyDescent="0.25">
      <c r="A2707" s="53">
        <f t="shared" si="126"/>
        <v>2706</v>
      </c>
      <c r="B2707" s="55"/>
      <c r="C2707" s="56"/>
      <c r="D2707" s="55"/>
      <c r="E2707" s="55"/>
      <c r="F2707" s="55"/>
      <c r="G2707" s="55"/>
      <c r="H2707" s="57"/>
      <c r="I2707" s="55"/>
      <c r="J2707" s="55"/>
      <c r="K2707" s="55"/>
      <c r="L2707" s="55"/>
      <c r="M2707" s="55"/>
      <c r="N2707" s="57"/>
      <c r="O2707" s="57" t="str">
        <f t="shared" si="127"/>
        <v/>
      </c>
      <c r="Q2707" s="38" t="s">
        <v>450</v>
      </c>
      <c r="R2707" s="38" t="str" cm="1">
        <f t="array" ref="R2707">_xlfn.XLOOKUP(Q2707,INDEX(Flettilisti,,1),INDEX(Flettilisti,,2),,0)</f>
        <v>Vantar flokkun</v>
      </c>
      <c r="S2707" s="38" t="str">
        <f>IF(ISBLANK(N2707),"",IF(N2707&lt;Gögn!$J$2,Gögn!$K$2,IF(N2707&gt;Gögn!$J$4,Gögn!$K$4,Gögn!$K$3)))</f>
        <v/>
      </c>
      <c r="T2707" s="49" t="str" cm="1">
        <f t="array" aca="1" ref="T2707" ca="1">IF(ISBLANK(B2707),"",IF(R2707="Styrkhæft",_xlfn.XLOOKUP(S2707,Vegalengdir[Texti],INDIRECT("Vegalengdir["&amp;'Upplýsingar um umsækjanda'!$B$10&amp;"]"),0%,0)))</f>
        <v/>
      </c>
      <c r="U2707" s="72" t="str">
        <f t="shared" si="128"/>
        <v/>
      </c>
    </row>
    <row r="2708" spans="1:21" x14ac:dyDescent="0.25">
      <c r="A2708" s="53">
        <f t="shared" si="126"/>
        <v>2707</v>
      </c>
      <c r="B2708" s="55"/>
      <c r="C2708" s="56"/>
      <c r="D2708" s="55"/>
      <c r="E2708" s="55"/>
      <c r="F2708" s="55"/>
      <c r="G2708" s="55"/>
      <c r="H2708" s="57"/>
      <c r="I2708" s="55"/>
      <c r="J2708" s="55"/>
      <c r="K2708" s="55"/>
      <c r="L2708" s="55"/>
      <c r="M2708" s="55"/>
      <c r="N2708" s="57"/>
      <c r="O2708" s="57" t="str">
        <f t="shared" si="127"/>
        <v/>
      </c>
      <c r="Q2708" s="38" t="s">
        <v>450</v>
      </c>
      <c r="R2708" s="38" t="str" cm="1">
        <f t="array" ref="R2708">_xlfn.XLOOKUP(Q2708,INDEX(Flettilisti,,1),INDEX(Flettilisti,,2),,0)</f>
        <v>Vantar flokkun</v>
      </c>
      <c r="S2708" s="38" t="str">
        <f>IF(ISBLANK(N2708),"",IF(N2708&lt;Gögn!$J$2,Gögn!$K$2,IF(N2708&gt;Gögn!$J$4,Gögn!$K$4,Gögn!$K$3)))</f>
        <v/>
      </c>
      <c r="T2708" s="49" t="str" cm="1">
        <f t="array" aca="1" ref="T2708" ca="1">IF(ISBLANK(B2708),"",IF(R2708="Styrkhæft",_xlfn.XLOOKUP(S2708,Vegalengdir[Texti],INDIRECT("Vegalengdir["&amp;'Upplýsingar um umsækjanda'!$B$10&amp;"]"),0%,0)))</f>
        <v/>
      </c>
      <c r="U2708" s="72" t="str">
        <f t="shared" si="128"/>
        <v/>
      </c>
    </row>
    <row r="2709" spans="1:21" x14ac:dyDescent="0.25">
      <c r="A2709" s="53">
        <f t="shared" si="126"/>
        <v>2708</v>
      </c>
      <c r="B2709" s="55"/>
      <c r="C2709" s="56"/>
      <c r="D2709" s="55"/>
      <c r="E2709" s="55"/>
      <c r="F2709" s="55"/>
      <c r="G2709" s="55"/>
      <c r="H2709" s="57"/>
      <c r="I2709" s="55"/>
      <c r="J2709" s="55"/>
      <c r="K2709" s="55"/>
      <c r="L2709" s="55"/>
      <c r="M2709" s="55"/>
      <c r="N2709" s="57"/>
      <c r="O2709" s="57" t="str">
        <f t="shared" si="127"/>
        <v/>
      </c>
      <c r="Q2709" s="38" t="s">
        <v>450</v>
      </c>
      <c r="R2709" s="38" t="str" cm="1">
        <f t="array" ref="R2709">_xlfn.XLOOKUP(Q2709,INDEX(Flettilisti,,1),INDEX(Flettilisti,,2),,0)</f>
        <v>Vantar flokkun</v>
      </c>
      <c r="S2709" s="38" t="str">
        <f>IF(ISBLANK(N2709),"",IF(N2709&lt;Gögn!$J$2,Gögn!$K$2,IF(N2709&gt;Gögn!$J$4,Gögn!$K$4,Gögn!$K$3)))</f>
        <v/>
      </c>
      <c r="T2709" s="49" t="str" cm="1">
        <f t="array" aca="1" ref="T2709" ca="1">IF(ISBLANK(B2709),"",IF(R2709="Styrkhæft",_xlfn.XLOOKUP(S2709,Vegalengdir[Texti],INDIRECT("Vegalengdir["&amp;'Upplýsingar um umsækjanda'!$B$10&amp;"]"),0%,0)))</f>
        <v/>
      </c>
      <c r="U2709" s="72" t="str">
        <f t="shared" si="128"/>
        <v/>
      </c>
    </row>
    <row r="2710" spans="1:21" x14ac:dyDescent="0.25">
      <c r="A2710" s="53">
        <f t="shared" si="126"/>
        <v>2709</v>
      </c>
      <c r="B2710" s="55"/>
      <c r="C2710" s="56"/>
      <c r="D2710" s="55"/>
      <c r="E2710" s="55"/>
      <c r="F2710" s="55"/>
      <c r="G2710" s="55"/>
      <c r="H2710" s="57"/>
      <c r="I2710" s="55"/>
      <c r="J2710" s="55"/>
      <c r="K2710" s="55"/>
      <c r="L2710" s="55"/>
      <c r="M2710" s="55"/>
      <c r="N2710" s="57"/>
      <c r="O2710" s="57" t="str">
        <f t="shared" si="127"/>
        <v/>
      </c>
      <c r="Q2710" s="38" t="s">
        <v>450</v>
      </c>
      <c r="R2710" s="38" t="str" cm="1">
        <f t="array" ref="R2710">_xlfn.XLOOKUP(Q2710,INDEX(Flettilisti,,1),INDEX(Flettilisti,,2),,0)</f>
        <v>Vantar flokkun</v>
      </c>
      <c r="S2710" s="38" t="str">
        <f>IF(ISBLANK(N2710),"",IF(N2710&lt;Gögn!$J$2,Gögn!$K$2,IF(N2710&gt;Gögn!$J$4,Gögn!$K$4,Gögn!$K$3)))</f>
        <v/>
      </c>
      <c r="T2710" s="49" t="str" cm="1">
        <f t="array" aca="1" ref="T2710" ca="1">IF(ISBLANK(B2710),"",IF(R2710="Styrkhæft",_xlfn.XLOOKUP(S2710,Vegalengdir[Texti],INDIRECT("Vegalengdir["&amp;'Upplýsingar um umsækjanda'!$B$10&amp;"]"),0%,0)))</f>
        <v/>
      </c>
      <c r="U2710" s="72" t="str">
        <f t="shared" si="128"/>
        <v/>
      </c>
    </row>
    <row r="2711" spans="1:21" x14ac:dyDescent="0.25">
      <c r="A2711" s="53">
        <f t="shared" si="126"/>
        <v>2710</v>
      </c>
      <c r="B2711" s="55"/>
      <c r="C2711" s="56"/>
      <c r="D2711" s="55"/>
      <c r="E2711" s="55"/>
      <c r="F2711" s="55"/>
      <c r="G2711" s="55"/>
      <c r="H2711" s="57"/>
      <c r="I2711" s="55"/>
      <c r="J2711" s="55"/>
      <c r="K2711" s="55"/>
      <c r="L2711" s="55"/>
      <c r="M2711" s="55"/>
      <c r="N2711" s="57"/>
      <c r="O2711" s="57" t="str">
        <f t="shared" si="127"/>
        <v/>
      </c>
      <c r="Q2711" s="38" t="s">
        <v>450</v>
      </c>
      <c r="R2711" s="38" t="str" cm="1">
        <f t="array" ref="R2711">_xlfn.XLOOKUP(Q2711,INDEX(Flettilisti,,1),INDEX(Flettilisti,,2),,0)</f>
        <v>Vantar flokkun</v>
      </c>
      <c r="S2711" s="38" t="str">
        <f>IF(ISBLANK(N2711),"",IF(N2711&lt;Gögn!$J$2,Gögn!$K$2,IF(N2711&gt;Gögn!$J$4,Gögn!$K$4,Gögn!$K$3)))</f>
        <v/>
      </c>
      <c r="T2711" s="49" t="str" cm="1">
        <f t="array" aca="1" ref="T2711" ca="1">IF(ISBLANK(B2711),"",IF(R2711="Styrkhæft",_xlfn.XLOOKUP(S2711,Vegalengdir[Texti],INDIRECT("Vegalengdir["&amp;'Upplýsingar um umsækjanda'!$B$10&amp;"]"),0%,0)))</f>
        <v/>
      </c>
      <c r="U2711" s="72" t="str">
        <f t="shared" si="128"/>
        <v/>
      </c>
    </row>
    <row r="2712" spans="1:21" x14ac:dyDescent="0.25">
      <c r="A2712" s="53">
        <f t="shared" si="126"/>
        <v>2711</v>
      </c>
      <c r="B2712" s="55"/>
      <c r="C2712" s="56"/>
      <c r="D2712" s="55"/>
      <c r="E2712" s="55"/>
      <c r="F2712" s="55"/>
      <c r="G2712" s="55"/>
      <c r="H2712" s="57"/>
      <c r="I2712" s="55"/>
      <c r="J2712" s="55"/>
      <c r="K2712" s="55"/>
      <c r="L2712" s="55"/>
      <c r="M2712" s="55"/>
      <c r="N2712" s="57"/>
      <c r="O2712" s="57" t="str">
        <f t="shared" si="127"/>
        <v/>
      </c>
      <c r="Q2712" s="38" t="s">
        <v>450</v>
      </c>
      <c r="R2712" s="38" t="str" cm="1">
        <f t="array" ref="R2712">_xlfn.XLOOKUP(Q2712,INDEX(Flettilisti,,1),INDEX(Flettilisti,,2),,0)</f>
        <v>Vantar flokkun</v>
      </c>
      <c r="S2712" s="38" t="str">
        <f>IF(ISBLANK(N2712),"",IF(N2712&lt;Gögn!$J$2,Gögn!$K$2,IF(N2712&gt;Gögn!$J$4,Gögn!$K$4,Gögn!$K$3)))</f>
        <v/>
      </c>
      <c r="T2712" s="49" t="str" cm="1">
        <f t="array" aca="1" ref="T2712" ca="1">IF(ISBLANK(B2712),"",IF(R2712="Styrkhæft",_xlfn.XLOOKUP(S2712,Vegalengdir[Texti],INDIRECT("Vegalengdir["&amp;'Upplýsingar um umsækjanda'!$B$10&amp;"]"),0%,0)))</f>
        <v/>
      </c>
      <c r="U2712" s="72" t="str">
        <f t="shared" si="128"/>
        <v/>
      </c>
    </row>
    <row r="2713" spans="1:21" x14ac:dyDescent="0.25">
      <c r="A2713" s="53">
        <f t="shared" si="126"/>
        <v>2712</v>
      </c>
      <c r="B2713" s="55"/>
      <c r="C2713" s="56"/>
      <c r="D2713" s="55"/>
      <c r="E2713" s="55"/>
      <c r="F2713" s="55"/>
      <c r="G2713" s="55"/>
      <c r="H2713" s="57"/>
      <c r="I2713" s="55"/>
      <c r="J2713" s="55"/>
      <c r="K2713" s="55"/>
      <c r="L2713" s="55"/>
      <c r="M2713" s="55"/>
      <c r="N2713" s="57"/>
      <c r="O2713" s="57" t="str">
        <f t="shared" si="127"/>
        <v/>
      </c>
      <c r="Q2713" s="38" t="s">
        <v>450</v>
      </c>
      <c r="R2713" s="38" t="str" cm="1">
        <f t="array" ref="R2713">_xlfn.XLOOKUP(Q2713,INDEX(Flettilisti,,1),INDEX(Flettilisti,,2),,0)</f>
        <v>Vantar flokkun</v>
      </c>
      <c r="S2713" s="38" t="str">
        <f>IF(ISBLANK(N2713),"",IF(N2713&lt;Gögn!$J$2,Gögn!$K$2,IF(N2713&gt;Gögn!$J$4,Gögn!$K$4,Gögn!$K$3)))</f>
        <v/>
      </c>
      <c r="T2713" s="49" t="str" cm="1">
        <f t="array" aca="1" ref="T2713" ca="1">IF(ISBLANK(B2713),"",IF(R2713="Styrkhæft",_xlfn.XLOOKUP(S2713,Vegalengdir[Texti],INDIRECT("Vegalengdir["&amp;'Upplýsingar um umsækjanda'!$B$10&amp;"]"),0%,0)))</f>
        <v/>
      </c>
      <c r="U2713" s="72" t="str">
        <f t="shared" si="128"/>
        <v/>
      </c>
    </row>
    <row r="2714" spans="1:21" x14ac:dyDescent="0.25">
      <c r="A2714" s="53">
        <f t="shared" si="126"/>
        <v>2713</v>
      </c>
      <c r="B2714" s="55"/>
      <c r="C2714" s="56"/>
      <c r="D2714" s="55"/>
      <c r="E2714" s="55"/>
      <c r="F2714" s="55"/>
      <c r="G2714" s="55"/>
      <c r="H2714" s="57"/>
      <c r="I2714" s="55"/>
      <c r="J2714" s="55"/>
      <c r="K2714" s="55"/>
      <c r="L2714" s="55"/>
      <c r="M2714" s="55"/>
      <c r="N2714" s="57"/>
      <c r="O2714" s="57" t="str">
        <f t="shared" si="127"/>
        <v/>
      </c>
      <c r="Q2714" s="38" t="s">
        <v>450</v>
      </c>
      <c r="R2714" s="38" t="str" cm="1">
        <f t="array" ref="R2714">_xlfn.XLOOKUP(Q2714,INDEX(Flettilisti,,1),INDEX(Flettilisti,,2),,0)</f>
        <v>Vantar flokkun</v>
      </c>
      <c r="S2714" s="38" t="str">
        <f>IF(ISBLANK(N2714),"",IF(N2714&lt;Gögn!$J$2,Gögn!$K$2,IF(N2714&gt;Gögn!$J$4,Gögn!$K$4,Gögn!$K$3)))</f>
        <v/>
      </c>
      <c r="T2714" s="49" t="str" cm="1">
        <f t="array" aca="1" ref="T2714" ca="1">IF(ISBLANK(B2714),"",IF(R2714="Styrkhæft",_xlfn.XLOOKUP(S2714,Vegalengdir[Texti],INDIRECT("Vegalengdir["&amp;'Upplýsingar um umsækjanda'!$B$10&amp;"]"),0%,0)))</f>
        <v/>
      </c>
      <c r="U2714" s="72" t="str">
        <f t="shared" si="128"/>
        <v/>
      </c>
    </row>
    <row r="2715" spans="1:21" x14ac:dyDescent="0.25">
      <c r="A2715" s="53">
        <f t="shared" si="126"/>
        <v>2714</v>
      </c>
      <c r="B2715" s="55"/>
      <c r="C2715" s="56"/>
      <c r="D2715" s="55"/>
      <c r="E2715" s="55"/>
      <c r="F2715" s="55"/>
      <c r="G2715" s="55"/>
      <c r="H2715" s="57"/>
      <c r="I2715" s="55"/>
      <c r="J2715" s="55"/>
      <c r="K2715" s="55"/>
      <c r="L2715" s="55"/>
      <c r="M2715" s="55"/>
      <c r="N2715" s="57"/>
      <c r="O2715" s="57" t="str">
        <f t="shared" si="127"/>
        <v/>
      </c>
      <c r="Q2715" s="38" t="s">
        <v>450</v>
      </c>
      <c r="R2715" s="38" t="str" cm="1">
        <f t="array" ref="R2715">_xlfn.XLOOKUP(Q2715,INDEX(Flettilisti,,1),INDEX(Flettilisti,,2),,0)</f>
        <v>Vantar flokkun</v>
      </c>
      <c r="S2715" s="38" t="str">
        <f>IF(ISBLANK(N2715),"",IF(N2715&lt;Gögn!$J$2,Gögn!$K$2,IF(N2715&gt;Gögn!$J$4,Gögn!$K$4,Gögn!$K$3)))</f>
        <v/>
      </c>
      <c r="T2715" s="49" t="str" cm="1">
        <f t="array" aca="1" ref="T2715" ca="1">IF(ISBLANK(B2715),"",IF(R2715="Styrkhæft",_xlfn.XLOOKUP(S2715,Vegalengdir[Texti],INDIRECT("Vegalengdir["&amp;'Upplýsingar um umsækjanda'!$B$10&amp;"]"),0%,0)))</f>
        <v/>
      </c>
      <c r="U2715" s="72" t="str">
        <f t="shared" si="128"/>
        <v/>
      </c>
    </row>
    <row r="2716" spans="1:21" x14ac:dyDescent="0.25">
      <c r="A2716" s="53">
        <f t="shared" si="126"/>
        <v>2715</v>
      </c>
      <c r="B2716" s="55"/>
      <c r="C2716" s="56"/>
      <c r="D2716" s="55"/>
      <c r="E2716" s="55"/>
      <c r="F2716" s="55"/>
      <c r="G2716" s="55"/>
      <c r="H2716" s="57"/>
      <c r="I2716" s="55"/>
      <c r="J2716" s="55"/>
      <c r="K2716" s="55"/>
      <c r="L2716" s="55"/>
      <c r="M2716" s="55"/>
      <c r="N2716" s="57"/>
      <c r="O2716" s="57" t="str">
        <f t="shared" si="127"/>
        <v/>
      </c>
      <c r="Q2716" s="38" t="s">
        <v>450</v>
      </c>
      <c r="R2716" s="38" t="str" cm="1">
        <f t="array" ref="R2716">_xlfn.XLOOKUP(Q2716,INDEX(Flettilisti,,1),INDEX(Flettilisti,,2),,0)</f>
        <v>Vantar flokkun</v>
      </c>
      <c r="S2716" s="38" t="str">
        <f>IF(ISBLANK(N2716),"",IF(N2716&lt;Gögn!$J$2,Gögn!$K$2,IF(N2716&gt;Gögn!$J$4,Gögn!$K$4,Gögn!$K$3)))</f>
        <v/>
      </c>
      <c r="T2716" s="49" t="str" cm="1">
        <f t="array" aca="1" ref="T2716" ca="1">IF(ISBLANK(B2716),"",IF(R2716="Styrkhæft",_xlfn.XLOOKUP(S2716,Vegalengdir[Texti],INDIRECT("Vegalengdir["&amp;'Upplýsingar um umsækjanda'!$B$10&amp;"]"),0%,0)))</f>
        <v/>
      </c>
      <c r="U2716" s="72" t="str">
        <f t="shared" si="128"/>
        <v/>
      </c>
    </row>
    <row r="2717" spans="1:21" x14ac:dyDescent="0.25">
      <c r="A2717" s="53">
        <f t="shared" si="126"/>
        <v>2716</v>
      </c>
      <c r="B2717" s="55"/>
      <c r="C2717" s="56"/>
      <c r="D2717" s="55"/>
      <c r="E2717" s="55"/>
      <c r="F2717" s="55"/>
      <c r="G2717" s="55"/>
      <c r="H2717" s="57"/>
      <c r="I2717" s="55"/>
      <c r="J2717" s="55"/>
      <c r="K2717" s="55"/>
      <c r="L2717" s="55"/>
      <c r="M2717" s="55"/>
      <c r="N2717" s="57"/>
      <c r="O2717" s="57" t="str">
        <f t="shared" si="127"/>
        <v/>
      </c>
      <c r="Q2717" s="38" t="s">
        <v>450</v>
      </c>
      <c r="R2717" s="38" t="str" cm="1">
        <f t="array" ref="R2717">_xlfn.XLOOKUP(Q2717,INDEX(Flettilisti,,1),INDEX(Flettilisti,,2),,0)</f>
        <v>Vantar flokkun</v>
      </c>
      <c r="S2717" s="38" t="str">
        <f>IF(ISBLANK(N2717),"",IF(N2717&lt;Gögn!$J$2,Gögn!$K$2,IF(N2717&gt;Gögn!$J$4,Gögn!$K$4,Gögn!$K$3)))</f>
        <v/>
      </c>
      <c r="T2717" s="49" t="str" cm="1">
        <f t="array" aca="1" ref="T2717" ca="1">IF(ISBLANK(B2717),"",IF(R2717="Styrkhæft",_xlfn.XLOOKUP(S2717,Vegalengdir[Texti],INDIRECT("Vegalengdir["&amp;'Upplýsingar um umsækjanda'!$B$10&amp;"]"),0%,0)))</f>
        <v/>
      </c>
      <c r="U2717" s="72" t="str">
        <f t="shared" si="128"/>
        <v/>
      </c>
    </row>
    <row r="2718" spans="1:21" x14ac:dyDescent="0.25">
      <c r="A2718" s="53">
        <f t="shared" si="126"/>
        <v>2717</v>
      </c>
      <c r="B2718" s="55"/>
      <c r="C2718" s="56"/>
      <c r="D2718" s="55"/>
      <c r="E2718" s="55"/>
      <c r="F2718" s="55"/>
      <c r="G2718" s="55"/>
      <c r="H2718" s="57"/>
      <c r="I2718" s="55"/>
      <c r="J2718" s="55"/>
      <c r="K2718" s="55"/>
      <c r="L2718" s="55"/>
      <c r="M2718" s="55"/>
      <c r="N2718" s="57"/>
      <c r="O2718" s="57" t="str">
        <f t="shared" si="127"/>
        <v/>
      </c>
      <c r="Q2718" s="38" t="s">
        <v>450</v>
      </c>
      <c r="R2718" s="38" t="str" cm="1">
        <f t="array" ref="R2718">_xlfn.XLOOKUP(Q2718,INDEX(Flettilisti,,1),INDEX(Flettilisti,,2),,0)</f>
        <v>Vantar flokkun</v>
      </c>
      <c r="S2718" s="38" t="str">
        <f>IF(ISBLANK(N2718),"",IF(N2718&lt;Gögn!$J$2,Gögn!$K$2,IF(N2718&gt;Gögn!$J$4,Gögn!$K$4,Gögn!$K$3)))</f>
        <v/>
      </c>
      <c r="T2718" s="49" t="str" cm="1">
        <f t="array" aca="1" ref="T2718" ca="1">IF(ISBLANK(B2718),"",IF(R2718="Styrkhæft",_xlfn.XLOOKUP(S2718,Vegalengdir[Texti],INDIRECT("Vegalengdir["&amp;'Upplýsingar um umsækjanda'!$B$10&amp;"]"),0%,0)))</f>
        <v/>
      </c>
      <c r="U2718" s="72" t="str">
        <f t="shared" si="128"/>
        <v/>
      </c>
    </row>
    <row r="2719" spans="1:21" x14ac:dyDescent="0.25">
      <c r="A2719" s="53">
        <f t="shared" si="126"/>
        <v>2718</v>
      </c>
      <c r="B2719" s="55"/>
      <c r="C2719" s="56"/>
      <c r="D2719" s="55"/>
      <c r="E2719" s="55"/>
      <c r="F2719" s="55"/>
      <c r="G2719" s="55"/>
      <c r="H2719" s="57"/>
      <c r="I2719" s="55"/>
      <c r="J2719" s="55"/>
      <c r="K2719" s="55"/>
      <c r="L2719" s="55"/>
      <c r="M2719" s="55"/>
      <c r="N2719" s="57"/>
      <c r="O2719" s="57" t="str">
        <f t="shared" si="127"/>
        <v/>
      </c>
      <c r="Q2719" s="38" t="s">
        <v>450</v>
      </c>
      <c r="R2719" s="38" t="str" cm="1">
        <f t="array" ref="R2719">_xlfn.XLOOKUP(Q2719,INDEX(Flettilisti,,1),INDEX(Flettilisti,,2),,0)</f>
        <v>Vantar flokkun</v>
      </c>
      <c r="S2719" s="38" t="str">
        <f>IF(ISBLANK(N2719),"",IF(N2719&lt;Gögn!$J$2,Gögn!$K$2,IF(N2719&gt;Gögn!$J$4,Gögn!$K$4,Gögn!$K$3)))</f>
        <v/>
      </c>
      <c r="T2719" s="49" t="str" cm="1">
        <f t="array" aca="1" ref="T2719" ca="1">IF(ISBLANK(B2719),"",IF(R2719="Styrkhæft",_xlfn.XLOOKUP(S2719,Vegalengdir[Texti],INDIRECT("Vegalengdir["&amp;'Upplýsingar um umsækjanda'!$B$10&amp;"]"),0%,0)))</f>
        <v/>
      </c>
      <c r="U2719" s="72" t="str">
        <f t="shared" si="128"/>
        <v/>
      </c>
    </row>
    <row r="2720" spans="1:21" x14ac:dyDescent="0.25">
      <c r="A2720" s="53">
        <f t="shared" si="126"/>
        <v>2719</v>
      </c>
      <c r="B2720" s="55"/>
      <c r="C2720" s="56"/>
      <c r="D2720" s="55"/>
      <c r="E2720" s="55"/>
      <c r="F2720" s="55"/>
      <c r="G2720" s="55"/>
      <c r="H2720" s="57"/>
      <c r="I2720" s="55"/>
      <c r="J2720" s="55"/>
      <c r="K2720" s="55"/>
      <c r="L2720" s="55"/>
      <c r="M2720" s="55"/>
      <c r="N2720" s="57"/>
      <c r="O2720" s="57" t="str">
        <f t="shared" si="127"/>
        <v/>
      </c>
      <c r="Q2720" s="38" t="s">
        <v>450</v>
      </c>
      <c r="R2720" s="38" t="str" cm="1">
        <f t="array" ref="R2720">_xlfn.XLOOKUP(Q2720,INDEX(Flettilisti,,1),INDEX(Flettilisti,,2),,0)</f>
        <v>Vantar flokkun</v>
      </c>
      <c r="S2720" s="38" t="str">
        <f>IF(ISBLANK(N2720),"",IF(N2720&lt;Gögn!$J$2,Gögn!$K$2,IF(N2720&gt;Gögn!$J$4,Gögn!$K$4,Gögn!$K$3)))</f>
        <v/>
      </c>
      <c r="T2720" s="49" t="str" cm="1">
        <f t="array" aca="1" ref="T2720" ca="1">IF(ISBLANK(B2720),"",IF(R2720="Styrkhæft",_xlfn.XLOOKUP(S2720,Vegalengdir[Texti],INDIRECT("Vegalengdir["&amp;'Upplýsingar um umsækjanda'!$B$10&amp;"]"),0%,0)))</f>
        <v/>
      </c>
      <c r="U2720" s="72" t="str">
        <f t="shared" si="128"/>
        <v/>
      </c>
    </row>
    <row r="2721" spans="1:21" x14ac:dyDescent="0.25">
      <c r="A2721" s="53">
        <f t="shared" si="126"/>
        <v>2720</v>
      </c>
      <c r="B2721" s="55"/>
      <c r="C2721" s="56"/>
      <c r="D2721" s="55"/>
      <c r="E2721" s="55"/>
      <c r="F2721" s="55"/>
      <c r="G2721" s="55"/>
      <c r="H2721" s="57"/>
      <c r="I2721" s="55"/>
      <c r="J2721" s="55"/>
      <c r="K2721" s="55"/>
      <c r="L2721" s="55"/>
      <c r="M2721" s="55"/>
      <c r="N2721" s="57"/>
      <c r="O2721" s="57" t="str">
        <f t="shared" si="127"/>
        <v/>
      </c>
      <c r="Q2721" s="38" t="s">
        <v>450</v>
      </c>
      <c r="R2721" s="38" t="str" cm="1">
        <f t="array" ref="R2721">_xlfn.XLOOKUP(Q2721,INDEX(Flettilisti,,1),INDEX(Flettilisti,,2),,0)</f>
        <v>Vantar flokkun</v>
      </c>
      <c r="S2721" s="38" t="str">
        <f>IF(ISBLANK(N2721),"",IF(N2721&lt;Gögn!$J$2,Gögn!$K$2,IF(N2721&gt;Gögn!$J$4,Gögn!$K$4,Gögn!$K$3)))</f>
        <v/>
      </c>
      <c r="T2721" s="49" t="str" cm="1">
        <f t="array" aca="1" ref="T2721" ca="1">IF(ISBLANK(B2721),"",IF(R2721="Styrkhæft",_xlfn.XLOOKUP(S2721,Vegalengdir[Texti],INDIRECT("Vegalengdir["&amp;'Upplýsingar um umsækjanda'!$B$10&amp;"]"),0%,0)))</f>
        <v/>
      </c>
      <c r="U2721" s="72" t="str">
        <f t="shared" si="128"/>
        <v/>
      </c>
    </row>
    <row r="2722" spans="1:21" x14ac:dyDescent="0.25">
      <c r="A2722" s="53">
        <f t="shared" si="126"/>
        <v>2721</v>
      </c>
      <c r="B2722" s="55"/>
      <c r="C2722" s="56"/>
      <c r="D2722" s="55"/>
      <c r="E2722" s="55"/>
      <c r="F2722" s="55"/>
      <c r="G2722" s="55"/>
      <c r="H2722" s="57"/>
      <c r="I2722" s="55"/>
      <c r="J2722" s="55"/>
      <c r="K2722" s="55"/>
      <c r="L2722" s="55"/>
      <c r="M2722" s="55"/>
      <c r="N2722" s="57"/>
      <c r="O2722" s="57" t="str">
        <f t="shared" si="127"/>
        <v/>
      </c>
      <c r="Q2722" s="38" t="s">
        <v>450</v>
      </c>
      <c r="R2722" s="38" t="str" cm="1">
        <f t="array" ref="R2722">_xlfn.XLOOKUP(Q2722,INDEX(Flettilisti,,1),INDEX(Flettilisti,,2),,0)</f>
        <v>Vantar flokkun</v>
      </c>
      <c r="S2722" s="38" t="str">
        <f>IF(ISBLANK(N2722),"",IF(N2722&lt;Gögn!$J$2,Gögn!$K$2,IF(N2722&gt;Gögn!$J$4,Gögn!$K$4,Gögn!$K$3)))</f>
        <v/>
      </c>
      <c r="T2722" s="49" t="str" cm="1">
        <f t="array" aca="1" ref="T2722" ca="1">IF(ISBLANK(B2722),"",IF(R2722="Styrkhæft",_xlfn.XLOOKUP(S2722,Vegalengdir[Texti],INDIRECT("Vegalengdir["&amp;'Upplýsingar um umsækjanda'!$B$10&amp;"]"),0%,0)))</f>
        <v/>
      </c>
      <c r="U2722" s="72" t="str">
        <f t="shared" si="128"/>
        <v/>
      </c>
    </row>
    <row r="2723" spans="1:21" x14ac:dyDescent="0.25">
      <c r="A2723" s="53">
        <f t="shared" si="126"/>
        <v>2722</v>
      </c>
      <c r="B2723" s="55"/>
      <c r="C2723" s="56"/>
      <c r="D2723" s="55"/>
      <c r="E2723" s="55"/>
      <c r="F2723" s="55"/>
      <c r="G2723" s="55"/>
      <c r="H2723" s="57"/>
      <c r="I2723" s="55"/>
      <c r="J2723" s="55"/>
      <c r="K2723" s="55"/>
      <c r="L2723" s="55"/>
      <c r="M2723" s="55"/>
      <c r="N2723" s="57"/>
      <c r="O2723" s="57" t="str">
        <f t="shared" si="127"/>
        <v/>
      </c>
      <c r="Q2723" s="38" t="s">
        <v>450</v>
      </c>
      <c r="R2723" s="38" t="str" cm="1">
        <f t="array" ref="R2723">_xlfn.XLOOKUP(Q2723,INDEX(Flettilisti,,1),INDEX(Flettilisti,,2),,0)</f>
        <v>Vantar flokkun</v>
      </c>
      <c r="S2723" s="38" t="str">
        <f>IF(ISBLANK(N2723),"",IF(N2723&lt;Gögn!$J$2,Gögn!$K$2,IF(N2723&gt;Gögn!$J$4,Gögn!$K$4,Gögn!$K$3)))</f>
        <v/>
      </c>
      <c r="T2723" s="49" t="str" cm="1">
        <f t="array" aca="1" ref="T2723" ca="1">IF(ISBLANK(B2723),"",IF(R2723="Styrkhæft",_xlfn.XLOOKUP(S2723,Vegalengdir[Texti],INDIRECT("Vegalengdir["&amp;'Upplýsingar um umsækjanda'!$B$10&amp;"]"),0%,0)))</f>
        <v/>
      </c>
      <c r="U2723" s="72" t="str">
        <f t="shared" si="128"/>
        <v/>
      </c>
    </row>
    <row r="2724" spans="1:21" x14ac:dyDescent="0.25">
      <c r="A2724" s="53">
        <f t="shared" si="126"/>
        <v>2723</v>
      </c>
      <c r="B2724" s="55"/>
      <c r="C2724" s="56"/>
      <c r="D2724" s="55"/>
      <c r="E2724" s="55"/>
      <c r="F2724" s="55"/>
      <c r="G2724" s="55"/>
      <c r="H2724" s="57"/>
      <c r="I2724" s="55"/>
      <c r="J2724" s="55"/>
      <c r="K2724" s="55"/>
      <c r="L2724" s="55"/>
      <c r="M2724" s="55"/>
      <c r="N2724" s="57"/>
      <c r="O2724" s="57" t="str">
        <f t="shared" si="127"/>
        <v/>
      </c>
      <c r="Q2724" s="38" t="s">
        <v>450</v>
      </c>
      <c r="R2724" s="38" t="str" cm="1">
        <f t="array" ref="R2724">_xlfn.XLOOKUP(Q2724,INDEX(Flettilisti,,1),INDEX(Flettilisti,,2),,0)</f>
        <v>Vantar flokkun</v>
      </c>
      <c r="S2724" s="38" t="str">
        <f>IF(ISBLANK(N2724),"",IF(N2724&lt;Gögn!$J$2,Gögn!$K$2,IF(N2724&gt;Gögn!$J$4,Gögn!$K$4,Gögn!$K$3)))</f>
        <v/>
      </c>
      <c r="T2724" s="49" t="str" cm="1">
        <f t="array" aca="1" ref="T2724" ca="1">IF(ISBLANK(B2724),"",IF(R2724="Styrkhæft",_xlfn.XLOOKUP(S2724,Vegalengdir[Texti],INDIRECT("Vegalengdir["&amp;'Upplýsingar um umsækjanda'!$B$10&amp;"]"),0%,0)))</f>
        <v/>
      </c>
      <c r="U2724" s="72" t="str">
        <f t="shared" si="128"/>
        <v/>
      </c>
    </row>
    <row r="2725" spans="1:21" x14ac:dyDescent="0.25">
      <c r="A2725" s="53">
        <f t="shared" si="126"/>
        <v>2724</v>
      </c>
      <c r="B2725" s="55"/>
      <c r="C2725" s="56"/>
      <c r="D2725" s="55"/>
      <c r="E2725" s="55"/>
      <c r="F2725" s="55"/>
      <c r="G2725" s="55"/>
      <c r="H2725" s="57"/>
      <c r="I2725" s="55"/>
      <c r="J2725" s="55"/>
      <c r="K2725" s="55"/>
      <c r="L2725" s="55"/>
      <c r="M2725" s="55"/>
      <c r="N2725" s="57"/>
      <c r="O2725" s="57" t="str">
        <f t="shared" si="127"/>
        <v/>
      </c>
      <c r="Q2725" s="38" t="s">
        <v>450</v>
      </c>
      <c r="R2725" s="38" t="str" cm="1">
        <f t="array" ref="R2725">_xlfn.XLOOKUP(Q2725,INDEX(Flettilisti,,1),INDEX(Flettilisti,,2),,0)</f>
        <v>Vantar flokkun</v>
      </c>
      <c r="S2725" s="38" t="str">
        <f>IF(ISBLANK(N2725),"",IF(N2725&lt;Gögn!$J$2,Gögn!$K$2,IF(N2725&gt;Gögn!$J$4,Gögn!$K$4,Gögn!$K$3)))</f>
        <v/>
      </c>
      <c r="T2725" s="49" t="str" cm="1">
        <f t="array" aca="1" ref="T2725" ca="1">IF(ISBLANK(B2725),"",IF(R2725="Styrkhæft",_xlfn.XLOOKUP(S2725,Vegalengdir[Texti],INDIRECT("Vegalengdir["&amp;'Upplýsingar um umsækjanda'!$B$10&amp;"]"),0%,0)))</f>
        <v/>
      </c>
      <c r="U2725" s="72" t="str">
        <f t="shared" si="128"/>
        <v/>
      </c>
    </row>
    <row r="2726" spans="1:21" x14ac:dyDescent="0.25">
      <c r="A2726" s="53">
        <f t="shared" si="126"/>
        <v>2725</v>
      </c>
      <c r="B2726" s="55"/>
      <c r="C2726" s="56"/>
      <c r="D2726" s="55"/>
      <c r="E2726" s="55"/>
      <c r="F2726" s="55"/>
      <c r="G2726" s="55"/>
      <c r="H2726" s="57"/>
      <c r="I2726" s="55"/>
      <c r="J2726" s="55"/>
      <c r="K2726" s="55"/>
      <c r="L2726" s="55"/>
      <c r="M2726" s="55"/>
      <c r="N2726" s="57"/>
      <c r="O2726" s="57" t="str">
        <f t="shared" si="127"/>
        <v/>
      </c>
      <c r="Q2726" s="38" t="s">
        <v>450</v>
      </c>
      <c r="R2726" s="38" t="str" cm="1">
        <f t="array" ref="R2726">_xlfn.XLOOKUP(Q2726,INDEX(Flettilisti,,1),INDEX(Flettilisti,,2),,0)</f>
        <v>Vantar flokkun</v>
      </c>
      <c r="S2726" s="38" t="str">
        <f>IF(ISBLANK(N2726),"",IF(N2726&lt;Gögn!$J$2,Gögn!$K$2,IF(N2726&gt;Gögn!$J$4,Gögn!$K$4,Gögn!$K$3)))</f>
        <v/>
      </c>
      <c r="T2726" s="49" t="str" cm="1">
        <f t="array" aca="1" ref="T2726" ca="1">IF(ISBLANK(B2726),"",IF(R2726="Styrkhæft",_xlfn.XLOOKUP(S2726,Vegalengdir[Texti],INDIRECT("Vegalengdir["&amp;'Upplýsingar um umsækjanda'!$B$10&amp;"]"),0%,0)))</f>
        <v/>
      </c>
      <c r="U2726" s="72" t="str">
        <f t="shared" si="128"/>
        <v/>
      </c>
    </row>
    <row r="2727" spans="1:21" x14ac:dyDescent="0.25">
      <c r="A2727" s="53">
        <f t="shared" si="126"/>
        <v>2726</v>
      </c>
      <c r="B2727" s="55"/>
      <c r="C2727" s="56"/>
      <c r="D2727" s="55"/>
      <c r="E2727" s="55"/>
      <c r="F2727" s="55"/>
      <c r="G2727" s="55"/>
      <c r="H2727" s="57"/>
      <c r="I2727" s="55"/>
      <c r="J2727" s="55"/>
      <c r="K2727" s="55"/>
      <c r="L2727" s="55"/>
      <c r="M2727" s="55"/>
      <c r="N2727" s="57"/>
      <c r="O2727" s="57" t="str">
        <f t="shared" si="127"/>
        <v/>
      </c>
      <c r="Q2727" s="38" t="s">
        <v>450</v>
      </c>
      <c r="R2727" s="38" t="str" cm="1">
        <f t="array" ref="R2727">_xlfn.XLOOKUP(Q2727,INDEX(Flettilisti,,1),INDEX(Flettilisti,,2),,0)</f>
        <v>Vantar flokkun</v>
      </c>
      <c r="S2727" s="38" t="str">
        <f>IF(ISBLANK(N2727),"",IF(N2727&lt;Gögn!$J$2,Gögn!$K$2,IF(N2727&gt;Gögn!$J$4,Gögn!$K$4,Gögn!$K$3)))</f>
        <v/>
      </c>
      <c r="T2727" s="49" t="str" cm="1">
        <f t="array" aca="1" ref="T2727" ca="1">IF(ISBLANK(B2727),"",IF(R2727="Styrkhæft",_xlfn.XLOOKUP(S2727,Vegalengdir[Texti],INDIRECT("Vegalengdir["&amp;'Upplýsingar um umsækjanda'!$B$10&amp;"]"),0%,0)))</f>
        <v/>
      </c>
      <c r="U2727" s="72" t="str">
        <f t="shared" si="128"/>
        <v/>
      </c>
    </row>
    <row r="2728" spans="1:21" x14ac:dyDescent="0.25">
      <c r="A2728" s="53">
        <f t="shared" si="126"/>
        <v>2727</v>
      </c>
      <c r="B2728" s="55"/>
      <c r="C2728" s="56"/>
      <c r="D2728" s="55"/>
      <c r="E2728" s="55"/>
      <c r="F2728" s="55"/>
      <c r="G2728" s="55"/>
      <c r="H2728" s="57"/>
      <c r="I2728" s="55"/>
      <c r="J2728" s="55"/>
      <c r="K2728" s="55"/>
      <c r="L2728" s="55"/>
      <c r="M2728" s="55"/>
      <c r="N2728" s="57"/>
      <c r="O2728" s="57" t="str">
        <f t="shared" si="127"/>
        <v/>
      </c>
      <c r="Q2728" s="38" t="s">
        <v>450</v>
      </c>
      <c r="R2728" s="38" t="str" cm="1">
        <f t="array" ref="R2728">_xlfn.XLOOKUP(Q2728,INDEX(Flettilisti,,1),INDEX(Flettilisti,,2),,0)</f>
        <v>Vantar flokkun</v>
      </c>
      <c r="S2728" s="38" t="str">
        <f>IF(ISBLANK(N2728),"",IF(N2728&lt;Gögn!$J$2,Gögn!$K$2,IF(N2728&gt;Gögn!$J$4,Gögn!$K$4,Gögn!$K$3)))</f>
        <v/>
      </c>
      <c r="T2728" s="49" t="str" cm="1">
        <f t="array" aca="1" ref="T2728" ca="1">IF(ISBLANK(B2728),"",IF(R2728="Styrkhæft",_xlfn.XLOOKUP(S2728,Vegalengdir[Texti],INDIRECT("Vegalengdir["&amp;'Upplýsingar um umsækjanda'!$B$10&amp;"]"),0%,0)))</f>
        <v/>
      </c>
      <c r="U2728" s="72" t="str">
        <f t="shared" si="128"/>
        <v/>
      </c>
    </row>
    <row r="2729" spans="1:21" x14ac:dyDescent="0.25">
      <c r="A2729" s="53">
        <f t="shared" si="126"/>
        <v>2728</v>
      </c>
      <c r="B2729" s="55"/>
      <c r="C2729" s="56"/>
      <c r="D2729" s="55"/>
      <c r="E2729" s="55"/>
      <c r="F2729" s="55"/>
      <c r="G2729" s="55"/>
      <c r="H2729" s="57"/>
      <c r="I2729" s="55"/>
      <c r="J2729" s="55"/>
      <c r="K2729" s="55"/>
      <c r="L2729" s="55"/>
      <c r="M2729" s="55"/>
      <c r="N2729" s="57"/>
      <c r="O2729" s="57" t="str">
        <f t="shared" si="127"/>
        <v/>
      </c>
      <c r="Q2729" s="38" t="s">
        <v>450</v>
      </c>
      <c r="R2729" s="38" t="str" cm="1">
        <f t="array" ref="R2729">_xlfn.XLOOKUP(Q2729,INDEX(Flettilisti,,1),INDEX(Flettilisti,,2),,0)</f>
        <v>Vantar flokkun</v>
      </c>
      <c r="S2729" s="38" t="str">
        <f>IF(ISBLANK(N2729),"",IF(N2729&lt;Gögn!$J$2,Gögn!$K$2,IF(N2729&gt;Gögn!$J$4,Gögn!$K$4,Gögn!$K$3)))</f>
        <v/>
      </c>
      <c r="T2729" s="49" t="str" cm="1">
        <f t="array" aca="1" ref="T2729" ca="1">IF(ISBLANK(B2729),"",IF(R2729="Styrkhæft",_xlfn.XLOOKUP(S2729,Vegalengdir[Texti],INDIRECT("Vegalengdir["&amp;'Upplýsingar um umsækjanda'!$B$10&amp;"]"),0%,0)))</f>
        <v/>
      </c>
      <c r="U2729" s="72" t="str">
        <f t="shared" si="128"/>
        <v/>
      </c>
    </row>
    <row r="2730" spans="1:21" x14ac:dyDescent="0.25">
      <c r="A2730" s="53">
        <f t="shared" si="126"/>
        <v>2729</v>
      </c>
      <c r="B2730" s="55"/>
      <c r="C2730" s="56"/>
      <c r="D2730" s="55"/>
      <c r="E2730" s="55"/>
      <c r="F2730" s="55"/>
      <c r="G2730" s="55"/>
      <c r="H2730" s="57"/>
      <c r="I2730" s="55"/>
      <c r="J2730" s="55"/>
      <c r="K2730" s="55"/>
      <c r="L2730" s="55"/>
      <c r="M2730" s="55"/>
      <c r="N2730" s="57"/>
      <c r="O2730" s="57" t="str">
        <f t="shared" si="127"/>
        <v/>
      </c>
      <c r="Q2730" s="38" t="s">
        <v>450</v>
      </c>
      <c r="R2730" s="38" t="str" cm="1">
        <f t="array" ref="R2730">_xlfn.XLOOKUP(Q2730,INDEX(Flettilisti,,1),INDEX(Flettilisti,,2),,0)</f>
        <v>Vantar flokkun</v>
      </c>
      <c r="S2730" s="38" t="str">
        <f>IF(ISBLANK(N2730),"",IF(N2730&lt;Gögn!$J$2,Gögn!$K$2,IF(N2730&gt;Gögn!$J$4,Gögn!$K$4,Gögn!$K$3)))</f>
        <v/>
      </c>
      <c r="T2730" s="49" t="str" cm="1">
        <f t="array" aca="1" ref="T2730" ca="1">IF(ISBLANK(B2730),"",IF(R2730="Styrkhæft",_xlfn.XLOOKUP(S2730,Vegalengdir[Texti],INDIRECT("Vegalengdir["&amp;'Upplýsingar um umsækjanda'!$B$10&amp;"]"),0%,0)))</f>
        <v/>
      </c>
      <c r="U2730" s="72" t="str">
        <f t="shared" si="128"/>
        <v/>
      </c>
    </row>
    <row r="2731" spans="1:21" x14ac:dyDescent="0.25">
      <c r="A2731" s="53">
        <f t="shared" ref="A2731:A2794" si="129">A2730+1</f>
        <v>2730</v>
      </c>
      <c r="B2731" s="55"/>
      <c r="C2731" s="56"/>
      <c r="D2731" s="55"/>
      <c r="E2731" s="55"/>
      <c r="F2731" s="55"/>
      <c r="G2731" s="55"/>
      <c r="H2731" s="57"/>
      <c r="I2731" s="55"/>
      <c r="J2731" s="55"/>
      <c r="K2731" s="55"/>
      <c r="L2731" s="55"/>
      <c r="M2731" s="55"/>
      <c r="N2731" s="57"/>
      <c r="O2731" s="57" t="str">
        <f t="shared" si="127"/>
        <v/>
      </c>
      <c r="Q2731" s="38" t="s">
        <v>450</v>
      </c>
      <c r="R2731" s="38" t="str" cm="1">
        <f t="array" ref="R2731">_xlfn.XLOOKUP(Q2731,INDEX(Flettilisti,,1),INDEX(Flettilisti,,2),,0)</f>
        <v>Vantar flokkun</v>
      </c>
      <c r="S2731" s="38" t="str">
        <f>IF(ISBLANK(N2731),"",IF(N2731&lt;Gögn!$J$2,Gögn!$K$2,IF(N2731&gt;Gögn!$J$4,Gögn!$K$4,Gögn!$K$3)))</f>
        <v/>
      </c>
      <c r="T2731" s="49" t="str" cm="1">
        <f t="array" aca="1" ref="T2731" ca="1">IF(ISBLANK(B2731),"",IF(R2731="Styrkhæft",_xlfn.XLOOKUP(S2731,Vegalengdir[Texti],INDIRECT("Vegalengdir["&amp;'Upplýsingar um umsækjanda'!$B$10&amp;"]"),0%,0)))</f>
        <v/>
      </c>
      <c r="U2731" s="72" t="str">
        <f t="shared" si="128"/>
        <v/>
      </c>
    </row>
    <row r="2732" spans="1:21" x14ac:dyDescent="0.25">
      <c r="A2732" s="53">
        <f t="shared" si="129"/>
        <v>2731</v>
      </c>
      <c r="B2732" s="55"/>
      <c r="C2732" s="56"/>
      <c r="D2732" s="55"/>
      <c r="E2732" s="55"/>
      <c r="F2732" s="55"/>
      <c r="G2732" s="55"/>
      <c r="H2732" s="57"/>
      <c r="I2732" s="55"/>
      <c r="J2732" s="55"/>
      <c r="K2732" s="55"/>
      <c r="L2732" s="55"/>
      <c r="M2732" s="55"/>
      <c r="N2732" s="57"/>
      <c r="O2732" s="57" t="str">
        <f t="shared" si="127"/>
        <v/>
      </c>
      <c r="Q2732" s="38" t="s">
        <v>450</v>
      </c>
      <c r="R2732" s="38" t="str" cm="1">
        <f t="array" ref="R2732">_xlfn.XLOOKUP(Q2732,INDEX(Flettilisti,,1),INDEX(Flettilisti,,2),,0)</f>
        <v>Vantar flokkun</v>
      </c>
      <c r="S2732" s="38" t="str">
        <f>IF(ISBLANK(N2732),"",IF(N2732&lt;Gögn!$J$2,Gögn!$K$2,IF(N2732&gt;Gögn!$J$4,Gögn!$K$4,Gögn!$K$3)))</f>
        <v/>
      </c>
      <c r="T2732" s="49" t="str" cm="1">
        <f t="array" aca="1" ref="T2732" ca="1">IF(ISBLANK(B2732),"",IF(R2732="Styrkhæft",_xlfn.XLOOKUP(S2732,Vegalengdir[Texti],INDIRECT("Vegalengdir["&amp;'Upplýsingar um umsækjanda'!$B$10&amp;"]"),0%,0)))</f>
        <v/>
      </c>
      <c r="U2732" s="72" t="str">
        <f t="shared" si="128"/>
        <v/>
      </c>
    </row>
    <row r="2733" spans="1:21" x14ac:dyDescent="0.25">
      <c r="A2733" s="53">
        <f t="shared" si="129"/>
        <v>2732</v>
      </c>
      <c r="B2733" s="55"/>
      <c r="C2733" s="56"/>
      <c r="D2733" s="55"/>
      <c r="E2733" s="55"/>
      <c r="F2733" s="55"/>
      <c r="G2733" s="55"/>
      <c r="H2733" s="57"/>
      <c r="I2733" s="55"/>
      <c r="J2733" s="55"/>
      <c r="K2733" s="55"/>
      <c r="L2733" s="55"/>
      <c r="M2733" s="55"/>
      <c r="N2733" s="57"/>
      <c r="O2733" s="57" t="str">
        <f t="shared" si="127"/>
        <v/>
      </c>
      <c r="Q2733" s="38" t="s">
        <v>450</v>
      </c>
      <c r="R2733" s="38" t="str" cm="1">
        <f t="array" ref="R2733">_xlfn.XLOOKUP(Q2733,INDEX(Flettilisti,,1),INDEX(Flettilisti,,2),,0)</f>
        <v>Vantar flokkun</v>
      </c>
      <c r="S2733" s="38" t="str">
        <f>IF(ISBLANK(N2733),"",IF(N2733&lt;Gögn!$J$2,Gögn!$K$2,IF(N2733&gt;Gögn!$J$4,Gögn!$K$4,Gögn!$K$3)))</f>
        <v/>
      </c>
      <c r="T2733" s="49" t="str" cm="1">
        <f t="array" aca="1" ref="T2733" ca="1">IF(ISBLANK(B2733),"",IF(R2733="Styrkhæft",_xlfn.XLOOKUP(S2733,Vegalengdir[Texti],INDIRECT("Vegalengdir["&amp;'Upplýsingar um umsækjanda'!$B$10&amp;"]"),0%,0)))</f>
        <v/>
      </c>
      <c r="U2733" s="72" t="str">
        <f t="shared" si="128"/>
        <v/>
      </c>
    </row>
    <row r="2734" spans="1:21" x14ac:dyDescent="0.25">
      <c r="A2734" s="53">
        <f t="shared" si="129"/>
        <v>2733</v>
      </c>
      <c r="B2734" s="55"/>
      <c r="C2734" s="56"/>
      <c r="D2734" s="55"/>
      <c r="E2734" s="55"/>
      <c r="F2734" s="55"/>
      <c r="G2734" s="55"/>
      <c r="H2734" s="57"/>
      <c r="I2734" s="55"/>
      <c r="J2734" s="55"/>
      <c r="K2734" s="55"/>
      <c r="L2734" s="55"/>
      <c r="M2734" s="55"/>
      <c r="N2734" s="57"/>
      <c r="O2734" s="57" t="str">
        <f t="shared" si="127"/>
        <v/>
      </c>
      <c r="Q2734" s="38" t="s">
        <v>450</v>
      </c>
      <c r="R2734" s="38" t="str" cm="1">
        <f t="array" ref="R2734">_xlfn.XLOOKUP(Q2734,INDEX(Flettilisti,,1),INDEX(Flettilisti,,2),,0)</f>
        <v>Vantar flokkun</v>
      </c>
      <c r="S2734" s="38" t="str">
        <f>IF(ISBLANK(N2734),"",IF(N2734&lt;Gögn!$J$2,Gögn!$K$2,IF(N2734&gt;Gögn!$J$4,Gögn!$K$4,Gögn!$K$3)))</f>
        <v/>
      </c>
      <c r="T2734" s="49" t="str" cm="1">
        <f t="array" aca="1" ref="T2734" ca="1">IF(ISBLANK(B2734),"",IF(R2734="Styrkhæft",_xlfn.XLOOKUP(S2734,Vegalengdir[Texti],INDIRECT("Vegalengdir["&amp;'Upplýsingar um umsækjanda'!$B$10&amp;"]"),0%,0)))</f>
        <v/>
      </c>
      <c r="U2734" s="72" t="str">
        <f t="shared" si="128"/>
        <v/>
      </c>
    </row>
    <row r="2735" spans="1:21" x14ac:dyDescent="0.25">
      <c r="A2735" s="53">
        <f t="shared" si="129"/>
        <v>2734</v>
      </c>
      <c r="B2735" s="55"/>
      <c r="C2735" s="56"/>
      <c r="D2735" s="55"/>
      <c r="E2735" s="55"/>
      <c r="F2735" s="55"/>
      <c r="G2735" s="55"/>
      <c r="H2735" s="57"/>
      <c r="I2735" s="55"/>
      <c r="J2735" s="55"/>
      <c r="K2735" s="55"/>
      <c r="L2735" s="55"/>
      <c r="M2735" s="55"/>
      <c r="N2735" s="57"/>
      <c r="O2735" s="57" t="str">
        <f t="shared" si="127"/>
        <v/>
      </c>
      <c r="Q2735" s="38" t="s">
        <v>450</v>
      </c>
      <c r="R2735" s="38" t="str" cm="1">
        <f t="array" ref="R2735">_xlfn.XLOOKUP(Q2735,INDEX(Flettilisti,,1),INDEX(Flettilisti,,2),,0)</f>
        <v>Vantar flokkun</v>
      </c>
      <c r="S2735" s="38" t="str">
        <f>IF(ISBLANK(N2735),"",IF(N2735&lt;Gögn!$J$2,Gögn!$K$2,IF(N2735&gt;Gögn!$J$4,Gögn!$K$4,Gögn!$K$3)))</f>
        <v/>
      </c>
      <c r="T2735" s="49" t="str" cm="1">
        <f t="array" aca="1" ref="T2735" ca="1">IF(ISBLANK(B2735),"",IF(R2735="Styrkhæft",_xlfn.XLOOKUP(S2735,Vegalengdir[Texti],INDIRECT("Vegalengdir["&amp;'Upplýsingar um umsækjanda'!$B$10&amp;"]"),0%,0)))</f>
        <v/>
      </c>
      <c r="U2735" s="72" t="str">
        <f t="shared" si="128"/>
        <v/>
      </c>
    </row>
    <row r="2736" spans="1:21" x14ac:dyDescent="0.25">
      <c r="A2736" s="53">
        <f t="shared" si="129"/>
        <v>2735</v>
      </c>
      <c r="B2736" s="55"/>
      <c r="C2736" s="56"/>
      <c r="D2736" s="55"/>
      <c r="E2736" s="55"/>
      <c r="F2736" s="55"/>
      <c r="G2736" s="55"/>
      <c r="H2736" s="57"/>
      <c r="I2736" s="55"/>
      <c r="J2736" s="55"/>
      <c r="K2736" s="55"/>
      <c r="L2736" s="55"/>
      <c r="M2736" s="55"/>
      <c r="N2736" s="57"/>
      <c r="O2736" s="57" t="str">
        <f t="shared" si="127"/>
        <v/>
      </c>
      <c r="Q2736" s="38" t="s">
        <v>450</v>
      </c>
      <c r="R2736" s="38" t="str" cm="1">
        <f t="array" ref="R2736">_xlfn.XLOOKUP(Q2736,INDEX(Flettilisti,,1),INDEX(Flettilisti,,2),,0)</f>
        <v>Vantar flokkun</v>
      </c>
      <c r="S2736" s="38" t="str">
        <f>IF(ISBLANK(N2736),"",IF(N2736&lt;Gögn!$J$2,Gögn!$K$2,IF(N2736&gt;Gögn!$J$4,Gögn!$K$4,Gögn!$K$3)))</f>
        <v/>
      </c>
      <c r="T2736" s="49" t="str" cm="1">
        <f t="array" aca="1" ref="T2736" ca="1">IF(ISBLANK(B2736),"",IF(R2736="Styrkhæft",_xlfn.XLOOKUP(S2736,Vegalengdir[Texti],INDIRECT("Vegalengdir["&amp;'Upplýsingar um umsækjanda'!$B$10&amp;"]"),0%,0)))</f>
        <v/>
      </c>
      <c r="U2736" s="72" t="str">
        <f t="shared" si="128"/>
        <v/>
      </c>
    </row>
    <row r="2737" spans="1:21" x14ac:dyDescent="0.25">
      <c r="A2737" s="53">
        <f t="shared" si="129"/>
        <v>2736</v>
      </c>
      <c r="B2737" s="55"/>
      <c r="C2737" s="56"/>
      <c r="D2737" s="55"/>
      <c r="E2737" s="55"/>
      <c r="F2737" s="55"/>
      <c r="G2737" s="55"/>
      <c r="H2737" s="57"/>
      <c r="I2737" s="55"/>
      <c r="J2737" s="55"/>
      <c r="K2737" s="55"/>
      <c r="L2737" s="55"/>
      <c r="M2737" s="55"/>
      <c r="N2737" s="57"/>
      <c r="O2737" s="57" t="str">
        <f t="shared" si="127"/>
        <v/>
      </c>
      <c r="Q2737" s="38" t="s">
        <v>450</v>
      </c>
      <c r="R2737" s="38" t="str" cm="1">
        <f t="array" ref="R2737">_xlfn.XLOOKUP(Q2737,INDEX(Flettilisti,,1),INDEX(Flettilisti,,2),,0)</f>
        <v>Vantar flokkun</v>
      </c>
      <c r="S2737" s="38" t="str">
        <f>IF(ISBLANK(N2737),"",IF(N2737&lt;Gögn!$J$2,Gögn!$K$2,IF(N2737&gt;Gögn!$J$4,Gögn!$K$4,Gögn!$K$3)))</f>
        <v/>
      </c>
      <c r="T2737" s="49" t="str" cm="1">
        <f t="array" aca="1" ref="T2737" ca="1">IF(ISBLANK(B2737),"",IF(R2737="Styrkhæft",_xlfn.XLOOKUP(S2737,Vegalengdir[Texti],INDIRECT("Vegalengdir["&amp;'Upplýsingar um umsækjanda'!$B$10&amp;"]"),0%,0)))</f>
        <v/>
      </c>
      <c r="U2737" s="72" t="str">
        <f t="shared" si="128"/>
        <v/>
      </c>
    </row>
    <row r="2738" spans="1:21" x14ac:dyDescent="0.25">
      <c r="A2738" s="53">
        <f t="shared" si="129"/>
        <v>2737</v>
      </c>
      <c r="B2738" s="55"/>
      <c r="C2738" s="56"/>
      <c r="D2738" s="55"/>
      <c r="E2738" s="55"/>
      <c r="F2738" s="55"/>
      <c r="G2738" s="55"/>
      <c r="H2738" s="57"/>
      <c r="I2738" s="55"/>
      <c r="J2738" s="55"/>
      <c r="K2738" s="55"/>
      <c r="L2738" s="55"/>
      <c r="M2738" s="55"/>
      <c r="N2738" s="57"/>
      <c r="O2738" s="57" t="str">
        <f t="shared" si="127"/>
        <v/>
      </c>
      <c r="Q2738" s="38" t="s">
        <v>450</v>
      </c>
      <c r="R2738" s="38" t="str" cm="1">
        <f t="array" ref="R2738">_xlfn.XLOOKUP(Q2738,INDEX(Flettilisti,,1),INDEX(Flettilisti,,2),,0)</f>
        <v>Vantar flokkun</v>
      </c>
      <c r="S2738" s="38" t="str">
        <f>IF(ISBLANK(N2738),"",IF(N2738&lt;Gögn!$J$2,Gögn!$K$2,IF(N2738&gt;Gögn!$J$4,Gögn!$K$4,Gögn!$K$3)))</f>
        <v/>
      </c>
      <c r="T2738" s="49" t="str" cm="1">
        <f t="array" aca="1" ref="T2738" ca="1">IF(ISBLANK(B2738),"",IF(R2738="Styrkhæft",_xlfn.XLOOKUP(S2738,Vegalengdir[Texti],INDIRECT("Vegalengdir["&amp;'Upplýsingar um umsækjanda'!$B$10&amp;"]"),0%,0)))</f>
        <v/>
      </c>
      <c r="U2738" s="72" t="str">
        <f t="shared" si="128"/>
        <v/>
      </c>
    </row>
    <row r="2739" spans="1:21" x14ac:dyDescent="0.25">
      <c r="A2739" s="53">
        <f t="shared" si="129"/>
        <v>2738</v>
      </c>
      <c r="B2739" s="55"/>
      <c r="C2739" s="56"/>
      <c r="D2739" s="55"/>
      <c r="E2739" s="55"/>
      <c r="F2739" s="55"/>
      <c r="G2739" s="55"/>
      <c r="H2739" s="57"/>
      <c r="I2739" s="55"/>
      <c r="J2739" s="55"/>
      <c r="K2739" s="55"/>
      <c r="L2739" s="55"/>
      <c r="M2739" s="55"/>
      <c r="N2739" s="57"/>
      <c r="O2739" s="57" t="str">
        <f t="shared" si="127"/>
        <v/>
      </c>
      <c r="Q2739" s="38" t="s">
        <v>450</v>
      </c>
      <c r="R2739" s="38" t="str" cm="1">
        <f t="array" ref="R2739">_xlfn.XLOOKUP(Q2739,INDEX(Flettilisti,,1),INDEX(Flettilisti,,2),,0)</f>
        <v>Vantar flokkun</v>
      </c>
      <c r="S2739" s="38" t="str">
        <f>IF(ISBLANK(N2739),"",IF(N2739&lt;Gögn!$J$2,Gögn!$K$2,IF(N2739&gt;Gögn!$J$4,Gögn!$K$4,Gögn!$K$3)))</f>
        <v/>
      </c>
      <c r="T2739" s="49" t="str" cm="1">
        <f t="array" aca="1" ref="T2739" ca="1">IF(ISBLANK(B2739),"",IF(R2739="Styrkhæft",_xlfn.XLOOKUP(S2739,Vegalengdir[Texti],INDIRECT("Vegalengdir["&amp;'Upplýsingar um umsækjanda'!$B$10&amp;"]"),0%,0)))</f>
        <v/>
      </c>
      <c r="U2739" s="72" t="str">
        <f t="shared" si="128"/>
        <v/>
      </c>
    </row>
    <row r="2740" spans="1:21" x14ac:dyDescent="0.25">
      <c r="A2740" s="53">
        <f t="shared" si="129"/>
        <v>2739</v>
      </c>
      <c r="B2740" s="55"/>
      <c r="C2740" s="56"/>
      <c r="D2740" s="55"/>
      <c r="E2740" s="55"/>
      <c r="F2740" s="55"/>
      <c r="G2740" s="55"/>
      <c r="H2740" s="57"/>
      <c r="I2740" s="55"/>
      <c r="J2740" s="55"/>
      <c r="K2740" s="55"/>
      <c r="L2740" s="55"/>
      <c r="M2740" s="55"/>
      <c r="N2740" s="57"/>
      <c r="O2740" s="57" t="str">
        <f t="shared" si="127"/>
        <v/>
      </c>
      <c r="Q2740" s="38" t="s">
        <v>450</v>
      </c>
      <c r="R2740" s="38" t="str" cm="1">
        <f t="array" ref="R2740">_xlfn.XLOOKUP(Q2740,INDEX(Flettilisti,,1),INDEX(Flettilisti,,2),,0)</f>
        <v>Vantar flokkun</v>
      </c>
      <c r="S2740" s="38" t="str">
        <f>IF(ISBLANK(N2740),"",IF(N2740&lt;Gögn!$J$2,Gögn!$K$2,IF(N2740&gt;Gögn!$J$4,Gögn!$K$4,Gögn!$K$3)))</f>
        <v/>
      </c>
      <c r="T2740" s="49" t="str" cm="1">
        <f t="array" aca="1" ref="T2740" ca="1">IF(ISBLANK(B2740),"",IF(R2740="Styrkhæft",_xlfn.XLOOKUP(S2740,Vegalengdir[Texti],INDIRECT("Vegalengdir["&amp;'Upplýsingar um umsækjanda'!$B$10&amp;"]"),0%,0)))</f>
        <v/>
      </c>
      <c r="U2740" s="72" t="str">
        <f t="shared" si="128"/>
        <v/>
      </c>
    </row>
    <row r="2741" spans="1:21" x14ac:dyDescent="0.25">
      <c r="A2741" s="53">
        <f t="shared" si="129"/>
        <v>2740</v>
      </c>
      <c r="B2741" s="55"/>
      <c r="C2741" s="56"/>
      <c r="D2741" s="55"/>
      <c r="E2741" s="55"/>
      <c r="F2741" s="55"/>
      <c r="G2741" s="55"/>
      <c r="H2741" s="57"/>
      <c r="I2741" s="55"/>
      <c r="J2741" s="55"/>
      <c r="K2741" s="55"/>
      <c r="L2741" s="55"/>
      <c r="M2741" s="55"/>
      <c r="N2741" s="57"/>
      <c r="O2741" s="57" t="str">
        <f t="shared" si="127"/>
        <v/>
      </c>
      <c r="Q2741" s="38" t="s">
        <v>450</v>
      </c>
      <c r="R2741" s="38" t="str" cm="1">
        <f t="array" ref="R2741">_xlfn.XLOOKUP(Q2741,INDEX(Flettilisti,,1),INDEX(Flettilisti,,2),,0)</f>
        <v>Vantar flokkun</v>
      </c>
      <c r="S2741" s="38" t="str">
        <f>IF(ISBLANK(N2741),"",IF(N2741&lt;Gögn!$J$2,Gögn!$K$2,IF(N2741&gt;Gögn!$J$4,Gögn!$K$4,Gögn!$K$3)))</f>
        <v/>
      </c>
      <c r="T2741" s="49" t="str" cm="1">
        <f t="array" aca="1" ref="T2741" ca="1">IF(ISBLANK(B2741),"",IF(R2741="Styrkhæft",_xlfn.XLOOKUP(S2741,Vegalengdir[Texti],INDIRECT("Vegalengdir["&amp;'Upplýsingar um umsækjanda'!$B$10&amp;"]"),0%,0)))</f>
        <v/>
      </c>
      <c r="U2741" s="72" t="str">
        <f t="shared" si="128"/>
        <v/>
      </c>
    </row>
    <row r="2742" spans="1:21" x14ac:dyDescent="0.25">
      <c r="A2742" s="53">
        <f t="shared" si="129"/>
        <v>2741</v>
      </c>
      <c r="B2742" s="55"/>
      <c r="C2742" s="56"/>
      <c r="D2742" s="55"/>
      <c r="E2742" s="55"/>
      <c r="F2742" s="55"/>
      <c r="G2742" s="55"/>
      <c r="H2742" s="57"/>
      <c r="I2742" s="55"/>
      <c r="J2742" s="55"/>
      <c r="K2742" s="55"/>
      <c r="L2742" s="55"/>
      <c r="M2742" s="55"/>
      <c r="N2742" s="57"/>
      <c r="O2742" s="57" t="str">
        <f t="shared" si="127"/>
        <v/>
      </c>
      <c r="Q2742" s="38" t="s">
        <v>450</v>
      </c>
      <c r="R2742" s="38" t="str" cm="1">
        <f t="array" ref="R2742">_xlfn.XLOOKUP(Q2742,INDEX(Flettilisti,,1),INDEX(Flettilisti,,2),,0)</f>
        <v>Vantar flokkun</v>
      </c>
      <c r="S2742" s="38" t="str">
        <f>IF(ISBLANK(N2742),"",IF(N2742&lt;Gögn!$J$2,Gögn!$K$2,IF(N2742&gt;Gögn!$J$4,Gögn!$K$4,Gögn!$K$3)))</f>
        <v/>
      </c>
      <c r="T2742" s="49" t="str" cm="1">
        <f t="array" aca="1" ref="T2742" ca="1">IF(ISBLANK(B2742),"",IF(R2742="Styrkhæft",_xlfn.XLOOKUP(S2742,Vegalengdir[Texti],INDIRECT("Vegalengdir["&amp;'Upplýsingar um umsækjanda'!$B$10&amp;"]"),0%,0)))</f>
        <v/>
      </c>
      <c r="U2742" s="72" t="str">
        <f t="shared" si="128"/>
        <v/>
      </c>
    </row>
    <row r="2743" spans="1:21" x14ac:dyDescent="0.25">
      <c r="A2743" s="53">
        <f t="shared" si="129"/>
        <v>2742</v>
      </c>
      <c r="B2743" s="55"/>
      <c r="C2743" s="56"/>
      <c r="D2743" s="55"/>
      <c r="E2743" s="55"/>
      <c r="F2743" s="55"/>
      <c r="G2743" s="55"/>
      <c r="H2743" s="57"/>
      <c r="I2743" s="55"/>
      <c r="J2743" s="55"/>
      <c r="K2743" s="55"/>
      <c r="L2743" s="55"/>
      <c r="M2743" s="55"/>
      <c r="N2743" s="57"/>
      <c r="O2743" s="57" t="str">
        <f t="shared" si="127"/>
        <v/>
      </c>
      <c r="Q2743" s="38" t="s">
        <v>450</v>
      </c>
      <c r="R2743" s="38" t="str" cm="1">
        <f t="array" ref="R2743">_xlfn.XLOOKUP(Q2743,INDEX(Flettilisti,,1),INDEX(Flettilisti,,2),,0)</f>
        <v>Vantar flokkun</v>
      </c>
      <c r="S2743" s="38" t="str">
        <f>IF(ISBLANK(N2743),"",IF(N2743&lt;Gögn!$J$2,Gögn!$K$2,IF(N2743&gt;Gögn!$J$4,Gögn!$K$4,Gögn!$K$3)))</f>
        <v/>
      </c>
      <c r="T2743" s="49" t="str" cm="1">
        <f t="array" aca="1" ref="T2743" ca="1">IF(ISBLANK(B2743),"",IF(R2743="Styrkhæft",_xlfn.XLOOKUP(S2743,Vegalengdir[Texti],INDIRECT("Vegalengdir["&amp;'Upplýsingar um umsækjanda'!$B$10&amp;"]"),0%,0)))</f>
        <v/>
      </c>
      <c r="U2743" s="72" t="str">
        <f t="shared" si="128"/>
        <v/>
      </c>
    </row>
    <row r="2744" spans="1:21" x14ac:dyDescent="0.25">
      <c r="A2744" s="53">
        <f t="shared" si="129"/>
        <v>2743</v>
      </c>
      <c r="B2744" s="55"/>
      <c r="C2744" s="56"/>
      <c r="D2744" s="55"/>
      <c r="E2744" s="55"/>
      <c r="F2744" s="55"/>
      <c r="G2744" s="55"/>
      <c r="H2744" s="57"/>
      <c r="I2744" s="55"/>
      <c r="J2744" s="55"/>
      <c r="K2744" s="55"/>
      <c r="L2744" s="55"/>
      <c r="M2744" s="55"/>
      <c r="N2744" s="57"/>
      <c r="O2744" s="57" t="str">
        <f t="shared" si="127"/>
        <v/>
      </c>
      <c r="Q2744" s="38" t="s">
        <v>450</v>
      </c>
      <c r="R2744" s="38" t="str" cm="1">
        <f t="array" ref="R2744">_xlfn.XLOOKUP(Q2744,INDEX(Flettilisti,,1),INDEX(Flettilisti,,2),,0)</f>
        <v>Vantar flokkun</v>
      </c>
      <c r="S2744" s="38" t="str">
        <f>IF(ISBLANK(N2744),"",IF(N2744&lt;Gögn!$J$2,Gögn!$K$2,IF(N2744&gt;Gögn!$J$4,Gögn!$K$4,Gögn!$K$3)))</f>
        <v/>
      </c>
      <c r="T2744" s="49" t="str" cm="1">
        <f t="array" aca="1" ref="T2744" ca="1">IF(ISBLANK(B2744),"",IF(R2744="Styrkhæft",_xlfn.XLOOKUP(S2744,Vegalengdir[Texti],INDIRECT("Vegalengdir["&amp;'Upplýsingar um umsækjanda'!$B$10&amp;"]"),0%,0)))</f>
        <v/>
      </c>
      <c r="U2744" s="72" t="str">
        <f t="shared" si="128"/>
        <v/>
      </c>
    </row>
    <row r="2745" spans="1:21" x14ac:dyDescent="0.25">
      <c r="A2745" s="53">
        <f t="shared" si="129"/>
        <v>2744</v>
      </c>
      <c r="B2745" s="55"/>
      <c r="C2745" s="56"/>
      <c r="D2745" s="55"/>
      <c r="E2745" s="55"/>
      <c r="F2745" s="55"/>
      <c r="G2745" s="55"/>
      <c r="H2745" s="57"/>
      <c r="I2745" s="55"/>
      <c r="J2745" s="55"/>
      <c r="K2745" s="55"/>
      <c r="L2745" s="55"/>
      <c r="M2745" s="55"/>
      <c r="N2745" s="57"/>
      <c r="O2745" s="57" t="str">
        <f t="shared" si="127"/>
        <v/>
      </c>
      <c r="Q2745" s="38" t="s">
        <v>450</v>
      </c>
      <c r="R2745" s="38" t="str" cm="1">
        <f t="array" ref="R2745">_xlfn.XLOOKUP(Q2745,INDEX(Flettilisti,,1),INDEX(Flettilisti,,2),,0)</f>
        <v>Vantar flokkun</v>
      </c>
      <c r="S2745" s="38" t="str">
        <f>IF(ISBLANK(N2745),"",IF(N2745&lt;Gögn!$J$2,Gögn!$K$2,IF(N2745&gt;Gögn!$J$4,Gögn!$K$4,Gögn!$K$3)))</f>
        <v/>
      </c>
      <c r="T2745" s="49" t="str" cm="1">
        <f t="array" aca="1" ref="T2745" ca="1">IF(ISBLANK(B2745),"",IF(R2745="Styrkhæft",_xlfn.XLOOKUP(S2745,Vegalengdir[Texti],INDIRECT("Vegalengdir["&amp;'Upplýsingar um umsækjanda'!$B$10&amp;"]"),0%,0)))</f>
        <v/>
      </c>
      <c r="U2745" s="72" t="str">
        <f t="shared" si="128"/>
        <v/>
      </c>
    </row>
    <row r="2746" spans="1:21" x14ac:dyDescent="0.25">
      <c r="A2746" s="53">
        <f t="shared" si="129"/>
        <v>2745</v>
      </c>
      <c r="B2746" s="55"/>
      <c r="C2746" s="56"/>
      <c r="D2746" s="55"/>
      <c r="E2746" s="55"/>
      <c r="F2746" s="55"/>
      <c r="G2746" s="55"/>
      <c r="H2746" s="57"/>
      <c r="I2746" s="55"/>
      <c r="J2746" s="55"/>
      <c r="K2746" s="55"/>
      <c r="L2746" s="55"/>
      <c r="M2746" s="55"/>
      <c r="N2746" s="57"/>
      <c r="O2746" s="57" t="str">
        <f t="shared" si="127"/>
        <v/>
      </c>
      <c r="Q2746" s="38" t="s">
        <v>450</v>
      </c>
      <c r="R2746" s="38" t="str" cm="1">
        <f t="array" ref="R2746">_xlfn.XLOOKUP(Q2746,INDEX(Flettilisti,,1),INDEX(Flettilisti,,2),,0)</f>
        <v>Vantar flokkun</v>
      </c>
      <c r="S2746" s="38" t="str">
        <f>IF(ISBLANK(N2746),"",IF(N2746&lt;Gögn!$J$2,Gögn!$K$2,IF(N2746&gt;Gögn!$J$4,Gögn!$K$4,Gögn!$K$3)))</f>
        <v/>
      </c>
      <c r="T2746" s="49" t="str" cm="1">
        <f t="array" aca="1" ref="T2746" ca="1">IF(ISBLANK(B2746),"",IF(R2746="Styrkhæft",_xlfn.XLOOKUP(S2746,Vegalengdir[Texti],INDIRECT("Vegalengdir["&amp;'Upplýsingar um umsækjanda'!$B$10&amp;"]"),0%,0)))</f>
        <v/>
      </c>
      <c r="U2746" s="72" t="str">
        <f t="shared" si="128"/>
        <v/>
      </c>
    </row>
    <row r="2747" spans="1:21" x14ac:dyDescent="0.25">
      <c r="A2747" s="53">
        <f t="shared" si="129"/>
        <v>2746</v>
      </c>
      <c r="B2747" s="55"/>
      <c r="C2747" s="56"/>
      <c r="D2747" s="55"/>
      <c r="E2747" s="55"/>
      <c r="F2747" s="55"/>
      <c r="G2747" s="55"/>
      <c r="H2747" s="57"/>
      <c r="I2747" s="55"/>
      <c r="J2747" s="55"/>
      <c r="K2747" s="55"/>
      <c r="L2747" s="55"/>
      <c r="M2747" s="55"/>
      <c r="N2747" s="57"/>
      <c r="O2747" s="57" t="str">
        <f t="shared" si="127"/>
        <v/>
      </c>
      <c r="Q2747" s="38" t="s">
        <v>450</v>
      </c>
      <c r="R2747" s="38" t="str" cm="1">
        <f t="array" ref="R2747">_xlfn.XLOOKUP(Q2747,INDEX(Flettilisti,,1),INDEX(Flettilisti,,2),,0)</f>
        <v>Vantar flokkun</v>
      </c>
      <c r="S2747" s="38" t="str">
        <f>IF(ISBLANK(N2747),"",IF(N2747&lt;Gögn!$J$2,Gögn!$K$2,IF(N2747&gt;Gögn!$J$4,Gögn!$K$4,Gögn!$K$3)))</f>
        <v/>
      </c>
      <c r="T2747" s="49" t="str" cm="1">
        <f t="array" aca="1" ref="T2747" ca="1">IF(ISBLANK(B2747),"",IF(R2747="Styrkhæft",_xlfn.XLOOKUP(S2747,Vegalengdir[Texti],INDIRECT("Vegalengdir["&amp;'Upplýsingar um umsækjanda'!$B$10&amp;"]"),0%,0)))</f>
        <v/>
      </c>
      <c r="U2747" s="72" t="str">
        <f t="shared" si="128"/>
        <v/>
      </c>
    </row>
    <row r="2748" spans="1:21" x14ac:dyDescent="0.25">
      <c r="A2748" s="53">
        <f t="shared" si="129"/>
        <v>2747</v>
      </c>
      <c r="B2748" s="55"/>
      <c r="C2748" s="56"/>
      <c r="D2748" s="55"/>
      <c r="E2748" s="55"/>
      <c r="F2748" s="55"/>
      <c r="G2748" s="55"/>
      <c r="H2748" s="57"/>
      <c r="I2748" s="55"/>
      <c r="J2748" s="55"/>
      <c r="K2748" s="55"/>
      <c r="L2748" s="55"/>
      <c r="M2748" s="55"/>
      <c r="N2748" s="57"/>
      <c r="O2748" s="57" t="str">
        <f t="shared" si="127"/>
        <v/>
      </c>
      <c r="Q2748" s="38" t="s">
        <v>450</v>
      </c>
      <c r="R2748" s="38" t="str" cm="1">
        <f t="array" ref="R2748">_xlfn.XLOOKUP(Q2748,INDEX(Flettilisti,,1),INDEX(Flettilisti,,2),,0)</f>
        <v>Vantar flokkun</v>
      </c>
      <c r="S2748" s="38" t="str">
        <f>IF(ISBLANK(N2748),"",IF(N2748&lt;Gögn!$J$2,Gögn!$K$2,IF(N2748&gt;Gögn!$J$4,Gögn!$K$4,Gögn!$K$3)))</f>
        <v/>
      </c>
      <c r="T2748" s="49" t="str" cm="1">
        <f t="array" aca="1" ref="T2748" ca="1">IF(ISBLANK(B2748),"",IF(R2748="Styrkhæft",_xlfn.XLOOKUP(S2748,Vegalengdir[Texti],INDIRECT("Vegalengdir["&amp;'Upplýsingar um umsækjanda'!$B$10&amp;"]"),0%,0)))</f>
        <v/>
      </c>
      <c r="U2748" s="72" t="str">
        <f t="shared" si="128"/>
        <v/>
      </c>
    </row>
    <row r="2749" spans="1:21" x14ac:dyDescent="0.25">
      <c r="A2749" s="53">
        <f t="shared" si="129"/>
        <v>2748</v>
      </c>
      <c r="B2749" s="55"/>
      <c r="C2749" s="56"/>
      <c r="D2749" s="55"/>
      <c r="E2749" s="55"/>
      <c r="F2749" s="55"/>
      <c r="G2749" s="55"/>
      <c r="H2749" s="57"/>
      <c r="I2749" s="55"/>
      <c r="J2749" s="55"/>
      <c r="K2749" s="55"/>
      <c r="L2749" s="55"/>
      <c r="M2749" s="55"/>
      <c r="N2749" s="57"/>
      <c r="O2749" s="57" t="str">
        <f t="shared" si="127"/>
        <v/>
      </c>
      <c r="Q2749" s="38" t="s">
        <v>450</v>
      </c>
      <c r="R2749" s="38" t="str" cm="1">
        <f t="array" ref="R2749">_xlfn.XLOOKUP(Q2749,INDEX(Flettilisti,,1),INDEX(Flettilisti,,2),,0)</f>
        <v>Vantar flokkun</v>
      </c>
      <c r="S2749" s="38" t="str">
        <f>IF(ISBLANK(N2749),"",IF(N2749&lt;Gögn!$J$2,Gögn!$K$2,IF(N2749&gt;Gögn!$J$4,Gögn!$K$4,Gögn!$K$3)))</f>
        <v/>
      </c>
      <c r="T2749" s="49" t="str" cm="1">
        <f t="array" aca="1" ref="T2749" ca="1">IF(ISBLANK(B2749),"",IF(R2749="Styrkhæft",_xlfn.XLOOKUP(S2749,Vegalengdir[Texti],INDIRECT("Vegalengdir["&amp;'Upplýsingar um umsækjanda'!$B$10&amp;"]"),0%,0)))</f>
        <v/>
      </c>
      <c r="U2749" s="72" t="str">
        <f t="shared" si="128"/>
        <v/>
      </c>
    </row>
    <row r="2750" spans="1:21" x14ac:dyDescent="0.25">
      <c r="A2750" s="53">
        <f t="shared" si="129"/>
        <v>2749</v>
      </c>
      <c r="B2750" s="55"/>
      <c r="C2750" s="56"/>
      <c r="D2750" s="55"/>
      <c r="E2750" s="55"/>
      <c r="F2750" s="55"/>
      <c r="G2750" s="55"/>
      <c r="H2750" s="57"/>
      <c r="I2750" s="55"/>
      <c r="J2750" s="55"/>
      <c r="K2750" s="55"/>
      <c r="L2750" s="55"/>
      <c r="M2750" s="55"/>
      <c r="N2750" s="57"/>
      <c r="O2750" s="57" t="str">
        <f t="shared" si="127"/>
        <v/>
      </c>
      <c r="Q2750" s="38" t="s">
        <v>450</v>
      </c>
      <c r="R2750" s="38" t="str" cm="1">
        <f t="array" ref="R2750">_xlfn.XLOOKUP(Q2750,INDEX(Flettilisti,,1),INDEX(Flettilisti,,2),,0)</f>
        <v>Vantar flokkun</v>
      </c>
      <c r="S2750" s="38" t="str">
        <f>IF(ISBLANK(N2750),"",IF(N2750&lt;Gögn!$J$2,Gögn!$K$2,IF(N2750&gt;Gögn!$J$4,Gögn!$K$4,Gögn!$K$3)))</f>
        <v/>
      </c>
      <c r="T2750" s="49" t="str" cm="1">
        <f t="array" aca="1" ref="T2750" ca="1">IF(ISBLANK(B2750),"",IF(R2750="Styrkhæft",_xlfn.XLOOKUP(S2750,Vegalengdir[Texti],INDIRECT("Vegalengdir["&amp;'Upplýsingar um umsækjanda'!$B$10&amp;"]"),0%,0)))</f>
        <v/>
      </c>
      <c r="U2750" s="72" t="str">
        <f t="shared" si="128"/>
        <v/>
      </c>
    </row>
    <row r="2751" spans="1:21" x14ac:dyDescent="0.25">
      <c r="A2751" s="53">
        <f t="shared" si="129"/>
        <v>2750</v>
      </c>
      <c r="B2751" s="55"/>
      <c r="C2751" s="56"/>
      <c r="D2751" s="55"/>
      <c r="E2751" s="55"/>
      <c r="F2751" s="55"/>
      <c r="G2751" s="55"/>
      <c r="H2751" s="57"/>
      <c r="I2751" s="55"/>
      <c r="J2751" s="55"/>
      <c r="K2751" s="55"/>
      <c r="L2751" s="55"/>
      <c r="M2751" s="55"/>
      <c r="N2751" s="57"/>
      <c r="O2751" s="57" t="str">
        <f t="shared" si="127"/>
        <v/>
      </c>
      <c r="Q2751" s="38" t="s">
        <v>450</v>
      </c>
      <c r="R2751" s="38" t="str" cm="1">
        <f t="array" ref="R2751">_xlfn.XLOOKUP(Q2751,INDEX(Flettilisti,,1),INDEX(Flettilisti,,2),,0)</f>
        <v>Vantar flokkun</v>
      </c>
      <c r="S2751" s="38" t="str">
        <f>IF(ISBLANK(N2751),"",IF(N2751&lt;Gögn!$J$2,Gögn!$K$2,IF(N2751&gt;Gögn!$J$4,Gögn!$K$4,Gögn!$K$3)))</f>
        <v/>
      </c>
      <c r="T2751" s="49" t="str" cm="1">
        <f t="array" aca="1" ref="T2751" ca="1">IF(ISBLANK(B2751),"",IF(R2751="Styrkhæft",_xlfn.XLOOKUP(S2751,Vegalengdir[Texti],INDIRECT("Vegalengdir["&amp;'Upplýsingar um umsækjanda'!$B$10&amp;"]"),0%,0)))</f>
        <v/>
      </c>
      <c r="U2751" s="72" t="str">
        <f t="shared" si="128"/>
        <v/>
      </c>
    </row>
    <row r="2752" spans="1:21" x14ac:dyDescent="0.25">
      <c r="A2752" s="53">
        <f t="shared" si="129"/>
        <v>2751</v>
      </c>
      <c r="B2752" s="55"/>
      <c r="C2752" s="56"/>
      <c r="D2752" s="55"/>
      <c r="E2752" s="55"/>
      <c r="F2752" s="55"/>
      <c r="G2752" s="55"/>
      <c r="H2752" s="57"/>
      <c r="I2752" s="55"/>
      <c r="J2752" s="55"/>
      <c r="K2752" s="55"/>
      <c r="L2752" s="55"/>
      <c r="M2752" s="55"/>
      <c r="N2752" s="57"/>
      <c r="O2752" s="57" t="str">
        <f t="shared" si="127"/>
        <v/>
      </c>
      <c r="Q2752" s="38" t="s">
        <v>450</v>
      </c>
      <c r="R2752" s="38" t="str" cm="1">
        <f t="array" ref="R2752">_xlfn.XLOOKUP(Q2752,INDEX(Flettilisti,,1),INDEX(Flettilisti,,2),,0)</f>
        <v>Vantar flokkun</v>
      </c>
      <c r="S2752" s="38" t="str">
        <f>IF(ISBLANK(N2752),"",IF(N2752&lt;Gögn!$J$2,Gögn!$K$2,IF(N2752&gt;Gögn!$J$4,Gögn!$K$4,Gögn!$K$3)))</f>
        <v/>
      </c>
      <c r="T2752" s="49" t="str" cm="1">
        <f t="array" aca="1" ref="T2752" ca="1">IF(ISBLANK(B2752),"",IF(R2752="Styrkhæft",_xlfn.XLOOKUP(S2752,Vegalengdir[Texti],INDIRECT("Vegalengdir["&amp;'Upplýsingar um umsækjanda'!$B$10&amp;"]"),0%,0)))</f>
        <v/>
      </c>
      <c r="U2752" s="72" t="str">
        <f t="shared" si="128"/>
        <v/>
      </c>
    </row>
    <row r="2753" spans="1:21" x14ac:dyDescent="0.25">
      <c r="A2753" s="53">
        <f t="shared" si="129"/>
        <v>2752</v>
      </c>
      <c r="B2753" s="55"/>
      <c r="C2753" s="56"/>
      <c r="D2753" s="55"/>
      <c r="E2753" s="55"/>
      <c r="F2753" s="55"/>
      <c r="G2753" s="55"/>
      <c r="H2753" s="57"/>
      <c r="I2753" s="55"/>
      <c r="J2753" s="55"/>
      <c r="K2753" s="55"/>
      <c r="L2753" s="55"/>
      <c r="M2753" s="55"/>
      <c r="N2753" s="57"/>
      <c r="O2753" s="57" t="str">
        <f t="shared" si="127"/>
        <v/>
      </c>
      <c r="Q2753" s="38" t="s">
        <v>450</v>
      </c>
      <c r="R2753" s="38" t="str" cm="1">
        <f t="array" ref="R2753">_xlfn.XLOOKUP(Q2753,INDEX(Flettilisti,,1),INDEX(Flettilisti,,2),,0)</f>
        <v>Vantar flokkun</v>
      </c>
      <c r="S2753" s="38" t="str">
        <f>IF(ISBLANK(N2753),"",IF(N2753&lt;Gögn!$J$2,Gögn!$K$2,IF(N2753&gt;Gögn!$J$4,Gögn!$K$4,Gögn!$K$3)))</f>
        <v/>
      </c>
      <c r="T2753" s="49" t="str" cm="1">
        <f t="array" aca="1" ref="T2753" ca="1">IF(ISBLANK(B2753),"",IF(R2753="Styrkhæft",_xlfn.XLOOKUP(S2753,Vegalengdir[Texti],INDIRECT("Vegalengdir["&amp;'Upplýsingar um umsækjanda'!$B$10&amp;"]"),0%,0)))</f>
        <v/>
      </c>
      <c r="U2753" s="72" t="str">
        <f t="shared" si="128"/>
        <v/>
      </c>
    </row>
    <row r="2754" spans="1:21" x14ac:dyDescent="0.25">
      <c r="A2754" s="53">
        <f t="shared" si="129"/>
        <v>2753</v>
      </c>
      <c r="B2754" s="55"/>
      <c r="C2754" s="56"/>
      <c r="D2754" s="55"/>
      <c r="E2754" s="55"/>
      <c r="F2754" s="55"/>
      <c r="G2754" s="55"/>
      <c r="H2754" s="57"/>
      <c r="I2754" s="55"/>
      <c r="J2754" s="55"/>
      <c r="K2754" s="55"/>
      <c r="L2754" s="55"/>
      <c r="M2754" s="55"/>
      <c r="N2754" s="57"/>
      <c r="O2754" s="57" t="str">
        <f t="shared" si="127"/>
        <v/>
      </c>
      <c r="Q2754" s="38" t="s">
        <v>450</v>
      </c>
      <c r="R2754" s="38" t="str" cm="1">
        <f t="array" ref="R2754">_xlfn.XLOOKUP(Q2754,INDEX(Flettilisti,,1),INDEX(Flettilisti,,2),,0)</f>
        <v>Vantar flokkun</v>
      </c>
      <c r="S2754" s="38" t="str">
        <f>IF(ISBLANK(N2754),"",IF(N2754&lt;Gögn!$J$2,Gögn!$K$2,IF(N2754&gt;Gögn!$J$4,Gögn!$K$4,Gögn!$K$3)))</f>
        <v/>
      </c>
      <c r="T2754" s="49" t="str" cm="1">
        <f t="array" aca="1" ref="T2754" ca="1">IF(ISBLANK(B2754),"",IF(R2754="Styrkhæft",_xlfn.XLOOKUP(S2754,Vegalengdir[Texti],INDIRECT("Vegalengdir["&amp;'Upplýsingar um umsækjanda'!$B$10&amp;"]"),0%,0)))</f>
        <v/>
      </c>
      <c r="U2754" s="72" t="str">
        <f t="shared" si="128"/>
        <v/>
      </c>
    </row>
    <row r="2755" spans="1:21" x14ac:dyDescent="0.25">
      <c r="A2755" s="53">
        <f t="shared" si="129"/>
        <v>2754</v>
      </c>
      <c r="B2755" s="55"/>
      <c r="C2755" s="56"/>
      <c r="D2755" s="55"/>
      <c r="E2755" s="55"/>
      <c r="F2755" s="55"/>
      <c r="G2755" s="55"/>
      <c r="H2755" s="57"/>
      <c r="I2755" s="55"/>
      <c r="J2755" s="55"/>
      <c r="K2755" s="55"/>
      <c r="L2755" s="55"/>
      <c r="M2755" s="55"/>
      <c r="N2755" s="57"/>
      <c r="O2755" s="57" t="str">
        <f t="shared" ref="O2755:O2818" si="130">IFERROR(IF(ISBLANK(B2755),"",H2755/N2755),0)</f>
        <v/>
      </c>
      <c r="Q2755" s="38" t="s">
        <v>450</v>
      </c>
      <c r="R2755" s="38" t="str" cm="1">
        <f t="array" ref="R2755">_xlfn.XLOOKUP(Q2755,INDEX(Flettilisti,,1),INDEX(Flettilisti,,2),,0)</f>
        <v>Vantar flokkun</v>
      </c>
      <c r="S2755" s="38" t="str">
        <f>IF(ISBLANK(N2755),"",IF(N2755&lt;Gögn!$J$2,Gögn!$K$2,IF(N2755&gt;Gögn!$J$4,Gögn!$K$4,Gögn!$K$3)))</f>
        <v/>
      </c>
      <c r="T2755" s="49" t="str" cm="1">
        <f t="array" aca="1" ref="T2755" ca="1">IF(ISBLANK(B2755),"",IF(R2755="Styrkhæft",_xlfn.XLOOKUP(S2755,Vegalengdir[Texti],INDIRECT("Vegalengdir["&amp;'Upplýsingar um umsækjanda'!$B$10&amp;"]"),0%,0)))</f>
        <v/>
      </c>
      <c r="U2755" s="72" t="str">
        <f t="shared" ref="U2755:U2818" si="131">IF(ISBLANK(B2755),"",T2755*H2755)</f>
        <v/>
      </c>
    </row>
    <row r="2756" spans="1:21" x14ac:dyDescent="0.25">
      <c r="A2756" s="53">
        <f t="shared" si="129"/>
        <v>2755</v>
      </c>
      <c r="B2756" s="55"/>
      <c r="C2756" s="56"/>
      <c r="D2756" s="55"/>
      <c r="E2756" s="55"/>
      <c r="F2756" s="55"/>
      <c r="G2756" s="55"/>
      <c r="H2756" s="57"/>
      <c r="I2756" s="55"/>
      <c r="J2756" s="55"/>
      <c r="K2756" s="55"/>
      <c r="L2756" s="55"/>
      <c r="M2756" s="55"/>
      <c r="N2756" s="57"/>
      <c r="O2756" s="57" t="str">
        <f t="shared" si="130"/>
        <v/>
      </c>
      <c r="Q2756" s="38" t="s">
        <v>450</v>
      </c>
      <c r="R2756" s="38" t="str" cm="1">
        <f t="array" ref="R2756">_xlfn.XLOOKUP(Q2756,INDEX(Flettilisti,,1),INDEX(Flettilisti,,2),,0)</f>
        <v>Vantar flokkun</v>
      </c>
      <c r="S2756" s="38" t="str">
        <f>IF(ISBLANK(N2756),"",IF(N2756&lt;Gögn!$J$2,Gögn!$K$2,IF(N2756&gt;Gögn!$J$4,Gögn!$K$4,Gögn!$K$3)))</f>
        <v/>
      </c>
      <c r="T2756" s="49" t="str" cm="1">
        <f t="array" aca="1" ref="T2756" ca="1">IF(ISBLANK(B2756),"",IF(R2756="Styrkhæft",_xlfn.XLOOKUP(S2756,Vegalengdir[Texti],INDIRECT("Vegalengdir["&amp;'Upplýsingar um umsækjanda'!$B$10&amp;"]"),0%,0)))</f>
        <v/>
      </c>
      <c r="U2756" s="72" t="str">
        <f t="shared" si="131"/>
        <v/>
      </c>
    </row>
    <row r="2757" spans="1:21" x14ac:dyDescent="0.25">
      <c r="A2757" s="53">
        <f t="shared" si="129"/>
        <v>2756</v>
      </c>
      <c r="B2757" s="55"/>
      <c r="C2757" s="56"/>
      <c r="D2757" s="55"/>
      <c r="E2757" s="55"/>
      <c r="F2757" s="55"/>
      <c r="G2757" s="55"/>
      <c r="H2757" s="57"/>
      <c r="I2757" s="55"/>
      <c r="J2757" s="55"/>
      <c r="K2757" s="55"/>
      <c r="L2757" s="55"/>
      <c r="M2757" s="55"/>
      <c r="N2757" s="57"/>
      <c r="O2757" s="57" t="str">
        <f t="shared" si="130"/>
        <v/>
      </c>
      <c r="Q2757" s="38" t="s">
        <v>450</v>
      </c>
      <c r="R2757" s="38" t="str" cm="1">
        <f t="array" ref="R2757">_xlfn.XLOOKUP(Q2757,INDEX(Flettilisti,,1),INDEX(Flettilisti,,2),,0)</f>
        <v>Vantar flokkun</v>
      </c>
      <c r="S2757" s="38" t="str">
        <f>IF(ISBLANK(N2757),"",IF(N2757&lt;Gögn!$J$2,Gögn!$K$2,IF(N2757&gt;Gögn!$J$4,Gögn!$K$4,Gögn!$K$3)))</f>
        <v/>
      </c>
      <c r="T2757" s="49" t="str" cm="1">
        <f t="array" aca="1" ref="T2757" ca="1">IF(ISBLANK(B2757),"",IF(R2757="Styrkhæft",_xlfn.XLOOKUP(S2757,Vegalengdir[Texti],INDIRECT("Vegalengdir["&amp;'Upplýsingar um umsækjanda'!$B$10&amp;"]"),0%,0)))</f>
        <v/>
      </c>
      <c r="U2757" s="72" t="str">
        <f t="shared" si="131"/>
        <v/>
      </c>
    </row>
    <row r="2758" spans="1:21" x14ac:dyDescent="0.25">
      <c r="A2758" s="53">
        <f t="shared" si="129"/>
        <v>2757</v>
      </c>
      <c r="B2758" s="55"/>
      <c r="C2758" s="56"/>
      <c r="D2758" s="55"/>
      <c r="E2758" s="55"/>
      <c r="F2758" s="55"/>
      <c r="G2758" s="55"/>
      <c r="H2758" s="57"/>
      <c r="I2758" s="55"/>
      <c r="J2758" s="55"/>
      <c r="K2758" s="55"/>
      <c r="L2758" s="55"/>
      <c r="M2758" s="55"/>
      <c r="N2758" s="57"/>
      <c r="O2758" s="57" t="str">
        <f t="shared" si="130"/>
        <v/>
      </c>
      <c r="Q2758" s="38" t="s">
        <v>450</v>
      </c>
      <c r="R2758" s="38" t="str" cm="1">
        <f t="array" ref="R2758">_xlfn.XLOOKUP(Q2758,INDEX(Flettilisti,,1),INDEX(Flettilisti,,2),,0)</f>
        <v>Vantar flokkun</v>
      </c>
      <c r="S2758" s="38" t="str">
        <f>IF(ISBLANK(N2758),"",IF(N2758&lt;Gögn!$J$2,Gögn!$K$2,IF(N2758&gt;Gögn!$J$4,Gögn!$K$4,Gögn!$K$3)))</f>
        <v/>
      </c>
      <c r="T2758" s="49" t="str" cm="1">
        <f t="array" aca="1" ref="T2758" ca="1">IF(ISBLANK(B2758),"",IF(R2758="Styrkhæft",_xlfn.XLOOKUP(S2758,Vegalengdir[Texti],INDIRECT("Vegalengdir["&amp;'Upplýsingar um umsækjanda'!$B$10&amp;"]"),0%,0)))</f>
        <v/>
      </c>
      <c r="U2758" s="72" t="str">
        <f t="shared" si="131"/>
        <v/>
      </c>
    </row>
    <row r="2759" spans="1:21" x14ac:dyDescent="0.25">
      <c r="A2759" s="53">
        <f t="shared" si="129"/>
        <v>2758</v>
      </c>
      <c r="B2759" s="55"/>
      <c r="C2759" s="56"/>
      <c r="D2759" s="55"/>
      <c r="E2759" s="55"/>
      <c r="F2759" s="55"/>
      <c r="G2759" s="55"/>
      <c r="H2759" s="57"/>
      <c r="I2759" s="55"/>
      <c r="J2759" s="55"/>
      <c r="K2759" s="55"/>
      <c r="L2759" s="55"/>
      <c r="M2759" s="55"/>
      <c r="N2759" s="57"/>
      <c r="O2759" s="57" t="str">
        <f t="shared" si="130"/>
        <v/>
      </c>
      <c r="Q2759" s="38" t="s">
        <v>450</v>
      </c>
      <c r="R2759" s="38" t="str" cm="1">
        <f t="array" ref="R2759">_xlfn.XLOOKUP(Q2759,INDEX(Flettilisti,,1),INDEX(Flettilisti,,2),,0)</f>
        <v>Vantar flokkun</v>
      </c>
      <c r="S2759" s="38" t="str">
        <f>IF(ISBLANK(N2759),"",IF(N2759&lt;Gögn!$J$2,Gögn!$K$2,IF(N2759&gt;Gögn!$J$4,Gögn!$K$4,Gögn!$K$3)))</f>
        <v/>
      </c>
      <c r="T2759" s="49" t="str" cm="1">
        <f t="array" aca="1" ref="T2759" ca="1">IF(ISBLANK(B2759),"",IF(R2759="Styrkhæft",_xlfn.XLOOKUP(S2759,Vegalengdir[Texti],INDIRECT("Vegalengdir["&amp;'Upplýsingar um umsækjanda'!$B$10&amp;"]"),0%,0)))</f>
        <v/>
      </c>
      <c r="U2759" s="72" t="str">
        <f t="shared" si="131"/>
        <v/>
      </c>
    </row>
    <row r="2760" spans="1:21" x14ac:dyDescent="0.25">
      <c r="A2760" s="53">
        <f t="shared" si="129"/>
        <v>2759</v>
      </c>
      <c r="B2760" s="55"/>
      <c r="C2760" s="56"/>
      <c r="D2760" s="55"/>
      <c r="E2760" s="55"/>
      <c r="F2760" s="55"/>
      <c r="G2760" s="55"/>
      <c r="H2760" s="57"/>
      <c r="I2760" s="55"/>
      <c r="J2760" s="55"/>
      <c r="K2760" s="55"/>
      <c r="L2760" s="55"/>
      <c r="M2760" s="55"/>
      <c r="N2760" s="57"/>
      <c r="O2760" s="57" t="str">
        <f t="shared" si="130"/>
        <v/>
      </c>
      <c r="Q2760" s="38" t="s">
        <v>450</v>
      </c>
      <c r="R2760" s="38" t="str" cm="1">
        <f t="array" ref="R2760">_xlfn.XLOOKUP(Q2760,INDEX(Flettilisti,,1),INDEX(Flettilisti,,2),,0)</f>
        <v>Vantar flokkun</v>
      </c>
      <c r="S2760" s="38" t="str">
        <f>IF(ISBLANK(N2760),"",IF(N2760&lt;Gögn!$J$2,Gögn!$K$2,IF(N2760&gt;Gögn!$J$4,Gögn!$K$4,Gögn!$K$3)))</f>
        <v/>
      </c>
      <c r="T2760" s="49" t="str" cm="1">
        <f t="array" aca="1" ref="T2760" ca="1">IF(ISBLANK(B2760),"",IF(R2760="Styrkhæft",_xlfn.XLOOKUP(S2760,Vegalengdir[Texti],INDIRECT("Vegalengdir["&amp;'Upplýsingar um umsækjanda'!$B$10&amp;"]"),0%,0)))</f>
        <v/>
      </c>
      <c r="U2760" s="72" t="str">
        <f t="shared" si="131"/>
        <v/>
      </c>
    </row>
    <row r="2761" spans="1:21" x14ac:dyDescent="0.25">
      <c r="A2761" s="53">
        <f t="shared" si="129"/>
        <v>2760</v>
      </c>
      <c r="B2761" s="55"/>
      <c r="C2761" s="56"/>
      <c r="D2761" s="55"/>
      <c r="E2761" s="55"/>
      <c r="F2761" s="55"/>
      <c r="G2761" s="55"/>
      <c r="H2761" s="57"/>
      <c r="I2761" s="55"/>
      <c r="J2761" s="55"/>
      <c r="K2761" s="55"/>
      <c r="L2761" s="55"/>
      <c r="M2761" s="55"/>
      <c r="N2761" s="57"/>
      <c r="O2761" s="57" t="str">
        <f t="shared" si="130"/>
        <v/>
      </c>
      <c r="Q2761" s="38" t="s">
        <v>450</v>
      </c>
      <c r="R2761" s="38" t="str" cm="1">
        <f t="array" ref="R2761">_xlfn.XLOOKUP(Q2761,INDEX(Flettilisti,,1),INDEX(Flettilisti,,2),,0)</f>
        <v>Vantar flokkun</v>
      </c>
      <c r="S2761" s="38" t="str">
        <f>IF(ISBLANK(N2761),"",IF(N2761&lt;Gögn!$J$2,Gögn!$K$2,IF(N2761&gt;Gögn!$J$4,Gögn!$K$4,Gögn!$K$3)))</f>
        <v/>
      </c>
      <c r="T2761" s="49" t="str" cm="1">
        <f t="array" aca="1" ref="T2761" ca="1">IF(ISBLANK(B2761),"",IF(R2761="Styrkhæft",_xlfn.XLOOKUP(S2761,Vegalengdir[Texti],INDIRECT("Vegalengdir["&amp;'Upplýsingar um umsækjanda'!$B$10&amp;"]"),0%,0)))</f>
        <v/>
      </c>
      <c r="U2761" s="72" t="str">
        <f t="shared" si="131"/>
        <v/>
      </c>
    </row>
    <row r="2762" spans="1:21" x14ac:dyDescent="0.25">
      <c r="A2762" s="53">
        <f t="shared" si="129"/>
        <v>2761</v>
      </c>
      <c r="B2762" s="55"/>
      <c r="C2762" s="56"/>
      <c r="D2762" s="55"/>
      <c r="E2762" s="55"/>
      <c r="F2762" s="55"/>
      <c r="G2762" s="55"/>
      <c r="H2762" s="57"/>
      <c r="I2762" s="55"/>
      <c r="J2762" s="55"/>
      <c r="K2762" s="55"/>
      <c r="L2762" s="55"/>
      <c r="M2762" s="55"/>
      <c r="N2762" s="57"/>
      <c r="O2762" s="57" t="str">
        <f t="shared" si="130"/>
        <v/>
      </c>
      <c r="Q2762" s="38" t="s">
        <v>450</v>
      </c>
      <c r="R2762" s="38" t="str" cm="1">
        <f t="array" ref="R2762">_xlfn.XLOOKUP(Q2762,INDEX(Flettilisti,,1),INDEX(Flettilisti,,2),,0)</f>
        <v>Vantar flokkun</v>
      </c>
      <c r="S2762" s="38" t="str">
        <f>IF(ISBLANK(N2762),"",IF(N2762&lt;Gögn!$J$2,Gögn!$K$2,IF(N2762&gt;Gögn!$J$4,Gögn!$K$4,Gögn!$K$3)))</f>
        <v/>
      </c>
      <c r="T2762" s="49" t="str" cm="1">
        <f t="array" aca="1" ref="T2762" ca="1">IF(ISBLANK(B2762),"",IF(R2762="Styrkhæft",_xlfn.XLOOKUP(S2762,Vegalengdir[Texti],INDIRECT("Vegalengdir["&amp;'Upplýsingar um umsækjanda'!$B$10&amp;"]"),0%,0)))</f>
        <v/>
      </c>
      <c r="U2762" s="72" t="str">
        <f t="shared" si="131"/>
        <v/>
      </c>
    </row>
    <row r="2763" spans="1:21" x14ac:dyDescent="0.25">
      <c r="A2763" s="53">
        <f t="shared" si="129"/>
        <v>2762</v>
      </c>
      <c r="B2763" s="55"/>
      <c r="C2763" s="56"/>
      <c r="D2763" s="55"/>
      <c r="E2763" s="55"/>
      <c r="F2763" s="55"/>
      <c r="G2763" s="55"/>
      <c r="H2763" s="57"/>
      <c r="I2763" s="55"/>
      <c r="J2763" s="55"/>
      <c r="K2763" s="55"/>
      <c r="L2763" s="55"/>
      <c r="M2763" s="55"/>
      <c r="N2763" s="57"/>
      <c r="O2763" s="57" t="str">
        <f t="shared" si="130"/>
        <v/>
      </c>
      <c r="Q2763" s="38" t="s">
        <v>450</v>
      </c>
      <c r="R2763" s="38" t="str" cm="1">
        <f t="array" ref="R2763">_xlfn.XLOOKUP(Q2763,INDEX(Flettilisti,,1),INDEX(Flettilisti,,2),,0)</f>
        <v>Vantar flokkun</v>
      </c>
      <c r="S2763" s="38" t="str">
        <f>IF(ISBLANK(N2763),"",IF(N2763&lt;Gögn!$J$2,Gögn!$K$2,IF(N2763&gt;Gögn!$J$4,Gögn!$K$4,Gögn!$K$3)))</f>
        <v/>
      </c>
      <c r="T2763" s="49" t="str" cm="1">
        <f t="array" aca="1" ref="T2763" ca="1">IF(ISBLANK(B2763),"",IF(R2763="Styrkhæft",_xlfn.XLOOKUP(S2763,Vegalengdir[Texti],INDIRECT("Vegalengdir["&amp;'Upplýsingar um umsækjanda'!$B$10&amp;"]"),0%,0)))</f>
        <v/>
      </c>
      <c r="U2763" s="72" t="str">
        <f t="shared" si="131"/>
        <v/>
      </c>
    </row>
    <row r="2764" spans="1:21" x14ac:dyDescent="0.25">
      <c r="A2764" s="53">
        <f t="shared" si="129"/>
        <v>2763</v>
      </c>
      <c r="B2764" s="55"/>
      <c r="C2764" s="56"/>
      <c r="D2764" s="55"/>
      <c r="E2764" s="55"/>
      <c r="F2764" s="55"/>
      <c r="G2764" s="55"/>
      <c r="H2764" s="57"/>
      <c r="I2764" s="55"/>
      <c r="J2764" s="55"/>
      <c r="K2764" s="55"/>
      <c r="L2764" s="55"/>
      <c r="M2764" s="55"/>
      <c r="N2764" s="57"/>
      <c r="O2764" s="57" t="str">
        <f t="shared" si="130"/>
        <v/>
      </c>
      <c r="Q2764" s="38" t="s">
        <v>450</v>
      </c>
      <c r="R2764" s="38" t="str" cm="1">
        <f t="array" ref="R2764">_xlfn.XLOOKUP(Q2764,INDEX(Flettilisti,,1),INDEX(Flettilisti,,2),,0)</f>
        <v>Vantar flokkun</v>
      </c>
      <c r="S2764" s="38" t="str">
        <f>IF(ISBLANK(N2764),"",IF(N2764&lt;Gögn!$J$2,Gögn!$K$2,IF(N2764&gt;Gögn!$J$4,Gögn!$K$4,Gögn!$K$3)))</f>
        <v/>
      </c>
      <c r="T2764" s="49" t="str" cm="1">
        <f t="array" aca="1" ref="T2764" ca="1">IF(ISBLANK(B2764),"",IF(R2764="Styrkhæft",_xlfn.XLOOKUP(S2764,Vegalengdir[Texti],INDIRECT("Vegalengdir["&amp;'Upplýsingar um umsækjanda'!$B$10&amp;"]"),0%,0)))</f>
        <v/>
      </c>
      <c r="U2764" s="72" t="str">
        <f t="shared" si="131"/>
        <v/>
      </c>
    </row>
    <row r="2765" spans="1:21" x14ac:dyDescent="0.25">
      <c r="A2765" s="53">
        <f t="shared" si="129"/>
        <v>2764</v>
      </c>
      <c r="B2765" s="55"/>
      <c r="C2765" s="56"/>
      <c r="D2765" s="55"/>
      <c r="E2765" s="55"/>
      <c r="F2765" s="55"/>
      <c r="G2765" s="55"/>
      <c r="H2765" s="57"/>
      <c r="I2765" s="55"/>
      <c r="J2765" s="55"/>
      <c r="K2765" s="55"/>
      <c r="L2765" s="55"/>
      <c r="M2765" s="55"/>
      <c r="N2765" s="57"/>
      <c r="O2765" s="57" t="str">
        <f t="shared" si="130"/>
        <v/>
      </c>
      <c r="Q2765" s="38" t="s">
        <v>450</v>
      </c>
      <c r="R2765" s="38" t="str" cm="1">
        <f t="array" ref="R2765">_xlfn.XLOOKUP(Q2765,INDEX(Flettilisti,,1),INDEX(Flettilisti,,2),,0)</f>
        <v>Vantar flokkun</v>
      </c>
      <c r="S2765" s="38" t="str">
        <f>IF(ISBLANK(N2765),"",IF(N2765&lt;Gögn!$J$2,Gögn!$K$2,IF(N2765&gt;Gögn!$J$4,Gögn!$K$4,Gögn!$K$3)))</f>
        <v/>
      </c>
      <c r="T2765" s="49" t="str" cm="1">
        <f t="array" aca="1" ref="T2765" ca="1">IF(ISBLANK(B2765),"",IF(R2765="Styrkhæft",_xlfn.XLOOKUP(S2765,Vegalengdir[Texti],INDIRECT("Vegalengdir["&amp;'Upplýsingar um umsækjanda'!$B$10&amp;"]"),0%,0)))</f>
        <v/>
      </c>
      <c r="U2765" s="72" t="str">
        <f t="shared" si="131"/>
        <v/>
      </c>
    </row>
    <row r="2766" spans="1:21" x14ac:dyDescent="0.25">
      <c r="A2766" s="53">
        <f t="shared" si="129"/>
        <v>2765</v>
      </c>
      <c r="B2766" s="55"/>
      <c r="C2766" s="56"/>
      <c r="D2766" s="55"/>
      <c r="E2766" s="55"/>
      <c r="F2766" s="55"/>
      <c r="G2766" s="55"/>
      <c r="H2766" s="57"/>
      <c r="I2766" s="55"/>
      <c r="J2766" s="55"/>
      <c r="K2766" s="55"/>
      <c r="L2766" s="55"/>
      <c r="M2766" s="55"/>
      <c r="N2766" s="57"/>
      <c r="O2766" s="57" t="str">
        <f t="shared" si="130"/>
        <v/>
      </c>
      <c r="Q2766" s="38" t="s">
        <v>450</v>
      </c>
      <c r="R2766" s="38" t="str" cm="1">
        <f t="array" ref="R2766">_xlfn.XLOOKUP(Q2766,INDEX(Flettilisti,,1),INDEX(Flettilisti,,2),,0)</f>
        <v>Vantar flokkun</v>
      </c>
      <c r="S2766" s="38" t="str">
        <f>IF(ISBLANK(N2766),"",IF(N2766&lt;Gögn!$J$2,Gögn!$K$2,IF(N2766&gt;Gögn!$J$4,Gögn!$K$4,Gögn!$K$3)))</f>
        <v/>
      </c>
      <c r="T2766" s="49" t="str" cm="1">
        <f t="array" aca="1" ref="T2766" ca="1">IF(ISBLANK(B2766),"",IF(R2766="Styrkhæft",_xlfn.XLOOKUP(S2766,Vegalengdir[Texti],INDIRECT("Vegalengdir["&amp;'Upplýsingar um umsækjanda'!$B$10&amp;"]"),0%,0)))</f>
        <v/>
      </c>
      <c r="U2766" s="72" t="str">
        <f t="shared" si="131"/>
        <v/>
      </c>
    </row>
    <row r="2767" spans="1:21" x14ac:dyDescent="0.25">
      <c r="A2767" s="53">
        <f t="shared" si="129"/>
        <v>2766</v>
      </c>
      <c r="B2767" s="55"/>
      <c r="C2767" s="56"/>
      <c r="D2767" s="55"/>
      <c r="E2767" s="55"/>
      <c r="F2767" s="55"/>
      <c r="G2767" s="55"/>
      <c r="H2767" s="57"/>
      <c r="I2767" s="55"/>
      <c r="J2767" s="55"/>
      <c r="K2767" s="55"/>
      <c r="L2767" s="55"/>
      <c r="M2767" s="55"/>
      <c r="N2767" s="57"/>
      <c r="O2767" s="57" t="str">
        <f t="shared" si="130"/>
        <v/>
      </c>
      <c r="Q2767" s="38" t="s">
        <v>450</v>
      </c>
      <c r="R2767" s="38" t="str" cm="1">
        <f t="array" ref="R2767">_xlfn.XLOOKUP(Q2767,INDEX(Flettilisti,,1),INDEX(Flettilisti,,2),,0)</f>
        <v>Vantar flokkun</v>
      </c>
      <c r="S2767" s="38" t="str">
        <f>IF(ISBLANK(N2767),"",IF(N2767&lt;Gögn!$J$2,Gögn!$K$2,IF(N2767&gt;Gögn!$J$4,Gögn!$K$4,Gögn!$K$3)))</f>
        <v/>
      </c>
      <c r="T2767" s="49" t="str" cm="1">
        <f t="array" aca="1" ref="T2767" ca="1">IF(ISBLANK(B2767),"",IF(R2767="Styrkhæft",_xlfn.XLOOKUP(S2767,Vegalengdir[Texti],INDIRECT("Vegalengdir["&amp;'Upplýsingar um umsækjanda'!$B$10&amp;"]"),0%,0)))</f>
        <v/>
      </c>
      <c r="U2767" s="72" t="str">
        <f t="shared" si="131"/>
        <v/>
      </c>
    </row>
    <row r="2768" spans="1:21" x14ac:dyDescent="0.25">
      <c r="A2768" s="53">
        <f t="shared" si="129"/>
        <v>2767</v>
      </c>
      <c r="B2768" s="55"/>
      <c r="C2768" s="56"/>
      <c r="D2768" s="55"/>
      <c r="E2768" s="55"/>
      <c r="F2768" s="55"/>
      <c r="G2768" s="55"/>
      <c r="H2768" s="57"/>
      <c r="I2768" s="55"/>
      <c r="J2768" s="55"/>
      <c r="K2768" s="55"/>
      <c r="L2768" s="55"/>
      <c r="M2768" s="55"/>
      <c r="N2768" s="57"/>
      <c r="O2768" s="57" t="str">
        <f t="shared" si="130"/>
        <v/>
      </c>
      <c r="Q2768" s="38" t="s">
        <v>450</v>
      </c>
      <c r="R2768" s="38" t="str" cm="1">
        <f t="array" ref="R2768">_xlfn.XLOOKUP(Q2768,INDEX(Flettilisti,,1),INDEX(Flettilisti,,2),,0)</f>
        <v>Vantar flokkun</v>
      </c>
      <c r="S2768" s="38" t="str">
        <f>IF(ISBLANK(N2768),"",IF(N2768&lt;Gögn!$J$2,Gögn!$K$2,IF(N2768&gt;Gögn!$J$4,Gögn!$K$4,Gögn!$K$3)))</f>
        <v/>
      </c>
      <c r="T2768" s="49" t="str" cm="1">
        <f t="array" aca="1" ref="T2768" ca="1">IF(ISBLANK(B2768),"",IF(R2768="Styrkhæft",_xlfn.XLOOKUP(S2768,Vegalengdir[Texti],INDIRECT("Vegalengdir["&amp;'Upplýsingar um umsækjanda'!$B$10&amp;"]"),0%,0)))</f>
        <v/>
      </c>
      <c r="U2768" s="72" t="str">
        <f t="shared" si="131"/>
        <v/>
      </c>
    </row>
    <row r="2769" spans="1:21" x14ac:dyDescent="0.25">
      <c r="A2769" s="53">
        <f t="shared" si="129"/>
        <v>2768</v>
      </c>
      <c r="B2769" s="55"/>
      <c r="C2769" s="56"/>
      <c r="D2769" s="55"/>
      <c r="E2769" s="55"/>
      <c r="F2769" s="55"/>
      <c r="G2769" s="55"/>
      <c r="H2769" s="57"/>
      <c r="I2769" s="55"/>
      <c r="J2769" s="55"/>
      <c r="K2769" s="55"/>
      <c r="L2769" s="55"/>
      <c r="M2769" s="55"/>
      <c r="N2769" s="57"/>
      <c r="O2769" s="57" t="str">
        <f t="shared" si="130"/>
        <v/>
      </c>
      <c r="Q2769" s="38" t="s">
        <v>450</v>
      </c>
      <c r="R2769" s="38" t="str" cm="1">
        <f t="array" ref="R2769">_xlfn.XLOOKUP(Q2769,INDEX(Flettilisti,,1),INDEX(Flettilisti,,2),,0)</f>
        <v>Vantar flokkun</v>
      </c>
      <c r="S2769" s="38" t="str">
        <f>IF(ISBLANK(N2769),"",IF(N2769&lt;Gögn!$J$2,Gögn!$K$2,IF(N2769&gt;Gögn!$J$4,Gögn!$K$4,Gögn!$K$3)))</f>
        <v/>
      </c>
      <c r="T2769" s="49" t="str" cm="1">
        <f t="array" aca="1" ref="T2769" ca="1">IF(ISBLANK(B2769),"",IF(R2769="Styrkhæft",_xlfn.XLOOKUP(S2769,Vegalengdir[Texti],INDIRECT("Vegalengdir["&amp;'Upplýsingar um umsækjanda'!$B$10&amp;"]"),0%,0)))</f>
        <v/>
      </c>
      <c r="U2769" s="72" t="str">
        <f t="shared" si="131"/>
        <v/>
      </c>
    </row>
    <row r="2770" spans="1:21" x14ac:dyDescent="0.25">
      <c r="A2770" s="53">
        <f t="shared" si="129"/>
        <v>2769</v>
      </c>
      <c r="B2770" s="55"/>
      <c r="C2770" s="56"/>
      <c r="D2770" s="55"/>
      <c r="E2770" s="55"/>
      <c r="F2770" s="55"/>
      <c r="G2770" s="55"/>
      <c r="H2770" s="57"/>
      <c r="I2770" s="55"/>
      <c r="J2770" s="55"/>
      <c r="K2770" s="55"/>
      <c r="L2770" s="55"/>
      <c r="M2770" s="55"/>
      <c r="N2770" s="57"/>
      <c r="O2770" s="57" t="str">
        <f t="shared" si="130"/>
        <v/>
      </c>
      <c r="Q2770" s="38" t="s">
        <v>450</v>
      </c>
      <c r="R2770" s="38" t="str" cm="1">
        <f t="array" ref="R2770">_xlfn.XLOOKUP(Q2770,INDEX(Flettilisti,,1),INDEX(Flettilisti,,2),,0)</f>
        <v>Vantar flokkun</v>
      </c>
      <c r="S2770" s="38" t="str">
        <f>IF(ISBLANK(N2770),"",IF(N2770&lt;Gögn!$J$2,Gögn!$K$2,IF(N2770&gt;Gögn!$J$4,Gögn!$K$4,Gögn!$K$3)))</f>
        <v/>
      </c>
      <c r="T2770" s="49" t="str" cm="1">
        <f t="array" aca="1" ref="T2770" ca="1">IF(ISBLANK(B2770),"",IF(R2770="Styrkhæft",_xlfn.XLOOKUP(S2770,Vegalengdir[Texti],INDIRECT("Vegalengdir["&amp;'Upplýsingar um umsækjanda'!$B$10&amp;"]"),0%,0)))</f>
        <v/>
      </c>
      <c r="U2770" s="72" t="str">
        <f t="shared" si="131"/>
        <v/>
      </c>
    </row>
    <row r="2771" spans="1:21" x14ac:dyDescent="0.25">
      <c r="A2771" s="53">
        <f t="shared" si="129"/>
        <v>2770</v>
      </c>
      <c r="B2771" s="55"/>
      <c r="C2771" s="56"/>
      <c r="D2771" s="55"/>
      <c r="E2771" s="55"/>
      <c r="F2771" s="55"/>
      <c r="G2771" s="55"/>
      <c r="H2771" s="57"/>
      <c r="I2771" s="55"/>
      <c r="J2771" s="55"/>
      <c r="K2771" s="55"/>
      <c r="L2771" s="55"/>
      <c r="M2771" s="55"/>
      <c r="N2771" s="57"/>
      <c r="O2771" s="57" t="str">
        <f t="shared" si="130"/>
        <v/>
      </c>
      <c r="Q2771" s="38" t="s">
        <v>450</v>
      </c>
      <c r="R2771" s="38" t="str" cm="1">
        <f t="array" ref="R2771">_xlfn.XLOOKUP(Q2771,INDEX(Flettilisti,,1),INDEX(Flettilisti,,2),,0)</f>
        <v>Vantar flokkun</v>
      </c>
      <c r="S2771" s="38" t="str">
        <f>IF(ISBLANK(N2771),"",IF(N2771&lt;Gögn!$J$2,Gögn!$K$2,IF(N2771&gt;Gögn!$J$4,Gögn!$K$4,Gögn!$K$3)))</f>
        <v/>
      </c>
      <c r="T2771" s="49" t="str" cm="1">
        <f t="array" aca="1" ref="T2771" ca="1">IF(ISBLANK(B2771),"",IF(R2771="Styrkhæft",_xlfn.XLOOKUP(S2771,Vegalengdir[Texti],INDIRECT("Vegalengdir["&amp;'Upplýsingar um umsækjanda'!$B$10&amp;"]"),0%,0)))</f>
        <v/>
      </c>
      <c r="U2771" s="72" t="str">
        <f t="shared" si="131"/>
        <v/>
      </c>
    </row>
    <row r="2772" spans="1:21" x14ac:dyDescent="0.25">
      <c r="A2772" s="53">
        <f t="shared" si="129"/>
        <v>2771</v>
      </c>
      <c r="B2772" s="55"/>
      <c r="C2772" s="56"/>
      <c r="D2772" s="55"/>
      <c r="E2772" s="55"/>
      <c r="F2772" s="55"/>
      <c r="G2772" s="55"/>
      <c r="H2772" s="57"/>
      <c r="I2772" s="55"/>
      <c r="J2772" s="55"/>
      <c r="K2772" s="55"/>
      <c r="L2772" s="55"/>
      <c r="M2772" s="55"/>
      <c r="N2772" s="57"/>
      <c r="O2772" s="57" t="str">
        <f t="shared" si="130"/>
        <v/>
      </c>
      <c r="Q2772" s="38" t="s">
        <v>450</v>
      </c>
      <c r="R2772" s="38" t="str" cm="1">
        <f t="array" ref="R2772">_xlfn.XLOOKUP(Q2772,INDEX(Flettilisti,,1),INDEX(Flettilisti,,2),,0)</f>
        <v>Vantar flokkun</v>
      </c>
      <c r="S2772" s="38" t="str">
        <f>IF(ISBLANK(N2772),"",IF(N2772&lt;Gögn!$J$2,Gögn!$K$2,IF(N2772&gt;Gögn!$J$4,Gögn!$K$4,Gögn!$K$3)))</f>
        <v/>
      </c>
      <c r="T2772" s="49" t="str" cm="1">
        <f t="array" aca="1" ref="T2772" ca="1">IF(ISBLANK(B2772),"",IF(R2772="Styrkhæft",_xlfn.XLOOKUP(S2772,Vegalengdir[Texti],INDIRECT("Vegalengdir["&amp;'Upplýsingar um umsækjanda'!$B$10&amp;"]"),0%,0)))</f>
        <v/>
      </c>
      <c r="U2772" s="72" t="str">
        <f t="shared" si="131"/>
        <v/>
      </c>
    </row>
    <row r="2773" spans="1:21" x14ac:dyDescent="0.25">
      <c r="A2773" s="53">
        <f t="shared" si="129"/>
        <v>2772</v>
      </c>
      <c r="B2773" s="55"/>
      <c r="C2773" s="56"/>
      <c r="D2773" s="55"/>
      <c r="E2773" s="55"/>
      <c r="F2773" s="55"/>
      <c r="G2773" s="55"/>
      <c r="H2773" s="57"/>
      <c r="I2773" s="55"/>
      <c r="J2773" s="55"/>
      <c r="K2773" s="55"/>
      <c r="L2773" s="55"/>
      <c r="M2773" s="55"/>
      <c r="N2773" s="57"/>
      <c r="O2773" s="57" t="str">
        <f t="shared" si="130"/>
        <v/>
      </c>
      <c r="Q2773" s="38" t="s">
        <v>450</v>
      </c>
      <c r="R2773" s="38" t="str" cm="1">
        <f t="array" ref="R2773">_xlfn.XLOOKUP(Q2773,INDEX(Flettilisti,,1),INDEX(Flettilisti,,2),,0)</f>
        <v>Vantar flokkun</v>
      </c>
      <c r="S2773" s="38" t="str">
        <f>IF(ISBLANK(N2773),"",IF(N2773&lt;Gögn!$J$2,Gögn!$K$2,IF(N2773&gt;Gögn!$J$4,Gögn!$K$4,Gögn!$K$3)))</f>
        <v/>
      </c>
      <c r="T2773" s="49" t="str" cm="1">
        <f t="array" aca="1" ref="T2773" ca="1">IF(ISBLANK(B2773),"",IF(R2773="Styrkhæft",_xlfn.XLOOKUP(S2773,Vegalengdir[Texti],INDIRECT("Vegalengdir["&amp;'Upplýsingar um umsækjanda'!$B$10&amp;"]"),0%,0)))</f>
        <v/>
      </c>
      <c r="U2773" s="72" t="str">
        <f t="shared" si="131"/>
        <v/>
      </c>
    </row>
    <row r="2774" spans="1:21" x14ac:dyDescent="0.25">
      <c r="A2774" s="53">
        <f t="shared" si="129"/>
        <v>2773</v>
      </c>
      <c r="B2774" s="55"/>
      <c r="C2774" s="56"/>
      <c r="D2774" s="55"/>
      <c r="E2774" s="55"/>
      <c r="F2774" s="55"/>
      <c r="G2774" s="55"/>
      <c r="H2774" s="57"/>
      <c r="I2774" s="55"/>
      <c r="J2774" s="55"/>
      <c r="K2774" s="55"/>
      <c r="L2774" s="55"/>
      <c r="M2774" s="55"/>
      <c r="N2774" s="57"/>
      <c r="O2774" s="57" t="str">
        <f t="shared" si="130"/>
        <v/>
      </c>
      <c r="Q2774" s="38" t="s">
        <v>450</v>
      </c>
      <c r="R2774" s="38" t="str" cm="1">
        <f t="array" ref="R2774">_xlfn.XLOOKUP(Q2774,INDEX(Flettilisti,,1),INDEX(Flettilisti,,2),,0)</f>
        <v>Vantar flokkun</v>
      </c>
      <c r="S2774" s="38" t="str">
        <f>IF(ISBLANK(N2774),"",IF(N2774&lt;Gögn!$J$2,Gögn!$K$2,IF(N2774&gt;Gögn!$J$4,Gögn!$K$4,Gögn!$K$3)))</f>
        <v/>
      </c>
      <c r="T2774" s="49" t="str" cm="1">
        <f t="array" aca="1" ref="T2774" ca="1">IF(ISBLANK(B2774),"",IF(R2774="Styrkhæft",_xlfn.XLOOKUP(S2774,Vegalengdir[Texti],INDIRECT("Vegalengdir["&amp;'Upplýsingar um umsækjanda'!$B$10&amp;"]"),0%,0)))</f>
        <v/>
      </c>
      <c r="U2774" s="72" t="str">
        <f t="shared" si="131"/>
        <v/>
      </c>
    </row>
    <row r="2775" spans="1:21" x14ac:dyDescent="0.25">
      <c r="A2775" s="53">
        <f t="shared" si="129"/>
        <v>2774</v>
      </c>
      <c r="B2775" s="55"/>
      <c r="C2775" s="56"/>
      <c r="D2775" s="55"/>
      <c r="E2775" s="55"/>
      <c r="F2775" s="55"/>
      <c r="G2775" s="55"/>
      <c r="H2775" s="57"/>
      <c r="I2775" s="55"/>
      <c r="J2775" s="55"/>
      <c r="K2775" s="55"/>
      <c r="L2775" s="55"/>
      <c r="M2775" s="55"/>
      <c r="N2775" s="57"/>
      <c r="O2775" s="57" t="str">
        <f t="shared" si="130"/>
        <v/>
      </c>
      <c r="Q2775" s="38" t="s">
        <v>450</v>
      </c>
      <c r="R2775" s="38" t="str" cm="1">
        <f t="array" ref="R2775">_xlfn.XLOOKUP(Q2775,INDEX(Flettilisti,,1),INDEX(Flettilisti,,2),,0)</f>
        <v>Vantar flokkun</v>
      </c>
      <c r="S2775" s="38" t="str">
        <f>IF(ISBLANK(N2775),"",IF(N2775&lt;Gögn!$J$2,Gögn!$K$2,IF(N2775&gt;Gögn!$J$4,Gögn!$K$4,Gögn!$K$3)))</f>
        <v/>
      </c>
      <c r="T2775" s="49" t="str" cm="1">
        <f t="array" aca="1" ref="T2775" ca="1">IF(ISBLANK(B2775),"",IF(R2775="Styrkhæft",_xlfn.XLOOKUP(S2775,Vegalengdir[Texti],INDIRECT("Vegalengdir["&amp;'Upplýsingar um umsækjanda'!$B$10&amp;"]"),0%,0)))</f>
        <v/>
      </c>
      <c r="U2775" s="72" t="str">
        <f t="shared" si="131"/>
        <v/>
      </c>
    </row>
    <row r="2776" spans="1:21" x14ac:dyDescent="0.25">
      <c r="A2776" s="53">
        <f t="shared" si="129"/>
        <v>2775</v>
      </c>
      <c r="B2776" s="55"/>
      <c r="C2776" s="56"/>
      <c r="D2776" s="55"/>
      <c r="E2776" s="55"/>
      <c r="F2776" s="55"/>
      <c r="G2776" s="55"/>
      <c r="H2776" s="57"/>
      <c r="I2776" s="55"/>
      <c r="J2776" s="55"/>
      <c r="K2776" s="55"/>
      <c r="L2776" s="55"/>
      <c r="M2776" s="55"/>
      <c r="N2776" s="57"/>
      <c r="O2776" s="57" t="str">
        <f t="shared" si="130"/>
        <v/>
      </c>
      <c r="Q2776" s="38" t="s">
        <v>450</v>
      </c>
      <c r="R2776" s="38" t="str" cm="1">
        <f t="array" ref="R2776">_xlfn.XLOOKUP(Q2776,INDEX(Flettilisti,,1),INDEX(Flettilisti,,2),,0)</f>
        <v>Vantar flokkun</v>
      </c>
      <c r="S2776" s="38" t="str">
        <f>IF(ISBLANK(N2776),"",IF(N2776&lt;Gögn!$J$2,Gögn!$K$2,IF(N2776&gt;Gögn!$J$4,Gögn!$K$4,Gögn!$K$3)))</f>
        <v/>
      </c>
      <c r="T2776" s="49" t="str" cm="1">
        <f t="array" aca="1" ref="T2776" ca="1">IF(ISBLANK(B2776),"",IF(R2776="Styrkhæft",_xlfn.XLOOKUP(S2776,Vegalengdir[Texti],INDIRECT("Vegalengdir["&amp;'Upplýsingar um umsækjanda'!$B$10&amp;"]"),0%,0)))</f>
        <v/>
      </c>
      <c r="U2776" s="72" t="str">
        <f t="shared" si="131"/>
        <v/>
      </c>
    </row>
    <row r="2777" spans="1:21" x14ac:dyDescent="0.25">
      <c r="A2777" s="53">
        <f t="shared" si="129"/>
        <v>2776</v>
      </c>
      <c r="B2777" s="55"/>
      <c r="C2777" s="56"/>
      <c r="D2777" s="55"/>
      <c r="E2777" s="55"/>
      <c r="F2777" s="55"/>
      <c r="G2777" s="55"/>
      <c r="H2777" s="57"/>
      <c r="I2777" s="55"/>
      <c r="J2777" s="55"/>
      <c r="K2777" s="55"/>
      <c r="L2777" s="55"/>
      <c r="M2777" s="55"/>
      <c r="N2777" s="57"/>
      <c r="O2777" s="57" t="str">
        <f t="shared" si="130"/>
        <v/>
      </c>
      <c r="Q2777" s="38" t="s">
        <v>450</v>
      </c>
      <c r="R2777" s="38" t="str" cm="1">
        <f t="array" ref="R2777">_xlfn.XLOOKUP(Q2777,INDEX(Flettilisti,,1),INDEX(Flettilisti,,2),,0)</f>
        <v>Vantar flokkun</v>
      </c>
      <c r="S2777" s="38" t="str">
        <f>IF(ISBLANK(N2777),"",IF(N2777&lt;Gögn!$J$2,Gögn!$K$2,IF(N2777&gt;Gögn!$J$4,Gögn!$K$4,Gögn!$K$3)))</f>
        <v/>
      </c>
      <c r="T2777" s="49" t="str" cm="1">
        <f t="array" aca="1" ref="T2777" ca="1">IF(ISBLANK(B2777),"",IF(R2777="Styrkhæft",_xlfn.XLOOKUP(S2777,Vegalengdir[Texti],INDIRECT("Vegalengdir["&amp;'Upplýsingar um umsækjanda'!$B$10&amp;"]"),0%,0)))</f>
        <v/>
      </c>
      <c r="U2777" s="72" t="str">
        <f t="shared" si="131"/>
        <v/>
      </c>
    </row>
    <row r="2778" spans="1:21" x14ac:dyDescent="0.25">
      <c r="A2778" s="53">
        <f t="shared" si="129"/>
        <v>2777</v>
      </c>
      <c r="B2778" s="55"/>
      <c r="C2778" s="56"/>
      <c r="D2778" s="55"/>
      <c r="E2778" s="55"/>
      <c r="F2778" s="55"/>
      <c r="G2778" s="55"/>
      <c r="H2778" s="57"/>
      <c r="I2778" s="55"/>
      <c r="J2778" s="55"/>
      <c r="K2778" s="55"/>
      <c r="L2778" s="55"/>
      <c r="M2778" s="55"/>
      <c r="N2778" s="57"/>
      <c r="O2778" s="57" t="str">
        <f t="shared" si="130"/>
        <v/>
      </c>
      <c r="Q2778" s="38" t="s">
        <v>450</v>
      </c>
      <c r="R2778" s="38" t="str" cm="1">
        <f t="array" ref="R2778">_xlfn.XLOOKUP(Q2778,INDEX(Flettilisti,,1),INDEX(Flettilisti,,2),,0)</f>
        <v>Vantar flokkun</v>
      </c>
      <c r="S2778" s="38" t="str">
        <f>IF(ISBLANK(N2778),"",IF(N2778&lt;Gögn!$J$2,Gögn!$K$2,IF(N2778&gt;Gögn!$J$4,Gögn!$K$4,Gögn!$K$3)))</f>
        <v/>
      </c>
      <c r="T2778" s="49" t="str" cm="1">
        <f t="array" aca="1" ref="T2778" ca="1">IF(ISBLANK(B2778),"",IF(R2778="Styrkhæft",_xlfn.XLOOKUP(S2778,Vegalengdir[Texti],INDIRECT("Vegalengdir["&amp;'Upplýsingar um umsækjanda'!$B$10&amp;"]"),0%,0)))</f>
        <v/>
      </c>
      <c r="U2778" s="72" t="str">
        <f t="shared" si="131"/>
        <v/>
      </c>
    </row>
    <row r="2779" spans="1:21" x14ac:dyDescent="0.25">
      <c r="A2779" s="53">
        <f t="shared" si="129"/>
        <v>2778</v>
      </c>
      <c r="B2779" s="55"/>
      <c r="C2779" s="56"/>
      <c r="D2779" s="55"/>
      <c r="E2779" s="55"/>
      <c r="F2779" s="55"/>
      <c r="G2779" s="55"/>
      <c r="H2779" s="57"/>
      <c r="I2779" s="55"/>
      <c r="J2779" s="55"/>
      <c r="K2779" s="55"/>
      <c r="L2779" s="55"/>
      <c r="M2779" s="55"/>
      <c r="N2779" s="57"/>
      <c r="O2779" s="57" t="str">
        <f t="shared" si="130"/>
        <v/>
      </c>
      <c r="Q2779" s="38" t="s">
        <v>450</v>
      </c>
      <c r="R2779" s="38" t="str" cm="1">
        <f t="array" ref="R2779">_xlfn.XLOOKUP(Q2779,INDEX(Flettilisti,,1),INDEX(Flettilisti,,2),,0)</f>
        <v>Vantar flokkun</v>
      </c>
      <c r="S2779" s="38" t="str">
        <f>IF(ISBLANK(N2779),"",IF(N2779&lt;Gögn!$J$2,Gögn!$K$2,IF(N2779&gt;Gögn!$J$4,Gögn!$K$4,Gögn!$K$3)))</f>
        <v/>
      </c>
      <c r="T2779" s="49" t="str" cm="1">
        <f t="array" aca="1" ref="T2779" ca="1">IF(ISBLANK(B2779),"",IF(R2779="Styrkhæft",_xlfn.XLOOKUP(S2779,Vegalengdir[Texti],INDIRECT("Vegalengdir["&amp;'Upplýsingar um umsækjanda'!$B$10&amp;"]"),0%,0)))</f>
        <v/>
      </c>
      <c r="U2779" s="72" t="str">
        <f t="shared" si="131"/>
        <v/>
      </c>
    </row>
    <row r="2780" spans="1:21" x14ac:dyDescent="0.25">
      <c r="A2780" s="53">
        <f t="shared" si="129"/>
        <v>2779</v>
      </c>
      <c r="B2780" s="55"/>
      <c r="C2780" s="56"/>
      <c r="D2780" s="55"/>
      <c r="E2780" s="55"/>
      <c r="F2780" s="55"/>
      <c r="G2780" s="55"/>
      <c r="H2780" s="57"/>
      <c r="I2780" s="55"/>
      <c r="J2780" s="55"/>
      <c r="K2780" s="55"/>
      <c r="L2780" s="55"/>
      <c r="M2780" s="55"/>
      <c r="N2780" s="57"/>
      <c r="O2780" s="57" t="str">
        <f t="shared" si="130"/>
        <v/>
      </c>
      <c r="Q2780" s="38" t="s">
        <v>450</v>
      </c>
      <c r="R2780" s="38" t="str" cm="1">
        <f t="array" ref="R2780">_xlfn.XLOOKUP(Q2780,INDEX(Flettilisti,,1),INDEX(Flettilisti,,2),,0)</f>
        <v>Vantar flokkun</v>
      </c>
      <c r="S2780" s="38" t="str">
        <f>IF(ISBLANK(N2780),"",IF(N2780&lt;Gögn!$J$2,Gögn!$K$2,IF(N2780&gt;Gögn!$J$4,Gögn!$K$4,Gögn!$K$3)))</f>
        <v/>
      </c>
      <c r="T2780" s="49" t="str" cm="1">
        <f t="array" aca="1" ref="T2780" ca="1">IF(ISBLANK(B2780),"",IF(R2780="Styrkhæft",_xlfn.XLOOKUP(S2780,Vegalengdir[Texti],INDIRECT("Vegalengdir["&amp;'Upplýsingar um umsækjanda'!$B$10&amp;"]"),0%,0)))</f>
        <v/>
      </c>
      <c r="U2780" s="72" t="str">
        <f t="shared" si="131"/>
        <v/>
      </c>
    </row>
    <row r="2781" spans="1:21" x14ac:dyDescent="0.25">
      <c r="A2781" s="53">
        <f t="shared" si="129"/>
        <v>2780</v>
      </c>
      <c r="B2781" s="55"/>
      <c r="C2781" s="56"/>
      <c r="D2781" s="55"/>
      <c r="E2781" s="55"/>
      <c r="F2781" s="55"/>
      <c r="G2781" s="55"/>
      <c r="H2781" s="57"/>
      <c r="I2781" s="55"/>
      <c r="J2781" s="55"/>
      <c r="K2781" s="55"/>
      <c r="L2781" s="55"/>
      <c r="M2781" s="55"/>
      <c r="N2781" s="57"/>
      <c r="O2781" s="57" t="str">
        <f t="shared" si="130"/>
        <v/>
      </c>
      <c r="Q2781" s="38" t="s">
        <v>450</v>
      </c>
      <c r="R2781" s="38" t="str" cm="1">
        <f t="array" ref="R2781">_xlfn.XLOOKUP(Q2781,INDEX(Flettilisti,,1),INDEX(Flettilisti,,2),,0)</f>
        <v>Vantar flokkun</v>
      </c>
      <c r="S2781" s="38" t="str">
        <f>IF(ISBLANK(N2781),"",IF(N2781&lt;Gögn!$J$2,Gögn!$K$2,IF(N2781&gt;Gögn!$J$4,Gögn!$K$4,Gögn!$K$3)))</f>
        <v/>
      </c>
      <c r="T2781" s="49" t="str" cm="1">
        <f t="array" aca="1" ref="T2781" ca="1">IF(ISBLANK(B2781),"",IF(R2781="Styrkhæft",_xlfn.XLOOKUP(S2781,Vegalengdir[Texti],INDIRECT("Vegalengdir["&amp;'Upplýsingar um umsækjanda'!$B$10&amp;"]"),0%,0)))</f>
        <v/>
      </c>
      <c r="U2781" s="72" t="str">
        <f t="shared" si="131"/>
        <v/>
      </c>
    </row>
    <row r="2782" spans="1:21" x14ac:dyDescent="0.25">
      <c r="A2782" s="53">
        <f t="shared" si="129"/>
        <v>2781</v>
      </c>
      <c r="B2782" s="55"/>
      <c r="C2782" s="56"/>
      <c r="D2782" s="55"/>
      <c r="E2782" s="55"/>
      <c r="F2782" s="55"/>
      <c r="G2782" s="55"/>
      <c r="H2782" s="57"/>
      <c r="I2782" s="55"/>
      <c r="J2782" s="55"/>
      <c r="K2782" s="55"/>
      <c r="L2782" s="55"/>
      <c r="M2782" s="55"/>
      <c r="N2782" s="57"/>
      <c r="O2782" s="57" t="str">
        <f t="shared" si="130"/>
        <v/>
      </c>
      <c r="Q2782" s="38" t="s">
        <v>450</v>
      </c>
      <c r="R2782" s="38" t="str" cm="1">
        <f t="array" ref="R2782">_xlfn.XLOOKUP(Q2782,INDEX(Flettilisti,,1),INDEX(Flettilisti,,2),,0)</f>
        <v>Vantar flokkun</v>
      </c>
      <c r="S2782" s="38" t="str">
        <f>IF(ISBLANK(N2782),"",IF(N2782&lt;Gögn!$J$2,Gögn!$K$2,IF(N2782&gt;Gögn!$J$4,Gögn!$K$4,Gögn!$K$3)))</f>
        <v/>
      </c>
      <c r="T2782" s="49" t="str" cm="1">
        <f t="array" aca="1" ref="T2782" ca="1">IF(ISBLANK(B2782),"",IF(R2782="Styrkhæft",_xlfn.XLOOKUP(S2782,Vegalengdir[Texti],INDIRECT("Vegalengdir["&amp;'Upplýsingar um umsækjanda'!$B$10&amp;"]"),0%,0)))</f>
        <v/>
      </c>
      <c r="U2782" s="72" t="str">
        <f t="shared" si="131"/>
        <v/>
      </c>
    </row>
    <row r="2783" spans="1:21" x14ac:dyDescent="0.25">
      <c r="A2783" s="53">
        <f t="shared" si="129"/>
        <v>2782</v>
      </c>
      <c r="B2783" s="55"/>
      <c r="C2783" s="56"/>
      <c r="D2783" s="55"/>
      <c r="E2783" s="55"/>
      <c r="F2783" s="55"/>
      <c r="G2783" s="55"/>
      <c r="H2783" s="57"/>
      <c r="I2783" s="55"/>
      <c r="J2783" s="55"/>
      <c r="K2783" s="55"/>
      <c r="L2783" s="55"/>
      <c r="M2783" s="55"/>
      <c r="N2783" s="57"/>
      <c r="O2783" s="57" t="str">
        <f t="shared" si="130"/>
        <v/>
      </c>
      <c r="Q2783" s="38" t="s">
        <v>450</v>
      </c>
      <c r="R2783" s="38" t="str" cm="1">
        <f t="array" ref="R2783">_xlfn.XLOOKUP(Q2783,INDEX(Flettilisti,,1),INDEX(Flettilisti,,2),,0)</f>
        <v>Vantar flokkun</v>
      </c>
      <c r="S2783" s="38" t="str">
        <f>IF(ISBLANK(N2783),"",IF(N2783&lt;Gögn!$J$2,Gögn!$K$2,IF(N2783&gt;Gögn!$J$4,Gögn!$K$4,Gögn!$K$3)))</f>
        <v/>
      </c>
      <c r="T2783" s="49" t="str" cm="1">
        <f t="array" aca="1" ref="T2783" ca="1">IF(ISBLANK(B2783),"",IF(R2783="Styrkhæft",_xlfn.XLOOKUP(S2783,Vegalengdir[Texti],INDIRECT("Vegalengdir["&amp;'Upplýsingar um umsækjanda'!$B$10&amp;"]"),0%,0)))</f>
        <v/>
      </c>
      <c r="U2783" s="72" t="str">
        <f t="shared" si="131"/>
        <v/>
      </c>
    </row>
    <row r="2784" spans="1:21" x14ac:dyDescent="0.25">
      <c r="A2784" s="53">
        <f t="shared" si="129"/>
        <v>2783</v>
      </c>
      <c r="B2784" s="55"/>
      <c r="C2784" s="56"/>
      <c r="D2784" s="55"/>
      <c r="E2784" s="55"/>
      <c r="F2784" s="55"/>
      <c r="G2784" s="55"/>
      <c r="H2784" s="57"/>
      <c r="I2784" s="55"/>
      <c r="J2784" s="55"/>
      <c r="K2784" s="55"/>
      <c r="L2784" s="55"/>
      <c r="M2784" s="55"/>
      <c r="N2784" s="57"/>
      <c r="O2784" s="57" t="str">
        <f t="shared" si="130"/>
        <v/>
      </c>
      <c r="Q2784" s="38" t="s">
        <v>450</v>
      </c>
      <c r="R2784" s="38" t="str" cm="1">
        <f t="array" ref="R2784">_xlfn.XLOOKUP(Q2784,INDEX(Flettilisti,,1),INDEX(Flettilisti,,2),,0)</f>
        <v>Vantar flokkun</v>
      </c>
      <c r="S2784" s="38" t="str">
        <f>IF(ISBLANK(N2784),"",IF(N2784&lt;Gögn!$J$2,Gögn!$K$2,IF(N2784&gt;Gögn!$J$4,Gögn!$K$4,Gögn!$K$3)))</f>
        <v/>
      </c>
      <c r="T2784" s="49" t="str" cm="1">
        <f t="array" aca="1" ref="T2784" ca="1">IF(ISBLANK(B2784),"",IF(R2784="Styrkhæft",_xlfn.XLOOKUP(S2784,Vegalengdir[Texti],INDIRECT("Vegalengdir["&amp;'Upplýsingar um umsækjanda'!$B$10&amp;"]"),0%,0)))</f>
        <v/>
      </c>
      <c r="U2784" s="72" t="str">
        <f t="shared" si="131"/>
        <v/>
      </c>
    </row>
    <row r="2785" spans="1:21" x14ac:dyDescent="0.25">
      <c r="A2785" s="53">
        <f t="shared" si="129"/>
        <v>2784</v>
      </c>
      <c r="B2785" s="55"/>
      <c r="C2785" s="56"/>
      <c r="D2785" s="55"/>
      <c r="E2785" s="55"/>
      <c r="F2785" s="55"/>
      <c r="G2785" s="55"/>
      <c r="H2785" s="57"/>
      <c r="I2785" s="55"/>
      <c r="J2785" s="55"/>
      <c r="K2785" s="55"/>
      <c r="L2785" s="55"/>
      <c r="M2785" s="55"/>
      <c r="N2785" s="57"/>
      <c r="O2785" s="57" t="str">
        <f t="shared" si="130"/>
        <v/>
      </c>
      <c r="Q2785" s="38" t="s">
        <v>450</v>
      </c>
      <c r="R2785" s="38" t="str" cm="1">
        <f t="array" ref="R2785">_xlfn.XLOOKUP(Q2785,INDEX(Flettilisti,,1),INDEX(Flettilisti,,2),,0)</f>
        <v>Vantar flokkun</v>
      </c>
      <c r="S2785" s="38" t="str">
        <f>IF(ISBLANK(N2785),"",IF(N2785&lt;Gögn!$J$2,Gögn!$K$2,IF(N2785&gt;Gögn!$J$4,Gögn!$K$4,Gögn!$K$3)))</f>
        <v/>
      </c>
      <c r="T2785" s="49" t="str" cm="1">
        <f t="array" aca="1" ref="T2785" ca="1">IF(ISBLANK(B2785),"",IF(R2785="Styrkhæft",_xlfn.XLOOKUP(S2785,Vegalengdir[Texti],INDIRECT("Vegalengdir["&amp;'Upplýsingar um umsækjanda'!$B$10&amp;"]"),0%,0)))</f>
        <v/>
      </c>
      <c r="U2785" s="72" t="str">
        <f t="shared" si="131"/>
        <v/>
      </c>
    </row>
    <row r="2786" spans="1:21" x14ac:dyDescent="0.25">
      <c r="A2786" s="53">
        <f t="shared" si="129"/>
        <v>2785</v>
      </c>
      <c r="B2786" s="55"/>
      <c r="C2786" s="56"/>
      <c r="D2786" s="55"/>
      <c r="E2786" s="55"/>
      <c r="F2786" s="55"/>
      <c r="G2786" s="55"/>
      <c r="H2786" s="57"/>
      <c r="I2786" s="55"/>
      <c r="J2786" s="55"/>
      <c r="K2786" s="55"/>
      <c r="L2786" s="55"/>
      <c r="M2786" s="55"/>
      <c r="N2786" s="57"/>
      <c r="O2786" s="57" t="str">
        <f t="shared" si="130"/>
        <v/>
      </c>
      <c r="Q2786" s="38" t="s">
        <v>450</v>
      </c>
      <c r="R2786" s="38" t="str" cm="1">
        <f t="array" ref="R2786">_xlfn.XLOOKUP(Q2786,INDEX(Flettilisti,,1),INDEX(Flettilisti,,2),,0)</f>
        <v>Vantar flokkun</v>
      </c>
      <c r="S2786" s="38" t="str">
        <f>IF(ISBLANK(N2786),"",IF(N2786&lt;Gögn!$J$2,Gögn!$K$2,IF(N2786&gt;Gögn!$J$4,Gögn!$K$4,Gögn!$K$3)))</f>
        <v/>
      </c>
      <c r="T2786" s="49" t="str" cm="1">
        <f t="array" aca="1" ref="T2786" ca="1">IF(ISBLANK(B2786),"",IF(R2786="Styrkhæft",_xlfn.XLOOKUP(S2786,Vegalengdir[Texti],INDIRECT("Vegalengdir["&amp;'Upplýsingar um umsækjanda'!$B$10&amp;"]"),0%,0)))</f>
        <v/>
      </c>
      <c r="U2786" s="72" t="str">
        <f t="shared" si="131"/>
        <v/>
      </c>
    </row>
    <row r="2787" spans="1:21" x14ac:dyDescent="0.25">
      <c r="A2787" s="53">
        <f t="shared" si="129"/>
        <v>2786</v>
      </c>
      <c r="B2787" s="55"/>
      <c r="C2787" s="56"/>
      <c r="D2787" s="55"/>
      <c r="E2787" s="55"/>
      <c r="F2787" s="55"/>
      <c r="G2787" s="55"/>
      <c r="H2787" s="57"/>
      <c r="I2787" s="55"/>
      <c r="J2787" s="55"/>
      <c r="K2787" s="55"/>
      <c r="L2787" s="55"/>
      <c r="M2787" s="55"/>
      <c r="N2787" s="57"/>
      <c r="O2787" s="57" t="str">
        <f t="shared" si="130"/>
        <v/>
      </c>
      <c r="Q2787" s="38" t="s">
        <v>450</v>
      </c>
      <c r="R2787" s="38" t="str" cm="1">
        <f t="array" ref="R2787">_xlfn.XLOOKUP(Q2787,INDEX(Flettilisti,,1),INDEX(Flettilisti,,2),,0)</f>
        <v>Vantar flokkun</v>
      </c>
      <c r="S2787" s="38" t="str">
        <f>IF(ISBLANK(N2787),"",IF(N2787&lt;Gögn!$J$2,Gögn!$K$2,IF(N2787&gt;Gögn!$J$4,Gögn!$K$4,Gögn!$K$3)))</f>
        <v/>
      </c>
      <c r="T2787" s="49" t="str" cm="1">
        <f t="array" aca="1" ref="T2787" ca="1">IF(ISBLANK(B2787),"",IF(R2787="Styrkhæft",_xlfn.XLOOKUP(S2787,Vegalengdir[Texti],INDIRECT("Vegalengdir["&amp;'Upplýsingar um umsækjanda'!$B$10&amp;"]"),0%,0)))</f>
        <v/>
      </c>
      <c r="U2787" s="72" t="str">
        <f t="shared" si="131"/>
        <v/>
      </c>
    </row>
    <row r="2788" spans="1:21" x14ac:dyDescent="0.25">
      <c r="A2788" s="53">
        <f t="shared" si="129"/>
        <v>2787</v>
      </c>
      <c r="B2788" s="55"/>
      <c r="C2788" s="56"/>
      <c r="D2788" s="55"/>
      <c r="E2788" s="55"/>
      <c r="F2788" s="55"/>
      <c r="G2788" s="55"/>
      <c r="H2788" s="57"/>
      <c r="I2788" s="55"/>
      <c r="J2788" s="55"/>
      <c r="K2788" s="55"/>
      <c r="L2788" s="55"/>
      <c r="M2788" s="55"/>
      <c r="N2788" s="57"/>
      <c r="O2788" s="57" t="str">
        <f t="shared" si="130"/>
        <v/>
      </c>
      <c r="Q2788" s="38" t="s">
        <v>450</v>
      </c>
      <c r="R2788" s="38" t="str" cm="1">
        <f t="array" ref="R2788">_xlfn.XLOOKUP(Q2788,INDEX(Flettilisti,,1),INDEX(Flettilisti,,2),,0)</f>
        <v>Vantar flokkun</v>
      </c>
      <c r="S2788" s="38" t="str">
        <f>IF(ISBLANK(N2788),"",IF(N2788&lt;Gögn!$J$2,Gögn!$K$2,IF(N2788&gt;Gögn!$J$4,Gögn!$K$4,Gögn!$K$3)))</f>
        <v/>
      </c>
      <c r="T2788" s="49" t="str" cm="1">
        <f t="array" aca="1" ref="T2788" ca="1">IF(ISBLANK(B2788),"",IF(R2788="Styrkhæft",_xlfn.XLOOKUP(S2788,Vegalengdir[Texti],INDIRECT("Vegalengdir["&amp;'Upplýsingar um umsækjanda'!$B$10&amp;"]"),0%,0)))</f>
        <v/>
      </c>
      <c r="U2788" s="72" t="str">
        <f t="shared" si="131"/>
        <v/>
      </c>
    </row>
    <row r="2789" spans="1:21" x14ac:dyDescent="0.25">
      <c r="A2789" s="53">
        <f t="shared" si="129"/>
        <v>2788</v>
      </c>
      <c r="B2789" s="55"/>
      <c r="C2789" s="56"/>
      <c r="D2789" s="55"/>
      <c r="E2789" s="55"/>
      <c r="F2789" s="55"/>
      <c r="G2789" s="55"/>
      <c r="H2789" s="57"/>
      <c r="I2789" s="55"/>
      <c r="J2789" s="55"/>
      <c r="K2789" s="55"/>
      <c r="L2789" s="55"/>
      <c r="M2789" s="55"/>
      <c r="N2789" s="57"/>
      <c r="O2789" s="57" t="str">
        <f t="shared" si="130"/>
        <v/>
      </c>
      <c r="Q2789" s="38" t="s">
        <v>450</v>
      </c>
      <c r="R2789" s="38" t="str" cm="1">
        <f t="array" ref="R2789">_xlfn.XLOOKUP(Q2789,INDEX(Flettilisti,,1),INDEX(Flettilisti,,2),,0)</f>
        <v>Vantar flokkun</v>
      </c>
      <c r="S2789" s="38" t="str">
        <f>IF(ISBLANK(N2789),"",IF(N2789&lt;Gögn!$J$2,Gögn!$K$2,IF(N2789&gt;Gögn!$J$4,Gögn!$K$4,Gögn!$K$3)))</f>
        <v/>
      </c>
      <c r="T2789" s="49" t="str" cm="1">
        <f t="array" aca="1" ref="T2789" ca="1">IF(ISBLANK(B2789),"",IF(R2789="Styrkhæft",_xlfn.XLOOKUP(S2789,Vegalengdir[Texti],INDIRECT("Vegalengdir["&amp;'Upplýsingar um umsækjanda'!$B$10&amp;"]"),0%,0)))</f>
        <v/>
      </c>
      <c r="U2789" s="72" t="str">
        <f t="shared" si="131"/>
        <v/>
      </c>
    </row>
    <row r="2790" spans="1:21" x14ac:dyDescent="0.25">
      <c r="A2790" s="53">
        <f t="shared" si="129"/>
        <v>2789</v>
      </c>
      <c r="B2790" s="55"/>
      <c r="C2790" s="56"/>
      <c r="D2790" s="55"/>
      <c r="E2790" s="55"/>
      <c r="F2790" s="55"/>
      <c r="G2790" s="55"/>
      <c r="H2790" s="57"/>
      <c r="I2790" s="55"/>
      <c r="J2790" s="55"/>
      <c r="K2790" s="55"/>
      <c r="L2790" s="55"/>
      <c r="M2790" s="55"/>
      <c r="N2790" s="57"/>
      <c r="O2790" s="57" t="str">
        <f t="shared" si="130"/>
        <v/>
      </c>
      <c r="Q2790" s="38" t="s">
        <v>450</v>
      </c>
      <c r="R2790" s="38" t="str" cm="1">
        <f t="array" ref="R2790">_xlfn.XLOOKUP(Q2790,INDEX(Flettilisti,,1),INDEX(Flettilisti,,2),,0)</f>
        <v>Vantar flokkun</v>
      </c>
      <c r="S2790" s="38" t="str">
        <f>IF(ISBLANK(N2790),"",IF(N2790&lt;Gögn!$J$2,Gögn!$K$2,IF(N2790&gt;Gögn!$J$4,Gögn!$K$4,Gögn!$K$3)))</f>
        <v/>
      </c>
      <c r="T2790" s="49" t="str" cm="1">
        <f t="array" aca="1" ref="T2790" ca="1">IF(ISBLANK(B2790),"",IF(R2790="Styrkhæft",_xlfn.XLOOKUP(S2790,Vegalengdir[Texti],INDIRECT("Vegalengdir["&amp;'Upplýsingar um umsækjanda'!$B$10&amp;"]"),0%,0)))</f>
        <v/>
      </c>
      <c r="U2790" s="72" t="str">
        <f t="shared" si="131"/>
        <v/>
      </c>
    </row>
    <row r="2791" spans="1:21" x14ac:dyDescent="0.25">
      <c r="A2791" s="53">
        <f t="shared" si="129"/>
        <v>2790</v>
      </c>
      <c r="B2791" s="55"/>
      <c r="C2791" s="56"/>
      <c r="D2791" s="55"/>
      <c r="E2791" s="55"/>
      <c r="F2791" s="55"/>
      <c r="G2791" s="55"/>
      <c r="H2791" s="57"/>
      <c r="I2791" s="55"/>
      <c r="J2791" s="55"/>
      <c r="K2791" s="55"/>
      <c r="L2791" s="55"/>
      <c r="M2791" s="55"/>
      <c r="N2791" s="57"/>
      <c r="O2791" s="57" t="str">
        <f t="shared" si="130"/>
        <v/>
      </c>
      <c r="Q2791" s="38" t="s">
        <v>450</v>
      </c>
      <c r="R2791" s="38" t="str" cm="1">
        <f t="array" ref="R2791">_xlfn.XLOOKUP(Q2791,INDEX(Flettilisti,,1),INDEX(Flettilisti,,2),,0)</f>
        <v>Vantar flokkun</v>
      </c>
      <c r="S2791" s="38" t="str">
        <f>IF(ISBLANK(N2791),"",IF(N2791&lt;Gögn!$J$2,Gögn!$K$2,IF(N2791&gt;Gögn!$J$4,Gögn!$K$4,Gögn!$K$3)))</f>
        <v/>
      </c>
      <c r="T2791" s="49" t="str" cm="1">
        <f t="array" aca="1" ref="T2791" ca="1">IF(ISBLANK(B2791),"",IF(R2791="Styrkhæft",_xlfn.XLOOKUP(S2791,Vegalengdir[Texti],INDIRECT("Vegalengdir["&amp;'Upplýsingar um umsækjanda'!$B$10&amp;"]"),0%,0)))</f>
        <v/>
      </c>
      <c r="U2791" s="72" t="str">
        <f t="shared" si="131"/>
        <v/>
      </c>
    </row>
    <row r="2792" spans="1:21" x14ac:dyDescent="0.25">
      <c r="A2792" s="53">
        <f t="shared" si="129"/>
        <v>2791</v>
      </c>
      <c r="B2792" s="55"/>
      <c r="C2792" s="56"/>
      <c r="D2792" s="55"/>
      <c r="E2792" s="55"/>
      <c r="F2792" s="55"/>
      <c r="G2792" s="55"/>
      <c r="H2792" s="57"/>
      <c r="I2792" s="55"/>
      <c r="J2792" s="55"/>
      <c r="K2792" s="55"/>
      <c r="L2792" s="55"/>
      <c r="M2792" s="55"/>
      <c r="N2792" s="57"/>
      <c r="O2792" s="57" t="str">
        <f t="shared" si="130"/>
        <v/>
      </c>
      <c r="Q2792" s="38" t="s">
        <v>450</v>
      </c>
      <c r="R2792" s="38" t="str" cm="1">
        <f t="array" ref="R2792">_xlfn.XLOOKUP(Q2792,INDEX(Flettilisti,,1),INDEX(Flettilisti,,2),,0)</f>
        <v>Vantar flokkun</v>
      </c>
      <c r="S2792" s="38" t="str">
        <f>IF(ISBLANK(N2792),"",IF(N2792&lt;Gögn!$J$2,Gögn!$K$2,IF(N2792&gt;Gögn!$J$4,Gögn!$K$4,Gögn!$K$3)))</f>
        <v/>
      </c>
      <c r="T2792" s="49" t="str" cm="1">
        <f t="array" aca="1" ref="T2792" ca="1">IF(ISBLANK(B2792),"",IF(R2792="Styrkhæft",_xlfn.XLOOKUP(S2792,Vegalengdir[Texti],INDIRECT("Vegalengdir["&amp;'Upplýsingar um umsækjanda'!$B$10&amp;"]"),0%,0)))</f>
        <v/>
      </c>
      <c r="U2792" s="72" t="str">
        <f t="shared" si="131"/>
        <v/>
      </c>
    </row>
    <row r="2793" spans="1:21" x14ac:dyDescent="0.25">
      <c r="A2793" s="53">
        <f t="shared" si="129"/>
        <v>2792</v>
      </c>
      <c r="B2793" s="55"/>
      <c r="C2793" s="56"/>
      <c r="D2793" s="55"/>
      <c r="E2793" s="55"/>
      <c r="F2793" s="55"/>
      <c r="G2793" s="55"/>
      <c r="H2793" s="57"/>
      <c r="I2793" s="55"/>
      <c r="J2793" s="55"/>
      <c r="K2793" s="55"/>
      <c r="L2793" s="55"/>
      <c r="M2793" s="55"/>
      <c r="N2793" s="57"/>
      <c r="O2793" s="57" t="str">
        <f t="shared" si="130"/>
        <v/>
      </c>
      <c r="Q2793" s="38" t="s">
        <v>450</v>
      </c>
      <c r="R2793" s="38" t="str" cm="1">
        <f t="array" ref="R2793">_xlfn.XLOOKUP(Q2793,INDEX(Flettilisti,,1),INDEX(Flettilisti,,2),,0)</f>
        <v>Vantar flokkun</v>
      </c>
      <c r="S2793" s="38" t="str">
        <f>IF(ISBLANK(N2793),"",IF(N2793&lt;Gögn!$J$2,Gögn!$K$2,IF(N2793&gt;Gögn!$J$4,Gögn!$K$4,Gögn!$K$3)))</f>
        <v/>
      </c>
      <c r="T2793" s="49" t="str" cm="1">
        <f t="array" aca="1" ref="T2793" ca="1">IF(ISBLANK(B2793),"",IF(R2793="Styrkhæft",_xlfn.XLOOKUP(S2793,Vegalengdir[Texti],INDIRECT("Vegalengdir["&amp;'Upplýsingar um umsækjanda'!$B$10&amp;"]"),0%,0)))</f>
        <v/>
      </c>
      <c r="U2793" s="72" t="str">
        <f t="shared" si="131"/>
        <v/>
      </c>
    </row>
    <row r="2794" spans="1:21" x14ac:dyDescent="0.25">
      <c r="A2794" s="53">
        <f t="shared" si="129"/>
        <v>2793</v>
      </c>
      <c r="B2794" s="55"/>
      <c r="C2794" s="56"/>
      <c r="D2794" s="55"/>
      <c r="E2794" s="55"/>
      <c r="F2794" s="55"/>
      <c r="G2794" s="55"/>
      <c r="H2794" s="57"/>
      <c r="I2794" s="55"/>
      <c r="J2794" s="55"/>
      <c r="K2794" s="55"/>
      <c r="L2794" s="55"/>
      <c r="M2794" s="55"/>
      <c r="N2794" s="57"/>
      <c r="O2794" s="57" t="str">
        <f t="shared" si="130"/>
        <v/>
      </c>
      <c r="Q2794" s="38" t="s">
        <v>450</v>
      </c>
      <c r="R2794" s="38" t="str" cm="1">
        <f t="array" ref="R2794">_xlfn.XLOOKUP(Q2794,INDEX(Flettilisti,,1),INDEX(Flettilisti,,2),,0)</f>
        <v>Vantar flokkun</v>
      </c>
      <c r="S2794" s="38" t="str">
        <f>IF(ISBLANK(N2794),"",IF(N2794&lt;Gögn!$J$2,Gögn!$K$2,IF(N2794&gt;Gögn!$J$4,Gögn!$K$4,Gögn!$K$3)))</f>
        <v/>
      </c>
      <c r="T2794" s="49" t="str" cm="1">
        <f t="array" aca="1" ref="T2794" ca="1">IF(ISBLANK(B2794),"",IF(R2794="Styrkhæft",_xlfn.XLOOKUP(S2794,Vegalengdir[Texti],INDIRECT("Vegalengdir["&amp;'Upplýsingar um umsækjanda'!$B$10&amp;"]"),0%,0)))</f>
        <v/>
      </c>
      <c r="U2794" s="72" t="str">
        <f t="shared" si="131"/>
        <v/>
      </c>
    </row>
    <row r="2795" spans="1:21" x14ac:dyDescent="0.25">
      <c r="A2795" s="53">
        <f t="shared" ref="A2795:A2858" si="132">A2794+1</f>
        <v>2794</v>
      </c>
      <c r="B2795" s="55"/>
      <c r="C2795" s="56"/>
      <c r="D2795" s="55"/>
      <c r="E2795" s="55"/>
      <c r="F2795" s="55"/>
      <c r="G2795" s="55"/>
      <c r="H2795" s="57"/>
      <c r="I2795" s="55"/>
      <c r="J2795" s="55"/>
      <c r="K2795" s="55"/>
      <c r="L2795" s="55"/>
      <c r="M2795" s="55"/>
      <c r="N2795" s="57"/>
      <c r="O2795" s="57" t="str">
        <f t="shared" si="130"/>
        <v/>
      </c>
      <c r="Q2795" s="38" t="s">
        <v>450</v>
      </c>
      <c r="R2795" s="38" t="str" cm="1">
        <f t="array" ref="R2795">_xlfn.XLOOKUP(Q2795,INDEX(Flettilisti,,1),INDEX(Flettilisti,,2),,0)</f>
        <v>Vantar flokkun</v>
      </c>
      <c r="S2795" s="38" t="str">
        <f>IF(ISBLANK(N2795),"",IF(N2795&lt;Gögn!$J$2,Gögn!$K$2,IF(N2795&gt;Gögn!$J$4,Gögn!$K$4,Gögn!$K$3)))</f>
        <v/>
      </c>
      <c r="T2795" s="49" t="str" cm="1">
        <f t="array" aca="1" ref="T2795" ca="1">IF(ISBLANK(B2795),"",IF(R2795="Styrkhæft",_xlfn.XLOOKUP(S2795,Vegalengdir[Texti],INDIRECT("Vegalengdir["&amp;'Upplýsingar um umsækjanda'!$B$10&amp;"]"),0%,0)))</f>
        <v/>
      </c>
      <c r="U2795" s="72" t="str">
        <f t="shared" si="131"/>
        <v/>
      </c>
    </row>
    <row r="2796" spans="1:21" x14ac:dyDescent="0.25">
      <c r="A2796" s="53">
        <f t="shared" si="132"/>
        <v>2795</v>
      </c>
      <c r="B2796" s="55"/>
      <c r="C2796" s="56"/>
      <c r="D2796" s="55"/>
      <c r="E2796" s="55"/>
      <c r="F2796" s="55"/>
      <c r="G2796" s="55"/>
      <c r="H2796" s="57"/>
      <c r="I2796" s="55"/>
      <c r="J2796" s="55"/>
      <c r="K2796" s="55"/>
      <c r="L2796" s="55"/>
      <c r="M2796" s="55"/>
      <c r="N2796" s="57"/>
      <c r="O2796" s="57" t="str">
        <f t="shared" si="130"/>
        <v/>
      </c>
      <c r="Q2796" s="38" t="s">
        <v>450</v>
      </c>
      <c r="R2796" s="38" t="str" cm="1">
        <f t="array" ref="R2796">_xlfn.XLOOKUP(Q2796,INDEX(Flettilisti,,1),INDEX(Flettilisti,,2),,0)</f>
        <v>Vantar flokkun</v>
      </c>
      <c r="S2796" s="38" t="str">
        <f>IF(ISBLANK(N2796),"",IF(N2796&lt;Gögn!$J$2,Gögn!$K$2,IF(N2796&gt;Gögn!$J$4,Gögn!$K$4,Gögn!$K$3)))</f>
        <v/>
      </c>
      <c r="T2796" s="49" t="str" cm="1">
        <f t="array" aca="1" ref="T2796" ca="1">IF(ISBLANK(B2796),"",IF(R2796="Styrkhæft",_xlfn.XLOOKUP(S2796,Vegalengdir[Texti],INDIRECT("Vegalengdir["&amp;'Upplýsingar um umsækjanda'!$B$10&amp;"]"),0%,0)))</f>
        <v/>
      </c>
      <c r="U2796" s="72" t="str">
        <f t="shared" si="131"/>
        <v/>
      </c>
    </row>
    <row r="2797" spans="1:21" x14ac:dyDescent="0.25">
      <c r="A2797" s="53">
        <f t="shared" si="132"/>
        <v>2796</v>
      </c>
      <c r="B2797" s="55"/>
      <c r="C2797" s="56"/>
      <c r="D2797" s="55"/>
      <c r="E2797" s="55"/>
      <c r="F2797" s="55"/>
      <c r="G2797" s="55"/>
      <c r="H2797" s="57"/>
      <c r="I2797" s="55"/>
      <c r="J2797" s="55"/>
      <c r="K2797" s="55"/>
      <c r="L2797" s="55"/>
      <c r="M2797" s="55"/>
      <c r="N2797" s="57"/>
      <c r="O2797" s="57" t="str">
        <f t="shared" si="130"/>
        <v/>
      </c>
      <c r="Q2797" s="38" t="s">
        <v>450</v>
      </c>
      <c r="R2797" s="38" t="str" cm="1">
        <f t="array" ref="R2797">_xlfn.XLOOKUP(Q2797,INDEX(Flettilisti,,1),INDEX(Flettilisti,,2),,0)</f>
        <v>Vantar flokkun</v>
      </c>
      <c r="S2797" s="38" t="str">
        <f>IF(ISBLANK(N2797),"",IF(N2797&lt;Gögn!$J$2,Gögn!$K$2,IF(N2797&gt;Gögn!$J$4,Gögn!$K$4,Gögn!$K$3)))</f>
        <v/>
      </c>
      <c r="T2797" s="49" t="str" cm="1">
        <f t="array" aca="1" ref="T2797" ca="1">IF(ISBLANK(B2797),"",IF(R2797="Styrkhæft",_xlfn.XLOOKUP(S2797,Vegalengdir[Texti],INDIRECT("Vegalengdir["&amp;'Upplýsingar um umsækjanda'!$B$10&amp;"]"),0%,0)))</f>
        <v/>
      </c>
      <c r="U2797" s="72" t="str">
        <f t="shared" si="131"/>
        <v/>
      </c>
    </row>
    <row r="2798" spans="1:21" x14ac:dyDescent="0.25">
      <c r="A2798" s="53">
        <f t="shared" si="132"/>
        <v>2797</v>
      </c>
      <c r="B2798" s="55"/>
      <c r="C2798" s="56"/>
      <c r="D2798" s="55"/>
      <c r="E2798" s="55"/>
      <c r="F2798" s="55"/>
      <c r="G2798" s="55"/>
      <c r="H2798" s="57"/>
      <c r="I2798" s="55"/>
      <c r="J2798" s="55"/>
      <c r="K2798" s="55"/>
      <c r="L2798" s="55"/>
      <c r="M2798" s="55"/>
      <c r="N2798" s="57"/>
      <c r="O2798" s="57" t="str">
        <f t="shared" si="130"/>
        <v/>
      </c>
      <c r="Q2798" s="38" t="s">
        <v>450</v>
      </c>
      <c r="R2798" s="38" t="str" cm="1">
        <f t="array" ref="R2798">_xlfn.XLOOKUP(Q2798,INDEX(Flettilisti,,1),INDEX(Flettilisti,,2),,0)</f>
        <v>Vantar flokkun</v>
      </c>
      <c r="S2798" s="38" t="str">
        <f>IF(ISBLANK(N2798),"",IF(N2798&lt;Gögn!$J$2,Gögn!$K$2,IF(N2798&gt;Gögn!$J$4,Gögn!$K$4,Gögn!$K$3)))</f>
        <v/>
      </c>
      <c r="T2798" s="49" t="str" cm="1">
        <f t="array" aca="1" ref="T2798" ca="1">IF(ISBLANK(B2798),"",IF(R2798="Styrkhæft",_xlfn.XLOOKUP(S2798,Vegalengdir[Texti],INDIRECT("Vegalengdir["&amp;'Upplýsingar um umsækjanda'!$B$10&amp;"]"),0%,0)))</f>
        <v/>
      </c>
      <c r="U2798" s="72" t="str">
        <f t="shared" si="131"/>
        <v/>
      </c>
    </row>
    <row r="2799" spans="1:21" x14ac:dyDescent="0.25">
      <c r="A2799" s="53">
        <f t="shared" si="132"/>
        <v>2798</v>
      </c>
      <c r="B2799" s="55"/>
      <c r="C2799" s="56"/>
      <c r="D2799" s="55"/>
      <c r="E2799" s="55"/>
      <c r="F2799" s="55"/>
      <c r="G2799" s="55"/>
      <c r="H2799" s="57"/>
      <c r="I2799" s="55"/>
      <c r="J2799" s="55"/>
      <c r="K2799" s="55"/>
      <c r="L2799" s="55"/>
      <c r="M2799" s="55"/>
      <c r="N2799" s="57"/>
      <c r="O2799" s="57" t="str">
        <f t="shared" si="130"/>
        <v/>
      </c>
      <c r="Q2799" s="38" t="s">
        <v>450</v>
      </c>
      <c r="R2799" s="38" t="str" cm="1">
        <f t="array" ref="R2799">_xlfn.XLOOKUP(Q2799,INDEX(Flettilisti,,1),INDEX(Flettilisti,,2),,0)</f>
        <v>Vantar flokkun</v>
      </c>
      <c r="S2799" s="38" t="str">
        <f>IF(ISBLANK(N2799),"",IF(N2799&lt;Gögn!$J$2,Gögn!$K$2,IF(N2799&gt;Gögn!$J$4,Gögn!$K$4,Gögn!$K$3)))</f>
        <v/>
      </c>
      <c r="T2799" s="49" t="str" cm="1">
        <f t="array" aca="1" ref="T2799" ca="1">IF(ISBLANK(B2799),"",IF(R2799="Styrkhæft",_xlfn.XLOOKUP(S2799,Vegalengdir[Texti],INDIRECT("Vegalengdir["&amp;'Upplýsingar um umsækjanda'!$B$10&amp;"]"),0%,0)))</f>
        <v/>
      </c>
      <c r="U2799" s="72" t="str">
        <f t="shared" si="131"/>
        <v/>
      </c>
    </row>
    <row r="2800" spans="1:21" x14ac:dyDescent="0.25">
      <c r="A2800" s="53">
        <f t="shared" si="132"/>
        <v>2799</v>
      </c>
      <c r="B2800" s="55"/>
      <c r="C2800" s="56"/>
      <c r="D2800" s="55"/>
      <c r="E2800" s="55"/>
      <c r="F2800" s="55"/>
      <c r="G2800" s="55"/>
      <c r="H2800" s="57"/>
      <c r="I2800" s="55"/>
      <c r="J2800" s="55"/>
      <c r="K2800" s="55"/>
      <c r="L2800" s="55"/>
      <c r="M2800" s="55"/>
      <c r="N2800" s="57"/>
      <c r="O2800" s="57" t="str">
        <f t="shared" si="130"/>
        <v/>
      </c>
      <c r="Q2800" s="38" t="s">
        <v>450</v>
      </c>
      <c r="R2800" s="38" t="str" cm="1">
        <f t="array" ref="R2800">_xlfn.XLOOKUP(Q2800,INDEX(Flettilisti,,1),INDEX(Flettilisti,,2),,0)</f>
        <v>Vantar flokkun</v>
      </c>
      <c r="S2800" s="38" t="str">
        <f>IF(ISBLANK(N2800),"",IF(N2800&lt;Gögn!$J$2,Gögn!$K$2,IF(N2800&gt;Gögn!$J$4,Gögn!$K$4,Gögn!$K$3)))</f>
        <v/>
      </c>
      <c r="T2800" s="49" t="str" cm="1">
        <f t="array" aca="1" ref="T2800" ca="1">IF(ISBLANK(B2800),"",IF(R2800="Styrkhæft",_xlfn.XLOOKUP(S2800,Vegalengdir[Texti],INDIRECT("Vegalengdir["&amp;'Upplýsingar um umsækjanda'!$B$10&amp;"]"),0%,0)))</f>
        <v/>
      </c>
      <c r="U2800" s="72" t="str">
        <f t="shared" si="131"/>
        <v/>
      </c>
    </row>
    <row r="2801" spans="1:21" x14ac:dyDescent="0.25">
      <c r="A2801" s="53">
        <f t="shared" si="132"/>
        <v>2800</v>
      </c>
      <c r="B2801" s="55"/>
      <c r="C2801" s="56"/>
      <c r="D2801" s="55"/>
      <c r="E2801" s="55"/>
      <c r="F2801" s="55"/>
      <c r="G2801" s="55"/>
      <c r="H2801" s="57"/>
      <c r="I2801" s="55"/>
      <c r="J2801" s="55"/>
      <c r="K2801" s="55"/>
      <c r="L2801" s="55"/>
      <c r="M2801" s="55"/>
      <c r="N2801" s="57"/>
      <c r="O2801" s="57" t="str">
        <f t="shared" si="130"/>
        <v/>
      </c>
      <c r="Q2801" s="38" t="s">
        <v>450</v>
      </c>
      <c r="R2801" s="38" t="str" cm="1">
        <f t="array" ref="R2801">_xlfn.XLOOKUP(Q2801,INDEX(Flettilisti,,1),INDEX(Flettilisti,,2),,0)</f>
        <v>Vantar flokkun</v>
      </c>
      <c r="S2801" s="38" t="str">
        <f>IF(ISBLANK(N2801),"",IF(N2801&lt;Gögn!$J$2,Gögn!$K$2,IF(N2801&gt;Gögn!$J$4,Gögn!$K$4,Gögn!$K$3)))</f>
        <v/>
      </c>
      <c r="T2801" s="49" t="str" cm="1">
        <f t="array" aca="1" ref="T2801" ca="1">IF(ISBLANK(B2801),"",IF(R2801="Styrkhæft",_xlfn.XLOOKUP(S2801,Vegalengdir[Texti],INDIRECT("Vegalengdir["&amp;'Upplýsingar um umsækjanda'!$B$10&amp;"]"),0%,0)))</f>
        <v/>
      </c>
      <c r="U2801" s="72" t="str">
        <f t="shared" si="131"/>
        <v/>
      </c>
    </row>
    <row r="2802" spans="1:21" x14ac:dyDescent="0.25">
      <c r="A2802" s="53">
        <f t="shared" si="132"/>
        <v>2801</v>
      </c>
      <c r="B2802" s="55"/>
      <c r="C2802" s="56"/>
      <c r="D2802" s="55"/>
      <c r="E2802" s="55"/>
      <c r="F2802" s="55"/>
      <c r="G2802" s="55"/>
      <c r="H2802" s="57"/>
      <c r="I2802" s="55"/>
      <c r="J2802" s="55"/>
      <c r="K2802" s="55"/>
      <c r="L2802" s="55"/>
      <c r="M2802" s="55"/>
      <c r="N2802" s="57"/>
      <c r="O2802" s="57" t="str">
        <f t="shared" si="130"/>
        <v/>
      </c>
      <c r="Q2802" s="38" t="s">
        <v>450</v>
      </c>
      <c r="R2802" s="38" t="str" cm="1">
        <f t="array" ref="R2802">_xlfn.XLOOKUP(Q2802,INDEX(Flettilisti,,1),INDEX(Flettilisti,,2),,0)</f>
        <v>Vantar flokkun</v>
      </c>
      <c r="S2802" s="38" t="str">
        <f>IF(ISBLANK(N2802),"",IF(N2802&lt;Gögn!$J$2,Gögn!$K$2,IF(N2802&gt;Gögn!$J$4,Gögn!$K$4,Gögn!$K$3)))</f>
        <v/>
      </c>
      <c r="T2802" s="49" t="str" cm="1">
        <f t="array" aca="1" ref="T2802" ca="1">IF(ISBLANK(B2802),"",IF(R2802="Styrkhæft",_xlfn.XLOOKUP(S2802,Vegalengdir[Texti],INDIRECT("Vegalengdir["&amp;'Upplýsingar um umsækjanda'!$B$10&amp;"]"),0%,0)))</f>
        <v/>
      </c>
      <c r="U2802" s="72" t="str">
        <f t="shared" si="131"/>
        <v/>
      </c>
    </row>
    <row r="2803" spans="1:21" x14ac:dyDescent="0.25">
      <c r="A2803" s="53">
        <f t="shared" si="132"/>
        <v>2802</v>
      </c>
      <c r="B2803" s="55"/>
      <c r="C2803" s="56"/>
      <c r="D2803" s="55"/>
      <c r="E2803" s="55"/>
      <c r="F2803" s="55"/>
      <c r="G2803" s="55"/>
      <c r="H2803" s="57"/>
      <c r="I2803" s="55"/>
      <c r="J2803" s="55"/>
      <c r="K2803" s="55"/>
      <c r="L2803" s="55"/>
      <c r="M2803" s="55"/>
      <c r="N2803" s="57"/>
      <c r="O2803" s="57" t="str">
        <f t="shared" si="130"/>
        <v/>
      </c>
      <c r="Q2803" s="38" t="s">
        <v>450</v>
      </c>
      <c r="R2803" s="38" t="str" cm="1">
        <f t="array" ref="R2803">_xlfn.XLOOKUP(Q2803,INDEX(Flettilisti,,1),INDEX(Flettilisti,,2),,0)</f>
        <v>Vantar flokkun</v>
      </c>
      <c r="S2803" s="38" t="str">
        <f>IF(ISBLANK(N2803),"",IF(N2803&lt;Gögn!$J$2,Gögn!$K$2,IF(N2803&gt;Gögn!$J$4,Gögn!$K$4,Gögn!$K$3)))</f>
        <v/>
      </c>
      <c r="T2803" s="49" t="str" cm="1">
        <f t="array" aca="1" ref="T2803" ca="1">IF(ISBLANK(B2803),"",IF(R2803="Styrkhæft",_xlfn.XLOOKUP(S2803,Vegalengdir[Texti],INDIRECT("Vegalengdir["&amp;'Upplýsingar um umsækjanda'!$B$10&amp;"]"),0%,0)))</f>
        <v/>
      </c>
      <c r="U2803" s="72" t="str">
        <f t="shared" si="131"/>
        <v/>
      </c>
    </row>
    <row r="2804" spans="1:21" x14ac:dyDescent="0.25">
      <c r="A2804" s="53">
        <f t="shared" si="132"/>
        <v>2803</v>
      </c>
      <c r="B2804" s="55"/>
      <c r="C2804" s="56"/>
      <c r="D2804" s="55"/>
      <c r="E2804" s="55"/>
      <c r="F2804" s="55"/>
      <c r="G2804" s="55"/>
      <c r="H2804" s="57"/>
      <c r="I2804" s="55"/>
      <c r="J2804" s="55"/>
      <c r="K2804" s="55"/>
      <c r="L2804" s="55"/>
      <c r="M2804" s="55"/>
      <c r="N2804" s="57"/>
      <c r="O2804" s="57" t="str">
        <f t="shared" si="130"/>
        <v/>
      </c>
      <c r="Q2804" s="38" t="s">
        <v>450</v>
      </c>
      <c r="R2804" s="38" t="str" cm="1">
        <f t="array" ref="R2804">_xlfn.XLOOKUP(Q2804,INDEX(Flettilisti,,1),INDEX(Flettilisti,,2),,0)</f>
        <v>Vantar flokkun</v>
      </c>
      <c r="S2804" s="38" t="str">
        <f>IF(ISBLANK(N2804),"",IF(N2804&lt;Gögn!$J$2,Gögn!$K$2,IF(N2804&gt;Gögn!$J$4,Gögn!$K$4,Gögn!$K$3)))</f>
        <v/>
      </c>
      <c r="T2804" s="49" t="str" cm="1">
        <f t="array" aca="1" ref="T2804" ca="1">IF(ISBLANK(B2804),"",IF(R2804="Styrkhæft",_xlfn.XLOOKUP(S2804,Vegalengdir[Texti],INDIRECT("Vegalengdir["&amp;'Upplýsingar um umsækjanda'!$B$10&amp;"]"),0%,0)))</f>
        <v/>
      </c>
      <c r="U2804" s="72" t="str">
        <f t="shared" si="131"/>
        <v/>
      </c>
    </row>
    <row r="2805" spans="1:21" x14ac:dyDescent="0.25">
      <c r="A2805" s="53">
        <f t="shared" si="132"/>
        <v>2804</v>
      </c>
      <c r="B2805" s="55"/>
      <c r="C2805" s="56"/>
      <c r="D2805" s="55"/>
      <c r="E2805" s="55"/>
      <c r="F2805" s="55"/>
      <c r="G2805" s="55"/>
      <c r="H2805" s="57"/>
      <c r="I2805" s="55"/>
      <c r="J2805" s="55"/>
      <c r="K2805" s="55"/>
      <c r="L2805" s="55"/>
      <c r="M2805" s="55"/>
      <c r="N2805" s="57"/>
      <c r="O2805" s="57" t="str">
        <f t="shared" si="130"/>
        <v/>
      </c>
      <c r="Q2805" s="38" t="s">
        <v>450</v>
      </c>
      <c r="R2805" s="38" t="str" cm="1">
        <f t="array" ref="R2805">_xlfn.XLOOKUP(Q2805,INDEX(Flettilisti,,1),INDEX(Flettilisti,,2),,0)</f>
        <v>Vantar flokkun</v>
      </c>
      <c r="S2805" s="38" t="str">
        <f>IF(ISBLANK(N2805),"",IF(N2805&lt;Gögn!$J$2,Gögn!$K$2,IF(N2805&gt;Gögn!$J$4,Gögn!$K$4,Gögn!$K$3)))</f>
        <v/>
      </c>
      <c r="T2805" s="49" t="str" cm="1">
        <f t="array" aca="1" ref="T2805" ca="1">IF(ISBLANK(B2805),"",IF(R2805="Styrkhæft",_xlfn.XLOOKUP(S2805,Vegalengdir[Texti],INDIRECT("Vegalengdir["&amp;'Upplýsingar um umsækjanda'!$B$10&amp;"]"),0%,0)))</f>
        <v/>
      </c>
      <c r="U2805" s="72" t="str">
        <f t="shared" si="131"/>
        <v/>
      </c>
    </row>
    <row r="2806" spans="1:21" x14ac:dyDescent="0.25">
      <c r="A2806" s="53">
        <f t="shared" si="132"/>
        <v>2805</v>
      </c>
      <c r="B2806" s="55"/>
      <c r="C2806" s="56"/>
      <c r="D2806" s="55"/>
      <c r="E2806" s="55"/>
      <c r="F2806" s="55"/>
      <c r="G2806" s="55"/>
      <c r="H2806" s="57"/>
      <c r="I2806" s="55"/>
      <c r="J2806" s="55"/>
      <c r="K2806" s="55"/>
      <c r="L2806" s="55"/>
      <c r="M2806" s="55"/>
      <c r="N2806" s="57"/>
      <c r="O2806" s="57" t="str">
        <f t="shared" si="130"/>
        <v/>
      </c>
      <c r="Q2806" s="38" t="s">
        <v>450</v>
      </c>
      <c r="R2806" s="38" t="str" cm="1">
        <f t="array" ref="R2806">_xlfn.XLOOKUP(Q2806,INDEX(Flettilisti,,1),INDEX(Flettilisti,,2),,0)</f>
        <v>Vantar flokkun</v>
      </c>
      <c r="S2806" s="38" t="str">
        <f>IF(ISBLANK(N2806),"",IF(N2806&lt;Gögn!$J$2,Gögn!$K$2,IF(N2806&gt;Gögn!$J$4,Gögn!$K$4,Gögn!$K$3)))</f>
        <v/>
      </c>
      <c r="T2806" s="49" t="str" cm="1">
        <f t="array" aca="1" ref="T2806" ca="1">IF(ISBLANK(B2806),"",IF(R2806="Styrkhæft",_xlfn.XLOOKUP(S2806,Vegalengdir[Texti],INDIRECT("Vegalengdir["&amp;'Upplýsingar um umsækjanda'!$B$10&amp;"]"),0%,0)))</f>
        <v/>
      </c>
      <c r="U2806" s="72" t="str">
        <f t="shared" si="131"/>
        <v/>
      </c>
    </row>
    <row r="2807" spans="1:21" x14ac:dyDescent="0.25">
      <c r="A2807" s="53">
        <f t="shared" si="132"/>
        <v>2806</v>
      </c>
      <c r="B2807" s="55"/>
      <c r="C2807" s="56"/>
      <c r="D2807" s="55"/>
      <c r="E2807" s="55"/>
      <c r="F2807" s="55"/>
      <c r="G2807" s="55"/>
      <c r="H2807" s="57"/>
      <c r="I2807" s="55"/>
      <c r="J2807" s="55"/>
      <c r="K2807" s="55"/>
      <c r="L2807" s="55"/>
      <c r="M2807" s="55"/>
      <c r="N2807" s="57"/>
      <c r="O2807" s="57" t="str">
        <f t="shared" si="130"/>
        <v/>
      </c>
      <c r="Q2807" s="38" t="s">
        <v>450</v>
      </c>
      <c r="R2807" s="38" t="str" cm="1">
        <f t="array" ref="R2807">_xlfn.XLOOKUP(Q2807,INDEX(Flettilisti,,1),INDEX(Flettilisti,,2),,0)</f>
        <v>Vantar flokkun</v>
      </c>
      <c r="S2807" s="38" t="str">
        <f>IF(ISBLANK(N2807),"",IF(N2807&lt;Gögn!$J$2,Gögn!$K$2,IF(N2807&gt;Gögn!$J$4,Gögn!$K$4,Gögn!$K$3)))</f>
        <v/>
      </c>
      <c r="T2807" s="49" t="str" cm="1">
        <f t="array" aca="1" ref="T2807" ca="1">IF(ISBLANK(B2807),"",IF(R2807="Styrkhæft",_xlfn.XLOOKUP(S2807,Vegalengdir[Texti],INDIRECT("Vegalengdir["&amp;'Upplýsingar um umsækjanda'!$B$10&amp;"]"),0%,0)))</f>
        <v/>
      </c>
      <c r="U2807" s="72" t="str">
        <f t="shared" si="131"/>
        <v/>
      </c>
    </row>
    <row r="2808" spans="1:21" x14ac:dyDescent="0.25">
      <c r="A2808" s="53">
        <f t="shared" si="132"/>
        <v>2807</v>
      </c>
      <c r="B2808" s="55"/>
      <c r="C2808" s="56"/>
      <c r="D2808" s="55"/>
      <c r="E2808" s="55"/>
      <c r="F2808" s="55"/>
      <c r="G2808" s="55"/>
      <c r="H2808" s="57"/>
      <c r="I2808" s="55"/>
      <c r="J2808" s="55"/>
      <c r="K2808" s="55"/>
      <c r="L2808" s="55"/>
      <c r="M2808" s="55"/>
      <c r="N2808" s="57"/>
      <c r="O2808" s="57" t="str">
        <f t="shared" si="130"/>
        <v/>
      </c>
      <c r="Q2808" s="38" t="s">
        <v>450</v>
      </c>
      <c r="R2808" s="38" t="str" cm="1">
        <f t="array" ref="R2808">_xlfn.XLOOKUP(Q2808,INDEX(Flettilisti,,1),INDEX(Flettilisti,,2),,0)</f>
        <v>Vantar flokkun</v>
      </c>
      <c r="S2808" s="38" t="str">
        <f>IF(ISBLANK(N2808),"",IF(N2808&lt;Gögn!$J$2,Gögn!$K$2,IF(N2808&gt;Gögn!$J$4,Gögn!$K$4,Gögn!$K$3)))</f>
        <v/>
      </c>
      <c r="T2808" s="49" t="str" cm="1">
        <f t="array" aca="1" ref="T2808" ca="1">IF(ISBLANK(B2808),"",IF(R2808="Styrkhæft",_xlfn.XLOOKUP(S2808,Vegalengdir[Texti],INDIRECT("Vegalengdir["&amp;'Upplýsingar um umsækjanda'!$B$10&amp;"]"),0%,0)))</f>
        <v/>
      </c>
      <c r="U2808" s="72" t="str">
        <f t="shared" si="131"/>
        <v/>
      </c>
    </row>
    <row r="2809" spans="1:21" x14ac:dyDescent="0.25">
      <c r="A2809" s="53">
        <f t="shared" si="132"/>
        <v>2808</v>
      </c>
      <c r="B2809" s="55"/>
      <c r="C2809" s="56"/>
      <c r="D2809" s="55"/>
      <c r="E2809" s="55"/>
      <c r="F2809" s="55"/>
      <c r="G2809" s="55"/>
      <c r="H2809" s="57"/>
      <c r="I2809" s="55"/>
      <c r="J2809" s="55"/>
      <c r="K2809" s="55"/>
      <c r="L2809" s="55"/>
      <c r="M2809" s="55"/>
      <c r="N2809" s="57"/>
      <c r="O2809" s="57" t="str">
        <f t="shared" si="130"/>
        <v/>
      </c>
      <c r="Q2809" s="38" t="s">
        <v>450</v>
      </c>
      <c r="R2809" s="38" t="str" cm="1">
        <f t="array" ref="R2809">_xlfn.XLOOKUP(Q2809,INDEX(Flettilisti,,1),INDEX(Flettilisti,,2),,0)</f>
        <v>Vantar flokkun</v>
      </c>
      <c r="S2809" s="38" t="str">
        <f>IF(ISBLANK(N2809),"",IF(N2809&lt;Gögn!$J$2,Gögn!$K$2,IF(N2809&gt;Gögn!$J$4,Gögn!$K$4,Gögn!$K$3)))</f>
        <v/>
      </c>
      <c r="T2809" s="49" t="str" cm="1">
        <f t="array" aca="1" ref="T2809" ca="1">IF(ISBLANK(B2809),"",IF(R2809="Styrkhæft",_xlfn.XLOOKUP(S2809,Vegalengdir[Texti],INDIRECT("Vegalengdir["&amp;'Upplýsingar um umsækjanda'!$B$10&amp;"]"),0%,0)))</f>
        <v/>
      </c>
      <c r="U2809" s="72" t="str">
        <f t="shared" si="131"/>
        <v/>
      </c>
    </row>
    <row r="2810" spans="1:21" x14ac:dyDescent="0.25">
      <c r="A2810" s="53">
        <f t="shared" si="132"/>
        <v>2809</v>
      </c>
      <c r="B2810" s="55"/>
      <c r="C2810" s="56"/>
      <c r="D2810" s="55"/>
      <c r="E2810" s="55"/>
      <c r="F2810" s="55"/>
      <c r="G2810" s="55"/>
      <c r="H2810" s="57"/>
      <c r="I2810" s="55"/>
      <c r="J2810" s="55"/>
      <c r="K2810" s="55"/>
      <c r="L2810" s="55"/>
      <c r="M2810" s="55"/>
      <c r="N2810" s="57"/>
      <c r="O2810" s="57" t="str">
        <f t="shared" si="130"/>
        <v/>
      </c>
      <c r="Q2810" s="38" t="s">
        <v>450</v>
      </c>
      <c r="R2810" s="38" t="str" cm="1">
        <f t="array" ref="R2810">_xlfn.XLOOKUP(Q2810,INDEX(Flettilisti,,1),INDEX(Flettilisti,,2),,0)</f>
        <v>Vantar flokkun</v>
      </c>
      <c r="S2810" s="38" t="str">
        <f>IF(ISBLANK(N2810),"",IF(N2810&lt;Gögn!$J$2,Gögn!$K$2,IF(N2810&gt;Gögn!$J$4,Gögn!$K$4,Gögn!$K$3)))</f>
        <v/>
      </c>
      <c r="T2810" s="49" t="str" cm="1">
        <f t="array" aca="1" ref="T2810" ca="1">IF(ISBLANK(B2810),"",IF(R2810="Styrkhæft",_xlfn.XLOOKUP(S2810,Vegalengdir[Texti],INDIRECT("Vegalengdir["&amp;'Upplýsingar um umsækjanda'!$B$10&amp;"]"),0%,0)))</f>
        <v/>
      </c>
      <c r="U2810" s="72" t="str">
        <f t="shared" si="131"/>
        <v/>
      </c>
    </row>
    <row r="2811" spans="1:21" x14ac:dyDescent="0.25">
      <c r="A2811" s="53">
        <f t="shared" si="132"/>
        <v>2810</v>
      </c>
      <c r="B2811" s="55"/>
      <c r="C2811" s="56"/>
      <c r="D2811" s="55"/>
      <c r="E2811" s="55"/>
      <c r="F2811" s="55"/>
      <c r="G2811" s="55"/>
      <c r="H2811" s="57"/>
      <c r="I2811" s="55"/>
      <c r="J2811" s="55"/>
      <c r="K2811" s="55"/>
      <c r="L2811" s="55"/>
      <c r="M2811" s="55"/>
      <c r="N2811" s="57"/>
      <c r="O2811" s="57" t="str">
        <f t="shared" si="130"/>
        <v/>
      </c>
      <c r="Q2811" s="38" t="s">
        <v>450</v>
      </c>
      <c r="R2811" s="38" t="str" cm="1">
        <f t="array" ref="R2811">_xlfn.XLOOKUP(Q2811,INDEX(Flettilisti,,1),INDEX(Flettilisti,,2),,0)</f>
        <v>Vantar flokkun</v>
      </c>
      <c r="S2811" s="38" t="str">
        <f>IF(ISBLANK(N2811),"",IF(N2811&lt;Gögn!$J$2,Gögn!$K$2,IF(N2811&gt;Gögn!$J$4,Gögn!$K$4,Gögn!$K$3)))</f>
        <v/>
      </c>
      <c r="T2811" s="49" t="str" cm="1">
        <f t="array" aca="1" ref="T2811" ca="1">IF(ISBLANK(B2811),"",IF(R2811="Styrkhæft",_xlfn.XLOOKUP(S2811,Vegalengdir[Texti],INDIRECT("Vegalengdir["&amp;'Upplýsingar um umsækjanda'!$B$10&amp;"]"),0%,0)))</f>
        <v/>
      </c>
      <c r="U2811" s="72" t="str">
        <f t="shared" si="131"/>
        <v/>
      </c>
    </row>
    <row r="2812" spans="1:21" x14ac:dyDescent="0.25">
      <c r="A2812" s="53">
        <f t="shared" si="132"/>
        <v>2811</v>
      </c>
      <c r="B2812" s="55"/>
      <c r="C2812" s="56"/>
      <c r="D2812" s="55"/>
      <c r="E2812" s="55"/>
      <c r="F2812" s="55"/>
      <c r="G2812" s="55"/>
      <c r="H2812" s="57"/>
      <c r="I2812" s="55"/>
      <c r="J2812" s="55"/>
      <c r="K2812" s="55"/>
      <c r="L2812" s="55"/>
      <c r="M2812" s="55"/>
      <c r="N2812" s="57"/>
      <c r="O2812" s="57" t="str">
        <f t="shared" si="130"/>
        <v/>
      </c>
      <c r="Q2812" s="38" t="s">
        <v>450</v>
      </c>
      <c r="R2812" s="38" t="str" cm="1">
        <f t="array" ref="R2812">_xlfn.XLOOKUP(Q2812,INDEX(Flettilisti,,1),INDEX(Flettilisti,,2),,0)</f>
        <v>Vantar flokkun</v>
      </c>
      <c r="S2812" s="38" t="str">
        <f>IF(ISBLANK(N2812),"",IF(N2812&lt;Gögn!$J$2,Gögn!$K$2,IF(N2812&gt;Gögn!$J$4,Gögn!$K$4,Gögn!$K$3)))</f>
        <v/>
      </c>
      <c r="T2812" s="49" t="str" cm="1">
        <f t="array" aca="1" ref="T2812" ca="1">IF(ISBLANK(B2812),"",IF(R2812="Styrkhæft",_xlfn.XLOOKUP(S2812,Vegalengdir[Texti],INDIRECT("Vegalengdir["&amp;'Upplýsingar um umsækjanda'!$B$10&amp;"]"),0%,0)))</f>
        <v/>
      </c>
      <c r="U2812" s="72" t="str">
        <f t="shared" si="131"/>
        <v/>
      </c>
    </row>
    <row r="2813" spans="1:21" x14ac:dyDescent="0.25">
      <c r="A2813" s="53">
        <f t="shared" si="132"/>
        <v>2812</v>
      </c>
      <c r="B2813" s="55"/>
      <c r="C2813" s="56"/>
      <c r="D2813" s="55"/>
      <c r="E2813" s="55"/>
      <c r="F2813" s="55"/>
      <c r="G2813" s="55"/>
      <c r="H2813" s="57"/>
      <c r="I2813" s="55"/>
      <c r="J2813" s="55"/>
      <c r="K2813" s="55"/>
      <c r="L2813" s="55"/>
      <c r="M2813" s="55"/>
      <c r="N2813" s="57"/>
      <c r="O2813" s="57" t="str">
        <f t="shared" si="130"/>
        <v/>
      </c>
      <c r="Q2813" s="38" t="s">
        <v>450</v>
      </c>
      <c r="R2813" s="38" t="str" cm="1">
        <f t="array" ref="R2813">_xlfn.XLOOKUP(Q2813,INDEX(Flettilisti,,1),INDEX(Flettilisti,,2),,0)</f>
        <v>Vantar flokkun</v>
      </c>
      <c r="S2813" s="38" t="str">
        <f>IF(ISBLANK(N2813),"",IF(N2813&lt;Gögn!$J$2,Gögn!$K$2,IF(N2813&gt;Gögn!$J$4,Gögn!$K$4,Gögn!$K$3)))</f>
        <v/>
      </c>
      <c r="T2813" s="49" t="str" cm="1">
        <f t="array" aca="1" ref="T2813" ca="1">IF(ISBLANK(B2813),"",IF(R2813="Styrkhæft",_xlfn.XLOOKUP(S2813,Vegalengdir[Texti],INDIRECT("Vegalengdir["&amp;'Upplýsingar um umsækjanda'!$B$10&amp;"]"),0%,0)))</f>
        <v/>
      </c>
      <c r="U2813" s="72" t="str">
        <f t="shared" si="131"/>
        <v/>
      </c>
    </row>
    <row r="2814" spans="1:21" x14ac:dyDescent="0.25">
      <c r="A2814" s="53">
        <f t="shared" si="132"/>
        <v>2813</v>
      </c>
      <c r="B2814" s="55"/>
      <c r="C2814" s="56"/>
      <c r="D2814" s="55"/>
      <c r="E2814" s="55"/>
      <c r="F2814" s="55"/>
      <c r="G2814" s="55"/>
      <c r="H2814" s="57"/>
      <c r="I2814" s="55"/>
      <c r="J2814" s="55"/>
      <c r="K2814" s="55"/>
      <c r="L2814" s="55"/>
      <c r="M2814" s="55"/>
      <c r="N2814" s="57"/>
      <c r="O2814" s="57" t="str">
        <f t="shared" si="130"/>
        <v/>
      </c>
      <c r="Q2814" s="38" t="s">
        <v>450</v>
      </c>
      <c r="R2814" s="38" t="str" cm="1">
        <f t="array" ref="R2814">_xlfn.XLOOKUP(Q2814,INDEX(Flettilisti,,1),INDEX(Flettilisti,,2),,0)</f>
        <v>Vantar flokkun</v>
      </c>
      <c r="S2814" s="38" t="str">
        <f>IF(ISBLANK(N2814),"",IF(N2814&lt;Gögn!$J$2,Gögn!$K$2,IF(N2814&gt;Gögn!$J$4,Gögn!$K$4,Gögn!$K$3)))</f>
        <v/>
      </c>
      <c r="T2814" s="49" t="str" cm="1">
        <f t="array" aca="1" ref="T2814" ca="1">IF(ISBLANK(B2814),"",IF(R2814="Styrkhæft",_xlfn.XLOOKUP(S2814,Vegalengdir[Texti],INDIRECT("Vegalengdir["&amp;'Upplýsingar um umsækjanda'!$B$10&amp;"]"),0%,0)))</f>
        <v/>
      </c>
      <c r="U2814" s="72" t="str">
        <f t="shared" si="131"/>
        <v/>
      </c>
    </row>
    <row r="2815" spans="1:21" x14ac:dyDescent="0.25">
      <c r="A2815" s="53">
        <f t="shared" si="132"/>
        <v>2814</v>
      </c>
      <c r="B2815" s="55"/>
      <c r="C2815" s="56"/>
      <c r="D2815" s="55"/>
      <c r="E2815" s="55"/>
      <c r="F2815" s="55"/>
      <c r="G2815" s="55"/>
      <c r="H2815" s="57"/>
      <c r="I2815" s="55"/>
      <c r="J2815" s="55"/>
      <c r="K2815" s="55"/>
      <c r="L2815" s="55"/>
      <c r="M2815" s="55"/>
      <c r="N2815" s="57"/>
      <c r="O2815" s="57" t="str">
        <f t="shared" si="130"/>
        <v/>
      </c>
      <c r="Q2815" s="38" t="s">
        <v>450</v>
      </c>
      <c r="R2815" s="38" t="str" cm="1">
        <f t="array" ref="R2815">_xlfn.XLOOKUP(Q2815,INDEX(Flettilisti,,1),INDEX(Flettilisti,,2),,0)</f>
        <v>Vantar flokkun</v>
      </c>
      <c r="S2815" s="38" t="str">
        <f>IF(ISBLANK(N2815),"",IF(N2815&lt;Gögn!$J$2,Gögn!$K$2,IF(N2815&gt;Gögn!$J$4,Gögn!$K$4,Gögn!$K$3)))</f>
        <v/>
      </c>
      <c r="T2815" s="49" t="str" cm="1">
        <f t="array" aca="1" ref="T2815" ca="1">IF(ISBLANK(B2815),"",IF(R2815="Styrkhæft",_xlfn.XLOOKUP(S2815,Vegalengdir[Texti],INDIRECT("Vegalengdir["&amp;'Upplýsingar um umsækjanda'!$B$10&amp;"]"),0%,0)))</f>
        <v/>
      </c>
      <c r="U2815" s="72" t="str">
        <f t="shared" si="131"/>
        <v/>
      </c>
    </row>
    <row r="2816" spans="1:21" x14ac:dyDescent="0.25">
      <c r="A2816" s="53">
        <f t="shared" si="132"/>
        <v>2815</v>
      </c>
      <c r="B2816" s="55"/>
      <c r="C2816" s="56"/>
      <c r="D2816" s="55"/>
      <c r="E2816" s="55"/>
      <c r="F2816" s="55"/>
      <c r="G2816" s="55"/>
      <c r="H2816" s="57"/>
      <c r="I2816" s="55"/>
      <c r="J2816" s="55"/>
      <c r="K2816" s="55"/>
      <c r="L2816" s="55"/>
      <c r="M2816" s="55"/>
      <c r="N2816" s="57"/>
      <c r="O2816" s="57" t="str">
        <f t="shared" si="130"/>
        <v/>
      </c>
      <c r="Q2816" s="38" t="s">
        <v>450</v>
      </c>
      <c r="R2816" s="38" t="str" cm="1">
        <f t="array" ref="R2816">_xlfn.XLOOKUP(Q2816,INDEX(Flettilisti,,1),INDEX(Flettilisti,,2),,0)</f>
        <v>Vantar flokkun</v>
      </c>
      <c r="S2816" s="38" t="str">
        <f>IF(ISBLANK(N2816),"",IF(N2816&lt;Gögn!$J$2,Gögn!$K$2,IF(N2816&gt;Gögn!$J$4,Gögn!$K$4,Gögn!$K$3)))</f>
        <v/>
      </c>
      <c r="T2816" s="49" t="str" cm="1">
        <f t="array" aca="1" ref="T2816" ca="1">IF(ISBLANK(B2816),"",IF(R2816="Styrkhæft",_xlfn.XLOOKUP(S2816,Vegalengdir[Texti],INDIRECT("Vegalengdir["&amp;'Upplýsingar um umsækjanda'!$B$10&amp;"]"),0%,0)))</f>
        <v/>
      </c>
      <c r="U2816" s="72" t="str">
        <f t="shared" si="131"/>
        <v/>
      </c>
    </row>
    <row r="2817" spans="1:21" x14ac:dyDescent="0.25">
      <c r="A2817" s="53">
        <f t="shared" si="132"/>
        <v>2816</v>
      </c>
      <c r="B2817" s="55"/>
      <c r="C2817" s="56"/>
      <c r="D2817" s="55"/>
      <c r="E2817" s="55"/>
      <c r="F2817" s="55"/>
      <c r="G2817" s="55"/>
      <c r="H2817" s="57"/>
      <c r="I2817" s="55"/>
      <c r="J2817" s="55"/>
      <c r="K2817" s="55"/>
      <c r="L2817" s="55"/>
      <c r="M2817" s="55"/>
      <c r="N2817" s="57"/>
      <c r="O2817" s="57" t="str">
        <f t="shared" si="130"/>
        <v/>
      </c>
      <c r="Q2817" s="38" t="s">
        <v>450</v>
      </c>
      <c r="R2817" s="38" t="str" cm="1">
        <f t="array" ref="R2817">_xlfn.XLOOKUP(Q2817,INDEX(Flettilisti,,1),INDEX(Flettilisti,,2),,0)</f>
        <v>Vantar flokkun</v>
      </c>
      <c r="S2817" s="38" t="str">
        <f>IF(ISBLANK(N2817),"",IF(N2817&lt;Gögn!$J$2,Gögn!$K$2,IF(N2817&gt;Gögn!$J$4,Gögn!$K$4,Gögn!$K$3)))</f>
        <v/>
      </c>
      <c r="T2817" s="49" t="str" cm="1">
        <f t="array" aca="1" ref="T2817" ca="1">IF(ISBLANK(B2817),"",IF(R2817="Styrkhæft",_xlfn.XLOOKUP(S2817,Vegalengdir[Texti],INDIRECT("Vegalengdir["&amp;'Upplýsingar um umsækjanda'!$B$10&amp;"]"),0%,0)))</f>
        <v/>
      </c>
      <c r="U2817" s="72" t="str">
        <f t="shared" si="131"/>
        <v/>
      </c>
    </row>
    <row r="2818" spans="1:21" x14ac:dyDescent="0.25">
      <c r="A2818" s="53">
        <f t="shared" si="132"/>
        <v>2817</v>
      </c>
      <c r="B2818" s="55"/>
      <c r="C2818" s="56"/>
      <c r="D2818" s="55"/>
      <c r="E2818" s="55"/>
      <c r="F2818" s="55"/>
      <c r="G2818" s="55"/>
      <c r="H2818" s="57"/>
      <c r="I2818" s="55"/>
      <c r="J2818" s="55"/>
      <c r="K2818" s="55"/>
      <c r="L2818" s="55"/>
      <c r="M2818" s="55"/>
      <c r="N2818" s="57"/>
      <c r="O2818" s="57" t="str">
        <f t="shared" si="130"/>
        <v/>
      </c>
      <c r="Q2818" s="38" t="s">
        <v>450</v>
      </c>
      <c r="R2818" s="38" t="str" cm="1">
        <f t="array" ref="R2818">_xlfn.XLOOKUP(Q2818,INDEX(Flettilisti,,1),INDEX(Flettilisti,,2),,0)</f>
        <v>Vantar flokkun</v>
      </c>
      <c r="S2818" s="38" t="str">
        <f>IF(ISBLANK(N2818),"",IF(N2818&lt;Gögn!$J$2,Gögn!$K$2,IF(N2818&gt;Gögn!$J$4,Gögn!$K$4,Gögn!$K$3)))</f>
        <v/>
      </c>
      <c r="T2818" s="49" t="str" cm="1">
        <f t="array" aca="1" ref="T2818" ca="1">IF(ISBLANK(B2818),"",IF(R2818="Styrkhæft",_xlfn.XLOOKUP(S2818,Vegalengdir[Texti],INDIRECT("Vegalengdir["&amp;'Upplýsingar um umsækjanda'!$B$10&amp;"]"),0%,0)))</f>
        <v/>
      </c>
      <c r="U2818" s="72" t="str">
        <f t="shared" si="131"/>
        <v/>
      </c>
    </row>
    <row r="2819" spans="1:21" x14ac:dyDescent="0.25">
      <c r="A2819" s="53">
        <f t="shared" si="132"/>
        <v>2818</v>
      </c>
      <c r="B2819" s="55"/>
      <c r="C2819" s="56"/>
      <c r="D2819" s="55"/>
      <c r="E2819" s="55"/>
      <c r="F2819" s="55"/>
      <c r="G2819" s="55"/>
      <c r="H2819" s="57"/>
      <c r="I2819" s="55"/>
      <c r="J2819" s="55"/>
      <c r="K2819" s="55"/>
      <c r="L2819" s="55"/>
      <c r="M2819" s="55"/>
      <c r="N2819" s="57"/>
      <c r="O2819" s="57" t="str">
        <f t="shared" ref="O2819:O2882" si="133">IFERROR(IF(ISBLANK(B2819),"",H2819/N2819),0)</f>
        <v/>
      </c>
      <c r="Q2819" s="38" t="s">
        <v>450</v>
      </c>
      <c r="R2819" s="38" t="str" cm="1">
        <f t="array" ref="R2819">_xlfn.XLOOKUP(Q2819,INDEX(Flettilisti,,1),INDEX(Flettilisti,,2),,0)</f>
        <v>Vantar flokkun</v>
      </c>
      <c r="S2819" s="38" t="str">
        <f>IF(ISBLANK(N2819),"",IF(N2819&lt;Gögn!$J$2,Gögn!$K$2,IF(N2819&gt;Gögn!$J$4,Gögn!$K$4,Gögn!$K$3)))</f>
        <v/>
      </c>
      <c r="T2819" s="49" t="str" cm="1">
        <f t="array" aca="1" ref="T2819" ca="1">IF(ISBLANK(B2819),"",IF(R2819="Styrkhæft",_xlfn.XLOOKUP(S2819,Vegalengdir[Texti],INDIRECT("Vegalengdir["&amp;'Upplýsingar um umsækjanda'!$B$10&amp;"]"),0%,0)))</f>
        <v/>
      </c>
      <c r="U2819" s="72" t="str">
        <f t="shared" ref="U2819:U2882" si="134">IF(ISBLANK(B2819),"",T2819*H2819)</f>
        <v/>
      </c>
    </row>
    <row r="2820" spans="1:21" x14ac:dyDescent="0.25">
      <c r="A2820" s="53">
        <f t="shared" si="132"/>
        <v>2819</v>
      </c>
      <c r="B2820" s="55"/>
      <c r="C2820" s="56"/>
      <c r="D2820" s="55"/>
      <c r="E2820" s="55"/>
      <c r="F2820" s="55"/>
      <c r="G2820" s="55"/>
      <c r="H2820" s="57"/>
      <c r="I2820" s="55"/>
      <c r="J2820" s="55"/>
      <c r="K2820" s="55"/>
      <c r="L2820" s="55"/>
      <c r="M2820" s="55"/>
      <c r="N2820" s="57"/>
      <c r="O2820" s="57" t="str">
        <f t="shared" si="133"/>
        <v/>
      </c>
      <c r="Q2820" s="38" t="s">
        <v>450</v>
      </c>
      <c r="R2820" s="38" t="str" cm="1">
        <f t="array" ref="R2820">_xlfn.XLOOKUP(Q2820,INDEX(Flettilisti,,1),INDEX(Flettilisti,,2),,0)</f>
        <v>Vantar flokkun</v>
      </c>
      <c r="S2820" s="38" t="str">
        <f>IF(ISBLANK(N2820),"",IF(N2820&lt;Gögn!$J$2,Gögn!$K$2,IF(N2820&gt;Gögn!$J$4,Gögn!$K$4,Gögn!$K$3)))</f>
        <v/>
      </c>
      <c r="T2820" s="49" t="str" cm="1">
        <f t="array" aca="1" ref="T2820" ca="1">IF(ISBLANK(B2820),"",IF(R2820="Styrkhæft",_xlfn.XLOOKUP(S2820,Vegalengdir[Texti],INDIRECT("Vegalengdir["&amp;'Upplýsingar um umsækjanda'!$B$10&amp;"]"),0%,0)))</f>
        <v/>
      </c>
      <c r="U2820" s="72" t="str">
        <f t="shared" si="134"/>
        <v/>
      </c>
    </row>
    <row r="2821" spans="1:21" x14ac:dyDescent="0.25">
      <c r="A2821" s="53">
        <f t="shared" si="132"/>
        <v>2820</v>
      </c>
      <c r="B2821" s="55"/>
      <c r="C2821" s="56"/>
      <c r="D2821" s="55"/>
      <c r="E2821" s="55"/>
      <c r="F2821" s="55"/>
      <c r="G2821" s="55"/>
      <c r="H2821" s="57"/>
      <c r="I2821" s="55"/>
      <c r="J2821" s="55"/>
      <c r="K2821" s="55"/>
      <c r="L2821" s="55"/>
      <c r="M2821" s="55"/>
      <c r="N2821" s="57"/>
      <c r="O2821" s="57" t="str">
        <f t="shared" si="133"/>
        <v/>
      </c>
      <c r="Q2821" s="38" t="s">
        <v>450</v>
      </c>
      <c r="R2821" s="38" t="str" cm="1">
        <f t="array" ref="R2821">_xlfn.XLOOKUP(Q2821,INDEX(Flettilisti,,1),INDEX(Flettilisti,,2),,0)</f>
        <v>Vantar flokkun</v>
      </c>
      <c r="S2821" s="38" t="str">
        <f>IF(ISBLANK(N2821),"",IF(N2821&lt;Gögn!$J$2,Gögn!$K$2,IF(N2821&gt;Gögn!$J$4,Gögn!$K$4,Gögn!$K$3)))</f>
        <v/>
      </c>
      <c r="T2821" s="49" t="str" cm="1">
        <f t="array" aca="1" ref="T2821" ca="1">IF(ISBLANK(B2821),"",IF(R2821="Styrkhæft",_xlfn.XLOOKUP(S2821,Vegalengdir[Texti],INDIRECT("Vegalengdir["&amp;'Upplýsingar um umsækjanda'!$B$10&amp;"]"),0%,0)))</f>
        <v/>
      </c>
      <c r="U2821" s="72" t="str">
        <f t="shared" si="134"/>
        <v/>
      </c>
    </row>
    <row r="2822" spans="1:21" x14ac:dyDescent="0.25">
      <c r="A2822" s="53">
        <f t="shared" si="132"/>
        <v>2821</v>
      </c>
      <c r="B2822" s="55"/>
      <c r="C2822" s="56"/>
      <c r="D2822" s="55"/>
      <c r="E2822" s="55"/>
      <c r="F2822" s="55"/>
      <c r="G2822" s="55"/>
      <c r="H2822" s="57"/>
      <c r="I2822" s="55"/>
      <c r="J2822" s="55"/>
      <c r="K2822" s="55"/>
      <c r="L2822" s="55"/>
      <c r="M2822" s="55"/>
      <c r="N2822" s="57"/>
      <c r="O2822" s="57" t="str">
        <f t="shared" si="133"/>
        <v/>
      </c>
      <c r="Q2822" s="38" t="s">
        <v>450</v>
      </c>
      <c r="R2822" s="38" t="str" cm="1">
        <f t="array" ref="R2822">_xlfn.XLOOKUP(Q2822,INDEX(Flettilisti,,1),INDEX(Flettilisti,,2),,0)</f>
        <v>Vantar flokkun</v>
      </c>
      <c r="S2822" s="38" t="str">
        <f>IF(ISBLANK(N2822),"",IF(N2822&lt;Gögn!$J$2,Gögn!$K$2,IF(N2822&gt;Gögn!$J$4,Gögn!$K$4,Gögn!$K$3)))</f>
        <v/>
      </c>
      <c r="T2822" s="49" t="str" cm="1">
        <f t="array" aca="1" ref="T2822" ca="1">IF(ISBLANK(B2822),"",IF(R2822="Styrkhæft",_xlfn.XLOOKUP(S2822,Vegalengdir[Texti],INDIRECT("Vegalengdir["&amp;'Upplýsingar um umsækjanda'!$B$10&amp;"]"),0%,0)))</f>
        <v/>
      </c>
      <c r="U2822" s="72" t="str">
        <f t="shared" si="134"/>
        <v/>
      </c>
    </row>
    <row r="2823" spans="1:21" x14ac:dyDescent="0.25">
      <c r="A2823" s="53">
        <f t="shared" si="132"/>
        <v>2822</v>
      </c>
      <c r="B2823" s="55"/>
      <c r="C2823" s="56"/>
      <c r="D2823" s="55"/>
      <c r="E2823" s="55"/>
      <c r="F2823" s="55"/>
      <c r="G2823" s="55"/>
      <c r="H2823" s="57"/>
      <c r="I2823" s="55"/>
      <c r="J2823" s="55"/>
      <c r="K2823" s="55"/>
      <c r="L2823" s="55"/>
      <c r="M2823" s="55"/>
      <c r="N2823" s="57"/>
      <c r="O2823" s="57" t="str">
        <f t="shared" si="133"/>
        <v/>
      </c>
      <c r="Q2823" s="38" t="s">
        <v>450</v>
      </c>
      <c r="R2823" s="38" t="str" cm="1">
        <f t="array" ref="R2823">_xlfn.XLOOKUP(Q2823,INDEX(Flettilisti,,1),INDEX(Flettilisti,,2),,0)</f>
        <v>Vantar flokkun</v>
      </c>
      <c r="S2823" s="38" t="str">
        <f>IF(ISBLANK(N2823),"",IF(N2823&lt;Gögn!$J$2,Gögn!$K$2,IF(N2823&gt;Gögn!$J$4,Gögn!$K$4,Gögn!$K$3)))</f>
        <v/>
      </c>
      <c r="T2823" s="49" t="str" cm="1">
        <f t="array" aca="1" ref="T2823" ca="1">IF(ISBLANK(B2823),"",IF(R2823="Styrkhæft",_xlfn.XLOOKUP(S2823,Vegalengdir[Texti],INDIRECT("Vegalengdir["&amp;'Upplýsingar um umsækjanda'!$B$10&amp;"]"),0%,0)))</f>
        <v/>
      </c>
      <c r="U2823" s="72" t="str">
        <f t="shared" si="134"/>
        <v/>
      </c>
    </row>
    <row r="2824" spans="1:21" x14ac:dyDescent="0.25">
      <c r="A2824" s="53">
        <f t="shared" si="132"/>
        <v>2823</v>
      </c>
      <c r="B2824" s="55"/>
      <c r="C2824" s="56"/>
      <c r="D2824" s="55"/>
      <c r="E2824" s="55"/>
      <c r="F2824" s="55"/>
      <c r="G2824" s="55"/>
      <c r="H2824" s="57"/>
      <c r="I2824" s="55"/>
      <c r="J2824" s="55"/>
      <c r="K2824" s="55"/>
      <c r="L2824" s="55"/>
      <c r="M2824" s="55"/>
      <c r="N2824" s="57"/>
      <c r="O2824" s="57" t="str">
        <f t="shared" si="133"/>
        <v/>
      </c>
      <c r="Q2824" s="38" t="s">
        <v>450</v>
      </c>
      <c r="R2824" s="38" t="str" cm="1">
        <f t="array" ref="R2824">_xlfn.XLOOKUP(Q2824,INDEX(Flettilisti,,1),INDEX(Flettilisti,,2),,0)</f>
        <v>Vantar flokkun</v>
      </c>
      <c r="S2824" s="38" t="str">
        <f>IF(ISBLANK(N2824),"",IF(N2824&lt;Gögn!$J$2,Gögn!$K$2,IF(N2824&gt;Gögn!$J$4,Gögn!$K$4,Gögn!$K$3)))</f>
        <v/>
      </c>
      <c r="T2824" s="49" t="str" cm="1">
        <f t="array" aca="1" ref="T2824" ca="1">IF(ISBLANK(B2824),"",IF(R2824="Styrkhæft",_xlfn.XLOOKUP(S2824,Vegalengdir[Texti],INDIRECT("Vegalengdir["&amp;'Upplýsingar um umsækjanda'!$B$10&amp;"]"),0%,0)))</f>
        <v/>
      </c>
      <c r="U2824" s="72" t="str">
        <f t="shared" si="134"/>
        <v/>
      </c>
    </row>
    <row r="2825" spans="1:21" x14ac:dyDescent="0.25">
      <c r="A2825" s="53">
        <f t="shared" si="132"/>
        <v>2824</v>
      </c>
      <c r="B2825" s="55"/>
      <c r="C2825" s="56"/>
      <c r="D2825" s="55"/>
      <c r="E2825" s="55"/>
      <c r="F2825" s="55"/>
      <c r="G2825" s="55"/>
      <c r="H2825" s="57"/>
      <c r="I2825" s="55"/>
      <c r="J2825" s="55"/>
      <c r="K2825" s="55"/>
      <c r="L2825" s="55"/>
      <c r="M2825" s="55"/>
      <c r="N2825" s="57"/>
      <c r="O2825" s="57" t="str">
        <f t="shared" si="133"/>
        <v/>
      </c>
      <c r="Q2825" s="38" t="s">
        <v>450</v>
      </c>
      <c r="R2825" s="38" t="str" cm="1">
        <f t="array" ref="R2825">_xlfn.XLOOKUP(Q2825,INDEX(Flettilisti,,1),INDEX(Flettilisti,,2),,0)</f>
        <v>Vantar flokkun</v>
      </c>
      <c r="S2825" s="38" t="str">
        <f>IF(ISBLANK(N2825),"",IF(N2825&lt;Gögn!$J$2,Gögn!$K$2,IF(N2825&gt;Gögn!$J$4,Gögn!$K$4,Gögn!$K$3)))</f>
        <v/>
      </c>
      <c r="T2825" s="49" t="str" cm="1">
        <f t="array" aca="1" ref="T2825" ca="1">IF(ISBLANK(B2825),"",IF(R2825="Styrkhæft",_xlfn.XLOOKUP(S2825,Vegalengdir[Texti],INDIRECT("Vegalengdir["&amp;'Upplýsingar um umsækjanda'!$B$10&amp;"]"),0%,0)))</f>
        <v/>
      </c>
      <c r="U2825" s="72" t="str">
        <f t="shared" si="134"/>
        <v/>
      </c>
    </row>
    <row r="2826" spans="1:21" x14ac:dyDescent="0.25">
      <c r="A2826" s="53">
        <f t="shared" si="132"/>
        <v>2825</v>
      </c>
      <c r="B2826" s="55"/>
      <c r="C2826" s="56"/>
      <c r="D2826" s="55"/>
      <c r="E2826" s="55"/>
      <c r="F2826" s="55"/>
      <c r="G2826" s="55"/>
      <c r="H2826" s="57"/>
      <c r="I2826" s="55"/>
      <c r="J2826" s="55"/>
      <c r="K2826" s="55"/>
      <c r="L2826" s="55"/>
      <c r="M2826" s="55"/>
      <c r="N2826" s="57"/>
      <c r="O2826" s="57" t="str">
        <f t="shared" si="133"/>
        <v/>
      </c>
      <c r="Q2826" s="38" t="s">
        <v>450</v>
      </c>
      <c r="R2826" s="38" t="str" cm="1">
        <f t="array" ref="R2826">_xlfn.XLOOKUP(Q2826,INDEX(Flettilisti,,1),INDEX(Flettilisti,,2),,0)</f>
        <v>Vantar flokkun</v>
      </c>
      <c r="S2826" s="38" t="str">
        <f>IF(ISBLANK(N2826),"",IF(N2826&lt;Gögn!$J$2,Gögn!$K$2,IF(N2826&gt;Gögn!$J$4,Gögn!$K$4,Gögn!$K$3)))</f>
        <v/>
      </c>
      <c r="T2826" s="49" t="str" cm="1">
        <f t="array" aca="1" ref="T2826" ca="1">IF(ISBLANK(B2826),"",IF(R2826="Styrkhæft",_xlfn.XLOOKUP(S2826,Vegalengdir[Texti],INDIRECT("Vegalengdir["&amp;'Upplýsingar um umsækjanda'!$B$10&amp;"]"),0%,0)))</f>
        <v/>
      </c>
      <c r="U2826" s="72" t="str">
        <f t="shared" si="134"/>
        <v/>
      </c>
    </row>
    <row r="2827" spans="1:21" x14ac:dyDescent="0.25">
      <c r="A2827" s="53">
        <f t="shared" si="132"/>
        <v>2826</v>
      </c>
      <c r="B2827" s="55"/>
      <c r="C2827" s="56"/>
      <c r="D2827" s="55"/>
      <c r="E2827" s="55"/>
      <c r="F2827" s="55"/>
      <c r="G2827" s="55"/>
      <c r="H2827" s="57"/>
      <c r="I2827" s="55"/>
      <c r="J2827" s="55"/>
      <c r="K2827" s="55"/>
      <c r="L2827" s="55"/>
      <c r="M2827" s="55"/>
      <c r="N2827" s="57"/>
      <c r="O2827" s="57" t="str">
        <f t="shared" si="133"/>
        <v/>
      </c>
      <c r="Q2827" s="38" t="s">
        <v>450</v>
      </c>
      <c r="R2827" s="38" t="str" cm="1">
        <f t="array" ref="R2827">_xlfn.XLOOKUP(Q2827,INDEX(Flettilisti,,1),INDEX(Flettilisti,,2),,0)</f>
        <v>Vantar flokkun</v>
      </c>
      <c r="S2827" s="38" t="str">
        <f>IF(ISBLANK(N2827),"",IF(N2827&lt;Gögn!$J$2,Gögn!$K$2,IF(N2827&gt;Gögn!$J$4,Gögn!$K$4,Gögn!$K$3)))</f>
        <v/>
      </c>
      <c r="T2827" s="49" t="str" cm="1">
        <f t="array" aca="1" ref="T2827" ca="1">IF(ISBLANK(B2827),"",IF(R2827="Styrkhæft",_xlfn.XLOOKUP(S2827,Vegalengdir[Texti],INDIRECT("Vegalengdir["&amp;'Upplýsingar um umsækjanda'!$B$10&amp;"]"),0%,0)))</f>
        <v/>
      </c>
      <c r="U2827" s="72" t="str">
        <f t="shared" si="134"/>
        <v/>
      </c>
    </row>
    <row r="2828" spans="1:21" x14ac:dyDescent="0.25">
      <c r="A2828" s="53">
        <f t="shared" si="132"/>
        <v>2827</v>
      </c>
      <c r="B2828" s="55"/>
      <c r="C2828" s="56"/>
      <c r="D2828" s="55"/>
      <c r="E2828" s="55"/>
      <c r="F2828" s="55"/>
      <c r="G2828" s="55"/>
      <c r="H2828" s="57"/>
      <c r="I2828" s="55"/>
      <c r="J2828" s="55"/>
      <c r="K2828" s="55"/>
      <c r="L2828" s="55"/>
      <c r="M2828" s="55"/>
      <c r="N2828" s="57"/>
      <c r="O2828" s="57" t="str">
        <f t="shared" si="133"/>
        <v/>
      </c>
      <c r="Q2828" s="38" t="s">
        <v>450</v>
      </c>
      <c r="R2828" s="38" t="str" cm="1">
        <f t="array" ref="R2828">_xlfn.XLOOKUP(Q2828,INDEX(Flettilisti,,1),INDEX(Flettilisti,,2),,0)</f>
        <v>Vantar flokkun</v>
      </c>
      <c r="S2828" s="38" t="str">
        <f>IF(ISBLANK(N2828),"",IF(N2828&lt;Gögn!$J$2,Gögn!$K$2,IF(N2828&gt;Gögn!$J$4,Gögn!$K$4,Gögn!$K$3)))</f>
        <v/>
      </c>
      <c r="T2828" s="49" t="str" cm="1">
        <f t="array" aca="1" ref="T2828" ca="1">IF(ISBLANK(B2828),"",IF(R2828="Styrkhæft",_xlfn.XLOOKUP(S2828,Vegalengdir[Texti],INDIRECT("Vegalengdir["&amp;'Upplýsingar um umsækjanda'!$B$10&amp;"]"),0%,0)))</f>
        <v/>
      </c>
      <c r="U2828" s="72" t="str">
        <f t="shared" si="134"/>
        <v/>
      </c>
    </row>
    <row r="2829" spans="1:21" x14ac:dyDescent="0.25">
      <c r="A2829" s="53">
        <f t="shared" si="132"/>
        <v>2828</v>
      </c>
      <c r="B2829" s="55"/>
      <c r="C2829" s="56"/>
      <c r="D2829" s="55"/>
      <c r="E2829" s="55"/>
      <c r="F2829" s="55"/>
      <c r="G2829" s="55"/>
      <c r="H2829" s="57"/>
      <c r="I2829" s="55"/>
      <c r="J2829" s="55"/>
      <c r="K2829" s="55"/>
      <c r="L2829" s="55"/>
      <c r="M2829" s="55"/>
      <c r="N2829" s="57"/>
      <c r="O2829" s="57" t="str">
        <f t="shared" si="133"/>
        <v/>
      </c>
      <c r="Q2829" s="38" t="s">
        <v>450</v>
      </c>
      <c r="R2829" s="38" t="str" cm="1">
        <f t="array" ref="R2829">_xlfn.XLOOKUP(Q2829,INDEX(Flettilisti,,1),INDEX(Flettilisti,,2),,0)</f>
        <v>Vantar flokkun</v>
      </c>
      <c r="S2829" s="38" t="str">
        <f>IF(ISBLANK(N2829),"",IF(N2829&lt;Gögn!$J$2,Gögn!$K$2,IF(N2829&gt;Gögn!$J$4,Gögn!$K$4,Gögn!$K$3)))</f>
        <v/>
      </c>
      <c r="T2829" s="49" t="str" cm="1">
        <f t="array" aca="1" ref="T2829" ca="1">IF(ISBLANK(B2829),"",IF(R2829="Styrkhæft",_xlfn.XLOOKUP(S2829,Vegalengdir[Texti],INDIRECT("Vegalengdir["&amp;'Upplýsingar um umsækjanda'!$B$10&amp;"]"),0%,0)))</f>
        <v/>
      </c>
      <c r="U2829" s="72" t="str">
        <f t="shared" si="134"/>
        <v/>
      </c>
    </row>
    <row r="2830" spans="1:21" x14ac:dyDescent="0.25">
      <c r="A2830" s="53">
        <f t="shared" si="132"/>
        <v>2829</v>
      </c>
      <c r="B2830" s="55"/>
      <c r="C2830" s="56"/>
      <c r="D2830" s="55"/>
      <c r="E2830" s="55"/>
      <c r="F2830" s="55"/>
      <c r="G2830" s="55"/>
      <c r="H2830" s="57"/>
      <c r="I2830" s="55"/>
      <c r="J2830" s="55"/>
      <c r="K2830" s="55"/>
      <c r="L2830" s="55"/>
      <c r="M2830" s="55"/>
      <c r="N2830" s="57"/>
      <c r="O2830" s="57" t="str">
        <f t="shared" si="133"/>
        <v/>
      </c>
      <c r="Q2830" s="38" t="s">
        <v>450</v>
      </c>
      <c r="R2830" s="38" t="str" cm="1">
        <f t="array" ref="R2830">_xlfn.XLOOKUP(Q2830,INDEX(Flettilisti,,1),INDEX(Flettilisti,,2),,0)</f>
        <v>Vantar flokkun</v>
      </c>
      <c r="S2830" s="38" t="str">
        <f>IF(ISBLANK(N2830),"",IF(N2830&lt;Gögn!$J$2,Gögn!$K$2,IF(N2830&gt;Gögn!$J$4,Gögn!$K$4,Gögn!$K$3)))</f>
        <v/>
      </c>
      <c r="T2830" s="49" t="str" cm="1">
        <f t="array" aca="1" ref="T2830" ca="1">IF(ISBLANK(B2830),"",IF(R2830="Styrkhæft",_xlfn.XLOOKUP(S2830,Vegalengdir[Texti],INDIRECT("Vegalengdir["&amp;'Upplýsingar um umsækjanda'!$B$10&amp;"]"),0%,0)))</f>
        <v/>
      </c>
      <c r="U2830" s="72" t="str">
        <f t="shared" si="134"/>
        <v/>
      </c>
    </row>
    <row r="2831" spans="1:21" x14ac:dyDescent="0.25">
      <c r="A2831" s="53">
        <f t="shared" si="132"/>
        <v>2830</v>
      </c>
      <c r="B2831" s="55"/>
      <c r="C2831" s="56"/>
      <c r="D2831" s="55"/>
      <c r="E2831" s="55"/>
      <c r="F2831" s="55"/>
      <c r="G2831" s="55"/>
      <c r="H2831" s="57"/>
      <c r="I2831" s="55"/>
      <c r="J2831" s="55"/>
      <c r="K2831" s="55"/>
      <c r="L2831" s="55"/>
      <c r="M2831" s="55"/>
      <c r="N2831" s="57"/>
      <c r="O2831" s="57" t="str">
        <f t="shared" si="133"/>
        <v/>
      </c>
      <c r="Q2831" s="38" t="s">
        <v>450</v>
      </c>
      <c r="R2831" s="38" t="str" cm="1">
        <f t="array" ref="R2831">_xlfn.XLOOKUP(Q2831,INDEX(Flettilisti,,1),INDEX(Flettilisti,,2),,0)</f>
        <v>Vantar flokkun</v>
      </c>
      <c r="S2831" s="38" t="str">
        <f>IF(ISBLANK(N2831),"",IF(N2831&lt;Gögn!$J$2,Gögn!$K$2,IF(N2831&gt;Gögn!$J$4,Gögn!$K$4,Gögn!$K$3)))</f>
        <v/>
      </c>
      <c r="T2831" s="49" t="str" cm="1">
        <f t="array" aca="1" ref="T2831" ca="1">IF(ISBLANK(B2831),"",IF(R2831="Styrkhæft",_xlfn.XLOOKUP(S2831,Vegalengdir[Texti],INDIRECT("Vegalengdir["&amp;'Upplýsingar um umsækjanda'!$B$10&amp;"]"),0%,0)))</f>
        <v/>
      </c>
      <c r="U2831" s="72" t="str">
        <f t="shared" si="134"/>
        <v/>
      </c>
    </row>
    <row r="2832" spans="1:21" x14ac:dyDescent="0.25">
      <c r="A2832" s="53">
        <f t="shared" si="132"/>
        <v>2831</v>
      </c>
      <c r="B2832" s="55"/>
      <c r="C2832" s="56"/>
      <c r="D2832" s="55"/>
      <c r="E2832" s="55"/>
      <c r="F2832" s="55"/>
      <c r="G2832" s="55"/>
      <c r="H2832" s="57"/>
      <c r="I2832" s="55"/>
      <c r="J2832" s="55"/>
      <c r="K2832" s="55"/>
      <c r="L2832" s="55"/>
      <c r="M2832" s="55"/>
      <c r="N2832" s="57"/>
      <c r="O2832" s="57" t="str">
        <f t="shared" si="133"/>
        <v/>
      </c>
      <c r="Q2832" s="38" t="s">
        <v>450</v>
      </c>
      <c r="R2832" s="38" t="str" cm="1">
        <f t="array" ref="R2832">_xlfn.XLOOKUP(Q2832,INDEX(Flettilisti,,1),INDEX(Flettilisti,,2),,0)</f>
        <v>Vantar flokkun</v>
      </c>
      <c r="S2832" s="38" t="str">
        <f>IF(ISBLANK(N2832),"",IF(N2832&lt;Gögn!$J$2,Gögn!$K$2,IF(N2832&gt;Gögn!$J$4,Gögn!$K$4,Gögn!$K$3)))</f>
        <v/>
      </c>
      <c r="T2832" s="49" t="str" cm="1">
        <f t="array" aca="1" ref="T2832" ca="1">IF(ISBLANK(B2832),"",IF(R2832="Styrkhæft",_xlfn.XLOOKUP(S2832,Vegalengdir[Texti],INDIRECT("Vegalengdir["&amp;'Upplýsingar um umsækjanda'!$B$10&amp;"]"),0%,0)))</f>
        <v/>
      </c>
      <c r="U2832" s="72" t="str">
        <f t="shared" si="134"/>
        <v/>
      </c>
    </row>
    <row r="2833" spans="1:21" x14ac:dyDescent="0.25">
      <c r="A2833" s="53">
        <f t="shared" si="132"/>
        <v>2832</v>
      </c>
      <c r="B2833" s="55"/>
      <c r="C2833" s="56"/>
      <c r="D2833" s="55"/>
      <c r="E2833" s="55"/>
      <c r="F2833" s="55"/>
      <c r="G2833" s="55"/>
      <c r="H2833" s="57"/>
      <c r="I2833" s="55"/>
      <c r="J2833" s="55"/>
      <c r="K2833" s="55"/>
      <c r="L2833" s="55"/>
      <c r="M2833" s="55"/>
      <c r="N2833" s="57"/>
      <c r="O2833" s="57" t="str">
        <f t="shared" si="133"/>
        <v/>
      </c>
      <c r="Q2833" s="38" t="s">
        <v>450</v>
      </c>
      <c r="R2833" s="38" t="str" cm="1">
        <f t="array" ref="R2833">_xlfn.XLOOKUP(Q2833,INDEX(Flettilisti,,1),INDEX(Flettilisti,,2),,0)</f>
        <v>Vantar flokkun</v>
      </c>
      <c r="S2833" s="38" t="str">
        <f>IF(ISBLANK(N2833),"",IF(N2833&lt;Gögn!$J$2,Gögn!$K$2,IF(N2833&gt;Gögn!$J$4,Gögn!$K$4,Gögn!$K$3)))</f>
        <v/>
      </c>
      <c r="T2833" s="49" t="str" cm="1">
        <f t="array" aca="1" ref="T2833" ca="1">IF(ISBLANK(B2833),"",IF(R2833="Styrkhæft",_xlfn.XLOOKUP(S2833,Vegalengdir[Texti],INDIRECT("Vegalengdir["&amp;'Upplýsingar um umsækjanda'!$B$10&amp;"]"),0%,0)))</f>
        <v/>
      </c>
      <c r="U2833" s="72" t="str">
        <f t="shared" si="134"/>
        <v/>
      </c>
    </row>
    <row r="2834" spans="1:21" x14ac:dyDescent="0.25">
      <c r="A2834" s="53">
        <f t="shared" si="132"/>
        <v>2833</v>
      </c>
      <c r="B2834" s="55"/>
      <c r="C2834" s="56"/>
      <c r="D2834" s="55"/>
      <c r="E2834" s="55"/>
      <c r="F2834" s="55"/>
      <c r="G2834" s="55"/>
      <c r="H2834" s="57"/>
      <c r="I2834" s="55"/>
      <c r="J2834" s="55"/>
      <c r="K2834" s="55"/>
      <c r="L2834" s="55"/>
      <c r="M2834" s="55"/>
      <c r="N2834" s="57"/>
      <c r="O2834" s="57" t="str">
        <f t="shared" si="133"/>
        <v/>
      </c>
      <c r="Q2834" s="38" t="s">
        <v>450</v>
      </c>
      <c r="R2834" s="38" t="str" cm="1">
        <f t="array" ref="R2834">_xlfn.XLOOKUP(Q2834,INDEX(Flettilisti,,1),INDEX(Flettilisti,,2),,0)</f>
        <v>Vantar flokkun</v>
      </c>
      <c r="S2834" s="38" t="str">
        <f>IF(ISBLANK(N2834),"",IF(N2834&lt;Gögn!$J$2,Gögn!$K$2,IF(N2834&gt;Gögn!$J$4,Gögn!$K$4,Gögn!$K$3)))</f>
        <v/>
      </c>
      <c r="T2834" s="49" t="str" cm="1">
        <f t="array" aca="1" ref="T2834" ca="1">IF(ISBLANK(B2834),"",IF(R2834="Styrkhæft",_xlfn.XLOOKUP(S2834,Vegalengdir[Texti],INDIRECT("Vegalengdir["&amp;'Upplýsingar um umsækjanda'!$B$10&amp;"]"),0%,0)))</f>
        <v/>
      </c>
      <c r="U2834" s="72" t="str">
        <f t="shared" si="134"/>
        <v/>
      </c>
    </row>
    <row r="2835" spans="1:21" x14ac:dyDescent="0.25">
      <c r="A2835" s="53">
        <f t="shared" si="132"/>
        <v>2834</v>
      </c>
      <c r="B2835" s="55"/>
      <c r="C2835" s="56"/>
      <c r="D2835" s="55"/>
      <c r="E2835" s="55"/>
      <c r="F2835" s="55"/>
      <c r="G2835" s="55"/>
      <c r="H2835" s="57"/>
      <c r="I2835" s="55"/>
      <c r="J2835" s="55"/>
      <c r="K2835" s="55"/>
      <c r="L2835" s="55"/>
      <c r="M2835" s="55"/>
      <c r="N2835" s="57"/>
      <c r="O2835" s="57" t="str">
        <f t="shared" si="133"/>
        <v/>
      </c>
      <c r="Q2835" s="38" t="s">
        <v>450</v>
      </c>
      <c r="R2835" s="38" t="str" cm="1">
        <f t="array" ref="R2835">_xlfn.XLOOKUP(Q2835,INDEX(Flettilisti,,1),INDEX(Flettilisti,,2),,0)</f>
        <v>Vantar flokkun</v>
      </c>
      <c r="S2835" s="38" t="str">
        <f>IF(ISBLANK(N2835),"",IF(N2835&lt;Gögn!$J$2,Gögn!$K$2,IF(N2835&gt;Gögn!$J$4,Gögn!$K$4,Gögn!$K$3)))</f>
        <v/>
      </c>
      <c r="T2835" s="49" t="str" cm="1">
        <f t="array" aca="1" ref="T2835" ca="1">IF(ISBLANK(B2835),"",IF(R2835="Styrkhæft",_xlfn.XLOOKUP(S2835,Vegalengdir[Texti],INDIRECT("Vegalengdir["&amp;'Upplýsingar um umsækjanda'!$B$10&amp;"]"),0%,0)))</f>
        <v/>
      </c>
      <c r="U2835" s="72" t="str">
        <f t="shared" si="134"/>
        <v/>
      </c>
    </row>
    <row r="2836" spans="1:21" x14ac:dyDescent="0.25">
      <c r="A2836" s="53">
        <f t="shared" si="132"/>
        <v>2835</v>
      </c>
      <c r="B2836" s="55"/>
      <c r="C2836" s="56"/>
      <c r="D2836" s="55"/>
      <c r="E2836" s="55"/>
      <c r="F2836" s="55"/>
      <c r="G2836" s="55"/>
      <c r="H2836" s="57"/>
      <c r="I2836" s="55"/>
      <c r="J2836" s="55"/>
      <c r="K2836" s="55"/>
      <c r="L2836" s="55"/>
      <c r="M2836" s="55"/>
      <c r="N2836" s="57"/>
      <c r="O2836" s="57" t="str">
        <f t="shared" si="133"/>
        <v/>
      </c>
      <c r="Q2836" s="38" t="s">
        <v>450</v>
      </c>
      <c r="R2836" s="38" t="str" cm="1">
        <f t="array" ref="R2836">_xlfn.XLOOKUP(Q2836,INDEX(Flettilisti,,1),INDEX(Flettilisti,,2),,0)</f>
        <v>Vantar flokkun</v>
      </c>
      <c r="S2836" s="38" t="str">
        <f>IF(ISBLANK(N2836),"",IF(N2836&lt;Gögn!$J$2,Gögn!$K$2,IF(N2836&gt;Gögn!$J$4,Gögn!$K$4,Gögn!$K$3)))</f>
        <v/>
      </c>
      <c r="T2836" s="49" t="str" cm="1">
        <f t="array" aca="1" ref="T2836" ca="1">IF(ISBLANK(B2836),"",IF(R2836="Styrkhæft",_xlfn.XLOOKUP(S2836,Vegalengdir[Texti],INDIRECT("Vegalengdir["&amp;'Upplýsingar um umsækjanda'!$B$10&amp;"]"),0%,0)))</f>
        <v/>
      </c>
      <c r="U2836" s="72" t="str">
        <f t="shared" si="134"/>
        <v/>
      </c>
    </row>
    <row r="2837" spans="1:21" x14ac:dyDescent="0.25">
      <c r="A2837" s="53">
        <f t="shared" si="132"/>
        <v>2836</v>
      </c>
      <c r="B2837" s="55"/>
      <c r="C2837" s="56"/>
      <c r="D2837" s="55"/>
      <c r="E2837" s="55"/>
      <c r="F2837" s="55"/>
      <c r="G2837" s="55"/>
      <c r="H2837" s="57"/>
      <c r="I2837" s="55"/>
      <c r="J2837" s="55"/>
      <c r="K2837" s="55"/>
      <c r="L2837" s="55"/>
      <c r="M2837" s="55"/>
      <c r="N2837" s="57"/>
      <c r="O2837" s="57" t="str">
        <f t="shared" si="133"/>
        <v/>
      </c>
      <c r="Q2837" s="38" t="s">
        <v>450</v>
      </c>
      <c r="R2837" s="38" t="str" cm="1">
        <f t="array" ref="R2837">_xlfn.XLOOKUP(Q2837,INDEX(Flettilisti,,1),INDEX(Flettilisti,,2),,0)</f>
        <v>Vantar flokkun</v>
      </c>
      <c r="S2837" s="38" t="str">
        <f>IF(ISBLANK(N2837),"",IF(N2837&lt;Gögn!$J$2,Gögn!$K$2,IF(N2837&gt;Gögn!$J$4,Gögn!$K$4,Gögn!$K$3)))</f>
        <v/>
      </c>
      <c r="T2837" s="49" t="str" cm="1">
        <f t="array" aca="1" ref="T2837" ca="1">IF(ISBLANK(B2837),"",IF(R2837="Styrkhæft",_xlfn.XLOOKUP(S2837,Vegalengdir[Texti],INDIRECT("Vegalengdir["&amp;'Upplýsingar um umsækjanda'!$B$10&amp;"]"),0%,0)))</f>
        <v/>
      </c>
      <c r="U2837" s="72" t="str">
        <f t="shared" si="134"/>
        <v/>
      </c>
    </row>
    <row r="2838" spans="1:21" x14ac:dyDescent="0.25">
      <c r="A2838" s="53">
        <f t="shared" si="132"/>
        <v>2837</v>
      </c>
      <c r="B2838" s="55"/>
      <c r="C2838" s="56"/>
      <c r="D2838" s="55"/>
      <c r="E2838" s="55"/>
      <c r="F2838" s="55"/>
      <c r="G2838" s="55"/>
      <c r="H2838" s="57"/>
      <c r="I2838" s="55"/>
      <c r="J2838" s="55"/>
      <c r="K2838" s="55"/>
      <c r="L2838" s="55"/>
      <c r="M2838" s="55"/>
      <c r="N2838" s="57"/>
      <c r="O2838" s="57" t="str">
        <f t="shared" si="133"/>
        <v/>
      </c>
      <c r="Q2838" s="38" t="s">
        <v>450</v>
      </c>
      <c r="R2838" s="38" t="str" cm="1">
        <f t="array" ref="R2838">_xlfn.XLOOKUP(Q2838,INDEX(Flettilisti,,1),INDEX(Flettilisti,,2),,0)</f>
        <v>Vantar flokkun</v>
      </c>
      <c r="S2838" s="38" t="str">
        <f>IF(ISBLANK(N2838),"",IF(N2838&lt;Gögn!$J$2,Gögn!$K$2,IF(N2838&gt;Gögn!$J$4,Gögn!$K$4,Gögn!$K$3)))</f>
        <v/>
      </c>
      <c r="T2838" s="49" t="str" cm="1">
        <f t="array" aca="1" ref="T2838" ca="1">IF(ISBLANK(B2838),"",IF(R2838="Styrkhæft",_xlfn.XLOOKUP(S2838,Vegalengdir[Texti],INDIRECT("Vegalengdir["&amp;'Upplýsingar um umsækjanda'!$B$10&amp;"]"),0%,0)))</f>
        <v/>
      </c>
      <c r="U2838" s="72" t="str">
        <f t="shared" si="134"/>
        <v/>
      </c>
    </row>
    <row r="2839" spans="1:21" x14ac:dyDescent="0.25">
      <c r="A2839" s="53">
        <f t="shared" si="132"/>
        <v>2838</v>
      </c>
      <c r="B2839" s="55"/>
      <c r="C2839" s="56"/>
      <c r="D2839" s="55"/>
      <c r="E2839" s="55"/>
      <c r="F2839" s="55"/>
      <c r="G2839" s="55"/>
      <c r="H2839" s="57"/>
      <c r="I2839" s="55"/>
      <c r="J2839" s="55"/>
      <c r="K2839" s="55"/>
      <c r="L2839" s="55"/>
      <c r="M2839" s="55"/>
      <c r="N2839" s="57"/>
      <c r="O2839" s="57" t="str">
        <f t="shared" si="133"/>
        <v/>
      </c>
      <c r="Q2839" s="38" t="s">
        <v>450</v>
      </c>
      <c r="R2839" s="38" t="str" cm="1">
        <f t="array" ref="R2839">_xlfn.XLOOKUP(Q2839,INDEX(Flettilisti,,1),INDEX(Flettilisti,,2),,0)</f>
        <v>Vantar flokkun</v>
      </c>
      <c r="S2839" s="38" t="str">
        <f>IF(ISBLANK(N2839),"",IF(N2839&lt;Gögn!$J$2,Gögn!$K$2,IF(N2839&gt;Gögn!$J$4,Gögn!$K$4,Gögn!$K$3)))</f>
        <v/>
      </c>
      <c r="T2839" s="49" t="str" cm="1">
        <f t="array" aca="1" ref="T2839" ca="1">IF(ISBLANK(B2839),"",IF(R2839="Styrkhæft",_xlfn.XLOOKUP(S2839,Vegalengdir[Texti],INDIRECT("Vegalengdir["&amp;'Upplýsingar um umsækjanda'!$B$10&amp;"]"),0%,0)))</f>
        <v/>
      </c>
      <c r="U2839" s="72" t="str">
        <f t="shared" si="134"/>
        <v/>
      </c>
    </row>
    <row r="2840" spans="1:21" x14ac:dyDescent="0.25">
      <c r="A2840" s="53">
        <f t="shared" si="132"/>
        <v>2839</v>
      </c>
      <c r="B2840" s="55"/>
      <c r="C2840" s="56"/>
      <c r="D2840" s="55"/>
      <c r="E2840" s="55"/>
      <c r="F2840" s="55"/>
      <c r="G2840" s="55"/>
      <c r="H2840" s="57"/>
      <c r="I2840" s="55"/>
      <c r="J2840" s="55"/>
      <c r="K2840" s="55"/>
      <c r="L2840" s="55"/>
      <c r="M2840" s="55"/>
      <c r="N2840" s="57"/>
      <c r="O2840" s="57" t="str">
        <f t="shared" si="133"/>
        <v/>
      </c>
      <c r="Q2840" s="38" t="s">
        <v>450</v>
      </c>
      <c r="R2840" s="38" t="str" cm="1">
        <f t="array" ref="R2840">_xlfn.XLOOKUP(Q2840,INDEX(Flettilisti,,1),INDEX(Flettilisti,,2),,0)</f>
        <v>Vantar flokkun</v>
      </c>
      <c r="S2840" s="38" t="str">
        <f>IF(ISBLANK(N2840),"",IF(N2840&lt;Gögn!$J$2,Gögn!$K$2,IF(N2840&gt;Gögn!$J$4,Gögn!$K$4,Gögn!$K$3)))</f>
        <v/>
      </c>
      <c r="T2840" s="49" t="str" cm="1">
        <f t="array" aca="1" ref="T2840" ca="1">IF(ISBLANK(B2840),"",IF(R2840="Styrkhæft",_xlfn.XLOOKUP(S2840,Vegalengdir[Texti],INDIRECT("Vegalengdir["&amp;'Upplýsingar um umsækjanda'!$B$10&amp;"]"),0%,0)))</f>
        <v/>
      </c>
      <c r="U2840" s="72" t="str">
        <f t="shared" si="134"/>
        <v/>
      </c>
    </row>
    <row r="2841" spans="1:21" x14ac:dyDescent="0.25">
      <c r="A2841" s="53">
        <f t="shared" si="132"/>
        <v>2840</v>
      </c>
      <c r="B2841" s="55"/>
      <c r="C2841" s="56"/>
      <c r="D2841" s="55"/>
      <c r="E2841" s="55"/>
      <c r="F2841" s="55"/>
      <c r="G2841" s="55"/>
      <c r="H2841" s="57"/>
      <c r="I2841" s="55"/>
      <c r="J2841" s="55"/>
      <c r="K2841" s="55"/>
      <c r="L2841" s="55"/>
      <c r="M2841" s="55"/>
      <c r="N2841" s="57"/>
      <c r="O2841" s="57" t="str">
        <f t="shared" si="133"/>
        <v/>
      </c>
      <c r="Q2841" s="38" t="s">
        <v>450</v>
      </c>
      <c r="R2841" s="38" t="str" cm="1">
        <f t="array" ref="R2841">_xlfn.XLOOKUP(Q2841,INDEX(Flettilisti,,1),INDEX(Flettilisti,,2),,0)</f>
        <v>Vantar flokkun</v>
      </c>
      <c r="S2841" s="38" t="str">
        <f>IF(ISBLANK(N2841),"",IF(N2841&lt;Gögn!$J$2,Gögn!$K$2,IF(N2841&gt;Gögn!$J$4,Gögn!$K$4,Gögn!$K$3)))</f>
        <v/>
      </c>
      <c r="T2841" s="49" t="str" cm="1">
        <f t="array" aca="1" ref="T2841" ca="1">IF(ISBLANK(B2841),"",IF(R2841="Styrkhæft",_xlfn.XLOOKUP(S2841,Vegalengdir[Texti],INDIRECT("Vegalengdir["&amp;'Upplýsingar um umsækjanda'!$B$10&amp;"]"),0%,0)))</f>
        <v/>
      </c>
      <c r="U2841" s="72" t="str">
        <f t="shared" si="134"/>
        <v/>
      </c>
    </row>
    <row r="2842" spans="1:21" x14ac:dyDescent="0.25">
      <c r="A2842" s="53">
        <f t="shared" si="132"/>
        <v>2841</v>
      </c>
      <c r="B2842" s="55"/>
      <c r="C2842" s="56"/>
      <c r="D2842" s="55"/>
      <c r="E2842" s="55"/>
      <c r="F2842" s="55"/>
      <c r="G2842" s="55"/>
      <c r="H2842" s="57"/>
      <c r="I2842" s="55"/>
      <c r="J2842" s="55"/>
      <c r="K2842" s="55"/>
      <c r="L2842" s="55"/>
      <c r="M2842" s="55"/>
      <c r="N2842" s="57"/>
      <c r="O2842" s="57" t="str">
        <f t="shared" si="133"/>
        <v/>
      </c>
      <c r="Q2842" s="38" t="s">
        <v>450</v>
      </c>
      <c r="R2842" s="38" t="str" cm="1">
        <f t="array" ref="R2842">_xlfn.XLOOKUP(Q2842,INDEX(Flettilisti,,1),INDEX(Flettilisti,,2),,0)</f>
        <v>Vantar flokkun</v>
      </c>
      <c r="S2842" s="38" t="str">
        <f>IF(ISBLANK(N2842),"",IF(N2842&lt;Gögn!$J$2,Gögn!$K$2,IF(N2842&gt;Gögn!$J$4,Gögn!$K$4,Gögn!$K$3)))</f>
        <v/>
      </c>
      <c r="T2842" s="49" t="str" cm="1">
        <f t="array" aca="1" ref="T2842" ca="1">IF(ISBLANK(B2842),"",IF(R2842="Styrkhæft",_xlfn.XLOOKUP(S2842,Vegalengdir[Texti],INDIRECT("Vegalengdir["&amp;'Upplýsingar um umsækjanda'!$B$10&amp;"]"),0%,0)))</f>
        <v/>
      </c>
      <c r="U2842" s="72" t="str">
        <f t="shared" si="134"/>
        <v/>
      </c>
    </row>
    <row r="2843" spans="1:21" x14ac:dyDescent="0.25">
      <c r="A2843" s="53">
        <f t="shared" si="132"/>
        <v>2842</v>
      </c>
      <c r="B2843" s="55"/>
      <c r="C2843" s="56"/>
      <c r="D2843" s="55"/>
      <c r="E2843" s="55"/>
      <c r="F2843" s="55"/>
      <c r="G2843" s="55"/>
      <c r="H2843" s="57"/>
      <c r="I2843" s="55"/>
      <c r="J2843" s="55"/>
      <c r="K2843" s="55"/>
      <c r="L2843" s="55"/>
      <c r="M2843" s="55"/>
      <c r="N2843" s="57"/>
      <c r="O2843" s="57" t="str">
        <f t="shared" si="133"/>
        <v/>
      </c>
      <c r="Q2843" s="38" t="s">
        <v>450</v>
      </c>
      <c r="R2843" s="38" t="str" cm="1">
        <f t="array" ref="R2843">_xlfn.XLOOKUP(Q2843,INDEX(Flettilisti,,1),INDEX(Flettilisti,,2),,0)</f>
        <v>Vantar flokkun</v>
      </c>
      <c r="S2843" s="38" t="str">
        <f>IF(ISBLANK(N2843),"",IF(N2843&lt;Gögn!$J$2,Gögn!$K$2,IF(N2843&gt;Gögn!$J$4,Gögn!$K$4,Gögn!$K$3)))</f>
        <v/>
      </c>
      <c r="T2843" s="49" t="str" cm="1">
        <f t="array" aca="1" ref="T2843" ca="1">IF(ISBLANK(B2843),"",IF(R2843="Styrkhæft",_xlfn.XLOOKUP(S2843,Vegalengdir[Texti],INDIRECT("Vegalengdir["&amp;'Upplýsingar um umsækjanda'!$B$10&amp;"]"),0%,0)))</f>
        <v/>
      </c>
      <c r="U2843" s="72" t="str">
        <f t="shared" si="134"/>
        <v/>
      </c>
    </row>
    <row r="2844" spans="1:21" x14ac:dyDescent="0.25">
      <c r="A2844" s="53">
        <f t="shared" si="132"/>
        <v>2843</v>
      </c>
      <c r="B2844" s="55"/>
      <c r="C2844" s="56"/>
      <c r="D2844" s="55"/>
      <c r="E2844" s="55"/>
      <c r="F2844" s="55"/>
      <c r="G2844" s="55"/>
      <c r="H2844" s="57"/>
      <c r="I2844" s="55"/>
      <c r="J2844" s="55"/>
      <c r="K2844" s="55"/>
      <c r="L2844" s="55"/>
      <c r="M2844" s="55"/>
      <c r="N2844" s="57"/>
      <c r="O2844" s="57" t="str">
        <f t="shared" si="133"/>
        <v/>
      </c>
      <c r="Q2844" s="38" t="s">
        <v>450</v>
      </c>
      <c r="R2844" s="38" t="str" cm="1">
        <f t="array" ref="R2844">_xlfn.XLOOKUP(Q2844,INDEX(Flettilisti,,1),INDEX(Flettilisti,,2),,0)</f>
        <v>Vantar flokkun</v>
      </c>
      <c r="S2844" s="38" t="str">
        <f>IF(ISBLANK(N2844),"",IF(N2844&lt;Gögn!$J$2,Gögn!$K$2,IF(N2844&gt;Gögn!$J$4,Gögn!$K$4,Gögn!$K$3)))</f>
        <v/>
      </c>
      <c r="T2844" s="49" t="str" cm="1">
        <f t="array" aca="1" ref="T2844" ca="1">IF(ISBLANK(B2844),"",IF(R2844="Styrkhæft",_xlfn.XLOOKUP(S2844,Vegalengdir[Texti],INDIRECT("Vegalengdir["&amp;'Upplýsingar um umsækjanda'!$B$10&amp;"]"),0%,0)))</f>
        <v/>
      </c>
      <c r="U2844" s="72" t="str">
        <f t="shared" si="134"/>
        <v/>
      </c>
    </row>
    <row r="2845" spans="1:21" x14ac:dyDescent="0.25">
      <c r="A2845" s="53">
        <f t="shared" si="132"/>
        <v>2844</v>
      </c>
      <c r="B2845" s="55"/>
      <c r="C2845" s="56"/>
      <c r="D2845" s="55"/>
      <c r="E2845" s="55"/>
      <c r="F2845" s="55"/>
      <c r="G2845" s="55"/>
      <c r="H2845" s="57"/>
      <c r="I2845" s="55"/>
      <c r="J2845" s="55"/>
      <c r="K2845" s="55"/>
      <c r="L2845" s="55"/>
      <c r="M2845" s="55"/>
      <c r="N2845" s="57"/>
      <c r="O2845" s="57" t="str">
        <f t="shared" si="133"/>
        <v/>
      </c>
      <c r="Q2845" s="38" t="s">
        <v>450</v>
      </c>
      <c r="R2845" s="38" t="str" cm="1">
        <f t="array" ref="R2845">_xlfn.XLOOKUP(Q2845,INDEX(Flettilisti,,1),INDEX(Flettilisti,,2),,0)</f>
        <v>Vantar flokkun</v>
      </c>
      <c r="S2845" s="38" t="str">
        <f>IF(ISBLANK(N2845),"",IF(N2845&lt;Gögn!$J$2,Gögn!$K$2,IF(N2845&gt;Gögn!$J$4,Gögn!$K$4,Gögn!$K$3)))</f>
        <v/>
      </c>
      <c r="T2845" s="49" t="str" cm="1">
        <f t="array" aca="1" ref="T2845" ca="1">IF(ISBLANK(B2845),"",IF(R2845="Styrkhæft",_xlfn.XLOOKUP(S2845,Vegalengdir[Texti],INDIRECT("Vegalengdir["&amp;'Upplýsingar um umsækjanda'!$B$10&amp;"]"),0%,0)))</f>
        <v/>
      </c>
      <c r="U2845" s="72" t="str">
        <f t="shared" si="134"/>
        <v/>
      </c>
    </row>
    <row r="2846" spans="1:21" x14ac:dyDescent="0.25">
      <c r="A2846" s="53">
        <f t="shared" si="132"/>
        <v>2845</v>
      </c>
      <c r="B2846" s="55"/>
      <c r="C2846" s="56"/>
      <c r="D2846" s="55"/>
      <c r="E2846" s="55"/>
      <c r="F2846" s="55"/>
      <c r="G2846" s="55"/>
      <c r="H2846" s="57"/>
      <c r="I2846" s="55"/>
      <c r="J2846" s="55"/>
      <c r="K2846" s="55"/>
      <c r="L2846" s="55"/>
      <c r="M2846" s="55"/>
      <c r="N2846" s="57"/>
      <c r="O2846" s="57" t="str">
        <f t="shared" si="133"/>
        <v/>
      </c>
      <c r="Q2846" s="38" t="s">
        <v>450</v>
      </c>
      <c r="R2846" s="38" t="str" cm="1">
        <f t="array" ref="R2846">_xlfn.XLOOKUP(Q2846,INDEX(Flettilisti,,1),INDEX(Flettilisti,,2),,0)</f>
        <v>Vantar flokkun</v>
      </c>
      <c r="S2846" s="38" t="str">
        <f>IF(ISBLANK(N2846),"",IF(N2846&lt;Gögn!$J$2,Gögn!$K$2,IF(N2846&gt;Gögn!$J$4,Gögn!$K$4,Gögn!$K$3)))</f>
        <v/>
      </c>
      <c r="T2846" s="49" t="str" cm="1">
        <f t="array" aca="1" ref="T2846" ca="1">IF(ISBLANK(B2846),"",IF(R2846="Styrkhæft",_xlfn.XLOOKUP(S2846,Vegalengdir[Texti],INDIRECT("Vegalengdir["&amp;'Upplýsingar um umsækjanda'!$B$10&amp;"]"),0%,0)))</f>
        <v/>
      </c>
      <c r="U2846" s="72" t="str">
        <f t="shared" si="134"/>
        <v/>
      </c>
    </row>
    <row r="2847" spans="1:21" x14ac:dyDescent="0.25">
      <c r="A2847" s="53">
        <f t="shared" si="132"/>
        <v>2846</v>
      </c>
      <c r="B2847" s="55"/>
      <c r="C2847" s="56"/>
      <c r="D2847" s="55"/>
      <c r="E2847" s="55"/>
      <c r="F2847" s="55"/>
      <c r="G2847" s="55"/>
      <c r="H2847" s="57"/>
      <c r="I2847" s="55"/>
      <c r="J2847" s="55"/>
      <c r="K2847" s="55"/>
      <c r="L2847" s="55"/>
      <c r="M2847" s="55"/>
      <c r="N2847" s="57"/>
      <c r="O2847" s="57" t="str">
        <f t="shared" si="133"/>
        <v/>
      </c>
      <c r="Q2847" s="38" t="s">
        <v>450</v>
      </c>
      <c r="R2847" s="38" t="str" cm="1">
        <f t="array" ref="R2847">_xlfn.XLOOKUP(Q2847,INDEX(Flettilisti,,1),INDEX(Flettilisti,,2),,0)</f>
        <v>Vantar flokkun</v>
      </c>
      <c r="S2847" s="38" t="str">
        <f>IF(ISBLANK(N2847),"",IF(N2847&lt;Gögn!$J$2,Gögn!$K$2,IF(N2847&gt;Gögn!$J$4,Gögn!$K$4,Gögn!$K$3)))</f>
        <v/>
      </c>
      <c r="T2847" s="49" t="str" cm="1">
        <f t="array" aca="1" ref="T2847" ca="1">IF(ISBLANK(B2847),"",IF(R2847="Styrkhæft",_xlfn.XLOOKUP(S2847,Vegalengdir[Texti],INDIRECT("Vegalengdir["&amp;'Upplýsingar um umsækjanda'!$B$10&amp;"]"),0%,0)))</f>
        <v/>
      </c>
      <c r="U2847" s="72" t="str">
        <f t="shared" si="134"/>
        <v/>
      </c>
    </row>
    <row r="2848" spans="1:21" x14ac:dyDescent="0.25">
      <c r="A2848" s="53">
        <f t="shared" si="132"/>
        <v>2847</v>
      </c>
      <c r="B2848" s="55"/>
      <c r="C2848" s="56"/>
      <c r="D2848" s="55"/>
      <c r="E2848" s="55"/>
      <c r="F2848" s="55"/>
      <c r="G2848" s="55"/>
      <c r="H2848" s="57"/>
      <c r="I2848" s="55"/>
      <c r="J2848" s="55"/>
      <c r="K2848" s="55"/>
      <c r="L2848" s="55"/>
      <c r="M2848" s="55"/>
      <c r="N2848" s="57"/>
      <c r="O2848" s="57" t="str">
        <f t="shared" si="133"/>
        <v/>
      </c>
      <c r="Q2848" s="38" t="s">
        <v>450</v>
      </c>
      <c r="R2848" s="38" t="str" cm="1">
        <f t="array" ref="R2848">_xlfn.XLOOKUP(Q2848,INDEX(Flettilisti,,1),INDEX(Flettilisti,,2),,0)</f>
        <v>Vantar flokkun</v>
      </c>
      <c r="S2848" s="38" t="str">
        <f>IF(ISBLANK(N2848),"",IF(N2848&lt;Gögn!$J$2,Gögn!$K$2,IF(N2848&gt;Gögn!$J$4,Gögn!$K$4,Gögn!$K$3)))</f>
        <v/>
      </c>
      <c r="T2848" s="49" t="str" cm="1">
        <f t="array" aca="1" ref="T2848" ca="1">IF(ISBLANK(B2848),"",IF(R2848="Styrkhæft",_xlfn.XLOOKUP(S2848,Vegalengdir[Texti],INDIRECT("Vegalengdir["&amp;'Upplýsingar um umsækjanda'!$B$10&amp;"]"),0%,0)))</f>
        <v/>
      </c>
      <c r="U2848" s="72" t="str">
        <f t="shared" si="134"/>
        <v/>
      </c>
    </row>
    <row r="2849" spans="1:21" x14ac:dyDescent="0.25">
      <c r="A2849" s="53">
        <f t="shared" si="132"/>
        <v>2848</v>
      </c>
      <c r="B2849" s="55"/>
      <c r="C2849" s="56"/>
      <c r="D2849" s="55"/>
      <c r="E2849" s="55"/>
      <c r="F2849" s="55"/>
      <c r="G2849" s="55"/>
      <c r="H2849" s="57"/>
      <c r="I2849" s="55"/>
      <c r="J2849" s="55"/>
      <c r="K2849" s="55"/>
      <c r="L2849" s="55"/>
      <c r="M2849" s="55"/>
      <c r="N2849" s="57"/>
      <c r="O2849" s="57" t="str">
        <f t="shared" si="133"/>
        <v/>
      </c>
      <c r="Q2849" s="38" t="s">
        <v>450</v>
      </c>
      <c r="R2849" s="38" t="str" cm="1">
        <f t="array" ref="R2849">_xlfn.XLOOKUP(Q2849,INDEX(Flettilisti,,1),INDEX(Flettilisti,,2),,0)</f>
        <v>Vantar flokkun</v>
      </c>
      <c r="S2849" s="38" t="str">
        <f>IF(ISBLANK(N2849),"",IF(N2849&lt;Gögn!$J$2,Gögn!$K$2,IF(N2849&gt;Gögn!$J$4,Gögn!$K$4,Gögn!$K$3)))</f>
        <v/>
      </c>
      <c r="T2849" s="49" t="str" cm="1">
        <f t="array" aca="1" ref="T2849" ca="1">IF(ISBLANK(B2849),"",IF(R2849="Styrkhæft",_xlfn.XLOOKUP(S2849,Vegalengdir[Texti],INDIRECT("Vegalengdir["&amp;'Upplýsingar um umsækjanda'!$B$10&amp;"]"),0%,0)))</f>
        <v/>
      </c>
      <c r="U2849" s="72" t="str">
        <f t="shared" si="134"/>
        <v/>
      </c>
    </row>
    <row r="2850" spans="1:21" x14ac:dyDescent="0.25">
      <c r="A2850" s="53">
        <f t="shared" si="132"/>
        <v>2849</v>
      </c>
      <c r="B2850" s="55"/>
      <c r="C2850" s="56"/>
      <c r="D2850" s="55"/>
      <c r="E2850" s="55"/>
      <c r="F2850" s="55"/>
      <c r="G2850" s="55"/>
      <c r="H2850" s="57"/>
      <c r="I2850" s="55"/>
      <c r="J2850" s="55"/>
      <c r="K2850" s="55"/>
      <c r="L2850" s="55"/>
      <c r="M2850" s="55"/>
      <c r="N2850" s="57"/>
      <c r="O2850" s="57" t="str">
        <f t="shared" si="133"/>
        <v/>
      </c>
      <c r="Q2850" s="38" t="s">
        <v>450</v>
      </c>
      <c r="R2850" s="38" t="str" cm="1">
        <f t="array" ref="R2850">_xlfn.XLOOKUP(Q2850,INDEX(Flettilisti,,1),INDEX(Flettilisti,,2),,0)</f>
        <v>Vantar flokkun</v>
      </c>
      <c r="S2850" s="38" t="str">
        <f>IF(ISBLANK(N2850),"",IF(N2850&lt;Gögn!$J$2,Gögn!$K$2,IF(N2850&gt;Gögn!$J$4,Gögn!$K$4,Gögn!$K$3)))</f>
        <v/>
      </c>
      <c r="T2850" s="49" t="str" cm="1">
        <f t="array" aca="1" ref="T2850" ca="1">IF(ISBLANK(B2850),"",IF(R2850="Styrkhæft",_xlfn.XLOOKUP(S2850,Vegalengdir[Texti],INDIRECT("Vegalengdir["&amp;'Upplýsingar um umsækjanda'!$B$10&amp;"]"),0%,0)))</f>
        <v/>
      </c>
      <c r="U2850" s="72" t="str">
        <f t="shared" si="134"/>
        <v/>
      </c>
    </row>
    <row r="2851" spans="1:21" x14ac:dyDescent="0.25">
      <c r="A2851" s="53">
        <f t="shared" si="132"/>
        <v>2850</v>
      </c>
      <c r="B2851" s="55"/>
      <c r="C2851" s="56"/>
      <c r="D2851" s="55"/>
      <c r="E2851" s="55"/>
      <c r="F2851" s="55"/>
      <c r="G2851" s="55"/>
      <c r="H2851" s="57"/>
      <c r="I2851" s="55"/>
      <c r="J2851" s="55"/>
      <c r="K2851" s="55"/>
      <c r="L2851" s="55"/>
      <c r="M2851" s="55"/>
      <c r="N2851" s="57"/>
      <c r="O2851" s="57" t="str">
        <f t="shared" si="133"/>
        <v/>
      </c>
      <c r="Q2851" s="38" t="s">
        <v>450</v>
      </c>
      <c r="R2851" s="38" t="str" cm="1">
        <f t="array" ref="R2851">_xlfn.XLOOKUP(Q2851,INDEX(Flettilisti,,1),INDEX(Flettilisti,,2),,0)</f>
        <v>Vantar flokkun</v>
      </c>
      <c r="S2851" s="38" t="str">
        <f>IF(ISBLANK(N2851),"",IF(N2851&lt;Gögn!$J$2,Gögn!$K$2,IF(N2851&gt;Gögn!$J$4,Gögn!$K$4,Gögn!$K$3)))</f>
        <v/>
      </c>
      <c r="T2851" s="49" t="str" cm="1">
        <f t="array" aca="1" ref="T2851" ca="1">IF(ISBLANK(B2851),"",IF(R2851="Styrkhæft",_xlfn.XLOOKUP(S2851,Vegalengdir[Texti],INDIRECT("Vegalengdir["&amp;'Upplýsingar um umsækjanda'!$B$10&amp;"]"),0%,0)))</f>
        <v/>
      </c>
      <c r="U2851" s="72" t="str">
        <f t="shared" si="134"/>
        <v/>
      </c>
    </row>
    <row r="2852" spans="1:21" x14ac:dyDescent="0.25">
      <c r="A2852" s="53">
        <f t="shared" si="132"/>
        <v>2851</v>
      </c>
      <c r="B2852" s="55"/>
      <c r="C2852" s="56"/>
      <c r="D2852" s="55"/>
      <c r="E2852" s="55"/>
      <c r="F2852" s="55"/>
      <c r="G2852" s="55"/>
      <c r="H2852" s="57"/>
      <c r="I2852" s="55"/>
      <c r="J2852" s="55"/>
      <c r="K2852" s="55"/>
      <c r="L2852" s="55"/>
      <c r="M2852" s="55"/>
      <c r="N2852" s="57"/>
      <c r="O2852" s="57" t="str">
        <f t="shared" si="133"/>
        <v/>
      </c>
      <c r="Q2852" s="38" t="s">
        <v>450</v>
      </c>
      <c r="R2852" s="38" t="str" cm="1">
        <f t="array" ref="R2852">_xlfn.XLOOKUP(Q2852,INDEX(Flettilisti,,1),INDEX(Flettilisti,,2),,0)</f>
        <v>Vantar flokkun</v>
      </c>
      <c r="S2852" s="38" t="str">
        <f>IF(ISBLANK(N2852),"",IF(N2852&lt;Gögn!$J$2,Gögn!$K$2,IF(N2852&gt;Gögn!$J$4,Gögn!$K$4,Gögn!$K$3)))</f>
        <v/>
      </c>
      <c r="T2852" s="49" t="str" cm="1">
        <f t="array" aca="1" ref="T2852" ca="1">IF(ISBLANK(B2852),"",IF(R2852="Styrkhæft",_xlfn.XLOOKUP(S2852,Vegalengdir[Texti],INDIRECT("Vegalengdir["&amp;'Upplýsingar um umsækjanda'!$B$10&amp;"]"),0%,0)))</f>
        <v/>
      </c>
      <c r="U2852" s="72" t="str">
        <f t="shared" si="134"/>
        <v/>
      </c>
    </row>
    <row r="2853" spans="1:21" x14ac:dyDescent="0.25">
      <c r="A2853" s="53">
        <f t="shared" si="132"/>
        <v>2852</v>
      </c>
      <c r="B2853" s="55"/>
      <c r="C2853" s="56"/>
      <c r="D2853" s="55"/>
      <c r="E2853" s="55"/>
      <c r="F2853" s="55"/>
      <c r="G2853" s="55"/>
      <c r="H2853" s="57"/>
      <c r="I2853" s="55"/>
      <c r="J2853" s="55"/>
      <c r="K2853" s="55"/>
      <c r="L2853" s="55"/>
      <c r="M2853" s="55"/>
      <c r="N2853" s="57"/>
      <c r="O2853" s="57" t="str">
        <f t="shared" si="133"/>
        <v/>
      </c>
      <c r="Q2853" s="38" t="s">
        <v>450</v>
      </c>
      <c r="R2853" s="38" t="str" cm="1">
        <f t="array" ref="R2853">_xlfn.XLOOKUP(Q2853,INDEX(Flettilisti,,1),INDEX(Flettilisti,,2),,0)</f>
        <v>Vantar flokkun</v>
      </c>
      <c r="S2853" s="38" t="str">
        <f>IF(ISBLANK(N2853),"",IF(N2853&lt;Gögn!$J$2,Gögn!$K$2,IF(N2853&gt;Gögn!$J$4,Gögn!$K$4,Gögn!$K$3)))</f>
        <v/>
      </c>
      <c r="T2853" s="49" t="str" cm="1">
        <f t="array" aca="1" ref="T2853" ca="1">IF(ISBLANK(B2853),"",IF(R2853="Styrkhæft",_xlfn.XLOOKUP(S2853,Vegalengdir[Texti],INDIRECT("Vegalengdir["&amp;'Upplýsingar um umsækjanda'!$B$10&amp;"]"),0%,0)))</f>
        <v/>
      </c>
      <c r="U2853" s="72" t="str">
        <f t="shared" si="134"/>
        <v/>
      </c>
    </row>
    <row r="2854" spans="1:21" x14ac:dyDescent="0.25">
      <c r="A2854" s="53">
        <f t="shared" si="132"/>
        <v>2853</v>
      </c>
      <c r="B2854" s="55"/>
      <c r="C2854" s="56"/>
      <c r="D2854" s="55"/>
      <c r="E2854" s="55"/>
      <c r="F2854" s="55"/>
      <c r="G2854" s="55"/>
      <c r="H2854" s="57"/>
      <c r="I2854" s="55"/>
      <c r="J2854" s="55"/>
      <c r="K2854" s="55"/>
      <c r="L2854" s="55"/>
      <c r="M2854" s="55"/>
      <c r="N2854" s="57"/>
      <c r="O2854" s="57" t="str">
        <f t="shared" si="133"/>
        <v/>
      </c>
      <c r="Q2854" s="38" t="s">
        <v>450</v>
      </c>
      <c r="R2854" s="38" t="str" cm="1">
        <f t="array" ref="R2854">_xlfn.XLOOKUP(Q2854,INDEX(Flettilisti,,1),INDEX(Flettilisti,,2),,0)</f>
        <v>Vantar flokkun</v>
      </c>
      <c r="S2854" s="38" t="str">
        <f>IF(ISBLANK(N2854),"",IF(N2854&lt;Gögn!$J$2,Gögn!$K$2,IF(N2854&gt;Gögn!$J$4,Gögn!$K$4,Gögn!$K$3)))</f>
        <v/>
      </c>
      <c r="T2854" s="49" t="str" cm="1">
        <f t="array" aca="1" ref="T2854" ca="1">IF(ISBLANK(B2854),"",IF(R2854="Styrkhæft",_xlfn.XLOOKUP(S2854,Vegalengdir[Texti],INDIRECT("Vegalengdir["&amp;'Upplýsingar um umsækjanda'!$B$10&amp;"]"),0%,0)))</f>
        <v/>
      </c>
      <c r="U2854" s="72" t="str">
        <f t="shared" si="134"/>
        <v/>
      </c>
    </row>
    <row r="2855" spans="1:21" x14ac:dyDescent="0.25">
      <c r="A2855" s="53">
        <f t="shared" si="132"/>
        <v>2854</v>
      </c>
      <c r="B2855" s="55"/>
      <c r="C2855" s="56"/>
      <c r="D2855" s="55"/>
      <c r="E2855" s="55"/>
      <c r="F2855" s="55"/>
      <c r="G2855" s="55"/>
      <c r="H2855" s="57"/>
      <c r="I2855" s="55"/>
      <c r="J2855" s="55"/>
      <c r="K2855" s="55"/>
      <c r="L2855" s="55"/>
      <c r="M2855" s="55"/>
      <c r="N2855" s="57"/>
      <c r="O2855" s="57" t="str">
        <f t="shared" si="133"/>
        <v/>
      </c>
      <c r="Q2855" s="38" t="s">
        <v>450</v>
      </c>
      <c r="R2855" s="38" t="str" cm="1">
        <f t="array" ref="R2855">_xlfn.XLOOKUP(Q2855,INDEX(Flettilisti,,1),INDEX(Flettilisti,,2),,0)</f>
        <v>Vantar flokkun</v>
      </c>
      <c r="S2855" s="38" t="str">
        <f>IF(ISBLANK(N2855),"",IF(N2855&lt;Gögn!$J$2,Gögn!$K$2,IF(N2855&gt;Gögn!$J$4,Gögn!$K$4,Gögn!$K$3)))</f>
        <v/>
      </c>
      <c r="T2855" s="49" t="str" cm="1">
        <f t="array" aca="1" ref="T2855" ca="1">IF(ISBLANK(B2855),"",IF(R2855="Styrkhæft",_xlfn.XLOOKUP(S2855,Vegalengdir[Texti],INDIRECT("Vegalengdir["&amp;'Upplýsingar um umsækjanda'!$B$10&amp;"]"),0%,0)))</f>
        <v/>
      </c>
      <c r="U2855" s="72" t="str">
        <f t="shared" si="134"/>
        <v/>
      </c>
    </row>
    <row r="2856" spans="1:21" x14ac:dyDescent="0.25">
      <c r="A2856" s="53">
        <f t="shared" si="132"/>
        <v>2855</v>
      </c>
      <c r="B2856" s="55"/>
      <c r="C2856" s="56"/>
      <c r="D2856" s="55"/>
      <c r="E2856" s="55"/>
      <c r="F2856" s="55"/>
      <c r="G2856" s="55"/>
      <c r="H2856" s="57"/>
      <c r="I2856" s="55"/>
      <c r="J2856" s="55"/>
      <c r="K2856" s="55"/>
      <c r="L2856" s="55"/>
      <c r="M2856" s="55"/>
      <c r="N2856" s="57"/>
      <c r="O2856" s="57" t="str">
        <f t="shared" si="133"/>
        <v/>
      </c>
      <c r="Q2856" s="38" t="s">
        <v>450</v>
      </c>
      <c r="R2856" s="38" t="str" cm="1">
        <f t="array" ref="R2856">_xlfn.XLOOKUP(Q2856,INDEX(Flettilisti,,1),INDEX(Flettilisti,,2),,0)</f>
        <v>Vantar flokkun</v>
      </c>
      <c r="S2856" s="38" t="str">
        <f>IF(ISBLANK(N2856),"",IF(N2856&lt;Gögn!$J$2,Gögn!$K$2,IF(N2856&gt;Gögn!$J$4,Gögn!$K$4,Gögn!$K$3)))</f>
        <v/>
      </c>
      <c r="T2856" s="49" t="str" cm="1">
        <f t="array" aca="1" ref="T2856" ca="1">IF(ISBLANK(B2856),"",IF(R2856="Styrkhæft",_xlfn.XLOOKUP(S2856,Vegalengdir[Texti],INDIRECT("Vegalengdir["&amp;'Upplýsingar um umsækjanda'!$B$10&amp;"]"),0%,0)))</f>
        <v/>
      </c>
      <c r="U2856" s="72" t="str">
        <f t="shared" si="134"/>
        <v/>
      </c>
    </row>
    <row r="2857" spans="1:21" x14ac:dyDescent="0.25">
      <c r="A2857" s="53">
        <f t="shared" si="132"/>
        <v>2856</v>
      </c>
      <c r="B2857" s="55"/>
      <c r="C2857" s="56"/>
      <c r="D2857" s="55"/>
      <c r="E2857" s="55"/>
      <c r="F2857" s="55"/>
      <c r="G2857" s="55"/>
      <c r="H2857" s="57"/>
      <c r="I2857" s="55"/>
      <c r="J2857" s="55"/>
      <c r="K2857" s="55"/>
      <c r="L2857" s="55"/>
      <c r="M2857" s="55"/>
      <c r="N2857" s="57"/>
      <c r="O2857" s="57" t="str">
        <f t="shared" si="133"/>
        <v/>
      </c>
      <c r="Q2857" s="38" t="s">
        <v>450</v>
      </c>
      <c r="R2857" s="38" t="str" cm="1">
        <f t="array" ref="R2857">_xlfn.XLOOKUP(Q2857,INDEX(Flettilisti,,1),INDEX(Flettilisti,,2),,0)</f>
        <v>Vantar flokkun</v>
      </c>
      <c r="S2857" s="38" t="str">
        <f>IF(ISBLANK(N2857),"",IF(N2857&lt;Gögn!$J$2,Gögn!$K$2,IF(N2857&gt;Gögn!$J$4,Gögn!$K$4,Gögn!$K$3)))</f>
        <v/>
      </c>
      <c r="T2857" s="49" t="str" cm="1">
        <f t="array" aca="1" ref="T2857" ca="1">IF(ISBLANK(B2857),"",IF(R2857="Styrkhæft",_xlfn.XLOOKUP(S2857,Vegalengdir[Texti],INDIRECT("Vegalengdir["&amp;'Upplýsingar um umsækjanda'!$B$10&amp;"]"),0%,0)))</f>
        <v/>
      </c>
      <c r="U2857" s="72" t="str">
        <f t="shared" si="134"/>
        <v/>
      </c>
    </row>
    <row r="2858" spans="1:21" x14ac:dyDescent="0.25">
      <c r="A2858" s="53">
        <f t="shared" si="132"/>
        <v>2857</v>
      </c>
      <c r="B2858" s="55"/>
      <c r="C2858" s="56"/>
      <c r="D2858" s="55"/>
      <c r="E2858" s="55"/>
      <c r="F2858" s="55"/>
      <c r="G2858" s="55"/>
      <c r="H2858" s="57"/>
      <c r="I2858" s="55"/>
      <c r="J2858" s="55"/>
      <c r="K2858" s="55"/>
      <c r="L2858" s="55"/>
      <c r="M2858" s="55"/>
      <c r="N2858" s="57"/>
      <c r="O2858" s="57" t="str">
        <f t="shared" si="133"/>
        <v/>
      </c>
      <c r="Q2858" s="38" t="s">
        <v>450</v>
      </c>
      <c r="R2858" s="38" t="str" cm="1">
        <f t="array" ref="R2858">_xlfn.XLOOKUP(Q2858,INDEX(Flettilisti,,1),INDEX(Flettilisti,,2),,0)</f>
        <v>Vantar flokkun</v>
      </c>
      <c r="S2858" s="38" t="str">
        <f>IF(ISBLANK(N2858),"",IF(N2858&lt;Gögn!$J$2,Gögn!$K$2,IF(N2858&gt;Gögn!$J$4,Gögn!$K$4,Gögn!$K$3)))</f>
        <v/>
      </c>
      <c r="T2858" s="49" t="str" cm="1">
        <f t="array" aca="1" ref="T2858" ca="1">IF(ISBLANK(B2858),"",IF(R2858="Styrkhæft",_xlfn.XLOOKUP(S2858,Vegalengdir[Texti],INDIRECT("Vegalengdir["&amp;'Upplýsingar um umsækjanda'!$B$10&amp;"]"),0%,0)))</f>
        <v/>
      </c>
      <c r="U2858" s="72" t="str">
        <f t="shared" si="134"/>
        <v/>
      </c>
    </row>
    <row r="2859" spans="1:21" x14ac:dyDescent="0.25">
      <c r="A2859" s="53">
        <f t="shared" ref="A2859:A2922" si="135">A2858+1</f>
        <v>2858</v>
      </c>
      <c r="B2859" s="55"/>
      <c r="C2859" s="56"/>
      <c r="D2859" s="55"/>
      <c r="E2859" s="55"/>
      <c r="F2859" s="55"/>
      <c r="G2859" s="55"/>
      <c r="H2859" s="57"/>
      <c r="I2859" s="55"/>
      <c r="J2859" s="55"/>
      <c r="K2859" s="55"/>
      <c r="L2859" s="55"/>
      <c r="M2859" s="55"/>
      <c r="N2859" s="57"/>
      <c r="O2859" s="57" t="str">
        <f t="shared" si="133"/>
        <v/>
      </c>
      <c r="Q2859" s="38" t="s">
        <v>450</v>
      </c>
      <c r="R2859" s="38" t="str" cm="1">
        <f t="array" ref="R2859">_xlfn.XLOOKUP(Q2859,INDEX(Flettilisti,,1),INDEX(Flettilisti,,2),,0)</f>
        <v>Vantar flokkun</v>
      </c>
      <c r="S2859" s="38" t="str">
        <f>IF(ISBLANK(N2859),"",IF(N2859&lt;Gögn!$J$2,Gögn!$K$2,IF(N2859&gt;Gögn!$J$4,Gögn!$K$4,Gögn!$K$3)))</f>
        <v/>
      </c>
      <c r="T2859" s="49" t="str" cm="1">
        <f t="array" aca="1" ref="T2859" ca="1">IF(ISBLANK(B2859),"",IF(R2859="Styrkhæft",_xlfn.XLOOKUP(S2859,Vegalengdir[Texti],INDIRECT("Vegalengdir["&amp;'Upplýsingar um umsækjanda'!$B$10&amp;"]"),0%,0)))</f>
        <v/>
      </c>
      <c r="U2859" s="72" t="str">
        <f t="shared" si="134"/>
        <v/>
      </c>
    </row>
    <row r="2860" spans="1:21" x14ac:dyDescent="0.25">
      <c r="A2860" s="53">
        <f t="shared" si="135"/>
        <v>2859</v>
      </c>
      <c r="B2860" s="55"/>
      <c r="C2860" s="56"/>
      <c r="D2860" s="55"/>
      <c r="E2860" s="55"/>
      <c r="F2860" s="55"/>
      <c r="G2860" s="55"/>
      <c r="H2860" s="57"/>
      <c r="I2860" s="55"/>
      <c r="J2860" s="55"/>
      <c r="K2860" s="55"/>
      <c r="L2860" s="55"/>
      <c r="M2860" s="55"/>
      <c r="N2860" s="57"/>
      <c r="O2860" s="57" t="str">
        <f t="shared" si="133"/>
        <v/>
      </c>
      <c r="Q2860" s="38" t="s">
        <v>450</v>
      </c>
      <c r="R2860" s="38" t="str" cm="1">
        <f t="array" ref="R2860">_xlfn.XLOOKUP(Q2860,INDEX(Flettilisti,,1),INDEX(Flettilisti,,2),,0)</f>
        <v>Vantar flokkun</v>
      </c>
      <c r="S2860" s="38" t="str">
        <f>IF(ISBLANK(N2860),"",IF(N2860&lt;Gögn!$J$2,Gögn!$K$2,IF(N2860&gt;Gögn!$J$4,Gögn!$K$4,Gögn!$K$3)))</f>
        <v/>
      </c>
      <c r="T2860" s="49" t="str" cm="1">
        <f t="array" aca="1" ref="T2860" ca="1">IF(ISBLANK(B2860),"",IF(R2860="Styrkhæft",_xlfn.XLOOKUP(S2860,Vegalengdir[Texti],INDIRECT("Vegalengdir["&amp;'Upplýsingar um umsækjanda'!$B$10&amp;"]"),0%,0)))</f>
        <v/>
      </c>
      <c r="U2860" s="72" t="str">
        <f t="shared" si="134"/>
        <v/>
      </c>
    </row>
    <row r="2861" spans="1:21" x14ac:dyDescent="0.25">
      <c r="A2861" s="53">
        <f t="shared" si="135"/>
        <v>2860</v>
      </c>
      <c r="B2861" s="55"/>
      <c r="C2861" s="56"/>
      <c r="D2861" s="55"/>
      <c r="E2861" s="55"/>
      <c r="F2861" s="55"/>
      <c r="G2861" s="55"/>
      <c r="H2861" s="57"/>
      <c r="I2861" s="55"/>
      <c r="J2861" s="55"/>
      <c r="K2861" s="55"/>
      <c r="L2861" s="55"/>
      <c r="M2861" s="55"/>
      <c r="N2861" s="57"/>
      <c r="O2861" s="57" t="str">
        <f t="shared" si="133"/>
        <v/>
      </c>
      <c r="Q2861" s="38" t="s">
        <v>450</v>
      </c>
      <c r="R2861" s="38" t="str" cm="1">
        <f t="array" ref="R2861">_xlfn.XLOOKUP(Q2861,INDEX(Flettilisti,,1),INDEX(Flettilisti,,2),,0)</f>
        <v>Vantar flokkun</v>
      </c>
      <c r="S2861" s="38" t="str">
        <f>IF(ISBLANK(N2861),"",IF(N2861&lt;Gögn!$J$2,Gögn!$K$2,IF(N2861&gt;Gögn!$J$4,Gögn!$K$4,Gögn!$K$3)))</f>
        <v/>
      </c>
      <c r="T2861" s="49" t="str" cm="1">
        <f t="array" aca="1" ref="T2861" ca="1">IF(ISBLANK(B2861),"",IF(R2861="Styrkhæft",_xlfn.XLOOKUP(S2861,Vegalengdir[Texti],INDIRECT("Vegalengdir["&amp;'Upplýsingar um umsækjanda'!$B$10&amp;"]"),0%,0)))</f>
        <v/>
      </c>
      <c r="U2861" s="72" t="str">
        <f t="shared" si="134"/>
        <v/>
      </c>
    </row>
    <row r="2862" spans="1:21" x14ac:dyDescent="0.25">
      <c r="A2862" s="53">
        <f t="shared" si="135"/>
        <v>2861</v>
      </c>
      <c r="B2862" s="55"/>
      <c r="C2862" s="56"/>
      <c r="D2862" s="55"/>
      <c r="E2862" s="55"/>
      <c r="F2862" s="55"/>
      <c r="G2862" s="55"/>
      <c r="H2862" s="57"/>
      <c r="I2862" s="55"/>
      <c r="J2862" s="55"/>
      <c r="K2862" s="55"/>
      <c r="L2862" s="55"/>
      <c r="M2862" s="55"/>
      <c r="N2862" s="57"/>
      <c r="O2862" s="57" t="str">
        <f t="shared" si="133"/>
        <v/>
      </c>
      <c r="Q2862" s="38" t="s">
        <v>450</v>
      </c>
      <c r="R2862" s="38" t="str" cm="1">
        <f t="array" ref="R2862">_xlfn.XLOOKUP(Q2862,INDEX(Flettilisti,,1),INDEX(Flettilisti,,2),,0)</f>
        <v>Vantar flokkun</v>
      </c>
      <c r="S2862" s="38" t="str">
        <f>IF(ISBLANK(N2862),"",IF(N2862&lt;Gögn!$J$2,Gögn!$K$2,IF(N2862&gt;Gögn!$J$4,Gögn!$K$4,Gögn!$K$3)))</f>
        <v/>
      </c>
      <c r="T2862" s="49" t="str" cm="1">
        <f t="array" aca="1" ref="T2862" ca="1">IF(ISBLANK(B2862),"",IF(R2862="Styrkhæft",_xlfn.XLOOKUP(S2862,Vegalengdir[Texti],INDIRECT("Vegalengdir["&amp;'Upplýsingar um umsækjanda'!$B$10&amp;"]"),0%,0)))</f>
        <v/>
      </c>
      <c r="U2862" s="72" t="str">
        <f t="shared" si="134"/>
        <v/>
      </c>
    </row>
    <row r="2863" spans="1:21" x14ac:dyDescent="0.25">
      <c r="A2863" s="53">
        <f t="shared" si="135"/>
        <v>2862</v>
      </c>
      <c r="B2863" s="55"/>
      <c r="C2863" s="56"/>
      <c r="D2863" s="55"/>
      <c r="E2863" s="55"/>
      <c r="F2863" s="55"/>
      <c r="G2863" s="55"/>
      <c r="H2863" s="57"/>
      <c r="I2863" s="55"/>
      <c r="J2863" s="55"/>
      <c r="K2863" s="55"/>
      <c r="L2863" s="55"/>
      <c r="M2863" s="55"/>
      <c r="N2863" s="57"/>
      <c r="O2863" s="57" t="str">
        <f t="shared" si="133"/>
        <v/>
      </c>
      <c r="Q2863" s="38" t="s">
        <v>450</v>
      </c>
      <c r="R2863" s="38" t="str" cm="1">
        <f t="array" ref="R2863">_xlfn.XLOOKUP(Q2863,INDEX(Flettilisti,,1),INDEX(Flettilisti,,2),,0)</f>
        <v>Vantar flokkun</v>
      </c>
      <c r="S2863" s="38" t="str">
        <f>IF(ISBLANK(N2863),"",IF(N2863&lt;Gögn!$J$2,Gögn!$K$2,IF(N2863&gt;Gögn!$J$4,Gögn!$K$4,Gögn!$K$3)))</f>
        <v/>
      </c>
      <c r="T2863" s="49" t="str" cm="1">
        <f t="array" aca="1" ref="T2863" ca="1">IF(ISBLANK(B2863),"",IF(R2863="Styrkhæft",_xlfn.XLOOKUP(S2863,Vegalengdir[Texti],INDIRECT("Vegalengdir["&amp;'Upplýsingar um umsækjanda'!$B$10&amp;"]"),0%,0)))</f>
        <v/>
      </c>
      <c r="U2863" s="72" t="str">
        <f t="shared" si="134"/>
        <v/>
      </c>
    </row>
    <row r="2864" spans="1:21" x14ac:dyDescent="0.25">
      <c r="A2864" s="53">
        <f t="shared" si="135"/>
        <v>2863</v>
      </c>
      <c r="B2864" s="55"/>
      <c r="C2864" s="56"/>
      <c r="D2864" s="55"/>
      <c r="E2864" s="55"/>
      <c r="F2864" s="55"/>
      <c r="G2864" s="55"/>
      <c r="H2864" s="57"/>
      <c r="I2864" s="55"/>
      <c r="J2864" s="55"/>
      <c r="K2864" s="55"/>
      <c r="L2864" s="55"/>
      <c r="M2864" s="55"/>
      <c r="N2864" s="57"/>
      <c r="O2864" s="57" t="str">
        <f t="shared" si="133"/>
        <v/>
      </c>
      <c r="Q2864" s="38" t="s">
        <v>450</v>
      </c>
      <c r="R2864" s="38" t="str" cm="1">
        <f t="array" ref="R2864">_xlfn.XLOOKUP(Q2864,INDEX(Flettilisti,,1),INDEX(Flettilisti,,2),,0)</f>
        <v>Vantar flokkun</v>
      </c>
      <c r="S2864" s="38" t="str">
        <f>IF(ISBLANK(N2864),"",IF(N2864&lt;Gögn!$J$2,Gögn!$K$2,IF(N2864&gt;Gögn!$J$4,Gögn!$K$4,Gögn!$K$3)))</f>
        <v/>
      </c>
      <c r="T2864" s="49" t="str" cm="1">
        <f t="array" aca="1" ref="T2864" ca="1">IF(ISBLANK(B2864),"",IF(R2864="Styrkhæft",_xlfn.XLOOKUP(S2864,Vegalengdir[Texti],INDIRECT("Vegalengdir["&amp;'Upplýsingar um umsækjanda'!$B$10&amp;"]"),0%,0)))</f>
        <v/>
      </c>
      <c r="U2864" s="72" t="str">
        <f t="shared" si="134"/>
        <v/>
      </c>
    </row>
    <row r="2865" spans="1:21" x14ac:dyDescent="0.25">
      <c r="A2865" s="53">
        <f t="shared" si="135"/>
        <v>2864</v>
      </c>
      <c r="B2865" s="55"/>
      <c r="C2865" s="56"/>
      <c r="D2865" s="55"/>
      <c r="E2865" s="55"/>
      <c r="F2865" s="55"/>
      <c r="G2865" s="55"/>
      <c r="H2865" s="57"/>
      <c r="I2865" s="55"/>
      <c r="J2865" s="55"/>
      <c r="K2865" s="55"/>
      <c r="L2865" s="55"/>
      <c r="M2865" s="55"/>
      <c r="N2865" s="57"/>
      <c r="O2865" s="57" t="str">
        <f t="shared" si="133"/>
        <v/>
      </c>
      <c r="Q2865" s="38" t="s">
        <v>450</v>
      </c>
      <c r="R2865" s="38" t="str" cm="1">
        <f t="array" ref="R2865">_xlfn.XLOOKUP(Q2865,INDEX(Flettilisti,,1),INDEX(Flettilisti,,2),,0)</f>
        <v>Vantar flokkun</v>
      </c>
      <c r="S2865" s="38" t="str">
        <f>IF(ISBLANK(N2865),"",IF(N2865&lt;Gögn!$J$2,Gögn!$K$2,IF(N2865&gt;Gögn!$J$4,Gögn!$K$4,Gögn!$K$3)))</f>
        <v/>
      </c>
      <c r="T2865" s="49" t="str" cm="1">
        <f t="array" aca="1" ref="T2865" ca="1">IF(ISBLANK(B2865),"",IF(R2865="Styrkhæft",_xlfn.XLOOKUP(S2865,Vegalengdir[Texti],INDIRECT("Vegalengdir["&amp;'Upplýsingar um umsækjanda'!$B$10&amp;"]"),0%,0)))</f>
        <v/>
      </c>
      <c r="U2865" s="72" t="str">
        <f t="shared" si="134"/>
        <v/>
      </c>
    </row>
    <row r="2866" spans="1:21" x14ac:dyDescent="0.25">
      <c r="A2866" s="53">
        <f t="shared" si="135"/>
        <v>2865</v>
      </c>
      <c r="B2866" s="55"/>
      <c r="C2866" s="56"/>
      <c r="D2866" s="55"/>
      <c r="E2866" s="55"/>
      <c r="F2866" s="55"/>
      <c r="G2866" s="55"/>
      <c r="H2866" s="57"/>
      <c r="I2866" s="55"/>
      <c r="J2866" s="55"/>
      <c r="K2866" s="55"/>
      <c r="L2866" s="55"/>
      <c r="M2866" s="55"/>
      <c r="N2866" s="57"/>
      <c r="O2866" s="57" t="str">
        <f t="shared" si="133"/>
        <v/>
      </c>
      <c r="Q2866" s="38" t="s">
        <v>450</v>
      </c>
      <c r="R2866" s="38" t="str" cm="1">
        <f t="array" ref="R2866">_xlfn.XLOOKUP(Q2866,INDEX(Flettilisti,,1),INDEX(Flettilisti,,2),,0)</f>
        <v>Vantar flokkun</v>
      </c>
      <c r="S2866" s="38" t="str">
        <f>IF(ISBLANK(N2866),"",IF(N2866&lt;Gögn!$J$2,Gögn!$K$2,IF(N2866&gt;Gögn!$J$4,Gögn!$K$4,Gögn!$K$3)))</f>
        <v/>
      </c>
      <c r="T2866" s="49" t="str" cm="1">
        <f t="array" aca="1" ref="T2866" ca="1">IF(ISBLANK(B2866),"",IF(R2866="Styrkhæft",_xlfn.XLOOKUP(S2866,Vegalengdir[Texti],INDIRECT("Vegalengdir["&amp;'Upplýsingar um umsækjanda'!$B$10&amp;"]"),0%,0)))</f>
        <v/>
      </c>
      <c r="U2866" s="72" t="str">
        <f t="shared" si="134"/>
        <v/>
      </c>
    </row>
    <row r="2867" spans="1:21" x14ac:dyDescent="0.25">
      <c r="A2867" s="53">
        <f t="shared" si="135"/>
        <v>2866</v>
      </c>
      <c r="B2867" s="55"/>
      <c r="C2867" s="56"/>
      <c r="D2867" s="55"/>
      <c r="E2867" s="55"/>
      <c r="F2867" s="55"/>
      <c r="G2867" s="55"/>
      <c r="H2867" s="57"/>
      <c r="I2867" s="55"/>
      <c r="J2867" s="55"/>
      <c r="K2867" s="55"/>
      <c r="L2867" s="55"/>
      <c r="M2867" s="55"/>
      <c r="N2867" s="57"/>
      <c r="O2867" s="57" t="str">
        <f t="shared" si="133"/>
        <v/>
      </c>
      <c r="Q2867" s="38" t="s">
        <v>450</v>
      </c>
      <c r="R2867" s="38" t="str" cm="1">
        <f t="array" ref="R2867">_xlfn.XLOOKUP(Q2867,INDEX(Flettilisti,,1),INDEX(Flettilisti,,2),,0)</f>
        <v>Vantar flokkun</v>
      </c>
      <c r="S2867" s="38" t="str">
        <f>IF(ISBLANK(N2867),"",IF(N2867&lt;Gögn!$J$2,Gögn!$K$2,IF(N2867&gt;Gögn!$J$4,Gögn!$K$4,Gögn!$K$3)))</f>
        <v/>
      </c>
      <c r="T2867" s="49" t="str" cm="1">
        <f t="array" aca="1" ref="T2867" ca="1">IF(ISBLANK(B2867),"",IF(R2867="Styrkhæft",_xlfn.XLOOKUP(S2867,Vegalengdir[Texti],INDIRECT("Vegalengdir["&amp;'Upplýsingar um umsækjanda'!$B$10&amp;"]"),0%,0)))</f>
        <v/>
      </c>
      <c r="U2867" s="72" t="str">
        <f t="shared" si="134"/>
        <v/>
      </c>
    </row>
    <row r="2868" spans="1:21" x14ac:dyDescent="0.25">
      <c r="A2868" s="53">
        <f t="shared" si="135"/>
        <v>2867</v>
      </c>
      <c r="B2868" s="55"/>
      <c r="C2868" s="56"/>
      <c r="D2868" s="55"/>
      <c r="E2868" s="55"/>
      <c r="F2868" s="55"/>
      <c r="G2868" s="55"/>
      <c r="H2868" s="57"/>
      <c r="I2868" s="55"/>
      <c r="J2868" s="55"/>
      <c r="K2868" s="55"/>
      <c r="L2868" s="55"/>
      <c r="M2868" s="55"/>
      <c r="N2868" s="57"/>
      <c r="O2868" s="57" t="str">
        <f t="shared" si="133"/>
        <v/>
      </c>
      <c r="Q2868" s="38" t="s">
        <v>450</v>
      </c>
      <c r="R2868" s="38" t="str" cm="1">
        <f t="array" ref="R2868">_xlfn.XLOOKUP(Q2868,INDEX(Flettilisti,,1),INDEX(Flettilisti,,2),,0)</f>
        <v>Vantar flokkun</v>
      </c>
      <c r="S2868" s="38" t="str">
        <f>IF(ISBLANK(N2868),"",IF(N2868&lt;Gögn!$J$2,Gögn!$K$2,IF(N2868&gt;Gögn!$J$4,Gögn!$K$4,Gögn!$K$3)))</f>
        <v/>
      </c>
      <c r="T2868" s="49" t="str" cm="1">
        <f t="array" aca="1" ref="T2868" ca="1">IF(ISBLANK(B2868),"",IF(R2868="Styrkhæft",_xlfn.XLOOKUP(S2868,Vegalengdir[Texti],INDIRECT("Vegalengdir["&amp;'Upplýsingar um umsækjanda'!$B$10&amp;"]"),0%,0)))</f>
        <v/>
      </c>
      <c r="U2868" s="72" t="str">
        <f t="shared" si="134"/>
        <v/>
      </c>
    </row>
    <row r="2869" spans="1:21" x14ac:dyDescent="0.25">
      <c r="A2869" s="53">
        <f t="shared" si="135"/>
        <v>2868</v>
      </c>
      <c r="B2869" s="55"/>
      <c r="C2869" s="56"/>
      <c r="D2869" s="55"/>
      <c r="E2869" s="55"/>
      <c r="F2869" s="55"/>
      <c r="G2869" s="55"/>
      <c r="H2869" s="57"/>
      <c r="I2869" s="55"/>
      <c r="J2869" s="55"/>
      <c r="K2869" s="55"/>
      <c r="L2869" s="55"/>
      <c r="M2869" s="55"/>
      <c r="N2869" s="57"/>
      <c r="O2869" s="57" t="str">
        <f t="shared" si="133"/>
        <v/>
      </c>
      <c r="Q2869" s="38" t="s">
        <v>450</v>
      </c>
      <c r="R2869" s="38" t="str" cm="1">
        <f t="array" ref="R2869">_xlfn.XLOOKUP(Q2869,INDEX(Flettilisti,,1),INDEX(Flettilisti,,2),,0)</f>
        <v>Vantar flokkun</v>
      </c>
      <c r="S2869" s="38" t="str">
        <f>IF(ISBLANK(N2869),"",IF(N2869&lt;Gögn!$J$2,Gögn!$K$2,IF(N2869&gt;Gögn!$J$4,Gögn!$K$4,Gögn!$K$3)))</f>
        <v/>
      </c>
      <c r="T2869" s="49" t="str" cm="1">
        <f t="array" aca="1" ref="T2869" ca="1">IF(ISBLANK(B2869),"",IF(R2869="Styrkhæft",_xlfn.XLOOKUP(S2869,Vegalengdir[Texti],INDIRECT("Vegalengdir["&amp;'Upplýsingar um umsækjanda'!$B$10&amp;"]"),0%,0)))</f>
        <v/>
      </c>
      <c r="U2869" s="72" t="str">
        <f t="shared" si="134"/>
        <v/>
      </c>
    </row>
    <row r="2870" spans="1:21" x14ac:dyDescent="0.25">
      <c r="A2870" s="53">
        <f t="shared" si="135"/>
        <v>2869</v>
      </c>
      <c r="B2870" s="55"/>
      <c r="C2870" s="56"/>
      <c r="D2870" s="55"/>
      <c r="E2870" s="55"/>
      <c r="F2870" s="55"/>
      <c r="G2870" s="55"/>
      <c r="H2870" s="57"/>
      <c r="I2870" s="55"/>
      <c r="J2870" s="55"/>
      <c r="K2870" s="55"/>
      <c r="L2870" s="55"/>
      <c r="M2870" s="55"/>
      <c r="N2870" s="57"/>
      <c r="O2870" s="57" t="str">
        <f t="shared" si="133"/>
        <v/>
      </c>
      <c r="Q2870" s="38" t="s">
        <v>450</v>
      </c>
      <c r="R2870" s="38" t="str" cm="1">
        <f t="array" ref="R2870">_xlfn.XLOOKUP(Q2870,INDEX(Flettilisti,,1),INDEX(Flettilisti,,2),,0)</f>
        <v>Vantar flokkun</v>
      </c>
      <c r="S2870" s="38" t="str">
        <f>IF(ISBLANK(N2870),"",IF(N2870&lt;Gögn!$J$2,Gögn!$K$2,IF(N2870&gt;Gögn!$J$4,Gögn!$K$4,Gögn!$K$3)))</f>
        <v/>
      </c>
      <c r="T2870" s="49" t="str" cm="1">
        <f t="array" aca="1" ref="T2870" ca="1">IF(ISBLANK(B2870),"",IF(R2870="Styrkhæft",_xlfn.XLOOKUP(S2870,Vegalengdir[Texti],INDIRECT("Vegalengdir["&amp;'Upplýsingar um umsækjanda'!$B$10&amp;"]"),0%,0)))</f>
        <v/>
      </c>
      <c r="U2870" s="72" t="str">
        <f t="shared" si="134"/>
        <v/>
      </c>
    </row>
    <row r="2871" spans="1:21" x14ac:dyDescent="0.25">
      <c r="A2871" s="53">
        <f t="shared" si="135"/>
        <v>2870</v>
      </c>
      <c r="B2871" s="55"/>
      <c r="C2871" s="56"/>
      <c r="D2871" s="55"/>
      <c r="E2871" s="55"/>
      <c r="F2871" s="55"/>
      <c r="G2871" s="55"/>
      <c r="H2871" s="57"/>
      <c r="I2871" s="55"/>
      <c r="J2871" s="55"/>
      <c r="K2871" s="55"/>
      <c r="L2871" s="55"/>
      <c r="M2871" s="55"/>
      <c r="N2871" s="57"/>
      <c r="O2871" s="57" t="str">
        <f t="shared" si="133"/>
        <v/>
      </c>
      <c r="Q2871" s="38" t="s">
        <v>450</v>
      </c>
      <c r="R2871" s="38" t="str" cm="1">
        <f t="array" ref="R2871">_xlfn.XLOOKUP(Q2871,INDEX(Flettilisti,,1),INDEX(Flettilisti,,2),,0)</f>
        <v>Vantar flokkun</v>
      </c>
      <c r="S2871" s="38" t="str">
        <f>IF(ISBLANK(N2871),"",IF(N2871&lt;Gögn!$J$2,Gögn!$K$2,IF(N2871&gt;Gögn!$J$4,Gögn!$K$4,Gögn!$K$3)))</f>
        <v/>
      </c>
      <c r="T2871" s="49" t="str" cm="1">
        <f t="array" aca="1" ref="T2871" ca="1">IF(ISBLANK(B2871),"",IF(R2871="Styrkhæft",_xlfn.XLOOKUP(S2871,Vegalengdir[Texti],INDIRECT("Vegalengdir["&amp;'Upplýsingar um umsækjanda'!$B$10&amp;"]"),0%,0)))</f>
        <v/>
      </c>
      <c r="U2871" s="72" t="str">
        <f t="shared" si="134"/>
        <v/>
      </c>
    </row>
    <row r="2872" spans="1:21" x14ac:dyDescent="0.25">
      <c r="A2872" s="53">
        <f t="shared" si="135"/>
        <v>2871</v>
      </c>
      <c r="B2872" s="55"/>
      <c r="C2872" s="56"/>
      <c r="D2872" s="55"/>
      <c r="E2872" s="55"/>
      <c r="F2872" s="55"/>
      <c r="G2872" s="55"/>
      <c r="H2872" s="57"/>
      <c r="I2872" s="55"/>
      <c r="J2872" s="55"/>
      <c r="K2872" s="55"/>
      <c r="L2872" s="55"/>
      <c r="M2872" s="55"/>
      <c r="N2872" s="57"/>
      <c r="O2872" s="57" t="str">
        <f t="shared" si="133"/>
        <v/>
      </c>
      <c r="Q2872" s="38" t="s">
        <v>450</v>
      </c>
      <c r="R2872" s="38" t="str" cm="1">
        <f t="array" ref="R2872">_xlfn.XLOOKUP(Q2872,INDEX(Flettilisti,,1),INDEX(Flettilisti,,2),,0)</f>
        <v>Vantar flokkun</v>
      </c>
      <c r="S2872" s="38" t="str">
        <f>IF(ISBLANK(N2872),"",IF(N2872&lt;Gögn!$J$2,Gögn!$K$2,IF(N2872&gt;Gögn!$J$4,Gögn!$K$4,Gögn!$K$3)))</f>
        <v/>
      </c>
      <c r="T2872" s="49" t="str" cm="1">
        <f t="array" aca="1" ref="T2872" ca="1">IF(ISBLANK(B2872),"",IF(R2872="Styrkhæft",_xlfn.XLOOKUP(S2872,Vegalengdir[Texti],INDIRECT("Vegalengdir["&amp;'Upplýsingar um umsækjanda'!$B$10&amp;"]"),0%,0)))</f>
        <v/>
      </c>
      <c r="U2872" s="72" t="str">
        <f t="shared" si="134"/>
        <v/>
      </c>
    </row>
    <row r="2873" spans="1:21" x14ac:dyDescent="0.25">
      <c r="A2873" s="53">
        <f t="shared" si="135"/>
        <v>2872</v>
      </c>
      <c r="B2873" s="55"/>
      <c r="C2873" s="56"/>
      <c r="D2873" s="55"/>
      <c r="E2873" s="55"/>
      <c r="F2873" s="55"/>
      <c r="G2873" s="55"/>
      <c r="H2873" s="57"/>
      <c r="I2873" s="55"/>
      <c r="J2873" s="55"/>
      <c r="K2873" s="55"/>
      <c r="L2873" s="55"/>
      <c r="M2873" s="55"/>
      <c r="N2873" s="57"/>
      <c r="O2873" s="57" t="str">
        <f t="shared" si="133"/>
        <v/>
      </c>
      <c r="Q2873" s="38" t="s">
        <v>450</v>
      </c>
      <c r="R2873" s="38" t="str" cm="1">
        <f t="array" ref="R2873">_xlfn.XLOOKUP(Q2873,INDEX(Flettilisti,,1),INDEX(Flettilisti,,2),,0)</f>
        <v>Vantar flokkun</v>
      </c>
      <c r="S2873" s="38" t="str">
        <f>IF(ISBLANK(N2873),"",IF(N2873&lt;Gögn!$J$2,Gögn!$K$2,IF(N2873&gt;Gögn!$J$4,Gögn!$K$4,Gögn!$K$3)))</f>
        <v/>
      </c>
      <c r="T2873" s="49" t="str" cm="1">
        <f t="array" aca="1" ref="T2873" ca="1">IF(ISBLANK(B2873),"",IF(R2873="Styrkhæft",_xlfn.XLOOKUP(S2873,Vegalengdir[Texti],INDIRECT("Vegalengdir["&amp;'Upplýsingar um umsækjanda'!$B$10&amp;"]"),0%,0)))</f>
        <v/>
      </c>
      <c r="U2873" s="72" t="str">
        <f t="shared" si="134"/>
        <v/>
      </c>
    </row>
    <row r="2874" spans="1:21" x14ac:dyDescent="0.25">
      <c r="A2874" s="53">
        <f t="shared" si="135"/>
        <v>2873</v>
      </c>
      <c r="B2874" s="55"/>
      <c r="C2874" s="56"/>
      <c r="D2874" s="55"/>
      <c r="E2874" s="55"/>
      <c r="F2874" s="55"/>
      <c r="G2874" s="55"/>
      <c r="H2874" s="57"/>
      <c r="I2874" s="55"/>
      <c r="J2874" s="55"/>
      <c r="K2874" s="55"/>
      <c r="L2874" s="55"/>
      <c r="M2874" s="55"/>
      <c r="N2874" s="57"/>
      <c r="O2874" s="57" t="str">
        <f t="shared" si="133"/>
        <v/>
      </c>
      <c r="Q2874" s="38" t="s">
        <v>450</v>
      </c>
      <c r="R2874" s="38" t="str" cm="1">
        <f t="array" ref="R2874">_xlfn.XLOOKUP(Q2874,INDEX(Flettilisti,,1),INDEX(Flettilisti,,2),,0)</f>
        <v>Vantar flokkun</v>
      </c>
      <c r="S2874" s="38" t="str">
        <f>IF(ISBLANK(N2874),"",IF(N2874&lt;Gögn!$J$2,Gögn!$K$2,IF(N2874&gt;Gögn!$J$4,Gögn!$K$4,Gögn!$K$3)))</f>
        <v/>
      </c>
      <c r="T2874" s="49" t="str" cm="1">
        <f t="array" aca="1" ref="T2874" ca="1">IF(ISBLANK(B2874),"",IF(R2874="Styrkhæft",_xlfn.XLOOKUP(S2874,Vegalengdir[Texti],INDIRECT("Vegalengdir["&amp;'Upplýsingar um umsækjanda'!$B$10&amp;"]"),0%,0)))</f>
        <v/>
      </c>
      <c r="U2874" s="72" t="str">
        <f t="shared" si="134"/>
        <v/>
      </c>
    </row>
    <row r="2875" spans="1:21" x14ac:dyDescent="0.25">
      <c r="A2875" s="53">
        <f t="shared" si="135"/>
        <v>2874</v>
      </c>
      <c r="B2875" s="55"/>
      <c r="C2875" s="56"/>
      <c r="D2875" s="55"/>
      <c r="E2875" s="55"/>
      <c r="F2875" s="55"/>
      <c r="G2875" s="55"/>
      <c r="H2875" s="57"/>
      <c r="I2875" s="55"/>
      <c r="J2875" s="55"/>
      <c r="K2875" s="55"/>
      <c r="L2875" s="55"/>
      <c r="M2875" s="55"/>
      <c r="N2875" s="57"/>
      <c r="O2875" s="57" t="str">
        <f t="shared" si="133"/>
        <v/>
      </c>
      <c r="Q2875" s="38" t="s">
        <v>450</v>
      </c>
      <c r="R2875" s="38" t="str" cm="1">
        <f t="array" ref="R2875">_xlfn.XLOOKUP(Q2875,INDEX(Flettilisti,,1),INDEX(Flettilisti,,2),,0)</f>
        <v>Vantar flokkun</v>
      </c>
      <c r="S2875" s="38" t="str">
        <f>IF(ISBLANK(N2875),"",IF(N2875&lt;Gögn!$J$2,Gögn!$K$2,IF(N2875&gt;Gögn!$J$4,Gögn!$K$4,Gögn!$K$3)))</f>
        <v/>
      </c>
      <c r="T2875" s="49" t="str" cm="1">
        <f t="array" aca="1" ref="T2875" ca="1">IF(ISBLANK(B2875),"",IF(R2875="Styrkhæft",_xlfn.XLOOKUP(S2875,Vegalengdir[Texti],INDIRECT("Vegalengdir["&amp;'Upplýsingar um umsækjanda'!$B$10&amp;"]"),0%,0)))</f>
        <v/>
      </c>
      <c r="U2875" s="72" t="str">
        <f t="shared" si="134"/>
        <v/>
      </c>
    </row>
    <row r="2876" spans="1:21" x14ac:dyDescent="0.25">
      <c r="A2876" s="53">
        <f t="shared" si="135"/>
        <v>2875</v>
      </c>
      <c r="B2876" s="55"/>
      <c r="C2876" s="56"/>
      <c r="D2876" s="55"/>
      <c r="E2876" s="55"/>
      <c r="F2876" s="55"/>
      <c r="G2876" s="55"/>
      <c r="H2876" s="57"/>
      <c r="I2876" s="55"/>
      <c r="J2876" s="55"/>
      <c r="K2876" s="55"/>
      <c r="L2876" s="55"/>
      <c r="M2876" s="55"/>
      <c r="N2876" s="57"/>
      <c r="O2876" s="57" t="str">
        <f t="shared" si="133"/>
        <v/>
      </c>
      <c r="Q2876" s="38" t="s">
        <v>450</v>
      </c>
      <c r="R2876" s="38" t="str" cm="1">
        <f t="array" ref="R2876">_xlfn.XLOOKUP(Q2876,INDEX(Flettilisti,,1),INDEX(Flettilisti,,2),,0)</f>
        <v>Vantar flokkun</v>
      </c>
      <c r="S2876" s="38" t="str">
        <f>IF(ISBLANK(N2876),"",IF(N2876&lt;Gögn!$J$2,Gögn!$K$2,IF(N2876&gt;Gögn!$J$4,Gögn!$K$4,Gögn!$K$3)))</f>
        <v/>
      </c>
      <c r="T2876" s="49" t="str" cm="1">
        <f t="array" aca="1" ref="T2876" ca="1">IF(ISBLANK(B2876),"",IF(R2876="Styrkhæft",_xlfn.XLOOKUP(S2876,Vegalengdir[Texti],INDIRECT("Vegalengdir["&amp;'Upplýsingar um umsækjanda'!$B$10&amp;"]"),0%,0)))</f>
        <v/>
      </c>
      <c r="U2876" s="72" t="str">
        <f t="shared" si="134"/>
        <v/>
      </c>
    </row>
    <row r="2877" spans="1:21" x14ac:dyDescent="0.25">
      <c r="A2877" s="53">
        <f t="shared" si="135"/>
        <v>2876</v>
      </c>
      <c r="B2877" s="55"/>
      <c r="C2877" s="56"/>
      <c r="D2877" s="55"/>
      <c r="E2877" s="55"/>
      <c r="F2877" s="55"/>
      <c r="G2877" s="55"/>
      <c r="H2877" s="57"/>
      <c r="I2877" s="55"/>
      <c r="J2877" s="55"/>
      <c r="K2877" s="55"/>
      <c r="L2877" s="55"/>
      <c r="M2877" s="55"/>
      <c r="N2877" s="57"/>
      <c r="O2877" s="57" t="str">
        <f t="shared" si="133"/>
        <v/>
      </c>
      <c r="Q2877" s="38" t="s">
        <v>450</v>
      </c>
      <c r="R2877" s="38" t="str" cm="1">
        <f t="array" ref="R2877">_xlfn.XLOOKUP(Q2877,INDEX(Flettilisti,,1),INDEX(Flettilisti,,2),,0)</f>
        <v>Vantar flokkun</v>
      </c>
      <c r="S2877" s="38" t="str">
        <f>IF(ISBLANK(N2877),"",IF(N2877&lt;Gögn!$J$2,Gögn!$K$2,IF(N2877&gt;Gögn!$J$4,Gögn!$K$4,Gögn!$K$3)))</f>
        <v/>
      </c>
      <c r="T2877" s="49" t="str" cm="1">
        <f t="array" aca="1" ref="T2877" ca="1">IF(ISBLANK(B2877),"",IF(R2877="Styrkhæft",_xlfn.XLOOKUP(S2877,Vegalengdir[Texti],INDIRECT("Vegalengdir["&amp;'Upplýsingar um umsækjanda'!$B$10&amp;"]"),0%,0)))</f>
        <v/>
      </c>
      <c r="U2877" s="72" t="str">
        <f t="shared" si="134"/>
        <v/>
      </c>
    </row>
    <row r="2878" spans="1:21" x14ac:dyDescent="0.25">
      <c r="A2878" s="53">
        <f t="shared" si="135"/>
        <v>2877</v>
      </c>
      <c r="B2878" s="55"/>
      <c r="C2878" s="56"/>
      <c r="D2878" s="55"/>
      <c r="E2878" s="55"/>
      <c r="F2878" s="55"/>
      <c r="G2878" s="55"/>
      <c r="H2878" s="57"/>
      <c r="I2878" s="55"/>
      <c r="J2878" s="55"/>
      <c r="K2878" s="55"/>
      <c r="L2878" s="55"/>
      <c r="M2878" s="55"/>
      <c r="N2878" s="57"/>
      <c r="O2878" s="57" t="str">
        <f t="shared" si="133"/>
        <v/>
      </c>
      <c r="Q2878" s="38" t="s">
        <v>450</v>
      </c>
      <c r="R2878" s="38" t="str" cm="1">
        <f t="array" ref="R2878">_xlfn.XLOOKUP(Q2878,INDEX(Flettilisti,,1),INDEX(Flettilisti,,2),,0)</f>
        <v>Vantar flokkun</v>
      </c>
      <c r="S2878" s="38" t="str">
        <f>IF(ISBLANK(N2878),"",IF(N2878&lt;Gögn!$J$2,Gögn!$K$2,IF(N2878&gt;Gögn!$J$4,Gögn!$K$4,Gögn!$K$3)))</f>
        <v/>
      </c>
      <c r="T2878" s="49" t="str" cm="1">
        <f t="array" aca="1" ref="T2878" ca="1">IF(ISBLANK(B2878),"",IF(R2878="Styrkhæft",_xlfn.XLOOKUP(S2878,Vegalengdir[Texti],INDIRECT("Vegalengdir["&amp;'Upplýsingar um umsækjanda'!$B$10&amp;"]"),0%,0)))</f>
        <v/>
      </c>
      <c r="U2878" s="72" t="str">
        <f t="shared" si="134"/>
        <v/>
      </c>
    </row>
    <row r="2879" spans="1:21" x14ac:dyDescent="0.25">
      <c r="A2879" s="53">
        <f t="shared" si="135"/>
        <v>2878</v>
      </c>
      <c r="B2879" s="55"/>
      <c r="C2879" s="56"/>
      <c r="D2879" s="55"/>
      <c r="E2879" s="55"/>
      <c r="F2879" s="55"/>
      <c r="G2879" s="55"/>
      <c r="H2879" s="57"/>
      <c r="I2879" s="55"/>
      <c r="J2879" s="55"/>
      <c r="K2879" s="55"/>
      <c r="L2879" s="55"/>
      <c r="M2879" s="55"/>
      <c r="N2879" s="57"/>
      <c r="O2879" s="57" t="str">
        <f t="shared" si="133"/>
        <v/>
      </c>
      <c r="Q2879" s="38" t="s">
        <v>450</v>
      </c>
      <c r="R2879" s="38" t="str" cm="1">
        <f t="array" ref="R2879">_xlfn.XLOOKUP(Q2879,INDEX(Flettilisti,,1),INDEX(Flettilisti,,2),,0)</f>
        <v>Vantar flokkun</v>
      </c>
      <c r="S2879" s="38" t="str">
        <f>IF(ISBLANK(N2879),"",IF(N2879&lt;Gögn!$J$2,Gögn!$K$2,IF(N2879&gt;Gögn!$J$4,Gögn!$K$4,Gögn!$K$3)))</f>
        <v/>
      </c>
      <c r="T2879" s="49" t="str" cm="1">
        <f t="array" aca="1" ref="T2879" ca="1">IF(ISBLANK(B2879),"",IF(R2879="Styrkhæft",_xlfn.XLOOKUP(S2879,Vegalengdir[Texti],INDIRECT("Vegalengdir["&amp;'Upplýsingar um umsækjanda'!$B$10&amp;"]"),0%,0)))</f>
        <v/>
      </c>
      <c r="U2879" s="72" t="str">
        <f t="shared" si="134"/>
        <v/>
      </c>
    </row>
    <row r="2880" spans="1:21" x14ac:dyDescent="0.25">
      <c r="A2880" s="53">
        <f t="shared" si="135"/>
        <v>2879</v>
      </c>
      <c r="B2880" s="55"/>
      <c r="C2880" s="56"/>
      <c r="D2880" s="55"/>
      <c r="E2880" s="55"/>
      <c r="F2880" s="55"/>
      <c r="G2880" s="55"/>
      <c r="H2880" s="57"/>
      <c r="I2880" s="55"/>
      <c r="J2880" s="55"/>
      <c r="K2880" s="55"/>
      <c r="L2880" s="55"/>
      <c r="M2880" s="55"/>
      <c r="N2880" s="57"/>
      <c r="O2880" s="57" t="str">
        <f t="shared" si="133"/>
        <v/>
      </c>
      <c r="Q2880" s="38" t="s">
        <v>450</v>
      </c>
      <c r="R2880" s="38" t="str" cm="1">
        <f t="array" ref="R2880">_xlfn.XLOOKUP(Q2880,INDEX(Flettilisti,,1),INDEX(Flettilisti,,2),,0)</f>
        <v>Vantar flokkun</v>
      </c>
      <c r="S2880" s="38" t="str">
        <f>IF(ISBLANK(N2880),"",IF(N2880&lt;Gögn!$J$2,Gögn!$K$2,IF(N2880&gt;Gögn!$J$4,Gögn!$K$4,Gögn!$K$3)))</f>
        <v/>
      </c>
      <c r="T2880" s="49" t="str" cm="1">
        <f t="array" aca="1" ref="T2880" ca="1">IF(ISBLANK(B2880),"",IF(R2880="Styrkhæft",_xlfn.XLOOKUP(S2880,Vegalengdir[Texti],INDIRECT("Vegalengdir["&amp;'Upplýsingar um umsækjanda'!$B$10&amp;"]"),0%,0)))</f>
        <v/>
      </c>
      <c r="U2880" s="72" t="str">
        <f t="shared" si="134"/>
        <v/>
      </c>
    </row>
    <row r="2881" spans="1:21" x14ac:dyDescent="0.25">
      <c r="A2881" s="53">
        <f t="shared" si="135"/>
        <v>2880</v>
      </c>
      <c r="B2881" s="55"/>
      <c r="C2881" s="56"/>
      <c r="D2881" s="55"/>
      <c r="E2881" s="55"/>
      <c r="F2881" s="55"/>
      <c r="G2881" s="55"/>
      <c r="H2881" s="57"/>
      <c r="I2881" s="55"/>
      <c r="J2881" s="55"/>
      <c r="K2881" s="55"/>
      <c r="L2881" s="55"/>
      <c r="M2881" s="55"/>
      <c r="N2881" s="57"/>
      <c r="O2881" s="57" t="str">
        <f t="shared" si="133"/>
        <v/>
      </c>
      <c r="Q2881" s="38" t="s">
        <v>450</v>
      </c>
      <c r="R2881" s="38" t="str" cm="1">
        <f t="array" ref="R2881">_xlfn.XLOOKUP(Q2881,INDEX(Flettilisti,,1),INDEX(Flettilisti,,2),,0)</f>
        <v>Vantar flokkun</v>
      </c>
      <c r="S2881" s="38" t="str">
        <f>IF(ISBLANK(N2881),"",IF(N2881&lt;Gögn!$J$2,Gögn!$K$2,IF(N2881&gt;Gögn!$J$4,Gögn!$K$4,Gögn!$K$3)))</f>
        <v/>
      </c>
      <c r="T2881" s="49" t="str" cm="1">
        <f t="array" aca="1" ref="T2881" ca="1">IF(ISBLANK(B2881),"",IF(R2881="Styrkhæft",_xlfn.XLOOKUP(S2881,Vegalengdir[Texti],INDIRECT("Vegalengdir["&amp;'Upplýsingar um umsækjanda'!$B$10&amp;"]"),0%,0)))</f>
        <v/>
      </c>
      <c r="U2881" s="72" t="str">
        <f t="shared" si="134"/>
        <v/>
      </c>
    </row>
    <row r="2882" spans="1:21" x14ac:dyDescent="0.25">
      <c r="A2882" s="53">
        <f t="shared" si="135"/>
        <v>2881</v>
      </c>
      <c r="B2882" s="55"/>
      <c r="C2882" s="56"/>
      <c r="D2882" s="55"/>
      <c r="E2882" s="55"/>
      <c r="F2882" s="55"/>
      <c r="G2882" s="55"/>
      <c r="H2882" s="57"/>
      <c r="I2882" s="55"/>
      <c r="J2882" s="55"/>
      <c r="K2882" s="55"/>
      <c r="L2882" s="55"/>
      <c r="M2882" s="55"/>
      <c r="N2882" s="57"/>
      <c r="O2882" s="57" t="str">
        <f t="shared" si="133"/>
        <v/>
      </c>
      <c r="Q2882" s="38" t="s">
        <v>450</v>
      </c>
      <c r="R2882" s="38" t="str" cm="1">
        <f t="array" ref="R2882">_xlfn.XLOOKUP(Q2882,INDEX(Flettilisti,,1),INDEX(Flettilisti,,2),,0)</f>
        <v>Vantar flokkun</v>
      </c>
      <c r="S2882" s="38" t="str">
        <f>IF(ISBLANK(N2882),"",IF(N2882&lt;Gögn!$J$2,Gögn!$K$2,IF(N2882&gt;Gögn!$J$4,Gögn!$K$4,Gögn!$K$3)))</f>
        <v/>
      </c>
      <c r="T2882" s="49" t="str" cm="1">
        <f t="array" aca="1" ref="T2882" ca="1">IF(ISBLANK(B2882),"",IF(R2882="Styrkhæft",_xlfn.XLOOKUP(S2882,Vegalengdir[Texti],INDIRECT("Vegalengdir["&amp;'Upplýsingar um umsækjanda'!$B$10&amp;"]"),0%,0)))</f>
        <v/>
      </c>
      <c r="U2882" s="72" t="str">
        <f t="shared" si="134"/>
        <v/>
      </c>
    </row>
    <row r="2883" spans="1:21" x14ac:dyDescent="0.25">
      <c r="A2883" s="53">
        <f t="shared" si="135"/>
        <v>2882</v>
      </c>
      <c r="B2883" s="55"/>
      <c r="C2883" s="56"/>
      <c r="D2883" s="55"/>
      <c r="E2883" s="55"/>
      <c r="F2883" s="55"/>
      <c r="G2883" s="55"/>
      <c r="H2883" s="57"/>
      <c r="I2883" s="55"/>
      <c r="J2883" s="55"/>
      <c r="K2883" s="55"/>
      <c r="L2883" s="55"/>
      <c r="M2883" s="55"/>
      <c r="N2883" s="57"/>
      <c r="O2883" s="57" t="str">
        <f t="shared" ref="O2883:O2946" si="136">IFERROR(IF(ISBLANK(B2883),"",H2883/N2883),0)</f>
        <v/>
      </c>
      <c r="Q2883" s="38" t="s">
        <v>450</v>
      </c>
      <c r="R2883" s="38" t="str" cm="1">
        <f t="array" ref="R2883">_xlfn.XLOOKUP(Q2883,INDEX(Flettilisti,,1),INDEX(Flettilisti,,2),,0)</f>
        <v>Vantar flokkun</v>
      </c>
      <c r="S2883" s="38" t="str">
        <f>IF(ISBLANK(N2883),"",IF(N2883&lt;Gögn!$J$2,Gögn!$K$2,IF(N2883&gt;Gögn!$J$4,Gögn!$K$4,Gögn!$K$3)))</f>
        <v/>
      </c>
      <c r="T2883" s="49" t="str" cm="1">
        <f t="array" aca="1" ref="T2883" ca="1">IF(ISBLANK(B2883),"",IF(R2883="Styrkhæft",_xlfn.XLOOKUP(S2883,Vegalengdir[Texti],INDIRECT("Vegalengdir["&amp;'Upplýsingar um umsækjanda'!$B$10&amp;"]"),0%,0)))</f>
        <v/>
      </c>
      <c r="U2883" s="72" t="str">
        <f t="shared" ref="U2883:U2946" si="137">IF(ISBLANK(B2883),"",T2883*H2883)</f>
        <v/>
      </c>
    </row>
    <row r="2884" spans="1:21" x14ac:dyDescent="0.25">
      <c r="A2884" s="53">
        <f t="shared" si="135"/>
        <v>2883</v>
      </c>
      <c r="B2884" s="55"/>
      <c r="C2884" s="56"/>
      <c r="D2884" s="55"/>
      <c r="E2884" s="55"/>
      <c r="F2884" s="55"/>
      <c r="G2884" s="55"/>
      <c r="H2884" s="57"/>
      <c r="I2884" s="55"/>
      <c r="J2884" s="55"/>
      <c r="K2884" s="55"/>
      <c r="L2884" s="55"/>
      <c r="M2884" s="55"/>
      <c r="N2884" s="57"/>
      <c r="O2884" s="57" t="str">
        <f t="shared" si="136"/>
        <v/>
      </c>
      <c r="Q2884" s="38" t="s">
        <v>450</v>
      </c>
      <c r="R2884" s="38" t="str" cm="1">
        <f t="array" ref="R2884">_xlfn.XLOOKUP(Q2884,INDEX(Flettilisti,,1),INDEX(Flettilisti,,2),,0)</f>
        <v>Vantar flokkun</v>
      </c>
      <c r="S2884" s="38" t="str">
        <f>IF(ISBLANK(N2884),"",IF(N2884&lt;Gögn!$J$2,Gögn!$K$2,IF(N2884&gt;Gögn!$J$4,Gögn!$K$4,Gögn!$K$3)))</f>
        <v/>
      </c>
      <c r="T2884" s="49" t="str" cm="1">
        <f t="array" aca="1" ref="T2884" ca="1">IF(ISBLANK(B2884),"",IF(R2884="Styrkhæft",_xlfn.XLOOKUP(S2884,Vegalengdir[Texti],INDIRECT("Vegalengdir["&amp;'Upplýsingar um umsækjanda'!$B$10&amp;"]"),0%,0)))</f>
        <v/>
      </c>
      <c r="U2884" s="72" t="str">
        <f t="shared" si="137"/>
        <v/>
      </c>
    </row>
    <row r="2885" spans="1:21" x14ac:dyDescent="0.25">
      <c r="A2885" s="53">
        <f t="shared" si="135"/>
        <v>2884</v>
      </c>
      <c r="B2885" s="55"/>
      <c r="C2885" s="56"/>
      <c r="D2885" s="55"/>
      <c r="E2885" s="55"/>
      <c r="F2885" s="55"/>
      <c r="G2885" s="55"/>
      <c r="H2885" s="57"/>
      <c r="I2885" s="55"/>
      <c r="J2885" s="55"/>
      <c r="K2885" s="55"/>
      <c r="L2885" s="55"/>
      <c r="M2885" s="55"/>
      <c r="N2885" s="57"/>
      <c r="O2885" s="57" t="str">
        <f t="shared" si="136"/>
        <v/>
      </c>
      <c r="Q2885" s="38" t="s">
        <v>450</v>
      </c>
      <c r="R2885" s="38" t="str" cm="1">
        <f t="array" ref="R2885">_xlfn.XLOOKUP(Q2885,INDEX(Flettilisti,,1),INDEX(Flettilisti,,2),,0)</f>
        <v>Vantar flokkun</v>
      </c>
      <c r="S2885" s="38" t="str">
        <f>IF(ISBLANK(N2885),"",IF(N2885&lt;Gögn!$J$2,Gögn!$K$2,IF(N2885&gt;Gögn!$J$4,Gögn!$K$4,Gögn!$K$3)))</f>
        <v/>
      </c>
      <c r="T2885" s="49" t="str" cm="1">
        <f t="array" aca="1" ref="T2885" ca="1">IF(ISBLANK(B2885),"",IF(R2885="Styrkhæft",_xlfn.XLOOKUP(S2885,Vegalengdir[Texti],INDIRECT("Vegalengdir["&amp;'Upplýsingar um umsækjanda'!$B$10&amp;"]"),0%,0)))</f>
        <v/>
      </c>
      <c r="U2885" s="72" t="str">
        <f t="shared" si="137"/>
        <v/>
      </c>
    </row>
    <row r="2886" spans="1:21" x14ac:dyDescent="0.25">
      <c r="A2886" s="53">
        <f t="shared" si="135"/>
        <v>2885</v>
      </c>
      <c r="B2886" s="55"/>
      <c r="C2886" s="56"/>
      <c r="D2886" s="55"/>
      <c r="E2886" s="55"/>
      <c r="F2886" s="55"/>
      <c r="G2886" s="55"/>
      <c r="H2886" s="57"/>
      <c r="I2886" s="55"/>
      <c r="J2886" s="55"/>
      <c r="K2886" s="55"/>
      <c r="L2886" s="55"/>
      <c r="M2886" s="55"/>
      <c r="N2886" s="57"/>
      <c r="O2886" s="57" t="str">
        <f t="shared" si="136"/>
        <v/>
      </c>
      <c r="Q2886" s="38" t="s">
        <v>450</v>
      </c>
      <c r="R2886" s="38" t="str" cm="1">
        <f t="array" ref="R2886">_xlfn.XLOOKUP(Q2886,INDEX(Flettilisti,,1),INDEX(Flettilisti,,2),,0)</f>
        <v>Vantar flokkun</v>
      </c>
      <c r="S2886" s="38" t="str">
        <f>IF(ISBLANK(N2886),"",IF(N2886&lt;Gögn!$J$2,Gögn!$K$2,IF(N2886&gt;Gögn!$J$4,Gögn!$K$4,Gögn!$K$3)))</f>
        <v/>
      </c>
      <c r="T2886" s="49" t="str" cm="1">
        <f t="array" aca="1" ref="T2886" ca="1">IF(ISBLANK(B2886),"",IF(R2886="Styrkhæft",_xlfn.XLOOKUP(S2886,Vegalengdir[Texti],INDIRECT("Vegalengdir["&amp;'Upplýsingar um umsækjanda'!$B$10&amp;"]"),0%,0)))</f>
        <v/>
      </c>
      <c r="U2886" s="72" t="str">
        <f t="shared" si="137"/>
        <v/>
      </c>
    </row>
    <row r="2887" spans="1:21" x14ac:dyDescent="0.25">
      <c r="A2887" s="53">
        <f t="shared" si="135"/>
        <v>2886</v>
      </c>
      <c r="B2887" s="55"/>
      <c r="C2887" s="56"/>
      <c r="D2887" s="55"/>
      <c r="E2887" s="55"/>
      <c r="F2887" s="55"/>
      <c r="G2887" s="55"/>
      <c r="H2887" s="57"/>
      <c r="I2887" s="55"/>
      <c r="J2887" s="55"/>
      <c r="K2887" s="55"/>
      <c r="L2887" s="55"/>
      <c r="M2887" s="55"/>
      <c r="N2887" s="57"/>
      <c r="O2887" s="57" t="str">
        <f t="shared" si="136"/>
        <v/>
      </c>
      <c r="Q2887" s="38" t="s">
        <v>450</v>
      </c>
      <c r="R2887" s="38" t="str" cm="1">
        <f t="array" ref="R2887">_xlfn.XLOOKUP(Q2887,INDEX(Flettilisti,,1),INDEX(Flettilisti,,2),,0)</f>
        <v>Vantar flokkun</v>
      </c>
      <c r="S2887" s="38" t="str">
        <f>IF(ISBLANK(N2887),"",IF(N2887&lt;Gögn!$J$2,Gögn!$K$2,IF(N2887&gt;Gögn!$J$4,Gögn!$K$4,Gögn!$K$3)))</f>
        <v/>
      </c>
      <c r="T2887" s="49" t="str" cm="1">
        <f t="array" aca="1" ref="T2887" ca="1">IF(ISBLANK(B2887),"",IF(R2887="Styrkhæft",_xlfn.XLOOKUP(S2887,Vegalengdir[Texti],INDIRECT("Vegalengdir["&amp;'Upplýsingar um umsækjanda'!$B$10&amp;"]"),0%,0)))</f>
        <v/>
      </c>
      <c r="U2887" s="72" t="str">
        <f t="shared" si="137"/>
        <v/>
      </c>
    </row>
    <row r="2888" spans="1:21" x14ac:dyDescent="0.25">
      <c r="A2888" s="53">
        <f t="shared" si="135"/>
        <v>2887</v>
      </c>
      <c r="B2888" s="55"/>
      <c r="C2888" s="56"/>
      <c r="D2888" s="55"/>
      <c r="E2888" s="55"/>
      <c r="F2888" s="55"/>
      <c r="G2888" s="55"/>
      <c r="H2888" s="57"/>
      <c r="I2888" s="55"/>
      <c r="J2888" s="55"/>
      <c r="K2888" s="55"/>
      <c r="L2888" s="55"/>
      <c r="M2888" s="55"/>
      <c r="N2888" s="57"/>
      <c r="O2888" s="57" t="str">
        <f t="shared" si="136"/>
        <v/>
      </c>
      <c r="Q2888" s="38" t="s">
        <v>450</v>
      </c>
      <c r="R2888" s="38" t="str" cm="1">
        <f t="array" ref="R2888">_xlfn.XLOOKUP(Q2888,INDEX(Flettilisti,,1),INDEX(Flettilisti,,2),,0)</f>
        <v>Vantar flokkun</v>
      </c>
      <c r="S2888" s="38" t="str">
        <f>IF(ISBLANK(N2888),"",IF(N2888&lt;Gögn!$J$2,Gögn!$K$2,IF(N2888&gt;Gögn!$J$4,Gögn!$K$4,Gögn!$K$3)))</f>
        <v/>
      </c>
      <c r="T2888" s="49" t="str" cm="1">
        <f t="array" aca="1" ref="T2888" ca="1">IF(ISBLANK(B2888),"",IF(R2888="Styrkhæft",_xlfn.XLOOKUP(S2888,Vegalengdir[Texti],INDIRECT("Vegalengdir["&amp;'Upplýsingar um umsækjanda'!$B$10&amp;"]"),0%,0)))</f>
        <v/>
      </c>
      <c r="U2888" s="72" t="str">
        <f t="shared" si="137"/>
        <v/>
      </c>
    </row>
    <row r="2889" spans="1:21" x14ac:dyDescent="0.25">
      <c r="A2889" s="53">
        <f t="shared" si="135"/>
        <v>2888</v>
      </c>
      <c r="B2889" s="55"/>
      <c r="C2889" s="56"/>
      <c r="D2889" s="55"/>
      <c r="E2889" s="55"/>
      <c r="F2889" s="55"/>
      <c r="G2889" s="55"/>
      <c r="H2889" s="57"/>
      <c r="I2889" s="55"/>
      <c r="J2889" s="55"/>
      <c r="K2889" s="55"/>
      <c r="L2889" s="55"/>
      <c r="M2889" s="55"/>
      <c r="N2889" s="57"/>
      <c r="O2889" s="57" t="str">
        <f t="shared" si="136"/>
        <v/>
      </c>
      <c r="Q2889" s="38" t="s">
        <v>450</v>
      </c>
      <c r="R2889" s="38" t="str" cm="1">
        <f t="array" ref="R2889">_xlfn.XLOOKUP(Q2889,INDEX(Flettilisti,,1),INDEX(Flettilisti,,2),,0)</f>
        <v>Vantar flokkun</v>
      </c>
      <c r="S2889" s="38" t="str">
        <f>IF(ISBLANK(N2889),"",IF(N2889&lt;Gögn!$J$2,Gögn!$K$2,IF(N2889&gt;Gögn!$J$4,Gögn!$K$4,Gögn!$K$3)))</f>
        <v/>
      </c>
      <c r="T2889" s="49" t="str" cm="1">
        <f t="array" aca="1" ref="T2889" ca="1">IF(ISBLANK(B2889),"",IF(R2889="Styrkhæft",_xlfn.XLOOKUP(S2889,Vegalengdir[Texti],INDIRECT("Vegalengdir["&amp;'Upplýsingar um umsækjanda'!$B$10&amp;"]"),0%,0)))</f>
        <v/>
      </c>
      <c r="U2889" s="72" t="str">
        <f t="shared" si="137"/>
        <v/>
      </c>
    </row>
    <row r="2890" spans="1:21" x14ac:dyDescent="0.25">
      <c r="A2890" s="53">
        <f t="shared" si="135"/>
        <v>2889</v>
      </c>
      <c r="B2890" s="55"/>
      <c r="C2890" s="56"/>
      <c r="D2890" s="55"/>
      <c r="E2890" s="55"/>
      <c r="F2890" s="55"/>
      <c r="G2890" s="55"/>
      <c r="H2890" s="57"/>
      <c r="I2890" s="55"/>
      <c r="J2890" s="55"/>
      <c r="K2890" s="55"/>
      <c r="L2890" s="55"/>
      <c r="M2890" s="55"/>
      <c r="N2890" s="57"/>
      <c r="O2890" s="57" t="str">
        <f t="shared" si="136"/>
        <v/>
      </c>
      <c r="Q2890" s="38" t="s">
        <v>450</v>
      </c>
      <c r="R2890" s="38" t="str" cm="1">
        <f t="array" ref="R2890">_xlfn.XLOOKUP(Q2890,INDEX(Flettilisti,,1),INDEX(Flettilisti,,2),,0)</f>
        <v>Vantar flokkun</v>
      </c>
      <c r="S2890" s="38" t="str">
        <f>IF(ISBLANK(N2890),"",IF(N2890&lt;Gögn!$J$2,Gögn!$K$2,IF(N2890&gt;Gögn!$J$4,Gögn!$K$4,Gögn!$K$3)))</f>
        <v/>
      </c>
      <c r="T2890" s="49" t="str" cm="1">
        <f t="array" aca="1" ref="T2890" ca="1">IF(ISBLANK(B2890),"",IF(R2890="Styrkhæft",_xlfn.XLOOKUP(S2890,Vegalengdir[Texti],INDIRECT("Vegalengdir["&amp;'Upplýsingar um umsækjanda'!$B$10&amp;"]"),0%,0)))</f>
        <v/>
      </c>
      <c r="U2890" s="72" t="str">
        <f t="shared" si="137"/>
        <v/>
      </c>
    </row>
    <row r="2891" spans="1:21" x14ac:dyDescent="0.25">
      <c r="A2891" s="53">
        <f t="shared" si="135"/>
        <v>2890</v>
      </c>
      <c r="B2891" s="55"/>
      <c r="C2891" s="56"/>
      <c r="D2891" s="55"/>
      <c r="E2891" s="55"/>
      <c r="F2891" s="55"/>
      <c r="G2891" s="55"/>
      <c r="H2891" s="57"/>
      <c r="I2891" s="55"/>
      <c r="J2891" s="55"/>
      <c r="K2891" s="55"/>
      <c r="L2891" s="55"/>
      <c r="M2891" s="55"/>
      <c r="N2891" s="57"/>
      <c r="O2891" s="57" t="str">
        <f t="shared" si="136"/>
        <v/>
      </c>
      <c r="Q2891" s="38" t="s">
        <v>450</v>
      </c>
      <c r="R2891" s="38" t="str" cm="1">
        <f t="array" ref="R2891">_xlfn.XLOOKUP(Q2891,INDEX(Flettilisti,,1),INDEX(Flettilisti,,2),,0)</f>
        <v>Vantar flokkun</v>
      </c>
      <c r="S2891" s="38" t="str">
        <f>IF(ISBLANK(N2891),"",IF(N2891&lt;Gögn!$J$2,Gögn!$K$2,IF(N2891&gt;Gögn!$J$4,Gögn!$K$4,Gögn!$K$3)))</f>
        <v/>
      </c>
      <c r="T2891" s="49" t="str" cm="1">
        <f t="array" aca="1" ref="T2891" ca="1">IF(ISBLANK(B2891),"",IF(R2891="Styrkhæft",_xlfn.XLOOKUP(S2891,Vegalengdir[Texti],INDIRECT("Vegalengdir["&amp;'Upplýsingar um umsækjanda'!$B$10&amp;"]"),0%,0)))</f>
        <v/>
      </c>
      <c r="U2891" s="72" t="str">
        <f t="shared" si="137"/>
        <v/>
      </c>
    </row>
    <row r="2892" spans="1:21" x14ac:dyDescent="0.25">
      <c r="A2892" s="53">
        <f t="shared" si="135"/>
        <v>2891</v>
      </c>
      <c r="B2892" s="55"/>
      <c r="C2892" s="56"/>
      <c r="D2892" s="55"/>
      <c r="E2892" s="55"/>
      <c r="F2892" s="55"/>
      <c r="G2892" s="55"/>
      <c r="H2892" s="57"/>
      <c r="I2892" s="55"/>
      <c r="J2892" s="55"/>
      <c r="K2892" s="55"/>
      <c r="L2892" s="55"/>
      <c r="M2892" s="55"/>
      <c r="N2892" s="57"/>
      <c r="O2892" s="57" t="str">
        <f t="shared" si="136"/>
        <v/>
      </c>
      <c r="Q2892" s="38" t="s">
        <v>450</v>
      </c>
      <c r="R2892" s="38" t="str" cm="1">
        <f t="array" ref="R2892">_xlfn.XLOOKUP(Q2892,INDEX(Flettilisti,,1),INDEX(Flettilisti,,2),,0)</f>
        <v>Vantar flokkun</v>
      </c>
      <c r="S2892" s="38" t="str">
        <f>IF(ISBLANK(N2892),"",IF(N2892&lt;Gögn!$J$2,Gögn!$K$2,IF(N2892&gt;Gögn!$J$4,Gögn!$K$4,Gögn!$K$3)))</f>
        <v/>
      </c>
      <c r="T2892" s="49" t="str" cm="1">
        <f t="array" aca="1" ref="T2892" ca="1">IF(ISBLANK(B2892),"",IF(R2892="Styrkhæft",_xlfn.XLOOKUP(S2892,Vegalengdir[Texti],INDIRECT("Vegalengdir["&amp;'Upplýsingar um umsækjanda'!$B$10&amp;"]"),0%,0)))</f>
        <v/>
      </c>
      <c r="U2892" s="72" t="str">
        <f t="shared" si="137"/>
        <v/>
      </c>
    </row>
    <row r="2893" spans="1:21" x14ac:dyDescent="0.25">
      <c r="A2893" s="53">
        <f t="shared" si="135"/>
        <v>2892</v>
      </c>
      <c r="B2893" s="55"/>
      <c r="C2893" s="56"/>
      <c r="D2893" s="55"/>
      <c r="E2893" s="55"/>
      <c r="F2893" s="55"/>
      <c r="G2893" s="55"/>
      <c r="H2893" s="57"/>
      <c r="I2893" s="55"/>
      <c r="J2893" s="55"/>
      <c r="K2893" s="55"/>
      <c r="L2893" s="55"/>
      <c r="M2893" s="55"/>
      <c r="N2893" s="57"/>
      <c r="O2893" s="57" t="str">
        <f t="shared" si="136"/>
        <v/>
      </c>
      <c r="Q2893" s="38" t="s">
        <v>450</v>
      </c>
      <c r="R2893" s="38" t="str" cm="1">
        <f t="array" ref="R2893">_xlfn.XLOOKUP(Q2893,INDEX(Flettilisti,,1),INDEX(Flettilisti,,2),,0)</f>
        <v>Vantar flokkun</v>
      </c>
      <c r="S2893" s="38" t="str">
        <f>IF(ISBLANK(N2893),"",IF(N2893&lt;Gögn!$J$2,Gögn!$K$2,IF(N2893&gt;Gögn!$J$4,Gögn!$K$4,Gögn!$K$3)))</f>
        <v/>
      </c>
      <c r="T2893" s="49" t="str" cm="1">
        <f t="array" aca="1" ref="T2893" ca="1">IF(ISBLANK(B2893),"",IF(R2893="Styrkhæft",_xlfn.XLOOKUP(S2893,Vegalengdir[Texti],INDIRECT("Vegalengdir["&amp;'Upplýsingar um umsækjanda'!$B$10&amp;"]"),0%,0)))</f>
        <v/>
      </c>
      <c r="U2893" s="72" t="str">
        <f t="shared" si="137"/>
        <v/>
      </c>
    </row>
    <row r="2894" spans="1:21" x14ac:dyDescent="0.25">
      <c r="A2894" s="53">
        <f t="shared" si="135"/>
        <v>2893</v>
      </c>
      <c r="B2894" s="55"/>
      <c r="C2894" s="56"/>
      <c r="D2894" s="55"/>
      <c r="E2894" s="55"/>
      <c r="F2894" s="55"/>
      <c r="G2894" s="55"/>
      <c r="H2894" s="57"/>
      <c r="I2894" s="55"/>
      <c r="J2894" s="55"/>
      <c r="K2894" s="55"/>
      <c r="L2894" s="55"/>
      <c r="M2894" s="55"/>
      <c r="N2894" s="57"/>
      <c r="O2894" s="57" t="str">
        <f t="shared" si="136"/>
        <v/>
      </c>
      <c r="Q2894" s="38" t="s">
        <v>450</v>
      </c>
      <c r="R2894" s="38" t="str" cm="1">
        <f t="array" ref="R2894">_xlfn.XLOOKUP(Q2894,INDEX(Flettilisti,,1),INDEX(Flettilisti,,2),,0)</f>
        <v>Vantar flokkun</v>
      </c>
      <c r="S2894" s="38" t="str">
        <f>IF(ISBLANK(N2894),"",IF(N2894&lt;Gögn!$J$2,Gögn!$K$2,IF(N2894&gt;Gögn!$J$4,Gögn!$K$4,Gögn!$K$3)))</f>
        <v/>
      </c>
      <c r="T2894" s="49" t="str" cm="1">
        <f t="array" aca="1" ref="T2894" ca="1">IF(ISBLANK(B2894),"",IF(R2894="Styrkhæft",_xlfn.XLOOKUP(S2894,Vegalengdir[Texti],INDIRECT("Vegalengdir["&amp;'Upplýsingar um umsækjanda'!$B$10&amp;"]"),0%,0)))</f>
        <v/>
      </c>
      <c r="U2894" s="72" t="str">
        <f t="shared" si="137"/>
        <v/>
      </c>
    </row>
    <row r="2895" spans="1:21" x14ac:dyDescent="0.25">
      <c r="A2895" s="53">
        <f t="shared" si="135"/>
        <v>2894</v>
      </c>
      <c r="B2895" s="55"/>
      <c r="C2895" s="56"/>
      <c r="D2895" s="55"/>
      <c r="E2895" s="55"/>
      <c r="F2895" s="55"/>
      <c r="G2895" s="55"/>
      <c r="H2895" s="57"/>
      <c r="I2895" s="55"/>
      <c r="J2895" s="55"/>
      <c r="K2895" s="55"/>
      <c r="L2895" s="55"/>
      <c r="M2895" s="55"/>
      <c r="N2895" s="57"/>
      <c r="O2895" s="57" t="str">
        <f t="shared" si="136"/>
        <v/>
      </c>
      <c r="Q2895" s="38" t="s">
        <v>450</v>
      </c>
      <c r="R2895" s="38" t="str" cm="1">
        <f t="array" ref="R2895">_xlfn.XLOOKUP(Q2895,INDEX(Flettilisti,,1),INDEX(Flettilisti,,2),,0)</f>
        <v>Vantar flokkun</v>
      </c>
      <c r="S2895" s="38" t="str">
        <f>IF(ISBLANK(N2895),"",IF(N2895&lt;Gögn!$J$2,Gögn!$K$2,IF(N2895&gt;Gögn!$J$4,Gögn!$K$4,Gögn!$K$3)))</f>
        <v/>
      </c>
      <c r="T2895" s="49" t="str" cm="1">
        <f t="array" aca="1" ref="T2895" ca="1">IF(ISBLANK(B2895),"",IF(R2895="Styrkhæft",_xlfn.XLOOKUP(S2895,Vegalengdir[Texti],INDIRECT("Vegalengdir["&amp;'Upplýsingar um umsækjanda'!$B$10&amp;"]"),0%,0)))</f>
        <v/>
      </c>
      <c r="U2895" s="72" t="str">
        <f t="shared" si="137"/>
        <v/>
      </c>
    </row>
    <row r="2896" spans="1:21" x14ac:dyDescent="0.25">
      <c r="A2896" s="53">
        <f t="shared" si="135"/>
        <v>2895</v>
      </c>
      <c r="B2896" s="55"/>
      <c r="C2896" s="56"/>
      <c r="D2896" s="55"/>
      <c r="E2896" s="55"/>
      <c r="F2896" s="55"/>
      <c r="G2896" s="55"/>
      <c r="H2896" s="57"/>
      <c r="I2896" s="55"/>
      <c r="J2896" s="55"/>
      <c r="K2896" s="55"/>
      <c r="L2896" s="55"/>
      <c r="M2896" s="55"/>
      <c r="N2896" s="57"/>
      <c r="O2896" s="57" t="str">
        <f t="shared" si="136"/>
        <v/>
      </c>
      <c r="Q2896" s="38" t="s">
        <v>450</v>
      </c>
      <c r="R2896" s="38" t="str" cm="1">
        <f t="array" ref="R2896">_xlfn.XLOOKUP(Q2896,INDEX(Flettilisti,,1),INDEX(Flettilisti,,2),,0)</f>
        <v>Vantar flokkun</v>
      </c>
      <c r="S2896" s="38" t="str">
        <f>IF(ISBLANK(N2896),"",IF(N2896&lt;Gögn!$J$2,Gögn!$K$2,IF(N2896&gt;Gögn!$J$4,Gögn!$K$4,Gögn!$K$3)))</f>
        <v/>
      </c>
      <c r="T2896" s="49" t="str" cm="1">
        <f t="array" aca="1" ref="T2896" ca="1">IF(ISBLANK(B2896),"",IF(R2896="Styrkhæft",_xlfn.XLOOKUP(S2896,Vegalengdir[Texti],INDIRECT("Vegalengdir["&amp;'Upplýsingar um umsækjanda'!$B$10&amp;"]"),0%,0)))</f>
        <v/>
      </c>
      <c r="U2896" s="72" t="str">
        <f t="shared" si="137"/>
        <v/>
      </c>
    </row>
    <row r="2897" spans="1:21" x14ac:dyDescent="0.25">
      <c r="A2897" s="53">
        <f t="shared" si="135"/>
        <v>2896</v>
      </c>
      <c r="B2897" s="55"/>
      <c r="C2897" s="56"/>
      <c r="D2897" s="55"/>
      <c r="E2897" s="55"/>
      <c r="F2897" s="55"/>
      <c r="G2897" s="55"/>
      <c r="H2897" s="57"/>
      <c r="I2897" s="55"/>
      <c r="J2897" s="55"/>
      <c r="K2897" s="55"/>
      <c r="L2897" s="55"/>
      <c r="M2897" s="55"/>
      <c r="N2897" s="57"/>
      <c r="O2897" s="57" t="str">
        <f t="shared" si="136"/>
        <v/>
      </c>
      <c r="Q2897" s="38" t="s">
        <v>450</v>
      </c>
      <c r="R2897" s="38" t="str" cm="1">
        <f t="array" ref="R2897">_xlfn.XLOOKUP(Q2897,INDEX(Flettilisti,,1),INDEX(Flettilisti,,2),,0)</f>
        <v>Vantar flokkun</v>
      </c>
      <c r="S2897" s="38" t="str">
        <f>IF(ISBLANK(N2897),"",IF(N2897&lt;Gögn!$J$2,Gögn!$K$2,IF(N2897&gt;Gögn!$J$4,Gögn!$K$4,Gögn!$K$3)))</f>
        <v/>
      </c>
      <c r="T2897" s="49" t="str" cm="1">
        <f t="array" aca="1" ref="T2897" ca="1">IF(ISBLANK(B2897),"",IF(R2897="Styrkhæft",_xlfn.XLOOKUP(S2897,Vegalengdir[Texti],INDIRECT("Vegalengdir["&amp;'Upplýsingar um umsækjanda'!$B$10&amp;"]"),0%,0)))</f>
        <v/>
      </c>
      <c r="U2897" s="72" t="str">
        <f t="shared" si="137"/>
        <v/>
      </c>
    </row>
    <row r="2898" spans="1:21" x14ac:dyDescent="0.25">
      <c r="A2898" s="53">
        <f t="shared" si="135"/>
        <v>2897</v>
      </c>
      <c r="B2898" s="55"/>
      <c r="C2898" s="56"/>
      <c r="D2898" s="55"/>
      <c r="E2898" s="55"/>
      <c r="F2898" s="55"/>
      <c r="G2898" s="55"/>
      <c r="H2898" s="57"/>
      <c r="I2898" s="55"/>
      <c r="J2898" s="55"/>
      <c r="K2898" s="55"/>
      <c r="L2898" s="55"/>
      <c r="M2898" s="55"/>
      <c r="N2898" s="57"/>
      <c r="O2898" s="57" t="str">
        <f t="shared" si="136"/>
        <v/>
      </c>
      <c r="Q2898" s="38" t="s">
        <v>450</v>
      </c>
      <c r="R2898" s="38" t="str" cm="1">
        <f t="array" ref="R2898">_xlfn.XLOOKUP(Q2898,INDEX(Flettilisti,,1),INDEX(Flettilisti,,2),,0)</f>
        <v>Vantar flokkun</v>
      </c>
      <c r="S2898" s="38" t="str">
        <f>IF(ISBLANK(N2898),"",IF(N2898&lt;Gögn!$J$2,Gögn!$K$2,IF(N2898&gt;Gögn!$J$4,Gögn!$K$4,Gögn!$K$3)))</f>
        <v/>
      </c>
      <c r="T2898" s="49" t="str" cm="1">
        <f t="array" aca="1" ref="T2898" ca="1">IF(ISBLANK(B2898),"",IF(R2898="Styrkhæft",_xlfn.XLOOKUP(S2898,Vegalengdir[Texti],INDIRECT("Vegalengdir["&amp;'Upplýsingar um umsækjanda'!$B$10&amp;"]"),0%,0)))</f>
        <v/>
      </c>
      <c r="U2898" s="72" t="str">
        <f t="shared" si="137"/>
        <v/>
      </c>
    </row>
    <row r="2899" spans="1:21" x14ac:dyDescent="0.25">
      <c r="A2899" s="53">
        <f t="shared" si="135"/>
        <v>2898</v>
      </c>
      <c r="B2899" s="55"/>
      <c r="C2899" s="56"/>
      <c r="D2899" s="55"/>
      <c r="E2899" s="55"/>
      <c r="F2899" s="55"/>
      <c r="G2899" s="55"/>
      <c r="H2899" s="57"/>
      <c r="I2899" s="55"/>
      <c r="J2899" s="55"/>
      <c r="K2899" s="55"/>
      <c r="L2899" s="55"/>
      <c r="M2899" s="55"/>
      <c r="N2899" s="57"/>
      <c r="O2899" s="57" t="str">
        <f t="shared" si="136"/>
        <v/>
      </c>
      <c r="Q2899" s="38" t="s">
        <v>450</v>
      </c>
      <c r="R2899" s="38" t="str" cm="1">
        <f t="array" ref="R2899">_xlfn.XLOOKUP(Q2899,INDEX(Flettilisti,,1),INDEX(Flettilisti,,2),,0)</f>
        <v>Vantar flokkun</v>
      </c>
      <c r="S2899" s="38" t="str">
        <f>IF(ISBLANK(N2899),"",IF(N2899&lt;Gögn!$J$2,Gögn!$K$2,IF(N2899&gt;Gögn!$J$4,Gögn!$K$4,Gögn!$K$3)))</f>
        <v/>
      </c>
      <c r="T2899" s="49" t="str" cm="1">
        <f t="array" aca="1" ref="T2899" ca="1">IF(ISBLANK(B2899),"",IF(R2899="Styrkhæft",_xlfn.XLOOKUP(S2899,Vegalengdir[Texti],INDIRECT("Vegalengdir["&amp;'Upplýsingar um umsækjanda'!$B$10&amp;"]"),0%,0)))</f>
        <v/>
      </c>
      <c r="U2899" s="72" t="str">
        <f t="shared" si="137"/>
        <v/>
      </c>
    </row>
    <row r="2900" spans="1:21" x14ac:dyDescent="0.25">
      <c r="A2900" s="53">
        <f t="shared" si="135"/>
        <v>2899</v>
      </c>
      <c r="B2900" s="55"/>
      <c r="C2900" s="56"/>
      <c r="D2900" s="55"/>
      <c r="E2900" s="55"/>
      <c r="F2900" s="55"/>
      <c r="G2900" s="55"/>
      <c r="H2900" s="57"/>
      <c r="I2900" s="55"/>
      <c r="J2900" s="55"/>
      <c r="K2900" s="55"/>
      <c r="L2900" s="55"/>
      <c r="M2900" s="55"/>
      <c r="N2900" s="57"/>
      <c r="O2900" s="57" t="str">
        <f t="shared" si="136"/>
        <v/>
      </c>
      <c r="Q2900" s="38" t="s">
        <v>450</v>
      </c>
      <c r="R2900" s="38" t="str" cm="1">
        <f t="array" ref="R2900">_xlfn.XLOOKUP(Q2900,INDEX(Flettilisti,,1),INDEX(Flettilisti,,2),,0)</f>
        <v>Vantar flokkun</v>
      </c>
      <c r="S2900" s="38" t="str">
        <f>IF(ISBLANK(N2900),"",IF(N2900&lt;Gögn!$J$2,Gögn!$K$2,IF(N2900&gt;Gögn!$J$4,Gögn!$K$4,Gögn!$K$3)))</f>
        <v/>
      </c>
      <c r="T2900" s="49" t="str" cm="1">
        <f t="array" aca="1" ref="T2900" ca="1">IF(ISBLANK(B2900),"",IF(R2900="Styrkhæft",_xlfn.XLOOKUP(S2900,Vegalengdir[Texti],INDIRECT("Vegalengdir["&amp;'Upplýsingar um umsækjanda'!$B$10&amp;"]"),0%,0)))</f>
        <v/>
      </c>
      <c r="U2900" s="72" t="str">
        <f t="shared" si="137"/>
        <v/>
      </c>
    </row>
    <row r="2901" spans="1:21" x14ac:dyDescent="0.25">
      <c r="A2901" s="53">
        <f t="shared" si="135"/>
        <v>2900</v>
      </c>
      <c r="B2901" s="55"/>
      <c r="C2901" s="56"/>
      <c r="D2901" s="55"/>
      <c r="E2901" s="55"/>
      <c r="F2901" s="55"/>
      <c r="G2901" s="55"/>
      <c r="H2901" s="57"/>
      <c r="I2901" s="55"/>
      <c r="J2901" s="55"/>
      <c r="K2901" s="55"/>
      <c r="L2901" s="55"/>
      <c r="M2901" s="55"/>
      <c r="N2901" s="57"/>
      <c r="O2901" s="57" t="str">
        <f t="shared" si="136"/>
        <v/>
      </c>
      <c r="Q2901" s="38" t="s">
        <v>450</v>
      </c>
      <c r="R2901" s="38" t="str" cm="1">
        <f t="array" ref="R2901">_xlfn.XLOOKUP(Q2901,INDEX(Flettilisti,,1),INDEX(Flettilisti,,2),,0)</f>
        <v>Vantar flokkun</v>
      </c>
      <c r="S2901" s="38" t="str">
        <f>IF(ISBLANK(N2901),"",IF(N2901&lt;Gögn!$J$2,Gögn!$K$2,IF(N2901&gt;Gögn!$J$4,Gögn!$K$4,Gögn!$K$3)))</f>
        <v/>
      </c>
      <c r="T2901" s="49" t="str" cm="1">
        <f t="array" aca="1" ref="T2901" ca="1">IF(ISBLANK(B2901),"",IF(R2901="Styrkhæft",_xlfn.XLOOKUP(S2901,Vegalengdir[Texti],INDIRECT("Vegalengdir["&amp;'Upplýsingar um umsækjanda'!$B$10&amp;"]"),0%,0)))</f>
        <v/>
      </c>
      <c r="U2901" s="72" t="str">
        <f t="shared" si="137"/>
        <v/>
      </c>
    </row>
    <row r="2902" spans="1:21" x14ac:dyDescent="0.25">
      <c r="A2902" s="53">
        <f t="shared" si="135"/>
        <v>2901</v>
      </c>
      <c r="B2902" s="55"/>
      <c r="C2902" s="56"/>
      <c r="D2902" s="55"/>
      <c r="E2902" s="55"/>
      <c r="F2902" s="55"/>
      <c r="G2902" s="55"/>
      <c r="H2902" s="57"/>
      <c r="I2902" s="55"/>
      <c r="J2902" s="55"/>
      <c r="K2902" s="55"/>
      <c r="L2902" s="55"/>
      <c r="M2902" s="55"/>
      <c r="N2902" s="57"/>
      <c r="O2902" s="57" t="str">
        <f t="shared" si="136"/>
        <v/>
      </c>
      <c r="Q2902" s="38" t="s">
        <v>450</v>
      </c>
      <c r="R2902" s="38" t="str" cm="1">
        <f t="array" ref="R2902">_xlfn.XLOOKUP(Q2902,INDEX(Flettilisti,,1),INDEX(Flettilisti,,2),,0)</f>
        <v>Vantar flokkun</v>
      </c>
      <c r="S2902" s="38" t="str">
        <f>IF(ISBLANK(N2902),"",IF(N2902&lt;Gögn!$J$2,Gögn!$K$2,IF(N2902&gt;Gögn!$J$4,Gögn!$K$4,Gögn!$K$3)))</f>
        <v/>
      </c>
      <c r="T2902" s="49" t="str" cm="1">
        <f t="array" aca="1" ref="T2902" ca="1">IF(ISBLANK(B2902),"",IF(R2902="Styrkhæft",_xlfn.XLOOKUP(S2902,Vegalengdir[Texti],INDIRECT("Vegalengdir["&amp;'Upplýsingar um umsækjanda'!$B$10&amp;"]"),0%,0)))</f>
        <v/>
      </c>
      <c r="U2902" s="72" t="str">
        <f t="shared" si="137"/>
        <v/>
      </c>
    </row>
    <row r="2903" spans="1:21" x14ac:dyDescent="0.25">
      <c r="A2903" s="53">
        <f t="shared" si="135"/>
        <v>2902</v>
      </c>
      <c r="B2903" s="55"/>
      <c r="C2903" s="56"/>
      <c r="D2903" s="55"/>
      <c r="E2903" s="55"/>
      <c r="F2903" s="55"/>
      <c r="G2903" s="55"/>
      <c r="H2903" s="57"/>
      <c r="I2903" s="55"/>
      <c r="J2903" s="55"/>
      <c r="K2903" s="55"/>
      <c r="L2903" s="55"/>
      <c r="M2903" s="55"/>
      <c r="N2903" s="57"/>
      <c r="O2903" s="57" t="str">
        <f t="shared" si="136"/>
        <v/>
      </c>
      <c r="Q2903" s="38" t="s">
        <v>450</v>
      </c>
      <c r="R2903" s="38" t="str" cm="1">
        <f t="array" ref="R2903">_xlfn.XLOOKUP(Q2903,INDEX(Flettilisti,,1),INDEX(Flettilisti,,2),,0)</f>
        <v>Vantar flokkun</v>
      </c>
      <c r="S2903" s="38" t="str">
        <f>IF(ISBLANK(N2903),"",IF(N2903&lt;Gögn!$J$2,Gögn!$K$2,IF(N2903&gt;Gögn!$J$4,Gögn!$K$4,Gögn!$K$3)))</f>
        <v/>
      </c>
      <c r="T2903" s="49" t="str" cm="1">
        <f t="array" aca="1" ref="T2903" ca="1">IF(ISBLANK(B2903),"",IF(R2903="Styrkhæft",_xlfn.XLOOKUP(S2903,Vegalengdir[Texti],INDIRECT("Vegalengdir["&amp;'Upplýsingar um umsækjanda'!$B$10&amp;"]"),0%,0)))</f>
        <v/>
      </c>
      <c r="U2903" s="72" t="str">
        <f t="shared" si="137"/>
        <v/>
      </c>
    </row>
    <row r="2904" spans="1:21" x14ac:dyDescent="0.25">
      <c r="A2904" s="53">
        <f t="shared" si="135"/>
        <v>2903</v>
      </c>
      <c r="B2904" s="55"/>
      <c r="C2904" s="56"/>
      <c r="D2904" s="55"/>
      <c r="E2904" s="55"/>
      <c r="F2904" s="55"/>
      <c r="G2904" s="55"/>
      <c r="H2904" s="57"/>
      <c r="I2904" s="55"/>
      <c r="J2904" s="55"/>
      <c r="K2904" s="55"/>
      <c r="L2904" s="55"/>
      <c r="M2904" s="55"/>
      <c r="N2904" s="57"/>
      <c r="O2904" s="57" t="str">
        <f t="shared" si="136"/>
        <v/>
      </c>
      <c r="Q2904" s="38" t="s">
        <v>450</v>
      </c>
      <c r="R2904" s="38" t="str" cm="1">
        <f t="array" ref="R2904">_xlfn.XLOOKUP(Q2904,INDEX(Flettilisti,,1),INDEX(Flettilisti,,2),,0)</f>
        <v>Vantar flokkun</v>
      </c>
      <c r="S2904" s="38" t="str">
        <f>IF(ISBLANK(N2904),"",IF(N2904&lt;Gögn!$J$2,Gögn!$K$2,IF(N2904&gt;Gögn!$J$4,Gögn!$K$4,Gögn!$K$3)))</f>
        <v/>
      </c>
      <c r="T2904" s="49" t="str" cm="1">
        <f t="array" aca="1" ref="T2904" ca="1">IF(ISBLANK(B2904),"",IF(R2904="Styrkhæft",_xlfn.XLOOKUP(S2904,Vegalengdir[Texti],INDIRECT("Vegalengdir["&amp;'Upplýsingar um umsækjanda'!$B$10&amp;"]"),0%,0)))</f>
        <v/>
      </c>
      <c r="U2904" s="72" t="str">
        <f t="shared" si="137"/>
        <v/>
      </c>
    </row>
    <row r="2905" spans="1:21" x14ac:dyDescent="0.25">
      <c r="A2905" s="53">
        <f t="shared" si="135"/>
        <v>2904</v>
      </c>
      <c r="B2905" s="55"/>
      <c r="C2905" s="56"/>
      <c r="D2905" s="55"/>
      <c r="E2905" s="55"/>
      <c r="F2905" s="55"/>
      <c r="G2905" s="55"/>
      <c r="H2905" s="57"/>
      <c r="I2905" s="55"/>
      <c r="J2905" s="55"/>
      <c r="K2905" s="55"/>
      <c r="L2905" s="55"/>
      <c r="M2905" s="55"/>
      <c r="N2905" s="57"/>
      <c r="O2905" s="57" t="str">
        <f t="shared" si="136"/>
        <v/>
      </c>
      <c r="Q2905" s="38" t="s">
        <v>450</v>
      </c>
      <c r="R2905" s="38" t="str" cm="1">
        <f t="array" ref="R2905">_xlfn.XLOOKUP(Q2905,INDEX(Flettilisti,,1),INDEX(Flettilisti,,2),,0)</f>
        <v>Vantar flokkun</v>
      </c>
      <c r="S2905" s="38" t="str">
        <f>IF(ISBLANK(N2905),"",IF(N2905&lt;Gögn!$J$2,Gögn!$K$2,IF(N2905&gt;Gögn!$J$4,Gögn!$K$4,Gögn!$K$3)))</f>
        <v/>
      </c>
      <c r="T2905" s="49" t="str" cm="1">
        <f t="array" aca="1" ref="T2905" ca="1">IF(ISBLANK(B2905),"",IF(R2905="Styrkhæft",_xlfn.XLOOKUP(S2905,Vegalengdir[Texti],INDIRECT("Vegalengdir["&amp;'Upplýsingar um umsækjanda'!$B$10&amp;"]"),0%,0)))</f>
        <v/>
      </c>
      <c r="U2905" s="72" t="str">
        <f t="shared" si="137"/>
        <v/>
      </c>
    </row>
    <row r="2906" spans="1:21" x14ac:dyDescent="0.25">
      <c r="A2906" s="53">
        <f t="shared" si="135"/>
        <v>2905</v>
      </c>
      <c r="B2906" s="55"/>
      <c r="C2906" s="56"/>
      <c r="D2906" s="55"/>
      <c r="E2906" s="55"/>
      <c r="F2906" s="55"/>
      <c r="G2906" s="55"/>
      <c r="H2906" s="57"/>
      <c r="I2906" s="55"/>
      <c r="J2906" s="55"/>
      <c r="K2906" s="55"/>
      <c r="L2906" s="55"/>
      <c r="M2906" s="55"/>
      <c r="N2906" s="57"/>
      <c r="O2906" s="57" t="str">
        <f t="shared" si="136"/>
        <v/>
      </c>
      <c r="Q2906" s="38" t="s">
        <v>450</v>
      </c>
      <c r="R2906" s="38" t="str" cm="1">
        <f t="array" ref="R2906">_xlfn.XLOOKUP(Q2906,INDEX(Flettilisti,,1),INDEX(Flettilisti,,2),,0)</f>
        <v>Vantar flokkun</v>
      </c>
      <c r="S2906" s="38" t="str">
        <f>IF(ISBLANK(N2906),"",IF(N2906&lt;Gögn!$J$2,Gögn!$K$2,IF(N2906&gt;Gögn!$J$4,Gögn!$K$4,Gögn!$K$3)))</f>
        <v/>
      </c>
      <c r="T2906" s="49" t="str" cm="1">
        <f t="array" aca="1" ref="T2906" ca="1">IF(ISBLANK(B2906),"",IF(R2906="Styrkhæft",_xlfn.XLOOKUP(S2906,Vegalengdir[Texti],INDIRECT("Vegalengdir["&amp;'Upplýsingar um umsækjanda'!$B$10&amp;"]"),0%,0)))</f>
        <v/>
      </c>
      <c r="U2906" s="72" t="str">
        <f t="shared" si="137"/>
        <v/>
      </c>
    </row>
    <row r="2907" spans="1:21" x14ac:dyDescent="0.25">
      <c r="A2907" s="53">
        <f t="shared" si="135"/>
        <v>2906</v>
      </c>
      <c r="B2907" s="55"/>
      <c r="C2907" s="56"/>
      <c r="D2907" s="55"/>
      <c r="E2907" s="55"/>
      <c r="F2907" s="55"/>
      <c r="G2907" s="55"/>
      <c r="H2907" s="57"/>
      <c r="I2907" s="55"/>
      <c r="J2907" s="55"/>
      <c r="K2907" s="55"/>
      <c r="L2907" s="55"/>
      <c r="M2907" s="55"/>
      <c r="N2907" s="57"/>
      <c r="O2907" s="57" t="str">
        <f t="shared" si="136"/>
        <v/>
      </c>
      <c r="Q2907" s="38" t="s">
        <v>450</v>
      </c>
      <c r="R2907" s="38" t="str" cm="1">
        <f t="array" ref="R2907">_xlfn.XLOOKUP(Q2907,INDEX(Flettilisti,,1),INDEX(Flettilisti,,2),,0)</f>
        <v>Vantar flokkun</v>
      </c>
      <c r="S2907" s="38" t="str">
        <f>IF(ISBLANK(N2907),"",IF(N2907&lt;Gögn!$J$2,Gögn!$K$2,IF(N2907&gt;Gögn!$J$4,Gögn!$K$4,Gögn!$K$3)))</f>
        <v/>
      </c>
      <c r="T2907" s="49" t="str" cm="1">
        <f t="array" aca="1" ref="T2907" ca="1">IF(ISBLANK(B2907),"",IF(R2907="Styrkhæft",_xlfn.XLOOKUP(S2907,Vegalengdir[Texti],INDIRECT("Vegalengdir["&amp;'Upplýsingar um umsækjanda'!$B$10&amp;"]"),0%,0)))</f>
        <v/>
      </c>
      <c r="U2907" s="72" t="str">
        <f t="shared" si="137"/>
        <v/>
      </c>
    </row>
    <row r="2908" spans="1:21" x14ac:dyDescent="0.25">
      <c r="A2908" s="53">
        <f t="shared" si="135"/>
        <v>2907</v>
      </c>
      <c r="B2908" s="55"/>
      <c r="C2908" s="56"/>
      <c r="D2908" s="55"/>
      <c r="E2908" s="55"/>
      <c r="F2908" s="55"/>
      <c r="G2908" s="55"/>
      <c r="H2908" s="57"/>
      <c r="I2908" s="55"/>
      <c r="J2908" s="55"/>
      <c r="K2908" s="55"/>
      <c r="L2908" s="55"/>
      <c r="M2908" s="55"/>
      <c r="N2908" s="57"/>
      <c r="O2908" s="57" t="str">
        <f t="shared" si="136"/>
        <v/>
      </c>
      <c r="Q2908" s="38" t="s">
        <v>450</v>
      </c>
      <c r="R2908" s="38" t="str" cm="1">
        <f t="array" ref="R2908">_xlfn.XLOOKUP(Q2908,INDEX(Flettilisti,,1),INDEX(Flettilisti,,2),,0)</f>
        <v>Vantar flokkun</v>
      </c>
      <c r="S2908" s="38" t="str">
        <f>IF(ISBLANK(N2908),"",IF(N2908&lt;Gögn!$J$2,Gögn!$K$2,IF(N2908&gt;Gögn!$J$4,Gögn!$K$4,Gögn!$K$3)))</f>
        <v/>
      </c>
      <c r="T2908" s="49" t="str" cm="1">
        <f t="array" aca="1" ref="T2908" ca="1">IF(ISBLANK(B2908),"",IF(R2908="Styrkhæft",_xlfn.XLOOKUP(S2908,Vegalengdir[Texti],INDIRECT("Vegalengdir["&amp;'Upplýsingar um umsækjanda'!$B$10&amp;"]"),0%,0)))</f>
        <v/>
      </c>
      <c r="U2908" s="72" t="str">
        <f t="shared" si="137"/>
        <v/>
      </c>
    </row>
    <row r="2909" spans="1:21" x14ac:dyDescent="0.25">
      <c r="A2909" s="53">
        <f t="shared" si="135"/>
        <v>2908</v>
      </c>
      <c r="B2909" s="55"/>
      <c r="C2909" s="56"/>
      <c r="D2909" s="55"/>
      <c r="E2909" s="55"/>
      <c r="F2909" s="55"/>
      <c r="G2909" s="55"/>
      <c r="H2909" s="57"/>
      <c r="I2909" s="55"/>
      <c r="J2909" s="55"/>
      <c r="K2909" s="55"/>
      <c r="L2909" s="55"/>
      <c r="M2909" s="55"/>
      <c r="N2909" s="57"/>
      <c r="O2909" s="57" t="str">
        <f t="shared" si="136"/>
        <v/>
      </c>
      <c r="Q2909" s="38" t="s">
        <v>450</v>
      </c>
      <c r="R2909" s="38" t="str" cm="1">
        <f t="array" ref="R2909">_xlfn.XLOOKUP(Q2909,INDEX(Flettilisti,,1),INDEX(Flettilisti,,2),,0)</f>
        <v>Vantar flokkun</v>
      </c>
      <c r="S2909" s="38" t="str">
        <f>IF(ISBLANK(N2909),"",IF(N2909&lt;Gögn!$J$2,Gögn!$K$2,IF(N2909&gt;Gögn!$J$4,Gögn!$K$4,Gögn!$K$3)))</f>
        <v/>
      </c>
      <c r="T2909" s="49" t="str" cm="1">
        <f t="array" aca="1" ref="T2909" ca="1">IF(ISBLANK(B2909),"",IF(R2909="Styrkhæft",_xlfn.XLOOKUP(S2909,Vegalengdir[Texti],INDIRECT("Vegalengdir["&amp;'Upplýsingar um umsækjanda'!$B$10&amp;"]"),0%,0)))</f>
        <v/>
      </c>
      <c r="U2909" s="72" t="str">
        <f t="shared" si="137"/>
        <v/>
      </c>
    </row>
    <row r="2910" spans="1:21" x14ac:dyDescent="0.25">
      <c r="A2910" s="53">
        <f t="shared" si="135"/>
        <v>2909</v>
      </c>
      <c r="B2910" s="55"/>
      <c r="C2910" s="56"/>
      <c r="D2910" s="55"/>
      <c r="E2910" s="55"/>
      <c r="F2910" s="55"/>
      <c r="G2910" s="55"/>
      <c r="H2910" s="57"/>
      <c r="I2910" s="55"/>
      <c r="J2910" s="55"/>
      <c r="K2910" s="55"/>
      <c r="L2910" s="55"/>
      <c r="M2910" s="55"/>
      <c r="N2910" s="57"/>
      <c r="O2910" s="57" t="str">
        <f t="shared" si="136"/>
        <v/>
      </c>
      <c r="Q2910" s="38" t="s">
        <v>450</v>
      </c>
      <c r="R2910" s="38" t="str" cm="1">
        <f t="array" ref="R2910">_xlfn.XLOOKUP(Q2910,INDEX(Flettilisti,,1),INDEX(Flettilisti,,2),,0)</f>
        <v>Vantar flokkun</v>
      </c>
      <c r="S2910" s="38" t="str">
        <f>IF(ISBLANK(N2910),"",IF(N2910&lt;Gögn!$J$2,Gögn!$K$2,IF(N2910&gt;Gögn!$J$4,Gögn!$K$4,Gögn!$K$3)))</f>
        <v/>
      </c>
      <c r="T2910" s="49" t="str" cm="1">
        <f t="array" aca="1" ref="T2910" ca="1">IF(ISBLANK(B2910),"",IF(R2910="Styrkhæft",_xlfn.XLOOKUP(S2910,Vegalengdir[Texti],INDIRECT("Vegalengdir["&amp;'Upplýsingar um umsækjanda'!$B$10&amp;"]"),0%,0)))</f>
        <v/>
      </c>
      <c r="U2910" s="72" t="str">
        <f t="shared" si="137"/>
        <v/>
      </c>
    </row>
    <row r="2911" spans="1:21" x14ac:dyDescent="0.25">
      <c r="A2911" s="53">
        <f t="shared" si="135"/>
        <v>2910</v>
      </c>
      <c r="B2911" s="55"/>
      <c r="C2911" s="56"/>
      <c r="D2911" s="55"/>
      <c r="E2911" s="55"/>
      <c r="F2911" s="55"/>
      <c r="G2911" s="55"/>
      <c r="H2911" s="57"/>
      <c r="I2911" s="55"/>
      <c r="J2911" s="55"/>
      <c r="K2911" s="55"/>
      <c r="L2911" s="55"/>
      <c r="M2911" s="55"/>
      <c r="N2911" s="57"/>
      <c r="O2911" s="57" t="str">
        <f t="shared" si="136"/>
        <v/>
      </c>
      <c r="Q2911" s="38" t="s">
        <v>450</v>
      </c>
      <c r="R2911" s="38" t="str" cm="1">
        <f t="array" ref="R2911">_xlfn.XLOOKUP(Q2911,INDEX(Flettilisti,,1),INDEX(Flettilisti,,2),,0)</f>
        <v>Vantar flokkun</v>
      </c>
      <c r="S2911" s="38" t="str">
        <f>IF(ISBLANK(N2911),"",IF(N2911&lt;Gögn!$J$2,Gögn!$K$2,IF(N2911&gt;Gögn!$J$4,Gögn!$K$4,Gögn!$K$3)))</f>
        <v/>
      </c>
      <c r="T2911" s="49" t="str" cm="1">
        <f t="array" aca="1" ref="T2911" ca="1">IF(ISBLANK(B2911),"",IF(R2911="Styrkhæft",_xlfn.XLOOKUP(S2911,Vegalengdir[Texti],INDIRECT("Vegalengdir["&amp;'Upplýsingar um umsækjanda'!$B$10&amp;"]"),0%,0)))</f>
        <v/>
      </c>
      <c r="U2911" s="72" t="str">
        <f t="shared" si="137"/>
        <v/>
      </c>
    </row>
    <row r="2912" spans="1:21" x14ac:dyDescent="0.25">
      <c r="A2912" s="53">
        <f t="shared" si="135"/>
        <v>2911</v>
      </c>
      <c r="B2912" s="55"/>
      <c r="C2912" s="56"/>
      <c r="D2912" s="55"/>
      <c r="E2912" s="55"/>
      <c r="F2912" s="55"/>
      <c r="G2912" s="55"/>
      <c r="H2912" s="57"/>
      <c r="I2912" s="55"/>
      <c r="J2912" s="55"/>
      <c r="K2912" s="55"/>
      <c r="L2912" s="55"/>
      <c r="M2912" s="55"/>
      <c r="N2912" s="57"/>
      <c r="O2912" s="57" t="str">
        <f t="shared" si="136"/>
        <v/>
      </c>
      <c r="Q2912" s="38" t="s">
        <v>450</v>
      </c>
      <c r="R2912" s="38" t="str" cm="1">
        <f t="array" ref="R2912">_xlfn.XLOOKUP(Q2912,INDEX(Flettilisti,,1),INDEX(Flettilisti,,2),,0)</f>
        <v>Vantar flokkun</v>
      </c>
      <c r="S2912" s="38" t="str">
        <f>IF(ISBLANK(N2912),"",IF(N2912&lt;Gögn!$J$2,Gögn!$K$2,IF(N2912&gt;Gögn!$J$4,Gögn!$K$4,Gögn!$K$3)))</f>
        <v/>
      </c>
      <c r="T2912" s="49" t="str" cm="1">
        <f t="array" aca="1" ref="T2912" ca="1">IF(ISBLANK(B2912),"",IF(R2912="Styrkhæft",_xlfn.XLOOKUP(S2912,Vegalengdir[Texti],INDIRECT("Vegalengdir["&amp;'Upplýsingar um umsækjanda'!$B$10&amp;"]"),0%,0)))</f>
        <v/>
      </c>
      <c r="U2912" s="72" t="str">
        <f t="shared" si="137"/>
        <v/>
      </c>
    </row>
    <row r="2913" spans="1:21" x14ac:dyDescent="0.25">
      <c r="A2913" s="53">
        <f t="shared" si="135"/>
        <v>2912</v>
      </c>
      <c r="B2913" s="55"/>
      <c r="C2913" s="56"/>
      <c r="D2913" s="55"/>
      <c r="E2913" s="55"/>
      <c r="F2913" s="55"/>
      <c r="G2913" s="55"/>
      <c r="H2913" s="57"/>
      <c r="I2913" s="55"/>
      <c r="J2913" s="55"/>
      <c r="K2913" s="55"/>
      <c r="L2913" s="55"/>
      <c r="M2913" s="55"/>
      <c r="N2913" s="57"/>
      <c r="O2913" s="57" t="str">
        <f t="shared" si="136"/>
        <v/>
      </c>
      <c r="Q2913" s="38" t="s">
        <v>450</v>
      </c>
      <c r="R2913" s="38" t="str" cm="1">
        <f t="array" ref="R2913">_xlfn.XLOOKUP(Q2913,INDEX(Flettilisti,,1),INDEX(Flettilisti,,2),,0)</f>
        <v>Vantar flokkun</v>
      </c>
      <c r="S2913" s="38" t="str">
        <f>IF(ISBLANK(N2913),"",IF(N2913&lt;Gögn!$J$2,Gögn!$K$2,IF(N2913&gt;Gögn!$J$4,Gögn!$K$4,Gögn!$K$3)))</f>
        <v/>
      </c>
      <c r="T2913" s="49" t="str" cm="1">
        <f t="array" aca="1" ref="T2913" ca="1">IF(ISBLANK(B2913),"",IF(R2913="Styrkhæft",_xlfn.XLOOKUP(S2913,Vegalengdir[Texti],INDIRECT("Vegalengdir["&amp;'Upplýsingar um umsækjanda'!$B$10&amp;"]"),0%,0)))</f>
        <v/>
      </c>
      <c r="U2913" s="72" t="str">
        <f t="shared" si="137"/>
        <v/>
      </c>
    </row>
    <row r="2914" spans="1:21" x14ac:dyDescent="0.25">
      <c r="A2914" s="53">
        <f t="shared" si="135"/>
        <v>2913</v>
      </c>
      <c r="B2914" s="55"/>
      <c r="C2914" s="56"/>
      <c r="D2914" s="55"/>
      <c r="E2914" s="55"/>
      <c r="F2914" s="55"/>
      <c r="G2914" s="55"/>
      <c r="H2914" s="57"/>
      <c r="I2914" s="55"/>
      <c r="J2914" s="55"/>
      <c r="K2914" s="55"/>
      <c r="L2914" s="55"/>
      <c r="M2914" s="55"/>
      <c r="N2914" s="57"/>
      <c r="O2914" s="57" t="str">
        <f t="shared" si="136"/>
        <v/>
      </c>
      <c r="Q2914" s="38" t="s">
        <v>450</v>
      </c>
      <c r="R2914" s="38" t="str" cm="1">
        <f t="array" ref="R2914">_xlfn.XLOOKUP(Q2914,INDEX(Flettilisti,,1),INDEX(Flettilisti,,2),,0)</f>
        <v>Vantar flokkun</v>
      </c>
      <c r="S2914" s="38" t="str">
        <f>IF(ISBLANK(N2914),"",IF(N2914&lt;Gögn!$J$2,Gögn!$K$2,IF(N2914&gt;Gögn!$J$4,Gögn!$K$4,Gögn!$K$3)))</f>
        <v/>
      </c>
      <c r="T2914" s="49" t="str" cm="1">
        <f t="array" aca="1" ref="T2914" ca="1">IF(ISBLANK(B2914),"",IF(R2914="Styrkhæft",_xlfn.XLOOKUP(S2914,Vegalengdir[Texti],INDIRECT("Vegalengdir["&amp;'Upplýsingar um umsækjanda'!$B$10&amp;"]"),0%,0)))</f>
        <v/>
      </c>
      <c r="U2914" s="72" t="str">
        <f t="shared" si="137"/>
        <v/>
      </c>
    </row>
    <row r="2915" spans="1:21" x14ac:dyDescent="0.25">
      <c r="A2915" s="53">
        <f t="shared" si="135"/>
        <v>2914</v>
      </c>
      <c r="B2915" s="55"/>
      <c r="C2915" s="56"/>
      <c r="D2915" s="55"/>
      <c r="E2915" s="55"/>
      <c r="F2915" s="55"/>
      <c r="G2915" s="55"/>
      <c r="H2915" s="57"/>
      <c r="I2915" s="55"/>
      <c r="J2915" s="55"/>
      <c r="K2915" s="55"/>
      <c r="L2915" s="55"/>
      <c r="M2915" s="55"/>
      <c r="N2915" s="57"/>
      <c r="O2915" s="57" t="str">
        <f t="shared" si="136"/>
        <v/>
      </c>
      <c r="Q2915" s="38" t="s">
        <v>450</v>
      </c>
      <c r="R2915" s="38" t="str" cm="1">
        <f t="array" ref="R2915">_xlfn.XLOOKUP(Q2915,INDEX(Flettilisti,,1),INDEX(Flettilisti,,2),,0)</f>
        <v>Vantar flokkun</v>
      </c>
      <c r="S2915" s="38" t="str">
        <f>IF(ISBLANK(N2915),"",IF(N2915&lt;Gögn!$J$2,Gögn!$K$2,IF(N2915&gt;Gögn!$J$4,Gögn!$K$4,Gögn!$K$3)))</f>
        <v/>
      </c>
      <c r="T2915" s="49" t="str" cm="1">
        <f t="array" aca="1" ref="T2915" ca="1">IF(ISBLANK(B2915),"",IF(R2915="Styrkhæft",_xlfn.XLOOKUP(S2915,Vegalengdir[Texti],INDIRECT("Vegalengdir["&amp;'Upplýsingar um umsækjanda'!$B$10&amp;"]"),0%,0)))</f>
        <v/>
      </c>
      <c r="U2915" s="72" t="str">
        <f t="shared" si="137"/>
        <v/>
      </c>
    </row>
    <row r="2916" spans="1:21" x14ac:dyDescent="0.25">
      <c r="A2916" s="53">
        <f t="shared" si="135"/>
        <v>2915</v>
      </c>
      <c r="B2916" s="55"/>
      <c r="C2916" s="56"/>
      <c r="D2916" s="55"/>
      <c r="E2916" s="55"/>
      <c r="F2916" s="55"/>
      <c r="G2916" s="55"/>
      <c r="H2916" s="57"/>
      <c r="I2916" s="55"/>
      <c r="J2916" s="55"/>
      <c r="K2916" s="55"/>
      <c r="L2916" s="55"/>
      <c r="M2916" s="55"/>
      <c r="N2916" s="57"/>
      <c r="O2916" s="57" t="str">
        <f t="shared" si="136"/>
        <v/>
      </c>
      <c r="Q2916" s="38" t="s">
        <v>450</v>
      </c>
      <c r="R2916" s="38" t="str" cm="1">
        <f t="array" ref="R2916">_xlfn.XLOOKUP(Q2916,INDEX(Flettilisti,,1),INDEX(Flettilisti,,2),,0)</f>
        <v>Vantar flokkun</v>
      </c>
      <c r="S2916" s="38" t="str">
        <f>IF(ISBLANK(N2916),"",IF(N2916&lt;Gögn!$J$2,Gögn!$K$2,IF(N2916&gt;Gögn!$J$4,Gögn!$K$4,Gögn!$K$3)))</f>
        <v/>
      </c>
      <c r="T2916" s="49" t="str" cm="1">
        <f t="array" aca="1" ref="T2916" ca="1">IF(ISBLANK(B2916),"",IF(R2916="Styrkhæft",_xlfn.XLOOKUP(S2916,Vegalengdir[Texti],INDIRECT("Vegalengdir["&amp;'Upplýsingar um umsækjanda'!$B$10&amp;"]"),0%,0)))</f>
        <v/>
      </c>
      <c r="U2916" s="72" t="str">
        <f t="shared" si="137"/>
        <v/>
      </c>
    </row>
    <row r="2917" spans="1:21" x14ac:dyDescent="0.25">
      <c r="A2917" s="53">
        <f t="shared" si="135"/>
        <v>2916</v>
      </c>
      <c r="B2917" s="55"/>
      <c r="C2917" s="56"/>
      <c r="D2917" s="55"/>
      <c r="E2917" s="55"/>
      <c r="F2917" s="55"/>
      <c r="G2917" s="55"/>
      <c r="H2917" s="57"/>
      <c r="I2917" s="55"/>
      <c r="J2917" s="55"/>
      <c r="K2917" s="55"/>
      <c r="L2917" s="55"/>
      <c r="M2917" s="55"/>
      <c r="N2917" s="57"/>
      <c r="O2917" s="57" t="str">
        <f t="shared" si="136"/>
        <v/>
      </c>
      <c r="Q2917" s="38" t="s">
        <v>450</v>
      </c>
      <c r="R2917" s="38" t="str" cm="1">
        <f t="array" ref="R2917">_xlfn.XLOOKUP(Q2917,INDEX(Flettilisti,,1),INDEX(Flettilisti,,2),,0)</f>
        <v>Vantar flokkun</v>
      </c>
      <c r="S2917" s="38" t="str">
        <f>IF(ISBLANK(N2917),"",IF(N2917&lt;Gögn!$J$2,Gögn!$K$2,IF(N2917&gt;Gögn!$J$4,Gögn!$K$4,Gögn!$K$3)))</f>
        <v/>
      </c>
      <c r="T2917" s="49" t="str" cm="1">
        <f t="array" aca="1" ref="T2917" ca="1">IF(ISBLANK(B2917),"",IF(R2917="Styrkhæft",_xlfn.XLOOKUP(S2917,Vegalengdir[Texti],INDIRECT("Vegalengdir["&amp;'Upplýsingar um umsækjanda'!$B$10&amp;"]"),0%,0)))</f>
        <v/>
      </c>
      <c r="U2917" s="72" t="str">
        <f t="shared" si="137"/>
        <v/>
      </c>
    </row>
    <row r="2918" spans="1:21" x14ac:dyDescent="0.25">
      <c r="A2918" s="53">
        <f t="shared" si="135"/>
        <v>2917</v>
      </c>
      <c r="B2918" s="55"/>
      <c r="C2918" s="56"/>
      <c r="D2918" s="55"/>
      <c r="E2918" s="55"/>
      <c r="F2918" s="55"/>
      <c r="G2918" s="55"/>
      <c r="H2918" s="57"/>
      <c r="I2918" s="55"/>
      <c r="J2918" s="55"/>
      <c r="K2918" s="55"/>
      <c r="L2918" s="55"/>
      <c r="M2918" s="55"/>
      <c r="N2918" s="57"/>
      <c r="O2918" s="57" t="str">
        <f t="shared" si="136"/>
        <v/>
      </c>
      <c r="Q2918" s="38" t="s">
        <v>450</v>
      </c>
      <c r="R2918" s="38" t="str" cm="1">
        <f t="array" ref="R2918">_xlfn.XLOOKUP(Q2918,INDEX(Flettilisti,,1),INDEX(Flettilisti,,2),,0)</f>
        <v>Vantar flokkun</v>
      </c>
      <c r="S2918" s="38" t="str">
        <f>IF(ISBLANK(N2918),"",IF(N2918&lt;Gögn!$J$2,Gögn!$K$2,IF(N2918&gt;Gögn!$J$4,Gögn!$K$4,Gögn!$K$3)))</f>
        <v/>
      </c>
      <c r="T2918" s="49" t="str" cm="1">
        <f t="array" aca="1" ref="T2918" ca="1">IF(ISBLANK(B2918),"",IF(R2918="Styrkhæft",_xlfn.XLOOKUP(S2918,Vegalengdir[Texti],INDIRECT("Vegalengdir["&amp;'Upplýsingar um umsækjanda'!$B$10&amp;"]"),0%,0)))</f>
        <v/>
      </c>
      <c r="U2918" s="72" t="str">
        <f t="shared" si="137"/>
        <v/>
      </c>
    </row>
    <row r="2919" spans="1:21" x14ac:dyDescent="0.25">
      <c r="A2919" s="53">
        <f t="shared" si="135"/>
        <v>2918</v>
      </c>
      <c r="B2919" s="55"/>
      <c r="C2919" s="56"/>
      <c r="D2919" s="55"/>
      <c r="E2919" s="55"/>
      <c r="F2919" s="55"/>
      <c r="G2919" s="55"/>
      <c r="H2919" s="57"/>
      <c r="I2919" s="55"/>
      <c r="J2919" s="55"/>
      <c r="K2919" s="55"/>
      <c r="L2919" s="55"/>
      <c r="M2919" s="55"/>
      <c r="N2919" s="57"/>
      <c r="O2919" s="57" t="str">
        <f t="shared" si="136"/>
        <v/>
      </c>
      <c r="Q2919" s="38" t="s">
        <v>450</v>
      </c>
      <c r="R2919" s="38" t="str" cm="1">
        <f t="array" ref="R2919">_xlfn.XLOOKUP(Q2919,INDEX(Flettilisti,,1),INDEX(Flettilisti,,2),,0)</f>
        <v>Vantar flokkun</v>
      </c>
      <c r="S2919" s="38" t="str">
        <f>IF(ISBLANK(N2919),"",IF(N2919&lt;Gögn!$J$2,Gögn!$K$2,IF(N2919&gt;Gögn!$J$4,Gögn!$K$4,Gögn!$K$3)))</f>
        <v/>
      </c>
      <c r="T2919" s="49" t="str" cm="1">
        <f t="array" aca="1" ref="T2919" ca="1">IF(ISBLANK(B2919),"",IF(R2919="Styrkhæft",_xlfn.XLOOKUP(S2919,Vegalengdir[Texti],INDIRECT("Vegalengdir["&amp;'Upplýsingar um umsækjanda'!$B$10&amp;"]"),0%,0)))</f>
        <v/>
      </c>
      <c r="U2919" s="72" t="str">
        <f t="shared" si="137"/>
        <v/>
      </c>
    </row>
    <row r="2920" spans="1:21" x14ac:dyDescent="0.25">
      <c r="A2920" s="53">
        <f t="shared" si="135"/>
        <v>2919</v>
      </c>
      <c r="B2920" s="55"/>
      <c r="C2920" s="56"/>
      <c r="D2920" s="55"/>
      <c r="E2920" s="55"/>
      <c r="F2920" s="55"/>
      <c r="G2920" s="55"/>
      <c r="H2920" s="57"/>
      <c r="I2920" s="55"/>
      <c r="J2920" s="55"/>
      <c r="K2920" s="55"/>
      <c r="L2920" s="55"/>
      <c r="M2920" s="55"/>
      <c r="N2920" s="57"/>
      <c r="O2920" s="57" t="str">
        <f t="shared" si="136"/>
        <v/>
      </c>
      <c r="Q2920" s="38" t="s">
        <v>450</v>
      </c>
      <c r="R2920" s="38" t="str" cm="1">
        <f t="array" ref="R2920">_xlfn.XLOOKUP(Q2920,INDEX(Flettilisti,,1),INDEX(Flettilisti,,2),,0)</f>
        <v>Vantar flokkun</v>
      </c>
      <c r="S2920" s="38" t="str">
        <f>IF(ISBLANK(N2920),"",IF(N2920&lt;Gögn!$J$2,Gögn!$K$2,IF(N2920&gt;Gögn!$J$4,Gögn!$K$4,Gögn!$K$3)))</f>
        <v/>
      </c>
      <c r="T2920" s="49" t="str" cm="1">
        <f t="array" aca="1" ref="T2920" ca="1">IF(ISBLANK(B2920),"",IF(R2920="Styrkhæft",_xlfn.XLOOKUP(S2920,Vegalengdir[Texti],INDIRECT("Vegalengdir["&amp;'Upplýsingar um umsækjanda'!$B$10&amp;"]"),0%,0)))</f>
        <v/>
      </c>
      <c r="U2920" s="72" t="str">
        <f t="shared" si="137"/>
        <v/>
      </c>
    </row>
    <row r="2921" spans="1:21" x14ac:dyDescent="0.25">
      <c r="A2921" s="53">
        <f t="shared" si="135"/>
        <v>2920</v>
      </c>
      <c r="B2921" s="55"/>
      <c r="C2921" s="56"/>
      <c r="D2921" s="55"/>
      <c r="E2921" s="55"/>
      <c r="F2921" s="55"/>
      <c r="G2921" s="55"/>
      <c r="H2921" s="57"/>
      <c r="I2921" s="55"/>
      <c r="J2921" s="55"/>
      <c r="K2921" s="55"/>
      <c r="L2921" s="55"/>
      <c r="M2921" s="55"/>
      <c r="N2921" s="57"/>
      <c r="O2921" s="57" t="str">
        <f t="shared" si="136"/>
        <v/>
      </c>
      <c r="Q2921" s="38" t="s">
        <v>450</v>
      </c>
      <c r="R2921" s="38" t="str" cm="1">
        <f t="array" ref="R2921">_xlfn.XLOOKUP(Q2921,INDEX(Flettilisti,,1),INDEX(Flettilisti,,2),,0)</f>
        <v>Vantar flokkun</v>
      </c>
      <c r="S2921" s="38" t="str">
        <f>IF(ISBLANK(N2921),"",IF(N2921&lt;Gögn!$J$2,Gögn!$K$2,IF(N2921&gt;Gögn!$J$4,Gögn!$K$4,Gögn!$K$3)))</f>
        <v/>
      </c>
      <c r="T2921" s="49" t="str" cm="1">
        <f t="array" aca="1" ref="T2921" ca="1">IF(ISBLANK(B2921),"",IF(R2921="Styrkhæft",_xlfn.XLOOKUP(S2921,Vegalengdir[Texti],INDIRECT("Vegalengdir["&amp;'Upplýsingar um umsækjanda'!$B$10&amp;"]"),0%,0)))</f>
        <v/>
      </c>
      <c r="U2921" s="72" t="str">
        <f t="shared" si="137"/>
        <v/>
      </c>
    </row>
    <row r="2922" spans="1:21" x14ac:dyDescent="0.25">
      <c r="A2922" s="53">
        <f t="shared" si="135"/>
        <v>2921</v>
      </c>
      <c r="B2922" s="55"/>
      <c r="C2922" s="56"/>
      <c r="D2922" s="55"/>
      <c r="E2922" s="55"/>
      <c r="F2922" s="55"/>
      <c r="G2922" s="55"/>
      <c r="H2922" s="57"/>
      <c r="I2922" s="55"/>
      <c r="J2922" s="55"/>
      <c r="K2922" s="55"/>
      <c r="L2922" s="55"/>
      <c r="M2922" s="55"/>
      <c r="N2922" s="57"/>
      <c r="O2922" s="57" t="str">
        <f t="shared" si="136"/>
        <v/>
      </c>
      <c r="Q2922" s="38" t="s">
        <v>450</v>
      </c>
      <c r="R2922" s="38" t="str" cm="1">
        <f t="array" ref="R2922">_xlfn.XLOOKUP(Q2922,INDEX(Flettilisti,,1),INDEX(Flettilisti,,2),,0)</f>
        <v>Vantar flokkun</v>
      </c>
      <c r="S2922" s="38" t="str">
        <f>IF(ISBLANK(N2922),"",IF(N2922&lt;Gögn!$J$2,Gögn!$K$2,IF(N2922&gt;Gögn!$J$4,Gögn!$K$4,Gögn!$K$3)))</f>
        <v/>
      </c>
      <c r="T2922" s="49" t="str" cm="1">
        <f t="array" aca="1" ref="T2922" ca="1">IF(ISBLANK(B2922),"",IF(R2922="Styrkhæft",_xlfn.XLOOKUP(S2922,Vegalengdir[Texti],INDIRECT("Vegalengdir["&amp;'Upplýsingar um umsækjanda'!$B$10&amp;"]"),0%,0)))</f>
        <v/>
      </c>
      <c r="U2922" s="72" t="str">
        <f t="shared" si="137"/>
        <v/>
      </c>
    </row>
    <row r="2923" spans="1:21" x14ac:dyDescent="0.25">
      <c r="A2923" s="53">
        <f t="shared" ref="A2923:A2986" si="138">A2922+1</f>
        <v>2922</v>
      </c>
      <c r="B2923" s="55"/>
      <c r="C2923" s="56"/>
      <c r="D2923" s="55"/>
      <c r="E2923" s="55"/>
      <c r="F2923" s="55"/>
      <c r="G2923" s="55"/>
      <c r="H2923" s="57"/>
      <c r="I2923" s="55"/>
      <c r="J2923" s="55"/>
      <c r="K2923" s="55"/>
      <c r="L2923" s="55"/>
      <c r="M2923" s="55"/>
      <c r="N2923" s="57"/>
      <c r="O2923" s="57" t="str">
        <f t="shared" si="136"/>
        <v/>
      </c>
      <c r="Q2923" s="38" t="s">
        <v>450</v>
      </c>
      <c r="R2923" s="38" t="str" cm="1">
        <f t="array" ref="R2923">_xlfn.XLOOKUP(Q2923,INDEX(Flettilisti,,1),INDEX(Flettilisti,,2),,0)</f>
        <v>Vantar flokkun</v>
      </c>
      <c r="S2923" s="38" t="str">
        <f>IF(ISBLANK(N2923),"",IF(N2923&lt;Gögn!$J$2,Gögn!$K$2,IF(N2923&gt;Gögn!$J$4,Gögn!$K$4,Gögn!$K$3)))</f>
        <v/>
      </c>
      <c r="T2923" s="49" t="str" cm="1">
        <f t="array" aca="1" ref="T2923" ca="1">IF(ISBLANK(B2923),"",IF(R2923="Styrkhæft",_xlfn.XLOOKUP(S2923,Vegalengdir[Texti],INDIRECT("Vegalengdir["&amp;'Upplýsingar um umsækjanda'!$B$10&amp;"]"),0%,0)))</f>
        <v/>
      </c>
      <c r="U2923" s="72" t="str">
        <f t="shared" si="137"/>
        <v/>
      </c>
    </row>
    <row r="2924" spans="1:21" x14ac:dyDescent="0.25">
      <c r="A2924" s="53">
        <f t="shared" si="138"/>
        <v>2923</v>
      </c>
      <c r="B2924" s="55"/>
      <c r="C2924" s="56"/>
      <c r="D2924" s="55"/>
      <c r="E2924" s="55"/>
      <c r="F2924" s="55"/>
      <c r="G2924" s="55"/>
      <c r="H2924" s="57"/>
      <c r="I2924" s="55"/>
      <c r="J2924" s="55"/>
      <c r="K2924" s="55"/>
      <c r="L2924" s="55"/>
      <c r="M2924" s="55"/>
      <c r="N2924" s="57"/>
      <c r="O2924" s="57" t="str">
        <f t="shared" si="136"/>
        <v/>
      </c>
      <c r="Q2924" s="38" t="s">
        <v>450</v>
      </c>
      <c r="R2924" s="38" t="str" cm="1">
        <f t="array" ref="R2924">_xlfn.XLOOKUP(Q2924,INDEX(Flettilisti,,1),INDEX(Flettilisti,,2),,0)</f>
        <v>Vantar flokkun</v>
      </c>
      <c r="S2924" s="38" t="str">
        <f>IF(ISBLANK(N2924),"",IF(N2924&lt;Gögn!$J$2,Gögn!$K$2,IF(N2924&gt;Gögn!$J$4,Gögn!$K$4,Gögn!$K$3)))</f>
        <v/>
      </c>
      <c r="T2924" s="49" t="str" cm="1">
        <f t="array" aca="1" ref="T2924" ca="1">IF(ISBLANK(B2924),"",IF(R2924="Styrkhæft",_xlfn.XLOOKUP(S2924,Vegalengdir[Texti],INDIRECT("Vegalengdir["&amp;'Upplýsingar um umsækjanda'!$B$10&amp;"]"),0%,0)))</f>
        <v/>
      </c>
      <c r="U2924" s="72" t="str">
        <f t="shared" si="137"/>
        <v/>
      </c>
    </row>
    <row r="2925" spans="1:21" x14ac:dyDescent="0.25">
      <c r="A2925" s="53">
        <f t="shared" si="138"/>
        <v>2924</v>
      </c>
      <c r="B2925" s="55"/>
      <c r="C2925" s="56"/>
      <c r="D2925" s="55"/>
      <c r="E2925" s="55"/>
      <c r="F2925" s="55"/>
      <c r="G2925" s="55"/>
      <c r="H2925" s="57"/>
      <c r="I2925" s="55"/>
      <c r="J2925" s="55"/>
      <c r="K2925" s="55"/>
      <c r="L2925" s="55"/>
      <c r="M2925" s="55"/>
      <c r="N2925" s="57"/>
      <c r="O2925" s="57" t="str">
        <f t="shared" si="136"/>
        <v/>
      </c>
      <c r="Q2925" s="38" t="s">
        <v>450</v>
      </c>
      <c r="R2925" s="38" t="str" cm="1">
        <f t="array" ref="R2925">_xlfn.XLOOKUP(Q2925,INDEX(Flettilisti,,1),INDEX(Flettilisti,,2),,0)</f>
        <v>Vantar flokkun</v>
      </c>
      <c r="S2925" s="38" t="str">
        <f>IF(ISBLANK(N2925),"",IF(N2925&lt;Gögn!$J$2,Gögn!$K$2,IF(N2925&gt;Gögn!$J$4,Gögn!$K$4,Gögn!$K$3)))</f>
        <v/>
      </c>
      <c r="T2925" s="49" t="str" cm="1">
        <f t="array" aca="1" ref="T2925" ca="1">IF(ISBLANK(B2925),"",IF(R2925="Styrkhæft",_xlfn.XLOOKUP(S2925,Vegalengdir[Texti],INDIRECT("Vegalengdir["&amp;'Upplýsingar um umsækjanda'!$B$10&amp;"]"),0%,0)))</f>
        <v/>
      </c>
      <c r="U2925" s="72" t="str">
        <f t="shared" si="137"/>
        <v/>
      </c>
    </row>
    <row r="2926" spans="1:21" x14ac:dyDescent="0.25">
      <c r="A2926" s="53">
        <f t="shared" si="138"/>
        <v>2925</v>
      </c>
      <c r="B2926" s="55"/>
      <c r="C2926" s="56"/>
      <c r="D2926" s="55"/>
      <c r="E2926" s="55"/>
      <c r="F2926" s="55"/>
      <c r="G2926" s="55"/>
      <c r="H2926" s="57"/>
      <c r="I2926" s="55"/>
      <c r="J2926" s="55"/>
      <c r="K2926" s="55"/>
      <c r="L2926" s="55"/>
      <c r="M2926" s="55"/>
      <c r="N2926" s="57"/>
      <c r="O2926" s="57" t="str">
        <f t="shared" si="136"/>
        <v/>
      </c>
      <c r="Q2926" s="38" t="s">
        <v>450</v>
      </c>
      <c r="R2926" s="38" t="str" cm="1">
        <f t="array" ref="R2926">_xlfn.XLOOKUP(Q2926,INDEX(Flettilisti,,1),INDEX(Flettilisti,,2),,0)</f>
        <v>Vantar flokkun</v>
      </c>
      <c r="S2926" s="38" t="str">
        <f>IF(ISBLANK(N2926),"",IF(N2926&lt;Gögn!$J$2,Gögn!$K$2,IF(N2926&gt;Gögn!$J$4,Gögn!$K$4,Gögn!$K$3)))</f>
        <v/>
      </c>
      <c r="T2926" s="49" t="str" cm="1">
        <f t="array" aca="1" ref="T2926" ca="1">IF(ISBLANK(B2926),"",IF(R2926="Styrkhæft",_xlfn.XLOOKUP(S2926,Vegalengdir[Texti],INDIRECT("Vegalengdir["&amp;'Upplýsingar um umsækjanda'!$B$10&amp;"]"),0%,0)))</f>
        <v/>
      </c>
      <c r="U2926" s="72" t="str">
        <f t="shared" si="137"/>
        <v/>
      </c>
    </row>
    <row r="2927" spans="1:21" x14ac:dyDescent="0.25">
      <c r="A2927" s="53">
        <f t="shared" si="138"/>
        <v>2926</v>
      </c>
      <c r="B2927" s="55"/>
      <c r="C2927" s="56"/>
      <c r="D2927" s="55"/>
      <c r="E2927" s="55"/>
      <c r="F2927" s="55"/>
      <c r="G2927" s="55"/>
      <c r="H2927" s="57"/>
      <c r="I2927" s="55"/>
      <c r="J2927" s="55"/>
      <c r="K2927" s="55"/>
      <c r="L2927" s="55"/>
      <c r="M2927" s="55"/>
      <c r="N2927" s="57"/>
      <c r="O2927" s="57" t="str">
        <f t="shared" si="136"/>
        <v/>
      </c>
      <c r="Q2927" s="38" t="s">
        <v>450</v>
      </c>
      <c r="R2927" s="38" t="str" cm="1">
        <f t="array" ref="R2927">_xlfn.XLOOKUP(Q2927,INDEX(Flettilisti,,1),INDEX(Flettilisti,,2),,0)</f>
        <v>Vantar flokkun</v>
      </c>
      <c r="S2927" s="38" t="str">
        <f>IF(ISBLANK(N2927),"",IF(N2927&lt;Gögn!$J$2,Gögn!$K$2,IF(N2927&gt;Gögn!$J$4,Gögn!$K$4,Gögn!$K$3)))</f>
        <v/>
      </c>
      <c r="T2927" s="49" t="str" cm="1">
        <f t="array" aca="1" ref="T2927" ca="1">IF(ISBLANK(B2927),"",IF(R2927="Styrkhæft",_xlfn.XLOOKUP(S2927,Vegalengdir[Texti],INDIRECT("Vegalengdir["&amp;'Upplýsingar um umsækjanda'!$B$10&amp;"]"),0%,0)))</f>
        <v/>
      </c>
      <c r="U2927" s="72" t="str">
        <f t="shared" si="137"/>
        <v/>
      </c>
    </row>
    <row r="2928" spans="1:21" x14ac:dyDescent="0.25">
      <c r="A2928" s="53">
        <f t="shared" si="138"/>
        <v>2927</v>
      </c>
      <c r="B2928" s="55"/>
      <c r="C2928" s="56"/>
      <c r="D2928" s="55"/>
      <c r="E2928" s="55"/>
      <c r="F2928" s="55"/>
      <c r="G2928" s="55"/>
      <c r="H2928" s="57"/>
      <c r="I2928" s="55"/>
      <c r="J2928" s="55"/>
      <c r="K2928" s="55"/>
      <c r="L2928" s="55"/>
      <c r="M2928" s="55"/>
      <c r="N2928" s="57"/>
      <c r="O2928" s="57" t="str">
        <f t="shared" si="136"/>
        <v/>
      </c>
      <c r="Q2928" s="38" t="s">
        <v>450</v>
      </c>
      <c r="R2928" s="38" t="str" cm="1">
        <f t="array" ref="R2928">_xlfn.XLOOKUP(Q2928,INDEX(Flettilisti,,1),INDEX(Flettilisti,,2),,0)</f>
        <v>Vantar flokkun</v>
      </c>
      <c r="S2928" s="38" t="str">
        <f>IF(ISBLANK(N2928),"",IF(N2928&lt;Gögn!$J$2,Gögn!$K$2,IF(N2928&gt;Gögn!$J$4,Gögn!$K$4,Gögn!$K$3)))</f>
        <v/>
      </c>
      <c r="T2928" s="49" t="str" cm="1">
        <f t="array" aca="1" ref="T2928" ca="1">IF(ISBLANK(B2928),"",IF(R2928="Styrkhæft",_xlfn.XLOOKUP(S2928,Vegalengdir[Texti],INDIRECT("Vegalengdir["&amp;'Upplýsingar um umsækjanda'!$B$10&amp;"]"),0%,0)))</f>
        <v/>
      </c>
      <c r="U2928" s="72" t="str">
        <f t="shared" si="137"/>
        <v/>
      </c>
    </row>
    <row r="2929" spans="1:21" x14ac:dyDescent="0.25">
      <c r="A2929" s="53">
        <f t="shared" si="138"/>
        <v>2928</v>
      </c>
      <c r="B2929" s="55"/>
      <c r="C2929" s="56"/>
      <c r="D2929" s="55"/>
      <c r="E2929" s="55"/>
      <c r="F2929" s="55"/>
      <c r="G2929" s="55"/>
      <c r="H2929" s="57"/>
      <c r="I2929" s="55"/>
      <c r="J2929" s="55"/>
      <c r="K2929" s="55"/>
      <c r="L2929" s="55"/>
      <c r="M2929" s="55"/>
      <c r="N2929" s="57"/>
      <c r="O2929" s="57" t="str">
        <f t="shared" si="136"/>
        <v/>
      </c>
      <c r="Q2929" s="38" t="s">
        <v>450</v>
      </c>
      <c r="R2929" s="38" t="str" cm="1">
        <f t="array" ref="R2929">_xlfn.XLOOKUP(Q2929,INDEX(Flettilisti,,1),INDEX(Flettilisti,,2),,0)</f>
        <v>Vantar flokkun</v>
      </c>
      <c r="S2929" s="38" t="str">
        <f>IF(ISBLANK(N2929),"",IF(N2929&lt;Gögn!$J$2,Gögn!$K$2,IF(N2929&gt;Gögn!$J$4,Gögn!$K$4,Gögn!$K$3)))</f>
        <v/>
      </c>
      <c r="T2929" s="49" t="str" cm="1">
        <f t="array" aca="1" ref="T2929" ca="1">IF(ISBLANK(B2929),"",IF(R2929="Styrkhæft",_xlfn.XLOOKUP(S2929,Vegalengdir[Texti],INDIRECT("Vegalengdir["&amp;'Upplýsingar um umsækjanda'!$B$10&amp;"]"),0%,0)))</f>
        <v/>
      </c>
      <c r="U2929" s="72" t="str">
        <f t="shared" si="137"/>
        <v/>
      </c>
    </row>
    <row r="2930" spans="1:21" x14ac:dyDescent="0.25">
      <c r="A2930" s="53">
        <f t="shared" si="138"/>
        <v>2929</v>
      </c>
      <c r="B2930" s="55"/>
      <c r="C2930" s="56"/>
      <c r="D2930" s="55"/>
      <c r="E2930" s="55"/>
      <c r="F2930" s="55"/>
      <c r="G2930" s="55"/>
      <c r="H2930" s="57"/>
      <c r="I2930" s="55"/>
      <c r="J2930" s="55"/>
      <c r="K2930" s="55"/>
      <c r="L2930" s="55"/>
      <c r="M2930" s="55"/>
      <c r="N2930" s="57"/>
      <c r="O2930" s="57" t="str">
        <f t="shared" si="136"/>
        <v/>
      </c>
      <c r="Q2930" s="38" t="s">
        <v>450</v>
      </c>
      <c r="R2930" s="38" t="str" cm="1">
        <f t="array" ref="R2930">_xlfn.XLOOKUP(Q2930,INDEX(Flettilisti,,1),INDEX(Flettilisti,,2),,0)</f>
        <v>Vantar flokkun</v>
      </c>
      <c r="S2930" s="38" t="str">
        <f>IF(ISBLANK(N2930),"",IF(N2930&lt;Gögn!$J$2,Gögn!$K$2,IF(N2930&gt;Gögn!$J$4,Gögn!$K$4,Gögn!$K$3)))</f>
        <v/>
      </c>
      <c r="T2930" s="49" t="str" cm="1">
        <f t="array" aca="1" ref="T2930" ca="1">IF(ISBLANK(B2930),"",IF(R2930="Styrkhæft",_xlfn.XLOOKUP(S2930,Vegalengdir[Texti],INDIRECT("Vegalengdir["&amp;'Upplýsingar um umsækjanda'!$B$10&amp;"]"),0%,0)))</f>
        <v/>
      </c>
      <c r="U2930" s="72" t="str">
        <f t="shared" si="137"/>
        <v/>
      </c>
    </row>
    <row r="2931" spans="1:21" x14ac:dyDescent="0.25">
      <c r="A2931" s="53">
        <f t="shared" si="138"/>
        <v>2930</v>
      </c>
      <c r="B2931" s="55"/>
      <c r="C2931" s="56"/>
      <c r="D2931" s="55"/>
      <c r="E2931" s="55"/>
      <c r="F2931" s="55"/>
      <c r="G2931" s="55"/>
      <c r="H2931" s="57"/>
      <c r="I2931" s="55"/>
      <c r="J2931" s="55"/>
      <c r="K2931" s="55"/>
      <c r="L2931" s="55"/>
      <c r="M2931" s="55"/>
      <c r="N2931" s="57"/>
      <c r="O2931" s="57" t="str">
        <f t="shared" si="136"/>
        <v/>
      </c>
      <c r="Q2931" s="38" t="s">
        <v>450</v>
      </c>
      <c r="R2931" s="38" t="str" cm="1">
        <f t="array" ref="R2931">_xlfn.XLOOKUP(Q2931,INDEX(Flettilisti,,1),INDEX(Flettilisti,,2),,0)</f>
        <v>Vantar flokkun</v>
      </c>
      <c r="S2931" s="38" t="str">
        <f>IF(ISBLANK(N2931),"",IF(N2931&lt;Gögn!$J$2,Gögn!$K$2,IF(N2931&gt;Gögn!$J$4,Gögn!$K$4,Gögn!$K$3)))</f>
        <v/>
      </c>
      <c r="T2931" s="49" t="str" cm="1">
        <f t="array" aca="1" ref="T2931" ca="1">IF(ISBLANK(B2931),"",IF(R2931="Styrkhæft",_xlfn.XLOOKUP(S2931,Vegalengdir[Texti],INDIRECT("Vegalengdir["&amp;'Upplýsingar um umsækjanda'!$B$10&amp;"]"),0%,0)))</f>
        <v/>
      </c>
      <c r="U2931" s="72" t="str">
        <f t="shared" si="137"/>
        <v/>
      </c>
    </row>
    <row r="2932" spans="1:21" x14ac:dyDescent="0.25">
      <c r="A2932" s="53">
        <f t="shared" si="138"/>
        <v>2931</v>
      </c>
      <c r="B2932" s="55"/>
      <c r="C2932" s="56"/>
      <c r="D2932" s="55"/>
      <c r="E2932" s="55"/>
      <c r="F2932" s="55"/>
      <c r="G2932" s="55"/>
      <c r="H2932" s="57"/>
      <c r="I2932" s="55"/>
      <c r="J2932" s="55"/>
      <c r="K2932" s="55"/>
      <c r="L2932" s="55"/>
      <c r="M2932" s="55"/>
      <c r="N2932" s="57"/>
      <c r="O2932" s="57" t="str">
        <f t="shared" si="136"/>
        <v/>
      </c>
      <c r="Q2932" s="38" t="s">
        <v>450</v>
      </c>
      <c r="R2932" s="38" t="str" cm="1">
        <f t="array" ref="R2932">_xlfn.XLOOKUP(Q2932,INDEX(Flettilisti,,1),INDEX(Flettilisti,,2),,0)</f>
        <v>Vantar flokkun</v>
      </c>
      <c r="S2932" s="38" t="str">
        <f>IF(ISBLANK(N2932),"",IF(N2932&lt;Gögn!$J$2,Gögn!$K$2,IF(N2932&gt;Gögn!$J$4,Gögn!$K$4,Gögn!$K$3)))</f>
        <v/>
      </c>
      <c r="T2932" s="49" t="str" cm="1">
        <f t="array" aca="1" ref="T2932" ca="1">IF(ISBLANK(B2932),"",IF(R2932="Styrkhæft",_xlfn.XLOOKUP(S2932,Vegalengdir[Texti],INDIRECT("Vegalengdir["&amp;'Upplýsingar um umsækjanda'!$B$10&amp;"]"),0%,0)))</f>
        <v/>
      </c>
      <c r="U2932" s="72" t="str">
        <f t="shared" si="137"/>
        <v/>
      </c>
    </row>
    <row r="2933" spans="1:21" x14ac:dyDescent="0.25">
      <c r="A2933" s="53">
        <f t="shared" si="138"/>
        <v>2932</v>
      </c>
      <c r="B2933" s="55"/>
      <c r="C2933" s="56"/>
      <c r="D2933" s="55"/>
      <c r="E2933" s="55"/>
      <c r="F2933" s="55"/>
      <c r="G2933" s="55"/>
      <c r="H2933" s="57"/>
      <c r="I2933" s="55"/>
      <c r="J2933" s="55"/>
      <c r="K2933" s="55"/>
      <c r="L2933" s="55"/>
      <c r="M2933" s="55"/>
      <c r="N2933" s="57"/>
      <c r="O2933" s="57" t="str">
        <f t="shared" si="136"/>
        <v/>
      </c>
      <c r="Q2933" s="38" t="s">
        <v>450</v>
      </c>
      <c r="R2933" s="38" t="str" cm="1">
        <f t="array" ref="R2933">_xlfn.XLOOKUP(Q2933,INDEX(Flettilisti,,1),INDEX(Flettilisti,,2),,0)</f>
        <v>Vantar flokkun</v>
      </c>
      <c r="S2933" s="38" t="str">
        <f>IF(ISBLANK(N2933),"",IF(N2933&lt;Gögn!$J$2,Gögn!$K$2,IF(N2933&gt;Gögn!$J$4,Gögn!$K$4,Gögn!$K$3)))</f>
        <v/>
      </c>
      <c r="T2933" s="49" t="str" cm="1">
        <f t="array" aca="1" ref="T2933" ca="1">IF(ISBLANK(B2933),"",IF(R2933="Styrkhæft",_xlfn.XLOOKUP(S2933,Vegalengdir[Texti],INDIRECT("Vegalengdir["&amp;'Upplýsingar um umsækjanda'!$B$10&amp;"]"),0%,0)))</f>
        <v/>
      </c>
      <c r="U2933" s="72" t="str">
        <f t="shared" si="137"/>
        <v/>
      </c>
    </row>
    <row r="2934" spans="1:21" x14ac:dyDescent="0.25">
      <c r="A2934" s="53">
        <f t="shared" si="138"/>
        <v>2933</v>
      </c>
      <c r="B2934" s="55"/>
      <c r="C2934" s="56"/>
      <c r="D2934" s="55"/>
      <c r="E2934" s="55"/>
      <c r="F2934" s="55"/>
      <c r="G2934" s="55"/>
      <c r="H2934" s="57"/>
      <c r="I2934" s="55"/>
      <c r="J2934" s="55"/>
      <c r="K2934" s="55"/>
      <c r="L2934" s="55"/>
      <c r="M2934" s="55"/>
      <c r="N2934" s="57"/>
      <c r="O2934" s="57" t="str">
        <f t="shared" si="136"/>
        <v/>
      </c>
      <c r="Q2934" s="38" t="s">
        <v>450</v>
      </c>
      <c r="R2934" s="38" t="str" cm="1">
        <f t="array" ref="R2934">_xlfn.XLOOKUP(Q2934,INDEX(Flettilisti,,1),INDEX(Flettilisti,,2),,0)</f>
        <v>Vantar flokkun</v>
      </c>
      <c r="S2934" s="38" t="str">
        <f>IF(ISBLANK(N2934),"",IF(N2934&lt;Gögn!$J$2,Gögn!$K$2,IF(N2934&gt;Gögn!$J$4,Gögn!$K$4,Gögn!$K$3)))</f>
        <v/>
      </c>
      <c r="T2934" s="49" t="str" cm="1">
        <f t="array" aca="1" ref="T2934" ca="1">IF(ISBLANK(B2934),"",IF(R2934="Styrkhæft",_xlfn.XLOOKUP(S2934,Vegalengdir[Texti],INDIRECT("Vegalengdir["&amp;'Upplýsingar um umsækjanda'!$B$10&amp;"]"),0%,0)))</f>
        <v/>
      </c>
      <c r="U2934" s="72" t="str">
        <f t="shared" si="137"/>
        <v/>
      </c>
    </row>
    <row r="2935" spans="1:21" x14ac:dyDescent="0.25">
      <c r="A2935" s="53">
        <f t="shared" si="138"/>
        <v>2934</v>
      </c>
      <c r="B2935" s="55"/>
      <c r="C2935" s="56"/>
      <c r="D2935" s="55"/>
      <c r="E2935" s="55"/>
      <c r="F2935" s="55"/>
      <c r="G2935" s="55"/>
      <c r="H2935" s="57"/>
      <c r="I2935" s="55"/>
      <c r="J2935" s="55"/>
      <c r="K2935" s="55"/>
      <c r="L2935" s="55"/>
      <c r="M2935" s="55"/>
      <c r="N2935" s="57"/>
      <c r="O2935" s="57" t="str">
        <f t="shared" si="136"/>
        <v/>
      </c>
      <c r="Q2935" s="38" t="s">
        <v>450</v>
      </c>
      <c r="R2935" s="38" t="str" cm="1">
        <f t="array" ref="R2935">_xlfn.XLOOKUP(Q2935,INDEX(Flettilisti,,1),INDEX(Flettilisti,,2),,0)</f>
        <v>Vantar flokkun</v>
      </c>
      <c r="S2935" s="38" t="str">
        <f>IF(ISBLANK(N2935),"",IF(N2935&lt;Gögn!$J$2,Gögn!$K$2,IF(N2935&gt;Gögn!$J$4,Gögn!$K$4,Gögn!$K$3)))</f>
        <v/>
      </c>
      <c r="T2935" s="49" t="str" cm="1">
        <f t="array" aca="1" ref="T2935" ca="1">IF(ISBLANK(B2935),"",IF(R2935="Styrkhæft",_xlfn.XLOOKUP(S2935,Vegalengdir[Texti],INDIRECT("Vegalengdir["&amp;'Upplýsingar um umsækjanda'!$B$10&amp;"]"),0%,0)))</f>
        <v/>
      </c>
      <c r="U2935" s="72" t="str">
        <f t="shared" si="137"/>
        <v/>
      </c>
    </row>
    <row r="2936" spans="1:21" x14ac:dyDescent="0.25">
      <c r="A2936" s="53">
        <f t="shared" si="138"/>
        <v>2935</v>
      </c>
      <c r="B2936" s="55"/>
      <c r="C2936" s="56"/>
      <c r="D2936" s="55"/>
      <c r="E2936" s="55"/>
      <c r="F2936" s="55"/>
      <c r="G2936" s="55"/>
      <c r="H2936" s="57"/>
      <c r="I2936" s="55"/>
      <c r="J2936" s="55"/>
      <c r="K2936" s="55"/>
      <c r="L2936" s="55"/>
      <c r="M2936" s="55"/>
      <c r="N2936" s="57"/>
      <c r="O2936" s="57" t="str">
        <f t="shared" si="136"/>
        <v/>
      </c>
      <c r="Q2936" s="38" t="s">
        <v>450</v>
      </c>
      <c r="R2936" s="38" t="str" cm="1">
        <f t="array" ref="R2936">_xlfn.XLOOKUP(Q2936,INDEX(Flettilisti,,1),INDEX(Flettilisti,,2),,0)</f>
        <v>Vantar flokkun</v>
      </c>
      <c r="S2936" s="38" t="str">
        <f>IF(ISBLANK(N2936),"",IF(N2936&lt;Gögn!$J$2,Gögn!$K$2,IF(N2936&gt;Gögn!$J$4,Gögn!$K$4,Gögn!$K$3)))</f>
        <v/>
      </c>
      <c r="T2936" s="49" t="str" cm="1">
        <f t="array" aca="1" ref="T2936" ca="1">IF(ISBLANK(B2936),"",IF(R2936="Styrkhæft",_xlfn.XLOOKUP(S2936,Vegalengdir[Texti],INDIRECT("Vegalengdir["&amp;'Upplýsingar um umsækjanda'!$B$10&amp;"]"),0%,0)))</f>
        <v/>
      </c>
      <c r="U2936" s="72" t="str">
        <f t="shared" si="137"/>
        <v/>
      </c>
    </row>
    <row r="2937" spans="1:21" x14ac:dyDescent="0.25">
      <c r="A2937" s="53">
        <f t="shared" si="138"/>
        <v>2936</v>
      </c>
      <c r="B2937" s="55"/>
      <c r="C2937" s="56"/>
      <c r="D2937" s="55"/>
      <c r="E2937" s="55"/>
      <c r="F2937" s="55"/>
      <c r="G2937" s="55"/>
      <c r="H2937" s="57"/>
      <c r="I2937" s="55"/>
      <c r="J2937" s="55"/>
      <c r="K2937" s="55"/>
      <c r="L2937" s="55"/>
      <c r="M2937" s="55"/>
      <c r="N2937" s="57"/>
      <c r="O2937" s="57" t="str">
        <f t="shared" si="136"/>
        <v/>
      </c>
      <c r="Q2937" s="38" t="s">
        <v>450</v>
      </c>
      <c r="R2937" s="38" t="str" cm="1">
        <f t="array" ref="R2937">_xlfn.XLOOKUP(Q2937,INDEX(Flettilisti,,1),INDEX(Flettilisti,,2),,0)</f>
        <v>Vantar flokkun</v>
      </c>
      <c r="S2937" s="38" t="str">
        <f>IF(ISBLANK(N2937),"",IF(N2937&lt;Gögn!$J$2,Gögn!$K$2,IF(N2937&gt;Gögn!$J$4,Gögn!$K$4,Gögn!$K$3)))</f>
        <v/>
      </c>
      <c r="T2937" s="49" t="str" cm="1">
        <f t="array" aca="1" ref="T2937" ca="1">IF(ISBLANK(B2937),"",IF(R2937="Styrkhæft",_xlfn.XLOOKUP(S2937,Vegalengdir[Texti],INDIRECT("Vegalengdir["&amp;'Upplýsingar um umsækjanda'!$B$10&amp;"]"),0%,0)))</f>
        <v/>
      </c>
      <c r="U2937" s="72" t="str">
        <f t="shared" si="137"/>
        <v/>
      </c>
    </row>
    <row r="2938" spans="1:21" x14ac:dyDescent="0.25">
      <c r="A2938" s="53">
        <f t="shared" si="138"/>
        <v>2937</v>
      </c>
      <c r="B2938" s="55"/>
      <c r="C2938" s="56"/>
      <c r="D2938" s="55"/>
      <c r="E2938" s="55"/>
      <c r="F2938" s="55"/>
      <c r="G2938" s="55"/>
      <c r="H2938" s="57"/>
      <c r="I2938" s="55"/>
      <c r="J2938" s="55"/>
      <c r="K2938" s="55"/>
      <c r="L2938" s="55"/>
      <c r="M2938" s="55"/>
      <c r="N2938" s="57"/>
      <c r="O2938" s="57" t="str">
        <f t="shared" si="136"/>
        <v/>
      </c>
      <c r="Q2938" s="38" t="s">
        <v>450</v>
      </c>
      <c r="R2938" s="38" t="str" cm="1">
        <f t="array" ref="R2938">_xlfn.XLOOKUP(Q2938,INDEX(Flettilisti,,1),INDEX(Flettilisti,,2),,0)</f>
        <v>Vantar flokkun</v>
      </c>
      <c r="S2938" s="38" t="str">
        <f>IF(ISBLANK(N2938),"",IF(N2938&lt;Gögn!$J$2,Gögn!$K$2,IF(N2938&gt;Gögn!$J$4,Gögn!$K$4,Gögn!$K$3)))</f>
        <v/>
      </c>
      <c r="T2938" s="49" t="str" cm="1">
        <f t="array" aca="1" ref="T2938" ca="1">IF(ISBLANK(B2938),"",IF(R2938="Styrkhæft",_xlfn.XLOOKUP(S2938,Vegalengdir[Texti],INDIRECT("Vegalengdir["&amp;'Upplýsingar um umsækjanda'!$B$10&amp;"]"),0%,0)))</f>
        <v/>
      </c>
      <c r="U2938" s="72" t="str">
        <f t="shared" si="137"/>
        <v/>
      </c>
    </row>
    <row r="2939" spans="1:21" x14ac:dyDescent="0.25">
      <c r="A2939" s="53">
        <f t="shared" si="138"/>
        <v>2938</v>
      </c>
      <c r="B2939" s="55"/>
      <c r="C2939" s="56"/>
      <c r="D2939" s="55"/>
      <c r="E2939" s="55"/>
      <c r="F2939" s="55"/>
      <c r="G2939" s="55"/>
      <c r="H2939" s="57"/>
      <c r="I2939" s="55"/>
      <c r="J2939" s="55"/>
      <c r="K2939" s="55"/>
      <c r="L2939" s="55"/>
      <c r="M2939" s="55"/>
      <c r="N2939" s="57"/>
      <c r="O2939" s="57" t="str">
        <f t="shared" si="136"/>
        <v/>
      </c>
      <c r="Q2939" s="38" t="s">
        <v>450</v>
      </c>
      <c r="R2939" s="38" t="str" cm="1">
        <f t="array" ref="R2939">_xlfn.XLOOKUP(Q2939,INDEX(Flettilisti,,1),INDEX(Flettilisti,,2),,0)</f>
        <v>Vantar flokkun</v>
      </c>
      <c r="S2939" s="38" t="str">
        <f>IF(ISBLANK(N2939),"",IF(N2939&lt;Gögn!$J$2,Gögn!$K$2,IF(N2939&gt;Gögn!$J$4,Gögn!$K$4,Gögn!$K$3)))</f>
        <v/>
      </c>
      <c r="T2939" s="49" t="str" cm="1">
        <f t="array" aca="1" ref="T2939" ca="1">IF(ISBLANK(B2939),"",IF(R2939="Styrkhæft",_xlfn.XLOOKUP(S2939,Vegalengdir[Texti],INDIRECT("Vegalengdir["&amp;'Upplýsingar um umsækjanda'!$B$10&amp;"]"),0%,0)))</f>
        <v/>
      </c>
      <c r="U2939" s="72" t="str">
        <f t="shared" si="137"/>
        <v/>
      </c>
    </row>
    <row r="2940" spans="1:21" x14ac:dyDescent="0.25">
      <c r="A2940" s="53">
        <f t="shared" si="138"/>
        <v>2939</v>
      </c>
      <c r="B2940" s="55"/>
      <c r="C2940" s="56"/>
      <c r="D2940" s="55"/>
      <c r="E2940" s="55"/>
      <c r="F2940" s="55"/>
      <c r="G2940" s="55"/>
      <c r="H2940" s="57"/>
      <c r="I2940" s="55"/>
      <c r="J2940" s="55"/>
      <c r="K2940" s="55"/>
      <c r="L2940" s="55"/>
      <c r="M2940" s="55"/>
      <c r="N2940" s="57"/>
      <c r="O2940" s="57" t="str">
        <f t="shared" si="136"/>
        <v/>
      </c>
      <c r="Q2940" s="38" t="s">
        <v>450</v>
      </c>
      <c r="R2940" s="38" t="str" cm="1">
        <f t="array" ref="R2940">_xlfn.XLOOKUP(Q2940,INDEX(Flettilisti,,1),INDEX(Flettilisti,,2),,0)</f>
        <v>Vantar flokkun</v>
      </c>
      <c r="S2940" s="38" t="str">
        <f>IF(ISBLANK(N2940),"",IF(N2940&lt;Gögn!$J$2,Gögn!$K$2,IF(N2940&gt;Gögn!$J$4,Gögn!$K$4,Gögn!$K$3)))</f>
        <v/>
      </c>
      <c r="T2940" s="49" t="str" cm="1">
        <f t="array" aca="1" ref="T2940" ca="1">IF(ISBLANK(B2940),"",IF(R2940="Styrkhæft",_xlfn.XLOOKUP(S2940,Vegalengdir[Texti],INDIRECT("Vegalengdir["&amp;'Upplýsingar um umsækjanda'!$B$10&amp;"]"),0%,0)))</f>
        <v/>
      </c>
      <c r="U2940" s="72" t="str">
        <f t="shared" si="137"/>
        <v/>
      </c>
    </row>
    <row r="2941" spans="1:21" x14ac:dyDescent="0.25">
      <c r="A2941" s="53">
        <f t="shared" si="138"/>
        <v>2940</v>
      </c>
      <c r="B2941" s="55"/>
      <c r="C2941" s="56"/>
      <c r="D2941" s="55"/>
      <c r="E2941" s="55"/>
      <c r="F2941" s="55"/>
      <c r="G2941" s="55"/>
      <c r="H2941" s="57"/>
      <c r="I2941" s="55"/>
      <c r="J2941" s="55"/>
      <c r="K2941" s="55"/>
      <c r="L2941" s="55"/>
      <c r="M2941" s="55"/>
      <c r="N2941" s="57"/>
      <c r="O2941" s="57" t="str">
        <f t="shared" si="136"/>
        <v/>
      </c>
      <c r="Q2941" s="38" t="s">
        <v>450</v>
      </c>
      <c r="R2941" s="38" t="str" cm="1">
        <f t="array" ref="R2941">_xlfn.XLOOKUP(Q2941,INDEX(Flettilisti,,1),INDEX(Flettilisti,,2),,0)</f>
        <v>Vantar flokkun</v>
      </c>
      <c r="S2941" s="38" t="str">
        <f>IF(ISBLANK(N2941),"",IF(N2941&lt;Gögn!$J$2,Gögn!$K$2,IF(N2941&gt;Gögn!$J$4,Gögn!$K$4,Gögn!$K$3)))</f>
        <v/>
      </c>
      <c r="T2941" s="49" t="str" cm="1">
        <f t="array" aca="1" ref="T2941" ca="1">IF(ISBLANK(B2941),"",IF(R2941="Styrkhæft",_xlfn.XLOOKUP(S2941,Vegalengdir[Texti],INDIRECT("Vegalengdir["&amp;'Upplýsingar um umsækjanda'!$B$10&amp;"]"),0%,0)))</f>
        <v/>
      </c>
      <c r="U2941" s="72" t="str">
        <f t="shared" si="137"/>
        <v/>
      </c>
    </row>
    <row r="2942" spans="1:21" x14ac:dyDescent="0.25">
      <c r="A2942" s="53">
        <f t="shared" si="138"/>
        <v>2941</v>
      </c>
      <c r="B2942" s="55"/>
      <c r="C2942" s="56"/>
      <c r="D2942" s="55"/>
      <c r="E2942" s="55"/>
      <c r="F2942" s="55"/>
      <c r="G2942" s="55"/>
      <c r="H2942" s="57"/>
      <c r="I2942" s="55"/>
      <c r="J2942" s="55"/>
      <c r="K2942" s="55"/>
      <c r="L2942" s="55"/>
      <c r="M2942" s="55"/>
      <c r="N2942" s="57"/>
      <c r="O2942" s="57" t="str">
        <f t="shared" si="136"/>
        <v/>
      </c>
      <c r="Q2942" s="38" t="s">
        <v>450</v>
      </c>
      <c r="R2942" s="38" t="str" cm="1">
        <f t="array" ref="R2942">_xlfn.XLOOKUP(Q2942,INDEX(Flettilisti,,1),INDEX(Flettilisti,,2),,0)</f>
        <v>Vantar flokkun</v>
      </c>
      <c r="S2942" s="38" t="str">
        <f>IF(ISBLANK(N2942),"",IF(N2942&lt;Gögn!$J$2,Gögn!$K$2,IF(N2942&gt;Gögn!$J$4,Gögn!$K$4,Gögn!$K$3)))</f>
        <v/>
      </c>
      <c r="T2942" s="49" t="str" cm="1">
        <f t="array" aca="1" ref="T2942" ca="1">IF(ISBLANK(B2942),"",IF(R2942="Styrkhæft",_xlfn.XLOOKUP(S2942,Vegalengdir[Texti],INDIRECT("Vegalengdir["&amp;'Upplýsingar um umsækjanda'!$B$10&amp;"]"),0%,0)))</f>
        <v/>
      </c>
      <c r="U2942" s="72" t="str">
        <f t="shared" si="137"/>
        <v/>
      </c>
    </row>
    <row r="2943" spans="1:21" x14ac:dyDescent="0.25">
      <c r="A2943" s="53">
        <f t="shared" si="138"/>
        <v>2942</v>
      </c>
      <c r="B2943" s="55"/>
      <c r="C2943" s="56"/>
      <c r="D2943" s="55"/>
      <c r="E2943" s="55"/>
      <c r="F2943" s="55"/>
      <c r="G2943" s="55"/>
      <c r="H2943" s="57"/>
      <c r="I2943" s="55"/>
      <c r="J2943" s="55"/>
      <c r="K2943" s="55"/>
      <c r="L2943" s="55"/>
      <c r="M2943" s="55"/>
      <c r="N2943" s="57"/>
      <c r="O2943" s="57" t="str">
        <f t="shared" si="136"/>
        <v/>
      </c>
      <c r="Q2943" s="38" t="s">
        <v>450</v>
      </c>
      <c r="R2943" s="38" t="str" cm="1">
        <f t="array" ref="R2943">_xlfn.XLOOKUP(Q2943,INDEX(Flettilisti,,1),INDEX(Flettilisti,,2),,0)</f>
        <v>Vantar flokkun</v>
      </c>
      <c r="S2943" s="38" t="str">
        <f>IF(ISBLANK(N2943),"",IF(N2943&lt;Gögn!$J$2,Gögn!$K$2,IF(N2943&gt;Gögn!$J$4,Gögn!$K$4,Gögn!$K$3)))</f>
        <v/>
      </c>
      <c r="T2943" s="49" t="str" cm="1">
        <f t="array" aca="1" ref="T2943" ca="1">IF(ISBLANK(B2943),"",IF(R2943="Styrkhæft",_xlfn.XLOOKUP(S2943,Vegalengdir[Texti],INDIRECT("Vegalengdir["&amp;'Upplýsingar um umsækjanda'!$B$10&amp;"]"),0%,0)))</f>
        <v/>
      </c>
      <c r="U2943" s="72" t="str">
        <f t="shared" si="137"/>
        <v/>
      </c>
    </row>
    <row r="2944" spans="1:21" x14ac:dyDescent="0.25">
      <c r="A2944" s="53">
        <f t="shared" si="138"/>
        <v>2943</v>
      </c>
      <c r="B2944" s="55"/>
      <c r="C2944" s="56"/>
      <c r="D2944" s="55"/>
      <c r="E2944" s="55"/>
      <c r="F2944" s="55"/>
      <c r="G2944" s="55"/>
      <c r="H2944" s="57"/>
      <c r="I2944" s="55"/>
      <c r="J2944" s="55"/>
      <c r="K2944" s="55"/>
      <c r="L2944" s="55"/>
      <c r="M2944" s="55"/>
      <c r="N2944" s="57"/>
      <c r="O2944" s="57" t="str">
        <f t="shared" si="136"/>
        <v/>
      </c>
      <c r="Q2944" s="38" t="s">
        <v>450</v>
      </c>
      <c r="R2944" s="38" t="str" cm="1">
        <f t="array" ref="R2944">_xlfn.XLOOKUP(Q2944,INDEX(Flettilisti,,1),INDEX(Flettilisti,,2),,0)</f>
        <v>Vantar flokkun</v>
      </c>
      <c r="S2944" s="38" t="str">
        <f>IF(ISBLANK(N2944),"",IF(N2944&lt;Gögn!$J$2,Gögn!$K$2,IF(N2944&gt;Gögn!$J$4,Gögn!$K$4,Gögn!$K$3)))</f>
        <v/>
      </c>
      <c r="T2944" s="49" t="str" cm="1">
        <f t="array" aca="1" ref="T2944" ca="1">IF(ISBLANK(B2944),"",IF(R2944="Styrkhæft",_xlfn.XLOOKUP(S2944,Vegalengdir[Texti],INDIRECT("Vegalengdir["&amp;'Upplýsingar um umsækjanda'!$B$10&amp;"]"),0%,0)))</f>
        <v/>
      </c>
      <c r="U2944" s="72" t="str">
        <f t="shared" si="137"/>
        <v/>
      </c>
    </row>
    <row r="2945" spans="1:21" x14ac:dyDescent="0.25">
      <c r="A2945" s="53">
        <f t="shared" si="138"/>
        <v>2944</v>
      </c>
      <c r="B2945" s="55"/>
      <c r="C2945" s="56"/>
      <c r="D2945" s="55"/>
      <c r="E2945" s="55"/>
      <c r="F2945" s="55"/>
      <c r="G2945" s="55"/>
      <c r="H2945" s="57"/>
      <c r="I2945" s="55"/>
      <c r="J2945" s="55"/>
      <c r="K2945" s="55"/>
      <c r="L2945" s="55"/>
      <c r="M2945" s="55"/>
      <c r="N2945" s="57"/>
      <c r="O2945" s="57" t="str">
        <f t="shared" si="136"/>
        <v/>
      </c>
      <c r="Q2945" s="38" t="s">
        <v>450</v>
      </c>
      <c r="R2945" s="38" t="str" cm="1">
        <f t="array" ref="R2945">_xlfn.XLOOKUP(Q2945,INDEX(Flettilisti,,1),INDEX(Flettilisti,,2),,0)</f>
        <v>Vantar flokkun</v>
      </c>
      <c r="S2945" s="38" t="str">
        <f>IF(ISBLANK(N2945),"",IF(N2945&lt;Gögn!$J$2,Gögn!$K$2,IF(N2945&gt;Gögn!$J$4,Gögn!$K$4,Gögn!$K$3)))</f>
        <v/>
      </c>
      <c r="T2945" s="49" t="str" cm="1">
        <f t="array" aca="1" ref="T2945" ca="1">IF(ISBLANK(B2945),"",IF(R2945="Styrkhæft",_xlfn.XLOOKUP(S2945,Vegalengdir[Texti],INDIRECT("Vegalengdir["&amp;'Upplýsingar um umsækjanda'!$B$10&amp;"]"),0%,0)))</f>
        <v/>
      </c>
      <c r="U2945" s="72" t="str">
        <f t="shared" si="137"/>
        <v/>
      </c>
    </row>
    <row r="2946" spans="1:21" x14ac:dyDescent="0.25">
      <c r="A2946" s="53">
        <f t="shared" si="138"/>
        <v>2945</v>
      </c>
      <c r="B2946" s="55"/>
      <c r="C2946" s="56"/>
      <c r="D2946" s="55"/>
      <c r="E2946" s="55"/>
      <c r="F2946" s="55"/>
      <c r="G2946" s="55"/>
      <c r="H2946" s="57"/>
      <c r="I2946" s="55"/>
      <c r="J2946" s="55"/>
      <c r="K2946" s="55"/>
      <c r="L2946" s="55"/>
      <c r="M2946" s="55"/>
      <c r="N2946" s="57"/>
      <c r="O2946" s="57" t="str">
        <f t="shared" si="136"/>
        <v/>
      </c>
      <c r="Q2946" s="38" t="s">
        <v>450</v>
      </c>
      <c r="R2946" s="38" t="str" cm="1">
        <f t="array" ref="R2946">_xlfn.XLOOKUP(Q2946,INDEX(Flettilisti,,1),INDEX(Flettilisti,,2),,0)</f>
        <v>Vantar flokkun</v>
      </c>
      <c r="S2946" s="38" t="str">
        <f>IF(ISBLANK(N2946),"",IF(N2946&lt;Gögn!$J$2,Gögn!$K$2,IF(N2946&gt;Gögn!$J$4,Gögn!$K$4,Gögn!$K$3)))</f>
        <v/>
      </c>
      <c r="T2946" s="49" t="str" cm="1">
        <f t="array" aca="1" ref="T2946" ca="1">IF(ISBLANK(B2946),"",IF(R2946="Styrkhæft",_xlfn.XLOOKUP(S2946,Vegalengdir[Texti],INDIRECT("Vegalengdir["&amp;'Upplýsingar um umsækjanda'!$B$10&amp;"]"),0%,0)))</f>
        <v/>
      </c>
      <c r="U2946" s="72" t="str">
        <f t="shared" si="137"/>
        <v/>
      </c>
    </row>
    <row r="2947" spans="1:21" x14ac:dyDescent="0.25">
      <c r="A2947" s="53">
        <f t="shared" si="138"/>
        <v>2946</v>
      </c>
      <c r="B2947" s="55"/>
      <c r="C2947" s="56"/>
      <c r="D2947" s="55"/>
      <c r="E2947" s="55"/>
      <c r="F2947" s="55"/>
      <c r="G2947" s="55"/>
      <c r="H2947" s="57"/>
      <c r="I2947" s="55"/>
      <c r="J2947" s="55"/>
      <c r="K2947" s="55"/>
      <c r="L2947" s="55"/>
      <c r="M2947" s="55"/>
      <c r="N2947" s="57"/>
      <c r="O2947" s="57" t="str">
        <f t="shared" ref="O2947:O3010" si="139">IFERROR(IF(ISBLANK(B2947),"",H2947/N2947),0)</f>
        <v/>
      </c>
      <c r="Q2947" s="38" t="s">
        <v>450</v>
      </c>
      <c r="R2947" s="38" t="str" cm="1">
        <f t="array" ref="R2947">_xlfn.XLOOKUP(Q2947,INDEX(Flettilisti,,1),INDEX(Flettilisti,,2),,0)</f>
        <v>Vantar flokkun</v>
      </c>
      <c r="S2947" s="38" t="str">
        <f>IF(ISBLANK(N2947),"",IF(N2947&lt;Gögn!$J$2,Gögn!$K$2,IF(N2947&gt;Gögn!$J$4,Gögn!$K$4,Gögn!$K$3)))</f>
        <v/>
      </c>
      <c r="T2947" s="49" t="str" cm="1">
        <f t="array" aca="1" ref="T2947" ca="1">IF(ISBLANK(B2947),"",IF(R2947="Styrkhæft",_xlfn.XLOOKUP(S2947,Vegalengdir[Texti],INDIRECT("Vegalengdir["&amp;'Upplýsingar um umsækjanda'!$B$10&amp;"]"),0%,0)))</f>
        <v/>
      </c>
      <c r="U2947" s="72" t="str">
        <f t="shared" ref="U2947:U3010" si="140">IF(ISBLANK(B2947),"",T2947*H2947)</f>
        <v/>
      </c>
    </row>
    <row r="2948" spans="1:21" x14ac:dyDescent="0.25">
      <c r="A2948" s="53">
        <f t="shared" si="138"/>
        <v>2947</v>
      </c>
      <c r="B2948" s="55"/>
      <c r="C2948" s="56"/>
      <c r="D2948" s="55"/>
      <c r="E2948" s="55"/>
      <c r="F2948" s="55"/>
      <c r="G2948" s="55"/>
      <c r="H2948" s="57"/>
      <c r="I2948" s="55"/>
      <c r="J2948" s="55"/>
      <c r="K2948" s="55"/>
      <c r="L2948" s="55"/>
      <c r="M2948" s="55"/>
      <c r="N2948" s="57"/>
      <c r="O2948" s="57" t="str">
        <f t="shared" si="139"/>
        <v/>
      </c>
      <c r="Q2948" s="38" t="s">
        <v>450</v>
      </c>
      <c r="R2948" s="38" t="str" cm="1">
        <f t="array" ref="R2948">_xlfn.XLOOKUP(Q2948,INDEX(Flettilisti,,1),INDEX(Flettilisti,,2),,0)</f>
        <v>Vantar flokkun</v>
      </c>
      <c r="S2948" s="38" t="str">
        <f>IF(ISBLANK(N2948),"",IF(N2948&lt;Gögn!$J$2,Gögn!$K$2,IF(N2948&gt;Gögn!$J$4,Gögn!$K$4,Gögn!$K$3)))</f>
        <v/>
      </c>
      <c r="T2948" s="49" t="str" cm="1">
        <f t="array" aca="1" ref="T2948" ca="1">IF(ISBLANK(B2948),"",IF(R2948="Styrkhæft",_xlfn.XLOOKUP(S2948,Vegalengdir[Texti],INDIRECT("Vegalengdir["&amp;'Upplýsingar um umsækjanda'!$B$10&amp;"]"),0%,0)))</f>
        <v/>
      </c>
      <c r="U2948" s="72" t="str">
        <f t="shared" si="140"/>
        <v/>
      </c>
    </row>
    <row r="2949" spans="1:21" x14ac:dyDescent="0.25">
      <c r="A2949" s="53">
        <f t="shared" si="138"/>
        <v>2948</v>
      </c>
      <c r="B2949" s="55"/>
      <c r="C2949" s="56"/>
      <c r="D2949" s="55"/>
      <c r="E2949" s="55"/>
      <c r="F2949" s="55"/>
      <c r="G2949" s="55"/>
      <c r="H2949" s="57"/>
      <c r="I2949" s="55"/>
      <c r="J2949" s="55"/>
      <c r="K2949" s="55"/>
      <c r="L2949" s="55"/>
      <c r="M2949" s="55"/>
      <c r="N2949" s="57"/>
      <c r="O2949" s="57" t="str">
        <f t="shared" si="139"/>
        <v/>
      </c>
      <c r="Q2949" s="38" t="s">
        <v>450</v>
      </c>
      <c r="R2949" s="38" t="str" cm="1">
        <f t="array" ref="R2949">_xlfn.XLOOKUP(Q2949,INDEX(Flettilisti,,1),INDEX(Flettilisti,,2),,0)</f>
        <v>Vantar flokkun</v>
      </c>
      <c r="S2949" s="38" t="str">
        <f>IF(ISBLANK(N2949),"",IF(N2949&lt;Gögn!$J$2,Gögn!$K$2,IF(N2949&gt;Gögn!$J$4,Gögn!$K$4,Gögn!$K$3)))</f>
        <v/>
      </c>
      <c r="T2949" s="49" t="str" cm="1">
        <f t="array" aca="1" ref="T2949" ca="1">IF(ISBLANK(B2949),"",IF(R2949="Styrkhæft",_xlfn.XLOOKUP(S2949,Vegalengdir[Texti],INDIRECT("Vegalengdir["&amp;'Upplýsingar um umsækjanda'!$B$10&amp;"]"),0%,0)))</f>
        <v/>
      </c>
      <c r="U2949" s="72" t="str">
        <f t="shared" si="140"/>
        <v/>
      </c>
    </row>
    <row r="2950" spans="1:21" x14ac:dyDescent="0.25">
      <c r="A2950" s="53">
        <f t="shared" si="138"/>
        <v>2949</v>
      </c>
      <c r="B2950" s="55"/>
      <c r="C2950" s="56"/>
      <c r="D2950" s="55"/>
      <c r="E2950" s="55"/>
      <c r="F2950" s="55"/>
      <c r="G2950" s="55"/>
      <c r="H2950" s="57"/>
      <c r="I2950" s="55"/>
      <c r="J2950" s="55"/>
      <c r="K2950" s="55"/>
      <c r="L2950" s="55"/>
      <c r="M2950" s="55"/>
      <c r="N2950" s="57"/>
      <c r="O2950" s="57" t="str">
        <f t="shared" si="139"/>
        <v/>
      </c>
      <c r="Q2950" s="38" t="s">
        <v>450</v>
      </c>
      <c r="R2950" s="38" t="str" cm="1">
        <f t="array" ref="R2950">_xlfn.XLOOKUP(Q2950,INDEX(Flettilisti,,1),INDEX(Flettilisti,,2),,0)</f>
        <v>Vantar flokkun</v>
      </c>
      <c r="S2950" s="38" t="str">
        <f>IF(ISBLANK(N2950),"",IF(N2950&lt;Gögn!$J$2,Gögn!$K$2,IF(N2950&gt;Gögn!$J$4,Gögn!$K$4,Gögn!$K$3)))</f>
        <v/>
      </c>
      <c r="T2950" s="49" t="str" cm="1">
        <f t="array" aca="1" ref="T2950" ca="1">IF(ISBLANK(B2950),"",IF(R2950="Styrkhæft",_xlfn.XLOOKUP(S2950,Vegalengdir[Texti],INDIRECT("Vegalengdir["&amp;'Upplýsingar um umsækjanda'!$B$10&amp;"]"),0%,0)))</f>
        <v/>
      </c>
      <c r="U2950" s="72" t="str">
        <f t="shared" si="140"/>
        <v/>
      </c>
    </row>
    <row r="2951" spans="1:21" x14ac:dyDescent="0.25">
      <c r="A2951" s="53">
        <f t="shared" si="138"/>
        <v>2950</v>
      </c>
      <c r="B2951" s="55"/>
      <c r="C2951" s="56"/>
      <c r="D2951" s="55"/>
      <c r="E2951" s="55"/>
      <c r="F2951" s="55"/>
      <c r="G2951" s="55"/>
      <c r="H2951" s="57"/>
      <c r="I2951" s="55"/>
      <c r="J2951" s="55"/>
      <c r="K2951" s="55"/>
      <c r="L2951" s="55"/>
      <c r="M2951" s="55"/>
      <c r="N2951" s="57"/>
      <c r="O2951" s="57" t="str">
        <f t="shared" si="139"/>
        <v/>
      </c>
      <c r="Q2951" s="38" t="s">
        <v>450</v>
      </c>
      <c r="R2951" s="38" t="str" cm="1">
        <f t="array" ref="R2951">_xlfn.XLOOKUP(Q2951,INDEX(Flettilisti,,1),INDEX(Flettilisti,,2),,0)</f>
        <v>Vantar flokkun</v>
      </c>
      <c r="S2951" s="38" t="str">
        <f>IF(ISBLANK(N2951),"",IF(N2951&lt;Gögn!$J$2,Gögn!$K$2,IF(N2951&gt;Gögn!$J$4,Gögn!$K$4,Gögn!$K$3)))</f>
        <v/>
      </c>
      <c r="T2951" s="49" t="str" cm="1">
        <f t="array" aca="1" ref="T2951" ca="1">IF(ISBLANK(B2951),"",IF(R2951="Styrkhæft",_xlfn.XLOOKUP(S2951,Vegalengdir[Texti],INDIRECT("Vegalengdir["&amp;'Upplýsingar um umsækjanda'!$B$10&amp;"]"),0%,0)))</f>
        <v/>
      </c>
      <c r="U2951" s="72" t="str">
        <f t="shared" si="140"/>
        <v/>
      </c>
    </row>
    <row r="2952" spans="1:21" x14ac:dyDescent="0.25">
      <c r="A2952" s="53">
        <f t="shared" si="138"/>
        <v>2951</v>
      </c>
      <c r="B2952" s="55"/>
      <c r="C2952" s="56"/>
      <c r="D2952" s="55"/>
      <c r="E2952" s="55"/>
      <c r="F2952" s="55"/>
      <c r="G2952" s="55"/>
      <c r="H2952" s="57"/>
      <c r="I2952" s="55"/>
      <c r="J2952" s="55"/>
      <c r="K2952" s="55"/>
      <c r="L2952" s="55"/>
      <c r="M2952" s="55"/>
      <c r="N2952" s="57"/>
      <c r="O2952" s="57" t="str">
        <f t="shared" si="139"/>
        <v/>
      </c>
      <c r="Q2952" s="38" t="s">
        <v>450</v>
      </c>
      <c r="R2952" s="38" t="str" cm="1">
        <f t="array" ref="R2952">_xlfn.XLOOKUP(Q2952,INDEX(Flettilisti,,1),INDEX(Flettilisti,,2),,0)</f>
        <v>Vantar flokkun</v>
      </c>
      <c r="S2952" s="38" t="str">
        <f>IF(ISBLANK(N2952),"",IF(N2952&lt;Gögn!$J$2,Gögn!$K$2,IF(N2952&gt;Gögn!$J$4,Gögn!$K$4,Gögn!$K$3)))</f>
        <v/>
      </c>
      <c r="T2952" s="49" t="str" cm="1">
        <f t="array" aca="1" ref="T2952" ca="1">IF(ISBLANK(B2952),"",IF(R2952="Styrkhæft",_xlfn.XLOOKUP(S2952,Vegalengdir[Texti],INDIRECT("Vegalengdir["&amp;'Upplýsingar um umsækjanda'!$B$10&amp;"]"),0%,0)))</f>
        <v/>
      </c>
      <c r="U2952" s="72" t="str">
        <f t="shared" si="140"/>
        <v/>
      </c>
    </row>
    <row r="2953" spans="1:21" x14ac:dyDescent="0.25">
      <c r="A2953" s="53">
        <f t="shared" si="138"/>
        <v>2952</v>
      </c>
      <c r="B2953" s="55"/>
      <c r="C2953" s="56"/>
      <c r="D2953" s="55"/>
      <c r="E2953" s="55"/>
      <c r="F2953" s="55"/>
      <c r="G2953" s="55"/>
      <c r="H2953" s="57"/>
      <c r="I2953" s="55"/>
      <c r="J2953" s="55"/>
      <c r="K2953" s="55"/>
      <c r="L2953" s="55"/>
      <c r="M2953" s="55"/>
      <c r="N2953" s="57"/>
      <c r="O2953" s="57" t="str">
        <f t="shared" si="139"/>
        <v/>
      </c>
      <c r="Q2953" s="38" t="s">
        <v>450</v>
      </c>
      <c r="R2953" s="38" t="str" cm="1">
        <f t="array" ref="R2953">_xlfn.XLOOKUP(Q2953,INDEX(Flettilisti,,1),INDEX(Flettilisti,,2),,0)</f>
        <v>Vantar flokkun</v>
      </c>
      <c r="S2953" s="38" t="str">
        <f>IF(ISBLANK(N2953),"",IF(N2953&lt;Gögn!$J$2,Gögn!$K$2,IF(N2953&gt;Gögn!$J$4,Gögn!$K$4,Gögn!$K$3)))</f>
        <v/>
      </c>
      <c r="T2953" s="49" t="str" cm="1">
        <f t="array" aca="1" ref="T2953" ca="1">IF(ISBLANK(B2953),"",IF(R2953="Styrkhæft",_xlfn.XLOOKUP(S2953,Vegalengdir[Texti],INDIRECT("Vegalengdir["&amp;'Upplýsingar um umsækjanda'!$B$10&amp;"]"),0%,0)))</f>
        <v/>
      </c>
      <c r="U2953" s="72" t="str">
        <f t="shared" si="140"/>
        <v/>
      </c>
    </row>
    <row r="2954" spans="1:21" x14ac:dyDescent="0.25">
      <c r="A2954" s="53">
        <f t="shared" si="138"/>
        <v>2953</v>
      </c>
      <c r="B2954" s="55"/>
      <c r="C2954" s="56"/>
      <c r="D2954" s="55"/>
      <c r="E2954" s="55"/>
      <c r="F2954" s="55"/>
      <c r="G2954" s="55"/>
      <c r="H2954" s="57"/>
      <c r="I2954" s="55"/>
      <c r="J2954" s="55"/>
      <c r="K2954" s="55"/>
      <c r="L2954" s="55"/>
      <c r="M2954" s="55"/>
      <c r="N2954" s="57"/>
      <c r="O2954" s="57" t="str">
        <f t="shared" si="139"/>
        <v/>
      </c>
      <c r="Q2954" s="38" t="s">
        <v>450</v>
      </c>
      <c r="R2954" s="38" t="str" cm="1">
        <f t="array" ref="R2954">_xlfn.XLOOKUP(Q2954,INDEX(Flettilisti,,1),INDEX(Flettilisti,,2),,0)</f>
        <v>Vantar flokkun</v>
      </c>
      <c r="S2954" s="38" t="str">
        <f>IF(ISBLANK(N2954),"",IF(N2954&lt;Gögn!$J$2,Gögn!$K$2,IF(N2954&gt;Gögn!$J$4,Gögn!$K$4,Gögn!$K$3)))</f>
        <v/>
      </c>
      <c r="T2954" s="49" t="str" cm="1">
        <f t="array" aca="1" ref="T2954" ca="1">IF(ISBLANK(B2954),"",IF(R2954="Styrkhæft",_xlfn.XLOOKUP(S2954,Vegalengdir[Texti],INDIRECT("Vegalengdir["&amp;'Upplýsingar um umsækjanda'!$B$10&amp;"]"),0%,0)))</f>
        <v/>
      </c>
      <c r="U2954" s="72" t="str">
        <f t="shared" si="140"/>
        <v/>
      </c>
    </row>
    <row r="2955" spans="1:21" x14ac:dyDescent="0.25">
      <c r="A2955" s="53">
        <f t="shared" si="138"/>
        <v>2954</v>
      </c>
      <c r="B2955" s="55"/>
      <c r="C2955" s="56"/>
      <c r="D2955" s="55"/>
      <c r="E2955" s="55"/>
      <c r="F2955" s="55"/>
      <c r="G2955" s="55"/>
      <c r="H2955" s="57"/>
      <c r="I2955" s="55"/>
      <c r="J2955" s="55"/>
      <c r="K2955" s="55"/>
      <c r="L2955" s="55"/>
      <c r="M2955" s="55"/>
      <c r="N2955" s="57"/>
      <c r="O2955" s="57" t="str">
        <f t="shared" si="139"/>
        <v/>
      </c>
      <c r="Q2955" s="38" t="s">
        <v>450</v>
      </c>
      <c r="R2955" s="38" t="str" cm="1">
        <f t="array" ref="R2955">_xlfn.XLOOKUP(Q2955,INDEX(Flettilisti,,1),INDEX(Flettilisti,,2),,0)</f>
        <v>Vantar flokkun</v>
      </c>
      <c r="S2955" s="38" t="str">
        <f>IF(ISBLANK(N2955),"",IF(N2955&lt;Gögn!$J$2,Gögn!$K$2,IF(N2955&gt;Gögn!$J$4,Gögn!$K$4,Gögn!$K$3)))</f>
        <v/>
      </c>
      <c r="T2955" s="49" t="str" cm="1">
        <f t="array" aca="1" ref="T2955" ca="1">IF(ISBLANK(B2955),"",IF(R2955="Styrkhæft",_xlfn.XLOOKUP(S2955,Vegalengdir[Texti],INDIRECT("Vegalengdir["&amp;'Upplýsingar um umsækjanda'!$B$10&amp;"]"),0%,0)))</f>
        <v/>
      </c>
      <c r="U2955" s="72" t="str">
        <f t="shared" si="140"/>
        <v/>
      </c>
    </row>
    <row r="2956" spans="1:21" x14ac:dyDescent="0.25">
      <c r="A2956" s="53">
        <f t="shared" si="138"/>
        <v>2955</v>
      </c>
      <c r="B2956" s="55"/>
      <c r="C2956" s="56"/>
      <c r="D2956" s="55"/>
      <c r="E2956" s="55"/>
      <c r="F2956" s="55"/>
      <c r="G2956" s="55"/>
      <c r="H2956" s="57"/>
      <c r="I2956" s="55"/>
      <c r="J2956" s="55"/>
      <c r="K2956" s="55"/>
      <c r="L2956" s="55"/>
      <c r="M2956" s="55"/>
      <c r="N2956" s="57"/>
      <c r="O2956" s="57" t="str">
        <f t="shared" si="139"/>
        <v/>
      </c>
      <c r="Q2956" s="38" t="s">
        <v>450</v>
      </c>
      <c r="R2956" s="38" t="str" cm="1">
        <f t="array" ref="R2956">_xlfn.XLOOKUP(Q2956,INDEX(Flettilisti,,1),INDEX(Flettilisti,,2),,0)</f>
        <v>Vantar flokkun</v>
      </c>
      <c r="S2956" s="38" t="str">
        <f>IF(ISBLANK(N2956),"",IF(N2956&lt;Gögn!$J$2,Gögn!$K$2,IF(N2956&gt;Gögn!$J$4,Gögn!$K$4,Gögn!$K$3)))</f>
        <v/>
      </c>
      <c r="T2956" s="49" t="str" cm="1">
        <f t="array" aca="1" ref="T2956" ca="1">IF(ISBLANK(B2956),"",IF(R2956="Styrkhæft",_xlfn.XLOOKUP(S2956,Vegalengdir[Texti],INDIRECT("Vegalengdir["&amp;'Upplýsingar um umsækjanda'!$B$10&amp;"]"),0%,0)))</f>
        <v/>
      </c>
      <c r="U2956" s="72" t="str">
        <f t="shared" si="140"/>
        <v/>
      </c>
    </row>
    <row r="2957" spans="1:21" x14ac:dyDescent="0.25">
      <c r="A2957" s="53">
        <f t="shared" si="138"/>
        <v>2956</v>
      </c>
      <c r="B2957" s="55"/>
      <c r="C2957" s="56"/>
      <c r="D2957" s="55"/>
      <c r="E2957" s="55"/>
      <c r="F2957" s="55"/>
      <c r="G2957" s="55"/>
      <c r="H2957" s="57"/>
      <c r="I2957" s="55"/>
      <c r="J2957" s="55"/>
      <c r="K2957" s="55"/>
      <c r="L2957" s="55"/>
      <c r="M2957" s="55"/>
      <c r="N2957" s="57"/>
      <c r="O2957" s="57" t="str">
        <f t="shared" si="139"/>
        <v/>
      </c>
      <c r="Q2957" s="38" t="s">
        <v>450</v>
      </c>
      <c r="R2957" s="38" t="str" cm="1">
        <f t="array" ref="R2957">_xlfn.XLOOKUP(Q2957,INDEX(Flettilisti,,1),INDEX(Flettilisti,,2),,0)</f>
        <v>Vantar flokkun</v>
      </c>
      <c r="S2957" s="38" t="str">
        <f>IF(ISBLANK(N2957),"",IF(N2957&lt;Gögn!$J$2,Gögn!$K$2,IF(N2957&gt;Gögn!$J$4,Gögn!$K$4,Gögn!$K$3)))</f>
        <v/>
      </c>
      <c r="T2957" s="49" t="str" cm="1">
        <f t="array" aca="1" ref="T2957" ca="1">IF(ISBLANK(B2957),"",IF(R2957="Styrkhæft",_xlfn.XLOOKUP(S2957,Vegalengdir[Texti],INDIRECT("Vegalengdir["&amp;'Upplýsingar um umsækjanda'!$B$10&amp;"]"),0%,0)))</f>
        <v/>
      </c>
      <c r="U2957" s="72" t="str">
        <f t="shared" si="140"/>
        <v/>
      </c>
    </row>
    <row r="2958" spans="1:21" x14ac:dyDescent="0.25">
      <c r="A2958" s="53">
        <f t="shared" si="138"/>
        <v>2957</v>
      </c>
      <c r="B2958" s="55"/>
      <c r="C2958" s="56"/>
      <c r="D2958" s="55"/>
      <c r="E2958" s="55"/>
      <c r="F2958" s="55"/>
      <c r="G2958" s="55"/>
      <c r="H2958" s="57"/>
      <c r="I2958" s="55"/>
      <c r="J2958" s="55"/>
      <c r="K2958" s="55"/>
      <c r="L2958" s="55"/>
      <c r="M2958" s="55"/>
      <c r="N2958" s="57"/>
      <c r="O2958" s="57" t="str">
        <f t="shared" si="139"/>
        <v/>
      </c>
      <c r="Q2958" s="38" t="s">
        <v>450</v>
      </c>
      <c r="R2958" s="38" t="str" cm="1">
        <f t="array" ref="R2958">_xlfn.XLOOKUP(Q2958,INDEX(Flettilisti,,1),INDEX(Flettilisti,,2),,0)</f>
        <v>Vantar flokkun</v>
      </c>
      <c r="S2958" s="38" t="str">
        <f>IF(ISBLANK(N2958),"",IF(N2958&lt;Gögn!$J$2,Gögn!$K$2,IF(N2958&gt;Gögn!$J$4,Gögn!$K$4,Gögn!$K$3)))</f>
        <v/>
      </c>
      <c r="T2958" s="49" t="str" cm="1">
        <f t="array" aca="1" ref="T2958" ca="1">IF(ISBLANK(B2958),"",IF(R2958="Styrkhæft",_xlfn.XLOOKUP(S2958,Vegalengdir[Texti],INDIRECT("Vegalengdir["&amp;'Upplýsingar um umsækjanda'!$B$10&amp;"]"),0%,0)))</f>
        <v/>
      </c>
      <c r="U2958" s="72" t="str">
        <f t="shared" si="140"/>
        <v/>
      </c>
    </row>
    <row r="2959" spans="1:21" x14ac:dyDescent="0.25">
      <c r="A2959" s="53">
        <f t="shared" si="138"/>
        <v>2958</v>
      </c>
      <c r="B2959" s="55"/>
      <c r="C2959" s="56"/>
      <c r="D2959" s="55"/>
      <c r="E2959" s="55"/>
      <c r="F2959" s="55"/>
      <c r="G2959" s="55"/>
      <c r="H2959" s="57"/>
      <c r="I2959" s="55"/>
      <c r="J2959" s="55"/>
      <c r="K2959" s="55"/>
      <c r="L2959" s="55"/>
      <c r="M2959" s="55"/>
      <c r="N2959" s="57"/>
      <c r="O2959" s="57" t="str">
        <f t="shared" si="139"/>
        <v/>
      </c>
      <c r="Q2959" s="38" t="s">
        <v>450</v>
      </c>
      <c r="R2959" s="38" t="str" cm="1">
        <f t="array" ref="R2959">_xlfn.XLOOKUP(Q2959,INDEX(Flettilisti,,1),INDEX(Flettilisti,,2),,0)</f>
        <v>Vantar flokkun</v>
      </c>
      <c r="S2959" s="38" t="str">
        <f>IF(ISBLANK(N2959),"",IF(N2959&lt;Gögn!$J$2,Gögn!$K$2,IF(N2959&gt;Gögn!$J$4,Gögn!$K$4,Gögn!$K$3)))</f>
        <v/>
      </c>
      <c r="T2959" s="49" t="str" cm="1">
        <f t="array" aca="1" ref="T2959" ca="1">IF(ISBLANK(B2959),"",IF(R2959="Styrkhæft",_xlfn.XLOOKUP(S2959,Vegalengdir[Texti],INDIRECT("Vegalengdir["&amp;'Upplýsingar um umsækjanda'!$B$10&amp;"]"),0%,0)))</f>
        <v/>
      </c>
      <c r="U2959" s="72" t="str">
        <f t="shared" si="140"/>
        <v/>
      </c>
    </row>
    <row r="2960" spans="1:21" x14ac:dyDescent="0.25">
      <c r="A2960" s="53">
        <f t="shared" si="138"/>
        <v>2959</v>
      </c>
      <c r="B2960" s="55"/>
      <c r="C2960" s="56"/>
      <c r="D2960" s="55"/>
      <c r="E2960" s="55"/>
      <c r="F2960" s="55"/>
      <c r="G2960" s="55"/>
      <c r="H2960" s="57"/>
      <c r="I2960" s="55"/>
      <c r="J2960" s="55"/>
      <c r="K2960" s="55"/>
      <c r="L2960" s="55"/>
      <c r="M2960" s="55"/>
      <c r="N2960" s="57"/>
      <c r="O2960" s="57" t="str">
        <f t="shared" si="139"/>
        <v/>
      </c>
      <c r="Q2960" s="38" t="s">
        <v>450</v>
      </c>
      <c r="R2960" s="38" t="str" cm="1">
        <f t="array" ref="R2960">_xlfn.XLOOKUP(Q2960,INDEX(Flettilisti,,1),INDEX(Flettilisti,,2),,0)</f>
        <v>Vantar flokkun</v>
      </c>
      <c r="S2960" s="38" t="str">
        <f>IF(ISBLANK(N2960),"",IF(N2960&lt;Gögn!$J$2,Gögn!$K$2,IF(N2960&gt;Gögn!$J$4,Gögn!$K$4,Gögn!$K$3)))</f>
        <v/>
      </c>
      <c r="T2960" s="49" t="str" cm="1">
        <f t="array" aca="1" ref="T2960" ca="1">IF(ISBLANK(B2960),"",IF(R2960="Styrkhæft",_xlfn.XLOOKUP(S2960,Vegalengdir[Texti],INDIRECT("Vegalengdir["&amp;'Upplýsingar um umsækjanda'!$B$10&amp;"]"),0%,0)))</f>
        <v/>
      </c>
      <c r="U2960" s="72" t="str">
        <f t="shared" si="140"/>
        <v/>
      </c>
    </row>
    <row r="2961" spans="1:21" x14ac:dyDescent="0.25">
      <c r="A2961" s="53">
        <f t="shared" si="138"/>
        <v>2960</v>
      </c>
      <c r="B2961" s="55"/>
      <c r="C2961" s="56"/>
      <c r="D2961" s="55"/>
      <c r="E2961" s="55"/>
      <c r="F2961" s="55"/>
      <c r="G2961" s="55"/>
      <c r="H2961" s="57"/>
      <c r="I2961" s="55"/>
      <c r="J2961" s="55"/>
      <c r="K2961" s="55"/>
      <c r="L2961" s="55"/>
      <c r="M2961" s="55"/>
      <c r="N2961" s="57"/>
      <c r="O2961" s="57" t="str">
        <f t="shared" si="139"/>
        <v/>
      </c>
      <c r="Q2961" s="38" t="s">
        <v>450</v>
      </c>
      <c r="R2961" s="38" t="str" cm="1">
        <f t="array" ref="R2961">_xlfn.XLOOKUP(Q2961,INDEX(Flettilisti,,1),INDEX(Flettilisti,,2),,0)</f>
        <v>Vantar flokkun</v>
      </c>
      <c r="S2961" s="38" t="str">
        <f>IF(ISBLANK(N2961),"",IF(N2961&lt;Gögn!$J$2,Gögn!$K$2,IF(N2961&gt;Gögn!$J$4,Gögn!$K$4,Gögn!$K$3)))</f>
        <v/>
      </c>
      <c r="T2961" s="49" t="str" cm="1">
        <f t="array" aca="1" ref="T2961" ca="1">IF(ISBLANK(B2961),"",IF(R2961="Styrkhæft",_xlfn.XLOOKUP(S2961,Vegalengdir[Texti],INDIRECT("Vegalengdir["&amp;'Upplýsingar um umsækjanda'!$B$10&amp;"]"),0%,0)))</f>
        <v/>
      </c>
      <c r="U2961" s="72" t="str">
        <f t="shared" si="140"/>
        <v/>
      </c>
    </row>
    <row r="2962" spans="1:21" x14ac:dyDescent="0.25">
      <c r="A2962" s="53">
        <f t="shared" si="138"/>
        <v>2961</v>
      </c>
      <c r="B2962" s="55"/>
      <c r="C2962" s="56"/>
      <c r="D2962" s="55"/>
      <c r="E2962" s="55"/>
      <c r="F2962" s="55"/>
      <c r="G2962" s="55"/>
      <c r="H2962" s="57"/>
      <c r="I2962" s="55"/>
      <c r="J2962" s="55"/>
      <c r="K2962" s="55"/>
      <c r="L2962" s="55"/>
      <c r="M2962" s="55"/>
      <c r="N2962" s="57"/>
      <c r="O2962" s="57" t="str">
        <f t="shared" si="139"/>
        <v/>
      </c>
      <c r="Q2962" s="38" t="s">
        <v>450</v>
      </c>
      <c r="R2962" s="38" t="str" cm="1">
        <f t="array" ref="R2962">_xlfn.XLOOKUP(Q2962,INDEX(Flettilisti,,1),INDEX(Flettilisti,,2),,0)</f>
        <v>Vantar flokkun</v>
      </c>
      <c r="S2962" s="38" t="str">
        <f>IF(ISBLANK(N2962),"",IF(N2962&lt;Gögn!$J$2,Gögn!$K$2,IF(N2962&gt;Gögn!$J$4,Gögn!$K$4,Gögn!$K$3)))</f>
        <v/>
      </c>
      <c r="T2962" s="49" t="str" cm="1">
        <f t="array" aca="1" ref="T2962" ca="1">IF(ISBLANK(B2962),"",IF(R2962="Styrkhæft",_xlfn.XLOOKUP(S2962,Vegalengdir[Texti],INDIRECT("Vegalengdir["&amp;'Upplýsingar um umsækjanda'!$B$10&amp;"]"),0%,0)))</f>
        <v/>
      </c>
      <c r="U2962" s="72" t="str">
        <f t="shared" si="140"/>
        <v/>
      </c>
    </row>
    <row r="2963" spans="1:21" x14ac:dyDescent="0.25">
      <c r="A2963" s="53">
        <f t="shared" si="138"/>
        <v>2962</v>
      </c>
      <c r="B2963" s="55"/>
      <c r="C2963" s="56"/>
      <c r="D2963" s="55"/>
      <c r="E2963" s="55"/>
      <c r="F2963" s="55"/>
      <c r="G2963" s="55"/>
      <c r="H2963" s="57"/>
      <c r="I2963" s="55"/>
      <c r="J2963" s="55"/>
      <c r="K2963" s="55"/>
      <c r="L2963" s="55"/>
      <c r="M2963" s="55"/>
      <c r="N2963" s="57"/>
      <c r="O2963" s="57" t="str">
        <f t="shared" si="139"/>
        <v/>
      </c>
      <c r="Q2963" s="38" t="s">
        <v>450</v>
      </c>
      <c r="R2963" s="38" t="str" cm="1">
        <f t="array" ref="R2963">_xlfn.XLOOKUP(Q2963,INDEX(Flettilisti,,1),INDEX(Flettilisti,,2),,0)</f>
        <v>Vantar flokkun</v>
      </c>
      <c r="S2963" s="38" t="str">
        <f>IF(ISBLANK(N2963),"",IF(N2963&lt;Gögn!$J$2,Gögn!$K$2,IF(N2963&gt;Gögn!$J$4,Gögn!$K$4,Gögn!$K$3)))</f>
        <v/>
      </c>
      <c r="T2963" s="49" t="str" cm="1">
        <f t="array" aca="1" ref="T2963" ca="1">IF(ISBLANK(B2963),"",IF(R2963="Styrkhæft",_xlfn.XLOOKUP(S2963,Vegalengdir[Texti],INDIRECT("Vegalengdir["&amp;'Upplýsingar um umsækjanda'!$B$10&amp;"]"),0%,0)))</f>
        <v/>
      </c>
      <c r="U2963" s="72" t="str">
        <f t="shared" si="140"/>
        <v/>
      </c>
    </row>
    <row r="2964" spans="1:21" x14ac:dyDescent="0.25">
      <c r="A2964" s="53">
        <f t="shared" si="138"/>
        <v>2963</v>
      </c>
      <c r="B2964" s="55"/>
      <c r="C2964" s="56"/>
      <c r="D2964" s="55"/>
      <c r="E2964" s="55"/>
      <c r="F2964" s="55"/>
      <c r="G2964" s="55"/>
      <c r="H2964" s="57"/>
      <c r="I2964" s="55"/>
      <c r="J2964" s="55"/>
      <c r="K2964" s="55"/>
      <c r="L2964" s="55"/>
      <c r="M2964" s="55"/>
      <c r="N2964" s="57"/>
      <c r="O2964" s="57" t="str">
        <f t="shared" si="139"/>
        <v/>
      </c>
      <c r="Q2964" s="38" t="s">
        <v>450</v>
      </c>
      <c r="R2964" s="38" t="str" cm="1">
        <f t="array" ref="R2964">_xlfn.XLOOKUP(Q2964,INDEX(Flettilisti,,1),INDEX(Flettilisti,,2),,0)</f>
        <v>Vantar flokkun</v>
      </c>
      <c r="S2964" s="38" t="str">
        <f>IF(ISBLANK(N2964),"",IF(N2964&lt;Gögn!$J$2,Gögn!$K$2,IF(N2964&gt;Gögn!$J$4,Gögn!$K$4,Gögn!$K$3)))</f>
        <v/>
      </c>
      <c r="T2964" s="49" t="str" cm="1">
        <f t="array" aca="1" ref="T2964" ca="1">IF(ISBLANK(B2964),"",IF(R2964="Styrkhæft",_xlfn.XLOOKUP(S2964,Vegalengdir[Texti],INDIRECT("Vegalengdir["&amp;'Upplýsingar um umsækjanda'!$B$10&amp;"]"),0%,0)))</f>
        <v/>
      </c>
      <c r="U2964" s="72" t="str">
        <f t="shared" si="140"/>
        <v/>
      </c>
    </row>
    <row r="2965" spans="1:21" x14ac:dyDescent="0.25">
      <c r="A2965" s="53">
        <f t="shared" si="138"/>
        <v>2964</v>
      </c>
      <c r="B2965" s="55"/>
      <c r="C2965" s="56"/>
      <c r="D2965" s="55"/>
      <c r="E2965" s="55"/>
      <c r="F2965" s="55"/>
      <c r="G2965" s="55"/>
      <c r="H2965" s="57"/>
      <c r="I2965" s="55"/>
      <c r="J2965" s="55"/>
      <c r="K2965" s="55"/>
      <c r="L2965" s="55"/>
      <c r="M2965" s="55"/>
      <c r="N2965" s="57"/>
      <c r="O2965" s="57" t="str">
        <f t="shared" si="139"/>
        <v/>
      </c>
      <c r="Q2965" s="38" t="s">
        <v>450</v>
      </c>
      <c r="R2965" s="38" t="str" cm="1">
        <f t="array" ref="R2965">_xlfn.XLOOKUP(Q2965,INDEX(Flettilisti,,1),INDEX(Flettilisti,,2),,0)</f>
        <v>Vantar flokkun</v>
      </c>
      <c r="S2965" s="38" t="str">
        <f>IF(ISBLANK(N2965),"",IF(N2965&lt;Gögn!$J$2,Gögn!$K$2,IF(N2965&gt;Gögn!$J$4,Gögn!$K$4,Gögn!$K$3)))</f>
        <v/>
      </c>
      <c r="T2965" s="49" t="str" cm="1">
        <f t="array" aca="1" ref="T2965" ca="1">IF(ISBLANK(B2965),"",IF(R2965="Styrkhæft",_xlfn.XLOOKUP(S2965,Vegalengdir[Texti],INDIRECT("Vegalengdir["&amp;'Upplýsingar um umsækjanda'!$B$10&amp;"]"),0%,0)))</f>
        <v/>
      </c>
      <c r="U2965" s="72" t="str">
        <f t="shared" si="140"/>
        <v/>
      </c>
    </row>
    <row r="2966" spans="1:21" x14ac:dyDescent="0.25">
      <c r="A2966" s="53">
        <f t="shared" si="138"/>
        <v>2965</v>
      </c>
      <c r="B2966" s="55"/>
      <c r="C2966" s="56"/>
      <c r="D2966" s="55"/>
      <c r="E2966" s="55"/>
      <c r="F2966" s="55"/>
      <c r="G2966" s="55"/>
      <c r="H2966" s="57"/>
      <c r="I2966" s="55"/>
      <c r="J2966" s="55"/>
      <c r="K2966" s="55"/>
      <c r="L2966" s="55"/>
      <c r="M2966" s="55"/>
      <c r="N2966" s="57"/>
      <c r="O2966" s="57" t="str">
        <f t="shared" si="139"/>
        <v/>
      </c>
      <c r="Q2966" s="38" t="s">
        <v>450</v>
      </c>
      <c r="R2966" s="38" t="str" cm="1">
        <f t="array" ref="R2966">_xlfn.XLOOKUP(Q2966,INDEX(Flettilisti,,1),INDEX(Flettilisti,,2),,0)</f>
        <v>Vantar flokkun</v>
      </c>
      <c r="S2966" s="38" t="str">
        <f>IF(ISBLANK(N2966),"",IF(N2966&lt;Gögn!$J$2,Gögn!$K$2,IF(N2966&gt;Gögn!$J$4,Gögn!$K$4,Gögn!$K$3)))</f>
        <v/>
      </c>
      <c r="T2966" s="49" t="str" cm="1">
        <f t="array" aca="1" ref="T2966" ca="1">IF(ISBLANK(B2966),"",IF(R2966="Styrkhæft",_xlfn.XLOOKUP(S2966,Vegalengdir[Texti],INDIRECT("Vegalengdir["&amp;'Upplýsingar um umsækjanda'!$B$10&amp;"]"),0%,0)))</f>
        <v/>
      </c>
      <c r="U2966" s="72" t="str">
        <f t="shared" si="140"/>
        <v/>
      </c>
    </row>
    <row r="2967" spans="1:21" x14ac:dyDescent="0.25">
      <c r="A2967" s="53">
        <f t="shared" si="138"/>
        <v>2966</v>
      </c>
      <c r="B2967" s="55"/>
      <c r="C2967" s="56"/>
      <c r="D2967" s="55"/>
      <c r="E2967" s="55"/>
      <c r="F2967" s="55"/>
      <c r="G2967" s="55"/>
      <c r="H2967" s="57"/>
      <c r="I2967" s="55"/>
      <c r="J2967" s="55"/>
      <c r="K2967" s="55"/>
      <c r="L2967" s="55"/>
      <c r="M2967" s="55"/>
      <c r="N2967" s="57"/>
      <c r="O2967" s="57" t="str">
        <f t="shared" si="139"/>
        <v/>
      </c>
      <c r="Q2967" s="38" t="s">
        <v>450</v>
      </c>
      <c r="R2967" s="38" t="str" cm="1">
        <f t="array" ref="R2967">_xlfn.XLOOKUP(Q2967,INDEX(Flettilisti,,1),INDEX(Flettilisti,,2),,0)</f>
        <v>Vantar flokkun</v>
      </c>
      <c r="S2967" s="38" t="str">
        <f>IF(ISBLANK(N2967),"",IF(N2967&lt;Gögn!$J$2,Gögn!$K$2,IF(N2967&gt;Gögn!$J$4,Gögn!$K$4,Gögn!$K$3)))</f>
        <v/>
      </c>
      <c r="T2967" s="49" t="str" cm="1">
        <f t="array" aca="1" ref="T2967" ca="1">IF(ISBLANK(B2967),"",IF(R2967="Styrkhæft",_xlfn.XLOOKUP(S2967,Vegalengdir[Texti],INDIRECT("Vegalengdir["&amp;'Upplýsingar um umsækjanda'!$B$10&amp;"]"),0%,0)))</f>
        <v/>
      </c>
      <c r="U2967" s="72" t="str">
        <f t="shared" si="140"/>
        <v/>
      </c>
    </row>
    <row r="2968" spans="1:21" x14ac:dyDescent="0.25">
      <c r="A2968" s="53">
        <f t="shared" si="138"/>
        <v>2967</v>
      </c>
      <c r="B2968" s="55"/>
      <c r="C2968" s="56"/>
      <c r="D2968" s="55"/>
      <c r="E2968" s="55"/>
      <c r="F2968" s="55"/>
      <c r="G2968" s="55"/>
      <c r="H2968" s="57"/>
      <c r="I2968" s="55"/>
      <c r="J2968" s="55"/>
      <c r="K2968" s="55"/>
      <c r="L2968" s="55"/>
      <c r="M2968" s="55"/>
      <c r="N2968" s="57"/>
      <c r="O2968" s="57" t="str">
        <f t="shared" si="139"/>
        <v/>
      </c>
      <c r="Q2968" s="38" t="s">
        <v>450</v>
      </c>
      <c r="R2968" s="38" t="str" cm="1">
        <f t="array" ref="R2968">_xlfn.XLOOKUP(Q2968,INDEX(Flettilisti,,1),INDEX(Flettilisti,,2),,0)</f>
        <v>Vantar flokkun</v>
      </c>
      <c r="S2968" s="38" t="str">
        <f>IF(ISBLANK(N2968),"",IF(N2968&lt;Gögn!$J$2,Gögn!$K$2,IF(N2968&gt;Gögn!$J$4,Gögn!$K$4,Gögn!$K$3)))</f>
        <v/>
      </c>
      <c r="T2968" s="49" t="str" cm="1">
        <f t="array" aca="1" ref="T2968" ca="1">IF(ISBLANK(B2968),"",IF(R2968="Styrkhæft",_xlfn.XLOOKUP(S2968,Vegalengdir[Texti],INDIRECT("Vegalengdir["&amp;'Upplýsingar um umsækjanda'!$B$10&amp;"]"),0%,0)))</f>
        <v/>
      </c>
      <c r="U2968" s="72" t="str">
        <f t="shared" si="140"/>
        <v/>
      </c>
    </row>
    <row r="2969" spans="1:21" x14ac:dyDescent="0.25">
      <c r="A2969" s="53">
        <f t="shared" si="138"/>
        <v>2968</v>
      </c>
      <c r="B2969" s="55"/>
      <c r="C2969" s="56"/>
      <c r="D2969" s="55"/>
      <c r="E2969" s="55"/>
      <c r="F2969" s="55"/>
      <c r="G2969" s="55"/>
      <c r="H2969" s="57"/>
      <c r="I2969" s="55"/>
      <c r="J2969" s="55"/>
      <c r="K2969" s="55"/>
      <c r="L2969" s="55"/>
      <c r="M2969" s="55"/>
      <c r="N2969" s="57"/>
      <c r="O2969" s="57" t="str">
        <f t="shared" si="139"/>
        <v/>
      </c>
      <c r="Q2969" s="38" t="s">
        <v>450</v>
      </c>
      <c r="R2969" s="38" t="str" cm="1">
        <f t="array" ref="R2969">_xlfn.XLOOKUP(Q2969,INDEX(Flettilisti,,1),INDEX(Flettilisti,,2),,0)</f>
        <v>Vantar flokkun</v>
      </c>
      <c r="S2969" s="38" t="str">
        <f>IF(ISBLANK(N2969),"",IF(N2969&lt;Gögn!$J$2,Gögn!$K$2,IF(N2969&gt;Gögn!$J$4,Gögn!$K$4,Gögn!$K$3)))</f>
        <v/>
      </c>
      <c r="T2969" s="49" t="str" cm="1">
        <f t="array" aca="1" ref="T2969" ca="1">IF(ISBLANK(B2969),"",IF(R2969="Styrkhæft",_xlfn.XLOOKUP(S2969,Vegalengdir[Texti],INDIRECT("Vegalengdir["&amp;'Upplýsingar um umsækjanda'!$B$10&amp;"]"),0%,0)))</f>
        <v/>
      </c>
      <c r="U2969" s="72" t="str">
        <f t="shared" si="140"/>
        <v/>
      </c>
    </row>
    <row r="2970" spans="1:21" x14ac:dyDescent="0.25">
      <c r="A2970" s="53">
        <f t="shared" si="138"/>
        <v>2969</v>
      </c>
      <c r="B2970" s="55"/>
      <c r="C2970" s="56"/>
      <c r="D2970" s="55"/>
      <c r="E2970" s="55"/>
      <c r="F2970" s="55"/>
      <c r="G2970" s="55"/>
      <c r="H2970" s="57"/>
      <c r="I2970" s="55"/>
      <c r="J2970" s="55"/>
      <c r="K2970" s="55"/>
      <c r="L2970" s="55"/>
      <c r="M2970" s="55"/>
      <c r="N2970" s="57"/>
      <c r="O2970" s="57" t="str">
        <f t="shared" si="139"/>
        <v/>
      </c>
      <c r="Q2970" s="38" t="s">
        <v>450</v>
      </c>
      <c r="R2970" s="38" t="str" cm="1">
        <f t="array" ref="R2970">_xlfn.XLOOKUP(Q2970,INDEX(Flettilisti,,1),INDEX(Flettilisti,,2),,0)</f>
        <v>Vantar flokkun</v>
      </c>
      <c r="S2970" s="38" t="str">
        <f>IF(ISBLANK(N2970),"",IF(N2970&lt;Gögn!$J$2,Gögn!$K$2,IF(N2970&gt;Gögn!$J$4,Gögn!$K$4,Gögn!$K$3)))</f>
        <v/>
      </c>
      <c r="T2970" s="49" t="str" cm="1">
        <f t="array" aca="1" ref="T2970" ca="1">IF(ISBLANK(B2970),"",IF(R2970="Styrkhæft",_xlfn.XLOOKUP(S2970,Vegalengdir[Texti],INDIRECT("Vegalengdir["&amp;'Upplýsingar um umsækjanda'!$B$10&amp;"]"),0%,0)))</f>
        <v/>
      </c>
      <c r="U2970" s="72" t="str">
        <f t="shared" si="140"/>
        <v/>
      </c>
    </row>
    <row r="2971" spans="1:21" x14ac:dyDescent="0.25">
      <c r="A2971" s="53">
        <f t="shared" si="138"/>
        <v>2970</v>
      </c>
      <c r="B2971" s="55"/>
      <c r="C2971" s="56"/>
      <c r="D2971" s="55"/>
      <c r="E2971" s="55"/>
      <c r="F2971" s="55"/>
      <c r="G2971" s="55"/>
      <c r="H2971" s="57"/>
      <c r="I2971" s="55"/>
      <c r="J2971" s="55"/>
      <c r="K2971" s="55"/>
      <c r="L2971" s="55"/>
      <c r="M2971" s="55"/>
      <c r="N2971" s="57"/>
      <c r="O2971" s="57" t="str">
        <f t="shared" si="139"/>
        <v/>
      </c>
      <c r="Q2971" s="38" t="s">
        <v>450</v>
      </c>
      <c r="R2971" s="38" t="str" cm="1">
        <f t="array" ref="R2971">_xlfn.XLOOKUP(Q2971,INDEX(Flettilisti,,1),INDEX(Flettilisti,,2),,0)</f>
        <v>Vantar flokkun</v>
      </c>
      <c r="S2971" s="38" t="str">
        <f>IF(ISBLANK(N2971),"",IF(N2971&lt;Gögn!$J$2,Gögn!$K$2,IF(N2971&gt;Gögn!$J$4,Gögn!$K$4,Gögn!$K$3)))</f>
        <v/>
      </c>
      <c r="T2971" s="49" t="str" cm="1">
        <f t="array" aca="1" ref="T2971" ca="1">IF(ISBLANK(B2971),"",IF(R2971="Styrkhæft",_xlfn.XLOOKUP(S2971,Vegalengdir[Texti],INDIRECT("Vegalengdir["&amp;'Upplýsingar um umsækjanda'!$B$10&amp;"]"),0%,0)))</f>
        <v/>
      </c>
      <c r="U2971" s="72" t="str">
        <f t="shared" si="140"/>
        <v/>
      </c>
    </row>
    <row r="2972" spans="1:21" x14ac:dyDescent="0.25">
      <c r="A2972" s="53">
        <f t="shared" si="138"/>
        <v>2971</v>
      </c>
      <c r="B2972" s="55"/>
      <c r="C2972" s="56"/>
      <c r="D2972" s="55"/>
      <c r="E2972" s="55"/>
      <c r="F2972" s="55"/>
      <c r="G2972" s="55"/>
      <c r="H2972" s="57"/>
      <c r="I2972" s="55"/>
      <c r="J2972" s="55"/>
      <c r="K2972" s="55"/>
      <c r="L2972" s="55"/>
      <c r="M2972" s="55"/>
      <c r="N2972" s="57"/>
      <c r="O2972" s="57" t="str">
        <f t="shared" si="139"/>
        <v/>
      </c>
      <c r="Q2972" s="38" t="s">
        <v>450</v>
      </c>
      <c r="R2972" s="38" t="str" cm="1">
        <f t="array" ref="R2972">_xlfn.XLOOKUP(Q2972,INDEX(Flettilisti,,1),INDEX(Flettilisti,,2),,0)</f>
        <v>Vantar flokkun</v>
      </c>
      <c r="S2972" s="38" t="str">
        <f>IF(ISBLANK(N2972),"",IF(N2972&lt;Gögn!$J$2,Gögn!$K$2,IF(N2972&gt;Gögn!$J$4,Gögn!$K$4,Gögn!$K$3)))</f>
        <v/>
      </c>
      <c r="T2972" s="49" t="str" cm="1">
        <f t="array" aca="1" ref="T2972" ca="1">IF(ISBLANK(B2972),"",IF(R2972="Styrkhæft",_xlfn.XLOOKUP(S2972,Vegalengdir[Texti],INDIRECT("Vegalengdir["&amp;'Upplýsingar um umsækjanda'!$B$10&amp;"]"),0%,0)))</f>
        <v/>
      </c>
      <c r="U2972" s="72" t="str">
        <f t="shared" si="140"/>
        <v/>
      </c>
    </row>
    <row r="2973" spans="1:21" x14ac:dyDescent="0.25">
      <c r="A2973" s="53">
        <f t="shared" si="138"/>
        <v>2972</v>
      </c>
      <c r="B2973" s="55"/>
      <c r="C2973" s="56"/>
      <c r="D2973" s="55"/>
      <c r="E2973" s="55"/>
      <c r="F2973" s="55"/>
      <c r="G2973" s="55"/>
      <c r="H2973" s="57"/>
      <c r="I2973" s="55"/>
      <c r="J2973" s="55"/>
      <c r="K2973" s="55"/>
      <c r="L2973" s="55"/>
      <c r="M2973" s="55"/>
      <c r="N2973" s="57"/>
      <c r="O2973" s="57" t="str">
        <f t="shared" si="139"/>
        <v/>
      </c>
      <c r="Q2973" s="38" t="s">
        <v>450</v>
      </c>
      <c r="R2973" s="38" t="str" cm="1">
        <f t="array" ref="R2973">_xlfn.XLOOKUP(Q2973,INDEX(Flettilisti,,1),INDEX(Flettilisti,,2),,0)</f>
        <v>Vantar flokkun</v>
      </c>
      <c r="S2973" s="38" t="str">
        <f>IF(ISBLANK(N2973),"",IF(N2973&lt;Gögn!$J$2,Gögn!$K$2,IF(N2973&gt;Gögn!$J$4,Gögn!$K$4,Gögn!$K$3)))</f>
        <v/>
      </c>
      <c r="T2973" s="49" t="str" cm="1">
        <f t="array" aca="1" ref="T2973" ca="1">IF(ISBLANK(B2973),"",IF(R2973="Styrkhæft",_xlfn.XLOOKUP(S2973,Vegalengdir[Texti],INDIRECT("Vegalengdir["&amp;'Upplýsingar um umsækjanda'!$B$10&amp;"]"),0%,0)))</f>
        <v/>
      </c>
      <c r="U2973" s="72" t="str">
        <f t="shared" si="140"/>
        <v/>
      </c>
    </row>
    <row r="2974" spans="1:21" x14ac:dyDescent="0.25">
      <c r="A2974" s="53">
        <f t="shared" si="138"/>
        <v>2973</v>
      </c>
      <c r="B2974" s="55"/>
      <c r="C2974" s="56"/>
      <c r="D2974" s="55"/>
      <c r="E2974" s="55"/>
      <c r="F2974" s="55"/>
      <c r="G2974" s="55"/>
      <c r="H2974" s="57"/>
      <c r="I2974" s="55"/>
      <c r="J2974" s="55"/>
      <c r="K2974" s="55"/>
      <c r="L2974" s="55"/>
      <c r="M2974" s="55"/>
      <c r="N2974" s="57"/>
      <c r="O2974" s="57" t="str">
        <f t="shared" si="139"/>
        <v/>
      </c>
      <c r="Q2974" s="38" t="s">
        <v>450</v>
      </c>
      <c r="R2974" s="38" t="str" cm="1">
        <f t="array" ref="R2974">_xlfn.XLOOKUP(Q2974,INDEX(Flettilisti,,1),INDEX(Flettilisti,,2),,0)</f>
        <v>Vantar flokkun</v>
      </c>
      <c r="S2974" s="38" t="str">
        <f>IF(ISBLANK(N2974),"",IF(N2974&lt;Gögn!$J$2,Gögn!$K$2,IF(N2974&gt;Gögn!$J$4,Gögn!$K$4,Gögn!$K$3)))</f>
        <v/>
      </c>
      <c r="T2974" s="49" t="str" cm="1">
        <f t="array" aca="1" ref="T2974" ca="1">IF(ISBLANK(B2974),"",IF(R2974="Styrkhæft",_xlfn.XLOOKUP(S2974,Vegalengdir[Texti],INDIRECT("Vegalengdir["&amp;'Upplýsingar um umsækjanda'!$B$10&amp;"]"),0%,0)))</f>
        <v/>
      </c>
      <c r="U2974" s="72" t="str">
        <f t="shared" si="140"/>
        <v/>
      </c>
    </row>
    <row r="2975" spans="1:21" x14ac:dyDescent="0.25">
      <c r="A2975" s="53">
        <f t="shared" si="138"/>
        <v>2974</v>
      </c>
      <c r="B2975" s="55"/>
      <c r="C2975" s="56"/>
      <c r="D2975" s="55"/>
      <c r="E2975" s="55"/>
      <c r="F2975" s="55"/>
      <c r="G2975" s="55"/>
      <c r="H2975" s="57"/>
      <c r="I2975" s="55"/>
      <c r="J2975" s="55"/>
      <c r="K2975" s="55"/>
      <c r="L2975" s="55"/>
      <c r="M2975" s="55"/>
      <c r="N2975" s="57"/>
      <c r="O2975" s="57" t="str">
        <f t="shared" si="139"/>
        <v/>
      </c>
      <c r="Q2975" s="38" t="s">
        <v>450</v>
      </c>
      <c r="R2975" s="38" t="str" cm="1">
        <f t="array" ref="R2975">_xlfn.XLOOKUP(Q2975,INDEX(Flettilisti,,1),INDEX(Flettilisti,,2),,0)</f>
        <v>Vantar flokkun</v>
      </c>
      <c r="S2975" s="38" t="str">
        <f>IF(ISBLANK(N2975),"",IF(N2975&lt;Gögn!$J$2,Gögn!$K$2,IF(N2975&gt;Gögn!$J$4,Gögn!$K$4,Gögn!$K$3)))</f>
        <v/>
      </c>
      <c r="T2975" s="49" t="str" cm="1">
        <f t="array" aca="1" ref="T2975" ca="1">IF(ISBLANK(B2975),"",IF(R2975="Styrkhæft",_xlfn.XLOOKUP(S2975,Vegalengdir[Texti],INDIRECT("Vegalengdir["&amp;'Upplýsingar um umsækjanda'!$B$10&amp;"]"),0%,0)))</f>
        <v/>
      </c>
      <c r="U2975" s="72" t="str">
        <f t="shared" si="140"/>
        <v/>
      </c>
    </row>
    <row r="2976" spans="1:21" x14ac:dyDescent="0.25">
      <c r="A2976" s="53">
        <f t="shared" si="138"/>
        <v>2975</v>
      </c>
      <c r="B2976" s="55"/>
      <c r="C2976" s="56"/>
      <c r="D2976" s="55"/>
      <c r="E2976" s="55"/>
      <c r="F2976" s="55"/>
      <c r="G2976" s="55"/>
      <c r="H2976" s="57"/>
      <c r="I2976" s="55"/>
      <c r="J2976" s="55"/>
      <c r="K2976" s="55"/>
      <c r="L2976" s="55"/>
      <c r="M2976" s="55"/>
      <c r="N2976" s="57"/>
      <c r="O2976" s="57" t="str">
        <f t="shared" si="139"/>
        <v/>
      </c>
      <c r="Q2976" s="38" t="s">
        <v>450</v>
      </c>
      <c r="R2976" s="38" t="str" cm="1">
        <f t="array" ref="R2976">_xlfn.XLOOKUP(Q2976,INDEX(Flettilisti,,1),INDEX(Flettilisti,,2),,0)</f>
        <v>Vantar flokkun</v>
      </c>
      <c r="S2976" s="38" t="str">
        <f>IF(ISBLANK(N2976),"",IF(N2976&lt;Gögn!$J$2,Gögn!$K$2,IF(N2976&gt;Gögn!$J$4,Gögn!$K$4,Gögn!$K$3)))</f>
        <v/>
      </c>
      <c r="T2976" s="49" t="str" cm="1">
        <f t="array" aca="1" ref="T2976" ca="1">IF(ISBLANK(B2976),"",IF(R2976="Styrkhæft",_xlfn.XLOOKUP(S2976,Vegalengdir[Texti],INDIRECT("Vegalengdir["&amp;'Upplýsingar um umsækjanda'!$B$10&amp;"]"),0%,0)))</f>
        <v/>
      </c>
      <c r="U2976" s="72" t="str">
        <f t="shared" si="140"/>
        <v/>
      </c>
    </row>
    <row r="2977" spans="1:21" x14ac:dyDescent="0.25">
      <c r="A2977" s="53">
        <f t="shared" si="138"/>
        <v>2976</v>
      </c>
      <c r="B2977" s="55"/>
      <c r="C2977" s="56"/>
      <c r="D2977" s="55"/>
      <c r="E2977" s="55"/>
      <c r="F2977" s="55"/>
      <c r="G2977" s="55"/>
      <c r="H2977" s="57"/>
      <c r="I2977" s="55"/>
      <c r="J2977" s="55"/>
      <c r="K2977" s="55"/>
      <c r="L2977" s="55"/>
      <c r="M2977" s="55"/>
      <c r="N2977" s="57"/>
      <c r="O2977" s="57" t="str">
        <f t="shared" si="139"/>
        <v/>
      </c>
      <c r="Q2977" s="38" t="s">
        <v>450</v>
      </c>
      <c r="R2977" s="38" t="str" cm="1">
        <f t="array" ref="R2977">_xlfn.XLOOKUP(Q2977,INDEX(Flettilisti,,1),INDEX(Flettilisti,,2),,0)</f>
        <v>Vantar flokkun</v>
      </c>
      <c r="S2977" s="38" t="str">
        <f>IF(ISBLANK(N2977),"",IF(N2977&lt;Gögn!$J$2,Gögn!$K$2,IF(N2977&gt;Gögn!$J$4,Gögn!$K$4,Gögn!$K$3)))</f>
        <v/>
      </c>
      <c r="T2977" s="49" t="str" cm="1">
        <f t="array" aca="1" ref="T2977" ca="1">IF(ISBLANK(B2977),"",IF(R2977="Styrkhæft",_xlfn.XLOOKUP(S2977,Vegalengdir[Texti],INDIRECT("Vegalengdir["&amp;'Upplýsingar um umsækjanda'!$B$10&amp;"]"),0%,0)))</f>
        <v/>
      </c>
      <c r="U2977" s="72" t="str">
        <f t="shared" si="140"/>
        <v/>
      </c>
    </row>
    <row r="2978" spans="1:21" x14ac:dyDescent="0.25">
      <c r="A2978" s="53">
        <f t="shared" si="138"/>
        <v>2977</v>
      </c>
      <c r="B2978" s="55"/>
      <c r="C2978" s="56"/>
      <c r="D2978" s="55"/>
      <c r="E2978" s="55"/>
      <c r="F2978" s="55"/>
      <c r="G2978" s="55"/>
      <c r="H2978" s="57"/>
      <c r="I2978" s="55"/>
      <c r="J2978" s="55"/>
      <c r="K2978" s="55"/>
      <c r="L2978" s="55"/>
      <c r="M2978" s="55"/>
      <c r="N2978" s="57"/>
      <c r="O2978" s="57" t="str">
        <f t="shared" si="139"/>
        <v/>
      </c>
      <c r="Q2978" s="38" t="s">
        <v>450</v>
      </c>
      <c r="R2978" s="38" t="str" cm="1">
        <f t="array" ref="R2978">_xlfn.XLOOKUP(Q2978,INDEX(Flettilisti,,1),INDEX(Flettilisti,,2),,0)</f>
        <v>Vantar flokkun</v>
      </c>
      <c r="S2978" s="38" t="str">
        <f>IF(ISBLANK(N2978),"",IF(N2978&lt;Gögn!$J$2,Gögn!$K$2,IF(N2978&gt;Gögn!$J$4,Gögn!$K$4,Gögn!$K$3)))</f>
        <v/>
      </c>
      <c r="T2978" s="49" t="str" cm="1">
        <f t="array" aca="1" ref="T2978" ca="1">IF(ISBLANK(B2978),"",IF(R2978="Styrkhæft",_xlfn.XLOOKUP(S2978,Vegalengdir[Texti],INDIRECT("Vegalengdir["&amp;'Upplýsingar um umsækjanda'!$B$10&amp;"]"),0%,0)))</f>
        <v/>
      </c>
      <c r="U2978" s="72" t="str">
        <f t="shared" si="140"/>
        <v/>
      </c>
    </row>
    <row r="2979" spans="1:21" x14ac:dyDescent="0.25">
      <c r="A2979" s="53">
        <f t="shared" si="138"/>
        <v>2978</v>
      </c>
      <c r="B2979" s="55"/>
      <c r="C2979" s="56"/>
      <c r="D2979" s="55"/>
      <c r="E2979" s="55"/>
      <c r="F2979" s="55"/>
      <c r="G2979" s="55"/>
      <c r="H2979" s="57"/>
      <c r="I2979" s="55"/>
      <c r="J2979" s="55"/>
      <c r="K2979" s="55"/>
      <c r="L2979" s="55"/>
      <c r="M2979" s="55"/>
      <c r="N2979" s="57"/>
      <c r="O2979" s="57" t="str">
        <f t="shared" si="139"/>
        <v/>
      </c>
      <c r="Q2979" s="38" t="s">
        <v>450</v>
      </c>
      <c r="R2979" s="38" t="str" cm="1">
        <f t="array" ref="R2979">_xlfn.XLOOKUP(Q2979,INDEX(Flettilisti,,1),INDEX(Flettilisti,,2),,0)</f>
        <v>Vantar flokkun</v>
      </c>
      <c r="S2979" s="38" t="str">
        <f>IF(ISBLANK(N2979),"",IF(N2979&lt;Gögn!$J$2,Gögn!$K$2,IF(N2979&gt;Gögn!$J$4,Gögn!$K$4,Gögn!$K$3)))</f>
        <v/>
      </c>
      <c r="T2979" s="49" t="str" cm="1">
        <f t="array" aca="1" ref="T2979" ca="1">IF(ISBLANK(B2979),"",IF(R2979="Styrkhæft",_xlfn.XLOOKUP(S2979,Vegalengdir[Texti],INDIRECT("Vegalengdir["&amp;'Upplýsingar um umsækjanda'!$B$10&amp;"]"),0%,0)))</f>
        <v/>
      </c>
      <c r="U2979" s="72" t="str">
        <f t="shared" si="140"/>
        <v/>
      </c>
    </row>
    <row r="2980" spans="1:21" x14ac:dyDescent="0.25">
      <c r="A2980" s="53">
        <f t="shared" si="138"/>
        <v>2979</v>
      </c>
      <c r="B2980" s="55"/>
      <c r="C2980" s="56"/>
      <c r="D2980" s="55"/>
      <c r="E2980" s="55"/>
      <c r="F2980" s="55"/>
      <c r="G2980" s="55"/>
      <c r="H2980" s="57"/>
      <c r="I2980" s="55"/>
      <c r="J2980" s="55"/>
      <c r="K2980" s="55"/>
      <c r="L2980" s="55"/>
      <c r="M2980" s="55"/>
      <c r="N2980" s="57"/>
      <c r="O2980" s="57" t="str">
        <f t="shared" si="139"/>
        <v/>
      </c>
      <c r="Q2980" s="38" t="s">
        <v>450</v>
      </c>
      <c r="R2980" s="38" t="str" cm="1">
        <f t="array" ref="R2980">_xlfn.XLOOKUP(Q2980,INDEX(Flettilisti,,1),INDEX(Flettilisti,,2),,0)</f>
        <v>Vantar flokkun</v>
      </c>
      <c r="S2980" s="38" t="str">
        <f>IF(ISBLANK(N2980),"",IF(N2980&lt;Gögn!$J$2,Gögn!$K$2,IF(N2980&gt;Gögn!$J$4,Gögn!$K$4,Gögn!$K$3)))</f>
        <v/>
      </c>
      <c r="T2980" s="49" t="str" cm="1">
        <f t="array" aca="1" ref="T2980" ca="1">IF(ISBLANK(B2980),"",IF(R2980="Styrkhæft",_xlfn.XLOOKUP(S2980,Vegalengdir[Texti],INDIRECT("Vegalengdir["&amp;'Upplýsingar um umsækjanda'!$B$10&amp;"]"),0%,0)))</f>
        <v/>
      </c>
      <c r="U2980" s="72" t="str">
        <f t="shared" si="140"/>
        <v/>
      </c>
    </row>
    <row r="2981" spans="1:21" x14ac:dyDescent="0.25">
      <c r="A2981" s="53">
        <f t="shared" si="138"/>
        <v>2980</v>
      </c>
      <c r="B2981" s="55"/>
      <c r="C2981" s="56"/>
      <c r="D2981" s="55"/>
      <c r="E2981" s="55"/>
      <c r="F2981" s="55"/>
      <c r="G2981" s="55"/>
      <c r="H2981" s="57"/>
      <c r="I2981" s="55"/>
      <c r="J2981" s="55"/>
      <c r="K2981" s="55"/>
      <c r="L2981" s="55"/>
      <c r="M2981" s="55"/>
      <c r="N2981" s="57"/>
      <c r="O2981" s="57" t="str">
        <f t="shared" si="139"/>
        <v/>
      </c>
      <c r="Q2981" s="38" t="s">
        <v>450</v>
      </c>
      <c r="R2981" s="38" t="str" cm="1">
        <f t="array" ref="R2981">_xlfn.XLOOKUP(Q2981,INDEX(Flettilisti,,1),INDEX(Flettilisti,,2),,0)</f>
        <v>Vantar flokkun</v>
      </c>
      <c r="S2981" s="38" t="str">
        <f>IF(ISBLANK(N2981),"",IF(N2981&lt;Gögn!$J$2,Gögn!$K$2,IF(N2981&gt;Gögn!$J$4,Gögn!$K$4,Gögn!$K$3)))</f>
        <v/>
      </c>
      <c r="T2981" s="49" t="str" cm="1">
        <f t="array" aca="1" ref="T2981" ca="1">IF(ISBLANK(B2981),"",IF(R2981="Styrkhæft",_xlfn.XLOOKUP(S2981,Vegalengdir[Texti],INDIRECT("Vegalengdir["&amp;'Upplýsingar um umsækjanda'!$B$10&amp;"]"),0%,0)))</f>
        <v/>
      </c>
      <c r="U2981" s="72" t="str">
        <f t="shared" si="140"/>
        <v/>
      </c>
    </row>
    <row r="2982" spans="1:21" x14ac:dyDescent="0.25">
      <c r="A2982" s="53">
        <f t="shared" si="138"/>
        <v>2981</v>
      </c>
      <c r="B2982" s="55"/>
      <c r="C2982" s="56"/>
      <c r="D2982" s="55"/>
      <c r="E2982" s="55"/>
      <c r="F2982" s="55"/>
      <c r="G2982" s="55"/>
      <c r="H2982" s="57"/>
      <c r="I2982" s="55"/>
      <c r="J2982" s="55"/>
      <c r="K2982" s="55"/>
      <c r="L2982" s="55"/>
      <c r="M2982" s="55"/>
      <c r="N2982" s="57"/>
      <c r="O2982" s="57" t="str">
        <f t="shared" si="139"/>
        <v/>
      </c>
      <c r="Q2982" s="38" t="s">
        <v>450</v>
      </c>
      <c r="R2982" s="38" t="str" cm="1">
        <f t="array" ref="R2982">_xlfn.XLOOKUP(Q2982,INDEX(Flettilisti,,1),INDEX(Flettilisti,,2),,0)</f>
        <v>Vantar flokkun</v>
      </c>
      <c r="S2982" s="38" t="str">
        <f>IF(ISBLANK(N2982),"",IF(N2982&lt;Gögn!$J$2,Gögn!$K$2,IF(N2982&gt;Gögn!$J$4,Gögn!$K$4,Gögn!$K$3)))</f>
        <v/>
      </c>
      <c r="T2982" s="49" t="str" cm="1">
        <f t="array" aca="1" ref="T2982" ca="1">IF(ISBLANK(B2982),"",IF(R2982="Styrkhæft",_xlfn.XLOOKUP(S2982,Vegalengdir[Texti],INDIRECT("Vegalengdir["&amp;'Upplýsingar um umsækjanda'!$B$10&amp;"]"),0%,0)))</f>
        <v/>
      </c>
      <c r="U2982" s="72" t="str">
        <f t="shared" si="140"/>
        <v/>
      </c>
    </row>
    <row r="2983" spans="1:21" x14ac:dyDescent="0.25">
      <c r="A2983" s="53">
        <f t="shared" si="138"/>
        <v>2982</v>
      </c>
      <c r="B2983" s="55"/>
      <c r="C2983" s="56"/>
      <c r="D2983" s="55"/>
      <c r="E2983" s="55"/>
      <c r="F2983" s="55"/>
      <c r="G2983" s="55"/>
      <c r="H2983" s="57"/>
      <c r="I2983" s="55"/>
      <c r="J2983" s="55"/>
      <c r="K2983" s="55"/>
      <c r="L2983" s="55"/>
      <c r="M2983" s="55"/>
      <c r="N2983" s="57"/>
      <c r="O2983" s="57" t="str">
        <f t="shared" si="139"/>
        <v/>
      </c>
      <c r="Q2983" s="38" t="s">
        <v>450</v>
      </c>
      <c r="R2983" s="38" t="str" cm="1">
        <f t="array" ref="R2983">_xlfn.XLOOKUP(Q2983,INDEX(Flettilisti,,1),INDEX(Flettilisti,,2),,0)</f>
        <v>Vantar flokkun</v>
      </c>
      <c r="S2983" s="38" t="str">
        <f>IF(ISBLANK(N2983),"",IF(N2983&lt;Gögn!$J$2,Gögn!$K$2,IF(N2983&gt;Gögn!$J$4,Gögn!$K$4,Gögn!$K$3)))</f>
        <v/>
      </c>
      <c r="T2983" s="49" t="str" cm="1">
        <f t="array" aca="1" ref="T2983" ca="1">IF(ISBLANK(B2983),"",IF(R2983="Styrkhæft",_xlfn.XLOOKUP(S2983,Vegalengdir[Texti],INDIRECT("Vegalengdir["&amp;'Upplýsingar um umsækjanda'!$B$10&amp;"]"),0%,0)))</f>
        <v/>
      </c>
      <c r="U2983" s="72" t="str">
        <f t="shared" si="140"/>
        <v/>
      </c>
    </row>
    <row r="2984" spans="1:21" x14ac:dyDescent="0.25">
      <c r="A2984" s="53">
        <f t="shared" si="138"/>
        <v>2983</v>
      </c>
      <c r="B2984" s="55"/>
      <c r="C2984" s="56"/>
      <c r="D2984" s="55"/>
      <c r="E2984" s="55"/>
      <c r="F2984" s="55"/>
      <c r="G2984" s="55"/>
      <c r="H2984" s="57"/>
      <c r="I2984" s="55"/>
      <c r="J2984" s="55"/>
      <c r="K2984" s="55"/>
      <c r="L2984" s="55"/>
      <c r="M2984" s="55"/>
      <c r="N2984" s="57"/>
      <c r="O2984" s="57" t="str">
        <f t="shared" si="139"/>
        <v/>
      </c>
      <c r="Q2984" s="38" t="s">
        <v>450</v>
      </c>
      <c r="R2984" s="38" t="str" cm="1">
        <f t="array" ref="R2984">_xlfn.XLOOKUP(Q2984,INDEX(Flettilisti,,1),INDEX(Flettilisti,,2),,0)</f>
        <v>Vantar flokkun</v>
      </c>
      <c r="S2984" s="38" t="str">
        <f>IF(ISBLANK(N2984),"",IF(N2984&lt;Gögn!$J$2,Gögn!$K$2,IF(N2984&gt;Gögn!$J$4,Gögn!$K$4,Gögn!$K$3)))</f>
        <v/>
      </c>
      <c r="T2984" s="49" t="str" cm="1">
        <f t="array" aca="1" ref="T2984" ca="1">IF(ISBLANK(B2984),"",IF(R2984="Styrkhæft",_xlfn.XLOOKUP(S2984,Vegalengdir[Texti],INDIRECT("Vegalengdir["&amp;'Upplýsingar um umsækjanda'!$B$10&amp;"]"),0%,0)))</f>
        <v/>
      </c>
      <c r="U2984" s="72" t="str">
        <f t="shared" si="140"/>
        <v/>
      </c>
    </row>
    <row r="2985" spans="1:21" x14ac:dyDescent="0.25">
      <c r="A2985" s="53">
        <f t="shared" si="138"/>
        <v>2984</v>
      </c>
      <c r="B2985" s="55"/>
      <c r="C2985" s="56"/>
      <c r="D2985" s="55"/>
      <c r="E2985" s="55"/>
      <c r="F2985" s="55"/>
      <c r="G2985" s="55"/>
      <c r="H2985" s="57"/>
      <c r="I2985" s="55"/>
      <c r="J2985" s="55"/>
      <c r="K2985" s="55"/>
      <c r="L2985" s="55"/>
      <c r="M2985" s="55"/>
      <c r="N2985" s="57"/>
      <c r="O2985" s="57" t="str">
        <f t="shared" si="139"/>
        <v/>
      </c>
      <c r="Q2985" s="38" t="s">
        <v>450</v>
      </c>
      <c r="R2985" s="38" t="str" cm="1">
        <f t="array" ref="R2985">_xlfn.XLOOKUP(Q2985,INDEX(Flettilisti,,1),INDEX(Flettilisti,,2),,0)</f>
        <v>Vantar flokkun</v>
      </c>
      <c r="S2985" s="38" t="str">
        <f>IF(ISBLANK(N2985),"",IF(N2985&lt;Gögn!$J$2,Gögn!$K$2,IF(N2985&gt;Gögn!$J$4,Gögn!$K$4,Gögn!$K$3)))</f>
        <v/>
      </c>
      <c r="T2985" s="49" t="str" cm="1">
        <f t="array" aca="1" ref="T2985" ca="1">IF(ISBLANK(B2985),"",IF(R2985="Styrkhæft",_xlfn.XLOOKUP(S2985,Vegalengdir[Texti],INDIRECT("Vegalengdir["&amp;'Upplýsingar um umsækjanda'!$B$10&amp;"]"),0%,0)))</f>
        <v/>
      </c>
      <c r="U2985" s="72" t="str">
        <f t="shared" si="140"/>
        <v/>
      </c>
    </row>
    <row r="2986" spans="1:21" x14ac:dyDescent="0.25">
      <c r="A2986" s="53">
        <f t="shared" si="138"/>
        <v>2985</v>
      </c>
      <c r="B2986" s="55"/>
      <c r="C2986" s="56"/>
      <c r="D2986" s="55"/>
      <c r="E2986" s="55"/>
      <c r="F2986" s="55"/>
      <c r="G2986" s="55"/>
      <c r="H2986" s="57"/>
      <c r="I2986" s="55"/>
      <c r="J2986" s="55"/>
      <c r="K2986" s="55"/>
      <c r="L2986" s="55"/>
      <c r="M2986" s="55"/>
      <c r="N2986" s="57"/>
      <c r="O2986" s="57" t="str">
        <f t="shared" si="139"/>
        <v/>
      </c>
      <c r="Q2986" s="38" t="s">
        <v>450</v>
      </c>
      <c r="R2986" s="38" t="str" cm="1">
        <f t="array" ref="R2986">_xlfn.XLOOKUP(Q2986,INDEX(Flettilisti,,1),INDEX(Flettilisti,,2),,0)</f>
        <v>Vantar flokkun</v>
      </c>
      <c r="S2986" s="38" t="str">
        <f>IF(ISBLANK(N2986),"",IF(N2986&lt;Gögn!$J$2,Gögn!$K$2,IF(N2986&gt;Gögn!$J$4,Gögn!$K$4,Gögn!$K$3)))</f>
        <v/>
      </c>
      <c r="T2986" s="49" t="str" cm="1">
        <f t="array" aca="1" ref="T2986" ca="1">IF(ISBLANK(B2986),"",IF(R2986="Styrkhæft",_xlfn.XLOOKUP(S2986,Vegalengdir[Texti],INDIRECT("Vegalengdir["&amp;'Upplýsingar um umsækjanda'!$B$10&amp;"]"),0%,0)))</f>
        <v/>
      </c>
      <c r="U2986" s="72" t="str">
        <f t="shared" si="140"/>
        <v/>
      </c>
    </row>
    <row r="2987" spans="1:21" x14ac:dyDescent="0.25">
      <c r="A2987" s="53">
        <f t="shared" ref="A2987:A3050" si="141">A2986+1</f>
        <v>2986</v>
      </c>
      <c r="B2987" s="55"/>
      <c r="C2987" s="56"/>
      <c r="D2987" s="55"/>
      <c r="E2987" s="55"/>
      <c r="F2987" s="55"/>
      <c r="G2987" s="55"/>
      <c r="H2987" s="57"/>
      <c r="I2987" s="55"/>
      <c r="J2987" s="55"/>
      <c r="K2987" s="55"/>
      <c r="L2987" s="55"/>
      <c r="M2987" s="55"/>
      <c r="N2987" s="57"/>
      <c r="O2987" s="57" t="str">
        <f t="shared" si="139"/>
        <v/>
      </c>
      <c r="Q2987" s="38" t="s">
        <v>450</v>
      </c>
      <c r="R2987" s="38" t="str" cm="1">
        <f t="array" ref="R2987">_xlfn.XLOOKUP(Q2987,INDEX(Flettilisti,,1),INDEX(Flettilisti,,2),,0)</f>
        <v>Vantar flokkun</v>
      </c>
      <c r="S2987" s="38" t="str">
        <f>IF(ISBLANK(N2987),"",IF(N2987&lt;Gögn!$J$2,Gögn!$K$2,IF(N2987&gt;Gögn!$J$4,Gögn!$K$4,Gögn!$K$3)))</f>
        <v/>
      </c>
      <c r="T2987" s="49" t="str" cm="1">
        <f t="array" aca="1" ref="T2987" ca="1">IF(ISBLANK(B2987),"",IF(R2987="Styrkhæft",_xlfn.XLOOKUP(S2987,Vegalengdir[Texti],INDIRECT("Vegalengdir["&amp;'Upplýsingar um umsækjanda'!$B$10&amp;"]"),0%,0)))</f>
        <v/>
      </c>
      <c r="U2987" s="72" t="str">
        <f t="shared" si="140"/>
        <v/>
      </c>
    </row>
    <row r="2988" spans="1:21" x14ac:dyDescent="0.25">
      <c r="A2988" s="53">
        <f t="shared" si="141"/>
        <v>2987</v>
      </c>
      <c r="B2988" s="55"/>
      <c r="C2988" s="56"/>
      <c r="D2988" s="55"/>
      <c r="E2988" s="55"/>
      <c r="F2988" s="55"/>
      <c r="G2988" s="55"/>
      <c r="H2988" s="57"/>
      <c r="I2988" s="55"/>
      <c r="J2988" s="55"/>
      <c r="K2988" s="55"/>
      <c r="L2988" s="55"/>
      <c r="M2988" s="55"/>
      <c r="N2988" s="57"/>
      <c r="O2988" s="57" t="str">
        <f t="shared" si="139"/>
        <v/>
      </c>
      <c r="Q2988" s="38" t="s">
        <v>450</v>
      </c>
      <c r="R2988" s="38" t="str" cm="1">
        <f t="array" ref="R2988">_xlfn.XLOOKUP(Q2988,INDEX(Flettilisti,,1),INDEX(Flettilisti,,2),,0)</f>
        <v>Vantar flokkun</v>
      </c>
      <c r="S2988" s="38" t="str">
        <f>IF(ISBLANK(N2988),"",IF(N2988&lt;Gögn!$J$2,Gögn!$K$2,IF(N2988&gt;Gögn!$J$4,Gögn!$K$4,Gögn!$K$3)))</f>
        <v/>
      </c>
      <c r="T2988" s="49" t="str" cm="1">
        <f t="array" aca="1" ref="T2988" ca="1">IF(ISBLANK(B2988),"",IF(R2988="Styrkhæft",_xlfn.XLOOKUP(S2988,Vegalengdir[Texti],INDIRECT("Vegalengdir["&amp;'Upplýsingar um umsækjanda'!$B$10&amp;"]"),0%,0)))</f>
        <v/>
      </c>
      <c r="U2988" s="72" t="str">
        <f t="shared" si="140"/>
        <v/>
      </c>
    </row>
    <row r="2989" spans="1:21" x14ac:dyDescent="0.25">
      <c r="A2989" s="53">
        <f t="shared" si="141"/>
        <v>2988</v>
      </c>
      <c r="B2989" s="55"/>
      <c r="C2989" s="56"/>
      <c r="D2989" s="55"/>
      <c r="E2989" s="55"/>
      <c r="F2989" s="55"/>
      <c r="G2989" s="55"/>
      <c r="H2989" s="57"/>
      <c r="I2989" s="55"/>
      <c r="J2989" s="55"/>
      <c r="K2989" s="55"/>
      <c r="L2989" s="55"/>
      <c r="M2989" s="55"/>
      <c r="N2989" s="57"/>
      <c r="O2989" s="57" t="str">
        <f t="shared" si="139"/>
        <v/>
      </c>
      <c r="Q2989" s="38" t="s">
        <v>450</v>
      </c>
      <c r="R2989" s="38" t="str" cm="1">
        <f t="array" ref="R2989">_xlfn.XLOOKUP(Q2989,INDEX(Flettilisti,,1),INDEX(Flettilisti,,2),,0)</f>
        <v>Vantar flokkun</v>
      </c>
      <c r="S2989" s="38" t="str">
        <f>IF(ISBLANK(N2989),"",IF(N2989&lt;Gögn!$J$2,Gögn!$K$2,IF(N2989&gt;Gögn!$J$4,Gögn!$K$4,Gögn!$K$3)))</f>
        <v/>
      </c>
      <c r="T2989" s="49" t="str" cm="1">
        <f t="array" aca="1" ref="T2989" ca="1">IF(ISBLANK(B2989),"",IF(R2989="Styrkhæft",_xlfn.XLOOKUP(S2989,Vegalengdir[Texti],INDIRECT("Vegalengdir["&amp;'Upplýsingar um umsækjanda'!$B$10&amp;"]"),0%,0)))</f>
        <v/>
      </c>
      <c r="U2989" s="72" t="str">
        <f t="shared" si="140"/>
        <v/>
      </c>
    </row>
    <row r="2990" spans="1:21" x14ac:dyDescent="0.25">
      <c r="A2990" s="53">
        <f t="shared" si="141"/>
        <v>2989</v>
      </c>
      <c r="B2990" s="55"/>
      <c r="C2990" s="56"/>
      <c r="D2990" s="55"/>
      <c r="E2990" s="55"/>
      <c r="F2990" s="55"/>
      <c r="G2990" s="55"/>
      <c r="H2990" s="57"/>
      <c r="I2990" s="55"/>
      <c r="J2990" s="55"/>
      <c r="K2990" s="55"/>
      <c r="L2990" s="55"/>
      <c r="M2990" s="55"/>
      <c r="N2990" s="57"/>
      <c r="O2990" s="57" t="str">
        <f t="shared" si="139"/>
        <v/>
      </c>
      <c r="Q2990" s="38" t="s">
        <v>450</v>
      </c>
      <c r="R2990" s="38" t="str" cm="1">
        <f t="array" ref="R2990">_xlfn.XLOOKUP(Q2990,INDEX(Flettilisti,,1),INDEX(Flettilisti,,2),,0)</f>
        <v>Vantar flokkun</v>
      </c>
      <c r="S2990" s="38" t="str">
        <f>IF(ISBLANK(N2990),"",IF(N2990&lt;Gögn!$J$2,Gögn!$K$2,IF(N2990&gt;Gögn!$J$4,Gögn!$K$4,Gögn!$K$3)))</f>
        <v/>
      </c>
      <c r="T2990" s="49" t="str" cm="1">
        <f t="array" aca="1" ref="T2990" ca="1">IF(ISBLANK(B2990),"",IF(R2990="Styrkhæft",_xlfn.XLOOKUP(S2990,Vegalengdir[Texti],INDIRECT("Vegalengdir["&amp;'Upplýsingar um umsækjanda'!$B$10&amp;"]"),0%,0)))</f>
        <v/>
      </c>
      <c r="U2990" s="72" t="str">
        <f t="shared" si="140"/>
        <v/>
      </c>
    </row>
    <row r="2991" spans="1:21" x14ac:dyDescent="0.25">
      <c r="A2991" s="53">
        <f t="shared" si="141"/>
        <v>2990</v>
      </c>
      <c r="B2991" s="55"/>
      <c r="C2991" s="56"/>
      <c r="D2991" s="55"/>
      <c r="E2991" s="55"/>
      <c r="F2991" s="55"/>
      <c r="G2991" s="55"/>
      <c r="H2991" s="57"/>
      <c r="I2991" s="55"/>
      <c r="J2991" s="55"/>
      <c r="K2991" s="55"/>
      <c r="L2991" s="55"/>
      <c r="M2991" s="55"/>
      <c r="N2991" s="57"/>
      <c r="O2991" s="57" t="str">
        <f t="shared" si="139"/>
        <v/>
      </c>
      <c r="Q2991" s="38" t="s">
        <v>450</v>
      </c>
      <c r="R2991" s="38" t="str" cm="1">
        <f t="array" ref="R2991">_xlfn.XLOOKUP(Q2991,INDEX(Flettilisti,,1),INDEX(Flettilisti,,2),,0)</f>
        <v>Vantar flokkun</v>
      </c>
      <c r="S2991" s="38" t="str">
        <f>IF(ISBLANK(N2991),"",IF(N2991&lt;Gögn!$J$2,Gögn!$K$2,IF(N2991&gt;Gögn!$J$4,Gögn!$K$4,Gögn!$K$3)))</f>
        <v/>
      </c>
      <c r="T2991" s="49" t="str" cm="1">
        <f t="array" aca="1" ref="T2991" ca="1">IF(ISBLANK(B2991),"",IF(R2991="Styrkhæft",_xlfn.XLOOKUP(S2991,Vegalengdir[Texti],INDIRECT("Vegalengdir["&amp;'Upplýsingar um umsækjanda'!$B$10&amp;"]"),0%,0)))</f>
        <v/>
      </c>
      <c r="U2991" s="72" t="str">
        <f t="shared" si="140"/>
        <v/>
      </c>
    </row>
    <row r="2992" spans="1:21" x14ac:dyDescent="0.25">
      <c r="A2992" s="53">
        <f t="shared" si="141"/>
        <v>2991</v>
      </c>
      <c r="B2992" s="55"/>
      <c r="C2992" s="56"/>
      <c r="D2992" s="55"/>
      <c r="E2992" s="55"/>
      <c r="F2992" s="55"/>
      <c r="G2992" s="55"/>
      <c r="H2992" s="57"/>
      <c r="I2992" s="55"/>
      <c r="J2992" s="55"/>
      <c r="K2992" s="55"/>
      <c r="L2992" s="55"/>
      <c r="M2992" s="55"/>
      <c r="N2992" s="57"/>
      <c r="O2992" s="57" t="str">
        <f t="shared" si="139"/>
        <v/>
      </c>
      <c r="Q2992" s="38" t="s">
        <v>450</v>
      </c>
      <c r="R2992" s="38" t="str" cm="1">
        <f t="array" ref="R2992">_xlfn.XLOOKUP(Q2992,INDEX(Flettilisti,,1),INDEX(Flettilisti,,2),,0)</f>
        <v>Vantar flokkun</v>
      </c>
      <c r="S2992" s="38" t="str">
        <f>IF(ISBLANK(N2992),"",IF(N2992&lt;Gögn!$J$2,Gögn!$K$2,IF(N2992&gt;Gögn!$J$4,Gögn!$K$4,Gögn!$K$3)))</f>
        <v/>
      </c>
      <c r="T2992" s="49" t="str" cm="1">
        <f t="array" aca="1" ref="T2992" ca="1">IF(ISBLANK(B2992),"",IF(R2992="Styrkhæft",_xlfn.XLOOKUP(S2992,Vegalengdir[Texti],INDIRECT("Vegalengdir["&amp;'Upplýsingar um umsækjanda'!$B$10&amp;"]"),0%,0)))</f>
        <v/>
      </c>
      <c r="U2992" s="72" t="str">
        <f t="shared" si="140"/>
        <v/>
      </c>
    </row>
    <row r="2993" spans="1:21" x14ac:dyDescent="0.25">
      <c r="A2993" s="53">
        <f t="shared" si="141"/>
        <v>2992</v>
      </c>
      <c r="B2993" s="55"/>
      <c r="C2993" s="56"/>
      <c r="D2993" s="55"/>
      <c r="E2993" s="55"/>
      <c r="F2993" s="55"/>
      <c r="G2993" s="55"/>
      <c r="H2993" s="57"/>
      <c r="I2993" s="55"/>
      <c r="J2993" s="55"/>
      <c r="K2993" s="55"/>
      <c r="L2993" s="55"/>
      <c r="M2993" s="55"/>
      <c r="N2993" s="57"/>
      <c r="O2993" s="57" t="str">
        <f t="shared" si="139"/>
        <v/>
      </c>
      <c r="Q2993" s="38" t="s">
        <v>450</v>
      </c>
      <c r="R2993" s="38" t="str" cm="1">
        <f t="array" ref="R2993">_xlfn.XLOOKUP(Q2993,INDEX(Flettilisti,,1),INDEX(Flettilisti,,2),,0)</f>
        <v>Vantar flokkun</v>
      </c>
      <c r="S2993" s="38" t="str">
        <f>IF(ISBLANK(N2993),"",IF(N2993&lt;Gögn!$J$2,Gögn!$K$2,IF(N2993&gt;Gögn!$J$4,Gögn!$K$4,Gögn!$K$3)))</f>
        <v/>
      </c>
      <c r="T2993" s="49" t="str" cm="1">
        <f t="array" aca="1" ref="T2993" ca="1">IF(ISBLANK(B2993),"",IF(R2993="Styrkhæft",_xlfn.XLOOKUP(S2993,Vegalengdir[Texti],INDIRECT("Vegalengdir["&amp;'Upplýsingar um umsækjanda'!$B$10&amp;"]"),0%,0)))</f>
        <v/>
      </c>
      <c r="U2993" s="72" t="str">
        <f t="shared" si="140"/>
        <v/>
      </c>
    </row>
    <row r="2994" spans="1:21" x14ac:dyDescent="0.25">
      <c r="A2994" s="53">
        <f t="shared" si="141"/>
        <v>2993</v>
      </c>
      <c r="B2994" s="55"/>
      <c r="C2994" s="56"/>
      <c r="D2994" s="55"/>
      <c r="E2994" s="55"/>
      <c r="F2994" s="55"/>
      <c r="G2994" s="55"/>
      <c r="H2994" s="57"/>
      <c r="I2994" s="55"/>
      <c r="J2994" s="55"/>
      <c r="K2994" s="55"/>
      <c r="L2994" s="55"/>
      <c r="M2994" s="55"/>
      <c r="N2994" s="57"/>
      <c r="O2994" s="57" t="str">
        <f t="shared" si="139"/>
        <v/>
      </c>
      <c r="Q2994" s="38" t="s">
        <v>450</v>
      </c>
      <c r="R2994" s="38" t="str" cm="1">
        <f t="array" ref="R2994">_xlfn.XLOOKUP(Q2994,INDEX(Flettilisti,,1),INDEX(Flettilisti,,2),,0)</f>
        <v>Vantar flokkun</v>
      </c>
      <c r="S2994" s="38" t="str">
        <f>IF(ISBLANK(N2994),"",IF(N2994&lt;Gögn!$J$2,Gögn!$K$2,IF(N2994&gt;Gögn!$J$4,Gögn!$K$4,Gögn!$K$3)))</f>
        <v/>
      </c>
      <c r="T2994" s="49" t="str" cm="1">
        <f t="array" aca="1" ref="T2994" ca="1">IF(ISBLANK(B2994),"",IF(R2994="Styrkhæft",_xlfn.XLOOKUP(S2994,Vegalengdir[Texti],INDIRECT("Vegalengdir["&amp;'Upplýsingar um umsækjanda'!$B$10&amp;"]"),0%,0)))</f>
        <v/>
      </c>
      <c r="U2994" s="72" t="str">
        <f t="shared" si="140"/>
        <v/>
      </c>
    </row>
    <row r="2995" spans="1:21" x14ac:dyDescent="0.25">
      <c r="A2995" s="53">
        <f t="shared" si="141"/>
        <v>2994</v>
      </c>
      <c r="B2995" s="55"/>
      <c r="C2995" s="56"/>
      <c r="D2995" s="55"/>
      <c r="E2995" s="55"/>
      <c r="F2995" s="55"/>
      <c r="G2995" s="55"/>
      <c r="H2995" s="57"/>
      <c r="I2995" s="55"/>
      <c r="J2995" s="55"/>
      <c r="K2995" s="55"/>
      <c r="L2995" s="55"/>
      <c r="M2995" s="55"/>
      <c r="N2995" s="57"/>
      <c r="O2995" s="57" t="str">
        <f t="shared" si="139"/>
        <v/>
      </c>
      <c r="Q2995" s="38" t="s">
        <v>450</v>
      </c>
      <c r="R2995" s="38" t="str" cm="1">
        <f t="array" ref="R2995">_xlfn.XLOOKUP(Q2995,INDEX(Flettilisti,,1),INDEX(Flettilisti,,2),,0)</f>
        <v>Vantar flokkun</v>
      </c>
      <c r="S2995" s="38" t="str">
        <f>IF(ISBLANK(N2995),"",IF(N2995&lt;Gögn!$J$2,Gögn!$K$2,IF(N2995&gt;Gögn!$J$4,Gögn!$K$4,Gögn!$K$3)))</f>
        <v/>
      </c>
      <c r="T2995" s="49" t="str" cm="1">
        <f t="array" aca="1" ref="T2995" ca="1">IF(ISBLANK(B2995),"",IF(R2995="Styrkhæft",_xlfn.XLOOKUP(S2995,Vegalengdir[Texti],INDIRECT("Vegalengdir["&amp;'Upplýsingar um umsækjanda'!$B$10&amp;"]"),0%,0)))</f>
        <v/>
      </c>
      <c r="U2995" s="72" t="str">
        <f t="shared" si="140"/>
        <v/>
      </c>
    </row>
    <row r="2996" spans="1:21" x14ac:dyDescent="0.25">
      <c r="A2996" s="53">
        <f t="shared" si="141"/>
        <v>2995</v>
      </c>
      <c r="B2996" s="55"/>
      <c r="C2996" s="56"/>
      <c r="D2996" s="55"/>
      <c r="E2996" s="55"/>
      <c r="F2996" s="55"/>
      <c r="G2996" s="55"/>
      <c r="H2996" s="57"/>
      <c r="I2996" s="55"/>
      <c r="J2996" s="55"/>
      <c r="K2996" s="55"/>
      <c r="L2996" s="55"/>
      <c r="M2996" s="55"/>
      <c r="N2996" s="57"/>
      <c r="O2996" s="57" t="str">
        <f t="shared" si="139"/>
        <v/>
      </c>
      <c r="Q2996" s="38" t="s">
        <v>450</v>
      </c>
      <c r="R2996" s="38" t="str" cm="1">
        <f t="array" ref="R2996">_xlfn.XLOOKUP(Q2996,INDEX(Flettilisti,,1),INDEX(Flettilisti,,2),,0)</f>
        <v>Vantar flokkun</v>
      </c>
      <c r="S2996" s="38" t="str">
        <f>IF(ISBLANK(N2996),"",IF(N2996&lt;Gögn!$J$2,Gögn!$K$2,IF(N2996&gt;Gögn!$J$4,Gögn!$K$4,Gögn!$K$3)))</f>
        <v/>
      </c>
      <c r="T2996" s="49" t="str" cm="1">
        <f t="array" aca="1" ref="T2996" ca="1">IF(ISBLANK(B2996),"",IF(R2996="Styrkhæft",_xlfn.XLOOKUP(S2996,Vegalengdir[Texti],INDIRECT("Vegalengdir["&amp;'Upplýsingar um umsækjanda'!$B$10&amp;"]"),0%,0)))</f>
        <v/>
      </c>
      <c r="U2996" s="72" t="str">
        <f t="shared" si="140"/>
        <v/>
      </c>
    </row>
    <row r="2997" spans="1:21" x14ac:dyDescent="0.25">
      <c r="A2997" s="53">
        <f t="shared" si="141"/>
        <v>2996</v>
      </c>
      <c r="B2997" s="55"/>
      <c r="C2997" s="56"/>
      <c r="D2997" s="55"/>
      <c r="E2997" s="55"/>
      <c r="F2997" s="55"/>
      <c r="G2997" s="55"/>
      <c r="H2997" s="57"/>
      <c r="I2997" s="55"/>
      <c r="J2997" s="55"/>
      <c r="K2997" s="55"/>
      <c r="L2997" s="55"/>
      <c r="M2997" s="55"/>
      <c r="N2997" s="57"/>
      <c r="O2997" s="57" t="str">
        <f t="shared" si="139"/>
        <v/>
      </c>
      <c r="Q2997" s="38" t="s">
        <v>450</v>
      </c>
      <c r="R2997" s="38" t="str" cm="1">
        <f t="array" ref="R2997">_xlfn.XLOOKUP(Q2997,INDEX(Flettilisti,,1),INDEX(Flettilisti,,2),,0)</f>
        <v>Vantar flokkun</v>
      </c>
      <c r="S2997" s="38" t="str">
        <f>IF(ISBLANK(N2997),"",IF(N2997&lt;Gögn!$J$2,Gögn!$K$2,IF(N2997&gt;Gögn!$J$4,Gögn!$K$4,Gögn!$K$3)))</f>
        <v/>
      </c>
      <c r="T2997" s="49" t="str" cm="1">
        <f t="array" aca="1" ref="T2997" ca="1">IF(ISBLANK(B2997),"",IF(R2997="Styrkhæft",_xlfn.XLOOKUP(S2997,Vegalengdir[Texti],INDIRECT("Vegalengdir["&amp;'Upplýsingar um umsækjanda'!$B$10&amp;"]"),0%,0)))</f>
        <v/>
      </c>
      <c r="U2997" s="72" t="str">
        <f t="shared" si="140"/>
        <v/>
      </c>
    </row>
    <row r="2998" spans="1:21" x14ac:dyDescent="0.25">
      <c r="A2998" s="53">
        <f t="shared" si="141"/>
        <v>2997</v>
      </c>
      <c r="B2998" s="55"/>
      <c r="C2998" s="56"/>
      <c r="D2998" s="55"/>
      <c r="E2998" s="55"/>
      <c r="F2998" s="55"/>
      <c r="G2998" s="55"/>
      <c r="H2998" s="57"/>
      <c r="I2998" s="55"/>
      <c r="J2998" s="55"/>
      <c r="K2998" s="55"/>
      <c r="L2998" s="55"/>
      <c r="M2998" s="55"/>
      <c r="N2998" s="57"/>
      <c r="O2998" s="57" t="str">
        <f t="shared" si="139"/>
        <v/>
      </c>
      <c r="Q2998" s="38" t="s">
        <v>450</v>
      </c>
      <c r="R2998" s="38" t="str" cm="1">
        <f t="array" ref="R2998">_xlfn.XLOOKUP(Q2998,INDEX(Flettilisti,,1),INDEX(Flettilisti,,2),,0)</f>
        <v>Vantar flokkun</v>
      </c>
      <c r="S2998" s="38" t="str">
        <f>IF(ISBLANK(N2998),"",IF(N2998&lt;Gögn!$J$2,Gögn!$K$2,IF(N2998&gt;Gögn!$J$4,Gögn!$K$4,Gögn!$K$3)))</f>
        <v/>
      </c>
      <c r="T2998" s="49" t="str" cm="1">
        <f t="array" aca="1" ref="T2998" ca="1">IF(ISBLANK(B2998),"",IF(R2998="Styrkhæft",_xlfn.XLOOKUP(S2998,Vegalengdir[Texti],INDIRECT("Vegalengdir["&amp;'Upplýsingar um umsækjanda'!$B$10&amp;"]"),0%,0)))</f>
        <v/>
      </c>
      <c r="U2998" s="72" t="str">
        <f t="shared" si="140"/>
        <v/>
      </c>
    </row>
    <row r="2999" spans="1:21" x14ac:dyDescent="0.25">
      <c r="A2999" s="53">
        <f t="shared" si="141"/>
        <v>2998</v>
      </c>
      <c r="B2999" s="55"/>
      <c r="C2999" s="56"/>
      <c r="D2999" s="55"/>
      <c r="E2999" s="55"/>
      <c r="F2999" s="55"/>
      <c r="G2999" s="55"/>
      <c r="H2999" s="57"/>
      <c r="I2999" s="55"/>
      <c r="J2999" s="55"/>
      <c r="K2999" s="55"/>
      <c r="L2999" s="55"/>
      <c r="M2999" s="55"/>
      <c r="N2999" s="57"/>
      <c r="O2999" s="57" t="str">
        <f t="shared" si="139"/>
        <v/>
      </c>
      <c r="Q2999" s="38" t="s">
        <v>450</v>
      </c>
      <c r="R2999" s="38" t="str" cm="1">
        <f t="array" ref="R2999">_xlfn.XLOOKUP(Q2999,INDEX(Flettilisti,,1),INDEX(Flettilisti,,2),,0)</f>
        <v>Vantar flokkun</v>
      </c>
      <c r="S2999" s="38" t="str">
        <f>IF(ISBLANK(N2999),"",IF(N2999&lt;Gögn!$J$2,Gögn!$K$2,IF(N2999&gt;Gögn!$J$4,Gögn!$K$4,Gögn!$K$3)))</f>
        <v/>
      </c>
      <c r="T2999" s="49" t="str" cm="1">
        <f t="array" aca="1" ref="T2999" ca="1">IF(ISBLANK(B2999),"",IF(R2999="Styrkhæft",_xlfn.XLOOKUP(S2999,Vegalengdir[Texti],INDIRECT("Vegalengdir["&amp;'Upplýsingar um umsækjanda'!$B$10&amp;"]"),0%,0)))</f>
        <v/>
      </c>
      <c r="U2999" s="72" t="str">
        <f t="shared" si="140"/>
        <v/>
      </c>
    </row>
    <row r="3000" spans="1:21" x14ac:dyDescent="0.25">
      <c r="A3000" s="53">
        <f t="shared" si="141"/>
        <v>2999</v>
      </c>
      <c r="B3000" s="55"/>
      <c r="C3000" s="56"/>
      <c r="D3000" s="55"/>
      <c r="E3000" s="55"/>
      <c r="F3000" s="55"/>
      <c r="G3000" s="55"/>
      <c r="H3000" s="57"/>
      <c r="I3000" s="55"/>
      <c r="J3000" s="55"/>
      <c r="K3000" s="55"/>
      <c r="L3000" s="55"/>
      <c r="M3000" s="55"/>
      <c r="N3000" s="57"/>
      <c r="O3000" s="57" t="str">
        <f t="shared" si="139"/>
        <v/>
      </c>
      <c r="Q3000" s="38" t="s">
        <v>450</v>
      </c>
      <c r="R3000" s="38" t="str" cm="1">
        <f t="array" ref="R3000">_xlfn.XLOOKUP(Q3000,INDEX(Flettilisti,,1),INDEX(Flettilisti,,2),,0)</f>
        <v>Vantar flokkun</v>
      </c>
      <c r="S3000" s="38" t="str">
        <f>IF(ISBLANK(N3000),"",IF(N3000&lt;Gögn!$J$2,Gögn!$K$2,IF(N3000&gt;Gögn!$J$4,Gögn!$K$4,Gögn!$K$3)))</f>
        <v/>
      </c>
      <c r="T3000" s="49" t="str" cm="1">
        <f t="array" aca="1" ref="T3000" ca="1">IF(ISBLANK(B3000),"",IF(R3000="Styrkhæft",_xlfn.XLOOKUP(S3000,Vegalengdir[Texti],INDIRECT("Vegalengdir["&amp;'Upplýsingar um umsækjanda'!$B$10&amp;"]"),0%,0)))</f>
        <v/>
      </c>
      <c r="U3000" s="72" t="str">
        <f t="shared" si="140"/>
        <v/>
      </c>
    </row>
    <row r="3001" spans="1:21" x14ac:dyDescent="0.25">
      <c r="A3001" s="53">
        <f t="shared" si="141"/>
        <v>3000</v>
      </c>
      <c r="B3001" s="55"/>
      <c r="C3001" s="56"/>
      <c r="D3001" s="55"/>
      <c r="E3001" s="55"/>
      <c r="F3001" s="55"/>
      <c r="G3001" s="55"/>
      <c r="H3001" s="57"/>
      <c r="I3001" s="55"/>
      <c r="J3001" s="55"/>
      <c r="K3001" s="55"/>
      <c r="L3001" s="55"/>
      <c r="M3001" s="55"/>
      <c r="N3001" s="57"/>
      <c r="O3001" s="57" t="str">
        <f t="shared" si="139"/>
        <v/>
      </c>
      <c r="Q3001" s="38" t="s">
        <v>450</v>
      </c>
      <c r="R3001" s="38" t="str" cm="1">
        <f t="array" ref="R3001">_xlfn.XLOOKUP(Q3001,INDEX(Flettilisti,,1),INDEX(Flettilisti,,2),,0)</f>
        <v>Vantar flokkun</v>
      </c>
      <c r="S3001" s="38" t="str">
        <f>IF(ISBLANK(N3001),"",IF(N3001&lt;Gögn!$J$2,Gögn!$K$2,IF(N3001&gt;Gögn!$J$4,Gögn!$K$4,Gögn!$K$3)))</f>
        <v/>
      </c>
      <c r="T3001" s="49" t="str" cm="1">
        <f t="array" aca="1" ref="T3001" ca="1">IF(ISBLANK(B3001),"",IF(R3001="Styrkhæft",_xlfn.XLOOKUP(S3001,Vegalengdir[Texti],INDIRECT("Vegalengdir["&amp;'Upplýsingar um umsækjanda'!$B$10&amp;"]"),0%,0)))</f>
        <v/>
      </c>
      <c r="U3001" s="72" t="str">
        <f t="shared" si="140"/>
        <v/>
      </c>
    </row>
    <row r="3002" spans="1:21" x14ac:dyDescent="0.25">
      <c r="A3002" s="53">
        <f t="shared" si="141"/>
        <v>3001</v>
      </c>
      <c r="B3002" s="55"/>
      <c r="C3002" s="56"/>
      <c r="D3002" s="55"/>
      <c r="E3002" s="55"/>
      <c r="F3002" s="55"/>
      <c r="G3002" s="55"/>
      <c r="H3002" s="57"/>
      <c r="I3002" s="55"/>
      <c r="J3002" s="55"/>
      <c r="K3002" s="55"/>
      <c r="L3002" s="55"/>
      <c r="M3002" s="55"/>
      <c r="N3002" s="57"/>
      <c r="O3002" s="57" t="str">
        <f t="shared" si="139"/>
        <v/>
      </c>
      <c r="Q3002" s="38" t="s">
        <v>450</v>
      </c>
      <c r="R3002" s="38" t="str" cm="1">
        <f t="array" ref="R3002">_xlfn.XLOOKUP(Q3002,INDEX(Flettilisti,,1),INDEX(Flettilisti,,2),,0)</f>
        <v>Vantar flokkun</v>
      </c>
      <c r="S3002" s="38" t="str">
        <f>IF(ISBLANK(N3002),"",IF(N3002&lt;Gögn!$J$2,Gögn!$K$2,IF(N3002&gt;Gögn!$J$4,Gögn!$K$4,Gögn!$K$3)))</f>
        <v/>
      </c>
      <c r="T3002" s="49" t="str" cm="1">
        <f t="array" aca="1" ref="T3002" ca="1">IF(ISBLANK(B3002),"",IF(R3002="Styrkhæft",_xlfn.XLOOKUP(S3002,Vegalengdir[Texti],INDIRECT("Vegalengdir["&amp;'Upplýsingar um umsækjanda'!$B$10&amp;"]"),0%,0)))</f>
        <v/>
      </c>
      <c r="U3002" s="72" t="str">
        <f t="shared" si="140"/>
        <v/>
      </c>
    </row>
    <row r="3003" spans="1:21" x14ac:dyDescent="0.25">
      <c r="A3003" s="53">
        <f t="shared" si="141"/>
        <v>3002</v>
      </c>
      <c r="B3003" s="55"/>
      <c r="C3003" s="56"/>
      <c r="D3003" s="55"/>
      <c r="E3003" s="55"/>
      <c r="F3003" s="55"/>
      <c r="G3003" s="55"/>
      <c r="H3003" s="57"/>
      <c r="I3003" s="55"/>
      <c r="J3003" s="55"/>
      <c r="K3003" s="55"/>
      <c r="L3003" s="55"/>
      <c r="M3003" s="55"/>
      <c r="N3003" s="57"/>
      <c r="O3003" s="57" t="str">
        <f t="shared" si="139"/>
        <v/>
      </c>
      <c r="Q3003" s="38" t="s">
        <v>450</v>
      </c>
      <c r="R3003" s="38" t="str" cm="1">
        <f t="array" ref="R3003">_xlfn.XLOOKUP(Q3003,INDEX(Flettilisti,,1),INDEX(Flettilisti,,2),,0)</f>
        <v>Vantar flokkun</v>
      </c>
      <c r="S3003" s="38" t="str">
        <f>IF(ISBLANK(N3003),"",IF(N3003&lt;Gögn!$J$2,Gögn!$K$2,IF(N3003&gt;Gögn!$J$4,Gögn!$K$4,Gögn!$K$3)))</f>
        <v/>
      </c>
      <c r="T3003" s="49" t="str" cm="1">
        <f t="array" aca="1" ref="T3003" ca="1">IF(ISBLANK(B3003),"",IF(R3003="Styrkhæft",_xlfn.XLOOKUP(S3003,Vegalengdir[Texti],INDIRECT("Vegalengdir["&amp;'Upplýsingar um umsækjanda'!$B$10&amp;"]"),0%,0)))</f>
        <v/>
      </c>
      <c r="U3003" s="72" t="str">
        <f t="shared" si="140"/>
        <v/>
      </c>
    </row>
    <row r="3004" spans="1:21" x14ac:dyDescent="0.25">
      <c r="A3004" s="53">
        <f t="shared" si="141"/>
        <v>3003</v>
      </c>
      <c r="B3004" s="55"/>
      <c r="C3004" s="56"/>
      <c r="D3004" s="55"/>
      <c r="E3004" s="55"/>
      <c r="F3004" s="55"/>
      <c r="G3004" s="55"/>
      <c r="H3004" s="57"/>
      <c r="I3004" s="55"/>
      <c r="J3004" s="55"/>
      <c r="K3004" s="55"/>
      <c r="L3004" s="55"/>
      <c r="M3004" s="55"/>
      <c r="N3004" s="57"/>
      <c r="O3004" s="57" t="str">
        <f t="shared" si="139"/>
        <v/>
      </c>
      <c r="Q3004" s="38" t="s">
        <v>450</v>
      </c>
      <c r="R3004" s="38" t="str" cm="1">
        <f t="array" ref="R3004">_xlfn.XLOOKUP(Q3004,INDEX(Flettilisti,,1),INDEX(Flettilisti,,2),,0)</f>
        <v>Vantar flokkun</v>
      </c>
      <c r="S3004" s="38" t="str">
        <f>IF(ISBLANK(N3004),"",IF(N3004&lt;Gögn!$J$2,Gögn!$K$2,IF(N3004&gt;Gögn!$J$4,Gögn!$K$4,Gögn!$K$3)))</f>
        <v/>
      </c>
      <c r="T3004" s="49" t="str" cm="1">
        <f t="array" aca="1" ref="T3004" ca="1">IF(ISBLANK(B3004),"",IF(R3004="Styrkhæft",_xlfn.XLOOKUP(S3004,Vegalengdir[Texti],INDIRECT("Vegalengdir["&amp;'Upplýsingar um umsækjanda'!$B$10&amp;"]"),0%,0)))</f>
        <v/>
      </c>
      <c r="U3004" s="72" t="str">
        <f t="shared" si="140"/>
        <v/>
      </c>
    </row>
    <row r="3005" spans="1:21" x14ac:dyDescent="0.25">
      <c r="A3005" s="53">
        <f t="shared" si="141"/>
        <v>3004</v>
      </c>
      <c r="B3005" s="55"/>
      <c r="C3005" s="56"/>
      <c r="D3005" s="55"/>
      <c r="E3005" s="55"/>
      <c r="F3005" s="55"/>
      <c r="G3005" s="55"/>
      <c r="H3005" s="57"/>
      <c r="I3005" s="55"/>
      <c r="J3005" s="55"/>
      <c r="K3005" s="55"/>
      <c r="L3005" s="55"/>
      <c r="M3005" s="55"/>
      <c r="N3005" s="57"/>
      <c r="O3005" s="57" t="str">
        <f t="shared" si="139"/>
        <v/>
      </c>
      <c r="Q3005" s="38" t="s">
        <v>450</v>
      </c>
      <c r="R3005" s="38" t="str" cm="1">
        <f t="array" ref="R3005">_xlfn.XLOOKUP(Q3005,INDEX(Flettilisti,,1),INDEX(Flettilisti,,2),,0)</f>
        <v>Vantar flokkun</v>
      </c>
      <c r="S3005" s="38" t="str">
        <f>IF(ISBLANK(N3005),"",IF(N3005&lt;Gögn!$J$2,Gögn!$K$2,IF(N3005&gt;Gögn!$J$4,Gögn!$K$4,Gögn!$K$3)))</f>
        <v/>
      </c>
      <c r="T3005" s="49" t="str" cm="1">
        <f t="array" aca="1" ref="T3005" ca="1">IF(ISBLANK(B3005),"",IF(R3005="Styrkhæft",_xlfn.XLOOKUP(S3005,Vegalengdir[Texti],INDIRECT("Vegalengdir["&amp;'Upplýsingar um umsækjanda'!$B$10&amp;"]"),0%,0)))</f>
        <v/>
      </c>
      <c r="U3005" s="72" t="str">
        <f t="shared" si="140"/>
        <v/>
      </c>
    </row>
    <row r="3006" spans="1:21" x14ac:dyDescent="0.25">
      <c r="A3006" s="53">
        <f t="shared" si="141"/>
        <v>3005</v>
      </c>
      <c r="B3006" s="55"/>
      <c r="C3006" s="56"/>
      <c r="D3006" s="55"/>
      <c r="E3006" s="55"/>
      <c r="F3006" s="55"/>
      <c r="G3006" s="55"/>
      <c r="H3006" s="57"/>
      <c r="I3006" s="55"/>
      <c r="J3006" s="55"/>
      <c r="K3006" s="55"/>
      <c r="L3006" s="55"/>
      <c r="M3006" s="55"/>
      <c r="N3006" s="57"/>
      <c r="O3006" s="57" t="str">
        <f t="shared" si="139"/>
        <v/>
      </c>
      <c r="Q3006" s="38" t="s">
        <v>450</v>
      </c>
      <c r="R3006" s="38" t="str" cm="1">
        <f t="array" ref="R3006">_xlfn.XLOOKUP(Q3006,INDEX(Flettilisti,,1),INDEX(Flettilisti,,2),,0)</f>
        <v>Vantar flokkun</v>
      </c>
      <c r="S3006" s="38" t="str">
        <f>IF(ISBLANK(N3006),"",IF(N3006&lt;Gögn!$J$2,Gögn!$K$2,IF(N3006&gt;Gögn!$J$4,Gögn!$K$4,Gögn!$K$3)))</f>
        <v/>
      </c>
      <c r="T3006" s="49" t="str" cm="1">
        <f t="array" aca="1" ref="T3006" ca="1">IF(ISBLANK(B3006),"",IF(R3006="Styrkhæft",_xlfn.XLOOKUP(S3006,Vegalengdir[Texti],INDIRECT("Vegalengdir["&amp;'Upplýsingar um umsækjanda'!$B$10&amp;"]"),0%,0)))</f>
        <v/>
      </c>
      <c r="U3006" s="72" t="str">
        <f t="shared" si="140"/>
        <v/>
      </c>
    </row>
    <row r="3007" spans="1:21" x14ac:dyDescent="0.25">
      <c r="A3007" s="53">
        <f t="shared" si="141"/>
        <v>3006</v>
      </c>
      <c r="B3007" s="55"/>
      <c r="C3007" s="56"/>
      <c r="D3007" s="55"/>
      <c r="E3007" s="55"/>
      <c r="F3007" s="55"/>
      <c r="G3007" s="55"/>
      <c r="H3007" s="57"/>
      <c r="I3007" s="55"/>
      <c r="J3007" s="55"/>
      <c r="K3007" s="55"/>
      <c r="L3007" s="55"/>
      <c r="M3007" s="55"/>
      <c r="N3007" s="57"/>
      <c r="O3007" s="57" t="str">
        <f t="shared" si="139"/>
        <v/>
      </c>
      <c r="Q3007" s="38" t="s">
        <v>450</v>
      </c>
      <c r="R3007" s="38" t="str" cm="1">
        <f t="array" ref="R3007">_xlfn.XLOOKUP(Q3007,INDEX(Flettilisti,,1),INDEX(Flettilisti,,2),,0)</f>
        <v>Vantar flokkun</v>
      </c>
      <c r="S3007" s="38" t="str">
        <f>IF(ISBLANK(N3007),"",IF(N3007&lt;Gögn!$J$2,Gögn!$K$2,IF(N3007&gt;Gögn!$J$4,Gögn!$K$4,Gögn!$K$3)))</f>
        <v/>
      </c>
      <c r="T3007" s="49" t="str" cm="1">
        <f t="array" aca="1" ref="T3007" ca="1">IF(ISBLANK(B3007),"",IF(R3007="Styrkhæft",_xlfn.XLOOKUP(S3007,Vegalengdir[Texti],INDIRECT("Vegalengdir["&amp;'Upplýsingar um umsækjanda'!$B$10&amp;"]"),0%,0)))</f>
        <v/>
      </c>
      <c r="U3007" s="72" t="str">
        <f t="shared" si="140"/>
        <v/>
      </c>
    </row>
    <row r="3008" spans="1:21" x14ac:dyDescent="0.25">
      <c r="A3008" s="53">
        <f t="shared" si="141"/>
        <v>3007</v>
      </c>
      <c r="B3008" s="55"/>
      <c r="C3008" s="56"/>
      <c r="D3008" s="55"/>
      <c r="E3008" s="55"/>
      <c r="F3008" s="55"/>
      <c r="G3008" s="55"/>
      <c r="H3008" s="57"/>
      <c r="I3008" s="55"/>
      <c r="J3008" s="55"/>
      <c r="K3008" s="55"/>
      <c r="L3008" s="55"/>
      <c r="M3008" s="55"/>
      <c r="N3008" s="57"/>
      <c r="O3008" s="57" t="str">
        <f t="shared" si="139"/>
        <v/>
      </c>
      <c r="Q3008" s="38" t="s">
        <v>450</v>
      </c>
      <c r="R3008" s="38" t="str" cm="1">
        <f t="array" ref="R3008">_xlfn.XLOOKUP(Q3008,INDEX(Flettilisti,,1),INDEX(Flettilisti,,2),,0)</f>
        <v>Vantar flokkun</v>
      </c>
      <c r="S3008" s="38" t="str">
        <f>IF(ISBLANK(N3008),"",IF(N3008&lt;Gögn!$J$2,Gögn!$K$2,IF(N3008&gt;Gögn!$J$4,Gögn!$K$4,Gögn!$K$3)))</f>
        <v/>
      </c>
      <c r="T3008" s="49" t="str" cm="1">
        <f t="array" aca="1" ref="T3008" ca="1">IF(ISBLANK(B3008),"",IF(R3008="Styrkhæft",_xlfn.XLOOKUP(S3008,Vegalengdir[Texti],INDIRECT("Vegalengdir["&amp;'Upplýsingar um umsækjanda'!$B$10&amp;"]"),0%,0)))</f>
        <v/>
      </c>
      <c r="U3008" s="72" t="str">
        <f t="shared" si="140"/>
        <v/>
      </c>
    </row>
    <row r="3009" spans="1:21" x14ac:dyDescent="0.25">
      <c r="A3009" s="53">
        <f t="shared" si="141"/>
        <v>3008</v>
      </c>
      <c r="B3009" s="55"/>
      <c r="C3009" s="56"/>
      <c r="D3009" s="55"/>
      <c r="E3009" s="55"/>
      <c r="F3009" s="55"/>
      <c r="G3009" s="55"/>
      <c r="H3009" s="57"/>
      <c r="I3009" s="55"/>
      <c r="J3009" s="55"/>
      <c r="K3009" s="55"/>
      <c r="L3009" s="55"/>
      <c r="M3009" s="55"/>
      <c r="N3009" s="57"/>
      <c r="O3009" s="57" t="str">
        <f t="shared" si="139"/>
        <v/>
      </c>
      <c r="Q3009" s="38" t="s">
        <v>450</v>
      </c>
      <c r="R3009" s="38" t="str" cm="1">
        <f t="array" ref="R3009">_xlfn.XLOOKUP(Q3009,INDEX(Flettilisti,,1),INDEX(Flettilisti,,2),,0)</f>
        <v>Vantar flokkun</v>
      </c>
      <c r="S3009" s="38" t="str">
        <f>IF(ISBLANK(N3009),"",IF(N3009&lt;Gögn!$J$2,Gögn!$K$2,IF(N3009&gt;Gögn!$J$4,Gögn!$K$4,Gögn!$K$3)))</f>
        <v/>
      </c>
      <c r="T3009" s="49" t="str" cm="1">
        <f t="array" aca="1" ref="T3009" ca="1">IF(ISBLANK(B3009),"",IF(R3009="Styrkhæft",_xlfn.XLOOKUP(S3009,Vegalengdir[Texti],INDIRECT("Vegalengdir["&amp;'Upplýsingar um umsækjanda'!$B$10&amp;"]"),0%,0)))</f>
        <v/>
      </c>
      <c r="U3009" s="72" t="str">
        <f t="shared" si="140"/>
        <v/>
      </c>
    </row>
    <row r="3010" spans="1:21" x14ac:dyDescent="0.25">
      <c r="A3010" s="53">
        <f t="shared" si="141"/>
        <v>3009</v>
      </c>
      <c r="B3010" s="55"/>
      <c r="C3010" s="56"/>
      <c r="D3010" s="55"/>
      <c r="E3010" s="55"/>
      <c r="F3010" s="55"/>
      <c r="G3010" s="55"/>
      <c r="H3010" s="57"/>
      <c r="I3010" s="55"/>
      <c r="J3010" s="55"/>
      <c r="K3010" s="55"/>
      <c r="L3010" s="55"/>
      <c r="M3010" s="55"/>
      <c r="N3010" s="57"/>
      <c r="O3010" s="57" t="str">
        <f t="shared" si="139"/>
        <v/>
      </c>
      <c r="Q3010" s="38" t="s">
        <v>450</v>
      </c>
      <c r="R3010" s="38" t="str" cm="1">
        <f t="array" ref="R3010">_xlfn.XLOOKUP(Q3010,INDEX(Flettilisti,,1),INDEX(Flettilisti,,2),,0)</f>
        <v>Vantar flokkun</v>
      </c>
      <c r="S3010" s="38" t="str">
        <f>IF(ISBLANK(N3010),"",IF(N3010&lt;Gögn!$J$2,Gögn!$K$2,IF(N3010&gt;Gögn!$J$4,Gögn!$K$4,Gögn!$K$3)))</f>
        <v/>
      </c>
      <c r="T3010" s="49" t="str" cm="1">
        <f t="array" aca="1" ref="T3010" ca="1">IF(ISBLANK(B3010),"",IF(R3010="Styrkhæft",_xlfn.XLOOKUP(S3010,Vegalengdir[Texti],INDIRECT("Vegalengdir["&amp;'Upplýsingar um umsækjanda'!$B$10&amp;"]"),0%,0)))</f>
        <v/>
      </c>
      <c r="U3010" s="72" t="str">
        <f t="shared" si="140"/>
        <v/>
      </c>
    </row>
    <row r="3011" spans="1:21" x14ac:dyDescent="0.25">
      <c r="A3011" s="53">
        <f t="shared" si="141"/>
        <v>3010</v>
      </c>
      <c r="B3011" s="55"/>
      <c r="C3011" s="56"/>
      <c r="D3011" s="55"/>
      <c r="E3011" s="55"/>
      <c r="F3011" s="55"/>
      <c r="G3011" s="55"/>
      <c r="H3011" s="57"/>
      <c r="I3011" s="55"/>
      <c r="J3011" s="55"/>
      <c r="K3011" s="55"/>
      <c r="L3011" s="55"/>
      <c r="M3011" s="55"/>
      <c r="N3011" s="57"/>
      <c r="O3011" s="57" t="str">
        <f t="shared" ref="O3011:O3074" si="142">IFERROR(IF(ISBLANK(B3011),"",H3011/N3011),0)</f>
        <v/>
      </c>
      <c r="Q3011" s="38" t="s">
        <v>450</v>
      </c>
      <c r="R3011" s="38" t="str" cm="1">
        <f t="array" ref="R3011">_xlfn.XLOOKUP(Q3011,INDEX(Flettilisti,,1),INDEX(Flettilisti,,2),,0)</f>
        <v>Vantar flokkun</v>
      </c>
      <c r="S3011" s="38" t="str">
        <f>IF(ISBLANK(N3011),"",IF(N3011&lt;Gögn!$J$2,Gögn!$K$2,IF(N3011&gt;Gögn!$J$4,Gögn!$K$4,Gögn!$K$3)))</f>
        <v/>
      </c>
      <c r="T3011" s="49" t="str" cm="1">
        <f t="array" aca="1" ref="T3011" ca="1">IF(ISBLANK(B3011),"",IF(R3011="Styrkhæft",_xlfn.XLOOKUP(S3011,Vegalengdir[Texti],INDIRECT("Vegalengdir["&amp;'Upplýsingar um umsækjanda'!$B$10&amp;"]"),0%,0)))</f>
        <v/>
      </c>
      <c r="U3011" s="72" t="str">
        <f t="shared" ref="U3011:U3074" si="143">IF(ISBLANK(B3011),"",T3011*H3011)</f>
        <v/>
      </c>
    </row>
    <row r="3012" spans="1:21" x14ac:dyDescent="0.25">
      <c r="A3012" s="53">
        <f t="shared" si="141"/>
        <v>3011</v>
      </c>
      <c r="B3012" s="55"/>
      <c r="C3012" s="56"/>
      <c r="D3012" s="55"/>
      <c r="E3012" s="55"/>
      <c r="F3012" s="55"/>
      <c r="G3012" s="55"/>
      <c r="H3012" s="57"/>
      <c r="I3012" s="55"/>
      <c r="J3012" s="55"/>
      <c r="K3012" s="55"/>
      <c r="L3012" s="55"/>
      <c r="M3012" s="55"/>
      <c r="N3012" s="57"/>
      <c r="O3012" s="57" t="str">
        <f t="shared" si="142"/>
        <v/>
      </c>
      <c r="Q3012" s="38" t="s">
        <v>450</v>
      </c>
      <c r="R3012" s="38" t="str" cm="1">
        <f t="array" ref="R3012">_xlfn.XLOOKUP(Q3012,INDEX(Flettilisti,,1),INDEX(Flettilisti,,2),,0)</f>
        <v>Vantar flokkun</v>
      </c>
      <c r="S3012" s="38" t="str">
        <f>IF(ISBLANK(N3012),"",IF(N3012&lt;Gögn!$J$2,Gögn!$K$2,IF(N3012&gt;Gögn!$J$4,Gögn!$K$4,Gögn!$K$3)))</f>
        <v/>
      </c>
      <c r="T3012" s="49" t="str" cm="1">
        <f t="array" aca="1" ref="T3012" ca="1">IF(ISBLANK(B3012),"",IF(R3012="Styrkhæft",_xlfn.XLOOKUP(S3012,Vegalengdir[Texti],INDIRECT("Vegalengdir["&amp;'Upplýsingar um umsækjanda'!$B$10&amp;"]"),0%,0)))</f>
        <v/>
      </c>
      <c r="U3012" s="72" t="str">
        <f t="shared" si="143"/>
        <v/>
      </c>
    </row>
    <row r="3013" spans="1:21" x14ac:dyDescent="0.25">
      <c r="A3013" s="53">
        <f t="shared" si="141"/>
        <v>3012</v>
      </c>
      <c r="B3013" s="55"/>
      <c r="C3013" s="56"/>
      <c r="D3013" s="55"/>
      <c r="E3013" s="55"/>
      <c r="F3013" s="55"/>
      <c r="G3013" s="55"/>
      <c r="H3013" s="57"/>
      <c r="I3013" s="55"/>
      <c r="J3013" s="55"/>
      <c r="K3013" s="55"/>
      <c r="L3013" s="55"/>
      <c r="M3013" s="55"/>
      <c r="N3013" s="57"/>
      <c r="O3013" s="57" t="str">
        <f t="shared" si="142"/>
        <v/>
      </c>
      <c r="Q3013" s="38" t="s">
        <v>450</v>
      </c>
      <c r="R3013" s="38" t="str" cm="1">
        <f t="array" ref="R3013">_xlfn.XLOOKUP(Q3013,INDEX(Flettilisti,,1),INDEX(Flettilisti,,2),,0)</f>
        <v>Vantar flokkun</v>
      </c>
      <c r="S3013" s="38" t="str">
        <f>IF(ISBLANK(N3013),"",IF(N3013&lt;Gögn!$J$2,Gögn!$K$2,IF(N3013&gt;Gögn!$J$4,Gögn!$K$4,Gögn!$K$3)))</f>
        <v/>
      </c>
      <c r="T3013" s="49" t="str" cm="1">
        <f t="array" aca="1" ref="T3013" ca="1">IF(ISBLANK(B3013),"",IF(R3013="Styrkhæft",_xlfn.XLOOKUP(S3013,Vegalengdir[Texti],INDIRECT("Vegalengdir["&amp;'Upplýsingar um umsækjanda'!$B$10&amp;"]"),0%,0)))</f>
        <v/>
      </c>
      <c r="U3013" s="72" t="str">
        <f t="shared" si="143"/>
        <v/>
      </c>
    </row>
    <row r="3014" spans="1:21" x14ac:dyDescent="0.25">
      <c r="A3014" s="53">
        <f t="shared" si="141"/>
        <v>3013</v>
      </c>
      <c r="B3014" s="55"/>
      <c r="C3014" s="56"/>
      <c r="D3014" s="55"/>
      <c r="E3014" s="55"/>
      <c r="F3014" s="55"/>
      <c r="G3014" s="55"/>
      <c r="H3014" s="57"/>
      <c r="I3014" s="55"/>
      <c r="J3014" s="55"/>
      <c r="K3014" s="55"/>
      <c r="L3014" s="55"/>
      <c r="M3014" s="55"/>
      <c r="N3014" s="57"/>
      <c r="O3014" s="57" t="str">
        <f t="shared" si="142"/>
        <v/>
      </c>
      <c r="Q3014" s="38" t="s">
        <v>450</v>
      </c>
      <c r="R3014" s="38" t="str" cm="1">
        <f t="array" ref="R3014">_xlfn.XLOOKUP(Q3014,INDEX(Flettilisti,,1),INDEX(Flettilisti,,2),,0)</f>
        <v>Vantar flokkun</v>
      </c>
      <c r="S3014" s="38" t="str">
        <f>IF(ISBLANK(N3014),"",IF(N3014&lt;Gögn!$J$2,Gögn!$K$2,IF(N3014&gt;Gögn!$J$4,Gögn!$K$4,Gögn!$K$3)))</f>
        <v/>
      </c>
      <c r="T3014" s="49" t="str" cm="1">
        <f t="array" aca="1" ref="T3014" ca="1">IF(ISBLANK(B3014),"",IF(R3014="Styrkhæft",_xlfn.XLOOKUP(S3014,Vegalengdir[Texti],INDIRECT("Vegalengdir["&amp;'Upplýsingar um umsækjanda'!$B$10&amp;"]"),0%,0)))</f>
        <v/>
      </c>
      <c r="U3014" s="72" t="str">
        <f t="shared" si="143"/>
        <v/>
      </c>
    </row>
    <row r="3015" spans="1:21" x14ac:dyDescent="0.25">
      <c r="A3015" s="53">
        <f t="shared" si="141"/>
        <v>3014</v>
      </c>
      <c r="B3015" s="55"/>
      <c r="C3015" s="56"/>
      <c r="D3015" s="55"/>
      <c r="E3015" s="55"/>
      <c r="F3015" s="55"/>
      <c r="G3015" s="55"/>
      <c r="H3015" s="57"/>
      <c r="I3015" s="55"/>
      <c r="J3015" s="55"/>
      <c r="K3015" s="55"/>
      <c r="L3015" s="55"/>
      <c r="M3015" s="55"/>
      <c r="N3015" s="57"/>
      <c r="O3015" s="57" t="str">
        <f t="shared" si="142"/>
        <v/>
      </c>
      <c r="Q3015" s="38" t="s">
        <v>450</v>
      </c>
      <c r="R3015" s="38" t="str" cm="1">
        <f t="array" ref="R3015">_xlfn.XLOOKUP(Q3015,INDEX(Flettilisti,,1),INDEX(Flettilisti,,2),,0)</f>
        <v>Vantar flokkun</v>
      </c>
      <c r="S3015" s="38" t="str">
        <f>IF(ISBLANK(N3015),"",IF(N3015&lt;Gögn!$J$2,Gögn!$K$2,IF(N3015&gt;Gögn!$J$4,Gögn!$K$4,Gögn!$K$3)))</f>
        <v/>
      </c>
      <c r="T3015" s="49" t="str" cm="1">
        <f t="array" aca="1" ref="T3015" ca="1">IF(ISBLANK(B3015),"",IF(R3015="Styrkhæft",_xlfn.XLOOKUP(S3015,Vegalengdir[Texti],INDIRECT("Vegalengdir["&amp;'Upplýsingar um umsækjanda'!$B$10&amp;"]"),0%,0)))</f>
        <v/>
      </c>
      <c r="U3015" s="72" t="str">
        <f t="shared" si="143"/>
        <v/>
      </c>
    </row>
    <row r="3016" spans="1:21" x14ac:dyDescent="0.25">
      <c r="A3016" s="53">
        <f t="shared" si="141"/>
        <v>3015</v>
      </c>
      <c r="B3016" s="55"/>
      <c r="C3016" s="56"/>
      <c r="D3016" s="55"/>
      <c r="E3016" s="55"/>
      <c r="F3016" s="55"/>
      <c r="G3016" s="55"/>
      <c r="H3016" s="57"/>
      <c r="I3016" s="55"/>
      <c r="J3016" s="55"/>
      <c r="K3016" s="55"/>
      <c r="L3016" s="55"/>
      <c r="M3016" s="55"/>
      <c r="N3016" s="57"/>
      <c r="O3016" s="57" t="str">
        <f t="shared" si="142"/>
        <v/>
      </c>
      <c r="Q3016" s="38" t="s">
        <v>450</v>
      </c>
      <c r="R3016" s="38" t="str" cm="1">
        <f t="array" ref="R3016">_xlfn.XLOOKUP(Q3016,INDEX(Flettilisti,,1),INDEX(Flettilisti,,2),,0)</f>
        <v>Vantar flokkun</v>
      </c>
      <c r="S3016" s="38" t="str">
        <f>IF(ISBLANK(N3016),"",IF(N3016&lt;Gögn!$J$2,Gögn!$K$2,IF(N3016&gt;Gögn!$J$4,Gögn!$K$4,Gögn!$K$3)))</f>
        <v/>
      </c>
      <c r="T3016" s="49" t="str" cm="1">
        <f t="array" aca="1" ref="T3016" ca="1">IF(ISBLANK(B3016),"",IF(R3016="Styrkhæft",_xlfn.XLOOKUP(S3016,Vegalengdir[Texti],INDIRECT("Vegalengdir["&amp;'Upplýsingar um umsækjanda'!$B$10&amp;"]"),0%,0)))</f>
        <v/>
      </c>
      <c r="U3016" s="72" t="str">
        <f t="shared" si="143"/>
        <v/>
      </c>
    </row>
    <row r="3017" spans="1:21" x14ac:dyDescent="0.25">
      <c r="A3017" s="53">
        <f t="shared" si="141"/>
        <v>3016</v>
      </c>
      <c r="B3017" s="55"/>
      <c r="C3017" s="56"/>
      <c r="D3017" s="55"/>
      <c r="E3017" s="55"/>
      <c r="F3017" s="55"/>
      <c r="G3017" s="55"/>
      <c r="H3017" s="57"/>
      <c r="I3017" s="55"/>
      <c r="J3017" s="55"/>
      <c r="K3017" s="55"/>
      <c r="L3017" s="55"/>
      <c r="M3017" s="55"/>
      <c r="N3017" s="57"/>
      <c r="O3017" s="57" t="str">
        <f t="shared" si="142"/>
        <v/>
      </c>
      <c r="Q3017" s="38" t="s">
        <v>450</v>
      </c>
      <c r="R3017" s="38" t="str" cm="1">
        <f t="array" ref="R3017">_xlfn.XLOOKUP(Q3017,INDEX(Flettilisti,,1),INDEX(Flettilisti,,2),,0)</f>
        <v>Vantar flokkun</v>
      </c>
      <c r="S3017" s="38" t="str">
        <f>IF(ISBLANK(N3017),"",IF(N3017&lt;Gögn!$J$2,Gögn!$K$2,IF(N3017&gt;Gögn!$J$4,Gögn!$K$4,Gögn!$K$3)))</f>
        <v/>
      </c>
      <c r="T3017" s="49" t="str" cm="1">
        <f t="array" aca="1" ref="T3017" ca="1">IF(ISBLANK(B3017),"",IF(R3017="Styrkhæft",_xlfn.XLOOKUP(S3017,Vegalengdir[Texti],INDIRECT("Vegalengdir["&amp;'Upplýsingar um umsækjanda'!$B$10&amp;"]"),0%,0)))</f>
        <v/>
      </c>
      <c r="U3017" s="72" t="str">
        <f t="shared" si="143"/>
        <v/>
      </c>
    </row>
    <row r="3018" spans="1:21" x14ac:dyDescent="0.25">
      <c r="A3018" s="53">
        <f t="shared" si="141"/>
        <v>3017</v>
      </c>
      <c r="B3018" s="55"/>
      <c r="C3018" s="56"/>
      <c r="D3018" s="55"/>
      <c r="E3018" s="55"/>
      <c r="F3018" s="55"/>
      <c r="G3018" s="55"/>
      <c r="H3018" s="57"/>
      <c r="I3018" s="55"/>
      <c r="J3018" s="55"/>
      <c r="K3018" s="55"/>
      <c r="L3018" s="55"/>
      <c r="M3018" s="55"/>
      <c r="N3018" s="57"/>
      <c r="O3018" s="57" t="str">
        <f t="shared" si="142"/>
        <v/>
      </c>
      <c r="Q3018" s="38" t="s">
        <v>450</v>
      </c>
      <c r="R3018" s="38" t="str" cm="1">
        <f t="array" ref="R3018">_xlfn.XLOOKUP(Q3018,INDEX(Flettilisti,,1),INDEX(Flettilisti,,2),,0)</f>
        <v>Vantar flokkun</v>
      </c>
      <c r="S3018" s="38" t="str">
        <f>IF(ISBLANK(N3018),"",IF(N3018&lt;Gögn!$J$2,Gögn!$K$2,IF(N3018&gt;Gögn!$J$4,Gögn!$K$4,Gögn!$K$3)))</f>
        <v/>
      </c>
      <c r="T3018" s="49" t="str" cm="1">
        <f t="array" aca="1" ref="T3018" ca="1">IF(ISBLANK(B3018),"",IF(R3018="Styrkhæft",_xlfn.XLOOKUP(S3018,Vegalengdir[Texti],INDIRECT("Vegalengdir["&amp;'Upplýsingar um umsækjanda'!$B$10&amp;"]"),0%,0)))</f>
        <v/>
      </c>
      <c r="U3018" s="72" t="str">
        <f t="shared" si="143"/>
        <v/>
      </c>
    </row>
    <row r="3019" spans="1:21" x14ac:dyDescent="0.25">
      <c r="A3019" s="53">
        <f t="shared" si="141"/>
        <v>3018</v>
      </c>
      <c r="B3019" s="55"/>
      <c r="C3019" s="56"/>
      <c r="D3019" s="55"/>
      <c r="E3019" s="55"/>
      <c r="F3019" s="55"/>
      <c r="G3019" s="55"/>
      <c r="H3019" s="57"/>
      <c r="I3019" s="55"/>
      <c r="J3019" s="55"/>
      <c r="K3019" s="55"/>
      <c r="L3019" s="55"/>
      <c r="M3019" s="55"/>
      <c r="N3019" s="57"/>
      <c r="O3019" s="57" t="str">
        <f t="shared" si="142"/>
        <v/>
      </c>
      <c r="Q3019" s="38" t="s">
        <v>450</v>
      </c>
      <c r="R3019" s="38" t="str" cm="1">
        <f t="array" ref="R3019">_xlfn.XLOOKUP(Q3019,INDEX(Flettilisti,,1),INDEX(Flettilisti,,2),,0)</f>
        <v>Vantar flokkun</v>
      </c>
      <c r="S3019" s="38" t="str">
        <f>IF(ISBLANK(N3019),"",IF(N3019&lt;Gögn!$J$2,Gögn!$K$2,IF(N3019&gt;Gögn!$J$4,Gögn!$K$4,Gögn!$K$3)))</f>
        <v/>
      </c>
      <c r="T3019" s="49" t="str" cm="1">
        <f t="array" aca="1" ref="T3019" ca="1">IF(ISBLANK(B3019),"",IF(R3019="Styrkhæft",_xlfn.XLOOKUP(S3019,Vegalengdir[Texti],INDIRECT("Vegalengdir["&amp;'Upplýsingar um umsækjanda'!$B$10&amp;"]"),0%,0)))</f>
        <v/>
      </c>
      <c r="U3019" s="72" t="str">
        <f t="shared" si="143"/>
        <v/>
      </c>
    </row>
    <row r="3020" spans="1:21" x14ac:dyDescent="0.25">
      <c r="A3020" s="53">
        <f t="shared" si="141"/>
        <v>3019</v>
      </c>
      <c r="B3020" s="55"/>
      <c r="C3020" s="56"/>
      <c r="D3020" s="55"/>
      <c r="E3020" s="55"/>
      <c r="F3020" s="55"/>
      <c r="G3020" s="55"/>
      <c r="H3020" s="57"/>
      <c r="I3020" s="55"/>
      <c r="J3020" s="55"/>
      <c r="K3020" s="55"/>
      <c r="L3020" s="55"/>
      <c r="M3020" s="55"/>
      <c r="N3020" s="57"/>
      <c r="O3020" s="57" t="str">
        <f t="shared" si="142"/>
        <v/>
      </c>
      <c r="Q3020" s="38" t="s">
        <v>450</v>
      </c>
      <c r="R3020" s="38" t="str" cm="1">
        <f t="array" ref="R3020">_xlfn.XLOOKUP(Q3020,INDEX(Flettilisti,,1),INDEX(Flettilisti,,2),,0)</f>
        <v>Vantar flokkun</v>
      </c>
      <c r="S3020" s="38" t="str">
        <f>IF(ISBLANK(N3020),"",IF(N3020&lt;Gögn!$J$2,Gögn!$K$2,IF(N3020&gt;Gögn!$J$4,Gögn!$K$4,Gögn!$K$3)))</f>
        <v/>
      </c>
      <c r="T3020" s="49" t="str" cm="1">
        <f t="array" aca="1" ref="T3020" ca="1">IF(ISBLANK(B3020),"",IF(R3020="Styrkhæft",_xlfn.XLOOKUP(S3020,Vegalengdir[Texti],INDIRECT("Vegalengdir["&amp;'Upplýsingar um umsækjanda'!$B$10&amp;"]"),0%,0)))</f>
        <v/>
      </c>
      <c r="U3020" s="72" t="str">
        <f t="shared" si="143"/>
        <v/>
      </c>
    </row>
    <row r="3021" spans="1:21" x14ac:dyDescent="0.25">
      <c r="A3021" s="53">
        <f t="shared" si="141"/>
        <v>3020</v>
      </c>
      <c r="B3021" s="55"/>
      <c r="C3021" s="56"/>
      <c r="D3021" s="55"/>
      <c r="E3021" s="55"/>
      <c r="F3021" s="55"/>
      <c r="G3021" s="55"/>
      <c r="H3021" s="57"/>
      <c r="I3021" s="55"/>
      <c r="J3021" s="55"/>
      <c r="K3021" s="55"/>
      <c r="L3021" s="55"/>
      <c r="M3021" s="55"/>
      <c r="N3021" s="57"/>
      <c r="O3021" s="57" t="str">
        <f t="shared" si="142"/>
        <v/>
      </c>
      <c r="Q3021" s="38" t="s">
        <v>450</v>
      </c>
      <c r="R3021" s="38" t="str" cm="1">
        <f t="array" ref="R3021">_xlfn.XLOOKUP(Q3021,INDEX(Flettilisti,,1),INDEX(Flettilisti,,2),,0)</f>
        <v>Vantar flokkun</v>
      </c>
      <c r="S3021" s="38" t="str">
        <f>IF(ISBLANK(N3021),"",IF(N3021&lt;Gögn!$J$2,Gögn!$K$2,IF(N3021&gt;Gögn!$J$4,Gögn!$K$4,Gögn!$K$3)))</f>
        <v/>
      </c>
      <c r="T3021" s="49" t="str" cm="1">
        <f t="array" aca="1" ref="T3021" ca="1">IF(ISBLANK(B3021),"",IF(R3021="Styrkhæft",_xlfn.XLOOKUP(S3021,Vegalengdir[Texti],INDIRECT("Vegalengdir["&amp;'Upplýsingar um umsækjanda'!$B$10&amp;"]"),0%,0)))</f>
        <v/>
      </c>
      <c r="U3021" s="72" t="str">
        <f t="shared" si="143"/>
        <v/>
      </c>
    </row>
    <row r="3022" spans="1:21" x14ac:dyDescent="0.25">
      <c r="A3022" s="53">
        <f t="shared" si="141"/>
        <v>3021</v>
      </c>
      <c r="B3022" s="55"/>
      <c r="C3022" s="56"/>
      <c r="D3022" s="55"/>
      <c r="E3022" s="55"/>
      <c r="F3022" s="55"/>
      <c r="G3022" s="55"/>
      <c r="H3022" s="57"/>
      <c r="I3022" s="55"/>
      <c r="J3022" s="55"/>
      <c r="K3022" s="55"/>
      <c r="L3022" s="55"/>
      <c r="M3022" s="55"/>
      <c r="N3022" s="57"/>
      <c r="O3022" s="57" t="str">
        <f t="shared" si="142"/>
        <v/>
      </c>
      <c r="Q3022" s="38" t="s">
        <v>450</v>
      </c>
      <c r="R3022" s="38" t="str" cm="1">
        <f t="array" ref="R3022">_xlfn.XLOOKUP(Q3022,INDEX(Flettilisti,,1),INDEX(Flettilisti,,2),,0)</f>
        <v>Vantar flokkun</v>
      </c>
      <c r="S3022" s="38" t="str">
        <f>IF(ISBLANK(N3022),"",IF(N3022&lt;Gögn!$J$2,Gögn!$K$2,IF(N3022&gt;Gögn!$J$4,Gögn!$K$4,Gögn!$K$3)))</f>
        <v/>
      </c>
      <c r="T3022" s="49" t="str" cm="1">
        <f t="array" aca="1" ref="T3022" ca="1">IF(ISBLANK(B3022),"",IF(R3022="Styrkhæft",_xlfn.XLOOKUP(S3022,Vegalengdir[Texti],INDIRECT("Vegalengdir["&amp;'Upplýsingar um umsækjanda'!$B$10&amp;"]"),0%,0)))</f>
        <v/>
      </c>
      <c r="U3022" s="72" t="str">
        <f t="shared" si="143"/>
        <v/>
      </c>
    </row>
    <row r="3023" spans="1:21" x14ac:dyDescent="0.25">
      <c r="A3023" s="53">
        <f t="shared" si="141"/>
        <v>3022</v>
      </c>
      <c r="B3023" s="55"/>
      <c r="C3023" s="56"/>
      <c r="D3023" s="55"/>
      <c r="E3023" s="55"/>
      <c r="F3023" s="55"/>
      <c r="G3023" s="55"/>
      <c r="H3023" s="57"/>
      <c r="I3023" s="55"/>
      <c r="J3023" s="55"/>
      <c r="K3023" s="55"/>
      <c r="L3023" s="55"/>
      <c r="M3023" s="55"/>
      <c r="N3023" s="57"/>
      <c r="O3023" s="57" t="str">
        <f t="shared" si="142"/>
        <v/>
      </c>
      <c r="Q3023" s="38" t="s">
        <v>450</v>
      </c>
      <c r="R3023" s="38" t="str" cm="1">
        <f t="array" ref="R3023">_xlfn.XLOOKUP(Q3023,INDEX(Flettilisti,,1),INDEX(Flettilisti,,2),,0)</f>
        <v>Vantar flokkun</v>
      </c>
      <c r="S3023" s="38" t="str">
        <f>IF(ISBLANK(N3023),"",IF(N3023&lt;Gögn!$J$2,Gögn!$K$2,IF(N3023&gt;Gögn!$J$4,Gögn!$K$4,Gögn!$K$3)))</f>
        <v/>
      </c>
      <c r="T3023" s="49" t="str" cm="1">
        <f t="array" aca="1" ref="T3023" ca="1">IF(ISBLANK(B3023),"",IF(R3023="Styrkhæft",_xlfn.XLOOKUP(S3023,Vegalengdir[Texti],INDIRECT("Vegalengdir["&amp;'Upplýsingar um umsækjanda'!$B$10&amp;"]"),0%,0)))</f>
        <v/>
      </c>
      <c r="U3023" s="72" t="str">
        <f t="shared" si="143"/>
        <v/>
      </c>
    </row>
    <row r="3024" spans="1:21" x14ac:dyDescent="0.25">
      <c r="A3024" s="53">
        <f t="shared" si="141"/>
        <v>3023</v>
      </c>
      <c r="B3024" s="55"/>
      <c r="C3024" s="56"/>
      <c r="D3024" s="55"/>
      <c r="E3024" s="55"/>
      <c r="F3024" s="55"/>
      <c r="G3024" s="55"/>
      <c r="H3024" s="57"/>
      <c r="I3024" s="55"/>
      <c r="J3024" s="55"/>
      <c r="K3024" s="55"/>
      <c r="L3024" s="55"/>
      <c r="M3024" s="55"/>
      <c r="N3024" s="57"/>
      <c r="O3024" s="57" t="str">
        <f t="shared" si="142"/>
        <v/>
      </c>
      <c r="Q3024" s="38" t="s">
        <v>450</v>
      </c>
      <c r="R3024" s="38" t="str" cm="1">
        <f t="array" ref="R3024">_xlfn.XLOOKUP(Q3024,INDEX(Flettilisti,,1),INDEX(Flettilisti,,2),,0)</f>
        <v>Vantar flokkun</v>
      </c>
      <c r="S3024" s="38" t="str">
        <f>IF(ISBLANK(N3024),"",IF(N3024&lt;Gögn!$J$2,Gögn!$K$2,IF(N3024&gt;Gögn!$J$4,Gögn!$K$4,Gögn!$K$3)))</f>
        <v/>
      </c>
      <c r="T3024" s="49" t="str" cm="1">
        <f t="array" aca="1" ref="T3024" ca="1">IF(ISBLANK(B3024),"",IF(R3024="Styrkhæft",_xlfn.XLOOKUP(S3024,Vegalengdir[Texti],INDIRECT("Vegalengdir["&amp;'Upplýsingar um umsækjanda'!$B$10&amp;"]"),0%,0)))</f>
        <v/>
      </c>
      <c r="U3024" s="72" t="str">
        <f t="shared" si="143"/>
        <v/>
      </c>
    </row>
    <row r="3025" spans="1:21" x14ac:dyDescent="0.25">
      <c r="A3025" s="53">
        <f t="shared" si="141"/>
        <v>3024</v>
      </c>
      <c r="B3025" s="55"/>
      <c r="C3025" s="56"/>
      <c r="D3025" s="55"/>
      <c r="E3025" s="55"/>
      <c r="F3025" s="55"/>
      <c r="G3025" s="55"/>
      <c r="H3025" s="57"/>
      <c r="I3025" s="55"/>
      <c r="J3025" s="55"/>
      <c r="K3025" s="55"/>
      <c r="L3025" s="55"/>
      <c r="M3025" s="55"/>
      <c r="N3025" s="57"/>
      <c r="O3025" s="57" t="str">
        <f t="shared" si="142"/>
        <v/>
      </c>
      <c r="Q3025" s="38" t="s">
        <v>450</v>
      </c>
      <c r="R3025" s="38" t="str" cm="1">
        <f t="array" ref="R3025">_xlfn.XLOOKUP(Q3025,INDEX(Flettilisti,,1),INDEX(Flettilisti,,2),,0)</f>
        <v>Vantar flokkun</v>
      </c>
      <c r="S3025" s="38" t="str">
        <f>IF(ISBLANK(N3025),"",IF(N3025&lt;Gögn!$J$2,Gögn!$K$2,IF(N3025&gt;Gögn!$J$4,Gögn!$K$4,Gögn!$K$3)))</f>
        <v/>
      </c>
      <c r="T3025" s="49" t="str" cm="1">
        <f t="array" aca="1" ref="T3025" ca="1">IF(ISBLANK(B3025),"",IF(R3025="Styrkhæft",_xlfn.XLOOKUP(S3025,Vegalengdir[Texti],INDIRECT("Vegalengdir["&amp;'Upplýsingar um umsækjanda'!$B$10&amp;"]"),0%,0)))</f>
        <v/>
      </c>
      <c r="U3025" s="72" t="str">
        <f t="shared" si="143"/>
        <v/>
      </c>
    </row>
    <row r="3026" spans="1:21" x14ac:dyDescent="0.25">
      <c r="A3026" s="53">
        <f t="shared" si="141"/>
        <v>3025</v>
      </c>
      <c r="B3026" s="55"/>
      <c r="C3026" s="56"/>
      <c r="D3026" s="55"/>
      <c r="E3026" s="55"/>
      <c r="F3026" s="55"/>
      <c r="G3026" s="55"/>
      <c r="H3026" s="57"/>
      <c r="I3026" s="55"/>
      <c r="J3026" s="55"/>
      <c r="K3026" s="55"/>
      <c r="L3026" s="55"/>
      <c r="M3026" s="55"/>
      <c r="N3026" s="57"/>
      <c r="O3026" s="57" t="str">
        <f t="shared" si="142"/>
        <v/>
      </c>
      <c r="Q3026" s="38" t="s">
        <v>450</v>
      </c>
      <c r="R3026" s="38" t="str" cm="1">
        <f t="array" ref="R3026">_xlfn.XLOOKUP(Q3026,INDEX(Flettilisti,,1),INDEX(Flettilisti,,2),,0)</f>
        <v>Vantar flokkun</v>
      </c>
      <c r="S3026" s="38" t="str">
        <f>IF(ISBLANK(N3026),"",IF(N3026&lt;Gögn!$J$2,Gögn!$K$2,IF(N3026&gt;Gögn!$J$4,Gögn!$K$4,Gögn!$K$3)))</f>
        <v/>
      </c>
      <c r="T3026" s="49" t="str" cm="1">
        <f t="array" aca="1" ref="T3026" ca="1">IF(ISBLANK(B3026),"",IF(R3026="Styrkhæft",_xlfn.XLOOKUP(S3026,Vegalengdir[Texti],INDIRECT("Vegalengdir["&amp;'Upplýsingar um umsækjanda'!$B$10&amp;"]"),0%,0)))</f>
        <v/>
      </c>
      <c r="U3026" s="72" t="str">
        <f t="shared" si="143"/>
        <v/>
      </c>
    </row>
    <row r="3027" spans="1:21" x14ac:dyDescent="0.25">
      <c r="A3027" s="53">
        <f t="shared" si="141"/>
        <v>3026</v>
      </c>
      <c r="B3027" s="55"/>
      <c r="C3027" s="56"/>
      <c r="D3027" s="55"/>
      <c r="E3027" s="55"/>
      <c r="F3027" s="55"/>
      <c r="G3027" s="55"/>
      <c r="H3027" s="57"/>
      <c r="I3027" s="55"/>
      <c r="J3027" s="55"/>
      <c r="K3027" s="55"/>
      <c r="L3027" s="55"/>
      <c r="M3027" s="55"/>
      <c r="N3027" s="57"/>
      <c r="O3027" s="57" t="str">
        <f t="shared" si="142"/>
        <v/>
      </c>
      <c r="Q3027" s="38" t="s">
        <v>450</v>
      </c>
      <c r="R3027" s="38" t="str" cm="1">
        <f t="array" ref="R3027">_xlfn.XLOOKUP(Q3027,INDEX(Flettilisti,,1),INDEX(Flettilisti,,2),,0)</f>
        <v>Vantar flokkun</v>
      </c>
      <c r="S3027" s="38" t="str">
        <f>IF(ISBLANK(N3027),"",IF(N3027&lt;Gögn!$J$2,Gögn!$K$2,IF(N3027&gt;Gögn!$J$4,Gögn!$K$4,Gögn!$K$3)))</f>
        <v/>
      </c>
      <c r="T3027" s="49" t="str" cm="1">
        <f t="array" aca="1" ref="T3027" ca="1">IF(ISBLANK(B3027),"",IF(R3027="Styrkhæft",_xlfn.XLOOKUP(S3027,Vegalengdir[Texti],INDIRECT("Vegalengdir["&amp;'Upplýsingar um umsækjanda'!$B$10&amp;"]"),0%,0)))</f>
        <v/>
      </c>
      <c r="U3027" s="72" t="str">
        <f t="shared" si="143"/>
        <v/>
      </c>
    </row>
    <row r="3028" spans="1:21" x14ac:dyDescent="0.25">
      <c r="A3028" s="53">
        <f t="shared" si="141"/>
        <v>3027</v>
      </c>
      <c r="B3028" s="55"/>
      <c r="C3028" s="56"/>
      <c r="D3028" s="55"/>
      <c r="E3028" s="55"/>
      <c r="F3028" s="55"/>
      <c r="G3028" s="55"/>
      <c r="H3028" s="57"/>
      <c r="I3028" s="55"/>
      <c r="J3028" s="55"/>
      <c r="K3028" s="55"/>
      <c r="L3028" s="55"/>
      <c r="M3028" s="55"/>
      <c r="N3028" s="57"/>
      <c r="O3028" s="57" t="str">
        <f t="shared" si="142"/>
        <v/>
      </c>
      <c r="Q3028" s="38" t="s">
        <v>450</v>
      </c>
      <c r="R3028" s="38" t="str" cm="1">
        <f t="array" ref="R3028">_xlfn.XLOOKUP(Q3028,INDEX(Flettilisti,,1),INDEX(Flettilisti,,2),,0)</f>
        <v>Vantar flokkun</v>
      </c>
      <c r="S3028" s="38" t="str">
        <f>IF(ISBLANK(N3028),"",IF(N3028&lt;Gögn!$J$2,Gögn!$K$2,IF(N3028&gt;Gögn!$J$4,Gögn!$K$4,Gögn!$K$3)))</f>
        <v/>
      </c>
      <c r="T3028" s="49" t="str" cm="1">
        <f t="array" aca="1" ref="T3028" ca="1">IF(ISBLANK(B3028),"",IF(R3028="Styrkhæft",_xlfn.XLOOKUP(S3028,Vegalengdir[Texti],INDIRECT("Vegalengdir["&amp;'Upplýsingar um umsækjanda'!$B$10&amp;"]"),0%,0)))</f>
        <v/>
      </c>
      <c r="U3028" s="72" t="str">
        <f t="shared" si="143"/>
        <v/>
      </c>
    </row>
    <row r="3029" spans="1:21" x14ac:dyDescent="0.25">
      <c r="A3029" s="53">
        <f t="shared" si="141"/>
        <v>3028</v>
      </c>
      <c r="B3029" s="55"/>
      <c r="C3029" s="56"/>
      <c r="D3029" s="55"/>
      <c r="E3029" s="55"/>
      <c r="F3029" s="55"/>
      <c r="G3029" s="55"/>
      <c r="H3029" s="57"/>
      <c r="I3029" s="55"/>
      <c r="J3029" s="55"/>
      <c r="K3029" s="55"/>
      <c r="L3029" s="55"/>
      <c r="M3029" s="55"/>
      <c r="N3029" s="57"/>
      <c r="O3029" s="57" t="str">
        <f t="shared" si="142"/>
        <v/>
      </c>
      <c r="Q3029" s="38" t="s">
        <v>450</v>
      </c>
      <c r="R3029" s="38" t="str" cm="1">
        <f t="array" ref="R3029">_xlfn.XLOOKUP(Q3029,INDEX(Flettilisti,,1),INDEX(Flettilisti,,2),,0)</f>
        <v>Vantar flokkun</v>
      </c>
      <c r="S3029" s="38" t="str">
        <f>IF(ISBLANK(N3029),"",IF(N3029&lt;Gögn!$J$2,Gögn!$K$2,IF(N3029&gt;Gögn!$J$4,Gögn!$K$4,Gögn!$K$3)))</f>
        <v/>
      </c>
      <c r="T3029" s="49" t="str" cm="1">
        <f t="array" aca="1" ref="T3029" ca="1">IF(ISBLANK(B3029),"",IF(R3029="Styrkhæft",_xlfn.XLOOKUP(S3029,Vegalengdir[Texti],INDIRECT("Vegalengdir["&amp;'Upplýsingar um umsækjanda'!$B$10&amp;"]"),0%,0)))</f>
        <v/>
      </c>
      <c r="U3029" s="72" t="str">
        <f t="shared" si="143"/>
        <v/>
      </c>
    </row>
    <row r="3030" spans="1:21" x14ac:dyDescent="0.25">
      <c r="A3030" s="53">
        <f t="shared" si="141"/>
        <v>3029</v>
      </c>
      <c r="B3030" s="55"/>
      <c r="C3030" s="56"/>
      <c r="D3030" s="55"/>
      <c r="E3030" s="55"/>
      <c r="F3030" s="55"/>
      <c r="G3030" s="55"/>
      <c r="H3030" s="57"/>
      <c r="I3030" s="55"/>
      <c r="J3030" s="55"/>
      <c r="K3030" s="55"/>
      <c r="L3030" s="55"/>
      <c r="M3030" s="55"/>
      <c r="N3030" s="57"/>
      <c r="O3030" s="57" t="str">
        <f t="shared" si="142"/>
        <v/>
      </c>
      <c r="Q3030" s="38" t="s">
        <v>450</v>
      </c>
      <c r="R3030" s="38" t="str" cm="1">
        <f t="array" ref="R3030">_xlfn.XLOOKUP(Q3030,INDEX(Flettilisti,,1),INDEX(Flettilisti,,2),,0)</f>
        <v>Vantar flokkun</v>
      </c>
      <c r="S3030" s="38" t="str">
        <f>IF(ISBLANK(N3030),"",IF(N3030&lt;Gögn!$J$2,Gögn!$K$2,IF(N3030&gt;Gögn!$J$4,Gögn!$K$4,Gögn!$K$3)))</f>
        <v/>
      </c>
      <c r="T3030" s="49" t="str" cm="1">
        <f t="array" aca="1" ref="T3030" ca="1">IF(ISBLANK(B3030),"",IF(R3030="Styrkhæft",_xlfn.XLOOKUP(S3030,Vegalengdir[Texti],INDIRECT("Vegalengdir["&amp;'Upplýsingar um umsækjanda'!$B$10&amp;"]"),0%,0)))</f>
        <v/>
      </c>
      <c r="U3030" s="72" t="str">
        <f t="shared" si="143"/>
        <v/>
      </c>
    </row>
    <row r="3031" spans="1:21" x14ac:dyDescent="0.25">
      <c r="A3031" s="53">
        <f t="shared" si="141"/>
        <v>3030</v>
      </c>
      <c r="B3031" s="55"/>
      <c r="C3031" s="56"/>
      <c r="D3031" s="55"/>
      <c r="E3031" s="55"/>
      <c r="F3031" s="55"/>
      <c r="G3031" s="55"/>
      <c r="H3031" s="57"/>
      <c r="I3031" s="55"/>
      <c r="J3031" s="55"/>
      <c r="K3031" s="55"/>
      <c r="L3031" s="55"/>
      <c r="M3031" s="55"/>
      <c r="N3031" s="57"/>
      <c r="O3031" s="57" t="str">
        <f t="shared" si="142"/>
        <v/>
      </c>
      <c r="Q3031" s="38" t="s">
        <v>450</v>
      </c>
      <c r="R3031" s="38" t="str" cm="1">
        <f t="array" ref="R3031">_xlfn.XLOOKUP(Q3031,INDEX(Flettilisti,,1),INDEX(Flettilisti,,2),,0)</f>
        <v>Vantar flokkun</v>
      </c>
      <c r="S3031" s="38" t="str">
        <f>IF(ISBLANK(N3031),"",IF(N3031&lt;Gögn!$J$2,Gögn!$K$2,IF(N3031&gt;Gögn!$J$4,Gögn!$K$4,Gögn!$K$3)))</f>
        <v/>
      </c>
      <c r="T3031" s="49" t="str" cm="1">
        <f t="array" aca="1" ref="T3031" ca="1">IF(ISBLANK(B3031),"",IF(R3031="Styrkhæft",_xlfn.XLOOKUP(S3031,Vegalengdir[Texti],INDIRECT("Vegalengdir["&amp;'Upplýsingar um umsækjanda'!$B$10&amp;"]"),0%,0)))</f>
        <v/>
      </c>
      <c r="U3031" s="72" t="str">
        <f t="shared" si="143"/>
        <v/>
      </c>
    </row>
    <row r="3032" spans="1:21" x14ac:dyDescent="0.25">
      <c r="A3032" s="53">
        <f t="shared" si="141"/>
        <v>3031</v>
      </c>
      <c r="B3032" s="55"/>
      <c r="C3032" s="56"/>
      <c r="D3032" s="55"/>
      <c r="E3032" s="55"/>
      <c r="F3032" s="55"/>
      <c r="G3032" s="55"/>
      <c r="H3032" s="57"/>
      <c r="I3032" s="55"/>
      <c r="J3032" s="55"/>
      <c r="K3032" s="55"/>
      <c r="L3032" s="55"/>
      <c r="M3032" s="55"/>
      <c r="N3032" s="57"/>
      <c r="O3032" s="57" t="str">
        <f t="shared" si="142"/>
        <v/>
      </c>
      <c r="Q3032" s="38" t="s">
        <v>450</v>
      </c>
      <c r="R3032" s="38" t="str" cm="1">
        <f t="array" ref="R3032">_xlfn.XLOOKUP(Q3032,INDEX(Flettilisti,,1),INDEX(Flettilisti,,2),,0)</f>
        <v>Vantar flokkun</v>
      </c>
      <c r="S3032" s="38" t="str">
        <f>IF(ISBLANK(N3032),"",IF(N3032&lt;Gögn!$J$2,Gögn!$K$2,IF(N3032&gt;Gögn!$J$4,Gögn!$K$4,Gögn!$K$3)))</f>
        <v/>
      </c>
      <c r="T3032" s="49" t="str" cm="1">
        <f t="array" aca="1" ref="T3032" ca="1">IF(ISBLANK(B3032),"",IF(R3032="Styrkhæft",_xlfn.XLOOKUP(S3032,Vegalengdir[Texti],INDIRECT("Vegalengdir["&amp;'Upplýsingar um umsækjanda'!$B$10&amp;"]"),0%,0)))</f>
        <v/>
      </c>
      <c r="U3032" s="72" t="str">
        <f t="shared" si="143"/>
        <v/>
      </c>
    </row>
    <row r="3033" spans="1:21" x14ac:dyDescent="0.25">
      <c r="A3033" s="53">
        <f t="shared" si="141"/>
        <v>3032</v>
      </c>
      <c r="B3033" s="55"/>
      <c r="C3033" s="56"/>
      <c r="D3033" s="55"/>
      <c r="E3033" s="55"/>
      <c r="F3033" s="55"/>
      <c r="G3033" s="55"/>
      <c r="H3033" s="57"/>
      <c r="I3033" s="55"/>
      <c r="J3033" s="55"/>
      <c r="K3033" s="55"/>
      <c r="L3033" s="55"/>
      <c r="M3033" s="55"/>
      <c r="N3033" s="57"/>
      <c r="O3033" s="57" t="str">
        <f t="shared" si="142"/>
        <v/>
      </c>
      <c r="Q3033" s="38" t="s">
        <v>450</v>
      </c>
      <c r="R3033" s="38" t="str" cm="1">
        <f t="array" ref="R3033">_xlfn.XLOOKUP(Q3033,INDEX(Flettilisti,,1),INDEX(Flettilisti,,2),,0)</f>
        <v>Vantar flokkun</v>
      </c>
      <c r="S3033" s="38" t="str">
        <f>IF(ISBLANK(N3033),"",IF(N3033&lt;Gögn!$J$2,Gögn!$K$2,IF(N3033&gt;Gögn!$J$4,Gögn!$K$4,Gögn!$K$3)))</f>
        <v/>
      </c>
      <c r="T3033" s="49" t="str" cm="1">
        <f t="array" aca="1" ref="T3033" ca="1">IF(ISBLANK(B3033),"",IF(R3033="Styrkhæft",_xlfn.XLOOKUP(S3033,Vegalengdir[Texti],INDIRECT("Vegalengdir["&amp;'Upplýsingar um umsækjanda'!$B$10&amp;"]"),0%,0)))</f>
        <v/>
      </c>
      <c r="U3033" s="72" t="str">
        <f t="shared" si="143"/>
        <v/>
      </c>
    </row>
    <row r="3034" spans="1:21" x14ac:dyDescent="0.25">
      <c r="A3034" s="53">
        <f t="shared" si="141"/>
        <v>3033</v>
      </c>
      <c r="B3034" s="55"/>
      <c r="C3034" s="56"/>
      <c r="D3034" s="55"/>
      <c r="E3034" s="55"/>
      <c r="F3034" s="55"/>
      <c r="G3034" s="55"/>
      <c r="H3034" s="57"/>
      <c r="I3034" s="55"/>
      <c r="J3034" s="55"/>
      <c r="K3034" s="55"/>
      <c r="L3034" s="55"/>
      <c r="M3034" s="55"/>
      <c r="N3034" s="57"/>
      <c r="O3034" s="57" t="str">
        <f t="shared" si="142"/>
        <v/>
      </c>
      <c r="Q3034" s="38" t="s">
        <v>450</v>
      </c>
      <c r="R3034" s="38" t="str" cm="1">
        <f t="array" ref="R3034">_xlfn.XLOOKUP(Q3034,INDEX(Flettilisti,,1),INDEX(Flettilisti,,2),,0)</f>
        <v>Vantar flokkun</v>
      </c>
      <c r="S3034" s="38" t="str">
        <f>IF(ISBLANK(N3034),"",IF(N3034&lt;Gögn!$J$2,Gögn!$K$2,IF(N3034&gt;Gögn!$J$4,Gögn!$K$4,Gögn!$K$3)))</f>
        <v/>
      </c>
      <c r="T3034" s="49" t="str" cm="1">
        <f t="array" aca="1" ref="T3034" ca="1">IF(ISBLANK(B3034),"",IF(R3034="Styrkhæft",_xlfn.XLOOKUP(S3034,Vegalengdir[Texti],INDIRECT("Vegalengdir["&amp;'Upplýsingar um umsækjanda'!$B$10&amp;"]"),0%,0)))</f>
        <v/>
      </c>
      <c r="U3034" s="72" t="str">
        <f t="shared" si="143"/>
        <v/>
      </c>
    </row>
    <row r="3035" spans="1:21" x14ac:dyDescent="0.25">
      <c r="A3035" s="53">
        <f t="shared" si="141"/>
        <v>3034</v>
      </c>
      <c r="B3035" s="55"/>
      <c r="C3035" s="56"/>
      <c r="D3035" s="55"/>
      <c r="E3035" s="55"/>
      <c r="F3035" s="55"/>
      <c r="G3035" s="55"/>
      <c r="H3035" s="57"/>
      <c r="I3035" s="55"/>
      <c r="J3035" s="55"/>
      <c r="K3035" s="55"/>
      <c r="L3035" s="55"/>
      <c r="M3035" s="55"/>
      <c r="N3035" s="57"/>
      <c r="O3035" s="57" t="str">
        <f t="shared" si="142"/>
        <v/>
      </c>
      <c r="Q3035" s="38" t="s">
        <v>450</v>
      </c>
      <c r="R3035" s="38" t="str" cm="1">
        <f t="array" ref="R3035">_xlfn.XLOOKUP(Q3035,INDEX(Flettilisti,,1),INDEX(Flettilisti,,2),,0)</f>
        <v>Vantar flokkun</v>
      </c>
      <c r="S3035" s="38" t="str">
        <f>IF(ISBLANK(N3035),"",IF(N3035&lt;Gögn!$J$2,Gögn!$K$2,IF(N3035&gt;Gögn!$J$4,Gögn!$K$4,Gögn!$K$3)))</f>
        <v/>
      </c>
      <c r="T3035" s="49" t="str" cm="1">
        <f t="array" aca="1" ref="T3035" ca="1">IF(ISBLANK(B3035),"",IF(R3035="Styrkhæft",_xlfn.XLOOKUP(S3035,Vegalengdir[Texti],INDIRECT("Vegalengdir["&amp;'Upplýsingar um umsækjanda'!$B$10&amp;"]"),0%,0)))</f>
        <v/>
      </c>
      <c r="U3035" s="72" t="str">
        <f t="shared" si="143"/>
        <v/>
      </c>
    </row>
    <row r="3036" spans="1:21" x14ac:dyDescent="0.25">
      <c r="A3036" s="53">
        <f t="shared" si="141"/>
        <v>3035</v>
      </c>
      <c r="B3036" s="55"/>
      <c r="C3036" s="56"/>
      <c r="D3036" s="55"/>
      <c r="E3036" s="55"/>
      <c r="F3036" s="55"/>
      <c r="G3036" s="55"/>
      <c r="H3036" s="57"/>
      <c r="I3036" s="55"/>
      <c r="J3036" s="55"/>
      <c r="K3036" s="55"/>
      <c r="L3036" s="55"/>
      <c r="M3036" s="55"/>
      <c r="N3036" s="57"/>
      <c r="O3036" s="57" t="str">
        <f t="shared" si="142"/>
        <v/>
      </c>
      <c r="Q3036" s="38" t="s">
        <v>450</v>
      </c>
      <c r="R3036" s="38" t="str" cm="1">
        <f t="array" ref="R3036">_xlfn.XLOOKUP(Q3036,INDEX(Flettilisti,,1),INDEX(Flettilisti,,2),,0)</f>
        <v>Vantar flokkun</v>
      </c>
      <c r="S3036" s="38" t="str">
        <f>IF(ISBLANK(N3036),"",IF(N3036&lt;Gögn!$J$2,Gögn!$K$2,IF(N3036&gt;Gögn!$J$4,Gögn!$K$4,Gögn!$K$3)))</f>
        <v/>
      </c>
      <c r="T3036" s="49" t="str" cm="1">
        <f t="array" aca="1" ref="T3036" ca="1">IF(ISBLANK(B3036),"",IF(R3036="Styrkhæft",_xlfn.XLOOKUP(S3036,Vegalengdir[Texti],INDIRECT("Vegalengdir["&amp;'Upplýsingar um umsækjanda'!$B$10&amp;"]"),0%,0)))</f>
        <v/>
      </c>
      <c r="U3036" s="72" t="str">
        <f t="shared" si="143"/>
        <v/>
      </c>
    </row>
    <row r="3037" spans="1:21" x14ac:dyDescent="0.25">
      <c r="A3037" s="53">
        <f t="shared" si="141"/>
        <v>3036</v>
      </c>
      <c r="B3037" s="55"/>
      <c r="C3037" s="56"/>
      <c r="D3037" s="55"/>
      <c r="E3037" s="55"/>
      <c r="F3037" s="55"/>
      <c r="G3037" s="55"/>
      <c r="H3037" s="57"/>
      <c r="I3037" s="55"/>
      <c r="J3037" s="55"/>
      <c r="K3037" s="55"/>
      <c r="L3037" s="55"/>
      <c r="M3037" s="55"/>
      <c r="N3037" s="57"/>
      <c r="O3037" s="57" t="str">
        <f t="shared" si="142"/>
        <v/>
      </c>
      <c r="Q3037" s="38" t="s">
        <v>450</v>
      </c>
      <c r="R3037" s="38" t="str" cm="1">
        <f t="array" ref="R3037">_xlfn.XLOOKUP(Q3037,INDEX(Flettilisti,,1),INDEX(Flettilisti,,2),,0)</f>
        <v>Vantar flokkun</v>
      </c>
      <c r="S3037" s="38" t="str">
        <f>IF(ISBLANK(N3037),"",IF(N3037&lt;Gögn!$J$2,Gögn!$K$2,IF(N3037&gt;Gögn!$J$4,Gögn!$K$4,Gögn!$K$3)))</f>
        <v/>
      </c>
      <c r="T3037" s="49" t="str" cm="1">
        <f t="array" aca="1" ref="T3037" ca="1">IF(ISBLANK(B3037),"",IF(R3037="Styrkhæft",_xlfn.XLOOKUP(S3037,Vegalengdir[Texti],INDIRECT("Vegalengdir["&amp;'Upplýsingar um umsækjanda'!$B$10&amp;"]"),0%,0)))</f>
        <v/>
      </c>
      <c r="U3037" s="72" t="str">
        <f t="shared" si="143"/>
        <v/>
      </c>
    </row>
    <row r="3038" spans="1:21" x14ac:dyDescent="0.25">
      <c r="A3038" s="53">
        <f t="shared" si="141"/>
        <v>3037</v>
      </c>
      <c r="B3038" s="55"/>
      <c r="C3038" s="56"/>
      <c r="D3038" s="55"/>
      <c r="E3038" s="55"/>
      <c r="F3038" s="55"/>
      <c r="G3038" s="55"/>
      <c r="H3038" s="57"/>
      <c r="I3038" s="55"/>
      <c r="J3038" s="55"/>
      <c r="K3038" s="55"/>
      <c r="L3038" s="55"/>
      <c r="M3038" s="55"/>
      <c r="N3038" s="57"/>
      <c r="O3038" s="57" t="str">
        <f t="shared" si="142"/>
        <v/>
      </c>
      <c r="Q3038" s="38" t="s">
        <v>450</v>
      </c>
      <c r="R3038" s="38" t="str" cm="1">
        <f t="array" ref="R3038">_xlfn.XLOOKUP(Q3038,INDEX(Flettilisti,,1),INDEX(Flettilisti,,2),,0)</f>
        <v>Vantar flokkun</v>
      </c>
      <c r="S3038" s="38" t="str">
        <f>IF(ISBLANK(N3038),"",IF(N3038&lt;Gögn!$J$2,Gögn!$K$2,IF(N3038&gt;Gögn!$J$4,Gögn!$K$4,Gögn!$K$3)))</f>
        <v/>
      </c>
      <c r="T3038" s="49" t="str" cm="1">
        <f t="array" aca="1" ref="T3038" ca="1">IF(ISBLANK(B3038),"",IF(R3038="Styrkhæft",_xlfn.XLOOKUP(S3038,Vegalengdir[Texti],INDIRECT("Vegalengdir["&amp;'Upplýsingar um umsækjanda'!$B$10&amp;"]"),0%,0)))</f>
        <v/>
      </c>
      <c r="U3038" s="72" t="str">
        <f t="shared" si="143"/>
        <v/>
      </c>
    </row>
    <row r="3039" spans="1:21" x14ac:dyDescent="0.25">
      <c r="A3039" s="53">
        <f t="shared" si="141"/>
        <v>3038</v>
      </c>
      <c r="B3039" s="55"/>
      <c r="C3039" s="56"/>
      <c r="D3039" s="55"/>
      <c r="E3039" s="55"/>
      <c r="F3039" s="55"/>
      <c r="G3039" s="55"/>
      <c r="H3039" s="57"/>
      <c r="I3039" s="55"/>
      <c r="J3039" s="55"/>
      <c r="K3039" s="55"/>
      <c r="L3039" s="55"/>
      <c r="M3039" s="55"/>
      <c r="N3039" s="57"/>
      <c r="O3039" s="57" t="str">
        <f t="shared" si="142"/>
        <v/>
      </c>
      <c r="Q3039" s="38" t="s">
        <v>450</v>
      </c>
      <c r="R3039" s="38" t="str" cm="1">
        <f t="array" ref="R3039">_xlfn.XLOOKUP(Q3039,INDEX(Flettilisti,,1),INDEX(Flettilisti,,2),,0)</f>
        <v>Vantar flokkun</v>
      </c>
      <c r="S3039" s="38" t="str">
        <f>IF(ISBLANK(N3039),"",IF(N3039&lt;Gögn!$J$2,Gögn!$K$2,IF(N3039&gt;Gögn!$J$4,Gögn!$K$4,Gögn!$K$3)))</f>
        <v/>
      </c>
      <c r="T3039" s="49" t="str" cm="1">
        <f t="array" aca="1" ref="T3039" ca="1">IF(ISBLANK(B3039),"",IF(R3039="Styrkhæft",_xlfn.XLOOKUP(S3039,Vegalengdir[Texti],INDIRECT("Vegalengdir["&amp;'Upplýsingar um umsækjanda'!$B$10&amp;"]"),0%,0)))</f>
        <v/>
      </c>
      <c r="U3039" s="72" t="str">
        <f t="shared" si="143"/>
        <v/>
      </c>
    </row>
    <row r="3040" spans="1:21" x14ac:dyDescent="0.25">
      <c r="A3040" s="53">
        <f t="shared" si="141"/>
        <v>3039</v>
      </c>
      <c r="B3040" s="55"/>
      <c r="C3040" s="56"/>
      <c r="D3040" s="55"/>
      <c r="E3040" s="55"/>
      <c r="F3040" s="55"/>
      <c r="G3040" s="55"/>
      <c r="H3040" s="57"/>
      <c r="I3040" s="55"/>
      <c r="J3040" s="55"/>
      <c r="K3040" s="55"/>
      <c r="L3040" s="55"/>
      <c r="M3040" s="55"/>
      <c r="N3040" s="57"/>
      <c r="O3040" s="57" t="str">
        <f t="shared" si="142"/>
        <v/>
      </c>
      <c r="Q3040" s="38" t="s">
        <v>450</v>
      </c>
      <c r="R3040" s="38" t="str" cm="1">
        <f t="array" ref="R3040">_xlfn.XLOOKUP(Q3040,INDEX(Flettilisti,,1),INDEX(Flettilisti,,2),,0)</f>
        <v>Vantar flokkun</v>
      </c>
      <c r="S3040" s="38" t="str">
        <f>IF(ISBLANK(N3040),"",IF(N3040&lt;Gögn!$J$2,Gögn!$K$2,IF(N3040&gt;Gögn!$J$4,Gögn!$K$4,Gögn!$K$3)))</f>
        <v/>
      </c>
      <c r="T3040" s="49" t="str" cm="1">
        <f t="array" aca="1" ref="T3040" ca="1">IF(ISBLANK(B3040),"",IF(R3040="Styrkhæft",_xlfn.XLOOKUP(S3040,Vegalengdir[Texti],INDIRECT("Vegalengdir["&amp;'Upplýsingar um umsækjanda'!$B$10&amp;"]"),0%,0)))</f>
        <v/>
      </c>
      <c r="U3040" s="72" t="str">
        <f t="shared" si="143"/>
        <v/>
      </c>
    </row>
    <row r="3041" spans="1:21" x14ac:dyDescent="0.25">
      <c r="A3041" s="53">
        <f t="shared" si="141"/>
        <v>3040</v>
      </c>
      <c r="B3041" s="55"/>
      <c r="C3041" s="56"/>
      <c r="D3041" s="55"/>
      <c r="E3041" s="55"/>
      <c r="F3041" s="55"/>
      <c r="G3041" s="55"/>
      <c r="H3041" s="57"/>
      <c r="I3041" s="55"/>
      <c r="J3041" s="55"/>
      <c r="K3041" s="55"/>
      <c r="L3041" s="55"/>
      <c r="M3041" s="55"/>
      <c r="N3041" s="57"/>
      <c r="O3041" s="57" t="str">
        <f t="shared" si="142"/>
        <v/>
      </c>
      <c r="Q3041" s="38" t="s">
        <v>450</v>
      </c>
      <c r="R3041" s="38" t="str" cm="1">
        <f t="array" ref="R3041">_xlfn.XLOOKUP(Q3041,INDEX(Flettilisti,,1),INDEX(Flettilisti,,2),,0)</f>
        <v>Vantar flokkun</v>
      </c>
      <c r="S3041" s="38" t="str">
        <f>IF(ISBLANK(N3041),"",IF(N3041&lt;Gögn!$J$2,Gögn!$K$2,IF(N3041&gt;Gögn!$J$4,Gögn!$K$4,Gögn!$K$3)))</f>
        <v/>
      </c>
      <c r="T3041" s="49" t="str" cm="1">
        <f t="array" aca="1" ref="T3041" ca="1">IF(ISBLANK(B3041),"",IF(R3041="Styrkhæft",_xlfn.XLOOKUP(S3041,Vegalengdir[Texti],INDIRECT("Vegalengdir["&amp;'Upplýsingar um umsækjanda'!$B$10&amp;"]"),0%,0)))</f>
        <v/>
      </c>
      <c r="U3041" s="72" t="str">
        <f t="shared" si="143"/>
        <v/>
      </c>
    </row>
    <row r="3042" spans="1:21" x14ac:dyDescent="0.25">
      <c r="A3042" s="53">
        <f t="shared" si="141"/>
        <v>3041</v>
      </c>
      <c r="B3042" s="55"/>
      <c r="C3042" s="56"/>
      <c r="D3042" s="55"/>
      <c r="E3042" s="55"/>
      <c r="F3042" s="55"/>
      <c r="G3042" s="55"/>
      <c r="H3042" s="57"/>
      <c r="I3042" s="55"/>
      <c r="J3042" s="55"/>
      <c r="K3042" s="55"/>
      <c r="L3042" s="55"/>
      <c r="M3042" s="55"/>
      <c r="N3042" s="57"/>
      <c r="O3042" s="57" t="str">
        <f t="shared" si="142"/>
        <v/>
      </c>
      <c r="Q3042" s="38" t="s">
        <v>450</v>
      </c>
      <c r="R3042" s="38" t="str" cm="1">
        <f t="array" ref="R3042">_xlfn.XLOOKUP(Q3042,INDEX(Flettilisti,,1),INDEX(Flettilisti,,2),,0)</f>
        <v>Vantar flokkun</v>
      </c>
      <c r="S3042" s="38" t="str">
        <f>IF(ISBLANK(N3042),"",IF(N3042&lt;Gögn!$J$2,Gögn!$K$2,IF(N3042&gt;Gögn!$J$4,Gögn!$K$4,Gögn!$K$3)))</f>
        <v/>
      </c>
      <c r="T3042" s="49" t="str" cm="1">
        <f t="array" aca="1" ref="T3042" ca="1">IF(ISBLANK(B3042),"",IF(R3042="Styrkhæft",_xlfn.XLOOKUP(S3042,Vegalengdir[Texti],INDIRECT("Vegalengdir["&amp;'Upplýsingar um umsækjanda'!$B$10&amp;"]"),0%,0)))</f>
        <v/>
      </c>
      <c r="U3042" s="72" t="str">
        <f t="shared" si="143"/>
        <v/>
      </c>
    </row>
    <row r="3043" spans="1:21" x14ac:dyDescent="0.25">
      <c r="A3043" s="53">
        <f t="shared" si="141"/>
        <v>3042</v>
      </c>
      <c r="B3043" s="55"/>
      <c r="C3043" s="56"/>
      <c r="D3043" s="55"/>
      <c r="E3043" s="55"/>
      <c r="F3043" s="55"/>
      <c r="G3043" s="55"/>
      <c r="H3043" s="57"/>
      <c r="I3043" s="55"/>
      <c r="J3043" s="55"/>
      <c r="K3043" s="55"/>
      <c r="L3043" s="55"/>
      <c r="M3043" s="55"/>
      <c r="N3043" s="57"/>
      <c r="O3043" s="57" t="str">
        <f t="shared" si="142"/>
        <v/>
      </c>
      <c r="Q3043" s="38" t="s">
        <v>450</v>
      </c>
      <c r="R3043" s="38" t="str" cm="1">
        <f t="array" ref="R3043">_xlfn.XLOOKUP(Q3043,INDEX(Flettilisti,,1),INDEX(Flettilisti,,2),,0)</f>
        <v>Vantar flokkun</v>
      </c>
      <c r="S3043" s="38" t="str">
        <f>IF(ISBLANK(N3043),"",IF(N3043&lt;Gögn!$J$2,Gögn!$K$2,IF(N3043&gt;Gögn!$J$4,Gögn!$K$4,Gögn!$K$3)))</f>
        <v/>
      </c>
      <c r="T3043" s="49" t="str" cm="1">
        <f t="array" aca="1" ref="T3043" ca="1">IF(ISBLANK(B3043),"",IF(R3043="Styrkhæft",_xlfn.XLOOKUP(S3043,Vegalengdir[Texti],INDIRECT("Vegalengdir["&amp;'Upplýsingar um umsækjanda'!$B$10&amp;"]"),0%,0)))</f>
        <v/>
      </c>
      <c r="U3043" s="72" t="str">
        <f t="shared" si="143"/>
        <v/>
      </c>
    </row>
    <row r="3044" spans="1:21" x14ac:dyDescent="0.25">
      <c r="A3044" s="53">
        <f t="shared" si="141"/>
        <v>3043</v>
      </c>
      <c r="B3044" s="55"/>
      <c r="C3044" s="56"/>
      <c r="D3044" s="55"/>
      <c r="E3044" s="55"/>
      <c r="F3044" s="55"/>
      <c r="G3044" s="55"/>
      <c r="H3044" s="57"/>
      <c r="I3044" s="55"/>
      <c r="J3044" s="55"/>
      <c r="K3044" s="55"/>
      <c r="L3044" s="55"/>
      <c r="M3044" s="55"/>
      <c r="N3044" s="57"/>
      <c r="O3044" s="57" t="str">
        <f t="shared" si="142"/>
        <v/>
      </c>
      <c r="Q3044" s="38" t="s">
        <v>450</v>
      </c>
      <c r="R3044" s="38" t="str" cm="1">
        <f t="array" ref="R3044">_xlfn.XLOOKUP(Q3044,INDEX(Flettilisti,,1),INDEX(Flettilisti,,2),,0)</f>
        <v>Vantar flokkun</v>
      </c>
      <c r="S3044" s="38" t="str">
        <f>IF(ISBLANK(N3044),"",IF(N3044&lt;Gögn!$J$2,Gögn!$K$2,IF(N3044&gt;Gögn!$J$4,Gögn!$K$4,Gögn!$K$3)))</f>
        <v/>
      </c>
      <c r="T3044" s="49" t="str" cm="1">
        <f t="array" aca="1" ref="T3044" ca="1">IF(ISBLANK(B3044),"",IF(R3044="Styrkhæft",_xlfn.XLOOKUP(S3044,Vegalengdir[Texti],INDIRECT("Vegalengdir["&amp;'Upplýsingar um umsækjanda'!$B$10&amp;"]"),0%,0)))</f>
        <v/>
      </c>
      <c r="U3044" s="72" t="str">
        <f t="shared" si="143"/>
        <v/>
      </c>
    </row>
    <row r="3045" spans="1:21" x14ac:dyDescent="0.25">
      <c r="A3045" s="53">
        <f t="shared" si="141"/>
        <v>3044</v>
      </c>
      <c r="B3045" s="55"/>
      <c r="C3045" s="56"/>
      <c r="D3045" s="55"/>
      <c r="E3045" s="55"/>
      <c r="F3045" s="55"/>
      <c r="G3045" s="55"/>
      <c r="H3045" s="57"/>
      <c r="I3045" s="55"/>
      <c r="J3045" s="55"/>
      <c r="K3045" s="55"/>
      <c r="L3045" s="55"/>
      <c r="M3045" s="55"/>
      <c r="N3045" s="57"/>
      <c r="O3045" s="57" t="str">
        <f t="shared" si="142"/>
        <v/>
      </c>
      <c r="Q3045" s="38" t="s">
        <v>450</v>
      </c>
      <c r="R3045" s="38" t="str" cm="1">
        <f t="array" ref="R3045">_xlfn.XLOOKUP(Q3045,INDEX(Flettilisti,,1),INDEX(Flettilisti,,2),,0)</f>
        <v>Vantar flokkun</v>
      </c>
      <c r="S3045" s="38" t="str">
        <f>IF(ISBLANK(N3045),"",IF(N3045&lt;Gögn!$J$2,Gögn!$K$2,IF(N3045&gt;Gögn!$J$4,Gögn!$K$4,Gögn!$K$3)))</f>
        <v/>
      </c>
      <c r="T3045" s="49" t="str" cm="1">
        <f t="array" aca="1" ref="T3045" ca="1">IF(ISBLANK(B3045),"",IF(R3045="Styrkhæft",_xlfn.XLOOKUP(S3045,Vegalengdir[Texti],INDIRECT("Vegalengdir["&amp;'Upplýsingar um umsækjanda'!$B$10&amp;"]"),0%,0)))</f>
        <v/>
      </c>
      <c r="U3045" s="72" t="str">
        <f t="shared" si="143"/>
        <v/>
      </c>
    </row>
    <row r="3046" spans="1:21" x14ac:dyDescent="0.25">
      <c r="A3046" s="53">
        <f t="shared" si="141"/>
        <v>3045</v>
      </c>
      <c r="B3046" s="55"/>
      <c r="C3046" s="56"/>
      <c r="D3046" s="55"/>
      <c r="E3046" s="55"/>
      <c r="F3046" s="55"/>
      <c r="G3046" s="55"/>
      <c r="H3046" s="57"/>
      <c r="I3046" s="55"/>
      <c r="J3046" s="55"/>
      <c r="K3046" s="55"/>
      <c r="L3046" s="55"/>
      <c r="M3046" s="55"/>
      <c r="N3046" s="57"/>
      <c r="O3046" s="57" t="str">
        <f t="shared" si="142"/>
        <v/>
      </c>
      <c r="Q3046" s="38" t="s">
        <v>450</v>
      </c>
      <c r="R3046" s="38" t="str" cm="1">
        <f t="array" ref="R3046">_xlfn.XLOOKUP(Q3046,INDEX(Flettilisti,,1),INDEX(Flettilisti,,2),,0)</f>
        <v>Vantar flokkun</v>
      </c>
      <c r="S3046" s="38" t="str">
        <f>IF(ISBLANK(N3046),"",IF(N3046&lt;Gögn!$J$2,Gögn!$K$2,IF(N3046&gt;Gögn!$J$4,Gögn!$K$4,Gögn!$K$3)))</f>
        <v/>
      </c>
      <c r="T3046" s="49" t="str" cm="1">
        <f t="array" aca="1" ref="T3046" ca="1">IF(ISBLANK(B3046),"",IF(R3046="Styrkhæft",_xlfn.XLOOKUP(S3046,Vegalengdir[Texti],INDIRECT("Vegalengdir["&amp;'Upplýsingar um umsækjanda'!$B$10&amp;"]"),0%,0)))</f>
        <v/>
      </c>
      <c r="U3046" s="72" t="str">
        <f t="shared" si="143"/>
        <v/>
      </c>
    </row>
    <row r="3047" spans="1:21" x14ac:dyDescent="0.25">
      <c r="A3047" s="53">
        <f t="shared" si="141"/>
        <v>3046</v>
      </c>
      <c r="B3047" s="55"/>
      <c r="C3047" s="56"/>
      <c r="D3047" s="55"/>
      <c r="E3047" s="55"/>
      <c r="F3047" s="55"/>
      <c r="G3047" s="55"/>
      <c r="H3047" s="57"/>
      <c r="I3047" s="55"/>
      <c r="J3047" s="55"/>
      <c r="K3047" s="55"/>
      <c r="L3047" s="55"/>
      <c r="M3047" s="55"/>
      <c r="N3047" s="57"/>
      <c r="O3047" s="57" t="str">
        <f t="shared" si="142"/>
        <v/>
      </c>
      <c r="Q3047" s="38" t="s">
        <v>450</v>
      </c>
      <c r="R3047" s="38" t="str" cm="1">
        <f t="array" ref="R3047">_xlfn.XLOOKUP(Q3047,INDEX(Flettilisti,,1),INDEX(Flettilisti,,2),,0)</f>
        <v>Vantar flokkun</v>
      </c>
      <c r="S3047" s="38" t="str">
        <f>IF(ISBLANK(N3047),"",IF(N3047&lt;Gögn!$J$2,Gögn!$K$2,IF(N3047&gt;Gögn!$J$4,Gögn!$K$4,Gögn!$K$3)))</f>
        <v/>
      </c>
      <c r="T3047" s="49" t="str" cm="1">
        <f t="array" aca="1" ref="T3047" ca="1">IF(ISBLANK(B3047),"",IF(R3047="Styrkhæft",_xlfn.XLOOKUP(S3047,Vegalengdir[Texti],INDIRECT("Vegalengdir["&amp;'Upplýsingar um umsækjanda'!$B$10&amp;"]"),0%,0)))</f>
        <v/>
      </c>
      <c r="U3047" s="72" t="str">
        <f t="shared" si="143"/>
        <v/>
      </c>
    </row>
    <row r="3048" spans="1:21" x14ac:dyDescent="0.25">
      <c r="A3048" s="53">
        <f t="shared" si="141"/>
        <v>3047</v>
      </c>
      <c r="B3048" s="55"/>
      <c r="C3048" s="56"/>
      <c r="D3048" s="55"/>
      <c r="E3048" s="55"/>
      <c r="F3048" s="55"/>
      <c r="G3048" s="55"/>
      <c r="H3048" s="57"/>
      <c r="I3048" s="55"/>
      <c r="J3048" s="55"/>
      <c r="K3048" s="55"/>
      <c r="L3048" s="55"/>
      <c r="M3048" s="55"/>
      <c r="N3048" s="57"/>
      <c r="O3048" s="57" t="str">
        <f t="shared" si="142"/>
        <v/>
      </c>
      <c r="Q3048" s="38" t="s">
        <v>450</v>
      </c>
      <c r="R3048" s="38" t="str" cm="1">
        <f t="array" ref="R3048">_xlfn.XLOOKUP(Q3048,INDEX(Flettilisti,,1),INDEX(Flettilisti,,2),,0)</f>
        <v>Vantar flokkun</v>
      </c>
      <c r="S3048" s="38" t="str">
        <f>IF(ISBLANK(N3048),"",IF(N3048&lt;Gögn!$J$2,Gögn!$K$2,IF(N3048&gt;Gögn!$J$4,Gögn!$K$4,Gögn!$K$3)))</f>
        <v/>
      </c>
      <c r="T3048" s="49" t="str" cm="1">
        <f t="array" aca="1" ref="T3048" ca="1">IF(ISBLANK(B3048),"",IF(R3048="Styrkhæft",_xlfn.XLOOKUP(S3048,Vegalengdir[Texti],INDIRECT("Vegalengdir["&amp;'Upplýsingar um umsækjanda'!$B$10&amp;"]"),0%,0)))</f>
        <v/>
      </c>
      <c r="U3048" s="72" t="str">
        <f t="shared" si="143"/>
        <v/>
      </c>
    </row>
    <row r="3049" spans="1:21" x14ac:dyDescent="0.25">
      <c r="A3049" s="53">
        <f t="shared" si="141"/>
        <v>3048</v>
      </c>
      <c r="B3049" s="55"/>
      <c r="C3049" s="56"/>
      <c r="D3049" s="55"/>
      <c r="E3049" s="55"/>
      <c r="F3049" s="55"/>
      <c r="G3049" s="55"/>
      <c r="H3049" s="57"/>
      <c r="I3049" s="55"/>
      <c r="J3049" s="55"/>
      <c r="K3049" s="55"/>
      <c r="L3049" s="55"/>
      <c r="M3049" s="55"/>
      <c r="N3049" s="57"/>
      <c r="O3049" s="57" t="str">
        <f t="shared" si="142"/>
        <v/>
      </c>
      <c r="Q3049" s="38" t="s">
        <v>450</v>
      </c>
      <c r="R3049" s="38" t="str" cm="1">
        <f t="array" ref="R3049">_xlfn.XLOOKUP(Q3049,INDEX(Flettilisti,,1),INDEX(Flettilisti,,2),,0)</f>
        <v>Vantar flokkun</v>
      </c>
      <c r="S3049" s="38" t="str">
        <f>IF(ISBLANK(N3049),"",IF(N3049&lt;Gögn!$J$2,Gögn!$K$2,IF(N3049&gt;Gögn!$J$4,Gögn!$K$4,Gögn!$K$3)))</f>
        <v/>
      </c>
      <c r="T3049" s="49" t="str" cm="1">
        <f t="array" aca="1" ref="T3049" ca="1">IF(ISBLANK(B3049),"",IF(R3049="Styrkhæft",_xlfn.XLOOKUP(S3049,Vegalengdir[Texti],INDIRECT("Vegalengdir["&amp;'Upplýsingar um umsækjanda'!$B$10&amp;"]"),0%,0)))</f>
        <v/>
      </c>
      <c r="U3049" s="72" t="str">
        <f t="shared" si="143"/>
        <v/>
      </c>
    </row>
    <row r="3050" spans="1:21" x14ac:dyDescent="0.25">
      <c r="A3050" s="53">
        <f t="shared" si="141"/>
        <v>3049</v>
      </c>
      <c r="B3050" s="55"/>
      <c r="C3050" s="56"/>
      <c r="D3050" s="55"/>
      <c r="E3050" s="55"/>
      <c r="F3050" s="55"/>
      <c r="G3050" s="55"/>
      <c r="H3050" s="57"/>
      <c r="I3050" s="55"/>
      <c r="J3050" s="55"/>
      <c r="K3050" s="55"/>
      <c r="L3050" s="55"/>
      <c r="M3050" s="55"/>
      <c r="N3050" s="57"/>
      <c r="O3050" s="57" t="str">
        <f t="shared" si="142"/>
        <v/>
      </c>
      <c r="Q3050" s="38" t="s">
        <v>450</v>
      </c>
      <c r="R3050" s="38" t="str" cm="1">
        <f t="array" ref="R3050">_xlfn.XLOOKUP(Q3050,INDEX(Flettilisti,,1),INDEX(Flettilisti,,2),,0)</f>
        <v>Vantar flokkun</v>
      </c>
      <c r="S3050" s="38" t="str">
        <f>IF(ISBLANK(N3050),"",IF(N3050&lt;Gögn!$J$2,Gögn!$K$2,IF(N3050&gt;Gögn!$J$4,Gögn!$K$4,Gögn!$K$3)))</f>
        <v/>
      </c>
      <c r="T3050" s="49" t="str" cm="1">
        <f t="array" aca="1" ref="T3050" ca="1">IF(ISBLANK(B3050),"",IF(R3050="Styrkhæft",_xlfn.XLOOKUP(S3050,Vegalengdir[Texti],INDIRECT("Vegalengdir["&amp;'Upplýsingar um umsækjanda'!$B$10&amp;"]"),0%,0)))</f>
        <v/>
      </c>
      <c r="U3050" s="72" t="str">
        <f t="shared" si="143"/>
        <v/>
      </c>
    </row>
    <row r="3051" spans="1:21" x14ac:dyDescent="0.25">
      <c r="A3051" s="53">
        <f t="shared" ref="A3051:A3114" si="144">A3050+1</f>
        <v>3050</v>
      </c>
      <c r="B3051" s="55"/>
      <c r="C3051" s="56"/>
      <c r="D3051" s="55"/>
      <c r="E3051" s="55"/>
      <c r="F3051" s="55"/>
      <c r="G3051" s="55"/>
      <c r="H3051" s="57"/>
      <c r="I3051" s="55"/>
      <c r="J3051" s="55"/>
      <c r="K3051" s="55"/>
      <c r="L3051" s="55"/>
      <c r="M3051" s="55"/>
      <c r="N3051" s="57"/>
      <c r="O3051" s="57" t="str">
        <f t="shared" si="142"/>
        <v/>
      </c>
      <c r="Q3051" s="38" t="s">
        <v>450</v>
      </c>
      <c r="R3051" s="38" t="str" cm="1">
        <f t="array" ref="R3051">_xlfn.XLOOKUP(Q3051,INDEX(Flettilisti,,1),INDEX(Flettilisti,,2),,0)</f>
        <v>Vantar flokkun</v>
      </c>
      <c r="S3051" s="38" t="str">
        <f>IF(ISBLANK(N3051),"",IF(N3051&lt;Gögn!$J$2,Gögn!$K$2,IF(N3051&gt;Gögn!$J$4,Gögn!$K$4,Gögn!$K$3)))</f>
        <v/>
      </c>
      <c r="T3051" s="49" t="str" cm="1">
        <f t="array" aca="1" ref="T3051" ca="1">IF(ISBLANK(B3051),"",IF(R3051="Styrkhæft",_xlfn.XLOOKUP(S3051,Vegalengdir[Texti],INDIRECT("Vegalengdir["&amp;'Upplýsingar um umsækjanda'!$B$10&amp;"]"),0%,0)))</f>
        <v/>
      </c>
      <c r="U3051" s="72" t="str">
        <f t="shared" si="143"/>
        <v/>
      </c>
    </row>
    <row r="3052" spans="1:21" x14ac:dyDescent="0.25">
      <c r="A3052" s="53">
        <f t="shared" si="144"/>
        <v>3051</v>
      </c>
      <c r="B3052" s="55"/>
      <c r="C3052" s="56"/>
      <c r="D3052" s="55"/>
      <c r="E3052" s="55"/>
      <c r="F3052" s="55"/>
      <c r="G3052" s="55"/>
      <c r="H3052" s="57"/>
      <c r="I3052" s="55"/>
      <c r="J3052" s="55"/>
      <c r="K3052" s="55"/>
      <c r="L3052" s="55"/>
      <c r="M3052" s="55"/>
      <c r="N3052" s="57"/>
      <c r="O3052" s="57" t="str">
        <f t="shared" si="142"/>
        <v/>
      </c>
      <c r="Q3052" s="38" t="s">
        <v>450</v>
      </c>
      <c r="R3052" s="38" t="str" cm="1">
        <f t="array" ref="R3052">_xlfn.XLOOKUP(Q3052,INDEX(Flettilisti,,1),INDEX(Flettilisti,,2),,0)</f>
        <v>Vantar flokkun</v>
      </c>
      <c r="S3052" s="38" t="str">
        <f>IF(ISBLANK(N3052),"",IF(N3052&lt;Gögn!$J$2,Gögn!$K$2,IF(N3052&gt;Gögn!$J$4,Gögn!$K$4,Gögn!$K$3)))</f>
        <v/>
      </c>
      <c r="T3052" s="49" t="str" cm="1">
        <f t="array" aca="1" ref="T3052" ca="1">IF(ISBLANK(B3052),"",IF(R3052="Styrkhæft",_xlfn.XLOOKUP(S3052,Vegalengdir[Texti],INDIRECT("Vegalengdir["&amp;'Upplýsingar um umsækjanda'!$B$10&amp;"]"),0%,0)))</f>
        <v/>
      </c>
      <c r="U3052" s="72" t="str">
        <f t="shared" si="143"/>
        <v/>
      </c>
    </row>
    <row r="3053" spans="1:21" x14ac:dyDescent="0.25">
      <c r="A3053" s="53">
        <f t="shared" si="144"/>
        <v>3052</v>
      </c>
      <c r="B3053" s="55"/>
      <c r="C3053" s="56"/>
      <c r="D3053" s="55"/>
      <c r="E3053" s="55"/>
      <c r="F3053" s="55"/>
      <c r="G3053" s="55"/>
      <c r="H3053" s="57"/>
      <c r="I3053" s="55"/>
      <c r="J3053" s="55"/>
      <c r="K3053" s="55"/>
      <c r="L3053" s="55"/>
      <c r="M3053" s="55"/>
      <c r="N3053" s="57"/>
      <c r="O3053" s="57" t="str">
        <f t="shared" si="142"/>
        <v/>
      </c>
      <c r="Q3053" s="38" t="s">
        <v>450</v>
      </c>
      <c r="R3053" s="38" t="str" cm="1">
        <f t="array" ref="R3053">_xlfn.XLOOKUP(Q3053,INDEX(Flettilisti,,1),INDEX(Flettilisti,,2),,0)</f>
        <v>Vantar flokkun</v>
      </c>
      <c r="S3053" s="38" t="str">
        <f>IF(ISBLANK(N3053),"",IF(N3053&lt;Gögn!$J$2,Gögn!$K$2,IF(N3053&gt;Gögn!$J$4,Gögn!$K$4,Gögn!$K$3)))</f>
        <v/>
      </c>
      <c r="T3053" s="49" t="str" cm="1">
        <f t="array" aca="1" ref="T3053" ca="1">IF(ISBLANK(B3053),"",IF(R3053="Styrkhæft",_xlfn.XLOOKUP(S3053,Vegalengdir[Texti],INDIRECT("Vegalengdir["&amp;'Upplýsingar um umsækjanda'!$B$10&amp;"]"),0%,0)))</f>
        <v/>
      </c>
      <c r="U3053" s="72" t="str">
        <f t="shared" si="143"/>
        <v/>
      </c>
    </row>
    <row r="3054" spans="1:21" x14ac:dyDescent="0.25">
      <c r="A3054" s="53">
        <f t="shared" si="144"/>
        <v>3053</v>
      </c>
      <c r="B3054" s="55"/>
      <c r="C3054" s="56"/>
      <c r="D3054" s="55"/>
      <c r="E3054" s="55"/>
      <c r="F3054" s="55"/>
      <c r="G3054" s="55"/>
      <c r="H3054" s="57"/>
      <c r="I3054" s="55"/>
      <c r="J3054" s="55"/>
      <c r="K3054" s="55"/>
      <c r="L3054" s="55"/>
      <c r="M3054" s="55"/>
      <c r="N3054" s="57"/>
      <c r="O3054" s="57" t="str">
        <f t="shared" si="142"/>
        <v/>
      </c>
      <c r="Q3054" s="38" t="s">
        <v>450</v>
      </c>
      <c r="R3054" s="38" t="str" cm="1">
        <f t="array" ref="R3054">_xlfn.XLOOKUP(Q3054,INDEX(Flettilisti,,1),INDEX(Flettilisti,,2),,0)</f>
        <v>Vantar flokkun</v>
      </c>
      <c r="S3054" s="38" t="str">
        <f>IF(ISBLANK(N3054),"",IF(N3054&lt;Gögn!$J$2,Gögn!$K$2,IF(N3054&gt;Gögn!$J$4,Gögn!$K$4,Gögn!$K$3)))</f>
        <v/>
      </c>
      <c r="T3054" s="49" t="str" cm="1">
        <f t="array" aca="1" ref="T3054" ca="1">IF(ISBLANK(B3054),"",IF(R3054="Styrkhæft",_xlfn.XLOOKUP(S3054,Vegalengdir[Texti],INDIRECT("Vegalengdir["&amp;'Upplýsingar um umsækjanda'!$B$10&amp;"]"),0%,0)))</f>
        <v/>
      </c>
      <c r="U3054" s="72" t="str">
        <f t="shared" si="143"/>
        <v/>
      </c>
    </row>
    <row r="3055" spans="1:21" x14ac:dyDescent="0.25">
      <c r="A3055" s="53">
        <f t="shared" si="144"/>
        <v>3054</v>
      </c>
      <c r="B3055" s="55"/>
      <c r="C3055" s="56"/>
      <c r="D3055" s="55"/>
      <c r="E3055" s="55"/>
      <c r="F3055" s="55"/>
      <c r="G3055" s="55"/>
      <c r="H3055" s="57"/>
      <c r="I3055" s="55"/>
      <c r="J3055" s="55"/>
      <c r="K3055" s="55"/>
      <c r="L3055" s="55"/>
      <c r="M3055" s="55"/>
      <c r="N3055" s="57"/>
      <c r="O3055" s="57" t="str">
        <f t="shared" si="142"/>
        <v/>
      </c>
      <c r="Q3055" s="38" t="s">
        <v>450</v>
      </c>
      <c r="R3055" s="38" t="str" cm="1">
        <f t="array" ref="R3055">_xlfn.XLOOKUP(Q3055,INDEX(Flettilisti,,1),INDEX(Flettilisti,,2),,0)</f>
        <v>Vantar flokkun</v>
      </c>
      <c r="S3055" s="38" t="str">
        <f>IF(ISBLANK(N3055),"",IF(N3055&lt;Gögn!$J$2,Gögn!$K$2,IF(N3055&gt;Gögn!$J$4,Gögn!$K$4,Gögn!$K$3)))</f>
        <v/>
      </c>
      <c r="T3055" s="49" t="str" cm="1">
        <f t="array" aca="1" ref="T3055" ca="1">IF(ISBLANK(B3055),"",IF(R3055="Styrkhæft",_xlfn.XLOOKUP(S3055,Vegalengdir[Texti],INDIRECT("Vegalengdir["&amp;'Upplýsingar um umsækjanda'!$B$10&amp;"]"),0%,0)))</f>
        <v/>
      </c>
      <c r="U3055" s="72" t="str">
        <f t="shared" si="143"/>
        <v/>
      </c>
    </row>
    <row r="3056" spans="1:21" x14ac:dyDescent="0.25">
      <c r="A3056" s="53">
        <f t="shared" si="144"/>
        <v>3055</v>
      </c>
      <c r="B3056" s="55"/>
      <c r="C3056" s="56"/>
      <c r="D3056" s="55"/>
      <c r="E3056" s="55"/>
      <c r="F3056" s="55"/>
      <c r="G3056" s="55"/>
      <c r="H3056" s="57"/>
      <c r="I3056" s="55"/>
      <c r="J3056" s="55"/>
      <c r="K3056" s="55"/>
      <c r="L3056" s="55"/>
      <c r="M3056" s="55"/>
      <c r="N3056" s="57"/>
      <c r="O3056" s="57" t="str">
        <f t="shared" si="142"/>
        <v/>
      </c>
      <c r="Q3056" s="38" t="s">
        <v>450</v>
      </c>
      <c r="R3056" s="38" t="str" cm="1">
        <f t="array" ref="R3056">_xlfn.XLOOKUP(Q3056,INDEX(Flettilisti,,1),INDEX(Flettilisti,,2),,0)</f>
        <v>Vantar flokkun</v>
      </c>
      <c r="S3056" s="38" t="str">
        <f>IF(ISBLANK(N3056),"",IF(N3056&lt;Gögn!$J$2,Gögn!$K$2,IF(N3056&gt;Gögn!$J$4,Gögn!$K$4,Gögn!$K$3)))</f>
        <v/>
      </c>
      <c r="T3056" s="49" t="str" cm="1">
        <f t="array" aca="1" ref="T3056" ca="1">IF(ISBLANK(B3056),"",IF(R3056="Styrkhæft",_xlfn.XLOOKUP(S3056,Vegalengdir[Texti],INDIRECT("Vegalengdir["&amp;'Upplýsingar um umsækjanda'!$B$10&amp;"]"),0%,0)))</f>
        <v/>
      </c>
      <c r="U3056" s="72" t="str">
        <f t="shared" si="143"/>
        <v/>
      </c>
    </row>
    <row r="3057" spans="1:21" x14ac:dyDescent="0.25">
      <c r="A3057" s="53">
        <f t="shared" si="144"/>
        <v>3056</v>
      </c>
      <c r="B3057" s="55"/>
      <c r="C3057" s="56"/>
      <c r="D3057" s="55"/>
      <c r="E3057" s="55"/>
      <c r="F3057" s="55"/>
      <c r="G3057" s="55"/>
      <c r="H3057" s="57"/>
      <c r="I3057" s="55"/>
      <c r="J3057" s="55"/>
      <c r="K3057" s="55"/>
      <c r="L3057" s="55"/>
      <c r="M3057" s="55"/>
      <c r="N3057" s="57"/>
      <c r="O3057" s="57" t="str">
        <f t="shared" si="142"/>
        <v/>
      </c>
      <c r="Q3057" s="38" t="s">
        <v>450</v>
      </c>
      <c r="R3057" s="38" t="str" cm="1">
        <f t="array" ref="R3057">_xlfn.XLOOKUP(Q3057,INDEX(Flettilisti,,1),INDEX(Flettilisti,,2),,0)</f>
        <v>Vantar flokkun</v>
      </c>
      <c r="S3057" s="38" t="str">
        <f>IF(ISBLANK(N3057),"",IF(N3057&lt;Gögn!$J$2,Gögn!$K$2,IF(N3057&gt;Gögn!$J$4,Gögn!$K$4,Gögn!$K$3)))</f>
        <v/>
      </c>
      <c r="T3057" s="49" t="str" cm="1">
        <f t="array" aca="1" ref="T3057" ca="1">IF(ISBLANK(B3057),"",IF(R3057="Styrkhæft",_xlfn.XLOOKUP(S3057,Vegalengdir[Texti],INDIRECT("Vegalengdir["&amp;'Upplýsingar um umsækjanda'!$B$10&amp;"]"),0%,0)))</f>
        <v/>
      </c>
      <c r="U3057" s="72" t="str">
        <f t="shared" si="143"/>
        <v/>
      </c>
    </row>
    <row r="3058" spans="1:21" x14ac:dyDescent="0.25">
      <c r="A3058" s="53">
        <f t="shared" si="144"/>
        <v>3057</v>
      </c>
      <c r="B3058" s="55"/>
      <c r="C3058" s="56"/>
      <c r="D3058" s="55"/>
      <c r="E3058" s="55"/>
      <c r="F3058" s="55"/>
      <c r="G3058" s="55"/>
      <c r="H3058" s="57"/>
      <c r="I3058" s="55"/>
      <c r="J3058" s="55"/>
      <c r="K3058" s="55"/>
      <c r="L3058" s="55"/>
      <c r="M3058" s="55"/>
      <c r="N3058" s="57"/>
      <c r="O3058" s="57" t="str">
        <f t="shared" si="142"/>
        <v/>
      </c>
      <c r="Q3058" s="38" t="s">
        <v>450</v>
      </c>
      <c r="R3058" s="38" t="str" cm="1">
        <f t="array" ref="R3058">_xlfn.XLOOKUP(Q3058,INDEX(Flettilisti,,1),INDEX(Flettilisti,,2),,0)</f>
        <v>Vantar flokkun</v>
      </c>
      <c r="S3058" s="38" t="str">
        <f>IF(ISBLANK(N3058),"",IF(N3058&lt;Gögn!$J$2,Gögn!$K$2,IF(N3058&gt;Gögn!$J$4,Gögn!$K$4,Gögn!$K$3)))</f>
        <v/>
      </c>
      <c r="T3058" s="49" t="str" cm="1">
        <f t="array" aca="1" ref="T3058" ca="1">IF(ISBLANK(B3058),"",IF(R3058="Styrkhæft",_xlfn.XLOOKUP(S3058,Vegalengdir[Texti],INDIRECT("Vegalengdir["&amp;'Upplýsingar um umsækjanda'!$B$10&amp;"]"),0%,0)))</f>
        <v/>
      </c>
      <c r="U3058" s="72" t="str">
        <f t="shared" si="143"/>
        <v/>
      </c>
    </row>
    <row r="3059" spans="1:21" x14ac:dyDescent="0.25">
      <c r="A3059" s="53">
        <f t="shared" si="144"/>
        <v>3058</v>
      </c>
      <c r="B3059" s="55"/>
      <c r="C3059" s="56"/>
      <c r="D3059" s="55"/>
      <c r="E3059" s="55"/>
      <c r="F3059" s="55"/>
      <c r="G3059" s="55"/>
      <c r="H3059" s="57"/>
      <c r="I3059" s="55"/>
      <c r="J3059" s="55"/>
      <c r="K3059" s="55"/>
      <c r="L3059" s="55"/>
      <c r="M3059" s="55"/>
      <c r="N3059" s="57"/>
      <c r="O3059" s="57" t="str">
        <f t="shared" si="142"/>
        <v/>
      </c>
      <c r="Q3059" s="38" t="s">
        <v>450</v>
      </c>
      <c r="R3059" s="38" t="str" cm="1">
        <f t="array" ref="R3059">_xlfn.XLOOKUP(Q3059,INDEX(Flettilisti,,1),INDEX(Flettilisti,,2),,0)</f>
        <v>Vantar flokkun</v>
      </c>
      <c r="S3059" s="38" t="str">
        <f>IF(ISBLANK(N3059),"",IF(N3059&lt;Gögn!$J$2,Gögn!$K$2,IF(N3059&gt;Gögn!$J$4,Gögn!$K$4,Gögn!$K$3)))</f>
        <v/>
      </c>
      <c r="T3059" s="49" t="str" cm="1">
        <f t="array" aca="1" ref="T3059" ca="1">IF(ISBLANK(B3059),"",IF(R3059="Styrkhæft",_xlfn.XLOOKUP(S3059,Vegalengdir[Texti],INDIRECT("Vegalengdir["&amp;'Upplýsingar um umsækjanda'!$B$10&amp;"]"),0%,0)))</f>
        <v/>
      </c>
      <c r="U3059" s="72" t="str">
        <f t="shared" si="143"/>
        <v/>
      </c>
    </row>
    <row r="3060" spans="1:21" x14ac:dyDescent="0.25">
      <c r="A3060" s="53">
        <f t="shared" si="144"/>
        <v>3059</v>
      </c>
      <c r="B3060" s="55"/>
      <c r="C3060" s="56"/>
      <c r="D3060" s="55"/>
      <c r="E3060" s="55"/>
      <c r="F3060" s="55"/>
      <c r="G3060" s="55"/>
      <c r="H3060" s="57"/>
      <c r="I3060" s="55"/>
      <c r="J3060" s="55"/>
      <c r="K3060" s="55"/>
      <c r="L3060" s="55"/>
      <c r="M3060" s="55"/>
      <c r="N3060" s="57"/>
      <c r="O3060" s="57" t="str">
        <f t="shared" si="142"/>
        <v/>
      </c>
      <c r="Q3060" s="38" t="s">
        <v>450</v>
      </c>
      <c r="R3060" s="38" t="str" cm="1">
        <f t="array" ref="R3060">_xlfn.XLOOKUP(Q3060,INDEX(Flettilisti,,1),INDEX(Flettilisti,,2),,0)</f>
        <v>Vantar flokkun</v>
      </c>
      <c r="S3060" s="38" t="str">
        <f>IF(ISBLANK(N3060),"",IF(N3060&lt;Gögn!$J$2,Gögn!$K$2,IF(N3060&gt;Gögn!$J$4,Gögn!$K$4,Gögn!$K$3)))</f>
        <v/>
      </c>
      <c r="T3060" s="49" t="str" cm="1">
        <f t="array" aca="1" ref="T3060" ca="1">IF(ISBLANK(B3060),"",IF(R3060="Styrkhæft",_xlfn.XLOOKUP(S3060,Vegalengdir[Texti],INDIRECT("Vegalengdir["&amp;'Upplýsingar um umsækjanda'!$B$10&amp;"]"),0%,0)))</f>
        <v/>
      </c>
      <c r="U3060" s="72" t="str">
        <f t="shared" si="143"/>
        <v/>
      </c>
    </row>
    <row r="3061" spans="1:21" x14ac:dyDescent="0.25">
      <c r="A3061" s="53">
        <f t="shared" si="144"/>
        <v>3060</v>
      </c>
      <c r="B3061" s="55"/>
      <c r="C3061" s="56"/>
      <c r="D3061" s="55"/>
      <c r="E3061" s="55"/>
      <c r="F3061" s="55"/>
      <c r="G3061" s="55"/>
      <c r="H3061" s="57"/>
      <c r="I3061" s="55"/>
      <c r="J3061" s="55"/>
      <c r="K3061" s="55"/>
      <c r="L3061" s="55"/>
      <c r="M3061" s="55"/>
      <c r="N3061" s="57"/>
      <c r="O3061" s="57" t="str">
        <f t="shared" si="142"/>
        <v/>
      </c>
      <c r="Q3061" s="38" t="s">
        <v>450</v>
      </c>
      <c r="R3061" s="38" t="str" cm="1">
        <f t="array" ref="R3061">_xlfn.XLOOKUP(Q3061,INDEX(Flettilisti,,1),INDEX(Flettilisti,,2),,0)</f>
        <v>Vantar flokkun</v>
      </c>
      <c r="S3061" s="38" t="str">
        <f>IF(ISBLANK(N3061),"",IF(N3061&lt;Gögn!$J$2,Gögn!$K$2,IF(N3061&gt;Gögn!$J$4,Gögn!$K$4,Gögn!$K$3)))</f>
        <v/>
      </c>
      <c r="T3061" s="49" t="str" cm="1">
        <f t="array" aca="1" ref="T3061" ca="1">IF(ISBLANK(B3061),"",IF(R3061="Styrkhæft",_xlfn.XLOOKUP(S3061,Vegalengdir[Texti],INDIRECT("Vegalengdir["&amp;'Upplýsingar um umsækjanda'!$B$10&amp;"]"),0%,0)))</f>
        <v/>
      </c>
      <c r="U3061" s="72" t="str">
        <f t="shared" si="143"/>
        <v/>
      </c>
    </row>
    <row r="3062" spans="1:21" x14ac:dyDescent="0.25">
      <c r="A3062" s="53">
        <f t="shared" si="144"/>
        <v>3061</v>
      </c>
      <c r="B3062" s="55"/>
      <c r="C3062" s="56"/>
      <c r="D3062" s="55"/>
      <c r="E3062" s="55"/>
      <c r="F3062" s="55"/>
      <c r="G3062" s="55"/>
      <c r="H3062" s="57"/>
      <c r="I3062" s="55"/>
      <c r="J3062" s="55"/>
      <c r="K3062" s="55"/>
      <c r="L3062" s="55"/>
      <c r="M3062" s="55"/>
      <c r="N3062" s="57"/>
      <c r="O3062" s="57" t="str">
        <f t="shared" si="142"/>
        <v/>
      </c>
      <c r="Q3062" s="38" t="s">
        <v>450</v>
      </c>
      <c r="R3062" s="38" t="str" cm="1">
        <f t="array" ref="R3062">_xlfn.XLOOKUP(Q3062,INDEX(Flettilisti,,1),INDEX(Flettilisti,,2),,0)</f>
        <v>Vantar flokkun</v>
      </c>
      <c r="S3062" s="38" t="str">
        <f>IF(ISBLANK(N3062),"",IF(N3062&lt;Gögn!$J$2,Gögn!$K$2,IF(N3062&gt;Gögn!$J$4,Gögn!$K$4,Gögn!$K$3)))</f>
        <v/>
      </c>
      <c r="T3062" s="49" t="str" cm="1">
        <f t="array" aca="1" ref="T3062" ca="1">IF(ISBLANK(B3062),"",IF(R3062="Styrkhæft",_xlfn.XLOOKUP(S3062,Vegalengdir[Texti],INDIRECT("Vegalengdir["&amp;'Upplýsingar um umsækjanda'!$B$10&amp;"]"),0%,0)))</f>
        <v/>
      </c>
      <c r="U3062" s="72" t="str">
        <f t="shared" si="143"/>
        <v/>
      </c>
    </row>
    <row r="3063" spans="1:21" x14ac:dyDescent="0.25">
      <c r="A3063" s="53">
        <f t="shared" si="144"/>
        <v>3062</v>
      </c>
      <c r="B3063" s="55"/>
      <c r="C3063" s="56"/>
      <c r="D3063" s="55"/>
      <c r="E3063" s="55"/>
      <c r="F3063" s="55"/>
      <c r="G3063" s="55"/>
      <c r="H3063" s="57"/>
      <c r="I3063" s="55"/>
      <c r="J3063" s="55"/>
      <c r="K3063" s="55"/>
      <c r="L3063" s="55"/>
      <c r="M3063" s="55"/>
      <c r="N3063" s="57"/>
      <c r="O3063" s="57" t="str">
        <f t="shared" si="142"/>
        <v/>
      </c>
      <c r="Q3063" s="38" t="s">
        <v>450</v>
      </c>
      <c r="R3063" s="38" t="str" cm="1">
        <f t="array" ref="R3063">_xlfn.XLOOKUP(Q3063,INDEX(Flettilisti,,1),INDEX(Flettilisti,,2),,0)</f>
        <v>Vantar flokkun</v>
      </c>
      <c r="S3063" s="38" t="str">
        <f>IF(ISBLANK(N3063),"",IF(N3063&lt;Gögn!$J$2,Gögn!$K$2,IF(N3063&gt;Gögn!$J$4,Gögn!$K$4,Gögn!$K$3)))</f>
        <v/>
      </c>
      <c r="T3063" s="49" t="str" cm="1">
        <f t="array" aca="1" ref="T3063" ca="1">IF(ISBLANK(B3063),"",IF(R3063="Styrkhæft",_xlfn.XLOOKUP(S3063,Vegalengdir[Texti],INDIRECT("Vegalengdir["&amp;'Upplýsingar um umsækjanda'!$B$10&amp;"]"),0%,0)))</f>
        <v/>
      </c>
      <c r="U3063" s="72" t="str">
        <f t="shared" si="143"/>
        <v/>
      </c>
    </row>
    <row r="3064" spans="1:21" x14ac:dyDescent="0.25">
      <c r="A3064" s="53">
        <f t="shared" si="144"/>
        <v>3063</v>
      </c>
      <c r="B3064" s="55"/>
      <c r="C3064" s="56"/>
      <c r="D3064" s="55"/>
      <c r="E3064" s="55"/>
      <c r="F3064" s="55"/>
      <c r="G3064" s="55"/>
      <c r="H3064" s="57"/>
      <c r="I3064" s="55"/>
      <c r="J3064" s="55"/>
      <c r="K3064" s="55"/>
      <c r="L3064" s="55"/>
      <c r="M3064" s="55"/>
      <c r="N3064" s="57"/>
      <c r="O3064" s="57" t="str">
        <f t="shared" si="142"/>
        <v/>
      </c>
      <c r="Q3064" s="38" t="s">
        <v>450</v>
      </c>
      <c r="R3064" s="38" t="str" cm="1">
        <f t="array" ref="R3064">_xlfn.XLOOKUP(Q3064,INDEX(Flettilisti,,1),INDEX(Flettilisti,,2),,0)</f>
        <v>Vantar flokkun</v>
      </c>
      <c r="S3064" s="38" t="str">
        <f>IF(ISBLANK(N3064),"",IF(N3064&lt;Gögn!$J$2,Gögn!$K$2,IF(N3064&gt;Gögn!$J$4,Gögn!$K$4,Gögn!$K$3)))</f>
        <v/>
      </c>
      <c r="T3064" s="49" t="str" cm="1">
        <f t="array" aca="1" ref="T3064" ca="1">IF(ISBLANK(B3064),"",IF(R3064="Styrkhæft",_xlfn.XLOOKUP(S3064,Vegalengdir[Texti],INDIRECT("Vegalengdir["&amp;'Upplýsingar um umsækjanda'!$B$10&amp;"]"),0%,0)))</f>
        <v/>
      </c>
      <c r="U3064" s="72" t="str">
        <f t="shared" si="143"/>
        <v/>
      </c>
    </row>
    <row r="3065" spans="1:21" x14ac:dyDescent="0.25">
      <c r="A3065" s="53">
        <f t="shared" si="144"/>
        <v>3064</v>
      </c>
      <c r="B3065" s="55"/>
      <c r="C3065" s="56"/>
      <c r="D3065" s="55"/>
      <c r="E3065" s="55"/>
      <c r="F3065" s="55"/>
      <c r="G3065" s="55"/>
      <c r="H3065" s="57"/>
      <c r="I3065" s="55"/>
      <c r="J3065" s="55"/>
      <c r="K3065" s="55"/>
      <c r="L3065" s="55"/>
      <c r="M3065" s="55"/>
      <c r="N3065" s="57"/>
      <c r="O3065" s="57" t="str">
        <f t="shared" si="142"/>
        <v/>
      </c>
      <c r="Q3065" s="38" t="s">
        <v>450</v>
      </c>
      <c r="R3065" s="38" t="str" cm="1">
        <f t="array" ref="R3065">_xlfn.XLOOKUP(Q3065,INDEX(Flettilisti,,1),INDEX(Flettilisti,,2),,0)</f>
        <v>Vantar flokkun</v>
      </c>
      <c r="S3065" s="38" t="str">
        <f>IF(ISBLANK(N3065),"",IF(N3065&lt;Gögn!$J$2,Gögn!$K$2,IF(N3065&gt;Gögn!$J$4,Gögn!$K$4,Gögn!$K$3)))</f>
        <v/>
      </c>
      <c r="T3065" s="49" t="str" cm="1">
        <f t="array" aca="1" ref="T3065" ca="1">IF(ISBLANK(B3065),"",IF(R3065="Styrkhæft",_xlfn.XLOOKUP(S3065,Vegalengdir[Texti],INDIRECT("Vegalengdir["&amp;'Upplýsingar um umsækjanda'!$B$10&amp;"]"),0%,0)))</f>
        <v/>
      </c>
      <c r="U3065" s="72" t="str">
        <f t="shared" si="143"/>
        <v/>
      </c>
    </row>
    <row r="3066" spans="1:21" x14ac:dyDescent="0.25">
      <c r="A3066" s="53">
        <f t="shared" si="144"/>
        <v>3065</v>
      </c>
      <c r="B3066" s="55"/>
      <c r="C3066" s="56"/>
      <c r="D3066" s="55"/>
      <c r="E3066" s="55"/>
      <c r="F3066" s="55"/>
      <c r="G3066" s="55"/>
      <c r="H3066" s="57"/>
      <c r="I3066" s="55"/>
      <c r="J3066" s="55"/>
      <c r="K3066" s="55"/>
      <c r="L3066" s="55"/>
      <c r="M3066" s="55"/>
      <c r="N3066" s="57"/>
      <c r="O3066" s="57" t="str">
        <f t="shared" si="142"/>
        <v/>
      </c>
      <c r="Q3066" s="38" t="s">
        <v>450</v>
      </c>
      <c r="R3066" s="38" t="str" cm="1">
        <f t="array" ref="R3066">_xlfn.XLOOKUP(Q3066,INDEX(Flettilisti,,1),INDEX(Flettilisti,,2),,0)</f>
        <v>Vantar flokkun</v>
      </c>
      <c r="S3066" s="38" t="str">
        <f>IF(ISBLANK(N3066),"",IF(N3066&lt;Gögn!$J$2,Gögn!$K$2,IF(N3066&gt;Gögn!$J$4,Gögn!$K$4,Gögn!$K$3)))</f>
        <v/>
      </c>
      <c r="T3066" s="49" t="str" cm="1">
        <f t="array" aca="1" ref="T3066" ca="1">IF(ISBLANK(B3066),"",IF(R3066="Styrkhæft",_xlfn.XLOOKUP(S3066,Vegalengdir[Texti],INDIRECT("Vegalengdir["&amp;'Upplýsingar um umsækjanda'!$B$10&amp;"]"),0%,0)))</f>
        <v/>
      </c>
      <c r="U3066" s="72" t="str">
        <f t="shared" si="143"/>
        <v/>
      </c>
    </row>
    <row r="3067" spans="1:21" x14ac:dyDescent="0.25">
      <c r="A3067" s="53">
        <f t="shared" si="144"/>
        <v>3066</v>
      </c>
      <c r="B3067" s="55"/>
      <c r="C3067" s="56"/>
      <c r="D3067" s="55"/>
      <c r="E3067" s="55"/>
      <c r="F3067" s="55"/>
      <c r="G3067" s="55"/>
      <c r="H3067" s="57"/>
      <c r="I3067" s="55"/>
      <c r="J3067" s="55"/>
      <c r="K3067" s="55"/>
      <c r="L3067" s="55"/>
      <c r="M3067" s="55"/>
      <c r="N3067" s="57"/>
      <c r="O3067" s="57" t="str">
        <f t="shared" si="142"/>
        <v/>
      </c>
      <c r="Q3067" s="38" t="s">
        <v>450</v>
      </c>
      <c r="R3067" s="38" t="str" cm="1">
        <f t="array" ref="R3067">_xlfn.XLOOKUP(Q3067,INDEX(Flettilisti,,1),INDEX(Flettilisti,,2),,0)</f>
        <v>Vantar flokkun</v>
      </c>
      <c r="S3067" s="38" t="str">
        <f>IF(ISBLANK(N3067),"",IF(N3067&lt;Gögn!$J$2,Gögn!$K$2,IF(N3067&gt;Gögn!$J$4,Gögn!$K$4,Gögn!$K$3)))</f>
        <v/>
      </c>
      <c r="T3067" s="49" t="str" cm="1">
        <f t="array" aca="1" ref="T3067" ca="1">IF(ISBLANK(B3067),"",IF(R3067="Styrkhæft",_xlfn.XLOOKUP(S3067,Vegalengdir[Texti],INDIRECT("Vegalengdir["&amp;'Upplýsingar um umsækjanda'!$B$10&amp;"]"),0%,0)))</f>
        <v/>
      </c>
      <c r="U3067" s="72" t="str">
        <f t="shared" si="143"/>
        <v/>
      </c>
    </row>
    <row r="3068" spans="1:21" x14ac:dyDescent="0.25">
      <c r="A3068" s="53">
        <f t="shared" si="144"/>
        <v>3067</v>
      </c>
      <c r="B3068" s="55"/>
      <c r="C3068" s="56"/>
      <c r="D3068" s="55"/>
      <c r="E3068" s="55"/>
      <c r="F3068" s="55"/>
      <c r="G3068" s="55"/>
      <c r="H3068" s="57"/>
      <c r="I3068" s="55"/>
      <c r="J3068" s="55"/>
      <c r="K3068" s="55"/>
      <c r="L3068" s="55"/>
      <c r="M3068" s="55"/>
      <c r="N3068" s="57"/>
      <c r="O3068" s="57" t="str">
        <f t="shared" si="142"/>
        <v/>
      </c>
      <c r="Q3068" s="38" t="s">
        <v>450</v>
      </c>
      <c r="R3068" s="38" t="str" cm="1">
        <f t="array" ref="R3068">_xlfn.XLOOKUP(Q3068,INDEX(Flettilisti,,1),INDEX(Flettilisti,,2),,0)</f>
        <v>Vantar flokkun</v>
      </c>
      <c r="S3068" s="38" t="str">
        <f>IF(ISBLANK(N3068),"",IF(N3068&lt;Gögn!$J$2,Gögn!$K$2,IF(N3068&gt;Gögn!$J$4,Gögn!$K$4,Gögn!$K$3)))</f>
        <v/>
      </c>
      <c r="T3068" s="49" t="str" cm="1">
        <f t="array" aca="1" ref="T3068" ca="1">IF(ISBLANK(B3068),"",IF(R3068="Styrkhæft",_xlfn.XLOOKUP(S3068,Vegalengdir[Texti],INDIRECT("Vegalengdir["&amp;'Upplýsingar um umsækjanda'!$B$10&amp;"]"),0%,0)))</f>
        <v/>
      </c>
      <c r="U3068" s="72" t="str">
        <f t="shared" si="143"/>
        <v/>
      </c>
    </row>
    <row r="3069" spans="1:21" x14ac:dyDescent="0.25">
      <c r="A3069" s="53">
        <f t="shared" si="144"/>
        <v>3068</v>
      </c>
      <c r="B3069" s="55"/>
      <c r="C3069" s="56"/>
      <c r="D3069" s="55"/>
      <c r="E3069" s="55"/>
      <c r="F3069" s="55"/>
      <c r="G3069" s="55"/>
      <c r="H3069" s="57"/>
      <c r="I3069" s="55"/>
      <c r="J3069" s="55"/>
      <c r="K3069" s="55"/>
      <c r="L3069" s="55"/>
      <c r="M3069" s="55"/>
      <c r="N3069" s="57"/>
      <c r="O3069" s="57" t="str">
        <f t="shared" si="142"/>
        <v/>
      </c>
      <c r="Q3069" s="38" t="s">
        <v>450</v>
      </c>
      <c r="R3069" s="38" t="str" cm="1">
        <f t="array" ref="R3069">_xlfn.XLOOKUP(Q3069,INDEX(Flettilisti,,1),INDEX(Flettilisti,,2),,0)</f>
        <v>Vantar flokkun</v>
      </c>
      <c r="S3069" s="38" t="str">
        <f>IF(ISBLANK(N3069),"",IF(N3069&lt;Gögn!$J$2,Gögn!$K$2,IF(N3069&gt;Gögn!$J$4,Gögn!$K$4,Gögn!$K$3)))</f>
        <v/>
      </c>
      <c r="T3069" s="49" t="str" cm="1">
        <f t="array" aca="1" ref="T3069" ca="1">IF(ISBLANK(B3069),"",IF(R3069="Styrkhæft",_xlfn.XLOOKUP(S3069,Vegalengdir[Texti],INDIRECT("Vegalengdir["&amp;'Upplýsingar um umsækjanda'!$B$10&amp;"]"),0%,0)))</f>
        <v/>
      </c>
      <c r="U3069" s="72" t="str">
        <f t="shared" si="143"/>
        <v/>
      </c>
    </row>
    <row r="3070" spans="1:21" x14ac:dyDescent="0.25">
      <c r="A3070" s="53">
        <f t="shared" si="144"/>
        <v>3069</v>
      </c>
      <c r="B3070" s="55"/>
      <c r="C3070" s="56"/>
      <c r="D3070" s="55"/>
      <c r="E3070" s="55"/>
      <c r="F3070" s="55"/>
      <c r="G3070" s="55"/>
      <c r="H3070" s="57"/>
      <c r="I3070" s="55"/>
      <c r="J3070" s="55"/>
      <c r="K3070" s="55"/>
      <c r="L3070" s="55"/>
      <c r="M3070" s="55"/>
      <c r="N3070" s="57"/>
      <c r="O3070" s="57" t="str">
        <f t="shared" si="142"/>
        <v/>
      </c>
      <c r="Q3070" s="38" t="s">
        <v>450</v>
      </c>
      <c r="R3070" s="38" t="str" cm="1">
        <f t="array" ref="R3070">_xlfn.XLOOKUP(Q3070,INDEX(Flettilisti,,1),INDEX(Flettilisti,,2),,0)</f>
        <v>Vantar flokkun</v>
      </c>
      <c r="S3070" s="38" t="str">
        <f>IF(ISBLANK(N3070),"",IF(N3070&lt;Gögn!$J$2,Gögn!$K$2,IF(N3070&gt;Gögn!$J$4,Gögn!$K$4,Gögn!$K$3)))</f>
        <v/>
      </c>
      <c r="T3070" s="49" t="str" cm="1">
        <f t="array" aca="1" ref="T3070" ca="1">IF(ISBLANK(B3070),"",IF(R3070="Styrkhæft",_xlfn.XLOOKUP(S3070,Vegalengdir[Texti],INDIRECT("Vegalengdir["&amp;'Upplýsingar um umsækjanda'!$B$10&amp;"]"),0%,0)))</f>
        <v/>
      </c>
      <c r="U3070" s="72" t="str">
        <f t="shared" si="143"/>
        <v/>
      </c>
    </row>
    <row r="3071" spans="1:21" x14ac:dyDescent="0.25">
      <c r="A3071" s="53">
        <f t="shared" si="144"/>
        <v>3070</v>
      </c>
      <c r="B3071" s="55"/>
      <c r="C3071" s="56"/>
      <c r="D3071" s="55"/>
      <c r="E3071" s="55"/>
      <c r="F3071" s="55"/>
      <c r="G3071" s="55"/>
      <c r="H3071" s="57"/>
      <c r="I3071" s="55"/>
      <c r="J3071" s="55"/>
      <c r="K3071" s="55"/>
      <c r="L3071" s="55"/>
      <c r="M3071" s="55"/>
      <c r="N3071" s="57"/>
      <c r="O3071" s="57" t="str">
        <f t="shared" si="142"/>
        <v/>
      </c>
      <c r="Q3071" s="38" t="s">
        <v>450</v>
      </c>
      <c r="R3071" s="38" t="str" cm="1">
        <f t="array" ref="R3071">_xlfn.XLOOKUP(Q3071,INDEX(Flettilisti,,1),INDEX(Flettilisti,,2),,0)</f>
        <v>Vantar flokkun</v>
      </c>
      <c r="S3071" s="38" t="str">
        <f>IF(ISBLANK(N3071),"",IF(N3071&lt;Gögn!$J$2,Gögn!$K$2,IF(N3071&gt;Gögn!$J$4,Gögn!$K$4,Gögn!$K$3)))</f>
        <v/>
      </c>
      <c r="T3071" s="49" t="str" cm="1">
        <f t="array" aca="1" ref="T3071" ca="1">IF(ISBLANK(B3071),"",IF(R3071="Styrkhæft",_xlfn.XLOOKUP(S3071,Vegalengdir[Texti],INDIRECT("Vegalengdir["&amp;'Upplýsingar um umsækjanda'!$B$10&amp;"]"),0%,0)))</f>
        <v/>
      </c>
      <c r="U3071" s="72" t="str">
        <f t="shared" si="143"/>
        <v/>
      </c>
    </row>
    <row r="3072" spans="1:21" x14ac:dyDescent="0.25">
      <c r="A3072" s="53">
        <f t="shared" si="144"/>
        <v>3071</v>
      </c>
      <c r="B3072" s="55"/>
      <c r="C3072" s="56"/>
      <c r="D3072" s="55"/>
      <c r="E3072" s="55"/>
      <c r="F3072" s="55"/>
      <c r="G3072" s="55"/>
      <c r="H3072" s="57"/>
      <c r="I3072" s="55"/>
      <c r="J3072" s="55"/>
      <c r="K3072" s="55"/>
      <c r="L3072" s="55"/>
      <c r="M3072" s="55"/>
      <c r="N3072" s="57"/>
      <c r="O3072" s="57" t="str">
        <f t="shared" si="142"/>
        <v/>
      </c>
      <c r="Q3072" s="38" t="s">
        <v>450</v>
      </c>
      <c r="R3072" s="38" t="str" cm="1">
        <f t="array" ref="R3072">_xlfn.XLOOKUP(Q3072,INDEX(Flettilisti,,1),INDEX(Flettilisti,,2),,0)</f>
        <v>Vantar flokkun</v>
      </c>
      <c r="S3072" s="38" t="str">
        <f>IF(ISBLANK(N3072),"",IF(N3072&lt;Gögn!$J$2,Gögn!$K$2,IF(N3072&gt;Gögn!$J$4,Gögn!$K$4,Gögn!$K$3)))</f>
        <v/>
      </c>
      <c r="T3072" s="49" t="str" cm="1">
        <f t="array" aca="1" ref="T3072" ca="1">IF(ISBLANK(B3072),"",IF(R3072="Styrkhæft",_xlfn.XLOOKUP(S3072,Vegalengdir[Texti],INDIRECT("Vegalengdir["&amp;'Upplýsingar um umsækjanda'!$B$10&amp;"]"),0%,0)))</f>
        <v/>
      </c>
      <c r="U3072" s="72" t="str">
        <f t="shared" si="143"/>
        <v/>
      </c>
    </row>
    <row r="3073" spans="1:21" x14ac:dyDescent="0.25">
      <c r="A3073" s="53">
        <f t="shared" si="144"/>
        <v>3072</v>
      </c>
      <c r="B3073" s="55"/>
      <c r="C3073" s="56"/>
      <c r="D3073" s="55"/>
      <c r="E3073" s="55"/>
      <c r="F3073" s="55"/>
      <c r="G3073" s="55"/>
      <c r="H3073" s="57"/>
      <c r="I3073" s="55"/>
      <c r="J3073" s="55"/>
      <c r="K3073" s="55"/>
      <c r="L3073" s="55"/>
      <c r="M3073" s="55"/>
      <c r="N3073" s="57"/>
      <c r="O3073" s="57" t="str">
        <f t="shared" si="142"/>
        <v/>
      </c>
      <c r="Q3073" s="38" t="s">
        <v>450</v>
      </c>
      <c r="R3073" s="38" t="str" cm="1">
        <f t="array" ref="R3073">_xlfn.XLOOKUP(Q3073,INDEX(Flettilisti,,1),INDEX(Flettilisti,,2),,0)</f>
        <v>Vantar flokkun</v>
      </c>
      <c r="S3073" s="38" t="str">
        <f>IF(ISBLANK(N3073),"",IF(N3073&lt;Gögn!$J$2,Gögn!$K$2,IF(N3073&gt;Gögn!$J$4,Gögn!$K$4,Gögn!$K$3)))</f>
        <v/>
      </c>
      <c r="T3073" s="49" t="str" cm="1">
        <f t="array" aca="1" ref="T3073" ca="1">IF(ISBLANK(B3073),"",IF(R3073="Styrkhæft",_xlfn.XLOOKUP(S3073,Vegalengdir[Texti],INDIRECT("Vegalengdir["&amp;'Upplýsingar um umsækjanda'!$B$10&amp;"]"),0%,0)))</f>
        <v/>
      </c>
      <c r="U3073" s="72" t="str">
        <f t="shared" si="143"/>
        <v/>
      </c>
    </row>
    <row r="3074" spans="1:21" x14ac:dyDescent="0.25">
      <c r="A3074" s="53">
        <f t="shared" si="144"/>
        <v>3073</v>
      </c>
      <c r="B3074" s="55"/>
      <c r="C3074" s="56"/>
      <c r="D3074" s="55"/>
      <c r="E3074" s="55"/>
      <c r="F3074" s="55"/>
      <c r="G3074" s="55"/>
      <c r="H3074" s="57"/>
      <c r="I3074" s="55"/>
      <c r="J3074" s="55"/>
      <c r="K3074" s="55"/>
      <c r="L3074" s="55"/>
      <c r="M3074" s="55"/>
      <c r="N3074" s="57"/>
      <c r="O3074" s="57" t="str">
        <f t="shared" si="142"/>
        <v/>
      </c>
      <c r="Q3074" s="38" t="s">
        <v>450</v>
      </c>
      <c r="R3074" s="38" t="str" cm="1">
        <f t="array" ref="R3074">_xlfn.XLOOKUP(Q3074,INDEX(Flettilisti,,1),INDEX(Flettilisti,,2),,0)</f>
        <v>Vantar flokkun</v>
      </c>
      <c r="S3074" s="38" t="str">
        <f>IF(ISBLANK(N3074),"",IF(N3074&lt;Gögn!$J$2,Gögn!$K$2,IF(N3074&gt;Gögn!$J$4,Gögn!$K$4,Gögn!$K$3)))</f>
        <v/>
      </c>
      <c r="T3074" s="49" t="str" cm="1">
        <f t="array" aca="1" ref="T3074" ca="1">IF(ISBLANK(B3074),"",IF(R3074="Styrkhæft",_xlfn.XLOOKUP(S3074,Vegalengdir[Texti],INDIRECT("Vegalengdir["&amp;'Upplýsingar um umsækjanda'!$B$10&amp;"]"),0%,0)))</f>
        <v/>
      </c>
      <c r="U3074" s="72" t="str">
        <f t="shared" si="143"/>
        <v/>
      </c>
    </row>
    <row r="3075" spans="1:21" x14ac:dyDescent="0.25">
      <c r="A3075" s="53">
        <f t="shared" si="144"/>
        <v>3074</v>
      </c>
      <c r="B3075" s="55"/>
      <c r="C3075" s="56"/>
      <c r="D3075" s="55"/>
      <c r="E3075" s="55"/>
      <c r="F3075" s="55"/>
      <c r="G3075" s="55"/>
      <c r="H3075" s="57"/>
      <c r="I3075" s="55"/>
      <c r="J3075" s="55"/>
      <c r="K3075" s="55"/>
      <c r="L3075" s="55"/>
      <c r="M3075" s="55"/>
      <c r="N3075" s="57"/>
      <c r="O3075" s="57" t="str">
        <f t="shared" ref="O3075:O3138" si="145">IFERROR(IF(ISBLANK(B3075),"",H3075/N3075),0)</f>
        <v/>
      </c>
      <c r="Q3075" s="38" t="s">
        <v>450</v>
      </c>
      <c r="R3075" s="38" t="str" cm="1">
        <f t="array" ref="R3075">_xlfn.XLOOKUP(Q3075,INDEX(Flettilisti,,1),INDEX(Flettilisti,,2),,0)</f>
        <v>Vantar flokkun</v>
      </c>
      <c r="S3075" s="38" t="str">
        <f>IF(ISBLANK(N3075),"",IF(N3075&lt;Gögn!$J$2,Gögn!$K$2,IF(N3075&gt;Gögn!$J$4,Gögn!$K$4,Gögn!$K$3)))</f>
        <v/>
      </c>
      <c r="T3075" s="49" t="str" cm="1">
        <f t="array" aca="1" ref="T3075" ca="1">IF(ISBLANK(B3075),"",IF(R3075="Styrkhæft",_xlfn.XLOOKUP(S3075,Vegalengdir[Texti],INDIRECT("Vegalengdir["&amp;'Upplýsingar um umsækjanda'!$B$10&amp;"]"),0%,0)))</f>
        <v/>
      </c>
      <c r="U3075" s="72" t="str">
        <f t="shared" ref="U3075:U3138" si="146">IF(ISBLANK(B3075),"",T3075*H3075)</f>
        <v/>
      </c>
    </row>
    <row r="3076" spans="1:21" x14ac:dyDescent="0.25">
      <c r="A3076" s="53">
        <f t="shared" si="144"/>
        <v>3075</v>
      </c>
      <c r="B3076" s="55"/>
      <c r="C3076" s="56"/>
      <c r="D3076" s="55"/>
      <c r="E3076" s="55"/>
      <c r="F3076" s="55"/>
      <c r="G3076" s="55"/>
      <c r="H3076" s="57"/>
      <c r="I3076" s="55"/>
      <c r="J3076" s="55"/>
      <c r="K3076" s="55"/>
      <c r="L3076" s="55"/>
      <c r="M3076" s="55"/>
      <c r="N3076" s="57"/>
      <c r="O3076" s="57" t="str">
        <f t="shared" si="145"/>
        <v/>
      </c>
      <c r="Q3076" s="38" t="s">
        <v>450</v>
      </c>
      <c r="R3076" s="38" t="str" cm="1">
        <f t="array" ref="R3076">_xlfn.XLOOKUP(Q3076,INDEX(Flettilisti,,1),INDEX(Flettilisti,,2),,0)</f>
        <v>Vantar flokkun</v>
      </c>
      <c r="S3076" s="38" t="str">
        <f>IF(ISBLANK(N3076),"",IF(N3076&lt;Gögn!$J$2,Gögn!$K$2,IF(N3076&gt;Gögn!$J$4,Gögn!$K$4,Gögn!$K$3)))</f>
        <v/>
      </c>
      <c r="T3076" s="49" t="str" cm="1">
        <f t="array" aca="1" ref="T3076" ca="1">IF(ISBLANK(B3076),"",IF(R3076="Styrkhæft",_xlfn.XLOOKUP(S3076,Vegalengdir[Texti],INDIRECT("Vegalengdir["&amp;'Upplýsingar um umsækjanda'!$B$10&amp;"]"),0%,0)))</f>
        <v/>
      </c>
      <c r="U3076" s="72" t="str">
        <f t="shared" si="146"/>
        <v/>
      </c>
    </row>
    <row r="3077" spans="1:21" x14ac:dyDescent="0.25">
      <c r="A3077" s="53">
        <f t="shared" si="144"/>
        <v>3076</v>
      </c>
      <c r="B3077" s="55"/>
      <c r="C3077" s="56"/>
      <c r="D3077" s="55"/>
      <c r="E3077" s="55"/>
      <c r="F3077" s="55"/>
      <c r="G3077" s="55"/>
      <c r="H3077" s="57"/>
      <c r="I3077" s="55"/>
      <c r="J3077" s="55"/>
      <c r="K3077" s="55"/>
      <c r="L3077" s="55"/>
      <c r="M3077" s="55"/>
      <c r="N3077" s="57"/>
      <c r="O3077" s="57" t="str">
        <f t="shared" si="145"/>
        <v/>
      </c>
      <c r="Q3077" s="38" t="s">
        <v>450</v>
      </c>
      <c r="R3077" s="38" t="str" cm="1">
        <f t="array" ref="R3077">_xlfn.XLOOKUP(Q3077,INDEX(Flettilisti,,1),INDEX(Flettilisti,,2),,0)</f>
        <v>Vantar flokkun</v>
      </c>
      <c r="S3077" s="38" t="str">
        <f>IF(ISBLANK(N3077),"",IF(N3077&lt;Gögn!$J$2,Gögn!$K$2,IF(N3077&gt;Gögn!$J$4,Gögn!$K$4,Gögn!$K$3)))</f>
        <v/>
      </c>
      <c r="T3077" s="49" t="str" cm="1">
        <f t="array" aca="1" ref="T3077" ca="1">IF(ISBLANK(B3077),"",IF(R3077="Styrkhæft",_xlfn.XLOOKUP(S3077,Vegalengdir[Texti],INDIRECT("Vegalengdir["&amp;'Upplýsingar um umsækjanda'!$B$10&amp;"]"),0%,0)))</f>
        <v/>
      </c>
      <c r="U3077" s="72" t="str">
        <f t="shared" si="146"/>
        <v/>
      </c>
    </row>
    <row r="3078" spans="1:21" x14ac:dyDescent="0.25">
      <c r="A3078" s="53">
        <f t="shared" si="144"/>
        <v>3077</v>
      </c>
      <c r="B3078" s="55"/>
      <c r="C3078" s="56"/>
      <c r="D3078" s="55"/>
      <c r="E3078" s="55"/>
      <c r="F3078" s="55"/>
      <c r="G3078" s="55"/>
      <c r="H3078" s="57"/>
      <c r="I3078" s="55"/>
      <c r="J3078" s="55"/>
      <c r="K3078" s="55"/>
      <c r="L3078" s="55"/>
      <c r="M3078" s="55"/>
      <c r="N3078" s="57"/>
      <c r="O3078" s="57" t="str">
        <f t="shared" si="145"/>
        <v/>
      </c>
      <c r="Q3078" s="38" t="s">
        <v>450</v>
      </c>
      <c r="R3078" s="38" t="str" cm="1">
        <f t="array" ref="R3078">_xlfn.XLOOKUP(Q3078,INDEX(Flettilisti,,1),INDEX(Flettilisti,,2),,0)</f>
        <v>Vantar flokkun</v>
      </c>
      <c r="S3078" s="38" t="str">
        <f>IF(ISBLANK(N3078),"",IF(N3078&lt;Gögn!$J$2,Gögn!$K$2,IF(N3078&gt;Gögn!$J$4,Gögn!$K$4,Gögn!$K$3)))</f>
        <v/>
      </c>
      <c r="T3078" s="49" t="str" cm="1">
        <f t="array" aca="1" ref="T3078" ca="1">IF(ISBLANK(B3078),"",IF(R3078="Styrkhæft",_xlfn.XLOOKUP(S3078,Vegalengdir[Texti],INDIRECT("Vegalengdir["&amp;'Upplýsingar um umsækjanda'!$B$10&amp;"]"),0%,0)))</f>
        <v/>
      </c>
      <c r="U3078" s="72" t="str">
        <f t="shared" si="146"/>
        <v/>
      </c>
    </row>
    <row r="3079" spans="1:21" x14ac:dyDescent="0.25">
      <c r="A3079" s="53">
        <f t="shared" si="144"/>
        <v>3078</v>
      </c>
      <c r="B3079" s="55"/>
      <c r="C3079" s="56"/>
      <c r="D3079" s="55"/>
      <c r="E3079" s="55"/>
      <c r="F3079" s="55"/>
      <c r="G3079" s="55"/>
      <c r="H3079" s="57"/>
      <c r="I3079" s="55"/>
      <c r="J3079" s="55"/>
      <c r="K3079" s="55"/>
      <c r="L3079" s="55"/>
      <c r="M3079" s="55"/>
      <c r="N3079" s="57"/>
      <c r="O3079" s="57" t="str">
        <f t="shared" si="145"/>
        <v/>
      </c>
      <c r="Q3079" s="38" t="s">
        <v>450</v>
      </c>
      <c r="R3079" s="38" t="str" cm="1">
        <f t="array" ref="R3079">_xlfn.XLOOKUP(Q3079,INDEX(Flettilisti,,1),INDEX(Flettilisti,,2),,0)</f>
        <v>Vantar flokkun</v>
      </c>
      <c r="S3079" s="38" t="str">
        <f>IF(ISBLANK(N3079),"",IF(N3079&lt;Gögn!$J$2,Gögn!$K$2,IF(N3079&gt;Gögn!$J$4,Gögn!$K$4,Gögn!$K$3)))</f>
        <v/>
      </c>
      <c r="T3079" s="49" t="str" cm="1">
        <f t="array" aca="1" ref="T3079" ca="1">IF(ISBLANK(B3079),"",IF(R3079="Styrkhæft",_xlfn.XLOOKUP(S3079,Vegalengdir[Texti],INDIRECT("Vegalengdir["&amp;'Upplýsingar um umsækjanda'!$B$10&amp;"]"),0%,0)))</f>
        <v/>
      </c>
      <c r="U3079" s="72" t="str">
        <f t="shared" si="146"/>
        <v/>
      </c>
    </row>
    <row r="3080" spans="1:21" x14ac:dyDescent="0.25">
      <c r="A3080" s="53">
        <f t="shared" si="144"/>
        <v>3079</v>
      </c>
      <c r="B3080" s="55"/>
      <c r="C3080" s="56"/>
      <c r="D3080" s="55"/>
      <c r="E3080" s="55"/>
      <c r="F3080" s="55"/>
      <c r="G3080" s="55"/>
      <c r="H3080" s="57"/>
      <c r="I3080" s="55"/>
      <c r="J3080" s="55"/>
      <c r="K3080" s="55"/>
      <c r="L3080" s="55"/>
      <c r="M3080" s="55"/>
      <c r="N3080" s="57"/>
      <c r="O3080" s="57" t="str">
        <f t="shared" si="145"/>
        <v/>
      </c>
      <c r="Q3080" s="38" t="s">
        <v>450</v>
      </c>
      <c r="R3080" s="38" t="str" cm="1">
        <f t="array" ref="R3080">_xlfn.XLOOKUP(Q3080,INDEX(Flettilisti,,1),INDEX(Flettilisti,,2),,0)</f>
        <v>Vantar flokkun</v>
      </c>
      <c r="S3080" s="38" t="str">
        <f>IF(ISBLANK(N3080),"",IF(N3080&lt;Gögn!$J$2,Gögn!$K$2,IF(N3080&gt;Gögn!$J$4,Gögn!$K$4,Gögn!$K$3)))</f>
        <v/>
      </c>
      <c r="T3080" s="49" t="str" cm="1">
        <f t="array" aca="1" ref="T3080" ca="1">IF(ISBLANK(B3080),"",IF(R3080="Styrkhæft",_xlfn.XLOOKUP(S3080,Vegalengdir[Texti],INDIRECT("Vegalengdir["&amp;'Upplýsingar um umsækjanda'!$B$10&amp;"]"),0%,0)))</f>
        <v/>
      </c>
      <c r="U3080" s="72" t="str">
        <f t="shared" si="146"/>
        <v/>
      </c>
    </row>
    <row r="3081" spans="1:21" x14ac:dyDescent="0.25">
      <c r="A3081" s="53">
        <f t="shared" si="144"/>
        <v>3080</v>
      </c>
      <c r="B3081" s="55"/>
      <c r="C3081" s="56"/>
      <c r="D3081" s="55"/>
      <c r="E3081" s="55"/>
      <c r="F3081" s="55"/>
      <c r="G3081" s="55"/>
      <c r="H3081" s="57"/>
      <c r="I3081" s="55"/>
      <c r="J3081" s="55"/>
      <c r="K3081" s="55"/>
      <c r="L3081" s="55"/>
      <c r="M3081" s="55"/>
      <c r="N3081" s="57"/>
      <c r="O3081" s="57" t="str">
        <f t="shared" si="145"/>
        <v/>
      </c>
      <c r="Q3081" s="38" t="s">
        <v>450</v>
      </c>
      <c r="R3081" s="38" t="str" cm="1">
        <f t="array" ref="R3081">_xlfn.XLOOKUP(Q3081,INDEX(Flettilisti,,1),INDEX(Flettilisti,,2),,0)</f>
        <v>Vantar flokkun</v>
      </c>
      <c r="S3081" s="38" t="str">
        <f>IF(ISBLANK(N3081),"",IF(N3081&lt;Gögn!$J$2,Gögn!$K$2,IF(N3081&gt;Gögn!$J$4,Gögn!$K$4,Gögn!$K$3)))</f>
        <v/>
      </c>
      <c r="T3081" s="49" t="str" cm="1">
        <f t="array" aca="1" ref="T3081" ca="1">IF(ISBLANK(B3081),"",IF(R3081="Styrkhæft",_xlfn.XLOOKUP(S3081,Vegalengdir[Texti],INDIRECT("Vegalengdir["&amp;'Upplýsingar um umsækjanda'!$B$10&amp;"]"),0%,0)))</f>
        <v/>
      </c>
      <c r="U3081" s="72" t="str">
        <f t="shared" si="146"/>
        <v/>
      </c>
    </row>
    <row r="3082" spans="1:21" x14ac:dyDescent="0.25">
      <c r="A3082" s="53">
        <f t="shared" si="144"/>
        <v>3081</v>
      </c>
      <c r="B3082" s="55"/>
      <c r="C3082" s="56"/>
      <c r="D3082" s="55"/>
      <c r="E3082" s="55"/>
      <c r="F3082" s="55"/>
      <c r="G3082" s="55"/>
      <c r="H3082" s="57"/>
      <c r="I3082" s="55"/>
      <c r="J3082" s="55"/>
      <c r="K3082" s="55"/>
      <c r="L3082" s="55"/>
      <c r="M3082" s="55"/>
      <c r="N3082" s="57"/>
      <c r="O3082" s="57" t="str">
        <f t="shared" si="145"/>
        <v/>
      </c>
      <c r="Q3082" s="38" t="s">
        <v>450</v>
      </c>
      <c r="R3082" s="38" t="str" cm="1">
        <f t="array" ref="R3082">_xlfn.XLOOKUP(Q3082,INDEX(Flettilisti,,1),INDEX(Flettilisti,,2),,0)</f>
        <v>Vantar flokkun</v>
      </c>
      <c r="S3082" s="38" t="str">
        <f>IF(ISBLANK(N3082),"",IF(N3082&lt;Gögn!$J$2,Gögn!$K$2,IF(N3082&gt;Gögn!$J$4,Gögn!$K$4,Gögn!$K$3)))</f>
        <v/>
      </c>
      <c r="T3082" s="49" t="str" cm="1">
        <f t="array" aca="1" ref="T3082" ca="1">IF(ISBLANK(B3082),"",IF(R3082="Styrkhæft",_xlfn.XLOOKUP(S3082,Vegalengdir[Texti],INDIRECT("Vegalengdir["&amp;'Upplýsingar um umsækjanda'!$B$10&amp;"]"),0%,0)))</f>
        <v/>
      </c>
      <c r="U3082" s="72" t="str">
        <f t="shared" si="146"/>
        <v/>
      </c>
    </row>
    <row r="3083" spans="1:21" x14ac:dyDescent="0.25">
      <c r="A3083" s="53">
        <f t="shared" si="144"/>
        <v>3082</v>
      </c>
      <c r="B3083" s="55"/>
      <c r="C3083" s="56"/>
      <c r="D3083" s="55"/>
      <c r="E3083" s="55"/>
      <c r="F3083" s="55"/>
      <c r="G3083" s="55"/>
      <c r="H3083" s="57"/>
      <c r="I3083" s="55"/>
      <c r="J3083" s="55"/>
      <c r="K3083" s="55"/>
      <c r="L3083" s="55"/>
      <c r="M3083" s="55"/>
      <c r="N3083" s="57"/>
      <c r="O3083" s="57" t="str">
        <f t="shared" si="145"/>
        <v/>
      </c>
      <c r="Q3083" s="38" t="s">
        <v>450</v>
      </c>
      <c r="R3083" s="38" t="str" cm="1">
        <f t="array" ref="R3083">_xlfn.XLOOKUP(Q3083,INDEX(Flettilisti,,1),INDEX(Flettilisti,,2),,0)</f>
        <v>Vantar flokkun</v>
      </c>
      <c r="S3083" s="38" t="str">
        <f>IF(ISBLANK(N3083),"",IF(N3083&lt;Gögn!$J$2,Gögn!$K$2,IF(N3083&gt;Gögn!$J$4,Gögn!$K$4,Gögn!$K$3)))</f>
        <v/>
      </c>
      <c r="T3083" s="49" t="str" cm="1">
        <f t="array" aca="1" ref="T3083" ca="1">IF(ISBLANK(B3083),"",IF(R3083="Styrkhæft",_xlfn.XLOOKUP(S3083,Vegalengdir[Texti],INDIRECT("Vegalengdir["&amp;'Upplýsingar um umsækjanda'!$B$10&amp;"]"),0%,0)))</f>
        <v/>
      </c>
      <c r="U3083" s="72" t="str">
        <f t="shared" si="146"/>
        <v/>
      </c>
    </row>
    <row r="3084" spans="1:21" x14ac:dyDescent="0.25">
      <c r="A3084" s="53">
        <f t="shared" si="144"/>
        <v>3083</v>
      </c>
      <c r="B3084" s="55"/>
      <c r="C3084" s="56"/>
      <c r="D3084" s="55"/>
      <c r="E3084" s="55"/>
      <c r="F3084" s="55"/>
      <c r="G3084" s="55"/>
      <c r="H3084" s="57"/>
      <c r="I3084" s="55"/>
      <c r="J3084" s="55"/>
      <c r="K3084" s="55"/>
      <c r="L3084" s="55"/>
      <c r="M3084" s="55"/>
      <c r="N3084" s="57"/>
      <c r="O3084" s="57" t="str">
        <f t="shared" si="145"/>
        <v/>
      </c>
      <c r="Q3084" s="38" t="s">
        <v>450</v>
      </c>
      <c r="R3084" s="38" t="str" cm="1">
        <f t="array" ref="R3084">_xlfn.XLOOKUP(Q3084,INDEX(Flettilisti,,1),INDEX(Flettilisti,,2),,0)</f>
        <v>Vantar flokkun</v>
      </c>
      <c r="S3084" s="38" t="str">
        <f>IF(ISBLANK(N3084),"",IF(N3084&lt;Gögn!$J$2,Gögn!$K$2,IF(N3084&gt;Gögn!$J$4,Gögn!$K$4,Gögn!$K$3)))</f>
        <v/>
      </c>
      <c r="T3084" s="49" t="str" cm="1">
        <f t="array" aca="1" ref="T3084" ca="1">IF(ISBLANK(B3084),"",IF(R3084="Styrkhæft",_xlfn.XLOOKUP(S3084,Vegalengdir[Texti],INDIRECT("Vegalengdir["&amp;'Upplýsingar um umsækjanda'!$B$10&amp;"]"),0%,0)))</f>
        <v/>
      </c>
      <c r="U3084" s="72" t="str">
        <f t="shared" si="146"/>
        <v/>
      </c>
    </row>
    <row r="3085" spans="1:21" x14ac:dyDescent="0.25">
      <c r="A3085" s="53">
        <f t="shared" si="144"/>
        <v>3084</v>
      </c>
      <c r="B3085" s="55"/>
      <c r="C3085" s="56"/>
      <c r="D3085" s="55"/>
      <c r="E3085" s="55"/>
      <c r="F3085" s="55"/>
      <c r="G3085" s="55"/>
      <c r="H3085" s="57"/>
      <c r="I3085" s="55"/>
      <c r="J3085" s="55"/>
      <c r="K3085" s="55"/>
      <c r="L3085" s="55"/>
      <c r="M3085" s="55"/>
      <c r="N3085" s="57"/>
      <c r="O3085" s="57" t="str">
        <f t="shared" si="145"/>
        <v/>
      </c>
      <c r="Q3085" s="38" t="s">
        <v>450</v>
      </c>
      <c r="R3085" s="38" t="str" cm="1">
        <f t="array" ref="R3085">_xlfn.XLOOKUP(Q3085,INDEX(Flettilisti,,1),INDEX(Flettilisti,,2),,0)</f>
        <v>Vantar flokkun</v>
      </c>
      <c r="S3085" s="38" t="str">
        <f>IF(ISBLANK(N3085),"",IF(N3085&lt;Gögn!$J$2,Gögn!$K$2,IF(N3085&gt;Gögn!$J$4,Gögn!$K$4,Gögn!$K$3)))</f>
        <v/>
      </c>
      <c r="T3085" s="49" t="str" cm="1">
        <f t="array" aca="1" ref="T3085" ca="1">IF(ISBLANK(B3085),"",IF(R3085="Styrkhæft",_xlfn.XLOOKUP(S3085,Vegalengdir[Texti],INDIRECT("Vegalengdir["&amp;'Upplýsingar um umsækjanda'!$B$10&amp;"]"),0%,0)))</f>
        <v/>
      </c>
      <c r="U3085" s="72" t="str">
        <f t="shared" si="146"/>
        <v/>
      </c>
    </row>
    <row r="3086" spans="1:21" x14ac:dyDescent="0.25">
      <c r="A3086" s="53">
        <f t="shared" si="144"/>
        <v>3085</v>
      </c>
      <c r="B3086" s="55"/>
      <c r="C3086" s="56"/>
      <c r="D3086" s="55"/>
      <c r="E3086" s="55"/>
      <c r="F3086" s="55"/>
      <c r="G3086" s="55"/>
      <c r="H3086" s="57"/>
      <c r="I3086" s="55"/>
      <c r="J3086" s="55"/>
      <c r="K3086" s="55"/>
      <c r="L3086" s="55"/>
      <c r="M3086" s="55"/>
      <c r="N3086" s="57"/>
      <c r="O3086" s="57" t="str">
        <f t="shared" si="145"/>
        <v/>
      </c>
      <c r="Q3086" s="38" t="s">
        <v>450</v>
      </c>
      <c r="R3086" s="38" t="str" cm="1">
        <f t="array" ref="R3086">_xlfn.XLOOKUP(Q3086,INDEX(Flettilisti,,1),INDEX(Flettilisti,,2),,0)</f>
        <v>Vantar flokkun</v>
      </c>
      <c r="S3086" s="38" t="str">
        <f>IF(ISBLANK(N3086),"",IF(N3086&lt;Gögn!$J$2,Gögn!$K$2,IF(N3086&gt;Gögn!$J$4,Gögn!$K$4,Gögn!$K$3)))</f>
        <v/>
      </c>
      <c r="T3086" s="49" t="str" cm="1">
        <f t="array" aca="1" ref="T3086" ca="1">IF(ISBLANK(B3086),"",IF(R3086="Styrkhæft",_xlfn.XLOOKUP(S3086,Vegalengdir[Texti],INDIRECT("Vegalengdir["&amp;'Upplýsingar um umsækjanda'!$B$10&amp;"]"),0%,0)))</f>
        <v/>
      </c>
      <c r="U3086" s="72" t="str">
        <f t="shared" si="146"/>
        <v/>
      </c>
    </row>
    <row r="3087" spans="1:21" x14ac:dyDescent="0.25">
      <c r="A3087" s="53">
        <f t="shared" si="144"/>
        <v>3086</v>
      </c>
      <c r="B3087" s="55"/>
      <c r="C3087" s="56"/>
      <c r="D3087" s="55"/>
      <c r="E3087" s="55"/>
      <c r="F3087" s="55"/>
      <c r="G3087" s="55"/>
      <c r="H3087" s="57"/>
      <c r="I3087" s="55"/>
      <c r="J3087" s="55"/>
      <c r="K3087" s="55"/>
      <c r="L3087" s="55"/>
      <c r="M3087" s="55"/>
      <c r="N3087" s="57"/>
      <c r="O3087" s="57" t="str">
        <f t="shared" si="145"/>
        <v/>
      </c>
      <c r="Q3087" s="38" t="s">
        <v>450</v>
      </c>
      <c r="R3087" s="38" t="str" cm="1">
        <f t="array" ref="R3087">_xlfn.XLOOKUP(Q3087,INDEX(Flettilisti,,1),INDEX(Flettilisti,,2),,0)</f>
        <v>Vantar flokkun</v>
      </c>
      <c r="S3087" s="38" t="str">
        <f>IF(ISBLANK(N3087),"",IF(N3087&lt;Gögn!$J$2,Gögn!$K$2,IF(N3087&gt;Gögn!$J$4,Gögn!$K$4,Gögn!$K$3)))</f>
        <v/>
      </c>
      <c r="T3087" s="49" t="str" cm="1">
        <f t="array" aca="1" ref="T3087" ca="1">IF(ISBLANK(B3087),"",IF(R3087="Styrkhæft",_xlfn.XLOOKUP(S3087,Vegalengdir[Texti],INDIRECT("Vegalengdir["&amp;'Upplýsingar um umsækjanda'!$B$10&amp;"]"),0%,0)))</f>
        <v/>
      </c>
      <c r="U3087" s="72" t="str">
        <f t="shared" si="146"/>
        <v/>
      </c>
    </row>
    <row r="3088" spans="1:21" x14ac:dyDescent="0.25">
      <c r="A3088" s="53">
        <f t="shared" si="144"/>
        <v>3087</v>
      </c>
      <c r="B3088" s="55"/>
      <c r="C3088" s="56"/>
      <c r="D3088" s="55"/>
      <c r="E3088" s="55"/>
      <c r="F3088" s="55"/>
      <c r="G3088" s="55"/>
      <c r="H3088" s="57"/>
      <c r="I3088" s="55"/>
      <c r="J3088" s="55"/>
      <c r="K3088" s="55"/>
      <c r="L3088" s="55"/>
      <c r="M3088" s="55"/>
      <c r="N3088" s="57"/>
      <c r="O3088" s="57" t="str">
        <f t="shared" si="145"/>
        <v/>
      </c>
      <c r="Q3088" s="38" t="s">
        <v>450</v>
      </c>
      <c r="R3088" s="38" t="str" cm="1">
        <f t="array" ref="R3088">_xlfn.XLOOKUP(Q3088,INDEX(Flettilisti,,1),INDEX(Flettilisti,,2),,0)</f>
        <v>Vantar flokkun</v>
      </c>
      <c r="S3088" s="38" t="str">
        <f>IF(ISBLANK(N3088),"",IF(N3088&lt;Gögn!$J$2,Gögn!$K$2,IF(N3088&gt;Gögn!$J$4,Gögn!$K$4,Gögn!$K$3)))</f>
        <v/>
      </c>
      <c r="T3088" s="49" t="str" cm="1">
        <f t="array" aca="1" ref="T3088" ca="1">IF(ISBLANK(B3088),"",IF(R3088="Styrkhæft",_xlfn.XLOOKUP(S3088,Vegalengdir[Texti],INDIRECT("Vegalengdir["&amp;'Upplýsingar um umsækjanda'!$B$10&amp;"]"),0%,0)))</f>
        <v/>
      </c>
      <c r="U3088" s="72" t="str">
        <f t="shared" si="146"/>
        <v/>
      </c>
    </row>
    <row r="3089" spans="1:21" x14ac:dyDescent="0.25">
      <c r="A3089" s="53">
        <f t="shared" si="144"/>
        <v>3088</v>
      </c>
      <c r="B3089" s="55"/>
      <c r="C3089" s="56"/>
      <c r="D3089" s="55"/>
      <c r="E3089" s="55"/>
      <c r="F3089" s="55"/>
      <c r="G3089" s="55"/>
      <c r="H3089" s="57"/>
      <c r="I3089" s="55"/>
      <c r="J3089" s="55"/>
      <c r="K3089" s="55"/>
      <c r="L3089" s="55"/>
      <c r="M3089" s="55"/>
      <c r="N3089" s="57"/>
      <c r="O3089" s="57" t="str">
        <f t="shared" si="145"/>
        <v/>
      </c>
      <c r="Q3089" s="38" t="s">
        <v>450</v>
      </c>
      <c r="R3089" s="38" t="str" cm="1">
        <f t="array" ref="R3089">_xlfn.XLOOKUP(Q3089,INDEX(Flettilisti,,1),INDEX(Flettilisti,,2),,0)</f>
        <v>Vantar flokkun</v>
      </c>
      <c r="S3089" s="38" t="str">
        <f>IF(ISBLANK(N3089),"",IF(N3089&lt;Gögn!$J$2,Gögn!$K$2,IF(N3089&gt;Gögn!$J$4,Gögn!$K$4,Gögn!$K$3)))</f>
        <v/>
      </c>
      <c r="T3089" s="49" t="str" cm="1">
        <f t="array" aca="1" ref="T3089" ca="1">IF(ISBLANK(B3089),"",IF(R3089="Styrkhæft",_xlfn.XLOOKUP(S3089,Vegalengdir[Texti],INDIRECT("Vegalengdir["&amp;'Upplýsingar um umsækjanda'!$B$10&amp;"]"),0%,0)))</f>
        <v/>
      </c>
      <c r="U3089" s="72" t="str">
        <f t="shared" si="146"/>
        <v/>
      </c>
    </row>
    <row r="3090" spans="1:21" x14ac:dyDescent="0.25">
      <c r="A3090" s="53">
        <f t="shared" si="144"/>
        <v>3089</v>
      </c>
      <c r="B3090" s="55"/>
      <c r="C3090" s="56"/>
      <c r="D3090" s="55"/>
      <c r="E3090" s="55"/>
      <c r="F3090" s="55"/>
      <c r="G3090" s="55"/>
      <c r="H3090" s="57"/>
      <c r="I3090" s="55"/>
      <c r="J3090" s="55"/>
      <c r="K3090" s="55"/>
      <c r="L3090" s="55"/>
      <c r="M3090" s="55"/>
      <c r="N3090" s="57"/>
      <c r="O3090" s="57" t="str">
        <f t="shared" si="145"/>
        <v/>
      </c>
      <c r="Q3090" s="38" t="s">
        <v>450</v>
      </c>
      <c r="R3090" s="38" t="str" cm="1">
        <f t="array" ref="R3090">_xlfn.XLOOKUP(Q3090,INDEX(Flettilisti,,1),INDEX(Flettilisti,,2),,0)</f>
        <v>Vantar flokkun</v>
      </c>
      <c r="S3090" s="38" t="str">
        <f>IF(ISBLANK(N3090),"",IF(N3090&lt;Gögn!$J$2,Gögn!$K$2,IF(N3090&gt;Gögn!$J$4,Gögn!$K$4,Gögn!$K$3)))</f>
        <v/>
      </c>
      <c r="T3090" s="49" t="str" cm="1">
        <f t="array" aca="1" ref="T3090" ca="1">IF(ISBLANK(B3090),"",IF(R3090="Styrkhæft",_xlfn.XLOOKUP(S3090,Vegalengdir[Texti],INDIRECT("Vegalengdir["&amp;'Upplýsingar um umsækjanda'!$B$10&amp;"]"),0%,0)))</f>
        <v/>
      </c>
      <c r="U3090" s="72" t="str">
        <f t="shared" si="146"/>
        <v/>
      </c>
    </row>
    <row r="3091" spans="1:21" x14ac:dyDescent="0.25">
      <c r="A3091" s="53">
        <f t="shared" si="144"/>
        <v>3090</v>
      </c>
      <c r="B3091" s="55"/>
      <c r="C3091" s="56"/>
      <c r="D3091" s="55"/>
      <c r="E3091" s="55"/>
      <c r="F3091" s="55"/>
      <c r="G3091" s="55"/>
      <c r="H3091" s="57"/>
      <c r="I3091" s="55"/>
      <c r="J3091" s="55"/>
      <c r="K3091" s="55"/>
      <c r="L3091" s="55"/>
      <c r="M3091" s="55"/>
      <c r="N3091" s="57"/>
      <c r="O3091" s="57" t="str">
        <f t="shared" si="145"/>
        <v/>
      </c>
      <c r="Q3091" s="38" t="s">
        <v>450</v>
      </c>
      <c r="R3091" s="38" t="str" cm="1">
        <f t="array" ref="R3091">_xlfn.XLOOKUP(Q3091,INDEX(Flettilisti,,1),INDEX(Flettilisti,,2),,0)</f>
        <v>Vantar flokkun</v>
      </c>
      <c r="S3091" s="38" t="str">
        <f>IF(ISBLANK(N3091),"",IF(N3091&lt;Gögn!$J$2,Gögn!$K$2,IF(N3091&gt;Gögn!$J$4,Gögn!$K$4,Gögn!$K$3)))</f>
        <v/>
      </c>
      <c r="T3091" s="49" t="str" cm="1">
        <f t="array" aca="1" ref="T3091" ca="1">IF(ISBLANK(B3091),"",IF(R3091="Styrkhæft",_xlfn.XLOOKUP(S3091,Vegalengdir[Texti],INDIRECT("Vegalengdir["&amp;'Upplýsingar um umsækjanda'!$B$10&amp;"]"),0%,0)))</f>
        <v/>
      </c>
      <c r="U3091" s="72" t="str">
        <f t="shared" si="146"/>
        <v/>
      </c>
    </row>
    <row r="3092" spans="1:21" x14ac:dyDescent="0.25">
      <c r="A3092" s="53">
        <f t="shared" si="144"/>
        <v>3091</v>
      </c>
      <c r="B3092" s="55"/>
      <c r="C3092" s="56"/>
      <c r="D3092" s="55"/>
      <c r="E3092" s="55"/>
      <c r="F3092" s="55"/>
      <c r="G3092" s="55"/>
      <c r="H3092" s="57"/>
      <c r="I3092" s="55"/>
      <c r="J3092" s="55"/>
      <c r="K3092" s="55"/>
      <c r="L3092" s="55"/>
      <c r="M3092" s="55"/>
      <c r="N3092" s="57"/>
      <c r="O3092" s="57" t="str">
        <f t="shared" si="145"/>
        <v/>
      </c>
      <c r="Q3092" s="38" t="s">
        <v>450</v>
      </c>
      <c r="R3092" s="38" t="str" cm="1">
        <f t="array" ref="R3092">_xlfn.XLOOKUP(Q3092,INDEX(Flettilisti,,1),INDEX(Flettilisti,,2),,0)</f>
        <v>Vantar flokkun</v>
      </c>
      <c r="S3092" s="38" t="str">
        <f>IF(ISBLANK(N3092),"",IF(N3092&lt;Gögn!$J$2,Gögn!$K$2,IF(N3092&gt;Gögn!$J$4,Gögn!$K$4,Gögn!$K$3)))</f>
        <v/>
      </c>
      <c r="T3092" s="49" t="str" cm="1">
        <f t="array" aca="1" ref="T3092" ca="1">IF(ISBLANK(B3092),"",IF(R3092="Styrkhæft",_xlfn.XLOOKUP(S3092,Vegalengdir[Texti],INDIRECT("Vegalengdir["&amp;'Upplýsingar um umsækjanda'!$B$10&amp;"]"),0%,0)))</f>
        <v/>
      </c>
      <c r="U3092" s="72" t="str">
        <f t="shared" si="146"/>
        <v/>
      </c>
    </row>
    <row r="3093" spans="1:21" x14ac:dyDescent="0.25">
      <c r="A3093" s="53">
        <f t="shared" si="144"/>
        <v>3092</v>
      </c>
      <c r="B3093" s="55"/>
      <c r="C3093" s="56"/>
      <c r="D3093" s="55"/>
      <c r="E3093" s="55"/>
      <c r="F3093" s="55"/>
      <c r="G3093" s="55"/>
      <c r="H3093" s="57"/>
      <c r="I3093" s="55"/>
      <c r="J3093" s="55"/>
      <c r="K3093" s="55"/>
      <c r="L3093" s="55"/>
      <c r="M3093" s="55"/>
      <c r="N3093" s="57"/>
      <c r="O3093" s="57" t="str">
        <f t="shared" si="145"/>
        <v/>
      </c>
      <c r="Q3093" s="38" t="s">
        <v>450</v>
      </c>
      <c r="R3093" s="38" t="str" cm="1">
        <f t="array" ref="R3093">_xlfn.XLOOKUP(Q3093,INDEX(Flettilisti,,1),INDEX(Flettilisti,,2),,0)</f>
        <v>Vantar flokkun</v>
      </c>
      <c r="S3093" s="38" t="str">
        <f>IF(ISBLANK(N3093),"",IF(N3093&lt;Gögn!$J$2,Gögn!$K$2,IF(N3093&gt;Gögn!$J$4,Gögn!$K$4,Gögn!$K$3)))</f>
        <v/>
      </c>
      <c r="T3093" s="49" t="str" cm="1">
        <f t="array" aca="1" ref="T3093" ca="1">IF(ISBLANK(B3093),"",IF(R3093="Styrkhæft",_xlfn.XLOOKUP(S3093,Vegalengdir[Texti],INDIRECT("Vegalengdir["&amp;'Upplýsingar um umsækjanda'!$B$10&amp;"]"),0%,0)))</f>
        <v/>
      </c>
      <c r="U3093" s="72" t="str">
        <f t="shared" si="146"/>
        <v/>
      </c>
    </row>
    <row r="3094" spans="1:21" x14ac:dyDescent="0.25">
      <c r="A3094" s="53">
        <f t="shared" si="144"/>
        <v>3093</v>
      </c>
      <c r="B3094" s="55"/>
      <c r="C3094" s="56"/>
      <c r="D3094" s="55"/>
      <c r="E3094" s="55"/>
      <c r="F3094" s="55"/>
      <c r="G3094" s="55"/>
      <c r="H3094" s="57"/>
      <c r="I3094" s="55"/>
      <c r="J3094" s="55"/>
      <c r="K3094" s="55"/>
      <c r="L3094" s="55"/>
      <c r="M3094" s="55"/>
      <c r="N3094" s="57"/>
      <c r="O3094" s="57" t="str">
        <f t="shared" si="145"/>
        <v/>
      </c>
      <c r="Q3094" s="38" t="s">
        <v>450</v>
      </c>
      <c r="R3094" s="38" t="str" cm="1">
        <f t="array" ref="R3094">_xlfn.XLOOKUP(Q3094,INDEX(Flettilisti,,1),INDEX(Flettilisti,,2),,0)</f>
        <v>Vantar flokkun</v>
      </c>
      <c r="S3094" s="38" t="str">
        <f>IF(ISBLANK(N3094),"",IF(N3094&lt;Gögn!$J$2,Gögn!$K$2,IF(N3094&gt;Gögn!$J$4,Gögn!$K$4,Gögn!$K$3)))</f>
        <v/>
      </c>
      <c r="T3094" s="49" t="str" cm="1">
        <f t="array" aca="1" ref="T3094" ca="1">IF(ISBLANK(B3094),"",IF(R3094="Styrkhæft",_xlfn.XLOOKUP(S3094,Vegalengdir[Texti],INDIRECT("Vegalengdir["&amp;'Upplýsingar um umsækjanda'!$B$10&amp;"]"),0%,0)))</f>
        <v/>
      </c>
      <c r="U3094" s="72" t="str">
        <f t="shared" si="146"/>
        <v/>
      </c>
    </row>
    <row r="3095" spans="1:21" x14ac:dyDescent="0.25">
      <c r="A3095" s="53">
        <f t="shared" si="144"/>
        <v>3094</v>
      </c>
      <c r="B3095" s="55"/>
      <c r="C3095" s="56"/>
      <c r="D3095" s="55"/>
      <c r="E3095" s="55"/>
      <c r="F3095" s="55"/>
      <c r="G3095" s="55"/>
      <c r="H3095" s="57"/>
      <c r="I3095" s="55"/>
      <c r="J3095" s="55"/>
      <c r="K3095" s="55"/>
      <c r="L3095" s="55"/>
      <c r="M3095" s="55"/>
      <c r="N3095" s="57"/>
      <c r="O3095" s="57" t="str">
        <f t="shared" si="145"/>
        <v/>
      </c>
      <c r="Q3095" s="38" t="s">
        <v>450</v>
      </c>
      <c r="R3095" s="38" t="str" cm="1">
        <f t="array" ref="R3095">_xlfn.XLOOKUP(Q3095,INDEX(Flettilisti,,1),INDEX(Flettilisti,,2),,0)</f>
        <v>Vantar flokkun</v>
      </c>
      <c r="S3095" s="38" t="str">
        <f>IF(ISBLANK(N3095),"",IF(N3095&lt;Gögn!$J$2,Gögn!$K$2,IF(N3095&gt;Gögn!$J$4,Gögn!$K$4,Gögn!$K$3)))</f>
        <v/>
      </c>
      <c r="T3095" s="49" t="str" cm="1">
        <f t="array" aca="1" ref="T3095" ca="1">IF(ISBLANK(B3095),"",IF(R3095="Styrkhæft",_xlfn.XLOOKUP(S3095,Vegalengdir[Texti],INDIRECT("Vegalengdir["&amp;'Upplýsingar um umsækjanda'!$B$10&amp;"]"),0%,0)))</f>
        <v/>
      </c>
      <c r="U3095" s="72" t="str">
        <f t="shared" si="146"/>
        <v/>
      </c>
    </row>
    <row r="3096" spans="1:21" x14ac:dyDescent="0.25">
      <c r="A3096" s="53">
        <f t="shared" si="144"/>
        <v>3095</v>
      </c>
      <c r="B3096" s="55"/>
      <c r="C3096" s="56"/>
      <c r="D3096" s="55"/>
      <c r="E3096" s="55"/>
      <c r="F3096" s="55"/>
      <c r="G3096" s="55"/>
      <c r="H3096" s="57"/>
      <c r="I3096" s="55"/>
      <c r="J3096" s="55"/>
      <c r="K3096" s="55"/>
      <c r="L3096" s="55"/>
      <c r="M3096" s="55"/>
      <c r="N3096" s="57"/>
      <c r="O3096" s="57" t="str">
        <f t="shared" si="145"/>
        <v/>
      </c>
      <c r="Q3096" s="38" t="s">
        <v>450</v>
      </c>
      <c r="R3096" s="38" t="str" cm="1">
        <f t="array" ref="R3096">_xlfn.XLOOKUP(Q3096,INDEX(Flettilisti,,1),INDEX(Flettilisti,,2),,0)</f>
        <v>Vantar flokkun</v>
      </c>
      <c r="S3096" s="38" t="str">
        <f>IF(ISBLANK(N3096),"",IF(N3096&lt;Gögn!$J$2,Gögn!$K$2,IF(N3096&gt;Gögn!$J$4,Gögn!$K$4,Gögn!$K$3)))</f>
        <v/>
      </c>
      <c r="T3096" s="49" t="str" cm="1">
        <f t="array" aca="1" ref="T3096" ca="1">IF(ISBLANK(B3096),"",IF(R3096="Styrkhæft",_xlfn.XLOOKUP(S3096,Vegalengdir[Texti],INDIRECT("Vegalengdir["&amp;'Upplýsingar um umsækjanda'!$B$10&amp;"]"),0%,0)))</f>
        <v/>
      </c>
      <c r="U3096" s="72" t="str">
        <f t="shared" si="146"/>
        <v/>
      </c>
    </row>
    <row r="3097" spans="1:21" x14ac:dyDescent="0.25">
      <c r="A3097" s="53">
        <f t="shared" si="144"/>
        <v>3096</v>
      </c>
      <c r="B3097" s="55"/>
      <c r="C3097" s="56"/>
      <c r="D3097" s="55"/>
      <c r="E3097" s="55"/>
      <c r="F3097" s="55"/>
      <c r="G3097" s="55"/>
      <c r="H3097" s="57"/>
      <c r="I3097" s="55"/>
      <c r="J3097" s="55"/>
      <c r="K3097" s="55"/>
      <c r="L3097" s="55"/>
      <c r="M3097" s="55"/>
      <c r="N3097" s="57"/>
      <c r="O3097" s="57" t="str">
        <f t="shared" si="145"/>
        <v/>
      </c>
      <c r="Q3097" s="38" t="s">
        <v>450</v>
      </c>
      <c r="R3097" s="38" t="str" cm="1">
        <f t="array" ref="R3097">_xlfn.XLOOKUP(Q3097,INDEX(Flettilisti,,1),INDEX(Flettilisti,,2),,0)</f>
        <v>Vantar flokkun</v>
      </c>
      <c r="S3097" s="38" t="str">
        <f>IF(ISBLANK(N3097),"",IF(N3097&lt;Gögn!$J$2,Gögn!$K$2,IF(N3097&gt;Gögn!$J$4,Gögn!$K$4,Gögn!$K$3)))</f>
        <v/>
      </c>
      <c r="T3097" s="49" t="str" cm="1">
        <f t="array" aca="1" ref="T3097" ca="1">IF(ISBLANK(B3097),"",IF(R3097="Styrkhæft",_xlfn.XLOOKUP(S3097,Vegalengdir[Texti],INDIRECT("Vegalengdir["&amp;'Upplýsingar um umsækjanda'!$B$10&amp;"]"),0%,0)))</f>
        <v/>
      </c>
      <c r="U3097" s="72" t="str">
        <f t="shared" si="146"/>
        <v/>
      </c>
    </row>
    <row r="3098" spans="1:21" x14ac:dyDescent="0.25">
      <c r="A3098" s="53">
        <f t="shared" si="144"/>
        <v>3097</v>
      </c>
      <c r="B3098" s="55"/>
      <c r="C3098" s="56"/>
      <c r="D3098" s="55"/>
      <c r="E3098" s="55"/>
      <c r="F3098" s="55"/>
      <c r="G3098" s="55"/>
      <c r="H3098" s="57"/>
      <c r="I3098" s="55"/>
      <c r="J3098" s="55"/>
      <c r="K3098" s="55"/>
      <c r="L3098" s="55"/>
      <c r="M3098" s="55"/>
      <c r="N3098" s="57"/>
      <c r="O3098" s="57" t="str">
        <f t="shared" si="145"/>
        <v/>
      </c>
      <c r="Q3098" s="38" t="s">
        <v>450</v>
      </c>
      <c r="R3098" s="38" t="str" cm="1">
        <f t="array" ref="R3098">_xlfn.XLOOKUP(Q3098,INDEX(Flettilisti,,1),INDEX(Flettilisti,,2),,0)</f>
        <v>Vantar flokkun</v>
      </c>
      <c r="S3098" s="38" t="str">
        <f>IF(ISBLANK(N3098),"",IF(N3098&lt;Gögn!$J$2,Gögn!$K$2,IF(N3098&gt;Gögn!$J$4,Gögn!$K$4,Gögn!$K$3)))</f>
        <v/>
      </c>
      <c r="T3098" s="49" t="str" cm="1">
        <f t="array" aca="1" ref="T3098" ca="1">IF(ISBLANK(B3098),"",IF(R3098="Styrkhæft",_xlfn.XLOOKUP(S3098,Vegalengdir[Texti],INDIRECT("Vegalengdir["&amp;'Upplýsingar um umsækjanda'!$B$10&amp;"]"),0%,0)))</f>
        <v/>
      </c>
      <c r="U3098" s="72" t="str">
        <f t="shared" si="146"/>
        <v/>
      </c>
    </row>
    <row r="3099" spans="1:21" x14ac:dyDescent="0.25">
      <c r="A3099" s="53">
        <f t="shared" si="144"/>
        <v>3098</v>
      </c>
      <c r="B3099" s="55"/>
      <c r="C3099" s="56"/>
      <c r="D3099" s="55"/>
      <c r="E3099" s="55"/>
      <c r="F3099" s="55"/>
      <c r="G3099" s="55"/>
      <c r="H3099" s="57"/>
      <c r="I3099" s="55"/>
      <c r="J3099" s="55"/>
      <c r="K3099" s="55"/>
      <c r="L3099" s="55"/>
      <c r="M3099" s="55"/>
      <c r="N3099" s="57"/>
      <c r="O3099" s="57" t="str">
        <f t="shared" si="145"/>
        <v/>
      </c>
      <c r="Q3099" s="38" t="s">
        <v>450</v>
      </c>
      <c r="R3099" s="38" t="str" cm="1">
        <f t="array" ref="R3099">_xlfn.XLOOKUP(Q3099,INDEX(Flettilisti,,1),INDEX(Flettilisti,,2),,0)</f>
        <v>Vantar flokkun</v>
      </c>
      <c r="S3099" s="38" t="str">
        <f>IF(ISBLANK(N3099),"",IF(N3099&lt;Gögn!$J$2,Gögn!$K$2,IF(N3099&gt;Gögn!$J$4,Gögn!$K$4,Gögn!$K$3)))</f>
        <v/>
      </c>
      <c r="T3099" s="49" t="str" cm="1">
        <f t="array" aca="1" ref="T3099" ca="1">IF(ISBLANK(B3099),"",IF(R3099="Styrkhæft",_xlfn.XLOOKUP(S3099,Vegalengdir[Texti],INDIRECT("Vegalengdir["&amp;'Upplýsingar um umsækjanda'!$B$10&amp;"]"),0%,0)))</f>
        <v/>
      </c>
      <c r="U3099" s="72" t="str">
        <f t="shared" si="146"/>
        <v/>
      </c>
    </row>
    <row r="3100" spans="1:21" x14ac:dyDescent="0.25">
      <c r="A3100" s="53">
        <f t="shared" si="144"/>
        <v>3099</v>
      </c>
      <c r="B3100" s="55"/>
      <c r="C3100" s="56"/>
      <c r="D3100" s="55"/>
      <c r="E3100" s="55"/>
      <c r="F3100" s="55"/>
      <c r="G3100" s="55"/>
      <c r="H3100" s="57"/>
      <c r="I3100" s="55"/>
      <c r="J3100" s="55"/>
      <c r="K3100" s="55"/>
      <c r="L3100" s="55"/>
      <c r="M3100" s="55"/>
      <c r="N3100" s="57"/>
      <c r="O3100" s="57" t="str">
        <f t="shared" si="145"/>
        <v/>
      </c>
      <c r="Q3100" s="38" t="s">
        <v>450</v>
      </c>
      <c r="R3100" s="38" t="str" cm="1">
        <f t="array" ref="R3100">_xlfn.XLOOKUP(Q3100,INDEX(Flettilisti,,1),INDEX(Flettilisti,,2),,0)</f>
        <v>Vantar flokkun</v>
      </c>
      <c r="S3100" s="38" t="str">
        <f>IF(ISBLANK(N3100),"",IF(N3100&lt;Gögn!$J$2,Gögn!$K$2,IF(N3100&gt;Gögn!$J$4,Gögn!$K$4,Gögn!$K$3)))</f>
        <v/>
      </c>
      <c r="T3100" s="49" t="str" cm="1">
        <f t="array" aca="1" ref="T3100" ca="1">IF(ISBLANK(B3100),"",IF(R3100="Styrkhæft",_xlfn.XLOOKUP(S3100,Vegalengdir[Texti],INDIRECT("Vegalengdir["&amp;'Upplýsingar um umsækjanda'!$B$10&amp;"]"),0%,0)))</f>
        <v/>
      </c>
      <c r="U3100" s="72" t="str">
        <f t="shared" si="146"/>
        <v/>
      </c>
    </row>
    <row r="3101" spans="1:21" x14ac:dyDescent="0.25">
      <c r="A3101" s="53">
        <f t="shared" si="144"/>
        <v>3100</v>
      </c>
      <c r="B3101" s="55"/>
      <c r="C3101" s="56"/>
      <c r="D3101" s="55"/>
      <c r="E3101" s="55"/>
      <c r="F3101" s="55"/>
      <c r="G3101" s="55"/>
      <c r="H3101" s="57"/>
      <c r="I3101" s="55"/>
      <c r="J3101" s="55"/>
      <c r="K3101" s="55"/>
      <c r="L3101" s="55"/>
      <c r="M3101" s="55"/>
      <c r="N3101" s="57"/>
      <c r="O3101" s="57" t="str">
        <f t="shared" si="145"/>
        <v/>
      </c>
      <c r="Q3101" s="38" t="s">
        <v>450</v>
      </c>
      <c r="R3101" s="38" t="str" cm="1">
        <f t="array" ref="R3101">_xlfn.XLOOKUP(Q3101,INDEX(Flettilisti,,1),INDEX(Flettilisti,,2),,0)</f>
        <v>Vantar flokkun</v>
      </c>
      <c r="S3101" s="38" t="str">
        <f>IF(ISBLANK(N3101),"",IF(N3101&lt;Gögn!$J$2,Gögn!$K$2,IF(N3101&gt;Gögn!$J$4,Gögn!$K$4,Gögn!$K$3)))</f>
        <v/>
      </c>
      <c r="T3101" s="49" t="str" cm="1">
        <f t="array" aca="1" ref="T3101" ca="1">IF(ISBLANK(B3101),"",IF(R3101="Styrkhæft",_xlfn.XLOOKUP(S3101,Vegalengdir[Texti],INDIRECT("Vegalengdir["&amp;'Upplýsingar um umsækjanda'!$B$10&amp;"]"),0%,0)))</f>
        <v/>
      </c>
      <c r="U3101" s="72" t="str">
        <f t="shared" si="146"/>
        <v/>
      </c>
    </row>
    <row r="3102" spans="1:21" x14ac:dyDescent="0.25">
      <c r="A3102" s="53">
        <f t="shared" si="144"/>
        <v>3101</v>
      </c>
      <c r="B3102" s="55"/>
      <c r="C3102" s="56"/>
      <c r="D3102" s="55"/>
      <c r="E3102" s="55"/>
      <c r="F3102" s="55"/>
      <c r="G3102" s="55"/>
      <c r="H3102" s="57"/>
      <c r="I3102" s="55"/>
      <c r="J3102" s="55"/>
      <c r="K3102" s="55"/>
      <c r="L3102" s="55"/>
      <c r="M3102" s="55"/>
      <c r="N3102" s="57"/>
      <c r="O3102" s="57" t="str">
        <f t="shared" si="145"/>
        <v/>
      </c>
      <c r="Q3102" s="38" t="s">
        <v>450</v>
      </c>
      <c r="R3102" s="38" t="str" cm="1">
        <f t="array" ref="R3102">_xlfn.XLOOKUP(Q3102,INDEX(Flettilisti,,1),INDEX(Flettilisti,,2),,0)</f>
        <v>Vantar flokkun</v>
      </c>
      <c r="S3102" s="38" t="str">
        <f>IF(ISBLANK(N3102),"",IF(N3102&lt;Gögn!$J$2,Gögn!$K$2,IF(N3102&gt;Gögn!$J$4,Gögn!$K$4,Gögn!$K$3)))</f>
        <v/>
      </c>
      <c r="T3102" s="49" t="str" cm="1">
        <f t="array" aca="1" ref="T3102" ca="1">IF(ISBLANK(B3102),"",IF(R3102="Styrkhæft",_xlfn.XLOOKUP(S3102,Vegalengdir[Texti],INDIRECT("Vegalengdir["&amp;'Upplýsingar um umsækjanda'!$B$10&amp;"]"),0%,0)))</f>
        <v/>
      </c>
      <c r="U3102" s="72" t="str">
        <f t="shared" si="146"/>
        <v/>
      </c>
    </row>
    <row r="3103" spans="1:21" x14ac:dyDescent="0.25">
      <c r="A3103" s="53">
        <f t="shared" si="144"/>
        <v>3102</v>
      </c>
      <c r="B3103" s="55"/>
      <c r="C3103" s="56"/>
      <c r="D3103" s="55"/>
      <c r="E3103" s="55"/>
      <c r="F3103" s="55"/>
      <c r="G3103" s="55"/>
      <c r="H3103" s="57"/>
      <c r="I3103" s="55"/>
      <c r="J3103" s="55"/>
      <c r="K3103" s="55"/>
      <c r="L3103" s="55"/>
      <c r="M3103" s="55"/>
      <c r="N3103" s="57"/>
      <c r="O3103" s="57" t="str">
        <f t="shared" si="145"/>
        <v/>
      </c>
      <c r="Q3103" s="38" t="s">
        <v>450</v>
      </c>
      <c r="R3103" s="38" t="str" cm="1">
        <f t="array" ref="R3103">_xlfn.XLOOKUP(Q3103,INDEX(Flettilisti,,1),INDEX(Flettilisti,,2),,0)</f>
        <v>Vantar flokkun</v>
      </c>
      <c r="S3103" s="38" t="str">
        <f>IF(ISBLANK(N3103),"",IF(N3103&lt;Gögn!$J$2,Gögn!$K$2,IF(N3103&gt;Gögn!$J$4,Gögn!$K$4,Gögn!$K$3)))</f>
        <v/>
      </c>
      <c r="T3103" s="49" t="str" cm="1">
        <f t="array" aca="1" ref="T3103" ca="1">IF(ISBLANK(B3103),"",IF(R3103="Styrkhæft",_xlfn.XLOOKUP(S3103,Vegalengdir[Texti],INDIRECT("Vegalengdir["&amp;'Upplýsingar um umsækjanda'!$B$10&amp;"]"),0%,0)))</f>
        <v/>
      </c>
      <c r="U3103" s="72" t="str">
        <f t="shared" si="146"/>
        <v/>
      </c>
    </row>
    <row r="3104" spans="1:21" x14ac:dyDescent="0.25">
      <c r="A3104" s="53">
        <f t="shared" si="144"/>
        <v>3103</v>
      </c>
      <c r="B3104" s="55"/>
      <c r="C3104" s="56"/>
      <c r="D3104" s="55"/>
      <c r="E3104" s="55"/>
      <c r="F3104" s="55"/>
      <c r="G3104" s="55"/>
      <c r="H3104" s="57"/>
      <c r="I3104" s="55"/>
      <c r="J3104" s="55"/>
      <c r="K3104" s="55"/>
      <c r="L3104" s="55"/>
      <c r="M3104" s="55"/>
      <c r="N3104" s="57"/>
      <c r="O3104" s="57" t="str">
        <f t="shared" si="145"/>
        <v/>
      </c>
      <c r="Q3104" s="38" t="s">
        <v>450</v>
      </c>
      <c r="R3104" s="38" t="str" cm="1">
        <f t="array" ref="R3104">_xlfn.XLOOKUP(Q3104,INDEX(Flettilisti,,1),INDEX(Flettilisti,,2),,0)</f>
        <v>Vantar flokkun</v>
      </c>
      <c r="S3104" s="38" t="str">
        <f>IF(ISBLANK(N3104),"",IF(N3104&lt;Gögn!$J$2,Gögn!$K$2,IF(N3104&gt;Gögn!$J$4,Gögn!$K$4,Gögn!$K$3)))</f>
        <v/>
      </c>
      <c r="T3104" s="49" t="str" cm="1">
        <f t="array" aca="1" ref="T3104" ca="1">IF(ISBLANK(B3104),"",IF(R3104="Styrkhæft",_xlfn.XLOOKUP(S3104,Vegalengdir[Texti],INDIRECT("Vegalengdir["&amp;'Upplýsingar um umsækjanda'!$B$10&amp;"]"),0%,0)))</f>
        <v/>
      </c>
      <c r="U3104" s="72" t="str">
        <f t="shared" si="146"/>
        <v/>
      </c>
    </row>
    <row r="3105" spans="1:21" x14ac:dyDescent="0.25">
      <c r="A3105" s="53">
        <f t="shared" si="144"/>
        <v>3104</v>
      </c>
      <c r="B3105" s="55"/>
      <c r="C3105" s="56"/>
      <c r="D3105" s="55"/>
      <c r="E3105" s="55"/>
      <c r="F3105" s="55"/>
      <c r="G3105" s="55"/>
      <c r="H3105" s="57"/>
      <c r="I3105" s="55"/>
      <c r="J3105" s="55"/>
      <c r="K3105" s="55"/>
      <c r="L3105" s="55"/>
      <c r="M3105" s="55"/>
      <c r="N3105" s="57"/>
      <c r="O3105" s="57" t="str">
        <f t="shared" si="145"/>
        <v/>
      </c>
      <c r="Q3105" s="38" t="s">
        <v>450</v>
      </c>
      <c r="R3105" s="38" t="str" cm="1">
        <f t="array" ref="R3105">_xlfn.XLOOKUP(Q3105,INDEX(Flettilisti,,1),INDEX(Flettilisti,,2),,0)</f>
        <v>Vantar flokkun</v>
      </c>
      <c r="S3105" s="38" t="str">
        <f>IF(ISBLANK(N3105),"",IF(N3105&lt;Gögn!$J$2,Gögn!$K$2,IF(N3105&gt;Gögn!$J$4,Gögn!$K$4,Gögn!$K$3)))</f>
        <v/>
      </c>
      <c r="T3105" s="49" t="str" cm="1">
        <f t="array" aca="1" ref="T3105" ca="1">IF(ISBLANK(B3105),"",IF(R3105="Styrkhæft",_xlfn.XLOOKUP(S3105,Vegalengdir[Texti],INDIRECT("Vegalengdir["&amp;'Upplýsingar um umsækjanda'!$B$10&amp;"]"),0%,0)))</f>
        <v/>
      </c>
      <c r="U3105" s="72" t="str">
        <f t="shared" si="146"/>
        <v/>
      </c>
    </row>
    <row r="3106" spans="1:21" x14ac:dyDescent="0.25">
      <c r="A3106" s="53">
        <f t="shared" si="144"/>
        <v>3105</v>
      </c>
      <c r="B3106" s="55"/>
      <c r="C3106" s="56"/>
      <c r="D3106" s="55"/>
      <c r="E3106" s="55"/>
      <c r="F3106" s="55"/>
      <c r="G3106" s="55"/>
      <c r="H3106" s="57"/>
      <c r="I3106" s="55"/>
      <c r="J3106" s="55"/>
      <c r="K3106" s="55"/>
      <c r="L3106" s="55"/>
      <c r="M3106" s="55"/>
      <c r="N3106" s="57"/>
      <c r="O3106" s="57" t="str">
        <f t="shared" si="145"/>
        <v/>
      </c>
      <c r="Q3106" s="38" t="s">
        <v>450</v>
      </c>
      <c r="R3106" s="38" t="str" cm="1">
        <f t="array" ref="R3106">_xlfn.XLOOKUP(Q3106,INDEX(Flettilisti,,1),INDEX(Flettilisti,,2),,0)</f>
        <v>Vantar flokkun</v>
      </c>
      <c r="S3106" s="38" t="str">
        <f>IF(ISBLANK(N3106),"",IF(N3106&lt;Gögn!$J$2,Gögn!$K$2,IF(N3106&gt;Gögn!$J$4,Gögn!$K$4,Gögn!$K$3)))</f>
        <v/>
      </c>
      <c r="T3106" s="49" t="str" cm="1">
        <f t="array" aca="1" ref="T3106" ca="1">IF(ISBLANK(B3106),"",IF(R3106="Styrkhæft",_xlfn.XLOOKUP(S3106,Vegalengdir[Texti],INDIRECT("Vegalengdir["&amp;'Upplýsingar um umsækjanda'!$B$10&amp;"]"),0%,0)))</f>
        <v/>
      </c>
      <c r="U3106" s="72" t="str">
        <f t="shared" si="146"/>
        <v/>
      </c>
    </row>
    <row r="3107" spans="1:21" x14ac:dyDescent="0.25">
      <c r="A3107" s="53">
        <f t="shared" si="144"/>
        <v>3106</v>
      </c>
      <c r="B3107" s="55"/>
      <c r="C3107" s="56"/>
      <c r="D3107" s="55"/>
      <c r="E3107" s="55"/>
      <c r="F3107" s="55"/>
      <c r="G3107" s="55"/>
      <c r="H3107" s="57"/>
      <c r="I3107" s="55"/>
      <c r="J3107" s="55"/>
      <c r="K3107" s="55"/>
      <c r="L3107" s="55"/>
      <c r="M3107" s="55"/>
      <c r="N3107" s="57"/>
      <c r="O3107" s="57" t="str">
        <f t="shared" si="145"/>
        <v/>
      </c>
      <c r="Q3107" s="38" t="s">
        <v>450</v>
      </c>
      <c r="R3107" s="38" t="str" cm="1">
        <f t="array" ref="R3107">_xlfn.XLOOKUP(Q3107,INDEX(Flettilisti,,1),INDEX(Flettilisti,,2),,0)</f>
        <v>Vantar flokkun</v>
      </c>
      <c r="S3107" s="38" t="str">
        <f>IF(ISBLANK(N3107),"",IF(N3107&lt;Gögn!$J$2,Gögn!$K$2,IF(N3107&gt;Gögn!$J$4,Gögn!$K$4,Gögn!$K$3)))</f>
        <v/>
      </c>
      <c r="T3107" s="49" t="str" cm="1">
        <f t="array" aca="1" ref="T3107" ca="1">IF(ISBLANK(B3107),"",IF(R3107="Styrkhæft",_xlfn.XLOOKUP(S3107,Vegalengdir[Texti],INDIRECT("Vegalengdir["&amp;'Upplýsingar um umsækjanda'!$B$10&amp;"]"),0%,0)))</f>
        <v/>
      </c>
      <c r="U3107" s="72" t="str">
        <f t="shared" si="146"/>
        <v/>
      </c>
    </row>
    <row r="3108" spans="1:21" x14ac:dyDescent="0.25">
      <c r="A3108" s="53">
        <f t="shared" si="144"/>
        <v>3107</v>
      </c>
      <c r="B3108" s="55"/>
      <c r="C3108" s="56"/>
      <c r="D3108" s="55"/>
      <c r="E3108" s="55"/>
      <c r="F3108" s="55"/>
      <c r="G3108" s="55"/>
      <c r="H3108" s="57"/>
      <c r="I3108" s="55"/>
      <c r="J3108" s="55"/>
      <c r="K3108" s="55"/>
      <c r="L3108" s="55"/>
      <c r="M3108" s="55"/>
      <c r="N3108" s="57"/>
      <c r="O3108" s="57" t="str">
        <f t="shared" si="145"/>
        <v/>
      </c>
      <c r="Q3108" s="38" t="s">
        <v>450</v>
      </c>
      <c r="R3108" s="38" t="str" cm="1">
        <f t="array" ref="R3108">_xlfn.XLOOKUP(Q3108,INDEX(Flettilisti,,1),INDEX(Flettilisti,,2),,0)</f>
        <v>Vantar flokkun</v>
      </c>
      <c r="S3108" s="38" t="str">
        <f>IF(ISBLANK(N3108),"",IF(N3108&lt;Gögn!$J$2,Gögn!$K$2,IF(N3108&gt;Gögn!$J$4,Gögn!$K$4,Gögn!$K$3)))</f>
        <v/>
      </c>
      <c r="T3108" s="49" t="str" cm="1">
        <f t="array" aca="1" ref="T3108" ca="1">IF(ISBLANK(B3108),"",IF(R3108="Styrkhæft",_xlfn.XLOOKUP(S3108,Vegalengdir[Texti],INDIRECT("Vegalengdir["&amp;'Upplýsingar um umsækjanda'!$B$10&amp;"]"),0%,0)))</f>
        <v/>
      </c>
      <c r="U3108" s="72" t="str">
        <f t="shared" si="146"/>
        <v/>
      </c>
    </row>
    <row r="3109" spans="1:21" x14ac:dyDescent="0.25">
      <c r="A3109" s="53">
        <f t="shared" si="144"/>
        <v>3108</v>
      </c>
      <c r="B3109" s="55"/>
      <c r="C3109" s="56"/>
      <c r="D3109" s="55"/>
      <c r="E3109" s="55"/>
      <c r="F3109" s="55"/>
      <c r="G3109" s="55"/>
      <c r="H3109" s="57"/>
      <c r="I3109" s="55"/>
      <c r="J3109" s="55"/>
      <c r="K3109" s="55"/>
      <c r="L3109" s="55"/>
      <c r="M3109" s="55"/>
      <c r="N3109" s="57"/>
      <c r="O3109" s="57" t="str">
        <f t="shared" si="145"/>
        <v/>
      </c>
      <c r="Q3109" s="38" t="s">
        <v>450</v>
      </c>
      <c r="R3109" s="38" t="str" cm="1">
        <f t="array" ref="R3109">_xlfn.XLOOKUP(Q3109,INDEX(Flettilisti,,1),INDEX(Flettilisti,,2),,0)</f>
        <v>Vantar flokkun</v>
      </c>
      <c r="S3109" s="38" t="str">
        <f>IF(ISBLANK(N3109),"",IF(N3109&lt;Gögn!$J$2,Gögn!$K$2,IF(N3109&gt;Gögn!$J$4,Gögn!$K$4,Gögn!$K$3)))</f>
        <v/>
      </c>
      <c r="T3109" s="49" t="str" cm="1">
        <f t="array" aca="1" ref="T3109" ca="1">IF(ISBLANK(B3109),"",IF(R3109="Styrkhæft",_xlfn.XLOOKUP(S3109,Vegalengdir[Texti],INDIRECT("Vegalengdir["&amp;'Upplýsingar um umsækjanda'!$B$10&amp;"]"),0%,0)))</f>
        <v/>
      </c>
      <c r="U3109" s="72" t="str">
        <f t="shared" si="146"/>
        <v/>
      </c>
    </row>
    <row r="3110" spans="1:21" x14ac:dyDescent="0.25">
      <c r="A3110" s="53">
        <f t="shared" si="144"/>
        <v>3109</v>
      </c>
      <c r="B3110" s="55"/>
      <c r="C3110" s="56"/>
      <c r="D3110" s="55"/>
      <c r="E3110" s="55"/>
      <c r="F3110" s="55"/>
      <c r="G3110" s="55"/>
      <c r="H3110" s="57"/>
      <c r="I3110" s="55"/>
      <c r="J3110" s="55"/>
      <c r="K3110" s="55"/>
      <c r="L3110" s="55"/>
      <c r="M3110" s="55"/>
      <c r="N3110" s="57"/>
      <c r="O3110" s="57" t="str">
        <f t="shared" si="145"/>
        <v/>
      </c>
      <c r="Q3110" s="38" t="s">
        <v>450</v>
      </c>
      <c r="R3110" s="38" t="str" cm="1">
        <f t="array" ref="R3110">_xlfn.XLOOKUP(Q3110,INDEX(Flettilisti,,1),INDEX(Flettilisti,,2),,0)</f>
        <v>Vantar flokkun</v>
      </c>
      <c r="S3110" s="38" t="str">
        <f>IF(ISBLANK(N3110),"",IF(N3110&lt;Gögn!$J$2,Gögn!$K$2,IF(N3110&gt;Gögn!$J$4,Gögn!$K$4,Gögn!$K$3)))</f>
        <v/>
      </c>
      <c r="T3110" s="49" t="str" cm="1">
        <f t="array" aca="1" ref="T3110" ca="1">IF(ISBLANK(B3110),"",IF(R3110="Styrkhæft",_xlfn.XLOOKUP(S3110,Vegalengdir[Texti],INDIRECT("Vegalengdir["&amp;'Upplýsingar um umsækjanda'!$B$10&amp;"]"),0%,0)))</f>
        <v/>
      </c>
      <c r="U3110" s="72" t="str">
        <f t="shared" si="146"/>
        <v/>
      </c>
    </row>
    <row r="3111" spans="1:21" x14ac:dyDescent="0.25">
      <c r="A3111" s="53">
        <f t="shared" si="144"/>
        <v>3110</v>
      </c>
      <c r="B3111" s="55"/>
      <c r="C3111" s="56"/>
      <c r="D3111" s="55"/>
      <c r="E3111" s="55"/>
      <c r="F3111" s="55"/>
      <c r="G3111" s="55"/>
      <c r="H3111" s="57"/>
      <c r="I3111" s="55"/>
      <c r="J3111" s="55"/>
      <c r="K3111" s="55"/>
      <c r="L3111" s="55"/>
      <c r="M3111" s="55"/>
      <c r="N3111" s="57"/>
      <c r="O3111" s="57" t="str">
        <f t="shared" si="145"/>
        <v/>
      </c>
      <c r="Q3111" s="38" t="s">
        <v>450</v>
      </c>
      <c r="R3111" s="38" t="str" cm="1">
        <f t="array" ref="R3111">_xlfn.XLOOKUP(Q3111,INDEX(Flettilisti,,1),INDEX(Flettilisti,,2),,0)</f>
        <v>Vantar flokkun</v>
      </c>
      <c r="S3111" s="38" t="str">
        <f>IF(ISBLANK(N3111),"",IF(N3111&lt;Gögn!$J$2,Gögn!$K$2,IF(N3111&gt;Gögn!$J$4,Gögn!$K$4,Gögn!$K$3)))</f>
        <v/>
      </c>
      <c r="T3111" s="49" t="str" cm="1">
        <f t="array" aca="1" ref="T3111" ca="1">IF(ISBLANK(B3111),"",IF(R3111="Styrkhæft",_xlfn.XLOOKUP(S3111,Vegalengdir[Texti],INDIRECT("Vegalengdir["&amp;'Upplýsingar um umsækjanda'!$B$10&amp;"]"),0%,0)))</f>
        <v/>
      </c>
      <c r="U3111" s="72" t="str">
        <f t="shared" si="146"/>
        <v/>
      </c>
    </row>
    <row r="3112" spans="1:21" x14ac:dyDescent="0.25">
      <c r="A3112" s="53">
        <f t="shared" si="144"/>
        <v>3111</v>
      </c>
      <c r="B3112" s="55"/>
      <c r="C3112" s="56"/>
      <c r="D3112" s="55"/>
      <c r="E3112" s="55"/>
      <c r="F3112" s="55"/>
      <c r="G3112" s="55"/>
      <c r="H3112" s="57"/>
      <c r="I3112" s="55"/>
      <c r="J3112" s="55"/>
      <c r="K3112" s="55"/>
      <c r="L3112" s="55"/>
      <c r="M3112" s="55"/>
      <c r="N3112" s="57"/>
      <c r="O3112" s="57" t="str">
        <f t="shared" si="145"/>
        <v/>
      </c>
      <c r="Q3112" s="38" t="s">
        <v>450</v>
      </c>
      <c r="R3112" s="38" t="str" cm="1">
        <f t="array" ref="R3112">_xlfn.XLOOKUP(Q3112,INDEX(Flettilisti,,1),INDEX(Flettilisti,,2),,0)</f>
        <v>Vantar flokkun</v>
      </c>
      <c r="S3112" s="38" t="str">
        <f>IF(ISBLANK(N3112),"",IF(N3112&lt;Gögn!$J$2,Gögn!$K$2,IF(N3112&gt;Gögn!$J$4,Gögn!$K$4,Gögn!$K$3)))</f>
        <v/>
      </c>
      <c r="T3112" s="49" t="str" cm="1">
        <f t="array" aca="1" ref="T3112" ca="1">IF(ISBLANK(B3112),"",IF(R3112="Styrkhæft",_xlfn.XLOOKUP(S3112,Vegalengdir[Texti],INDIRECT("Vegalengdir["&amp;'Upplýsingar um umsækjanda'!$B$10&amp;"]"),0%,0)))</f>
        <v/>
      </c>
      <c r="U3112" s="72" t="str">
        <f t="shared" si="146"/>
        <v/>
      </c>
    </row>
    <row r="3113" spans="1:21" x14ac:dyDescent="0.25">
      <c r="A3113" s="53">
        <f t="shared" si="144"/>
        <v>3112</v>
      </c>
      <c r="B3113" s="55"/>
      <c r="C3113" s="56"/>
      <c r="D3113" s="55"/>
      <c r="E3113" s="55"/>
      <c r="F3113" s="55"/>
      <c r="G3113" s="55"/>
      <c r="H3113" s="57"/>
      <c r="I3113" s="55"/>
      <c r="J3113" s="55"/>
      <c r="K3113" s="55"/>
      <c r="L3113" s="55"/>
      <c r="M3113" s="55"/>
      <c r="N3113" s="57"/>
      <c r="O3113" s="57" t="str">
        <f t="shared" si="145"/>
        <v/>
      </c>
      <c r="Q3113" s="38" t="s">
        <v>450</v>
      </c>
      <c r="R3113" s="38" t="str" cm="1">
        <f t="array" ref="R3113">_xlfn.XLOOKUP(Q3113,INDEX(Flettilisti,,1),INDEX(Flettilisti,,2),,0)</f>
        <v>Vantar flokkun</v>
      </c>
      <c r="S3113" s="38" t="str">
        <f>IF(ISBLANK(N3113),"",IF(N3113&lt;Gögn!$J$2,Gögn!$K$2,IF(N3113&gt;Gögn!$J$4,Gögn!$K$4,Gögn!$K$3)))</f>
        <v/>
      </c>
      <c r="T3113" s="49" t="str" cm="1">
        <f t="array" aca="1" ref="T3113" ca="1">IF(ISBLANK(B3113),"",IF(R3113="Styrkhæft",_xlfn.XLOOKUP(S3113,Vegalengdir[Texti],INDIRECT("Vegalengdir["&amp;'Upplýsingar um umsækjanda'!$B$10&amp;"]"),0%,0)))</f>
        <v/>
      </c>
      <c r="U3113" s="72" t="str">
        <f t="shared" si="146"/>
        <v/>
      </c>
    </row>
    <row r="3114" spans="1:21" x14ac:dyDescent="0.25">
      <c r="A3114" s="53">
        <f t="shared" si="144"/>
        <v>3113</v>
      </c>
      <c r="B3114" s="55"/>
      <c r="C3114" s="56"/>
      <c r="D3114" s="55"/>
      <c r="E3114" s="55"/>
      <c r="F3114" s="55"/>
      <c r="G3114" s="55"/>
      <c r="H3114" s="57"/>
      <c r="I3114" s="55"/>
      <c r="J3114" s="55"/>
      <c r="K3114" s="55"/>
      <c r="L3114" s="55"/>
      <c r="M3114" s="55"/>
      <c r="N3114" s="57"/>
      <c r="O3114" s="57" t="str">
        <f t="shared" si="145"/>
        <v/>
      </c>
      <c r="Q3114" s="38" t="s">
        <v>450</v>
      </c>
      <c r="R3114" s="38" t="str" cm="1">
        <f t="array" ref="R3114">_xlfn.XLOOKUP(Q3114,INDEX(Flettilisti,,1),INDEX(Flettilisti,,2),,0)</f>
        <v>Vantar flokkun</v>
      </c>
      <c r="S3114" s="38" t="str">
        <f>IF(ISBLANK(N3114),"",IF(N3114&lt;Gögn!$J$2,Gögn!$K$2,IF(N3114&gt;Gögn!$J$4,Gögn!$K$4,Gögn!$K$3)))</f>
        <v/>
      </c>
      <c r="T3114" s="49" t="str" cm="1">
        <f t="array" aca="1" ref="T3114" ca="1">IF(ISBLANK(B3114),"",IF(R3114="Styrkhæft",_xlfn.XLOOKUP(S3114,Vegalengdir[Texti],INDIRECT("Vegalengdir["&amp;'Upplýsingar um umsækjanda'!$B$10&amp;"]"),0%,0)))</f>
        <v/>
      </c>
      <c r="U3114" s="72" t="str">
        <f t="shared" si="146"/>
        <v/>
      </c>
    </row>
    <row r="3115" spans="1:21" x14ac:dyDescent="0.25">
      <c r="A3115" s="53">
        <f t="shared" ref="A3115:A3178" si="147">A3114+1</f>
        <v>3114</v>
      </c>
      <c r="B3115" s="55"/>
      <c r="C3115" s="56"/>
      <c r="D3115" s="55"/>
      <c r="E3115" s="55"/>
      <c r="F3115" s="55"/>
      <c r="G3115" s="55"/>
      <c r="H3115" s="57"/>
      <c r="I3115" s="55"/>
      <c r="J3115" s="55"/>
      <c r="K3115" s="55"/>
      <c r="L3115" s="55"/>
      <c r="M3115" s="55"/>
      <c r="N3115" s="57"/>
      <c r="O3115" s="57" t="str">
        <f t="shared" si="145"/>
        <v/>
      </c>
      <c r="Q3115" s="38" t="s">
        <v>450</v>
      </c>
      <c r="R3115" s="38" t="str" cm="1">
        <f t="array" ref="R3115">_xlfn.XLOOKUP(Q3115,INDEX(Flettilisti,,1),INDEX(Flettilisti,,2),,0)</f>
        <v>Vantar flokkun</v>
      </c>
      <c r="S3115" s="38" t="str">
        <f>IF(ISBLANK(N3115),"",IF(N3115&lt;Gögn!$J$2,Gögn!$K$2,IF(N3115&gt;Gögn!$J$4,Gögn!$K$4,Gögn!$K$3)))</f>
        <v/>
      </c>
      <c r="T3115" s="49" t="str" cm="1">
        <f t="array" aca="1" ref="T3115" ca="1">IF(ISBLANK(B3115),"",IF(R3115="Styrkhæft",_xlfn.XLOOKUP(S3115,Vegalengdir[Texti],INDIRECT("Vegalengdir["&amp;'Upplýsingar um umsækjanda'!$B$10&amp;"]"),0%,0)))</f>
        <v/>
      </c>
      <c r="U3115" s="72" t="str">
        <f t="shared" si="146"/>
        <v/>
      </c>
    </row>
    <row r="3116" spans="1:21" x14ac:dyDescent="0.25">
      <c r="A3116" s="53">
        <f t="shared" si="147"/>
        <v>3115</v>
      </c>
      <c r="B3116" s="55"/>
      <c r="C3116" s="56"/>
      <c r="D3116" s="55"/>
      <c r="E3116" s="55"/>
      <c r="F3116" s="55"/>
      <c r="G3116" s="55"/>
      <c r="H3116" s="57"/>
      <c r="I3116" s="55"/>
      <c r="J3116" s="55"/>
      <c r="K3116" s="55"/>
      <c r="L3116" s="55"/>
      <c r="M3116" s="55"/>
      <c r="N3116" s="57"/>
      <c r="O3116" s="57" t="str">
        <f t="shared" si="145"/>
        <v/>
      </c>
      <c r="Q3116" s="38" t="s">
        <v>450</v>
      </c>
      <c r="R3116" s="38" t="str" cm="1">
        <f t="array" ref="R3116">_xlfn.XLOOKUP(Q3116,INDEX(Flettilisti,,1),INDEX(Flettilisti,,2),,0)</f>
        <v>Vantar flokkun</v>
      </c>
      <c r="S3116" s="38" t="str">
        <f>IF(ISBLANK(N3116),"",IF(N3116&lt;Gögn!$J$2,Gögn!$K$2,IF(N3116&gt;Gögn!$J$4,Gögn!$K$4,Gögn!$K$3)))</f>
        <v/>
      </c>
      <c r="T3116" s="49" t="str" cm="1">
        <f t="array" aca="1" ref="T3116" ca="1">IF(ISBLANK(B3116),"",IF(R3116="Styrkhæft",_xlfn.XLOOKUP(S3116,Vegalengdir[Texti],INDIRECT("Vegalengdir["&amp;'Upplýsingar um umsækjanda'!$B$10&amp;"]"),0%,0)))</f>
        <v/>
      </c>
      <c r="U3116" s="72" t="str">
        <f t="shared" si="146"/>
        <v/>
      </c>
    </row>
    <row r="3117" spans="1:21" x14ac:dyDescent="0.25">
      <c r="A3117" s="53">
        <f t="shared" si="147"/>
        <v>3116</v>
      </c>
      <c r="B3117" s="55"/>
      <c r="C3117" s="56"/>
      <c r="D3117" s="55"/>
      <c r="E3117" s="55"/>
      <c r="F3117" s="55"/>
      <c r="G3117" s="55"/>
      <c r="H3117" s="57"/>
      <c r="I3117" s="55"/>
      <c r="J3117" s="55"/>
      <c r="K3117" s="55"/>
      <c r="L3117" s="55"/>
      <c r="M3117" s="55"/>
      <c r="N3117" s="57"/>
      <c r="O3117" s="57" t="str">
        <f t="shared" si="145"/>
        <v/>
      </c>
      <c r="Q3117" s="38" t="s">
        <v>450</v>
      </c>
      <c r="R3117" s="38" t="str" cm="1">
        <f t="array" ref="R3117">_xlfn.XLOOKUP(Q3117,INDEX(Flettilisti,,1),INDEX(Flettilisti,,2),,0)</f>
        <v>Vantar flokkun</v>
      </c>
      <c r="S3117" s="38" t="str">
        <f>IF(ISBLANK(N3117),"",IF(N3117&lt;Gögn!$J$2,Gögn!$K$2,IF(N3117&gt;Gögn!$J$4,Gögn!$K$4,Gögn!$K$3)))</f>
        <v/>
      </c>
      <c r="T3117" s="49" t="str" cm="1">
        <f t="array" aca="1" ref="T3117" ca="1">IF(ISBLANK(B3117),"",IF(R3117="Styrkhæft",_xlfn.XLOOKUP(S3117,Vegalengdir[Texti],INDIRECT("Vegalengdir["&amp;'Upplýsingar um umsækjanda'!$B$10&amp;"]"),0%,0)))</f>
        <v/>
      </c>
      <c r="U3117" s="72" t="str">
        <f t="shared" si="146"/>
        <v/>
      </c>
    </row>
    <row r="3118" spans="1:21" x14ac:dyDescent="0.25">
      <c r="A3118" s="53">
        <f t="shared" si="147"/>
        <v>3117</v>
      </c>
      <c r="B3118" s="55"/>
      <c r="C3118" s="56"/>
      <c r="D3118" s="55"/>
      <c r="E3118" s="55"/>
      <c r="F3118" s="55"/>
      <c r="G3118" s="55"/>
      <c r="H3118" s="57"/>
      <c r="I3118" s="55"/>
      <c r="J3118" s="55"/>
      <c r="K3118" s="55"/>
      <c r="L3118" s="55"/>
      <c r="M3118" s="55"/>
      <c r="N3118" s="57"/>
      <c r="O3118" s="57" t="str">
        <f t="shared" si="145"/>
        <v/>
      </c>
      <c r="Q3118" s="38" t="s">
        <v>450</v>
      </c>
      <c r="R3118" s="38" t="str" cm="1">
        <f t="array" ref="R3118">_xlfn.XLOOKUP(Q3118,INDEX(Flettilisti,,1),INDEX(Flettilisti,,2),,0)</f>
        <v>Vantar flokkun</v>
      </c>
      <c r="S3118" s="38" t="str">
        <f>IF(ISBLANK(N3118),"",IF(N3118&lt;Gögn!$J$2,Gögn!$K$2,IF(N3118&gt;Gögn!$J$4,Gögn!$K$4,Gögn!$K$3)))</f>
        <v/>
      </c>
      <c r="T3118" s="49" t="str" cm="1">
        <f t="array" aca="1" ref="T3118" ca="1">IF(ISBLANK(B3118),"",IF(R3118="Styrkhæft",_xlfn.XLOOKUP(S3118,Vegalengdir[Texti],INDIRECT("Vegalengdir["&amp;'Upplýsingar um umsækjanda'!$B$10&amp;"]"),0%,0)))</f>
        <v/>
      </c>
      <c r="U3118" s="72" t="str">
        <f t="shared" si="146"/>
        <v/>
      </c>
    </row>
    <row r="3119" spans="1:21" x14ac:dyDescent="0.25">
      <c r="A3119" s="53">
        <f t="shared" si="147"/>
        <v>3118</v>
      </c>
      <c r="B3119" s="55"/>
      <c r="C3119" s="56"/>
      <c r="D3119" s="55"/>
      <c r="E3119" s="55"/>
      <c r="F3119" s="55"/>
      <c r="G3119" s="55"/>
      <c r="H3119" s="57"/>
      <c r="I3119" s="55"/>
      <c r="J3119" s="55"/>
      <c r="K3119" s="55"/>
      <c r="L3119" s="55"/>
      <c r="M3119" s="55"/>
      <c r="N3119" s="57"/>
      <c r="O3119" s="57" t="str">
        <f t="shared" si="145"/>
        <v/>
      </c>
      <c r="Q3119" s="38" t="s">
        <v>450</v>
      </c>
      <c r="R3119" s="38" t="str" cm="1">
        <f t="array" ref="R3119">_xlfn.XLOOKUP(Q3119,INDEX(Flettilisti,,1),INDEX(Flettilisti,,2),,0)</f>
        <v>Vantar flokkun</v>
      </c>
      <c r="S3119" s="38" t="str">
        <f>IF(ISBLANK(N3119),"",IF(N3119&lt;Gögn!$J$2,Gögn!$K$2,IF(N3119&gt;Gögn!$J$4,Gögn!$K$4,Gögn!$K$3)))</f>
        <v/>
      </c>
      <c r="T3119" s="49" t="str" cm="1">
        <f t="array" aca="1" ref="T3119" ca="1">IF(ISBLANK(B3119),"",IF(R3119="Styrkhæft",_xlfn.XLOOKUP(S3119,Vegalengdir[Texti],INDIRECT("Vegalengdir["&amp;'Upplýsingar um umsækjanda'!$B$10&amp;"]"),0%,0)))</f>
        <v/>
      </c>
      <c r="U3119" s="72" t="str">
        <f t="shared" si="146"/>
        <v/>
      </c>
    </row>
    <row r="3120" spans="1:21" x14ac:dyDescent="0.25">
      <c r="A3120" s="53">
        <f t="shared" si="147"/>
        <v>3119</v>
      </c>
      <c r="B3120" s="55"/>
      <c r="C3120" s="56"/>
      <c r="D3120" s="55"/>
      <c r="E3120" s="55"/>
      <c r="F3120" s="55"/>
      <c r="G3120" s="55"/>
      <c r="H3120" s="57"/>
      <c r="I3120" s="55"/>
      <c r="J3120" s="55"/>
      <c r="K3120" s="55"/>
      <c r="L3120" s="55"/>
      <c r="M3120" s="55"/>
      <c r="N3120" s="57"/>
      <c r="O3120" s="57" t="str">
        <f t="shared" si="145"/>
        <v/>
      </c>
      <c r="Q3120" s="38" t="s">
        <v>450</v>
      </c>
      <c r="R3120" s="38" t="str" cm="1">
        <f t="array" ref="R3120">_xlfn.XLOOKUP(Q3120,INDEX(Flettilisti,,1),INDEX(Flettilisti,,2),,0)</f>
        <v>Vantar flokkun</v>
      </c>
      <c r="S3120" s="38" t="str">
        <f>IF(ISBLANK(N3120),"",IF(N3120&lt;Gögn!$J$2,Gögn!$K$2,IF(N3120&gt;Gögn!$J$4,Gögn!$K$4,Gögn!$K$3)))</f>
        <v/>
      </c>
      <c r="T3120" s="49" t="str" cm="1">
        <f t="array" aca="1" ref="T3120" ca="1">IF(ISBLANK(B3120),"",IF(R3120="Styrkhæft",_xlfn.XLOOKUP(S3120,Vegalengdir[Texti],INDIRECT("Vegalengdir["&amp;'Upplýsingar um umsækjanda'!$B$10&amp;"]"),0%,0)))</f>
        <v/>
      </c>
      <c r="U3120" s="72" t="str">
        <f t="shared" si="146"/>
        <v/>
      </c>
    </row>
    <row r="3121" spans="1:21" x14ac:dyDescent="0.25">
      <c r="A3121" s="53">
        <f t="shared" si="147"/>
        <v>3120</v>
      </c>
      <c r="B3121" s="55"/>
      <c r="C3121" s="56"/>
      <c r="D3121" s="55"/>
      <c r="E3121" s="55"/>
      <c r="F3121" s="55"/>
      <c r="G3121" s="55"/>
      <c r="H3121" s="57"/>
      <c r="I3121" s="55"/>
      <c r="J3121" s="55"/>
      <c r="K3121" s="55"/>
      <c r="L3121" s="55"/>
      <c r="M3121" s="55"/>
      <c r="N3121" s="57"/>
      <c r="O3121" s="57" t="str">
        <f t="shared" si="145"/>
        <v/>
      </c>
      <c r="Q3121" s="38" t="s">
        <v>450</v>
      </c>
      <c r="R3121" s="38" t="str" cm="1">
        <f t="array" ref="R3121">_xlfn.XLOOKUP(Q3121,INDEX(Flettilisti,,1),INDEX(Flettilisti,,2),,0)</f>
        <v>Vantar flokkun</v>
      </c>
      <c r="S3121" s="38" t="str">
        <f>IF(ISBLANK(N3121),"",IF(N3121&lt;Gögn!$J$2,Gögn!$K$2,IF(N3121&gt;Gögn!$J$4,Gögn!$K$4,Gögn!$K$3)))</f>
        <v/>
      </c>
      <c r="T3121" s="49" t="str" cm="1">
        <f t="array" aca="1" ref="T3121" ca="1">IF(ISBLANK(B3121),"",IF(R3121="Styrkhæft",_xlfn.XLOOKUP(S3121,Vegalengdir[Texti],INDIRECT("Vegalengdir["&amp;'Upplýsingar um umsækjanda'!$B$10&amp;"]"),0%,0)))</f>
        <v/>
      </c>
      <c r="U3121" s="72" t="str">
        <f t="shared" si="146"/>
        <v/>
      </c>
    </row>
    <row r="3122" spans="1:21" x14ac:dyDescent="0.25">
      <c r="A3122" s="53">
        <f t="shared" si="147"/>
        <v>3121</v>
      </c>
      <c r="B3122" s="55"/>
      <c r="C3122" s="56"/>
      <c r="D3122" s="55"/>
      <c r="E3122" s="55"/>
      <c r="F3122" s="55"/>
      <c r="G3122" s="55"/>
      <c r="H3122" s="57"/>
      <c r="I3122" s="55"/>
      <c r="J3122" s="55"/>
      <c r="K3122" s="55"/>
      <c r="L3122" s="55"/>
      <c r="M3122" s="55"/>
      <c r="N3122" s="57"/>
      <c r="O3122" s="57" t="str">
        <f t="shared" si="145"/>
        <v/>
      </c>
      <c r="Q3122" s="38" t="s">
        <v>450</v>
      </c>
      <c r="R3122" s="38" t="str" cm="1">
        <f t="array" ref="R3122">_xlfn.XLOOKUP(Q3122,INDEX(Flettilisti,,1),INDEX(Flettilisti,,2),,0)</f>
        <v>Vantar flokkun</v>
      </c>
      <c r="S3122" s="38" t="str">
        <f>IF(ISBLANK(N3122),"",IF(N3122&lt;Gögn!$J$2,Gögn!$K$2,IF(N3122&gt;Gögn!$J$4,Gögn!$K$4,Gögn!$K$3)))</f>
        <v/>
      </c>
      <c r="T3122" s="49" t="str" cm="1">
        <f t="array" aca="1" ref="T3122" ca="1">IF(ISBLANK(B3122),"",IF(R3122="Styrkhæft",_xlfn.XLOOKUP(S3122,Vegalengdir[Texti],INDIRECT("Vegalengdir["&amp;'Upplýsingar um umsækjanda'!$B$10&amp;"]"),0%,0)))</f>
        <v/>
      </c>
      <c r="U3122" s="72" t="str">
        <f t="shared" si="146"/>
        <v/>
      </c>
    </row>
    <row r="3123" spans="1:21" x14ac:dyDescent="0.25">
      <c r="A3123" s="53">
        <f t="shared" si="147"/>
        <v>3122</v>
      </c>
      <c r="B3123" s="55"/>
      <c r="C3123" s="56"/>
      <c r="D3123" s="55"/>
      <c r="E3123" s="55"/>
      <c r="F3123" s="55"/>
      <c r="G3123" s="55"/>
      <c r="H3123" s="57"/>
      <c r="I3123" s="55"/>
      <c r="J3123" s="55"/>
      <c r="K3123" s="55"/>
      <c r="L3123" s="55"/>
      <c r="M3123" s="55"/>
      <c r="N3123" s="57"/>
      <c r="O3123" s="57" t="str">
        <f t="shared" si="145"/>
        <v/>
      </c>
      <c r="Q3123" s="38" t="s">
        <v>450</v>
      </c>
      <c r="R3123" s="38" t="str" cm="1">
        <f t="array" ref="R3123">_xlfn.XLOOKUP(Q3123,INDEX(Flettilisti,,1),INDEX(Flettilisti,,2),,0)</f>
        <v>Vantar flokkun</v>
      </c>
      <c r="S3123" s="38" t="str">
        <f>IF(ISBLANK(N3123),"",IF(N3123&lt;Gögn!$J$2,Gögn!$K$2,IF(N3123&gt;Gögn!$J$4,Gögn!$K$4,Gögn!$K$3)))</f>
        <v/>
      </c>
      <c r="T3123" s="49" t="str" cm="1">
        <f t="array" aca="1" ref="T3123" ca="1">IF(ISBLANK(B3123),"",IF(R3123="Styrkhæft",_xlfn.XLOOKUP(S3123,Vegalengdir[Texti],INDIRECT("Vegalengdir["&amp;'Upplýsingar um umsækjanda'!$B$10&amp;"]"),0%,0)))</f>
        <v/>
      </c>
      <c r="U3123" s="72" t="str">
        <f t="shared" si="146"/>
        <v/>
      </c>
    </row>
    <row r="3124" spans="1:21" x14ac:dyDescent="0.25">
      <c r="A3124" s="53">
        <f t="shared" si="147"/>
        <v>3123</v>
      </c>
      <c r="B3124" s="55"/>
      <c r="C3124" s="56"/>
      <c r="D3124" s="55"/>
      <c r="E3124" s="55"/>
      <c r="F3124" s="55"/>
      <c r="G3124" s="55"/>
      <c r="H3124" s="57"/>
      <c r="I3124" s="55"/>
      <c r="J3124" s="55"/>
      <c r="K3124" s="55"/>
      <c r="L3124" s="55"/>
      <c r="M3124" s="55"/>
      <c r="N3124" s="57"/>
      <c r="O3124" s="57" t="str">
        <f t="shared" si="145"/>
        <v/>
      </c>
      <c r="Q3124" s="38" t="s">
        <v>450</v>
      </c>
      <c r="R3124" s="38" t="str" cm="1">
        <f t="array" ref="R3124">_xlfn.XLOOKUP(Q3124,INDEX(Flettilisti,,1),INDEX(Flettilisti,,2),,0)</f>
        <v>Vantar flokkun</v>
      </c>
      <c r="S3124" s="38" t="str">
        <f>IF(ISBLANK(N3124),"",IF(N3124&lt;Gögn!$J$2,Gögn!$K$2,IF(N3124&gt;Gögn!$J$4,Gögn!$K$4,Gögn!$K$3)))</f>
        <v/>
      </c>
      <c r="T3124" s="49" t="str" cm="1">
        <f t="array" aca="1" ref="T3124" ca="1">IF(ISBLANK(B3124),"",IF(R3124="Styrkhæft",_xlfn.XLOOKUP(S3124,Vegalengdir[Texti],INDIRECT("Vegalengdir["&amp;'Upplýsingar um umsækjanda'!$B$10&amp;"]"),0%,0)))</f>
        <v/>
      </c>
      <c r="U3124" s="72" t="str">
        <f t="shared" si="146"/>
        <v/>
      </c>
    </row>
    <row r="3125" spans="1:21" x14ac:dyDescent="0.25">
      <c r="A3125" s="53">
        <f t="shared" si="147"/>
        <v>3124</v>
      </c>
      <c r="B3125" s="55"/>
      <c r="C3125" s="56"/>
      <c r="D3125" s="55"/>
      <c r="E3125" s="55"/>
      <c r="F3125" s="55"/>
      <c r="G3125" s="55"/>
      <c r="H3125" s="57"/>
      <c r="I3125" s="55"/>
      <c r="J3125" s="55"/>
      <c r="K3125" s="55"/>
      <c r="L3125" s="55"/>
      <c r="M3125" s="55"/>
      <c r="N3125" s="57"/>
      <c r="O3125" s="57" t="str">
        <f t="shared" si="145"/>
        <v/>
      </c>
      <c r="Q3125" s="38" t="s">
        <v>450</v>
      </c>
      <c r="R3125" s="38" t="str" cm="1">
        <f t="array" ref="R3125">_xlfn.XLOOKUP(Q3125,INDEX(Flettilisti,,1),INDEX(Flettilisti,,2),,0)</f>
        <v>Vantar flokkun</v>
      </c>
      <c r="S3125" s="38" t="str">
        <f>IF(ISBLANK(N3125),"",IF(N3125&lt;Gögn!$J$2,Gögn!$K$2,IF(N3125&gt;Gögn!$J$4,Gögn!$K$4,Gögn!$K$3)))</f>
        <v/>
      </c>
      <c r="T3125" s="49" t="str" cm="1">
        <f t="array" aca="1" ref="T3125" ca="1">IF(ISBLANK(B3125),"",IF(R3125="Styrkhæft",_xlfn.XLOOKUP(S3125,Vegalengdir[Texti],INDIRECT("Vegalengdir["&amp;'Upplýsingar um umsækjanda'!$B$10&amp;"]"),0%,0)))</f>
        <v/>
      </c>
      <c r="U3125" s="72" t="str">
        <f t="shared" si="146"/>
        <v/>
      </c>
    </row>
    <row r="3126" spans="1:21" x14ac:dyDescent="0.25">
      <c r="A3126" s="53">
        <f t="shared" si="147"/>
        <v>3125</v>
      </c>
      <c r="B3126" s="55"/>
      <c r="C3126" s="56"/>
      <c r="D3126" s="55"/>
      <c r="E3126" s="55"/>
      <c r="F3126" s="55"/>
      <c r="G3126" s="55"/>
      <c r="H3126" s="57"/>
      <c r="I3126" s="55"/>
      <c r="J3126" s="55"/>
      <c r="K3126" s="55"/>
      <c r="L3126" s="55"/>
      <c r="M3126" s="55"/>
      <c r="N3126" s="57"/>
      <c r="O3126" s="57" t="str">
        <f t="shared" si="145"/>
        <v/>
      </c>
      <c r="Q3126" s="38" t="s">
        <v>450</v>
      </c>
      <c r="R3126" s="38" t="str" cm="1">
        <f t="array" ref="R3126">_xlfn.XLOOKUP(Q3126,INDEX(Flettilisti,,1),INDEX(Flettilisti,,2),,0)</f>
        <v>Vantar flokkun</v>
      </c>
      <c r="S3126" s="38" t="str">
        <f>IF(ISBLANK(N3126),"",IF(N3126&lt;Gögn!$J$2,Gögn!$K$2,IF(N3126&gt;Gögn!$J$4,Gögn!$K$4,Gögn!$K$3)))</f>
        <v/>
      </c>
      <c r="T3126" s="49" t="str" cm="1">
        <f t="array" aca="1" ref="T3126" ca="1">IF(ISBLANK(B3126),"",IF(R3126="Styrkhæft",_xlfn.XLOOKUP(S3126,Vegalengdir[Texti],INDIRECT("Vegalengdir["&amp;'Upplýsingar um umsækjanda'!$B$10&amp;"]"),0%,0)))</f>
        <v/>
      </c>
      <c r="U3126" s="72" t="str">
        <f t="shared" si="146"/>
        <v/>
      </c>
    </row>
    <row r="3127" spans="1:21" x14ac:dyDescent="0.25">
      <c r="A3127" s="53">
        <f t="shared" si="147"/>
        <v>3126</v>
      </c>
      <c r="B3127" s="55"/>
      <c r="C3127" s="56"/>
      <c r="D3127" s="55"/>
      <c r="E3127" s="55"/>
      <c r="F3127" s="55"/>
      <c r="G3127" s="55"/>
      <c r="H3127" s="57"/>
      <c r="I3127" s="55"/>
      <c r="J3127" s="55"/>
      <c r="K3127" s="55"/>
      <c r="L3127" s="55"/>
      <c r="M3127" s="55"/>
      <c r="N3127" s="57"/>
      <c r="O3127" s="57" t="str">
        <f t="shared" si="145"/>
        <v/>
      </c>
      <c r="Q3127" s="38" t="s">
        <v>450</v>
      </c>
      <c r="R3127" s="38" t="str" cm="1">
        <f t="array" ref="R3127">_xlfn.XLOOKUP(Q3127,INDEX(Flettilisti,,1),INDEX(Flettilisti,,2),,0)</f>
        <v>Vantar flokkun</v>
      </c>
      <c r="S3127" s="38" t="str">
        <f>IF(ISBLANK(N3127),"",IF(N3127&lt;Gögn!$J$2,Gögn!$K$2,IF(N3127&gt;Gögn!$J$4,Gögn!$K$4,Gögn!$K$3)))</f>
        <v/>
      </c>
      <c r="T3127" s="49" t="str" cm="1">
        <f t="array" aca="1" ref="T3127" ca="1">IF(ISBLANK(B3127),"",IF(R3127="Styrkhæft",_xlfn.XLOOKUP(S3127,Vegalengdir[Texti],INDIRECT("Vegalengdir["&amp;'Upplýsingar um umsækjanda'!$B$10&amp;"]"),0%,0)))</f>
        <v/>
      </c>
      <c r="U3127" s="72" t="str">
        <f t="shared" si="146"/>
        <v/>
      </c>
    </row>
    <row r="3128" spans="1:21" x14ac:dyDescent="0.25">
      <c r="A3128" s="53">
        <f t="shared" si="147"/>
        <v>3127</v>
      </c>
      <c r="B3128" s="55"/>
      <c r="C3128" s="56"/>
      <c r="D3128" s="55"/>
      <c r="E3128" s="55"/>
      <c r="F3128" s="55"/>
      <c r="G3128" s="55"/>
      <c r="H3128" s="57"/>
      <c r="I3128" s="55"/>
      <c r="J3128" s="55"/>
      <c r="K3128" s="55"/>
      <c r="L3128" s="55"/>
      <c r="M3128" s="55"/>
      <c r="N3128" s="57"/>
      <c r="O3128" s="57" t="str">
        <f t="shared" si="145"/>
        <v/>
      </c>
      <c r="Q3128" s="38" t="s">
        <v>450</v>
      </c>
      <c r="R3128" s="38" t="str" cm="1">
        <f t="array" ref="R3128">_xlfn.XLOOKUP(Q3128,INDEX(Flettilisti,,1),INDEX(Flettilisti,,2),,0)</f>
        <v>Vantar flokkun</v>
      </c>
      <c r="S3128" s="38" t="str">
        <f>IF(ISBLANK(N3128),"",IF(N3128&lt;Gögn!$J$2,Gögn!$K$2,IF(N3128&gt;Gögn!$J$4,Gögn!$K$4,Gögn!$K$3)))</f>
        <v/>
      </c>
      <c r="T3128" s="49" t="str" cm="1">
        <f t="array" aca="1" ref="T3128" ca="1">IF(ISBLANK(B3128),"",IF(R3128="Styrkhæft",_xlfn.XLOOKUP(S3128,Vegalengdir[Texti],INDIRECT("Vegalengdir["&amp;'Upplýsingar um umsækjanda'!$B$10&amp;"]"),0%,0)))</f>
        <v/>
      </c>
      <c r="U3128" s="72" t="str">
        <f t="shared" si="146"/>
        <v/>
      </c>
    </row>
    <row r="3129" spans="1:21" x14ac:dyDescent="0.25">
      <c r="A3129" s="53">
        <f t="shared" si="147"/>
        <v>3128</v>
      </c>
      <c r="B3129" s="55"/>
      <c r="C3129" s="56"/>
      <c r="D3129" s="55"/>
      <c r="E3129" s="55"/>
      <c r="F3129" s="55"/>
      <c r="G3129" s="55"/>
      <c r="H3129" s="57"/>
      <c r="I3129" s="55"/>
      <c r="J3129" s="55"/>
      <c r="K3129" s="55"/>
      <c r="L3129" s="55"/>
      <c r="M3129" s="55"/>
      <c r="N3129" s="57"/>
      <c r="O3129" s="57" t="str">
        <f t="shared" si="145"/>
        <v/>
      </c>
      <c r="Q3129" s="38" t="s">
        <v>450</v>
      </c>
      <c r="R3129" s="38" t="str" cm="1">
        <f t="array" ref="R3129">_xlfn.XLOOKUP(Q3129,INDEX(Flettilisti,,1),INDEX(Flettilisti,,2),,0)</f>
        <v>Vantar flokkun</v>
      </c>
      <c r="S3129" s="38" t="str">
        <f>IF(ISBLANK(N3129),"",IF(N3129&lt;Gögn!$J$2,Gögn!$K$2,IF(N3129&gt;Gögn!$J$4,Gögn!$K$4,Gögn!$K$3)))</f>
        <v/>
      </c>
      <c r="T3129" s="49" t="str" cm="1">
        <f t="array" aca="1" ref="T3129" ca="1">IF(ISBLANK(B3129),"",IF(R3129="Styrkhæft",_xlfn.XLOOKUP(S3129,Vegalengdir[Texti],INDIRECT("Vegalengdir["&amp;'Upplýsingar um umsækjanda'!$B$10&amp;"]"),0%,0)))</f>
        <v/>
      </c>
      <c r="U3129" s="72" t="str">
        <f t="shared" si="146"/>
        <v/>
      </c>
    </row>
    <row r="3130" spans="1:21" x14ac:dyDescent="0.25">
      <c r="A3130" s="53">
        <f t="shared" si="147"/>
        <v>3129</v>
      </c>
      <c r="B3130" s="55"/>
      <c r="C3130" s="56"/>
      <c r="D3130" s="55"/>
      <c r="E3130" s="55"/>
      <c r="F3130" s="55"/>
      <c r="G3130" s="55"/>
      <c r="H3130" s="57"/>
      <c r="I3130" s="55"/>
      <c r="J3130" s="55"/>
      <c r="K3130" s="55"/>
      <c r="L3130" s="55"/>
      <c r="M3130" s="55"/>
      <c r="N3130" s="57"/>
      <c r="O3130" s="57" t="str">
        <f t="shared" si="145"/>
        <v/>
      </c>
      <c r="Q3130" s="38" t="s">
        <v>450</v>
      </c>
      <c r="R3130" s="38" t="str" cm="1">
        <f t="array" ref="R3130">_xlfn.XLOOKUP(Q3130,INDEX(Flettilisti,,1),INDEX(Flettilisti,,2),,0)</f>
        <v>Vantar flokkun</v>
      </c>
      <c r="S3130" s="38" t="str">
        <f>IF(ISBLANK(N3130),"",IF(N3130&lt;Gögn!$J$2,Gögn!$K$2,IF(N3130&gt;Gögn!$J$4,Gögn!$K$4,Gögn!$K$3)))</f>
        <v/>
      </c>
      <c r="T3130" s="49" t="str" cm="1">
        <f t="array" aca="1" ref="T3130" ca="1">IF(ISBLANK(B3130),"",IF(R3130="Styrkhæft",_xlfn.XLOOKUP(S3130,Vegalengdir[Texti],INDIRECT("Vegalengdir["&amp;'Upplýsingar um umsækjanda'!$B$10&amp;"]"),0%,0)))</f>
        <v/>
      </c>
      <c r="U3130" s="72" t="str">
        <f t="shared" si="146"/>
        <v/>
      </c>
    </row>
    <row r="3131" spans="1:21" x14ac:dyDescent="0.25">
      <c r="A3131" s="53">
        <f t="shared" si="147"/>
        <v>3130</v>
      </c>
      <c r="B3131" s="55"/>
      <c r="C3131" s="56"/>
      <c r="D3131" s="55"/>
      <c r="E3131" s="55"/>
      <c r="F3131" s="55"/>
      <c r="G3131" s="55"/>
      <c r="H3131" s="57"/>
      <c r="I3131" s="55"/>
      <c r="J3131" s="55"/>
      <c r="K3131" s="55"/>
      <c r="L3131" s="55"/>
      <c r="M3131" s="55"/>
      <c r="N3131" s="57"/>
      <c r="O3131" s="57" t="str">
        <f t="shared" si="145"/>
        <v/>
      </c>
      <c r="Q3131" s="38" t="s">
        <v>450</v>
      </c>
      <c r="R3131" s="38" t="str" cm="1">
        <f t="array" ref="R3131">_xlfn.XLOOKUP(Q3131,INDEX(Flettilisti,,1),INDEX(Flettilisti,,2),,0)</f>
        <v>Vantar flokkun</v>
      </c>
      <c r="S3131" s="38" t="str">
        <f>IF(ISBLANK(N3131),"",IF(N3131&lt;Gögn!$J$2,Gögn!$K$2,IF(N3131&gt;Gögn!$J$4,Gögn!$K$4,Gögn!$K$3)))</f>
        <v/>
      </c>
      <c r="T3131" s="49" t="str" cm="1">
        <f t="array" aca="1" ref="T3131" ca="1">IF(ISBLANK(B3131),"",IF(R3131="Styrkhæft",_xlfn.XLOOKUP(S3131,Vegalengdir[Texti],INDIRECT("Vegalengdir["&amp;'Upplýsingar um umsækjanda'!$B$10&amp;"]"),0%,0)))</f>
        <v/>
      </c>
      <c r="U3131" s="72" t="str">
        <f t="shared" si="146"/>
        <v/>
      </c>
    </row>
    <row r="3132" spans="1:21" x14ac:dyDescent="0.25">
      <c r="A3132" s="53">
        <f t="shared" si="147"/>
        <v>3131</v>
      </c>
      <c r="B3132" s="55"/>
      <c r="C3132" s="56"/>
      <c r="D3132" s="55"/>
      <c r="E3132" s="55"/>
      <c r="F3132" s="55"/>
      <c r="G3132" s="55"/>
      <c r="H3132" s="57"/>
      <c r="I3132" s="55"/>
      <c r="J3132" s="55"/>
      <c r="K3132" s="55"/>
      <c r="L3132" s="55"/>
      <c r="M3132" s="55"/>
      <c r="N3132" s="57"/>
      <c r="O3132" s="57" t="str">
        <f t="shared" si="145"/>
        <v/>
      </c>
      <c r="Q3132" s="38" t="s">
        <v>450</v>
      </c>
      <c r="R3132" s="38" t="str" cm="1">
        <f t="array" ref="R3132">_xlfn.XLOOKUP(Q3132,INDEX(Flettilisti,,1),INDEX(Flettilisti,,2),,0)</f>
        <v>Vantar flokkun</v>
      </c>
      <c r="S3132" s="38" t="str">
        <f>IF(ISBLANK(N3132),"",IF(N3132&lt;Gögn!$J$2,Gögn!$K$2,IF(N3132&gt;Gögn!$J$4,Gögn!$K$4,Gögn!$K$3)))</f>
        <v/>
      </c>
      <c r="T3132" s="49" t="str" cm="1">
        <f t="array" aca="1" ref="T3132" ca="1">IF(ISBLANK(B3132),"",IF(R3132="Styrkhæft",_xlfn.XLOOKUP(S3132,Vegalengdir[Texti],INDIRECT("Vegalengdir["&amp;'Upplýsingar um umsækjanda'!$B$10&amp;"]"),0%,0)))</f>
        <v/>
      </c>
      <c r="U3132" s="72" t="str">
        <f t="shared" si="146"/>
        <v/>
      </c>
    </row>
    <row r="3133" spans="1:21" x14ac:dyDescent="0.25">
      <c r="A3133" s="53">
        <f t="shared" si="147"/>
        <v>3132</v>
      </c>
      <c r="B3133" s="55"/>
      <c r="C3133" s="56"/>
      <c r="D3133" s="55"/>
      <c r="E3133" s="55"/>
      <c r="F3133" s="55"/>
      <c r="G3133" s="55"/>
      <c r="H3133" s="57"/>
      <c r="I3133" s="55"/>
      <c r="J3133" s="55"/>
      <c r="K3133" s="55"/>
      <c r="L3133" s="55"/>
      <c r="M3133" s="55"/>
      <c r="N3133" s="57"/>
      <c r="O3133" s="57" t="str">
        <f t="shared" si="145"/>
        <v/>
      </c>
      <c r="Q3133" s="38" t="s">
        <v>450</v>
      </c>
      <c r="R3133" s="38" t="str" cm="1">
        <f t="array" ref="R3133">_xlfn.XLOOKUP(Q3133,INDEX(Flettilisti,,1),INDEX(Flettilisti,,2),,0)</f>
        <v>Vantar flokkun</v>
      </c>
      <c r="S3133" s="38" t="str">
        <f>IF(ISBLANK(N3133),"",IF(N3133&lt;Gögn!$J$2,Gögn!$K$2,IF(N3133&gt;Gögn!$J$4,Gögn!$K$4,Gögn!$K$3)))</f>
        <v/>
      </c>
      <c r="T3133" s="49" t="str" cm="1">
        <f t="array" aca="1" ref="T3133" ca="1">IF(ISBLANK(B3133),"",IF(R3133="Styrkhæft",_xlfn.XLOOKUP(S3133,Vegalengdir[Texti],INDIRECT("Vegalengdir["&amp;'Upplýsingar um umsækjanda'!$B$10&amp;"]"),0%,0)))</f>
        <v/>
      </c>
      <c r="U3133" s="72" t="str">
        <f t="shared" si="146"/>
        <v/>
      </c>
    </row>
    <row r="3134" spans="1:21" x14ac:dyDescent="0.25">
      <c r="A3134" s="53">
        <f t="shared" si="147"/>
        <v>3133</v>
      </c>
      <c r="B3134" s="55"/>
      <c r="C3134" s="56"/>
      <c r="D3134" s="55"/>
      <c r="E3134" s="55"/>
      <c r="F3134" s="55"/>
      <c r="G3134" s="55"/>
      <c r="H3134" s="57"/>
      <c r="I3134" s="55"/>
      <c r="J3134" s="55"/>
      <c r="K3134" s="55"/>
      <c r="L3134" s="55"/>
      <c r="M3134" s="55"/>
      <c r="N3134" s="57"/>
      <c r="O3134" s="57" t="str">
        <f t="shared" si="145"/>
        <v/>
      </c>
      <c r="Q3134" s="38" t="s">
        <v>450</v>
      </c>
      <c r="R3134" s="38" t="str" cm="1">
        <f t="array" ref="R3134">_xlfn.XLOOKUP(Q3134,INDEX(Flettilisti,,1),INDEX(Flettilisti,,2),,0)</f>
        <v>Vantar flokkun</v>
      </c>
      <c r="S3134" s="38" t="str">
        <f>IF(ISBLANK(N3134),"",IF(N3134&lt;Gögn!$J$2,Gögn!$K$2,IF(N3134&gt;Gögn!$J$4,Gögn!$K$4,Gögn!$K$3)))</f>
        <v/>
      </c>
      <c r="T3134" s="49" t="str" cm="1">
        <f t="array" aca="1" ref="T3134" ca="1">IF(ISBLANK(B3134),"",IF(R3134="Styrkhæft",_xlfn.XLOOKUP(S3134,Vegalengdir[Texti],INDIRECT("Vegalengdir["&amp;'Upplýsingar um umsækjanda'!$B$10&amp;"]"),0%,0)))</f>
        <v/>
      </c>
      <c r="U3134" s="72" t="str">
        <f t="shared" si="146"/>
        <v/>
      </c>
    </row>
    <row r="3135" spans="1:21" x14ac:dyDescent="0.25">
      <c r="A3135" s="53">
        <f t="shared" si="147"/>
        <v>3134</v>
      </c>
      <c r="B3135" s="55"/>
      <c r="C3135" s="56"/>
      <c r="D3135" s="55"/>
      <c r="E3135" s="55"/>
      <c r="F3135" s="55"/>
      <c r="G3135" s="55"/>
      <c r="H3135" s="57"/>
      <c r="I3135" s="55"/>
      <c r="J3135" s="55"/>
      <c r="K3135" s="55"/>
      <c r="L3135" s="55"/>
      <c r="M3135" s="55"/>
      <c r="N3135" s="57"/>
      <c r="O3135" s="57" t="str">
        <f t="shared" si="145"/>
        <v/>
      </c>
      <c r="Q3135" s="38" t="s">
        <v>450</v>
      </c>
      <c r="R3135" s="38" t="str" cm="1">
        <f t="array" ref="R3135">_xlfn.XLOOKUP(Q3135,INDEX(Flettilisti,,1),INDEX(Flettilisti,,2),,0)</f>
        <v>Vantar flokkun</v>
      </c>
      <c r="S3135" s="38" t="str">
        <f>IF(ISBLANK(N3135),"",IF(N3135&lt;Gögn!$J$2,Gögn!$K$2,IF(N3135&gt;Gögn!$J$4,Gögn!$K$4,Gögn!$K$3)))</f>
        <v/>
      </c>
      <c r="T3135" s="49" t="str" cm="1">
        <f t="array" aca="1" ref="T3135" ca="1">IF(ISBLANK(B3135),"",IF(R3135="Styrkhæft",_xlfn.XLOOKUP(S3135,Vegalengdir[Texti],INDIRECT("Vegalengdir["&amp;'Upplýsingar um umsækjanda'!$B$10&amp;"]"),0%,0)))</f>
        <v/>
      </c>
      <c r="U3135" s="72" t="str">
        <f t="shared" si="146"/>
        <v/>
      </c>
    </row>
    <row r="3136" spans="1:21" x14ac:dyDescent="0.25">
      <c r="A3136" s="53">
        <f t="shared" si="147"/>
        <v>3135</v>
      </c>
      <c r="B3136" s="55"/>
      <c r="C3136" s="56"/>
      <c r="D3136" s="55"/>
      <c r="E3136" s="55"/>
      <c r="F3136" s="55"/>
      <c r="G3136" s="55"/>
      <c r="H3136" s="57"/>
      <c r="I3136" s="55"/>
      <c r="J3136" s="55"/>
      <c r="K3136" s="55"/>
      <c r="L3136" s="55"/>
      <c r="M3136" s="55"/>
      <c r="N3136" s="57"/>
      <c r="O3136" s="57" t="str">
        <f t="shared" si="145"/>
        <v/>
      </c>
      <c r="Q3136" s="38" t="s">
        <v>450</v>
      </c>
      <c r="R3136" s="38" t="str" cm="1">
        <f t="array" ref="R3136">_xlfn.XLOOKUP(Q3136,INDEX(Flettilisti,,1),INDEX(Flettilisti,,2),,0)</f>
        <v>Vantar flokkun</v>
      </c>
      <c r="S3136" s="38" t="str">
        <f>IF(ISBLANK(N3136),"",IF(N3136&lt;Gögn!$J$2,Gögn!$K$2,IF(N3136&gt;Gögn!$J$4,Gögn!$K$4,Gögn!$K$3)))</f>
        <v/>
      </c>
      <c r="T3136" s="49" t="str" cm="1">
        <f t="array" aca="1" ref="T3136" ca="1">IF(ISBLANK(B3136),"",IF(R3136="Styrkhæft",_xlfn.XLOOKUP(S3136,Vegalengdir[Texti],INDIRECT("Vegalengdir["&amp;'Upplýsingar um umsækjanda'!$B$10&amp;"]"),0%,0)))</f>
        <v/>
      </c>
      <c r="U3136" s="72" t="str">
        <f t="shared" si="146"/>
        <v/>
      </c>
    </row>
    <row r="3137" spans="1:21" x14ac:dyDescent="0.25">
      <c r="A3137" s="53">
        <f t="shared" si="147"/>
        <v>3136</v>
      </c>
      <c r="B3137" s="55"/>
      <c r="C3137" s="56"/>
      <c r="D3137" s="55"/>
      <c r="E3137" s="55"/>
      <c r="F3137" s="55"/>
      <c r="G3137" s="55"/>
      <c r="H3137" s="57"/>
      <c r="I3137" s="55"/>
      <c r="J3137" s="55"/>
      <c r="K3137" s="55"/>
      <c r="L3137" s="55"/>
      <c r="M3137" s="55"/>
      <c r="N3137" s="57"/>
      <c r="O3137" s="57" t="str">
        <f t="shared" si="145"/>
        <v/>
      </c>
      <c r="Q3137" s="38" t="s">
        <v>450</v>
      </c>
      <c r="R3137" s="38" t="str" cm="1">
        <f t="array" ref="R3137">_xlfn.XLOOKUP(Q3137,INDEX(Flettilisti,,1),INDEX(Flettilisti,,2),,0)</f>
        <v>Vantar flokkun</v>
      </c>
      <c r="S3137" s="38" t="str">
        <f>IF(ISBLANK(N3137),"",IF(N3137&lt;Gögn!$J$2,Gögn!$K$2,IF(N3137&gt;Gögn!$J$4,Gögn!$K$4,Gögn!$K$3)))</f>
        <v/>
      </c>
      <c r="T3137" s="49" t="str" cm="1">
        <f t="array" aca="1" ref="T3137" ca="1">IF(ISBLANK(B3137),"",IF(R3137="Styrkhæft",_xlfn.XLOOKUP(S3137,Vegalengdir[Texti],INDIRECT("Vegalengdir["&amp;'Upplýsingar um umsækjanda'!$B$10&amp;"]"),0%,0)))</f>
        <v/>
      </c>
      <c r="U3137" s="72" t="str">
        <f t="shared" si="146"/>
        <v/>
      </c>
    </row>
    <row r="3138" spans="1:21" x14ac:dyDescent="0.25">
      <c r="A3138" s="53">
        <f t="shared" si="147"/>
        <v>3137</v>
      </c>
      <c r="B3138" s="55"/>
      <c r="C3138" s="56"/>
      <c r="D3138" s="55"/>
      <c r="E3138" s="55"/>
      <c r="F3138" s="55"/>
      <c r="G3138" s="55"/>
      <c r="H3138" s="57"/>
      <c r="I3138" s="55"/>
      <c r="J3138" s="55"/>
      <c r="K3138" s="55"/>
      <c r="L3138" s="55"/>
      <c r="M3138" s="55"/>
      <c r="N3138" s="57"/>
      <c r="O3138" s="57" t="str">
        <f t="shared" si="145"/>
        <v/>
      </c>
      <c r="Q3138" s="38" t="s">
        <v>450</v>
      </c>
      <c r="R3138" s="38" t="str" cm="1">
        <f t="array" ref="R3138">_xlfn.XLOOKUP(Q3138,INDEX(Flettilisti,,1),INDEX(Flettilisti,,2),,0)</f>
        <v>Vantar flokkun</v>
      </c>
      <c r="S3138" s="38" t="str">
        <f>IF(ISBLANK(N3138),"",IF(N3138&lt;Gögn!$J$2,Gögn!$K$2,IF(N3138&gt;Gögn!$J$4,Gögn!$K$4,Gögn!$K$3)))</f>
        <v/>
      </c>
      <c r="T3138" s="49" t="str" cm="1">
        <f t="array" aca="1" ref="T3138" ca="1">IF(ISBLANK(B3138),"",IF(R3138="Styrkhæft",_xlfn.XLOOKUP(S3138,Vegalengdir[Texti],INDIRECT("Vegalengdir["&amp;'Upplýsingar um umsækjanda'!$B$10&amp;"]"),0%,0)))</f>
        <v/>
      </c>
      <c r="U3138" s="72" t="str">
        <f t="shared" si="146"/>
        <v/>
      </c>
    </row>
    <row r="3139" spans="1:21" x14ac:dyDescent="0.25">
      <c r="A3139" s="53">
        <f t="shared" si="147"/>
        <v>3138</v>
      </c>
      <c r="B3139" s="55"/>
      <c r="C3139" s="56"/>
      <c r="D3139" s="55"/>
      <c r="E3139" s="55"/>
      <c r="F3139" s="55"/>
      <c r="G3139" s="55"/>
      <c r="H3139" s="57"/>
      <c r="I3139" s="55"/>
      <c r="J3139" s="55"/>
      <c r="K3139" s="55"/>
      <c r="L3139" s="55"/>
      <c r="M3139" s="55"/>
      <c r="N3139" s="57"/>
      <c r="O3139" s="57" t="str">
        <f t="shared" ref="O3139:O3202" si="148">IFERROR(IF(ISBLANK(B3139),"",H3139/N3139),0)</f>
        <v/>
      </c>
      <c r="Q3139" s="38" t="s">
        <v>450</v>
      </c>
      <c r="R3139" s="38" t="str" cm="1">
        <f t="array" ref="R3139">_xlfn.XLOOKUP(Q3139,INDEX(Flettilisti,,1),INDEX(Flettilisti,,2),,0)</f>
        <v>Vantar flokkun</v>
      </c>
      <c r="S3139" s="38" t="str">
        <f>IF(ISBLANK(N3139),"",IF(N3139&lt;Gögn!$J$2,Gögn!$K$2,IF(N3139&gt;Gögn!$J$4,Gögn!$K$4,Gögn!$K$3)))</f>
        <v/>
      </c>
      <c r="T3139" s="49" t="str" cm="1">
        <f t="array" aca="1" ref="T3139" ca="1">IF(ISBLANK(B3139),"",IF(R3139="Styrkhæft",_xlfn.XLOOKUP(S3139,Vegalengdir[Texti],INDIRECT("Vegalengdir["&amp;'Upplýsingar um umsækjanda'!$B$10&amp;"]"),0%,0)))</f>
        <v/>
      </c>
      <c r="U3139" s="72" t="str">
        <f t="shared" ref="U3139:U3202" si="149">IF(ISBLANK(B3139),"",T3139*H3139)</f>
        <v/>
      </c>
    </row>
    <row r="3140" spans="1:21" x14ac:dyDescent="0.25">
      <c r="A3140" s="53">
        <f t="shared" si="147"/>
        <v>3139</v>
      </c>
      <c r="B3140" s="55"/>
      <c r="C3140" s="56"/>
      <c r="D3140" s="55"/>
      <c r="E3140" s="55"/>
      <c r="F3140" s="55"/>
      <c r="G3140" s="55"/>
      <c r="H3140" s="57"/>
      <c r="I3140" s="55"/>
      <c r="J3140" s="55"/>
      <c r="K3140" s="55"/>
      <c r="L3140" s="55"/>
      <c r="M3140" s="55"/>
      <c r="N3140" s="57"/>
      <c r="O3140" s="57" t="str">
        <f t="shared" si="148"/>
        <v/>
      </c>
      <c r="Q3140" s="38" t="s">
        <v>450</v>
      </c>
      <c r="R3140" s="38" t="str" cm="1">
        <f t="array" ref="R3140">_xlfn.XLOOKUP(Q3140,INDEX(Flettilisti,,1),INDEX(Flettilisti,,2),,0)</f>
        <v>Vantar flokkun</v>
      </c>
      <c r="S3140" s="38" t="str">
        <f>IF(ISBLANK(N3140),"",IF(N3140&lt;Gögn!$J$2,Gögn!$K$2,IF(N3140&gt;Gögn!$J$4,Gögn!$K$4,Gögn!$K$3)))</f>
        <v/>
      </c>
      <c r="T3140" s="49" t="str" cm="1">
        <f t="array" aca="1" ref="T3140" ca="1">IF(ISBLANK(B3140),"",IF(R3140="Styrkhæft",_xlfn.XLOOKUP(S3140,Vegalengdir[Texti],INDIRECT("Vegalengdir["&amp;'Upplýsingar um umsækjanda'!$B$10&amp;"]"),0%,0)))</f>
        <v/>
      </c>
      <c r="U3140" s="72" t="str">
        <f t="shared" si="149"/>
        <v/>
      </c>
    </row>
    <row r="3141" spans="1:21" x14ac:dyDescent="0.25">
      <c r="A3141" s="53">
        <f t="shared" si="147"/>
        <v>3140</v>
      </c>
      <c r="B3141" s="55"/>
      <c r="C3141" s="56"/>
      <c r="D3141" s="55"/>
      <c r="E3141" s="55"/>
      <c r="F3141" s="55"/>
      <c r="G3141" s="55"/>
      <c r="H3141" s="57"/>
      <c r="I3141" s="55"/>
      <c r="J3141" s="55"/>
      <c r="K3141" s="55"/>
      <c r="L3141" s="55"/>
      <c r="M3141" s="55"/>
      <c r="N3141" s="57"/>
      <c r="O3141" s="57" t="str">
        <f t="shared" si="148"/>
        <v/>
      </c>
      <c r="Q3141" s="38" t="s">
        <v>450</v>
      </c>
      <c r="R3141" s="38" t="str" cm="1">
        <f t="array" ref="R3141">_xlfn.XLOOKUP(Q3141,INDEX(Flettilisti,,1),INDEX(Flettilisti,,2),,0)</f>
        <v>Vantar flokkun</v>
      </c>
      <c r="S3141" s="38" t="str">
        <f>IF(ISBLANK(N3141),"",IF(N3141&lt;Gögn!$J$2,Gögn!$K$2,IF(N3141&gt;Gögn!$J$4,Gögn!$K$4,Gögn!$K$3)))</f>
        <v/>
      </c>
      <c r="T3141" s="49" t="str" cm="1">
        <f t="array" aca="1" ref="T3141" ca="1">IF(ISBLANK(B3141),"",IF(R3141="Styrkhæft",_xlfn.XLOOKUP(S3141,Vegalengdir[Texti],INDIRECT("Vegalengdir["&amp;'Upplýsingar um umsækjanda'!$B$10&amp;"]"),0%,0)))</f>
        <v/>
      </c>
      <c r="U3141" s="72" t="str">
        <f t="shared" si="149"/>
        <v/>
      </c>
    </row>
    <row r="3142" spans="1:21" x14ac:dyDescent="0.25">
      <c r="A3142" s="53">
        <f t="shared" si="147"/>
        <v>3141</v>
      </c>
      <c r="B3142" s="55"/>
      <c r="C3142" s="56"/>
      <c r="D3142" s="55"/>
      <c r="E3142" s="55"/>
      <c r="F3142" s="55"/>
      <c r="G3142" s="55"/>
      <c r="H3142" s="57"/>
      <c r="I3142" s="55"/>
      <c r="J3142" s="55"/>
      <c r="K3142" s="55"/>
      <c r="L3142" s="55"/>
      <c r="M3142" s="55"/>
      <c r="N3142" s="57"/>
      <c r="O3142" s="57" t="str">
        <f t="shared" si="148"/>
        <v/>
      </c>
      <c r="Q3142" s="38" t="s">
        <v>450</v>
      </c>
      <c r="R3142" s="38" t="str" cm="1">
        <f t="array" ref="R3142">_xlfn.XLOOKUP(Q3142,INDEX(Flettilisti,,1),INDEX(Flettilisti,,2),,0)</f>
        <v>Vantar flokkun</v>
      </c>
      <c r="S3142" s="38" t="str">
        <f>IF(ISBLANK(N3142),"",IF(N3142&lt;Gögn!$J$2,Gögn!$K$2,IF(N3142&gt;Gögn!$J$4,Gögn!$K$4,Gögn!$K$3)))</f>
        <v/>
      </c>
      <c r="T3142" s="49" t="str" cm="1">
        <f t="array" aca="1" ref="T3142" ca="1">IF(ISBLANK(B3142),"",IF(R3142="Styrkhæft",_xlfn.XLOOKUP(S3142,Vegalengdir[Texti],INDIRECT("Vegalengdir["&amp;'Upplýsingar um umsækjanda'!$B$10&amp;"]"),0%,0)))</f>
        <v/>
      </c>
      <c r="U3142" s="72" t="str">
        <f t="shared" si="149"/>
        <v/>
      </c>
    </row>
    <row r="3143" spans="1:21" x14ac:dyDescent="0.25">
      <c r="A3143" s="53">
        <f t="shared" si="147"/>
        <v>3142</v>
      </c>
      <c r="B3143" s="55"/>
      <c r="C3143" s="56"/>
      <c r="D3143" s="55"/>
      <c r="E3143" s="55"/>
      <c r="F3143" s="55"/>
      <c r="G3143" s="55"/>
      <c r="H3143" s="57"/>
      <c r="I3143" s="55"/>
      <c r="J3143" s="55"/>
      <c r="K3143" s="55"/>
      <c r="L3143" s="55"/>
      <c r="M3143" s="55"/>
      <c r="N3143" s="57"/>
      <c r="O3143" s="57" t="str">
        <f t="shared" si="148"/>
        <v/>
      </c>
      <c r="Q3143" s="38" t="s">
        <v>450</v>
      </c>
      <c r="R3143" s="38" t="str" cm="1">
        <f t="array" ref="R3143">_xlfn.XLOOKUP(Q3143,INDEX(Flettilisti,,1),INDEX(Flettilisti,,2),,0)</f>
        <v>Vantar flokkun</v>
      </c>
      <c r="S3143" s="38" t="str">
        <f>IF(ISBLANK(N3143),"",IF(N3143&lt;Gögn!$J$2,Gögn!$K$2,IF(N3143&gt;Gögn!$J$4,Gögn!$K$4,Gögn!$K$3)))</f>
        <v/>
      </c>
      <c r="T3143" s="49" t="str" cm="1">
        <f t="array" aca="1" ref="T3143" ca="1">IF(ISBLANK(B3143),"",IF(R3143="Styrkhæft",_xlfn.XLOOKUP(S3143,Vegalengdir[Texti],INDIRECT("Vegalengdir["&amp;'Upplýsingar um umsækjanda'!$B$10&amp;"]"),0%,0)))</f>
        <v/>
      </c>
      <c r="U3143" s="72" t="str">
        <f t="shared" si="149"/>
        <v/>
      </c>
    </row>
    <row r="3144" spans="1:21" x14ac:dyDescent="0.25">
      <c r="A3144" s="53">
        <f t="shared" si="147"/>
        <v>3143</v>
      </c>
      <c r="B3144" s="55"/>
      <c r="C3144" s="56"/>
      <c r="D3144" s="55"/>
      <c r="E3144" s="55"/>
      <c r="F3144" s="55"/>
      <c r="G3144" s="55"/>
      <c r="H3144" s="57"/>
      <c r="I3144" s="55"/>
      <c r="J3144" s="55"/>
      <c r="K3144" s="55"/>
      <c r="L3144" s="55"/>
      <c r="M3144" s="55"/>
      <c r="N3144" s="57"/>
      <c r="O3144" s="57" t="str">
        <f t="shared" si="148"/>
        <v/>
      </c>
      <c r="Q3144" s="38" t="s">
        <v>450</v>
      </c>
      <c r="R3144" s="38" t="str" cm="1">
        <f t="array" ref="R3144">_xlfn.XLOOKUP(Q3144,INDEX(Flettilisti,,1),INDEX(Flettilisti,,2),,0)</f>
        <v>Vantar flokkun</v>
      </c>
      <c r="S3144" s="38" t="str">
        <f>IF(ISBLANK(N3144),"",IF(N3144&lt;Gögn!$J$2,Gögn!$K$2,IF(N3144&gt;Gögn!$J$4,Gögn!$K$4,Gögn!$K$3)))</f>
        <v/>
      </c>
      <c r="T3144" s="49" t="str" cm="1">
        <f t="array" aca="1" ref="T3144" ca="1">IF(ISBLANK(B3144),"",IF(R3144="Styrkhæft",_xlfn.XLOOKUP(S3144,Vegalengdir[Texti],INDIRECT("Vegalengdir["&amp;'Upplýsingar um umsækjanda'!$B$10&amp;"]"),0%,0)))</f>
        <v/>
      </c>
      <c r="U3144" s="72" t="str">
        <f t="shared" si="149"/>
        <v/>
      </c>
    </row>
    <row r="3145" spans="1:21" x14ac:dyDescent="0.25">
      <c r="A3145" s="53">
        <f t="shared" si="147"/>
        <v>3144</v>
      </c>
      <c r="B3145" s="55"/>
      <c r="C3145" s="56"/>
      <c r="D3145" s="55"/>
      <c r="E3145" s="55"/>
      <c r="F3145" s="55"/>
      <c r="G3145" s="55"/>
      <c r="H3145" s="57"/>
      <c r="I3145" s="55"/>
      <c r="J3145" s="55"/>
      <c r="K3145" s="55"/>
      <c r="L3145" s="55"/>
      <c r="M3145" s="55"/>
      <c r="N3145" s="57"/>
      <c r="O3145" s="57" t="str">
        <f t="shared" si="148"/>
        <v/>
      </c>
      <c r="Q3145" s="38" t="s">
        <v>450</v>
      </c>
      <c r="R3145" s="38" t="str" cm="1">
        <f t="array" ref="R3145">_xlfn.XLOOKUP(Q3145,INDEX(Flettilisti,,1),INDEX(Flettilisti,,2),,0)</f>
        <v>Vantar flokkun</v>
      </c>
      <c r="S3145" s="38" t="str">
        <f>IF(ISBLANK(N3145),"",IF(N3145&lt;Gögn!$J$2,Gögn!$K$2,IF(N3145&gt;Gögn!$J$4,Gögn!$K$4,Gögn!$K$3)))</f>
        <v/>
      </c>
      <c r="T3145" s="49" t="str" cm="1">
        <f t="array" aca="1" ref="T3145" ca="1">IF(ISBLANK(B3145),"",IF(R3145="Styrkhæft",_xlfn.XLOOKUP(S3145,Vegalengdir[Texti],INDIRECT("Vegalengdir["&amp;'Upplýsingar um umsækjanda'!$B$10&amp;"]"),0%,0)))</f>
        <v/>
      </c>
      <c r="U3145" s="72" t="str">
        <f t="shared" si="149"/>
        <v/>
      </c>
    </row>
    <row r="3146" spans="1:21" x14ac:dyDescent="0.25">
      <c r="A3146" s="53">
        <f t="shared" si="147"/>
        <v>3145</v>
      </c>
      <c r="B3146" s="55"/>
      <c r="C3146" s="56"/>
      <c r="D3146" s="55"/>
      <c r="E3146" s="55"/>
      <c r="F3146" s="55"/>
      <c r="G3146" s="55"/>
      <c r="H3146" s="57"/>
      <c r="I3146" s="55"/>
      <c r="J3146" s="55"/>
      <c r="K3146" s="55"/>
      <c r="L3146" s="55"/>
      <c r="M3146" s="55"/>
      <c r="N3146" s="57"/>
      <c r="O3146" s="57" t="str">
        <f t="shared" si="148"/>
        <v/>
      </c>
      <c r="Q3146" s="38" t="s">
        <v>450</v>
      </c>
      <c r="R3146" s="38" t="str" cm="1">
        <f t="array" ref="R3146">_xlfn.XLOOKUP(Q3146,INDEX(Flettilisti,,1),INDEX(Flettilisti,,2),,0)</f>
        <v>Vantar flokkun</v>
      </c>
      <c r="S3146" s="38" t="str">
        <f>IF(ISBLANK(N3146),"",IF(N3146&lt;Gögn!$J$2,Gögn!$K$2,IF(N3146&gt;Gögn!$J$4,Gögn!$K$4,Gögn!$K$3)))</f>
        <v/>
      </c>
      <c r="T3146" s="49" t="str" cm="1">
        <f t="array" aca="1" ref="T3146" ca="1">IF(ISBLANK(B3146),"",IF(R3146="Styrkhæft",_xlfn.XLOOKUP(S3146,Vegalengdir[Texti],INDIRECT("Vegalengdir["&amp;'Upplýsingar um umsækjanda'!$B$10&amp;"]"),0%,0)))</f>
        <v/>
      </c>
      <c r="U3146" s="72" t="str">
        <f t="shared" si="149"/>
        <v/>
      </c>
    </row>
    <row r="3147" spans="1:21" x14ac:dyDescent="0.25">
      <c r="A3147" s="53">
        <f t="shared" si="147"/>
        <v>3146</v>
      </c>
      <c r="B3147" s="55"/>
      <c r="C3147" s="56"/>
      <c r="D3147" s="55"/>
      <c r="E3147" s="55"/>
      <c r="F3147" s="55"/>
      <c r="G3147" s="55"/>
      <c r="H3147" s="57"/>
      <c r="I3147" s="55"/>
      <c r="J3147" s="55"/>
      <c r="K3147" s="55"/>
      <c r="L3147" s="55"/>
      <c r="M3147" s="55"/>
      <c r="N3147" s="57"/>
      <c r="O3147" s="57" t="str">
        <f t="shared" si="148"/>
        <v/>
      </c>
      <c r="Q3147" s="38" t="s">
        <v>450</v>
      </c>
      <c r="R3147" s="38" t="str" cm="1">
        <f t="array" ref="R3147">_xlfn.XLOOKUP(Q3147,INDEX(Flettilisti,,1),INDEX(Flettilisti,,2),,0)</f>
        <v>Vantar flokkun</v>
      </c>
      <c r="S3147" s="38" t="str">
        <f>IF(ISBLANK(N3147),"",IF(N3147&lt;Gögn!$J$2,Gögn!$K$2,IF(N3147&gt;Gögn!$J$4,Gögn!$K$4,Gögn!$K$3)))</f>
        <v/>
      </c>
      <c r="T3147" s="49" t="str" cm="1">
        <f t="array" aca="1" ref="T3147" ca="1">IF(ISBLANK(B3147),"",IF(R3147="Styrkhæft",_xlfn.XLOOKUP(S3147,Vegalengdir[Texti],INDIRECT("Vegalengdir["&amp;'Upplýsingar um umsækjanda'!$B$10&amp;"]"),0%,0)))</f>
        <v/>
      </c>
      <c r="U3147" s="72" t="str">
        <f t="shared" si="149"/>
        <v/>
      </c>
    </row>
    <row r="3148" spans="1:21" x14ac:dyDescent="0.25">
      <c r="A3148" s="53">
        <f t="shared" si="147"/>
        <v>3147</v>
      </c>
      <c r="B3148" s="55"/>
      <c r="C3148" s="56"/>
      <c r="D3148" s="55"/>
      <c r="E3148" s="55"/>
      <c r="F3148" s="55"/>
      <c r="G3148" s="55"/>
      <c r="H3148" s="57"/>
      <c r="I3148" s="55"/>
      <c r="J3148" s="55"/>
      <c r="K3148" s="55"/>
      <c r="L3148" s="55"/>
      <c r="M3148" s="55"/>
      <c r="N3148" s="57"/>
      <c r="O3148" s="57" t="str">
        <f t="shared" si="148"/>
        <v/>
      </c>
      <c r="Q3148" s="38" t="s">
        <v>450</v>
      </c>
      <c r="R3148" s="38" t="str" cm="1">
        <f t="array" ref="R3148">_xlfn.XLOOKUP(Q3148,INDEX(Flettilisti,,1),INDEX(Flettilisti,,2),,0)</f>
        <v>Vantar flokkun</v>
      </c>
      <c r="S3148" s="38" t="str">
        <f>IF(ISBLANK(N3148),"",IF(N3148&lt;Gögn!$J$2,Gögn!$K$2,IF(N3148&gt;Gögn!$J$4,Gögn!$K$4,Gögn!$K$3)))</f>
        <v/>
      </c>
      <c r="T3148" s="49" t="str" cm="1">
        <f t="array" aca="1" ref="T3148" ca="1">IF(ISBLANK(B3148),"",IF(R3148="Styrkhæft",_xlfn.XLOOKUP(S3148,Vegalengdir[Texti],INDIRECT("Vegalengdir["&amp;'Upplýsingar um umsækjanda'!$B$10&amp;"]"),0%,0)))</f>
        <v/>
      </c>
      <c r="U3148" s="72" t="str">
        <f t="shared" si="149"/>
        <v/>
      </c>
    </row>
    <row r="3149" spans="1:21" x14ac:dyDescent="0.25">
      <c r="A3149" s="53">
        <f t="shared" si="147"/>
        <v>3148</v>
      </c>
      <c r="B3149" s="55"/>
      <c r="C3149" s="56"/>
      <c r="D3149" s="55"/>
      <c r="E3149" s="55"/>
      <c r="F3149" s="55"/>
      <c r="G3149" s="55"/>
      <c r="H3149" s="57"/>
      <c r="I3149" s="55"/>
      <c r="J3149" s="55"/>
      <c r="K3149" s="55"/>
      <c r="L3149" s="55"/>
      <c r="M3149" s="55"/>
      <c r="N3149" s="57"/>
      <c r="O3149" s="57" t="str">
        <f t="shared" si="148"/>
        <v/>
      </c>
      <c r="Q3149" s="38" t="s">
        <v>450</v>
      </c>
      <c r="R3149" s="38" t="str" cm="1">
        <f t="array" ref="R3149">_xlfn.XLOOKUP(Q3149,INDEX(Flettilisti,,1),INDEX(Flettilisti,,2),,0)</f>
        <v>Vantar flokkun</v>
      </c>
      <c r="S3149" s="38" t="str">
        <f>IF(ISBLANK(N3149),"",IF(N3149&lt;Gögn!$J$2,Gögn!$K$2,IF(N3149&gt;Gögn!$J$4,Gögn!$K$4,Gögn!$K$3)))</f>
        <v/>
      </c>
      <c r="T3149" s="49" t="str" cm="1">
        <f t="array" aca="1" ref="T3149" ca="1">IF(ISBLANK(B3149),"",IF(R3149="Styrkhæft",_xlfn.XLOOKUP(S3149,Vegalengdir[Texti],INDIRECT("Vegalengdir["&amp;'Upplýsingar um umsækjanda'!$B$10&amp;"]"),0%,0)))</f>
        <v/>
      </c>
      <c r="U3149" s="72" t="str">
        <f t="shared" si="149"/>
        <v/>
      </c>
    </row>
    <row r="3150" spans="1:21" x14ac:dyDescent="0.25">
      <c r="A3150" s="53">
        <f t="shared" si="147"/>
        <v>3149</v>
      </c>
      <c r="B3150" s="55"/>
      <c r="C3150" s="56"/>
      <c r="D3150" s="55"/>
      <c r="E3150" s="55"/>
      <c r="F3150" s="55"/>
      <c r="G3150" s="55"/>
      <c r="H3150" s="57"/>
      <c r="I3150" s="55"/>
      <c r="J3150" s="55"/>
      <c r="K3150" s="55"/>
      <c r="L3150" s="55"/>
      <c r="M3150" s="55"/>
      <c r="N3150" s="57"/>
      <c r="O3150" s="57" t="str">
        <f t="shared" si="148"/>
        <v/>
      </c>
      <c r="Q3150" s="38" t="s">
        <v>450</v>
      </c>
      <c r="R3150" s="38" t="str" cm="1">
        <f t="array" ref="R3150">_xlfn.XLOOKUP(Q3150,INDEX(Flettilisti,,1),INDEX(Flettilisti,,2),,0)</f>
        <v>Vantar flokkun</v>
      </c>
      <c r="S3150" s="38" t="str">
        <f>IF(ISBLANK(N3150),"",IF(N3150&lt;Gögn!$J$2,Gögn!$K$2,IF(N3150&gt;Gögn!$J$4,Gögn!$K$4,Gögn!$K$3)))</f>
        <v/>
      </c>
      <c r="T3150" s="49" t="str" cm="1">
        <f t="array" aca="1" ref="T3150" ca="1">IF(ISBLANK(B3150),"",IF(R3150="Styrkhæft",_xlfn.XLOOKUP(S3150,Vegalengdir[Texti],INDIRECT("Vegalengdir["&amp;'Upplýsingar um umsækjanda'!$B$10&amp;"]"),0%,0)))</f>
        <v/>
      </c>
      <c r="U3150" s="72" t="str">
        <f t="shared" si="149"/>
        <v/>
      </c>
    </row>
    <row r="3151" spans="1:21" x14ac:dyDescent="0.25">
      <c r="A3151" s="53">
        <f t="shared" si="147"/>
        <v>3150</v>
      </c>
      <c r="B3151" s="55"/>
      <c r="C3151" s="56"/>
      <c r="D3151" s="55"/>
      <c r="E3151" s="55"/>
      <c r="F3151" s="55"/>
      <c r="G3151" s="55"/>
      <c r="H3151" s="57"/>
      <c r="I3151" s="55"/>
      <c r="J3151" s="55"/>
      <c r="K3151" s="55"/>
      <c r="L3151" s="55"/>
      <c r="M3151" s="55"/>
      <c r="N3151" s="57"/>
      <c r="O3151" s="57" t="str">
        <f t="shared" si="148"/>
        <v/>
      </c>
      <c r="Q3151" s="38" t="s">
        <v>450</v>
      </c>
      <c r="R3151" s="38" t="str" cm="1">
        <f t="array" ref="R3151">_xlfn.XLOOKUP(Q3151,INDEX(Flettilisti,,1),INDEX(Flettilisti,,2),,0)</f>
        <v>Vantar flokkun</v>
      </c>
      <c r="S3151" s="38" t="str">
        <f>IF(ISBLANK(N3151),"",IF(N3151&lt;Gögn!$J$2,Gögn!$K$2,IF(N3151&gt;Gögn!$J$4,Gögn!$K$4,Gögn!$K$3)))</f>
        <v/>
      </c>
      <c r="T3151" s="49" t="str" cm="1">
        <f t="array" aca="1" ref="T3151" ca="1">IF(ISBLANK(B3151),"",IF(R3151="Styrkhæft",_xlfn.XLOOKUP(S3151,Vegalengdir[Texti],INDIRECT("Vegalengdir["&amp;'Upplýsingar um umsækjanda'!$B$10&amp;"]"),0%,0)))</f>
        <v/>
      </c>
      <c r="U3151" s="72" t="str">
        <f t="shared" si="149"/>
        <v/>
      </c>
    </row>
    <row r="3152" spans="1:21" x14ac:dyDescent="0.25">
      <c r="A3152" s="53">
        <f t="shared" si="147"/>
        <v>3151</v>
      </c>
      <c r="B3152" s="55"/>
      <c r="C3152" s="56"/>
      <c r="D3152" s="55"/>
      <c r="E3152" s="55"/>
      <c r="F3152" s="55"/>
      <c r="G3152" s="55"/>
      <c r="H3152" s="57"/>
      <c r="I3152" s="55"/>
      <c r="J3152" s="55"/>
      <c r="K3152" s="55"/>
      <c r="L3152" s="55"/>
      <c r="M3152" s="55"/>
      <c r="N3152" s="57"/>
      <c r="O3152" s="57" t="str">
        <f t="shared" si="148"/>
        <v/>
      </c>
      <c r="Q3152" s="38" t="s">
        <v>450</v>
      </c>
      <c r="R3152" s="38" t="str" cm="1">
        <f t="array" ref="R3152">_xlfn.XLOOKUP(Q3152,INDEX(Flettilisti,,1),INDEX(Flettilisti,,2),,0)</f>
        <v>Vantar flokkun</v>
      </c>
      <c r="S3152" s="38" t="str">
        <f>IF(ISBLANK(N3152),"",IF(N3152&lt;Gögn!$J$2,Gögn!$K$2,IF(N3152&gt;Gögn!$J$4,Gögn!$K$4,Gögn!$K$3)))</f>
        <v/>
      </c>
      <c r="T3152" s="49" t="str" cm="1">
        <f t="array" aca="1" ref="T3152" ca="1">IF(ISBLANK(B3152),"",IF(R3152="Styrkhæft",_xlfn.XLOOKUP(S3152,Vegalengdir[Texti],INDIRECT("Vegalengdir["&amp;'Upplýsingar um umsækjanda'!$B$10&amp;"]"),0%,0)))</f>
        <v/>
      </c>
      <c r="U3152" s="72" t="str">
        <f t="shared" si="149"/>
        <v/>
      </c>
    </row>
    <row r="3153" spans="1:21" x14ac:dyDescent="0.25">
      <c r="A3153" s="53">
        <f t="shared" si="147"/>
        <v>3152</v>
      </c>
      <c r="B3153" s="55"/>
      <c r="C3153" s="56"/>
      <c r="D3153" s="55"/>
      <c r="E3153" s="55"/>
      <c r="F3153" s="55"/>
      <c r="G3153" s="55"/>
      <c r="H3153" s="57"/>
      <c r="I3153" s="55"/>
      <c r="J3153" s="55"/>
      <c r="K3153" s="55"/>
      <c r="L3153" s="55"/>
      <c r="M3153" s="55"/>
      <c r="N3153" s="57"/>
      <c r="O3153" s="57" t="str">
        <f t="shared" si="148"/>
        <v/>
      </c>
      <c r="Q3153" s="38" t="s">
        <v>450</v>
      </c>
      <c r="R3153" s="38" t="str" cm="1">
        <f t="array" ref="R3153">_xlfn.XLOOKUP(Q3153,INDEX(Flettilisti,,1),INDEX(Flettilisti,,2),,0)</f>
        <v>Vantar flokkun</v>
      </c>
      <c r="S3153" s="38" t="str">
        <f>IF(ISBLANK(N3153),"",IF(N3153&lt;Gögn!$J$2,Gögn!$K$2,IF(N3153&gt;Gögn!$J$4,Gögn!$K$4,Gögn!$K$3)))</f>
        <v/>
      </c>
      <c r="T3153" s="49" t="str" cm="1">
        <f t="array" aca="1" ref="T3153" ca="1">IF(ISBLANK(B3153),"",IF(R3153="Styrkhæft",_xlfn.XLOOKUP(S3153,Vegalengdir[Texti],INDIRECT("Vegalengdir["&amp;'Upplýsingar um umsækjanda'!$B$10&amp;"]"),0%,0)))</f>
        <v/>
      </c>
      <c r="U3153" s="72" t="str">
        <f t="shared" si="149"/>
        <v/>
      </c>
    </row>
    <row r="3154" spans="1:21" x14ac:dyDescent="0.25">
      <c r="A3154" s="53">
        <f t="shared" si="147"/>
        <v>3153</v>
      </c>
      <c r="B3154" s="55"/>
      <c r="C3154" s="56"/>
      <c r="D3154" s="55"/>
      <c r="E3154" s="55"/>
      <c r="F3154" s="55"/>
      <c r="G3154" s="55"/>
      <c r="H3154" s="57"/>
      <c r="I3154" s="55"/>
      <c r="J3154" s="55"/>
      <c r="K3154" s="55"/>
      <c r="L3154" s="55"/>
      <c r="M3154" s="55"/>
      <c r="N3154" s="57"/>
      <c r="O3154" s="57" t="str">
        <f t="shared" si="148"/>
        <v/>
      </c>
      <c r="Q3154" s="38" t="s">
        <v>450</v>
      </c>
      <c r="R3154" s="38" t="str" cm="1">
        <f t="array" ref="R3154">_xlfn.XLOOKUP(Q3154,INDEX(Flettilisti,,1),INDEX(Flettilisti,,2),,0)</f>
        <v>Vantar flokkun</v>
      </c>
      <c r="S3154" s="38" t="str">
        <f>IF(ISBLANK(N3154),"",IF(N3154&lt;Gögn!$J$2,Gögn!$K$2,IF(N3154&gt;Gögn!$J$4,Gögn!$K$4,Gögn!$K$3)))</f>
        <v/>
      </c>
      <c r="T3154" s="49" t="str" cm="1">
        <f t="array" aca="1" ref="T3154" ca="1">IF(ISBLANK(B3154),"",IF(R3154="Styrkhæft",_xlfn.XLOOKUP(S3154,Vegalengdir[Texti],INDIRECT("Vegalengdir["&amp;'Upplýsingar um umsækjanda'!$B$10&amp;"]"),0%,0)))</f>
        <v/>
      </c>
      <c r="U3154" s="72" t="str">
        <f t="shared" si="149"/>
        <v/>
      </c>
    </row>
    <row r="3155" spans="1:21" x14ac:dyDescent="0.25">
      <c r="A3155" s="53">
        <f t="shared" si="147"/>
        <v>3154</v>
      </c>
      <c r="B3155" s="55"/>
      <c r="C3155" s="56"/>
      <c r="D3155" s="55"/>
      <c r="E3155" s="55"/>
      <c r="F3155" s="55"/>
      <c r="G3155" s="55"/>
      <c r="H3155" s="57"/>
      <c r="I3155" s="55"/>
      <c r="J3155" s="55"/>
      <c r="K3155" s="55"/>
      <c r="L3155" s="55"/>
      <c r="M3155" s="55"/>
      <c r="N3155" s="57"/>
      <c r="O3155" s="57" t="str">
        <f t="shared" si="148"/>
        <v/>
      </c>
      <c r="Q3155" s="38" t="s">
        <v>450</v>
      </c>
      <c r="R3155" s="38" t="str" cm="1">
        <f t="array" ref="R3155">_xlfn.XLOOKUP(Q3155,INDEX(Flettilisti,,1),INDEX(Flettilisti,,2),,0)</f>
        <v>Vantar flokkun</v>
      </c>
      <c r="S3155" s="38" t="str">
        <f>IF(ISBLANK(N3155),"",IF(N3155&lt;Gögn!$J$2,Gögn!$K$2,IF(N3155&gt;Gögn!$J$4,Gögn!$K$4,Gögn!$K$3)))</f>
        <v/>
      </c>
      <c r="T3155" s="49" t="str" cm="1">
        <f t="array" aca="1" ref="T3155" ca="1">IF(ISBLANK(B3155),"",IF(R3155="Styrkhæft",_xlfn.XLOOKUP(S3155,Vegalengdir[Texti],INDIRECT("Vegalengdir["&amp;'Upplýsingar um umsækjanda'!$B$10&amp;"]"),0%,0)))</f>
        <v/>
      </c>
      <c r="U3155" s="72" t="str">
        <f t="shared" si="149"/>
        <v/>
      </c>
    </row>
    <row r="3156" spans="1:21" x14ac:dyDescent="0.25">
      <c r="A3156" s="53">
        <f t="shared" si="147"/>
        <v>3155</v>
      </c>
      <c r="B3156" s="55"/>
      <c r="C3156" s="56"/>
      <c r="D3156" s="55"/>
      <c r="E3156" s="55"/>
      <c r="F3156" s="55"/>
      <c r="G3156" s="55"/>
      <c r="H3156" s="57"/>
      <c r="I3156" s="55"/>
      <c r="J3156" s="55"/>
      <c r="K3156" s="55"/>
      <c r="L3156" s="55"/>
      <c r="M3156" s="55"/>
      <c r="N3156" s="57"/>
      <c r="O3156" s="57" t="str">
        <f t="shared" si="148"/>
        <v/>
      </c>
      <c r="Q3156" s="38" t="s">
        <v>450</v>
      </c>
      <c r="R3156" s="38" t="str" cm="1">
        <f t="array" ref="R3156">_xlfn.XLOOKUP(Q3156,INDEX(Flettilisti,,1),INDEX(Flettilisti,,2),,0)</f>
        <v>Vantar flokkun</v>
      </c>
      <c r="S3156" s="38" t="str">
        <f>IF(ISBLANK(N3156),"",IF(N3156&lt;Gögn!$J$2,Gögn!$K$2,IF(N3156&gt;Gögn!$J$4,Gögn!$K$4,Gögn!$K$3)))</f>
        <v/>
      </c>
      <c r="T3156" s="49" t="str" cm="1">
        <f t="array" aca="1" ref="T3156" ca="1">IF(ISBLANK(B3156),"",IF(R3156="Styrkhæft",_xlfn.XLOOKUP(S3156,Vegalengdir[Texti],INDIRECT("Vegalengdir["&amp;'Upplýsingar um umsækjanda'!$B$10&amp;"]"),0%,0)))</f>
        <v/>
      </c>
      <c r="U3156" s="72" t="str">
        <f t="shared" si="149"/>
        <v/>
      </c>
    </row>
    <row r="3157" spans="1:21" x14ac:dyDescent="0.25">
      <c r="A3157" s="53">
        <f t="shared" si="147"/>
        <v>3156</v>
      </c>
      <c r="B3157" s="55"/>
      <c r="C3157" s="56"/>
      <c r="D3157" s="55"/>
      <c r="E3157" s="55"/>
      <c r="F3157" s="55"/>
      <c r="G3157" s="55"/>
      <c r="H3157" s="57"/>
      <c r="I3157" s="55"/>
      <c r="J3157" s="55"/>
      <c r="K3157" s="55"/>
      <c r="L3157" s="55"/>
      <c r="M3157" s="55"/>
      <c r="N3157" s="57"/>
      <c r="O3157" s="57" t="str">
        <f t="shared" si="148"/>
        <v/>
      </c>
      <c r="Q3157" s="38" t="s">
        <v>450</v>
      </c>
      <c r="R3157" s="38" t="str" cm="1">
        <f t="array" ref="R3157">_xlfn.XLOOKUP(Q3157,INDEX(Flettilisti,,1),INDEX(Flettilisti,,2),,0)</f>
        <v>Vantar flokkun</v>
      </c>
      <c r="S3157" s="38" t="str">
        <f>IF(ISBLANK(N3157),"",IF(N3157&lt;Gögn!$J$2,Gögn!$K$2,IF(N3157&gt;Gögn!$J$4,Gögn!$K$4,Gögn!$K$3)))</f>
        <v/>
      </c>
      <c r="T3157" s="49" t="str" cm="1">
        <f t="array" aca="1" ref="T3157" ca="1">IF(ISBLANK(B3157),"",IF(R3157="Styrkhæft",_xlfn.XLOOKUP(S3157,Vegalengdir[Texti],INDIRECT("Vegalengdir["&amp;'Upplýsingar um umsækjanda'!$B$10&amp;"]"),0%,0)))</f>
        <v/>
      </c>
      <c r="U3157" s="72" t="str">
        <f t="shared" si="149"/>
        <v/>
      </c>
    </row>
    <row r="3158" spans="1:21" x14ac:dyDescent="0.25">
      <c r="A3158" s="53">
        <f t="shared" si="147"/>
        <v>3157</v>
      </c>
      <c r="B3158" s="55"/>
      <c r="C3158" s="56"/>
      <c r="D3158" s="55"/>
      <c r="E3158" s="55"/>
      <c r="F3158" s="55"/>
      <c r="G3158" s="55"/>
      <c r="H3158" s="57"/>
      <c r="I3158" s="55"/>
      <c r="J3158" s="55"/>
      <c r="K3158" s="55"/>
      <c r="L3158" s="55"/>
      <c r="M3158" s="55"/>
      <c r="N3158" s="57"/>
      <c r="O3158" s="57" t="str">
        <f t="shared" si="148"/>
        <v/>
      </c>
      <c r="Q3158" s="38" t="s">
        <v>450</v>
      </c>
      <c r="R3158" s="38" t="str" cm="1">
        <f t="array" ref="R3158">_xlfn.XLOOKUP(Q3158,INDEX(Flettilisti,,1),INDEX(Flettilisti,,2),,0)</f>
        <v>Vantar flokkun</v>
      </c>
      <c r="S3158" s="38" t="str">
        <f>IF(ISBLANK(N3158),"",IF(N3158&lt;Gögn!$J$2,Gögn!$K$2,IF(N3158&gt;Gögn!$J$4,Gögn!$K$4,Gögn!$K$3)))</f>
        <v/>
      </c>
      <c r="T3158" s="49" t="str" cm="1">
        <f t="array" aca="1" ref="T3158" ca="1">IF(ISBLANK(B3158),"",IF(R3158="Styrkhæft",_xlfn.XLOOKUP(S3158,Vegalengdir[Texti],INDIRECT("Vegalengdir["&amp;'Upplýsingar um umsækjanda'!$B$10&amp;"]"),0%,0)))</f>
        <v/>
      </c>
      <c r="U3158" s="72" t="str">
        <f t="shared" si="149"/>
        <v/>
      </c>
    </row>
    <row r="3159" spans="1:21" x14ac:dyDescent="0.25">
      <c r="A3159" s="53">
        <f t="shared" si="147"/>
        <v>3158</v>
      </c>
      <c r="B3159" s="55"/>
      <c r="C3159" s="56"/>
      <c r="D3159" s="55"/>
      <c r="E3159" s="55"/>
      <c r="F3159" s="55"/>
      <c r="G3159" s="55"/>
      <c r="H3159" s="57"/>
      <c r="I3159" s="55"/>
      <c r="J3159" s="55"/>
      <c r="K3159" s="55"/>
      <c r="L3159" s="55"/>
      <c r="M3159" s="55"/>
      <c r="N3159" s="57"/>
      <c r="O3159" s="57" t="str">
        <f t="shared" si="148"/>
        <v/>
      </c>
      <c r="Q3159" s="38" t="s">
        <v>450</v>
      </c>
      <c r="R3159" s="38" t="str" cm="1">
        <f t="array" ref="R3159">_xlfn.XLOOKUP(Q3159,INDEX(Flettilisti,,1),INDEX(Flettilisti,,2),,0)</f>
        <v>Vantar flokkun</v>
      </c>
      <c r="S3159" s="38" t="str">
        <f>IF(ISBLANK(N3159),"",IF(N3159&lt;Gögn!$J$2,Gögn!$K$2,IF(N3159&gt;Gögn!$J$4,Gögn!$K$4,Gögn!$K$3)))</f>
        <v/>
      </c>
      <c r="T3159" s="49" t="str" cm="1">
        <f t="array" aca="1" ref="T3159" ca="1">IF(ISBLANK(B3159),"",IF(R3159="Styrkhæft",_xlfn.XLOOKUP(S3159,Vegalengdir[Texti],INDIRECT("Vegalengdir["&amp;'Upplýsingar um umsækjanda'!$B$10&amp;"]"),0%,0)))</f>
        <v/>
      </c>
      <c r="U3159" s="72" t="str">
        <f t="shared" si="149"/>
        <v/>
      </c>
    </row>
    <row r="3160" spans="1:21" x14ac:dyDescent="0.25">
      <c r="A3160" s="53">
        <f t="shared" si="147"/>
        <v>3159</v>
      </c>
      <c r="B3160" s="55"/>
      <c r="C3160" s="56"/>
      <c r="D3160" s="55"/>
      <c r="E3160" s="55"/>
      <c r="F3160" s="55"/>
      <c r="G3160" s="55"/>
      <c r="H3160" s="57"/>
      <c r="I3160" s="55"/>
      <c r="J3160" s="55"/>
      <c r="K3160" s="55"/>
      <c r="L3160" s="55"/>
      <c r="M3160" s="55"/>
      <c r="N3160" s="57"/>
      <c r="O3160" s="57" t="str">
        <f t="shared" si="148"/>
        <v/>
      </c>
      <c r="Q3160" s="38" t="s">
        <v>450</v>
      </c>
      <c r="R3160" s="38" t="str" cm="1">
        <f t="array" ref="R3160">_xlfn.XLOOKUP(Q3160,INDEX(Flettilisti,,1),INDEX(Flettilisti,,2),,0)</f>
        <v>Vantar flokkun</v>
      </c>
      <c r="S3160" s="38" t="str">
        <f>IF(ISBLANK(N3160),"",IF(N3160&lt;Gögn!$J$2,Gögn!$K$2,IF(N3160&gt;Gögn!$J$4,Gögn!$K$4,Gögn!$K$3)))</f>
        <v/>
      </c>
      <c r="T3160" s="49" t="str" cm="1">
        <f t="array" aca="1" ref="T3160" ca="1">IF(ISBLANK(B3160),"",IF(R3160="Styrkhæft",_xlfn.XLOOKUP(S3160,Vegalengdir[Texti],INDIRECT("Vegalengdir["&amp;'Upplýsingar um umsækjanda'!$B$10&amp;"]"),0%,0)))</f>
        <v/>
      </c>
      <c r="U3160" s="72" t="str">
        <f t="shared" si="149"/>
        <v/>
      </c>
    </row>
    <row r="3161" spans="1:21" x14ac:dyDescent="0.25">
      <c r="A3161" s="53">
        <f t="shared" si="147"/>
        <v>3160</v>
      </c>
      <c r="B3161" s="55"/>
      <c r="C3161" s="56"/>
      <c r="D3161" s="55"/>
      <c r="E3161" s="55"/>
      <c r="F3161" s="55"/>
      <c r="G3161" s="55"/>
      <c r="H3161" s="57"/>
      <c r="I3161" s="55"/>
      <c r="J3161" s="55"/>
      <c r="K3161" s="55"/>
      <c r="L3161" s="55"/>
      <c r="M3161" s="55"/>
      <c r="N3161" s="57"/>
      <c r="O3161" s="57" t="str">
        <f t="shared" si="148"/>
        <v/>
      </c>
      <c r="Q3161" s="38" t="s">
        <v>450</v>
      </c>
      <c r="R3161" s="38" t="str" cm="1">
        <f t="array" ref="R3161">_xlfn.XLOOKUP(Q3161,INDEX(Flettilisti,,1),INDEX(Flettilisti,,2),,0)</f>
        <v>Vantar flokkun</v>
      </c>
      <c r="S3161" s="38" t="str">
        <f>IF(ISBLANK(N3161),"",IF(N3161&lt;Gögn!$J$2,Gögn!$K$2,IF(N3161&gt;Gögn!$J$4,Gögn!$K$4,Gögn!$K$3)))</f>
        <v/>
      </c>
      <c r="T3161" s="49" t="str" cm="1">
        <f t="array" aca="1" ref="T3161" ca="1">IF(ISBLANK(B3161),"",IF(R3161="Styrkhæft",_xlfn.XLOOKUP(S3161,Vegalengdir[Texti],INDIRECT("Vegalengdir["&amp;'Upplýsingar um umsækjanda'!$B$10&amp;"]"),0%,0)))</f>
        <v/>
      </c>
      <c r="U3161" s="72" t="str">
        <f t="shared" si="149"/>
        <v/>
      </c>
    </row>
    <row r="3162" spans="1:21" x14ac:dyDescent="0.25">
      <c r="A3162" s="53">
        <f t="shared" si="147"/>
        <v>3161</v>
      </c>
      <c r="B3162" s="55"/>
      <c r="C3162" s="56"/>
      <c r="D3162" s="55"/>
      <c r="E3162" s="55"/>
      <c r="F3162" s="55"/>
      <c r="G3162" s="55"/>
      <c r="H3162" s="57"/>
      <c r="I3162" s="55"/>
      <c r="J3162" s="55"/>
      <c r="K3162" s="55"/>
      <c r="L3162" s="55"/>
      <c r="M3162" s="55"/>
      <c r="N3162" s="57"/>
      <c r="O3162" s="57" t="str">
        <f t="shared" si="148"/>
        <v/>
      </c>
      <c r="Q3162" s="38" t="s">
        <v>450</v>
      </c>
      <c r="R3162" s="38" t="str" cm="1">
        <f t="array" ref="R3162">_xlfn.XLOOKUP(Q3162,INDEX(Flettilisti,,1),INDEX(Flettilisti,,2),,0)</f>
        <v>Vantar flokkun</v>
      </c>
      <c r="S3162" s="38" t="str">
        <f>IF(ISBLANK(N3162),"",IF(N3162&lt;Gögn!$J$2,Gögn!$K$2,IF(N3162&gt;Gögn!$J$4,Gögn!$K$4,Gögn!$K$3)))</f>
        <v/>
      </c>
      <c r="T3162" s="49" t="str" cm="1">
        <f t="array" aca="1" ref="T3162" ca="1">IF(ISBLANK(B3162),"",IF(R3162="Styrkhæft",_xlfn.XLOOKUP(S3162,Vegalengdir[Texti],INDIRECT("Vegalengdir["&amp;'Upplýsingar um umsækjanda'!$B$10&amp;"]"),0%,0)))</f>
        <v/>
      </c>
      <c r="U3162" s="72" t="str">
        <f t="shared" si="149"/>
        <v/>
      </c>
    </row>
    <row r="3163" spans="1:21" x14ac:dyDescent="0.25">
      <c r="A3163" s="53">
        <f t="shared" si="147"/>
        <v>3162</v>
      </c>
      <c r="B3163" s="55"/>
      <c r="C3163" s="56"/>
      <c r="D3163" s="55"/>
      <c r="E3163" s="55"/>
      <c r="F3163" s="55"/>
      <c r="G3163" s="55"/>
      <c r="H3163" s="57"/>
      <c r="I3163" s="55"/>
      <c r="J3163" s="55"/>
      <c r="K3163" s="55"/>
      <c r="L3163" s="55"/>
      <c r="M3163" s="55"/>
      <c r="N3163" s="57"/>
      <c r="O3163" s="57" t="str">
        <f t="shared" si="148"/>
        <v/>
      </c>
      <c r="Q3163" s="38" t="s">
        <v>450</v>
      </c>
      <c r="R3163" s="38" t="str" cm="1">
        <f t="array" ref="R3163">_xlfn.XLOOKUP(Q3163,INDEX(Flettilisti,,1),INDEX(Flettilisti,,2),,0)</f>
        <v>Vantar flokkun</v>
      </c>
      <c r="S3163" s="38" t="str">
        <f>IF(ISBLANK(N3163),"",IF(N3163&lt;Gögn!$J$2,Gögn!$K$2,IF(N3163&gt;Gögn!$J$4,Gögn!$K$4,Gögn!$K$3)))</f>
        <v/>
      </c>
      <c r="T3163" s="49" t="str" cm="1">
        <f t="array" aca="1" ref="T3163" ca="1">IF(ISBLANK(B3163),"",IF(R3163="Styrkhæft",_xlfn.XLOOKUP(S3163,Vegalengdir[Texti],INDIRECT("Vegalengdir["&amp;'Upplýsingar um umsækjanda'!$B$10&amp;"]"),0%,0)))</f>
        <v/>
      </c>
      <c r="U3163" s="72" t="str">
        <f t="shared" si="149"/>
        <v/>
      </c>
    </row>
    <row r="3164" spans="1:21" x14ac:dyDescent="0.25">
      <c r="A3164" s="53">
        <f t="shared" si="147"/>
        <v>3163</v>
      </c>
      <c r="B3164" s="55"/>
      <c r="C3164" s="56"/>
      <c r="D3164" s="55"/>
      <c r="E3164" s="55"/>
      <c r="F3164" s="55"/>
      <c r="G3164" s="55"/>
      <c r="H3164" s="57"/>
      <c r="I3164" s="55"/>
      <c r="J3164" s="55"/>
      <c r="K3164" s="55"/>
      <c r="L3164" s="55"/>
      <c r="M3164" s="55"/>
      <c r="N3164" s="57"/>
      <c r="O3164" s="57" t="str">
        <f t="shared" si="148"/>
        <v/>
      </c>
      <c r="Q3164" s="38" t="s">
        <v>450</v>
      </c>
      <c r="R3164" s="38" t="str" cm="1">
        <f t="array" ref="R3164">_xlfn.XLOOKUP(Q3164,INDEX(Flettilisti,,1),INDEX(Flettilisti,,2),,0)</f>
        <v>Vantar flokkun</v>
      </c>
      <c r="S3164" s="38" t="str">
        <f>IF(ISBLANK(N3164),"",IF(N3164&lt;Gögn!$J$2,Gögn!$K$2,IF(N3164&gt;Gögn!$J$4,Gögn!$K$4,Gögn!$K$3)))</f>
        <v/>
      </c>
      <c r="T3164" s="49" t="str" cm="1">
        <f t="array" aca="1" ref="T3164" ca="1">IF(ISBLANK(B3164),"",IF(R3164="Styrkhæft",_xlfn.XLOOKUP(S3164,Vegalengdir[Texti],INDIRECT("Vegalengdir["&amp;'Upplýsingar um umsækjanda'!$B$10&amp;"]"),0%,0)))</f>
        <v/>
      </c>
      <c r="U3164" s="72" t="str">
        <f t="shared" si="149"/>
        <v/>
      </c>
    </row>
    <row r="3165" spans="1:21" x14ac:dyDescent="0.25">
      <c r="A3165" s="53">
        <f t="shared" si="147"/>
        <v>3164</v>
      </c>
      <c r="B3165" s="55"/>
      <c r="C3165" s="56"/>
      <c r="D3165" s="55"/>
      <c r="E3165" s="55"/>
      <c r="F3165" s="55"/>
      <c r="G3165" s="55"/>
      <c r="H3165" s="57"/>
      <c r="I3165" s="55"/>
      <c r="J3165" s="55"/>
      <c r="K3165" s="55"/>
      <c r="L3165" s="55"/>
      <c r="M3165" s="55"/>
      <c r="N3165" s="57"/>
      <c r="O3165" s="57" t="str">
        <f t="shared" si="148"/>
        <v/>
      </c>
      <c r="Q3165" s="38" t="s">
        <v>450</v>
      </c>
      <c r="R3165" s="38" t="str" cm="1">
        <f t="array" ref="R3165">_xlfn.XLOOKUP(Q3165,INDEX(Flettilisti,,1),INDEX(Flettilisti,,2),,0)</f>
        <v>Vantar flokkun</v>
      </c>
      <c r="S3165" s="38" t="str">
        <f>IF(ISBLANK(N3165),"",IF(N3165&lt;Gögn!$J$2,Gögn!$K$2,IF(N3165&gt;Gögn!$J$4,Gögn!$K$4,Gögn!$K$3)))</f>
        <v/>
      </c>
      <c r="T3165" s="49" t="str" cm="1">
        <f t="array" aca="1" ref="T3165" ca="1">IF(ISBLANK(B3165),"",IF(R3165="Styrkhæft",_xlfn.XLOOKUP(S3165,Vegalengdir[Texti],INDIRECT("Vegalengdir["&amp;'Upplýsingar um umsækjanda'!$B$10&amp;"]"),0%,0)))</f>
        <v/>
      </c>
      <c r="U3165" s="72" t="str">
        <f t="shared" si="149"/>
        <v/>
      </c>
    </row>
    <row r="3166" spans="1:21" x14ac:dyDescent="0.25">
      <c r="A3166" s="53">
        <f t="shared" si="147"/>
        <v>3165</v>
      </c>
      <c r="B3166" s="55"/>
      <c r="C3166" s="56"/>
      <c r="D3166" s="55"/>
      <c r="E3166" s="55"/>
      <c r="F3166" s="55"/>
      <c r="G3166" s="55"/>
      <c r="H3166" s="57"/>
      <c r="I3166" s="55"/>
      <c r="J3166" s="55"/>
      <c r="K3166" s="55"/>
      <c r="L3166" s="55"/>
      <c r="M3166" s="55"/>
      <c r="N3166" s="57"/>
      <c r="O3166" s="57" t="str">
        <f t="shared" si="148"/>
        <v/>
      </c>
      <c r="Q3166" s="38" t="s">
        <v>450</v>
      </c>
      <c r="R3166" s="38" t="str" cm="1">
        <f t="array" ref="R3166">_xlfn.XLOOKUP(Q3166,INDEX(Flettilisti,,1),INDEX(Flettilisti,,2),,0)</f>
        <v>Vantar flokkun</v>
      </c>
      <c r="S3166" s="38" t="str">
        <f>IF(ISBLANK(N3166),"",IF(N3166&lt;Gögn!$J$2,Gögn!$K$2,IF(N3166&gt;Gögn!$J$4,Gögn!$K$4,Gögn!$K$3)))</f>
        <v/>
      </c>
      <c r="T3166" s="49" t="str" cm="1">
        <f t="array" aca="1" ref="T3166" ca="1">IF(ISBLANK(B3166),"",IF(R3166="Styrkhæft",_xlfn.XLOOKUP(S3166,Vegalengdir[Texti],INDIRECT("Vegalengdir["&amp;'Upplýsingar um umsækjanda'!$B$10&amp;"]"),0%,0)))</f>
        <v/>
      </c>
      <c r="U3166" s="72" t="str">
        <f t="shared" si="149"/>
        <v/>
      </c>
    </row>
    <row r="3167" spans="1:21" x14ac:dyDescent="0.25">
      <c r="A3167" s="53">
        <f t="shared" si="147"/>
        <v>3166</v>
      </c>
      <c r="B3167" s="55"/>
      <c r="C3167" s="56"/>
      <c r="D3167" s="55"/>
      <c r="E3167" s="55"/>
      <c r="F3167" s="55"/>
      <c r="G3167" s="55"/>
      <c r="H3167" s="57"/>
      <c r="I3167" s="55"/>
      <c r="J3167" s="55"/>
      <c r="K3167" s="55"/>
      <c r="L3167" s="55"/>
      <c r="M3167" s="55"/>
      <c r="N3167" s="57"/>
      <c r="O3167" s="57" t="str">
        <f t="shared" si="148"/>
        <v/>
      </c>
      <c r="Q3167" s="38" t="s">
        <v>450</v>
      </c>
      <c r="R3167" s="38" t="str" cm="1">
        <f t="array" ref="R3167">_xlfn.XLOOKUP(Q3167,INDEX(Flettilisti,,1),INDEX(Flettilisti,,2),,0)</f>
        <v>Vantar flokkun</v>
      </c>
      <c r="S3167" s="38" t="str">
        <f>IF(ISBLANK(N3167),"",IF(N3167&lt;Gögn!$J$2,Gögn!$K$2,IF(N3167&gt;Gögn!$J$4,Gögn!$K$4,Gögn!$K$3)))</f>
        <v/>
      </c>
      <c r="T3167" s="49" t="str" cm="1">
        <f t="array" aca="1" ref="T3167" ca="1">IF(ISBLANK(B3167),"",IF(R3167="Styrkhæft",_xlfn.XLOOKUP(S3167,Vegalengdir[Texti],INDIRECT("Vegalengdir["&amp;'Upplýsingar um umsækjanda'!$B$10&amp;"]"),0%,0)))</f>
        <v/>
      </c>
      <c r="U3167" s="72" t="str">
        <f t="shared" si="149"/>
        <v/>
      </c>
    </row>
    <row r="3168" spans="1:21" x14ac:dyDescent="0.25">
      <c r="A3168" s="53">
        <f t="shared" si="147"/>
        <v>3167</v>
      </c>
      <c r="B3168" s="55"/>
      <c r="C3168" s="56"/>
      <c r="D3168" s="55"/>
      <c r="E3168" s="55"/>
      <c r="F3168" s="55"/>
      <c r="G3168" s="55"/>
      <c r="H3168" s="57"/>
      <c r="I3168" s="55"/>
      <c r="J3168" s="55"/>
      <c r="K3168" s="55"/>
      <c r="L3168" s="55"/>
      <c r="M3168" s="55"/>
      <c r="N3168" s="57"/>
      <c r="O3168" s="57" t="str">
        <f t="shared" si="148"/>
        <v/>
      </c>
      <c r="Q3168" s="38" t="s">
        <v>450</v>
      </c>
      <c r="R3168" s="38" t="str" cm="1">
        <f t="array" ref="R3168">_xlfn.XLOOKUP(Q3168,INDEX(Flettilisti,,1),INDEX(Flettilisti,,2),,0)</f>
        <v>Vantar flokkun</v>
      </c>
      <c r="S3168" s="38" t="str">
        <f>IF(ISBLANK(N3168),"",IF(N3168&lt;Gögn!$J$2,Gögn!$K$2,IF(N3168&gt;Gögn!$J$4,Gögn!$K$4,Gögn!$K$3)))</f>
        <v/>
      </c>
      <c r="T3168" s="49" t="str" cm="1">
        <f t="array" aca="1" ref="T3168" ca="1">IF(ISBLANK(B3168),"",IF(R3168="Styrkhæft",_xlfn.XLOOKUP(S3168,Vegalengdir[Texti],INDIRECT("Vegalengdir["&amp;'Upplýsingar um umsækjanda'!$B$10&amp;"]"),0%,0)))</f>
        <v/>
      </c>
      <c r="U3168" s="72" t="str">
        <f t="shared" si="149"/>
        <v/>
      </c>
    </row>
    <row r="3169" spans="1:21" x14ac:dyDescent="0.25">
      <c r="A3169" s="53">
        <f t="shared" si="147"/>
        <v>3168</v>
      </c>
      <c r="B3169" s="55"/>
      <c r="C3169" s="56"/>
      <c r="D3169" s="55"/>
      <c r="E3169" s="55"/>
      <c r="F3169" s="55"/>
      <c r="G3169" s="55"/>
      <c r="H3169" s="57"/>
      <c r="I3169" s="55"/>
      <c r="J3169" s="55"/>
      <c r="K3169" s="55"/>
      <c r="L3169" s="55"/>
      <c r="M3169" s="55"/>
      <c r="N3169" s="57"/>
      <c r="O3169" s="57" t="str">
        <f t="shared" si="148"/>
        <v/>
      </c>
      <c r="Q3169" s="38" t="s">
        <v>450</v>
      </c>
      <c r="R3169" s="38" t="str" cm="1">
        <f t="array" ref="R3169">_xlfn.XLOOKUP(Q3169,INDEX(Flettilisti,,1),INDEX(Flettilisti,,2),,0)</f>
        <v>Vantar flokkun</v>
      </c>
      <c r="S3169" s="38" t="str">
        <f>IF(ISBLANK(N3169),"",IF(N3169&lt;Gögn!$J$2,Gögn!$K$2,IF(N3169&gt;Gögn!$J$4,Gögn!$K$4,Gögn!$K$3)))</f>
        <v/>
      </c>
      <c r="T3169" s="49" t="str" cm="1">
        <f t="array" aca="1" ref="T3169" ca="1">IF(ISBLANK(B3169),"",IF(R3169="Styrkhæft",_xlfn.XLOOKUP(S3169,Vegalengdir[Texti],INDIRECT("Vegalengdir["&amp;'Upplýsingar um umsækjanda'!$B$10&amp;"]"),0%,0)))</f>
        <v/>
      </c>
      <c r="U3169" s="72" t="str">
        <f t="shared" si="149"/>
        <v/>
      </c>
    </row>
    <row r="3170" spans="1:21" x14ac:dyDescent="0.25">
      <c r="A3170" s="53">
        <f t="shared" si="147"/>
        <v>3169</v>
      </c>
      <c r="B3170" s="55"/>
      <c r="C3170" s="56"/>
      <c r="D3170" s="55"/>
      <c r="E3170" s="55"/>
      <c r="F3170" s="55"/>
      <c r="G3170" s="55"/>
      <c r="H3170" s="57"/>
      <c r="I3170" s="55"/>
      <c r="J3170" s="55"/>
      <c r="K3170" s="55"/>
      <c r="L3170" s="55"/>
      <c r="M3170" s="55"/>
      <c r="N3170" s="57"/>
      <c r="O3170" s="57" t="str">
        <f t="shared" si="148"/>
        <v/>
      </c>
      <c r="Q3170" s="38" t="s">
        <v>450</v>
      </c>
      <c r="R3170" s="38" t="str" cm="1">
        <f t="array" ref="R3170">_xlfn.XLOOKUP(Q3170,INDEX(Flettilisti,,1),INDEX(Flettilisti,,2),,0)</f>
        <v>Vantar flokkun</v>
      </c>
      <c r="S3170" s="38" t="str">
        <f>IF(ISBLANK(N3170),"",IF(N3170&lt;Gögn!$J$2,Gögn!$K$2,IF(N3170&gt;Gögn!$J$4,Gögn!$K$4,Gögn!$K$3)))</f>
        <v/>
      </c>
      <c r="T3170" s="49" t="str" cm="1">
        <f t="array" aca="1" ref="T3170" ca="1">IF(ISBLANK(B3170),"",IF(R3170="Styrkhæft",_xlfn.XLOOKUP(S3170,Vegalengdir[Texti],INDIRECT("Vegalengdir["&amp;'Upplýsingar um umsækjanda'!$B$10&amp;"]"),0%,0)))</f>
        <v/>
      </c>
      <c r="U3170" s="72" t="str">
        <f t="shared" si="149"/>
        <v/>
      </c>
    </row>
    <row r="3171" spans="1:21" x14ac:dyDescent="0.25">
      <c r="A3171" s="53">
        <f t="shared" si="147"/>
        <v>3170</v>
      </c>
      <c r="B3171" s="55"/>
      <c r="C3171" s="56"/>
      <c r="D3171" s="55"/>
      <c r="E3171" s="55"/>
      <c r="F3171" s="55"/>
      <c r="G3171" s="55"/>
      <c r="H3171" s="57"/>
      <c r="I3171" s="55"/>
      <c r="J3171" s="55"/>
      <c r="K3171" s="55"/>
      <c r="L3171" s="55"/>
      <c r="M3171" s="55"/>
      <c r="N3171" s="57"/>
      <c r="O3171" s="57" t="str">
        <f t="shared" si="148"/>
        <v/>
      </c>
      <c r="Q3171" s="38" t="s">
        <v>450</v>
      </c>
      <c r="R3171" s="38" t="str" cm="1">
        <f t="array" ref="R3171">_xlfn.XLOOKUP(Q3171,INDEX(Flettilisti,,1),INDEX(Flettilisti,,2),,0)</f>
        <v>Vantar flokkun</v>
      </c>
      <c r="S3171" s="38" t="str">
        <f>IF(ISBLANK(N3171),"",IF(N3171&lt;Gögn!$J$2,Gögn!$K$2,IF(N3171&gt;Gögn!$J$4,Gögn!$K$4,Gögn!$K$3)))</f>
        <v/>
      </c>
      <c r="T3171" s="49" t="str" cm="1">
        <f t="array" aca="1" ref="T3171" ca="1">IF(ISBLANK(B3171),"",IF(R3171="Styrkhæft",_xlfn.XLOOKUP(S3171,Vegalengdir[Texti],INDIRECT("Vegalengdir["&amp;'Upplýsingar um umsækjanda'!$B$10&amp;"]"),0%,0)))</f>
        <v/>
      </c>
      <c r="U3171" s="72" t="str">
        <f t="shared" si="149"/>
        <v/>
      </c>
    </row>
    <row r="3172" spans="1:21" x14ac:dyDescent="0.25">
      <c r="A3172" s="53">
        <f t="shared" si="147"/>
        <v>3171</v>
      </c>
      <c r="B3172" s="55"/>
      <c r="C3172" s="56"/>
      <c r="D3172" s="55"/>
      <c r="E3172" s="55"/>
      <c r="F3172" s="55"/>
      <c r="G3172" s="55"/>
      <c r="H3172" s="57"/>
      <c r="I3172" s="55"/>
      <c r="J3172" s="55"/>
      <c r="K3172" s="55"/>
      <c r="L3172" s="55"/>
      <c r="M3172" s="55"/>
      <c r="N3172" s="57"/>
      <c r="O3172" s="57" t="str">
        <f t="shared" si="148"/>
        <v/>
      </c>
      <c r="Q3172" s="38" t="s">
        <v>450</v>
      </c>
      <c r="R3172" s="38" t="str" cm="1">
        <f t="array" ref="R3172">_xlfn.XLOOKUP(Q3172,INDEX(Flettilisti,,1),INDEX(Flettilisti,,2),,0)</f>
        <v>Vantar flokkun</v>
      </c>
      <c r="S3172" s="38" t="str">
        <f>IF(ISBLANK(N3172),"",IF(N3172&lt;Gögn!$J$2,Gögn!$K$2,IF(N3172&gt;Gögn!$J$4,Gögn!$K$4,Gögn!$K$3)))</f>
        <v/>
      </c>
      <c r="T3172" s="49" t="str" cm="1">
        <f t="array" aca="1" ref="T3172" ca="1">IF(ISBLANK(B3172),"",IF(R3172="Styrkhæft",_xlfn.XLOOKUP(S3172,Vegalengdir[Texti],INDIRECT("Vegalengdir["&amp;'Upplýsingar um umsækjanda'!$B$10&amp;"]"),0%,0)))</f>
        <v/>
      </c>
      <c r="U3172" s="72" t="str">
        <f t="shared" si="149"/>
        <v/>
      </c>
    </row>
    <row r="3173" spans="1:21" x14ac:dyDescent="0.25">
      <c r="A3173" s="53">
        <f t="shared" si="147"/>
        <v>3172</v>
      </c>
      <c r="B3173" s="55"/>
      <c r="C3173" s="56"/>
      <c r="D3173" s="55"/>
      <c r="E3173" s="55"/>
      <c r="F3173" s="55"/>
      <c r="G3173" s="55"/>
      <c r="H3173" s="57"/>
      <c r="I3173" s="55"/>
      <c r="J3173" s="55"/>
      <c r="K3173" s="55"/>
      <c r="L3173" s="55"/>
      <c r="M3173" s="55"/>
      <c r="N3173" s="57"/>
      <c r="O3173" s="57" t="str">
        <f t="shared" si="148"/>
        <v/>
      </c>
      <c r="Q3173" s="38" t="s">
        <v>450</v>
      </c>
      <c r="R3173" s="38" t="str" cm="1">
        <f t="array" ref="R3173">_xlfn.XLOOKUP(Q3173,INDEX(Flettilisti,,1),INDEX(Flettilisti,,2),,0)</f>
        <v>Vantar flokkun</v>
      </c>
      <c r="S3173" s="38" t="str">
        <f>IF(ISBLANK(N3173),"",IF(N3173&lt;Gögn!$J$2,Gögn!$K$2,IF(N3173&gt;Gögn!$J$4,Gögn!$K$4,Gögn!$K$3)))</f>
        <v/>
      </c>
      <c r="T3173" s="49" t="str" cm="1">
        <f t="array" aca="1" ref="T3173" ca="1">IF(ISBLANK(B3173),"",IF(R3173="Styrkhæft",_xlfn.XLOOKUP(S3173,Vegalengdir[Texti],INDIRECT("Vegalengdir["&amp;'Upplýsingar um umsækjanda'!$B$10&amp;"]"),0%,0)))</f>
        <v/>
      </c>
      <c r="U3173" s="72" t="str">
        <f t="shared" si="149"/>
        <v/>
      </c>
    </row>
    <row r="3174" spans="1:21" x14ac:dyDescent="0.25">
      <c r="A3174" s="53">
        <f t="shared" si="147"/>
        <v>3173</v>
      </c>
      <c r="B3174" s="55"/>
      <c r="C3174" s="56"/>
      <c r="D3174" s="55"/>
      <c r="E3174" s="55"/>
      <c r="F3174" s="55"/>
      <c r="G3174" s="55"/>
      <c r="H3174" s="57"/>
      <c r="I3174" s="55"/>
      <c r="J3174" s="55"/>
      <c r="K3174" s="55"/>
      <c r="L3174" s="55"/>
      <c r="M3174" s="55"/>
      <c r="N3174" s="57"/>
      <c r="O3174" s="57" t="str">
        <f t="shared" si="148"/>
        <v/>
      </c>
      <c r="Q3174" s="38" t="s">
        <v>450</v>
      </c>
      <c r="R3174" s="38" t="str" cm="1">
        <f t="array" ref="R3174">_xlfn.XLOOKUP(Q3174,INDEX(Flettilisti,,1),INDEX(Flettilisti,,2),,0)</f>
        <v>Vantar flokkun</v>
      </c>
      <c r="S3174" s="38" t="str">
        <f>IF(ISBLANK(N3174),"",IF(N3174&lt;Gögn!$J$2,Gögn!$K$2,IF(N3174&gt;Gögn!$J$4,Gögn!$K$4,Gögn!$K$3)))</f>
        <v/>
      </c>
      <c r="T3174" s="49" t="str" cm="1">
        <f t="array" aca="1" ref="T3174" ca="1">IF(ISBLANK(B3174),"",IF(R3174="Styrkhæft",_xlfn.XLOOKUP(S3174,Vegalengdir[Texti],INDIRECT("Vegalengdir["&amp;'Upplýsingar um umsækjanda'!$B$10&amp;"]"),0%,0)))</f>
        <v/>
      </c>
      <c r="U3174" s="72" t="str">
        <f t="shared" si="149"/>
        <v/>
      </c>
    </row>
    <row r="3175" spans="1:21" x14ac:dyDescent="0.25">
      <c r="A3175" s="53">
        <f t="shared" si="147"/>
        <v>3174</v>
      </c>
      <c r="B3175" s="55"/>
      <c r="C3175" s="56"/>
      <c r="D3175" s="55"/>
      <c r="E3175" s="55"/>
      <c r="F3175" s="55"/>
      <c r="G3175" s="55"/>
      <c r="H3175" s="57"/>
      <c r="I3175" s="55"/>
      <c r="J3175" s="55"/>
      <c r="K3175" s="55"/>
      <c r="L3175" s="55"/>
      <c r="M3175" s="55"/>
      <c r="N3175" s="57"/>
      <c r="O3175" s="57" t="str">
        <f t="shared" si="148"/>
        <v/>
      </c>
      <c r="Q3175" s="38" t="s">
        <v>450</v>
      </c>
      <c r="R3175" s="38" t="str" cm="1">
        <f t="array" ref="R3175">_xlfn.XLOOKUP(Q3175,INDEX(Flettilisti,,1),INDEX(Flettilisti,,2),,0)</f>
        <v>Vantar flokkun</v>
      </c>
      <c r="S3175" s="38" t="str">
        <f>IF(ISBLANK(N3175),"",IF(N3175&lt;Gögn!$J$2,Gögn!$K$2,IF(N3175&gt;Gögn!$J$4,Gögn!$K$4,Gögn!$K$3)))</f>
        <v/>
      </c>
      <c r="T3175" s="49" t="str" cm="1">
        <f t="array" aca="1" ref="T3175" ca="1">IF(ISBLANK(B3175),"",IF(R3175="Styrkhæft",_xlfn.XLOOKUP(S3175,Vegalengdir[Texti],INDIRECT("Vegalengdir["&amp;'Upplýsingar um umsækjanda'!$B$10&amp;"]"),0%,0)))</f>
        <v/>
      </c>
      <c r="U3175" s="72" t="str">
        <f t="shared" si="149"/>
        <v/>
      </c>
    </row>
    <row r="3176" spans="1:21" x14ac:dyDescent="0.25">
      <c r="A3176" s="53">
        <f t="shared" si="147"/>
        <v>3175</v>
      </c>
      <c r="B3176" s="55"/>
      <c r="C3176" s="56"/>
      <c r="D3176" s="55"/>
      <c r="E3176" s="55"/>
      <c r="F3176" s="55"/>
      <c r="G3176" s="55"/>
      <c r="H3176" s="57"/>
      <c r="I3176" s="55"/>
      <c r="J3176" s="55"/>
      <c r="K3176" s="55"/>
      <c r="L3176" s="55"/>
      <c r="M3176" s="55"/>
      <c r="N3176" s="57"/>
      <c r="O3176" s="57" t="str">
        <f t="shared" si="148"/>
        <v/>
      </c>
      <c r="Q3176" s="38" t="s">
        <v>450</v>
      </c>
      <c r="R3176" s="38" t="str" cm="1">
        <f t="array" ref="R3176">_xlfn.XLOOKUP(Q3176,INDEX(Flettilisti,,1),INDEX(Flettilisti,,2),,0)</f>
        <v>Vantar flokkun</v>
      </c>
      <c r="S3176" s="38" t="str">
        <f>IF(ISBLANK(N3176),"",IF(N3176&lt;Gögn!$J$2,Gögn!$K$2,IF(N3176&gt;Gögn!$J$4,Gögn!$K$4,Gögn!$K$3)))</f>
        <v/>
      </c>
      <c r="T3176" s="49" t="str" cm="1">
        <f t="array" aca="1" ref="T3176" ca="1">IF(ISBLANK(B3176),"",IF(R3176="Styrkhæft",_xlfn.XLOOKUP(S3176,Vegalengdir[Texti],INDIRECT("Vegalengdir["&amp;'Upplýsingar um umsækjanda'!$B$10&amp;"]"),0%,0)))</f>
        <v/>
      </c>
      <c r="U3176" s="72" t="str">
        <f t="shared" si="149"/>
        <v/>
      </c>
    </row>
    <row r="3177" spans="1:21" x14ac:dyDescent="0.25">
      <c r="A3177" s="53">
        <f t="shared" si="147"/>
        <v>3176</v>
      </c>
      <c r="B3177" s="55"/>
      <c r="C3177" s="56"/>
      <c r="D3177" s="55"/>
      <c r="E3177" s="55"/>
      <c r="F3177" s="55"/>
      <c r="G3177" s="55"/>
      <c r="H3177" s="57"/>
      <c r="I3177" s="55"/>
      <c r="J3177" s="55"/>
      <c r="K3177" s="55"/>
      <c r="L3177" s="55"/>
      <c r="M3177" s="55"/>
      <c r="N3177" s="57"/>
      <c r="O3177" s="57" t="str">
        <f t="shared" si="148"/>
        <v/>
      </c>
      <c r="Q3177" s="38" t="s">
        <v>450</v>
      </c>
      <c r="R3177" s="38" t="str" cm="1">
        <f t="array" ref="R3177">_xlfn.XLOOKUP(Q3177,INDEX(Flettilisti,,1),INDEX(Flettilisti,,2),,0)</f>
        <v>Vantar flokkun</v>
      </c>
      <c r="S3177" s="38" t="str">
        <f>IF(ISBLANK(N3177),"",IF(N3177&lt;Gögn!$J$2,Gögn!$K$2,IF(N3177&gt;Gögn!$J$4,Gögn!$K$4,Gögn!$K$3)))</f>
        <v/>
      </c>
      <c r="T3177" s="49" t="str" cm="1">
        <f t="array" aca="1" ref="T3177" ca="1">IF(ISBLANK(B3177),"",IF(R3177="Styrkhæft",_xlfn.XLOOKUP(S3177,Vegalengdir[Texti],INDIRECT("Vegalengdir["&amp;'Upplýsingar um umsækjanda'!$B$10&amp;"]"),0%,0)))</f>
        <v/>
      </c>
      <c r="U3177" s="72" t="str">
        <f t="shared" si="149"/>
        <v/>
      </c>
    </row>
    <row r="3178" spans="1:21" x14ac:dyDescent="0.25">
      <c r="A3178" s="53">
        <f t="shared" si="147"/>
        <v>3177</v>
      </c>
      <c r="B3178" s="55"/>
      <c r="C3178" s="56"/>
      <c r="D3178" s="55"/>
      <c r="E3178" s="55"/>
      <c r="F3178" s="55"/>
      <c r="G3178" s="55"/>
      <c r="H3178" s="57"/>
      <c r="I3178" s="55"/>
      <c r="J3178" s="55"/>
      <c r="K3178" s="55"/>
      <c r="L3178" s="55"/>
      <c r="M3178" s="55"/>
      <c r="N3178" s="57"/>
      <c r="O3178" s="57" t="str">
        <f t="shared" si="148"/>
        <v/>
      </c>
      <c r="Q3178" s="38" t="s">
        <v>450</v>
      </c>
      <c r="R3178" s="38" t="str" cm="1">
        <f t="array" ref="R3178">_xlfn.XLOOKUP(Q3178,INDEX(Flettilisti,,1),INDEX(Flettilisti,,2),,0)</f>
        <v>Vantar flokkun</v>
      </c>
      <c r="S3178" s="38" t="str">
        <f>IF(ISBLANK(N3178),"",IF(N3178&lt;Gögn!$J$2,Gögn!$K$2,IF(N3178&gt;Gögn!$J$4,Gögn!$K$4,Gögn!$K$3)))</f>
        <v/>
      </c>
      <c r="T3178" s="49" t="str" cm="1">
        <f t="array" aca="1" ref="T3178" ca="1">IF(ISBLANK(B3178),"",IF(R3178="Styrkhæft",_xlfn.XLOOKUP(S3178,Vegalengdir[Texti],INDIRECT("Vegalengdir["&amp;'Upplýsingar um umsækjanda'!$B$10&amp;"]"),0%,0)))</f>
        <v/>
      </c>
      <c r="U3178" s="72" t="str">
        <f t="shared" si="149"/>
        <v/>
      </c>
    </row>
    <row r="3179" spans="1:21" x14ac:dyDescent="0.25">
      <c r="A3179" s="53">
        <f t="shared" ref="A3179:A3242" si="150">A3178+1</f>
        <v>3178</v>
      </c>
      <c r="B3179" s="55"/>
      <c r="C3179" s="56"/>
      <c r="D3179" s="55"/>
      <c r="E3179" s="55"/>
      <c r="F3179" s="55"/>
      <c r="G3179" s="55"/>
      <c r="H3179" s="57"/>
      <c r="I3179" s="55"/>
      <c r="J3179" s="55"/>
      <c r="K3179" s="55"/>
      <c r="L3179" s="55"/>
      <c r="M3179" s="55"/>
      <c r="N3179" s="57"/>
      <c r="O3179" s="57" t="str">
        <f t="shared" si="148"/>
        <v/>
      </c>
      <c r="Q3179" s="38" t="s">
        <v>450</v>
      </c>
      <c r="R3179" s="38" t="str" cm="1">
        <f t="array" ref="R3179">_xlfn.XLOOKUP(Q3179,INDEX(Flettilisti,,1),INDEX(Flettilisti,,2),,0)</f>
        <v>Vantar flokkun</v>
      </c>
      <c r="S3179" s="38" t="str">
        <f>IF(ISBLANK(N3179),"",IF(N3179&lt;Gögn!$J$2,Gögn!$K$2,IF(N3179&gt;Gögn!$J$4,Gögn!$K$4,Gögn!$K$3)))</f>
        <v/>
      </c>
      <c r="T3179" s="49" t="str" cm="1">
        <f t="array" aca="1" ref="T3179" ca="1">IF(ISBLANK(B3179),"",IF(R3179="Styrkhæft",_xlfn.XLOOKUP(S3179,Vegalengdir[Texti],INDIRECT("Vegalengdir["&amp;'Upplýsingar um umsækjanda'!$B$10&amp;"]"),0%,0)))</f>
        <v/>
      </c>
      <c r="U3179" s="72" t="str">
        <f t="shared" si="149"/>
        <v/>
      </c>
    </row>
    <row r="3180" spans="1:21" x14ac:dyDescent="0.25">
      <c r="A3180" s="53">
        <f t="shared" si="150"/>
        <v>3179</v>
      </c>
      <c r="B3180" s="55"/>
      <c r="C3180" s="56"/>
      <c r="D3180" s="55"/>
      <c r="E3180" s="55"/>
      <c r="F3180" s="55"/>
      <c r="G3180" s="55"/>
      <c r="H3180" s="57"/>
      <c r="I3180" s="55"/>
      <c r="J3180" s="55"/>
      <c r="K3180" s="55"/>
      <c r="L3180" s="55"/>
      <c r="M3180" s="55"/>
      <c r="N3180" s="57"/>
      <c r="O3180" s="57" t="str">
        <f t="shared" si="148"/>
        <v/>
      </c>
      <c r="Q3180" s="38" t="s">
        <v>450</v>
      </c>
      <c r="R3180" s="38" t="str" cm="1">
        <f t="array" ref="R3180">_xlfn.XLOOKUP(Q3180,INDEX(Flettilisti,,1),INDEX(Flettilisti,,2),,0)</f>
        <v>Vantar flokkun</v>
      </c>
      <c r="S3180" s="38" t="str">
        <f>IF(ISBLANK(N3180),"",IF(N3180&lt;Gögn!$J$2,Gögn!$K$2,IF(N3180&gt;Gögn!$J$4,Gögn!$K$4,Gögn!$K$3)))</f>
        <v/>
      </c>
      <c r="T3180" s="49" t="str" cm="1">
        <f t="array" aca="1" ref="T3180" ca="1">IF(ISBLANK(B3180),"",IF(R3180="Styrkhæft",_xlfn.XLOOKUP(S3180,Vegalengdir[Texti],INDIRECT("Vegalengdir["&amp;'Upplýsingar um umsækjanda'!$B$10&amp;"]"),0%,0)))</f>
        <v/>
      </c>
      <c r="U3180" s="72" t="str">
        <f t="shared" si="149"/>
        <v/>
      </c>
    </row>
    <row r="3181" spans="1:21" x14ac:dyDescent="0.25">
      <c r="A3181" s="53">
        <f t="shared" si="150"/>
        <v>3180</v>
      </c>
      <c r="B3181" s="55"/>
      <c r="C3181" s="56"/>
      <c r="D3181" s="55"/>
      <c r="E3181" s="55"/>
      <c r="F3181" s="55"/>
      <c r="G3181" s="55"/>
      <c r="H3181" s="57"/>
      <c r="I3181" s="55"/>
      <c r="J3181" s="55"/>
      <c r="K3181" s="55"/>
      <c r="L3181" s="55"/>
      <c r="M3181" s="55"/>
      <c r="N3181" s="57"/>
      <c r="O3181" s="57" t="str">
        <f t="shared" si="148"/>
        <v/>
      </c>
      <c r="Q3181" s="38" t="s">
        <v>450</v>
      </c>
      <c r="R3181" s="38" t="str" cm="1">
        <f t="array" ref="R3181">_xlfn.XLOOKUP(Q3181,INDEX(Flettilisti,,1),INDEX(Flettilisti,,2),,0)</f>
        <v>Vantar flokkun</v>
      </c>
      <c r="S3181" s="38" t="str">
        <f>IF(ISBLANK(N3181),"",IF(N3181&lt;Gögn!$J$2,Gögn!$K$2,IF(N3181&gt;Gögn!$J$4,Gögn!$K$4,Gögn!$K$3)))</f>
        <v/>
      </c>
      <c r="T3181" s="49" t="str" cm="1">
        <f t="array" aca="1" ref="T3181" ca="1">IF(ISBLANK(B3181),"",IF(R3181="Styrkhæft",_xlfn.XLOOKUP(S3181,Vegalengdir[Texti],INDIRECT("Vegalengdir["&amp;'Upplýsingar um umsækjanda'!$B$10&amp;"]"),0%,0)))</f>
        <v/>
      </c>
      <c r="U3181" s="72" t="str">
        <f t="shared" si="149"/>
        <v/>
      </c>
    </row>
    <row r="3182" spans="1:21" x14ac:dyDescent="0.25">
      <c r="A3182" s="53">
        <f t="shared" si="150"/>
        <v>3181</v>
      </c>
      <c r="B3182" s="55"/>
      <c r="C3182" s="56"/>
      <c r="D3182" s="55"/>
      <c r="E3182" s="55"/>
      <c r="F3182" s="55"/>
      <c r="G3182" s="55"/>
      <c r="H3182" s="57"/>
      <c r="I3182" s="55"/>
      <c r="J3182" s="55"/>
      <c r="K3182" s="55"/>
      <c r="L3182" s="55"/>
      <c r="M3182" s="55"/>
      <c r="N3182" s="57"/>
      <c r="O3182" s="57" t="str">
        <f t="shared" si="148"/>
        <v/>
      </c>
      <c r="Q3182" s="38" t="s">
        <v>450</v>
      </c>
      <c r="R3182" s="38" t="str" cm="1">
        <f t="array" ref="R3182">_xlfn.XLOOKUP(Q3182,INDEX(Flettilisti,,1),INDEX(Flettilisti,,2),,0)</f>
        <v>Vantar flokkun</v>
      </c>
      <c r="S3182" s="38" t="str">
        <f>IF(ISBLANK(N3182),"",IF(N3182&lt;Gögn!$J$2,Gögn!$K$2,IF(N3182&gt;Gögn!$J$4,Gögn!$K$4,Gögn!$K$3)))</f>
        <v/>
      </c>
      <c r="T3182" s="49" t="str" cm="1">
        <f t="array" aca="1" ref="T3182" ca="1">IF(ISBLANK(B3182),"",IF(R3182="Styrkhæft",_xlfn.XLOOKUP(S3182,Vegalengdir[Texti],INDIRECT("Vegalengdir["&amp;'Upplýsingar um umsækjanda'!$B$10&amp;"]"),0%,0)))</f>
        <v/>
      </c>
      <c r="U3182" s="72" t="str">
        <f t="shared" si="149"/>
        <v/>
      </c>
    </row>
    <row r="3183" spans="1:21" x14ac:dyDescent="0.25">
      <c r="A3183" s="53">
        <f t="shared" si="150"/>
        <v>3182</v>
      </c>
      <c r="B3183" s="55"/>
      <c r="C3183" s="56"/>
      <c r="D3183" s="55"/>
      <c r="E3183" s="55"/>
      <c r="F3183" s="55"/>
      <c r="G3183" s="55"/>
      <c r="H3183" s="57"/>
      <c r="I3183" s="55"/>
      <c r="J3183" s="55"/>
      <c r="K3183" s="55"/>
      <c r="L3183" s="55"/>
      <c r="M3183" s="55"/>
      <c r="N3183" s="57"/>
      <c r="O3183" s="57" t="str">
        <f t="shared" si="148"/>
        <v/>
      </c>
      <c r="Q3183" s="38" t="s">
        <v>450</v>
      </c>
      <c r="R3183" s="38" t="str" cm="1">
        <f t="array" ref="R3183">_xlfn.XLOOKUP(Q3183,INDEX(Flettilisti,,1),INDEX(Flettilisti,,2),,0)</f>
        <v>Vantar flokkun</v>
      </c>
      <c r="S3183" s="38" t="str">
        <f>IF(ISBLANK(N3183),"",IF(N3183&lt;Gögn!$J$2,Gögn!$K$2,IF(N3183&gt;Gögn!$J$4,Gögn!$K$4,Gögn!$K$3)))</f>
        <v/>
      </c>
      <c r="T3183" s="49" t="str" cm="1">
        <f t="array" aca="1" ref="T3183" ca="1">IF(ISBLANK(B3183),"",IF(R3183="Styrkhæft",_xlfn.XLOOKUP(S3183,Vegalengdir[Texti],INDIRECT("Vegalengdir["&amp;'Upplýsingar um umsækjanda'!$B$10&amp;"]"),0%,0)))</f>
        <v/>
      </c>
      <c r="U3183" s="72" t="str">
        <f t="shared" si="149"/>
        <v/>
      </c>
    </row>
    <row r="3184" spans="1:21" x14ac:dyDescent="0.25">
      <c r="A3184" s="53">
        <f t="shared" si="150"/>
        <v>3183</v>
      </c>
      <c r="B3184" s="55"/>
      <c r="C3184" s="56"/>
      <c r="D3184" s="55"/>
      <c r="E3184" s="55"/>
      <c r="F3184" s="55"/>
      <c r="G3184" s="55"/>
      <c r="H3184" s="57"/>
      <c r="I3184" s="55"/>
      <c r="J3184" s="55"/>
      <c r="K3184" s="55"/>
      <c r="L3184" s="55"/>
      <c r="M3184" s="55"/>
      <c r="N3184" s="57"/>
      <c r="O3184" s="57" t="str">
        <f t="shared" si="148"/>
        <v/>
      </c>
      <c r="Q3184" s="38" t="s">
        <v>450</v>
      </c>
      <c r="R3184" s="38" t="str" cm="1">
        <f t="array" ref="R3184">_xlfn.XLOOKUP(Q3184,INDEX(Flettilisti,,1),INDEX(Flettilisti,,2),,0)</f>
        <v>Vantar flokkun</v>
      </c>
      <c r="S3184" s="38" t="str">
        <f>IF(ISBLANK(N3184),"",IF(N3184&lt;Gögn!$J$2,Gögn!$K$2,IF(N3184&gt;Gögn!$J$4,Gögn!$K$4,Gögn!$K$3)))</f>
        <v/>
      </c>
      <c r="T3184" s="49" t="str" cm="1">
        <f t="array" aca="1" ref="T3184" ca="1">IF(ISBLANK(B3184),"",IF(R3184="Styrkhæft",_xlfn.XLOOKUP(S3184,Vegalengdir[Texti],INDIRECT("Vegalengdir["&amp;'Upplýsingar um umsækjanda'!$B$10&amp;"]"),0%,0)))</f>
        <v/>
      </c>
      <c r="U3184" s="72" t="str">
        <f t="shared" si="149"/>
        <v/>
      </c>
    </row>
    <row r="3185" spans="1:21" x14ac:dyDescent="0.25">
      <c r="A3185" s="53">
        <f t="shared" si="150"/>
        <v>3184</v>
      </c>
      <c r="B3185" s="55"/>
      <c r="C3185" s="56"/>
      <c r="D3185" s="55"/>
      <c r="E3185" s="55"/>
      <c r="F3185" s="55"/>
      <c r="G3185" s="55"/>
      <c r="H3185" s="57"/>
      <c r="I3185" s="55"/>
      <c r="J3185" s="55"/>
      <c r="K3185" s="55"/>
      <c r="L3185" s="55"/>
      <c r="M3185" s="55"/>
      <c r="N3185" s="57"/>
      <c r="O3185" s="57" t="str">
        <f t="shared" si="148"/>
        <v/>
      </c>
      <c r="Q3185" s="38" t="s">
        <v>450</v>
      </c>
      <c r="R3185" s="38" t="str" cm="1">
        <f t="array" ref="R3185">_xlfn.XLOOKUP(Q3185,INDEX(Flettilisti,,1),INDEX(Flettilisti,,2),,0)</f>
        <v>Vantar flokkun</v>
      </c>
      <c r="S3185" s="38" t="str">
        <f>IF(ISBLANK(N3185),"",IF(N3185&lt;Gögn!$J$2,Gögn!$K$2,IF(N3185&gt;Gögn!$J$4,Gögn!$K$4,Gögn!$K$3)))</f>
        <v/>
      </c>
      <c r="T3185" s="49" t="str" cm="1">
        <f t="array" aca="1" ref="T3185" ca="1">IF(ISBLANK(B3185),"",IF(R3185="Styrkhæft",_xlfn.XLOOKUP(S3185,Vegalengdir[Texti],INDIRECT("Vegalengdir["&amp;'Upplýsingar um umsækjanda'!$B$10&amp;"]"),0%,0)))</f>
        <v/>
      </c>
      <c r="U3185" s="72" t="str">
        <f t="shared" si="149"/>
        <v/>
      </c>
    </row>
    <row r="3186" spans="1:21" x14ac:dyDescent="0.25">
      <c r="A3186" s="53">
        <f t="shared" si="150"/>
        <v>3185</v>
      </c>
      <c r="B3186" s="55"/>
      <c r="C3186" s="56"/>
      <c r="D3186" s="55"/>
      <c r="E3186" s="55"/>
      <c r="F3186" s="55"/>
      <c r="G3186" s="55"/>
      <c r="H3186" s="57"/>
      <c r="I3186" s="55"/>
      <c r="J3186" s="55"/>
      <c r="K3186" s="55"/>
      <c r="L3186" s="55"/>
      <c r="M3186" s="55"/>
      <c r="N3186" s="57"/>
      <c r="O3186" s="57" t="str">
        <f t="shared" si="148"/>
        <v/>
      </c>
      <c r="Q3186" s="38" t="s">
        <v>450</v>
      </c>
      <c r="R3186" s="38" t="str" cm="1">
        <f t="array" ref="R3186">_xlfn.XLOOKUP(Q3186,INDEX(Flettilisti,,1),INDEX(Flettilisti,,2),,0)</f>
        <v>Vantar flokkun</v>
      </c>
      <c r="S3186" s="38" t="str">
        <f>IF(ISBLANK(N3186),"",IF(N3186&lt;Gögn!$J$2,Gögn!$K$2,IF(N3186&gt;Gögn!$J$4,Gögn!$K$4,Gögn!$K$3)))</f>
        <v/>
      </c>
      <c r="T3186" s="49" t="str" cm="1">
        <f t="array" aca="1" ref="T3186" ca="1">IF(ISBLANK(B3186),"",IF(R3186="Styrkhæft",_xlfn.XLOOKUP(S3186,Vegalengdir[Texti],INDIRECT("Vegalengdir["&amp;'Upplýsingar um umsækjanda'!$B$10&amp;"]"),0%,0)))</f>
        <v/>
      </c>
      <c r="U3186" s="72" t="str">
        <f t="shared" si="149"/>
        <v/>
      </c>
    </row>
    <row r="3187" spans="1:21" x14ac:dyDescent="0.25">
      <c r="A3187" s="53">
        <f t="shared" si="150"/>
        <v>3186</v>
      </c>
      <c r="B3187" s="55"/>
      <c r="C3187" s="56"/>
      <c r="D3187" s="55"/>
      <c r="E3187" s="55"/>
      <c r="F3187" s="55"/>
      <c r="G3187" s="55"/>
      <c r="H3187" s="57"/>
      <c r="I3187" s="55"/>
      <c r="J3187" s="55"/>
      <c r="K3187" s="55"/>
      <c r="L3187" s="55"/>
      <c r="M3187" s="55"/>
      <c r="N3187" s="57"/>
      <c r="O3187" s="57" t="str">
        <f t="shared" si="148"/>
        <v/>
      </c>
      <c r="Q3187" s="38" t="s">
        <v>450</v>
      </c>
      <c r="R3187" s="38" t="str" cm="1">
        <f t="array" ref="R3187">_xlfn.XLOOKUP(Q3187,INDEX(Flettilisti,,1),INDEX(Flettilisti,,2),,0)</f>
        <v>Vantar flokkun</v>
      </c>
      <c r="S3187" s="38" t="str">
        <f>IF(ISBLANK(N3187),"",IF(N3187&lt;Gögn!$J$2,Gögn!$K$2,IF(N3187&gt;Gögn!$J$4,Gögn!$K$4,Gögn!$K$3)))</f>
        <v/>
      </c>
      <c r="T3187" s="49" t="str" cm="1">
        <f t="array" aca="1" ref="T3187" ca="1">IF(ISBLANK(B3187),"",IF(R3187="Styrkhæft",_xlfn.XLOOKUP(S3187,Vegalengdir[Texti],INDIRECT("Vegalengdir["&amp;'Upplýsingar um umsækjanda'!$B$10&amp;"]"),0%,0)))</f>
        <v/>
      </c>
      <c r="U3187" s="72" t="str">
        <f t="shared" si="149"/>
        <v/>
      </c>
    </row>
    <row r="3188" spans="1:21" x14ac:dyDescent="0.25">
      <c r="A3188" s="53">
        <f t="shared" si="150"/>
        <v>3187</v>
      </c>
      <c r="B3188" s="55"/>
      <c r="C3188" s="56"/>
      <c r="D3188" s="55"/>
      <c r="E3188" s="55"/>
      <c r="F3188" s="55"/>
      <c r="G3188" s="55"/>
      <c r="H3188" s="57"/>
      <c r="I3188" s="55"/>
      <c r="J3188" s="55"/>
      <c r="K3188" s="55"/>
      <c r="L3188" s="55"/>
      <c r="M3188" s="55"/>
      <c r="N3188" s="57"/>
      <c r="O3188" s="57" t="str">
        <f t="shared" si="148"/>
        <v/>
      </c>
      <c r="Q3188" s="38" t="s">
        <v>450</v>
      </c>
      <c r="R3188" s="38" t="str" cm="1">
        <f t="array" ref="R3188">_xlfn.XLOOKUP(Q3188,INDEX(Flettilisti,,1),INDEX(Flettilisti,,2),,0)</f>
        <v>Vantar flokkun</v>
      </c>
      <c r="S3188" s="38" t="str">
        <f>IF(ISBLANK(N3188),"",IF(N3188&lt;Gögn!$J$2,Gögn!$K$2,IF(N3188&gt;Gögn!$J$4,Gögn!$K$4,Gögn!$K$3)))</f>
        <v/>
      </c>
      <c r="T3188" s="49" t="str" cm="1">
        <f t="array" aca="1" ref="T3188" ca="1">IF(ISBLANK(B3188),"",IF(R3188="Styrkhæft",_xlfn.XLOOKUP(S3188,Vegalengdir[Texti],INDIRECT("Vegalengdir["&amp;'Upplýsingar um umsækjanda'!$B$10&amp;"]"),0%,0)))</f>
        <v/>
      </c>
      <c r="U3188" s="72" t="str">
        <f t="shared" si="149"/>
        <v/>
      </c>
    </row>
    <row r="3189" spans="1:21" x14ac:dyDescent="0.25">
      <c r="A3189" s="53">
        <f t="shared" si="150"/>
        <v>3188</v>
      </c>
      <c r="B3189" s="55"/>
      <c r="C3189" s="56"/>
      <c r="D3189" s="55"/>
      <c r="E3189" s="55"/>
      <c r="F3189" s="55"/>
      <c r="G3189" s="55"/>
      <c r="H3189" s="57"/>
      <c r="I3189" s="55"/>
      <c r="J3189" s="55"/>
      <c r="K3189" s="55"/>
      <c r="L3189" s="55"/>
      <c r="M3189" s="55"/>
      <c r="N3189" s="57"/>
      <c r="O3189" s="57" t="str">
        <f t="shared" si="148"/>
        <v/>
      </c>
      <c r="Q3189" s="38" t="s">
        <v>450</v>
      </c>
      <c r="R3189" s="38" t="str" cm="1">
        <f t="array" ref="R3189">_xlfn.XLOOKUP(Q3189,INDEX(Flettilisti,,1),INDEX(Flettilisti,,2),,0)</f>
        <v>Vantar flokkun</v>
      </c>
      <c r="S3189" s="38" t="str">
        <f>IF(ISBLANK(N3189),"",IF(N3189&lt;Gögn!$J$2,Gögn!$K$2,IF(N3189&gt;Gögn!$J$4,Gögn!$K$4,Gögn!$K$3)))</f>
        <v/>
      </c>
      <c r="T3189" s="49" t="str" cm="1">
        <f t="array" aca="1" ref="T3189" ca="1">IF(ISBLANK(B3189),"",IF(R3189="Styrkhæft",_xlfn.XLOOKUP(S3189,Vegalengdir[Texti],INDIRECT("Vegalengdir["&amp;'Upplýsingar um umsækjanda'!$B$10&amp;"]"),0%,0)))</f>
        <v/>
      </c>
      <c r="U3189" s="72" t="str">
        <f t="shared" si="149"/>
        <v/>
      </c>
    </row>
    <row r="3190" spans="1:21" x14ac:dyDescent="0.25">
      <c r="A3190" s="53">
        <f t="shared" si="150"/>
        <v>3189</v>
      </c>
      <c r="B3190" s="55"/>
      <c r="C3190" s="56"/>
      <c r="D3190" s="55"/>
      <c r="E3190" s="55"/>
      <c r="F3190" s="55"/>
      <c r="G3190" s="55"/>
      <c r="H3190" s="57"/>
      <c r="I3190" s="55"/>
      <c r="J3190" s="55"/>
      <c r="K3190" s="55"/>
      <c r="L3190" s="55"/>
      <c r="M3190" s="55"/>
      <c r="N3190" s="57"/>
      <c r="O3190" s="57" t="str">
        <f t="shared" si="148"/>
        <v/>
      </c>
      <c r="Q3190" s="38" t="s">
        <v>450</v>
      </c>
      <c r="R3190" s="38" t="str" cm="1">
        <f t="array" ref="R3190">_xlfn.XLOOKUP(Q3190,INDEX(Flettilisti,,1),INDEX(Flettilisti,,2),,0)</f>
        <v>Vantar flokkun</v>
      </c>
      <c r="S3190" s="38" t="str">
        <f>IF(ISBLANK(N3190),"",IF(N3190&lt;Gögn!$J$2,Gögn!$K$2,IF(N3190&gt;Gögn!$J$4,Gögn!$K$4,Gögn!$K$3)))</f>
        <v/>
      </c>
      <c r="T3190" s="49" t="str" cm="1">
        <f t="array" aca="1" ref="T3190" ca="1">IF(ISBLANK(B3190),"",IF(R3190="Styrkhæft",_xlfn.XLOOKUP(S3190,Vegalengdir[Texti],INDIRECT("Vegalengdir["&amp;'Upplýsingar um umsækjanda'!$B$10&amp;"]"),0%,0)))</f>
        <v/>
      </c>
      <c r="U3190" s="72" t="str">
        <f t="shared" si="149"/>
        <v/>
      </c>
    </row>
    <row r="3191" spans="1:21" x14ac:dyDescent="0.25">
      <c r="A3191" s="53">
        <f t="shared" si="150"/>
        <v>3190</v>
      </c>
      <c r="B3191" s="55"/>
      <c r="C3191" s="56"/>
      <c r="D3191" s="55"/>
      <c r="E3191" s="55"/>
      <c r="F3191" s="55"/>
      <c r="G3191" s="55"/>
      <c r="H3191" s="57"/>
      <c r="I3191" s="55"/>
      <c r="J3191" s="55"/>
      <c r="K3191" s="55"/>
      <c r="L3191" s="55"/>
      <c r="M3191" s="55"/>
      <c r="N3191" s="57"/>
      <c r="O3191" s="57" t="str">
        <f t="shared" si="148"/>
        <v/>
      </c>
      <c r="Q3191" s="38" t="s">
        <v>450</v>
      </c>
      <c r="R3191" s="38" t="str" cm="1">
        <f t="array" ref="R3191">_xlfn.XLOOKUP(Q3191,INDEX(Flettilisti,,1),INDEX(Flettilisti,,2),,0)</f>
        <v>Vantar flokkun</v>
      </c>
      <c r="S3191" s="38" t="str">
        <f>IF(ISBLANK(N3191),"",IF(N3191&lt;Gögn!$J$2,Gögn!$K$2,IF(N3191&gt;Gögn!$J$4,Gögn!$K$4,Gögn!$K$3)))</f>
        <v/>
      </c>
      <c r="T3191" s="49" t="str" cm="1">
        <f t="array" aca="1" ref="T3191" ca="1">IF(ISBLANK(B3191),"",IF(R3191="Styrkhæft",_xlfn.XLOOKUP(S3191,Vegalengdir[Texti],INDIRECT("Vegalengdir["&amp;'Upplýsingar um umsækjanda'!$B$10&amp;"]"),0%,0)))</f>
        <v/>
      </c>
      <c r="U3191" s="72" t="str">
        <f t="shared" si="149"/>
        <v/>
      </c>
    </row>
    <row r="3192" spans="1:21" x14ac:dyDescent="0.25">
      <c r="A3192" s="53">
        <f t="shared" si="150"/>
        <v>3191</v>
      </c>
      <c r="B3192" s="55"/>
      <c r="C3192" s="56"/>
      <c r="D3192" s="55"/>
      <c r="E3192" s="55"/>
      <c r="F3192" s="55"/>
      <c r="G3192" s="55"/>
      <c r="H3192" s="57"/>
      <c r="I3192" s="55"/>
      <c r="J3192" s="55"/>
      <c r="K3192" s="55"/>
      <c r="L3192" s="55"/>
      <c r="M3192" s="55"/>
      <c r="N3192" s="57"/>
      <c r="O3192" s="57" t="str">
        <f t="shared" si="148"/>
        <v/>
      </c>
      <c r="Q3192" s="38" t="s">
        <v>450</v>
      </c>
      <c r="R3192" s="38" t="str" cm="1">
        <f t="array" ref="R3192">_xlfn.XLOOKUP(Q3192,INDEX(Flettilisti,,1),INDEX(Flettilisti,,2),,0)</f>
        <v>Vantar flokkun</v>
      </c>
      <c r="S3192" s="38" t="str">
        <f>IF(ISBLANK(N3192),"",IF(N3192&lt;Gögn!$J$2,Gögn!$K$2,IF(N3192&gt;Gögn!$J$4,Gögn!$K$4,Gögn!$K$3)))</f>
        <v/>
      </c>
      <c r="T3192" s="49" t="str" cm="1">
        <f t="array" aca="1" ref="T3192" ca="1">IF(ISBLANK(B3192),"",IF(R3192="Styrkhæft",_xlfn.XLOOKUP(S3192,Vegalengdir[Texti],INDIRECT("Vegalengdir["&amp;'Upplýsingar um umsækjanda'!$B$10&amp;"]"),0%,0)))</f>
        <v/>
      </c>
      <c r="U3192" s="72" t="str">
        <f t="shared" si="149"/>
        <v/>
      </c>
    </row>
    <row r="3193" spans="1:21" x14ac:dyDescent="0.25">
      <c r="A3193" s="53">
        <f t="shared" si="150"/>
        <v>3192</v>
      </c>
      <c r="B3193" s="55"/>
      <c r="C3193" s="56"/>
      <c r="D3193" s="55"/>
      <c r="E3193" s="55"/>
      <c r="F3193" s="55"/>
      <c r="G3193" s="55"/>
      <c r="H3193" s="57"/>
      <c r="I3193" s="55"/>
      <c r="J3193" s="55"/>
      <c r="K3193" s="55"/>
      <c r="L3193" s="55"/>
      <c r="M3193" s="55"/>
      <c r="N3193" s="57"/>
      <c r="O3193" s="57" t="str">
        <f t="shared" si="148"/>
        <v/>
      </c>
      <c r="Q3193" s="38" t="s">
        <v>450</v>
      </c>
      <c r="R3193" s="38" t="str" cm="1">
        <f t="array" ref="R3193">_xlfn.XLOOKUP(Q3193,INDEX(Flettilisti,,1),INDEX(Flettilisti,,2),,0)</f>
        <v>Vantar flokkun</v>
      </c>
      <c r="S3193" s="38" t="str">
        <f>IF(ISBLANK(N3193),"",IF(N3193&lt;Gögn!$J$2,Gögn!$K$2,IF(N3193&gt;Gögn!$J$4,Gögn!$K$4,Gögn!$K$3)))</f>
        <v/>
      </c>
      <c r="T3193" s="49" t="str" cm="1">
        <f t="array" aca="1" ref="T3193" ca="1">IF(ISBLANK(B3193),"",IF(R3193="Styrkhæft",_xlfn.XLOOKUP(S3193,Vegalengdir[Texti],INDIRECT("Vegalengdir["&amp;'Upplýsingar um umsækjanda'!$B$10&amp;"]"),0%,0)))</f>
        <v/>
      </c>
      <c r="U3193" s="72" t="str">
        <f t="shared" si="149"/>
        <v/>
      </c>
    </row>
    <row r="3194" spans="1:21" x14ac:dyDescent="0.25">
      <c r="A3194" s="53">
        <f t="shared" si="150"/>
        <v>3193</v>
      </c>
      <c r="B3194" s="55"/>
      <c r="C3194" s="56"/>
      <c r="D3194" s="55"/>
      <c r="E3194" s="55"/>
      <c r="F3194" s="55"/>
      <c r="G3194" s="55"/>
      <c r="H3194" s="57"/>
      <c r="I3194" s="55"/>
      <c r="J3194" s="55"/>
      <c r="K3194" s="55"/>
      <c r="L3194" s="55"/>
      <c r="M3194" s="55"/>
      <c r="N3194" s="57"/>
      <c r="O3194" s="57" t="str">
        <f t="shared" si="148"/>
        <v/>
      </c>
      <c r="Q3194" s="38" t="s">
        <v>450</v>
      </c>
      <c r="R3194" s="38" t="str" cm="1">
        <f t="array" ref="R3194">_xlfn.XLOOKUP(Q3194,INDEX(Flettilisti,,1),INDEX(Flettilisti,,2),,0)</f>
        <v>Vantar flokkun</v>
      </c>
      <c r="S3194" s="38" t="str">
        <f>IF(ISBLANK(N3194),"",IF(N3194&lt;Gögn!$J$2,Gögn!$K$2,IF(N3194&gt;Gögn!$J$4,Gögn!$K$4,Gögn!$K$3)))</f>
        <v/>
      </c>
      <c r="T3194" s="49" t="str" cm="1">
        <f t="array" aca="1" ref="T3194" ca="1">IF(ISBLANK(B3194),"",IF(R3194="Styrkhæft",_xlfn.XLOOKUP(S3194,Vegalengdir[Texti],INDIRECT("Vegalengdir["&amp;'Upplýsingar um umsækjanda'!$B$10&amp;"]"),0%,0)))</f>
        <v/>
      </c>
      <c r="U3194" s="72" t="str">
        <f t="shared" si="149"/>
        <v/>
      </c>
    </row>
    <row r="3195" spans="1:21" x14ac:dyDescent="0.25">
      <c r="A3195" s="53">
        <f t="shared" si="150"/>
        <v>3194</v>
      </c>
      <c r="B3195" s="55"/>
      <c r="C3195" s="56"/>
      <c r="D3195" s="55"/>
      <c r="E3195" s="55"/>
      <c r="F3195" s="55"/>
      <c r="G3195" s="55"/>
      <c r="H3195" s="57"/>
      <c r="I3195" s="55"/>
      <c r="J3195" s="55"/>
      <c r="K3195" s="55"/>
      <c r="L3195" s="55"/>
      <c r="M3195" s="55"/>
      <c r="N3195" s="57"/>
      <c r="O3195" s="57" t="str">
        <f t="shared" si="148"/>
        <v/>
      </c>
      <c r="Q3195" s="38" t="s">
        <v>450</v>
      </c>
      <c r="R3195" s="38" t="str" cm="1">
        <f t="array" ref="R3195">_xlfn.XLOOKUP(Q3195,INDEX(Flettilisti,,1),INDEX(Flettilisti,,2),,0)</f>
        <v>Vantar flokkun</v>
      </c>
      <c r="S3195" s="38" t="str">
        <f>IF(ISBLANK(N3195),"",IF(N3195&lt;Gögn!$J$2,Gögn!$K$2,IF(N3195&gt;Gögn!$J$4,Gögn!$K$4,Gögn!$K$3)))</f>
        <v/>
      </c>
      <c r="T3195" s="49" t="str" cm="1">
        <f t="array" aca="1" ref="T3195" ca="1">IF(ISBLANK(B3195),"",IF(R3195="Styrkhæft",_xlfn.XLOOKUP(S3195,Vegalengdir[Texti],INDIRECT("Vegalengdir["&amp;'Upplýsingar um umsækjanda'!$B$10&amp;"]"),0%,0)))</f>
        <v/>
      </c>
      <c r="U3195" s="72" t="str">
        <f t="shared" si="149"/>
        <v/>
      </c>
    </row>
    <row r="3196" spans="1:21" x14ac:dyDescent="0.25">
      <c r="A3196" s="53">
        <f t="shared" si="150"/>
        <v>3195</v>
      </c>
      <c r="B3196" s="55"/>
      <c r="C3196" s="56"/>
      <c r="D3196" s="55"/>
      <c r="E3196" s="55"/>
      <c r="F3196" s="55"/>
      <c r="G3196" s="55"/>
      <c r="H3196" s="57"/>
      <c r="I3196" s="55"/>
      <c r="J3196" s="55"/>
      <c r="K3196" s="55"/>
      <c r="L3196" s="55"/>
      <c r="M3196" s="55"/>
      <c r="N3196" s="57"/>
      <c r="O3196" s="57" t="str">
        <f t="shared" si="148"/>
        <v/>
      </c>
      <c r="Q3196" s="38" t="s">
        <v>450</v>
      </c>
      <c r="R3196" s="38" t="str" cm="1">
        <f t="array" ref="R3196">_xlfn.XLOOKUP(Q3196,INDEX(Flettilisti,,1),INDEX(Flettilisti,,2),,0)</f>
        <v>Vantar flokkun</v>
      </c>
      <c r="S3196" s="38" t="str">
        <f>IF(ISBLANK(N3196),"",IF(N3196&lt;Gögn!$J$2,Gögn!$K$2,IF(N3196&gt;Gögn!$J$4,Gögn!$K$4,Gögn!$K$3)))</f>
        <v/>
      </c>
      <c r="T3196" s="49" t="str" cm="1">
        <f t="array" aca="1" ref="T3196" ca="1">IF(ISBLANK(B3196),"",IF(R3196="Styrkhæft",_xlfn.XLOOKUP(S3196,Vegalengdir[Texti],INDIRECT("Vegalengdir["&amp;'Upplýsingar um umsækjanda'!$B$10&amp;"]"),0%,0)))</f>
        <v/>
      </c>
      <c r="U3196" s="72" t="str">
        <f t="shared" si="149"/>
        <v/>
      </c>
    </row>
    <row r="3197" spans="1:21" x14ac:dyDescent="0.25">
      <c r="A3197" s="53">
        <f t="shared" si="150"/>
        <v>3196</v>
      </c>
      <c r="B3197" s="55"/>
      <c r="C3197" s="56"/>
      <c r="D3197" s="55"/>
      <c r="E3197" s="55"/>
      <c r="F3197" s="55"/>
      <c r="G3197" s="55"/>
      <c r="H3197" s="57"/>
      <c r="I3197" s="55"/>
      <c r="J3197" s="55"/>
      <c r="K3197" s="55"/>
      <c r="L3197" s="55"/>
      <c r="M3197" s="55"/>
      <c r="N3197" s="57"/>
      <c r="O3197" s="57" t="str">
        <f t="shared" si="148"/>
        <v/>
      </c>
      <c r="Q3197" s="38" t="s">
        <v>450</v>
      </c>
      <c r="R3197" s="38" t="str" cm="1">
        <f t="array" ref="R3197">_xlfn.XLOOKUP(Q3197,INDEX(Flettilisti,,1),INDEX(Flettilisti,,2),,0)</f>
        <v>Vantar flokkun</v>
      </c>
      <c r="S3197" s="38" t="str">
        <f>IF(ISBLANK(N3197),"",IF(N3197&lt;Gögn!$J$2,Gögn!$K$2,IF(N3197&gt;Gögn!$J$4,Gögn!$K$4,Gögn!$K$3)))</f>
        <v/>
      </c>
      <c r="T3197" s="49" t="str" cm="1">
        <f t="array" aca="1" ref="T3197" ca="1">IF(ISBLANK(B3197),"",IF(R3197="Styrkhæft",_xlfn.XLOOKUP(S3197,Vegalengdir[Texti],INDIRECT("Vegalengdir["&amp;'Upplýsingar um umsækjanda'!$B$10&amp;"]"),0%,0)))</f>
        <v/>
      </c>
      <c r="U3197" s="72" t="str">
        <f t="shared" si="149"/>
        <v/>
      </c>
    </row>
    <row r="3198" spans="1:21" x14ac:dyDescent="0.25">
      <c r="A3198" s="53">
        <f t="shared" si="150"/>
        <v>3197</v>
      </c>
      <c r="B3198" s="55"/>
      <c r="C3198" s="56"/>
      <c r="D3198" s="55"/>
      <c r="E3198" s="55"/>
      <c r="F3198" s="55"/>
      <c r="G3198" s="55"/>
      <c r="H3198" s="57"/>
      <c r="I3198" s="55"/>
      <c r="J3198" s="55"/>
      <c r="K3198" s="55"/>
      <c r="L3198" s="55"/>
      <c r="M3198" s="55"/>
      <c r="N3198" s="57"/>
      <c r="O3198" s="57" t="str">
        <f t="shared" si="148"/>
        <v/>
      </c>
      <c r="Q3198" s="38" t="s">
        <v>450</v>
      </c>
      <c r="R3198" s="38" t="str" cm="1">
        <f t="array" ref="R3198">_xlfn.XLOOKUP(Q3198,INDEX(Flettilisti,,1),INDEX(Flettilisti,,2),,0)</f>
        <v>Vantar flokkun</v>
      </c>
      <c r="S3198" s="38" t="str">
        <f>IF(ISBLANK(N3198),"",IF(N3198&lt;Gögn!$J$2,Gögn!$K$2,IF(N3198&gt;Gögn!$J$4,Gögn!$K$4,Gögn!$K$3)))</f>
        <v/>
      </c>
      <c r="T3198" s="49" t="str" cm="1">
        <f t="array" aca="1" ref="T3198" ca="1">IF(ISBLANK(B3198),"",IF(R3198="Styrkhæft",_xlfn.XLOOKUP(S3198,Vegalengdir[Texti],INDIRECT("Vegalengdir["&amp;'Upplýsingar um umsækjanda'!$B$10&amp;"]"),0%,0)))</f>
        <v/>
      </c>
      <c r="U3198" s="72" t="str">
        <f t="shared" si="149"/>
        <v/>
      </c>
    </row>
    <row r="3199" spans="1:21" x14ac:dyDescent="0.25">
      <c r="A3199" s="53">
        <f t="shared" si="150"/>
        <v>3198</v>
      </c>
      <c r="B3199" s="55"/>
      <c r="C3199" s="56"/>
      <c r="D3199" s="55"/>
      <c r="E3199" s="55"/>
      <c r="F3199" s="55"/>
      <c r="G3199" s="55"/>
      <c r="H3199" s="57"/>
      <c r="I3199" s="55"/>
      <c r="J3199" s="55"/>
      <c r="K3199" s="55"/>
      <c r="L3199" s="55"/>
      <c r="M3199" s="55"/>
      <c r="N3199" s="57"/>
      <c r="O3199" s="57" t="str">
        <f t="shared" si="148"/>
        <v/>
      </c>
      <c r="Q3199" s="38" t="s">
        <v>450</v>
      </c>
      <c r="R3199" s="38" t="str" cm="1">
        <f t="array" ref="R3199">_xlfn.XLOOKUP(Q3199,INDEX(Flettilisti,,1),INDEX(Flettilisti,,2),,0)</f>
        <v>Vantar flokkun</v>
      </c>
      <c r="S3199" s="38" t="str">
        <f>IF(ISBLANK(N3199),"",IF(N3199&lt;Gögn!$J$2,Gögn!$K$2,IF(N3199&gt;Gögn!$J$4,Gögn!$K$4,Gögn!$K$3)))</f>
        <v/>
      </c>
      <c r="T3199" s="49" t="str" cm="1">
        <f t="array" aca="1" ref="T3199" ca="1">IF(ISBLANK(B3199),"",IF(R3199="Styrkhæft",_xlfn.XLOOKUP(S3199,Vegalengdir[Texti],INDIRECT("Vegalengdir["&amp;'Upplýsingar um umsækjanda'!$B$10&amp;"]"),0%,0)))</f>
        <v/>
      </c>
      <c r="U3199" s="72" t="str">
        <f t="shared" si="149"/>
        <v/>
      </c>
    </row>
    <row r="3200" spans="1:21" x14ac:dyDescent="0.25">
      <c r="A3200" s="53">
        <f t="shared" si="150"/>
        <v>3199</v>
      </c>
      <c r="B3200" s="55"/>
      <c r="C3200" s="56"/>
      <c r="D3200" s="55"/>
      <c r="E3200" s="55"/>
      <c r="F3200" s="55"/>
      <c r="G3200" s="55"/>
      <c r="H3200" s="57"/>
      <c r="I3200" s="55"/>
      <c r="J3200" s="55"/>
      <c r="K3200" s="55"/>
      <c r="L3200" s="55"/>
      <c r="M3200" s="55"/>
      <c r="N3200" s="57"/>
      <c r="O3200" s="57" t="str">
        <f t="shared" si="148"/>
        <v/>
      </c>
      <c r="Q3200" s="38" t="s">
        <v>450</v>
      </c>
      <c r="R3200" s="38" t="str" cm="1">
        <f t="array" ref="R3200">_xlfn.XLOOKUP(Q3200,INDEX(Flettilisti,,1),INDEX(Flettilisti,,2),,0)</f>
        <v>Vantar flokkun</v>
      </c>
      <c r="S3200" s="38" t="str">
        <f>IF(ISBLANK(N3200),"",IF(N3200&lt;Gögn!$J$2,Gögn!$K$2,IF(N3200&gt;Gögn!$J$4,Gögn!$K$4,Gögn!$K$3)))</f>
        <v/>
      </c>
      <c r="T3200" s="49" t="str" cm="1">
        <f t="array" aca="1" ref="T3200" ca="1">IF(ISBLANK(B3200),"",IF(R3200="Styrkhæft",_xlfn.XLOOKUP(S3200,Vegalengdir[Texti],INDIRECT("Vegalengdir["&amp;'Upplýsingar um umsækjanda'!$B$10&amp;"]"),0%,0)))</f>
        <v/>
      </c>
      <c r="U3200" s="72" t="str">
        <f t="shared" si="149"/>
        <v/>
      </c>
    </row>
    <row r="3201" spans="1:21" x14ac:dyDescent="0.25">
      <c r="A3201" s="53">
        <f t="shared" si="150"/>
        <v>3200</v>
      </c>
      <c r="B3201" s="55"/>
      <c r="C3201" s="56"/>
      <c r="D3201" s="55"/>
      <c r="E3201" s="55"/>
      <c r="F3201" s="55"/>
      <c r="G3201" s="55"/>
      <c r="H3201" s="57"/>
      <c r="I3201" s="55"/>
      <c r="J3201" s="55"/>
      <c r="K3201" s="55"/>
      <c r="L3201" s="55"/>
      <c r="M3201" s="55"/>
      <c r="N3201" s="57"/>
      <c r="O3201" s="57" t="str">
        <f t="shared" si="148"/>
        <v/>
      </c>
      <c r="Q3201" s="38" t="s">
        <v>450</v>
      </c>
      <c r="R3201" s="38" t="str" cm="1">
        <f t="array" ref="R3201">_xlfn.XLOOKUP(Q3201,INDEX(Flettilisti,,1),INDEX(Flettilisti,,2),,0)</f>
        <v>Vantar flokkun</v>
      </c>
      <c r="S3201" s="38" t="str">
        <f>IF(ISBLANK(N3201),"",IF(N3201&lt;Gögn!$J$2,Gögn!$K$2,IF(N3201&gt;Gögn!$J$4,Gögn!$K$4,Gögn!$K$3)))</f>
        <v/>
      </c>
      <c r="T3201" s="49" t="str" cm="1">
        <f t="array" aca="1" ref="T3201" ca="1">IF(ISBLANK(B3201),"",IF(R3201="Styrkhæft",_xlfn.XLOOKUP(S3201,Vegalengdir[Texti],INDIRECT("Vegalengdir["&amp;'Upplýsingar um umsækjanda'!$B$10&amp;"]"),0%,0)))</f>
        <v/>
      </c>
      <c r="U3201" s="72" t="str">
        <f t="shared" si="149"/>
        <v/>
      </c>
    </row>
    <row r="3202" spans="1:21" x14ac:dyDescent="0.25">
      <c r="A3202" s="53">
        <f t="shared" si="150"/>
        <v>3201</v>
      </c>
      <c r="B3202" s="55"/>
      <c r="C3202" s="56"/>
      <c r="D3202" s="55"/>
      <c r="E3202" s="55"/>
      <c r="F3202" s="55"/>
      <c r="G3202" s="55"/>
      <c r="H3202" s="57"/>
      <c r="I3202" s="55"/>
      <c r="J3202" s="55"/>
      <c r="K3202" s="55"/>
      <c r="L3202" s="55"/>
      <c r="M3202" s="55"/>
      <c r="N3202" s="57"/>
      <c r="O3202" s="57" t="str">
        <f t="shared" si="148"/>
        <v/>
      </c>
      <c r="Q3202" s="38" t="s">
        <v>450</v>
      </c>
      <c r="R3202" s="38" t="str" cm="1">
        <f t="array" ref="R3202">_xlfn.XLOOKUP(Q3202,INDEX(Flettilisti,,1),INDEX(Flettilisti,,2),,0)</f>
        <v>Vantar flokkun</v>
      </c>
      <c r="S3202" s="38" t="str">
        <f>IF(ISBLANK(N3202),"",IF(N3202&lt;Gögn!$J$2,Gögn!$K$2,IF(N3202&gt;Gögn!$J$4,Gögn!$K$4,Gögn!$K$3)))</f>
        <v/>
      </c>
      <c r="T3202" s="49" t="str" cm="1">
        <f t="array" aca="1" ref="T3202" ca="1">IF(ISBLANK(B3202),"",IF(R3202="Styrkhæft",_xlfn.XLOOKUP(S3202,Vegalengdir[Texti],INDIRECT("Vegalengdir["&amp;'Upplýsingar um umsækjanda'!$B$10&amp;"]"),0%,0)))</f>
        <v/>
      </c>
      <c r="U3202" s="72" t="str">
        <f t="shared" si="149"/>
        <v/>
      </c>
    </row>
    <row r="3203" spans="1:21" x14ac:dyDescent="0.25">
      <c r="A3203" s="53">
        <f t="shared" si="150"/>
        <v>3202</v>
      </c>
      <c r="B3203" s="55"/>
      <c r="C3203" s="56"/>
      <c r="D3203" s="55"/>
      <c r="E3203" s="55"/>
      <c r="F3203" s="55"/>
      <c r="G3203" s="55"/>
      <c r="H3203" s="57"/>
      <c r="I3203" s="55"/>
      <c r="J3203" s="55"/>
      <c r="K3203" s="55"/>
      <c r="L3203" s="55"/>
      <c r="M3203" s="55"/>
      <c r="N3203" s="57"/>
      <c r="O3203" s="57" t="str">
        <f t="shared" ref="O3203:O3266" si="151">IFERROR(IF(ISBLANK(B3203),"",H3203/N3203),0)</f>
        <v/>
      </c>
      <c r="Q3203" s="38" t="s">
        <v>450</v>
      </c>
      <c r="R3203" s="38" t="str" cm="1">
        <f t="array" ref="R3203">_xlfn.XLOOKUP(Q3203,INDEX(Flettilisti,,1),INDEX(Flettilisti,,2),,0)</f>
        <v>Vantar flokkun</v>
      </c>
      <c r="S3203" s="38" t="str">
        <f>IF(ISBLANK(N3203),"",IF(N3203&lt;Gögn!$J$2,Gögn!$K$2,IF(N3203&gt;Gögn!$J$4,Gögn!$K$4,Gögn!$K$3)))</f>
        <v/>
      </c>
      <c r="T3203" s="49" t="str" cm="1">
        <f t="array" aca="1" ref="T3203" ca="1">IF(ISBLANK(B3203),"",IF(R3203="Styrkhæft",_xlfn.XLOOKUP(S3203,Vegalengdir[Texti],INDIRECT("Vegalengdir["&amp;'Upplýsingar um umsækjanda'!$B$10&amp;"]"),0%,0)))</f>
        <v/>
      </c>
      <c r="U3203" s="72" t="str">
        <f t="shared" ref="U3203:U3266" si="152">IF(ISBLANK(B3203),"",T3203*H3203)</f>
        <v/>
      </c>
    </row>
    <row r="3204" spans="1:21" x14ac:dyDescent="0.25">
      <c r="A3204" s="53">
        <f t="shared" si="150"/>
        <v>3203</v>
      </c>
      <c r="B3204" s="55"/>
      <c r="C3204" s="56"/>
      <c r="D3204" s="55"/>
      <c r="E3204" s="55"/>
      <c r="F3204" s="55"/>
      <c r="G3204" s="55"/>
      <c r="H3204" s="57"/>
      <c r="I3204" s="55"/>
      <c r="J3204" s="55"/>
      <c r="K3204" s="55"/>
      <c r="L3204" s="55"/>
      <c r="M3204" s="55"/>
      <c r="N3204" s="57"/>
      <c r="O3204" s="57" t="str">
        <f t="shared" si="151"/>
        <v/>
      </c>
      <c r="Q3204" s="38" t="s">
        <v>450</v>
      </c>
      <c r="R3204" s="38" t="str" cm="1">
        <f t="array" ref="R3204">_xlfn.XLOOKUP(Q3204,INDEX(Flettilisti,,1),INDEX(Flettilisti,,2),,0)</f>
        <v>Vantar flokkun</v>
      </c>
      <c r="S3204" s="38" t="str">
        <f>IF(ISBLANK(N3204),"",IF(N3204&lt;Gögn!$J$2,Gögn!$K$2,IF(N3204&gt;Gögn!$J$4,Gögn!$K$4,Gögn!$K$3)))</f>
        <v/>
      </c>
      <c r="T3204" s="49" t="str" cm="1">
        <f t="array" aca="1" ref="T3204" ca="1">IF(ISBLANK(B3204),"",IF(R3204="Styrkhæft",_xlfn.XLOOKUP(S3204,Vegalengdir[Texti],INDIRECT("Vegalengdir["&amp;'Upplýsingar um umsækjanda'!$B$10&amp;"]"),0%,0)))</f>
        <v/>
      </c>
      <c r="U3204" s="72" t="str">
        <f t="shared" si="152"/>
        <v/>
      </c>
    </row>
    <row r="3205" spans="1:21" x14ac:dyDescent="0.25">
      <c r="A3205" s="53">
        <f t="shared" si="150"/>
        <v>3204</v>
      </c>
      <c r="B3205" s="55"/>
      <c r="C3205" s="56"/>
      <c r="D3205" s="55"/>
      <c r="E3205" s="55"/>
      <c r="F3205" s="55"/>
      <c r="G3205" s="55"/>
      <c r="H3205" s="57"/>
      <c r="I3205" s="55"/>
      <c r="J3205" s="55"/>
      <c r="K3205" s="55"/>
      <c r="L3205" s="55"/>
      <c r="M3205" s="55"/>
      <c r="N3205" s="57"/>
      <c r="O3205" s="57" t="str">
        <f t="shared" si="151"/>
        <v/>
      </c>
      <c r="Q3205" s="38" t="s">
        <v>450</v>
      </c>
      <c r="R3205" s="38" t="str" cm="1">
        <f t="array" ref="R3205">_xlfn.XLOOKUP(Q3205,INDEX(Flettilisti,,1),INDEX(Flettilisti,,2),,0)</f>
        <v>Vantar flokkun</v>
      </c>
      <c r="S3205" s="38" t="str">
        <f>IF(ISBLANK(N3205),"",IF(N3205&lt;Gögn!$J$2,Gögn!$K$2,IF(N3205&gt;Gögn!$J$4,Gögn!$K$4,Gögn!$K$3)))</f>
        <v/>
      </c>
      <c r="T3205" s="49" t="str" cm="1">
        <f t="array" aca="1" ref="T3205" ca="1">IF(ISBLANK(B3205),"",IF(R3205="Styrkhæft",_xlfn.XLOOKUP(S3205,Vegalengdir[Texti],INDIRECT("Vegalengdir["&amp;'Upplýsingar um umsækjanda'!$B$10&amp;"]"),0%,0)))</f>
        <v/>
      </c>
      <c r="U3205" s="72" t="str">
        <f t="shared" si="152"/>
        <v/>
      </c>
    </row>
    <row r="3206" spans="1:21" x14ac:dyDescent="0.25">
      <c r="A3206" s="53">
        <f t="shared" si="150"/>
        <v>3205</v>
      </c>
      <c r="B3206" s="55"/>
      <c r="C3206" s="56"/>
      <c r="D3206" s="55"/>
      <c r="E3206" s="55"/>
      <c r="F3206" s="55"/>
      <c r="G3206" s="55"/>
      <c r="H3206" s="57"/>
      <c r="I3206" s="55"/>
      <c r="J3206" s="55"/>
      <c r="K3206" s="55"/>
      <c r="L3206" s="55"/>
      <c r="M3206" s="55"/>
      <c r="N3206" s="57"/>
      <c r="O3206" s="57" t="str">
        <f t="shared" si="151"/>
        <v/>
      </c>
      <c r="Q3206" s="38" t="s">
        <v>450</v>
      </c>
      <c r="R3206" s="38" t="str" cm="1">
        <f t="array" ref="R3206">_xlfn.XLOOKUP(Q3206,INDEX(Flettilisti,,1),INDEX(Flettilisti,,2),,0)</f>
        <v>Vantar flokkun</v>
      </c>
      <c r="S3206" s="38" t="str">
        <f>IF(ISBLANK(N3206),"",IF(N3206&lt;Gögn!$J$2,Gögn!$K$2,IF(N3206&gt;Gögn!$J$4,Gögn!$K$4,Gögn!$K$3)))</f>
        <v/>
      </c>
      <c r="T3206" s="49" t="str" cm="1">
        <f t="array" aca="1" ref="T3206" ca="1">IF(ISBLANK(B3206),"",IF(R3206="Styrkhæft",_xlfn.XLOOKUP(S3206,Vegalengdir[Texti],INDIRECT("Vegalengdir["&amp;'Upplýsingar um umsækjanda'!$B$10&amp;"]"),0%,0)))</f>
        <v/>
      </c>
      <c r="U3206" s="72" t="str">
        <f t="shared" si="152"/>
        <v/>
      </c>
    </row>
    <row r="3207" spans="1:21" x14ac:dyDescent="0.25">
      <c r="A3207" s="53">
        <f t="shared" si="150"/>
        <v>3206</v>
      </c>
      <c r="B3207" s="55"/>
      <c r="C3207" s="56"/>
      <c r="D3207" s="55"/>
      <c r="E3207" s="55"/>
      <c r="F3207" s="55"/>
      <c r="G3207" s="55"/>
      <c r="H3207" s="57"/>
      <c r="I3207" s="55"/>
      <c r="J3207" s="55"/>
      <c r="K3207" s="55"/>
      <c r="L3207" s="55"/>
      <c r="M3207" s="55"/>
      <c r="N3207" s="57"/>
      <c r="O3207" s="57" t="str">
        <f t="shared" si="151"/>
        <v/>
      </c>
      <c r="Q3207" s="38" t="s">
        <v>450</v>
      </c>
      <c r="R3207" s="38" t="str" cm="1">
        <f t="array" ref="R3207">_xlfn.XLOOKUP(Q3207,INDEX(Flettilisti,,1),INDEX(Flettilisti,,2),,0)</f>
        <v>Vantar flokkun</v>
      </c>
      <c r="S3207" s="38" t="str">
        <f>IF(ISBLANK(N3207),"",IF(N3207&lt;Gögn!$J$2,Gögn!$K$2,IF(N3207&gt;Gögn!$J$4,Gögn!$K$4,Gögn!$K$3)))</f>
        <v/>
      </c>
      <c r="T3207" s="49" t="str" cm="1">
        <f t="array" aca="1" ref="T3207" ca="1">IF(ISBLANK(B3207),"",IF(R3207="Styrkhæft",_xlfn.XLOOKUP(S3207,Vegalengdir[Texti],INDIRECT("Vegalengdir["&amp;'Upplýsingar um umsækjanda'!$B$10&amp;"]"),0%,0)))</f>
        <v/>
      </c>
      <c r="U3207" s="72" t="str">
        <f t="shared" si="152"/>
        <v/>
      </c>
    </row>
    <row r="3208" spans="1:21" x14ac:dyDescent="0.25">
      <c r="A3208" s="53">
        <f t="shared" si="150"/>
        <v>3207</v>
      </c>
      <c r="B3208" s="55"/>
      <c r="C3208" s="56"/>
      <c r="D3208" s="55"/>
      <c r="E3208" s="55"/>
      <c r="F3208" s="55"/>
      <c r="G3208" s="55"/>
      <c r="H3208" s="57"/>
      <c r="I3208" s="55"/>
      <c r="J3208" s="55"/>
      <c r="K3208" s="55"/>
      <c r="L3208" s="55"/>
      <c r="M3208" s="55"/>
      <c r="N3208" s="57"/>
      <c r="O3208" s="57" t="str">
        <f t="shared" si="151"/>
        <v/>
      </c>
      <c r="Q3208" s="38" t="s">
        <v>450</v>
      </c>
      <c r="R3208" s="38" t="str" cm="1">
        <f t="array" ref="R3208">_xlfn.XLOOKUP(Q3208,INDEX(Flettilisti,,1),INDEX(Flettilisti,,2),,0)</f>
        <v>Vantar flokkun</v>
      </c>
      <c r="S3208" s="38" t="str">
        <f>IF(ISBLANK(N3208),"",IF(N3208&lt;Gögn!$J$2,Gögn!$K$2,IF(N3208&gt;Gögn!$J$4,Gögn!$K$4,Gögn!$K$3)))</f>
        <v/>
      </c>
      <c r="T3208" s="49" t="str" cm="1">
        <f t="array" aca="1" ref="T3208" ca="1">IF(ISBLANK(B3208),"",IF(R3208="Styrkhæft",_xlfn.XLOOKUP(S3208,Vegalengdir[Texti],INDIRECT("Vegalengdir["&amp;'Upplýsingar um umsækjanda'!$B$10&amp;"]"),0%,0)))</f>
        <v/>
      </c>
      <c r="U3208" s="72" t="str">
        <f t="shared" si="152"/>
        <v/>
      </c>
    </row>
    <row r="3209" spans="1:21" x14ac:dyDescent="0.25">
      <c r="A3209" s="53">
        <f t="shared" si="150"/>
        <v>3208</v>
      </c>
      <c r="B3209" s="55"/>
      <c r="C3209" s="56"/>
      <c r="D3209" s="55"/>
      <c r="E3209" s="55"/>
      <c r="F3209" s="55"/>
      <c r="G3209" s="55"/>
      <c r="H3209" s="57"/>
      <c r="I3209" s="55"/>
      <c r="J3209" s="55"/>
      <c r="K3209" s="55"/>
      <c r="L3209" s="55"/>
      <c r="M3209" s="55"/>
      <c r="N3209" s="57"/>
      <c r="O3209" s="57" t="str">
        <f t="shared" si="151"/>
        <v/>
      </c>
      <c r="Q3209" s="38" t="s">
        <v>450</v>
      </c>
      <c r="R3209" s="38" t="str" cm="1">
        <f t="array" ref="R3209">_xlfn.XLOOKUP(Q3209,INDEX(Flettilisti,,1),INDEX(Flettilisti,,2),,0)</f>
        <v>Vantar flokkun</v>
      </c>
      <c r="S3209" s="38" t="str">
        <f>IF(ISBLANK(N3209),"",IF(N3209&lt;Gögn!$J$2,Gögn!$K$2,IF(N3209&gt;Gögn!$J$4,Gögn!$K$4,Gögn!$K$3)))</f>
        <v/>
      </c>
      <c r="T3209" s="49" t="str" cm="1">
        <f t="array" aca="1" ref="T3209" ca="1">IF(ISBLANK(B3209),"",IF(R3209="Styrkhæft",_xlfn.XLOOKUP(S3209,Vegalengdir[Texti],INDIRECT("Vegalengdir["&amp;'Upplýsingar um umsækjanda'!$B$10&amp;"]"),0%,0)))</f>
        <v/>
      </c>
      <c r="U3209" s="72" t="str">
        <f t="shared" si="152"/>
        <v/>
      </c>
    </row>
    <row r="3210" spans="1:21" x14ac:dyDescent="0.25">
      <c r="A3210" s="53">
        <f t="shared" si="150"/>
        <v>3209</v>
      </c>
      <c r="B3210" s="55"/>
      <c r="C3210" s="56"/>
      <c r="D3210" s="55"/>
      <c r="E3210" s="55"/>
      <c r="F3210" s="55"/>
      <c r="G3210" s="55"/>
      <c r="H3210" s="57"/>
      <c r="I3210" s="55"/>
      <c r="J3210" s="55"/>
      <c r="K3210" s="55"/>
      <c r="L3210" s="55"/>
      <c r="M3210" s="55"/>
      <c r="N3210" s="57"/>
      <c r="O3210" s="57" t="str">
        <f t="shared" si="151"/>
        <v/>
      </c>
      <c r="Q3210" s="38" t="s">
        <v>450</v>
      </c>
      <c r="R3210" s="38" t="str" cm="1">
        <f t="array" ref="R3210">_xlfn.XLOOKUP(Q3210,INDEX(Flettilisti,,1),INDEX(Flettilisti,,2),,0)</f>
        <v>Vantar flokkun</v>
      </c>
      <c r="S3210" s="38" t="str">
        <f>IF(ISBLANK(N3210),"",IF(N3210&lt;Gögn!$J$2,Gögn!$K$2,IF(N3210&gt;Gögn!$J$4,Gögn!$K$4,Gögn!$K$3)))</f>
        <v/>
      </c>
      <c r="T3210" s="49" t="str" cm="1">
        <f t="array" aca="1" ref="T3210" ca="1">IF(ISBLANK(B3210),"",IF(R3210="Styrkhæft",_xlfn.XLOOKUP(S3210,Vegalengdir[Texti],INDIRECT("Vegalengdir["&amp;'Upplýsingar um umsækjanda'!$B$10&amp;"]"),0%,0)))</f>
        <v/>
      </c>
      <c r="U3210" s="72" t="str">
        <f t="shared" si="152"/>
        <v/>
      </c>
    </row>
    <row r="3211" spans="1:21" x14ac:dyDescent="0.25">
      <c r="A3211" s="53">
        <f t="shared" si="150"/>
        <v>3210</v>
      </c>
      <c r="B3211" s="55"/>
      <c r="C3211" s="56"/>
      <c r="D3211" s="55"/>
      <c r="E3211" s="55"/>
      <c r="F3211" s="55"/>
      <c r="G3211" s="55"/>
      <c r="H3211" s="57"/>
      <c r="I3211" s="55"/>
      <c r="J3211" s="55"/>
      <c r="K3211" s="55"/>
      <c r="L3211" s="55"/>
      <c r="M3211" s="55"/>
      <c r="N3211" s="57"/>
      <c r="O3211" s="57" t="str">
        <f t="shared" si="151"/>
        <v/>
      </c>
      <c r="Q3211" s="38" t="s">
        <v>450</v>
      </c>
      <c r="R3211" s="38" t="str" cm="1">
        <f t="array" ref="R3211">_xlfn.XLOOKUP(Q3211,INDEX(Flettilisti,,1),INDEX(Flettilisti,,2),,0)</f>
        <v>Vantar flokkun</v>
      </c>
      <c r="S3211" s="38" t="str">
        <f>IF(ISBLANK(N3211),"",IF(N3211&lt;Gögn!$J$2,Gögn!$K$2,IF(N3211&gt;Gögn!$J$4,Gögn!$K$4,Gögn!$K$3)))</f>
        <v/>
      </c>
      <c r="T3211" s="49" t="str" cm="1">
        <f t="array" aca="1" ref="T3211" ca="1">IF(ISBLANK(B3211),"",IF(R3211="Styrkhæft",_xlfn.XLOOKUP(S3211,Vegalengdir[Texti],INDIRECT("Vegalengdir["&amp;'Upplýsingar um umsækjanda'!$B$10&amp;"]"),0%,0)))</f>
        <v/>
      </c>
      <c r="U3211" s="72" t="str">
        <f t="shared" si="152"/>
        <v/>
      </c>
    </row>
    <row r="3212" spans="1:21" x14ac:dyDescent="0.25">
      <c r="A3212" s="53">
        <f t="shared" si="150"/>
        <v>3211</v>
      </c>
      <c r="B3212" s="55"/>
      <c r="C3212" s="56"/>
      <c r="D3212" s="55"/>
      <c r="E3212" s="55"/>
      <c r="F3212" s="55"/>
      <c r="G3212" s="55"/>
      <c r="H3212" s="57"/>
      <c r="I3212" s="55"/>
      <c r="J3212" s="55"/>
      <c r="K3212" s="55"/>
      <c r="L3212" s="55"/>
      <c r="M3212" s="55"/>
      <c r="N3212" s="57"/>
      <c r="O3212" s="57" t="str">
        <f t="shared" si="151"/>
        <v/>
      </c>
      <c r="Q3212" s="38" t="s">
        <v>450</v>
      </c>
      <c r="R3212" s="38" t="str" cm="1">
        <f t="array" ref="R3212">_xlfn.XLOOKUP(Q3212,INDEX(Flettilisti,,1),INDEX(Flettilisti,,2),,0)</f>
        <v>Vantar flokkun</v>
      </c>
      <c r="S3212" s="38" t="str">
        <f>IF(ISBLANK(N3212),"",IF(N3212&lt;Gögn!$J$2,Gögn!$K$2,IF(N3212&gt;Gögn!$J$4,Gögn!$K$4,Gögn!$K$3)))</f>
        <v/>
      </c>
      <c r="T3212" s="49" t="str" cm="1">
        <f t="array" aca="1" ref="T3212" ca="1">IF(ISBLANK(B3212),"",IF(R3212="Styrkhæft",_xlfn.XLOOKUP(S3212,Vegalengdir[Texti],INDIRECT("Vegalengdir["&amp;'Upplýsingar um umsækjanda'!$B$10&amp;"]"),0%,0)))</f>
        <v/>
      </c>
      <c r="U3212" s="72" t="str">
        <f t="shared" si="152"/>
        <v/>
      </c>
    </row>
    <row r="3213" spans="1:21" x14ac:dyDescent="0.25">
      <c r="A3213" s="53">
        <f t="shared" si="150"/>
        <v>3212</v>
      </c>
      <c r="B3213" s="55"/>
      <c r="C3213" s="56"/>
      <c r="D3213" s="55"/>
      <c r="E3213" s="55"/>
      <c r="F3213" s="55"/>
      <c r="G3213" s="55"/>
      <c r="H3213" s="57"/>
      <c r="I3213" s="55"/>
      <c r="J3213" s="55"/>
      <c r="K3213" s="55"/>
      <c r="L3213" s="55"/>
      <c r="M3213" s="55"/>
      <c r="N3213" s="57"/>
      <c r="O3213" s="57" t="str">
        <f t="shared" si="151"/>
        <v/>
      </c>
      <c r="Q3213" s="38" t="s">
        <v>450</v>
      </c>
      <c r="R3213" s="38" t="str" cm="1">
        <f t="array" ref="R3213">_xlfn.XLOOKUP(Q3213,INDEX(Flettilisti,,1),INDEX(Flettilisti,,2),,0)</f>
        <v>Vantar flokkun</v>
      </c>
      <c r="S3213" s="38" t="str">
        <f>IF(ISBLANK(N3213),"",IF(N3213&lt;Gögn!$J$2,Gögn!$K$2,IF(N3213&gt;Gögn!$J$4,Gögn!$K$4,Gögn!$K$3)))</f>
        <v/>
      </c>
      <c r="T3213" s="49" t="str" cm="1">
        <f t="array" aca="1" ref="T3213" ca="1">IF(ISBLANK(B3213),"",IF(R3213="Styrkhæft",_xlfn.XLOOKUP(S3213,Vegalengdir[Texti],INDIRECT("Vegalengdir["&amp;'Upplýsingar um umsækjanda'!$B$10&amp;"]"),0%,0)))</f>
        <v/>
      </c>
      <c r="U3213" s="72" t="str">
        <f t="shared" si="152"/>
        <v/>
      </c>
    </row>
    <row r="3214" spans="1:21" x14ac:dyDescent="0.25">
      <c r="A3214" s="53">
        <f t="shared" si="150"/>
        <v>3213</v>
      </c>
      <c r="B3214" s="55"/>
      <c r="C3214" s="56"/>
      <c r="D3214" s="55"/>
      <c r="E3214" s="55"/>
      <c r="F3214" s="55"/>
      <c r="G3214" s="55"/>
      <c r="H3214" s="57"/>
      <c r="I3214" s="55"/>
      <c r="J3214" s="55"/>
      <c r="K3214" s="55"/>
      <c r="L3214" s="55"/>
      <c r="M3214" s="55"/>
      <c r="N3214" s="57"/>
      <c r="O3214" s="57" t="str">
        <f t="shared" si="151"/>
        <v/>
      </c>
      <c r="Q3214" s="38" t="s">
        <v>450</v>
      </c>
      <c r="R3214" s="38" t="str" cm="1">
        <f t="array" ref="R3214">_xlfn.XLOOKUP(Q3214,INDEX(Flettilisti,,1),INDEX(Flettilisti,,2),,0)</f>
        <v>Vantar flokkun</v>
      </c>
      <c r="S3214" s="38" t="str">
        <f>IF(ISBLANK(N3214),"",IF(N3214&lt;Gögn!$J$2,Gögn!$K$2,IF(N3214&gt;Gögn!$J$4,Gögn!$K$4,Gögn!$K$3)))</f>
        <v/>
      </c>
      <c r="T3214" s="49" t="str" cm="1">
        <f t="array" aca="1" ref="T3214" ca="1">IF(ISBLANK(B3214),"",IF(R3214="Styrkhæft",_xlfn.XLOOKUP(S3214,Vegalengdir[Texti],INDIRECT("Vegalengdir["&amp;'Upplýsingar um umsækjanda'!$B$10&amp;"]"),0%,0)))</f>
        <v/>
      </c>
      <c r="U3214" s="72" t="str">
        <f t="shared" si="152"/>
        <v/>
      </c>
    </row>
    <row r="3215" spans="1:21" x14ac:dyDescent="0.25">
      <c r="A3215" s="53">
        <f t="shared" si="150"/>
        <v>3214</v>
      </c>
      <c r="B3215" s="55"/>
      <c r="C3215" s="56"/>
      <c r="D3215" s="55"/>
      <c r="E3215" s="55"/>
      <c r="F3215" s="55"/>
      <c r="G3215" s="55"/>
      <c r="H3215" s="57"/>
      <c r="I3215" s="55"/>
      <c r="J3215" s="55"/>
      <c r="K3215" s="55"/>
      <c r="L3215" s="55"/>
      <c r="M3215" s="55"/>
      <c r="N3215" s="57"/>
      <c r="O3215" s="57" t="str">
        <f t="shared" si="151"/>
        <v/>
      </c>
      <c r="Q3215" s="38" t="s">
        <v>450</v>
      </c>
      <c r="R3215" s="38" t="str" cm="1">
        <f t="array" ref="R3215">_xlfn.XLOOKUP(Q3215,INDEX(Flettilisti,,1),INDEX(Flettilisti,,2),,0)</f>
        <v>Vantar flokkun</v>
      </c>
      <c r="S3215" s="38" t="str">
        <f>IF(ISBLANK(N3215),"",IF(N3215&lt;Gögn!$J$2,Gögn!$K$2,IF(N3215&gt;Gögn!$J$4,Gögn!$K$4,Gögn!$K$3)))</f>
        <v/>
      </c>
      <c r="T3215" s="49" t="str" cm="1">
        <f t="array" aca="1" ref="T3215" ca="1">IF(ISBLANK(B3215),"",IF(R3215="Styrkhæft",_xlfn.XLOOKUP(S3215,Vegalengdir[Texti],INDIRECT("Vegalengdir["&amp;'Upplýsingar um umsækjanda'!$B$10&amp;"]"),0%,0)))</f>
        <v/>
      </c>
      <c r="U3215" s="72" t="str">
        <f t="shared" si="152"/>
        <v/>
      </c>
    </row>
    <row r="3216" spans="1:21" x14ac:dyDescent="0.25">
      <c r="A3216" s="53">
        <f t="shared" si="150"/>
        <v>3215</v>
      </c>
      <c r="B3216" s="55"/>
      <c r="C3216" s="56"/>
      <c r="D3216" s="55"/>
      <c r="E3216" s="55"/>
      <c r="F3216" s="55"/>
      <c r="G3216" s="55"/>
      <c r="H3216" s="57"/>
      <c r="I3216" s="55"/>
      <c r="J3216" s="55"/>
      <c r="K3216" s="55"/>
      <c r="L3216" s="55"/>
      <c r="M3216" s="55"/>
      <c r="N3216" s="57"/>
      <c r="O3216" s="57" t="str">
        <f t="shared" si="151"/>
        <v/>
      </c>
      <c r="Q3216" s="38" t="s">
        <v>450</v>
      </c>
      <c r="R3216" s="38" t="str" cm="1">
        <f t="array" ref="R3216">_xlfn.XLOOKUP(Q3216,INDEX(Flettilisti,,1),INDEX(Flettilisti,,2),,0)</f>
        <v>Vantar flokkun</v>
      </c>
      <c r="S3216" s="38" t="str">
        <f>IF(ISBLANK(N3216),"",IF(N3216&lt;Gögn!$J$2,Gögn!$K$2,IF(N3216&gt;Gögn!$J$4,Gögn!$K$4,Gögn!$K$3)))</f>
        <v/>
      </c>
      <c r="T3216" s="49" t="str" cm="1">
        <f t="array" aca="1" ref="T3216" ca="1">IF(ISBLANK(B3216),"",IF(R3216="Styrkhæft",_xlfn.XLOOKUP(S3216,Vegalengdir[Texti],INDIRECT("Vegalengdir["&amp;'Upplýsingar um umsækjanda'!$B$10&amp;"]"),0%,0)))</f>
        <v/>
      </c>
      <c r="U3216" s="72" t="str">
        <f t="shared" si="152"/>
        <v/>
      </c>
    </row>
    <row r="3217" spans="1:21" x14ac:dyDescent="0.25">
      <c r="A3217" s="53">
        <f t="shared" si="150"/>
        <v>3216</v>
      </c>
      <c r="B3217" s="55"/>
      <c r="C3217" s="56"/>
      <c r="D3217" s="55"/>
      <c r="E3217" s="55"/>
      <c r="F3217" s="55"/>
      <c r="G3217" s="55"/>
      <c r="H3217" s="57"/>
      <c r="I3217" s="55"/>
      <c r="J3217" s="55"/>
      <c r="K3217" s="55"/>
      <c r="L3217" s="55"/>
      <c r="M3217" s="55"/>
      <c r="N3217" s="57"/>
      <c r="O3217" s="57" t="str">
        <f t="shared" si="151"/>
        <v/>
      </c>
      <c r="Q3217" s="38" t="s">
        <v>450</v>
      </c>
      <c r="R3217" s="38" t="str" cm="1">
        <f t="array" ref="R3217">_xlfn.XLOOKUP(Q3217,INDEX(Flettilisti,,1),INDEX(Flettilisti,,2),,0)</f>
        <v>Vantar flokkun</v>
      </c>
      <c r="S3217" s="38" t="str">
        <f>IF(ISBLANK(N3217),"",IF(N3217&lt;Gögn!$J$2,Gögn!$K$2,IF(N3217&gt;Gögn!$J$4,Gögn!$K$4,Gögn!$K$3)))</f>
        <v/>
      </c>
      <c r="T3217" s="49" t="str" cm="1">
        <f t="array" aca="1" ref="T3217" ca="1">IF(ISBLANK(B3217),"",IF(R3217="Styrkhæft",_xlfn.XLOOKUP(S3217,Vegalengdir[Texti],INDIRECT("Vegalengdir["&amp;'Upplýsingar um umsækjanda'!$B$10&amp;"]"),0%,0)))</f>
        <v/>
      </c>
      <c r="U3217" s="72" t="str">
        <f t="shared" si="152"/>
        <v/>
      </c>
    </row>
    <row r="3218" spans="1:21" x14ac:dyDescent="0.25">
      <c r="A3218" s="53">
        <f t="shared" si="150"/>
        <v>3217</v>
      </c>
      <c r="B3218" s="55"/>
      <c r="C3218" s="56"/>
      <c r="D3218" s="55"/>
      <c r="E3218" s="55"/>
      <c r="F3218" s="55"/>
      <c r="G3218" s="55"/>
      <c r="H3218" s="57"/>
      <c r="I3218" s="55"/>
      <c r="J3218" s="55"/>
      <c r="K3218" s="55"/>
      <c r="L3218" s="55"/>
      <c r="M3218" s="55"/>
      <c r="N3218" s="57"/>
      <c r="O3218" s="57" t="str">
        <f t="shared" si="151"/>
        <v/>
      </c>
      <c r="Q3218" s="38" t="s">
        <v>450</v>
      </c>
      <c r="R3218" s="38" t="str" cm="1">
        <f t="array" ref="R3218">_xlfn.XLOOKUP(Q3218,INDEX(Flettilisti,,1),INDEX(Flettilisti,,2),,0)</f>
        <v>Vantar flokkun</v>
      </c>
      <c r="S3218" s="38" t="str">
        <f>IF(ISBLANK(N3218),"",IF(N3218&lt;Gögn!$J$2,Gögn!$K$2,IF(N3218&gt;Gögn!$J$4,Gögn!$K$4,Gögn!$K$3)))</f>
        <v/>
      </c>
      <c r="T3218" s="49" t="str" cm="1">
        <f t="array" aca="1" ref="T3218" ca="1">IF(ISBLANK(B3218),"",IF(R3218="Styrkhæft",_xlfn.XLOOKUP(S3218,Vegalengdir[Texti],INDIRECT("Vegalengdir["&amp;'Upplýsingar um umsækjanda'!$B$10&amp;"]"),0%,0)))</f>
        <v/>
      </c>
      <c r="U3218" s="72" t="str">
        <f t="shared" si="152"/>
        <v/>
      </c>
    </row>
    <row r="3219" spans="1:21" x14ac:dyDescent="0.25">
      <c r="A3219" s="53">
        <f t="shared" si="150"/>
        <v>3218</v>
      </c>
      <c r="B3219" s="55"/>
      <c r="C3219" s="56"/>
      <c r="D3219" s="55"/>
      <c r="E3219" s="55"/>
      <c r="F3219" s="55"/>
      <c r="G3219" s="55"/>
      <c r="H3219" s="57"/>
      <c r="I3219" s="55"/>
      <c r="J3219" s="55"/>
      <c r="K3219" s="55"/>
      <c r="L3219" s="55"/>
      <c r="M3219" s="55"/>
      <c r="N3219" s="57"/>
      <c r="O3219" s="57" t="str">
        <f t="shared" si="151"/>
        <v/>
      </c>
      <c r="Q3219" s="38" t="s">
        <v>450</v>
      </c>
      <c r="R3219" s="38" t="str" cm="1">
        <f t="array" ref="R3219">_xlfn.XLOOKUP(Q3219,INDEX(Flettilisti,,1),INDEX(Flettilisti,,2),,0)</f>
        <v>Vantar flokkun</v>
      </c>
      <c r="S3219" s="38" t="str">
        <f>IF(ISBLANK(N3219),"",IF(N3219&lt;Gögn!$J$2,Gögn!$K$2,IF(N3219&gt;Gögn!$J$4,Gögn!$K$4,Gögn!$K$3)))</f>
        <v/>
      </c>
      <c r="T3219" s="49" t="str" cm="1">
        <f t="array" aca="1" ref="T3219" ca="1">IF(ISBLANK(B3219),"",IF(R3219="Styrkhæft",_xlfn.XLOOKUP(S3219,Vegalengdir[Texti],INDIRECT("Vegalengdir["&amp;'Upplýsingar um umsækjanda'!$B$10&amp;"]"),0%,0)))</f>
        <v/>
      </c>
      <c r="U3219" s="72" t="str">
        <f t="shared" si="152"/>
        <v/>
      </c>
    </row>
    <row r="3220" spans="1:21" x14ac:dyDescent="0.25">
      <c r="A3220" s="53">
        <f t="shared" si="150"/>
        <v>3219</v>
      </c>
      <c r="B3220" s="55"/>
      <c r="C3220" s="56"/>
      <c r="D3220" s="55"/>
      <c r="E3220" s="55"/>
      <c r="F3220" s="55"/>
      <c r="G3220" s="55"/>
      <c r="H3220" s="57"/>
      <c r="I3220" s="55"/>
      <c r="J3220" s="55"/>
      <c r="K3220" s="55"/>
      <c r="L3220" s="55"/>
      <c r="M3220" s="55"/>
      <c r="N3220" s="57"/>
      <c r="O3220" s="57" t="str">
        <f t="shared" si="151"/>
        <v/>
      </c>
      <c r="Q3220" s="38" t="s">
        <v>450</v>
      </c>
      <c r="R3220" s="38" t="str" cm="1">
        <f t="array" ref="R3220">_xlfn.XLOOKUP(Q3220,INDEX(Flettilisti,,1),INDEX(Flettilisti,,2),,0)</f>
        <v>Vantar flokkun</v>
      </c>
      <c r="S3220" s="38" t="str">
        <f>IF(ISBLANK(N3220),"",IF(N3220&lt;Gögn!$J$2,Gögn!$K$2,IF(N3220&gt;Gögn!$J$4,Gögn!$K$4,Gögn!$K$3)))</f>
        <v/>
      </c>
      <c r="T3220" s="49" t="str" cm="1">
        <f t="array" aca="1" ref="T3220" ca="1">IF(ISBLANK(B3220),"",IF(R3220="Styrkhæft",_xlfn.XLOOKUP(S3220,Vegalengdir[Texti],INDIRECT("Vegalengdir["&amp;'Upplýsingar um umsækjanda'!$B$10&amp;"]"),0%,0)))</f>
        <v/>
      </c>
      <c r="U3220" s="72" t="str">
        <f t="shared" si="152"/>
        <v/>
      </c>
    </row>
    <row r="3221" spans="1:21" x14ac:dyDescent="0.25">
      <c r="A3221" s="53">
        <f t="shared" si="150"/>
        <v>3220</v>
      </c>
      <c r="B3221" s="55"/>
      <c r="C3221" s="56"/>
      <c r="D3221" s="55"/>
      <c r="E3221" s="55"/>
      <c r="F3221" s="55"/>
      <c r="G3221" s="55"/>
      <c r="H3221" s="57"/>
      <c r="I3221" s="55"/>
      <c r="J3221" s="55"/>
      <c r="K3221" s="55"/>
      <c r="L3221" s="55"/>
      <c r="M3221" s="55"/>
      <c r="N3221" s="57"/>
      <c r="O3221" s="57" t="str">
        <f t="shared" si="151"/>
        <v/>
      </c>
      <c r="Q3221" s="38" t="s">
        <v>450</v>
      </c>
      <c r="R3221" s="38" t="str" cm="1">
        <f t="array" ref="R3221">_xlfn.XLOOKUP(Q3221,INDEX(Flettilisti,,1),INDEX(Flettilisti,,2),,0)</f>
        <v>Vantar flokkun</v>
      </c>
      <c r="S3221" s="38" t="str">
        <f>IF(ISBLANK(N3221),"",IF(N3221&lt;Gögn!$J$2,Gögn!$K$2,IF(N3221&gt;Gögn!$J$4,Gögn!$K$4,Gögn!$K$3)))</f>
        <v/>
      </c>
      <c r="T3221" s="49" t="str" cm="1">
        <f t="array" aca="1" ref="T3221" ca="1">IF(ISBLANK(B3221),"",IF(R3221="Styrkhæft",_xlfn.XLOOKUP(S3221,Vegalengdir[Texti],INDIRECT("Vegalengdir["&amp;'Upplýsingar um umsækjanda'!$B$10&amp;"]"),0%,0)))</f>
        <v/>
      </c>
      <c r="U3221" s="72" t="str">
        <f t="shared" si="152"/>
        <v/>
      </c>
    </row>
    <row r="3222" spans="1:21" x14ac:dyDescent="0.25">
      <c r="A3222" s="53">
        <f t="shared" si="150"/>
        <v>3221</v>
      </c>
      <c r="B3222" s="55"/>
      <c r="C3222" s="56"/>
      <c r="D3222" s="55"/>
      <c r="E3222" s="55"/>
      <c r="F3222" s="55"/>
      <c r="G3222" s="55"/>
      <c r="H3222" s="57"/>
      <c r="I3222" s="55"/>
      <c r="J3222" s="55"/>
      <c r="K3222" s="55"/>
      <c r="L3222" s="55"/>
      <c r="M3222" s="55"/>
      <c r="N3222" s="57"/>
      <c r="O3222" s="57" t="str">
        <f t="shared" si="151"/>
        <v/>
      </c>
      <c r="Q3222" s="38" t="s">
        <v>450</v>
      </c>
      <c r="R3222" s="38" t="str" cm="1">
        <f t="array" ref="R3222">_xlfn.XLOOKUP(Q3222,INDEX(Flettilisti,,1),INDEX(Flettilisti,,2),,0)</f>
        <v>Vantar flokkun</v>
      </c>
      <c r="S3222" s="38" t="str">
        <f>IF(ISBLANK(N3222),"",IF(N3222&lt;Gögn!$J$2,Gögn!$K$2,IF(N3222&gt;Gögn!$J$4,Gögn!$K$4,Gögn!$K$3)))</f>
        <v/>
      </c>
      <c r="T3222" s="49" t="str" cm="1">
        <f t="array" aca="1" ref="T3222" ca="1">IF(ISBLANK(B3222),"",IF(R3222="Styrkhæft",_xlfn.XLOOKUP(S3222,Vegalengdir[Texti],INDIRECT("Vegalengdir["&amp;'Upplýsingar um umsækjanda'!$B$10&amp;"]"),0%,0)))</f>
        <v/>
      </c>
      <c r="U3222" s="72" t="str">
        <f t="shared" si="152"/>
        <v/>
      </c>
    </row>
    <row r="3223" spans="1:21" x14ac:dyDescent="0.25">
      <c r="A3223" s="53">
        <f t="shared" si="150"/>
        <v>3222</v>
      </c>
      <c r="B3223" s="55"/>
      <c r="C3223" s="56"/>
      <c r="D3223" s="55"/>
      <c r="E3223" s="55"/>
      <c r="F3223" s="55"/>
      <c r="G3223" s="55"/>
      <c r="H3223" s="57"/>
      <c r="I3223" s="55"/>
      <c r="J3223" s="55"/>
      <c r="K3223" s="55"/>
      <c r="L3223" s="55"/>
      <c r="M3223" s="55"/>
      <c r="N3223" s="57"/>
      <c r="O3223" s="57" t="str">
        <f t="shared" si="151"/>
        <v/>
      </c>
      <c r="Q3223" s="38" t="s">
        <v>450</v>
      </c>
      <c r="R3223" s="38" t="str" cm="1">
        <f t="array" ref="R3223">_xlfn.XLOOKUP(Q3223,INDEX(Flettilisti,,1),INDEX(Flettilisti,,2),,0)</f>
        <v>Vantar flokkun</v>
      </c>
      <c r="S3223" s="38" t="str">
        <f>IF(ISBLANK(N3223),"",IF(N3223&lt;Gögn!$J$2,Gögn!$K$2,IF(N3223&gt;Gögn!$J$4,Gögn!$K$4,Gögn!$K$3)))</f>
        <v/>
      </c>
      <c r="T3223" s="49" t="str" cm="1">
        <f t="array" aca="1" ref="T3223" ca="1">IF(ISBLANK(B3223),"",IF(R3223="Styrkhæft",_xlfn.XLOOKUP(S3223,Vegalengdir[Texti],INDIRECT("Vegalengdir["&amp;'Upplýsingar um umsækjanda'!$B$10&amp;"]"),0%,0)))</f>
        <v/>
      </c>
      <c r="U3223" s="72" t="str">
        <f t="shared" si="152"/>
        <v/>
      </c>
    </row>
    <row r="3224" spans="1:21" x14ac:dyDescent="0.25">
      <c r="A3224" s="53">
        <f t="shared" si="150"/>
        <v>3223</v>
      </c>
      <c r="B3224" s="55"/>
      <c r="C3224" s="56"/>
      <c r="D3224" s="55"/>
      <c r="E3224" s="55"/>
      <c r="F3224" s="55"/>
      <c r="G3224" s="55"/>
      <c r="H3224" s="57"/>
      <c r="I3224" s="55"/>
      <c r="J3224" s="55"/>
      <c r="K3224" s="55"/>
      <c r="L3224" s="55"/>
      <c r="M3224" s="55"/>
      <c r="N3224" s="57"/>
      <c r="O3224" s="57" t="str">
        <f t="shared" si="151"/>
        <v/>
      </c>
      <c r="Q3224" s="38" t="s">
        <v>450</v>
      </c>
      <c r="R3224" s="38" t="str" cm="1">
        <f t="array" ref="R3224">_xlfn.XLOOKUP(Q3224,INDEX(Flettilisti,,1),INDEX(Flettilisti,,2),,0)</f>
        <v>Vantar flokkun</v>
      </c>
      <c r="S3224" s="38" t="str">
        <f>IF(ISBLANK(N3224),"",IF(N3224&lt;Gögn!$J$2,Gögn!$K$2,IF(N3224&gt;Gögn!$J$4,Gögn!$K$4,Gögn!$K$3)))</f>
        <v/>
      </c>
      <c r="T3224" s="49" t="str" cm="1">
        <f t="array" aca="1" ref="T3224" ca="1">IF(ISBLANK(B3224),"",IF(R3224="Styrkhæft",_xlfn.XLOOKUP(S3224,Vegalengdir[Texti],INDIRECT("Vegalengdir["&amp;'Upplýsingar um umsækjanda'!$B$10&amp;"]"),0%,0)))</f>
        <v/>
      </c>
      <c r="U3224" s="72" t="str">
        <f t="shared" si="152"/>
        <v/>
      </c>
    </row>
    <row r="3225" spans="1:21" x14ac:dyDescent="0.25">
      <c r="A3225" s="53">
        <f t="shared" si="150"/>
        <v>3224</v>
      </c>
      <c r="B3225" s="55"/>
      <c r="C3225" s="56"/>
      <c r="D3225" s="55"/>
      <c r="E3225" s="55"/>
      <c r="F3225" s="55"/>
      <c r="G3225" s="55"/>
      <c r="H3225" s="57"/>
      <c r="I3225" s="55"/>
      <c r="J3225" s="55"/>
      <c r="K3225" s="55"/>
      <c r="L3225" s="55"/>
      <c r="M3225" s="55"/>
      <c r="N3225" s="57"/>
      <c r="O3225" s="57" t="str">
        <f t="shared" si="151"/>
        <v/>
      </c>
      <c r="Q3225" s="38" t="s">
        <v>450</v>
      </c>
      <c r="R3225" s="38" t="str" cm="1">
        <f t="array" ref="R3225">_xlfn.XLOOKUP(Q3225,INDEX(Flettilisti,,1),INDEX(Flettilisti,,2),,0)</f>
        <v>Vantar flokkun</v>
      </c>
      <c r="S3225" s="38" t="str">
        <f>IF(ISBLANK(N3225),"",IF(N3225&lt;Gögn!$J$2,Gögn!$K$2,IF(N3225&gt;Gögn!$J$4,Gögn!$K$4,Gögn!$K$3)))</f>
        <v/>
      </c>
      <c r="T3225" s="49" t="str" cm="1">
        <f t="array" aca="1" ref="T3225" ca="1">IF(ISBLANK(B3225),"",IF(R3225="Styrkhæft",_xlfn.XLOOKUP(S3225,Vegalengdir[Texti],INDIRECT("Vegalengdir["&amp;'Upplýsingar um umsækjanda'!$B$10&amp;"]"),0%,0)))</f>
        <v/>
      </c>
      <c r="U3225" s="72" t="str">
        <f t="shared" si="152"/>
        <v/>
      </c>
    </row>
    <row r="3226" spans="1:21" x14ac:dyDescent="0.25">
      <c r="A3226" s="53">
        <f t="shared" si="150"/>
        <v>3225</v>
      </c>
      <c r="B3226" s="55"/>
      <c r="C3226" s="56"/>
      <c r="D3226" s="55"/>
      <c r="E3226" s="55"/>
      <c r="F3226" s="55"/>
      <c r="G3226" s="55"/>
      <c r="H3226" s="57"/>
      <c r="I3226" s="55"/>
      <c r="J3226" s="55"/>
      <c r="K3226" s="55"/>
      <c r="L3226" s="55"/>
      <c r="M3226" s="55"/>
      <c r="N3226" s="57"/>
      <c r="O3226" s="57" t="str">
        <f t="shared" si="151"/>
        <v/>
      </c>
      <c r="Q3226" s="38" t="s">
        <v>450</v>
      </c>
      <c r="R3226" s="38" t="str" cm="1">
        <f t="array" ref="R3226">_xlfn.XLOOKUP(Q3226,INDEX(Flettilisti,,1),INDEX(Flettilisti,,2),,0)</f>
        <v>Vantar flokkun</v>
      </c>
      <c r="S3226" s="38" t="str">
        <f>IF(ISBLANK(N3226),"",IF(N3226&lt;Gögn!$J$2,Gögn!$K$2,IF(N3226&gt;Gögn!$J$4,Gögn!$K$4,Gögn!$K$3)))</f>
        <v/>
      </c>
      <c r="T3226" s="49" t="str" cm="1">
        <f t="array" aca="1" ref="T3226" ca="1">IF(ISBLANK(B3226),"",IF(R3226="Styrkhæft",_xlfn.XLOOKUP(S3226,Vegalengdir[Texti],INDIRECT("Vegalengdir["&amp;'Upplýsingar um umsækjanda'!$B$10&amp;"]"),0%,0)))</f>
        <v/>
      </c>
      <c r="U3226" s="72" t="str">
        <f t="shared" si="152"/>
        <v/>
      </c>
    </row>
    <row r="3227" spans="1:21" x14ac:dyDescent="0.25">
      <c r="A3227" s="53">
        <f t="shared" si="150"/>
        <v>3226</v>
      </c>
      <c r="B3227" s="55"/>
      <c r="C3227" s="56"/>
      <c r="D3227" s="55"/>
      <c r="E3227" s="55"/>
      <c r="F3227" s="55"/>
      <c r="G3227" s="55"/>
      <c r="H3227" s="57"/>
      <c r="I3227" s="55"/>
      <c r="J3227" s="55"/>
      <c r="K3227" s="55"/>
      <c r="L3227" s="55"/>
      <c r="M3227" s="55"/>
      <c r="N3227" s="57"/>
      <c r="O3227" s="57" t="str">
        <f t="shared" si="151"/>
        <v/>
      </c>
      <c r="Q3227" s="38" t="s">
        <v>450</v>
      </c>
      <c r="R3227" s="38" t="str" cm="1">
        <f t="array" ref="R3227">_xlfn.XLOOKUP(Q3227,INDEX(Flettilisti,,1),INDEX(Flettilisti,,2),,0)</f>
        <v>Vantar flokkun</v>
      </c>
      <c r="S3227" s="38" t="str">
        <f>IF(ISBLANK(N3227),"",IF(N3227&lt;Gögn!$J$2,Gögn!$K$2,IF(N3227&gt;Gögn!$J$4,Gögn!$K$4,Gögn!$K$3)))</f>
        <v/>
      </c>
      <c r="T3227" s="49" t="str" cm="1">
        <f t="array" aca="1" ref="T3227" ca="1">IF(ISBLANK(B3227),"",IF(R3227="Styrkhæft",_xlfn.XLOOKUP(S3227,Vegalengdir[Texti],INDIRECT("Vegalengdir["&amp;'Upplýsingar um umsækjanda'!$B$10&amp;"]"),0%,0)))</f>
        <v/>
      </c>
      <c r="U3227" s="72" t="str">
        <f t="shared" si="152"/>
        <v/>
      </c>
    </row>
    <row r="3228" spans="1:21" x14ac:dyDescent="0.25">
      <c r="A3228" s="53">
        <f t="shared" si="150"/>
        <v>3227</v>
      </c>
      <c r="B3228" s="55"/>
      <c r="C3228" s="56"/>
      <c r="D3228" s="55"/>
      <c r="E3228" s="55"/>
      <c r="F3228" s="55"/>
      <c r="G3228" s="55"/>
      <c r="H3228" s="57"/>
      <c r="I3228" s="55"/>
      <c r="J3228" s="55"/>
      <c r="K3228" s="55"/>
      <c r="L3228" s="55"/>
      <c r="M3228" s="55"/>
      <c r="N3228" s="57"/>
      <c r="O3228" s="57" t="str">
        <f t="shared" si="151"/>
        <v/>
      </c>
      <c r="Q3228" s="38" t="s">
        <v>450</v>
      </c>
      <c r="R3228" s="38" t="str" cm="1">
        <f t="array" ref="R3228">_xlfn.XLOOKUP(Q3228,INDEX(Flettilisti,,1),INDEX(Flettilisti,,2),,0)</f>
        <v>Vantar flokkun</v>
      </c>
      <c r="S3228" s="38" t="str">
        <f>IF(ISBLANK(N3228),"",IF(N3228&lt;Gögn!$J$2,Gögn!$K$2,IF(N3228&gt;Gögn!$J$4,Gögn!$K$4,Gögn!$K$3)))</f>
        <v/>
      </c>
      <c r="T3228" s="49" t="str" cm="1">
        <f t="array" aca="1" ref="T3228" ca="1">IF(ISBLANK(B3228),"",IF(R3228="Styrkhæft",_xlfn.XLOOKUP(S3228,Vegalengdir[Texti],INDIRECT("Vegalengdir["&amp;'Upplýsingar um umsækjanda'!$B$10&amp;"]"),0%,0)))</f>
        <v/>
      </c>
      <c r="U3228" s="72" t="str">
        <f t="shared" si="152"/>
        <v/>
      </c>
    </row>
    <row r="3229" spans="1:21" x14ac:dyDescent="0.25">
      <c r="A3229" s="53">
        <f t="shared" si="150"/>
        <v>3228</v>
      </c>
      <c r="B3229" s="55"/>
      <c r="C3229" s="56"/>
      <c r="D3229" s="55"/>
      <c r="E3229" s="55"/>
      <c r="F3229" s="55"/>
      <c r="G3229" s="55"/>
      <c r="H3229" s="57"/>
      <c r="I3229" s="55"/>
      <c r="J3229" s="55"/>
      <c r="K3229" s="55"/>
      <c r="L3229" s="55"/>
      <c r="M3229" s="55"/>
      <c r="N3229" s="57"/>
      <c r="O3229" s="57" t="str">
        <f t="shared" si="151"/>
        <v/>
      </c>
      <c r="Q3229" s="38" t="s">
        <v>450</v>
      </c>
      <c r="R3229" s="38" t="str" cm="1">
        <f t="array" ref="R3229">_xlfn.XLOOKUP(Q3229,INDEX(Flettilisti,,1),INDEX(Flettilisti,,2),,0)</f>
        <v>Vantar flokkun</v>
      </c>
      <c r="S3229" s="38" t="str">
        <f>IF(ISBLANK(N3229),"",IF(N3229&lt;Gögn!$J$2,Gögn!$K$2,IF(N3229&gt;Gögn!$J$4,Gögn!$K$4,Gögn!$K$3)))</f>
        <v/>
      </c>
      <c r="T3229" s="49" t="str" cm="1">
        <f t="array" aca="1" ref="T3229" ca="1">IF(ISBLANK(B3229),"",IF(R3229="Styrkhæft",_xlfn.XLOOKUP(S3229,Vegalengdir[Texti],INDIRECT("Vegalengdir["&amp;'Upplýsingar um umsækjanda'!$B$10&amp;"]"),0%,0)))</f>
        <v/>
      </c>
      <c r="U3229" s="72" t="str">
        <f t="shared" si="152"/>
        <v/>
      </c>
    </row>
    <row r="3230" spans="1:21" x14ac:dyDescent="0.25">
      <c r="A3230" s="53">
        <f t="shared" si="150"/>
        <v>3229</v>
      </c>
      <c r="B3230" s="55"/>
      <c r="C3230" s="56"/>
      <c r="D3230" s="55"/>
      <c r="E3230" s="55"/>
      <c r="F3230" s="55"/>
      <c r="G3230" s="55"/>
      <c r="H3230" s="57"/>
      <c r="I3230" s="55"/>
      <c r="J3230" s="55"/>
      <c r="K3230" s="55"/>
      <c r="L3230" s="55"/>
      <c r="M3230" s="55"/>
      <c r="N3230" s="57"/>
      <c r="O3230" s="57" t="str">
        <f t="shared" si="151"/>
        <v/>
      </c>
      <c r="Q3230" s="38" t="s">
        <v>450</v>
      </c>
      <c r="R3230" s="38" t="str" cm="1">
        <f t="array" ref="R3230">_xlfn.XLOOKUP(Q3230,INDEX(Flettilisti,,1),INDEX(Flettilisti,,2),,0)</f>
        <v>Vantar flokkun</v>
      </c>
      <c r="S3230" s="38" t="str">
        <f>IF(ISBLANK(N3230),"",IF(N3230&lt;Gögn!$J$2,Gögn!$K$2,IF(N3230&gt;Gögn!$J$4,Gögn!$K$4,Gögn!$K$3)))</f>
        <v/>
      </c>
      <c r="T3230" s="49" t="str" cm="1">
        <f t="array" aca="1" ref="T3230" ca="1">IF(ISBLANK(B3230),"",IF(R3230="Styrkhæft",_xlfn.XLOOKUP(S3230,Vegalengdir[Texti],INDIRECT("Vegalengdir["&amp;'Upplýsingar um umsækjanda'!$B$10&amp;"]"),0%,0)))</f>
        <v/>
      </c>
      <c r="U3230" s="72" t="str">
        <f t="shared" si="152"/>
        <v/>
      </c>
    </row>
    <row r="3231" spans="1:21" x14ac:dyDescent="0.25">
      <c r="A3231" s="53">
        <f t="shared" si="150"/>
        <v>3230</v>
      </c>
      <c r="B3231" s="55"/>
      <c r="C3231" s="56"/>
      <c r="D3231" s="55"/>
      <c r="E3231" s="55"/>
      <c r="F3231" s="55"/>
      <c r="G3231" s="55"/>
      <c r="H3231" s="57"/>
      <c r="I3231" s="55"/>
      <c r="J3231" s="55"/>
      <c r="K3231" s="55"/>
      <c r="L3231" s="55"/>
      <c r="M3231" s="55"/>
      <c r="N3231" s="57"/>
      <c r="O3231" s="57" t="str">
        <f t="shared" si="151"/>
        <v/>
      </c>
      <c r="Q3231" s="38" t="s">
        <v>450</v>
      </c>
      <c r="R3231" s="38" t="str" cm="1">
        <f t="array" ref="R3231">_xlfn.XLOOKUP(Q3231,INDEX(Flettilisti,,1),INDEX(Flettilisti,,2),,0)</f>
        <v>Vantar flokkun</v>
      </c>
      <c r="S3231" s="38" t="str">
        <f>IF(ISBLANK(N3231),"",IF(N3231&lt;Gögn!$J$2,Gögn!$K$2,IF(N3231&gt;Gögn!$J$4,Gögn!$K$4,Gögn!$K$3)))</f>
        <v/>
      </c>
      <c r="T3231" s="49" t="str" cm="1">
        <f t="array" aca="1" ref="T3231" ca="1">IF(ISBLANK(B3231),"",IF(R3231="Styrkhæft",_xlfn.XLOOKUP(S3231,Vegalengdir[Texti],INDIRECT("Vegalengdir["&amp;'Upplýsingar um umsækjanda'!$B$10&amp;"]"),0%,0)))</f>
        <v/>
      </c>
      <c r="U3231" s="72" t="str">
        <f t="shared" si="152"/>
        <v/>
      </c>
    </row>
    <row r="3232" spans="1:21" x14ac:dyDescent="0.25">
      <c r="A3232" s="53">
        <f t="shared" si="150"/>
        <v>3231</v>
      </c>
      <c r="B3232" s="55"/>
      <c r="C3232" s="56"/>
      <c r="D3232" s="55"/>
      <c r="E3232" s="55"/>
      <c r="F3232" s="55"/>
      <c r="G3232" s="55"/>
      <c r="H3232" s="57"/>
      <c r="I3232" s="55"/>
      <c r="J3232" s="55"/>
      <c r="K3232" s="55"/>
      <c r="L3232" s="55"/>
      <c r="M3232" s="55"/>
      <c r="N3232" s="57"/>
      <c r="O3232" s="57" t="str">
        <f t="shared" si="151"/>
        <v/>
      </c>
      <c r="Q3232" s="38" t="s">
        <v>450</v>
      </c>
      <c r="R3232" s="38" t="str" cm="1">
        <f t="array" ref="R3232">_xlfn.XLOOKUP(Q3232,INDEX(Flettilisti,,1),INDEX(Flettilisti,,2),,0)</f>
        <v>Vantar flokkun</v>
      </c>
      <c r="S3232" s="38" t="str">
        <f>IF(ISBLANK(N3232),"",IF(N3232&lt;Gögn!$J$2,Gögn!$K$2,IF(N3232&gt;Gögn!$J$4,Gögn!$K$4,Gögn!$K$3)))</f>
        <v/>
      </c>
      <c r="T3232" s="49" t="str" cm="1">
        <f t="array" aca="1" ref="T3232" ca="1">IF(ISBLANK(B3232),"",IF(R3232="Styrkhæft",_xlfn.XLOOKUP(S3232,Vegalengdir[Texti],INDIRECT("Vegalengdir["&amp;'Upplýsingar um umsækjanda'!$B$10&amp;"]"),0%,0)))</f>
        <v/>
      </c>
      <c r="U3232" s="72" t="str">
        <f t="shared" si="152"/>
        <v/>
      </c>
    </row>
    <row r="3233" spans="1:21" x14ac:dyDescent="0.25">
      <c r="A3233" s="53">
        <f t="shared" si="150"/>
        <v>3232</v>
      </c>
      <c r="B3233" s="55"/>
      <c r="C3233" s="56"/>
      <c r="D3233" s="55"/>
      <c r="E3233" s="55"/>
      <c r="F3233" s="55"/>
      <c r="G3233" s="55"/>
      <c r="H3233" s="57"/>
      <c r="I3233" s="55"/>
      <c r="J3233" s="55"/>
      <c r="K3233" s="55"/>
      <c r="L3233" s="55"/>
      <c r="M3233" s="55"/>
      <c r="N3233" s="57"/>
      <c r="O3233" s="57" t="str">
        <f t="shared" si="151"/>
        <v/>
      </c>
      <c r="Q3233" s="38" t="s">
        <v>450</v>
      </c>
      <c r="R3233" s="38" t="str" cm="1">
        <f t="array" ref="R3233">_xlfn.XLOOKUP(Q3233,INDEX(Flettilisti,,1),INDEX(Flettilisti,,2),,0)</f>
        <v>Vantar flokkun</v>
      </c>
      <c r="S3233" s="38" t="str">
        <f>IF(ISBLANK(N3233),"",IF(N3233&lt;Gögn!$J$2,Gögn!$K$2,IF(N3233&gt;Gögn!$J$4,Gögn!$K$4,Gögn!$K$3)))</f>
        <v/>
      </c>
      <c r="T3233" s="49" t="str" cm="1">
        <f t="array" aca="1" ref="T3233" ca="1">IF(ISBLANK(B3233),"",IF(R3233="Styrkhæft",_xlfn.XLOOKUP(S3233,Vegalengdir[Texti],INDIRECT("Vegalengdir["&amp;'Upplýsingar um umsækjanda'!$B$10&amp;"]"),0%,0)))</f>
        <v/>
      </c>
      <c r="U3233" s="72" t="str">
        <f t="shared" si="152"/>
        <v/>
      </c>
    </row>
    <row r="3234" spans="1:21" x14ac:dyDescent="0.25">
      <c r="A3234" s="53">
        <f t="shared" si="150"/>
        <v>3233</v>
      </c>
      <c r="B3234" s="55"/>
      <c r="C3234" s="56"/>
      <c r="D3234" s="55"/>
      <c r="E3234" s="55"/>
      <c r="F3234" s="55"/>
      <c r="G3234" s="55"/>
      <c r="H3234" s="57"/>
      <c r="I3234" s="55"/>
      <c r="J3234" s="55"/>
      <c r="K3234" s="55"/>
      <c r="L3234" s="55"/>
      <c r="M3234" s="55"/>
      <c r="N3234" s="57"/>
      <c r="O3234" s="57" t="str">
        <f t="shared" si="151"/>
        <v/>
      </c>
      <c r="Q3234" s="38" t="s">
        <v>450</v>
      </c>
      <c r="R3234" s="38" t="str" cm="1">
        <f t="array" ref="R3234">_xlfn.XLOOKUP(Q3234,INDEX(Flettilisti,,1),INDEX(Flettilisti,,2),,0)</f>
        <v>Vantar flokkun</v>
      </c>
      <c r="S3234" s="38" t="str">
        <f>IF(ISBLANK(N3234),"",IF(N3234&lt;Gögn!$J$2,Gögn!$K$2,IF(N3234&gt;Gögn!$J$4,Gögn!$K$4,Gögn!$K$3)))</f>
        <v/>
      </c>
      <c r="T3234" s="49" t="str" cm="1">
        <f t="array" aca="1" ref="T3234" ca="1">IF(ISBLANK(B3234),"",IF(R3234="Styrkhæft",_xlfn.XLOOKUP(S3234,Vegalengdir[Texti],INDIRECT("Vegalengdir["&amp;'Upplýsingar um umsækjanda'!$B$10&amp;"]"),0%,0)))</f>
        <v/>
      </c>
      <c r="U3234" s="72" t="str">
        <f t="shared" si="152"/>
        <v/>
      </c>
    </row>
    <row r="3235" spans="1:21" x14ac:dyDescent="0.25">
      <c r="A3235" s="53">
        <f t="shared" si="150"/>
        <v>3234</v>
      </c>
      <c r="B3235" s="55"/>
      <c r="C3235" s="56"/>
      <c r="D3235" s="55"/>
      <c r="E3235" s="55"/>
      <c r="F3235" s="55"/>
      <c r="G3235" s="55"/>
      <c r="H3235" s="57"/>
      <c r="I3235" s="55"/>
      <c r="J3235" s="55"/>
      <c r="K3235" s="55"/>
      <c r="L3235" s="55"/>
      <c r="M3235" s="55"/>
      <c r="N3235" s="57"/>
      <c r="O3235" s="57" t="str">
        <f t="shared" si="151"/>
        <v/>
      </c>
      <c r="Q3235" s="38" t="s">
        <v>450</v>
      </c>
      <c r="R3235" s="38" t="str" cm="1">
        <f t="array" ref="R3235">_xlfn.XLOOKUP(Q3235,INDEX(Flettilisti,,1),INDEX(Flettilisti,,2),,0)</f>
        <v>Vantar flokkun</v>
      </c>
      <c r="S3235" s="38" t="str">
        <f>IF(ISBLANK(N3235),"",IF(N3235&lt;Gögn!$J$2,Gögn!$K$2,IF(N3235&gt;Gögn!$J$4,Gögn!$K$4,Gögn!$K$3)))</f>
        <v/>
      </c>
      <c r="T3235" s="49" t="str" cm="1">
        <f t="array" aca="1" ref="T3235" ca="1">IF(ISBLANK(B3235),"",IF(R3235="Styrkhæft",_xlfn.XLOOKUP(S3235,Vegalengdir[Texti],INDIRECT("Vegalengdir["&amp;'Upplýsingar um umsækjanda'!$B$10&amp;"]"),0%,0)))</f>
        <v/>
      </c>
      <c r="U3235" s="72" t="str">
        <f t="shared" si="152"/>
        <v/>
      </c>
    </row>
    <row r="3236" spans="1:21" x14ac:dyDescent="0.25">
      <c r="A3236" s="53">
        <f t="shared" si="150"/>
        <v>3235</v>
      </c>
      <c r="B3236" s="55"/>
      <c r="C3236" s="56"/>
      <c r="D3236" s="55"/>
      <c r="E3236" s="55"/>
      <c r="F3236" s="55"/>
      <c r="G3236" s="55"/>
      <c r="H3236" s="57"/>
      <c r="I3236" s="55"/>
      <c r="J3236" s="55"/>
      <c r="K3236" s="55"/>
      <c r="L3236" s="55"/>
      <c r="M3236" s="55"/>
      <c r="N3236" s="57"/>
      <c r="O3236" s="57" t="str">
        <f t="shared" si="151"/>
        <v/>
      </c>
      <c r="Q3236" s="38" t="s">
        <v>450</v>
      </c>
      <c r="R3236" s="38" t="str" cm="1">
        <f t="array" ref="R3236">_xlfn.XLOOKUP(Q3236,INDEX(Flettilisti,,1),INDEX(Flettilisti,,2),,0)</f>
        <v>Vantar flokkun</v>
      </c>
      <c r="S3236" s="38" t="str">
        <f>IF(ISBLANK(N3236),"",IF(N3236&lt;Gögn!$J$2,Gögn!$K$2,IF(N3236&gt;Gögn!$J$4,Gögn!$K$4,Gögn!$K$3)))</f>
        <v/>
      </c>
      <c r="T3236" s="49" t="str" cm="1">
        <f t="array" aca="1" ref="T3236" ca="1">IF(ISBLANK(B3236),"",IF(R3236="Styrkhæft",_xlfn.XLOOKUP(S3236,Vegalengdir[Texti],INDIRECT("Vegalengdir["&amp;'Upplýsingar um umsækjanda'!$B$10&amp;"]"),0%,0)))</f>
        <v/>
      </c>
      <c r="U3236" s="72" t="str">
        <f t="shared" si="152"/>
        <v/>
      </c>
    </row>
    <row r="3237" spans="1:21" x14ac:dyDescent="0.25">
      <c r="A3237" s="53">
        <f t="shared" si="150"/>
        <v>3236</v>
      </c>
      <c r="B3237" s="55"/>
      <c r="C3237" s="56"/>
      <c r="D3237" s="55"/>
      <c r="E3237" s="55"/>
      <c r="F3237" s="55"/>
      <c r="G3237" s="55"/>
      <c r="H3237" s="57"/>
      <c r="I3237" s="55"/>
      <c r="J3237" s="55"/>
      <c r="K3237" s="55"/>
      <c r="L3237" s="55"/>
      <c r="M3237" s="55"/>
      <c r="N3237" s="57"/>
      <c r="O3237" s="57" t="str">
        <f t="shared" si="151"/>
        <v/>
      </c>
      <c r="Q3237" s="38" t="s">
        <v>450</v>
      </c>
      <c r="R3237" s="38" t="str" cm="1">
        <f t="array" ref="R3237">_xlfn.XLOOKUP(Q3237,INDEX(Flettilisti,,1),INDEX(Flettilisti,,2),,0)</f>
        <v>Vantar flokkun</v>
      </c>
      <c r="S3237" s="38" t="str">
        <f>IF(ISBLANK(N3237),"",IF(N3237&lt;Gögn!$J$2,Gögn!$K$2,IF(N3237&gt;Gögn!$J$4,Gögn!$K$4,Gögn!$K$3)))</f>
        <v/>
      </c>
      <c r="T3237" s="49" t="str" cm="1">
        <f t="array" aca="1" ref="T3237" ca="1">IF(ISBLANK(B3237),"",IF(R3237="Styrkhæft",_xlfn.XLOOKUP(S3237,Vegalengdir[Texti],INDIRECT("Vegalengdir["&amp;'Upplýsingar um umsækjanda'!$B$10&amp;"]"),0%,0)))</f>
        <v/>
      </c>
      <c r="U3237" s="72" t="str">
        <f t="shared" si="152"/>
        <v/>
      </c>
    </row>
    <row r="3238" spans="1:21" x14ac:dyDescent="0.25">
      <c r="A3238" s="53">
        <f t="shared" si="150"/>
        <v>3237</v>
      </c>
      <c r="B3238" s="55"/>
      <c r="C3238" s="56"/>
      <c r="D3238" s="55"/>
      <c r="E3238" s="55"/>
      <c r="F3238" s="55"/>
      <c r="G3238" s="55"/>
      <c r="H3238" s="57"/>
      <c r="I3238" s="55"/>
      <c r="J3238" s="55"/>
      <c r="K3238" s="55"/>
      <c r="L3238" s="55"/>
      <c r="M3238" s="55"/>
      <c r="N3238" s="57"/>
      <c r="O3238" s="57" t="str">
        <f t="shared" si="151"/>
        <v/>
      </c>
      <c r="Q3238" s="38" t="s">
        <v>450</v>
      </c>
      <c r="R3238" s="38" t="str" cm="1">
        <f t="array" ref="R3238">_xlfn.XLOOKUP(Q3238,INDEX(Flettilisti,,1),INDEX(Flettilisti,,2),,0)</f>
        <v>Vantar flokkun</v>
      </c>
      <c r="S3238" s="38" t="str">
        <f>IF(ISBLANK(N3238),"",IF(N3238&lt;Gögn!$J$2,Gögn!$K$2,IF(N3238&gt;Gögn!$J$4,Gögn!$K$4,Gögn!$K$3)))</f>
        <v/>
      </c>
      <c r="T3238" s="49" t="str" cm="1">
        <f t="array" aca="1" ref="T3238" ca="1">IF(ISBLANK(B3238),"",IF(R3238="Styrkhæft",_xlfn.XLOOKUP(S3238,Vegalengdir[Texti],INDIRECT("Vegalengdir["&amp;'Upplýsingar um umsækjanda'!$B$10&amp;"]"),0%,0)))</f>
        <v/>
      </c>
      <c r="U3238" s="72" t="str">
        <f t="shared" si="152"/>
        <v/>
      </c>
    </row>
    <row r="3239" spans="1:21" x14ac:dyDescent="0.25">
      <c r="A3239" s="53">
        <f t="shared" si="150"/>
        <v>3238</v>
      </c>
      <c r="B3239" s="55"/>
      <c r="C3239" s="56"/>
      <c r="D3239" s="55"/>
      <c r="E3239" s="55"/>
      <c r="F3239" s="55"/>
      <c r="G3239" s="55"/>
      <c r="H3239" s="57"/>
      <c r="I3239" s="55"/>
      <c r="J3239" s="55"/>
      <c r="K3239" s="55"/>
      <c r="L3239" s="55"/>
      <c r="M3239" s="55"/>
      <c r="N3239" s="57"/>
      <c r="O3239" s="57" t="str">
        <f t="shared" si="151"/>
        <v/>
      </c>
      <c r="Q3239" s="38" t="s">
        <v>450</v>
      </c>
      <c r="R3239" s="38" t="str" cm="1">
        <f t="array" ref="R3239">_xlfn.XLOOKUP(Q3239,INDEX(Flettilisti,,1),INDEX(Flettilisti,,2),,0)</f>
        <v>Vantar flokkun</v>
      </c>
      <c r="S3239" s="38" t="str">
        <f>IF(ISBLANK(N3239),"",IF(N3239&lt;Gögn!$J$2,Gögn!$K$2,IF(N3239&gt;Gögn!$J$4,Gögn!$K$4,Gögn!$K$3)))</f>
        <v/>
      </c>
      <c r="T3239" s="49" t="str" cm="1">
        <f t="array" aca="1" ref="T3239" ca="1">IF(ISBLANK(B3239),"",IF(R3239="Styrkhæft",_xlfn.XLOOKUP(S3239,Vegalengdir[Texti],INDIRECT("Vegalengdir["&amp;'Upplýsingar um umsækjanda'!$B$10&amp;"]"),0%,0)))</f>
        <v/>
      </c>
      <c r="U3239" s="72" t="str">
        <f t="shared" si="152"/>
        <v/>
      </c>
    </row>
    <row r="3240" spans="1:21" x14ac:dyDescent="0.25">
      <c r="A3240" s="53">
        <f t="shared" si="150"/>
        <v>3239</v>
      </c>
      <c r="B3240" s="55"/>
      <c r="C3240" s="56"/>
      <c r="D3240" s="55"/>
      <c r="E3240" s="55"/>
      <c r="F3240" s="55"/>
      <c r="G3240" s="55"/>
      <c r="H3240" s="57"/>
      <c r="I3240" s="55"/>
      <c r="J3240" s="55"/>
      <c r="K3240" s="55"/>
      <c r="L3240" s="55"/>
      <c r="M3240" s="55"/>
      <c r="N3240" s="57"/>
      <c r="O3240" s="57" t="str">
        <f t="shared" si="151"/>
        <v/>
      </c>
      <c r="Q3240" s="38" t="s">
        <v>450</v>
      </c>
      <c r="R3240" s="38" t="str" cm="1">
        <f t="array" ref="R3240">_xlfn.XLOOKUP(Q3240,INDEX(Flettilisti,,1),INDEX(Flettilisti,,2),,0)</f>
        <v>Vantar flokkun</v>
      </c>
      <c r="S3240" s="38" t="str">
        <f>IF(ISBLANK(N3240),"",IF(N3240&lt;Gögn!$J$2,Gögn!$K$2,IF(N3240&gt;Gögn!$J$4,Gögn!$K$4,Gögn!$K$3)))</f>
        <v/>
      </c>
      <c r="T3240" s="49" t="str" cm="1">
        <f t="array" aca="1" ref="T3240" ca="1">IF(ISBLANK(B3240),"",IF(R3240="Styrkhæft",_xlfn.XLOOKUP(S3240,Vegalengdir[Texti],INDIRECT("Vegalengdir["&amp;'Upplýsingar um umsækjanda'!$B$10&amp;"]"),0%,0)))</f>
        <v/>
      </c>
      <c r="U3240" s="72" t="str">
        <f t="shared" si="152"/>
        <v/>
      </c>
    </row>
    <row r="3241" spans="1:21" x14ac:dyDescent="0.25">
      <c r="A3241" s="53">
        <f t="shared" si="150"/>
        <v>3240</v>
      </c>
      <c r="B3241" s="55"/>
      <c r="C3241" s="56"/>
      <c r="D3241" s="55"/>
      <c r="E3241" s="55"/>
      <c r="F3241" s="55"/>
      <c r="G3241" s="55"/>
      <c r="H3241" s="57"/>
      <c r="I3241" s="55"/>
      <c r="J3241" s="55"/>
      <c r="K3241" s="55"/>
      <c r="L3241" s="55"/>
      <c r="M3241" s="55"/>
      <c r="N3241" s="57"/>
      <c r="O3241" s="57" t="str">
        <f t="shared" si="151"/>
        <v/>
      </c>
      <c r="Q3241" s="38" t="s">
        <v>450</v>
      </c>
      <c r="R3241" s="38" t="str" cm="1">
        <f t="array" ref="R3241">_xlfn.XLOOKUP(Q3241,INDEX(Flettilisti,,1),INDEX(Flettilisti,,2),,0)</f>
        <v>Vantar flokkun</v>
      </c>
      <c r="S3241" s="38" t="str">
        <f>IF(ISBLANK(N3241),"",IF(N3241&lt;Gögn!$J$2,Gögn!$K$2,IF(N3241&gt;Gögn!$J$4,Gögn!$K$4,Gögn!$K$3)))</f>
        <v/>
      </c>
      <c r="T3241" s="49" t="str" cm="1">
        <f t="array" aca="1" ref="T3241" ca="1">IF(ISBLANK(B3241),"",IF(R3241="Styrkhæft",_xlfn.XLOOKUP(S3241,Vegalengdir[Texti],INDIRECT("Vegalengdir["&amp;'Upplýsingar um umsækjanda'!$B$10&amp;"]"),0%,0)))</f>
        <v/>
      </c>
      <c r="U3241" s="72" t="str">
        <f t="shared" si="152"/>
        <v/>
      </c>
    </row>
    <row r="3242" spans="1:21" x14ac:dyDescent="0.25">
      <c r="A3242" s="53">
        <f t="shared" si="150"/>
        <v>3241</v>
      </c>
      <c r="B3242" s="55"/>
      <c r="C3242" s="56"/>
      <c r="D3242" s="55"/>
      <c r="E3242" s="55"/>
      <c r="F3242" s="55"/>
      <c r="G3242" s="55"/>
      <c r="H3242" s="57"/>
      <c r="I3242" s="55"/>
      <c r="J3242" s="55"/>
      <c r="K3242" s="55"/>
      <c r="L3242" s="55"/>
      <c r="M3242" s="55"/>
      <c r="N3242" s="57"/>
      <c r="O3242" s="57" t="str">
        <f t="shared" si="151"/>
        <v/>
      </c>
      <c r="Q3242" s="38" t="s">
        <v>450</v>
      </c>
      <c r="R3242" s="38" t="str" cm="1">
        <f t="array" ref="R3242">_xlfn.XLOOKUP(Q3242,INDEX(Flettilisti,,1),INDEX(Flettilisti,,2),,0)</f>
        <v>Vantar flokkun</v>
      </c>
      <c r="S3242" s="38" t="str">
        <f>IF(ISBLANK(N3242),"",IF(N3242&lt;Gögn!$J$2,Gögn!$K$2,IF(N3242&gt;Gögn!$J$4,Gögn!$K$4,Gögn!$K$3)))</f>
        <v/>
      </c>
      <c r="T3242" s="49" t="str" cm="1">
        <f t="array" aca="1" ref="T3242" ca="1">IF(ISBLANK(B3242),"",IF(R3242="Styrkhæft",_xlfn.XLOOKUP(S3242,Vegalengdir[Texti],INDIRECT("Vegalengdir["&amp;'Upplýsingar um umsækjanda'!$B$10&amp;"]"),0%,0)))</f>
        <v/>
      </c>
      <c r="U3242" s="72" t="str">
        <f t="shared" si="152"/>
        <v/>
      </c>
    </row>
    <row r="3243" spans="1:21" x14ac:dyDescent="0.25">
      <c r="A3243" s="53">
        <f t="shared" ref="A3243:A3306" si="153">A3242+1</f>
        <v>3242</v>
      </c>
      <c r="B3243" s="55"/>
      <c r="C3243" s="56"/>
      <c r="D3243" s="55"/>
      <c r="E3243" s="55"/>
      <c r="F3243" s="55"/>
      <c r="G3243" s="55"/>
      <c r="H3243" s="57"/>
      <c r="I3243" s="55"/>
      <c r="J3243" s="55"/>
      <c r="K3243" s="55"/>
      <c r="L3243" s="55"/>
      <c r="M3243" s="55"/>
      <c r="N3243" s="57"/>
      <c r="O3243" s="57" t="str">
        <f t="shared" si="151"/>
        <v/>
      </c>
      <c r="Q3243" s="38" t="s">
        <v>450</v>
      </c>
      <c r="R3243" s="38" t="str" cm="1">
        <f t="array" ref="R3243">_xlfn.XLOOKUP(Q3243,INDEX(Flettilisti,,1),INDEX(Flettilisti,,2),,0)</f>
        <v>Vantar flokkun</v>
      </c>
      <c r="S3243" s="38" t="str">
        <f>IF(ISBLANK(N3243),"",IF(N3243&lt;Gögn!$J$2,Gögn!$K$2,IF(N3243&gt;Gögn!$J$4,Gögn!$K$4,Gögn!$K$3)))</f>
        <v/>
      </c>
      <c r="T3243" s="49" t="str" cm="1">
        <f t="array" aca="1" ref="T3243" ca="1">IF(ISBLANK(B3243),"",IF(R3243="Styrkhæft",_xlfn.XLOOKUP(S3243,Vegalengdir[Texti],INDIRECT("Vegalengdir["&amp;'Upplýsingar um umsækjanda'!$B$10&amp;"]"),0%,0)))</f>
        <v/>
      </c>
      <c r="U3243" s="72" t="str">
        <f t="shared" si="152"/>
        <v/>
      </c>
    </row>
    <row r="3244" spans="1:21" x14ac:dyDescent="0.25">
      <c r="A3244" s="53">
        <f t="shared" si="153"/>
        <v>3243</v>
      </c>
      <c r="B3244" s="55"/>
      <c r="C3244" s="56"/>
      <c r="D3244" s="55"/>
      <c r="E3244" s="55"/>
      <c r="F3244" s="55"/>
      <c r="G3244" s="55"/>
      <c r="H3244" s="57"/>
      <c r="I3244" s="55"/>
      <c r="J3244" s="55"/>
      <c r="K3244" s="55"/>
      <c r="L3244" s="55"/>
      <c r="M3244" s="55"/>
      <c r="N3244" s="57"/>
      <c r="O3244" s="57" t="str">
        <f t="shared" si="151"/>
        <v/>
      </c>
      <c r="Q3244" s="38" t="s">
        <v>450</v>
      </c>
      <c r="R3244" s="38" t="str" cm="1">
        <f t="array" ref="R3244">_xlfn.XLOOKUP(Q3244,INDEX(Flettilisti,,1),INDEX(Flettilisti,,2),,0)</f>
        <v>Vantar flokkun</v>
      </c>
      <c r="S3244" s="38" t="str">
        <f>IF(ISBLANK(N3244),"",IF(N3244&lt;Gögn!$J$2,Gögn!$K$2,IF(N3244&gt;Gögn!$J$4,Gögn!$K$4,Gögn!$K$3)))</f>
        <v/>
      </c>
      <c r="T3244" s="49" t="str" cm="1">
        <f t="array" aca="1" ref="T3244" ca="1">IF(ISBLANK(B3244),"",IF(R3244="Styrkhæft",_xlfn.XLOOKUP(S3244,Vegalengdir[Texti],INDIRECT("Vegalengdir["&amp;'Upplýsingar um umsækjanda'!$B$10&amp;"]"),0%,0)))</f>
        <v/>
      </c>
      <c r="U3244" s="72" t="str">
        <f t="shared" si="152"/>
        <v/>
      </c>
    </row>
    <row r="3245" spans="1:21" x14ac:dyDescent="0.25">
      <c r="A3245" s="53">
        <f t="shared" si="153"/>
        <v>3244</v>
      </c>
      <c r="B3245" s="55"/>
      <c r="C3245" s="56"/>
      <c r="D3245" s="55"/>
      <c r="E3245" s="55"/>
      <c r="F3245" s="55"/>
      <c r="G3245" s="55"/>
      <c r="H3245" s="57"/>
      <c r="I3245" s="55"/>
      <c r="J3245" s="55"/>
      <c r="K3245" s="55"/>
      <c r="L3245" s="55"/>
      <c r="M3245" s="55"/>
      <c r="N3245" s="57"/>
      <c r="O3245" s="57" t="str">
        <f t="shared" si="151"/>
        <v/>
      </c>
      <c r="Q3245" s="38" t="s">
        <v>450</v>
      </c>
      <c r="R3245" s="38" t="str" cm="1">
        <f t="array" ref="R3245">_xlfn.XLOOKUP(Q3245,INDEX(Flettilisti,,1),INDEX(Flettilisti,,2),,0)</f>
        <v>Vantar flokkun</v>
      </c>
      <c r="S3245" s="38" t="str">
        <f>IF(ISBLANK(N3245),"",IF(N3245&lt;Gögn!$J$2,Gögn!$K$2,IF(N3245&gt;Gögn!$J$4,Gögn!$K$4,Gögn!$K$3)))</f>
        <v/>
      </c>
      <c r="T3245" s="49" t="str" cm="1">
        <f t="array" aca="1" ref="T3245" ca="1">IF(ISBLANK(B3245),"",IF(R3245="Styrkhæft",_xlfn.XLOOKUP(S3245,Vegalengdir[Texti],INDIRECT("Vegalengdir["&amp;'Upplýsingar um umsækjanda'!$B$10&amp;"]"),0%,0)))</f>
        <v/>
      </c>
      <c r="U3245" s="72" t="str">
        <f t="shared" si="152"/>
        <v/>
      </c>
    </row>
    <row r="3246" spans="1:21" x14ac:dyDescent="0.25">
      <c r="A3246" s="53">
        <f t="shared" si="153"/>
        <v>3245</v>
      </c>
      <c r="B3246" s="55"/>
      <c r="C3246" s="56"/>
      <c r="D3246" s="55"/>
      <c r="E3246" s="55"/>
      <c r="F3246" s="55"/>
      <c r="G3246" s="55"/>
      <c r="H3246" s="57"/>
      <c r="I3246" s="55"/>
      <c r="J3246" s="55"/>
      <c r="K3246" s="55"/>
      <c r="L3246" s="55"/>
      <c r="M3246" s="55"/>
      <c r="N3246" s="57"/>
      <c r="O3246" s="57" t="str">
        <f t="shared" si="151"/>
        <v/>
      </c>
      <c r="Q3246" s="38" t="s">
        <v>450</v>
      </c>
      <c r="R3246" s="38" t="str" cm="1">
        <f t="array" ref="R3246">_xlfn.XLOOKUP(Q3246,INDEX(Flettilisti,,1),INDEX(Flettilisti,,2),,0)</f>
        <v>Vantar flokkun</v>
      </c>
      <c r="S3246" s="38" t="str">
        <f>IF(ISBLANK(N3246),"",IF(N3246&lt;Gögn!$J$2,Gögn!$K$2,IF(N3246&gt;Gögn!$J$4,Gögn!$K$4,Gögn!$K$3)))</f>
        <v/>
      </c>
      <c r="T3246" s="49" t="str" cm="1">
        <f t="array" aca="1" ref="T3246" ca="1">IF(ISBLANK(B3246),"",IF(R3246="Styrkhæft",_xlfn.XLOOKUP(S3246,Vegalengdir[Texti],INDIRECT("Vegalengdir["&amp;'Upplýsingar um umsækjanda'!$B$10&amp;"]"),0%,0)))</f>
        <v/>
      </c>
      <c r="U3246" s="72" t="str">
        <f t="shared" si="152"/>
        <v/>
      </c>
    </row>
    <row r="3247" spans="1:21" x14ac:dyDescent="0.25">
      <c r="A3247" s="53">
        <f t="shared" si="153"/>
        <v>3246</v>
      </c>
      <c r="B3247" s="55"/>
      <c r="C3247" s="56"/>
      <c r="D3247" s="55"/>
      <c r="E3247" s="55"/>
      <c r="F3247" s="55"/>
      <c r="G3247" s="55"/>
      <c r="H3247" s="57"/>
      <c r="I3247" s="55"/>
      <c r="J3247" s="55"/>
      <c r="K3247" s="55"/>
      <c r="L3247" s="55"/>
      <c r="M3247" s="55"/>
      <c r="N3247" s="57"/>
      <c r="O3247" s="57" t="str">
        <f t="shared" si="151"/>
        <v/>
      </c>
      <c r="Q3247" s="38" t="s">
        <v>450</v>
      </c>
      <c r="R3247" s="38" t="str" cm="1">
        <f t="array" ref="R3247">_xlfn.XLOOKUP(Q3247,INDEX(Flettilisti,,1),INDEX(Flettilisti,,2),,0)</f>
        <v>Vantar flokkun</v>
      </c>
      <c r="S3247" s="38" t="str">
        <f>IF(ISBLANK(N3247),"",IF(N3247&lt;Gögn!$J$2,Gögn!$K$2,IF(N3247&gt;Gögn!$J$4,Gögn!$K$4,Gögn!$K$3)))</f>
        <v/>
      </c>
      <c r="T3247" s="49" t="str" cm="1">
        <f t="array" aca="1" ref="T3247" ca="1">IF(ISBLANK(B3247),"",IF(R3247="Styrkhæft",_xlfn.XLOOKUP(S3247,Vegalengdir[Texti],INDIRECT("Vegalengdir["&amp;'Upplýsingar um umsækjanda'!$B$10&amp;"]"),0%,0)))</f>
        <v/>
      </c>
      <c r="U3247" s="72" t="str">
        <f t="shared" si="152"/>
        <v/>
      </c>
    </row>
    <row r="3248" spans="1:21" x14ac:dyDescent="0.25">
      <c r="A3248" s="53">
        <f t="shared" si="153"/>
        <v>3247</v>
      </c>
      <c r="B3248" s="55"/>
      <c r="C3248" s="56"/>
      <c r="D3248" s="55"/>
      <c r="E3248" s="55"/>
      <c r="F3248" s="55"/>
      <c r="G3248" s="55"/>
      <c r="H3248" s="57"/>
      <c r="I3248" s="55"/>
      <c r="J3248" s="55"/>
      <c r="K3248" s="55"/>
      <c r="L3248" s="55"/>
      <c r="M3248" s="55"/>
      <c r="N3248" s="57"/>
      <c r="O3248" s="57" t="str">
        <f t="shared" si="151"/>
        <v/>
      </c>
      <c r="Q3248" s="38" t="s">
        <v>450</v>
      </c>
      <c r="R3248" s="38" t="str" cm="1">
        <f t="array" ref="R3248">_xlfn.XLOOKUP(Q3248,INDEX(Flettilisti,,1),INDEX(Flettilisti,,2),,0)</f>
        <v>Vantar flokkun</v>
      </c>
      <c r="S3248" s="38" t="str">
        <f>IF(ISBLANK(N3248),"",IF(N3248&lt;Gögn!$J$2,Gögn!$K$2,IF(N3248&gt;Gögn!$J$4,Gögn!$K$4,Gögn!$K$3)))</f>
        <v/>
      </c>
      <c r="T3248" s="49" t="str" cm="1">
        <f t="array" aca="1" ref="T3248" ca="1">IF(ISBLANK(B3248),"",IF(R3248="Styrkhæft",_xlfn.XLOOKUP(S3248,Vegalengdir[Texti],INDIRECT("Vegalengdir["&amp;'Upplýsingar um umsækjanda'!$B$10&amp;"]"),0%,0)))</f>
        <v/>
      </c>
      <c r="U3248" s="72" t="str">
        <f t="shared" si="152"/>
        <v/>
      </c>
    </row>
    <row r="3249" spans="1:21" x14ac:dyDescent="0.25">
      <c r="A3249" s="53">
        <f t="shared" si="153"/>
        <v>3248</v>
      </c>
      <c r="B3249" s="55"/>
      <c r="C3249" s="56"/>
      <c r="D3249" s="55"/>
      <c r="E3249" s="55"/>
      <c r="F3249" s="55"/>
      <c r="G3249" s="55"/>
      <c r="H3249" s="57"/>
      <c r="I3249" s="55"/>
      <c r="J3249" s="55"/>
      <c r="K3249" s="55"/>
      <c r="L3249" s="55"/>
      <c r="M3249" s="55"/>
      <c r="N3249" s="57"/>
      <c r="O3249" s="57" t="str">
        <f t="shared" si="151"/>
        <v/>
      </c>
      <c r="Q3249" s="38" t="s">
        <v>450</v>
      </c>
      <c r="R3249" s="38" t="str" cm="1">
        <f t="array" ref="R3249">_xlfn.XLOOKUP(Q3249,INDEX(Flettilisti,,1),INDEX(Flettilisti,,2),,0)</f>
        <v>Vantar flokkun</v>
      </c>
      <c r="S3249" s="38" t="str">
        <f>IF(ISBLANK(N3249),"",IF(N3249&lt;Gögn!$J$2,Gögn!$K$2,IF(N3249&gt;Gögn!$J$4,Gögn!$K$4,Gögn!$K$3)))</f>
        <v/>
      </c>
      <c r="T3249" s="49" t="str" cm="1">
        <f t="array" aca="1" ref="T3249" ca="1">IF(ISBLANK(B3249),"",IF(R3249="Styrkhæft",_xlfn.XLOOKUP(S3249,Vegalengdir[Texti],INDIRECT("Vegalengdir["&amp;'Upplýsingar um umsækjanda'!$B$10&amp;"]"),0%,0)))</f>
        <v/>
      </c>
      <c r="U3249" s="72" t="str">
        <f t="shared" si="152"/>
        <v/>
      </c>
    </row>
    <row r="3250" spans="1:21" x14ac:dyDescent="0.25">
      <c r="A3250" s="53">
        <f t="shared" si="153"/>
        <v>3249</v>
      </c>
      <c r="B3250" s="55"/>
      <c r="C3250" s="56"/>
      <c r="D3250" s="55"/>
      <c r="E3250" s="55"/>
      <c r="F3250" s="55"/>
      <c r="G3250" s="55"/>
      <c r="H3250" s="57"/>
      <c r="I3250" s="55"/>
      <c r="J3250" s="55"/>
      <c r="K3250" s="55"/>
      <c r="L3250" s="55"/>
      <c r="M3250" s="55"/>
      <c r="N3250" s="57"/>
      <c r="O3250" s="57" t="str">
        <f t="shared" si="151"/>
        <v/>
      </c>
      <c r="Q3250" s="38" t="s">
        <v>450</v>
      </c>
      <c r="R3250" s="38" t="str" cm="1">
        <f t="array" ref="R3250">_xlfn.XLOOKUP(Q3250,INDEX(Flettilisti,,1),INDEX(Flettilisti,,2),,0)</f>
        <v>Vantar flokkun</v>
      </c>
      <c r="S3250" s="38" t="str">
        <f>IF(ISBLANK(N3250),"",IF(N3250&lt;Gögn!$J$2,Gögn!$K$2,IF(N3250&gt;Gögn!$J$4,Gögn!$K$4,Gögn!$K$3)))</f>
        <v/>
      </c>
      <c r="T3250" s="49" t="str" cm="1">
        <f t="array" aca="1" ref="T3250" ca="1">IF(ISBLANK(B3250),"",IF(R3250="Styrkhæft",_xlfn.XLOOKUP(S3250,Vegalengdir[Texti],INDIRECT("Vegalengdir["&amp;'Upplýsingar um umsækjanda'!$B$10&amp;"]"),0%,0)))</f>
        <v/>
      </c>
      <c r="U3250" s="72" t="str">
        <f t="shared" si="152"/>
        <v/>
      </c>
    </row>
    <row r="3251" spans="1:21" x14ac:dyDescent="0.25">
      <c r="A3251" s="53">
        <f t="shared" si="153"/>
        <v>3250</v>
      </c>
      <c r="B3251" s="55"/>
      <c r="C3251" s="56"/>
      <c r="D3251" s="55"/>
      <c r="E3251" s="55"/>
      <c r="F3251" s="55"/>
      <c r="G3251" s="55"/>
      <c r="H3251" s="57"/>
      <c r="I3251" s="55"/>
      <c r="J3251" s="55"/>
      <c r="K3251" s="55"/>
      <c r="L3251" s="55"/>
      <c r="M3251" s="55"/>
      <c r="N3251" s="57"/>
      <c r="O3251" s="57" t="str">
        <f t="shared" si="151"/>
        <v/>
      </c>
      <c r="Q3251" s="38" t="s">
        <v>450</v>
      </c>
      <c r="R3251" s="38" t="str" cm="1">
        <f t="array" ref="R3251">_xlfn.XLOOKUP(Q3251,INDEX(Flettilisti,,1),INDEX(Flettilisti,,2),,0)</f>
        <v>Vantar flokkun</v>
      </c>
      <c r="S3251" s="38" t="str">
        <f>IF(ISBLANK(N3251),"",IF(N3251&lt;Gögn!$J$2,Gögn!$K$2,IF(N3251&gt;Gögn!$J$4,Gögn!$K$4,Gögn!$K$3)))</f>
        <v/>
      </c>
      <c r="T3251" s="49" t="str" cm="1">
        <f t="array" aca="1" ref="T3251" ca="1">IF(ISBLANK(B3251),"",IF(R3251="Styrkhæft",_xlfn.XLOOKUP(S3251,Vegalengdir[Texti],INDIRECT("Vegalengdir["&amp;'Upplýsingar um umsækjanda'!$B$10&amp;"]"),0%,0)))</f>
        <v/>
      </c>
      <c r="U3251" s="72" t="str">
        <f t="shared" si="152"/>
        <v/>
      </c>
    </row>
    <row r="3252" spans="1:21" x14ac:dyDescent="0.25">
      <c r="A3252" s="53">
        <f t="shared" si="153"/>
        <v>3251</v>
      </c>
      <c r="B3252" s="55"/>
      <c r="C3252" s="56"/>
      <c r="D3252" s="55"/>
      <c r="E3252" s="55"/>
      <c r="F3252" s="55"/>
      <c r="G3252" s="55"/>
      <c r="H3252" s="57"/>
      <c r="I3252" s="55"/>
      <c r="J3252" s="55"/>
      <c r="K3252" s="55"/>
      <c r="L3252" s="55"/>
      <c r="M3252" s="55"/>
      <c r="N3252" s="57"/>
      <c r="O3252" s="57" t="str">
        <f t="shared" si="151"/>
        <v/>
      </c>
      <c r="Q3252" s="38" t="s">
        <v>450</v>
      </c>
      <c r="R3252" s="38" t="str" cm="1">
        <f t="array" ref="R3252">_xlfn.XLOOKUP(Q3252,INDEX(Flettilisti,,1),INDEX(Flettilisti,,2),,0)</f>
        <v>Vantar flokkun</v>
      </c>
      <c r="S3252" s="38" t="str">
        <f>IF(ISBLANK(N3252),"",IF(N3252&lt;Gögn!$J$2,Gögn!$K$2,IF(N3252&gt;Gögn!$J$4,Gögn!$K$4,Gögn!$K$3)))</f>
        <v/>
      </c>
      <c r="T3252" s="49" t="str" cm="1">
        <f t="array" aca="1" ref="T3252" ca="1">IF(ISBLANK(B3252),"",IF(R3252="Styrkhæft",_xlfn.XLOOKUP(S3252,Vegalengdir[Texti],INDIRECT("Vegalengdir["&amp;'Upplýsingar um umsækjanda'!$B$10&amp;"]"),0%,0)))</f>
        <v/>
      </c>
      <c r="U3252" s="72" t="str">
        <f t="shared" si="152"/>
        <v/>
      </c>
    </row>
    <row r="3253" spans="1:21" x14ac:dyDescent="0.25">
      <c r="A3253" s="53">
        <f t="shared" si="153"/>
        <v>3252</v>
      </c>
      <c r="B3253" s="55"/>
      <c r="C3253" s="56"/>
      <c r="D3253" s="55"/>
      <c r="E3253" s="55"/>
      <c r="F3253" s="55"/>
      <c r="G3253" s="55"/>
      <c r="H3253" s="57"/>
      <c r="I3253" s="55"/>
      <c r="J3253" s="55"/>
      <c r="K3253" s="55"/>
      <c r="L3253" s="55"/>
      <c r="M3253" s="55"/>
      <c r="N3253" s="57"/>
      <c r="O3253" s="57" t="str">
        <f t="shared" si="151"/>
        <v/>
      </c>
      <c r="Q3253" s="38" t="s">
        <v>450</v>
      </c>
      <c r="R3253" s="38" t="str" cm="1">
        <f t="array" ref="R3253">_xlfn.XLOOKUP(Q3253,INDEX(Flettilisti,,1),INDEX(Flettilisti,,2),,0)</f>
        <v>Vantar flokkun</v>
      </c>
      <c r="S3253" s="38" t="str">
        <f>IF(ISBLANK(N3253),"",IF(N3253&lt;Gögn!$J$2,Gögn!$K$2,IF(N3253&gt;Gögn!$J$4,Gögn!$K$4,Gögn!$K$3)))</f>
        <v/>
      </c>
      <c r="T3253" s="49" t="str" cm="1">
        <f t="array" aca="1" ref="T3253" ca="1">IF(ISBLANK(B3253),"",IF(R3253="Styrkhæft",_xlfn.XLOOKUP(S3253,Vegalengdir[Texti],INDIRECT("Vegalengdir["&amp;'Upplýsingar um umsækjanda'!$B$10&amp;"]"),0%,0)))</f>
        <v/>
      </c>
      <c r="U3253" s="72" t="str">
        <f t="shared" si="152"/>
        <v/>
      </c>
    </row>
    <row r="3254" spans="1:21" x14ac:dyDescent="0.25">
      <c r="A3254" s="53">
        <f t="shared" si="153"/>
        <v>3253</v>
      </c>
      <c r="B3254" s="55"/>
      <c r="C3254" s="56"/>
      <c r="D3254" s="55"/>
      <c r="E3254" s="55"/>
      <c r="F3254" s="55"/>
      <c r="G3254" s="55"/>
      <c r="H3254" s="57"/>
      <c r="I3254" s="55"/>
      <c r="J3254" s="55"/>
      <c r="K3254" s="55"/>
      <c r="L3254" s="55"/>
      <c r="M3254" s="55"/>
      <c r="N3254" s="57"/>
      <c r="O3254" s="57" t="str">
        <f t="shared" si="151"/>
        <v/>
      </c>
      <c r="Q3254" s="38" t="s">
        <v>450</v>
      </c>
      <c r="R3254" s="38" t="str" cm="1">
        <f t="array" ref="R3254">_xlfn.XLOOKUP(Q3254,INDEX(Flettilisti,,1),INDEX(Flettilisti,,2),,0)</f>
        <v>Vantar flokkun</v>
      </c>
      <c r="S3254" s="38" t="str">
        <f>IF(ISBLANK(N3254),"",IF(N3254&lt;Gögn!$J$2,Gögn!$K$2,IF(N3254&gt;Gögn!$J$4,Gögn!$K$4,Gögn!$K$3)))</f>
        <v/>
      </c>
      <c r="T3254" s="49" t="str" cm="1">
        <f t="array" aca="1" ref="T3254" ca="1">IF(ISBLANK(B3254),"",IF(R3254="Styrkhæft",_xlfn.XLOOKUP(S3254,Vegalengdir[Texti],INDIRECT("Vegalengdir["&amp;'Upplýsingar um umsækjanda'!$B$10&amp;"]"),0%,0)))</f>
        <v/>
      </c>
      <c r="U3254" s="72" t="str">
        <f t="shared" si="152"/>
        <v/>
      </c>
    </row>
    <row r="3255" spans="1:21" x14ac:dyDescent="0.25">
      <c r="A3255" s="53">
        <f t="shared" si="153"/>
        <v>3254</v>
      </c>
      <c r="B3255" s="55"/>
      <c r="C3255" s="56"/>
      <c r="D3255" s="55"/>
      <c r="E3255" s="55"/>
      <c r="F3255" s="55"/>
      <c r="G3255" s="55"/>
      <c r="H3255" s="57"/>
      <c r="I3255" s="55"/>
      <c r="J3255" s="55"/>
      <c r="K3255" s="55"/>
      <c r="L3255" s="55"/>
      <c r="M3255" s="55"/>
      <c r="N3255" s="57"/>
      <c r="O3255" s="57" t="str">
        <f t="shared" si="151"/>
        <v/>
      </c>
      <c r="Q3255" s="38" t="s">
        <v>450</v>
      </c>
      <c r="R3255" s="38" t="str" cm="1">
        <f t="array" ref="R3255">_xlfn.XLOOKUP(Q3255,INDEX(Flettilisti,,1),INDEX(Flettilisti,,2),,0)</f>
        <v>Vantar flokkun</v>
      </c>
      <c r="S3255" s="38" t="str">
        <f>IF(ISBLANK(N3255),"",IF(N3255&lt;Gögn!$J$2,Gögn!$K$2,IF(N3255&gt;Gögn!$J$4,Gögn!$K$4,Gögn!$K$3)))</f>
        <v/>
      </c>
      <c r="T3255" s="49" t="str" cm="1">
        <f t="array" aca="1" ref="T3255" ca="1">IF(ISBLANK(B3255),"",IF(R3255="Styrkhæft",_xlfn.XLOOKUP(S3255,Vegalengdir[Texti],INDIRECT("Vegalengdir["&amp;'Upplýsingar um umsækjanda'!$B$10&amp;"]"),0%,0)))</f>
        <v/>
      </c>
      <c r="U3255" s="72" t="str">
        <f t="shared" si="152"/>
        <v/>
      </c>
    </row>
    <row r="3256" spans="1:21" x14ac:dyDescent="0.25">
      <c r="A3256" s="53">
        <f t="shared" si="153"/>
        <v>3255</v>
      </c>
      <c r="B3256" s="55"/>
      <c r="C3256" s="56"/>
      <c r="D3256" s="55"/>
      <c r="E3256" s="55"/>
      <c r="F3256" s="55"/>
      <c r="G3256" s="55"/>
      <c r="H3256" s="57"/>
      <c r="I3256" s="55"/>
      <c r="J3256" s="55"/>
      <c r="K3256" s="55"/>
      <c r="L3256" s="55"/>
      <c r="M3256" s="55"/>
      <c r="N3256" s="57"/>
      <c r="O3256" s="57" t="str">
        <f t="shared" si="151"/>
        <v/>
      </c>
      <c r="Q3256" s="38" t="s">
        <v>450</v>
      </c>
      <c r="R3256" s="38" t="str" cm="1">
        <f t="array" ref="R3256">_xlfn.XLOOKUP(Q3256,INDEX(Flettilisti,,1),INDEX(Flettilisti,,2),,0)</f>
        <v>Vantar flokkun</v>
      </c>
      <c r="S3256" s="38" t="str">
        <f>IF(ISBLANK(N3256),"",IF(N3256&lt;Gögn!$J$2,Gögn!$K$2,IF(N3256&gt;Gögn!$J$4,Gögn!$K$4,Gögn!$K$3)))</f>
        <v/>
      </c>
      <c r="T3256" s="49" t="str" cm="1">
        <f t="array" aca="1" ref="T3256" ca="1">IF(ISBLANK(B3256),"",IF(R3256="Styrkhæft",_xlfn.XLOOKUP(S3256,Vegalengdir[Texti],INDIRECT("Vegalengdir["&amp;'Upplýsingar um umsækjanda'!$B$10&amp;"]"),0%,0)))</f>
        <v/>
      </c>
      <c r="U3256" s="72" t="str">
        <f t="shared" si="152"/>
        <v/>
      </c>
    </row>
    <row r="3257" spans="1:21" x14ac:dyDescent="0.25">
      <c r="A3257" s="53">
        <f t="shared" si="153"/>
        <v>3256</v>
      </c>
      <c r="B3257" s="55"/>
      <c r="C3257" s="56"/>
      <c r="D3257" s="55"/>
      <c r="E3257" s="55"/>
      <c r="F3257" s="55"/>
      <c r="G3257" s="55"/>
      <c r="H3257" s="57"/>
      <c r="I3257" s="55"/>
      <c r="J3257" s="55"/>
      <c r="K3257" s="55"/>
      <c r="L3257" s="55"/>
      <c r="M3257" s="55"/>
      <c r="N3257" s="57"/>
      <c r="O3257" s="57" t="str">
        <f t="shared" si="151"/>
        <v/>
      </c>
      <c r="Q3257" s="38" t="s">
        <v>450</v>
      </c>
      <c r="R3257" s="38" t="str" cm="1">
        <f t="array" ref="R3257">_xlfn.XLOOKUP(Q3257,INDEX(Flettilisti,,1),INDEX(Flettilisti,,2),,0)</f>
        <v>Vantar flokkun</v>
      </c>
      <c r="S3257" s="38" t="str">
        <f>IF(ISBLANK(N3257),"",IF(N3257&lt;Gögn!$J$2,Gögn!$K$2,IF(N3257&gt;Gögn!$J$4,Gögn!$K$4,Gögn!$K$3)))</f>
        <v/>
      </c>
      <c r="T3257" s="49" t="str" cm="1">
        <f t="array" aca="1" ref="T3257" ca="1">IF(ISBLANK(B3257),"",IF(R3257="Styrkhæft",_xlfn.XLOOKUP(S3257,Vegalengdir[Texti],INDIRECT("Vegalengdir["&amp;'Upplýsingar um umsækjanda'!$B$10&amp;"]"),0%,0)))</f>
        <v/>
      </c>
      <c r="U3257" s="72" t="str">
        <f t="shared" si="152"/>
        <v/>
      </c>
    </row>
    <row r="3258" spans="1:21" x14ac:dyDescent="0.25">
      <c r="A3258" s="53">
        <f t="shared" si="153"/>
        <v>3257</v>
      </c>
      <c r="B3258" s="55"/>
      <c r="C3258" s="56"/>
      <c r="D3258" s="55"/>
      <c r="E3258" s="55"/>
      <c r="F3258" s="55"/>
      <c r="G3258" s="55"/>
      <c r="H3258" s="57"/>
      <c r="I3258" s="55"/>
      <c r="J3258" s="55"/>
      <c r="K3258" s="55"/>
      <c r="L3258" s="55"/>
      <c r="M3258" s="55"/>
      <c r="N3258" s="57"/>
      <c r="O3258" s="57" t="str">
        <f t="shared" si="151"/>
        <v/>
      </c>
      <c r="Q3258" s="38" t="s">
        <v>450</v>
      </c>
      <c r="R3258" s="38" t="str" cm="1">
        <f t="array" ref="R3258">_xlfn.XLOOKUP(Q3258,INDEX(Flettilisti,,1),INDEX(Flettilisti,,2),,0)</f>
        <v>Vantar flokkun</v>
      </c>
      <c r="S3258" s="38" t="str">
        <f>IF(ISBLANK(N3258),"",IF(N3258&lt;Gögn!$J$2,Gögn!$K$2,IF(N3258&gt;Gögn!$J$4,Gögn!$K$4,Gögn!$K$3)))</f>
        <v/>
      </c>
      <c r="T3258" s="49" t="str" cm="1">
        <f t="array" aca="1" ref="T3258" ca="1">IF(ISBLANK(B3258),"",IF(R3258="Styrkhæft",_xlfn.XLOOKUP(S3258,Vegalengdir[Texti],INDIRECT("Vegalengdir["&amp;'Upplýsingar um umsækjanda'!$B$10&amp;"]"),0%,0)))</f>
        <v/>
      </c>
      <c r="U3258" s="72" t="str">
        <f t="shared" si="152"/>
        <v/>
      </c>
    </row>
    <row r="3259" spans="1:21" x14ac:dyDescent="0.25">
      <c r="A3259" s="53">
        <f t="shared" si="153"/>
        <v>3258</v>
      </c>
      <c r="B3259" s="55"/>
      <c r="C3259" s="56"/>
      <c r="D3259" s="55"/>
      <c r="E3259" s="55"/>
      <c r="F3259" s="55"/>
      <c r="G3259" s="55"/>
      <c r="H3259" s="57"/>
      <c r="I3259" s="55"/>
      <c r="J3259" s="55"/>
      <c r="K3259" s="55"/>
      <c r="L3259" s="55"/>
      <c r="M3259" s="55"/>
      <c r="N3259" s="57"/>
      <c r="O3259" s="57" t="str">
        <f t="shared" si="151"/>
        <v/>
      </c>
      <c r="Q3259" s="38" t="s">
        <v>450</v>
      </c>
      <c r="R3259" s="38" t="str" cm="1">
        <f t="array" ref="R3259">_xlfn.XLOOKUP(Q3259,INDEX(Flettilisti,,1),INDEX(Flettilisti,,2),,0)</f>
        <v>Vantar flokkun</v>
      </c>
      <c r="S3259" s="38" t="str">
        <f>IF(ISBLANK(N3259),"",IF(N3259&lt;Gögn!$J$2,Gögn!$K$2,IF(N3259&gt;Gögn!$J$4,Gögn!$K$4,Gögn!$K$3)))</f>
        <v/>
      </c>
      <c r="T3259" s="49" t="str" cm="1">
        <f t="array" aca="1" ref="T3259" ca="1">IF(ISBLANK(B3259),"",IF(R3259="Styrkhæft",_xlfn.XLOOKUP(S3259,Vegalengdir[Texti],INDIRECT("Vegalengdir["&amp;'Upplýsingar um umsækjanda'!$B$10&amp;"]"),0%,0)))</f>
        <v/>
      </c>
      <c r="U3259" s="72" t="str">
        <f t="shared" si="152"/>
        <v/>
      </c>
    </row>
    <row r="3260" spans="1:21" x14ac:dyDescent="0.25">
      <c r="A3260" s="53">
        <f t="shared" si="153"/>
        <v>3259</v>
      </c>
      <c r="B3260" s="55"/>
      <c r="C3260" s="56"/>
      <c r="D3260" s="55"/>
      <c r="E3260" s="55"/>
      <c r="F3260" s="55"/>
      <c r="G3260" s="55"/>
      <c r="H3260" s="57"/>
      <c r="I3260" s="55"/>
      <c r="J3260" s="55"/>
      <c r="K3260" s="55"/>
      <c r="L3260" s="55"/>
      <c r="M3260" s="55"/>
      <c r="N3260" s="57"/>
      <c r="O3260" s="57" t="str">
        <f t="shared" si="151"/>
        <v/>
      </c>
      <c r="Q3260" s="38" t="s">
        <v>450</v>
      </c>
      <c r="R3260" s="38" t="str" cm="1">
        <f t="array" ref="R3260">_xlfn.XLOOKUP(Q3260,INDEX(Flettilisti,,1),INDEX(Flettilisti,,2),,0)</f>
        <v>Vantar flokkun</v>
      </c>
      <c r="S3260" s="38" t="str">
        <f>IF(ISBLANK(N3260),"",IF(N3260&lt;Gögn!$J$2,Gögn!$K$2,IF(N3260&gt;Gögn!$J$4,Gögn!$K$4,Gögn!$K$3)))</f>
        <v/>
      </c>
      <c r="T3260" s="49" t="str" cm="1">
        <f t="array" aca="1" ref="T3260" ca="1">IF(ISBLANK(B3260),"",IF(R3260="Styrkhæft",_xlfn.XLOOKUP(S3260,Vegalengdir[Texti],INDIRECT("Vegalengdir["&amp;'Upplýsingar um umsækjanda'!$B$10&amp;"]"),0%,0)))</f>
        <v/>
      </c>
      <c r="U3260" s="72" t="str">
        <f t="shared" si="152"/>
        <v/>
      </c>
    </row>
    <row r="3261" spans="1:21" x14ac:dyDescent="0.25">
      <c r="A3261" s="53">
        <f t="shared" si="153"/>
        <v>3260</v>
      </c>
      <c r="B3261" s="55"/>
      <c r="C3261" s="56"/>
      <c r="D3261" s="55"/>
      <c r="E3261" s="55"/>
      <c r="F3261" s="55"/>
      <c r="G3261" s="55"/>
      <c r="H3261" s="57"/>
      <c r="I3261" s="55"/>
      <c r="J3261" s="55"/>
      <c r="K3261" s="55"/>
      <c r="L3261" s="55"/>
      <c r="M3261" s="55"/>
      <c r="N3261" s="57"/>
      <c r="O3261" s="57" t="str">
        <f t="shared" si="151"/>
        <v/>
      </c>
      <c r="Q3261" s="38" t="s">
        <v>450</v>
      </c>
      <c r="R3261" s="38" t="str" cm="1">
        <f t="array" ref="R3261">_xlfn.XLOOKUP(Q3261,INDEX(Flettilisti,,1),INDEX(Flettilisti,,2),,0)</f>
        <v>Vantar flokkun</v>
      </c>
      <c r="S3261" s="38" t="str">
        <f>IF(ISBLANK(N3261),"",IF(N3261&lt;Gögn!$J$2,Gögn!$K$2,IF(N3261&gt;Gögn!$J$4,Gögn!$K$4,Gögn!$K$3)))</f>
        <v/>
      </c>
      <c r="T3261" s="49" t="str" cm="1">
        <f t="array" aca="1" ref="T3261" ca="1">IF(ISBLANK(B3261),"",IF(R3261="Styrkhæft",_xlfn.XLOOKUP(S3261,Vegalengdir[Texti],INDIRECT("Vegalengdir["&amp;'Upplýsingar um umsækjanda'!$B$10&amp;"]"),0%,0)))</f>
        <v/>
      </c>
      <c r="U3261" s="72" t="str">
        <f t="shared" si="152"/>
        <v/>
      </c>
    </row>
    <row r="3262" spans="1:21" x14ac:dyDescent="0.25">
      <c r="A3262" s="53">
        <f t="shared" si="153"/>
        <v>3261</v>
      </c>
      <c r="B3262" s="55"/>
      <c r="C3262" s="56"/>
      <c r="D3262" s="55"/>
      <c r="E3262" s="55"/>
      <c r="F3262" s="55"/>
      <c r="G3262" s="55"/>
      <c r="H3262" s="57"/>
      <c r="I3262" s="55"/>
      <c r="J3262" s="55"/>
      <c r="K3262" s="55"/>
      <c r="L3262" s="55"/>
      <c r="M3262" s="55"/>
      <c r="N3262" s="57"/>
      <c r="O3262" s="57" t="str">
        <f t="shared" si="151"/>
        <v/>
      </c>
      <c r="Q3262" s="38" t="s">
        <v>450</v>
      </c>
      <c r="R3262" s="38" t="str" cm="1">
        <f t="array" ref="R3262">_xlfn.XLOOKUP(Q3262,INDEX(Flettilisti,,1),INDEX(Flettilisti,,2),,0)</f>
        <v>Vantar flokkun</v>
      </c>
      <c r="S3262" s="38" t="str">
        <f>IF(ISBLANK(N3262),"",IF(N3262&lt;Gögn!$J$2,Gögn!$K$2,IF(N3262&gt;Gögn!$J$4,Gögn!$K$4,Gögn!$K$3)))</f>
        <v/>
      </c>
      <c r="T3262" s="49" t="str" cm="1">
        <f t="array" aca="1" ref="T3262" ca="1">IF(ISBLANK(B3262),"",IF(R3262="Styrkhæft",_xlfn.XLOOKUP(S3262,Vegalengdir[Texti],INDIRECT("Vegalengdir["&amp;'Upplýsingar um umsækjanda'!$B$10&amp;"]"),0%,0)))</f>
        <v/>
      </c>
      <c r="U3262" s="72" t="str">
        <f t="shared" si="152"/>
        <v/>
      </c>
    </row>
    <row r="3263" spans="1:21" x14ac:dyDescent="0.25">
      <c r="A3263" s="53">
        <f t="shared" si="153"/>
        <v>3262</v>
      </c>
      <c r="B3263" s="55"/>
      <c r="C3263" s="56"/>
      <c r="D3263" s="55"/>
      <c r="E3263" s="55"/>
      <c r="F3263" s="55"/>
      <c r="G3263" s="55"/>
      <c r="H3263" s="57"/>
      <c r="I3263" s="55"/>
      <c r="J3263" s="55"/>
      <c r="K3263" s="55"/>
      <c r="L3263" s="55"/>
      <c r="M3263" s="55"/>
      <c r="N3263" s="57"/>
      <c r="O3263" s="57" t="str">
        <f t="shared" si="151"/>
        <v/>
      </c>
      <c r="Q3263" s="38" t="s">
        <v>450</v>
      </c>
      <c r="R3263" s="38" t="str" cm="1">
        <f t="array" ref="R3263">_xlfn.XLOOKUP(Q3263,INDEX(Flettilisti,,1),INDEX(Flettilisti,,2),,0)</f>
        <v>Vantar flokkun</v>
      </c>
      <c r="S3263" s="38" t="str">
        <f>IF(ISBLANK(N3263),"",IF(N3263&lt;Gögn!$J$2,Gögn!$K$2,IF(N3263&gt;Gögn!$J$4,Gögn!$K$4,Gögn!$K$3)))</f>
        <v/>
      </c>
      <c r="T3263" s="49" t="str" cm="1">
        <f t="array" aca="1" ref="T3263" ca="1">IF(ISBLANK(B3263),"",IF(R3263="Styrkhæft",_xlfn.XLOOKUP(S3263,Vegalengdir[Texti],INDIRECT("Vegalengdir["&amp;'Upplýsingar um umsækjanda'!$B$10&amp;"]"),0%,0)))</f>
        <v/>
      </c>
      <c r="U3263" s="72" t="str">
        <f t="shared" si="152"/>
        <v/>
      </c>
    </row>
    <row r="3264" spans="1:21" x14ac:dyDescent="0.25">
      <c r="A3264" s="53">
        <f t="shared" si="153"/>
        <v>3263</v>
      </c>
      <c r="B3264" s="55"/>
      <c r="C3264" s="56"/>
      <c r="D3264" s="55"/>
      <c r="E3264" s="55"/>
      <c r="F3264" s="55"/>
      <c r="G3264" s="55"/>
      <c r="H3264" s="57"/>
      <c r="I3264" s="55"/>
      <c r="J3264" s="55"/>
      <c r="K3264" s="55"/>
      <c r="L3264" s="55"/>
      <c r="M3264" s="55"/>
      <c r="N3264" s="57"/>
      <c r="O3264" s="57" t="str">
        <f t="shared" si="151"/>
        <v/>
      </c>
      <c r="Q3264" s="38" t="s">
        <v>450</v>
      </c>
      <c r="R3264" s="38" t="str" cm="1">
        <f t="array" ref="R3264">_xlfn.XLOOKUP(Q3264,INDEX(Flettilisti,,1),INDEX(Flettilisti,,2),,0)</f>
        <v>Vantar flokkun</v>
      </c>
      <c r="S3264" s="38" t="str">
        <f>IF(ISBLANK(N3264),"",IF(N3264&lt;Gögn!$J$2,Gögn!$K$2,IF(N3264&gt;Gögn!$J$4,Gögn!$K$4,Gögn!$K$3)))</f>
        <v/>
      </c>
      <c r="T3264" s="49" t="str" cm="1">
        <f t="array" aca="1" ref="T3264" ca="1">IF(ISBLANK(B3264),"",IF(R3264="Styrkhæft",_xlfn.XLOOKUP(S3264,Vegalengdir[Texti],INDIRECT("Vegalengdir["&amp;'Upplýsingar um umsækjanda'!$B$10&amp;"]"),0%,0)))</f>
        <v/>
      </c>
      <c r="U3264" s="72" t="str">
        <f t="shared" si="152"/>
        <v/>
      </c>
    </row>
    <row r="3265" spans="1:21" x14ac:dyDescent="0.25">
      <c r="A3265" s="53">
        <f t="shared" si="153"/>
        <v>3264</v>
      </c>
      <c r="B3265" s="55"/>
      <c r="C3265" s="56"/>
      <c r="D3265" s="55"/>
      <c r="E3265" s="55"/>
      <c r="F3265" s="55"/>
      <c r="G3265" s="55"/>
      <c r="H3265" s="57"/>
      <c r="I3265" s="55"/>
      <c r="J3265" s="55"/>
      <c r="K3265" s="55"/>
      <c r="L3265" s="55"/>
      <c r="M3265" s="55"/>
      <c r="N3265" s="57"/>
      <c r="O3265" s="57" t="str">
        <f t="shared" si="151"/>
        <v/>
      </c>
      <c r="Q3265" s="38" t="s">
        <v>450</v>
      </c>
      <c r="R3265" s="38" t="str" cm="1">
        <f t="array" ref="R3265">_xlfn.XLOOKUP(Q3265,INDEX(Flettilisti,,1),INDEX(Flettilisti,,2),,0)</f>
        <v>Vantar flokkun</v>
      </c>
      <c r="S3265" s="38" t="str">
        <f>IF(ISBLANK(N3265),"",IF(N3265&lt;Gögn!$J$2,Gögn!$K$2,IF(N3265&gt;Gögn!$J$4,Gögn!$K$4,Gögn!$K$3)))</f>
        <v/>
      </c>
      <c r="T3265" s="49" t="str" cm="1">
        <f t="array" aca="1" ref="T3265" ca="1">IF(ISBLANK(B3265),"",IF(R3265="Styrkhæft",_xlfn.XLOOKUP(S3265,Vegalengdir[Texti],INDIRECT("Vegalengdir["&amp;'Upplýsingar um umsækjanda'!$B$10&amp;"]"),0%,0)))</f>
        <v/>
      </c>
      <c r="U3265" s="72" t="str">
        <f t="shared" si="152"/>
        <v/>
      </c>
    </row>
    <row r="3266" spans="1:21" x14ac:dyDescent="0.25">
      <c r="A3266" s="53">
        <f t="shared" si="153"/>
        <v>3265</v>
      </c>
      <c r="B3266" s="55"/>
      <c r="C3266" s="56"/>
      <c r="D3266" s="55"/>
      <c r="E3266" s="55"/>
      <c r="F3266" s="55"/>
      <c r="G3266" s="55"/>
      <c r="H3266" s="57"/>
      <c r="I3266" s="55"/>
      <c r="J3266" s="55"/>
      <c r="K3266" s="55"/>
      <c r="L3266" s="55"/>
      <c r="M3266" s="55"/>
      <c r="N3266" s="57"/>
      <c r="O3266" s="57" t="str">
        <f t="shared" si="151"/>
        <v/>
      </c>
      <c r="Q3266" s="38" t="s">
        <v>450</v>
      </c>
      <c r="R3266" s="38" t="str" cm="1">
        <f t="array" ref="R3266">_xlfn.XLOOKUP(Q3266,INDEX(Flettilisti,,1),INDEX(Flettilisti,,2),,0)</f>
        <v>Vantar flokkun</v>
      </c>
      <c r="S3266" s="38" t="str">
        <f>IF(ISBLANK(N3266),"",IF(N3266&lt;Gögn!$J$2,Gögn!$K$2,IF(N3266&gt;Gögn!$J$4,Gögn!$K$4,Gögn!$K$3)))</f>
        <v/>
      </c>
      <c r="T3266" s="49" t="str" cm="1">
        <f t="array" aca="1" ref="T3266" ca="1">IF(ISBLANK(B3266),"",IF(R3266="Styrkhæft",_xlfn.XLOOKUP(S3266,Vegalengdir[Texti],INDIRECT("Vegalengdir["&amp;'Upplýsingar um umsækjanda'!$B$10&amp;"]"),0%,0)))</f>
        <v/>
      </c>
      <c r="U3266" s="72" t="str">
        <f t="shared" si="152"/>
        <v/>
      </c>
    </row>
    <row r="3267" spans="1:21" x14ac:dyDescent="0.25">
      <c r="A3267" s="53">
        <f t="shared" si="153"/>
        <v>3266</v>
      </c>
      <c r="B3267" s="55"/>
      <c r="C3267" s="56"/>
      <c r="D3267" s="55"/>
      <c r="E3267" s="55"/>
      <c r="F3267" s="55"/>
      <c r="G3267" s="55"/>
      <c r="H3267" s="57"/>
      <c r="I3267" s="55"/>
      <c r="J3267" s="55"/>
      <c r="K3267" s="55"/>
      <c r="L3267" s="55"/>
      <c r="M3267" s="55"/>
      <c r="N3267" s="57"/>
      <c r="O3267" s="57" t="str">
        <f t="shared" ref="O3267:O3330" si="154">IFERROR(IF(ISBLANK(B3267),"",H3267/N3267),0)</f>
        <v/>
      </c>
      <c r="Q3267" s="38" t="s">
        <v>450</v>
      </c>
      <c r="R3267" s="38" t="str" cm="1">
        <f t="array" ref="R3267">_xlfn.XLOOKUP(Q3267,INDEX(Flettilisti,,1),INDEX(Flettilisti,,2),,0)</f>
        <v>Vantar flokkun</v>
      </c>
      <c r="S3267" s="38" t="str">
        <f>IF(ISBLANK(N3267),"",IF(N3267&lt;Gögn!$J$2,Gögn!$K$2,IF(N3267&gt;Gögn!$J$4,Gögn!$K$4,Gögn!$K$3)))</f>
        <v/>
      </c>
      <c r="T3267" s="49" t="str" cm="1">
        <f t="array" aca="1" ref="T3267" ca="1">IF(ISBLANK(B3267),"",IF(R3267="Styrkhæft",_xlfn.XLOOKUP(S3267,Vegalengdir[Texti],INDIRECT("Vegalengdir["&amp;'Upplýsingar um umsækjanda'!$B$10&amp;"]"),0%,0)))</f>
        <v/>
      </c>
      <c r="U3267" s="72" t="str">
        <f t="shared" ref="U3267:U3330" si="155">IF(ISBLANK(B3267),"",T3267*H3267)</f>
        <v/>
      </c>
    </row>
    <row r="3268" spans="1:21" x14ac:dyDescent="0.25">
      <c r="A3268" s="53">
        <f t="shared" si="153"/>
        <v>3267</v>
      </c>
      <c r="B3268" s="55"/>
      <c r="C3268" s="56"/>
      <c r="D3268" s="55"/>
      <c r="E3268" s="55"/>
      <c r="F3268" s="55"/>
      <c r="G3268" s="55"/>
      <c r="H3268" s="57"/>
      <c r="I3268" s="55"/>
      <c r="J3268" s="55"/>
      <c r="K3268" s="55"/>
      <c r="L3268" s="55"/>
      <c r="M3268" s="55"/>
      <c r="N3268" s="57"/>
      <c r="O3268" s="57" t="str">
        <f t="shared" si="154"/>
        <v/>
      </c>
      <c r="Q3268" s="38" t="s">
        <v>450</v>
      </c>
      <c r="R3268" s="38" t="str" cm="1">
        <f t="array" ref="R3268">_xlfn.XLOOKUP(Q3268,INDEX(Flettilisti,,1),INDEX(Flettilisti,,2),,0)</f>
        <v>Vantar flokkun</v>
      </c>
      <c r="S3268" s="38" t="str">
        <f>IF(ISBLANK(N3268),"",IF(N3268&lt;Gögn!$J$2,Gögn!$K$2,IF(N3268&gt;Gögn!$J$4,Gögn!$K$4,Gögn!$K$3)))</f>
        <v/>
      </c>
      <c r="T3268" s="49" t="str" cm="1">
        <f t="array" aca="1" ref="T3268" ca="1">IF(ISBLANK(B3268),"",IF(R3268="Styrkhæft",_xlfn.XLOOKUP(S3268,Vegalengdir[Texti],INDIRECT("Vegalengdir["&amp;'Upplýsingar um umsækjanda'!$B$10&amp;"]"),0%,0)))</f>
        <v/>
      </c>
      <c r="U3268" s="72" t="str">
        <f t="shared" si="155"/>
        <v/>
      </c>
    </row>
    <row r="3269" spans="1:21" x14ac:dyDescent="0.25">
      <c r="A3269" s="53">
        <f t="shared" si="153"/>
        <v>3268</v>
      </c>
      <c r="B3269" s="55"/>
      <c r="C3269" s="56"/>
      <c r="D3269" s="55"/>
      <c r="E3269" s="55"/>
      <c r="F3269" s="55"/>
      <c r="G3269" s="55"/>
      <c r="H3269" s="57"/>
      <c r="I3269" s="55"/>
      <c r="J3269" s="55"/>
      <c r="K3269" s="55"/>
      <c r="L3269" s="55"/>
      <c r="M3269" s="55"/>
      <c r="N3269" s="57"/>
      <c r="O3269" s="57" t="str">
        <f t="shared" si="154"/>
        <v/>
      </c>
      <c r="Q3269" s="38" t="s">
        <v>450</v>
      </c>
      <c r="R3269" s="38" t="str" cm="1">
        <f t="array" ref="R3269">_xlfn.XLOOKUP(Q3269,INDEX(Flettilisti,,1),INDEX(Flettilisti,,2),,0)</f>
        <v>Vantar flokkun</v>
      </c>
      <c r="S3269" s="38" t="str">
        <f>IF(ISBLANK(N3269),"",IF(N3269&lt;Gögn!$J$2,Gögn!$K$2,IF(N3269&gt;Gögn!$J$4,Gögn!$K$4,Gögn!$K$3)))</f>
        <v/>
      </c>
      <c r="T3269" s="49" t="str" cm="1">
        <f t="array" aca="1" ref="T3269" ca="1">IF(ISBLANK(B3269),"",IF(R3269="Styrkhæft",_xlfn.XLOOKUP(S3269,Vegalengdir[Texti],INDIRECT("Vegalengdir["&amp;'Upplýsingar um umsækjanda'!$B$10&amp;"]"),0%,0)))</f>
        <v/>
      </c>
      <c r="U3269" s="72" t="str">
        <f t="shared" si="155"/>
        <v/>
      </c>
    </row>
    <row r="3270" spans="1:21" x14ac:dyDescent="0.25">
      <c r="A3270" s="53">
        <f t="shared" si="153"/>
        <v>3269</v>
      </c>
      <c r="B3270" s="55"/>
      <c r="C3270" s="56"/>
      <c r="D3270" s="55"/>
      <c r="E3270" s="55"/>
      <c r="F3270" s="55"/>
      <c r="G3270" s="55"/>
      <c r="H3270" s="57"/>
      <c r="I3270" s="55"/>
      <c r="J3270" s="55"/>
      <c r="K3270" s="55"/>
      <c r="L3270" s="55"/>
      <c r="M3270" s="55"/>
      <c r="N3270" s="57"/>
      <c r="O3270" s="57" t="str">
        <f t="shared" si="154"/>
        <v/>
      </c>
      <c r="Q3270" s="38" t="s">
        <v>450</v>
      </c>
      <c r="R3270" s="38" t="str" cm="1">
        <f t="array" ref="R3270">_xlfn.XLOOKUP(Q3270,INDEX(Flettilisti,,1),INDEX(Flettilisti,,2),,0)</f>
        <v>Vantar flokkun</v>
      </c>
      <c r="S3270" s="38" t="str">
        <f>IF(ISBLANK(N3270),"",IF(N3270&lt;Gögn!$J$2,Gögn!$K$2,IF(N3270&gt;Gögn!$J$4,Gögn!$K$4,Gögn!$K$3)))</f>
        <v/>
      </c>
      <c r="T3270" s="49" t="str" cm="1">
        <f t="array" aca="1" ref="T3270" ca="1">IF(ISBLANK(B3270),"",IF(R3270="Styrkhæft",_xlfn.XLOOKUP(S3270,Vegalengdir[Texti],INDIRECT("Vegalengdir["&amp;'Upplýsingar um umsækjanda'!$B$10&amp;"]"),0%,0)))</f>
        <v/>
      </c>
      <c r="U3270" s="72" t="str">
        <f t="shared" si="155"/>
        <v/>
      </c>
    </row>
    <row r="3271" spans="1:21" x14ac:dyDescent="0.25">
      <c r="A3271" s="53">
        <f t="shared" si="153"/>
        <v>3270</v>
      </c>
      <c r="B3271" s="55"/>
      <c r="C3271" s="56"/>
      <c r="D3271" s="55"/>
      <c r="E3271" s="55"/>
      <c r="F3271" s="55"/>
      <c r="G3271" s="55"/>
      <c r="H3271" s="57"/>
      <c r="I3271" s="55"/>
      <c r="J3271" s="55"/>
      <c r="K3271" s="55"/>
      <c r="L3271" s="55"/>
      <c r="M3271" s="55"/>
      <c r="N3271" s="57"/>
      <c r="O3271" s="57" t="str">
        <f t="shared" si="154"/>
        <v/>
      </c>
      <c r="Q3271" s="38" t="s">
        <v>450</v>
      </c>
      <c r="R3271" s="38" t="str" cm="1">
        <f t="array" ref="R3271">_xlfn.XLOOKUP(Q3271,INDEX(Flettilisti,,1),INDEX(Flettilisti,,2),,0)</f>
        <v>Vantar flokkun</v>
      </c>
      <c r="S3271" s="38" t="str">
        <f>IF(ISBLANK(N3271),"",IF(N3271&lt;Gögn!$J$2,Gögn!$K$2,IF(N3271&gt;Gögn!$J$4,Gögn!$K$4,Gögn!$K$3)))</f>
        <v/>
      </c>
      <c r="T3271" s="49" t="str" cm="1">
        <f t="array" aca="1" ref="T3271" ca="1">IF(ISBLANK(B3271),"",IF(R3271="Styrkhæft",_xlfn.XLOOKUP(S3271,Vegalengdir[Texti],INDIRECT("Vegalengdir["&amp;'Upplýsingar um umsækjanda'!$B$10&amp;"]"),0%,0)))</f>
        <v/>
      </c>
      <c r="U3271" s="72" t="str">
        <f t="shared" si="155"/>
        <v/>
      </c>
    </row>
    <row r="3272" spans="1:21" x14ac:dyDescent="0.25">
      <c r="A3272" s="53">
        <f t="shared" si="153"/>
        <v>3271</v>
      </c>
      <c r="B3272" s="55"/>
      <c r="C3272" s="56"/>
      <c r="D3272" s="55"/>
      <c r="E3272" s="55"/>
      <c r="F3272" s="55"/>
      <c r="G3272" s="55"/>
      <c r="H3272" s="57"/>
      <c r="I3272" s="55"/>
      <c r="J3272" s="55"/>
      <c r="K3272" s="55"/>
      <c r="L3272" s="55"/>
      <c r="M3272" s="55"/>
      <c r="N3272" s="57"/>
      <c r="O3272" s="57" t="str">
        <f t="shared" si="154"/>
        <v/>
      </c>
      <c r="Q3272" s="38" t="s">
        <v>450</v>
      </c>
      <c r="R3272" s="38" t="str" cm="1">
        <f t="array" ref="R3272">_xlfn.XLOOKUP(Q3272,INDEX(Flettilisti,,1),INDEX(Flettilisti,,2),,0)</f>
        <v>Vantar flokkun</v>
      </c>
      <c r="S3272" s="38" t="str">
        <f>IF(ISBLANK(N3272),"",IF(N3272&lt;Gögn!$J$2,Gögn!$K$2,IF(N3272&gt;Gögn!$J$4,Gögn!$K$4,Gögn!$K$3)))</f>
        <v/>
      </c>
      <c r="T3272" s="49" t="str" cm="1">
        <f t="array" aca="1" ref="T3272" ca="1">IF(ISBLANK(B3272),"",IF(R3272="Styrkhæft",_xlfn.XLOOKUP(S3272,Vegalengdir[Texti],INDIRECT("Vegalengdir["&amp;'Upplýsingar um umsækjanda'!$B$10&amp;"]"),0%,0)))</f>
        <v/>
      </c>
      <c r="U3272" s="72" t="str">
        <f t="shared" si="155"/>
        <v/>
      </c>
    </row>
    <row r="3273" spans="1:21" x14ac:dyDescent="0.25">
      <c r="A3273" s="53">
        <f t="shared" si="153"/>
        <v>3272</v>
      </c>
      <c r="B3273" s="55"/>
      <c r="C3273" s="56"/>
      <c r="D3273" s="55"/>
      <c r="E3273" s="55"/>
      <c r="F3273" s="55"/>
      <c r="G3273" s="55"/>
      <c r="H3273" s="57"/>
      <c r="I3273" s="55"/>
      <c r="J3273" s="55"/>
      <c r="K3273" s="55"/>
      <c r="L3273" s="55"/>
      <c r="M3273" s="55"/>
      <c r="N3273" s="57"/>
      <c r="O3273" s="57" t="str">
        <f t="shared" si="154"/>
        <v/>
      </c>
      <c r="Q3273" s="38" t="s">
        <v>450</v>
      </c>
      <c r="R3273" s="38" t="str" cm="1">
        <f t="array" ref="R3273">_xlfn.XLOOKUP(Q3273,INDEX(Flettilisti,,1),INDEX(Flettilisti,,2),,0)</f>
        <v>Vantar flokkun</v>
      </c>
      <c r="S3273" s="38" t="str">
        <f>IF(ISBLANK(N3273),"",IF(N3273&lt;Gögn!$J$2,Gögn!$K$2,IF(N3273&gt;Gögn!$J$4,Gögn!$K$4,Gögn!$K$3)))</f>
        <v/>
      </c>
      <c r="T3273" s="49" t="str" cm="1">
        <f t="array" aca="1" ref="T3273" ca="1">IF(ISBLANK(B3273),"",IF(R3273="Styrkhæft",_xlfn.XLOOKUP(S3273,Vegalengdir[Texti],INDIRECT("Vegalengdir["&amp;'Upplýsingar um umsækjanda'!$B$10&amp;"]"),0%,0)))</f>
        <v/>
      </c>
      <c r="U3273" s="72" t="str">
        <f t="shared" si="155"/>
        <v/>
      </c>
    </row>
    <row r="3274" spans="1:21" x14ac:dyDescent="0.25">
      <c r="A3274" s="53">
        <f t="shared" si="153"/>
        <v>3273</v>
      </c>
      <c r="B3274" s="55"/>
      <c r="C3274" s="56"/>
      <c r="D3274" s="55"/>
      <c r="E3274" s="55"/>
      <c r="F3274" s="55"/>
      <c r="G3274" s="55"/>
      <c r="H3274" s="57"/>
      <c r="I3274" s="55"/>
      <c r="J3274" s="55"/>
      <c r="K3274" s="55"/>
      <c r="L3274" s="55"/>
      <c r="M3274" s="55"/>
      <c r="N3274" s="57"/>
      <c r="O3274" s="57" t="str">
        <f t="shared" si="154"/>
        <v/>
      </c>
      <c r="Q3274" s="38" t="s">
        <v>450</v>
      </c>
      <c r="R3274" s="38" t="str" cm="1">
        <f t="array" ref="R3274">_xlfn.XLOOKUP(Q3274,INDEX(Flettilisti,,1),INDEX(Flettilisti,,2),,0)</f>
        <v>Vantar flokkun</v>
      </c>
      <c r="S3274" s="38" t="str">
        <f>IF(ISBLANK(N3274),"",IF(N3274&lt;Gögn!$J$2,Gögn!$K$2,IF(N3274&gt;Gögn!$J$4,Gögn!$K$4,Gögn!$K$3)))</f>
        <v/>
      </c>
      <c r="T3274" s="49" t="str" cm="1">
        <f t="array" aca="1" ref="T3274" ca="1">IF(ISBLANK(B3274),"",IF(R3274="Styrkhæft",_xlfn.XLOOKUP(S3274,Vegalengdir[Texti],INDIRECT("Vegalengdir["&amp;'Upplýsingar um umsækjanda'!$B$10&amp;"]"),0%,0)))</f>
        <v/>
      </c>
      <c r="U3274" s="72" t="str">
        <f t="shared" si="155"/>
        <v/>
      </c>
    </row>
    <row r="3275" spans="1:21" x14ac:dyDescent="0.25">
      <c r="A3275" s="53">
        <f t="shared" si="153"/>
        <v>3274</v>
      </c>
      <c r="B3275" s="55"/>
      <c r="C3275" s="56"/>
      <c r="D3275" s="55"/>
      <c r="E3275" s="55"/>
      <c r="F3275" s="55"/>
      <c r="G3275" s="55"/>
      <c r="H3275" s="57"/>
      <c r="I3275" s="55"/>
      <c r="J3275" s="55"/>
      <c r="K3275" s="55"/>
      <c r="L3275" s="55"/>
      <c r="M3275" s="55"/>
      <c r="N3275" s="57"/>
      <c r="O3275" s="57" t="str">
        <f t="shared" si="154"/>
        <v/>
      </c>
      <c r="Q3275" s="38" t="s">
        <v>450</v>
      </c>
      <c r="R3275" s="38" t="str" cm="1">
        <f t="array" ref="R3275">_xlfn.XLOOKUP(Q3275,INDEX(Flettilisti,,1),INDEX(Flettilisti,,2),,0)</f>
        <v>Vantar flokkun</v>
      </c>
      <c r="S3275" s="38" t="str">
        <f>IF(ISBLANK(N3275),"",IF(N3275&lt;Gögn!$J$2,Gögn!$K$2,IF(N3275&gt;Gögn!$J$4,Gögn!$K$4,Gögn!$K$3)))</f>
        <v/>
      </c>
      <c r="T3275" s="49" t="str" cm="1">
        <f t="array" aca="1" ref="T3275" ca="1">IF(ISBLANK(B3275),"",IF(R3275="Styrkhæft",_xlfn.XLOOKUP(S3275,Vegalengdir[Texti],INDIRECT("Vegalengdir["&amp;'Upplýsingar um umsækjanda'!$B$10&amp;"]"),0%,0)))</f>
        <v/>
      </c>
      <c r="U3275" s="72" t="str">
        <f t="shared" si="155"/>
        <v/>
      </c>
    </row>
    <row r="3276" spans="1:21" x14ac:dyDescent="0.25">
      <c r="A3276" s="53">
        <f t="shared" si="153"/>
        <v>3275</v>
      </c>
      <c r="B3276" s="55"/>
      <c r="C3276" s="56"/>
      <c r="D3276" s="55"/>
      <c r="E3276" s="55"/>
      <c r="F3276" s="55"/>
      <c r="G3276" s="55"/>
      <c r="H3276" s="57"/>
      <c r="I3276" s="55"/>
      <c r="J3276" s="55"/>
      <c r="K3276" s="55"/>
      <c r="L3276" s="55"/>
      <c r="M3276" s="55"/>
      <c r="N3276" s="57"/>
      <c r="O3276" s="57" t="str">
        <f t="shared" si="154"/>
        <v/>
      </c>
      <c r="Q3276" s="38" t="s">
        <v>450</v>
      </c>
      <c r="R3276" s="38" t="str" cm="1">
        <f t="array" ref="R3276">_xlfn.XLOOKUP(Q3276,INDEX(Flettilisti,,1),INDEX(Flettilisti,,2),,0)</f>
        <v>Vantar flokkun</v>
      </c>
      <c r="S3276" s="38" t="str">
        <f>IF(ISBLANK(N3276),"",IF(N3276&lt;Gögn!$J$2,Gögn!$K$2,IF(N3276&gt;Gögn!$J$4,Gögn!$K$4,Gögn!$K$3)))</f>
        <v/>
      </c>
      <c r="T3276" s="49" t="str" cm="1">
        <f t="array" aca="1" ref="T3276" ca="1">IF(ISBLANK(B3276),"",IF(R3276="Styrkhæft",_xlfn.XLOOKUP(S3276,Vegalengdir[Texti],INDIRECT("Vegalengdir["&amp;'Upplýsingar um umsækjanda'!$B$10&amp;"]"),0%,0)))</f>
        <v/>
      </c>
      <c r="U3276" s="72" t="str">
        <f t="shared" si="155"/>
        <v/>
      </c>
    </row>
    <row r="3277" spans="1:21" x14ac:dyDescent="0.25">
      <c r="A3277" s="53">
        <f t="shared" si="153"/>
        <v>3276</v>
      </c>
      <c r="B3277" s="55"/>
      <c r="C3277" s="56"/>
      <c r="D3277" s="55"/>
      <c r="E3277" s="55"/>
      <c r="F3277" s="55"/>
      <c r="G3277" s="55"/>
      <c r="H3277" s="57"/>
      <c r="I3277" s="55"/>
      <c r="J3277" s="55"/>
      <c r="K3277" s="55"/>
      <c r="L3277" s="55"/>
      <c r="M3277" s="55"/>
      <c r="N3277" s="57"/>
      <c r="O3277" s="57" t="str">
        <f t="shared" si="154"/>
        <v/>
      </c>
      <c r="Q3277" s="38" t="s">
        <v>450</v>
      </c>
      <c r="R3277" s="38" t="str" cm="1">
        <f t="array" ref="R3277">_xlfn.XLOOKUP(Q3277,INDEX(Flettilisti,,1),INDEX(Flettilisti,,2),,0)</f>
        <v>Vantar flokkun</v>
      </c>
      <c r="S3277" s="38" t="str">
        <f>IF(ISBLANK(N3277),"",IF(N3277&lt;Gögn!$J$2,Gögn!$K$2,IF(N3277&gt;Gögn!$J$4,Gögn!$K$4,Gögn!$K$3)))</f>
        <v/>
      </c>
      <c r="T3277" s="49" t="str" cm="1">
        <f t="array" aca="1" ref="T3277" ca="1">IF(ISBLANK(B3277),"",IF(R3277="Styrkhæft",_xlfn.XLOOKUP(S3277,Vegalengdir[Texti],INDIRECT("Vegalengdir["&amp;'Upplýsingar um umsækjanda'!$B$10&amp;"]"),0%,0)))</f>
        <v/>
      </c>
      <c r="U3277" s="72" t="str">
        <f t="shared" si="155"/>
        <v/>
      </c>
    </row>
    <row r="3278" spans="1:21" x14ac:dyDescent="0.25">
      <c r="A3278" s="53">
        <f t="shared" si="153"/>
        <v>3277</v>
      </c>
      <c r="B3278" s="55"/>
      <c r="C3278" s="56"/>
      <c r="D3278" s="55"/>
      <c r="E3278" s="55"/>
      <c r="F3278" s="55"/>
      <c r="G3278" s="55"/>
      <c r="H3278" s="57"/>
      <c r="I3278" s="55"/>
      <c r="J3278" s="55"/>
      <c r="K3278" s="55"/>
      <c r="L3278" s="55"/>
      <c r="M3278" s="55"/>
      <c r="N3278" s="57"/>
      <c r="O3278" s="57" t="str">
        <f t="shared" si="154"/>
        <v/>
      </c>
      <c r="Q3278" s="38" t="s">
        <v>450</v>
      </c>
      <c r="R3278" s="38" t="str" cm="1">
        <f t="array" ref="R3278">_xlfn.XLOOKUP(Q3278,INDEX(Flettilisti,,1),INDEX(Flettilisti,,2),,0)</f>
        <v>Vantar flokkun</v>
      </c>
      <c r="S3278" s="38" t="str">
        <f>IF(ISBLANK(N3278),"",IF(N3278&lt;Gögn!$J$2,Gögn!$K$2,IF(N3278&gt;Gögn!$J$4,Gögn!$K$4,Gögn!$K$3)))</f>
        <v/>
      </c>
      <c r="T3278" s="49" t="str" cm="1">
        <f t="array" aca="1" ref="T3278" ca="1">IF(ISBLANK(B3278),"",IF(R3278="Styrkhæft",_xlfn.XLOOKUP(S3278,Vegalengdir[Texti],INDIRECT("Vegalengdir["&amp;'Upplýsingar um umsækjanda'!$B$10&amp;"]"),0%,0)))</f>
        <v/>
      </c>
      <c r="U3278" s="72" t="str">
        <f t="shared" si="155"/>
        <v/>
      </c>
    </row>
    <row r="3279" spans="1:21" x14ac:dyDescent="0.25">
      <c r="A3279" s="53">
        <f t="shared" si="153"/>
        <v>3278</v>
      </c>
      <c r="B3279" s="55"/>
      <c r="C3279" s="56"/>
      <c r="D3279" s="55"/>
      <c r="E3279" s="55"/>
      <c r="F3279" s="55"/>
      <c r="G3279" s="55"/>
      <c r="H3279" s="57"/>
      <c r="I3279" s="55"/>
      <c r="J3279" s="55"/>
      <c r="K3279" s="55"/>
      <c r="L3279" s="55"/>
      <c r="M3279" s="55"/>
      <c r="N3279" s="57"/>
      <c r="O3279" s="57" t="str">
        <f t="shared" si="154"/>
        <v/>
      </c>
      <c r="Q3279" s="38" t="s">
        <v>450</v>
      </c>
      <c r="R3279" s="38" t="str" cm="1">
        <f t="array" ref="R3279">_xlfn.XLOOKUP(Q3279,INDEX(Flettilisti,,1),INDEX(Flettilisti,,2),,0)</f>
        <v>Vantar flokkun</v>
      </c>
      <c r="S3279" s="38" t="str">
        <f>IF(ISBLANK(N3279),"",IF(N3279&lt;Gögn!$J$2,Gögn!$K$2,IF(N3279&gt;Gögn!$J$4,Gögn!$K$4,Gögn!$K$3)))</f>
        <v/>
      </c>
      <c r="T3279" s="49" t="str" cm="1">
        <f t="array" aca="1" ref="T3279" ca="1">IF(ISBLANK(B3279),"",IF(R3279="Styrkhæft",_xlfn.XLOOKUP(S3279,Vegalengdir[Texti],INDIRECT("Vegalengdir["&amp;'Upplýsingar um umsækjanda'!$B$10&amp;"]"),0%,0)))</f>
        <v/>
      </c>
      <c r="U3279" s="72" t="str">
        <f t="shared" si="155"/>
        <v/>
      </c>
    </row>
    <row r="3280" spans="1:21" x14ac:dyDescent="0.25">
      <c r="A3280" s="53">
        <f t="shared" si="153"/>
        <v>3279</v>
      </c>
      <c r="B3280" s="55"/>
      <c r="C3280" s="56"/>
      <c r="D3280" s="55"/>
      <c r="E3280" s="55"/>
      <c r="F3280" s="55"/>
      <c r="G3280" s="55"/>
      <c r="H3280" s="57"/>
      <c r="I3280" s="55"/>
      <c r="J3280" s="55"/>
      <c r="K3280" s="55"/>
      <c r="L3280" s="55"/>
      <c r="M3280" s="55"/>
      <c r="N3280" s="57"/>
      <c r="O3280" s="57" t="str">
        <f t="shared" si="154"/>
        <v/>
      </c>
      <c r="Q3280" s="38" t="s">
        <v>450</v>
      </c>
      <c r="R3280" s="38" t="str" cm="1">
        <f t="array" ref="R3280">_xlfn.XLOOKUP(Q3280,INDEX(Flettilisti,,1),INDEX(Flettilisti,,2),,0)</f>
        <v>Vantar flokkun</v>
      </c>
      <c r="S3280" s="38" t="str">
        <f>IF(ISBLANK(N3280),"",IF(N3280&lt;Gögn!$J$2,Gögn!$K$2,IF(N3280&gt;Gögn!$J$4,Gögn!$K$4,Gögn!$K$3)))</f>
        <v/>
      </c>
      <c r="T3280" s="49" t="str" cm="1">
        <f t="array" aca="1" ref="T3280" ca="1">IF(ISBLANK(B3280),"",IF(R3280="Styrkhæft",_xlfn.XLOOKUP(S3280,Vegalengdir[Texti],INDIRECT("Vegalengdir["&amp;'Upplýsingar um umsækjanda'!$B$10&amp;"]"),0%,0)))</f>
        <v/>
      </c>
      <c r="U3280" s="72" t="str">
        <f t="shared" si="155"/>
        <v/>
      </c>
    </row>
    <row r="3281" spans="1:21" x14ac:dyDescent="0.25">
      <c r="A3281" s="53">
        <f t="shared" si="153"/>
        <v>3280</v>
      </c>
      <c r="B3281" s="55"/>
      <c r="C3281" s="56"/>
      <c r="D3281" s="55"/>
      <c r="E3281" s="55"/>
      <c r="F3281" s="55"/>
      <c r="G3281" s="55"/>
      <c r="H3281" s="57"/>
      <c r="I3281" s="55"/>
      <c r="J3281" s="55"/>
      <c r="K3281" s="55"/>
      <c r="L3281" s="55"/>
      <c r="M3281" s="55"/>
      <c r="N3281" s="57"/>
      <c r="O3281" s="57" t="str">
        <f t="shared" si="154"/>
        <v/>
      </c>
      <c r="Q3281" s="38" t="s">
        <v>450</v>
      </c>
      <c r="R3281" s="38" t="str" cm="1">
        <f t="array" ref="R3281">_xlfn.XLOOKUP(Q3281,INDEX(Flettilisti,,1),INDEX(Flettilisti,,2),,0)</f>
        <v>Vantar flokkun</v>
      </c>
      <c r="S3281" s="38" t="str">
        <f>IF(ISBLANK(N3281),"",IF(N3281&lt;Gögn!$J$2,Gögn!$K$2,IF(N3281&gt;Gögn!$J$4,Gögn!$K$4,Gögn!$K$3)))</f>
        <v/>
      </c>
      <c r="T3281" s="49" t="str" cm="1">
        <f t="array" aca="1" ref="T3281" ca="1">IF(ISBLANK(B3281),"",IF(R3281="Styrkhæft",_xlfn.XLOOKUP(S3281,Vegalengdir[Texti],INDIRECT("Vegalengdir["&amp;'Upplýsingar um umsækjanda'!$B$10&amp;"]"),0%,0)))</f>
        <v/>
      </c>
      <c r="U3281" s="72" t="str">
        <f t="shared" si="155"/>
        <v/>
      </c>
    </row>
    <row r="3282" spans="1:21" x14ac:dyDescent="0.25">
      <c r="A3282" s="53">
        <f t="shared" si="153"/>
        <v>3281</v>
      </c>
      <c r="B3282" s="55"/>
      <c r="C3282" s="56"/>
      <c r="D3282" s="55"/>
      <c r="E3282" s="55"/>
      <c r="F3282" s="55"/>
      <c r="G3282" s="55"/>
      <c r="H3282" s="57"/>
      <c r="I3282" s="55"/>
      <c r="J3282" s="55"/>
      <c r="K3282" s="55"/>
      <c r="L3282" s="55"/>
      <c r="M3282" s="55"/>
      <c r="N3282" s="57"/>
      <c r="O3282" s="57" t="str">
        <f t="shared" si="154"/>
        <v/>
      </c>
      <c r="Q3282" s="38" t="s">
        <v>450</v>
      </c>
      <c r="R3282" s="38" t="str" cm="1">
        <f t="array" ref="R3282">_xlfn.XLOOKUP(Q3282,INDEX(Flettilisti,,1),INDEX(Flettilisti,,2),,0)</f>
        <v>Vantar flokkun</v>
      </c>
      <c r="S3282" s="38" t="str">
        <f>IF(ISBLANK(N3282),"",IF(N3282&lt;Gögn!$J$2,Gögn!$K$2,IF(N3282&gt;Gögn!$J$4,Gögn!$K$4,Gögn!$K$3)))</f>
        <v/>
      </c>
      <c r="T3282" s="49" t="str" cm="1">
        <f t="array" aca="1" ref="T3282" ca="1">IF(ISBLANK(B3282),"",IF(R3282="Styrkhæft",_xlfn.XLOOKUP(S3282,Vegalengdir[Texti],INDIRECT("Vegalengdir["&amp;'Upplýsingar um umsækjanda'!$B$10&amp;"]"),0%,0)))</f>
        <v/>
      </c>
      <c r="U3282" s="72" t="str">
        <f t="shared" si="155"/>
        <v/>
      </c>
    </row>
    <row r="3283" spans="1:21" x14ac:dyDescent="0.25">
      <c r="A3283" s="53">
        <f t="shared" si="153"/>
        <v>3282</v>
      </c>
      <c r="B3283" s="55"/>
      <c r="C3283" s="56"/>
      <c r="D3283" s="55"/>
      <c r="E3283" s="55"/>
      <c r="F3283" s="55"/>
      <c r="G3283" s="55"/>
      <c r="H3283" s="57"/>
      <c r="I3283" s="55"/>
      <c r="J3283" s="55"/>
      <c r="K3283" s="55"/>
      <c r="L3283" s="55"/>
      <c r="M3283" s="55"/>
      <c r="N3283" s="57"/>
      <c r="O3283" s="57" t="str">
        <f t="shared" si="154"/>
        <v/>
      </c>
      <c r="Q3283" s="38" t="s">
        <v>450</v>
      </c>
      <c r="R3283" s="38" t="str" cm="1">
        <f t="array" ref="R3283">_xlfn.XLOOKUP(Q3283,INDEX(Flettilisti,,1),INDEX(Flettilisti,,2),,0)</f>
        <v>Vantar flokkun</v>
      </c>
      <c r="S3283" s="38" t="str">
        <f>IF(ISBLANK(N3283),"",IF(N3283&lt;Gögn!$J$2,Gögn!$K$2,IF(N3283&gt;Gögn!$J$4,Gögn!$K$4,Gögn!$K$3)))</f>
        <v/>
      </c>
      <c r="T3283" s="49" t="str" cm="1">
        <f t="array" aca="1" ref="T3283" ca="1">IF(ISBLANK(B3283),"",IF(R3283="Styrkhæft",_xlfn.XLOOKUP(S3283,Vegalengdir[Texti],INDIRECT("Vegalengdir["&amp;'Upplýsingar um umsækjanda'!$B$10&amp;"]"),0%,0)))</f>
        <v/>
      </c>
      <c r="U3283" s="72" t="str">
        <f t="shared" si="155"/>
        <v/>
      </c>
    </row>
    <row r="3284" spans="1:21" x14ac:dyDescent="0.25">
      <c r="A3284" s="53">
        <f t="shared" si="153"/>
        <v>3283</v>
      </c>
      <c r="B3284" s="55"/>
      <c r="C3284" s="56"/>
      <c r="D3284" s="55"/>
      <c r="E3284" s="55"/>
      <c r="F3284" s="55"/>
      <c r="G3284" s="55"/>
      <c r="H3284" s="57"/>
      <c r="I3284" s="55"/>
      <c r="J3284" s="55"/>
      <c r="K3284" s="55"/>
      <c r="L3284" s="55"/>
      <c r="M3284" s="55"/>
      <c r="N3284" s="57"/>
      <c r="O3284" s="57" t="str">
        <f t="shared" si="154"/>
        <v/>
      </c>
      <c r="Q3284" s="38" t="s">
        <v>450</v>
      </c>
      <c r="R3284" s="38" t="str" cm="1">
        <f t="array" ref="R3284">_xlfn.XLOOKUP(Q3284,INDEX(Flettilisti,,1),INDEX(Flettilisti,,2),,0)</f>
        <v>Vantar flokkun</v>
      </c>
      <c r="S3284" s="38" t="str">
        <f>IF(ISBLANK(N3284),"",IF(N3284&lt;Gögn!$J$2,Gögn!$K$2,IF(N3284&gt;Gögn!$J$4,Gögn!$K$4,Gögn!$K$3)))</f>
        <v/>
      </c>
      <c r="T3284" s="49" t="str" cm="1">
        <f t="array" aca="1" ref="T3284" ca="1">IF(ISBLANK(B3284),"",IF(R3284="Styrkhæft",_xlfn.XLOOKUP(S3284,Vegalengdir[Texti],INDIRECT("Vegalengdir["&amp;'Upplýsingar um umsækjanda'!$B$10&amp;"]"),0%,0)))</f>
        <v/>
      </c>
      <c r="U3284" s="72" t="str">
        <f t="shared" si="155"/>
        <v/>
      </c>
    </row>
    <row r="3285" spans="1:21" x14ac:dyDescent="0.25">
      <c r="A3285" s="53">
        <f t="shared" si="153"/>
        <v>3284</v>
      </c>
      <c r="B3285" s="55"/>
      <c r="C3285" s="56"/>
      <c r="D3285" s="55"/>
      <c r="E3285" s="55"/>
      <c r="F3285" s="55"/>
      <c r="G3285" s="55"/>
      <c r="H3285" s="57"/>
      <c r="I3285" s="55"/>
      <c r="J3285" s="55"/>
      <c r="K3285" s="55"/>
      <c r="L3285" s="55"/>
      <c r="M3285" s="55"/>
      <c r="N3285" s="57"/>
      <c r="O3285" s="57" t="str">
        <f t="shared" si="154"/>
        <v/>
      </c>
      <c r="Q3285" s="38" t="s">
        <v>450</v>
      </c>
      <c r="R3285" s="38" t="str" cm="1">
        <f t="array" ref="R3285">_xlfn.XLOOKUP(Q3285,INDEX(Flettilisti,,1),INDEX(Flettilisti,,2),,0)</f>
        <v>Vantar flokkun</v>
      </c>
      <c r="S3285" s="38" t="str">
        <f>IF(ISBLANK(N3285),"",IF(N3285&lt;Gögn!$J$2,Gögn!$K$2,IF(N3285&gt;Gögn!$J$4,Gögn!$K$4,Gögn!$K$3)))</f>
        <v/>
      </c>
      <c r="T3285" s="49" t="str" cm="1">
        <f t="array" aca="1" ref="T3285" ca="1">IF(ISBLANK(B3285),"",IF(R3285="Styrkhæft",_xlfn.XLOOKUP(S3285,Vegalengdir[Texti],INDIRECT("Vegalengdir["&amp;'Upplýsingar um umsækjanda'!$B$10&amp;"]"),0%,0)))</f>
        <v/>
      </c>
      <c r="U3285" s="72" t="str">
        <f t="shared" si="155"/>
        <v/>
      </c>
    </row>
    <row r="3286" spans="1:21" x14ac:dyDescent="0.25">
      <c r="A3286" s="53">
        <f t="shared" si="153"/>
        <v>3285</v>
      </c>
      <c r="B3286" s="55"/>
      <c r="C3286" s="56"/>
      <c r="D3286" s="55"/>
      <c r="E3286" s="55"/>
      <c r="F3286" s="55"/>
      <c r="G3286" s="55"/>
      <c r="H3286" s="57"/>
      <c r="I3286" s="55"/>
      <c r="J3286" s="55"/>
      <c r="K3286" s="55"/>
      <c r="L3286" s="55"/>
      <c r="M3286" s="55"/>
      <c r="N3286" s="57"/>
      <c r="O3286" s="57" t="str">
        <f t="shared" si="154"/>
        <v/>
      </c>
      <c r="Q3286" s="38" t="s">
        <v>450</v>
      </c>
      <c r="R3286" s="38" t="str" cm="1">
        <f t="array" ref="R3286">_xlfn.XLOOKUP(Q3286,INDEX(Flettilisti,,1),INDEX(Flettilisti,,2),,0)</f>
        <v>Vantar flokkun</v>
      </c>
      <c r="S3286" s="38" t="str">
        <f>IF(ISBLANK(N3286),"",IF(N3286&lt;Gögn!$J$2,Gögn!$K$2,IF(N3286&gt;Gögn!$J$4,Gögn!$K$4,Gögn!$K$3)))</f>
        <v/>
      </c>
      <c r="T3286" s="49" t="str" cm="1">
        <f t="array" aca="1" ref="T3286" ca="1">IF(ISBLANK(B3286),"",IF(R3286="Styrkhæft",_xlfn.XLOOKUP(S3286,Vegalengdir[Texti],INDIRECT("Vegalengdir["&amp;'Upplýsingar um umsækjanda'!$B$10&amp;"]"),0%,0)))</f>
        <v/>
      </c>
      <c r="U3286" s="72" t="str">
        <f t="shared" si="155"/>
        <v/>
      </c>
    </row>
    <row r="3287" spans="1:21" x14ac:dyDescent="0.25">
      <c r="A3287" s="53">
        <f t="shared" si="153"/>
        <v>3286</v>
      </c>
      <c r="B3287" s="55"/>
      <c r="C3287" s="56"/>
      <c r="D3287" s="55"/>
      <c r="E3287" s="55"/>
      <c r="F3287" s="55"/>
      <c r="G3287" s="55"/>
      <c r="H3287" s="57"/>
      <c r="I3287" s="55"/>
      <c r="J3287" s="55"/>
      <c r="K3287" s="55"/>
      <c r="L3287" s="55"/>
      <c r="M3287" s="55"/>
      <c r="N3287" s="57"/>
      <c r="O3287" s="57" t="str">
        <f t="shared" si="154"/>
        <v/>
      </c>
      <c r="Q3287" s="38" t="s">
        <v>450</v>
      </c>
      <c r="R3287" s="38" t="str" cm="1">
        <f t="array" ref="R3287">_xlfn.XLOOKUP(Q3287,INDEX(Flettilisti,,1),INDEX(Flettilisti,,2),,0)</f>
        <v>Vantar flokkun</v>
      </c>
      <c r="S3287" s="38" t="str">
        <f>IF(ISBLANK(N3287),"",IF(N3287&lt;Gögn!$J$2,Gögn!$K$2,IF(N3287&gt;Gögn!$J$4,Gögn!$K$4,Gögn!$K$3)))</f>
        <v/>
      </c>
      <c r="T3287" s="49" t="str" cm="1">
        <f t="array" aca="1" ref="T3287" ca="1">IF(ISBLANK(B3287),"",IF(R3287="Styrkhæft",_xlfn.XLOOKUP(S3287,Vegalengdir[Texti],INDIRECT("Vegalengdir["&amp;'Upplýsingar um umsækjanda'!$B$10&amp;"]"),0%,0)))</f>
        <v/>
      </c>
      <c r="U3287" s="72" t="str">
        <f t="shared" si="155"/>
        <v/>
      </c>
    </row>
    <row r="3288" spans="1:21" x14ac:dyDescent="0.25">
      <c r="A3288" s="53">
        <f t="shared" si="153"/>
        <v>3287</v>
      </c>
      <c r="B3288" s="55"/>
      <c r="C3288" s="56"/>
      <c r="D3288" s="55"/>
      <c r="E3288" s="55"/>
      <c r="F3288" s="55"/>
      <c r="G3288" s="55"/>
      <c r="H3288" s="57"/>
      <c r="I3288" s="55"/>
      <c r="J3288" s="55"/>
      <c r="K3288" s="55"/>
      <c r="L3288" s="55"/>
      <c r="M3288" s="55"/>
      <c r="N3288" s="57"/>
      <c r="O3288" s="57" t="str">
        <f t="shared" si="154"/>
        <v/>
      </c>
      <c r="Q3288" s="38" t="s">
        <v>450</v>
      </c>
      <c r="R3288" s="38" t="str" cm="1">
        <f t="array" ref="R3288">_xlfn.XLOOKUP(Q3288,INDEX(Flettilisti,,1),INDEX(Flettilisti,,2),,0)</f>
        <v>Vantar flokkun</v>
      </c>
      <c r="S3288" s="38" t="str">
        <f>IF(ISBLANK(N3288),"",IF(N3288&lt;Gögn!$J$2,Gögn!$K$2,IF(N3288&gt;Gögn!$J$4,Gögn!$K$4,Gögn!$K$3)))</f>
        <v/>
      </c>
      <c r="T3288" s="49" t="str" cm="1">
        <f t="array" aca="1" ref="T3288" ca="1">IF(ISBLANK(B3288),"",IF(R3288="Styrkhæft",_xlfn.XLOOKUP(S3288,Vegalengdir[Texti],INDIRECT("Vegalengdir["&amp;'Upplýsingar um umsækjanda'!$B$10&amp;"]"),0%,0)))</f>
        <v/>
      </c>
      <c r="U3288" s="72" t="str">
        <f t="shared" si="155"/>
        <v/>
      </c>
    </row>
    <row r="3289" spans="1:21" x14ac:dyDescent="0.25">
      <c r="A3289" s="53">
        <f t="shared" si="153"/>
        <v>3288</v>
      </c>
      <c r="B3289" s="55"/>
      <c r="C3289" s="56"/>
      <c r="D3289" s="55"/>
      <c r="E3289" s="55"/>
      <c r="F3289" s="55"/>
      <c r="G3289" s="55"/>
      <c r="H3289" s="57"/>
      <c r="I3289" s="55"/>
      <c r="J3289" s="55"/>
      <c r="K3289" s="55"/>
      <c r="L3289" s="55"/>
      <c r="M3289" s="55"/>
      <c r="N3289" s="57"/>
      <c r="O3289" s="57" t="str">
        <f t="shared" si="154"/>
        <v/>
      </c>
      <c r="Q3289" s="38" t="s">
        <v>450</v>
      </c>
      <c r="R3289" s="38" t="str" cm="1">
        <f t="array" ref="R3289">_xlfn.XLOOKUP(Q3289,INDEX(Flettilisti,,1),INDEX(Flettilisti,,2),,0)</f>
        <v>Vantar flokkun</v>
      </c>
      <c r="S3289" s="38" t="str">
        <f>IF(ISBLANK(N3289),"",IF(N3289&lt;Gögn!$J$2,Gögn!$K$2,IF(N3289&gt;Gögn!$J$4,Gögn!$K$4,Gögn!$K$3)))</f>
        <v/>
      </c>
      <c r="T3289" s="49" t="str" cm="1">
        <f t="array" aca="1" ref="T3289" ca="1">IF(ISBLANK(B3289),"",IF(R3289="Styrkhæft",_xlfn.XLOOKUP(S3289,Vegalengdir[Texti],INDIRECT("Vegalengdir["&amp;'Upplýsingar um umsækjanda'!$B$10&amp;"]"),0%,0)))</f>
        <v/>
      </c>
      <c r="U3289" s="72" t="str">
        <f t="shared" si="155"/>
        <v/>
      </c>
    </row>
    <row r="3290" spans="1:21" x14ac:dyDescent="0.25">
      <c r="A3290" s="53">
        <f t="shared" si="153"/>
        <v>3289</v>
      </c>
      <c r="B3290" s="55"/>
      <c r="C3290" s="56"/>
      <c r="D3290" s="55"/>
      <c r="E3290" s="55"/>
      <c r="F3290" s="55"/>
      <c r="G3290" s="55"/>
      <c r="H3290" s="57"/>
      <c r="I3290" s="55"/>
      <c r="J3290" s="55"/>
      <c r="K3290" s="55"/>
      <c r="L3290" s="55"/>
      <c r="M3290" s="55"/>
      <c r="N3290" s="57"/>
      <c r="O3290" s="57" t="str">
        <f t="shared" si="154"/>
        <v/>
      </c>
      <c r="Q3290" s="38" t="s">
        <v>450</v>
      </c>
      <c r="R3290" s="38" t="str" cm="1">
        <f t="array" ref="R3290">_xlfn.XLOOKUP(Q3290,INDEX(Flettilisti,,1),INDEX(Flettilisti,,2),,0)</f>
        <v>Vantar flokkun</v>
      </c>
      <c r="S3290" s="38" t="str">
        <f>IF(ISBLANK(N3290),"",IF(N3290&lt;Gögn!$J$2,Gögn!$K$2,IF(N3290&gt;Gögn!$J$4,Gögn!$K$4,Gögn!$K$3)))</f>
        <v/>
      </c>
      <c r="T3290" s="49" t="str" cm="1">
        <f t="array" aca="1" ref="T3290" ca="1">IF(ISBLANK(B3290),"",IF(R3290="Styrkhæft",_xlfn.XLOOKUP(S3290,Vegalengdir[Texti],INDIRECT("Vegalengdir["&amp;'Upplýsingar um umsækjanda'!$B$10&amp;"]"),0%,0)))</f>
        <v/>
      </c>
      <c r="U3290" s="72" t="str">
        <f t="shared" si="155"/>
        <v/>
      </c>
    </row>
    <row r="3291" spans="1:21" x14ac:dyDescent="0.25">
      <c r="A3291" s="53">
        <f t="shared" si="153"/>
        <v>3290</v>
      </c>
      <c r="B3291" s="55"/>
      <c r="C3291" s="56"/>
      <c r="D3291" s="55"/>
      <c r="E3291" s="55"/>
      <c r="F3291" s="55"/>
      <c r="G3291" s="55"/>
      <c r="H3291" s="57"/>
      <c r="I3291" s="55"/>
      <c r="J3291" s="55"/>
      <c r="K3291" s="55"/>
      <c r="L3291" s="55"/>
      <c r="M3291" s="55"/>
      <c r="N3291" s="57"/>
      <c r="O3291" s="57" t="str">
        <f t="shared" si="154"/>
        <v/>
      </c>
      <c r="Q3291" s="38" t="s">
        <v>450</v>
      </c>
      <c r="R3291" s="38" t="str" cm="1">
        <f t="array" ref="R3291">_xlfn.XLOOKUP(Q3291,INDEX(Flettilisti,,1),INDEX(Flettilisti,,2),,0)</f>
        <v>Vantar flokkun</v>
      </c>
      <c r="S3291" s="38" t="str">
        <f>IF(ISBLANK(N3291),"",IF(N3291&lt;Gögn!$J$2,Gögn!$K$2,IF(N3291&gt;Gögn!$J$4,Gögn!$K$4,Gögn!$K$3)))</f>
        <v/>
      </c>
      <c r="T3291" s="49" t="str" cm="1">
        <f t="array" aca="1" ref="T3291" ca="1">IF(ISBLANK(B3291),"",IF(R3291="Styrkhæft",_xlfn.XLOOKUP(S3291,Vegalengdir[Texti],INDIRECT("Vegalengdir["&amp;'Upplýsingar um umsækjanda'!$B$10&amp;"]"),0%,0)))</f>
        <v/>
      </c>
      <c r="U3291" s="72" t="str">
        <f t="shared" si="155"/>
        <v/>
      </c>
    </row>
    <row r="3292" spans="1:21" x14ac:dyDescent="0.25">
      <c r="A3292" s="53">
        <f t="shared" si="153"/>
        <v>3291</v>
      </c>
      <c r="B3292" s="55"/>
      <c r="C3292" s="56"/>
      <c r="D3292" s="55"/>
      <c r="E3292" s="55"/>
      <c r="F3292" s="55"/>
      <c r="G3292" s="55"/>
      <c r="H3292" s="57"/>
      <c r="I3292" s="55"/>
      <c r="J3292" s="55"/>
      <c r="K3292" s="55"/>
      <c r="L3292" s="55"/>
      <c r="M3292" s="55"/>
      <c r="N3292" s="57"/>
      <c r="O3292" s="57" t="str">
        <f t="shared" si="154"/>
        <v/>
      </c>
      <c r="Q3292" s="38" t="s">
        <v>450</v>
      </c>
      <c r="R3292" s="38" t="str" cm="1">
        <f t="array" ref="R3292">_xlfn.XLOOKUP(Q3292,INDEX(Flettilisti,,1),INDEX(Flettilisti,,2),,0)</f>
        <v>Vantar flokkun</v>
      </c>
      <c r="S3292" s="38" t="str">
        <f>IF(ISBLANK(N3292),"",IF(N3292&lt;Gögn!$J$2,Gögn!$K$2,IF(N3292&gt;Gögn!$J$4,Gögn!$K$4,Gögn!$K$3)))</f>
        <v/>
      </c>
      <c r="T3292" s="49" t="str" cm="1">
        <f t="array" aca="1" ref="T3292" ca="1">IF(ISBLANK(B3292),"",IF(R3292="Styrkhæft",_xlfn.XLOOKUP(S3292,Vegalengdir[Texti],INDIRECT("Vegalengdir["&amp;'Upplýsingar um umsækjanda'!$B$10&amp;"]"),0%,0)))</f>
        <v/>
      </c>
      <c r="U3292" s="72" t="str">
        <f t="shared" si="155"/>
        <v/>
      </c>
    </row>
    <row r="3293" spans="1:21" x14ac:dyDescent="0.25">
      <c r="A3293" s="53">
        <f t="shared" si="153"/>
        <v>3292</v>
      </c>
      <c r="B3293" s="55"/>
      <c r="C3293" s="56"/>
      <c r="D3293" s="55"/>
      <c r="E3293" s="55"/>
      <c r="F3293" s="55"/>
      <c r="G3293" s="55"/>
      <c r="H3293" s="57"/>
      <c r="I3293" s="55"/>
      <c r="J3293" s="55"/>
      <c r="K3293" s="55"/>
      <c r="L3293" s="55"/>
      <c r="M3293" s="55"/>
      <c r="N3293" s="57"/>
      <c r="O3293" s="57" t="str">
        <f t="shared" si="154"/>
        <v/>
      </c>
      <c r="Q3293" s="38" t="s">
        <v>450</v>
      </c>
      <c r="R3293" s="38" t="str" cm="1">
        <f t="array" ref="R3293">_xlfn.XLOOKUP(Q3293,INDEX(Flettilisti,,1),INDEX(Flettilisti,,2),,0)</f>
        <v>Vantar flokkun</v>
      </c>
      <c r="S3293" s="38" t="str">
        <f>IF(ISBLANK(N3293),"",IF(N3293&lt;Gögn!$J$2,Gögn!$K$2,IF(N3293&gt;Gögn!$J$4,Gögn!$K$4,Gögn!$K$3)))</f>
        <v/>
      </c>
      <c r="T3293" s="49" t="str" cm="1">
        <f t="array" aca="1" ref="T3293" ca="1">IF(ISBLANK(B3293),"",IF(R3293="Styrkhæft",_xlfn.XLOOKUP(S3293,Vegalengdir[Texti],INDIRECT("Vegalengdir["&amp;'Upplýsingar um umsækjanda'!$B$10&amp;"]"),0%,0)))</f>
        <v/>
      </c>
      <c r="U3293" s="72" t="str">
        <f t="shared" si="155"/>
        <v/>
      </c>
    </row>
    <row r="3294" spans="1:21" x14ac:dyDescent="0.25">
      <c r="A3294" s="53">
        <f t="shared" si="153"/>
        <v>3293</v>
      </c>
      <c r="B3294" s="55"/>
      <c r="C3294" s="56"/>
      <c r="D3294" s="55"/>
      <c r="E3294" s="55"/>
      <c r="F3294" s="55"/>
      <c r="G3294" s="55"/>
      <c r="H3294" s="57"/>
      <c r="I3294" s="55"/>
      <c r="J3294" s="55"/>
      <c r="K3294" s="55"/>
      <c r="L3294" s="55"/>
      <c r="M3294" s="55"/>
      <c r="N3294" s="57"/>
      <c r="O3294" s="57" t="str">
        <f t="shared" si="154"/>
        <v/>
      </c>
      <c r="Q3294" s="38" t="s">
        <v>450</v>
      </c>
      <c r="R3294" s="38" t="str" cm="1">
        <f t="array" ref="R3294">_xlfn.XLOOKUP(Q3294,INDEX(Flettilisti,,1),INDEX(Flettilisti,,2),,0)</f>
        <v>Vantar flokkun</v>
      </c>
      <c r="S3294" s="38" t="str">
        <f>IF(ISBLANK(N3294),"",IF(N3294&lt;Gögn!$J$2,Gögn!$K$2,IF(N3294&gt;Gögn!$J$4,Gögn!$K$4,Gögn!$K$3)))</f>
        <v/>
      </c>
      <c r="T3294" s="49" t="str" cm="1">
        <f t="array" aca="1" ref="T3294" ca="1">IF(ISBLANK(B3294),"",IF(R3294="Styrkhæft",_xlfn.XLOOKUP(S3294,Vegalengdir[Texti],INDIRECT("Vegalengdir["&amp;'Upplýsingar um umsækjanda'!$B$10&amp;"]"),0%,0)))</f>
        <v/>
      </c>
      <c r="U3294" s="72" t="str">
        <f t="shared" si="155"/>
        <v/>
      </c>
    </row>
    <row r="3295" spans="1:21" x14ac:dyDescent="0.25">
      <c r="A3295" s="53">
        <f t="shared" si="153"/>
        <v>3294</v>
      </c>
      <c r="B3295" s="55"/>
      <c r="C3295" s="56"/>
      <c r="D3295" s="55"/>
      <c r="E3295" s="55"/>
      <c r="F3295" s="55"/>
      <c r="G3295" s="55"/>
      <c r="H3295" s="57"/>
      <c r="I3295" s="55"/>
      <c r="J3295" s="55"/>
      <c r="K3295" s="55"/>
      <c r="L3295" s="55"/>
      <c r="M3295" s="55"/>
      <c r="N3295" s="57"/>
      <c r="O3295" s="57" t="str">
        <f t="shared" si="154"/>
        <v/>
      </c>
      <c r="Q3295" s="38" t="s">
        <v>450</v>
      </c>
      <c r="R3295" s="38" t="str" cm="1">
        <f t="array" ref="R3295">_xlfn.XLOOKUP(Q3295,INDEX(Flettilisti,,1),INDEX(Flettilisti,,2),,0)</f>
        <v>Vantar flokkun</v>
      </c>
      <c r="S3295" s="38" t="str">
        <f>IF(ISBLANK(N3295),"",IF(N3295&lt;Gögn!$J$2,Gögn!$K$2,IF(N3295&gt;Gögn!$J$4,Gögn!$K$4,Gögn!$K$3)))</f>
        <v/>
      </c>
      <c r="T3295" s="49" t="str" cm="1">
        <f t="array" aca="1" ref="T3295" ca="1">IF(ISBLANK(B3295),"",IF(R3295="Styrkhæft",_xlfn.XLOOKUP(S3295,Vegalengdir[Texti],INDIRECT("Vegalengdir["&amp;'Upplýsingar um umsækjanda'!$B$10&amp;"]"),0%,0)))</f>
        <v/>
      </c>
      <c r="U3295" s="72" t="str">
        <f t="shared" si="155"/>
        <v/>
      </c>
    </row>
    <row r="3296" spans="1:21" x14ac:dyDescent="0.25">
      <c r="A3296" s="53">
        <f t="shared" si="153"/>
        <v>3295</v>
      </c>
      <c r="B3296" s="55"/>
      <c r="C3296" s="56"/>
      <c r="D3296" s="55"/>
      <c r="E3296" s="55"/>
      <c r="F3296" s="55"/>
      <c r="G3296" s="55"/>
      <c r="H3296" s="57"/>
      <c r="I3296" s="55"/>
      <c r="J3296" s="55"/>
      <c r="K3296" s="55"/>
      <c r="L3296" s="55"/>
      <c r="M3296" s="55"/>
      <c r="N3296" s="57"/>
      <c r="O3296" s="57" t="str">
        <f t="shared" si="154"/>
        <v/>
      </c>
      <c r="Q3296" s="38" t="s">
        <v>450</v>
      </c>
      <c r="R3296" s="38" t="str" cm="1">
        <f t="array" ref="R3296">_xlfn.XLOOKUP(Q3296,INDEX(Flettilisti,,1),INDEX(Flettilisti,,2),,0)</f>
        <v>Vantar flokkun</v>
      </c>
      <c r="S3296" s="38" t="str">
        <f>IF(ISBLANK(N3296),"",IF(N3296&lt;Gögn!$J$2,Gögn!$K$2,IF(N3296&gt;Gögn!$J$4,Gögn!$K$4,Gögn!$K$3)))</f>
        <v/>
      </c>
      <c r="T3296" s="49" t="str" cm="1">
        <f t="array" aca="1" ref="T3296" ca="1">IF(ISBLANK(B3296),"",IF(R3296="Styrkhæft",_xlfn.XLOOKUP(S3296,Vegalengdir[Texti],INDIRECT("Vegalengdir["&amp;'Upplýsingar um umsækjanda'!$B$10&amp;"]"),0%,0)))</f>
        <v/>
      </c>
      <c r="U3296" s="72" t="str">
        <f t="shared" si="155"/>
        <v/>
      </c>
    </row>
    <row r="3297" spans="1:21" x14ac:dyDescent="0.25">
      <c r="A3297" s="53">
        <f t="shared" si="153"/>
        <v>3296</v>
      </c>
      <c r="B3297" s="55"/>
      <c r="C3297" s="56"/>
      <c r="D3297" s="55"/>
      <c r="E3297" s="55"/>
      <c r="F3297" s="55"/>
      <c r="G3297" s="55"/>
      <c r="H3297" s="57"/>
      <c r="I3297" s="55"/>
      <c r="J3297" s="55"/>
      <c r="K3297" s="55"/>
      <c r="L3297" s="55"/>
      <c r="M3297" s="55"/>
      <c r="N3297" s="57"/>
      <c r="O3297" s="57" t="str">
        <f t="shared" si="154"/>
        <v/>
      </c>
      <c r="Q3297" s="38" t="s">
        <v>450</v>
      </c>
      <c r="R3297" s="38" t="str" cm="1">
        <f t="array" ref="R3297">_xlfn.XLOOKUP(Q3297,INDEX(Flettilisti,,1),INDEX(Flettilisti,,2),,0)</f>
        <v>Vantar flokkun</v>
      </c>
      <c r="S3297" s="38" t="str">
        <f>IF(ISBLANK(N3297),"",IF(N3297&lt;Gögn!$J$2,Gögn!$K$2,IF(N3297&gt;Gögn!$J$4,Gögn!$K$4,Gögn!$K$3)))</f>
        <v/>
      </c>
      <c r="T3297" s="49" t="str" cm="1">
        <f t="array" aca="1" ref="T3297" ca="1">IF(ISBLANK(B3297),"",IF(R3297="Styrkhæft",_xlfn.XLOOKUP(S3297,Vegalengdir[Texti],INDIRECT("Vegalengdir["&amp;'Upplýsingar um umsækjanda'!$B$10&amp;"]"),0%,0)))</f>
        <v/>
      </c>
      <c r="U3297" s="72" t="str">
        <f t="shared" si="155"/>
        <v/>
      </c>
    </row>
    <row r="3298" spans="1:21" x14ac:dyDescent="0.25">
      <c r="A3298" s="53">
        <f t="shared" si="153"/>
        <v>3297</v>
      </c>
      <c r="B3298" s="55"/>
      <c r="C3298" s="56"/>
      <c r="D3298" s="55"/>
      <c r="E3298" s="55"/>
      <c r="F3298" s="55"/>
      <c r="G3298" s="55"/>
      <c r="H3298" s="57"/>
      <c r="I3298" s="55"/>
      <c r="J3298" s="55"/>
      <c r="K3298" s="55"/>
      <c r="L3298" s="55"/>
      <c r="M3298" s="55"/>
      <c r="N3298" s="57"/>
      <c r="O3298" s="57" t="str">
        <f t="shared" si="154"/>
        <v/>
      </c>
      <c r="Q3298" s="38" t="s">
        <v>450</v>
      </c>
      <c r="R3298" s="38" t="str" cm="1">
        <f t="array" ref="R3298">_xlfn.XLOOKUP(Q3298,INDEX(Flettilisti,,1),INDEX(Flettilisti,,2),,0)</f>
        <v>Vantar flokkun</v>
      </c>
      <c r="S3298" s="38" t="str">
        <f>IF(ISBLANK(N3298),"",IF(N3298&lt;Gögn!$J$2,Gögn!$K$2,IF(N3298&gt;Gögn!$J$4,Gögn!$K$4,Gögn!$K$3)))</f>
        <v/>
      </c>
      <c r="T3298" s="49" t="str" cm="1">
        <f t="array" aca="1" ref="T3298" ca="1">IF(ISBLANK(B3298),"",IF(R3298="Styrkhæft",_xlfn.XLOOKUP(S3298,Vegalengdir[Texti],INDIRECT("Vegalengdir["&amp;'Upplýsingar um umsækjanda'!$B$10&amp;"]"),0%,0)))</f>
        <v/>
      </c>
      <c r="U3298" s="72" t="str">
        <f t="shared" si="155"/>
        <v/>
      </c>
    </row>
    <row r="3299" spans="1:21" x14ac:dyDescent="0.25">
      <c r="A3299" s="53">
        <f t="shared" si="153"/>
        <v>3298</v>
      </c>
      <c r="B3299" s="55"/>
      <c r="C3299" s="56"/>
      <c r="D3299" s="55"/>
      <c r="E3299" s="55"/>
      <c r="F3299" s="55"/>
      <c r="G3299" s="55"/>
      <c r="H3299" s="57"/>
      <c r="I3299" s="55"/>
      <c r="J3299" s="55"/>
      <c r="K3299" s="55"/>
      <c r="L3299" s="55"/>
      <c r="M3299" s="55"/>
      <c r="N3299" s="57"/>
      <c r="O3299" s="57" t="str">
        <f t="shared" si="154"/>
        <v/>
      </c>
      <c r="Q3299" s="38" t="s">
        <v>450</v>
      </c>
      <c r="R3299" s="38" t="str" cm="1">
        <f t="array" ref="R3299">_xlfn.XLOOKUP(Q3299,INDEX(Flettilisti,,1),INDEX(Flettilisti,,2),,0)</f>
        <v>Vantar flokkun</v>
      </c>
      <c r="S3299" s="38" t="str">
        <f>IF(ISBLANK(N3299),"",IF(N3299&lt;Gögn!$J$2,Gögn!$K$2,IF(N3299&gt;Gögn!$J$4,Gögn!$K$4,Gögn!$K$3)))</f>
        <v/>
      </c>
      <c r="T3299" s="49" t="str" cm="1">
        <f t="array" aca="1" ref="T3299" ca="1">IF(ISBLANK(B3299),"",IF(R3299="Styrkhæft",_xlfn.XLOOKUP(S3299,Vegalengdir[Texti],INDIRECT("Vegalengdir["&amp;'Upplýsingar um umsækjanda'!$B$10&amp;"]"),0%,0)))</f>
        <v/>
      </c>
      <c r="U3299" s="72" t="str">
        <f t="shared" si="155"/>
        <v/>
      </c>
    </row>
    <row r="3300" spans="1:21" x14ac:dyDescent="0.25">
      <c r="A3300" s="53">
        <f t="shared" si="153"/>
        <v>3299</v>
      </c>
      <c r="B3300" s="55"/>
      <c r="C3300" s="56"/>
      <c r="D3300" s="55"/>
      <c r="E3300" s="55"/>
      <c r="F3300" s="55"/>
      <c r="G3300" s="55"/>
      <c r="H3300" s="57"/>
      <c r="I3300" s="55"/>
      <c r="J3300" s="55"/>
      <c r="K3300" s="55"/>
      <c r="L3300" s="55"/>
      <c r="M3300" s="55"/>
      <c r="N3300" s="57"/>
      <c r="O3300" s="57" t="str">
        <f t="shared" si="154"/>
        <v/>
      </c>
      <c r="Q3300" s="38" t="s">
        <v>450</v>
      </c>
      <c r="R3300" s="38" t="str" cm="1">
        <f t="array" ref="R3300">_xlfn.XLOOKUP(Q3300,INDEX(Flettilisti,,1),INDEX(Flettilisti,,2),,0)</f>
        <v>Vantar flokkun</v>
      </c>
      <c r="S3300" s="38" t="str">
        <f>IF(ISBLANK(N3300),"",IF(N3300&lt;Gögn!$J$2,Gögn!$K$2,IF(N3300&gt;Gögn!$J$4,Gögn!$K$4,Gögn!$K$3)))</f>
        <v/>
      </c>
      <c r="T3300" s="49" t="str" cm="1">
        <f t="array" aca="1" ref="T3300" ca="1">IF(ISBLANK(B3300),"",IF(R3300="Styrkhæft",_xlfn.XLOOKUP(S3300,Vegalengdir[Texti],INDIRECT("Vegalengdir["&amp;'Upplýsingar um umsækjanda'!$B$10&amp;"]"),0%,0)))</f>
        <v/>
      </c>
      <c r="U3300" s="72" t="str">
        <f t="shared" si="155"/>
        <v/>
      </c>
    </row>
    <row r="3301" spans="1:21" x14ac:dyDescent="0.25">
      <c r="A3301" s="53">
        <f t="shared" si="153"/>
        <v>3300</v>
      </c>
      <c r="B3301" s="55"/>
      <c r="C3301" s="56"/>
      <c r="D3301" s="55"/>
      <c r="E3301" s="55"/>
      <c r="F3301" s="55"/>
      <c r="G3301" s="55"/>
      <c r="H3301" s="57"/>
      <c r="I3301" s="55"/>
      <c r="J3301" s="55"/>
      <c r="K3301" s="55"/>
      <c r="L3301" s="55"/>
      <c r="M3301" s="55"/>
      <c r="N3301" s="57"/>
      <c r="O3301" s="57" t="str">
        <f t="shared" si="154"/>
        <v/>
      </c>
      <c r="Q3301" s="38" t="s">
        <v>450</v>
      </c>
      <c r="R3301" s="38" t="str" cm="1">
        <f t="array" ref="R3301">_xlfn.XLOOKUP(Q3301,INDEX(Flettilisti,,1),INDEX(Flettilisti,,2),,0)</f>
        <v>Vantar flokkun</v>
      </c>
      <c r="S3301" s="38" t="str">
        <f>IF(ISBLANK(N3301),"",IF(N3301&lt;Gögn!$J$2,Gögn!$K$2,IF(N3301&gt;Gögn!$J$4,Gögn!$K$4,Gögn!$K$3)))</f>
        <v/>
      </c>
      <c r="T3301" s="49" t="str" cm="1">
        <f t="array" aca="1" ref="T3301" ca="1">IF(ISBLANK(B3301),"",IF(R3301="Styrkhæft",_xlfn.XLOOKUP(S3301,Vegalengdir[Texti],INDIRECT("Vegalengdir["&amp;'Upplýsingar um umsækjanda'!$B$10&amp;"]"),0%,0)))</f>
        <v/>
      </c>
      <c r="U3301" s="72" t="str">
        <f t="shared" si="155"/>
        <v/>
      </c>
    </row>
    <row r="3302" spans="1:21" x14ac:dyDescent="0.25">
      <c r="A3302" s="53">
        <f t="shared" si="153"/>
        <v>3301</v>
      </c>
      <c r="B3302" s="55"/>
      <c r="C3302" s="56"/>
      <c r="D3302" s="55"/>
      <c r="E3302" s="55"/>
      <c r="F3302" s="55"/>
      <c r="G3302" s="55"/>
      <c r="H3302" s="57"/>
      <c r="I3302" s="55"/>
      <c r="J3302" s="55"/>
      <c r="K3302" s="55"/>
      <c r="L3302" s="55"/>
      <c r="M3302" s="55"/>
      <c r="N3302" s="57"/>
      <c r="O3302" s="57" t="str">
        <f t="shared" si="154"/>
        <v/>
      </c>
      <c r="Q3302" s="38" t="s">
        <v>450</v>
      </c>
      <c r="R3302" s="38" t="str" cm="1">
        <f t="array" ref="R3302">_xlfn.XLOOKUP(Q3302,INDEX(Flettilisti,,1),INDEX(Flettilisti,,2),,0)</f>
        <v>Vantar flokkun</v>
      </c>
      <c r="S3302" s="38" t="str">
        <f>IF(ISBLANK(N3302),"",IF(N3302&lt;Gögn!$J$2,Gögn!$K$2,IF(N3302&gt;Gögn!$J$4,Gögn!$K$4,Gögn!$K$3)))</f>
        <v/>
      </c>
      <c r="T3302" s="49" t="str" cm="1">
        <f t="array" aca="1" ref="T3302" ca="1">IF(ISBLANK(B3302),"",IF(R3302="Styrkhæft",_xlfn.XLOOKUP(S3302,Vegalengdir[Texti],INDIRECT("Vegalengdir["&amp;'Upplýsingar um umsækjanda'!$B$10&amp;"]"),0%,0)))</f>
        <v/>
      </c>
      <c r="U3302" s="72" t="str">
        <f t="shared" si="155"/>
        <v/>
      </c>
    </row>
    <row r="3303" spans="1:21" x14ac:dyDescent="0.25">
      <c r="A3303" s="53">
        <f t="shared" si="153"/>
        <v>3302</v>
      </c>
      <c r="B3303" s="55"/>
      <c r="C3303" s="56"/>
      <c r="D3303" s="55"/>
      <c r="E3303" s="55"/>
      <c r="F3303" s="55"/>
      <c r="G3303" s="55"/>
      <c r="H3303" s="57"/>
      <c r="I3303" s="55"/>
      <c r="J3303" s="55"/>
      <c r="K3303" s="55"/>
      <c r="L3303" s="55"/>
      <c r="M3303" s="55"/>
      <c r="N3303" s="57"/>
      <c r="O3303" s="57" t="str">
        <f t="shared" si="154"/>
        <v/>
      </c>
      <c r="Q3303" s="38" t="s">
        <v>450</v>
      </c>
      <c r="R3303" s="38" t="str" cm="1">
        <f t="array" ref="R3303">_xlfn.XLOOKUP(Q3303,INDEX(Flettilisti,,1),INDEX(Flettilisti,,2),,0)</f>
        <v>Vantar flokkun</v>
      </c>
      <c r="S3303" s="38" t="str">
        <f>IF(ISBLANK(N3303),"",IF(N3303&lt;Gögn!$J$2,Gögn!$K$2,IF(N3303&gt;Gögn!$J$4,Gögn!$K$4,Gögn!$K$3)))</f>
        <v/>
      </c>
      <c r="T3303" s="49" t="str" cm="1">
        <f t="array" aca="1" ref="T3303" ca="1">IF(ISBLANK(B3303),"",IF(R3303="Styrkhæft",_xlfn.XLOOKUP(S3303,Vegalengdir[Texti],INDIRECT("Vegalengdir["&amp;'Upplýsingar um umsækjanda'!$B$10&amp;"]"),0%,0)))</f>
        <v/>
      </c>
      <c r="U3303" s="72" t="str">
        <f t="shared" si="155"/>
        <v/>
      </c>
    </row>
    <row r="3304" spans="1:21" x14ac:dyDescent="0.25">
      <c r="A3304" s="53">
        <f t="shared" si="153"/>
        <v>3303</v>
      </c>
      <c r="B3304" s="55"/>
      <c r="C3304" s="56"/>
      <c r="D3304" s="55"/>
      <c r="E3304" s="55"/>
      <c r="F3304" s="55"/>
      <c r="G3304" s="55"/>
      <c r="H3304" s="57"/>
      <c r="I3304" s="55"/>
      <c r="J3304" s="55"/>
      <c r="K3304" s="55"/>
      <c r="L3304" s="55"/>
      <c r="M3304" s="55"/>
      <c r="N3304" s="57"/>
      <c r="O3304" s="57" t="str">
        <f t="shared" si="154"/>
        <v/>
      </c>
      <c r="Q3304" s="38" t="s">
        <v>450</v>
      </c>
      <c r="R3304" s="38" t="str" cm="1">
        <f t="array" ref="R3304">_xlfn.XLOOKUP(Q3304,INDEX(Flettilisti,,1),INDEX(Flettilisti,,2),,0)</f>
        <v>Vantar flokkun</v>
      </c>
      <c r="S3304" s="38" t="str">
        <f>IF(ISBLANK(N3304),"",IF(N3304&lt;Gögn!$J$2,Gögn!$K$2,IF(N3304&gt;Gögn!$J$4,Gögn!$K$4,Gögn!$K$3)))</f>
        <v/>
      </c>
      <c r="T3304" s="49" t="str" cm="1">
        <f t="array" aca="1" ref="T3304" ca="1">IF(ISBLANK(B3304),"",IF(R3304="Styrkhæft",_xlfn.XLOOKUP(S3304,Vegalengdir[Texti],INDIRECT("Vegalengdir["&amp;'Upplýsingar um umsækjanda'!$B$10&amp;"]"),0%,0)))</f>
        <v/>
      </c>
      <c r="U3304" s="72" t="str">
        <f t="shared" si="155"/>
        <v/>
      </c>
    </row>
    <row r="3305" spans="1:21" x14ac:dyDescent="0.25">
      <c r="A3305" s="53">
        <f t="shared" si="153"/>
        <v>3304</v>
      </c>
      <c r="B3305" s="55"/>
      <c r="C3305" s="56"/>
      <c r="D3305" s="55"/>
      <c r="E3305" s="55"/>
      <c r="F3305" s="55"/>
      <c r="G3305" s="55"/>
      <c r="H3305" s="57"/>
      <c r="I3305" s="55"/>
      <c r="J3305" s="55"/>
      <c r="K3305" s="55"/>
      <c r="L3305" s="55"/>
      <c r="M3305" s="55"/>
      <c r="N3305" s="57"/>
      <c r="O3305" s="57" t="str">
        <f t="shared" si="154"/>
        <v/>
      </c>
      <c r="Q3305" s="38" t="s">
        <v>450</v>
      </c>
      <c r="R3305" s="38" t="str" cm="1">
        <f t="array" ref="R3305">_xlfn.XLOOKUP(Q3305,INDEX(Flettilisti,,1),INDEX(Flettilisti,,2),,0)</f>
        <v>Vantar flokkun</v>
      </c>
      <c r="S3305" s="38" t="str">
        <f>IF(ISBLANK(N3305),"",IF(N3305&lt;Gögn!$J$2,Gögn!$K$2,IF(N3305&gt;Gögn!$J$4,Gögn!$K$4,Gögn!$K$3)))</f>
        <v/>
      </c>
      <c r="T3305" s="49" t="str" cm="1">
        <f t="array" aca="1" ref="T3305" ca="1">IF(ISBLANK(B3305),"",IF(R3305="Styrkhæft",_xlfn.XLOOKUP(S3305,Vegalengdir[Texti],INDIRECT("Vegalengdir["&amp;'Upplýsingar um umsækjanda'!$B$10&amp;"]"),0%,0)))</f>
        <v/>
      </c>
      <c r="U3305" s="72" t="str">
        <f t="shared" si="155"/>
        <v/>
      </c>
    </row>
    <row r="3306" spans="1:21" x14ac:dyDescent="0.25">
      <c r="A3306" s="53">
        <f t="shared" si="153"/>
        <v>3305</v>
      </c>
      <c r="B3306" s="55"/>
      <c r="C3306" s="56"/>
      <c r="D3306" s="55"/>
      <c r="E3306" s="55"/>
      <c r="F3306" s="55"/>
      <c r="G3306" s="55"/>
      <c r="H3306" s="57"/>
      <c r="I3306" s="55"/>
      <c r="J3306" s="55"/>
      <c r="K3306" s="55"/>
      <c r="L3306" s="55"/>
      <c r="M3306" s="55"/>
      <c r="N3306" s="57"/>
      <c r="O3306" s="57" t="str">
        <f t="shared" si="154"/>
        <v/>
      </c>
      <c r="Q3306" s="38" t="s">
        <v>450</v>
      </c>
      <c r="R3306" s="38" t="str" cm="1">
        <f t="array" ref="R3306">_xlfn.XLOOKUP(Q3306,INDEX(Flettilisti,,1),INDEX(Flettilisti,,2),,0)</f>
        <v>Vantar flokkun</v>
      </c>
      <c r="S3306" s="38" t="str">
        <f>IF(ISBLANK(N3306),"",IF(N3306&lt;Gögn!$J$2,Gögn!$K$2,IF(N3306&gt;Gögn!$J$4,Gögn!$K$4,Gögn!$K$3)))</f>
        <v/>
      </c>
      <c r="T3306" s="49" t="str" cm="1">
        <f t="array" aca="1" ref="T3306" ca="1">IF(ISBLANK(B3306),"",IF(R3306="Styrkhæft",_xlfn.XLOOKUP(S3306,Vegalengdir[Texti],INDIRECT("Vegalengdir["&amp;'Upplýsingar um umsækjanda'!$B$10&amp;"]"),0%,0)))</f>
        <v/>
      </c>
      <c r="U3306" s="72" t="str">
        <f t="shared" si="155"/>
        <v/>
      </c>
    </row>
    <row r="3307" spans="1:21" x14ac:dyDescent="0.25">
      <c r="A3307" s="53">
        <f t="shared" ref="A3307:A3370" si="156">A3306+1</f>
        <v>3306</v>
      </c>
      <c r="B3307" s="55"/>
      <c r="C3307" s="56"/>
      <c r="D3307" s="55"/>
      <c r="E3307" s="55"/>
      <c r="F3307" s="55"/>
      <c r="G3307" s="55"/>
      <c r="H3307" s="57"/>
      <c r="I3307" s="55"/>
      <c r="J3307" s="55"/>
      <c r="K3307" s="55"/>
      <c r="L3307" s="55"/>
      <c r="M3307" s="55"/>
      <c r="N3307" s="57"/>
      <c r="O3307" s="57" t="str">
        <f t="shared" si="154"/>
        <v/>
      </c>
      <c r="Q3307" s="38" t="s">
        <v>450</v>
      </c>
      <c r="R3307" s="38" t="str" cm="1">
        <f t="array" ref="R3307">_xlfn.XLOOKUP(Q3307,INDEX(Flettilisti,,1),INDEX(Flettilisti,,2),,0)</f>
        <v>Vantar flokkun</v>
      </c>
      <c r="S3307" s="38" t="str">
        <f>IF(ISBLANK(N3307),"",IF(N3307&lt;Gögn!$J$2,Gögn!$K$2,IF(N3307&gt;Gögn!$J$4,Gögn!$K$4,Gögn!$K$3)))</f>
        <v/>
      </c>
      <c r="T3307" s="49" t="str" cm="1">
        <f t="array" aca="1" ref="T3307" ca="1">IF(ISBLANK(B3307),"",IF(R3307="Styrkhæft",_xlfn.XLOOKUP(S3307,Vegalengdir[Texti],INDIRECT("Vegalengdir["&amp;'Upplýsingar um umsækjanda'!$B$10&amp;"]"),0%,0)))</f>
        <v/>
      </c>
      <c r="U3307" s="72" t="str">
        <f t="shared" si="155"/>
        <v/>
      </c>
    </row>
    <row r="3308" spans="1:21" x14ac:dyDescent="0.25">
      <c r="A3308" s="53">
        <f t="shared" si="156"/>
        <v>3307</v>
      </c>
      <c r="B3308" s="55"/>
      <c r="C3308" s="56"/>
      <c r="D3308" s="55"/>
      <c r="E3308" s="55"/>
      <c r="F3308" s="55"/>
      <c r="G3308" s="55"/>
      <c r="H3308" s="57"/>
      <c r="I3308" s="55"/>
      <c r="J3308" s="55"/>
      <c r="K3308" s="55"/>
      <c r="L3308" s="55"/>
      <c r="M3308" s="55"/>
      <c r="N3308" s="57"/>
      <c r="O3308" s="57" t="str">
        <f t="shared" si="154"/>
        <v/>
      </c>
      <c r="Q3308" s="38" t="s">
        <v>450</v>
      </c>
      <c r="R3308" s="38" t="str" cm="1">
        <f t="array" ref="R3308">_xlfn.XLOOKUP(Q3308,INDEX(Flettilisti,,1),INDEX(Flettilisti,,2),,0)</f>
        <v>Vantar flokkun</v>
      </c>
      <c r="S3308" s="38" t="str">
        <f>IF(ISBLANK(N3308),"",IF(N3308&lt;Gögn!$J$2,Gögn!$K$2,IF(N3308&gt;Gögn!$J$4,Gögn!$K$4,Gögn!$K$3)))</f>
        <v/>
      </c>
      <c r="T3308" s="49" t="str" cm="1">
        <f t="array" aca="1" ref="T3308" ca="1">IF(ISBLANK(B3308),"",IF(R3308="Styrkhæft",_xlfn.XLOOKUP(S3308,Vegalengdir[Texti],INDIRECT("Vegalengdir["&amp;'Upplýsingar um umsækjanda'!$B$10&amp;"]"),0%,0)))</f>
        <v/>
      </c>
      <c r="U3308" s="72" t="str">
        <f t="shared" si="155"/>
        <v/>
      </c>
    </row>
    <row r="3309" spans="1:21" x14ac:dyDescent="0.25">
      <c r="A3309" s="53">
        <f t="shared" si="156"/>
        <v>3308</v>
      </c>
      <c r="B3309" s="55"/>
      <c r="C3309" s="56"/>
      <c r="D3309" s="55"/>
      <c r="E3309" s="55"/>
      <c r="F3309" s="55"/>
      <c r="G3309" s="55"/>
      <c r="H3309" s="57"/>
      <c r="I3309" s="55"/>
      <c r="J3309" s="55"/>
      <c r="K3309" s="55"/>
      <c r="L3309" s="55"/>
      <c r="M3309" s="55"/>
      <c r="N3309" s="57"/>
      <c r="O3309" s="57" t="str">
        <f t="shared" si="154"/>
        <v/>
      </c>
      <c r="Q3309" s="38" t="s">
        <v>450</v>
      </c>
      <c r="R3309" s="38" t="str" cm="1">
        <f t="array" ref="R3309">_xlfn.XLOOKUP(Q3309,INDEX(Flettilisti,,1),INDEX(Flettilisti,,2),,0)</f>
        <v>Vantar flokkun</v>
      </c>
      <c r="S3309" s="38" t="str">
        <f>IF(ISBLANK(N3309),"",IF(N3309&lt;Gögn!$J$2,Gögn!$K$2,IF(N3309&gt;Gögn!$J$4,Gögn!$K$4,Gögn!$K$3)))</f>
        <v/>
      </c>
      <c r="T3309" s="49" t="str" cm="1">
        <f t="array" aca="1" ref="T3309" ca="1">IF(ISBLANK(B3309),"",IF(R3309="Styrkhæft",_xlfn.XLOOKUP(S3309,Vegalengdir[Texti],INDIRECT("Vegalengdir["&amp;'Upplýsingar um umsækjanda'!$B$10&amp;"]"),0%,0)))</f>
        <v/>
      </c>
      <c r="U3309" s="72" t="str">
        <f t="shared" si="155"/>
        <v/>
      </c>
    </row>
    <row r="3310" spans="1:21" x14ac:dyDescent="0.25">
      <c r="A3310" s="53">
        <f t="shared" si="156"/>
        <v>3309</v>
      </c>
      <c r="B3310" s="55"/>
      <c r="C3310" s="56"/>
      <c r="D3310" s="55"/>
      <c r="E3310" s="55"/>
      <c r="F3310" s="55"/>
      <c r="G3310" s="55"/>
      <c r="H3310" s="57"/>
      <c r="I3310" s="55"/>
      <c r="J3310" s="55"/>
      <c r="K3310" s="55"/>
      <c r="L3310" s="55"/>
      <c r="M3310" s="55"/>
      <c r="N3310" s="57"/>
      <c r="O3310" s="57" t="str">
        <f t="shared" si="154"/>
        <v/>
      </c>
      <c r="Q3310" s="38" t="s">
        <v>450</v>
      </c>
      <c r="R3310" s="38" t="str" cm="1">
        <f t="array" ref="R3310">_xlfn.XLOOKUP(Q3310,INDEX(Flettilisti,,1),INDEX(Flettilisti,,2),,0)</f>
        <v>Vantar flokkun</v>
      </c>
      <c r="S3310" s="38" t="str">
        <f>IF(ISBLANK(N3310),"",IF(N3310&lt;Gögn!$J$2,Gögn!$K$2,IF(N3310&gt;Gögn!$J$4,Gögn!$K$4,Gögn!$K$3)))</f>
        <v/>
      </c>
      <c r="T3310" s="49" t="str" cm="1">
        <f t="array" aca="1" ref="T3310" ca="1">IF(ISBLANK(B3310),"",IF(R3310="Styrkhæft",_xlfn.XLOOKUP(S3310,Vegalengdir[Texti],INDIRECT("Vegalengdir["&amp;'Upplýsingar um umsækjanda'!$B$10&amp;"]"),0%,0)))</f>
        <v/>
      </c>
      <c r="U3310" s="72" t="str">
        <f t="shared" si="155"/>
        <v/>
      </c>
    </row>
    <row r="3311" spans="1:21" x14ac:dyDescent="0.25">
      <c r="A3311" s="53">
        <f t="shared" si="156"/>
        <v>3310</v>
      </c>
      <c r="B3311" s="55"/>
      <c r="C3311" s="56"/>
      <c r="D3311" s="55"/>
      <c r="E3311" s="55"/>
      <c r="F3311" s="55"/>
      <c r="G3311" s="55"/>
      <c r="H3311" s="57"/>
      <c r="I3311" s="55"/>
      <c r="J3311" s="55"/>
      <c r="K3311" s="55"/>
      <c r="L3311" s="55"/>
      <c r="M3311" s="55"/>
      <c r="N3311" s="57"/>
      <c r="O3311" s="57" t="str">
        <f t="shared" si="154"/>
        <v/>
      </c>
      <c r="Q3311" s="38" t="s">
        <v>450</v>
      </c>
      <c r="R3311" s="38" t="str" cm="1">
        <f t="array" ref="R3311">_xlfn.XLOOKUP(Q3311,INDEX(Flettilisti,,1),INDEX(Flettilisti,,2),,0)</f>
        <v>Vantar flokkun</v>
      </c>
      <c r="S3311" s="38" t="str">
        <f>IF(ISBLANK(N3311),"",IF(N3311&lt;Gögn!$J$2,Gögn!$K$2,IF(N3311&gt;Gögn!$J$4,Gögn!$K$4,Gögn!$K$3)))</f>
        <v/>
      </c>
      <c r="T3311" s="49" t="str" cm="1">
        <f t="array" aca="1" ref="T3311" ca="1">IF(ISBLANK(B3311),"",IF(R3311="Styrkhæft",_xlfn.XLOOKUP(S3311,Vegalengdir[Texti],INDIRECT("Vegalengdir["&amp;'Upplýsingar um umsækjanda'!$B$10&amp;"]"),0%,0)))</f>
        <v/>
      </c>
      <c r="U3311" s="72" t="str">
        <f t="shared" si="155"/>
        <v/>
      </c>
    </row>
    <row r="3312" spans="1:21" x14ac:dyDescent="0.25">
      <c r="A3312" s="53">
        <f t="shared" si="156"/>
        <v>3311</v>
      </c>
      <c r="B3312" s="55"/>
      <c r="C3312" s="56"/>
      <c r="D3312" s="55"/>
      <c r="E3312" s="55"/>
      <c r="F3312" s="55"/>
      <c r="G3312" s="55"/>
      <c r="H3312" s="57"/>
      <c r="I3312" s="55"/>
      <c r="J3312" s="55"/>
      <c r="K3312" s="55"/>
      <c r="L3312" s="55"/>
      <c r="M3312" s="55"/>
      <c r="N3312" s="57"/>
      <c r="O3312" s="57" t="str">
        <f t="shared" si="154"/>
        <v/>
      </c>
      <c r="Q3312" s="38" t="s">
        <v>450</v>
      </c>
      <c r="R3312" s="38" t="str" cm="1">
        <f t="array" ref="R3312">_xlfn.XLOOKUP(Q3312,INDEX(Flettilisti,,1),INDEX(Flettilisti,,2),,0)</f>
        <v>Vantar flokkun</v>
      </c>
      <c r="S3312" s="38" t="str">
        <f>IF(ISBLANK(N3312),"",IF(N3312&lt;Gögn!$J$2,Gögn!$K$2,IF(N3312&gt;Gögn!$J$4,Gögn!$K$4,Gögn!$K$3)))</f>
        <v/>
      </c>
      <c r="T3312" s="49" t="str" cm="1">
        <f t="array" aca="1" ref="T3312" ca="1">IF(ISBLANK(B3312),"",IF(R3312="Styrkhæft",_xlfn.XLOOKUP(S3312,Vegalengdir[Texti],INDIRECT("Vegalengdir["&amp;'Upplýsingar um umsækjanda'!$B$10&amp;"]"),0%,0)))</f>
        <v/>
      </c>
      <c r="U3312" s="72" t="str">
        <f t="shared" si="155"/>
        <v/>
      </c>
    </row>
    <row r="3313" spans="1:21" x14ac:dyDescent="0.25">
      <c r="A3313" s="53">
        <f t="shared" si="156"/>
        <v>3312</v>
      </c>
      <c r="B3313" s="55"/>
      <c r="C3313" s="56"/>
      <c r="D3313" s="55"/>
      <c r="E3313" s="55"/>
      <c r="F3313" s="55"/>
      <c r="G3313" s="55"/>
      <c r="H3313" s="57"/>
      <c r="I3313" s="55"/>
      <c r="J3313" s="55"/>
      <c r="K3313" s="55"/>
      <c r="L3313" s="55"/>
      <c r="M3313" s="55"/>
      <c r="N3313" s="57"/>
      <c r="O3313" s="57" t="str">
        <f t="shared" si="154"/>
        <v/>
      </c>
      <c r="Q3313" s="38" t="s">
        <v>450</v>
      </c>
      <c r="R3313" s="38" t="str" cm="1">
        <f t="array" ref="R3313">_xlfn.XLOOKUP(Q3313,INDEX(Flettilisti,,1),INDEX(Flettilisti,,2),,0)</f>
        <v>Vantar flokkun</v>
      </c>
      <c r="S3313" s="38" t="str">
        <f>IF(ISBLANK(N3313),"",IF(N3313&lt;Gögn!$J$2,Gögn!$K$2,IF(N3313&gt;Gögn!$J$4,Gögn!$K$4,Gögn!$K$3)))</f>
        <v/>
      </c>
      <c r="T3313" s="49" t="str" cm="1">
        <f t="array" aca="1" ref="T3313" ca="1">IF(ISBLANK(B3313),"",IF(R3313="Styrkhæft",_xlfn.XLOOKUP(S3313,Vegalengdir[Texti],INDIRECT("Vegalengdir["&amp;'Upplýsingar um umsækjanda'!$B$10&amp;"]"),0%,0)))</f>
        <v/>
      </c>
      <c r="U3313" s="72" t="str">
        <f t="shared" si="155"/>
        <v/>
      </c>
    </row>
    <row r="3314" spans="1:21" x14ac:dyDescent="0.25">
      <c r="A3314" s="53">
        <f t="shared" si="156"/>
        <v>3313</v>
      </c>
      <c r="B3314" s="55"/>
      <c r="C3314" s="56"/>
      <c r="D3314" s="55"/>
      <c r="E3314" s="55"/>
      <c r="F3314" s="55"/>
      <c r="G3314" s="55"/>
      <c r="H3314" s="57"/>
      <c r="I3314" s="55"/>
      <c r="J3314" s="55"/>
      <c r="K3314" s="55"/>
      <c r="L3314" s="55"/>
      <c r="M3314" s="55"/>
      <c r="N3314" s="57"/>
      <c r="O3314" s="57" t="str">
        <f t="shared" si="154"/>
        <v/>
      </c>
      <c r="Q3314" s="38" t="s">
        <v>450</v>
      </c>
      <c r="R3314" s="38" t="str" cm="1">
        <f t="array" ref="R3314">_xlfn.XLOOKUP(Q3314,INDEX(Flettilisti,,1),INDEX(Flettilisti,,2),,0)</f>
        <v>Vantar flokkun</v>
      </c>
      <c r="S3314" s="38" t="str">
        <f>IF(ISBLANK(N3314),"",IF(N3314&lt;Gögn!$J$2,Gögn!$K$2,IF(N3314&gt;Gögn!$J$4,Gögn!$K$4,Gögn!$K$3)))</f>
        <v/>
      </c>
      <c r="T3314" s="49" t="str" cm="1">
        <f t="array" aca="1" ref="T3314" ca="1">IF(ISBLANK(B3314),"",IF(R3314="Styrkhæft",_xlfn.XLOOKUP(S3314,Vegalengdir[Texti],INDIRECT("Vegalengdir["&amp;'Upplýsingar um umsækjanda'!$B$10&amp;"]"),0%,0)))</f>
        <v/>
      </c>
      <c r="U3314" s="72" t="str">
        <f t="shared" si="155"/>
        <v/>
      </c>
    </row>
    <row r="3315" spans="1:21" x14ac:dyDescent="0.25">
      <c r="A3315" s="53">
        <f t="shared" si="156"/>
        <v>3314</v>
      </c>
      <c r="B3315" s="55"/>
      <c r="C3315" s="56"/>
      <c r="D3315" s="55"/>
      <c r="E3315" s="55"/>
      <c r="F3315" s="55"/>
      <c r="G3315" s="55"/>
      <c r="H3315" s="57"/>
      <c r="I3315" s="55"/>
      <c r="J3315" s="55"/>
      <c r="K3315" s="55"/>
      <c r="L3315" s="55"/>
      <c r="M3315" s="55"/>
      <c r="N3315" s="57"/>
      <c r="O3315" s="57" t="str">
        <f t="shared" si="154"/>
        <v/>
      </c>
      <c r="Q3315" s="38" t="s">
        <v>450</v>
      </c>
      <c r="R3315" s="38" t="str" cm="1">
        <f t="array" ref="R3315">_xlfn.XLOOKUP(Q3315,INDEX(Flettilisti,,1),INDEX(Flettilisti,,2),,0)</f>
        <v>Vantar flokkun</v>
      </c>
      <c r="S3315" s="38" t="str">
        <f>IF(ISBLANK(N3315),"",IF(N3315&lt;Gögn!$J$2,Gögn!$K$2,IF(N3315&gt;Gögn!$J$4,Gögn!$K$4,Gögn!$K$3)))</f>
        <v/>
      </c>
      <c r="T3315" s="49" t="str" cm="1">
        <f t="array" aca="1" ref="T3315" ca="1">IF(ISBLANK(B3315),"",IF(R3315="Styrkhæft",_xlfn.XLOOKUP(S3315,Vegalengdir[Texti],INDIRECT("Vegalengdir["&amp;'Upplýsingar um umsækjanda'!$B$10&amp;"]"),0%,0)))</f>
        <v/>
      </c>
      <c r="U3315" s="72" t="str">
        <f t="shared" si="155"/>
        <v/>
      </c>
    </row>
    <row r="3316" spans="1:21" x14ac:dyDescent="0.25">
      <c r="A3316" s="53">
        <f t="shared" si="156"/>
        <v>3315</v>
      </c>
      <c r="B3316" s="55"/>
      <c r="C3316" s="56"/>
      <c r="D3316" s="55"/>
      <c r="E3316" s="55"/>
      <c r="F3316" s="55"/>
      <c r="G3316" s="55"/>
      <c r="H3316" s="57"/>
      <c r="I3316" s="55"/>
      <c r="J3316" s="55"/>
      <c r="K3316" s="55"/>
      <c r="L3316" s="55"/>
      <c r="M3316" s="55"/>
      <c r="N3316" s="57"/>
      <c r="O3316" s="57" t="str">
        <f t="shared" si="154"/>
        <v/>
      </c>
      <c r="Q3316" s="38" t="s">
        <v>450</v>
      </c>
      <c r="R3316" s="38" t="str" cm="1">
        <f t="array" ref="R3316">_xlfn.XLOOKUP(Q3316,INDEX(Flettilisti,,1),INDEX(Flettilisti,,2),,0)</f>
        <v>Vantar flokkun</v>
      </c>
      <c r="S3316" s="38" t="str">
        <f>IF(ISBLANK(N3316),"",IF(N3316&lt;Gögn!$J$2,Gögn!$K$2,IF(N3316&gt;Gögn!$J$4,Gögn!$K$4,Gögn!$K$3)))</f>
        <v/>
      </c>
      <c r="T3316" s="49" t="str" cm="1">
        <f t="array" aca="1" ref="T3316" ca="1">IF(ISBLANK(B3316),"",IF(R3316="Styrkhæft",_xlfn.XLOOKUP(S3316,Vegalengdir[Texti],INDIRECT("Vegalengdir["&amp;'Upplýsingar um umsækjanda'!$B$10&amp;"]"),0%,0)))</f>
        <v/>
      </c>
      <c r="U3316" s="72" t="str">
        <f t="shared" si="155"/>
        <v/>
      </c>
    </row>
    <row r="3317" spans="1:21" x14ac:dyDescent="0.25">
      <c r="A3317" s="53">
        <f t="shared" si="156"/>
        <v>3316</v>
      </c>
      <c r="B3317" s="55"/>
      <c r="C3317" s="56"/>
      <c r="D3317" s="55"/>
      <c r="E3317" s="55"/>
      <c r="F3317" s="55"/>
      <c r="G3317" s="55"/>
      <c r="H3317" s="57"/>
      <c r="I3317" s="55"/>
      <c r="J3317" s="55"/>
      <c r="K3317" s="55"/>
      <c r="L3317" s="55"/>
      <c r="M3317" s="55"/>
      <c r="N3317" s="57"/>
      <c r="O3317" s="57" t="str">
        <f t="shared" si="154"/>
        <v/>
      </c>
      <c r="Q3317" s="38" t="s">
        <v>450</v>
      </c>
      <c r="R3317" s="38" t="str" cm="1">
        <f t="array" ref="R3317">_xlfn.XLOOKUP(Q3317,INDEX(Flettilisti,,1),INDEX(Flettilisti,,2),,0)</f>
        <v>Vantar flokkun</v>
      </c>
      <c r="S3317" s="38" t="str">
        <f>IF(ISBLANK(N3317),"",IF(N3317&lt;Gögn!$J$2,Gögn!$K$2,IF(N3317&gt;Gögn!$J$4,Gögn!$K$4,Gögn!$K$3)))</f>
        <v/>
      </c>
      <c r="T3317" s="49" t="str" cm="1">
        <f t="array" aca="1" ref="T3317" ca="1">IF(ISBLANK(B3317),"",IF(R3317="Styrkhæft",_xlfn.XLOOKUP(S3317,Vegalengdir[Texti],INDIRECT("Vegalengdir["&amp;'Upplýsingar um umsækjanda'!$B$10&amp;"]"),0%,0)))</f>
        <v/>
      </c>
      <c r="U3317" s="72" t="str">
        <f t="shared" si="155"/>
        <v/>
      </c>
    </row>
    <row r="3318" spans="1:21" x14ac:dyDescent="0.25">
      <c r="A3318" s="53">
        <f t="shared" si="156"/>
        <v>3317</v>
      </c>
      <c r="B3318" s="55"/>
      <c r="C3318" s="56"/>
      <c r="D3318" s="55"/>
      <c r="E3318" s="55"/>
      <c r="F3318" s="55"/>
      <c r="G3318" s="55"/>
      <c r="H3318" s="57"/>
      <c r="I3318" s="55"/>
      <c r="J3318" s="55"/>
      <c r="K3318" s="55"/>
      <c r="L3318" s="55"/>
      <c r="M3318" s="55"/>
      <c r="N3318" s="57"/>
      <c r="O3318" s="57" t="str">
        <f t="shared" si="154"/>
        <v/>
      </c>
      <c r="Q3318" s="38" t="s">
        <v>450</v>
      </c>
      <c r="R3318" s="38" t="str" cm="1">
        <f t="array" ref="R3318">_xlfn.XLOOKUP(Q3318,INDEX(Flettilisti,,1),INDEX(Flettilisti,,2),,0)</f>
        <v>Vantar flokkun</v>
      </c>
      <c r="S3318" s="38" t="str">
        <f>IF(ISBLANK(N3318),"",IF(N3318&lt;Gögn!$J$2,Gögn!$K$2,IF(N3318&gt;Gögn!$J$4,Gögn!$K$4,Gögn!$K$3)))</f>
        <v/>
      </c>
      <c r="T3318" s="49" t="str" cm="1">
        <f t="array" aca="1" ref="T3318" ca="1">IF(ISBLANK(B3318),"",IF(R3318="Styrkhæft",_xlfn.XLOOKUP(S3318,Vegalengdir[Texti],INDIRECT("Vegalengdir["&amp;'Upplýsingar um umsækjanda'!$B$10&amp;"]"),0%,0)))</f>
        <v/>
      </c>
      <c r="U3318" s="72" t="str">
        <f t="shared" si="155"/>
        <v/>
      </c>
    </row>
    <row r="3319" spans="1:21" x14ac:dyDescent="0.25">
      <c r="A3319" s="53">
        <f t="shared" si="156"/>
        <v>3318</v>
      </c>
      <c r="B3319" s="55"/>
      <c r="C3319" s="56"/>
      <c r="D3319" s="55"/>
      <c r="E3319" s="55"/>
      <c r="F3319" s="55"/>
      <c r="G3319" s="55"/>
      <c r="H3319" s="57"/>
      <c r="I3319" s="55"/>
      <c r="J3319" s="55"/>
      <c r="K3319" s="55"/>
      <c r="L3319" s="55"/>
      <c r="M3319" s="55"/>
      <c r="N3319" s="57"/>
      <c r="O3319" s="57" t="str">
        <f t="shared" si="154"/>
        <v/>
      </c>
      <c r="Q3319" s="38" t="s">
        <v>450</v>
      </c>
      <c r="R3319" s="38" t="str" cm="1">
        <f t="array" ref="R3319">_xlfn.XLOOKUP(Q3319,INDEX(Flettilisti,,1),INDEX(Flettilisti,,2),,0)</f>
        <v>Vantar flokkun</v>
      </c>
      <c r="S3319" s="38" t="str">
        <f>IF(ISBLANK(N3319),"",IF(N3319&lt;Gögn!$J$2,Gögn!$K$2,IF(N3319&gt;Gögn!$J$4,Gögn!$K$4,Gögn!$K$3)))</f>
        <v/>
      </c>
      <c r="T3319" s="49" t="str" cm="1">
        <f t="array" aca="1" ref="T3319" ca="1">IF(ISBLANK(B3319),"",IF(R3319="Styrkhæft",_xlfn.XLOOKUP(S3319,Vegalengdir[Texti],INDIRECT("Vegalengdir["&amp;'Upplýsingar um umsækjanda'!$B$10&amp;"]"),0%,0)))</f>
        <v/>
      </c>
      <c r="U3319" s="72" t="str">
        <f t="shared" si="155"/>
        <v/>
      </c>
    </row>
    <row r="3320" spans="1:21" x14ac:dyDescent="0.25">
      <c r="A3320" s="53">
        <f t="shared" si="156"/>
        <v>3319</v>
      </c>
      <c r="B3320" s="55"/>
      <c r="C3320" s="56"/>
      <c r="D3320" s="55"/>
      <c r="E3320" s="55"/>
      <c r="F3320" s="55"/>
      <c r="G3320" s="55"/>
      <c r="H3320" s="57"/>
      <c r="I3320" s="55"/>
      <c r="J3320" s="55"/>
      <c r="K3320" s="55"/>
      <c r="L3320" s="55"/>
      <c r="M3320" s="55"/>
      <c r="N3320" s="57"/>
      <c r="O3320" s="57" t="str">
        <f t="shared" si="154"/>
        <v/>
      </c>
      <c r="Q3320" s="38" t="s">
        <v>450</v>
      </c>
      <c r="R3320" s="38" t="str" cm="1">
        <f t="array" ref="R3320">_xlfn.XLOOKUP(Q3320,INDEX(Flettilisti,,1),INDEX(Flettilisti,,2),,0)</f>
        <v>Vantar flokkun</v>
      </c>
      <c r="S3320" s="38" t="str">
        <f>IF(ISBLANK(N3320),"",IF(N3320&lt;Gögn!$J$2,Gögn!$K$2,IF(N3320&gt;Gögn!$J$4,Gögn!$K$4,Gögn!$K$3)))</f>
        <v/>
      </c>
      <c r="T3320" s="49" t="str" cm="1">
        <f t="array" aca="1" ref="T3320" ca="1">IF(ISBLANK(B3320),"",IF(R3320="Styrkhæft",_xlfn.XLOOKUP(S3320,Vegalengdir[Texti],INDIRECT("Vegalengdir["&amp;'Upplýsingar um umsækjanda'!$B$10&amp;"]"),0%,0)))</f>
        <v/>
      </c>
      <c r="U3320" s="72" t="str">
        <f t="shared" si="155"/>
        <v/>
      </c>
    </row>
    <row r="3321" spans="1:21" x14ac:dyDescent="0.25">
      <c r="A3321" s="53">
        <f t="shared" si="156"/>
        <v>3320</v>
      </c>
      <c r="B3321" s="55"/>
      <c r="C3321" s="56"/>
      <c r="D3321" s="55"/>
      <c r="E3321" s="55"/>
      <c r="F3321" s="55"/>
      <c r="G3321" s="55"/>
      <c r="H3321" s="57"/>
      <c r="I3321" s="55"/>
      <c r="J3321" s="55"/>
      <c r="K3321" s="55"/>
      <c r="L3321" s="55"/>
      <c r="M3321" s="55"/>
      <c r="N3321" s="57"/>
      <c r="O3321" s="57" t="str">
        <f t="shared" si="154"/>
        <v/>
      </c>
      <c r="Q3321" s="38" t="s">
        <v>450</v>
      </c>
      <c r="R3321" s="38" t="str" cm="1">
        <f t="array" ref="R3321">_xlfn.XLOOKUP(Q3321,INDEX(Flettilisti,,1),INDEX(Flettilisti,,2),,0)</f>
        <v>Vantar flokkun</v>
      </c>
      <c r="S3321" s="38" t="str">
        <f>IF(ISBLANK(N3321),"",IF(N3321&lt;Gögn!$J$2,Gögn!$K$2,IF(N3321&gt;Gögn!$J$4,Gögn!$K$4,Gögn!$K$3)))</f>
        <v/>
      </c>
      <c r="T3321" s="49" t="str" cm="1">
        <f t="array" aca="1" ref="T3321" ca="1">IF(ISBLANK(B3321),"",IF(R3321="Styrkhæft",_xlfn.XLOOKUP(S3321,Vegalengdir[Texti],INDIRECT("Vegalengdir["&amp;'Upplýsingar um umsækjanda'!$B$10&amp;"]"),0%,0)))</f>
        <v/>
      </c>
      <c r="U3321" s="72" t="str">
        <f t="shared" si="155"/>
        <v/>
      </c>
    </row>
    <row r="3322" spans="1:21" x14ac:dyDescent="0.25">
      <c r="A3322" s="53">
        <f t="shared" si="156"/>
        <v>3321</v>
      </c>
      <c r="B3322" s="55"/>
      <c r="C3322" s="56"/>
      <c r="D3322" s="55"/>
      <c r="E3322" s="55"/>
      <c r="F3322" s="55"/>
      <c r="G3322" s="55"/>
      <c r="H3322" s="57"/>
      <c r="I3322" s="55"/>
      <c r="J3322" s="55"/>
      <c r="K3322" s="55"/>
      <c r="L3322" s="55"/>
      <c r="M3322" s="55"/>
      <c r="N3322" s="57"/>
      <c r="O3322" s="57" t="str">
        <f t="shared" si="154"/>
        <v/>
      </c>
      <c r="Q3322" s="38" t="s">
        <v>450</v>
      </c>
      <c r="R3322" s="38" t="str" cm="1">
        <f t="array" ref="R3322">_xlfn.XLOOKUP(Q3322,INDEX(Flettilisti,,1),INDEX(Flettilisti,,2),,0)</f>
        <v>Vantar flokkun</v>
      </c>
      <c r="S3322" s="38" t="str">
        <f>IF(ISBLANK(N3322),"",IF(N3322&lt;Gögn!$J$2,Gögn!$K$2,IF(N3322&gt;Gögn!$J$4,Gögn!$K$4,Gögn!$K$3)))</f>
        <v/>
      </c>
      <c r="T3322" s="49" t="str" cm="1">
        <f t="array" aca="1" ref="T3322" ca="1">IF(ISBLANK(B3322),"",IF(R3322="Styrkhæft",_xlfn.XLOOKUP(S3322,Vegalengdir[Texti],INDIRECT("Vegalengdir["&amp;'Upplýsingar um umsækjanda'!$B$10&amp;"]"),0%,0)))</f>
        <v/>
      </c>
      <c r="U3322" s="72" t="str">
        <f t="shared" si="155"/>
        <v/>
      </c>
    </row>
    <row r="3323" spans="1:21" x14ac:dyDescent="0.25">
      <c r="A3323" s="53">
        <f t="shared" si="156"/>
        <v>3322</v>
      </c>
      <c r="B3323" s="55"/>
      <c r="C3323" s="56"/>
      <c r="D3323" s="55"/>
      <c r="E3323" s="55"/>
      <c r="F3323" s="55"/>
      <c r="G3323" s="55"/>
      <c r="H3323" s="57"/>
      <c r="I3323" s="55"/>
      <c r="J3323" s="55"/>
      <c r="K3323" s="55"/>
      <c r="L3323" s="55"/>
      <c r="M3323" s="55"/>
      <c r="N3323" s="57"/>
      <c r="O3323" s="57" t="str">
        <f t="shared" si="154"/>
        <v/>
      </c>
      <c r="Q3323" s="38" t="s">
        <v>450</v>
      </c>
      <c r="R3323" s="38" t="str" cm="1">
        <f t="array" ref="R3323">_xlfn.XLOOKUP(Q3323,INDEX(Flettilisti,,1),INDEX(Flettilisti,,2),,0)</f>
        <v>Vantar flokkun</v>
      </c>
      <c r="S3323" s="38" t="str">
        <f>IF(ISBLANK(N3323),"",IF(N3323&lt;Gögn!$J$2,Gögn!$K$2,IF(N3323&gt;Gögn!$J$4,Gögn!$K$4,Gögn!$K$3)))</f>
        <v/>
      </c>
      <c r="T3323" s="49" t="str" cm="1">
        <f t="array" aca="1" ref="T3323" ca="1">IF(ISBLANK(B3323),"",IF(R3323="Styrkhæft",_xlfn.XLOOKUP(S3323,Vegalengdir[Texti],INDIRECT("Vegalengdir["&amp;'Upplýsingar um umsækjanda'!$B$10&amp;"]"),0%,0)))</f>
        <v/>
      </c>
      <c r="U3323" s="72" t="str">
        <f t="shared" si="155"/>
        <v/>
      </c>
    </row>
    <row r="3324" spans="1:21" x14ac:dyDescent="0.25">
      <c r="A3324" s="53">
        <f t="shared" si="156"/>
        <v>3323</v>
      </c>
      <c r="B3324" s="55"/>
      <c r="C3324" s="56"/>
      <c r="D3324" s="55"/>
      <c r="E3324" s="55"/>
      <c r="F3324" s="55"/>
      <c r="G3324" s="55"/>
      <c r="H3324" s="57"/>
      <c r="I3324" s="55"/>
      <c r="J3324" s="55"/>
      <c r="K3324" s="55"/>
      <c r="L3324" s="55"/>
      <c r="M3324" s="55"/>
      <c r="N3324" s="57"/>
      <c r="O3324" s="57" t="str">
        <f t="shared" si="154"/>
        <v/>
      </c>
      <c r="Q3324" s="38" t="s">
        <v>450</v>
      </c>
      <c r="R3324" s="38" t="str" cm="1">
        <f t="array" ref="R3324">_xlfn.XLOOKUP(Q3324,INDEX(Flettilisti,,1),INDEX(Flettilisti,,2),,0)</f>
        <v>Vantar flokkun</v>
      </c>
      <c r="S3324" s="38" t="str">
        <f>IF(ISBLANK(N3324),"",IF(N3324&lt;Gögn!$J$2,Gögn!$K$2,IF(N3324&gt;Gögn!$J$4,Gögn!$K$4,Gögn!$K$3)))</f>
        <v/>
      </c>
      <c r="T3324" s="49" t="str" cm="1">
        <f t="array" aca="1" ref="T3324" ca="1">IF(ISBLANK(B3324),"",IF(R3324="Styrkhæft",_xlfn.XLOOKUP(S3324,Vegalengdir[Texti],INDIRECT("Vegalengdir["&amp;'Upplýsingar um umsækjanda'!$B$10&amp;"]"),0%,0)))</f>
        <v/>
      </c>
      <c r="U3324" s="72" t="str">
        <f t="shared" si="155"/>
        <v/>
      </c>
    </row>
    <row r="3325" spans="1:21" x14ac:dyDescent="0.25">
      <c r="A3325" s="53">
        <f t="shared" si="156"/>
        <v>3324</v>
      </c>
      <c r="B3325" s="55"/>
      <c r="C3325" s="56"/>
      <c r="D3325" s="55"/>
      <c r="E3325" s="55"/>
      <c r="F3325" s="55"/>
      <c r="G3325" s="55"/>
      <c r="H3325" s="57"/>
      <c r="I3325" s="55"/>
      <c r="J3325" s="55"/>
      <c r="K3325" s="55"/>
      <c r="L3325" s="55"/>
      <c r="M3325" s="55"/>
      <c r="N3325" s="57"/>
      <c r="O3325" s="57" t="str">
        <f t="shared" si="154"/>
        <v/>
      </c>
      <c r="Q3325" s="38" t="s">
        <v>450</v>
      </c>
      <c r="R3325" s="38" t="str" cm="1">
        <f t="array" ref="R3325">_xlfn.XLOOKUP(Q3325,INDEX(Flettilisti,,1),INDEX(Flettilisti,,2),,0)</f>
        <v>Vantar flokkun</v>
      </c>
      <c r="S3325" s="38" t="str">
        <f>IF(ISBLANK(N3325),"",IF(N3325&lt;Gögn!$J$2,Gögn!$K$2,IF(N3325&gt;Gögn!$J$4,Gögn!$K$4,Gögn!$K$3)))</f>
        <v/>
      </c>
      <c r="T3325" s="49" t="str" cm="1">
        <f t="array" aca="1" ref="T3325" ca="1">IF(ISBLANK(B3325),"",IF(R3325="Styrkhæft",_xlfn.XLOOKUP(S3325,Vegalengdir[Texti],INDIRECT("Vegalengdir["&amp;'Upplýsingar um umsækjanda'!$B$10&amp;"]"),0%,0)))</f>
        <v/>
      </c>
      <c r="U3325" s="72" t="str">
        <f t="shared" si="155"/>
        <v/>
      </c>
    </row>
    <row r="3326" spans="1:21" x14ac:dyDescent="0.25">
      <c r="A3326" s="53">
        <f t="shared" si="156"/>
        <v>3325</v>
      </c>
      <c r="B3326" s="55"/>
      <c r="C3326" s="56"/>
      <c r="D3326" s="55"/>
      <c r="E3326" s="55"/>
      <c r="F3326" s="55"/>
      <c r="G3326" s="55"/>
      <c r="H3326" s="57"/>
      <c r="I3326" s="55"/>
      <c r="J3326" s="55"/>
      <c r="K3326" s="55"/>
      <c r="L3326" s="55"/>
      <c r="M3326" s="55"/>
      <c r="N3326" s="57"/>
      <c r="O3326" s="57" t="str">
        <f t="shared" si="154"/>
        <v/>
      </c>
      <c r="Q3326" s="38" t="s">
        <v>450</v>
      </c>
      <c r="R3326" s="38" t="str" cm="1">
        <f t="array" ref="R3326">_xlfn.XLOOKUP(Q3326,INDEX(Flettilisti,,1),INDEX(Flettilisti,,2),,0)</f>
        <v>Vantar flokkun</v>
      </c>
      <c r="S3326" s="38" t="str">
        <f>IF(ISBLANK(N3326),"",IF(N3326&lt;Gögn!$J$2,Gögn!$K$2,IF(N3326&gt;Gögn!$J$4,Gögn!$K$4,Gögn!$K$3)))</f>
        <v/>
      </c>
      <c r="T3326" s="49" t="str" cm="1">
        <f t="array" aca="1" ref="T3326" ca="1">IF(ISBLANK(B3326),"",IF(R3326="Styrkhæft",_xlfn.XLOOKUP(S3326,Vegalengdir[Texti],INDIRECT("Vegalengdir["&amp;'Upplýsingar um umsækjanda'!$B$10&amp;"]"),0%,0)))</f>
        <v/>
      </c>
      <c r="U3326" s="72" t="str">
        <f t="shared" si="155"/>
        <v/>
      </c>
    </row>
    <row r="3327" spans="1:21" x14ac:dyDescent="0.25">
      <c r="A3327" s="53">
        <f t="shared" si="156"/>
        <v>3326</v>
      </c>
      <c r="B3327" s="55"/>
      <c r="C3327" s="56"/>
      <c r="D3327" s="55"/>
      <c r="E3327" s="55"/>
      <c r="F3327" s="55"/>
      <c r="G3327" s="55"/>
      <c r="H3327" s="57"/>
      <c r="I3327" s="55"/>
      <c r="J3327" s="55"/>
      <c r="K3327" s="55"/>
      <c r="L3327" s="55"/>
      <c r="M3327" s="55"/>
      <c r="N3327" s="57"/>
      <c r="O3327" s="57" t="str">
        <f t="shared" si="154"/>
        <v/>
      </c>
      <c r="Q3327" s="38" t="s">
        <v>450</v>
      </c>
      <c r="R3327" s="38" t="str" cm="1">
        <f t="array" ref="R3327">_xlfn.XLOOKUP(Q3327,INDEX(Flettilisti,,1),INDEX(Flettilisti,,2),,0)</f>
        <v>Vantar flokkun</v>
      </c>
      <c r="S3327" s="38" t="str">
        <f>IF(ISBLANK(N3327),"",IF(N3327&lt;Gögn!$J$2,Gögn!$K$2,IF(N3327&gt;Gögn!$J$4,Gögn!$K$4,Gögn!$K$3)))</f>
        <v/>
      </c>
      <c r="T3327" s="49" t="str" cm="1">
        <f t="array" aca="1" ref="T3327" ca="1">IF(ISBLANK(B3327),"",IF(R3327="Styrkhæft",_xlfn.XLOOKUP(S3327,Vegalengdir[Texti],INDIRECT("Vegalengdir["&amp;'Upplýsingar um umsækjanda'!$B$10&amp;"]"),0%,0)))</f>
        <v/>
      </c>
      <c r="U3327" s="72" t="str">
        <f t="shared" si="155"/>
        <v/>
      </c>
    </row>
    <row r="3328" spans="1:21" x14ac:dyDescent="0.25">
      <c r="A3328" s="53">
        <f t="shared" si="156"/>
        <v>3327</v>
      </c>
      <c r="B3328" s="55"/>
      <c r="C3328" s="56"/>
      <c r="D3328" s="55"/>
      <c r="E3328" s="55"/>
      <c r="F3328" s="55"/>
      <c r="G3328" s="55"/>
      <c r="H3328" s="57"/>
      <c r="I3328" s="55"/>
      <c r="J3328" s="55"/>
      <c r="K3328" s="55"/>
      <c r="L3328" s="55"/>
      <c r="M3328" s="55"/>
      <c r="N3328" s="57"/>
      <c r="O3328" s="57" t="str">
        <f t="shared" si="154"/>
        <v/>
      </c>
      <c r="Q3328" s="38" t="s">
        <v>450</v>
      </c>
      <c r="R3328" s="38" t="str" cm="1">
        <f t="array" ref="R3328">_xlfn.XLOOKUP(Q3328,INDEX(Flettilisti,,1),INDEX(Flettilisti,,2),,0)</f>
        <v>Vantar flokkun</v>
      </c>
      <c r="S3328" s="38" t="str">
        <f>IF(ISBLANK(N3328),"",IF(N3328&lt;Gögn!$J$2,Gögn!$K$2,IF(N3328&gt;Gögn!$J$4,Gögn!$K$4,Gögn!$K$3)))</f>
        <v/>
      </c>
      <c r="T3328" s="49" t="str" cm="1">
        <f t="array" aca="1" ref="T3328" ca="1">IF(ISBLANK(B3328),"",IF(R3328="Styrkhæft",_xlfn.XLOOKUP(S3328,Vegalengdir[Texti],INDIRECT("Vegalengdir["&amp;'Upplýsingar um umsækjanda'!$B$10&amp;"]"),0%,0)))</f>
        <v/>
      </c>
      <c r="U3328" s="72" t="str">
        <f t="shared" si="155"/>
        <v/>
      </c>
    </row>
    <row r="3329" spans="1:21" x14ac:dyDescent="0.25">
      <c r="A3329" s="53">
        <f t="shared" si="156"/>
        <v>3328</v>
      </c>
      <c r="B3329" s="55"/>
      <c r="C3329" s="56"/>
      <c r="D3329" s="55"/>
      <c r="E3329" s="55"/>
      <c r="F3329" s="55"/>
      <c r="G3329" s="55"/>
      <c r="H3329" s="57"/>
      <c r="I3329" s="55"/>
      <c r="J3329" s="55"/>
      <c r="K3329" s="55"/>
      <c r="L3329" s="55"/>
      <c r="M3329" s="55"/>
      <c r="N3329" s="57"/>
      <c r="O3329" s="57" t="str">
        <f t="shared" si="154"/>
        <v/>
      </c>
      <c r="Q3329" s="38" t="s">
        <v>450</v>
      </c>
      <c r="R3329" s="38" t="str" cm="1">
        <f t="array" ref="R3329">_xlfn.XLOOKUP(Q3329,INDEX(Flettilisti,,1),INDEX(Flettilisti,,2),,0)</f>
        <v>Vantar flokkun</v>
      </c>
      <c r="S3329" s="38" t="str">
        <f>IF(ISBLANK(N3329),"",IF(N3329&lt;Gögn!$J$2,Gögn!$K$2,IF(N3329&gt;Gögn!$J$4,Gögn!$K$4,Gögn!$K$3)))</f>
        <v/>
      </c>
      <c r="T3329" s="49" t="str" cm="1">
        <f t="array" aca="1" ref="T3329" ca="1">IF(ISBLANK(B3329),"",IF(R3329="Styrkhæft",_xlfn.XLOOKUP(S3329,Vegalengdir[Texti],INDIRECT("Vegalengdir["&amp;'Upplýsingar um umsækjanda'!$B$10&amp;"]"),0%,0)))</f>
        <v/>
      </c>
      <c r="U3329" s="72" t="str">
        <f t="shared" si="155"/>
        <v/>
      </c>
    </row>
    <row r="3330" spans="1:21" x14ac:dyDescent="0.25">
      <c r="A3330" s="53">
        <f t="shared" si="156"/>
        <v>3329</v>
      </c>
      <c r="B3330" s="55"/>
      <c r="C3330" s="56"/>
      <c r="D3330" s="55"/>
      <c r="E3330" s="55"/>
      <c r="F3330" s="55"/>
      <c r="G3330" s="55"/>
      <c r="H3330" s="57"/>
      <c r="I3330" s="55"/>
      <c r="J3330" s="55"/>
      <c r="K3330" s="55"/>
      <c r="L3330" s="55"/>
      <c r="M3330" s="55"/>
      <c r="N3330" s="57"/>
      <c r="O3330" s="57" t="str">
        <f t="shared" si="154"/>
        <v/>
      </c>
      <c r="Q3330" s="38" t="s">
        <v>450</v>
      </c>
      <c r="R3330" s="38" t="str" cm="1">
        <f t="array" ref="R3330">_xlfn.XLOOKUP(Q3330,INDEX(Flettilisti,,1),INDEX(Flettilisti,,2),,0)</f>
        <v>Vantar flokkun</v>
      </c>
      <c r="S3330" s="38" t="str">
        <f>IF(ISBLANK(N3330),"",IF(N3330&lt;Gögn!$J$2,Gögn!$K$2,IF(N3330&gt;Gögn!$J$4,Gögn!$K$4,Gögn!$K$3)))</f>
        <v/>
      </c>
      <c r="T3330" s="49" t="str" cm="1">
        <f t="array" aca="1" ref="T3330" ca="1">IF(ISBLANK(B3330),"",IF(R3330="Styrkhæft",_xlfn.XLOOKUP(S3330,Vegalengdir[Texti],INDIRECT("Vegalengdir["&amp;'Upplýsingar um umsækjanda'!$B$10&amp;"]"),0%,0)))</f>
        <v/>
      </c>
      <c r="U3330" s="72" t="str">
        <f t="shared" si="155"/>
        <v/>
      </c>
    </row>
    <row r="3331" spans="1:21" x14ac:dyDescent="0.25">
      <c r="A3331" s="53">
        <f t="shared" si="156"/>
        <v>3330</v>
      </c>
      <c r="B3331" s="55"/>
      <c r="C3331" s="56"/>
      <c r="D3331" s="55"/>
      <c r="E3331" s="55"/>
      <c r="F3331" s="55"/>
      <c r="G3331" s="55"/>
      <c r="H3331" s="57"/>
      <c r="I3331" s="55"/>
      <c r="J3331" s="55"/>
      <c r="K3331" s="55"/>
      <c r="L3331" s="55"/>
      <c r="M3331" s="55"/>
      <c r="N3331" s="57"/>
      <c r="O3331" s="57" t="str">
        <f t="shared" ref="O3331:O3394" si="157">IFERROR(IF(ISBLANK(B3331),"",H3331/N3331),0)</f>
        <v/>
      </c>
      <c r="Q3331" s="38" t="s">
        <v>450</v>
      </c>
      <c r="R3331" s="38" t="str" cm="1">
        <f t="array" ref="R3331">_xlfn.XLOOKUP(Q3331,INDEX(Flettilisti,,1),INDEX(Flettilisti,,2),,0)</f>
        <v>Vantar flokkun</v>
      </c>
      <c r="S3331" s="38" t="str">
        <f>IF(ISBLANK(N3331),"",IF(N3331&lt;Gögn!$J$2,Gögn!$K$2,IF(N3331&gt;Gögn!$J$4,Gögn!$K$4,Gögn!$K$3)))</f>
        <v/>
      </c>
      <c r="T3331" s="49" t="str" cm="1">
        <f t="array" aca="1" ref="T3331" ca="1">IF(ISBLANK(B3331),"",IF(R3331="Styrkhæft",_xlfn.XLOOKUP(S3331,Vegalengdir[Texti],INDIRECT("Vegalengdir["&amp;'Upplýsingar um umsækjanda'!$B$10&amp;"]"),0%,0)))</f>
        <v/>
      </c>
      <c r="U3331" s="72" t="str">
        <f t="shared" ref="U3331:U3394" si="158">IF(ISBLANK(B3331),"",T3331*H3331)</f>
        <v/>
      </c>
    </row>
    <row r="3332" spans="1:21" x14ac:dyDescent="0.25">
      <c r="A3332" s="53">
        <f t="shared" si="156"/>
        <v>3331</v>
      </c>
      <c r="B3332" s="55"/>
      <c r="C3332" s="56"/>
      <c r="D3332" s="55"/>
      <c r="E3332" s="55"/>
      <c r="F3332" s="55"/>
      <c r="G3332" s="55"/>
      <c r="H3332" s="57"/>
      <c r="I3332" s="55"/>
      <c r="J3332" s="55"/>
      <c r="K3332" s="55"/>
      <c r="L3332" s="55"/>
      <c r="M3332" s="55"/>
      <c r="N3332" s="57"/>
      <c r="O3332" s="57" t="str">
        <f t="shared" si="157"/>
        <v/>
      </c>
      <c r="Q3332" s="38" t="s">
        <v>450</v>
      </c>
      <c r="R3332" s="38" t="str" cm="1">
        <f t="array" ref="R3332">_xlfn.XLOOKUP(Q3332,INDEX(Flettilisti,,1),INDEX(Flettilisti,,2),,0)</f>
        <v>Vantar flokkun</v>
      </c>
      <c r="S3332" s="38" t="str">
        <f>IF(ISBLANK(N3332),"",IF(N3332&lt;Gögn!$J$2,Gögn!$K$2,IF(N3332&gt;Gögn!$J$4,Gögn!$K$4,Gögn!$K$3)))</f>
        <v/>
      </c>
      <c r="T3332" s="49" t="str" cm="1">
        <f t="array" aca="1" ref="T3332" ca="1">IF(ISBLANK(B3332),"",IF(R3332="Styrkhæft",_xlfn.XLOOKUP(S3332,Vegalengdir[Texti],INDIRECT("Vegalengdir["&amp;'Upplýsingar um umsækjanda'!$B$10&amp;"]"),0%,0)))</f>
        <v/>
      </c>
      <c r="U3332" s="72" t="str">
        <f t="shared" si="158"/>
        <v/>
      </c>
    </row>
    <row r="3333" spans="1:21" x14ac:dyDescent="0.25">
      <c r="A3333" s="53">
        <f t="shared" si="156"/>
        <v>3332</v>
      </c>
      <c r="B3333" s="55"/>
      <c r="C3333" s="56"/>
      <c r="D3333" s="55"/>
      <c r="E3333" s="55"/>
      <c r="F3333" s="55"/>
      <c r="G3333" s="55"/>
      <c r="H3333" s="57"/>
      <c r="I3333" s="55"/>
      <c r="J3333" s="55"/>
      <c r="K3333" s="55"/>
      <c r="L3333" s="55"/>
      <c r="M3333" s="55"/>
      <c r="N3333" s="57"/>
      <c r="O3333" s="57" t="str">
        <f t="shared" si="157"/>
        <v/>
      </c>
      <c r="Q3333" s="38" t="s">
        <v>450</v>
      </c>
      <c r="R3333" s="38" t="str" cm="1">
        <f t="array" ref="R3333">_xlfn.XLOOKUP(Q3333,INDEX(Flettilisti,,1),INDEX(Flettilisti,,2),,0)</f>
        <v>Vantar flokkun</v>
      </c>
      <c r="S3333" s="38" t="str">
        <f>IF(ISBLANK(N3333),"",IF(N3333&lt;Gögn!$J$2,Gögn!$K$2,IF(N3333&gt;Gögn!$J$4,Gögn!$K$4,Gögn!$K$3)))</f>
        <v/>
      </c>
      <c r="T3333" s="49" t="str" cm="1">
        <f t="array" aca="1" ref="T3333" ca="1">IF(ISBLANK(B3333),"",IF(R3333="Styrkhæft",_xlfn.XLOOKUP(S3333,Vegalengdir[Texti],INDIRECT("Vegalengdir["&amp;'Upplýsingar um umsækjanda'!$B$10&amp;"]"),0%,0)))</f>
        <v/>
      </c>
      <c r="U3333" s="72" t="str">
        <f t="shared" si="158"/>
        <v/>
      </c>
    </row>
    <row r="3334" spans="1:21" x14ac:dyDescent="0.25">
      <c r="A3334" s="53">
        <f t="shared" si="156"/>
        <v>3333</v>
      </c>
      <c r="B3334" s="55"/>
      <c r="C3334" s="56"/>
      <c r="D3334" s="55"/>
      <c r="E3334" s="55"/>
      <c r="F3334" s="55"/>
      <c r="G3334" s="55"/>
      <c r="H3334" s="57"/>
      <c r="I3334" s="55"/>
      <c r="J3334" s="55"/>
      <c r="K3334" s="55"/>
      <c r="L3334" s="55"/>
      <c r="M3334" s="55"/>
      <c r="N3334" s="57"/>
      <c r="O3334" s="57" t="str">
        <f t="shared" si="157"/>
        <v/>
      </c>
      <c r="Q3334" s="38" t="s">
        <v>450</v>
      </c>
      <c r="R3334" s="38" t="str" cm="1">
        <f t="array" ref="R3334">_xlfn.XLOOKUP(Q3334,INDEX(Flettilisti,,1),INDEX(Flettilisti,,2),,0)</f>
        <v>Vantar flokkun</v>
      </c>
      <c r="S3334" s="38" t="str">
        <f>IF(ISBLANK(N3334),"",IF(N3334&lt;Gögn!$J$2,Gögn!$K$2,IF(N3334&gt;Gögn!$J$4,Gögn!$K$4,Gögn!$K$3)))</f>
        <v/>
      </c>
      <c r="T3334" s="49" t="str" cm="1">
        <f t="array" aca="1" ref="T3334" ca="1">IF(ISBLANK(B3334),"",IF(R3334="Styrkhæft",_xlfn.XLOOKUP(S3334,Vegalengdir[Texti],INDIRECT("Vegalengdir["&amp;'Upplýsingar um umsækjanda'!$B$10&amp;"]"),0%,0)))</f>
        <v/>
      </c>
      <c r="U3334" s="72" t="str">
        <f t="shared" si="158"/>
        <v/>
      </c>
    </row>
    <row r="3335" spans="1:21" x14ac:dyDescent="0.25">
      <c r="A3335" s="53">
        <f t="shared" si="156"/>
        <v>3334</v>
      </c>
      <c r="B3335" s="55"/>
      <c r="C3335" s="56"/>
      <c r="D3335" s="55"/>
      <c r="E3335" s="55"/>
      <c r="F3335" s="55"/>
      <c r="G3335" s="55"/>
      <c r="H3335" s="57"/>
      <c r="I3335" s="55"/>
      <c r="J3335" s="55"/>
      <c r="K3335" s="55"/>
      <c r="L3335" s="55"/>
      <c r="M3335" s="55"/>
      <c r="N3335" s="57"/>
      <c r="O3335" s="57" t="str">
        <f t="shared" si="157"/>
        <v/>
      </c>
      <c r="Q3335" s="38" t="s">
        <v>450</v>
      </c>
      <c r="R3335" s="38" t="str" cm="1">
        <f t="array" ref="R3335">_xlfn.XLOOKUP(Q3335,INDEX(Flettilisti,,1),INDEX(Flettilisti,,2),,0)</f>
        <v>Vantar flokkun</v>
      </c>
      <c r="S3335" s="38" t="str">
        <f>IF(ISBLANK(N3335),"",IF(N3335&lt;Gögn!$J$2,Gögn!$K$2,IF(N3335&gt;Gögn!$J$4,Gögn!$K$4,Gögn!$K$3)))</f>
        <v/>
      </c>
      <c r="T3335" s="49" t="str" cm="1">
        <f t="array" aca="1" ref="T3335" ca="1">IF(ISBLANK(B3335),"",IF(R3335="Styrkhæft",_xlfn.XLOOKUP(S3335,Vegalengdir[Texti],INDIRECT("Vegalengdir["&amp;'Upplýsingar um umsækjanda'!$B$10&amp;"]"),0%,0)))</f>
        <v/>
      </c>
      <c r="U3335" s="72" t="str">
        <f t="shared" si="158"/>
        <v/>
      </c>
    </row>
    <row r="3336" spans="1:21" x14ac:dyDescent="0.25">
      <c r="A3336" s="53">
        <f t="shared" si="156"/>
        <v>3335</v>
      </c>
      <c r="B3336" s="55"/>
      <c r="C3336" s="56"/>
      <c r="D3336" s="55"/>
      <c r="E3336" s="55"/>
      <c r="F3336" s="55"/>
      <c r="G3336" s="55"/>
      <c r="H3336" s="57"/>
      <c r="I3336" s="55"/>
      <c r="J3336" s="55"/>
      <c r="K3336" s="55"/>
      <c r="L3336" s="55"/>
      <c r="M3336" s="55"/>
      <c r="N3336" s="57"/>
      <c r="O3336" s="57" t="str">
        <f t="shared" si="157"/>
        <v/>
      </c>
      <c r="Q3336" s="38" t="s">
        <v>450</v>
      </c>
      <c r="R3336" s="38" t="str" cm="1">
        <f t="array" ref="R3336">_xlfn.XLOOKUP(Q3336,INDEX(Flettilisti,,1),INDEX(Flettilisti,,2),,0)</f>
        <v>Vantar flokkun</v>
      </c>
      <c r="S3336" s="38" t="str">
        <f>IF(ISBLANK(N3336),"",IF(N3336&lt;Gögn!$J$2,Gögn!$K$2,IF(N3336&gt;Gögn!$J$4,Gögn!$K$4,Gögn!$K$3)))</f>
        <v/>
      </c>
      <c r="T3336" s="49" t="str" cm="1">
        <f t="array" aca="1" ref="T3336" ca="1">IF(ISBLANK(B3336),"",IF(R3336="Styrkhæft",_xlfn.XLOOKUP(S3336,Vegalengdir[Texti],INDIRECT("Vegalengdir["&amp;'Upplýsingar um umsækjanda'!$B$10&amp;"]"),0%,0)))</f>
        <v/>
      </c>
      <c r="U3336" s="72" t="str">
        <f t="shared" si="158"/>
        <v/>
      </c>
    </row>
    <row r="3337" spans="1:21" x14ac:dyDescent="0.25">
      <c r="A3337" s="53">
        <f t="shared" si="156"/>
        <v>3336</v>
      </c>
      <c r="B3337" s="55"/>
      <c r="C3337" s="56"/>
      <c r="D3337" s="55"/>
      <c r="E3337" s="55"/>
      <c r="F3337" s="55"/>
      <c r="G3337" s="55"/>
      <c r="H3337" s="57"/>
      <c r="I3337" s="55"/>
      <c r="J3337" s="55"/>
      <c r="K3337" s="55"/>
      <c r="L3337" s="55"/>
      <c r="M3337" s="55"/>
      <c r="N3337" s="57"/>
      <c r="O3337" s="57" t="str">
        <f t="shared" si="157"/>
        <v/>
      </c>
      <c r="Q3337" s="38" t="s">
        <v>450</v>
      </c>
      <c r="R3337" s="38" t="str" cm="1">
        <f t="array" ref="R3337">_xlfn.XLOOKUP(Q3337,INDEX(Flettilisti,,1),INDEX(Flettilisti,,2),,0)</f>
        <v>Vantar flokkun</v>
      </c>
      <c r="S3337" s="38" t="str">
        <f>IF(ISBLANK(N3337),"",IF(N3337&lt;Gögn!$J$2,Gögn!$K$2,IF(N3337&gt;Gögn!$J$4,Gögn!$K$4,Gögn!$K$3)))</f>
        <v/>
      </c>
      <c r="T3337" s="49" t="str" cm="1">
        <f t="array" aca="1" ref="T3337" ca="1">IF(ISBLANK(B3337),"",IF(R3337="Styrkhæft",_xlfn.XLOOKUP(S3337,Vegalengdir[Texti],INDIRECT("Vegalengdir["&amp;'Upplýsingar um umsækjanda'!$B$10&amp;"]"),0%,0)))</f>
        <v/>
      </c>
      <c r="U3337" s="72" t="str">
        <f t="shared" si="158"/>
        <v/>
      </c>
    </row>
    <row r="3338" spans="1:21" x14ac:dyDescent="0.25">
      <c r="A3338" s="53">
        <f t="shared" si="156"/>
        <v>3337</v>
      </c>
      <c r="B3338" s="55"/>
      <c r="C3338" s="56"/>
      <c r="D3338" s="55"/>
      <c r="E3338" s="55"/>
      <c r="F3338" s="55"/>
      <c r="G3338" s="55"/>
      <c r="H3338" s="57"/>
      <c r="I3338" s="55"/>
      <c r="J3338" s="55"/>
      <c r="K3338" s="55"/>
      <c r="L3338" s="55"/>
      <c r="M3338" s="55"/>
      <c r="N3338" s="57"/>
      <c r="O3338" s="57" t="str">
        <f t="shared" si="157"/>
        <v/>
      </c>
      <c r="Q3338" s="38" t="s">
        <v>450</v>
      </c>
      <c r="R3338" s="38" t="str" cm="1">
        <f t="array" ref="R3338">_xlfn.XLOOKUP(Q3338,INDEX(Flettilisti,,1),INDEX(Flettilisti,,2),,0)</f>
        <v>Vantar flokkun</v>
      </c>
      <c r="S3338" s="38" t="str">
        <f>IF(ISBLANK(N3338),"",IF(N3338&lt;Gögn!$J$2,Gögn!$K$2,IF(N3338&gt;Gögn!$J$4,Gögn!$K$4,Gögn!$K$3)))</f>
        <v/>
      </c>
      <c r="T3338" s="49" t="str" cm="1">
        <f t="array" aca="1" ref="T3338" ca="1">IF(ISBLANK(B3338),"",IF(R3338="Styrkhæft",_xlfn.XLOOKUP(S3338,Vegalengdir[Texti],INDIRECT("Vegalengdir["&amp;'Upplýsingar um umsækjanda'!$B$10&amp;"]"),0%,0)))</f>
        <v/>
      </c>
      <c r="U3338" s="72" t="str">
        <f t="shared" si="158"/>
        <v/>
      </c>
    </row>
    <row r="3339" spans="1:21" x14ac:dyDescent="0.25">
      <c r="A3339" s="53">
        <f t="shared" si="156"/>
        <v>3338</v>
      </c>
      <c r="B3339" s="55"/>
      <c r="C3339" s="56"/>
      <c r="D3339" s="55"/>
      <c r="E3339" s="55"/>
      <c r="F3339" s="55"/>
      <c r="G3339" s="55"/>
      <c r="H3339" s="57"/>
      <c r="I3339" s="55"/>
      <c r="J3339" s="55"/>
      <c r="K3339" s="55"/>
      <c r="L3339" s="55"/>
      <c r="M3339" s="55"/>
      <c r="N3339" s="57"/>
      <c r="O3339" s="57" t="str">
        <f t="shared" si="157"/>
        <v/>
      </c>
      <c r="Q3339" s="38" t="s">
        <v>450</v>
      </c>
      <c r="R3339" s="38" t="str" cm="1">
        <f t="array" ref="R3339">_xlfn.XLOOKUP(Q3339,INDEX(Flettilisti,,1),INDEX(Flettilisti,,2),,0)</f>
        <v>Vantar flokkun</v>
      </c>
      <c r="S3339" s="38" t="str">
        <f>IF(ISBLANK(N3339),"",IF(N3339&lt;Gögn!$J$2,Gögn!$K$2,IF(N3339&gt;Gögn!$J$4,Gögn!$K$4,Gögn!$K$3)))</f>
        <v/>
      </c>
      <c r="T3339" s="49" t="str" cm="1">
        <f t="array" aca="1" ref="T3339" ca="1">IF(ISBLANK(B3339),"",IF(R3339="Styrkhæft",_xlfn.XLOOKUP(S3339,Vegalengdir[Texti],INDIRECT("Vegalengdir["&amp;'Upplýsingar um umsækjanda'!$B$10&amp;"]"),0%,0)))</f>
        <v/>
      </c>
      <c r="U3339" s="72" t="str">
        <f t="shared" si="158"/>
        <v/>
      </c>
    </row>
    <row r="3340" spans="1:21" x14ac:dyDescent="0.25">
      <c r="A3340" s="53">
        <f t="shared" si="156"/>
        <v>3339</v>
      </c>
      <c r="B3340" s="55"/>
      <c r="C3340" s="56"/>
      <c r="D3340" s="55"/>
      <c r="E3340" s="55"/>
      <c r="F3340" s="55"/>
      <c r="G3340" s="55"/>
      <c r="H3340" s="57"/>
      <c r="I3340" s="55"/>
      <c r="J3340" s="55"/>
      <c r="K3340" s="55"/>
      <c r="L3340" s="55"/>
      <c r="M3340" s="55"/>
      <c r="N3340" s="57"/>
      <c r="O3340" s="57" t="str">
        <f t="shared" si="157"/>
        <v/>
      </c>
      <c r="Q3340" s="38" t="s">
        <v>450</v>
      </c>
      <c r="R3340" s="38" t="str" cm="1">
        <f t="array" ref="R3340">_xlfn.XLOOKUP(Q3340,INDEX(Flettilisti,,1),INDEX(Flettilisti,,2),,0)</f>
        <v>Vantar flokkun</v>
      </c>
      <c r="S3340" s="38" t="str">
        <f>IF(ISBLANK(N3340),"",IF(N3340&lt;Gögn!$J$2,Gögn!$K$2,IF(N3340&gt;Gögn!$J$4,Gögn!$K$4,Gögn!$K$3)))</f>
        <v/>
      </c>
      <c r="T3340" s="49" t="str" cm="1">
        <f t="array" aca="1" ref="T3340" ca="1">IF(ISBLANK(B3340),"",IF(R3340="Styrkhæft",_xlfn.XLOOKUP(S3340,Vegalengdir[Texti],INDIRECT("Vegalengdir["&amp;'Upplýsingar um umsækjanda'!$B$10&amp;"]"),0%,0)))</f>
        <v/>
      </c>
      <c r="U3340" s="72" t="str">
        <f t="shared" si="158"/>
        <v/>
      </c>
    </row>
    <row r="3341" spans="1:21" x14ac:dyDescent="0.25">
      <c r="A3341" s="53">
        <f t="shared" si="156"/>
        <v>3340</v>
      </c>
      <c r="B3341" s="55"/>
      <c r="C3341" s="56"/>
      <c r="D3341" s="55"/>
      <c r="E3341" s="55"/>
      <c r="F3341" s="55"/>
      <c r="G3341" s="55"/>
      <c r="H3341" s="57"/>
      <c r="I3341" s="55"/>
      <c r="J3341" s="55"/>
      <c r="K3341" s="55"/>
      <c r="L3341" s="55"/>
      <c r="M3341" s="55"/>
      <c r="N3341" s="57"/>
      <c r="O3341" s="57" t="str">
        <f t="shared" si="157"/>
        <v/>
      </c>
      <c r="Q3341" s="38" t="s">
        <v>450</v>
      </c>
      <c r="R3341" s="38" t="str" cm="1">
        <f t="array" ref="R3341">_xlfn.XLOOKUP(Q3341,INDEX(Flettilisti,,1),INDEX(Flettilisti,,2),,0)</f>
        <v>Vantar flokkun</v>
      </c>
      <c r="S3341" s="38" t="str">
        <f>IF(ISBLANK(N3341),"",IF(N3341&lt;Gögn!$J$2,Gögn!$K$2,IF(N3341&gt;Gögn!$J$4,Gögn!$K$4,Gögn!$K$3)))</f>
        <v/>
      </c>
      <c r="T3341" s="49" t="str" cm="1">
        <f t="array" aca="1" ref="T3341" ca="1">IF(ISBLANK(B3341),"",IF(R3341="Styrkhæft",_xlfn.XLOOKUP(S3341,Vegalengdir[Texti],INDIRECT("Vegalengdir["&amp;'Upplýsingar um umsækjanda'!$B$10&amp;"]"),0%,0)))</f>
        <v/>
      </c>
      <c r="U3341" s="72" t="str">
        <f t="shared" si="158"/>
        <v/>
      </c>
    </row>
    <row r="3342" spans="1:21" x14ac:dyDescent="0.25">
      <c r="A3342" s="53">
        <f t="shared" si="156"/>
        <v>3341</v>
      </c>
      <c r="B3342" s="55"/>
      <c r="C3342" s="56"/>
      <c r="D3342" s="55"/>
      <c r="E3342" s="55"/>
      <c r="F3342" s="55"/>
      <c r="G3342" s="55"/>
      <c r="H3342" s="57"/>
      <c r="I3342" s="55"/>
      <c r="J3342" s="55"/>
      <c r="K3342" s="55"/>
      <c r="L3342" s="55"/>
      <c r="M3342" s="55"/>
      <c r="N3342" s="57"/>
      <c r="O3342" s="57" t="str">
        <f t="shared" si="157"/>
        <v/>
      </c>
      <c r="Q3342" s="38" t="s">
        <v>450</v>
      </c>
      <c r="R3342" s="38" t="str" cm="1">
        <f t="array" ref="R3342">_xlfn.XLOOKUP(Q3342,INDEX(Flettilisti,,1),INDEX(Flettilisti,,2),,0)</f>
        <v>Vantar flokkun</v>
      </c>
      <c r="S3342" s="38" t="str">
        <f>IF(ISBLANK(N3342),"",IF(N3342&lt;Gögn!$J$2,Gögn!$K$2,IF(N3342&gt;Gögn!$J$4,Gögn!$K$4,Gögn!$K$3)))</f>
        <v/>
      </c>
      <c r="T3342" s="49" t="str" cm="1">
        <f t="array" aca="1" ref="T3342" ca="1">IF(ISBLANK(B3342),"",IF(R3342="Styrkhæft",_xlfn.XLOOKUP(S3342,Vegalengdir[Texti],INDIRECT("Vegalengdir["&amp;'Upplýsingar um umsækjanda'!$B$10&amp;"]"),0%,0)))</f>
        <v/>
      </c>
      <c r="U3342" s="72" t="str">
        <f t="shared" si="158"/>
        <v/>
      </c>
    </row>
    <row r="3343" spans="1:21" x14ac:dyDescent="0.25">
      <c r="A3343" s="53">
        <f t="shared" si="156"/>
        <v>3342</v>
      </c>
      <c r="B3343" s="55"/>
      <c r="C3343" s="56"/>
      <c r="D3343" s="55"/>
      <c r="E3343" s="55"/>
      <c r="F3343" s="55"/>
      <c r="G3343" s="55"/>
      <c r="H3343" s="57"/>
      <c r="I3343" s="55"/>
      <c r="J3343" s="55"/>
      <c r="K3343" s="55"/>
      <c r="L3343" s="55"/>
      <c r="M3343" s="55"/>
      <c r="N3343" s="57"/>
      <c r="O3343" s="57" t="str">
        <f t="shared" si="157"/>
        <v/>
      </c>
      <c r="Q3343" s="38" t="s">
        <v>450</v>
      </c>
      <c r="R3343" s="38" t="str" cm="1">
        <f t="array" ref="R3343">_xlfn.XLOOKUP(Q3343,INDEX(Flettilisti,,1),INDEX(Flettilisti,,2),,0)</f>
        <v>Vantar flokkun</v>
      </c>
      <c r="S3343" s="38" t="str">
        <f>IF(ISBLANK(N3343),"",IF(N3343&lt;Gögn!$J$2,Gögn!$K$2,IF(N3343&gt;Gögn!$J$4,Gögn!$K$4,Gögn!$K$3)))</f>
        <v/>
      </c>
      <c r="T3343" s="49" t="str" cm="1">
        <f t="array" aca="1" ref="T3343" ca="1">IF(ISBLANK(B3343),"",IF(R3343="Styrkhæft",_xlfn.XLOOKUP(S3343,Vegalengdir[Texti],INDIRECT("Vegalengdir["&amp;'Upplýsingar um umsækjanda'!$B$10&amp;"]"),0%,0)))</f>
        <v/>
      </c>
      <c r="U3343" s="72" t="str">
        <f t="shared" si="158"/>
        <v/>
      </c>
    </row>
    <row r="3344" spans="1:21" x14ac:dyDescent="0.25">
      <c r="A3344" s="53">
        <f t="shared" si="156"/>
        <v>3343</v>
      </c>
      <c r="B3344" s="55"/>
      <c r="C3344" s="56"/>
      <c r="D3344" s="55"/>
      <c r="E3344" s="55"/>
      <c r="F3344" s="55"/>
      <c r="G3344" s="55"/>
      <c r="H3344" s="57"/>
      <c r="I3344" s="55"/>
      <c r="J3344" s="55"/>
      <c r="K3344" s="55"/>
      <c r="L3344" s="55"/>
      <c r="M3344" s="55"/>
      <c r="N3344" s="57"/>
      <c r="O3344" s="57" t="str">
        <f t="shared" si="157"/>
        <v/>
      </c>
      <c r="Q3344" s="38" t="s">
        <v>450</v>
      </c>
      <c r="R3344" s="38" t="str" cm="1">
        <f t="array" ref="R3344">_xlfn.XLOOKUP(Q3344,INDEX(Flettilisti,,1),INDEX(Flettilisti,,2),,0)</f>
        <v>Vantar flokkun</v>
      </c>
      <c r="S3344" s="38" t="str">
        <f>IF(ISBLANK(N3344),"",IF(N3344&lt;Gögn!$J$2,Gögn!$K$2,IF(N3344&gt;Gögn!$J$4,Gögn!$K$4,Gögn!$K$3)))</f>
        <v/>
      </c>
      <c r="T3344" s="49" t="str" cm="1">
        <f t="array" aca="1" ref="T3344" ca="1">IF(ISBLANK(B3344),"",IF(R3344="Styrkhæft",_xlfn.XLOOKUP(S3344,Vegalengdir[Texti],INDIRECT("Vegalengdir["&amp;'Upplýsingar um umsækjanda'!$B$10&amp;"]"),0%,0)))</f>
        <v/>
      </c>
      <c r="U3344" s="72" t="str">
        <f t="shared" si="158"/>
        <v/>
      </c>
    </row>
    <row r="3345" spans="1:21" x14ac:dyDescent="0.25">
      <c r="A3345" s="53">
        <f t="shared" si="156"/>
        <v>3344</v>
      </c>
      <c r="B3345" s="55"/>
      <c r="C3345" s="56"/>
      <c r="D3345" s="55"/>
      <c r="E3345" s="55"/>
      <c r="F3345" s="55"/>
      <c r="G3345" s="55"/>
      <c r="H3345" s="57"/>
      <c r="I3345" s="55"/>
      <c r="J3345" s="55"/>
      <c r="K3345" s="55"/>
      <c r="L3345" s="55"/>
      <c r="M3345" s="55"/>
      <c r="N3345" s="57"/>
      <c r="O3345" s="57" t="str">
        <f t="shared" si="157"/>
        <v/>
      </c>
      <c r="Q3345" s="38" t="s">
        <v>450</v>
      </c>
      <c r="R3345" s="38" t="str" cm="1">
        <f t="array" ref="R3345">_xlfn.XLOOKUP(Q3345,INDEX(Flettilisti,,1),INDEX(Flettilisti,,2),,0)</f>
        <v>Vantar flokkun</v>
      </c>
      <c r="S3345" s="38" t="str">
        <f>IF(ISBLANK(N3345),"",IF(N3345&lt;Gögn!$J$2,Gögn!$K$2,IF(N3345&gt;Gögn!$J$4,Gögn!$K$4,Gögn!$K$3)))</f>
        <v/>
      </c>
      <c r="T3345" s="49" t="str" cm="1">
        <f t="array" aca="1" ref="T3345" ca="1">IF(ISBLANK(B3345),"",IF(R3345="Styrkhæft",_xlfn.XLOOKUP(S3345,Vegalengdir[Texti],INDIRECT("Vegalengdir["&amp;'Upplýsingar um umsækjanda'!$B$10&amp;"]"),0%,0)))</f>
        <v/>
      </c>
      <c r="U3345" s="72" t="str">
        <f t="shared" si="158"/>
        <v/>
      </c>
    </row>
    <row r="3346" spans="1:21" x14ac:dyDescent="0.25">
      <c r="A3346" s="53">
        <f t="shared" si="156"/>
        <v>3345</v>
      </c>
      <c r="B3346" s="55"/>
      <c r="C3346" s="56"/>
      <c r="D3346" s="55"/>
      <c r="E3346" s="55"/>
      <c r="F3346" s="55"/>
      <c r="G3346" s="55"/>
      <c r="H3346" s="57"/>
      <c r="I3346" s="55"/>
      <c r="J3346" s="55"/>
      <c r="K3346" s="55"/>
      <c r="L3346" s="55"/>
      <c r="M3346" s="55"/>
      <c r="N3346" s="57"/>
      <c r="O3346" s="57" t="str">
        <f t="shared" si="157"/>
        <v/>
      </c>
      <c r="Q3346" s="38" t="s">
        <v>450</v>
      </c>
      <c r="R3346" s="38" t="str" cm="1">
        <f t="array" ref="R3346">_xlfn.XLOOKUP(Q3346,INDEX(Flettilisti,,1),INDEX(Flettilisti,,2),,0)</f>
        <v>Vantar flokkun</v>
      </c>
      <c r="S3346" s="38" t="str">
        <f>IF(ISBLANK(N3346),"",IF(N3346&lt;Gögn!$J$2,Gögn!$K$2,IF(N3346&gt;Gögn!$J$4,Gögn!$K$4,Gögn!$K$3)))</f>
        <v/>
      </c>
      <c r="T3346" s="49" t="str" cm="1">
        <f t="array" aca="1" ref="T3346" ca="1">IF(ISBLANK(B3346),"",IF(R3346="Styrkhæft",_xlfn.XLOOKUP(S3346,Vegalengdir[Texti],INDIRECT("Vegalengdir["&amp;'Upplýsingar um umsækjanda'!$B$10&amp;"]"),0%,0)))</f>
        <v/>
      </c>
      <c r="U3346" s="72" t="str">
        <f t="shared" si="158"/>
        <v/>
      </c>
    </row>
    <row r="3347" spans="1:21" x14ac:dyDescent="0.25">
      <c r="A3347" s="53">
        <f t="shared" si="156"/>
        <v>3346</v>
      </c>
      <c r="B3347" s="55"/>
      <c r="C3347" s="56"/>
      <c r="D3347" s="55"/>
      <c r="E3347" s="55"/>
      <c r="F3347" s="55"/>
      <c r="G3347" s="55"/>
      <c r="H3347" s="57"/>
      <c r="I3347" s="55"/>
      <c r="J3347" s="55"/>
      <c r="K3347" s="55"/>
      <c r="L3347" s="55"/>
      <c r="M3347" s="55"/>
      <c r="N3347" s="57"/>
      <c r="O3347" s="57" t="str">
        <f t="shared" si="157"/>
        <v/>
      </c>
      <c r="Q3347" s="38" t="s">
        <v>450</v>
      </c>
      <c r="R3347" s="38" t="str" cm="1">
        <f t="array" ref="R3347">_xlfn.XLOOKUP(Q3347,INDEX(Flettilisti,,1),INDEX(Flettilisti,,2),,0)</f>
        <v>Vantar flokkun</v>
      </c>
      <c r="S3347" s="38" t="str">
        <f>IF(ISBLANK(N3347),"",IF(N3347&lt;Gögn!$J$2,Gögn!$K$2,IF(N3347&gt;Gögn!$J$4,Gögn!$K$4,Gögn!$K$3)))</f>
        <v/>
      </c>
      <c r="T3347" s="49" t="str" cm="1">
        <f t="array" aca="1" ref="T3347" ca="1">IF(ISBLANK(B3347),"",IF(R3347="Styrkhæft",_xlfn.XLOOKUP(S3347,Vegalengdir[Texti],INDIRECT("Vegalengdir["&amp;'Upplýsingar um umsækjanda'!$B$10&amp;"]"),0%,0)))</f>
        <v/>
      </c>
      <c r="U3347" s="72" t="str">
        <f t="shared" si="158"/>
        <v/>
      </c>
    </row>
    <row r="3348" spans="1:21" x14ac:dyDescent="0.25">
      <c r="A3348" s="53">
        <f t="shared" si="156"/>
        <v>3347</v>
      </c>
      <c r="B3348" s="55"/>
      <c r="C3348" s="56"/>
      <c r="D3348" s="55"/>
      <c r="E3348" s="55"/>
      <c r="F3348" s="55"/>
      <c r="G3348" s="55"/>
      <c r="H3348" s="57"/>
      <c r="I3348" s="55"/>
      <c r="J3348" s="55"/>
      <c r="K3348" s="55"/>
      <c r="L3348" s="55"/>
      <c r="M3348" s="55"/>
      <c r="N3348" s="57"/>
      <c r="O3348" s="57" t="str">
        <f t="shared" si="157"/>
        <v/>
      </c>
      <c r="Q3348" s="38" t="s">
        <v>450</v>
      </c>
      <c r="R3348" s="38" t="str" cm="1">
        <f t="array" ref="R3348">_xlfn.XLOOKUP(Q3348,INDEX(Flettilisti,,1),INDEX(Flettilisti,,2),,0)</f>
        <v>Vantar flokkun</v>
      </c>
      <c r="S3348" s="38" t="str">
        <f>IF(ISBLANK(N3348),"",IF(N3348&lt;Gögn!$J$2,Gögn!$K$2,IF(N3348&gt;Gögn!$J$4,Gögn!$K$4,Gögn!$K$3)))</f>
        <v/>
      </c>
      <c r="T3348" s="49" t="str" cm="1">
        <f t="array" aca="1" ref="T3348" ca="1">IF(ISBLANK(B3348),"",IF(R3348="Styrkhæft",_xlfn.XLOOKUP(S3348,Vegalengdir[Texti],INDIRECT("Vegalengdir["&amp;'Upplýsingar um umsækjanda'!$B$10&amp;"]"),0%,0)))</f>
        <v/>
      </c>
      <c r="U3348" s="72" t="str">
        <f t="shared" si="158"/>
        <v/>
      </c>
    </row>
    <row r="3349" spans="1:21" x14ac:dyDescent="0.25">
      <c r="A3349" s="53">
        <f t="shared" si="156"/>
        <v>3348</v>
      </c>
      <c r="B3349" s="55"/>
      <c r="C3349" s="56"/>
      <c r="D3349" s="55"/>
      <c r="E3349" s="55"/>
      <c r="F3349" s="55"/>
      <c r="G3349" s="55"/>
      <c r="H3349" s="57"/>
      <c r="I3349" s="55"/>
      <c r="J3349" s="55"/>
      <c r="K3349" s="55"/>
      <c r="L3349" s="55"/>
      <c r="M3349" s="55"/>
      <c r="N3349" s="57"/>
      <c r="O3349" s="57" t="str">
        <f t="shared" si="157"/>
        <v/>
      </c>
      <c r="Q3349" s="38" t="s">
        <v>450</v>
      </c>
      <c r="R3349" s="38" t="str" cm="1">
        <f t="array" ref="R3349">_xlfn.XLOOKUP(Q3349,INDEX(Flettilisti,,1),INDEX(Flettilisti,,2),,0)</f>
        <v>Vantar flokkun</v>
      </c>
      <c r="S3349" s="38" t="str">
        <f>IF(ISBLANK(N3349),"",IF(N3349&lt;Gögn!$J$2,Gögn!$K$2,IF(N3349&gt;Gögn!$J$4,Gögn!$K$4,Gögn!$K$3)))</f>
        <v/>
      </c>
      <c r="T3349" s="49" t="str" cm="1">
        <f t="array" aca="1" ref="T3349" ca="1">IF(ISBLANK(B3349),"",IF(R3349="Styrkhæft",_xlfn.XLOOKUP(S3349,Vegalengdir[Texti],INDIRECT("Vegalengdir["&amp;'Upplýsingar um umsækjanda'!$B$10&amp;"]"),0%,0)))</f>
        <v/>
      </c>
      <c r="U3349" s="72" t="str">
        <f t="shared" si="158"/>
        <v/>
      </c>
    </row>
    <row r="3350" spans="1:21" x14ac:dyDescent="0.25">
      <c r="A3350" s="53">
        <f t="shared" si="156"/>
        <v>3349</v>
      </c>
      <c r="B3350" s="55"/>
      <c r="C3350" s="56"/>
      <c r="D3350" s="55"/>
      <c r="E3350" s="55"/>
      <c r="F3350" s="55"/>
      <c r="G3350" s="55"/>
      <c r="H3350" s="57"/>
      <c r="I3350" s="55"/>
      <c r="J3350" s="55"/>
      <c r="K3350" s="55"/>
      <c r="L3350" s="55"/>
      <c r="M3350" s="55"/>
      <c r="N3350" s="57"/>
      <c r="O3350" s="57" t="str">
        <f t="shared" si="157"/>
        <v/>
      </c>
      <c r="Q3350" s="38" t="s">
        <v>450</v>
      </c>
      <c r="R3350" s="38" t="str" cm="1">
        <f t="array" ref="R3350">_xlfn.XLOOKUP(Q3350,INDEX(Flettilisti,,1),INDEX(Flettilisti,,2),,0)</f>
        <v>Vantar flokkun</v>
      </c>
      <c r="S3350" s="38" t="str">
        <f>IF(ISBLANK(N3350),"",IF(N3350&lt;Gögn!$J$2,Gögn!$K$2,IF(N3350&gt;Gögn!$J$4,Gögn!$K$4,Gögn!$K$3)))</f>
        <v/>
      </c>
      <c r="T3350" s="49" t="str" cm="1">
        <f t="array" aca="1" ref="T3350" ca="1">IF(ISBLANK(B3350),"",IF(R3350="Styrkhæft",_xlfn.XLOOKUP(S3350,Vegalengdir[Texti],INDIRECT("Vegalengdir["&amp;'Upplýsingar um umsækjanda'!$B$10&amp;"]"),0%,0)))</f>
        <v/>
      </c>
      <c r="U3350" s="72" t="str">
        <f t="shared" si="158"/>
        <v/>
      </c>
    </row>
    <row r="3351" spans="1:21" x14ac:dyDescent="0.25">
      <c r="A3351" s="53">
        <f t="shared" si="156"/>
        <v>3350</v>
      </c>
      <c r="B3351" s="55"/>
      <c r="C3351" s="56"/>
      <c r="D3351" s="55"/>
      <c r="E3351" s="55"/>
      <c r="F3351" s="55"/>
      <c r="G3351" s="55"/>
      <c r="H3351" s="57"/>
      <c r="I3351" s="55"/>
      <c r="J3351" s="55"/>
      <c r="K3351" s="55"/>
      <c r="L3351" s="55"/>
      <c r="M3351" s="55"/>
      <c r="N3351" s="57"/>
      <c r="O3351" s="57" t="str">
        <f t="shared" si="157"/>
        <v/>
      </c>
      <c r="Q3351" s="38" t="s">
        <v>450</v>
      </c>
      <c r="R3351" s="38" t="str" cm="1">
        <f t="array" ref="R3351">_xlfn.XLOOKUP(Q3351,INDEX(Flettilisti,,1),INDEX(Flettilisti,,2),,0)</f>
        <v>Vantar flokkun</v>
      </c>
      <c r="S3351" s="38" t="str">
        <f>IF(ISBLANK(N3351),"",IF(N3351&lt;Gögn!$J$2,Gögn!$K$2,IF(N3351&gt;Gögn!$J$4,Gögn!$K$4,Gögn!$K$3)))</f>
        <v/>
      </c>
      <c r="T3351" s="49" t="str" cm="1">
        <f t="array" aca="1" ref="T3351" ca="1">IF(ISBLANK(B3351),"",IF(R3351="Styrkhæft",_xlfn.XLOOKUP(S3351,Vegalengdir[Texti],INDIRECT("Vegalengdir["&amp;'Upplýsingar um umsækjanda'!$B$10&amp;"]"),0%,0)))</f>
        <v/>
      </c>
      <c r="U3351" s="72" t="str">
        <f t="shared" si="158"/>
        <v/>
      </c>
    </row>
    <row r="3352" spans="1:21" x14ac:dyDescent="0.25">
      <c r="A3352" s="53">
        <f t="shared" si="156"/>
        <v>3351</v>
      </c>
      <c r="B3352" s="55"/>
      <c r="C3352" s="56"/>
      <c r="D3352" s="55"/>
      <c r="E3352" s="55"/>
      <c r="F3352" s="55"/>
      <c r="G3352" s="55"/>
      <c r="H3352" s="57"/>
      <c r="I3352" s="55"/>
      <c r="J3352" s="55"/>
      <c r="K3352" s="55"/>
      <c r="L3352" s="55"/>
      <c r="M3352" s="55"/>
      <c r="N3352" s="57"/>
      <c r="O3352" s="57" t="str">
        <f t="shared" si="157"/>
        <v/>
      </c>
      <c r="Q3352" s="38" t="s">
        <v>450</v>
      </c>
      <c r="R3352" s="38" t="str" cm="1">
        <f t="array" ref="R3352">_xlfn.XLOOKUP(Q3352,INDEX(Flettilisti,,1),INDEX(Flettilisti,,2),,0)</f>
        <v>Vantar flokkun</v>
      </c>
      <c r="S3352" s="38" t="str">
        <f>IF(ISBLANK(N3352),"",IF(N3352&lt;Gögn!$J$2,Gögn!$K$2,IF(N3352&gt;Gögn!$J$4,Gögn!$K$4,Gögn!$K$3)))</f>
        <v/>
      </c>
      <c r="T3352" s="49" t="str" cm="1">
        <f t="array" aca="1" ref="T3352" ca="1">IF(ISBLANK(B3352),"",IF(R3352="Styrkhæft",_xlfn.XLOOKUP(S3352,Vegalengdir[Texti],INDIRECT("Vegalengdir["&amp;'Upplýsingar um umsækjanda'!$B$10&amp;"]"),0%,0)))</f>
        <v/>
      </c>
      <c r="U3352" s="72" t="str">
        <f t="shared" si="158"/>
        <v/>
      </c>
    </row>
    <row r="3353" spans="1:21" x14ac:dyDescent="0.25">
      <c r="A3353" s="53">
        <f t="shared" si="156"/>
        <v>3352</v>
      </c>
      <c r="B3353" s="55"/>
      <c r="C3353" s="56"/>
      <c r="D3353" s="55"/>
      <c r="E3353" s="55"/>
      <c r="F3353" s="55"/>
      <c r="G3353" s="55"/>
      <c r="H3353" s="57"/>
      <c r="I3353" s="55"/>
      <c r="J3353" s="55"/>
      <c r="K3353" s="55"/>
      <c r="L3353" s="55"/>
      <c r="M3353" s="55"/>
      <c r="N3353" s="57"/>
      <c r="O3353" s="57" t="str">
        <f t="shared" si="157"/>
        <v/>
      </c>
      <c r="Q3353" s="38" t="s">
        <v>450</v>
      </c>
      <c r="R3353" s="38" t="str" cm="1">
        <f t="array" ref="R3353">_xlfn.XLOOKUP(Q3353,INDEX(Flettilisti,,1),INDEX(Flettilisti,,2),,0)</f>
        <v>Vantar flokkun</v>
      </c>
      <c r="S3353" s="38" t="str">
        <f>IF(ISBLANK(N3353),"",IF(N3353&lt;Gögn!$J$2,Gögn!$K$2,IF(N3353&gt;Gögn!$J$4,Gögn!$K$4,Gögn!$K$3)))</f>
        <v/>
      </c>
      <c r="T3353" s="49" t="str" cm="1">
        <f t="array" aca="1" ref="T3353" ca="1">IF(ISBLANK(B3353),"",IF(R3353="Styrkhæft",_xlfn.XLOOKUP(S3353,Vegalengdir[Texti],INDIRECT("Vegalengdir["&amp;'Upplýsingar um umsækjanda'!$B$10&amp;"]"),0%,0)))</f>
        <v/>
      </c>
      <c r="U3353" s="72" t="str">
        <f t="shared" si="158"/>
        <v/>
      </c>
    </row>
    <row r="3354" spans="1:21" x14ac:dyDescent="0.25">
      <c r="A3354" s="53">
        <f t="shared" si="156"/>
        <v>3353</v>
      </c>
      <c r="B3354" s="55"/>
      <c r="C3354" s="56"/>
      <c r="D3354" s="55"/>
      <c r="E3354" s="55"/>
      <c r="F3354" s="55"/>
      <c r="G3354" s="55"/>
      <c r="H3354" s="57"/>
      <c r="I3354" s="55"/>
      <c r="J3354" s="55"/>
      <c r="K3354" s="55"/>
      <c r="L3354" s="55"/>
      <c r="M3354" s="55"/>
      <c r="N3354" s="57"/>
      <c r="O3354" s="57" t="str">
        <f t="shared" si="157"/>
        <v/>
      </c>
      <c r="Q3354" s="38" t="s">
        <v>450</v>
      </c>
      <c r="R3354" s="38" t="str" cm="1">
        <f t="array" ref="R3354">_xlfn.XLOOKUP(Q3354,INDEX(Flettilisti,,1),INDEX(Flettilisti,,2),,0)</f>
        <v>Vantar flokkun</v>
      </c>
      <c r="S3354" s="38" t="str">
        <f>IF(ISBLANK(N3354),"",IF(N3354&lt;Gögn!$J$2,Gögn!$K$2,IF(N3354&gt;Gögn!$J$4,Gögn!$K$4,Gögn!$K$3)))</f>
        <v/>
      </c>
      <c r="T3354" s="49" t="str" cm="1">
        <f t="array" aca="1" ref="T3354" ca="1">IF(ISBLANK(B3354),"",IF(R3354="Styrkhæft",_xlfn.XLOOKUP(S3354,Vegalengdir[Texti],INDIRECT("Vegalengdir["&amp;'Upplýsingar um umsækjanda'!$B$10&amp;"]"),0%,0)))</f>
        <v/>
      </c>
      <c r="U3354" s="72" t="str">
        <f t="shared" si="158"/>
        <v/>
      </c>
    </row>
    <row r="3355" spans="1:21" x14ac:dyDescent="0.25">
      <c r="A3355" s="53">
        <f t="shared" si="156"/>
        <v>3354</v>
      </c>
      <c r="B3355" s="55"/>
      <c r="C3355" s="56"/>
      <c r="D3355" s="55"/>
      <c r="E3355" s="55"/>
      <c r="F3355" s="55"/>
      <c r="G3355" s="55"/>
      <c r="H3355" s="57"/>
      <c r="I3355" s="55"/>
      <c r="J3355" s="55"/>
      <c r="K3355" s="55"/>
      <c r="L3355" s="55"/>
      <c r="M3355" s="55"/>
      <c r="N3355" s="57"/>
      <c r="O3355" s="57" t="str">
        <f t="shared" si="157"/>
        <v/>
      </c>
      <c r="Q3355" s="38" t="s">
        <v>450</v>
      </c>
      <c r="R3355" s="38" t="str" cm="1">
        <f t="array" ref="R3355">_xlfn.XLOOKUP(Q3355,INDEX(Flettilisti,,1),INDEX(Flettilisti,,2),,0)</f>
        <v>Vantar flokkun</v>
      </c>
      <c r="S3355" s="38" t="str">
        <f>IF(ISBLANK(N3355),"",IF(N3355&lt;Gögn!$J$2,Gögn!$K$2,IF(N3355&gt;Gögn!$J$4,Gögn!$K$4,Gögn!$K$3)))</f>
        <v/>
      </c>
      <c r="T3355" s="49" t="str" cm="1">
        <f t="array" aca="1" ref="T3355" ca="1">IF(ISBLANK(B3355),"",IF(R3355="Styrkhæft",_xlfn.XLOOKUP(S3355,Vegalengdir[Texti],INDIRECT("Vegalengdir["&amp;'Upplýsingar um umsækjanda'!$B$10&amp;"]"),0%,0)))</f>
        <v/>
      </c>
      <c r="U3355" s="72" t="str">
        <f t="shared" si="158"/>
        <v/>
      </c>
    </row>
    <row r="3356" spans="1:21" x14ac:dyDescent="0.25">
      <c r="A3356" s="53">
        <f t="shared" si="156"/>
        <v>3355</v>
      </c>
      <c r="B3356" s="55"/>
      <c r="C3356" s="56"/>
      <c r="D3356" s="55"/>
      <c r="E3356" s="55"/>
      <c r="F3356" s="55"/>
      <c r="G3356" s="55"/>
      <c r="H3356" s="57"/>
      <c r="I3356" s="55"/>
      <c r="J3356" s="55"/>
      <c r="K3356" s="55"/>
      <c r="L3356" s="55"/>
      <c r="M3356" s="55"/>
      <c r="N3356" s="57"/>
      <c r="O3356" s="57" t="str">
        <f t="shared" si="157"/>
        <v/>
      </c>
      <c r="Q3356" s="38" t="s">
        <v>450</v>
      </c>
      <c r="R3356" s="38" t="str" cm="1">
        <f t="array" ref="R3356">_xlfn.XLOOKUP(Q3356,INDEX(Flettilisti,,1),INDEX(Flettilisti,,2),,0)</f>
        <v>Vantar flokkun</v>
      </c>
      <c r="S3356" s="38" t="str">
        <f>IF(ISBLANK(N3356),"",IF(N3356&lt;Gögn!$J$2,Gögn!$K$2,IF(N3356&gt;Gögn!$J$4,Gögn!$K$4,Gögn!$K$3)))</f>
        <v/>
      </c>
      <c r="T3356" s="49" t="str" cm="1">
        <f t="array" aca="1" ref="T3356" ca="1">IF(ISBLANK(B3356),"",IF(R3356="Styrkhæft",_xlfn.XLOOKUP(S3356,Vegalengdir[Texti],INDIRECT("Vegalengdir["&amp;'Upplýsingar um umsækjanda'!$B$10&amp;"]"),0%,0)))</f>
        <v/>
      </c>
      <c r="U3356" s="72" t="str">
        <f t="shared" si="158"/>
        <v/>
      </c>
    </row>
    <row r="3357" spans="1:21" x14ac:dyDescent="0.25">
      <c r="A3357" s="53">
        <f t="shared" si="156"/>
        <v>3356</v>
      </c>
      <c r="B3357" s="55"/>
      <c r="C3357" s="56"/>
      <c r="D3357" s="55"/>
      <c r="E3357" s="55"/>
      <c r="F3357" s="55"/>
      <c r="G3357" s="55"/>
      <c r="H3357" s="57"/>
      <c r="I3357" s="55"/>
      <c r="J3357" s="55"/>
      <c r="K3357" s="55"/>
      <c r="L3357" s="55"/>
      <c r="M3357" s="55"/>
      <c r="N3357" s="57"/>
      <c r="O3357" s="57" t="str">
        <f t="shared" si="157"/>
        <v/>
      </c>
      <c r="Q3357" s="38" t="s">
        <v>450</v>
      </c>
      <c r="R3357" s="38" t="str" cm="1">
        <f t="array" ref="R3357">_xlfn.XLOOKUP(Q3357,INDEX(Flettilisti,,1),INDEX(Flettilisti,,2),,0)</f>
        <v>Vantar flokkun</v>
      </c>
      <c r="S3357" s="38" t="str">
        <f>IF(ISBLANK(N3357),"",IF(N3357&lt;Gögn!$J$2,Gögn!$K$2,IF(N3357&gt;Gögn!$J$4,Gögn!$K$4,Gögn!$K$3)))</f>
        <v/>
      </c>
      <c r="T3357" s="49" t="str" cm="1">
        <f t="array" aca="1" ref="T3357" ca="1">IF(ISBLANK(B3357),"",IF(R3357="Styrkhæft",_xlfn.XLOOKUP(S3357,Vegalengdir[Texti],INDIRECT("Vegalengdir["&amp;'Upplýsingar um umsækjanda'!$B$10&amp;"]"),0%,0)))</f>
        <v/>
      </c>
      <c r="U3357" s="72" t="str">
        <f t="shared" si="158"/>
        <v/>
      </c>
    </row>
    <row r="3358" spans="1:21" x14ac:dyDescent="0.25">
      <c r="A3358" s="53">
        <f t="shared" si="156"/>
        <v>3357</v>
      </c>
      <c r="B3358" s="55"/>
      <c r="C3358" s="56"/>
      <c r="D3358" s="55"/>
      <c r="E3358" s="55"/>
      <c r="F3358" s="55"/>
      <c r="G3358" s="55"/>
      <c r="H3358" s="57"/>
      <c r="I3358" s="55"/>
      <c r="J3358" s="55"/>
      <c r="K3358" s="55"/>
      <c r="L3358" s="55"/>
      <c r="M3358" s="55"/>
      <c r="N3358" s="57"/>
      <c r="O3358" s="57" t="str">
        <f t="shared" si="157"/>
        <v/>
      </c>
      <c r="Q3358" s="38" t="s">
        <v>450</v>
      </c>
      <c r="R3358" s="38" t="str" cm="1">
        <f t="array" ref="R3358">_xlfn.XLOOKUP(Q3358,INDEX(Flettilisti,,1),INDEX(Flettilisti,,2),,0)</f>
        <v>Vantar flokkun</v>
      </c>
      <c r="S3358" s="38" t="str">
        <f>IF(ISBLANK(N3358),"",IF(N3358&lt;Gögn!$J$2,Gögn!$K$2,IF(N3358&gt;Gögn!$J$4,Gögn!$K$4,Gögn!$K$3)))</f>
        <v/>
      </c>
      <c r="T3358" s="49" t="str" cm="1">
        <f t="array" aca="1" ref="T3358" ca="1">IF(ISBLANK(B3358),"",IF(R3358="Styrkhæft",_xlfn.XLOOKUP(S3358,Vegalengdir[Texti],INDIRECT("Vegalengdir["&amp;'Upplýsingar um umsækjanda'!$B$10&amp;"]"),0%,0)))</f>
        <v/>
      </c>
      <c r="U3358" s="72" t="str">
        <f t="shared" si="158"/>
        <v/>
      </c>
    </row>
    <row r="3359" spans="1:21" x14ac:dyDescent="0.25">
      <c r="A3359" s="53">
        <f t="shared" si="156"/>
        <v>3358</v>
      </c>
      <c r="B3359" s="55"/>
      <c r="C3359" s="56"/>
      <c r="D3359" s="55"/>
      <c r="E3359" s="55"/>
      <c r="F3359" s="55"/>
      <c r="G3359" s="55"/>
      <c r="H3359" s="57"/>
      <c r="I3359" s="55"/>
      <c r="J3359" s="55"/>
      <c r="K3359" s="55"/>
      <c r="L3359" s="55"/>
      <c r="M3359" s="55"/>
      <c r="N3359" s="57"/>
      <c r="O3359" s="57" t="str">
        <f t="shared" si="157"/>
        <v/>
      </c>
      <c r="Q3359" s="38" t="s">
        <v>450</v>
      </c>
      <c r="R3359" s="38" t="str" cm="1">
        <f t="array" ref="R3359">_xlfn.XLOOKUP(Q3359,INDEX(Flettilisti,,1),INDEX(Flettilisti,,2),,0)</f>
        <v>Vantar flokkun</v>
      </c>
      <c r="S3359" s="38" t="str">
        <f>IF(ISBLANK(N3359),"",IF(N3359&lt;Gögn!$J$2,Gögn!$K$2,IF(N3359&gt;Gögn!$J$4,Gögn!$K$4,Gögn!$K$3)))</f>
        <v/>
      </c>
      <c r="T3359" s="49" t="str" cm="1">
        <f t="array" aca="1" ref="T3359" ca="1">IF(ISBLANK(B3359),"",IF(R3359="Styrkhæft",_xlfn.XLOOKUP(S3359,Vegalengdir[Texti],INDIRECT("Vegalengdir["&amp;'Upplýsingar um umsækjanda'!$B$10&amp;"]"),0%,0)))</f>
        <v/>
      </c>
      <c r="U3359" s="72" t="str">
        <f t="shared" si="158"/>
        <v/>
      </c>
    </row>
    <row r="3360" spans="1:21" x14ac:dyDescent="0.25">
      <c r="A3360" s="53">
        <f t="shared" si="156"/>
        <v>3359</v>
      </c>
      <c r="B3360" s="55"/>
      <c r="C3360" s="56"/>
      <c r="D3360" s="55"/>
      <c r="E3360" s="55"/>
      <c r="F3360" s="55"/>
      <c r="G3360" s="55"/>
      <c r="H3360" s="57"/>
      <c r="I3360" s="55"/>
      <c r="J3360" s="55"/>
      <c r="K3360" s="55"/>
      <c r="L3360" s="55"/>
      <c r="M3360" s="55"/>
      <c r="N3360" s="57"/>
      <c r="O3360" s="57" t="str">
        <f t="shared" si="157"/>
        <v/>
      </c>
      <c r="Q3360" s="38" t="s">
        <v>450</v>
      </c>
      <c r="R3360" s="38" t="str" cm="1">
        <f t="array" ref="R3360">_xlfn.XLOOKUP(Q3360,INDEX(Flettilisti,,1),INDEX(Flettilisti,,2),,0)</f>
        <v>Vantar flokkun</v>
      </c>
      <c r="S3360" s="38" t="str">
        <f>IF(ISBLANK(N3360),"",IF(N3360&lt;Gögn!$J$2,Gögn!$K$2,IF(N3360&gt;Gögn!$J$4,Gögn!$K$4,Gögn!$K$3)))</f>
        <v/>
      </c>
      <c r="T3360" s="49" t="str" cm="1">
        <f t="array" aca="1" ref="T3360" ca="1">IF(ISBLANK(B3360),"",IF(R3360="Styrkhæft",_xlfn.XLOOKUP(S3360,Vegalengdir[Texti],INDIRECT("Vegalengdir["&amp;'Upplýsingar um umsækjanda'!$B$10&amp;"]"),0%,0)))</f>
        <v/>
      </c>
      <c r="U3360" s="72" t="str">
        <f t="shared" si="158"/>
        <v/>
      </c>
    </row>
    <row r="3361" spans="1:21" x14ac:dyDescent="0.25">
      <c r="A3361" s="53">
        <f t="shared" si="156"/>
        <v>3360</v>
      </c>
      <c r="B3361" s="55"/>
      <c r="C3361" s="56"/>
      <c r="D3361" s="55"/>
      <c r="E3361" s="55"/>
      <c r="F3361" s="55"/>
      <c r="G3361" s="55"/>
      <c r="H3361" s="57"/>
      <c r="I3361" s="55"/>
      <c r="J3361" s="55"/>
      <c r="K3361" s="55"/>
      <c r="L3361" s="55"/>
      <c r="M3361" s="55"/>
      <c r="N3361" s="57"/>
      <c r="O3361" s="57" t="str">
        <f t="shared" si="157"/>
        <v/>
      </c>
      <c r="Q3361" s="38" t="s">
        <v>450</v>
      </c>
      <c r="R3361" s="38" t="str" cm="1">
        <f t="array" ref="R3361">_xlfn.XLOOKUP(Q3361,INDEX(Flettilisti,,1),INDEX(Flettilisti,,2),,0)</f>
        <v>Vantar flokkun</v>
      </c>
      <c r="S3361" s="38" t="str">
        <f>IF(ISBLANK(N3361),"",IF(N3361&lt;Gögn!$J$2,Gögn!$K$2,IF(N3361&gt;Gögn!$J$4,Gögn!$K$4,Gögn!$K$3)))</f>
        <v/>
      </c>
      <c r="T3361" s="49" t="str" cm="1">
        <f t="array" aca="1" ref="T3361" ca="1">IF(ISBLANK(B3361),"",IF(R3361="Styrkhæft",_xlfn.XLOOKUP(S3361,Vegalengdir[Texti],INDIRECT("Vegalengdir["&amp;'Upplýsingar um umsækjanda'!$B$10&amp;"]"),0%,0)))</f>
        <v/>
      </c>
      <c r="U3361" s="72" t="str">
        <f t="shared" si="158"/>
        <v/>
      </c>
    </row>
    <row r="3362" spans="1:21" x14ac:dyDescent="0.25">
      <c r="A3362" s="53">
        <f t="shared" si="156"/>
        <v>3361</v>
      </c>
      <c r="B3362" s="55"/>
      <c r="C3362" s="56"/>
      <c r="D3362" s="55"/>
      <c r="E3362" s="55"/>
      <c r="F3362" s="55"/>
      <c r="G3362" s="55"/>
      <c r="H3362" s="57"/>
      <c r="I3362" s="55"/>
      <c r="J3362" s="55"/>
      <c r="K3362" s="55"/>
      <c r="L3362" s="55"/>
      <c r="M3362" s="55"/>
      <c r="N3362" s="57"/>
      <c r="O3362" s="57" t="str">
        <f t="shared" si="157"/>
        <v/>
      </c>
      <c r="Q3362" s="38" t="s">
        <v>450</v>
      </c>
      <c r="R3362" s="38" t="str" cm="1">
        <f t="array" ref="R3362">_xlfn.XLOOKUP(Q3362,INDEX(Flettilisti,,1),INDEX(Flettilisti,,2),,0)</f>
        <v>Vantar flokkun</v>
      </c>
      <c r="S3362" s="38" t="str">
        <f>IF(ISBLANK(N3362),"",IF(N3362&lt;Gögn!$J$2,Gögn!$K$2,IF(N3362&gt;Gögn!$J$4,Gögn!$K$4,Gögn!$K$3)))</f>
        <v/>
      </c>
      <c r="T3362" s="49" t="str" cm="1">
        <f t="array" aca="1" ref="T3362" ca="1">IF(ISBLANK(B3362),"",IF(R3362="Styrkhæft",_xlfn.XLOOKUP(S3362,Vegalengdir[Texti],INDIRECT("Vegalengdir["&amp;'Upplýsingar um umsækjanda'!$B$10&amp;"]"),0%,0)))</f>
        <v/>
      </c>
      <c r="U3362" s="72" t="str">
        <f t="shared" si="158"/>
        <v/>
      </c>
    </row>
    <row r="3363" spans="1:21" x14ac:dyDescent="0.25">
      <c r="A3363" s="53">
        <f t="shared" si="156"/>
        <v>3362</v>
      </c>
      <c r="B3363" s="55"/>
      <c r="C3363" s="56"/>
      <c r="D3363" s="55"/>
      <c r="E3363" s="55"/>
      <c r="F3363" s="55"/>
      <c r="G3363" s="55"/>
      <c r="H3363" s="57"/>
      <c r="I3363" s="55"/>
      <c r="J3363" s="55"/>
      <c r="K3363" s="55"/>
      <c r="L3363" s="55"/>
      <c r="M3363" s="55"/>
      <c r="N3363" s="57"/>
      <c r="O3363" s="57" t="str">
        <f t="shared" si="157"/>
        <v/>
      </c>
      <c r="Q3363" s="38" t="s">
        <v>450</v>
      </c>
      <c r="R3363" s="38" t="str" cm="1">
        <f t="array" ref="R3363">_xlfn.XLOOKUP(Q3363,INDEX(Flettilisti,,1),INDEX(Flettilisti,,2),,0)</f>
        <v>Vantar flokkun</v>
      </c>
      <c r="S3363" s="38" t="str">
        <f>IF(ISBLANK(N3363),"",IF(N3363&lt;Gögn!$J$2,Gögn!$K$2,IF(N3363&gt;Gögn!$J$4,Gögn!$K$4,Gögn!$K$3)))</f>
        <v/>
      </c>
      <c r="T3363" s="49" t="str" cm="1">
        <f t="array" aca="1" ref="T3363" ca="1">IF(ISBLANK(B3363),"",IF(R3363="Styrkhæft",_xlfn.XLOOKUP(S3363,Vegalengdir[Texti],INDIRECT("Vegalengdir["&amp;'Upplýsingar um umsækjanda'!$B$10&amp;"]"),0%,0)))</f>
        <v/>
      </c>
      <c r="U3363" s="72" t="str">
        <f t="shared" si="158"/>
        <v/>
      </c>
    </row>
    <row r="3364" spans="1:21" x14ac:dyDescent="0.25">
      <c r="A3364" s="53">
        <f t="shared" si="156"/>
        <v>3363</v>
      </c>
      <c r="B3364" s="55"/>
      <c r="C3364" s="56"/>
      <c r="D3364" s="55"/>
      <c r="E3364" s="55"/>
      <c r="F3364" s="55"/>
      <c r="G3364" s="55"/>
      <c r="H3364" s="57"/>
      <c r="I3364" s="55"/>
      <c r="J3364" s="55"/>
      <c r="K3364" s="55"/>
      <c r="L3364" s="55"/>
      <c r="M3364" s="55"/>
      <c r="N3364" s="57"/>
      <c r="O3364" s="57" t="str">
        <f t="shared" si="157"/>
        <v/>
      </c>
      <c r="Q3364" s="38" t="s">
        <v>450</v>
      </c>
      <c r="R3364" s="38" t="str" cm="1">
        <f t="array" ref="R3364">_xlfn.XLOOKUP(Q3364,INDEX(Flettilisti,,1),INDEX(Flettilisti,,2),,0)</f>
        <v>Vantar flokkun</v>
      </c>
      <c r="S3364" s="38" t="str">
        <f>IF(ISBLANK(N3364),"",IF(N3364&lt;Gögn!$J$2,Gögn!$K$2,IF(N3364&gt;Gögn!$J$4,Gögn!$K$4,Gögn!$K$3)))</f>
        <v/>
      </c>
      <c r="T3364" s="49" t="str" cm="1">
        <f t="array" aca="1" ref="T3364" ca="1">IF(ISBLANK(B3364),"",IF(R3364="Styrkhæft",_xlfn.XLOOKUP(S3364,Vegalengdir[Texti],INDIRECT("Vegalengdir["&amp;'Upplýsingar um umsækjanda'!$B$10&amp;"]"),0%,0)))</f>
        <v/>
      </c>
      <c r="U3364" s="72" t="str">
        <f t="shared" si="158"/>
        <v/>
      </c>
    </row>
    <row r="3365" spans="1:21" x14ac:dyDescent="0.25">
      <c r="A3365" s="53">
        <f t="shared" si="156"/>
        <v>3364</v>
      </c>
      <c r="B3365" s="55"/>
      <c r="C3365" s="56"/>
      <c r="D3365" s="55"/>
      <c r="E3365" s="55"/>
      <c r="F3365" s="55"/>
      <c r="G3365" s="55"/>
      <c r="H3365" s="57"/>
      <c r="I3365" s="55"/>
      <c r="J3365" s="55"/>
      <c r="K3365" s="55"/>
      <c r="L3365" s="55"/>
      <c r="M3365" s="55"/>
      <c r="N3365" s="57"/>
      <c r="O3365" s="57" t="str">
        <f t="shared" si="157"/>
        <v/>
      </c>
      <c r="Q3365" s="38" t="s">
        <v>450</v>
      </c>
      <c r="R3365" s="38" t="str" cm="1">
        <f t="array" ref="R3365">_xlfn.XLOOKUP(Q3365,INDEX(Flettilisti,,1),INDEX(Flettilisti,,2),,0)</f>
        <v>Vantar flokkun</v>
      </c>
      <c r="S3365" s="38" t="str">
        <f>IF(ISBLANK(N3365),"",IF(N3365&lt;Gögn!$J$2,Gögn!$K$2,IF(N3365&gt;Gögn!$J$4,Gögn!$K$4,Gögn!$K$3)))</f>
        <v/>
      </c>
      <c r="T3365" s="49" t="str" cm="1">
        <f t="array" aca="1" ref="T3365" ca="1">IF(ISBLANK(B3365),"",IF(R3365="Styrkhæft",_xlfn.XLOOKUP(S3365,Vegalengdir[Texti],INDIRECT("Vegalengdir["&amp;'Upplýsingar um umsækjanda'!$B$10&amp;"]"),0%,0)))</f>
        <v/>
      </c>
      <c r="U3365" s="72" t="str">
        <f t="shared" si="158"/>
        <v/>
      </c>
    </row>
    <row r="3366" spans="1:21" x14ac:dyDescent="0.25">
      <c r="A3366" s="53">
        <f t="shared" si="156"/>
        <v>3365</v>
      </c>
      <c r="B3366" s="55"/>
      <c r="C3366" s="56"/>
      <c r="D3366" s="55"/>
      <c r="E3366" s="55"/>
      <c r="F3366" s="55"/>
      <c r="G3366" s="55"/>
      <c r="H3366" s="57"/>
      <c r="I3366" s="55"/>
      <c r="J3366" s="55"/>
      <c r="K3366" s="55"/>
      <c r="L3366" s="55"/>
      <c r="M3366" s="55"/>
      <c r="N3366" s="57"/>
      <c r="O3366" s="57" t="str">
        <f t="shared" si="157"/>
        <v/>
      </c>
      <c r="Q3366" s="38" t="s">
        <v>450</v>
      </c>
      <c r="R3366" s="38" t="str" cm="1">
        <f t="array" ref="R3366">_xlfn.XLOOKUP(Q3366,INDEX(Flettilisti,,1),INDEX(Flettilisti,,2),,0)</f>
        <v>Vantar flokkun</v>
      </c>
      <c r="S3366" s="38" t="str">
        <f>IF(ISBLANK(N3366),"",IF(N3366&lt;Gögn!$J$2,Gögn!$K$2,IF(N3366&gt;Gögn!$J$4,Gögn!$K$4,Gögn!$K$3)))</f>
        <v/>
      </c>
      <c r="T3366" s="49" t="str" cm="1">
        <f t="array" aca="1" ref="T3366" ca="1">IF(ISBLANK(B3366),"",IF(R3366="Styrkhæft",_xlfn.XLOOKUP(S3366,Vegalengdir[Texti],INDIRECT("Vegalengdir["&amp;'Upplýsingar um umsækjanda'!$B$10&amp;"]"),0%,0)))</f>
        <v/>
      </c>
      <c r="U3366" s="72" t="str">
        <f t="shared" si="158"/>
        <v/>
      </c>
    </row>
    <row r="3367" spans="1:21" x14ac:dyDescent="0.25">
      <c r="A3367" s="53">
        <f t="shared" si="156"/>
        <v>3366</v>
      </c>
      <c r="B3367" s="55"/>
      <c r="C3367" s="56"/>
      <c r="D3367" s="55"/>
      <c r="E3367" s="55"/>
      <c r="F3367" s="55"/>
      <c r="G3367" s="55"/>
      <c r="H3367" s="57"/>
      <c r="I3367" s="55"/>
      <c r="J3367" s="55"/>
      <c r="K3367" s="55"/>
      <c r="L3367" s="55"/>
      <c r="M3367" s="55"/>
      <c r="N3367" s="57"/>
      <c r="O3367" s="57" t="str">
        <f t="shared" si="157"/>
        <v/>
      </c>
      <c r="Q3367" s="38" t="s">
        <v>450</v>
      </c>
      <c r="R3367" s="38" t="str" cm="1">
        <f t="array" ref="R3367">_xlfn.XLOOKUP(Q3367,INDEX(Flettilisti,,1),INDEX(Flettilisti,,2),,0)</f>
        <v>Vantar flokkun</v>
      </c>
      <c r="S3367" s="38" t="str">
        <f>IF(ISBLANK(N3367),"",IF(N3367&lt;Gögn!$J$2,Gögn!$K$2,IF(N3367&gt;Gögn!$J$4,Gögn!$K$4,Gögn!$K$3)))</f>
        <v/>
      </c>
      <c r="T3367" s="49" t="str" cm="1">
        <f t="array" aca="1" ref="T3367" ca="1">IF(ISBLANK(B3367),"",IF(R3367="Styrkhæft",_xlfn.XLOOKUP(S3367,Vegalengdir[Texti],INDIRECT("Vegalengdir["&amp;'Upplýsingar um umsækjanda'!$B$10&amp;"]"),0%,0)))</f>
        <v/>
      </c>
      <c r="U3367" s="72" t="str">
        <f t="shared" si="158"/>
        <v/>
      </c>
    </row>
    <row r="3368" spans="1:21" x14ac:dyDescent="0.25">
      <c r="A3368" s="53">
        <f t="shared" si="156"/>
        <v>3367</v>
      </c>
      <c r="B3368" s="55"/>
      <c r="C3368" s="56"/>
      <c r="D3368" s="55"/>
      <c r="E3368" s="55"/>
      <c r="F3368" s="55"/>
      <c r="G3368" s="55"/>
      <c r="H3368" s="57"/>
      <c r="I3368" s="55"/>
      <c r="J3368" s="55"/>
      <c r="K3368" s="55"/>
      <c r="L3368" s="55"/>
      <c r="M3368" s="55"/>
      <c r="N3368" s="57"/>
      <c r="O3368" s="57" t="str">
        <f t="shared" si="157"/>
        <v/>
      </c>
      <c r="Q3368" s="38" t="s">
        <v>450</v>
      </c>
      <c r="R3368" s="38" t="str" cm="1">
        <f t="array" ref="R3368">_xlfn.XLOOKUP(Q3368,INDEX(Flettilisti,,1),INDEX(Flettilisti,,2),,0)</f>
        <v>Vantar flokkun</v>
      </c>
      <c r="S3368" s="38" t="str">
        <f>IF(ISBLANK(N3368),"",IF(N3368&lt;Gögn!$J$2,Gögn!$K$2,IF(N3368&gt;Gögn!$J$4,Gögn!$K$4,Gögn!$K$3)))</f>
        <v/>
      </c>
      <c r="T3368" s="49" t="str" cm="1">
        <f t="array" aca="1" ref="T3368" ca="1">IF(ISBLANK(B3368),"",IF(R3368="Styrkhæft",_xlfn.XLOOKUP(S3368,Vegalengdir[Texti],INDIRECT("Vegalengdir["&amp;'Upplýsingar um umsækjanda'!$B$10&amp;"]"),0%,0)))</f>
        <v/>
      </c>
      <c r="U3368" s="72" t="str">
        <f t="shared" si="158"/>
        <v/>
      </c>
    </row>
    <row r="3369" spans="1:21" x14ac:dyDescent="0.25">
      <c r="A3369" s="53">
        <f t="shared" si="156"/>
        <v>3368</v>
      </c>
      <c r="B3369" s="55"/>
      <c r="C3369" s="56"/>
      <c r="D3369" s="55"/>
      <c r="E3369" s="55"/>
      <c r="F3369" s="55"/>
      <c r="G3369" s="55"/>
      <c r="H3369" s="57"/>
      <c r="I3369" s="55"/>
      <c r="J3369" s="55"/>
      <c r="K3369" s="55"/>
      <c r="L3369" s="55"/>
      <c r="M3369" s="55"/>
      <c r="N3369" s="57"/>
      <c r="O3369" s="57" t="str">
        <f t="shared" si="157"/>
        <v/>
      </c>
      <c r="Q3369" s="38" t="s">
        <v>450</v>
      </c>
      <c r="R3369" s="38" t="str" cm="1">
        <f t="array" ref="R3369">_xlfn.XLOOKUP(Q3369,INDEX(Flettilisti,,1),INDEX(Flettilisti,,2),,0)</f>
        <v>Vantar flokkun</v>
      </c>
      <c r="S3369" s="38" t="str">
        <f>IF(ISBLANK(N3369),"",IF(N3369&lt;Gögn!$J$2,Gögn!$K$2,IF(N3369&gt;Gögn!$J$4,Gögn!$K$4,Gögn!$K$3)))</f>
        <v/>
      </c>
      <c r="T3369" s="49" t="str" cm="1">
        <f t="array" aca="1" ref="T3369" ca="1">IF(ISBLANK(B3369),"",IF(R3369="Styrkhæft",_xlfn.XLOOKUP(S3369,Vegalengdir[Texti],INDIRECT("Vegalengdir["&amp;'Upplýsingar um umsækjanda'!$B$10&amp;"]"),0%,0)))</f>
        <v/>
      </c>
      <c r="U3369" s="72" t="str">
        <f t="shared" si="158"/>
        <v/>
      </c>
    </row>
    <row r="3370" spans="1:21" x14ac:dyDescent="0.25">
      <c r="A3370" s="53">
        <f t="shared" si="156"/>
        <v>3369</v>
      </c>
      <c r="B3370" s="55"/>
      <c r="C3370" s="56"/>
      <c r="D3370" s="55"/>
      <c r="E3370" s="55"/>
      <c r="F3370" s="55"/>
      <c r="G3370" s="55"/>
      <c r="H3370" s="57"/>
      <c r="I3370" s="55"/>
      <c r="J3370" s="55"/>
      <c r="K3370" s="55"/>
      <c r="L3370" s="55"/>
      <c r="M3370" s="55"/>
      <c r="N3370" s="57"/>
      <c r="O3370" s="57" t="str">
        <f t="shared" si="157"/>
        <v/>
      </c>
      <c r="Q3370" s="38" t="s">
        <v>450</v>
      </c>
      <c r="R3370" s="38" t="str" cm="1">
        <f t="array" ref="R3370">_xlfn.XLOOKUP(Q3370,INDEX(Flettilisti,,1),INDEX(Flettilisti,,2),,0)</f>
        <v>Vantar flokkun</v>
      </c>
      <c r="S3370" s="38" t="str">
        <f>IF(ISBLANK(N3370),"",IF(N3370&lt;Gögn!$J$2,Gögn!$K$2,IF(N3370&gt;Gögn!$J$4,Gögn!$K$4,Gögn!$K$3)))</f>
        <v/>
      </c>
      <c r="T3370" s="49" t="str" cm="1">
        <f t="array" aca="1" ref="T3370" ca="1">IF(ISBLANK(B3370),"",IF(R3370="Styrkhæft",_xlfn.XLOOKUP(S3370,Vegalengdir[Texti],INDIRECT("Vegalengdir["&amp;'Upplýsingar um umsækjanda'!$B$10&amp;"]"),0%,0)))</f>
        <v/>
      </c>
      <c r="U3370" s="72" t="str">
        <f t="shared" si="158"/>
        <v/>
      </c>
    </row>
    <row r="3371" spans="1:21" x14ac:dyDescent="0.25">
      <c r="A3371" s="53">
        <f t="shared" ref="A3371:A3434" si="159">A3370+1</f>
        <v>3370</v>
      </c>
      <c r="B3371" s="55"/>
      <c r="C3371" s="56"/>
      <c r="D3371" s="55"/>
      <c r="E3371" s="55"/>
      <c r="F3371" s="55"/>
      <c r="G3371" s="55"/>
      <c r="H3371" s="57"/>
      <c r="I3371" s="55"/>
      <c r="J3371" s="55"/>
      <c r="K3371" s="55"/>
      <c r="L3371" s="55"/>
      <c r="M3371" s="55"/>
      <c r="N3371" s="57"/>
      <c r="O3371" s="57" t="str">
        <f t="shared" si="157"/>
        <v/>
      </c>
      <c r="Q3371" s="38" t="s">
        <v>450</v>
      </c>
      <c r="R3371" s="38" t="str" cm="1">
        <f t="array" ref="R3371">_xlfn.XLOOKUP(Q3371,INDEX(Flettilisti,,1),INDEX(Flettilisti,,2),,0)</f>
        <v>Vantar flokkun</v>
      </c>
      <c r="S3371" s="38" t="str">
        <f>IF(ISBLANK(N3371),"",IF(N3371&lt;Gögn!$J$2,Gögn!$K$2,IF(N3371&gt;Gögn!$J$4,Gögn!$K$4,Gögn!$K$3)))</f>
        <v/>
      </c>
      <c r="T3371" s="49" t="str" cm="1">
        <f t="array" aca="1" ref="T3371" ca="1">IF(ISBLANK(B3371),"",IF(R3371="Styrkhæft",_xlfn.XLOOKUP(S3371,Vegalengdir[Texti],INDIRECT("Vegalengdir["&amp;'Upplýsingar um umsækjanda'!$B$10&amp;"]"),0%,0)))</f>
        <v/>
      </c>
      <c r="U3371" s="72" t="str">
        <f t="shared" si="158"/>
        <v/>
      </c>
    </row>
    <row r="3372" spans="1:21" x14ac:dyDescent="0.25">
      <c r="A3372" s="53">
        <f t="shared" si="159"/>
        <v>3371</v>
      </c>
      <c r="B3372" s="55"/>
      <c r="C3372" s="56"/>
      <c r="D3372" s="55"/>
      <c r="E3372" s="55"/>
      <c r="F3372" s="55"/>
      <c r="G3372" s="55"/>
      <c r="H3372" s="57"/>
      <c r="I3372" s="55"/>
      <c r="J3372" s="55"/>
      <c r="K3372" s="55"/>
      <c r="L3372" s="55"/>
      <c r="M3372" s="55"/>
      <c r="N3372" s="57"/>
      <c r="O3372" s="57" t="str">
        <f t="shared" si="157"/>
        <v/>
      </c>
      <c r="Q3372" s="38" t="s">
        <v>450</v>
      </c>
      <c r="R3372" s="38" t="str" cm="1">
        <f t="array" ref="R3372">_xlfn.XLOOKUP(Q3372,INDEX(Flettilisti,,1),INDEX(Flettilisti,,2),,0)</f>
        <v>Vantar flokkun</v>
      </c>
      <c r="S3372" s="38" t="str">
        <f>IF(ISBLANK(N3372),"",IF(N3372&lt;Gögn!$J$2,Gögn!$K$2,IF(N3372&gt;Gögn!$J$4,Gögn!$K$4,Gögn!$K$3)))</f>
        <v/>
      </c>
      <c r="T3372" s="49" t="str" cm="1">
        <f t="array" aca="1" ref="T3372" ca="1">IF(ISBLANK(B3372),"",IF(R3372="Styrkhæft",_xlfn.XLOOKUP(S3372,Vegalengdir[Texti],INDIRECT("Vegalengdir["&amp;'Upplýsingar um umsækjanda'!$B$10&amp;"]"),0%,0)))</f>
        <v/>
      </c>
      <c r="U3372" s="72" t="str">
        <f t="shared" si="158"/>
        <v/>
      </c>
    </row>
    <row r="3373" spans="1:21" x14ac:dyDescent="0.25">
      <c r="A3373" s="53">
        <f t="shared" si="159"/>
        <v>3372</v>
      </c>
      <c r="B3373" s="55"/>
      <c r="C3373" s="56"/>
      <c r="D3373" s="55"/>
      <c r="E3373" s="55"/>
      <c r="F3373" s="55"/>
      <c r="G3373" s="55"/>
      <c r="H3373" s="57"/>
      <c r="I3373" s="55"/>
      <c r="J3373" s="55"/>
      <c r="K3373" s="55"/>
      <c r="L3373" s="55"/>
      <c r="M3373" s="55"/>
      <c r="N3373" s="57"/>
      <c r="O3373" s="57" t="str">
        <f t="shared" si="157"/>
        <v/>
      </c>
      <c r="Q3373" s="38" t="s">
        <v>450</v>
      </c>
      <c r="R3373" s="38" t="str" cm="1">
        <f t="array" ref="R3373">_xlfn.XLOOKUP(Q3373,INDEX(Flettilisti,,1),INDEX(Flettilisti,,2),,0)</f>
        <v>Vantar flokkun</v>
      </c>
      <c r="S3373" s="38" t="str">
        <f>IF(ISBLANK(N3373),"",IF(N3373&lt;Gögn!$J$2,Gögn!$K$2,IF(N3373&gt;Gögn!$J$4,Gögn!$K$4,Gögn!$K$3)))</f>
        <v/>
      </c>
      <c r="T3373" s="49" t="str" cm="1">
        <f t="array" aca="1" ref="T3373" ca="1">IF(ISBLANK(B3373),"",IF(R3373="Styrkhæft",_xlfn.XLOOKUP(S3373,Vegalengdir[Texti],INDIRECT("Vegalengdir["&amp;'Upplýsingar um umsækjanda'!$B$10&amp;"]"),0%,0)))</f>
        <v/>
      </c>
      <c r="U3373" s="72" t="str">
        <f t="shared" si="158"/>
        <v/>
      </c>
    </row>
    <row r="3374" spans="1:21" x14ac:dyDescent="0.25">
      <c r="A3374" s="53">
        <f t="shared" si="159"/>
        <v>3373</v>
      </c>
      <c r="B3374" s="55"/>
      <c r="C3374" s="56"/>
      <c r="D3374" s="55"/>
      <c r="E3374" s="55"/>
      <c r="F3374" s="55"/>
      <c r="G3374" s="55"/>
      <c r="H3374" s="57"/>
      <c r="I3374" s="55"/>
      <c r="J3374" s="55"/>
      <c r="K3374" s="55"/>
      <c r="L3374" s="55"/>
      <c r="M3374" s="55"/>
      <c r="N3374" s="57"/>
      <c r="O3374" s="57" t="str">
        <f t="shared" si="157"/>
        <v/>
      </c>
      <c r="Q3374" s="38" t="s">
        <v>450</v>
      </c>
      <c r="R3374" s="38" t="str" cm="1">
        <f t="array" ref="R3374">_xlfn.XLOOKUP(Q3374,INDEX(Flettilisti,,1),INDEX(Flettilisti,,2),,0)</f>
        <v>Vantar flokkun</v>
      </c>
      <c r="S3374" s="38" t="str">
        <f>IF(ISBLANK(N3374),"",IF(N3374&lt;Gögn!$J$2,Gögn!$K$2,IF(N3374&gt;Gögn!$J$4,Gögn!$K$4,Gögn!$K$3)))</f>
        <v/>
      </c>
      <c r="T3374" s="49" t="str" cm="1">
        <f t="array" aca="1" ref="T3374" ca="1">IF(ISBLANK(B3374),"",IF(R3374="Styrkhæft",_xlfn.XLOOKUP(S3374,Vegalengdir[Texti],INDIRECT("Vegalengdir["&amp;'Upplýsingar um umsækjanda'!$B$10&amp;"]"),0%,0)))</f>
        <v/>
      </c>
      <c r="U3374" s="72" t="str">
        <f t="shared" si="158"/>
        <v/>
      </c>
    </row>
    <row r="3375" spans="1:21" x14ac:dyDescent="0.25">
      <c r="A3375" s="53">
        <f t="shared" si="159"/>
        <v>3374</v>
      </c>
      <c r="B3375" s="55"/>
      <c r="C3375" s="56"/>
      <c r="D3375" s="55"/>
      <c r="E3375" s="55"/>
      <c r="F3375" s="55"/>
      <c r="G3375" s="55"/>
      <c r="H3375" s="57"/>
      <c r="I3375" s="55"/>
      <c r="J3375" s="55"/>
      <c r="K3375" s="55"/>
      <c r="L3375" s="55"/>
      <c r="M3375" s="55"/>
      <c r="N3375" s="57"/>
      <c r="O3375" s="57" t="str">
        <f t="shared" si="157"/>
        <v/>
      </c>
      <c r="Q3375" s="38" t="s">
        <v>450</v>
      </c>
      <c r="R3375" s="38" t="str" cm="1">
        <f t="array" ref="R3375">_xlfn.XLOOKUP(Q3375,INDEX(Flettilisti,,1),INDEX(Flettilisti,,2),,0)</f>
        <v>Vantar flokkun</v>
      </c>
      <c r="S3375" s="38" t="str">
        <f>IF(ISBLANK(N3375),"",IF(N3375&lt;Gögn!$J$2,Gögn!$K$2,IF(N3375&gt;Gögn!$J$4,Gögn!$K$4,Gögn!$K$3)))</f>
        <v/>
      </c>
      <c r="T3375" s="49" t="str" cm="1">
        <f t="array" aca="1" ref="T3375" ca="1">IF(ISBLANK(B3375),"",IF(R3375="Styrkhæft",_xlfn.XLOOKUP(S3375,Vegalengdir[Texti],INDIRECT("Vegalengdir["&amp;'Upplýsingar um umsækjanda'!$B$10&amp;"]"),0%,0)))</f>
        <v/>
      </c>
      <c r="U3375" s="72" t="str">
        <f t="shared" si="158"/>
        <v/>
      </c>
    </row>
    <row r="3376" spans="1:21" x14ac:dyDescent="0.25">
      <c r="A3376" s="53">
        <f t="shared" si="159"/>
        <v>3375</v>
      </c>
      <c r="B3376" s="55"/>
      <c r="C3376" s="56"/>
      <c r="D3376" s="55"/>
      <c r="E3376" s="55"/>
      <c r="F3376" s="55"/>
      <c r="G3376" s="55"/>
      <c r="H3376" s="57"/>
      <c r="I3376" s="55"/>
      <c r="J3376" s="55"/>
      <c r="K3376" s="55"/>
      <c r="L3376" s="55"/>
      <c r="M3376" s="55"/>
      <c r="N3376" s="57"/>
      <c r="O3376" s="57" t="str">
        <f t="shared" si="157"/>
        <v/>
      </c>
      <c r="Q3376" s="38" t="s">
        <v>450</v>
      </c>
      <c r="R3376" s="38" t="str" cm="1">
        <f t="array" ref="R3376">_xlfn.XLOOKUP(Q3376,INDEX(Flettilisti,,1),INDEX(Flettilisti,,2),,0)</f>
        <v>Vantar flokkun</v>
      </c>
      <c r="S3376" s="38" t="str">
        <f>IF(ISBLANK(N3376),"",IF(N3376&lt;Gögn!$J$2,Gögn!$K$2,IF(N3376&gt;Gögn!$J$4,Gögn!$K$4,Gögn!$K$3)))</f>
        <v/>
      </c>
      <c r="T3376" s="49" t="str" cm="1">
        <f t="array" aca="1" ref="T3376" ca="1">IF(ISBLANK(B3376),"",IF(R3376="Styrkhæft",_xlfn.XLOOKUP(S3376,Vegalengdir[Texti],INDIRECT("Vegalengdir["&amp;'Upplýsingar um umsækjanda'!$B$10&amp;"]"),0%,0)))</f>
        <v/>
      </c>
      <c r="U3376" s="72" t="str">
        <f t="shared" si="158"/>
        <v/>
      </c>
    </row>
    <row r="3377" spans="1:21" x14ac:dyDescent="0.25">
      <c r="A3377" s="53">
        <f t="shared" si="159"/>
        <v>3376</v>
      </c>
      <c r="B3377" s="55"/>
      <c r="C3377" s="56"/>
      <c r="D3377" s="55"/>
      <c r="E3377" s="55"/>
      <c r="F3377" s="55"/>
      <c r="G3377" s="55"/>
      <c r="H3377" s="57"/>
      <c r="I3377" s="55"/>
      <c r="J3377" s="55"/>
      <c r="K3377" s="55"/>
      <c r="L3377" s="55"/>
      <c r="M3377" s="55"/>
      <c r="N3377" s="57"/>
      <c r="O3377" s="57" t="str">
        <f t="shared" si="157"/>
        <v/>
      </c>
      <c r="Q3377" s="38" t="s">
        <v>450</v>
      </c>
      <c r="R3377" s="38" t="str" cm="1">
        <f t="array" ref="R3377">_xlfn.XLOOKUP(Q3377,INDEX(Flettilisti,,1),INDEX(Flettilisti,,2),,0)</f>
        <v>Vantar flokkun</v>
      </c>
      <c r="S3377" s="38" t="str">
        <f>IF(ISBLANK(N3377),"",IF(N3377&lt;Gögn!$J$2,Gögn!$K$2,IF(N3377&gt;Gögn!$J$4,Gögn!$K$4,Gögn!$K$3)))</f>
        <v/>
      </c>
      <c r="T3377" s="49" t="str" cm="1">
        <f t="array" aca="1" ref="T3377" ca="1">IF(ISBLANK(B3377),"",IF(R3377="Styrkhæft",_xlfn.XLOOKUP(S3377,Vegalengdir[Texti],INDIRECT("Vegalengdir["&amp;'Upplýsingar um umsækjanda'!$B$10&amp;"]"),0%,0)))</f>
        <v/>
      </c>
      <c r="U3377" s="72" t="str">
        <f t="shared" si="158"/>
        <v/>
      </c>
    </row>
    <row r="3378" spans="1:21" x14ac:dyDescent="0.25">
      <c r="A3378" s="53">
        <f t="shared" si="159"/>
        <v>3377</v>
      </c>
      <c r="B3378" s="55"/>
      <c r="C3378" s="56"/>
      <c r="D3378" s="55"/>
      <c r="E3378" s="55"/>
      <c r="F3378" s="55"/>
      <c r="G3378" s="55"/>
      <c r="H3378" s="57"/>
      <c r="I3378" s="55"/>
      <c r="J3378" s="55"/>
      <c r="K3378" s="55"/>
      <c r="L3378" s="55"/>
      <c r="M3378" s="55"/>
      <c r="N3378" s="57"/>
      <c r="O3378" s="57" t="str">
        <f t="shared" si="157"/>
        <v/>
      </c>
      <c r="Q3378" s="38" t="s">
        <v>450</v>
      </c>
      <c r="R3378" s="38" t="str" cm="1">
        <f t="array" ref="R3378">_xlfn.XLOOKUP(Q3378,INDEX(Flettilisti,,1),INDEX(Flettilisti,,2),,0)</f>
        <v>Vantar flokkun</v>
      </c>
      <c r="S3378" s="38" t="str">
        <f>IF(ISBLANK(N3378),"",IF(N3378&lt;Gögn!$J$2,Gögn!$K$2,IF(N3378&gt;Gögn!$J$4,Gögn!$K$4,Gögn!$K$3)))</f>
        <v/>
      </c>
      <c r="T3378" s="49" t="str" cm="1">
        <f t="array" aca="1" ref="T3378" ca="1">IF(ISBLANK(B3378),"",IF(R3378="Styrkhæft",_xlfn.XLOOKUP(S3378,Vegalengdir[Texti],INDIRECT("Vegalengdir["&amp;'Upplýsingar um umsækjanda'!$B$10&amp;"]"),0%,0)))</f>
        <v/>
      </c>
      <c r="U3378" s="72" t="str">
        <f t="shared" si="158"/>
        <v/>
      </c>
    </row>
    <row r="3379" spans="1:21" x14ac:dyDescent="0.25">
      <c r="A3379" s="53">
        <f t="shared" si="159"/>
        <v>3378</v>
      </c>
      <c r="B3379" s="55"/>
      <c r="C3379" s="56"/>
      <c r="D3379" s="55"/>
      <c r="E3379" s="55"/>
      <c r="F3379" s="55"/>
      <c r="G3379" s="55"/>
      <c r="H3379" s="57"/>
      <c r="I3379" s="55"/>
      <c r="J3379" s="55"/>
      <c r="K3379" s="55"/>
      <c r="L3379" s="55"/>
      <c r="M3379" s="55"/>
      <c r="N3379" s="57"/>
      <c r="O3379" s="57" t="str">
        <f t="shared" si="157"/>
        <v/>
      </c>
      <c r="Q3379" s="38" t="s">
        <v>450</v>
      </c>
      <c r="R3379" s="38" t="str" cm="1">
        <f t="array" ref="R3379">_xlfn.XLOOKUP(Q3379,INDEX(Flettilisti,,1),INDEX(Flettilisti,,2),,0)</f>
        <v>Vantar flokkun</v>
      </c>
      <c r="S3379" s="38" t="str">
        <f>IF(ISBLANK(N3379),"",IF(N3379&lt;Gögn!$J$2,Gögn!$K$2,IF(N3379&gt;Gögn!$J$4,Gögn!$K$4,Gögn!$K$3)))</f>
        <v/>
      </c>
      <c r="T3379" s="49" t="str" cm="1">
        <f t="array" aca="1" ref="T3379" ca="1">IF(ISBLANK(B3379),"",IF(R3379="Styrkhæft",_xlfn.XLOOKUP(S3379,Vegalengdir[Texti],INDIRECT("Vegalengdir["&amp;'Upplýsingar um umsækjanda'!$B$10&amp;"]"),0%,0)))</f>
        <v/>
      </c>
      <c r="U3379" s="72" t="str">
        <f t="shared" si="158"/>
        <v/>
      </c>
    </row>
    <row r="3380" spans="1:21" x14ac:dyDescent="0.25">
      <c r="A3380" s="53">
        <f t="shared" si="159"/>
        <v>3379</v>
      </c>
      <c r="B3380" s="55"/>
      <c r="C3380" s="56"/>
      <c r="D3380" s="55"/>
      <c r="E3380" s="55"/>
      <c r="F3380" s="55"/>
      <c r="G3380" s="55"/>
      <c r="H3380" s="57"/>
      <c r="I3380" s="55"/>
      <c r="J3380" s="55"/>
      <c r="K3380" s="55"/>
      <c r="L3380" s="55"/>
      <c r="M3380" s="55"/>
      <c r="N3380" s="57"/>
      <c r="O3380" s="57" t="str">
        <f t="shared" si="157"/>
        <v/>
      </c>
      <c r="Q3380" s="38" t="s">
        <v>450</v>
      </c>
      <c r="R3380" s="38" t="str" cm="1">
        <f t="array" ref="R3380">_xlfn.XLOOKUP(Q3380,INDEX(Flettilisti,,1),INDEX(Flettilisti,,2),,0)</f>
        <v>Vantar flokkun</v>
      </c>
      <c r="S3380" s="38" t="str">
        <f>IF(ISBLANK(N3380),"",IF(N3380&lt;Gögn!$J$2,Gögn!$K$2,IF(N3380&gt;Gögn!$J$4,Gögn!$K$4,Gögn!$K$3)))</f>
        <v/>
      </c>
      <c r="T3380" s="49" t="str" cm="1">
        <f t="array" aca="1" ref="T3380" ca="1">IF(ISBLANK(B3380),"",IF(R3380="Styrkhæft",_xlfn.XLOOKUP(S3380,Vegalengdir[Texti],INDIRECT("Vegalengdir["&amp;'Upplýsingar um umsækjanda'!$B$10&amp;"]"),0%,0)))</f>
        <v/>
      </c>
      <c r="U3380" s="72" t="str">
        <f t="shared" si="158"/>
        <v/>
      </c>
    </row>
    <row r="3381" spans="1:21" x14ac:dyDescent="0.25">
      <c r="A3381" s="53">
        <f t="shared" si="159"/>
        <v>3380</v>
      </c>
      <c r="B3381" s="55"/>
      <c r="C3381" s="56"/>
      <c r="D3381" s="55"/>
      <c r="E3381" s="55"/>
      <c r="F3381" s="55"/>
      <c r="G3381" s="55"/>
      <c r="H3381" s="57"/>
      <c r="I3381" s="55"/>
      <c r="J3381" s="55"/>
      <c r="K3381" s="55"/>
      <c r="L3381" s="55"/>
      <c r="M3381" s="55"/>
      <c r="N3381" s="57"/>
      <c r="O3381" s="57" t="str">
        <f t="shared" si="157"/>
        <v/>
      </c>
      <c r="Q3381" s="38" t="s">
        <v>450</v>
      </c>
      <c r="R3381" s="38" t="str" cm="1">
        <f t="array" ref="R3381">_xlfn.XLOOKUP(Q3381,INDEX(Flettilisti,,1),INDEX(Flettilisti,,2),,0)</f>
        <v>Vantar flokkun</v>
      </c>
      <c r="S3381" s="38" t="str">
        <f>IF(ISBLANK(N3381),"",IF(N3381&lt;Gögn!$J$2,Gögn!$K$2,IF(N3381&gt;Gögn!$J$4,Gögn!$K$4,Gögn!$K$3)))</f>
        <v/>
      </c>
      <c r="T3381" s="49" t="str" cm="1">
        <f t="array" aca="1" ref="T3381" ca="1">IF(ISBLANK(B3381),"",IF(R3381="Styrkhæft",_xlfn.XLOOKUP(S3381,Vegalengdir[Texti],INDIRECT("Vegalengdir["&amp;'Upplýsingar um umsækjanda'!$B$10&amp;"]"),0%,0)))</f>
        <v/>
      </c>
      <c r="U3381" s="72" t="str">
        <f t="shared" si="158"/>
        <v/>
      </c>
    </row>
    <row r="3382" spans="1:21" x14ac:dyDescent="0.25">
      <c r="A3382" s="53">
        <f t="shared" si="159"/>
        <v>3381</v>
      </c>
      <c r="B3382" s="55"/>
      <c r="C3382" s="56"/>
      <c r="D3382" s="55"/>
      <c r="E3382" s="55"/>
      <c r="F3382" s="55"/>
      <c r="G3382" s="55"/>
      <c r="H3382" s="57"/>
      <c r="I3382" s="55"/>
      <c r="J3382" s="55"/>
      <c r="K3382" s="55"/>
      <c r="L3382" s="55"/>
      <c r="M3382" s="55"/>
      <c r="N3382" s="57"/>
      <c r="O3382" s="57" t="str">
        <f t="shared" si="157"/>
        <v/>
      </c>
      <c r="Q3382" s="38" t="s">
        <v>450</v>
      </c>
      <c r="R3382" s="38" t="str" cm="1">
        <f t="array" ref="R3382">_xlfn.XLOOKUP(Q3382,INDEX(Flettilisti,,1),INDEX(Flettilisti,,2),,0)</f>
        <v>Vantar flokkun</v>
      </c>
      <c r="S3382" s="38" t="str">
        <f>IF(ISBLANK(N3382),"",IF(N3382&lt;Gögn!$J$2,Gögn!$K$2,IF(N3382&gt;Gögn!$J$4,Gögn!$K$4,Gögn!$K$3)))</f>
        <v/>
      </c>
      <c r="T3382" s="49" t="str" cm="1">
        <f t="array" aca="1" ref="T3382" ca="1">IF(ISBLANK(B3382),"",IF(R3382="Styrkhæft",_xlfn.XLOOKUP(S3382,Vegalengdir[Texti],INDIRECT("Vegalengdir["&amp;'Upplýsingar um umsækjanda'!$B$10&amp;"]"),0%,0)))</f>
        <v/>
      </c>
      <c r="U3382" s="72" t="str">
        <f t="shared" si="158"/>
        <v/>
      </c>
    </row>
    <row r="3383" spans="1:21" x14ac:dyDescent="0.25">
      <c r="A3383" s="53">
        <f t="shared" si="159"/>
        <v>3382</v>
      </c>
      <c r="B3383" s="55"/>
      <c r="C3383" s="56"/>
      <c r="D3383" s="55"/>
      <c r="E3383" s="55"/>
      <c r="F3383" s="55"/>
      <c r="G3383" s="55"/>
      <c r="H3383" s="57"/>
      <c r="I3383" s="55"/>
      <c r="J3383" s="55"/>
      <c r="K3383" s="55"/>
      <c r="L3383" s="55"/>
      <c r="M3383" s="55"/>
      <c r="N3383" s="57"/>
      <c r="O3383" s="57" t="str">
        <f t="shared" si="157"/>
        <v/>
      </c>
      <c r="Q3383" s="38" t="s">
        <v>450</v>
      </c>
      <c r="R3383" s="38" t="str" cm="1">
        <f t="array" ref="R3383">_xlfn.XLOOKUP(Q3383,INDEX(Flettilisti,,1),INDEX(Flettilisti,,2),,0)</f>
        <v>Vantar flokkun</v>
      </c>
      <c r="S3383" s="38" t="str">
        <f>IF(ISBLANK(N3383),"",IF(N3383&lt;Gögn!$J$2,Gögn!$K$2,IF(N3383&gt;Gögn!$J$4,Gögn!$K$4,Gögn!$K$3)))</f>
        <v/>
      </c>
      <c r="T3383" s="49" t="str" cm="1">
        <f t="array" aca="1" ref="T3383" ca="1">IF(ISBLANK(B3383),"",IF(R3383="Styrkhæft",_xlfn.XLOOKUP(S3383,Vegalengdir[Texti],INDIRECT("Vegalengdir["&amp;'Upplýsingar um umsækjanda'!$B$10&amp;"]"),0%,0)))</f>
        <v/>
      </c>
      <c r="U3383" s="72" t="str">
        <f t="shared" si="158"/>
        <v/>
      </c>
    </row>
    <row r="3384" spans="1:21" x14ac:dyDescent="0.25">
      <c r="A3384" s="53">
        <f t="shared" si="159"/>
        <v>3383</v>
      </c>
      <c r="B3384" s="55"/>
      <c r="C3384" s="56"/>
      <c r="D3384" s="55"/>
      <c r="E3384" s="55"/>
      <c r="F3384" s="55"/>
      <c r="G3384" s="55"/>
      <c r="H3384" s="57"/>
      <c r="I3384" s="55"/>
      <c r="J3384" s="55"/>
      <c r="K3384" s="55"/>
      <c r="L3384" s="55"/>
      <c r="M3384" s="55"/>
      <c r="N3384" s="57"/>
      <c r="O3384" s="57" t="str">
        <f t="shared" si="157"/>
        <v/>
      </c>
      <c r="Q3384" s="38" t="s">
        <v>450</v>
      </c>
      <c r="R3384" s="38" t="str" cm="1">
        <f t="array" ref="R3384">_xlfn.XLOOKUP(Q3384,INDEX(Flettilisti,,1),INDEX(Flettilisti,,2),,0)</f>
        <v>Vantar flokkun</v>
      </c>
      <c r="S3384" s="38" t="str">
        <f>IF(ISBLANK(N3384),"",IF(N3384&lt;Gögn!$J$2,Gögn!$K$2,IF(N3384&gt;Gögn!$J$4,Gögn!$K$4,Gögn!$K$3)))</f>
        <v/>
      </c>
      <c r="T3384" s="49" t="str" cm="1">
        <f t="array" aca="1" ref="T3384" ca="1">IF(ISBLANK(B3384),"",IF(R3384="Styrkhæft",_xlfn.XLOOKUP(S3384,Vegalengdir[Texti],INDIRECT("Vegalengdir["&amp;'Upplýsingar um umsækjanda'!$B$10&amp;"]"),0%,0)))</f>
        <v/>
      </c>
      <c r="U3384" s="72" t="str">
        <f t="shared" si="158"/>
        <v/>
      </c>
    </row>
    <row r="3385" spans="1:21" x14ac:dyDescent="0.25">
      <c r="A3385" s="53">
        <f t="shared" si="159"/>
        <v>3384</v>
      </c>
      <c r="B3385" s="55"/>
      <c r="C3385" s="56"/>
      <c r="D3385" s="55"/>
      <c r="E3385" s="55"/>
      <c r="F3385" s="55"/>
      <c r="G3385" s="55"/>
      <c r="H3385" s="57"/>
      <c r="I3385" s="55"/>
      <c r="J3385" s="55"/>
      <c r="K3385" s="55"/>
      <c r="L3385" s="55"/>
      <c r="M3385" s="55"/>
      <c r="N3385" s="57"/>
      <c r="O3385" s="57" t="str">
        <f t="shared" si="157"/>
        <v/>
      </c>
      <c r="Q3385" s="38" t="s">
        <v>450</v>
      </c>
      <c r="R3385" s="38" t="str" cm="1">
        <f t="array" ref="R3385">_xlfn.XLOOKUP(Q3385,INDEX(Flettilisti,,1),INDEX(Flettilisti,,2),,0)</f>
        <v>Vantar flokkun</v>
      </c>
      <c r="S3385" s="38" t="str">
        <f>IF(ISBLANK(N3385),"",IF(N3385&lt;Gögn!$J$2,Gögn!$K$2,IF(N3385&gt;Gögn!$J$4,Gögn!$K$4,Gögn!$K$3)))</f>
        <v/>
      </c>
      <c r="T3385" s="49" t="str" cm="1">
        <f t="array" aca="1" ref="T3385" ca="1">IF(ISBLANK(B3385),"",IF(R3385="Styrkhæft",_xlfn.XLOOKUP(S3385,Vegalengdir[Texti],INDIRECT("Vegalengdir["&amp;'Upplýsingar um umsækjanda'!$B$10&amp;"]"),0%,0)))</f>
        <v/>
      </c>
      <c r="U3385" s="72" t="str">
        <f t="shared" si="158"/>
        <v/>
      </c>
    </row>
    <row r="3386" spans="1:21" x14ac:dyDescent="0.25">
      <c r="A3386" s="53">
        <f t="shared" si="159"/>
        <v>3385</v>
      </c>
      <c r="B3386" s="55"/>
      <c r="C3386" s="56"/>
      <c r="D3386" s="55"/>
      <c r="E3386" s="55"/>
      <c r="F3386" s="55"/>
      <c r="G3386" s="55"/>
      <c r="H3386" s="57"/>
      <c r="I3386" s="55"/>
      <c r="J3386" s="55"/>
      <c r="K3386" s="55"/>
      <c r="L3386" s="55"/>
      <c r="M3386" s="55"/>
      <c r="N3386" s="57"/>
      <c r="O3386" s="57" t="str">
        <f t="shared" si="157"/>
        <v/>
      </c>
      <c r="Q3386" s="38" t="s">
        <v>450</v>
      </c>
      <c r="R3386" s="38" t="str" cm="1">
        <f t="array" ref="R3386">_xlfn.XLOOKUP(Q3386,INDEX(Flettilisti,,1),INDEX(Flettilisti,,2),,0)</f>
        <v>Vantar flokkun</v>
      </c>
      <c r="S3386" s="38" t="str">
        <f>IF(ISBLANK(N3386),"",IF(N3386&lt;Gögn!$J$2,Gögn!$K$2,IF(N3386&gt;Gögn!$J$4,Gögn!$K$4,Gögn!$K$3)))</f>
        <v/>
      </c>
      <c r="T3386" s="49" t="str" cm="1">
        <f t="array" aca="1" ref="T3386" ca="1">IF(ISBLANK(B3386),"",IF(R3386="Styrkhæft",_xlfn.XLOOKUP(S3386,Vegalengdir[Texti],INDIRECT("Vegalengdir["&amp;'Upplýsingar um umsækjanda'!$B$10&amp;"]"),0%,0)))</f>
        <v/>
      </c>
      <c r="U3386" s="72" t="str">
        <f t="shared" si="158"/>
        <v/>
      </c>
    </row>
    <row r="3387" spans="1:21" x14ac:dyDescent="0.25">
      <c r="A3387" s="53">
        <f t="shared" si="159"/>
        <v>3386</v>
      </c>
      <c r="B3387" s="55"/>
      <c r="C3387" s="56"/>
      <c r="D3387" s="55"/>
      <c r="E3387" s="55"/>
      <c r="F3387" s="55"/>
      <c r="G3387" s="55"/>
      <c r="H3387" s="57"/>
      <c r="I3387" s="55"/>
      <c r="J3387" s="55"/>
      <c r="K3387" s="55"/>
      <c r="L3387" s="55"/>
      <c r="M3387" s="55"/>
      <c r="N3387" s="57"/>
      <c r="O3387" s="57" t="str">
        <f t="shared" si="157"/>
        <v/>
      </c>
      <c r="Q3387" s="38" t="s">
        <v>450</v>
      </c>
      <c r="R3387" s="38" t="str" cm="1">
        <f t="array" ref="R3387">_xlfn.XLOOKUP(Q3387,INDEX(Flettilisti,,1),INDEX(Flettilisti,,2),,0)</f>
        <v>Vantar flokkun</v>
      </c>
      <c r="S3387" s="38" t="str">
        <f>IF(ISBLANK(N3387),"",IF(N3387&lt;Gögn!$J$2,Gögn!$K$2,IF(N3387&gt;Gögn!$J$4,Gögn!$K$4,Gögn!$K$3)))</f>
        <v/>
      </c>
      <c r="T3387" s="49" t="str" cm="1">
        <f t="array" aca="1" ref="T3387" ca="1">IF(ISBLANK(B3387),"",IF(R3387="Styrkhæft",_xlfn.XLOOKUP(S3387,Vegalengdir[Texti],INDIRECT("Vegalengdir["&amp;'Upplýsingar um umsækjanda'!$B$10&amp;"]"),0%,0)))</f>
        <v/>
      </c>
      <c r="U3387" s="72" t="str">
        <f t="shared" si="158"/>
        <v/>
      </c>
    </row>
    <row r="3388" spans="1:21" x14ac:dyDescent="0.25">
      <c r="A3388" s="53">
        <f t="shared" si="159"/>
        <v>3387</v>
      </c>
      <c r="B3388" s="55"/>
      <c r="C3388" s="56"/>
      <c r="D3388" s="55"/>
      <c r="E3388" s="55"/>
      <c r="F3388" s="55"/>
      <c r="G3388" s="55"/>
      <c r="H3388" s="57"/>
      <c r="I3388" s="55"/>
      <c r="J3388" s="55"/>
      <c r="K3388" s="55"/>
      <c r="L3388" s="55"/>
      <c r="M3388" s="55"/>
      <c r="N3388" s="57"/>
      <c r="O3388" s="57" t="str">
        <f t="shared" si="157"/>
        <v/>
      </c>
      <c r="Q3388" s="38" t="s">
        <v>450</v>
      </c>
      <c r="R3388" s="38" t="str" cm="1">
        <f t="array" ref="R3388">_xlfn.XLOOKUP(Q3388,INDEX(Flettilisti,,1),INDEX(Flettilisti,,2),,0)</f>
        <v>Vantar flokkun</v>
      </c>
      <c r="S3388" s="38" t="str">
        <f>IF(ISBLANK(N3388),"",IF(N3388&lt;Gögn!$J$2,Gögn!$K$2,IF(N3388&gt;Gögn!$J$4,Gögn!$K$4,Gögn!$K$3)))</f>
        <v/>
      </c>
      <c r="T3388" s="49" t="str" cm="1">
        <f t="array" aca="1" ref="T3388" ca="1">IF(ISBLANK(B3388),"",IF(R3388="Styrkhæft",_xlfn.XLOOKUP(S3388,Vegalengdir[Texti],INDIRECT("Vegalengdir["&amp;'Upplýsingar um umsækjanda'!$B$10&amp;"]"),0%,0)))</f>
        <v/>
      </c>
      <c r="U3388" s="72" t="str">
        <f t="shared" si="158"/>
        <v/>
      </c>
    </row>
    <row r="3389" spans="1:21" x14ac:dyDescent="0.25">
      <c r="A3389" s="53">
        <f t="shared" si="159"/>
        <v>3388</v>
      </c>
      <c r="B3389" s="55"/>
      <c r="C3389" s="56"/>
      <c r="D3389" s="55"/>
      <c r="E3389" s="55"/>
      <c r="F3389" s="55"/>
      <c r="G3389" s="55"/>
      <c r="H3389" s="57"/>
      <c r="I3389" s="55"/>
      <c r="J3389" s="55"/>
      <c r="K3389" s="55"/>
      <c r="L3389" s="55"/>
      <c r="M3389" s="55"/>
      <c r="N3389" s="57"/>
      <c r="O3389" s="57" t="str">
        <f t="shared" si="157"/>
        <v/>
      </c>
      <c r="Q3389" s="38" t="s">
        <v>450</v>
      </c>
      <c r="R3389" s="38" t="str" cm="1">
        <f t="array" ref="R3389">_xlfn.XLOOKUP(Q3389,INDEX(Flettilisti,,1),INDEX(Flettilisti,,2),,0)</f>
        <v>Vantar flokkun</v>
      </c>
      <c r="S3389" s="38" t="str">
        <f>IF(ISBLANK(N3389),"",IF(N3389&lt;Gögn!$J$2,Gögn!$K$2,IF(N3389&gt;Gögn!$J$4,Gögn!$K$4,Gögn!$K$3)))</f>
        <v/>
      </c>
      <c r="T3389" s="49" t="str" cm="1">
        <f t="array" aca="1" ref="T3389" ca="1">IF(ISBLANK(B3389),"",IF(R3389="Styrkhæft",_xlfn.XLOOKUP(S3389,Vegalengdir[Texti],INDIRECT("Vegalengdir["&amp;'Upplýsingar um umsækjanda'!$B$10&amp;"]"),0%,0)))</f>
        <v/>
      </c>
      <c r="U3389" s="72" t="str">
        <f t="shared" si="158"/>
        <v/>
      </c>
    </row>
    <row r="3390" spans="1:21" x14ac:dyDescent="0.25">
      <c r="A3390" s="53">
        <f t="shared" si="159"/>
        <v>3389</v>
      </c>
      <c r="B3390" s="55"/>
      <c r="C3390" s="56"/>
      <c r="D3390" s="55"/>
      <c r="E3390" s="55"/>
      <c r="F3390" s="55"/>
      <c r="G3390" s="55"/>
      <c r="H3390" s="57"/>
      <c r="I3390" s="55"/>
      <c r="J3390" s="55"/>
      <c r="K3390" s="55"/>
      <c r="L3390" s="55"/>
      <c r="M3390" s="55"/>
      <c r="N3390" s="57"/>
      <c r="O3390" s="57" t="str">
        <f t="shared" si="157"/>
        <v/>
      </c>
      <c r="Q3390" s="38" t="s">
        <v>450</v>
      </c>
      <c r="R3390" s="38" t="str" cm="1">
        <f t="array" ref="R3390">_xlfn.XLOOKUP(Q3390,INDEX(Flettilisti,,1),INDEX(Flettilisti,,2),,0)</f>
        <v>Vantar flokkun</v>
      </c>
      <c r="S3390" s="38" t="str">
        <f>IF(ISBLANK(N3390),"",IF(N3390&lt;Gögn!$J$2,Gögn!$K$2,IF(N3390&gt;Gögn!$J$4,Gögn!$K$4,Gögn!$K$3)))</f>
        <v/>
      </c>
      <c r="T3390" s="49" t="str" cm="1">
        <f t="array" aca="1" ref="T3390" ca="1">IF(ISBLANK(B3390),"",IF(R3390="Styrkhæft",_xlfn.XLOOKUP(S3390,Vegalengdir[Texti],INDIRECT("Vegalengdir["&amp;'Upplýsingar um umsækjanda'!$B$10&amp;"]"),0%,0)))</f>
        <v/>
      </c>
      <c r="U3390" s="72" t="str">
        <f t="shared" si="158"/>
        <v/>
      </c>
    </row>
    <row r="3391" spans="1:21" x14ac:dyDescent="0.25">
      <c r="A3391" s="53">
        <f t="shared" si="159"/>
        <v>3390</v>
      </c>
      <c r="B3391" s="55"/>
      <c r="C3391" s="56"/>
      <c r="D3391" s="55"/>
      <c r="E3391" s="55"/>
      <c r="F3391" s="55"/>
      <c r="G3391" s="55"/>
      <c r="H3391" s="57"/>
      <c r="I3391" s="55"/>
      <c r="J3391" s="55"/>
      <c r="K3391" s="55"/>
      <c r="L3391" s="55"/>
      <c r="M3391" s="55"/>
      <c r="N3391" s="57"/>
      <c r="O3391" s="57" t="str">
        <f t="shared" si="157"/>
        <v/>
      </c>
      <c r="Q3391" s="38" t="s">
        <v>450</v>
      </c>
      <c r="R3391" s="38" t="str" cm="1">
        <f t="array" ref="R3391">_xlfn.XLOOKUP(Q3391,INDEX(Flettilisti,,1),INDEX(Flettilisti,,2),,0)</f>
        <v>Vantar flokkun</v>
      </c>
      <c r="S3391" s="38" t="str">
        <f>IF(ISBLANK(N3391),"",IF(N3391&lt;Gögn!$J$2,Gögn!$K$2,IF(N3391&gt;Gögn!$J$4,Gögn!$K$4,Gögn!$K$3)))</f>
        <v/>
      </c>
      <c r="T3391" s="49" t="str" cm="1">
        <f t="array" aca="1" ref="T3391" ca="1">IF(ISBLANK(B3391),"",IF(R3391="Styrkhæft",_xlfn.XLOOKUP(S3391,Vegalengdir[Texti],INDIRECT("Vegalengdir["&amp;'Upplýsingar um umsækjanda'!$B$10&amp;"]"),0%,0)))</f>
        <v/>
      </c>
      <c r="U3391" s="72" t="str">
        <f t="shared" si="158"/>
        <v/>
      </c>
    </row>
    <row r="3392" spans="1:21" x14ac:dyDescent="0.25">
      <c r="A3392" s="53">
        <f t="shared" si="159"/>
        <v>3391</v>
      </c>
      <c r="B3392" s="55"/>
      <c r="C3392" s="56"/>
      <c r="D3392" s="55"/>
      <c r="E3392" s="55"/>
      <c r="F3392" s="55"/>
      <c r="G3392" s="55"/>
      <c r="H3392" s="57"/>
      <c r="I3392" s="55"/>
      <c r="J3392" s="55"/>
      <c r="K3392" s="55"/>
      <c r="L3392" s="55"/>
      <c r="M3392" s="55"/>
      <c r="N3392" s="57"/>
      <c r="O3392" s="57" t="str">
        <f t="shared" si="157"/>
        <v/>
      </c>
      <c r="Q3392" s="38" t="s">
        <v>450</v>
      </c>
      <c r="R3392" s="38" t="str" cm="1">
        <f t="array" ref="R3392">_xlfn.XLOOKUP(Q3392,INDEX(Flettilisti,,1),INDEX(Flettilisti,,2),,0)</f>
        <v>Vantar flokkun</v>
      </c>
      <c r="S3392" s="38" t="str">
        <f>IF(ISBLANK(N3392),"",IF(N3392&lt;Gögn!$J$2,Gögn!$K$2,IF(N3392&gt;Gögn!$J$4,Gögn!$K$4,Gögn!$K$3)))</f>
        <v/>
      </c>
      <c r="T3392" s="49" t="str" cm="1">
        <f t="array" aca="1" ref="T3392" ca="1">IF(ISBLANK(B3392),"",IF(R3392="Styrkhæft",_xlfn.XLOOKUP(S3392,Vegalengdir[Texti],INDIRECT("Vegalengdir["&amp;'Upplýsingar um umsækjanda'!$B$10&amp;"]"),0%,0)))</f>
        <v/>
      </c>
      <c r="U3392" s="72" t="str">
        <f t="shared" si="158"/>
        <v/>
      </c>
    </row>
    <row r="3393" spans="1:21" x14ac:dyDescent="0.25">
      <c r="A3393" s="53">
        <f t="shared" si="159"/>
        <v>3392</v>
      </c>
      <c r="B3393" s="55"/>
      <c r="C3393" s="56"/>
      <c r="D3393" s="55"/>
      <c r="E3393" s="55"/>
      <c r="F3393" s="55"/>
      <c r="G3393" s="55"/>
      <c r="H3393" s="57"/>
      <c r="I3393" s="55"/>
      <c r="J3393" s="55"/>
      <c r="K3393" s="55"/>
      <c r="L3393" s="55"/>
      <c r="M3393" s="55"/>
      <c r="N3393" s="57"/>
      <c r="O3393" s="57" t="str">
        <f t="shared" si="157"/>
        <v/>
      </c>
      <c r="Q3393" s="38" t="s">
        <v>450</v>
      </c>
      <c r="R3393" s="38" t="str" cm="1">
        <f t="array" ref="R3393">_xlfn.XLOOKUP(Q3393,INDEX(Flettilisti,,1),INDEX(Flettilisti,,2),,0)</f>
        <v>Vantar flokkun</v>
      </c>
      <c r="S3393" s="38" t="str">
        <f>IF(ISBLANK(N3393),"",IF(N3393&lt;Gögn!$J$2,Gögn!$K$2,IF(N3393&gt;Gögn!$J$4,Gögn!$K$4,Gögn!$K$3)))</f>
        <v/>
      </c>
      <c r="T3393" s="49" t="str" cm="1">
        <f t="array" aca="1" ref="T3393" ca="1">IF(ISBLANK(B3393),"",IF(R3393="Styrkhæft",_xlfn.XLOOKUP(S3393,Vegalengdir[Texti],INDIRECT("Vegalengdir["&amp;'Upplýsingar um umsækjanda'!$B$10&amp;"]"),0%,0)))</f>
        <v/>
      </c>
      <c r="U3393" s="72" t="str">
        <f t="shared" si="158"/>
        <v/>
      </c>
    </row>
    <row r="3394" spans="1:21" x14ac:dyDescent="0.25">
      <c r="A3394" s="53">
        <f t="shared" si="159"/>
        <v>3393</v>
      </c>
      <c r="B3394" s="55"/>
      <c r="C3394" s="56"/>
      <c r="D3394" s="55"/>
      <c r="E3394" s="55"/>
      <c r="F3394" s="55"/>
      <c r="G3394" s="55"/>
      <c r="H3394" s="57"/>
      <c r="I3394" s="55"/>
      <c r="J3394" s="55"/>
      <c r="K3394" s="55"/>
      <c r="L3394" s="55"/>
      <c r="M3394" s="55"/>
      <c r="N3394" s="57"/>
      <c r="O3394" s="57" t="str">
        <f t="shared" si="157"/>
        <v/>
      </c>
      <c r="Q3394" s="38" t="s">
        <v>450</v>
      </c>
      <c r="R3394" s="38" t="str" cm="1">
        <f t="array" ref="R3394">_xlfn.XLOOKUP(Q3394,INDEX(Flettilisti,,1),INDEX(Flettilisti,,2),,0)</f>
        <v>Vantar flokkun</v>
      </c>
      <c r="S3394" s="38" t="str">
        <f>IF(ISBLANK(N3394),"",IF(N3394&lt;Gögn!$J$2,Gögn!$K$2,IF(N3394&gt;Gögn!$J$4,Gögn!$K$4,Gögn!$K$3)))</f>
        <v/>
      </c>
      <c r="T3394" s="49" t="str" cm="1">
        <f t="array" aca="1" ref="T3394" ca="1">IF(ISBLANK(B3394),"",IF(R3394="Styrkhæft",_xlfn.XLOOKUP(S3394,Vegalengdir[Texti],INDIRECT("Vegalengdir["&amp;'Upplýsingar um umsækjanda'!$B$10&amp;"]"),0%,0)))</f>
        <v/>
      </c>
      <c r="U3394" s="72" t="str">
        <f t="shared" si="158"/>
        <v/>
      </c>
    </row>
    <row r="3395" spans="1:21" x14ac:dyDescent="0.25">
      <c r="A3395" s="53">
        <f t="shared" si="159"/>
        <v>3394</v>
      </c>
      <c r="B3395" s="55"/>
      <c r="C3395" s="56"/>
      <c r="D3395" s="55"/>
      <c r="E3395" s="55"/>
      <c r="F3395" s="55"/>
      <c r="G3395" s="55"/>
      <c r="H3395" s="57"/>
      <c r="I3395" s="55"/>
      <c r="J3395" s="55"/>
      <c r="K3395" s="55"/>
      <c r="L3395" s="55"/>
      <c r="M3395" s="55"/>
      <c r="N3395" s="57"/>
      <c r="O3395" s="57" t="str">
        <f t="shared" ref="O3395:O3458" si="160">IFERROR(IF(ISBLANK(B3395),"",H3395/N3395),0)</f>
        <v/>
      </c>
      <c r="Q3395" s="38" t="s">
        <v>450</v>
      </c>
      <c r="R3395" s="38" t="str" cm="1">
        <f t="array" ref="R3395">_xlfn.XLOOKUP(Q3395,INDEX(Flettilisti,,1),INDEX(Flettilisti,,2),,0)</f>
        <v>Vantar flokkun</v>
      </c>
      <c r="S3395" s="38" t="str">
        <f>IF(ISBLANK(N3395),"",IF(N3395&lt;Gögn!$J$2,Gögn!$K$2,IF(N3395&gt;Gögn!$J$4,Gögn!$K$4,Gögn!$K$3)))</f>
        <v/>
      </c>
      <c r="T3395" s="49" t="str" cm="1">
        <f t="array" aca="1" ref="T3395" ca="1">IF(ISBLANK(B3395),"",IF(R3395="Styrkhæft",_xlfn.XLOOKUP(S3395,Vegalengdir[Texti],INDIRECT("Vegalengdir["&amp;'Upplýsingar um umsækjanda'!$B$10&amp;"]"),0%,0)))</f>
        <v/>
      </c>
      <c r="U3395" s="72" t="str">
        <f t="shared" ref="U3395:U3458" si="161">IF(ISBLANK(B3395),"",T3395*H3395)</f>
        <v/>
      </c>
    </row>
    <row r="3396" spans="1:21" x14ac:dyDescent="0.25">
      <c r="A3396" s="53">
        <f t="shared" si="159"/>
        <v>3395</v>
      </c>
      <c r="B3396" s="55"/>
      <c r="C3396" s="56"/>
      <c r="D3396" s="55"/>
      <c r="E3396" s="55"/>
      <c r="F3396" s="55"/>
      <c r="G3396" s="55"/>
      <c r="H3396" s="57"/>
      <c r="I3396" s="55"/>
      <c r="J3396" s="55"/>
      <c r="K3396" s="55"/>
      <c r="L3396" s="55"/>
      <c r="M3396" s="55"/>
      <c r="N3396" s="57"/>
      <c r="O3396" s="57" t="str">
        <f t="shared" si="160"/>
        <v/>
      </c>
      <c r="Q3396" s="38" t="s">
        <v>450</v>
      </c>
      <c r="R3396" s="38" t="str" cm="1">
        <f t="array" ref="R3396">_xlfn.XLOOKUP(Q3396,INDEX(Flettilisti,,1),INDEX(Flettilisti,,2),,0)</f>
        <v>Vantar flokkun</v>
      </c>
      <c r="S3396" s="38" t="str">
        <f>IF(ISBLANK(N3396),"",IF(N3396&lt;Gögn!$J$2,Gögn!$K$2,IF(N3396&gt;Gögn!$J$4,Gögn!$K$4,Gögn!$K$3)))</f>
        <v/>
      </c>
      <c r="T3396" s="49" t="str" cm="1">
        <f t="array" aca="1" ref="T3396" ca="1">IF(ISBLANK(B3396),"",IF(R3396="Styrkhæft",_xlfn.XLOOKUP(S3396,Vegalengdir[Texti],INDIRECT("Vegalengdir["&amp;'Upplýsingar um umsækjanda'!$B$10&amp;"]"),0%,0)))</f>
        <v/>
      </c>
      <c r="U3396" s="72" t="str">
        <f t="shared" si="161"/>
        <v/>
      </c>
    </row>
    <row r="3397" spans="1:21" x14ac:dyDescent="0.25">
      <c r="A3397" s="53">
        <f t="shared" si="159"/>
        <v>3396</v>
      </c>
      <c r="B3397" s="55"/>
      <c r="C3397" s="56"/>
      <c r="D3397" s="55"/>
      <c r="E3397" s="55"/>
      <c r="F3397" s="55"/>
      <c r="G3397" s="55"/>
      <c r="H3397" s="57"/>
      <c r="I3397" s="55"/>
      <c r="J3397" s="55"/>
      <c r="K3397" s="55"/>
      <c r="L3397" s="55"/>
      <c r="M3397" s="55"/>
      <c r="N3397" s="57"/>
      <c r="O3397" s="57" t="str">
        <f t="shared" si="160"/>
        <v/>
      </c>
      <c r="Q3397" s="38" t="s">
        <v>450</v>
      </c>
      <c r="R3397" s="38" t="str" cm="1">
        <f t="array" ref="R3397">_xlfn.XLOOKUP(Q3397,INDEX(Flettilisti,,1),INDEX(Flettilisti,,2),,0)</f>
        <v>Vantar flokkun</v>
      </c>
      <c r="S3397" s="38" t="str">
        <f>IF(ISBLANK(N3397),"",IF(N3397&lt;Gögn!$J$2,Gögn!$K$2,IF(N3397&gt;Gögn!$J$4,Gögn!$K$4,Gögn!$K$3)))</f>
        <v/>
      </c>
      <c r="T3397" s="49" t="str" cm="1">
        <f t="array" aca="1" ref="T3397" ca="1">IF(ISBLANK(B3397),"",IF(R3397="Styrkhæft",_xlfn.XLOOKUP(S3397,Vegalengdir[Texti],INDIRECT("Vegalengdir["&amp;'Upplýsingar um umsækjanda'!$B$10&amp;"]"),0%,0)))</f>
        <v/>
      </c>
      <c r="U3397" s="72" t="str">
        <f t="shared" si="161"/>
        <v/>
      </c>
    </row>
    <row r="3398" spans="1:21" x14ac:dyDescent="0.25">
      <c r="A3398" s="53">
        <f t="shared" si="159"/>
        <v>3397</v>
      </c>
      <c r="B3398" s="55"/>
      <c r="C3398" s="56"/>
      <c r="D3398" s="55"/>
      <c r="E3398" s="55"/>
      <c r="F3398" s="55"/>
      <c r="G3398" s="55"/>
      <c r="H3398" s="57"/>
      <c r="I3398" s="55"/>
      <c r="J3398" s="55"/>
      <c r="K3398" s="55"/>
      <c r="L3398" s="55"/>
      <c r="M3398" s="55"/>
      <c r="N3398" s="57"/>
      <c r="O3398" s="57" t="str">
        <f t="shared" si="160"/>
        <v/>
      </c>
      <c r="Q3398" s="38" t="s">
        <v>450</v>
      </c>
      <c r="R3398" s="38" t="str" cm="1">
        <f t="array" ref="R3398">_xlfn.XLOOKUP(Q3398,INDEX(Flettilisti,,1),INDEX(Flettilisti,,2),,0)</f>
        <v>Vantar flokkun</v>
      </c>
      <c r="S3398" s="38" t="str">
        <f>IF(ISBLANK(N3398),"",IF(N3398&lt;Gögn!$J$2,Gögn!$K$2,IF(N3398&gt;Gögn!$J$4,Gögn!$K$4,Gögn!$K$3)))</f>
        <v/>
      </c>
      <c r="T3398" s="49" t="str" cm="1">
        <f t="array" aca="1" ref="T3398" ca="1">IF(ISBLANK(B3398),"",IF(R3398="Styrkhæft",_xlfn.XLOOKUP(S3398,Vegalengdir[Texti],INDIRECT("Vegalengdir["&amp;'Upplýsingar um umsækjanda'!$B$10&amp;"]"),0%,0)))</f>
        <v/>
      </c>
      <c r="U3398" s="72" t="str">
        <f t="shared" si="161"/>
        <v/>
      </c>
    </row>
    <row r="3399" spans="1:21" x14ac:dyDescent="0.25">
      <c r="A3399" s="53">
        <f t="shared" si="159"/>
        <v>3398</v>
      </c>
      <c r="B3399" s="55"/>
      <c r="C3399" s="56"/>
      <c r="D3399" s="55"/>
      <c r="E3399" s="55"/>
      <c r="F3399" s="55"/>
      <c r="G3399" s="55"/>
      <c r="H3399" s="57"/>
      <c r="I3399" s="55"/>
      <c r="J3399" s="55"/>
      <c r="K3399" s="55"/>
      <c r="L3399" s="55"/>
      <c r="M3399" s="55"/>
      <c r="N3399" s="57"/>
      <c r="O3399" s="57" t="str">
        <f t="shared" si="160"/>
        <v/>
      </c>
      <c r="Q3399" s="38" t="s">
        <v>450</v>
      </c>
      <c r="R3399" s="38" t="str" cm="1">
        <f t="array" ref="R3399">_xlfn.XLOOKUP(Q3399,INDEX(Flettilisti,,1),INDEX(Flettilisti,,2),,0)</f>
        <v>Vantar flokkun</v>
      </c>
      <c r="S3399" s="38" t="str">
        <f>IF(ISBLANK(N3399),"",IF(N3399&lt;Gögn!$J$2,Gögn!$K$2,IF(N3399&gt;Gögn!$J$4,Gögn!$K$4,Gögn!$K$3)))</f>
        <v/>
      </c>
      <c r="T3399" s="49" t="str" cm="1">
        <f t="array" aca="1" ref="T3399" ca="1">IF(ISBLANK(B3399),"",IF(R3399="Styrkhæft",_xlfn.XLOOKUP(S3399,Vegalengdir[Texti],INDIRECT("Vegalengdir["&amp;'Upplýsingar um umsækjanda'!$B$10&amp;"]"),0%,0)))</f>
        <v/>
      </c>
      <c r="U3399" s="72" t="str">
        <f t="shared" si="161"/>
        <v/>
      </c>
    </row>
    <row r="3400" spans="1:21" x14ac:dyDescent="0.25">
      <c r="A3400" s="53">
        <f t="shared" si="159"/>
        <v>3399</v>
      </c>
      <c r="B3400" s="55"/>
      <c r="C3400" s="56"/>
      <c r="D3400" s="55"/>
      <c r="E3400" s="55"/>
      <c r="F3400" s="55"/>
      <c r="G3400" s="55"/>
      <c r="H3400" s="57"/>
      <c r="I3400" s="55"/>
      <c r="J3400" s="55"/>
      <c r="K3400" s="55"/>
      <c r="L3400" s="55"/>
      <c r="M3400" s="55"/>
      <c r="N3400" s="57"/>
      <c r="O3400" s="57" t="str">
        <f t="shared" si="160"/>
        <v/>
      </c>
      <c r="Q3400" s="38" t="s">
        <v>450</v>
      </c>
      <c r="R3400" s="38" t="str" cm="1">
        <f t="array" ref="R3400">_xlfn.XLOOKUP(Q3400,INDEX(Flettilisti,,1),INDEX(Flettilisti,,2),,0)</f>
        <v>Vantar flokkun</v>
      </c>
      <c r="S3400" s="38" t="str">
        <f>IF(ISBLANK(N3400),"",IF(N3400&lt;Gögn!$J$2,Gögn!$K$2,IF(N3400&gt;Gögn!$J$4,Gögn!$K$4,Gögn!$K$3)))</f>
        <v/>
      </c>
      <c r="T3400" s="49" t="str" cm="1">
        <f t="array" aca="1" ref="T3400" ca="1">IF(ISBLANK(B3400),"",IF(R3400="Styrkhæft",_xlfn.XLOOKUP(S3400,Vegalengdir[Texti],INDIRECT("Vegalengdir["&amp;'Upplýsingar um umsækjanda'!$B$10&amp;"]"),0%,0)))</f>
        <v/>
      </c>
      <c r="U3400" s="72" t="str">
        <f t="shared" si="161"/>
        <v/>
      </c>
    </row>
    <row r="3401" spans="1:21" x14ac:dyDescent="0.25">
      <c r="A3401" s="53">
        <f t="shared" si="159"/>
        <v>3400</v>
      </c>
      <c r="B3401" s="55"/>
      <c r="C3401" s="56"/>
      <c r="D3401" s="55"/>
      <c r="E3401" s="55"/>
      <c r="F3401" s="55"/>
      <c r="G3401" s="55"/>
      <c r="H3401" s="57"/>
      <c r="I3401" s="55"/>
      <c r="J3401" s="55"/>
      <c r="K3401" s="55"/>
      <c r="L3401" s="55"/>
      <c r="M3401" s="55"/>
      <c r="N3401" s="57"/>
      <c r="O3401" s="57" t="str">
        <f t="shared" si="160"/>
        <v/>
      </c>
      <c r="Q3401" s="38" t="s">
        <v>450</v>
      </c>
      <c r="R3401" s="38" t="str" cm="1">
        <f t="array" ref="R3401">_xlfn.XLOOKUP(Q3401,INDEX(Flettilisti,,1),INDEX(Flettilisti,,2),,0)</f>
        <v>Vantar flokkun</v>
      </c>
      <c r="S3401" s="38" t="str">
        <f>IF(ISBLANK(N3401),"",IF(N3401&lt;Gögn!$J$2,Gögn!$K$2,IF(N3401&gt;Gögn!$J$4,Gögn!$K$4,Gögn!$K$3)))</f>
        <v/>
      </c>
      <c r="T3401" s="49" t="str" cm="1">
        <f t="array" aca="1" ref="T3401" ca="1">IF(ISBLANK(B3401),"",IF(R3401="Styrkhæft",_xlfn.XLOOKUP(S3401,Vegalengdir[Texti],INDIRECT("Vegalengdir["&amp;'Upplýsingar um umsækjanda'!$B$10&amp;"]"),0%,0)))</f>
        <v/>
      </c>
      <c r="U3401" s="72" t="str">
        <f t="shared" si="161"/>
        <v/>
      </c>
    </row>
    <row r="3402" spans="1:21" x14ac:dyDescent="0.25">
      <c r="A3402" s="53">
        <f t="shared" si="159"/>
        <v>3401</v>
      </c>
      <c r="B3402" s="55"/>
      <c r="C3402" s="56"/>
      <c r="D3402" s="55"/>
      <c r="E3402" s="55"/>
      <c r="F3402" s="55"/>
      <c r="G3402" s="55"/>
      <c r="H3402" s="57"/>
      <c r="I3402" s="55"/>
      <c r="J3402" s="55"/>
      <c r="K3402" s="55"/>
      <c r="L3402" s="55"/>
      <c r="M3402" s="55"/>
      <c r="N3402" s="57"/>
      <c r="O3402" s="57" t="str">
        <f t="shared" si="160"/>
        <v/>
      </c>
      <c r="Q3402" s="38" t="s">
        <v>450</v>
      </c>
      <c r="R3402" s="38" t="str" cm="1">
        <f t="array" ref="R3402">_xlfn.XLOOKUP(Q3402,INDEX(Flettilisti,,1),INDEX(Flettilisti,,2),,0)</f>
        <v>Vantar flokkun</v>
      </c>
      <c r="S3402" s="38" t="str">
        <f>IF(ISBLANK(N3402),"",IF(N3402&lt;Gögn!$J$2,Gögn!$K$2,IF(N3402&gt;Gögn!$J$4,Gögn!$K$4,Gögn!$K$3)))</f>
        <v/>
      </c>
      <c r="T3402" s="49" t="str" cm="1">
        <f t="array" aca="1" ref="T3402" ca="1">IF(ISBLANK(B3402),"",IF(R3402="Styrkhæft",_xlfn.XLOOKUP(S3402,Vegalengdir[Texti],INDIRECT("Vegalengdir["&amp;'Upplýsingar um umsækjanda'!$B$10&amp;"]"),0%,0)))</f>
        <v/>
      </c>
      <c r="U3402" s="72" t="str">
        <f t="shared" si="161"/>
        <v/>
      </c>
    </row>
    <row r="3403" spans="1:21" x14ac:dyDescent="0.25">
      <c r="A3403" s="53">
        <f t="shared" si="159"/>
        <v>3402</v>
      </c>
      <c r="B3403" s="55"/>
      <c r="C3403" s="56"/>
      <c r="D3403" s="55"/>
      <c r="E3403" s="55"/>
      <c r="F3403" s="55"/>
      <c r="G3403" s="55"/>
      <c r="H3403" s="57"/>
      <c r="I3403" s="55"/>
      <c r="J3403" s="55"/>
      <c r="K3403" s="55"/>
      <c r="L3403" s="55"/>
      <c r="M3403" s="55"/>
      <c r="N3403" s="57"/>
      <c r="O3403" s="57" t="str">
        <f t="shared" si="160"/>
        <v/>
      </c>
      <c r="Q3403" s="38" t="s">
        <v>450</v>
      </c>
      <c r="R3403" s="38" t="str" cm="1">
        <f t="array" ref="R3403">_xlfn.XLOOKUP(Q3403,INDEX(Flettilisti,,1),INDEX(Flettilisti,,2),,0)</f>
        <v>Vantar flokkun</v>
      </c>
      <c r="S3403" s="38" t="str">
        <f>IF(ISBLANK(N3403),"",IF(N3403&lt;Gögn!$J$2,Gögn!$K$2,IF(N3403&gt;Gögn!$J$4,Gögn!$K$4,Gögn!$K$3)))</f>
        <v/>
      </c>
      <c r="T3403" s="49" t="str" cm="1">
        <f t="array" aca="1" ref="T3403" ca="1">IF(ISBLANK(B3403),"",IF(R3403="Styrkhæft",_xlfn.XLOOKUP(S3403,Vegalengdir[Texti],INDIRECT("Vegalengdir["&amp;'Upplýsingar um umsækjanda'!$B$10&amp;"]"),0%,0)))</f>
        <v/>
      </c>
      <c r="U3403" s="72" t="str">
        <f t="shared" si="161"/>
        <v/>
      </c>
    </row>
    <row r="3404" spans="1:21" x14ac:dyDescent="0.25">
      <c r="A3404" s="53">
        <f t="shared" si="159"/>
        <v>3403</v>
      </c>
      <c r="B3404" s="55"/>
      <c r="C3404" s="56"/>
      <c r="D3404" s="55"/>
      <c r="E3404" s="55"/>
      <c r="F3404" s="55"/>
      <c r="G3404" s="55"/>
      <c r="H3404" s="57"/>
      <c r="I3404" s="55"/>
      <c r="J3404" s="55"/>
      <c r="K3404" s="55"/>
      <c r="L3404" s="55"/>
      <c r="M3404" s="55"/>
      <c r="N3404" s="57"/>
      <c r="O3404" s="57" t="str">
        <f t="shared" si="160"/>
        <v/>
      </c>
      <c r="Q3404" s="38" t="s">
        <v>450</v>
      </c>
      <c r="R3404" s="38" t="str" cm="1">
        <f t="array" ref="R3404">_xlfn.XLOOKUP(Q3404,INDEX(Flettilisti,,1),INDEX(Flettilisti,,2),,0)</f>
        <v>Vantar flokkun</v>
      </c>
      <c r="S3404" s="38" t="str">
        <f>IF(ISBLANK(N3404),"",IF(N3404&lt;Gögn!$J$2,Gögn!$K$2,IF(N3404&gt;Gögn!$J$4,Gögn!$K$4,Gögn!$K$3)))</f>
        <v/>
      </c>
      <c r="T3404" s="49" t="str" cm="1">
        <f t="array" aca="1" ref="T3404" ca="1">IF(ISBLANK(B3404),"",IF(R3404="Styrkhæft",_xlfn.XLOOKUP(S3404,Vegalengdir[Texti],INDIRECT("Vegalengdir["&amp;'Upplýsingar um umsækjanda'!$B$10&amp;"]"),0%,0)))</f>
        <v/>
      </c>
      <c r="U3404" s="72" t="str">
        <f t="shared" si="161"/>
        <v/>
      </c>
    </row>
    <row r="3405" spans="1:21" x14ac:dyDescent="0.25">
      <c r="A3405" s="53">
        <f t="shared" si="159"/>
        <v>3404</v>
      </c>
      <c r="B3405" s="55"/>
      <c r="C3405" s="56"/>
      <c r="D3405" s="55"/>
      <c r="E3405" s="55"/>
      <c r="F3405" s="55"/>
      <c r="G3405" s="55"/>
      <c r="H3405" s="57"/>
      <c r="I3405" s="55"/>
      <c r="J3405" s="55"/>
      <c r="K3405" s="55"/>
      <c r="L3405" s="55"/>
      <c r="M3405" s="55"/>
      <c r="N3405" s="57"/>
      <c r="O3405" s="57" t="str">
        <f t="shared" si="160"/>
        <v/>
      </c>
      <c r="Q3405" s="38" t="s">
        <v>450</v>
      </c>
      <c r="R3405" s="38" t="str" cm="1">
        <f t="array" ref="R3405">_xlfn.XLOOKUP(Q3405,INDEX(Flettilisti,,1),INDEX(Flettilisti,,2),,0)</f>
        <v>Vantar flokkun</v>
      </c>
      <c r="S3405" s="38" t="str">
        <f>IF(ISBLANK(N3405),"",IF(N3405&lt;Gögn!$J$2,Gögn!$K$2,IF(N3405&gt;Gögn!$J$4,Gögn!$K$4,Gögn!$K$3)))</f>
        <v/>
      </c>
      <c r="T3405" s="49" t="str" cm="1">
        <f t="array" aca="1" ref="T3405" ca="1">IF(ISBLANK(B3405),"",IF(R3405="Styrkhæft",_xlfn.XLOOKUP(S3405,Vegalengdir[Texti],INDIRECT("Vegalengdir["&amp;'Upplýsingar um umsækjanda'!$B$10&amp;"]"),0%,0)))</f>
        <v/>
      </c>
      <c r="U3405" s="72" t="str">
        <f t="shared" si="161"/>
        <v/>
      </c>
    </row>
    <row r="3406" spans="1:21" x14ac:dyDescent="0.25">
      <c r="A3406" s="53">
        <f t="shared" si="159"/>
        <v>3405</v>
      </c>
      <c r="B3406" s="55"/>
      <c r="C3406" s="56"/>
      <c r="D3406" s="55"/>
      <c r="E3406" s="55"/>
      <c r="F3406" s="55"/>
      <c r="G3406" s="55"/>
      <c r="H3406" s="57"/>
      <c r="I3406" s="55"/>
      <c r="J3406" s="55"/>
      <c r="K3406" s="55"/>
      <c r="L3406" s="55"/>
      <c r="M3406" s="55"/>
      <c r="N3406" s="57"/>
      <c r="O3406" s="57" t="str">
        <f t="shared" si="160"/>
        <v/>
      </c>
      <c r="Q3406" s="38" t="s">
        <v>450</v>
      </c>
      <c r="R3406" s="38" t="str" cm="1">
        <f t="array" ref="R3406">_xlfn.XLOOKUP(Q3406,INDEX(Flettilisti,,1),INDEX(Flettilisti,,2),,0)</f>
        <v>Vantar flokkun</v>
      </c>
      <c r="S3406" s="38" t="str">
        <f>IF(ISBLANK(N3406),"",IF(N3406&lt;Gögn!$J$2,Gögn!$K$2,IF(N3406&gt;Gögn!$J$4,Gögn!$K$4,Gögn!$K$3)))</f>
        <v/>
      </c>
      <c r="T3406" s="49" t="str" cm="1">
        <f t="array" aca="1" ref="T3406" ca="1">IF(ISBLANK(B3406),"",IF(R3406="Styrkhæft",_xlfn.XLOOKUP(S3406,Vegalengdir[Texti],INDIRECT("Vegalengdir["&amp;'Upplýsingar um umsækjanda'!$B$10&amp;"]"),0%,0)))</f>
        <v/>
      </c>
      <c r="U3406" s="72" t="str">
        <f t="shared" si="161"/>
        <v/>
      </c>
    </row>
    <row r="3407" spans="1:21" x14ac:dyDescent="0.25">
      <c r="A3407" s="53">
        <f t="shared" si="159"/>
        <v>3406</v>
      </c>
      <c r="B3407" s="55"/>
      <c r="C3407" s="56"/>
      <c r="D3407" s="55"/>
      <c r="E3407" s="55"/>
      <c r="F3407" s="55"/>
      <c r="G3407" s="55"/>
      <c r="H3407" s="57"/>
      <c r="I3407" s="55"/>
      <c r="J3407" s="55"/>
      <c r="K3407" s="55"/>
      <c r="L3407" s="55"/>
      <c r="M3407" s="55"/>
      <c r="N3407" s="57"/>
      <c r="O3407" s="57" t="str">
        <f t="shared" si="160"/>
        <v/>
      </c>
      <c r="Q3407" s="38" t="s">
        <v>450</v>
      </c>
      <c r="R3407" s="38" t="str" cm="1">
        <f t="array" ref="R3407">_xlfn.XLOOKUP(Q3407,INDEX(Flettilisti,,1),INDEX(Flettilisti,,2),,0)</f>
        <v>Vantar flokkun</v>
      </c>
      <c r="S3407" s="38" t="str">
        <f>IF(ISBLANK(N3407),"",IF(N3407&lt;Gögn!$J$2,Gögn!$K$2,IF(N3407&gt;Gögn!$J$4,Gögn!$K$4,Gögn!$K$3)))</f>
        <v/>
      </c>
      <c r="T3407" s="49" t="str" cm="1">
        <f t="array" aca="1" ref="T3407" ca="1">IF(ISBLANK(B3407),"",IF(R3407="Styrkhæft",_xlfn.XLOOKUP(S3407,Vegalengdir[Texti],INDIRECT("Vegalengdir["&amp;'Upplýsingar um umsækjanda'!$B$10&amp;"]"),0%,0)))</f>
        <v/>
      </c>
      <c r="U3407" s="72" t="str">
        <f t="shared" si="161"/>
        <v/>
      </c>
    </row>
    <row r="3408" spans="1:21" x14ac:dyDescent="0.25">
      <c r="A3408" s="53">
        <f t="shared" si="159"/>
        <v>3407</v>
      </c>
      <c r="B3408" s="55"/>
      <c r="C3408" s="56"/>
      <c r="D3408" s="55"/>
      <c r="E3408" s="55"/>
      <c r="F3408" s="55"/>
      <c r="G3408" s="55"/>
      <c r="H3408" s="57"/>
      <c r="I3408" s="55"/>
      <c r="J3408" s="55"/>
      <c r="K3408" s="55"/>
      <c r="L3408" s="55"/>
      <c r="M3408" s="55"/>
      <c r="N3408" s="57"/>
      <c r="O3408" s="57" t="str">
        <f t="shared" si="160"/>
        <v/>
      </c>
      <c r="Q3408" s="38" t="s">
        <v>450</v>
      </c>
      <c r="R3408" s="38" t="str" cm="1">
        <f t="array" ref="R3408">_xlfn.XLOOKUP(Q3408,INDEX(Flettilisti,,1),INDEX(Flettilisti,,2),,0)</f>
        <v>Vantar flokkun</v>
      </c>
      <c r="S3408" s="38" t="str">
        <f>IF(ISBLANK(N3408),"",IF(N3408&lt;Gögn!$J$2,Gögn!$K$2,IF(N3408&gt;Gögn!$J$4,Gögn!$K$4,Gögn!$K$3)))</f>
        <v/>
      </c>
      <c r="T3408" s="49" t="str" cm="1">
        <f t="array" aca="1" ref="T3408" ca="1">IF(ISBLANK(B3408),"",IF(R3408="Styrkhæft",_xlfn.XLOOKUP(S3408,Vegalengdir[Texti],INDIRECT("Vegalengdir["&amp;'Upplýsingar um umsækjanda'!$B$10&amp;"]"),0%,0)))</f>
        <v/>
      </c>
      <c r="U3408" s="72" t="str">
        <f t="shared" si="161"/>
        <v/>
      </c>
    </row>
    <row r="3409" spans="1:21" x14ac:dyDescent="0.25">
      <c r="A3409" s="53">
        <f t="shared" si="159"/>
        <v>3408</v>
      </c>
      <c r="B3409" s="55"/>
      <c r="C3409" s="56"/>
      <c r="D3409" s="55"/>
      <c r="E3409" s="55"/>
      <c r="F3409" s="55"/>
      <c r="G3409" s="55"/>
      <c r="H3409" s="57"/>
      <c r="I3409" s="55"/>
      <c r="J3409" s="55"/>
      <c r="K3409" s="55"/>
      <c r="L3409" s="55"/>
      <c r="M3409" s="55"/>
      <c r="N3409" s="57"/>
      <c r="O3409" s="57" t="str">
        <f t="shared" si="160"/>
        <v/>
      </c>
      <c r="Q3409" s="38" t="s">
        <v>450</v>
      </c>
      <c r="R3409" s="38" t="str" cm="1">
        <f t="array" ref="R3409">_xlfn.XLOOKUP(Q3409,INDEX(Flettilisti,,1),INDEX(Flettilisti,,2),,0)</f>
        <v>Vantar flokkun</v>
      </c>
      <c r="S3409" s="38" t="str">
        <f>IF(ISBLANK(N3409),"",IF(N3409&lt;Gögn!$J$2,Gögn!$K$2,IF(N3409&gt;Gögn!$J$4,Gögn!$K$4,Gögn!$K$3)))</f>
        <v/>
      </c>
      <c r="T3409" s="49" t="str" cm="1">
        <f t="array" aca="1" ref="T3409" ca="1">IF(ISBLANK(B3409),"",IF(R3409="Styrkhæft",_xlfn.XLOOKUP(S3409,Vegalengdir[Texti],INDIRECT("Vegalengdir["&amp;'Upplýsingar um umsækjanda'!$B$10&amp;"]"),0%,0)))</f>
        <v/>
      </c>
      <c r="U3409" s="72" t="str">
        <f t="shared" si="161"/>
        <v/>
      </c>
    </row>
    <row r="3410" spans="1:21" x14ac:dyDescent="0.25">
      <c r="A3410" s="53">
        <f t="shared" si="159"/>
        <v>3409</v>
      </c>
      <c r="B3410" s="55"/>
      <c r="C3410" s="56"/>
      <c r="D3410" s="55"/>
      <c r="E3410" s="55"/>
      <c r="F3410" s="55"/>
      <c r="G3410" s="55"/>
      <c r="H3410" s="57"/>
      <c r="I3410" s="55"/>
      <c r="J3410" s="55"/>
      <c r="K3410" s="55"/>
      <c r="L3410" s="55"/>
      <c r="M3410" s="55"/>
      <c r="N3410" s="57"/>
      <c r="O3410" s="57" t="str">
        <f t="shared" si="160"/>
        <v/>
      </c>
      <c r="Q3410" s="38" t="s">
        <v>450</v>
      </c>
      <c r="R3410" s="38" t="str" cm="1">
        <f t="array" ref="R3410">_xlfn.XLOOKUP(Q3410,INDEX(Flettilisti,,1),INDEX(Flettilisti,,2),,0)</f>
        <v>Vantar flokkun</v>
      </c>
      <c r="S3410" s="38" t="str">
        <f>IF(ISBLANK(N3410),"",IF(N3410&lt;Gögn!$J$2,Gögn!$K$2,IF(N3410&gt;Gögn!$J$4,Gögn!$K$4,Gögn!$K$3)))</f>
        <v/>
      </c>
      <c r="T3410" s="49" t="str" cm="1">
        <f t="array" aca="1" ref="T3410" ca="1">IF(ISBLANK(B3410),"",IF(R3410="Styrkhæft",_xlfn.XLOOKUP(S3410,Vegalengdir[Texti],INDIRECT("Vegalengdir["&amp;'Upplýsingar um umsækjanda'!$B$10&amp;"]"),0%,0)))</f>
        <v/>
      </c>
      <c r="U3410" s="72" t="str">
        <f t="shared" si="161"/>
        <v/>
      </c>
    </row>
    <row r="3411" spans="1:21" x14ac:dyDescent="0.25">
      <c r="A3411" s="53">
        <f t="shared" si="159"/>
        <v>3410</v>
      </c>
      <c r="B3411" s="55"/>
      <c r="C3411" s="56"/>
      <c r="D3411" s="55"/>
      <c r="E3411" s="55"/>
      <c r="F3411" s="55"/>
      <c r="G3411" s="55"/>
      <c r="H3411" s="57"/>
      <c r="I3411" s="55"/>
      <c r="J3411" s="55"/>
      <c r="K3411" s="55"/>
      <c r="L3411" s="55"/>
      <c r="M3411" s="55"/>
      <c r="N3411" s="57"/>
      <c r="O3411" s="57" t="str">
        <f t="shared" si="160"/>
        <v/>
      </c>
      <c r="Q3411" s="38" t="s">
        <v>450</v>
      </c>
      <c r="R3411" s="38" t="str" cm="1">
        <f t="array" ref="R3411">_xlfn.XLOOKUP(Q3411,INDEX(Flettilisti,,1),INDEX(Flettilisti,,2),,0)</f>
        <v>Vantar flokkun</v>
      </c>
      <c r="S3411" s="38" t="str">
        <f>IF(ISBLANK(N3411),"",IF(N3411&lt;Gögn!$J$2,Gögn!$K$2,IF(N3411&gt;Gögn!$J$4,Gögn!$K$4,Gögn!$K$3)))</f>
        <v/>
      </c>
      <c r="T3411" s="49" t="str" cm="1">
        <f t="array" aca="1" ref="T3411" ca="1">IF(ISBLANK(B3411),"",IF(R3411="Styrkhæft",_xlfn.XLOOKUP(S3411,Vegalengdir[Texti],INDIRECT("Vegalengdir["&amp;'Upplýsingar um umsækjanda'!$B$10&amp;"]"),0%,0)))</f>
        <v/>
      </c>
      <c r="U3411" s="72" t="str">
        <f t="shared" si="161"/>
        <v/>
      </c>
    </row>
    <row r="3412" spans="1:21" x14ac:dyDescent="0.25">
      <c r="A3412" s="53">
        <f t="shared" si="159"/>
        <v>3411</v>
      </c>
      <c r="B3412" s="55"/>
      <c r="C3412" s="56"/>
      <c r="D3412" s="55"/>
      <c r="E3412" s="55"/>
      <c r="F3412" s="55"/>
      <c r="G3412" s="55"/>
      <c r="H3412" s="57"/>
      <c r="I3412" s="55"/>
      <c r="J3412" s="55"/>
      <c r="K3412" s="55"/>
      <c r="L3412" s="55"/>
      <c r="M3412" s="55"/>
      <c r="N3412" s="57"/>
      <c r="O3412" s="57" t="str">
        <f t="shared" si="160"/>
        <v/>
      </c>
      <c r="Q3412" s="38" t="s">
        <v>450</v>
      </c>
      <c r="R3412" s="38" t="str" cm="1">
        <f t="array" ref="R3412">_xlfn.XLOOKUP(Q3412,INDEX(Flettilisti,,1),INDEX(Flettilisti,,2),,0)</f>
        <v>Vantar flokkun</v>
      </c>
      <c r="S3412" s="38" t="str">
        <f>IF(ISBLANK(N3412),"",IF(N3412&lt;Gögn!$J$2,Gögn!$K$2,IF(N3412&gt;Gögn!$J$4,Gögn!$K$4,Gögn!$K$3)))</f>
        <v/>
      </c>
      <c r="T3412" s="49" t="str" cm="1">
        <f t="array" aca="1" ref="T3412" ca="1">IF(ISBLANK(B3412),"",IF(R3412="Styrkhæft",_xlfn.XLOOKUP(S3412,Vegalengdir[Texti],INDIRECT("Vegalengdir["&amp;'Upplýsingar um umsækjanda'!$B$10&amp;"]"),0%,0)))</f>
        <v/>
      </c>
      <c r="U3412" s="72" t="str">
        <f t="shared" si="161"/>
        <v/>
      </c>
    </row>
    <row r="3413" spans="1:21" x14ac:dyDescent="0.25">
      <c r="A3413" s="53">
        <f t="shared" si="159"/>
        <v>3412</v>
      </c>
      <c r="B3413" s="55"/>
      <c r="C3413" s="56"/>
      <c r="D3413" s="55"/>
      <c r="E3413" s="55"/>
      <c r="F3413" s="55"/>
      <c r="G3413" s="55"/>
      <c r="H3413" s="57"/>
      <c r="I3413" s="55"/>
      <c r="J3413" s="55"/>
      <c r="K3413" s="55"/>
      <c r="L3413" s="55"/>
      <c r="M3413" s="55"/>
      <c r="N3413" s="57"/>
      <c r="O3413" s="57" t="str">
        <f t="shared" si="160"/>
        <v/>
      </c>
      <c r="Q3413" s="38" t="s">
        <v>450</v>
      </c>
      <c r="R3413" s="38" t="str" cm="1">
        <f t="array" ref="R3413">_xlfn.XLOOKUP(Q3413,INDEX(Flettilisti,,1),INDEX(Flettilisti,,2),,0)</f>
        <v>Vantar flokkun</v>
      </c>
      <c r="S3413" s="38" t="str">
        <f>IF(ISBLANK(N3413),"",IF(N3413&lt;Gögn!$J$2,Gögn!$K$2,IF(N3413&gt;Gögn!$J$4,Gögn!$K$4,Gögn!$K$3)))</f>
        <v/>
      </c>
      <c r="T3413" s="49" t="str" cm="1">
        <f t="array" aca="1" ref="T3413" ca="1">IF(ISBLANK(B3413),"",IF(R3413="Styrkhæft",_xlfn.XLOOKUP(S3413,Vegalengdir[Texti],INDIRECT("Vegalengdir["&amp;'Upplýsingar um umsækjanda'!$B$10&amp;"]"),0%,0)))</f>
        <v/>
      </c>
      <c r="U3413" s="72" t="str">
        <f t="shared" si="161"/>
        <v/>
      </c>
    </row>
    <row r="3414" spans="1:21" x14ac:dyDescent="0.25">
      <c r="A3414" s="53">
        <f t="shared" si="159"/>
        <v>3413</v>
      </c>
      <c r="B3414" s="55"/>
      <c r="C3414" s="56"/>
      <c r="D3414" s="55"/>
      <c r="E3414" s="55"/>
      <c r="F3414" s="55"/>
      <c r="G3414" s="55"/>
      <c r="H3414" s="57"/>
      <c r="I3414" s="55"/>
      <c r="J3414" s="55"/>
      <c r="K3414" s="55"/>
      <c r="L3414" s="55"/>
      <c r="M3414" s="55"/>
      <c r="N3414" s="57"/>
      <c r="O3414" s="57" t="str">
        <f t="shared" si="160"/>
        <v/>
      </c>
      <c r="Q3414" s="38" t="s">
        <v>450</v>
      </c>
      <c r="R3414" s="38" t="str" cm="1">
        <f t="array" ref="R3414">_xlfn.XLOOKUP(Q3414,INDEX(Flettilisti,,1),INDEX(Flettilisti,,2),,0)</f>
        <v>Vantar flokkun</v>
      </c>
      <c r="S3414" s="38" t="str">
        <f>IF(ISBLANK(N3414),"",IF(N3414&lt;Gögn!$J$2,Gögn!$K$2,IF(N3414&gt;Gögn!$J$4,Gögn!$K$4,Gögn!$K$3)))</f>
        <v/>
      </c>
      <c r="T3414" s="49" t="str" cm="1">
        <f t="array" aca="1" ref="T3414" ca="1">IF(ISBLANK(B3414),"",IF(R3414="Styrkhæft",_xlfn.XLOOKUP(S3414,Vegalengdir[Texti],INDIRECT("Vegalengdir["&amp;'Upplýsingar um umsækjanda'!$B$10&amp;"]"),0%,0)))</f>
        <v/>
      </c>
      <c r="U3414" s="72" t="str">
        <f t="shared" si="161"/>
        <v/>
      </c>
    </row>
    <row r="3415" spans="1:21" x14ac:dyDescent="0.25">
      <c r="A3415" s="53">
        <f t="shared" si="159"/>
        <v>3414</v>
      </c>
      <c r="B3415" s="55"/>
      <c r="C3415" s="56"/>
      <c r="D3415" s="55"/>
      <c r="E3415" s="55"/>
      <c r="F3415" s="55"/>
      <c r="G3415" s="55"/>
      <c r="H3415" s="57"/>
      <c r="I3415" s="55"/>
      <c r="J3415" s="55"/>
      <c r="K3415" s="55"/>
      <c r="L3415" s="55"/>
      <c r="M3415" s="55"/>
      <c r="N3415" s="57"/>
      <c r="O3415" s="57" t="str">
        <f t="shared" si="160"/>
        <v/>
      </c>
      <c r="Q3415" s="38" t="s">
        <v>450</v>
      </c>
      <c r="R3415" s="38" t="str" cm="1">
        <f t="array" ref="R3415">_xlfn.XLOOKUP(Q3415,INDEX(Flettilisti,,1),INDEX(Flettilisti,,2),,0)</f>
        <v>Vantar flokkun</v>
      </c>
      <c r="S3415" s="38" t="str">
        <f>IF(ISBLANK(N3415),"",IF(N3415&lt;Gögn!$J$2,Gögn!$K$2,IF(N3415&gt;Gögn!$J$4,Gögn!$K$4,Gögn!$K$3)))</f>
        <v/>
      </c>
      <c r="T3415" s="49" t="str" cm="1">
        <f t="array" aca="1" ref="T3415" ca="1">IF(ISBLANK(B3415),"",IF(R3415="Styrkhæft",_xlfn.XLOOKUP(S3415,Vegalengdir[Texti],INDIRECT("Vegalengdir["&amp;'Upplýsingar um umsækjanda'!$B$10&amp;"]"),0%,0)))</f>
        <v/>
      </c>
      <c r="U3415" s="72" t="str">
        <f t="shared" si="161"/>
        <v/>
      </c>
    </row>
    <row r="3416" spans="1:21" x14ac:dyDescent="0.25">
      <c r="A3416" s="53">
        <f t="shared" si="159"/>
        <v>3415</v>
      </c>
      <c r="B3416" s="55"/>
      <c r="C3416" s="56"/>
      <c r="D3416" s="55"/>
      <c r="E3416" s="55"/>
      <c r="F3416" s="55"/>
      <c r="G3416" s="55"/>
      <c r="H3416" s="57"/>
      <c r="I3416" s="55"/>
      <c r="J3416" s="55"/>
      <c r="K3416" s="55"/>
      <c r="L3416" s="55"/>
      <c r="M3416" s="55"/>
      <c r="N3416" s="57"/>
      <c r="O3416" s="57" t="str">
        <f t="shared" si="160"/>
        <v/>
      </c>
      <c r="Q3416" s="38" t="s">
        <v>450</v>
      </c>
      <c r="R3416" s="38" t="str" cm="1">
        <f t="array" ref="R3416">_xlfn.XLOOKUP(Q3416,INDEX(Flettilisti,,1),INDEX(Flettilisti,,2),,0)</f>
        <v>Vantar flokkun</v>
      </c>
      <c r="S3416" s="38" t="str">
        <f>IF(ISBLANK(N3416),"",IF(N3416&lt;Gögn!$J$2,Gögn!$K$2,IF(N3416&gt;Gögn!$J$4,Gögn!$K$4,Gögn!$K$3)))</f>
        <v/>
      </c>
      <c r="T3416" s="49" t="str" cm="1">
        <f t="array" aca="1" ref="T3416" ca="1">IF(ISBLANK(B3416),"",IF(R3416="Styrkhæft",_xlfn.XLOOKUP(S3416,Vegalengdir[Texti],INDIRECT("Vegalengdir["&amp;'Upplýsingar um umsækjanda'!$B$10&amp;"]"),0%,0)))</f>
        <v/>
      </c>
      <c r="U3416" s="72" t="str">
        <f t="shared" si="161"/>
        <v/>
      </c>
    </row>
    <row r="3417" spans="1:21" x14ac:dyDescent="0.25">
      <c r="A3417" s="53">
        <f t="shared" si="159"/>
        <v>3416</v>
      </c>
      <c r="B3417" s="55"/>
      <c r="C3417" s="56"/>
      <c r="D3417" s="55"/>
      <c r="E3417" s="55"/>
      <c r="F3417" s="55"/>
      <c r="G3417" s="55"/>
      <c r="H3417" s="57"/>
      <c r="I3417" s="55"/>
      <c r="J3417" s="55"/>
      <c r="K3417" s="55"/>
      <c r="L3417" s="55"/>
      <c r="M3417" s="55"/>
      <c r="N3417" s="57"/>
      <c r="O3417" s="57" t="str">
        <f t="shared" si="160"/>
        <v/>
      </c>
      <c r="Q3417" s="38" t="s">
        <v>450</v>
      </c>
      <c r="R3417" s="38" t="str" cm="1">
        <f t="array" ref="R3417">_xlfn.XLOOKUP(Q3417,INDEX(Flettilisti,,1),INDEX(Flettilisti,,2),,0)</f>
        <v>Vantar flokkun</v>
      </c>
      <c r="S3417" s="38" t="str">
        <f>IF(ISBLANK(N3417),"",IF(N3417&lt;Gögn!$J$2,Gögn!$K$2,IF(N3417&gt;Gögn!$J$4,Gögn!$K$4,Gögn!$K$3)))</f>
        <v/>
      </c>
      <c r="T3417" s="49" t="str" cm="1">
        <f t="array" aca="1" ref="T3417" ca="1">IF(ISBLANK(B3417),"",IF(R3417="Styrkhæft",_xlfn.XLOOKUP(S3417,Vegalengdir[Texti],INDIRECT("Vegalengdir["&amp;'Upplýsingar um umsækjanda'!$B$10&amp;"]"),0%,0)))</f>
        <v/>
      </c>
      <c r="U3417" s="72" t="str">
        <f t="shared" si="161"/>
        <v/>
      </c>
    </row>
    <row r="3418" spans="1:21" x14ac:dyDescent="0.25">
      <c r="A3418" s="53">
        <f t="shared" si="159"/>
        <v>3417</v>
      </c>
      <c r="B3418" s="55"/>
      <c r="C3418" s="56"/>
      <c r="D3418" s="55"/>
      <c r="E3418" s="55"/>
      <c r="F3418" s="55"/>
      <c r="G3418" s="55"/>
      <c r="H3418" s="57"/>
      <c r="I3418" s="55"/>
      <c r="J3418" s="55"/>
      <c r="K3418" s="55"/>
      <c r="L3418" s="55"/>
      <c r="M3418" s="55"/>
      <c r="N3418" s="57"/>
      <c r="O3418" s="57" t="str">
        <f t="shared" si="160"/>
        <v/>
      </c>
      <c r="Q3418" s="38" t="s">
        <v>450</v>
      </c>
      <c r="R3418" s="38" t="str" cm="1">
        <f t="array" ref="R3418">_xlfn.XLOOKUP(Q3418,INDEX(Flettilisti,,1),INDEX(Flettilisti,,2),,0)</f>
        <v>Vantar flokkun</v>
      </c>
      <c r="S3418" s="38" t="str">
        <f>IF(ISBLANK(N3418),"",IF(N3418&lt;Gögn!$J$2,Gögn!$K$2,IF(N3418&gt;Gögn!$J$4,Gögn!$K$4,Gögn!$K$3)))</f>
        <v/>
      </c>
      <c r="T3418" s="49" t="str" cm="1">
        <f t="array" aca="1" ref="T3418" ca="1">IF(ISBLANK(B3418),"",IF(R3418="Styrkhæft",_xlfn.XLOOKUP(S3418,Vegalengdir[Texti],INDIRECT("Vegalengdir["&amp;'Upplýsingar um umsækjanda'!$B$10&amp;"]"),0%,0)))</f>
        <v/>
      </c>
      <c r="U3418" s="72" t="str">
        <f t="shared" si="161"/>
        <v/>
      </c>
    </row>
    <row r="3419" spans="1:21" x14ac:dyDescent="0.25">
      <c r="A3419" s="53">
        <f t="shared" si="159"/>
        <v>3418</v>
      </c>
      <c r="B3419" s="55"/>
      <c r="C3419" s="56"/>
      <c r="D3419" s="55"/>
      <c r="E3419" s="55"/>
      <c r="F3419" s="55"/>
      <c r="G3419" s="55"/>
      <c r="H3419" s="57"/>
      <c r="I3419" s="55"/>
      <c r="J3419" s="55"/>
      <c r="K3419" s="55"/>
      <c r="L3419" s="55"/>
      <c r="M3419" s="55"/>
      <c r="N3419" s="57"/>
      <c r="O3419" s="57" t="str">
        <f t="shared" si="160"/>
        <v/>
      </c>
      <c r="Q3419" s="38" t="s">
        <v>450</v>
      </c>
      <c r="R3419" s="38" t="str" cm="1">
        <f t="array" ref="R3419">_xlfn.XLOOKUP(Q3419,INDEX(Flettilisti,,1),INDEX(Flettilisti,,2),,0)</f>
        <v>Vantar flokkun</v>
      </c>
      <c r="S3419" s="38" t="str">
        <f>IF(ISBLANK(N3419),"",IF(N3419&lt;Gögn!$J$2,Gögn!$K$2,IF(N3419&gt;Gögn!$J$4,Gögn!$K$4,Gögn!$K$3)))</f>
        <v/>
      </c>
      <c r="T3419" s="49" t="str" cm="1">
        <f t="array" aca="1" ref="T3419" ca="1">IF(ISBLANK(B3419),"",IF(R3419="Styrkhæft",_xlfn.XLOOKUP(S3419,Vegalengdir[Texti],INDIRECT("Vegalengdir["&amp;'Upplýsingar um umsækjanda'!$B$10&amp;"]"),0%,0)))</f>
        <v/>
      </c>
      <c r="U3419" s="72" t="str">
        <f t="shared" si="161"/>
        <v/>
      </c>
    </row>
    <row r="3420" spans="1:21" x14ac:dyDescent="0.25">
      <c r="A3420" s="53">
        <f t="shared" si="159"/>
        <v>3419</v>
      </c>
      <c r="B3420" s="55"/>
      <c r="C3420" s="56"/>
      <c r="D3420" s="55"/>
      <c r="E3420" s="55"/>
      <c r="F3420" s="55"/>
      <c r="G3420" s="55"/>
      <c r="H3420" s="57"/>
      <c r="I3420" s="55"/>
      <c r="J3420" s="55"/>
      <c r="K3420" s="55"/>
      <c r="L3420" s="55"/>
      <c r="M3420" s="55"/>
      <c r="N3420" s="57"/>
      <c r="O3420" s="57" t="str">
        <f t="shared" si="160"/>
        <v/>
      </c>
      <c r="Q3420" s="38" t="s">
        <v>450</v>
      </c>
      <c r="R3420" s="38" t="str" cm="1">
        <f t="array" ref="R3420">_xlfn.XLOOKUP(Q3420,INDEX(Flettilisti,,1),INDEX(Flettilisti,,2),,0)</f>
        <v>Vantar flokkun</v>
      </c>
      <c r="S3420" s="38" t="str">
        <f>IF(ISBLANK(N3420),"",IF(N3420&lt;Gögn!$J$2,Gögn!$K$2,IF(N3420&gt;Gögn!$J$4,Gögn!$K$4,Gögn!$K$3)))</f>
        <v/>
      </c>
      <c r="T3420" s="49" t="str" cm="1">
        <f t="array" aca="1" ref="T3420" ca="1">IF(ISBLANK(B3420),"",IF(R3420="Styrkhæft",_xlfn.XLOOKUP(S3420,Vegalengdir[Texti],INDIRECT("Vegalengdir["&amp;'Upplýsingar um umsækjanda'!$B$10&amp;"]"),0%,0)))</f>
        <v/>
      </c>
      <c r="U3420" s="72" t="str">
        <f t="shared" si="161"/>
        <v/>
      </c>
    </row>
    <row r="3421" spans="1:21" x14ac:dyDescent="0.25">
      <c r="A3421" s="53">
        <f t="shared" si="159"/>
        <v>3420</v>
      </c>
      <c r="B3421" s="55"/>
      <c r="C3421" s="56"/>
      <c r="D3421" s="55"/>
      <c r="E3421" s="55"/>
      <c r="F3421" s="55"/>
      <c r="G3421" s="55"/>
      <c r="H3421" s="57"/>
      <c r="I3421" s="55"/>
      <c r="J3421" s="55"/>
      <c r="K3421" s="55"/>
      <c r="L3421" s="55"/>
      <c r="M3421" s="55"/>
      <c r="N3421" s="57"/>
      <c r="O3421" s="57" t="str">
        <f t="shared" si="160"/>
        <v/>
      </c>
      <c r="Q3421" s="38" t="s">
        <v>450</v>
      </c>
      <c r="R3421" s="38" t="str" cm="1">
        <f t="array" ref="R3421">_xlfn.XLOOKUP(Q3421,INDEX(Flettilisti,,1),INDEX(Flettilisti,,2),,0)</f>
        <v>Vantar flokkun</v>
      </c>
      <c r="S3421" s="38" t="str">
        <f>IF(ISBLANK(N3421),"",IF(N3421&lt;Gögn!$J$2,Gögn!$K$2,IF(N3421&gt;Gögn!$J$4,Gögn!$K$4,Gögn!$K$3)))</f>
        <v/>
      </c>
      <c r="T3421" s="49" t="str" cm="1">
        <f t="array" aca="1" ref="T3421" ca="1">IF(ISBLANK(B3421),"",IF(R3421="Styrkhæft",_xlfn.XLOOKUP(S3421,Vegalengdir[Texti],INDIRECT("Vegalengdir["&amp;'Upplýsingar um umsækjanda'!$B$10&amp;"]"),0%,0)))</f>
        <v/>
      </c>
      <c r="U3421" s="72" t="str">
        <f t="shared" si="161"/>
        <v/>
      </c>
    </row>
    <row r="3422" spans="1:21" x14ac:dyDescent="0.25">
      <c r="A3422" s="53">
        <f t="shared" si="159"/>
        <v>3421</v>
      </c>
      <c r="B3422" s="55"/>
      <c r="C3422" s="56"/>
      <c r="D3422" s="55"/>
      <c r="E3422" s="55"/>
      <c r="F3422" s="55"/>
      <c r="G3422" s="55"/>
      <c r="H3422" s="57"/>
      <c r="I3422" s="55"/>
      <c r="J3422" s="55"/>
      <c r="K3422" s="55"/>
      <c r="L3422" s="55"/>
      <c r="M3422" s="55"/>
      <c r="N3422" s="57"/>
      <c r="O3422" s="57" t="str">
        <f t="shared" si="160"/>
        <v/>
      </c>
      <c r="Q3422" s="38" t="s">
        <v>450</v>
      </c>
      <c r="R3422" s="38" t="str" cm="1">
        <f t="array" ref="R3422">_xlfn.XLOOKUP(Q3422,INDEX(Flettilisti,,1),INDEX(Flettilisti,,2),,0)</f>
        <v>Vantar flokkun</v>
      </c>
      <c r="S3422" s="38" t="str">
        <f>IF(ISBLANK(N3422),"",IF(N3422&lt;Gögn!$J$2,Gögn!$K$2,IF(N3422&gt;Gögn!$J$4,Gögn!$K$4,Gögn!$K$3)))</f>
        <v/>
      </c>
      <c r="T3422" s="49" t="str" cm="1">
        <f t="array" aca="1" ref="T3422" ca="1">IF(ISBLANK(B3422),"",IF(R3422="Styrkhæft",_xlfn.XLOOKUP(S3422,Vegalengdir[Texti],INDIRECT("Vegalengdir["&amp;'Upplýsingar um umsækjanda'!$B$10&amp;"]"),0%,0)))</f>
        <v/>
      </c>
      <c r="U3422" s="72" t="str">
        <f t="shared" si="161"/>
        <v/>
      </c>
    </row>
    <row r="3423" spans="1:21" x14ac:dyDescent="0.25">
      <c r="A3423" s="53">
        <f t="shared" si="159"/>
        <v>3422</v>
      </c>
      <c r="B3423" s="55"/>
      <c r="C3423" s="56"/>
      <c r="D3423" s="55"/>
      <c r="E3423" s="55"/>
      <c r="F3423" s="55"/>
      <c r="G3423" s="55"/>
      <c r="H3423" s="57"/>
      <c r="I3423" s="55"/>
      <c r="J3423" s="55"/>
      <c r="K3423" s="55"/>
      <c r="L3423" s="55"/>
      <c r="M3423" s="55"/>
      <c r="N3423" s="57"/>
      <c r="O3423" s="57" t="str">
        <f t="shared" si="160"/>
        <v/>
      </c>
      <c r="Q3423" s="38" t="s">
        <v>450</v>
      </c>
      <c r="R3423" s="38" t="str" cm="1">
        <f t="array" ref="R3423">_xlfn.XLOOKUP(Q3423,INDEX(Flettilisti,,1),INDEX(Flettilisti,,2),,0)</f>
        <v>Vantar flokkun</v>
      </c>
      <c r="S3423" s="38" t="str">
        <f>IF(ISBLANK(N3423),"",IF(N3423&lt;Gögn!$J$2,Gögn!$K$2,IF(N3423&gt;Gögn!$J$4,Gögn!$K$4,Gögn!$K$3)))</f>
        <v/>
      </c>
      <c r="T3423" s="49" t="str" cm="1">
        <f t="array" aca="1" ref="T3423" ca="1">IF(ISBLANK(B3423),"",IF(R3423="Styrkhæft",_xlfn.XLOOKUP(S3423,Vegalengdir[Texti],INDIRECT("Vegalengdir["&amp;'Upplýsingar um umsækjanda'!$B$10&amp;"]"),0%,0)))</f>
        <v/>
      </c>
      <c r="U3423" s="72" t="str">
        <f t="shared" si="161"/>
        <v/>
      </c>
    </row>
    <row r="3424" spans="1:21" x14ac:dyDescent="0.25">
      <c r="A3424" s="53">
        <f t="shared" si="159"/>
        <v>3423</v>
      </c>
      <c r="B3424" s="55"/>
      <c r="C3424" s="56"/>
      <c r="D3424" s="55"/>
      <c r="E3424" s="55"/>
      <c r="F3424" s="55"/>
      <c r="G3424" s="55"/>
      <c r="H3424" s="57"/>
      <c r="I3424" s="55"/>
      <c r="J3424" s="55"/>
      <c r="K3424" s="55"/>
      <c r="L3424" s="55"/>
      <c r="M3424" s="55"/>
      <c r="N3424" s="57"/>
      <c r="O3424" s="57" t="str">
        <f t="shared" si="160"/>
        <v/>
      </c>
      <c r="Q3424" s="38" t="s">
        <v>450</v>
      </c>
      <c r="R3424" s="38" t="str" cm="1">
        <f t="array" ref="R3424">_xlfn.XLOOKUP(Q3424,INDEX(Flettilisti,,1),INDEX(Flettilisti,,2),,0)</f>
        <v>Vantar flokkun</v>
      </c>
      <c r="S3424" s="38" t="str">
        <f>IF(ISBLANK(N3424),"",IF(N3424&lt;Gögn!$J$2,Gögn!$K$2,IF(N3424&gt;Gögn!$J$4,Gögn!$K$4,Gögn!$K$3)))</f>
        <v/>
      </c>
      <c r="T3424" s="49" t="str" cm="1">
        <f t="array" aca="1" ref="T3424" ca="1">IF(ISBLANK(B3424),"",IF(R3424="Styrkhæft",_xlfn.XLOOKUP(S3424,Vegalengdir[Texti],INDIRECT("Vegalengdir["&amp;'Upplýsingar um umsækjanda'!$B$10&amp;"]"),0%,0)))</f>
        <v/>
      </c>
      <c r="U3424" s="72" t="str">
        <f t="shared" si="161"/>
        <v/>
      </c>
    </row>
    <row r="3425" spans="1:21" x14ac:dyDescent="0.25">
      <c r="A3425" s="53">
        <f t="shared" si="159"/>
        <v>3424</v>
      </c>
      <c r="B3425" s="55"/>
      <c r="C3425" s="56"/>
      <c r="D3425" s="55"/>
      <c r="E3425" s="55"/>
      <c r="F3425" s="55"/>
      <c r="G3425" s="55"/>
      <c r="H3425" s="57"/>
      <c r="I3425" s="55"/>
      <c r="J3425" s="55"/>
      <c r="K3425" s="55"/>
      <c r="L3425" s="55"/>
      <c r="M3425" s="55"/>
      <c r="N3425" s="57"/>
      <c r="O3425" s="57" t="str">
        <f t="shared" si="160"/>
        <v/>
      </c>
      <c r="Q3425" s="38" t="s">
        <v>450</v>
      </c>
      <c r="R3425" s="38" t="str" cm="1">
        <f t="array" ref="R3425">_xlfn.XLOOKUP(Q3425,INDEX(Flettilisti,,1),INDEX(Flettilisti,,2),,0)</f>
        <v>Vantar flokkun</v>
      </c>
      <c r="S3425" s="38" t="str">
        <f>IF(ISBLANK(N3425),"",IF(N3425&lt;Gögn!$J$2,Gögn!$K$2,IF(N3425&gt;Gögn!$J$4,Gögn!$K$4,Gögn!$K$3)))</f>
        <v/>
      </c>
      <c r="T3425" s="49" t="str" cm="1">
        <f t="array" aca="1" ref="T3425" ca="1">IF(ISBLANK(B3425),"",IF(R3425="Styrkhæft",_xlfn.XLOOKUP(S3425,Vegalengdir[Texti],INDIRECT("Vegalengdir["&amp;'Upplýsingar um umsækjanda'!$B$10&amp;"]"),0%,0)))</f>
        <v/>
      </c>
      <c r="U3425" s="72" t="str">
        <f t="shared" si="161"/>
        <v/>
      </c>
    </row>
    <row r="3426" spans="1:21" x14ac:dyDescent="0.25">
      <c r="A3426" s="53">
        <f t="shared" si="159"/>
        <v>3425</v>
      </c>
      <c r="B3426" s="55"/>
      <c r="C3426" s="56"/>
      <c r="D3426" s="55"/>
      <c r="E3426" s="55"/>
      <c r="F3426" s="55"/>
      <c r="G3426" s="55"/>
      <c r="H3426" s="57"/>
      <c r="I3426" s="55"/>
      <c r="J3426" s="55"/>
      <c r="K3426" s="55"/>
      <c r="L3426" s="55"/>
      <c r="M3426" s="55"/>
      <c r="N3426" s="57"/>
      <c r="O3426" s="57" t="str">
        <f t="shared" si="160"/>
        <v/>
      </c>
      <c r="Q3426" s="38" t="s">
        <v>450</v>
      </c>
      <c r="R3426" s="38" t="str" cm="1">
        <f t="array" ref="R3426">_xlfn.XLOOKUP(Q3426,INDEX(Flettilisti,,1),INDEX(Flettilisti,,2),,0)</f>
        <v>Vantar flokkun</v>
      </c>
      <c r="S3426" s="38" t="str">
        <f>IF(ISBLANK(N3426),"",IF(N3426&lt;Gögn!$J$2,Gögn!$K$2,IF(N3426&gt;Gögn!$J$4,Gögn!$K$4,Gögn!$K$3)))</f>
        <v/>
      </c>
      <c r="T3426" s="49" t="str" cm="1">
        <f t="array" aca="1" ref="T3426" ca="1">IF(ISBLANK(B3426),"",IF(R3426="Styrkhæft",_xlfn.XLOOKUP(S3426,Vegalengdir[Texti],INDIRECT("Vegalengdir["&amp;'Upplýsingar um umsækjanda'!$B$10&amp;"]"),0%,0)))</f>
        <v/>
      </c>
      <c r="U3426" s="72" t="str">
        <f t="shared" si="161"/>
        <v/>
      </c>
    </row>
    <row r="3427" spans="1:21" x14ac:dyDescent="0.25">
      <c r="A3427" s="53">
        <f t="shared" si="159"/>
        <v>3426</v>
      </c>
      <c r="B3427" s="55"/>
      <c r="C3427" s="56"/>
      <c r="D3427" s="55"/>
      <c r="E3427" s="55"/>
      <c r="F3427" s="55"/>
      <c r="G3427" s="55"/>
      <c r="H3427" s="57"/>
      <c r="I3427" s="55"/>
      <c r="J3427" s="55"/>
      <c r="K3427" s="55"/>
      <c r="L3427" s="55"/>
      <c r="M3427" s="55"/>
      <c r="N3427" s="57"/>
      <c r="O3427" s="57" t="str">
        <f t="shared" si="160"/>
        <v/>
      </c>
      <c r="Q3427" s="38" t="s">
        <v>450</v>
      </c>
      <c r="R3427" s="38" t="str" cm="1">
        <f t="array" ref="R3427">_xlfn.XLOOKUP(Q3427,INDEX(Flettilisti,,1),INDEX(Flettilisti,,2),,0)</f>
        <v>Vantar flokkun</v>
      </c>
      <c r="S3427" s="38" t="str">
        <f>IF(ISBLANK(N3427),"",IF(N3427&lt;Gögn!$J$2,Gögn!$K$2,IF(N3427&gt;Gögn!$J$4,Gögn!$K$4,Gögn!$K$3)))</f>
        <v/>
      </c>
      <c r="T3427" s="49" t="str" cm="1">
        <f t="array" aca="1" ref="T3427" ca="1">IF(ISBLANK(B3427),"",IF(R3427="Styrkhæft",_xlfn.XLOOKUP(S3427,Vegalengdir[Texti],INDIRECT("Vegalengdir["&amp;'Upplýsingar um umsækjanda'!$B$10&amp;"]"),0%,0)))</f>
        <v/>
      </c>
      <c r="U3427" s="72" t="str">
        <f t="shared" si="161"/>
        <v/>
      </c>
    </row>
    <row r="3428" spans="1:21" x14ac:dyDescent="0.25">
      <c r="A3428" s="53">
        <f t="shared" si="159"/>
        <v>3427</v>
      </c>
      <c r="B3428" s="55"/>
      <c r="C3428" s="56"/>
      <c r="D3428" s="55"/>
      <c r="E3428" s="55"/>
      <c r="F3428" s="55"/>
      <c r="G3428" s="55"/>
      <c r="H3428" s="57"/>
      <c r="I3428" s="55"/>
      <c r="J3428" s="55"/>
      <c r="K3428" s="55"/>
      <c r="L3428" s="55"/>
      <c r="M3428" s="55"/>
      <c r="N3428" s="57"/>
      <c r="O3428" s="57" t="str">
        <f t="shared" si="160"/>
        <v/>
      </c>
      <c r="Q3428" s="38" t="s">
        <v>450</v>
      </c>
      <c r="R3428" s="38" t="str" cm="1">
        <f t="array" ref="R3428">_xlfn.XLOOKUP(Q3428,INDEX(Flettilisti,,1),INDEX(Flettilisti,,2),,0)</f>
        <v>Vantar flokkun</v>
      </c>
      <c r="S3428" s="38" t="str">
        <f>IF(ISBLANK(N3428),"",IF(N3428&lt;Gögn!$J$2,Gögn!$K$2,IF(N3428&gt;Gögn!$J$4,Gögn!$K$4,Gögn!$K$3)))</f>
        <v/>
      </c>
      <c r="T3428" s="49" t="str" cm="1">
        <f t="array" aca="1" ref="T3428" ca="1">IF(ISBLANK(B3428),"",IF(R3428="Styrkhæft",_xlfn.XLOOKUP(S3428,Vegalengdir[Texti],INDIRECT("Vegalengdir["&amp;'Upplýsingar um umsækjanda'!$B$10&amp;"]"),0%,0)))</f>
        <v/>
      </c>
      <c r="U3428" s="72" t="str">
        <f t="shared" si="161"/>
        <v/>
      </c>
    </row>
    <row r="3429" spans="1:21" x14ac:dyDescent="0.25">
      <c r="A3429" s="53">
        <f t="shared" si="159"/>
        <v>3428</v>
      </c>
      <c r="B3429" s="55"/>
      <c r="C3429" s="56"/>
      <c r="D3429" s="55"/>
      <c r="E3429" s="55"/>
      <c r="F3429" s="55"/>
      <c r="G3429" s="55"/>
      <c r="H3429" s="57"/>
      <c r="I3429" s="55"/>
      <c r="J3429" s="55"/>
      <c r="K3429" s="55"/>
      <c r="L3429" s="55"/>
      <c r="M3429" s="55"/>
      <c r="N3429" s="57"/>
      <c r="O3429" s="57" t="str">
        <f t="shared" si="160"/>
        <v/>
      </c>
      <c r="Q3429" s="38" t="s">
        <v>450</v>
      </c>
      <c r="R3429" s="38" t="str" cm="1">
        <f t="array" ref="R3429">_xlfn.XLOOKUP(Q3429,INDEX(Flettilisti,,1),INDEX(Flettilisti,,2),,0)</f>
        <v>Vantar flokkun</v>
      </c>
      <c r="S3429" s="38" t="str">
        <f>IF(ISBLANK(N3429),"",IF(N3429&lt;Gögn!$J$2,Gögn!$K$2,IF(N3429&gt;Gögn!$J$4,Gögn!$K$4,Gögn!$K$3)))</f>
        <v/>
      </c>
      <c r="T3429" s="49" t="str" cm="1">
        <f t="array" aca="1" ref="T3429" ca="1">IF(ISBLANK(B3429),"",IF(R3429="Styrkhæft",_xlfn.XLOOKUP(S3429,Vegalengdir[Texti],INDIRECT("Vegalengdir["&amp;'Upplýsingar um umsækjanda'!$B$10&amp;"]"),0%,0)))</f>
        <v/>
      </c>
      <c r="U3429" s="72" t="str">
        <f t="shared" si="161"/>
        <v/>
      </c>
    </row>
    <row r="3430" spans="1:21" x14ac:dyDescent="0.25">
      <c r="A3430" s="53">
        <f t="shared" si="159"/>
        <v>3429</v>
      </c>
      <c r="B3430" s="55"/>
      <c r="C3430" s="56"/>
      <c r="D3430" s="55"/>
      <c r="E3430" s="55"/>
      <c r="F3430" s="55"/>
      <c r="G3430" s="55"/>
      <c r="H3430" s="57"/>
      <c r="I3430" s="55"/>
      <c r="J3430" s="55"/>
      <c r="K3430" s="55"/>
      <c r="L3430" s="55"/>
      <c r="M3430" s="55"/>
      <c r="N3430" s="57"/>
      <c r="O3430" s="57" t="str">
        <f t="shared" si="160"/>
        <v/>
      </c>
      <c r="Q3430" s="38" t="s">
        <v>450</v>
      </c>
      <c r="R3430" s="38" t="str" cm="1">
        <f t="array" ref="R3430">_xlfn.XLOOKUP(Q3430,INDEX(Flettilisti,,1),INDEX(Flettilisti,,2),,0)</f>
        <v>Vantar flokkun</v>
      </c>
      <c r="S3430" s="38" t="str">
        <f>IF(ISBLANK(N3430),"",IF(N3430&lt;Gögn!$J$2,Gögn!$K$2,IF(N3430&gt;Gögn!$J$4,Gögn!$K$4,Gögn!$K$3)))</f>
        <v/>
      </c>
      <c r="T3430" s="49" t="str" cm="1">
        <f t="array" aca="1" ref="T3430" ca="1">IF(ISBLANK(B3430),"",IF(R3430="Styrkhæft",_xlfn.XLOOKUP(S3430,Vegalengdir[Texti],INDIRECT("Vegalengdir["&amp;'Upplýsingar um umsækjanda'!$B$10&amp;"]"),0%,0)))</f>
        <v/>
      </c>
      <c r="U3430" s="72" t="str">
        <f t="shared" si="161"/>
        <v/>
      </c>
    </row>
    <row r="3431" spans="1:21" x14ac:dyDescent="0.25">
      <c r="A3431" s="53">
        <f t="shared" si="159"/>
        <v>3430</v>
      </c>
      <c r="B3431" s="55"/>
      <c r="C3431" s="56"/>
      <c r="D3431" s="55"/>
      <c r="E3431" s="55"/>
      <c r="F3431" s="55"/>
      <c r="G3431" s="55"/>
      <c r="H3431" s="57"/>
      <c r="I3431" s="55"/>
      <c r="J3431" s="55"/>
      <c r="K3431" s="55"/>
      <c r="L3431" s="55"/>
      <c r="M3431" s="55"/>
      <c r="N3431" s="57"/>
      <c r="O3431" s="57" t="str">
        <f t="shared" si="160"/>
        <v/>
      </c>
      <c r="Q3431" s="38" t="s">
        <v>450</v>
      </c>
      <c r="R3431" s="38" t="str" cm="1">
        <f t="array" ref="R3431">_xlfn.XLOOKUP(Q3431,INDEX(Flettilisti,,1),INDEX(Flettilisti,,2),,0)</f>
        <v>Vantar flokkun</v>
      </c>
      <c r="S3431" s="38" t="str">
        <f>IF(ISBLANK(N3431),"",IF(N3431&lt;Gögn!$J$2,Gögn!$K$2,IF(N3431&gt;Gögn!$J$4,Gögn!$K$4,Gögn!$K$3)))</f>
        <v/>
      </c>
      <c r="T3431" s="49" t="str" cm="1">
        <f t="array" aca="1" ref="T3431" ca="1">IF(ISBLANK(B3431),"",IF(R3431="Styrkhæft",_xlfn.XLOOKUP(S3431,Vegalengdir[Texti],INDIRECT("Vegalengdir["&amp;'Upplýsingar um umsækjanda'!$B$10&amp;"]"),0%,0)))</f>
        <v/>
      </c>
      <c r="U3431" s="72" t="str">
        <f t="shared" si="161"/>
        <v/>
      </c>
    </row>
    <row r="3432" spans="1:21" x14ac:dyDescent="0.25">
      <c r="A3432" s="53">
        <f t="shared" si="159"/>
        <v>3431</v>
      </c>
      <c r="B3432" s="55"/>
      <c r="C3432" s="56"/>
      <c r="D3432" s="55"/>
      <c r="E3432" s="55"/>
      <c r="F3432" s="55"/>
      <c r="G3432" s="55"/>
      <c r="H3432" s="57"/>
      <c r="I3432" s="55"/>
      <c r="J3432" s="55"/>
      <c r="K3432" s="55"/>
      <c r="L3432" s="55"/>
      <c r="M3432" s="55"/>
      <c r="N3432" s="57"/>
      <c r="O3432" s="57" t="str">
        <f t="shared" si="160"/>
        <v/>
      </c>
      <c r="Q3432" s="38" t="s">
        <v>450</v>
      </c>
      <c r="R3432" s="38" t="str" cm="1">
        <f t="array" ref="R3432">_xlfn.XLOOKUP(Q3432,INDEX(Flettilisti,,1),INDEX(Flettilisti,,2),,0)</f>
        <v>Vantar flokkun</v>
      </c>
      <c r="S3432" s="38" t="str">
        <f>IF(ISBLANK(N3432),"",IF(N3432&lt;Gögn!$J$2,Gögn!$K$2,IF(N3432&gt;Gögn!$J$4,Gögn!$K$4,Gögn!$K$3)))</f>
        <v/>
      </c>
      <c r="T3432" s="49" t="str" cm="1">
        <f t="array" aca="1" ref="T3432" ca="1">IF(ISBLANK(B3432),"",IF(R3432="Styrkhæft",_xlfn.XLOOKUP(S3432,Vegalengdir[Texti],INDIRECT("Vegalengdir["&amp;'Upplýsingar um umsækjanda'!$B$10&amp;"]"),0%,0)))</f>
        <v/>
      </c>
      <c r="U3432" s="72" t="str">
        <f t="shared" si="161"/>
        <v/>
      </c>
    </row>
    <row r="3433" spans="1:21" x14ac:dyDescent="0.25">
      <c r="A3433" s="53">
        <f t="shared" si="159"/>
        <v>3432</v>
      </c>
      <c r="B3433" s="55"/>
      <c r="C3433" s="56"/>
      <c r="D3433" s="55"/>
      <c r="E3433" s="55"/>
      <c r="F3433" s="55"/>
      <c r="G3433" s="55"/>
      <c r="H3433" s="57"/>
      <c r="I3433" s="55"/>
      <c r="J3433" s="55"/>
      <c r="K3433" s="55"/>
      <c r="L3433" s="55"/>
      <c r="M3433" s="55"/>
      <c r="N3433" s="57"/>
      <c r="O3433" s="57" t="str">
        <f t="shared" si="160"/>
        <v/>
      </c>
      <c r="Q3433" s="38" t="s">
        <v>450</v>
      </c>
      <c r="R3433" s="38" t="str" cm="1">
        <f t="array" ref="R3433">_xlfn.XLOOKUP(Q3433,INDEX(Flettilisti,,1),INDEX(Flettilisti,,2),,0)</f>
        <v>Vantar flokkun</v>
      </c>
      <c r="S3433" s="38" t="str">
        <f>IF(ISBLANK(N3433),"",IF(N3433&lt;Gögn!$J$2,Gögn!$K$2,IF(N3433&gt;Gögn!$J$4,Gögn!$K$4,Gögn!$K$3)))</f>
        <v/>
      </c>
      <c r="T3433" s="49" t="str" cm="1">
        <f t="array" aca="1" ref="T3433" ca="1">IF(ISBLANK(B3433),"",IF(R3433="Styrkhæft",_xlfn.XLOOKUP(S3433,Vegalengdir[Texti],INDIRECT("Vegalengdir["&amp;'Upplýsingar um umsækjanda'!$B$10&amp;"]"),0%,0)))</f>
        <v/>
      </c>
      <c r="U3433" s="72" t="str">
        <f t="shared" si="161"/>
        <v/>
      </c>
    </row>
    <row r="3434" spans="1:21" x14ac:dyDescent="0.25">
      <c r="A3434" s="53">
        <f t="shared" si="159"/>
        <v>3433</v>
      </c>
      <c r="B3434" s="55"/>
      <c r="C3434" s="56"/>
      <c r="D3434" s="55"/>
      <c r="E3434" s="55"/>
      <c r="F3434" s="55"/>
      <c r="G3434" s="55"/>
      <c r="H3434" s="57"/>
      <c r="I3434" s="55"/>
      <c r="J3434" s="55"/>
      <c r="K3434" s="55"/>
      <c r="L3434" s="55"/>
      <c r="M3434" s="55"/>
      <c r="N3434" s="57"/>
      <c r="O3434" s="57" t="str">
        <f t="shared" si="160"/>
        <v/>
      </c>
      <c r="Q3434" s="38" t="s">
        <v>450</v>
      </c>
      <c r="R3434" s="38" t="str" cm="1">
        <f t="array" ref="R3434">_xlfn.XLOOKUP(Q3434,INDEX(Flettilisti,,1),INDEX(Flettilisti,,2),,0)</f>
        <v>Vantar flokkun</v>
      </c>
      <c r="S3434" s="38" t="str">
        <f>IF(ISBLANK(N3434),"",IF(N3434&lt;Gögn!$J$2,Gögn!$K$2,IF(N3434&gt;Gögn!$J$4,Gögn!$K$4,Gögn!$K$3)))</f>
        <v/>
      </c>
      <c r="T3434" s="49" t="str" cm="1">
        <f t="array" aca="1" ref="T3434" ca="1">IF(ISBLANK(B3434),"",IF(R3434="Styrkhæft",_xlfn.XLOOKUP(S3434,Vegalengdir[Texti],INDIRECT("Vegalengdir["&amp;'Upplýsingar um umsækjanda'!$B$10&amp;"]"),0%,0)))</f>
        <v/>
      </c>
      <c r="U3434" s="72" t="str">
        <f t="shared" si="161"/>
        <v/>
      </c>
    </row>
    <row r="3435" spans="1:21" x14ac:dyDescent="0.25">
      <c r="A3435" s="53">
        <f t="shared" ref="A3435:A3498" si="162">A3434+1</f>
        <v>3434</v>
      </c>
      <c r="B3435" s="55"/>
      <c r="C3435" s="56"/>
      <c r="D3435" s="55"/>
      <c r="E3435" s="55"/>
      <c r="F3435" s="55"/>
      <c r="G3435" s="55"/>
      <c r="H3435" s="57"/>
      <c r="I3435" s="55"/>
      <c r="J3435" s="55"/>
      <c r="K3435" s="55"/>
      <c r="L3435" s="55"/>
      <c r="M3435" s="55"/>
      <c r="N3435" s="57"/>
      <c r="O3435" s="57" t="str">
        <f t="shared" si="160"/>
        <v/>
      </c>
      <c r="Q3435" s="38" t="s">
        <v>450</v>
      </c>
      <c r="R3435" s="38" t="str" cm="1">
        <f t="array" ref="R3435">_xlfn.XLOOKUP(Q3435,INDEX(Flettilisti,,1),INDEX(Flettilisti,,2),,0)</f>
        <v>Vantar flokkun</v>
      </c>
      <c r="S3435" s="38" t="str">
        <f>IF(ISBLANK(N3435),"",IF(N3435&lt;Gögn!$J$2,Gögn!$K$2,IF(N3435&gt;Gögn!$J$4,Gögn!$K$4,Gögn!$K$3)))</f>
        <v/>
      </c>
      <c r="T3435" s="49" t="str" cm="1">
        <f t="array" aca="1" ref="T3435" ca="1">IF(ISBLANK(B3435),"",IF(R3435="Styrkhæft",_xlfn.XLOOKUP(S3435,Vegalengdir[Texti],INDIRECT("Vegalengdir["&amp;'Upplýsingar um umsækjanda'!$B$10&amp;"]"),0%,0)))</f>
        <v/>
      </c>
      <c r="U3435" s="72" t="str">
        <f t="shared" si="161"/>
        <v/>
      </c>
    </row>
    <row r="3436" spans="1:21" x14ac:dyDescent="0.25">
      <c r="A3436" s="53">
        <f t="shared" si="162"/>
        <v>3435</v>
      </c>
      <c r="B3436" s="55"/>
      <c r="C3436" s="56"/>
      <c r="D3436" s="55"/>
      <c r="E3436" s="55"/>
      <c r="F3436" s="55"/>
      <c r="G3436" s="55"/>
      <c r="H3436" s="57"/>
      <c r="I3436" s="55"/>
      <c r="J3436" s="55"/>
      <c r="K3436" s="55"/>
      <c r="L3436" s="55"/>
      <c r="M3436" s="55"/>
      <c r="N3436" s="57"/>
      <c r="O3436" s="57" t="str">
        <f t="shared" si="160"/>
        <v/>
      </c>
      <c r="Q3436" s="38" t="s">
        <v>450</v>
      </c>
      <c r="R3436" s="38" t="str" cm="1">
        <f t="array" ref="R3436">_xlfn.XLOOKUP(Q3436,INDEX(Flettilisti,,1),INDEX(Flettilisti,,2),,0)</f>
        <v>Vantar flokkun</v>
      </c>
      <c r="S3436" s="38" t="str">
        <f>IF(ISBLANK(N3436),"",IF(N3436&lt;Gögn!$J$2,Gögn!$K$2,IF(N3436&gt;Gögn!$J$4,Gögn!$K$4,Gögn!$K$3)))</f>
        <v/>
      </c>
      <c r="T3436" s="49" t="str" cm="1">
        <f t="array" aca="1" ref="T3436" ca="1">IF(ISBLANK(B3436),"",IF(R3436="Styrkhæft",_xlfn.XLOOKUP(S3436,Vegalengdir[Texti],INDIRECT("Vegalengdir["&amp;'Upplýsingar um umsækjanda'!$B$10&amp;"]"),0%,0)))</f>
        <v/>
      </c>
      <c r="U3436" s="72" t="str">
        <f t="shared" si="161"/>
        <v/>
      </c>
    </row>
    <row r="3437" spans="1:21" x14ac:dyDescent="0.25">
      <c r="A3437" s="53">
        <f t="shared" si="162"/>
        <v>3436</v>
      </c>
      <c r="B3437" s="55"/>
      <c r="C3437" s="56"/>
      <c r="D3437" s="55"/>
      <c r="E3437" s="55"/>
      <c r="F3437" s="55"/>
      <c r="G3437" s="55"/>
      <c r="H3437" s="57"/>
      <c r="I3437" s="55"/>
      <c r="J3437" s="55"/>
      <c r="K3437" s="55"/>
      <c r="L3437" s="55"/>
      <c r="M3437" s="55"/>
      <c r="N3437" s="57"/>
      <c r="O3437" s="57" t="str">
        <f t="shared" si="160"/>
        <v/>
      </c>
      <c r="Q3437" s="38" t="s">
        <v>450</v>
      </c>
      <c r="R3437" s="38" t="str" cm="1">
        <f t="array" ref="R3437">_xlfn.XLOOKUP(Q3437,INDEX(Flettilisti,,1),INDEX(Flettilisti,,2),,0)</f>
        <v>Vantar flokkun</v>
      </c>
      <c r="S3437" s="38" t="str">
        <f>IF(ISBLANK(N3437),"",IF(N3437&lt;Gögn!$J$2,Gögn!$K$2,IF(N3437&gt;Gögn!$J$4,Gögn!$K$4,Gögn!$K$3)))</f>
        <v/>
      </c>
      <c r="T3437" s="49" t="str" cm="1">
        <f t="array" aca="1" ref="T3437" ca="1">IF(ISBLANK(B3437),"",IF(R3437="Styrkhæft",_xlfn.XLOOKUP(S3437,Vegalengdir[Texti],INDIRECT("Vegalengdir["&amp;'Upplýsingar um umsækjanda'!$B$10&amp;"]"),0%,0)))</f>
        <v/>
      </c>
      <c r="U3437" s="72" t="str">
        <f t="shared" si="161"/>
        <v/>
      </c>
    </row>
    <row r="3438" spans="1:21" x14ac:dyDescent="0.25">
      <c r="A3438" s="53">
        <f t="shared" si="162"/>
        <v>3437</v>
      </c>
      <c r="B3438" s="55"/>
      <c r="C3438" s="56"/>
      <c r="D3438" s="55"/>
      <c r="E3438" s="55"/>
      <c r="F3438" s="55"/>
      <c r="G3438" s="55"/>
      <c r="H3438" s="57"/>
      <c r="I3438" s="55"/>
      <c r="J3438" s="55"/>
      <c r="K3438" s="55"/>
      <c r="L3438" s="55"/>
      <c r="M3438" s="55"/>
      <c r="N3438" s="57"/>
      <c r="O3438" s="57" t="str">
        <f t="shared" si="160"/>
        <v/>
      </c>
      <c r="Q3438" s="38" t="s">
        <v>450</v>
      </c>
      <c r="R3438" s="38" t="str" cm="1">
        <f t="array" ref="R3438">_xlfn.XLOOKUP(Q3438,INDEX(Flettilisti,,1),INDEX(Flettilisti,,2),,0)</f>
        <v>Vantar flokkun</v>
      </c>
      <c r="S3438" s="38" t="str">
        <f>IF(ISBLANK(N3438),"",IF(N3438&lt;Gögn!$J$2,Gögn!$K$2,IF(N3438&gt;Gögn!$J$4,Gögn!$K$4,Gögn!$K$3)))</f>
        <v/>
      </c>
      <c r="T3438" s="49" t="str" cm="1">
        <f t="array" aca="1" ref="T3438" ca="1">IF(ISBLANK(B3438),"",IF(R3438="Styrkhæft",_xlfn.XLOOKUP(S3438,Vegalengdir[Texti],INDIRECT("Vegalengdir["&amp;'Upplýsingar um umsækjanda'!$B$10&amp;"]"),0%,0)))</f>
        <v/>
      </c>
      <c r="U3438" s="72" t="str">
        <f t="shared" si="161"/>
        <v/>
      </c>
    </row>
    <row r="3439" spans="1:21" x14ac:dyDescent="0.25">
      <c r="A3439" s="53">
        <f t="shared" si="162"/>
        <v>3438</v>
      </c>
      <c r="B3439" s="55"/>
      <c r="C3439" s="56"/>
      <c r="D3439" s="55"/>
      <c r="E3439" s="55"/>
      <c r="F3439" s="55"/>
      <c r="G3439" s="55"/>
      <c r="H3439" s="57"/>
      <c r="I3439" s="55"/>
      <c r="J3439" s="55"/>
      <c r="K3439" s="55"/>
      <c r="L3439" s="55"/>
      <c r="M3439" s="55"/>
      <c r="N3439" s="57"/>
      <c r="O3439" s="57" t="str">
        <f t="shared" si="160"/>
        <v/>
      </c>
      <c r="Q3439" s="38" t="s">
        <v>450</v>
      </c>
      <c r="R3439" s="38" t="str" cm="1">
        <f t="array" ref="R3439">_xlfn.XLOOKUP(Q3439,INDEX(Flettilisti,,1),INDEX(Flettilisti,,2),,0)</f>
        <v>Vantar flokkun</v>
      </c>
      <c r="S3439" s="38" t="str">
        <f>IF(ISBLANK(N3439),"",IF(N3439&lt;Gögn!$J$2,Gögn!$K$2,IF(N3439&gt;Gögn!$J$4,Gögn!$K$4,Gögn!$K$3)))</f>
        <v/>
      </c>
      <c r="T3439" s="49" t="str" cm="1">
        <f t="array" aca="1" ref="T3439" ca="1">IF(ISBLANK(B3439),"",IF(R3439="Styrkhæft",_xlfn.XLOOKUP(S3439,Vegalengdir[Texti],INDIRECT("Vegalengdir["&amp;'Upplýsingar um umsækjanda'!$B$10&amp;"]"),0%,0)))</f>
        <v/>
      </c>
      <c r="U3439" s="72" t="str">
        <f t="shared" si="161"/>
        <v/>
      </c>
    </row>
    <row r="3440" spans="1:21" x14ac:dyDescent="0.25">
      <c r="A3440" s="53">
        <f t="shared" si="162"/>
        <v>3439</v>
      </c>
      <c r="B3440" s="55"/>
      <c r="C3440" s="56"/>
      <c r="D3440" s="55"/>
      <c r="E3440" s="55"/>
      <c r="F3440" s="55"/>
      <c r="G3440" s="55"/>
      <c r="H3440" s="57"/>
      <c r="I3440" s="55"/>
      <c r="J3440" s="55"/>
      <c r="K3440" s="55"/>
      <c r="L3440" s="55"/>
      <c r="M3440" s="55"/>
      <c r="N3440" s="57"/>
      <c r="O3440" s="57" t="str">
        <f t="shared" si="160"/>
        <v/>
      </c>
      <c r="Q3440" s="38" t="s">
        <v>450</v>
      </c>
      <c r="R3440" s="38" t="str" cm="1">
        <f t="array" ref="R3440">_xlfn.XLOOKUP(Q3440,INDEX(Flettilisti,,1),INDEX(Flettilisti,,2),,0)</f>
        <v>Vantar flokkun</v>
      </c>
      <c r="S3440" s="38" t="str">
        <f>IF(ISBLANK(N3440),"",IF(N3440&lt;Gögn!$J$2,Gögn!$K$2,IF(N3440&gt;Gögn!$J$4,Gögn!$K$4,Gögn!$K$3)))</f>
        <v/>
      </c>
      <c r="T3440" s="49" t="str" cm="1">
        <f t="array" aca="1" ref="T3440" ca="1">IF(ISBLANK(B3440),"",IF(R3440="Styrkhæft",_xlfn.XLOOKUP(S3440,Vegalengdir[Texti],INDIRECT("Vegalengdir["&amp;'Upplýsingar um umsækjanda'!$B$10&amp;"]"),0%,0)))</f>
        <v/>
      </c>
      <c r="U3440" s="72" t="str">
        <f t="shared" si="161"/>
        <v/>
      </c>
    </row>
    <row r="3441" spans="1:21" x14ac:dyDescent="0.25">
      <c r="A3441" s="53">
        <f t="shared" si="162"/>
        <v>3440</v>
      </c>
      <c r="B3441" s="55"/>
      <c r="C3441" s="56"/>
      <c r="D3441" s="55"/>
      <c r="E3441" s="55"/>
      <c r="F3441" s="55"/>
      <c r="G3441" s="55"/>
      <c r="H3441" s="57"/>
      <c r="I3441" s="55"/>
      <c r="J3441" s="55"/>
      <c r="K3441" s="55"/>
      <c r="L3441" s="55"/>
      <c r="M3441" s="55"/>
      <c r="N3441" s="57"/>
      <c r="O3441" s="57" t="str">
        <f t="shared" si="160"/>
        <v/>
      </c>
      <c r="Q3441" s="38" t="s">
        <v>450</v>
      </c>
      <c r="R3441" s="38" t="str" cm="1">
        <f t="array" ref="R3441">_xlfn.XLOOKUP(Q3441,INDEX(Flettilisti,,1),INDEX(Flettilisti,,2),,0)</f>
        <v>Vantar flokkun</v>
      </c>
      <c r="S3441" s="38" t="str">
        <f>IF(ISBLANK(N3441),"",IF(N3441&lt;Gögn!$J$2,Gögn!$K$2,IF(N3441&gt;Gögn!$J$4,Gögn!$K$4,Gögn!$K$3)))</f>
        <v/>
      </c>
      <c r="T3441" s="49" t="str" cm="1">
        <f t="array" aca="1" ref="T3441" ca="1">IF(ISBLANK(B3441),"",IF(R3441="Styrkhæft",_xlfn.XLOOKUP(S3441,Vegalengdir[Texti],INDIRECT("Vegalengdir["&amp;'Upplýsingar um umsækjanda'!$B$10&amp;"]"),0%,0)))</f>
        <v/>
      </c>
      <c r="U3441" s="72" t="str">
        <f t="shared" si="161"/>
        <v/>
      </c>
    </row>
    <row r="3442" spans="1:21" x14ac:dyDescent="0.25">
      <c r="A3442" s="53">
        <f t="shared" si="162"/>
        <v>3441</v>
      </c>
      <c r="B3442" s="55"/>
      <c r="C3442" s="56"/>
      <c r="D3442" s="55"/>
      <c r="E3442" s="55"/>
      <c r="F3442" s="55"/>
      <c r="G3442" s="55"/>
      <c r="H3442" s="57"/>
      <c r="I3442" s="55"/>
      <c r="J3442" s="55"/>
      <c r="K3442" s="55"/>
      <c r="L3442" s="55"/>
      <c r="M3442" s="55"/>
      <c r="N3442" s="57"/>
      <c r="O3442" s="57" t="str">
        <f t="shared" si="160"/>
        <v/>
      </c>
      <c r="Q3442" s="38" t="s">
        <v>450</v>
      </c>
      <c r="R3442" s="38" t="str" cm="1">
        <f t="array" ref="R3442">_xlfn.XLOOKUP(Q3442,INDEX(Flettilisti,,1),INDEX(Flettilisti,,2),,0)</f>
        <v>Vantar flokkun</v>
      </c>
      <c r="S3442" s="38" t="str">
        <f>IF(ISBLANK(N3442),"",IF(N3442&lt;Gögn!$J$2,Gögn!$K$2,IF(N3442&gt;Gögn!$J$4,Gögn!$K$4,Gögn!$K$3)))</f>
        <v/>
      </c>
      <c r="T3442" s="49" t="str" cm="1">
        <f t="array" aca="1" ref="T3442" ca="1">IF(ISBLANK(B3442),"",IF(R3442="Styrkhæft",_xlfn.XLOOKUP(S3442,Vegalengdir[Texti],INDIRECT("Vegalengdir["&amp;'Upplýsingar um umsækjanda'!$B$10&amp;"]"),0%,0)))</f>
        <v/>
      </c>
      <c r="U3442" s="72" t="str">
        <f t="shared" si="161"/>
        <v/>
      </c>
    </row>
    <row r="3443" spans="1:21" x14ac:dyDescent="0.25">
      <c r="A3443" s="53">
        <f t="shared" si="162"/>
        <v>3442</v>
      </c>
      <c r="B3443" s="55"/>
      <c r="C3443" s="56"/>
      <c r="D3443" s="55"/>
      <c r="E3443" s="55"/>
      <c r="F3443" s="55"/>
      <c r="G3443" s="55"/>
      <c r="H3443" s="57"/>
      <c r="I3443" s="55"/>
      <c r="J3443" s="55"/>
      <c r="K3443" s="55"/>
      <c r="L3443" s="55"/>
      <c r="M3443" s="55"/>
      <c r="N3443" s="57"/>
      <c r="O3443" s="57" t="str">
        <f t="shared" si="160"/>
        <v/>
      </c>
      <c r="Q3443" s="38" t="s">
        <v>450</v>
      </c>
      <c r="R3443" s="38" t="str" cm="1">
        <f t="array" ref="R3443">_xlfn.XLOOKUP(Q3443,INDEX(Flettilisti,,1),INDEX(Flettilisti,,2),,0)</f>
        <v>Vantar flokkun</v>
      </c>
      <c r="S3443" s="38" t="str">
        <f>IF(ISBLANK(N3443),"",IF(N3443&lt;Gögn!$J$2,Gögn!$K$2,IF(N3443&gt;Gögn!$J$4,Gögn!$K$4,Gögn!$K$3)))</f>
        <v/>
      </c>
      <c r="T3443" s="49" t="str" cm="1">
        <f t="array" aca="1" ref="T3443" ca="1">IF(ISBLANK(B3443),"",IF(R3443="Styrkhæft",_xlfn.XLOOKUP(S3443,Vegalengdir[Texti],INDIRECT("Vegalengdir["&amp;'Upplýsingar um umsækjanda'!$B$10&amp;"]"),0%,0)))</f>
        <v/>
      </c>
      <c r="U3443" s="72" t="str">
        <f t="shared" si="161"/>
        <v/>
      </c>
    </row>
    <row r="3444" spans="1:21" x14ac:dyDescent="0.25">
      <c r="A3444" s="53">
        <f t="shared" si="162"/>
        <v>3443</v>
      </c>
      <c r="B3444" s="55"/>
      <c r="C3444" s="56"/>
      <c r="D3444" s="55"/>
      <c r="E3444" s="55"/>
      <c r="F3444" s="55"/>
      <c r="G3444" s="55"/>
      <c r="H3444" s="57"/>
      <c r="I3444" s="55"/>
      <c r="J3444" s="55"/>
      <c r="K3444" s="55"/>
      <c r="L3444" s="55"/>
      <c r="M3444" s="55"/>
      <c r="N3444" s="57"/>
      <c r="O3444" s="57" t="str">
        <f t="shared" si="160"/>
        <v/>
      </c>
      <c r="Q3444" s="38" t="s">
        <v>450</v>
      </c>
      <c r="R3444" s="38" t="str" cm="1">
        <f t="array" ref="R3444">_xlfn.XLOOKUP(Q3444,INDEX(Flettilisti,,1),INDEX(Flettilisti,,2),,0)</f>
        <v>Vantar flokkun</v>
      </c>
      <c r="S3444" s="38" t="str">
        <f>IF(ISBLANK(N3444),"",IF(N3444&lt;Gögn!$J$2,Gögn!$K$2,IF(N3444&gt;Gögn!$J$4,Gögn!$K$4,Gögn!$K$3)))</f>
        <v/>
      </c>
      <c r="T3444" s="49" t="str" cm="1">
        <f t="array" aca="1" ref="T3444" ca="1">IF(ISBLANK(B3444),"",IF(R3444="Styrkhæft",_xlfn.XLOOKUP(S3444,Vegalengdir[Texti],INDIRECT("Vegalengdir["&amp;'Upplýsingar um umsækjanda'!$B$10&amp;"]"),0%,0)))</f>
        <v/>
      </c>
      <c r="U3444" s="72" t="str">
        <f t="shared" si="161"/>
        <v/>
      </c>
    </row>
    <row r="3445" spans="1:21" x14ac:dyDescent="0.25">
      <c r="A3445" s="53">
        <f t="shared" si="162"/>
        <v>3444</v>
      </c>
      <c r="B3445" s="55"/>
      <c r="C3445" s="56"/>
      <c r="D3445" s="55"/>
      <c r="E3445" s="55"/>
      <c r="F3445" s="55"/>
      <c r="G3445" s="55"/>
      <c r="H3445" s="57"/>
      <c r="I3445" s="55"/>
      <c r="J3445" s="55"/>
      <c r="K3445" s="55"/>
      <c r="L3445" s="55"/>
      <c r="M3445" s="55"/>
      <c r="N3445" s="57"/>
      <c r="O3445" s="57" t="str">
        <f t="shared" si="160"/>
        <v/>
      </c>
      <c r="Q3445" s="38" t="s">
        <v>450</v>
      </c>
      <c r="R3445" s="38" t="str" cm="1">
        <f t="array" ref="R3445">_xlfn.XLOOKUP(Q3445,INDEX(Flettilisti,,1),INDEX(Flettilisti,,2),,0)</f>
        <v>Vantar flokkun</v>
      </c>
      <c r="S3445" s="38" t="str">
        <f>IF(ISBLANK(N3445),"",IF(N3445&lt;Gögn!$J$2,Gögn!$K$2,IF(N3445&gt;Gögn!$J$4,Gögn!$K$4,Gögn!$K$3)))</f>
        <v/>
      </c>
      <c r="T3445" s="49" t="str" cm="1">
        <f t="array" aca="1" ref="T3445" ca="1">IF(ISBLANK(B3445),"",IF(R3445="Styrkhæft",_xlfn.XLOOKUP(S3445,Vegalengdir[Texti],INDIRECT("Vegalengdir["&amp;'Upplýsingar um umsækjanda'!$B$10&amp;"]"),0%,0)))</f>
        <v/>
      </c>
      <c r="U3445" s="72" t="str">
        <f t="shared" si="161"/>
        <v/>
      </c>
    </row>
    <row r="3446" spans="1:21" x14ac:dyDescent="0.25">
      <c r="A3446" s="53">
        <f t="shared" si="162"/>
        <v>3445</v>
      </c>
      <c r="B3446" s="55"/>
      <c r="C3446" s="56"/>
      <c r="D3446" s="55"/>
      <c r="E3446" s="55"/>
      <c r="F3446" s="55"/>
      <c r="G3446" s="55"/>
      <c r="H3446" s="57"/>
      <c r="I3446" s="55"/>
      <c r="J3446" s="55"/>
      <c r="K3446" s="55"/>
      <c r="L3446" s="55"/>
      <c r="M3446" s="55"/>
      <c r="N3446" s="57"/>
      <c r="O3446" s="57" t="str">
        <f t="shared" si="160"/>
        <v/>
      </c>
      <c r="Q3446" s="38" t="s">
        <v>450</v>
      </c>
      <c r="R3446" s="38" t="str" cm="1">
        <f t="array" ref="R3446">_xlfn.XLOOKUP(Q3446,INDEX(Flettilisti,,1),INDEX(Flettilisti,,2),,0)</f>
        <v>Vantar flokkun</v>
      </c>
      <c r="S3446" s="38" t="str">
        <f>IF(ISBLANK(N3446),"",IF(N3446&lt;Gögn!$J$2,Gögn!$K$2,IF(N3446&gt;Gögn!$J$4,Gögn!$K$4,Gögn!$K$3)))</f>
        <v/>
      </c>
      <c r="T3446" s="49" t="str" cm="1">
        <f t="array" aca="1" ref="T3446" ca="1">IF(ISBLANK(B3446),"",IF(R3446="Styrkhæft",_xlfn.XLOOKUP(S3446,Vegalengdir[Texti],INDIRECT("Vegalengdir["&amp;'Upplýsingar um umsækjanda'!$B$10&amp;"]"),0%,0)))</f>
        <v/>
      </c>
      <c r="U3446" s="72" t="str">
        <f t="shared" si="161"/>
        <v/>
      </c>
    </row>
    <row r="3447" spans="1:21" x14ac:dyDescent="0.25">
      <c r="A3447" s="53">
        <f t="shared" si="162"/>
        <v>3446</v>
      </c>
      <c r="B3447" s="55"/>
      <c r="C3447" s="56"/>
      <c r="D3447" s="55"/>
      <c r="E3447" s="55"/>
      <c r="F3447" s="55"/>
      <c r="G3447" s="55"/>
      <c r="H3447" s="57"/>
      <c r="I3447" s="55"/>
      <c r="J3447" s="55"/>
      <c r="K3447" s="55"/>
      <c r="L3447" s="55"/>
      <c r="M3447" s="55"/>
      <c r="N3447" s="57"/>
      <c r="O3447" s="57" t="str">
        <f t="shared" si="160"/>
        <v/>
      </c>
      <c r="Q3447" s="38" t="s">
        <v>450</v>
      </c>
      <c r="R3447" s="38" t="str" cm="1">
        <f t="array" ref="R3447">_xlfn.XLOOKUP(Q3447,INDEX(Flettilisti,,1),INDEX(Flettilisti,,2),,0)</f>
        <v>Vantar flokkun</v>
      </c>
      <c r="S3447" s="38" t="str">
        <f>IF(ISBLANK(N3447),"",IF(N3447&lt;Gögn!$J$2,Gögn!$K$2,IF(N3447&gt;Gögn!$J$4,Gögn!$K$4,Gögn!$K$3)))</f>
        <v/>
      </c>
      <c r="T3447" s="49" t="str" cm="1">
        <f t="array" aca="1" ref="T3447" ca="1">IF(ISBLANK(B3447),"",IF(R3447="Styrkhæft",_xlfn.XLOOKUP(S3447,Vegalengdir[Texti],INDIRECT("Vegalengdir["&amp;'Upplýsingar um umsækjanda'!$B$10&amp;"]"),0%,0)))</f>
        <v/>
      </c>
      <c r="U3447" s="72" t="str">
        <f t="shared" si="161"/>
        <v/>
      </c>
    </row>
    <row r="3448" spans="1:21" x14ac:dyDescent="0.25">
      <c r="A3448" s="53">
        <f t="shared" si="162"/>
        <v>3447</v>
      </c>
      <c r="B3448" s="55"/>
      <c r="C3448" s="56"/>
      <c r="D3448" s="55"/>
      <c r="E3448" s="55"/>
      <c r="F3448" s="55"/>
      <c r="G3448" s="55"/>
      <c r="H3448" s="57"/>
      <c r="I3448" s="55"/>
      <c r="J3448" s="55"/>
      <c r="K3448" s="55"/>
      <c r="L3448" s="55"/>
      <c r="M3448" s="55"/>
      <c r="N3448" s="57"/>
      <c r="O3448" s="57" t="str">
        <f t="shared" si="160"/>
        <v/>
      </c>
      <c r="Q3448" s="38" t="s">
        <v>450</v>
      </c>
      <c r="R3448" s="38" t="str" cm="1">
        <f t="array" ref="R3448">_xlfn.XLOOKUP(Q3448,INDEX(Flettilisti,,1),INDEX(Flettilisti,,2),,0)</f>
        <v>Vantar flokkun</v>
      </c>
      <c r="S3448" s="38" t="str">
        <f>IF(ISBLANK(N3448),"",IF(N3448&lt;Gögn!$J$2,Gögn!$K$2,IF(N3448&gt;Gögn!$J$4,Gögn!$K$4,Gögn!$K$3)))</f>
        <v/>
      </c>
      <c r="T3448" s="49" t="str" cm="1">
        <f t="array" aca="1" ref="T3448" ca="1">IF(ISBLANK(B3448),"",IF(R3448="Styrkhæft",_xlfn.XLOOKUP(S3448,Vegalengdir[Texti],INDIRECT("Vegalengdir["&amp;'Upplýsingar um umsækjanda'!$B$10&amp;"]"),0%,0)))</f>
        <v/>
      </c>
      <c r="U3448" s="72" t="str">
        <f t="shared" si="161"/>
        <v/>
      </c>
    </row>
    <row r="3449" spans="1:21" x14ac:dyDescent="0.25">
      <c r="A3449" s="53">
        <f t="shared" si="162"/>
        <v>3448</v>
      </c>
      <c r="B3449" s="55"/>
      <c r="C3449" s="56"/>
      <c r="D3449" s="55"/>
      <c r="E3449" s="55"/>
      <c r="F3449" s="55"/>
      <c r="G3449" s="55"/>
      <c r="H3449" s="57"/>
      <c r="I3449" s="55"/>
      <c r="J3449" s="55"/>
      <c r="K3449" s="55"/>
      <c r="L3449" s="55"/>
      <c r="M3449" s="55"/>
      <c r="N3449" s="57"/>
      <c r="O3449" s="57" t="str">
        <f t="shared" si="160"/>
        <v/>
      </c>
      <c r="Q3449" s="38" t="s">
        <v>450</v>
      </c>
      <c r="R3449" s="38" t="str" cm="1">
        <f t="array" ref="R3449">_xlfn.XLOOKUP(Q3449,INDEX(Flettilisti,,1),INDEX(Flettilisti,,2),,0)</f>
        <v>Vantar flokkun</v>
      </c>
      <c r="S3449" s="38" t="str">
        <f>IF(ISBLANK(N3449),"",IF(N3449&lt;Gögn!$J$2,Gögn!$K$2,IF(N3449&gt;Gögn!$J$4,Gögn!$K$4,Gögn!$K$3)))</f>
        <v/>
      </c>
      <c r="T3449" s="49" t="str" cm="1">
        <f t="array" aca="1" ref="T3449" ca="1">IF(ISBLANK(B3449),"",IF(R3449="Styrkhæft",_xlfn.XLOOKUP(S3449,Vegalengdir[Texti],INDIRECT("Vegalengdir["&amp;'Upplýsingar um umsækjanda'!$B$10&amp;"]"),0%,0)))</f>
        <v/>
      </c>
      <c r="U3449" s="72" t="str">
        <f t="shared" si="161"/>
        <v/>
      </c>
    </row>
    <row r="3450" spans="1:21" x14ac:dyDescent="0.25">
      <c r="A3450" s="53">
        <f t="shared" si="162"/>
        <v>3449</v>
      </c>
      <c r="B3450" s="55"/>
      <c r="C3450" s="56"/>
      <c r="D3450" s="55"/>
      <c r="E3450" s="55"/>
      <c r="F3450" s="55"/>
      <c r="G3450" s="55"/>
      <c r="H3450" s="57"/>
      <c r="I3450" s="55"/>
      <c r="J3450" s="55"/>
      <c r="K3450" s="55"/>
      <c r="L3450" s="55"/>
      <c r="M3450" s="55"/>
      <c r="N3450" s="57"/>
      <c r="O3450" s="57" t="str">
        <f t="shared" si="160"/>
        <v/>
      </c>
      <c r="Q3450" s="38" t="s">
        <v>450</v>
      </c>
      <c r="R3450" s="38" t="str" cm="1">
        <f t="array" ref="R3450">_xlfn.XLOOKUP(Q3450,INDEX(Flettilisti,,1),INDEX(Flettilisti,,2),,0)</f>
        <v>Vantar flokkun</v>
      </c>
      <c r="S3450" s="38" t="str">
        <f>IF(ISBLANK(N3450),"",IF(N3450&lt;Gögn!$J$2,Gögn!$K$2,IF(N3450&gt;Gögn!$J$4,Gögn!$K$4,Gögn!$K$3)))</f>
        <v/>
      </c>
      <c r="T3450" s="49" t="str" cm="1">
        <f t="array" aca="1" ref="T3450" ca="1">IF(ISBLANK(B3450),"",IF(R3450="Styrkhæft",_xlfn.XLOOKUP(S3450,Vegalengdir[Texti],INDIRECT("Vegalengdir["&amp;'Upplýsingar um umsækjanda'!$B$10&amp;"]"),0%,0)))</f>
        <v/>
      </c>
      <c r="U3450" s="72" t="str">
        <f t="shared" si="161"/>
        <v/>
      </c>
    </row>
    <row r="3451" spans="1:21" x14ac:dyDescent="0.25">
      <c r="A3451" s="53">
        <f t="shared" si="162"/>
        <v>3450</v>
      </c>
      <c r="B3451" s="55"/>
      <c r="C3451" s="56"/>
      <c r="D3451" s="55"/>
      <c r="E3451" s="55"/>
      <c r="F3451" s="55"/>
      <c r="G3451" s="55"/>
      <c r="H3451" s="57"/>
      <c r="I3451" s="55"/>
      <c r="J3451" s="55"/>
      <c r="K3451" s="55"/>
      <c r="L3451" s="55"/>
      <c r="M3451" s="55"/>
      <c r="N3451" s="57"/>
      <c r="O3451" s="57" t="str">
        <f t="shared" si="160"/>
        <v/>
      </c>
      <c r="Q3451" s="38" t="s">
        <v>450</v>
      </c>
      <c r="R3451" s="38" t="str" cm="1">
        <f t="array" ref="R3451">_xlfn.XLOOKUP(Q3451,INDEX(Flettilisti,,1),INDEX(Flettilisti,,2),,0)</f>
        <v>Vantar flokkun</v>
      </c>
      <c r="S3451" s="38" t="str">
        <f>IF(ISBLANK(N3451),"",IF(N3451&lt;Gögn!$J$2,Gögn!$K$2,IF(N3451&gt;Gögn!$J$4,Gögn!$K$4,Gögn!$K$3)))</f>
        <v/>
      </c>
      <c r="T3451" s="49" t="str" cm="1">
        <f t="array" aca="1" ref="T3451" ca="1">IF(ISBLANK(B3451),"",IF(R3451="Styrkhæft",_xlfn.XLOOKUP(S3451,Vegalengdir[Texti],INDIRECT("Vegalengdir["&amp;'Upplýsingar um umsækjanda'!$B$10&amp;"]"),0%,0)))</f>
        <v/>
      </c>
      <c r="U3451" s="72" t="str">
        <f t="shared" si="161"/>
        <v/>
      </c>
    </row>
    <row r="3452" spans="1:21" x14ac:dyDescent="0.25">
      <c r="A3452" s="53">
        <f t="shared" si="162"/>
        <v>3451</v>
      </c>
      <c r="B3452" s="55"/>
      <c r="C3452" s="56"/>
      <c r="D3452" s="55"/>
      <c r="E3452" s="55"/>
      <c r="F3452" s="55"/>
      <c r="G3452" s="55"/>
      <c r="H3452" s="57"/>
      <c r="I3452" s="55"/>
      <c r="J3452" s="55"/>
      <c r="K3452" s="55"/>
      <c r="L3452" s="55"/>
      <c r="M3452" s="55"/>
      <c r="N3452" s="57"/>
      <c r="O3452" s="57" t="str">
        <f t="shared" si="160"/>
        <v/>
      </c>
      <c r="Q3452" s="38" t="s">
        <v>450</v>
      </c>
      <c r="R3452" s="38" t="str" cm="1">
        <f t="array" ref="R3452">_xlfn.XLOOKUP(Q3452,INDEX(Flettilisti,,1),INDEX(Flettilisti,,2),,0)</f>
        <v>Vantar flokkun</v>
      </c>
      <c r="S3452" s="38" t="str">
        <f>IF(ISBLANK(N3452),"",IF(N3452&lt;Gögn!$J$2,Gögn!$K$2,IF(N3452&gt;Gögn!$J$4,Gögn!$K$4,Gögn!$K$3)))</f>
        <v/>
      </c>
      <c r="T3452" s="49" t="str" cm="1">
        <f t="array" aca="1" ref="T3452" ca="1">IF(ISBLANK(B3452),"",IF(R3452="Styrkhæft",_xlfn.XLOOKUP(S3452,Vegalengdir[Texti],INDIRECT("Vegalengdir["&amp;'Upplýsingar um umsækjanda'!$B$10&amp;"]"),0%,0)))</f>
        <v/>
      </c>
      <c r="U3452" s="72" t="str">
        <f t="shared" si="161"/>
        <v/>
      </c>
    </row>
    <row r="3453" spans="1:21" x14ac:dyDescent="0.25">
      <c r="A3453" s="53">
        <f t="shared" si="162"/>
        <v>3452</v>
      </c>
      <c r="B3453" s="55"/>
      <c r="C3453" s="56"/>
      <c r="D3453" s="55"/>
      <c r="E3453" s="55"/>
      <c r="F3453" s="55"/>
      <c r="G3453" s="55"/>
      <c r="H3453" s="57"/>
      <c r="I3453" s="55"/>
      <c r="J3453" s="55"/>
      <c r="K3453" s="55"/>
      <c r="L3453" s="55"/>
      <c r="M3453" s="55"/>
      <c r="N3453" s="57"/>
      <c r="O3453" s="57" t="str">
        <f t="shared" si="160"/>
        <v/>
      </c>
      <c r="Q3453" s="38" t="s">
        <v>450</v>
      </c>
      <c r="R3453" s="38" t="str" cm="1">
        <f t="array" ref="R3453">_xlfn.XLOOKUP(Q3453,INDEX(Flettilisti,,1),INDEX(Flettilisti,,2),,0)</f>
        <v>Vantar flokkun</v>
      </c>
      <c r="S3453" s="38" t="str">
        <f>IF(ISBLANK(N3453),"",IF(N3453&lt;Gögn!$J$2,Gögn!$K$2,IF(N3453&gt;Gögn!$J$4,Gögn!$K$4,Gögn!$K$3)))</f>
        <v/>
      </c>
      <c r="T3453" s="49" t="str" cm="1">
        <f t="array" aca="1" ref="T3453" ca="1">IF(ISBLANK(B3453),"",IF(R3453="Styrkhæft",_xlfn.XLOOKUP(S3453,Vegalengdir[Texti],INDIRECT("Vegalengdir["&amp;'Upplýsingar um umsækjanda'!$B$10&amp;"]"),0%,0)))</f>
        <v/>
      </c>
      <c r="U3453" s="72" t="str">
        <f t="shared" si="161"/>
        <v/>
      </c>
    </row>
    <row r="3454" spans="1:21" x14ac:dyDescent="0.25">
      <c r="A3454" s="53">
        <f t="shared" si="162"/>
        <v>3453</v>
      </c>
      <c r="B3454" s="55"/>
      <c r="C3454" s="56"/>
      <c r="D3454" s="55"/>
      <c r="E3454" s="55"/>
      <c r="F3454" s="55"/>
      <c r="G3454" s="55"/>
      <c r="H3454" s="57"/>
      <c r="I3454" s="55"/>
      <c r="J3454" s="55"/>
      <c r="K3454" s="55"/>
      <c r="L3454" s="55"/>
      <c r="M3454" s="55"/>
      <c r="N3454" s="57"/>
      <c r="O3454" s="57" t="str">
        <f t="shared" si="160"/>
        <v/>
      </c>
      <c r="Q3454" s="38" t="s">
        <v>450</v>
      </c>
      <c r="R3454" s="38" t="str" cm="1">
        <f t="array" ref="R3454">_xlfn.XLOOKUP(Q3454,INDEX(Flettilisti,,1),INDEX(Flettilisti,,2),,0)</f>
        <v>Vantar flokkun</v>
      </c>
      <c r="S3454" s="38" t="str">
        <f>IF(ISBLANK(N3454),"",IF(N3454&lt;Gögn!$J$2,Gögn!$K$2,IF(N3454&gt;Gögn!$J$4,Gögn!$K$4,Gögn!$K$3)))</f>
        <v/>
      </c>
      <c r="T3454" s="49" t="str" cm="1">
        <f t="array" aca="1" ref="T3454" ca="1">IF(ISBLANK(B3454),"",IF(R3454="Styrkhæft",_xlfn.XLOOKUP(S3454,Vegalengdir[Texti],INDIRECT("Vegalengdir["&amp;'Upplýsingar um umsækjanda'!$B$10&amp;"]"),0%,0)))</f>
        <v/>
      </c>
      <c r="U3454" s="72" t="str">
        <f t="shared" si="161"/>
        <v/>
      </c>
    </row>
    <row r="3455" spans="1:21" x14ac:dyDescent="0.25">
      <c r="A3455" s="53">
        <f t="shared" si="162"/>
        <v>3454</v>
      </c>
      <c r="B3455" s="55"/>
      <c r="C3455" s="56"/>
      <c r="D3455" s="55"/>
      <c r="E3455" s="55"/>
      <c r="F3455" s="55"/>
      <c r="G3455" s="55"/>
      <c r="H3455" s="57"/>
      <c r="I3455" s="55"/>
      <c r="J3455" s="55"/>
      <c r="K3455" s="55"/>
      <c r="L3455" s="55"/>
      <c r="M3455" s="55"/>
      <c r="N3455" s="57"/>
      <c r="O3455" s="57" t="str">
        <f t="shared" si="160"/>
        <v/>
      </c>
      <c r="Q3455" s="38" t="s">
        <v>450</v>
      </c>
      <c r="R3455" s="38" t="str" cm="1">
        <f t="array" ref="R3455">_xlfn.XLOOKUP(Q3455,INDEX(Flettilisti,,1),INDEX(Flettilisti,,2),,0)</f>
        <v>Vantar flokkun</v>
      </c>
      <c r="S3455" s="38" t="str">
        <f>IF(ISBLANK(N3455),"",IF(N3455&lt;Gögn!$J$2,Gögn!$K$2,IF(N3455&gt;Gögn!$J$4,Gögn!$K$4,Gögn!$K$3)))</f>
        <v/>
      </c>
      <c r="T3455" s="49" t="str" cm="1">
        <f t="array" aca="1" ref="T3455" ca="1">IF(ISBLANK(B3455),"",IF(R3455="Styrkhæft",_xlfn.XLOOKUP(S3455,Vegalengdir[Texti],INDIRECT("Vegalengdir["&amp;'Upplýsingar um umsækjanda'!$B$10&amp;"]"),0%,0)))</f>
        <v/>
      </c>
      <c r="U3455" s="72" t="str">
        <f t="shared" si="161"/>
        <v/>
      </c>
    </row>
    <row r="3456" spans="1:21" x14ac:dyDescent="0.25">
      <c r="A3456" s="53">
        <f t="shared" si="162"/>
        <v>3455</v>
      </c>
      <c r="B3456" s="55"/>
      <c r="C3456" s="56"/>
      <c r="D3456" s="55"/>
      <c r="E3456" s="55"/>
      <c r="F3456" s="55"/>
      <c r="G3456" s="55"/>
      <c r="H3456" s="57"/>
      <c r="I3456" s="55"/>
      <c r="J3456" s="55"/>
      <c r="K3456" s="55"/>
      <c r="L3456" s="55"/>
      <c r="M3456" s="55"/>
      <c r="N3456" s="57"/>
      <c r="O3456" s="57" t="str">
        <f t="shared" si="160"/>
        <v/>
      </c>
      <c r="Q3456" s="38" t="s">
        <v>450</v>
      </c>
      <c r="R3456" s="38" t="str" cm="1">
        <f t="array" ref="R3456">_xlfn.XLOOKUP(Q3456,INDEX(Flettilisti,,1),INDEX(Flettilisti,,2),,0)</f>
        <v>Vantar flokkun</v>
      </c>
      <c r="S3456" s="38" t="str">
        <f>IF(ISBLANK(N3456),"",IF(N3456&lt;Gögn!$J$2,Gögn!$K$2,IF(N3456&gt;Gögn!$J$4,Gögn!$K$4,Gögn!$K$3)))</f>
        <v/>
      </c>
      <c r="T3456" s="49" t="str" cm="1">
        <f t="array" aca="1" ref="T3456" ca="1">IF(ISBLANK(B3456),"",IF(R3456="Styrkhæft",_xlfn.XLOOKUP(S3456,Vegalengdir[Texti],INDIRECT("Vegalengdir["&amp;'Upplýsingar um umsækjanda'!$B$10&amp;"]"),0%,0)))</f>
        <v/>
      </c>
      <c r="U3456" s="72" t="str">
        <f t="shared" si="161"/>
        <v/>
      </c>
    </row>
    <row r="3457" spans="1:21" x14ac:dyDescent="0.25">
      <c r="A3457" s="53">
        <f t="shared" si="162"/>
        <v>3456</v>
      </c>
      <c r="B3457" s="55"/>
      <c r="C3457" s="56"/>
      <c r="D3457" s="55"/>
      <c r="E3457" s="55"/>
      <c r="F3457" s="55"/>
      <c r="G3457" s="55"/>
      <c r="H3457" s="57"/>
      <c r="I3457" s="55"/>
      <c r="J3457" s="55"/>
      <c r="K3457" s="55"/>
      <c r="L3457" s="55"/>
      <c r="M3457" s="55"/>
      <c r="N3457" s="57"/>
      <c r="O3457" s="57" t="str">
        <f t="shared" si="160"/>
        <v/>
      </c>
      <c r="Q3457" s="38" t="s">
        <v>450</v>
      </c>
      <c r="R3457" s="38" t="str" cm="1">
        <f t="array" ref="R3457">_xlfn.XLOOKUP(Q3457,INDEX(Flettilisti,,1),INDEX(Flettilisti,,2),,0)</f>
        <v>Vantar flokkun</v>
      </c>
      <c r="S3457" s="38" t="str">
        <f>IF(ISBLANK(N3457),"",IF(N3457&lt;Gögn!$J$2,Gögn!$K$2,IF(N3457&gt;Gögn!$J$4,Gögn!$K$4,Gögn!$K$3)))</f>
        <v/>
      </c>
      <c r="T3457" s="49" t="str" cm="1">
        <f t="array" aca="1" ref="T3457" ca="1">IF(ISBLANK(B3457),"",IF(R3457="Styrkhæft",_xlfn.XLOOKUP(S3457,Vegalengdir[Texti],INDIRECT("Vegalengdir["&amp;'Upplýsingar um umsækjanda'!$B$10&amp;"]"),0%,0)))</f>
        <v/>
      </c>
      <c r="U3457" s="72" t="str">
        <f t="shared" si="161"/>
        <v/>
      </c>
    </row>
    <row r="3458" spans="1:21" x14ac:dyDescent="0.25">
      <c r="A3458" s="53">
        <f t="shared" si="162"/>
        <v>3457</v>
      </c>
      <c r="B3458" s="55"/>
      <c r="C3458" s="56"/>
      <c r="D3458" s="55"/>
      <c r="E3458" s="55"/>
      <c r="F3458" s="55"/>
      <c r="G3458" s="55"/>
      <c r="H3458" s="57"/>
      <c r="I3458" s="55"/>
      <c r="J3458" s="55"/>
      <c r="K3458" s="55"/>
      <c r="L3458" s="55"/>
      <c r="M3458" s="55"/>
      <c r="N3458" s="57"/>
      <c r="O3458" s="57" t="str">
        <f t="shared" si="160"/>
        <v/>
      </c>
      <c r="Q3458" s="38" t="s">
        <v>450</v>
      </c>
      <c r="R3458" s="38" t="str" cm="1">
        <f t="array" ref="R3458">_xlfn.XLOOKUP(Q3458,INDEX(Flettilisti,,1),INDEX(Flettilisti,,2),,0)</f>
        <v>Vantar flokkun</v>
      </c>
      <c r="S3458" s="38" t="str">
        <f>IF(ISBLANK(N3458),"",IF(N3458&lt;Gögn!$J$2,Gögn!$K$2,IF(N3458&gt;Gögn!$J$4,Gögn!$K$4,Gögn!$K$3)))</f>
        <v/>
      </c>
      <c r="T3458" s="49" t="str" cm="1">
        <f t="array" aca="1" ref="T3458" ca="1">IF(ISBLANK(B3458),"",IF(R3458="Styrkhæft",_xlfn.XLOOKUP(S3458,Vegalengdir[Texti],INDIRECT("Vegalengdir["&amp;'Upplýsingar um umsækjanda'!$B$10&amp;"]"),0%,0)))</f>
        <v/>
      </c>
      <c r="U3458" s="72" t="str">
        <f t="shared" si="161"/>
        <v/>
      </c>
    </row>
    <row r="3459" spans="1:21" x14ac:dyDescent="0.25">
      <c r="A3459" s="53">
        <f t="shared" si="162"/>
        <v>3458</v>
      </c>
      <c r="B3459" s="55"/>
      <c r="C3459" s="56"/>
      <c r="D3459" s="55"/>
      <c r="E3459" s="55"/>
      <c r="F3459" s="55"/>
      <c r="G3459" s="55"/>
      <c r="H3459" s="57"/>
      <c r="I3459" s="55"/>
      <c r="J3459" s="55"/>
      <c r="K3459" s="55"/>
      <c r="L3459" s="55"/>
      <c r="M3459" s="55"/>
      <c r="N3459" s="57"/>
      <c r="O3459" s="57" t="str">
        <f t="shared" ref="O3459:O3522" si="163">IFERROR(IF(ISBLANK(B3459),"",H3459/N3459),0)</f>
        <v/>
      </c>
      <c r="Q3459" s="38" t="s">
        <v>450</v>
      </c>
      <c r="R3459" s="38" t="str" cm="1">
        <f t="array" ref="R3459">_xlfn.XLOOKUP(Q3459,INDEX(Flettilisti,,1),INDEX(Flettilisti,,2),,0)</f>
        <v>Vantar flokkun</v>
      </c>
      <c r="S3459" s="38" t="str">
        <f>IF(ISBLANK(N3459),"",IF(N3459&lt;Gögn!$J$2,Gögn!$K$2,IF(N3459&gt;Gögn!$J$4,Gögn!$K$4,Gögn!$K$3)))</f>
        <v/>
      </c>
      <c r="T3459" s="49" t="str" cm="1">
        <f t="array" aca="1" ref="T3459" ca="1">IF(ISBLANK(B3459),"",IF(R3459="Styrkhæft",_xlfn.XLOOKUP(S3459,Vegalengdir[Texti],INDIRECT("Vegalengdir["&amp;'Upplýsingar um umsækjanda'!$B$10&amp;"]"),0%,0)))</f>
        <v/>
      </c>
      <c r="U3459" s="72" t="str">
        <f t="shared" ref="U3459:U3522" si="164">IF(ISBLANK(B3459),"",T3459*H3459)</f>
        <v/>
      </c>
    </row>
    <row r="3460" spans="1:21" x14ac:dyDescent="0.25">
      <c r="A3460" s="53">
        <f t="shared" si="162"/>
        <v>3459</v>
      </c>
      <c r="B3460" s="55"/>
      <c r="C3460" s="56"/>
      <c r="D3460" s="55"/>
      <c r="E3460" s="55"/>
      <c r="F3460" s="55"/>
      <c r="G3460" s="55"/>
      <c r="H3460" s="57"/>
      <c r="I3460" s="55"/>
      <c r="J3460" s="55"/>
      <c r="K3460" s="55"/>
      <c r="L3460" s="55"/>
      <c r="M3460" s="55"/>
      <c r="N3460" s="57"/>
      <c r="O3460" s="57" t="str">
        <f t="shared" si="163"/>
        <v/>
      </c>
      <c r="Q3460" s="38" t="s">
        <v>450</v>
      </c>
      <c r="R3460" s="38" t="str" cm="1">
        <f t="array" ref="R3460">_xlfn.XLOOKUP(Q3460,INDEX(Flettilisti,,1),INDEX(Flettilisti,,2),,0)</f>
        <v>Vantar flokkun</v>
      </c>
      <c r="S3460" s="38" t="str">
        <f>IF(ISBLANK(N3460),"",IF(N3460&lt;Gögn!$J$2,Gögn!$K$2,IF(N3460&gt;Gögn!$J$4,Gögn!$K$4,Gögn!$K$3)))</f>
        <v/>
      </c>
      <c r="T3460" s="49" t="str" cm="1">
        <f t="array" aca="1" ref="T3460" ca="1">IF(ISBLANK(B3460),"",IF(R3460="Styrkhæft",_xlfn.XLOOKUP(S3460,Vegalengdir[Texti],INDIRECT("Vegalengdir["&amp;'Upplýsingar um umsækjanda'!$B$10&amp;"]"),0%,0)))</f>
        <v/>
      </c>
      <c r="U3460" s="72" t="str">
        <f t="shared" si="164"/>
        <v/>
      </c>
    </row>
    <row r="3461" spans="1:21" x14ac:dyDescent="0.25">
      <c r="A3461" s="53">
        <f t="shared" si="162"/>
        <v>3460</v>
      </c>
      <c r="B3461" s="55"/>
      <c r="C3461" s="56"/>
      <c r="D3461" s="55"/>
      <c r="E3461" s="55"/>
      <c r="F3461" s="55"/>
      <c r="G3461" s="55"/>
      <c r="H3461" s="57"/>
      <c r="I3461" s="55"/>
      <c r="J3461" s="55"/>
      <c r="K3461" s="55"/>
      <c r="L3461" s="55"/>
      <c r="M3461" s="55"/>
      <c r="N3461" s="57"/>
      <c r="O3461" s="57" t="str">
        <f t="shared" si="163"/>
        <v/>
      </c>
      <c r="Q3461" s="38" t="s">
        <v>450</v>
      </c>
      <c r="R3461" s="38" t="str" cm="1">
        <f t="array" ref="R3461">_xlfn.XLOOKUP(Q3461,INDEX(Flettilisti,,1),INDEX(Flettilisti,,2),,0)</f>
        <v>Vantar flokkun</v>
      </c>
      <c r="S3461" s="38" t="str">
        <f>IF(ISBLANK(N3461),"",IF(N3461&lt;Gögn!$J$2,Gögn!$K$2,IF(N3461&gt;Gögn!$J$4,Gögn!$K$4,Gögn!$K$3)))</f>
        <v/>
      </c>
      <c r="T3461" s="49" t="str" cm="1">
        <f t="array" aca="1" ref="T3461" ca="1">IF(ISBLANK(B3461),"",IF(R3461="Styrkhæft",_xlfn.XLOOKUP(S3461,Vegalengdir[Texti],INDIRECT("Vegalengdir["&amp;'Upplýsingar um umsækjanda'!$B$10&amp;"]"),0%,0)))</f>
        <v/>
      </c>
      <c r="U3461" s="72" t="str">
        <f t="shared" si="164"/>
        <v/>
      </c>
    </row>
    <row r="3462" spans="1:21" x14ac:dyDescent="0.25">
      <c r="A3462" s="53">
        <f t="shared" si="162"/>
        <v>3461</v>
      </c>
      <c r="B3462" s="55"/>
      <c r="C3462" s="56"/>
      <c r="D3462" s="55"/>
      <c r="E3462" s="55"/>
      <c r="F3462" s="55"/>
      <c r="G3462" s="55"/>
      <c r="H3462" s="57"/>
      <c r="I3462" s="55"/>
      <c r="J3462" s="55"/>
      <c r="K3462" s="55"/>
      <c r="L3462" s="55"/>
      <c r="M3462" s="55"/>
      <c r="N3462" s="57"/>
      <c r="O3462" s="57" t="str">
        <f t="shared" si="163"/>
        <v/>
      </c>
      <c r="Q3462" s="38" t="s">
        <v>450</v>
      </c>
      <c r="R3462" s="38" t="str" cm="1">
        <f t="array" ref="R3462">_xlfn.XLOOKUP(Q3462,INDEX(Flettilisti,,1),INDEX(Flettilisti,,2),,0)</f>
        <v>Vantar flokkun</v>
      </c>
      <c r="S3462" s="38" t="str">
        <f>IF(ISBLANK(N3462),"",IF(N3462&lt;Gögn!$J$2,Gögn!$K$2,IF(N3462&gt;Gögn!$J$4,Gögn!$K$4,Gögn!$K$3)))</f>
        <v/>
      </c>
      <c r="T3462" s="49" t="str" cm="1">
        <f t="array" aca="1" ref="T3462" ca="1">IF(ISBLANK(B3462),"",IF(R3462="Styrkhæft",_xlfn.XLOOKUP(S3462,Vegalengdir[Texti],INDIRECT("Vegalengdir["&amp;'Upplýsingar um umsækjanda'!$B$10&amp;"]"),0%,0)))</f>
        <v/>
      </c>
      <c r="U3462" s="72" t="str">
        <f t="shared" si="164"/>
        <v/>
      </c>
    </row>
    <row r="3463" spans="1:21" x14ac:dyDescent="0.25">
      <c r="A3463" s="53">
        <f t="shared" si="162"/>
        <v>3462</v>
      </c>
      <c r="B3463" s="55"/>
      <c r="C3463" s="56"/>
      <c r="D3463" s="55"/>
      <c r="E3463" s="55"/>
      <c r="F3463" s="55"/>
      <c r="G3463" s="55"/>
      <c r="H3463" s="57"/>
      <c r="I3463" s="55"/>
      <c r="J3463" s="55"/>
      <c r="K3463" s="55"/>
      <c r="L3463" s="55"/>
      <c r="M3463" s="55"/>
      <c r="N3463" s="57"/>
      <c r="O3463" s="57" t="str">
        <f t="shared" si="163"/>
        <v/>
      </c>
      <c r="Q3463" s="38" t="s">
        <v>450</v>
      </c>
      <c r="R3463" s="38" t="str" cm="1">
        <f t="array" ref="R3463">_xlfn.XLOOKUP(Q3463,INDEX(Flettilisti,,1),INDEX(Flettilisti,,2),,0)</f>
        <v>Vantar flokkun</v>
      </c>
      <c r="S3463" s="38" t="str">
        <f>IF(ISBLANK(N3463),"",IF(N3463&lt;Gögn!$J$2,Gögn!$K$2,IF(N3463&gt;Gögn!$J$4,Gögn!$K$4,Gögn!$K$3)))</f>
        <v/>
      </c>
      <c r="T3463" s="49" t="str" cm="1">
        <f t="array" aca="1" ref="T3463" ca="1">IF(ISBLANK(B3463),"",IF(R3463="Styrkhæft",_xlfn.XLOOKUP(S3463,Vegalengdir[Texti],INDIRECT("Vegalengdir["&amp;'Upplýsingar um umsækjanda'!$B$10&amp;"]"),0%,0)))</f>
        <v/>
      </c>
      <c r="U3463" s="72" t="str">
        <f t="shared" si="164"/>
        <v/>
      </c>
    </row>
    <row r="3464" spans="1:21" x14ac:dyDescent="0.25">
      <c r="A3464" s="53">
        <f t="shared" si="162"/>
        <v>3463</v>
      </c>
      <c r="B3464" s="55"/>
      <c r="C3464" s="56"/>
      <c r="D3464" s="55"/>
      <c r="E3464" s="55"/>
      <c r="F3464" s="55"/>
      <c r="G3464" s="55"/>
      <c r="H3464" s="57"/>
      <c r="I3464" s="55"/>
      <c r="J3464" s="55"/>
      <c r="K3464" s="55"/>
      <c r="L3464" s="55"/>
      <c r="M3464" s="55"/>
      <c r="N3464" s="57"/>
      <c r="O3464" s="57" t="str">
        <f t="shared" si="163"/>
        <v/>
      </c>
      <c r="Q3464" s="38" t="s">
        <v>450</v>
      </c>
      <c r="R3464" s="38" t="str" cm="1">
        <f t="array" ref="R3464">_xlfn.XLOOKUP(Q3464,INDEX(Flettilisti,,1),INDEX(Flettilisti,,2),,0)</f>
        <v>Vantar flokkun</v>
      </c>
      <c r="S3464" s="38" t="str">
        <f>IF(ISBLANK(N3464),"",IF(N3464&lt;Gögn!$J$2,Gögn!$K$2,IF(N3464&gt;Gögn!$J$4,Gögn!$K$4,Gögn!$K$3)))</f>
        <v/>
      </c>
      <c r="T3464" s="49" t="str" cm="1">
        <f t="array" aca="1" ref="T3464" ca="1">IF(ISBLANK(B3464),"",IF(R3464="Styrkhæft",_xlfn.XLOOKUP(S3464,Vegalengdir[Texti],INDIRECT("Vegalengdir["&amp;'Upplýsingar um umsækjanda'!$B$10&amp;"]"),0%,0)))</f>
        <v/>
      </c>
      <c r="U3464" s="72" t="str">
        <f t="shared" si="164"/>
        <v/>
      </c>
    </row>
    <row r="3465" spans="1:21" x14ac:dyDescent="0.25">
      <c r="A3465" s="53">
        <f t="shared" si="162"/>
        <v>3464</v>
      </c>
      <c r="B3465" s="55"/>
      <c r="C3465" s="56"/>
      <c r="D3465" s="55"/>
      <c r="E3465" s="55"/>
      <c r="F3465" s="55"/>
      <c r="G3465" s="55"/>
      <c r="H3465" s="57"/>
      <c r="I3465" s="55"/>
      <c r="J3465" s="55"/>
      <c r="K3465" s="55"/>
      <c r="L3465" s="55"/>
      <c r="M3465" s="55"/>
      <c r="N3465" s="57"/>
      <c r="O3465" s="57" t="str">
        <f t="shared" si="163"/>
        <v/>
      </c>
      <c r="Q3465" s="38" t="s">
        <v>450</v>
      </c>
      <c r="R3465" s="38" t="str" cm="1">
        <f t="array" ref="R3465">_xlfn.XLOOKUP(Q3465,INDEX(Flettilisti,,1),INDEX(Flettilisti,,2),,0)</f>
        <v>Vantar flokkun</v>
      </c>
      <c r="S3465" s="38" t="str">
        <f>IF(ISBLANK(N3465),"",IF(N3465&lt;Gögn!$J$2,Gögn!$K$2,IF(N3465&gt;Gögn!$J$4,Gögn!$K$4,Gögn!$K$3)))</f>
        <v/>
      </c>
      <c r="T3465" s="49" t="str" cm="1">
        <f t="array" aca="1" ref="T3465" ca="1">IF(ISBLANK(B3465),"",IF(R3465="Styrkhæft",_xlfn.XLOOKUP(S3465,Vegalengdir[Texti],INDIRECT("Vegalengdir["&amp;'Upplýsingar um umsækjanda'!$B$10&amp;"]"),0%,0)))</f>
        <v/>
      </c>
      <c r="U3465" s="72" t="str">
        <f t="shared" si="164"/>
        <v/>
      </c>
    </row>
    <row r="3466" spans="1:21" x14ac:dyDescent="0.25">
      <c r="A3466" s="53">
        <f t="shared" si="162"/>
        <v>3465</v>
      </c>
      <c r="B3466" s="55"/>
      <c r="C3466" s="56"/>
      <c r="D3466" s="55"/>
      <c r="E3466" s="55"/>
      <c r="F3466" s="55"/>
      <c r="G3466" s="55"/>
      <c r="H3466" s="57"/>
      <c r="I3466" s="55"/>
      <c r="J3466" s="55"/>
      <c r="K3466" s="55"/>
      <c r="L3466" s="55"/>
      <c r="M3466" s="55"/>
      <c r="N3466" s="57"/>
      <c r="O3466" s="57" t="str">
        <f t="shared" si="163"/>
        <v/>
      </c>
      <c r="Q3466" s="38" t="s">
        <v>450</v>
      </c>
      <c r="R3466" s="38" t="str" cm="1">
        <f t="array" ref="R3466">_xlfn.XLOOKUP(Q3466,INDEX(Flettilisti,,1),INDEX(Flettilisti,,2),,0)</f>
        <v>Vantar flokkun</v>
      </c>
      <c r="S3466" s="38" t="str">
        <f>IF(ISBLANK(N3466),"",IF(N3466&lt;Gögn!$J$2,Gögn!$K$2,IF(N3466&gt;Gögn!$J$4,Gögn!$K$4,Gögn!$K$3)))</f>
        <v/>
      </c>
      <c r="T3466" s="49" t="str" cm="1">
        <f t="array" aca="1" ref="T3466" ca="1">IF(ISBLANK(B3466),"",IF(R3466="Styrkhæft",_xlfn.XLOOKUP(S3466,Vegalengdir[Texti],INDIRECT("Vegalengdir["&amp;'Upplýsingar um umsækjanda'!$B$10&amp;"]"),0%,0)))</f>
        <v/>
      </c>
      <c r="U3466" s="72" t="str">
        <f t="shared" si="164"/>
        <v/>
      </c>
    </row>
    <row r="3467" spans="1:21" x14ac:dyDescent="0.25">
      <c r="A3467" s="53">
        <f t="shared" si="162"/>
        <v>3466</v>
      </c>
      <c r="B3467" s="55"/>
      <c r="C3467" s="56"/>
      <c r="D3467" s="55"/>
      <c r="E3467" s="55"/>
      <c r="F3467" s="55"/>
      <c r="G3467" s="55"/>
      <c r="H3467" s="57"/>
      <c r="I3467" s="55"/>
      <c r="J3467" s="55"/>
      <c r="K3467" s="55"/>
      <c r="L3467" s="55"/>
      <c r="M3467" s="55"/>
      <c r="N3467" s="57"/>
      <c r="O3467" s="57" t="str">
        <f t="shared" si="163"/>
        <v/>
      </c>
      <c r="Q3467" s="38" t="s">
        <v>450</v>
      </c>
      <c r="R3467" s="38" t="str" cm="1">
        <f t="array" ref="R3467">_xlfn.XLOOKUP(Q3467,INDEX(Flettilisti,,1),INDEX(Flettilisti,,2),,0)</f>
        <v>Vantar flokkun</v>
      </c>
      <c r="S3467" s="38" t="str">
        <f>IF(ISBLANK(N3467),"",IF(N3467&lt;Gögn!$J$2,Gögn!$K$2,IF(N3467&gt;Gögn!$J$4,Gögn!$K$4,Gögn!$K$3)))</f>
        <v/>
      </c>
      <c r="T3467" s="49" t="str" cm="1">
        <f t="array" aca="1" ref="T3467" ca="1">IF(ISBLANK(B3467),"",IF(R3467="Styrkhæft",_xlfn.XLOOKUP(S3467,Vegalengdir[Texti],INDIRECT("Vegalengdir["&amp;'Upplýsingar um umsækjanda'!$B$10&amp;"]"),0%,0)))</f>
        <v/>
      </c>
      <c r="U3467" s="72" t="str">
        <f t="shared" si="164"/>
        <v/>
      </c>
    </row>
    <row r="3468" spans="1:21" x14ac:dyDescent="0.25">
      <c r="A3468" s="53">
        <f t="shared" si="162"/>
        <v>3467</v>
      </c>
      <c r="B3468" s="55"/>
      <c r="C3468" s="56"/>
      <c r="D3468" s="55"/>
      <c r="E3468" s="55"/>
      <c r="F3468" s="55"/>
      <c r="G3468" s="55"/>
      <c r="H3468" s="57"/>
      <c r="I3468" s="55"/>
      <c r="J3468" s="55"/>
      <c r="K3468" s="55"/>
      <c r="L3468" s="55"/>
      <c r="M3468" s="55"/>
      <c r="N3468" s="57"/>
      <c r="O3468" s="57" t="str">
        <f t="shared" si="163"/>
        <v/>
      </c>
      <c r="Q3468" s="38" t="s">
        <v>450</v>
      </c>
      <c r="R3468" s="38" t="str" cm="1">
        <f t="array" ref="R3468">_xlfn.XLOOKUP(Q3468,INDEX(Flettilisti,,1),INDEX(Flettilisti,,2),,0)</f>
        <v>Vantar flokkun</v>
      </c>
      <c r="S3468" s="38" t="str">
        <f>IF(ISBLANK(N3468),"",IF(N3468&lt;Gögn!$J$2,Gögn!$K$2,IF(N3468&gt;Gögn!$J$4,Gögn!$K$4,Gögn!$K$3)))</f>
        <v/>
      </c>
      <c r="T3468" s="49" t="str" cm="1">
        <f t="array" aca="1" ref="T3468" ca="1">IF(ISBLANK(B3468),"",IF(R3468="Styrkhæft",_xlfn.XLOOKUP(S3468,Vegalengdir[Texti],INDIRECT("Vegalengdir["&amp;'Upplýsingar um umsækjanda'!$B$10&amp;"]"),0%,0)))</f>
        <v/>
      </c>
      <c r="U3468" s="72" t="str">
        <f t="shared" si="164"/>
        <v/>
      </c>
    </row>
    <row r="3469" spans="1:21" x14ac:dyDescent="0.25">
      <c r="A3469" s="53">
        <f t="shared" si="162"/>
        <v>3468</v>
      </c>
      <c r="B3469" s="55"/>
      <c r="C3469" s="56"/>
      <c r="D3469" s="55"/>
      <c r="E3469" s="55"/>
      <c r="F3469" s="55"/>
      <c r="G3469" s="55"/>
      <c r="H3469" s="57"/>
      <c r="I3469" s="55"/>
      <c r="J3469" s="55"/>
      <c r="K3469" s="55"/>
      <c r="L3469" s="55"/>
      <c r="M3469" s="55"/>
      <c r="N3469" s="57"/>
      <c r="O3469" s="57" t="str">
        <f t="shared" si="163"/>
        <v/>
      </c>
      <c r="Q3469" s="38" t="s">
        <v>450</v>
      </c>
      <c r="R3469" s="38" t="str" cm="1">
        <f t="array" ref="R3469">_xlfn.XLOOKUP(Q3469,INDEX(Flettilisti,,1),INDEX(Flettilisti,,2),,0)</f>
        <v>Vantar flokkun</v>
      </c>
      <c r="S3469" s="38" t="str">
        <f>IF(ISBLANK(N3469),"",IF(N3469&lt;Gögn!$J$2,Gögn!$K$2,IF(N3469&gt;Gögn!$J$4,Gögn!$K$4,Gögn!$K$3)))</f>
        <v/>
      </c>
      <c r="T3469" s="49" t="str" cm="1">
        <f t="array" aca="1" ref="T3469" ca="1">IF(ISBLANK(B3469),"",IF(R3469="Styrkhæft",_xlfn.XLOOKUP(S3469,Vegalengdir[Texti],INDIRECT("Vegalengdir["&amp;'Upplýsingar um umsækjanda'!$B$10&amp;"]"),0%,0)))</f>
        <v/>
      </c>
      <c r="U3469" s="72" t="str">
        <f t="shared" si="164"/>
        <v/>
      </c>
    </row>
    <row r="3470" spans="1:21" x14ac:dyDescent="0.25">
      <c r="A3470" s="53">
        <f t="shared" si="162"/>
        <v>3469</v>
      </c>
      <c r="B3470" s="55"/>
      <c r="C3470" s="56"/>
      <c r="D3470" s="55"/>
      <c r="E3470" s="55"/>
      <c r="F3470" s="55"/>
      <c r="G3470" s="55"/>
      <c r="H3470" s="57"/>
      <c r="I3470" s="55"/>
      <c r="J3470" s="55"/>
      <c r="K3470" s="55"/>
      <c r="L3470" s="55"/>
      <c r="M3470" s="55"/>
      <c r="N3470" s="57"/>
      <c r="O3470" s="57" t="str">
        <f t="shared" si="163"/>
        <v/>
      </c>
      <c r="Q3470" s="38" t="s">
        <v>450</v>
      </c>
      <c r="R3470" s="38" t="str" cm="1">
        <f t="array" ref="R3470">_xlfn.XLOOKUP(Q3470,INDEX(Flettilisti,,1),INDEX(Flettilisti,,2),,0)</f>
        <v>Vantar flokkun</v>
      </c>
      <c r="S3470" s="38" t="str">
        <f>IF(ISBLANK(N3470),"",IF(N3470&lt;Gögn!$J$2,Gögn!$K$2,IF(N3470&gt;Gögn!$J$4,Gögn!$K$4,Gögn!$K$3)))</f>
        <v/>
      </c>
      <c r="T3470" s="49" t="str" cm="1">
        <f t="array" aca="1" ref="T3470" ca="1">IF(ISBLANK(B3470),"",IF(R3470="Styrkhæft",_xlfn.XLOOKUP(S3470,Vegalengdir[Texti],INDIRECT("Vegalengdir["&amp;'Upplýsingar um umsækjanda'!$B$10&amp;"]"),0%,0)))</f>
        <v/>
      </c>
      <c r="U3470" s="72" t="str">
        <f t="shared" si="164"/>
        <v/>
      </c>
    </row>
    <row r="3471" spans="1:21" x14ac:dyDescent="0.25">
      <c r="A3471" s="53">
        <f t="shared" si="162"/>
        <v>3470</v>
      </c>
      <c r="B3471" s="55"/>
      <c r="C3471" s="56"/>
      <c r="D3471" s="55"/>
      <c r="E3471" s="55"/>
      <c r="F3471" s="55"/>
      <c r="G3471" s="55"/>
      <c r="H3471" s="57"/>
      <c r="I3471" s="55"/>
      <c r="J3471" s="55"/>
      <c r="K3471" s="55"/>
      <c r="L3471" s="55"/>
      <c r="M3471" s="55"/>
      <c r="N3471" s="57"/>
      <c r="O3471" s="57" t="str">
        <f t="shared" si="163"/>
        <v/>
      </c>
      <c r="Q3471" s="38" t="s">
        <v>450</v>
      </c>
      <c r="R3471" s="38" t="str" cm="1">
        <f t="array" ref="R3471">_xlfn.XLOOKUP(Q3471,INDEX(Flettilisti,,1),INDEX(Flettilisti,,2),,0)</f>
        <v>Vantar flokkun</v>
      </c>
      <c r="S3471" s="38" t="str">
        <f>IF(ISBLANK(N3471),"",IF(N3471&lt;Gögn!$J$2,Gögn!$K$2,IF(N3471&gt;Gögn!$J$4,Gögn!$K$4,Gögn!$K$3)))</f>
        <v/>
      </c>
      <c r="T3471" s="49" t="str" cm="1">
        <f t="array" aca="1" ref="T3471" ca="1">IF(ISBLANK(B3471),"",IF(R3471="Styrkhæft",_xlfn.XLOOKUP(S3471,Vegalengdir[Texti],INDIRECT("Vegalengdir["&amp;'Upplýsingar um umsækjanda'!$B$10&amp;"]"),0%,0)))</f>
        <v/>
      </c>
      <c r="U3471" s="72" t="str">
        <f t="shared" si="164"/>
        <v/>
      </c>
    </row>
    <row r="3472" spans="1:21" x14ac:dyDescent="0.25">
      <c r="A3472" s="53">
        <f t="shared" si="162"/>
        <v>3471</v>
      </c>
      <c r="B3472" s="55"/>
      <c r="C3472" s="56"/>
      <c r="D3472" s="55"/>
      <c r="E3472" s="55"/>
      <c r="F3472" s="55"/>
      <c r="G3472" s="55"/>
      <c r="H3472" s="57"/>
      <c r="I3472" s="55"/>
      <c r="J3472" s="55"/>
      <c r="K3472" s="55"/>
      <c r="L3472" s="55"/>
      <c r="M3472" s="55"/>
      <c r="N3472" s="57"/>
      <c r="O3472" s="57" t="str">
        <f t="shared" si="163"/>
        <v/>
      </c>
      <c r="Q3472" s="38" t="s">
        <v>450</v>
      </c>
      <c r="R3472" s="38" t="str" cm="1">
        <f t="array" ref="R3472">_xlfn.XLOOKUP(Q3472,INDEX(Flettilisti,,1),INDEX(Flettilisti,,2),,0)</f>
        <v>Vantar flokkun</v>
      </c>
      <c r="S3472" s="38" t="str">
        <f>IF(ISBLANK(N3472),"",IF(N3472&lt;Gögn!$J$2,Gögn!$K$2,IF(N3472&gt;Gögn!$J$4,Gögn!$K$4,Gögn!$K$3)))</f>
        <v/>
      </c>
      <c r="T3472" s="49" t="str" cm="1">
        <f t="array" aca="1" ref="T3472" ca="1">IF(ISBLANK(B3472),"",IF(R3472="Styrkhæft",_xlfn.XLOOKUP(S3472,Vegalengdir[Texti],INDIRECT("Vegalengdir["&amp;'Upplýsingar um umsækjanda'!$B$10&amp;"]"),0%,0)))</f>
        <v/>
      </c>
      <c r="U3472" s="72" t="str">
        <f t="shared" si="164"/>
        <v/>
      </c>
    </row>
    <row r="3473" spans="1:21" x14ac:dyDescent="0.25">
      <c r="A3473" s="53">
        <f t="shared" si="162"/>
        <v>3472</v>
      </c>
      <c r="B3473" s="55"/>
      <c r="C3473" s="56"/>
      <c r="D3473" s="55"/>
      <c r="E3473" s="55"/>
      <c r="F3473" s="55"/>
      <c r="G3473" s="55"/>
      <c r="H3473" s="57"/>
      <c r="I3473" s="55"/>
      <c r="J3473" s="55"/>
      <c r="K3473" s="55"/>
      <c r="L3473" s="55"/>
      <c r="M3473" s="55"/>
      <c r="N3473" s="57"/>
      <c r="O3473" s="57" t="str">
        <f t="shared" si="163"/>
        <v/>
      </c>
      <c r="Q3473" s="38" t="s">
        <v>450</v>
      </c>
      <c r="R3473" s="38" t="str" cm="1">
        <f t="array" ref="R3473">_xlfn.XLOOKUP(Q3473,INDEX(Flettilisti,,1),INDEX(Flettilisti,,2),,0)</f>
        <v>Vantar flokkun</v>
      </c>
      <c r="S3473" s="38" t="str">
        <f>IF(ISBLANK(N3473),"",IF(N3473&lt;Gögn!$J$2,Gögn!$K$2,IF(N3473&gt;Gögn!$J$4,Gögn!$K$4,Gögn!$K$3)))</f>
        <v/>
      </c>
      <c r="T3473" s="49" t="str" cm="1">
        <f t="array" aca="1" ref="T3473" ca="1">IF(ISBLANK(B3473),"",IF(R3473="Styrkhæft",_xlfn.XLOOKUP(S3473,Vegalengdir[Texti],INDIRECT("Vegalengdir["&amp;'Upplýsingar um umsækjanda'!$B$10&amp;"]"),0%,0)))</f>
        <v/>
      </c>
      <c r="U3473" s="72" t="str">
        <f t="shared" si="164"/>
        <v/>
      </c>
    </row>
    <row r="3474" spans="1:21" x14ac:dyDescent="0.25">
      <c r="A3474" s="53">
        <f t="shared" si="162"/>
        <v>3473</v>
      </c>
      <c r="B3474" s="55"/>
      <c r="C3474" s="56"/>
      <c r="D3474" s="55"/>
      <c r="E3474" s="55"/>
      <c r="F3474" s="55"/>
      <c r="G3474" s="55"/>
      <c r="H3474" s="57"/>
      <c r="I3474" s="55"/>
      <c r="J3474" s="55"/>
      <c r="K3474" s="55"/>
      <c r="L3474" s="55"/>
      <c r="M3474" s="55"/>
      <c r="N3474" s="57"/>
      <c r="O3474" s="57" t="str">
        <f t="shared" si="163"/>
        <v/>
      </c>
      <c r="Q3474" s="38" t="s">
        <v>450</v>
      </c>
      <c r="R3474" s="38" t="str" cm="1">
        <f t="array" ref="R3474">_xlfn.XLOOKUP(Q3474,INDEX(Flettilisti,,1),INDEX(Flettilisti,,2),,0)</f>
        <v>Vantar flokkun</v>
      </c>
      <c r="S3474" s="38" t="str">
        <f>IF(ISBLANK(N3474),"",IF(N3474&lt;Gögn!$J$2,Gögn!$K$2,IF(N3474&gt;Gögn!$J$4,Gögn!$K$4,Gögn!$K$3)))</f>
        <v/>
      </c>
      <c r="T3474" s="49" t="str" cm="1">
        <f t="array" aca="1" ref="T3474" ca="1">IF(ISBLANK(B3474),"",IF(R3474="Styrkhæft",_xlfn.XLOOKUP(S3474,Vegalengdir[Texti],INDIRECT("Vegalengdir["&amp;'Upplýsingar um umsækjanda'!$B$10&amp;"]"),0%,0)))</f>
        <v/>
      </c>
      <c r="U3474" s="72" t="str">
        <f t="shared" si="164"/>
        <v/>
      </c>
    </row>
    <row r="3475" spans="1:21" x14ac:dyDescent="0.25">
      <c r="A3475" s="53">
        <f t="shared" si="162"/>
        <v>3474</v>
      </c>
      <c r="B3475" s="55"/>
      <c r="C3475" s="56"/>
      <c r="D3475" s="55"/>
      <c r="E3475" s="55"/>
      <c r="F3475" s="55"/>
      <c r="G3475" s="55"/>
      <c r="H3475" s="57"/>
      <c r="I3475" s="55"/>
      <c r="J3475" s="55"/>
      <c r="K3475" s="55"/>
      <c r="L3475" s="55"/>
      <c r="M3475" s="55"/>
      <c r="N3475" s="57"/>
      <c r="O3475" s="57" t="str">
        <f t="shared" si="163"/>
        <v/>
      </c>
      <c r="Q3475" s="38" t="s">
        <v>450</v>
      </c>
      <c r="R3475" s="38" t="str" cm="1">
        <f t="array" ref="R3475">_xlfn.XLOOKUP(Q3475,INDEX(Flettilisti,,1),INDEX(Flettilisti,,2),,0)</f>
        <v>Vantar flokkun</v>
      </c>
      <c r="S3475" s="38" t="str">
        <f>IF(ISBLANK(N3475),"",IF(N3475&lt;Gögn!$J$2,Gögn!$K$2,IF(N3475&gt;Gögn!$J$4,Gögn!$K$4,Gögn!$K$3)))</f>
        <v/>
      </c>
      <c r="T3475" s="49" t="str" cm="1">
        <f t="array" aca="1" ref="T3475" ca="1">IF(ISBLANK(B3475),"",IF(R3475="Styrkhæft",_xlfn.XLOOKUP(S3475,Vegalengdir[Texti],INDIRECT("Vegalengdir["&amp;'Upplýsingar um umsækjanda'!$B$10&amp;"]"),0%,0)))</f>
        <v/>
      </c>
      <c r="U3475" s="72" t="str">
        <f t="shared" si="164"/>
        <v/>
      </c>
    </row>
    <row r="3476" spans="1:21" x14ac:dyDescent="0.25">
      <c r="A3476" s="53">
        <f t="shared" si="162"/>
        <v>3475</v>
      </c>
      <c r="B3476" s="55"/>
      <c r="C3476" s="56"/>
      <c r="D3476" s="55"/>
      <c r="E3476" s="55"/>
      <c r="F3476" s="55"/>
      <c r="G3476" s="55"/>
      <c r="H3476" s="57"/>
      <c r="I3476" s="55"/>
      <c r="J3476" s="55"/>
      <c r="K3476" s="55"/>
      <c r="L3476" s="55"/>
      <c r="M3476" s="55"/>
      <c r="N3476" s="57"/>
      <c r="O3476" s="57" t="str">
        <f t="shared" si="163"/>
        <v/>
      </c>
      <c r="Q3476" s="38" t="s">
        <v>450</v>
      </c>
      <c r="R3476" s="38" t="str" cm="1">
        <f t="array" ref="R3476">_xlfn.XLOOKUP(Q3476,INDEX(Flettilisti,,1),INDEX(Flettilisti,,2),,0)</f>
        <v>Vantar flokkun</v>
      </c>
      <c r="S3476" s="38" t="str">
        <f>IF(ISBLANK(N3476),"",IF(N3476&lt;Gögn!$J$2,Gögn!$K$2,IF(N3476&gt;Gögn!$J$4,Gögn!$K$4,Gögn!$K$3)))</f>
        <v/>
      </c>
      <c r="T3476" s="49" t="str" cm="1">
        <f t="array" aca="1" ref="T3476" ca="1">IF(ISBLANK(B3476),"",IF(R3476="Styrkhæft",_xlfn.XLOOKUP(S3476,Vegalengdir[Texti],INDIRECT("Vegalengdir["&amp;'Upplýsingar um umsækjanda'!$B$10&amp;"]"),0%,0)))</f>
        <v/>
      </c>
      <c r="U3476" s="72" t="str">
        <f t="shared" si="164"/>
        <v/>
      </c>
    </row>
    <row r="3477" spans="1:21" x14ac:dyDescent="0.25">
      <c r="A3477" s="53">
        <f t="shared" si="162"/>
        <v>3476</v>
      </c>
      <c r="B3477" s="55"/>
      <c r="C3477" s="56"/>
      <c r="D3477" s="55"/>
      <c r="E3477" s="55"/>
      <c r="F3477" s="55"/>
      <c r="G3477" s="55"/>
      <c r="H3477" s="57"/>
      <c r="I3477" s="55"/>
      <c r="J3477" s="55"/>
      <c r="K3477" s="55"/>
      <c r="L3477" s="55"/>
      <c r="M3477" s="55"/>
      <c r="N3477" s="57"/>
      <c r="O3477" s="57" t="str">
        <f t="shared" si="163"/>
        <v/>
      </c>
      <c r="Q3477" s="38" t="s">
        <v>450</v>
      </c>
      <c r="R3477" s="38" t="str" cm="1">
        <f t="array" ref="R3477">_xlfn.XLOOKUP(Q3477,INDEX(Flettilisti,,1),INDEX(Flettilisti,,2),,0)</f>
        <v>Vantar flokkun</v>
      </c>
      <c r="S3477" s="38" t="str">
        <f>IF(ISBLANK(N3477),"",IF(N3477&lt;Gögn!$J$2,Gögn!$K$2,IF(N3477&gt;Gögn!$J$4,Gögn!$K$4,Gögn!$K$3)))</f>
        <v/>
      </c>
      <c r="T3477" s="49" t="str" cm="1">
        <f t="array" aca="1" ref="T3477" ca="1">IF(ISBLANK(B3477),"",IF(R3477="Styrkhæft",_xlfn.XLOOKUP(S3477,Vegalengdir[Texti],INDIRECT("Vegalengdir["&amp;'Upplýsingar um umsækjanda'!$B$10&amp;"]"),0%,0)))</f>
        <v/>
      </c>
      <c r="U3477" s="72" t="str">
        <f t="shared" si="164"/>
        <v/>
      </c>
    </row>
    <row r="3478" spans="1:21" x14ac:dyDescent="0.25">
      <c r="A3478" s="53">
        <f t="shared" si="162"/>
        <v>3477</v>
      </c>
      <c r="B3478" s="55"/>
      <c r="C3478" s="56"/>
      <c r="D3478" s="55"/>
      <c r="E3478" s="55"/>
      <c r="F3478" s="55"/>
      <c r="G3478" s="55"/>
      <c r="H3478" s="57"/>
      <c r="I3478" s="55"/>
      <c r="J3478" s="55"/>
      <c r="K3478" s="55"/>
      <c r="L3478" s="55"/>
      <c r="M3478" s="55"/>
      <c r="N3478" s="57"/>
      <c r="O3478" s="57" t="str">
        <f t="shared" si="163"/>
        <v/>
      </c>
      <c r="Q3478" s="38" t="s">
        <v>450</v>
      </c>
      <c r="R3478" s="38" t="str" cm="1">
        <f t="array" ref="R3478">_xlfn.XLOOKUP(Q3478,INDEX(Flettilisti,,1),INDEX(Flettilisti,,2),,0)</f>
        <v>Vantar flokkun</v>
      </c>
      <c r="S3478" s="38" t="str">
        <f>IF(ISBLANK(N3478),"",IF(N3478&lt;Gögn!$J$2,Gögn!$K$2,IF(N3478&gt;Gögn!$J$4,Gögn!$K$4,Gögn!$K$3)))</f>
        <v/>
      </c>
      <c r="T3478" s="49" t="str" cm="1">
        <f t="array" aca="1" ref="T3478" ca="1">IF(ISBLANK(B3478),"",IF(R3478="Styrkhæft",_xlfn.XLOOKUP(S3478,Vegalengdir[Texti],INDIRECT("Vegalengdir["&amp;'Upplýsingar um umsækjanda'!$B$10&amp;"]"),0%,0)))</f>
        <v/>
      </c>
      <c r="U3478" s="72" t="str">
        <f t="shared" si="164"/>
        <v/>
      </c>
    </row>
    <row r="3479" spans="1:21" x14ac:dyDescent="0.25">
      <c r="A3479" s="53">
        <f t="shared" si="162"/>
        <v>3478</v>
      </c>
      <c r="B3479" s="55"/>
      <c r="C3479" s="56"/>
      <c r="D3479" s="55"/>
      <c r="E3479" s="55"/>
      <c r="F3479" s="55"/>
      <c r="G3479" s="55"/>
      <c r="H3479" s="57"/>
      <c r="I3479" s="55"/>
      <c r="J3479" s="55"/>
      <c r="K3479" s="55"/>
      <c r="L3479" s="55"/>
      <c r="M3479" s="55"/>
      <c r="N3479" s="57"/>
      <c r="O3479" s="57" t="str">
        <f t="shared" si="163"/>
        <v/>
      </c>
      <c r="Q3479" s="38" t="s">
        <v>450</v>
      </c>
      <c r="R3479" s="38" t="str" cm="1">
        <f t="array" ref="R3479">_xlfn.XLOOKUP(Q3479,INDEX(Flettilisti,,1),INDEX(Flettilisti,,2),,0)</f>
        <v>Vantar flokkun</v>
      </c>
      <c r="S3479" s="38" t="str">
        <f>IF(ISBLANK(N3479),"",IF(N3479&lt;Gögn!$J$2,Gögn!$K$2,IF(N3479&gt;Gögn!$J$4,Gögn!$K$4,Gögn!$K$3)))</f>
        <v/>
      </c>
      <c r="T3479" s="49" t="str" cm="1">
        <f t="array" aca="1" ref="T3479" ca="1">IF(ISBLANK(B3479),"",IF(R3479="Styrkhæft",_xlfn.XLOOKUP(S3479,Vegalengdir[Texti],INDIRECT("Vegalengdir["&amp;'Upplýsingar um umsækjanda'!$B$10&amp;"]"),0%,0)))</f>
        <v/>
      </c>
      <c r="U3479" s="72" t="str">
        <f t="shared" si="164"/>
        <v/>
      </c>
    </row>
    <row r="3480" spans="1:21" x14ac:dyDescent="0.25">
      <c r="A3480" s="53">
        <f t="shared" si="162"/>
        <v>3479</v>
      </c>
      <c r="B3480" s="55"/>
      <c r="C3480" s="56"/>
      <c r="D3480" s="55"/>
      <c r="E3480" s="55"/>
      <c r="F3480" s="55"/>
      <c r="G3480" s="55"/>
      <c r="H3480" s="57"/>
      <c r="I3480" s="55"/>
      <c r="J3480" s="55"/>
      <c r="K3480" s="55"/>
      <c r="L3480" s="55"/>
      <c r="M3480" s="55"/>
      <c r="N3480" s="57"/>
      <c r="O3480" s="57" t="str">
        <f t="shared" si="163"/>
        <v/>
      </c>
      <c r="Q3480" s="38" t="s">
        <v>450</v>
      </c>
      <c r="R3480" s="38" t="str" cm="1">
        <f t="array" ref="R3480">_xlfn.XLOOKUP(Q3480,INDEX(Flettilisti,,1),INDEX(Flettilisti,,2),,0)</f>
        <v>Vantar flokkun</v>
      </c>
      <c r="S3480" s="38" t="str">
        <f>IF(ISBLANK(N3480),"",IF(N3480&lt;Gögn!$J$2,Gögn!$K$2,IF(N3480&gt;Gögn!$J$4,Gögn!$K$4,Gögn!$K$3)))</f>
        <v/>
      </c>
      <c r="T3480" s="49" t="str" cm="1">
        <f t="array" aca="1" ref="T3480" ca="1">IF(ISBLANK(B3480),"",IF(R3480="Styrkhæft",_xlfn.XLOOKUP(S3480,Vegalengdir[Texti],INDIRECT("Vegalengdir["&amp;'Upplýsingar um umsækjanda'!$B$10&amp;"]"),0%,0)))</f>
        <v/>
      </c>
      <c r="U3480" s="72" t="str">
        <f t="shared" si="164"/>
        <v/>
      </c>
    </row>
    <row r="3481" spans="1:21" x14ac:dyDescent="0.25">
      <c r="A3481" s="53">
        <f t="shared" si="162"/>
        <v>3480</v>
      </c>
      <c r="B3481" s="55"/>
      <c r="C3481" s="56"/>
      <c r="D3481" s="55"/>
      <c r="E3481" s="55"/>
      <c r="F3481" s="55"/>
      <c r="G3481" s="55"/>
      <c r="H3481" s="57"/>
      <c r="I3481" s="55"/>
      <c r="J3481" s="55"/>
      <c r="K3481" s="55"/>
      <c r="L3481" s="55"/>
      <c r="M3481" s="55"/>
      <c r="N3481" s="57"/>
      <c r="O3481" s="57" t="str">
        <f t="shared" si="163"/>
        <v/>
      </c>
      <c r="Q3481" s="38" t="s">
        <v>450</v>
      </c>
      <c r="R3481" s="38" t="str" cm="1">
        <f t="array" ref="R3481">_xlfn.XLOOKUP(Q3481,INDEX(Flettilisti,,1),INDEX(Flettilisti,,2),,0)</f>
        <v>Vantar flokkun</v>
      </c>
      <c r="S3481" s="38" t="str">
        <f>IF(ISBLANK(N3481),"",IF(N3481&lt;Gögn!$J$2,Gögn!$K$2,IF(N3481&gt;Gögn!$J$4,Gögn!$K$4,Gögn!$K$3)))</f>
        <v/>
      </c>
      <c r="T3481" s="49" t="str" cm="1">
        <f t="array" aca="1" ref="T3481" ca="1">IF(ISBLANK(B3481),"",IF(R3481="Styrkhæft",_xlfn.XLOOKUP(S3481,Vegalengdir[Texti],INDIRECT("Vegalengdir["&amp;'Upplýsingar um umsækjanda'!$B$10&amp;"]"),0%,0)))</f>
        <v/>
      </c>
      <c r="U3481" s="72" t="str">
        <f t="shared" si="164"/>
        <v/>
      </c>
    </row>
    <row r="3482" spans="1:21" x14ac:dyDescent="0.25">
      <c r="A3482" s="53">
        <f t="shared" si="162"/>
        <v>3481</v>
      </c>
      <c r="B3482" s="55"/>
      <c r="C3482" s="56"/>
      <c r="D3482" s="55"/>
      <c r="E3482" s="55"/>
      <c r="F3482" s="55"/>
      <c r="G3482" s="55"/>
      <c r="H3482" s="57"/>
      <c r="I3482" s="55"/>
      <c r="J3482" s="55"/>
      <c r="K3482" s="55"/>
      <c r="L3482" s="55"/>
      <c r="M3482" s="55"/>
      <c r="N3482" s="57"/>
      <c r="O3482" s="57" t="str">
        <f t="shared" si="163"/>
        <v/>
      </c>
      <c r="Q3482" s="38" t="s">
        <v>450</v>
      </c>
      <c r="R3482" s="38" t="str" cm="1">
        <f t="array" ref="R3482">_xlfn.XLOOKUP(Q3482,INDEX(Flettilisti,,1),INDEX(Flettilisti,,2),,0)</f>
        <v>Vantar flokkun</v>
      </c>
      <c r="S3482" s="38" t="str">
        <f>IF(ISBLANK(N3482),"",IF(N3482&lt;Gögn!$J$2,Gögn!$K$2,IF(N3482&gt;Gögn!$J$4,Gögn!$K$4,Gögn!$K$3)))</f>
        <v/>
      </c>
      <c r="T3482" s="49" t="str" cm="1">
        <f t="array" aca="1" ref="T3482" ca="1">IF(ISBLANK(B3482),"",IF(R3482="Styrkhæft",_xlfn.XLOOKUP(S3482,Vegalengdir[Texti],INDIRECT("Vegalengdir["&amp;'Upplýsingar um umsækjanda'!$B$10&amp;"]"),0%,0)))</f>
        <v/>
      </c>
      <c r="U3482" s="72" t="str">
        <f t="shared" si="164"/>
        <v/>
      </c>
    </row>
    <row r="3483" spans="1:21" x14ac:dyDescent="0.25">
      <c r="A3483" s="53">
        <f t="shared" si="162"/>
        <v>3482</v>
      </c>
      <c r="B3483" s="55"/>
      <c r="C3483" s="56"/>
      <c r="D3483" s="55"/>
      <c r="E3483" s="55"/>
      <c r="F3483" s="55"/>
      <c r="G3483" s="55"/>
      <c r="H3483" s="57"/>
      <c r="I3483" s="55"/>
      <c r="J3483" s="55"/>
      <c r="K3483" s="55"/>
      <c r="L3483" s="55"/>
      <c r="M3483" s="55"/>
      <c r="N3483" s="57"/>
      <c r="O3483" s="57" t="str">
        <f t="shared" si="163"/>
        <v/>
      </c>
      <c r="Q3483" s="38" t="s">
        <v>450</v>
      </c>
      <c r="R3483" s="38" t="str" cm="1">
        <f t="array" ref="R3483">_xlfn.XLOOKUP(Q3483,INDEX(Flettilisti,,1),INDEX(Flettilisti,,2),,0)</f>
        <v>Vantar flokkun</v>
      </c>
      <c r="S3483" s="38" t="str">
        <f>IF(ISBLANK(N3483),"",IF(N3483&lt;Gögn!$J$2,Gögn!$K$2,IF(N3483&gt;Gögn!$J$4,Gögn!$K$4,Gögn!$K$3)))</f>
        <v/>
      </c>
      <c r="T3483" s="49" t="str" cm="1">
        <f t="array" aca="1" ref="T3483" ca="1">IF(ISBLANK(B3483),"",IF(R3483="Styrkhæft",_xlfn.XLOOKUP(S3483,Vegalengdir[Texti],INDIRECT("Vegalengdir["&amp;'Upplýsingar um umsækjanda'!$B$10&amp;"]"),0%,0)))</f>
        <v/>
      </c>
      <c r="U3483" s="72" t="str">
        <f t="shared" si="164"/>
        <v/>
      </c>
    </row>
    <row r="3484" spans="1:21" x14ac:dyDescent="0.25">
      <c r="A3484" s="53">
        <f t="shared" si="162"/>
        <v>3483</v>
      </c>
      <c r="B3484" s="55"/>
      <c r="C3484" s="56"/>
      <c r="D3484" s="55"/>
      <c r="E3484" s="55"/>
      <c r="F3484" s="55"/>
      <c r="G3484" s="55"/>
      <c r="H3484" s="57"/>
      <c r="I3484" s="55"/>
      <c r="J3484" s="55"/>
      <c r="K3484" s="55"/>
      <c r="L3484" s="55"/>
      <c r="M3484" s="55"/>
      <c r="N3484" s="57"/>
      <c r="O3484" s="57" t="str">
        <f t="shared" si="163"/>
        <v/>
      </c>
      <c r="Q3484" s="38" t="s">
        <v>450</v>
      </c>
      <c r="R3484" s="38" t="str" cm="1">
        <f t="array" ref="R3484">_xlfn.XLOOKUP(Q3484,INDEX(Flettilisti,,1),INDEX(Flettilisti,,2),,0)</f>
        <v>Vantar flokkun</v>
      </c>
      <c r="S3484" s="38" t="str">
        <f>IF(ISBLANK(N3484),"",IF(N3484&lt;Gögn!$J$2,Gögn!$K$2,IF(N3484&gt;Gögn!$J$4,Gögn!$K$4,Gögn!$K$3)))</f>
        <v/>
      </c>
      <c r="T3484" s="49" t="str" cm="1">
        <f t="array" aca="1" ref="T3484" ca="1">IF(ISBLANK(B3484),"",IF(R3484="Styrkhæft",_xlfn.XLOOKUP(S3484,Vegalengdir[Texti],INDIRECT("Vegalengdir["&amp;'Upplýsingar um umsækjanda'!$B$10&amp;"]"),0%,0)))</f>
        <v/>
      </c>
      <c r="U3484" s="72" t="str">
        <f t="shared" si="164"/>
        <v/>
      </c>
    </row>
    <row r="3485" spans="1:21" x14ac:dyDescent="0.25">
      <c r="A3485" s="53">
        <f t="shared" si="162"/>
        <v>3484</v>
      </c>
      <c r="B3485" s="55"/>
      <c r="C3485" s="56"/>
      <c r="D3485" s="55"/>
      <c r="E3485" s="55"/>
      <c r="F3485" s="55"/>
      <c r="G3485" s="55"/>
      <c r="H3485" s="57"/>
      <c r="I3485" s="55"/>
      <c r="J3485" s="55"/>
      <c r="K3485" s="55"/>
      <c r="L3485" s="55"/>
      <c r="M3485" s="55"/>
      <c r="N3485" s="57"/>
      <c r="O3485" s="57" t="str">
        <f t="shared" si="163"/>
        <v/>
      </c>
      <c r="Q3485" s="38" t="s">
        <v>450</v>
      </c>
      <c r="R3485" s="38" t="str" cm="1">
        <f t="array" ref="R3485">_xlfn.XLOOKUP(Q3485,INDEX(Flettilisti,,1),INDEX(Flettilisti,,2),,0)</f>
        <v>Vantar flokkun</v>
      </c>
      <c r="S3485" s="38" t="str">
        <f>IF(ISBLANK(N3485),"",IF(N3485&lt;Gögn!$J$2,Gögn!$K$2,IF(N3485&gt;Gögn!$J$4,Gögn!$K$4,Gögn!$K$3)))</f>
        <v/>
      </c>
      <c r="T3485" s="49" t="str" cm="1">
        <f t="array" aca="1" ref="T3485" ca="1">IF(ISBLANK(B3485),"",IF(R3485="Styrkhæft",_xlfn.XLOOKUP(S3485,Vegalengdir[Texti],INDIRECT("Vegalengdir["&amp;'Upplýsingar um umsækjanda'!$B$10&amp;"]"),0%,0)))</f>
        <v/>
      </c>
      <c r="U3485" s="72" t="str">
        <f t="shared" si="164"/>
        <v/>
      </c>
    </row>
    <row r="3486" spans="1:21" x14ac:dyDescent="0.25">
      <c r="A3486" s="53">
        <f t="shared" si="162"/>
        <v>3485</v>
      </c>
      <c r="B3486" s="55"/>
      <c r="C3486" s="56"/>
      <c r="D3486" s="55"/>
      <c r="E3486" s="55"/>
      <c r="F3486" s="55"/>
      <c r="G3486" s="55"/>
      <c r="H3486" s="57"/>
      <c r="I3486" s="55"/>
      <c r="J3486" s="55"/>
      <c r="K3486" s="55"/>
      <c r="L3486" s="55"/>
      <c r="M3486" s="55"/>
      <c r="N3486" s="57"/>
      <c r="O3486" s="57" t="str">
        <f t="shared" si="163"/>
        <v/>
      </c>
      <c r="Q3486" s="38" t="s">
        <v>450</v>
      </c>
      <c r="R3486" s="38" t="str" cm="1">
        <f t="array" ref="R3486">_xlfn.XLOOKUP(Q3486,INDEX(Flettilisti,,1),INDEX(Flettilisti,,2),,0)</f>
        <v>Vantar flokkun</v>
      </c>
      <c r="S3486" s="38" t="str">
        <f>IF(ISBLANK(N3486),"",IF(N3486&lt;Gögn!$J$2,Gögn!$K$2,IF(N3486&gt;Gögn!$J$4,Gögn!$K$4,Gögn!$K$3)))</f>
        <v/>
      </c>
      <c r="T3486" s="49" t="str" cm="1">
        <f t="array" aca="1" ref="T3486" ca="1">IF(ISBLANK(B3486),"",IF(R3486="Styrkhæft",_xlfn.XLOOKUP(S3486,Vegalengdir[Texti],INDIRECT("Vegalengdir["&amp;'Upplýsingar um umsækjanda'!$B$10&amp;"]"),0%,0)))</f>
        <v/>
      </c>
      <c r="U3486" s="72" t="str">
        <f t="shared" si="164"/>
        <v/>
      </c>
    </row>
    <row r="3487" spans="1:21" x14ac:dyDescent="0.25">
      <c r="A3487" s="53">
        <f t="shared" si="162"/>
        <v>3486</v>
      </c>
      <c r="B3487" s="55"/>
      <c r="C3487" s="56"/>
      <c r="D3487" s="55"/>
      <c r="E3487" s="55"/>
      <c r="F3487" s="55"/>
      <c r="G3487" s="55"/>
      <c r="H3487" s="57"/>
      <c r="I3487" s="55"/>
      <c r="J3487" s="55"/>
      <c r="K3487" s="55"/>
      <c r="L3487" s="55"/>
      <c r="M3487" s="55"/>
      <c r="N3487" s="57"/>
      <c r="O3487" s="57" t="str">
        <f t="shared" si="163"/>
        <v/>
      </c>
      <c r="Q3487" s="38" t="s">
        <v>450</v>
      </c>
      <c r="R3487" s="38" t="str" cm="1">
        <f t="array" ref="R3487">_xlfn.XLOOKUP(Q3487,INDEX(Flettilisti,,1),INDEX(Flettilisti,,2),,0)</f>
        <v>Vantar flokkun</v>
      </c>
      <c r="S3487" s="38" t="str">
        <f>IF(ISBLANK(N3487),"",IF(N3487&lt;Gögn!$J$2,Gögn!$K$2,IF(N3487&gt;Gögn!$J$4,Gögn!$K$4,Gögn!$K$3)))</f>
        <v/>
      </c>
      <c r="T3487" s="49" t="str" cm="1">
        <f t="array" aca="1" ref="T3487" ca="1">IF(ISBLANK(B3487),"",IF(R3487="Styrkhæft",_xlfn.XLOOKUP(S3487,Vegalengdir[Texti],INDIRECT("Vegalengdir["&amp;'Upplýsingar um umsækjanda'!$B$10&amp;"]"),0%,0)))</f>
        <v/>
      </c>
      <c r="U3487" s="72" t="str">
        <f t="shared" si="164"/>
        <v/>
      </c>
    </row>
    <row r="3488" spans="1:21" x14ac:dyDescent="0.25">
      <c r="A3488" s="53">
        <f t="shared" si="162"/>
        <v>3487</v>
      </c>
      <c r="B3488" s="55"/>
      <c r="C3488" s="56"/>
      <c r="D3488" s="55"/>
      <c r="E3488" s="55"/>
      <c r="F3488" s="55"/>
      <c r="G3488" s="55"/>
      <c r="H3488" s="57"/>
      <c r="I3488" s="55"/>
      <c r="J3488" s="55"/>
      <c r="K3488" s="55"/>
      <c r="L3488" s="55"/>
      <c r="M3488" s="55"/>
      <c r="N3488" s="57"/>
      <c r="O3488" s="57" t="str">
        <f t="shared" si="163"/>
        <v/>
      </c>
      <c r="Q3488" s="38" t="s">
        <v>450</v>
      </c>
      <c r="R3488" s="38" t="str" cm="1">
        <f t="array" ref="R3488">_xlfn.XLOOKUP(Q3488,INDEX(Flettilisti,,1),INDEX(Flettilisti,,2),,0)</f>
        <v>Vantar flokkun</v>
      </c>
      <c r="S3488" s="38" t="str">
        <f>IF(ISBLANK(N3488),"",IF(N3488&lt;Gögn!$J$2,Gögn!$K$2,IF(N3488&gt;Gögn!$J$4,Gögn!$K$4,Gögn!$K$3)))</f>
        <v/>
      </c>
      <c r="T3488" s="49" t="str" cm="1">
        <f t="array" aca="1" ref="T3488" ca="1">IF(ISBLANK(B3488),"",IF(R3488="Styrkhæft",_xlfn.XLOOKUP(S3488,Vegalengdir[Texti],INDIRECT("Vegalengdir["&amp;'Upplýsingar um umsækjanda'!$B$10&amp;"]"),0%,0)))</f>
        <v/>
      </c>
      <c r="U3488" s="72" t="str">
        <f t="shared" si="164"/>
        <v/>
      </c>
    </row>
    <row r="3489" spans="1:21" x14ac:dyDescent="0.25">
      <c r="A3489" s="53">
        <f t="shared" si="162"/>
        <v>3488</v>
      </c>
      <c r="B3489" s="55"/>
      <c r="C3489" s="56"/>
      <c r="D3489" s="55"/>
      <c r="E3489" s="55"/>
      <c r="F3489" s="55"/>
      <c r="G3489" s="55"/>
      <c r="H3489" s="57"/>
      <c r="I3489" s="55"/>
      <c r="J3489" s="55"/>
      <c r="K3489" s="55"/>
      <c r="L3489" s="55"/>
      <c r="M3489" s="55"/>
      <c r="N3489" s="57"/>
      <c r="O3489" s="57" t="str">
        <f t="shared" si="163"/>
        <v/>
      </c>
      <c r="Q3489" s="38" t="s">
        <v>450</v>
      </c>
      <c r="R3489" s="38" t="str" cm="1">
        <f t="array" ref="R3489">_xlfn.XLOOKUP(Q3489,INDEX(Flettilisti,,1),INDEX(Flettilisti,,2),,0)</f>
        <v>Vantar flokkun</v>
      </c>
      <c r="S3489" s="38" t="str">
        <f>IF(ISBLANK(N3489),"",IF(N3489&lt;Gögn!$J$2,Gögn!$K$2,IF(N3489&gt;Gögn!$J$4,Gögn!$K$4,Gögn!$K$3)))</f>
        <v/>
      </c>
      <c r="T3489" s="49" t="str" cm="1">
        <f t="array" aca="1" ref="T3489" ca="1">IF(ISBLANK(B3489),"",IF(R3489="Styrkhæft",_xlfn.XLOOKUP(S3489,Vegalengdir[Texti],INDIRECT("Vegalengdir["&amp;'Upplýsingar um umsækjanda'!$B$10&amp;"]"),0%,0)))</f>
        <v/>
      </c>
      <c r="U3489" s="72" t="str">
        <f t="shared" si="164"/>
        <v/>
      </c>
    </row>
    <row r="3490" spans="1:21" x14ac:dyDescent="0.25">
      <c r="A3490" s="53">
        <f t="shared" si="162"/>
        <v>3489</v>
      </c>
      <c r="B3490" s="55"/>
      <c r="C3490" s="56"/>
      <c r="D3490" s="55"/>
      <c r="E3490" s="55"/>
      <c r="F3490" s="55"/>
      <c r="G3490" s="55"/>
      <c r="H3490" s="57"/>
      <c r="I3490" s="55"/>
      <c r="J3490" s="55"/>
      <c r="K3490" s="55"/>
      <c r="L3490" s="55"/>
      <c r="M3490" s="55"/>
      <c r="N3490" s="57"/>
      <c r="O3490" s="57" t="str">
        <f t="shared" si="163"/>
        <v/>
      </c>
      <c r="Q3490" s="38" t="s">
        <v>450</v>
      </c>
      <c r="R3490" s="38" t="str" cm="1">
        <f t="array" ref="R3490">_xlfn.XLOOKUP(Q3490,INDEX(Flettilisti,,1),INDEX(Flettilisti,,2),,0)</f>
        <v>Vantar flokkun</v>
      </c>
      <c r="S3490" s="38" t="str">
        <f>IF(ISBLANK(N3490),"",IF(N3490&lt;Gögn!$J$2,Gögn!$K$2,IF(N3490&gt;Gögn!$J$4,Gögn!$K$4,Gögn!$K$3)))</f>
        <v/>
      </c>
      <c r="T3490" s="49" t="str" cm="1">
        <f t="array" aca="1" ref="T3490" ca="1">IF(ISBLANK(B3490),"",IF(R3490="Styrkhæft",_xlfn.XLOOKUP(S3490,Vegalengdir[Texti],INDIRECT("Vegalengdir["&amp;'Upplýsingar um umsækjanda'!$B$10&amp;"]"),0%,0)))</f>
        <v/>
      </c>
      <c r="U3490" s="72" t="str">
        <f t="shared" si="164"/>
        <v/>
      </c>
    </row>
    <row r="3491" spans="1:21" x14ac:dyDescent="0.25">
      <c r="A3491" s="53">
        <f t="shared" si="162"/>
        <v>3490</v>
      </c>
      <c r="B3491" s="55"/>
      <c r="C3491" s="56"/>
      <c r="D3491" s="55"/>
      <c r="E3491" s="55"/>
      <c r="F3491" s="55"/>
      <c r="G3491" s="55"/>
      <c r="H3491" s="57"/>
      <c r="I3491" s="55"/>
      <c r="J3491" s="55"/>
      <c r="K3491" s="55"/>
      <c r="L3491" s="55"/>
      <c r="M3491" s="55"/>
      <c r="N3491" s="57"/>
      <c r="O3491" s="57" t="str">
        <f t="shared" si="163"/>
        <v/>
      </c>
      <c r="Q3491" s="38" t="s">
        <v>450</v>
      </c>
      <c r="R3491" s="38" t="str" cm="1">
        <f t="array" ref="R3491">_xlfn.XLOOKUP(Q3491,INDEX(Flettilisti,,1),INDEX(Flettilisti,,2),,0)</f>
        <v>Vantar flokkun</v>
      </c>
      <c r="S3491" s="38" t="str">
        <f>IF(ISBLANK(N3491),"",IF(N3491&lt;Gögn!$J$2,Gögn!$K$2,IF(N3491&gt;Gögn!$J$4,Gögn!$K$4,Gögn!$K$3)))</f>
        <v/>
      </c>
      <c r="T3491" s="49" t="str" cm="1">
        <f t="array" aca="1" ref="T3491" ca="1">IF(ISBLANK(B3491),"",IF(R3491="Styrkhæft",_xlfn.XLOOKUP(S3491,Vegalengdir[Texti],INDIRECT("Vegalengdir["&amp;'Upplýsingar um umsækjanda'!$B$10&amp;"]"),0%,0)))</f>
        <v/>
      </c>
      <c r="U3491" s="72" t="str">
        <f t="shared" si="164"/>
        <v/>
      </c>
    </row>
    <row r="3492" spans="1:21" x14ac:dyDescent="0.25">
      <c r="A3492" s="53">
        <f t="shared" si="162"/>
        <v>3491</v>
      </c>
      <c r="B3492" s="55"/>
      <c r="C3492" s="56"/>
      <c r="D3492" s="55"/>
      <c r="E3492" s="55"/>
      <c r="F3492" s="55"/>
      <c r="G3492" s="55"/>
      <c r="H3492" s="57"/>
      <c r="I3492" s="55"/>
      <c r="J3492" s="55"/>
      <c r="K3492" s="55"/>
      <c r="L3492" s="55"/>
      <c r="M3492" s="55"/>
      <c r="N3492" s="57"/>
      <c r="O3492" s="57" t="str">
        <f t="shared" si="163"/>
        <v/>
      </c>
      <c r="Q3492" s="38" t="s">
        <v>450</v>
      </c>
      <c r="R3492" s="38" t="str" cm="1">
        <f t="array" ref="R3492">_xlfn.XLOOKUP(Q3492,INDEX(Flettilisti,,1),INDEX(Flettilisti,,2),,0)</f>
        <v>Vantar flokkun</v>
      </c>
      <c r="S3492" s="38" t="str">
        <f>IF(ISBLANK(N3492),"",IF(N3492&lt;Gögn!$J$2,Gögn!$K$2,IF(N3492&gt;Gögn!$J$4,Gögn!$K$4,Gögn!$K$3)))</f>
        <v/>
      </c>
      <c r="T3492" s="49" t="str" cm="1">
        <f t="array" aca="1" ref="T3492" ca="1">IF(ISBLANK(B3492),"",IF(R3492="Styrkhæft",_xlfn.XLOOKUP(S3492,Vegalengdir[Texti],INDIRECT("Vegalengdir["&amp;'Upplýsingar um umsækjanda'!$B$10&amp;"]"),0%,0)))</f>
        <v/>
      </c>
      <c r="U3492" s="72" t="str">
        <f t="shared" si="164"/>
        <v/>
      </c>
    </row>
    <row r="3493" spans="1:21" x14ac:dyDescent="0.25">
      <c r="A3493" s="53">
        <f t="shared" si="162"/>
        <v>3492</v>
      </c>
      <c r="B3493" s="55"/>
      <c r="C3493" s="56"/>
      <c r="D3493" s="55"/>
      <c r="E3493" s="55"/>
      <c r="F3493" s="55"/>
      <c r="G3493" s="55"/>
      <c r="H3493" s="57"/>
      <c r="I3493" s="55"/>
      <c r="J3493" s="55"/>
      <c r="K3493" s="55"/>
      <c r="L3493" s="55"/>
      <c r="M3493" s="55"/>
      <c r="N3493" s="57"/>
      <c r="O3493" s="57" t="str">
        <f t="shared" si="163"/>
        <v/>
      </c>
      <c r="Q3493" s="38" t="s">
        <v>450</v>
      </c>
      <c r="R3493" s="38" t="str" cm="1">
        <f t="array" ref="R3493">_xlfn.XLOOKUP(Q3493,INDEX(Flettilisti,,1),INDEX(Flettilisti,,2),,0)</f>
        <v>Vantar flokkun</v>
      </c>
      <c r="S3493" s="38" t="str">
        <f>IF(ISBLANK(N3493),"",IF(N3493&lt;Gögn!$J$2,Gögn!$K$2,IF(N3493&gt;Gögn!$J$4,Gögn!$K$4,Gögn!$K$3)))</f>
        <v/>
      </c>
      <c r="T3493" s="49" t="str" cm="1">
        <f t="array" aca="1" ref="T3493" ca="1">IF(ISBLANK(B3493),"",IF(R3493="Styrkhæft",_xlfn.XLOOKUP(S3493,Vegalengdir[Texti],INDIRECT("Vegalengdir["&amp;'Upplýsingar um umsækjanda'!$B$10&amp;"]"),0%,0)))</f>
        <v/>
      </c>
      <c r="U3493" s="72" t="str">
        <f t="shared" si="164"/>
        <v/>
      </c>
    </row>
    <row r="3494" spans="1:21" x14ac:dyDescent="0.25">
      <c r="A3494" s="53">
        <f t="shared" si="162"/>
        <v>3493</v>
      </c>
      <c r="B3494" s="55"/>
      <c r="C3494" s="56"/>
      <c r="D3494" s="55"/>
      <c r="E3494" s="55"/>
      <c r="F3494" s="55"/>
      <c r="G3494" s="55"/>
      <c r="H3494" s="57"/>
      <c r="I3494" s="55"/>
      <c r="J3494" s="55"/>
      <c r="K3494" s="55"/>
      <c r="L3494" s="55"/>
      <c r="M3494" s="55"/>
      <c r="N3494" s="57"/>
      <c r="O3494" s="57" t="str">
        <f t="shared" si="163"/>
        <v/>
      </c>
      <c r="Q3494" s="38" t="s">
        <v>450</v>
      </c>
      <c r="R3494" s="38" t="str" cm="1">
        <f t="array" ref="R3494">_xlfn.XLOOKUP(Q3494,INDEX(Flettilisti,,1),INDEX(Flettilisti,,2),,0)</f>
        <v>Vantar flokkun</v>
      </c>
      <c r="S3494" s="38" t="str">
        <f>IF(ISBLANK(N3494),"",IF(N3494&lt;Gögn!$J$2,Gögn!$K$2,IF(N3494&gt;Gögn!$J$4,Gögn!$K$4,Gögn!$K$3)))</f>
        <v/>
      </c>
      <c r="T3494" s="49" t="str" cm="1">
        <f t="array" aca="1" ref="T3494" ca="1">IF(ISBLANK(B3494),"",IF(R3494="Styrkhæft",_xlfn.XLOOKUP(S3494,Vegalengdir[Texti],INDIRECT("Vegalengdir["&amp;'Upplýsingar um umsækjanda'!$B$10&amp;"]"),0%,0)))</f>
        <v/>
      </c>
      <c r="U3494" s="72" t="str">
        <f t="shared" si="164"/>
        <v/>
      </c>
    </row>
    <row r="3495" spans="1:21" x14ac:dyDescent="0.25">
      <c r="A3495" s="53">
        <f t="shared" si="162"/>
        <v>3494</v>
      </c>
      <c r="B3495" s="55"/>
      <c r="C3495" s="56"/>
      <c r="D3495" s="55"/>
      <c r="E3495" s="55"/>
      <c r="F3495" s="55"/>
      <c r="G3495" s="55"/>
      <c r="H3495" s="57"/>
      <c r="I3495" s="55"/>
      <c r="J3495" s="55"/>
      <c r="K3495" s="55"/>
      <c r="L3495" s="55"/>
      <c r="M3495" s="55"/>
      <c r="N3495" s="57"/>
      <c r="O3495" s="57" t="str">
        <f t="shared" si="163"/>
        <v/>
      </c>
      <c r="Q3495" s="38" t="s">
        <v>450</v>
      </c>
      <c r="R3495" s="38" t="str" cm="1">
        <f t="array" ref="R3495">_xlfn.XLOOKUP(Q3495,INDEX(Flettilisti,,1),INDEX(Flettilisti,,2),,0)</f>
        <v>Vantar flokkun</v>
      </c>
      <c r="S3495" s="38" t="str">
        <f>IF(ISBLANK(N3495),"",IF(N3495&lt;Gögn!$J$2,Gögn!$K$2,IF(N3495&gt;Gögn!$J$4,Gögn!$K$4,Gögn!$K$3)))</f>
        <v/>
      </c>
      <c r="T3495" s="49" t="str" cm="1">
        <f t="array" aca="1" ref="T3495" ca="1">IF(ISBLANK(B3495),"",IF(R3495="Styrkhæft",_xlfn.XLOOKUP(S3495,Vegalengdir[Texti],INDIRECT("Vegalengdir["&amp;'Upplýsingar um umsækjanda'!$B$10&amp;"]"),0%,0)))</f>
        <v/>
      </c>
      <c r="U3495" s="72" t="str">
        <f t="shared" si="164"/>
        <v/>
      </c>
    </row>
    <row r="3496" spans="1:21" x14ac:dyDescent="0.25">
      <c r="A3496" s="53">
        <f t="shared" si="162"/>
        <v>3495</v>
      </c>
      <c r="B3496" s="55"/>
      <c r="C3496" s="56"/>
      <c r="D3496" s="55"/>
      <c r="E3496" s="55"/>
      <c r="F3496" s="55"/>
      <c r="G3496" s="55"/>
      <c r="H3496" s="57"/>
      <c r="I3496" s="55"/>
      <c r="J3496" s="55"/>
      <c r="K3496" s="55"/>
      <c r="L3496" s="55"/>
      <c r="M3496" s="55"/>
      <c r="N3496" s="57"/>
      <c r="O3496" s="57" t="str">
        <f t="shared" si="163"/>
        <v/>
      </c>
      <c r="Q3496" s="38" t="s">
        <v>450</v>
      </c>
      <c r="R3496" s="38" t="str" cm="1">
        <f t="array" ref="R3496">_xlfn.XLOOKUP(Q3496,INDEX(Flettilisti,,1),INDEX(Flettilisti,,2),,0)</f>
        <v>Vantar flokkun</v>
      </c>
      <c r="S3496" s="38" t="str">
        <f>IF(ISBLANK(N3496),"",IF(N3496&lt;Gögn!$J$2,Gögn!$K$2,IF(N3496&gt;Gögn!$J$4,Gögn!$K$4,Gögn!$K$3)))</f>
        <v/>
      </c>
      <c r="T3496" s="49" t="str" cm="1">
        <f t="array" aca="1" ref="T3496" ca="1">IF(ISBLANK(B3496),"",IF(R3496="Styrkhæft",_xlfn.XLOOKUP(S3496,Vegalengdir[Texti],INDIRECT("Vegalengdir["&amp;'Upplýsingar um umsækjanda'!$B$10&amp;"]"),0%,0)))</f>
        <v/>
      </c>
      <c r="U3496" s="72" t="str">
        <f t="shared" si="164"/>
        <v/>
      </c>
    </row>
    <row r="3497" spans="1:21" x14ac:dyDescent="0.25">
      <c r="A3497" s="53">
        <f t="shared" si="162"/>
        <v>3496</v>
      </c>
      <c r="B3497" s="55"/>
      <c r="C3497" s="56"/>
      <c r="D3497" s="55"/>
      <c r="E3497" s="55"/>
      <c r="F3497" s="55"/>
      <c r="G3497" s="55"/>
      <c r="H3497" s="57"/>
      <c r="I3497" s="55"/>
      <c r="J3497" s="55"/>
      <c r="K3497" s="55"/>
      <c r="L3497" s="55"/>
      <c r="M3497" s="55"/>
      <c r="N3497" s="57"/>
      <c r="O3497" s="57" t="str">
        <f t="shared" si="163"/>
        <v/>
      </c>
      <c r="Q3497" s="38" t="s">
        <v>450</v>
      </c>
      <c r="R3497" s="38" t="str" cm="1">
        <f t="array" ref="R3497">_xlfn.XLOOKUP(Q3497,INDEX(Flettilisti,,1),INDEX(Flettilisti,,2),,0)</f>
        <v>Vantar flokkun</v>
      </c>
      <c r="S3497" s="38" t="str">
        <f>IF(ISBLANK(N3497),"",IF(N3497&lt;Gögn!$J$2,Gögn!$K$2,IF(N3497&gt;Gögn!$J$4,Gögn!$K$4,Gögn!$K$3)))</f>
        <v/>
      </c>
      <c r="T3497" s="49" t="str" cm="1">
        <f t="array" aca="1" ref="T3497" ca="1">IF(ISBLANK(B3497),"",IF(R3497="Styrkhæft",_xlfn.XLOOKUP(S3497,Vegalengdir[Texti],INDIRECT("Vegalengdir["&amp;'Upplýsingar um umsækjanda'!$B$10&amp;"]"),0%,0)))</f>
        <v/>
      </c>
      <c r="U3497" s="72" t="str">
        <f t="shared" si="164"/>
        <v/>
      </c>
    </row>
    <row r="3498" spans="1:21" x14ac:dyDescent="0.25">
      <c r="A3498" s="53">
        <f t="shared" si="162"/>
        <v>3497</v>
      </c>
      <c r="B3498" s="55"/>
      <c r="C3498" s="56"/>
      <c r="D3498" s="55"/>
      <c r="E3498" s="55"/>
      <c r="F3498" s="55"/>
      <c r="G3498" s="55"/>
      <c r="H3498" s="57"/>
      <c r="I3498" s="55"/>
      <c r="J3498" s="55"/>
      <c r="K3498" s="55"/>
      <c r="L3498" s="55"/>
      <c r="M3498" s="55"/>
      <c r="N3498" s="57"/>
      <c r="O3498" s="57" t="str">
        <f t="shared" si="163"/>
        <v/>
      </c>
      <c r="Q3498" s="38" t="s">
        <v>450</v>
      </c>
      <c r="R3498" s="38" t="str" cm="1">
        <f t="array" ref="R3498">_xlfn.XLOOKUP(Q3498,INDEX(Flettilisti,,1),INDEX(Flettilisti,,2),,0)</f>
        <v>Vantar flokkun</v>
      </c>
      <c r="S3498" s="38" t="str">
        <f>IF(ISBLANK(N3498),"",IF(N3498&lt;Gögn!$J$2,Gögn!$K$2,IF(N3498&gt;Gögn!$J$4,Gögn!$K$4,Gögn!$K$3)))</f>
        <v/>
      </c>
      <c r="T3498" s="49" t="str" cm="1">
        <f t="array" aca="1" ref="T3498" ca="1">IF(ISBLANK(B3498),"",IF(R3498="Styrkhæft",_xlfn.XLOOKUP(S3498,Vegalengdir[Texti],INDIRECT("Vegalengdir["&amp;'Upplýsingar um umsækjanda'!$B$10&amp;"]"),0%,0)))</f>
        <v/>
      </c>
      <c r="U3498" s="72" t="str">
        <f t="shared" si="164"/>
        <v/>
      </c>
    </row>
    <row r="3499" spans="1:21" x14ac:dyDescent="0.25">
      <c r="A3499" s="53">
        <f t="shared" ref="A3499:A3562" si="165">A3498+1</f>
        <v>3498</v>
      </c>
      <c r="B3499" s="55"/>
      <c r="C3499" s="56"/>
      <c r="D3499" s="55"/>
      <c r="E3499" s="55"/>
      <c r="F3499" s="55"/>
      <c r="G3499" s="55"/>
      <c r="H3499" s="57"/>
      <c r="I3499" s="55"/>
      <c r="J3499" s="55"/>
      <c r="K3499" s="55"/>
      <c r="L3499" s="55"/>
      <c r="M3499" s="55"/>
      <c r="N3499" s="57"/>
      <c r="O3499" s="57" t="str">
        <f t="shared" si="163"/>
        <v/>
      </c>
      <c r="Q3499" s="38" t="s">
        <v>450</v>
      </c>
      <c r="R3499" s="38" t="str" cm="1">
        <f t="array" ref="R3499">_xlfn.XLOOKUP(Q3499,INDEX(Flettilisti,,1),INDEX(Flettilisti,,2),,0)</f>
        <v>Vantar flokkun</v>
      </c>
      <c r="S3499" s="38" t="str">
        <f>IF(ISBLANK(N3499),"",IF(N3499&lt;Gögn!$J$2,Gögn!$K$2,IF(N3499&gt;Gögn!$J$4,Gögn!$K$4,Gögn!$K$3)))</f>
        <v/>
      </c>
      <c r="T3499" s="49" t="str" cm="1">
        <f t="array" aca="1" ref="T3499" ca="1">IF(ISBLANK(B3499),"",IF(R3499="Styrkhæft",_xlfn.XLOOKUP(S3499,Vegalengdir[Texti],INDIRECT("Vegalengdir["&amp;'Upplýsingar um umsækjanda'!$B$10&amp;"]"),0%,0)))</f>
        <v/>
      </c>
      <c r="U3499" s="72" t="str">
        <f t="shared" si="164"/>
        <v/>
      </c>
    </row>
    <row r="3500" spans="1:21" x14ac:dyDescent="0.25">
      <c r="A3500" s="53">
        <f t="shared" si="165"/>
        <v>3499</v>
      </c>
      <c r="B3500" s="55"/>
      <c r="C3500" s="56"/>
      <c r="D3500" s="55"/>
      <c r="E3500" s="55"/>
      <c r="F3500" s="55"/>
      <c r="G3500" s="55"/>
      <c r="H3500" s="57"/>
      <c r="I3500" s="55"/>
      <c r="J3500" s="55"/>
      <c r="K3500" s="55"/>
      <c r="L3500" s="55"/>
      <c r="M3500" s="55"/>
      <c r="N3500" s="57"/>
      <c r="O3500" s="57" t="str">
        <f t="shared" si="163"/>
        <v/>
      </c>
      <c r="Q3500" s="38" t="s">
        <v>450</v>
      </c>
      <c r="R3500" s="38" t="str" cm="1">
        <f t="array" ref="R3500">_xlfn.XLOOKUP(Q3500,INDEX(Flettilisti,,1),INDEX(Flettilisti,,2),,0)</f>
        <v>Vantar flokkun</v>
      </c>
      <c r="S3500" s="38" t="str">
        <f>IF(ISBLANK(N3500),"",IF(N3500&lt;Gögn!$J$2,Gögn!$K$2,IF(N3500&gt;Gögn!$J$4,Gögn!$K$4,Gögn!$K$3)))</f>
        <v/>
      </c>
      <c r="T3500" s="49" t="str" cm="1">
        <f t="array" aca="1" ref="T3500" ca="1">IF(ISBLANK(B3500),"",IF(R3500="Styrkhæft",_xlfn.XLOOKUP(S3500,Vegalengdir[Texti],INDIRECT("Vegalengdir["&amp;'Upplýsingar um umsækjanda'!$B$10&amp;"]"),0%,0)))</f>
        <v/>
      </c>
      <c r="U3500" s="72" t="str">
        <f t="shared" si="164"/>
        <v/>
      </c>
    </row>
    <row r="3501" spans="1:21" x14ac:dyDescent="0.25">
      <c r="A3501" s="53">
        <f t="shared" si="165"/>
        <v>3500</v>
      </c>
      <c r="B3501" s="55"/>
      <c r="C3501" s="56"/>
      <c r="D3501" s="55"/>
      <c r="E3501" s="55"/>
      <c r="F3501" s="55"/>
      <c r="G3501" s="55"/>
      <c r="H3501" s="57"/>
      <c r="I3501" s="55"/>
      <c r="J3501" s="55"/>
      <c r="K3501" s="55"/>
      <c r="L3501" s="55"/>
      <c r="M3501" s="55"/>
      <c r="N3501" s="57"/>
      <c r="O3501" s="57" t="str">
        <f t="shared" si="163"/>
        <v/>
      </c>
      <c r="Q3501" s="38" t="s">
        <v>450</v>
      </c>
      <c r="R3501" s="38" t="str" cm="1">
        <f t="array" ref="R3501">_xlfn.XLOOKUP(Q3501,INDEX(Flettilisti,,1),INDEX(Flettilisti,,2),,0)</f>
        <v>Vantar flokkun</v>
      </c>
      <c r="S3501" s="38" t="str">
        <f>IF(ISBLANK(N3501),"",IF(N3501&lt;Gögn!$J$2,Gögn!$K$2,IF(N3501&gt;Gögn!$J$4,Gögn!$K$4,Gögn!$K$3)))</f>
        <v/>
      </c>
      <c r="T3501" s="49" t="str" cm="1">
        <f t="array" aca="1" ref="T3501" ca="1">IF(ISBLANK(B3501),"",IF(R3501="Styrkhæft",_xlfn.XLOOKUP(S3501,Vegalengdir[Texti],INDIRECT("Vegalengdir["&amp;'Upplýsingar um umsækjanda'!$B$10&amp;"]"),0%,0)))</f>
        <v/>
      </c>
      <c r="U3501" s="72" t="str">
        <f t="shared" si="164"/>
        <v/>
      </c>
    </row>
    <row r="3502" spans="1:21" x14ac:dyDescent="0.25">
      <c r="A3502" s="53">
        <f t="shared" si="165"/>
        <v>3501</v>
      </c>
      <c r="B3502" s="55"/>
      <c r="C3502" s="56"/>
      <c r="D3502" s="55"/>
      <c r="E3502" s="55"/>
      <c r="F3502" s="55"/>
      <c r="G3502" s="55"/>
      <c r="H3502" s="57"/>
      <c r="I3502" s="55"/>
      <c r="J3502" s="55"/>
      <c r="K3502" s="55"/>
      <c r="L3502" s="55"/>
      <c r="M3502" s="55"/>
      <c r="N3502" s="57"/>
      <c r="O3502" s="57" t="str">
        <f t="shared" si="163"/>
        <v/>
      </c>
      <c r="Q3502" s="38" t="s">
        <v>450</v>
      </c>
      <c r="R3502" s="38" t="str" cm="1">
        <f t="array" ref="R3502">_xlfn.XLOOKUP(Q3502,INDEX(Flettilisti,,1),INDEX(Flettilisti,,2),,0)</f>
        <v>Vantar flokkun</v>
      </c>
      <c r="S3502" s="38" t="str">
        <f>IF(ISBLANK(N3502),"",IF(N3502&lt;Gögn!$J$2,Gögn!$K$2,IF(N3502&gt;Gögn!$J$4,Gögn!$K$4,Gögn!$K$3)))</f>
        <v/>
      </c>
      <c r="T3502" s="49" t="str" cm="1">
        <f t="array" aca="1" ref="T3502" ca="1">IF(ISBLANK(B3502),"",IF(R3502="Styrkhæft",_xlfn.XLOOKUP(S3502,Vegalengdir[Texti],INDIRECT("Vegalengdir["&amp;'Upplýsingar um umsækjanda'!$B$10&amp;"]"),0%,0)))</f>
        <v/>
      </c>
      <c r="U3502" s="72" t="str">
        <f t="shared" si="164"/>
        <v/>
      </c>
    </row>
    <row r="3503" spans="1:21" x14ac:dyDescent="0.25">
      <c r="A3503" s="53">
        <f t="shared" si="165"/>
        <v>3502</v>
      </c>
      <c r="B3503" s="55"/>
      <c r="C3503" s="56"/>
      <c r="D3503" s="55"/>
      <c r="E3503" s="55"/>
      <c r="F3503" s="55"/>
      <c r="G3503" s="55"/>
      <c r="H3503" s="57"/>
      <c r="I3503" s="55"/>
      <c r="J3503" s="55"/>
      <c r="K3503" s="55"/>
      <c r="L3503" s="55"/>
      <c r="M3503" s="55"/>
      <c r="N3503" s="57"/>
      <c r="O3503" s="57" t="str">
        <f t="shared" si="163"/>
        <v/>
      </c>
      <c r="Q3503" s="38" t="s">
        <v>450</v>
      </c>
      <c r="R3503" s="38" t="str" cm="1">
        <f t="array" ref="R3503">_xlfn.XLOOKUP(Q3503,INDEX(Flettilisti,,1),INDEX(Flettilisti,,2),,0)</f>
        <v>Vantar flokkun</v>
      </c>
      <c r="S3503" s="38" t="str">
        <f>IF(ISBLANK(N3503),"",IF(N3503&lt;Gögn!$J$2,Gögn!$K$2,IF(N3503&gt;Gögn!$J$4,Gögn!$K$4,Gögn!$K$3)))</f>
        <v/>
      </c>
      <c r="T3503" s="49" t="str" cm="1">
        <f t="array" aca="1" ref="T3503" ca="1">IF(ISBLANK(B3503),"",IF(R3503="Styrkhæft",_xlfn.XLOOKUP(S3503,Vegalengdir[Texti],INDIRECT("Vegalengdir["&amp;'Upplýsingar um umsækjanda'!$B$10&amp;"]"),0%,0)))</f>
        <v/>
      </c>
      <c r="U3503" s="72" t="str">
        <f t="shared" si="164"/>
        <v/>
      </c>
    </row>
    <row r="3504" spans="1:21" x14ac:dyDescent="0.25">
      <c r="A3504" s="53">
        <f t="shared" si="165"/>
        <v>3503</v>
      </c>
      <c r="B3504" s="55"/>
      <c r="C3504" s="56"/>
      <c r="D3504" s="55"/>
      <c r="E3504" s="55"/>
      <c r="F3504" s="55"/>
      <c r="G3504" s="55"/>
      <c r="H3504" s="57"/>
      <c r="I3504" s="55"/>
      <c r="J3504" s="55"/>
      <c r="K3504" s="55"/>
      <c r="L3504" s="55"/>
      <c r="M3504" s="55"/>
      <c r="N3504" s="57"/>
      <c r="O3504" s="57" t="str">
        <f t="shared" si="163"/>
        <v/>
      </c>
      <c r="Q3504" s="38" t="s">
        <v>450</v>
      </c>
      <c r="R3504" s="38" t="str" cm="1">
        <f t="array" ref="R3504">_xlfn.XLOOKUP(Q3504,INDEX(Flettilisti,,1),INDEX(Flettilisti,,2),,0)</f>
        <v>Vantar flokkun</v>
      </c>
      <c r="S3504" s="38" t="str">
        <f>IF(ISBLANK(N3504),"",IF(N3504&lt;Gögn!$J$2,Gögn!$K$2,IF(N3504&gt;Gögn!$J$4,Gögn!$K$4,Gögn!$K$3)))</f>
        <v/>
      </c>
      <c r="T3504" s="49" t="str" cm="1">
        <f t="array" aca="1" ref="T3504" ca="1">IF(ISBLANK(B3504),"",IF(R3504="Styrkhæft",_xlfn.XLOOKUP(S3504,Vegalengdir[Texti],INDIRECT("Vegalengdir["&amp;'Upplýsingar um umsækjanda'!$B$10&amp;"]"),0%,0)))</f>
        <v/>
      </c>
      <c r="U3504" s="72" t="str">
        <f t="shared" si="164"/>
        <v/>
      </c>
    </row>
    <row r="3505" spans="1:21" x14ac:dyDescent="0.25">
      <c r="A3505" s="53">
        <f t="shared" si="165"/>
        <v>3504</v>
      </c>
      <c r="B3505" s="55"/>
      <c r="C3505" s="56"/>
      <c r="D3505" s="55"/>
      <c r="E3505" s="55"/>
      <c r="F3505" s="55"/>
      <c r="G3505" s="55"/>
      <c r="H3505" s="57"/>
      <c r="I3505" s="55"/>
      <c r="J3505" s="55"/>
      <c r="K3505" s="55"/>
      <c r="L3505" s="55"/>
      <c r="M3505" s="55"/>
      <c r="N3505" s="57"/>
      <c r="O3505" s="57" t="str">
        <f t="shared" si="163"/>
        <v/>
      </c>
      <c r="Q3505" s="38" t="s">
        <v>450</v>
      </c>
      <c r="R3505" s="38" t="str" cm="1">
        <f t="array" ref="R3505">_xlfn.XLOOKUP(Q3505,INDEX(Flettilisti,,1),INDEX(Flettilisti,,2),,0)</f>
        <v>Vantar flokkun</v>
      </c>
      <c r="S3505" s="38" t="str">
        <f>IF(ISBLANK(N3505),"",IF(N3505&lt;Gögn!$J$2,Gögn!$K$2,IF(N3505&gt;Gögn!$J$4,Gögn!$K$4,Gögn!$K$3)))</f>
        <v/>
      </c>
      <c r="T3505" s="49" t="str" cm="1">
        <f t="array" aca="1" ref="T3505" ca="1">IF(ISBLANK(B3505),"",IF(R3505="Styrkhæft",_xlfn.XLOOKUP(S3505,Vegalengdir[Texti],INDIRECT("Vegalengdir["&amp;'Upplýsingar um umsækjanda'!$B$10&amp;"]"),0%,0)))</f>
        <v/>
      </c>
      <c r="U3505" s="72" t="str">
        <f t="shared" si="164"/>
        <v/>
      </c>
    </row>
    <row r="3506" spans="1:21" x14ac:dyDescent="0.25">
      <c r="A3506" s="53">
        <f t="shared" si="165"/>
        <v>3505</v>
      </c>
      <c r="B3506" s="55"/>
      <c r="C3506" s="56"/>
      <c r="D3506" s="55"/>
      <c r="E3506" s="55"/>
      <c r="F3506" s="55"/>
      <c r="G3506" s="55"/>
      <c r="H3506" s="57"/>
      <c r="I3506" s="55"/>
      <c r="J3506" s="55"/>
      <c r="K3506" s="55"/>
      <c r="L3506" s="55"/>
      <c r="M3506" s="55"/>
      <c r="N3506" s="57"/>
      <c r="O3506" s="57" t="str">
        <f t="shared" si="163"/>
        <v/>
      </c>
      <c r="Q3506" s="38" t="s">
        <v>450</v>
      </c>
      <c r="R3506" s="38" t="str" cm="1">
        <f t="array" ref="R3506">_xlfn.XLOOKUP(Q3506,INDEX(Flettilisti,,1),INDEX(Flettilisti,,2),,0)</f>
        <v>Vantar flokkun</v>
      </c>
      <c r="S3506" s="38" t="str">
        <f>IF(ISBLANK(N3506),"",IF(N3506&lt;Gögn!$J$2,Gögn!$K$2,IF(N3506&gt;Gögn!$J$4,Gögn!$K$4,Gögn!$K$3)))</f>
        <v/>
      </c>
      <c r="T3506" s="49" t="str" cm="1">
        <f t="array" aca="1" ref="T3506" ca="1">IF(ISBLANK(B3506),"",IF(R3506="Styrkhæft",_xlfn.XLOOKUP(S3506,Vegalengdir[Texti],INDIRECT("Vegalengdir["&amp;'Upplýsingar um umsækjanda'!$B$10&amp;"]"),0%,0)))</f>
        <v/>
      </c>
      <c r="U3506" s="72" t="str">
        <f t="shared" si="164"/>
        <v/>
      </c>
    </row>
    <row r="3507" spans="1:21" x14ac:dyDescent="0.25">
      <c r="A3507" s="53">
        <f t="shared" si="165"/>
        <v>3506</v>
      </c>
      <c r="B3507" s="55"/>
      <c r="C3507" s="56"/>
      <c r="D3507" s="55"/>
      <c r="E3507" s="55"/>
      <c r="F3507" s="55"/>
      <c r="G3507" s="55"/>
      <c r="H3507" s="57"/>
      <c r="I3507" s="55"/>
      <c r="J3507" s="55"/>
      <c r="K3507" s="55"/>
      <c r="L3507" s="55"/>
      <c r="M3507" s="55"/>
      <c r="N3507" s="57"/>
      <c r="O3507" s="57" t="str">
        <f t="shared" si="163"/>
        <v/>
      </c>
      <c r="Q3507" s="38" t="s">
        <v>450</v>
      </c>
      <c r="R3507" s="38" t="str" cm="1">
        <f t="array" ref="R3507">_xlfn.XLOOKUP(Q3507,INDEX(Flettilisti,,1),INDEX(Flettilisti,,2),,0)</f>
        <v>Vantar flokkun</v>
      </c>
      <c r="S3507" s="38" t="str">
        <f>IF(ISBLANK(N3507),"",IF(N3507&lt;Gögn!$J$2,Gögn!$K$2,IF(N3507&gt;Gögn!$J$4,Gögn!$K$4,Gögn!$K$3)))</f>
        <v/>
      </c>
      <c r="T3507" s="49" t="str" cm="1">
        <f t="array" aca="1" ref="T3507" ca="1">IF(ISBLANK(B3507),"",IF(R3507="Styrkhæft",_xlfn.XLOOKUP(S3507,Vegalengdir[Texti],INDIRECT("Vegalengdir["&amp;'Upplýsingar um umsækjanda'!$B$10&amp;"]"),0%,0)))</f>
        <v/>
      </c>
      <c r="U3507" s="72" t="str">
        <f t="shared" si="164"/>
        <v/>
      </c>
    </row>
    <row r="3508" spans="1:21" x14ac:dyDescent="0.25">
      <c r="A3508" s="53">
        <f t="shared" si="165"/>
        <v>3507</v>
      </c>
      <c r="B3508" s="55"/>
      <c r="C3508" s="56"/>
      <c r="D3508" s="55"/>
      <c r="E3508" s="55"/>
      <c r="F3508" s="55"/>
      <c r="G3508" s="55"/>
      <c r="H3508" s="57"/>
      <c r="I3508" s="55"/>
      <c r="J3508" s="55"/>
      <c r="K3508" s="55"/>
      <c r="L3508" s="55"/>
      <c r="M3508" s="55"/>
      <c r="N3508" s="57"/>
      <c r="O3508" s="57" t="str">
        <f t="shared" si="163"/>
        <v/>
      </c>
      <c r="Q3508" s="38" t="s">
        <v>450</v>
      </c>
      <c r="R3508" s="38" t="str" cm="1">
        <f t="array" ref="R3508">_xlfn.XLOOKUP(Q3508,INDEX(Flettilisti,,1),INDEX(Flettilisti,,2),,0)</f>
        <v>Vantar flokkun</v>
      </c>
      <c r="S3508" s="38" t="str">
        <f>IF(ISBLANK(N3508),"",IF(N3508&lt;Gögn!$J$2,Gögn!$K$2,IF(N3508&gt;Gögn!$J$4,Gögn!$K$4,Gögn!$K$3)))</f>
        <v/>
      </c>
      <c r="T3508" s="49" t="str" cm="1">
        <f t="array" aca="1" ref="T3508" ca="1">IF(ISBLANK(B3508),"",IF(R3508="Styrkhæft",_xlfn.XLOOKUP(S3508,Vegalengdir[Texti],INDIRECT("Vegalengdir["&amp;'Upplýsingar um umsækjanda'!$B$10&amp;"]"),0%,0)))</f>
        <v/>
      </c>
      <c r="U3508" s="72" t="str">
        <f t="shared" si="164"/>
        <v/>
      </c>
    </row>
    <row r="3509" spans="1:21" x14ac:dyDescent="0.25">
      <c r="A3509" s="53">
        <f t="shared" si="165"/>
        <v>3508</v>
      </c>
      <c r="B3509" s="55"/>
      <c r="C3509" s="56"/>
      <c r="D3509" s="55"/>
      <c r="E3509" s="55"/>
      <c r="F3509" s="55"/>
      <c r="G3509" s="55"/>
      <c r="H3509" s="57"/>
      <c r="I3509" s="55"/>
      <c r="J3509" s="55"/>
      <c r="K3509" s="55"/>
      <c r="L3509" s="55"/>
      <c r="M3509" s="55"/>
      <c r="N3509" s="57"/>
      <c r="O3509" s="57" t="str">
        <f t="shared" si="163"/>
        <v/>
      </c>
      <c r="Q3509" s="38" t="s">
        <v>450</v>
      </c>
      <c r="R3509" s="38" t="str" cm="1">
        <f t="array" ref="R3509">_xlfn.XLOOKUP(Q3509,INDEX(Flettilisti,,1),INDEX(Flettilisti,,2),,0)</f>
        <v>Vantar flokkun</v>
      </c>
      <c r="S3509" s="38" t="str">
        <f>IF(ISBLANK(N3509),"",IF(N3509&lt;Gögn!$J$2,Gögn!$K$2,IF(N3509&gt;Gögn!$J$4,Gögn!$K$4,Gögn!$K$3)))</f>
        <v/>
      </c>
      <c r="T3509" s="49" t="str" cm="1">
        <f t="array" aca="1" ref="T3509" ca="1">IF(ISBLANK(B3509),"",IF(R3509="Styrkhæft",_xlfn.XLOOKUP(S3509,Vegalengdir[Texti],INDIRECT("Vegalengdir["&amp;'Upplýsingar um umsækjanda'!$B$10&amp;"]"),0%,0)))</f>
        <v/>
      </c>
      <c r="U3509" s="72" t="str">
        <f t="shared" si="164"/>
        <v/>
      </c>
    </row>
    <row r="3510" spans="1:21" x14ac:dyDescent="0.25">
      <c r="A3510" s="53">
        <f t="shared" si="165"/>
        <v>3509</v>
      </c>
      <c r="B3510" s="55"/>
      <c r="C3510" s="56"/>
      <c r="D3510" s="55"/>
      <c r="E3510" s="55"/>
      <c r="F3510" s="55"/>
      <c r="G3510" s="55"/>
      <c r="H3510" s="57"/>
      <c r="I3510" s="55"/>
      <c r="J3510" s="55"/>
      <c r="K3510" s="55"/>
      <c r="L3510" s="55"/>
      <c r="M3510" s="55"/>
      <c r="N3510" s="57"/>
      <c r="O3510" s="57" t="str">
        <f t="shared" si="163"/>
        <v/>
      </c>
      <c r="Q3510" s="38" t="s">
        <v>450</v>
      </c>
      <c r="R3510" s="38" t="str" cm="1">
        <f t="array" ref="R3510">_xlfn.XLOOKUP(Q3510,INDEX(Flettilisti,,1),INDEX(Flettilisti,,2),,0)</f>
        <v>Vantar flokkun</v>
      </c>
      <c r="S3510" s="38" t="str">
        <f>IF(ISBLANK(N3510),"",IF(N3510&lt;Gögn!$J$2,Gögn!$K$2,IF(N3510&gt;Gögn!$J$4,Gögn!$K$4,Gögn!$K$3)))</f>
        <v/>
      </c>
      <c r="T3510" s="49" t="str" cm="1">
        <f t="array" aca="1" ref="T3510" ca="1">IF(ISBLANK(B3510),"",IF(R3510="Styrkhæft",_xlfn.XLOOKUP(S3510,Vegalengdir[Texti],INDIRECT("Vegalengdir["&amp;'Upplýsingar um umsækjanda'!$B$10&amp;"]"),0%,0)))</f>
        <v/>
      </c>
      <c r="U3510" s="72" t="str">
        <f t="shared" si="164"/>
        <v/>
      </c>
    </row>
    <row r="3511" spans="1:21" x14ac:dyDescent="0.25">
      <c r="A3511" s="53">
        <f t="shared" si="165"/>
        <v>3510</v>
      </c>
      <c r="B3511" s="55"/>
      <c r="C3511" s="56"/>
      <c r="D3511" s="55"/>
      <c r="E3511" s="55"/>
      <c r="F3511" s="55"/>
      <c r="G3511" s="55"/>
      <c r="H3511" s="57"/>
      <c r="I3511" s="55"/>
      <c r="J3511" s="55"/>
      <c r="K3511" s="55"/>
      <c r="L3511" s="55"/>
      <c r="M3511" s="55"/>
      <c r="N3511" s="57"/>
      <c r="O3511" s="57" t="str">
        <f t="shared" si="163"/>
        <v/>
      </c>
      <c r="Q3511" s="38" t="s">
        <v>450</v>
      </c>
      <c r="R3511" s="38" t="str" cm="1">
        <f t="array" ref="R3511">_xlfn.XLOOKUP(Q3511,INDEX(Flettilisti,,1),INDEX(Flettilisti,,2),,0)</f>
        <v>Vantar flokkun</v>
      </c>
      <c r="S3511" s="38" t="str">
        <f>IF(ISBLANK(N3511),"",IF(N3511&lt;Gögn!$J$2,Gögn!$K$2,IF(N3511&gt;Gögn!$J$4,Gögn!$K$4,Gögn!$K$3)))</f>
        <v/>
      </c>
      <c r="T3511" s="49" t="str" cm="1">
        <f t="array" aca="1" ref="T3511" ca="1">IF(ISBLANK(B3511),"",IF(R3511="Styrkhæft",_xlfn.XLOOKUP(S3511,Vegalengdir[Texti],INDIRECT("Vegalengdir["&amp;'Upplýsingar um umsækjanda'!$B$10&amp;"]"),0%,0)))</f>
        <v/>
      </c>
      <c r="U3511" s="72" t="str">
        <f t="shared" si="164"/>
        <v/>
      </c>
    </row>
    <row r="3512" spans="1:21" x14ac:dyDescent="0.25">
      <c r="A3512" s="53">
        <f t="shared" si="165"/>
        <v>3511</v>
      </c>
      <c r="B3512" s="55"/>
      <c r="C3512" s="56"/>
      <c r="D3512" s="55"/>
      <c r="E3512" s="55"/>
      <c r="F3512" s="55"/>
      <c r="G3512" s="55"/>
      <c r="H3512" s="57"/>
      <c r="I3512" s="55"/>
      <c r="J3512" s="55"/>
      <c r="K3512" s="55"/>
      <c r="L3512" s="55"/>
      <c r="M3512" s="55"/>
      <c r="N3512" s="57"/>
      <c r="O3512" s="57" t="str">
        <f t="shared" si="163"/>
        <v/>
      </c>
      <c r="Q3512" s="38" t="s">
        <v>450</v>
      </c>
      <c r="R3512" s="38" t="str" cm="1">
        <f t="array" ref="R3512">_xlfn.XLOOKUP(Q3512,INDEX(Flettilisti,,1),INDEX(Flettilisti,,2),,0)</f>
        <v>Vantar flokkun</v>
      </c>
      <c r="S3512" s="38" t="str">
        <f>IF(ISBLANK(N3512),"",IF(N3512&lt;Gögn!$J$2,Gögn!$K$2,IF(N3512&gt;Gögn!$J$4,Gögn!$K$4,Gögn!$K$3)))</f>
        <v/>
      </c>
      <c r="T3512" s="49" t="str" cm="1">
        <f t="array" aca="1" ref="T3512" ca="1">IF(ISBLANK(B3512),"",IF(R3512="Styrkhæft",_xlfn.XLOOKUP(S3512,Vegalengdir[Texti],INDIRECT("Vegalengdir["&amp;'Upplýsingar um umsækjanda'!$B$10&amp;"]"),0%,0)))</f>
        <v/>
      </c>
      <c r="U3512" s="72" t="str">
        <f t="shared" si="164"/>
        <v/>
      </c>
    </row>
    <row r="3513" spans="1:21" x14ac:dyDescent="0.25">
      <c r="A3513" s="53">
        <f t="shared" si="165"/>
        <v>3512</v>
      </c>
      <c r="B3513" s="55"/>
      <c r="C3513" s="56"/>
      <c r="D3513" s="55"/>
      <c r="E3513" s="55"/>
      <c r="F3513" s="55"/>
      <c r="G3513" s="55"/>
      <c r="H3513" s="57"/>
      <c r="I3513" s="55"/>
      <c r="J3513" s="55"/>
      <c r="K3513" s="55"/>
      <c r="L3513" s="55"/>
      <c r="M3513" s="55"/>
      <c r="N3513" s="57"/>
      <c r="O3513" s="57" t="str">
        <f t="shared" si="163"/>
        <v/>
      </c>
      <c r="Q3513" s="38" t="s">
        <v>450</v>
      </c>
      <c r="R3513" s="38" t="str" cm="1">
        <f t="array" ref="R3513">_xlfn.XLOOKUP(Q3513,INDEX(Flettilisti,,1),INDEX(Flettilisti,,2),,0)</f>
        <v>Vantar flokkun</v>
      </c>
      <c r="S3513" s="38" t="str">
        <f>IF(ISBLANK(N3513),"",IF(N3513&lt;Gögn!$J$2,Gögn!$K$2,IF(N3513&gt;Gögn!$J$4,Gögn!$K$4,Gögn!$K$3)))</f>
        <v/>
      </c>
      <c r="T3513" s="49" t="str" cm="1">
        <f t="array" aca="1" ref="T3513" ca="1">IF(ISBLANK(B3513),"",IF(R3513="Styrkhæft",_xlfn.XLOOKUP(S3513,Vegalengdir[Texti],INDIRECT("Vegalengdir["&amp;'Upplýsingar um umsækjanda'!$B$10&amp;"]"),0%,0)))</f>
        <v/>
      </c>
      <c r="U3513" s="72" t="str">
        <f t="shared" si="164"/>
        <v/>
      </c>
    </row>
    <row r="3514" spans="1:21" x14ac:dyDescent="0.25">
      <c r="A3514" s="53">
        <f t="shared" si="165"/>
        <v>3513</v>
      </c>
      <c r="B3514" s="55"/>
      <c r="C3514" s="56"/>
      <c r="D3514" s="55"/>
      <c r="E3514" s="55"/>
      <c r="F3514" s="55"/>
      <c r="G3514" s="55"/>
      <c r="H3514" s="57"/>
      <c r="I3514" s="55"/>
      <c r="J3514" s="55"/>
      <c r="K3514" s="55"/>
      <c r="L3514" s="55"/>
      <c r="M3514" s="55"/>
      <c r="N3514" s="57"/>
      <c r="O3514" s="57" t="str">
        <f t="shared" si="163"/>
        <v/>
      </c>
      <c r="Q3514" s="38" t="s">
        <v>450</v>
      </c>
      <c r="R3514" s="38" t="str" cm="1">
        <f t="array" ref="R3514">_xlfn.XLOOKUP(Q3514,INDEX(Flettilisti,,1),INDEX(Flettilisti,,2),,0)</f>
        <v>Vantar flokkun</v>
      </c>
      <c r="S3514" s="38" t="str">
        <f>IF(ISBLANK(N3514),"",IF(N3514&lt;Gögn!$J$2,Gögn!$K$2,IF(N3514&gt;Gögn!$J$4,Gögn!$K$4,Gögn!$K$3)))</f>
        <v/>
      </c>
      <c r="T3514" s="49" t="str" cm="1">
        <f t="array" aca="1" ref="T3514" ca="1">IF(ISBLANK(B3514),"",IF(R3514="Styrkhæft",_xlfn.XLOOKUP(S3514,Vegalengdir[Texti],INDIRECT("Vegalengdir["&amp;'Upplýsingar um umsækjanda'!$B$10&amp;"]"),0%,0)))</f>
        <v/>
      </c>
      <c r="U3514" s="72" t="str">
        <f t="shared" si="164"/>
        <v/>
      </c>
    </row>
    <row r="3515" spans="1:21" x14ac:dyDescent="0.25">
      <c r="A3515" s="53">
        <f t="shared" si="165"/>
        <v>3514</v>
      </c>
      <c r="B3515" s="55"/>
      <c r="C3515" s="56"/>
      <c r="D3515" s="55"/>
      <c r="E3515" s="55"/>
      <c r="F3515" s="55"/>
      <c r="G3515" s="55"/>
      <c r="H3515" s="57"/>
      <c r="I3515" s="55"/>
      <c r="J3515" s="55"/>
      <c r="K3515" s="55"/>
      <c r="L3515" s="55"/>
      <c r="M3515" s="55"/>
      <c r="N3515" s="57"/>
      <c r="O3515" s="57" t="str">
        <f t="shared" si="163"/>
        <v/>
      </c>
      <c r="Q3515" s="38" t="s">
        <v>450</v>
      </c>
      <c r="R3515" s="38" t="str" cm="1">
        <f t="array" ref="R3515">_xlfn.XLOOKUP(Q3515,INDEX(Flettilisti,,1),INDEX(Flettilisti,,2),,0)</f>
        <v>Vantar flokkun</v>
      </c>
      <c r="S3515" s="38" t="str">
        <f>IF(ISBLANK(N3515),"",IF(N3515&lt;Gögn!$J$2,Gögn!$K$2,IF(N3515&gt;Gögn!$J$4,Gögn!$K$4,Gögn!$K$3)))</f>
        <v/>
      </c>
      <c r="T3515" s="49" t="str" cm="1">
        <f t="array" aca="1" ref="T3515" ca="1">IF(ISBLANK(B3515),"",IF(R3515="Styrkhæft",_xlfn.XLOOKUP(S3515,Vegalengdir[Texti],INDIRECT("Vegalengdir["&amp;'Upplýsingar um umsækjanda'!$B$10&amp;"]"),0%,0)))</f>
        <v/>
      </c>
      <c r="U3515" s="72" t="str">
        <f t="shared" si="164"/>
        <v/>
      </c>
    </row>
    <row r="3516" spans="1:21" x14ac:dyDescent="0.25">
      <c r="A3516" s="53">
        <f t="shared" si="165"/>
        <v>3515</v>
      </c>
      <c r="B3516" s="55"/>
      <c r="C3516" s="56"/>
      <c r="D3516" s="55"/>
      <c r="E3516" s="55"/>
      <c r="F3516" s="55"/>
      <c r="G3516" s="55"/>
      <c r="H3516" s="57"/>
      <c r="I3516" s="55"/>
      <c r="J3516" s="55"/>
      <c r="K3516" s="55"/>
      <c r="L3516" s="55"/>
      <c r="M3516" s="55"/>
      <c r="N3516" s="57"/>
      <c r="O3516" s="57" t="str">
        <f t="shared" si="163"/>
        <v/>
      </c>
      <c r="Q3516" s="38" t="s">
        <v>450</v>
      </c>
      <c r="R3516" s="38" t="str" cm="1">
        <f t="array" ref="R3516">_xlfn.XLOOKUP(Q3516,INDEX(Flettilisti,,1),INDEX(Flettilisti,,2),,0)</f>
        <v>Vantar flokkun</v>
      </c>
      <c r="S3516" s="38" t="str">
        <f>IF(ISBLANK(N3516),"",IF(N3516&lt;Gögn!$J$2,Gögn!$K$2,IF(N3516&gt;Gögn!$J$4,Gögn!$K$4,Gögn!$K$3)))</f>
        <v/>
      </c>
      <c r="T3516" s="49" t="str" cm="1">
        <f t="array" aca="1" ref="T3516" ca="1">IF(ISBLANK(B3516),"",IF(R3516="Styrkhæft",_xlfn.XLOOKUP(S3516,Vegalengdir[Texti],INDIRECT("Vegalengdir["&amp;'Upplýsingar um umsækjanda'!$B$10&amp;"]"),0%,0)))</f>
        <v/>
      </c>
      <c r="U3516" s="72" t="str">
        <f t="shared" si="164"/>
        <v/>
      </c>
    </row>
    <row r="3517" spans="1:21" x14ac:dyDescent="0.25">
      <c r="A3517" s="53">
        <f t="shared" si="165"/>
        <v>3516</v>
      </c>
      <c r="B3517" s="55"/>
      <c r="C3517" s="56"/>
      <c r="D3517" s="55"/>
      <c r="E3517" s="55"/>
      <c r="F3517" s="55"/>
      <c r="G3517" s="55"/>
      <c r="H3517" s="57"/>
      <c r="I3517" s="55"/>
      <c r="J3517" s="55"/>
      <c r="K3517" s="55"/>
      <c r="L3517" s="55"/>
      <c r="M3517" s="55"/>
      <c r="N3517" s="57"/>
      <c r="O3517" s="57" t="str">
        <f t="shared" si="163"/>
        <v/>
      </c>
      <c r="Q3517" s="38" t="s">
        <v>450</v>
      </c>
      <c r="R3517" s="38" t="str" cm="1">
        <f t="array" ref="R3517">_xlfn.XLOOKUP(Q3517,INDEX(Flettilisti,,1),INDEX(Flettilisti,,2),,0)</f>
        <v>Vantar flokkun</v>
      </c>
      <c r="S3517" s="38" t="str">
        <f>IF(ISBLANK(N3517),"",IF(N3517&lt;Gögn!$J$2,Gögn!$K$2,IF(N3517&gt;Gögn!$J$4,Gögn!$K$4,Gögn!$K$3)))</f>
        <v/>
      </c>
      <c r="T3517" s="49" t="str" cm="1">
        <f t="array" aca="1" ref="T3517" ca="1">IF(ISBLANK(B3517),"",IF(R3517="Styrkhæft",_xlfn.XLOOKUP(S3517,Vegalengdir[Texti],INDIRECT("Vegalengdir["&amp;'Upplýsingar um umsækjanda'!$B$10&amp;"]"),0%,0)))</f>
        <v/>
      </c>
      <c r="U3517" s="72" t="str">
        <f t="shared" si="164"/>
        <v/>
      </c>
    </row>
    <row r="3518" spans="1:21" x14ac:dyDescent="0.25">
      <c r="A3518" s="53">
        <f t="shared" si="165"/>
        <v>3517</v>
      </c>
      <c r="B3518" s="55"/>
      <c r="C3518" s="56"/>
      <c r="D3518" s="55"/>
      <c r="E3518" s="55"/>
      <c r="F3518" s="55"/>
      <c r="G3518" s="55"/>
      <c r="H3518" s="57"/>
      <c r="I3518" s="55"/>
      <c r="J3518" s="55"/>
      <c r="K3518" s="55"/>
      <c r="L3518" s="55"/>
      <c r="M3518" s="55"/>
      <c r="N3518" s="57"/>
      <c r="O3518" s="57" t="str">
        <f t="shared" si="163"/>
        <v/>
      </c>
      <c r="Q3518" s="38" t="s">
        <v>450</v>
      </c>
      <c r="R3518" s="38" t="str" cm="1">
        <f t="array" ref="R3518">_xlfn.XLOOKUP(Q3518,INDEX(Flettilisti,,1),INDEX(Flettilisti,,2),,0)</f>
        <v>Vantar flokkun</v>
      </c>
      <c r="S3518" s="38" t="str">
        <f>IF(ISBLANK(N3518),"",IF(N3518&lt;Gögn!$J$2,Gögn!$K$2,IF(N3518&gt;Gögn!$J$4,Gögn!$K$4,Gögn!$K$3)))</f>
        <v/>
      </c>
      <c r="T3518" s="49" t="str" cm="1">
        <f t="array" aca="1" ref="T3518" ca="1">IF(ISBLANK(B3518),"",IF(R3518="Styrkhæft",_xlfn.XLOOKUP(S3518,Vegalengdir[Texti],INDIRECT("Vegalengdir["&amp;'Upplýsingar um umsækjanda'!$B$10&amp;"]"),0%,0)))</f>
        <v/>
      </c>
      <c r="U3518" s="72" t="str">
        <f t="shared" si="164"/>
        <v/>
      </c>
    </row>
    <row r="3519" spans="1:21" x14ac:dyDescent="0.25">
      <c r="A3519" s="53">
        <f t="shared" si="165"/>
        <v>3518</v>
      </c>
      <c r="B3519" s="55"/>
      <c r="C3519" s="56"/>
      <c r="D3519" s="55"/>
      <c r="E3519" s="55"/>
      <c r="F3519" s="55"/>
      <c r="G3519" s="55"/>
      <c r="H3519" s="57"/>
      <c r="I3519" s="55"/>
      <c r="J3519" s="55"/>
      <c r="K3519" s="55"/>
      <c r="L3519" s="55"/>
      <c r="M3519" s="55"/>
      <c r="N3519" s="57"/>
      <c r="O3519" s="57" t="str">
        <f t="shared" si="163"/>
        <v/>
      </c>
      <c r="Q3519" s="38" t="s">
        <v>450</v>
      </c>
      <c r="R3519" s="38" t="str" cm="1">
        <f t="array" ref="R3519">_xlfn.XLOOKUP(Q3519,INDEX(Flettilisti,,1),INDEX(Flettilisti,,2),,0)</f>
        <v>Vantar flokkun</v>
      </c>
      <c r="S3519" s="38" t="str">
        <f>IF(ISBLANK(N3519),"",IF(N3519&lt;Gögn!$J$2,Gögn!$K$2,IF(N3519&gt;Gögn!$J$4,Gögn!$K$4,Gögn!$K$3)))</f>
        <v/>
      </c>
      <c r="T3519" s="49" t="str" cm="1">
        <f t="array" aca="1" ref="T3519" ca="1">IF(ISBLANK(B3519),"",IF(R3519="Styrkhæft",_xlfn.XLOOKUP(S3519,Vegalengdir[Texti],INDIRECT("Vegalengdir["&amp;'Upplýsingar um umsækjanda'!$B$10&amp;"]"),0%,0)))</f>
        <v/>
      </c>
      <c r="U3519" s="72" t="str">
        <f t="shared" si="164"/>
        <v/>
      </c>
    </row>
    <row r="3520" spans="1:21" x14ac:dyDescent="0.25">
      <c r="A3520" s="53">
        <f t="shared" si="165"/>
        <v>3519</v>
      </c>
      <c r="B3520" s="55"/>
      <c r="C3520" s="56"/>
      <c r="D3520" s="55"/>
      <c r="E3520" s="55"/>
      <c r="F3520" s="55"/>
      <c r="G3520" s="55"/>
      <c r="H3520" s="57"/>
      <c r="I3520" s="55"/>
      <c r="J3520" s="55"/>
      <c r="K3520" s="55"/>
      <c r="L3520" s="55"/>
      <c r="M3520" s="55"/>
      <c r="N3520" s="57"/>
      <c r="O3520" s="57" t="str">
        <f t="shared" si="163"/>
        <v/>
      </c>
      <c r="Q3520" s="38" t="s">
        <v>450</v>
      </c>
      <c r="R3520" s="38" t="str" cm="1">
        <f t="array" ref="R3520">_xlfn.XLOOKUP(Q3520,INDEX(Flettilisti,,1),INDEX(Flettilisti,,2),,0)</f>
        <v>Vantar flokkun</v>
      </c>
      <c r="S3520" s="38" t="str">
        <f>IF(ISBLANK(N3520),"",IF(N3520&lt;Gögn!$J$2,Gögn!$K$2,IF(N3520&gt;Gögn!$J$4,Gögn!$K$4,Gögn!$K$3)))</f>
        <v/>
      </c>
      <c r="T3520" s="49" t="str" cm="1">
        <f t="array" aca="1" ref="T3520" ca="1">IF(ISBLANK(B3520),"",IF(R3520="Styrkhæft",_xlfn.XLOOKUP(S3520,Vegalengdir[Texti],INDIRECT("Vegalengdir["&amp;'Upplýsingar um umsækjanda'!$B$10&amp;"]"),0%,0)))</f>
        <v/>
      </c>
      <c r="U3520" s="72" t="str">
        <f t="shared" si="164"/>
        <v/>
      </c>
    </row>
    <row r="3521" spans="1:21" x14ac:dyDescent="0.25">
      <c r="A3521" s="53">
        <f t="shared" si="165"/>
        <v>3520</v>
      </c>
      <c r="B3521" s="55"/>
      <c r="C3521" s="56"/>
      <c r="D3521" s="55"/>
      <c r="E3521" s="55"/>
      <c r="F3521" s="55"/>
      <c r="G3521" s="55"/>
      <c r="H3521" s="57"/>
      <c r="I3521" s="55"/>
      <c r="J3521" s="55"/>
      <c r="K3521" s="55"/>
      <c r="L3521" s="55"/>
      <c r="M3521" s="55"/>
      <c r="N3521" s="57"/>
      <c r="O3521" s="57" t="str">
        <f t="shared" si="163"/>
        <v/>
      </c>
      <c r="Q3521" s="38" t="s">
        <v>450</v>
      </c>
      <c r="R3521" s="38" t="str" cm="1">
        <f t="array" ref="R3521">_xlfn.XLOOKUP(Q3521,INDEX(Flettilisti,,1),INDEX(Flettilisti,,2),,0)</f>
        <v>Vantar flokkun</v>
      </c>
      <c r="S3521" s="38" t="str">
        <f>IF(ISBLANK(N3521),"",IF(N3521&lt;Gögn!$J$2,Gögn!$K$2,IF(N3521&gt;Gögn!$J$4,Gögn!$K$4,Gögn!$K$3)))</f>
        <v/>
      </c>
      <c r="T3521" s="49" t="str" cm="1">
        <f t="array" aca="1" ref="T3521" ca="1">IF(ISBLANK(B3521),"",IF(R3521="Styrkhæft",_xlfn.XLOOKUP(S3521,Vegalengdir[Texti],INDIRECT("Vegalengdir["&amp;'Upplýsingar um umsækjanda'!$B$10&amp;"]"),0%,0)))</f>
        <v/>
      </c>
      <c r="U3521" s="72" t="str">
        <f t="shared" si="164"/>
        <v/>
      </c>
    </row>
    <row r="3522" spans="1:21" x14ac:dyDescent="0.25">
      <c r="A3522" s="53">
        <f t="shared" si="165"/>
        <v>3521</v>
      </c>
      <c r="B3522" s="55"/>
      <c r="C3522" s="56"/>
      <c r="D3522" s="55"/>
      <c r="E3522" s="55"/>
      <c r="F3522" s="55"/>
      <c r="G3522" s="55"/>
      <c r="H3522" s="57"/>
      <c r="I3522" s="55"/>
      <c r="J3522" s="55"/>
      <c r="K3522" s="55"/>
      <c r="L3522" s="55"/>
      <c r="M3522" s="55"/>
      <c r="N3522" s="57"/>
      <c r="O3522" s="57" t="str">
        <f t="shared" si="163"/>
        <v/>
      </c>
      <c r="Q3522" s="38" t="s">
        <v>450</v>
      </c>
      <c r="R3522" s="38" t="str" cm="1">
        <f t="array" ref="R3522">_xlfn.XLOOKUP(Q3522,INDEX(Flettilisti,,1),INDEX(Flettilisti,,2),,0)</f>
        <v>Vantar flokkun</v>
      </c>
      <c r="S3522" s="38" t="str">
        <f>IF(ISBLANK(N3522),"",IF(N3522&lt;Gögn!$J$2,Gögn!$K$2,IF(N3522&gt;Gögn!$J$4,Gögn!$K$4,Gögn!$K$3)))</f>
        <v/>
      </c>
      <c r="T3522" s="49" t="str" cm="1">
        <f t="array" aca="1" ref="T3522" ca="1">IF(ISBLANK(B3522),"",IF(R3522="Styrkhæft",_xlfn.XLOOKUP(S3522,Vegalengdir[Texti],INDIRECT("Vegalengdir["&amp;'Upplýsingar um umsækjanda'!$B$10&amp;"]"),0%,0)))</f>
        <v/>
      </c>
      <c r="U3522" s="72" t="str">
        <f t="shared" si="164"/>
        <v/>
      </c>
    </row>
    <row r="3523" spans="1:21" x14ac:dyDescent="0.25">
      <c r="A3523" s="53">
        <f t="shared" si="165"/>
        <v>3522</v>
      </c>
      <c r="B3523" s="55"/>
      <c r="C3523" s="56"/>
      <c r="D3523" s="55"/>
      <c r="E3523" s="55"/>
      <c r="F3523" s="55"/>
      <c r="G3523" s="55"/>
      <c r="H3523" s="57"/>
      <c r="I3523" s="55"/>
      <c r="J3523" s="55"/>
      <c r="K3523" s="55"/>
      <c r="L3523" s="55"/>
      <c r="M3523" s="55"/>
      <c r="N3523" s="57"/>
      <c r="O3523" s="57" t="str">
        <f t="shared" ref="O3523:O3586" si="166">IFERROR(IF(ISBLANK(B3523),"",H3523/N3523),0)</f>
        <v/>
      </c>
      <c r="Q3523" s="38" t="s">
        <v>450</v>
      </c>
      <c r="R3523" s="38" t="str" cm="1">
        <f t="array" ref="R3523">_xlfn.XLOOKUP(Q3523,INDEX(Flettilisti,,1),INDEX(Flettilisti,,2),,0)</f>
        <v>Vantar flokkun</v>
      </c>
      <c r="S3523" s="38" t="str">
        <f>IF(ISBLANK(N3523),"",IF(N3523&lt;Gögn!$J$2,Gögn!$K$2,IF(N3523&gt;Gögn!$J$4,Gögn!$K$4,Gögn!$K$3)))</f>
        <v/>
      </c>
      <c r="T3523" s="49" t="str" cm="1">
        <f t="array" aca="1" ref="T3523" ca="1">IF(ISBLANK(B3523),"",IF(R3523="Styrkhæft",_xlfn.XLOOKUP(S3523,Vegalengdir[Texti],INDIRECT("Vegalengdir["&amp;'Upplýsingar um umsækjanda'!$B$10&amp;"]"),0%,0)))</f>
        <v/>
      </c>
      <c r="U3523" s="72" t="str">
        <f t="shared" ref="U3523:U3586" si="167">IF(ISBLANK(B3523),"",T3523*H3523)</f>
        <v/>
      </c>
    </row>
    <row r="3524" spans="1:21" x14ac:dyDescent="0.25">
      <c r="A3524" s="53">
        <f t="shared" si="165"/>
        <v>3523</v>
      </c>
      <c r="B3524" s="55"/>
      <c r="C3524" s="56"/>
      <c r="D3524" s="55"/>
      <c r="E3524" s="55"/>
      <c r="F3524" s="55"/>
      <c r="G3524" s="55"/>
      <c r="H3524" s="57"/>
      <c r="I3524" s="55"/>
      <c r="J3524" s="55"/>
      <c r="K3524" s="55"/>
      <c r="L3524" s="55"/>
      <c r="M3524" s="55"/>
      <c r="N3524" s="57"/>
      <c r="O3524" s="57" t="str">
        <f t="shared" si="166"/>
        <v/>
      </c>
      <c r="Q3524" s="38" t="s">
        <v>450</v>
      </c>
      <c r="R3524" s="38" t="str" cm="1">
        <f t="array" ref="R3524">_xlfn.XLOOKUP(Q3524,INDEX(Flettilisti,,1),INDEX(Flettilisti,,2),,0)</f>
        <v>Vantar flokkun</v>
      </c>
      <c r="S3524" s="38" t="str">
        <f>IF(ISBLANK(N3524),"",IF(N3524&lt;Gögn!$J$2,Gögn!$K$2,IF(N3524&gt;Gögn!$J$4,Gögn!$K$4,Gögn!$K$3)))</f>
        <v/>
      </c>
      <c r="T3524" s="49" t="str" cm="1">
        <f t="array" aca="1" ref="T3524" ca="1">IF(ISBLANK(B3524),"",IF(R3524="Styrkhæft",_xlfn.XLOOKUP(S3524,Vegalengdir[Texti],INDIRECT("Vegalengdir["&amp;'Upplýsingar um umsækjanda'!$B$10&amp;"]"),0%,0)))</f>
        <v/>
      </c>
      <c r="U3524" s="72" t="str">
        <f t="shared" si="167"/>
        <v/>
      </c>
    </row>
    <row r="3525" spans="1:21" x14ac:dyDescent="0.25">
      <c r="A3525" s="53">
        <f t="shared" si="165"/>
        <v>3524</v>
      </c>
      <c r="B3525" s="55"/>
      <c r="C3525" s="56"/>
      <c r="D3525" s="55"/>
      <c r="E3525" s="55"/>
      <c r="F3525" s="55"/>
      <c r="G3525" s="55"/>
      <c r="H3525" s="57"/>
      <c r="I3525" s="55"/>
      <c r="J3525" s="55"/>
      <c r="K3525" s="55"/>
      <c r="L3525" s="55"/>
      <c r="M3525" s="55"/>
      <c r="N3525" s="57"/>
      <c r="O3525" s="57" t="str">
        <f t="shared" si="166"/>
        <v/>
      </c>
      <c r="Q3525" s="38" t="s">
        <v>450</v>
      </c>
      <c r="R3525" s="38" t="str" cm="1">
        <f t="array" ref="R3525">_xlfn.XLOOKUP(Q3525,INDEX(Flettilisti,,1),INDEX(Flettilisti,,2),,0)</f>
        <v>Vantar flokkun</v>
      </c>
      <c r="S3525" s="38" t="str">
        <f>IF(ISBLANK(N3525),"",IF(N3525&lt;Gögn!$J$2,Gögn!$K$2,IF(N3525&gt;Gögn!$J$4,Gögn!$K$4,Gögn!$K$3)))</f>
        <v/>
      </c>
      <c r="T3525" s="49" t="str" cm="1">
        <f t="array" aca="1" ref="T3525" ca="1">IF(ISBLANK(B3525),"",IF(R3525="Styrkhæft",_xlfn.XLOOKUP(S3525,Vegalengdir[Texti],INDIRECT("Vegalengdir["&amp;'Upplýsingar um umsækjanda'!$B$10&amp;"]"),0%,0)))</f>
        <v/>
      </c>
      <c r="U3525" s="72" t="str">
        <f t="shared" si="167"/>
        <v/>
      </c>
    </row>
    <row r="3526" spans="1:21" x14ac:dyDescent="0.25">
      <c r="A3526" s="53">
        <f t="shared" si="165"/>
        <v>3525</v>
      </c>
      <c r="B3526" s="55"/>
      <c r="C3526" s="56"/>
      <c r="D3526" s="55"/>
      <c r="E3526" s="55"/>
      <c r="F3526" s="55"/>
      <c r="G3526" s="55"/>
      <c r="H3526" s="57"/>
      <c r="I3526" s="55"/>
      <c r="J3526" s="55"/>
      <c r="K3526" s="55"/>
      <c r="L3526" s="55"/>
      <c r="M3526" s="55"/>
      <c r="N3526" s="57"/>
      <c r="O3526" s="57" t="str">
        <f t="shared" si="166"/>
        <v/>
      </c>
      <c r="Q3526" s="38" t="s">
        <v>450</v>
      </c>
      <c r="R3526" s="38" t="str" cm="1">
        <f t="array" ref="R3526">_xlfn.XLOOKUP(Q3526,INDEX(Flettilisti,,1),INDEX(Flettilisti,,2),,0)</f>
        <v>Vantar flokkun</v>
      </c>
      <c r="S3526" s="38" t="str">
        <f>IF(ISBLANK(N3526),"",IF(N3526&lt;Gögn!$J$2,Gögn!$K$2,IF(N3526&gt;Gögn!$J$4,Gögn!$K$4,Gögn!$K$3)))</f>
        <v/>
      </c>
      <c r="T3526" s="49" t="str" cm="1">
        <f t="array" aca="1" ref="T3526" ca="1">IF(ISBLANK(B3526),"",IF(R3526="Styrkhæft",_xlfn.XLOOKUP(S3526,Vegalengdir[Texti],INDIRECT("Vegalengdir["&amp;'Upplýsingar um umsækjanda'!$B$10&amp;"]"),0%,0)))</f>
        <v/>
      </c>
      <c r="U3526" s="72" t="str">
        <f t="shared" si="167"/>
        <v/>
      </c>
    </row>
    <row r="3527" spans="1:21" x14ac:dyDescent="0.25">
      <c r="A3527" s="53">
        <f t="shared" si="165"/>
        <v>3526</v>
      </c>
      <c r="B3527" s="55"/>
      <c r="C3527" s="56"/>
      <c r="D3527" s="55"/>
      <c r="E3527" s="55"/>
      <c r="F3527" s="55"/>
      <c r="G3527" s="55"/>
      <c r="H3527" s="57"/>
      <c r="I3527" s="55"/>
      <c r="J3527" s="55"/>
      <c r="K3527" s="55"/>
      <c r="L3527" s="55"/>
      <c r="M3527" s="55"/>
      <c r="N3527" s="57"/>
      <c r="O3527" s="57" t="str">
        <f t="shared" si="166"/>
        <v/>
      </c>
      <c r="Q3527" s="38" t="s">
        <v>450</v>
      </c>
      <c r="R3527" s="38" t="str" cm="1">
        <f t="array" ref="R3527">_xlfn.XLOOKUP(Q3527,INDEX(Flettilisti,,1),INDEX(Flettilisti,,2),,0)</f>
        <v>Vantar flokkun</v>
      </c>
      <c r="S3527" s="38" t="str">
        <f>IF(ISBLANK(N3527),"",IF(N3527&lt;Gögn!$J$2,Gögn!$K$2,IF(N3527&gt;Gögn!$J$4,Gögn!$K$4,Gögn!$K$3)))</f>
        <v/>
      </c>
      <c r="T3527" s="49" t="str" cm="1">
        <f t="array" aca="1" ref="T3527" ca="1">IF(ISBLANK(B3527),"",IF(R3527="Styrkhæft",_xlfn.XLOOKUP(S3527,Vegalengdir[Texti],INDIRECT("Vegalengdir["&amp;'Upplýsingar um umsækjanda'!$B$10&amp;"]"),0%,0)))</f>
        <v/>
      </c>
      <c r="U3527" s="72" t="str">
        <f t="shared" si="167"/>
        <v/>
      </c>
    </row>
    <row r="3528" spans="1:21" x14ac:dyDescent="0.25">
      <c r="A3528" s="53">
        <f t="shared" si="165"/>
        <v>3527</v>
      </c>
      <c r="B3528" s="55"/>
      <c r="C3528" s="56"/>
      <c r="D3528" s="55"/>
      <c r="E3528" s="55"/>
      <c r="F3528" s="55"/>
      <c r="G3528" s="55"/>
      <c r="H3528" s="57"/>
      <c r="I3528" s="55"/>
      <c r="J3528" s="55"/>
      <c r="K3528" s="55"/>
      <c r="L3528" s="55"/>
      <c r="M3528" s="55"/>
      <c r="N3528" s="57"/>
      <c r="O3528" s="57" t="str">
        <f t="shared" si="166"/>
        <v/>
      </c>
      <c r="Q3528" s="38" t="s">
        <v>450</v>
      </c>
      <c r="R3528" s="38" t="str" cm="1">
        <f t="array" ref="R3528">_xlfn.XLOOKUP(Q3528,INDEX(Flettilisti,,1),INDEX(Flettilisti,,2),,0)</f>
        <v>Vantar flokkun</v>
      </c>
      <c r="S3528" s="38" t="str">
        <f>IF(ISBLANK(N3528),"",IF(N3528&lt;Gögn!$J$2,Gögn!$K$2,IF(N3528&gt;Gögn!$J$4,Gögn!$K$4,Gögn!$K$3)))</f>
        <v/>
      </c>
      <c r="T3528" s="49" t="str" cm="1">
        <f t="array" aca="1" ref="T3528" ca="1">IF(ISBLANK(B3528),"",IF(R3528="Styrkhæft",_xlfn.XLOOKUP(S3528,Vegalengdir[Texti],INDIRECT("Vegalengdir["&amp;'Upplýsingar um umsækjanda'!$B$10&amp;"]"),0%,0)))</f>
        <v/>
      </c>
      <c r="U3528" s="72" t="str">
        <f t="shared" si="167"/>
        <v/>
      </c>
    </row>
    <row r="3529" spans="1:21" x14ac:dyDescent="0.25">
      <c r="A3529" s="53">
        <f t="shared" si="165"/>
        <v>3528</v>
      </c>
      <c r="B3529" s="55"/>
      <c r="C3529" s="56"/>
      <c r="D3529" s="55"/>
      <c r="E3529" s="55"/>
      <c r="F3529" s="55"/>
      <c r="G3529" s="55"/>
      <c r="H3529" s="57"/>
      <c r="I3529" s="55"/>
      <c r="J3529" s="55"/>
      <c r="K3529" s="55"/>
      <c r="L3529" s="55"/>
      <c r="M3529" s="55"/>
      <c r="N3529" s="57"/>
      <c r="O3529" s="57" t="str">
        <f t="shared" si="166"/>
        <v/>
      </c>
      <c r="Q3529" s="38" t="s">
        <v>450</v>
      </c>
      <c r="R3529" s="38" t="str" cm="1">
        <f t="array" ref="R3529">_xlfn.XLOOKUP(Q3529,INDEX(Flettilisti,,1),INDEX(Flettilisti,,2),,0)</f>
        <v>Vantar flokkun</v>
      </c>
      <c r="S3529" s="38" t="str">
        <f>IF(ISBLANK(N3529),"",IF(N3529&lt;Gögn!$J$2,Gögn!$K$2,IF(N3529&gt;Gögn!$J$4,Gögn!$K$4,Gögn!$K$3)))</f>
        <v/>
      </c>
      <c r="T3529" s="49" t="str" cm="1">
        <f t="array" aca="1" ref="T3529" ca="1">IF(ISBLANK(B3529),"",IF(R3529="Styrkhæft",_xlfn.XLOOKUP(S3529,Vegalengdir[Texti],INDIRECT("Vegalengdir["&amp;'Upplýsingar um umsækjanda'!$B$10&amp;"]"),0%,0)))</f>
        <v/>
      </c>
      <c r="U3529" s="72" t="str">
        <f t="shared" si="167"/>
        <v/>
      </c>
    </row>
    <row r="3530" spans="1:21" x14ac:dyDescent="0.25">
      <c r="A3530" s="53">
        <f t="shared" si="165"/>
        <v>3529</v>
      </c>
      <c r="B3530" s="55"/>
      <c r="C3530" s="56"/>
      <c r="D3530" s="55"/>
      <c r="E3530" s="55"/>
      <c r="F3530" s="55"/>
      <c r="G3530" s="55"/>
      <c r="H3530" s="57"/>
      <c r="I3530" s="55"/>
      <c r="J3530" s="55"/>
      <c r="K3530" s="55"/>
      <c r="L3530" s="55"/>
      <c r="M3530" s="55"/>
      <c r="N3530" s="57"/>
      <c r="O3530" s="57" t="str">
        <f t="shared" si="166"/>
        <v/>
      </c>
      <c r="Q3530" s="38" t="s">
        <v>450</v>
      </c>
      <c r="R3530" s="38" t="str" cm="1">
        <f t="array" ref="R3530">_xlfn.XLOOKUP(Q3530,INDEX(Flettilisti,,1),INDEX(Flettilisti,,2),,0)</f>
        <v>Vantar flokkun</v>
      </c>
      <c r="S3530" s="38" t="str">
        <f>IF(ISBLANK(N3530),"",IF(N3530&lt;Gögn!$J$2,Gögn!$K$2,IF(N3530&gt;Gögn!$J$4,Gögn!$K$4,Gögn!$K$3)))</f>
        <v/>
      </c>
      <c r="T3530" s="49" t="str" cm="1">
        <f t="array" aca="1" ref="T3530" ca="1">IF(ISBLANK(B3530),"",IF(R3530="Styrkhæft",_xlfn.XLOOKUP(S3530,Vegalengdir[Texti],INDIRECT("Vegalengdir["&amp;'Upplýsingar um umsækjanda'!$B$10&amp;"]"),0%,0)))</f>
        <v/>
      </c>
      <c r="U3530" s="72" t="str">
        <f t="shared" si="167"/>
        <v/>
      </c>
    </row>
    <row r="3531" spans="1:21" x14ac:dyDescent="0.25">
      <c r="A3531" s="53">
        <f t="shared" si="165"/>
        <v>3530</v>
      </c>
      <c r="B3531" s="55"/>
      <c r="C3531" s="56"/>
      <c r="D3531" s="55"/>
      <c r="E3531" s="55"/>
      <c r="F3531" s="55"/>
      <c r="G3531" s="55"/>
      <c r="H3531" s="57"/>
      <c r="I3531" s="55"/>
      <c r="J3531" s="55"/>
      <c r="K3531" s="55"/>
      <c r="L3531" s="55"/>
      <c r="M3531" s="55"/>
      <c r="N3531" s="57"/>
      <c r="O3531" s="57" t="str">
        <f t="shared" si="166"/>
        <v/>
      </c>
      <c r="Q3531" s="38" t="s">
        <v>450</v>
      </c>
      <c r="R3531" s="38" t="str" cm="1">
        <f t="array" ref="R3531">_xlfn.XLOOKUP(Q3531,INDEX(Flettilisti,,1),INDEX(Flettilisti,,2),,0)</f>
        <v>Vantar flokkun</v>
      </c>
      <c r="S3531" s="38" t="str">
        <f>IF(ISBLANK(N3531),"",IF(N3531&lt;Gögn!$J$2,Gögn!$K$2,IF(N3531&gt;Gögn!$J$4,Gögn!$K$4,Gögn!$K$3)))</f>
        <v/>
      </c>
      <c r="T3531" s="49" t="str" cm="1">
        <f t="array" aca="1" ref="T3531" ca="1">IF(ISBLANK(B3531),"",IF(R3531="Styrkhæft",_xlfn.XLOOKUP(S3531,Vegalengdir[Texti],INDIRECT("Vegalengdir["&amp;'Upplýsingar um umsækjanda'!$B$10&amp;"]"),0%,0)))</f>
        <v/>
      </c>
      <c r="U3531" s="72" t="str">
        <f t="shared" si="167"/>
        <v/>
      </c>
    </row>
    <row r="3532" spans="1:21" x14ac:dyDescent="0.25">
      <c r="A3532" s="53">
        <f t="shared" si="165"/>
        <v>3531</v>
      </c>
      <c r="B3532" s="55"/>
      <c r="C3532" s="56"/>
      <c r="D3532" s="55"/>
      <c r="E3532" s="55"/>
      <c r="F3532" s="55"/>
      <c r="G3532" s="55"/>
      <c r="H3532" s="57"/>
      <c r="I3532" s="55"/>
      <c r="J3532" s="55"/>
      <c r="K3532" s="55"/>
      <c r="L3532" s="55"/>
      <c r="M3532" s="55"/>
      <c r="N3532" s="57"/>
      <c r="O3532" s="57" t="str">
        <f t="shared" si="166"/>
        <v/>
      </c>
      <c r="Q3532" s="38" t="s">
        <v>450</v>
      </c>
      <c r="R3532" s="38" t="str" cm="1">
        <f t="array" ref="R3532">_xlfn.XLOOKUP(Q3532,INDEX(Flettilisti,,1),INDEX(Flettilisti,,2),,0)</f>
        <v>Vantar flokkun</v>
      </c>
      <c r="S3532" s="38" t="str">
        <f>IF(ISBLANK(N3532),"",IF(N3532&lt;Gögn!$J$2,Gögn!$K$2,IF(N3532&gt;Gögn!$J$4,Gögn!$K$4,Gögn!$K$3)))</f>
        <v/>
      </c>
      <c r="T3532" s="49" t="str" cm="1">
        <f t="array" aca="1" ref="T3532" ca="1">IF(ISBLANK(B3532),"",IF(R3532="Styrkhæft",_xlfn.XLOOKUP(S3532,Vegalengdir[Texti],INDIRECT("Vegalengdir["&amp;'Upplýsingar um umsækjanda'!$B$10&amp;"]"),0%,0)))</f>
        <v/>
      </c>
      <c r="U3532" s="72" t="str">
        <f t="shared" si="167"/>
        <v/>
      </c>
    </row>
    <row r="3533" spans="1:21" x14ac:dyDescent="0.25">
      <c r="A3533" s="53">
        <f t="shared" si="165"/>
        <v>3532</v>
      </c>
      <c r="B3533" s="55"/>
      <c r="C3533" s="56"/>
      <c r="D3533" s="55"/>
      <c r="E3533" s="55"/>
      <c r="F3533" s="55"/>
      <c r="G3533" s="55"/>
      <c r="H3533" s="57"/>
      <c r="I3533" s="55"/>
      <c r="J3533" s="55"/>
      <c r="K3533" s="55"/>
      <c r="L3533" s="55"/>
      <c r="M3533" s="55"/>
      <c r="N3533" s="57"/>
      <c r="O3533" s="57" t="str">
        <f t="shared" si="166"/>
        <v/>
      </c>
      <c r="Q3533" s="38" t="s">
        <v>450</v>
      </c>
      <c r="R3533" s="38" t="str" cm="1">
        <f t="array" ref="R3533">_xlfn.XLOOKUP(Q3533,INDEX(Flettilisti,,1),INDEX(Flettilisti,,2),,0)</f>
        <v>Vantar flokkun</v>
      </c>
      <c r="S3533" s="38" t="str">
        <f>IF(ISBLANK(N3533),"",IF(N3533&lt;Gögn!$J$2,Gögn!$K$2,IF(N3533&gt;Gögn!$J$4,Gögn!$K$4,Gögn!$K$3)))</f>
        <v/>
      </c>
      <c r="T3533" s="49" t="str" cm="1">
        <f t="array" aca="1" ref="T3533" ca="1">IF(ISBLANK(B3533),"",IF(R3533="Styrkhæft",_xlfn.XLOOKUP(S3533,Vegalengdir[Texti],INDIRECT("Vegalengdir["&amp;'Upplýsingar um umsækjanda'!$B$10&amp;"]"),0%,0)))</f>
        <v/>
      </c>
      <c r="U3533" s="72" t="str">
        <f t="shared" si="167"/>
        <v/>
      </c>
    </row>
    <row r="3534" spans="1:21" x14ac:dyDescent="0.25">
      <c r="A3534" s="53">
        <f t="shared" si="165"/>
        <v>3533</v>
      </c>
      <c r="B3534" s="55"/>
      <c r="C3534" s="56"/>
      <c r="D3534" s="55"/>
      <c r="E3534" s="55"/>
      <c r="F3534" s="55"/>
      <c r="G3534" s="55"/>
      <c r="H3534" s="57"/>
      <c r="I3534" s="55"/>
      <c r="J3534" s="55"/>
      <c r="K3534" s="55"/>
      <c r="L3534" s="55"/>
      <c r="M3534" s="55"/>
      <c r="N3534" s="57"/>
      <c r="O3534" s="57" t="str">
        <f t="shared" si="166"/>
        <v/>
      </c>
      <c r="Q3534" s="38" t="s">
        <v>450</v>
      </c>
      <c r="R3534" s="38" t="str" cm="1">
        <f t="array" ref="R3534">_xlfn.XLOOKUP(Q3534,INDEX(Flettilisti,,1),INDEX(Flettilisti,,2),,0)</f>
        <v>Vantar flokkun</v>
      </c>
      <c r="S3534" s="38" t="str">
        <f>IF(ISBLANK(N3534),"",IF(N3534&lt;Gögn!$J$2,Gögn!$K$2,IF(N3534&gt;Gögn!$J$4,Gögn!$K$4,Gögn!$K$3)))</f>
        <v/>
      </c>
      <c r="T3534" s="49" t="str" cm="1">
        <f t="array" aca="1" ref="T3534" ca="1">IF(ISBLANK(B3534),"",IF(R3534="Styrkhæft",_xlfn.XLOOKUP(S3534,Vegalengdir[Texti],INDIRECT("Vegalengdir["&amp;'Upplýsingar um umsækjanda'!$B$10&amp;"]"),0%,0)))</f>
        <v/>
      </c>
      <c r="U3534" s="72" t="str">
        <f t="shared" si="167"/>
        <v/>
      </c>
    </row>
    <row r="3535" spans="1:21" x14ac:dyDescent="0.25">
      <c r="A3535" s="53">
        <f t="shared" si="165"/>
        <v>3534</v>
      </c>
      <c r="B3535" s="55"/>
      <c r="C3535" s="56"/>
      <c r="D3535" s="55"/>
      <c r="E3535" s="55"/>
      <c r="F3535" s="55"/>
      <c r="G3535" s="55"/>
      <c r="H3535" s="57"/>
      <c r="I3535" s="55"/>
      <c r="J3535" s="55"/>
      <c r="K3535" s="55"/>
      <c r="L3535" s="55"/>
      <c r="M3535" s="55"/>
      <c r="N3535" s="57"/>
      <c r="O3535" s="57" t="str">
        <f t="shared" si="166"/>
        <v/>
      </c>
      <c r="Q3535" s="38" t="s">
        <v>450</v>
      </c>
      <c r="R3535" s="38" t="str" cm="1">
        <f t="array" ref="R3535">_xlfn.XLOOKUP(Q3535,INDEX(Flettilisti,,1),INDEX(Flettilisti,,2),,0)</f>
        <v>Vantar flokkun</v>
      </c>
      <c r="S3535" s="38" t="str">
        <f>IF(ISBLANK(N3535),"",IF(N3535&lt;Gögn!$J$2,Gögn!$K$2,IF(N3535&gt;Gögn!$J$4,Gögn!$K$4,Gögn!$K$3)))</f>
        <v/>
      </c>
      <c r="T3535" s="49" t="str" cm="1">
        <f t="array" aca="1" ref="T3535" ca="1">IF(ISBLANK(B3535),"",IF(R3535="Styrkhæft",_xlfn.XLOOKUP(S3535,Vegalengdir[Texti],INDIRECT("Vegalengdir["&amp;'Upplýsingar um umsækjanda'!$B$10&amp;"]"),0%,0)))</f>
        <v/>
      </c>
      <c r="U3535" s="72" t="str">
        <f t="shared" si="167"/>
        <v/>
      </c>
    </row>
    <row r="3536" spans="1:21" x14ac:dyDescent="0.25">
      <c r="A3536" s="53">
        <f t="shared" si="165"/>
        <v>3535</v>
      </c>
      <c r="B3536" s="55"/>
      <c r="C3536" s="56"/>
      <c r="D3536" s="55"/>
      <c r="E3536" s="55"/>
      <c r="F3536" s="55"/>
      <c r="G3536" s="55"/>
      <c r="H3536" s="57"/>
      <c r="I3536" s="55"/>
      <c r="J3536" s="55"/>
      <c r="K3536" s="55"/>
      <c r="L3536" s="55"/>
      <c r="M3536" s="55"/>
      <c r="N3536" s="57"/>
      <c r="O3536" s="57" t="str">
        <f t="shared" si="166"/>
        <v/>
      </c>
      <c r="Q3536" s="38" t="s">
        <v>450</v>
      </c>
      <c r="R3536" s="38" t="str" cm="1">
        <f t="array" ref="R3536">_xlfn.XLOOKUP(Q3536,INDEX(Flettilisti,,1),INDEX(Flettilisti,,2),,0)</f>
        <v>Vantar flokkun</v>
      </c>
      <c r="S3536" s="38" t="str">
        <f>IF(ISBLANK(N3536),"",IF(N3536&lt;Gögn!$J$2,Gögn!$K$2,IF(N3536&gt;Gögn!$J$4,Gögn!$K$4,Gögn!$K$3)))</f>
        <v/>
      </c>
      <c r="T3536" s="49" t="str" cm="1">
        <f t="array" aca="1" ref="T3536" ca="1">IF(ISBLANK(B3536),"",IF(R3536="Styrkhæft",_xlfn.XLOOKUP(S3536,Vegalengdir[Texti],INDIRECT("Vegalengdir["&amp;'Upplýsingar um umsækjanda'!$B$10&amp;"]"),0%,0)))</f>
        <v/>
      </c>
      <c r="U3536" s="72" t="str">
        <f t="shared" si="167"/>
        <v/>
      </c>
    </row>
    <row r="3537" spans="1:21" x14ac:dyDescent="0.25">
      <c r="A3537" s="53">
        <f t="shared" si="165"/>
        <v>3536</v>
      </c>
      <c r="B3537" s="55"/>
      <c r="C3537" s="56"/>
      <c r="D3537" s="55"/>
      <c r="E3537" s="55"/>
      <c r="F3537" s="55"/>
      <c r="G3537" s="55"/>
      <c r="H3537" s="57"/>
      <c r="I3537" s="55"/>
      <c r="J3537" s="55"/>
      <c r="K3537" s="55"/>
      <c r="L3537" s="55"/>
      <c r="M3537" s="55"/>
      <c r="N3537" s="57"/>
      <c r="O3537" s="57" t="str">
        <f t="shared" si="166"/>
        <v/>
      </c>
      <c r="Q3537" s="38" t="s">
        <v>450</v>
      </c>
      <c r="R3537" s="38" t="str" cm="1">
        <f t="array" ref="R3537">_xlfn.XLOOKUP(Q3537,INDEX(Flettilisti,,1),INDEX(Flettilisti,,2),,0)</f>
        <v>Vantar flokkun</v>
      </c>
      <c r="S3537" s="38" t="str">
        <f>IF(ISBLANK(N3537),"",IF(N3537&lt;Gögn!$J$2,Gögn!$K$2,IF(N3537&gt;Gögn!$J$4,Gögn!$K$4,Gögn!$K$3)))</f>
        <v/>
      </c>
      <c r="T3537" s="49" t="str" cm="1">
        <f t="array" aca="1" ref="T3537" ca="1">IF(ISBLANK(B3537),"",IF(R3537="Styrkhæft",_xlfn.XLOOKUP(S3537,Vegalengdir[Texti],INDIRECT("Vegalengdir["&amp;'Upplýsingar um umsækjanda'!$B$10&amp;"]"),0%,0)))</f>
        <v/>
      </c>
      <c r="U3537" s="72" t="str">
        <f t="shared" si="167"/>
        <v/>
      </c>
    </row>
    <row r="3538" spans="1:21" x14ac:dyDescent="0.25">
      <c r="A3538" s="53">
        <f t="shared" si="165"/>
        <v>3537</v>
      </c>
      <c r="B3538" s="55"/>
      <c r="C3538" s="56"/>
      <c r="D3538" s="55"/>
      <c r="E3538" s="55"/>
      <c r="F3538" s="55"/>
      <c r="G3538" s="55"/>
      <c r="H3538" s="57"/>
      <c r="I3538" s="55"/>
      <c r="J3538" s="55"/>
      <c r="K3538" s="55"/>
      <c r="L3538" s="55"/>
      <c r="M3538" s="55"/>
      <c r="N3538" s="57"/>
      <c r="O3538" s="57" t="str">
        <f t="shared" si="166"/>
        <v/>
      </c>
      <c r="Q3538" s="38" t="s">
        <v>450</v>
      </c>
      <c r="R3538" s="38" t="str" cm="1">
        <f t="array" ref="R3538">_xlfn.XLOOKUP(Q3538,INDEX(Flettilisti,,1),INDEX(Flettilisti,,2),,0)</f>
        <v>Vantar flokkun</v>
      </c>
      <c r="S3538" s="38" t="str">
        <f>IF(ISBLANK(N3538),"",IF(N3538&lt;Gögn!$J$2,Gögn!$K$2,IF(N3538&gt;Gögn!$J$4,Gögn!$K$4,Gögn!$K$3)))</f>
        <v/>
      </c>
      <c r="T3538" s="49" t="str" cm="1">
        <f t="array" aca="1" ref="T3538" ca="1">IF(ISBLANK(B3538),"",IF(R3538="Styrkhæft",_xlfn.XLOOKUP(S3538,Vegalengdir[Texti],INDIRECT("Vegalengdir["&amp;'Upplýsingar um umsækjanda'!$B$10&amp;"]"),0%,0)))</f>
        <v/>
      </c>
      <c r="U3538" s="72" t="str">
        <f t="shared" si="167"/>
        <v/>
      </c>
    </row>
    <row r="3539" spans="1:21" x14ac:dyDescent="0.25">
      <c r="A3539" s="53">
        <f t="shared" si="165"/>
        <v>3538</v>
      </c>
      <c r="B3539" s="55"/>
      <c r="C3539" s="56"/>
      <c r="D3539" s="55"/>
      <c r="E3539" s="55"/>
      <c r="F3539" s="55"/>
      <c r="G3539" s="55"/>
      <c r="H3539" s="57"/>
      <c r="I3539" s="55"/>
      <c r="J3539" s="55"/>
      <c r="K3539" s="55"/>
      <c r="L3539" s="55"/>
      <c r="M3539" s="55"/>
      <c r="N3539" s="57"/>
      <c r="O3539" s="57" t="str">
        <f t="shared" si="166"/>
        <v/>
      </c>
      <c r="Q3539" s="38" t="s">
        <v>450</v>
      </c>
      <c r="R3539" s="38" t="str" cm="1">
        <f t="array" ref="R3539">_xlfn.XLOOKUP(Q3539,INDEX(Flettilisti,,1),INDEX(Flettilisti,,2),,0)</f>
        <v>Vantar flokkun</v>
      </c>
      <c r="S3539" s="38" t="str">
        <f>IF(ISBLANK(N3539),"",IF(N3539&lt;Gögn!$J$2,Gögn!$K$2,IF(N3539&gt;Gögn!$J$4,Gögn!$K$4,Gögn!$K$3)))</f>
        <v/>
      </c>
      <c r="T3539" s="49" t="str" cm="1">
        <f t="array" aca="1" ref="T3539" ca="1">IF(ISBLANK(B3539),"",IF(R3539="Styrkhæft",_xlfn.XLOOKUP(S3539,Vegalengdir[Texti],INDIRECT("Vegalengdir["&amp;'Upplýsingar um umsækjanda'!$B$10&amp;"]"),0%,0)))</f>
        <v/>
      </c>
      <c r="U3539" s="72" t="str">
        <f t="shared" si="167"/>
        <v/>
      </c>
    </row>
    <row r="3540" spans="1:21" x14ac:dyDescent="0.25">
      <c r="A3540" s="53">
        <f t="shared" si="165"/>
        <v>3539</v>
      </c>
      <c r="B3540" s="55"/>
      <c r="C3540" s="56"/>
      <c r="D3540" s="55"/>
      <c r="E3540" s="55"/>
      <c r="F3540" s="55"/>
      <c r="G3540" s="55"/>
      <c r="H3540" s="57"/>
      <c r="I3540" s="55"/>
      <c r="J3540" s="55"/>
      <c r="K3540" s="55"/>
      <c r="L3540" s="55"/>
      <c r="M3540" s="55"/>
      <c r="N3540" s="57"/>
      <c r="O3540" s="57" t="str">
        <f t="shared" si="166"/>
        <v/>
      </c>
      <c r="Q3540" s="38" t="s">
        <v>450</v>
      </c>
      <c r="R3540" s="38" t="str" cm="1">
        <f t="array" ref="R3540">_xlfn.XLOOKUP(Q3540,INDEX(Flettilisti,,1),INDEX(Flettilisti,,2),,0)</f>
        <v>Vantar flokkun</v>
      </c>
      <c r="S3540" s="38" t="str">
        <f>IF(ISBLANK(N3540),"",IF(N3540&lt;Gögn!$J$2,Gögn!$K$2,IF(N3540&gt;Gögn!$J$4,Gögn!$K$4,Gögn!$K$3)))</f>
        <v/>
      </c>
      <c r="T3540" s="49" t="str" cm="1">
        <f t="array" aca="1" ref="T3540" ca="1">IF(ISBLANK(B3540),"",IF(R3540="Styrkhæft",_xlfn.XLOOKUP(S3540,Vegalengdir[Texti],INDIRECT("Vegalengdir["&amp;'Upplýsingar um umsækjanda'!$B$10&amp;"]"),0%,0)))</f>
        <v/>
      </c>
      <c r="U3540" s="72" t="str">
        <f t="shared" si="167"/>
        <v/>
      </c>
    </row>
    <row r="3541" spans="1:21" x14ac:dyDescent="0.25">
      <c r="A3541" s="53">
        <f t="shared" si="165"/>
        <v>3540</v>
      </c>
      <c r="B3541" s="55"/>
      <c r="C3541" s="56"/>
      <c r="D3541" s="55"/>
      <c r="E3541" s="55"/>
      <c r="F3541" s="55"/>
      <c r="G3541" s="55"/>
      <c r="H3541" s="57"/>
      <c r="I3541" s="55"/>
      <c r="J3541" s="55"/>
      <c r="K3541" s="55"/>
      <c r="L3541" s="55"/>
      <c r="M3541" s="55"/>
      <c r="N3541" s="57"/>
      <c r="O3541" s="57" t="str">
        <f t="shared" si="166"/>
        <v/>
      </c>
      <c r="Q3541" s="38" t="s">
        <v>450</v>
      </c>
      <c r="R3541" s="38" t="str" cm="1">
        <f t="array" ref="R3541">_xlfn.XLOOKUP(Q3541,INDEX(Flettilisti,,1),INDEX(Flettilisti,,2),,0)</f>
        <v>Vantar flokkun</v>
      </c>
      <c r="S3541" s="38" t="str">
        <f>IF(ISBLANK(N3541),"",IF(N3541&lt;Gögn!$J$2,Gögn!$K$2,IF(N3541&gt;Gögn!$J$4,Gögn!$K$4,Gögn!$K$3)))</f>
        <v/>
      </c>
      <c r="T3541" s="49" t="str" cm="1">
        <f t="array" aca="1" ref="T3541" ca="1">IF(ISBLANK(B3541),"",IF(R3541="Styrkhæft",_xlfn.XLOOKUP(S3541,Vegalengdir[Texti],INDIRECT("Vegalengdir["&amp;'Upplýsingar um umsækjanda'!$B$10&amp;"]"),0%,0)))</f>
        <v/>
      </c>
      <c r="U3541" s="72" t="str">
        <f t="shared" si="167"/>
        <v/>
      </c>
    </row>
    <row r="3542" spans="1:21" x14ac:dyDescent="0.25">
      <c r="A3542" s="53">
        <f t="shared" si="165"/>
        <v>3541</v>
      </c>
      <c r="B3542" s="55"/>
      <c r="C3542" s="56"/>
      <c r="D3542" s="55"/>
      <c r="E3542" s="55"/>
      <c r="F3542" s="55"/>
      <c r="G3542" s="55"/>
      <c r="H3542" s="57"/>
      <c r="I3542" s="55"/>
      <c r="J3542" s="55"/>
      <c r="K3542" s="55"/>
      <c r="L3542" s="55"/>
      <c r="M3542" s="55"/>
      <c r="N3542" s="57"/>
      <c r="O3542" s="57" t="str">
        <f t="shared" si="166"/>
        <v/>
      </c>
      <c r="Q3542" s="38" t="s">
        <v>450</v>
      </c>
      <c r="R3542" s="38" t="str" cm="1">
        <f t="array" ref="R3542">_xlfn.XLOOKUP(Q3542,INDEX(Flettilisti,,1),INDEX(Flettilisti,,2),,0)</f>
        <v>Vantar flokkun</v>
      </c>
      <c r="S3542" s="38" t="str">
        <f>IF(ISBLANK(N3542),"",IF(N3542&lt;Gögn!$J$2,Gögn!$K$2,IF(N3542&gt;Gögn!$J$4,Gögn!$K$4,Gögn!$K$3)))</f>
        <v/>
      </c>
      <c r="T3542" s="49" t="str" cm="1">
        <f t="array" aca="1" ref="T3542" ca="1">IF(ISBLANK(B3542),"",IF(R3542="Styrkhæft",_xlfn.XLOOKUP(S3542,Vegalengdir[Texti],INDIRECT("Vegalengdir["&amp;'Upplýsingar um umsækjanda'!$B$10&amp;"]"),0%,0)))</f>
        <v/>
      </c>
      <c r="U3542" s="72" t="str">
        <f t="shared" si="167"/>
        <v/>
      </c>
    </row>
    <row r="3543" spans="1:21" x14ac:dyDescent="0.25">
      <c r="A3543" s="53">
        <f t="shared" si="165"/>
        <v>3542</v>
      </c>
      <c r="B3543" s="55"/>
      <c r="C3543" s="56"/>
      <c r="D3543" s="55"/>
      <c r="E3543" s="55"/>
      <c r="F3543" s="55"/>
      <c r="G3543" s="55"/>
      <c r="H3543" s="57"/>
      <c r="I3543" s="55"/>
      <c r="J3543" s="55"/>
      <c r="K3543" s="55"/>
      <c r="L3543" s="55"/>
      <c r="M3543" s="55"/>
      <c r="N3543" s="57"/>
      <c r="O3543" s="57" t="str">
        <f t="shared" si="166"/>
        <v/>
      </c>
      <c r="Q3543" s="38" t="s">
        <v>450</v>
      </c>
      <c r="R3543" s="38" t="str" cm="1">
        <f t="array" ref="R3543">_xlfn.XLOOKUP(Q3543,INDEX(Flettilisti,,1),INDEX(Flettilisti,,2),,0)</f>
        <v>Vantar flokkun</v>
      </c>
      <c r="S3543" s="38" t="str">
        <f>IF(ISBLANK(N3543),"",IF(N3543&lt;Gögn!$J$2,Gögn!$K$2,IF(N3543&gt;Gögn!$J$4,Gögn!$K$4,Gögn!$K$3)))</f>
        <v/>
      </c>
      <c r="T3543" s="49" t="str" cm="1">
        <f t="array" aca="1" ref="T3543" ca="1">IF(ISBLANK(B3543),"",IF(R3543="Styrkhæft",_xlfn.XLOOKUP(S3543,Vegalengdir[Texti],INDIRECT("Vegalengdir["&amp;'Upplýsingar um umsækjanda'!$B$10&amp;"]"),0%,0)))</f>
        <v/>
      </c>
      <c r="U3543" s="72" t="str">
        <f t="shared" si="167"/>
        <v/>
      </c>
    </row>
    <row r="3544" spans="1:21" x14ac:dyDescent="0.25">
      <c r="A3544" s="53">
        <f t="shared" si="165"/>
        <v>3543</v>
      </c>
      <c r="B3544" s="55"/>
      <c r="C3544" s="56"/>
      <c r="D3544" s="55"/>
      <c r="E3544" s="55"/>
      <c r="F3544" s="55"/>
      <c r="G3544" s="55"/>
      <c r="H3544" s="57"/>
      <c r="I3544" s="55"/>
      <c r="J3544" s="55"/>
      <c r="K3544" s="55"/>
      <c r="L3544" s="55"/>
      <c r="M3544" s="55"/>
      <c r="N3544" s="57"/>
      <c r="O3544" s="57" t="str">
        <f t="shared" si="166"/>
        <v/>
      </c>
      <c r="Q3544" s="38" t="s">
        <v>450</v>
      </c>
      <c r="R3544" s="38" t="str" cm="1">
        <f t="array" ref="R3544">_xlfn.XLOOKUP(Q3544,INDEX(Flettilisti,,1),INDEX(Flettilisti,,2),,0)</f>
        <v>Vantar flokkun</v>
      </c>
      <c r="S3544" s="38" t="str">
        <f>IF(ISBLANK(N3544),"",IF(N3544&lt;Gögn!$J$2,Gögn!$K$2,IF(N3544&gt;Gögn!$J$4,Gögn!$K$4,Gögn!$K$3)))</f>
        <v/>
      </c>
      <c r="T3544" s="49" t="str" cm="1">
        <f t="array" aca="1" ref="T3544" ca="1">IF(ISBLANK(B3544),"",IF(R3544="Styrkhæft",_xlfn.XLOOKUP(S3544,Vegalengdir[Texti],INDIRECT("Vegalengdir["&amp;'Upplýsingar um umsækjanda'!$B$10&amp;"]"),0%,0)))</f>
        <v/>
      </c>
      <c r="U3544" s="72" t="str">
        <f t="shared" si="167"/>
        <v/>
      </c>
    </row>
    <row r="3545" spans="1:21" x14ac:dyDescent="0.25">
      <c r="A3545" s="53">
        <f t="shared" si="165"/>
        <v>3544</v>
      </c>
      <c r="B3545" s="55"/>
      <c r="C3545" s="56"/>
      <c r="D3545" s="55"/>
      <c r="E3545" s="55"/>
      <c r="F3545" s="55"/>
      <c r="G3545" s="55"/>
      <c r="H3545" s="57"/>
      <c r="I3545" s="55"/>
      <c r="J3545" s="55"/>
      <c r="K3545" s="55"/>
      <c r="L3545" s="55"/>
      <c r="M3545" s="55"/>
      <c r="N3545" s="57"/>
      <c r="O3545" s="57" t="str">
        <f t="shared" si="166"/>
        <v/>
      </c>
      <c r="Q3545" s="38" t="s">
        <v>450</v>
      </c>
      <c r="R3545" s="38" t="str" cm="1">
        <f t="array" ref="R3545">_xlfn.XLOOKUP(Q3545,INDEX(Flettilisti,,1),INDEX(Flettilisti,,2),,0)</f>
        <v>Vantar flokkun</v>
      </c>
      <c r="S3545" s="38" t="str">
        <f>IF(ISBLANK(N3545),"",IF(N3545&lt;Gögn!$J$2,Gögn!$K$2,IF(N3545&gt;Gögn!$J$4,Gögn!$K$4,Gögn!$K$3)))</f>
        <v/>
      </c>
      <c r="T3545" s="49" t="str" cm="1">
        <f t="array" aca="1" ref="T3545" ca="1">IF(ISBLANK(B3545),"",IF(R3545="Styrkhæft",_xlfn.XLOOKUP(S3545,Vegalengdir[Texti],INDIRECT("Vegalengdir["&amp;'Upplýsingar um umsækjanda'!$B$10&amp;"]"),0%,0)))</f>
        <v/>
      </c>
      <c r="U3545" s="72" t="str">
        <f t="shared" si="167"/>
        <v/>
      </c>
    </row>
    <row r="3546" spans="1:21" x14ac:dyDescent="0.25">
      <c r="A3546" s="53">
        <f t="shared" si="165"/>
        <v>3545</v>
      </c>
      <c r="B3546" s="55"/>
      <c r="C3546" s="56"/>
      <c r="D3546" s="55"/>
      <c r="E3546" s="55"/>
      <c r="F3546" s="55"/>
      <c r="G3546" s="55"/>
      <c r="H3546" s="57"/>
      <c r="I3546" s="55"/>
      <c r="J3546" s="55"/>
      <c r="K3546" s="55"/>
      <c r="L3546" s="55"/>
      <c r="M3546" s="55"/>
      <c r="N3546" s="57"/>
      <c r="O3546" s="57" t="str">
        <f t="shared" si="166"/>
        <v/>
      </c>
      <c r="Q3546" s="38" t="s">
        <v>450</v>
      </c>
      <c r="R3546" s="38" t="str" cm="1">
        <f t="array" ref="R3546">_xlfn.XLOOKUP(Q3546,INDEX(Flettilisti,,1),INDEX(Flettilisti,,2),,0)</f>
        <v>Vantar flokkun</v>
      </c>
      <c r="S3546" s="38" t="str">
        <f>IF(ISBLANK(N3546),"",IF(N3546&lt;Gögn!$J$2,Gögn!$K$2,IF(N3546&gt;Gögn!$J$4,Gögn!$K$4,Gögn!$K$3)))</f>
        <v/>
      </c>
      <c r="T3546" s="49" t="str" cm="1">
        <f t="array" aca="1" ref="T3546" ca="1">IF(ISBLANK(B3546),"",IF(R3546="Styrkhæft",_xlfn.XLOOKUP(S3546,Vegalengdir[Texti],INDIRECT("Vegalengdir["&amp;'Upplýsingar um umsækjanda'!$B$10&amp;"]"),0%,0)))</f>
        <v/>
      </c>
      <c r="U3546" s="72" t="str">
        <f t="shared" si="167"/>
        <v/>
      </c>
    </row>
    <row r="3547" spans="1:21" x14ac:dyDescent="0.25">
      <c r="A3547" s="53">
        <f t="shared" si="165"/>
        <v>3546</v>
      </c>
      <c r="B3547" s="55"/>
      <c r="C3547" s="56"/>
      <c r="D3547" s="55"/>
      <c r="E3547" s="55"/>
      <c r="F3547" s="55"/>
      <c r="G3547" s="55"/>
      <c r="H3547" s="57"/>
      <c r="I3547" s="55"/>
      <c r="J3547" s="55"/>
      <c r="K3547" s="55"/>
      <c r="L3547" s="55"/>
      <c r="M3547" s="55"/>
      <c r="N3547" s="57"/>
      <c r="O3547" s="57" t="str">
        <f t="shared" si="166"/>
        <v/>
      </c>
      <c r="Q3547" s="38" t="s">
        <v>450</v>
      </c>
      <c r="R3547" s="38" t="str" cm="1">
        <f t="array" ref="R3547">_xlfn.XLOOKUP(Q3547,INDEX(Flettilisti,,1),INDEX(Flettilisti,,2),,0)</f>
        <v>Vantar flokkun</v>
      </c>
      <c r="S3547" s="38" t="str">
        <f>IF(ISBLANK(N3547),"",IF(N3547&lt;Gögn!$J$2,Gögn!$K$2,IF(N3547&gt;Gögn!$J$4,Gögn!$K$4,Gögn!$K$3)))</f>
        <v/>
      </c>
      <c r="T3547" s="49" t="str" cm="1">
        <f t="array" aca="1" ref="T3547" ca="1">IF(ISBLANK(B3547),"",IF(R3547="Styrkhæft",_xlfn.XLOOKUP(S3547,Vegalengdir[Texti],INDIRECT("Vegalengdir["&amp;'Upplýsingar um umsækjanda'!$B$10&amp;"]"),0%,0)))</f>
        <v/>
      </c>
      <c r="U3547" s="72" t="str">
        <f t="shared" si="167"/>
        <v/>
      </c>
    </row>
    <row r="3548" spans="1:21" x14ac:dyDescent="0.25">
      <c r="A3548" s="53">
        <f t="shared" si="165"/>
        <v>3547</v>
      </c>
      <c r="B3548" s="55"/>
      <c r="C3548" s="56"/>
      <c r="D3548" s="55"/>
      <c r="E3548" s="55"/>
      <c r="F3548" s="55"/>
      <c r="G3548" s="55"/>
      <c r="H3548" s="57"/>
      <c r="I3548" s="55"/>
      <c r="J3548" s="55"/>
      <c r="K3548" s="55"/>
      <c r="L3548" s="55"/>
      <c r="M3548" s="55"/>
      <c r="N3548" s="57"/>
      <c r="O3548" s="57" t="str">
        <f t="shared" si="166"/>
        <v/>
      </c>
      <c r="Q3548" s="38" t="s">
        <v>450</v>
      </c>
      <c r="R3548" s="38" t="str" cm="1">
        <f t="array" ref="R3548">_xlfn.XLOOKUP(Q3548,INDEX(Flettilisti,,1),INDEX(Flettilisti,,2),,0)</f>
        <v>Vantar flokkun</v>
      </c>
      <c r="S3548" s="38" t="str">
        <f>IF(ISBLANK(N3548),"",IF(N3548&lt;Gögn!$J$2,Gögn!$K$2,IF(N3548&gt;Gögn!$J$4,Gögn!$K$4,Gögn!$K$3)))</f>
        <v/>
      </c>
      <c r="T3548" s="49" t="str" cm="1">
        <f t="array" aca="1" ref="T3548" ca="1">IF(ISBLANK(B3548),"",IF(R3548="Styrkhæft",_xlfn.XLOOKUP(S3548,Vegalengdir[Texti],INDIRECT("Vegalengdir["&amp;'Upplýsingar um umsækjanda'!$B$10&amp;"]"),0%,0)))</f>
        <v/>
      </c>
      <c r="U3548" s="72" t="str">
        <f t="shared" si="167"/>
        <v/>
      </c>
    </row>
    <row r="3549" spans="1:21" x14ac:dyDescent="0.25">
      <c r="A3549" s="53">
        <f t="shared" si="165"/>
        <v>3548</v>
      </c>
      <c r="B3549" s="55"/>
      <c r="C3549" s="56"/>
      <c r="D3549" s="55"/>
      <c r="E3549" s="55"/>
      <c r="F3549" s="55"/>
      <c r="G3549" s="55"/>
      <c r="H3549" s="57"/>
      <c r="I3549" s="55"/>
      <c r="J3549" s="55"/>
      <c r="K3549" s="55"/>
      <c r="L3549" s="55"/>
      <c r="M3549" s="55"/>
      <c r="N3549" s="57"/>
      <c r="O3549" s="57" t="str">
        <f t="shared" si="166"/>
        <v/>
      </c>
      <c r="Q3549" s="38" t="s">
        <v>450</v>
      </c>
      <c r="R3549" s="38" t="str" cm="1">
        <f t="array" ref="R3549">_xlfn.XLOOKUP(Q3549,INDEX(Flettilisti,,1),INDEX(Flettilisti,,2),,0)</f>
        <v>Vantar flokkun</v>
      </c>
      <c r="S3549" s="38" t="str">
        <f>IF(ISBLANK(N3549),"",IF(N3549&lt;Gögn!$J$2,Gögn!$K$2,IF(N3549&gt;Gögn!$J$4,Gögn!$K$4,Gögn!$K$3)))</f>
        <v/>
      </c>
      <c r="T3549" s="49" t="str" cm="1">
        <f t="array" aca="1" ref="T3549" ca="1">IF(ISBLANK(B3549),"",IF(R3549="Styrkhæft",_xlfn.XLOOKUP(S3549,Vegalengdir[Texti],INDIRECT("Vegalengdir["&amp;'Upplýsingar um umsækjanda'!$B$10&amp;"]"),0%,0)))</f>
        <v/>
      </c>
      <c r="U3549" s="72" t="str">
        <f t="shared" si="167"/>
        <v/>
      </c>
    </row>
    <row r="3550" spans="1:21" x14ac:dyDescent="0.25">
      <c r="A3550" s="53">
        <f t="shared" si="165"/>
        <v>3549</v>
      </c>
      <c r="B3550" s="55"/>
      <c r="C3550" s="56"/>
      <c r="D3550" s="55"/>
      <c r="E3550" s="55"/>
      <c r="F3550" s="55"/>
      <c r="G3550" s="55"/>
      <c r="H3550" s="57"/>
      <c r="I3550" s="55"/>
      <c r="J3550" s="55"/>
      <c r="K3550" s="55"/>
      <c r="L3550" s="55"/>
      <c r="M3550" s="55"/>
      <c r="N3550" s="57"/>
      <c r="O3550" s="57" t="str">
        <f t="shared" si="166"/>
        <v/>
      </c>
      <c r="Q3550" s="38" t="s">
        <v>450</v>
      </c>
      <c r="R3550" s="38" t="str" cm="1">
        <f t="array" ref="R3550">_xlfn.XLOOKUP(Q3550,INDEX(Flettilisti,,1),INDEX(Flettilisti,,2),,0)</f>
        <v>Vantar flokkun</v>
      </c>
      <c r="S3550" s="38" t="str">
        <f>IF(ISBLANK(N3550),"",IF(N3550&lt;Gögn!$J$2,Gögn!$K$2,IF(N3550&gt;Gögn!$J$4,Gögn!$K$4,Gögn!$K$3)))</f>
        <v/>
      </c>
      <c r="T3550" s="49" t="str" cm="1">
        <f t="array" aca="1" ref="T3550" ca="1">IF(ISBLANK(B3550),"",IF(R3550="Styrkhæft",_xlfn.XLOOKUP(S3550,Vegalengdir[Texti],INDIRECT("Vegalengdir["&amp;'Upplýsingar um umsækjanda'!$B$10&amp;"]"),0%,0)))</f>
        <v/>
      </c>
      <c r="U3550" s="72" t="str">
        <f t="shared" si="167"/>
        <v/>
      </c>
    </row>
    <row r="3551" spans="1:21" x14ac:dyDescent="0.25">
      <c r="A3551" s="53">
        <f t="shared" si="165"/>
        <v>3550</v>
      </c>
      <c r="B3551" s="55"/>
      <c r="C3551" s="56"/>
      <c r="D3551" s="55"/>
      <c r="E3551" s="55"/>
      <c r="F3551" s="55"/>
      <c r="G3551" s="55"/>
      <c r="H3551" s="57"/>
      <c r="I3551" s="55"/>
      <c r="J3551" s="55"/>
      <c r="K3551" s="55"/>
      <c r="L3551" s="55"/>
      <c r="M3551" s="55"/>
      <c r="N3551" s="57"/>
      <c r="O3551" s="57" t="str">
        <f t="shared" si="166"/>
        <v/>
      </c>
      <c r="Q3551" s="38" t="s">
        <v>450</v>
      </c>
      <c r="R3551" s="38" t="str" cm="1">
        <f t="array" ref="R3551">_xlfn.XLOOKUP(Q3551,INDEX(Flettilisti,,1),INDEX(Flettilisti,,2),,0)</f>
        <v>Vantar flokkun</v>
      </c>
      <c r="S3551" s="38" t="str">
        <f>IF(ISBLANK(N3551),"",IF(N3551&lt;Gögn!$J$2,Gögn!$K$2,IF(N3551&gt;Gögn!$J$4,Gögn!$K$4,Gögn!$K$3)))</f>
        <v/>
      </c>
      <c r="T3551" s="49" t="str" cm="1">
        <f t="array" aca="1" ref="T3551" ca="1">IF(ISBLANK(B3551),"",IF(R3551="Styrkhæft",_xlfn.XLOOKUP(S3551,Vegalengdir[Texti],INDIRECT("Vegalengdir["&amp;'Upplýsingar um umsækjanda'!$B$10&amp;"]"),0%,0)))</f>
        <v/>
      </c>
      <c r="U3551" s="72" t="str">
        <f t="shared" si="167"/>
        <v/>
      </c>
    </row>
    <row r="3552" spans="1:21" x14ac:dyDescent="0.25">
      <c r="A3552" s="53">
        <f t="shared" si="165"/>
        <v>3551</v>
      </c>
      <c r="B3552" s="55"/>
      <c r="C3552" s="56"/>
      <c r="D3552" s="55"/>
      <c r="E3552" s="55"/>
      <c r="F3552" s="55"/>
      <c r="G3552" s="55"/>
      <c r="H3552" s="57"/>
      <c r="I3552" s="55"/>
      <c r="J3552" s="55"/>
      <c r="K3552" s="55"/>
      <c r="L3552" s="55"/>
      <c r="M3552" s="55"/>
      <c r="N3552" s="57"/>
      <c r="O3552" s="57" t="str">
        <f t="shared" si="166"/>
        <v/>
      </c>
      <c r="Q3552" s="38" t="s">
        <v>450</v>
      </c>
      <c r="R3552" s="38" t="str" cm="1">
        <f t="array" ref="R3552">_xlfn.XLOOKUP(Q3552,INDEX(Flettilisti,,1),INDEX(Flettilisti,,2),,0)</f>
        <v>Vantar flokkun</v>
      </c>
      <c r="S3552" s="38" t="str">
        <f>IF(ISBLANK(N3552),"",IF(N3552&lt;Gögn!$J$2,Gögn!$K$2,IF(N3552&gt;Gögn!$J$4,Gögn!$K$4,Gögn!$K$3)))</f>
        <v/>
      </c>
      <c r="T3552" s="49" t="str" cm="1">
        <f t="array" aca="1" ref="T3552" ca="1">IF(ISBLANK(B3552),"",IF(R3552="Styrkhæft",_xlfn.XLOOKUP(S3552,Vegalengdir[Texti],INDIRECT("Vegalengdir["&amp;'Upplýsingar um umsækjanda'!$B$10&amp;"]"),0%,0)))</f>
        <v/>
      </c>
      <c r="U3552" s="72" t="str">
        <f t="shared" si="167"/>
        <v/>
      </c>
    </row>
    <row r="3553" spans="1:21" x14ac:dyDescent="0.25">
      <c r="A3553" s="53">
        <f t="shared" si="165"/>
        <v>3552</v>
      </c>
      <c r="B3553" s="55"/>
      <c r="C3553" s="56"/>
      <c r="D3553" s="55"/>
      <c r="E3553" s="55"/>
      <c r="F3553" s="55"/>
      <c r="G3553" s="55"/>
      <c r="H3553" s="57"/>
      <c r="I3553" s="55"/>
      <c r="J3553" s="55"/>
      <c r="K3553" s="55"/>
      <c r="L3553" s="55"/>
      <c r="M3553" s="55"/>
      <c r="N3553" s="57"/>
      <c r="O3553" s="57" t="str">
        <f t="shared" si="166"/>
        <v/>
      </c>
      <c r="Q3553" s="38" t="s">
        <v>450</v>
      </c>
      <c r="R3553" s="38" t="str" cm="1">
        <f t="array" ref="R3553">_xlfn.XLOOKUP(Q3553,INDEX(Flettilisti,,1),INDEX(Flettilisti,,2),,0)</f>
        <v>Vantar flokkun</v>
      </c>
      <c r="S3553" s="38" t="str">
        <f>IF(ISBLANK(N3553),"",IF(N3553&lt;Gögn!$J$2,Gögn!$K$2,IF(N3553&gt;Gögn!$J$4,Gögn!$K$4,Gögn!$K$3)))</f>
        <v/>
      </c>
      <c r="T3553" s="49" t="str" cm="1">
        <f t="array" aca="1" ref="T3553" ca="1">IF(ISBLANK(B3553),"",IF(R3553="Styrkhæft",_xlfn.XLOOKUP(S3553,Vegalengdir[Texti],INDIRECT("Vegalengdir["&amp;'Upplýsingar um umsækjanda'!$B$10&amp;"]"),0%,0)))</f>
        <v/>
      </c>
      <c r="U3553" s="72" t="str">
        <f t="shared" si="167"/>
        <v/>
      </c>
    </row>
    <row r="3554" spans="1:21" x14ac:dyDescent="0.25">
      <c r="A3554" s="53">
        <f t="shared" si="165"/>
        <v>3553</v>
      </c>
      <c r="B3554" s="55"/>
      <c r="C3554" s="56"/>
      <c r="D3554" s="55"/>
      <c r="E3554" s="55"/>
      <c r="F3554" s="55"/>
      <c r="G3554" s="55"/>
      <c r="H3554" s="57"/>
      <c r="I3554" s="55"/>
      <c r="J3554" s="55"/>
      <c r="K3554" s="55"/>
      <c r="L3554" s="55"/>
      <c r="M3554" s="55"/>
      <c r="N3554" s="57"/>
      <c r="O3554" s="57" t="str">
        <f t="shared" si="166"/>
        <v/>
      </c>
      <c r="Q3554" s="38" t="s">
        <v>450</v>
      </c>
      <c r="R3554" s="38" t="str" cm="1">
        <f t="array" ref="R3554">_xlfn.XLOOKUP(Q3554,INDEX(Flettilisti,,1),INDEX(Flettilisti,,2),,0)</f>
        <v>Vantar flokkun</v>
      </c>
      <c r="S3554" s="38" t="str">
        <f>IF(ISBLANK(N3554),"",IF(N3554&lt;Gögn!$J$2,Gögn!$K$2,IF(N3554&gt;Gögn!$J$4,Gögn!$K$4,Gögn!$K$3)))</f>
        <v/>
      </c>
      <c r="T3554" s="49" t="str" cm="1">
        <f t="array" aca="1" ref="T3554" ca="1">IF(ISBLANK(B3554),"",IF(R3554="Styrkhæft",_xlfn.XLOOKUP(S3554,Vegalengdir[Texti],INDIRECT("Vegalengdir["&amp;'Upplýsingar um umsækjanda'!$B$10&amp;"]"),0%,0)))</f>
        <v/>
      </c>
      <c r="U3554" s="72" t="str">
        <f t="shared" si="167"/>
        <v/>
      </c>
    </row>
    <row r="3555" spans="1:21" x14ac:dyDescent="0.25">
      <c r="A3555" s="53">
        <f t="shared" si="165"/>
        <v>3554</v>
      </c>
      <c r="B3555" s="55"/>
      <c r="C3555" s="56"/>
      <c r="D3555" s="55"/>
      <c r="E3555" s="55"/>
      <c r="F3555" s="55"/>
      <c r="G3555" s="55"/>
      <c r="H3555" s="57"/>
      <c r="I3555" s="55"/>
      <c r="J3555" s="55"/>
      <c r="K3555" s="55"/>
      <c r="L3555" s="55"/>
      <c r="M3555" s="55"/>
      <c r="N3555" s="57"/>
      <c r="O3555" s="57" t="str">
        <f t="shared" si="166"/>
        <v/>
      </c>
      <c r="Q3555" s="38" t="s">
        <v>450</v>
      </c>
      <c r="R3555" s="38" t="str" cm="1">
        <f t="array" ref="R3555">_xlfn.XLOOKUP(Q3555,INDEX(Flettilisti,,1),INDEX(Flettilisti,,2),,0)</f>
        <v>Vantar flokkun</v>
      </c>
      <c r="S3555" s="38" t="str">
        <f>IF(ISBLANK(N3555),"",IF(N3555&lt;Gögn!$J$2,Gögn!$K$2,IF(N3555&gt;Gögn!$J$4,Gögn!$K$4,Gögn!$K$3)))</f>
        <v/>
      </c>
      <c r="T3555" s="49" t="str" cm="1">
        <f t="array" aca="1" ref="T3555" ca="1">IF(ISBLANK(B3555),"",IF(R3555="Styrkhæft",_xlfn.XLOOKUP(S3555,Vegalengdir[Texti],INDIRECT("Vegalengdir["&amp;'Upplýsingar um umsækjanda'!$B$10&amp;"]"),0%,0)))</f>
        <v/>
      </c>
      <c r="U3555" s="72" t="str">
        <f t="shared" si="167"/>
        <v/>
      </c>
    </row>
    <row r="3556" spans="1:21" x14ac:dyDescent="0.25">
      <c r="A3556" s="53">
        <f t="shared" si="165"/>
        <v>3555</v>
      </c>
      <c r="B3556" s="55"/>
      <c r="C3556" s="56"/>
      <c r="D3556" s="55"/>
      <c r="E3556" s="55"/>
      <c r="F3556" s="55"/>
      <c r="G3556" s="55"/>
      <c r="H3556" s="57"/>
      <c r="I3556" s="55"/>
      <c r="J3556" s="55"/>
      <c r="K3556" s="55"/>
      <c r="L3556" s="55"/>
      <c r="M3556" s="55"/>
      <c r="N3556" s="57"/>
      <c r="O3556" s="57" t="str">
        <f t="shared" si="166"/>
        <v/>
      </c>
      <c r="Q3556" s="38" t="s">
        <v>450</v>
      </c>
      <c r="R3556" s="38" t="str" cm="1">
        <f t="array" ref="R3556">_xlfn.XLOOKUP(Q3556,INDEX(Flettilisti,,1),INDEX(Flettilisti,,2),,0)</f>
        <v>Vantar flokkun</v>
      </c>
      <c r="S3556" s="38" t="str">
        <f>IF(ISBLANK(N3556),"",IF(N3556&lt;Gögn!$J$2,Gögn!$K$2,IF(N3556&gt;Gögn!$J$4,Gögn!$K$4,Gögn!$K$3)))</f>
        <v/>
      </c>
      <c r="T3556" s="49" t="str" cm="1">
        <f t="array" aca="1" ref="T3556" ca="1">IF(ISBLANK(B3556),"",IF(R3556="Styrkhæft",_xlfn.XLOOKUP(S3556,Vegalengdir[Texti],INDIRECT("Vegalengdir["&amp;'Upplýsingar um umsækjanda'!$B$10&amp;"]"),0%,0)))</f>
        <v/>
      </c>
      <c r="U3556" s="72" t="str">
        <f t="shared" si="167"/>
        <v/>
      </c>
    </row>
    <row r="3557" spans="1:21" x14ac:dyDescent="0.25">
      <c r="A3557" s="53">
        <f t="shared" si="165"/>
        <v>3556</v>
      </c>
      <c r="B3557" s="55"/>
      <c r="C3557" s="56"/>
      <c r="D3557" s="55"/>
      <c r="E3557" s="55"/>
      <c r="F3557" s="55"/>
      <c r="G3557" s="55"/>
      <c r="H3557" s="57"/>
      <c r="I3557" s="55"/>
      <c r="J3557" s="55"/>
      <c r="K3557" s="55"/>
      <c r="L3557" s="55"/>
      <c r="M3557" s="55"/>
      <c r="N3557" s="57"/>
      <c r="O3557" s="57" t="str">
        <f t="shared" si="166"/>
        <v/>
      </c>
      <c r="Q3557" s="38" t="s">
        <v>450</v>
      </c>
      <c r="R3557" s="38" t="str" cm="1">
        <f t="array" ref="R3557">_xlfn.XLOOKUP(Q3557,INDEX(Flettilisti,,1),INDEX(Flettilisti,,2),,0)</f>
        <v>Vantar flokkun</v>
      </c>
      <c r="S3557" s="38" t="str">
        <f>IF(ISBLANK(N3557),"",IF(N3557&lt;Gögn!$J$2,Gögn!$K$2,IF(N3557&gt;Gögn!$J$4,Gögn!$K$4,Gögn!$K$3)))</f>
        <v/>
      </c>
      <c r="T3557" s="49" t="str" cm="1">
        <f t="array" aca="1" ref="T3557" ca="1">IF(ISBLANK(B3557),"",IF(R3557="Styrkhæft",_xlfn.XLOOKUP(S3557,Vegalengdir[Texti],INDIRECT("Vegalengdir["&amp;'Upplýsingar um umsækjanda'!$B$10&amp;"]"),0%,0)))</f>
        <v/>
      </c>
      <c r="U3557" s="72" t="str">
        <f t="shared" si="167"/>
        <v/>
      </c>
    </row>
    <row r="3558" spans="1:21" x14ac:dyDescent="0.25">
      <c r="A3558" s="53">
        <f t="shared" si="165"/>
        <v>3557</v>
      </c>
      <c r="B3558" s="55"/>
      <c r="C3558" s="56"/>
      <c r="D3558" s="55"/>
      <c r="E3558" s="55"/>
      <c r="F3558" s="55"/>
      <c r="G3558" s="55"/>
      <c r="H3558" s="57"/>
      <c r="I3558" s="55"/>
      <c r="J3558" s="55"/>
      <c r="K3558" s="55"/>
      <c r="L3558" s="55"/>
      <c r="M3558" s="55"/>
      <c r="N3558" s="57"/>
      <c r="O3558" s="57" t="str">
        <f t="shared" si="166"/>
        <v/>
      </c>
      <c r="Q3558" s="38" t="s">
        <v>450</v>
      </c>
      <c r="R3558" s="38" t="str" cm="1">
        <f t="array" ref="R3558">_xlfn.XLOOKUP(Q3558,INDEX(Flettilisti,,1),INDEX(Flettilisti,,2),,0)</f>
        <v>Vantar flokkun</v>
      </c>
      <c r="S3558" s="38" t="str">
        <f>IF(ISBLANK(N3558),"",IF(N3558&lt;Gögn!$J$2,Gögn!$K$2,IF(N3558&gt;Gögn!$J$4,Gögn!$K$4,Gögn!$K$3)))</f>
        <v/>
      </c>
      <c r="T3558" s="49" t="str" cm="1">
        <f t="array" aca="1" ref="T3558" ca="1">IF(ISBLANK(B3558),"",IF(R3558="Styrkhæft",_xlfn.XLOOKUP(S3558,Vegalengdir[Texti],INDIRECT("Vegalengdir["&amp;'Upplýsingar um umsækjanda'!$B$10&amp;"]"),0%,0)))</f>
        <v/>
      </c>
      <c r="U3558" s="72" t="str">
        <f t="shared" si="167"/>
        <v/>
      </c>
    </row>
    <row r="3559" spans="1:21" x14ac:dyDescent="0.25">
      <c r="A3559" s="53">
        <f t="shared" si="165"/>
        <v>3558</v>
      </c>
      <c r="B3559" s="55"/>
      <c r="C3559" s="56"/>
      <c r="D3559" s="55"/>
      <c r="E3559" s="55"/>
      <c r="F3559" s="55"/>
      <c r="G3559" s="55"/>
      <c r="H3559" s="57"/>
      <c r="I3559" s="55"/>
      <c r="J3559" s="55"/>
      <c r="K3559" s="55"/>
      <c r="L3559" s="55"/>
      <c r="M3559" s="55"/>
      <c r="N3559" s="57"/>
      <c r="O3559" s="57" t="str">
        <f t="shared" si="166"/>
        <v/>
      </c>
      <c r="Q3559" s="38" t="s">
        <v>450</v>
      </c>
      <c r="R3559" s="38" t="str" cm="1">
        <f t="array" ref="R3559">_xlfn.XLOOKUP(Q3559,INDEX(Flettilisti,,1),INDEX(Flettilisti,,2),,0)</f>
        <v>Vantar flokkun</v>
      </c>
      <c r="S3559" s="38" t="str">
        <f>IF(ISBLANK(N3559),"",IF(N3559&lt;Gögn!$J$2,Gögn!$K$2,IF(N3559&gt;Gögn!$J$4,Gögn!$K$4,Gögn!$K$3)))</f>
        <v/>
      </c>
      <c r="T3559" s="49" t="str" cm="1">
        <f t="array" aca="1" ref="T3559" ca="1">IF(ISBLANK(B3559),"",IF(R3559="Styrkhæft",_xlfn.XLOOKUP(S3559,Vegalengdir[Texti],INDIRECT("Vegalengdir["&amp;'Upplýsingar um umsækjanda'!$B$10&amp;"]"),0%,0)))</f>
        <v/>
      </c>
      <c r="U3559" s="72" t="str">
        <f t="shared" si="167"/>
        <v/>
      </c>
    </row>
    <row r="3560" spans="1:21" x14ac:dyDescent="0.25">
      <c r="A3560" s="53">
        <f t="shared" si="165"/>
        <v>3559</v>
      </c>
      <c r="B3560" s="55"/>
      <c r="C3560" s="56"/>
      <c r="D3560" s="55"/>
      <c r="E3560" s="55"/>
      <c r="F3560" s="55"/>
      <c r="G3560" s="55"/>
      <c r="H3560" s="57"/>
      <c r="I3560" s="55"/>
      <c r="J3560" s="55"/>
      <c r="K3560" s="55"/>
      <c r="L3560" s="55"/>
      <c r="M3560" s="55"/>
      <c r="N3560" s="57"/>
      <c r="O3560" s="57" t="str">
        <f t="shared" si="166"/>
        <v/>
      </c>
      <c r="Q3560" s="38" t="s">
        <v>450</v>
      </c>
      <c r="R3560" s="38" t="str" cm="1">
        <f t="array" ref="R3560">_xlfn.XLOOKUP(Q3560,INDEX(Flettilisti,,1),INDEX(Flettilisti,,2),,0)</f>
        <v>Vantar flokkun</v>
      </c>
      <c r="S3560" s="38" t="str">
        <f>IF(ISBLANK(N3560),"",IF(N3560&lt;Gögn!$J$2,Gögn!$K$2,IF(N3560&gt;Gögn!$J$4,Gögn!$K$4,Gögn!$K$3)))</f>
        <v/>
      </c>
      <c r="T3560" s="49" t="str" cm="1">
        <f t="array" aca="1" ref="T3560" ca="1">IF(ISBLANK(B3560),"",IF(R3560="Styrkhæft",_xlfn.XLOOKUP(S3560,Vegalengdir[Texti],INDIRECT("Vegalengdir["&amp;'Upplýsingar um umsækjanda'!$B$10&amp;"]"),0%,0)))</f>
        <v/>
      </c>
      <c r="U3560" s="72" t="str">
        <f t="shared" si="167"/>
        <v/>
      </c>
    </row>
    <row r="3561" spans="1:21" x14ac:dyDescent="0.25">
      <c r="A3561" s="53">
        <f t="shared" si="165"/>
        <v>3560</v>
      </c>
      <c r="B3561" s="55"/>
      <c r="C3561" s="56"/>
      <c r="D3561" s="55"/>
      <c r="E3561" s="55"/>
      <c r="F3561" s="55"/>
      <c r="G3561" s="55"/>
      <c r="H3561" s="57"/>
      <c r="I3561" s="55"/>
      <c r="J3561" s="55"/>
      <c r="K3561" s="55"/>
      <c r="L3561" s="55"/>
      <c r="M3561" s="55"/>
      <c r="N3561" s="57"/>
      <c r="O3561" s="57" t="str">
        <f t="shared" si="166"/>
        <v/>
      </c>
      <c r="Q3561" s="38" t="s">
        <v>450</v>
      </c>
      <c r="R3561" s="38" t="str" cm="1">
        <f t="array" ref="R3561">_xlfn.XLOOKUP(Q3561,INDEX(Flettilisti,,1),INDEX(Flettilisti,,2),,0)</f>
        <v>Vantar flokkun</v>
      </c>
      <c r="S3561" s="38" t="str">
        <f>IF(ISBLANK(N3561),"",IF(N3561&lt;Gögn!$J$2,Gögn!$K$2,IF(N3561&gt;Gögn!$J$4,Gögn!$K$4,Gögn!$K$3)))</f>
        <v/>
      </c>
      <c r="T3561" s="49" t="str" cm="1">
        <f t="array" aca="1" ref="T3561" ca="1">IF(ISBLANK(B3561),"",IF(R3561="Styrkhæft",_xlfn.XLOOKUP(S3561,Vegalengdir[Texti],INDIRECT("Vegalengdir["&amp;'Upplýsingar um umsækjanda'!$B$10&amp;"]"),0%,0)))</f>
        <v/>
      </c>
      <c r="U3561" s="72" t="str">
        <f t="shared" si="167"/>
        <v/>
      </c>
    </row>
    <row r="3562" spans="1:21" x14ac:dyDescent="0.25">
      <c r="A3562" s="53">
        <f t="shared" si="165"/>
        <v>3561</v>
      </c>
      <c r="B3562" s="55"/>
      <c r="C3562" s="56"/>
      <c r="D3562" s="55"/>
      <c r="E3562" s="55"/>
      <c r="F3562" s="55"/>
      <c r="G3562" s="55"/>
      <c r="H3562" s="57"/>
      <c r="I3562" s="55"/>
      <c r="J3562" s="55"/>
      <c r="K3562" s="55"/>
      <c r="L3562" s="55"/>
      <c r="M3562" s="55"/>
      <c r="N3562" s="57"/>
      <c r="O3562" s="57" t="str">
        <f t="shared" si="166"/>
        <v/>
      </c>
      <c r="Q3562" s="38" t="s">
        <v>450</v>
      </c>
      <c r="R3562" s="38" t="str" cm="1">
        <f t="array" ref="R3562">_xlfn.XLOOKUP(Q3562,INDEX(Flettilisti,,1),INDEX(Flettilisti,,2),,0)</f>
        <v>Vantar flokkun</v>
      </c>
      <c r="S3562" s="38" t="str">
        <f>IF(ISBLANK(N3562),"",IF(N3562&lt;Gögn!$J$2,Gögn!$K$2,IF(N3562&gt;Gögn!$J$4,Gögn!$K$4,Gögn!$K$3)))</f>
        <v/>
      </c>
      <c r="T3562" s="49" t="str" cm="1">
        <f t="array" aca="1" ref="T3562" ca="1">IF(ISBLANK(B3562),"",IF(R3562="Styrkhæft",_xlfn.XLOOKUP(S3562,Vegalengdir[Texti],INDIRECT("Vegalengdir["&amp;'Upplýsingar um umsækjanda'!$B$10&amp;"]"),0%,0)))</f>
        <v/>
      </c>
      <c r="U3562" s="72" t="str">
        <f t="shared" si="167"/>
        <v/>
      </c>
    </row>
    <row r="3563" spans="1:21" x14ac:dyDescent="0.25">
      <c r="A3563" s="53">
        <f t="shared" ref="A3563:A3626" si="168">A3562+1</f>
        <v>3562</v>
      </c>
      <c r="B3563" s="55"/>
      <c r="C3563" s="56"/>
      <c r="D3563" s="55"/>
      <c r="E3563" s="55"/>
      <c r="F3563" s="55"/>
      <c r="G3563" s="55"/>
      <c r="H3563" s="57"/>
      <c r="I3563" s="55"/>
      <c r="J3563" s="55"/>
      <c r="K3563" s="55"/>
      <c r="L3563" s="55"/>
      <c r="M3563" s="55"/>
      <c r="N3563" s="57"/>
      <c r="O3563" s="57" t="str">
        <f t="shared" si="166"/>
        <v/>
      </c>
      <c r="Q3563" s="38" t="s">
        <v>450</v>
      </c>
      <c r="R3563" s="38" t="str" cm="1">
        <f t="array" ref="R3563">_xlfn.XLOOKUP(Q3563,INDEX(Flettilisti,,1),INDEX(Flettilisti,,2),,0)</f>
        <v>Vantar flokkun</v>
      </c>
      <c r="S3563" s="38" t="str">
        <f>IF(ISBLANK(N3563),"",IF(N3563&lt;Gögn!$J$2,Gögn!$K$2,IF(N3563&gt;Gögn!$J$4,Gögn!$K$4,Gögn!$K$3)))</f>
        <v/>
      </c>
      <c r="T3563" s="49" t="str" cm="1">
        <f t="array" aca="1" ref="T3563" ca="1">IF(ISBLANK(B3563),"",IF(R3563="Styrkhæft",_xlfn.XLOOKUP(S3563,Vegalengdir[Texti],INDIRECT("Vegalengdir["&amp;'Upplýsingar um umsækjanda'!$B$10&amp;"]"),0%,0)))</f>
        <v/>
      </c>
      <c r="U3563" s="72" t="str">
        <f t="shared" si="167"/>
        <v/>
      </c>
    </row>
    <row r="3564" spans="1:21" x14ac:dyDescent="0.25">
      <c r="A3564" s="53">
        <f t="shared" si="168"/>
        <v>3563</v>
      </c>
      <c r="B3564" s="55"/>
      <c r="C3564" s="56"/>
      <c r="D3564" s="55"/>
      <c r="E3564" s="55"/>
      <c r="F3564" s="55"/>
      <c r="G3564" s="55"/>
      <c r="H3564" s="57"/>
      <c r="I3564" s="55"/>
      <c r="J3564" s="55"/>
      <c r="K3564" s="55"/>
      <c r="L3564" s="55"/>
      <c r="M3564" s="55"/>
      <c r="N3564" s="57"/>
      <c r="O3564" s="57" t="str">
        <f t="shared" si="166"/>
        <v/>
      </c>
      <c r="Q3564" s="38" t="s">
        <v>450</v>
      </c>
      <c r="R3564" s="38" t="str" cm="1">
        <f t="array" ref="R3564">_xlfn.XLOOKUP(Q3564,INDEX(Flettilisti,,1),INDEX(Flettilisti,,2),,0)</f>
        <v>Vantar flokkun</v>
      </c>
      <c r="S3564" s="38" t="str">
        <f>IF(ISBLANK(N3564),"",IF(N3564&lt;Gögn!$J$2,Gögn!$K$2,IF(N3564&gt;Gögn!$J$4,Gögn!$K$4,Gögn!$K$3)))</f>
        <v/>
      </c>
      <c r="T3564" s="49" t="str" cm="1">
        <f t="array" aca="1" ref="T3564" ca="1">IF(ISBLANK(B3564),"",IF(R3564="Styrkhæft",_xlfn.XLOOKUP(S3564,Vegalengdir[Texti],INDIRECT("Vegalengdir["&amp;'Upplýsingar um umsækjanda'!$B$10&amp;"]"),0%,0)))</f>
        <v/>
      </c>
      <c r="U3564" s="72" t="str">
        <f t="shared" si="167"/>
        <v/>
      </c>
    </row>
    <row r="3565" spans="1:21" x14ac:dyDescent="0.25">
      <c r="A3565" s="53">
        <f t="shared" si="168"/>
        <v>3564</v>
      </c>
      <c r="B3565" s="55"/>
      <c r="C3565" s="56"/>
      <c r="D3565" s="55"/>
      <c r="E3565" s="55"/>
      <c r="F3565" s="55"/>
      <c r="G3565" s="55"/>
      <c r="H3565" s="57"/>
      <c r="I3565" s="55"/>
      <c r="J3565" s="55"/>
      <c r="K3565" s="55"/>
      <c r="L3565" s="55"/>
      <c r="M3565" s="55"/>
      <c r="N3565" s="57"/>
      <c r="O3565" s="57" t="str">
        <f t="shared" si="166"/>
        <v/>
      </c>
      <c r="Q3565" s="38" t="s">
        <v>450</v>
      </c>
      <c r="R3565" s="38" t="str" cm="1">
        <f t="array" ref="R3565">_xlfn.XLOOKUP(Q3565,INDEX(Flettilisti,,1),INDEX(Flettilisti,,2),,0)</f>
        <v>Vantar flokkun</v>
      </c>
      <c r="S3565" s="38" t="str">
        <f>IF(ISBLANK(N3565),"",IF(N3565&lt;Gögn!$J$2,Gögn!$K$2,IF(N3565&gt;Gögn!$J$4,Gögn!$K$4,Gögn!$K$3)))</f>
        <v/>
      </c>
      <c r="T3565" s="49" t="str" cm="1">
        <f t="array" aca="1" ref="T3565" ca="1">IF(ISBLANK(B3565),"",IF(R3565="Styrkhæft",_xlfn.XLOOKUP(S3565,Vegalengdir[Texti],INDIRECT("Vegalengdir["&amp;'Upplýsingar um umsækjanda'!$B$10&amp;"]"),0%,0)))</f>
        <v/>
      </c>
      <c r="U3565" s="72" t="str">
        <f t="shared" si="167"/>
        <v/>
      </c>
    </row>
    <row r="3566" spans="1:21" x14ac:dyDescent="0.25">
      <c r="A3566" s="53">
        <f t="shared" si="168"/>
        <v>3565</v>
      </c>
      <c r="B3566" s="55"/>
      <c r="C3566" s="56"/>
      <c r="D3566" s="55"/>
      <c r="E3566" s="55"/>
      <c r="F3566" s="55"/>
      <c r="G3566" s="55"/>
      <c r="H3566" s="57"/>
      <c r="I3566" s="55"/>
      <c r="J3566" s="55"/>
      <c r="K3566" s="55"/>
      <c r="L3566" s="55"/>
      <c r="M3566" s="55"/>
      <c r="N3566" s="57"/>
      <c r="O3566" s="57" t="str">
        <f t="shared" si="166"/>
        <v/>
      </c>
      <c r="Q3566" s="38" t="s">
        <v>450</v>
      </c>
      <c r="R3566" s="38" t="str" cm="1">
        <f t="array" ref="R3566">_xlfn.XLOOKUP(Q3566,INDEX(Flettilisti,,1),INDEX(Flettilisti,,2),,0)</f>
        <v>Vantar flokkun</v>
      </c>
      <c r="S3566" s="38" t="str">
        <f>IF(ISBLANK(N3566),"",IF(N3566&lt;Gögn!$J$2,Gögn!$K$2,IF(N3566&gt;Gögn!$J$4,Gögn!$K$4,Gögn!$K$3)))</f>
        <v/>
      </c>
      <c r="T3566" s="49" t="str" cm="1">
        <f t="array" aca="1" ref="T3566" ca="1">IF(ISBLANK(B3566),"",IF(R3566="Styrkhæft",_xlfn.XLOOKUP(S3566,Vegalengdir[Texti],INDIRECT("Vegalengdir["&amp;'Upplýsingar um umsækjanda'!$B$10&amp;"]"),0%,0)))</f>
        <v/>
      </c>
      <c r="U3566" s="72" t="str">
        <f t="shared" si="167"/>
        <v/>
      </c>
    </row>
    <row r="3567" spans="1:21" x14ac:dyDescent="0.25">
      <c r="A3567" s="53">
        <f t="shared" si="168"/>
        <v>3566</v>
      </c>
      <c r="B3567" s="55"/>
      <c r="C3567" s="56"/>
      <c r="D3567" s="55"/>
      <c r="E3567" s="55"/>
      <c r="F3567" s="55"/>
      <c r="G3567" s="55"/>
      <c r="H3567" s="57"/>
      <c r="I3567" s="55"/>
      <c r="J3567" s="55"/>
      <c r="K3567" s="55"/>
      <c r="L3567" s="55"/>
      <c r="M3567" s="55"/>
      <c r="N3567" s="57"/>
      <c r="O3567" s="57" t="str">
        <f t="shared" si="166"/>
        <v/>
      </c>
      <c r="Q3567" s="38" t="s">
        <v>450</v>
      </c>
      <c r="R3567" s="38" t="str" cm="1">
        <f t="array" ref="R3567">_xlfn.XLOOKUP(Q3567,INDEX(Flettilisti,,1),INDEX(Flettilisti,,2),,0)</f>
        <v>Vantar flokkun</v>
      </c>
      <c r="S3567" s="38" t="str">
        <f>IF(ISBLANK(N3567),"",IF(N3567&lt;Gögn!$J$2,Gögn!$K$2,IF(N3567&gt;Gögn!$J$4,Gögn!$K$4,Gögn!$K$3)))</f>
        <v/>
      </c>
      <c r="T3567" s="49" t="str" cm="1">
        <f t="array" aca="1" ref="T3567" ca="1">IF(ISBLANK(B3567),"",IF(R3567="Styrkhæft",_xlfn.XLOOKUP(S3567,Vegalengdir[Texti],INDIRECT("Vegalengdir["&amp;'Upplýsingar um umsækjanda'!$B$10&amp;"]"),0%,0)))</f>
        <v/>
      </c>
      <c r="U3567" s="72" t="str">
        <f t="shared" si="167"/>
        <v/>
      </c>
    </row>
    <row r="3568" spans="1:21" x14ac:dyDescent="0.25">
      <c r="A3568" s="53">
        <f t="shared" si="168"/>
        <v>3567</v>
      </c>
      <c r="B3568" s="55"/>
      <c r="C3568" s="56"/>
      <c r="D3568" s="55"/>
      <c r="E3568" s="55"/>
      <c r="F3568" s="55"/>
      <c r="G3568" s="55"/>
      <c r="H3568" s="57"/>
      <c r="I3568" s="55"/>
      <c r="J3568" s="55"/>
      <c r="K3568" s="55"/>
      <c r="L3568" s="55"/>
      <c r="M3568" s="55"/>
      <c r="N3568" s="57"/>
      <c r="O3568" s="57" t="str">
        <f t="shared" si="166"/>
        <v/>
      </c>
      <c r="Q3568" s="38" t="s">
        <v>450</v>
      </c>
      <c r="R3568" s="38" t="str" cm="1">
        <f t="array" ref="R3568">_xlfn.XLOOKUP(Q3568,INDEX(Flettilisti,,1),INDEX(Flettilisti,,2),,0)</f>
        <v>Vantar flokkun</v>
      </c>
      <c r="S3568" s="38" t="str">
        <f>IF(ISBLANK(N3568),"",IF(N3568&lt;Gögn!$J$2,Gögn!$K$2,IF(N3568&gt;Gögn!$J$4,Gögn!$K$4,Gögn!$K$3)))</f>
        <v/>
      </c>
      <c r="T3568" s="49" t="str" cm="1">
        <f t="array" aca="1" ref="T3568" ca="1">IF(ISBLANK(B3568),"",IF(R3568="Styrkhæft",_xlfn.XLOOKUP(S3568,Vegalengdir[Texti],INDIRECT("Vegalengdir["&amp;'Upplýsingar um umsækjanda'!$B$10&amp;"]"),0%,0)))</f>
        <v/>
      </c>
      <c r="U3568" s="72" t="str">
        <f t="shared" si="167"/>
        <v/>
      </c>
    </row>
    <row r="3569" spans="1:21" x14ac:dyDescent="0.25">
      <c r="A3569" s="53">
        <f t="shared" si="168"/>
        <v>3568</v>
      </c>
      <c r="B3569" s="55"/>
      <c r="C3569" s="56"/>
      <c r="D3569" s="55"/>
      <c r="E3569" s="55"/>
      <c r="F3569" s="55"/>
      <c r="G3569" s="55"/>
      <c r="H3569" s="57"/>
      <c r="I3569" s="55"/>
      <c r="J3569" s="55"/>
      <c r="K3569" s="55"/>
      <c r="L3569" s="55"/>
      <c r="M3569" s="55"/>
      <c r="N3569" s="57"/>
      <c r="O3569" s="57" t="str">
        <f t="shared" si="166"/>
        <v/>
      </c>
      <c r="Q3569" s="38" t="s">
        <v>450</v>
      </c>
      <c r="R3569" s="38" t="str" cm="1">
        <f t="array" ref="R3569">_xlfn.XLOOKUP(Q3569,INDEX(Flettilisti,,1),INDEX(Flettilisti,,2),,0)</f>
        <v>Vantar flokkun</v>
      </c>
      <c r="S3569" s="38" t="str">
        <f>IF(ISBLANK(N3569),"",IF(N3569&lt;Gögn!$J$2,Gögn!$K$2,IF(N3569&gt;Gögn!$J$4,Gögn!$K$4,Gögn!$K$3)))</f>
        <v/>
      </c>
      <c r="T3569" s="49" t="str" cm="1">
        <f t="array" aca="1" ref="T3569" ca="1">IF(ISBLANK(B3569),"",IF(R3569="Styrkhæft",_xlfn.XLOOKUP(S3569,Vegalengdir[Texti],INDIRECT("Vegalengdir["&amp;'Upplýsingar um umsækjanda'!$B$10&amp;"]"),0%,0)))</f>
        <v/>
      </c>
      <c r="U3569" s="72" t="str">
        <f t="shared" si="167"/>
        <v/>
      </c>
    </row>
    <row r="3570" spans="1:21" x14ac:dyDescent="0.25">
      <c r="A3570" s="53">
        <f t="shared" si="168"/>
        <v>3569</v>
      </c>
      <c r="B3570" s="55"/>
      <c r="C3570" s="56"/>
      <c r="D3570" s="55"/>
      <c r="E3570" s="55"/>
      <c r="F3570" s="55"/>
      <c r="G3570" s="55"/>
      <c r="H3570" s="57"/>
      <c r="I3570" s="55"/>
      <c r="J3570" s="55"/>
      <c r="K3570" s="55"/>
      <c r="L3570" s="55"/>
      <c r="M3570" s="55"/>
      <c r="N3570" s="57"/>
      <c r="O3570" s="57" t="str">
        <f t="shared" si="166"/>
        <v/>
      </c>
      <c r="Q3570" s="38" t="s">
        <v>450</v>
      </c>
      <c r="R3570" s="38" t="str" cm="1">
        <f t="array" ref="R3570">_xlfn.XLOOKUP(Q3570,INDEX(Flettilisti,,1),INDEX(Flettilisti,,2),,0)</f>
        <v>Vantar flokkun</v>
      </c>
      <c r="S3570" s="38" t="str">
        <f>IF(ISBLANK(N3570),"",IF(N3570&lt;Gögn!$J$2,Gögn!$K$2,IF(N3570&gt;Gögn!$J$4,Gögn!$K$4,Gögn!$K$3)))</f>
        <v/>
      </c>
      <c r="T3570" s="49" t="str" cm="1">
        <f t="array" aca="1" ref="T3570" ca="1">IF(ISBLANK(B3570),"",IF(R3570="Styrkhæft",_xlfn.XLOOKUP(S3570,Vegalengdir[Texti],INDIRECT("Vegalengdir["&amp;'Upplýsingar um umsækjanda'!$B$10&amp;"]"),0%,0)))</f>
        <v/>
      </c>
      <c r="U3570" s="72" t="str">
        <f t="shared" si="167"/>
        <v/>
      </c>
    </row>
    <row r="3571" spans="1:21" x14ac:dyDescent="0.25">
      <c r="A3571" s="53">
        <f t="shared" si="168"/>
        <v>3570</v>
      </c>
      <c r="B3571" s="55"/>
      <c r="C3571" s="56"/>
      <c r="D3571" s="55"/>
      <c r="E3571" s="55"/>
      <c r="F3571" s="55"/>
      <c r="G3571" s="55"/>
      <c r="H3571" s="57"/>
      <c r="I3571" s="55"/>
      <c r="J3571" s="55"/>
      <c r="K3571" s="55"/>
      <c r="L3571" s="55"/>
      <c r="M3571" s="55"/>
      <c r="N3571" s="57"/>
      <c r="O3571" s="57" t="str">
        <f t="shared" si="166"/>
        <v/>
      </c>
      <c r="Q3571" s="38" t="s">
        <v>450</v>
      </c>
      <c r="R3571" s="38" t="str" cm="1">
        <f t="array" ref="R3571">_xlfn.XLOOKUP(Q3571,INDEX(Flettilisti,,1),INDEX(Flettilisti,,2),,0)</f>
        <v>Vantar flokkun</v>
      </c>
      <c r="S3571" s="38" t="str">
        <f>IF(ISBLANK(N3571),"",IF(N3571&lt;Gögn!$J$2,Gögn!$K$2,IF(N3571&gt;Gögn!$J$4,Gögn!$K$4,Gögn!$K$3)))</f>
        <v/>
      </c>
      <c r="T3571" s="49" t="str" cm="1">
        <f t="array" aca="1" ref="T3571" ca="1">IF(ISBLANK(B3571),"",IF(R3571="Styrkhæft",_xlfn.XLOOKUP(S3571,Vegalengdir[Texti],INDIRECT("Vegalengdir["&amp;'Upplýsingar um umsækjanda'!$B$10&amp;"]"),0%,0)))</f>
        <v/>
      </c>
      <c r="U3571" s="72" t="str">
        <f t="shared" si="167"/>
        <v/>
      </c>
    </row>
    <row r="3572" spans="1:21" x14ac:dyDescent="0.25">
      <c r="A3572" s="53">
        <f t="shared" si="168"/>
        <v>3571</v>
      </c>
      <c r="B3572" s="55"/>
      <c r="C3572" s="56"/>
      <c r="D3572" s="55"/>
      <c r="E3572" s="55"/>
      <c r="F3572" s="55"/>
      <c r="G3572" s="55"/>
      <c r="H3572" s="57"/>
      <c r="I3572" s="55"/>
      <c r="J3572" s="55"/>
      <c r="K3572" s="55"/>
      <c r="L3572" s="55"/>
      <c r="M3572" s="55"/>
      <c r="N3572" s="57"/>
      <c r="O3572" s="57" t="str">
        <f t="shared" si="166"/>
        <v/>
      </c>
      <c r="Q3572" s="38" t="s">
        <v>450</v>
      </c>
      <c r="R3572" s="38" t="str" cm="1">
        <f t="array" ref="R3572">_xlfn.XLOOKUP(Q3572,INDEX(Flettilisti,,1),INDEX(Flettilisti,,2),,0)</f>
        <v>Vantar flokkun</v>
      </c>
      <c r="S3572" s="38" t="str">
        <f>IF(ISBLANK(N3572),"",IF(N3572&lt;Gögn!$J$2,Gögn!$K$2,IF(N3572&gt;Gögn!$J$4,Gögn!$K$4,Gögn!$K$3)))</f>
        <v/>
      </c>
      <c r="T3572" s="49" t="str" cm="1">
        <f t="array" aca="1" ref="T3572" ca="1">IF(ISBLANK(B3572),"",IF(R3572="Styrkhæft",_xlfn.XLOOKUP(S3572,Vegalengdir[Texti],INDIRECT("Vegalengdir["&amp;'Upplýsingar um umsækjanda'!$B$10&amp;"]"),0%,0)))</f>
        <v/>
      </c>
      <c r="U3572" s="72" t="str">
        <f t="shared" si="167"/>
        <v/>
      </c>
    </row>
    <row r="3573" spans="1:21" x14ac:dyDescent="0.25">
      <c r="A3573" s="53">
        <f t="shared" si="168"/>
        <v>3572</v>
      </c>
      <c r="B3573" s="55"/>
      <c r="C3573" s="56"/>
      <c r="D3573" s="55"/>
      <c r="E3573" s="55"/>
      <c r="F3573" s="55"/>
      <c r="G3573" s="55"/>
      <c r="H3573" s="57"/>
      <c r="I3573" s="55"/>
      <c r="J3573" s="55"/>
      <c r="K3573" s="55"/>
      <c r="L3573" s="55"/>
      <c r="M3573" s="55"/>
      <c r="N3573" s="57"/>
      <c r="O3573" s="57" t="str">
        <f t="shared" si="166"/>
        <v/>
      </c>
      <c r="Q3573" s="38" t="s">
        <v>450</v>
      </c>
      <c r="R3573" s="38" t="str" cm="1">
        <f t="array" ref="R3573">_xlfn.XLOOKUP(Q3573,INDEX(Flettilisti,,1),INDEX(Flettilisti,,2),,0)</f>
        <v>Vantar flokkun</v>
      </c>
      <c r="S3573" s="38" t="str">
        <f>IF(ISBLANK(N3573),"",IF(N3573&lt;Gögn!$J$2,Gögn!$K$2,IF(N3573&gt;Gögn!$J$4,Gögn!$K$4,Gögn!$K$3)))</f>
        <v/>
      </c>
      <c r="T3573" s="49" t="str" cm="1">
        <f t="array" aca="1" ref="T3573" ca="1">IF(ISBLANK(B3573),"",IF(R3573="Styrkhæft",_xlfn.XLOOKUP(S3573,Vegalengdir[Texti],INDIRECT("Vegalengdir["&amp;'Upplýsingar um umsækjanda'!$B$10&amp;"]"),0%,0)))</f>
        <v/>
      </c>
      <c r="U3573" s="72" t="str">
        <f t="shared" si="167"/>
        <v/>
      </c>
    </row>
    <row r="3574" spans="1:21" x14ac:dyDescent="0.25">
      <c r="A3574" s="53">
        <f t="shared" si="168"/>
        <v>3573</v>
      </c>
      <c r="B3574" s="55"/>
      <c r="C3574" s="56"/>
      <c r="D3574" s="55"/>
      <c r="E3574" s="55"/>
      <c r="F3574" s="55"/>
      <c r="G3574" s="55"/>
      <c r="H3574" s="57"/>
      <c r="I3574" s="55"/>
      <c r="J3574" s="55"/>
      <c r="K3574" s="55"/>
      <c r="L3574" s="55"/>
      <c r="M3574" s="55"/>
      <c r="N3574" s="57"/>
      <c r="O3574" s="57" t="str">
        <f t="shared" si="166"/>
        <v/>
      </c>
      <c r="Q3574" s="38" t="s">
        <v>450</v>
      </c>
      <c r="R3574" s="38" t="str" cm="1">
        <f t="array" ref="R3574">_xlfn.XLOOKUP(Q3574,INDEX(Flettilisti,,1),INDEX(Flettilisti,,2),,0)</f>
        <v>Vantar flokkun</v>
      </c>
      <c r="S3574" s="38" t="str">
        <f>IF(ISBLANK(N3574),"",IF(N3574&lt;Gögn!$J$2,Gögn!$K$2,IF(N3574&gt;Gögn!$J$4,Gögn!$K$4,Gögn!$K$3)))</f>
        <v/>
      </c>
      <c r="T3574" s="49" t="str" cm="1">
        <f t="array" aca="1" ref="T3574" ca="1">IF(ISBLANK(B3574),"",IF(R3574="Styrkhæft",_xlfn.XLOOKUP(S3574,Vegalengdir[Texti],INDIRECT("Vegalengdir["&amp;'Upplýsingar um umsækjanda'!$B$10&amp;"]"),0%,0)))</f>
        <v/>
      </c>
      <c r="U3574" s="72" t="str">
        <f t="shared" si="167"/>
        <v/>
      </c>
    </row>
    <row r="3575" spans="1:21" x14ac:dyDescent="0.25">
      <c r="A3575" s="53">
        <f t="shared" si="168"/>
        <v>3574</v>
      </c>
      <c r="B3575" s="55"/>
      <c r="C3575" s="56"/>
      <c r="D3575" s="55"/>
      <c r="E3575" s="55"/>
      <c r="F3575" s="55"/>
      <c r="G3575" s="55"/>
      <c r="H3575" s="57"/>
      <c r="I3575" s="55"/>
      <c r="J3575" s="55"/>
      <c r="K3575" s="55"/>
      <c r="L3575" s="55"/>
      <c r="M3575" s="55"/>
      <c r="N3575" s="57"/>
      <c r="O3575" s="57" t="str">
        <f t="shared" si="166"/>
        <v/>
      </c>
      <c r="Q3575" s="38" t="s">
        <v>450</v>
      </c>
      <c r="R3575" s="38" t="str" cm="1">
        <f t="array" ref="R3575">_xlfn.XLOOKUP(Q3575,INDEX(Flettilisti,,1),INDEX(Flettilisti,,2),,0)</f>
        <v>Vantar flokkun</v>
      </c>
      <c r="S3575" s="38" t="str">
        <f>IF(ISBLANK(N3575),"",IF(N3575&lt;Gögn!$J$2,Gögn!$K$2,IF(N3575&gt;Gögn!$J$4,Gögn!$K$4,Gögn!$K$3)))</f>
        <v/>
      </c>
      <c r="T3575" s="49" t="str" cm="1">
        <f t="array" aca="1" ref="T3575" ca="1">IF(ISBLANK(B3575),"",IF(R3575="Styrkhæft",_xlfn.XLOOKUP(S3575,Vegalengdir[Texti],INDIRECT("Vegalengdir["&amp;'Upplýsingar um umsækjanda'!$B$10&amp;"]"),0%,0)))</f>
        <v/>
      </c>
      <c r="U3575" s="72" t="str">
        <f t="shared" si="167"/>
        <v/>
      </c>
    </row>
    <row r="3576" spans="1:21" x14ac:dyDescent="0.25">
      <c r="A3576" s="53">
        <f t="shared" si="168"/>
        <v>3575</v>
      </c>
      <c r="B3576" s="55"/>
      <c r="C3576" s="56"/>
      <c r="D3576" s="55"/>
      <c r="E3576" s="55"/>
      <c r="F3576" s="55"/>
      <c r="G3576" s="55"/>
      <c r="H3576" s="57"/>
      <c r="I3576" s="55"/>
      <c r="J3576" s="55"/>
      <c r="K3576" s="55"/>
      <c r="L3576" s="55"/>
      <c r="M3576" s="55"/>
      <c r="N3576" s="57"/>
      <c r="O3576" s="57" t="str">
        <f t="shared" si="166"/>
        <v/>
      </c>
      <c r="Q3576" s="38" t="s">
        <v>450</v>
      </c>
      <c r="R3576" s="38" t="str" cm="1">
        <f t="array" ref="R3576">_xlfn.XLOOKUP(Q3576,INDEX(Flettilisti,,1),INDEX(Flettilisti,,2),,0)</f>
        <v>Vantar flokkun</v>
      </c>
      <c r="S3576" s="38" t="str">
        <f>IF(ISBLANK(N3576),"",IF(N3576&lt;Gögn!$J$2,Gögn!$K$2,IF(N3576&gt;Gögn!$J$4,Gögn!$K$4,Gögn!$K$3)))</f>
        <v/>
      </c>
      <c r="T3576" s="49" t="str" cm="1">
        <f t="array" aca="1" ref="T3576" ca="1">IF(ISBLANK(B3576),"",IF(R3576="Styrkhæft",_xlfn.XLOOKUP(S3576,Vegalengdir[Texti],INDIRECT("Vegalengdir["&amp;'Upplýsingar um umsækjanda'!$B$10&amp;"]"),0%,0)))</f>
        <v/>
      </c>
      <c r="U3576" s="72" t="str">
        <f t="shared" si="167"/>
        <v/>
      </c>
    </row>
    <row r="3577" spans="1:21" x14ac:dyDescent="0.25">
      <c r="A3577" s="53">
        <f t="shared" si="168"/>
        <v>3576</v>
      </c>
      <c r="B3577" s="55"/>
      <c r="C3577" s="56"/>
      <c r="D3577" s="55"/>
      <c r="E3577" s="55"/>
      <c r="F3577" s="55"/>
      <c r="G3577" s="55"/>
      <c r="H3577" s="57"/>
      <c r="I3577" s="55"/>
      <c r="J3577" s="55"/>
      <c r="K3577" s="55"/>
      <c r="L3577" s="55"/>
      <c r="M3577" s="55"/>
      <c r="N3577" s="57"/>
      <c r="O3577" s="57" t="str">
        <f t="shared" si="166"/>
        <v/>
      </c>
      <c r="Q3577" s="38" t="s">
        <v>450</v>
      </c>
      <c r="R3577" s="38" t="str" cm="1">
        <f t="array" ref="R3577">_xlfn.XLOOKUP(Q3577,INDEX(Flettilisti,,1),INDEX(Flettilisti,,2),,0)</f>
        <v>Vantar flokkun</v>
      </c>
      <c r="S3577" s="38" t="str">
        <f>IF(ISBLANK(N3577),"",IF(N3577&lt;Gögn!$J$2,Gögn!$K$2,IF(N3577&gt;Gögn!$J$4,Gögn!$K$4,Gögn!$K$3)))</f>
        <v/>
      </c>
      <c r="T3577" s="49" t="str" cm="1">
        <f t="array" aca="1" ref="T3577" ca="1">IF(ISBLANK(B3577),"",IF(R3577="Styrkhæft",_xlfn.XLOOKUP(S3577,Vegalengdir[Texti],INDIRECT("Vegalengdir["&amp;'Upplýsingar um umsækjanda'!$B$10&amp;"]"),0%,0)))</f>
        <v/>
      </c>
      <c r="U3577" s="72" t="str">
        <f t="shared" si="167"/>
        <v/>
      </c>
    </row>
    <row r="3578" spans="1:21" x14ac:dyDescent="0.25">
      <c r="A3578" s="53">
        <f t="shared" si="168"/>
        <v>3577</v>
      </c>
      <c r="B3578" s="55"/>
      <c r="C3578" s="56"/>
      <c r="D3578" s="55"/>
      <c r="E3578" s="55"/>
      <c r="F3578" s="55"/>
      <c r="G3578" s="55"/>
      <c r="H3578" s="57"/>
      <c r="I3578" s="55"/>
      <c r="J3578" s="55"/>
      <c r="K3578" s="55"/>
      <c r="L3578" s="55"/>
      <c r="M3578" s="55"/>
      <c r="N3578" s="57"/>
      <c r="O3578" s="57" t="str">
        <f t="shared" si="166"/>
        <v/>
      </c>
      <c r="Q3578" s="38" t="s">
        <v>450</v>
      </c>
      <c r="R3578" s="38" t="str" cm="1">
        <f t="array" ref="R3578">_xlfn.XLOOKUP(Q3578,INDEX(Flettilisti,,1),INDEX(Flettilisti,,2),,0)</f>
        <v>Vantar flokkun</v>
      </c>
      <c r="S3578" s="38" t="str">
        <f>IF(ISBLANK(N3578),"",IF(N3578&lt;Gögn!$J$2,Gögn!$K$2,IF(N3578&gt;Gögn!$J$4,Gögn!$K$4,Gögn!$K$3)))</f>
        <v/>
      </c>
      <c r="T3578" s="49" t="str" cm="1">
        <f t="array" aca="1" ref="T3578" ca="1">IF(ISBLANK(B3578),"",IF(R3578="Styrkhæft",_xlfn.XLOOKUP(S3578,Vegalengdir[Texti],INDIRECT("Vegalengdir["&amp;'Upplýsingar um umsækjanda'!$B$10&amp;"]"),0%,0)))</f>
        <v/>
      </c>
      <c r="U3578" s="72" t="str">
        <f t="shared" si="167"/>
        <v/>
      </c>
    </row>
    <row r="3579" spans="1:21" x14ac:dyDescent="0.25">
      <c r="A3579" s="53">
        <f t="shared" si="168"/>
        <v>3578</v>
      </c>
      <c r="B3579" s="55"/>
      <c r="C3579" s="56"/>
      <c r="D3579" s="55"/>
      <c r="E3579" s="55"/>
      <c r="F3579" s="55"/>
      <c r="G3579" s="55"/>
      <c r="H3579" s="57"/>
      <c r="I3579" s="55"/>
      <c r="J3579" s="55"/>
      <c r="K3579" s="55"/>
      <c r="L3579" s="55"/>
      <c r="M3579" s="55"/>
      <c r="N3579" s="57"/>
      <c r="O3579" s="57" t="str">
        <f t="shared" si="166"/>
        <v/>
      </c>
      <c r="Q3579" s="38" t="s">
        <v>450</v>
      </c>
      <c r="R3579" s="38" t="str" cm="1">
        <f t="array" ref="R3579">_xlfn.XLOOKUP(Q3579,INDEX(Flettilisti,,1),INDEX(Flettilisti,,2),,0)</f>
        <v>Vantar flokkun</v>
      </c>
      <c r="S3579" s="38" t="str">
        <f>IF(ISBLANK(N3579),"",IF(N3579&lt;Gögn!$J$2,Gögn!$K$2,IF(N3579&gt;Gögn!$J$4,Gögn!$K$4,Gögn!$K$3)))</f>
        <v/>
      </c>
      <c r="T3579" s="49" t="str" cm="1">
        <f t="array" aca="1" ref="T3579" ca="1">IF(ISBLANK(B3579),"",IF(R3579="Styrkhæft",_xlfn.XLOOKUP(S3579,Vegalengdir[Texti],INDIRECT("Vegalengdir["&amp;'Upplýsingar um umsækjanda'!$B$10&amp;"]"),0%,0)))</f>
        <v/>
      </c>
      <c r="U3579" s="72" t="str">
        <f t="shared" si="167"/>
        <v/>
      </c>
    </row>
    <row r="3580" spans="1:21" x14ac:dyDescent="0.25">
      <c r="A3580" s="53">
        <f t="shared" si="168"/>
        <v>3579</v>
      </c>
      <c r="B3580" s="55"/>
      <c r="C3580" s="56"/>
      <c r="D3580" s="55"/>
      <c r="E3580" s="55"/>
      <c r="F3580" s="55"/>
      <c r="G3580" s="55"/>
      <c r="H3580" s="57"/>
      <c r="I3580" s="55"/>
      <c r="J3580" s="55"/>
      <c r="K3580" s="55"/>
      <c r="L3580" s="55"/>
      <c r="M3580" s="55"/>
      <c r="N3580" s="57"/>
      <c r="O3580" s="57" t="str">
        <f t="shared" si="166"/>
        <v/>
      </c>
      <c r="Q3580" s="38" t="s">
        <v>450</v>
      </c>
      <c r="R3580" s="38" t="str" cm="1">
        <f t="array" ref="R3580">_xlfn.XLOOKUP(Q3580,INDEX(Flettilisti,,1),INDEX(Flettilisti,,2),,0)</f>
        <v>Vantar flokkun</v>
      </c>
      <c r="S3580" s="38" t="str">
        <f>IF(ISBLANK(N3580),"",IF(N3580&lt;Gögn!$J$2,Gögn!$K$2,IF(N3580&gt;Gögn!$J$4,Gögn!$K$4,Gögn!$K$3)))</f>
        <v/>
      </c>
      <c r="T3580" s="49" t="str" cm="1">
        <f t="array" aca="1" ref="T3580" ca="1">IF(ISBLANK(B3580),"",IF(R3580="Styrkhæft",_xlfn.XLOOKUP(S3580,Vegalengdir[Texti],INDIRECT("Vegalengdir["&amp;'Upplýsingar um umsækjanda'!$B$10&amp;"]"),0%,0)))</f>
        <v/>
      </c>
      <c r="U3580" s="72" t="str">
        <f t="shared" si="167"/>
        <v/>
      </c>
    </row>
    <row r="3581" spans="1:21" x14ac:dyDescent="0.25">
      <c r="A3581" s="53">
        <f t="shared" si="168"/>
        <v>3580</v>
      </c>
      <c r="B3581" s="55"/>
      <c r="C3581" s="56"/>
      <c r="D3581" s="55"/>
      <c r="E3581" s="55"/>
      <c r="F3581" s="55"/>
      <c r="G3581" s="55"/>
      <c r="H3581" s="57"/>
      <c r="I3581" s="55"/>
      <c r="J3581" s="55"/>
      <c r="K3581" s="55"/>
      <c r="L3581" s="55"/>
      <c r="M3581" s="55"/>
      <c r="N3581" s="57"/>
      <c r="O3581" s="57" t="str">
        <f t="shared" si="166"/>
        <v/>
      </c>
      <c r="Q3581" s="38" t="s">
        <v>450</v>
      </c>
      <c r="R3581" s="38" t="str" cm="1">
        <f t="array" ref="R3581">_xlfn.XLOOKUP(Q3581,INDEX(Flettilisti,,1),INDEX(Flettilisti,,2),,0)</f>
        <v>Vantar flokkun</v>
      </c>
      <c r="S3581" s="38" t="str">
        <f>IF(ISBLANK(N3581),"",IF(N3581&lt;Gögn!$J$2,Gögn!$K$2,IF(N3581&gt;Gögn!$J$4,Gögn!$K$4,Gögn!$K$3)))</f>
        <v/>
      </c>
      <c r="T3581" s="49" t="str" cm="1">
        <f t="array" aca="1" ref="T3581" ca="1">IF(ISBLANK(B3581),"",IF(R3581="Styrkhæft",_xlfn.XLOOKUP(S3581,Vegalengdir[Texti],INDIRECT("Vegalengdir["&amp;'Upplýsingar um umsækjanda'!$B$10&amp;"]"),0%,0)))</f>
        <v/>
      </c>
      <c r="U3581" s="72" t="str">
        <f t="shared" si="167"/>
        <v/>
      </c>
    </row>
    <row r="3582" spans="1:21" x14ac:dyDescent="0.25">
      <c r="A3582" s="53">
        <f t="shared" si="168"/>
        <v>3581</v>
      </c>
      <c r="B3582" s="55"/>
      <c r="C3582" s="56"/>
      <c r="D3582" s="55"/>
      <c r="E3582" s="55"/>
      <c r="F3582" s="55"/>
      <c r="G3582" s="55"/>
      <c r="H3582" s="57"/>
      <c r="I3582" s="55"/>
      <c r="J3582" s="55"/>
      <c r="K3582" s="55"/>
      <c r="L3582" s="55"/>
      <c r="M3582" s="55"/>
      <c r="N3582" s="57"/>
      <c r="O3582" s="57" t="str">
        <f t="shared" si="166"/>
        <v/>
      </c>
      <c r="Q3582" s="38" t="s">
        <v>450</v>
      </c>
      <c r="R3582" s="38" t="str" cm="1">
        <f t="array" ref="R3582">_xlfn.XLOOKUP(Q3582,INDEX(Flettilisti,,1),INDEX(Flettilisti,,2),,0)</f>
        <v>Vantar flokkun</v>
      </c>
      <c r="S3582" s="38" t="str">
        <f>IF(ISBLANK(N3582),"",IF(N3582&lt;Gögn!$J$2,Gögn!$K$2,IF(N3582&gt;Gögn!$J$4,Gögn!$K$4,Gögn!$K$3)))</f>
        <v/>
      </c>
      <c r="T3582" s="49" t="str" cm="1">
        <f t="array" aca="1" ref="T3582" ca="1">IF(ISBLANK(B3582),"",IF(R3582="Styrkhæft",_xlfn.XLOOKUP(S3582,Vegalengdir[Texti],INDIRECT("Vegalengdir["&amp;'Upplýsingar um umsækjanda'!$B$10&amp;"]"),0%,0)))</f>
        <v/>
      </c>
      <c r="U3582" s="72" t="str">
        <f t="shared" si="167"/>
        <v/>
      </c>
    </row>
    <row r="3583" spans="1:21" x14ac:dyDescent="0.25">
      <c r="A3583" s="53">
        <f t="shared" si="168"/>
        <v>3582</v>
      </c>
      <c r="B3583" s="55"/>
      <c r="C3583" s="56"/>
      <c r="D3583" s="55"/>
      <c r="E3583" s="55"/>
      <c r="F3583" s="55"/>
      <c r="G3583" s="55"/>
      <c r="H3583" s="57"/>
      <c r="I3583" s="55"/>
      <c r="J3583" s="55"/>
      <c r="K3583" s="55"/>
      <c r="L3583" s="55"/>
      <c r="M3583" s="55"/>
      <c r="N3583" s="57"/>
      <c r="O3583" s="57" t="str">
        <f t="shared" si="166"/>
        <v/>
      </c>
      <c r="Q3583" s="38" t="s">
        <v>450</v>
      </c>
      <c r="R3583" s="38" t="str" cm="1">
        <f t="array" ref="R3583">_xlfn.XLOOKUP(Q3583,INDEX(Flettilisti,,1),INDEX(Flettilisti,,2),,0)</f>
        <v>Vantar flokkun</v>
      </c>
      <c r="S3583" s="38" t="str">
        <f>IF(ISBLANK(N3583),"",IF(N3583&lt;Gögn!$J$2,Gögn!$K$2,IF(N3583&gt;Gögn!$J$4,Gögn!$K$4,Gögn!$K$3)))</f>
        <v/>
      </c>
      <c r="T3583" s="49" t="str" cm="1">
        <f t="array" aca="1" ref="T3583" ca="1">IF(ISBLANK(B3583),"",IF(R3583="Styrkhæft",_xlfn.XLOOKUP(S3583,Vegalengdir[Texti],INDIRECT("Vegalengdir["&amp;'Upplýsingar um umsækjanda'!$B$10&amp;"]"),0%,0)))</f>
        <v/>
      </c>
      <c r="U3583" s="72" t="str">
        <f t="shared" si="167"/>
        <v/>
      </c>
    </row>
    <row r="3584" spans="1:21" x14ac:dyDescent="0.25">
      <c r="A3584" s="53">
        <f t="shared" si="168"/>
        <v>3583</v>
      </c>
      <c r="B3584" s="55"/>
      <c r="C3584" s="56"/>
      <c r="D3584" s="55"/>
      <c r="E3584" s="55"/>
      <c r="F3584" s="55"/>
      <c r="G3584" s="55"/>
      <c r="H3584" s="57"/>
      <c r="I3584" s="55"/>
      <c r="J3584" s="55"/>
      <c r="K3584" s="55"/>
      <c r="L3584" s="55"/>
      <c r="M3584" s="55"/>
      <c r="N3584" s="57"/>
      <c r="O3584" s="57" t="str">
        <f t="shared" si="166"/>
        <v/>
      </c>
      <c r="Q3584" s="38" t="s">
        <v>450</v>
      </c>
      <c r="R3584" s="38" t="str" cm="1">
        <f t="array" ref="R3584">_xlfn.XLOOKUP(Q3584,INDEX(Flettilisti,,1),INDEX(Flettilisti,,2),,0)</f>
        <v>Vantar flokkun</v>
      </c>
      <c r="S3584" s="38" t="str">
        <f>IF(ISBLANK(N3584),"",IF(N3584&lt;Gögn!$J$2,Gögn!$K$2,IF(N3584&gt;Gögn!$J$4,Gögn!$K$4,Gögn!$K$3)))</f>
        <v/>
      </c>
      <c r="T3584" s="49" t="str" cm="1">
        <f t="array" aca="1" ref="T3584" ca="1">IF(ISBLANK(B3584),"",IF(R3584="Styrkhæft",_xlfn.XLOOKUP(S3584,Vegalengdir[Texti],INDIRECT("Vegalengdir["&amp;'Upplýsingar um umsækjanda'!$B$10&amp;"]"),0%,0)))</f>
        <v/>
      </c>
      <c r="U3584" s="72" t="str">
        <f t="shared" si="167"/>
        <v/>
      </c>
    </row>
    <row r="3585" spans="1:21" x14ac:dyDescent="0.25">
      <c r="A3585" s="53">
        <f t="shared" si="168"/>
        <v>3584</v>
      </c>
      <c r="B3585" s="55"/>
      <c r="C3585" s="56"/>
      <c r="D3585" s="55"/>
      <c r="E3585" s="55"/>
      <c r="F3585" s="55"/>
      <c r="G3585" s="55"/>
      <c r="H3585" s="57"/>
      <c r="I3585" s="55"/>
      <c r="J3585" s="55"/>
      <c r="K3585" s="55"/>
      <c r="L3585" s="55"/>
      <c r="M3585" s="55"/>
      <c r="N3585" s="57"/>
      <c r="O3585" s="57" t="str">
        <f t="shared" si="166"/>
        <v/>
      </c>
      <c r="Q3585" s="38" t="s">
        <v>450</v>
      </c>
      <c r="R3585" s="38" t="str" cm="1">
        <f t="array" ref="R3585">_xlfn.XLOOKUP(Q3585,INDEX(Flettilisti,,1),INDEX(Flettilisti,,2),,0)</f>
        <v>Vantar flokkun</v>
      </c>
      <c r="S3585" s="38" t="str">
        <f>IF(ISBLANK(N3585),"",IF(N3585&lt;Gögn!$J$2,Gögn!$K$2,IF(N3585&gt;Gögn!$J$4,Gögn!$K$4,Gögn!$K$3)))</f>
        <v/>
      </c>
      <c r="T3585" s="49" t="str" cm="1">
        <f t="array" aca="1" ref="T3585" ca="1">IF(ISBLANK(B3585),"",IF(R3585="Styrkhæft",_xlfn.XLOOKUP(S3585,Vegalengdir[Texti],INDIRECT("Vegalengdir["&amp;'Upplýsingar um umsækjanda'!$B$10&amp;"]"),0%,0)))</f>
        <v/>
      </c>
      <c r="U3585" s="72" t="str">
        <f t="shared" si="167"/>
        <v/>
      </c>
    </row>
    <row r="3586" spans="1:21" x14ac:dyDescent="0.25">
      <c r="A3586" s="53">
        <f t="shared" si="168"/>
        <v>3585</v>
      </c>
      <c r="B3586" s="55"/>
      <c r="C3586" s="56"/>
      <c r="D3586" s="55"/>
      <c r="E3586" s="55"/>
      <c r="F3586" s="55"/>
      <c r="G3586" s="55"/>
      <c r="H3586" s="57"/>
      <c r="I3586" s="55"/>
      <c r="J3586" s="55"/>
      <c r="K3586" s="55"/>
      <c r="L3586" s="55"/>
      <c r="M3586" s="55"/>
      <c r="N3586" s="57"/>
      <c r="O3586" s="57" t="str">
        <f t="shared" si="166"/>
        <v/>
      </c>
      <c r="Q3586" s="38" t="s">
        <v>450</v>
      </c>
      <c r="R3586" s="38" t="str" cm="1">
        <f t="array" ref="R3586">_xlfn.XLOOKUP(Q3586,INDEX(Flettilisti,,1),INDEX(Flettilisti,,2),,0)</f>
        <v>Vantar flokkun</v>
      </c>
      <c r="S3586" s="38" t="str">
        <f>IF(ISBLANK(N3586),"",IF(N3586&lt;Gögn!$J$2,Gögn!$K$2,IF(N3586&gt;Gögn!$J$4,Gögn!$K$4,Gögn!$K$3)))</f>
        <v/>
      </c>
      <c r="T3586" s="49" t="str" cm="1">
        <f t="array" aca="1" ref="T3586" ca="1">IF(ISBLANK(B3586),"",IF(R3586="Styrkhæft",_xlfn.XLOOKUP(S3586,Vegalengdir[Texti],INDIRECT("Vegalengdir["&amp;'Upplýsingar um umsækjanda'!$B$10&amp;"]"),0%,0)))</f>
        <v/>
      </c>
      <c r="U3586" s="72" t="str">
        <f t="shared" si="167"/>
        <v/>
      </c>
    </row>
    <row r="3587" spans="1:21" x14ac:dyDescent="0.25">
      <c r="A3587" s="53">
        <f t="shared" si="168"/>
        <v>3586</v>
      </c>
      <c r="B3587" s="55"/>
      <c r="C3587" s="56"/>
      <c r="D3587" s="55"/>
      <c r="E3587" s="55"/>
      <c r="F3587" s="55"/>
      <c r="G3587" s="55"/>
      <c r="H3587" s="57"/>
      <c r="I3587" s="55"/>
      <c r="J3587" s="55"/>
      <c r="K3587" s="55"/>
      <c r="L3587" s="55"/>
      <c r="M3587" s="55"/>
      <c r="N3587" s="57"/>
      <c r="O3587" s="57" t="str">
        <f t="shared" ref="O3587:O3650" si="169">IFERROR(IF(ISBLANK(B3587),"",H3587/N3587),0)</f>
        <v/>
      </c>
      <c r="Q3587" s="38" t="s">
        <v>450</v>
      </c>
      <c r="R3587" s="38" t="str" cm="1">
        <f t="array" ref="R3587">_xlfn.XLOOKUP(Q3587,INDEX(Flettilisti,,1),INDEX(Flettilisti,,2),,0)</f>
        <v>Vantar flokkun</v>
      </c>
      <c r="S3587" s="38" t="str">
        <f>IF(ISBLANK(N3587),"",IF(N3587&lt;Gögn!$J$2,Gögn!$K$2,IF(N3587&gt;Gögn!$J$4,Gögn!$K$4,Gögn!$K$3)))</f>
        <v/>
      </c>
      <c r="T3587" s="49" t="str" cm="1">
        <f t="array" aca="1" ref="T3587" ca="1">IF(ISBLANK(B3587),"",IF(R3587="Styrkhæft",_xlfn.XLOOKUP(S3587,Vegalengdir[Texti],INDIRECT("Vegalengdir["&amp;'Upplýsingar um umsækjanda'!$B$10&amp;"]"),0%,0)))</f>
        <v/>
      </c>
      <c r="U3587" s="72" t="str">
        <f t="shared" ref="U3587:U3650" si="170">IF(ISBLANK(B3587),"",T3587*H3587)</f>
        <v/>
      </c>
    </row>
    <row r="3588" spans="1:21" x14ac:dyDescent="0.25">
      <c r="A3588" s="53">
        <f t="shared" si="168"/>
        <v>3587</v>
      </c>
      <c r="B3588" s="55"/>
      <c r="C3588" s="56"/>
      <c r="D3588" s="55"/>
      <c r="E3588" s="55"/>
      <c r="F3588" s="55"/>
      <c r="G3588" s="55"/>
      <c r="H3588" s="57"/>
      <c r="I3588" s="55"/>
      <c r="J3588" s="55"/>
      <c r="K3588" s="55"/>
      <c r="L3588" s="55"/>
      <c r="M3588" s="55"/>
      <c r="N3588" s="57"/>
      <c r="O3588" s="57" t="str">
        <f t="shared" si="169"/>
        <v/>
      </c>
      <c r="Q3588" s="38" t="s">
        <v>450</v>
      </c>
      <c r="R3588" s="38" t="str" cm="1">
        <f t="array" ref="R3588">_xlfn.XLOOKUP(Q3588,INDEX(Flettilisti,,1),INDEX(Flettilisti,,2),,0)</f>
        <v>Vantar flokkun</v>
      </c>
      <c r="S3588" s="38" t="str">
        <f>IF(ISBLANK(N3588),"",IF(N3588&lt;Gögn!$J$2,Gögn!$K$2,IF(N3588&gt;Gögn!$J$4,Gögn!$K$4,Gögn!$K$3)))</f>
        <v/>
      </c>
      <c r="T3588" s="49" t="str" cm="1">
        <f t="array" aca="1" ref="T3588" ca="1">IF(ISBLANK(B3588),"",IF(R3588="Styrkhæft",_xlfn.XLOOKUP(S3588,Vegalengdir[Texti],INDIRECT("Vegalengdir["&amp;'Upplýsingar um umsækjanda'!$B$10&amp;"]"),0%,0)))</f>
        <v/>
      </c>
      <c r="U3588" s="72" t="str">
        <f t="shared" si="170"/>
        <v/>
      </c>
    </row>
    <row r="3589" spans="1:21" x14ac:dyDescent="0.25">
      <c r="A3589" s="53">
        <f t="shared" si="168"/>
        <v>3588</v>
      </c>
      <c r="B3589" s="55"/>
      <c r="C3589" s="56"/>
      <c r="D3589" s="55"/>
      <c r="E3589" s="55"/>
      <c r="F3589" s="55"/>
      <c r="G3589" s="55"/>
      <c r="H3589" s="57"/>
      <c r="I3589" s="55"/>
      <c r="J3589" s="55"/>
      <c r="K3589" s="55"/>
      <c r="L3589" s="55"/>
      <c r="M3589" s="55"/>
      <c r="N3589" s="57"/>
      <c r="O3589" s="57" t="str">
        <f t="shared" si="169"/>
        <v/>
      </c>
      <c r="Q3589" s="38" t="s">
        <v>450</v>
      </c>
      <c r="R3589" s="38" t="str" cm="1">
        <f t="array" ref="R3589">_xlfn.XLOOKUP(Q3589,INDEX(Flettilisti,,1),INDEX(Flettilisti,,2),,0)</f>
        <v>Vantar flokkun</v>
      </c>
      <c r="S3589" s="38" t="str">
        <f>IF(ISBLANK(N3589),"",IF(N3589&lt;Gögn!$J$2,Gögn!$K$2,IF(N3589&gt;Gögn!$J$4,Gögn!$K$4,Gögn!$K$3)))</f>
        <v/>
      </c>
      <c r="T3589" s="49" t="str" cm="1">
        <f t="array" aca="1" ref="T3589" ca="1">IF(ISBLANK(B3589),"",IF(R3589="Styrkhæft",_xlfn.XLOOKUP(S3589,Vegalengdir[Texti],INDIRECT("Vegalengdir["&amp;'Upplýsingar um umsækjanda'!$B$10&amp;"]"),0%,0)))</f>
        <v/>
      </c>
      <c r="U3589" s="72" t="str">
        <f t="shared" si="170"/>
        <v/>
      </c>
    </row>
    <row r="3590" spans="1:21" x14ac:dyDescent="0.25">
      <c r="A3590" s="53">
        <f t="shared" si="168"/>
        <v>3589</v>
      </c>
      <c r="B3590" s="55"/>
      <c r="C3590" s="56"/>
      <c r="D3590" s="55"/>
      <c r="E3590" s="55"/>
      <c r="F3590" s="55"/>
      <c r="G3590" s="55"/>
      <c r="H3590" s="57"/>
      <c r="I3590" s="55"/>
      <c r="J3590" s="55"/>
      <c r="K3590" s="55"/>
      <c r="L3590" s="55"/>
      <c r="M3590" s="55"/>
      <c r="N3590" s="57"/>
      <c r="O3590" s="57" t="str">
        <f t="shared" si="169"/>
        <v/>
      </c>
      <c r="Q3590" s="38" t="s">
        <v>450</v>
      </c>
      <c r="R3590" s="38" t="str" cm="1">
        <f t="array" ref="R3590">_xlfn.XLOOKUP(Q3590,INDEX(Flettilisti,,1),INDEX(Flettilisti,,2),,0)</f>
        <v>Vantar flokkun</v>
      </c>
      <c r="S3590" s="38" t="str">
        <f>IF(ISBLANK(N3590),"",IF(N3590&lt;Gögn!$J$2,Gögn!$K$2,IF(N3590&gt;Gögn!$J$4,Gögn!$K$4,Gögn!$K$3)))</f>
        <v/>
      </c>
      <c r="T3590" s="49" t="str" cm="1">
        <f t="array" aca="1" ref="T3590" ca="1">IF(ISBLANK(B3590),"",IF(R3590="Styrkhæft",_xlfn.XLOOKUP(S3590,Vegalengdir[Texti],INDIRECT("Vegalengdir["&amp;'Upplýsingar um umsækjanda'!$B$10&amp;"]"),0%,0)))</f>
        <v/>
      </c>
      <c r="U3590" s="72" t="str">
        <f t="shared" si="170"/>
        <v/>
      </c>
    </row>
    <row r="3591" spans="1:21" x14ac:dyDescent="0.25">
      <c r="A3591" s="53">
        <f t="shared" si="168"/>
        <v>3590</v>
      </c>
      <c r="B3591" s="55"/>
      <c r="C3591" s="56"/>
      <c r="D3591" s="55"/>
      <c r="E3591" s="55"/>
      <c r="F3591" s="55"/>
      <c r="G3591" s="55"/>
      <c r="H3591" s="57"/>
      <c r="I3591" s="55"/>
      <c r="J3591" s="55"/>
      <c r="K3591" s="55"/>
      <c r="L3591" s="55"/>
      <c r="M3591" s="55"/>
      <c r="N3591" s="57"/>
      <c r="O3591" s="57" t="str">
        <f t="shared" si="169"/>
        <v/>
      </c>
      <c r="Q3591" s="38" t="s">
        <v>450</v>
      </c>
      <c r="R3591" s="38" t="str" cm="1">
        <f t="array" ref="R3591">_xlfn.XLOOKUP(Q3591,INDEX(Flettilisti,,1),INDEX(Flettilisti,,2),,0)</f>
        <v>Vantar flokkun</v>
      </c>
      <c r="S3591" s="38" t="str">
        <f>IF(ISBLANK(N3591),"",IF(N3591&lt;Gögn!$J$2,Gögn!$K$2,IF(N3591&gt;Gögn!$J$4,Gögn!$K$4,Gögn!$K$3)))</f>
        <v/>
      </c>
      <c r="T3591" s="49" t="str" cm="1">
        <f t="array" aca="1" ref="T3591" ca="1">IF(ISBLANK(B3591),"",IF(R3591="Styrkhæft",_xlfn.XLOOKUP(S3591,Vegalengdir[Texti],INDIRECT("Vegalengdir["&amp;'Upplýsingar um umsækjanda'!$B$10&amp;"]"),0%,0)))</f>
        <v/>
      </c>
      <c r="U3591" s="72" t="str">
        <f t="shared" si="170"/>
        <v/>
      </c>
    </row>
    <row r="3592" spans="1:21" x14ac:dyDescent="0.25">
      <c r="A3592" s="53">
        <f t="shared" si="168"/>
        <v>3591</v>
      </c>
      <c r="B3592" s="55"/>
      <c r="C3592" s="56"/>
      <c r="D3592" s="55"/>
      <c r="E3592" s="55"/>
      <c r="F3592" s="55"/>
      <c r="G3592" s="55"/>
      <c r="H3592" s="57"/>
      <c r="I3592" s="55"/>
      <c r="J3592" s="55"/>
      <c r="K3592" s="55"/>
      <c r="L3592" s="55"/>
      <c r="M3592" s="55"/>
      <c r="N3592" s="57"/>
      <c r="O3592" s="57" t="str">
        <f t="shared" si="169"/>
        <v/>
      </c>
      <c r="Q3592" s="38" t="s">
        <v>450</v>
      </c>
      <c r="R3592" s="38" t="str" cm="1">
        <f t="array" ref="R3592">_xlfn.XLOOKUP(Q3592,INDEX(Flettilisti,,1),INDEX(Flettilisti,,2),,0)</f>
        <v>Vantar flokkun</v>
      </c>
      <c r="S3592" s="38" t="str">
        <f>IF(ISBLANK(N3592),"",IF(N3592&lt;Gögn!$J$2,Gögn!$K$2,IF(N3592&gt;Gögn!$J$4,Gögn!$K$4,Gögn!$K$3)))</f>
        <v/>
      </c>
      <c r="T3592" s="49" t="str" cm="1">
        <f t="array" aca="1" ref="T3592" ca="1">IF(ISBLANK(B3592),"",IF(R3592="Styrkhæft",_xlfn.XLOOKUP(S3592,Vegalengdir[Texti],INDIRECT("Vegalengdir["&amp;'Upplýsingar um umsækjanda'!$B$10&amp;"]"),0%,0)))</f>
        <v/>
      </c>
      <c r="U3592" s="72" t="str">
        <f t="shared" si="170"/>
        <v/>
      </c>
    </row>
    <row r="3593" spans="1:21" x14ac:dyDescent="0.25">
      <c r="A3593" s="53">
        <f t="shared" si="168"/>
        <v>3592</v>
      </c>
      <c r="B3593" s="55"/>
      <c r="C3593" s="56"/>
      <c r="D3593" s="55"/>
      <c r="E3593" s="55"/>
      <c r="F3593" s="55"/>
      <c r="G3593" s="55"/>
      <c r="H3593" s="57"/>
      <c r="I3593" s="55"/>
      <c r="J3593" s="55"/>
      <c r="K3593" s="55"/>
      <c r="L3593" s="55"/>
      <c r="M3593" s="55"/>
      <c r="N3593" s="57"/>
      <c r="O3593" s="57" t="str">
        <f t="shared" si="169"/>
        <v/>
      </c>
      <c r="Q3593" s="38" t="s">
        <v>450</v>
      </c>
      <c r="R3593" s="38" t="str" cm="1">
        <f t="array" ref="R3593">_xlfn.XLOOKUP(Q3593,INDEX(Flettilisti,,1),INDEX(Flettilisti,,2),,0)</f>
        <v>Vantar flokkun</v>
      </c>
      <c r="S3593" s="38" t="str">
        <f>IF(ISBLANK(N3593),"",IF(N3593&lt;Gögn!$J$2,Gögn!$K$2,IF(N3593&gt;Gögn!$J$4,Gögn!$K$4,Gögn!$K$3)))</f>
        <v/>
      </c>
      <c r="T3593" s="49" t="str" cm="1">
        <f t="array" aca="1" ref="T3593" ca="1">IF(ISBLANK(B3593),"",IF(R3593="Styrkhæft",_xlfn.XLOOKUP(S3593,Vegalengdir[Texti],INDIRECT("Vegalengdir["&amp;'Upplýsingar um umsækjanda'!$B$10&amp;"]"),0%,0)))</f>
        <v/>
      </c>
      <c r="U3593" s="72" t="str">
        <f t="shared" si="170"/>
        <v/>
      </c>
    </row>
    <row r="3594" spans="1:21" x14ac:dyDescent="0.25">
      <c r="A3594" s="53">
        <f t="shared" si="168"/>
        <v>3593</v>
      </c>
      <c r="B3594" s="55"/>
      <c r="C3594" s="56"/>
      <c r="D3594" s="55"/>
      <c r="E3594" s="55"/>
      <c r="F3594" s="55"/>
      <c r="G3594" s="55"/>
      <c r="H3594" s="57"/>
      <c r="I3594" s="55"/>
      <c r="J3594" s="55"/>
      <c r="K3594" s="55"/>
      <c r="L3594" s="55"/>
      <c r="M3594" s="55"/>
      <c r="N3594" s="57"/>
      <c r="O3594" s="57" t="str">
        <f t="shared" si="169"/>
        <v/>
      </c>
      <c r="Q3594" s="38" t="s">
        <v>450</v>
      </c>
      <c r="R3594" s="38" t="str" cm="1">
        <f t="array" ref="R3594">_xlfn.XLOOKUP(Q3594,INDEX(Flettilisti,,1),INDEX(Flettilisti,,2),,0)</f>
        <v>Vantar flokkun</v>
      </c>
      <c r="S3594" s="38" t="str">
        <f>IF(ISBLANK(N3594),"",IF(N3594&lt;Gögn!$J$2,Gögn!$K$2,IF(N3594&gt;Gögn!$J$4,Gögn!$K$4,Gögn!$K$3)))</f>
        <v/>
      </c>
      <c r="T3594" s="49" t="str" cm="1">
        <f t="array" aca="1" ref="T3594" ca="1">IF(ISBLANK(B3594),"",IF(R3594="Styrkhæft",_xlfn.XLOOKUP(S3594,Vegalengdir[Texti],INDIRECT("Vegalengdir["&amp;'Upplýsingar um umsækjanda'!$B$10&amp;"]"),0%,0)))</f>
        <v/>
      </c>
      <c r="U3594" s="72" t="str">
        <f t="shared" si="170"/>
        <v/>
      </c>
    </row>
    <row r="3595" spans="1:21" x14ac:dyDescent="0.25">
      <c r="A3595" s="53">
        <f t="shared" si="168"/>
        <v>3594</v>
      </c>
      <c r="B3595" s="55"/>
      <c r="C3595" s="56"/>
      <c r="D3595" s="55"/>
      <c r="E3595" s="55"/>
      <c r="F3595" s="55"/>
      <c r="G3595" s="55"/>
      <c r="H3595" s="57"/>
      <c r="I3595" s="55"/>
      <c r="J3595" s="55"/>
      <c r="K3595" s="55"/>
      <c r="L3595" s="55"/>
      <c r="M3595" s="55"/>
      <c r="N3595" s="57"/>
      <c r="O3595" s="57" t="str">
        <f t="shared" si="169"/>
        <v/>
      </c>
      <c r="Q3595" s="38" t="s">
        <v>450</v>
      </c>
      <c r="R3595" s="38" t="str" cm="1">
        <f t="array" ref="R3595">_xlfn.XLOOKUP(Q3595,INDEX(Flettilisti,,1),INDEX(Flettilisti,,2),,0)</f>
        <v>Vantar flokkun</v>
      </c>
      <c r="S3595" s="38" t="str">
        <f>IF(ISBLANK(N3595),"",IF(N3595&lt;Gögn!$J$2,Gögn!$K$2,IF(N3595&gt;Gögn!$J$4,Gögn!$K$4,Gögn!$K$3)))</f>
        <v/>
      </c>
      <c r="T3595" s="49" t="str" cm="1">
        <f t="array" aca="1" ref="T3595" ca="1">IF(ISBLANK(B3595),"",IF(R3595="Styrkhæft",_xlfn.XLOOKUP(S3595,Vegalengdir[Texti],INDIRECT("Vegalengdir["&amp;'Upplýsingar um umsækjanda'!$B$10&amp;"]"),0%,0)))</f>
        <v/>
      </c>
      <c r="U3595" s="72" t="str">
        <f t="shared" si="170"/>
        <v/>
      </c>
    </row>
    <row r="3596" spans="1:21" x14ac:dyDescent="0.25">
      <c r="A3596" s="53">
        <f t="shared" si="168"/>
        <v>3595</v>
      </c>
      <c r="B3596" s="55"/>
      <c r="C3596" s="56"/>
      <c r="D3596" s="55"/>
      <c r="E3596" s="55"/>
      <c r="F3596" s="55"/>
      <c r="G3596" s="55"/>
      <c r="H3596" s="57"/>
      <c r="I3596" s="55"/>
      <c r="J3596" s="55"/>
      <c r="K3596" s="55"/>
      <c r="L3596" s="55"/>
      <c r="M3596" s="55"/>
      <c r="N3596" s="57"/>
      <c r="O3596" s="57" t="str">
        <f t="shared" si="169"/>
        <v/>
      </c>
      <c r="Q3596" s="38" t="s">
        <v>450</v>
      </c>
      <c r="R3596" s="38" t="str" cm="1">
        <f t="array" ref="R3596">_xlfn.XLOOKUP(Q3596,INDEX(Flettilisti,,1),INDEX(Flettilisti,,2),,0)</f>
        <v>Vantar flokkun</v>
      </c>
      <c r="S3596" s="38" t="str">
        <f>IF(ISBLANK(N3596),"",IF(N3596&lt;Gögn!$J$2,Gögn!$K$2,IF(N3596&gt;Gögn!$J$4,Gögn!$K$4,Gögn!$K$3)))</f>
        <v/>
      </c>
      <c r="T3596" s="49" t="str" cm="1">
        <f t="array" aca="1" ref="T3596" ca="1">IF(ISBLANK(B3596),"",IF(R3596="Styrkhæft",_xlfn.XLOOKUP(S3596,Vegalengdir[Texti],INDIRECT("Vegalengdir["&amp;'Upplýsingar um umsækjanda'!$B$10&amp;"]"),0%,0)))</f>
        <v/>
      </c>
      <c r="U3596" s="72" t="str">
        <f t="shared" si="170"/>
        <v/>
      </c>
    </row>
    <row r="3597" spans="1:21" x14ac:dyDescent="0.25">
      <c r="A3597" s="53">
        <f t="shared" si="168"/>
        <v>3596</v>
      </c>
      <c r="B3597" s="55"/>
      <c r="C3597" s="56"/>
      <c r="D3597" s="55"/>
      <c r="E3597" s="55"/>
      <c r="F3597" s="55"/>
      <c r="G3597" s="55"/>
      <c r="H3597" s="57"/>
      <c r="I3597" s="55"/>
      <c r="J3597" s="55"/>
      <c r="K3597" s="55"/>
      <c r="L3597" s="55"/>
      <c r="M3597" s="55"/>
      <c r="N3597" s="57"/>
      <c r="O3597" s="57" t="str">
        <f t="shared" si="169"/>
        <v/>
      </c>
      <c r="Q3597" s="38" t="s">
        <v>450</v>
      </c>
      <c r="R3597" s="38" t="str" cm="1">
        <f t="array" ref="R3597">_xlfn.XLOOKUP(Q3597,INDEX(Flettilisti,,1),INDEX(Flettilisti,,2),,0)</f>
        <v>Vantar flokkun</v>
      </c>
      <c r="S3597" s="38" t="str">
        <f>IF(ISBLANK(N3597),"",IF(N3597&lt;Gögn!$J$2,Gögn!$K$2,IF(N3597&gt;Gögn!$J$4,Gögn!$K$4,Gögn!$K$3)))</f>
        <v/>
      </c>
      <c r="T3597" s="49" t="str" cm="1">
        <f t="array" aca="1" ref="T3597" ca="1">IF(ISBLANK(B3597),"",IF(R3597="Styrkhæft",_xlfn.XLOOKUP(S3597,Vegalengdir[Texti],INDIRECT("Vegalengdir["&amp;'Upplýsingar um umsækjanda'!$B$10&amp;"]"),0%,0)))</f>
        <v/>
      </c>
      <c r="U3597" s="72" t="str">
        <f t="shared" si="170"/>
        <v/>
      </c>
    </row>
    <row r="3598" spans="1:21" x14ac:dyDescent="0.25">
      <c r="A3598" s="53">
        <f t="shared" si="168"/>
        <v>3597</v>
      </c>
      <c r="B3598" s="55"/>
      <c r="C3598" s="56"/>
      <c r="D3598" s="55"/>
      <c r="E3598" s="55"/>
      <c r="F3598" s="55"/>
      <c r="G3598" s="55"/>
      <c r="H3598" s="57"/>
      <c r="I3598" s="55"/>
      <c r="J3598" s="55"/>
      <c r="K3598" s="55"/>
      <c r="L3598" s="55"/>
      <c r="M3598" s="55"/>
      <c r="N3598" s="57"/>
      <c r="O3598" s="57" t="str">
        <f t="shared" si="169"/>
        <v/>
      </c>
      <c r="Q3598" s="38" t="s">
        <v>450</v>
      </c>
      <c r="R3598" s="38" t="str" cm="1">
        <f t="array" ref="R3598">_xlfn.XLOOKUP(Q3598,INDEX(Flettilisti,,1),INDEX(Flettilisti,,2),,0)</f>
        <v>Vantar flokkun</v>
      </c>
      <c r="S3598" s="38" t="str">
        <f>IF(ISBLANK(N3598),"",IF(N3598&lt;Gögn!$J$2,Gögn!$K$2,IF(N3598&gt;Gögn!$J$4,Gögn!$K$4,Gögn!$K$3)))</f>
        <v/>
      </c>
      <c r="T3598" s="49" t="str" cm="1">
        <f t="array" aca="1" ref="T3598" ca="1">IF(ISBLANK(B3598),"",IF(R3598="Styrkhæft",_xlfn.XLOOKUP(S3598,Vegalengdir[Texti],INDIRECT("Vegalengdir["&amp;'Upplýsingar um umsækjanda'!$B$10&amp;"]"),0%,0)))</f>
        <v/>
      </c>
      <c r="U3598" s="72" t="str">
        <f t="shared" si="170"/>
        <v/>
      </c>
    </row>
    <row r="3599" spans="1:21" x14ac:dyDescent="0.25">
      <c r="A3599" s="53">
        <f t="shared" si="168"/>
        <v>3598</v>
      </c>
      <c r="B3599" s="55"/>
      <c r="C3599" s="56"/>
      <c r="D3599" s="55"/>
      <c r="E3599" s="55"/>
      <c r="F3599" s="55"/>
      <c r="G3599" s="55"/>
      <c r="H3599" s="57"/>
      <c r="I3599" s="55"/>
      <c r="J3599" s="55"/>
      <c r="K3599" s="55"/>
      <c r="L3599" s="55"/>
      <c r="M3599" s="55"/>
      <c r="N3599" s="57"/>
      <c r="O3599" s="57" t="str">
        <f t="shared" si="169"/>
        <v/>
      </c>
      <c r="Q3599" s="38" t="s">
        <v>450</v>
      </c>
      <c r="R3599" s="38" t="str" cm="1">
        <f t="array" ref="R3599">_xlfn.XLOOKUP(Q3599,INDEX(Flettilisti,,1),INDEX(Flettilisti,,2),,0)</f>
        <v>Vantar flokkun</v>
      </c>
      <c r="S3599" s="38" t="str">
        <f>IF(ISBLANK(N3599),"",IF(N3599&lt;Gögn!$J$2,Gögn!$K$2,IF(N3599&gt;Gögn!$J$4,Gögn!$K$4,Gögn!$K$3)))</f>
        <v/>
      </c>
      <c r="T3599" s="49" t="str" cm="1">
        <f t="array" aca="1" ref="T3599" ca="1">IF(ISBLANK(B3599),"",IF(R3599="Styrkhæft",_xlfn.XLOOKUP(S3599,Vegalengdir[Texti],INDIRECT("Vegalengdir["&amp;'Upplýsingar um umsækjanda'!$B$10&amp;"]"),0%,0)))</f>
        <v/>
      </c>
      <c r="U3599" s="72" t="str">
        <f t="shared" si="170"/>
        <v/>
      </c>
    </row>
    <row r="3600" spans="1:21" x14ac:dyDescent="0.25">
      <c r="A3600" s="53">
        <f t="shared" si="168"/>
        <v>3599</v>
      </c>
      <c r="B3600" s="55"/>
      <c r="C3600" s="56"/>
      <c r="D3600" s="55"/>
      <c r="E3600" s="55"/>
      <c r="F3600" s="55"/>
      <c r="G3600" s="55"/>
      <c r="H3600" s="57"/>
      <c r="I3600" s="55"/>
      <c r="J3600" s="55"/>
      <c r="K3600" s="55"/>
      <c r="L3600" s="55"/>
      <c r="M3600" s="55"/>
      <c r="N3600" s="57"/>
      <c r="O3600" s="57" t="str">
        <f t="shared" si="169"/>
        <v/>
      </c>
      <c r="Q3600" s="38" t="s">
        <v>450</v>
      </c>
      <c r="R3600" s="38" t="str" cm="1">
        <f t="array" ref="R3600">_xlfn.XLOOKUP(Q3600,INDEX(Flettilisti,,1),INDEX(Flettilisti,,2),,0)</f>
        <v>Vantar flokkun</v>
      </c>
      <c r="S3600" s="38" t="str">
        <f>IF(ISBLANK(N3600),"",IF(N3600&lt;Gögn!$J$2,Gögn!$K$2,IF(N3600&gt;Gögn!$J$4,Gögn!$K$4,Gögn!$K$3)))</f>
        <v/>
      </c>
      <c r="T3600" s="49" t="str" cm="1">
        <f t="array" aca="1" ref="T3600" ca="1">IF(ISBLANK(B3600),"",IF(R3600="Styrkhæft",_xlfn.XLOOKUP(S3600,Vegalengdir[Texti],INDIRECT("Vegalengdir["&amp;'Upplýsingar um umsækjanda'!$B$10&amp;"]"),0%,0)))</f>
        <v/>
      </c>
      <c r="U3600" s="72" t="str">
        <f t="shared" si="170"/>
        <v/>
      </c>
    </row>
    <row r="3601" spans="1:21" x14ac:dyDescent="0.25">
      <c r="A3601" s="53">
        <f t="shared" si="168"/>
        <v>3600</v>
      </c>
      <c r="B3601" s="55"/>
      <c r="C3601" s="56"/>
      <c r="D3601" s="55"/>
      <c r="E3601" s="55"/>
      <c r="F3601" s="55"/>
      <c r="G3601" s="55"/>
      <c r="H3601" s="57"/>
      <c r="I3601" s="55"/>
      <c r="J3601" s="55"/>
      <c r="K3601" s="55"/>
      <c r="L3601" s="55"/>
      <c r="M3601" s="55"/>
      <c r="N3601" s="57"/>
      <c r="O3601" s="57" t="str">
        <f t="shared" si="169"/>
        <v/>
      </c>
      <c r="Q3601" s="38" t="s">
        <v>450</v>
      </c>
      <c r="R3601" s="38" t="str" cm="1">
        <f t="array" ref="R3601">_xlfn.XLOOKUP(Q3601,INDEX(Flettilisti,,1),INDEX(Flettilisti,,2),,0)</f>
        <v>Vantar flokkun</v>
      </c>
      <c r="S3601" s="38" t="str">
        <f>IF(ISBLANK(N3601),"",IF(N3601&lt;Gögn!$J$2,Gögn!$K$2,IF(N3601&gt;Gögn!$J$4,Gögn!$K$4,Gögn!$K$3)))</f>
        <v/>
      </c>
      <c r="T3601" s="49" t="str" cm="1">
        <f t="array" aca="1" ref="T3601" ca="1">IF(ISBLANK(B3601),"",IF(R3601="Styrkhæft",_xlfn.XLOOKUP(S3601,Vegalengdir[Texti],INDIRECT("Vegalengdir["&amp;'Upplýsingar um umsækjanda'!$B$10&amp;"]"),0%,0)))</f>
        <v/>
      </c>
      <c r="U3601" s="72" t="str">
        <f t="shared" si="170"/>
        <v/>
      </c>
    </row>
    <row r="3602" spans="1:21" x14ac:dyDescent="0.25">
      <c r="A3602" s="53">
        <f t="shared" si="168"/>
        <v>3601</v>
      </c>
      <c r="B3602" s="55"/>
      <c r="C3602" s="56"/>
      <c r="D3602" s="55"/>
      <c r="E3602" s="55"/>
      <c r="F3602" s="55"/>
      <c r="G3602" s="55"/>
      <c r="H3602" s="57"/>
      <c r="I3602" s="55"/>
      <c r="J3602" s="55"/>
      <c r="K3602" s="55"/>
      <c r="L3602" s="55"/>
      <c r="M3602" s="55"/>
      <c r="N3602" s="57"/>
      <c r="O3602" s="57" t="str">
        <f t="shared" si="169"/>
        <v/>
      </c>
      <c r="Q3602" s="38" t="s">
        <v>450</v>
      </c>
      <c r="R3602" s="38" t="str" cm="1">
        <f t="array" ref="R3602">_xlfn.XLOOKUP(Q3602,INDEX(Flettilisti,,1),INDEX(Flettilisti,,2),,0)</f>
        <v>Vantar flokkun</v>
      </c>
      <c r="S3602" s="38" t="str">
        <f>IF(ISBLANK(N3602),"",IF(N3602&lt;Gögn!$J$2,Gögn!$K$2,IF(N3602&gt;Gögn!$J$4,Gögn!$K$4,Gögn!$K$3)))</f>
        <v/>
      </c>
      <c r="T3602" s="49" t="str" cm="1">
        <f t="array" aca="1" ref="T3602" ca="1">IF(ISBLANK(B3602),"",IF(R3602="Styrkhæft",_xlfn.XLOOKUP(S3602,Vegalengdir[Texti],INDIRECT("Vegalengdir["&amp;'Upplýsingar um umsækjanda'!$B$10&amp;"]"),0%,0)))</f>
        <v/>
      </c>
      <c r="U3602" s="72" t="str">
        <f t="shared" si="170"/>
        <v/>
      </c>
    </row>
    <row r="3603" spans="1:21" x14ac:dyDescent="0.25">
      <c r="A3603" s="53">
        <f t="shared" si="168"/>
        <v>3602</v>
      </c>
      <c r="B3603" s="55"/>
      <c r="C3603" s="56"/>
      <c r="D3603" s="55"/>
      <c r="E3603" s="55"/>
      <c r="F3603" s="55"/>
      <c r="G3603" s="55"/>
      <c r="H3603" s="57"/>
      <c r="I3603" s="55"/>
      <c r="J3603" s="55"/>
      <c r="K3603" s="55"/>
      <c r="L3603" s="55"/>
      <c r="M3603" s="55"/>
      <c r="N3603" s="57"/>
      <c r="O3603" s="57" t="str">
        <f t="shared" si="169"/>
        <v/>
      </c>
      <c r="Q3603" s="38" t="s">
        <v>450</v>
      </c>
      <c r="R3603" s="38" t="str" cm="1">
        <f t="array" ref="R3603">_xlfn.XLOOKUP(Q3603,INDEX(Flettilisti,,1),INDEX(Flettilisti,,2),,0)</f>
        <v>Vantar flokkun</v>
      </c>
      <c r="S3603" s="38" t="str">
        <f>IF(ISBLANK(N3603),"",IF(N3603&lt;Gögn!$J$2,Gögn!$K$2,IF(N3603&gt;Gögn!$J$4,Gögn!$K$4,Gögn!$K$3)))</f>
        <v/>
      </c>
      <c r="T3603" s="49" t="str" cm="1">
        <f t="array" aca="1" ref="T3603" ca="1">IF(ISBLANK(B3603),"",IF(R3603="Styrkhæft",_xlfn.XLOOKUP(S3603,Vegalengdir[Texti],INDIRECT("Vegalengdir["&amp;'Upplýsingar um umsækjanda'!$B$10&amp;"]"),0%,0)))</f>
        <v/>
      </c>
      <c r="U3603" s="72" t="str">
        <f t="shared" si="170"/>
        <v/>
      </c>
    </row>
    <row r="3604" spans="1:21" x14ac:dyDescent="0.25">
      <c r="A3604" s="53">
        <f t="shared" si="168"/>
        <v>3603</v>
      </c>
      <c r="B3604" s="55"/>
      <c r="C3604" s="56"/>
      <c r="D3604" s="55"/>
      <c r="E3604" s="55"/>
      <c r="F3604" s="55"/>
      <c r="G3604" s="55"/>
      <c r="H3604" s="57"/>
      <c r="I3604" s="55"/>
      <c r="J3604" s="55"/>
      <c r="K3604" s="55"/>
      <c r="L3604" s="55"/>
      <c r="M3604" s="55"/>
      <c r="N3604" s="57"/>
      <c r="O3604" s="57" t="str">
        <f t="shared" si="169"/>
        <v/>
      </c>
      <c r="Q3604" s="38" t="s">
        <v>450</v>
      </c>
      <c r="R3604" s="38" t="str" cm="1">
        <f t="array" ref="R3604">_xlfn.XLOOKUP(Q3604,INDEX(Flettilisti,,1),INDEX(Flettilisti,,2),,0)</f>
        <v>Vantar flokkun</v>
      </c>
      <c r="S3604" s="38" t="str">
        <f>IF(ISBLANK(N3604),"",IF(N3604&lt;Gögn!$J$2,Gögn!$K$2,IF(N3604&gt;Gögn!$J$4,Gögn!$K$4,Gögn!$K$3)))</f>
        <v/>
      </c>
      <c r="T3604" s="49" t="str" cm="1">
        <f t="array" aca="1" ref="T3604" ca="1">IF(ISBLANK(B3604),"",IF(R3604="Styrkhæft",_xlfn.XLOOKUP(S3604,Vegalengdir[Texti],INDIRECT("Vegalengdir["&amp;'Upplýsingar um umsækjanda'!$B$10&amp;"]"),0%,0)))</f>
        <v/>
      </c>
      <c r="U3604" s="72" t="str">
        <f t="shared" si="170"/>
        <v/>
      </c>
    </row>
    <row r="3605" spans="1:21" x14ac:dyDescent="0.25">
      <c r="A3605" s="53">
        <f t="shared" si="168"/>
        <v>3604</v>
      </c>
      <c r="B3605" s="55"/>
      <c r="C3605" s="56"/>
      <c r="D3605" s="55"/>
      <c r="E3605" s="55"/>
      <c r="F3605" s="55"/>
      <c r="G3605" s="55"/>
      <c r="H3605" s="57"/>
      <c r="I3605" s="55"/>
      <c r="J3605" s="55"/>
      <c r="K3605" s="55"/>
      <c r="L3605" s="55"/>
      <c r="M3605" s="55"/>
      <c r="N3605" s="57"/>
      <c r="O3605" s="57" t="str">
        <f t="shared" si="169"/>
        <v/>
      </c>
      <c r="Q3605" s="38" t="s">
        <v>450</v>
      </c>
      <c r="R3605" s="38" t="str" cm="1">
        <f t="array" ref="R3605">_xlfn.XLOOKUP(Q3605,INDEX(Flettilisti,,1),INDEX(Flettilisti,,2),,0)</f>
        <v>Vantar flokkun</v>
      </c>
      <c r="S3605" s="38" t="str">
        <f>IF(ISBLANK(N3605),"",IF(N3605&lt;Gögn!$J$2,Gögn!$K$2,IF(N3605&gt;Gögn!$J$4,Gögn!$K$4,Gögn!$K$3)))</f>
        <v/>
      </c>
      <c r="T3605" s="49" t="str" cm="1">
        <f t="array" aca="1" ref="T3605" ca="1">IF(ISBLANK(B3605),"",IF(R3605="Styrkhæft",_xlfn.XLOOKUP(S3605,Vegalengdir[Texti],INDIRECT("Vegalengdir["&amp;'Upplýsingar um umsækjanda'!$B$10&amp;"]"),0%,0)))</f>
        <v/>
      </c>
      <c r="U3605" s="72" t="str">
        <f t="shared" si="170"/>
        <v/>
      </c>
    </row>
    <row r="3606" spans="1:21" x14ac:dyDescent="0.25">
      <c r="A3606" s="53">
        <f t="shared" si="168"/>
        <v>3605</v>
      </c>
      <c r="B3606" s="55"/>
      <c r="C3606" s="56"/>
      <c r="D3606" s="55"/>
      <c r="E3606" s="55"/>
      <c r="F3606" s="55"/>
      <c r="G3606" s="55"/>
      <c r="H3606" s="57"/>
      <c r="I3606" s="55"/>
      <c r="J3606" s="55"/>
      <c r="K3606" s="55"/>
      <c r="L3606" s="55"/>
      <c r="M3606" s="55"/>
      <c r="N3606" s="57"/>
      <c r="O3606" s="57" t="str">
        <f t="shared" si="169"/>
        <v/>
      </c>
      <c r="Q3606" s="38" t="s">
        <v>450</v>
      </c>
      <c r="R3606" s="38" t="str" cm="1">
        <f t="array" ref="R3606">_xlfn.XLOOKUP(Q3606,INDEX(Flettilisti,,1),INDEX(Flettilisti,,2),,0)</f>
        <v>Vantar flokkun</v>
      </c>
      <c r="S3606" s="38" t="str">
        <f>IF(ISBLANK(N3606),"",IF(N3606&lt;Gögn!$J$2,Gögn!$K$2,IF(N3606&gt;Gögn!$J$4,Gögn!$K$4,Gögn!$K$3)))</f>
        <v/>
      </c>
      <c r="T3606" s="49" t="str" cm="1">
        <f t="array" aca="1" ref="T3606" ca="1">IF(ISBLANK(B3606),"",IF(R3606="Styrkhæft",_xlfn.XLOOKUP(S3606,Vegalengdir[Texti],INDIRECT("Vegalengdir["&amp;'Upplýsingar um umsækjanda'!$B$10&amp;"]"),0%,0)))</f>
        <v/>
      </c>
      <c r="U3606" s="72" t="str">
        <f t="shared" si="170"/>
        <v/>
      </c>
    </row>
    <row r="3607" spans="1:21" x14ac:dyDescent="0.25">
      <c r="A3607" s="53">
        <f t="shared" si="168"/>
        <v>3606</v>
      </c>
      <c r="B3607" s="55"/>
      <c r="C3607" s="56"/>
      <c r="D3607" s="55"/>
      <c r="E3607" s="55"/>
      <c r="F3607" s="55"/>
      <c r="G3607" s="55"/>
      <c r="H3607" s="57"/>
      <c r="I3607" s="55"/>
      <c r="J3607" s="55"/>
      <c r="K3607" s="55"/>
      <c r="L3607" s="55"/>
      <c r="M3607" s="55"/>
      <c r="N3607" s="57"/>
      <c r="O3607" s="57" t="str">
        <f t="shared" si="169"/>
        <v/>
      </c>
      <c r="Q3607" s="38" t="s">
        <v>450</v>
      </c>
      <c r="R3607" s="38" t="str" cm="1">
        <f t="array" ref="R3607">_xlfn.XLOOKUP(Q3607,INDEX(Flettilisti,,1),INDEX(Flettilisti,,2),,0)</f>
        <v>Vantar flokkun</v>
      </c>
      <c r="S3607" s="38" t="str">
        <f>IF(ISBLANK(N3607),"",IF(N3607&lt;Gögn!$J$2,Gögn!$K$2,IF(N3607&gt;Gögn!$J$4,Gögn!$K$4,Gögn!$K$3)))</f>
        <v/>
      </c>
      <c r="T3607" s="49" t="str" cm="1">
        <f t="array" aca="1" ref="T3607" ca="1">IF(ISBLANK(B3607),"",IF(R3607="Styrkhæft",_xlfn.XLOOKUP(S3607,Vegalengdir[Texti],INDIRECT("Vegalengdir["&amp;'Upplýsingar um umsækjanda'!$B$10&amp;"]"),0%,0)))</f>
        <v/>
      </c>
      <c r="U3607" s="72" t="str">
        <f t="shared" si="170"/>
        <v/>
      </c>
    </row>
    <row r="3608" spans="1:21" x14ac:dyDescent="0.25">
      <c r="A3608" s="53">
        <f t="shared" si="168"/>
        <v>3607</v>
      </c>
      <c r="B3608" s="55"/>
      <c r="C3608" s="56"/>
      <c r="D3608" s="55"/>
      <c r="E3608" s="55"/>
      <c r="F3608" s="55"/>
      <c r="G3608" s="55"/>
      <c r="H3608" s="57"/>
      <c r="I3608" s="55"/>
      <c r="J3608" s="55"/>
      <c r="K3608" s="55"/>
      <c r="L3608" s="55"/>
      <c r="M3608" s="55"/>
      <c r="N3608" s="57"/>
      <c r="O3608" s="57" t="str">
        <f t="shared" si="169"/>
        <v/>
      </c>
      <c r="Q3608" s="38" t="s">
        <v>450</v>
      </c>
      <c r="R3608" s="38" t="str" cm="1">
        <f t="array" ref="R3608">_xlfn.XLOOKUP(Q3608,INDEX(Flettilisti,,1),INDEX(Flettilisti,,2),,0)</f>
        <v>Vantar flokkun</v>
      </c>
      <c r="S3608" s="38" t="str">
        <f>IF(ISBLANK(N3608),"",IF(N3608&lt;Gögn!$J$2,Gögn!$K$2,IF(N3608&gt;Gögn!$J$4,Gögn!$K$4,Gögn!$K$3)))</f>
        <v/>
      </c>
      <c r="T3608" s="49" t="str" cm="1">
        <f t="array" aca="1" ref="T3608" ca="1">IF(ISBLANK(B3608),"",IF(R3608="Styrkhæft",_xlfn.XLOOKUP(S3608,Vegalengdir[Texti],INDIRECT("Vegalengdir["&amp;'Upplýsingar um umsækjanda'!$B$10&amp;"]"),0%,0)))</f>
        <v/>
      </c>
      <c r="U3608" s="72" t="str">
        <f t="shared" si="170"/>
        <v/>
      </c>
    </row>
    <row r="3609" spans="1:21" x14ac:dyDescent="0.25">
      <c r="A3609" s="53">
        <f t="shared" si="168"/>
        <v>3608</v>
      </c>
      <c r="B3609" s="55"/>
      <c r="C3609" s="56"/>
      <c r="D3609" s="55"/>
      <c r="E3609" s="55"/>
      <c r="F3609" s="55"/>
      <c r="G3609" s="55"/>
      <c r="H3609" s="57"/>
      <c r="I3609" s="55"/>
      <c r="J3609" s="55"/>
      <c r="K3609" s="55"/>
      <c r="L3609" s="55"/>
      <c r="M3609" s="55"/>
      <c r="N3609" s="57"/>
      <c r="O3609" s="57" t="str">
        <f t="shared" si="169"/>
        <v/>
      </c>
      <c r="Q3609" s="38" t="s">
        <v>450</v>
      </c>
      <c r="R3609" s="38" t="str" cm="1">
        <f t="array" ref="R3609">_xlfn.XLOOKUP(Q3609,INDEX(Flettilisti,,1),INDEX(Flettilisti,,2),,0)</f>
        <v>Vantar flokkun</v>
      </c>
      <c r="S3609" s="38" t="str">
        <f>IF(ISBLANK(N3609),"",IF(N3609&lt;Gögn!$J$2,Gögn!$K$2,IF(N3609&gt;Gögn!$J$4,Gögn!$K$4,Gögn!$K$3)))</f>
        <v/>
      </c>
      <c r="T3609" s="49" t="str" cm="1">
        <f t="array" aca="1" ref="T3609" ca="1">IF(ISBLANK(B3609),"",IF(R3609="Styrkhæft",_xlfn.XLOOKUP(S3609,Vegalengdir[Texti],INDIRECT("Vegalengdir["&amp;'Upplýsingar um umsækjanda'!$B$10&amp;"]"),0%,0)))</f>
        <v/>
      </c>
      <c r="U3609" s="72" t="str">
        <f t="shared" si="170"/>
        <v/>
      </c>
    </row>
    <row r="3610" spans="1:21" x14ac:dyDescent="0.25">
      <c r="A3610" s="53">
        <f t="shared" si="168"/>
        <v>3609</v>
      </c>
      <c r="B3610" s="55"/>
      <c r="C3610" s="56"/>
      <c r="D3610" s="55"/>
      <c r="E3610" s="55"/>
      <c r="F3610" s="55"/>
      <c r="G3610" s="55"/>
      <c r="H3610" s="57"/>
      <c r="I3610" s="55"/>
      <c r="J3610" s="55"/>
      <c r="K3610" s="55"/>
      <c r="L3610" s="55"/>
      <c r="M3610" s="55"/>
      <c r="N3610" s="57"/>
      <c r="O3610" s="57" t="str">
        <f t="shared" si="169"/>
        <v/>
      </c>
      <c r="Q3610" s="38" t="s">
        <v>450</v>
      </c>
      <c r="R3610" s="38" t="str" cm="1">
        <f t="array" ref="R3610">_xlfn.XLOOKUP(Q3610,INDEX(Flettilisti,,1),INDEX(Flettilisti,,2),,0)</f>
        <v>Vantar flokkun</v>
      </c>
      <c r="S3610" s="38" t="str">
        <f>IF(ISBLANK(N3610),"",IF(N3610&lt;Gögn!$J$2,Gögn!$K$2,IF(N3610&gt;Gögn!$J$4,Gögn!$K$4,Gögn!$K$3)))</f>
        <v/>
      </c>
      <c r="T3610" s="49" t="str" cm="1">
        <f t="array" aca="1" ref="T3610" ca="1">IF(ISBLANK(B3610),"",IF(R3610="Styrkhæft",_xlfn.XLOOKUP(S3610,Vegalengdir[Texti],INDIRECT("Vegalengdir["&amp;'Upplýsingar um umsækjanda'!$B$10&amp;"]"),0%,0)))</f>
        <v/>
      </c>
      <c r="U3610" s="72" t="str">
        <f t="shared" si="170"/>
        <v/>
      </c>
    </row>
    <row r="3611" spans="1:21" x14ac:dyDescent="0.25">
      <c r="A3611" s="53">
        <f t="shared" si="168"/>
        <v>3610</v>
      </c>
      <c r="B3611" s="55"/>
      <c r="C3611" s="56"/>
      <c r="D3611" s="55"/>
      <c r="E3611" s="55"/>
      <c r="F3611" s="55"/>
      <c r="G3611" s="55"/>
      <c r="H3611" s="57"/>
      <c r="I3611" s="55"/>
      <c r="J3611" s="55"/>
      <c r="K3611" s="55"/>
      <c r="L3611" s="55"/>
      <c r="M3611" s="55"/>
      <c r="N3611" s="57"/>
      <c r="O3611" s="57" t="str">
        <f t="shared" si="169"/>
        <v/>
      </c>
      <c r="Q3611" s="38" t="s">
        <v>450</v>
      </c>
      <c r="R3611" s="38" t="str" cm="1">
        <f t="array" ref="R3611">_xlfn.XLOOKUP(Q3611,INDEX(Flettilisti,,1),INDEX(Flettilisti,,2),,0)</f>
        <v>Vantar flokkun</v>
      </c>
      <c r="S3611" s="38" t="str">
        <f>IF(ISBLANK(N3611),"",IF(N3611&lt;Gögn!$J$2,Gögn!$K$2,IF(N3611&gt;Gögn!$J$4,Gögn!$K$4,Gögn!$K$3)))</f>
        <v/>
      </c>
      <c r="T3611" s="49" t="str" cm="1">
        <f t="array" aca="1" ref="T3611" ca="1">IF(ISBLANK(B3611),"",IF(R3611="Styrkhæft",_xlfn.XLOOKUP(S3611,Vegalengdir[Texti],INDIRECT("Vegalengdir["&amp;'Upplýsingar um umsækjanda'!$B$10&amp;"]"),0%,0)))</f>
        <v/>
      </c>
      <c r="U3611" s="72" t="str">
        <f t="shared" si="170"/>
        <v/>
      </c>
    </row>
    <row r="3612" spans="1:21" x14ac:dyDescent="0.25">
      <c r="A3612" s="53">
        <f t="shared" si="168"/>
        <v>3611</v>
      </c>
      <c r="B3612" s="55"/>
      <c r="C3612" s="56"/>
      <c r="D3612" s="55"/>
      <c r="E3612" s="55"/>
      <c r="F3612" s="55"/>
      <c r="G3612" s="55"/>
      <c r="H3612" s="57"/>
      <c r="I3612" s="55"/>
      <c r="J3612" s="55"/>
      <c r="K3612" s="55"/>
      <c r="L3612" s="55"/>
      <c r="M3612" s="55"/>
      <c r="N3612" s="57"/>
      <c r="O3612" s="57" t="str">
        <f t="shared" si="169"/>
        <v/>
      </c>
      <c r="Q3612" s="38" t="s">
        <v>450</v>
      </c>
      <c r="R3612" s="38" t="str" cm="1">
        <f t="array" ref="R3612">_xlfn.XLOOKUP(Q3612,INDEX(Flettilisti,,1),INDEX(Flettilisti,,2),,0)</f>
        <v>Vantar flokkun</v>
      </c>
      <c r="S3612" s="38" t="str">
        <f>IF(ISBLANK(N3612),"",IF(N3612&lt;Gögn!$J$2,Gögn!$K$2,IF(N3612&gt;Gögn!$J$4,Gögn!$K$4,Gögn!$K$3)))</f>
        <v/>
      </c>
      <c r="T3612" s="49" t="str" cm="1">
        <f t="array" aca="1" ref="T3612" ca="1">IF(ISBLANK(B3612),"",IF(R3612="Styrkhæft",_xlfn.XLOOKUP(S3612,Vegalengdir[Texti],INDIRECT("Vegalengdir["&amp;'Upplýsingar um umsækjanda'!$B$10&amp;"]"),0%,0)))</f>
        <v/>
      </c>
      <c r="U3612" s="72" t="str">
        <f t="shared" si="170"/>
        <v/>
      </c>
    </row>
    <row r="3613" spans="1:21" x14ac:dyDescent="0.25">
      <c r="A3613" s="53">
        <f t="shared" si="168"/>
        <v>3612</v>
      </c>
      <c r="B3613" s="55"/>
      <c r="C3613" s="56"/>
      <c r="D3613" s="55"/>
      <c r="E3613" s="55"/>
      <c r="F3613" s="55"/>
      <c r="G3613" s="55"/>
      <c r="H3613" s="57"/>
      <c r="I3613" s="55"/>
      <c r="J3613" s="55"/>
      <c r="K3613" s="55"/>
      <c r="L3613" s="55"/>
      <c r="M3613" s="55"/>
      <c r="N3613" s="57"/>
      <c r="O3613" s="57" t="str">
        <f t="shared" si="169"/>
        <v/>
      </c>
      <c r="Q3613" s="38" t="s">
        <v>450</v>
      </c>
      <c r="R3613" s="38" t="str" cm="1">
        <f t="array" ref="R3613">_xlfn.XLOOKUP(Q3613,INDEX(Flettilisti,,1),INDEX(Flettilisti,,2),,0)</f>
        <v>Vantar flokkun</v>
      </c>
      <c r="S3613" s="38" t="str">
        <f>IF(ISBLANK(N3613),"",IF(N3613&lt;Gögn!$J$2,Gögn!$K$2,IF(N3613&gt;Gögn!$J$4,Gögn!$K$4,Gögn!$K$3)))</f>
        <v/>
      </c>
      <c r="T3613" s="49" t="str" cm="1">
        <f t="array" aca="1" ref="T3613" ca="1">IF(ISBLANK(B3613),"",IF(R3613="Styrkhæft",_xlfn.XLOOKUP(S3613,Vegalengdir[Texti],INDIRECT("Vegalengdir["&amp;'Upplýsingar um umsækjanda'!$B$10&amp;"]"),0%,0)))</f>
        <v/>
      </c>
      <c r="U3613" s="72" t="str">
        <f t="shared" si="170"/>
        <v/>
      </c>
    </row>
    <row r="3614" spans="1:21" x14ac:dyDescent="0.25">
      <c r="A3614" s="53">
        <f t="shared" si="168"/>
        <v>3613</v>
      </c>
      <c r="B3614" s="55"/>
      <c r="C3614" s="56"/>
      <c r="D3614" s="55"/>
      <c r="E3614" s="55"/>
      <c r="F3614" s="55"/>
      <c r="G3614" s="55"/>
      <c r="H3614" s="57"/>
      <c r="I3614" s="55"/>
      <c r="J3614" s="55"/>
      <c r="K3614" s="55"/>
      <c r="L3614" s="55"/>
      <c r="M3614" s="55"/>
      <c r="N3614" s="57"/>
      <c r="O3614" s="57" t="str">
        <f t="shared" si="169"/>
        <v/>
      </c>
      <c r="Q3614" s="38" t="s">
        <v>450</v>
      </c>
      <c r="R3614" s="38" t="str" cm="1">
        <f t="array" ref="R3614">_xlfn.XLOOKUP(Q3614,INDEX(Flettilisti,,1),INDEX(Flettilisti,,2),,0)</f>
        <v>Vantar flokkun</v>
      </c>
      <c r="S3614" s="38" t="str">
        <f>IF(ISBLANK(N3614),"",IF(N3614&lt;Gögn!$J$2,Gögn!$K$2,IF(N3614&gt;Gögn!$J$4,Gögn!$K$4,Gögn!$K$3)))</f>
        <v/>
      </c>
      <c r="T3614" s="49" t="str" cm="1">
        <f t="array" aca="1" ref="T3614" ca="1">IF(ISBLANK(B3614),"",IF(R3614="Styrkhæft",_xlfn.XLOOKUP(S3614,Vegalengdir[Texti],INDIRECT("Vegalengdir["&amp;'Upplýsingar um umsækjanda'!$B$10&amp;"]"),0%,0)))</f>
        <v/>
      </c>
      <c r="U3614" s="72" t="str">
        <f t="shared" si="170"/>
        <v/>
      </c>
    </row>
    <row r="3615" spans="1:21" x14ac:dyDescent="0.25">
      <c r="A3615" s="53">
        <f t="shared" si="168"/>
        <v>3614</v>
      </c>
      <c r="B3615" s="55"/>
      <c r="C3615" s="56"/>
      <c r="D3615" s="55"/>
      <c r="E3615" s="55"/>
      <c r="F3615" s="55"/>
      <c r="G3615" s="55"/>
      <c r="H3615" s="57"/>
      <c r="I3615" s="55"/>
      <c r="J3615" s="55"/>
      <c r="K3615" s="55"/>
      <c r="L3615" s="55"/>
      <c r="M3615" s="55"/>
      <c r="N3615" s="57"/>
      <c r="O3615" s="57" t="str">
        <f t="shared" si="169"/>
        <v/>
      </c>
      <c r="Q3615" s="38" t="s">
        <v>450</v>
      </c>
      <c r="R3615" s="38" t="str" cm="1">
        <f t="array" ref="R3615">_xlfn.XLOOKUP(Q3615,INDEX(Flettilisti,,1),INDEX(Flettilisti,,2),,0)</f>
        <v>Vantar flokkun</v>
      </c>
      <c r="S3615" s="38" t="str">
        <f>IF(ISBLANK(N3615),"",IF(N3615&lt;Gögn!$J$2,Gögn!$K$2,IF(N3615&gt;Gögn!$J$4,Gögn!$K$4,Gögn!$K$3)))</f>
        <v/>
      </c>
      <c r="T3615" s="49" t="str" cm="1">
        <f t="array" aca="1" ref="T3615" ca="1">IF(ISBLANK(B3615),"",IF(R3615="Styrkhæft",_xlfn.XLOOKUP(S3615,Vegalengdir[Texti],INDIRECT("Vegalengdir["&amp;'Upplýsingar um umsækjanda'!$B$10&amp;"]"),0%,0)))</f>
        <v/>
      </c>
      <c r="U3615" s="72" t="str">
        <f t="shared" si="170"/>
        <v/>
      </c>
    </row>
    <row r="3616" spans="1:21" x14ac:dyDescent="0.25">
      <c r="A3616" s="53">
        <f t="shared" si="168"/>
        <v>3615</v>
      </c>
      <c r="B3616" s="55"/>
      <c r="C3616" s="56"/>
      <c r="D3616" s="55"/>
      <c r="E3616" s="55"/>
      <c r="F3616" s="55"/>
      <c r="G3616" s="55"/>
      <c r="H3616" s="57"/>
      <c r="I3616" s="55"/>
      <c r="J3616" s="55"/>
      <c r="K3616" s="55"/>
      <c r="L3616" s="55"/>
      <c r="M3616" s="55"/>
      <c r="N3616" s="57"/>
      <c r="O3616" s="57" t="str">
        <f t="shared" si="169"/>
        <v/>
      </c>
      <c r="Q3616" s="38" t="s">
        <v>450</v>
      </c>
      <c r="R3616" s="38" t="str" cm="1">
        <f t="array" ref="R3616">_xlfn.XLOOKUP(Q3616,INDEX(Flettilisti,,1),INDEX(Flettilisti,,2),,0)</f>
        <v>Vantar flokkun</v>
      </c>
      <c r="S3616" s="38" t="str">
        <f>IF(ISBLANK(N3616),"",IF(N3616&lt;Gögn!$J$2,Gögn!$K$2,IF(N3616&gt;Gögn!$J$4,Gögn!$K$4,Gögn!$K$3)))</f>
        <v/>
      </c>
      <c r="T3616" s="49" t="str" cm="1">
        <f t="array" aca="1" ref="T3616" ca="1">IF(ISBLANK(B3616),"",IF(R3616="Styrkhæft",_xlfn.XLOOKUP(S3616,Vegalengdir[Texti],INDIRECT("Vegalengdir["&amp;'Upplýsingar um umsækjanda'!$B$10&amp;"]"),0%,0)))</f>
        <v/>
      </c>
      <c r="U3616" s="72" t="str">
        <f t="shared" si="170"/>
        <v/>
      </c>
    </row>
    <row r="3617" spans="1:21" x14ac:dyDescent="0.25">
      <c r="A3617" s="53">
        <f t="shared" si="168"/>
        <v>3616</v>
      </c>
      <c r="B3617" s="55"/>
      <c r="C3617" s="56"/>
      <c r="D3617" s="55"/>
      <c r="E3617" s="55"/>
      <c r="F3617" s="55"/>
      <c r="G3617" s="55"/>
      <c r="H3617" s="57"/>
      <c r="I3617" s="55"/>
      <c r="J3617" s="55"/>
      <c r="K3617" s="55"/>
      <c r="L3617" s="55"/>
      <c r="M3617" s="55"/>
      <c r="N3617" s="57"/>
      <c r="O3617" s="57" t="str">
        <f t="shared" si="169"/>
        <v/>
      </c>
      <c r="Q3617" s="38" t="s">
        <v>450</v>
      </c>
      <c r="R3617" s="38" t="str" cm="1">
        <f t="array" ref="R3617">_xlfn.XLOOKUP(Q3617,INDEX(Flettilisti,,1),INDEX(Flettilisti,,2),,0)</f>
        <v>Vantar flokkun</v>
      </c>
      <c r="S3617" s="38" t="str">
        <f>IF(ISBLANK(N3617),"",IF(N3617&lt;Gögn!$J$2,Gögn!$K$2,IF(N3617&gt;Gögn!$J$4,Gögn!$K$4,Gögn!$K$3)))</f>
        <v/>
      </c>
      <c r="T3617" s="49" t="str" cm="1">
        <f t="array" aca="1" ref="T3617" ca="1">IF(ISBLANK(B3617),"",IF(R3617="Styrkhæft",_xlfn.XLOOKUP(S3617,Vegalengdir[Texti],INDIRECT("Vegalengdir["&amp;'Upplýsingar um umsækjanda'!$B$10&amp;"]"),0%,0)))</f>
        <v/>
      </c>
      <c r="U3617" s="72" t="str">
        <f t="shared" si="170"/>
        <v/>
      </c>
    </row>
    <row r="3618" spans="1:21" x14ac:dyDescent="0.25">
      <c r="A3618" s="53">
        <f t="shared" si="168"/>
        <v>3617</v>
      </c>
      <c r="B3618" s="55"/>
      <c r="C3618" s="56"/>
      <c r="D3618" s="55"/>
      <c r="E3618" s="55"/>
      <c r="F3618" s="55"/>
      <c r="G3618" s="55"/>
      <c r="H3618" s="57"/>
      <c r="I3618" s="55"/>
      <c r="J3618" s="55"/>
      <c r="K3618" s="55"/>
      <c r="L3618" s="55"/>
      <c r="M3618" s="55"/>
      <c r="N3618" s="57"/>
      <c r="O3618" s="57" t="str">
        <f t="shared" si="169"/>
        <v/>
      </c>
      <c r="Q3618" s="38" t="s">
        <v>450</v>
      </c>
      <c r="R3618" s="38" t="str" cm="1">
        <f t="array" ref="R3618">_xlfn.XLOOKUP(Q3618,INDEX(Flettilisti,,1),INDEX(Flettilisti,,2),,0)</f>
        <v>Vantar flokkun</v>
      </c>
      <c r="S3618" s="38" t="str">
        <f>IF(ISBLANK(N3618),"",IF(N3618&lt;Gögn!$J$2,Gögn!$K$2,IF(N3618&gt;Gögn!$J$4,Gögn!$K$4,Gögn!$K$3)))</f>
        <v/>
      </c>
      <c r="T3618" s="49" t="str" cm="1">
        <f t="array" aca="1" ref="T3618" ca="1">IF(ISBLANK(B3618),"",IF(R3618="Styrkhæft",_xlfn.XLOOKUP(S3618,Vegalengdir[Texti],INDIRECT("Vegalengdir["&amp;'Upplýsingar um umsækjanda'!$B$10&amp;"]"),0%,0)))</f>
        <v/>
      </c>
      <c r="U3618" s="72" t="str">
        <f t="shared" si="170"/>
        <v/>
      </c>
    </row>
    <row r="3619" spans="1:21" x14ac:dyDescent="0.25">
      <c r="A3619" s="53">
        <f t="shared" si="168"/>
        <v>3618</v>
      </c>
      <c r="B3619" s="55"/>
      <c r="C3619" s="56"/>
      <c r="D3619" s="55"/>
      <c r="E3619" s="55"/>
      <c r="F3619" s="55"/>
      <c r="G3619" s="55"/>
      <c r="H3619" s="57"/>
      <c r="I3619" s="55"/>
      <c r="J3619" s="55"/>
      <c r="K3619" s="55"/>
      <c r="L3619" s="55"/>
      <c r="M3619" s="55"/>
      <c r="N3619" s="57"/>
      <c r="O3619" s="57" t="str">
        <f t="shared" si="169"/>
        <v/>
      </c>
      <c r="Q3619" s="38" t="s">
        <v>450</v>
      </c>
      <c r="R3619" s="38" t="str" cm="1">
        <f t="array" ref="R3619">_xlfn.XLOOKUP(Q3619,INDEX(Flettilisti,,1),INDEX(Flettilisti,,2),,0)</f>
        <v>Vantar flokkun</v>
      </c>
      <c r="S3619" s="38" t="str">
        <f>IF(ISBLANK(N3619),"",IF(N3619&lt;Gögn!$J$2,Gögn!$K$2,IF(N3619&gt;Gögn!$J$4,Gögn!$K$4,Gögn!$K$3)))</f>
        <v/>
      </c>
      <c r="T3619" s="49" t="str" cm="1">
        <f t="array" aca="1" ref="T3619" ca="1">IF(ISBLANK(B3619),"",IF(R3619="Styrkhæft",_xlfn.XLOOKUP(S3619,Vegalengdir[Texti],INDIRECT("Vegalengdir["&amp;'Upplýsingar um umsækjanda'!$B$10&amp;"]"),0%,0)))</f>
        <v/>
      </c>
      <c r="U3619" s="72" t="str">
        <f t="shared" si="170"/>
        <v/>
      </c>
    </row>
    <row r="3620" spans="1:21" x14ac:dyDescent="0.25">
      <c r="A3620" s="53">
        <f t="shared" si="168"/>
        <v>3619</v>
      </c>
      <c r="B3620" s="55"/>
      <c r="C3620" s="56"/>
      <c r="D3620" s="55"/>
      <c r="E3620" s="55"/>
      <c r="F3620" s="55"/>
      <c r="G3620" s="55"/>
      <c r="H3620" s="57"/>
      <c r="I3620" s="55"/>
      <c r="J3620" s="55"/>
      <c r="K3620" s="55"/>
      <c r="L3620" s="55"/>
      <c r="M3620" s="55"/>
      <c r="N3620" s="57"/>
      <c r="O3620" s="57" t="str">
        <f t="shared" si="169"/>
        <v/>
      </c>
      <c r="Q3620" s="38" t="s">
        <v>450</v>
      </c>
      <c r="R3620" s="38" t="str" cm="1">
        <f t="array" ref="R3620">_xlfn.XLOOKUP(Q3620,INDEX(Flettilisti,,1),INDEX(Flettilisti,,2),,0)</f>
        <v>Vantar flokkun</v>
      </c>
      <c r="S3620" s="38" t="str">
        <f>IF(ISBLANK(N3620),"",IF(N3620&lt;Gögn!$J$2,Gögn!$K$2,IF(N3620&gt;Gögn!$J$4,Gögn!$K$4,Gögn!$K$3)))</f>
        <v/>
      </c>
      <c r="T3620" s="49" t="str" cm="1">
        <f t="array" aca="1" ref="T3620" ca="1">IF(ISBLANK(B3620),"",IF(R3620="Styrkhæft",_xlfn.XLOOKUP(S3620,Vegalengdir[Texti],INDIRECT("Vegalengdir["&amp;'Upplýsingar um umsækjanda'!$B$10&amp;"]"),0%,0)))</f>
        <v/>
      </c>
      <c r="U3620" s="72" t="str">
        <f t="shared" si="170"/>
        <v/>
      </c>
    </row>
    <row r="3621" spans="1:21" x14ac:dyDescent="0.25">
      <c r="A3621" s="53">
        <f t="shared" si="168"/>
        <v>3620</v>
      </c>
      <c r="B3621" s="55"/>
      <c r="C3621" s="56"/>
      <c r="D3621" s="55"/>
      <c r="E3621" s="55"/>
      <c r="F3621" s="55"/>
      <c r="G3621" s="55"/>
      <c r="H3621" s="57"/>
      <c r="I3621" s="55"/>
      <c r="J3621" s="55"/>
      <c r="K3621" s="55"/>
      <c r="L3621" s="55"/>
      <c r="M3621" s="55"/>
      <c r="N3621" s="57"/>
      <c r="O3621" s="57" t="str">
        <f t="shared" si="169"/>
        <v/>
      </c>
      <c r="Q3621" s="38" t="s">
        <v>450</v>
      </c>
      <c r="R3621" s="38" t="str" cm="1">
        <f t="array" ref="R3621">_xlfn.XLOOKUP(Q3621,INDEX(Flettilisti,,1),INDEX(Flettilisti,,2),,0)</f>
        <v>Vantar flokkun</v>
      </c>
      <c r="S3621" s="38" t="str">
        <f>IF(ISBLANK(N3621),"",IF(N3621&lt;Gögn!$J$2,Gögn!$K$2,IF(N3621&gt;Gögn!$J$4,Gögn!$K$4,Gögn!$K$3)))</f>
        <v/>
      </c>
      <c r="T3621" s="49" t="str" cm="1">
        <f t="array" aca="1" ref="T3621" ca="1">IF(ISBLANK(B3621),"",IF(R3621="Styrkhæft",_xlfn.XLOOKUP(S3621,Vegalengdir[Texti],INDIRECT("Vegalengdir["&amp;'Upplýsingar um umsækjanda'!$B$10&amp;"]"),0%,0)))</f>
        <v/>
      </c>
      <c r="U3621" s="72" t="str">
        <f t="shared" si="170"/>
        <v/>
      </c>
    </row>
    <row r="3622" spans="1:21" x14ac:dyDescent="0.25">
      <c r="A3622" s="53">
        <f t="shared" si="168"/>
        <v>3621</v>
      </c>
      <c r="B3622" s="55"/>
      <c r="C3622" s="56"/>
      <c r="D3622" s="55"/>
      <c r="E3622" s="55"/>
      <c r="F3622" s="55"/>
      <c r="G3622" s="55"/>
      <c r="H3622" s="57"/>
      <c r="I3622" s="55"/>
      <c r="J3622" s="55"/>
      <c r="K3622" s="55"/>
      <c r="L3622" s="55"/>
      <c r="M3622" s="55"/>
      <c r="N3622" s="57"/>
      <c r="O3622" s="57" t="str">
        <f t="shared" si="169"/>
        <v/>
      </c>
      <c r="Q3622" s="38" t="s">
        <v>450</v>
      </c>
      <c r="R3622" s="38" t="str" cm="1">
        <f t="array" ref="R3622">_xlfn.XLOOKUP(Q3622,INDEX(Flettilisti,,1),INDEX(Flettilisti,,2),,0)</f>
        <v>Vantar flokkun</v>
      </c>
      <c r="S3622" s="38" t="str">
        <f>IF(ISBLANK(N3622),"",IF(N3622&lt;Gögn!$J$2,Gögn!$K$2,IF(N3622&gt;Gögn!$J$4,Gögn!$K$4,Gögn!$K$3)))</f>
        <v/>
      </c>
      <c r="T3622" s="49" t="str" cm="1">
        <f t="array" aca="1" ref="T3622" ca="1">IF(ISBLANK(B3622),"",IF(R3622="Styrkhæft",_xlfn.XLOOKUP(S3622,Vegalengdir[Texti],INDIRECT("Vegalengdir["&amp;'Upplýsingar um umsækjanda'!$B$10&amp;"]"),0%,0)))</f>
        <v/>
      </c>
      <c r="U3622" s="72" t="str">
        <f t="shared" si="170"/>
        <v/>
      </c>
    </row>
    <row r="3623" spans="1:21" x14ac:dyDescent="0.25">
      <c r="A3623" s="53">
        <f t="shared" si="168"/>
        <v>3622</v>
      </c>
      <c r="B3623" s="55"/>
      <c r="C3623" s="56"/>
      <c r="D3623" s="55"/>
      <c r="E3623" s="55"/>
      <c r="F3623" s="55"/>
      <c r="G3623" s="55"/>
      <c r="H3623" s="57"/>
      <c r="I3623" s="55"/>
      <c r="J3623" s="55"/>
      <c r="K3623" s="55"/>
      <c r="L3623" s="55"/>
      <c r="M3623" s="55"/>
      <c r="N3623" s="57"/>
      <c r="O3623" s="57" t="str">
        <f t="shared" si="169"/>
        <v/>
      </c>
      <c r="Q3623" s="38" t="s">
        <v>450</v>
      </c>
      <c r="R3623" s="38" t="str" cm="1">
        <f t="array" ref="R3623">_xlfn.XLOOKUP(Q3623,INDEX(Flettilisti,,1),INDEX(Flettilisti,,2),,0)</f>
        <v>Vantar flokkun</v>
      </c>
      <c r="S3623" s="38" t="str">
        <f>IF(ISBLANK(N3623),"",IF(N3623&lt;Gögn!$J$2,Gögn!$K$2,IF(N3623&gt;Gögn!$J$4,Gögn!$K$4,Gögn!$K$3)))</f>
        <v/>
      </c>
      <c r="T3623" s="49" t="str" cm="1">
        <f t="array" aca="1" ref="T3623" ca="1">IF(ISBLANK(B3623),"",IF(R3623="Styrkhæft",_xlfn.XLOOKUP(S3623,Vegalengdir[Texti],INDIRECT("Vegalengdir["&amp;'Upplýsingar um umsækjanda'!$B$10&amp;"]"),0%,0)))</f>
        <v/>
      </c>
      <c r="U3623" s="72" t="str">
        <f t="shared" si="170"/>
        <v/>
      </c>
    </row>
    <row r="3624" spans="1:21" x14ac:dyDescent="0.25">
      <c r="A3624" s="53">
        <f t="shared" si="168"/>
        <v>3623</v>
      </c>
      <c r="B3624" s="55"/>
      <c r="C3624" s="56"/>
      <c r="D3624" s="55"/>
      <c r="E3624" s="55"/>
      <c r="F3624" s="55"/>
      <c r="G3624" s="55"/>
      <c r="H3624" s="57"/>
      <c r="I3624" s="55"/>
      <c r="J3624" s="55"/>
      <c r="K3624" s="55"/>
      <c r="L3624" s="55"/>
      <c r="M3624" s="55"/>
      <c r="N3624" s="57"/>
      <c r="O3624" s="57" t="str">
        <f t="shared" si="169"/>
        <v/>
      </c>
      <c r="Q3624" s="38" t="s">
        <v>450</v>
      </c>
      <c r="R3624" s="38" t="str" cm="1">
        <f t="array" ref="R3624">_xlfn.XLOOKUP(Q3624,INDEX(Flettilisti,,1),INDEX(Flettilisti,,2),,0)</f>
        <v>Vantar flokkun</v>
      </c>
      <c r="S3624" s="38" t="str">
        <f>IF(ISBLANK(N3624),"",IF(N3624&lt;Gögn!$J$2,Gögn!$K$2,IF(N3624&gt;Gögn!$J$4,Gögn!$K$4,Gögn!$K$3)))</f>
        <v/>
      </c>
      <c r="T3624" s="49" t="str" cm="1">
        <f t="array" aca="1" ref="T3624" ca="1">IF(ISBLANK(B3624),"",IF(R3624="Styrkhæft",_xlfn.XLOOKUP(S3624,Vegalengdir[Texti],INDIRECT("Vegalengdir["&amp;'Upplýsingar um umsækjanda'!$B$10&amp;"]"),0%,0)))</f>
        <v/>
      </c>
      <c r="U3624" s="72" t="str">
        <f t="shared" si="170"/>
        <v/>
      </c>
    </row>
    <row r="3625" spans="1:21" x14ac:dyDescent="0.25">
      <c r="A3625" s="53">
        <f t="shared" si="168"/>
        <v>3624</v>
      </c>
      <c r="B3625" s="55"/>
      <c r="C3625" s="56"/>
      <c r="D3625" s="55"/>
      <c r="E3625" s="55"/>
      <c r="F3625" s="55"/>
      <c r="G3625" s="55"/>
      <c r="H3625" s="57"/>
      <c r="I3625" s="55"/>
      <c r="J3625" s="55"/>
      <c r="K3625" s="55"/>
      <c r="L3625" s="55"/>
      <c r="M3625" s="55"/>
      <c r="N3625" s="57"/>
      <c r="O3625" s="57" t="str">
        <f t="shared" si="169"/>
        <v/>
      </c>
      <c r="Q3625" s="38" t="s">
        <v>450</v>
      </c>
      <c r="R3625" s="38" t="str" cm="1">
        <f t="array" ref="R3625">_xlfn.XLOOKUP(Q3625,INDEX(Flettilisti,,1),INDEX(Flettilisti,,2),,0)</f>
        <v>Vantar flokkun</v>
      </c>
      <c r="S3625" s="38" t="str">
        <f>IF(ISBLANK(N3625),"",IF(N3625&lt;Gögn!$J$2,Gögn!$K$2,IF(N3625&gt;Gögn!$J$4,Gögn!$K$4,Gögn!$K$3)))</f>
        <v/>
      </c>
      <c r="T3625" s="49" t="str" cm="1">
        <f t="array" aca="1" ref="T3625" ca="1">IF(ISBLANK(B3625),"",IF(R3625="Styrkhæft",_xlfn.XLOOKUP(S3625,Vegalengdir[Texti],INDIRECT("Vegalengdir["&amp;'Upplýsingar um umsækjanda'!$B$10&amp;"]"),0%,0)))</f>
        <v/>
      </c>
      <c r="U3625" s="72" t="str">
        <f t="shared" si="170"/>
        <v/>
      </c>
    </row>
    <row r="3626" spans="1:21" x14ac:dyDescent="0.25">
      <c r="A3626" s="53">
        <f t="shared" si="168"/>
        <v>3625</v>
      </c>
      <c r="B3626" s="55"/>
      <c r="C3626" s="56"/>
      <c r="D3626" s="55"/>
      <c r="E3626" s="55"/>
      <c r="F3626" s="55"/>
      <c r="G3626" s="55"/>
      <c r="H3626" s="57"/>
      <c r="I3626" s="55"/>
      <c r="J3626" s="55"/>
      <c r="K3626" s="55"/>
      <c r="L3626" s="55"/>
      <c r="M3626" s="55"/>
      <c r="N3626" s="57"/>
      <c r="O3626" s="57" t="str">
        <f t="shared" si="169"/>
        <v/>
      </c>
      <c r="Q3626" s="38" t="s">
        <v>450</v>
      </c>
      <c r="R3626" s="38" t="str" cm="1">
        <f t="array" ref="R3626">_xlfn.XLOOKUP(Q3626,INDEX(Flettilisti,,1),INDEX(Flettilisti,,2),,0)</f>
        <v>Vantar flokkun</v>
      </c>
      <c r="S3626" s="38" t="str">
        <f>IF(ISBLANK(N3626),"",IF(N3626&lt;Gögn!$J$2,Gögn!$K$2,IF(N3626&gt;Gögn!$J$4,Gögn!$K$4,Gögn!$K$3)))</f>
        <v/>
      </c>
      <c r="T3626" s="49" t="str" cm="1">
        <f t="array" aca="1" ref="T3626" ca="1">IF(ISBLANK(B3626),"",IF(R3626="Styrkhæft",_xlfn.XLOOKUP(S3626,Vegalengdir[Texti],INDIRECT("Vegalengdir["&amp;'Upplýsingar um umsækjanda'!$B$10&amp;"]"),0%,0)))</f>
        <v/>
      </c>
      <c r="U3626" s="72" t="str">
        <f t="shared" si="170"/>
        <v/>
      </c>
    </row>
    <row r="3627" spans="1:21" x14ac:dyDescent="0.25">
      <c r="A3627" s="53">
        <f t="shared" ref="A3627:A3690" si="171">A3626+1</f>
        <v>3626</v>
      </c>
      <c r="B3627" s="55"/>
      <c r="C3627" s="56"/>
      <c r="D3627" s="55"/>
      <c r="E3627" s="55"/>
      <c r="F3627" s="55"/>
      <c r="G3627" s="55"/>
      <c r="H3627" s="57"/>
      <c r="I3627" s="55"/>
      <c r="J3627" s="55"/>
      <c r="K3627" s="55"/>
      <c r="L3627" s="55"/>
      <c r="M3627" s="55"/>
      <c r="N3627" s="57"/>
      <c r="O3627" s="57" t="str">
        <f t="shared" si="169"/>
        <v/>
      </c>
      <c r="Q3627" s="38" t="s">
        <v>450</v>
      </c>
      <c r="R3627" s="38" t="str" cm="1">
        <f t="array" ref="R3627">_xlfn.XLOOKUP(Q3627,INDEX(Flettilisti,,1),INDEX(Flettilisti,,2),,0)</f>
        <v>Vantar flokkun</v>
      </c>
      <c r="S3627" s="38" t="str">
        <f>IF(ISBLANK(N3627),"",IF(N3627&lt;Gögn!$J$2,Gögn!$K$2,IF(N3627&gt;Gögn!$J$4,Gögn!$K$4,Gögn!$K$3)))</f>
        <v/>
      </c>
      <c r="T3627" s="49" t="str" cm="1">
        <f t="array" aca="1" ref="T3627" ca="1">IF(ISBLANK(B3627),"",IF(R3627="Styrkhæft",_xlfn.XLOOKUP(S3627,Vegalengdir[Texti],INDIRECT("Vegalengdir["&amp;'Upplýsingar um umsækjanda'!$B$10&amp;"]"),0%,0)))</f>
        <v/>
      </c>
      <c r="U3627" s="72" t="str">
        <f t="shared" si="170"/>
        <v/>
      </c>
    </row>
    <row r="3628" spans="1:21" x14ac:dyDescent="0.25">
      <c r="A3628" s="53">
        <f t="shared" si="171"/>
        <v>3627</v>
      </c>
      <c r="B3628" s="55"/>
      <c r="C3628" s="56"/>
      <c r="D3628" s="55"/>
      <c r="E3628" s="55"/>
      <c r="F3628" s="55"/>
      <c r="G3628" s="55"/>
      <c r="H3628" s="57"/>
      <c r="I3628" s="55"/>
      <c r="J3628" s="55"/>
      <c r="K3628" s="55"/>
      <c r="L3628" s="55"/>
      <c r="M3628" s="55"/>
      <c r="N3628" s="57"/>
      <c r="O3628" s="57" t="str">
        <f t="shared" si="169"/>
        <v/>
      </c>
      <c r="Q3628" s="38" t="s">
        <v>450</v>
      </c>
      <c r="R3628" s="38" t="str" cm="1">
        <f t="array" ref="R3628">_xlfn.XLOOKUP(Q3628,INDEX(Flettilisti,,1),INDEX(Flettilisti,,2),,0)</f>
        <v>Vantar flokkun</v>
      </c>
      <c r="S3628" s="38" t="str">
        <f>IF(ISBLANK(N3628),"",IF(N3628&lt;Gögn!$J$2,Gögn!$K$2,IF(N3628&gt;Gögn!$J$4,Gögn!$K$4,Gögn!$K$3)))</f>
        <v/>
      </c>
      <c r="T3628" s="49" t="str" cm="1">
        <f t="array" aca="1" ref="T3628" ca="1">IF(ISBLANK(B3628),"",IF(R3628="Styrkhæft",_xlfn.XLOOKUP(S3628,Vegalengdir[Texti],INDIRECT("Vegalengdir["&amp;'Upplýsingar um umsækjanda'!$B$10&amp;"]"),0%,0)))</f>
        <v/>
      </c>
      <c r="U3628" s="72" t="str">
        <f t="shared" si="170"/>
        <v/>
      </c>
    </row>
    <row r="3629" spans="1:21" x14ac:dyDescent="0.25">
      <c r="A3629" s="53">
        <f t="shared" si="171"/>
        <v>3628</v>
      </c>
      <c r="B3629" s="55"/>
      <c r="C3629" s="56"/>
      <c r="D3629" s="55"/>
      <c r="E3629" s="55"/>
      <c r="F3629" s="55"/>
      <c r="G3629" s="55"/>
      <c r="H3629" s="57"/>
      <c r="I3629" s="55"/>
      <c r="J3629" s="55"/>
      <c r="K3629" s="55"/>
      <c r="L3629" s="55"/>
      <c r="M3629" s="55"/>
      <c r="N3629" s="57"/>
      <c r="O3629" s="57" t="str">
        <f t="shared" si="169"/>
        <v/>
      </c>
      <c r="Q3629" s="38" t="s">
        <v>450</v>
      </c>
      <c r="R3629" s="38" t="str" cm="1">
        <f t="array" ref="R3629">_xlfn.XLOOKUP(Q3629,INDEX(Flettilisti,,1),INDEX(Flettilisti,,2),,0)</f>
        <v>Vantar flokkun</v>
      </c>
      <c r="S3629" s="38" t="str">
        <f>IF(ISBLANK(N3629),"",IF(N3629&lt;Gögn!$J$2,Gögn!$K$2,IF(N3629&gt;Gögn!$J$4,Gögn!$K$4,Gögn!$K$3)))</f>
        <v/>
      </c>
      <c r="T3629" s="49" t="str" cm="1">
        <f t="array" aca="1" ref="T3629" ca="1">IF(ISBLANK(B3629),"",IF(R3629="Styrkhæft",_xlfn.XLOOKUP(S3629,Vegalengdir[Texti],INDIRECT("Vegalengdir["&amp;'Upplýsingar um umsækjanda'!$B$10&amp;"]"),0%,0)))</f>
        <v/>
      </c>
      <c r="U3629" s="72" t="str">
        <f t="shared" si="170"/>
        <v/>
      </c>
    </row>
    <row r="3630" spans="1:21" x14ac:dyDescent="0.25">
      <c r="A3630" s="53">
        <f t="shared" si="171"/>
        <v>3629</v>
      </c>
      <c r="B3630" s="55"/>
      <c r="C3630" s="56"/>
      <c r="D3630" s="55"/>
      <c r="E3630" s="55"/>
      <c r="F3630" s="55"/>
      <c r="G3630" s="55"/>
      <c r="H3630" s="57"/>
      <c r="I3630" s="55"/>
      <c r="J3630" s="55"/>
      <c r="K3630" s="55"/>
      <c r="L3630" s="55"/>
      <c r="M3630" s="55"/>
      <c r="N3630" s="57"/>
      <c r="O3630" s="57" t="str">
        <f t="shared" si="169"/>
        <v/>
      </c>
      <c r="Q3630" s="38" t="s">
        <v>450</v>
      </c>
      <c r="R3630" s="38" t="str" cm="1">
        <f t="array" ref="R3630">_xlfn.XLOOKUP(Q3630,INDEX(Flettilisti,,1),INDEX(Flettilisti,,2),,0)</f>
        <v>Vantar flokkun</v>
      </c>
      <c r="S3630" s="38" t="str">
        <f>IF(ISBLANK(N3630),"",IF(N3630&lt;Gögn!$J$2,Gögn!$K$2,IF(N3630&gt;Gögn!$J$4,Gögn!$K$4,Gögn!$K$3)))</f>
        <v/>
      </c>
      <c r="T3630" s="49" t="str" cm="1">
        <f t="array" aca="1" ref="T3630" ca="1">IF(ISBLANK(B3630),"",IF(R3630="Styrkhæft",_xlfn.XLOOKUP(S3630,Vegalengdir[Texti],INDIRECT("Vegalengdir["&amp;'Upplýsingar um umsækjanda'!$B$10&amp;"]"),0%,0)))</f>
        <v/>
      </c>
      <c r="U3630" s="72" t="str">
        <f t="shared" si="170"/>
        <v/>
      </c>
    </row>
    <row r="3631" spans="1:21" x14ac:dyDescent="0.25">
      <c r="A3631" s="53">
        <f t="shared" si="171"/>
        <v>3630</v>
      </c>
      <c r="B3631" s="55"/>
      <c r="C3631" s="56"/>
      <c r="D3631" s="55"/>
      <c r="E3631" s="55"/>
      <c r="F3631" s="55"/>
      <c r="G3631" s="55"/>
      <c r="H3631" s="57"/>
      <c r="I3631" s="55"/>
      <c r="J3631" s="55"/>
      <c r="K3631" s="55"/>
      <c r="L3631" s="55"/>
      <c r="M3631" s="55"/>
      <c r="N3631" s="57"/>
      <c r="O3631" s="57" t="str">
        <f t="shared" si="169"/>
        <v/>
      </c>
      <c r="Q3631" s="38" t="s">
        <v>450</v>
      </c>
      <c r="R3631" s="38" t="str" cm="1">
        <f t="array" ref="R3631">_xlfn.XLOOKUP(Q3631,INDEX(Flettilisti,,1),INDEX(Flettilisti,,2),,0)</f>
        <v>Vantar flokkun</v>
      </c>
      <c r="S3631" s="38" t="str">
        <f>IF(ISBLANK(N3631),"",IF(N3631&lt;Gögn!$J$2,Gögn!$K$2,IF(N3631&gt;Gögn!$J$4,Gögn!$K$4,Gögn!$K$3)))</f>
        <v/>
      </c>
      <c r="T3631" s="49" t="str" cm="1">
        <f t="array" aca="1" ref="T3631" ca="1">IF(ISBLANK(B3631),"",IF(R3631="Styrkhæft",_xlfn.XLOOKUP(S3631,Vegalengdir[Texti],INDIRECT("Vegalengdir["&amp;'Upplýsingar um umsækjanda'!$B$10&amp;"]"),0%,0)))</f>
        <v/>
      </c>
      <c r="U3631" s="72" t="str">
        <f t="shared" si="170"/>
        <v/>
      </c>
    </row>
    <row r="3632" spans="1:21" x14ac:dyDescent="0.25">
      <c r="A3632" s="53">
        <f t="shared" si="171"/>
        <v>3631</v>
      </c>
      <c r="B3632" s="55"/>
      <c r="C3632" s="56"/>
      <c r="D3632" s="55"/>
      <c r="E3632" s="55"/>
      <c r="F3632" s="55"/>
      <c r="G3632" s="55"/>
      <c r="H3632" s="57"/>
      <c r="I3632" s="55"/>
      <c r="J3632" s="55"/>
      <c r="K3632" s="55"/>
      <c r="L3632" s="55"/>
      <c r="M3632" s="55"/>
      <c r="N3632" s="57"/>
      <c r="O3632" s="57" t="str">
        <f t="shared" si="169"/>
        <v/>
      </c>
      <c r="Q3632" s="38" t="s">
        <v>450</v>
      </c>
      <c r="R3632" s="38" t="str" cm="1">
        <f t="array" ref="R3632">_xlfn.XLOOKUP(Q3632,INDEX(Flettilisti,,1),INDEX(Flettilisti,,2),,0)</f>
        <v>Vantar flokkun</v>
      </c>
      <c r="S3632" s="38" t="str">
        <f>IF(ISBLANK(N3632),"",IF(N3632&lt;Gögn!$J$2,Gögn!$K$2,IF(N3632&gt;Gögn!$J$4,Gögn!$K$4,Gögn!$K$3)))</f>
        <v/>
      </c>
      <c r="T3632" s="49" t="str" cm="1">
        <f t="array" aca="1" ref="T3632" ca="1">IF(ISBLANK(B3632),"",IF(R3632="Styrkhæft",_xlfn.XLOOKUP(S3632,Vegalengdir[Texti],INDIRECT("Vegalengdir["&amp;'Upplýsingar um umsækjanda'!$B$10&amp;"]"),0%,0)))</f>
        <v/>
      </c>
      <c r="U3632" s="72" t="str">
        <f t="shared" si="170"/>
        <v/>
      </c>
    </row>
    <row r="3633" spans="1:21" x14ac:dyDescent="0.25">
      <c r="A3633" s="53">
        <f t="shared" si="171"/>
        <v>3632</v>
      </c>
      <c r="B3633" s="55"/>
      <c r="C3633" s="56"/>
      <c r="D3633" s="55"/>
      <c r="E3633" s="55"/>
      <c r="F3633" s="55"/>
      <c r="G3633" s="55"/>
      <c r="H3633" s="57"/>
      <c r="I3633" s="55"/>
      <c r="J3633" s="55"/>
      <c r="K3633" s="55"/>
      <c r="L3633" s="55"/>
      <c r="M3633" s="55"/>
      <c r="N3633" s="57"/>
      <c r="O3633" s="57" t="str">
        <f t="shared" si="169"/>
        <v/>
      </c>
      <c r="Q3633" s="38" t="s">
        <v>450</v>
      </c>
      <c r="R3633" s="38" t="str" cm="1">
        <f t="array" ref="R3633">_xlfn.XLOOKUP(Q3633,INDEX(Flettilisti,,1),INDEX(Flettilisti,,2),,0)</f>
        <v>Vantar flokkun</v>
      </c>
      <c r="S3633" s="38" t="str">
        <f>IF(ISBLANK(N3633),"",IF(N3633&lt;Gögn!$J$2,Gögn!$K$2,IF(N3633&gt;Gögn!$J$4,Gögn!$K$4,Gögn!$K$3)))</f>
        <v/>
      </c>
      <c r="T3633" s="49" t="str" cm="1">
        <f t="array" aca="1" ref="T3633" ca="1">IF(ISBLANK(B3633),"",IF(R3633="Styrkhæft",_xlfn.XLOOKUP(S3633,Vegalengdir[Texti],INDIRECT("Vegalengdir["&amp;'Upplýsingar um umsækjanda'!$B$10&amp;"]"),0%,0)))</f>
        <v/>
      </c>
      <c r="U3633" s="72" t="str">
        <f t="shared" si="170"/>
        <v/>
      </c>
    </row>
    <row r="3634" spans="1:21" x14ac:dyDescent="0.25">
      <c r="A3634" s="53">
        <f t="shared" si="171"/>
        <v>3633</v>
      </c>
      <c r="B3634" s="55"/>
      <c r="C3634" s="56"/>
      <c r="D3634" s="55"/>
      <c r="E3634" s="55"/>
      <c r="F3634" s="55"/>
      <c r="G3634" s="55"/>
      <c r="H3634" s="57"/>
      <c r="I3634" s="55"/>
      <c r="J3634" s="55"/>
      <c r="K3634" s="55"/>
      <c r="L3634" s="55"/>
      <c r="M3634" s="55"/>
      <c r="N3634" s="57"/>
      <c r="O3634" s="57" t="str">
        <f t="shared" si="169"/>
        <v/>
      </c>
      <c r="Q3634" s="38" t="s">
        <v>450</v>
      </c>
      <c r="R3634" s="38" t="str" cm="1">
        <f t="array" ref="R3634">_xlfn.XLOOKUP(Q3634,INDEX(Flettilisti,,1),INDEX(Flettilisti,,2),,0)</f>
        <v>Vantar flokkun</v>
      </c>
      <c r="S3634" s="38" t="str">
        <f>IF(ISBLANK(N3634),"",IF(N3634&lt;Gögn!$J$2,Gögn!$K$2,IF(N3634&gt;Gögn!$J$4,Gögn!$K$4,Gögn!$K$3)))</f>
        <v/>
      </c>
      <c r="T3634" s="49" t="str" cm="1">
        <f t="array" aca="1" ref="T3634" ca="1">IF(ISBLANK(B3634),"",IF(R3634="Styrkhæft",_xlfn.XLOOKUP(S3634,Vegalengdir[Texti],INDIRECT("Vegalengdir["&amp;'Upplýsingar um umsækjanda'!$B$10&amp;"]"),0%,0)))</f>
        <v/>
      </c>
      <c r="U3634" s="72" t="str">
        <f t="shared" si="170"/>
        <v/>
      </c>
    </row>
    <row r="3635" spans="1:21" x14ac:dyDescent="0.25">
      <c r="A3635" s="53">
        <f t="shared" si="171"/>
        <v>3634</v>
      </c>
      <c r="B3635" s="55"/>
      <c r="C3635" s="56"/>
      <c r="D3635" s="55"/>
      <c r="E3635" s="55"/>
      <c r="F3635" s="55"/>
      <c r="G3635" s="55"/>
      <c r="H3635" s="57"/>
      <c r="I3635" s="55"/>
      <c r="J3635" s="55"/>
      <c r="K3635" s="55"/>
      <c r="L3635" s="55"/>
      <c r="M3635" s="55"/>
      <c r="N3635" s="57"/>
      <c r="O3635" s="57" t="str">
        <f t="shared" si="169"/>
        <v/>
      </c>
      <c r="Q3635" s="38" t="s">
        <v>450</v>
      </c>
      <c r="R3635" s="38" t="str" cm="1">
        <f t="array" ref="R3635">_xlfn.XLOOKUP(Q3635,INDEX(Flettilisti,,1),INDEX(Flettilisti,,2),,0)</f>
        <v>Vantar flokkun</v>
      </c>
      <c r="S3635" s="38" t="str">
        <f>IF(ISBLANK(N3635),"",IF(N3635&lt;Gögn!$J$2,Gögn!$K$2,IF(N3635&gt;Gögn!$J$4,Gögn!$K$4,Gögn!$K$3)))</f>
        <v/>
      </c>
      <c r="T3635" s="49" t="str" cm="1">
        <f t="array" aca="1" ref="T3635" ca="1">IF(ISBLANK(B3635),"",IF(R3635="Styrkhæft",_xlfn.XLOOKUP(S3635,Vegalengdir[Texti],INDIRECT("Vegalengdir["&amp;'Upplýsingar um umsækjanda'!$B$10&amp;"]"),0%,0)))</f>
        <v/>
      </c>
      <c r="U3635" s="72" t="str">
        <f t="shared" si="170"/>
        <v/>
      </c>
    </row>
    <row r="3636" spans="1:21" x14ac:dyDescent="0.25">
      <c r="A3636" s="53">
        <f t="shared" si="171"/>
        <v>3635</v>
      </c>
      <c r="B3636" s="55"/>
      <c r="C3636" s="56"/>
      <c r="D3636" s="55"/>
      <c r="E3636" s="55"/>
      <c r="F3636" s="55"/>
      <c r="G3636" s="55"/>
      <c r="H3636" s="57"/>
      <c r="I3636" s="55"/>
      <c r="J3636" s="55"/>
      <c r="K3636" s="55"/>
      <c r="L3636" s="55"/>
      <c r="M3636" s="55"/>
      <c r="N3636" s="57"/>
      <c r="O3636" s="57" t="str">
        <f t="shared" si="169"/>
        <v/>
      </c>
      <c r="Q3636" s="38" t="s">
        <v>450</v>
      </c>
      <c r="R3636" s="38" t="str" cm="1">
        <f t="array" ref="R3636">_xlfn.XLOOKUP(Q3636,INDEX(Flettilisti,,1),INDEX(Flettilisti,,2),,0)</f>
        <v>Vantar flokkun</v>
      </c>
      <c r="S3636" s="38" t="str">
        <f>IF(ISBLANK(N3636),"",IF(N3636&lt;Gögn!$J$2,Gögn!$K$2,IF(N3636&gt;Gögn!$J$4,Gögn!$K$4,Gögn!$K$3)))</f>
        <v/>
      </c>
      <c r="T3636" s="49" t="str" cm="1">
        <f t="array" aca="1" ref="T3636" ca="1">IF(ISBLANK(B3636),"",IF(R3636="Styrkhæft",_xlfn.XLOOKUP(S3636,Vegalengdir[Texti],INDIRECT("Vegalengdir["&amp;'Upplýsingar um umsækjanda'!$B$10&amp;"]"),0%,0)))</f>
        <v/>
      </c>
      <c r="U3636" s="72" t="str">
        <f t="shared" si="170"/>
        <v/>
      </c>
    </row>
    <row r="3637" spans="1:21" x14ac:dyDescent="0.25">
      <c r="A3637" s="53">
        <f t="shared" si="171"/>
        <v>3636</v>
      </c>
      <c r="B3637" s="55"/>
      <c r="C3637" s="56"/>
      <c r="D3637" s="55"/>
      <c r="E3637" s="55"/>
      <c r="F3637" s="55"/>
      <c r="G3637" s="55"/>
      <c r="H3637" s="57"/>
      <c r="I3637" s="55"/>
      <c r="J3637" s="55"/>
      <c r="K3637" s="55"/>
      <c r="L3637" s="55"/>
      <c r="M3637" s="55"/>
      <c r="N3637" s="57"/>
      <c r="O3637" s="57" t="str">
        <f t="shared" si="169"/>
        <v/>
      </c>
      <c r="Q3637" s="38" t="s">
        <v>450</v>
      </c>
      <c r="R3637" s="38" t="str" cm="1">
        <f t="array" ref="R3637">_xlfn.XLOOKUP(Q3637,INDEX(Flettilisti,,1),INDEX(Flettilisti,,2),,0)</f>
        <v>Vantar flokkun</v>
      </c>
      <c r="S3637" s="38" t="str">
        <f>IF(ISBLANK(N3637),"",IF(N3637&lt;Gögn!$J$2,Gögn!$K$2,IF(N3637&gt;Gögn!$J$4,Gögn!$K$4,Gögn!$K$3)))</f>
        <v/>
      </c>
      <c r="T3637" s="49" t="str" cm="1">
        <f t="array" aca="1" ref="T3637" ca="1">IF(ISBLANK(B3637),"",IF(R3637="Styrkhæft",_xlfn.XLOOKUP(S3637,Vegalengdir[Texti],INDIRECT("Vegalengdir["&amp;'Upplýsingar um umsækjanda'!$B$10&amp;"]"),0%,0)))</f>
        <v/>
      </c>
      <c r="U3637" s="72" t="str">
        <f t="shared" si="170"/>
        <v/>
      </c>
    </row>
    <row r="3638" spans="1:21" x14ac:dyDescent="0.25">
      <c r="A3638" s="53">
        <f t="shared" si="171"/>
        <v>3637</v>
      </c>
      <c r="B3638" s="55"/>
      <c r="C3638" s="56"/>
      <c r="D3638" s="55"/>
      <c r="E3638" s="55"/>
      <c r="F3638" s="55"/>
      <c r="G3638" s="55"/>
      <c r="H3638" s="57"/>
      <c r="I3638" s="55"/>
      <c r="J3638" s="55"/>
      <c r="K3638" s="55"/>
      <c r="L3638" s="55"/>
      <c r="M3638" s="55"/>
      <c r="N3638" s="57"/>
      <c r="O3638" s="57" t="str">
        <f t="shared" si="169"/>
        <v/>
      </c>
      <c r="Q3638" s="38" t="s">
        <v>450</v>
      </c>
      <c r="R3638" s="38" t="str" cm="1">
        <f t="array" ref="R3638">_xlfn.XLOOKUP(Q3638,INDEX(Flettilisti,,1),INDEX(Flettilisti,,2),,0)</f>
        <v>Vantar flokkun</v>
      </c>
      <c r="S3638" s="38" t="str">
        <f>IF(ISBLANK(N3638),"",IF(N3638&lt;Gögn!$J$2,Gögn!$K$2,IF(N3638&gt;Gögn!$J$4,Gögn!$K$4,Gögn!$K$3)))</f>
        <v/>
      </c>
      <c r="T3638" s="49" t="str" cm="1">
        <f t="array" aca="1" ref="T3638" ca="1">IF(ISBLANK(B3638),"",IF(R3638="Styrkhæft",_xlfn.XLOOKUP(S3638,Vegalengdir[Texti],INDIRECT("Vegalengdir["&amp;'Upplýsingar um umsækjanda'!$B$10&amp;"]"),0%,0)))</f>
        <v/>
      </c>
      <c r="U3638" s="72" t="str">
        <f t="shared" si="170"/>
        <v/>
      </c>
    </row>
    <row r="3639" spans="1:21" x14ac:dyDescent="0.25">
      <c r="A3639" s="53">
        <f t="shared" si="171"/>
        <v>3638</v>
      </c>
      <c r="B3639" s="55"/>
      <c r="C3639" s="56"/>
      <c r="D3639" s="55"/>
      <c r="E3639" s="55"/>
      <c r="F3639" s="55"/>
      <c r="G3639" s="55"/>
      <c r="H3639" s="57"/>
      <c r="I3639" s="55"/>
      <c r="J3639" s="55"/>
      <c r="K3639" s="55"/>
      <c r="L3639" s="55"/>
      <c r="M3639" s="55"/>
      <c r="N3639" s="57"/>
      <c r="O3639" s="57" t="str">
        <f t="shared" si="169"/>
        <v/>
      </c>
      <c r="Q3639" s="38" t="s">
        <v>450</v>
      </c>
      <c r="R3639" s="38" t="str" cm="1">
        <f t="array" ref="R3639">_xlfn.XLOOKUP(Q3639,INDEX(Flettilisti,,1),INDEX(Flettilisti,,2),,0)</f>
        <v>Vantar flokkun</v>
      </c>
      <c r="S3639" s="38" t="str">
        <f>IF(ISBLANK(N3639),"",IF(N3639&lt;Gögn!$J$2,Gögn!$K$2,IF(N3639&gt;Gögn!$J$4,Gögn!$K$4,Gögn!$K$3)))</f>
        <v/>
      </c>
      <c r="T3639" s="49" t="str" cm="1">
        <f t="array" aca="1" ref="T3639" ca="1">IF(ISBLANK(B3639),"",IF(R3639="Styrkhæft",_xlfn.XLOOKUP(S3639,Vegalengdir[Texti],INDIRECT("Vegalengdir["&amp;'Upplýsingar um umsækjanda'!$B$10&amp;"]"),0%,0)))</f>
        <v/>
      </c>
      <c r="U3639" s="72" t="str">
        <f t="shared" si="170"/>
        <v/>
      </c>
    </row>
    <row r="3640" spans="1:21" x14ac:dyDescent="0.25">
      <c r="A3640" s="53">
        <f t="shared" si="171"/>
        <v>3639</v>
      </c>
      <c r="B3640" s="55"/>
      <c r="C3640" s="56"/>
      <c r="D3640" s="55"/>
      <c r="E3640" s="55"/>
      <c r="F3640" s="55"/>
      <c r="G3640" s="55"/>
      <c r="H3640" s="57"/>
      <c r="I3640" s="55"/>
      <c r="J3640" s="55"/>
      <c r="K3640" s="55"/>
      <c r="L3640" s="55"/>
      <c r="M3640" s="55"/>
      <c r="N3640" s="57"/>
      <c r="O3640" s="57" t="str">
        <f t="shared" si="169"/>
        <v/>
      </c>
      <c r="Q3640" s="38" t="s">
        <v>450</v>
      </c>
      <c r="R3640" s="38" t="str" cm="1">
        <f t="array" ref="R3640">_xlfn.XLOOKUP(Q3640,INDEX(Flettilisti,,1),INDEX(Flettilisti,,2),,0)</f>
        <v>Vantar flokkun</v>
      </c>
      <c r="S3640" s="38" t="str">
        <f>IF(ISBLANK(N3640),"",IF(N3640&lt;Gögn!$J$2,Gögn!$K$2,IF(N3640&gt;Gögn!$J$4,Gögn!$K$4,Gögn!$K$3)))</f>
        <v/>
      </c>
      <c r="T3640" s="49" t="str" cm="1">
        <f t="array" aca="1" ref="T3640" ca="1">IF(ISBLANK(B3640),"",IF(R3640="Styrkhæft",_xlfn.XLOOKUP(S3640,Vegalengdir[Texti],INDIRECT("Vegalengdir["&amp;'Upplýsingar um umsækjanda'!$B$10&amp;"]"),0%,0)))</f>
        <v/>
      </c>
      <c r="U3640" s="72" t="str">
        <f t="shared" si="170"/>
        <v/>
      </c>
    </row>
    <row r="3641" spans="1:21" x14ac:dyDescent="0.25">
      <c r="A3641" s="53">
        <f t="shared" si="171"/>
        <v>3640</v>
      </c>
      <c r="B3641" s="55"/>
      <c r="C3641" s="56"/>
      <c r="D3641" s="55"/>
      <c r="E3641" s="55"/>
      <c r="F3641" s="55"/>
      <c r="G3641" s="55"/>
      <c r="H3641" s="57"/>
      <c r="I3641" s="55"/>
      <c r="J3641" s="55"/>
      <c r="K3641" s="55"/>
      <c r="L3641" s="55"/>
      <c r="M3641" s="55"/>
      <c r="N3641" s="57"/>
      <c r="O3641" s="57" t="str">
        <f t="shared" si="169"/>
        <v/>
      </c>
      <c r="Q3641" s="38" t="s">
        <v>450</v>
      </c>
      <c r="R3641" s="38" t="str" cm="1">
        <f t="array" ref="R3641">_xlfn.XLOOKUP(Q3641,INDEX(Flettilisti,,1),INDEX(Flettilisti,,2),,0)</f>
        <v>Vantar flokkun</v>
      </c>
      <c r="S3641" s="38" t="str">
        <f>IF(ISBLANK(N3641),"",IF(N3641&lt;Gögn!$J$2,Gögn!$K$2,IF(N3641&gt;Gögn!$J$4,Gögn!$K$4,Gögn!$K$3)))</f>
        <v/>
      </c>
      <c r="T3641" s="49" t="str" cm="1">
        <f t="array" aca="1" ref="T3641" ca="1">IF(ISBLANK(B3641),"",IF(R3641="Styrkhæft",_xlfn.XLOOKUP(S3641,Vegalengdir[Texti],INDIRECT("Vegalengdir["&amp;'Upplýsingar um umsækjanda'!$B$10&amp;"]"),0%,0)))</f>
        <v/>
      </c>
      <c r="U3641" s="72" t="str">
        <f t="shared" si="170"/>
        <v/>
      </c>
    </row>
    <row r="3642" spans="1:21" x14ac:dyDescent="0.25">
      <c r="A3642" s="53">
        <f t="shared" si="171"/>
        <v>3641</v>
      </c>
      <c r="B3642" s="55"/>
      <c r="C3642" s="56"/>
      <c r="D3642" s="55"/>
      <c r="E3642" s="55"/>
      <c r="F3642" s="55"/>
      <c r="G3642" s="55"/>
      <c r="H3642" s="57"/>
      <c r="I3642" s="55"/>
      <c r="J3642" s="55"/>
      <c r="K3642" s="55"/>
      <c r="L3642" s="55"/>
      <c r="M3642" s="55"/>
      <c r="N3642" s="57"/>
      <c r="O3642" s="57" t="str">
        <f t="shared" si="169"/>
        <v/>
      </c>
      <c r="Q3642" s="38" t="s">
        <v>450</v>
      </c>
      <c r="R3642" s="38" t="str" cm="1">
        <f t="array" ref="R3642">_xlfn.XLOOKUP(Q3642,INDEX(Flettilisti,,1),INDEX(Flettilisti,,2),,0)</f>
        <v>Vantar flokkun</v>
      </c>
      <c r="S3642" s="38" t="str">
        <f>IF(ISBLANK(N3642),"",IF(N3642&lt;Gögn!$J$2,Gögn!$K$2,IF(N3642&gt;Gögn!$J$4,Gögn!$K$4,Gögn!$K$3)))</f>
        <v/>
      </c>
      <c r="T3642" s="49" t="str" cm="1">
        <f t="array" aca="1" ref="T3642" ca="1">IF(ISBLANK(B3642),"",IF(R3642="Styrkhæft",_xlfn.XLOOKUP(S3642,Vegalengdir[Texti],INDIRECT("Vegalengdir["&amp;'Upplýsingar um umsækjanda'!$B$10&amp;"]"),0%,0)))</f>
        <v/>
      </c>
      <c r="U3642" s="72" t="str">
        <f t="shared" si="170"/>
        <v/>
      </c>
    </row>
    <row r="3643" spans="1:21" x14ac:dyDescent="0.25">
      <c r="A3643" s="53">
        <f t="shared" si="171"/>
        <v>3642</v>
      </c>
      <c r="B3643" s="55"/>
      <c r="C3643" s="56"/>
      <c r="D3643" s="55"/>
      <c r="E3643" s="55"/>
      <c r="F3643" s="55"/>
      <c r="G3643" s="55"/>
      <c r="H3643" s="57"/>
      <c r="I3643" s="55"/>
      <c r="J3643" s="55"/>
      <c r="K3643" s="55"/>
      <c r="L3643" s="55"/>
      <c r="M3643" s="55"/>
      <c r="N3643" s="57"/>
      <c r="O3643" s="57" t="str">
        <f t="shared" si="169"/>
        <v/>
      </c>
      <c r="Q3643" s="38" t="s">
        <v>450</v>
      </c>
      <c r="R3643" s="38" t="str" cm="1">
        <f t="array" ref="R3643">_xlfn.XLOOKUP(Q3643,INDEX(Flettilisti,,1),INDEX(Flettilisti,,2),,0)</f>
        <v>Vantar flokkun</v>
      </c>
      <c r="S3643" s="38" t="str">
        <f>IF(ISBLANK(N3643),"",IF(N3643&lt;Gögn!$J$2,Gögn!$K$2,IF(N3643&gt;Gögn!$J$4,Gögn!$K$4,Gögn!$K$3)))</f>
        <v/>
      </c>
      <c r="T3643" s="49" t="str" cm="1">
        <f t="array" aca="1" ref="T3643" ca="1">IF(ISBLANK(B3643),"",IF(R3643="Styrkhæft",_xlfn.XLOOKUP(S3643,Vegalengdir[Texti],INDIRECT("Vegalengdir["&amp;'Upplýsingar um umsækjanda'!$B$10&amp;"]"),0%,0)))</f>
        <v/>
      </c>
      <c r="U3643" s="72" t="str">
        <f t="shared" si="170"/>
        <v/>
      </c>
    </row>
    <row r="3644" spans="1:21" x14ac:dyDescent="0.25">
      <c r="A3644" s="53">
        <f t="shared" si="171"/>
        <v>3643</v>
      </c>
      <c r="B3644" s="55"/>
      <c r="C3644" s="56"/>
      <c r="D3644" s="55"/>
      <c r="E3644" s="55"/>
      <c r="F3644" s="55"/>
      <c r="G3644" s="55"/>
      <c r="H3644" s="57"/>
      <c r="I3644" s="55"/>
      <c r="J3644" s="55"/>
      <c r="K3644" s="55"/>
      <c r="L3644" s="55"/>
      <c r="M3644" s="55"/>
      <c r="N3644" s="57"/>
      <c r="O3644" s="57" t="str">
        <f t="shared" si="169"/>
        <v/>
      </c>
      <c r="Q3644" s="38" t="s">
        <v>450</v>
      </c>
      <c r="R3644" s="38" t="str" cm="1">
        <f t="array" ref="R3644">_xlfn.XLOOKUP(Q3644,INDEX(Flettilisti,,1),INDEX(Flettilisti,,2),,0)</f>
        <v>Vantar flokkun</v>
      </c>
      <c r="S3644" s="38" t="str">
        <f>IF(ISBLANK(N3644),"",IF(N3644&lt;Gögn!$J$2,Gögn!$K$2,IF(N3644&gt;Gögn!$J$4,Gögn!$K$4,Gögn!$K$3)))</f>
        <v/>
      </c>
      <c r="T3644" s="49" t="str" cm="1">
        <f t="array" aca="1" ref="T3644" ca="1">IF(ISBLANK(B3644),"",IF(R3644="Styrkhæft",_xlfn.XLOOKUP(S3644,Vegalengdir[Texti],INDIRECT("Vegalengdir["&amp;'Upplýsingar um umsækjanda'!$B$10&amp;"]"),0%,0)))</f>
        <v/>
      </c>
      <c r="U3644" s="72" t="str">
        <f t="shared" si="170"/>
        <v/>
      </c>
    </row>
    <row r="3645" spans="1:21" x14ac:dyDescent="0.25">
      <c r="A3645" s="53">
        <f t="shared" si="171"/>
        <v>3644</v>
      </c>
      <c r="B3645" s="55"/>
      <c r="C3645" s="56"/>
      <c r="D3645" s="55"/>
      <c r="E3645" s="55"/>
      <c r="F3645" s="55"/>
      <c r="G3645" s="55"/>
      <c r="H3645" s="57"/>
      <c r="I3645" s="55"/>
      <c r="J3645" s="55"/>
      <c r="K3645" s="55"/>
      <c r="L3645" s="55"/>
      <c r="M3645" s="55"/>
      <c r="N3645" s="57"/>
      <c r="O3645" s="57" t="str">
        <f t="shared" si="169"/>
        <v/>
      </c>
      <c r="Q3645" s="38" t="s">
        <v>450</v>
      </c>
      <c r="R3645" s="38" t="str" cm="1">
        <f t="array" ref="R3645">_xlfn.XLOOKUP(Q3645,INDEX(Flettilisti,,1),INDEX(Flettilisti,,2),,0)</f>
        <v>Vantar flokkun</v>
      </c>
      <c r="S3645" s="38" t="str">
        <f>IF(ISBLANK(N3645),"",IF(N3645&lt;Gögn!$J$2,Gögn!$K$2,IF(N3645&gt;Gögn!$J$4,Gögn!$K$4,Gögn!$K$3)))</f>
        <v/>
      </c>
      <c r="T3645" s="49" t="str" cm="1">
        <f t="array" aca="1" ref="T3645" ca="1">IF(ISBLANK(B3645),"",IF(R3645="Styrkhæft",_xlfn.XLOOKUP(S3645,Vegalengdir[Texti],INDIRECT("Vegalengdir["&amp;'Upplýsingar um umsækjanda'!$B$10&amp;"]"),0%,0)))</f>
        <v/>
      </c>
      <c r="U3645" s="72" t="str">
        <f t="shared" si="170"/>
        <v/>
      </c>
    </row>
    <row r="3646" spans="1:21" x14ac:dyDescent="0.25">
      <c r="A3646" s="53">
        <f t="shared" si="171"/>
        <v>3645</v>
      </c>
      <c r="B3646" s="55"/>
      <c r="C3646" s="56"/>
      <c r="D3646" s="55"/>
      <c r="E3646" s="55"/>
      <c r="F3646" s="55"/>
      <c r="G3646" s="55"/>
      <c r="H3646" s="57"/>
      <c r="I3646" s="55"/>
      <c r="J3646" s="55"/>
      <c r="K3646" s="55"/>
      <c r="L3646" s="55"/>
      <c r="M3646" s="55"/>
      <c r="N3646" s="57"/>
      <c r="O3646" s="57" t="str">
        <f t="shared" si="169"/>
        <v/>
      </c>
      <c r="Q3646" s="38" t="s">
        <v>450</v>
      </c>
      <c r="R3646" s="38" t="str" cm="1">
        <f t="array" ref="R3646">_xlfn.XLOOKUP(Q3646,INDEX(Flettilisti,,1),INDEX(Flettilisti,,2),,0)</f>
        <v>Vantar flokkun</v>
      </c>
      <c r="S3646" s="38" t="str">
        <f>IF(ISBLANK(N3646),"",IF(N3646&lt;Gögn!$J$2,Gögn!$K$2,IF(N3646&gt;Gögn!$J$4,Gögn!$K$4,Gögn!$K$3)))</f>
        <v/>
      </c>
      <c r="T3646" s="49" t="str" cm="1">
        <f t="array" aca="1" ref="T3646" ca="1">IF(ISBLANK(B3646),"",IF(R3646="Styrkhæft",_xlfn.XLOOKUP(S3646,Vegalengdir[Texti],INDIRECT("Vegalengdir["&amp;'Upplýsingar um umsækjanda'!$B$10&amp;"]"),0%,0)))</f>
        <v/>
      </c>
      <c r="U3646" s="72" t="str">
        <f t="shared" si="170"/>
        <v/>
      </c>
    </row>
    <row r="3647" spans="1:21" x14ac:dyDescent="0.25">
      <c r="A3647" s="53">
        <f t="shared" si="171"/>
        <v>3646</v>
      </c>
      <c r="B3647" s="55"/>
      <c r="C3647" s="56"/>
      <c r="D3647" s="55"/>
      <c r="E3647" s="55"/>
      <c r="F3647" s="55"/>
      <c r="G3647" s="55"/>
      <c r="H3647" s="57"/>
      <c r="I3647" s="55"/>
      <c r="J3647" s="55"/>
      <c r="K3647" s="55"/>
      <c r="L3647" s="55"/>
      <c r="M3647" s="55"/>
      <c r="N3647" s="57"/>
      <c r="O3647" s="57" t="str">
        <f t="shared" si="169"/>
        <v/>
      </c>
      <c r="Q3647" s="38" t="s">
        <v>450</v>
      </c>
      <c r="R3647" s="38" t="str" cm="1">
        <f t="array" ref="R3647">_xlfn.XLOOKUP(Q3647,INDEX(Flettilisti,,1),INDEX(Flettilisti,,2),,0)</f>
        <v>Vantar flokkun</v>
      </c>
      <c r="S3647" s="38" t="str">
        <f>IF(ISBLANK(N3647),"",IF(N3647&lt;Gögn!$J$2,Gögn!$K$2,IF(N3647&gt;Gögn!$J$4,Gögn!$K$4,Gögn!$K$3)))</f>
        <v/>
      </c>
      <c r="T3647" s="49" t="str" cm="1">
        <f t="array" aca="1" ref="T3647" ca="1">IF(ISBLANK(B3647),"",IF(R3647="Styrkhæft",_xlfn.XLOOKUP(S3647,Vegalengdir[Texti],INDIRECT("Vegalengdir["&amp;'Upplýsingar um umsækjanda'!$B$10&amp;"]"),0%,0)))</f>
        <v/>
      </c>
      <c r="U3647" s="72" t="str">
        <f t="shared" si="170"/>
        <v/>
      </c>
    </row>
    <row r="3648" spans="1:21" x14ac:dyDescent="0.25">
      <c r="A3648" s="53">
        <f t="shared" si="171"/>
        <v>3647</v>
      </c>
      <c r="B3648" s="55"/>
      <c r="C3648" s="56"/>
      <c r="D3648" s="55"/>
      <c r="E3648" s="55"/>
      <c r="F3648" s="55"/>
      <c r="G3648" s="55"/>
      <c r="H3648" s="57"/>
      <c r="I3648" s="55"/>
      <c r="J3648" s="55"/>
      <c r="K3648" s="55"/>
      <c r="L3648" s="55"/>
      <c r="M3648" s="55"/>
      <c r="N3648" s="57"/>
      <c r="O3648" s="57" t="str">
        <f t="shared" si="169"/>
        <v/>
      </c>
      <c r="Q3648" s="38" t="s">
        <v>450</v>
      </c>
      <c r="R3648" s="38" t="str" cm="1">
        <f t="array" ref="R3648">_xlfn.XLOOKUP(Q3648,INDEX(Flettilisti,,1),INDEX(Flettilisti,,2),,0)</f>
        <v>Vantar flokkun</v>
      </c>
      <c r="S3648" s="38" t="str">
        <f>IF(ISBLANK(N3648),"",IF(N3648&lt;Gögn!$J$2,Gögn!$K$2,IF(N3648&gt;Gögn!$J$4,Gögn!$K$4,Gögn!$K$3)))</f>
        <v/>
      </c>
      <c r="T3648" s="49" t="str" cm="1">
        <f t="array" aca="1" ref="T3648" ca="1">IF(ISBLANK(B3648),"",IF(R3648="Styrkhæft",_xlfn.XLOOKUP(S3648,Vegalengdir[Texti],INDIRECT("Vegalengdir["&amp;'Upplýsingar um umsækjanda'!$B$10&amp;"]"),0%,0)))</f>
        <v/>
      </c>
      <c r="U3648" s="72" t="str">
        <f t="shared" si="170"/>
        <v/>
      </c>
    </row>
    <row r="3649" spans="1:21" x14ac:dyDescent="0.25">
      <c r="A3649" s="53">
        <f t="shared" si="171"/>
        <v>3648</v>
      </c>
      <c r="B3649" s="55"/>
      <c r="C3649" s="56"/>
      <c r="D3649" s="55"/>
      <c r="E3649" s="55"/>
      <c r="F3649" s="55"/>
      <c r="G3649" s="55"/>
      <c r="H3649" s="57"/>
      <c r="I3649" s="55"/>
      <c r="J3649" s="55"/>
      <c r="K3649" s="55"/>
      <c r="L3649" s="55"/>
      <c r="M3649" s="55"/>
      <c r="N3649" s="57"/>
      <c r="O3649" s="57" t="str">
        <f t="shared" si="169"/>
        <v/>
      </c>
      <c r="Q3649" s="38" t="s">
        <v>450</v>
      </c>
      <c r="R3649" s="38" t="str" cm="1">
        <f t="array" ref="R3649">_xlfn.XLOOKUP(Q3649,INDEX(Flettilisti,,1),INDEX(Flettilisti,,2),,0)</f>
        <v>Vantar flokkun</v>
      </c>
      <c r="S3649" s="38" t="str">
        <f>IF(ISBLANK(N3649),"",IF(N3649&lt;Gögn!$J$2,Gögn!$K$2,IF(N3649&gt;Gögn!$J$4,Gögn!$K$4,Gögn!$K$3)))</f>
        <v/>
      </c>
      <c r="T3649" s="49" t="str" cm="1">
        <f t="array" aca="1" ref="T3649" ca="1">IF(ISBLANK(B3649),"",IF(R3649="Styrkhæft",_xlfn.XLOOKUP(S3649,Vegalengdir[Texti],INDIRECT("Vegalengdir["&amp;'Upplýsingar um umsækjanda'!$B$10&amp;"]"),0%,0)))</f>
        <v/>
      </c>
      <c r="U3649" s="72" t="str">
        <f t="shared" si="170"/>
        <v/>
      </c>
    </row>
    <row r="3650" spans="1:21" x14ac:dyDescent="0.25">
      <c r="A3650" s="53">
        <f t="shared" si="171"/>
        <v>3649</v>
      </c>
      <c r="B3650" s="55"/>
      <c r="C3650" s="56"/>
      <c r="D3650" s="55"/>
      <c r="E3650" s="55"/>
      <c r="F3650" s="55"/>
      <c r="G3650" s="55"/>
      <c r="H3650" s="57"/>
      <c r="I3650" s="55"/>
      <c r="J3650" s="55"/>
      <c r="K3650" s="55"/>
      <c r="L3650" s="55"/>
      <c r="M3650" s="55"/>
      <c r="N3650" s="57"/>
      <c r="O3650" s="57" t="str">
        <f t="shared" si="169"/>
        <v/>
      </c>
      <c r="Q3650" s="38" t="s">
        <v>450</v>
      </c>
      <c r="R3650" s="38" t="str" cm="1">
        <f t="array" ref="R3650">_xlfn.XLOOKUP(Q3650,INDEX(Flettilisti,,1),INDEX(Flettilisti,,2),,0)</f>
        <v>Vantar flokkun</v>
      </c>
      <c r="S3650" s="38" t="str">
        <f>IF(ISBLANK(N3650),"",IF(N3650&lt;Gögn!$J$2,Gögn!$K$2,IF(N3650&gt;Gögn!$J$4,Gögn!$K$4,Gögn!$K$3)))</f>
        <v/>
      </c>
      <c r="T3650" s="49" t="str" cm="1">
        <f t="array" aca="1" ref="T3650" ca="1">IF(ISBLANK(B3650),"",IF(R3650="Styrkhæft",_xlfn.XLOOKUP(S3650,Vegalengdir[Texti],INDIRECT("Vegalengdir["&amp;'Upplýsingar um umsækjanda'!$B$10&amp;"]"),0%,0)))</f>
        <v/>
      </c>
      <c r="U3650" s="72" t="str">
        <f t="shared" si="170"/>
        <v/>
      </c>
    </row>
    <row r="3651" spans="1:21" x14ac:dyDescent="0.25">
      <c r="A3651" s="53">
        <f t="shared" si="171"/>
        <v>3650</v>
      </c>
      <c r="B3651" s="55"/>
      <c r="C3651" s="56"/>
      <c r="D3651" s="55"/>
      <c r="E3651" s="55"/>
      <c r="F3651" s="55"/>
      <c r="G3651" s="55"/>
      <c r="H3651" s="57"/>
      <c r="I3651" s="55"/>
      <c r="J3651" s="55"/>
      <c r="K3651" s="55"/>
      <c r="L3651" s="55"/>
      <c r="M3651" s="55"/>
      <c r="N3651" s="57"/>
      <c r="O3651" s="57" t="str">
        <f t="shared" ref="O3651:O3714" si="172">IFERROR(IF(ISBLANK(B3651),"",H3651/N3651),0)</f>
        <v/>
      </c>
      <c r="Q3651" s="38" t="s">
        <v>450</v>
      </c>
      <c r="R3651" s="38" t="str" cm="1">
        <f t="array" ref="R3651">_xlfn.XLOOKUP(Q3651,INDEX(Flettilisti,,1),INDEX(Flettilisti,,2),,0)</f>
        <v>Vantar flokkun</v>
      </c>
      <c r="S3651" s="38" t="str">
        <f>IF(ISBLANK(N3651),"",IF(N3651&lt;Gögn!$J$2,Gögn!$K$2,IF(N3651&gt;Gögn!$J$4,Gögn!$K$4,Gögn!$K$3)))</f>
        <v/>
      </c>
      <c r="T3651" s="49" t="str" cm="1">
        <f t="array" aca="1" ref="T3651" ca="1">IF(ISBLANK(B3651),"",IF(R3651="Styrkhæft",_xlfn.XLOOKUP(S3651,Vegalengdir[Texti],INDIRECT("Vegalengdir["&amp;'Upplýsingar um umsækjanda'!$B$10&amp;"]"),0%,0)))</f>
        <v/>
      </c>
      <c r="U3651" s="72" t="str">
        <f t="shared" ref="U3651:U3714" si="173">IF(ISBLANK(B3651),"",T3651*H3651)</f>
        <v/>
      </c>
    </row>
    <row r="3652" spans="1:21" x14ac:dyDescent="0.25">
      <c r="A3652" s="53">
        <f t="shared" si="171"/>
        <v>3651</v>
      </c>
      <c r="B3652" s="55"/>
      <c r="C3652" s="56"/>
      <c r="D3652" s="55"/>
      <c r="E3652" s="55"/>
      <c r="F3652" s="55"/>
      <c r="G3652" s="55"/>
      <c r="H3652" s="57"/>
      <c r="I3652" s="55"/>
      <c r="J3652" s="55"/>
      <c r="K3652" s="55"/>
      <c r="L3652" s="55"/>
      <c r="M3652" s="55"/>
      <c r="N3652" s="57"/>
      <c r="O3652" s="57" t="str">
        <f t="shared" si="172"/>
        <v/>
      </c>
      <c r="Q3652" s="38" t="s">
        <v>450</v>
      </c>
      <c r="R3652" s="38" t="str" cm="1">
        <f t="array" ref="R3652">_xlfn.XLOOKUP(Q3652,INDEX(Flettilisti,,1),INDEX(Flettilisti,,2),,0)</f>
        <v>Vantar flokkun</v>
      </c>
      <c r="S3652" s="38" t="str">
        <f>IF(ISBLANK(N3652),"",IF(N3652&lt;Gögn!$J$2,Gögn!$K$2,IF(N3652&gt;Gögn!$J$4,Gögn!$K$4,Gögn!$K$3)))</f>
        <v/>
      </c>
      <c r="T3652" s="49" t="str" cm="1">
        <f t="array" aca="1" ref="T3652" ca="1">IF(ISBLANK(B3652),"",IF(R3652="Styrkhæft",_xlfn.XLOOKUP(S3652,Vegalengdir[Texti],INDIRECT("Vegalengdir["&amp;'Upplýsingar um umsækjanda'!$B$10&amp;"]"),0%,0)))</f>
        <v/>
      </c>
      <c r="U3652" s="72" t="str">
        <f t="shared" si="173"/>
        <v/>
      </c>
    </row>
    <row r="3653" spans="1:21" x14ac:dyDescent="0.25">
      <c r="A3653" s="53">
        <f t="shared" si="171"/>
        <v>3652</v>
      </c>
      <c r="B3653" s="55"/>
      <c r="C3653" s="56"/>
      <c r="D3653" s="55"/>
      <c r="E3653" s="55"/>
      <c r="F3653" s="55"/>
      <c r="G3653" s="55"/>
      <c r="H3653" s="57"/>
      <c r="I3653" s="55"/>
      <c r="J3653" s="55"/>
      <c r="K3653" s="55"/>
      <c r="L3653" s="55"/>
      <c r="M3653" s="55"/>
      <c r="N3653" s="57"/>
      <c r="O3653" s="57" t="str">
        <f t="shared" si="172"/>
        <v/>
      </c>
      <c r="Q3653" s="38" t="s">
        <v>450</v>
      </c>
      <c r="R3653" s="38" t="str" cm="1">
        <f t="array" ref="R3653">_xlfn.XLOOKUP(Q3653,INDEX(Flettilisti,,1),INDEX(Flettilisti,,2),,0)</f>
        <v>Vantar flokkun</v>
      </c>
      <c r="S3653" s="38" t="str">
        <f>IF(ISBLANK(N3653),"",IF(N3653&lt;Gögn!$J$2,Gögn!$K$2,IF(N3653&gt;Gögn!$J$4,Gögn!$K$4,Gögn!$K$3)))</f>
        <v/>
      </c>
      <c r="T3653" s="49" t="str" cm="1">
        <f t="array" aca="1" ref="T3653" ca="1">IF(ISBLANK(B3653),"",IF(R3653="Styrkhæft",_xlfn.XLOOKUP(S3653,Vegalengdir[Texti],INDIRECT("Vegalengdir["&amp;'Upplýsingar um umsækjanda'!$B$10&amp;"]"),0%,0)))</f>
        <v/>
      </c>
      <c r="U3653" s="72" t="str">
        <f t="shared" si="173"/>
        <v/>
      </c>
    </row>
    <row r="3654" spans="1:21" x14ac:dyDescent="0.25">
      <c r="A3654" s="53">
        <f t="shared" si="171"/>
        <v>3653</v>
      </c>
      <c r="B3654" s="55"/>
      <c r="C3654" s="56"/>
      <c r="D3654" s="55"/>
      <c r="E3654" s="55"/>
      <c r="F3654" s="55"/>
      <c r="G3654" s="55"/>
      <c r="H3654" s="57"/>
      <c r="I3654" s="55"/>
      <c r="J3654" s="55"/>
      <c r="K3654" s="55"/>
      <c r="L3654" s="55"/>
      <c r="M3654" s="55"/>
      <c r="N3654" s="57"/>
      <c r="O3654" s="57" t="str">
        <f t="shared" si="172"/>
        <v/>
      </c>
      <c r="Q3654" s="38" t="s">
        <v>450</v>
      </c>
      <c r="R3654" s="38" t="str" cm="1">
        <f t="array" ref="R3654">_xlfn.XLOOKUP(Q3654,INDEX(Flettilisti,,1),INDEX(Flettilisti,,2),,0)</f>
        <v>Vantar flokkun</v>
      </c>
      <c r="S3654" s="38" t="str">
        <f>IF(ISBLANK(N3654),"",IF(N3654&lt;Gögn!$J$2,Gögn!$K$2,IF(N3654&gt;Gögn!$J$4,Gögn!$K$4,Gögn!$K$3)))</f>
        <v/>
      </c>
      <c r="T3654" s="49" t="str" cm="1">
        <f t="array" aca="1" ref="T3654" ca="1">IF(ISBLANK(B3654),"",IF(R3654="Styrkhæft",_xlfn.XLOOKUP(S3654,Vegalengdir[Texti],INDIRECT("Vegalengdir["&amp;'Upplýsingar um umsækjanda'!$B$10&amp;"]"),0%,0)))</f>
        <v/>
      </c>
      <c r="U3654" s="72" t="str">
        <f t="shared" si="173"/>
        <v/>
      </c>
    </row>
    <row r="3655" spans="1:21" x14ac:dyDescent="0.25">
      <c r="A3655" s="53">
        <f t="shared" si="171"/>
        <v>3654</v>
      </c>
      <c r="B3655" s="55"/>
      <c r="C3655" s="56"/>
      <c r="D3655" s="55"/>
      <c r="E3655" s="55"/>
      <c r="F3655" s="55"/>
      <c r="G3655" s="55"/>
      <c r="H3655" s="57"/>
      <c r="I3655" s="55"/>
      <c r="J3655" s="55"/>
      <c r="K3655" s="55"/>
      <c r="L3655" s="55"/>
      <c r="M3655" s="55"/>
      <c r="N3655" s="57"/>
      <c r="O3655" s="57" t="str">
        <f t="shared" si="172"/>
        <v/>
      </c>
      <c r="Q3655" s="38" t="s">
        <v>450</v>
      </c>
      <c r="R3655" s="38" t="str" cm="1">
        <f t="array" ref="R3655">_xlfn.XLOOKUP(Q3655,INDEX(Flettilisti,,1),INDEX(Flettilisti,,2),,0)</f>
        <v>Vantar flokkun</v>
      </c>
      <c r="S3655" s="38" t="str">
        <f>IF(ISBLANK(N3655),"",IF(N3655&lt;Gögn!$J$2,Gögn!$K$2,IF(N3655&gt;Gögn!$J$4,Gögn!$K$4,Gögn!$K$3)))</f>
        <v/>
      </c>
      <c r="T3655" s="49" t="str" cm="1">
        <f t="array" aca="1" ref="T3655" ca="1">IF(ISBLANK(B3655),"",IF(R3655="Styrkhæft",_xlfn.XLOOKUP(S3655,Vegalengdir[Texti],INDIRECT("Vegalengdir["&amp;'Upplýsingar um umsækjanda'!$B$10&amp;"]"),0%,0)))</f>
        <v/>
      </c>
      <c r="U3655" s="72" t="str">
        <f t="shared" si="173"/>
        <v/>
      </c>
    </row>
    <row r="3656" spans="1:21" x14ac:dyDescent="0.25">
      <c r="A3656" s="53">
        <f t="shared" si="171"/>
        <v>3655</v>
      </c>
      <c r="B3656" s="55"/>
      <c r="C3656" s="56"/>
      <c r="D3656" s="55"/>
      <c r="E3656" s="55"/>
      <c r="F3656" s="55"/>
      <c r="G3656" s="55"/>
      <c r="H3656" s="57"/>
      <c r="I3656" s="55"/>
      <c r="J3656" s="55"/>
      <c r="K3656" s="55"/>
      <c r="L3656" s="55"/>
      <c r="M3656" s="55"/>
      <c r="N3656" s="57"/>
      <c r="O3656" s="57" t="str">
        <f t="shared" si="172"/>
        <v/>
      </c>
      <c r="Q3656" s="38" t="s">
        <v>450</v>
      </c>
      <c r="R3656" s="38" t="str" cm="1">
        <f t="array" ref="R3656">_xlfn.XLOOKUP(Q3656,INDEX(Flettilisti,,1),INDEX(Flettilisti,,2),,0)</f>
        <v>Vantar flokkun</v>
      </c>
      <c r="S3656" s="38" t="str">
        <f>IF(ISBLANK(N3656),"",IF(N3656&lt;Gögn!$J$2,Gögn!$K$2,IF(N3656&gt;Gögn!$J$4,Gögn!$K$4,Gögn!$K$3)))</f>
        <v/>
      </c>
      <c r="T3656" s="49" t="str" cm="1">
        <f t="array" aca="1" ref="T3656" ca="1">IF(ISBLANK(B3656),"",IF(R3656="Styrkhæft",_xlfn.XLOOKUP(S3656,Vegalengdir[Texti],INDIRECT("Vegalengdir["&amp;'Upplýsingar um umsækjanda'!$B$10&amp;"]"),0%,0)))</f>
        <v/>
      </c>
      <c r="U3656" s="72" t="str">
        <f t="shared" si="173"/>
        <v/>
      </c>
    </row>
    <row r="3657" spans="1:21" x14ac:dyDescent="0.25">
      <c r="A3657" s="53">
        <f t="shared" si="171"/>
        <v>3656</v>
      </c>
      <c r="B3657" s="55"/>
      <c r="C3657" s="56"/>
      <c r="D3657" s="55"/>
      <c r="E3657" s="55"/>
      <c r="F3657" s="55"/>
      <c r="G3657" s="55"/>
      <c r="H3657" s="57"/>
      <c r="I3657" s="55"/>
      <c r="J3657" s="55"/>
      <c r="K3657" s="55"/>
      <c r="L3657" s="55"/>
      <c r="M3657" s="55"/>
      <c r="N3657" s="57"/>
      <c r="O3657" s="57" t="str">
        <f t="shared" si="172"/>
        <v/>
      </c>
      <c r="Q3657" s="38" t="s">
        <v>450</v>
      </c>
      <c r="R3657" s="38" t="str" cm="1">
        <f t="array" ref="R3657">_xlfn.XLOOKUP(Q3657,INDEX(Flettilisti,,1),INDEX(Flettilisti,,2),,0)</f>
        <v>Vantar flokkun</v>
      </c>
      <c r="S3657" s="38" t="str">
        <f>IF(ISBLANK(N3657),"",IF(N3657&lt;Gögn!$J$2,Gögn!$K$2,IF(N3657&gt;Gögn!$J$4,Gögn!$K$4,Gögn!$K$3)))</f>
        <v/>
      </c>
      <c r="T3657" s="49" t="str" cm="1">
        <f t="array" aca="1" ref="T3657" ca="1">IF(ISBLANK(B3657),"",IF(R3657="Styrkhæft",_xlfn.XLOOKUP(S3657,Vegalengdir[Texti],INDIRECT("Vegalengdir["&amp;'Upplýsingar um umsækjanda'!$B$10&amp;"]"),0%,0)))</f>
        <v/>
      </c>
      <c r="U3657" s="72" t="str">
        <f t="shared" si="173"/>
        <v/>
      </c>
    </row>
    <row r="3658" spans="1:21" x14ac:dyDescent="0.25">
      <c r="A3658" s="53">
        <f t="shared" si="171"/>
        <v>3657</v>
      </c>
      <c r="B3658" s="55"/>
      <c r="C3658" s="56"/>
      <c r="D3658" s="55"/>
      <c r="E3658" s="55"/>
      <c r="F3658" s="55"/>
      <c r="G3658" s="55"/>
      <c r="H3658" s="57"/>
      <c r="I3658" s="55"/>
      <c r="J3658" s="55"/>
      <c r="K3658" s="55"/>
      <c r="L3658" s="55"/>
      <c r="M3658" s="55"/>
      <c r="N3658" s="57"/>
      <c r="O3658" s="57" t="str">
        <f t="shared" si="172"/>
        <v/>
      </c>
      <c r="Q3658" s="38" t="s">
        <v>450</v>
      </c>
      <c r="R3658" s="38" t="str" cm="1">
        <f t="array" ref="R3658">_xlfn.XLOOKUP(Q3658,INDEX(Flettilisti,,1),INDEX(Flettilisti,,2),,0)</f>
        <v>Vantar flokkun</v>
      </c>
      <c r="S3658" s="38" t="str">
        <f>IF(ISBLANK(N3658),"",IF(N3658&lt;Gögn!$J$2,Gögn!$K$2,IF(N3658&gt;Gögn!$J$4,Gögn!$K$4,Gögn!$K$3)))</f>
        <v/>
      </c>
      <c r="T3658" s="49" t="str" cm="1">
        <f t="array" aca="1" ref="T3658" ca="1">IF(ISBLANK(B3658),"",IF(R3658="Styrkhæft",_xlfn.XLOOKUP(S3658,Vegalengdir[Texti],INDIRECT("Vegalengdir["&amp;'Upplýsingar um umsækjanda'!$B$10&amp;"]"),0%,0)))</f>
        <v/>
      </c>
      <c r="U3658" s="72" t="str">
        <f t="shared" si="173"/>
        <v/>
      </c>
    </row>
    <row r="3659" spans="1:21" x14ac:dyDescent="0.25">
      <c r="A3659" s="53">
        <f t="shared" si="171"/>
        <v>3658</v>
      </c>
      <c r="B3659" s="55"/>
      <c r="C3659" s="56"/>
      <c r="D3659" s="55"/>
      <c r="E3659" s="55"/>
      <c r="F3659" s="55"/>
      <c r="G3659" s="55"/>
      <c r="H3659" s="57"/>
      <c r="I3659" s="55"/>
      <c r="J3659" s="55"/>
      <c r="K3659" s="55"/>
      <c r="L3659" s="55"/>
      <c r="M3659" s="55"/>
      <c r="N3659" s="57"/>
      <c r="O3659" s="57" t="str">
        <f t="shared" si="172"/>
        <v/>
      </c>
      <c r="Q3659" s="38" t="s">
        <v>450</v>
      </c>
      <c r="R3659" s="38" t="str" cm="1">
        <f t="array" ref="R3659">_xlfn.XLOOKUP(Q3659,INDEX(Flettilisti,,1),INDEX(Flettilisti,,2),,0)</f>
        <v>Vantar flokkun</v>
      </c>
      <c r="S3659" s="38" t="str">
        <f>IF(ISBLANK(N3659),"",IF(N3659&lt;Gögn!$J$2,Gögn!$K$2,IF(N3659&gt;Gögn!$J$4,Gögn!$K$4,Gögn!$K$3)))</f>
        <v/>
      </c>
      <c r="T3659" s="49" t="str" cm="1">
        <f t="array" aca="1" ref="T3659" ca="1">IF(ISBLANK(B3659),"",IF(R3659="Styrkhæft",_xlfn.XLOOKUP(S3659,Vegalengdir[Texti],INDIRECT("Vegalengdir["&amp;'Upplýsingar um umsækjanda'!$B$10&amp;"]"),0%,0)))</f>
        <v/>
      </c>
      <c r="U3659" s="72" t="str">
        <f t="shared" si="173"/>
        <v/>
      </c>
    </row>
    <row r="3660" spans="1:21" x14ac:dyDescent="0.25">
      <c r="A3660" s="53">
        <f t="shared" si="171"/>
        <v>3659</v>
      </c>
      <c r="B3660" s="55"/>
      <c r="C3660" s="56"/>
      <c r="D3660" s="55"/>
      <c r="E3660" s="55"/>
      <c r="F3660" s="55"/>
      <c r="G3660" s="55"/>
      <c r="H3660" s="57"/>
      <c r="I3660" s="55"/>
      <c r="J3660" s="55"/>
      <c r="K3660" s="55"/>
      <c r="L3660" s="55"/>
      <c r="M3660" s="55"/>
      <c r="N3660" s="57"/>
      <c r="O3660" s="57" t="str">
        <f t="shared" si="172"/>
        <v/>
      </c>
      <c r="Q3660" s="38" t="s">
        <v>450</v>
      </c>
      <c r="R3660" s="38" t="str" cm="1">
        <f t="array" ref="R3660">_xlfn.XLOOKUP(Q3660,INDEX(Flettilisti,,1),INDEX(Flettilisti,,2),,0)</f>
        <v>Vantar flokkun</v>
      </c>
      <c r="S3660" s="38" t="str">
        <f>IF(ISBLANK(N3660),"",IF(N3660&lt;Gögn!$J$2,Gögn!$K$2,IF(N3660&gt;Gögn!$J$4,Gögn!$K$4,Gögn!$K$3)))</f>
        <v/>
      </c>
      <c r="T3660" s="49" t="str" cm="1">
        <f t="array" aca="1" ref="T3660" ca="1">IF(ISBLANK(B3660),"",IF(R3660="Styrkhæft",_xlfn.XLOOKUP(S3660,Vegalengdir[Texti],INDIRECT("Vegalengdir["&amp;'Upplýsingar um umsækjanda'!$B$10&amp;"]"),0%,0)))</f>
        <v/>
      </c>
      <c r="U3660" s="72" t="str">
        <f t="shared" si="173"/>
        <v/>
      </c>
    </row>
    <row r="3661" spans="1:21" x14ac:dyDescent="0.25">
      <c r="A3661" s="53">
        <f t="shared" si="171"/>
        <v>3660</v>
      </c>
      <c r="B3661" s="55"/>
      <c r="C3661" s="56"/>
      <c r="D3661" s="55"/>
      <c r="E3661" s="55"/>
      <c r="F3661" s="55"/>
      <c r="G3661" s="55"/>
      <c r="H3661" s="57"/>
      <c r="I3661" s="55"/>
      <c r="J3661" s="55"/>
      <c r="K3661" s="55"/>
      <c r="L3661" s="55"/>
      <c r="M3661" s="55"/>
      <c r="N3661" s="57"/>
      <c r="O3661" s="57" t="str">
        <f t="shared" si="172"/>
        <v/>
      </c>
      <c r="Q3661" s="38" t="s">
        <v>450</v>
      </c>
      <c r="R3661" s="38" t="str" cm="1">
        <f t="array" ref="R3661">_xlfn.XLOOKUP(Q3661,INDEX(Flettilisti,,1),INDEX(Flettilisti,,2),,0)</f>
        <v>Vantar flokkun</v>
      </c>
      <c r="S3661" s="38" t="str">
        <f>IF(ISBLANK(N3661),"",IF(N3661&lt;Gögn!$J$2,Gögn!$K$2,IF(N3661&gt;Gögn!$J$4,Gögn!$K$4,Gögn!$K$3)))</f>
        <v/>
      </c>
      <c r="T3661" s="49" t="str" cm="1">
        <f t="array" aca="1" ref="T3661" ca="1">IF(ISBLANK(B3661),"",IF(R3661="Styrkhæft",_xlfn.XLOOKUP(S3661,Vegalengdir[Texti],INDIRECT("Vegalengdir["&amp;'Upplýsingar um umsækjanda'!$B$10&amp;"]"),0%,0)))</f>
        <v/>
      </c>
      <c r="U3661" s="72" t="str">
        <f t="shared" si="173"/>
        <v/>
      </c>
    </row>
    <row r="3662" spans="1:21" x14ac:dyDescent="0.25">
      <c r="A3662" s="53">
        <f t="shared" si="171"/>
        <v>3661</v>
      </c>
      <c r="B3662" s="55"/>
      <c r="C3662" s="56"/>
      <c r="D3662" s="55"/>
      <c r="E3662" s="55"/>
      <c r="F3662" s="55"/>
      <c r="G3662" s="55"/>
      <c r="H3662" s="57"/>
      <c r="I3662" s="55"/>
      <c r="J3662" s="55"/>
      <c r="K3662" s="55"/>
      <c r="L3662" s="55"/>
      <c r="M3662" s="55"/>
      <c r="N3662" s="57"/>
      <c r="O3662" s="57" t="str">
        <f t="shared" si="172"/>
        <v/>
      </c>
      <c r="Q3662" s="38" t="s">
        <v>450</v>
      </c>
      <c r="R3662" s="38" t="str" cm="1">
        <f t="array" ref="R3662">_xlfn.XLOOKUP(Q3662,INDEX(Flettilisti,,1),INDEX(Flettilisti,,2),,0)</f>
        <v>Vantar flokkun</v>
      </c>
      <c r="S3662" s="38" t="str">
        <f>IF(ISBLANK(N3662),"",IF(N3662&lt;Gögn!$J$2,Gögn!$K$2,IF(N3662&gt;Gögn!$J$4,Gögn!$K$4,Gögn!$K$3)))</f>
        <v/>
      </c>
      <c r="T3662" s="49" t="str" cm="1">
        <f t="array" aca="1" ref="T3662" ca="1">IF(ISBLANK(B3662),"",IF(R3662="Styrkhæft",_xlfn.XLOOKUP(S3662,Vegalengdir[Texti],INDIRECT("Vegalengdir["&amp;'Upplýsingar um umsækjanda'!$B$10&amp;"]"),0%,0)))</f>
        <v/>
      </c>
      <c r="U3662" s="72" t="str">
        <f t="shared" si="173"/>
        <v/>
      </c>
    </row>
    <row r="3663" spans="1:21" x14ac:dyDescent="0.25">
      <c r="A3663" s="53">
        <f t="shared" si="171"/>
        <v>3662</v>
      </c>
      <c r="B3663" s="55"/>
      <c r="C3663" s="56"/>
      <c r="D3663" s="55"/>
      <c r="E3663" s="55"/>
      <c r="F3663" s="55"/>
      <c r="G3663" s="55"/>
      <c r="H3663" s="57"/>
      <c r="I3663" s="55"/>
      <c r="J3663" s="55"/>
      <c r="K3663" s="55"/>
      <c r="L3663" s="55"/>
      <c r="M3663" s="55"/>
      <c r="N3663" s="57"/>
      <c r="O3663" s="57" t="str">
        <f t="shared" si="172"/>
        <v/>
      </c>
      <c r="Q3663" s="38" t="s">
        <v>450</v>
      </c>
      <c r="R3663" s="38" t="str" cm="1">
        <f t="array" ref="R3663">_xlfn.XLOOKUP(Q3663,INDEX(Flettilisti,,1),INDEX(Flettilisti,,2),,0)</f>
        <v>Vantar flokkun</v>
      </c>
      <c r="S3663" s="38" t="str">
        <f>IF(ISBLANK(N3663),"",IF(N3663&lt;Gögn!$J$2,Gögn!$K$2,IF(N3663&gt;Gögn!$J$4,Gögn!$K$4,Gögn!$K$3)))</f>
        <v/>
      </c>
      <c r="T3663" s="49" t="str" cm="1">
        <f t="array" aca="1" ref="T3663" ca="1">IF(ISBLANK(B3663),"",IF(R3663="Styrkhæft",_xlfn.XLOOKUP(S3663,Vegalengdir[Texti],INDIRECT("Vegalengdir["&amp;'Upplýsingar um umsækjanda'!$B$10&amp;"]"),0%,0)))</f>
        <v/>
      </c>
      <c r="U3663" s="72" t="str">
        <f t="shared" si="173"/>
        <v/>
      </c>
    </row>
    <row r="3664" spans="1:21" x14ac:dyDescent="0.25">
      <c r="A3664" s="53">
        <f t="shared" si="171"/>
        <v>3663</v>
      </c>
      <c r="B3664" s="55"/>
      <c r="C3664" s="56"/>
      <c r="D3664" s="55"/>
      <c r="E3664" s="55"/>
      <c r="F3664" s="55"/>
      <c r="G3664" s="55"/>
      <c r="H3664" s="57"/>
      <c r="I3664" s="55"/>
      <c r="J3664" s="55"/>
      <c r="K3664" s="55"/>
      <c r="L3664" s="55"/>
      <c r="M3664" s="55"/>
      <c r="N3664" s="57"/>
      <c r="O3664" s="57" t="str">
        <f t="shared" si="172"/>
        <v/>
      </c>
      <c r="Q3664" s="38" t="s">
        <v>450</v>
      </c>
      <c r="R3664" s="38" t="str" cm="1">
        <f t="array" ref="R3664">_xlfn.XLOOKUP(Q3664,INDEX(Flettilisti,,1),INDEX(Flettilisti,,2),,0)</f>
        <v>Vantar flokkun</v>
      </c>
      <c r="S3664" s="38" t="str">
        <f>IF(ISBLANK(N3664),"",IF(N3664&lt;Gögn!$J$2,Gögn!$K$2,IF(N3664&gt;Gögn!$J$4,Gögn!$K$4,Gögn!$K$3)))</f>
        <v/>
      </c>
      <c r="T3664" s="49" t="str" cm="1">
        <f t="array" aca="1" ref="T3664" ca="1">IF(ISBLANK(B3664),"",IF(R3664="Styrkhæft",_xlfn.XLOOKUP(S3664,Vegalengdir[Texti],INDIRECT("Vegalengdir["&amp;'Upplýsingar um umsækjanda'!$B$10&amp;"]"),0%,0)))</f>
        <v/>
      </c>
      <c r="U3664" s="72" t="str">
        <f t="shared" si="173"/>
        <v/>
      </c>
    </row>
    <row r="3665" spans="1:21" x14ac:dyDescent="0.25">
      <c r="A3665" s="53">
        <f t="shared" si="171"/>
        <v>3664</v>
      </c>
      <c r="B3665" s="55"/>
      <c r="C3665" s="56"/>
      <c r="D3665" s="55"/>
      <c r="E3665" s="55"/>
      <c r="F3665" s="55"/>
      <c r="G3665" s="55"/>
      <c r="H3665" s="57"/>
      <c r="I3665" s="55"/>
      <c r="J3665" s="55"/>
      <c r="K3665" s="55"/>
      <c r="L3665" s="55"/>
      <c r="M3665" s="55"/>
      <c r="N3665" s="57"/>
      <c r="O3665" s="57" t="str">
        <f t="shared" si="172"/>
        <v/>
      </c>
      <c r="Q3665" s="38" t="s">
        <v>450</v>
      </c>
      <c r="R3665" s="38" t="str" cm="1">
        <f t="array" ref="R3665">_xlfn.XLOOKUP(Q3665,INDEX(Flettilisti,,1),INDEX(Flettilisti,,2),,0)</f>
        <v>Vantar flokkun</v>
      </c>
      <c r="S3665" s="38" t="str">
        <f>IF(ISBLANK(N3665),"",IF(N3665&lt;Gögn!$J$2,Gögn!$K$2,IF(N3665&gt;Gögn!$J$4,Gögn!$K$4,Gögn!$K$3)))</f>
        <v/>
      </c>
      <c r="T3665" s="49" t="str" cm="1">
        <f t="array" aca="1" ref="T3665" ca="1">IF(ISBLANK(B3665),"",IF(R3665="Styrkhæft",_xlfn.XLOOKUP(S3665,Vegalengdir[Texti],INDIRECT("Vegalengdir["&amp;'Upplýsingar um umsækjanda'!$B$10&amp;"]"),0%,0)))</f>
        <v/>
      </c>
      <c r="U3665" s="72" t="str">
        <f t="shared" si="173"/>
        <v/>
      </c>
    </row>
    <row r="3666" spans="1:21" x14ac:dyDescent="0.25">
      <c r="A3666" s="53">
        <f t="shared" si="171"/>
        <v>3665</v>
      </c>
      <c r="B3666" s="55"/>
      <c r="C3666" s="56"/>
      <c r="D3666" s="55"/>
      <c r="E3666" s="55"/>
      <c r="F3666" s="55"/>
      <c r="G3666" s="55"/>
      <c r="H3666" s="57"/>
      <c r="I3666" s="55"/>
      <c r="J3666" s="55"/>
      <c r="K3666" s="55"/>
      <c r="L3666" s="55"/>
      <c r="M3666" s="55"/>
      <c r="N3666" s="57"/>
      <c r="O3666" s="57" t="str">
        <f t="shared" si="172"/>
        <v/>
      </c>
      <c r="Q3666" s="38" t="s">
        <v>450</v>
      </c>
      <c r="R3666" s="38" t="str" cm="1">
        <f t="array" ref="R3666">_xlfn.XLOOKUP(Q3666,INDEX(Flettilisti,,1),INDEX(Flettilisti,,2),,0)</f>
        <v>Vantar flokkun</v>
      </c>
      <c r="S3666" s="38" t="str">
        <f>IF(ISBLANK(N3666),"",IF(N3666&lt;Gögn!$J$2,Gögn!$K$2,IF(N3666&gt;Gögn!$J$4,Gögn!$K$4,Gögn!$K$3)))</f>
        <v/>
      </c>
      <c r="T3666" s="49" t="str" cm="1">
        <f t="array" aca="1" ref="T3666" ca="1">IF(ISBLANK(B3666),"",IF(R3666="Styrkhæft",_xlfn.XLOOKUP(S3666,Vegalengdir[Texti],INDIRECT("Vegalengdir["&amp;'Upplýsingar um umsækjanda'!$B$10&amp;"]"),0%,0)))</f>
        <v/>
      </c>
      <c r="U3666" s="72" t="str">
        <f t="shared" si="173"/>
        <v/>
      </c>
    </row>
    <row r="3667" spans="1:21" x14ac:dyDescent="0.25">
      <c r="A3667" s="53">
        <f t="shared" si="171"/>
        <v>3666</v>
      </c>
      <c r="B3667" s="55"/>
      <c r="C3667" s="56"/>
      <c r="D3667" s="55"/>
      <c r="E3667" s="55"/>
      <c r="F3667" s="55"/>
      <c r="G3667" s="55"/>
      <c r="H3667" s="57"/>
      <c r="I3667" s="55"/>
      <c r="J3667" s="55"/>
      <c r="K3667" s="55"/>
      <c r="L3667" s="55"/>
      <c r="M3667" s="55"/>
      <c r="N3667" s="57"/>
      <c r="O3667" s="57" t="str">
        <f t="shared" si="172"/>
        <v/>
      </c>
      <c r="Q3667" s="38" t="s">
        <v>450</v>
      </c>
      <c r="R3667" s="38" t="str" cm="1">
        <f t="array" ref="R3667">_xlfn.XLOOKUP(Q3667,INDEX(Flettilisti,,1),INDEX(Flettilisti,,2),,0)</f>
        <v>Vantar flokkun</v>
      </c>
      <c r="S3667" s="38" t="str">
        <f>IF(ISBLANK(N3667),"",IF(N3667&lt;Gögn!$J$2,Gögn!$K$2,IF(N3667&gt;Gögn!$J$4,Gögn!$K$4,Gögn!$K$3)))</f>
        <v/>
      </c>
      <c r="T3667" s="49" t="str" cm="1">
        <f t="array" aca="1" ref="T3667" ca="1">IF(ISBLANK(B3667),"",IF(R3667="Styrkhæft",_xlfn.XLOOKUP(S3667,Vegalengdir[Texti],INDIRECT("Vegalengdir["&amp;'Upplýsingar um umsækjanda'!$B$10&amp;"]"),0%,0)))</f>
        <v/>
      </c>
      <c r="U3667" s="72" t="str">
        <f t="shared" si="173"/>
        <v/>
      </c>
    </row>
    <row r="3668" spans="1:21" x14ac:dyDescent="0.25">
      <c r="A3668" s="53">
        <f t="shared" si="171"/>
        <v>3667</v>
      </c>
      <c r="B3668" s="55"/>
      <c r="C3668" s="56"/>
      <c r="D3668" s="55"/>
      <c r="E3668" s="55"/>
      <c r="F3668" s="55"/>
      <c r="G3668" s="55"/>
      <c r="H3668" s="57"/>
      <c r="I3668" s="55"/>
      <c r="J3668" s="55"/>
      <c r="K3668" s="55"/>
      <c r="L3668" s="55"/>
      <c r="M3668" s="55"/>
      <c r="N3668" s="57"/>
      <c r="O3668" s="57" t="str">
        <f t="shared" si="172"/>
        <v/>
      </c>
      <c r="Q3668" s="38" t="s">
        <v>450</v>
      </c>
      <c r="R3668" s="38" t="str" cm="1">
        <f t="array" ref="R3668">_xlfn.XLOOKUP(Q3668,INDEX(Flettilisti,,1),INDEX(Flettilisti,,2),,0)</f>
        <v>Vantar flokkun</v>
      </c>
      <c r="S3668" s="38" t="str">
        <f>IF(ISBLANK(N3668),"",IF(N3668&lt;Gögn!$J$2,Gögn!$K$2,IF(N3668&gt;Gögn!$J$4,Gögn!$K$4,Gögn!$K$3)))</f>
        <v/>
      </c>
      <c r="T3668" s="49" t="str" cm="1">
        <f t="array" aca="1" ref="T3668" ca="1">IF(ISBLANK(B3668),"",IF(R3668="Styrkhæft",_xlfn.XLOOKUP(S3668,Vegalengdir[Texti],INDIRECT("Vegalengdir["&amp;'Upplýsingar um umsækjanda'!$B$10&amp;"]"),0%,0)))</f>
        <v/>
      </c>
      <c r="U3668" s="72" t="str">
        <f t="shared" si="173"/>
        <v/>
      </c>
    </row>
    <row r="3669" spans="1:21" x14ac:dyDescent="0.25">
      <c r="A3669" s="53">
        <f t="shared" si="171"/>
        <v>3668</v>
      </c>
      <c r="B3669" s="55"/>
      <c r="C3669" s="56"/>
      <c r="D3669" s="55"/>
      <c r="E3669" s="55"/>
      <c r="F3669" s="55"/>
      <c r="G3669" s="55"/>
      <c r="H3669" s="57"/>
      <c r="I3669" s="55"/>
      <c r="J3669" s="55"/>
      <c r="K3669" s="55"/>
      <c r="L3669" s="55"/>
      <c r="M3669" s="55"/>
      <c r="N3669" s="57"/>
      <c r="O3669" s="57" t="str">
        <f t="shared" si="172"/>
        <v/>
      </c>
      <c r="Q3669" s="38" t="s">
        <v>450</v>
      </c>
      <c r="R3669" s="38" t="str" cm="1">
        <f t="array" ref="R3669">_xlfn.XLOOKUP(Q3669,INDEX(Flettilisti,,1),INDEX(Flettilisti,,2),,0)</f>
        <v>Vantar flokkun</v>
      </c>
      <c r="S3669" s="38" t="str">
        <f>IF(ISBLANK(N3669),"",IF(N3669&lt;Gögn!$J$2,Gögn!$K$2,IF(N3669&gt;Gögn!$J$4,Gögn!$K$4,Gögn!$K$3)))</f>
        <v/>
      </c>
      <c r="T3669" s="49" t="str" cm="1">
        <f t="array" aca="1" ref="T3669" ca="1">IF(ISBLANK(B3669),"",IF(R3669="Styrkhæft",_xlfn.XLOOKUP(S3669,Vegalengdir[Texti],INDIRECT("Vegalengdir["&amp;'Upplýsingar um umsækjanda'!$B$10&amp;"]"),0%,0)))</f>
        <v/>
      </c>
      <c r="U3669" s="72" t="str">
        <f t="shared" si="173"/>
        <v/>
      </c>
    </row>
    <row r="3670" spans="1:21" x14ac:dyDescent="0.25">
      <c r="A3670" s="53">
        <f t="shared" si="171"/>
        <v>3669</v>
      </c>
      <c r="B3670" s="55"/>
      <c r="C3670" s="56"/>
      <c r="D3670" s="55"/>
      <c r="E3670" s="55"/>
      <c r="F3670" s="55"/>
      <c r="G3670" s="55"/>
      <c r="H3670" s="57"/>
      <c r="I3670" s="55"/>
      <c r="J3670" s="55"/>
      <c r="K3670" s="55"/>
      <c r="L3670" s="55"/>
      <c r="M3670" s="55"/>
      <c r="N3670" s="57"/>
      <c r="O3670" s="57" t="str">
        <f t="shared" si="172"/>
        <v/>
      </c>
      <c r="Q3670" s="38" t="s">
        <v>450</v>
      </c>
      <c r="R3670" s="38" t="str" cm="1">
        <f t="array" ref="R3670">_xlfn.XLOOKUP(Q3670,INDEX(Flettilisti,,1),INDEX(Flettilisti,,2),,0)</f>
        <v>Vantar flokkun</v>
      </c>
      <c r="S3670" s="38" t="str">
        <f>IF(ISBLANK(N3670),"",IF(N3670&lt;Gögn!$J$2,Gögn!$K$2,IF(N3670&gt;Gögn!$J$4,Gögn!$K$4,Gögn!$K$3)))</f>
        <v/>
      </c>
      <c r="T3670" s="49" t="str" cm="1">
        <f t="array" aca="1" ref="T3670" ca="1">IF(ISBLANK(B3670),"",IF(R3670="Styrkhæft",_xlfn.XLOOKUP(S3670,Vegalengdir[Texti],INDIRECT("Vegalengdir["&amp;'Upplýsingar um umsækjanda'!$B$10&amp;"]"),0%,0)))</f>
        <v/>
      </c>
      <c r="U3670" s="72" t="str">
        <f t="shared" si="173"/>
        <v/>
      </c>
    </row>
    <row r="3671" spans="1:21" x14ac:dyDescent="0.25">
      <c r="A3671" s="53">
        <f t="shared" si="171"/>
        <v>3670</v>
      </c>
      <c r="B3671" s="55"/>
      <c r="C3671" s="56"/>
      <c r="D3671" s="55"/>
      <c r="E3671" s="55"/>
      <c r="F3671" s="55"/>
      <c r="G3671" s="55"/>
      <c r="H3671" s="57"/>
      <c r="I3671" s="55"/>
      <c r="J3671" s="55"/>
      <c r="K3671" s="55"/>
      <c r="L3671" s="55"/>
      <c r="M3671" s="55"/>
      <c r="N3671" s="57"/>
      <c r="O3671" s="57" t="str">
        <f t="shared" si="172"/>
        <v/>
      </c>
      <c r="Q3671" s="38" t="s">
        <v>450</v>
      </c>
      <c r="R3671" s="38" t="str" cm="1">
        <f t="array" ref="R3671">_xlfn.XLOOKUP(Q3671,INDEX(Flettilisti,,1),INDEX(Flettilisti,,2),,0)</f>
        <v>Vantar flokkun</v>
      </c>
      <c r="S3671" s="38" t="str">
        <f>IF(ISBLANK(N3671),"",IF(N3671&lt;Gögn!$J$2,Gögn!$K$2,IF(N3671&gt;Gögn!$J$4,Gögn!$K$4,Gögn!$K$3)))</f>
        <v/>
      </c>
      <c r="T3671" s="49" t="str" cm="1">
        <f t="array" aca="1" ref="T3671" ca="1">IF(ISBLANK(B3671),"",IF(R3671="Styrkhæft",_xlfn.XLOOKUP(S3671,Vegalengdir[Texti],INDIRECT("Vegalengdir["&amp;'Upplýsingar um umsækjanda'!$B$10&amp;"]"),0%,0)))</f>
        <v/>
      </c>
      <c r="U3671" s="72" t="str">
        <f t="shared" si="173"/>
        <v/>
      </c>
    </row>
    <row r="3672" spans="1:21" x14ac:dyDescent="0.25">
      <c r="A3672" s="53">
        <f t="shared" si="171"/>
        <v>3671</v>
      </c>
      <c r="B3672" s="55"/>
      <c r="C3672" s="56"/>
      <c r="D3672" s="55"/>
      <c r="E3672" s="55"/>
      <c r="F3672" s="55"/>
      <c r="G3672" s="55"/>
      <c r="H3672" s="57"/>
      <c r="I3672" s="55"/>
      <c r="J3672" s="55"/>
      <c r="K3672" s="55"/>
      <c r="L3672" s="55"/>
      <c r="M3672" s="55"/>
      <c r="N3672" s="57"/>
      <c r="O3672" s="57" t="str">
        <f t="shared" si="172"/>
        <v/>
      </c>
      <c r="Q3672" s="38" t="s">
        <v>450</v>
      </c>
      <c r="R3672" s="38" t="str" cm="1">
        <f t="array" ref="R3672">_xlfn.XLOOKUP(Q3672,INDEX(Flettilisti,,1),INDEX(Flettilisti,,2),,0)</f>
        <v>Vantar flokkun</v>
      </c>
      <c r="S3672" s="38" t="str">
        <f>IF(ISBLANK(N3672),"",IF(N3672&lt;Gögn!$J$2,Gögn!$K$2,IF(N3672&gt;Gögn!$J$4,Gögn!$K$4,Gögn!$K$3)))</f>
        <v/>
      </c>
      <c r="T3672" s="49" t="str" cm="1">
        <f t="array" aca="1" ref="T3672" ca="1">IF(ISBLANK(B3672),"",IF(R3672="Styrkhæft",_xlfn.XLOOKUP(S3672,Vegalengdir[Texti],INDIRECT("Vegalengdir["&amp;'Upplýsingar um umsækjanda'!$B$10&amp;"]"),0%,0)))</f>
        <v/>
      </c>
      <c r="U3672" s="72" t="str">
        <f t="shared" si="173"/>
        <v/>
      </c>
    </row>
    <row r="3673" spans="1:21" x14ac:dyDescent="0.25">
      <c r="A3673" s="53">
        <f t="shared" si="171"/>
        <v>3672</v>
      </c>
      <c r="B3673" s="55"/>
      <c r="C3673" s="56"/>
      <c r="D3673" s="55"/>
      <c r="E3673" s="55"/>
      <c r="F3673" s="55"/>
      <c r="G3673" s="55"/>
      <c r="H3673" s="57"/>
      <c r="I3673" s="55"/>
      <c r="J3673" s="55"/>
      <c r="K3673" s="55"/>
      <c r="L3673" s="55"/>
      <c r="M3673" s="55"/>
      <c r="N3673" s="57"/>
      <c r="O3673" s="57" t="str">
        <f t="shared" si="172"/>
        <v/>
      </c>
      <c r="Q3673" s="38" t="s">
        <v>450</v>
      </c>
      <c r="R3673" s="38" t="str" cm="1">
        <f t="array" ref="R3673">_xlfn.XLOOKUP(Q3673,INDEX(Flettilisti,,1),INDEX(Flettilisti,,2),,0)</f>
        <v>Vantar flokkun</v>
      </c>
      <c r="S3673" s="38" t="str">
        <f>IF(ISBLANK(N3673),"",IF(N3673&lt;Gögn!$J$2,Gögn!$K$2,IF(N3673&gt;Gögn!$J$4,Gögn!$K$4,Gögn!$K$3)))</f>
        <v/>
      </c>
      <c r="T3673" s="49" t="str" cm="1">
        <f t="array" aca="1" ref="T3673" ca="1">IF(ISBLANK(B3673),"",IF(R3673="Styrkhæft",_xlfn.XLOOKUP(S3673,Vegalengdir[Texti],INDIRECT("Vegalengdir["&amp;'Upplýsingar um umsækjanda'!$B$10&amp;"]"),0%,0)))</f>
        <v/>
      </c>
      <c r="U3673" s="72" t="str">
        <f t="shared" si="173"/>
        <v/>
      </c>
    </row>
    <row r="3674" spans="1:21" x14ac:dyDescent="0.25">
      <c r="A3674" s="53">
        <f t="shared" si="171"/>
        <v>3673</v>
      </c>
      <c r="B3674" s="55"/>
      <c r="C3674" s="56"/>
      <c r="D3674" s="55"/>
      <c r="E3674" s="55"/>
      <c r="F3674" s="55"/>
      <c r="G3674" s="55"/>
      <c r="H3674" s="57"/>
      <c r="I3674" s="55"/>
      <c r="J3674" s="55"/>
      <c r="K3674" s="55"/>
      <c r="L3674" s="55"/>
      <c r="M3674" s="55"/>
      <c r="N3674" s="57"/>
      <c r="O3674" s="57" t="str">
        <f t="shared" si="172"/>
        <v/>
      </c>
      <c r="Q3674" s="38" t="s">
        <v>450</v>
      </c>
      <c r="R3674" s="38" t="str" cm="1">
        <f t="array" ref="R3674">_xlfn.XLOOKUP(Q3674,INDEX(Flettilisti,,1),INDEX(Flettilisti,,2),,0)</f>
        <v>Vantar flokkun</v>
      </c>
      <c r="S3674" s="38" t="str">
        <f>IF(ISBLANK(N3674),"",IF(N3674&lt;Gögn!$J$2,Gögn!$K$2,IF(N3674&gt;Gögn!$J$4,Gögn!$K$4,Gögn!$K$3)))</f>
        <v/>
      </c>
      <c r="T3674" s="49" t="str" cm="1">
        <f t="array" aca="1" ref="T3674" ca="1">IF(ISBLANK(B3674),"",IF(R3674="Styrkhæft",_xlfn.XLOOKUP(S3674,Vegalengdir[Texti],INDIRECT("Vegalengdir["&amp;'Upplýsingar um umsækjanda'!$B$10&amp;"]"),0%,0)))</f>
        <v/>
      </c>
      <c r="U3674" s="72" t="str">
        <f t="shared" si="173"/>
        <v/>
      </c>
    </row>
    <row r="3675" spans="1:21" x14ac:dyDescent="0.25">
      <c r="A3675" s="53">
        <f t="shared" si="171"/>
        <v>3674</v>
      </c>
      <c r="B3675" s="55"/>
      <c r="C3675" s="56"/>
      <c r="D3675" s="55"/>
      <c r="E3675" s="55"/>
      <c r="F3675" s="55"/>
      <c r="G3675" s="55"/>
      <c r="H3675" s="57"/>
      <c r="I3675" s="55"/>
      <c r="J3675" s="55"/>
      <c r="K3675" s="55"/>
      <c r="L3675" s="55"/>
      <c r="M3675" s="55"/>
      <c r="N3675" s="57"/>
      <c r="O3675" s="57" t="str">
        <f t="shared" si="172"/>
        <v/>
      </c>
      <c r="Q3675" s="38" t="s">
        <v>450</v>
      </c>
      <c r="R3675" s="38" t="str" cm="1">
        <f t="array" ref="R3675">_xlfn.XLOOKUP(Q3675,INDEX(Flettilisti,,1),INDEX(Flettilisti,,2),,0)</f>
        <v>Vantar flokkun</v>
      </c>
      <c r="S3675" s="38" t="str">
        <f>IF(ISBLANK(N3675),"",IF(N3675&lt;Gögn!$J$2,Gögn!$K$2,IF(N3675&gt;Gögn!$J$4,Gögn!$K$4,Gögn!$K$3)))</f>
        <v/>
      </c>
      <c r="T3675" s="49" t="str" cm="1">
        <f t="array" aca="1" ref="T3675" ca="1">IF(ISBLANK(B3675),"",IF(R3675="Styrkhæft",_xlfn.XLOOKUP(S3675,Vegalengdir[Texti],INDIRECT("Vegalengdir["&amp;'Upplýsingar um umsækjanda'!$B$10&amp;"]"),0%,0)))</f>
        <v/>
      </c>
      <c r="U3675" s="72" t="str">
        <f t="shared" si="173"/>
        <v/>
      </c>
    </row>
    <row r="3676" spans="1:21" x14ac:dyDescent="0.25">
      <c r="A3676" s="53">
        <f t="shared" si="171"/>
        <v>3675</v>
      </c>
      <c r="B3676" s="55"/>
      <c r="C3676" s="56"/>
      <c r="D3676" s="55"/>
      <c r="E3676" s="55"/>
      <c r="F3676" s="55"/>
      <c r="G3676" s="55"/>
      <c r="H3676" s="57"/>
      <c r="I3676" s="55"/>
      <c r="J3676" s="55"/>
      <c r="K3676" s="55"/>
      <c r="L3676" s="55"/>
      <c r="M3676" s="55"/>
      <c r="N3676" s="57"/>
      <c r="O3676" s="57" t="str">
        <f t="shared" si="172"/>
        <v/>
      </c>
      <c r="Q3676" s="38" t="s">
        <v>450</v>
      </c>
      <c r="R3676" s="38" t="str" cm="1">
        <f t="array" ref="R3676">_xlfn.XLOOKUP(Q3676,INDEX(Flettilisti,,1),INDEX(Flettilisti,,2),,0)</f>
        <v>Vantar flokkun</v>
      </c>
      <c r="S3676" s="38" t="str">
        <f>IF(ISBLANK(N3676),"",IF(N3676&lt;Gögn!$J$2,Gögn!$K$2,IF(N3676&gt;Gögn!$J$4,Gögn!$K$4,Gögn!$K$3)))</f>
        <v/>
      </c>
      <c r="T3676" s="49" t="str" cm="1">
        <f t="array" aca="1" ref="T3676" ca="1">IF(ISBLANK(B3676),"",IF(R3676="Styrkhæft",_xlfn.XLOOKUP(S3676,Vegalengdir[Texti],INDIRECT("Vegalengdir["&amp;'Upplýsingar um umsækjanda'!$B$10&amp;"]"),0%,0)))</f>
        <v/>
      </c>
      <c r="U3676" s="72" t="str">
        <f t="shared" si="173"/>
        <v/>
      </c>
    </row>
    <row r="3677" spans="1:21" x14ac:dyDescent="0.25">
      <c r="A3677" s="53">
        <f t="shared" si="171"/>
        <v>3676</v>
      </c>
      <c r="B3677" s="55"/>
      <c r="C3677" s="56"/>
      <c r="D3677" s="55"/>
      <c r="E3677" s="55"/>
      <c r="F3677" s="55"/>
      <c r="G3677" s="55"/>
      <c r="H3677" s="57"/>
      <c r="I3677" s="55"/>
      <c r="J3677" s="55"/>
      <c r="K3677" s="55"/>
      <c r="L3677" s="55"/>
      <c r="M3677" s="55"/>
      <c r="N3677" s="57"/>
      <c r="O3677" s="57" t="str">
        <f t="shared" si="172"/>
        <v/>
      </c>
      <c r="Q3677" s="38" t="s">
        <v>450</v>
      </c>
      <c r="R3677" s="38" t="str" cm="1">
        <f t="array" ref="R3677">_xlfn.XLOOKUP(Q3677,INDEX(Flettilisti,,1),INDEX(Flettilisti,,2),,0)</f>
        <v>Vantar flokkun</v>
      </c>
      <c r="S3677" s="38" t="str">
        <f>IF(ISBLANK(N3677),"",IF(N3677&lt;Gögn!$J$2,Gögn!$K$2,IF(N3677&gt;Gögn!$J$4,Gögn!$K$4,Gögn!$K$3)))</f>
        <v/>
      </c>
      <c r="T3677" s="49" t="str" cm="1">
        <f t="array" aca="1" ref="T3677" ca="1">IF(ISBLANK(B3677),"",IF(R3677="Styrkhæft",_xlfn.XLOOKUP(S3677,Vegalengdir[Texti],INDIRECT("Vegalengdir["&amp;'Upplýsingar um umsækjanda'!$B$10&amp;"]"),0%,0)))</f>
        <v/>
      </c>
      <c r="U3677" s="72" t="str">
        <f t="shared" si="173"/>
        <v/>
      </c>
    </row>
    <row r="3678" spans="1:21" x14ac:dyDescent="0.25">
      <c r="A3678" s="53">
        <f t="shared" si="171"/>
        <v>3677</v>
      </c>
      <c r="B3678" s="55"/>
      <c r="C3678" s="56"/>
      <c r="D3678" s="55"/>
      <c r="E3678" s="55"/>
      <c r="F3678" s="55"/>
      <c r="G3678" s="55"/>
      <c r="H3678" s="57"/>
      <c r="I3678" s="55"/>
      <c r="J3678" s="55"/>
      <c r="K3678" s="55"/>
      <c r="L3678" s="55"/>
      <c r="M3678" s="55"/>
      <c r="N3678" s="57"/>
      <c r="O3678" s="57" t="str">
        <f t="shared" si="172"/>
        <v/>
      </c>
      <c r="Q3678" s="38" t="s">
        <v>450</v>
      </c>
      <c r="R3678" s="38" t="str" cm="1">
        <f t="array" ref="R3678">_xlfn.XLOOKUP(Q3678,INDEX(Flettilisti,,1),INDEX(Flettilisti,,2),,0)</f>
        <v>Vantar flokkun</v>
      </c>
      <c r="S3678" s="38" t="str">
        <f>IF(ISBLANK(N3678),"",IF(N3678&lt;Gögn!$J$2,Gögn!$K$2,IF(N3678&gt;Gögn!$J$4,Gögn!$K$4,Gögn!$K$3)))</f>
        <v/>
      </c>
      <c r="T3678" s="49" t="str" cm="1">
        <f t="array" aca="1" ref="T3678" ca="1">IF(ISBLANK(B3678),"",IF(R3678="Styrkhæft",_xlfn.XLOOKUP(S3678,Vegalengdir[Texti],INDIRECT("Vegalengdir["&amp;'Upplýsingar um umsækjanda'!$B$10&amp;"]"),0%,0)))</f>
        <v/>
      </c>
      <c r="U3678" s="72" t="str">
        <f t="shared" si="173"/>
        <v/>
      </c>
    </row>
    <row r="3679" spans="1:21" x14ac:dyDescent="0.25">
      <c r="A3679" s="53">
        <f t="shared" si="171"/>
        <v>3678</v>
      </c>
      <c r="B3679" s="55"/>
      <c r="C3679" s="56"/>
      <c r="D3679" s="55"/>
      <c r="E3679" s="55"/>
      <c r="F3679" s="55"/>
      <c r="G3679" s="55"/>
      <c r="H3679" s="57"/>
      <c r="I3679" s="55"/>
      <c r="J3679" s="55"/>
      <c r="K3679" s="55"/>
      <c r="L3679" s="55"/>
      <c r="M3679" s="55"/>
      <c r="N3679" s="57"/>
      <c r="O3679" s="57" t="str">
        <f t="shared" si="172"/>
        <v/>
      </c>
      <c r="Q3679" s="38" t="s">
        <v>450</v>
      </c>
      <c r="R3679" s="38" t="str" cm="1">
        <f t="array" ref="R3679">_xlfn.XLOOKUP(Q3679,INDEX(Flettilisti,,1),INDEX(Flettilisti,,2),,0)</f>
        <v>Vantar flokkun</v>
      </c>
      <c r="S3679" s="38" t="str">
        <f>IF(ISBLANK(N3679),"",IF(N3679&lt;Gögn!$J$2,Gögn!$K$2,IF(N3679&gt;Gögn!$J$4,Gögn!$K$4,Gögn!$K$3)))</f>
        <v/>
      </c>
      <c r="T3679" s="49" t="str" cm="1">
        <f t="array" aca="1" ref="T3679" ca="1">IF(ISBLANK(B3679),"",IF(R3679="Styrkhæft",_xlfn.XLOOKUP(S3679,Vegalengdir[Texti],INDIRECT("Vegalengdir["&amp;'Upplýsingar um umsækjanda'!$B$10&amp;"]"),0%,0)))</f>
        <v/>
      </c>
      <c r="U3679" s="72" t="str">
        <f t="shared" si="173"/>
        <v/>
      </c>
    </row>
    <row r="3680" spans="1:21" x14ac:dyDescent="0.25">
      <c r="A3680" s="53">
        <f t="shared" si="171"/>
        <v>3679</v>
      </c>
      <c r="B3680" s="55"/>
      <c r="C3680" s="56"/>
      <c r="D3680" s="55"/>
      <c r="E3680" s="55"/>
      <c r="F3680" s="55"/>
      <c r="G3680" s="55"/>
      <c r="H3680" s="57"/>
      <c r="I3680" s="55"/>
      <c r="J3680" s="55"/>
      <c r="K3680" s="55"/>
      <c r="L3680" s="55"/>
      <c r="M3680" s="55"/>
      <c r="N3680" s="57"/>
      <c r="O3680" s="57" t="str">
        <f t="shared" si="172"/>
        <v/>
      </c>
      <c r="Q3680" s="38" t="s">
        <v>450</v>
      </c>
      <c r="R3680" s="38" t="str" cm="1">
        <f t="array" ref="R3680">_xlfn.XLOOKUP(Q3680,INDEX(Flettilisti,,1),INDEX(Flettilisti,,2),,0)</f>
        <v>Vantar flokkun</v>
      </c>
      <c r="S3680" s="38" t="str">
        <f>IF(ISBLANK(N3680),"",IF(N3680&lt;Gögn!$J$2,Gögn!$K$2,IF(N3680&gt;Gögn!$J$4,Gögn!$K$4,Gögn!$K$3)))</f>
        <v/>
      </c>
      <c r="T3680" s="49" t="str" cm="1">
        <f t="array" aca="1" ref="T3680" ca="1">IF(ISBLANK(B3680),"",IF(R3680="Styrkhæft",_xlfn.XLOOKUP(S3680,Vegalengdir[Texti],INDIRECT("Vegalengdir["&amp;'Upplýsingar um umsækjanda'!$B$10&amp;"]"),0%,0)))</f>
        <v/>
      </c>
      <c r="U3680" s="72" t="str">
        <f t="shared" si="173"/>
        <v/>
      </c>
    </row>
    <row r="3681" spans="1:21" x14ac:dyDescent="0.25">
      <c r="A3681" s="53">
        <f t="shared" si="171"/>
        <v>3680</v>
      </c>
      <c r="B3681" s="55"/>
      <c r="C3681" s="56"/>
      <c r="D3681" s="55"/>
      <c r="E3681" s="55"/>
      <c r="F3681" s="55"/>
      <c r="G3681" s="55"/>
      <c r="H3681" s="57"/>
      <c r="I3681" s="55"/>
      <c r="J3681" s="55"/>
      <c r="K3681" s="55"/>
      <c r="L3681" s="55"/>
      <c r="M3681" s="55"/>
      <c r="N3681" s="57"/>
      <c r="O3681" s="57" t="str">
        <f t="shared" si="172"/>
        <v/>
      </c>
      <c r="Q3681" s="38" t="s">
        <v>450</v>
      </c>
      <c r="R3681" s="38" t="str" cm="1">
        <f t="array" ref="R3681">_xlfn.XLOOKUP(Q3681,INDEX(Flettilisti,,1),INDEX(Flettilisti,,2),,0)</f>
        <v>Vantar flokkun</v>
      </c>
      <c r="S3681" s="38" t="str">
        <f>IF(ISBLANK(N3681),"",IF(N3681&lt;Gögn!$J$2,Gögn!$K$2,IF(N3681&gt;Gögn!$J$4,Gögn!$K$4,Gögn!$K$3)))</f>
        <v/>
      </c>
      <c r="T3681" s="49" t="str" cm="1">
        <f t="array" aca="1" ref="T3681" ca="1">IF(ISBLANK(B3681),"",IF(R3681="Styrkhæft",_xlfn.XLOOKUP(S3681,Vegalengdir[Texti],INDIRECT("Vegalengdir["&amp;'Upplýsingar um umsækjanda'!$B$10&amp;"]"),0%,0)))</f>
        <v/>
      </c>
      <c r="U3681" s="72" t="str">
        <f t="shared" si="173"/>
        <v/>
      </c>
    </row>
    <row r="3682" spans="1:21" x14ac:dyDescent="0.25">
      <c r="A3682" s="53">
        <f t="shared" si="171"/>
        <v>3681</v>
      </c>
      <c r="B3682" s="55"/>
      <c r="C3682" s="56"/>
      <c r="D3682" s="55"/>
      <c r="E3682" s="55"/>
      <c r="F3682" s="55"/>
      <c r="G3682" s="55"/>
      <c r="H3682" s="57"/>
      <c r="I3682" s="55"/>
      <c r="J3682" s="55"/>
      <c r="K3682" s="55"/>
      <c r="L3682" s="55"/>
      <c r="M3682" s="55"/>
      <c r="N3682" s="57"/>
      <c r="O3682" s="57" t="str">
        <f t="shared" si="172"/>
        <v/>
      </c>
      <c r="Q3682" s="38" t="s">
        <v>450</v>
      </c>
      <c r="R3682" s="38" t="str" cm="1">
        <f t="array" ref="R3682">_xlfn.XLOOKUP(Q3682,INDEX(Flettilisti,,1),INDEX(Flettilisti,,2),,0)</f>
        <v>Vantar flokkun</v>
      </c>
      <c r="S3682" s="38" t="str">
        <f>IF(ISBLANK(N3682),"",IF(N3682&lt;Gögn!$J$2,Gögn!$K$2,IF(N3682&gt;Gögn!$J$4,Gögn!$K$4,Gögn!$K$3)))</f>
        <v/>
      </c>
      <c r="T3682" s="49" t="str" cm="1">
        <f t="array" aca="1" ref="T3682" ca="1">IF(ISBLANK(B3682),"",IF(R3682="Styrkhæft",_xlfn.XLOOKUP(S3682,Vegalengdir[Texti],INDIRECT("Vegalengdir["&amp;'Upplýsingar um umsækjanda'!$B$10&amp;"]"),0%,0)))</f>
        <v/>
      </c>
      <c r="U3682" s="72" t="str">
        <f t="shared" si="173"/>
        <v/>
      </c>
    </row>
    <row r="3683" spans="1:21" x14ac:dyDescent="0.25">
      <c r="A3683" s="53">
        <f t="shared" si="171"/>
        <v>3682</v>
      </c>
      <c r="B3683" s="55"/>
      <c r="C3683" s="56"/>
      <c r="D3683" s="55"/>
      <c r="E3683" s="55"/>
      <c r="F3683" s="55"/>
      <c r="G3683" s="55"/>
      <c r="H3683" s="57"/>
      <c r="I3683" s="55"/>
      <c r="J3683" s="55"/>
      <c r="K3683" s="55"/>
      <c r="L3683" s="55"/>
      <c r="M3683" s="55"/>
      <c r="N3683" s="57"/>
      <c r="O3683" s="57" t="str">
        <f t="shared" si="172"/>
        <v/>
      </c>
      <c r="Q3683" s="38" t="s">
        <v>450</v>
      </c>
      <c r="R3683" s="38" t="str" cm="1">
        <f t="array" ref="R3683">_xlfn.XLOOKUP(Q3683,INDEX(Flettilisti,,1),INDEX(Flettilisti,,2),,0)</f>
        <v>Vantar flokkun</v>
      </c>
      <c r="S3683" s="38" t="str">
        <f>IF(ISBLANK(N3683),"",IF(N3683&lt;Gögn!$J$2,Gögn!$K$2,IF(N3683&gt;Gögn!$J$4,Gögn!$K$4,Gögn!$K$3)))</f>
        <v/>
      </c>
      <c r="T3683" s="49" t="str" cm="1">
        <f t="array" aca="1" ref="T3683" ca="1">IF(ISBLANK(B3683),"",IF(R3683="Styrkhæft",_xlfn.XLOOKUP(S3683,Vegalengdir[Texti],INDIRECT("Vegalengdir["&amp;'Upplýsingar um umsækjanda'!$B$10&amp;"]"),0%,0)))</f>
        <v/>
      </c>
      <c r="U3683" s="72" t="str">
        <f t="shared" si="173"/>
        <v/>
      </c>
    </row>
    <row r="3684" spans="1:21" x14ac:dyDescent="0.25">
      <c r="A3684" s="53">
        <f t="shared" si="171"/>
        <v>3683</v>
      </c>
      <c r="B3684" s="55"/>
      <c r="C3684" s="56"/>
      <c r="D3684" s="55"/>
      <c r="E3684" s="55"/>
      <c r="F3684" s="55"/>
      <c r="G3684" s="55"/>
      <c r="H3684" s="57"/>
      <c r="I3684" s="55"/>
      <c r="J3684" s="55"/>
      <c r="K3684" s="55"/>
      <c r="L3684" s="55"/>
      <c r="M3684" s="55"/>
      <c r="N3684" s="57"/>
      <c r="O3684" s="57" t="str">
        <f t="shared" si="172"/>
        <v/>
      </c>
      <c r="Q3684" s="38" t="s">
        <v>450</v>
      </c>
      <c r="R3684" s="38" t="str" cm="1">
        <f t="array" ref="R3684">_xlfn.XLOOKUP(Q3684,INDEX(Flettilisti,,1),INDEX(Flettilisti,,2),,0)</f>
        <v>Vantar flokkun</v>
      </c>
      <c r="S3684" s="38" t="str">
        <f>IF(ISBLANK(N3684),"",IF(N3684&lt;Gögn!$J$2,Gögn!$K$2,IF(N3684&gt;Gögn!$J$4,Gögn!$K$4,Gögn!$K$3)))</f>
        <v/>
      </c>
      <c r="T3684" s="49" t="str" cm="1">
        <f t="array" aca="1" ref="T3684" ca="1">IF(ISBLANK(B3684),"",IF(R3684="Styrkhæft",_xlfn.XLOOKUP(S3684,Vegalengdir[Texti],INDIRECT("Vegalengdir["&amp;'Upplýsingar um umsækjanda'!$B$10&amp;"]"),0%,0)))</f>
        <v/>
      </c>
      <c r="U3684" s="72" t="str">
        <f t="shared" si="173"/>
        <v/>
      </c>
    </row>
    <row r="3685" spans="1:21" x14ac:dyDescent="0.25">
      <c r="A3685" s="53">
        <f t="shared" si="171"/>
        <v>3684</v>
      </c>
      <c r="B3685" s="55"/>
      <c r="C3685" s="56"/>
      <c r="D3685" s="55"/>
      <c r="E3685" s="55"/>
      <c r="F3685" s="55"/>
      <c r="G3685" s="55"/>
      <c r="H3685" s="57"/>
      <c r="I3685" s="55"/>
      <c r="J3685" s="55"/>
      <c r="K3685" s="55"/>
      <c r="L3685" s="55"/>
      <c r="M3685" s="55"/>
      <c r="N3685" s="57"/>
      <c r="O3685" s="57" t="str">
        <f t="shared" si="172"/>
        <v/>
      </c>
      <c r="Q3685" s="38" t="s">
        <v>450</v>
      </c>
      <c r="R3685" s="38" t="str" cm="1">
        <f t="array" ref="R3685">_xlfn.XLOOKUP(Q3685,INDEX(Flettilisti,,1),INDEX(Flettilisti,,2),,0)</f>
        <v>Vantar flokkun</v>
      </c>
      <c r="S3685" s="38" t="str">
        <f>IF(ISBLANK(N3685),"",IF(N3685&lt;Gögn!$J$2,Gögn!$K$2,IF(N3685&gt;Gögn!$J$4,Gögn!$K$4,Gögn!$K$3)))</f>
        <v/>
      </c>
      <c r="T3685" s="49" t="str" cm="1">
        <f t="array" aca="1" ref="T3685" ca="1">IF(ISBLANK(B3685),"",IF(R3685="Styrkhæft",_xlfn.XLOOKUP(S3685,Vegalengdir[Texti],INDIRECT("Vegalengdir["&amp;'Upplýsingar um umsækjanda'!$B$10&amp;"]"),0%,0)))</f>
        <v/>
      </c>
      <c r="U3685" s="72" t="str">
        <f t="shared" si="173"/>
        <v/>
      </c>
    </row>
    <row r="3686" spans="1:21" x14ac:dyDescent="0.25">
      <c r="A3686" s="53">
        <f t="shared" si="171"/>
        <v>3685</v>
      </c>
      <c r="B3686" s="55"/>
      <c r="C3686" s="56"/>
      <c r="D3686" s="55"/>
      <c r="E3686" s="55"/>
      <c r="F3686" s="55"/>
      <c r="G3686" s="55"/>
      <c r="H3686" s="57"/>
      <c r="I3686" s="55"/>
      <c r="J3686" s="55"/>
      <c r="K3686" s="55"/>
      <c r="L3686" s="55"/>
      <c r="M3686" s="55"/>
      <c r="N3686" s="57"/>
      <c r="O3686" s="57" t="str">
        <f t="shared" si="172"/>
        <v/>
      </c>
      <c r="Q3686" s="38" t="s">
        <v>450</v>
      </c>
      <c r="R3686" s="38" t="str" cm="1">
        <f t="array" ref="R3686">_xlfn.XLOOKUP(Q3686,INDEX(Flettilisti,,1),INDEX(Flettilisti,,2),,0)</f>
        <v>Vantar flokkun</v>
      </c>
      <c r="S3686" s="38" t="str">
        <f>IF(ISBLANK(N3686),"",IF(N3686&lt;Gögn!$J$2,Gögn!$K$2,IF(N3686&gt;Gögn!$J$4,Gögn!$K$4,Gögn!$K$3)))</f>
        <v/>
      </c>
      <c r="T3686" s="49" t="str" cm="1">
        <f t="array" aca="1" ref="T3686" ca="1">IF(ISBLANK(B3686),"",IF(R3686="Styrkhæft",_xlfn.XLOOKUP(S3686,Vegalengdir[Texti],INDIRECT("Vegalengdir["&amp;'Upplýsingar um umsækjanda'!$B$10&amp;"]"),0%,0)))</f>
        <v/>
      </c>
      <c r="U3686" s="72" t="str">
        <f t="shared" si="173"/>
        <v/>
      </c>
    </row>
    <row r="3687" spans="1:21" x14ac:dyDescent="0.25">
      <c r="A3687" s="53">
        <f t="shared" si="171"/>
        <v>3686</v>
      </c>
      <c r="B3687" s="55"/>
      <c r="C3687" s="56"/>
      <c r="D3687" s="55"/>
      <c r="E3687" s="55"/>
      <c r="F3687" s="55"/>
      <c r="G3687" s="55"/>
      <c r="H3687" s="57"/>
      <c r="I3687" s="55"/>
      <c r="J3687" s="55"/>
      <c r="K3687" s="55"/>
      <c r="L3687" s="55"/>
      <c r="M3687" s="55"/>
      <c r="N3687" s="57"/>
      <c r="O3687" s="57" t="str">
        <f t="shared" si="172"/>
        <v/>
      </c>
      <c r="Q3687" s="38" t="s">
        <v>450</v>
      </c>
      <c r="R3687" s="38" t="str" cm="1">
        <f t="array" ref="R3687">_xlfn.XLOOKUP(Q3687,INDEX(Flettilisti,,1),INDEX(Flettilisti,,2),,0)</f>
        <v>Vantar flokkun</v>
      </c>
      <c r="S3687" s="38" t="str">
        <f>IF(ISBLANK(N3687),"",IF(N3687&lt;Gögn!$J$2,Gögn!$K$2,IF(N3687&gt;Gögn!$J$4,Gögn!$K$4,Gögn!$K$3)))</f>
        <v/>
      </c>
      <c r="T3687" s="49" t="str" cm="1">
        <f t="array" aca="1" ref="T3687" ca="1">IF(ISBLANK(B3687),"",IF(R3687="Styrkhæft",_xlfn.XLOOKUP(S3687,Vegalengdir[Texti],INDIRECT("Vegalengdir["&amp;'Upplýsingar um umsækjanda'!$B$10&amp;"]"),0%,0)))</f>
        <v/>
      </c>
      <c r="U3687" s="72" t="str">
        <f t="shared" si="173"/>
        <v/>
      </c>
    </row>
    <row r="3688" spans="1:21" x14ac:dyDescent="0.25">
      <c r="A3688" s="53">
        <f t="shared" si="171"/>
        <v>3687</v>
      </c>
      <c r="B3688" s="55"/>
      <c r="C3688" s="56"/>
      <c r="D3688" s="55"/>
      <c r="E3688" s="55"/>
      <c r="F3688" s="55"/>
      <c r="G3688" s="55"/>
      <c r="H3688" s="57"/>
      <c r="I3688" s="55"/>
      <c r="J3688" s="55"/>
      <c r="K3688" s="55"/>
      <c r="L3688" s="55"/>
      <c r="M3688" s="55"/>
      <c r="N3688" s="57"/>
      <c r="O3688" s="57" t="str">
        <f t="shared" si="172"/>
        <v/>
      </c>
      <c r="Q3688" s="38" t="s">
        <v>450</v>
      </c>
      <c r="R3688" s="38" t="str" cm="1">
        <f t="array" ref="R3688">_xlfn.XLOOKUP(Q3688,INDEX(Flettilisti,,1),INDEX(Flettilisti,,2),,0)</f>
        <v>Vantar flokkun</v>
      </c>
      <c r="S3688" s="38" t="str">
        <f>IF(ISBLANK(N3688),"",IF(N3688&lt;Gögn!$J$2,Gögn!$K$2,IF(N3688&gt;Gögn!$J$4,Gögn!$K$4,Gögn!$K$3)))</f>
        <v/>
      </c>
      <c r="T3688" s="49" t="str" cm="1">
        <f t="array" aca="1" ref="T3688" ca="1">IF(ISBLANK(B3688),"",IF(R3688="Styrkhæft",_xlfn.XLOOKUP(S3688,Vegalengdir[Texti],INDIRECT("Vegalengdir["&amp;'Upplýsingar um umsækjanda'!$B$10&amp;"]"),0%,0)))</f>
        <v/>
      </c>
      <c r="U3688" s="72" t="str">
        <f t="shared" si="173"/>
        <v/>
      </c>
    </row>
    <row r="3689" spans="1:21" x14ac:dyDescent="0.25">
      <c r="A3689" s="53">
        <f t="shared" si="171"/>
        <v>3688</v>
      </c>
      <c r="B3689" s="55"/>
      <c r="C3689" s="56"/>
      <c r="D3689" s="55"/>
      <c r="E3689" s="55"/>
      <c r="F3689" s="55"/>
      <c r="G3689" s="55"/>
      <c r="H3689" s="57"/>
      <c r="I3689" s="55"/>
      <c r="J3689" s="55"/>
      <c r="K3689" s="55"/>
      <c r="L3689" s="55"/>
      <c r="M3689" s="55"/>
      <c r="N3689" s="57"/>
      <c r="O3689" s="57" t="str">
        <f t="shared" si="172"/>
        <v/>
      </c>
      <c r="Q3689" s="38" t="s">
        <v>450</v>
      </c>
      <c r="R3689" s="38" t="str" cm="1">
        <f t="array" ref="R3689">_xlfn.XLOOKUP(Q3689,INDEX(Flettilisti,,1),INDEX(Flettilisti,,2),,0)</f>
        <v>Vantar flokkun</v>
      </c>
      <c r="S3689" s="38" t="str">
        <f>IF(ISBLANK(N3689),"",IF(N3689&lt;Gögn!$J$2,Gögn!$K$2,IF(N3689&gt;Gögn!$J$4,Gögn!$K$4,Gögn!$K$3)))</f>
        <v/>
      </c>
      <c r="T3689" s="49" t="str" cm="1">
        <f t="array" aca="1" ref="T3689" ca="1">IF(ISBLANK(B3689),"",IF(R3689="Styrkhæft",_xlfn.XLOOKUP(S3689,Vegalengdir[Texti],INDIRECT("Vegalengdir["&amp;'Upplýsingar um umsækjanda'!$B$10&amp;"]"),0%,0)))</f>
        <v/>
      </c>
      <c r="U3689" s="72" t="str">
        <f t="shared" si="173"/>
        <v/>
      </c>
    </row>
    <row r="3690" spans="1:21" x14ac:dyDescent="0.25">
      <c r="A3690" s="53">
        <f t="shared" si="171"/>
        <v>3689</v>
      </c>
      <c r="B3690" s="55"/>
      <c r="C3690" s="56"/>
      <c r="D3690" s="55"/>
      <c r="E3690" s="55"/>
      <c r="F3690" s="55"/>
      <c r="G3690" s="55"/>
      <c r="H3690" s="57"/>
      <c r="I3690" s="55"/>
      <c r="J3690" s="55"/>
      <c r="K3690" s="55"/>
      <c r="L3690" s="55"/>
      <c r="M3690" s="55"/>
      <c r="N3690" s="57"/>
      <c r="O3690" s="57" t="str">
        <f t="shared" si="172"/>
        <v/>
      </c>
      <c r="Q3690" s="38" t="s">
        <v>450</v>
      </c>
      <c r="R3690" s="38" t="str" cm="1">
        <f t="array" ref="R3690">_xlfn.XLOOKUP(Q3690,INDEX(Flettilisti,,1),INDEX(Flettilisti,,2),,0)</f>
        <v>Vantar flokkun</v>
      </c>
      <c r="S3690" s="38" t="str">
        <f>IF(ISBLANK(N3690),"",IF(N3690&lt;Gögn!$J$2,Gögn!$K$2,IF(N3690&gt;Gögn!$J$4,Gögn!$K$4,Gögn!$K$3)))</f>
        <v/>
      </c>
      <c r="T3690" s="49" t="str" cm="1">
        <f t="array" aca="1" ref="T3690" ca="1">IF(ISBLANK(B3690),"",IF(R3690="Styrkhæft",_xlfn.XLOOKUP(S3690,Vegalengdir[Texti],INDIRECT("Vegalengdir["&amp;'Upplýsingar um umsækjanda'!$B$10&amp;"]"),0%,0)))</f>
        <v/>
      </c>
      <c r="U3690" s="72" t="str">
        <f t="shared" si="173"/>
        <v/>
      </c>
    </row>
    <row r="3691" spans="1:21" x14ac:dyDescent="0.25">
      <c r="A3691" s="53">
        <f t="shared" ref="A3691:A3754" si="174">A3690+1</f>
        <v>3690</v>
      </c>
      <c r="B3691" s="55"/>
      <c r="C3691" s="56"/>
      <c r="D3691" s="55"/>
      <c r="E3691" s="55"/>
      <c r="F3691" s="55"/>
      <c r="G3691" s="55"/>
      <c r="H3691" s="57"/>
      <c r="I3691" s="55"/>
      <c r="J3691" s="55"/>
      <c r="K3691" s="55"/>
      <c r="L3691" s="55"/>
      <c r="M3691" s="55"/>
      <c r="N3691" s="57"/>
      <c r="O3691" s="57" t="str">
        <f t="shared" si="172"/>
        <v/>
      </c>
      <c r="Q3691" s="38" t="s">
        <v>450</v>
      </c>
      <c r="R3691" s="38" t="str" cm="1">
        <f t="array" ref="R3691">_xlfn.XLOOKUP(Q3691,INDEX(Flettilisti,,1),INDEX(Flettilisti,,2),,0)</f>
        <v>Vantar flokkun</v>
      </c>
      <c r="S3691" s="38" t="str">
        <f>IF(ISBLANK(N3691),"",IF(N3691&lt;Gögn!$J$2,Gögn!$K$2,IF(N3691&gt;Gögn!$J$4,Gögn!$K$4,Gögn!$K$3)))</f>
        <v/>
      </c>
      <c r="T3691" s="49" t="str" cm="1">
        <f t="array" aca="1" ref="T3691" ca="1">IF(ISBLANK(B3691),"",IF(R3691="Styrkhæft",_xlfn.XLOOKUP(S3691,Vegalengdir[Texti],INDIRECT("Vegalengdir["&amp;'Upplýsingar um umsækjanda'!$B$10&amp;"]"),0%,0)))</f>
        <v/>
      </c>
      <c r="U3691" s="72" t="str">
        <f t="shared" si="173"/>
        <v/>
      </c>
    </row>
    <row r="3692" spans="1:21" x14ac:dyDescent="0.25">
      <c r="A3692" s="53">
        <f t="shared" si="174"/>
        <v>3691</v>
      </c>
      <c r="B3692" s="55"/>
      <c r="C3692" s="56"/>
      <c r="D3692" s="55"/>
      <c r="E3692" s="55"/>
      <c r="F3692" s="55"/>
      <c r="G3692" s="55"/>
      <c r="H3692" s="57"/>
      <c r="I3692" s="55"/>
      <c r="J3692" s="55"/>
      <c r="K3692" s="55"/>
      <c r="L3692" s="55"/>
      <c r="M3692" s="55"/>
      <c r="N3692" s="57"/>
      <c r="O3692" s="57" t="str">
        <f t="shared" si="172"/>
        <v/>
      </c>
      <c r="Q3692" s="38" t="s">
        <v>450</v>
      </c>
      <c r="R3692" s="38" t="str" cm="1">
        <f t="array" ref="R3692">_xlfn.XLOOKUP(Q3692,INDEX(Flettilisti,,1),INDEX(Flettilisti,,2),,0)</f>
        <v>Vantar flokkun</v>
      </c>
      <c r="S3692" s="38" t="str">
        <f>IF(ISBLANK(N3692),"",IF(N3692&lt;Gögn!$J$2,Gögn!$K$2,IF(N3692&gt;Gögn!$J$4,Gögn!$K$4,Gögn!$K$3)))</f>
        <v/>
      </c>
      <c r="T3692" s="49" t="str" cm="1">
        <f t="array" aca="1" ref="T3692" ca="1">IF(ISBLANK(B3692),"",IF(R3692="Styrkhæft",_xlfn.XLOOKUP(S3692,Vegalengdir[Texti],INDIRECT("Vegalengdir["&amp;'Upplýsingar um umsækjanda'!$B$10&amp;"]"),0%,0)))</f>
        <v/>
      </c>
      <c r="U3692" s="72" t="str">
        <f t="shared" si="173"/>
        <v/>
      </c>
    </row>
    <row r="3693" spans="1:21" x14ac:dyDescent="0.25">
      <c r="A3693" s="53">
        <f t="shared" si="174"/>
        <v>3692</v>
      </c>
      <c r="B3693" s="55"/>
      <c r="C3693" s="56"/>
      <c r="D3693" s="55"/>
      <c r="E3693" s="55"/>
      <c r="F3693" s="55"/>
      <c r="G3693" s="55"/>
      <c r="H3693" s="57"/>
      <c r="I3693" s="55"/>
      <c r="J3693" s="55"/>
      <c r="K3693" s="55"/>
      <c r="L3693" s="55"/>
      <c r="M3693" s="55"/>
      <c r="N3693" s="57"/>
      <c r="O3693" s="57" t="str">
        <f t="shared" si="172"/>
        <v/>
      </c>
      <c r="Q3693" s="38" t="s">
        <v>450</v>
      </c>
      <c r="R3693" s="38" t="str" cm="1">
        <f t="array" ref="R3693">_xlfn.XLOOKUP(Q3693,INDEX(Flettilisti,,1),INDEX(Flettilisti,,2),,0)</f>
        <v>Vantar flokkun</v>
      </c>
      <c r="S3693" s="38" t="str">
        <f>IF(ISBLANK(N3693),"",IF(N3693&lt;Gögn!$J$2,Gögn!$K$2,IF(N3693&gt;Gögn!$J$4,Gögn!$K$4,Gögn!$K$3)))</f>
        <v/>
      </c>
      <c r="T3693" s="49" t="str" cm="1">
        <f t="array" aca="1" ref="T3693" ca="1">IF(ISBLANK(B3693),"",IF(R3693="Styrkhæft",_xlfn.XLOOKUP(S3693,Vegalengdir[Texti],INDIRECT("Vegalengdir["&amp;'Upplýsingar um umsækjanda'!$B$10&amp;"]"),0%,0)))</f>
        <v/>
      </c>
      <c r="U3693" s="72" t="str">
        <f t="shared" si="173"/>
        <v/>
      </c>
    </row>
    <row r="3694" spans="1:21" x14ac:dyDescent="0.25">
      <c r="A3694" s="53">
        <f t="shared" si="174"/>
        <v>3693</v>
      </c>
      <c r="B3694" s="55"/>
      <c r="C3694" s="56"/>
      <c r="D3694" s="55"/>
      <c r="E3694" s="55"/>
      <c r="F3694" s="55"/>
      <c r="G3694" s="55"/>
      <c r="H3694" s="57"/>
      <c r="I3694" s="55"/>
      <c r="J3694" s="55"/>
      <c r="K3694" s="55"/>
      <c r="L3694" s="55"/>
      <c r="M3694" s="55"/>
      <c r="N3694" s="57"/>
      <c r="O3694" s="57" t="str">
        <f t="shared" si="172"/>
        <v/>
      </c>
      <c r="Q3694" s="38" t="s">
        <v>450</v>
      </c>
      <c r="R3694" s="38" t="str" cm="1">
        <f t="array" ref="R3694">_xlfn.XLOOKUP(Q3694,INDEX(Flettilisti,,1),INDEX(Flettilisti,,2),,0)</f>
        <v>Vantar flokkun</v>
      </c>
      <c r="S3694" s="38" t="str">
        <f>IF(ISBLANK(N3694),"",IF(N3694&lt;Gögn!$J$2,Gögn!$K$2,IF(N3694&gt;Gögn!$J$4,Gögn!$K$4,Gögn!$K$3)))</f>
        <v/>
      </c>
      <c r="T3694" s="49" t="str" cm="1">
        <f t="array" aca="1" ref="T3694" ca="1">IF(ISBLANK(B3694),"",IF(R3694="Styrkhæft",_xlfn.XLOOKUP(S3694,Vegalengdir[Texti],INDIRECT("Vegalengdir["&amp;'Upplýsingar um umsækjanda'!$B$10&amp;"]"),0%,0)))</f>
        <v/>
      </c>
      <c r="U3694" s="72" t="str">
        <f t="shared" si="173"/>
        <v/>
      </c>
    </row>
    <row r="3695" spans="1:21" x14ac:dyDescent="0.25">
      <c r="A3695" s="53">
        <f t="shared" si="174"/>
        <v>3694</v>
      </c>
      <c r="B3695" s="55"/>
      <c r="C3695" s="56"/>
      <c r="D3695" s="55"/>
      <c r="E3695" s="55"/>
      <c r="F3695" s="55"/>
      <c r="G3695" s="55"/>
      <c r="H3695" s="57"/>
      <c r="I3695" s="55"/>
      <c r="J3695" s="55"/>
      <c r="K3695" s="55"/>
      <c r="L3695" s="55"/>
      <c r="M3695" s="55"/>
      <c r="N3695" s="57"/>
      <c r="O3695" s="57" t="str">
        <f t="shared" si="172"/>
        <v/>
      </c>
      <c r="Q3695" s="38" t="s">
        <v>450</v>
      </c>
      <c r="R3695" s="38" t="str" cm="1">
        <f t="array" ref="R3695">_xlfn.XLOOKUP(Q3695,INDEX(Flettilisti,,1),INDEX(Flettilisti,,2),,0)</f>
        <v>Vantar flokkun</v>
      </c>
      <c r="S3695" s="38" t="str">
        <f>IF(ISBLANK(N3695),"",IF(N3695&lt;Gögn!$J$2,Gögn!$K$2,IF(N3695&gt;Gögn!$J$4,Gögn!$K$4,Gögn!$K$3)))</f>
        <v/>
      </c>
      <c r="T3695" s="49" t="str" cm="1">
        <f t="array" aca="1" ref="T3695" ca="1">IF(ISBLANK(B3695),"",IF(R3695="Styrkhæft",_xlfn.XLOOKUP(S3695,Vegalengdir[Texti],INDIRECT("Vegalengdir["&amp;'Upplýsingar um umsækjanda'!$B$10&amp;"]"),0%,0)))</f>
        <v/>
      </c>
      <c r="U3695" s="72" t="str">
        <f t="shared" si="173"/>
        <v/>
      </c>
    </row>
    <row r="3696" spans="1:21" x14ac:dyDescent="0.25">
      <c r="A3696" s="53">
        <f t="shared" si="174"/>
        <v>3695</v>
      </c>
      <c r="B3696" s="55"/>
      <c r="C3696" s="56"/>
      <c r="D3696" s="55"/>
      <c r="E3696" s="55"/>
      <c r="F3696" s="55"/>
      <c r="G3696" s="55"/>
      <c r="H3696" s="57"/>
      <c r="I3696" s="55"/>
      <c r="J3696" s="55"/>
      <c r="K3696" s="55"/>
      <c r="L3696" s="55"/>
      <c r="M3696" s="55"/>
      <c r="N3696" s="57"/>
      <c r="O3696" s="57" t="str">
        <f t="shared" si="172"/>
        <v/>
      </c>
      <c r="Q3696" s="38" t="s">
        <v>450</v>
      </c>
      <c r="R3696" s="38" t="str" cm="1">
        <f t="array" ref="R3696">_xlfn.XLOOKUP(Q3696,INDEX(Flettilisti,,1),INDEX(Flettilisti,,2),,0)</f>
        <v>Vantar flokkun</v>
      </c>
      <c r="S3696" s="38" t="str">
        <f>IF(ISBLANK(N3696),"",IF(N3696&lt;Gögn!$J$2,Gögn!$K$2,IF(N3696&gt;Gögn!$J$4,Gögn!$K$4,Gögn!$K$3)))</f>
        <v/>
      </c>
      <c r="T3696" s="49" t="str" cm="1">
        <f t="array" aca="1" ref="T3696" ca="1">IF(ISBLANK(B3696),"",IF(R3696="Styrkhæft",_xlfn.XLOOKUP(S3696,Vegalengdir[Texti],INDIRECT("Vegalengdir["&amp;'Upplýsingar um umsækjanda'!$B$10&amp;"]"),0%,0)))</f>
        <v/>
      </c>
      <c r="U3696" s="72" t="str">
        <f t="shared" si="173"/>
        <v/>
      </c>
    </row>
    <row r="3697" spans="1:21" x14ac:dyDescent="0.25">
      <c r="A3697" s="53">
        <f t="shared" si="174"/>
        <v>3696</v>
      </c>
      <c r="B3697" s="55"/>
      <c r="C3697" s="56"/>
      <c r="D3697" s="55"/>
      <c r="E3697" s="55"/>
      <c r="F3697" s="55"/>
      <c r="G3697" s="55"/>
      <c r="H3697" s="57"/>
      <c r="I3697" s="55"/>
      <c r="J3697" s="55"/>
      <c r="K3697" s="55"/>
      <c r="L3697" s="55"/>
      <c r="M3697" s="55"/>
      <c r="N3697" s="57"/>
      <c r="O3697" s="57" t="str">
        <f t="shared" si="172"/>
        <v/>
      </c>
      <c r="Q3697" s="38" t="s">
        <v>450</v>
      </c>
      <c r="R3697" s="38" t="str" cm="1">
        <f t="array" ref="R3697">_xlfn.XLOOKUP(Q3697,INDEX(Flettilisti,,1),INDEX(Flettilisti,,2),,0)</f>
        <v>Vantar flokkun</v>
      </c>
      <c r="S3697" s="38" t="str">
        <f>IF(ISBLANK(N3697),"",IF(N3697&lt;Gögn!$J$2,Gögn!$K$2,IF(N3697&gt;Gögn!$J$4,Gögn!$K$4,Gögn!$K$3)))</f>
        <v/>
      </c>
      <c r="T3697" s="49" t="str" cm="1">
        <f t="array" aca="1" ref="T3697" ca="1">IF(ISBLANK(B3697),"",IF(R3697="Styrkhæft",_xlfn.XLOOKUP(S3697,Vegalengdir[Texti],INDIRECT("Vegalengdir["&amp;'Upplýsingar um umsækjanda'!$B$10&amp;"]"),0%,0)))</f>
        <v/>
      </c>
      <c r="U3697" s="72" t="str">
        <f t="shared" si="173"/>
        <v/>
      </c>
    </row>
    <row r="3698" spans="1:21" x14ac:dyDescent="0.25">
      <c r="A3698" s="53">
        <f t="shared" si="174"/>
        <v>3697</v>
      </c>
      <c r="B3698" s="55"/>
      <c r="C3698" s="56"/>
      <c r="D3698" s="55"/>
      <c r="E3698" s="55"/>
      <c r="F3698" s="55"/>
      <c r="G3698" s="55"/>
      <c r="H3698" s="57"/>
      <c r="I3698" s="55"/>
      <c r="J3698" s="55"/>
      <c r="K3698" s="55"/>
      <c r="L3698" s="55"/>
      <c r="M3698" s="55"/>
      <c r="N3698" s="57"/>
      <c r="O3698" s="57" t="str">
        <f t="shared" si="172"/>
        <v/>
      </c>
      <c r="Q3698" s="38" t="s">
        <v>450</v>
      </c>
      <c r="R3698" s="38" t="str" cm="1">
        <f t="array" ref="R3698">_xlfn.XLOOKUP(Q3698,INDEX(Flettilisti,,1),INDEX(Flettilisti,,2),,0)</f>
        <v>Vantar flokkun</v>
      </c>
      <c r="S3698" s="38" t="str">
        <f>IF(ISBLANK(N3698),"",IF(N3698&lt;Gögn!$J$2,Gögn!$K$2,IF(N3698&gt;Gögn!$J$4,Gögn!$K$4,Gögn!$K$3)))</f>
        <v/>
      </c>
      <c r="T3698" s="49" t="str" cm="1">
        <f t="array" aca="1" ref="T3698" ca="1">IF(ISBLANK(B3698),"",IF(R3698="Styrkhæft",_xlfn.XLOOKUP(S3698,Vegalengdir[Texti],INDIRECT("Vegalengdir["&amp;'Upplýsingar um umsækjanda'!$B$10&amp;"]"),0%,0)))</f>
        <v/>
      </c>
      <c r="U3698" s="72" t="str">
        <f t="shared" si="173"/>
        <v/>
      </c>
    </row>
    <row r="3699" spans="1:21" x14ac:dyDescent="0.25">
      <c r="A3699" s="53">
        <f t="shared" si="174"/>
        <v>3698</v>
      </c>
      <c r="B3699" s="55"/>
      <c r="C3699" s="56"/>
      <c r="D3699" s="55"/>
      <c r="E3699" s="55"/>
      <c r="F3699" s="55"/>
      <c r="G3699" s="55"/>
      <c r="H3699" s="57"/>
      <c r="I3699" s="55"/>
      <c r="J3699" s="55"/>
      <c r="K3699" s="55"/>
      <c r="L3699" s="55"/>
      <c r="M3699" s="55"/>
      <c r="N3699" s="57"/>
      <c r="O3699" s="57" t="str">
        <f t="shared" si="172"/>
        <v/>
      </c>
      <c r="Q3699" s="38" t="s">
        <v>450</v>
      </c>
      <c r="R3699" s="38" t="str" cm="1">
        <f t="array" ref="R3699">_xlfn.XLOOKUP(Q3699,INDEX(Flettilisti,,1),INDEX(Flettilisti,,2),,0)</f>
        <v>Vantar flokkun</v>
      </c>
      <c r="S3699" s="38" t="str">
        <f>IF(ISBLANK(N3699),"",IF(N3699&lt;Gögn!$J$2,Gögn!$K$2,IF(N3699&gt;Gögn!$J$4,Gögn!$K$4,Gögn!$K$3)))</f>
        <v/>
      </c>
      <c r="T3699" s="49" t="str" cm="1">
        <f t="array" aca="1" ref="T3699" ca="1">IF(ISBLANK(B3699),"",IF(R3699="Styrkhæft",_xlfn.XLOOKUP(S3699,Vegalengdir[Texti],INDIRECT("Vegalengdir["&amp;'Upplýsingar um umsækjanda'!$B$10&amp;"]"),0%,0)))</f>
        <v/>
      </c>
      <c r="U3699" s="72" t="str">
        <f t="shared" si="173"/>
        <v/>
      </c>
    </row>
    <row r="3700" spans="1:21" x14ac:dyDescent="0.25">
      <c r="A3700" s="53">
        <f t="shared" si="174"/>
        <v>3699</v>
      </c>
      <c r="B3700" s="55"/>
      <c r="C3700" s="56"/>
      <c r="D3700" s="55"/>
      <c r="E3700" s="55"/>
      <c r="F3700" s="55"/>
      <c r="G3700" s="55"/>
      <c r="H3700" s="57"/>
      <c r="I3700" s="55"/>
      <c r="J3700" s="55"/>
      <c r="K3700" s="55"/>
      <c r="L3700" s="55"/>
      <c r="M3700" s="55"/>
      <c r="N3700" s="57"/>
      <c r="O3700" s="57" t="str">
        <f t="shared" si="172"/>
        <v/>
      </c>
      <c r="Q3700" s="38" t="s">
        <v>450</v>
      </c>
      <c r="R3700" s="38" t="str" cm="1">
        <f t="array" ref="R3700">_xlfn.XLOOKUP(Q3700,INDEX(Flettilisti,,1),INDEX(Flettilisti,,2),,0)</f>
        <v>Vantar flokkun</v>
      </c>
      <c r="S3700" s="38" t="str">
        <f>IF(ISBLANK(N3700),"",IF(N3700&lt;Gögn!$J$2,Gögn!$K$2,IF(N3700&gt;Gögn!$J$4,Gögn!$K$4,Gögn!$K$3)))</f>
        <v/>
      </c>
      <c r="T3700" s="49" t="str" cm="1">
        <f t="array" aca="1" ref="T3700" ca="1">IF(ISBLANK(B3700),"",IF(R3700="Styrkhæft",_xlfn.XLOOKUP(S3700,Vegalengdir[Texti],INDIRECT("Vegalengdir["&amp;'Upplýsingar um umsækjanda'!$B$10&amp;"]"),0%,0)))</f>
        <v/>
      </c>
      <c r="U3700" s="72" t="str">
        <f t="shared" si="173"/>
        <v/>
      </c>
    </row>
    <row r="3701" spans="1:21" x14ac:dyDescent="0.25">
      <c r="A3701" s="53">
        <f t="shared" si="174"/>
        <v>3700</v>
      </c>
      <c r="B3701" s="55"/>
      <c r="C3701" s="56"/>
      <c r="D3701" s="55"/>
      <c r="E3701" s="55"/>
      <c r="F3701" s="55"/>
      <c r="G3701" s="55"/>
      <c r="H3701" s="57"/>
      <c r="I3701" s="55"/>
      <c r="J3701" s="55"/>
      <c r="K3701" s="55"/>
      <c r="L3701" s="55"/>
      <c r="M3701" s="55"/>
      <c r="N3701" s="57"/>
      <c r="O3701" s="57" t="str">
        <f t="shared" si="172"/>
        <v/>
      </c>
      <c r="Q3701" s="38" t="s">
        <v>450</v>
      </c>
      <c r="R3701" s="38" t="str" cm="1">
        <f t="array" ref="R3701">_xlfn.XLOOKUP(Q3701,INDEX(Flettilisti,,1),INDEX(Flettilisti,,2),,0)</f>
        <v>Vantar flokkun</v>
      </c>
      <c r="S3701" s="38" t="str">
        <f>IF(ISBLANK(N3701),"",IF(N3701&lt;Gögn!$J$2,Gögn!$K$2,IF(N3701&gt;Gögn!$J$4,Gögn!$K$4,Gögn!$K$3)))</f>
        <v/>
      </c>
      <c r="T3701" s="49" t="str" cm="1">
        <f t="array" aca="1" ref="T3701" ca="1">IF(ISBLANK(B3701),"",IF(R3701="Styrkhæft",_xlfn.XLOOKUP(S3701,Vegalengdir[Texti],INDIRECT("Vegalengdir["&amp;'Upplýsingar um umsækjanda'!$B$10&amp;"]"),0%,0)))</f>
        <v/>
      </c>
      <c r="U3701" s="72" t="str">
        <f t="shared" si="173"/>
        <v/>
      </c>
    </row>
    <row r="3702" spans="1:21" x14ac:dyDescent="0.25">
      <c r="A3702" s="53">
        <f t="shared" si="174"/>
        <v>3701</v>
      </c>
      <c r="B3702" s="55"/>
      <c r="C3702" s="56"/>
      <c r="D3702" s="55"/>
      <c r="E3702" s="55"/>
      <c r="F3702" s="55"/>
      <c r="G3702" s="55"/>
      <c r="H3702" s="57"/>
      <c r="I3702" s="55"/>
      <c r="J3702" s="55"/>
      <c r="K3702" s="55"/>
      <c r="L3702" s="55"/>
      <c r="M3702" s="55"/>
      <c r="N3702" s="57"/>
      <c r="O3702" s="57" t="str">
        <f t="shared" si="172"/>
        <v/>
      </c>
      <c r="Q3702" s="38" t="s">
        <v>450</v>
      </c>
      <c r="R3702" s="38" t="str" cm="1">
        <f t="array" ref="R3702">_xlfn.XLOOKUP(Q3702,INDEX(Flettilisti,,1),INDEX(Flettilisti,,2),,0)</f>
        <v>Vantar flokkun</v>
      </c>
      <c r="S3702" s="38" t="str">
        <f>IF(ISBLANK(N3702),"",IF(N3702&lt;Gögn!$J$2,Gögn!$K$2,IF(N3702&gt;Gögn!$J$4,Gögn!$K$4,Gögn!$K$3)))</f>
        <v/>
      </c>
      <c r="T3702" s="49" t="str" cm="1">
        <f t="array" aca="1" ref="T3702" ca="1">IF(ISBLANK(B3702),"",IF(R3702="Styrkhæft",_xlfn.XLOOKUP(S3702,Vegalengdir[Texti],INDIRECT("Vegalengdir["&amp;'Upplýsingar um umsækjanda'!$B$10&amp;"]"),0%,0)))</f>
        <v/>
      </c>
      <c r="U3702" s="72" t="str">
        <f t="shared" si="173"/>
        <v/>
      </c>
    </row>
    <row r="3703" spans="1:21" x14ac:dyDescent="0.25">
      <c r="A3703" s="53">
        <f t="shared" si="174"/>
        <v>3702</v>
      </c>
      <c r="B3703" s="55"/>
      <c r="C3703" s="56"/>
      <c r="D3703" s="55"/>
      <c r="E3703" s="55"/>
      <c r="F3703" s="55"/>
      <c r="G3703" s="55"/>
      <c r="H3703" s="57"/>
      <c r="I3703" s="55"/>
      <c r="J3703" s="55"/>
      <c r="K3703" s="55"/>
      <c r="L3703" s="55"/>
      <c r="M3703" s="55"/>
      <c r="N3703" s="57"/>
      <c r="O3703" s="57" t="str">
        <f t="shared" si="172"/>
        <v/>
      </c>
      <c r="Q3703" s="38" t="s">
        <v>450</v>
      </c>
      <c r="R3703" s="38" t="str" cm="1">
        <f t="array" ref="R3703">_xlfn.XLOOKUP(Q3703,INDEX(Flettilisti,,1),INDEX(Flettilisti,,2),,0)</f>
        <v>Vantar flokkun</v>
      </c>
      <c r="S3703" s="38" t="str">
        <f>IF(ISBLANK(N3703),"",IF(N3703&lt;Gögn!$J$2,Gögn!$K$2,IF(N3703&gt;Gögn!$J$4,Gögn!$K$4,Gögn!$K$3)))</f>
        <v/>
      </c>
      <c r="T3703" s="49" t="str" cm="1">
        <f t="array" aca="1" ref="T3703" ca="1">IF(ISBLANK(B3703),"",IF(R3703="Styrkhæft",_xlfn.XLOOKUP(S3703,Vegalengdir[Texti],INDIRECT("Vegalengdir["&amp;'Upplýsingar um umsækjanda'!$B$10&amp;"]"),0%,0)))</f>
        <v/>
      </c>
      <c r="U3703" s="72" t="str">
        <f t="shared" si="173"/>
        <v/>
      </c>
    </row>
    <row r="3704" spans="1:21" x14ac:dyDescent="0.25">
      <c r="A3704" s="53">
        <f t="shared" si="174"/>
        <v>3703</v>
      </c>
      <c r="B3704" s="55"/>
      <c r="C3704" s="56"/>
      <c r="D3704" s="55"/>
      <c r="E3704" s="55"/>
      <c r="F3704" s="55"/>
      <c r="G3704" s="55"/>
      <c r="H3704" s="57"/>
      <c r="I3704" s="55"/>
      <c r="J3704" s="55"/>
      <c r="K3704" s="55"/>
      <c r="L3704" s="55"/>
      <c r="M3704" s="55"/>
      <c r="N3704" s="57"/>
      <c r="O3704" s="57" t="str">
        <f t="shared" si="172"/>
        <v/>
      </c>
      <c r="Q3704" s="38" t="s">
        <v>450</v>
      </c>
      <c r="R3704" s="38" t="str" cm="1">
        <f t="array" ref="R3704">_xlfn.XLOOKUP(Q3704,INDEX(Flettilisti,,1),INDEX(Flettilisti,,2),,0)</f>
        <v>Vantar flokkun</v>
      </c>
      <c r="S3704" s="38" t="str">
        <f>IF(ISBLANK(N3704),"",IF(N3704&lt;Gögn!$J$2,Gögn!$K$2,IF(N3704&gt;Gögn!$J$4,Gögn!$K$4,Gögn!$K$3)))</f>
        <v/>
      </c>
      <c r="T3704" s="49" t="str" cm="1">
        <f t="array" aca="1" ref="T3704" ca="1">IF(ISBLANK(B3704),"",IF(R3704="Styrkhæft",_xlfn.XLOOKUP(S3704,Vegalengdir[Texti],INDIRECT("Vegalengdir["&amp;'Upplýsingar um umsækjanda'!$B$10&amp;"]"),0%,0)))</f>
        <v/>
      </c>
      <c r="U3704" s="72" t="str">
        <f t="shared" si="173"/>
        <v/>
      </c>
    </row>
    <row r="3705" spans="1:21" x14ac:dyDescent="0.25">
      <c r="A3705" s="53">
        <f t="shared" si="174"/>
        <v>3704</v>
      </c>
      <c r="B3705" s="55"/>
      <c r="C3705" s="56"/>
      <c r="D3705" s="55"/>
      <c r="E3705" s="55"/>
      <c r="F3705" s="55"/>
      <c r="G3705" s="55"/>
      <c r="H3705" s="57"/>
      <c r="I3705" s="55"/>
      <c r="J3705" s="55"/>
      <c r="K3705" s="55"/>
      <c r="L3705" s="55"/>
      <c r="M3705" s="55"/>
      <c r="N3705" s="57"/>
      <c r="O3705" s="57" t="str">
        <f t="shared" si="172"/>
        <v/>
      </c>
      <c r="Q3705" s="38" t="s">
        <v>450</v>
      </c>
      <c r="R3705" s="38" t="str" cm="1">
        <f t="array" ref="R3705">_xlfn.XLOOKUP(Q3705,INDEX(Flettilisti,,1),INDEX(Flettilisti,,2),,0)</f>
        <v>Vantar flokkun</v>
      </c>
      <c r="S3705" s="38" t="str">
        <f>IF(ISBLANK(N3705),"",IF(N3705&lt;Gögn!$J$2,Gögn!$K$2,IF(N3705&gt;Gögn!$J$4,Gögn!$K$4,Gögn!$K$3)))</f>
        <v/>
      </c>
      <c r="T3705" s="49" t="str" cm="1">
        <f t="array" aca="1" ref="T3705" ca="1">IF(ISBLANK(B3705),"",IF(R3705="Styrkhæft",_xlfn.XLOOKUP(S3705,Vegalengdir[Texti],INDIRECT("Vegalengdir["&amp;'Upplýsingar um umsækjanda'!$B$10&amp;"]"),0%,0)))</f>
        <v/>
      </c>
      <c r="U3705" s="72" t="str">
        <f t="shared" si="173"/>
        <v/>
      </c>
    </row>
    <row r="3706" spans="1:21" x14ac:dyDescent="0.25">
      <c r="A3706" s="53">
        <f t="shared" si="174"/>
        <v>3705</v>
      </c>
      <c r="B3706" s="55"/>
      <c r="C3706" s="56"/>
      <c r="D3706" s="55"/>
      <c r="E3706" s="55"/>
      <c r="F3706" s="55"/>
      <c r="G3706" s="55"/>
      <c r="H3706" s="57"/>
      <c r="I3706" s="55"/>
      <c r="J3706" s="55"/>
      <c r="K3706" s="55"/>
      <c r="L3706" s="55"/>
      <c r="M3706" s="55"/>
      <c r="N3706" s="57"/>
      <c r="O3706" s="57" t="str">
        <f t="shared" si="172"/>
        <v/>
      </c>
      <c r="Q3706" s="38" t="s">
        <v>450</v>
      </c>
      <c r="R3706" s="38" t="str" cm="1">
        <f t="array" ref="R3706">_xlfn.XLOOKUP(Q3706,INDEX(Flettilisti,,1),INDEX(Flettilisti,,2),,0)</f>
        <v>Vantar flokkun</v>
      </c>
      <c r="S3706" s="38" t="str">
        <f>IF(ISBLANK(N3706),"",IF(N3706&lt;Gögn!$J$2,Gögn!$K$2,IF(N3706&gt;Gögn!$J$4,Gögn!$K$4,Gögn!$K$3)))</f>
        <v/>
      </c>
      <c r="T3706" s="49" t="str" cm="1">
        <f t="array" aca="1" ref="T3706" ca="1">IF(ISBLANK(B3706),"",IF(R3706="Styrkhæft",_xlfn.XLOOKUP(S3706,Vegalengdir[Texti],INDIRECT("Vegalengdir["&amp;'Upplýsingar um umsækjanda'!$B$10&amp;"]"),0%,0)))</f>
        <v/>
      </c>
      <c r="U3706" s="72" t="str">
        <f t="shared" si="173"/>
        <v/>
      </c>
    </row>
    <row r="3707" spans="1:21" x14ac:dyDescent="0.25">
      <c r="A3707" s="53">
        <f t="shared" si="174"/>
        <v>3706</v>
      </c>
      <c r="B3707" s="55"/>
      <c r="C3707" s="56"/>
      <c r="D3707" s="55"/>
      <c r="E3707" s="55"/>
      <c r="F3707" s="55"/>
      <c r="G3707" s="55"/>
      <c r="H3707" s="57"/>
      <c r="I3707" s="55"/>
      <c r="J3707" s="55"/>
      <c r="K3707" s="55"/>
      <c r="L3707" s="55"/>
      <c r="M3707" s="55"/>
      <c r="N3707" s="57"/>
      <c r="O3707" s="57" t="str">
        <f t="shared" si="172"/>
        <v/>
      </c>
      <c r="Q3707" s="38" t="s">
        <v>450</v>
      </c>
      <c r="R3707" s="38" t="str" cm="1">
        <f t="array" ref="R3707">_xlfn.XLOOKUP(Q3707,INDEX(Flettilisti,,1),INDEX(Flettilisti,,2),,0)</f>
        <v>Vantar flokkun</v>
      </c>
      <c r="S3707" s="38" t="str">
        <f>IF(ISBLANK(N3707),"",IF(N3707&lt;Gögn!$J$2,Gögn!$K$2,IF(N3707&gt;Gögn!$J$4,Gögn!$K$4,Gögn!$K$3)))</f>
        <v/>
      </c>
      <c r="T3707" s="49" t="str" cm="1">
        <f t="array" aca="1" ref="T3707" ca="1">IF(ISBLANK(B3707),"",IF(R3707="Styrkhæft",_xlfn.XLOOKUP(S3707,Vegalengdir[Texti],INDIRECT("Vegalengdir["&amp;'Upplýsingar um umsækjanda'!$B$10&amp;"]"),0%,0)))</f>
        <v/>
      </c>
      <c r="U3707" s="72" t="str">
        <f t="shared" si="173"/>
        <v/>
      </c>
    </row>
    <row r="3708" spans="1:21" x14ac:dyDescent="0.25">
      <c r="A3708" s="53">
        <f t="shared" si="174"/>
        <v>3707</v>
      </c>
      <c r="B3708" s="55"/>
      <c r="C3708" s="56"/>
      <c r="D3708" s="55"/>
      <c r="E3708" s="55"/>
      <c r="F3708" s="55"/>
      <c r="G3708" s="55"/>
      <c r="H3708" s="57"/>
      <c r="I3708" s="55"/>
      <c r="J3708" s="55"/>
      <c r="K3708" s="55"/>
      <c r="L3708" s="55"/>
      <c r="M3708" s="55"/>
      <c r="N3708" s="57"/>
      <c r="O3708" s="57" t="str">
        <f t="shared" si="172"/>
        <v/>
      </c>
      <c r="Q3708" s="38" t="s">
        <v>450</v>
      </c>
      <c r="R3708" s="38" t="str" cm="1">
        <f t="array" ref="R3708">_xlfn.XLOOKUP(Q3708,INDEX(Flettilisti,,1),INDEX(Flettilisti,,2),,0)</f>
        <v>Vantar flokkun</v>
      </c>
      <c r="S3708" s="38" t="str">
        <f>IF(ISBLANK(N3708),"",IF(N3708&lt;Gögn!$J$2,Gögn!$K$2,IF(N3708&gt;Gögn!$J$4,Gögn!$K$4,Gögn!$K$3)))</f>
        <v/>
      </c>
      <c r="T3708" s="49" t="str" cm="1">
        <f t="array" aca="1" ref="T3708" ca="1">IF(ISBLANK(B3708),"",IF(R3708="Styrkhæft",_xlfn.XLOOKUP(S3708,Vegalengdir[Texti],INDIRECT("Vegalengdir["&amp;'Upplýsingar um umsækjanda'!$B$10&amp;"]"),0%,0)))</f>
        <v/>
      </c>
      <c r="U3708" s="72" t="str">
        <f t="shared" si="173"/>
        <v/>
      </c>
    </row>
    <row r="3709" spans="1:21" x14ac:dyDescent="0.25">
      <c r="A3709" s="53">
        <f t="shared" si="174"/>
        <v>3708</v>
      </c>
      <c r="B3709" s="55"/>
      <c r="C3709" s="56"/>
      <c r="D3709" s="55"/>
      <c r="E3709" s="55"/>
      <c r="F3709" s="55"/>
      <c r="G3709" s="55"/>
      <c r="H3709" s="57"/>
      <c r="I3709" s="55"/>
      <c r="J3709" s="55"/>
      <c r="K3709" s="55"/>
      <c r="L3709" s="55"/>
      <c r="M3709" s="55"/>
      <c r="N3709" s="57"/>
      <c r="O3709" s="57" t="str">
        <f t="shared" si="172"/>
        <v/>
      </c>
      <c r="Q3709" s="38" t="s">
        <v>450</v>
      </c>
      <c r="R3709" s="38" t="str" cm="1">
        <f t="array" ref="R3709">_xlfn.XLOOKUP(Q3709,INDEX(Flettilisti,,1),INDEX(Flettilisti,,2),,0)</f>
        <v>Vantar flokkun</v>
      </c>
      <c r="S3709" s="38" t="str">
        <f>IF(ISBLANK(N3709),"",IF(N3709&lt;Gögn!$J$2,Gögn!$K$2,IF(N3709&gt;Gögn!$J$4,Gögn!$K$4,Gögn!$K$3)))</f>
        <v/>
      </c>
      <c r="T3709" s="49" t="str" cm="1">
        <f t="array" aca="1" ref="T3709" ca="1">IF(ISBLANK(B3709),"",IF(R3709="Styrkhæft",_xlfn.XLOOKUP(S3709,Vegalengdir[Texti],INDIRECT("Vegalengdir["&amp;'Upplýsingar um umsækjanda'!$B$10&amp;"]"),0%,0)))</f>
        <v/>
      </c>
      <c r="U3709" s="72" t="str">
        <f t="shared" si="173"/>
        <v/>
      </c>
    </row>
    <row r="3710" spans="1:21" x14ac:dyDescent="0.25">
      <c r="A3710" s="53">
        <f t="shared" si="174"/>
        <v>3709</v>
      </c>
      <c r="B3710" s="55"/>
      <c r="C3710" s="56"/>
      <c r="D3710" s="55"/>
      <c r="E3710" s="55"/>
      <c r="F3710" s="55"/>
      <c r="G3710" s="55"/>
      <c r="H3710" s="57"/>
      <c r="I3710" s="55"/>
      <c r="J3710" s="55"/>
      <c r="K3710" s="55"/>
      <c r="L3710" s="55"/>
      <c r="M3710" s="55"/>
      <c r="N3710" s="57"/>
      <c r="O3710" s="57" t="str">
        <f t="shared" si="172"/>
        <v/>
      </c>
      <c r="Q3710" s="38" t="s">
        <v>450</v>
      </c>
      <c r="R3710" s="38" t="str" cm="1">
        <f t="array" ref="R3710">_xlfn.XLOOKUP(Q3710,INDEX(Flettilisti,,1),INDEX(Flettilisti,,2),,0)</f>
        <v>Vantar flokkun</v>
      </c>
      <c r="S3710" s="38" t="str">
        <f>IF(ISBLANK(N3710),"",IF(N3710&lt;Gögn!$J$2,Gögn!$K$2,IF(N3710&gt;Gögn!$J$4,Gögn!$K$4,Gögn!$K$3)))</f>
        <v/>
      </c>
      <c r="T3710" s="49" t="str" cm="1">
        <f t="array" aca="1" ref="T3710" ca="1">IF(ISBLANK(B3710),"",IF(R3710="Styrkhæft",_xlfn.XLOOKUP(S3710,Vegalengdir[Texti],INDIRECT("Vegalengdir["&amp;'Upplýsingar um umsækjanda'!$B$10&amp;"]"),0%,0)))</f>
        <v/>
      </c>
      <c r="U3710" s="72" t="str">
        <f t="shared" si="173"/>
        <v/>
      </c>
    </row>
    <row r="3711" spans="1:21" x14ac:dyDescent="0.25">
      <c r="A3711" s="53">
        <f t="shared" si="174"/>
        <v>3710</v>
      </c>
      <c r="B3711" s="55"/>
      <c r="C3711" s="56"/>
      <c r="D3711" s="55"/>
      <c r="E3711" s="55"/>
      <c r="F3711" s="55"/>
      <c r="G3711" s="55"/>
      <c r="H3711" s="57"/>
      <c r="I3711" s="55"/>
      <c r="J3711" s="55"/>
      <c r="K3711" s="55"/>
      <c r="L3711" s="55"/>
      <c r="M3711" s="55"/>
      <c r="N3711" s="57"/>
      <c r="O3711" s="57" t="str">
        <f t="shared" si="172"/>
        <v/>
      </c>
      <c r="Q3711" s="38" t="s">
        <v>450</v>
      </c>
      <c r="R3711" s="38" t="str" cm="1">
        <f t="array" ref="R3711">_xlfn.XLOOKUP(Q3711,INDEX(Flettilisti,,1),INDEX(Flettilisti,,2),,0)</f>
        <v>Vantar flokkun</v>
      </c>
      <c r="S3711" s="38" t="str">
        <f>IF(ISBLANK(N3711),"",IF(N3711&lt;Gögn!$J$2,Gögn!$K$2,IF(N3711&gt;Gögn!$J$4,Gögn!$K$4,Gögn!$K$3)))</f>
        <v/>
      </c>
      <c r="T3711" s="49" t="str" cm="1">
        <f t="array" aca="1" ref="T3711" ca="1">IF(ISBLANK(B3711),"",IF(R3711="Styrkhæft",_xlfn.XLOOKUP(S3711,Vegalengdir[Texti],INDIRECT("Vegalengdir["&amp;'Upplýsingar um umsækjanda'!$B$10&amp;"]"),0%,0)))</f>
        <v/>
      </c>
      <c r="U3711" s="72" t="str">
        <f t="shared" si="173"/>
        <v/>
      </c>
    </row>
    <row r="3712" spans="1:21" x14ac:dyDescent="0.25">
      <c r="A3712" s="53">
        <f t="shared" si="174"/>
        <v>3711</v>
      </c>
      <c r="B3712" s="55"/>
      <c r="C3712" s="56"/>
      <c r="D3712" s="55"/>
      <c r="E3712" s="55"/>
      <c r="F3712" s="55"/>
      <c r="G3712" s="55"/>
      <c r="H3712" s="57"/>
      <c r="I3712" s="55"/>
      <c r="J3712" s="55"/>
      <c r="K3712" s="55"/>
      <c r="L3712" s="55"/>
      <c r="M3712" s="55"/>
      <c r="N3712" s="57"/>
      <c r="O3712" s="57" t="str">
        <f t="shared" si="172"/>
        <v/>
      </c>
      <c r="Q3712" s="38" t="s">
        <v>450</v>
      </c>
      <c r="R3712" s="38" t="str" cm="1">
        <f t="array" ref="R3712">_xlfn.XLOOKUP(Q3712,INDEX(Flettilisti,,1),INDEX(Flettilisti,,2),,0)</f>
        <v>Vantar flokkun</v>
      </c>
      <c r="S3712" s="38" t="str">
        <f>IF(ISBLANK(N3712),"",IF(N3712&lt;Gögn!$J$2,Gögn!$K$2,IF(N3712&gt;Gögn!$J$4,Gögn!$K$4,Gögn!$K$3)))</f>
        <v/>
      </c>
      <c r="T3712" s="49" t="str" cm="1">
        <f t="array" aca="1" ref="T3712" ca="1">IF(ISBLANK(B3712),"",IF(R3712="Styrkhæft",_xlfn.XLOOKUP(S3712,Vegalengdir[Texti],INDIRECT("Vegalengdir["&amp;'Upplýsingar um umsækjanda'!$B$10&amp;"]"),0%,0)))</f>
        <v/>
      </c>
      <c r="U3712" s="72" t="str">
        <f t="shared" si="173"/>
        <v/>
      </c>
    </row>
    <row r="3713" spans="1:21" x14ac:dyDescent="0.25">
      <c r="A3713" s="53">
        <f t="shared" si="174"/>
        <v>3712</v>
      </c>
      <c r="B3713" s="55"/>
      <c r="C3713" s="56"/>
      <c r="D3713" s="55"/>
      <c r="E3713" s="55"/>
      <c r="F3713" s="55"/>
      <c r="G3713" s="55"/>
      <c r="H3713" s="57"/>
      <c r="I3713" s="55"/>
      <c r="J3713" s="55"/>
      <c r="K3713" s="55"/>
      <c r="L3713" s="55"/>
      <c r="M3713" s="55"/>
      <c r="N3713" s="57"/>
      <c r="O3713" s="57" t="str">
        <f t="shared" si="172"/>
        <v/>
      </c>
      <c r="Q3713" s="38" t="s">
        <v>450</v>
      </c>
      <c r="R3713" s="38" t="str" cm="1">
        <f t="array" ref="R3713">_xlfn.XLOOKUP(Q3713,INDEX(Flettilisti,,1),INDEX(Flettilisti,,2),,0)</f>
        <v>Vantar flokkun</v>
      </c>
      <c r="S3713" s="38" t="str">
        <f>IF(ISBLANK(N3713),"",IF(N3713&lt;Gögn!$J$2,Gögn!$K$2,IF(N3713&gt;Gögn!$J$4,Gögn!$K$4,Gögn!$K$3)))</f>
        <v/>
      </c>
      <c r="T3713" s="49" t="str" cm="1">
        <f t="array" aca="1" ref="T3713" ca="1">IF(ISBLANK(B3713),"",IF(R3713="Styrkhæft",_xlfn.XLOOKUP(S3713,Vegalengdir[Texti],INDIRECT("Vegalengdir["&amp;'Upplýsingar um umsækjanda'!$B$10&amp;"]"),0%,0)))</f>
        <v/>
      </c>
      <c r="U3713" s="72" t="str">
        <f t="shared" si="173"/>
        <v/>
      </c>
    </row>
    <row r="3714" spans="1:21" x14ac:dyDescent="0.25">
      <c r="A3714" s="53">
        <f t="shared" si="174"/>
        <v>3713</v>
      </c>
      <c r="B3714" s="55"/>
      <c r="C3714" s="56"/>
      <c r="D3714" s="55"/>
      <c r="E3714" s="55"/>
      <c r="F3714" s="55"/>
      <c r="G3714" s="55"/>
      <c r="H3714" s="57"/>
      <c r="I3714" s="55"/>
      <c r="J3714" s="55"/>
      <c r="K3714" s="55"/>
      <c r="L3714" s="55"/>
      <c r="M3714" s="55"/>
      <c r="N3714" s="57"/>
      <c r="O3714" s="57" t="str">
        <f t="shared" si="172"/>
        <v/>
      </c>
      <c r="Q3714" s="38" t="s">
        <v>450</v>
      </c>
      <c r="R3714" s="38" t="str" cm="1">
        <f t="array" ref="R3714">_xlfn.XLOOKUP(Q3714,INDEX(Flettilisti,,1),INDEX(Flettilisti,,2),,0)</f>
        <v>Vantar flokkun</v>
      </c>
      <c r="S3714" s="38" t="str">
        <f>IF(ISBLANK(N3714),"",IF(N3714&lt;Gögn!$J$2,Gögn!$K$2,IF(N3714&gt;Gögn!$J$4,Gögn!$K$4,Gögn!$K$3)))</f>
        <v/>
      </c>
      <c r="T3714" s="49" t="str" cm="1">
        <f t="array" aca="1" ref="T3714" ca="1">IF(ISBLANK(B3714),"",IF(R3714="Styrkhæft",_xlfn.XLOOKUP(S3714,Vegalengdir[Texti],INDIRECT("Vegalengdir["&amp;'Upplýsingar um umsækjanda'!$B$10&amp;"]"),0%,0)))</f>
        <v/>
      </c>
      <c r="U3714" s="72" t="str">
        <f t="shared" si="173"/>
        <v/>
      </c>
    </row>
    <row r="3715" spans="1:21" x14ac:dyDescent="0.25">
      <c r="A3715" s="53">
        <f t="shared" si="174"/>
        <v>3714</v>
      </c>
      <c r="B3715" s="55"/>
      <c r="C3715" s="56"/>
      <c r="D3715" s="55"/>
      <c r="E3715" s="55"/>
      <c r="F3715" s="55"/>
      <c r="G3715" s="55"/>
      <c r="H3715" s="57"/>
      <c r="I3715" s="55"/>
      <c r="J3715" s="55"/>
      <c r="K3715" s="55"/>
      <c r="L3715" s="55"/>
      <c r="M3715" s="55"/>
      <c r="N3715" s="57"/>
      <c r="O3715" s="57" t="str">
        <f t="shared" ref="O3715:O3778" si="175">IFERROR(IF(ISBLANK(B3715),"",H3715/N3715),0)</f>
        <v/>
      </c>
      <c r="Q3715" s="38" t="s">
        <v>450</v>
      </c>
      <c r="R3715" s="38" t="str" cm="1">
        <f t="array" ref="R3715">_xlfn.XLOOKUP(Q3715,INDEX(Flettilisti,,1),INDEX(Flettilisti,,2),,0)</f>
        <v>Vantar flokkun</v>
      </c>
      <c r="S3715" s="38" t="str">
        <f>IF(ISBLANK(N3715),"",IF(N3715&lt;Gögn!$J$2,Gögn!$K$2,IF(N3715&gt;Gögn!$J$4,Gögn!$K$4,Gögn!$K$3)))</f>
        <v/>
      </c>
      <c r="T3715" s="49" t="str" cm="1">
        <f t="array" aca="1" ref="T3715" ca="1">IF(ISBLANK(B3715),"",IF(R3715="Styrkhæft",_xlfn.XLOOKUP(S3715,Vegalengdir[Texti],INDIRECT("Vegalengdir["&amp;'Upplýsingar um umsækjanda'!$B$10&amp;"]"),0%,0)))</f>
        <v/>
      </c>
      <c r="U3715" s="72" t="str">
        <f t="shared" ref="U3715:U3778" si="176">IF(ISBLANK(B3715),"",T3715*H3715)</f>
        <v/>
      </c>
    </row>
    <row r="3716" spans="1:21" x14ac:dyDescent="0.25">
      <c r="A3716" s="53">
        <f t="shared" si="174"/>
        <v>3715</v>
      </c>
      <c r="B3716" s="55"/>
      <c r="C3716" s="56"/>
      <c r="D3716" s="55"/>
      <c r="E3716" s="55"/>
      <c r="F3716" s="55"/>
      <c r="G3716" s="55"/>
      <c r="H3716" s="57"/>
      <c r="I3716" s="55"/>
      <c r="J3716" s="55"/>
      <c r="K3716" s="55"/>
      <c r="L3716" s="55"/>
      <c r="M3716" s="55"/>
      <c r="N3716" s="57"/>
      <c r="O3716" s="57" t="str">
        <f t="shared" si="175"/>
        <v/>
      </c>
      <c r="Q3716" s="38" t="s">
        <v>450</v>
      </c>
      <c r="R3716" s="38" t="str" cm="1">
        <f t="array" ref="R3716">_xlfn.XLOOKUP(Q3716,INDEX(Flettilisti,,1),INDEX(Flettilisti,,2),,0)</f>
        <v>Vantar flokkun</v>
      </c>
      <c r="S3716" s="38" t="str">
        <f>IF(ISBLANK(N3716),"",IF(N3716&lt;Gögn!$J$2,Gögn!$K$2,IF(N3716&gt;Gögn!$J$4,Gögn!$K$4,Gögn!$K$3)))</f>
        <v/>
      </c>
      <c r="T3716" s="49" t="str" cm="1">
        <f t="array" aca="1" ref="T3716" ca="1">IF(ISBLANK(B3716),"",IF(R3716="Styrkhæft",_xlfn.XLOOKUP(S3716,Vegalengdir[Texti],INDIRECT("Vegalengdir["&amp;'Upplýsingar um umsækjanda'!$B$10&amp;"]"),0%,0)))</f>
        <v/>
      </c>
      <c r="U3716" s="72" t="str">
        <f t="shared" si="176"/>
        <v/>
      </c>
    </row>
    <row r="3717" spans="1:21" x14ac:dyDescent="0.25">
      <c r="A3717" s="53">
        <f t="shared" si="174"/>
        <v>3716</v>
      </c>
      <c r="B3717" s="55"/>
      <c r="C3717" s="56"/>
      <c r="D3717" s="55"/>
      <c r="E3717" s="55"/>
      <c r="F3717" s="55"/>
      <c r="G3717" s="55"/>
      <c r="H3717" s="57"/>
      <c r="I3717" s="55"/>
      <c r="J3717" s="55"/>
      <c r="K3717" s="55"/>
      <c r="L3717" s="55"/>
      <c r="M3717" s="55"/>
      <c r="N3717" s="57"/>
      <c r="O3717" s="57" t="str">
        <f t="shared" si="175"/>
        <v/>
      </c>
      <c r="Q3717" s="38" t="s">
        <v>450</v>
      </c>
      <c r="R3717" s="38" t="str" cm="1">
        <f t="array" ref="R3717">_xlfn.XLOOKUP(Q3717,INDEX(Flettilisti,,1),INDEX(Flettilisti,,2),,0)</f>
        <v>Vantar flokkun</v>
      </c>
      <c r="S3717" s="38" t="str">
        <f>IF(ISBLANK(N3717),"",IF(N3717&lt;Gögn!$J$2,Gögn!$K$2,IF(N3717&gt;Gögn!$J$4,Gögn!$K$4,Gögn!$K$3)))</f>
        <v/>
      </c>
      <c r="T3717" s="49" t="str" cm="1">
        <f t="array" aca="1" ref="T3717" ca="1">IF(ISBLANK(B3717),"",IF(R3717="Styrkhæft",_xlfn.XLOOKUP(S3717,Vegalengdir[Texti],INDIRECT("Vegalengdir["&amp;'Upplýsingar um umsækjanda'!$B$10&amp;"]"),0%,0)))</f>
        <v/>
      </c>
      <c r="U3717" s="72" t="str">
        <f t="shared" si="176"/>
        <v/>
      </c>
    </row>
    <row r="3718" spans="1:21" x14ac:dyDescent="0.25">
      <c r="A3718" s="53">
        <f t="shared" si="174"/>
        <v>3717</v>
      </c>
      <c r="B3718" s="55"/>
      <c r="C3718" s="56"/>
      <c r="D3718" s="55"/>
      <c r="E3718" s="55"/>
      <c r="F3718" s="55"/>
      <c r="G3718" s="55"/>
      <c r="H3718" s="57"/>
      <c r="I3718" s="55"/>
      <c r="J3718" s="55"/>
      <c r="K3718" s="55"/>
      <c r="L3718" s="55"/>
      <c r="M3718" s="55"/>
      <c r="N3718" s="57"/>
      <c r="O3718" s="57" t="str">
        <f t="shared" si="175"/>
        <v/>
      </c>
      <c r="Q3718" s="38" t="s">
        <v>450</v>
      </c>
      <c r="R3718" s="38" t="str" cm="1">
        <f t="array" ref="R3718">_xlfn.XLOOKUP(Q3718,INDEX(Flettilisti,,1),INDEX(Flettilisti,,2),,0)</f>
        <v>Vantar flokkun</v>
      </c>
      <c r="S3718" s="38" t="str">
        <f>IF(ISBLANK(N3718),"",IF(N3718&lt;Gögn!$J$2,Gögn!$K$2,IF(N3718&gt;Gögn!$J$4,Gögn!$K$4,Gögn!$K$3)))</f>
        <v/>
      </c>
      <c r="T3718" s="49" t="str" cm="1">
        <f t="array" aca="1" ref="T3718" ca="1">IF(ISBLANK(B3718),"",IF(R3718="Styrkhæft",_xlfn.XLOOKUP(S3718,Vegalengdir[Texti],INDIRECT("Vegalengdir["&amp;'Upplýsingar um umsækjanda'!$B$10&amp;"]"),0%,0)))</f>
        <v/>
      </c>
      <c r="U3718" s="72" t="str">
        <f t="shared" si="176"/>
        <v/>
      </c>
    </row>
    <row r="3719" spans="1:21" x14ac:dyDescent="0.25">
      <c r="A3719" s="53">
        <f t="shared" si="174"/>
        <v>3718</v>
      </c>
      <c r="B3719" s="55"/>
      <c r="C3719" s="56"/>
      <c r="D3719" s="55"/>
      <c r="E3719" s="55"/>
      <c r="F3719" s="55"/>
      <c r="G3719" s="55"/>
      <c r="H3719" s="57"/>
      <c r="I3719" s="55"/>
      <c r="J3719" s="55"/>
      <c r="K3719" s="55"/>
      <c r="L3719" s="55"/>
      <c r="M3719" s="55"/>
      <c r="N3719" s="57"/>
      <c r="O3719" s="57" t="str">
        <f t="shared" si="175"/>
        <v/>
      </c>
      <c r="Q3719" s="38" t="s">
        <v>450</v>
      </c>
      <c r="R3719" s="38" t="str" cm="1">
        <f t="array" ref="R3719">_xlfn.XLOOKUP(Q3719,INDEX(Flettilisti,,1),INDEX(Flettilisti,,2),,0)</f>
        <v>Vantar flokkun</v>
      </c>
      <c r="S3719" s="38" t="str">
        <f>IF(ISBLANK(N3719),"",IF(N3719&lt;Gögn!$J$2,Gögn!$K$2,IF(N3719&gt;Gögn!$J$4,Gögn!$K$4,Gögn!$K$3)))</f>
        <v/>
      </c>
      <c r="T3719" s="49" t="str" cm="1">
        <f t="array" aca="1" ref="T3719" ca="1">IF(ISBLANK(B3719),"",IF(R3719="Styrkhæft",_xlfn.XLOOKUP(S3719,Vegalengdir[Texti],INDIRECT("Vegalengdir["&amp;'Upplýsingar um umsækjanda'!$B$10&amp;"]"),0%,0)))</f>
        <v/>
      </c>
      <c r="U3719" s="72" t="str">
        <f t="shared" si="176"/>
        <v/>
      </c>
    </row>
    <row r="3720" spans="1:21" x14ac:dyDescent="0.25">
      <c r="A3720" s="53">
        <f t="shared" si="174"/>
        <v>3719</v>
      </c>
      <c r="B3720" s="55"/>
      <c r="C3720" s="56"/>
      <c r="D3720" s="55"/>
      <c r="E3720" s="55"/>
      <c r="F3720" s="55"/>
      <c r="G3720" s="55"/>
      <c r="H3720" s="57"/>
      <c r="I3720" s="55"/>
      <c r="J3720" s="55"/>
      <c r="K3720" s="55"/>
      <c r="L3720" s="55"/>
      <c r="M3720" s="55"/>
      <c r="N3720" s="57"/>
      <c r="O3720" s="57" t="str">
        <f t="shared" si="175"/>
        <v/>
      </c>
      <c r="Q3720" s="38" t="s">
        <v>450</v>
      </c>
      <c r="R3720" s="38" t="str" cm="1">
        <f t="array" ref="R3720">_xlfn.XLOOKUP(Q3720,INDEX(Flettilisti,,1),INDEX(Flettilisti,,2),,0)</f>
        <v>Vantar flokkun</v>
      </c>
      <c r="S3720" s="38" t="str">
        <f>IF(ISBLANK(N3720),"",IF(N3720&lt;Gögn!$J$2,Gögn!$K$2,IF(N3720&gt;Gögn!$J$4,Gögn!$K$4,Gögn!$K$3)))</f>
        <v/>
      </c>
      <c r="T3720" s="49" t="str" cm="1">
        <f t="array" aca="1" ref="T3720" ca="1">IF(ISBLANK(B3720),"",IF(R3720="Styrkhæft",_xlfn.XLOOKUP(S3720,Vegalengdir[Texti],INDIRECT("Vegalengdir["&amp;'Upplýsingar um umsækjanda'!$B$10&amp;"]"),0%,0)))</f>
        <v/>
      </c>
      <c r="U3720" s="72" t="str">
        <f t="shared" si="176"/>
        <v/>
      </c>
    </row>
    <row r="3721" spans="1:21" x14ac:dyDescent="0.25">
      <c r="A3721" s="53">
        <f t="shared" si="174"/>
        <v>3720</v>
      </c>
      <c r="B3721" s="55"/>
      <c r="C3721" s="56"/>
      <c r="D3721" s="55"/>
      <c r="E3721" s="55"/>
      <c r="F3721" s="55"/>
      <c r="G3721" s="55"/>
      <c r="H3721" s="57"/>
      <c r="I3721" s="55"/>
      <c r="J3721" s="55"/>
      <c r="K3721" s="55"/>
      <c r="L3721" s="55"/>
      <c r="M3721" s="55"/>
      <c r="N3721" s="57"/>
      <c r="O3721" s="57" t="str">
        <f t="shared" si="175"/>
        <v/>
      </c>
      <c r="Q3721" s="38" t="s">
        <v>450</v>
      </c>
      <c r="R3721" s="38" t="str" cm="1">
        <f t="array" ref="R3721">_xlfn.XLOOKUP(Q3721,INDEX(Flettilisti,,1),INDEX(Flettilisti,,2),,0)</f>
        <v>Vantar flokkun</v>
      </c>
      <c r="S3721" s="38" t="str">
        <f>IF(ISBLANK(N3721),"",IF(N3721&lt;Gögn!$J$2,Gögn!$K$2,IF(N3721&gt;Gögn!$J$4,Gögn!$K$4,Gögn!$K$3)))</f>
        <v/>
      </c>
      <c r="T3721" s="49" t="str" cm="1">
        <f t="array" aca="1" ref="T3721" ca="1">IF(ISBLANK(B3721),"",IF(R3721="Styrkhæft",_xlfn.XLOOKUP(S3721,Vegalengdir[Texti],INDIRECT("Vegalengdir["&amp;'Upplýsingar um umsækjanda'!$B$10&amp;"]"),0%,0)))</f>
        <v/>
      </c>
      <c r="U3721" s="72" t="str">
        <f t="shared" si="176"/>
        <v/>
      </c>
    </row>
    <row r="3722" spans="1:21" x14ac:dyDescent="0.25">
      <c r="A3722" s="53">
        <f t="shared" si="174"/>
        <v>3721</v>
      </c>
      <c r="B3722" s="55"/>
      <c r="C3722" s="56"/>
      <c r="D3722" s="55"/>
      <c r="E3722" s="55"/>
      <c r="F3722" s="55"/>
      <c r="G3722" s="55"/>
      <c r="H3722" s="57"/>
      <c r="I3722" s="55"/>
      <c r="J3722" s="55"/>
      <c r="K3722" s="55"/>
      <c r="L3722" s="55"/>
      <c r="M3722" s="55"/>
      <c r="N3722" s="57"/>
      <c r="O3722" s="57" t="str">
        <f t="shared" si="175"/>
        <v/>
      </c>
      <c r="Q3722" s="38" t="s">
        <v>450</v>
      </c>
      <c r="R3722" s="38" t="str" cm="1">
        <f t="array" ref="R3722">_xlfn.XLOOKUP(Q3722,INDEX(Flettilisti,,1),INDEX(Flettilisti,,2),,0)</f>
        <v>Vantar flokkun</v>
      </c>
      <c r="S3722" s="38" t="str">
        <f>IF(ISBLANK(N3722),"",IF(N3722&lt;Gögn!$J$2,Gögn!$K$2,IF(N3722&gt;Gögn!$J$4,Gögn!$K$4,Gögn!$K$3)))</f>
        <v/>
      </c>
      <c r="T3722" s="49" t="str" cm="1">
        <f t="array" aca="1" ref="T3722" ca="1">IF(ISBLANK(B3722),"",IF(R3722="Styrkhæft",_xlfn.XLOOKUP(S3722,Vegalengdir[Texti],INDIRECT("Vegalengdir["&amp;'Upplýsingar um umsækjanda'!$B$10&amp;"]"),0%,0)))</f>
        <v/>
      </c>
      <c r="U3722" s="72" t="str">
        <f t="shared" si="176"/>
        <v/>
      </c>
    </row>
    <row r="3723" spans="1:21" x14ac:dyDescent="0.25">
      <c r="A3723" s="53">
        <f t="shared" si="174"/>
        <v>3722</v>
      </c>
      <c r="B3723" s="55"/>
      <c r="C3723" s="56"/>
      <c r="D3723" s="55"/>
      <c r="E3723" s="55"/>
      <c r="F3723" s="55"/>
      <c r="G3723" s="55"/>
      <c r="H3723" s="57"/>
      <c r="I3723" s="55"/>
      <c r="J3723" s="55"/>
      <c r="K3723" s="55"/>
      <c r="L3723" s="55"/>
      <c r="M3723" s="55"/>
      <c r="N3723" s="57"/>
      <c r="O3723" s="57" t="str">
        <f t="shared" si="175"/>
        <v/>
      </c>
      <c r="Q3723" s="38" t="s">
        <v>450</v>
      </c>
      <c r="R3723" s="38" t="str" cm="1">
        <f t="array" ref="R3723">_xlfn.XLOOKUP(Q3723,INDEX(Flettilisti,,1),INDEX(Flettilisti,,2),,0)</f>
        <v>Vantar flokkun</v>
      </c>
      <c r="S3723" s="38" t="str">
        <f>IF(ISBLANK(N3723),"",IF(N3723&lt;Gögn!$J$2,Gögn!$K$2,IF(N3723&gt;Gögn!$J$4,Gögn!$K$4,Gögn!$K$3)))</f>
        <v/>
      </c>
      <c r="T3723" s="49" t="str" cm="1">
        <f t="array" aca="1" ref="T3723" ca="1">IF(ISBLANK(B3723),"",IF(R3723="Styrkhæft",_xlfn.XLOOKUP(S3723,Vegalengdir[Texti],INDIRECT("Vegalengdir["&amp;'Upplýsingar um umsækjanda'!$B$10&amp;"]"),0%,0)))</f>
        <v/>
      </c>
      <c r="U3723" s="72" t="str">
        <f t="shared" si="176"/>
        <v/>
      </c>
    </row>
    <row r="3724" spans="1:21" x14ac:dyDescent="0.25">
      <c r="A3724" s="53">
        <f t="shared" si="174"/>
        <v>3723</v>
      </c>
      <c r="B3724" s="55"/>
      <c r="C3724" s="56"/>
      <c r="D3724" s="55"/>
      <c r="E3724" s="55"/>
      <c r="F3724" s="55"/>
      <c r="G3724" s="55"/>
      <c r="H3724" s="57"/>
      <c r="I3724" s="55"/>
      <c r="J3724" s="55"/>
      <c r="K3724" s="55"/>
      <c r="L3724" s="55"/>
      <c r="M3724" s="55"/>
      <c r="N3724" s="57"/>
      <c r="O3724" s="57" t="str">
        <f t="shared" si="175"/>
        <v/>
      </c>
      <c r="Q3724" s="38" t="s">
        <v>450</v>
      </c>
      <c r="R3724" s="38" t="str" cm="1">
        <f t="array" ref="R3724">_xlfn.XLOOKUP(Q3724,INDEX(Flettilisti,,1),INDEX(Flettilisti,,2),,0)</f>
        <v>Vantar flokkun</v>
      </c>
      <c r="S3724" s="38" t="str">
        <f>IF(ISBLANK(N3724),"",IF(N3724&lt;Gögn!$J$2,Gögn!$K$2,IF(N3724&gt;Gögn!$J$4,Gögn!$K$4,Gögn!$K$3)))</f>
        <v/>
      </c>
      <c r="T3724" s="49" t="str" cm="1">
        <f t="array" aca="1" ref="T3724" ca="1">IF(ISBLANK(B3724),"",IF(R3724="Styrkhæft",_xlfn.XLOOKUP(S3724,Vegalengdir[Texti],INDIRECT("Vegalengdir["&amp;'Upplýsingar um umsækjanda'!$B$10&amp;"]"),0%,0)))</f>
        <v/>
      </c>
      <c r="U3724" s="72" t="str">
        <f t="shared" si="176"/>
        <v/>
      </c>
    </row>
    <row r="3725" spans="1:21" x14ac:dyDescent="0.25">
      <c r="A3725" s="53">
        <f t="shared" si="174"/>
        <v>3724</v>
      </c>
      <c r="B3725" s="55"/>
      <c r="C3725" s="56"/>
      <c r="D3725" s="55"/>
      <c r="E3725" s="55"/>
      <c r="F3725" s="55"/>
      <c r="G3725" s="55"/>
      <c r="H3725" s="57"/>
      <c r="I3725" s="55"/>
      <c r="J3725" s="55"/>
      <c r="K3725" s="55"/>
      <c r="L3725" s="55"/>
      <c r="M3725" s="55"/>
      <c r="N3725" s="57"/>
      <c r="O3725" s="57" t="str">
        <f t="shared" si="175"/>
        <v/>
      </c>
      <c r="Q3725" s="38" t="s">
        <v>450</v>
      </c>
      <c r="R3725" s="38" t="str" cm="1">
        <f t="array" ref="R3725">_xlfn.XLOOKUP(Q3725,INDEX(Flettilisti,,1),INDEX(Flettilisti,,2),,0)</f>
        <v>Vantar flokkun</v>
      </c>
      <c r="S3725" s="38" t="str">
        <f>IF(ISBLANK(N3725),"",IF(N3725&lt;Gögn!$J$2,Gögn!$K$2,IF(N3725&gt;Gögn!$J$4,Gögn!$K$4,Gögn!$K$3)))</f>
        <v/>
      </c>
      <c r="T3725" s="49" t="str" cm="1">
        <f t="array" aca="1" ref="T3725" ca="1">IF(ISBLANK(B3725),"",IF(R3725="Styrkhæft",_xlfn.XLOOKUP(S3725,Vegalengdir[Texti],INDIRECT("Vegalengdir["&amp;'Upplýsingar um umsækjanda'!$B$10&amp;"]"),0%,0)))</f>
        <v/>
      </c>
      <c r="U3725" s="72" t="str">
        <f t="shared" si="176"/>
        <v/>
      </c>
    </row>
    <row r="3726" spans="1:21" x14ac:dyDescent="0.25">
      <c r="A3726" s="53">
        <f t="shared" si="174"/>
        <v>3725</v>
      </c>
      <c r="B3726" s="55"/>
      <c r="C3726" s="56"/>
      <c r="D3726" s="55"/>
      <c r="E3726" s="55"/>
      <c r="F3726" s="55"/>
      <c r="G3726" s="55"/>
      <c r="H3726" s="57"/>
      <c r="I3726" s="55"/>
      <c r="J3726" s="55"/>
      <c r="K3726" s="55"/>
      <c r="L3726" s="55"/>
      <c r="M3726" s="55"/>
      <c r="N3726" s="57"/>
      <c r="O3726" s="57" t="str">
        <f t="shared" si="175"/>
        <v/>
      </c>
      <c r="Q3726" s="38" t="s">
        <v>450</v>
      </c>
      <c r="R3726" s="38" t="str" cm="1">
        <f t="array" ref="R3726">_xlfn.XLOOKUP(Q3726,INDEX(Flettilisti,,1),INDEX(Flettilisti,,2),,0)</f>
        <v>Vantar flokkun</v>
      </c>
      <c r="S3726" s="38" t="str">
        <f>IF(ISBLANK(N3726),"",IF(N3726&lt;Gögn!$J$2,Gögn!$K$2,IF(N3726&gt;Gögn!$J$4,Gögn!$K$4,Gögn!$K$3)))</f>
        <v/>
      </c>
      <c r="T3726" s="49" t="str" cm="1">
        <f t="array" aca="1" ref="T3726" ca="1">IF(ISBLANK(B3726),"",IF(R3726="Styrkhæft",_xlfn.XLOOKUP(S3726,Vegalengdir[Texti],INDIRECT("Vegalengdir["&amp;'Upplýsingar um umsækjanda'!$B$10&amp;"]"),0%,0)))</f>
        <v/>
      </c>
      <c r="U3726" s="72" t="str">
        <f t="shared" si="176"/>
        <v/>
      </c>
    </row>
    <row r="3727" spans="1:21" x14ac:dyDescent="0.25">
      <c r="A3727" s="53">
        <f t="shared" si="174"/>
        <v>3726</v>
      </c>
      <c r="B3727" s="55"/>
      <c r="C3727" s="56"/>
      <c r="D3727" s="55"/>
      <c r="E3727" s="55"/>
      <c r="F3727" s="55"/>
      <c r="G3727" s="55"/>
      <c r="H3727" s="57"/>
      <c r="I3727" s="55"/>
      <c r="J3727" s="55"/>
      <c r="K3727" s="55"/>
      <c r="L3727" s="55"/>
      <c r="M3727" s="55"/>
      <c r="N3727" s="57"/>
      <c r="O3727" s="57" t="str">
        <f t="shared" si="175"/>
        <v/>
      </c>
      <c r="Q3727" s="38" t="s">
        <v>450</v>
      </c>
      <c r="R3727" s="38" t="str" cm="1">
        <f t="array" ref="R3727">_xlfn.XLOOKUP(Q3727,INDEX(Flettilisti,,1),INDEX(Flettilisti,,2),,0)</f>
        <v>Vantar flokkun</v>
      </c>
      <c r="S3727" s="38" t="str">
        <f>IF(ISBLANK(N3727),"",IF(N3727&lt;Gögn!$J$2,Gögn!$K$2,IF(N3727&gt;Gögn!$J$4,Gögn!$K$4,Gögn!$K$3)))</f>
        <v/>
      </c>
      <c r="T3727" s="49" t="str" cm="1">
        <f t="array" aca="1" ref="T3727" ca="1">IF(ISBLANK(B3727),"",IF(R3727="Styrkhæft",_xlfn.XLOOKUP(S3727,Vegalengdir[Texti],INDIRECT("Vegalengdir["&amp;'Upplýsingar um umsækjanda'!$B$10&amp;"]"),0%,0)))</f>
        <v/>
      </c>
      <c r="U3727" s="72" t="str">
        <f t="shared" si="176"/>
        <v/>
      </c>
    </row>
    <row r="3728" spans="1:21" x14ac:dyDescent="0.25">
      <c r="A3728" s="53">
        <f t="shared" si="174"/>
        <v>3727</v>
      </c>
      <c r="B3728" s="55"/>
      <c r="C3728" s="56"/>
      <c r="D3728" s="55"/>
      <c r="E3728" s="55"/>
      <c r="F3728" s="55"/>
      <c r="G3728" s="55"/>
      <c r="H3728" s="57"/>
      <c r="I3728" s="55"/>
      <c r="J3728" s="55"/>
      <c r="K3728" s="55"/>
      <c r="L3728" s="55"/>
      <c r="M3728" s="55"/>
      <c r="N3728" s="57"/>
      <c r="O3728" s="57" t="str">
        <f t="shared" si="175"/>
        <v/>
      </c>
      <c r="Q3728" s="38" t="s">
        <v>450</v>
      </c>
      <c r="R3728" s="38" t="str" cm="1">
        <f t="array" ref="R3728">_xlfn.XLOOKUP(Q3728,INDEX(Flettilisti,,1),INDEX(Flettilisti,,2),,0)</f>
        <v>Vantar flokkun</v>
      </c>
      <c r="S3728" s="38" t="str">
        <f>IF(ISBLANK(N3728),"",IF(N3728&lt;Gögn!$J$2,Gögn!$K$2,IF(N3728&gt;Gögn!$J$4,Gögn!$K$4,Gögn!$K$3)))</f>
        <v/>
      </c>
      <c r="T3728" s="49" t="str" cm="1">
        <f t="array" aca="1" ref="T3728" ca="1">IF(ISBLANK(B3728),"",IF(R3728="Styrkhæft",_xlfn.XLOOKUP(S3728,Vegalengdir[Texti],INDIRECT("Vegalengdir["&amp;'Upplýsingar um umsækjanda'!$B$10&amp;"]"),0%,0)))</f>
        <v/>
      </c>
      <c r="U3728" s="72" t="str">
        <f t="shared" si="176"/>
        <v/>
      </c>
    </row>
    <row r="3729" spans="1:21" x14ac:dyDescent="0.25">
      <c r="A3729" s="53">
        <f t="shared" si="174"/>
        <v>3728</v>
      </c>
      <c r="B3729" s="55"/>
      <c r="C3729" s="56"/>
      <c r="D3729" s="55"/>
      <c r="E3729" s="55"/>
      <c r="F3729" s="55"/>
      <c r="G3729" s="55"/>
      <c r="H3729" s="57"/>
      <c r="I3729" s="55"/>
      <c r="J3729" s="55"/>
      <c r="K3729" s="55"/>
      <c r="L3729" s="55"/>
      <c r="M3729" s="55"/>
      <c r="N3729" s="57"/>
      <c r="O3729" s="57" t="str">
        <f t="shared" si="175"/>
        <v/>
      </c>
      <c r="Q3729" s="38" t="s">
        <v>450</v>
      </c>
      <c r="R3729" s="38" t="str" cm="1">
        <f t="array" ref="R3729">_xlfn.XLOOKUP(Q3729,INDEX(Flettilisti,,1),INDEX(Flettilisti,,2),,0)</f>
        <v>Vantar flokkun</v>
      </c>
      <c r="S3729" s="38" t="str">
        <f>IF(ISBLANK(N3729),"",IF(N3729&lt;Gögn!$J$2,Gögn!$K$2,IF(N3729&gt;Gögn!$J$4,Gögn!$K$4,Gögn!$K$3)))</f>
        <v/>
      </c>
      <c r="T3729" s="49" t="str" cm="1">
        <f t="array" aca="1" ref="T3729" ca="1">IF(ISBLANK(B3729),"",IF(R3729="Styrkhæft",_xlfn.XLOOKUP(S3729,Vegalengdir[Texti],INDIRECT("Vegalengdir["&amp;'Upplýsingar um umsækjanda'!$B$10&amp;"]"),0%,0)))</f>
        <v/>
      </c>
      <c r="U3729" s="72" t="str">
        <f t="shared" si="176"/>
        <v/>
      </c>
    </row>
    <row r="3730" spans="1:21" x14ac:dyDescent="0.25">
      <c r="A3730" s="53">
        <f t="shared" si="174"/>
        <v>3729</v>
      </c>
      <c r="B3730" s="55"/>
      <c r="C3730" s="56"/>
      <c r="D3730" s="55"/>
      <c r="E3730" s="55"/>
      <c r="F3730" s="55"/>
      <c r="G3730" s="55"/>
      <c r="H3730" s="57"/>
      <c r="I3730" s="55"/>
      <c r="J3730" s="55"/>
      <c r="K3730" s="55"/>
      <c r="L3730" s="55"/>
      <c r="M3730" s="55"/>
      <c r="N3730" s="57"/>
      <c r="O3730" s="57" t="str">
        <f t="shared" si="175"/>
        <v/>
      </c>
      <c r="Q3730" s="38" t="s">
        <v>450</v>
      </c>
      <c r="R3730" s="38" t="str" cm="1">
        <f t="array" ref="R3730">_xlfn.XLOOKUP(Q3730,INDEX(Flettilisti,,1),INDEX(Flettilisti,,2),,0)</f>
        <v>Vantar flokkun</v>
      </c>
      <c r="S3730" s="38" t="str">
        <f>IF(ISBLANK(N3730),"",IF(N3730&lt;Gögn!$J$2,Gögn!$K$2,IF(N3730&gt;Gögn!$J$4,Gögn!$K$4,Gögn!$K$3)))</f>
        <v/>
      </c>
      <c r="T3730" s="49" t="str" cm="1">
        <f t="array" aca="1" ref="T3730" ca="1">IF(ISBLANK(B3730),"",IF(R3730="Styrkhæft",_xlfn.XLOOKUP(S3730,Vegalengdir[Texti],INDIRECT("Vegalengdir["&amp;'Upplýsingar um umsækjanda'!$B$10&amp;"]"),0%,0)))</f>
        <v/>
      </c>
      <c r="U3730" s="72" t="str">
        <f t="shared" si="176"/>
        <v/>
      </c>
    </row>
    <row r="3731" spans="1:21" x14ac:dyDescent="0.25">
      <c r="A3731" s="53">
        <f t="shared" si="174"/>
        <v>3730</v>
      </c>
      <c r="B3731" s="55"/>
      <c r="C3731" s="56"/>
      <c r="D3731" s="55"/>
      <c r="E3731" s="55"/>
      <c r="F3731" s="55"/>
      <c r="G3731" s="55"/>
      <c r="H3731" s="57"/>
      <c r="I3731" s="55"/>
      <c r="J3731" s="55"/>
      <c r="K3731" s="55"/>
      <c r="L3731" s="55"/>
      <c r="M3731" s="55"/>
      <c r="N3731" s="57"/>
      <c r="O3731" s="57" t="str">
        <f t="shared" si="175"/>
        <v/>
      </c>
      <c r="Q3731" s="38" t="s">
        <v>450</v>
      </c>
      <c r="R3731" s="38" t="str" cm="1">
        <f t="array" ref="R3731">_xlfn.XLOOKUP(Q3731,INDEX(Flettilisti,,1),INDEX(Flettilisti,,2),,0)</f>
        <v>Vantar flokkun</v>
      </c>
      <c r="S3731" s="38" t="str">
        <f>IF(ISBLANK(N3731),"",IF(N3731&lt;Gögn!$J$2,Gögn!$K$2,IF(N3731&gt;Gögn!$J$4,Gögn!$K$4,Gögn!$K$3)))</f>
        <v/>
      </c>
      <c r="T3731" s="49" t="str" cm="1">
        <f t="array" aca="1" ref="T3731" ca="1">IF(ISBLANK(B3731),"",IF(R3731="Styrkhæft",_xlfn.XLOOKUP(S3731,Vegalengdir[Texti],INDIRECT("Vegalengdir["&amp;'Upplýsingar um umsækjanda'!$B$10&amp;"]"),0%,0)))</f>
        <v/>
      </c>
      <c r="U3731" s="72" t="str">
        <f t="shared" si="176"/>
        <v/>
      </c>
    </row>
    <row r="3732" spans="1:21" x14ac:dyDescent="0.25">
      <c r="A3732" s="53">
        <f t="shared" si="174"/>
        <v>3731</v>
      </c>
      <c r="B3732" s="55"/>
      <c r="C3732" s="56"/>
      <c r="D3732" s="55"/>
      <c r="E3732" s="55"/>
      <c r="F3732" s="55"/>
      <c r="G3732" s="55"/>
      <c r="H3732" s="57"/>
      <c r="I3732" s="55"/>
      <c r="J3732" s="55"/>
      <c r="K3732" s="55"/>
      <c r="L3732" s="55"/>
      <c r="M3732" s="55"/>
      <c r="N3732" s="57"/>
      <c r="O3732" s="57" t="str">
        <f t="shared" si="175"/>
        <v/>
      </c>
      <c r="Q3732" s="38" t="s">
        <v>450</v>
      </c>
      <c r="R3732" s="38" t="str" cm="1">
        <f t="array" ref="R3732">_xlfn.XLOOKUP(Q3732,INDEX(Flettilisti,,1),INDEX(Flettilisti,,2),,0)</f>
        <v>Vantar flokkun</v>
      </c>
      <c r="S3732" s="38" t="str">
        <f>IF(ISBLANK(N3732),"",IF(N3732&lt;Gögn!$J$2,Gögn!$K$2,IF(N3732&gt;Gögn!$J$4,Gögn!$K$4,Gögn!$K$3)))</f>
        <v/>
      </c>
      <c r="T3732" s="49" t="str" cm="1">
        <f t="array" aca="1" ref="T3732" ca="1">IF(ISBLANK(B3732),"",IF(R3732="Styrkhæft",_xlfn.XLOOKUP(S3732,Vegalengdir[Texti],INDIRECT("Vegalengdir["&amp;'Upplýsingar um umsækjanda'!$B$10&amp;"]"),0%,0)))</f>
        <v/>
      </c>
      <c r="U3732" s="72" t="str">
        <f t="shared" si="176"/>
        <v/>
      </c>
    </row>
    <row r="3733" spans="1:21" x14ac:dyDescent="0.25">
      <c r="A3733" s="53">
        <f t="shared" si="174"/>
        <v>3732</v>
      </c>
      <c r="B3733" s="55"/>
      <c r="C3733" s="56"/>
      <c r="D3733" s="55"/>
      <c r="E3733" s="55"/>
      <c r="F3733" s="55"/>
      <c r="G3733" s="55"/>
      <c r="H3733" s="57"/>
      <c r="I3733" s="55"/>
      <c r="J3733" s="55"/>
      <c r="K3733" s="55"/>
      <c r="L3733" s="55"/>
      <c r="M3733" s="55"/>
      <c r="N3733" s="57"/>
      <c r="O3733" s="57" t="str">
        <f t="shared" si="175"/>
        <v/>
      </c>
      <c r="Q3733" s="38" t="s">
        <v>450</v>
      </c>
      <c r="R3733" s="38" t="str" cm="1">
        <f t="array" ref="R3733">_xlfn.XLOOKUP(Q3733,INDEX(Flettilisti,,1),INDEX(Flettilisti,,2),,0)</f>
        <v>Vantar flokkun</v>
      </c>
      <c r="S3733" s="38" t="str">
        <f>IF(ISBLANK(N3733),"",IF(N3733&lt;Gögn!$J$2,Gögn!$K$2,IF(N3733&gt;Gögn!$J$4,Gögn!$K$4,Gögn!$K$3)))</f>
        <v/>
      </c>
      <c r="T3733" s="49" t="str" cm="1">
        <f t="array" aca="1" ref="T3733" ca="1">IF(ISBLANK(B3733),"",IF(R3733="Styrkhæft",_xlfn.XLOOKUP(S3733,Vegalengdir[Texti],INDIRECT("Vegalengdir["&amp;'Upplýsingar um umsækjanda'!$B$10&amp;"]"),0%,0)))</f>
        <v/>
      </c>
      <c r="U3733" s="72" t="str">
        <f t="shared" si="176"/>
        <v/>
      </c>
    </row>
    <row r="3734" spans="1:21" x14ac:dyDescent="0.25">
      <c r="A3734" s="53">
        <f t="shared" si="174"/>
        <v>3733</v>
      </c>
      <c r="B3734" s="55"/>
      <c r="C3734" s="56"/>
      <c r="D3734" s="55"/>
      <c r="E3734" s="55"/>
      <c r="F3734" s="55"/>
      <c r="G3734" s="55"/>
      <c r="H3734" s="57"/>
      <c r="I3734" s="55"/>
      <c r="J3734" s="55"/>
      <c r="K3734" s="55"/>
      <c r="L3734" s="55"/>
      <c r="M3734" s="55"/>
      <c r="N3734" s="57"/>
      <c r="O3734" s="57" t="str">
        <f t="shared" si="175"/>
        <v/>
      </c>
      <c r="Q3734" s="38" t="s">
        <v>450</v>
      </c>
      <c r="R3734" s="38" t="str" cm="1">
        <f t="array" ref="R3734">_xlfn.XLOOKUP(Q3734,INDEX(Flettilisti,,1),INDEX(Flettilisti,,2),,0)</f>
        <v>Vantar flokkun</v>
      </c>
      <c r="S3734" s="38" t="str">
        <f>IF(ISBLANK(N3734),"",IF(N3734&lt;Gögn!$J$2,Gögn!$K$2,IF(N3734&gt;Gögn!$J$4,Gögn!$K$4,Gögn!$K$3)))</f>
        <v/>
      </c>
      <c r="T3734" s="49" t="str" cm="1">
        <f t="array" aca="1" ref="T3734" ca="1">IF(ISBLANK(B3734),"",IF(R3734="Styrkhæft",_xlfn.XLOOKUP(S3734,Vegalengdir[Texti],INDIRECT("Vegalengdir["&amp;'Upplýsingar um umsækjanda'!$B$10&amp;"]"),0%,0)))</f>
        <v/>
      </c>
      <c r="U3734" s="72" t="str">
        <f t="shared" si="176"/>
        <v/>
      </c>
    </row>
    <row r="3735" spans="1:21" x14ac:dyDescent="0.25">
      <c r="A3735" s="53">
        <f t="shared" si="174"/>
        <v>3734</v>
      </c>
      <c r="B3735" s="55"/>
      <c r="C3735" s="56"/>
      <c r="D3735" s="55"/>
      <c r="E3735" s="55"/>
      <c r="F3735" s="55"/>
      <c r="G3735" s="55"/>
      <c r="H3735" s="57"/>
      <c r="I3735" s="55"/>
      <c r="J3735" s="55"/>
      <c r="K3735" s="55"/>
      <c r="L3735" s="55"/>
      <c r="M3735" s="55"/>
      <c r="N3735" s="57"/>
      <c r="O3735" s="57" t="str">
        <f t="shared" si="175"/>
        <v/>
      </c>
      <c r="Q3735" s="38" t="s">
        <v>450</v>
      </c>
      <c r="R3735" s="38" t="str" cm="1">
        <f t="array" ref="R3735">_xlfn.XLOOKUP(Q3735,INDEX(Flettilisti,,1),INDEX(Flettilisti,,2),,0)</f>
        <v>Vantar flokkun</v>
      </c>
      <c r="S3735" s="38" t="str">
        <f>IF(ISBLANK(N3735),"",IF(N3735&lt;Gögn!$J$2,Gögn!$K$2,IF(N3735&gt;Gögn!$J$4,Gögn!$K$4,Gögn!$K$3)))</f>
        <v/>
      </c>
      <c r="T3735" s="49" t="str" cm="1">
        <f t="array" aca="1" ref="T3735" ca="1">IF(ISBLANK(B3735),"",IF(R3735="Styrkhæft",_xlfn.XLOOKUP(S3735,Vegalengdir[Texti],INDIRECT("Vegalengdir["&amp;'Upplýsingar um umsækjanda'!$B$10&amp;"]"),0%,0)))</f>
        <v/>
      </c>
      <c r="U3735" s="72" t="str">
        <f t="shared" si="176"/>
        <v/>
      </c>
    </row>
    <row r="3736" spans="1:21" x14ac:dyDescent="0.25">
      <c r="A3736" s="53">
        <f t="shared" si="174"/>
        <v>3735</v>
      </c>
      <c r="B3736" s="55"/>
      <c r="C3736" s="56"/>
      <c r="D3736" s="55"/>
      <c r="E3736" s="55"/>
      <c r="F3736" s="55"/>
      <c r="G3736" s="55"/>
      <c r="H3736" s="57"/>
      <c r="I3736" s="55"/>
      <c r="J3736" s="55"/>
      <c r="K3736" s="55"/>
      <c r="L3736" s="55"/>
      <c r="M3736" s="55"/>
      <c r="N3736" s="57"/>
      <c r="O3736" s="57" t="str">
        <f t="shared" si="175"/>
        <v/>
      </c>
      <c r="Q3736" s="38" t="s">
        <v>450</v>
      </c>
      <c r="R3736" s="38" t="str" cm="1">
        <f t="array" ref="R3736">_xlfn.XLOOKUP(Q3736,INDEX(Flettilisti,,1),INDEX(Flettilisti,,2),,0)</f>
        <v>Vantar flokkun</v>
      </c>
      <c r="S3736" s="38" t="str">
        <f>IF(ISBLANK(N3736),"",IF(N3736&lt;Gögn!$J$2,Gögn!$K$2,IF(N3736&gt;Gögn!$J$4,Gögn!$K$4,Gögn!$K$3)))</f>
        <v/>
      </c>
      <c r="T3736" s="49" t="str" cm="1">
        <f t="array" aca="1" ref="T3736" ca="1">IF(ISBLANK(B3736),"",IF(R3736="Styrkhæft",_xlfn.XLOOKUP(S3736,Vegalengdir[Texti],INDIRECT("Vegalengdir["&amp;'Upplýsingar um umsækjanda'!$B$10&amp;"]"),0%,0)))</f>
        <v/>
      </c>
      <c r="U3736" s="72" t="str">
        <f t="shared" si="176"/>
        <v/>
      </c>
    </row>
    <row r="3737" spans="1:21" x14ac:dyDescent="0.25">
      <c r="A3737" s="53">
        <f t="shared" si="174"/>
        <v>3736</v>
      </c>
      <c r="B3737" s="55"/>
      <c r="C3737" s="56"/>
      <c r="D3737" s="55"/>
      <c r="E3737" s="55"/>
      <c r="F3737" s="55"/>
      <c r="G3737" s="55"/>
      <c r="H3737" s="57"/>
      <c r="I3737" s="55"/>
      <c r="J3737" s="55"/>
      <c r="K3737" s="55"/>
      <c r="L3737" s="55"/>
      <c r="M3737" s="55"/>
      <c r="N3737" s="57"/>
      <c r="O3737" s="57" t="str">
        <f t="shared" si="175"/>
        <v/>
      </c>
      <c r="Q3737" s="38" t="s">
        <v>450</v>
      </c>
      <c r="R3737" s="38" t="str" cm="1">
        <f t="array" ref="R3737">_xlfn.XLOOKUP(Q3737,INDEX(Flettilisti,,1),INDEX(Flettilisti,,2),,0)</f>
        <v>Vantar flokkun</v>
      </c>
      <c r="S3737" s="38" t="str">
        <f>IF(ISBLANK(N3737),"",IF(N3737&lt;Gögn!$J$2,Gögn!$K$2,IF(N3737&gt;Gögn!$J$4,Gögn!$K$4,Gögn!$K$3)))</f>
        <v/>
      </c>
      <c r="T3737" s="49" t="str" cm="1">
        <f t="array" aca="1" ref="T3737" ca="1">IF(ISBLANK(B3737),"",IF(R3737="Styrkhæft",_xlfn.XLOOKUP(S3737,Vegalengdir[Texti],INDIRECT("Vegalengdir["&amp;'Upplýsingar um umsækjanda'!$B$10&amp;"]"),0%,0)))</f>
        <v/>
      </c>
      <c r="U3737" s="72" t="str">
        <f t="shared" si="176"/>
        <v/>
      </c>
    </row>
    <row r="3738" spans="1:21" x14ac:dyDescent="0.25">
      <c r="A3738" s="53">
        <f t="shared" si="174"/>
        <v>3737</v>
      </c>
      <c r="B3738" s="55"/>
      <c r="C3738" s="56"/>
      <c r="D3738" s="55"/>
      <c r="E3738" s="55"/>
      <c r="F3738" s="55"/>
      <c r="G3738" s="55"/>
      <c r="H3738" s="57"/>
      <c r="I3738" s="55"/>
      <c r="J3738" s="55"/>
      <c r="K3738" s="55"/>
      <c r="L3738" s="55"/>
      <c r="M3738" s="55"/>
      <c r="N3738" s="57"/>
      <c r="O3738" s="57" t="str">
        <f t="shared" si="175"/>
        <v/>
      </c>
      <c r="Q3738" s="38" t="s">
        <v>450</v>
      </c>
      <c r="R3738" s="38" t="str" cm="1">
        <f t="array" ref="R3738">_xlfn.XLOOKUP(Q3738,INDEX(Flettilisti,,1),INDEX(Flettilisti,,2),,0)</f>
        <v>Vantar flokkun</v>
      </c>
      <c r="S3738" s="38" t="str">
        <f>IF(ISBLANK(N3738),"",IF(N3738&lt;Gögn!$J$2,Gögn!$K$2,IF(N3738&gt;Gögn!$J$4,Gögn!$K$4,Gögn!$K$3)))</f>
        <v/>
      </c>
      <c r="T3738" s="49" t="str" cm="1">
        <f t="array" aca="1" ref="T3738" ca="1">IF(ISBLANK(B3738),"",IF(R3738="Styrkhæft",_xlfn.XLOOKUP(S3738,Vegalengdir[Texti],INDIRECT("Vegalengdir["&amp;'Upplýsingar um umsækjanda'!$B$10&amp;"]"),0%,0)))</f>
        <v/>
      </c>
      <c r="U3738" s="72" t="str">
        <f t="shared" si="176"/>
        <v/>
      </c>
    </row>
    <row r="3739" spans="1:21" x14ac:dyDescent="0.25">
      <c r="A3739" s="53">
        <f t="shared" si="174"/>
        <v>3738</v>
      </c>
      <c r="B3739" s="55"/>
      <c r="C3739" s="56"/>
      <c r="D3739" s="55"/>
      <c r="E3739" s="55"/>
      <c r="F3739" s="55"/>
      <c r="G3739" s="55"/>
      <c r="H3739" s="57"/>
      <c r="I3739" s="55"/>
      <c r="J3739" s="55"/>
      <c r="K3739" s="55"/>
      <c r="L3739" s="55"/>
      <c r="M3739" s="55"/>
      <c r="N3739" s="57"/>
      <c r="O3739" s="57" t="str">
        <f t="shared" si="175"/>
        <v/>
      </c>
      <c r="Q3739" s="38" t="s">
        <v>450</v>
      </c>
      <c r="R3739" s="38" t="str" cm="1">
        <f t="array" ref="R3739">_xlfn.XLOOKUP(Q3739,INDEX(Flettilisti,,1),INDEX(Flettilisti,,2),,0)</f>
        <v>Vantar flokkun</v>
      </c>
      <c r="S3739" s="38" t="str">
        <f>IF(ISBLANK(N3739),"",IF(N3739&lt;Gögn!$J$2,Gögn!$K$2,IF(N3739&gt;Gögn!$J$4,Gögn!$K$4,Gögn!$K$3)))</f>
        <v/>
      </c>
      <c r="T3739" s="49" t="str" cm="1">
        <f t="array" aca="1" ref="T3739" ca="1">IF(ISBLANK(B3739),"",IF(R3739="Styrkhæft",_xlfn.XLOOKUP(S3739,Vegalengdir[Texti],INDIRECT("Vegalengdir["&amp;'Upplýsingar um umsækjanda'!$B$10&amp;"]"),0%,0)))</f>
        <v/>
      </c>
      <c r="U3739" s="72" t="str">
        <f t="shared" si="176"/>
        <v/>
      </c>
    </row>
    <row r="3740" spans="1:21" x14ac:dyDescent="0.25">
      <c r="A3740" s="53">
        <f t="shared" si="174"/>
        <v>3739</v>
      </c>
      <c r="B3740" s="55"/>
      <c r="C3740" s="56"/>
      <c r="D3740" s="55"/>
      <c r="E3740" s="55"/>
      <c r="F3740" s="55"/>
      <c r="G3740" s="55"/>
      <c r="H3740" s="57"/>
      <c r="I3740" s="55"/>
      <c r="J3740" s="55"/>
      <c r="K3740" s="55"/>
      <c r="L3740" s="55"/>
      <c r="M3740" s="55"/>
      <c r="N3740" s="57"/>
      <c r="O3740" s="57" t="str">
        <f t="shared" si="175"/>
        <v/>
      </c>
      <c r="Q3740" s="38" t="s">
        <v>450</v>
      </c>
      <c r="R3740" s="38" t="str" cm="1">
        <f t="array" ref="R3740">_xlfn.XLOOKUP(Q3740,INDEX(Flettilisti,,1),INDEX(Flettilisti,,2),,0)</f>
        <v>Vantar flokkun</v>
      </c>
      <c r="S3740" s="38" t="str">
        <f>IF(ISBLANK(N3740),"",IF(N3740&lt;Gögn!$J$2,Gögn!$K$2,IF(N3740&gt;Gögn!$J$4,Gögn!$K$4,Gögn!$K$3)))</f>
        <v/>
      </c>
      <c r="T3740" s="49" t="str" cm="1">
        <f t="array" aca="1" ref="T3740" ca="1">IF(ISBLANK(B3740),"",IF(R3740="Styrkhæft",_xlfn.XLOOKUP(S3740,Vegalengdir[Texti],INDIRECT("Vegalengdir["&amp;'Upplýsingar um umsækjanda'!$B$10&amp;"]"),0%,0)))</f>
        <v/>
      </c>
      <c r="U3740" s="72" t="str">
        <f t="shared" si="176"/>
        <v/>
      </c>
    </row>
    <row r="3741" spans="1:21" x14ac:dyDescent="0.25">
      <c r="A3741" s="53">
        <f t="shared" si="174"/>
        <v>3740</v>
      </c>
      <c r="B3741" s="55"/>
      <c r="C3741" s="56"/>
      <c r="D3741" s="55"/>
      <c r="E3741" s="55"/>
      <c r="F3741" s="55"/>
      <c r="G3741" s="55"/>
      <c r="H3741" s="57"/>
      <c r="I3741" s="55"/>
      <c r="J3741" s="55"/>
      <c r="K3741" s="55"/>
      <c r="L3741" s="55"/>
      <c r="M3741" s="55"/>
      <c r="N3741" s="57"/>
      <c r="O3741" s="57" t="str">
        <f t="shared" si="175"/>
        <v/>
      </c>
      <c r="Q3741" s="38" t="s">
        <v>450</v>
      </c>
      <c r="R3741" s="38" t="str" cm="1">
        <f t="array" ref="R3741">_xlfn.XLOOKUP(Q3741,INDEX(Flettilisti,,1),INDEX(Flettilisti,,2),,0)</f>
        <v>Vantar flokkun</v>
      </c>
      <c r="S3741" s="38" t="str">
        <f>IF(ISBLANK(N3741),"",IF(N3741&lt;Gögn!$J$2,Gögn!$K$2,IF(N3741&gt;Gögn!$J$4,Gögn!$K$4,Gögn!$K$3)))</f>
        <v/>
      </c>
      <c r="T3741" s="49" t="str" cm="1">
        <f t="array" aca="1" ref="T3741" ca="1">IF(ISBLANK(B3741),"",IF(R3741="Styrkhæft",_xlfn.XLOOKUP(S3741,Vegalengdir[Texti],INDIRECT("Vegalengdir["&amp;'Upplýsingar um umsækjanda'!$B$10&amp;"]"),0%,0)))</f>
        <v/>
      </c>
      <c r="U3741" s="72" t="str">
        <f t="shared" si="176"/>
        <v/>
      </c>
    </row>
    <row r="3742" spans="1:21" x14ac:dyDescent="0.25">
      <c r="A3742" s="53">
        <f t="shared" si="174"/>
        <v>3741</v>
      </c>
      <c r="B3742" s="55"/>
      <c r="C3742" s="56"/>
      <c r="D3742" s="55"/>
      <c r="E3742" s="55"/>
      <c r="F3742" s="55"/>
      <c r="G3742" s="55"/>
      <c r="H3742" s="57"/>
      <c r="I3742" s="55"/>
      <c r="J3742" s="55"/>
      <c r="K3742" s="55"/>
      <c r="L3742" s="55"/>
      <c r="M3742" s="55"/>
      <c r="N3742" s="57"/>
      <c r="O3742" s="57" t="str">
        <f t="shared" si="175"/>
        <v/>
      </c>
      <c r="Q3742" s="38" t="s">
        <v>450</v>
      </c>
      <c r="R3742" s="38" t="str" cm="1">
        <f t="array" ref="R3742">_xlfn.XLOOKUP(Q3742,INDEX(Flettilisti,,1),INDEX(Flettilisti,,2),,0)</f>
        <v>Vantar flokkun</v>
      </c>
      <c r="S3742" s="38" t="str">
        <f>IF(ISBLANK(N3742),"",IF(N3742&lt;Gögn!$J$2,Gögn!$K$2,IF(N3742&gt;Gögn!$J$4,Gögn!$K$4,Gögn!$K$3)))</f>
        <v/>
      </c>
      <c r="T3742" s="49" t="str" cm="1">
        <f t="array" aca="1" ref="T3742" ca="1">IF(ISBLANK(B3742),"",IF(R3742="Styrkhæft",_xlfn.XLOOKUP(S3742,Vegalengdir[Texti],INDIRECT("Vegalengdir["&amp;'Upplýsingar um umsækjanda'!$B$10&amp;"]"),0%,0)))</f>
        <v/>
      </c>
      <c r="U3742" s="72" t="str">
        <f t="shared" si="176"/>
        <v/>
      </c>
    </row>
    <row r="3743" spans="1:21" x14ac:dyDescent="0.25">
      <c r="A3743" s="53">
        <f t="shared" si="174"/>
        <v>3742</v>
      </c>
      <c r="B3743" s="55"/>
      <c r="C3743" s="56"/>
      <c r="D3743" s="55"/>
      <c r="E3743" s="55"/>
      <c r="F3743" s="55"/>
      <c r="G3743" s="55"/>
      <c r="H3743" s="57"/>
      <c r="I3743" s="55"/>
      <c r="J3743" s="55"/>
      <c r="K3743" s="55"/>
      <c r="L3743" s="55"/>
      <c r="M3743" s="55"/>
      <c r="N3743" s="57"/>
      <c r="O3743" s="57" t="str">
        <f t="shared" si="175"/>
        <v/>
      </c>
      <c r="Q3743" s="38" t="s">
        <v>450</v>
      </c>
      <c r="R3743" s="38" t="str" cm="1">
        <f t="array" ref="R3743">_xlfn.XLOOKUP(Q3743,INDEX(Flettilisti,,1),INDEX(Flettilisti,,2),,0)</f>
        <v>Vantar flokkun</v>
      </c>
      <c r="S3743" s="38" t="str">
        <f>IF(ISBLANK(N3743),"",IF(N3743&lt;Gögn!$J$2,Gögn!$K$2,IF(N3743&gt;Gögn!$J$4,Gögn!$K$4,Gögn!$K$3)))</f>
        <v/>
      </c>
      <c r="T3743" s="49" t="str" cm="1">
        <f t="array" aca="1" ref="T3743" ca="1">IF(ISBLANK(B3743),"",IF(R3743="Styrkhæft",_xlfn.XLOOKUP(S3743,Vegalengdir[Texti],INDIRECT("Vegalengdir["&amp;'Upplýsingar um umsækjanda'!$B$10&amp;"]"),0%,0)))</f>
        <v/>
      </c>
      <c r="U3743" s="72" t="str">
        <f t="shared" si="176"/>
        <v/>
      </c>
    </row>
    <row r="3744" spans="1:21" x14ac:dyDescent="0.25">
      <c r="A3744" s="53">
        <f t="shared" si="174"/>
        <v>3743</v>
      </c>
      <c r="B3744" s="55"/>
      <c r="C3744" s="56"/>
      <c r="D3744" s="55"/>
      <c r="E3744" s="55"/>
      <c r="F3744" s="55"/>
      <c r="G3744" s="55"/>
      <c r="H3744" s="57"/>
      <c r="I3744" s="55"/>
      <c r="J3744" s="55"/>
      <c r="K3744" s="55"/>
      <c r="L3744" s="55"/>
      <c r="M3744" s="55"/>
      <c r="N3744" s="57"/>
      <c r="O3744" s="57" t="str">
        <f t="shared" si="175"/>
        <v/>
      </c>
      <c r="Q3744" s="38" t="s">
        <v>450</v>
      </c>
      <c r="R3744" s="38" t="str" cm="1">
        <f t="array" ref="R3744">_xlfn.XLOOKUP(Q3744,INDEX(Flettilisti,,1),INDEX(Flettilisti,,2),,0)</f>
        <v>Vantar flokkun</v>
      </c>
      <c r="S3744" s="38" t="str">
        <f>IF(ISBLANK(N3744),"",IF(N3744&lt;Gögn!$J$2,Gögn!$K$2,IF(N3744&gt;Gögn!$J$4,Gögn!$K$4,Gögn!$K$3)))</f>
        <v/>
      </c>
      <c r="T3744" s="49" t="str" cm="1">
        <f t="array" aca="1" ref="T3744" ca="1">IF(ISBLANK(B3744),"",IF(R3744="Styrkhæft",_xlfn.XLOOKUP(S3744,Vegalengdir[Texti],INDIRECT("Vegalengdir["&amp;'Upplýsingar um umsækjanda'!$B$10&amp;"]"),0%,0)))</f>
        <v/>
      </c>
      <c r="U3744" s="72" t="str">
        <f t="shared" si="176"/>
        <v/>
      </c>
    </row>
    <row r="3745" spans="1:21" x14ac:dyDescent="0.25">
      <c r="A3745" s="53">
        <f t="shared" si="174"/>
        <v>3744</v>
      </c>
      <c r="B3745" s="55"/>
      <c r="C3745" s="56"/>
      <c r="D3745" s="55"/>
      <c r="E3745" s="55"/>
      <c r="F3745" s="55"/>
      <c r="G3745" s="55"/>
      <c r="H3745" s="57"/>
      <c r="I3745" s="55"/>
      <c r="J3745" s="55"/>
      <c r="K3745" s="55"/>
      <c r="L3745" s="55"/>
      <c r="M3745" s="55"/>
      <c r="N3745" s="57"/>
      <c r="O3745" s="57" t="str">
        <f t="shared" si="175"/>
        <v/>
      </c>
      <c r="Q3745" s="38" t="s">
        <v>450</v>
      </c>
      <c r="R3745" s="38" t="str" cm="1">
        <f t="array" ref="R3745">_xlfn.XLOOKUP(Q3745,INDEX(Flettilisti,,1),INDEX(Flettilisti,,2),,0)</f>
        <v>Vantar flokkun</v>
      </c>
      <c r="S3745" s="38" t="str">
        <f>IF(ISBLANK(N3745),"",IF(N3745&lt;Gögn!$J$2,Gögn!$K$2,IF(N3745&gt;Gögn!$J$4,Gögn!$K$4,Gögn!$K$3)))</f>
        <v/>
      </c>
      <c r="T3745" s="49" t="str" cm="1">
        <f t="array" aca="1" ref="T3745" ca="1">IF(ISBLANK(B3745),"",IF(R3745="Styrkhæft",_xlfn.XLOOKUP(S3745,Vegalengdir[Texti],INDIRECT("Vegalengdir["&amp;'Upplýsingar um umsækjanda'!$B$10&amp;"]"),0%,0)))</f>
        <v/>
      </c>
      <c r="U3745" s="72" t="str">
        <f t="shared" si="176"/>
        <v/>
      </c>
    </row>
    <row r="3746" spans="1:21" x14ac:dyDescent="0.25">
      <c r="A3746" s="53">
        <f t="shared" si="174"/>
        <v>3745</v>
      </c>
      <c r="B3746" s="55"/>
      <c r="C3746" s="56"/>
      <c r="D3746" s="55"/>
      <c r="E3746" s="55"/>
      <c r="F3746" s="55"/>
      <c r="G3746" s="55"/>
      <c r="H3746" s="57"/>
      <c r="I3746" s="55"/>
      <c r="J3746" s="55"/>
      <c r="K3746" s="55"/>
      <c r="L3746" s="55"/>
      <c r="M3746" s="55"/>
      <c r="N3746" s="57"/>
      <c r="O3746" s="57" t="str">
        <f t="shared" si="175"/>
        <v/>
      </c>
      <c r="Q3746" s="38" t="s">
        <v>450</v>
      </c>
      <c r="R3746" s="38" t="str" cm="1">
        <f t="array" ref="R3746">_xlfn.XLOOKUP(Q3746,INDEX(Flettilisti,,1),INDEX(Flettilisti,,2),,0)</f>
        <v>Vantar flokkun</v>
      </c>
      <c r="S3746" s="38" t="str">
        <f>IF(ISBLANK(N3746),"",IF(N3746&lt;Gögn!$J$2,Gögn!$K$2,IF(N3746&gt;Gögn!$J$4,Gögn!$K$4,Gögn!$K$3)))</f>
        <v/>
      </c>
      <c r="T3746" s="49" t="str" cm="1">
        <f t="array" aca="1" ref="T3746" ca="1">IF(ISBLANK(B3746),"",IF(R3746="Styrkhæft",_xlfn.XLOOKUP(S3746,Vegalengdir[Texti],INDIRECT("Vegalengdir["&amp;'Upplýsingar um umsækjanda'!$B$10&amp;"]"),0%,0)))</f>
        <v/>
      </c>
      <c r="U3746" s="72" t="str">
        <f t="shared" si="176"/>
        <v/>
      </c>
    </row>
    <row r="3747" spans="1:21" x14ac:dyDescent="0.25">
      <c r="A3747" s="53">
        <f t="shared" si="174"/>
        <v>3746</v>
      </c>
      <c r="B3747" s="55"/>
      <c r="C3747" s="56"/>
      <c r="D3747" s="55"/>
      <c r="E3747" s="55"/>
      <c r="F3747" s="55"/>
      <c r="G3747" s="55"/>
      <c r="H3747" s="57"/>
      <c r="I3747" s="55"/>
      <c r="J3747" s="55"/>
      <c r="K3747" s="55"/>
      <c r="L3747" s="55"/>
      <c r="M3747" s="55"/>
      <c r="N3747" s="57"/>
      <c r="O3747" s="57" t="str">
        <f t="shared" si="175"/>
        <v/>
      </c>
      <c r="Q3747" s="38" t="s">
        <v>450</v>
      </c>
      <c r="R3747" s="38" t="str" cm="1">
        <f t="array" ref="R3747">_xlfn.XLOOKUP(Q3747,INDEX(Flettilisti,,1),INDEX(Flettilisti,,2),,0)</f>
        <v>Vantar flokkun</v>
      </c>
      <c r="S3747" s="38" t="str">
        <f>IF(ISBLANK(N3747),"",IF(N3747&lt;Gögn!$J$2,Gögn!$K$2,IF(N3747&gt;Gögn!$J$4,Gögn!$K$4,Gögn!$K$3)))</f>
        <v/>
      </c>
      <c r="T3747" s="49" t="str" cm="1">
        <f t="array" aca="1" ref="T3747" ca="1">IF(ISBLANK(B3747),"",IF(R3747="Styrkhæft",_xlfn.XLOOKUP(S3747,Vegalengdir[Texti],INDIRECT("Vegalengdir["&amp;'Upplýsingar um umsækjanda'!$B$10&amp;"]"),0%,0)))</f>
        <v/>
      </c>
      <c r="U3747" s="72" t="str">
        <f t="shared" si="176"/>
        <v/>
      </c>
    </row>
    <row r="3748" spans="1:21" x14ac:dyDescent="0.25">
      <c r="A3748" s="53">
        <f t="shared" si="174"/>
        <v>3747</v>
      </c>
      <c r="B3748" s="55"/>
      <c r="C3748" s="56"/>
      <c r="D3748" s="55"/>
      <c r="E3748" s="55"/>
      <c r="F3748" s="55"/>
      <c r="G3748" s="55"/>
      <c r="H3748" s="57"/>
      <c r="I3748" s="55"/>
      <c r="J3748" s="55"/>
      <c r="K3748" s="55"/>
      <c r="L3748" s="55"/>
      <c r="M3748" s="55"/>
      <c r="N3748" s="57"/>
      <c r="O3748" s="57" t="str">
        <f t="shared" si="175"/>
        <v/>
      </c>
      <c r="Q3748" s="38" t="s">
        <v>450</v>
      </c>
      <c r="R3748" s="38" t="str" cm="1">
        <f t="array" ref="R3748">_xlfn.XLOOKUP(Q3748,INDEX(Flettilisti,,1),INDEX(Flettilisti,,2),,0)</f>
        <v>Vantar flokkun</v>
      </c>
      <c r="S3748" s="38" t="str">
        <f>IF(ISBLANK(N3748),"",IF(N3748&lt;Gögn!$J$2,Gögn!$K$2,IF(N3748&gt;Gögn!$J$4,Gögn!$K$4,Gögn!$K$3)))</f>
        <v/>
      </c>
      <c r="T3748" s="49" t="str" cm="1">
        <f t="array" aca="1" ref="T3748" ca="1">IF(ISBLANK(B3748),"",IF(R3748="Styrkhæft",_xlfn.XLOOKUP(S3748,Vegalengdir[Texti],INDIRECT("Vegalengdir["&amp;'Upplýsingar um umsækjanda'!$B$10&amp;"]"),0%,0)))</f>
        <v/>
      </c>
      <c r="U3748" s="72" t="str">
        <f t="shared" si="176"/>
        <v/>
      </c>
    </row>
    <row r="3749" spans="1:21" x14ac:dyDescent="0.25">
      <c r="A3749" s="53">
        <f t="shared" si="174"/>
        <v>3748</v>
      </c>
      <c r="B3749" s="55"/>
      <c r="C3749" s="56"/>
      <c r="D3749" s="55"/>
      <c r="E3749" s="55"/>
      <c r="F3749" s="55"/>
      <c r="G3749" s="55"/>
      <c r="H3749" s="57"/>
      <c r="I3749" s="55"/>
      <c r="J3749" s="55"/>
      <c r="K3749" s="55"/>
      <c r="L3749" s="55"/>
      <c r="M3749" s="55"/>
      <c r="N3749" s="57"/>
      <c r="O3749" s="57" t="str">
        <f t="shared" si="175"/>
        <v/>
      </c>
      <c r="Q3749" s="38" t="s">
        <v>450</v>
      </c>
      <c r="R3749" s="38" t="str" cm="1">
        <f t="array" ref="R3749">_xlfn.XLOOKUP(Q3749,INDEX(Flettilisti,,1),INDEX(Flettilisti,,2),,0)</f>
        <v>Vantar flokkun</v>
      </c>
      <c r="S3749" s="38" t="str">
        <f>IF(ISBLANK(N3749),"",IF(N3749&lt;Gögn!$J$2,Gögn!$K$2,IF(N3749&gt;Gögn!$J$4,Gögn!$K$4,Gögn!$K$3)))</f>
        <v/>
      </c>
      <c r="T3749" s="49" t="str" cm="1">
        <f t="array" aca="1" ref="T3749" ca="1">IF(ISBLANK(B3749),"",IF(R3749="Styrkhæft",_xlfn.XLOOKUP(S3749,Vegalengdir[Texti],INDIRECT("Vegalengdir["&amp;'Upplýsingar um umsækjanda'!$B$10&amp;"]"),0%,0)))</f>
        <v/>
      </c>
      <c r="U3749" s="72" t="str">
        <f t="shared" si="176"/>
        <v/>
      </c>
    </row>
    <row r="3750" spans="1:21" x14ac:dyDescent="0.25">
      <c r="A3750" s="53">
        <f t="shared" si="174"/>
        <v>3749</v>
      </c>
      <c r="B3750" s="55"/>
      <c r="C3750" s="56"/>
      <c r="D3750" s="55"/>
      <c r="E3750" s="55"/>
      <c r="F3750" s="55"/>
      <c r="G3750" s="55"/>
      <c r="H3750" s="57"/>
      <c r="I3750" s="55"/>
      <c r="J3750" s="55"/>
      <c r="K3750" s="55"/>
      <c r="L3750" s="55"/>
      <c r="M3750" s="55"/>
      <c r="N3750" s="57"/>
      <c r="O3750" s="57" t="str">
        <f t="shared" si="175"/>
        <v/>
      </c>
      <c r="Q3750" s="38" t="s">
        <v>450</v>
      </c>
      <c r="R3750" s="38" t="str" cm="1">
        <f t="array" ref="R3750">_xlfn.XLOOKUP(Q3750,INDEX(Flettilisti,,1),INDEX(Flettilisti,,2),,0)</f>
        <v>Vantar flokkun</v>
      </c>
      <c r="S3750" s="38" t="str">
        <f>IF(ISBLANK(N3750),"",IF(N3750&lt;Gögn!$J$2,Gögn!$K$2,IF(N3750&gt;Gögn!$J$4,Gögn!$K$4,Gögn!$K$3)))</f>
        <v/>
      </c>
      <c r="T3750" s="49" t="str" cm="1">
        <f t="array" aca="1" ref="T3750" ca="1">IF(ISBLANK(B3750),"",IF(R3750="Styrkhæft",_xlfn.XLOOKUP(S3750,Vegalengdir[Texti],INDIRECT("Vegalengdir["&amp;'Upplýsingar um umsækjanda'!$B$10&amp;"]"),0%,0)))</f>
        <v/>
      </c>
      <c r="U3750" s="72" t="str">
        <f t="shared" si="176"/>
        <v/>
      </c>
    </row>
    <row r="3751" spans="1:21" x14ac:dyDescent="0.25">
      <c r="A3751" s="53">
        <f t="shared" si="174"/>
        <v>3750</v>
      </c>
      <c r="B3751" s="55"/>
      <c r="C3751" s="56"/>
      <c r="D3751" s="55"/>
      <c r="E3751" s="55"/>
      <c r="F3751" s="55"/>
      <c r="G3751" s="55"/>
      <c r="H3751" s="57"/>
      <c r="I3751" s="55"/>
      <c r="J3751" s="55"/>
      <c r="K3751" s="55"/>
      <c r="L3751" s="55"/>
      <c r="M3751" s="55"/>
      <c r="N3751" s="57"/>
      <c r="O3751" s="57" t="str">
        <f t="shared" si="175"/>
        <v/>
      </c>
      <c r="Q3751" s="38" t="s">
        <v>450</v>
      </c>
      <c r="R3751" s="38" t="str" cm="1">
        <f t="array" ref="R3751">_xlfn.XLOOKUP(Q3751,INDEX(Flettilisti,,1),INDEX(Flettilisti,,2),,0)</f>
        <v>Vantar flokkun</v>
      </c>
      <c r="S3751" s="38" t="str">
        <f>IF(ISBLANK(N3751),"",IF(N3751&lt;Gögn!$J$2,Gögn!$K$2,IF(N3751&gt;Gögn!$J$4,Gögn!$K$4,Gögn!$K$3)))</f>
        <v/>
      </c>
      <c r="T3751" s="49" t="str" cm="1">
        <f t="array" aca="1" ref="T3751" ca="1">IF(ISBLANK(B3751),"",IF(R3751="Styrkhæft",_xlfn.XLOOKUP(S3751,Vegalengdir[Texti],INDIRECT("Vegalengdir["&amp;'Upplýsingar um umsækjanda'!$B$10&amp;"]"),0%,0)))</f>
        <v/>
      </c>
      <c r="U3751" s="72" t="str">
        <f t="shared" si="176"/>
        <v/>
      </c>
    </row>
    <row r="3752" spans="1:21" x14ac:dyDescent="0.25">
      <c r="A3752" s="53">
        <f t="shared" si="174"/>
        <v>3751</v>
      </c>
      <c r="B3752" s="55"/>
      <c r="C3752" s="56"/>
      <c r="D3752" s="55"/>
      <c r="E3752" s="55"/>
      <c r="F3752" s="55"/>
      <c r="G3752" s="55"/>
      <c r="H3752" s="57"/>
      <c r="I3752" s="55"/>
      <c r="J3752" s="55"/>
      <c r="K3752" s="55"/>
      <c r="L3752" s="55"/>
      <c r="M3752" s="55"/>
      <c r="N3752" s="57"/>
      <c r="O3752" s="57" t="str">
        <f t="shared" si="175"/>
        <v/>
      </c>
      <c r="Q3752" s="38" t="s">
        <v>450</v>
      </c>
      <c r="R3752" s="38" t="str" cm="1">
        <f t="array" ref="R3752">_xlfn.XLOOKUP(Q3752,INDEX(Flettilisti,,1),INDEX(Flettilisti,,2),,0)</f>
        <v>Vantar flokkun</v>
      </c>
      <c r="S3752" s="38" t="str">
        <f>IF(ISBLANK(N3752),"",IF(N3752&lt;Gögn!$J$2,Gögn!$K$2,IF(N3752&gt;Gögn!$J$4,Gögn!$K$4,Gögn!$K$3)))</f>
        <v/>
      </c>
      <c r="T3752" s="49" t="str" cm="1">
        <f t="array" aca="1" ref="T3752" ca="1">IF(ISBLANK(B3752),"",IF(R3752="Styrkhæft",_xlfn.XLOOKUP(S3752,Vegalengdir[Texti],INDIRECT("Vegalengdir["&amp;'Upplýsingar um umsækjanda'!$B$10&amp;"]"),0%,0)))</f>
        <v/>
      </c>
      <c r="U3752" s="72" t="str">
        <f t="shared" si="176"/>
        <v/>
      </c>
    </row>
    <row r="3753" spans="1:21" x14ac:dyDescent="0.25">
      <c r="A3753" s="53">
        <f t="shared" si="174"/>
        <v>3752</v>
      </c>
      <c r="B3753" s="55"/>
      <c r="C3753" s="56"/>
      <c r="D3753" s="55"/>
      <c r="E3753" s="55"/>
      <c r="F3753" s="55"/>
      <c r="G3753" s="55"/>
      <c r="H3753" s="57"/>
      <c r="I3753" s="55"/>
      <c r="J3753" s="55"/>
      <c r="K3753" s="55"/>
      <c r="L3753" s="55"/>
      <c r="M3753" s="55"/>
      <c r="N3753" s="57"/>
      <c r="O3753" s="57" t="str">
        <f t="shared" si="175"/>
        <v/>
      </c>
      <c r="Q3753" s="38" t="s">
        <v>450</v>
      </c>
      <c r="R3753" s="38" t="str" cm="1">
        <f t="array" ref="R3753">_xlfn.XLOOKUP(Q3753,INDEX(Flettilisti,,1),INDEX(Flettilisti,,2),,0)</f>
        <v>Vantar flokkun</v>
      </c>
      <c r="S3753" s="38" t="str">
        <f>IF(ISBLANK(N3753),"",IF(N3753&lt;Gögn!$J$2,Gögn!$K$2,IF(N3753&gt;Gögn!$J$4,Gögn!$K$4,Gögn!$K$3)))</f>
        <v/>
      </c>
      <c r="T3753" s="49" t="str" cm="1">
        <f t="array" aca="1" ref="T3753" ca="1">IF(ISBLANK(B3753),"",IF(R3753="Styrkhæft",_xlfn.XLOOKUP(S3753,Vegalengdir[Texti],INDIRECT("Vegalengdir["&amp;'Upplýsingar um umsækjanda'!$B$10&amp;"]"),0%,0)))</f>
        <v/>
      </c>
      <c r="U3753" s="72" t="str">
        <f t="shared" si="176"/>
        <v/>
      </c>
    </row>
    <row r="3754" spans="1:21" x14ac:dyDescent="0.25">
      <c r="A3754" s="53">
        <f t="shared" si="174"/>
        <v>3753</v>
      </c>
      <c r="B3754" s="55"/>
      <c r="C3754" s="56"/>
      <c r="D3754" s="55"/>
      <c r="E3754" s="55"/>
      <c r="F3754" s="55"/>
      <c r="G3754" s="55"/>
      <c r="H3754" s="57"/>
      <c r="I3754" s="55"/>
      <c r="J3754" s="55"/>
      <c r="K3754" s="55"/>
      <c r="L3754" s="55"/>
      <c r="M3754" s="55"/>
      <c r="N3754" s="57"/>
      <c r="O3754" s="57" t="str">
        <f t="shared" si="175"/>
        <v/>
      </c>
      <c r="Q3754" s="38" t="s">
        <v>450</v>
      </c>
      <c r="R3754" s="38" t="str" cm="1">
        <f t="array" ref="R3754">_xlfn.XLOOKUP(Q3754,INDEX(Flettilisti,,1),INDEX(Flettilisti,,2),,0)</f>
        <v>Vantar flokkun</v>
      </c>
      <c r="S3754" s="38" t="str">
        <f>IF(ISBLANK(N3754),"",IF(N3754&lt;Gögn!$J$2,Gögn!$K$2,IF(N3754&gt;Gögn!$J$4,Gögn!$K$4,Gögn!$K$3)))</f>
        <v/>
      </c>
      <c r="T3754" s="49" t="str" cm="1">
        <f t="array" aca="1" ref="T3754" ca="1">IF(ISBLANK(B3754),"",IF(R3754="Styrkhæft",_xlfn.XLOOKUP(S3754,Vegalengdir[Texti],INDIRECT("Vegalengdir["&amp;'Upplýsingar um umsækjanda'!$B$10&amp;"]"),0%,0)))</f>
        <v/>
      </c>
      <c r="U3754" s="72" t="str">
        <f t="shared" si="176"/>
        <v/>
      </c>
    </row>
    <row r="3755" spans="1:21" x14ac:dyDescent="0.25">
      <c r="A3755" s="53">
        <f t="shared" ref="A3755:A3818" si="177">A3754+1</f>
        <v>3754</v>
      </c>
      <c r="B3755" s="55"/>
      <c r="C3755" s="56"/>
      <c r="D3755" s="55"/>
      <c r="E3755" s="55"/>
      <c r="F3755" s="55"/>
      <c r="G3755" s="55"/>
      <c r="H3755" s="57"/>
      <c r="I3755" s="55"/>
      <c r="J3755" s="55"/>
      <c r="K3755" s="55"/>
      <c r="L3755" s="55"/>
      <c r="M3755" s="55"/>
      <c r="N3755" s="57"/>
      <c r="O3755" s="57" t="str">
        <f t="shared" si="175"/>
        <v/>
      </c>
      <c r="Q3755" s="38" t="s">
        <v>450</v>
      </c>
      <c r="R3755" s="38" t="str" cm="1">
        <f t="array" ref="R3755">_xlfn.XLOOKUP(Q3755,INDEX(Flettilisti,,1),INDEX(Flettilisti,,2),,0)</f>
        <v>Vantar flokkun</v>
      </c>
      <c r="S3755" s="38" t="str">
        <f>IF(ISBLANK(N3755),"",IF(N3755&lt;Gögn!$J$2,Gögn!$K$2,IF(N3755&gt;Gögn!$J$4,Gögn!$K$4,Gögn!$K$3)))</f>
        <v/>
      </c>
      <c r="T3755" s="49" t="str" cm="1">
        <f t="array" aca="1" ref="T3755" ca="1">IF(ISBLANK(B3755),"",IF(R3755="Styrkhæft",_xlfn.XLOOKUP(S3755,Vegalengdir[Texti],INDIRECT("Vegalengdir["&amp;'Upplýsingar um umsækjanda'!$B$10&amp;"]"),0%,0)))</f>
        <v/>
      </c>
      <c r="U3755" s="72" t="str">
        <f t="shared" si="176"/>
        <v/>
      </c>
    </row>
    <row r="3756" spans="1:21" x14ac:dyDescent="0.25">
      <c r="A3756" s="53">
        <f t="shared" si="177"/>
        <v>3755</v>
      </c>
      <c r="B3756" s="55"/>
      <c r="C3756" s="56"/>
      <c r="D3756" s="55"/>
      <c r="E3756" s="55"/>
      <c r="F3756" s="55"/>
      <c r="G3756" s="55"/>
      <c r="H3756" s="57"/>
      <c r="I3756" s="55"/>
      <c r="J3756" s="55"/>
      <c r="K3756" s="55"/>
      <c r="L3756" s="55"/>
      <c r="M3756" s="55"/>
      <c r="N3756" s="57"/>
      <c r="O3756" s="57" t="str">
        <f t="shared" si="175"/>
        <v/>
      </c>
      <c r="Q3756" s="38" t="s">
        <v>450</v>
      </c>
      <c r="R3756" s="38" t="str" cm="1">
        <f t="array" ref="R3756">_xlfn.XLOOKUP(Q3756,INDEX(Flettilisti,,1),INDEX(Flettilisti,,2),,0)</f>
        <v>Vantar flokkun</v>
      </c>
      <c r="S3756" s="38" t="str">
        <f>IF(ISBLANK(N3756),"",IF(N3756&lt;Gögn!$J$2,Gögn!$K$2,IF(N3756&gt;Gögn!$J$4,Gögn!$K$4,Gögn!$K$3)))</f>
        <v/>
      </c>
      <c r="T3756" s="49" t="str" cm="1">
        <f t="array" aca="1" ref="T3756" ca="1">IF(ISBLANK(B3756),"",IF(R3756="Styrkhæft",_xlfn.XLOOKUP(S3756,Vegalengdir[Texti],INDIRECT("Vegalengdir["&amp;'Upplýsingar um umsækjanda'!$B$10&amp;"]"),0%,0)))</f>
        <v/>
      </c>
      <c r="U3756" s="72" t="str">
        <f t="shared" si="176"/>
        <v/>
      </c>
    </row>
    <row r="3757" spans="1:21" x14ac:dyDescent="0.25">
      <c r="A3757" s="53">
        <f t="shared" si="177"/>
        <v>3756</v>
      </c>
      <c r="B3757" s="55"/>
      <c r="C3757" s="56"/>
      <c r="D3757" s="55"/>
      <c r="E3757" s="55"/>
      <c r="F3757" s="55"/>
      <c r="G3757" s="55"/>
      <c r="H3757" s="57"/>
      <c r="I3757" s="55"/>
      <c r="J3757" s="55"/>
      <c r="K3757" s="55"/>
      <c r="L3757" s="55"/>
      <c r="M3757" s="55"/>
      <c r="N3757" s="57"/>
      <c r="O3757" s="57" t="str">
        <f t="shared" si="175"/>
        <v/>
      </c>
      <c r="Q3757" s="38" t="s">
        <v>450</v>
      </c>
      <c r="R3757" s="38" t="str" cm="1">
        <f t="array" ref="R3757">_xlfn.XLOOKUP(Q3757,INDEX(Flettilisti,,1),INDEX(Flettilisti,,2),,0)</f>
        <v>Vantar flokkun</v>
      </c>
      <c r="S3757" s="38" t="str">
        <f>IF(ISBLANK(N3757),"",IF(N3757&lt;Gögn!$J$2,Gögn!$K$2,IF(N3757&gt;Gögn!$J$4,Gögn!$K$4,Gögn!$K$3)))</f>
        <v/>
      </c>
      <c r="T3757" s="49" t="str" cm="1">
        <f t="array" aca="1" ref="T3757" ca="1">IF(ISBLANK(B3757),"",IF(R3757="Styrkhæft",_xlfn.XLOOKUP(S3757,Vegalengdir[Texti],INDIRECT("Vegalengdir["&amp;'Upplýsingar um umsækjanda'!$B$10&amp;"]"),0%,0)))</f>
        <v/>
      </c>
      <c r="U3757" s="72" t="str">
        <f t="shared" si="176"/>
        <v/>
      </c>
    </row>
    <row r="3758" spans="1:21" x14ac:dyDescent="0.25">
      <c r="A3758" s="53">
        <f t="shared" si="177"/>
        <v>3757</v>
      </c>
      <c r="B3758" s="55"/>
      <c r="C3758" s="56"/>
      <c r="D3758" s="55"/>
      <c r="E3758" s="55"/>
      <c r="F3758" s="55"/>
      <c r="G3758" s="55"/>
      <c r="H3758" s="57"/>
      <c r="I3758" s="55"/>
      <c r="J3758" s="55"/>
      <c r="K3758" s="55"/>
      <c r="L3758" s="55"/>
      <c r="M3758" s="55"/>
      <c r="N3758" s="57"/>
      <c r="O3758" s="57" t="str">
        <f t="shared" si="175"/>
        <v/>
      </c>
      <c r="Q3758" s="38" t="s">
        <v>450</v>
      </c>
      <c r="R3758" s="38" t="str" cm="1">
        <f t="array" ref="R3758">_xlfn.XLOOKUP(Q3758,INDEX(Flettilisti,,1),INDEX(Flettilisti,,2),,0)</f>
        <v>Vantar flokkun</v>
      </c>
      <c r="S3758" s="38" t="str">
        <f>IF(ISBLANK(N3758),"",IF(N3758&lt;Gögn!$J$2,Gögn!$K$2,IF(N3758&gt;Gögn!$J$4,Gögn!$K$4,Gögn!$K$3)))</f>
        <v/>
      </c>
      <c r="T3758" s="49" t="str" cm="1">
        <f t="array" aca="1" ref="T3758" ca="1">IF(ISBLANK(B3758),"",IF(R3758="Styrkhæft",_xlfn.XLOOKUP(S3758,Vegalengdir[Texti],INDIRECT("Vegalengdir["&amp;'Upplýsingar um umsækjanda'!$B$10&amp;"]"),0%,0)))</f>
        <v/>
      </c>
      <c r="U3758" s="72" t="str">
        <f t="shared" si="176"/>
        <v/>
      </c>
    </row>
    <row r="3759" spans="1:21" x14ac:dyDescent="0.25">
      <c r="A3759" s="53">
        <f t="shared" si="177"/>
        <v>3758</v>
      </c>
      <c r="B3759" s="55"/>
      <c r="C3759" s="56"/>
      <c r="D3759" s="55"/>
      <c r="E3759" s="55"/>
      <c r="F3759" s="55"/>
      <c r="G3759" s="55"/>
      <c r="H3759" s="57"/>
      <c r="I3759" s="55"/>
      <c r="J3759" s="55"/>
      <c r="K3759" s="55"/>
      <c r="L3759" s="55"/>
      <c r="M3759" s="55"/>
      <c r="N3759" s="57"/>
      <c r="O3759" s="57" t="str">
        <f t="shared" si="175"/>
        <v/>
      </c>
      <c r="Q3759" s="38" t="s">
        <v>450</v>
      </c>
      <c r="R3759" s="38" t="str" cm="1">
        <f t="array" ref="R3759">_xlfn.XLOOKUP(Q3759,INDEX(Flettilisti,,1),INDEX(Flettilisti,,2),,0)</f>
        <v>Vantar flokkun</v>
      </c>
      <c r="S3759" s="38" t="str">
        <f>IF(ISBLANK(N3759),"",IF(N3759&lt;Gögn!$J$2,Gögn!$K$2,IF(N3759&gt;Gögn!$J$4,Gögn!$K$4,Gögn!$K$3)))</f>
        <v/>
      </c>
      <c r="T3759" s="49" t="str" cm="1">
        <f t="array" aca="1" ref="T3759" ca="1">IF(ISBLANK(B3759),"",IF(R3759="Styrkhæft",_xlfn.XLOOKUP(S3759,Vegalengdir[Texti],INDIRECT("Vegalengdir["&amp;'Upplýsingar um umsækjanda'!$B$10&amp;"]"),0%,0)))</f>
        <v/>
      </c>
      <c r="U3759" s="72" t="str">
        <f t="shared" si="176"/>
        <v/>
      </c>
    </row>
    <row r="3760" spans="1:21" x14ac:dyDescent="0.25">
      <c r="A3760" s="53">
        <f t="shared" si="177"/>
        <v>3759</v>
      </c>
      <c r="B3760" s="55"/>
      <c r="C3760" s="56"/>
      <c r="D3760" s="55"/>
      <c r="E3760" s="55"/>
      <c r="F3760" s="55"/>
      <c r="G3760" s="55"/>
      <c r="H3760" s="57"/>
      <c r="I3760" s="55"/>
      <c r="J3760" s="55"/>
      <c r="K3760" s="55"/>
      <c r="L3760" s="55"/>
      <c r="M3760" s="55"/>
      <c r="N3760" s="57"/>
      <c r="O3760" s="57" t="str">
        <f t="shared" si="175"/>
        <v/>
      </c>
      <c r="Q3760" s="38" t="s">
        <v>450</v>
      </c>
      <c r="R3760" s="38" t="str" cm="1">
        <f t="array" ref="R3760">_xlfn.XLOOKUP(Q3760,INDEX(Flettilisti,,1),INDEX(Flettilisti,,2),,0)</f>
        <v>Vantar flokkun</v>
      </c>
      <c r="S3760" s="38" t="str">
        <f>IF(ISBLANK(N3760),"",IF(N3760&lt;Gögn!$J$2,Gögn!$K$2,IF(N3760&gt;Gögn!$J$4,Gögn!$K$4,Gögn!$K$3)))</f>
        <v/>
      </c>
      <c r="T3760" s="49" t="str" cm="1">
        <f t="array" aca="1" ref="T3760" ca="1">IF(ISBLANK(B3760),"",IF(R3760="Styrkhæft",_xlfn.XLOOKUP(S3760,Vegalengdir[Texti],INDIRECT("Vegalengdir["&amp;'Upplýsingar um umsækjanda'!$B$10&amp;"]"),0%,0)))</f>
        <v/>
      </c>
      <c r="U3760" s="72" t="str">
        <f t="shared" si="176"/>
        <v/>
      </c>
    </row>
    <row r="3761" spans="1:21" x14ac:dyDescent="0.25">
      <c r="A3761" s="53">
        <f t="shared" si="177"/>
        <v>3760</v>
      </c>
      <c r="B3761" s="55"/>
      <c r="C3761" s="56"/>
      <c r="D3761" s="55"/>
      <c r="E3761" s="55"/>
      <c r="F3761" s="55"/>
      <c r="G3761" s="55"/>
      <c r="H3761" s="57"/>
      <c r="I3761" s="55"/>
      <c r="J3761" s="55"/>
      <c r="K3761" s="55"/>
      <c r="L3761" s="55"/>
      <c r="M3761" s="55"/>
      <c r="N3761" s="57"/>
      <c r="O3761" s="57" t="str">
        <f t="shared" si="175"/>
        <v/>
      </c>
      <c r="Q3761" s="38" t="s">
        <v>450</v>
      </c>
      <c r="R3761" s="38" t="str" cm="1">
        <f t="array" ref="R3761">_xlfn.XLOOKUP(Q3761,INDEX(Flettilisti,,1),INDEX(Flettilisti,,2),,0)</f>
        <v>Vantar flokkun</v>
      </c>
      <c r="S3761" s="38" t="str">
        <f>IF(ISBLANK(N3761),"",IF(N3761&lt;Gögn!$J$2,Gögn!$K$2,IF(N3761&gt;Gögn!$J$4,Gögn!$K$4,Gögn!$K$3)))</f>
        <v/>
      </c>
      <c r="T3761" s="49" t="str" cm="1">
        <f t="array" aca="1" ref="T3761" ca="1">IF(ISBLANK(B3761),"",IF(R3761="Styrkhæft",_xlfn.XLOOKUP(S3761,Vegalengdir[Texti],INDIRECT("Vegalengdir["&amp;'Upplýsingar um umsækjanda'!$B$10&amp;"]"),0%,0)))</f>
        <v/>
      </c>
      <c r="U3761" s="72" t="str">
        <f t="shared" si="176"/>
        <v/>
      </c>
    </row>
    <row r="3762" spans="1:21" x14ac:dyDescent="0.25">
      <c r="A3762" s="53">
        <f t="shared" si="177"/>
        <v>3761</v>
      </c>
      <c r="B3762" s="55"/>
      <c r="C3762" s="56"/>
      <c r="D3762" s="55"/>
      <c r="E3762" s="55"/>
      <c r="F3762" s="55"/>
      <c r="G3762" s="55"/>
      <c r="H3762" s="57"/>
      <c r="I3762" s="55"/>
      <c r="J3762" s="55"/>
      <c r="K3762" s="55"/>
      <c r="L3762" s="55"/>
      <c r="M3762" s="55"/>
      <c r="N3762" s="57"/>
      <c r="O3762" s="57" t="str">
        <f t="shared" si="175"/>
        <v/>
      </c>
      <c r="Q3762" s="38" t="s">
        <v>450</v>
      </c>
      <c r="R3762" s="38" t="str" cm="1">
        <f t="array" ref="R3762">_xlfn.XLOOKUP(Q3762,INDEX(Flettilisti,,1),INDEX(Flettilisti,,2),,0)</f>
        <v>Vantar flokkun</v>
      </c>
      <c r="S3762" s="38" t="str">
        <f>IF(ISBLANK(N3762),"",IF(N3762&lt;Gögn!$J$2,Gögn!$K$2,IF(N3762&gt;Gögn!$J$4,Gögn!$K$4,Gögn!$K$3)))</f>
        <v/>
      </c>
      <c r="T3762" s="49" t="str" cm="1">
        <f t="array" aca="1" ref="T3762" ca="1">IF(ISBLANK(B3762),"",IF(R3762="Styrkhæft",_xlfn.XLOOKUP(S3762,Vegalengdir[Texti],INDIRECT("Vegalengdir["&amp;'Upplýsingar um umsækjanda'!$B$10&amp;"]"),0%,0)))</f>
        <v/>
      </c>
      <c r="U3762" s="72" t="str">
        <f t="shared" si="176"/>
        <v/>
      </c>
    </row>
    <row r="3763" spans="1:21" x14ac:dyDescent="0.25">
      <c r="A3763" s="53">
        <f t="shared" si="177"/>
        <v>3762</v>
      </c>
      <c r="B3763" s="55"/>
      <c r="C3763" s="56"/>
      <c r="D3763" s="55"/>
      <c r="E3763" s="55"/>
      <c r="F3763" s="55"/>
      <c r="G3763" s="55"/>
      <c r="H3763" s="57"/>
      <c r="I3763" s="55"/>
      <c r="J3763" s="55"/>
      <c r="K3763" s="55"/>
      <c r="L3763" s="55"/>
      <c r="M3763" s="55"/>
      <c r="N3763" s="57"/>
      <c r="O3763" s="57" t="str">
        <f t="shared" si="175"/>
        <v/>
      </c>
      <c r="Q3763" s="38" t="s">
        <v>450</v>
      </c>
      <c r="R3763" s="38" t="str" cm="1">
        <f t="array" ref="R3763">_xlfn.XLOOKUP(Q3763,INDEX(Flettilisti,,1),INDEX(Flettilisti,,2),,0)</f>
        <v>Vantar flokkun</v>
      </c>
      <c r="S3763" s="38" t="str">
        <f>IF(ISBLANK(N3763),"",IF(N3763&lt;Gögn!$J$2,Gögn!$K$2,IF(N3763&gt;Gögn!$J$4,Gögn!$K$4,Gögn!$K$3)))</f>
        <v/>
      </c>
      <c r="T3763" s="49" t="str" cm="1">
        <f t="array" aca="1" ref="T3763" ca="1">IF(ISBLANK(B3763),"",IF(R3763="Styrkhæft",_xlfn.XLOOKUP(S3763,Vegalengdir[Texti],INDIRECT("Vegalengdir["&amp;'Upplýsingar um umsækjanda'!$B$10&amp;"]"),0%,0)))</f>
        <v/>
      </c>
      <c r="U3763" s="72" t="str">
        <f t="shared" si="176"/>
        <v/>
      </c>
    </row>
    <row r="3764" spans="1:21" x14ac:dyDescent="0.25">
      <c r="A3764" s="53">
        <f t="shared" si="177"/>
        <v>3763</v>
      </c>
      <c r="B3764" s="55"/>
      <c r="C3764" s="56"/>
      <c r="D3764" s="55"/>
      <c r="E3764" s="55"/>
      <c r="F3764" s="55"/>
      <c r="G3764" s="55"/>
      <c r="H3764" s="57"/>
      <c r="I3764" s="55"/>
      <c r="J3764" s="55"/>
      <c r="K3764" s="55"/>
      <c r="L3764" s="55"/>
      <c r="M3764" s="55"/>
      <c r="N3764" s="57"/>
      <c r="O3764" s="57" t="str">
        <f t="shared" si="175"/>
        <v/>
      </c>
      <c r="Q3764" s="38" t="s">
        <v>450</v>
      </c>
      <c r="R3764" s="38" t="str" cm="1">
        <f t="array" ref="R3764">_xlfn.XLOOKUP(Q3764,INDEX(Flettilisti,,1),INDEX(Flettilisti,,2),,0)</f>
        <v>Vantar flokkun</v>
      </c>
      <c r="S3764" s="38" t="str">
        <f>IF(ISBLANK(N3764),"",IF(N3764&lt;Gögn!$J$2,Gögn!$K$2,IF(N3764&gt;Gögn!$J$4,Gögn!$K$4,Gögn!$K$3)))</f>
        <v/>
      </c>
      <c r="T3764" s="49" t="str" cm="1">
        <f t="array" aca="1" ref="T3764" ca="1">IF(ISBLANK(B3764),"",IF(R3764="Styrkhæft",_xlfn.XLOOKUP(S3764,Vegalengdir[Texti],INDIRECT("Vegalengdir["&amp;'Upplýsingar um umsækjanda'!$B$10&amp;"]"),0%,0)))</f>
        <v/>
      </c>
      <c r="U3764" s="72" t="str">
        <f t="shared" si="176"/>
        <v/>
      </c>
    </row>
    <row r="3765" spans="1:21" x14ac:dyDescent="0.25">
      <c r="A3765" s="53">
        <f t="shared" si="177"/>
        <v>3764</v>
      </c>
      <c r="B3765" s="55"/>
      <c r="C3765" s="56"/>
      <c r="D3765" s="55"/>
      <c r="E3765" s="55"/>
      <c r="F3765" s="55"/>
      <c r="G3765" s="55"/>
      <c r="H3765" s="57"/>
      <c r="I3765" s="55"/>
      <c r="J3765" s="55"/>
      <c r="K3765" s="55"/>
      <c r="L3765" s="55"/>
      <c r="M3765" s="55"/>
      <c r="N3765" s="57"/>
      <c r="O3765" s="57" t="str">
        <f t="shared" si="175"/>
        <v/>
      </c>
      <c r="Q3765" s="38" t="s">
        <v>450</v>
      </c>
      <c r="R3765" s="38" t="str" cm="1">
        <f t="array" ref="R3765">_xlfn.XLOOKUP(Q3765,INDEX(Flettilisti,,1),INDEX(Flettilisti,,2),,0)</f>
        <v>Vantar flokkun</v>
      </c>
      <c r="S3765" s="38" t="str">
        <f>IF(ISBLANK(N3765),"",IF(N3765&lt;Gögn!$J$2,Gögn!$K$2,IF(N3765&gt;Gögn!$J$4,Gögn!$K$4,Gögn!$K$3)))</f>
        <v/>
      </c>
      <c r="T3765" s="49" t="str" cm="1">
        <f t="array" aca="1" ref="T3765" ca="1">IF(ISBLANK(B3765),"",IF(R3765="Styrkhæft",_xlfn.XLOOKUP(S3765,Vegalengdir[Texti],INDIRECT("Vegalengdir["&amp;'Upplýsingar um umsækjanda'!$B$10&amp;"]"),0%,0)))</f>
        <v/>
      </c>
      <c r="U3765" s="72" t="str">
        <f t="shared" si="176"/>
        <v/>
      </c>
    </row>
    <row r="3766" spans="1:21" x14ac:dyDescent="0.25">
      <c r="A3766" s="53">
        <f t="shared" si="177"/>
        <v>3765</v>
      </c>
      <c r="B3766" s="55"/>
      <c r="C3766" s="56"/>
      <c r="D3766" s="55"/>
      <c r="E3766" s="55"/>
      <c r="F3766" s="55"/>
      <c r="G3766" s="55"/>
      <c r="H3766" s="57"/>
      <c r="I3766" s="55"/>
      <c r="J3766" s="55"/>
      <c r="K3766" s="55"/>
      <c r="L3766" s="55"/>
      <c r="M3766" s="55"/>
      <c r="N3766" s="57"/>
      <c r="O3766" s="57" t="str">
        <f t="shared" si="175"/>
        <v/>
      </c>
      <c r="Q3766" s="38" t="s">
        <v>450</v>
      </c>
      <c r="R3766" s="38" t="str" cm="1">
        <f t="array" ref="R3766">_xlfn.XLOOKUP(Q3766,INDEX(Flettilisti,,1),INDEX(Flettilisti,,2),,0)</f>
        <v>Vantar flokkun</v>
      </c>
      <c r="S3766" s="38" t="str">
        <f>IF(ISBLANK(N3766),"",IF(N3766&lt;Gögn!$J$2,Gögn!$K$2,IF(N3766&gt;Gögn!$J$4,Gögn!$K$4,Gögn!$K$3)))</f>
        <v/>
      </c>
      <c r="T3766" s="49" t="str" cm="1">
        <f t="array" aca="1" ref="T3766" ca="1">IF(ISBLANK(B3766),"",IF(R3766="Styrkhæft",_xlfn.XLOOKUP(S3766,Vegalengdir[Texti],INDIRECT("Vegalengdir["&amp;'Upplýsingar um umsækjanda'!$B$10&amp;"]"),0%,0)))</f>
        <v/>
      </c>
      <c r="U3766" s="72" t="str">
        <f t="shared" si="176"/>
        <v/>
      </c>
    </row>
    <row r="3767" spans="1:21" x14ac:dyDescent="0.25">
      <c r="A3767" s="53">
        <f t="shared" si="177"/>
        <v>3766</v>
      </c>
      <c r="B3767" s="55"/>
      <c r="C3767" s="56"/>
      <c r="D3767" s="55"/>
      <c r="E3767" s="55"/>
      <c r="F3767" s="55"/>
      <c r="G3767" s="55"/>
      <c r="H3767" s="57"/>
      <c r="I3767" s="55"/>
      <c r="J3767" s="55"/>
      <c r="K3767" s="55"/>
      <c r="L3767" s="55"/>
      <c r="M3767" s="55"/>
      <c r="N3767" s="57"/>
      <c r="O3767" s="57" t="str">
        <f t="shared" si="175"/>
        <v/>
      </c>
      <c r="Q3767" s="38" t="s">
        <v>450</v>
      </c>
      <c r="R3767" s="38" t="str" cm="1">
        <f t="array" ref="R3767">_xlfn.XLOOKUP(Q3767,INDEX(Flettilisti,,1),INDEX(Flettilisti,,2),,0)</f>
        <v>Vantar flokkun</v>
      </c>
      <c r="S3767" s="38" t="str">
        <f>IF(ISBLANK(N3767),"",IF(N3767&lt;Gögn!$J$2,Gögn!$K$2,IF(N3767&gt;Gögn!$J$4,Gögn!$K$4,Gögn!$K$3)))</f>
        <v/>
      </c>
      <c r="T3767" s="49" t="str" cm="1">
        <f t="array" aca="1" ref="T3767" ca="1">IF(ISBLANK(B3767),"",IF(R3767="Styrkhæft",_xlfn.XLOOKUP(S3767,Vegalengdir[Texti],INDIRECT("Vegalengdir["&amp;'Upplýsingar um umsækjanda'!$B$10&amp;"]"),0%,0)))</f>
        <v/>
      </c>
      <c r="U3767" s="72" t="str">
        <f t="shared" si="176"/>
        <v/>
      </c>
    </row>
    <row r="3768" spans="1:21" x14ac:dyDescent="0.25">
      <c r="A3768" s="53">
        <f t="shared" si="177"/>
        <v>3767</v>
      </c>
      <c r="B3768" s="55"/>
      <c r="C3768" s="56"/>
      <c r="D3768" s="55"/>
      <c r="E3768" s="55"/>
      <c r="F3768" s="55"/>
      <c r="G3768" s="55"/>
      <c r="H3768" s="57"/>
      <c r="I3768" s="55"/>
      <c r="J3768" s="55"/>
      <c r="K3768" s="55"/>
      <c r="L3768" s="55"/>
      <c r="M3768" s="55"/>
      <c r="N3768" s="57"/>
      <c r="O3768" s="57" t="str">
        <f t="shared" si="175"/>
        <v/>
      </c>
      <c r="Q3768" s="38" t="s">
        <v>450</v>
      </c>
      <c r="R3768" s="38" t="str" cm="1">
        <f t="array" ref="R3768">_xlfn.XLOOKUP(Q3768,INDEX(Flettilisti,,1),INDEX(Flettilisti,,2),,0)</f>
        <v>Vantar flokkun</v>
      </c>
      <c r="S3768" s="38" t="str">
        <f>IF(ISBLANK(N3768),"",IF(N3768&lt;Gögn!$J$2,Gögn!$K$2,IF(N3768&gt;Gögn!$J$4,Gögn!$K$4,Gögn!$K$3)))</f>
        <v/>
      </c>
      <c r="T3768" s="49" t="str" cm="1">
        <f t="array" aca="1" ref="T3768" ca="1">IF(ISBLANK(B3768),"",IF(R3768="Styrkhæft",_xlfn.XLOOKUP(S3768,Vegalengdir[Texti],INDIRECT("Vegalengdir["&amp;'Upplýsingar um umsækjanda'!$B$10&amp;"]"),0%,0)))</f>
        <v/>
      </c>
      <c r="U3768" s="72" t="str">
        <f t="shared" si="176"/>
        <v/>
      </c>
    </row>
    <row r="3769" spans="1:21" x14ac:dyDescent="0.25">
      <c r="A3769" s="53">
        <f t="shared" si="177"/>
        <v>3768</v>
      </c>
      <c r="B3769" s="55"/>
      <c r="C3769" s="56"/>
      <c r="D3769" s="55"/>
      <c r="E3769" s="55"/>
      <c r="F3769" s="55"/>
      <c r="G3769" s="55"/>
      <c r="H3769" s="57"/>
      <c r="I3769" s="55"/>
      <c r="J3769" s="55"/>
      <c r="K3769" s="55"/>
      <c r="L3769" s="55"/>
      <c r="M3769" s="55"/>
      <c r="N3769" s="57"/>
      <c r="O3769" s="57" t="str">
        <f t="shared" si="175"/>
        <v/>
      </c>
      <c r="Q3769" s="38" t="s">
        <v>450</v>
      </c>
      <c r="R3769" s="38" t="str" cm="1">
        <f t="array" ref="R3769">_xlfn.XLOOKUP(Q3769,INDEX(Flettilisti,,1),INDEX(Flettilisti,,2),,0)</f>
        <v>Vantar flokkun</v>
      </c>
      <c r="S3769" s="38" t="str">
        <f>IF(ISBLANK(N3769),"",IF(N3769&lt;Gögn!$J$2,Gögn!$K$2,IF(N3769&gt;Gögn!$J$4,Gögn!$K$4,Gögn!$K$3)))</f>
        <v/>
      </c>
      <c r="T3769" s="49" t="str" cm="1">
        <f t="array" aca="1" ref="T3769" ca="1">IF(ISBLANK(B3769),"",IF(R3769="Styrkhæft",_xlfn.XLOOKUP(S3769,Vegalengdir[Texti],INDIRECT("Vegalengdir["&amp;'Upplýsingar um umsækjanda'!$B$10&amp;"]"),0%,0)))</f>
        <v/>
      </c>
      <c r="U3769" s="72" t="str">
        <f t="shared" si="176"/>
        <v/>
      </c>
    </row>
    <row r="3770" spans="1:21" x14ac:dyDescent="0.25">
      <c r="A3770" s="53">
        <f t="shared" si="177"/>
        <v>3769</v>
      </c>
      <c r="B3770" s="55"/>
      <c r="C3770" s="56"/>
      <c r="D3770" s="55"/>
      <c r="E3770" s="55"/>
      <c r="F3770" s="55"/>
      <c r="G3770" s="55"/>
      <c r="H3770" s="57"/>
      <c r="I3770" s="55"/>
      <c r="J3770" s="55"/>
      <c r="K3770" s="55"/>
      <c r="L3770" s="55"/>
      <c r="M3770" s="55"/>
      <c r="N3770" s="57"/>
      <c r="O3770" s="57" t="str">
        <f t="shared" si="175"/>
        <v/>
      </c>
      <c r="Q3770" s="38" t="s">
        <v>450</v>
      </c>
      <c r="R3770" s="38" t="str" cm="1">
        <f t="array" ref="R3770">_xlfn.XLOOKUP(Q3770,INDEX(Flettilisti,,1),INDEX(Flettilisti,,2),,0)</f>
        <v>Vantar flokkun</v>
      </c>
      <c r="S3770" s="38" t="str">
        <f>IF(ISBLANK(N3770),"",IF(N3770&lt;Gögn!$J$2,Gögn!$K$2,IF(N3770&gt;Gögn!$J$4,Gögn!$K$4,Gögn!$K$3)))</f>
        <v/>
      </c>
      <c r="T3770" s="49" t="str" cm="1">
        <f t="array" aca="1" ref="T3770" ca="1">IF(ISBLANK(B3770),"",IF(R3770="Styrkhæft",_xlfn.XLOOKUP(S3770,Vegalengdir[Texti],INDIRECT("Vegalengdir["&amp;'Upplýsingar um umsækjanda'!$B$10&amp;"]"),0%,0)))</f>
        <v/>
      </c>
      <c r="U3770" s="72" t="str">
        <f t="shared" si="176"/>
        <v/>
      </c>
    </row>
    <row r="3771" spans="1:21" x14ac:dyDescent="0.25">
      <c r="A3771" s="53">
        <f t="shared" si="177"/>
        <v>3770</v>
      </c>
      <c r="B3771" s="55"/>
      <c r="C3771" s="56"/>
      <c r="D3771" s="55"/>
      <c r="E3771" s="55"/>
      <c r="F3771" s="55"/>
      <c r="G3771" s="55"/>
      <c r="H3771" s="57"/>
      <c r="I3771" s="55"/>
      <c r="J3771" s="55"/>
      <c r="K3771" s="55"/>
      <c r="L3771" s="55"/>
      <c r="M3771" s="55"/>
      <c r="N3771" s="57"/>
      <c r="O3771" s="57" t="str">
        <f t="shared" si="175"/>
        <v/>
      </c>
      <c r="Q3771" s="38" t="s">
        <v>450</v>
      </c>
      <c r="R3771" s="38" t="str" cm="1">
        <f t="array" ref="R3771">_xlfn.XLOOKUP(Q3771,INDEX(Flettilisti,,1),INDEX(Flettilisti,,2),,0)</f>
        <v>Vantar flokkun</v>
      </c>
      <c r="S3771" s="38" t="str">
        <f>IF(ISBLANK(N3771),"",IF(N3771&lt;Gögn!$J$2,Gögn!$K$2,IF(N3771&gt;Gögn!$J$4,Gögn!$K$4,Gögn!$K$3)))</f>
        <v/>
      </c>
      <c r="T3771" s="49" t="str" cm="1">
        <f t="array" aca="1" ref="T3771" ca="1">IF(ISBLANK(B3771),"",IF(R3771="Styrkhæft",_xlfn.XLOOKUP(S3771,Vegalengdir[Texti],INDIRECT("Vegalengdir["&amp;'Upplýsingar um umsækjanda'!$B$10&amp;"]"),0%,0)))</f>
        <v/>
      </c>
      <c r="U3771" s="72" t="str">
        <f t="shared" si="176"/>
        <v/>
      </c>
    </row>
    <row r="3772" spans="1:21" x14ac:dyDescent="0.25">
      <c r="A3772" s="53">
        <f t="shared" si="177"/>
        <v>3771</v>
      </c>
      <c r="B3772" s="55"/>
      <c r="C3772" s="56"/>
      <c r="D3772" s="55"/>
      <c r="E3772" s="55"/>
      <c r="F3772" s="55"/>
      <c r="G3772" s="55"/>
      <c r="H3772" s="57"/>
      <c r="I3772" s="55"/>
      <c r="J3772" s="55"/>
      <c r="K3772" s="55"/>
      <c r="L3772" s="55"/>
      <c r="M3772" s="55"/>
      <c r="N3772" s="57"/>
      <c r="O3772" s="57" t="str">
        <f t="shared" si="175"/>
        <v/>
      </c>
      <c r="Q3772" s="38" t="s">
        <v>450</v>
      </c>
      <c r="R3772" s="38" t="str" cm="1">
        <f t="array" ref="R3772">_xlfn.XLOOKUP(Q3772,INDEX(Flettilisti,,1),INDEX(Flettilisti,,2),,0)</f>
        <v>Vantar flokkun</v>
      </c>
      <c r="S3772" s="38" t="str">
        <f>IF(ISBLANK(N3772),"",IF(N3772&lt;Gögn!$J$2,Gögn!$K$2,IF(N3772&gt;Gögn!$J$4,Gögn!$K$4,Gögn!$K$3)))</f>
        <v/>
      </c>
      <c r="T3772" s="49" t="str" cm="1">
        <f t="array" aca="1" ref="T3772" ca="1">IF(ISBLANK(B3772),"",IF(R3772="Styrkhæft",_xlfn.XLOOKUP(S3772,Vegalengdir[Texti],INDIRECT("Vegalengdir["&amp;'Upplýsingar um umsækjanda'!$B$10&amp;"]"),0%,0)))</f>
        <v/>
      </c>
      <c r="U3772" s="72" t="str">
        <f t="shared" si="176"/>
        <v/>
      </c>
    </row>
    <row r="3773" spans="1:21" x14ac:dyDescent="0.25">
      <c r="A3773" s="53">
        <f t="shared" si="177"/>
        <v>3772</v>
      </c>
      <c r="B3773" s="55"/>
      <c r="C3773" s="56"/>
      <c r="D3773" s="55"/>
      <c r="E3773" s="55"/>
      <c r="F3773" s="55"/>
      <c r="G3773" s="55"/>
      <c r="H3773" s="57"/>
      <c r="I3773" s="55"/>
      <c r="J3773" s="55"/>
      <c r="K3773" s="55"/>
      <c r="L3773" s="55"/>
      <c r="M3773" s="55"/>
      <c r="N3773" s="57"/>
      <c r="O3773" s="57" t="str">
        <f t="shared" si="175"/>
        <v/>
      </c>
      <c r="Q3773" s="38" t="s">
        <v>450</v>
      </c>
      <c r="R3773" s="38" t="str" cm="1">
        <f t="array" ref="R3773">_xlfn.XLOOKUP(Q3773,INDEX(Flettilisti,,1),INDEX(Flettilisti,,2),,0)</f>
        <v>Vantar flokkun</v>
      </c>
      <c r="S3773" s="38" t="str">
        <f>IF(ISBLANK(N3773),"",IF(N3773&lt;Gögn!$J$2,Gögn!$K$2,IF(N3773&gt;Gögn!$J$4,Gögn!$K$4,Gögn!$K$3)))</f>
        <v/>
      </c>
      <c r="T3773" s="49" t="str" cm="1">
        <f t="array" aca="1" ref="T3773" ca="1">IF(ISBLANK(B3773),"",IF(R3773="Styrkhæft",_xlfn.XLOOKUP(S3773,Vegalengdir[Texti],INDIRECT("Vegalengdir["&amp;'Upplýsingar um umsækjanda'!$B$10&amp;"]"),0%,0)))</f>
        <v/>
      </c>
      <c r="U3773" s="72" t="str">
        <f t="shared" si="176"/>
        <v/>
      </c>
    </row>
    <row r="3774" spans="1:21" x14ac:dyDescent="0.25">
      <c r="A3774" s="53">
        <f t="shared" si="177"/>
        <v>3773</v>
      </c>
      <c r="B3774" s="55"/>
      <c r="C3774" s="56"/>
      <c r="D3774" s="55"/>
      <c r="E3774" s="55"/>
      <c r="F3774" s="55"/>
      <c r="G3774" s="55"/>
      <c r="H3774" s="57"/>
      <c r="I3774" s="55"/>
      <c r="J3774" s="55"/>
      <c r="K3774" s="55"/>
      <c r="L3774" s="55"/>
      <c r="M3774" s="55"/>
      <c r="N3774" s="57"/>
      <c r="O3774" s="57" t="str">
        <f t="shared" si="175"/>
        <v/>
      </c>
      <c r="Q3774" s="38" t="s">
        <v>450</v>
      </c>
      <c r="R3774" s="38" t="str" cm="1">
        <f t="array" ref="R3774">_xlfn.XLOOKUP(Q3774,INDEX(Flettilisti,,1),INDEX(Flettilisti,,2),,0)</f>
        <v>Vantar flokkun</v>
      </c>
      <c r="S3774" s="38" t="str">
        <f>IF(ISBLANK(N3774),"",IF(N3774&lt;Gögn!$J$2,Gögn!$K$2,IF(N3774&gt;Gögn!$J$4,Gögn!$K$4,Gögn!$K$3)))</f>
        <v/>
      </c>
      <c r="T3774" s="49" t="str" cm="1">
        <f t="array" aca="1" ref="T3774" ca="1">IF(ISBLANK(B3774),"",IF(R3774="Styrkhæft",_xlfn.XLOOKUP(S3774,Vegalengdir[Texti],INDIRECT("Vegalengdir["&amp;'Upplýsingar um umsækjanda'!$B$10&amp;"]"),0%,0)))</f>
        <v/>
      </c>
      <c r="U3774" s="72" t="str">
        <f t="shared" si="176"/>
        <v/>
      </c>
    </row>
    <row r="3775" spans="1:21" x14ac:dyDescent="0.25">
      <c r="A3775" s="53">
        <f t="shared" si="177"/>
        <v>3774</v>
      </c>
      <c r="B3775" s="55"/>
      <c r="C3775" s="56"/>
      <c r="D3775" s="55"/>
      <c r="E3775" s="55"/>
      <c r="F3775" s="55"/>
      <c r="G3775" s="55"/>
      <c r="H3775" s="57"/>
      <c r="I3775" s="55"/>
      <c r="J3775" s="55"/>
      <c r="K3775" s="55"/>
      <c r="L3775" s="55"/>
      <c r="M3775" s="55"/>
      <c r="N3775" s="57"/>
      <c r="O3775" s="57" t="str">
        <f t="shared" si="175"/>
        <v/>
      </c>
      <c r="Q3775" s="38" t="s">
        <v>450</v>
      </c>
      <c r="R3775" s="38" t="str" cm="1">
        <f t="array" ref="R3775">_xlfn.XLOOKUP(Q3775,INDEX(Flettilisti,,1),INDEX(Flettilisti,,2),,0)</f>
        <v>Vantar flokkun</v>
      </c>
      <c r="S3775" s="38" t="str">
        <f>IF(ISBLANK(N3775),"",IF(N3775&lt;Gögn!$J$2,Gögn!$K$2,IF(N3775&gt;Gögn!$J$4,Gögn!$K$4,Gögn!$K$3)))</f>
        <v/>
      </c>
      <c r="T3775" s="49" t="str" cm="1">
        <f t="array" aca="1" ref="T3775" ca="1">IF(ISBLANK(B3775),"",IF(R3775="Styrkhæft",_xlfn.XLOOKUP(S3775,Vegalengdir[Texti],INDIRECT("Vegalengdir["&amp;'Upplýsingar um umsækjanda'!$B$10&amp;"]"),0%,0)))</f>
        <v/>
      </c>
      <c r="U3775" s="72" t="str">
        <f t="shared" si="176"/>
        <v/>
      </c>
    </row>
    <row r="3776" spans="1:21" x14ac:dyDescent="0.25">
      <c r="A3776" s="53">
        <f t="shared" si="177"/>
        <v>3775</v>
      </c>
      <c r="B3776" s="55"/>
      <c r="C3776" s="56"/>
      <c r="D3776" s="55"/>
      <c r="E3776" s="55"/>
      <c r="F3776" s="55"/>
      <c r="G3776" s="55"/>
      <c r="H3776" s="57"/>
      <c r="I3776" s="55"/>
      <c r="J3776" s="55"/>
      <c r="K3776" s="55"/>
      <c r="L3776" s="55"/>
      <c r="M3776" s="55"/>
      <c r="N3776" s="57"/>
      <c r="O3776" s="57" t="str">
        <f t="shared" si="175"/>
        <v/>
      </c>
      <c r="Q3776" s="38" t="s">
        <v>450</v>
      </c>
      <c r="R3776" s="38" t="str" cm="1">
        <f t="array" ref="R3776">_xlfn.XLOOKUP(Q3776,INDEX(Flettilisti,,1),INDEX(Flettilisti,,2),,0)</f>
        <v>Vantar flokkun</v>
      </c>
      <c r="S3776" s="38" t="str">
        <f>IF(ISBLANK(N3776),"",IF(N3776&lt;Gögn!$J$2,Gögn!$K$2,IF(N3776&gt;Gögn!$J$4,Gögn!$K$4,Gögn!$K$3)))</f>
        <v/>
      </c>
      <c r="T3776" s="49" t="str" cm="1">
        <f t="array" aca="1" ref="T3776" ca="1">IF(ISBLANK(B3776),"",IF(R3776="Styrkhæft",_xlfn.XLOOKUP(S3776,Vegalengdir[Texti],INDIRECT("Vegalengdir["&amp;'Upplýsingar um umsækjanda'!$B$10&amp;"]"),0%,0)))</f>
        <v/>
      </c>
      <c r="U3776" s="72" t="str">
        <f t="shared" si="176"/>
        <v/>
      </c>
    </row>
    <row r="3777" spans="1:21" x14ac:dyDescent="0.25">
      <c r="A3777" s="53">
        <f t="shared" si="177"/>
        <v>3776</v>
      </c>
      <c r="B3777" s="55"/>
      <c r="C3777" s="56"/>
      <c r="D3777" s="55"/>
      <c r="E3777" s="55"/>
      <c r="F3777" s="55"/>
      <c r="G3777" s="55"/>
      <c r="H3777" s="57"/>
      <c r="I3777" s="55"/>
      <c r="J3777" s="55"/>
      <c r="K3777" s="55"/>
      <c r="L3777" s="55"/>
      <c r="M3777" s="55"/>
      <c r="N3777" s="57"/>
      <c r="O3777" s="57" t="str">
        <f t="shared" si="175"/>
        <v/>
      </c>
      <c r="Q3777" s="38" t="s">
        <v>450</v>
      </c>
      <c r="R3777" s="38" t="str" cm="1">
        <f t="array" ref="R3777">_xlfn.XLOOKUP(Q3777,INDEX(Flettilisti,,1),INDEX(Flettilisti,,2),,0)</f>
        <v>Vantar flokkun</v>
      </c>
      <c r="S3777" s="38" t="str">
        <f>IF(ISBLANK(N3777),"",IF(N3777&lt;Gögn!$J$2,Gögn!$K$2,IF(N3777&gt;Gögn!$J$4,Gögn!$K$4,Gögn!$K$3)))</f>
        <v/>
      </c>
      <c r="T3777" s="49" t="str" cm="1">
        <f t="array" aca="1" ref="T3777" ca="1">IF(ISBLANK(B3777),"",IF(R3777="Styrkhæft",_xlfn.XLOOKUP(S3777,Vegalengdir[Texti],INDIRECT("Vegalengdir["&amp;'Upplýsingar um umsækjanda'!$B$10&amp;"]"),0%,0)))</f>
        <v/>
      </c>
      <c r="U3777" s="72" t="str">
        <f t="shared" si="176"/>
        <v/>
      </c>
    </row>
    <row r="3778" spans="1:21" x14ac:dyDescent="0.25">
      <c r="A3778" s="53">
        <f t="shared" si="177"/>
        <v>3777</v>
      </c>
      <c r="B3778" s="55"/>
      <c r="C3778" s="56"/>
      <c r="D3778" s="55"/>
      <c r="E3778" s="55"/>
      <c r="F3778" s="55"/>
      <c r="G3778" s="55"/>
      <c r="H3778" s="57"/>
      <c r="I3778" s="55"/>
      <c r="J3778" s="55"/>
      <c r="K3778" s="55"/>
      <c r="L3778" s="55"/>
      <c r="M3778" s="55"/>
      <c r="N3778" s="57"/>
      <c r="O3778" s="57" t="str">
        <f t="shared" si="175"/>
        <v/>
      </c>
      <c r="Q3778" s="38" t="s">
        <v>450</v>
      </c>
      <c r="R3778" s="38" t="str" cm="1">
        <f t="array" ref="R3778">_xlfn.XLOOKUP(Q3778,INDEX(Flettilisti,,1),INDEX(Flettilisti,,2),,0)</f>
        <v>Vantar flokkun</v>
      </c>
      <c r="S3778" s="38" t="str">
        <f>IF(ISBLANK(N3778),"",IF(N3778&lt;Gögn!$J$2,Gögn!$K$2,IF(N3778&gt;Gögn!$J$4,Gögn!$K$4,Gögn!$K$3)))</f>
        <v/>
      </c>
      <c r="T3778" s="49" t="str" cm="1">
        <f t="array" aca="1" ref="T3778" ca="1">IF(ISBLANK(B3778),"",IF(R3778="Styrkhæft",_xlfn.XLOOKUP(S3778,Vegalengdir[Texti],INDIRECT("Vegalengdir["&amp;'Upplýsingar um umsækjanda'!$B$10&amp;"]"),0%,0)))</f>
        <v/>
      </c>
      <c r="U3778" s="72" t="str">
        <f t="shared" si="176"/>
        <v/>
      </c>
    </row>
    <row r="3779" spans="1:21" x14ac:dyDescent="0.25">
      <c r="A3779" s="53">
        <f t="shared" si="177"/>
        <v>3778</v>
      </c>
      <c r="B3779" s="55"/>
      <c r="C3779" s="56"/>
      <c r="D3779" s="55"/>
      <c r="E3779" s="55"/>
      <c r="F3779" s="55"/>
      <c r="G3779" s="55"/>
      <c r="H3779" s="57"/>
      <c r="I3779" s="55"/>
      <c r="J3779" s="55"/>
      <c r="K3779" s="55"/>
      <c r="L3779" s="55"/>
      <c r="M3779" s="55"/>
      <c r="N3779" s="57"/>
      <c r="O3779" s="57" t="str">
        <f t="shared" ref="O3779:O3842" si="178">IFERROR(IF(ISBLANK(B3779),"",H3779/N3779),0)</f>
        <v/>
      </c>
      <c r="Q3779" s="38" t="s">
        <v>450</v>
      </c>
      <c r="R3779" s="38" t="str" cm="1">
        <f t="array" ref="R3779">_xlfn.XLOOKUP(Q3779,INDEX(Flettilisti,,1),INDEX(Flettilisti,,2),,0)</f>
        <v>Vantar flokkun</v>
      </c>
      <c r="S3779" s="38" t="str">
        <f>IF(ISBLANK(N3779),"",IF(N3779&lt;Gögn!$J$2,Gögn!$K$2,IF(N3779&gt;Gögn!$J$4,Gögn!$K$4,Gögn!$K$3)))</f>
        <v/>
      </c>
      <c r="T3779" s="49" t="str" cm="1">
        <f t="array" aca="1" ref="T3779" ca="1">IF(ISBLANK(B3779),"",IF(R3779="Styrkhæft",_xlfn.XLOOKUP(S3779,Vegalengdir[Texti],INDIRECT("Vegalengdir["&amp;'Upplýsingar um umsækjanda'!$B$10&amp;"]"),0%,0)))</f>
        <v/>
      </c>
      <c r="U3779" s="72" t="str">
        <f t="shared" ref="U3779:U3842" si="179">IF(ISBLANK(B3779),"",T3779*H3779)</f>
        <v/>
      </c>
    </row>
    <row r="3780" spans="1:21" x14ac:dyDescent="0.25">
      <c r="A3780" s="53">
        <f t="shared" si="177"/>
        <v>3779</v>
      </c>
      <c r="B3780" s="55"/>
      <c r="C3780" s="56"/>
      <c r="D3780" s="55"/>
      <c r="E3780" s="55"/>
      <c r="F3780" s="55"/>
      <c r="G3780" s="55"/>
      <c r="H3780" s="57"/>
      <c r="I3780" s="55"/>
      <c r="J3780" s="55"/>
      <c r="K3780" s="55"/>
      <c r="L3780" s="55"/>
      <c r="M3780" s="55"/>
      <c r="N3780" s="57"/>
      <c r="O3780" s="57" t="str">
        <f t="shared" si="178"/>
        <v/>
      </c>
      <c r="Q3780" s="38" t="s">
        <v>450</v>
      </c>
      <c r="R3780" s="38" t="str" cm="1">
        <f t="array" ref="R3780">_xlfn.XLOOKUP(Q3780,INDEX(Flettilisti,,1),INDEX(Flettilisti,,2),,0)</f>
        <v>Vantar flokkun</v>
      </c>
      <c r="S3780" s="38" t="str">
        <f>IF(ISBLANK(N3780),"",IF(N3780&lt;Gögn!$J$2,Gögn!$K$2,IF(N3780&gt;Gögn!$J$4,Gögn!$K$4,Gögn!$K$3)))</f>
        <v/>
      </c>
      <c r="T3780" s="49" t="str" cm="1">
        <f t="array" aca="1" ref="T3780" ca="1">IF(ISBLANK(B3780),"",IF(R3780="Styrkhæft",_xlfn.XLOOKUP(S3780,Vegalengdir[Texti],INDIRECT("Vegalengdir["&amp;'Upplýsingar um umsækjanda'!$B$10&amp;"]"),0%,0)))</f>
        <v/>
      </c>
      <c r="U3780" s="72" t="str">
        <f t="shared" si="179"/>
        <v/>
      </c>
    </row>
    <row r="3781" spans="1:21" x14ac:dyDescent="0.25">
      <c r="A3781" s="53">
        <f t="shared" si="177"/>
        <v>3780</v>
      </c>
      <c r="B3781" s="55"/>
      <c r="C3781" s="56"/>
      <c r="D3781" s="55"/>
      <c r="E3781" s="55"/>
      <c r="F3781" s="55"/>
      <c r="G3781" s="55"/>
      <c r="H3781" s="57"/>
      <c r="I3781" s="55"/>
      <c r="J3781" s="55"/>
      <c r="K3781" s="55"/>
      <c r="L3781" s="55"/>
      <c r="M3781" s="55"/>
      <c r="N3781" s="57"/>
      <c r="O3781" s="57" t="str">
        <f t="shared" si="178"/>
        <v/>
      </c>
      <c r="Q3781" s="38" t="s">
        <v>450</v>
      </c>
      <c r="R3781" s="38" t="str" cm="1">
        <f t="array" ref="R3781">_xlfn.XLOOKUP(Q3781,INDEX(Flettilisti,,1),INDEX(Flettilisti,,2),,0)</f>
        <v>Vantar flokkun</v>
      </c>
      <c r="S3781" s="38" t="str">
        <f>IF(ISBLANK(N3781),"",IF(N3781&lt;Gögn!$J$2,Gögn!$K$2,IF(N3781&gt;Gögn!$J$4,Gögn!$K$4,Gögn!$K$3)))</f>
        <v/>
      </c>
      <c r="T3781" s="49" t="str" cm="1">
        <f t="array" aca="1" ref="T3781" ca="1">IF(ISBLANK(B3781),"",IF(R3781="Styrkhæft",_xlfn.XLOOKUP(S3781,Vegalengdir[Texti],INDIRECT("Vegalengdir["&amp;'Upplýsingar um umsækjanda'!$B$10&amp;"]"),0%,0)))</f>
        <v/>
      </c>
      <c r="U3781" s="72" t="str">
        <f t="shared" si="179"/>
        <v/>
      </c>
    </row>
    <row r="3782" spans="1:21" x14ac:dyDescent="0.25">
      <c r="A3782" s="53">
        <f t="shared" si="177"/>
        <v>3781</v>
      </c>
      <c r="B3782" s="55"/>
      <c r="C3782" s="56"/>
      <c r="D3782" s="55"/>
      <c r="E3782" s="55"/>
      <c r="F3782" s="55"/>
      <c r="G3782" s="55"/>
      <c r="H3782" s="57"/>
      <c r="I3782" s="55"/>
      <c r="J3782" s="55"/>
      <c r="K3782" s="55"/>
      <c r="L3782" s="55"/>
      <c r="M3782" s="55"/>
      <c r="N3782" s="57"/>
      <c r="O3782" s="57" t="str">
        <f t="shared" si="178"/>
        <v/>
      </c>
      <c r="Q3782" s="38" t="s">
        <v>450</v>
      </c>
      <c r="R3782" s="38" t="str" cm="1">
        <f t="array" ref="R3782">_xlfn.XLOOKUP(Q3782,INDEX(Flettilisti,,1),INDEX(Flettilisti,,2),,0)</f>
        <v>Vantar flokkun</v>
      </c>
      <c r="S3782" s="38" t="str">
        <f>IF(ISBLANK(N3782),"",IF(N3782&lt;Gögn!$J$2,Gögn!$K$2,IF(N3782&gt;Gögn!$J$4,Gögn!$K$4,Gögn!$K$3)))</f>
        <v/>
      </c>
      <c r="T3782" s="49" t="str" cm="1">
        <f t="array" aca="1" ref="T3782" ca="1">IF(ISBLANK(B3782),"",IF(R3782="Styrkhæft",_xlfn.XLOOKUP(S3782,Vegalengdir[Texti],INDIRECT("Vegalengdir["&amp;'Upplýsingar um umsækjanda'!$B$10&amp;"]"),0%,0)))</f>
        <v/>
      </c>
      <c r="U3782" s="72" t="str">
        <f t="shared" si="179"/>
        <v/>
      </c>
    </row>
    <row r="3783" spans="1:21" x14ac:dyDescent="0.25">
      <c r="A3783" s="53">
        <f t="shared" si="177"/>
        <v>3782</v>
      </c>
      <c r="B3783" s="55"/>
      <c r="C3783" s="56"/>
      <c r="D3783" s="55"/>
      <c r="E3783" s="55"/>
      <c r="F3783" s="55"/>
      <c r="G3783" s="55"/>
      <c r="H3783" s="57"/>
      <c r="I3783" s="55"/>
      <c r="J3783" s="55"/>
      <c r="K3783" s="55"/>
      <c r="L3783" s="55"/>
      <c r="M3783" s="55"/>
      <c r="N3783" s="57"/>
      <c r="O3783" s="57" t="str">
        <f t="shared" si="178"/>
        <v/>
      </c>
      <c r="Q3783" s="38" t="s">
        <v>450</v>
      </c>
      <c r="R3783" s="38" t="str" cm="1">
        <f t="array" ref="R3783">_xlfn.XLOOKUP(Q3783,INDEX(Flettilisti,,1),INDEX(Flettilisti,,2),,0)</f>
        <v>Vantar flokkun</v>
      </c>
      <c r="S3783" s="38" t="str">
        <f>IF(ISBLANK(N3783),"",IF(N3783&lt;Gögn!$J$2,Gögn!$K$2,IF(N3783&gt;Gögn!$J$4,Gögn!$K$4,Gögn!$K$3)))</f>
        <v/>
      </c>
      <c r="T3783" s="49" t="str" cm="1">
        <f t="array" aca="1" ref="T3783" ca="1">IF(ISBLANK(B3783),"",IF(R3783="Styrkhæft",_xlfn.XLOOKUP(S3783,Vegalengdir[Texti],INDIRECT("Vegalengdir["&amp;'Upplýsingar um umsækjanda'!$B$10&amp;"]"),0%,0)))</f>
        <v/>
      </c>
      <c r="U3783" s="72" t="str">
        <f t="shared" si="179"/>
        <v/>
      </c>
    </row>
    <row r="3784" spans="1:21" x14ac:dyDescent="0.25">
      <c r="A3784" s="53">
        <f t="shared" si="177"/>
        <v>3783</v>
      </c>
      <c r="B3784" s="55"/>
      <c r="C3784" s="56"/>
      <c r="D3784" s="55"/>
      <c r="E3784" s="55"/>
      <c r="F3784" s="55"/>
      <c r="G3784" s="55"/>
      <c r="H3784" s="57"/>
      <c r="I3784" s="55"/>
      <c r="J3784" s="55"/>
      <c r="K3784" s="55"/>
      <c r="L3784" s="55"/>
      <c r="M3784" s="55"/>
      <c r="N3784" s="57"/>
      <c r="O3784" s="57" t="str">
        <f t="shared" si="178"/>
        <v/>
      </c>
      <c r="Q3784" s="38" t="s">
        <v>450</v>
      </c>
      <c r="R3784" s="38" t="str" cm="1">
        <f t="array" ref="R3784">_xlfn.XLOOKUP(Q3784,INDEX(Flettilisti,,1),INDEX(Flettilisti,,2),,0)</f>
        <v>Vantar flokkun</v>
      </c>
      <c r="S3784" s="38" t="str">
        <f>IF(ISBLANK(N3784),"",IF(N3784&lt;Gögn!$J$2,Gögn!$K$2,IF(N3784&gt;Gögn!$J$4,Gögn!$K$4,Gögn!$K$3)))</f>
        <v/>
      </c>
      <c r="T3784" s="49" t="str" cm="1">
        <f t="array" aca="1" ref="T3784" ca="1">IF(ISBLANK(B3784),"",IF(R3784="Styrkhæft",_xlfn.XLOOKUP(S3784,Vegalengdir[Texti],INDIRECT("Vegalengdir["&amp;'Upplýsingar um umsækjanda'!$B$10&amp;"]"),0%,0)))</f>
        <v/>
      </c>
      <c r="U3784" s="72" t="str">
        <f t="shared" si="179"/>
        <v/>
      </c>
    </row>
    <row r="3785" spans="1:21" x14ac:dyDescent="0.25">
      <c r="A3785" s="53">
        <f t="shared" si="177"/>
        <v>3784</v>
      </c>
      <c r="B3785" s="55"/>
      <c r="C3785" s="56"/>
      <c r="D3785" s="55"/>
      <c r="E3785" s="55"/>
      <c r="F3785" s="55"/>
      <c r="G3785" s="55"/>
      <c r="H3785" s="57"/>
      <c r="I3785" s="55"/>
      <c r="J3785" s="55"/>
      <c r="K3785" s="55"/>
      <c r="L3785" s="55"/>
      <c r="M3785" s="55"/>
      <c r="N3785" s="57"/>
      <c r="O3785" s="57" t="str">
        <f t="shared" si="178"/>
        <v/>
      </c>
      <c r="Q3785" s="38" t="s">
        <v>450</v>
      </c>
      <c r="R3785" s="38" t="str" cm="1">
        <f t="array" ref="R3785">_xlfn.XLOOKUP(Q3785,INDEX(Flettilisti,,1),INDEX(Flettilisti,,2),,0)</f>
        <v>Vantar flokkun</v>
      </c>
      <c r="S3785" s="38" t="str">
        <f>IF(ISBLANK(N3785),"",IF(N3785&lt;Gögn!$J$2,Gögn!$K$2,IF(N3785&gt;Gögn!$J$4,Gögn!$K$4,Gögn!$K$3)))</f>
        <v/>
      </c>
      <c r="T3785" s="49" t="str" cm="1">
        <f t="array" aca="1" ref="T3785" ca="1">IF(ISBLANK(B3785),"",IF(R3785="Styrkhæft",_xlfn.XLOOKUP(S3785,Vegalengdir[Texti],INDIRECT("Vegalengdir["&amp;'Upplýsingar um umsækjanda'!$B$10&amp;"]"),0%,0)))</f>
        <v/>
      </c>
      <c r="U3785" s="72" t="str">
        <f t="shared" si="179"/>
        <v/>
      </c>
    </row>
    <row r="3786" spans="1:21" x14ac:dyDescent="0.25">
      <c r="A3786" s="53">
        <f t="shared" si="177"/>
        <v>3785</v>
      </c>
      <c r="B3786" s="55"/>
      <c r="C3786" s="56"/>
      <c r="D3786" s="55"/>
      <c r="E3786" s="55"/>
      <c r="F3786" s="55"/>
      <c r="G3786" s="55"/>
      <c r="H3786" s="57"/>
      <c r="I3786" s="55"/>
      <c r="J3786" s="55"/>
      <c r="K3786" s="55"/>
      <c r="L3786" s="55"/>
      <c r="M3786" s="55"/>
      <c r="N3786" s="57"/>
      <c r="O3786" s="57" t="str">
        <f t="shared" si="178"/>
        <v/>
      </c>
      <c r="Q3786" s="38" t="s">
        <v>450</v>
      </c>
      <c r="R3786" s="38" t="str" cm="1">
        <f t="array" ref="R3786">_xlfn.XLOOKUP(Q3786,INDEX(Flettilisti,,1),INDEX(Flettilisti,,2),,0)</f>
        <v>Vantar flokkun</v>
      </c>
      <c r="S3786" s="38" t="str">
        <f>IF(ISBLANK(N3786),"",IF(N3786&lt;Gögn!$J$2,Gögn!$K$2,IF(N3786&gt;Gögn!$J$4,Gögn!$K$4,Gögn!$K$3)))</f>
        <v/>
      </c>
      <c r="T3786" s="49" t="str" cm="1">
        <f t="array" aca="1" ref="T3786" ca="1">IF(ISBLANK(B3786),"",IF(R3786="Styrkhæft",_xlfn.XLOOKUP(S3786,Vegalengdir[Texti],INDIRECT("Vegalengdir["&amp;'Upplýsingar um umsækjanda'!$B$10&amp;"]"),0%,0)))</f>
        <v/>
      </c>
      <c r="U3786" s="72" t="str">
        <f t="shared" si="179"/>
        <v/>
      </c>
    </row>
    <row r="3787" spans="1:21" x14ac:dyDescent="0.25">
      <c r="A3787" s="53">
        <f t="shared" si="177"/>
        <v>3786</v>
      </c>
      <c r="B3787" s="55"/>
      <c r="C3787" s="56"/>
      <c r="D3787" s="55"/>
      <c r="E3787" s="55"/>
      <c r="F3787" s="55"/>
      <c r="G3787" s="55"/>
      <c r="H3787" s="57"/>
      <c r="I3787" s="55"/>
      <c r="J3787" s="55"/>
      <c r="K3787" s="55"/>
      <c r="L3787" s="55"/>
      <c r="M3787" s="55"/>
      <c r="N3787" s="57"/>
      <c r="O3787" s="57" t="str">
        <f t="shared" si="178"/>
        <v/>
      </c>
      <c r="Q3787" s="38" t="s">
        <v>450</v>
      </c>
      <c r="R3787" s="38" t="str" cm="1">
        <f t="array" ref="R3787">_xlfn.XLOOKUP(Q3787,INDEX(Flettilisti,,1),INDEX(Flettilisti,,2),,0)</f>
        <v>Vantar flokkun</v>
      </c>
      <c r="S3787" s="38" t="str">
        <f>IF(ISBLANK(N3787),"",IF(N3787&lt;Gögn!$J$2,Gögn!$K$2,IF(N3787&gt;Gögn!$J$4,Gögn!$K$4,Gögn!$K$3)))</f>
        <v/>
      </c>
      <c r="T3787" s="49" t="str" cm="1">
        <f t="array" aca="1" ref="T3787" ca="1">IF(ISBLANK(B3787),"",IF(R3787="Styrkhæft",_xlfn.XLOOKUP(S3787,Vegalengdir[Texti],INDIRECT("Vegalengdir["&amp;'Upplýsingar um umsækjanda'!$B$10&amp;"]"),0%,0)))</f>
        <v/>
      </c>
      <c r="U3787" s="72" t="str">
        <f t="shared" si="179"/>
        <v/>
      </c>
    </row>
    <row r="3788" spans="1:21" x14ac:dyDescent="0.25">
      <c r="A3788" s="53">
        <f t="shared" si="177"/>
        <v>3787</v>
      </c>
      <c r="B3788" s="55"/>
      <c r="C3788" s="56"/>
      <c r="D3788" s="55"/>
      <c r="E3788" s="55"/>
      <c r="F3788" s="55"/>
      <c r="G3788" s="55"/>
      <c r="H3788" s="57"/>
      <c r="I3788" s="55"/>
      <c r="J3788" s="55"/>
      <c r="K3788" s="55"/>
      <c r="L3788" s="55"/>
      <c r="M3788" s="55"/>
      <c r="N3788" s="57"/>
      <c r="O3788" s="57" t="str">
        <f t="shared" si="178"/>
        <v/>
      </c>
      <c r="Q3788" s="38" t="s">
        <v>450</v>
      </c>
      <c r="R3788" s="38" t="str" cm="1">
        <f t="array" ref="R3788">_xlfn.XLOOKUP(Q3788,INDEX(Flettilisti,,1),INDEX(Flettilisti,,2),,0)</f>
        <v>Vantar flokkun</v>
      </c>
      <c r="S3788" s="38" t="str">
        <f>IF(ISBLANK(N3788),"",IF(N3788&lt;Gögn!$J$2,Gögn!$K$2,IF(N3788&gt;Gögn!$J$4,Gögn!$K$4,Gögn!$K$3)))</f>
        <v/>
      </c>
      <c r="T3788" s="49" t="str" cm="1">
        <f t="array" aca="1" ref="T3788" ca="1">IF(ISBLANK(B3788),"",IF(R3788="Styrkhæft",_xlfn.XLOOKUP(S3788,Vegalengdir[Texti],INDIRECT("Vegalengdir["&amp;'Upplýsingar um umsækjanda'!$B$10&amp;"]"),0%,0)))</f>
        <v/>
      </c>
      <c r="U3788" s="72" t="str">
        <f t="shared" si="179"/>
        <v/>
      </c>
    </row>
    <row r="3789" spans="1:21" x14ac:dyDescent="0.25">
      <c r="A3789" s="53">
        <f t="shared" si="177"/>
        <v>3788</v>
      </c>
      <c r="B3789" s="55"/>
      <c r="C3789" s="56"/>
      <c r="D3789" s="55"/>
      <c r="E3789" s="55"/>
      <c r="F3789" s="55"/>
      <c r="G3789" s="55"/>
      <c r="H3789" s="57"/>
      <c r="I3789" s="55"/>
      <c r="J3789" s="55"/>
      <c r="K3789" s="55"/>
      <c r="L3789" s="55"/>
      <c r="M3789" s="55"/>
      <c r="N3789" s="57"/>
      <c r="O3789" s="57" t="str">
        <f t="shared" si="178"/>
        <v/>
      </c>
      <c r="Q3789" s="38" t="s">
        <v>450</v>
      </c>
      <c r="R3789" s="38" t="str" cm="1">
        <f t="array" ref="R3789">_xlfn.XLOOKUP(Q3789,INDEX(Flettilisti,,1),INDEX(Flettilisti,,2),,0)</f>
        <v>Vantar flokkun</v>
      </c>
      <c r="S3789" s="38" t="str">
        <f>IF(ISBLANK(N3789),"",IF(N3789&lt;Gögn!$J$2,Gögn!$K$2,IF(N3789&gt;Gögn!$J$4,Gögn!$K$4,Gögn!$K$3)))</f>
        <v/>
      </c>
      <c r="T3789" s="49" t="str" cm="1">
        <f t="array" aca="1" ref="T3789" ca="1">IF(ISBLANK(B3789),"",IF(R3789="Styrkhæft",_xlfn.XLOOKUP(S3789,Vegalengdir[Texti],INDIRECT("Vegalengdir["&amp;'Upplýsingar um umsækjanda'!$B$10&amp;"]"),0%,0)))</f>
        <v/>
      </c>
      <c r="U3789" s="72" t="str">
        <f t="shared" si="179"/>
        <v/>
      </c>
    </row>
    <row r="3790" spans="1:21" x14ac:dyDescent="0.25">
      <c r="A3790" s="53">
        <f t="shared" si="177"/>
        <v>3789</v>
      </c>
      <c r="B3790" s="55"/>
      <c r="C3790" s="56"/>
      <c r="D3790" s="55"/>
      <c r="E3790" s="55"/>
      <c r="F3790" s="55"/>
      <c r="G3790" s="55"/>
      <c r="H3790" s="57"/>
      <c r="I3790" s="55"/>
      <c r="J3790" s="55"/>
      <c r="K3790" s="55"/>
      <c r="L3790" s="55"/>
      <c r="M3790" s="55"/>
      <c r="N3790" s="57"/>
      <c r="O3790" s="57" t="str">
        <f t="shared" si="178"/>
        <v/>
      </c>
      <c r="Q3790" s="38" t="s">
        <v>450</v>
      </c>
      <c r="R3790" s="38" t="str" cm="1">
        <f t="array" ref="R3790">_xlfn.XLOOKUP(Q3790,INDEX(Flettilisti,,1),INDEX(Flettilisti,,2),,0)</f>
        <v>Vantar flokkun</v>
      </c>
      <c r="S3790" s="38" t="str">
        <f>IF(ISBLANK(N3790),"",IF(N3790&lt;Gögn!$J$2,Gögn!$K$2,IF(N3790&gt;Gögn!$J$4,Gögn!$K$4,Gögn!$K$3)))</f>
        <v/>
      </c>
      <c r="T3790" s="49" t="str" cm="1">
        <f t="array" aca="1" ref="T3790" ca="1">IF(ISBLANK(B3790),"",IF(R3790="Styrkhæft",_xlfn.XLOOKUP(S3790,Vegalengdir[Texti],INDIRECT("Vegalengdir["&amp;'Upplýsingar um umsækjanda'!$B$10&amp;"]"),0%,0)))</f>
        <v/>
      </c>
      <c r="U3790" s="72" t="str">
        <f t="shared" si="179"/>
        <v/>
      </c>
    </row>
    <row r="3791" spans="1:21" x14ac:dyDescent="0.25">
      <c r="A3791" s="53">
        <f t="shared" si="177"/>
        <v>3790</v>
      </c>
      <c r="B3791" s="55"/>
      <c r="C3791" s="56"/>
      <c r="D3791" s="55"/>
      <c r="E3791" s="55"/>
      <c r="F3791" s="55"/>
      <c r="G3791" s="55"/>
      <c r="H3791" s="57"/>
      <c r="I3791" s="55"/>
      <c r="J3791" s="55"/>
      <c r="K3791" s="55"/>
      <c r="L3791" s="55"/>
      <c r="M3791" s="55"/>
      <c r="N3791" s="57"/>
      <c r="O3791" s="57" t="str">
        <f t="shared" si="178"/>
        <v/>
      </c>
      <c r="Q3791" s="38" t="s">
        <v>450</v>
      </c>
      <c r="R3791" s="38" t="str" cm="1">
        <f t="array" ref="R3791">_xlfn.XLOOKUP(Q3791,INDEX(Flettilisti,,1),INDEX(Flettilisti,,2),,0)</f>
        <v>Vantar flokkun</v>
      </c>
      <c r="S3791" s="38" t="str">
        <f>IF(ISBLANK(N3791),"",IF(N3791&lt;Gögn!$J$2,Gögn!$K$2,IF(N3791&gt;Gögn!$J$4,Gögn!$K$4,Gögn!$K$3)))</f>
        <v/>
      </c>
      <c r="T3791" s="49" t="str" cm="1">
        <f t="array" aca="1" ref="T3791" ca="1">IF(ISBLANK(B3791),"",IF(R3791="Styrkhæft",_xlfn.XLOOKUP(S3791,Vegalengdir[Texti],INDIRECT("Vegalengdir["&amp;'Upplýsingar um umsækjanda'!$B$10&amp;"]"),0%,0)))</f>
        <v/>
      </c>
      <c r="U3791" s="72" t="str">
        <f t="shared" si="179"/>
        <v/>
      </c>
    </row>
    <row r="3792" spans="1:21" x14ac:dyDescent="0.25">
      <c r="A3792" s="53">
        <f t="shared" si="177"/>
        <v>3791</v>
      </c>
      <c r="B3792" s="55"/>
      <c r="C3792" s="56"/>
      <c r="D3792" s="55"/>
      <c r="E3792" s="55"/>
      <c r="F3792" s="55"/>
      <c r="G3792" s="55"/>
      <c r="H3792" s="57"/>
      <c r="I3792" s="55"/>
      <c r="J3792" s="55"/>
      <c r="K3792" s="55"/>
      <c r="L3792" s="55"/>
      <c r="M3792" s="55"/>
      <c r="N3792" s="57"/>
      <c r="O3792" s="57" t="str">
        <f t="shared" si="178"/>
        <v/>
      </c>
      <c r="Q3792" s="38" t="s">
        <v>450</v>
      </c>
      <c r="R3792" s="38" t="str" cm="1">
        <f t="array" ref="R3792">_xlfn.XLOOKUP(Q3792,INDEX(Flettilisti,,1),INDEX(Flettilisti,,2),,0)</f>
        <v>Vantar flokkun</v>
      </c>
      <c r="S3792" s="38" t="str">
        <f>IF(ISBLANK(N3792),"",IF(N3792&lt;Gögn!$J$2,Gögn!$K$2,IF(N3792&gt;Gögn!$J$4,Gögn!$K$4,Gögn!$K$3)))</f>
        <v/>
      </c>
      <c r="T3792" s="49" t="str" cm="1">
        <f t="array" aca="1" ref="T3792" ca="1">IF(ISBLANK(B3792),"",IF(R3792="Styrkhæft",_xlfn.XLOOKUP(S3792,Vegalengdir[Texti],INDIRECT("Vegalengdir["&amp;'Upplýsingar um umsækjanda'!$B$10&amp;"]"),0%,0)))</f>
        <v/>
      </c>
      <c r="U3792" s="72" t="str">
        <f t="shared" si="179"/>
        <v/>
      </c>
    </row>
    <row r="3793" spans="1:21" x14ac:dyDescent="0.25">
      <c r="A3793" s="53">
        <f t="shared" si="177"/>
        <v>3792</v>
      </c>
      <c r="B3793" s="55"/>
      <c r="C3793" s="56"/>
      <c r="D3793" s="55"/>
      <c r="E3793" s="55"/>
      <c r="F3793" s="55"/>
      <c r="G3793" s="55"/>
      <c r="H3793" s="57"/>
      <c r="I3793" s="55"/>
      <c r="J3793" s="55"/>
      <c r="K3793" s="55"/>
      <c r="L3793" s="55"/>
      <c r="M3793" s="55"/>
      <c r="N3793" s="57"/>
      <c r="O3793" s="57" t="str">
        <f t="shared" si="178"/>
        <v/>
      </c>
      <c r="Q3793" s="38" t="s">
        <v>450</v>
      </c>
      <c r="R3793" s="38" t="str" cm="1">
        <f t="array" ref="R3793">_xlfn.XLOOKUP(Q3793,INDEX(Flettilisti,,1),INDEX(Flettilisti,,2),,0)</f>
        <v>Vantar flokkun</v>
      </c>
      <c r="S3793" s="38" t="str">
        <f>IF(ISBLANK(N3793),"",IF(N3793&lt;Gögn!$J$2,Gögn!$K$2,IF(N3793&gt;Gögn!$J$4,Gögn!$K$4,Gögn!$K$3)))</f>
        <v/>
      </c>
      <c r="T3793" s="49" t="str" cm="1">
        <f t="array" aca="1" ref="T3793" ca="1">IF(ISBLANK(B3793),"",IF(R3793="Styrkhæft",_xlfn.XLOOKUP(S3793,Vegalengdir[Texti],INDIRECT("Vegalengdir["&amp;'Upplýsingar um umsækjanda'!$B$10&amp;"]"),0%,0)))</f>
        <v/>
      </c>
      <c r="U3793" s="72" t="str">
        <f t="shared" si="179"/>
        <v/>
      </c>
    </row>
    <row r="3794" spans="1:21" x14ac:dyDescent="0.25">
      <c r="A3794" s="53">
        <f t="shared" si="177"/>
        <v>3793</v>
      </c>
      <c r="B3794" s="55"/>
      <c r="C3794" s="56"/>
      <c r="D3794" s="55"/>
      <c r="E3794" s="55"/>
      <c r="F3794" s="55"/>
      <c r="G3794" s="55"/>
      <c r="H3794" s="57"/>
      <c r="I3794" s="55"/>
      <c r="J3794" s="55"/>
      <c r="K3794" s="55"/>
      <c r="L3794" s="55"/>
      <c r="M3794" s="55"/>
      <c r="N3794" s="57"/>
      <c r="O3794" s="57" t="str">
        <f t="shared" si="178"/>
        <v/>
      </c>
      <c r="Q3794" s="38" t="s">
        <v>450</v>
      </c>
      <c r="R3794" s="38" t="str" cm="1">
        <f t="array" ref="R3794">_xlfn.XLOOKUP(Q3794,INDEX(Flettilisti,,1),INDEX(Flettilisti,,2),,0)</f>
        <v>Vantar flokkun</v>
      </c>
      <c r="S3794" s="38" t="str">
        <f>IF(ISBLANK(N3794),"",IF(N3794&lt;Gögn!$J$2,Gögn!$K$2,IF(N3794&gt;Gögn!$J$4,Gögn!$K$4,Gögn!$K$3)))</f>
        <v/>
      </c>
      <c r="T3794" s="49" t="str" cm="1">
        <f t="array" aca="1" ref="T3794" ca="1">IF(ISBLANK(B3794),"",IF(R3794="Styrkhæft",_xlfn.XLOOKUP(S3794,Vegalengdir[Texti],INDIRECT("Vegalengdir["&amp;'Upplýsingar um umsækjanda'!$B$10&amp;"]"),0%,0)))</f>
        <v/>
      </c>
      <c r="U3794" s="72" t="str">
        <f t="shared" si="179"/>
        <v/>
      </c>
    </row>
    <row r="3795" spans="1:21" x14ac:dyDescent="0.25">
      <c r="A3795" s="53">
        <f t="shared" si="177"/>
        <v>3794</v>
      </c>
      <c r="B3795" s="55"/>
      <c r="C3795" s="56"/>
      <c r="D3795" s="55"/>
      <c r="E3795" s="55"/>
      <c r="F3795" s="55"/>
      <c r="G3795" s="55"/>
      <c r="H3795" s="57"/>
      <c r="I3795" s="55"/>
      <c r="J3795" s="55"/>
      <c r="K3795" s="55"/>
      <c r="L3795" s="55"/>
      <c r="M3795" s="55"/>
      <c r="N3795" s="57"/>
      <c r="O3795" s="57" t="str">
        <f t="shared" si="178"/>
        <v/>
      </c>
      <c r="Q3795" s="38" t="s">
        <v>450</v>
      </c>
      <c r="R3795" s="38" t="str" cm="1">
        <f t="array" ref="R3795">_xlfn.XLOOKUP(Q3795,INDEX(Flettilisti,,1),INDEX(Flettilisti,,2),,0)</f>
        <v>Vantar flokkun</v>
      </c>
      <c r="S3795" s="38" t="str">
        <f>IF(ISBLANK(N3795),"",IF(N3795&lt;Gögn!$J$2,Gögn!$K$2,IF(N3795&gt;Gögn!$J$4,Gögn!$K$4,Gögn!$K$3)))</f>
        <v/>
      </c>
      <c r="T3795" s="49" t="str" cm="1">
        <f t="array" aca="1" ref="T3795" ca="1">IF(ISBLANK(B3795),"",IF(R3795="Styrkhæft",_xlfn.XLOOKUP(S3795,Vegalengdir[Texti],INDIRECT("Vegalengdir["&amp;'Upplýsingar um umsækjanda'!$B$10&amp;"]"),0%,0)))</f>
        <v/>
      </c>
      <c r="U3795" s="72" t="str">
        <f t="shared" si="179"/>
        <v/>
      </c>
    </row>
    <row r="3796" spans="1:21" x14ac:dyDescent="0.25">
      <c r="A3796" s="53">
        <f t="shared" si="177"/>
        <v>3795</v>
      </c>
      <c r="B3796" s="55"/>
      <c r="C3796" s="56"/>
      <c r="D3796" s="55"/>
      <c r="E3796" s="55"/>
      <c r="F3796" s="55"/>
      <c r="G3796" s="55"/>
      <c r="H3796" s="57"/>
      <c r="I3796" s="55"/>
      <c r="J3796" s="55"/>
      <c r="K3796" s="55"/>
      <c r="L3796" s="55"/>
      <c r="M3796" s="55"/>
      <c r="N3796" s="57"/>
      <c r="O3796" s="57" t="str">
        <f t="shared" si="178"/>
        <v/>
      </c>
      <c r="Q3796" s="38" t="s">
        <v>450</v>
      </c>
      <c r="R3796" s="38" t="str" cm="1">
        <f t="array" ref="R3796">_xlfn.XLOOKUP(Q3796,INDEX(Flettilisti,,1),INDEX(Flettilisti,,2),,0)</f>
        <v>Vantar flokkun</v>
      </c>
      <c r="S3796" s="38" t="str">
        <f>IF(ISBLANK(N3796),"",IF(N3796&lt;Gögn!$J$2,Gögn!$K$2,IF(N3796&gt;Gögn!$J$4,Gögn!$K$4,Gögn!$K$3)))</f>
        <v/>
      </c>
      <c r="T3796" s="49" t="str" cm="1">
        <f t="array" aca="1" ref="T3796" ca="1">IF(ISBLANK(B3796),"",IF(R3796="Styrkhæft",_xlfn.XLOOKUP(S3796,Vegalengdir[Texti],INDIRECT("Vegalengdir["&amp;'Upplýsingar um umsækjanda'!$B$10&amp;"]"),0%,0)))</f>
        <v/>
      </c>
      <c r="U3796" s="72" t="str">
        <f t="shared" si="179"/>
        <v/>
      </c>
    </row>
    <row r="3797" spans="1:21" x14ac:dyDescent="0.25">
      <c r="A3797" s="53">
        <f t="shared" si="177"/>
        <v>3796</v>
      </c>
      <c r="B3797" s="55"/>
      <c r="C3797" s="56"/>
      <c r="D3797" s="55"/>
      <c r="E3797" s="55"/>
      <c r="F3797" s="55"/>
      <c r="G3797" s="55"/>
      <c r="H3797" s="57"/>
      <c r="I3797" s="55"/>
      <c r="J3797" s="55"/>
      <c r="K3797" s="55"/>
      <c r="L3797" s="55"/>
      <c r="M3797" s="55"/>
      <c r="N3797" s="57"/>
      <c r="O3797" s="57" t="str">
        <f t="shared" si="178"/>
        <v/>
      </c>
      <c r="Q3797" s="38" t="s">
        <v>450</v>
      </c>
      <c r="R3797" s="38" t="str" cm="1">
        <f t="array" ref="R3797">_xlfn.XLOOKUP(Q3797,INDEX(Flettilisti,,1),INDEX(Flettilisti,,2),,0)</f>
        <v>Vantar flokkun</v>
      </c>
      <c r="S3797" s="38" t="str">
        <f>IF(ISBLANK(N3797),"",IF(N3797&lt;Gögn!$J$2,Gögn!$K$2,IF(N3797&gt;Gögn!$J$4,Gögn!$K$4,Gögn!$K$3)))</f>
        <v/>
      </c>
      <c r="T3797" s="49" t="str" cm="1">
        <f t="array" aca="1" ref="T3797" ca="1">IF(ISBLANK(B3797),"",IF(R3797="Styrkhæft",_xlfn.XLOOKUP(S3797,Vegalengdir[Texti],INDIRECT("Vegalengdir["&amp;'Upplýsingar um umsækjanda'!$B$10&amp;"]"),0%,0)))</f>
        <v/>
      </c>
      <c r="U3797" s="72" t="str">
        <f t="shared" si="179"/>
        <v/>
      </c>
    </row>
    <row r="3798" spans="1:21" x14ac:dyDescent="0.25">
      <c r="A3798" s="53">
        <f t="shared" si="177"/>
        <v>3797</v>
      </c>
      <c r="B3798" s="55"/>
      <c r="C3798" s="56"/>
      <c r="D3798" s="55"/>
      <c r="E3798" s="55"/>
      <c r="F3798" s="55"/>
      <c r="G3798" s="55"/>
      <c r="H3798" s="57"/>
      <c r="I3798" s="55"/>
      <c r="J3798" s="55"/>
      <c r="K3798" s="55"/>
      <c r="L3798" s="55"/>
      <c r="M3798" s="55"/>
      <c r="N3798" s="57"/>
      <c r="O3798" s="57" t="str">
        <f t="shared" si="178"/>
        <v/>
      </c>
      <c r="Q3798" s="38" t="s">
        <v>450</v>
      </c>
      <c r="R3798" s="38" t="str" cm="1">
        <f t="array" ref="R3798">_xlfn.XLOOKUP(Q3798,INDEX(Flettilisti,,1),INDEX(Flettilisti,,2),,0)</f>
        <v>Vantar flokkun</v>
      </c>
      <c r="S3798" s="38" t="str">
        <f>IF(ISBLANK(N3798),"",IF(N3798&lt;Gögn!$J$2,Gögn!$K$2,IF(N3798&gt;Gögn!$J$4,Gögn!$K$4,Gögn!$K$3)))</f>
        <v/>
      </c>
      <c r="T3798" s="49" t="str" cm="1">
        <f t="array" aca="1" ref="T3798" ca="1">IF(ISBLANK(B3798),"",IF(R3798="Styrkhæft",_xlfn.XLOOKUP(S3798,Vegalengdir[Texti],INDIRECT("Vegalengdir["&amp;'Upplýsingar um umsækjanda'!$B$10&amp;"]"),0%,0)))</f>
        <v/>
      </c>
      <c r="U3798" s="72" t="str">
        <f t="shared" si="179"/>
        <v/>
      </c>
    </row>
    <row r="3799" spans="1:21" x14ac:dyDescent="0.25">
      <c r="A3799" s="53">
        <f t="shared" si="177"/>
        <v>3798</v>
      </c>
      <c r="B3799" s="55"/>
      <c r="C3799" s="56"/>
      <c r="D3799" s="55"/>
      <c r="E3799" s="55"/>
      <c r="F3799" s="55"/>
      <c r="G3799" s="55"/>
      <c r="H3799" s="57"/>
      <c r="I3799" s="55"/>
      <c r="J3799" s="55"/>
      <c r="K3799" s="55"/>
      <c r="L3799" s="55"/>
      <c r="M3799" s="55"/>
      <c r="N3799" s="57"/>
      <c r="O3799" s="57" t="str">
        <f t="shared" si="178"/>
        <v/>
      </c>
      <c r="Q3799" s="38" t="s">
        <v>450</v>
      </c>
      <c r="R3799" s="38" t="str" cm="1">
        <f t="array" ref="R3799">_xlfn.XLOOKUP(Q3799,INDEX(Flettilisti,,1),INDEX(Flettilisti,,2),,0)</f>
        <v>Vantar flokkun</v>
      </c>
      <c r="S3799" s="38" t="str">
        <f>IF(ISBLANK(N3799),"",IF(N3799&lt;Gögn!$J$2,Gögn!$K$2,IF(N3799&gt;Gögn!$J$4,Gögn!$K$4,Gögn!$K$3)))</f>
        <v/>
      </c>
      <c r="T3799" s="49" t="str" cm="1">
        <f t="array" aca="1" ref="T3799" ca="1">IF(ISBLANK(B3799),"",IF(R3799="Styrkhæft",_xlfn.XLOOKUP(S3799,Vegalengdir[Texti],INDIRECT("Vegalengdir["&amp;'Upplýsingar um umsækjanda'!$B$10&amp;"]"),0%,0)))</f>
        <v/>
      </c>
      <c r="U3799" s="72" t="str">
        <f t="shared" si="179"/>
        <v/>
      </c>
    </row>
    <row r="3800" spans="1:21" x14ac:dyDescent="0.25">
      <c r="A3800" s="53">
        <f t="shared" si="177"/>
        <v>3799</v>
      </c>
      <c r="B3800" s="55"/>
      <c r="C3800" s="56"/>
      <c r="D3800" s="55"/>
      <c r="E3800" s="55"/>
      <c r="F3800" s="55"/>
      <c r="G3800" s="55"/>
      <c r="H3800" s="57"/>
      <c r="I3800" s="55"/>
      <c r="J3800" s="55"/>
      <c r="K3800" s="55"/>
      <c r="L3800" s="55"/>
      <c r="M3800" s="55"/>
      <c r="N3800" s="57"/>
      <c r="O3800" s="57" t="str">
        <f t="shared" si="178"/>
        <v/>
      </c>
      <c r="Q3800" s="38" t="s">
        <v>450</v>
      </c>
      <c r="R3800" s="38" t="str" cm="1">
        <f t="array" ref="R3800">_xlfn.XLOOKUP(Q3800,INDEX(Flettilisti,,1),INDEX(Flettilisti,,2),,0)</f>
        <v>Vantar flokkun</v>
      </c>
      <c r="S3800" s="38" t="str">
        <f>IF(ISBLANK(N3800),"",IF(N3800&lt;Gögn!$J$2,Gögn!$K$2,IF(N3800&gt;Gögn!$J$4,Gögn!$K$4,Gögn!$K$3)))</f>
        <v/>
      </c>
      <c r="T3800" s="49" t="str" cm="1">
        <f t="array" aca="1" ref="T3800" ca="1">IF(ISBLANK(B3800),"",IF(R3800="Styrkhæft",_xlfn.XLOOKUP(S3800,Vegalengdir[Texti],INDIRECT("Vegalengdir["&amp;'Upplýsingar um umsækjanda'!$B$10&amp;"]"),0%,0)))</f>
        <v/>
      </c>
      <c r="U3800" s="72" t="str">
        <f t="shared" si="179"/>
        <v/>
      </c>
    </row>
    <row r="3801" spans="1:21" x14ac:dyDescent="0.25">
      <c r="A3801" s="53">
        <f t="shared" si="177"/>
        <v>3800</v>
      </c>
      <c r="B3801" s="55"/>
      <c r="C3801" s="56"/>
      <c r="D3801" s="55"/>
      <c r="E3801" s="55"/>
      <c r="F3801" s="55"/>
      <c r="G3801" s="55"/>
      <c r="H3801" s="57"/>
      <c r="I3801" s="55"/>
      <c r="J3801" s="55"/>
      <c r="K3801" s="55"/>
      <c r="L3801" s="55"/>
      <c r="M3801" s="55"/>
      <c r="N3801" s="57"/>
      <c r="O3801" s="57" t="str">
        <f t="shared" si="178"/>
        <v/>
      </c>
      <c r="Q3801" s="38" t="s">
        <v>450</v>
      </c>
      <c r="R3801" s="38" t="str" cm="1">
        <f t="array" ref="R3801">_xlfn.XLOOKUP(Q3801,INDEX(Flettilisti,,1),INDEX(Flettilisti,,2),,0)</f>
        <v>Vantar flokkun</v>
      </c>
      <c r="S3801" s="38" t="str">
        <f>IF(ISBLANK(N3801),"",IF(N3801&lt;Gögn!$J$2,Gögn!$K$2,IF(N3801&gt;Gögn!$J$4,Gögn!$K$4,Gögn!$K$3)))</f>
        <v/>
      </c>
      <c r="T3801" s="49" t="str" cm="1">
        <f t="array" aca="1" ref="T3801" ca="1">IF(ISBLANK(B3801),"",IF(R3801="Styrkhæft",_xlfn.XLOOKUP(S3801,Vegalengdir[Texti],INDIRECT("Vegalengdir["&amp;'Upplýsingar um umsækjanda'!$B$10&amp;"]"),0%,0)))</f>
        <v/>
      </c>
      <c r="U3801" s="72" t="str">
        <f t="shared" si="179"/>
        <v/>
      </c>
    </row>
    <row r="3802" spans="1:21" x14ac:dyDescent="0.25">
      <c r="A3802" s="53">
        <f t="shared" si="177"/>
        <v>3801</v>
      </c>
      <c r="B3802" s="55"/>
      <c r="C3802" s="56"/>
      <c r="D3802" s="55"/>
      <c r="E3802" s="55"/>
      <c r="F3802" s="55"/>
      <c r="G3802" s="55"/>
      <c r="H3802" s="57"/>
      <c r="I3802" s="55"/>
      <c r="J3802" s="55"/>
      <c r="K3802" s="55"/>
      <c r="L3802" s="55"/>
      <c r="M3802" s="55"/>
      <c r="N3802" s="57"/>
      <c r="O3802" s="57" t="str">
        <f t="shared" si="178"/>
        <v/>
      </c>
      <c r="Q3802" s="38" t="s">
        <v>450</v>
      </c>
      <c r="R3802" s="38" t="str" cm="1">
        <f t="array" ref="R3802">_xlfn.XLOOKUP(Q3802,INDEX(Flettilisti,,1),INDEX(Flettilisti,,2),,0)</f>
        <v>Vantar flokkun</v>
      </c>
      <c r="S3802" s="38" t="str">
        <f>IF(ISBLANK(N3802),"",IF(N3802&lt;Gögn!$J$2,Gögn!$K$2,IF(N3802&gt;Gögn!$J$4,Gögn!$K$4,Gögn!$K$3)))</f>
        <v/>
      </c>
      <c r="T3802" s="49" t="str" cm="1">
        <f t="array" aca="1" ref="T3802" ca="1">IF(ISBLANK(B3802),"",IF(R3802="Styrkhæft",_xlfn.XLOOKUP(S3802,Vegalengdir[Texti],INDIRECT("Vegalengdir["&amp;'Upplýsingar um umsækjanda'!$B$10&amp;"]"),0%,0)))</f>
        <v/>
      </c>
      <c r="U3802" s="72" t="str">
        <f t="shared" si="179"/>
        <v/>
      </c>
    </row>
    <row r="3803" spans="1:21" x14ac:dyDescent="0.25">
      <c r="A3803" s="53">
        <f t="shared" si="177"/>
        <v>3802</v>
      </c>
      <c r="B3803" s="55"/>
      <c r="C3803" s="56"/>
      <c r="D3803" s="55"/>
      <c r="E3803" s="55"/>
      <c r="F3803" s="55"/>
      <c r="G3803" s="55"/>
      <c r="H3803" s="57"/>
      <c r="I3803" s="55"/>
      <c r="J3803" s="55"/>
      <c r="K3803" s="55"/>
      <c r="L3803" s="55"/>
      <c r="M3803" s="55"/>
      <c r="N3803" s="57"/>
      <c r="O3803" s="57" t="str">
        <f t="shared" si="178"/>
        <v/>
      </c>
      <c r="Q3803" s="38" t="s">
        <v>450</v>
      </c>
      <c r="R3803" s="38" t="str" cm="1">
        <f t="array" ref="R3803">_xlfn.XLOOKUP(Q3803,INDEX(Flettilisti,,1),INDEX(Flettilisti,,2),,0)</f>
        <v>Vantar flokkun</v>
      </c>
      <c r="S3803" s="38" t="str">
        <f>IF(ISBLANK(N3803),"",IF(N3803&lt;Gögn!$J$2,Gögn!$K$2,IF(N3803&gt;Gögn!$J$4,Gögn!$K$4,Gögn!$K$3)))</f>
        <v/>
      </c>
      <c r="T3803" s="49" t="str" cm="1">
        <f t="array" aca="1" ref="T3803" ca="1">IF(ISBLANK(B3803),"",IF(R3803="Styrkhæft",_xlfn.XLOOKUP(S3803,Vegalengdir[Texti],INDIRECT("Vegalengdir["&amp;'Upplýsingar um umsækjanda'!$B$10&amp;"]"),0%,0)))</f>
        <v/>
      </c>
      <c r="U3803" s="72" t="str">
        <f t="shared" si="179"/>
        <v/>
      </c>
    </row>
    <row r="3804" spans="1:21" x14ac:dyDescent="0.25">
      <c r="A3804" s="53">
        <f t="shared" si="177"/>
        <v>3803</v>
      </c>
      <c r="B3804" s="55"/>
      <c r="C3804" s="56"/>
      <c r="D3804" s="55"/>
      <c r="E3804" s="55"/>
      <c r="F3804" s="55"/>
      <c r="G3804" s="55"/>
      <c r="H3804" s="57"/>
      <c r="I3804" s="55"/>
      <c r="J3804" s="55"/>
      <c r="K3804" s="55"/>
      <c r="L3804" s="55"/>
      <c r="M3804" s="55"/>
      <c r="N3804" s="57"/>
      <c r="O3804" s="57" t="str">
        <f t="shared" si="178"/>
        <v/>
      </c>
      <c r="Q3804" s="38" t="s">
        <v>450</v>
      </c>
      <c r="R3804" s="38" t="str" cm="1">
        <f t="array" ref="R3804">_xlfn.XLOOKUP(Q3804,INDEX(Flettilisti,,1),INDEX(Flettilisti,,2),,0)</f>
        <v>Vantar flokkun</v>
      </c>
      <c r="S3804" s="38" t="str">
        <f>IF(ISBLANK(N3804),"",IF(N3804&lt;Gögn!$J$2,Gögn!$K$2,IF(N3804&gt;Gögn!$J$4,Gögn!$K$4,Gögn!$K$3)))</f>
        <v/>
      </c>
      <c r="T3804" s="49" t="str" cm="1">
        <f t="array" aca="1" ref="T3804" ca="1">IF(ISBLANK(B3804),"",IF(R3804="Styrkhæft",_xlfn.XLOOKUP(S3804,Vegalengdir[Texti],INDIRECT("Vegalengdir["&amp;'Upplýsingar um umsækjanda'!$B$10&amp;"]"),0%,0)))</f>
        <v/>
      </c>
      <c r="U3804" s="72" t="str">
        <f t="shared" si="179"/>
        <v/>
      </c>
    </row>
    <row r="3805" spans="1:21" x14ac:dyDescent="0.25">
      <c r="A3805" s="53">
        <f t="shared" si="177"/>
        <v>3804</v>
      </c>
      <c r="B3805" s="55"/>
      <c r="C3805" s="56"/>
      <c r="D3805" s="55"/>
      <c r="E3805" s="55"/>
      <c r="F3805" s="55"/>
      <c r="G3805" s="55"/>
      <c r="H3805" s="57"/>
      <c r="I3805" s="55"/>
      <c r="J3805" s="55"/>
      <c r="K3805" s="55"/>
      <c r="L3805" s="55"/>
      <c r="M3805" s="55"/>
      <c r="N3805" s="57"/>
      <c r="O3805" s="57" t="str">
        <f t="shared" si="178"/>
        <v/>
      </c>
      <c r="Q3805" s="38" t="s">
        <v>450</v>
      </c>
      <c r="R3805" s="38" t="str" cm="1">
        <f t="array" ref="R3805">_xlfn.XLOOKUP(Q3805,INDEX(Flettilisti,,1),INDEX(Flettilisti,,2),,0)</f>
        <v>Vantar flokkun</v>
      </c>
      <c r="S3805" s="38" t="str">
        <f>IF(ISBLANK(N3805),"",IF(N3805&lt;Gögn!$J$2,Gögn!$K$2,IF(N3805&gt;Gögn!$J$4,Gögn!$K$4,Gögn!$K$3)))</f>
        <v/>
      </c>
      <c r="T3805" s="49" t="str" cm="1">
        <f t="array" aca="1" ref="T3805" ca="1">IF(ISBLANK(B3805),"",IF(R3805="Styrkhæft",_xlfn.XLOOKUP(S3805,Vegalengdir[Texti],INDIRECT("Vegalengdir["&amp;'Upplýsingar um umsækjanda'!$B$10&amp;"]"),0%,0)))</f>
        <v/>
      </c>
      <c r="U3805" s="72" t="str">
        <f t="shared" si="179"/>
        <v/>
      </c>
    </row>
    <row r="3806" spans="1:21" x14ac:dyDescent="0.25">
      <c r="A3806" s="53">
        <f t="shared" si="177"/>
        <v>3805</v>
      </c>
      <c r="B3806" s="55"/>
      <c r="C3806" s="56"/>
      <c r="D3806" s="55"/>
      <c r="E3806" s="55"/>
      <c r="F3806" s="55"/>
      <c r="G3806" s="55"/>
      <c r="H3806" s="57"/>
      <c r="I3806" s="55"/>
      <c r="J3806" s="55"/>
      <c r="K3806" s="55"/>
      <c r="L3806" s="55"/>
      <c r="M3806" s="55"/>
      <c r="N3806" s="57"/>
      <c r="O3806" s="57" t="str">
        <f t="shared" si="178"/>
        <v/>
      </c>
      <c r="Q3806" s="38" t="s">
        <v>450</v>
      </c>
      <c r="R3806" s="38" t="str" cm="1">
        <f t="array" ref="R3806">_xlfn.XLOOKUP(Q3806,INDEX(Flettilisti,,1),INDEX(Flettilisti,,2),,0)</f>
        <v>Vantar flokkun</v>
      </c>
      <c r="S3806" s="38" t="str">
        <f>IF(ISBLANK(N3806),"",IF(N3806&lt;Gögn!$J$2,Gögn!$K$2,IF(N3806&gt;Gögn!$J$4,Gögn!$K$4,Gögn!$K$3)))</f>
        <v/>
      </c>
      <c r="T3806" s="49" t="str" cm="1">
        <f t="array" aca="1" ref="T3806" ca="1">IF(ISBLANK(B3806),"",IF(R3806="Styrkhæft",_xlfn.XLOOKUP(S3806,Vegalengdir[Texti],INDIRECT("Vegalengdir["&amp;'Upplýsingar um umsækjanda'!$B$10&amp;"]"),0%,0)))</f>
        <v/>
      </c>
      <c r="U3806" s="72" t="str">
        <f t="shared" si="179"/>
        <v/>
      </c>
    </row>
    <row r="3807" spans="1:21" x14ac:dyDescent="0.25">
      <c r="A3807" s="53">
        <f t="shared" si="177"/>
        <v>3806</v>
      </c>
      <c r="B3807" s="55"/>
      <c r="C3807" s="56"/>
      <c r="D3807" s="55"/>
      <c r="E3807" s="55"/>
      <c r="F3807" s="55"/>
      <c r="G3807" s="55"/>
      <c r="H3807" s="57"/>
      <c r="I3807" s="55"/>
      <c r="J3807" s="55"/>
      <c r="K3807" s="55"/>
      <c r="L3807" s="55"/>
      <c r="M3807" s="55"/>
      <c r="N3807" s="57"/>
      <c r="O3807" s="57" t="str">
        <f t="shared" si="178"/>
        <v/>
      </c>
      <c r="Q3807" s="38" t="s">
        <v>450</v>
      </c>
      <c r="R3807" s="38" t="str" cm="1">
        <f t="array" ref="R3807">_xlfn.XLOOKUP(Q3807,INDEX(Flettilisti,,1),INDEX(Flettilisti,,2),,0)</f>
        <v>Vantar flokkun</v>
      </c>
      <c r="S3807" s="38" t="str">
        <f>IF(ISBLANK(N3807),"",IF(N3807&lt;Gögn!$J$2,Gögn!$K$2,IF(N3807&gt;Gögn!$J$4,Gögn!$K$4,Gögn!$K$3)))</f>
        <v/>
      </c>
      <c r="T3807" s="49" t="str" cm="1">
        <f t="array" aca="1" ref="T3807" ca="1">IF(ISBLANK(B3807),"",IF(R3807="Styrkhæft",_xlfn.XLOOKUP(S3807,Vegalengdir[Texti],INDIRECT("Vegalengdir["&amp;'Upplýsingar um umsækjanda'!$B$10&amp;"]"),0%,0)))</f>
        <v/>
      </c>
      <c r="U3807" s="72" t="str">
        <f t="shared" si="179"/>
        <v/>
      </c>
    </row>
    <row r="3808" spans="1:21" x14ac:dyDescent="0.25">
      <c r="A3808" s="53">
        <f t="shared" si="177"/>
        <v>3807</v>
      </c>
      <c r="B3808" s="55"/>
      <c r="C3808" s="56"/>
      <c r="D3808" s="55"/>
      <c r="E3808" s="55"/>
      <c r="F3808" s="55"/>
      <c r="G3808" s="55"/>
      <c r="H3808" s="57"/>
      <c r="I3808" s="55"/>
      <c r="J3808" s="55"/>
      <c r="K3808" s="55"/>
      <c r="L3808" s="55"/>
      <c r="M3808" s="55"/>
      <c r="N3808" s="57"/>
      <c r="O3808" s="57" t="str">
        <f t="shared" si="178"/>
        <v/>
      </c>
      <c r="Q3808" s="38" t="s">
        <v>450</v>
      </c>
      <c r="R3808" s="38" t="str" cm="1">
        <f t="array" ref="R3808">_xlfn.XLOOKUP(Q3808,INDEX(Flettilisti,,1),INDEX(Flettilisti,,2),,0)</f>
        <v>Vantar flokkun</v>
      </c>
      <c r="S3808" s="38" t="str">
        <f>IF(ISBLANK(N3808),"",IF(N3808&lt;Gögn!$J$2,Gögn!$K$2,IF(N3808&gt;Gögn!$J$4,Gögn!$K$4,Gögn!$K$3)))</f>
        <v/>
      </c>
      <c r="T3808" s="49" t="str" cm="1">
        <f t="array" aca="1" ref="T3808" ca="1">IF(ISBLANK(B3808),"",IF(R3808="Styrkhæft",_xlfn.XLOOKUP(S3808,Vegalengdir[Texti],INDIRECT("Vegalengdir["&amp;'Upplýsingar um umsækjanda'!$B$10&amp;"]"),0%,0)))</f>
        <v/>
      </c>
      <c r="U3808" s="72" t="str">
        <f t="shared" si="179"/>
        <v/>
      </c>
    </row>
    <row r="3809" spans="1:21" x14ac:dyDescent="0.25">
      <c r="A3809" s="53">
        <f t="shared" si="177"/>
        <v>3808</v>
      </c>
      <c r="B3809" s="55"/>
      <c r="C3809" s="56"/>
      <c r="D3809" s="55"/>
      <c r="E3809" s="55"/>
      <c r="F3809" s="55"/>
      <c r="G3809" s="55"/>
      <c r="H3809" s="57"/>
      <c r="I3809" s="55"/>
      <c r="J3809" s="55"/>
      <c r="K3809" s="55"/>
      <c r="L3809" s="55"/>
      <c r="M3809" s="55"/>
      <c r="N3809" s="57"/>
      <c r="O3809" s="57" t="str">
        <f t="shared" si="178"/>
        <v/>
      </c>
      <c r="Q3809" s="38" t="s">
        <v>450</v>
      </c>
      <c r="R3809" s="38" t="str" cm="1">
        <f t="array" ref="R3809">_xlfn.XLOOKUP(Q3809,INDEX(Flettilisti,,1),INDEX(Flettilisti,,2),,0)</f>
        <v>Vantar flokkun</v>
      </c>
      <c r="S3809" s="38" t="str">
        <f>IF(ISBLANK(N3809),"",IF(N3809&lt;Gögn!$J$2,Gögn!$K$2,IF(N3809&gt;Gögn!$J$4,Gögn!$K$4,Gögn!$K$3)))</f>
        <v/>
      </c>
      <c r="T3809" s="49" t="str" cm="1">
        <f t="array" aca="1" ref="T3809" ca="1">IF(ISBLANK(B3809),"",IF(R3809="Styrkhæft",_xlfn.XLOOKUP(S3809,Vegalengdir[Texti],INDIRECT("Vegalengdir["&amp;'Upplýsingar um umsækjanda'!$B$10&amp;"]"),0%,0)))</f>
        <v/>
      </c>
      <c r="U3809" s="72" t="str">
        <f t="shared" si="179"/>
        <v/>
      </c>
    </row>
    <row r="3810" spans="1:21" x14ac:dyDescent="0.25">
      <c r="A3810" s="53">
        <f t="shared" si="177"/>
        <v>3809</v>
      </c>
      <c r="B3810" s="55"/>
      <c r="C3810" s="56"/>
      <c r="D3810" s="55"/>
      <c r="E3810" s="55"/>
      <c r="F3810" s="55"/>
      <c r="G3810" s="55"/>
      <c r="H3810" s="57"/>
      <c r="I3810" s="55"/>
      <c r="J3810" s="55"/>
      <c r="K3810" s="55"/>
      <c r="L3810" s="55"/>
      <c r="M3810" s="55"/>
      <c r="N3810" s="57"/>
      <c r="O3810" s="57" t="str">
        <f t="shared" si="178"/>
        <v/>
      </c>
      <c r="Q3810" s="38" t="s">
        <v>450</v>
      </c>
      <c r="R3810" s="38" t="str" cm="1">
        <f t="array" ref="R3810">_xlfn.XLOOKUP(Q3810,INDEX(Flettilisti,,1),INDEX(Flettilisti,,2),,0)</f>
        <v>Vantar flokkun</v>
      </c>
      <c r="S3810" s="38" t="str">
        <f>IF(ISBLANK(N3810),"",IF(N3810&lt;Gögn!$J$2,Gögn!$K$2,IF(N3810&gt;Gögn!$J$4,Gögn!$K$4,Gögn!$K$3)))</f>
        <v/>
      </c>
      <c r="T3810" s="49" t="str" cm="1">
        <f t="array" aca="1" ref="T3810" ca="1">IF(ISBLANK(B3810),"",IF(R3810="Styrkhæft",_xlfn.XLOOKUP(S3810,Vegalengdir[Texti],INDIRECT("Vegalengdir["&amp;'Upplýsingar um umsækjanda'!$B$10&amp;"]"),0%,0)))</f>
        <v/>
      </c>
      <c r="U3810" s="72" t="str">
        <f t="shared" si="179"/>
        <v/>
      </c>
    </row>
    <row r="3811" spans="1:21" x14ac:dyDescent="0.25">
      <c r="A3811" s="53">
        <f t="shared" si="177"/>
        <v>3810</v>
      </c>
      <c r="B3811" s="55"/>
      <c r="C3811" s="56"/>
      <c r="D3811" s="55"/>
      <c r="E3811" s="55"/>
      <c r="F3811" s="55"/>
      <c r="G3811" s="55"/>
      <c r="H3811" s="57"/>
      <c r="I3811" s="55"/>
      <c r="J3811" s="55"/>
      <c r="K3811" s="55"/>
      <c r="L3811" s="55"/>
      <c r="M3811" s="55"/>
      <c r="N3811" s="57"/>
      <c r="O3811" s="57" t="str">
        <f t="shared" si="178"/>
        <v/>
      </c>
      <c r="Q3811" s="38" t="s">
        <v>450</v>
      </c>
      <c r="R3811" s="38" t="str" cm="1">
        <f t="array" ref="R3811">_xlfn.XLOOKUP(Q3811,INDEX(Flettilisti,,1),INDEX(Flettilisti,,2),,0)</f>
        <v>Vantar flokkun</v>
      </c>
      <c r="S3811" s="38" t="str">
        <f>IF(ISBLANK(N3811),"",IF(N3811&lt;Gögn!$J$2,Gögn!$K$2,IF(N3811&gt;Gögn!$J$4,Gögn!$K$4,Gögn!$K$3)))</f>
        <v/>
      </c>
      <c r="T3811" s="49" t="str" cm="1">
        <f t="array" aca="1" ref="T3811" ca="1">IF(ISBLANK(B3811),"",IF(R3811="Styrkhæft",_xlfn.XLOOKUP(S3811,Vegalengdir[Texti],INDIRECT("Vegalengdir["&amp;'Upplýsingar um umsækjanda'!$B$10&amp;"]"),0%,0)))</f>
        <v/>
      </c>
      <c r="U3811" s="72" t="str">
        <f t="shared" si="179"/>
        <v/>
      </c>
    </row>
    <row r="3812" spans="1:21" x14ac:dyDescent="0.25">
      <c r="A3812" s="53">
        <f t="shared" si="177"/>
        <v>3811</v>
      </c>
      <c r="B3812" s="55"/>
      <c r="C3812" s="56"/>
      <c r="D3812" s="55"/>
      <c r="E3812" s="55"/>
      <c r="F3812" s="55"/>
      <c r="G3812" s="55"/>
      <c r="H3812" s="57"/>
      <c r="I3812" s="55"/>
      <c r="J3812" s="55"/>
      <c r="K3812" s="55"/>
      <c r="L3812" s="55"/>
      <c r="M3812" s="55"/>
      <c r="N3812" s="57"/>
      <c r="O3812" s="57" t="str">
        <f t="shared" si="178"/>
        <v/>
      </c>
      <c r="Q3812" s="38" t="s">
        <v>450</v>
      </c>
      <c r="R3812" s="38" t="str" cm="1">
        <f t="array" ref="R3812">_xlfn.XLOOKUP(Q3812,INDEX(Flettilisti,,1),INDEX(Flettilisti,,2),,0)</f>
        <v>Vantar flokkun</v>
      </c>
      <c r="S3812" s="38" t="str">
        <f>IF(ISBLANK(N3812),"",IF(N3812&lt;Gögn!$J$2,Gögn!$K$2,IF(N3812&gt;Gögn!$J$4,Gögn!$K$4,Gögn!$K$3)))</f>
        <v/>
      </c>
      <c r="T3812" s="49" t="str" cm="1">
        <f t="array" aca="1" ref="T3812" ca="1">IF(ISBLANK(B3812),"",IF(R3812="Styrkhæft",_xlfn.XLOOKUP(S3812,Vegalengdir[Texti],INDIRECT("Vegalengdir["&amp;'Upplýsingar um umsækjanda'!$B$10&amp;"]"),0%,0)))</f>
        <v/>
      </c>
      <c r="U3812" s="72" t="str">
        <f t="shared" si="179"/>
        <v/>
      </c>
    </row>
    <row r="3813" spans="1:21" x14ac:dyDescent="0.25">
      <c r="A3813" s="53">
        <f t="shared" si="177"/>
        <v>3812</v>
      </c>
      <c r="B3813" s="55"/>
      <c r="C3813" s="56"/>
      <c r="D3813" s="55"/>
      <c r="E3813" s="55"/>
      <c r="F3813" s="55"/>
      <c r="G3813" s="55"/>
      <c r="H3813" s="57"/>
      <c r="I3813" s="55"/>
      <c r="J3813" s="55"/>
      <c r="K3813" s="55"/>
      <c r="L3813" s="55"/>
      <c r="M3813" s="55"/>
      <c r="N3813" s="57"/>
      <c r="O3813" s="57" t="str">
        <f t="shared" si="178"/>
        <v/>
      </c>
      <c r="Q3813" s="38" t="s">
        <v>450</v>
      </c>
      <c r="R3813" s="38" t="str" cm="1">
        <f t="array" ref="R3813">_xlfn.XLOOKUP(Q3813,INDEX(Flettilisti,,1),INDEX(Flettilisti,,2),,0)</f>
        <v>Vantar flokkun</v>
      </c>
      <c r="S3813" s="38" t="str">
        <f>IF(ISBLANK(N3813),"",IF(N3813&lt;Gögn!$J$2,Gögn!$K$2,IF(N3813&gt;Gögn!$J$4,Gögn!$K$4,Gögn!$K$3)))</f>
        <v/>
      </c>
      <c r="T3813" s="49" t="str" cm="1">
        <f t="array" aca="1" ref="T3813" ca="1">IF(ISBLANK(B3813),"",IF(R3813="Styrkhæft",_xlfn.XLOOKUP(S3813,Vegalengdir[Texti],INDIRECT("Vegalengdir["&amp;'Upplýsingar um umsækjanda'!$B$10&amp;"]"),0%,0)))</f>
        <v/>
      </c>
      <c r="U3813" s="72" t="str">
        <f t="shared" si="179"/>
        <v/>
      </c>
    </row>
    <row r="3814" spans="1:21" x14ac:dyDescent="0.25">
      <c r="A3814" s="53">
        <f t="shared" si="177"/>
        <v>3813</v>
      </c>
      <c r="B3814" s="55"/>
      <c r="C3814" s="56"/>
      <c r="D3814" s="55"/>
      <c r="E3814" s="55"/>
      <c r="F3814" s="55"/>
      <c r="G3814" s="55"/>
      <c r="H3814" s="57"/>
      <c r="I3814" s="55"/>
      <c r="J3814" s="55"/>
      <c r="K3814" s="55"/>
      <c r="L3814" s="55"/>
      <c r="M3814" s="55"/>
      <c r="N3814" s="57"/>
      <c r="O3814" s="57" t="str">
        <f t="shared" si="178"/>
        <v/>
      </c>
      <c r="Q3814" s="38" t="s">
        <v>450</v>
      </c>
      <c r="R3814" s="38" t="str" cm="1">
        <f t="array" ref="R3814">_xlfn.XLOOKUP(Q3814,INDEX(Flettilisti,,1),INDEX(Flettilisti,,2),,0)</f>
        <v>Vantar flokkun</v>
      </c>
      <c r="S3814" s="38" t="str">
        <f>IF(ISBLANK(N3814),"",IF(N3814&lt;Gögn!$J$2,Gögn!$K$2,IF(N3814&gt;Gögn!$J$4,Gögn!$K$4,Gögn!$K$3)))</f>
        <v/>
      </c>
      <c r="T3814" s="49" t="str" cm="1">
        <f t="array" aca="1" ref="T3814" ca="1">IF(ISBLANK(B3814),"",IF(R3814="Styrkhæft",_xlfn.XLOOKUP(S3814,Vegalengdir[Texti],INDIRECT("Vegalengdir["&amp;'Upplýsingar um umsækjanda'!$B$10&amp;"]"),0%,0)))</f>
        <v/>
      </c>
      <c r="U3814" s="72" t="str">
        <f t="shared" si="179"/>
        <v/>
      </c>
    </row>
    <row r="3815" spans="1:21" x14ac:dyDescent="0.25">
      <c r="A3815" s="53">
        <f t="shared" si="177"/>
        <v>3814</v>
      </c>
      <c r="B3815" s="55"/>
      <c r="C3815" s="56"/>
      <c r="D3815" s="55"/>
      <c r="E3815" s="55"/>
      <c r="F3815" s="55"/>
      <c r="G3815" s="55"/>
      <c r="H3815" s="57"/>
      <c r="I3815" s="55"/>
      <c r="J3815" s="55"/>
      <c r="K3815" s="55"/>
      <c r="L3815" s="55"/>
      <c r="M3815" s="55"/>
      <c r="N3815" s="57"/>
      <c r="O3815" s="57" t="str">
        <f t="shared" si="178"/>
        <v/>
      </c>
      <c r="Q3815" s="38" t="s">
        <v>450</v>
      </c>
      <c r="R3815" s="38" t="str" cm="1">
        <f t="array" ref="R3815">_xlfn.XLOOKUP(Q3815,INDEX(Flettilisti,,1),INDEX(Flettilisti,,2),,0)</f>
        <v>Vantar flokkun</v>
      </c>
      <c r="S3815" s="38" t="str">
        <f>IF(ISBLANK(N3815),"",IF(N3815&lt;Gögn!$J$2,Gögn!$K$2,IF(N3815&gt;Gögn!$J$4,Gögn!$K$4,Gögn!$K$3)))</f>
        <v/>
      </c>
      <c r="T3815" s="49" t="str" cm="1">
        <f t="array" aca="1" ref="T3815" ca="1">IF(ISBLANK(B3815),"",IF(R3815="Styrkhæft",_xlfn.XLOOKUP(S3815,Vegalengdir[Texti],INDIRECT("Vegalengdir["&amp;'Upplýsingar um umsækjanda'!$B$10&amp;"]"),0%,0)))</f>
        <v/>
      </c>
      <c r="U3815" s="72" t="str">
        <f t="shared" si="179"/>
        <v/>
      </c>
    </row>
    <row r="3816" spans="1:21" x14ac:dyDescent="0.25">
      <c r="A3816" s="53">
        <f t="shared" si="177"/>
        <v>3815</v>
      </c>
      <c r="B3816" s="55"/>
      <c r="C3816" s="56"/>
      <c r="D3816" s="55"/>
      <c r="E3816" s="55"/>
      <c r="F3816" s="55"/>
      <c r="G3816" s="55"/>
      <c r="H3816" s="57"/>
      <c r="I3816" s="55"/>
      <c r="J3816" s="55"/>
      <c r="K3816" s="55"/>
      <c r="L3816" s="55"/>
      <c r="M3816" s="55"/>
      <c r="N3816" s="57"/>
      <c r="O3816" s="57" t="str">
        <f t="shared" si="178"/>
        <v/>
      </c>
      <c r="Q3816" s="38" t="s">
        <v>450</v>
      </c>
      <c r="R3816" s="38" t="str" cm="1">
        <f t="array" ref="R3816">_xlfn.XLOOKUP(Q3816,INDEX(Flettilisti,,1),INDEX(Flettilisti,,2),,0)</f>
        <v>Vantar flokkun</v>
      </c>
      <c r="S3816" s="38" t="str">
        <f>IF(ISBLANK(N3816),"",IF(N3816&lt;Gögn!$J$2,Gögn!$K$2,IF(N3816&gt;Gögn!$J$4,Gögn!$K$4,Gögn!$K$3)))</f>
        <v/>
      </c>
      <c r="T3816" s="49" t="str" cm="1">
        <f t="array" aca="1" ref="T3816" ca="1">IF(ISBLANK(B3816),"",IF(R3816="Styrkhæft",_xlfn.XLOOKUP(S3816,Vegalengdir[Texti],INDIRECT("Vegalengdir["&amp;'Upplýsingar um umsækjanda'!$B$10&amp;"]"),0%,0)))</f>
        <v/>
      </c>
      <c r="U3816" s="72" t="str">
        <f t="shared" si="179"/>
        <v/>
      </c>
    </row>
    <row r="3817" spans="1:21" x14ac:dyDescent="0.25">
      <c r="A3817" s="53">
        <f t="shared" si="177"/>
        <v>3816</v>
      </c>
      <c r="B3817" s="55"/>
      <c r="C3817" s="56"/>
      <c r="D3817" s="55"/>
      <c r="E3817" s="55"/>
      <c r="F3817" s="55"/>
      <c r="G3817" s="55"/>
      <c r="H3817" s="57"/>
      <c r="I3817" s="55"/>
      <c r="J3817" s="55"/>
      <c r="K3817" s="55"/>
      <c r="L3817" s="55"/>
      <c r="M3817" s="55"/>
      <c r="N3817" s="57"/>
      <c r="O3817" s="57" t="str">
        <f t="shared" si="178"/>
        <v/>
      </c>
      <c r="Q3817" s="38" t="s">
        <v>450</v>
      </c>
      <c r="R3817" s="38" t="str" cm="1">
        <f t="array" ref="R3817">_xlfn.XLOOKUP(Q3817,INDEX(Flettilisti,,1),INDEX(Flettilisti,,2),,0)</f>
        <v>Vantar flokkun</v>
      </c>
      <c r="S3817" s="38" t="str">
        <f>IF(ISBLANK(N3817),"",IF(N3817&lt;Gögn!$J$2,Gögn!$K$2,IF(N3817&gt;Gögn!$J$4,Gögn!$K$4,Gögn!$K$3)))</f>
        <v/>
      </c>
      <c r="T3817" s="49" t="str" cm="1">
        <f t="array" aca="1" ref="T3817" ca="1">IF(ISBLANK(B3817),"",IF(R3817="Styrkhæft",_xlfn.XLOOKUP(S3817,Vegalengdir[Texti],INDIRECT("Vegalengdir["&amp;'Upplýsingar um umsækjanda'!$B$10&amp;"]"),0%,0)))</f>
        <v/>
      </c>
      <c r="U3817" s="72" t="str">
        <f t="shared" si="179"/>
        <v/>
      </c>
    </row>
    <row r="3818" spans="1:21" x14ac:dyDescent="0.25">
      <c r="A3818" s="53">
        <f t="shared" si="177"/>
        <v>3817</v>
      </c>
      <c r="B3818" s="55"/>
      <c r="C3818" s="56"/>
      <c r="D3818" s="55"/>
      <c r="E3818" s="55"/>
      <c r="F3818" s="55"/>
      <c r="G3818" s="55"/>
      <c r="H3818" s="57"/>
      <c r="I3818" s="55"/>
      <c r="J3818" s="55"/>
      <c r="K3818" s="55"/>
      <c r="L3818" s="55"/>
      <c r="M3818" s="55"/>
      <c r="N3818" s="57"/>
      <c r="O3818" s="57" t="str">
        <f t="shared" si="178"/>
        <v/>
      </c>
      <c r="Q3818" s="38" t="s">
        <v>450</v>
      </c>
      <c r="R3818" s="38" t="str" cm="1">
        <f t="array" ref="R3818">_xlfn.XLOOKUP(Q3818,INDEX(Flettilisti,,1),INDEX(Flettilisti,,2),,0)</f>
        <v>Vantar flokkun</v>
      </c>
      <c r="S3818" s="38" t="str">
        <f>IF(ISBLANK(N3818),"",IF(N3818&lt;Gögn!$J$2,Gögn!$K$2,IF(N3818&gt;Gögn!$J$4,Gögn!$K$4,Gögn!$K$3)))</f>
        <v/>
      </c>
      <c r="T3818" s="49" t="str" cm="1">
        <f t="array" aca="1" ref="T3818" ca="1">IF(ISBLANK(B3818),"",IF(R3818="Styrkhæft",_xlfn.XLOOKUP(S3818,Vegalengdir[Texti],INDIRECT("Vegalengdir["&amp;'Upplýsingar um umsækjanda'!$B$10&amp;"]"),0%,0)))</f>
        <v/>
      </c>
      <c r="U3818" s="72" t="str">
        <f t="shared" si="179"/>
        <v/>
      </c>
    </row>
    <row r="3819" spans="1:21" x14ac:dyDescent="0.25">
      <c r="A3819" s="53">
        <f t="shared" ref="A3819:A3882" si="180">A3818+1</f>
        <v>3818</v>
      </c>
      <c r="B3819" s="55"/>
      <c r="C3819" s="56"/>
      <c r="D3819" s="55"/>
      <c r="E3819" s="55"/>
      <c r="F3819" s="55"/>
      <c r="G3819" s="55"/>
      <c r="H3819" s="57"/>
      <c r="I3819" s="55"/>
      <c r="J3819" s="55"/>
      <c r="K3819" s="55"/>
      <c r="L3819" s="55"/>
      <c r="M3819" s="55"/>
      <c r="N3819" s="57"/>
      <c r="O3819" s="57" t="str">
        <f t="shared" si="178"/>
        <v/>
      </c>
      <c r="Q3819" s="38" t="s">
        <v>450</v>
      </c>
      <c r="R3819" s="38" t="str" cm="1">
        <f t="array" ref="R3819">_xlfn.XLOOKUP(Q3819,INDEX(Flettilisti,,1),INDEX(Flettilisti,,2),,0)</f>
        <v>Vantar flokkun</v>
      </c>
      <c r="S3819" s="38" t="str">
        <f>IF(ISBLANK(N3819),"",IF(N3819&lt;Gögn!$J$2,Gögn!$K$2,IF(N3819&gt;Gögn!$J$4,Gögn!$K$4,Gögn!$K$3)))</f>
        <v/>
      </c>
      <c r="T3819" s="49" t="str" cm="1">
        <f t="array" aca="1" ref="T3819" ca="1">IF(ISBLANK(B3819),"",IF(R3819="Styrkhæft",_xlfn.XLOOKUP(S3819,Vegalengdir[Texti],INDIRECT("Vegalengdir["&amp;'Upplýsingar um umsækjanda'!$B$10&amp;"]"),0%,0)))</f>
        <v/>
      </c>
      <c r="U3819" s="72" t="str">
        <f t="shared" si="179"/>
        <v/>
      </c>
    </row>
    <row r="3820" spans="1:21" x14ac:dyDescent="0.25">
      <c r="A3820" s="53">
        <f t="shared" si="180"/>
        <v>3819</v>
      </c>
      <c r="B3820" s="55"/>
      <c r="C3820" s="56"/>
      <c r="D3820" s="55"/>
      <c r="E3820" s="55"/>
      <c r="F3820" s="55"/>
      <c r="G3820" s="55"/>
      <c r="H3820" s="57"/>
      <c r="I3820" s="55"/>
      <c r="J3820" s="55"/>
      <c r="K3820" s="55"/>
      <c r="L3820" s="55"/>
      <c r="M3820" s="55"/>
      <c r="N3820" s="57"/>
      <c r="O3820" s="57" t="str">
        <f t="shared" si="178"/>
        <v/>
      </c>
      <c r="Q3820" s="38" t="s">
        <v>450</v>
      </c>
      <c r="R3820" s="38" t="str" cm="1">
        <f t="array" ref="R3820">_xlfn.XLOOKUP(Q3820,INDEX(Flettilisti,,1),INDEX(Flettilisti,,2),,0)</f>
        <v>Vantar flokkun</v>
      </c>
      <c r="S3820" s="38" t="str">
        <f>IF(ISBLANK(N3820),"",IF(N3820&lt;Gögn!$J$2,Gögn!$K$2,IF(N3820&gt;Gögn!$J$4,Gögn!$K$4,Gögn!$K$3)))</f>
        <v/>
      </c>
      <c r="T3820" s="49" t="str" cm="1">
        <f t="array" aca="1" ref="T3820" ca="1">IF(ISBLANK(B3820),"",IF(R3820="Styrkhæft",_xlfn.XLOOKUP(S3820,Vegalengdir[Texti],INDIRECT("Vegalengdir["&amp;'Upplýsingar um umsækjanda'!$B$10&amp;"]"),0%,0)))</f>
        <v/>
      </c>
      <c r="U3820" s="72" t="str">
        <f t="shared" si="179"/>
        <v/>
      </c>
    </row>
    <row r="3821" spans="1:21" x14ac:dyDescent="0.25">
      <c r="A3821" s="53">
        <f t="shared" si="180"/>
        <v>3820</v>
      </c>
      <c r="B3821" s="55"/>
      <c r="C3821" s="56"/>
      <c r="D3821" s="55"/>
      <c r="E3821" s="55"/>
      <c r="F3821" s="55"/>
      <c r="G3821" s="55"/>
      <c r="H3821" s="57"/>
      <c r="I3821" s="55"/>
      <c r="J3821" s="55"/>
      <c r="K3821" s="55"/>
      <c r="L3821" s="55"/>
      <c r="M3821" s="55"/>
      <c r="N3821" s="57"/>
      <c r="O3821" s="57" t="str">
        <f t="shared" si="178"/>
        <v/>
      </c>
      <c r="Q3821" s="38" t="s">
        <v>450</v>
      </c>
      <c r="R3821" s="38" t="str" cm="1">
        <f t="array" ref="R3821">_xlfn.XLOOKUP(Q3821,INDEX(Flettilisti,,1),INDEX(Flettilisti,,2),,0)</f>
        <v>Vantar flokkun</v>
      </c>
      <c r="S3821" s="38" t="str">
        <f>IF(ISBLANK(N3821),"",IF(N3821&lt;Gögn!$J$2,Gögn!$K$2,IF(N3821&gt;Gögn!$J$4,Gögn!$K$4,Gögn!$K$3)))</f>
        <v/>
      </c>
      <c r="T3821" s="49" t="str" cm="1">
        <f t="array" aca="1" ref="T3821" ca="1">IF(ISBLANK(B3821),"",IF(R3821="Styrkhæft",_xlfn.XLOOKUP(S3821,Vegalengdir[Texti],INDIRECT("Vegalengdir["&amp;'Upplýsingar um umsækjanda'!$B$10&amp;"]"),0%,0)))</f>
        <v/>
      </c>
      <c r="U3821" s="72" t="str">
        <f t="shared" si="179"/>
        <v/>
      </c>
    </row>
    <row r="3822" spans="1:21" x14ac:dyDescent="0.25">
      <c r="A3822" s="53">
        <f t="shared" si="180"/>
        <v>3821</v>
      </c>
      <c r="B3822" s="55"/>
      <c r="C3822" s="56"/>
      <c r="D3822" s="55"/>
      <c r="E3822" s="55"/>
      <c r="F3822" s="55"/>
      <c r="G3822" s="55"/>
      <c r="H3822" s="57"/>
      <c r="I3822" s="55"/>
      <c r="J3822" s="55"/>
      <c r="K3822" s="55"/>
      <c r="L3822" s="55"/>
      <c r="M3822" s="55"/>
      <c r="N3822" s="57"/>
      <c r="O3822" s="57" t="str">
        <f t="shared" si="178"/>
        <v/>
      </c>
      <c r="Q3822" s="38" t="s">
        <v>450</v>
      </c>
      <c r="R3822" s="38" t="str" cm="1">
        <f t="array" ref="R3822">_xlfn.XLOOKUP(Q3822,INDEX(Flettilisti,,1),INDEX(Flettilisti,,2),,0)</f>
        <v>Vantar flokkun</v>
      </c>
      <c r="S3822" s="38" t="str">
        <f>IF(ISBLANK(N3822),"",IF(N3822&lt;Gögn!$J$2,Gögn!$K$2,IF(N3822&gt;Gögn!$J$4,Gögn!$K$4,Gögn!$K$3)))</f>
        <v/>
      </c>
      <c r="T3822" s="49" t="str" cm="1">
        <f t="array" aca="1" ref="T3822" ca="1">IF(ISBLANK(B3822),"",IF(R3822="Styrkhæft",_xlfn.XLOOKUP(S3822,Vegalengdir[Texti],INDIRECT("Vegalengdir["&amp;'Upplýsingar um umsækjanda'!$B$10&amp;"]"),0%,0)))</f>
        <v/>
      </c>
      <c r="U3822" s="72" t="str">
        <f t="shared" si="179"/>
        <v/>
      </c>
    </row>
    <row r="3823" spans="1:21" x14ac:dyDescent="0.25">
      <c r="A3823" s="53">
        <f t="shared" si="180"/>
        <v>3822</v>
      </c>
      <c r="B3823" s="55"/>
      <c r="C3823" s="56"/>
      <c r="D3823" s="55"/>
      <c r="E3823" s="55"/>
      <c r="F3823" s="55"/>
      <c r="G3823" s="55"/>
      <c r="H3823" s="57"/>
      <c r="I3823" s="55"/>
      <c r="J3823" s="55"/>
      <c r="K3823" s="55"/>
      <c r="L3823" s="55"/>
      <c r="M3823" s="55"/>
      <c r="N3823" s="57"/>
      <c r="O3823" s="57" t="str">
        <f t="shared" si="178"/>
        <v/>
      </c>
      <c r="Q3823" s="38" t="s">
        <v>450</v>
      </c>
      <c r="R3823" s="38" t="str" cm="1">
        <f t="array" ref="R3823">_xlfn.XLOOKUP(Q3823,INDEX(Flettilisti,,1),INDEX(Flettilisti,,2),,0)</f>
        <v>Vantar flokkun</v>
      </c>
      <c r="S3823" s="38" t="str">
        <f>IF(ISBLANK(N3823),"",IF(N3823&lt;Gögn!$J$2,Gögn!$K$2,IF(N3823&gt;Gögn!$J$4,Gögn!$K$4,Gögn!$K$3)))</f>
        <v/>
      </c>
      <c r="T3823" s="49" t="str" cm="1">
        <f t="array" aca="1" ref="T3823" ca="1">IF(ISBLANK(B3823),"",IF(R3823="Styrkhæft",_xlfn.XLOOKUP(S3823,Vegalengdir[Texti],INDIRECT("Vegalengdir["&amp;'Upplýsingar um umsækjanda'!$B$10&amp;"]"),0%,0)))</f>
        <v/>
      </c>
      <c r="U3823" s="72" t="str">
        <f t="shared" si="179"/>
        <v/>
      </c>
    </row>
    <row r="3824" spans="1:21" x14ac:dyDescent="0.25">
      <c r="A3824" s="53">
        <f t="shared" si="180"/>
        <v>3823</v>
      </c>
      <c r="B3824" s="55"/>
      <c r="C3824" s="56"/>
      <c r="D3824" s="55"/>
      <c r="E3824" s="55"/>
      <c r="F3824" s="55"/>
      <c r="G3824" s="55"/>
      <c r="H3824" s="57"/>
      <c r="I3824" s="55"/>
      <c r="J3824" s="55"/>
      <c r="K3824" s="55"/>
      <c r="L3824" s="55"/>
      <c r="M3824" s="55"/>
      <c r="N3824" s="57"/>
      <c r="O3824" s="57" t="str">
        <f t="shared" si="178"/>
        <v/>
      </c>
      <c r="Q3824" s="38" t="s">
        <v>450</v>
      </c>
      <c r="R3824" s="38" t="str" cm="1">
        <f t="array" ref="R3824">_xlfn.XLOOKUP(Q3824,INDEX(Flettilisti,,1),INDEX(Flettilisti,,2),,0)</f>
        <v>Vantar flokkun</v>
      </c>
      <c r="S3824" s="38" t="str">
        <f>IF(ISBLANK(N3824),"",IF(N3824&lt;Gögn!$J$2,Gögn!$K$2,IF(N3824&gt;Gögn!$J$4,Gögn!$K$4,Gögn!$K$3)))</f>
        <v/>
      </c>
      <c r="T3824" s="49" t="str" cm="1">
        <f t="array" aca="1" ref="T3824" ca="1">IF(ISBLANK(B3824),"",IF(R3824="Styrkhæft",_xlfn.XLOOKUP(S3824,Vegalengdir[Texti],INDIRECT("Vegalengdir["&amp;'Upplýsingar um umsækjanda'!$B$10&amp;"]"),0%,0)))</f>
        <v/>
      </c>
      <c r="U3824" s="72" t="str">
        <f t="shared" si="179"/>
        <v/>
      </c>
    </row>
    <row r="3825" spans="1:21" x14ac:dyDescent="0.25">
      <c r="A3825" s="53">
        <f t="shared" si="180"/>
        <v>3824</v>
      </c>
      <c r="B3825" s="55"/>
      <c r="C3825" s="56"/>
      <c r="D3825" s="55"/>
      <c r="E3825" s="55"/>
      <c r="F3825" s="55"/>
      <c r="G3825" s="55"/>
      <c r="H3825" s="57"/>
      <c r="I3825" s="55"/>
      <c r="J3825" s="55"/>
      <c r="K3825" s="55"/>
      <c r="L3825" s="55"/>
      <c r="M3825" s="55"/>
      <c r="N3825" s="57"/>
      <c r="O3825" s="57" t="str">
        <f t="shared" si="178"/>
        <v/>
      </c>
      <c r="Q3825" s="38" t="s">
        <v>450</v>
      </c>
      <c r="R3825" s="38" t="str" cm="1">
        <f t="array" ref="R3825">_xlfn.XLOOKUP(Q3825,INDEX(Flettilisti,,1),INDEX(Flettilisti,,2),,0)</f>
        <v>Vantar flokkun</v>
      </c>
      <c r="S3825" s="38" t="str">
        <f>IF(ISBLANK(N3825),"",IF(N3825&lt;Gögn!$J$2,Gögn!$K$2,IF(N3825&gt;Gögn!$J$4,Gögn!$K$4,Gögn!$K$3)))</f>
        <v/>
      </c>
      <c r="T3825" s="49" t="str" cm="1">
        <f t="array" aca="1" ref="T3825" ca="1">IF(ISBLANK(B3825),"",IF(R3825="Styrkhæft",_xlfn.XLOOKUP(S3825,Vegalengdir[Texti],INDIRECT("Vegalengdir["&amp;'Upplýsingar um umsækjanda'!$B$10&amp;"]"),0%,0)))</f>
        <v/>
      </c>
      <c r="U3825" s="72" t="str">
        <f t="shared" si="179"/>
        <v/>
      </c>
    </row>
    <row r="3826" spans="1:21" x14ac:dyDescent="0.25">
      <c r="A3826" s="53">
        <f t="shared" si="180"/>
        <v>3825</v>
      </c>
      <c r="B3826" s="55"/>
      <c r="C3826" s="56"/>
      <c r="D3826" s="55"/>
      <c r="E3826" s="55"/>
      <c r="F3826" s="55"/>
      <c r="G3826" s="55"/>
      <c r="H3826" s="57"/>
      <c r="I3826" s="55"/>
      <c r="J3826" s="55"/>
      <c r="K3826" s="55"/>
      <c r="L3826" s="55"/>
      <c r="M3826" s="55"/>
      <c r="N3826" s="57"/>
      <c r="O3826" s="57" t="str">
        <f t="shared" si="178"/>
        <v/>
      </c>
      <c r="Q3826" s="38" t="s">
        <v>450</v>
      </c>
      <c r="R3826" s="38" t="str" cm="1">
        <f t="array" ref="R3826">_xlfn.XLOOKUP(Q3826,INDEX(Flettilisti,,1),INDEX(Flettilisti,,2),,0)</f>
        <v>Vantar flokkun</v>
      </c>
      <c r="S3826" s="38" t="str">
        <f>IF(ISBLANK(N3826),"",IF(N3826&lt;Gögn!$J$2,Gögn!$K$2,IF(N3826&gt;Gögn!$J$4,Gögn!$K$4,Gögn!$K$3)))</f>
        <v/>
      </c>
      <c r="T3826" s="49" t="str" cm="1">
        <f t="array" aca="1" ref="T3826" ca="1">IF(ISBLANK(B3826),"",IF(R3826="Styrkhæft",_xlfn.XLOOKUP(S3826,Vegalengdir[Texti],INDIRECT("Vegalengdir["&amp;'Upplýsingar um umsækjanda'!$B$10&amp;"]"),0%,0)))</f>
        <v/>
      </c>
      <c r="U3826" s="72" t="str">
        <f t="shared" si="179"/>
        <v/>
      </c>
    </row>
    <row r="3827" spans="1:21" x14ac:dyDescent="0.25">
      <c r="A3827" s="53">
        <f t="shared" si="180"/>
        <v>3826</v>
      </c>
      <c r="B3827" s="55"/>
      <c r="C3827" s="56"/>
      <c r="D3827" s="55"/>
      <c r="E3827" s="55"/>
      <c r="F3827" s="55"/>
      <c r="G3827" s="55"/>
      <c r="H3827" s="57"/>
      <c r="I3827" s="55"/>
      <c r="J3827" s="55"/>
      <c r="K3827" s="55"/>
      <c r="L3827" s="55"/>
      <c r="M3827" s="55"/>
      <c r="N3827" s="57"/>
      <c r="O3827" s="57" t="str">
        <f t="shared" si="178"/>
        <v/>
      </c>
      <c r="Q3827" s="38" t="s">
        <v>450</v>
      </c>
      <c r="R3827" s="38" t="str" cm="1">
        <f t="array" ref="R3827">_xlfn.XLOOKUP(Q3827,INDEX(Flettilisti,,1),INDEX(Flettilisti,,2),,0)</f>
        <v>Vantar flokkun</v>
      </c>
      <c r="S3827" s="38" t="str">
        <f>IF(ISBLANK(N3827),"",IF(N3827&lt;Gögn!$J$2,Gögn!$K$2,IF(N3827&gt;Gögn!$J$4,Gögn!$K$4,Gögn!$K$3)))</f>
        <v/>
      </c>
      <c r="T3827" s="49" t="str" cm="1">
        <f t="array" aca="1" ref="T3827" ca="1">IF(ISBLANK(B3827),"",IF(R3827="Styrkhæft",_xlfn.XLOOKUP(S3827,Vegalengdir[Texti],INDIRECT("Vegalengdir["&amp;'Upplýsingar um umsækjanda'!$B$10&amp;"]"),0%,0)))</f>
        <v/>
      </c>
      <c r="U3827" s="72" t="str">
        <f t="shared" si="179"/>
        <v/>
      </c>
    </row>
    <row r="3828" spans="1:21" x14ac:dyDescent="0.25">
      <c r="A3828" s="53">
        <f t="shared" si="180"/>
        <v>3827</v>
      </c>
      <c r="B3828" s="55"/>
      <c r="C3828" s="56"/>
      <c r="D3828" s="55"/>
      <c r="E3828" s="55"/>
      <c r="F3828" s="55"/>
      <c r="G3828" s="55"/>
      <c r="H3828" s="57"/>
      <c r="I3828" s="55"/>
      <c r="J3828" s="55"/>
      <c r="K3828" s="55"/>
      <c r="L3828" s="55"/>
      <c r="M3828" s="55"/>
      <c r="N3828" s="57"/>
      <c r="O3828" s="57" t="str">
        <f t="shared" si="178"/>
        <v/>
      </c>
      <c r="Q3828" s="38" t="s">
        <v>450</v>
      </c>
      <c r="R3828" s="38" t="str" cm="1">
        <f t="array" ref="R3828">_xlfn.XLOOKUP(Q3828,INDEX(Flettilisti,,1),INDEX(Flettilisti,,2),,0)</f>
        <v>Vantar flokkun</v>
      </c>
      <c r="S3828" s="38" t="str">
        <f>IF(ISBLANK(N3828),"",IF(N3828&lt;Gögn!$J$2,Gögn!$K$2,IF(N3828&gt;Gögn!$J$4,Gögn!$K$4,Gögn!$K$3)))</f>
        <v/>
      </c>
      <c r="T3828" s="49" t="str" cm="1">
        <f t="array" aca="1" ref="T3828" ca="1">IF(ISBLANK(B3828),"",IF(R3828="Styrkhæft",_xlfn.XLOOKUP(S3828,Vegalengdir[Texti],INDIRECT("Vegalengdir["&amp;'Upplýsingar um umsækjanda'!$B$10&amp;"]"),0%,0)))</f>
        <v/>
      </c>
      <c r="U3828" s="72" t="str">
        <f t="shared" si="179"/>
        <v/>
      </c>
    </row>
    <row r="3829" spans="1:21" x14ac:dyDescent="0.25">
      <c r="A3829" s="53">
        <f t="shared" si="180"/>
        <v>3828</v>
      </c>
      <c r="B3829" s="55"/>
      <c r="C3829" s="56"/>
      <c r="D3829" s="55"/>
      <c r="E3829" s="55"/>
      <c r="F3829" s="55"/>
      <c r="G3829" s="55"/>
      <c r="H3829" s="57"/>
      <c r="I3829" s="55"/>
      <c r="J3829" s="55"/>
      <c r="K3829" s="55"/>
      <c r="L3829" s="55"/>
      <c r="M3829" s="55"/>
      <c r="N3829" s="57"/>
      <c r="O3829" s="57" t="str">
        <f t="shared" si="178"/>
        <v/>
      </c>
      <c r="Q3829" s="38" t="s">
        <v>450</v>
      </c>
      <c r="R3829" s="38" t="str" cm="1">
        <f t="array" ref="R3829">_xlfn.XLOOKUP(Q3829,INDEX(Flettilisti,,1),INDEX(Flettilisti,,2),,0)</f>
        <v>Vantar flokkun</v>
      </c>
      <c r="S3829" s="38" t="str">
        <f>IF(ISBLANK(N3829),"",IF(N3829&lt;Gögn!$J$2,Gögn!$K$2,IF(N3829&gt;Gögn!$J$4,Gögn!$K$4,Gögn!$K$3)))</f>
        <v/>
      </c>
      <c r="T3829" s="49" t="str" cm="1">
        <f t="array" aca="1" ref="T3829" ca="1">IF(ISBLANK(B3829),"",IF(R3829="Styrkhæft",_xlfn.XLOOKUP(S3829,Vegalengdir[Texti],INDIRECT("Vegalengdir["&amp;'Upplýsingar um umsækjanda'!$B$10&amp;"]"),0%,0)))</f>
        <v/>
      </c>
      <c r="U3829" s="72" t="str">
        <f t="shared" si="179"/>
        <v/>
      </c>
    </row>
    <row r="3830" spans="1:21" x14ac:dyDescent="0.25">
      <c r="A3830" s="53">
        <f t="shared" si="180"/>
        <v>3829</v>
      </c>
      <c r="B3830" s="55"/>
      <c r="C3830" s="56"/>
      <c r="D3830" s="55"/>
      <c r="E3830" s="55"/>
      <c r="F3830" s="55"/>
      <c r="G3830" s="55"/>
      <c r="H3830" s="57"/>
      <c r="I3830" s="55"/>
      <c r="J3830" s="55"/>
      <c r="K3830" s="55"/>
      <c r="L3830" s="55"/>
      <c r="M3830" s="55"/>
      <c r="N3830" s="57"/>
      <c r="O3830" s="57" t="str">
        <f t="shared" si="178"/>
        <v/>
      </c>
      <c r="Q3830" s="38" t="s">
        <v>450</v>
      </c>
      <c r="R3830" s="38" t="str" cm="1">
        <f t="array" ref="R3830">_xlfn.XLOOKUP(Q3830,INDEX(Flettilisti,,1),INDEX(Flettilisti,,2),,0)</f>
        <v>Vantar flokkun</v>
      </c>
      <c r="S3830" s="38" t="str">
        <f>IF(ISBLANK(N3830),"",IF(N3830&lt;Gögn!$J$2,Gögn!$K$2,IF(N3830&gt;Gögn!$J$4,Gögn!$K$4,Gögn!$K$3)))</f>
        <v/>
      </c>
      <c r="T3830" s="49" t="str" cm="1">
        <f t="array" aca="1" ref="T3830" ca="1">IF(ISBLANK(B3830),"",IF(R3830="Styrkhæft",_xlfn.XLOOKUP(S3830,Vegalengdir[Texti],INDIRECT("Vegalengdir["&amp;'Upplýsingar um umsækjanda'!$B$10&amp;"]"),0%,0)))</f>
        <v/>
      </c>
      <c r="U3830" s="72" t="str">
        <f t="shared" si="179"/>
        <v/>
      </c>
    </row>
    <row r="3831" spans="1:21" x14ac:dyDescent="0.25">
      <c r="A3831" s="53">
        <f t="shared" si="180"/>
        <v>3830</v>
      </c>
      <c r="B3831" s="55"/>
      <c r="C3831" s="56"/>
      <c r="D3831" s="55"/>
      <c r="E3831" s="55"/>
      <c r="F3831" s="55"/>
      <c r="G3831" s="55"/>
      <c r="H3831" s="57"/>
      <c r="I3831" s="55"/>
      <c r="J3831" s="55"/>
      <c r="K3831" s="55"/>
      <c r="L3831" s="55"/>
      <c r="M3831" s="55"/>
      <c r="N3831" s="57"/>
      <c r="O3831" s="57" t="str">
        <f t="shared" si="178"/>
        <v/>
      </c>
      <c r="Q3831" s="38" t="s">
        <v>450</v>
      </c>
      <c r="R3831" s="38" t="str" cm="1">
        <f t="array" ref="R3831">_xlfn.XLOOKUP(Q3831,INDEX(Flettilisti,,1),INDEX(Flettilisti,,2),,0)</f>
        <v>Vantar flokkun</v>
      </c>
      <c r="S3831" s="38" t="str">
        <f>IF(ISBLANK(N3831),"",IF(N3831&lt;Gögn!$J$2,Gögn!$K$2,IF(N3831&gt;Gögn!$J$4,Gögn!$K$4,Gögn!$K$3)))</f>
        <v/>
      </c>
      <c r="T3831" s="49" t="str" cm="1">
        <f t="array" aca="1" ref="T3831" ca="1">IF(ISBLANK(B3831),"",IF(R3831="Styrkhæft",_xlfn.XLOOKUP(S3831,Vegalengdir[Texti],INDIRECT("Vegalengdir["&amp;'Upplýsingar um umsækjanda'!$B$10&amp;"]"),0%,0)))</f>
        <v/>
      </c>
      <c r="U3831" s="72" t="str">
        <f t="shared" si="179"/>
        <v/>
      </c>
    </row>
    <row r="3832" spans="1:21" x14ac:dyDescent="0.25">
      <c r="A3832" s="53">
        <f t="shared" si="180"/>
        <v>3831</v>
      </c>
      <c r="B3832" s="55"/>
      <c r="C3832" s="56"/>
      <c r="D3832" s="55"/>
      <c r="E3832" s="55"/>
      <c r="F3832" s="55"/>
      <c r="G3832" s="55"/>
      <c r="H3832" s="57"/>
      <c r="I3832" s="55"/>
      <c r="J3832" s="55"/>
      <c r="K3832" s="55"/>
      <c r="L3832" s="55"/>
      <c r="M3832" s="55"/>
      <c r="N3832" s="57"/>
      <c r="O3832" s="57" t="str">
        <f t="shared" si="178"/>
        <v/>
      </c>
      <c r="Q3832" s="38" t="s">
        <v>450</v>
      </c>
      <c r="R3832" s="38" t="str" cm="1">
        <f t="array" ref="R3832">_xlfn.XLOOKUP(Q3832,INDEX(Flettilisti,,1),INDEX(Flettilisti,,2),,0)</f>
        <v>Vantar flokkun</v>
      </c>
      <c r="S3832" s="38" t="str">
        <f>IF(ISBLANK(N3832),"",IF(N3832&lt;Gögn!$J$2,Gögn!$K$2,IF(N3832&gt;Gögn!$J$4,Gögn!$K$4,Gögn!$K$3)))</f>
        <v/>
      </c>
      <c r="T3832" s="49" t="str" cm="1">
        <f t="array" aca="1" ref="T3832" ca="1">IF(ISBLANK(B3832),"",IF(R3832="Styrkhæft",_xlfn.XLOOKUP(S3832,Vegalengdir[Texti],INDIRECT("Vegalengdir["&amp;'Upplýsingar um umsækjanda'!$B$10&amp;"]"),0%,0)))</f>
        <v/>
      </c>
      <c r="U3832" s="72" t="str">
        <f t="shared" si="179"/>
        <v/>
      </c>
    </row>
    <row r="3833" spans="1:21" x14ac:dyDescent="0.25">
      <c r="A3833" s="53">
        <f t="shared" si="180"/>
        <v>3832</v>
      </c>
      <c r="B3833" s="55"/>
      <c r="C3833" s="56"/>
      <c r="D3833" s="55"/>
      <c r="E3833" s="55"/>
      <c r="F3833" s="55"/>
      <c r="G3833" s="55"/>
      <c r="H3833" s="57"/>
      <c r="I3833" s="55"/>
      <c r="J3833" s="55"/>
      <c r="K3833" s="55"/>
      <c r="L3833" s="55"/>
      <c r="M3833" s="55"/>
      <c r="N3833" s="57"/>
      <c r="O3833" s="57" t="str">
        <f t="shared" si="178"/>
        <v/>
      </c>
      <c r="Q3833" s="38" t="s">
        <v>450</v>
      </c>
      <c r="R3833" s="38" t="str" cm="1">
        <f t="array" ref="R3833">_xlfn.XLOOKUP(Q3833,INDEX(Flettilisti,,1),INDEX(Flettilisti,,2),,0)</f>
        <v>Vantar flokkun</v>
      </c>
      <c r="S3833" s="38" t="str">
        <f>IF(ISBLANK(N3833),"",IF(N3833&lt;Gögn!$J$2,Gögn!$K$2,IF(N3833&gt;Gögn!$J$4,Gögn!$K$4,Gögn!$K$3)))</f>
        <v/>
      </c>
      <c r="T3833" s="49" t="str" cm="1">
        <f t="array" aca="1" ref="T3833" ca="1">IF(ISBLANK(B3833),"",IF(R3833="Styrkhæft",_xlfn.XLOOKUP(S3833,Vegalengdir[Texti],INDIRECT("Vegalengdir["&amp;'Upplýsingar um umsækjanda'!$B$10&amp;"]"),0%,0)))</f>
        <v/>
      </c>
      <c r="U3833" s="72" t="str">
        <f t="shared" si="179"/>
        <v/>
      </c>
    </row>
    <row r="3834" spans="1:21" x14ac:dyDescent="0.25">
      <c r="A3834" s="53">
        <f t="shared" si="180"/>
        <v>3833</v>
      </c>
      <c r="B3834" s="55"/>
      <c r="C3834" s="56"/>
      <c r="D3834" s="55"/>
      <c r="E3834" s="55"/>
      <c r="F3834" s="55"/>
      <c r="G3834" s="55"/>
      <c r="H3834" s="57"/>
      <c r="I3834" s="55"/>
      <c r="J3834" s="55"/>
      <c r="K3834" s="55"/>
      <c r="L3834" s="55"/>
      <c r="M3834" s="55"/>
      <c r="N3834" s="57"/>
      <c r="O3834" s="57" t="str">
        <f t="shared" si="178"/>
        <v/>
      </c>
      <c r="Q3834" s="38" t="s">
        <v>450</v>
      </c>
      <c r="R3834" s="38" t="str" cm="1">
        <f t="array" ref="R3834">_xlfn.XLOOKUP(Q3834,INDEX(Flettilisti,,1),INDEX(Flettilisti,,2),,0)</f>
        <v>Vantar flokkun</v>
      </c>
      <c r="S3834" s="38" t="str">
        <f>IF(ISBLANK(N3834),"",IF(N3834&lt;Gögn!$J$2,Gögn!$K$2,IF(N3834&gt;Gögn!$J$4,Gögn!$K$4,Gögn!$K$3)))</f>
        <v/>
      </c>
      <c r="T3834" s="49" t="str" cm="1">
        <f t="array" aca="1" ref="T3834" ca="1">IF(ISBLANK(B3834),"",IF(R3834="Styrkhæft",_xlfn.XLOOKUP(S3834,Vegalengdir[Texti],INDIRECT("Vegalengdir["&amp;'Upplýsingar um umsækjanda'!$B$10&amp;"]"),0%,0)))</f>
        <v/>
      </c>
      <c r="U3834" s="72" t="str">
        <f t="shared" si="179"/>
        <v/>
      </c>
    </row>
    <row r="3835" spans="1:21" x14ac:dyDescent="0.25">
      <c r="A3835" s="53">
        <f t="shared" si="180"/>
        <v>3834</v>
      </c>
      <c r="B3835" s="55"/>
      <c r="C3835" s="56"/>
      <c r="D3835" s="55"/>
      <c r="E3835" s="55"/>
      <c r="F3835" s="55"/>
      <c r="G3835" s="55"/>
      <c r="H3835" s="57"/>
      <c r="I3835" s="55"/>
      <c r="J3835" s="55"/>
      <c r="K3835" s="55"/>
      <c r="L3835" s="55"/>
      <c r="M3835" s="55"/>
      <c r="N3835" s="57"/>
      <c r="O3835" s="57" t="str">
        <f t="shared" si="178"/>
        <v/>
      </c>
      <c r="Q3835" s="38" t="s">
        <v>450</v>
      </c>
      <c r="R3835" s="38" t="str" cm="1">
        <f t="array" ref="R3835">_xlfn.XLOOKUP(Q3835,INDEX(Flettilisti,,1),INDEX(Flettilisti,,2),,0)</f>
        <v>Vantar flokkun</v>
      </c>
      <c r="S3835" s="38" t="str">
        <f>IF(ISBLANK(N3835),"",IF(N3835&lt;Gögn!$J$2,Gögn!$K$2,IF(N3835&gt;Gögn!$J$4,Gögn!$K$4,Gögn!$K$3)))</f>
        <v/>
      </c>
      <c r="T3835" s="49" t="str" cm="1">
        <f t="array" aca="1" ref="T3835" ca="1">IF(ISBLANK(B3835),"",IF(R3835="Styrkhæft",_xlfn.XLOOKUP(S3835,Vegalengdir[Texti],INDIRECT("Vegalengdir["&amp;'Upplýsingar um umsækjanda'!$B$10&amp;"]"),0%,0)))</f>
        <v/>
      </c>
      <c r="U3835" s="72" t="str">
        <f t="shared" si="179"/>
        <v/>
      </c>
    </row>
    <row r="3836" spans="1:21" x14ac:dyDescent="0.25">
      <c r="A3836" s="53">
        <f t="shared" si="180"/>
        <v>3835</v>
      </c>
      <c r="B3836" s="55"/>
      <c r="C3836" s="56"/>
      <c r="D3836" s="55"/>
      <c r="E3836" s="55"/>
      <c r="F3836" s="55"/>
      <c r="G3836" s="55"/>
      <c r="H3836" s="57"/>
      <c r="I3836" s="55"/>
      <c r="J3836" s="55"/>
      <c r="K3836" s="55"/>
      <c r="L3836" s="55"/>
      <c r="M3836" s="55"/>
      <c r="N3836" s="57"/>
      <c r="O3836" s="57" t="str">
        <f t="shared" si="178"/>
        <v/>
      </c>
      <c r="Q3836" s="38" t="s">
        <v>450</v>
      </c>
      <c r="R3836" s="38" t="str" cm="1">
        <f t="array" ref="R3836">_xlfn.XLOOKUP(Q3836,INDEX(Flettilisti,,1),INDEX(Flettilisti,,2),,0)</f>
        <v>Vantar flokkun</v>
      </c>
      <c r="S3836" s="38" t="str">
        <f>IF(ISBLANK(N3836),"",IF(N3836&lt;Gögn!$J$2,Gögn!$K$2,IF(N3836&gt;Gögn!$J$4,Gögn!$K$4,Gögn!$K$3)))</f>
        <v/>
      </c>
      <c r="T3836" s="49" t="str" cm="1">
        <f t="array" aca="1" ref="T3836" ca="1">IF(ISBLANK(B3836),"",IF(R3836="Styrkhæft",_xlfn.XLOOKUP(S3836,Vegalengdir[Texti],INDIRECT("Vegalengdir["&amp;'Upplýsingar um umsækjanda'!$B$10&amp;"]"),0%,0)))</f>
        <v/>
      </c>
      <c r="U3836" s="72" t="str">
        <f t="shared" si="179"/>
        <v/>
      </c>
    </row>
    <row r="3837" spans="1:21" x14ac:dyDescent="0.25">
      <c r="A3837" s="53">
        <f t="shared" si="180"/>
        <v>3836</v>
      </c>
      <c r="B3837" s="55"/>
      <c r="C3837" s="56"/>
      <c r="D3837" s="55"/>
      <c r="E3837" s="55"/>
      <c r="F3837" s="55"/>
      <c r="G3837" s="55"/>
      <c r="H3837" s="57"/>
      <c r="I3837" s="55"/>
      <c r="J3837" s="55"/>
      <c r="K3837" s="55"/>
      <c r="L3837" s="55"/>
      <c r="M3837" s="55"/>
      <c r="N3837" s="57"/>
      <c r="O3837" s="57" t="str">
        <f t="shared" si="178"/>
        <v/>
      </c>
      <c r="Q3837" s="38" t="s">
        <v>450</v>
      </c>
      <c r="R3837" s="38" t="str" cm="1">
        <f t="array" ref="R3837">_xlfn.XLOOKUP(Q3837,INDEX(Flettilisti,,1),INDEX(Flettilisti,,2),,0)</f>
        <v>Vantar flokkun</v>
      </c>
      <c r="S3837" s="38" t="str">
        <f>IF(ISBLANK(N3837),"",IF(N3837&lt;Gögn!$J$2,Gögn!$K$2,IF(N3837&gt;Gögn!$J$4,Gögn!$K$4,Gögn!$K$3)))</f>
        <v/>
      </c>
      <c r="T3837" s="49" t="str" cm="1">
        <f t="array" aca="1" ref="T3837" ca="1">IF(ISBLANK(B3837),"",IF(R3837="Styrkhæft",_xlfn.XLOOKUP(S3837,Vegalengdir[Texti],INDIRECT("Vegalengdir["&amp;'Upplýsingar um umsækjanda'!$B$10&amp;"]"),0%,0)))</f>
        <v/>
      </c>
      <c r="U3837" s="72" t="str">
        <f t="shared" si="179"/>
        <v/>
      </c>
    </row>
    <row r="3838" spans="1:21" x14ac:dyDescent="0.25">
      <c r="A3838" s="53">
        <f t="shared" si="180"/>
        <v>3837</v>
      </c>
      <c r="B3838" s="55"/>
      <c r="C3838" s="56"/>
      <c r="D3838" s="55"/>
      <c r="E3838" s="55"/>
      <c r="F3838" s="55"/>
      <c r="G3838" s="55"/>
      <c r="H3838" s="57"/>
      <c r="I3838" s="55"/>
      <c r="J3838" s="55"/>
      <c r="K3838" s="55"/>
      <c r="L3838" s="55"/>
      <c r="M3838" s="55"/>
      <c r="N3838" s="57"/>
      <c r="O3838" s="57" t="str">
        <f t="shared" si="178"/>
        <v/>
      </c>
      <c r="Q3838" s="38" t="s">
        <v>450</v>
      </c>
      <c r="R3838" s="38" t="str" cm="1">
        <f t="array" ref="R3838">_xlfn.XLOOKUP(Q3838,INDEX(Flettilisti,,1),INDEX(Flettilisti,,2),,0)</f>
        <v>Vantar flokkun</v>
      </c>
      <c r="S3838" s="38" t="str">
        <f>IF(ISBLANK(N3838),"",IF(N3838&lt;Gögn!$J$2,Gögn!$K$2,IF(N3838&gt;Gögn!$J$4,Gögn!$K$4,Gögn!$K$3)))</f>
        <v/>
      </c>
      <c r="T3838" s="49" t="str" cm="1">
        <f t="array" aca="1" ref="T3838" ca="1">IF(ISBLANK(B3838),"",IF(R3838="Styrkhæft",_xlfn.XLOOKUP(S3838,Vegalengdir[Texti],INDIRECT("Vegalengdir["&amp;'Upplýsingar um umsækjanda'!$B$10&amp;"]"),0%,0)))</f>
        <v/>
      </c>
      <c r="U3838" s="72" t="str">
        <f t="shared" si="179"/>
        <v/>
      </c>
    </row>
    <row r="3839" spans="1:21" x14ac:dyDescent="0.25">
      <c r="A3839" s="53">
        <f t="shared" si="180"/>
        <v>3838</v>
      </c>
      <c r="B3839" s="55"/>
      <c r="C3839" s="56"/>
      <c r="D3839" s="55"/>
      <c r="E3839" s="55"/>
      <c r="F3839" s="55"/>
      <c r="G3839" s="55"/>
      <c r="H3839" s="57"/>
      <c r="I3839" s="55"/>
      <c r="J3839" s="55"/>
      <c r="K3839" s="55"/>
      <c r="L3839" s="55"/>
      <c r="M3839" s="55"/>
      <c r="N3839" s="57"/>
      <c r="O3839" s="57" t="str">
        <f t="shared" si="178"/>
        <v/>
      </c>
      <c r="Q3839" s="38" t="s">
        <v>450</v>
      </c>
      <c r="R3839" s="38" t="str" cm="1">
        <f t="array" ref="R3839">_xlfn.XLOOKUP(Q3839,INDEX(Flettilisti,,1),INDEX(Flettilisti,,2),,0)</f>
        <v>Vantar flokkun</v>
      </c>
      <c r="S3839" s="38" t="str">
        <f>IF(ISBLANK(N3839),"",IF(N3839&lt;Gögn!$J$2,Gögn!$K$2,IF(N3839&gt;Gögn!$J$4,Gögn!$K$4,Gögn!$K$3)))</f>
        <v/>
      </c>
      <c r="T3839" s="49" t="str" cm="1">
        <f t="array" aca="1" ref="T3839" ca="1">IF(ISBLANK(B3839),"",IF(R3839="Styrkhæft",_xlfn.XLOOKUP(S3839,Vegalengdir[Texti],INDIRECT("Vegalengdir["&amp;'Upplýsingar um umsækjanda'!$B$10&amp;"]"),0%,0)))</f>
        <v/>
      </c>
      <c r="U3839" s="72" t="str">
        <f t="shared" si="179"/>
        <v/>
      </c>
    </row>
    <row r="3840" spans="1:21" x14ac:dyDescent="0.25">
      <c r="A3840" s="53">
        <f t="shared" si="180"/>
        <v>3839</v>
      </c>
      <c r="B3840" s="55"/>
      <c r="C3840" s="56"/>
      <c r="D3840" s="55"/>
      <c r="E3840" s="55"/>
      <c r="F3840" s="55"/>
      <c r="G3840" s="55"/>
      <c r="H3840" s="57"/>
      <c r="I3840" s="55"/>
      <c r="J3840" s="55"/>
      <c r="K3840" s="55"/>
      <c r="L3840" s="55"/>
      <c r="M3840" s="55"/>
      <c r="N3840" s="57"/>
      <c r="O3840" s="57" t="str">
        <f t="shared" si="178"/>
        <v/>
      </c>
      <c r="Q3840" s="38" t="s">
        <v>450</v>
      </c>
      <c r="R3840" s="38" t="str" cm="1">
        <f t="array" ref="R3840">_xlfn.XLOOKUP(Q3840,INDEX(Flettilisti,,1),INDEX(Flettilisti,,2),,0)</f>
        <v>Vantar flokkun</v>
      </c>
      <c r="S3840" s="38" t="str">
        <f>IF(ISBLANK(N3840),"",IF(N3840&lt;Gögn!$J$2,Gögn!$K$2,IF(N3840&gt;Gögn!$J$4,Gögn!$K$4,Gögn!$K$3)))</f>
        <v/>
      </c>
      <c r="T3840" s="49" t="str" cm="1">
        <f t="array" aca="1" ref="T3840" ca="1">IF(ISBLANK(B3840),"",IF(R3840="Styrkhæft",_xlfn.XLOOKUP(S3840,Vegalengdir[Texti],INDIRECT("Vegalengdir["&amp;'Upplýsingar um umsækjanda'!$B$10&amp;"]"),0%,0)))</f>
        <v/>
      </c>
      <c r="U3840" s="72" t="str">
        <f t="shared" si="179"/>
        <v/>
      </c>
    </row>
    <row r="3841" spans="1:21" x14ac:dyDescent="0.25">
      <c r="A3841" s="53">
        <f t="shared" si="180"/>
        <v>3840</v>
      </c>
      <c r="B3841" s="55"/>
      <c r="C3841" s="56"/>
      <c r="D3841" s="55"/>
      <c r="E3841" s="55"/>
      <c r="F3841" s="55"/>
      <c r="G3841" s="55"/>
      <c r="H3841" s="57"/>
      <c r="I3841" s="55"/>
      <c r="J3841" s="55"/>
      <c r="K3841" s="55"/>
      <c r="L3841" s="55"/>
      <c r="M3841" s="55"/>
      <c r="N3841" s="57"/>
      <c r="O3841" s="57" t="str">
        <f t="shared" si="178"/>
        <v/>
      </c>
      <c r="Q3841" s="38" t="s">
        <v>450</v>
      </c>
      <c r="R3841" s="38" t="str" cm="1">
        <f t="array" ref="R3841">_xlfn.XLOOKUP(Q3841,INDEX(Flettilisti,,1),INDEX(Flettilisti,,2),,0)</f>
        <v>Vantar flokkun</v>
      </c>
      <c r="S3841" s="38" t="str">
        <f>IF(ISBLANK(N3841),"",IF(N3841&lt;Gögn!$J$2,Gögn!$K$2,IF(N3841&gt;Gögn!$J$4,Gögn!$K$4,Gögn!$K$3)))</f>
        <v/>
      </c>
      <c r="T3841" s="49" t="str" cm="1">
        <f t="array" aca="1" ref="T3841" ca="1">IF(ISBLANK(B3841),"",IF(R3841="Styrkhæft",_xlfn.XLOOKUP(S3841,Vegalengdir[Texti],INDIRECT("Vegalengdir["&amp;'Upplýsingar um umsækjanda'!$B$10&amp;"]"),0%,0)))</f>
        <v/>
      </c>
      <c r="U3841" s="72" t="str">
        <f t="shared" si="179"/>
        <v/>
      </c>
    </row>
    <row r="3842" spans="1:21" x14ac:dyDescent="0.25">
      <c r="A3842" s="53">
        <f t="shared" si="180"/>
        <v>3841</v>
      </c>
      <c r="B3842" s="55"/>
      <c r="C3842" s="56"/>
      <c r="D3842" s="55"/>
      <c r="E3842" s="55"/>
      <c r="F3842" s="55"/>
      <c r="G3842" s="55"/>
      <c r="H3842" s="57"/>
      <c r="I3842" s="55"/>
      <c r="J3842" s="55"/>
      <c r="K3842" s="55"/>
      <c r="L3842" s="55"/>
      <c r="M3842" s="55"/>
      <c r="N3842" s="57"/>
      <c r="O3842" s="57" t="str">
        <f t="shared" si="178"/>
        <v/>
      </c>
      <c r="Q3842" s="38" t="s">
        <v>450</v>
      </c>
      <c r="R3842" s="38" t="str" cm="1">
        <f t="array" ref="R3842">_xlfn.XLOOKUP(Q3842,INDEX(Flettilisti,,1),INDEX(Flettilisti,,2),,0)</f>
        <v>Vantar flokkun</v>
      </c>
      <c r="S3842" s="38" t="str">
        <f>IF(ISBLANK(N3842),"",IF(N3842&lt;Gögn!$J$2,Gögn!$K$2,IF(N3842&gt;Gögn!$J$4,Gögn!$K$4,Gögn!$K$3)))</f>
        <v/>
      </c>
      <c r="T3842" s="49" t="str" cm="1">
        <f t="array" aca="1" ref="T3842" ca="1">IF(ISBLANK(B3842),"",IF(R3842="Styrkhæft",_xlfn.XLOOKUP(S3842,Vegalengdir[Texti],INDIRECT("Vegalengdir["&amp;'Upplýsingar um umsækjanda'!$B$10&amp;"]"),0%,0)))</f>
        <v/>
      </c>
      <c r="U3842" s="72" t="str">
        <f t="shared" si="179"/>
        <v/>
      </c>
    </row>
    <row r="3843" spans="1:21" x14ac:dyDescent="0.25">
      <c r="A3843" s="53">
        <f t="shared" si="180"/>
        <v>3842</v>
      </c>
      <c r="B3843" s="55"/>
      <c r="C3843" s="56"/>
      <c r="D3843" s="55"/>
      <c r="E3843" s="55"/>
      <c r="F3843" s="55"/>
      <c r="G3843" s="55"/>
      <c r="H3843" s="57"/>
      <c r="I3843" s="55"/>
      <c r="J3843" s="55"/>
      <c r="K3843" s="55"/>
      <c r="L3843" s="55"/>
      <c r="M3843" s="55"/>
      <c r="N3843" s="57"/>
      <c r="O3843" s="57" t="str">
        <f t="shared" ref="O3843:O3906" si="181">IFERROR(IF(ISBLANK(B3843),"",H3843/N3843),0)</f>
        <v/>
      </c>
      <c r="Q3843" s="38" t="s">
        <v>450</v>
      </c>
      <c r="R3843" s="38" t="str" cm="1">
        <f t="array" ref="R3843">_xlfn.XLOOKUP(Q3843,INDEX(Flettilisti,,1),INDEX(Flettilisti,,2),,0)</f>
        <v>Vantar flokkun</v>
      </c>
      <c r="S3843" s="38" t="str">
        <f>IF(ISBLANK(N3843),"",IF(N3843&lt;Gögn!$J$2,Gögn!$K$2,IF(N3843&gt;Gögn!$J$4,Gögn!$K$4,Gögn!$K$3)))</f>
        <v/>
      </c>
      <c r="T3843" s="49" t="str" cm="1">
        <f t="array" aca="1" ref="T3843" ca="1">IF(ISBLANK(B3843),"",IF(R3843="Styrkhæft",_xlfn.XLOOKUP(S3843,Vegalengdir[Texti],INDIRECT("Vegalengdir["&amp;'Upplýsingar um umsækjanda'!$B$10&amp;"]"),0%,0)))</f>
        <v/>
      </c>
      <c r="U3843" s="72" t="str">
        <f t="shared" ref="U3843:U3906" si="182">IF(ISBLANK(B3843),"",T3843*H3843)</f>
        <v/>
      </c>
    </row>
    <row r="3844" spans="1:21" x14ac:dyDescent="0.25">
      <c r="A3844" s="53">
        <f t="shared" si="180"/>
        <v>3843</v>
      </c>
      <c r="B3844" s="55"/>
      <c r="C3844" s="56"/>
      <c r="D3844" s="55"/>
      <c r="E3844" s="55"/>
      <c r="F3844" s="55"/>
      <c r="G3844" s="55"/>
      <c r="H3844" s="57"/>
      <c r="I3844" s="55"/>
      <c r="J3844" s="55"/>
      <c r="K3844" s="55"/>
      <c r="L3844" s="55"/>
      <c r="M3844" s="55"/>
      <c r="N3844" s="57"/>
      <c r="O3844" s="57" t="str">
        <f t="shared" si="181"/>
        <v/>
      </c>
      <c r="Q3844" s="38" t="s">
        <v>450</v>
      </c>
      <c r="R3844" s="38" t="str" cm="1">
        <f t="array" ref="R3844">_xlfn.XLOOKUP(Q3844,INDEX(Flettilisti,,1),INDEX(Flettilisti,,2),,0)</f>
        <v>Vantar flokkun</v>
      </c>
      <c r="S3844" s="38" t="str">
        <f>IF(ISBLANK(N3844),"",IF(N3844&lt;Gögn!$J$2,Gögn!$K$2,IF(N3844&gt;Gögn!$J$4,Gögn!$K$4,Gögn!$K$3)))</f>
        <v/>
      </c>
      <c r="T3844" s="49" t="str" cm="1">
        <f t="array" aca="1" ref="T3844" ca="1">IF(ISBLANK(B3844),"",IF(R3844="Styrkhæft",_xlfn.XLOOKUP(S3844,Vegalengdir[Texti],INDIRECT("Vegalengdir["&amp;'Upplýsingar um umsækjanda'!$B$10&amp;"]"),0%,0)))</f>
        <v/>
      </c>
      <c r="U3844" s="72" t="str">
        <f t="shared" si="182"/>
        <v/>
      </c>
    </row>
    <row r="3845" spans="1:21" x14ac:dyDescent="0.25">
      <c r="A3845" s="53">
        <f t="shared" si="180"/>
        <v>3844</v>
      </c>
      <c r="B3845" s="55"/>
      <c r="C3845" s="56"/>
      <c r="D3845" s="55"/>
      <c r="E3845" s="55"/>
      <c r="F3845" s="55"/>
      <c r="G3845" s="55"/>
      <c r="H3845" s="57"/>
      <c r="I3845" s="55"/>
      <c r="J3845" s="55"/>
      <c r="K3845" s="55"/>
      <c r="L3845" s="55"/>
      <c r="M3845" s="55"/>
      <c r="N3845" s="57"/>
      <c r="O3845" s="57" t="str">
        <f t="shared" si="181"/>
        <v/>
      </c>
      <c r="Q3845" s="38" t="s">
        <v>450</v>
      </c>
      <c r="R3845" s="38" t="str" cm="1">
        <f t="array" ref="R3845">_xlfn.XLOOKUP(Q3845,INDEX(Flettilisti,,1),INDEX(Flettilisti,,2),,0)</f>
        <v>Vantar flokkun</v>
      </c>
      <c r="S3845" s="38" t="str">
        <f>IF(ISBLANK(N3845),"",IF(N3845&lt;Gögn!$J$2,Gögn!$K$2,IF(N3845&gt;Gögn!$J$4,Gögn!$K$4,Gögn!$K$3)))</f>
        <v/>
      </c>
      <c r="T3845" s="49" t="str" cm="1">
        <f t="array" aca="1" ref="T3845" ca="1">IF(ISBLANK(B3845),"",IF(R3845="Styrkhæft",_xlfn.XLOOKUP(S3845,Vegalengdir[Texti],INDIRECT("Vegalengdir["&amp;'Upplýsingar um umsækjanda'!$B$10&amp;"]"),0%,0)))</f>
        <v/>
      </c>
      <c r="U3845" s="72" t="str">
        <f t="shared" si="182"/>
        <v/>
      </c>
    </row>
    <row r="3846" spans="1:21" x14ac:dyDescent="0.25">
      <c r="A3846" s="53">
        <f t="shared" si="180"/>
        <v>3845</v>
      </c>
      <c r="B3846" s="55"/>
      <c r="C3846" s="56"/>
      <c r="D3846" s="55"/>
      <c r="E3846" s="55"/>
      <c r="F3846" s="55"/>
      <c r="G3846" s="55"/>
      <c r="H3846" s="57"/>
      <c r="I3846" s="55"/>
      <c r="J3846" s="55"/>
      <c r="K3846" s="55"/>
      <c r="L3846" s="55"/>
      <c r="M3846" s="55"/>
      <c r="N3846" s="57"/>
      <c r="O3846" s="57" t="str">
        <f t="shared" si="181"/>
        <v/>
      </c>
      <c r="Q3846" s="38" t="s">
        <v>450</v>
      </c>
      <c r="R3846" s="38" t="str" cm="1">
        <f t="array" ref="R3846">_xlfn.XLOOKUP(Q3846,INDEX(Flettilisti,,1),INDEX(Flettilisti,,2),,0)</f>
        <v>Vantar flokkun</v>
      </c>
      <c r="S3846" s="38" t="str">
        <f>IF(ISBLANK(N3846),"",IF(N3846&lt;Gögn!$J$2,Gögn!$K$2,IF(N3846&gt;Gögn!$J$4,Gögn!$K$4,Gögn!$K$3)))</f>
        <v/>
      </c>
      <c r="T3846" s="49" t="str" cm="1">
        <f t="array" aca="1" ref="T3846" ca="1">IF(ISBLANK(B3846),"",IF(R3846="Styrkhæft",_xlfn.XLOOKUP(S3846,Vegalengdir[Texti],INDIRECT("Vegalengdir["&amp;'Upplýsingar um umsækjanda'!$B$10&amp;"]"),0%,0)))</f>
        <v/>
      </c>
      <c r="U3846" s="72" t="str">
        <f t="shared" si="182"/>
        <v/>
      </c>
    </row>
    <row r="3847" spans="1:21" x14ac:dyDescent="0.25">
      <c r="A3847" s="53">
        <f t="shared" si="180"/>
        <v>3846</v>
      </c>
      <c r="B3847" s="55"/>
      <c r="C3847" s="56"/>
      <c r="D3847" s="55"/>
      <c r="E3847" s="55"/>
      <c r="F3847" s="55"/>
      <c r="G3847" s="55"/>
      <c r="H3847" s="57"/>
      <c r="I3847" s="55"/>
      <c r="J3847" s="55"/>
      <c r="K3847" s="55"/>
      <c r="L3847" s="55"/>
      <c r="M3847" s="55"/>
      <c r="N3847" s="57"/>
      <c r="O3847" s="57" t="str">
        <f t="shared" si="181"/>
        <v/>
      </c>
      <c r="Q3847" s="38" t="s">
        <v>450</v>
      </c>
      <c r="R3847" s="38" t="str" cm="1">
        <f t="array" ref="R3847">_xlfn.XLOOKUP(Q3847,INDEX(Flettilisti,,1),INDEX(Flettilisti,,2),,0)</f>
        <v>Vantar flokkun</v>
      </c>
      <c r="S3847" s="38" t="str">
        <f>IF(ISBLANK(N3847),"",IF(N3847&lt;Gögn!$J$2,Gögn!$K$2,IF(N3847&gt;Gögn!$J$4,Gögn!$K$4,Gögn!$K$3)))</f>
        <v/>
      </c>
      <c r="T3847" s="49" t="str" cm="1">
        <f t="array" aca="1" ref="T3847" ca="1">IF(ISBLANK(B3847),"",IF(R3847="Styrkhæft",_xlfn.XLOOKUP(S3847,Vegalengdir[Texti],INDIRECT("Vegalengdir["&amp;'Upplýsingar um umsækjanda'!$B$10&amp;"]"),0%,0)))</f>
        <v/>
      </c>
      <c r="U3847" s="72" t="str">
        <f t="shared" si="182"/>
        <v/>
      </c>
    </row>
    <row r="3848" spans="1:21" x14ac:dyDescent="0.25">
      <c r="A3848" s="53">
        <f t="shared" si="180"/>
        <v>3847</v>
      </c>
      <c r="B3848" s="55"/>
      <c r="C3848" s="56"/>
      <c r="D3848" s="55"/>
      <c r="E3848" s="55"/>
      <c r="F3848" s="55"/>
      <c r="G3848" s="55"/>
      <c r="H3848" s="57"/>
      <c r="I3848" s="55"/>
      <c r="J3848" s="55"/>
      <c r="K3848" s="55"/>
      <c r="L3848" s="55"/>
      <c r="M3848" s="55"/>
      <c r="N3848" s="57"/>
      <c r="O3848" s="57" t="str">
        <f t="shared" si="181"/>
        <v/>
      </c>
      <c r="Q3848" s="38" t="s">
        <v>450</v>
      </c>
      <c r="R3848" s="38" t="str" cm="1">
        <f t="array" ref="R3848">_xlfn.XLOOKUP(Q3848,INDEX(Flettilisti,,1),INDEX(Flettilisti,,2),,0)</f>
        <v>Vantar flokkun</v>
      </c>
      <c r="S3848" s="38" t="str">
        <f>IF(ISBLANK(N3848),"",IF(N3848&lt;Gögn!$J$2,Gögn!$K$2,IF(N3848&gt;Gögn!$J$4,Gögn!$K$4,Gögn!$K$3)))</f>
        <v/>
      </c>
      <c r="T3848" s="49" t="str" cm="1">
        <f t="array" aca="1" ref="T3848" ca="1">IF(ISBLANK(B3848),"",IF(R3848="Styrkhæft",_xlfn.XLOOKUP(S3848,Vegalengdir[Texti],INDIRECT("Vegalengdir["&amp;'Upplýsingar um umsækjanda'!$B$10&amp;"]"),0%,0)))</f>
        <v/>
      </c>
      <c r="U3848" s="72" t="str">
        <f t="shared" si="182"/>
        <v/>
      </c>
    </row>
    <row r="3849" spans="1:21" x14ac:dyDescent="0.25">
      <c r="A3849" s="53">
        <f t="shared" si="180"/>
        <v>3848</v>
      </c>
      <c r="B3849" s="55"/>
      <c r="C3849" s="56"/>
      <c r="D3849" s="55"/>
      <c r="E3849" s="55"/>
      <c r="F3849" s="55"/>
      <c r="G3849" s="55"/>
      <c r="H3849" s="57"/>
      <c r="I3849" s="55"/>
      <c r="J3849" s="55"/>
      <c r="K3849" s="55"/>
      <c r="L3849" s="55"/>
      <c r="M3849" s="55"/>
      <c r="N3849" s="57"/>
      <c r="O3849" s="57" t="str">
        <f t="shared" si="181"/>
        <v/>
      </c>
      <c r="Q3849" s="38" t="s">
        <v>450</v>
      </c>
      <c r="R3849" s="38" t="str" cm="1">
        <f t="array" ref="R3849">_xlfn.XLOOKUP(Q3849,INDEX(Flettilisti,,1),INDEX(Flettilisti,,2),,0)</f>
        <v>Vantar flokkun</v>
      </c>
      <c r="S3849" s="38" t="str">
        <f>IF(ISBLANK(N3849),"",IF(N3849&lt;Gögn!$J$2,Gögn!$K$2,IF(N3849&gt;Gögn!$J$4,Gögn!$K$4,Gögn!$K$3)))</f>
        <v/>
      </c>
      <c r="T3849" s="49" t="str" cm="1">
        <f t="array" aca="1" ref="T3849" ca="1">IF(ISBLANK(B3849),"",IF(R3849="Styrkhæft",_xlfn.XLOOKUP(S3849,Vegalengdir[Texti],INDIRECT("Vegalengdir["&amp;'Upplýsingar um umsækjanda'!$B$10&amp;"]"),0%,0)))</f>
        <v/>
      </c>
      <c r="U3849" s="72" t="str">
        <f t="shared" si="182"/>
        <v/>
      </c>
    </row>
    <row r="3850" spans="1:21" x14ac:dyDescent="0.25">
      <c r="A3850" s="53">
        <f t="shared" si="180"/>
        <v>3849</v>
      </c>
      <c r="B3850" s="55"/>
      <c r="C3850" s="56"/>
      <c r="D3850" s="55"/>
      <c r="E3850" s="55"/>
      <c r="F3850" s="55"/>
      <c r="G3850" s="55"/>
      <c r="H3850" s="57"/>
      <c r="I3850" s="55"/>
      <c r="J3850" s="55"/>
      <c r="K3850" s="55"/>
      <c r="L3850" s="55"/>
      <c r="M3850" s="55"/>
      <c r="N3850" s="57"/>
      <c r="O3850" s="57" t="str">
        <f t="shared" si="181"/>
        <v/>
      </c>
      <c r="Q3850" s="38" t="s">
        <v>450</v>
      </c>
      <c r="R3850" s="38" t="str" cm="1">
        <f t="array" ref="R3850">_xlfn.XLOOKUP(Q3850,INDEX(Flettilisti,,1),INDEX(Flettilisti,,2),,0)</f>
        <v>Vantar flokkun</v>
      </c>
      <c r="S3850" s="38" t="str">
        <f>IF(ISBLANK(N3850),"",IF(N3850&lt;Gögn!$J$2,Gögn!$K$2,IF(N3850&gt;Gögn!$J$4,Gögn!$K$4,Gögn!$K$3)))</f>
        <v/>
      </c>
      <c r="T3850" s="49" t="str" cm="1">
        <f t="array" aca="1" ref="T3850" ca="1">IF(ISBLANK(B3850),"",IF(R3850="Styrkhæft",_xlfn.XLOOKUP(S3850,Vegalengdir[Texti],INDIRECT("Vegalengdir["&amp;'Upplýsingar um umsækjanda'!$B$10&amp;"]"),0%,0)))</f>
        <v/>
      </c>
      <c r="U3850" s="72" t="str">
        <f t="shared" si="182"/>
        <v/>
      </c>
    </row>
    <row r="3851" spans="1:21" x14ac:dyDescent="0.25">
      <c r="A3851" s="53">
        <f t="shared" si="180"/>
        <v>3850</v>
      </c>
      <c r="B3851" s="55"/>
      <c r="C3851" s="56"/>
      <c r="D3851" s="55"/>
      <c r="E3851" s="55"/>
      <c r="F3851" s="55"/>
      <c r="G3851" s="55"/>
      <c r="H3851" s="57"/>
      <c r="I3851" s="55"/>
      <c r="J3851" s="55"/>
      <c r="K3851" s="55"/>
      <c r="L3851" s="55"/>
      <c r="M3851" s="55"/>
      <c r="N3851" s="57"/>
      <c r="O3851" s="57" t="str">
        <f t="shared" si="181"/>
        <v/>
      </c>
      <c r="Q3851" s="38" t="s">
        <v>450</v>
      </c>
      <c r="R3851" s="38" t="str" cm="1">
        <f t="array" ref="R3851">_xlfn.XLOOKUP(Q3851,INDEX(Flettilisti,,1),INDEX(Flettilisti,,2),,0)</f>
        <v>Vantar flokkun</v>
      </c>
      <c r="S3851" s="38" t="str">
        <f>IF(ISBLANK(N3851),"",IF(N3851&lt;Gögn!$J$2,Gögn!$K$2,IF(N3851&gt;Gögn!$J$4,Gögn!$K$4,Gögn!$K$3)))</f>
        <v/>
      </c>
      <c r="T3851" s="49" t="str" cm="1">
        <f t="array" aca="1" ref="T3851" ca="1">IF(ISBLANK(B3851),"",IF(R3851="Styrkhæft",_xlfn.XLOOKUP(S3851,Vegalengdir[Texti],INDIRECT("Vegalengdir["&amp;'Upplýsingar um umsækjanda'!$B$10&amp;"]"),0%,0)))</f>
        <v/>
      </c>
      <c r="U3851" s="72" t="str">
        <f t="shared" si="182"/>
        <v/>
      </c>
    </row>
    <row r="3852" spans="1:21" x14ac:dyDescent="0.25">
      <c r="A3852" s="53">
        <f t="shared" si="180"/>
        <v>3851</v>
      </c>
      <c r="B3852" s="55"/>
      <c r="C3852" s="56"/>
      <c r="D3852" s="55"/>
      <c r="E3852" s="55"/>
      <c r="F3852" s="55"/>
      <c r="G3852" s="55"/>
      <c r="H3852" s="57"/>
      <c r="I3852" s="55"/>
      <c r="J3852" s="55"/>
      <c r="K3852" s="55"/>
      <c r="L3852" s="55"/>
      <c r="M3852" s="55"/>
      <c r="N3852" s="57"/>
      <c r="O3852" s="57" t="str">
        <f t="shared" si="181"/>
        <v/>
      </c>
      <c r="Q3852" s="38" t="s">
        <v>450</v>
      </c>
      <c r="R3852" s="38" t="str" cm="1">
        <f t="array" ref="R3852">_xlfn.XLOOKUP(Q3852,INDEX(Flettilisti,,1),INDEX(Flettilisti,,2),,0)</f>
        <v>Vantar flokkun</v>
      </c>
      <c r="S3852" s="38" t="str">
        <f>IF(ISBLANK(N3852),"",IF(N3852&lt;Gögn!$J$2,Gögn!$K$2,IF(N3852&gt;Gögn!$J$4,Gögn!$K$4,Gögn!$K$3)))</f>
        <v/>
      </c>
      <c r="T3852" s="49" t="str" cm="1">
        <f t="array" aca="1" ref="T3852" ca="1">IF(ISBLANK(B3852),"",IF(R3852="Styrkhæft",_xlfn.XLOOKUP(S3852,Vegalengdir[Texti],INDIRECT("Vegalengdir["&amp;'Upplýsingar um umsækjanda'!$B$10&amp;"]"),0%,0)))</f>
        <v/>
      </c>
      <c r="U3852" s="72" t="str">
        <f t="shared" si="182"/>
        <v/>
      </c>
    </row>
    <row r="3853" spans="1:21" x14ac:dyDescent="0.25">
      <c r="A3853" s="53">
        <f t="shared" si="180"/>
        <v>3852</v>
      </c>
      <c r="B3853" s="55"/>
      <c r="C3853" s="56"/>
      <c r="D3853" s="55"/>
      <c r="E3853" s="55"/>
      <c r="F3853" s="55"/>
      <c r="G3853" s="55"/>
      <c r="H3853" s="57"/>
      <c r="I3853" s="55"/>
      <c r="J3853" s="55"/>
      <c r="K3853" s="55"/>
      <c r="L3853" s="55"/>
      <c r="M3853" s="55"/>
      <c r="N3853" s="57"/>
      <c r="O3853" s="57" t="str">
        <f t="shared" si="181"/>
        <v/>
      </c>
      <c r="Q3853" s="38" t="s">
        <v>450</v>
      </c>
      <c r="R3853" s="38" t="str" cm="1">
        <f t="array" ref="R3853">_xlfn.XLOOKUP(Q3853,INDEX(Flettilisti,,1),INDEX(Flettilisti,,2),,0)</f>
        <v>Vantar flokkun</v>
      </c>
      <c r="S3853" s="38" t="str">
        <f>IF(ISBLANK(N3853),"",IF(N3853&lt;Gögn!$J$2,Gögn!$K$2,IF(N3853&gt;Gögn!$J$4,Gögn!$K$4,Gögn!$K$3)))</f>
        <v/>
      </c>
      <c r="T3853" s="49" t="str" cm="1">
        <f t="array" aca="1" ref="T3853" ca="1">IF(ISBLANK(B3853),"",IF(R3853="Styrkhæft",_xlfn.XLOOKUP(S3853,Vegalengdir[Texti],INDIRECT("Vegalengdir["&amp;'Upplýsingar um umsækjanda'!$B$10&amp;"]"),0%,0)))</f>
        <v/>
      </c>
      <c r="U3853" s="72" t="str">
        <f t="shared" si="182"/>
        <v/>
      </c>
    </row>
    <row r="3854" spans="1:21" x14ac:dyDescent="0.25">
      <c r="A3854" s="53">
        <f t="shared" si="180"/>
        <v>3853</v>
      </c>
      <c r="B3854" s="55"/>
      <c r="C3854" s="56"/>
      <c r="D3854" s="55"/>
      <c r="E3854" s="55"/>
      <c r="F3854" s="55"/>
      <c r="G3854" s="55"/>
      <c r="H3854" s="57"/>
      <c r="I3854" s="55"/>
      <c r="J3854" s="55"/>
      <c r="K3854" s="55"/>
      <c r="L3854" s="55"/>
      <c r="M3854" s="55"/>
      <c r="N3854" s="57"/>
      <c r="O3854" s="57" t="str">
        <f t="shared" si="181"/>
        <v/>
      </c>
      <c r="Q3854" s="38" t="s">
        <v>450</v>
      </c>
      <c r="R3854" s="38" t="str" cm="1">
        <f t="array" ref="R3854">_xlfn.XLOOKUP(Q3854,INDEX(Flettilisti,,1),INDEX(Flettilisti,,2),,0)</f>
        <v>Vantar flokkun</v>
      </c>
      <c r="S3854" s="38" t="str">
        <f>IF(ISBLANK(N3854),"",IF(N3854&lt;Gögn!$J$2,Gögn!$K$2,IF(N3854&gt;Gögn!$J$4,Gögn!$K$4,Gögn!$K$3)))</f>
        <v/>
      </c>
      <c r="T3854" s="49" t="str" cm="1">
        <f t="array" aca="1" ref="T3854" ca="1">IF(ISBLANK(B3854),"",IF(R3854="Styrkhæft",_xlfn.XLOOKUP(S3854,Vegalengdir[Texti],INDIRECT("Vegalengdir["&amp;'Upplýsingar um umsækjanda'!$B$10&amp;"]"),0%,0)))</f>
        <v/>
      </c>
      <c r="U3854" s="72" t="str">
        <f t="shared" si="182"/>
        <v/>
      </c>
    </row>
    <row r="3855" spans="1:21" x14ac:dyDescent="0.25">
      <c r="A3855" s="53">
        <f t="shared" si="180"/>
        <v>3854</v>
      </c>
      <c r="B3855" s="55"/>
      <c r="C3855" s="56"/>
      <c r="D3855" s="55"/>
      <c r="E3855" s="55"/>
      <c r="F3855" s="55"/>
      <c r="G3855" s="55"/>
      <c r="H3855" s="57"/>
      <c r="I3855" s="55"/>
      <c r="J3855" s="55"/>
      <c r="K3855" s="55"/>
      <c r="L3855" s="55"/>
      <c r="M3855" s="55"/>
      <c r="N3855" s="57"/>
      <c r="O3855" s="57" t="str">
        <f t="shared" si="181"/>
        <v/>
      </c>
      <c r="Q3855" s="38" t="s">
        <v>450</v>
      </c>
      <c r="R3855" s="38" t="str" cm="1">
        <f t="array" ref="R3855">_xlfn.XLOOKUP(Q3855,INDEX(Flettilisti,,1),INDEX(Flettilisti,,2),,0)</f>
        <v>Vantar flokkun</v>
      </c>
      <c r="S3855" s="38" t="str">
        <f>IF(ISBLANK(N3855),"",IF(N3855&lt;Gögn!$J$2,Gögn!$K$2,IF(N3855&gt;Gögn!$J$4,Gögn!$K$4,Gögn!$K$3)))</f>
        <v/>
      </c>
      <c r="T3855" s="49" t="str" cm="1">
        <f t="array" aca="1" ref="T3855" ca="1">IF(ISBLANK(B3855),"",IF(R3855="Styrkhæft",_xlfn.XLOOKUP(S3855,Vegalengdir[Texti],INDIRECT("Vegalengdir["&amp;'Upplýsingar um umsækjanda'!$B$10&amp;"]"),0%,0)))</f>
        <v/>
      </c>
      <c r="U3855" s="72" t="str">
        <f t="shared" si="182"/>
        <v/>
      </c>
    </row>
    <row r="3856" spans="1:21" x14ac:dyDescent="0.25">
      <c r="A3856" s="53">
        <f t="shared" si="180"/>
        <v>3855</v>
      </c>
      <c r="B3856" s="55"/>
      <c r="C3856" s="56"/>
      <c r="D3856" s="55"/>
      <c r="E3856" s="55"/>
      <c r="F3856" s="55"/>
      <c r="G3856" s="55"/>
      <c r="H3856" s="57"/>
      <c r="I3856" s="55"/>
      <c r="J3856" s="55"/>
      <c r="K3856" s="55"/>
      <c r="L3856" s="55"/>
      <c r="M3856" s="55"/>
      <c r="N3856" s="57"/>
      <c r="O3856" s="57" t="str">
        <f t="shared" si="181"/>
        <v/>
      </c>
      <c r="Q3856" s="38" t="s">
        <v>450</v>
      </c>
      <c r="R3856" s="38" t="str" cm="1">
        <f t="array" ref="R3856">_xlfn.XLOOKUP(Q3856,INDEX(Flettilisti,,1),INDEX(Flettilisti,,2),,0)</f>
        <v>Vantar flokkun</v>
      </c>
      <c r="S3856" s="38" t="str">
        <f>IF(ISBLANK(N3856),"",IF(N3856&lt;Gögn!$J$2,Gögn!$K$2,IF(N3856&gt;Gögn!$J$4,Gögn!$K$4,Gögn!$K$3)))</f>
        <v/>
      </c>
      <c r="T3856" s="49" t="str" cm="1">
        <f t="array" aca="1" ref="T3856" ca="1">IF(ISBLANK(B3856),"",IF(R3856="Styrkhæft",_xlfn.XLOOKUP(S3856,Vegalengdir[Texti],INDIRECT("Vegalengdir["&amp;'Upplýsingar um umsækjanda'!$B$10&amp;"]"),0%,0)))</f>
        <v/>
      </c>
      <c r="U3856" s="72" t="str">
        <f t="shared" si="182"/>
        <v/>
      </c>
    </row>
    <row r="3857" spans="1:21" x14ac:dyDescent="0.25">
      <c r="A3857" s="53">
        <f t="shared" si="180"/>
        <v>3856</v>
      </c>
      <c r="B3857" s="55"/>
      <c r="C3857" s="56"/>
      <c r="D3857" s="55"/>
      <c r="E3857" s="55"/>
      <c r="F3857" s="55"/>
      <c r="G3857" s="55"/>
      <c r="H3857" s="57"/>
      <c r="I3857" s="55"/>
      <c r="J3857" s="55"/>
      <c r="K3857" s="55"/>
      <c r="L3857" s="55"/>
      <c r="M3857" s="55"/>
      <c r="N3857" s="57"/>
      <c r="O3857" s="57" t="str">
        <f t="shared" si="181"/>
        <v/>
      </c>
      <c r="Q3857" s="38" t="s">
        <v>450</v>
      </c>
      <c r="R3857" s="38" t="str" cm="1">
        <f t="array" ref="R3857">_xlfn.XLOOKUP(Q3857,INDEX(Flettilisti,,1),INDEX(Flettilisti,,2),,0)</f>
        <v>Vantar flokkun</v>
      </c>
      <c r="S3857" s="38" t="str">
        <f>IF(ISBLANK(N3857),"",IF(N3857&lt;Gögn!$J$2,Gögn!$K$2,IF(N3857&gt;Gögn!$J$4,Gögn!$K$4,Gögn!$K$3)))</f>
        <v/>
      </c>
      <c r="T3857" s="49" t="str" cm="1">
        <f t="array" aca="1" ref="T3857" ca="1">IF(ISBLANK(B3857),"",IF(R3857="Styrkhæft",_xlfn.XLOOKUP(S3857,Vegalengdir[Texti],INDIRECT("Vegalengdir["&amp;'Upplýsingar um umsækjanda'!$B$10&amp;"]"),0%,0)))</f>
        <v/>
      </c>
      <c r="U3857" s="72" t="str">
        <f t="shared" si="182"/>
        <v/>
      </c>
    </row>
    <row r="3858" spans="1:21" x14ac:dyDescent="0.25">
      <c r="A3858" s="53">
        <f t="shared" si="180"/>
        <v>3857</v>
      </c>
      <c r="B3858" s="55"/>
      <c r="C3858" s="56"/>
      <c r="D3858" s="55"/>
      <c r="E3858" s="55"/>
      <c r="F3858" s="55"/>
      <c r="G3858" s="55"/>
      <c r="H3858" s="57"/>
      <c r="I3858" s="55"/>
      <c r="J3858" s="55"/>
      <c r="K3858" s="55"/>
      <c r="L3858" s="55"/>
      <c r="M3858" s="55"/>
      <c r="N3858" s="57"/>
      <c r="O3858" s="57" t="str">
        <f t="shared" si="181"/>
        <v/>
      </c>
      <c r="Q3858" s="38" t="s">
        <v>450</v>
      </c>
      <c r="R3858" s="38" t="str" cm="1">
        <f t="array" ref="R3858">_xlfn.XLOOKUP(Q3858,INDEX(Flettilisti,,1),INDEX(Flettilisti,,2),,0)</f>
        <v>Vantar flokkun</v>
      </c>
      <c r="S3858" s="38" t="str">
        <f>IF(ISBLANK(N3858),"",IF(N3858&lt;Gögn!$J$2,Gögn!$K$2,IF(N3858&gt;Gögn!$J$4,Gögn!$K$4,Gögn!$K$3)))</f>
        <v/>
      </c>
      <c r="T3858" s="49" t="str" cm="1">
        <f t="array" aca="1" ref="T3858" ca="1">IF(ISBLANK(B3858),"",IF(R3858="Styrkhæft",_xlfn.XLOOKUP(S3858,Vegalengdir[Texti],INDIRECT("Vegalengdir["&amp;'Upplýsingar um umsækjanda'!$B$10&amp;"]"),0%,0)))</f>
        <v/>
      </c>
      <c r="U3858" s="72" t="str">
        <f t="shared" si="182"/>
        <v/>
      </c>
    </row>
    <row r="3859" spans="1:21" x14ac:dyDescent="0.25">
      <c r="A3859" s="53">
        <f t="shared" si="180"/>
        <v>3858</v>
      </c>
      <c r="B3859" s="55"/>
      <c r="C3859" s="56"/>
      <c r="D3859" s="55"/>
      <c r="E3859" s="55"/>
      <c r="F3859" s="55"/>
      <c r="G3859" s="55"/>
      <c r="H3859" s="57"/>
      <c r="I3859" s="55"/>
      <c r="J3859" s="55"/>
      <c r="K3859" s="55"/>
      <c r="L3859" s="55"/>
      <c r="M3859" s="55"/>
      <c r="N3859" s="57"/>
      <c r="O3859" s="57" t="str">
        <f t="shared" si="181"/>
        <v/>
      </c>
      <c r="Q3859" s="38" t="s">
        <v>450</v>
      </c>
      <c r="R3859" s="38" t="str" cm="1">
        <f t="array" ref="R3859">_xlfn.XLOOKUP(Q3859,INDEX(Flettilisti,,1),INDEX(Flettilisti,,2),,0)</f>
        <v>Vantar flokkun</v>
      </c>
      <c r="S3859" s="38" t="str">
        <f>IF(ISBLANK(N3859),"",IF(N3859&lt;Gögn!$J$2,Gögn!$K$2,IF(N3859&gt;Gögn!$J$4,Gögn!$K$4,Gögn!$K$3)))</f>
        <v/>
      </c>
      <c r="T3859" s="49" t="str" cm="1">
        <f t="array" aca="1" ref="T3859" ca="1">IF(ISBLANK(B3859),"",IF(R3859="Styrkhæft",_xlfn.XLOOKUP(S3859,Vegalengdir[Texti],INDIRECT("Vegalengdir["&amp;'Upplýsingar um umsækjanda'!$B$10&amp;"]"),0%,0)))</f>
        <v/>
      </c>
      <c r="U3859" s="72" t="str">
        <f t="shared" si="182"/>
        <v/>
      </c>
    </row>
    <row r="3860" spans="1:21" x14ac:dyDescent="0.25">
      <c r="A3860" s="53">
        <f t="shared" si="180"/>
        <v>3859</v>
      </c>
      <c r="B3860" s="55"/>
      <c r="C3860" s="56"/>
      <c r="D3860" s="55"/>
      <c r="E3860" s="55"/>
      <c r="F3860" s="55"/>
      <c r="G3860" s="55"/>
      <c r="H3860" s="57"/>
      <c r="I3860" s="55"/>
      <c r="J3860" s="55"/>
      <c r="K3860" s="55"/>
      <c r="L3860" s="55"/>
      <c r="M3860" s="55"/>
      <c r="N3860" s="57"/>
      <c r="O3860" s="57" t="str">
        <f t="shared" si="181"/>
        <v/>
      </c>
      <c r="Q3860" s="38" t="s">
        <v>450</v>
      </c>
      <c r="R3860" s="38" t="str" cm="1">
        <f t="array" ref="R3860">_xlfn.XLOOKUP(Q3860,INDEX(Flettilisti,,1),INDEX(Flettilisti,,2),,0)</f>
        <v>Vantar flokkun</v>
      </c>
      <c r="S3860" s="38" t="str">
        <f>IF(ISBLANK(N3860),"",IF(N3860&lt;Gögn!$J$2,Gögn!$K$2,IF(N3860&gt;Gögn!$J$4,Gögn!$K$4,Gögn!$K$3)))</f>
        <v/>
      </c>
      <c r="T3860" s="49" t="str" cm="1">
        <f t="array" aca="1" ref="T3860" ca="1">IF(ISBLANK(B3860),"",IF(R3860="Styrkhæft",_xlfn.XLOOKUP(S3860,Vegalengdir[Texti],INDIRECT("Vegalengdir["&amp;'Upplýsingar um umsækjanda'!$B$10&amp;"]"),0%,0)))</f>
        <v/>
      </c>
      <c r="U3860" s="72" t="str">
        <f t="shared" si="182"/>
        <v/>
      </c>
    </row>
    <row r="3861" spans="1:21" x14ac:dyDescent="0.25">
      <c r="A3861" s="53">
        <f t="shared" si="180"/>
        <v>3860</v>
      </c>
      <c r="B3861" s="55"/>
      <c r="C3861" s="56"/>
      <c r="D3861" s="55"/>
      <c r="E3861" s="55"/>
      <c r="F3861" s="55"/>
      <c r="G3861" s="55"/>
      <c r="H3861" s="57"/>
      <c r="I3861" s="55"/>
      <c r="J3861" s="55"/>
      <c r="K3861" s="55"/>
      <c r="L3861" s="55"/>
      <c r="M3861" s="55"/>
      <c r="N3861" s="57"/>
      <c r="O3861" s="57" t="str">
        <f t="shared" si="181"/>
        <v/>
      </c>
      <c r="Q3861" s="38" t="s">
        <v>450</v>
      </c>
      <c r="R3861" s="38" t="str" cm="1">
        <f t="array" ref="R3861">_xlfn.XLOOKUP(Q3861,INDEX(Flettilisti,,1),INDEX(Flettilisti,,2),,0)</f>
        <v>Vantar flokkun</v>
      </c>
      <c r="S3861" s="38" t="str">
        <f>IF(ISBLANK(N3861),"",IF(N3861&lt;Gögn!$J$2,Gögn!$K$2,IF(N3861&gt;Gögn!$J$4,Gögn!$K$4,Gögn!$K$3)))</f>
        <v/>
      </c>
      <c r="T3861" s="49" t="str" cm="1">
        <f t="array" aca="1" ref="T3861" ca="1">IF(ISBLANK(B3861),"",IF(R3861="Styrkhæft",_xlfn.XLOOKUP(S3861,Vegalengdir[Texti],INDIRECT("Vegalengdir["&amp;'Upplýsingar um umsækjanda'!$B$10&amp;"]"),0%,0)))</f>
        <v/>
      </c>
      <c r="U3861" s="72" t="str">
        <f t="shared" si="182"/>
        <v/>
      </c>
    </row>
    <row r="3862" spans="1:21" x14ac:dyDescent="0.25">
      <c r="A3862" s="53">
        <f t="shared" si="180"/>
        <v>3861</v>
      </c>
      <c r="B3862" s="55"/>
      <c r="C3862" s="56"/>
      <c r="D3862" s="55"/>
      <c r="E3862" s="55"/>
      <c r="F3862" s="55"/>
      <c r="G3862" s="55"/>
      <c r="H3862" s="57"/>
      <c r="I3862" s="55"/>
      <c r="J3862" s="55"/>
      <c r="K3862" s="55"/>
      <c r="L3862" s="55"/>
      <c r="M3862" s="55"/>
      <c r="N3862" s="57"/>
      <c r="O3862" s="57" t="str">
        <f t="shared" si="181"/>
        <v/>
      </c>
      <c r="Q3862" s="38" t="s">
        <v>450</v>
      </c>
      <c r="R3862" s="38" t="str" cm="1">
        <f t="array" ref="R3862">_xlfn.XLOOKUP(Q3862,INDEX(Flettilisti,,1),INDEX(Flettilisti,,2),,0)</f>
        <v>Vantar flokkun</v>
      </c>
      <c r="S3862" s="38" t="str">
        <f>IF(ISBLANK(N3862),"",IF(N3862&lt;Gögn!$J$2,Gögn!$K$2,IF(N3862&gt;Gögn!$J$4,Gögn!$K$4,Gögn!$K$3)))</f>
        <v/>
      </c>
      <c r="T3862" s="49" t="str" cm="1">
        <f t="array" aca="1" ref="T3862" ca="1">IF(ISBLANK(B3862),"",IF(R3862="Styrkhæft",_xlfn.XLOOKUP(S3862,Vegalengdir[Texti],INDIRECT("Vegalengdir["&amp;'Upplýsingar um umsækjanda'!$B$10&amp;"]"),0%,0)))</f>
        <v/>
      </c>
      <c r="U3862" s="72" t="str">
        <f t="shared" si="182"/>
        <v/>
      </c>
    </row>
    <row r="3863" spans="1:21" x14ac:dyDescent="0.25">
      <c r="A3863" s="53">
        <f t="shared" si="180"/>
        <v>3862</v>
      </c>
      <c r="B3863" s="55"/>
      <c r="C3863" s="56"/>
      <c r="D3863" s="55"/>
      <c r="E3863" s="55"/>
      <c r="F3863" s="55"/>
      <c r="G3863" s="55"/>
      <c r="H3863" s="57"/>
      <c r="I3863" s="55"/>
      <c r="J3863" s="55"/>
      <c r="K3863" s="55"/>
      <c r="L3863" s="55"/>
      <c r="M3863" s="55"/>
      <c r="N3863" s="57"/>
      <c r="O3863" s="57" t="str">
        <f t="shared" si="181"/>
        <v/>
      </c>
      <c r="Q3863" s="38" t="s">
        <v>450</v>
      </c>
      <c r="R3863" s="38" t="str" cm="1">
        <f t="array" ref="R3863">_xlfn.XLOOKUP(Q3863,INDEX(Flettilisti,,1),INDEX(Flettilisti,,2),,0)</f>
        <v>Vantar flokkun</v>
      </c>
      <c r="S3863" s="38" t="str">
        <f>IF(ISBLANK(N3863),"",IF(N3863&lt;Gögn!$J$2,Gögn!$K$2,IF(N3863&gt;Gögn!$J$4,Gögn!$K$4,Gögn!$K$3)))</f>
        <v/>
      </c>
      <c r="T3863" s="49" t="str" cm="1">
        <f t="array" aca="1" ref="T3863" ca="1">IF(ISBLANK(B3863),"",IF(R3863="Styrkhæft",_xlfn.XLOOKUP(S3863,Vegalengdir[Texti],INDIRECT("Vegalengdir["&amp;'Upplýsingar um umsækjanda'!$B$10&amp;"]"),0%,0)))</f>
        <v/>
      </c>
      <c r="U3863" s="72" t="str">
        <f t="shared" si="182"/>
        <v/>
      </c>
    </row>
    <row r="3864" spans="1:21" x14ac:dyDescent="0.25">
      <c r="A3864" s="53">
        <f t="shared" si="180"/>
        <v>3863</v>
      </c>
      <c r="B3864" s="55"/>
      <c r="C3864" s="56"/>
      <c r="D3864" s="55"/>
      <c r="E3864" s="55"/>
      <c r="F3864" s="55"/>
      <c r="G3864" s="55"/>
      <c r="H3864" s="57"/>
      <c r="I3864" s="55"/>
      <c r="J3864" s="55"/>
      <c r="K3864" s="55"/>
      <c r="L3864" s="55"/>
      <c r="M3864" s="55"/>
      <c r="N3864" s="57"/>
      <c r="O3864" s="57" t="str">
        <f t="shared" si="181"/>
        <v/>
      </c>
      <c r="Q3864" s="38" t="s">
        <v>450</v>
      </c>
      <c r="R3864" s="38" t="str" cm="1">
        <f t="array" ref="R3864">_xlfn.XLOOKUP(Q3864,INDEX(Flettilisti,,1),INDEX(Flettilisti,,2),,0)</f>
        <v>Vantar flokkun</v>
      </c>
      <c r="S3864" s="38" t="str">
        <f>IF(ISBLANK(N3864),"",IF(N3864&lt;Gögn!$J$2,Gögn!$K$2,IF(N3864&gt;Gögn!$J$4,Gögn!$K$4,Gögn!$K$3)))</f>
        <v/>
      </c>
      <c r="T3864" s="49" t="str" cm="1">
        <f t="array" aca="1" ref="T3864" ca="1">IF(ISBLANK(B3864),"",IF(R3864="Styrkhæft",_xlfn.XLOOKUP(S3864,Vegalengdir[Texti],INDIRECT("Vegalengdir["&amp;'Upplýsingar um umsækjanda'!$B$10&amp;"]"),0%,0)))</f>
        <v/>
      </c>
      <c r="U3864" s="72" t="str">
        <f t="shared" si="182"/>
        <v/>
      </c>
    </row>
    <row r="3865" spans="1:21" x14ac:dyDescent="0.25">
      <c r="A3865" s="53">
        <f t="shared" si="180"/>
        <v>3864</v>
      </c>
      <c r="B3865" s="55"/>
      <c r="C3865" s="56"/>
      <c r="D3865" s="55"/>
      <c r="E3865" s="55"/>
      <c r="F3865" s="55"/>
      <c r="G3865" s="55"/>
      <c r="H3865" s="57"/>
      <c r="I3865" s="55"/>
      <c r="J3865" s="55"/>
      <c r="K3865" s="55"/>
      <c r="L3865" s="55"/>
      <c r="M3865" s="55"/>
      <c r="N3865" s="57"/>
      <c r="O3865" s="57" t="str">
        <f t="shared" si="181"/>
        <v/>
      </c>
      <c r="Q3865" s="38" t="s">
        <v>450</v>
      </c>
      <c r="R3865" s="38" t="str" cm="1">
        <f t="array" ref="R3865">_xlfn.XLOOKUP(Q3865,INDEX(Flettilisti,,1),INDEX(Flettilisti,,2),,0)</f>
        <v>Vantar flokkun</v>
      </c>
      <c r="S3865" s="38" t="str">
        <f>IF(ISBLANK(N3865),"",IF(N3865&lt;Gögn!$J$2,Gögn!$K$2,IF(N3865&gt;Gögn!$J$4,Gögn!$K$4,Gögn!$K$3)))</f>
        <v/>
      </c>
      <c r="T3865" s="49" t="str" cm="1">
        <f t="array" aca="1" ref="T3865" ca="1">IF(ISBLANK(B3865),"",IF(R3865="Styrkhæft",_xlfn.XLOOKUP(S3865,Vegalengdir[Texti],INDIRECT("Vegalengdir["&amp;'Upplýsingar um umsækjanda'!$B$10&amp;"]"),0%,0)))</f>
        <v/>
      </c>
      <c r="U3865" s="72" t="str">
        <f t="shared" si="182"/>
        <v/>
      </c>
    </row>
    <row r="3866" spans="1:21" x14ac:dyDescent="0.25">
      <c r="A3866" s="53">
        <f t="shared" si="180"/>
        <v>3865</v>
      </c>
      <c r="B3866" s="55"/>
      <c r="C3866" s="56"/>
      <c r="D3866" s="55"/>
      <c r="E3866" s="55"/>
      <c r="F3866" s="55"/>
      <c r="G3866" s="55"/>
      <c r="H3866" s="57"/>
      <c r="I3866" s="55"/>
      <c r="J3866" s="55"/>
      <c r="K3866" s="55"/>
      <c r="L3866" s="55"/>
      <c r="M3866" s="55"/>
      <c r="N3866" s="57"/>
      <c r="O3866" s="57" t="str">
        <f t="shared" si="181"/>
        <v/>
      </c>
      <c r="Q3866" s="38" t="s">
        <v>450</v>
      </c>
      <c r="R3866" s="38" t="str" cm="1">
        <f t="array" ref="R3866">_xlfn.XLOOKUP(Q3866,INDEX(Flettilisti,,1),INDEX(Flettilisti,,2),,0)</f>
        <v>Vantar flokkun</v>
      </c>
      <c r="S3866" s="38" t="str">
        <f>IF(ISBLANK(N3866),"",IF(N3866&lt;Gögn!$J$2,Gögn!$K$2,IF(N3866&gt;Gögn!$J$4,Gögn!$K$4,Gögn!$K$3)))</f>
        <v/>
      </c>
      <c r="T3866" s="49" t="str" cm="1">
        <f t="array" aca="1" ref="T3866" ca="1">IF(ISBLANK(B3866),"",IF(R3866="Styrkhæft",_xlfn.XLOOKUP(S3866,Vegalengdir[Texti],INDIRECT("Vegalengdir["&amp;'Upplýsingar um umsækjanda'!$B$10&amp;"]"),0%,0)))</f>
        <v/>
      </c>
      <c r="U3866" s="72" t="str">
        <f t="shared" si="182"/>
        <v/>
      </c>
    </row>
    <row r="3867" spans="1:21" x14ac:dyDescent="0.25">
      <c r="A3867" s="53">
        <f t="shared" si="180"/>
        <v>3866</v>
      </c>
      <c r="B3867" s="55"/>
      <c r="C3867" s="56"/>
      <c r="D3867" s="55"/>
      <c r="E3867" s="55"/>
      <c r="F3867" s="55"/>
      <c r="G3867" s="55"/>
      <c r="H3867" s="57"/>
      <c r="I3867" s="55"/>
      <c r="J3867" s="55"/>
      <c r="K3867" s="55"/>
      <c r="L3867" s="55"/>
      <c r="M3867" s="55"/>
      <c r="N3867" s="57"/>
      <c r="O3867" s="57" t="str">
        <f t="shared" si="181"/>
        <v/>
      </c>
      <c r="Q3867" s="38" t="s">
        <v>450</v>
      </c>
      <c r="R3867" s="38" t="str" cm="1">
        <f t="array" ref="R3867">_xlfn.XLOOKUP(Q3867,INDEX(Flettilisti,,1),INDEX(Flettilisti,,2),,0)</f>
        <v>Vantar flokkun</v>
      </c>
      <c r="S3867" s="38" t="str">
        <f>IF(ISBLANK(N3867),"",IF(N3867&lt;Gögn!$J$2,Gögn!$K$2,IF(N3867&gt;Gögn!$J$4,Gögn!$K$4,Gögn!$K$3)))</f>
        <v/>
      </c>
      <c r="T3867" s="49" t="str" cm="1">
        <f t="array" aca="1" ref="T3867" ca="1">IF(ISBLANK(B3867),"",IF(R3867="Styrkhæft",_xlfn.XLOOKUP(S3867,Vegalengdir[Texti],INDIRECT("Vegalengdir["&amp;'Upplýsingar um umsækjanda'!$B$10&amp;"]"),0%,0)))</f>
        <v/>
      </c>
      <c r="U3867" s="72" t="str">
        <f t="shared" si="182"/>
        <v/>
      </c>
    </row>
    <row r="3868" spans="1:21" x14ac:dyDescent="0.25">
      <c r="A3868" s="53">
        <f t="shared" si="180"/>
        <v>3867</v>
      </c>
      <c r="B3868" s="55"/>
      <c r="C3868" s="56"/>
      <c r="D3868" s="55"/>
      <c r="E3868" s="55"/>
      <c r="F3868" s="55"/>
      <c r="G3868" s="55"/>
      <c r="H3868" s="57"/>
      <c r="I3868" s="55"/>
      <c r="J3868" s="55"/>
      <c r="K3868" s="55"/>
      <c r="L3868" s="55"/>
      <c r="M3868" s="55"/>
      <c r="N3868" s="57"/>
      <c r="O3868" s="57" t="str">
        <f t="shared" si="181"/>
        <v/>
      </c>
      <c r="Q3868" s="38" t="s">
        <v>450</v>
      </c>
      <c r="R3868" s="38" t="str" cm="1">
        <f t="array" ref="R3868">_xlfn.XLOOKUP(Q3868,INDEX(Flettilisti,,1),INDEX(Flettilisti,,2),,0)</f>
        <v>Vantar flokkun</v>
      </c>
      <c r="S3868" s="38" t="str">
        <f>IF(ISBLANK(N3868),"",IF(N3868&lt;Gögn!$J$2,Gögn!$K$2,IF(N3868&gt;Gögn!$J$4,Gögn!$K$4,Gögn!$K$3)))</f>
        <v/>
      </c>
      <c r="T3868" s="49" t="str" cm="1">
        <f t="array" aca="1" ref="T3868" ca="1">IF(ISBLANK(B3868),"",IF(R3868="Styrkhæft",_xlfn.XLOOKUP(S3868,Vegalengdir[Texti],INDIRECT("Vegalengdir["&amp;'Upplýsingar um umsækjanda'!$B$10&amp;"]"),0%,0)))</f>
        <v/>
      </c>
      <c r="U3868" s="72" t="str">
        <f t="shared" si="182"/>
        <v/>
      </c>
    </row>
    <row r="3869" spans="1:21" x14ac:dyDescent="0.25">
      <c r="A3869" s="53">
        <f t="shared" si="180"/>
        <v>3868</v>
      </c>
      <c r="B3869" s="55"/>
      <c r="C3869" s="56"/>
      <c r="D3869" s="55"/>
      <c r="E3869" s="55"/>
      <c r="F3869" s="55"/>
      <c r="G3869" s="55"/>
      <c r="H3869" s="57"/>
      <c r="I3869" s="55"/>
      <c r="J3869" s="55"/>
      <c r="K3869" s="55"/>
      <c r="L3869" s="55"/>
      <c r="M3869" s="55"/>
      <c r="N3869" s="57"/>
      <c r="O3869" s="57" t="str">
        <f t="shared" si="181"/>
        <v/>
      </c>
      <c r="Q3869" s="38" t="s">
        <v>450</v>
      </c>
      <c r="R3869" s="38" t="str" cm="1">
        <f t="array" ref="R3869">_xlfn.XLOOKUP(Q3869,INDEX(Flettilisti,,1),INDEX(Flettilisti,,2),,0)</f>
        <v>Vantar flokkun</v>
      </c>
      <c r="S3869" s="38" t="str">
        <f>IF(ISBLANK(N3869),"",IF(N3869&lt;Gögn!$J$2,Gögn!$K$2,IF(N3869&gt;Gögn!$J$4,Gögn!$K$4,Gögn!$K$3)))</f>
        <v/>
      </c>
      <c r="T3869" s="49" t="str" cm="1">
        <f t="array" aca="1" ref="T3869" ca="1">IF(ISBLANK(B3869),"",IF(R3869="Styrkhæft",_xlfn.XLOOKUP(S3869,Vegalengdir[Texti],INDIRECT("Vegalengdir["&amp;'Upplýsingar um umsækjanda'!$B$10&amp;"]"),0%,0)))</f>
        <v/>
      </c>
      <c r="U3869" s="72" t="str">
        <f t="shared" si="182"/>
        <v/>
      </c>
    </row>
    <row r="3870" spans="1:21" x14ac:dyDescent="0.25">
      <c r="A3870" s="53">
        <f t="shared" si="180"/>
        <v>3869</v>
      </c>
      <c r="B3870" s="55"/>
      <c r="C3870" s="56"/>
      <c r="D3870" s="55"/>
      <c r="E3870" s="55"/>
      <c r="F3870" s="55"/>
      <c r="G3870" s="55"/>
      <c r="H3870" s="57"/>
      <c r="I3870" s="55"/>
      <c r="J3870" s="55"/>
      <c r="K3870" s="55"/>
      <c r="L3870" s="55"/>
      <c r="M3870" s="55"/>
      <c r="N3870" s="57"/>
      <c r="O3870" s="57" t="str">
        <f t="shared" si="181"/>
        <v/>
      </c>
      <c r="Q3870" s="38" t="s">
        <v>450</v>
      </c>
      <c r="R3870" s="38" t="str" cm="1">
        <f t="array" ref="R3870">_xlfn.XLOOKUP(Q3870,INDEX(Flettilisti,,1),INDEX(Flettilisti,,2),,0)</f>
        <v>Vantar flokkun</v>
      </c>
      <c r="S3870" s="38" t="str">
        <f>IF(ISBLANK(N3870),"",IF(N3870&lt;Gögn!$J$2,Gögn!$K$2,IF(N3870&gt;Gögn!$J$4,Gögn!$K$4,Gögn!$K$3)))</f>
        <v/>
      </c>
      <c r="T3870" s="49" t="str" cm="1">
        <f t="array" aca="1" ref="T3870" ca="1">IF(ISBLANK(B3870),"",IF(R3870="Styrkhæft",_xlfn.XLOOKUP(S3870,Vegalengdir[Texti],INDIRECT("Vegalengdir["&amp;'Upplýsingar um umsækjanda'!$B$10&amp;"]"),0%,0)))</f>
        <v/>
      </c>
      <c r="U3870" s="72" t="str">
        <f t="shared" si="182"/>
        <v/>
      </c>
    </row>
    <row r="3871" spans="1:21" x14ac:dyDescent="0.25">
      <c r="A3871" s="53">
        <f t="shared" si="180"/>
        <v>3870</v>
      </c>
      <c r="B3871" s="55"/>
      <c r="C3871" s="56"/>
      <c r="D3871" s="55"/>
      <c r="E3871" s="55"/>
      <c r="F3871" s="55"/>
      <c r="G3871" s="55"/>
      <c r="H3871" s="57"/>
      <c r="I3871" s="55"/>
      <c r="J3871" s="55"/>
      <c r="K3871" s="55"/>
      <c r="L3871" s="55"/>
      <c r="M3871" s="55"/>
      <c r="N3871" s="57"/>
      <c r="O3871" s="57" t="str">
        <f t="shared" si="181"/>
        <v/>
      </c>
      <c r="Q3871" s="38" t="s">
        <v>450</v>
      </c>
      <c r="R3871" s="38" t="str" cm="1">
        <f t="array" ref="R3871">_xlfn.XLOOKUP(Q3871,INDEX(Flettilisti,,1),INDEX(Flettilisti,,2),,0)</f>
        <v>Vantar flokkun</v>
      </c>
      <c r="S3871" s="38" t="str">
        <f>IF(ISBLANK(N3871),"",IF(N3871&lt;Gögn!$J$2,Gögn!$K$2,IF(N3871&gt;Gögn!$J$4,Gögn!$K$4,Gögn!$K$3)))</f>
        <v/>
      </c>
      <c r="T3871" s="49" t="str" cm="1">
        <f t="array" aca="1" ref="T3871" ca="1">IF(ISBLANK(B3871),"",IF(R3871="Styrkhæft",_xlfn.XLOOKUP(S3871,Vegalengdir[Texti],INDIRECT("Vegalengdir["&amp;'Upplýsingar um umsækjanda'!$B$10&amp;"]"),0%,0)))</f>
        <v/>
      </c>
      <c r="U3871" s="72" t="str">
        <f t="shared" si="182"/>
        <v/>
      </c>
    </row>
    <row r="3872" spans="1:21" x14ac:dyDescent="0.25">
      <c r="A3872" s="53">
        <f t="shared" si="180"/>
        <v>3871</v>
      </c>
      <c r="B3872" s="55"/>
      <c r="C3872" s="56"/>
      <c r="D3872" s="55"/>
      <c r="E3872" s="55"/>
      <c r="F3872" s="55"/>
      <c r="G3872" s="55"/>
      <c r="H3872" s="57"/>
      <c r="I3872" s="55"/>
      <c r="J3872" s="55"/>
      <c r="K3872" s="55"/>
      <c r="L3872" s="55"/>
      <c r="M3872" s="55"/>
      <c r="N3872" s="57"/>
      <c r="O3872" s="57" t="str">
        <f t="shared" si="181"/>
        <v/>
      </c>
      <c r="Q3872" s="38" t="s">
        <v>450</v>
      </c>
      <c r="R3872" s="38" t="str" cm="1">
        <f t="array" ref="R3872">_xlfn.XLOOKUP(Q3872,INDEX(Flettilisti,,1),INDEX(Flettilisti,,2),,0)</f>
        <v>Vantar flokkun</v>
      </c>
      <c r="S3872" s="38" t="str">
        <f>IF(ISBLANK(N3872),"",IF(N3872&lt;Gögn!$J$2,Gögn!$K$2,IF(N3872&gt;Gögn!$J$4,Gögn!$K$4,Gögn!$K$3)))</f>
        <v/>
      </c>
      <c r="T3872" s="49" t="str" cm="1">
        <f t="array" aca="1" ref="T3872" ca="1">IF(ISBLANK(B3872),"",IF(R3872="Styrkhæft",_xlfn.XLOOKUP(S3872,Vegalengdir[Texti],INDIRECT("Vegalengdir["&amp;'Upplýsingar um umsækjanda'!$B$10&amp;"]"),0%,0)))</f>
        <v/>
      </c>
      <c r="U3872" s="72" t="str">
        <f t="shared" si="182"/>
        <v/>
      </c>
    </row>
    <row r="3873" spans="1:21" x14ac:dyDescent="0.25">
      <c r="A3873" s="53">
        <f t="shared" si="180"/>
        <v>3872</v>
      </c>
      <c r="B3873" s="55"/>
      <c r="C3873" s="56"/>
      <c r="D3873" s="55"/>
      <c r="E3873" s="55"/>
      <c r="F3873" s="55"/>
      <c r="G3873" s="55"/>
      <c r="H3873" s="57"/>
      <c r="I3873" s="55"/>
      <c r="J3873" s="55"/>
      <c r="K3873" s="55"/>
      <c r="L3873" s="55"/>
      <c r="M3873" s="55"/>
      <c r="N3873" s="57"/>
      <c r="O3873" s="57" t="str">
        <f t="shared" si="181"/>
        <v/>
      </c>
      <c r="Q3873" s="38" t="s">
        <v>450</v>
      </c>
      <c r="R3873" s="38" t="str" cm="1">
        <f t="array" ref="R3873">_xlfn.XLOOKUP(Q3873,INDEX(Flettilisti,,1),INDEX(Flettilisti,,2),,0)</f>
        <v>Vantar flokkun</v>
      </c>
      <c r="S3873" s="38" t="str">
        <f>IF(ISBLANK(N3873),"",IF(N3873&lt;Gögn!$J$2,Gögn!$K$2,IF(N3873&gt;Gögn!$J$4,Gögn!$K$4,Gögn!$K$3)))</f>
        <v/>
      </c>
      <c r="T3873" s="49" t="str" cm="1">
        <f t="array" aca="1" ref="T3873" ca="1">IF(ISBLANK(B3873),"",IF(R3873="Styrkhæft",_xlfn.XLOOKUP(S3873,Vegalengdir[Texti],INDIRECT("Vegalengdir["&amp;'Upplýsingar um umsækjanda'!$B$10&amp;"]"),0%,0)))</f>
        <v/>
      </c>
      <c r="U3873" s="72" t="str">
        <f t="shared" si="182"/>
        <v/>
      </c>
    </row>
    <row r="3874" spans="1:21" x14ac:dyDescent="0.25">
      <c r="A3874" s="53">
        <f t="shared" si="180"/>
        <v>3873</v>
      </c>
      <c r="B3874" s="55"/>
      <c r="C3874" s="56"/>
      <c r="D3874" s="55"/>
      <c r="E3874" s="55"/>
      <c r="F3874" s="55"/>
      <c r="G3874" s="55"/>
      <c r="H3874" s="57"/>
      <c r="I3874" s="55"/>
      <c r="J3874" s="55"/>
      <c r="K3874" s="55"/>
      <c r="L3874" s="55"/>
      <c r="M3874" s="55"/>
      <c r="N3874" s="57"/>
      <c r="O3874" s="57" t="str">
        <f t="shared" si="181"/>
        <v/>
      </c>
      <c r="Q3874" s="38" t="s">
        <v>450</v>
      </c>
      <c r="R3874" s="38" t="str" cm="1">
        <f t="array" ref="R3874">_xlfn.XLOOKUP(Q3874,INDEX(Flettilisti,,1),INDEX(Flettilisti,,2),,0)</f>
        <v>Vantar flokkun</v>
      </c>
      <c r="S3874" s="38" t="str">
        <f>IF(ISBLANK(N3874),"",IF(N3874&lt;Gögn!$J$2,Gögn!$K$2,IF(N3874&gt;Gögn!$J$4,Gögn!$K$4,Gögn!$K$3)))</f>
        <v/>
      </c>
      <c r="T3874" s="49" t="str" cm="1">
        <f t="array" aca="1" ref="T3874" ca="1">IF(ISBLANK(B3874),"",IF(R3874="Styrkhæft",_xlfn.XLOOKUP(S3874,Vegalengdir[Texti],INDIRECT("Vegalengdir["&amp;'Upplýsingar um umsækjanda'!$B$10&amp;"]"),0%,0)))</f>
        <v/>
      </c>
      <c r="U3874" s="72" t="str">
        <f t="shared" si="182"/>
        <v/>
      </c>
    </row>
    <row r="3875" spans="1:21" x14ac:dyDescent="0.25">
      <c r="A3875" s="53">
        <f t="shared" si="180"/>
        <v>3874</v>
      </c>
      <c r="B3875" s="55"/>
      <c r="C3875" s="56"/>
      <c r="D3875" s="55"/>
      <c r="E3875" s="55"/>
      <c r="F3875" s="55"/>
      <c r="G3875" s="55"/>
      <c r="H3875" s="57"/>
      <c r="I3875" s="55"/>
      <c r="J3875" s="55"/>
      <c r="K3875" s="55"/>
      <c r="L3875" s="55"/>
      <c r="M3875" s="55"/>
      <c r="N3875" s="57"/>
      <c r="O3875" s="57" t="str">
        <f t="shared" si="181"/>
        <v/>
      </c>
      <c r="Q3875" s="38" t="s">
        <v>450</v>
      </c>
      <c r="R3875" s="38" t="str" cm="1">
        <f t="array" ref="R3875">_xlfn.XLOOKUP(Q3875,INDEX(Flettilisti,,1),INDEX(Flettilisti,,2),,0)</f>
        <v>Vantar flokkun</v>
      </c>
      <c r="S3875" s="38" t="str">
        <f>IF(ISBLANK(N3875),"",IF(N3875&lt;Gögn!$J$2,Gögn!$K$2,IF(N3875&gt;Gögn!$J$4,Gögn!$K$4,Gögn!$K$3)))</f>
        <v/>
      </c>
      <c r="T3875" s="49" t="str" cm="1">
        <f t="array" aca="1" ref="T3875" ca="1">IF(ISBLANK(B3875),"",IF(R3875="Styrkhæft",_xlfn.XLOOKUP(S3875,Vegalengdir[Texti],INDIRECT("Vegalengdir["&amp;'Upplýsingar um umsækjanda'!$B$10&amp;"]"),0%,0)))</f>
        <v/>
      </c>
      <c r="U3875" s="72" t="str">
        <f t="shared" si="182"/>
        <v/>
      </c>
    </row>
    <row r="3876" spans="1:21" x14ac:dyDescent="0.25">
      <c r="A3876" s="53">
        <f t="shared" si="180"/>
        <v>3875</v>
      </c>
      <c r="B3876" s="55"/>
      <c r="C3876" s="56"/>
      <c r="D3876" s="55"/>
      <c r="E3876" s="55"/>
      <c r="F3876" s="55"/>
      <c r="G3876" s="55"/>
      <c r="H3876" s="57"/>
      <c r="I3876" s="55"/>
      <c r="J3876" s="55"/>
      <c r="K3876" s="55"/>
      <c r="L3876" s="55"/>
      <c r="M3876" s="55"/>
      <c r="N3876" s="57"/>
      <c r="O3876" s="57" t="str">
        <f t="shared" si="181"/>
        <v/>
      </c>
      <c r="Q3876" s="38" t="s">
        <v>450</v>
      </c>
      <c r="R3876" s="38" t="str" cm="1">
        <f t="array" ref="R3876">_xlfn.XLOOKUP(Q3876,INDEX(Flettilisti,,1),INDEX(Flettilisti,,2),,0)</f>
        <v>Vantar flokkun</v>
      </c>
      <c r="S3876" s="38" t="str">
        <f>IF(ISBLANK(N3876),"",IF(N3876&lt;Gögn!$J$2,Gögn!$K$2,IF(N3876&gt;Gögn!$J$4,Gögn!$K$4,Gögn!$K$3)))</f>
        <v/>
      </c>
      <c r="T3876" s="49" t="str" cm="1">
        <f t="array" aca="1" ref="T3876" ca="1">IF(ISBLANK(B3876),"",IF(R3876="Styrkhæft",_xlfn.XLOOKUP(S3876,Vegalengdir[Texti],INDIRECT("Vegalengdir["&amp;'Upplýsingar um umsækjanda'!$B$10&amp;"]"),0%,0)))</f>
        <v/>
      </c>
      <c r="U3876" s="72" t="str">
        <f t="shared" si="182"/>
        <v/>
      </c>
    </row>
    <row r="3877" spans="1:21" x14ac:dyDescent="0.25">
      <c r="A3877" s="53">
        <f t="shared" si="180"/>
        <v>3876</v>
      </c>
      <c r="B3877" s="55"/>
      <c r="C3877" s="56"/>
      <c r="D3877" s="55"/>
      <c r="E3877" s="55"/>
      <c r="F3877" s="55"/>
      <c r="G3877" s="55"/>
      <c r="H3877" s="57"/>
      <c r="I3877" s="55"/>
      <c r="J3877" s="55"/>
      <c r="K3877" s="55"/>
      <c r="L3877" s="55"/>
      <c r="M3877" s="55"/>
      <c r="N3877" s="57"/>
      <c r="O3877" s="57" t="str">
        <f t="shared" si="181"/>
        <v/>
      </c>
      <c r="Q3877" s="38" t="s">
        <v>450</v>
      </c>
      <c r="R3877" s="38" t="str" cm="1">
        <f t="array" ref="R3877">_xlfn.XLOOKUP(Q3877,INDEX(Flettilisti,,1),INDEX(Flettilisti,,2),,0)</f>
        <v>Vantar flokkun</v>
      </c>
      <c r="S3877" s="38" t="str">
        <f>IF(ISBLANK(N3877),"",IF(N3877&lt;Gögn!$J$2,Gögn!$K$2,IF(N3877&gt;Gögn!$J$4,Gögn!$K$4,Gögn!$K$3)))</f>
        <v/>
      </c>
      <c r="T3877" s="49" t="str" cm="1">
        <f t="array" aca="1" ref="T3877" ca="1">IF(ISBLANK(B3877),"",IF(R3877="Styrkhæft",_xlfn.XLOOKUP(S3877,Vegalengdir[Texti],INDIRECT("Vegalengdir["&amp;'Upplýsingar um umsækjanda'!$B$10&amp;"]"),0%,0)))</f>
        <v/>
      </c>
      <c r="U3877" s="72" t="str">
        <f t="shared" si="182"/>
        <v/>
      </c>
    </row>
    <row r="3878" spans="1:21" x14ac:dyDescent="0.25">
      <c r="A3878" s="53">
        <f t="shared" si="180"/>
        <v>3877</v>
      </c>
      <c r="B3878" s="55"/>
      <c r="C3878" s="56"/>
      <c r="D3878" s="55"/>
      <c r="E3878" s="55"/>
      <c r="F3878" s="55"/>
      <c r="G3878" s="55"/>
      <c r="H3878" s="57"/>
      <c r="I3878" s="55"/>
      <c r="J3878" s="55"/>
      <c r="K3878" s="55"/>
      <c r="L3878" s="55"/>
      <c r="M3878" s="55"/>
      <c r="N3878" s="57"/>
      <c r="O3878" s="57" t="str">
        <f t="shared" si="181"/>
        <v/>
      </c>
      <c r="Q3878" s="38" t="s">
        <v>450</v>
      </c>
      <c r="R3878" s="38" t="str" cm="1">
        <f t="array" ref="R3878">_xlfn.XLOOKUP(Q3878,INDEX(Flettilisti,,1),INDEX(Flettilisti,,2),,0)</f>
        <v>Vantar flokkun</v>
      </c>
      <c r="S3878" s="38" t="str">
        <f>IF(ISBLANK(N3878),"",IF(N3878&lt;Gögn!$J$2,Gögn!$K$2,IF(N3878&gt;Gögn!$J$4,Gögn!$K$4,Gögn!$K$3)))</f>
        <v/>
      </c>
      <c r="T3878" s="49" t="str" cm="1">
        <f t="array" aca="1" ref="T3878" ca="1">IF(ISBLANK(B3878),"",IF(R3878="Styrkhæft",_xlfn.XLOOKUP(S3878,Vegalengdir[Texti],INDIRECT("Vegalengdir["&amp;'Upplýsingar um umsækjanda'!$B$10&amp;"]"),0%,0)))</f>
        <v/>
      </c>
      <c r="U3878" s="72" t="str">
        <f t="shared" si="182"/>
        <v/>
      </c>
    </row>
    <row r="3879" spans="1:21" x14ac:dyDescent="0.25">
      <c r="A3879" s="53">
        <f t="shared" si="180"/>
        <v>3878</v>
      </c>
      <c r="B3879" s="55"/>
      <c r="C3879" s="56"/>
      <c r="D3879" s="55"/>
      <c r="E3879" s="55"/>
      <c r="F3879" s="55"/>
      <c r="G3879" s="55"/>
      <c r="H3879" s="57"/>
      <c r="I3879" s="55"/>
      <c r="J3879" s="55"/>
      <c r="K3879" s="55"/>
      <c r="L3879" s="55"/>
      <c r="M3879" s="55"/>
      <c r="N3879" s="57"/>
      <c r="O3879" s="57" t="str">
        <f t="shared" si="181"/>
        <v/>
      </c>
      <c r="Q3879" s="38" t="s">
        <v>450</v>
      </c>
      <c r="R3879" s="38" t="str" cm="1">
        <f t="array" ref="R3879">_xlfn.XLOOKUP(Q3879,INDEX(Flettilisti,,1),INDEX(Flettilisti,,2),,0)</f>
        <v>Vantar flokkun</v>
      </c>
      <c r="S3879" s="38" t="str">
        <f>IF(ISBLANK(N3879),"",IF(N3879&lt;Gögn!$J$2,Gögn!$K$2,IF(N3879&gt;Gögn!$J$4,Gögn!$K$4,Gögn!$K$3)))</f>
        <v/>
      </c>
      <c r="T3879" s="49" t="str" cm="1">
        <f t="array" aca="1" ref="T3879" ca="1">IF(ISBLANK(B3879),"",IF(R3879="Styrkhæft",_xlfn.XLOOKUP(S3879,Vegalengdir[Texti],INDIRECT("Vegalengdir["&amp;'Upplýsingar um umsækjanda'!$B$10&amp;"]"),0%,0)))</f>
        <v/>
      </c>
      <c r="U3879" s="72" t="str">
        <f t="shared" si="182"/>
        <v/>
      </c>
    </row>
    <row r="3880" spans="1:21" x14ac:dyDescent="0.25">
      <c r="A3880" s="53">
        <f t="shared" si="180"/>
        <v>3879</v>
      </c>
      <c r="B3880" s="55"/>
      <c r="C3880" s="56"/>
      <c r="D3880" s="55"/>
      <c r="E3880" s="55"/>
      <c r="F3880" s="55"/>
      <c r="G3880" s="55"/>
      <c r="H3880" s="57"/>
      <c r="I3880" s="55"/>
      <c r="J3880" s="55"/>
      <c r="K3880" s="55"/>
      <c r="L3880" s="55"/>
      <c r="M3880" s="55"/>
      <c r="N3880" s="57"/>
      <c r="O3880" s="57" t="str">
        <f t="shared" si="181"/>
        <v/>
      </c>
      <c r="Q3880" s="38" t="s">
        <v>450</v>
      </c>
      <c r="R3880" s="38" t="str" cm="1">
        <f t="array" ref="R3880">_xlfn.XLOOKUP(Q3880,INDEX(Flettilisti,,1),INDEX(Flettilisti,,2),,0)</f>
        <v>Vantar flokkun</v>
      </c>
      <c r="S3880" s="38" t="str">
        <f>IF(ISBLANK(N3880),"",IF(N3880&lt;Gögn!$J$2,Gögn!$K$2,IF(N3880&gt;Gögn!$J$4,Gögn!$K$4,Gögn!$K$3)))</f>
        <v/>
      </c>
      <c r="T3880" s="49" t="str" cm="1">
        <f t="array" aca="1" ref="T3880" ca="1">IF(ISBLANK(B3880),"",IF(R3880="Styrkhæft",_xlfn.XLOOKUP(S3880,Vegalengdir[Texti],INDIRECT("Vegalengdir["&amp;'Upplýsingar um umsækjanda'!$B$10&amp;"]"),0%,0)))</f>
        <v/>
      </c>
      <c r="U3880" s="72" t="str">
        <f t="shared" si="182"/>
        <v/>
      </c>
    </row>
    <row r="3881" spans="1:21" x14ac:dyDescent="0.25">
      <c r="A3881" s="53">
        <f t="shared" si="180"/>
        <v>3880</v>
      </c>
      <c r="B3881" s="55"/>
      <c r="C3881" s="56"/>
      <c r="D3881" s="55"/>
      <c r="E3881" s="55"/>
      <c r="F3881" s="55"/>
      <c r="G3881" s="55"/>
      <c r="H3881" s="57"/>
      <c r="I3881" s="55"/>
      <c r="J3881" s="55"/>
      <c r="K3881" s="55"/>
      <c r="L3881" s="55"/>
      <c r="M3881" s="55"/>
      <c r="N3881" s="57"/>
      <c r="O3881" s="57" t="str">
        <f t="shared" si="181"/>
        <v/>
      </c>
      <c r="Q3881" s="38" t="s">
        <v>450</v>
      </c>
      <c r="R3881" s="38" t="str" cm="1">
        <f t="array" ref="R3881">_xlfn.XLOOKUP(Q3881,INDEX(Flettilisti,,1),INDEX(Flettilisti,,2),,0)</f>
        <v>Vantar flokkun</v>
      </c>
      <c r="S3881" s="38" t="str">
        <f>IF(ISBLANK(N3881),"",IF(N3881&lt;Gögn!$J$2,Gögn!$K$2,IF(N3881&gt;Gögn!$J$4,Gögn!$K$4,Gögn!$K$3)))</f>
        <v/>
      </c>
      <c r="T3881" s="49" t="str" cm="1">
        <f t="array" aca="1" ref="T3881" ca="1">IF(ISBLANK(B3881),"",IF(R3881="Styrkhæft",_xlfn.XLOOKUP(S3881,Vegalengdir[Texti],INDIRECT("Vegalengdir["&amp;'Upplýsingar um umsækjanda'!$B$10&amp;"]"),0%,0)))</f>
        <v/>
      </c>
      <c r="U3881" s="72" t="str">
        <f t="shared" si="182"/>
        <v/>
      </c>
    </row>
    <row r="3882" spans="1:21" x14ac:dyDescent="0.25">
      <c r="A3882" s="53">
        <f t="shared" si="180"/>
        <v>3881</v>
      </c>
      <c r="B3882" s="55"/>
      <c r="C3882" s="56"/>
      <c r="D3882" s="55"/>
      <c r="E3882" s="55"/>
      <c r="F3882" s="55"/>
      <c r="G3882" s="55"/>
      <c r="H3882" s="57"/>
      <c r="I3882" s="55"/>
      <c r="J3882" s="55"/>
      <c r="K3882" s="55"/>
      <c r="L3882" s="55"/>
      <c r="M3882" s="55"/>
      <c r="N3882" s="57"/>
      <c r="O3882" s="57" t="str">
        <f t="shared" si="181"/>
        <v/>
      </c>
      <c r="Q3882" s="38" t="s">
        <v>450</v>
      </c>
      <c r="R3882" s="38" t="str" cm="1">
        <f t="array" ref="R3882">_xlfn.XLOOKUP(Q3882,INDEX(Flettilisti,,1),INDEX(Flettilisti,,2),,0)</f>
        <v>Vantar flokkun</v>
      </c>
      <c r="S3882" s="38" t="str">
        <f>IF(ISBLANK(N3882),"",IF(N3882&lt;Gögn!$J$2,Gögn!$K$2,IF(N3882&gt;Gögn!$J$4,Gögn!$K$4,Gögn!$K$3)))</f>
        <v/>
      </c>
      <c r="T3882" s="49" t="str" cm="1">
        <f t="array" aca="1" ref="T3882" ca="1">IF(ISBLANK(B3882),"",IF(R3882="Styrkhæft",_xlfn.XLOOKUP(S3882,Vegalengdir[Texti],INDIRECT("Vegalengdir["&amp;'Upplýsingar um umsækjanda'!$B$10&amp;"]"),0%,0)))</f>
        <v/>
      </c>
      <c r="U3882" s="72" t="str">
        <f t="shared" si="182"/>
        <v/>
      </c>
    </row>
    <row r="3883" spans="1:21" x14ac:dyDescent="0.25">
      <c r="A3883" s="53">
        <f t="shared" ref="A3883:A3946" si="183">A3882+1</f>
        <v>3882</v>
      </c>
      <c r="B3883" s="55"/>
      <c r="C3883" s="56"/>
      <c r="D3883" s="55"/>
      <c r="E3883" s="55"/>
      <c r="F3883" s="55"/>
      <c r="G3883" s="55"/>
      <c r="H3883" s="57"/>
      <c r="I3883" s="55"/>
      <c r="J3883" s="55"/>
      <c r="K3883" s="55"/>
      <c r="L3883" s="55"/>
      <c r="M3883" s="55"/>
      <c r="N3883" s="57"/>
      <c r="O3883" s="57" t="str">
        <f t="shared" si="181"/>
        <v/>
      </c>
      <c r="Q3883" s="38" t="s">
        <v>450</v>
      </c>
      <c r="R3883" s="38" t="str" cm="1">
        <f t="array" ref="R3883">_xlfn.XLOOKUP(Q3883,INDEX(Flettilisti,,1),INDEX(Flettilisti,,2),,0)</f>
        <v>Vantar flokkun</v>
      </c>
      <c r="S3883" s="38" t="str">
        <f>IF(ISBLANK(N3883),"",IF(N3883&lt;Gögn!$J$2,Gögn!$K$2,IF(N3883&gt;Gögn!$J$4,Gögn!$K$4,Gögn!$K$3)))</f>
        <v/>
      </c>
      <c r="T3883" s="49" t="str" cm="1">
        <f t="array" aca="1" ref="T3883" ca="1">IF(ISBLANK(B3883),"",IF(R3883="Styrkhæft",_xlfn.XLOOKUP(S3883,Vegalengdir[Texti],INDIRECT("Vegalengdir["&amp;'Upplýsingar um umsækjanda'!$B$10&amp;"]"),0%,0)))</f>
        <v/>
      </c>
      <c r="U3883" s="72" t="str">
        <f t="shared" si="182"/>
        <v/>
      </c>
    </row>
    <row r="3884" spans="1:21" x14ac:dyDescent="0.25">
      <c r="A3884" s="53">
        <f t="shared" si="183"/>
        <v>3883</v>
      </c>
      <c r="B3884" s="55"/>
      <c r="C3884" s="56"/>
      <c r="D3884" s="55"/>
      <c r="E3884" s="55"/>
      <c r="F3884" s="55"/>
      <c r="G3884" s="55"/>
      <c r="H3884" s="57"/>
      <c r="I3884" s="55"/>
      <c r="J3884" s="55"/>
      <c r="K3884" s="55"/>
      <c r="L3884" s="55"/>
      <c r="M3884" s="55"/>
      <c r="N3884" s="57"/>
      <c r="O3884" s="57" t="str">
        <f t="shared" si="181"/>
        <v/>
      </c>
      <c r="Q3884" s="38" t="s">
        <v>450</v>
      </c>
      <c r="R3884" s="38" t="str" cm="1">
        <f t="array" ref="R3884">_xlfn.XLOOKUP(Q3884,INDEX(Flettilisti,,1),INDEX(Flettilisti,,2),,0)</f>
        <v>Vantar flokkun</v>
      </c>
      <c r="S3884" s="38" t="str">
        <f>IF(ISBLANK(N3884),"",IF(N3884&lt;Gögn!$J$2,Gögn!$K$2,IF(N3884&gt;Gögn!$J$4,Gögn!$K$4,Gögn!$K$3)))</f>
        <v/>
      </c>
      <c r="T3884" s="49" t="str" cm="1">
        <f t="array" aca="1" ref="T3884" ca="1">IF(ISBLANK(B3884),"",IF(R3884="Styrkhæft",_xlfn.XLOOKUP(S3884,Vegalengdir[Texti],INDIRECT("Vegalengdir["&amp;'Upplýsingar um umsækjanda'!$B$10&amp;"]"),0%,0)))</f>
        <v/>
      </c>
      <c r="U3884" s="72" t="str">
        <f t="shared" si="182"/>
        <v/>
      </c>
    </row>
    <row r="3885" spans="1:21" x14ac:dyDescent="0.25">
      <c r="A3885" s="53">
        <f t="shared" si="183"/>
        <v>3884</v>
      </c>
      <c r="B3885" s="55"/>
      <c r="C3885" s="56"/>
      <c r="D3885" s="55"/>
      <c r="E3885" s="55"/>
      <c r="F3885" s="55"/>
      <c r="G3885" s="55"/>
      <c r="H3885" s="57"/>
      <c r="I3885" s="55"/>
      <c r="J3885" s="55"/>
      <c r="K3885" s="55"/>
      <c r="L3885" s="55"/>
      <c r="M3885" s="55"/>
      <c r="N3885" s="57"/>
      <c r="O3885" s="57" t="str">
        <f t="shared" si="181"/>
        <v/>
      </c>
      <c r="Q3885" s="38" t="s">
        <v>450</v>
      </c>
      <c r="R3885" s="38" t="str" cm="1">
        <f t="array" ref="R3885">_xlfn.XLOOKUP(Q3885,INDEX(Flettilisti,,1),INDEX(Flettilisti,,2),,0)</f>
        <v>Vantar flokkun</v>
      </c>
      <c r="S3885" s="38" t="str">
        <f>IF(ISBLANK(N3885),"",IF(N3885&lt;Gögn!$J$2,Gögn!$K$2,IF(N3885&gt;Gögn!$J$4,Gögn!$K$4,Gögn!$K$3)))</f>
        <v/>
      </c>
      <c r="T3885" s="49" t="str" cm="1">
        <f t="array" aca="1" ref="T3885" ca="1">IF(ISBLANK(B3885),"",IF(R3885="Styrkhæft",_xlfn.XLOOKUP(S3885,Vegalengdir[Texti],INDIRECT("Vegalengdir["&amp;'Upplýsingar um umsækjanda'!$B$10&amp;"]"),0%,0)))</f>
        <v/>
      </c>
      <c r="U3885" s="72" t="str">
        <f t="shared" si="182"/>
        <v/>
      </c>
    </row>
    <row r="3886" spans="1:21" x14ac:dyDescent="0.25">
      <c r="A3886" s="53">
        <f t="shared" si="183"/>
        <v>3885</v>
      </c>
      <c r="B3886" s="55"/>
      <c r="C3886" s="56"/>
      <c r="D3886" s="55"/>
      <c r="E3886" s="55"/>
      <c r="F3886" s="55"/>
      <c r="G3886" s="55"/>
      <c r="H3886" s="57"/>
      <c r="I3886" s="55"/>
      <c r="J3886" s="55"/>
      <c r="K3886" s="55"/>
      <c r="L3886" s="55"/>
      <c r="M3886" s="55"/>
      <c r="N3886" s="57"/>
      <c r="O3886" s="57" t="str">
        <f t="shared" si="181"/>
        <v/>
      </c>
      <c r="Q3886" s="38" t="s">
        <v>450</v>
      </c>
      <c r="R3886" s="38" t="str" cm="1">
        <f t="array" ref="R3886">_xlfn.XLOOKUP(Q3886,INDEX(Flettilisti,,1),INDEX(Flettilisti,,2),,0)</f>
        <v>Vantar flokkun</v>
      </c>
      <c r="S3886" s="38" t="str">
        <f>IF(ISBLANK(N3886),"",IF(N3886&lt;Gögn!$J$2,Gögn!$K$2,IF(N3886&gt;Gögn!$J$4,Gögn!$K$4,Gögn!$K$3)))</f>
        <v/>
      </c>
      <c r="T3886" s="49" t="str" cm="1">
        <f t="array" aca="1" ref="T3886" ca="1">IF(ISBLANK(B3886),"",IF(R3886="Styrkhæft",_xlfn.XLOOKUP(S3886,Vegalengdir[Texti],INDIRECT("Vegalengdir["&amp;'Upplýsingar um umsækjanda'!$B$10&amp;"]"),0%,0)))</f>
        <v/>
      </c>
      <c r="U3886" s="72" t="str">
        <f t="shared" si="182"/>
        <v/>
      </c>
    </row>
    <row r="3887" spans="1:21" x14ac:dyDescent="0.25">
      <c r="A3887" s="53">
        <f t="shared" si="183"/>
        <v>3886</v>
      </c>
      <c r="B3887" s="55"/>
      <c r="C3887" s="56"/>
      <c r="D3887" s="55"/>
      <c r="E3887" s="55"/>
      <c r="F3887" s="55"/>
      <c r="G3887" s="55"/>
      <c r="H3887" s="57"/>
      <c r="I3887" s="55"/>
      <c r="J3887" s="55"/>
      <c r="K3887" s="55"/>
      <c r="L3887" s="55"/>
      <c r="M3887" s="55"/>
      <c r="N3887" s="57"/>
      <c r="O3887" s="57" t="str">
        <f t="shared" si="181"/>
        <v/>
      </c>
      <c r="Q3887" s="38" t="s">
        <v>450</v>
      </c>
      <c r="R3887" s="38" t="str" cm="1">
        <f t="array" ref="R3887">_xlfn.XLOOKUP(Q3887,INDEX(Flettilisti,,1),INDEX(Flettilisti,,2),,0)</f>
        <v>Vantar flokkun</v>
      </c>
      <c r="S3887" s="38" t="str">
        <f>IF(ISBLANK(N3887),"",IF(N3887&lt;Gögn!$J$2,Gögn!$K$2,IF(N3887&gt;Gögn!$J$4,Gögn!$K$4,Gögn!$K$3)))</f>
        <v/>
      </c>
      <c r="T3887" s="49" t="str" cm="1">
        <f t="array" aca="1" ref="T3887" ca="1">IF(ISBLANK(B3887),"",IF(R3887="Styrkhæft",_xlfn.XLOOKUP(S3887,Vegalengdir[Texti],INDIRECT("Vegalengdir["&amp;'Upplýsingar um umsækjanda'!$B$10&amp;"]"),0%,0)))</f>
        <v/>
      </c>
      <c r="U3887" s="72" t="str">
        <f t="shared" si="182"/>
        <v/>
      </c>
    </row>
    <row r="3888" spans="1:21" x14ac:dyDescent="0.25">
      <c r="A3888" s="53">
        <f t="shared" si="183"/>
        <v>3887</v>
      </c>
      <c r="B3888" s="55"/>
      <c r="C3888" s="56"/>
      <c r="D3888" s="55"/>
      <c r="E3888" s="55"/>
      <c r="F3888" s="55"/>
      <c r="G3888" s="55"/>
      <c r="H3888" s="57"/>
      <c r="I3888" s="55"/>
      <c r="J3888" s="55"/>
      <c r="K3888" s="55"/>
      <c r="L3888" s="55"/>
      <c r="M3888" s="55"/>
      <c r="N3888" s="57"/>
      <c r="O3888" s="57" t="str">
        <f t="shared" si="181"/>
        <v/>
      </c>
      <c r="Q3888" s="38" t="s">
        <v>450</v>
      </c>
      <c r="R3888" s="38" t="str" cm="1">
        <f t="array" ref="R3888">_xlfn.XLOOKUP(Q3888,INDEX(Flettilisti,,1),INDEX(Flettilisti,,2),,0)</f>
        <v>Vantar flokkun</v>
      </c>
      <c r="S3888" s="38" t="str">
        <f>IF(ISBLANK(N3888),"",IF(N3888&lt;Gögn!$J$2,Gögn!$K$2,IF(N3888&gt;Gögn!$J$4,Gögn!$K$4,Gögn!$K$3)))</f>
        <v/>
      </c>
      <c r="T3888" s="49" t="str" cm="1">
        <f t="array" aca="1" ref="T3888" ca="1">IF(ISBLANK(B3888),"",IF(R3888="Styrkhæft",_xlfn.XLOOKUP(S3888,Vegalengdir[Texti],INDIRECT("Vegalengdir["&amp;'Upplýsingar um umsækjanda'!$B$10&amp;"]"),0%,0)))</f>
        <v/>
      </c>
      <c r="U3888" s="72" t="str">
        <f t="shared" si="182"/>
        <v/>
      </c>
    </row>
    <row r="3889" spans="1:21" x14ac:dyDescent="0.25">
      <c r="A3889" s="53">
        <f t="shared" si="183"/>
        <v>3888</v>
      </c>
      <c r="B3889" s="55"/>
      <c r="C3889" s="56"/>
      <c r="D3889" s="55"/>
      <c r="E3889" s="55"/>
      <c r="F3889" s="55"/>
      <c r="G3889" s="55"/>
      <c r="H3889" s="57"/>
      <c r="I3889" s="55"/>
      <c r="J3889" s="55"/>
      <c r="K3889" s="55"/>
      <c r="L3889" s="55"/>
      <c r="M3889" s="55"/>
      <c r="N3889" s="57"/>
      <c r="O3889" s="57" t="str">
        <f t="shared" si="181"/>
        <v/>
      </c>
      <c r="Q3889" s="38" t="s">
        <v>450</v>
      </c>
      <c r="R3889" s="38" t="str" cm="1">
        <f t="array" ref="R3889">_xlfn.XLOOKUP(Q3889,INDEX(Flettilisti,,1),INDEX(Flettilisti,,2),,0)</f>
        <v>Vantar flokkun</v>
      </c>
      <c r="S3889" s="38" t="str">
        <f>IF(ISBLANK(N3889),"",IF(N3889&lt;Gögn!$J$2,Gögn!$K$2,IF(N3889&gt;Gögn!$J$4,Gögn!$K$4,Gögn!$K$3)))</f>
        <v/>
      </c>
      <c r="T3889" s="49" t="str" cm="1">
        <f t="array" aca="1" ref="T3889" ca="1">IF(ISBLANK(B3889),"",IF(R3889="Styrkhæft",_xlfn.XLOOKUP(S3889,Vegalengdir[Texti],INDIRECT("Vegalengdir["&amp;'Upplýsingar um umsækjanda'!$B$10&amp;"]"),0%,0)))</f>
        <v/>
      </c>
      <c r="U3889" s="72" t="str">
        <f t="shared" si="182"/>
        <v/>
      </c>
    </row>
    <row r="3890" spans="1:21" x14ac:dyDescent="0.25">
      <c r="A3890" s="53">
        <f t="shared" si="183"/>
        <v>3889</v>
      </c>
      <c r="B3890" s="55"/>
      <c r="C3890" s="56"/>
      <c r="D3890" s="55"/>
      <c r="E3890" s="55"/>
      <c r="F3890" s="55"/>
      <c r="G3890" s="55"/>
      <c r="H3890" s="57"/>
      <c r="I3890" s="55"/>
      <c r="J3890" s="55"/>
      <c r="K3890" s="55"/>
      <c r="L3890" s="55"/>
      <c r="M3890" s="55"/>
      <c r="N3890" s="57"/>
      <c r="O3890" s="57" t="str">
        <f t="shared" si="181"/>
        <v/>
      </c>
      <c r="Q3890" s="38" t="s">
        <v>450</v>
      </c>
      <c r="R3890" s="38" t="str" cm="1">
        <f t="array" ref="R3890">_xlfn.XLOOKUP(Q3890,INDEX(Flettilisti,,1),INDEX(Flettilisti,,2),,0)</f>
        <v>Vantar flokkun</v>
      </c>
      <c r="S3890" s="38" t="str">
        <f>IF(ISBLANK(N3890),"",IF(N3890&lt;Gögn!$J$2,Gögn!$K$2,IF(N3890&gt;Gögn!$J$4,Gögn!$K$4,Gögn!$K$3)))</f>
        <v/>
      </c>
      <c r="T3890" s="49" t="str" cm="1">
        <f t="array" aca="1" ref="T3890" ca="1">IF(ISBLANK(B3890),"",IF(R3890="Styrkhæft",_xlfn.XLOOKUP(S3890,Vegalengdir[Texti],INDIRECT("Vegalengdir["&amp;'Upplýsingar um umsækjanda'!$B$10&amp;"]"),0%,0)))</f>
        <v/>
      </c>
      <c r="U3890" s="72" t="str">
        <f t="shared" si="182"/>
        <v/>
      </c>
    </row>
    <row r="3891" spans="1:21" x14ac:dyDescent="0.25">
      <c r="A3891" s="53">
        <f t="shared" si="183"/>
        <v>3890</v>
      </c>
      <c r="B3891" s="55"/>
      <c r="C3891" s="56"/>
      <c r="D3891" s="55"/>
      <c r="E3891" s="55"/>
      <c r="F3891" s="55"/>
      <c r="G3891" s="55"/>
      <c r="H3891" s="57"/>
      <c r="I3891" s="55"/>
      <c r="J3891" s="55"/>
      <c r="K3891" s="55"/>
      <c r="L3891" s="55"/>
      <c r="M3891" s="55"/>
      <c r="N3891" s="57"/>
      <c r="O3891" s="57" t="str">
        <f t="shared" si="181"/>
        <v/>
      </c>
      <c r="Q3891" s="38" t="s">
        <v>450</v>
      </c>
      <c r="R3891" s="38" t="str" cm="1">
        <f t="array" ref="R3891">_xlfn.XLOOKUP(Q3891,INDEX(Flettilisti,,1),INDEX(Flettilisti,,2),,0)</f>
        <v>Vantar flokkun</v>
      </c>
      <c r="S3891" s="38" t="str">
        <f>IF(ISBLANK(N3891),"",IF(N3891&lt;Gögn!$J$2,Gögn!$K$2,IF(N3891&gt;Gögn!$J$4,Gögn!$K$4,Gögn!$K$3)))</f>
        <v/>
      </c>
      <c r="T3891" s="49" t="str" cm="1">
        <f t="array" aca="1" ref="T3891" ca="1">IF(ISBLANK(B3891),"",IF(R3891="Styrkhæft",_xlfn.XLOOKUP(S3891,Vegalengdir[Texti],INDIRECT("Vegalengdir["&amp;'Upplýsingar um umsækjanda'!$B$10&amp;"]"),0%,0)))</f>
        <v/>
      </c>
      <c r="U3891" s="72" t="str">
        <f t="shared" si="182"/>
        <v/>
      </c>
    </row>
    <row r="3892" spans="1:21" x14ac:dyDescent="0.25">
      <c r="A3892" s="53">
        <f t="shared" si="183"/>
        <v>3891</v>
      </c>
      <c r="B3892" s="55"/>
      <c r="C3892" s="56"/>
      <c r="D3892" s="55"/>
      <c r="E3892" s="55"/>
      <c r="F3892" s="55"/>
      <c r="G3892" s="55"/>
      <c r="H3892" s="57"/>
      <c r="I3892" s="55"/>
      <c r="J3892" s="55"/>
      <c r="K3892" s="55"/>
      <c r="L3892" s="55"/>
      <c r="M3892" s="55"/>
      <c r="N3892" s="57"/>
      <c r="O3892" s="57" t="str">
        <f t="shared" si="181"/>
        <v/>
      </c>
      <c r="Q3892" s="38" t="s">
        <v>450</v>
      </c>
      <c r="R3892" s="38" t="str" cm="1">
        <f t="array" ref="R3892">_xlfn.XLOOKUP(Q3892,INDEX(Flettilisti,,1),INDEX(Flettilisti,,2),,0)</f>
        <v>Vantar flokkun</v>
      </c>
      <c r="S3892" s="38" t="str">
        <f>IF(ISBLANK(N3892),"",IF(N3892&lt;Gögn!$J$2,Gögn!$K$2,IF(N3892&gt;Gögn!$J$4,Gögn!$K$4,Gögn!$K$3)))</f>
        <v/>
      </c>
      <c r="T3892" s="49" t="str" cm="1">
        <f t="array" aca="1" ref="T3892" ca="1">IF(ISBLANK(B3892),"",IF(R3892="Styrkhæft",_xlfn.XLOOKUP(S3892,Vegalengdir[Texti],INDIRECT("Vegalengdir["&amp;'Upplýsingar um umsækjanda'!$B$10&amp;"]"),0%,0)))</f>
        <v/>
      </c>
      <c r="U3892" s="72" t="str">
        <f t="shared" si="182"/>
        <v/>
      </c>
    </row>
    <row r="3893" spans="1:21" x14ac:dyDescent="0.25">
      <c r="A3893" s="53">
        <f t="shared" si="183"/>
        <v>3892</v>
      </c>
      <c r="B3893" s="55"/>
      <c r="C3893" s="56"/>
      <c r="D3893" s="55"/>
      <c r="E3893" s="55"/>
      <c r="F3893" s="55"/>
      <c r="G3893" s="55"/>
      <c r="H3893" s="57"/>
      <c r="I3893" s="55"/>
      <c r="J3893" s="55"/>
      <c r="K3893" s="55"/>
      <c r="L3893" s="55"/>
      <c r="M3893" s="55"/>
      <c r="N3893" s="57"/>
      <c r="O3893" s="57" t="str">
        <f t="shared" si="181"/>
        <v/>
      </c>
      <c r="Q3893" s="38" t="s">
        <v>450</v>
      </c>
      <c r="R3893" s="38" t="str" cm="1">
        <f t="array" ref="R3893">_xlfn.XLOOKUP(Q3893,INDEX(Flettilisti,,1),INDEX(Flettilisti,,2),,0)</f>
        <v>Vantar flokkun</v>
      </c>
      <c r="S3893" s="38" t="str">
        <f>IF(ISBLANK(N3893),"",IF(N3893&lt;Gögn!$J$2,Gögn!$K$2,IF(N3893&gt;Gögn!$J$4,Gögn!$K$4,Gögn!$K$3)))</f>
        <v/>
      </c>
      <c r="T3893" s="49" t="str" cm="1">
        <f t="array" aca="1" ref="T3893" ca="1">IF(ISBLANK(B3893),"",IF(R3893="Styrkhæft",_xlfn.XLOOKUP(S3893,Vegalengdir[Texti],INDIRECT("Vegalengdir["&amp;'Upplýsingar um umsækjanda'!$B$10&amp;"]"),0%,0)))</f>
        <v/>
      </c>
      <c r="U3893" s="72" t="str">
        <f t="shared" si="182"/>
        <v/>
      </c>
    </row>
    <row r="3894" spans="1:21" x14ac:dyDescent="0.25">
      <c r="A3894" s="53">
        <f t="shared" si="183"/>
        <v>3893</v>
      </c>
      <c r="B3894" s="55"/>
      <c r="C3894" s="56"/>
      <c r="D3894" s="55"/>
      <c r="E3894" s="55"/>
      <c r="F3894" s="55"/>
      <c r="G3894" s="55"/>
      <c r="H3894" s="57"/>
      <c r="I3894" s="55"/>
      <c r="J3894" s="55"/>
      <c r="K3894" s="55"/>
      <c r="L3894" s="55"/>
      <c r="M3894" s="55"/>
      <c r="N3894" s="57"/>
      <c r="O3894" s="57" t="str">
        <f t="shared" si="181"/>
        <v/>
      </c>
      <c r="Q3894" s="38" t="s">
        <v>450</v>
      </c>
      <c r="R3894" s="38" t="str" cm="1">
        <f t="array" ref="R3894">_xlfn.XLOOKUP(Q3894,INDEX(Flettilisti,,1),INDEX(Flettilisti,,2),,0)</f>
        <v>Vantar flokkun</v>
      </c>
      <c r="S3894" s="38" t="str">
        <f>IF(ISBLANK(N3894),"",IF(N3894&lt;Gögn!$J$2,Gögn!$K$2,IF(N3894&gt;Gögn!$J$4,Gögn!$K$4,Gögn!$K$3)))</f>
        <v/>
      </c>
      <c r="T3894" s="49" t="str" cm="1">
        <f t="array" aca="1" ref="T3894" ca="1">IF(ISBLANK(B3894),"",IF(R3894="Styrkhæft",_xlfn.XLOOKUP(S3894,Vegalengdir[Texti],INDIRECT("Vegalengdir["&amp;'Upplýsingar um umsækjanda'!$B$10&amp;"]"),0%,0)))</f>
        <v/>
      </c>
      <c r="U3894" s="72" t="str">
        <f t="shared" si="182"/>
        <v/>
      </c>
    </row>
    <row r="3895" spans="1:21" x14ac:dyDescent="0.25">
      <c r="A3895" s="53">
        <f t="shared" si="183"/>
        <v>3894</v>
      </c>
      <c r="B3895" s="55"/>
      <c r="C3895" s="56"/>
      <c r="D3895" s="55"/>
      <c r="E3895" s="55"/>
      <c r="F3895" s="55"/>
      <c r="G3895" s="55"/>
      <c r="H3895" s="57"/>
      <c r="I3895" s="55"/>
      <c r="J3895" s="55"/>
      <c r="K3895" s="55"/>
      <c r="L3895" s="55"/>
      <c r="M3895" s="55"/>
      <c r="N3895" s="57"/>
      <c r="O3895" s="57" t="str">
        <f t="shared" si="181"/>
        <v/>
      </c>
      <c r="Q3895" s="38" t="s">
        <v>450</v>
      </c>
      <c r="R3895" s="38" t="str" cm="1">
        <f t="array" ref="R3895">_xlfn.XLOOKUP(Q3895,INDEX(Flettilisti,,1),INDEX(Flettilisti,,2),,0)</f>
        <v>Vantar flokkun</v>
      </c>
      <c r="S3895" s="38" t="str">
        <f>IF(ISBLANK(N3895),"",IF(N3895&lt;Gögn!$J$2,Gögn!$K$2,IF(N3895&gt;Gögn!$J$4,Gögn!$K$4,Gögn!$K$3)))</f>
        <v/>
      </c>
      <c r="T3895" s="49" t="str" cm="1">
        <f t="array" aca="1" ref="T3895" ca="1">IF(ISBLANK(B3895),"",IF(R3895="Styrkhæft",_xlfn.XLOOKUP(S3895,Vegalengdir[Texti],INDIRECT("Vegalengdir["&amp;'Upplýsingar um umsækjanda'!$B$10&amp;"]"),0%,0)))</f>
        <v/>
      </c>
      <c r="U3895" s="72" t="str">
        <f t="shared" si="182"/>
        <v/>
      </c>
    </row>
    <row r="3896" spans="1:21" x14ac:dyDescent="0.25">
      <c r="A3896" s="53">
        <f t="shared" si="183"/>
        <v>3895</v>
      </c>
      <c r="B3896" s="55"/>
      <c r="C3896" s="56"/>
      <c r="D3896" s="55"/>
      <c r="E3896" s="55"/>
      <c r="F3896" s="55"/>
      <c r="G3896" s="55"/>
      <c r="H3896" s="57"/>
      <c r="I3896" s="55"/>
      <c r="J3896" s="55"/>
      <c r="K3896" s="55"/>
      <c r="L3896" s="55"/>
      <c r="M3896" s="55"/>
      <c r="N3896" s="57"/>
      <c r="O3896" s="57" t="str">
        <f t="shared" si="181"/>
        <v/>
      </c>
      <c r="Q3896" s="38" t="s">
        <v>450</v>
      </c>
      <c r="R3896" s="38" t="str" cm="1">
        <f t="array" ref="R3896">_xlfn.XLOOKUP(Q3896,INDEX(Flettilisti,,1),INDEX(Flettilisti,,2),,0)</f>
        <v>Vantar flokkun</v>
      </c>
      <c r="S3896" s="38" t="str">
        <f>IF(ISBLANK(N3896),"",IF(N3896&lt;Gögn!$J$2,Gögn!$K$2,IF(N3896&gt;Gögn!$J$4,Gögn!$K$4,Gögn!$K$3)))</f>
        <v/>
      </c>
      <c r="T3896" s="49" t="str" cm="1">
        <f t="array" aca="1" ref="T3896" ca="1">IF(ISBLANK(B3896),"",IF(R3896="Styrkhæft",_xlfn.XLOOKUP(S3896,Vegalengdir[Texti],INDIRECT("Vegalengdir["&amp;'Upplýsingar um umsækjanda'!$B$10&amp;"]"),0%,0)))</f>
        <v/>
      </c>
      <c r="U3896" s="72" t="str">
        <f t="shared" si="182"/>
        <v/>
      </c>
    </row>
    <row r="3897" spans="1:21" x14ac:dyDescent="0.25">
      <c r="A3897" s="53">
        <f t="shared" si="183"/>
        <v>3896</v>
      </c>
      <c r="B3897" s="55"/>
      <c r="C3897" s="56"/>
      <c r="D3897" s="55"/>
      <c r="E3897" s="55"/>
      <c r="F3897" s="55"/>
      <c r="G3897" s="55"/>
      <c r="H3897" s="57"/>
      <c r="I3897" s="55"/>
      <c r="J3897" s="55"/>
      <c r="K3897" s="55"/>
      <c r="L3897" s="55"/>
      <c r="M3897" s="55"/>
      <c r="N3897" s="57"/>
      <c r="O3897" s="57" t="str">
        <f t="shared" si="181"/>
        <v/>
      </c>
      <c r="Q3897" s="38" t="s">
        <v>450</v>
      </c>
      <c r="R3897" s="38" t="str" cm="1">
        <f t="array" ref="R3897">_xlfn.XLOOKUP(Q3897,INDEX(Flettilisti,,1),INDEX(Flettilisti,,2),,0)</f>
        <v>Vantar flokkun</v>
      </c>
      <c r="S3897" s="38" t="str">
        <f>IF(ISBLANK(N3897),"",IF(N3897&lt;Gögn!$J$2,Gögn!$K$2,IF(N3897&gt;Gögn!$J$4,Gögn!$K$4,Gögn!$K$3)))</f>
        <v/>
      </c>
      <c r="T3897" s="49" t="str" cm="1">
        <f t="array" aca="1" ref="T3897" ca="1">IF(ISBLANK(B3897),"",IF(R3897="Styrkhæft",_xlfn.XLOOKUP(S3897,Vegalengdir[Texti],INDIRECT("Vegalengdir["&amp;'Upplýsingar um umsækjanda'!$B$10&amp;"]"),0%,0)))</f>
        <v/>
      </c>
      <c r="U3897" s="72" t="str">
        <f t="shared" si="182"/>
        <v/>
      </c>
    </row>
    <row r="3898" spans="1:21" x14ac:dyDescent="0.25">
      <c r="A3898" s="53">
        <f t="shared" si="183"/>
        <v>3897</v>
      </c>
      <c r="B3898" s="55"/>
      <c r="C3898" s="56"/>
      <c r="D3898" s="55"/>
      <c r="E3898" s="55"/>
      <c r="F3898" s="55"/>
      <c r="G3898" s="55"/>
      <c r="H3898" s="57"/>
      <c r="I3898" s="55"/>
      <c r="J3898" s="55"/>
      <c r="K3898" s="55"/>
      <c r="L3898" s="55"/>
      <c r="M3898" s="55"/>
      <c r="N3898" s="57"/>
      <c r="O3898" s="57" t="str">
        <f t="shared" si="181"/>
        <v/>
      </c>
      <c r="Q3898" s="38" t="s">
        <v>450</v>
      </c>
      <c r="R3898" s="38" t="str" cm="1">
        <f t="array" ref="R3898">_xlfn.XLOOKUP(Q3898,INDEX(Flettilisti,,1),INDEX(Flettilisti,,2),,0)</f>
        <v>Vantar flokkun</v>
      </c>
      <c r="S3898" s="38" t="str">
        <f>IF(ISBLANK(N3898),"",IF(N3898&lt;Gögn!$J$2,Gögn!$K$2,IF(N3898&gt;Gögn!$J$4,Gögn!$K$4,Gögn!$K$3)))</f>
        <v/>
      </c>
      <c r="T3898" s="49" t="str" cm="1">
        <f t="array" aca="1" ref="T3898" ca="1">IF(ISBLANK(B3898),"",IF(R3898="Styrkhæft",_xlfn.XLOOKUP(S3898,Vegalengdir[Texti],INDIRECT("Vegalengdir["&amp;'Upplýsingar um umsækjanda'!$B$10&amp;"]"),0%,0)))</f>
        <v/>
      </c>
      <c r="U3898" s="72" t="str">
        <f t="shared" si="182"/>
        <v/>
      </c>
    </row>
    <row r="3899" spans="1:21" x14ac:dyDescent="0.25">
      <c r="A3899" s="53">
        <f t="shared" si="183"/>
        <v>3898</v>
      </c>
      <c r="B3899" s="55"/>
      <c r="C3899" s="56"/>
      <c r="D3899" s="55"/>
      <c r="E3899" s="55"/>
      <c r="F3899" s="55"/>
      <c r="G3899" s="55"/>
      <c r="H3899" s="57"/>
      <c r="I3899" s="55"/>
      <c r="J3899" s="55"/>
      <c r="K3899" s="55"/>
      <c r="L3899" s="55"/>
      <c r="M3899" s="55"/>
      <c r="N3899" s="57"/>
      <c r="O3899" s="57" t="str">
        <f t="shared" si="181"/>
        <v/>
      </c>
      <c r="Q3899" s="38" t="s">
        <v>450</v>
      </c>
      <c r="R3899" s="38" t="str" cm="1">
        <f t="array" ref="R3899">_xlfn.XLOOKUP(Q3899,INDEX(Flettilisti,,1),INDEX(Flettilisti,,2),,0)</f>
        <v>Vantar flokkun</v>
      </c>
      <c r="S3899" s="38" t="str">
        <f>IF(ISBLANK(N3899),"",IF(N3899&lt;Gögn!$J$2,Gögn!$K$2,IF(N3899&gt;Gögn!$J$4,Gögn!$K$4,Gögn!$K$3)))</f>
        <v/>
      </c>
      <c r="T3899" s="49" t="str" cm="1">
        <f t="array" aca="1" ref="T3899" ca="1">IF(ISBLANK(B3899),"",IF(R3899="Styrkhæft",_xlfn.XLOOKUP(S3899,Vegalengdir[Texti],INDIRECT("Vegalengdir["&amp;'Upplýsingar um umsækjanda'!$B$10&amp;"]"),0%,0)))</f>
        <v/>
      </c>
      <c r="U3899" s="72" t="str">
        <f t="shared" si="182"/>
        <v/>
      </c>
    </row>
    <row r="3900" spans="1:21" x14ac:dyDescent="0.25">
      <c r="A3900" s="53">
        <f t="shared" si="183"/>
        <v>3899</v>
      </c>
      <c r="B3900" s="55"/>
      <c r="C3900" s="56"/>
      <c r="D3900" s="55"/>
      <c r="E3900" s="55"/>
      <c r="F3900" s="55"/>
      <c r="G3900" s="55"/>
      <c r="H3900" s="57"/>
      <c r="I3900" s="55"/>
      <c r="J3900" s="55"/>
      <c r="K3900" s="55"/>
      <c r="L3900" s="55"/>
      <c r="M3900" s="55"/>
      <c r="N3900" s="57"/>
      <c r="O3900" s="57" t="str">
        <f t="shared" si="181"/>
        <v/>
      </c>
      <c r="Q3900" s="38" t="s">
        <v>450</v>
      </c>
      <c r="R3900" s="38" t="str" cm="1">
        <f t="array" ref="R3900">_xlfn.XLOOKUP(Q3900,INDEX(Flettilisti,,1),INDEX(Flettilisti,,2),,0)</f>
        <v>Vantar flokkun</v>
      </c>
      <c r="S3900" s="38" t="str">
        <f>IF(ISBLANK(N3900),"",IF(N3900&lt;Gögn!$J$2,Gögn!$K$2,IF(N3900&gt;Gögn!$J$4,Gögn!$K$4,Gögn!$K$3)))</f>
        <v/>
      </c>
      <c r="T3900" s="49" t="str" cm="1">
        <f t="array" aca="1" ref="T3900" ca="1">IF(ISBLANK(B3900),"",IF(R3900="Styrkhæft",_xlfn.XLOOKUP(S3900,Vegalengdir[Texti],INDIRECT("Vegalengdir["&amp;'Upplýsingar um umsækjanda'!$B$10&amp;"]"),0%,0)))</f>
        <v/>
      </c>
      <c r="U3900" s="72" t="str">
        <f t="shared" si="182"/>
        <v/>
      </c>
    </row>
    <row r="3901" spans="1:21" x14ac:dyDescent="0.25">
      <c r="A3901" s="53">
        <f t="shared" si="183"/>
        <v>3900</v>
      </c>
      <c r="B3901" s="55"/>
      <c r="C3901" s="56"/>
      <c r="D3901" s="55"/>
      <c r="E3901" s="55"/>
      <c r="F3901" s="55"/>
      <c r="G3901" s="55"/>
      <c r="H3901" s="57"/>
      <c r="I3901" s="55"/>
      <c r="J3901" s="55"/>
      <c r="K3901" s="55"/>
      <c r="L3901" s="55"/>
      <c r="M3901" s="55"/>
      <c r="N3901" s="57"/>
      <c r="O3901" s="57" t="str">
        <f t="shared" si="181"/>
        <v/>
      </c>
      <c r="Q3901" s="38" t="s">
        <v>450</v>
      </c>
      <c r="R3901" s="38" t="str" cm="1">
        <f t="array" ref="R3901">_xlfn.XLOOKUP(Q3901,INDEX(Flettilisti,,1),INDEX(Flettilisti,,2),,0)</f>
        <v>Vantar flokkun</v>
      </c>
      <c r="S3901" s="38" t="str">
        <f>IF(ISBLANK(N3901),"",IF(N3901&lt;Gögn!$J$2,Gögn!$K$2,IF(N3901&gt;Gögn!$J$4,Gögn!$K$4,Gögn!$K$3)))</f>
        <v/>
      </c>
      <c r="T3901" s="49" t="str" cm="1">
        <f t="array" aca="1" ref="T3901" ca="1">IF(ISBLANK(B3901),"",IF(R3901="Styrkhæft",_xlfn.XLOOKUP(S3901,Vegalengdir[Texti],INDIRECT("Vegalengdir["&amp;'Upplýsingar um umsækjanda'!$B$10&amp;"]"),0%,0)))</f>
        <v/>
      </c>
      <c r="U3901" s="72" t="str">
        <f t="shared" si="182"/>
        <v/>
      </c>
    </row>
    <row r="3902" spans="1:21" x14ac:dyDescent="0.25">
      <c r="A3902" s="53">
        <f t="shared" si="183"/>
        <v>3901</v>
      </c>
      <c r="B3902" s="55"/>
      <c r="C3902" s="56"/>
      <c r="D3902" s="55"/>
      <c r="E3902" s="55"/>
      <c r="F3902" s="55"/>
      <c r="G3902" s="55"/>
      <c r="H3902" s="57"/>
      <c r="I3902" s="55"/>
      <c r="J3902" s="55"/>
      <c r="K3902" s="55"/>
      <c r="L3902" s="55"/>
      <c r="M3902" s="55"/>
      <c r="N3902" s="57"/>
      <c r="O3902" s="57" t="str">
        <f t="shared" si="181"/>
        <v/>
      </c>
      <c r="Q3902" s="38" t="s">
        <v>450</v>
      </c>
      <c r="R3902" s="38" t="str" cm="1">
        <f t="array" ref="R3902">_xlfn.XLOOKUP(Q3902,INDEX(Flettilisti,,1),INDEX(Flettilisti,,2),,0)</f>
        <v>Vantar flokkun</v>
      </c>
      <c r="S3902" s="38" t="str">
        <f>IF(ISBLANK(N3902),"",IF(N3902&lt;Gögn!$J$2,Gögn!$K$2,IF(N3902&gt;Gögn!$J$4,Gögn!$K$4,Gögn!$K$3)))</f>
        <v/>
      </c>
      <c r="T3902" s="49" t="str" cm="1">
        <f t="array" aca="1" ref="T3902" ca="1">IF(ISBLANK(B3902),"",IF(R3902="Styrkhæft",_xlfn.XLOOKUP(S3902,Vegalengdir[Texti],INDIRECT("Vegalengdir["&amp;'Upplýsingar um umsækjanda'!$B$10&amp;"]"),0%,0)))</f>
        <v/>
      </c>
      <c r="U3902" s="72" t="str">
        <f t="shared" si="182"/>
        <v/>
      </c>
    </row>
    <row r="3903" spans="1:21" x14ac:dyDescent="0.25">
      <c r="A3903" s="53">
        <f t="shared" si="183"/>
        <v>3902</v>
      </c>
      <c r="B3903" s="55"/>
      <c r="C3903" s="56"/>
      <c r="D3903" s="55"/>
      <c r="E3903" s="55"/>
      <c r="F3903" s="55"/>
      <c r="G3903" s="55"/>
      <c r="H3903" s="57"/>
      <c r="I3903" s="55"/>
      <c r="J3903" s="55"/>
      <c r="K3903" s="55"/>
      <c r="L3903" s="55"/>
      <c r="M3903" s="55"/>
      <c r="N3903" s="57"/>
      <c r="O3903" s="57" t="str">
        <f t="shared" si="181"/>
        <v/>
      </c>
      <c r="Q3903" s="38" t="s">
        <v>450</v>
      </c>
      <c r="R3903" s="38" t="str" cm="1">
        <f t="array" ref="R3903">_xlfn.XLOOKUP(Q3903,INDEX(Flettilisti,,1),INDEX(Flettilisti,,2),,0)</f>
        <v>Vantar flokkun</v>
      </c>
      <c r="S3903" s="38" t="str">
        <f>IF(ISBLANK(N3903),"",IF(N3903&lt;Gögn!$J$2,Gögn!$K$2,IF(N3903&gt;Gögn!$J$4,Gögn!$K$4,Gögn!$K$3)))</f>
        <v/>
      </c>
      <c r="T3903" s="49" t="str" cm="1">
        <f t="array" aca="1" ref="T3903" ca="1">IF(ISBLANK(B3903),"",IF(R3903="Styrkhæft",_xlfn.XLOOKUP(S3903,Vegalengdir[Texti],INDIRECT("Vegalengdir["&amp;'Upplýsingar um umsækjanda'!$B$10&amp;"]"),0%,0)))</f>
        <v/>
      </c>
      <c r="U3903" s="72" t="str">
        <f t="shared" si="182"/>
        <v/>
      </c>
    </row>
    <row r="3904" spans="1:21" x14ac:dyDescent="0.25">
      <c r="A3904" s="53">
        <f t="shared" si="183"/>
        <v>3903</v>
      </c>
      <c r="B3904" s="55"/>
      <c r="C3904" s="56"/>
      <c r="D3904" s="55"/>
      <c r="E3904" s="55"/>
      <c r="F3904" s="55"/>
      <c r="G3904" s="55"/>
      <c r="H3904" s="57"/>
      <c r="I3904" s="55"/>
      <c r="J3904" s="55"/>
      <c r="K3904" s="55"/>
      <c r="L3904" s="55"/>
      <c r="M3904" s="55"/>
      <c r="N3904" s="57"/>
      <c r="O3904" s="57" t="str">
        <f t="shared" si="181"/>
        <v/>
      </c>
      <c r="Q3904" s="38" t="s">
        <v>450</v>
      </c>
      <c r="R3904" s="38" t="str" cm="1">
        <f t="array" ref="R3904">_xlfn.XLOOKUP(Q3904,INDEX(Flettilisti,,1),INDEX(Flettilisti,,2),,0)</f>
        <v>Vantar flokkun</v>
      </c>
      <c r="S3904" s="38" t="str">
        <f>IF(ISBLANK(N3904),"",IF(N3904&lt;Gögn!$J$2,Gögn!$K$2,IF(N3904&gt;Gögn!$J$4,Gögn!$K$4,Gögn!$K$3)))</f>
        <v/>
      </c>
      <c r="T3904" s="49" t="str" cm="1">
        <f t="array" aca="1" ref="T3904" ca="1">IF(ISBLANK(B3904),"",IF(R3904="Styrkhæft",_xlfn.XLOOKUP(S3904,Vegalengdir[Texti],INDIRECT("Vegalengdir["&amp;'Upplýsingar um umsækjanda'!$B$10&amp;"]"),0%,0)))</f>
        <v/>
      </c>
      <c r="U3904" s="72" t="str">
        <f t="shared" si="182"/>
        <v/>
      </c>
    </row>
    <row r="3905" spans="1:21" x14ac:dyDescent="0.25">
      <c r="A3905" s="53">
        <f t="shared" si="183"/>
        <v>3904</v>
      </c>
      <c r="B3905" s="55"/>
      <c r="C3905" s="56"/>
      <c r="D3905" s="55"/>
      <c r="E3905" s="55"/>
      <c r="F3905" s="55"/>
      <c r="G3905" s="55"/>
      <c r="H3905" s="57"/>
      <c r="I3905" s="55"/>
      <c r="J3905" s="55"/>
      <c r="K3905" s="55"/>
      <c r="L3905" s="55"/>
      <c r="M3905" s="55"/>
      <c r="N3905" s="57"/>
      <c r="O3905" s="57" t="str">
        <f t="shared" si="181"/>
        <v/>
      </c>
      <c r="Q3905" s="38" t="s">
        <v>450</v>
      </c>
      <c r="R3905" s="38" t="str" cm="1">
        <f t="array" ref="R3905">_xlfn.XLOOKUP(Q3905,INDEX(Flettilisti,,1),INDEX(Flettilisti,,2),,0)</f>
        <v>Vantar flokkun</v>
      </c>
      <c r="S3905" s="38" t="str">
        <f>IF(ISBLANK(N3905),"",IF(N3905&lt;Gögn!$J$2,Gögn!$K$2,IF(N3905&gt;Gögn!$J$4,Gögn!$K$4,Gögn!$K$3)))</f>
        <v/>
      </c>
      <c r="T3905" s="49" t="str" cm="1">
        <f t="array" aca="1" ref="T3905" ca="1">IF(ISBLANK(B3905),"",IF(R3905="Styrkhæft",_xlfn.XLOOKUP(S3905,Vegalengdir[Texti],INDIRECT("Vegalengdir["&amp;'Upplýsingar um umsækjanda'!$B$10&amp;"]"),0%,0)))</f>
        <v/>
      </c>
      <c r="U3905" s="72" t="str">
        <f t="shared" si="182"/>
        <v/>
      </c>
    </row>
    <row r="3906" spans="1:21" x14ac:dyDescent="0.25">
      <c r="A3906" s="53">
        <f t="shared" si="183"/>
        <v>3905</v>
      </c>
      <c r="B3906" s="55"/>
      <c r="C3906" s="56"/>
      <c r="D3906" s="55"/>
      <c r="E3906" s="55"/>
      <c r="F3906" s="55"/>
      <c r="G3906" s="55"/>
      <c r="H3906" s="57"/>
      <c r="I3906" s="55"/>
      <c r="J3906" s="55"/>
      <c r="K3906" s="55"/>
      <c r="L3906" s="55"/>
      <c r="M3906" s="55"/>
      <c r="N3906" s="57"/>
      <c r="O3906" s="57" t="str">
        <f t="shared" si="181"/>
        <v/>
      </c>
      <c r="Q3906" s="38" t="s">
        <v>450</v>
      </c>
      <c r="R3906" s="38" t="str" cm="1">
        <f t="array" ref="R3906">_xlfn.XLOOKUP(Q3906,INDEX(Flettilisti,,1),INDEX(Flettilisti,,2),,0)</f>
        <v>Vantar flokkun</v>
      </c>
      <c r="S3906" s="38" t="str">
        <f>IF(ISBLANK(N3906),"",IF(N3906&lt;Gögn!$J$2,Gögn!$K$2,IF(N3906&gt;Gögn!$J$4,Gögn!$K$4,Gögn!$K$3)))</f>
        <v/>
      </c>
      <c r="T3906" s="49" t="str" cm="1">
        <f t="array" aca="1" ref="T3906" ca="1">IF(ISBLANK(B3906),"",IF(R3906="Styrkhæft",_xlfn.XLOOKUP(S3906,Vegalengdir[Texti],INDIRECT("Vegalengdir["&amp;'Upplýsingar um umsækjanda'!$B$10&amp;"]"),0%,0)))</f>
        <v/>
      </c>
      <c r="U3906" s="72" t="str">
        <f t="shared" si="182"/>
        <v/>
      </c>
    </row>
    <row r="3907" spans="1:21" x14ac:dyDescent="0.25">
      <c r="A3907" s="53">
        <f t="shared" si="183"/>
        <v>3906</v>
      </c>
      <c r="B3907" s="55"/>
      <c r="C3907" s="56"/>
      <c r="D3907" s="55"/>
      <c r="E3907" s="55"/>
      <c r="F3907" s="55"/>
      <c r="G3907" s="55"/>
      <c r="H3907" s="57"/>
      <c r="I3907" s="55"/>
      <c r="J3907" s="55"/>
      <c r="K3907" s="55"/>
      <c r="L3907" s="55"/>
      <c r="M3907" s="55"/>
      <c r="N3907" s="57"/>
      <c r="O3907" s="57" t="str">
        <f t="shared" ref="O3907:O3970" si="184">IFERROR(IF(ISBLANK(B3907),"",H3907/N3907),0)</f>
        <v/>
      </c>
      <c r="Q3907" s="38" t="s">
        <v>450</v>
      </c>
      <c r="R3907" s="38" t="str" cm="1">
        <f t="array" ref="R3907">_xlfn.XLOOKUP(Q3907,INDEX(Flettilisti,,1),INDEX(Flettilisti,,2),,0)</f>
        <v>Vantar flokkun</v>
      </c>
      <c r="S3907" s="38" t="str">
        <f>IF(ISBLANK(N3907),"",IF(N3907&lt;Gögn!$J$2,Gögn!$K$2,IF(N3907&gt;Gögn!$J$4,Gögn!$K$4,Gögn!$K$3)))</f>
        <v/>
      </c>
      <c r="T3907" s="49" t="str" cm="1">
        <f t="array" aca="1" ref="T3907" ca="1">IF(ISBLANK(B3907),"",IF(R3907="Styrkhæft",_xlfn.XLOOKUP(S3907,Vegalengdir[Texti],INDIRECT("Vegalengdir["&amp;'Upplýsingar um umsækjanda'!$B$10&amp;"]"),0%,0)))</f>
        <v/>
      </c>
      <c r="U3907" s="72" t="str">
        <f t="shared" ref="U3907:U3970" si="185">IF(ISBLANK(B3907),"",T3907*H3907)</f>
        <v/>
      </c>
    </row>
    <row r="3908" spans="1:21" x14ac:dyDescent="0.25">
      <c r="A3908" s="53">
        <f t="shared" si="183"/>
        <v>3907</v>
      </c>
      <c r="B3908" s="55"/>
      <c r="C3908" s="56"/>
      <c r="D3908" s="55"/>
      <c r="E3908" s="55"/>
      <c r="F3908" s="55"/>
      <c r="G3908" s="55"/>
      <c r="H3908" s="57"/>
      <c r="I3908" s="55"/>
      <c r="J3908" s="55"/>
      <c r="K3908" s="55"/>
      <c r="L3908" s="55"/>
      <c r="M3908" s="55"/>
      <c r="N3908" s="57"/>
      <c r="O3908" s="57" t="str">
        <f t="shared" si="184"/>
        <v/>
      </c>
      <c r="Q3908" s="38" t="s">
        <v>450</v>
      </c>
      <c r="R3908" s="38" t="str" cm="1">
        <f t="array" ref="R3908">_xlfn.XLOOKUP(Q3908,INDEX(Flettilisti,,1),INDEX(Flettilisti,,2),,0)</f>
        <v>Vantar flokkun</v>
      </c>
      <c r="S3908" s="38" t="str">
        <f>IF(ISBLANK(N3908),"",IF(N3908&lt;Gögn!$J$2,Gögn!$K$2,IF(N3908&gt;Gögn!$J$4,Gögn!$K$4,Gögn!$K$3)))</f>
        <v/>
      </c>
      <c r="T3908" s="49" t="str" cm="1">
        <f t="array" aca="1" ref="T3908" ca="1">IF(ISBLANK(B3908),"",IF(R3908="Styrkhæft",_xlfn.XLOOKUP(S3908,Vegalengdir[Texti],INDIRECT("Vegalengdir["&amp;'Upplýsingar um umsækjanda'!$B$10&amp;"]"),0%,0)))</f>
        <v/>
      </c>
      <c r="U3908" s="72" t="str">
        <f t="shared" si="185"/>
        <v/>
      </c>
    </row>
    <row r="3909" spans="1:21" x14ac:dyDescent="0.25">
      <c r="A3909" s="53">
        <f t="shared" si="183"/>
        <v>3908</v>
      </c>
      <c r="B3909" s="55"/>
      <c r="C3909" s="56"/>
      <c r="D3909" s="55"/>
      <c r="E3909" s="55"/>
      <c r="F3909" s="55"/>
      <c r="G3909" s="55"/>
      <c r="H3909" s="57"/>
      <c r="I3909" s="55"/>
      <c r="J3909" s="55"/>
      <c r="K3909" s="55"/>
      <c r="L3909" s="55"/>
      <c r="M3909" s="55"/>
      <c r="N3909" s="57"/>
      <c r="O3909" s="57" t="str">
        <f t="shared" si="184"/>
        <v/>
      </c>
      <c r="Q3909" s="38" t="s">
        <v>450</v>
      </c>
      <c r="R3909" s="38" t="str" cm="1">
        <f t="array" ref="R3909">_xlfn.XLOOKUP(Q3909,INDEX(Flettilisti,,1),INDEX(Flettilisti,,2),,0)</f>
        <v>Vantar flokkun</v>
      </c>
      <c r="S3909" s="38" t="str">
        <f>IF(ISBLANK(N3909),"",IF(N3909&lt;Gögn!$J$2,Gögn!$K$2,IF(N3909&gt;Gögn!$J$4,Gögn!$K$4,Gögn!$K$3)))</f>
        <v/>
      </c>
      <c r="T3909" s="49" t="str" cm="1">
        <f t="array" aca="1" ref="T3909" ca="1">IF(ISBLANK(B3909),"",IF(R3909="Styrkhæft",_xlfn.XLOOKUP(S3909,Vegalengdir[Texti],INDIRECT("Vegalengdir["&amp;'Upplýsingar um umsækjanda'!$B$10&amp;"]"),0%,0)))</f>
        <v/>
      </c>
      <c r="U3909" s="72" t="str">
        <f t="shared" si="185"/>
        <v/>
      </c>
    </row>
    <row r="3910" spans="1:21" x14ac:dyDescent="0.25">
      <c r="A3910" s="53">
        <f t="shared" si="183"/>
        <v>3909</v>
      </c>
      <c r="B3910" s="55"/>
      <c r="C3910" s="56"/>
      <c r="D3910" s="55"/>
      <c r="E3910" s="55"/>
      <c r="F3910" s="55"/>
      <c r="G3910" s="55"/>
      <c r="H3910" s="57"/>
      <c r="I3910" s="55"/>
      <c r="J3910" s="55"/>
      <c r="K3910" s="55"/>
      <c r="L3910" s="55"/>
      <c r="M3910" s="55"/>
      <c r="N3910" s="57"/>
      <c r="O3910" s="57" t="str">
        <f t="shared" si="184"/>
        <v/>
      </c>
      <c r="Q3910" s="38" t="s">
        <v>450</v>
      </c>
      <c r="R3910" s="38" t="str" cm="1">
        <f t="array" ref="R3910">_xlfn.XLOOKUP(Q3910,INDEX(Flettilisti,,1),INDEX(Flettilisti,,2),,0)</f>
        <v>Vantar flokkun</v>
      </c>
      <c r="S3910" s="38" t="str">
        <f>IF(ISBLANK(N3910),"",IF(N3910&lt;Gögn!$J$2,Gögn!$K$2,IF(N3910&gt;Gögn!$J$4,Gögn!$K$4,Gögn!$K$3)))</f>
        <v/>
      </c>
      <c r="T3910" s="49" t="str" cm="1">
        <f t="array" aca="1" ref="T3910" ca="1">IF(ISBLANK(B3910),"",IF(R3910="Styrkhæft",_xlfn.XLOOKUP(S3910,Vegalengdir[Texti],INDIRECT("Vegalengdir["&amp;'Upplýsingar um umsækjanda'!$B$10&amp;"]"),0%,0)))</f>
        <v/>
      </c>
      <c r="U3910" s="72" t="str">
        <f t="shared" si="185"/>
        <v/>
      </c>
    </row>
    <row r="3911" spans="1:21" x14ac:dyDescent="0.25">
      <c r="A3911" s="53">
        <f t="shared" si="183"/>
        <v>3910</v>
      </c>
      <c r="B3911" s="55"/>
      <c r="C3911" s="56"/>
      <c r="D3911" s="55"/>
      <c r="E3911" s="55"/>
      <c r="F3911" s="55"/>
      <c r="G3911" s="55"/>
      <c r="H3911" s="57"/>
      <c r="I3911" s="55"/>
      <c r="J3911" s="55"/>
      <c r="K3911" s="55"/>
      <c r="L3911" s="55"/>
      <c r="M3911" s="55"/>
      <c r="N3911" s="57"/>
      <c r="O3911" s="57" t="str">
        <f t="shared" si="184"/>
        <v/>
      </c>
      <c r="Q3911" s="38" t="s">
        <v>450</v>
      </c>
      <c r="R3911" s="38" t="str" cm="1">
        <f t="array" ref="R3911">_xlfn.XLOOKUP(Q3911,INDEX(Flettilisti,,1),INDEX(Flettilisti,,2),,0)</f>
        <v>Vantar flokkun</v>
      </c>
      <c r="S3911" s="38" t="str">
        <f>IF(ISBLANK(N3911),"",IF(N3911&lt;Gögn!$J$2,Gögn!$K$2,IF(N3911&gt;Gögn!$J$4,Gögn!$K$4,Gögn!$K$3)))</f>
        <v/>
      </c>
      <c r="T3911" s="49" t="str" cm="1">
        <f t="array" aca="1" ref="T3911" ca="1">IF(ISBLANK(B3911),"",IF(R3911="Styrkhæft",_xlfn.XLOOKUP(S3911,Vegalengdir[Texti],INDIRECT("Vegalengdir["&amp;'Upplýsingar um umsækjanda'!$B$10&amp;"]"),0%,0)))</f>
        <v/>
      </c>
      <c r="U3911" s="72" t="str">
        <f t="shared" si="185"/>
        <v/>
      </c>
    </row>
    <row r="3912" spans="1:21" x14ac:dyDescent="0.25">
      <c r="A3912" s="53">
        <f t="shared" si="183"/>
        <v>3911</v>
      </c>
      <c r="B3912" s="55"/>
      <c r="C3912" s="56"/>
      <c r="D3912" s="55"/>
      <c r="E3912" s="55"/>
      <c r="F3912" s="55"/>
      <c r="G3912" s="55"/>
      <c r="H3912" s="57"/>
      <c r="I3912" s="55"/>
      <c r="J3912" s="55"/>
      <c r="K3912" s="55"/>
      <c r="L3912" s="55"/>
      <c r="M3912" s="55"/>
      <c r="N3912" s="57"/>
      <c r="O3912" s="57" t="str">
        <f t="shared" si="184"/>
        <v/>
      </c>
      <c r="Q3912" s="38" t="s">
        <v>450</v>
      </c>
      <c r="R3912" s="38" t="str" cm="1">
        <f t="array" ref="R3912">_xlfn.XLOOKUP(Q3912,INDEX(Flettilisti,,1),INDEX(Flettilisti,,2),,0)</f>
        <v>Vantar flokkun</v>
      </c>
      <c r="S3912" s="38" t="str">
        <f>IF(ISBLANK(N3912),"",IF(N3912&lt;Gögn!$J$2,Gögn!$K$2,IF(N3912&gt;Gögn!$J$4,Gögn!$K$4,Gögn!$K$3)))</f>
        <v/>
      </c>
      <c r="T3912" s="49" t="str" cm="1">
        <f t="array" aca="1" ref="T3912" ca="1">IF(ISBLANK(B3912),"",IF(R3912="Styrkhæft",_xlfn.XLOOKUP(S3912,Vegalengdir[Texti],INDIRECT("Vegalengdir["&amp;'Upplýsingar um umsækjanda'!$B$10&amp;"]"),0%,0)))</f>
        <v/>
      </c>
      <c r="U3912" s="72" t="str">
        <f t="shared" si="185"/>
        <v/>
      </c>
    </row>
    <row r="3913" spans="1:21" x14ac:dyDescent="0.25">
      <c r="A3913" s="53">
        <f t="shared" si="183"/>
        <v>3912</v>
      </c>
      <c r="B3913" s="55"/>
      <c r="C3913" s="56"/>
      <c r="D3913" s="55"/>
      <c r="E3913" s="55"/>
      <c r="F3913" s="55"/>
      <c r="G3913" s="55"/>
      <c r="H3913" s="57"/>
      <c r="I3913" s="55"/>
      <c r="J3913" s="55"/>
      <c r="K3913" s="55"/>
      <c r="L3913" s="55"/>
      <c r="M3913" s="55"/>
      <c r="N3913" s="57"/>
      <c r="O3913" s="57" t="str">
        <f t="shared" si="184"/>
        <v/>
      </c>
      <c r="Q3913" s="38" t="s">
        <v>450</v>
      </c>
      <c r="R3913" s="38" t="str" cm="1">
        <f t="array" ref="R3913">_xlfn.XLOOKUP(Q3913,INDEX(Flettilisti,,1),INDEX(Flettilisti,,2),,0)</f>
        <v>Vantar flokkun</v>
      </c>
      <c r="S3913" s="38" t="str">
        <f>IF(ISBLANK(N3913),"",IF(N3913&lt;Gögn!$J$2,Gögn!$K$2,IF(N3913&gt;Gögn!$J$4,Gögn!$K$4,Gögn!$K$3)))</f>
        <v/>
      </c>
      <c r="T3913" s="49" t="str" cm="1">
        <f t="array" aca="1" ref="T3913" ca="1">IF(ISBLANK(B3913),"",IF(R3913="Styrkhæft",_xlfn.XLOOKUP(S3913,Vegalengdir[Texti],INDIRECT("Vegalengdir["&amp;'Upplýsingar um umsækjanda'!$B$10&amp;"]"),0%,0)))</f>
        <v/>
      </c>
      <c r="U3913" s="72" t="str">
        <f t="shared" si="185"/>
        <v/>
      </c>
    </row>
    <row r="3914" spans="1:21" x14ac:dyDescent="0.25">
      <c r="A3914" s="53">
        <f t="shared" si="183"/>
        <v>3913</v>
      </c>
      <c r="B3914" s="55"/>
      <c r="C3914" s="56"/>
      <c r="D3914" s="55"/>
      <c r="E3914" s="55"/>
      <c r="F3914" s="55"/>
      <c r="G3914" s="55"/>
      <c r="H3914" s="57"/>
      <c r="I3914" s="55"/>
      <c r="J3914" s="55"/>
      <c r="K3914" s="55"/>
      <c r="L3914" s="55"/>
      <c r="M3914" s="55"/>
      <c r="N3914" s="57"/>
      <c r="O3914" s="57" t="str">
        <f t="shared" si="184"/>
        <v/>
      </c>
      <c r="Q3914" s="38" t="s">
        <v>450</v>
      </c>
      <c r="R3914" s="38" t="str" cm="1">
        <f t="array" ref="R3914">_xlfn.XLOOKUP(Q3914,INDEX(Flettilisti,,1),INDEX(Flettilisti,,2),,0)</f>
        <v>Vantar flokkun</v>
      </c>
      <c r="S3914" s="38" t="str">
        <f>IF(ISBLANK(N3914),"",IF(N3914&lt;Gögn!$J$2,Gögn!$K$2,IF(N3914&gt;Gögn!$J$4,Gögn!$K$4,Gögn!$K$3)))</f>
        <v/>
      </c>
      <c r="T3914" s="49" t="str" cm="1">
        <f t="array" aca="1" ref="T3914" ca="1">IF(ISBLANK(B3914),"",IF(R3914="Styrkhæft",_xlfn.XLOOKUP(S3914,Vegalengdir[Texti],INDIRECT("Vegalengdir["&amp;'Upplýsingar um umsækjanda'!$B$10&amp;"]"),0%,0)))</f>
        <v/>
      </c>
      <c r="U3914" s="72" t="str">
        <f t="shared" si="185"/>
        <v/>
      </c>
    </row>
    <row r="3915" spans="1:21" x14ac:dyDescent="0.25">
      <c r="A3915" s="53">
        <f t="shared" si="183"/>
        <v>3914</v>
      </c>
      <c r="B3915" s="55"/>
      <c r="C3915" s="56"/>
      <c r="D3915" s="55"/>
      <c r="E3915" s="55"/>
      <c r="F3915" s="55"/>
      <c r="G3915" s="55"/>
      <c r="H3915" s="57"/>
      <c r="I3915" s="55"/>
      <c r="J3915" s="55"/>
      <c r="K3915" s="55"/>
      <c r="L3915" s="55"/>
      <c r="M3915" s="55"/>
      <c r="N3915" s="57"/>
      <c r="O3915" s="57" t="str">
        <f t="shared" si="184"/>
        <v/>
      </c>
      <c r="Q3915" s="38" t="s">
        <v>450</v>
      </c>
      <c r="R3915" s="38" t="str" cm="1">
        <f t="array" ref="R3915">_xlfn.XLOOKUP(Q3915,INDEX(Flettilisti,,1),INDEX(Flettilisti,,2),,0)</f>
        <v>Vantar flokkun</v>
      </c>
      <c r="S3915" s="38" t="str">
        <f>IF(ISBLANK(N3915),"",IF(N3915&lt;Gögn!$J$2,Gögn!$K$2,IF(N3915&gt;Gögn!$J$4,Gögn!$K$4,Gögn!$K$3)))</f>
        <v/>
      </c>
      <c r="T3915" s="49" t="str" cm="1">
        <f t="array" aca="1" ref="T3915" ca="1">IF(ISBLANK(B3915),"",IF(R3915="Styrkhæft",_xlfn.XLOOKUP(S3915,Vegalengdir[Texti],INDIRECT("Vegalengdir["&amp;'Upplýsingar um umsækjanda'!$B$10&amp;"]"),0%,0)))</f>
        <v/>
      </c>
      <c r="U3915" s="72" t="str">
        <f t="shared" si="185"/>
        <v/>
      </c>
    </row>
    <row r="3916" spans="1:21" x14ac:dyDescent="0.25">
      <c r="A3916" s="53">
        <f t="shared" si="183"/>
        <v>3915</v>
      </c>
      <c r="B3916" s="55"/>
      <c r="C3916" s="56"/>
      <c r="D3916" s="55"/>
      <c r="E3916" s="55"/>
      <c r="F3916" s="55"/>
      <c r="G3916" s="55"/>
      <c r="H3916" s="57"/>
      <c r="I3916" s="55"/>
      <c r="J3916" s="55"/>
      <c r="K3916" s="55"/>
      <c r="L3916" s="55"/>
      <c r="M3916" s="55"/>
      <c r="N3916" s="57"/>
      <c r="O3916" s="57" t="str">
        <f t="shared" si="184"/>
        <v/>
      </c>
      <c r="Q3916" s="38" t="s">
        <v>450</v>
      </c>
      <c r="R3916" s="38" t="str" cm="1">
        <f t="array" ref="R3916">_xlfn.XLOOKUP(Q3916,INDEX(Flettilisti,,1),INDEX(Flettilisti,,2),,0)</f>
        <v>Vantar flokkun</v>
      </c>
      <c r="S3916" s="38" t="str">
        <f>IF(ISBLANK(N3916),"",IF(N3916&lt;Gögn!$J$2,Gögn!$K$2,IF(N3916&gt;Gögn!$J$4,Gögn!$K$4,Gögn!$K$3)))</f>
        <v/>
      </c>
      <c r="T3916" s="49" t="str" cm="1">
        <f t="array" aca="1" ref="T3916" ca="1">IF(ISBLANK(B3916),"",IF(R3916="Styrkhæft",_xlfn.XLOOKUP(S3916,Vegalengdir[Texti],INDIRECT("Vegalengdir["&amp;'Upplýsingar um umsækjanda'!$B$10&amp;"]"),0%,0)))</f>
        <v/>
      </c>
      <c r="U3916" s="72" t="str">
        <f t="shared" si="185"/>
        <v/>
      </c>
    </row>
    <row r="3917" spans="1:21" x14ac:dyDescent="0.25">
      <c r="A3917" s="53">
        <f t="shared" si="183"/>
        <v>3916</v>
      </c>
      <c r="B3917" s="55"/>
      <c r="C3917" s="56"/>
      <c r="D3917" s="55"/>
      <c r="E3917" s="55"/>
      <c r="F3917" s="55"/>
      <c r="G3917" s="55"/>
      <c r="H3917" s="57"/>
      <c r="I3917" s="55"/>
      <c r="J3917" s="55"/>
      <c r="K3917" s="55"/>
      <c r="L3917" s="55"/>
      <c r="M3917" s="55"/>
      <c r="N3917" s="57"/>
      <c r="O3917" s="57" t="str">
        <f t="shared" si="184"/>
        <v/>
      </c>
      <c r="Q3917" s="38" t="s">
        <v>450</v>
      </c>
      <c r="R3917" s="38" t="str" cm="1">
        <f t="array" ref="R3917">_xlfn.XLOOKUP(Q3917,INDEX(Flettilisti,,1),INDEX(Flettilisti,,2),,0)</f>
        <v>Vantar flokkun</v>
      </c>
      <c r="S3917" s="38" t="str">
        <f>IF(ISBLANK(N3917),"",IF(N3917&lt;Gögn!$J$2,Gögn!$K$2,IF(N3917&gt;Gögn!$J$4,Gögn!$K$4,Gögn!$K$3)))</f>
        <v/>
      </c>
      <c r="T3917" s="49" t="str" cm="1">
        <f t="array" aca="1" ref="T3917" ca="1">IF(ISBLANK(B3917),"",IF(R3917="Styrkhæft",_xlfn.XLOOKUP(S3917,Vegalengdir[Texti],INDIRECT("Vegalengdir["&amp;'Upplýsingar um umsækjanda'!$B$10&amp;"]"),0%,0)))</f>
        <v/>
      </c>
      <c r="U3917" s="72" t="str">
        <f t="shared" si="185"/>
        <v/>
      </c>
    </row>
    <row r="3918" spans="1:21" x14ac:dyDescent="0.25">
      <c r="A3918" s="53">
        <f t="shared" si="183"/>
        <v>3917</v>
      </c>
      <c r="B3918" s="55"/>
      <c r="C3918" s="56"/>
      <c r="D3918" s="55"/>
      <c r="E3918" s="55"/>
      <c r="F3918" s="55"/>
      <c r="G3918" s="55"/>
      <c r="H3918" s="57"/>
      <c r="I3918" s="55"/>
      <c r="J3918" s="55"/>
      <c r="K3918" s="55"/>
      <c r="L3918" s="55"/>
      <c r="M3918" s="55"/>
      <c r="N3918" s="57"/>
      <c r="O3918" s="57" t="str">
        <f t="shared" si="184"/>
        <v/>
      </c>
      <c r="Q3918" s="38" t="s">
        <v>450</v>
      </c>
      <c r="R3918" s="38" t="str" cm="1">
        <f t="array" ref="R3918">_xlfn.XLOOKUP(Q3918,INDEX(Flettilisti,,1),INDEX(Flettilisti,,2),,0)</f>
        <v>Vantar flokkun</v>
      </c>
      <c r="S3918" s="38" t="str">
        <f>IF(ISBLANK(N3918),"",IF(N3918&lt;Gögn!$J$2,Gögn!$K$2,IF(N3918&gt;Gögn!$J$4,Gögn!$K$4,Gögn!$K$3)))</f>
        <v/>
      </c>
      <c r="T3918" s="49" t="str" cm="1">
        <f t="array" aca="1" ref="T3918" ca="1">IF(ISBLANK(B3918),"",IF(R3918="Styrkhæft",_xlfn.XLOOKUP(S3918,Vegalengdir[Texti],INDIRECT("Vegalengdir["&amp;'Upplýsingar um umsækjanda'!$B$10&amp;"]"),0%,0)))</f>
        <v/>
      </c>
      <c r="U3918" s="72" t="str">
        <f t="shared" si="185"/>
        <v/>
      </c>
    </row>
    <row r="3919" spans="1:21" x14ac:dyDescent="0.25">
      <c r="A3919" s="53">
        <f t="shared" si="183"/>
        <v>3918</v>
      </c>
      <c r="B3919" s="55"/>
      <c r="C3919" s="56"/>
      <c r="D3919" s="55"/>
      <c r="E3919" s="55"/>
      <c r="F3919" s="55"/>
      <c r="G3919" s="55"/>
      <c r="H3919" s="57"/>
      <c r="I3919" s="55"/>
      <c r="J3919" s="55"/>
      <c r="K3919" s="55"/>
      <c r="L3919" s="55"/>
      <c r="M3919" s="55"/>
      <c r="N3919" s="57"/>
      <c r="O3919" s="57" t="str">
        <f t="shared" si="184"/>
        <v/>
      </c>
      <c r="Q3919" s="38" t="s">
        <v>450</v>
      </c>
      <c r="R3919" s="38" t="str" cm="1">
        <f t="array" ref="R3919">_xlfn.XLOOKUP(Q3919,INDEX(Flettilisti,,1),INDEX(Flettilisti,,2),,0)</f>
        <v>Vantar flokkun</v>
      </c>
      <c r="S3919" s="38" t="str">
        <f>IF(ISBLANK(N3919),"",IF(N3919&lt;Gögn!$J$2,Gögn!$K$2,IF(N3919&gt;Gögn!$J$4,Gögn!$K$4,Gögn!$K$3)))</f>
        <v/>
      </c>
      <c r="T3919" s="49" t="str" cm="1">
        <f t="array" aca="1" ref="T3919" ca="1">IF(ISBLANK(B3919),"",IF(R3919="Styrkhæft",_xlfn.XLOOKUP(S3919,Vegalengdir[Texti],INDIRECT("Vegalengdir["&amp;'Upplýsingar um umsækjanda'!$B$10&amp;"]"),0%,0)))</f>
        <v/>
      </c>
      <c r="U3919" s="72" t="str">
        <f t="shared" si="185"/>
        <v/>
      </c>
    </row>
    <row r="3920" spans="1:21" x14ac:dyDescent="0.25">
      <c r="A3920" s="53">
        <f t="shared" si="183"/>
        <v>3919</v>
      </c>
      <c r="B3920" s="55"/>
      <c r="C3920" s="56"/>
      <c r="D3920" s="55"/>
      <c r="E3920" s="55"/>
      <c r="F3920" s="55"/>
      <c r="G3920" s="55"/>
      <c r="H3920" s="57"/>
      <c r="I3920" s="55"/>
      <c r="J3920" s="55"/>
      <c r="K3920" s="55"/>
      <c r="L3920" s="55"/>
      <c r="M3920" s="55"/>
      <c r="N3920" s="57"/>
      <c r="O3920" s="57" t="str">
        <f t="shared" si="184"/>
        <v/>
      </c>
      <c r="Q3920" s="38" t="s">
        <v>450</v>
      </c>
      <c r="R3920" s="38" t="str" cm="1">
        <f t="array" ref="R3920">_xlfn.XLOOKUP(Q3920,INDEX(Flettilisti,,1),INDEX(Flettilisti,,2),,0)</f>
        <v>Vantar flokkun</v>
      </c>
      <c r="S3920" s="38" t="str">
        <f>IF(ISBLANK(N3920),"",IF(N3920&lt;Gögn!$J$2,Gögn!$K$2,IF(N3920&gt;Gögn!$J$4,Gögn!$K$4,Gögn!$K$3)))</f>
        <v/>
      </c>
      <c r="T3920" s="49" t="str" cm="1">
        <f t="array" aca="1" ref="T3920" ca="1">IF(ISBLANK(B3920),"",IF(R3920="Styrkhæft",_xlfn.XLOOKUP(S3920,Vegalengdir[Texti],INDIRECT("Vegalengdir["&amp;'Upplýsingar um umsækjanda'!$B$10&amp;"]"),0%,0)))</f>
        <v/>
      </c>
      <c r="U3920" s="72" t="str">
        <f t="shared" si="185"/>
        <v/>
      </c>
    </row>
    <row r="3921" spans="1:21" x14ac:dyDescent="0.25">
      <c r="A3921" s="53">
        <f t="shared" si="183"/>
        <v>3920</v>
      </c>
      <c r="B3921" s="55"/>
      <c r="C3921" s="56"/>
      <c r="D3921" s="55"/>
      <c r="E3921" s="55"/>
      <c r="F3921" s="55"/>
      <c r="G3921" s="55"/>
      <c r="H3921" s="57"/>
      <c r="I3921" s="55"/>
      <c r="J3921" s="55"/>
      <c r="K3921" s="55"/>
      <c r="L3921" s="55"/>
      <c r="M3921" s="55"/>
      <c r="N3921" s="57"/>
      <c r="O3921" s="57" t="str">
        <f t="shared" si="184"/>
        <v/>
      </c>
      <c r="Q3921" s="38" t="s">
        <v>450</v>
      </c>
      <c r="R3921" s="38" t="str" cm="1">
        <f t="array" ref="R3921">_xlfn.XLOOKUP(Q3921,INDEX(Flettilisti,,1),INDEX(Flettilisti,,2),,0)</f>
        <v>Vantar flokkun</v>
      </c>
      <c r="S3921" s="38" t="str">
        <f>IF(ISBLANK(N3921),"",IF(N3921&lt;Gögn!$J$2,Gögn!$K$2,IF(N3921&gt;Gögn!$J$4,Gögn!$K$4,Gögn!$K$3)))</f>
        <v/>
      </c>
      <c r="T3921" s="49" t="str" cm="1">
        <f t="array" aca="1" ref="T3921" ca="1">IF(ISBLANK(B3921),"",IF(R3921="Styrkhæft",_xlfn.XLOOKUP(S3921,Vegalengdir[Texti],INDIRECT("Vegalengdir["&amp;'Upplýsingar um umsækjanda'!$B$10&amp;"]"),0%,0)))</f>
        <v/>
      </c>
      <c r="U3921" s="72" t="str">
        <f t="shared" si="185"/>
        <v/>
      </c>
    </row>
    <row r="3922" spans="1:21" x14ac:dyDescent="0.25">
      <c r="A3922" s="53">
        <f t="shared" si="183"/>
        <v>3921</v>
      </c>
      <c r="B3922" s="55"/>
      <c r="C3922" s="56"/>
      <c r="D3922" s="55"/>
      <c r="E3922" s="55"/>
      <c r="F3922" s="55"/>
      <c r="G3922" s="55"/>
      <c r="H3922" s="57"/>
      <c r="I3922" s="55"/>
      <c r="J3922" s="55"/>
      <c r="K3922" s="55"/>
      <c r="L3922" s="55"/>
      <c r="M3922" s="55"/>
      <c r="N3922" s="57"/>
      <c r="O3922" s="57" t="str">
        <f t="shared" si="184"/>
        <v/>
      </c>
      <c r="Q3922" s="38" t="s">
        <v>450</v>
      </c>
      <c r="R3922" s="38" t="str" cm="1">
        <f t="array" ref="R3922">_xlfn.XLOOKUP(Q3922,INDEX(Flettilisti,,1),INDEX(Flettilisti,,2),,0)</f>
        <v>Vantar flokkun</v>
      </c>
      <c r="S3922" s="38" t="str">
        <f>IF(ISBLANK(N3922),"",IF(N3922&lt;Gögn!$J$2,Gögn!$K$2,IF(N3922&gt;Gögn!$J$4,Gögn!$K$4,Gögn!$K$3)))</f>
        <v/>
      </c>
      <c r="T3922" s="49" t="str" cm="1">
        <f t="array" aca="1" ref="T3922" ca="1">IF(ISBLANK(B3922),"",IF(R3922="Styrkhæft",_xlfn.XLOOKUP(S3922,Vegalengdir[Texti],INDIRECT("Vegalengdir["&amp;'Upplýsingar um umsækjanda'!$B$10&amp;"]"),0%,0)))</f>
        <v/>
      </c>
      <c r="U3922" s="72" t="str">
        <f t="shared" si="185"/>
        <v/>
      </c>
    </row>
    <row r="3923" spans="1:21" x14ac:dyDescent="0.25">
      <c r="A3923" s="53">
        <f t="shared" si="183"/>
        <v>3922</v>
      </c>
      <c r="B3923" s="55"/>
      <c r="C3923" s="56"/>
      <c r="D3923" s="55"/>
      <c r="E3923" s="55"/>
      <c r="F3923" s="55"/>
      <c r="G3923" s="55"/>
      <c r="H3923" s="57"/>
      <c r="I3923" s="55"/>
      <c r="J3923" s="55"/>
      <c r="K3923" s="55"/>
      <c r="L3923" s="55"/>
      <c r="M3923" s="55"/>
      <c r="N3923" s="57"/>
      <c r="O3923" s="57" t="str">
        <f t="shared" si="184"/>
        <v/>
      </c>
      <c r="Q3923" s="38" t="s">
        <v>450</v>
      </c>
      <c r="R3923" s="38" t="str" cm="1">
        <f t="array" ref="R3923">_xlfn.XLOOKUP(Q3923,INDEX(Flettilisti,,1),INDEX(Flettilisti,,2),,0)</f>
        <v>Vantar flokkun</v>
      </c>
      <c r="S3923" s="38" t="str">
        <f>IF(ISBLANK(N3923),"",IF(N3923&lt;Gögn!$J$2,Gögn!$K$2,IF(N3923&gt;Gögn!$J$4,Gögn!$K$4,Gögn!$K$3)))</f>
        <v/>
      </c>
      <c r="T3923" s="49" t="str" cm="1">
        <f t="array" aca="1" ref="T3923" ca="1">IF(ISBLANK(B3923),"",IF(R3923="Styrkhæft",_xlfn.XLOOKUP(S3923,Vegalengdir[Texti],INDIRECT("Vegalengdir["&amp;'Upplýsingar um umsækjanda'!$B$10&amp;"]"),0%,0)))</f>
        <v/>
      </c>
      <c r="U3923" s="72" t="str">
        <f t="shared" si="185"/>
        <v/>
      </c>
    </row>
    <row r="3924" spans="1:21" x14ac:dyDescent="0.25">
      <c r="A3924" s="53">
        <f t="shared" si="183"/>
        <v>3923</v>
      </c>
      <c r="B3924" s="55"/>
      <c r="C3924" s="56"/>
      <c r="D3924" s="55"/>
      <c r="E3924" s="55"/>
      <c r="F3924" s="55"/>
      <c r="G3924" s="55"/>
      <c r="H3924" s="57"/>
      <c r="I3924" s="55"/>
      <c r="J3924" s="55"/>
      <c r="K3924" s="55"/>
      <c r="L3924" s="55"/>
      <c r="M3924" s="55"/>
      <c r="N3924" s="57"/>
      <c r="O3924" s="57" t="str">
        <f t="shared" si="184"/>
        <v/>
      </c>
      <c r="Q3924" s="38" t="s">
        <v>450</v>
      </c>
      <c r="R3924" s="38" t="str" cm="1">
        <f t="array" ref="R3924">_xlfn.XLOOKUP(Q3924,INDEX(Flettilisti,,1),INDEX(Flettilisti,,2),,0)</f>
        <v>Vantar flokkun</v>
      </c>
      <c r="S3924" s="38" t="str">
        <f>IF(ISBLANK(N3924),"",IF(N3924&lt;Gögn!$J$2,Gögn!$K$2,IF(N3924&gt;Gögn!$J$4,Gögn!$K$4,Gögn!$K$3)))</f>
        <v/>
      </c>
      <c r="T3924" s="49" t="str" cm="1">
        <f t="array" aca="1" ref="T3924" ca="1">IF(ISBLANK(B3924),"",IF(R3924="Styrkhæft",_xlfn.XLOOKUP(S3924,Vegalengdir[Texti],INDIRECT("Vegalengdir["&amp;'Upplýsingar um umsækjanda'!$B$10&amp;"]"),0%,0)))</f>
        <v/>
      </c>
      <c r="U3924" s="72" t="str">
        <f t="shared" si="185"/>
        <v/>
      </c>
    </row>
    <row r="3925" spans="1:21" x14ac:dyDescent="0.25">
      <c r="A3925" s="53">
        <f t="shared" si="183"/>
        <v>3924</v>
      </c>
      <c r="B3925" s="55"/>
      <c r="C3925" s="56"/>
      <c r="D3925" s="55"/>
      <c r="E3925" s="55"/>
      <c r="F3925" s="55"/>
      <c r="G3925" s="55"/>
      <c r="H3925" s="57"/>
      <c r="I3925" s="55"/>
      <c r="J3925" s="55"/>
      <c r="K3925" s="55"/>
      <c r="L3925" s="55"/>
      <c r="M3925" s="55"/>
      <c r="N3925" s="57"/>
      <c r="O3925" s="57" t="str">
        <f t="shared" si="184"/>
        <v/>
      </c>
      <c r="Q3925" s="38" t="s">
        <v>450</v>
      </c>
      <c r="R3925" s="38" t="str" cm="1">
        <f t="array" ref="R3925">_xlfn.XLOOKUP(Q3925,INDEX(Flettilisti,,1),INDEX(Flettilisti,,2),,0)</f>
        <v>Vantar flokkun</v>
      </c>
      <c r="S3925" s="38" t="str">
        <f>IF(ISBLANK(N3925),"",IF(N3925&lt;Gögn!$J$2,Gögn!$K$2,IF(N3925&gt;Gögn!$J$4,Gögn!$K$4,Gögn!$K$3)))</f>
        <v/>
      </c>
      <c r="T3925" s="49" t="str" cm="1">
        <f t="array" aca="1" ref="T3925" ca="1">IF(ISBLANK(B3925),"",IF(R3925="Styrkhæft",_xlfn.XLOOKUP(S3925,Vegalengdir[Texti],INDIRECT("Vegalengdir["&amp;'Upplýsingar um umsækjanda'!$B$10&amp;"]"),0%,0)))</f>
        <v/>
      </c>
      <c r="U3925" s="72" t="str">
        <f t="shared" si="185"/>
        <v/>
      </c>
    </row>
    <row r="3926" spans="1:21" x14ac:dyDescent="0.25">
      <c r="A3926" s="53">
        <f t="shared" si="183"/>
        <v>3925</v>
      </c>
      <c r="B3926" s="55"/>
      <c r="C3926" s="56"/>
      <c r="D3926" s="55"/>
      <c r="E3926" s="55"/>
      <c r="F3926" s="55"/>
      <c r="G3926" s="55"/>
      <c r="H3926" s="57"/>
      <c r="I3926" s="55"/>
      <c r="J3926" s="55"/>
      <c r="K3926" s="55"/>
      <c r="L3926" s="55"/>
      <c r="M3926" s="55"/>
      <c r="N3926" s="57"/>
      <c r="O3926" s="57" t="str">
        <f t="shared" si="184"/>
        <v/>
      </c>
      <c r="Q3926" s="38" t="s">
        <v>450</v>
      </c>
      <c r="R3926" s="38" t="str" cm="1">
        <f t="array" ref="R3926">_xlfn.XLOOKUP(Q3926,INDEX(Flettilisti,,1),INDEX(Flettilisti,,2),,0)</f>
        <v>Vantar flokkun</v>
      </c>
      <c r="S3926" s="38" t="str">
        <f>IF(ISBLANK(N3926),"",IF(N3926&lt;Gögn!$J$2,Gögn!$K$2,IF(N3926&gt;Gögn!$J$4,Gögn!$K$4,Gögn!$K$3)))</f>
        <v/>
      </c>
      <c r="T3926" s="49" t="str" cm="1">
        <f t="array" aca="1" ref="T3926" ca="1">IF(ISBLANK(B3926),"",IF(R3926="Styrkhæft",_xlfn.XLOOKUP(S3926,Vegalengdir[Texti],INDIRECT("Vegalengdir["&amp;'Upplýsingar um umsækjanda'!$B$10&amp;"]"),0%,0)))</f>
        <v/>
      </c>
      <c r="U3926" s="72" t="str">
        <f t="shared" si="185"/>
        <v/>
      </c>
    </row>
    <row r="3927" spans="1:21" x14ac:dyDescent="0.25">
      <c r="A3927" s="53">
        <f t="shared" si="183"/>
        <v>3926</v>
      </c>
      <c r="B3927" s="55"/>
      <c r="C3927" s="56"/>
      <c r="D3927" s="55"/>
      <c r="E3927" s="55"/>
      <c r="F3927" s="55"/>
      <c r="G3927" s="55"/>
      <c r="H3927" s="57"/>
      <c r="I3927" s="55"/>
      <c r="J3927" s="55"/>
      <c r="K3927" s="55"/>
      <c r="L3927" s="55"/>
      <c r="M3927" s="55"/>
      <c r="N3927" s="57"/>
      <c r="O3927" s="57" t="str">
        <f t="shared" si="184"/>
        <v/>
      </c>
      <c r="Q3927" s="38" t="s">
        <v>450</v>
      </c>
      <c r="R3927" s="38" t="str" cm="1">
        <f t="array" ref="R3927">_xlfn.XLOOKUP(Q3927,INDEX(Flettilisti,,1),INDEX(Flettilisti,,2),,0)</f>
        <v>Vantar flokkun</v>
      </c>
      <c r="S3927" s="38" t="str">
        <f>IF(ISBLANK(N3927),"",IF(N3927&lt;Gögn!$J$2,Gögn!$K$2,IF(N3927&gt;Gögn!$J$4,Gögn!$K$4,Gögn!$K$3)))</f>
        <v/>
      </c>
      <c r="T3927" s="49" t="str" cm="1">
        <f t="array" aca="1" ref="T3927" ca="1">IF(ISBLANK(B3927),"",IF(R3927="Styrkhæft",_xlfn.XLOOKUP(S3927,Vegalengdir[Texti],INDIRECT("Vegalengdir["&amp;'Upplýsingar um umsækjanda'!$B$10&amp;"]"),0%,0)))</f>
        <v/>
      </c>
      <c r="U3927" s="72" t="str">
        <f t="shared" si="185"/>
        <v/>
      </c>
    </row>
    <row r="3928" spans="1:21" x14ac:dyDescent="0.25">
      <c r="A3928" s="53">
        <f t="shared" si="183"/>
        <v>3927</v>
      </c>
      <c r="B3928" s="55"/>
      <c r="C3928" s="56"/>
      <c r="D3928" s="55"/>
      <c r="E3928" s="55"/>
      <c r="F3928" s="55"/>
      <c r="G3928" s="55"/>
      <c r="H3928" s="57"/>
      <c r="I3928" s="55"/>
      <c r="J3928" s="55"/>
      <c r="K3928" s="55"/>
      <c r="L3928" s="55"/>
      <c r="M3928" s="55"/>
      <c r="N3928" s="57"/>
      <c r="O3928" s="57" t="str">
        <f t="shared" si="184"/>
        <v/>
      </c>
      <c r="Q3928" s="38" t="s">
        <v>450</v>
      </c>
      <c r="R3928" s="38" t="str" cm="1">
        <f t="array" ref="R3928">_xlfn.XLOOKUP(Q3928,INDEX(Flettilisti,,1),INDEX(Flettilisti,,2),,0)</f>
        <v>Vantar flokkun</v>
      </c>
      <c r="S3928" s="38" t="str">
        <f>IF(ISBLANK(N3928),"",IF(N3928&lt;Gögn!$J$2,Gögn!$K$2,IF(N3928&gt;Gögn!$J$4,Gögn!$K$4,Gögn!$K$3)))</f>
        <v/>
      </c>
      <c r="T3928" s="49" t="str" cm="1">
        <f t="array" aca="1" ref="T3928" ca="1">IF(ISBLANK(B3928),"",IF(R3928="Styrkhæft",_xlfn.XLOOKUP(S3928,Vegalengdir[Texti],INDIRECT("Vegalengdir["&amp;'Upplýsingar um umsækjanda'!$B$10&amp;"]"),0%,0)))</f>
        <v/>
      </c>
      <c r="U3928" s="72" t="str">
        <f t="shared" si="185"/>
        <v/>
      </c>
    </row>
    <row r="3929" spans="1:21" x14ac:dyDescent="0.25">
      <c r="A3929" s="53">
        <f t="shared" si="183"/>
        <v>3928</v>
      </c>
      <c r="B3929" s="55"/>
      <c r="C3929" s="56"/>
      <c r="D3929" s="55"/>
      <c r="E3929" s="55"/>
      <c r="F3929" s="55"/>
      <c r="G3929" s="55"/>
      <c r="H3929" s="57"/>
      <c r="I3929" s="55"/>
      <c r="J3929" s="55"/>
      <c r="K3929" s="55"/>
      <c r="L3929" s="55"/>
      <c r="M3929" s="55"/>
      <c r="N3929" s="57"/>
      <c r="O3929" s="57" t="str">
        <f t="shared" si="184"/>
        <v/>
      </c>
      <c r="Q3929" s="38" t="s">
        <v>450</v>
      </c>
      <c r="R3929" s="38" t="str" cm="1">
        <f t="array" ref="R3929">_xlfn.XLOOKUP(Q3929,INDEX(Flettilisti,,1),INDEX(Flettilisti,,2),,0)</f>
        <v>Vantar flokkun</v>
      </c>
      <c r="S3929" s="38" t="str">
        <f>IF(ISBLANK(N3929),"",IF(N3929&lt;Gögn!$J$2,Gögn!$K$2,IF(N3929&gt;Gögn!$J$4,Gögn!$K$4,Gögn!$K$3)))</f>
        <v/>
      </c>
      <c r="T3929" s="49" t="str" cm="1">
        <f t="array" aca="1" ref="T3929" ca="1">IF(ISBLANK(B3929),"",IF(R3929="Styrkhæft",_xlfn.XLOOKUP(S3929,Vegalengdir[Texti],INDIRECT("Vegalengdir["&amp;'Upplýsingar um umsækjanda'!$B$10&amp;"]"),0%,0)))</f>
        <v/>
      </c>
      <c r="U3929" s="72" t="str">
        <f t="shared" si="185"/>
        <v/>
      </c>
    </row>
    <row r="3930" spans="1:21" x14ac:dyDescent="0.25">
      <c r="A3930" s="53">
        <f t="shared" si="183"/>
        <v>3929</v>
      </c>
      <c r="B3930" s="55"/>
      <c r="C3930" s="56"/>
      <c r="D3930" s="55"/>
      <c r="E3930" s="55"/>
      <c r="F3930" s="55"/>
      <c r="G3930" s="55"/>
      <c r="H3930" s="57"/>
      <c r="I3930" s="55"/>
      <c r="J3930" s="55"/>
      <c r="K3930" s="55"/>
      <c r="L3930" s="55"/>
      <c r="M3930" s="55"/>
      <c r="N3930" s="57"/>
      <c r="O3930" s="57" t="str">
        <f t="shared" si="184"/>
        <v/>
      </c>
      <c r="Q3930" s="38" t="s">
        <v>450</v>
      </c>
      <c r="R3930" s="38" t="str" cm="1">
        <f t="array" ref="R3930">_xlfn.XLOOKUP(Q3930,INDEX(Flettilisti,,1),INDEX(Flettilisti,,2),,0)</f>
        <v>Vantar flokkun</v>
      </c>
      <c r="S3930" s="38" t="str">
        <f>IF(ISBLANK(N3930),"",IF(N3930&lt;Gögn!$J$2,Gögn!$K$2,IF(N3930&gt;Gögn!$J$4,Gögn!$K$4,Gögn!$K$3)))</f>
        <v/>
      </c>
      <c r="T3930" s="49" t="str" cm="1">
        <f t="array" aca="1" ref="T3930" ca="1">IF(ISBLANK(B3930),"",IF(R3930="Styrkhæft",_xlfn.XLOOKUP(S3930,Vegalengdir[Texti],INDIRECT("Vegalengdir["&amp;'Upplýsingar um umsækjanda'!$B$10&amp;"]"),0%,0)))</f>
        <v/>
      </c>
      <c r="U3930" s="72" t="str">
        <f t="shared" si="185"/>
        <v/>
      </c>
    </row>
    <row r="3931" spans="1:21" x14ac:dyDescent="0.25">
      <c r="A3931" s="53">
        <f t="shared" si="183"/>
        <v>3930</v>
      </c>
      <c r="B3931" s="55"/>
      <c r="C3931" s="56"/>
      <c r="D3931" s="55"/>
      <c r="E3931" s="55"/>
      <c r="F3931" s="55"/>
      <c r="G3931" s="55"/>
      <c r="H3931" s="57"/>
      <c r="I3931" s="55"/>
      <c r="J3931" s="55"/>
      <c r="K3931" s="55"/>
      <c r="L3931" s="55"/>
      <c r="M3931" s="55"/>
      <c r="N3931" s="57"/>
      <c r="O3931" s="57" t="str">
        <f t="shared" si="184"/>
        <v/>
      </c>
      <c r="Q3931" s="38" t="s">
        <v>450</v>
      </c>
      <c r="R3931" s="38" t="str" cm="1">
        <f t="array" ref="R3931">_xlfn.XLOOKUP(Q3931,INDEX(Flettilisti,,1),INDEX(Flettilisti,,2),,0)</f>
        <v>Vantar flokkun</v>
      </c>
      <c r="S3931" s="38" t="str">
        <f>IF(ISBLANK(N3931),"",IF(N3931&lt;Gögn!$J$2,Gögn!$K$2,IF(N3931&gt;Gögn!$J$4,Gögn!$K$4,Gögn!$K$3)))</f>
        <v/>
      </c>
      <c r="T3931" s="49" t="str" cm="1">
        <f t="array" aca="1" ref="T3931" ca="1">IF(ISBLANK(B3931),"",IF(R3931="Styrkhæft",_xlfn.XLOOKUP(S3931,Vegalengdir[Texti],INDIRECT("Vegalengdir["&amp;'Upplýsingar um umsækjanda'!$B$10&amp;"]"),0%,0)))</f>
        <v/>
      </c>
      <c r="U3931" s="72" t="str">
        <f t="shared" si="185"/>
        <v/>
      </c>
    </row>
    <row r="3932" spans="1:21" x14ac:dyDescent="0.25">
      <c r="A3932" s="53">
        <f t="shared" si="183"/>
        <v>3931</v>
      </c>
      <c r="B3932" s="55"/>
      <c r="C3932" s="56"/>
      <c r="D3932" s="55"/>
      <c r="E3932" s="55"/>
      <c r="F3932" s="55"/>
      <c r="G3932" s="55"/>
      <c r="H3932" s="57"/>
      <c r="I3932" s="55"/>
      <c r="J3932" s="55"/>
      <c r="K3932" s="55"/>
      <c r="L3932" s="55"/>
      <c r="M3932" s="55"/>
      <c r="N3932" s="57"/>
      <c r="O3932" s="57" t="str">
        <f t="shared" si="184"/>
        <v/>
      </c>
      <c r="Q3932" s="38" t="s">
        <v>450</v>
      </c>
      <c r="R3932" s="38" t="str" cm="1">
        <f t="array" ref="R3932">_xlfn.XLOOKUP(Q3932,INDEX(Flettilisti,,1),INDEX(Flettilisti,,2),,0)</f>
        <v>Vantar flokkun</v>
      </c>
      <c r="S3932" s="38" t="str">
        <f>IF(ISBLANK(N3932),"",IF(N3932&lt;Gögn!$J$2,Gögn!$K$2,IF(N3932&gt;Gögn!$J$4,Gögn!$K$4,Gögn!$K$3)))</f>
        <v/>
      </c>
      <c r="T3932" s="49" t="str" cm="1">
        <f t="array" aca="1" ref="T3932" ca="1">IF(ISBLANK(B3932),"",IF(R3932="Styrkhæft",_xlfn.XLOOKUP(S3932,Vegalengdir[Texti],INDIRECT("Vegalengdir["&amp;'Upplýsingar um umsækjanda'!$B$10&amp;"]"),0%,0)))</f>
        <v/>
      </c>
      <c r="U3932" s="72" t="str">
        <f t="shared" si="185"/>
        <v/>
      </c>
    </row>
    <row r="3933" spans="1:21" x14ac:dyDescent="0.25">
      <c r="A3933" s="53">
        <f t="shared" si="183"/>
        <v>3932</v>
      </c>
      <c r="B3933" s="55"/>
      <c r="C3933" s="56"/>
      <c r="D3933" s="55"/>
      <c r="E3933" s="55"/>
      <c r="F3933" s="55"/>
      <c r="G3933" s="55"/>
      <c r="H3933" s="57"/>
      <c r="I3933" s="55"/>
      <c r="J3933" s="55"/>
      <c r="K3933" s="55"/>
      <c r="L3933" s="55"/>
      <c r="M3933" s="55"/>
      <c r="N3933" s="57"/>
      <c r="O3933" s="57" t="str">
        <f t="shared" si="184"/>
        <v/>
      </c>
      <c r="Q3933" s="38" t="s">
        <v>450</v>
      </c>
      <c r="R3933" s="38" t="str" cm="1">
        <f t="array" ref="R3933">_xlfn.XLOOKUP(Q3933,INDEX(Flettilisti,,1),INDEX(Flettilisti,,2),,0)</f>
        <v>Vantar flokkun</v>
      </c>
      <c r="S3933" s="38" t="str">
        <f>IF(ISBLANK(N3933),"",IF(N3933&lt;Gögn!$J$2,Gögn!$K$2,IF(N3933&gt;Gögn!$J$4,Gögn!$K$4,Gögn!$K$3)))</f>
        <v/>
      </c>
      <c r="T3933" s="49" t="str" cm="1">
        <f t="array" aca="1" ref="T3933" ca="1">IF(ISBLANK(B3933),"",IF(R3933="Styrkhæft",_xlfn.XLOOKUP(S3933,Vegalengdir[Texti],INDIRECT("Vegalengdir["&amp;'Upplýsingar um umsækjanda'!$B$10&amp;"]"),0%,0)))</f>
        <v/>
      </c>
      <c r="U3933" s="72" t="str">
        <f t="shared" si="185"/>
        <v/>
      </c>
    </row>
    <row r="3934" spans="1:21" x14ac:dyDescent="0.25">
      <c r="A3934" s="53">
        <f t="shared" si="183"/>
        <v>3933</v>
      </c>
      <c r="B3934" s="55"/>
      <c r="C3934" s="56"/>
      <c r="D3934" s="55"/>
      <c r="E3934" s="55"/>
      <c r="F3934" s="55"/>
      <c r="G3934" s="55"/>
      <c r="H3934" s="57"/>
      <c r="I3934" s="55"/>
      <c r="J3934" s="55"/>
      <c r="K3934" s="55"/>
      <c r="L3934" s="55"/>
      <c r="M3934" s="55"/>
      <c r="N3934" s="57"/>
      <c r="O3934" s="57" t="str">
        <f t="shared" si="184"/>
        <v/>
      </c>
      <c r="Q3934" s="38" t="s">
        <v>450</v>
      </c>
      <c r="R3934" s="38" t="str" cm="1">
        <f t="array" ref="R3934">_xlfn.XLOOKUP(Q3934,INDEX(Flettilisti,,1),INDEX(Flettilisti,,2),,0)</f>
        <v>Vantar flokkun</v>
      </c>
      <c r="S3934" s="38" t="str">
        <f>IF(ISBLANK(N3934),"",IF(N3934&lt;Gögn!$J$2,Gögn!$K$2,IF(N3934&gt;Gögn!$J$4,Gögn!$K$4,Gögn!$K$3)))</f>
        <v/>
      </c>
      <c r="T3934" s="49" t="str" cm="1">
        <f t="array" aca="1" ref="T3934" ca="1">IF(ISBLANK(B3934),"",IF(R3934="Styrkhæft",_xlfn.XLOOKUP(S3934,Vegalengdir[Texti],INDIRECT("Vegalengdir["&amp;'Upplýsingar um umsækjanda'!$B$10&amp;"]"),0%,0)))</f>
        <v/>
      </c>
      <c r="U3934" s="72" t="str">
        <f t="shared" si="185"/>
        <v/>
      </c>
    </row>
    <row r="3935" spans="1:21" x14ac:dyDescent="0.25">
      <c r="A3935" s="53">
        <f t="shared" si="183"/>
        <v>3934</v>
      </c>
      <c r="B3935" s="55"/>
      <c r="C3935" s="56"/>
      <c r="D3935" s="55"/>
      <c r="E3935" s="55"/>
      <c r="F3935" s="55"/>
      <c r="G3935" s="55"/>
      <c r="H3935" s="57"/>
      <c r="I3935" s="55"/>
      <c r="J3935" s="55"/>
      <c r="K3935" s="55"/>
      <c r="L3935" s="55"/>
      <c r="M3935" s="55"/>
      <c r="N3935" s="57"/>
      <c r="O3935" s="57" t="str">
        <f t="shared" si="184"/>
        <v/>
      </c>
      <c r="Q3935" s="38" t="s">
        <v>450</v>
      </c>
      <c r="R3935" s="38" t="str" cm="1">
        <f t="array" ref="R3935">_xlfn.XLOOKUP(Q3935,INDEX(Flettilisti,,1),INDEX(Flettilisti,,2),,0)</f>
        <v>Vantar flokkun</v>
      </c>
      <c r="S3935" s="38" t="str">
        <f>IF(ISBLANK(N3935),"",IF(N3935&lt;Gögn!$J$2,Gögn!$K$2,IF(N3935&gt;Gögn!$J$4,Gögn!$K$4,Gögn!$K$3)))</f>
        <v/>
      </c>
      <c r="T3935" s="49" t="str" cm="1">
        <f t="array" aca="1" ref="T3935" ca="1">IF(ISBLANK(B3935),"",IF(R3935="Styrkhæft",_xlfn.XLOOKUP(S3935,Vegalengdir[Texti],INDIRECT("Vegalengdir["&amp;'Upplýsingar um umsækjanda'!$B$10&amp;"]"),0%,0)))</f>
        <v/>
      </c>
      <c r="U3935" s="72" t="str">
        <f t="shared" si="185"/>
        <v/>
      </c>
    </row>
    <row r="3936" spans="1:21" x14ac:dyDescent="0.25">
      <c r="A3936" s="53">
        <f t="shared" si="183"/>
        <v>3935</v>
      </c>
      <c r="B3936" s="55"/>
      <c r="C3936" s="56"/>
      <c r="D3936" s="55"/>
      <c r="E3936" s="55"/>
      <c r="F3936" s="55"/>
      <c r="G3936" s="55"/>
      <c r="H3936" s="57"/>
      <c r="I3936" s="55"/>
      <c r="J3936" s="55"/>
      <c r="K3936" s="55"/>
      <c r="L3936" s="55"/>
      <c r="M3936" s="55"/>
      <c r="N3936" s="57"/>
      <c r="O3936" s="57" t="str">
        <f t="shared" si="184"/>
        <v/>
      </c>
      <c r="Q3936" s="38" t="s">
        <v>450</v>
      </c>
      <c r="R3936" s="38" t="str" cm="1">
        <f t="array" ref="R3936">_xlfn.XLOOKUP(Q3936,INDEX(Flettilisti,,1),INDEX(Flettilisti,,2),,0)</f>
        <v>Vantar flokkun</v>
      </c>
      <c r="S3936" s="38" t="str">
        <f>IF(ISBLANK(N3936),"",IF(N3936&lt;Gögn!$J$2,Gögn!$K$2,IF(N3936&gt;Gögn!$J$4,Gögn!$K$4,Gögn!$K$3)))</f>
        <v/>
      </c>
      <c r="T3936" s="49" t="str" cm="1">
        <f t="array" aca="1" ref="T3936" ca="1">IF(ISBLANK(B3936),"",IF(R3936="Styrkhæft",_xlfn.XLOOKUP(S3936,Vegalengdir[Texti],INDIRECT("Vegalengdir["&amp;'Upplýsingar um umsækjanda'!$B$10&amp;"]"),0%,0)))</f>
        <v/>
      </c>
      <c r="U3936" s="72" t="str">
        <f t="shared" si="185"/>
        <v/>
      </c>
    </row>
    <row r="3937" spans="1:21" x14ac:dyDescent="0.25">
      <c r="A3937" s="53">
        <f t="shared" si="183"/>
        <v>3936</v>
      </c>
      <c r="B3937" s="55"/>
      <c r="C3937" s="56"/>
      <c r="D3937" s="55"/>
      <c r="E3937" s="55"/>
      <c r="F3937" s="55"/>
      <c r="G3937" s="55"/>
      <c r="H3937" s="57"/>
      <c r="I3937" s="55"/>
      <c r="J3937" s="55"/>
      <c r="K3937" s="55"/>
      <c r="L3937" s="55"/>
      <c r="M3937" s="55"/>
      <c r="N3937" s="57"/>
      <c r="O3937" s="57" t="str">
        <f t="shared" si="184"/>
        <v/>
      </c>
      <c r="Q3937" s="38" t="s">
        <v>450</v>
      </c>
      <c r="R3937" s="38" t="str" cm="1">
        <f t="array" ref="R3937">_xlfn.XLOOKUP(Q3937,INDEX(Flettilisti,,1),INDEX(Flettilisti,,2),,0)</f>
        <v>Vantar flokkun</v>
      </c>
      <c r="S3937" s="38" t="str">
        <f>IF(ISBLANK(N3937),"",IF(N3937&lt;Gögn!$J$2,Gögn!$K$2,IF(N3937&gt;Gögn!$J$4,Gögn!$K$4,Gögn!$K$3)))</f>
        <v/>
      </c>
      <c r="T3937" s="49" t="str" cm="1">
        <f t="array" aca="1" ref="T3937" ca="1">IF(ISBLANK(B3937),"",IF(R3937="Styrkhæft",_xlfn.XLOOKUP(S3937,Vegalengdir[Texti],INDIRECT("Vegalengdir["&amp;'Upplýsingar um umsækjanda'!$B$10&amp;"]"),0%,0)))</f>
        <v/>
      </c>
      <c r="U3937" s="72" t="str">
        <f t="shared" si="185"/>
        <v/>
      </c>
    </row>
    <row r="3938" spans="1:21" x14ac:dyDescent="0.25">
      <c r="A3938" s="53">
        <f t="shared" si="183"/>
        <v>3937</v>
      </c>
      <c r="B3938" s="55"/>
      <c r="C3938" s="56"/>
      <c r="D3938" s="55"/>
      <c r="E3938" s="55"/>
      <c r="F3938" s="55"/>
      <c r="G3938" s="55"/>
      <c r="H3938" s="57"/>
      <c r="I3938" s="55"/>
      <c r="J3938" s="55"/>
      <c r="K3938" s="55"/>
      <c r="L3938" s="55"/>
      <c r="M3938" s="55"/>
      <c r="N3938" s="57"/>
      <c r="O3938" s="57" t="str">
        <f t="shared" si="184"/>
        <v/>
      </c>
      <c r="Q3938" s="38" t="s">
        <v>450</v>
      </c>
      <c r="R3938" s="38" t="str" cm="1">
        <f t="array" ref="R3938">_xlfn.XLOOKUP(Q3938,INDEX(Flettilisti,,1),INDEX(Flettilisti,,2),,0)</f>
        <v>Vantar flokkun</v>
      </c>
      <c r="S3938" s="38" t="str">
        <f>IF(ISBLANK(N3938),"",IF(N3938&lt;Gögn!$J$2,Gögn!$K$2,IF(N3938&gt;Gögn!$J$4,Gögn!$K$4,Gögn!$K$3)))</f>
        <v/>
      </c>
      <c r="T3938" s="49" t="str" cm="1">
        <f t="array" aca="1" ref="T3938" ca="1">IF(ISBLANK(B3938),"",IF(R3938="Styrkhæft",_xlfn.XLOOKUP(S3938,Vegalengdir[Texti],INDIRECT("Vegalengdir["&amp;'Upplýsingar um umsækjanda'!$B$10&amp;"]"),0%,0)))</f>
        <v/>
      </c>
      <c r="U3938" s="72" t="str">
        <f t="shared" si="185"/>
        <v/>
      </c>
    </row>
    <row r="3939" spans="1:21" x14ac:dyDescent="0.25">
      <c r="A3939" s="53">
        <f t="shared" si="183"/>
        <v>3938</v>
      </c>
      <c r="B3939" s="55"/>
      <c r="C3939" s="56"/>
      <c r="D3939" s="55"/>
      <c r="E3939" s="55"/>
      <c r="F3939" s="55"/>
      <c r="G3939" s="55"/>
      <c r="H3939" s="57"/>
      <c r="I3939" s="55"/>
      <c r="J3939" s="55"/>
      <c r="K3939" s="55"/>
      <c r="L3939" s="55"/>
      <c r="M3939" s="55"/>
      <c r="N3939" s="57"/>
      <c r="O3939" s="57" t="str">
        <f t="shared" si="184"/>
        <v/>
      </c>
      <c r="Q3939" s="38" t="s">
        <v>450</v>
      </c>
      <c r="R3939" s="38" t="str" cm="1">
        <f t="array" ref="R3939">_xlfn.XLOOKUP(Q3939,INDEX(Flettilisti,,1),INDEX(Flettilisti,,2),,0)</f>
        <v>Vantar flokkun</v>
      </c>
      <c r="S3939" s="38" t="str">
        <f>IF(ISBLANK(N3939),"",IF(N3939&lt;Gögn!$J$2,Gögn!$K$2,IF(N3939&gt;Gögn!$J$4,Gögn!$K$4,Gögn!$K$3)))</f>
        <v/>
      </c>
      <c r="T3939" s="49" t="str" cm="1">
        <f t="array" aca="1" ref="T3939" ca="1">IF(ISBLANK(B3939),"",IF(R3939="Styrkhæft",_xlfn.XLOOKUP(S3939,Vegalengdir[Texti],INDIRECT("Vegalengdir["&amp;'Upplýsingar um umsækjanda'!$B$10&amp;"]"),0%,0)))</f>
        <v/>
      </c>
      <c r="U3939" s="72" t="str">
        <f t="shared" si="185"/>
        <v/>
      </c>
    </row>
    <row r="3940" spans="1:21" x14ac:dyDescent="0.25">
      <c r="A3940" s="53">
        <f t="shared" si="183"/>
        <v>3939</v>
      </c>
      <c r="B3940" s="55"/>
      <c r="C3940" s="56"/>
      <c r="D3940" s="55"/>
      <c r="E3940" s="55"/>
      <c r="F3940" s="55"/>
      <c r="G3940" s="55"/>
      <c r="H3940" s="57"/>
      <c r="I3940" s="55"/>
      <c r="J3940" s="55"/>
      <c r="K3940" s="55"/>
      <c r="L3940" s="55"/>
      <c r="M3940" s="55"/>
      <c r="N3940" s="57"/>
      <c r="O3940" s="57" t="str">
        <f t="shared" si="184"/>
        <v/>
      </c>
      <c r="Q3940" s="38" t="s">
        <v>450</v>
      </c>
      <c r="R3940" s="38" t="str" cm="1">
        <f t="array" ref="R3940">_xlfn.XLOOKUP(Q3940,INDEX(Flettilisti,,1),INDEX(Flettilisti,,2),,0)</f>
        <v>Vantar flokkun</v>
      </c>
      <c r="S3940" s="38" t="str">
        <f>IF(ISBLANK(N3940),"",IF(N3940&lt;Gögn!$J$2,Gögn!$K$2,IF(N3940&gt;Gögn!$J$4,Gögn!$K$4,Gögn!$K$3)))</f>
        <v/>
      </c>
      <c r="T3940" s="49" t="str" cm="1">
        <f t="array" aca="1" ref="T3940" ca="1">IF(ISBLANK(B3940),"",IF(R3940="Styrkhæft",_xlfn.XLOOKUP(S3940,Vegalengdir[Texti],INDIRECT("Vegalengdir["&amp;'Upplýsingar um umsækjanda'!$B$10&amp;"]"),0%,0)))</f>
        <v/>
      </c>
      <c r="U3940" s="72" t="str">
        <f t="shared" si="185"/>
        <v/>
      </c>
    </row>
    <row r="3941" spans="1:21" x14ac:dyDescent="0.25">
      <c r="A3941" s="53">
        <f t="shared" si="183"/>
        <v>3940</v>
      </c>
      <c r="B3941" s="55"/>
      <c r="C3941" s="56"/>
      <c r="D3941" s="55"/>
      <c r="E3941" s="55"/>
      <c r="F3941" s="55"/>
      <c r="G3941" s="55"/>
      <c r="H3941" s="57"/>
      <c r="I3941" s="55"/>
      <c r="J3941" s="55"/>
      <c r="K3941" s="55"/>
      <c r="L3941" s="55"/>
      <c r="M3941" s="55"/>
      <c r="N3941" s="57"/>
      <c r="O3941" s="57" t="str">
        <f t="shared" si="184"/>
        <v/>
      </c>
      <c r="Q3941" s="38" t="s">
        <v>450</v>
      </c>
      <c r="R3941" s="38" t="str" cm="1">
        <f t="array" ref="R3941">_xlfn.XLOOKUP(Q3941,INDEX(Flettilisti,,1),INDEX(Flettilisti,,2),,0)</f>
        <v>Vantar flokkun</v>
      </c>
      <c r="S3941" s="38" t="str">
        <f>IF(ISBLANK(N3941),"",IF(N3941&lt;Gögn!$J$2,Gögn!$K$2,IF(N3941&gt;Gögn!$J$4,Gögn!$K$4,Gögn!$K$3)))</f>
        <v/>
      </c>
      <c r="T3941" s="49" t="str" cm="1">
        <f t="array" aca="1" ref="T3941" ca="1">IF(ISBLANK(B3941),"",IF(R3941="Styrkhæft",_xlfn.XLOOKUP(S3941,Vegalengdir[Texti],INDIRECT("Vegalengdir["&amp;'Upplýsingar um umsækjanda'!$B$10&amp;"]"),0%,0)))</f>
        <v/>
      </c>
      <c r="U3941" s="72" t="str">
        <f t="shared" si="185"/>
        <v/>
      </c>
    </row>
    <row r="3942" spans="1:21" x14ac:dyDescent="0.25">
      <c r="A3942" s="53">
        <f t="shared" si="183"/>
        <v>3941</v>
      </c>
      <c r="B3942" s="55"/>
      <c r="C3942" s="56"/>
      <c r="D3942" s="55"/>
      <c r="E3942" s="55"/>
      <c r="F3942" s="55"/>
      <c r="G3942" s="55"/>
      <c r="H3942" s="57"/>
      <c r="I3942" s="55"/>
      <c r="J3942" s="55"/>
      <c r="K3942" s="55"/>
      <c r="L3942" s="55"/>
      <c r="M3942" s="55"/>
      <c r="N3942" s="57"/>
      <c r="O3942" s="57" t="str">
        <f t="shared" si="184"/>
        <v/>
      </c>
      <c r="Q3942" s="38" t="s">
        <v>450</v>
      </c>
      <c r="R3942" s="38" t="str" cm="1">
        <f t="array" ref="R3942">_xlfn.XLOOKUP(Q3942,INDEX(Flettilisti,,1),INDEX(Flettilisti,,2),,0)</f>
        <v>Vantar flokkun</v>
      </c>
      <c r="S3942" s="38" t="str">
        <f>IF(ISBLANK(N3942),"",IF(N3942&lt;Gögn!$J$2,Gögn!$K$2,IF(N3942&gt;Gögn!$J$4,Gögn!$K$4,Gögn!$K$3)))</f>
        <v/>
      </c>
      <c r="T3942" s="49" t="str" cm="1">
        <f t="array" aca="1" ref="T3942" ca="1">IF(ISBLANK(B3942),"",IF(R3942="Styrkhæft",_xlfn.XLOOKUP(S3942,Vegalengdir[Texti],INDIRECT("Vegalengdir["&amp;'Upplýsingar um umsækjanda'!$B$10&amp;"]"),0%,0)))</f>
        <v/>
      </c>
      <c r="U3942" s="72" t="str">
        <f t="shared" si="185"/>
        <v/>
      </c>
    </row>
    <row r="3943" spans="1:21" x14ac:dyDescent="0.25">
      <c r="A3943" s="53">
        <f t="shared" si="183"/>
        <v>3942</v>
      </c>
      <c r="B3943" s="55"/>
      <c r="C3943" s="56"/>
      <c r="D3943" s="55"/>
      <c r="E3943" s="55"/>
      <c r="F3943" s="55"/>
      <c r="G3943" s="55"/>
      <c r="H3943" s="57"/>
      <c r="I3943" s="55"/>
      <c r="J3943" s="55"/>
      <c r="K3943" s="55"/>
      <c r="L3943" s="55"/>
      <c r="M3943" s="55"/>
      <c r="N3943" s="57"/>
      <c r="O3943" s="57" t="str">
        <f t="shared" si="184"/>
        <v/>
      </c>
      <c r="Q3943" s="38" t="s">
        <v>450</v>
      </c>
      <c r="R3943" s="38" t="str" cm="1">
        <f t="array" ref="R3943">_xlfn.XLOOKUP(Q3943,INDEX(Flettilisti,,1),INDEX(Flettilisti,,2),,0)</f>
        <v>Vantar flokkun</v>
      </c>
      <c r="S3943" s="38" t="str">
        <f>IF(ISBLANK(N3943),"",IF(N3943&lt;Gögn!$J$2,Gögn!$K$2,IF(N3943&gt;Gögn!$J$4,Gögn!$K$4,Gögn!$K$3)))</f>
        <v/>
      </c>
      <c r="T3943" s="49" t="str" cm="1">
        <f t="array" aca="1" ref="T3943" ca="1">IF(ISBLANK(B3943),"",IF(R3943="Styrkhæft",_xlfn.XLOOKUP(S3943,Vegalengdir[Texti],INDIRECT("Vegalengdir["&amp;'Upplýsingar um umsækjanda'!$B$10&amp;"]"),0%,0)))</f>
        <v/>
      </c>
      <c r="U3943" s="72" t="str">
        <f t="shared" si="185"/>
        <v/>
      </c>
    </row>
    <row r="3944" spans="1:21" x14ac:dyDescent="0.25">
      <c r="A3944" s="53">
        <f t="shared" si="183"/>
        <v>3943</v>
      </c>
      <c r="B3944" s="55"/>
      <c r="C3944" s="56"/>
      <c r="D3944" s="55"/>
      <c r="E3944" s="55"/>
      <c r="F3944" s="55"/>
      <c r="G3944" s="55"/>
      <c r="H3944" s="57"/>
      <c r="I3944" s="55"/>
      <c r="J3944" s="55"/>
      <c r="K3944" s="55"/>
      <c r="L3944" s="55"/>
      <c r="M3944" s="55"/>
      <c r="N3944" s="57"/>
      <c r="O3944" s="57" t="str">
        <f t="shared" si="184"/>
        <v/>
      </c>
      <c r="Q3944" s="38" t="s">
        <v>450</v>
      </c>
      <c r="R3944" s="38" t="str" cm="1">
        <f t="array" ref="R3944">_xlfn.XLOOKUP(Q3944,INDEX(Flettilisti,,1),INDEX(Flettilisti,,2),,0)</f>
        <v>Vantar flokkun</v>
      </c>
      <c r="S3944" s="38" t="str">
        <f>IF(ISBLANK(N3944),"",IF(N3944&lt;Gögn!$J$2,Gögn!$K$2,IF(N3944&gt;Gögn!$J$4,Gögn!$K$4,Gögn!$K$3)))</f>
        <v/>
      </c>
      <c r="T3944" s="49" t="str" cm="1">
        <f t="array" aca="1" ref="T3944" ca="1">IF(ISBLANK(B3944),"",IF(R3944="Styrkhæft",_xlfn.XLOOKUP(S3944,Vegalengdir[Texti],INDIRECT("Vegalengdir["&amp;'Upplýsingar um umsækjanda'!$B$10&amp;"]"),0%,0)))</f>
        <v/>
      </c>
      <c r="U3944" s="72" t="str">
        <f t="shared" si="185"/>
        <v/>
      </c>
    </row>
    <row r="3945" spans="1:21" x14ac:dyDescent="0.25">
      <c r="A3945" s="53">
        <f t="shared" si="183"/>
        <v>3944</v>
      </c>
      <c r="B3945" s="55"/>
      <c r="C3945" s="56"/>
      <c r="D3945" s="55"/>
      <c r="E3945" s="55"/>
      <c r="F3945" s="55"/>
      <c r="G3945" s="55"/>
      <c r="H3945" s="57"/>
      <c r="I3945" s="55"/>
      <c r="J3945" s="55"/>
      <c r="K3945" s="55"/>
      <c r="L3945" s="55"/>
      <c r="M3945" s="55"/>
      <c r="N3945" s="57"/>
      <c r="O3945" s="57" t="str">
        <f t="shared" si="184"/>
        <v/>
      </c>
      <c r="Q3945" s="38" t="s">
        <v>450</v>
      </c>
      <c r="R3945" s="38" t="str" cm="1">
        <f t="array" ref="R3945">_xlfn.XLOOKUP(Q3945,INDEX(Flettilisti,,1),INDEX(Flettilisti,,2),,0)</f>
        <v>Vantar flokkun</v>
      </c>
      <c r="S3945" s="38" t="str">
        <f>IF(ISBLANK(N3945),"",IF(N3945&lt;Gögn!$J$2,Gögn!$K$2,IF(N3945&gt;Gögn!$J$4,Gögn!$K$4,Gögn!$K$3)))</f>
        <v/>
      </c>
      <c r="T3945" s="49" t="str" cm="1">
        <f t="array" aca="1" ref="T3945" ca="1">IF(ISBLANK(B3945),"",IF(R3945="Styrkhæft",_xlfn.XLOOKUP(S3945,Vegalengdir[Texti],INDIRECT("Vegalengdir["&amp;'Upplýsingar um umsækjanda'!$B$10&amp;"]"),0%,0)))</f>
        <v/>
      </c>
      <c r="U3945" s="72" t="str">
        <f t="shared" si="185"/>
        <v/>
      </c>
    </row>
    <row r="3946" spans="1:21" x14ac:dyDescent="0.25">
      <c r="A3946" s="53">
        <f t="shared" si="183"/>
        <v>3945</v>
      </c>
      <c r="B3946" s="55"/>
      <c r="C3946" s="56"/>
      <c r="D3946" s="55"/>
      <c r="E3946" s="55"/>
      <c r="F3946" s="55"/>
      <c r="G3946" s="55"/>
      <c r="H3946" s="57"/>
      <c r="I3946" s="55"/>
      <c r="J3946" s="55"/>
      <c r="K3946" s="55"/>
      <c r="L3946" s="55"/>
      <c r="M3946" s="55"/>
      <c r="N3946" s="57"/>
      <c r="O3946" s="57" t="str">
        <f t="shared" si="184"/>
        <v/>
      </c>
      <c r="Q3946" s="38" t="s">
        <v>450</v>
      </c>
      <c r="R3946" s="38" t="str" cm="1">
        <f t="array" ref="R3946">_xlfn.XLOOKUP(Q3946,INDEX(Flettilisti,,1),INDEX(Flettilisti,,2),,0)</f>
        <v>Vantar flokkun</v>
      </c>
      <c r="S3946" s="38" t="str">
        <f>IF(ISBLANK(N3946),"",IF(N3946&lt;Gögn!$J$2,Gögn!$K$2,IF(N3946&gt;Gögn!$J$4,Gögn!$K$4,Gögn!$K$3)))</f>
        <v/>
      </c>
      <c r="T3946" s="49" t="str" cm="1">
        <f t="array" aca="1" ref="T3946" ca="1">IF(ISBLANK(B3946),"",IF(R3946="Styrkhæft",_xlfn.XLOOKUP(S3946,Vegalengdir[Texti],INDIRECT("Vegalengdir["&amp;'Upplýsingar um umsækjanda'!$B$10&amp;"]"),0%,0)))</f>
        <v/>
      </c>
      <c r="U3946" s="72" t="str">
        <f t="shared" si="185"/>
        <v/>
      </c>
    </row>
    <row r="3947" spans="1:21" x14ac:dyDescent="0.25">
      <c r="A3947" s="53">
        <f t="shared" ref="A3947:A4010" si="186">A3946+1</f>
        <v>3946</v>
      </c>
      <c r="B3947" s="55"/>
      <c r="C3947" s="56"/>
      <c r="D3947" s="55"/>
      <c r="E3947" s="55"/>
      <c r="F3947" s="55"/>
      <c r="G3947" s="55"/>
      <c r="H3947" s="57"/>
      <c r="I3947" s="55"/>
      <c r="J3947" s="55"/>
      <c r="K3947" s="55"/>
      <c r="L3947" s="55"/>
      <c r="M3947" s="55"/>
      <c r="N3947" s="57"/>
      <c r="O3947" s="57" t="str">
        <f t="shared" si="184"/>
        <v/>
      </c>
      <c r="Q3947" s="38" t="s">
        <v>450</v>
      </c>
      <c r="R3947" s="38" t="str" cm="1">
        <f t="array" ref="R3947">_xlfn.XLOOKUP(Q3947,INDEX(Flettilisti,,1),INDEX(Flettilisti,,2),,0)</f>
        <v>Vantar flokkun</v>
      </c>
      <c r="S3947" s="38" t="str">
        <f>IF(ISBLANK(N3947),"",IF(N3947&lt;Gögn!$J$2,Gögn!$K$2,IF(N3947&gt;Gögn!$J$4,Gögn!$K$4,Gögn!$K$3)))</f>
        <v/>
      </c>
      <c r="T3947" s="49" t="str" cm="1">
        <f t="array" aca="1" ref="T3947" ca="1">IF(ISBLANK(B3947),"",IF(R3947="Styrkhæft",_xlfn.XLOOKUP(S3947,Vegalengdir[Texti],INDIRECT("Vegalengdir["&amp;'Upplýsingar um umsækjanda'!$B$10&amp;"]"),0%,0)))</f>
        <v/>
      </c>
      <c r="U3947" s="72" t="str">
        <f t="shared" si="185"/>
        <v/>
      </c>
    </row>
    <row r="3948" spans="1:21" x14ac:dyDescent="0.25">
      <c r="A3948" s="53">
        <f t="shared" si="186"/>
        <v>3947</v>
      </c>
      <c r="B3948" s="55"/>
      <c r="C3948" s="56"/>
      <c r="D3948" s="55"/>
      <c r="E3948" s="55"/>
      <c r="F3948" s="55"/>
      <c r="G3948" s="55"/>
      <c r="H3948" s="57"/>
      <c r="I3948" s="55"/>
      <c r="J3948" s="55"/>
      <c r="K3948" s="55"/>
      <c r="L3948" s="55"/>
      <c r="M3948" s="55"/>
      <c r="N3948" s="57"/>
      <c r="O3948" s="57" t="str">
        <f t="shared" si="184"/>
        <v/>
      </c>
      <c r="Q3948" s="38" t="s">
        <v>450</v>
      </c>
      <c r="R3948" s="38" t="str" cm="1">
        <f t="array" ref="R3948">_xlfn.XLOOKUP(Q3948,INDEX(Flettilisti,,1),INDEX(Flettilisti,,2),,0)</f>
        <v>Vantar flokkun</v>
      </c>
      <c r="S3948" s="38" t="str">
        <f>IF(ISBLANK(N3948),"",IF(N3948&lt;Gögn!$J$2,Gögn!$K$2,IF(N3948&gt;Gögn!$J$4,Gögn!$K$4,Gögn!$K$3)))</f>
        <v/>
      </c>
      <c r="T3948" s="49" t="str" cm="1">
        <f t="array" aca="1" ref="T3948" ca="1">IF(ISBLANK(B3948),"",IF(R3948="Styrkhæft",_xlfn.XLOOKUP(S3948,Vegalengdir[Texti],INDIRECT("Vegalengdir["&amp;'Upplýsingar um umsækjanda'!$B$10&amp;"]"),0%,0)))</f>
        <v/>
      </c>
      <c r="U3948" s="72" t="str">
        <f t="shared" si="185"/>
        <v/>
      </c>
    </row>
    <row r="3949" spans="1:21" x14ac:dyDescent="0.25">
      <c r="A3949" s="53">
        <f t="shared" si="186"/>
        <v>3948</v>
      </c>
      <c r="B3949" s="55"/>
      <c r="C3949" s="56"/>
      <c r="D3949" s="55"/>
      <c r="E3949" s="55"/>
      <c r="F3949" s="55"/>
      <c r="G3949" s="55"/>
      <c r="H3949" s="57"/>
      <c r="I3949" s="55"/>
      <c r="J3949" s="55"/>
      <c r="K3949" s="55"/>
      <c r="L3949" s="55"/>
      <c r="M3949" s="55"/>
      <c r="N3949" s="57"/>
      <c r="O3949" s="57" t="str">
        <f t="shared" si="184"/>
        <v/>
      </c>
      <c r="Q3949" s="38" t="s">
        <v>450</v>
      </c>
      <c r="R3949" s="38" t="str" cm="1">
        <f t="array" ref="R3949">_xlfn.XLOOKUP(Q3949,INDEX(Flettilisti,,1),INDEX(Flettilisti,,2),,0)</f>
        <v>Vantar flokkun</v>
      </c>
      <c r="S3949" s="38" t="str">
        <f>IF(ISBLANK(N3949),"",IF(N3949&lt;Gögn!$J$2,Gögn!$K$2,IF(N3949&gt;Gögn!$J$4,Gögn!$K$4,Gögn!$K$3)))</f>
        <v/>
      </c>
      <c r="T3949" s="49" t="str" cm="1">
        <f t="array" aca="1" ref="T3949" ca="1">IF(ISBLANK(B3949),"",IF(R3949="Styrkhæft",_xlfn.XLOOKUP(S3949,Vegalengdir[Texti],INDIRECT("Vegalengdir["&amp;'Upplýsingar um umsækjanda'!$B$10&amp;"]"),0%,0)))</f>
        <v/>
      </c>
      <c r="U3949" s="72" t="str">
        <f t="shared" si="185"/>
        <v/>
      </c>
    </row>
    <row r="3950" spans="1:21" x14ac:dyDescent="0.25">
      <c r="A3950" s="53">
        <f t="shared" si="186"/>
        <v>3949</v>
      </c>
      <c r="B3950" s="55"/>
      <c r="C3950" s="56"/>
      <c r="D3950" s="55"/>
      <c r="E3950" s="55"/>
      <c r="F3950" s="55"/>
      <c r="G3950" s="55"/>
      <c r="H3950" s="57"/>
      <c r="I3950" s="55"/>
      <c r="J3950" s="55"/>
      <c r="K3950" s="55"/>
      <c r="L3950" s="55"/>
      <c r="M3950" s="55"/>
      <c r="N3950" s="57"/>
      <c r="O3950" s="57" t="str">
        <f t="shared" si="184"/>
        <v/>
      </c>
      <c r="Q3950" s="38" t="s">
        <v>450</v>
      </c>
      <c r="R3950" s="38" t="str" cm="1">
        <f t="array" ref="R3950">_xlfn.XLOOKUP(Q3950,INDEX(Flettilisti,,1),INDEX(Flettilisti,,2),,0)</f>
        <v>Vantar flokkun</v>
      </c>
      <c r="S3950" s="38" t="str">
        <f>IF(ISBLANK(N3950),"",IF(N3950&lt;Gögn!$J$2,Gögn!$K$2,IF(N3950&gt;Gögn!$J$4,Gögn!$K$4,Gögn!$K$3)))</f>
        <v/>
      </c>
      <c r="T3950" s="49" t="str" cm="1">
        <f t="array" aca="1" ref="T3950" ca="1">IF(ISBLANK(B3950),"",IF(R3950="Styrkhæft",_xlfn.XLOOKUP(S3950,Vegalengdir[Texti],INDIRECT("Vegalengdir["&amp;'Upplýsingar um umsækjanda'!$B$10&amp;"]"),0%,0)))</f>
        <v/>
      </c>
      <c r="U3950" s="72" t="str">
        <f t="shared" si="185"/>
        <v/>
      </c>
    </row>
    <row r="3951" spans="1:21" x14ac:dyDescent="0.25">
      <c r="A3951" s="53">
        <f t="shared" si="186"/>
        <v>3950</v>
      </c>
      <c r="B3951" s="55"/>
      <c r="C3951" s="56"/>
      <c r="D3951" s="55"/>
      <c r="E3951" s="55"/>
      <c r="F3951" s="55"/>
      <c r="G3951" s="55"/>
      <c r="H3951" s="57"/>
      <c r="I3951" s="55"/>
      <c r="J3951" s="55"/>
      <c r="K3951" s="55"/>
      <c r="L3951" s="55"/>
      <c r="M3951" s="55"/>
      <c r="N3951" s="57"/>
      <c r="O3951" s="57" t="str">
        <f t="shared" si="184"/>
        <v/>
      </c>
      <c r="Q3951" s="38" t="s">
        <v>450</v>
      </c>
      <c r="R3951" s="38" t="str" cm="1">
        <f t="array" ref="R3951">_xlfn.XLOOKUP(Q3951,INDEX(Flettilisti,,1),INDEX(Flettilisti,,2),,0)</f>
        <v>Vantar flokkun</v>
      </c>
      <c r="S3951" s="38" t="str">
        <f>IF(ISBLANK(N3951),"",IF(N3951&lt;Gögn!$J$2,Gögn!$K$2,IF(N3951&gt;Gögn!$J$4,Gögn!$K$4,Gögn!$K$3)))</f>
        <v/>
      </c>
      <c r="T3951" s="49" t="str" cm="1">
        <f t="array" aca="1" ref="T3951" ca="1">IF(ISBLANK(B3951),"",IF(R3951="Styrkhæft",_xlfn.XLOOKUP(S3951,Vegalengdir[Texti],INDIRECT("Vegalengdir["&amp;'Upplýsingar um umsækjanda'!$B$10&amp;"]"),0%,0)))</f>
        <v/>
      </c>
      <c r="U3951" s="72" t="str">
        <f t="shared" si="185"/>
        <v/>
      </c>
    </row>
    <row r="3952" spans="1:21" x14ac:dyDescent="0.25">
      <c r="A3952" s="53">
        <f t="shared" si="186"/>
        <v>3951</v>
      </c>
      <c r="B3952" s="55"/>
      <c r="C3952" s="56"/>
      <c r="D3952" s="55"/>
      <c r="E3952" s="55"/>
      <c r="F3952" s="55"/>
      <c r="G3952" s="55"/>
      <c r="H3952" s="57"/>
      <c r="I3952" s="55"/>
      <c r="J3952" s="55"/>
      <c r="K3952" s="55"/>
      <c r="L3952" s="55"/>
      <c r="M3952" s="55"/>
      <c r="N3952" s="57"/>
      <c r="O3952" s="57" t="str">
        <f t="shared" si="184"/>
        <v/>
      </c>
      <c r="Q3952" s="38" t="s">
        <v>450</v>
      </c>
      <c r="R3952" s="38" t="str" cm="1">
        <f t="array" ref="R3952">_xlfn.XLOOKUP(Q3952,INDEX(Flettilisti,,1),INDEX(Flettilisti,,2),,0)</f>
        <v>Vantar flokkun</v>
      </c>
      <c r="S3952" s="38" t="str">
        <f>IF(ISBLANK(N3952),"",IF(N3952&lt;Gögn!$J$2,Gögn!$K$2,IF(N3952&gt;Gögn!$J$4,Gögn!$K$4,Gögn!$K$3)))</f>
        <v/>
      </c>
      <c r="T3952" s="49" t="str" cm="1">
        <f t="array" aca="1" ref="T3952" ca="1">IF(ISBLANK(B3952),"",IF(R3952="Styrkhæft",_xlfn.XLOOKUP(S3952,Vegalengdir[Texti],INDIRECT("Vegalengdir["&amp;'Upplýsingar um umsækjanda'!$B$10&amp;"]"),0%,0)))</f>
        <v/>
      </c>
      <c r="U3952" s="72" t="str">
        <f t="shared" si="185"/>
        <v/>
      </c>
    </row>
    <row r="3953" spans="1:21" x14ac:dyDescent="0.25">
      <c r="A3953" s="53">
        <f t="shared" si="186"/>
        <v>3952</v>
      </c>
      <c r="B3953" s="55"/>
      <c r="C3953" s="56"/>
      <c r="D3953" s="55"/>
      <c r="E3953" s="55"/>
      <c r="F3953" s="55"/>
      <c r="G3953" s="55"/>
      <c r="H3953" s="57"/>
      <c r="I3953" s="55"/>
      <c r="J3953" s="55"/>
      <c r="K3953" s="55"/>
      <c r="L3953" s="55"/>
      <c r="M3953" s="55"/>
      <c r="N3953" s="57"/>
      <c r="O3953" s="57" t="str">
        <f t="shared" si="184"/>
        <v/>
      </c>
      <c r="Q3953" s="38" t="s">
        <v>450</v>
      </c>
      <c r="R3953" s="38" t="str" cm="1">
        <f t="array" ref="R3953">_xlfn.XLOOKUP(Q3953,INDEX(Flettilisti,,1),INDEX(Flettilisti,,2),,0)</f>
        <v>Vantar flokkun</v>
      </c>
      <c r="S3953" s="38" t="str">
        <f>IF(ISBLANK(N3953),"",IF(N3953&lt;Gögn!$J$2,Gögn!$K$2,IF(N3953&gt;Gögn!$J$4,Gögn!$K$4,Gögn!$K$3)))</f>
        <v/>
      </c>
      <c r="T3953" s="49" t="str" cm="1">
        <f t="array" aca="1" ref="T3953" ca="1">IF(ISBLANK(B3953),"",IF(R3953="Styrkhæft",_xlfn.XLOOKUP(S3953,Vegalengdir[Texti],INDIRECT("Vegalengdir["&amp;'Upplýsingar um umsækjanda'!$B$10&amp;"]"),0%,0)))</f>
        <v/>
      </c>
      <c r="U3953" s="72" t="str">
        <f t="shared" si="185"/>
        <v/>
      </c>
    </row>
    <row r="3954" spans="1:21" x14ac:dyDescent="0.25">
      <c r="A3954" s="53">
        <f t="shared" si="186"/>
        <v>3953</v>
      </c>
      <c r="B3954" s="55"/>
      <c r="C3954" s="56"/>
      <c r="D3954" s="55"/>
      <c r="E3954" s="55"/>
      <c r="F3954" s="55"/>
      <c r="G3954" s="55"/>
      <c r="H3954" s="57"/>
      <c r="I3954" s="55"/>
      <c r="J3954" s="55"/>
      <c r="K3954" s="55"/>
      <c r="L3954" s="55"/>
      <c r="M3954" s="55"/>
      <c r="N3954" s="57"/>
      <c r="O3954" s="57" t="str">
        <f t="shared" si="184"/>
        <v/>
      </c>
      <c r="Q3954" s="38" t="s">
        <v>450</v>
      </c>
      <c r="R3954" s="38" t="str" cm="1">
        <f t="array" ref="R3954">_xlfn.XLOOKUP(Q3954,INDEX(Flettilisti,,1),INDEX(Flettilisti,,2),,0)</f>
        <v>Vantar flokkun</v>
      </c>
      <c r="S3954" s="38" t="str">
        <f>IF(ISBLANK(N3954),"",IF(N3954&lt;Gögn!$J$2,Gögn!$K$2,IF(N3954&gt;Gögn!$J$4,Gögn!$K$4,Gögn!$K$3)))</f>
        <v/>
      </c>
      <c r="T3954" s="49" t="str" cm="1">
        <f t="array" aca="1" ref="T3954" ca="1">IF(ISBLANK(B3954),"",IF(R3954="Styrkhæft",_xlfn.XLOOKUP(S3954,Vegalengdir[Texti],INDIRECT("Vegalengdir["&amp;'Upplýsingar um umsækjanda'!$B$10&amp;"]"),0%,0)))</f>
        <v/>
      </c>
      <c r="U3954" s="72" t="str">
        <f t="shared" si="185"/>
        <v/>
      </c>
    </row>
    <row r="3955" spans="1:21" x14ac:dyDescent="0.25">
      <c r="A3955" s="53">
        <f t="shared" si="186"/>
        <v>3954</v>
      </c>
      <c r="B3955" s="55"/>
      <c r="C3955" s="56"/>
      <c r="D3955" s="55"/>
      <c r="E3955" s="55"/>
      <c r="F3955" s="55"/>
      <c r="G3955" s="55"/>
      <c r="H3955" s="57"/>
      <c r="I3955" s="55"/>
      <c r="J3955" s="55"/>
      <c r="K3955" s="55"/>
      <c r="L3955" s="55"/>
      <c r="M3955" s="55"/>
      <c r="N3955" s="57"/>
      <c r="O3955" s="57" t="str">
        <f t="shared" si="184"/>
        <v/>
      </c>
      <c r="Q3955" s="38" t="s">
        <v>450</v>
      </c>
      <c r="R3955" s="38" t="str" cm="1">
        <f t="array" ref="R3955">_xlfn.XLOOKUP(Q3955,INDEX(Flettilisti,,1),INDEX(Flettilisti,,2),,0)</f>
        <v>Vantar flokkun</v>
      </c>
      <c r="S3955" s="38" t="str">
        <f>IF(ISBLANK(N3955),"",IF(N3955&lt;Gögn!$J$2,Gögn!$K$2,IF(N3955&gt;Gögn!$J$4,Gögn!$K$4,Gögn!$K$3)))</f>
        <v/>
      </c>
      <c r="T3955" s="49" t="str" cm="1">
        <f t="array" aca="1" ref="T3955" ca="1">IF(ISBLANK(B3955),"",IF(R3955="Styrkhæft",_xlfn.XLOOKUP(S3955,Vegalengdir[Texti],INDIRECT("Vegalengdir["&amp;'Upplýsingar um umsækjanda'!$B$10&amp;"]"),0%,0)))</f>
        <v/>
      </c>
      <c r="U3955" s="72" t="str">
        <f t="shared" si="185"/>
        <v/>
      </c>
    </row>
    <row r="3956" spans="1:21" x14ac:dyDescent="0.25">
      <c r="A3956" s="53">
        <f t="shared" si="186"/>
        <v>3955</v>
      </c>
      <c r="B3956" s="55"/>
      <c r="C3956" s="56"/>
      <c r="D3956" s="55"/>
      <c r="E3956" s="55"/>
      <c r="F3956" s="55"/>
      <c r="G3956" s="55"/>
      <c r="H3956" s="57"/>
      <c r="I3956" s="55"/>
      <c r="J3956" s="55"/>
      <c r="K3956" s="55"/>
      <c r="L3956" s="55"/>
      <c r="M3956" s="55"/>
      <c r="N3956" s="57"/>
      <c r="O3956" s="57" t="str">
        <f t="shared" si="184"/>
        <v/>
      </c>
      <c r="Q3956" s="38" t="s">
        <v>450</v>
      </c>
      <c r="R3956" s="38" t="str" cm="1">
        <f t="array" ref="R3956">_xlfn.XLOOKUP(Q3956,INDEX(Flettilisti,,1),INDEX(Flettilisti,,2),,0)</f>
        <v>Vantar flokkun</v>
      </c>
      <c r="S3956" s="38" t="str">
        <f>IF(ISBLANK(N3956),"",IF(N3956&lt;Gögn!$J$2,Gögn!$K$2,IF(N3956&gt;Gögn!$J$4,Gögn!$K$4,Gögn!$K$3)))</f>
        <v/>
      </c>
      <c r="T3956" s="49" t="str" cm="1">
        <f t="array" aca="1" ref="T3956" ca="1">IF(ISBLANK(B3956),"",IF(R3956="Styrkhæft",_xlfn.XLOOKUP(S3956,Vegalengdir[Texti],INDIRECT("Vegalengdir["&amp;'Upplýsingar um umsækjanda'!$B$10&amp;"]"),0%,0)))</f>
        <v/>
      </c>
      <c r="U3956" s="72" t="str">
        <f t="shared" si="185"/>
        <v/>
      </c>
    </row>
    <row r="3957" spans="1:21" x14ac:dyDescent="0.25">
      <c r="A3957" s="53">
        <f t="shared" si="186"/>
        <v>3956</v>
      </c>
      <c r="B3957" s="55"/>
      <c r="C3957" s="56"/>
      <c r="D3957" s="55"/>
      <c r="E3957" s="55"/>
      <c r="F3957" s="55"/>
      <c r="G3957" s="55"/>
      <c r="H3957" s="57"/>
      <c r="I3957" s="55"/>
      <c r="J3957" s="55"/>
      <c r="K3957" s="55"/>
      <c r="L3957" s="55"/>
      <c r="M3957" s="55"/>
      <c r="N3957" s="57"/>
      <c r="O3957" s="57" t="str">
        <f t="shared" si="184"/>
        <v/>
      </c>
      <c r="Q3957" s="38" t="s">
        <v>450</v>
      </c>
      <c r="R3957" s="38" t="str" cm="1">
        <f t="array" ref="R3957">_xlfn.XLOOKUP(Q3957,INDEX(Flettilisti,,1),INDEX(Flettilisti,,2),,0)</f>
        <v>Vantar flokkun</v>
      </c>
      <c r="S3957" s="38" t="str">
        <f>IF(ISBLANK(N3957),"",IF(N3957&lt;Gögn!$J$2,Gögn!$K$2,IF(N3957&gt;Gögn!$J$4,Gögn!$K$4,Gögn!$K$3)))</f>
        <v/>
      </c>
      <c r="T3957" s="49" t="str" cm="1">
        <f t="array" aca="1" ref="T3957" ca="1">IF(ISBLANK(B3957),"",IF(R3957="Styrkhæft",_xlfn.XLOOKUP(S3957,Vegalengdir[Texti],INDIRECT("Vegalengdir["&amp;'Upplýsingar um umsækjanda'!$B$10&amp;"]"),0%,0)))</f>
        <v/>
      </c>
      <c r="U3957" s="72" t="str">
        <f t="shared" si="185"/>
        <v/>
      </c>
    </row>
    <row r="3958" spans="1:21" x14ac:dyDescent="0.25">
      <c r="A3958" s="53">
        <f t="shared" si="186"/>
        <v>3957</v>
      </c>
      <c r="B3958" s="55"/>
      <c r="C3958" s="56"/>
      <c r="D3958" s="55"/>
      <c r="E3958" s="55"/>
      <c r="F3958" s="55"/>
      <c r="G3958" s="55"/>
      <c r="H3958" s="57"/>
      <c r="I3958" s="55"/>
      <c r="J3958" s="55"/>
      <c r="K3958" s="55"/>
      <c r="L3958" s="55"/>
      <c r="M3958" s="55"/>
      <c r="N3958" s="57"/>
      <c r="O3958" s="57" t="str">
        <f t="shared" si="184"/>
        <v/>
      </c>
      <c r="Q3958" s="38" t="s">
        <v>450</v>
      </c>
      <c r="R3958" s="38" t="str" cm="1">
        <f t="array" ref="R3958">_xlfn.XLOOKUP(Q3958,INDEX(Flettilisti,,1),INDEX(Flettilisti,,2),,0)</f>
        <v>Vantar flokkun</v>
      </c>
      <c r="S3958" s="38" t="str">
        <f>IF(ISBLANK(N3958),"",IF(N3958&lt;Gögn!$J$2,Gögn!$K$2,IF(N3958&gt;Gögn!$J$4,Gögn!$K$4,Gögn!$K$3)))</f>
        <v/>
      </c>
      <c r="T3958" s="49" t="str" cm="1">
        <f t="array" aca="1" ref="T3958" ca="1">IF(ISBLANK(B3958),"",IF(R3958="Styrkhæft",_xlfn.XLOOKUP(S3958,Vegalengdir[Texti],INDIRECT("Vegalengdir["&amp;'Upplýsingar um umsækjanda'!$B$10&amp;"]"),0%,0)))</f>
        <v/>
      </c>
      <c r="U3958" s="72" t="str">
        <f t="shared" si="185"/>
        <v/>
      </c>
    </row>
    <row r="3959" spans="1:21" x14ac:dyDescent="0.25">
      <c r="A3959" s="53">
        <f t="shared" si="186"/>
        <v>3958</v>
      </c>
      <c r="B3959" s="55"/>
      <c r="C3959" s="56"/>
      <c r="D3959" s="55"/>
      <c r="E3959" s="55"/>
      <c r="F3959" s="55"/>
      <c r="G3959" s="55"/>
      <c r="H3959" s="57"/>
      <c r="I3959" s="55"/>
      <c r="J3959" s="55"/>
      <c r="K3959" s="55"/>
      <c r="L3959" s="55"/>
      <c r="M3959" s="55"/>
      <c r="N3959" s="57"/>
      <c r="O3959" s="57" t="str">
        <f t="shared" si="184"/>
        <v/>
      </c>
      <c r="Q3959" s="38" t="s">
        <v>450</v>
      </c>
      <c r="R3959" s="38" t="str" cm="1">
        <f t="array" ref="R3959">_xlfn.XLOOKUP(Q3959,INDEX(Flettilisti,,1),INDEX(Flettilisti,,2),,0)</f>
        <v>Vantar flokkun</v>
      </c>
      <c r="S3959" s="38" t="str">
        <f>IF(ISBLANK(N3959),"",IF(N3959&lt;Gögn!$J$2,Gögn!$K$2,IF(N3959&gt;Gögn!$J$4,Gögn!$K$4,Gögn!$K$3)))</f>
        <v/>
      </c>
      <c r="T3959" s="49" t="str" cm="1">
        <f t="array" aca="1" ref="T3959" ca="1">IF(ISBLANK(B3959),"",IF(R3959="Styrkhæft",_xlfn.XLOOKUP(S3959,Vegalengdir[Texti],INDIRECT("Vegalengdir["&amp;'Upplýsingar um umsækjanda'!$B$10&amp;"]"),0%,0)))</f>
        <v/>
      </c>
      <c r="U3959" s="72" t="str">
        <f t="shared" si="185"/>
        <v/>
      </c>
    </row>
    <row r="3960" spans="1:21" x14ac:dyDescent="0.25">
      <c r="A3960" s="53">
        <f t="shared" si="186"/>
        <v>3959</v>
      </c>
      <c r="B3960" s="55"/>
      <c r="C3960" s="56"/>
      <c r="D3960" s="55"/>
      <c r="E3960" s="55"/>
      <c r="F3960" s="55"/>
      <c r="G3960" s="55"/>
      <c r="H3960" s="57"/>
      <c r="I3960" s="55"/>
      <c r="J3960" s="55"/>
      <c r="K3960" s="55"/>
      <c r="L3960" s="55"/>
      <c r="M3960" s="55"/>
      <c r="N3960" s="57"/>
      <c r="O3960" s="57" t="str">
        <f t="shared" si="184"/>
        <v/>
      </c>
      <c r="Q3960" s="38" t="s">
        <v>450</v>
      </c>
      <c r="R3960" s="38" t="str" cm="1">
        <f t="array" ref="R3960">_xlfn.XLOOKUP(Q3960,INDEX(Flettilisti,,1),INDEX(Flettilisti,,2),,0)</f>
        <v>Vantar flokkun</v>
      </c>
      <c r="S3960" s="38" t="str">
        <f>IF(ISBLANK(N3960),"",IF(N3960&lt;Gögn!$J$2,Gögn!$K$2,IF(N3960&gt;Gögn!$J$4,Gögn!$K$4,Gögn!$K$3)))</f>
        <v/>
      </c>
      <c r="T3960" s="49" t="str" cm="1">
        <f t="array" aca="1" ref="T3960" ca="1">IF(ISBLANK(B3960),"",IF(R3960="Styrkhæft",_xlfn.XLOOKUP(S3960,Vegalengdir[Texti],INDIRECT("Vegalengdir["&amp;'Upplýsingar um umsækjanda'!$B$10&amp;"]"),0%,0)))</f>
        <v/>
      </c>
      <c r="U3960" s="72" t="str">
        <f t="shared" si="185"/>
        <v/>
      </c>
    </row>
    <row r="3961" spans="1:21" x14ac:dyDescent="0.25">
      <c r="A3961" s="53">
        <f t="shared" si="186"/>
        <v>3960</v>
      </c>
      <c r="B3961" s="55"/>
      <c r="C3961" s="56"/>
      <c r="D3961" s="55"/>
      <c r="E3961" s="55"/>
      <c r="F3961" s="55"/>
      <c r="G3961" s="55"/>
      <c r="H3961" s="57"/>
      <c r="I3961" s="55"/>
      <c r="J3961" s="55"/>
      <c r="K3961" s="55"/>
      <c r="L3961" s="55"/>
      <c r="M3961" s="55"/>
      <c r="N3961" s="57"/>
      <c r="O3961" s="57" t="str">
        <f t="shared" si="184"/>
        <v/>
      </c>
      <c r="Q3961" s="38" t="s">
        <v>450</v>
      </c>
      <c r="R3961" s="38" t="str" cm="1">
        <f t="array" ref="R3961">_xlfn.XLOOKUP(Q3961,INDEX(Flettilisti,,1),INDEX(Flettilisti,,2),,0)</f>
        <v>Vantar flokkun</v>
      </c>
      <c r="S3961" s="38" t="str">
        <f>IF(ISBLANK(N3961),"",IF(N3961&lt;Gögn!$J$2,Gögn!$K$2,IF(N3961&gt;Gögn!$J$4,Gögn!$K$4,Gögn!$K$3)))</f>
        <v/>
      </c>
      <c r="T3961" s="49" t="str" cm="1">
        <f t="array" aca="1" ref="T3961" ca="1">IF(ISBLANK(B3961),"",IF(R3961="Styrkhæft",_xlfn.XLOOKUP(S3961,Vegalengdir[Texti],INDIRECT("Vegalengdir["&amp;'Upplýsingar um umsækjanda'!$B$10&amp;"]"),0%,0)))</f>
        <v/>
      </c>
      <c r="U3961" s="72" t="str">
        <f t="shared" si="185"/>
        <v/>
      </c>
    </row>
    <row r="3962" spans="1:21" x14ac:dyDescent="0.25">
      <c r="A3962" s="53">
        <f t="shared" si="186"/>
        <v>3961</v>
      </c>
      <c r="B3962" s="55"/>
      <c r="C3962" s="56"/>
      <c r="D3962" s="55"/>
      <c r="E3962" s="55"/>
      <c r="F3962" s="55"/>
      <c r="G3962" s="55"/>
      <c r="H3962" s="57"/>
      <c r="I3962" s="55"/>
      <c r="J3962" s="55"/>
      <c r="K3962" s="55"/>
      <c r="L3962" s="55"/>
      <c r="M3962" s="55"/>
      <c r="N3962" s="57"/>
      <c r="O3962" s="57" t="str">
        <f t="shared" si="184"/>
        <v/>
      </c>
      <c r="Q3962" s="38" t="s">
        <v>450</v>
      </c>
      <c r="R3962" s="38" t="str" cm="1">
        <f t="array" ref="R3962">_xlfn.XLOOKUP(Q3962,INDEX(Flettilisti,,1),INDEX(Flettilisti,,2),,0)</f>
        <v>Vantar flokkun</v>
      </c>
      <c r="S3962" s="38" t="str">
        <f>IF(ISBLANK(N3962),"",IF(N3962&lt;Gögn!$J$2,Gögn!$K$2,IF(N3962&gt;Gögn!$J$4,Gögn!$K$4,Gögn!$K$3)))</f>
        <v/>
      </c>
      <c r="T3962" s="49" t="str" cm="1">
        <f t="array" aca="1" ref="T3962" ca="1">IF(ISBLANK(B3962),"",IF(R3962="Styrkhæft",_xlfn.XLOOKUP(S3962,Vegalengdir[Texti],INDIRECT("Vegalengdir["&amp;'Upplýsingar um umsækjanda'!$B$10&amp;"]"),0%,0)))</f>
        <v/>
      </c>
      <c r="U3962" s="72" t="str">
        <f t="shared" si="185"/>
        <v/>
      </c>
    </row>
    <row r="3963" spans="1:21" x14ac:dyDescent="0.25">
      <c r="A3963" s="53">
        <f t="shared" si="186"/>
        <v>3962</v>
      </c>
      <c r="B3963" s="55"/>
      <c r="C3963" s="56"/>
      <c r="D3963" s="55"/>
      <c r="E3963" s="55"/>
      <c r="F3963" s="55"/>
      <c r="G3963" s="55"/>
      <c r="H3963" s="57"/>
      <c r="I3963" s="55"/>
      <c r="J3963" s="55"/>
      <c r="K3963" s="55"/>
      <c r="L3963" s="55"/>
      <c r="M3963" s="55"/>
      <c r="N3963" s="57"/>
      <c r="O3963" s="57" t="str">
        <f t="shared" si="184"/>
        <v/>
      </c>
      <c r="Q3963" s="38" t="s">
        <v>450</v>
      </c>
      <c r="R3963" s="38" t="str" cm="1">
        <f t="array" ref="R3963">_xlfn.XLOOKUP(Q3963,INDEX(Flettilisti,,1),INDEX(Flettilisti,,2),,0)</f>
        <v>Vantar flokkun</v>
      </c>
      <c r="S3963" s="38" t="str">
        <f>IF(ISBLANK(N3963),"",IF(N3963&lt;Gögn!$J$2,Gögn!$K$2,IF(N3963&gt;Gögn!$J$4,Gögn!$K$4,Gögn!$K$3)))</f>
        <v/>
      </c>
      <c r="T3963" s="49" t="str" cm="1">
        <f t="array" aca="1" ref="T3963" ca="1">IF(ISBLANK(B3963),"",IF(R3963="Styrkhæft",_xlfn.XLOOKUP(S3963,Vegalengdir[Texti],INDIRECT("Vegalengdir["&amp;'Upplýsingar um umsækjanda'!$B$10&amp;"]"),0%,0)))</f>
        <v/>
      </c>
      <c r="U3963" s="72" t="str">
        <f t="shared" si="185"/>
        <v/>
      </c>
    </row>
    <row r="3964" spans="1:21" x14ac:dyDescent="0.25">
      <c r="A3964" s="53">
        <f t="shared" si="186"/>
        <v>3963</v>
      </c>
      <c r="B3964" s="55"/>
      <c r="C3964" s="56"/>
      <c r="D3964" s="55"/>
      <c r="E3964" s="55"/>
      <c r="F3964" s="55"/>
      <c r="G3964" s="55"/>
      <c r="H3964" s="57"/>
      <c r="I3964" s="55"/>
      <c r="J3964" s="55"/>
      <c r="K3964" s="55"/>
      <c r="L3964" s="55"/>
      <c r="M3964" s="55"/>
      <c r="N3964" s="57"/>
      <c r="O3964" s="57" t="str">
        <f t="shared" si="184"/>
        <v/>
      </c>
      <c r="Q3964" s="38" t="s">
        <v>450</v>
      </c>
      <c r="R3964" s="38" t="str" cm="1">
        <f t="array" ref="R3964">_xlfn.XLOOKUP(Q3964,INDEX(Flettilisti,,1),INDEX(Flettilisti,,2),,0)</f>
        <v>Vantar flokkun</v>
      </c>
      <c r="S3964" s="38" t="str">
        <f>IF(ISBLANK(N3964),"",IF(N3964&lt;Gögn!$J$2,Gögn!$K$2,IF(N3964&gt;Gögn!$J$4,Gögn!$K$4,Gögn!$K$3)))</f>
        <v/>
      </c>
      <c r="T3964" s="49" t="str" cm="1">
        <f t="array" aca="1" ref="T3964" ca="1">IF(ISBLANK(B3964),"",IF(R3964="Styrkhæft",_xlfn.XLOOKUP(S3964,Vegalengdir[Texti],INDIRECT("Vegalengdir["&amp;'Upplýsingar um umsækjanda'!$B$10&amp;"]"),0%,0)))</f>
        <v/>
      </c>
      <c r="U3964" s="72" t="str">
        <f t="shared" si="185"/>
        <v/>
      </c>
    </row>
    <row r="3965" spans="1:21" x14ac:dyDescent="0.25">
      <c r="A3965" s="53">
        <f t="shared" si="186"/>
        <v>3964</v>
      </c>
      <c r="B3965" s="55"/>
      <c r="C3965" s="56"/>
      <c r="D3965" s="55"/>
      <c r="E3965" s="55"/>
      <c r="F3965" s="55"/>
      <c r="G3965" s="55"/>
      <c r="H3965" s="57"/>
      <c r="I3965" s="55"/>
      <c r="J3965" s="55"/>
      <c r="K3965" s="55"/>
      <c r="L3965" s="55"/>
      <c r="M3965" s="55"/>
      <c r="N3965" s="57"/>
      <c r="O3965" s="57" t="str">
        <f t="shared" si="184"/>
        <v/>
      </c>
      <c r="Q3965" s="38" t="s">
        <v>450</v>
      </c>
      <c r="R3965" s="38" t="str" cm="1">
        <f t="array" ref="R3965">_xlfn.XLOOKUP(Q3965,INDEX(Flettilisti,,1),INDEX(Flettilisti,,2),,0)</f>
        <v>Vantar flokkun</v>
      </c>
      <c r="S3965" s="38" t="str">
        <f>IF(ISBLANK(N3965),"",IF(N3965&lt;Gögn!$J$2,Gögn!$K$2,IF(N3965&gt;Gögn!$J$4,Gögn!$K$4,Gögn!$K$3)))</f>
        <v/>
      </c>
      <c r="T3965" s="49" t="str" cm="1">
        <f t="array" aca="1" ref="T3965" ca="1">IF(ISBLANK(B3965),"",IF(R3965="Styrkhæft",_xlfn.XLOOKUP(S3965,Vegalengdir[Texti],INDIRECT("Vegalengdir["&amp;'Upplýsingar um umsækjanda'!$B$10&amp;"]"),0%,0)))</f>
        <v/>
      </c>
      <c r="U3965" s="72" t="str">
        <f t="shared" si="185"/>
        <v/>
      </c>
    </row>
    <row r="3966" spans="1:21" x14ac:dyDescent="0.25">
      <c r="A3966" s="53">
        <f t="shared" si="186"/>
        <v>3965</v>
      </c>
      <c r="B3966" s="55"/>
      <c r="C3966" s="56"/>
      <c r="D3966" s="55"/>
      <c r="E3966" s="55"/>
      <c r="F3966" s="55"/>
      <c r="G3966" s="55"/>
      <c r="H3966" s="57"/>
      <c r="I3966" s="55"/>
      <c r="J3966" s="55"/>
      <c r="K3966" s="55"/>
      <c r="L3966" s="55"/>
      <c r="M3966" s="55"/>
      <c r="N3966" s="57"/>
      <c r="O3966" s="57" t="str">
        <f t="shared" si="184"/>
        <v/>
      </c>
      <c r="Q3966" s="38" t="s">
        <v>450</v>
      </c>
      <c r="R3966" s="38" t="str" cm="1">
        <f t="array" ref="R3966">_xlfn.XLOOKUP(Q3966,INDEX(Flettilisti,,1),INDEX(Flettilisti,,2),,0)</f>
        <v>Vantar flokkun</v>
      </c>
      <c r="S3966" s="38" t="str">
        <f>IF(ISBLANK(N3966),"",IF(N3966&lt;Gögn!$J$2,Gögn!$K$2,IF(N3966&gt;Gögn!$J$4,Gögn!$K$4,Gögn!$K$3)))</f>
        <v/>
      </c>
      <c r="T3966" s="49" t="str" cm="1">
        <f t="array" aca="1" ref="T3966" ca="1">IF(ISBLANK(B3966),"",IF(R3966="Styrkhæft",_xlfn.XLOOKUP(S3966,Vegalengdir[Texti],INDIRECT("Vegalengdir["&amp;'Upplýsingar um umsækjanda'!$B$10&amp;"]"),0%,0)))</f>
        <v/>
      </c>
      <c r="U3966" s="72" t="str">
        <f t="shared" si="185"/>
        <v/>
      </c>
    </row>
    <row r="3967" spans="1:21" x14ac:dyDescent="0.25">
      <c r="A3967" s="53">
        <f t="shared" si="186"/>
        <v>3966</v>
      </c>
      <c r="B3967" s="55"/>
      <c r="C3967" s="56"/>
      <c r="D3967" s="55"/>
      <c r="E3967" s="55"/>
      <c r="F3967" s="55"/>
      <c r="G3967" s="55"/>
      <c r="H3967" s="57"/>
      <c r="I3967" s="55"/>
      <c r="J3967" s="55"/>
      <c r="K3967" s="55"/>
      <c r="L3967" s="55"/>
      <c r="M3967" s="55"/>
      <c r="N3967" s="57"/>
      <c r="O3967" s="57" t="str">
        <f t="shared" si="184"/>
        <v/>
      </c>
      <c r="Q3967" s="38" t="s">
        <v>450</v>
      </c>
      <c r="R3967" s="38" t="str" cm="1">
        <f t="array" ref="R3967">_xlfn.XLOOKUP(Q3967,INDEX(Flettilisti,,1),INDEX(Flettilisti,,2),,0)</f>
        <v>Vantar flokkun</v>
      </c>
      <c r="S3967" s="38" t="str">
        <f>IF(ISBLANK(N3967),"",IF(N3967&lt;Gögn!$J$2,Gögn!$K$2,IF(N3967&gt;Gögn!$J$4,Gögn!$K$4,Gögn!$K$3)))</f>
        <v/>
      </c>
      <c r="T3967" s="49" t="str" cm="1">
        <f t="array" aca="1" ref="T3967" ca="1">IF(ISBLANK(B3967),"",IF(R3967="Styrkhæft",_xlfn.XLOOKUP(S3967,Vegalengdir[Texti],INDIRECT("Vegalengdir["&amp;'Upplýsingar um umsækjanda'!$B$10&amp;"]"),0%,0)))</f>
        <v/>
      </c>
      <c r="U3967" s="72" t="str">
        <f t="shared" si="185"/>
        <v/>
      </c>
    </row>
    <row r="3968" spans="1:21" x14ac:dyDescent="0.25">
      <c r="A3968" s="53">
        <f t="shared" si="186"/>
        <v>3967</v>
      </c>
      <c r="B3968" s="55"/>
      <c r="C3968" s="56"/>
      <c r="D3968" s="55"/>
      <c r="E3968" s="55"/>
      <c r="F3968" s="55"/>
      <c r="G3968" s="55"/>
      <c r="H3968" s="57"/>
      <c r="I3968" s="55"/>
      <c r="J3968" s="55"/>
      <c r="K3968" s="55"/>
      <c r="L3968" s="55"/>
      <c r="M3968" s="55"/>
      <c r="N3968" s="57"/>
      <c r="O3968" s="57" t="str">
        <f t="shared" si="184"/>
        <v/>
      </c>
      <c r="Q3968" s="38" t="s">
        <v>450</v>
      </c>
      <c r="R3968" s="38" t="str" cm="1">
        <f t="array" ref="R3968">_xlfn.XLOOKUP(Q3968,INDEX(Flettilisti,,1),INDEX(Flettilisti,,2),,0)</f>
        <v>Vantar flokkun</v>
      </c>
      <c r="S3968" s="38" t="str">
        <f>IF(ISBLANK(N3968),"",IF(N3968&lt;Gögn!$J$2,Gögn!$K$2,IF(N3968&gt;Gögn!$J$4,Gögn!$K$4,Gögn!$K$3)))</f>
        <v/>
      </c>
      <c r="T3968" s="49" t="str" cm="1">
        <f t="array" aca="1" ref="T3968" ca="1">IF(ISBLANK(B3968),"",IF(R3968="Styrkhæft",_xlfn.XLOOKUP(S3968,Vegalengdir[Texti],INDIRECT("Vegalengdir["&amp;'Upplýsingar um umsækjanda'!$B$10&amp;"]"),0%,0)))</f>
        <v/>
      </c>
      <c r="U3968" s="72" t="str">
        <f t="shared" si="185"/>
        <v/>
      </c>
    </row>
    <row r="3969" spans="1:21" x14ac:dyDescent="0.25">
      <c r="A3969" s="53">
        <f t="shared" si="186"/>
        <v>3968</v>
      </c>
      <c r="B3969" s="55"/>
      <c r="C3969" s="56"/>
      <c r="D3969" s="55"/>
      <c r="E3969" s="55"/>
      <c r="F3969" s="55"/>
      <c r="G3969" s="55"/>
      <c r="H3969" s="57"/>
      <c r="I3969" s="55"/>
      <c r="J3969" s="55"/>
      <c r="K3969" s="55"/>
      <c r="L3969" s="55"/>
      <c r="M3969" s="55"/>
      <c r="N3969" s="57"/>
      <c r="O3969" s="57" t="str">
        <f t="shared" si="184"/>
        <v/>
      </c>
      <c r="Q3969" s="38" t="s">
        <v>450</v>
      </c>
      <c r="R3969" s="38" t="str" cm="1">
        <f t="array" ref="R3969">_xlfn.XLOOKUP(Q3969,INDEX(Flettilisti,,1),INDEX(Flettilisti,,2),,0)</f>
        <v>Vantar flokkun</v>
      </c>
      <c r="S3969" s="38" t="str">
        <f>IF(ISBLANK(N3969),"",IF(N3969&lt;Gögn!$J$2,Gögn!$K$2,IF(N3969&gt;Gögn!$J$4,Gögn!$K$4,Gögn!$K$3)))</f>
        <v/>
      </c>
      <c r="T3969" s="49" t="str" cm="1">
        <f t="array" aca="1" ref="T3969" ca="1">IF(ISBLANK(B3969),"",IF(R3969="Styrkhæft",_xlfn.XLOOKUP(S3969,Vegalengdir[Texti],INDIRECT("Vegalengdir["&amp;'Upplýsingar um umsækjanda'!$B$10&amp;"]"),0%,0)))</f>
        <v/>
      </c>
      <c r="U3969" s="72" t="str">
        <f t="shared" si="185"/>
        <v/>
      </c>
    </row>
    <row r="3970" spans="1:21" x14ac:dyDescent="0.25">
      <c r="A3970" s="53">
        <f t="shared" si="186"/>
        <v>3969</v>
      </c>
      <c r="B3970" s="55"/>
      <c r="C3970" s="56"/>
      <c r="D3970" s="55"/>
      <c r="E3970" s="55"/>
      <c r="F3970" s="55"/>
      <c r="G3970" s="55"/>
      <c r="H3970" s="57"/>
      <c r="I3970" s="55"/>
      <c r="J3970" s="55"/>
      <c r="K3970" s="55"/>
      <c r="L3970" s="55"/>
      <c r="M3970" s="55"/>
      <c r="N3970" s="57"/>
      <c r="O3970" s="57" t="str">
        <f t="shared" si="184"/>
        <v/>
      </c>
      <c r="Q3970" s="38" t="s">
        <v>450</v>
      </c>
      <c r="R3970" s="38" t="str" cm="1">
        <f t="array" ref="R3970">_xlfn.XLOOKUP(Q3970,INDEX(Flettilisti,,1),INDEX(Flettilisti,,2),,0)</f>
        <v>Vantar flokkun</v>
      </c>
      <c r="S3970" s="38" t="str">
        <f>IF(ISBLANK(N3970),"",IF(N3970&lt;Gögn!$J$2,Gögn!$K$2,IF(N3970&gt;Gögn!$J$4,Gögn!$K$4,Gögn!$K$3)))</f>
        <v/>
      </c>
      <c r="T3970" s="49" t="str" cm="1">
        <f t="array" aca="1" ref="T3970" ca="1">IF(ISBLANK(B3970),"",IF(R3970="Styrkhæft",_xlfn.XLOOKUP(S3970,Vegalengdir[Texti],INDIRECT("Vegalengdir["&amp;'Upplýsingar um umsækjanda'!$B$10&amp;"]"),0%,0)))</f>
        <v/>
      </c>
      <c r="U3970" s="72" t="str">
        <f t="shared" si="185"/>
        <v/>
      </c>
    </row>
    <row r="3971" spans="1:21" x14ac:dyDescent="0.25">
      <c r="A3971" s="53">
        <f t="shared" si="186"/>
        <v>3970</v>
      </c>
      <c r="B3971" s="55"/>
      <c r="C3971" s="56"/>
      <c r="D3971" s="55"/>
      <c r="E3971" s="55"/>
      <c r="F3971" s="55"/>
      <c r="G3971" s="55"/>
      <c r="H3971" s="57"/>
      <c r="I3971" s="55"/>
      <c r="J3971" s="55"/>
      <c r="K3971" s="55"/>
      <c r="L3971" s="55"/>
      <c r="M3971" s="55"/>
      <c r="N3971" s="57"/>
      <c r="O3971" s="57" t="str">
        <f t="shared" ref="O3971:O4034" si="187">IFERROR(IF(ISBLANK(B3971),"",H3971/N3971),0)</f>
        <v/>
      </c>
      <c r="Q3971" s="38" t="s">
        <v>450</v>
      </c>
      <c r="R3971" s="38" t="str" cm="1">
        <f t="array" ref="R3971">_xlfn.XLOOKUP(Q3971,INDEX(Flettilisti,,1),INDEX(Flettilisti,,2),,0)</f>
        <v>Vantar flokkun</v>
      </c>
      <c r="S3971" s="38" t="str">
        <f>IF(ISBLANK(N3971),"",IF(N3971&lt;Gögn!$J$2,Gögn!$K$2,IF(N3971&gt;Gögn!$J$4,Gögn!$K$4,Gögn!$K$3)))</f>
        <v/>
      </c>
      <c r="T3971" s="49" t="str" cm="1">
        <f t="array" aca="1" ref="T3971" ca="1">IF(ISBLANK(B3971),"",IF(R3971="Styrkhæft",_xlfn.XLOOKUP(S3971,Vegalengdir[Texti],INDIRECT("Vegalengdir["&amp;'Upplýsingar um umsækjanda'!$B$10&amp;"]"),0%,0)))</f>
        <v/>
      </c>
      <c r="U3971" s="72" t="str">
        <f t="shared" ref="U3971:U4034" si="188">IF(ISBLANK(B3971),"",T3971*H3971)</f>
        <v/>
      </c>
    </row>
    <row r="3972" spans="1:21" x14ac:dyDescent="0.25">
      <c r="A3972" s="53">
        <f t="shared" si="186"/>
        <v>3971</v>
      </c>
      <c r="B3972" s="55"/>
      <c r="C3972" s="56"/>
      <c r="D3972" s="55"/>
      <c r="E3972" s="55"/>
      <c r="F3972" s="55"/>
      <c r="G3972" s="55"/>
      <c r="H3972" s="57"/>
      <c r="I3972" s="55"/>
      <c r="J3972" s="55"/>
      <c r="K3972" s="55"/>
      <c r="L3972" s="55"/>
      <c r="M3972" s="55"/>
      <c r="N3972" s="57"/>
      <c r="O3972" s="57" t="str">
        <f t="shared" si="187"/>
        <v/>
      </c>
      <c r="Q3972" s="38" t="s">
        <v>450</v>
      </c>
      <c r="R3972" s="38" t="str" cm="1">
        <f t="array" ref="R3972">_xlfn.XLOOKUP(Q3972,INDEX(Flettilisti,,1),INDEX(Flettilisti,,2),,0)</f>
        <v>Vantar flokkun</v>
      </c>
      <c r="S3972" s="38" t="str">
        <f>IF(ISBLANK(N3972),"",IF(N3972&lt;Gögn!$J$2,Gögn!$K$2,IF(N3972&gt;Gögn!$J$4,Gögn!$K$4,Gögn!$K$3)))</f>
        <v/>
      </c>
      <c r="T3972" s="49" t="str" cm="1">
        <f t="array" aca="1" ref="T3972" ca="1">IF(ISBLANK(B3972),"",IF(R3972="Styrkhæft",_xlfn.XLOOKUP(S3972,Vegalengdir[Texti],INDIRECT("Vegalengdir["&amp;'Upplýsingar um umsækjanda'!$B$10&amp;"]"),0%,0)))</f>
        <v/>
      </c>
      <c r="U3972" s="72" t="str">
        <f t="shared" si="188"/>
        <v/>
      </c>
    </row>
    <row r="3973" spans="1:21" x14ac:dyDescent="0.25">
      <c r="A3973" s="53">
        <f t="shared" si="186"/>
        <v>3972</v>
      </c>
      <c r="B3973" s="55"/>
      <c r="C3973" s="56"/>
      <c r="D3973" s="55"/>
      <c r="E3973" s="55"/>
      <c r="F3973" s="55"/>
      <c r="G3973" s="55"/>
      <c r="H3973" s="57"/>
      <c r="I3973" s="55"/>
      <c r="J3973" s="55"/>
      <c r="K3973" s="55"/>
      <c r="L3973" s="55"/>
      <c r="M3973" s="55"/>
      <c r="N3973" s="57"/>
      <c r="O3973" s="57" t="str">
        <f t="shared" si="187"/>
        <v/>
      </c>
      <c r="Q3973" s="38" t="s">
        <v>450</v>
      </c>
      <c r="R3973" s="38" t="str" cm="1">
        <f t="array" ref="R3973">_xlfn.XLOOKUP(Q3973,INDEX(Flettilisti,,1),INDEX(Flettilisti,,2),,0)</f>
        <v>Vantar flokkun</v>
      </c>
      <c r="S3973" s="38" t="str">
        <f>IF(ISBLANK(N3973),"",IF(N3973&lt;Gögn!$J$2,Gögn!$K$2,IF(N3973&gt;Gögn!$J$4,Gögn!$K$4,Gögn!$K$3)))</f>
        <v/>
      </c>
      <c r="T3973" s="49" t="str" cm="1">
        <f t="array" aca="1" ref="T3973" ca="1">IF(ISBLANK(B3973),"",IF(R3973="Styrkhæft",_xlfn.XLOOKUP(S3973,Vegalengdir[Texti],INDIRECT("Vegalengdir["&amp;'Upplýsingar um umsækjanda'!$B$10&amp;"]"),0%,0)))</f>
        <v/>
      </c>
      <c r="U3973" s="72" t="str">
        <f t="shared" si="188"/>
        <v/>
      </c>
    </row>
    <row r="3974" spans="1:21" x14ac:dyDescent="0.25">
      <c r="A3974" s="53">
        <f t="shared" si="186"/>
        <v>3973</v>
      </c>
      <c r="B3974" s="55"/>
      <c r="C3974" s="56"/>
      <c r="D3974" s="55"/>
      <c r="E3974" s="55"/>
      <c r="F3974" s="55"/>
      <c r="G3974" s="55"/>
      <c r="H3974" s="57"/>
      <c r="I3974" s="55"/>
      <c r="J3974" s="55"/>
      <c r="K3974" s="55"/>
      <c r="L3974" s="55"/>
      <c r="M3974" s="55"/>
      <c r="N3974" s="57"/>
      <c r="O3974" s="57" t="str">
        <f t="shared" si="187"/>
        <v/>
      </c>
      <c r="Q3974" s="38" t="s">
        <v>450</v>
      </c>
      <c r="R3974" s="38" t="str" cm="1">
        <f t="array" ref="R3974">_xlfn.XLOOKUP(Q3974,INDEX(Flettilisti,,1),INDEX(Flettilisti,,2),,0)</f>
        <v>Vantar flokkun</v>
      </c>
      <c r="S3974" s="38" t="str">
        <f>IF(ISBLANK(N3974),"",IF(N3974&lt;Gögn!$J$2,Gögn!$K$2,IF(N3974&gt;Gögn!$J$4,Gögn!$K$4,Gögn!$K$3)))</f>
        <v/>
      </c>
      <c r="T3974" s="49" t="str" cm="1">
        <f t="array" aca="1" ref="T3974" ca="1">IF(ISBLANK(B3974),"",IF(R3974="Styrkhæft",_xlfn.XLOOKUP(S3974,Vegalengdir[Texti],INDIRECT("Vegalengdir["&amp;'Upplýsingar um umsækjanda'!$B$10&amp;"]"),0%,0)))</f>
        <v/>
      </c>
      <c r="U3974" s="72" t="str">
        <f t="shared" si="188"/>
        <v/>
      </c>
    </row>
    <row r="3975" spans="1:21" x14ac:dyDescent="0.25">
      <c r="A3975" s="53">
        <f t="shared" si="186"/>
        <v>3974</v>
      </c>
      <c r="B3975" s="55"/>
      <c r="C3975" s="56"/>
      <c r="D3975" s="55"/>
      <c r="E3975" s="55"/>
      <c r="F3975" s="55"/>
      <c r="G3975" s="55"/>
      <c r="H3975" s="57"/>
      <c r="I3975" s="55"/>
      <c r="J3975" s="55"/>
      <c r="K3975" s="55"/>
      <c r="L3975" s="55"/>
      <c r="M3975" s="55"/>
      <c r="N3975" s="57"/>
      <c r="O3975" s="57" t="str">
        <f t="shared" si="187"/>
        <v/>
      </c>
      <c r="Q3975" s="38" t="s">
        <v>450</v>
      </c>
      <c r="R3975" s="38" t="str" cm="1">
        <f t="array" ref="R3975">_xlfn.XLOOKUP(Q3975,INDEX(Flettilisti,,1),INDEX(Flettilisti,,2),,0)</f>
        <v>Vantar flokkun</v>
      </c>
      <c r="S3975" s="38" t="str">
        <f>IF(ISBLANK(N3975),"",IF(N3975&lt;Gögn!$J$2,Gögn!$K$2,IF(N3975&gt;Gögn!$J$4,Gögn!$K$4,Gögn!$K$3)))</f>
        <v/>
      </c>
      <c r="T3975" s="49" t="str" cm="1">
        <f t="array" aca="1" ref="T3975" ca="1">IF(ISBLANK(B3975),"",IF(R3975="Styrkhæft",_xlfn.XLOOKUP(S3975,Vegalengdir[Texti],INDIRECT("Vegalengdir["&amp;'Upplýsingar um umsækjanda'!$B$10&amp;"]"),0%,0)))</f>
        <v/>
      </c>
      <c r="U3975" s="72" t="str">
        <f t="shared" si="188"/>
        <v/>
      </c>
    </row>
    <row r="3976" spans="1:21" x14ac:dyDescent="0.25">
      <c r="A3976" s="53">
        <f t="shared" si="186"/>
        <v>3975</v>
      </c>
      <c r="B3976" s="55"/>
      <c r="C3976" s="56"/>
      <c r="D3976" s="55"/>
      <c r="E3976" s="55"/>
      <c r="F3976" s="55"/>
      <c r="G3976" s="55"/>
      <c r="H3976" s="57"/>
      <c r="I3976" s="55"/>
      <c r="J3976" s="55"/>
      <c r="K3976" s="55"/>
      <c r="L3976" s="55"/>
      <c r="M3976" s="55"/>
      <c r="N3976" s="57"/>
      <c r="O3976" s="57" t="str">
        <f t="shared" si="187"/>
        <v/>
      </c>
      <c r="Q3976" s="38" t="s">
        <v>450</v>
      </c>
      <c r="R3976" s="38" t="str" cm="1">
        <f t="array" ref="R3976">_xlfn.XLOOKUP(Q3976,INDEX(Flettilisti,,1),INDEX(Flettilisti,,2),,0)</f>
        <v>Vantar flokkun</v>
      </c>
      <c r="S3976" s="38" t="str">
        <f>IF(ISBLANK(N3976),"",IF(N3976&lt;Gögn!$J$2,Gögn!$K$2,IF(N3976&gt;Gögn!$J$4,Gögn!$K$4,Gögn!$K$3)))</f>
        <v/>
      </c>
      <c r="T3976" s="49" t="str" cm="1">
        <f t="array" aca="1" ref="T3976" ca="1">IF(ISBLANK(B3976),"",IF(R3976="Styrkhæft",_xlfn.XLOOKUP(S3976,Vegalengdir[Texti],INDIRECT("Vegalengdir["&amp;'Upplýsingar um umsækjanda'!$B$10&amp;"]"),0%,0)))</f>
        <v/>
      </c>
      <c r="U3976" s="72" t="str">
        <f t="shared" si="188"/>
        <v/>
      </c>
    </row>
    <row r="3977" spans="1:21" x14ac:dyDescent="0.25">
      <c r="A3977" s="53">
        <f t="shared" si="186"/>
        <v>3976</v>
      </c>
      <c r="B3977" s="55"/>
      <c r="C3977" s="56"/>
      <c r="D3977" s="55"/>
      <c r="E3977" s="55"/>
      <c r="F3977" s="55"/>
      <c r="G3977" s="55"/>
      <c r="H3977" s="57"/>
      <c r="I3977" s="55"/>
      <c r="J3977" s="55"/>
      <c r="K3977" s="55"/>
      <c r="L3977" s="55"/>
      <c r="M3977" s="55"/>
      <c r="N3977" s="57"/>
      <c r="O3977" s="57" t="str">
        <f t="shared" si="187"/>
        <v/>
      </c>
      <c r="Q3977" s="38" t="s">
        <v>450</v>
      </c>
      <c r="R3977" s="38" t="str" cm="1">
        <f t="array" ref="R3977">_xlfn.XLOOKUP(Q3977,INDEX(Flettilisti,,1),INDEX(Flettilisti,,2),,0)</f>
        <v>Vantar flokkun</v>
      </c>
      <c r="S3977" s="38" t="str">
        <f>IF(ISBLANK(N3977),"",IF(N3977&lt;Gögn!$J$2,Gögn!$K$2,IF(N3977&gt;Gögn!$J$4,Gögn!$K$4,Gögn!$K$3)))</f>
        <v/>
      </c>
      <c r="T3977" s="49" t="str" cm="1">
        <f t="array" aca="1" ref="T3977" ca="1">IF(ISBLANK(B3977),"",IF(R3977="Styrkhæft",_xlfn.XLOOKUP(S3977,Vegalengdir[Texti],INDIRECT("Vegalengdir["&amp;'Upplýsingar um umsækjanda'!$B$10&amp;"]"),0%,0)))</f>
        <v/>
      </c>
      <c r="U3977" s="72" t="str">
        <f t="shared" si="188"/>
        <v/>
      </c>
    </row>
    <row r="3978" spans="1:21" x14ac:dyDescent="0.25">
      <c r="A3978" s="53">
        <f t="shared" si="186"/>
        <v>3977</v>
      </c>
      <c r="B3978" s="55"/>
      <c r="C3978" s="56"/>
      <c r="D3978" s="55"/>
      <c r="E3978" s="55"/>
      <c r="F3978" s="55"/>
      <c r="G3978" s="55"/>
      <c r="H3978" s="57"/>
      <c r="I3978" s="55"/>
      <c r="J3978" s="55"/>
      <c r="K3978" s="55"/>
      <c r="L3978" s="55"/>
      <c r="M3978" s="55"/>
      <c r="N3978" s="57"/>
      <c r="O3978" s="57" t="str">
        <f t="shared" si="187"/>
        <v/>
      </c>
      <c r="Q3978" s="38" t="s">
        <v>450</v>
      </c>
      <c r="R3978" s="38" t="str" cm="1">
        <f t="array" ref="R3978">_xlfn.XLOOKUP(Q3978,INDEX(Flettilisti,,1),INDEX(Flettilisti,,2),,0)</f>
        <v>Vantar flokkun</v>
      </c>
      <c r="S3978" s="38" t="str">
        <f>IF(ISBLANK(N3978),"",IF(N3978&lt;Gögn!$J$2,Gögn!$K$2,IF(N3978&gt;Gögn!$J$4,Gögn!$K$4,Gögn!$K$3)))</f>
        <v/>
      </c>
      <c r="T3978" s="49" t="str" cm="1">
        <f t="array" aca="1" ref="T3978" ca="1">IF(ISBLANK(B3978),"",IF(R3978="Styrkhæft",_xlfn.XLOOKUP(S3978,Vegalengdir[Texti],INDIRECT("Vegalengdir["&amp;'Upplýsingar um umsækjanda'!$B$10&amp;"]"),0%,0)))</f>
        <v/>
      </c>
      <c r="U3978" s="72" t="str">
        <f t="shared" si="188"/>
        <v/>
      </c>
    </row>
    <row r="3979" spans="1:21" x14ac:dyDescent="0.25">
      <c r="A3979" s="53">
        <f t="shared" si="186"/>
        <v>3978</v>
      </c>
      <c r="B3979" s="55"/>
      <c r="C3979" s="56"/>
      <c r="D3979" s="55"/>
      <c r="E3979" s="55"/>
      <c r="F3979" s="55"/>
      <c r="G3979" s="55"/>
      <c r="H3979" s="57"/>
      <c r="I3979" s="55"/>
      <c r="J3979" s="55"/>
      <c r="K3979" s="55"/>
      <c r="L3979" s="55"/>
      <c r="M3979" s="55"/>
      <c r="N3979" s="57"/>
      <c r="O3979" s="57" t="str">
        <f t="shared" si="187"/>
        <v/>
      </c>
      <c r="Q3979" s="38" t="s">
        <v>450</v>
      </c>
      <c r="R3979" s="38" t="str" cm="1">
        <f t="array" ref="R3979">_xlfn.XLOOKUP(Q3979,INDEX(Flettilisti,,1),INDEX(Flettilisti,,2),,0)</f>
        <v>Vantar flokkun</v>
      </c>
      <c r="S3979" s="38" t="str">
        <f>IF(ISBLANK(N3979),"",IF(N3979&lt;Gögn!$J$2,Gögn!$K$2,IF(N3979&gt;Gögn!$J$4,Gögn!$K$4,Gögn!$K$3)))</f>
        <v/>
      </c>
      <c r="T3979" s="49" t="str" cm="1">
        <f t="array" aca="1" ref="T3979" ca="1">IF(ISBLANK(B3979),"",IF(R3979="Styrkhæft",_xlfn.XLOOKUP(S3979,Vegalengdir[Texti],INDIRECT("Vegalengdir["&amp;'Upplýsingar um umsækjanda'!$B$10&amp;"]"),0%,0)))</f>
        <v/>
      </c>
      <c r="U3979" s="72" t="str">
        <f t="shared" si="188"/>
        <v/>
      </c>
    </row>
    <row r="3980" spans="1:21" x14ac:dyDescent="0.25">
      <c r="A3980" s="53">
        <f t="shared" si="186"/>
        <v>3979</v>
      </c>
      <c r="B3980" s="55"/>
      <c r="C3980" s="56"/>
      <c r="D3980" s="55"/>
      <c r="E3980" s="55"/>
      <c r="F3980" s="55"/>
      <c r="G3980" s="55"/>
      <c r="H3980" s="57"/>
      <c r="I3980" s="55"/>
      <c r="J3980" s="55"/>
      <c r="K3980" s="55"/>
      <c r="L3980" s="55"/>
      <c r="M3980" s="55"/>
      <c r="N3980" s="57"/>
      <c r="O3980" s="57" t="str">
        <f t="shared" si="187"/>
        <v/>
      </c>
      <c r="Q3980" s="38" t="s">
        <v>450</v>
      </c>
      <c r="R3980" s="38" t="str" cm="1">
        <f t="array" ref="R3980">_xlfn.XLOOKUP(Q3980,INDEX(Flettilisti,,1),INDEX(Flettilisti,,2),,0)</f>
        <v>Vantar flokkun</v>
      </c>
      <c r="S3980" s="38" t="str">
        <f>IF(ISBLANK(N3980),"",IF(N3980&lt;Gögn!$J$2,Gögn!$K$2,IF(N3980&gt;Gögn!$J$4,Gögn!$K$4,Gögn!$K$3)))</f>
        <v/>
      </c>
      <c r="T3980" s="49" t="str" cm="1">
        <f t="array" aca="1" ref="T3980" ca="1">IF(ISBLANK(B3980),"",IF(R3980="Styrkhæft",_xlfn.XLOOKUP(S3980,Vegalengdir[Texti],INDIRECT("Vegalengdir["&amp;'Upplýsingar um umsækjanda'!$B$10&amp;"]"),0%,0)))</f>
        <v/>
      </c>
      <c r="U3980" s="72" t="str">
        <f t="shared" si="188"/>
        <v/>
      </c>
    </row>
    <row r="3981" spans="1:21" x14ac:dyDescent="0.25">
      <c r="A3981" s="53">
        <f t="shared" si="186"/>
        <v>3980</v>
      </c>
      <c r="B3981" s="55"/>
      <c r="C3981" s="56"/>
      <c r="D3981" s="55"/>
      <c r="E3981" s="55"/>
      <c r="F3981" s="55"/>
      <c r="G3981" s="55"/>
      <c r="H3981" s="57"/>
      <c r="I3981" s="55"/>
      <c r="J3981" s="55"/>
      <c r="K3981" s="55"/>
      <c r="L3981" s="55"/>
      <c r="M3981" s="55"/>
      <c r="N3981" s="57"/>
      <c r="O3981" s="57" t="str">
        <f t="shared" si="187"/>
        <v/>
      </c>
      <c r="Q3981" s="38" t="s">
        <v>450</v>
      </c>
      <c r="R3981" s="38" t="str" cm="1">
        <f t="array" ref="R3981">_xlfn.XLOOKUP(Q3981,INDEX(Flettilisti,,1),INDEX(Flettilisti,,2),,0)</f>
        <v>Vantar flokkun</v>
      </c>
      <c r="S3981" s="38" t="str">
        <f>IF(ISBLANK(N3981),"",IF(N3981&lt;Gögn!$J$2,Gögn!$K$2,IF(N3981&gt;Gögn!$J$4,Gögn!$K$4,Gögn!$K$3)))</f>
        <v/>
      </c>
      <c r="T3981" s="49" t="str" cm="1">
        <f t="array" aca="1" ref="T3981" ca="1">IF(ISBLANK(B3981),"",IF(R3981="Styrkhæft",_xlfn.XLOOKUP(S3981,Vegalengdir[Texti],INDIRECT("Vegalengdir["&amp;'Upplýsingar um umsækjanda'!$B$10&amp;"]"),0%,0)))</f>
        <v/>
      </c>
      <c r="U3981" s="72" t="str">
        <f t="shared" si="188"/>
        <v/>
      </c>
    </row>
    <row r="3982" spans="1:21" x14ac:dyDescent="0.25">
      <c r="A3982" s="53">
        <f t="shared" si="186"/>
        <v>3981</v>
      </c>
      <c r="B3982" s="55"/>
      <c r="C3982" s="56"/>
      <c r="D3982" s="55"/>
      <c r="E3982" s="55"/>
      <c r="F3982" s="55"/>
      <c r="G3982" s="55"/>
      <c r="H3982" s="57"/>
      <c r="I3982" s="55"/>
      <c r="J3982" s="55"/>
      <c r="K3982" s="55"/>
      <c r="L3982" s="55"/>
      <c r="M3982" s="55"/>
      <c r="N3982" s="57"/>
      <c r="O3982" s="57" t="str">
        <f t="shared" si="187"/>
        <v/>
      </c>
      <c r="Q3982" s="38" t="s">
        <v>450</v>
      </c>
      <c r="R3982" s="38" t="str" cm="1">
        <f t="array" ref="R3982">_xlfn.XLOOKUP(Q3982,INDEX(Flettilisti,,1),INDEX(Flettilisti,,2),,0)</f>
        <v>Vantar flokkun</v>
      </c>
      <c r="S3982" s="38" t="str">
        <f>IF(ISBLANK(N3982),"",IF(N3982&lt;Gögn!$J$2,Gögn!$K$2,IF(N3982&gt;Gögn!$J$4,Gögn!$K$4,Gögn!$K$3)))</f>
        <v/>
      </c>
      <c r="T3982" s="49" t="str" cm="1">
        <f t="array" aca="1" ref="T3982" ca="1">IF(ISBLANK(B3982),"",IF(R3982="Styrkhæft",_xlfn.XLOOKUP(S3982,Vegalengdir[Texti],INDIRECT("Vegalengdir["&amp;'Upplýsingar um umsækjanda'!$B$10&amp;"]"),0%,0)))</f>
        <v/>
      </c>
      <c r="U3982" s="72" t="str">
        <f t="shared" si="188"/>
        <v/>
      </c>
    </row>
    <row r="3983" spans="1:21" x14ac:dyDescent="0.25">
      <c r="A3983" s="53">
        <f t="shared" si="186"/>
        <v>3982</v>
      </c>
      <c r="B3983" s="55"/>
      <c r="C3983" s="56"/>
      <c r="D3983" s="55"/>
      <c r="E3983" s="55"/>
      <c r="F3983" s="55"/>
      <c r="G3983" s="55"/>
      <c r="H3983" s="57"/>
      <c r="I3983" s="55"/>
      <c r="J3983" s="55"/>
      <c r="K3983" s="55"/>
      <c r="L3983" s="55"/>
      <c r="M3983" s="55"/>
      <c r="N3983" s="57"/>
      <c r="O3983" s="57" t="str">
        <f t="shared" si="187"/>
        <v/>
      </c>
      <c r="Q3983" s="38" t="s">
        <v>450</v>
      </c>
      <c r="R3983" s="38" t="str" cm="1">
        <f t="array" ref="R3983">_xlfn.XLOOKUP(Q3983,INDEX(Flettilisti,,1),INDEX(Flettilisti,,2),,0)</f>
        <v>Vantar flokkun</v>
      </c>
      <c r="S3983" s="38" t="str">
        <f>IF(ISBLANK(N3983),"",IF(N3983&lt;Gögn!$J$2,Gögn!$K$2,IF(N3983&gt;Gögn!$J$4,Gögn!$K$4,Gögn!$K$3)))</f>
        <v/>
      </c>
      <c r="T3983" s="49" t="str" cm="1">
        <f t="array" aca="1" ref="T3983" ca="1">IF(ISBLANK(B3983),"",IF(R3983="Styrkhæft",_xlfn.XLOOKUP(S3983,Vegalengdir[Texti],INDIRECT("Vegalengdir["&amp;'Upplýsingar um umsækjanda'!$B$10&amp;"]"),0%,0)))</f>
        <v/>
      </c>
      <c r="U3983" s="72" t="str">
        <f t="shared" si="188"/>
        <v/>
      </c>
    </row>
    <row r="3984" spans="1:21" x14ac:dyDescent="0.25">
      <c r="A3984" s="53">
        <f t="shared" si="186"/>
        <v>3983</v>
      </c>
      <c r="B3984" s="55"/>
      <c r="C3984" s="56"/>
      <c r="D3984" s="55"/>
      <c r="E3984" s="55"/>
      <c r="F3984" s="55"/>
      <c r="G3984" s="55"/>
      <c r="H3984" s="57"/>
      <c r="I3984" s="55"/>
      <c r="J3984" s="55"/>
      <c r="K3984" s="55"/>
      <c r="L3984" s="55"/>
      <c r="M3984" s="55"/>
      <c r="N3984" s="57"/>
      <c r="O3984" s="57" t="str">
        <f t="shared" si="187"/>
        <v/>
      </c>
      <c r="Q3984" s="38" t="s">
        <v>450</v>
      </c>
      <c r="R3984" s="38" t="str" cm="1">
        <f t="array" ref="R3984">_xlfn.XLOOKUP(Q3984,INDEX(Flettilisti,,1),INDEX(Flettilisti,,2),,0)</f>
        <v>Vantar flokkun</v>
      </c>
      <c r="S3984" s="38" t="str">
        <f>IF(ISBLANK(N3984),"",IF(N3984&lt;Gögn!$J$2,Gögn!$K$2,IF(N3984&gt;Gögn!$J$4,Gögn!$K$4,Gögn!$K$3)))</f>
        <v/>
      </c>
      <c r="T3984" s="49" t="str" cm="1">
        <f t="array" aca="1" ref="T3984" ca="1">IF(ISBLANK(B3984),"",IF(R3984="Styrkhæft",_xlfn.XLOOKUP(S3984,Vegalengdir[Texti],INDIRECT("Vegalengdir["&amp;'Upplýsingar um umsækjanda'!$B$10&amp;"]"),0%,0)))</f>
        <v/>
      </c>
      <c r="U3984" s="72" t="str">
        <f t="shared" si="188"/>
        <v/>
      </c>
    </row>
    <row r="3985" spans="1:21" x14ac:dyDescent="0.25">
      <c r="A3985" s="53">
        <f t="shared" si="186"/>
        <v>3984</v>
      </c>
      <c r="B3985" s="55"/>
      <c r="C3985" s="56"/>
      <c r="D3985" s="55"/>
      <c r="E3985" s="55"/>
      <c r="F3985" s="55"/>
      <c r="G3985" s="55"/>
      <c r="H3985" s="57"/>
      <c r="I3985" s="55"/>
      <c r="J3985" s="55"/>
      <c r="K3985" s="55"/>
      <c r="L3985" s="55"/>
      <c r="M3985" s="55"/>
      <c r="N3985" s="57"/>
      <c r="O3985" s="57" t="str">
        <f t="shared" si="187"/>
        <v/>
      </c>
      <c r="Q3985" s="38" t="s">
        <v>450</v>
      </c>
      <c r="R3985" s="38" t="str" cm="1">
        <f t="array" ref="R3985">_xlfn.XLOOKUP(Q3985,INDEX(Flettilisti,,1),INDEX(Flettilisti,,2),,0)</f>
        <v>Vantar flokkun</v>
      </c>
      <c r="S3985" s="38" t="str">
        <f>IF(ISBLANK(N3985),"",IF(N3985&lt;Gögn!$J$2,Gögn!$K$2,IF(N3985&gt;Gögn!$J$4,Gögn!$K$4,Gögn!$K$3)))</f>
        <v/>
      </c>
      <c r="T3985" s="49" t="str" cm="1">
        <f t="array" aca="1" ref="T3985" ca="1">IF(ISBLANK(B3985),"",IF(R3985="Styrkhæft",_xlfn.XLOOKUP(S3985,Vegalengdir[Texti],INDIRECT("Vegalengdir["&amp;'Upplýsingar um umsækjanda'!$B$10&amp;"]"),0%,0)))</f>
        <v/>
      </c>
      <c r="U3985" s="72" t="str">
        <f t="shared" si="188"/>
        <v/>
      </c>
    </row>
    <row r="3986" spans="1:21" x14ac:dyDescent="0.25">
      <c r="A3986" s="53">
        <f t="shared" si="186"/>
        <v>3985</v>
      </c>
      <c r="B3986" s="55"/>
      <c r="C3986" s="56"/>
      <c r="D3986" s="55"/>
      <c r="E3986" s="55"/>
      <c r="F3986" s="55"/>
      <c r="G3986" s="55"/>
      <c r="H3986" s="57"/>
      <c r="I3986" s="55"/>
      <c r="J3986" s="55"/>
      <c r="K3986" s="55"/>
      <c r="L3986" s="55"/>
      <c r="M3986" s="55"/>
      <c r="N3986" s="57"/>
      <c r="O3986" s="57" t="str">
        <f t="shared" si="187"/>
        <v/>
      </c>
      <c r="Q3986" s="38" t="s">
        <v>450</v>
      </c>
      <c r="R3986" s="38" t="str" cm="1">
        <f t="array" ref="R3986">_xlfn.XLOOKUP(Q3986,INDEX(Flettilisti,,1),INDEX(Flettilisti,,2),,0)</f>
        <v>Vantar flokkun</v>
      </c>
      <c r="S3986" s="38" t="str">
        <f>IF(ISBLANK(N3986),"",IF(N3986&lt;Gögn!$J$2,Gögn!$K$2,IF(N3986&gt;Gögn!$J$4,Gögn!$K$4,Gögn!$K$3)))</f>
        <v/>
      </c>
      <c r="T3986" s="49" t="str" cm="1">
        <f t="array" aca="1" ref="T3986" ca="1">IF(ISBLANK(B3986),"",IF(R3986="Styrkhæft",_xlfn.XLOOKUP(S3986,Vegalengdir[Texti],INDIRECT("Vegalengdir["&amp;'Upplýsingar um umsækjanda'!$B$10&amp;"]"),0%,0)))</f>
        <v/>
      </c>
      <c r="U3986" s="72" t="str">
        <f t="shared" si="188"/>
        <v/>
      </c>
    </row>
    <row r="3987" spans="1:21" x14ac:dyDescent="0.25">
      <c r="A3987" s="53">
        <f t="shared" si="186"/>
        <v>3986</v>
      </c>
      <c r="B3987" s="55"/>
      <c r="C3987" s="56"/>
      <c r="D3987" s="55"/>
      <c r="E3987" s="55"/>
      <c r="F3987" s="55"/>
      <c r="G3987" s="55"/>
      <c r="H3987" s="57"/>
      <c r="I3987" s="55"/>
      <c r="J3987" s="55"/>
      <c r="K3987" s="55"/>
      <c r="L3987" s="55"/>
      <c r="M3987" s="55"/>
      <c r="N3987" s="57"/>
      <c r="O3987" s="57" t="str">
        <f t="shared" si="187"/>
        <v/>
      </c>
      <c r="Q3987" s="38" t="s">
        <v>450</v>
      </c>
      <c r="R3987" s="38" t="str" cm="1">
        <f t="array" ref="R3987">_xlfn.XLOOKUP(Q3987,INDEX(Flettilisti,,1),INDEX(Flettilisti,,2),,0)</f>
        <v>Vantar flokkun</v>
      </c>
      <c r="S3987" s="38" t="str">
        <f>IF(ISBLANK(N3987),"",IF(N3987&lt;Gögn!$J$2,Gögn!$K$2,IF(N3987&gt;Gögn!$J$4,Gögn!$K$4,Gögn!$K$3)))</f>
        <v/>
      </c>
      <c r="T3987" s="49" t="str" cm="1">
        <f t="array" aca="1" ref="T3987" ca="1">IF(ISBLANK(B3987),"",IF(R3987="Styrkhæft",_xlfn.XLOOKUP(S3987,Vegalengdir[Texti],INDIRECT("Vegalengdir["&amp;'Upplýsingar um umsækjanda'!$B$10&amp;"]"),0%,0)))</f>
        <v/>
      </c>
      <c r="U3987" s="72" t="str">
        <f t="shared" si="188"/>
        <v/>
      </c>
    </row>
    <row r="3988" spans="1:21" x14ac:dyDescent="0.25">
      <c r="A3988" s="53">
        <f t="shared" si="186"/>
        <v>3987</v>
      </c>
      <c r="B3988" s="55"/>
      <c r="C3988" s="56"/>
      <c r="D3988" s="55"/>
      <c r="E3988" s="55"/>
      <c r="F3988" s="55"/>
      <c r="G3988" s="55"/>
      <c r="H3988" s="57"/>
      <c r="I3988" s="55"/>
      <c r="J3988" s="55"/>
      <c r="K3988" s="55"/>
      <c r="L3988" s="55"/>
      <c r="M3988" s="55"/>
      <c r="N3988" s="57"/>
      <c r="O3988" s="57" t="str">
        <f t="shared" si="187"/>
        <v/>
      </c>
      <c r="Q3988" s="38" t="s">
        <v>450</v>
      </c>
      <c r="R3988" s="38" t="str" cm="1">
        <f t="array" ref="R3988">_xlfn.XLOOKUP(Q3988,INDEX(Flettilisti,,1),INDEX(Flettilisti,,2),,0)</f>
        <v>Vantar flokkun</v>
      </c>
      <c r="S3988" s="38" t="str">
        <f>IF(ISBLANK(N3988),"",IF(N3988&lt;Gögn!$J$2,Gögn!$K$2,IF(N3988&gt;Gögn!$J$4,Gögn!$K$4,Gögn!$K$3)))</f>
        <v/>
      </c>
      <c r="T3988" s="49" t="str" cm="1">
        <f t="array" aca="1" ref="T3988" ca="1">IF(ISBLANK(B3988),"",IF(R3988="Styrkhæft",_xlfn.XLOOKUP(S3988,Vegalengdir[Texti],INDIRECT("Vegalengdir["&amp;'Upplýsingar um umsækjanda'!$B$10&amp;"]"),0%,0)))</f>
        <v/>
      </c>
      <c r="U3988" s="72" t="str">
        <f t="shared" si="188"/>
        <v/>
      </c>
    </row>
    <row r="3989" spans="1:21" x14ac:dyDescent="0.25">
      <c r="A3989" s="53">
        <f t="shared" si="186"/>
        <v>3988</v>
      </c>
      <c r="B3989" s="55"/>
      <c r="C3989" s="56"/>
      <c r="D3989" s="55"/>
      <c r="E3989" s="55"/>
      <c r="F3989" s="55"/>
      <c r="G3989" s="55"/>
      <c r="H3989" s="57"/>
      <c r="I3989" s="55"/>
      <c r="J3989" s="55"/>
      <c r="K3989" s="55"/>
      <c r="L3989" s="55"/>
      <c r="M3989" s="55"/>
      <c r="N3989" s="57"/>
      <c r="O3989" s="57" t="str">
        <f t="shared" si="187"/>
        <v/>
      </c>
      <c r="Q3989" s="38" t="s">
        <v>450</v>
      </c>
      <c r="R3989" s="38" t="str" cm="1">
        <f t="array" ref="R3989">_xlfn.XLOOKUP(Q3989,INDEX(Flettilisti,,1),INDEX(Flettilisti,,2),,0)</f>
        <v>Vantar flokkun</v>
      </c>
      <c r="S3989" s="38" t="str">
        <f>IF(ISBLANK(N3989),"",IF(N3989&lt;Gögn!$J$2,Gögn!$K$2,IF(N3989&gt;Gögn!$J$4,Gögn!$K$4,Gögn!$K$3)))</f>
        <v/>
      </c>
      <c r="T3989" s="49" t="str" cm="1">
        <f t="array" aca="1" ref="T3989" ca="1">IF(ISBLANK(B3989),"",IF(R3989="Styrkhæft",_xlfn.XLOOKUP(S3989,Vegalengdir[Texti],INDIRECT("Vegalengdir["&amp;'Upplýsingar um umsækjanda'!$B$10&amp;"]"),0%,0)))</f>
        <v/>
      </c>
      <c r="U3989" s="72" t="str">
        <f t="shared" si="188"/>
        <v/>
      </c>
    </row>
    <row r="3990" spans="1:21" x14ac:dyDescent="0.25">
      <c r="A3990" s="53">
        <f t="shared" si="186"/>
        <v>3989</v>
      </c>
      <c r="B3990" s="55"/>
      <c r="C3990" s="56"/>
      <c r="D3990" s="55"/>
      <c r="E3990" s="55"/>
      <c r="F3990" s="55"/>
      <c r="G3990" s="55"/>
      <c r="H3990" s="57"/>
      <c r="I3990" s="55"/>
      <c r="J3990" s="55"/>
      <c r="K3990" s="55"/>
      <c r="L3990" s="55"/>
      <c r="M3990" s="55"/>
      <c r="N3990" s="57"/>
      <c r="O3990" s="57" t="str">
        <f t="shared" si="187"/>
        <v/>
      </c>
      <c r="Q3990" s="38" t="s">
        <v>450</v>
      </c>
      <c r="R3990" s="38" t="str" cm="1">
        <f t="array" ref="R3990">_xlfn.XLOOKUP(Q3990,INDEX(Flettilisti,,1),INDEX(Flettilisti,,2),,0)</f>
        <v>Vantar flokkun</v>
      </c>
      <c r="S3990" s="38" t="str">
        <f>IF(ISBLANK(N3990),"",IF(N3990&lt;Gögn!$J$2,Gögn!$K$2,IF(N3990&gt;Gögn!$J$4,Gögn!$K$4,Gögn!$K$3)))</f>
        <v/>
      </c>
      <c r="T3990" s="49" t="str" cm="1">
        <f t="array" aca="1" ref="T3990" ca="1">IF(ISBLANK(B3990),"",IF(R3990="Styrkhæft",_xlfn.XLOOKUP(S3990,Vegalengdir[Texti],INDIRECT("Vegalengdir["&amp;'Upplýsingar um umsækjanda'!$B$10&amp;"]"),0%,0)))</f>
        <v/>
      </c>
      <c r="U3990" s="72" t="str">
        <f t="shared" si="188"/>
        <v/>
      </c>
    </row>
    <row r="3991" spans="1:21" x14ac:dyDescent="0.25">
      <c r="A3991" s="53">
        <f t="shared" si="186"/>
        <v>3990</v>
      </c>
      <c r="B3991" s="55"/>
      <c r="C3991" s="56"/>
      <c r="D3991" s="55"/>
      <c r="E3991" s="55"/>
      <c r="F3991" s="55"/>
      <c r="G3991" s="55"/>
      <c r="H3991" s="57"/>
      <c r="I3991" s="55"/>
      <c r="J3991" s="55"/>
      <c r="K3991" s="55"/>
      <c r="L3991" s="55"/>
      <c r="M3991" s="55"/>
      <c r="N3991" s="57"/>
      <c r="O3991" s="57" t="str">
        <f t="shared" si="187"/>
        <v/>
      </c>
      <c r="Q3991" s="38" t="s">
        <v>450</v>
      </c>
      <c r="R3991" s="38" t="str" cm="1">
        <f t="array" ref="R3991">_xlfn.XLOOKUP(Q3991,INDEX(Flettilisti,,1),INDEX(Flettilisti,,2),,0)</f>
        <v>Vantar flokkun</v>
      </c>
      <c r="S3991" s="38" t="str">
        <f>IF(ISBLANK(N3991),"",IF(N3991&lt;Gögn!$J$2,Gögn!$K$2,IF(N3991&gt;Gögn!$J$4,Gögn!$K$4,Gögn!$K$3)))</f>
        <v/>
      </c>
      <c r="T3991" s="49" t="str" cm="1">
        <f t="array" aca="1" ref="T3991" ca="1">IF(ISBLANK(B3991),"",IF(R3991="Styrkhæft",_xlfn.XLOOKUP(S3991,Vegalengdir[Texti],INDIRECT("Vegalengdir["&amp;'Upplýsingar um umsækjanda'!$B$10&amp;"]"),0%,0)))</f>
        <v/>
      </c>
      <c r="U3991" s="72" t="str">
        <f t="shared" si="188"/>
        <v/>
      </c>
    </row>
    <row r="3992" spans="1:21" x14ac:dyDescent="0.25">
      <c r="A3992" s="53">
        <f t="shared" si="186"/>
        <v>3991</v>
      </c>
      <c r="B3992" s="55"/>
      <c r="C3992" s="56"/>
      <c r="D3992" s="55"/>
      <c r="E3992" s="55"/>
      <c r="F3992" s="55"/>
      <c r="G3992" s="55"/>
      <c r="H3992" s="57"/>
      <c r="I3992" s="55"/>
      <c r="J3992" s="55"/>
      <c r="K3992" s="55"/>
      <c r="L3992" s="55"/>
      <c r="M3992" s="55"/>
      <c r="N3992" s="57"/>
      <c r="O3992" s="57" t="str">
        <f t="shared" si="187"/>
        <v/>
      </c>
      <c r="Q3992" s="38" t="s">
        <v>450</v>
      </c>
      <c r="R3992" s="38" t="str" cm="1">
        <f t="array" ref="R3992">_xlfn.XLOOKUP(Q3992,INDEX(Flettilisti,,1),INDEX(Flettilisti,,2),,0)</f>
        <v>Vantar flokkun</v>
      </c>
      <c r="S3992" s="38" t="str">
        <f>IF(ISBLANK(N3992),"",IF(N3992&lt;Gögn!$J$2,Gögn!$K$2,IF(N3992&gt;Gögn!$J$4,Gögn!$K$4,Gögn!$K$3)))</f>
        <v/>
      </c>
      <c r="T3992" s="49" t="str" cm="1">
        <f t="array" aca="1" ref="T3992" ca="1">IF(ISBLANK(B3992),"",IF(R3992="Styrkhæft",_xlfn.XLOOKUP(S3992,Vegalengdir[Texti],INDIRECT("Vegalengdir["&amp;'Upplýsingar um umsækjanda'!$B$10&amp;"]"),0%,0)))</f>
        <v/>
      </c>
      <c r="U3992" s="72" t="str">
        <f t="shared" si="188"/>
        <v/>
      </c>
    </row>
    <row r="3993" spans="1:21" x14ac:dyDescent="0.25">
      <c r="A3993" s="53">
        <f t="shared" si="186"/>
        <v>3992</v>
      </c>
      <c r="B3993" s="55"/>
      <c r="C3993" s="56"/>
      <c r="D3993" s="55"/>
      <c r="E3993" s="55"/>
      <c r="F3993" s="55"/>
      <c r="G3993" s="55"/>
      <c r="H3993" s="57"/>
      <c r="I3993" s="55"/>
      <c r="J3993" s="55"/>
      <c r="K3993" s="55"/>
      <c r="L3993" s="55"/>
      <c r="M3993" s="55"/>
      <c r="N3993" s="57"/>
      <c r="O3993" s="57" t="str">
        <f t="shared" si="187"/>
        <v/>
      </c>
      <c r="Q3993" s="38" t="s">
        <v>450</v>
      </c>
      <c r="R3993" s="38" t="str" cm="1">
        <f t="array" ref="R3993">_xlfn.XLOOKUP(Q3993,INDEX(Flettilisti,,1),INDEX(Flettilisti,,2),,0)</f>
        <v>Vantar flokkun</v>
      </c>
      <c r="S3993" s="38" t="str">
        <f>IF(ISBLANK(N3993),"",IF(N3993&lt;Gögn!$J$2,Gögn!$K$2,IF(N3993&gt;Gögn!$J$4,Gögn!$K$4,Gögn!$K$3)))</f>
        <v/>
      </c>
      <c r="T3993" s="49" t="str" cm="1">
        <f t="array" aca="1" ref="T3993" ca="1">IF(ISBLANK(B3993),"",IF(R3993="Styrkhæft",_xlfn.XLOOKUP(S3993,Vegalengdir[Texti],INDIRECT("Vegalengdir["&amp;'Upplýsingar um umsækjanda'!$B$10&amp;"]"),0%,0)))</f>
        <v/>
      </c>
      <c r="U3993" s="72" t="str">
        <f t="shared" si="188"/>
        <v/>
      </c>
    </row>
    <row r="3994" spans="1:21" x14ac:dyDescent="0.25">
      <c r="A3994" s="53">
        <f t="shared" si="186"/>
        <v>3993</v>
      </c>
      <c r="B3994" s="55"/>
      <c r="C3994" s="56"/>
      <c r="D3994" s="55"/>
      <c r="E3994" s="55"/>
      <c r="F3994" s="55"/>
      <c r="G3994" s="55"/>
      <c r="H3994" s="57"/>
      <c r="I3994" s="55"/>
      <c r="J3994" s="55"/>
      <c r="K3994" s="55"/>
      <c r="L3994" s="55"/>
      <c r="M3994" s="55"/>
      <c r="N3994" s="57"/>
      <c r="O3994" s="57" t="str">
        <f t="shared" si="187"/>
        <v/>
      </c>
      <c r="Q3994" s="38" t="s">
        <v>450</v>
      </c>
      <c r="R3994" s="38" t="str" cm="1">
        <f t="array" ref="R3994">_xlfn.XLOOKUP(Q3994,INDEX(Flettilisti,,1),INDEX(Flettilisti,,2),,0)</f>
        <v>Vantar flokkun</v>
      </c>
      <c r="S3994" s="38" t="str">
        <f>IF(ISBLANK(N3994),"",IF(N3994&lt;Gögn!$J$2,Gögn!$K$2,IF(N3994&gt;Gögn!$J$4,Gögn!$K$4,Gögn!$K$3)))</f>
        <v/>
      </c>
      <c r="T3994" s="49" t="str" cm="1">
        <f t="array" aca="1" ref="T3994" ca="1">IF(ISBLANK(B3994),"",IF(R3994="Styrkhæft",_xlfn.XLOOKUP(S3994,Vegalengdir[Texti],INDIRECT("Vegalengdir["&amp;'Upplýsingar um umsækjanda'!$B$10&amp;"]"),0%,0)))</f>
        <v/>
      </c>
      <c r="U3994" s="72" t="str">
        <f t="shared" si="188"/>
        <v/>
      </c>
    </row>
    <row r="3995" spans="1:21" x14ac:dyDescent="0.25">
      <c r="A3995" s="53">
        <f t="shared" si="186"/>
        <v>3994</v>
      </c>
      <c r="B3995" s="55"/>
      <c r="C3995" s="56"/>
      <c r="D3995" s="55"/>
      <c r="E3995" s="55"/>
      <c r="F3995" s="55"/>
      <c r="G3995" s="55"/>
      <c r="H3995" s="57"/>
      <c r="I3995" s="55"/>
      <c r="J3995" s="55"/>
      <c r="K3995" s="55"/>
      <c r="L3995" s="55"/>
      <c r="M3995" s="55"/>
      <c r="N3995" s="57"/>
      <c r="O3995" s="57" t="str">
        <f t="shared" si="187"/>
        <v/>
      </c>
      <c r="Q3995" s="38" t="s">
        <v>450</v>
      </c>
      <c r="R3995" s="38" t="str" cm="1">
        <f t="array" ref="R3995">_xlfn.XLOOKUP(Q3995,INDEX(Flettilisti,,1),INDEX(Flettilisti,,2),,0)</f>
        <v>Vantar flokkun</v>
      </c>
      <c r="S3995" s="38" t="str">
        <f>IF(ISBLANK(N3995),"",IF(N3995&lt;Gögn!$J$2,Gögn!$K$2,IF(N3995&gt;Gögn!$J$4,Gögn!$K$4,Gögn!$K$3)))</f>
        <v/>
      </c>
      <c r="T3995" s="49" t="str" cm="1">
        <f t="array" aca="1" ref="T3995" ca="1">IF(ISBLANK(B3995),"",IF(R3995="Styrkhæft",_xlfn.XLOOKUP(S3995,Vegalengdir[Texti],INDIRECT("Vegalengdir["&amp;'Upplýsingar um umsækjanda'!$B$10&amp;"]"),0%,0)))</f>
        <v/>
      </c>
      <c r="U3995" s="72" t="str">
        <f t="shared" si="188"/>
        <v/>
      </c>
    </row>
    <row r="3996" spans="1:21" x14ac:dyDescent="0.25">
      <c r="A3996" s="53">
        <f t="shared" si="186"/>
        <v>3995</v>
      </c>
      <c r="B3996" s="55"/>
      <c r="C3996" s="56"/>
      <c r="D3996" s="55"/>
      <c r="E3996" s="55"/>
      <c r="F3996" s="55"/>
      <c r="G3996" s="55"/>
      <c r="H3996" s="57"/>
      <c r="I3996" s="55"/>
      <c r="J3996" s="55"/>
      <c r="K3996" s="55"/>
      <c r="L3996" s="55"/>
      <c r="M3996" s="55"/>
      <c r="N3996" s="57"/>
      <c r="O3996" s="57" t="str">
        <f t="shared" si="187"/>
        <v/>
      </c>
      <c r="Q3996" s="38" t="s">
        <v>450</v>
      </c>
      <c r="R3996" s="38" t="str" cm="1">
        <f t="array" ref="R3996">_xlfn.XLOOKUP(Q3996,INDEX(Flettilisti,,1),INDEX(Flettilisti,,2),,0)</f>
        <v>Vantar flokkun</v>
      </c>
      <c r="S3996" s="38" t="str">
        <f>IF(ISBLANK(N3996),"",IF(N3996&lt;Gögn!$J$2,Gögn!$K$2,IF(N3996&gt;Gögn!$J$4,Gögn!$K$4,Gögn!$K$3)))</f>
        <v/>
      </c>
      <c r="T3996" s="49" t="str" cm="1">
        <f t="array" aca="1" ref="T3996" ca="1">IF(ISBLANK(B3996),"",IF(R3996="Styrkhæft",_xlfn.XLOOKUP(S3996,Vegalengdir[Texti],INDIRECT("Vegalengdir["&amp;'Upplýsingar um umsækjanda'!$B$10&amp;"]"),0%,0)))</f>
        <v/>
      </c>
      <c r="U3996" s="72" t="str">
        <f t="shared" si="188"/>
        <v/>
      </c>
    </row>
    <row r="3997" spans="1:21" x14ac:dyDescent="0.25">
      <c r="A3997" s="53">
        <f t="shared" si="186"/>
        <v>3996</v>
      </c>
      <c r="B3997" s="55"/>
      <c r="C3997" s="56"/>
      <c r="D3997" s="55"/>
      <c r="E3997" s="55"/>
      <c r="F3997" s="55"/>
      <c r="G3997" s="55"/>
      <c r="H3997" s="57"/>
      <c r="I3997" s="55"/>
      <c r="J3997" s="55"/>
      <c r="K3997" s="55"/>
      <c r="L3997" s="55"/>
      <c r="M3997" s="55"/>
      <c r="N3997" s="57"/>
      <c r="O3997" s="57" t="str">
        <f t="shared" si="187"/>
        <v/>
      </c>
      <c r="Q3997" s="38" t="s">
        <v>450</v>
      </c>
      <c r="R3997" s="38" t="str" cm="1">
        <f t="array" ref="R3997">_xlfn.XLOOKUP(Q3997,INDEX(Flettilisti,,1),INDEX(Flettilisti,,2),,0)</f>
        <v>Vantar flokkun</v>
      </c>
      <c r="S3997" s="38" t="str">
        <f>IF(ISBLANK(N3997),"",IF(N3997&lt;Gögn!$J$2,Gögn!$K$2,IF(N3997&gt;Gögn!$J$4,Gögn!$K$4,Gögn!$K$3)))</f>
        <v/>
      </c>
      <c r="T3997" s="49" t="str" cm="1">
        <f t="array" aca="1" ref="T3997" ca="1">IF(ISBLANK(B3997),"",IF(R3997="Styrkhæft",_xlfn.XLOOKUP(S3997,Vegalengdir[Texti],INDIRECT("Vegalengdir["&amp;'Upplýsingar um umsækjanda'!$B$10&amp;"]"),0%,0)))</f>
        <v/>
      </c>
      <c r="U3997" s="72" t="str">
        <f t="shared" si="188"/>
        <v/>
      </c>
    </row>
    <row r="3998" spans="1:21" x14ac:dyDescent="0.25">
      <c r="A3998" s="53">
        <f t="shared" si="186"/>
        <v>3997</v>
      </c>
      <c r="B3998" s="55"/>
      <c r="C3998" s="56"/>
      <c r="D3998" s="55"/>
      <c r="E3998" s="55"/>
      <c r="F3998" s="55"/>
      <c r="G3998" s="55"/>
      <c r="H3998" s="57"/>
      <c r="I3998" s="55"/>
      <c r="J3998" s="55"/>
      <c r="K3998" s="55"/>
      <c r="L3998" s="55"/>
      <c r="M3998" s="55"/>
      <c r="N3998" s="57"/>
      <c r="O3998" s="57" t="str">
        <f t="shared" si="187"/>
        <v/>
      </c>
      <c r="Q3998" s="38" t="s">
        <v>450</v>
      </c>
      <c r="R3998" s="38" t="str" cm="1">
        <f t="array" ref="R3998">_xlfn.XLOOKUP(Q3998,INDEX(Flettilisti,,1),INDEX(Flettilisti,,2),,0)</f>
        <v>Vantar flokkun</v>
      </c>
      <c r="S3998" s="38" t="str">
        <f>IF(ISBLANK(N3998),"",IF(N3998&lt;Gögn!$J$2,Gögn!$K$2,IF(N3998&gt;Gögn!$J$4,Gögn!$K$4,Gögn!$K$3)))</f>
        <v/>
      </c>
      <c r="T3998" s="49" t="str" cm="1">
        <f t="array" aca="1" ref="T3998" ca="1">IF(ISBLANK(B3998),"",IF(R3998="Styrkhæft",_xlfn.XLOOKUP(S3998,Vegalengdir[Texti],INDIRECT("Vegalengdir["&amp;'Upplýsingar um umsækjanda'!$B$10&amp;"]"),0%,0)))</f>
        <v/>
      </c>
      <c r="U3998" s="72" t="str">
        <f t="shared" si="188"/>
        <v/>
      </c>
    </row>
    <row r="3999" spans="1:21" x14ac:dyDescent="0.25">
      <c r="A3999" s="53">
        <f t="shared" si="186"/>
        <v>3998</v>
      </c>
      <c r="B3999" s="55"/>
      <c r="C3999" s="56"/>
      <c r="D3999" s="55"/>
      <c r="E3999" s="55"/>
      <c r="F3999" s="55"/>
      <c r="G3999" s="55"/>
      <c r="H3999" s="57"/>
      <c r="I3999" s="55"/>
      <c r="J3999" s="55"/>
      <c r="K3999" s="55"/>
      <c r="L3999" s="55"/>
      <c r="M3999" s="55"/>
      <c r="N3999" s="57"/>
      <c r="O3999" s="57" t="str">
        <f t="shared" si="187"/>
        <v/>
      </c>
      <c r="Q3999" s="38" t="s">
        <v>450</v>
      </c>
      <c r="R3999" s="38" t="str" cm="1">
        <f t="array" ref="R3999">_xlfn.XLOOKUP(Q3999,INDEX(Flettilisti,,1),INDEX(Flettilisti,,2),,0)</f>
        <v>Vantar flokkun</v>
      </c>
      <c r="S3999" s="38" t="str">
        <f>IF(ISBLANK(N3999),"",IF(N3999&lt;Gögn!$J$2,Gögn!$K$2,IF(N3999&gt;Gögn!$J$4,Gögn!$K$4,Gögn!$K$3)))</f>
        <v/>
      </c>
      <c r="T3999" s="49" t="str" cm="1">
        <f t="array" aca="1" ref="T3999" ca="1">IF(ISBLANK(B3999),"",IF(R3999="Styrkhæft",_xlfn.XLOOKUP(S3999,Vegalengdir[Texti],INDIRECT("Vegalengdir["&amp;'Upplýsingar um umsækjanda'!$B$10&amp;"]"),0%,0)))</f>
        <v/>
      </c>
      <c r="U3999" s="72" t="str">
        <f t="shared" si="188"/>
        <v/>
      </c>
    </row>
    <row r="4000" spans="1:21" x14ac:dyDescent="0.25">
      <c r="A4000" s="53">
        <f t="shared" si="186"/>
        <v>3999</v>
      </c>
      <c r="B4000" s="55"/>
      <c r="C4000" s="56"/>
      <c r="D4000" s="55"/>
      <c r="E4000" s="55"/>
      <c r="F4000" s="55"/>
      <c r="G4000" s="55"/>
      <c r="H4000" s="57"/>
      <c r="I4000" s="55"/>
      <c r="J4000" s="55"/>
      <c r="K4000" s="55"/>
      <c r="L4000" s="55"/>
      <c r="M4000" s="55"/>
      <c r="N4000" s="57"/>
      <c r="O4000" s="57" t="str">
        <f t="shared" si="187"/>
        <v/>
      </c>
      <c r="Q4000" s="38" t="s">
        <v>450</v>
      </c>
      <c r="R4000" s="38" t="str" cm="1">
        <f t="array" ref="R4000">_xlfn.XLOOKUP(Q4000,INDEX(Flettilisti,,1),INDEX(Flettilisti,,2),,0)</f>
        <v>Vantar flokkun</v>
      </c>
      <c r="S4000" s="38" t="str">
        <f>IF(ISBLANK(N4000),"",IF(N4000&lt;Gögn!$J$2,Gögn!$K$2,IF(N4000&gt;Gögn!$J$4,Gögn!$K$4,Gögn!$K$3)))</f>
        <v/>
      </c>
      <c r="T4000" s="49" t="str" cm="1">
        <f t="array" aca="1" ref="T4000" ca="1">IF(ISBLANK(B4000),"",IF(R4000="Styrkhæft",_xlfn.XLOOKUP(S4000,Vegalengdir[Texti],INDIRECT("Vegalengdir["&amp;'Upplýsingar um umsækjanda'!$B$10&amp;"]"),0%,0)))</f>
        <v/>
      </c>
      <c r="U4000" s="72" t="str">
        <f t="shared" si="188"/>
        <v/>
      </c>
    </row>
    <row r="4001" spans="1:21" x14ac:dyDescent="0.25">
      <c r="A4001" s="53">
        <f t="shared" si="186"/>
        <v>4000</v>
      </c>
      <c r="B4001" s="55"/>
      <c r="C4001" s="56"/>
      <c r="D4001" s="55"/>
      <c r="E4001" s="55"/>
      <c r="F4001" s="55"/>
      <c r="G4001" s="55"/>
      <c r="H4001" s="57"/>
      <c r="I4001" s="55"/>
      <c r="J4001" s="55"/>
      <c r="K4001" s="55"/>
      <c r="L4001" s="55"/>
      <c r="M4001" s="55"/>
      <c r="N4001" s="57"/>
      <c r="O4001" s="57" t="str">
        <f t="shared" si="187"/>
        <v/>
      </c>
      <c r="Q4001" s="38" t="s">
        <v>450</v>
      </c>
      <c r="R4001" s="38" t="str" cm="1">
        <f t="array" ref="R4001">_xlfn.XLOOKUP(Q4001,INDEX(Flettilisti,,1),INDEX(Flettilisti,,2),,0)</f>
        <v>Vantar flokkun</v>
      </c>
      <c r="S4001" s="38" t="str">
        <f>IF(ISBLANK(N4001),"",IF(N4001&lt;Gögn!$J$2,Gögn!$K$2,IF(N4001&gt;Gögn!$J$4,Gögn!$K$4,Gögn!$K$3)))</f>
        <v/>
      </c>
      <c r="T4001" s="49" t="str" cm="1">
        <f t="array" aca="1" ref="T4001" ca="1">IF(ISBLANK(B4001),"",IF(R4001="Styrkhæft",_xlfn.XLOOKUP(S4001,Vegalengdir[Texti],INDIRECT("Vegalengdir["&amp;'Upplýsingar um umsækjanda'!$B$10&amp;"]"),0%,0)))</f>
        <v/>
      </c>
      <c r="U4001" s="72" t="str">
        <f t="shared" si="188"/>
        <v/>
      </c>
    </row>
    <row r="4002" spans="1:21" x14ac:dyDescent="0.25">
      <c r="A4002" s="53">
        <f t="shared" si="186"/>
        <v>4001</v>
      </c>
      <c r="B4002" s="55"/>
      <c r="C4002" s="56"/>
      <c r="D4002" s="55"/>
      <c r="E4002" s="55"/>
      <c r="F4002" s="55"/>
      <c r="G4002" s="55"/>
      <c r="H4002" s="57"/>
      <c r="I4002" s="55"/>
      <c r="J4002" s="55"/>
      <c r="K4002" s="55"/>
      <c r="L4002" s="55"/>
      <c r="M4002" s="55"/>
      <c r="N4002" s="57"/>
      <c r="O4002" s="57" t="str">
        <f t="shared" si="187"/>
        <v/>
      </c>
      <c r="Q4002" s="38" t="s">
        <v>450</v>
      </c>
      <c r="R4002" s="38" t="str" cm="1">
        <f t="array" ref="R4002">_xlfn.XLOOKUP(Q4002,INDEX(Flettilisti,,1),INDEX(Flettilisti,,2),,0)</f>
        <v>Vantar flokkun</v>
      </c>
      <c r="S4002" s="38" t="str">
        <f>IF(ISBLANK(N4002),"",IF(N4002&lt;Gögn!$J$2,Gögn!$K$2,IF(N4002&gt;Gögn!$J$4,Gögn!$K$4,Gögn!$K$3)))</f>
        <v/>
      </c>
      <c r="T4002" s="49" t="str" cm="1">
        <f t="array" aca="1" ref="T4002" ca="1">IF(ISBLANK(B4002),"",IF(R4002="Styrkhæft",_xlfn.XLOOKUP(S4002,Vegalengdir[Texti],INDIRECT("Vegalengdir["&amp;'Upplýsingar um umsækjanda'!$B$10&amp;"]"),0%,0)))</f>
        <v/>
      </c>
      <c r="U4002" s="72" t="str">
        <f t="shared" si="188"/>
        <v/>
      </c>
    </row>
    <row r="4003" spans="1:21" x14ac:dyDescent="0.25">
      <c r="A4003" s="53">
        <f t="shared" si="186"/>
        <v>4002</v>
      </c>
      <c r="B4003" s="55"/>
      <c r="C4003" s="56"/>
      <c r="D4003" s="55"/>
      <c r="E4003" s="55"/>
      <c r="F4003" s="55"/>
      <c r="G4003" s="55"/>
      <c r="H4003" s="57"/>
      <c r="I4003" s="55"/>
      <c r="J4003" s="55"/>
      <c r="K4003" s="55"/>
      <c r="L4003" s="55"/>
      <c r="M4003" s="55"/>
      <c r="N4003" s="57"/>
      <c r="O4003" s="57" t="str">
        <f t="shared" si="187"/>
        <v/>
      </c>
      <c r="Q4003" s="38" t="s">
        <v>450</v>
      </c>
      <c r="R4003" s="38" t="str" cm="1">
        <f t="array" ref="R4003">_xlfn.XLOOKUP(Q4003,INDEX(Flettilisti,,1),INDEX(Flettilisti,,2),,0)</f>
        <v>Vantar flokkun</v>
      </c>
      <c r="S4003" s="38" t="str">
        <f>IF(ISBLANK(N4003),"",IF(N4003&lt;Gögn!$J$2,Gögn!$K$2,IF(N4003&gt;Gögn!$J$4,Gögn!$K$4,Gögn!$K$3)))</f>
        <v/>
      </c>
      <c r="T4003" s="49" t="str" cm="1">
        <f t="array" aca="1" ref="T4003" ca="1">IF(ISBLANK(B4003),"",IF(R4003="Styrkhæft",_xlfn.XLOOKUP(S4003,Vegalengdir[Texti],INDIRECT("Vegalengdir["&amp;'Upplýsingar um umsækjanda'!$B$10&amp;"]"),0%,0)))</f>
        <v/>
      </c>
      <c r="U4003" s="72" t="str">
        <f t="shared" si="188"/>
        <v/>
      </c>
    </row>
    <row r="4004" spans="1:21" x14ac:dyDescent="0.25">
      <c r="A4004" s="53">
        <f t="shared" si="186"/>
        <v>4003</v>
      </c>
      <c r="B4004" s="55"/>
      <c r="C4004" s="56"/>
      <c r="D4004" s="55"/>
      <c r="E4004" s="55"/>
      <c r="F4004" s="55"/>
      <c r="G4004" s="55"/>
      <c r="H4004" s="57"/>
      <c r="I4004" s="55"/>
      <c r="J4004" s="55"/>
      <c r="K4004" s="55"/>
      <c r="L4004" s="55"/>
      <c r="M4004" s="55"/>
      <c r="N4004" s="57"/>
      <c r="O4004" s="57" t="str">
        <f t="shared" si="187"/>
        <v/>
      </c>
      <c r="Q4004" s="38" t="s">
        <v>450</v>
      </c>
      <c r="R4004" s="38" t="str" cm="1">
        <f t="array" ref="R4004">_xlfn.XLOOKUP(Q4004,INDEX(Flettilisti,,1),INDEX(Flettilisti,,2),,0)</f>
        <v>Vantar flokkun</v>
      </c>
      <c r="S4004" s="38" t="str">
        <f>IF(ISBLANK(N4004),"",IF(N4004&lt;Gögn!$J$2,Gögn!$K$2,IF(N4004&gt;Gögn!$J$4,Gögn!$K$4,Gögn!$K$3)))</f>
        <v/>
      </c>
      <c r="T4004" s="49" t="str" cm="1">
        <f t="array" aca="1" ref="T4004" ca="1">IF(ISBLANK(B4004),"",IF(R4004="Styrkhæft",_xlfn.XLOOKUP(S4004,Vegalengdir[Texti],INDIRECT("Vegalengdir["&amp;'Upplýsingar um umsækjanda'!$B$10&amp;"]"),0%,0)))</f>
        <v/>
      </c>
      <c r="U4004" s="72" t="str">
        <f t="shared" si="188"/>
        <v/>
      </c>
    </row>
    <row r="4005" spans="1:21" x14ac:dyDescent="0.25">
      <c r="A4005" s="53">
        <f t="shared" si="186"/>
        <v>4004</v>
      </c>
      <c r="B4005" s="55"/>
      <c r="C4005" s="56"/>
      <c r="D4005" s="55"/>
      <c r="E4005" s="55"/>
      <c r="F4005" s="55"/>
      <c r="G4005" s="55"/>
      <c r="H4005" s="57"/>
      <c r="I4005" s="55"/>
      <c r="J4005" s="55"/>
      <c r="K4005" s="55"/>
      <c r="L4005" s="55"/>
      <c r="M4005" s="55"/>
      <c r="N4005" s="57"/>
      <c r="O4005" s="57" t="str">
        <f t="shared" si="187"/>
        <v/>
      </c>
      <c r="Q4005" s="38" t="s">
        <v>450</v>
      </c>
      <c r="R4005" s="38" t="str" cm="1">
        <f t="array" ref="R4005">_xlfn.XLOOKUP(Q4005,INDEX(Flettilisti,,1),INDEX(Flettilisti,,2),,0)</f>
        <v>Vantar flokkun</v>
      </c>
      <c r="S4005" s="38" t="str">
        <f>IF(ISBLANK(N4005),"",IF(N4005&lt;Gögn!$J$2,Gögn!$K$2,IF(N4005&gt;Gögn!$J$4,Gögn!$K$4,Gögn!$K$3)))</f>
        <v/>
      </c>
      <c r="T4005" s="49" t="str" cm="1">
        <f t="array" aca="1" ref="T4005" ca="1">IF(ISBLANK(B4005),"",IF(R4005="Styrkhæft",_xlfn.XLOOKUP(S4005,Vegalengdir[Texti],INDIRECT("Vegalengdir["&amp;'Upplýsingar um umsækjanda'!$B$10&amp;"]"),0%,0)))</f>
        <v/>
      </c>
      <c r="U4005" s="72" t="str">
        <f t="shared" si="188"/>
        <v/>
      </c>
    </row>
    <row r="4006" spans="1:21" x14ac:dyDescent="0.25">
      <c r="A4006" s="53">
        <f t="shared" si="186"/>
        <v>4005</v>
      </c>
      <c r="B4006" s="55"/>
      <c r="C4006" s="56"/>
      <c r="D4006" s="55"/>
      <c r="E4006" s="55"/>
      <c r="F4006" s="55"/>
      <c r="G4006" s="55"/>
      <c r="H4006" s="57"/>
      <c r="I4006" s="55"/>
      <c r="J4006" s="55"/>
      <c r="K4006" s="55"/>
      <c r="L4006" s="55"/>
      <c r="M4006" s="55"/>
      <c r="N4006" s="57"/>
      <c r="O4006" s="57" t="str">
        <f t="shared" si="187"/>
        <v/>
      </c>
      <c r="Q4006" s="38" t="s">
        <v>450</v>
      </c>
      <c r="R4006" s="38" t="str" cm="1">
        <f t="array" ref="R4006">_xlfn.XLOOKUP(Q4006,INDEX(Flettilisti,,1),INDEX(Flettilisti,,2),,0)</f>
        <v>Vantar flokkun</v>
      </c>
      <c r="S4006" s="38" t="str">
        <f>IF(ISBLANK(N4006),"",IF(N4006&lt;Gögn!$J$2,Gögn!$K$2,IF(N4006&gt;Gögn!$J$4,Gögn!$K$4,Gögn!$K$3)))</f>
        <v/>
      </c>
      <c r="T4006" s="49" t="str" cm="1">
        <f t="array" aca="1" ref="T4006" ca="1">IF(ISBLANK(B4006),"",IF(R4006="Styrkhæft",_xlfn.XLOOKUP(S4006,Vegalengdir[Texti],INDIRECT("Vegalengdir["&amp;'Upplýsingar um umsækjanda'!$B$10&amp;"]"),0%,0)))</f>
        <v/>
      </c>
      <c r="U4006" s="72" t="str">
        <f t="shared" si="188"/>
        <v/>
      </c>
    </row>
    <row r="4007" spans="1:21" x14ac:dyDescent="0.25">
      <c r="A4007" s="53">
        <f t="shared" si="186"/>
        <v>4006</v>
      </c>
      <c r="B4007" s="55"/>
      <c r="C4007" s="56"/>
      <c r="D4007" s="55"/>
      <c r="E4007" s="55"/>
      <c r="F4007" s="55"/>
      <c r="G4007" s="55"/>
      <c r="H4007" s="57"/>
      <c r="I4007" s="55"/>
      <c r="J4007" s="55"/>
      <c r="K4007" s="55"/>
      <c r="L4007" s="55"/>
      <c r="M4007" s="55"/>
      <c r="N4007" s="57"/>
      <c r="O4007" s="57" t="str">
        <f t="shared" si="187"/>
        <v/>
      </c>
      <c r="Q4007" s="38" t="s">
        <v>450</v>
      </c>
      <c r="R4007" s="38" t="str" cm="1">
        <f t="array" ref="R4007">_xlfn.XLOOKUP(Q4007,INDEX(Flettilisti,,1),INDEX(Flettilisti,,2),,0)</f>
        <v>Vantar flokkun</v>
      </c>
      <c r="S4007" s="38" t="str">
        <f>IF(ISBLANK(N4007),"",IF(N4007&lt;Gögn!$J$2,Gögn!$K$2,IF(N4007&gt;Gögn!$J$4,Gögn!$K$4,Gögn!$K$3)))</f>
        <v/>
      </c>
      <c r="T4007" s="49" t="str" cm="1">
        <f t="array" aca="1" ref="T4007" ca="1">IF(ISBLANK(B4007),"",IF(R4007="Styrkhæft",_xlfn.XLOOKUP(S4007,Vegalengdir[Texti],INDIRECT("Vegalengdir["&amp;'Upplýsingar um umsækjanda'!$B$10&amp;"]"),0%,0)))</f>
        <v/>
      </c>
      <c r="U4007" s="72" t="str">
        <f t="shared" si="188"/>
        <v/>
      </c>
    </row>
    <row r="4008" spans="1:21" x14ac:dyDescent="0.25">
      <c r="A4008" s="53">
        <f t="shared" si="186"/>
        <v>4007</v>
      </c>
      <c r="B4008" s="55"/>
      <c r="C4008" s="56"/>
      <c r="D4008" s="55"/>
      <c r="E4008" s="55"/>
      <c r="F4008" s="55"/>
      <c r="G4008" s="55"/>
      <c r="H4008" s="57"/>
      <c r="I4008" s="55"/>
      <c r="J4008" s="55"/>
      <c r="K4008" s="55"/>
      <c r="L4008" s="55"/>
      <c r="M4008" s="55"/>
      <c r="N4008" s="57"/>
      <c r="O4008" s="57" t="str">
        <f t="shared" si="187"/>
        <v/>
      </c>
      <c r="Q4008" s="38" t="s">
        <v>450</v>
      </c>
      <c r="R4008" s="38" t="str" cm="1">
        <f t="array" ref="R4008">_xlfn.XLOOKUP(Q4008,INDEX(Flettilisti,,1),INDEX(Flettilisti,,2),,0)</f>
        <v>Vantar flokkun</v>
      </c>
      <c r="S4008" s="38" t="str">
        <f>IF(ISBLANK(N4008),"",IF(N4008&lt;Gögn!$J$2,Gögn!$K$2,IF(N4008&gt;Gögn!$J$4,Gögn!$K$4,Gögn!$K$3)))</f>
        <v/>
      </c>
      <c r="T4008" s="49" t="str" cm="1">
        <f t="array" aca="1" ref="T4008" ca="1">IF(ISBLANK(B4008),"",IF(R4008="Styrkhæft",_xlfn.XLOOKUP(S4008,Vegalengdir[Texti],INDIRECT("Vegalengdir["&amp;'Upplýsingar um umsækjanda'!$B$10&amp;"]"),0%,0)))</f>
        <v/>
      </c>
      <c r="U4008" s="72" t="str">
        <f t="shared" si="188"/>
        <v/>
      </c>
    </row>
    <row r="4009" spans="1:21" x14ac:dyDescent="0.25">
      <c r="A4009" s="53">
        <f t="shared" si="186"/>
        <v>4008</v>
      </c>
      <c r="B4009" s="55"/>
      <c r="C4009" s="56"/>
      <c r="D4009" s="55"/>
      <c r="E4009" s="55"/>
      <c r="F4009" s="55"/>
      <c r="G4009" s="55"/>
      <c r="H4009" s="57"/>
      <c r="I4009" s="55"/>
      <c r="J4009" s="55"/>
      <c r="K4009" s="55"/>
      <c r="L4009" s="55"/>
      <c r="M4009" s="55"/>
      <c r="N4009" s="57"/>
      <c r="O4009" s="57" t="str">
        <f t="shared" si="187"/>
        <v/>
      </c>
      <c r="Q4009" s="38" t="s">
        <v>450</v>
      </c>
      <c r="R4009" s="38" t="str" cm="1">
        <f t="array" ref="R4009">_xlfn.XLOOKUP(Q4009,INDEX(Flettilisti,,1),INDEX(Flettilisti,,2),,0)</f>
        <v>Vantar flokkun</v>
      </c>
      <c r="S4009" s="38" t="str">
        <f>IF(ISBLANK(N4009),"",IF(N4009&lt;Gögn!$J$2,Gögn!$K$2,IF(N4009&gt;Gögn!$J$4,Gögn!$K$4,Gögn!$K$3)))</f>
        <v/>
      </c>
      <c r="T4009" s="49" t="str" cm="1">
        <f t="array" aca="1" ref="T4009" ca="1">IF(ISBLANK(B4009),"",IF(R4009="Styrkhæft",_xlfn.XLOOKUP(S4009,Vegalengdir[Texti],INDIRECT("Vegalengdir["&amp;'Upplýsingar um umsækjanda'!$B$10&amp;"]"),0%,0)))</f>
        <v/>
      </c>
      <c r="U4009" s="72" t="str">
        <f t="shared" si="188"/>
        <v/>
      </c>
    </row>
    <row r="4010" spans="1:21" x14ac:dyDescent="0.25">
      <c r="A4010" s="53">
        <f t="shared" si="186"/>
        <v>4009</v>
      </c>
      <c r="B4010" s="55"/>
      <c r="C4010" s="56"/>
      <c r="D4010" s="55"/>
      <c r="E4010" s="55"/>
      <c r="F4010" s="55"/>
      <c r="G4010" s="55"/>
      <c r="H4010" s="57"/>
      <c r="I4010" s="55"/>
      <c r="J4010" s="55"/>
      <c r="K4010" s="55"/>
      <c r="L4010" s="55"/>
      <c r="M4010" s="55"/>
      <c r="N4010" s="57"/>
      <c r="O4010" s="57" t="str">
        <f t="shared" si="187"/>
        <v/>
      </c>
      <c r="Q4010" s="38" t="s">
        <v>450</v>
      </c>
      <c r="R4010" s="38" t="str" cm="1">
        <f t="array" ref="R4010">_xlfn.XLOOKUP(Q4010,INDEX(Flettilisti,,1),INDEX(Flettilisti,,2),,0)</f>
        <v>Vantar flokkun</v>
      </c>
      <c r="S4010" s="38" t="str">
        <f>IF(ISBLANK(N4010),"",IF(N4010&lt;Gögn!$J$2,Gögn!$K$2,IF(N4010&gt;Gögn!$J$4,Gögn!$K$4,Gögn!$K$3)))</f>
        <v/>
      </c>
      <c r="T4010" s="49" t="str" cm="1">
        <f t="array" aca="1" ref="T4010" ca="1">IF(ISBLANK(B4010),"",IF(R4010="Styrkhæft",_xlfn.XLOOKUP(S4010,Vegalengdir[Texti],INDIRECT("Vegalengdir["&amp;'Upplýsingar um umsækjanda'!$B$10&amp;"]"),0%,0)))</f>
        <v/>
      </c>
      <c r="U4010" s="72" t="str">
        <f t="shared" si="188"/>
        <v/>
      </c>
    </row>
    <row r="4011" spans="1:21" x14ac:dyDescent="0.25">
      <c r="A4011" s="53">
        <f t="shared" ref="A4011:A4074" si="189">A4010+1</f>
        <v>4010</v>
      </c>
      <c r="B4011" s="55"/>
      <c r="C4011" s="56"/>
      <c r="D4011" s="55"/>
      <c r="E4011" s="55"/>
      <c r="F4011" s="55"/>
      <c r="G4011" s="55"/>
      <c r="H4011" s="57"/>
      <c r="I4011" s="55"/>
      <c r="J4011" s="55"/>
      <c r="K4011" s="55"/>
      <c r="L4011" s="55"/>
      <c r="M4011" s="55"/>
      <c r="N4011" s="57"/>
      <c r="O4011" s="57" t="str">
        <f t="shared" si="187"/>
        <v/>
      </c>
      <c r="Q4011" s="38" t="s">
        <v>450</v>
      </c>
      <c r="R4011" s="38" t="str" cm="1">
        <f t="array" ref="R4011">_xlfn.XLOOKUP(Q4011,INDEX(Flettilisti,,1),INDEX(Flettilisti,,2),,0)</f>
        <v>Vantar flokkun</v>
      </c>
      <c r="S4011" s="38" t="str">
        <f>IF(ISBLANK(N4011),"",IF(N4011&lt;Gögn!$J$2,Gögn!$K$2,IF(N4011&gt;Gögn!$J$4,Gögn!$K$4,Gögn!$K$3)))</f>
        <v/>
      </c>
      <c r="T4011" s="49" t="str" cm="1">
        <f t="array" aca="1" ref="T4011" ca="1">IF(ISBLANK(B4011),"",IF(R4011="Styrkhæft",_xlfn.XLOOKUP(S4011,Vegalengdir[Texti],INDIRECT("Vegalengdir["&amp;'Upplýsingar um umsækjanda'!$B$10&amp;"]"),0%,0)))</f>
        <v/>
      </c>
      <c r="U4011" s="72" t="str">
        <f t="shared" si="188"/>
        <v/>
      </c>
    </row>
    <row r="4012" spans="1:21" x14ac:dyDescent="0.25">
      <c r="A4012" s="53">
        <f t="shared" si="189"/>
        <v>4011</v>
      </c>
      <c r="B4012" s="55"/>
      <c r="C4012" s="56"/>
      <c r="D4012" s="55"/>
      <c r="E4012" s="55"/>
      <c r="F4012" s="55"/>
      <c r="G4012" s="55"/>
      <c r="H4012" s="57"/>
      <c r="I4012" s="55"/>
      <c r="J4012" s="55"/>
      <c r="K4012" s="55"/>
      <c r="L4012" s="55"/>
      <c r="M4012" s="55"/>
      <c r="N4012" s="57"/>
      <c r="O4012" s="57" t="str">
        <f t="shared" si="187"/>
        <v/>
      </c>
      <c r="Q4012" s="38" t="s">
        <v>450</v>
      </c>
      <c r="R4012" s="38" t="str" cm="1">
        <f t="array" ref="R4012">_xlfn.XLOOKUP(Q4012,INDEX(Flettilisti,,1),INDEX(Flettilisti,,2),,0)</f>
        <v>Vantar flokkun</v>
      </c>
      <c r="S4012" s="38" t="str">
        <f>IF(ISBLANK(N4012),"",IF(N4012&lt;Gögn!$J$2,Gögn!$K$2,IF(N4012&gt;Gögn!$J$4,Gögn!$K$4,Gögn!$K$3)))</f>
        <v/>
      </c>
      <c r="T4012" s="49" t="str" cm="1">
        <f t="array" aca="1" ref="T4012" ca="1">IF(ISBLANK(B4012),"",IF(R4012="Styrkhæft",_xlfn.XLOOKUP(S4012,Vegalengdir[Texti],INDIRECT("Vegalengdir["&amp;'Upplýsingar um umsækjanda'!$B$10&amp;"]"),0%,0)))</f>
        <v/>
      </c>
      <c r="U4012" s="72" t="str">
        <f t="shared" si="188"/>
        <v/>
      </c>
    </row>
    <row r="4013" spans="1:21" x14ac:dyDescent="0.25">
      <c r="A4013" s="53">
        <f t="shared" si="189"/>
        <v>4012</v>
      </c>
      <c r="B4013" s="55"/>
      <c r="C4013" s="56"/>
      <c r="D4013" s="55"/>
      <c r="E4013" s="55"/>
      <c r="F4013" s="55"/>
      <c r="G4013" s="55"/>
      <c r="H4013" s="57"/>
      <c r="I4013" s="55"/>
      <c r="J4013" s="55"/>
      <c r="K4013" s="55"/>
      <c r="L4013" s="55"/>
      <c r="M4013" s="55"/>
      <c r="N4013" s="57"/>
      <c r="O4013" s="57" t="str">
        <f t="shared" si="187"/>
        <v/>
      </c>
      <c r="Q4013" s="38" t="s">
        <v>450</v>
      </c>
      <c r="R4013" s="38" t="str" cm="1">
        <f t="array" ref="R4013">_xlfn.XLOOKUP(Q4013,INDEX(Flettilisti,,1),INDEX(Flettilisti,,2),,0)</f>
        <v>Vantar flokkun</v>
      </c>
      <c r="S4013" s="38" t="str">
        <f>IF(ISBLANK(N4013),"",IF(N4013&lt;Gögn!$J$2,Gögn!$K$2,IF(N4013&gt;Gögn!$J$4,Gögn!$K$4,Gögn!$K$3)))</f>
        <v/>
      </c>
      <c r="T4013" s="49" t="str" cm="1">
        <f t="array" aca="1" ref="T4013" ca="1">IF(ISBLANK(B4013),"",IF(R4013="Styrkhæft",_xlfn.XLOOKUP(S4013,Vegalengdir[Texti],INDIRECT("Vegalengdir["&amp;'Upplýsingar um umsækjanda'!$B$10&amp;"]"),0%,0)))</f>
        <v/>
      </c>
      <c r="U4013" s="72" t="str">
        <f t="shared" si="188"/>
        <v/>
      </c>
    </row>
    <row r="4014" spans="1:21" x14ac:dyDescent="0.25">
      <c r="A4014" s="53">
        <f t="shared" si="189"/>
        <v>4013</v>
      </c>
      <c r="B4014" s="55"/>
      <c r="C4014" s="56"/>
      <c r="D4014" s="55"/>
      <c r="E4014" s="55"/>
      <c r="F4014" s="55"/>
      <c r="G4014" s="55"/>
      <c r="H4014" s="57"/>
      <c r="I4014" s="55"/>
      <c r="J4014" s="55"/>
      <c r="K4014" s="55"/>
      <c r="L4014" s="55"/>
      <c r="M4014" s="55"/>
      <c r="N4014" s="57"/>
      <c r="O4014" s="57" t="str">
        <f t="shared" si="187"/>
        <v/>
      </c>
      <c r="Q4014" s="38" t="s">
        <v>450</v>
      </c>
      <c r="R4014" s="38" t="str" cm="1">
        <f t="array" ref="R4014">_xlfn.XLOOKUP(Q4014,INDEX(Flettilisti,,1),INDEX(Flettilisti,,2),,0)</f>
        <v>Vantar flokkun</v>
      </c>
      <c r="S4014" s="38" t="str">
        <f>IF(ISBLANK(N4014),"",IF(N4014&lt;Gögn!$J$2,Gögn!$K$2,IF(N4014&gt;Gögn!$J$4,Gögn!$K$4,Gögn!$K$3)))</f>
        <v/>
      </c>
      <c r="T4014" s="49" t="str" cm="1">
        <f t="array" aca="1" ref="T4014" ca="1">IF(ISBLANK(B4014),"",IF(R4014="Styrkhæft",_xlfn.XLOOKUP(S4014,Vegalengdir[Texti],INDIRECT("Vegalengdir["&amp;'Upplýsingar um umsækjanda'!$B$10&amp;"]"),0%,0)))</f>
        <v/>
      </c>
      <c r="U4014" s="72" t="str">
        <f t="shared" si="188"/>
        <v/>
      </c>
    </row>
    <row r="4015" spans="1:21" x14ac:dyDescent="0.25">
      <c r="A4015" s="53">
        <f t="shared" si="189"/>
        <v>4014</v>
      </c>
      <c r="B4015" s="55"/>
      <c r="C4015" s="56"/>
      <c r="D4015" s="55"/>
      <c r="E4015" s="55"/>
      <c r="F4015" s="55"/>
      <c r="G4015" s="55"/>
      <c r="H4015" s="57"/>
      <c r="I4015" s="55"/>
      <c r="J4015" s="55"/>
      <c r="K4015" s="55"/>
      <c r="L4015" s="55"/>
      <c r="M4015" s="55"/>
      <c r="N4015" s="57"/>
      <c r="O4015" s="57" t="str">
        <f t="shared" si="187"/>
        <v/>
      </c>
      <c r="Q4015" s="38" t="s">
        <v>450</v>
      </c>
      <c r="R4015" s="38" t="str" cm="1">
        <f t="array" ref="R4015">_xlfn.XLOOKUP(Q4015,INDEX(Flettilisti,,1),INDEX(Flettilisti,,2),,0)</f>
        <v>Vantar flokkun</v>
      </c>
      <c r="S4015" s="38" t="str">
        <f>IF(ISBLANK(N4015),"",IF(N4015&lt;Gögn!$J$2,Gögn!$K$2,IF(N4015&gt;Gögn!$J$4,Gögn!$K$4,Gögn!$K$3)))</f>
        <v/>
      </c>
      <c r="T4015" s="49" t="str" cm="1">
        <f t="array" aca="1" ref="T4015" ca="1">IF(ISBLANK(B4015),"",IF(R4015="Styrkhæft",_xlfn.XLOOKUP(S4015,Vegalengdir[Texti],INDIRECT("Vegalengdir["&amp;'Upplýsingar um umsækjanda'!$B$10&amp;"]"),0%,0)))</f>
        <v/>
      </c>
      <c r="U4015" s="72" t="str">
        <f t="shared" si="188"/>
        <v/>
      </c>
    </row>
    <row r="4016" spans="1:21" x14ac:dyDescent="0.25">
      <c r="A4016" s="53">
        <f t="shared" si="189"/>
        <v>4015</v>
      </c>
      <c r="B4016" s="55"/>
      <c r="C4016" s="56"/>
      <c r="D4016" s="55"/>
      <c r="E4016" s="55"/>
      <c r="F4016" s="55"/>
      <c r="G4016" s="55"/>
      <c r="H4016" s="57"/>
      <c r="I4016" s="55"/>
      <c r="J4016" s="55"/>
      <c r="K4016" s="55"/>
      <c r="L4016" s="55"/>
      <c r="M4016" s="55"/>
      <c r="N4016" s="57"/>
      <c r="O4016" s="57" t="str">
        <f t="shared" si="187"/>
        <v/>
      </c>
      <c r="Q4016" s="38" t="s">
        <v>450</v>
      </c>
      <c r="R4016" s="38" t="str" cm="1">
        <f t="array" ref="R4016">_xlfn.XLOOKUP(Q4016,INDEX(Flettilisti,,1),INDEX(Flettilisti,,2),,0)</f>
        <v>Vantar flokkun</v>
      </c>
      <c r="S4016" s="38" t="str">
        <f>IF(ISBLANK(N4016),"",IF(N4016&lt;Gögn!$J$2,Gögn!$K$2,IF(N4016&gt;Gögn!$J$4,Gögn!$K$4,Gögn!$K$3)))</f>
        <v/>
      </c>
      <c r="T4016" s="49" t="str" cm="1">
        <f t="array" aca="1" ref="T4016" ca="1">IF(ISBLANK(B4016),"",IF(R4016="Styrkhæft",_xlfn.XLOOKUP(S4016,Vegalengdir[Texti],INDIRECT("Vegalengdir["&amp;'Upplýsingar um umsækjanda'!$B$10&amp;"]"),0%,0)))</f>
        <v/>
      </c>
      <c r="U4016" s="72" t="str">
        <f t="shared" si="188"/>
        <v/>
      </c>
    </row>
    <row r="4017" spans="1:21" x14ac:dyDescent="0.25">
      <c r="A4017" s="53">
        <f t="shared" si="189"/>
        <v>4016</v>
      </c>
      <c r="B4017" s="55"/>
      <c r="C4017" s="56"/>
      <c r="D4017" s="55"/>
      <c r="E4017" s="55"/>
      <c r="F4017" s="55"/>
      <c r="G4017" s="55"/>
      <c r="H4017" s="57"/>
      <c r="I4017" s="55"/>
      <c r="J4017" s="55"/>
      <c r="K4017" s="55"/>
      <c r="L4017" s="55"/>
      <c r="M4017" s="55"/>
      <c r="N4017" s="57"/>
      <c r="O4017" s="57" t="str">
        <f t="shared" si="187"/>
        <v/>
      </c>
      <c r="Q4017" s="38" t="s">
        <v>450</v>
      </c>
      <c r="R4017" s="38" t="str" cm="1">
        <f t="array" ref="R4017">_xlfn.XLOOKUP(Q4017,INDEX(Flettilisti,,1),INDEX(Flettilisti,,2),,0)</f>
        <v>Vantar flokkun</v>
      </c>
      <c r="S4017" s="38" t="str">
        <f>IF(ISBLANK(N4017),"",IF(N4017&lt;Gögn!$J$2,Gögn!$K$2,IF(N4017&gt;Gögn!$J$4,Gögn!$K$4,Gögn!$K$3)))</f>
        <v/>
      </c>
      <c r="T4017" s="49" t="str" cm="1">
        <f t="array" aca="1" ref="T4017" ca="1">IF(ISBLANK(B4017),"",IF(R4017="Styrkhæft",_xlfn.XLOOKUP(S4017,Vegalengdir[Texti],INDIRECT("Vegalengdir["&amp;'Upplýsingar um umsækjanda'!$B$10&amp;"]"),0%,0)))</f>
        <v/>
      </c>
      <c r="U4017" s="72" t="str">
        <f t="shared" si="188"/>
        <v/>
      </c>
    </row>
    <row r="4018" spans="1:21" x14ac:dyDescent="0.25">
      <c r="A4018" s="53">
        <f t="shared" si="189"/>
        <v>4017</v>
      </c>
      <c r="B4018" s="55"/>
      <c r="C4018" s="56"/>
      <c r="D4018" s="55"/>
      <c r="E4018" s="55"/>
      <c r="F4018" s="55"/>
      <c r="G4018" s="55"/>
      <c r="H4018" s="57"/>
      <c r="I4018" s="55"/>
      <c r="J4018" s="55"/>
      <c r="K4018" s="55"/>
      <c r="L4018" s="55"/>
      <c r="M4018" s="55"/>
      <c r="N4018" s="57"/>
      <c r="O4018" s="57" t="str">
        <f t="shared" si="187"/>
        <v/>
      </c>
      <c r="Q4018" s="38" t="s">
        <v>450</v>
      </c>
      <c r="R4018" s="38" t="str" cm="1">
        <f t="array" ref="R4018">_xlfn.XLOOKUP(Q4018,INDEX(Flettilisti,,1),INDEX(Flettilisti,,2),,0)</f>
        <v>Vantar flokkun</v>
      </c>
      <c r="S4018" s="38" t="str">
        <f>IF(ISBLANK(N4018),"",IF(N4018&lt;Gögn!$J$2,Gögn!$K$2,IF(N4018&gt;Gögn!$J$4,Gögn!$K$4,Gögn!$K$3)))</f>
        <v/>
      </c>
      <c r="T4018" s="49" t="str" cm="1">
        <f t="array" aca="1" ref="T4018" ca="1">IF(ISBLANK(B4018),"",IF(R4018="Styrkhæft",_xlfn.XLOOKUP(S4018,Vegalengdir[Texti],INDIRECT("Vegalengdir["&amp;'Upplýsingar um umsækjanda'!$B$10&amp;"]"),0%,0)))</f>
        <v/>
      </c>
      <c r="U4018" s="72" t="str">
        <f t="shared" si="188"/>
        <v/>
      </c>
    </row>
    <row r="4019" spans="1:21" x14ac:dyDescent="0.25">
      <c r="A4019" s="53">
        <f t="shared" si="189"/>
        <v>4018</v>
      </c>
      <c r="B4019" s="55"/>
      <c r="C4019" s="56"/>
      <c r="D4019" s="55"/>
      <c r="E4019" s="55"/>
      <c r="F4019" s="55"/>
      <c r="G4019" s="55"/>
      <c r="H4019" s="57"/>
      <c r="I4019" s="55"/>
      <c r="J4019" s="55"/>
      <c r="K4019" s="55"/>
      <c r="L4019" s="55"/>
      <c r="M4019" s="55"/>
      <c r="N4019" s="57"/>
      <c r="O4019" s="57" t="str">
        <f t="shared" si="187"/>
        <v/>
      </c>
      <c r="Q4019" s="38" t="s">
        <v>450</v>
      </c>
      <c r="R4019" s="38" t="str" cm="1">
        <f t="array" ref="R4019">_xlfn.XLOOKUP(Q4019,INDEX(Flettilisti,,1),INDEX(Flettilisti,,2),,0)</f>
        <v>Vantar flokkun</v>
      </c>
      <c r="S4019" s="38" t="str">
        <f>IF(ISBLANK(N4019),"",IF(N4019&lt;Gögn!$J$2,Gögn!$K$2,IF(N4019&gt;Gögn!$J$4,Gögn!$K$4,Gögn!$K$3)))</f>
        <v/>
      </c>
      <c r="T4019" s="49" t="str" cm="1">
        <f t="array" aca="1" ref="T4019" ca="1">IF(ISBLANK(B4019),"",IF(R4019="Styrkhæft",_xlfn.XLOOKUP(S4019,Vegalengdir[Texti],INDIRECT("Vegalengdir["&amp;'Upplýsingar um umsækjanda'!$B$10&amp;"]"),0%,0)))</f>
        <v/>
      </c>
      <c r="U4019" s="72" t="str">
        <f t="shared" si="188"/>
        <v/>
      </c>
    </row>
    <row r="4020" spans="1:21" x14ac:dyDescent="0.25">
      <c r="A4020" s="53">
        <f t="shared" si="189"/>
        <v>4019</v>
      </c>
      <c r="B4020" s="55"/>
      <c r="C4020" s="56"/>
      <c r="D4020" s="55"/>
      <c r="E4020" s="55"/>
      <c r="F4020" s="55"/>
      <c r="G4020" s="55"/>
      <c r="H4020" s="57"/>
      <c r="I4020" s="55"/>
      <c r="J4020" s="55"/>
      <c r="K4020" s="55"/>
      <c r="L4020" s="55"/>
      <c r="M4020" s="55"/>
      <c r="N4020" s="57"/>
      <c r="O4020" s="57" t="str">
        <f t="shared" si="187"/>
        <v/>
      </c>
      <c r="Q4020" s="38" t="s">
        <v>450</v>
      </c>
      <c r="R4020" s="38" t="str" cm="1">
        <f t="array" ref="R4020">_xlfn.XLOOKUP(Q4020,INDEX(Flettilisti,,1),INDEX(Flettilisti,,2),,0)</f>
        <v>Vantar flokkun</v>
      </c>
      <c r="S4020" s="38" t="str">
        <f>IF(ISBLANK(N4020),"",IF(N4020&lt;Gögn!$J$2,Gögn!$K$2,IF(N4020&gt;Gögn!$J$4,Gögn!$K$4,Gögn!$K$3)))</f>
        <v/>
      </c>
      <c r="T4020" s="49" t="str" cm="1">
        <f t="array" aca="1" ref="T4020" ca="1">IF(ISBLANK(B4020),"",IF(R4020="Styrkhæft",_xlfn.XLOOKUP(S4020,Vegalengdir[Texti],INDIRECT("Vegalengdir["&amp;'Upplýsingar um umsækjanda'!$B$10&amp;"]"),0%,0)))</f>
        <v/>
      </c>
      <c r="U4020" s="72" t="str">
        <f t="shared" si="188"/>
        <v/>
      </c>
    </row>
    <row r="4021" spans="1:21" x14ac:dyDescent="0.25">
      <c r="A4021" s="53">
        <f t="shared" si="189"/>
        <v>4020</v>
      </c>
      <c r="B4021" s="55"/>
      <c r="C4021" s="56"/>
      <c r="D4021" s="55"/>
      <c r="E4021" s="55"/>
      <c r="F4021" s="55"/>
      <c r="G4021" s="55"/>
      <c r="H4021" s="57"/>
      <c r="I4021" s="55"/>
      <c r="J4021" s="55"/>
      <c r="K4021" s="55"/>
      <c r="L4021" s="55"/>
      <c r="M4021" s="55"/>
      <c r="N4021" s="57"/>
      <c r="O4021" s="57" t="str">
        <f t="shared" si="187"/>
        <v/>
      </c>
      <c r="Q4021" s="38" t="s">
        <v>450</v>
      </c>
      <c r="R4021" s="38" t="str" cm="1">
        <f t="array" ref="R4021">_xlfn.XLOOKUP(Q4021,INDEX(Flettilisti,,1),INDEX(Flettilisti,,2),,0)</f>
        <v>Vantar flokkun</v>
      </c>
      <c r="S4021" s="38" t="str">
        <f>IF(ISBLANK(N4021),"",IF(N4021&lt;Gögn!$J$2,Gögn!$K$2,IF(N4021&gt;Gögn!$J$4,Gögn!$K$4,Gögn!$K$3)))</f>
        <v/>
      </c>
      <c r="T4021" s="49" t="str" cm="1">
        <f t="array" aca="1" ref="T4021" ca="1">IF(ISBLANK(B4021),"",IF(R4021="Styrkhæft",_xlfn.XLOOKUP(S4021,Vegalengdir[Texti],INDIRECT("Vegalengdir["&amp;'Upplýsingar um umsækjanda'!$B$10&amp;"]"),0%,0)))</f>
        <v/>
      </c>
      <c r="U4021" s="72" t="str">
        <f t="shared" si="188"/>
        <v/>
      </c>
    </row>
    <row r="4022" spans="1:21" x14ac:dyDescent="0.25">
      <c r="A4022" s="53">
        <f t="shared" si="189"/>
        <v>4021</v>
      </c>
      <c r="B4022" s="55"/>
      <c r="C4022" s="56"/>
      <c r="D4022" s="55"/>
      <c r="E4022" s="55"/>
      <c r="F4022" s="55"/>
      <c r="G4022" s="55"/>
      <c r="H4022" s="57"/>
      <c r="I4022" s="55"/>
      <c r="J4022" s="55"/>
      <c r="K4022" s="55"/>
      <c r="L4022" s="55"/>
      <c r="M4022" s="55"/>
      <c r="N4022" s="57"/>
      <c r="O4022" s="57" t="str">
        <f t="shared" si="187"/>
        <v/>
      </c>
      <c r="Q4022" s="38" t="s">
        <v>450</v>
      </c>
      <c r="R4022" s="38" t="str" cm="1">
        <f t="array" ref="R4022">_xlfn.XLOOKUP(Q4022,INDEX(Flettilisti,,1),INDEX(Flettilisti,,2),,0)</f>
        <v>Vantar flokkun</v>
      </c>
      <c r="S4022" s="38" t="str">
        <f>IF(ISBLANK(N4022),"",IF(N4022&lt;Gögn!$J$2,Gögn!$K$2,IF(N4022&gt;Gögn!$J$4,Gögn!$K$4,Gögn!$K$3)))</f>
        <v/>
      </c>
      <c r="T4022" s="49" t="str" cm="1">
        <f t="array" aca="1" ref="T4022" ca="1">IF(ISBLANK(B4022),"",IF(R4022="Styrkhæft",_xlfn.XLOOKUP(S4022,Vegalengdir[Texti],INDIRECT("Vegalengdir["&amp;'Upplýsingar um umsækjanda'!$B$10&amp;"]"),0%,0)))</f>
        <v/>
      </c>
      <c r="U4022" s="72" t="str">
        <f t="shared" si="188"/>
        <v/>
      </c>
    </row>
    <row r="4023" spans="1:21" x14ac:dyDescent="0.25">
      <c r="A4023" s="53">
        <f t="shared" si="189"/>
        <v>4022</v>
      </c>
      <c r="B4023" s="55"/>
      <c r="C4023" s="56"/>
      <c r="D4023" s="55"/>
      <c r="E4023" s="55"/>
      <c r="F4023" s="55"/>
      <c r="G4023" s="55"/>
      <c r="H4023" s="57"/>
      <c r="I4023" s="55"/>
      <c r="J4023" s="55"/>
      <c r="K4023" s="55"/>
      <c r="L4023" s="55"/>
      <c r="M4023" s="55"/>
      <c r="N4023" s="57"/>
      <c r="O4023" s="57" t="str">
        <f t="shared" si="187"/>
        <v/>
      </c>
      <c r="Q4023" s="38" t="s">
        <v>450</v>
      </c>
      <c r="R4023" s="38" t="str" cm="1">
        <f t="array" ref="R4023">_xlfn.XLOOKUP(Q4023,INDEX(Flettilisti,,1),INDEX(Flettilisti,,2),,0)</f>
        <v>Vantar flokkun</v>
      </c>
      <c r="S4023" s="38" t="str">
        <f>IF(ISBLANK(N4023),"",IF(N4023&lt;Gögn!$J$2,Gögn!$K$2,IF(N4023&gt;Gögn!$J$4,Gögn!$K$4,Gögn!$K$3)))</f>
        <v/>
      </c>
      <c r="T4023" s="49" t="str" cm="1">
        <f t="array" aca="1" ref="T4023" ca="1">IF(ISBLANK(B4023),"",IF(R4023="Styrkhæft",_xlfn.XLOOKUP(S4023,Vegalengdir[Texti],INDIRECT("Vegalengdir["&amp;'Upplýsingar um umsækjanda'!$B$10&amp;"]"),0%,0)))</f>
        <v/>
      </c>
      <c r="U4023" s="72" t="str">
        <f t="shared" si="188"/>
        <v/>
      </c>
    </row>
    <row r="4024" spans="1:21" x14ac:dyDescent="0.25">
      <c r="A4024" s="53">
        <f t="shared" si="189"/>
        <v>4023</v>
      </c>
      <c r="B4024" s="55"/>
      <c r="C4024" s="56"/>
      <c r="D4024" s="55"/>
      <c r="E4024" s="55"/>
      <c r="F4024" s="55"/>
      <c r="G4024" s="55"/>
      <c r="H4024" s="57"/>
      <c r="I4024" s="55"/>
      <c r="J4024" s="55"/>
      <c r="K4024" s="55"/>
      <c r="L4024" s="55"/>
      <c r="M4024" s="55"/>
      <c r="N4024" s="57"/>
      <c r="O4024" s="57" t="str">
        <f t="shared" si="187"/>
        <v/>
      </c>
      <c r="Q4024" s="38" t="s">
        <v>450</v>
      </c>
      <c r="R4024" s="38" t="str" cm="1">
        <f t="array" ref="R4024">_xlfn.XLOOKUP(Q4024,INDEX(Flettilisti,,1),INDEX(Flettilisti,,2),,0)</f>
        <v>Vantar flokkun</v>
      </c>
      <c r="S4024" s="38" t="str">
        <f>IF(ISBLANK(N4024),"",IF(N4024&lt;Gögn!$J$2,Gögn!$K$2,IF(N4024&gt;Gögn!$J$4,Gögn!$K$4,Gögn!$K$3)))</f>
        <v/>
      </c>
      <c r="T4024" s="49" t="str" cm="1">
        <f t="array" aca="1" ref="T4024" ca="1">IF(ISBLANK(B4024),"",IF(R4024="Styrkhæft",_xlfn.XLOOKUP(S4024,Vegalengdir[Texti],INDIRECT("Vegalengdir["&amp;'Upplýsingar um umsækjanda'!$B$10&amp;"]"),0%,0)))</f>
        <v/>
      </c>
      <c r="U4024" s="72" t="str">
        <f t="shared" si="188"/>
        <v/>
      </c>
    </row>
    <row r="4025" spans="1:21" x14ac:dyDescent="0.25">
      <c r="A4025" s="53">
        <f t="shared" si="189"/>
        <v>4024</v>
      </c>
      <c r="B4025" s="55"/>
      <c r="C4025" s="56"/>
      <c r="D4025" s="55"/>
      <c r="E4025" s="55"/>
      <c r="F4025" s="55"/>
      <c r="G4025" s="55"/>
      <c r="H4025" s="57"/>
      <c r="I4025" s="55"/>
      <c r="J4025" s="55"/>
      <c r="K4025" s="55"/>
      <c r="L4025" s="55"/>
      <c r="M4025" s="55"/>
      <c r="N4025" s="57"/>
      <c r="O4025" s="57" t="str">
        <f t="shared" si="187"/>
        <v/>
      </c>
      <c r="Q4025" s="38" t="s">
        <v>450</v>
      </c>
      <c r="R4025" s="38" t="str" cm="1">
        <f t="array" ref="R4025">_xlfn.XLOOKUP(Q4025,INDEX(Flettilisti,,1),INDEX(Flettilisti,,2),,0)</f>
        <v>Vantar flokkun</v>
      </c>
      <c r="S4025" s="38" t="str">
        <f>IF(ISBLANK(N4025),"",IF(N4025&lt;Gögn!$J$2,Gögn!$K$2,IF(N4025&gt;Gögn!$J$4,Gögn!$K$4,Gögn!$K$3)))</f>
        <v/>
      </c>
      <c r="T4025" s="49" t="str" cm="1">
        <f t="array" aca="1" ref="T4025" ca="1">IF(ISBLANK(B4025),"",IF(R4025="Styrkhæft",_xlfn.XLOOKUP(S4025,Vegalengdir[Texti],INDIRECT("Vegalengdir["&amp;'Upplýsingar um umsækjanda'!$B$10&amp;"]"),0%,0)))</f>
        <v/>
      </c>
      <c r="U4025" s="72" t="str">
        <f t="shared" si="188"/>
        <v/>
      </c>
    </row>
    <row r="4026" spans="1:21" x14ac:dyDescent="0.25">
      <c r="A4026" s="53">
        <f t="shared" si="189"/>
        <v>4025</v>
      </c>
      <c r="B4026" s="55"/>
      <c r="C4026" s="56"/>
      <c r="D4026" s="55"/>
      <c r="E4026" s="55"/>
      <c r="F4026" s="55"/>
      <c r="G4026" s="55"/>
      <c r="H4026" s="57"/>
      <c r="I4026" s="55"/>
      <c r="J4026" s="55"/>
      <c r="K4026" s="55"/>
      <c r="L4026" s="55"/>
      <c r="M4026" s="55"/>
      <c r="N4026" s="57"/>
      <c r="O4026" s="57" t="str">
        <f t="shared" si="187"/>
        <v/>
      </c>
      <c r="Q4026" s="38" t="s">
        <v>450</v>
      </c>
      <c r="R4026" s="38" t="str" cm="1">
        <f t="array" ref="R4026">_xlfn.XLOOKUP(Q4026,INDEX(Flettilisti,,1),INDEX(Flettilisti,,2),,0)</f>
        <v>Vantar flokkun</v>
      </c>
      <c r="S4026" s="38" t="str">
        <f>IF(ISBLANK(N4026),"",IF(N4026&lt;Gögn!$J$2,Gögn!$K$2,IF(N4026&gt;Gögn!$J$4,Gögn!$K$4,Gögn!$K$3)))</f>
        <v/>
      </c>
      <c r="T4026" s="49" t="str" cm="1">
        <f t="array" aca="1" ref="T4026" ca="1">IF(ISBLANK(B4026),"",IF(R4026="Styrkhæft",_xlfn.XLOOKUP(S4026,Vegalengdir[Texti],INDIRECT("Vegalengdir["&amp;'Upplýsingar um umsækjanda'!$B$10&amp;"]"),0%,0)))</f>
        <v/>
      </c>
      <c r="U4026" s="72" t="str">
        <f t="shared" si="188"/>
        <v/>
      </c>
    </row>
    <row r="4027" spans="1:21" x14ac:dyDescent="0.25">
      <c r="A4027" s="53">
        <f t="shared" si="189"/>
        <v>4026</v>
      </c>
      <c r="B4027" s="55"/>
      <c r="C4027" s="56"/>
      <c r="D4027" s="55"/>
      <c r="E4027" s="55"/>
      <c r="F4027" s="55"/>
      <c r="G4027" s="55"/>
      <c r="H4027" s="57"/>
      <c r="I4027" s="55"/>
      <c r="J4027" s="55"/>
      <c r="K4027" s="55"/>
      <c r="L4027" s="55"/>
      <c r="M4027" s="55"/>
      <c r="N4027" s="57"/>
      <c r="O4027" s="57" t="str">
        <f t="shared" si="187"/>
        <v/>
      </c>
      <c r="Q4027" s="38" t="s">
        <v>450</v>
      </c>
      <c r="R4027" s="38" t="str" cm="1">
        <f t="array" ref="R4027">_xlfn.XLOOKUP(Q4027,INDEX(Flettilisti,,1),INDEX(Flettilisti,,2),,0)</f>
        <v>Vantar flokkun</v>
      </c>
      <c r="S4027" s="38" t="str">
        <f>IF(ISBLANK(N4027),"",IF(N4027&lt;Gögn!$J$2,Gögn!$K$2,IF(N4027&gt;Gögn!$J$4,Gögn!$K$4,Gögn!$K$3)))</f>
        <v/>
      </c>
      <c r="T4027" s="49" t="str" cm="1">
        <f t="array" aca="1" ref="T4027" ca="1">IF(ISBLANK(B4027),"",IF(R4027="Styrkhæft",_xlfn.XLOOKUP(S4027,Vegalengdir[Texti],INDIRECT("Vegalengdir["&amp;'Upplýsingar um umsækjanda'!$B$10&amp;"]"),0%,0)))</f>
        <v/>
      </c>
      <c r="U4027" s="72" t="str">
        <f t="shared" si="188"/>
        <v/>
      </c>
    </row>
    <row r="4028" spans="1:21" x14ac:dyDescent="0.25">
      <c r="A4028" s="53">
        <f t="shared" si="189"/>
        <v>4027</v>
      </c>
      <c r="B4028" s="55"/>
      <c r="C4028" s="56"/>
      <c r="D4028" s="55"/>
      <c r="E4028" s="55"/>
      <c r="F4028" s="55"/>
      <c r="G4028" s="55"/>
      <c r="H4028" s="57"/>
      <c r="I4028" s="55"/>
      <c r="J4028" s="55"/>
      <c r="K4028" s="55"/>
      <c r="L4028" s="55"/>
      <c r="M4028" s="55"/>
      <c r="N4028" s="57"/>
      <c r="O4028" s="57" t="str">
        <f t="shared" si="187"/>
        <v/>
      </c>
      <c r="Q4028" s="38" t="s">
        <v>450</v>
      </c>
      <c r="R4028" s="38" t="str" cm="1">
        <f t="array" ref="R4028">_xlfn.XLOOKUP(Q4028,INDEX(Flettilisti,,1),INDEX(Flettilisti,,2),,0)</f>
        <v>Vantar flokkun</v>
      </c>
      <c r="S4028" s="38" t="str">
        <f>IF(ISBLANK(N4028),"",IF(N4028&lt;Gögn!$J$2,Gögn!$K$2,IF(N4028&gt;Gögn!$J$4,Gögn!$K$4,Gögn!$K$3)))</f>
        <v/>
      </c>
      <c r="T4028" s="49" t="str" cm="1">
        <f t="array" aca="1" ref="T4028" ca="1">IF(ISBLANK(B4028),"",IF(R4028="Styrkhæft",_xlfn.XLOOKUP(S4028,Vegalengdir[Texti],INDIRECT("Vegalengdir["&amp;'Upplýsingar um umsækjanda'!$B$10&amp;"]"),0%,0)))</f>
        <v/>
      </c>
      <c r="U4028" s="72" t="str">
        <f t="shared" si="188"/>
        <v/>
      </c>
    </row>
    <row r="4029" spans="1:21" x14ac:dyDescent="0.25">
      <c r="A4029" s="53">
        <f t="shared" si="189"/>
        <v>4028</v>
      </c>
      <c r="B4029" s="55"/>
      <c r="C4029" s="56"/>
      <c r="D4029" s="55"/>
      <c r="E4029" s="55"/>
      <c r="F4029" s="55"/>
      <c r="G4029" s="55"/>
      <c r="H4029" s="57"/>
      <c r="I4029" s="55"/>
      <c r="J4029" s="55"/>
      <c r="K4029" s="55"/>
      <c r="L4029" s="55"/>
      <c r="M4029" s="55"/>
      <c r="N4029" s="57"/>
      <c r="O4029" s="57" t="str">
        <f t="shared" si="187"/>
        <v/>
      </c>
      <c r="Q4029" s="38" t="s">
        <v>450</v>
      </c>
      <c r="R4029" s="38" t="str" cm="1">
        <f t="array" ref="R4029">_xlfn.XLOOKUP(Q4029,INDEX(Flettilisti,,1),INDEX(Flettilisti,,2),,0)</f>
        <v>Vantar flokkun</v>
      </c>
      <c r="S4029" s="38" t="str">
        <f>IF(ISBLANK(N4029),"",IF(N4029&lt;Gögn!$J$2,Gögn!$K$2,IF(N4029&gt;Gögn!$J$4,Gögn!$K$4,Gögn!$K$3)))</f>
        <v/>
      </c>
      <c r="T4029" s="49" t="str" cm="1">
        <f t="array" aca="1" ref="T4029" ca="1">IF(ISBLANK(B4029),"",IF(R4029="Styrkhæft",_xlfn.XLOOKUP(S4029,Vegalengdir[Texti],INDIRECT("Vegalengdir["&amp;'Upplýsingar um umsækjanda'!$B$10&amp;"]"),0%,0)))</f>
        <v/>
      </c>
      <c r="U4029" s="72" t="str">
        <f t="shared" si="188"/>
        <v/>
      </c>
    </row>
    <row r="4030" spans="1:21" x14ac:dyDescent="0.25">
      <c r="A4030" s="53">
        <f t="shared" si="189"/>
        <v>4029</v>
      </c>
      <c r="B4030" s="55"/>
      <c r="C4030" s="56"/>
      <c r="D4030" s="55"/>
      <c r="E4030" s="55"/>
      <c r="F4030" s="55"/>
      <c r="G4030" s="55"/>
      <c r="H4030" s="57"/>
      <c r="I4030" s="55"/>
      <c r="J4030" s="55"/>
      <c r="K4030" s="55"/>
      <c r="L4030" s="55"/>
      <c r="M4030" s="55"/>
      <c r="N4030" s="57"/>
      <c r="O4030" s="57" t="str">
        <f t="shared" si="187"/>
        <v/>
      </c>
      <c r="Q4030" s="38" t="s">
        <v>450</v>
      </c>
      <c r="R4030" s="38" t="str" cm="1">
        <f t="array" ref="R4030">_xlfn.XLOOKUP(Q4030,INDEX(Flettilisti,,1),INDEX(Flettilisti,,2),,0)</f>
        <v>Vantar flokkun</v>
      </c>
      <c r="S4030" s="38" t="str">
        <f>IF(ISBLANK(N4030),"",IF(N4030&lt;Gögn!$J$2,Gögn!$K$2,IF(N4030&gt;Gögn!$J$4,Gögn!$K$4,Gögn!$K$3)))</f>
        <v/>
      </c>
      <c r="T4030" s="49" t="str" cm="1">
        <f t="array" aca="1" ref="T4030" ca="1">IF(ISBLANK(B4030),"",IF(R4030="Styrkhæft",_xlfn.XLOOKUP(S4030,Vegalengdir[Texti],INDIRECT("Vegalengdir["&amp;'Upplýsingar um umsækjanda'!$B$10&amp;"]"),0%,0)))</f>
        <v/>
      </c>
      <c r="U4030" s="72" t="str">
        <f t="shared" si="188"/>
        <v/>
      </c>
    </row>
    <row r="4031" spans="1:21" x14ac:dyDescent="0.25">
      <c r="A4031" s="53">
        <f t="shared" si="189"/>
        <v>4030</v>
      </c>
      <c r="B4031" s="55"/>
      <c r="C4031" s="56"/>
      <c r="D4031" s="55"/>
      <c r="E4031" s="55"/>
      <c r="F4031" s="55"/>
      <c r="G4031" s="55"/>
      <c r="H4031" s="57"/>
      <c r="I4031" s="55"/>
      <c r="J4031" s="55"/>
      <c r="K4031" s="55"/>
      <c r="L4031" s="55"/>
      <c r="M4031" s="55"/>
      <c r="N4031" s="57"/>
      <c r="O4031" s="57" t="str">
        <f t="shared" si="187"/>
        <v/>
      </c>
      <c r="Q4031" s="38" t="s">
        <v>450</v>
      </c>
      <c r="R4031" s="38" t="str" cm="1">
        <f t="array" ref="R4031">_xlfn.XLOOKUP(Q4031,INDEX(Flettilisti,,1),INDEX(Flettilisti,,2),,0)</f>
        <v>Vantar flokkun</v>
      </c>
      <c r="S4031" s="38" t="str">
        <f>IF(ISBLANK(N4031),"",IF(N4031&lt;Gögn!$J$2,Gögn!$K$2,IF(N4031&gt;Gögn!$J$4,Gögn!$K$4,Gögn!$K$3)))</f>
        <v/>
      </c>
      <c r="T4031" s="49" t="str" cm="1">
        <f t="array" aca="1" ref="T4031" ca="1">IF(ISBLANK(B4031),"",IF(R4031="Styrkhæft",_xlfn.XLOOKUP(S4031,Vegalengdir[Texti],INDIRECT("Vegalengdir["&amp;'Upplýsingar um umsækjanda'!$B$10&amp;"]"),0%,0)))</f>
        <v/>
      </c>
      <c r="U4031" s="72" t="str">
        <f t="shared" si="188"/>
        <v/>
      </c>
    </row>
    <row r="4032" spans="1:21" x14ac:dyDescent="0.25">
      <c r="A4032" s="53">
        <f t="shared" si="189"/>
        <v>4031</v>
      </c>
      <c r="B4032" s="55"/>
      <c r="C4032" s="56"/>
      <c r="D4032" s="55"/>
      <c r="E4032" s="55"/>
      <c r="F4032" s="55"/>
      <c r="G4032" s="55"/>
      <c r="H4032" s="57"/>
      <c r="I4032" s="55"/>
      <c r="J4032" s="55"/>
      <c r="K4032" s="55"/>
      <c r="L4032" s="55"/>
      <c r="M4032" s="55"/>
      <c r="N4032" s="57"/>
      <c r="O4032" s="57" t="str">
        <f t="shared" si="187"/>
        <v/>
      </c>
      <c r="Q4032" s="38" t="s">
        <v>450</v>
      </c>
      <c r="R4032" s="38" t="str" cm="1">
        <f t="array" ref="R4032">_xlfn.XLOOKUP(Q4032,INDEX(Flettilisti,,1),INDEX(Flettilisti,,2),,0)</f>
        <v>Vantar flokkun</v>
      </c>
      <c r="S4032" s="38" t="str">
        <f>IF(ISBLANK(N4032),"",IF(N4032&lt;Gögn!$J$2,Gögn!$K$2,IF(N4032&gt;Gögn!$J$4,Gögn!$K$4,Gögn!$K$3)))</f>
        <v/>
      </c>
      <c r="T4032" s="49" t="str" cm="1">
        <f t="array" aca="1" ref="T4032" ca="1">IF(ISBLANK(B4032),"",IF(R4032="Styrkhæft",_xlfn.XLOOKUP(S4032,Vegalengdir[Texti],INDIRECT("Vegalengdir["&amp;'Upplýsingar um umsækjanda'!$B$10&amp;"]"),0%,0)))</f>
        <v/>
      </c>
      <c r="U4032" s="72" t="str">
        <f t="shared" si="188"/>
        <v/>
      </c>
    </row>
    <row r="4033" spans="1:21" x14ac:dyDescent="0.25">
      <c r="A4033" s="53">
        <f t="shared" si="189"/>
        <v>4032</v>
      </c>
      <c r="B4033" s="55"/>
      <c r="C4033" s="56"/>
      <c r="D4033" s="55"/>
      <c r="E4033" s="55"/>
      <c r="F4033" s="55"/>
      <c r="G4033" s="55"/>
      <c r="H4033" s="57"/>
      <c r="I4033" s="55"/>
      <c r="J4033" s="55"/>
      <c r="K4033" s="55"/>
      <c r="L4033" s="55"/>
      <c r="M4033" s="55"/>
      <c r="N4033" s="57"/>
      <c r="O4033" s="57" t="str">
        <f t="shared" si="187"/>
        <v/>
      </c>
      <c r="Q4033" s="38" t="s">
        <v>450</v>
      </c>
      <c r="R4033" s="38" t="str" cm="1">
        <f t="array" ref="R4033">_xlfn.XLOOKUP(Q4033,INDEX(Flettilisti,,1),INDEX(Flettilisti,,2),,0)</f>
        <v>Vantar flokkun</v>
      </c>
      <c r="S4033" s="38" t="str">
        <f>IF(ISBLANK(N4033),"",IF(N4033&lt;Gögn!$J$2,Gögn!$K$2,IF(N4033&gt;Gögn!$J$4,Gögn!$K$4,Gögn!$K$3)))</f>
        <v/>
      </c>
      <c r="T4033" s="49" t="str" cm="1">
        <f t="array" aca="1" ref="T4033" ca="1">IF(ISBLANK(B4033),"",IF(R4033="Styrkhæft",_xlfn.XLOOKUP(S4033,Vegalengdir[Texti],INDIRECT("Vegalengdir["&amp;'Upplýsingar um umsækjanda'!$B$10&amp;"]"),0%,0)))</f>
        <v/>
      </c>
      <c r="U4033" s="72" t="str">
        <f t="shared" si="188"/>
        <v/>
      </c>
    </row>
    <row r="4034" spans="1:21" x14ac:dyDescent="0.25">
      <c r="A4034" s="53">
        <f t="shared" si="189"/>
        <v>4033</v>
      </c>
      <c r="B4034" s="55"/>
      <c r="C4034" s="56"/>
      <c r="D4034" s="55"/>
      <c r="E4034" s="55"/>
      <c r="F4034" s="55"/>
      <c r="G4034" s="55"/>
      <c r="H4034" s="57"/>
      <c r="I4034" s="55"/>
      <c r="J4034" s="55"/>
      <c r="K4034" s="55"/>
      <c r="L4034" s="55"/>
      <c r="M4034" s="55"/>
      <c r="N4034" s="57"/>
      <c r="O4034" s="57" t="str">
        <f t="shared" si="187"/>
        <v/>
      </c>
      <c r="Q4034" s="38" t="s">
        <v>450</v>
      </c>
      <c r="R4034" s="38" t="str" cm="1">
        <f t="array" ref="R4034">_xlfn.XLOOKUP(Q4034,INDEX(Flettilisti,,1),INDEX(Flettilisti,,2),,0)</f>
        <v>Vantar flokkun</v>
      </c>
      <c r="S4034" s="38" t="str">
        <f>IF(ISBLANK(N4034),"",IF(N4034&lt;Gögn!$J$2,Gögn!$K$2,IF(N4034&gt;Gögn!$J$4,Gögn!$K$4,Gögn!$K$3)))</f>
        <v/>
      </c>
      <c r="T4034" s="49" t="str" cm="1">
        <f t="array" aca="1" ref="T4034" ca="1">IF(ISBLANK(B4034),"",IF(R4034="Styrkhæft",_xlfn.XLOOKUP(S4034,Vegalengdir[Texti],INDIRECT("Vegalengdir["&amp;'Upplýsingar um umsækjanda'!$B$10&amp;"]"),0%,0)))</f>
        <v/>
      </c>
      <c r="U4034" s="72" t="str">
        <f t="shared" si="188"/>
        <v/>
      </c>
    </row>
    <row r="4035" spans="1:21" x14ac:dyDescent="0.25">
      <c r="A4035" s="53">
        <f t="shared" si="189"/>
        <v>4034</v>
      </c>
      <c r="B4035" s="55"/>
      <c r="C4035" s="56"/>
      <c r="D4035" s="55"/>
      <c r="E4035" s="55"/>
      <c r="F4035" s="55"/>
      <c r="G4035" s="55"/>
      <c r="H4035" s="57"/>
      <c r="I4035" s="55"/>
      <c r="J4035" s="55"/>
      <c r="K4035" s="55"/>
      <c r="L4035" s="55"/>
      <c r="M4035" s="55"/>
      <c r="N4035" s="57"/>
      <c r="O4035" s="57" t="str">
        <f t="shared" ref="O4035:O4098" si="190">IFERROR(IF(ISBLANK(B4035),"",H4035/N4035),0)</f>
        <v/>
      </c>
      <c r="Q4035" s="38" t="s">
        <v>450</v>
      </c>
      <c r="R4035" s="38" t="str" cm="1">
        <f t="array" ref="R4035">_xlfn.XLOOKUP(Q4035,INDEX(Flettilisti,,1),INDEX(Flettilisti,,2),,0)</f>
        <v>Vantar flokkun</v>
      </c>
      <c r="S4035" s="38" t="str">
        <f>IF(ISBLANK(N4035),"",IF(N4035&lt;Gögn!$J$2,Gögn!$K$2,IF(N4035&gt;Gögn!$J$4,Gögn!$K$4,Gögn!$K$3)))</f>
        <v/>
      </c>
      <c r="T4035" s="49" t="str" cm="1">
        <f t="array" aca="1" ref="T4035" ca="1">IF(ISBLANK(B4035),"",IF(R4035="Styrkhæft",_xlfn.XLOOKUP(S4035,Vegalengdir[Texti],INDIRECT("Vegalengdir["&amp;'Upplýsingar um umsækjanda'!$B$10&amp;"]"),0%,0)))</f>
        <v/>
      </c>
      <c r="U4035" s="72" t="str">
        <f t="shared" ref="U4035:U4098" si="191">IF(ISBLANK(B4035),"",T4035*H4035)</f>
        <v/>
      </c>
    </row>
    <row r="4036" spans="1:21" x14ac:dyDescent="0.25">
      <c r="A4036" s="53">
        <f t="shared" si="189"/>
        <v>4035</v>
      </c>
      <c r="B4036" s="55"/>
      <c r="C4036" s="56"/>
      <c r="D4036" s="55"/>
      <c r="E4036" s="55"/>
      <c r="F4036" s="55"/>
      <c r="G4036" s="55"/>
      <c r="H4036" s="57"/>
      <c r="I4036" s="55"/>
      <c r="J4036" s="55"/>
      <c r="K4036" s="55"/>
      <c r="L4036" s="55"/>
      <c r="M4036" s="55"/>
      <c r="N4036" s="57"/>
      <c r="O4036" s="57" t="str">
        <f t="shared" si="190"/>
        <v/>
      </c>
      <c r="Q4036" s="38" t="s">
        <v>450</v>
      </c>
      <c r="R4036" s="38" t="str" cm="1">
        <f t="array" ref="R4036">_xlfn.XLOOKUP(Q4036,INDEX(Flettilisti,,1),INDEX(Flettilisti,,2),,0)</f>
        <v>Vantar flokkun</v>
      </c>
      <c r="S4036" s="38" t="str">
        <f>IF(ISBLANK(N4036),"",IF(N4036&lt;Gögn!$J$2,Gögn!$K$2,IF(N4036&gt;Gögn!$J$4,Gögn!$K$4,Gögn!$K$3)))</f>
        <v/>
      </c>
      <c r="T4036" s="49" t="str" cm="1">
        <f t="array" aca="1" ref="T4036" ca="1">IF(ISBLANK(B4036),"",IF(R4036="Styrkhæft",_xlfn.XLOOKUP(S4036,Vegalengdir[Texti],INDIRECT("Vegalengdir["&amp;'Upplýsingar um umsækjanda'!$B$10&amp;"]"),0%,0)))</f>
        <v/>
      </c>
      <c r="U4036" s="72" t="str">
        <f t="shared" si="191"/>
        <v/>
      </c>
    </row>
    <row r="4037" spans="1:21" x14ac:dyDescent="0.25">
      <c r="A4037" s="53">
        <f t="shared" si="189"/>
        <v>4036</v>
      </c>
      <c r="B4037" s="55"/>
      <c r="C4037" s="56"/>
      <c r="D4037" s="55"/>
      <c r="E4037" s="55"/>
      <c r="F4037" s="55"/>
      <c r="G4037" s="55"/>
      <c r="H4037" s="57"/>
      <c r="I4037" s="55"/>
      <c r="J4037" s="55"/>
      <c r="K4037" s="55"/>
      <c r="L4037" s="55"/>
      <c r="M4037" s="55"/>
      <c r="N4037" s="57"/>
      <c r="O4037" s="57" t="str">
        <f t="shared" si="190"/>
        <v/>
      </c>
      <c r="Q4037" s="38" t="s">
        <v>450</v>
      </c>
      <c r="R4037" s="38" t="str" cm="1">
        <f t="array" ref="R4037">_xlfn.XLOOKUP(Q4037,INDEX(Flettilisti,,1),INDEX(Flettilisti,,2),,0)</f>
        <v>Vantar flokkun</v>
      </c>
      <c r="S4037" s="38" t="str">
        <f>IF(ISBLANK(N4037),"",IF(N4037&lt;Gögn!$J$2,Gögn!$K$2,IF(N4037&gt;Gögn!$J$4,Gögn!$K$4,Gögn!$K$3)))</f>
        <v/>
      </c>
      <c r="T4037" s="49" t="str" cm="1">
        <f t="array" aca="1" ref="T4037" ca="1">IF(ISBLANK(B4037),"",IF(R4037="Styrkhæft",_xlfn.XLOOKUP(S4037,Vegalengdir[Texti],INDIRECT("Vegalengdir["&amp;'Upplýsingar um umsækjanda'!$B$10&amp;"]"),0%,0)))</f>
        <v/>
      </c>
      <c r="U4037" s="72" t="str">
        <f t="shared" si="191"/>
        <v/>
      </c>
    </row>
    <row r="4038" spans="1:21" x14ac:dyDescent="0.25">
      <c r="A4038" s="53">
        <f t="shared" si="189"/>
        <v>4037</v>
      </c>
      <c r="B4038" s="55"/>
      <c r="C4038" s="56"/>
      <c r="D4038" s="55"/>
      <c r="E4038" s="55"/>
      <c r="F4038" s="55"/>
      <c r="G4038" s="55"/>
      <c r="H4038" s="57"/>
      <c r="I4038" s="55"/>
      <c r="J4038" s="55"/>
      <c r="K4038" s="55"/>
      <c r="L4038" s="55"/>
      <c r="M4038" s="55"/>
      <c r="N4038" s="57"/>
      <c r="O4038" s="57" t="str">
        <f t="shared" si="190"/>
        <v/>
      </c>
      <c r="Q4038" s="38" t="s">
        <v>450</v>
      </c>
      <c r="R4038" s="38" t="str" cm="1">
        <f t="array" ref="R4038">_xlfn.XLOOKUP(Q4038,INDEX(Flettilisti,,1),INDEX(Flettilisti,,2),,0)</f>
        <v>Vantar flokkun</v>
      </c>
      <c r="S4038" s="38" t="str">
        <f>IF(ISBLANK(N4038),"",IF(N4038&lt;Gögn!$J$2,Gögn!$K$2,IF(N4038&gt;Gögn!$J$4,Gögn!$K$4,Gögn!$K$3)))</f>
        <v/>
      </c>
      <c r="T4038" s="49" t="str" cm="1">
        <f t="array" aca="1" ref="T4038" ca="1">IF(ISBLANK(B4038),"",IF(R4038="Styrkhæft",_xlfn.XLOOKUP(S4038,Vegalengdir[Texti],INDIRECT("Vegalengdir["&amp;'Upplýsingar um umsækjanda'!$B$10&amp;"]"),0%,0)))</f>
        <v/>
      </c>
      <c r="U4038" s="72" t="str">
        <f t="shared" si="191"/>
        <v/>
      </c>
    </row>
    <row r="4039" spans="1:21" x14ac:dyDescent="0.25">
      <c r="A4039" s="53">
        <f t="shared" si="189"/>
        <v>4038</v>
      </c>
      <c r="B4039" s="55"/>
      <c r="C4039" s="56"/>
      <c r="D4039" s="55"/>
      <c r="E4039" s="55"/>
      <c r="F4039" s="55"/>
      <c r="G4039" s="55"/>
      <c r="H4039" s="57"/>
      <c r="I4039" s="55"/>
      <c r="J4039" s="55"/>
      <c r="K4039" s="55"/>
      <c r="L4039" s="55"/>
      <c r="M4039" s="55"/>
      <c r="N4039" s="57"/>
      <c r="O4039" s="57" t="str">
        <f t="shared" si="190"/>
        <v/>
      </c>
      <c r="Q4039" s="38" t="s">
        <v>450</v>
      </c>
      <c r="R4039" s="38" t="str" cm="1">
        <f t="array" ref="R4039">_xlfn.XLOOKUP(Q4039,INDEX(Flettilisti,,1),INDEX(Flettilisti,,2),,0)</f>
        <v>Vantar flokkun</v>
      </c>
      <c r="S4039" s="38" t="str">
        <f>IF(ISBLANK(N4039),"",IF(N4039&lt;Gögn!$J$2,Gögn!$K$2,IF(N4039&gt;Gögn!$J$4,Gögn!$K$4,Gögn!$K$3)))</f>
        <v/>
      </c>
      <c r="T4039" s="49" t="str" cm="1">
        <f t="array" aca="1" ref="T4039" ca="1">IF(ISBLANK(B4039),"",IF(R4039="Styrkhæft",_xlfn.XLOOKUP(S4039,Vegalengdir[Texti],INDIRECT("Vegalengdir["&amp;'Upplýsingar um umsækjanda'!$B$10&amp;"]"),0%,0)))</f>
        <v/>
      </c>
      <c r="U4039" s="72" t="str">
        <f t="shared" si="191"/>
        <v/>
      </c>
    </row>
    <row r="4040" spans="1:21" x14ac:dyDescent="0.25">
      <c r="A4040" s="53">
        <f t="shared" si="189"/>
        <v>4039</v>
      </c>
      <c r="B4040" s="55"/>
      <c r="C4040" s="56"/>
      <c r="D4040" s="55"/>
      <c r="E4040" s="55"/>
      <c r="F4040" s="55"/>
      <c r="G4040" s="55"/>
      <c r="H4040" s="57"/>
      <c r="I4040" s="55"/>
      <c r="J4040" s="55"/>
      <c r="K4040" s="55"/>
      <c r="L4040" s="55"/>
      <c r="M4040" s="55"/>
      <c r="N4040" s="57"/>
      <c r="O4040" s="57" t="str">
        <f t="shared" si="190"/>
        <v/>
      </c>
      <c r="Q4040" s="38" t="s">
        <v>450</v>
      </c>
      <c r="R4040" s="38" t="str" cm="1">
        <f t="array" ref="R4040">_xlfn.XLOOKUP(Q4040,INDEX(Flettilisti,,1),INDEX(Flettilisti,,2),,0)</f>
        <v>Vantar flokkun</v>
      </c>
      <c r="S4040" s="38" t="str">
        <f>IF(ISBLANK(N4040),"",IF(N4040&lt;Gögn!$J$2,Gögn!$K$2,IF(N4040&gt;Gögn!$J$4,Gögn!$K$4,Gögn!$K$3)))</f>
        <v/>
      </c>
      <c r="T4040" s="49" t="str" cm="1">
        <f t="array" aca="1" ref="T4040" ca="1">IF(ISBLANK(B4040),"",IF(R4040="Styrkhæft",_xlfn.XLOOKUP(S4040,Vegalengdir[Texti],INDIRECT("Vegalengdir["&amp;'Upplýsingar um umsækjanda'!$B$10&amp;"]"),0%,0)))</f>
        <v/>
      </c>
      <c r="U4040" s="72" t="str">
        <f t="shared" si="191"/>
        <v/>
      </c>
    </row>
    <row r="4041" spans="1:21" x14ac:dyDescent="0.25">
      <c r="A4041" s="53">
        <f t="shared" si="189"/>
        <v>4040</v>
      </c>
      <c r="B4041" s="55"/>
      <c r="C4041" s="56"/>
      <c r="D4041" s="55"/>
      <c r="E4041" s="55"/>
      <c r="F4041" s="55"/>
      <c r="G4041" s="55"/>
      <c r="H4041" s="57"/>
      <c r="I4041" s="55"/>
      <c r="J4041" s="55"/>
      <c r="K4041" s="55"/>
      <c r="L4041" s="55"/>
      <c r="M4041" s="55"/>
      <c r="N4041" s="57"/>
      <c r="O4041" s="57" t="str">
        <f t="shared" si="190"/>
        <v/>
      </c>
      <c r="Q4041" s="38" t="s">
        <v>450</v>
      </c>
      <c r="R4041" s="38" t="str" cm="1">
        <f t="array" ref="R4041">_xlfn.XLOOKUP(Q4041,INDEX(Flettilisti,,1),INDEX(Flettilisti,,2),,0)</f>
        <v>Vantar flokkun</v>
      </c>
      <c r="S4041" s="38" t="str">
        <f>IF(ISBLANK(N4041),"",IF(N4041&lt;Gögn!$J$2,Gögn!$K$2,IF(N4041&gt;Gögn!$J$4,Gögn!$K$4,Gögn!$K$3)))</f>
        <v/>
      </c>
      <c r="T4041" s="49" t="str" cm="1">
        <f t="array" aca="1" ref="T4041" ca="1">IF(ISBLANK(B4041),"",IF(R4041="Styrkhæft",_xlfn.XLOOKUP(S4041,Vegalengdir[Texti],INDIRECT("Vegalengdir["&amp;'Upplýsingar um umsækjanda'!$B$10&amp;"]"),0%,0)))</f>
        <v/>
      </c>
      <c r="U4041" s="72" t="str">
        <f t="shared" si="191"/>
        <v/>
      </c>
    </row>
    <row r="4042" spans="1:21" x14ac:dyDescent="0.25">
      <c r="A4042" s="53">
        <f t="shared" si="189"/>
        <v>4041</v>
      </c>
      <c r="B4042" s="55"/>
      <c r="C4042" s="56"/>
      <c r="D4042" s="55"/>
      <c r="E4042" s="55"/>
      <c r="F4042" s="55"/>
      <c r="G4042" s="55"/>
      <c r="H4042" s="57"/>
      <c r="I4042" s="55"/>
      <c r="J4042" s="55"/>
      <c r="K4042" s="55"/>
      <c r="L4042" s="55"/>
      <c r="M4042" s="55"/>
      <c r="N4042" s="57"/>
      <c r="O4042" s="57" t="str">
        <f t="shared" si="190"/>
        <v/>
      </c>
      <c r="Q4042" s="38" t="s">
        <v>450</v>
      </c>
      <c r="R4042" s="38" t="str" cm="1">
        <f t="array" ref="R4042">_xlfn.XLOOKUP(Q4042,INDEX(Flettilisti,,1),INDEX(Flettilisti,,2),,0)</f>
        <v>Vantar flokkun</v>
      </c>
      <c r="S4042" s="38" t="str">
        <f>IF(ISBLANK(N4042),"",IF(N4042&lt;Gögn!$J$2,Gögn!$K$2,IF(N4042&gt;Gögn!$J$4,Gögn!$K$4,Gögn!$K$3)))</f>
        <v/>
      </c>
      <c r="T4042" s="49" t="str" cm="1">
        <f t="array" aca="1" ref="T4042" ca="1">IF(ISBLANK(B4042),"",IF(R4042="Styrkhæft",_xlfn.XLOOKUP(S4042,Vegalengdir[Texti],INDIRECT("Vegalengdir["&amp;'Upplýsingar um umsækjanda'!$B$10&amp;"]"),0%,0)))</f>
        <v/>
      </c>
      <c r="U4042" s="72" t="str">
        <f t="shared" si="191"/>
        <v/>
      </c>
    </row>
    <row r="4043" spans="1:21" x14ac:dyDescent="0.25">
      <c r="A4043" s="53">
        <f t="shared" si="189"/>
        <v>4042</v>
      </c>
      <c r="B4043" s="55"/>
      <c r="C4043" s="56"/>
      <c r="D4043" s="55"/>
      <c r="E4043" s="55"/>
      <c r="F4043" s="55"/>
      <c r="G4043" s="55"/>
      <c r="H4043" s="57"/>
      <c r="I4043" s="55"/>
      <c r="J4043" s="55"/>
      <c r="K4043" s="55"/>
      <c r="L4043" s="55"/>
      <c r="M4043" s="55"/>
      <c r="N4043" s="57"/>
      <c r="O4043" s="57" t="str">
        <f t="shared" si="190"/>
        <v/>
      </c>
      <c r="Q4043" s="38" t="s">
        <v>450</v>
      </c>
      <c r="R4043" s="38" t="str" cm="1">
        <f t="array" ref="R4043">_xlfn.XLOOKUP(Q4043,INDEX(Flettilisti,,1),INDEX(Flettilisti,,2),,0)</f>
        <v>Vantar flokkun</v>
      </c>
      <c r="S4043" s="38" t="str">
        <f>IF(ISBLANK(N4043),"",IF(N4043&lt;Gögn!$J$2,Gögn!$K$2,IF(N4043&gt;Gögn!$J$4,Gögn!$K$4,Gögn!$K$3)))</f>
        <v/>
      </c>
      <c r="T4043" s="49" t="str" cm="1">
        <f t="array" aca="1" ref="T4043" ca="1">IF(ISBLANK(B4043),"",IF(R4043="Styrkhæft",_xlfn.XLOOKUP(S4043,Vegalengdir[Texti],INDIRECT("Vegalengdir["&amp;'Upplýsingar um umsækjanda'!$B$10&amp;"]"),0%,0)))</f>
        <v/>
      </c>
      <c r="U4043" s="72" t="str">
        <f t="shared" si="191"/>
        <v/>
      </c>
    </row>
    <row r="4044" spans="1:21" x14ac:dyDescent="0.25">
      <c r="A4044" s="53">
        <f t="shared" si="189"/>
        <v>4043</v>
      </c>
      <c r="B4044" s="55"/>
      <c r="C4044" s="56"/>
      <c r="D4044" s="55"/>
      <c r="E4044" s="55"/>
      <c r="F4044" s="55"/>
      <c r="G4044" s="55"/>
      <c r="H4044" s="57"/>
      <c r="I4044" s="55"/>
      <c r="J4044" s="55"/>
      <c r="K4044" s="55"/>
      <c r="L4044" s="55"/>
      <c r="M4044" s="55"/>
      <c r="N4044" s="57"/>
      <c r="O4044" s="57" t="str">
        <f t="shared" si="190"/>
        <v/>
      </c>
      <c r="Q4044" s="38" t="s">
        <v>450</v>
      </c>
      <c r="R4044" s="38" t="str" cm="1">
        <f t="array" ref="R4044">_xlfn.XLOOKUP(Q4044,INDEX(Flettilisti,,1),INDEX(Flettilisti,,2),,0)</f>
        <v>Vantar flokkun</v>
      </c>
      <c r="S4044" s="38" t="str">
        <f>IF(ISBLANK(N4044),"",IF(N4044&lt;Gögn!$J$2,Gögn!$K$2,IF(N4044&gt;Gögn!$J$4,Gögn!$K$4,Gögn!$K$3)))</f>
        <v/>
      </c>
      <c r="T4044" s="49" t="str" cm="1">
        <f t="array" aca="1" ref="T4044" ca="1">IF(ISBLANK(B4044),"",IF(R4044="Styrkhæft",_xlfn.XLOOKUP(S4044,Vegalengdir[Texti],INDIRECT("Vegalengdir["&amp;'Upplýsingar um umsækjanda'!$B$10&amp;"]"),0%,0)))</f>
        <v/>
      </c>
      <c r="U4044" s="72" t="str">
        <f t="shared" si="191"/>
        <v/>
      </c>
    </row>
    <row r="4045" spans="1:21" x14ac:dyDescent="0.25">
      <c r="A4045" s="53">
        <f t="shared" si="189"/>
        <v>4044</v>
      </c>
      <c r="B4045" s="55"/>
      <c r="C4045" s="56"/>
      <c r="D4045" s="55"/>
      <c r="E4045" s="55"/>
      <c r="F4045" s="55"/>
      <c r="G4045" s="55"/>
      <c r="H4045" s="57"/>
      <c r="I4045" s="55"/>
      <c r="J4045" s="55"/>
      <c r="K4045" s="55"/>
      <c r="L4045" s="55"/>
      <c r="M4045" s="55"/>
      <c r="N4045" s="57"/>
      <c r="O4045" s="57" t="str">
        <f t="shared" si="190"/>
        <v/>
      </c>
      <c r="Q4045" s="38" t="s">
        <v>450</v>
      </c>
      <c r="R4045" s="38" t="str" cm="1">
        <f t="array" ref="R4045">_xlfn.XLOOKUP(Q4045,INDEX(Flettilisti,,1),INDEX(Flettilisti,,2),,0)</f>
        <v>Vantar flokkun</v>
      </c>
      <c r="S4045" s="38" t="str">
        <f>IF(ISBLANK(N4045),"",IF(N4045&lt;Gögn!$J$2,Gögn!$K$2,IF(N4045&gt;Gögn!$J$4,Gögn!$K$4,Gögn!$K$3)))</f>
        <v/>
      </c>
      <c r="T4045" s="49" t="str" cm="1">
        <f t="array" aca="1" ref="T4045" ca="1">IF(ISBLANK(B4045),"",IF(R4045="Styrkhæft",_xlfn.XLOOKUP(S4045,Vegalengdir[Texti],INDIRECT("Vegalengdir["&amp;'Upplýsingar um umsækjanda'!$B$10&amp;"]"),0%,0)))</f>
        <v/>
      </c>
      <c r="U4045" s="72" t="str">
        <f t="shared" si="191"/>
        <v/>
      </c>
    </row>
    <row r="4046" spans="1:21" x14ac:dyDescent="0.25">
      <c r="A4046" s="53">
        <f t="shared" si="189"/>
        <v>4045</v>
      </c>
      <c r="B4046" s="55"/>
      <c r="C4046" s="56"/>
      <c r="D4046" s="55"/>
      <c r="E4046" s="55"/>
      <c r="F4046" s="55"/>
      <c r="G4046" s="55"/>
      <c r="H4046" s="57"/>
      <c r="I4046" s="55"/>
      <c r="J4046" s="55"/>
      <c r="K4046" s="55"/>
      <c r="L4046" s="55"/>
      <c r="M4046" s="55"/>
      <c r="N4046" s="57"/>
      <c r="O4046" s="57" t="str">
        <f t="shared" si="190"/>
        <v/>
      </c>
      <c r="Q4046" s="38" t="s">
        <v>450</v>
      </c>
      <c r="R4046" s="38" t="str" cm="1">
        <f t="array" ref="R4046">_xlfn.XLOOKUP(Q4046,INDEX(Flettilisti,,1),INDEX(Flettilisti,,2),,0)</f>
        <v>Vantar flokkun</v>
      </c>
      <c r="S4046" s="38" t="str">
        <f>IF(ISBLANK(N4046),"",IF(N4046&lt;Gögn!$J$2,Gögn!$K$2,IF(N4046&gt;Gögn!$J$4,Gögn!$K$4,Gögn!$K$3)))</f>
        <v/>
      </c>
      <c r="T4046" s="49" t="str" cm="1">
        <f t="array" aca="1" ref="T4046" ca="1">IF(ISBLANK(B4046),"",IF(R4046="Styrkhæft",_xlfn.XLOOKUP(S4046,Vegalengdir[Texti],INDIRECT("Vegalengdir["&amp;'Upplýsingar um umsækjanda'!$B$10&amp;"]"),0%,0)))</f>
        <v/>
      </c>
      <c r="U4046" s="72" t="str">
        <f t="shared" si="191"/>
        <v/>
      </c>
    </row>
    <row r="4047" spans="1:21" x14ac:dyDescent="0.25">
      <c r="A4047" s="53">
        <f t="shared" si="189"/>
        <v>4046</v>
      </c>
      <c r="B4047" s="55"/>
      <c r="C4047" s="56"/>
      <c r="D4047" s="55"/>
      <c r="E4047" s="55"/>
      <c r="F4047" s="55"/>
      <c r="G4047" s="55"/>
      <c r="H4047" s="57"/>
      <c r="I4047" s="55"/>
      <c r="J4047" s="55"/>
      <c r="K4047" s="55"/>
      <c r="L4047" s="55"/>
      <c r="M4047" s="55"/>
      <c r="N4047" s="57"/>
      <c r="O4047" s="57" t="str">
        <f t="shared" si="190"/>
        <v/>
      </c>
      <c r="Q4047" s="38" t="s">
        <v>450</v>
      </c>
      <c r="R4047" s="38" t="str" cm="1">
        <f t="array" ref="R4047">_xlfn.XLOOKUP(Q4047,INDEX(Flettilisti,,1),INDEX(Flettilisti,,2),,0)</f>
        <v>Vantar flokkun</v>
      </c>
      <c r="S4047" s="38" t="str">
        <f>IF(ISBLANK(N4047),"",IF(N4047&lt;Gögn!$J$2,Gögn!$K$2,IF(N4047&gt;Gögn!$J$4,Gögn!$K$4,Gögn!$K$3)))</f>
        <v/>
      </c>
      <c r="T4047" s="49" t="str" cm="1">
        <f t="array" aca="1" ref="T4047" ca="1">IF(ISBLANK(B4047),"",IF(R4047="Styrkhæft",_xlfn.XLOOKUP(S4047,Vegalengdir[Texti],INDIRECT("Vegalengdir["&amp;'Upplýsingar um umsækjanda'!$B$10&amp;"]"),0%,0)))</f>
        <v/>
      </c>
      <c r="U4047" s="72" t="str">
        <f t="shared" si="191"/>
        <v/>
      </c>
    </row>
    <row r="4048" spans="1:21" x14ac:dyDescent="0.25">
      <c r="A4048" s="53">
        <f t="shared" si="189"/>
        <v>4047</v>
      </c>
      <c r="B4048" s="55"/>
      <c r="C4048" s="56"/>
      <c r="D4048" s="55"/>
      <c r="E4048" s="55"/>
      <c r="F4048" s="55"/>
      <c r="G4048" s="55"/>
      <c r="H4048" s="57"/>
      <c r="I4048" s="55"/>
      <c r="J4048" s="55"/>
      <c r="K4048" s="55"/>
      <c r="L4048" s="55"/>
      <c r="M4048" s="55"/>
      <c r="N4048" s="57"/>
      <c r="O4048" s="57" t="str">
        <f t="shared" si="190"/>
        <v/>
      </c>
      <c r="Q4048" s="38" t="s">
        <v>450</v>
      </c>
      <c r="R4048" s="38" t="str" cm="1">
        <f t="array" ref="R4048">_xlfn.XLOOKUP(Q4048,INDEX(Flettilisti,,1),INDEX(Flettilisti,,2),,0)</f>
        <v>Vantar flokkun</v>
      </c>
      <c r="S4048" s="38" t="str">
        <f>IF(ISBLANK(N4048),"",IF(N4048&lt;Gögn!$J$2,Gögn!$K$2,IF(N4048&gt;Gögn!$J$4,Gögn!$K$4,Gögn!$K$3)))</f>
        <v/>
      </c>
      <c r="T4048" s="49" t="str" cm="1">
        <f t="array" aca="1" ref="T4048" ca="1">IF(ISBLANK(B4048),"",IF(R4048="Styrkhæft",_xlfn.XLOOKUP(S4048,Vegalengdir[Texti],INDIRECT("Vegalengdir["&amp;'Upplýsingar um umsækjanda'!$B$10&amp;"]"),0%,0)))</f>
        <v/>
      </c>
      <c r="U4048" s="72" t="str">
        <f t="shared" si="191"/>
        <v/>
      </c>
    </row>
    <row r="4049" spans="1:21" x14ac:dyDescent="0.25">
      <c r="A4049" s="53">
        <f t="shared" si="189"/>
        <v>4048</v>
      </c>
      <c r="B4049" s="55"/>
      <c r="C4049" s="56"/>
      <c r="D4049" s="55"/>
      <c r="E4049" s="55"/>
      <c r="F4049" s="55"/>
      <c r="G4049" s="55"/>
      <c r="H4049" s="57"/>
      <c r="I4049" s="55"/>
      <c r="J4049" s="55"/>
      <c r="K4049" s="55"/>
      <c r="L4049" s="55"/>
      <c r="M4049" s="55"/>
      <c r="N4049" s="57"/>
      <c r="O4049" s="57" t="str">
        <f t="shared" si="190"/>
        <v/>
      </c>
      <c r="Q4049" s="38" t="s">
        <v>450</v>
      </c>
      <c r="R4049" s="38" t="str" cm="1">
        <f t="array" ref="R4049">_xlfn.XLOOKUP(Q4049,INDEX(Flettilisti,,1),INDEX(Flettilisti,,2),,0)</f>
        <v>Vantar flokkun</v>
      </c>
      <c r="S4049" s="38" t="str">
        <f>IF(ISBLANK(N4049),"",IF(N4049&lt;Gögn!$J$2,Gögn!$K$2,IF(N4049&gt;Gögn!$J$4,Gögn!$K$4,Gögn!$K$3)))</f>
        <v/>
      </c>
      <c r="T4049" s="49" t="str" cm="1">
        <f t="array" aca="1" ref="T4049" ca="1">IF(ISBLANK(B4049),"",IF(R4049="Styrkhæft",_xlfn.XLOOKUP(S4049,Vegalengdir[Texti],INDIRECT("Vegalengdir["&amp;'Upplýsingar um umsækjanda'!$B$10&amp;"]"),0%,0)))</f>
        <v/>
      </c>
      <c r="U4049" s="72" t="str">
        <f t="shared" si="191"/>
        <v/>
      </c>
    </row>
    <row r="4050" spans="1:21" x14ac:dyDescent="0.25">
      <c r="A4050" s="53">
        <f t="shared" si="189"/>
        <v>4049</v>
      </c>
      <c r="B4050" s="55"/>
      <c r="C4050" s="56"/>
      <c r="D4050" s="55"/>
      <c r="E4050" s="55"/>
      <c r="F4050" s="55"/>
      <c r="G4050" s="55"/>
      <c r="H4050" s="57"/>
      <c r="I4050" s="55"/>
      <c r="J4050" s="55"/>
      <c r="K4050" s="55"/>
      <c r="L4050" s="55"/>
      <c r="M4050" s="55"/>
      <c r="N4050" s="57"/>
      <c r="O4050" s="57" t="str">
        <f t="shared" si="190"/>
        <v/>
      </c>
      <c r="Q4050" s="38" t="s">
        <v>450</v>
      </c>
      <c r="R4050" s="38" t="str" cm="1">
        <f t="array" ref="R4050">_xlfn.XLOOKUP(Q4050,INDEX(Flettilisti,,1),INDEX(Flettilisti,,2),,0)</f>
        <v>Vantar flokkun</v>
      </c>
      <c r="S4050" s="38" t="str">
        <f>IF(ISBLANK(N4050),"",IF(N4050&lt;Gögn!$J$2,Gögn!$K$2,IF(N4050&gt;Gögn!$J$4,Gögn!$K$4,Gögn!$K$3)))</f>
        <v/>
      </c>
      <c r="T4050" s="49" t="str" cm="1">
        <f t="array" aca="1" ref="T4050" ca="1">IF(ISBLANK(B4050),"",IF(R4050="Styrkhæft",_xlfn.XLOOKUP(S4050,Vegalengdir[Texti],INDIRECT("Vegalengdir["&amp;'Upplýsingar um umsækjanda'!$B$10&amp;"]"),0%,0)))</f>
        <v/>
      </c>
      <c r="U4050" s="72" t="str">
        <f t="shared" si="191"/>
        <v/>
      </c>
    </row>
    <row r="4051" spans="1:21" x14ac:dyDescent="0.25">
      <c r="A4051" s="53">
        <f t="shared" si="189"/>
        <v>4050</v>
      </c>
      <c r="B4051" s="55"/>
      <c r="C4051" s="56"/>
      <c r="D4051" s="55"/>
      <c r="E4051" s="55"/>
      <c r="F4051" s="55"/>
      <c r="G4051" s="55"/>
      <c r="H4051" s="57"/>
      <c r="I4051" s="55"/>
      <c r="J4051" s="55"/>
      <c r="K4051" s="55"/>
      <c r="L4051" s="55"/>
      <c r="M4051" s="55"/>
      <c r="N4051" s="57"/>
      <c r="O4051" s="57" t="str">
        <f t="shared" si="190"/>
        <v/>
      </c>
      <c r="Q4051" s="38" t="s">
        <v>450</v>
      </c>
      <c r="R4051" s="38" t="str" cm="1">
        <f t="array" ref="R4051">_xlfn.XLOOKUP(Q4051,INDEX(Flettilisti,,1),INDEX(Flettilisti,,2),,0)</f>
        <v>Vantar flokkun</v>
      </c>
      <c r="S4051" s="38" t="str">
        <f>IF(ISBLANK(N4051),"",IF(N4051&lt;Gögn!$J$2,Gögn!$K$2,IF(N4051&gt;Gögn!$J$4,Gögn!$K$4,Gögn!$K$3)))</f>
        <v/>
      </c>
      <c r="T4051" s="49" t="str" cm="1">
        <f t="array" aca="1" ref="T4051" ca="1">IF(ISBLANK(B4051),"",IF(R4051="Styrkhæft",_xlfn.XLOOKUP(S4051,Vegalengdir[Texti],INDIRECT("Vegalengdir["&amp;'Upplýsingar um umsækjanda'!$B$10&amp;"]"),0%,0)))</f>
        <v/>
      </c>
      <c r="U4051" s="72" t="str">
        <f t="shared" si="191"/>
        <v/>
      </c>
    </row>
    <row r="4052" spans="1:21" x14ac:dyDescent="0.25">
      <c r="A4052" s="53">
        <f t="shared" si="189"/>
        <v>4051</v>
      </c>
      <c r="B4052" s="55"/>
      <c r="C4052" s="56"/>
      <c r="D4052" s="55"/>
      <c r="E4052" s="55"/>
      <c r="F4052" s="55"/>
      <c r="G4052" s="55"/>
      <c r="H4052" s="57"/>
      <c r="I4052" s="55"/>
      <c r="J4052" s="55"/>
      <c r="K4052" s="55"/>
      <c r="L4052" s="55"/>
      <c r="M4052" s="55"/>
      <c r="N4052" s="57"/>
      <c r="O4052" s="57" t="str">
        <f t="shared" si="190"/>
        <v/>
      </c>
      <c r="Q4052" s="38" t="s">
        <v>450</v>
      </c>
      <c r="R4052" s="38" t="str" cm="1">
        <f t="array" ref="R4052">_xlfn.XLOOKUP(Q4052,INDEX(Flettilisti,,1),INDEX(Flettilisti,,2),,0)</f>
        <v>Vantar flokkun</v>
      </c>
      <c r="S4052" s="38" t="str">
        <f>IF(ISBLANK(N4052),"",IF(N4052&lt;Gögn!$J$2,Gögn!$K$2,IF(N4052&gt;Gögn!$J$4,Gögn!$K$4,Gögn!$K$3)))</f>
        <v/>
      </c>
      <c r="T4052" s="49" t="str" cm="1">
        <f t="array" aca="1" ref="T4052" ca="1">IF(ISBLANK(B4052),"",IF(R4052="Styrkhæft",_xlfn.XLOOKUP(S4052,Vegalengdir[Texti],INDIRECT("Vegalengdir["&amp;'Upplýsingar um umsækjanda'!$B$10&amp;"]"),0%,0)))</f>
        <v/>
      </c>
      <c r="U4052" s="72" t="str">
        <f t="shared" si="191"/>
        <v/>
      </c>
    </row>
    <row r="4053" spans="1:21" x14ac:dyDescent="0.25">
      <c r="A4053" s="53">
        <f t="shared" si="189"/>
        <v>4052</v>
      </c>
      <c r="B4053" s="55"/>
      <c r="C4053" s="56"/>
      <c r="D4053" s="55"/>
      <c r="E4053" s="55"/>
      <c r="F4053" s="55"/>
      <c r="G4053" s="55"/>
      <c r="H4053" s="57"/>
      <c r="I4053" s="55"/>
      <c r="J4053" s="55"/>
      <c r="K4053" s="55"/>
      <c r="L4053" s="55"/>
      <c r="M4053" s="55"/>
      <c r="N4053" s="57"/>
      <c r="O4053" s="57" t="str">
        <f t="shared" si="190"/>
        <v/>
      </c>
      <c r="Q4053" s="38" t="s">
        <v>450</v>
      </c>
      <c r="R4053" s="38" t="str" cm="1">
        <f t="array" ref="R4053">_xlfn.XLOOKUP(Q4053,INDEX(Flettilisti,,1),INDEX(Flettilisti,,2),,0)</f>
        <v>Vantar flokkun</v>
      </c>
      <c r="S4053" s="38" t="str">
        <f>IF(ISBLANK(N4053),"",IF(N4053&lt;Gögn!$J$2,Gögn!$K$2,IF(N4053&gt;Gögn!$J$4,Gögn!$K$4,Gögn!$K$3)))</f>
        <v/>
      </c>
      <c r="T4053" s="49" t="str" cm="1">
        <f t="array" aca="1" ref="T4053" ca="1">IF(ISBLANK(B4053),"",IF(R4053="Styrkhæft",_xlfn.XLOOKUP(S4053,Vegalengdir[Texti],INDIRECT("Vegalengdir["&amp;'Upplýsingar um umsækjanda'!$B$10&amp;"]"),0%,0)))</f>
        <v/>
      </c>
      <c r="U4053" s="72" t="str">
        <f t="shared" si="191"/>
        <v/>
      </c>
    </row>
    <row r="4054" spans="1:21" x14ac:dyDescent="0.25">
      <c r="A4054" s="53">
        <f t="shared" si="189"/>
        <v>4053</v>
      </c>
      <c r="B4054" s="55"/>
      <c r="C4054" s="56"/>
      <c r="D4054" s="55"/>
      <c r="E4054" s="55"/>
      <c r="F4054" s="55"/>
      <c r="G4054" s="55"/>
      <c r="H4054" s="57"/>
      <c r="I4054" s="55"/>
      <c r="J4054" s="55"/>
      <c r="K4054" s="55"/>
      <c r="L4054" s="55"/>
      <c r="M4054" s="55"/>
      <c r="N4054" s="57"/>
      <c r="O4054" s="57" t="str">
        <f t="shared" si="190"/>
        <v/>
      </c>
      <c r="Q4054" s="38" t="s">
        <v>450</v>
      </c>
      <c r="R4054" s="38" t="str" cm="1">
        <f t="array" ref="R4054">_xlfn.XLOOKUP(Q4054,INDEX(Flettilisti,,1),INDEX(Flettilisti,,2),,0)</f>
        <v>Vantar flokkun</v>
      </c>
      <c r="S4054" s="38" t="str">
        <f>IF(ISBLANK(N4054),"",IF(N4054&lt;Gögn!$J$2,Gögn!$K$2,IF(N4054&gt;Gögn!$J$4,Gögn!$K$4,Gögn!$K$3)))</f>
        <v/>
      </c>
      <c r="T4054" s="49" t="str" cm="1">
        <f t="array" aca="1" ref="T4054" ca="1">IF(ISBLANK(B4054),"",IF(R4054="Styrkhæft",_xlfn.XLOOKUP(S4054,Vegalengdir[Texti],INDIRECT("Vegalengdir["&amp;'Upplýsingar um umsækjanda'!$B$10&amp;"]"),0%,0)))</f>
        <v/>
      </c>
      <c r="U4054" s="72" t="str">
        <f t="shared" si="191"/>
        <v/>
      </c>
    </row>
    <row r="4055" spans="1:21" x14ac:dyDescent="0.25">
      <c r="A4055" s="53">
        <f t="shared" si="189"/>
        <v>4054</v>
      </c>
      <c r="B4055" s="55"/>
      <c r="C4055" s="56"/>
      <c r="D4055" s="55"/>
      <c r="E4055" s="55"/>
      <c r="F4055" s="55"/>
      <c r="G4055" s="55"/>
      <c r="H4055" s="57"/>
      <c r="I4055" s="55"/>
      <c r="J4055" s="55"/>
      <c r="K4055" s="55"/>
      <c r="L4055" s="55"/>
      <c r="M4055" s="55"/>
      <c r="N4055" s="57"/>
      <c r="O4055" s="57" t="str">
        <f t="shared" si="190"/>
        <v/>
      </c>
      <c r="Q4055" s="38" t="s">
        <v>450</v>
      </c>
      <c r="R4055" s="38" t="str" cm="1">
        <f t="array" ref="R4055">_xlfn.XLOOKUP(Q4055,INDEX(Flettilisti,,1),INDEX(Flettilisti,,2),,0)</f>
        <v>Vantar flokkun</v>
      </c>
      <c r="S4055" s="38" t="str">
        <f>IF(ISBLANK(N4055),"",IF(N4055&lt;Gögn!$J$2,Gögn!$K$2,IF(N4055&gt;Gögn!$J$4,Gögn!$K$4,Gögn!$K$3)))</f>
        <v/>
      </c>
      <c r="T4055" s="49" t="str" cm="1">
        <f t="array" aca="1" ref="T4055" ca="1">IF(ISBLANK(B4055),"",IF(R4055="Styrkhæft",_xlfn.XLOOKUP(S4055,Vegalengdir[Texti],INDIRECT("Vegalengdir["&amp;'Upplýsingar um umsækjanda'!$B$10&amp;"]"),0%,0)))</f>
        <v/>
      </c>
      <c r="U4055" s="72" t="str">
        <f t="shared" si="191"/>
        <v/>
      </c>
    </row>
    <row r="4056" spans="1:21" x14ac:dyDescent="0.25">
      <c r="A4056" s="53">
        <f t="shared" si="189"/>
        <v>4055</v>
      </c>
      <c r="B4056" s="55"/>
      <c r="C4056" s="56"/>
      <c r="D4056" s="55"/>
      <c r="E4056" s="55"/>
      <c r="F4056" s="55"/>
      <c r="G4056" s="55"/>
      <c r="H4056" s="57"/>
      <c r="I4056" s="55"/>
      <c r="J4056" s="55"/>
      <c r="K4056" s="55"/>
      <c r="L4056" s="55"/>
      <c r="M4056" s="55"/>
      <c r="N4056" s="57"/>
      <c r="O4056" s="57" t="str">
        <f t="shared" si="190"/>
        <v/>
      </c>
      <c r="Q4056" s="38" t="s">
        <v>450</v>
      </c>
      <c r="R4056" s="38" t="str" cm="1">
        <f t="array" ref="R4056">_xlfn.XLOOKUP(Q4056,INDEX(Flettilisti,,1),INDEX(Flettilisti,,2),,0)</f>
        <v>Vantar flokkun</v>
      </c>
      <c r="S4056" s="38" t="str">
        <f>IF(ISBLANK(N4056),"",IF(N4056&lt;Gögn!$J$2,Gögn!$K$2,IF(N4056&gt;Gögn!$J$4,Gögn!$K$4,Gögn!$K$3)))</f>
        <v/>
      </c>
      <c r="T4056" s="49" t="str" cm="1">
        <f t="array" aca="1" ref="T4056" ca="1">IF(ISBLANK(B4056),"",IF(R4056="Styrkhæft",_xlfn.XLOOKUP(S4056,Vegalengdir[Texti],INDIRECT("Vegalengdir["&amp;'Upplýsingar um umsækjanda'!$B$10&amp;"]"),0%,0)))</f>
        <v/>
      </c>
      <c r="U4056" s="72" t="str">
        <f t="shared" si="191"/>
        <v/>
      </c>
    </row>
    <row r="4057" spans="1:21" x14ac:dyDescent="0.25">
      <c r="A4057" s="53">
        <f t="shared" si="189"/>
        <v>4056</v>
      </c>
      <c r="B4057" s="55"/>
      <c r="C4057" s="56"/>
      <c r="D4057" s="55"/>
      <c r="E4057" s="55"/>
      <c r="F4057" s="55"/>
      <c r="G4057" s="55"/>
      <c r="H4057" s="57"/>
      <c r="I4057" s="55"/>
      <c r="J4057" s="55"/>
      <c r="K4057" s="55"/>
      <c r="L4057" s="55"/>
      <c r="M4057" s="55"/>
      <c r="N4057" s="57"/>
      <c r="O4057" s="57" t="str">
        <f t="shared" si="190"/>
        <v/>
      </c>
      <c r="Q4057" s="38" t="s">
        <v>450</v>
      </c>
      <c r="R4057" s="38" t="str" cm="1">
        <f t="array" ref="R4057">_xlfn.XLOOKUP(Q4057,INDEX(Flettilisti,,1),INDEX(Flettilisti,,2),,0)</f>
        <v>Vantar flokkun</v>
      </c>
      <c r="S4057" s="38" t="str">
        <f>IF(ISBLANK(N4057),"",IF(N4057&lt;Gögn!$J$2,Gögn!$K$2,IF(N4057&gt;Gögn!$J$4,Gögn!$K$4,Gögn!$K$3)))</f>
        <v/>
      </c>
      <c r="T4057" s="49" t="str" cm="1">
        <f t="array" aca="1" ref="T4057" ca="1">IF(ISBLANK(B4057),"",IF(R4057="Styrkhæft",_xlfn.XLOOKUP(S4057,Vegalengdir[Texti],INDIRECT("Vegalengdir["&amp;'Upplýsingar um umsækjanda'!$B$10&amp;"]"),0%,0)))</f>
        <v/>
      </c>
      <c r="U4057" s="72" t="str">
        <f t="shared" si="191"/>
        <v/>
      </c>
    </row>
    <row r="4058" spans="1:21" x14ac:dyDescent="0.25">
      <c r="A4058" s="53">
        <f t="shared" si="189"/>
        <v>4057</v>
      </c>
      <c r="B4058" s="55"/>
      <c r="C4058" s="56"/>
      <c r="D4058" s="55"/>
      <c r="E4058" s="55"/>
      <c r="F4058" s="55"/>
      <c r="G4058" s="55"/>
      <c r="H4058" s="57"/>
      <c r="I4058" s="55"/>
      <c r="J4058" s="55"/>
      <c r="K4058" s="55"/>
      <c r="L4058" s="55"/>
      <c r="M4058" s="55"/>
      <c r="N4058" s="57"/>
      <c r="O4058" s="57" t="str">
        <f t="shared" si="190"/>
        <v/>
      </c>
      <c r="Q4058" s="38" t="s">
        <v>450</v>
      </c>
      <c r="R4058" s="38" t="str" cm="1">
        <f t="array" ref="R4058">_xlfn.XLOOKUP(Q4058,INDEX(Flettilisti,,1),INDEX(Flettilisti,,2),,0)</f>
        <v>Vantar flokkun</v>
      </c>
      <c r="S4058" s="38" t="str">
        <f>IF(ISBLANK(N4058),"",IF(N4058&lt;Gögn!$J$2,Gögn!$K$2,IF(N4058&gt;Gögn!$J$4,Gögn!$K$4,Gögn!$K$3)))</f>
        <v/>
      </c>
      <c r="T4058" s="49" t="str" cm="1">
        <f t="array" aca="1" ref="T4058" ca="1">IF(ISBLANK(B4058),"",IF(R4058="Styrkhæft",_xlfn.XLOOKUP(S4058,Vegalengdir[Texti],INDIRECT("Vegalengdir["&amp;'Upplýsingar um umsækjanda'!$B$10&amp;"]"),0%,0)))</f>
        <v/>
      </c>
      <c r="U4058" s="72" t="str">
        <f t="shared" si="191"/>
        <v/>
      </c>
    </row>
    <row r="4059" spans="1:21" x14ac:dyDescent="0.25">
      <c r="A4059" s="53">
        <f t="shared" si="189"/>
        <v>4058</v>
      </c>
      <c r="B4059" s="55"/>
      <c r="C4059" s="56"/>
      <c r="D4059" s="55"/>
      <c r="E4059" s="55"/>
      <c r="F4059" s="55"/>
      <c r="G4059" s="55"/>
      <c r="H4059" s="57"/>
      <c r="I4059" s="55"/>
      <c r="J4059" s="55"/>
      <c r="K4059" s="55"/>
      <c r="L4059" s="55"/>
      <c r="M4059" s="55"/>
      <c r="N4059" s="57"/>
      <c r="O4059" s="57" t="str">
        <f t="shared" si="190"/>
        <v/>
      </c>
      <c r="Q4059" s="38" t="s">
        <v>450</v>
      </c>
      <c r="R4059" s="38" t="str" cm="1">
        <f t="array" ref="R4059">_xlfn.XLOOKUP(Q4059,INDEX(Flettilisti,,1),INDEX(Flettilisti,,2),,0)</f>
        <v>Vantar flokkun</v>
      </c>
      <c r="S4059" s="38" t="str">
        <f>IF(ISBLANK(N4059),"",IF(N4059&lt;Gögn!$J$2,Gögn!$K$2,IF(N4059&gt;Gögn!$J$4,Gögn!$K$4,Gögn!$K$3)))</f>
        <v/>
      </c>
      <c r="T4059" s="49" t="str" cm="1">
        <f t="array" aca="1" ref="T4059" ca="1">IF(ISBLANK(B4059),"",IF(R4059="Styrkhæft",_xlfn.XLOOKUP(S4059,Vegalengdir[Texti],INDIRECT("Vegalengdir["&amp;'Upplýsingar um umsækjanda'!$B$10&amp;"]"),0%,0)))</f>
        <v/>
      </c>
      <c r="U4059" s="72" t="str">
        <f t="shared" si="191"/>
        <v/>
      </c>
    </row>
    <row r="4060" spans="1:21" x14ac:dyDescent="0.25">
      <c r="A4060" s="53">
        <f t="shared" si="189"/>
        <v>4059</v>
      </c>
      <c r="B4060" s="55"/>
      <c r="C4060" s="56"/>
      <c r="D4060" s="55"/>
      <c r="E4060" s="55"/>
      <c r="F4060" s="55"/>
      <c r="G4060" s="55"/>
      <c r="H4060" s="57"/>
      <c r="I4060" s="55"/>
      <c r="J4060" s="55"/>
      <c r="K4060" s="55"/>
      <c r="L4060" s="55"/>
      <c r="M4060" s="55"/>
      <c r="N4060" s="57"/>
      <c r="O4060" s="57" t="str">
        <f t="shared" si="190"/>
        <v/>
      </c>
      <c r="Q4060" s="38" t="s">
        <v>450</v>
      </c>
      <c r="R4060" s="38" t="str" cm="1">
        <f t="array" ref="R4060">_xlfn.XLOOKUP(Q4060,INDEX(Flettilisti,,1),INDEX(Flettilisti,,2),,0)</f>
        <v>Vantar flokkun</v>
      </c>
      <c r="S4060" s="38" t="str">
        <f>IF(ISBLANK(N4060),"",IF(N4060&lt;Gögn!$J$2,Gögn!$K$2,IF(N4060&gt;Gögn!$J$4,Gögn!$K$4,Gögn!$K$3)))</f>
        <v/>
      </c>
      <c r="T4060" s="49" t="str" cm="1">
        <f t="array" aca="1" ref="T4060" ca="1">IF(ISBLANK(B4060),"",IF(R4060="Styrkhæft",_xlfn.XLOOKUP(S4060,Vegalengdir[Texti],INDIRECT("Vegalengdir["&amp;'Upplýsingar um umsækjanda'!$B$10&amp;"]"),0%,0)))</f>
        <v/>
      </c>
      <c r="U4060" s="72" t="str">
        <f t="shared" si="191"/>
        <v/>
      </c>
    </row>
    <row r="4061" spans="1:21" x14ac:dyDescent="0.25">
      <c r="A4061" s="53">
        <f t="shared" si="189"/>
        <v>4060</v>
      </c>
      <c r="B4061" s="55"/>
      <c r="C4061" s="56"/>
      <c r="D4061" s="55"/>
      <c r="E4061" s="55"/>
      <c r="F4061" s="55"/>
      <c r="G4061" s="55"/>
      <c r="H4061" s="57"/>
      <c r="I4061" s="55"/>
      <c r="J4061" s="55"/>
      <c r="K4061" s="55"/>
      <c r="L4061" s="55"/>
      <c r="M4061" s="55"/>
      <c r="N4061" s="57"/>
      <c r="O4061" s="57" t="str">
        <f t="shared" si="190"/>
        <v/>
      </c>
      <c r="Q4061" s="38" t="s">
        <v>450</v>
      </c>
      <c r="R4061" s="38" t="str" cm="1">
        <f t="array" ref="R4061">_xlfn.XLOOKUP(Q4061,INDEX(Flettilisti,,1),INDEX(Flettilisti,,2),,0)</f>
        <v>Vantar flokkun</v>
      </c>
      <c r="S4061" s="38" t="str">
        <f>IF(ISBLANK(N4061),"",IF(N4061&lt;Gögn!$J$2,Gögn!$K$2,IF(N4061&gt;Gögn!$J$4,Gögn!$K$4,Gögn!$K$3)))</f>
        <v/>
      </c>
      <c r="T4061" s="49" t="str" cm="1">
        <f t="array" aca="1" ref="T4061" ca="1">IF(ISBLANK(B4061),"",IF(R4061="Styrkhæft",_xlfn.XLOOKUP(S4061,Vegalengdir[Texti],INDIRECT("Vegalengdir["&amp;'Upplýsingar um umsækjanda'!$B$10&amp;"]"),0%,0)))</f>
        <v/>
      </c>
      <c r="U4061" s="72" t="str">
        <f t="shared" si="191"/>
        <v/>
      </c>
    </row>
    <row r="4062" spans="1:21" x14ac:dyDescent="0.25">
      <c r="A4062" s="53">
        <f t="shared" si="189"/>
        <v>4061</v>
      </c>
      <c r="B4062" s="55"/>
      <c r="C4062" s="56"/>
      <c r="D4062" s="55"/>
      <c r="E4062" s="55"/>
      <c r="F4062" s="55"/>
      <c r="G4062" s="55"/>
      <c r="H4062" s="57"/>
      <c r="I4062" s="55"/>
      <c r="J4062" s="55"/>
      <c r="K4062" s="55"/>
      <c r="L4062" s="55"/>
      <c r="M4062" s="55"/>
      <c r="N4062" s="57"/>
      <c r="O4062" s="57" t="str">
        <f t="shared" si="190"/>
        <v/>
      </c>
      <c r="Q4062" s="38" t="s">
        <v>450</v>
      </c>
      <c r="R4062" s="38" t="str" cm="1">
        <f t="array" ref="R4062">_xlfn.XLOOKUP(Q4062,INDEX(Flettilisti,,1),INDEX(Flettilisti,,2),,0)</f>
        <v>Vantar flokkun</v>
      </c>
      <c r="S4062" s="38" t="str">
        <f>IF(ISBLANK(N4062),"",IF(N4062&lt;Gögn!$J$2,Gögn!$K$2,IF(N4062&gt;Gögn!$J$4,Gögn!$K$4,Gögn!$K$3)))</f>
        <v/>
      </c>
      <c r="T4062" s="49" t="str" cm="1">
        <f t="array" aca="1" ref="T4062" ca="1">IF(ISBLANK(B4062),"",IF(R4062="Styrkhæft",_xlfn.XLOOKUP(S4062,Vegalengdir[Texti],INDIRECT("Vegalengdir["&amp;'Upplýsingar um umsækjanda'!$B$10&amp;"]"),0%,0)))</f>
        <v/>
      </c>
      <c r="U4062" s="72" t="str">
        <f t="shared" si="191"/>
        <v/>
      </c>
    </row>
    <row r="4063" spans="1:21" x14ac:dyDescent="0.25">
      <c r="A4063" s="53">
        <f t="shared" si="189"/>
        <v>4062</v>
      </c>
      <c r="B4063" s="55"/>
      <c r="C4063" s="56"/>
      <c r="D4063" s="55"/>
      <c r="E4063" s="55"/>
      <c r="F4063" s="55"/>
      <c r="G4063" s="55"/>
      <c r="H4063" s="57"/>
      <c r="I4063" s="55"/>
      <c r="J4063" s="55"/>
      <c r="K4063" s="55"/>
      <c r="L4063" s="55"/>
      <c r="M4063" s="55"/>
      <c r="N4063" s="57"/>
      <c r="O4063" s="57" t="str">
        <f t="shared" si="190"/>
        <v/>
      </c>
      <c r="Q4063" s="38" t="s">
        <v>450</v>
      </c>
      <c r="R4063" s="38" t="str" cm="1">
        <f t="array" ref="R4063">_xlfn.XLOOKUP(Q4063,INDEX(Flettilisti,,1),INDEX(Flettilisti,,2),,0)</f>
        <v>Vantar flokkun</v>
      </c>
      <c r="S4063" s="38" t="str">
        <f>IF(ISBLANK(N4063),"",IF(N4063&lt;Gögn!$J$2,Gögn!$K$2,IF(N4063&gt;Gögn!$J$4,Gögn!$K$4,Gögn!$K$3)))</f>
        <v/>
      </c>
      <c r="T4063" s="49" t="str" cm="1">
        <f t="array" aca="1" ref="T4063" ca="1">IF(ISBLANK(B4063),"",IF(R4063="Styrkhæft",_xlfn.XLOOKUP(S4063,Vegalengdir[Texti],INDIRECT("Vegalengdir["&amp;'Upplýsingar um umsækjanda'!$B$10&amp;"]"),0%,0)))</f>
        <v/>
      </c>
      <c r="U4063" s="72" t="str">
        <f t="shared" si="191"/>
        <v/>
      </c>
    </row>
    <row r="4064" spans="1:21" x14ac:dyDescent="0.25">
      <c r="A4064" s="53">
        <f t="shared" si="189"/>
        <v>4063</v>
      </c>
      <c r="B4064" s="55"/>
      <c r="C4064" s="56"/>
      <c r="D4064" s="55"/>
      <c r="E4064" s="55"/>
      <c r="F4064" s="55"/>
      <c r="G4064" s="55"/>
      <c r="H4064" s="57"/>
      <c r="I4064" s="55"/>
      <c r="J4064" s="55"/>
      <c r="K4064" s="55"/>
      <c r="L4064" s="55"/>
      <c r="M4064" s="55"/>
      <c r="N4064" s="57"/>
      <c r="O4064" s="57" t="str">
        <f t="shared" si="190"/>
        <v/>
      </c>
      <c r="Q4064" s="38" t="s">
        <v>450</v>
      </c>
      <c r="R4064" s="38" t="str" cm="1">
        <f t="array" ref="R4064">_xlfn.XLOOKUP(Q4064,INDEX(Flettilisti,,1),INDEX(Flettilisti,,2),,0)</f>
        <v>Vantar flokkun</v>
      </c>
      <c r="S4064" s="38" t="str">
        <f>IF(ISBLANK(N4064),"",IF(N4064&lt;Gögn!$J$2,Gögn!$K$2,IF(N4064&gt;Gögn!$J$4,Gögn!$K$4,Gögn!$K$3)))</f>
        <v/>
      </c>
      <c r="T4064" s="49" t="str" cm="1">
        <f t="array" aca="1" ref="T4064" ca="1">IF(ISBLANK(B4064),"",IF(R4064="Styrkhæft",_xlfn.XLOOKUP(S4064,Vegalengdir[Texti],INDIRECT("Vegalengdir["&amp;'Upplýsingar um umsækjanda'!$B$10&amp;"]"),0%,0)))</f>
        <v/>
      </c>
      <c r="U4064" s="72" t="str">
        <f t="shared" si="191"/>
        <v/>
      </c>
    </row>
    <row r="4065" spans="1:21" x14ac:dyDescent="0.25">
      <c r="A4065" s="53">
        <f t="shared" si="189"/>
        <v>4064</v>
      </c>
      <c r="B4065" s="55"/>
      <c r="C4065" s="56"/>
      <c r="D4065" s="55"/>
      <c r="E4065" s="55"/>
      <c r="F4065" s="55"/>
      <c r="G4065" s="55"/>
      <c r="H4065" s="57"/>
      <c r="I4065" s="55"/>
      <c r="J4065" s="55"/>
      <c r="K4065" s="55"/>
      <c r="L4065" s="55"/>
      <c r="M4065" s="55"/>
      <c r="N4065" s="57"/>
      <c r="O4065" s="57" t="str">
        <f t="shared" si="190"/>
        <v/>
      </c>
      <c r="Q4065" s="38" t="s">
        <v>450</v>
      </c>
      <c r="R4065" s="38" t="str" cm="1">
        <f t="array" ref="R4065">_xlfn.XLOOKUP(Q4065,INDEX(Flettilisti,,1),INDEX(Flettilisti,,2),,0)</f>
        <v>Vantar flokkun</v>
      </c>
      <c r="S4065" s="38" t="str">
        <f>IF(ISBLANK(N4065),"",IF(N4065&lt;Gögn!$J$2,Gögn!$K$2,IF(N4065&gt;Gögn!$J$4,Gögn!$K$4,Gögn!$K$3)))</f>
        <v/>
      </c>
      <c r="T4065" s="49" t="str" cm="1">
        <f t="array" aca="1" ref="T4065" ca="1">IF(ISBLANK(B4065),"",IF(R4065="Styrkhæft",_xlfn.XLOOKUP(S4065,Vegalengdir[Texti],INDIRECT("Vegalengdir["&amp;'Upplýsingar um umsækjanda'!$B$10&amp;"]"),0%,0)))</f>
        <v/>
      </c>
      <c r="U4065" s="72" t="str">
        <f t="shared" si="191"/>
        <v/>
      </c>
    </row>
    <row r="4066" spans="1:21" x14ac:dyDescent="0.25">
      <c r="A4066" s="53">
        <f t="shared" si="189"/>
        <v>4065</v>
      </c>
      <c r="B4066" s="55"/>
      <c r="C4066" s="56"/>
      <c r="D4066" s="55"/>
      <c r="E4066" s="55"/>
      <c r="F4066" s="55"/>
      <c r="G4066" s="55"/>
      <c r="H4066" s="57"/>
      <c r="I4066" s="55"/>
      <c r="J4066" s="55"/>
      <c r="K4066" s="55"/>
      <c r="L4066" s="55"/>
      <c r="M4066" s="55"/>
      <c r="N4066" s="57"/>
      <c r="O4066" s="57" t="str">
        <f t="shared" si="190"/>
        <v/>
      </c>
      <c r="Q4066" s="38" t="s">
        <v>450</v>
      </c>
      <c r="R4066" s="38" t="str" cm="1">
        <f t="array" ref="R4066">_xlfn.XLOOKUP(Q4066,INDEX(Flettilisti,,1),INDEX(Flettilisti,,2),,0)</f>
        <v>Vantar flokkun</v>
      </c>
      <c r="S4066" s="38" t="str">
        <f>IF(ISBLANK(N4066),"",IF(N4066&lt;Gögn!$J$2,Gögn!$K$2,IF(N4066&gt;Gögn!$J$4,Gögn!$K$4,Gögn!$K$3)))</f>
        <v/>
      </c>
      <c r="T4066" s="49" t="str" cm="1">
        <f t="array" aca="1" ref="T4066" ca="1">IF(ISBLANK(B4066),"",IF(R4066="Styrkhæft",_xlfn.XLOOKUP(S4066,Vegalengdir[Texti],INDIRECT("Vegalengdir["&amp;'Upplýsingar um umsækjanda'!$B$10&amp;"]"),0%,0)))</f>
        <v/>
      </c>
      <c r="U4066" s="72" t="str">
        <f t="shared" si="191"/>
        <v/>
      </c>
    </row>
    <row r="4067" spans="1:21" x14ac:dyDescent="0.25">
      <c r="A4067" s="53">
        <f t="shared" si="189"/>
        <v>4066</v>
      </c>
      <c r="B4067" s="55"/>
      <c r="C4067" s="56"/>
      <c r="D4067" s="55"/>
      <c r="E4067" s="55"/>
      <c r="F4067" s="55"/>
      <c r="G4067" s="55"/>
      <c r="H4067" s="57"/>
      <c r="I4067" s="55"/>
      <c r="J4067" s="55"/>
      <c r="K4067" s="55"/>
      <c r="L4067" s="55"/>
      <c r="M4067" s="55"/>
      <c r="N4067" s="57"/>
      <c r="O4067" s="57" t="str">
        <f t="shared" si="190"/>
        <v/>
      </c>
      <c r="Q4067" s="38" t="s">
        <v>450</v>
      </c>
      <c r="R4067" s="38" t="str" cm="1">
        <f t="array" ref="R4067">_xlfn.XLOOKUP(Q4067,INDEX(Flettilisti,,1),INDEX(Flettilisti,,2),,0)</f>
        <v>Vantar flokkun</v>
      </c>
      <c r="S4067" s="38" t="str">
        <f>IF(ISBLANK(N4067),"",IF(N4067&lt;Gögn!$J$2,Gögn!$K$2,IF(N4067&gt;Gögn!$J$4,Gögn!$K$4,Gögn!$K$3)))</f>
        <v/>
      </c>
      <c r="T4067" s="49" t="str" cm="1">
        <f t="array" aca="1" ref="T4067" ca="1">IF(ISBLANK(B4067),"",IF(R4067="Styrkhæft",_xlfn.XLOOKUP(S4067,Vegalengdir[Texti],INDIRECT("Vegalengdir["&amp;'Upplýsingar um umsækjanda'!$B$10&amp;"]"),0%,0)))</f>
        <v/>
      </c>
      <c r="U4067" s="72" t="str">
        <f t="shared" si="191"/>
        <v/>
      </c>
    </row>
    <row r="4068" spans="1:21" x14ac:dyDescent="0.25">
      <c r="A4068" s="53">
        <f t="shared" si="189"/>
        <v>4067</v>
      </c>
      <c r="B4068" s="55"/>
      <c r="C4068" s="56"/>
      <c r="D4068" s="55"/>
      <c r="E4068" s="55"/>
      <c r="F4068" s="55"/>
      <c r="G4068" s="55"/>
      <c r="H4068" s="57"/>
      <c r="I4068" s="55"/>
      <c r="J4068" s="55"/>
      <c r="K4068" s="55"/>
      <c r="L4068" s="55"/>
      <c r="M4068" s="55"/>
      <c r="N4068" s="57"/>
      <c r="O4068" s="57" t="str">
        <f t="shared" si="190"/>
        <v/>
      </c>
      <c r="Q4068" s="38" t="s">
        <v>450</v>
      </c>
      <c r="R4068" s="38" t="str" cm="1">
        <f t="array" ref="R4068">_xlfn.XLOOKUP(Q4068,INDEX(Flettilisti,,1),INDEX(Flettilisti,,2),,0)</f>
        <v>Vantar flokkun</v>
      </c>
      <c r="S4068" s="38" t="str">
        <f>IF(ISBLANK(N4068),"",IF(N4068&lt;Gögn!$J$2,Gögn!$K$2,IF(N4068&gt;Gögn!$J$4,Gögn!$K$4,Gögn!$K$3)))</f>
        <v/>
      </c>
      <c r="T4068" s="49" t="str" cm="1">
        <f t="array" aca="1" ref="T4068" ca="1">IF(ISBLANK(B4068),"",IF(R4068="Styrkhæft",_xlfn.XLOOKUP(S4068,Vegalengdir[Texti],INDIRECT("Vegalengdir["&amp;'Upplýsingar um umsækjanda'!$B$10&amp;"]"),0%,0)))</f>
        <v/>
      </c>
      <c r="U4068" s="72" t="str">
        <f t="shared" si="191"/>
        <v/>
      </c>
    </row>
    <row r="4069" spans="1:21" x14ac:dyDescent="0.25">
      <c r="A4069" s="53">
        <f t="shared" si="189"/>
        <v>4068</v>
      </c>
      <c r="B4069" s="55"/>
      <c r="C4069" s="56"/>
      <c r="D4069" s="55"/>
      <c r="E4069" s="55"/>
      <c r="F4069" s="55"/>
      <c r="G4069" s="55"/>
      <c r="H4069" s="57"/>
      <c r="I4069" s="55"/>
      <c r="J4069" s="55"/>
      <c r="K4069" s="55"/>
      <c r="L4069" s="55"/>
      <c r="M4069" s="55"/>
      <c r="N4069" s="57"/>
      <c r="O4069" s="57" t="str">
        <f t="shared" si="190"/>
        <v/>
      </c>
      <c r="Q4069" s="38" t="s">
        <v>450</v>
      </c>
      <c r="R4069" s="38" t="str" cm="1">
        <f t="array" ref="R4069">_xlfn.XLOOKUP(Q4069,INDEX(Flettilisti,,1),INDEX(Flettilisti,,2),,0)</f>
        <v>Vantar flokkun</v>
      </c>
      <c r="S4069" s="38" t="str">
        <f>IF(ISBLANK(N4069),"",IF(N4069&lt;Gögn!$J$2,Gögn!$K$2,IF(N4069&gt;Gögn!$J$4,Gögn!$K$4,Gögn!$K$3)))</f>
        <v/>
      </c>
      <c r="T4069" s="49" t="str" cm="1">
        <f t="array" aca="1" ref="T4069" ca="1">IF(ISBLANK(B4069),"",IF(R4069="Styrkhæft",_xlfn.XLOOKUP(S4069,Vegalengdir[Texti],INDIRECT("Vegalengdir["&amp;'Upplýsingar um umsækjanda'!$B$10&amp;"]"),0%,0)))</f>
        <v/>
      </c>
      <c r="U4069" s="72" t="str">
        <f t="shared" si="191"/>
        <v/>
      </c>
    </row>
    <row r="4070" spans="1:21" x14ac:dyDescent="0.25">
      <c r="A4070" s="53">
        <f t="shared" si="189"/>
        <v>4069</v>
      </c>
      <c r="B4070" s="55"/>
      <c r="C4070" s="56"/>
      <c r="D4070" s="55"/>
      <c r="E4070" s="55"/>
      <c r="F4070" s="55"/>
      <c r="G4070" s="55"/>
      <c r="H4070" s="57"/>
      <c r="I4070" s="55"/>
      <c r="J4070" s="55"/>
      <c r="K4070" s="55"/>
      <c r="L4070" s="55"/>
      <c r="M4070" s="55"/>
      <c r="N4070" s="57"/>
      <c r="O4070" s="57" t="str">
        <f t="shared" si="190"/>
        <v/>
      </c>
      <c r="Q4070" s="38" t="s">
        <v>450</v>
      </c>
      <c r="R4070" s="38" t="str" cm="1">
        <f t="array" ref="R4070">_xlfn.XLOOKUP(Q4070,INDEX(Flettilisti,,1),INDEX(Flettilisti,,2),,0)</f>
        <v>Vantar flokkun</v>
      </c>
      <c r="S4070" s="38" t="str">
        <f>IF(ISBLANK(N4070),"",IF(N4070&lt;Gögn!$J$2,Gögn!$K$2,IF(N4070&gt;Gögn!$J$4,Gögn!$K$4,Gögn!$K$3)))</f>
        <v/>
      </c>
      <c r="T4070" s="49" t="str" cm="1">
        <f t="array" aca="1" ref="T4070" ca="1">IF(ISBLANK(B4070),"",IF(R4070="Styrkhæft",_xlfn.XLOOKUP(S4070,Vegalengdir[Texti],INDIRECT("Vegalengdir["&amp;'Upplýsingar um umsækjanda'!$B$10&amp;"]"),0%,0)))</f>
        <v/>
      </c>
      <c r="U4070" s="72" t="str">
        <f t="shared" si="191"/>
        <v/>
      </c>
    </row>
    <row r="4071" spans="1:21" x14ac:dyDescent="0.25">
      <c r="A4071" s="53">
        <f t="shared" si="189"/>
        <v>4070</v>
      </c>
      <c r="B4071" s="55"/>
      <c r="C4071" s="56"/>
      <c r="D4071" s="55"/>
      <c r="E4071" s="55"/>
      <c r="F4071" s="55"/>
      <c r="G4071" s="55"/>
      <c r="H4071" s="57"/>
      <c r="I4071" s="55"/>
      <c r="J4071" s="55"/>
      <c r="K4071" s="55"/>
      <c r="L4071" s="55"/>
      <c r="M4071" s="55"/>
      <c r="N4071" s="57"/>
      <c r="O4071" s="57" t="str">
        <f t="shared" si="190"/>
        <v/>
      </c>
      <c r="Q4071" s="38" t="s">
        <v>450</v>
      </c>
      <c r="R4071" s="38" t="str" cm="1">
        <f t="array" ref="R4071">_xlfn.XLOOKUP(Q4071,INDEX(Flettilisti,,1),INDEX(Flettilisti,,2),,0)</f>
        <v>Vantar flokkun</v>
      </c>
      <c r="S4071" s="38" t="str">
        <f>IF(ISBLANK(N4071),"",IF(N4071&lt;Gögn!$J$2,Gögn!$K$2,IF(N4071&gt;Gögn!$J$4,Gögn!$K$4,Gögn!$K$3)))</f>
        <v/>
      </c>
      <c r="T4071" s="49" t="str" cm="1">
        <f t="array" aca="1" ref="T4071" ca="1">IF(ISBLANK(B4071),"",IF(R4071="Styrkhæft",_xlfn.XLOOKUP(S4071,Vegalengdir[Texti],INDIRECT("Vegalengdir["&amp;'Upplýsingar um umsækjanda'!$B$10&amp;"]"),0%,0)))</f>
        <v/>
      </c>
      <c r="U4071" s="72" t="str">
        <f t="shared" si="191"/>
        <v/>
      </c>
    </row>
    <row r="4072" spans="1:21" x14ac:dyDescent="0.25">
      <c r="A4072" s="53">
        <f t="shared" si="189"/>
        <v>4071</v>
      </c>
      <c r="B4072" s="55"/>
      <c r="C4072" s="56"/>
      <c r="D4072" s="55"/>
      <c r="E4072" s="55"/>
      <c r="F4072" s="55"/>
      <c r="G4072" s="55"/>
      <c r="H4072" s="57"/>
      <c r="I4072" s="55"/>
      <c r="J4072" s="55"/>
      <c r="K4072" s="55"/>
      <c r="L4072" s="55"/>
      <c r="M4072" s="55"/>
      <c r="N4072" s="57"/>
      <c r="O4072" s="57" t="str">
        <f t="shared" si="190"/>
        <v/>
      </c>
      <c r="Q4072" s="38" t="s">
        <v>450</v>
      </c>
      <c r="R4072" s="38" t="str" cm="1">
        <f t="array" ref="R4072">_xlfn.XLOOKUP(Q4072,INDEX(Flettilisti,,1),INDEX(Flettilisti,,2),,0)</f>
        <v>Vantar flokkun</v>
      </c>
      <c r="S4072" s="38" t="str">
        <f>IF(ISBLANK(N4072),"",IF(N4072&lt;Gögn!$J$2,Gögn!$K$2,IF(N4072&gt;Gögn!$J$4,Gögn!$K$4,Gögn!$K$3)))</f>
        <v/>
      </c>
      <c r="T4072" s="49" t="str" cm="1">
        <f t="array" aca="1" ref="T4072" ca="1">IF(ISBLANK(B4072),"",IF(R4072="Styrkhæft",_xlfn.XLOOKUP(S4072,Vegalengdir[Texti],INDIRECT("Vegalengdir["&amp;'Upplýsingar um umsækjanda'!$B$10&amp;"]"),0%,0)))</f>
        <v/>
      </c>
      <c r="U4072" s="72" t="str">
        <f t="shared" si="191"/>
        <v/>
      </c>
    </row>
    <row r="4073" spans="1:21" x14ac:dyDescent="0.25">
      <c r="A4073" s="53">
        <f t="shared" si="189"/>
        <v>4072</v>
      </c>
      <c r="B4073" s="55"/>
      <c r="C4073" s="56"/>
      <c r="D4073" s="55"/>
      <c r="E4073" s="55"/>
      <c r="F4073" s="55"/>
      <c r="G4073" s="55"/>
      <c r="H4073" s="57"/>
      <c r="I4073" s="55"/>
      <c r="J4073" s="55"/>
      <c r="K4073" s="55"/>
      <c r="L4073" s="55"/>
      <c r="M4073" s="55"/>
      <c r="N4073" s="57"/>
      <c r="O4073" s="57" t="str">
        <f t="shared" si="190"/>
        <v/>
      </c>
      <c r="Q4073" s="38" t="s">
        <v>450</v>
      </c>
      <c r="R4073" s="38" t="str" cm="1">
        <f t="array" ref="R4073">_xlfn.XLOOKUP(Q4073,INDEX(Flettilisti,,1),INDEX(Flettilisti,,2),,0)</f>
        <v>Vantar flokkun</v>
      </c>
      <c r="S4073" s="38" t="str">
        <f>IF(ISBLANK(N4073),"",IF(N4073&lt;Gögn!$J$2,Gögn!$K$2,IF(N4073&gt;Gögn!$J$4,Gögn!$K$4,Gögn!$K$3)))</f>
        <v/>
      </c>
      <c r="T4073" s="49" t="str" cm="1">
        <f t="array" aca="1" ref="T4073" ca="1">IF(ISBLANK(B4073),"",IF(R4073="Styrkhæft",_xlfn.XLOOKUP(S4073,Vegalengdir[Texti],INDIRECT("Vegalengdir["&amp;'Upplýsingar um umsækjanda'!$B$10&amp;"]"),0%,0)))</f>
        <v/>
      </c>
      <c r="U4073" s="72" t="str">
        <f t="shared" si="191"/>
        <v/>
      </c>
    </row>
    <row r="4074" spans="1:21" x14ac:dyDescent="0.25">
      <c r="A4074" s="53">
        <f t="shared" si="189"/>
        <v>4073</v>
      </c>
      <c r="B4074" s="55"/>
      <c r="C4074" s="56"/>
      <c r="D4074" s="55"/>
      <c r="E4074" s="55"/>
      <c r="F4074" s="55"/>
      <c r="G4074" s="55"/>
      <c r="H4074" s="57"/>
      <c r="I4074" s="55"/>
      <c r="J4074" s="55"/>
      <c r="K4074" s="55"/>
      <c r="L4074" s="55"/>
      <c r="M4074" s="55"/>
      <c r="N4074" s="57"/>
      <c r="O4074" s="57" t="str">
        <f t="shared" si="190"/>
        <v/>
      </c>
      <c r="Q4074" s="38" t="s">
        <v>450</v>
      </c>
      <c r="R4074" s="38" t="str" cm="1">
        <f t="array" ref="R4074">_xlfn.XLOOKUP(Q4074,INDEX(Flettilisti,,1),INDEX(Flettilisti,,2),,0)</f>
        <v>Vantar flokkun</v>
      </c>
      <c r="S4074" s="38" t="str">
        <f>IF(ISBLANK(N4074),"",IF(N4074&lt;Gögn!$J$2,Gögn!$K$2,IF(N4074&gt;Gögn!$J$4,Gögn!$K$4,Gögn!$K$3)))</f>
        <v/>
      </c>
      <c r="T4074" s="49" t="str" cm="1">
        <f t="array" aca="1" ref="T4074" ca="1">IF(ISBLANK(B4074),"",IF(R4074="Styrkhæft",_xlfn.XLOOKUP(S4074,Vegalengdir[Texti],INDIRECT("Vegalengdir["&amp;'Upplýsingar um umsækjanda'!$B$10&amp;"]"),0%,0)))</f>
        <v/>
      </c>
      <c r="U4074" s="72" t="str">
        <f t="shared" si="191"/>
        <v/>
      </c>
    </row>
    <row r="4075" spans="1:21" x14ac:dyDescent="0.25">
      <c r="A4075" s="53">
        <f t="shared" ref="A4075:A4138" si="192">A4074+1</f>
        <v>4074</v>
      </c>
      <c r="B4075" s="55"/>
      <c r="C4075" s="56"/>
      <c r="D4075" s="55"/>
      <c r="E4075" s="55"/>
      <c r="F4075" s="55"/>
      <c r="G4075" s="55"/>
      <c r="H4075" s="57"/>
      <c r="I4075" s="55"/>
      <c r="J4075" s="55"/>
      <c r="K4075" s="55"/>
      <c r="L4075" s="55"/>
      <c r="M4075" s="55"/>
      <c r="N4075" s="57"/>
      <c r="O4075" s="57" t="str">
        <f t="shared" si="190"/>
        <v/>
      </c>
      <c r="Q4075" s="38" t="s">
        <v>450</v>
      </c>
      <c r="R4075" s="38" t="str" cm="1">
        <f t="array" ref="R4075">_xlfn.XLOOKUP(Q4075,INDEX(Flettilisti,,1),INDEX(Flettilisti,,2),,0)</f>
        <v>Vantar flokkun</v>
      </c>
      <c r="S4075" s="38" t="str">
        <f>IF(ISBLANK(N4075),"",IF(N4075&lt;Gögn!$J$2,Gögn!$K$2,IF(N4075&gt;Gögn!$J$4,Gögn!$K$4,Gögn!$K$3)))</f>
        <v/>
      </c>
      <c r="T4075" s="49" t="str" cm="1">
        <f t="array" aca="1" ref="T4075" ca="1">IF(ISBLANK(B4075),"",IF(R4075="Styrkhæft",_xlfn.XLOOKUP(S4075,Vegalengdir[Texti],INDIRECT("Vegalengdir["&amp;'Upplýsingar um umsækjanda'!$B$10&amp;"]"),0%,0)))</f>
        <v/>
      </c>
      <c r="U4075" s="72" t="str">
        <f t="shared" si="191"/>
        <v/>
      </c>
    </row>
    <row r="4076" spans="1:21" x14ac:dyDescent="0.25">
      <c r="A4076" s="53">
        <f t="shared" si="192"/>
        <v>4075</v>
      </c>
      <c r="B4076" s="55"/>
      <c r="C4076" s="56"/>
      <c r="D4076" s="55"/>
      <c r="E4076" s="55"/>
      <c r="F4076" s="55"/>
      <c r="G4076" s="55"/>
      <c r="H4076" s="57"/>
      <c r="I4076" s="55"/>
      <c r="J4076" s="55"/>
      <c r="K4076" s="55"/>
      <c r="L4076" s="55"/>
      <c r="M4076" s="55"/>
      <c r="N4076" s="57"/>
      <c r="O4076" s="57" t="str">
        <f t="shared" si="190"/>
        <v/>
      </c>
      <c r="Q4076" s="38" t="s">
        <v>450</v>
      </c>
      <c r="R4076" s="38" t="str" cm="1">
        <f t="array" ref="R4076">_xlfn.XLOOKUP(Q4076,INDEX(Flettilisti,,1),INDEX(Flettilisti,,2),,0)</f>
        <v>Vantar flokkun</v>
      </c>
      <c r="S4076" s="38" t="str">
        <f>IF(ISBLANK(N4076),"",IF(N4076&lt;Gögn!$J$2,Gögn!$K$2,IF(N4076&gt;Gögn!$J$4,Gögn!$K$4,Gögn!$K$3)))</f>
        <v/>
      </c>
      <c r="T4076" s="49" t="str" cm="1">
        <f t="array" aca="1" ref="T4076" ca="1">IF(ISBLANK(B4076),"",IF(R4076="Styrkhæft",_xlfn.XLOOKUP(S4076,Vegalengdir[Texti],INDIRECT("Vegalengdir["&amp;'Upplýsingar um umsækjanda'!$B$10&amp;"]"),0%,0)))</f>
        <v/>
      </c>
      <c r="U4076" s="72" t="str">
        <f t="shared" si="191"/>
        <v/>
      </c>
    </row>
    <row r="4077" spans="1:21" x14ac:dyDescent="0.25">
      <c r="A4077" s="53">
        <f t="shared" si="192"/>
        <v>4076</v>
      </c>
      <c r="B4077" s="55"/>
      <c r="C4077" s="56"/>
      <c r="D4077" s="55"/>
      <c r="E4077" s="55"/>
      <c r="F4077" s="55"/>
      <c r="G4077" s="55"/>
      <c r="H4077" s="57"/>
      <c r="I4077" s="55"/>
      <c r="J4077" s="55"/>
      <c r="K4077" s="55"/>
      <c r="L4077" s="55"/>
      <c r="M4077" s="55"/>
      <c r="N4077" s="57"/>
      <c r="O4077" s="57" t="str">
        <f t="shared" si="190"/>
        <v/>
      </c>
      <c r="Q4077" s="38" t="s">
        <v>450</v>
      </c>
      <c r="R4077" s="38" t="str" cm="1">
        <f t="array" ref="R4077">_xlfn.XLOOKUP(Q4077,INDEX(Flettilisti,,1),INDEX(Flettilisti,,2),,0)</f>
        <v>Vantar flokkun</v>
      </c>
      <c r="S4077" s="38" t="str">
        <f>IF(ISBLANK(N4077),"",IF(N4077&lt;Gögn!$J$2,Gögn!$K$2,IF(N4077&gt;Gögn!$J$4,Gögn!$K$4,Gögn!$K$3)))</f>
        <v/>
      </c>
      <c r="T4077" s="49" t="str" cm="1">
        <f t="array" aca="1" ref="T4077" ca="1">IF(ISBLANK(B4077),"",IF(R4077="Styrkhæft",_xlfn.XLOOKUP(S4077,Vegalengdir[Texti],INDIRECT("Vegalengdir["&amp;'Upplýsingar um umsækjanda'!$B$10&amp;"]"),0%,0)))</f>
        <v/>
      </c>
      <c r="U4077" s="72" t="str">
        <f t="shared" si="191"/>
        <v/>
      </c>
    </row>
    <row r="4078" spans="1:21" x14ac:dyDescent="0.25">
      <c r="A4078" s="53">
        <f t="shared" si="192"/>
        <v>4077</v>
      </c>
      <c r="B4078" s="55"/>
      <c r="C4078" s="56"/>
      <c r="D4078" s="55"/>
      <c r="E4078" s="55"/>
      <c r="F4078" s="55"/>
      <c r="G4078" s="55"/>
      <c r="H4078" s="57"/>
      <c r="I4078" s="55"/>
      <c r="J4078" s="55"/>
      <c r="K4078" s="55"/>
      <c r="L4078" s="55"/>
      <c r="M4078" s="55"/>
      <c r="N4078" s="57"/>
      <c r="O4078" s="57" t="str">
        <f t="shared" si="190"/>
        <v/>
      </c>
      <c r="Q4078" s="38" t="s">
        <v>450</v>
      </c>
      <c r="R4078" s="38" t="str" cm="1">
        <f t="array" ref="R4078">_xlfn.XLOOKUP(Q4078,INDEX(Flettilisti,,1),INDEX(Flettilisti,,2),,0)</f>
        <v>Vantar flokkun</v>
      </c>
      <c r="S4078" s="38" t="str">
        <f>IF(ISBLANK(N4078),"",IF(N4078&lt;Gögn!$J$2,Gögn!$K$2,IF(N4078&gt;Gögn!$J$4,Gögn!$K$4,Gögn!$K$3)))</f>
        <v/>
      </c>
      <c r="T4078" s="49" t="str" cm="1">
        <f t="array" aca="1" ref="T4078" ca="1">IF(ISBLANK(B4078),"",IF(R4078="Styrkhæft",_xlfn.XLOOKUP(S4078,Vegalengdir[Texti],INDIRECT("Vegalengdir["&amp;'Upplýsingar um umsækjanda'!$B$10&amp;"]"),0%,0)))</f>
        <v/>
      </c>
      <c r="U4078" s="72" t="str">
        <f t="shared" si="191"/>
        <v/>
      </c>
    </row>
    <row r="4079" spans="1:21" x14ac:dyDescent="0.25">
      <c r="A4079" s="53">
        <f t="shared" si="192"/>
        <v>4078</v>
      </c>
      <c r="B4079" s="55"/>
      <c r="C4079" s="56"/>
      <c r="D4079" s="55"/>
      <c r="E4079" s="55"/>
      <c r="F4079" s="55"/>
      <c r="G4079" s="55"/>
      <c r="H4079" s="57"/>
      <c r="I4079" s="55"/>
      <c r="J4079" s="55"/>
      <c r="K4079" s="55"/>
      <c r="L4079" s="55"/>
      <c r="M4079" s="55"/>
      <c r="N4079" s="57"/>
      <c r="O4079" s="57" t="str">
        <f t="shared" si="190"/>
        <v/>
      </c>
      <c r="Q4079" s="38" t="s">
        <v>450</v>
      </c>
      <c r="R4079" s="38" t="str" cm="1">
        <f t="array" ref="R4079">_xlfn.XLOOKUP(Q4079,INDEX(Flettilisti,,1),INDEX(Flettilisti,,2),,0)</f>
        <v>Vantar flokkun</v>
      </c>
      <c r="S4079" s="38" t="str">
        <f>IF(ISBLANK(N4079),"",IF(N4079&lt;Gögn!$J$2,Gögn!$K$2,IF(N4079&gt;Gögn!$J$4,Gögn!$K$4,Gögn!$K$3)))</f>
        <v/>
      </c>
      <c r="T4079" s="49" t="str" cm="1">
        <f t="array" aca="1" ref="T4079" ca="1">IF(ISBLANK(B4079),"",IF(R4079="Styrkhæft",_xlfn.XLOOKUP(S4079,Vegalengdir[Texti],INDIRECT("Vegalengdir["&amp;'Upplýsingar um umsækjanda'!$B$10&amp;"]"),0%,0)))</f>
        <v/>
      </c>
      <c r="U4079" s="72" t="str">
        <f t="shared" si="191"/>
        <v/>
      </c>
    </row>
    <row r="4080" spans="1:21" x14ac:dyDescent="0.25">
      <c r="A4080" s="53">
        <f t="shared" si="192"/>
        <v>4079</v>
      </c>
      <c r="B4080" s="55"/>
      <c r="C4080" s="56"/>
      <c r="D4080" s="55"/>
      <c r="E4080" s="55"/>
      <c r="F4080" s="55"/>
      <c r="G4080" s="55"/>
      <c r="H4080" s="57"/>
      <c r="I4080" s="55"/>
      <c r="J4080" s="55"/>
      <c r="K4080" s="55"/>
      <c r="L4080" s="55"/>
      <c r="M4080" s="55"/>
      <c r="N4080" s="57"/>
      <c r="O4080" s="57" t="str">
        <f t="shared" si="190"/>
        <v/>
      </c>
      <c r="Q4080" s="38" t="s">
        <v>450</v>
      </c>
      <c r="R4080" s="38" t="str" cm="1">
        <f t="array" ref="R4080">_xlfn.XLOOKUP(Q4080,INDEX(Flettilisti,,1),INDEX(Flettilisti,,2),,0)</f>
        <v>Vantar flokkun</v>
      </c>
      <c r="S4080" s="38" t="str">
        <f>IF(ISBLANK(N4080),"",IF(N4080&lt;Gögn!$J$2,Gögn!$K$2,IF(N4080&gt;Gögn!$J$4,Gögn!$K$4,Gögn!$K$3)))</f>
        <v/>
      </c>
      <c r="T4080" s="49" t="str" cm="1">
        <f t="array" aca="1" ref="T4080" ca="1">IF(ISBLANK(B4080),"",IF(R4080="Styrkhæft",_xlfn.XLOOKUP(S4080,Vegalengdir[Texti],INDIRECT("Vegalengdir["&amp;'Upplýsingar um umsækjanda'!$B$10&amp;"]"),0%,0)))</f>
        <v/>
      </c>
      <c r="U4080" s="72" t="str">
        <f t="shared" si="191"/>
        <v/>
      </c>
    </row>
    <row r="4081" spans="1:21" x14ac:dyDescent="0.25">
      <c r="A4081" s="53">
        <f t="shared" si="192"/>
        <v>4080</v>
      </c>
      <c r="B4081" s="55"/>
      <c r="C4081" s="56"/>
      <c r="D4081" s="55"/>
      <c r="E4081" s="55"/>
      <c r="F4081" s="55"/>
      <c r="G4081" s="55"/>
      <c r="H4081" s="57"/>
      <c r="I4081" s="55"/>
      <c r="J4081" s="55"/>
      <c r="K4081" s="55"/>
      <c r="L4081" s="55"/>
      <c r="M4081" s="55"/>
      <c r="N4081" s="57"/>
      <c r="O4081" s="57" t="str">
        <f t="shared" si="190"/>
        <v/>
      </c>
      <c r="Q4081" s="38" t="s">
        <v>450</v>
      </c>
      <c r="R4081" s="38" t="str" cm="1">
        <f t="array" ref="R4081">_xlfn.XLOOKUP(Q4081,INDEX(Flettilisti,,1),INDEX(Flettilisti,,2),,0)</f>
        <v>Vantar flokkun</v>
      </c>
      <c r="S4081" s="38" t="str">
        <f>IF(ISBLANK(N4081),"",IF(N4081&lt;Gögn!$J$2,Gögn!$K$2,IF(N4081&gt;Gögn!$J$4,Gögn!$K$4,Gögn!$K$3)))</f>
        <v/>
      </c>
      <c r="T4081" s="49" t="str" cm="1">
        <f t="array" aca="1" ref="T4081" ca="1">IF(ISBLANK(B4081),"",IF(R4081="Styrkhæft",_xlfn.XLOOKUP(S4081,Vegalengdir[Texti],INDIRECT("Vegalengdir["&amp;'Upplýsingar um umsækjanda'!$B$10&amp;"]"),0%,0)))</f>
        <v/>
      </c>
      <c r="U4081" s="72" t="str">
        <f t="shared" si="191"/>
        <v/>
      </c>
    </row>
    <row r="4082" spans="1:21" x14ac:dyDescent="0.25">
      <c r="A4082" s="53">
        <f t="shared" si="192"/>
        <v>4081</v>
      </c>
      <c r="B4082" s="55"/>
      <c r="C4082" s="56"/>
      <c r="D4082" s="55"/>
      <c r="E4082" s="55"/>
      <c r="F4082" s="55"/>
      <c r="G4082" s="55"/>
      <c r="H4082" s="57"/>
      <c r="I4082" s="55"/>
      <c r="J4082" s="55"/>
      <c r="K4082" s="55"/>
      <c r="L4082" s="55"/>
      <c r="M4082" s="55"/>
      <c r="N4082" s="57"/>
      <c r="O4082" s="57" t="str">
        <f t="shared" si="190"/>
        <v/>
      </c>
      <c r="Q4082" s="38" t="s">
        <v>450</v>
      </c>
      <c r="R4082" s="38" t="str" cm="1">
        <f t="array" ref="R4082">_xlfn.XLOOKUP(Q4082,INDEX(Flettilisti,,1),INDEX(Flettilisti,,2),,0)</f>
        <v>Vantar flokkun</v>
      </c>
      <c r="S4082" s="38" t="str">
        <f>IF(ISBLANK(N4082),"",IF(N4082&lt;Gögn!$J$2,Gögn!$K$2,IF(N4082&gt;Gögn!$J$4,Gögn!$K$4,Gögn!$K$3)))</f>
        <v/>
      </c>
      <c r="T4082" s="49" t="str" cm="1">
        <f t="array" aca="1" ref="T4082" ca="1">IF(ISBLANK(B4082),"",IF(R4082="Styrkhæft",_xlfn.XLOOKUP(S4082,Vegalengdir[Texti],INDIRECT("Vegalengdir["&amp;'Upplýsingar um umsækjanda'!$B$10&amp;"]"),0%,0)))</f>
        <v/>
      </c>
      <c r="U4082" s="72" t="str">
        <f t="shared" si="191"/>
        <v/>
      </c>
    </row>
    <row r="4083" spans="1:21" x14ac:dyDescent="0.25">
      <c r="A4083" s="53">
        <f t="shared" si="192"/>
        <v>4082</v>
      </c>
      <c r="B4083" s="55"/>
      <c r="C4083" s="56"/>
      <c r="D4083" s="55"/>
      <c r="E4083" s="55"/>
      <c r="F4083" s="55"/>
      <c r="G4083" s="55"/>
      <c r="H4083" s="57"/>
      <c r="I4083" s="55"/>
      <c r="J4083" s="55"/>
      <c r="K4083" s="55"/>
      <c r="L4083" s="55"/>
      <c r="M4083" s="55"/>
      <c r="N4083" s="57"/>
      <c r="O4083" s="57" t="str">
        <f t="shared" si="190"/>
        <v/>
      </c>
      <c r="Q4083" s="38" t="s">
        <v>450</v>
      </c>
      <c r="R4083" s="38" t="str" cm="1">
        <f t="array" ref="R4083">_xlfn.XLOOKUP(Q4083,INDEX(Flettilisti,,1),INDEX(Flettilisti,,2),,0)</f>
        <v>Vantar flokkun</v>
      </c>
      <c r="S4083" s="38" t="str">
        <f>IF(ISBLANK(N4083),"",IF(N4083&lt;Gögn!$J$2,Gögn!$K$2,IF(N4083&gt;Gögn!$J$4,Gögn!$K$4,Gögn!$K$3)))</f>
        <v/>
      </c>
      <c r="T4083" s="49" t="str" cm="1">
        <f t="array" aca="1" ref="T4083" ca="1">IF(ISBLANK(B4083),"",IF(R4083="Styrkhæft",_xlfn.XLOOKUP(S4083,Vegalengdir[Texti],INDIRECT("Vegalengdir["&amp;'Upplýsingar um umsækjanda'!$B$10&amp;"]"),0%,0)))</f>
        <v/>
      </c>
      <c r="U4083" s="72" t="str">
        <f t="shared" si="191"/>
        <v/>
      </c>
    </row>
    <row r="4084" spans="1:21" x14ac:dyDescent="0.25">
      <c r="A4084" s="53">
        <f t="shared" si="192"/>
        <v>4083</v>
      </c>
      <c r="B4084" s="55"/>
      <c r="C4084" s="56"/>
      <c r="D4084" s="55"/>
      <c r="E4084" s="55"/>
      <c r="F4084" s="55"/>
      <c r="G4084" s="55"/>
      <c r="H4084" s="57"/>
      <c r="I4084" s="55"/>
      <c r="J4084" s="55"/>
      <c r="K4084" s="55"/>
      <c r="L4084" s="55"/>
      <c r="M4084" s="55"/>
      <c r="N4084" s="57"/>
      <c r="O4084" s="57" t="str">
        <f t="shared" si="190"/>
        <v/>
      </c>
      <c r="Q4084" s="38" t="s">
        <v>450</v>
      </c>
      <c r="R4084" s="38" t="str" cm="1">
        <f t="array" ref="R4084">_xlfn.XLOOKUP(Q4084,INDEX(Flettilisti,,1),INDEX(Flettilisti,,2),,0)</f>
        <v>Vantar flokkun</v>
      </c>
      <c r="S4084" s="38" t="str">
        <f>IF(ISBLANK(N4084),"",IF(N4084&lt;Gögn!$J$2,Gögn!$K$2,IF(N4084&gt;Gögn!$J$4,Gögn!$K$4,Gögn!$K$3)))</f>
        <v/>
      </c>
      <c r="T4084" s="49" t="str" cm="1">
        <f t="array" aca="1" ref="T4084" ca="1">IF(ISBLANK(B4084),"",IF(R4084="Styrkhæft",_xlfn.XLOOKUP(S4084,Vegalengdir[Texti],INDIRECT("Vegalengdir["&amp;'Upplýsingar um umsækjanda'!$B$10&amp;"]"),0%,0)))</f>
        <v/>
      </c>
      <c r="U4084" s="72" t="str">
        <f t="shared" si="191"/>
        <v/>
      </c>
    </row>
    <row r="4085" spans="1:21" x14ac:dyDescent="0.25">
      <c r="A4085" s="53">
        <f t="shared" si="192"/>
        <v>4084</v>
      </c>
      <c r="B4085" s="55"/>
      <c r="C4085" s="56"/>
      <c r="D4085" s="55"/>
      <c r="E4085" s="55"/>
      <c r="F4085" s="55"/>
      <c r="G4085" s="55"/>
      <c r="H4085" s="57"/>
      <c r="I4085" s="55"/>
      <c r="J4085" s="55"/>
      <c r="K4085" s="55"/>
      <c r="L4085" s="55"/>
      <c r="M4085" s="55"/>
      <c r="N4085" s="57"/>
      <c r="O4085" s="57" t="str">
        <f t="shared" si="190"/>
        <v/>
      </c>
      <c r="Q4085" s="38" t="s">
        <v>450</v>
      </c>
      <c r="R4085" s="38" t="str" cm="1">
        <f t="array" ref="R4085">_xlfn.XLOOKUP(Q4085,INDEX(Flettilisti,,1),INDEX(Flettilisti,,2),,0)</f>
        <v>Vantar flokkun</v>
      </c>
      <c r="S4085" s="38" t="str">
        <f>IF(ISBLANK(N4085),"",IF(N4085&lt;Gögn!$J$2,Gögn!$K$2,IF(N4085&gt;Gögn!$J$4,Gögn!$K$4,Gögn!$K$3)))</f>
        <v/>
      </c>
      <c r="T4085" s="49" t="str" cm="1">
        <f t="array" aca="1" ref="T4085" ca="1">IF(ISBLANK(B4085),"",IF(R4085="Styrkhæft",_xlfn.XLOOKUP(S4085,Vegalengdir[Texti],INDIRECT("Vegalengdir["&amp;'Upplýsingar um umsækjanda'!$B$10&amp;"]"),0%,0)))</f>
        <v/>
      </c>
      <c r="U4085" s="72" t="str">
        <f t="shared" si="191"/>
        <v/>
      </c>
    </row>
    <row r="4086" spans="1:21" x14ac:dyDescent="0.25">
      <c r="A4086" s="53">
        <f t="shared" si="192"/>
        <v>4085</v>
      </c>
      <c r="B4086" s="55"/>
      <c r="C4086" s="56"/>
      <c r="D4086" s="55"/>
      <c r="E4086" s="55"/>
      <c r="F4086" s="55"/>
      <c r="G4086" s="55"/>
      <c r="H4086" s="57"/>
      <c r="I4086" s="55"/>
      <c r="J4086" s="55"/>
      <c r="K4086" s="55"/>
      <c r="L4086" s="55"/>
      <c r="M4086" s="55"/>
      <c r="N4086" s="57"/>
      <c r="O4086" s="57" t="str">
        <f t="shared" si="190"/>
        <v/>
      </c>
      <c r="Q4086" s="38" t="s">
        <v>450</v>
      </c>
      <c r="R4086" s="38" t="str" cm="1">
        <f t="array" ref="R4086">_xlfn.XLOOKUP(Q4086,INDEX(Flettilisti,,1),INDEX(Flettilisti,,2),,0)</f>
        <v>Vantar flokkun</v>
      </c>
      <c r="S4086" s="38" t="str">
        <f>IF(ISBLANK(N4086),"",IF(N4086&lt;Gögn!$J$2,Gögn!$K$2,IF(N4086&gt;Gögn!$J$4,Gögn!$K$4,Gögn!$K$3)))</f>
        <v/>
      </c>
      <c r="T4086" s="49" t="str" cm="1">
        <f t="array" aca="1" ref="T4086" ca="1">IF(ISBLANK(B4086),"",IF(R4086="Styrkhæft",_xlfn.XLOOKUP(S4086,Vegalengdir[Texti],INDIRECT("Vegalengdir["&amp;'Upplýsingar um umsækjanda'!$B$10&amp;"]"),0%,0)))</f>
        <v/>
      </c>
      <c r="U4086" s="72" t="str">
        <f t="shared" si="191"/>
        <v/>
      </c>
    </row>
    <row r="4087" spans="1:21" x14ac:dyDescent="0.25">
      <c r="A4087" s="53">
        <f t="shared" si="192"/>
        <v>4086</v>
      </c>
      <c r="B4087" s="55"/>
      <c r="C4087" s="56"/>
      <c r="D4087" s="55"/>
      <c r="E4087" s="55"/>
      <c r="F4087" s="55"/>
      <c r="G4087" s="55"/>
      <c r="H4087" s="57"/>
      <c r="I4087" s="55"/>
      <c r="J4087" s="55"/>
      <c r="K4087" s="55"/>
      <c r="L4087" s="55"/>
      <c r="M4087" s="55"/>
      <c r="N4087" s="57"/>
      <c r="O4087" s="57" t="str">
        <f t="shared" si="190"/>
        <v/>
      </c>
      <c r="Q4087" s="38" t="s">
        <v>450</v>
      </c>
      <c r="R4087" s="38" t="str" cm="1">
        <f t="array" ref="R4087">_xlfn.XLOOKUP(Q4087,INDEX(Flettilisti,,1),INDEX(Flettilisti,,2),,0)</f>
        <v>Vantar flokkun</v>
      </c>
      <c r="S4087" s="38" t="str">
        <f>IF(ISBLANK(N4087),"",IF(N4087&lt;Gögn!$J$2,Gögn!$K$2,IF(N4087&gt;Gögn!$J$4,Gögn!$K$4,Gögn!$K$3)))</f>
        <v/>
      </c>
      <c r="T4087" s="49" t="str" cm="1">
        <f t="array" aca="1" ref="T4087" ca="1">IF(ISBLANK(B4087),"",IF(R4087="Styrkhæft",_xlfn.XLOOKUP(S4087,Vegalengdir[Texti],INDIRECT("Vegalengdir["&amp;'Upplýsingar um umsækjanda'!$B$10&amp;"]"),0%,0)))</f>
        <v/>
      </c>
      <c r="U4087" s="72" t="str">
        <f t="shared" si="191"/>
        <v/>
      </c>
    </row>
    <row r="4088" spans="1:21" x14ac:dyDescent="0.25">
      <c r="A4088" s="53">
        <f t="shared" si="192"/>
        <v>4087</v>
      </c>
      <c r="B4088" s="55"/>
      <c r="C4088" s="56"/>
      <c r="D4088" s="55"/>
      <c r="E4088" s="55"/>
      <c r="F4088" s="55"/>
      <c r="G4088" s="55"/>
      <c r="H4088" s="57"/>
      <c r="I4088" s="55"/>
      <c r="J4088" s="55"/>
      <c r="K4088" s="55"/>
      <c r="L4088" s="55"/>
      <c r="M4088" s="55"/>
      <c r="N4088" s="57"/>
      <c r="O4088" s="57" t="str">
        <f t="shared" si="190"/>
        <v/>
      </c>
      <c r="Q4088" s="38" t="s">
        <v>450</v>
      </c>
      <c r="R4088" s="38" t="str" cm="1">
        <f t="array" ref="R4088">_xlfn.XLOOKUP(Q4088,INDEX(Flettilisti,,1),INDEX(Flettilisti,,2),,0)</f>
        <v>Vantar flokkun</v>
      </c>
      <c r="S4088" s="38" t="str">
        <f>IF(ISBLANK(N4088),"",IF(N4088&lt;Gögn!$J$2,Gögn!$K$2,IF(N4088&gt;Gögn!$J$4,Gögn!$K$4,Gögn!$K$3)))</f>
        <v/>
      </c>
      <c r="T4088" s="49" t="str" cm="1">
        <f t="array" aca="1" ref="T4088" ca="1">IF(ISBLANK(B4088),"",IF(R4088="Styrkhæft",_xlfn.XLOOKUP(S4088,Vegalengdir[Texti],INDIRECT("Vegalengdir["&amp;'Upplýsingar um umsækjanda'!$B$10&amp;"]"),0%,0)))</f>
        <v/>
      </c>
      <c r="U4088" s="72" t="str">
        <f t="shared" si="191"/>
        <v/>
      </c>
    </row>
    <row r="4089" spans="1:21" x14ac:dyDescent="0.25">
      <c r="A4089" s="53">
        <f t="shared" si="192"/>
        <v>4088</v>
      </c>
      <c r="B4089" s="55"/>
      <c r="C4089" s="56"/>
      <c r="D4089" s="55"/>
      <c r="E4089" s="55"/>
      <c r="F4089" s="55"/>
      <c r="G4089" s="55"/>
      <c r="H4089" s="57"/>
      <c r="I4089" s="55"/>
      <c r="J4089" s="55"/>
      <c r="K4089" s="55"/>
      <c r="L4089" s="55"/>
      <c r="M4089" s="55"/>
      <c r="N4089" s="57"/>
      <c r="O4089" s="57" t="str">
        <f t="shared" si="190"/>
        <v/>
      </c>
      <c r="Q4089" s="38" t="s">
        <v>450</v>
      </c>
      <c r="R4089" s="38" t="str" cm="1">
        <f t="array" ref="R4089">_xlfn.XLOOKUP(Q4089,INDEX(Flettilisti,,1),INDEX(Flettilisti,,2),,0)</f>
        <v>Vantar flokkun</v>
      </c>
      <c r="S4089" s="38" t="str">
        <f>IF(ISBLANK(N4089),"",IF(N4089&lt;Gögn!$J$2,Gögn!$K$2,IF(N4089&gt;Gögn!$J$4,Gögn!$K$4,Gögn!$K$3)))</f>
        <v/>
      </c>
      <c r="T4089" s="49" t="str" cm="1">
        <f t="array" aca="1" ref="T4089" ca="1">IF(ISBLANK(B4089),"",IF(R4089="Styrkhæft",_xlfn.XLOOKUP(S4089,Vegalengdir[Texti],INDIRECT("Vegalengdir["&amp;'Upplýsingar um umsækjanda'!$B$10&amp;"]"),0%,0)))</f>
        <v/>
      </c>
      <c r="U4089" s="72" t="str">
        <f t="shared" si="191"/>
        <v/>
      </c>
    </row>
    <row r="4090" spans="1:21" x14ac:dyDescent="0.25">
      <c r="A4090" s="53">
        <f t="shared" si="192"/>
        <v>4089</v>
      </c>
      <c r="B4090" s="55"/>
      <c r="C4090" s="56"/>
      <c r="D4090" s="55"/>
      <c r="E4090" s="55"/>
      <c r="F4090" s="55"/>
      <c r="G4090" s="55"/>
      <c r="H4090" s="57"/>
      <c r="I4090" s="55"/>
      <c r="J4090" s="55"/>
      <c r="K4090" s="55"/>
      <c r="L4090" s="55"/>
      <c r="M4090" s="55"/>
      <c r="N4090" s="57"/>
      <c r="O4090" s="57" t="str">
        <f t="shared" si="190"/>
        <v/>
      </c>
      <c r="Q4090" s="38" t="s">
        <v>450</v>
      </c>
      <c r="R4090" s="38" t="str" cm="1">
        <f t="array" ref="R4090">_xlfn.XLOOKUP(Q4090,INDEX(Flettilisti,,1),INDEX(Flettilisti,,2),,0)</f>
        <v>Vantar flokkun</v>
      </c>
      <c r="S4090" s="38" t="str">
        <f>IF(ISBLANK(N4090),"",IF(N4090&lt;Gögn!$J$2,Gögn!$K$2,IF(N4090&gt;Gögn!$J$4,Gögn!$K$4,Gögn!$K$3)))</f>
        <v/>
      </c>
      <c r="T4090" s="49" t="str" cm="1">
        <f t="array" aca="1" ref="T4090" ca="1">IF(ISBLANK(B4090),"",IF(R4090="Styrkhæft",_xlfn.XLOOKUP(S4090,Vegalengdir[Texti],INDIRECT("Vegalengdir["&amp;'Upplýsingar um umsækjanda'!$B$10&amp;"]"),0%,0)))</f>
        <v/>
      </c>
      <c r="U4090" s="72" t="str">
        <f t="shared" si="191"/>
        <v/>
      </c>
    </row>
    <row r="4091" spans="1:21" x14ac:dyDescent="0.25">
      <c r="A4091" s="53">
        <f t="shared" si="192"/>
        <v>4090</v>
      </c>
      <c r="B4091" s="55"/>
      <c r="C4091" s="56"/>
      <c r="D4091" s="55"/>
      <c r="E4091" s="55"/>
      <c r="F4091" s="55"/>
      <c r="G4091" s="55"/>
      <c r="H4091" s="57"/>
      <c r="I4091" s="55"/>
      <c r="J4091" s="55"/>
      <c r="K4091" s="55"/>
      <c r="L4091" s="55"/>
      <c r="M4091" s="55"/>
      <c r="N4091" s="57"/>
      <c r="O4091" s="57" t="str">
        <f t="shared" si="190"/>
        <v/>
      </c>
      <c r="Q4091" s="38" t="s">
        <v>450</v>
      </c>
      <c r="R4091" s="38" t="str" cm="1">
        <f t="array" ref="R4091">_xlfn.XLOOKUP(Q4091,INDEX(Flettilisti,,1),INDEX(Flettilisti,,2),,0)</f>
        <v>Vantar flokkun</v>
      </c>
      <c r="S4091" s="38" t="str">
        <f>IF(ISBLANK(N4091),"",IF(N4091&lt;Gögn!$J$2,Gögn!$K$2,IF(N4091&gt;Gögn!$J$4,Gögn!$K$4,Gögn!$K$3)))</f>
        <v/>
      </c>
      <c r="T4091" s="49" t="str" cm="1">
        <f t="array" aca="1" ref="T4091" ca="1">IF(ISBLANK(B4091),"",IF(R4091="Styrkhæft",_xlfn.XLOOKUP(S4091,Vegalengdir[Texti],INDIRECT("Vegalengdir["&amp;'Upplýsingar um umsækjanda'!$B$10&amp;"]"),0%,0)))</f>
        <v/>
      </c>
      <c r="U4091" s="72" t="str">
        <f t="shared" si="191"/>
        <v/>
      </c>
    </row>
    <row r="4092" spans="1:21" x14ac:dyDescent="0.25">
      <c r="A4092" s="53">
        <f t="shared" si="192"/>
        <v>4091</v>
      </c>
      <c r="B4092" s="55"/>
      <c r="C4092" s="56"/>
      <c r="D4092" s="55"/>
      <c r="E4092" s="55"/>
      <c r="F4092" s="55"/>
      <c r="G4092" s="55"/>
      <c r="H4092" s="57"/>
      <c r="I4092" s="55"/>
      <c r="J4092" s="55"/>
      <c r="K4092" s="55"/>
      <c r="L4092" s="55"/>
      <c r="M4092" s="55"/>
      <c r="N4092" s="57"/>
      <c r="O4092" s="57" t="str">
        <f t="shared" si="190"/>
        <v/>
      </c>
      <c r="Q4092" s="38" t="s">
        <v>450</v>
      </c>
      <c r="R4092" s="38" t="str" cm="1">
        <f t="array" ref="R4092">_xlfn.XLOOKUP(Q4092,INDEX(Flettilisti,,1),INDEX(Flettilisti,,2),,0)</f>
        <v>Vantar flokkun</v>
      </c>
      <c r="S4092" s="38" t="str">
        <f>IF(ISBLANK(N4092),"",IF(N4092&lt;Gögn!$J$2,Gögn!$K$2,IF(N4092&gt;Gögn!$J$4,Gögn!$K$4,Gögn!$K$3)))</f>
        <v/>
      </c>
      <c r="T4092" s="49" t="str" cm="1">
        <f t="array" aca="1" ref="T4092" ca="1">IF(ISBLANK(B4092),"",IF(R4092="Styrkhæft",_xlfn.XLOOKUP(S4092,Vegalengdir[Texti],INDIRECT("Vegalengdir["&amp;'Upplýsingar um umsækjanda'!$B$10&amp;"]"),0%,0)))</f>
        <v/>
      </c>
      <c r="U4092" s="72" t="str">
        <f t="shared" si="191"/>
        <v/>
      </c>
    </row>
    <row r="4093" spans="1:21" x14ac:dyDescent="0.25">
      <c r="A4093" s="53">
        <f t="shared" si="192"/>
        <v>4092</v>
      </c>
      <c r="B4093" s="55"/>
      <c r="C4093" s="56"/>
      <c r="D4093" s="55"/>
      <c r="E4093" s="55"/>
      <c r="F4093" s="55"/>
      <c r="G4093" s="55"/>
      <c r="H4093" s="57"/>
      <c r="I4093" s="55"/>
      <c r="J4093" s="55"/>
      <c r="K4093" s="55"/>
      <c r="L4093" s="55"/>
      <c r="M4093" s="55"/>
      <c r="N4093" s="57"/>
      <c r="O4093" s="57" t="str">
        <f t="shared" si="190"/>
        <v/>
      </c>
      <c r="Q4093" s="38" t="s">
        <v>450</v>
      </c>
      <c r="R4093" s="38" t="str" cm="1">
        <f t="array" ref="R4093">_xlfn.XLOOKUP(Q4093,INDEX(Flettilisti,,1),INDEX(Flettilisti,,2),,0)</f>
        <v>Vantar flokkun</v>
      </c>
      <c r="S4093" s="38" t="str">
        <f>IF(ISBLANK(N4093),"",IF(N4093&lt;Gögn!$J$2,Gögn!$K$2,IF(N4093&gt;Gögn!$J$4,Gögn!$K$4,Gögn!$K$3)))</f>
        <v/>
      </c>
      <c r="T4093" s="49" t="str" cm="1">
        <f t="array" aca="1" ref="T4093" ca="1">IF(ISBLANK(B4093),"",IF(R4093="Styrkhæft",_xlfn.XLOOKUP(S4093,Vegalengdir[Texti],INDIRECT("Vegalengdir["&amp;'Upplýsingar um umsækjanda'!$B$10&amp;"]"),0%,0)))</f>
        <v/>
      </c>
      <c r="U4093" s="72" t="str">
        <f t="shared" si="191"/>
        <v/>
      </c>
    </row>
    <row r="4094" spans="1:21" x14ac:dyDescent="0.25">
      <c r="A4094" s="53">
        <f t="shared" si="192"/>
        <v>4093</v>
      </c>
      <c r="B4094" s="55"/>
      <c r="C4094" s="56"/>
      <c r="D4094" s="55"/>
      <c r="E4094" s="55"/>
      <c r="F4094" s="55"/>
      <c r="G4094" s="55"/>
      <c r="H4094" s="57"/>
      <c r="I4094" s="55"/>
      <c r="J4094" s="55"/>
      <c r="K4094" s="55"/>
      <c r="L4094" s="55"/>
      <c r="M4094" s="55"/>
      <c r="N4094" s="57"/>
      <c r="O4094" s="57" t="str">
        <f t="shared" si="190"/>
        <v/>
      </c>
      <c r="Q4094" s="38" t="s">
        <v>450</v>
      </c>
      <c r="R4094" s="38" t="str" cm="1">
        <f t="array" ref="R4094">_xlfn.XLOOKUP(Q4094,INDEX(Flettilisti,,1),INDEX(Flettilisti,,2),,0)</f>
        <v>Vantar flokkun</v>
      </c>
      <c r="S4094" s="38" t="str">
        <f>IF(ISBLANK(N4094),"",IF(N4094&lt;Gögn!$J$2,Gögn!$K$2,IF(N4094&gt;Gögn!$J$4,Gögn!$K$4,Gögn!$K$3)))</f>
        <v/>
      </c>
      <c r="T4094" s="49" t="str" cm="1">
        <f t="array" aca="1" ref="T4094" ca="1">IF(ISBLANK(B4094),"",IF(R4094="Styrkhæft",_xlfn.XLOOKUP(S4094,Vegalengdir[Texti],INDIRECT("Vegalengdir["&amp;'Upplýsingar um umsækjanda'!$B$10&amp;"]"),0%,0)))</f>
        <v/>
      </c>
      <c r="U4094" s="72" t="str">
        <f t="shared" si="191"/>
        <v/>
      </c>
    </row>
    <row r="4095" spans="1:21" x14ac:dyDescent="0.25">
      <c r="A4095" s="53">
        <f t="shared" si="192"/>
        <v>4094</v>
      </c>
      <c r="B4095" s="55"/>
      <c r="C4095" s="56"/>
      <c r="D4095" s="55"/>
      <c r="E4095" s="55"/>
      <c r="F4095" s="55"/>
      <c r="G4095" s="55"/>
      <c r="H4095" s="57"/>
      <c r="I4095" s="55"/>
      <c r="J4095" s="55"/>
      <c r="K4095" s="55"/>
      <c r="L4095" s="55"/>
      <c r="M4095" s="55"/>
      <c r="N4095" s="57"/>
      <c r="O4095" s="57" t="str">
        <f t="shared" si="190"/>
        <v/>
      </c>
      <c r="Q4095" s="38" t="s">
        <v>450</v>
      </c>
      <c r="R4095" s="38" t="str" cm="1">
        <f t="array" ref="R4095">_xlfn.XLOOKUP(Q4095,INDEX(Flettilisti,,1),INDEX(Flettilisti,,2),,0)</f>
        <v>Vantar flokkun</v>
      </c>
      <c r="S4095" s="38" t="str">
        <f>IF(ISBLANK(N4095),"",IF(N4095&lt;Gögn!$J$2,Gögn!$K$2,IF(N4095&gt;Gögn!$J$4,Gögn!$K$4,Gögn!$K$3)))</f>
        <v/>
      </c>
      <c r="T4095" s="49" t="str" cm="1">
        <f t="array" aca="1" ref="T4095" ca="1">IF(ISBLANK(B4095),"",IF(R4095="Styrkhæft",_xlfn.XLOOKUP(S4095,Vegalengdir[Texti],INDIRECT("Vegalengdir["&amp;'Upplýsingar um umsækjanda'!$B$10&amp;"]"),0%,0)))</f>
        <v/>
      </c>
      <c r="U4095" s="72" t="str">
        <f t="shared" si="191"/>
        <v/>
      </c>
    </row>
    <row r="4096" spans="1:21" x14ac:dyDescent="0.25">
      <c r="A4096" s="53">
        <f t="shared" si="192"/>
        <v>4095</v>
      </c>
      <c r="B4096" s="55"/>
      <c r="C4096" s="56"/>
      <c r="D4096" s="55"/>
      <c r="E4096" s="55"/>
      <c r="F4096" s="55"/>
      <c r="G4096" s="55"/>
      <c r="H4096" s="57"/>
      <c r="I4096" s="55"/>
      <c r="J4096" s="55"/>
      <c r="K4096" s="55"/>
      <c r="L4096" s="55"/>
      <c r="M4096" s="55"/>
      <c r="N4096" s="57"/>
      <c r="O4096" s="57" t="str">
        <f t="shared" si="190"/>
        <v/>
      </c>
      <c r="Q4096" s="38" t="s">
        <v>450</v>
      </c>
      <c r="R4096" s="38" t="str" cm="1">
        <f t="array" ref="R4096">_xlfn.XLOOKUP(Q4096,INDEX(Flettilisti,,1),INDEX(Flettilisti,,2),,0)</f>
        <v>Vantar flokkun</v>
      </c>
      <c r="S4096" s="38" t="str">
        <f>IF(ISBLANK(N4096),"",IF(N4096&lt;Gögn!$J$2,Gögn!$K$2,IF(N4096&gt;Gögn!$J$4,Gögn!$K$4,Gögn!$K$3)))</f>
        <v/>
      </c>
      <c r="T4096" s="49" t="str" cm="1">
        <f t="array" aca="1" ref="T4096" ca="1">IF(ISBLANK(B4096),"",IF(R4096="Styrkhæft",_xlfn.XLOOKUP(S4096,Vegalengdir[Texti],INDIRECT("Vegalengdir["&amp;'Upplýsingar um umsækjanda'!$B$10&amp;"]"),0%,0)))</f>
        <v/>
      </c>
      <c r="U4096" s="72" t="str">
        <f t="shared" si="191"/>
        <v/>
      </c>
    </row>
    <row r="4097" spans="1:21" x14ac:dyDescent="0.25">
      <c r="A4097" s="53">
        <f t="shared" si="192"/>
        <v>4096</v>
      </c>
      <c r="B4097" s="55"/>
      <c r="C4097" s="56"/>
      <c r="D4097" s="55"/>
      <c r="E4097" s="55"/>
      <c r="F4097" s="55"/>
      <c r="G4097" s="55"/>
      <c r="H4097" s="57"/>
      <c r="I4097" s="55"/>
      <c r="J4097" s="55"/>
      <c r="K4097" s="55"/>
      <c r="L4097" s="55"/>
      <c r="M4097" s="55"/>
      <c r="N4097" s="57"/>
      <c r="O4097" s="57" t="str">
        <f t="shared" si="190"/>
        <v/>
      </c>
      <c r="Q4097" s="38" t="s">
        <v>450</v>
      </c>
      <c r="R4097" s="38" t="str" cm="1">
        <f t="array" ref="R4097">_xlfn.XLOOKUP(Q4097,INDEX(Flettilisti,,1),INDEX(Flettilisti,,2),,0)</f>
        <v>Vantar flokkun</v>
      </c>
      <c r="S4097" s="38" t="str">
        <f>IF(ISBLANK(N4097),"",IF(N4097&lt;Gögn!$J$2,Gögn!$K$2,IF(N4097&gt;Gögn!$J$4,Gögn!$K$4,Gögn!$K$3)))</f>
        <v/>
      </c>
      <c r="T4097" s="49" t="str" cm="1">
        <f t="array" aca="1" ref="T4097" ca="1">IF(ISBLANK(B4097),"",IF(R4097="Styrkhæft",_xlfn.XLOOKUP(S4097,Vegalengdir[Texti],INDIRECT("Vegalengdir["&amp;'Upplýsingar um umsækjanda'!$B$10&amp;"]"),0%,0)))</f>
        <v/>
      </c>
      <c r="U4097" s="72" t="str">
        <f t="shared" si="191"/>
        <v/>
      </c>
    </row>
    <row r="4098" spans="1:21" x14ac:dyDescent="0.25">
      <c r="A4098" s="53">
        <f t="shared" si="192"/>
        <v>4097</v>
      </c>
      <c r="B4098" s="55"/>
      <c r="C4098" s="56"/>
      <c r="D4098" s="55"/>
      <c r="E4098" s="55"/>
      <c r="F4098" s="55"/>
      <c r="G4098" s="55"/>
      <c r="H4098" s="57"/>
      <c r="I4098" s="55"/>
      <c r="J4098" s="55"/>
      <c r="K4098" s="55"/>
      <c r="L4098" s="55"/>
      <c r="M4098" s="55"/>
      <c r="N4098" s="57"/>
      <c r="O4098" s="57" t="str">
        <f t="shared" si="190"/>
        <v/>
      </c>
      <c r="Q4098" s="38" t="s">
        <v>450</v>
      </c>
      <c r="R4098" s="38" t="str" cm="1">
        <f t="array" ref="R4098">_xlfn.XLOOKUP(Q4098,INDEX(Flettilisti,,1),INDEX(Flettilisti,,2),,0)</f>
        <v>Vantar flokkun</v>
      </c>
      <c r="S4098" s="38" t="str">
        <f>IF(ISBLANK(N4098),"",IF(N4098&lt;Gögn!$J$2,Gögn!$K$2,IF(N4098&gt;Gögn!$J$4,Gögn!$K$4,Gögn!$K$3)))</f>
        <v/>
      </c>
      <c r="T4098" s="49" t="str" cm="1">
        <f t="array" aca="1" ref="T4098" ca="1">IF(ISBLANK(B4098),"",IF(R4098="Styrkhæft",_xlfn.XLOOKUP(S4098,Vegalengdir[Texti],INDIRECT("Vegalengdir["&amp;'Upplýsingar um umsækjanda'!$B$10&amp;"]"),0%,0)))</f>
        <v/>
      </c>
      <c r="U4098" s="72" t="str">
        <f t="shared" si="191"/>
        <v/>
      </c>
    </row>
    <row r="4099" spans="1:21" x14ac:dyDescent="0.25">
      <c r="A4099" s="53">
        <f t="shared" si="192"/>
        <v>4098</v>
      </c>
      <c r="B4099" s="55"/>
      <c r="C4099" s="56"/>
      <c r="D4099" s="55"/>
      <c r="E4099" s="55"/>
      <c r="F4099" s="55"/>
      <c r="G4099" s="55"/>
      <c r="H4099" s="57"/>
      <c r="I4099" s="55"/>
      <c r="J4099" s="55"/>
      <c r="K4099" s="55"/>
      <c r="L4099" s="55"/>
      <c r="M4099" s="55"/>
      <c r="N4099" s="57"/>
      <c r="O4099" s="57" t="str">
        <f t="shared" ref="O4099:O4162" si="193">IFERROR(IF(ISBLANK(B4099),"",H4099/N4099),0)</f>
        <v/>
      </c>
      <c r="Q4099" s="38" t="s">
        <v>450</v>
      </c>
      <c r="R4099" s="38" t="str" cm="1">
        <f t="array" ref="R4099">_xlfn.XLOOKUP(Q4099,INDEX(Flettilisti,,1),INDEX(Flettilisti,,2),,0)</f>
        <v>Vantar flokkun</v>
      </c>
      <c r="S4099" s="38" t="str">
        <f>IF(ISBLANK(N4099),"",IF(N4099&lt;Gögn!$J$2,Gögn!$K$2,IF(N4099&gt;Gögn!$J$4,Gögn!$K$4,Gögn!$K$3)))</f>
        <v/>
      </c>
      <c r="T4099" s="49" t="str" cm="1">
        <f t="array" aca="1" ref="T4099" ca="1">IF(ISBLANK(B4099),"",IF(R4099="Styrkhæft",_xlfn.XLOOKUP(S4099,Vegalengdir[Texti],INDIRECT("Vegalengdir["&amp;'Upplýsingar um umsækjanda'!$B$10&amp;"]"),0%,0)))</f>
        <v/>
      </c>
      <c r="U4099" s="72" t="str">
        <f t="shared" ref="U4099:U4162" si="194">IF(ISBLANK(B4099),"",T4099*H4099)</f>
        <v/>
      </c>
    </row>
    <row r="4100" spans="1:21" x14ac:dyDescent="0.25">
      <c r="A4100" s="53">
        <f t="shared" si="192"/>
        <v>4099</v>
      </c>
      <c r="B4100" s="55"/>
      <c r="C4100" s="56"/>
      <c r="D4100" s="55"/>
      <c r="E4100" s="55"/>
      <c r="F4100" s="55"/>
      <c r="G4100" s="55"/>
      <c r="H4100" s="57"/>
      <c r="I4100" s="55"/>
      <c r="J4100" s="55"/>
      <c r="K4100" s="55"/>
      <c r="L4100" s="55"/>
      <c r="M4100" s="55"/>
      <c r="N4100" s="57"/>
      <c r="O4100" s="57" t="str">
        <f t="shared" si="193"/>
        <v/>
      </c>
      <c r="Q4100" s="38" t="s">
        <v>450</v>
      </c>
      <c r="R4100" s="38" t="str" cm="1">
        <f t="array" ref="R4100">_xlfn.XLOOKUP(Q4100,INDEX(Flettilisti,,1),INDEX(Flettilisti,,2),,0)</f>
        <v>Vantar flokkun</v>
      </c>
      <c r="S4100" s="38" t="str">
        <f>IF(ISBLANK(N4100),"",IF(N4100&lt;Gögn!$J$2,Gögn!$K$2,IF(N4100&gt;Gögn!$J$4,Gögn!$K$4,Gögn!$K$3)))</f>
        <v/>
      </c>
      <c r="T4100" s="49" t="str" cm="1">
        <f t="array" aca="1" ref="T4100" ca="1">IF(ISBLANK(B4100),"",IF(R4100="Styrkhæft",_xlfn.XLOOKUP(S4100,Vegalengdir[Texti],INDIRECT("Vegalengdir["&amp;'Upplýsingar um umsækjanda'!$B$10&amp;"]"),0%,0)))</f>
        <v/>
      </c>
      <c r="U4100" s="72" t="str">
        <f t="shared" si="194"/>
        <v/>
      </c>
    </row>
    <row r="4101" spans="1:21" x14ac:dyDescent="0.25">
      <c r="A4101" s="53">
        <f t="shared" si="192"/>
        <v>4100</v>
      </c>
      <c r="B4101" s="55"/>
      <c r="C4101" s="56"/>
      <c r="D4101" s="55"/>
      <c r="E4101" s="55"/>
      <c r="F4101" s="55"/>
      <c r="G4101" s="55"/>
      <c r="H4101" s="57"/>
      <c r="I4101" s="55"/>
      <c r="J4101" s="55"/>
      <c r="K4101" s="55"/>
      <c r="L4101" s="55"/>
      <c r="M4101" s="55"/>
      <c r="N4101" s="57"/>
      <c r="O4101" s="57" t="str">
        <f t="shared" si="193"/>
        <v/>
      </c>
      <c r="Q4101" s="38" t="s">
        <v>450</v>
      </c>
      <c r="R4101" s="38" t="str" cm="1">
        <f t="array" ref="R4101">_xlfn.XLOOKUP(Q4101,INDEX(Flettilisti,,1),INDEX(Flettilisti,,2),,0)</f>
        <v>Vantar flokkun</v>
      </c>
      <c r="S4101" s="38" t="str">
        <f>IF(ISBLANK(N4101),"",IF(N4101&lt;Gögn!$J$2,Gögn!$K$2,IF(N4101&gt;Gögn!$J$4,Gögn!$K$4,Gögn!$K$3)))</f>
        <v/>
      </c>
      <c r="T4101" s="49" t="str" cm="1">
        <f t="array" aca="1" ref="T4101" ca="1">IF(ISBLANK(B4101),"",IF(R4101="Styrkhæft",_xlfn.XLOOKUP(S4101,Vegalengdir[Texti],INDIRECT("Vegalengdir["&amp;'Upplýsingar um umsækjanda'!$B$10&amp;"]"),0%,0)))</f>
        <v/>
      </c>
      <c r="U4101" s="72" t="str">
        <f t="shared" si="194"/>
        <v/>
      </c>
    </row>
    <row r="4102" spans="1:21" x14ac:dyDescent="0.25">
      <c r="A4102" s="53">
        <f t="shared" si="192"/>
        <v>4101</v>
      </c>
      <c r="B4102" s="55"/>
      <c r="C4102" s="56"/>
      <c r="D4102" s="55"/>
      <c r="E4102" s="55"/>
      <c r="F4102" s="55"/>
      <c r="G4102" s="55"/>
      <c r="H4102" s="57"/>
      <c r="I4102" s="55"/>
      <c r="J4102" s="55"/>
      <c r="K4102" s="55"/>
      <c r="L4102" s="55"/>
      <c r="M4102" s="55"/>
      <c r="N4102" s="57"/>
      <c r="O4102" s="57" t="str">
        <f t="shared" si="193"/>
        <v/>
      </c>
      <c r="Q4102" s="38" t="s">
        <v>450</v>
      </c>
      <c r="R4102" s="38" t="str" cm="1">
        <f t="array" ref="R4102">_xlfn.XLOOKUP(Q4102,INDEX(Flettilisti,,1),INDEX(Flettilisti,,2),,0)</f>
        <v>Vantar flokkun</v>
      </c>
      <c r="S4102" s="38" t="str">
        <f>IF(ISBLANK(N4102),"",IF(N4102&lt;Gögn!$J$2,Gögn!$K$2,IF(N4102&gt;Gögn!$J$4,Gögn!$K$4,Gögn!$K$3)))</f>
        <v/>
      </c>
      <c r="T4102" s="49" t="str" cm="1">
        <f t="array" aca="1" ref="T4102" ca="1">IF(ISBLANK(B4102),"",IF(R4102="Styrkhæft",_xlfn.XLOOKUP(S4102,Vegalengdir[Texti],INDIRECT("Vegalengdir["&amp;'Upplýsingar um umsækjanda'!$B$10&amp;"]"),0%,0)))</f>
        <v/>
      </c>
      <c r="U4102" s="72" t="str">
        <f t="shared" si="194"/>
        <v/>
      </c>
    </row>
    <row r="4103" spans="1:21" x14ac:dyDescent="0.25">
      <c r="A4103" s="53">
        <f t="shared" si="192"/>
        <v>4102</v>
      </c>
      <c r="B4103" s="55"/>
      <c r="C4103" s="56"/>
      <c r="D4103" s="55"/>
      <c r="E4103" s="55"/>
      <c r="F4103" s="55"/>
      <c r="G4103" s="55"/>
      <c r="H4103" s="57"/>
      <c r="I4103" s="55"/>
      <c r="J4103" s="55"/>
      <c r="K4103" s="55"/>
      <c r="L4103" s="55"/>
      <c r="M4103" s="55"/>
      <c r="N4103" s="57"/>
      <c r="O4103" s="57" t="str">
        <f t="shared" si="193"/>
        <v/>
      </c>
      <c r="Q4103" s="38" t="s">
        <v>450</v>
      </c>
      <c r="R4103" s="38" t="str" cm="1">
        <f t="array" ref="R4103">_xlfn.XLOOKUP(Q4103,INDEX(Flettilisti,,1),INDEX(Flettilisti,,2),,0)</f>
        <v>Vantar flokkun</v>
      </c>
      <c r="S4103" s="38" t="str">
        <f>IF(ISBLANK(N4103),"",IF(N4103&lt;Gögn!$J$2,Gögn!$K$2,IF(N4103&gt;Gögn!$J$4,Gögn!$K$4,Gögn!$K$3)))</f>
        <v/>
      </c>
      <c r="T4103" s="49" t="str" cm="1">
        <f t="array" aca="1" ref="T4103" ca="1">IF(ISBLANK(B4103),"",IF(R4103="Styrkhæft",_xlfn.XLOOKUP(S4103,Vegalengdir[Texti],INDIRECT("Vegalengdir["&amp;'Upplýsingar um umsækjanda'!$B$10&amp;"]"),0%,0)))</f>
        <v/>
      </c>
      <c r="U4103" s="72" t="str">
        <f t="shared" si="194"/>
        <v/>
      </c>
    </row>
    <row r="4104" spans="1:21" x14ac:dyDescent="0.25">
      <c r="A4104" s="53">
        <f t="shared" si="192"/>
        <v>4103</v>
      </c>
      <c r="B4104" s="55"/>
      <c r="C4104" s="56"/>
      <c r="D4104" s="55"/>
      <c r="E4104" s="55"/>
      <c r="F4104" s="55"/>
      <c r="G4104" s="55"/>
      <c r="H4104" s="57"/>
      <c r="I4104" s="55"/>
      <c r="J4104" s="55"/>
      <c r="K4104" s="55"/>
      <c r="L4104" s="55"/>
      <c r="M4104" s="55"/>
      <c r="N4104" s="57"/>
      <c r="O4104" s="57" t="str">
        <f t="shared" si="193"/>
        <v/>
      </c>
      <c r="Q4104" s="38" t="s">
        <v>450</v>
      </c>
      <c r="R4104" s="38" t="str" cm="1">
        <f t="array" ref="R4104">_xlfn.XLOOKUP(Q4104,INDEX(Flettilisti,,1),INDEX(Flettilisti,,2),,0)</f>
        <v>Vantar flokkun</v>
      </c>
      <c r="S4104" s="38" t="str">
        <f>IF(ISBLANK(N4104),"",IF(N4104&lt;Gögn!$J$2,Gögn!$K$2,IF(N4104&gt;Gögn!$J$4,Gögn!$K$4,Gögn!$K$3)))</f>
        <v/>
      </c>
      <c r="T4104" s="49" t="str" cm="1">
        <f t="array" aca="1" ref="T4104" ca="1">IF(ISBLANK(B4104),"",IF(R4104="Styrkhæft",_xlfn.XLOOKUP(S4104,Vegalengdir[Texti],INDIRECT("Vegalengdir["&amp;'Upplýsingar um umsækjanda'!$B$10&amp;"]"),0%,0)))</f>
        <v/>
      </c>
      <c r="U4104" s="72" t="str">
        <f t="shared" si="194"/>
        <v/>
      </c>
    </row>
    <row r="4105" spans="1:21" x14ac:dyDescent="0.25">
      <c r="A4105" s="53">
        <f t="shared" si="192"/>
        <v>4104</v>
      </c>
      <c r="B4105" s="55"/>
      <c r="C4105" s="56"/>
      <c r="D4105" s="55"/>
      <c r="E4105" s="55"/>
      <c r="F4105" s="55"/>
      <c r="G4105" s="55"/>
      <c r="H4105" s="57"/>
      <c r="I4105" s="55"/>
      <c r="J4105" s="55"/>
      <c r="K4105" s="55"/>
      <c r="L4105" s="55"/>
      <c r="M4105" s="55"/>
      <c r="N4105" s="57"/>
      <c r="O4105" s="57" t="str">
        <f t="shared" si="193"/>
        <v/>
      </c>
      <c r="Q4105" s="38" t="s">
        <v>450</v>
      </c>
      <c r="R4105" s="38" t="str" cm="1">
        <f t="array" ref="R4105">_xlfn.XLOOKUP(Q4105,INDEX(Flettilisti,,1),INDEX(Flettilisti,,2),,0)</f>
        <v>Vantar flokkun</v>
      </c>
      <c r="S4105" s="38" t="str">
        <f>IF(ISBLANK(N4105),"",IF(N4105&lt;Gögn!$J$2,Gögn!$K$2,IF(N4105&gt;Gögn!$J$4,Gögn!$K$4,Gögn!$K$3)))</f>
        <v/>
      </c>
      <c r="T4105" s="49" t="str" cm="1">
        <f t="array" aca="1" ref="T4105" ca="1">IF(ISBLANK(B4105),"",IF(R4105="Styrkhæft",_xlfn.XLOOKUP(S4105,Vegalengdir[Texti],INDIRECT("Vegalengdir["&amp;'Upplýsingar um umsækjanda'!$B$10&amp;"]"),0%,0)))</f>
        <v/>
      </c>
      <c r="U4105" s="72" t="str">
        <f t="shared" si="194"/>
        <v/>
      </c>
    </row>
    <row r="4106" spans="1:21" x14ac:dyDescent="0.25">
      <c r="A4106" s="53">
        <f t="shared" si="192"/>
        <v>4105</v>
      </c>
      <c r="B4106" s="55"/>
      <c r="C4106" s="56"/>
      <c r="D4106" s="55"/>
      <c r="E4106" s="55"/>
      <c r="F4106" s="55"/>
      <c r="G4106" s="55"/>
      <c r="H4106" s="57"/>
      <c r="I4106" s="55"/>
      <c r="J4106" s="55"/>
      <c r="K4106" s="55"/>
      <c r="L4106" s="55"/>
      <c r="M4106" s="55"/>
      <c r="N4106" s="57"/>
      <c r="O4106" s="57" t="str">
        <f t="shared" si="193"/>
        <v/>
      </c>
      <c r="Q4106" s="38" t="s">
        <v>450</v>
      </c>
      <c r="R4106" s="38" t="str" cm="1">
        <f t="array" ref="R4106">_xlfn.XLOOKUP(Q4106,INDEX(Flettilisti,,1),INDEX(Flettilisti,,2),,0)</f>
        <v>Vantar flokkun</v>
      </c>
      <c r="S4106" s="38" t="str">
        <f>IF(ISBLANK(N4106),"",IF(N4106&lt;Gögn!$J$2,Gögn!$K$2,IF(N4106&gt;Gögn!$J$4,Gögn!$K$4,Gögn!$K$3)))</f>
        <v/>
      </c>
      <c r="T4106" s="49" t="str" cm="1">
        <f t="array" aca="1" ref="T4106" ca="1">IF(ISBLANK(B4106),"",IF(R4106="Styrkhæft",_xlfn.XLOOKUP(S4106,Vegalengdir[Texti],INDIRECT("Vegalengdir["&amp;'Upplýsingar um umsækjanda'!$B$10&amp;"]"),0%,0)))</f>
        <v/>
      </c>
      <c r="U4106" s="72" t="str">
        <f t="shared" si="194"/>
        <v/>
      </c>
    </row>
    <row r="4107" spans="1:21" x14ac:dyDescent="0.25">
      <c r="A4107" s="53">
        <f t="shared" si="192"/>
        <v>4106</v>
      </c>
      <c r="B4107" s="55"/>
      <c r="C4107" s="56"/>
      <c r="D4107" s="55"/>
      <c r="E4107" s="55"/>
      <c r="F4107" s="55"/>
      <c r="G4107" s="55"/>
      <c r="H4107" s="57"/>
      <c r="I4107" s="55"/>
      <c r="J4107" s="55"/>
      <c r="K4107" s="55"/>
      <c r="L4107" s="55"/>
      <c r="M4107" s="55"/>
      <c r="N4107" s="57"/>
      <c r="O4107" s="57" t="str">
        <f t="shared" si="193"/>
        <v/>
      </c>
      <c r="Q4107" s="38" t="s">
        <v>450</v>
      </c>
      <c r="R4107" s="38" t="str" cm="1">
        <f t="array" ref="R4107">_xlfn.XLOOKUP(Q4107,INDEX(Flettilisti,,1),INDEX(Flettilisti,,2),,0)</f>
        <v>Vantar flokkun</v>
      </c>
      <c r="S4107" s="38" t="str">
        <f>IF(ISBLANK(N4107),"",IF(N4107&lt;Gögn!$J$2,Gögn!$K$2,IF(N4107&gt;Gögn!$J$4,Gögn!$K$4,Gögn!$K$3)))</f>
        <v/>
      </c>
      <c r="T4107" s="49" t="str" cm="1">
        <f t="array" aca="1" ref="T4107" ca="1">IF(ISBLANK(B4107),"",IF(R4107="Styrkhæft",_xlfn.XLOOKUP(S4107,Vegalengdir[Texti],INDIRECT("Vegalengdir["&amp;'Upplýsingar um umsækjanda'!$B$10&amp;"]"),0%,0)))</f>
        <v/>
      </c>
      <c r="U4107" s="72" t="str">
        <f t="shared" si="194"/>
        <v/>
      </c>
    </row>
    <row r="4108" spans="1:21" x14ac:dyDescent="0.25">
      <c r="A4108" s="53">
        <f t="shared" si="192"/>
        <v>4107</v>
      </c>
      <c r="B4108" s="55"/>
      <c r="C4108" s="56"/>
      <c r="D4108" s="55"/>
      <c r="E4108" s="55"/>
      <c r="F4108" s="55"/>
      <c r="G4108" s="55"/>
      <c r="H4108" s="57"/>
      <c r="I4108" s="55"/>
      <c r="J4108" s="55"/>
      <c r="K4108" s="55"/>
      <c r="L4108" s="55"/>
      <c r="M4108" s="55"/>
      <c r="N4108" s="57"/>
      <c r="O4108" s="57" t="str">
        <f t="shared" si="193"/>
        <v/>
      </c>
      <c r="Q4108" s="38" t="s">
        <v>450</v>
      </c>
      <c r="R4108" s="38" t="str" cm="1">
        <f t="array" ref="R4108">_xlfn.XLOOKUP(Q4108,INDEX(Flettilisti,,1),INDEX(Flettilisti,,2),,0)</f>
        <v>Vantar flokkun</v>
      </c>
      <c r="S4108" s="38" t="str">
        <f>IF(ISBLANK(N4108),"",IF(N4108&lt;Gögn!$J$2,Gögn!$K$2,IF(N4108&gt;Gögn!$J$4,Gögn!$K$4,Gögn!$K$3)))</f>
        <v/>
      </c>
      <c r="T4108" s="49" t="str" cm="1">
        <f t="array" aca="1" ref="T4108" ca="1">IF(ISBLANK(B4108),"",IF(R4108="Styrkhæft",_xlfn.XLOOKUP(S4108,Vegalengdir[Texti],INDIRECT("Vegalengdir["&amp;'Upplýsingar um umsækjanda'!$B$10&amp;"]"),0%,0)))</f>
        <v/>
      </c>
      <c r="U4108" s="72" t="str">
        <f t="shared" si="194"/>
        <v/>
      </c>
    </row>
    <row r="4109" spans="1:21" x14ac:dyDescent="0.25">
      <c r="A4109" s="53">
        <f t="shared" si="192"/>
        <v>4108</v>
      </c>
      <c r="B4109" s="55"/>
      <c r="C4109" s="56"/>
      <c r="D4109" s="55"/>
      <c r="E4109" s="55"/>
      <c r="F4109" s="55"/>
      <c r="G4109" s="55"/>
      <c r="H4109" s="57"/>
      <c r="I4109" s="55"/>
      <c r="J4109" s="55"/>
      <c r="K4109" s="55"/>
      <c r="L4109" s="55"/>
      <c r="M4109" s="55"/>
      <c r="N4109" s="57"/>
      <c r="O4109" s="57" t="str">
        <f t="shared" si="193"/>
        <v/>
      </c>
      <c r="Q4109" s="38" t="s">
        <v>450</v>
      </c>
      <c r="R4109" s="38" t="str" cm="1">
        <f t="array" ref="R4109">_xlfn.XLOOKUP(Q4109,INDEX(Flettilisti,,1),INDEX(Flettilisti,,2),,0)</f>
        <v>Vantar flokkun</v>
      </c>
      <c r="S4109" s="38" t="str">
        <f>IF(ISBLANK(N4109),"",IF(N4109&lt;Gögn!$J$2,Gögn!$K$2,IF(N4109&gt;Gögn!$J$4,Gögn!$K$4,Gögn!$K$3)))</f>
        <v/>
      </c>
      <c r="T4109" s="49" t="str" cm="1">
        <f t="array" aca="1" ref="T4109" ca="1">IF(ISBLANK(B4109),"",IF(R4109="Styrkhæft",_xlfn.XLOOKUP(S4109,Vegalengdir[Texti],INDIRECT("Vegalengdir["&amp;'Upplýsingar um umsækjanda'!$B$10&amp;"]"),0%,0)))</f>
        <v/>
      </c>
      <c r="U4109" s="72" t="str">
        <f t="shared" si="194"/>
        <v/>
      </c>
    </row>
    <row r="4110" spans="1:21" x14ac:dyDescent="0.25">
      <c r="A4110" s="53">
        <f t="shared" si="192"/>
        <v>4109</v>
      </c>
      <c r="B4110" s="55"/>
      <c r="C4110" s="56"/>
      <c r="D4110" s="55"/>
      <c r="E4110" s="55"/>
      <c r="F4110" s="55"/>
      <c r="G4110" s="55"/>
      <c r="H4110" s="57"/>
      <c r="I4110" s="55"/>
      <c r="J4110" s="55"/>
      <c r="K4110" s="55"/>
      <c r="L4110" s="55"/>
      <c r="M4110" s="55"/>
      <c r="N4110" s="57"/>
      <c r="O4110" s="57" t="str">
        <f t="shared" si="193"/>
        <v/>
      </c>
      <c r="Q4110" s="38" t="s">
        <v>450</v>
      </c>
      <c r="R4110" s="38" t="str" cm="1">
        <f t="array" ref="R4110">_xlfn.XLOOKUP(Q4110,INDEX(Flettilisti,,1),INDEX(Flettilisti,,2),,0)</f>
        <v>Vantar flokkun</v>
      </c>
      <c r="S4110" s="38" t="str">
        <f>IF(ISBLANK(N4110),"",IF(N4110&lt;Gögn!$J$2,Gögn!$K$2,IF(N4110&gt;Gögn!$J$4,Gögn!$K$4,Gögn!$K$3)))</f>
        <v/>
      </c>
      <c r="T4110" s="49" t="str" cm="1">
        <f t="array" aca="1" ref="T4110" ca="1">IF(ISBLANK(B4110),"",IF(R4110="Styrkhæft",_xlfn.XLOOKUP(S4110,Vegalengdir[Texti],INDIRECT("Vegalengdir["&amp;'Upplýsingar um umsækjanda'!$B$10&amp;"]"),0%,0)))</f>
        <v/>
      </c>
      <c r="U4110" s="72" t="str">
        <f t="shared" si="194"/>
        <v/>
      </c>
    </row>
    <row r="4111" spans="1:21" x14ac:dyDescent="0.25">
      <c r="A4111" s="53">
        <f t="shared" si="192"/>
        <v>4110</v>
      </c>
      <c r="B4111" s="55"/>
      <c r="C4111" s="56"/>
      <c r="D4111" s="55"/>
      <c r="E4111" s="55"/>
      <c r="F4111" s="55"/>
      <c r="G4111" s="55"/>
      <c r="H4111" s="57"/>
      <c r="I4111" s="55"/>
      <c r="J4111" s="55"/>
      <c r="K4111" s="55"/>
      <c r="L4111" s="55"/>
      <c r="M4111" s="55"/>
      <c r="N4111" s="57"/>
      <c r="O4111" s="57" t="str">
        <f t="shared" si="193"/>
        <v/>
      </c>
      <c r="Q4111" s="38" t="s">
        <v>450</v>
      </c>
      <c r="R4111" s="38" t="str" cm="1">
        <f t="array" ref="R4111">_xlfn.XLOOKUP(Q4111,INDEX(Flettilisti,,1),INDEX(Flettilisti,,2),,0)</f>
        <v>Vantar flokkun</v>
      </c>
      <c r="S4111" s="38" t="str">
        <f>IF(ISBLANK(N4111),"",IF(N4111&lt;Gögn!$J$2,Gögn!$K$2,IF(N4111&gt;Gögn!$J$4,Gögn!$K$4,Gögn!$K$3)))</f>
        <v/>
      </c>
      <c r="T4111" s="49" t="str" cm="1">
        <f t="array" aca="1" ref="T4111" ca="1">IF(ISBLANK(B4111),"",IF(R4111="Styrkhæft",_xlfn.XLOOKUP(S4111,Vegalengdir[Texti],INDIRECT("Vegalengdir["&amp;'Upplýsingar um umsækjanda'!$B$10&amp;"]"),0%,0)))</f>
        <v/>
      </c>
      <c r="U4111" s="72" t="str">
        <f t="shared" si="194"/>
        <v/>
      </c>
    </row>
    <row r="4112" spans="1:21" x14ac:dyDescent="0.25">
      <c r="A4112" s="53">
        <f t="shared" si="192"/>
        <v>4111</v>
      </c>
      <c r="B4112" s="55"/>
      <c r="C4112" s="56"/>
      <c r="D4112" s="55"/>
      <c r="E4112" s="55"/>
      <c r="F4112" s="55"/>
      <c r="G4112" s="55"/>
      <c r="H4112" s="57"/>
      <c r="I4112" s="55"/>
      <c r="J4112" s="55"/>
      <c r="K4112" s="55"/>
      <c r="L4112" s="55"/>
      <c r="M4112" s="55"/>
      <c r="N4112" s="57"/>
      <c r="O4112" s="57" t="str">
        <f t="shared" si="193"/>
        <v/>
      </c>
      <c r="Q4112" s="38" t="s">
        <v>450</v>
      </c>
      <c r="R4112" s="38" t="str" cm="1">
        <f t="array" ref="R4112">_xlfn.XLOOKUP(Q4112,INDEX(Flettilisti,,1),INDEX(Flettilisti,,2),,0)</f>
        <v>Vantar flokkun</v>
      </c>
      <c r="S4112" s="38" t="str">
        <f>IF(ISBLANK(N4112),"",IF(N4112&lt;Gögn!$J$2,Gögn!$K$2,IF(N4112&gt;Gögn!$J$4,Gögn!$K$4,Gögn!$K$3)))</f>
        <v/>
      </c>
      <c r="T4112" s="49" t="str" cm="1">
        <f t="array" aca="1" ref="T4112" ca="1">IF(ISBLANK(B4112),"",IF(R4112="Styrkhæft",_xlfn.XLOOKUP(S4112,Vegalengdir[Texti],INDIRECT("Vegalengdir["&amp;'Upplýsingar um umsækjanda'!$B$10&amp;"]"),0%,0)))</f>
        <v/>
      </c>
      <c r="U4112" s="72" t="str">
        <f t="shared" si="194"/>
        <v/>
      </c>
    </row>
    <row r="4113" spans="1:21" x14ac:dyDescent="0.25">
      <c r="A4113" s="53">
        <f t="shared" si="192"/>
        <v>4112</v>
      </c>
      <c r="B4113" s="55"/>
      <c r="C4113" s="56"/>
      <c r="D4113" s="55"/>
      <c r="E4113" s="55"/>
      <c r="F4113" s="55"/>
      <c r="G4113" s="55"/>
      <c r="H4113" s="57"/>
      <c r="I4113" s="55"/>
      <c r="J4113" s="55"/>
      <c r="K4113" s="55"/>
      <c r="L4113" s="55"/>
      <c r="M4113" s="55"/>
      <c r="N4113" s="57"/>
      <c r="O4113" s="57" t="str">
        <f t="shared" si="193"/>
        <v/>
      </c>
      <c r="Q4113" s="38" t="s">
        <v>450</v>
      </c>
      <c r="R4113" s="38" t="str" cm="1">
        <f t="array" ref="R4113">_xlfn.XLOOKUP(Q4113,INDEX(Flettilisti,,1),INDEX(Flettilisti,,2),,0)</f>
        <v>Vantar flokkun</v>
      </c>
      <c r="S4113" s="38" t="str">
        <f>IF(ISBLANK(N4113),"",IF(N4113&lt;Gögn!$J$2,Gögn!$K$2,IF(N4113&gt;Gögn!$J$4,Gögn!$K$4,Gögn!$K$3)))</f>
        <v/>
      </c>
      <c r="T4113" s="49" t="str" cm="1">
        <f t="array" aca="1" ref="T4113" ca="1">IF(ISBLANK(B4113),"",IF(R4113="Styrkhæft",_xlfn.XLOOKUP(S4113,Vegalengdir[Texti],INDIRECT("Vegalengdir["&amp;'Upplýsingar um umsækjanda'!$B$10&amp;"]"),0%,0)))</f>
        <v/>
      </c>
      <c r="U4113" s="72" t="str">
        <f t="shared" si="194"/>
        <v/>
      </c>
    </row>
    <row r="4114" spans="1:21" x14ac:dyDescent="0.25">
      <c r="A4114" s="53">
        <f t="shared" si="192"/>
        <v>4113</v>
      </c>
      <c r="B4114" s="55"/>
      <c r="C4114" s="56"/>
      <c r="D4114" s="55"/>
      <c r="E4114" s="55"/>
      <c r="F4114" s="55"/>
      <c r="G4114" s="55"/>
      <c r="H4114" s="57"/>
      <c r="I4114" s="55"/>
      <c r="J4114" s="55"/>
      <c r="K4114" s="55"/>
      <c r="L4114" s="55"/>
      <c r="M4114" s="55"/>
      <c r="N4114" s="57"/>
      <c r="O4114" s="57" t="str">
        <f t="shared" si="193"/>
        <v/>
      </c>
      <c r="Q4114" s="38" t="s">
        <v>450</v>
      </c>
      <c r="R4114" s="38" t="str" cm="1">
        <f t="array" ref="R4114">_xlfn.XLOOKUP(Q4114,INDEX(Flettilisti,,1),INDEX(Flettilisti,,2),,0)</f>
        <v>Vantar flokkun</v>
      </c>
      <c r="S4114" s="38" t="str">
        <f>IF(ISBLANK(N4114),"",IF(N4114&lt;Gögn!$J$2,Gögn!$K$2,IF(N4114&gt;Gögn!$J$4,Gögn!$K$4,Gögn!$K$3)))</f>
        <v/>
      </c>
      <c r="T4114" s="49" t="str" cm="1">
        <f t="array" aca="1" ref="T4114" ca="1">IF(ISBLANK(B4114),"",IF(R4114="Styrkhæft",_xlfn.XLOOKUP(S4114,Vegalengdir[Texti],INDIRECT("Vegalengdir["&amp;'Upplýsingar um umsækjanda'!$B$10&amp;"]"),0%,0)))</f>
        <v/>
      </c>
      <c r="U4114" s="72" t="str">
        <f t="shared" si="194"/>
        <v/>
      </c>
    </row>
    <row r="4115" spans="1:21" x14ac:dyDescent="0.25">
      <c r="A4115" s="53">
        <f t="shared" si="192"/>
        <v>4114</v>
      </c>
      <c r="B4115" s="55"/>
      <c r="C4115" s="56"/>
      <c r="D4115" s="55"/>
      <c r="E4115" s="55"/>
      <c r="F4115" s="55"/>
      <c r="G4115" s="55"/>
      <c r="H4115" s="57"/>
      <c r="I4115" s="55"/>
      <c r="J4115" s="55"/>
      <c r="K4115" s="55"/>
      <c r="L4115" s="55"/>
      <c r="M4115" s="55"/>
      <c r="N4115" s="57"/>
      <c r="O4115" s="57" t="str">
        <f t="shared" si="193"/>
        <v/>
      </c>
      <c r="Q4115" s="38" t="s">
        <v>450</v>
      </c>
      <c r="R4115" s="38" t="str" cm="1">
        <f t="array" ref="R4115">_xlfn.XLOOKUP(Q4115,INDEX(Flettilisti,,1),INDEX(Flettilisti,,2),,0)</f>
        <v>Vantar flokkun</v>
      </c>
      <c r="S4115" s="38" t="str">
        <f>IF(ISBLANK(N4115),"",IF(N4115&lt;Gögn!$J$2,Gögn!$K$2,IF(N4115&gt;Gögn!$J$4,Gögn!$K$4,Gögn!$K$3)))</f>
        <v/>
      </c>
      <c r="T4115" s="49" t="str" cm="1">
        <f t="array" aca="1" ref="T4115" ca="1">IF(ISBLANK(B4115),"",IF(R4115="Styrkhæft",_xlfn.XLOOKUP(S4115,Vegalengdir[Texti],INDIRECT("Vegalengdir["&amp;'Upplýsingar um umsækjanda'!$B$10&amp;"]"),0%,0)))</f>
        <v/>
      </c>
      <c r="U4115" s="72" t="str">
        <f t="shared" si="194"/>
        <v/>
      </c>
    </row>
    <row r="4116" spans="1:21" x14ac:dyDescent="0.25">
      <c r="A4116" s="53">
        <f t="shared" si="192"/>
        <v>4115</v>
      </c>
      <c r="B4116" s="55"/>
      <c r="C4116" s="56"/>
      <c r="D4116" s="55"/>
      <c r="E4116" s="55"/>
      <c r="F4116" s="55"/>
      <c r="G4116" s="55"/>
      <c r="H4116" s="57"/>
      <c r="I4116" s="55"/>
      <c r="J4116" s="55"/>
      <c r="K4116" s="55"/>
      <c r="L4116" s="55"/>
      <c r="M4116" s="55"/>
      <c r="N4116" s="57"/>
      <c r="O4116" s="57" t="str">
        <f t="shared" si="193"/>
        <v/>
      </c>
      <c r="Q4116" s="38" t="s">
        <v>450</v>
      </c>
      <c r="R4116" s="38" t="str" cm="1">
        <f t="array" ref="R4116">_xlfn.XLOOKUP(Q4116,INDEX(Flettilisti,,1),INDEX(Flettilisti,,2),,0)</f>
        <v>Vantar flokkun</v>
      </c>
      <c r="S4116" s="38" t="str">
        <f>IF(ISBLANK(N4116),"",IF(N4116&lt;Gögn!$J$2,Gögn!$K$2,IF(N4116&gt;Gögn!$J$4,Gögn!$K$4,Gögn!$K$3)))</f>
        <v/>
      </c>
      <c r="T4116" s="49" t="str" cm="1">
        <f t="array" aca="1" ref="T4116" ca="1">IF(ISBLANK(B4116),"",IF(R4116="Styrkhæft",_xlfn.XLOOKUP(S4116,Vegalengdir[Texti],INDIRECT("Vegalengdir["&amp;'Upplýsingar um umsækjanda'!$B$10&amp;"]"),0%,0)))</f>
        <v/>
      </c>
      <c r="U4116" s="72" t="str">
        <f t="shared" si="194"/>
        <v/>
      </c>
    </row>
    <row r="4117" spans="1:21" x14ac:dyDescent="0.25">
      <c r="A4117" s="53">
        <f t="shared" si="192"/>
        <v>4116</v>
      </c>
      <c r="B4117" s="55"/>
      <c r="C4117" s="56"/>
      <c r="D4117" s="55"/>
      <c r="E4117" s="55"/>
      <c r="F4117" s="55"/>
      <c r="G4117" s="55"/>
      <c r="H4117" s="57"/>
      <c r="I4117" s="55"/>
      <c r="J4117" s="55"/>
      <c r="K4117" s="55"/>
      <c r="L4117" s="55"/>
      <c r="M4117" s="55"/>
      <c r="N4117" s="57"/>
      <c r="O4117" s="57" t="str">
        <f t="shared" si="193"/>
        <v/>
      </c>
      <c r="Q4117" s="38" t="s">
        <v>450</v>
      </c>
      <c r="R4117" s="38" t="str" cm="1">
        <f t="array" ref="R4117">_xlfn.XLOOKUP(Q4117,INDEX(Flettilisti,,1),INDEX(Flettilisti,,2),,0)</f>
        <v>Vantar flokkun</v>
      </c>
      <c r="S4117" s="38" t="str">
        <f>IF(ISBLANK(N4117),"",IF(N4117&lt;Gögn!$J$2,Gögn!$K$2,IF(N4117&gt;Gögn!$J$4,Gögn!$K$4,Gögn!$K$3)))</f>
        <v/>
      </c>
      <c r="T4117" s="49" t="str" cm="1">
        <f t="array" aca="1" ref="T4117" ca="1">IF(ISBLANK(B4117),"",IF(R4117="Styrkhæft",_xlfn.XLOOKUP(S4117,Vegalengdir[Texti],INDIRECT("Vegalengdir["&amp;'Upplýsingar um umsækjanda'!$B$10&amp;"]"),0%,0)))</f>
        <v/>
      </c>
      <c r="U4117" s="72" t="str">
        <f t="shared" si="194"/>
        <v/>
      </c>
    </row>
    <row r="4118" spans="1:21" x14ac:dyDescent="0.25">
      <c r="A4118" s="53">
        <f t="shared" si="192"/>
        <v>4117</v>
      </c>
      <c r="B4118" s="55"/>
      <c r="C4118" s="56"/>
      <c r="D4118" s="55"/>
      <c r="E4118" s="55"/>
      <c r="F4118" s="55"/>
      <c r="G4118" s="55"/>
      <c r="H4118" s="57"/>
      <c r="I4118" s="55"/>
      <c r="J4118" s="55"/>
      <c r="K4118" s="55"/>
      <c r="L4118" s="55"/>
      <c r="M4118" s="55"/>
      <c r="N4118" s="57"/>
      <c r="O4118" s="57" t="str">
        <f t="shared" si="193"/>
        <v/>
      </c>
      <c r="Q4118" s="38" t="s">
        <v>450</v>
      </c>
      <c r="R4118" s="38" t="str" cm="1">
        <f t="array" ref="R4118">_xlfn.XLOOKUP(Q4118,INDEX(Flettilisti,,1),INDEX(Flettilisti,,2),,0)</f>
        <v>Vantar flokkun</v>
      </c>
      <c r="S4118" s="38" t="str">
        <f>IF(ISBLANK(N4118),"",IF(N4118&lt;Gögn!$J$2,Gögn!$K$2,IF(N4118&gt;Gögn!$J$4,Gögn!$K$4,Gögn!$K$3)))</f>
        <v/>
      </c>
      <c r="T4118" s="49" t="str" cm="1">
        <f t="array" aca="1" ref="T4118" ca="1">IF(ISBLANK(B4118),"",IF(R4118="Styrkhæft",_xlfn.XLOOKUP(S4118,Vegalengdir[Texti],INDIRECT("Vegalengdir["&amp;'Upplýsingar um umsækjanda'!$B$10&amp;"]"),0%,0)))</f>
        <v/>
      </c>
      <c r="U4118" s="72" t="str">
        <f t="shared" si="194"/>
        <v/>
      </c>
    </row>
    <row r="4119" spans="1:21" x14ac:dyDescent="0.25">
      <c r="A4119" s="53">
        <f t="shared" si="192"/>
        <v>4118</v>
      </c>
      <c r="B4119" s="55"/>
      <c r="C4119" s="56"/>
      <c r="D4119" s="55"/>
      <c r="E4119" s="55"/>
      <c r="F4119" s="55"/>
      <c r="G4119" s="55"/>
      <c r="H4119" s="57"/>
      <c r="I4119" s="55"/>
      <c r="J4119" s="55"/>
      <c r="K4119" s="55"/>
      <c r="L4119" s="55"/>
      <c r="M4119" s="55"/>
      <c r="N4119" s="57"/>
      <c r="O4119" s="57" t="str">
        <f t="shared" si="193"/>
        <v/>
      </c>
      <c r="Q4119" s="38" t="s">
        <v>450</v>
      </c>
      <c r="R4119" s="38" t="str" cm="1">
        <f t="array" ref="R4119">_xlfn.XLOOKUP(Q4119,INDEX(Flettilisti,,1),INDEX(Flettilisti,,2),,0)</f>
        <v>Vantar flokkun</v>
      </c>
      <c r="S4119" s="38" t="str">
        <f>IF(ISBLANK(N4119),"",IF(N4119&lt;Gögn!$J$2,Gögn!$K$2,IF(N4119&gt;Gögn!$J$4,Gögn!$K$4,Gögn!$K$3)))</f>
        <v/>
      </c>
      <c r="T4119" s="49" t="str" cm="1">
        <f t="array" aca="1" ref="T4119" ca="1">IF(ISBLANK(B4119),"",IF(R4119="Styrkhæft",_xlfn.XLOOKUP(S4119,Vegalengdir[Texti],INDIRECT("Vegalengdir["&amp;'Upplýsingar um umsækjanda'!$B$10&amp;"]"),0%,0)))</f>
        <v/>
      </c>
      <c r="U4119" s="72" t="str">
        <f t="shared" si="194"/>
        <v/>
      </c>
    </row>
    <row r="4120" spans="1:21" x14ac:dyDescent="0.25">
      <c r="A4120" s="53">
        <f t="shared" si="192"/>
        <v>4119</v>
      </c>
      <c r="B4120" s="55"/>
      <c r="C4120" s="56"/>
      <c r="D4120" s="55"/>
      <c r="E4120" s="55"/>
      <c r="F4120" s="55"/>
      <c r="G4120" s="55"/>
      <c r="H4120" s="57"/>
      <c r="I4120" s="55"/>
      <c r="J4120" s="55"/>
      <c r="K4120" s="55"/>
      <c r="L4120" s="55"/>
      <c r="M4120" s="55"/>
      <c r="N4120" s="57"/>
      <c r="O4120" s="57" t="str">
        <f t="shared" si="193"/>
        <v/>
      </c>
      <c r="Q4120" s="38" t="s">
        <v>450</v>
      </c>
      <c r="R4120" s="38" t="str" cm="1">
        <f t="array" ref="R4120">_xlfn.XLOOKUP(Q4120,INDEX(Flettilisti,,1),INDEX(Flettilisti,,2),,0)</f>
        <v>Vantar flokkun</v>
      </c>
      <c r="S4120" s="38" t="str">
        <f>IF(ISBLANK(N4120),"",IF(N4120&lt;Gögn!$J$2,Gögn!$K$2,IF(N4120&gt;Gögn!$J$4,Gögn!$K$4,Gögn!$K$3)))</f>
        <v/>
      </c>
      <c r="T4120" s="49" t="str" cm="1">
        <f t="array" aca="1" ref="T4120" ca="1">IF(ISBLANK(B4120),"",IF(R4120="Styrkhæft",_xlfn.XLOOKUP(S4120,Vegalengdir[Texti],INDIRECT("Vegalengdir["&amp;'Upplýsingar um umsækjanda'!$B$10&amp;"]"),0%,0)))</f>
        <v/>
      </c>
      <c r="U4120" s="72" t="str">
        <f t="shared" si="194"/>
        <v/>
      </c>
    </row>
    <row r="4121" spans="1:21" x14ac:dyDescent="0.25">
      <c r="A4121" s="53">
        <f t="shared" si="192"/>
        <v>4120</v>
      </c>
      <c r="B4121" s="55"/>
      <c r="C4121" s="56"/>
      <c r="D4121" s="55"/>
      <c r="E4121" s="55"/>
      <c r="F4121" s="55"/>
      <c r="G4121" s="55"/>
      <c r="H4121" s="57"/>
      <c r="I4121" s="55"/>
      <c r="J4121" s="55"/>
      <c r="K4121" s="55"/>
      <c r="L4121" s="55"/>
      <c r="M4121" s="55"/>
      <c r="N4121" s="57"/>
      <c r="O4121" s="57" t="str">
        <f t="shared" si="193"/>
        <v/>
      </c>
      <c r="Q4121" s="38" t="s">
        <v>450</v>
      </c>
      <c r="R4121" s="38" t="str" cm="1">
        <f t="array" ref="R4121">_xlfn.XLOOKUP(Q4121,INDEX(Flettilisti,,1),INDEX(Flettilisti,,2),,0)</f>
        <v>Vantar flokkun</v>
      </c>
      <c r="S4121" s="38" t="str">
        <f>IF(ISBLANK(N4121),"",IF(N4121&lt;Gögn!$J$2,Gögn!$K$2,IF(N4121&gt;Gögn!$J$4,Gögn!$K$4,Gögn!$K$3)))</f>
        <v/>
      </c>
      <c r="T4121" s="49" t="str" cm="1">
        <f t="array" aca="1" ref="T4121" ca="1">IF(ISBLANK(B4121),"",IF(R4121="Styrkhæft",_xlfn.XLOOKUP(S4121,Vegalengdir[Texti],INDIRECT("Vegalengdir["&amp;'Upplýsingar um umsækjanda'!$B$10&amp;"]"),0%,0)))</f>
        <v/>
      </c>
      <c r="U4121" s="72" t="str">
        <f t="shared" si="194"/>
        <v/>
      </c>
    </row>
    <row r="4122" spans="1:21" x14ac:dyDescent="0.25">
      <c r="A4122" s="53">
        <f t="shared" si="192"/>
        <v>4121</v>
      </c>
      <c r="B4122" s="55"/>
      <c r="C4122" s="56"/>
      <c r="D4122" s="55"/>
      <c r="E4122" s="55"/>
      <c r="F4122" s="55"/>
      <c r="G4122" s="55"/>
      <c r="H4122" s="57"/>
      <c r="I4122" s="55"/>
      <c r="J4122" s="55"/>
      <c r="K4122" s="55"/>
      <c r="L4122" s="55"/>
      <c r="M4122" s="55"/>
      <c r="N4122" s="57"/>
      <c r="O4122" s="57" t="str">
        <f t="shared" si="193"/>
        <v/>
      </c>
      <c r="Q4122" s="38" t="s">
        <v>450</v>
      </c>
      <c r="R4122" s="38" t="str" cm="1">
        <f t="array" ref="R4122">_xlfn.XLOOKUP(Q4122,INDEX(Flettilisti,,1),INDEX(Flettilisti,,2),,0)</f>
        <v>Vantar flokkun</v>
      </c>
      <c r="S4122" s="38" t="str">
        <f>IF(ISBLANK(N4122),"",IF(N4122&lt;Gögn!$J$2,Gögn!$K$2,IF(N4122&gt;Gögn!$J$4,Gögn!$K$4,Gögn!$K$3)))</f>
        <v/>
      </c>
      <c r="T4122" s="49" t="str" cm="1">
        <f t="array" aca="1" ref="T4122" ca="1">IF(ISBLANK(B4122),"",IF(R4122="Styrkhæft",_xlfn.XLOOKUP(S4122,Vegalengdir[Texti],INDIRECT("Vegalengdir["&amp;'Upplýsingar um umsækjanda'!$B$10&amp;"]"),0%,0)))</f>
        <v/>
      </c>
      <c r="U4122" s="72" t="str">
        <f t="shared" si="194"/>
        <v/>
      </c>
    </row>
    <row r="4123" spans="1:21" x14ac:dyDescent="0.25">
      <c r="A4123" s="53">
        <f t="shared" si="192"/>
        <v>4122</v>
      </c>
      <c r="B4123" s="55"/>
      <c r="C4123" s="56"/>
      <c r="D4123" s="55"/>
      <c r="E4123" s="55"/>
      <c r="F4123" s="55"/>
      <c r="G4123" s="55"/>
      <c r="H4123" s="57"/>
      <c r="I4123" s="55"/>
      <c r="J4123" s="55"/>
      <c r="K4123" s="55"/>
      <c r="L4123" s="55"/>
      <c r="M4123" s="55"/>
      <c r="N4123" s="57"/>
      <c r="O4123" s="57" t="str">
        <f t="shared" si="193"/>
        <v/>
      </c>
      <c r="Q4123" s="38" t="s">
        <v>450</v>
      </c>
      <c r="R4123" s="38" t="str" cm="1">
        <f t="array" ref="R4123">_xlfn.XLOOKUP(Q4123,INDEX(Flettilisti,,1),INDEX(Flettilisti,,2),,0)</f>
        <v>Vantar flokkun</v>
      </c>
      <c r="S4123" s="38" t="str">
        <f>IF(ISBLANK(N4123),"",IF(N4123&lt;Gögn!$J$2,Gögn!$K$2,IF(N4123&gt;Gögn!$J$4,Gögn!$K$4,Gögn!$K$3)))</f>
        <v/>
      </c>
      <c r="T4123" s="49" t="str" cm="1">
        <f t="array" aca="1" ref="T4123" ca="1">IF(ISBLANK(B4123),"",IF(R4123="Styrkhæft",_xlfn.XLOOKUP(S4123,Vegalengdir[Texti],INDIRECT("Vegalengdir["&amp;'Upplýsingar um umsækjanda'!$B$10&amp;"]"),0%,0)))</f>
        <v/>
      </c>
      <c r="U4123" s="72" t="str">
        <f t="shared" si="194"/>
        <v/>
      </c>
    </row>
    <row r="4124" spans="1:21" x14ac:dyDescent="0.25">
      <c r="A4124" s="53">
        <f t="shared" si="192"/>
        <v>4123</v>
      </c>
      <c r="B4124" s="55"/>
      <c r="C4124" s="56"/>
      <c r="D4124" s="55"/>
      <c r="E4124" s="55"/>
      <c r="F4124" s="55"/>
      <c r="G4124" s="55"/>
      <c r="H4124" s="57"/>
      <c r="I4124" s="55"/>
      <c r="J4124" s="55"/>
      <c r="K4124" s="55"/>
      <c r="L4124" s="55"/>
      <c r="M4124" s="55"/>
      <c r="N4124" s="57"/>
      <c r="O4124" s="57" t="str">
        <f t="shared" si="193"/>
        <v/>
      </c>
      <c r="Q4124" s="38" t="s">
        <v>450</v>
      </c>
      <c r="R4124" s="38" t="str" cm="1">
        <f t="array" ref="R4124">_xlfn.XLOOKUP(Q4124,INDEX(Flettilisti,,1),INDEX(Flettilisti,,2),,0)</f>
        <v>Vantar flokkun</v>
      </c>
      <c r="S4124" s="38" t="str">
        <f>IF(ISBLANK(N4124),"",IF(N4124&lt;Gögn!$J$2,Gögn!$K$2,IF(N4124&gt;Gögn!$J$4,Gögn!$K$4,Gögn!$K$3)))</f>
        <v/>
      </c>
      <c r="T4124" s="49" t="str" cm="1">
        <f t="array" aca="1" ref="T4124" ca="1">IF(ISBLANK(B4124),"",IF(R4124="Styrkhæft",_xlfn.XLOOKUP(S4124,Vegalengdir[Texti],INDIRECT("Vegalengdir["&amp;'Upplýsingar um umsækjanda'!$B$10&amp;"]"),0%,0)))</f>
        <v/>
      </c>
      <c r="U4124" s="72" t="str">
        <f t="shared" si="194"/>
        <v/>
      </c>
    </row>
    <row r="4125" spans="1:21" x14ac:dyDescent="0.25">
      <c r="A4125" s="53">
        <f t="shared" si="192"/>
        <v>4124</v>
      </c>
      <c r="B4125" s="55"/>
      <c r="C4125" s="56"/>
      <c r="D4125" s="55"/>
      <c r="E4125" s="55"/>
      <c r="F4125" s="55"/>
      <c r="G4125" s="55"/>
      <c r="H4125" s="57"/>
      <c r="I4125" s="55"/>
      <c r="J4125" s="55"/>
      <c r="K4125" s="55"/>
      <c r="L4125" s="55"/>
      <c r="M4125" s="55"/>
      <c r="N4125" s="57"/>
      <c r="O4125" s="57" t="str">
        <f t="shared" si="193"/>
        <v/>
      </c>
      <c r="Q4125" s="38" t="s">
        <v>450</v>
      </c>
      <c r="R4125" s="38" t="str" cm="1">
        <f t="array" ref="R4125">_xlfn.XLOOKUP(Q4125,INDEX(Flettilisti,,1),INDEX(Flettilisti,,2),,0)</f>
        <v>Vantar flokkun</v>
      </c>
      <c r="S4125" s="38" t="str">
        <f>IF(ISBLANK(N4125),"",IF(N4125&lt;Gögn!$J$2,Gögn!$K$2,IF(N4125&gt;Gögn!$J$4,Gögn!$K$4,Gögn!$K$3)))</f>
        <v/>
      </c>
      <c r="T4125" s="49" t="str" cm="1">
        <f t="array" aca="1" ref="T4125" ca="1">IF(ISBLANK(B4125),"",IF(R4125="Styrkhæft",_xlfn.XLOOKUP(S4125,Vegalengdir[Texti],INDIRECT("Vegalengdir["&amp;'Upplýsingar um umsækjanda'!$B$10&amp;"]"),0%,0)))</f>
        <v/>
      </c>
      <c r="U4125" s="72" t="str">
        <f t="shared" si="194"/>
        <v/>
      </c>
    </row>
    <row r="4126" spans="1:21" x14ac:dyDescent="0.25">
      <c r="A4126" s="53">
        <f t="shared" si="192"/>
        <v>4125</v>
      </c>
      <c r="B4126" s="55"/>
      <c r="C4126" s="56"/>
      <c r="D4126" s="55"/>
      <c r="E4126" s="55"/>
      <c r="F4126" s="55"/>
      <c r="G4126" s="55"/>
      <c r="H4126" s="57"/>
      <c r="I4126" s="55"/>
      <c r="J4126" s="55"/>
      <c r="K4126" s="55"/>
      <c r="L4126" s="55"/>
      <c r="M4126" s="55"/>
      <c r="N4126" s="57"/>
      <c r="O4126" s="57" t="str">
        <f t="shared" si="193"/>
        <v/>
      </c>
      <c r="Q4126" s="38" t="s">
        <v>450</v>
      </c>
      <c r="R4126" s="38" t="str" cm="1">
        <f t="array" ref="R4126">_xlfn.XLOOKUP(Q4126,INDEX(Flettilisti,,1),INDEX(Flettilisti,,2),,0)</f>
        <v>Vantar flokkun</v>
      </c>
      <c r="S4126" s="38" t="str">
        <f>IF(ISBLANK(N4126),"",IF(N4126&lt;Gögn!$J$2,Gögn!$K$2,IF(N4126&gt;Gögn!$J$4,Gögn!$K$4,Gögn!$K$3)))</f>
        <v/>
      </c>
      <c r="T4126" s="49" t="str" cm="1">
        <f t="array" aca="1" ref="T4126" ca="1">IF(ISBLANK(B4126),"",IF(R4126="Styrkhæft",_xlfn.XLOOKUP(S4126,Vegalengdir[Texti],INDIRECT("Vegalengdir["&amp;'Upplýsingar um umsækjanda'!$B$10&amp;"]"),0%,0)))</f>
        <v/>
      </c>
      <c r="U4126" s="72" t="str">
        <f t="shared" si="194"/>
        <v/>
      </c>
    </row>
    <row r="4127" spans="1:21" x14ac:dyDescent="0.25">
      <c r="A4127" s="53">
        <f t="shared" si="192"/>
        <v>4126</v>
      </c>
      <c r="B4127" s="55"/>
      <c r="C4127" s="56"/>
      <c r="D4127" s="55"/>
      <c r="E4127" s="55"/>
      <c r="F4127" s="55"/>
      <c r="G4127" s="55"/>
      <c r="H4127" s="57"/>
      <c r="I4127" s="55"/>
      <c r="J4127" s="55"/>
      <c r="K4127" s="55"/>
      <c r="L4127" s="55"/>
      <c r="M4127" s="55"/>
      <c r="N4127" s="57"/>
      <c r="O4127" s="57" t="str">
        <f t="shared" si="193"/>
        <v/>
      </c>
      <c r="Q4127" s="38" t="s">
        <v>450</v>
      </c>
      <c r="R4127" s="38" t="str" cm="1">
        <f t="array" ref="R4127">_xlfn.XLOOKUP(Q4127,INDEX(Flettilisti,,1),INDEX(Flettilisti,,2),,0)</f>
        <v>Vantar flokkun</v>
      </c>
      <c r="S4127" s="38" t="str">
        <f>IF(ISBLANK(N4127),"",IF(N4127&lt;Gögn!$J$2,Gögn!$K$2,IF(N4127&gt;Gögn!$J$4,Gögn!$K$4,Gögn!$K$3)))</f>
        <v/>
      </c>
      <c r="T4127" s="49" t="str" cm="1">
        <f t="array" aca="1" ref="T4127" ca="1">IF(ISBLANK(B4127),"",IF(R4127="Styrkhæft",_xlfn.XLOOKUP(S4127,Vegalengdir[Texti],INDIRECT("Vegalengdir["&amp;'Upplýsingar um umsækjanda'!$B$10&amp;"]"),0%,0)))</f>
        <v/>
      </c>
      <c r="U4127" s="72" t="str">
        <f t="shared" si="194"/>
        <v/>
      </c>
    </row>
    <row r="4128" spans="1:21" x14ac:dyDescent="0.25">
      <c r="A4128" s="53">
        <f t="shared" si="192"/>
        <v>4127</v>
      </c>
      <c r="B4128" s="55"/>
      <c r="C4128" s="56"/>
      <c r="D4128" s="55"/>
      <c r="E4128" s="55"/>
      <c r="F4128" s="55"/>
      <c r="G4128" s="55"/>
      <c r="H4128" s="57"/>
      <c r="I4128" s="55"/>
      <c r="J4128" s="55"/>
      <c r="K4128" s="55"/>
      <c r="L4128" s="55"/>
      <c r="M4128" s="55"/>
      <c r="N4128" s="57"/>
      <c r="O4128" s="57" t="str">
        <f t="shared" si="193"/>
        <v/>
      </c>
      <c r="Q4128" s="38" t="s">
        <v>450</v>
      </c>
      <c r="R4128" s="38" t="str" cm="1">
        <f t="array" ref="R4128">_xlfn.XLOOKUP(Q4128,INDEX(Flettilisti,,1),INDEX(Flettilisti,,2),,0)</f>
        <v>Vantar flokkun</v>
      </c>
      <c r="S4128" s="38" t="str">
        <f>IF(ISBLANK(N4128),"",IF(N4128&lt;Gögn!$J$2,Gögn!$K$2,IF(N4128&gt;Gögn!$J$4,Gögn!$K$4,Gögn!$K$3)))</f>
        <v/>
      </c>
      <c r="T4128" s="49" t="str" cm="1">
        <f t="array" aca="1" ref="T4128" ca="1">IF(ISBLANK(B4128),"",IF(R4128="Styrkhæft",_xlfn.XLOOKUP(S4128,Vegalengdir[Texti],INDIRECT("Vegalengdir["&amp;'Upplýsingar um umsækjanda'!$B$10&amp;"]"),0%,0)))</f>
        <v/>
      </c>
      <c r="U4128" s="72" t="str">
        <f t="shared" si="194"/>
        <v/>
      </c>
    </row>
    <row r="4129" spans="1:21" x14ac:dyDescent="0.25">
      <c r="A4129" s="53">
        <f t="shared" si="192"/>
        <v>4128</v>
      </c>
      <c r="B4129" s="55"/>
      <c r="C4129" s="56"/>
      <c r="D4129" s="55"/>
      <c r="E4129" s="55"/>
      <c r="F4129" s="55"/>
      <c r="G4129" s="55"/>
      <c r="H4129" s="57"/>
      <c r="I4129" s="55"/>
      <c r="J4129" s="55"/>
      <c r="K4129" s="55"/>
      <c r="L4129" s="55"/>
      <c r="M4129" s="55"/>
      <c r="N4129" s="57"/>
      <c r="O4129" s="57" t="str">
        <f t="shared" si="193"/>
        <v/>
      </c>
      <c r="Q4129" s="38" t="s">
        <v>450</v>
      </c>
      <c r="R4129" s="38" t="str" cm="1">
        <f t="array" ref="R4129">_xlfn.XLOOKUP(Q4129,INDEX(Flettilisti,,1),INDEX(Flettilisti,,2),,0)</f>
        <v>Vantar flokkun</v>
      </c>
      <c r="S4129" s="38" t="str">
        <f>IF(ISBLANK(N4129),"",IF(N4129&lt;Gögn!$J$2,Gögn!$K$2,IF(N4129&gt;Gögn!$J$4,Gögn!$K$4,Gögn!$K$3)))</f>
        <v/>
      </c>
      <c r="T4129" s="49" t="str" cm="1">
        <f t="array" aca="1" ref="T4129" ca="1">IF(ISBLANK(B4129),"",IF(R4129="Styrkhæft",_xlfn.XLOOKUP(S4129,Vegalengdir[Texti],INDIRECT("Vegalengdir["&amp;'Upplýsingar um umsækjanda'!$B$10&amp;"]"),0%,0)))</f>
        <v/>
      </c>
      <c r="U4129" s="72" t="str">
        <f t="shared" si="194"/>
        <v/>
      </c>
    </row>
    <row r="4130" spans="1:21" x14ac:dyDescent="0.25">
      <c r="A4130" s="53">
        <f t="shared" si="192"/>
        <v>4129</v>
      </c>
      <c r="B4130" s="55"/>
      <c r="C4130" s="56"/>
      <c r="D4130" s="55"/>
      <c r="E4130" s="55"/>
      <c r="F4130" s="55"/>
      <c r="G4130" s="55"/>
      <c r="H4130" s="57"/>
      <c r="I4130" s="55"/>
      <c r="J4130" s="55"/>
      <c r="K4130" s="55"/>
      <c r="L4130" s="55"/>
      <c r="M4130" s="55"/>
      <c r="N4130" s="57"/>
      <c r="O4130" s="57" t="str">
        <f t="shared" si="193"/>
        <v/>
      </c>
      <c r="Q4130" s="38" t="s">
        <v>450</v>
      </c>
      <c r="R4130" s="38" t="str" cm="1">
        <f t="array" ref="R4130">_xlfn.XLOOKUP(Q4130,INDEX(Flettilisti,,1),INDEX(Flettilisti,,2),,0)</f>
        <v>Vantar flokkun</v>
      </c>
      <c r="S4130" s="38" t="str">
        <f>IF(ISBLANK(N4130),"",IF(N4130&lt;Gögn!$J$2,Gögn!$K$2,IF(N4130&gt;Gögn!$J$4,Gögn!$K$4,Gögn!$K$3)))</f>
        <v/>
      </c>
      <c r="T4130" s="49" t="str" cm="1">
        <f t="array" aca="1" ref="T4130" ca="1">IF(ISBLANK(B4130),"",IF(R4130="Styrkhæft",_xlfn.XLOOKUP(S4130,Vegalengdir[Texti],INDIRECT("Vegalengdir["&amp;'Upplýsingar um umsækjanda'!$B$10&amp;"]"),0%,0)))</f>
        <v/>
      </c>
      <c r="U4130" s="72" t="str">
        <f t="shared" si="194"/>
        <v/>
      </c>
    </row>
    <row r="4131" spans="1:21" x14ac:dyDescent="0.25">
      <c r="A4131" s="53">
        <f t="shared" si="192"/>
        <v>4130</v>
      </c>
      <c r="B4131" s="55"/>
      <c r="C4131" s="56"/>
      <c r="D4131" s="55"/>
      <c r="E4131" s="55"/>
      <c r="F4131" s="55"/>
      <c r="G4131" s="55"/>
      <c r="H4131" s="57"/>
      <c r="I4131" s="55"/>
      <c r="J4131" s="55"/>
      <c r="K4131" s="55"/>
      <c r="L4131" s="55"/>
      <c r="M4131" s="55"/>
      <c r="N4131" s="57"/>
      <c r="O4131" s="57" t="str">
        <f t="shared" si="193"/>
        <v/>
      </c>
      <c r="Q4131" s="38" t="s">
        <v>450</v>
      </c>
      <c r="R4131" s="38" t="str" cm="1">
        <f t="array" ref="R4131">_xlfn.XLOOKUP(Q4131,INDEX(Flettilisti,,1),INDEX(Flettilisti,,2),,0)</f>
        <v>Vantar flokkun</v>
      </c>
      <c r="S4131" s="38" t="str">
        <f>IF(ISBLANK(N4131),"",IF(N4131&lt;Gögn!$J$2,Gögn!$K$2,IF(N4131&gt;Gögn!$J$4,Gögn!$K$4,Gögn!$K$3)))</f>
        <v/>
      </c>
      <c r="T4131" s="49" t="str" cm="1">
        <f t="array" aca="1" ref="T4131" ca="1">IF(ISBLANK(B4131),"",IF(R4131="Styrkhæft",_xlfn.XLOOKUP(S4131,Vegalengdir[Texti],INDIRECT("Vegalengdir["&amp;'Upplýsingar um umsækjanda'!$B$10&amp;"]"),0%,0)))</f>
        <v/>
      </c>
      <c r="U4131" s="72" t="str">
        <f t="shared" si="194"/>
        <v/>
      </c>
    </row>
    <row r="4132" spans="1:21" x14ac:dyDescent="0.25">
      <c r="A4132" s="53">
        <f t="shared" si="192"/>
        <v>4131</v>
      </c>
      <c r="B4132" s="55"/>
      <c r="C4132" s="56"/>
      <c r="D4132" s="55"/>
      <c r="E4132" s="55"/>
      <c r="F4132" s="55"/>
      <c r="G4132" s="55"/>
      <c r="H4132" s="57"/>
      <c r="I4132" s="55"/>
      <c r="J4132" s="55"/>
      <c r="K4132" s="55"/>
      <c r="L4132" s="55"/>
      <c r="M4132" s="55"/>
      <c r="N4132" s="57"/>
      <c r="O4132" s="57" t="str">
        <f t="shared" si="193"/>
        <v/>
      </c>
      <c r="Q4132" s="38" t="s">
        <v>450</v>
      </c>
      <c r="R4132" s="38" t="str" cm="1">
        <f t="array" ref="R4132">_xlfn.XLOOKUP(Q4132,INDEX(Flettilisti,,1),INDEX(Flettilisti,,2),,0)</f>
        <v>Vantar flokkun</v>
      </c>
      <c r="S4132" s="38" t="str">
        <f>IF(ISBLANK(N4132),"",IF(N4132&lt;Gögn!$J$2,Gögn!$K$2,IF(N4132&gt;Gögn!$J$4,Gögn!$K$4,Gögn!$K$3)))</f>
        <v/>
      </c>
      <c r="T4132" s="49" t="str" cm="1">
        <f t="array" aca="1" ref="T4132" ca="1">IF(ISBLANK(B4132),"",IF(R4132="Styrkhæft",_xlfn.XLOOKUP(S4132,Vegalengdir[Texti],INDIRECT("Vegalengdir["&amp;'Upplýsingar um umsækjanda'!$B$10&amp;"]"),0%,0)))</f>
        <v/>
      </c>
      <c r="U4132" s="72" t="str">
        <f t="shared" si="194"/>
        <v/>
      </c>
    </row>
    <row r="4133" spans="1:21" x14ac:dyDescent="0.25">
      <c r="A4133" s="53">
        <f t="shared" si="192"/>
        <v>4132</v>
      </c>
      <c r="B4133" s="55"/>
      <c r="C4133" s="56"/>
      <c r="D4133" s="55"/>
      <c r="E4133" s="55"/>
      <c r="F4133" s="55"/>
      <c r="G4133" s="55"/>
      <c r="H4133" s="57"/>
      <c r="I4133" s="55"/>
      <c r="J4133" s="55"/>
      <c r="K4133" s="55"/>
      <c r="L4133" s="55"/>
      <c r="M4133" s="55"/>
      <c r="N4133" s="57"/>
      <c r="O4133" s="57" t="str">
        <f t="shared" si="193"/>
        <v/>
      </c>
      <c r="Q4133" s="38" t="s">
        <v>450</v>
      </c>
      <c r="R4133" s="38" t="str" cm="1">
        <f t="array" ref="R4133">_xlfn.XLOOKUP(Q4133,INDEX(Flettilisti,,1),INDEX(Flettilisti,,2),,0)</f>
        <v>Vantar flokkun</v>
      </c>
      <c r="S4133" s="38" t="str">
        <f>IF(ISBLANK(N4133),"",IF(N4133&lt;Gögn!$J$2,Gögn!$K$2,IF(N4133&gt;Gögn!$J$4,Gögn!$K$4,Gögn!$K$3)))</f>
        <v/>
      </c>
      <c r="T4133" s="49" t="str" cm="1">
        <f t="array" aca="1" ref="T4133" ca="1">IF(ISBLANK(B4133),"",IF(R4133="Styrkhæft",_xlfn.XLOOKUP(S4133,Vegalengdir[Texti],INDIRECT("Vegalengdir["&amp;'Upplýsingar um umsækjanda'!$B$10&amp;"]"),0%,0)))</f>
        <v/>
      </c>
      <c r="U4133" s="72" t="str">
        <f t="shared" si="194"/>
        <v/>
      </c>
    </row>
    <row r="4134" spans="1:21" x14ac:dyDescent="0.25">
      <c r="A4134" s="53">
        <f t="shared" si="192"/>
        <v>4133</v>
      </c>
      <c r="B4134" s="55"/>
      <c r="C4134" s="56"/>
      <c r="D4134" s="55"/>
      <c r="E4134" s="55"/>
      <c r="F4134" s="55"/>
      <c r="G4134" s="55"/>
      <c r="H4134" s="57"/>
      <c r="I4134" s="55"/>
      <c r="J4134" s="55"/>
      <c r="K4134" s="55"/>
      <c r="L4134" s="55"/>
      <c r="M4134" s="55"/>
      <c r="N4134" s="57"/>
      <c r="O4134" s="57" t="str">
        <f t="shared" si="193"/>
        <v/>
      </c>
      <c r="Q4134" s="38" t="s">
        <v>450</v>
      </c>
      <c r="R4134" s="38" t="str" cm="1">
        <f t="array" ref="R4134">_xlfn.XLOOKUP(Q4134,INDEX(Flettilisti,,1),INDEX(Flettilisti,,2),,0)</f>
        <v>Vantar flokkun</v>
      </c>
      <c r="S4134" s="38" t="str">
        <f>IF(ISBLANK(N4134),"",IF(N4134&lt;Gögn!$J$2,Gögn!$K$2,IF(N4134&gt;Gögn!$J$4,Gögn!$K$4,Gögn!$K$3)))</f>
        <v/>
      </c>
      <c r="T4134" s="49" t="str" cm="1">
        <f t="array" aca="1" ref="T4134" ca="1">IF(ISBLANK(B4134),"",IF(R4134="Styrkhæft",_xlfn.XLOOKUP(S4134,Vegalengdir[Texti],INDIRECT("Vegalengdir["&amp;'Upplýsingar um umsækjanda'!$B$10&amp;"]"),0%,0)))</f>
        <v/>
      </c>
      <c r="U4134" s="72" t="str">
        <f t="shared" si="194"/>
        <v/>
      </c>
    </row>
    <row r="4135" spans="1:21" x14ac:dyDescent="0.25">
      <c r="A4135" s="53">
        <f t="shared" si="192"/>
        <v>4134</v>
      </c>
      <c r="B4135" s="55"/>
      <c r="C4135" s="56"/>
      <c r="D4135" s="55"/>
      <c r="E4135" s="55"/>
      <c r="F4135" s="55"/>
      <c r="G4135" s="55"/>
      <c r="H4135" s="57"/>
      <c r="I4135" s="55"/>
      <c r="J4135" s="55"/>
      <c r="K4135" s="55"/>
      <c r="L4135" s="55"/>
      <c r="M4135" s="55"/>
      <c r="N4135" s="57"/>
      <c r="O4135" s="57" t="str">
        <f t="shared" si="193"/>
        <v/>
      </c>
      <c r="Q4135" s="38" t="s">
        <v>450</v>
      </c>
      <c r="R4135" s="38" t="str" cm="1">
        <f t="array" ref="R4135">_xlfn.XLOOKUP(Q4135,INDEX(Flettilisti,,1),INDEX(Flettilisti,,2),,0)</f>
        <v>Vantar flokkun</v>
      </c>
      <c r="S4135" s="38" t="str">
        <f>IF(ISBLANK(N4135),"",IF(N4135&lt;Gögn!$J$2,Gögn!$K$2,IF(N4135&gt;Gögn!$J$4,Gögn!$K$4,Gögn!$K$3)))</f>
        <v/>
      </c>
      <c r="T4135" s="49" t="str" cm="1">
        <f t="array" aca="1" ref="T4135" ca="1">IF(ISBLANK(B4135),"",IF(R4135="Styrkhæft",_xlfn.XLOOKUP(S4135,Vegalengdir[Texti],INDIRECT("Vegalengdir["&amp;'Upplýsingar um umsækjanda'!$B$10&amp;"]"),0%,0)))</f>
        <v/>
      </c>
      <c r="U4135" s="72" t="str">
        <f t="shared" si="194"/>
        <v/>
      </c>
    </row>
    <row r="4136" spans="1:21" x14ac:dyDescent="0.25">
      <c r="A4136" s="53">
        <f t="shared" si="192"/>
        <v>4135</v>
      </c>
      <c r="B4136" s="55"/>
      <c r="C4136" s="56"/>
      <c r="D4136" s="55"/>
      <c r="E4136" s="55"/>
      <c r="F4136" s="55"/>
      <c r="G4136" s="55"/>
      <c r="H4136" s="57"/>
      <c r="I4136" s="55"/>
      <c r="J4136" s="55"/>
      <c r="K4136" s="55"/>
      <c r="L4136" s="55"/>
      <c r="M4136" s="55"/>
      <c r="N4136" s="57"/>
      <c r="O4136" s="57" t="str">
        <f t="shared" si="193"/>
        <v/>
      </c>
      <c r="Q4136" s="38" t="s">
        <v>450</v>
      </c>
      <c r="R4136" s="38" t="str" cm="1">
        <f t="array" ref="R4136">_xlfn.XLOOKUP(Q4136,INDEX(Flettilisti,,1),INDEX(Flettilisti,,2),,0)</f>
        <v>Vantar flokkun</v>
      </c>
      <c r="S4136" s="38" t="str">
        <f>IF(ISBLANK(N4136),"",IF(N4136&lt;Gögn!$J$2,Gögn!$K$2,IF(N4136&gt;Gögn!$J$4,Gögn!$K$4,Gögn!$K$3)))</f>
        <v/>
      </c>
      <c r="T4136" s="49" t="str" cm="1">
        <f t="array" aca="1" ref="T4136" ca="1">IF(ISBLANK(B4136),"",IF(R4136="Styrkhæft",_xlfn.XLOOKUP(S4136,Vegalengdir[Texti],INDIRECT("Vegalengdir["&amp;'Upplýsingar um umsækjanda'!$B$10&amp;"]"),0%,0)))</f>
        <v/>
      </c>
      <c r="U4136" s="72" t="str">
        <f t="shared" si="194"/>
        <v/>
      </c>
    </row>
    <row r="4137" spans="1:21" x14ac:dyDescent="0.25">
      <c r="A4137" s="53">
        <f t="shared" si="192"/>
        <v>4136</v>
      </c>
      <c r="B4137" s="55"/>
      <c r="C4137" s="56"/>
      <c r="D4137" s="55"/>
      <c r="E4137" s="55"/>
      <c r="F4137" s="55"/>
      <c r="G4137" s="55"/>
      <c r="H4137" s="57"/>
      <c r="I4137" s="55"/>
      <c r="J4137" s="55"/>
      <c r="K4137" s="55"/>
      <c r="L4137" s="55"/>
      <c r="M4137" s="55"/>
      <c r="N4137" s="57"/>
      <c r="O4137" s="57" t="str">
        <f t="shared" si="193"/>
        <v/>
      </c>
      <c r="Q4137" s="38" t="s">
        <v>450</v>
      </c>
      <c r="R4137" s="38" t="str" cm="1">
        <f t="array" ref="R4137">_xlfn.XLOOKUP(Q4137,INDEX(Flettilisti,,1),INDEX(Flettilisti,,2),,0)</f>
        <v>Vantar flokkun</v>
      </c>
      <c r="S4137" s="38" t="str">
        <f>IF(ISBLANK(N4137),"",IF(N4137&lt;Gögn!$J$2,Gögn!$K$2,IF(N4137&gt;Gögn!$J$4,Gögn!$K$4,Gögn!$K$3)))</f>
        <v/>
      </c>
      <c r="T4137" s="49" t="str" cm="1">
        <f t="array" aca="1" ref="T4137" ca="1">IF(ISBLANK(B4137),"",IF(R4137="Styrkhæft",_xlfn.XLOOKUP(S4137,Vegalengdir[Texti],INDIRECT("Vegalengdir["&amp;'Upplýsingar um umsækjanda'!$B$10&amp;"]"),0%,0)))</f>
        <v/>
      </c>
      <c r="U4137" s="72" t="str">
        <f t="shared" si="194"/>
        <v/>
      </c>
    </row>
    <row r="4138" spans="1:21" x14ac:dyDescent="0.25">
      <c r="A4138" s="53">
        <f t="shared" si="192"/>
        <v>4137</v>
      </c>
      <c r="B4138" s="55"/>
      <c r="C4138" s="56"/>
      <c r="D4138" s="55"/>
      <c r="E4138" s="55"/>
      <c r="F4138" s="55"/>
      <c r="G4138" s="55"/>
      <c r="H4138" s="57"/>
      <c r="I4138" s="55"/>
      <c r="J4138" s="55"/>
      <c r="K4138" s="55"/>
      <c r="L4138" s="55"/>
      <c r="M4138" s="55"/>
      <c r="N4138" s="57"/>
      <c r="O4138" s="57" t="str">
        <f t="shared" si="193"/>
        <v/>
      </c>
      <c r="Q4138" s="38" t="s">
        <v>450</v>
      </c>
      <c r="R4138" s="38" t="str" cm="1">
        <f t="array" ref="R4138">_xlfn.XLOOKUP(Q4138,INDEX(Flettilisti,,1),INDEX(Flettilisti,,2),,0)</f>
        <v>Vantar flokkun</v>
      </c>
      <c r="S4138" s="38" t="str">
        <f>IF(ISBLANK(N4138),"",IF(N4138&lt;Gögn!$J$2,Gögn!$K$2,IF(N4138&gt;Gögn!$J$4,Gögn!$K$4,Gögn!$K$3)))</f>
        <v/>
      </c>
      <c r="T4138" s="49" t="str" cm="1">
        <f t="array" aca="1" ref="T4138" ca="1">IF(ISBLANK(B4138),"",IF(R4138="Styrkhæft",_xlfn.XLOOKUP(S4138,Vegalengdir[Texti],INDIRECT("Vegalengdir["&amp;'Upplýsingar um umsækjanda'!$B$10&amp;"]"),0%,0)))</f>
        <v/>
      </c>
      <c r="U4138" s="72" t="str">
        <f t="shared" si="194"/>
        <v/>
      </c>
    </row>
    <row r="4139" spans="1:21" x14ac:dyDescent="0.25">
      <c r="A4139" s="53">
        <f t="shared" ref="A4139:A4202" si="195">A4138+1</f>
        <v>4138</v>
      </c>
      <c r="B4139" s="55"/>
      <c r="C4139" s="56"/>
      <c r="D4139" s="55"/>
      <c r="E4139" s="55"/>
      <c r="F4139" s="55"/>
      <c r="G4139" s="55"/>
      <c r="H4139" s="57"/>
      <c r="I4139" s="55"/>
      <c r="J4139" s="55"/>
      <c r="K4139" s="55"/>
      <c r="L4139" s="55"/>
      <c r="M4139" s="55"/>
      <c r="N4139" s="57"/>
      <c r="O4139" s="57" t="str">
        <f t="shared" si="193"/>
        <v/>
      </c>
      <c r="Q4139" s="38" t="s">
        <v>450</v>
      </c>
      <c r="R4139" s="38" t="str" cm="1">
        <f t="array" ref="R4139">_xlfn.XLOOKUP(Q4139,INDEX(Flettilisti,,1),INDEX(Flettilisti,,2),,0)</f>
        <v>Vantar flokkun</v>
      </c>
      <c r="S4139" s="38" t="str">
        <f>IF(ISBLANK(N4139),"",IF(N4139&lt;Gögn!$J$2,Gögn!$K$2,IF(N4139&gt;Gögn!$J$4,Gögn!$K$4,Gögn!$K$3)))</f>
        <v/>
      </c>
      <c r="T4139" s="49" t="str" cm="1">
        <f t="array" aca="1" ref="T4139" ca="1">IF(ISBLANK(B4139),"",IF(R4139="Styrkhæft",_xlfn.XLOOKUP(S4139,Vegalengdir[Texti],INDIRECT("Vegalengdir["&amp;'Upplýsingar um umsækjanda'!$B$10&amp;"]"),0%,0)))</f>
        <v/>
      </c>
      <c r="U4139" s="72" t="str">
        <f t="shared" si="194"/>
        <v/>
      </c>
    </row>
    <row r="4140" spans="1:21" x14ac:dyDescent="0.25">
      <c r="A4140" s="53">
        <f t="shared" si="195"/>
        <v>4139</v>
      </c>
      <c r="B4140" s="55"/>
      <c r="C4140" s="56"/>
      <c r="D4140" s="55"/>
      <c r="E4140" s="55"/>
      <c r="F4140" s="55"/>
      <c r="G4140" s="55"/>
      <c r="H4140" s="57"/>
      <c r="I4140" s="55"/>
      <c r="J4140" s="55"/>
      <c r="K4140" s="55"/>
      <c r="L4140" s="55"/>
      <c r="M4140" s="55"/>
      <c r="N4140" s="57"/>
      <c r="O4140" s="57" t="str">
        <f t="shared" si="193"/>
        <v/>
      </c>
      <c r="Q4140" s="38" t="s">
        <v>450</v>
      </c>
      <c r="R4140" s="38" t="str" cm="1">
        <f t="array" ref="R4140">_xlfn.XLOOKUP(Q4140,INDEX(Flettilisti,,1),INDEX(Flettilisti,,2),,0)</f>
        <v>Vantar flokkun</v>
      </c>
      <c r="S4140" s="38" t="str">
        <f>IF(ISBLANK(N4140),"",IF(N4140&lt;Gögn!$J$2,Gögn!$K$2,IF(N4140&gt;Gögn!$J$4,Gögn!$K$4,Gögn!$K$3)))</f>
        <v/>
      </c>
      <c r="T4140" s="49" t="str" cm="1">
        <f t="array" aca="1" ref="T4140" ca="1">IF(ISBLANK(B4140),"",IF(R4140="Styrkhæft",_xlfn.XLOOKUP(S4140,Vegalengdir[Texti],INDIRECT("Vegalengdir["&amp;'Upplýsingar um umsækjanda'!$B$10&amp;"]"),0%,0)))</f>
        <v/>
      </c>
      <c r="U4140" s="72" t="str">
        <f t="shared" si="194"/>
        <v/>
      </c>
    </row>
    <row r="4141" spans="1:21" x14ac:dyDescent="0.25">
      <c r="A4141" s="53">
        <f t="shared" si="195"/>
        <v>4140</v>
      </c>
      <c r="B4141" s="55"/>
      <c r="C4141" s="56"/>
      <c r="D4141" s="55"/>
      <c r="E4141" s="55"/>
      <c r="F4141" s="55"/>
      <c r="G4141" s="55"/>
      <c r="H4141" s="57"/>
      <c r="I4141" s="55"/>
      <c r="J4141" s="55"/>
      <c r="K4141" s="55"/>
      <c r="L4141" s="55"/>
      <c r="M4141" s="55"/>
      <c r="N4141" s="57"/>
      <c r="O4141" s="57" t="str">
        <f t="shared" si="193"/>
        <v/>
      </c>
      <c r="Q4141" s="38" t="s">
        <v>450</v>
      </c>
      <c r="R4141" s="38" t="str" cm="1">
        <f t="array" ref="R4141">_xlfn.XLOOKUP(Q4141,INDEX(Flettilisti,,1),INDEX(Flettilisti,,2),,0)</f>
        <v>Vantar flokkun</v>
      </c>
      <c r="S4141" s="38" t="str">
        <f>IF(ISBLANK(N4141),"",IF(N4141&lt;Gögn!$J$2,Gögn!$K$2,IF(N4141&gt;Gögn!$J$4,Gögn!$K$4,Gögn!$K$3)))</f>
        <v/>
      </c>
      <c r="T4141" s="49" t="str" cm="1">
        <f t="array" aca="1" ref="T4141" ca="1">IF(ISBLANK(B4141),"",IF(R4141="Styrkhæft",_xlfn.XLOOKUP(S4141,Vegalengdir[Texti],INDIRECT("Vegalengdir["&amp;'Upplýsingar um umsækjanda'!$B$10&amp;"]"),0%,0)))</f>
        <v/>
      </c>
      <c r="U4141" s="72" t="str">
        <f t="shared" si="194"/>
        <v/>
      </c>
    </row>
    <row r="4142" spans="1:21" x14ac:dyDescent="0.25">
      <c r="A4142" s="53">
        <f t="shared" si="195"/>
        <v>4141</v>
      </c>
      <c r="B4142" s="55"/>
      <c r="C4142" s="56"/>
      <c r="D4142" s="55"/>
      <c r="E4142" s="55"/>
      <c r="F4142" s="55"/>
      <c r="G4142" s="55"/>
      <c r="H4142" s="57"/>
      <c r="I4142" s="55"/>
      <c r="J4142" s="55"/>
      <c r="K4142" s="55"/>
      <c r="L4142" s="55"/>
      <c r="M4142" s="55"/>
      <c r="N4142" s="57"/>
      <c r="O4142" s="57" t="str">
        <f t="shared" si="193"/>
        <v/>
      </c>
      <c r="Q4142" s="38" t="s">
        <v>450</v>
      </c>
      <c r="R4142" s="38" t="str" cm="1">
        <f t="array" ref="R4142">_xlfn.XLOOKUP(Q4142,INDEX(Flettilisti,,1),INDEX(Flettilisti,,2),,0)</f>
        <v>Vantar flokkun</v>
      </c>
      <c r="S4142" s="38" t="str">
        <f>IF(ISBLANK(N4142),"",IF(N4142&lt;Gögn!$J$2,Gögn!$K$2,IF(N4142&gt;Gögn!$J$4,Gögn!$K$4,Gögn!$K$3)))</f>
        <v/>
      </c>
      <c r="T4142" s="49" t="str" cm="1">
        <f t="array" aca="1" ref="T4142" ca="1">IF(ISBLANK(B4142),"",IF(R4142="Styrkhæft",_xlfn.XLOOKUP(S4142,Vegalengdir[Texti],INDIRECT("Vegalengdir["&amp;'Upplýsingar um umsækjanda'!$B$10&amp;"]"),0%,0)))</f>
        <v/>
      </c>
      <c r="U4142" s="72" t="str">
        <f t="shared" si="194"/>
        <v/>
      </c>
    </row>
    <row r="4143" spans="1:21" x14ac:dyDescent="0.25">
      <c r="A4143" s="53">
        <f t="shared" si="195"/>
        <v>4142</v>
      </c>
      <c r="B4143" s="55"/>
      <c r="C4143" s="56"/>
      <c r="D4143" s="55"/>
      <c r="E4143" s="55"/>
      <c r="F4143" s="55"/>
      <c r="G4143" s="55"/>
      <c r="H4143" s="57"/>
      <c r="I4143" s="55"/>
      <c r="J4143" s="55"/>
      <c r="K4143" s="55"/>
      <c r="L4143" s="55"/>
      <c r="M4143" s="55"/>
      <c r="N4143" s="57"/>
      <c r="O4143" s="57" t="str">
        <f t="shared" si="193"/>
        <v/>
      </c>
      <c r="Q4143" s="38" t="s">
        <v>450</v>
      </c>
      <c r="R4143" s="38" t="str" cm="1">
        <f t="array" ref="R4143">_xlfn.XLOOKUP(Q4143,INDEX(Flettilisti,,1),INDEX(Flettilisti,,2),,0)</f>
        <v>Vantar flokkun</v>
      </c>
      <c r="S4143" s="38" t="str">
        <f>IF(ISBLANK(N4143),"",IF(N4143&lt;Gögn!$J$2,Gögn!$K$2,IF(N4143&gt;Gögn!$J$4,Gögn!$K$4,Gögn!$K$3)))</f>
        <v/>
      </c>
      <c r="T4143" s="49" t="str" cm="1">
        <f t="array" aca="1" ref="T4143" ca="1">IF(ISBLANK(B4143),"",IF(R4143="Styrkhæft",_xlfn.XLOOKUP(S4143,Vegalengdir[Texti],INDIRECT("Vegalengdir["&amp;'Upplýsingar um umsækjanda'!$B$10&amp;"]"),0%,0)))</f>
        <v/>
      </c>
      <c r="U4143" s="72" t="str">
        <f t="shared" si="194"/>
        <v/>
      </c>
    </row>
    <row r="4144" spans="1:21" x14ac:dyDescent="0.25">
      <c r="A4144" s="53">
        <f t="shared" si="195"/>
        <v>4143</v>
      </c>
      <c r="B4144" s="55"/>
      <c r="C4144" s="56"/>
      <c r="D4144" s="55"/>
      <c r="E4144" s="55"/>
      <c r="F4144" s="55"/>
      <c r="G4144" s="55"/>
      <c r="H4144" s="57"/>
      <c r="I4144" s="55"/>
      <c r="J4144" s="55"/>
      <c r="K4144" s="55"/>
      <c r="L4144" s="55"/>
      <c r="M4144" s="55"/>
      <c r="N4144" s="57"/>
      <c r="O4144" s="57" t="str">
        <f t="shared" si="193"/>
        <v/>
      </c>
      <c r="Q4144" s="38" t="s">
        <v>450</v>
      </c>
      <c r="R4144" s="38" t="str" cm="1">
        <f t="array" ref="R4144">_xlfn.XLOOKUP(Q4144,INDEX(Flettilisti,,1),INDEX(Flettilisti,,2),,0)</f>
        <v>Vantar flokkun</v>
      </c>
      <c r="S4144" s="38" t="str">
        <f>IF(ISBLANK(N4144),"",IF(N4144&lt;Gögn!$J$2,Gögn!$K$2,IF(N4144&gt;Gögn!$J$4,Gögn!$K$4,Gögn!$K$3)))</f>
        <v/>
      </c>
      <c r="T4144" s="49" t="str" cm="1">
        <f t="array" aca="1" ref="T4144" ca="1">IF(ISBLANK(B4144),"",IF(R4144="Styrkhæft",_xlfn.XLOOKUP(S4144,Vegalengdir[Texti],INDIRECT("Vegalengdir["&amp;'Upplýsingar um umsækjanda'!$B$10&amp;"]"),0%,0)))</f>
        <v/>
      </c>
      <c r="U4144" s="72" t="str">
        <f t="shared" si="194"/>
        <v/>
      </c>
    </row>
    <row r="4145" spans="1:21" x14ac:dyDescent="0.25">
      <c r="A4145" s="53">
        <f t="shared" si="195"/>
        <v>4144</v>
      </c>
      <c r="B4145" s="55"/>
      <c r="C4145" s="56"/>
      <c r="D4145" s="55"/>
      <c r="E4145" s="55"/>
      <c r="F4145" s="55"/>
      <c r="G4145" s="55"/>
      <c r="H4145" s="57"/>
      <c r="I4145" s="55"/>
      <c r="J4145" s="55"/>
      <c r="K4145" s="55"/>
      <c r="L4145" s="55"/>
      <c r="M4145" s="55"/>
      <c r="N4145" s="57"/>
      <c r="O4145" s="57" t="str">
        <f t="shared" si="193"/>
        <v/>
      </c>
      <c r="Q4145" s="38" t="s">
        <v>450</v>
      </c>
      <c r="R4145" s="38" t="str" cm="1">
        <f t="array" ref="R4145">_xlfn.XLOOKUP(Q4145,INDEX(Flettilisti,,1),INDEX(Flettilisti,,2),,0)</f>
        <v>Vantar flokkun</v>
      </c>
      <c r="S4145" s="38" t="str">
        <f>IF(ISBLANK(N4145),"",IF(N4145&lt;Gögn!$J$2,Gögn!$K$2,IF(N4145&gt;Gögn!$J$4,Gögn!$K$4,Gögn!$K$3)))</f>
        <v/>
      </c>
      <c r="T4145" s="49" t="str" cm="1">
        <f t="array" aca="1" ref="T4145" ca="1">IF(ISBLANK(B4145),"",IF(R4145="Styrkhæft",_xlfn.XLOOKUP(S4145,Vegalengdir[Texti],INDIRECT("Vegalengdir["&amp;'Upplýsingar um umsækjanda'!$B$10&amp;"]"),0%,0)))</f>
        <v/>
      </c>
      <c r="U4145" s="72" t="str">
        <f t="shared" si="194"/>
        <v/>
      </c>
    </row>
    <row r="4146" spans="1:21" x14ac:dyDescent="0.25">
      <c r="A4146" s="53">
        <f t="shared" si="195"/>
        <v>4145</v>
      </c>
      <c r="B4146" s="55"/>
      <c r="C4146" s="56"/>
      <c r="D4146" s="55"/>
      <c r="E4146" s="55"/>
      <c r="F4146" s="55"/>
      <c r="G4146" s="55"/>
      <c r="H4146" s="57"/>
      <c r="I4146" s="55"/>
      <c r="J4146" s="55"/>
      <c r="K4146" s="55"/>
      <c r="L4146" s="55"/>
      <c r="M4146" s="55"/>
      <c r="N4146" s="57"/>
      <c r="O4146" s="57" t="str">
        <f t="shared" si="193"/>
        <v/>
      </c>
      <c r="Q4146" s="38" t="s">
        <v>450</v>
      </c>
      <c r="R4146" s="38" t="str" cm="1">
        <f t="array" ref="R4146">_xlfn.XLOOKUP(Q4146,INDEX(Flettilisti,,1),INDEX(Flettilisti,,2),,0)</f>
        <v>Vantar flokkun</v>
      </c>
      <c r="S4146" s="38" t="str">
        <f>IF(ISBLANK(N4146),"",IF(N4146&lt;Gögn!$J$2,Gögn!$K$2,IF(N4146&gt;Gögn!$J$4,Gögn!$K$4,Gögn!$K$3)))</f>
        <v/>
      </c>
      <c r="T4146" s="49" t="str" cm="1">
        <f t="array" aca="1" ref="T4146" ca="1">IF(ISBLANK(B4146),"",IF(R4146="Styrkhæft",_xlfn.XLOOKUP(S4146,Vegalengdir[Texti],INDIRECT("Vegalengdir["&amp;'Upplýsingar um umsækjanda'!$B$10&amp;"]"),0%,0)))</f>
        <v/>
      </c>
      <c r="U4146" s="72" t="str">
        <f t="shared" si="194"/>
        <v/>
      </c>
    </row>
    <row r="4147" spans="1:21" x14ac:dyDescent="0.25">
      <c r="A4147" s="53">
        <f t="shared" si="195"/>
        <v>4146</v>
      </c>
      <c r="B4147" s="55"/>
      <c r="C4147" s="56"/>
      <c r="D4147" s="55"/>
      <c r="E4147" s="55"/>
      <c r="F4147" s="55"/>
      <c r="G4147" s="55"/>
      <c r="H4147" s="57"/>
      <c r="I4147" s="55"/>
      <c r="J4147" s="55"/>
      <c r="K4147" s="55"/>
      <c r="L4147" s="55"/>
      <c r="M4147" s="55"/>
      <c r="N4147" s="57"/>
      <c r="O4147" s="57" t="str">
        <f t="shared" si="193"/>
        <v/>
      </c>
      <c r="Q4147" s="38" t="s">
        <v>450</v>
      </c>
      <c r="R4147" s="38" t="str" cm="1">
        <f t="array" ref="R4147">_xlfn.XLOOKUP(Q4147,INDEX(Flettilisti,,1),INDEX(Flettilisti,,2),,0)</f>
        <v>Vantar flokkun</v>
      </c>
      <c r="S4147" s="38" t="str">
        <f>IF(ISBLANK(N4147),"",IF(N4147&lt;Gögn!$J$2,Gögn!$K$2,IF(N4147&gt;Gögn!$J$4,Gögn!$K$4,Gögn!$K$3)))</f>
        <v/>
      </c>
      <c r="T4147" s="49" t="str" cm="1">
        <f t="array" aca="1" ref="T4147" ca="1">IF(ISBLANK(B4147),"",IF(R4147="Styrkhæft",_xlfn.XLOOKUP(S4147,Vegalengdir[Texti],INDIRECT("Vegalengdir["&amp;'Upplýsingar um umsækjanda'!$B$10&amp;"]"),0%,0)))</f>
        <v/>
      </c>
      <c r="U4147" s="72" t="str">
        <f t="shared" si="194"/>
        <v/>
      </c>
    </row>
    <row r="4148" spans="1:21" x14ac:dyDescent="0.25">
      <c r="A4148" s="53">
        <f t="shared" si="195"/>
        <v>4147</v>
      </c>
      <c r="B4148" s="55"/>
      <c r="C4148" s="56"/>
      <c r="D4148" s="55"/>
      <c r="E4148" s="55"/>
      <c r="F4148" s="55"/>
      <c r="G4148" s="55"/>
      <c r="H4148" s="57"/>
      <c r="I4148" s="55"/>
      <c r="J4148" s="55"/>
      <c r="K4148" s="55"/>
      <c r="L4148" s="55"/>
      <c r="M4148" s="55"/>
      <c r="N4148" s="57"/>
      <c r="O4148" s="57" t="str">
        <f t="shared" si="193"/>
        <v/>
      </c>
      <c r="Q4148" s="38" t="s">
        <v>450</v>
      </c>
      <c r="R4148" s="38" t="str" cm="1">
        <f t="array" ref="R4148">_xlfn.XLOOKUP(Q4148,INDEX(Flettilisti,,1),INDEX(Flettilisti,,2),,0)</f>
        <v>Vantar flokkun</v>
      </c>
      <c r="S4148" s="38" t="str">
        <f>IF(ISBLANK(N4148),"",IF(N4148&lt;Gögn!$J$2,Gögn!$K$2,IF(N4148&gt;Gögn!$J$4,Gögn!$K$4,Gögn!$K$3)))</f>
        <v/>
      </c>
      <c r="T4148" s="49" t="str" cm="1">
        <f t="array" aca="1" ref="T4148" ca="1">IF(ISBLANK(B4148),"",IF(R4148="Styrkhæft",_xlfn.XLOOKUP(S4148,Vegalengdir[Texti],INDIRECT("Vegalengdir["&amp;'Upplýsingar um umsækjanda'!$B$10&amp;"]"),0%,0)))</f>
        <v/>
      </c>
      <c r="U4148" s="72" t="str">
        <f t="shared" si="194"/>
        <v/>
      </c>
    </row>
    <row r="4149" spans="1:21" x14ac:dyDescent="0.25">
      <c r="A4149" s="53">
        <f t="shared" si="195"/>
        <v>4148</v>
      </c>
      <c r="B4149" s="55"/>
      <c r="C4149" s="56"/>
      <c r="D4149" s="55"/>
      <c r="E4149" s="55"/>
      <c r="F4149" s="55"/>
      <c r="G4149" s="55"/>
      <c r="H4149" s="57"/>
      <c r="I4149" s="55"/>
      <c r="J4149" s="55"/>
      <c r="K4149" s="55"/>
      <c r="L4149" s="55"/>
      <c r="M4149" s="55"/>
      <c r="N4149" s="57"/>
      <c r="O4149" s="57" t="str">
        <f t="shared" si="193"/>
        <v/>
      </c>
      <c r="Q4149" s="38" t="s">
        <v>450</v>
      </c>
      <c r="R4149" s="38" t="str" cm="1">
        <f t="array" ref="R4149">_xlfn.XLOOKUP(Q4149,INDEX(Flettilisti,,1),INDEX(Flettilisti,,2),,0)</f>
        <v>Vantar flokkun</v>
      </c>
      <c r="S4149" s="38" t="str">
        <f>IF(ISBLANK(N4149),"",IF(N4149&lt;Gögn!$J$2,Gögn!$K$2,IF(N4149&gt;Gögn!$J$4,Gögn!$K$4,Gögn!$K$3)))</f>
        <v/>
      </c>
      <c r="T4149" s="49" t="str" cm="1">
        <f t="array" aca="1" ref="T4149" ca="1">IF(ISBLANK(B4149),"",IF(R4149="Styrkhæft",_xlfn.XLOOKUP(S4149,Vegalengdir[Texti],INDIRECT("Vegalengdir["&amp;'Upplýsingar um umsækjanda'!$B$10&amp;"]"),0%,0)))</f>
        <v/>
      </c>
      <c r="U4149" s="72" t="str">
        <f t="shared" si="194"/>
        <v/>
      </c>
    </row>
    <row r="4150" spans="1:21" x14ac:dyDescent="0.25">
      <c r="A4150" s="53">
        <f t="shared" si="195"/>
        <v>4149</v>
      </c>
      <c r="B4150" s="55"/>
      <c r="C4150" s="56"/>
      <c r="D4150" s="55"/>
      <c r="E4150" s="55"/>
      <c r="F4150" s="55"/>
      <c r="G4150" s="55"/>
      <c r="H4150" s="57"/>
      <c r="I4150" s="55"/>
      <c r="J4150" s="55"/>
      <c r="K4150" s="55"/>
      <c r="L4150" s="55"/>
      <c r="M4150" s="55"/>
      <c r="N4150" s="57"/>
      <c r="O4150" s="57" t="str">
        <f t="shared" si="193"/>
        <v/>
      </c>
      <c r="Q4150" s="38" t="s">
        <v>450</v>
      </c>
      <c r="R4150" s="38" t="str" cm="1">
        <f t="array" ref="R4150">_xlfn.XLOOKUP(Q4150,INDEX(Flettilisti,,1),INDEX(Flettilisti,,2),,0)</f>
        <v>Vantar flokkun</v>
      </c>
      <c r="S4150" s="38" t="str">
        <f>IF(ISBLANK(N4150),"",IF(N4150&lt;Gögn!$J$2,Gögn!$K$2,IF(N4150&gt;Gögn!$J$4,Gögn!$K$4,Gögn!$K$3)))</f>
        <v/>
      </c>
      <c r="T4150" s="49" t="str" cm="1">
        <f t="array" aca="1" ref="T4150" ca="1">IF(ISBLANK(B4150),"",IF(R4150="Styrkhæft",_xlfn.XLOOKUP(S4150,Vegalengdir[Texti],INDIRECT("Vegalengdir["&amp;'Upplýsingar um umsækjanda'!$B$10&amp;"]"),0%,0)))</f>
        <v/>
      </c>
      <c r="U4150" s="72" t="str">
        <f t="shared" si="194"/>
        <v/>
      </c>
    </row>
    <row r="4151" spans="1:21" x14ac:dyDescent="0.25">
      <c r="A4151" s="53">
        <f t="shared" si="195"/>
        <v>4150</v>
      </c>
      <c r="B4151" s="55"/>
      <c r="C4151" s="56"/>
      <c r="D4151" s="55"/>
      <c r="E4151" s="55"/>
      <c r="F4151" s="55"/>
      <c r="G4151" s="55"/>
      <c r="H4151" s="57"/>
      <c r="I4151" s="55"/>
      <c r="J4151" s="55"/>
      <c r="K4151" s="55"/>
      <c r="L4151" s="55"/>
      <c r="M4151" s="55"/>
      <c r="N4151" s="57"/>
      <c r="O4151" s="57" t="str">
        <f t="shared" si="193"/>
        <v/>
      </c>
      <c r="Q4151" s="38" t="s">
        <v>450</v>
      </c>
      <c r="R4151" s="38" t="str" cm="1">
        <f t="array" ref="R4151">_xlfn.XLOOKUP(Q4151,INDEX(Flettilisti,,1),INDEX(Flettilisti,,2),,0)</f>
        <v>Vantar flokkun</v>
      </c>
      <c r="S4151" s="38" t="str">
        <f>IF(ISBLANK(N4151),"",IF(N4151&lt;Gögn!$J$2,Gögn!$K$2,IF(N4151&gt;Gögn!$J$4,Gögn!$K$4,Gögn!$K$3)))</f>
        <v/>
      </c>
      <c r="T4151" s="49" t="str" cm="1">
        <f t="array" aca="1" ref="T4151" ca="1">IF(ISBLANK(B4151),"",IF(R4151="Styrkhæft",_xlfn.XLOOKUP(S4151,Vegalengdir[Texti],INDIRECT("Vegalengdir["&amp;'Upplýsingar um umsækjanda'!$B$10&amp;"]"),0%,0)))</f>
        <v/>
      </c>
      <c r="U4151" s="72" t="str">
        <f t="shared" si="194"/>
        <v/>
      </c>
    </row>
    <row r="4152" spans="1:21" x14ac:dyDescent="0.25">
      <c r="A4152" s="53">
        <f t="shared" si="195"/>
        <v>4151</v>
      </c>
      <c r="B4152" s="55"/>
      <c r="C4152" s="56"/>
      <c r="D4152" s="55"/>
      <c r="E4152" s="55"/>
      <c r="F4152" s="55"/>
      <c r="G4152" s="55"/>
      <c r="H4152" s="57"/>
      <c r="I4152" s="55"/>
      <c r="J4152" s="55"/>
      <c r="K4152" s="55"/>
      <c r="L4152" s="55"/>
      <c r="M4152" s="55"/>
      <c r="N4152" s="57"/>
      <c r="O4152" s="57" t="str">
        <f t="shared" si="193"/>
        <v/>
      </c>
      <c r="Q4152" s="38" t="s">
        <v>450</v>
      </c>
      <c r="R4152" s="38" t="str" cm="1">
        <f t="array" ref="R4152">_xlfn.XLOOKUP(Q4152,INDEX(Flettilisti,,1),INDEX(Flettilisti,,2),,0)</f>
        <v>Vantar flokkun</v>
      </c>
      <c r="S4152" s="38" t="str">
        <f>IF(ISBLANK(N4152),"",IF(N4152&lt;Gögn!$J$2,Gögn!$K$2,IF(N4152&gt;Gögn!$J$4,Gögn!$K$4,Gögn!$K$3)))</f>
        <v/>
      </c>
      <c r="T4152" s="49" t="str" cm="1">
        <f t="array" aca="1" ref="T4152" ca="1">IF(ISBLANK(B4152),"",IF(R4152="Styrkhæft",_xlfn.XLOOKUP(S4152,Vegalengdir[Texti],INDIRECT("Vegalengdir["&amp;'Upplýsingar um umsækjanda'!$B$10&amp;"]"),0%,0)))</f>
        <v/>
      </c>
      <c r="U4152" s="72" t="str">
        <f t="shared" si="194"/>
        <v/>
      </c>
    </row>
    <row r="4153" spans="1:21" x14ac:dyDescent="0.25">
      <c r="A4153" s="53">
        <f t="shared" si="195"/>
        <v>4152</v>
      </c>
      <c r="B4153" s="55"/>
      <c r="C4153" s="56"/>
      <c r="D4153" s="55"/>
      <c r="E4153" s="55"/>
      <c r="F4153" s="55"/>
      <c r="G4153" s="55"/>
      <c r="H4153" s="57"/>
      <c r="I4153" s="55"/>
      <c r="J4153" s="55"/>
      <c r="K4153" s="55"/>
      <c r="L4153" s="55"/>
      <c r="M4153" s="55"/>
      <c r="N4153" s="57"/>
      <c r="O4153" s="57" t="str">
        <f t="shared" si="193"/>
        <v/>
      </c>
      <c r="Q4153" s="38" t="s">
        <v>450</v>
      </c>
      <c r="R4153" s="38" t="str" cm="1">
        <f t="array" ref="R4153">_xlfn.XLOOKUP(Q4153,INDEX(Flettilisti,,1),INDEX(Flettilisti,,2),,0)</f>
        <v>Vantar flokkun</v>
      </c>
      <c r="S4153" s="38" t="str">
        <f>IF(ISBLANK(N4153),"",IF(N4153&lt;Gögn!$J$2,Gögn!$K$2,IF(N4153&gt;Gögn!$J$4,Gögn!$K$4,Gögn!$K$3)))</f>
        <v/>
      </c>
      <c r="T4153" s="49" t="str" cm="1">
        <f t="array" aca="1" ref="T4153" ca="1">IF(ISBLANK(B4153),"",IF(R4153="Styrkhæft",_xlfn.XLOOKUP(S4153,Vegalengdir[Texti],INDIRECT("Vegalengdir["&amp;'Upplýsingar um umsækjanda'!$B$10&amp;"]"),0%,0)))</f>
        <v/>
      </c>
      <c r="U4153" s="72" t="str">
        <f t="shared" si="194"/>
        <v/>
      </c>
    </row>
    <row r="4154" spans="1:21" x14ac:dyDescent="0.25">
      <c r="A4154" s="53">
        <f t="shared" si="195"/>
        <v>4153</v>
      </c>
      <c r="B4154" s="55"/>
      <c r="C4154" s="56"/>
      <c r="D4154" s="55"/>
      <c r="E4154" s="55"/>
      <c r="F4154" s="55"/>
      <c r="G4154" s="55"/>
      <c r="H4154" s="57"/>
      <c r="I4154" s="55"/>
      <c r="J4154" s="55"/>
      <c r="K4154" s="55"/>
      <c r="L4154" s="55"/>
      <c r="M4154" s="55"/>
      <c r="N4154" s="57"/>
      <c r="O4154" s="57" t="str">
        <f t="shared" si="193"/>
        <v/>
      </c>
      <c r="Q4154" s="38" t="s">
        <v>450</v>
      </c>
      <c r="R4154" s="38" t="str" cm="1">
        <f t="array" ref="R4154">_xlfn.XLOOKUP(Q4154,INDEX(Flettilisti,,1),INDEX(Flettilisti,,2),,0)</f>
        <v>Vantar flokkun</v>
      </c>
      <c r="S4154" s="38" t="str">
        <f>IF(ISBLANK(N4154),"",IF(N4154&lt;Gögn!$J$2,Gögn!$K$2,IF(N4154&gt;Gögn!$J$4,Gögn!$K$4,Gögn!$K$3)))</f>
        <v/>
      </c>
      <c r="T4154" s="49" t="str" cm="1">
        <f t="array" aca="1" ref="T4154" ca="1">IF(ISBLANK(B4154),"",IF(R4154="Styrkhæft",_xlfn.XLOOKUP(S4154,Vegalengdir[Texti],INDIRECT("Vegalengdir["&amp;'Upplýsingar um umsækjanda'!$B$10&amp;"]"),0%,0)))</f>
        <v/>
      </c>
      <c r="U4154" s="72" t="str">
        <f t="shared" si="194"/>
        <v/>
      </c>
    </row>
    <row r="4155" spans="1:21" x14ac:dyDescent="0.25">
      <c r="A4155" s="53">
        <f t="shared" si="195"/>
        <v>4154</v>
      </c>
      <c r="B4155" s="55"/>
      <c r="C4155" s="56"/>
      <c r="D4155" s="55"/>
      <c r="E4155" s="55"/>
      <c r="F4155" s="55"/>
      <c r="G4155" s="55"/>
      <c r="H4155" s="57"/>
      <c r="I4155" s="55"/>
      <c r="J4155" s="55"/>
      <c r="K4155" s="55"/>
      <c r="L4155" s="55"/>
      <c r="M4155" s="55"/>
      <c r="N4155" s="57"/>
      <c r="O4155" s="57" t="str">
        <f t="shared" si="193"/>
        <v/>
      </c>
      <c r="Q4155" s="38" t="s">
        <v>450</v>
      </c>
      <c r="R4155" s="38" t="str" cm="1">
        <f t="array" ref="R4155">_xlfn.XLOOKUP(Q4155,INDEX(Flettilisti,,1),INDEX(Flettilisti,,2),,0)</f>
        <v>Vantar flokkun</v>
      </c>
      <c r="S4155" s="38" t="str">
        <f>IF(ISBLANK(N4155),"",IF(N4155&lt;Gögn!$J$2,Gögn!$K$2,IF(N4155&gt;Gögn!$J$4,Gögn!$K$4,Gögn!$K$3)))</f>
        <v/>
      </c>
      <c r="T4155" s="49" t="str" cm="1">
        <f t="array" aca="1" ref="T4155" ca="1">IF(ISBLANK(B4155),"",IF(R4155="Styrkhæft",_xlfn.XLOOKUP(S4155,Vegalengdir[Texti],INDIRECT("Vegalengdir["&amp;'Upplýsingar um umsækjanda'!$B$10&amp;"]"),0%,0)))</f>
        <v/>
      </c>
      <c r="U4155" s="72" t="str">
        <f t="shared" si="194"/>
        <v/>
      </c>
    </row>
    <row r="4156" spans="1:21" x14ac:dyDescent="0.25">
      <c r="A4156" s="53">
        <f t="shared" si="195"/>
        <v>4155</v>
      </c>
      <c r="B4156" s="55"/>
      <c r="C4156" s="56"/>
      <c r="D4156" s="55"/>
      <c r="E4156" s="55"/>
      <c r="F4156" s="55"/>
      <c r="G4156" s="55"/>
      <c r="H4156" s="57"/>
      <c r="I4156" s="55"/>
      <c r="J4156" s="55"/>
      <c r="K4156" s="55"/>
      <c r="L4156" s="55"/>
      <c r="M4156" s="55"/>
      <c r="N4156" s="57"/>
      <c r="O4156" s="57" t="str">
        <f t="shared" si="193"/>
        <v/>
      </c>
      <c r="Q4156" s="38" t="s">
        <v>450</v>
      </c>
      <c r="R4156" s="38" t="str" cm="1">
        <f t="array" ref="R4156">_xlfn.XLOOKUP(Q4156,INDEX(Flettilisti,,1),INDEX(Flettilisti,,2),,0)</f>
        <v>Vantar flokkun</v>
      </c>
      <c r="S4156" s="38" t="str">
        <f>IF(ISBLANK(N4156),"",IF(N4156&lt;Gögn!$J$2,Gögn!$K$2,IF(N4156&gt;Gögn!$J$4,Gögn!$K$4,Gögn!$K$3)))</f>
        <v/>
      </c>
      <c r="T4156" s="49" t="str" cm="1">
        <f t="array" aca="1" ref="T4156" ca="1">IF(ISBLANK(B4156),"",IF(R4156="Styrkhæft",_xlfn.XLOOKUP(S4156,Vegalengdir[Texti],INDIRECT("Vegalengdir["&amp;'Upplýsingar um umsækjanda'!$B$10&amp;"]"),0%,0)))</f>
        <v/>
      </c>
      <c r="U4156" s="72" t="str">
        <f t="shared" si="194"/>
        <v/>
      </c>
    </row>
    <row r="4157" spans="1:21" x14ac:dyDescent="0.25">
      <c r="A4157" s="53">
        <f t="shared" si="195"/>
        <v>4156</v>
      </c>
      <c r="B4157" s="55"/>
      <c r="C4157" s="56"/>
      <c r="D4157" s="55"/>
      <c r="E4157" s="55"/>
      <c r="F4157" s="55"/>
      <c r="G4157" s="55"/>
      <c r="H4157" s="57"/>
      <c r="I4157" s="55"/>
      <c r="J4157" s="55"/>
      <c r="K4157" s="55"/>
      <c r="L4157" s="55"/>
      <c r="M4157" s="55"/>
      <c r="N4157" s="57"/>
      <c r="O4157" s="57" t="str">
        <f t="shared" si="193"/>
        <v/>
      </c>
      <c r="Q4157" s="38" t="s">
        <v>450</v>
      </c>
      <c r="R4157" s="38" t="str" cm="1">
        <f t="array" ref="R4157">_xlfn.XLOOKUP(Q4157,INDEX(Flettilisti,,1),INDEX(Flettilisti,,2),,0)</f>
        <v>Vantar flokkun</v>
      </c>
      <c r="S4157" s="38" t="str">
        <f>IF(ISBLANK(N4157),"",IF(N4157&lt;Gögn!$J$2,Gögn!$K$2,IF(N4157&gt;Gögn!$J$4,Gögn!$K$4,Gögn!$K$3)))</f>
        <v/>
      </c>
      <c r="T4157" s="49" t="str" cm="1">
        <f t="array" aca="1" ref="T4157" ca="1">IF(ISBLANK(B4157),"",IF(R4157="Styrkhæft",_xlfn.XLOOKUP(S4157,Vegalengdir[Texti],INDIRECT("Vegalengdir["&amp;'Upplýsingar um umsækjanda'!$B$10&amp;"]"),0%,0)))</f>
        <v/>
      </c>
      <c r="U4157" s="72" t="str">
        <f t="shared" si="194"/>
        <v/>
      </c>
    </row>
    <row r="4158" spans="1:21" x14ac:dyDescent="0.25">
      <c r="A4158" s="53">
        <f t="shared" si="195"/>
        <v>4157</v>
      </c>
      <c r="B4158" s="55"/>
      <c r="C4158" s="56"/>
      <c r="D4158" s="55"/>
      <c r="E4158" s="55"/>
      <c r="F4158" s="55"/>
      <c r="G4158" s="55"/>
      <c r="H4158" s="57"/>
      <c r="I4158" s="55"/>
      <c r="J4158" s="55"/>
      <c r="K4158" s="55"/>
      <c r="L4158" s="55"/>
      <c r="M4158" s="55"/>
      <c r="N4158" s="57"/>
      <c r="O4158" s="57" t="str">
        <f t="shared" si="193"/>
        <v/>
      </c>
      <c r="Q4158" s="38" t="s">
        <v>450</v>
      </c>
      <c r="R4158" s="38" t="str" cm="1">
        <f t="array" ref="R4158">_xlfn.XLOOKUP(Q4158,INDEX(Flettilisti,,1),INDEX(Flettilisti,,2),,0)</f>
        <v>Vantar flokkun</v>
      </c>
      <c r="S4158" s="38" t="str">
        <f>IF(ISBLANK(N4158),"",IF(N4158&lt;Gögn!$J$2,Gögn!$K$2,IF(N4158&gt;Gögn!$J$4,Gögn!$K$4,Gögn!$K$3)))</f>
        <v/>
      </c>
      <c r="T4158" s="49" t="str" cm="1">
        <f t="array" aca="1" ref="T4158" ca="1">IF(ISBLANK(B4158),"",IF(R4158="Styrkhæft",_xlfn.XLOOKUP(S4158,Vegalengdir[Texti],INDIRECT("Vegalengdir["&amp;'Upplýsingar um umsækjanda'!$B$10&amp;"]"),0%,0)))</f>
        <v/>
      </c>
      <c r="U4158" s="72" t="str">
        <f t="shared" si="194"/>
        <v/>
      </c>
    </row>
    <row r="4159" spans="1:21" x14ac:dyDescent="0.25">
      <c r="A4159" s="53">
        <f t="shared" si="195"/>
        <v>4158</v>
      </c>
      <c r="B4159" s="55"/>
      <c r="C4159" s="56"/>
      <c r="D4159" s="55"/>
      <c r="E4159" s="55"/>
      <c r="F4159" s="55"/>
      <c r="G4159" s="55"/>
      <c r="H4159" s="57"/>
      <c r="I4159" s="55"/>
      <c r="J4159" s="55"/>
      <c r="K4159" s="55"/>
      <c r="L4159" s="55"/>
      <c r="M4159" s="55"/>
      <c r="N4159" s="57"/>
      <c r="O4159" s="57" t="str">
        <f t="shared" si="193"/>
        <v/>
      </c>
      <c r="Q4159" s="38" t="s">
        <v>450</v>
      </c>
      <c r="R4159" s="38" t="str" cm="1">
        <f t="array" ref="R4159">_xlfn.XLOOKUP(Q4159,INDEX(Flettilisti,,1),INDEX(Flettilisti,,2),,0)</f>
        <v>Vantar flokkun</v>
      </c>
      <c r="S4159" s="38" t="str">
        <f>IF(ISBLANK(N4159),"",IF(N4159&lt;Gögn!$J$2,Gögn!$K$2,IF(N4159&gt;Gögn!$J$4,Gögn!$K$4,Gögn!$K$3)))</f>
        <v/>
      </c>
      <c r="T4159" s="49" t="str" cm="1">
        <f t="array" aca="1" ref="T4159" ca="1">IF(ISBLANK(B4159),"",IF(R4159="Styrkhæft",_xlfn.XLOOKUP(S4159,Vegalengdir[Texti],INDIRECT("Vegalengdir["&amp;'Upplýsingar um umsækjanda'!$B$10&amp;"]"),0%,0)))</f>
        <v/>
      </c>
      <c r="U4159" s="72" t="str">
        <f t="shared" si="194"/>
        <v/>
      </c>
    </row>
    <row r="4160" spans="1:21" x14ac:dyDescent="0.25">
      <c r="A4160" s="53">
        <f t="shared" si="195"/>
        <v>4159</v>
      </c>
      <c r="B4160" s="55"/>
      <c r="C4160" s="56"/>
      <c r="D4160" s="55"/>
      <c r="E4160" s="55"/>
      <c r="F4160" s="55"/>
      <c r="G4160" s="55"/>
      <c r="H4160" s="57"/>
      <c r="I4160" s="55"/>
      <c r="J4160" s="55"/>
      <c r="K4160" s="55"/>
      <c r="L4160" s="55"/>
      <c r="M4160" s="55"/>
      <c r="N4160" s="57"/>
      <c r="O4160" s="57" t="str">
        <f t="shared" si="193"/>
        <v/>
      </c>
      <c r="Q4160" s="38" t="s">
        <v>450</v>
      </c>
      <c r="R4160" s="38" t="str" cm="1">
        <f t="array" ref="R4160">_xlfn.XLOOKUP(Q4160,INDEX(Flettilisti,,1),INDEX(Flettilisti,,2),,0)</f>
        <v>Vantar flokkun</v>
      </c>
      <c r="S4160" s="38" t="str">
        <f>IF(ISBLANK(N4160),"",IF(N4160&lt;Gögn!$J$2,Gögn!$K$2,IF(N4160&gt;Gögn!$J$4,Gögn!$K$4,Gögn!$K$3)))</f>
        <v/>
      </c>
      <c r="T4160" s="49" t="str" cm="1">
        <f t="array" aca="1" ref="T4160" ca="1">IF(ISBLANK(B4160),"",IF(R4160="Styrkhæft",_xlfn.XLOOKUP(S4160,Vegalengdir[Texti],INDIRECT("Vegalengdir["&amp;'Upplýsingar um umsækjanda'!$B$10&amp;"]"),0%,0)))</f>
        <v/>
      </c>
      <c r="U4160" s="72" t="str">
        <f t="shared" si="194"/>
        <v/>
      </c>
    </row>
    <row r="4161" spans="1:21" x14ac:dyDescent="0.25">
      <c r="A4161" s="53">
        <f t="shared" si="195"/>
        <v>4160</v>
      </c>
      <c r="B4161" s="55"/>
      <c r="C4161" s="56"/>
      <c r="D4161" s="55"/>
      <c r="E4161" s="55"/>
      <c r="F4161" s="55"/>
      <c r="G4161" s="55"/>
      <c r="H4161" s="57"/>
      <c r="I4161" s="55"/>
      <c r="J4161" s="55"/>
      <c r="K4161" s="55"/>
      <c r="L4161" s="55"/>
      <c r="M4161" s="55"/>
      <c r="N4161" s="57"/>
      <c r="O4161" s="57" t="str">
        <f t="shared" si="193"/>
        <v/>
      </c>
      <c r="Q4161" s="38" t="s">
        <v>450</v>
      </c>
      <c r="R4161" s="38" t="str" cm="1">
        <f t="array" ref="R4161">_xlfn.XLOOKUP(Q4161,INDEX(Flettilisti,,1),INDEX(Flettilisti,,2),,0)</f>
        <v>Vantar flokkun</v>
      </c>
      <c r="S4161" s="38" t="str">
        <f>IF(ISBLANK(N4161),"",IF(N4161&lt;Gögn!$J$2,Gögn!$K$2,IF(N4161&gt;Gögn!$J$4,Gögn!$K$4,Gögn!$K$3)))</f>
        <v/>
      </c>
      <c r="T4161" s="49" t="str" cm="1">
        <f t="array" aca="1" ref="T4161" ca="1">IF(ISBLANK(B4161),"",IF(R4161="Styrkhæft",_xlfn.XLOOKUP(S4161,Vegalengdir[Texti],INDIRECT("Vegalengdir["&amp;'Upplýsingar um umsækjanda'!$B$10&amp;"]"),0%,0)))</f>
        <v/>
      </c>
      <c r="U4161" s="72" t="str">
        <f t="shared" si="194"/>
        <v/>
      </c>
    </row>
    <row r="4162" spans="1:21" x14ac:dyDescent="0.25">
      <c r="A4162" s="53">
        <f t="shared" si="195"/>
        <v>4161</v>
      </c>
      <c r="B4162" s="55"/>
      <c r="C4162" s="56"/>
      <c r="D4162" s="55"/>
      <c r="E4162" s="55"/>
      <c r="F4162" s="55"/>
      <c r="G4162" s="55"/>
      <c r="H4162" s="57"/>
      <c r="I4162" s="55"/>
      <c r="J4162" s="55"/>
      <c r="K4162" s="55"/>
      <c r="L4162" s="55"/>
      <c r="M4162" s="55"/>
      <c r="N4162" s="57"/>
      <c r="O4162" s="57" t="str">
        <f t="shared" si="193"/>
        <v/>
      </c>
      <c r="Q4162" s="38" t="s">
        <v>450</v>
      </c>
      <c r="R4162" s="38" t="str" cm="1">
        <f t="array" ref="R4162">_xlfn.XLOOKUP(Q4162,INDEX(Flettilisti,,1),INDEX(Flettilisti,,2),,0)</f>
        <v>Vantar flokkun</v>
      </c>
      <c r="S4162" s="38" t="str">
        <f>IF(ISBLANK(N4162),"",IF(N4162&lt;Gögn!$J$2,Gögn!$K$2,IF(N4162&gt;Gögn!$J$4,Gögn!$K$4,Gögn!$K$3)))</f>
        <v/>
      </c>
      <c r="T4162" s="49" t="str" cm="1">
        <f t="array" aca="1" ref="T4162" ca="1">IF(ISBLANK(B4162),"",IF(R4162="Styrkhæft",_xlfn.XLOOKUP(S4162,Vegalengdir[Texti],INDIRECT("Vegalengdir["&amp;'Upplýsingar um umsækjanda'!$B$10&amp;"]"),0%,0)))</f>
        <v/>
      </c>
      <c r="U4162" s="72" t="str">
        <f t="shared" si="194"/>
        <v/>
      </c>
    </row>
    <row r="4163" spans="1:21" x14ac:dyDescent="0.25">
      <c r="A4163" s="53">
        <f t="shared" si="195"/>
        <v>4162</v>
      </c>
      <c r="B4163" s="55"/>
      <c r="C4163" s="56"/>
      <c r="D4163" s="55"/>
      <c r="E4163" s="55"/>
      <c r="F4163" s="55"/>
      <c r="G4163" s="55"/>
      <c r="H4163" s="57"/>
      <c r="I4163" s="55"/>
      <c r="J4163" s="55"/>
      <c r="K4163" s="55"/>
      <c r="L4163" s="55"/>
      <c r="M4163" s="55"/>
      <c r="N4163" s="57"/>
      <c r="O4163" s="57" t="str">
        <f t="shared" ref="O4163:O4226" si="196">IFERROR(IF(ISBLANK(B4163),"",H4163/N4163),0)</f>
        <v/>
      </c>
      <c r="Q4163" s="38" t="s">
        <v>450</v>
      </c>
      <c r="R4163" s="38" t="str" cm="1">
        <f t="array" ref="R4163">_xlfn.XLOOKUP(Q4163,INDEX(Flettilisti,,1),INDEX(Flettilisti,,2),,0)</f>
        <v>Vantar flokkun</v>
      </c>
      <c r="S4163" s="38" t="str">
        <f>IF(ISBLANK(N4163),"",IF(N4163&lt;Gögn!$J$2,Gögn!$K$2,IF(N4163&gt;Gögn!$J$4,Gögn!$K$4,Gögn!$K$3)))</f>
        <v/>
      </c>
      <c r="T4163" s="49" t="str" cm="1">
        <f t="array" aca="1" ref="T4163" ca="1">IF(ISBLANK(B4163),"",IF(R4163="Styrkhæft",_xlfn.XLOOKUP(S4163,Vegalengdir[Texti],INDIRECT("Vegalengdir["&amp;'Upplýsingar um umsækjanda'!$B$10&amp;"]"),0%,0)))</f>
        <v/>
      </c>
      <c r="U4163" s="72" t="str">
        <f t="shared" ref="U4163:U4226" si="197">IF(ISBLANK(B4163),"",T4163*H4163)</f>
        <v/>
      </c>
    </row>
    <row r="4164" spans="1:21" x14ac:dyDescent="0.25">
      <c r="A4164" s="53">
        <f t="shared" si="195"/>
        <v>4163</v>
      </c>
      <c r="B4164" s="55"/>
      <c r="C4164" s="56"/>
      <c r="D4164" s="55"/>
      <c r="E4164" s="55"/>
      <c r="F4164" s="55"/>
      <c r="G4164" s="55"/>
      <c r="H4164" s="57"/>
      <c r="I4164" s="55"/>
      <c r="J4164" s="55"/>
      <c r="K4164" s="55"/>
      <c r="L4164" s="55"/>
      <c r="M4164" s="55"/>
      <c r="N4164" s="57"/>
      <c r="O4164" s="57" t="str">
        <f t="shared" si="196"/>
        <v/>
      </c>
      <c r="Q4164" s="38" t="s">
        <v>450</v>
      </c>
      <c r="R4164" s="38" t="str" cm="1">
        <f t="array" ref="R4164">_xlfn.XLOOKUP(Q4164,INDEX(Flettilisti,,1),INDEX(Flettilisti,,2),,0)</f>
        <v>Vantar flokkun</v>
      </c>
      <c r="S4164" s="38" t="str">
        <f>IF(ISBLANK(N4164),"",IF(N4164&lt;Gögn!$J$2,Gögn!$K$2,IF(N4164&gt;Gögn!$J$4,Gögn!$K$4,Gögn!$K$3)))</f>
        <v/>
      </c>
      <c r="T4164" s="49" t="str" cm="1">
        <f t="array" aca="1" ref="T4164" ca="1">IF(ISBLANK(B4164),"",IF(R4164="Styrkhæft",_xlfn.XLOOKUP(S4164,Vegalengdir[Texti],INDIRECT("Vegalengdir["&amp;'Upplýsingar um umsækjanda'!$B$10&amp;"]"),0%,0)))</f>
        <v/>
      </c>
      <c r="U4164" s="72" t="str">
        <f t="shared" si="197"/>
        <v/>
      </c>
    </row>
    <row r="4165" spans="1:21" x14ac:dyDescent="0.25">
      <c r="A4165" s="53">
        <f t="shared" si="195"/>
        <v>4164</v>
      </c>
      <c r="B4165" s="55"/>
      <c r="C4165" s="56"/>
      <c r="D4165" s="55"/>
      <c r="E4165" s="55"/>
      <c r="F4165" s="55"/>
      <c r="G4165" s="55"/>
      <c r="H4165" s="57"/>
      <c r="I4165" s="55"/>
      <c r="J4165" s="55"/>
      <c r="K4165" s="55"/>
      <c r="L4165" s="55"/>
      <c r="M4165" s="55"/>
      <c r="N4165" s="57"/>
      <c r="O4165" s="57" t="str">
        <f t="shared" si="196"/>
        <v/>
      </c>
      <c r="Q4165" s="38" t="s">
        <v>450</v>
      </c>
      <c r="R4165" s="38" t="str" cm="1">
        <f t="array" ref="R4165">_xlfn.XLOOKUP(Q4165,INDEX(Flettilisti,,1),INDEX(Flettilisti,,2),,0)</f>
        <v>Vantar flokkun</v>
      </c>
      <c r="S4165" s="38" t="str">
        <f>IF(ISBLANK(N4165),"",IF(N4165&lt;Gögn!$J$2,Gögn!$K$2,IF(N4165&gt;Gögn!$J$4,Gögn!$K$4,Gögn!$K$3)))</f>
        <v/>
      </c>
      <c r="T4165" s="49" t="str" cm="1">
        <f t="array" aca="1" ref="T4165" ca="1">IF(ISBLANK(B4165),"",IF(R4165="Styrkhæft",_xlfn.XLOOKUP(S4165,Vegalengdir[Texti],INDIRECT("Vegalengdir["&amp;'Upplýsingar um umsækjanda'!$B$10&amp;"]"),0%,0)))</f>
        <v/>
      </c>
      <c r="U4165" s="72" t="str">
        <f t="shared" si="197"/>
        <v/>
      </c>
    </row>
    <row r="4166" spans="1:21" x14ac:dyDescent="0.25">
      <c r="A4166" s="53">
        <f t="shared" si="195"/>
        <v>4165</v>
      </c>
      <c r="B4166" s="55"/>
      <c r="C4166" s="56"/>
      <c r="D4166" s="55"/>
      <c r="E4166" s="55"/>
      <c r="F4166" s="55"/>
      <c r="G4166" s="55"/>
      <c r="H4166" s="57"/>
      <c r="I4166" s="55"/>
      <c r="J4166" s="55"/>
      <c r="K4166" s="55"/>
      <c r="L4166" s="55"/>
      <c r="M4166" s="55"/>
      <c r="N4166" s="57"/>
      <c r="O4166" s="57" t="str">
        <f t="shared" si="196"/>
        <v/>
      </c>
      <c r="Q4166" s="38" t="s">
        <v>450</v>
      </c>
      <c r="R4166" s="38" t="str" cm="1">
        <f t="array" ref="R4166">_xlfn.XLOOKUP(Q4166,INDEX(Flettilisti,,1),INDEX(Flettilisti,,2),,0)</f>
        <v>Vantar flokkun</v>
      </c>
      <c r="S4166" s="38" t="str">
        <f>IF(ISBLANK(N4166),"",IF(N4166&lt;Gögn!$J$2,Gögn!$K$2,IF(N4166&gt;Gögn!$J$4,Gögn!$K$4,Gögn!$K$3)))</f>
        <v/>
      </c>
      <c r="T4166" s="49" t="str" cm="1">
        <f t="array" aca="1" ref="T4166" ca="1">IF(ISBLANK(B4166),"",IF(R4166="Styrkhæft",_xlfn.XLOOKUP(S4166,Vegalengdir[Texti],INDIRECT("Vegalengdir["&amp;'Upplýsingar um umsækjanda'!$B$10&amp;"]"),0%,0)))</f>
        <v/>
      </c>
      <c r="U4166" s="72" t="str">
        <f t="shared" si="197"/>
        <v/>
      </c>
    </row>
    <row r="4167" spans="1:21" x14ac:dyDescent="0.25">
      <c r="A4167" s="53">
        <f t="shared" si="195"/>
        <v>4166</v>
      </c>
      <c r="B4167" s="55"/>
      <c r="C4167" s="56"/>
      <c r="D4167" s="55"/>
      <c r="E4167" s="55"/>
      <c r="F4167" s="55"/>
      <c r="G4167" s="55"/>
      <c r="H4167" s="57"/>
      <c r="I4167" s="55"/>
      <c r="J4167" s="55"/>
      <c r="K4167" s="55"/>
      <c r="L4167" s="55"/>
      <c r="M4167" s="55"/>
      <c r="N4167" s="57"/>
      <c r="O4167" s="57" t="str">
        <f t="shared" si="196"/>
        <v/>
      </c>
      <c r="Q4167" s="38" t="s">
        <v>450</v>
      </c>
      <c r="R4167" s="38" t="str" cm="1">
        <f t="array" ref="R4167">_xlfn.XLOOKUP(Q4167,INDEX(Flettilisti,,1),INDEX(Flettilisti,,2),,0)</f>
        <v>Vantar flokkun</v>
      </c>
      <c r="S4167" s="38" t="str">
        <f>IF(ISBLANK(N4167),"",IF(N4167&lt;Gögn!$J$2,Gögn!$K$2,IF(N4167&gt;Gögn!$J$4,Gögn!$K$4,Gögn!$K$3)))</f>
        <v/>
      </c>
      <c r="T4167" s="49" t="str" cm="1">
        <f t="array" aca="1" ref="T4167" ca="1">IF(ISBLANK(B4167),"",IF(R4167="Styrkhæft",_xlfn.XLOOKUP(S4167,Vegalengdir[Texti],INDIRECT("Vegalengdir["&amp;'Upplýsingar um umsækjanda'!$B$10&amp;"]"),0%,0)))</f>
        <v/>
      </c>
      <c r="U4167" s="72" t="str">
        <f t="shared" si="197"/>
        <v/>
      </c>
    </row>
    <row r="4168" spans="1:21" x14ac:dyDescent="0.25">
      <c r="A4168" s="53">
        <f t="shared" si="195"/>
        <v>4167</v>
      </c>
      <c r="B4168" s="55"/>
      <c r="C4168" s="56"/>
      <c r="D4168" s="55"/>
      <c r="E4168" s="55"/>
      <c r="F4168" s="55"/>
      <c r="G4168" s="55"/>
      <c r="H4168" s="57"/>
      <c r="I4168" s="55"/>
      <c r="J4168" s="55"/>
      <c r="K4168" s="55"/>
      <c r="L4168" s="55"/>
      <c r="M4168" s="55"/>
      <c r="N4168" s="57"/>
      <c r="O4168" s="57" t="str">
        <f t="shared" si="196"/>
        <v/>
      </c>
      <c r="Q4168" s="38" t="s">
        <v>450</v>
      </c>
      <c r="R4168" s="38" t="str" cm="1">
        <f t="array" ref="R4168">_xlfn.XLOOKUP(Q4168,INDEX(Flettilisti,,1),INDEX(Flettilisti,,2),,0)</f>
        <v>Vantar flokkun</v>
      </c>
      <c r="S4168" s="38" t="str">
        <f>IF(ISBLANK(N4168),"",IF(N4168&lt;Gögn!$J$2,Gögn!$K$2,IF(N4168&gt;Gögn!$J$4,Gögn!$K$4,Gögn!$K$3)))</f>
        <v/>
      </c>
      <c r="T4168" s="49" t="str" cm="1">
        <f t="array" aca="1" ref="T4168" ca="1">IF(ISBLANK(B4168),"",IF(R4168="Styrkhæft",_xlfn.XLOOKUP(S4168,Vegalengdir[Texti],INDIRECT("Vegalengdir["&amp;'Upplýsingar um umsækjanda'!$B$10&amp;"]"),0%,0)))</f>
        <v/>
      </c>
      <c r="U4168" s="72" t="str">
        <f t="shared" si="197"/>
        <v/>
      </c>
    </row>
    <row r="4169" spans="1:21" x14ac:dyDescent="0.25">
      <c r="A4169" s="53">
        <f t="shared" si="195"/>
        <v>4168</v>
      </c>
      <c r="B4169" s="55"/>
      <c r="C4169" s="56"/>
      <c r="D4169" s="55"/>
      <c r="E4169" s="55"/>
      <c r="F4169" s="55"/>
      <c r="G4169" s="55"/>
      <c r="H4169" s="57"/>
      <c r="I4169" s="55"/>
      <c r="J4169" s="55"/>
      <c r="K4169" s="55"/>
      <c r="L4169" s="55"/>
      <c r="M4169" s="55"/>
      <c r="N4169" s="57"/>
      <c r="O4169" s="57" t="str">
        <f t="shared" si="196"/>
        <v/>
      </c>
      <c r="Q4169" s="38" t="s">
        <v>450</v>
      </c>
      <c r="R4169" s="38" t="str" cm="1">
        <f t="array" ref="R4169">_xlfn.XLOOKUP(Q4169,INDEX(Flettilisti,,1),INDEX(Flettilisti,,2),,0)</f>
        <v>Vantar flokkun</v>
      </c>
      <c r="S4169" s="38" t="str">
        <f>IF(ISBLANK(N4169),"",IF(N4169&lt;Gögn!$J$2,Gögn!$K$2,IF(N4169&gt;Gögn!$J$4,Gögn!$K$4,Gögn!$K$3)))</f>
        <v/>
      </c>
      <c r="T4169" s="49" t="str" cm="1">
        <f t="array" aca="1" ref="T4169" ca="1">IF(ISBLANK(B4169),"",IF(R4169="Styrkhæft",_xlfn.XLOOKUP(S4169,Vegalengdir[Texti],INDIRECT("Vegalengdir["&amp;'Upplýsingar um umsækjanda'!$B$10&amp;"]"),0%,0)))</f>
        <v/>
      </c>
      <c r="U4169" s="72" t="str">
        <f t="shared" si="197"/>
        <v/>
      </c>
    </row>
    <row r="4170" spans="1:21" x14ac:dyDescent="0.25">
      <c r="A4170" s="53">
        <f t="shared" si="195"/>
        <v>4169</v>
      </c>
      <c r="B4170" s="55"/>
      <c r="C4170" s="56"/>
      <c r="D4170" s="55"/>
      <c r="E4170" s="55"/>
      <c r="F4170" s="55"/>
      <c r="G4170" s="55"/>
      <c r="H4170" s="57"/>
      <c r="I4170" s="55"/>
      <c r="J4170" s="55"/>
      <c r="K4170" s="55"/>
      <c r="L4170" s="55"/>
      <c r="M4170" s="55"/>
      <c r="N4170" s="57"/>
      <c r="O4170" s="57" t="str">
        <f t="shared" si="196"/>
        <v/>
      </c>
      <c r="Q4170" s="38" t="s">
        <v>450</v>
      </c>
      <c r="R4170" s="38" t="str" cm="1">
        <f t="array" ref="R4170">_xlfn.XLOOKUP(Q4170,INDEX(Flettilisti,,1),INDEX(Flettilisti,,2),,0)</f>
        <v>Vantar flokkun</v>
      </c>
      <c r="S4170" s="38" t="str">
        <f>IF(ISBLANK(N4170),"",IF(N4170&lt;Gögn!$J$2,Gögn!$K$2,IF(N4170&gt;Gögn!$J$4,Gögn!$K$4,Gögn!$K$3)))</f>
        <v/>
      </c>
      <c r="T4170" s="49" t="str" cm="1">
        <f t="array" aca="1" ref="T4170" ca="1">IF(ISBLANK(B4170),"",IF(R4170="Styrkhæft",_xlfn.XLOOKUP(S4170,Vegalengdir[Texti],INDIRECT("Vegalengdir["&amp;'Upplýsingar um umsækjanda'!$B$10&amp;"]"),0%,0)))</f>
        <v/>
      </c>
      <c r="U4170" s="72" t="str">
        <f t="shared" si="197"/>
        <v/>
      </c>
    </row>
    <row r="4171" spans="1:21" x14ac:dyDescent="0.25">
      <c r="A4171" s="53">
        <f t="shared" si="195"/>
        <v>4170</v>
      </c>
      <c r="B4171" s="55"/>
      <c r="C4171" s="56"/>
      <c r="D4171" s="55"/>
      <c r="E4171" s="55"/>
      <c r="F4171" s="55"/>
      <c r="G4171" s="55"/>
      <c r="H4171" s="57"/>
      <c r="I4171" s="55"/>
      <c r="J4171" s="55"/>
      <c r="K4171" s="55"/>
      <c r="L4171" s="55"/>
      <c r="M4171" s="55"/>
      <c r="N4171" s="57"/>
      <c r="O4171" s="57" t="str">
        <f t="shared" si="196"/>
        <v/>
      </c>
      <c r="Q4171" s="38" t="s">
        <v>450</v>
      </c>
      <c r="R4171" s="38" t="str" cm="1">
        <f t="array" ref="R4171">_xlfn.XLOOKUP(Q4171,INDEX(Flettilisti,,1),INDEX(Flettilisti,,2),,0)</f>
        <v>Vantar flokkun</v>
      </c>
      <c r="S4171" s="38" t="str">
        <f>IF(ISBLANK(N4171),"",IF(N4171&lt;Gögn!$J$2,Gögn!$K$2,IF(N4171&gt;Gögn!$J$4,Gögn!$K$4,Gögn!$K$3)))</f>
        <v/>
      </c>
      <c r="T4171" s="49" t="str" cm="1">
        <f t="array" aca="1" ref="T4171" ca="1">IF(ISBLANK(B4171),"",IF(R4171="Styrkhæft",_xlfn.XLOOKUP(S4171,Vegalengdir[Texti],INDIRECT("Vegalengdir["&amp;'Upplýsingar um umsækjanda'!$B$10&amp;"]"),0%,0)))</f>
        <v/>
      </c>
      <c r="U4171" s="72" t="str">
        <f t="shared" si="197"/>
        <v/>
      </c>
    </row>
    <row r="4172" spans="1:21" x14ac:dyDescent="0.25">
      <c r="A4172" s="53">
        <f t="shared" si="195"/>
        <v>4171</v>
      </c>
      <c r="B4172" s="55"/>
      <c r="C4172" s="56"/>
      <c r="D4172" s="55"/>
      <c r="E4172" s="55"/>
      <c r="F4172" s="55"/>
      <c r="G4172" s="55"/>
      <c r="H4172" s="57"/>
      <c r="I4172" s="55"/>
      <c r="J4172" s="55"/>
      <c r="K4172" s="55"/>
      <c r="L4172" s="55"/>
      <c r="M4172" s="55"/>
      <c r="N4172" s="57"/>
      <c r="O4172" s="57" t="str">
        <f t="shared" si="196"/>
        <v/>
      </c>
      <c r="Q4172" s="38" t="s">
        <v>450</v>
      </c>
      <c r="R4172" s="38" t="str" cm="1">
        <f t="array" ref="R4172">_xlfn.XLOOKUP(Q4172,INDEX(Flettilisti,,1),INDEX(Flettilisti,,2),,0)</f>
        <v>Vantar flokkun</v>
      </c>
      <c r="S4172" s="38" t="str">
        <f>IF(ISBLANK(N4172),"",IF(N4172&lt;Gögn!$J$2,Gögn!$K$2,IF(N4172&gt;Gögn!$J$4,Gögn!$K$4,Gögn!$K$3)))</f>
        <v/>
      </c>
      <c r="T4172" s="49" t="str" cm="1">
        <f t="array" aca="1" ref="T4172" ca="1">IF(ISBLANK(B4172),"",IF(R4172="Styrkhæft",_xlfn.XLOOKUP(S4172,Vegalengdir[Texti],INDIRECT("Vegalengdir["&amp;'Upplýsingar um umsækjanda'!$B$10&amp;"]"),0%,0)))</f>
        <v/>
      </c>
      <c r="U4172" s="72" t="str">
        <f t="shared" si="197"/>
        <v/>
      </c>
    </row>
    <row r="4173" spans="1:21" x14ac:dyDescent="0.25">
      <c r="A4173" s="53">
        <f t="shared" si="195"/>
        <v>4172</v>
      </c>
      <c r="B4173" s="55"/>
      <c r="C4173" s="56"/>
      <c r="D4173" s="55"/>
      <c r="E4173" s="55"/>
      <c r="F4173" s="55"/>
      <c r="G4173" s="55"/>
      <c r="H4173" s="57"/>
      <c r="I4173" s="55"/>
      <c r="J4173" s="55"/>
      <c r="K4173" s="55"/>
      <c r="L4173" s="55"/>
      <c r="M4173" s="55"/>
      <c r="N4173" s="57"/>
      <c r="O4173" s="57" t="str">
        <f t="shared" si="196"/>
        <v/>
      </c>
      <c r="Q4173" s="38" t="s">
        <v>450</v>
      </c>
      <c r="R4173" s="38" t="str" cm="1">
        <f t="array" ref="R4173">_xlfn.XLOOKUP(Q4173,INDEX(Flettilisti,,1),INDEX(Flettilisti,,2),,0)</f>
        <v>Vantar flokkun</v>
      </c>
      <c r="S4173" s="38" t="str">
        <f>IF(ISBLANK(N4173),"",IF(N4173&lt;Gögn!$J$2,Gögn!$K$2,IF(N4173&gt;Gögn!$J$4,Gögn!$K$4,Gögn!$K$3)))</f>
        <v/>
      </c>
      <c r="T4173" s="49" t="str" cm="1">
        <f t="array" aca="1" ref="T4173" ca="1">IF(ISBLANK(B4173),"",IF(R4173="Styrkhæft",_xlfn.XLOOKUP(S4173,Vegalengdir[Texti],INDIRECT("Vegalengdir["&amp;'Upplýsingar um umsækjanda'!$B$10&amp;"]"),0%,0)))</f>
        <v/>
      </c>
      <c r="U4173" s="72" t="str">
        <f t="shared" si="197"/>
        <v/>
      </c>
    </row>
    <row r="4174" spans="1:21" x14ac:dyDescent="0.25">
      <c r="A4174" s="53">
        <f t="shared" si="195"/>
        <v>4173</v>
      </c>
      <c r="B4174" s="55"/>
      <c r="C4174" s="56"/>
      <c r="D4174" s="55"/>
      <c r="E4174" s="55"/>
      <c r="F4174" s="55"/>
      <c r="G4174" s="55"/>
      <c r="H4174" s="57"/>
      <c r="I4174" s="55"/>
      <c r="J4174" s="55"/>
      <c r="K4174" s="55"/>
      <c r="L4174" s="55"/>
      <c r="M4174" s="55"/>
      <c r="N4174" s="57"/>
      <c r="O4174" s="57" t="str">
        <f t="shared" si="196"/>
        <v/>
      </c>
      <c r="Q4174" s="38" t="s">
        <v>450</v>
      </c>
      <c r="R4174" s="38" t="str" cm="1">
        <f t="array" ref="R4174">_xlfn.XLOOKUP(Q4174,INDEX(Flettilisti,,1),INDEX(Flettilisti,,2),,0)</f>
        <v>Vantar flokkun</v>
      </c>
      <c r="S4174" s="38" t="str">
        <f>IF(ISBLANK(N4174),"",IF(N4174&lt;Gögn!$J$2,Gögn!$K$2,IF(N4174&gt;Gögn!$J$4,Gögn!$K$4,Gögn!$K$3)))</f>
        <v/>
      </c>
      <c r="T4174" s="49" t="str" cm="1">
        <f t="array" aca="1" ref="T4174" ca="1">IF(ISBLANK(B4174),"",IF(R4174="Styrkhæft",_xlfn.XLOOKUP(S4174,Vegalengdir[Texti],INDIRECT("Vegalengdir["&amp;'Upplýsingar um umsækjanda'!$B$10&amp;"]"),0%,0)))</f>
        <v/>
      </c>
      <c r="U4174" s="72" t="str">
        <f t="shared" si="197"/>
        <v/>
      </c>
    </row>
    <row r="4175" spans="1:21" x14ac:dyDescent="0.25">
      <c r="A4175" s="53">
        <f t="shared" si="195"/>
        <v>4174</v>
      </c>
      <c r="B4175" s="55"/>
      <c r="C4175" s="56"/>
      <c r="D4175" s="55"/>
      <c r="E4175" s="55"/>
      <c r="F4175" s="55"/>
      <c r="G4175" s="55"/>
      <c r="H4175" s="57"/>
      <c r="I4175" s="55"/>
      <c r="J4175" s="55"/>
      <c r="K4175" s="55"/>
      <c r="L4175" s="55"/>
      <c r="M4175" s="55"/>
      <c r="N4175" s="57"/>
      <c r="O4175" s="57" t="str">
        <f t="shared" si="196"/>
        <v/>
      </c>
      <c r="Q4175" s="38" t="s">
        <v>450</v>
      </c>
      <c r="R4175" s="38" t="str" cm="1">
        <f t="array" ref="R4175">_xlfn.XLOOKUP(Q4175,INDEX(Flettilisti,,1),INDEX(Flettilisti,,2),,0)</f>
        <v>Vantar flokkun</v>
      </c>
      <c r="S4175" s="38" t="str">
        <f>IF(ISBLANK(N4175),"",IF(N4175&lt;Gögn!$J$2,Gögn!$K$2,IF(N4175&gt;Gögn!$J$4,Gögn!$K$4,Gögn!$K$3)))</f>
        <v/>
      </c>
      <c r="T4175" s="49" t="str" cm="1">
        <f t="array" aca="1" ref="T4175" ca="1">IF(ISBLANK(B4175),"",IF(R4175="Styrkhæft",_xlfn.XLOOKUP(S4175,Vegalengdir[Texti],INDIRECT("Vegalengdir["&amp;'Upplýsingar um umsækjanda'!$B$10&amp;"]"),0%,0)))</f>
        <v/>
      </c>
      <c r="U4175" s="72" t="str">
        <f t="shared" si="197"/>
        <v/>
      </c>
    </row>
    <row r="4176" spans="1:21" x14ac:dyDescent="0.25">
      <c r="A4176" s="53">
        <f t="shared" si="195"/>
        <v>4175</v>
      </c>
      <c r="B4176" s="55"/>
      <c r="C4176" s="56"/>
      <c r="D4176" s="55"/>
      <c r="E4176" s="55"/>
      <c r="F4176" s="55"/>
      <c r="G4176" s="55"/>
      <c r="H4176" s="57"/>
      <c r="I4176" s="55"/>
      <c r="J4176" s="55"/>
      <c r="K4176" s="55"/>
      <c r="L4176" s="55"/>
      <c r="M4176" s="55"/>
      <c r="N4176" s="57"/>
      <c r="O4176" s="57" t="str">
        <f t="shared" si="196"/>
        <v/>
      </c>
      <c r="Q4176" s="38" t="s">
        <v>450</v>
      </c>
      <c r="R4176" s="38" t="str" cm="1">
        <f t="array" ref="R4176">_xlfn.XLOOKUP(Q4176,INDEX(Flettilisti,,1),INDEX(Flettilisti,,2),,0)</f>
        <v>Vantar flokkun</v>
      </c>
      <c r="S4176" s="38" t="str">
        <f>IF(ISBLANK(N4176),"",IF(N4176&lt;Gögn!$J$2,Gögn!$K$2,IF(N4176&gt;Gögn!$J$4,Gögn!$K$4,Gögn!$K$3)))</f>
        <v/>
      </c>
      <c r="T4176" s="49" t="str" cm="1">
        <f t="array" aca="1" ref="T4176" ca="1">IF(ISBLANK(B4176),"",IF(R4176="Styrkhæft",_xlfn.XLOOKUP(S4176,Vegalengdir[Texti],INDIRECT("Vegalengdir["&amp;'Upplýsingar um umsækjanda'!$B$10&amp;"]"),0%,0)))</f>
        <v/>
      </c>
      <c r="U4176" s="72" t="str">
        <f t="shared" si="197"/>
        <v/>
      </c>
    </row>
    <row r="4177" spans="1:21" x14ac:dyDescent="0.25">
      <c r="A4177" s="53">
        <f t="shared" si="195"/>
        <v>4176</v>
      </c>
      <c r="B4177" s="55"/>
      <c r="C4177" s="56"/>
      <c r="D4177" s="55"/>
      <c r="E4177" s="55"/>
      <c r="F4177" s="55"/>
      <c r="G4177" s="55"/>
      <c r="H4177" s="57"/>
      <c r="I4177" s="55"/>
      <c r="J4177" s="55"/>
      <c r="K4177" s="55"/>
      <c r="L4177" s="55"/>
      <c r="M4177" s="55"/>
      <c r="N4177" s="57"/>
      <c r="O4177" s="57" t="str">
        <f t="shared" si="196"/>
        <v/>
      </c>
      <c r="Q4177" s="38" t="s">
        <v>450</v>
      </c>
      <c r="R4177" s="38" t="str" cm="1">
        <f t="array" ref="R4177">_xlfn.XLOOKUP(Q4177,INDEX(Flettilisti,,1),INDEX(Flettilisti,,2),,0)</f>
        <v>Vantar flokkun</v>
      </c>
      <c r="S4177" s="38" t="str">
        <f>IF(ISBLANK(N4177),"",IF(N4177&lt;Gögn!$J$2,Gögn!$K$2,IF(N4177&gt;Gögn!$J$4,Gögn!$K$4,Gögn!$K$3)))</f>
        <v/>
      </c>
      <c r="T4177" s="49" t="str" cm="1">
        <f t="array" aca="1" ref="T4177" ca="1">IF(ISBLANK(B4177),"",IF(R4177="Styrkhæft",_xlfn.XLOOKUP(S4177,Vegalengdir[Texti],INDIRECT("Vegalengdir["&amp;'Upplýsingar um umsækjanda'!$B$10&amp;"]"),0%,0)))</f>
        <v/>
      </c>
      <c r="U4177" s="72" t="str">
        <f t="shared" si="197"/>
        <v/>
      </c>
    </row>
    <row r="4178" spans="1:21" x14ac:dyDescent="0.25">
      <c r="A4178" s="53">
        <f t="shared" si="195"/>
        <v>4177</v>
      </c>
      <c r="B4178" s="55"/>
      <c r="C4178" s="56"/>
      <c r="D4178" s="55"/>
      <c r="E4178" s="55"/>
      <c r="F4178" s="55"/>
      <c r="G4178" s="55"/>
      <c r="H4178" s="57"/>
      <c r="I4178" s="55"/>
      <c r="J4178" s="55"/>
      <c r="K4178" s="55"/>
      <c r="L4178" s="55"/>
      <c r="M4178" s="55"/>
      <c r="N4178" s="57"/>
      <c r="O4178" s="57" t="str">
        <f t="shared" si="196"/>
        <v/>
      </c>
      <c r="Q4178" s="38" t="s">
        <v>450</v>
      </c>
      <c r="R4178" s="38" t="str" cm="1">
        <f t="array" ref="R4178">_xlfn.XLOOKUP(Q4178,INDEX(Flettilisti,,1),INDEX(Flettilisti,,2),,0)</f>
        <v>Vantar flokkun</v>
      </c>
      <c r="S4178" s="38" t="str">
        <f>IF(ISBLANK(N4178),"",IF(N4178&lt;Gögn!$J$2,Gögn!$K$2,IF(N4178&gt;Gögn!$J$4,Gögn!$K$4,Gögn!$K$3)))</f>
        <v/>
      </c>
      <c r="T4178" s="49" t="str" cm="1">
        <f t="array" aca="1" ref="T4178" ca="1">IF(ISBLANK(B4178),"",IF(R4178="Styrkhæft",_xlfn.XLOOKUP(S4178,Vegalengdir[Texti],INDIRECT("Vegalengdir["&amp;'Upplýsingar um umsækjanda'!$B$10&amp;"]"),0%,0)))</f>
        <v/>
      </c>
      <c r="U4178" s="72" t="str">
        <f t="shared" si="197"/>
        <v/>
      </c>
    </row>
    <row r="4179" spans="1:21" x14ac:dyDescent="0.25">
      <c r="A4179" s="53">
        <f t="shared" si="195"/>
        <v>4178</v>
      </c>
      <c r="B4179" s="55"/>
      <c r="C4179" s="56"/>
      <c r="D4179" s="55"/>
      <c r="E4179" s="55"/>
      <c r="F4179" s="55"/>
      <c r="G4179" s="55"/>
      <c r="H4179" s="57"/>
      <c r="I4179" s="55"/>
      <c r="J4179" s="55"/>
      <c r="K4179" s="55"/>
      <c r="L4179" s="55"/>
      <c r="M4179" s="55"/>
      <c r="N4179" s="57"/>
      <c r="O4179" s="57" t="str">
        <f t="shared" si="196"/>
        <v/>
      </c>
      <c r="Q4179" s="38" t="s">
        <v>450</v>
      </c>
      <c r="R4179" s="38" t="str" cm="1">
        <f t="array" ref="R4179">_xlfn.XLOOKUP(Q4179,INDEX(Flettilisti,,1),INDEX(Flettilisti,,2),,0)</f>
        <v>Vantar flokkun</v>
      </c>
      <c r="S4179" s="38" t="str">
        <f>IF(ISBLANK(N4179),"",IF(N4179&lt;Gögn!$J$2,Gögn!$K$2,IF(N4179&gt;Gögn!$J$4,Gögn!$K$4,Gögn!$K$3)))</f>
        <v/>
      </c>
      <c r="T4179" s="49" t="str" cm="1">
        <f t="array" aca="1" ref="T4179" ca="1">IF(ISBLANK(B4179),"",IF(R4179="Styrkhæft",_xlfn.XLOOKUP(S4179,Vegalengdir[Texti],INDIRECT("Vegalengdir["&amp;'Upplýsingar um umsækjanda'!$B$10&amp;"]"),0%,0)))</f>
        <v/>
      </c>
      <c r="U4179" s="72" t="str">
        <f t="shared" si="197"/>
        <v/>
      </c>
    </row>
    <row r="4180" spans="1:21" x14ac:dyDescent="0.25">
      <c r="A4180" s="53">
        <f t="shared" si="195"/>
        <v>4179</v>
      </c>
      <c r="B4180" s="55"/>
      <c r="C4180" s="56"/>
      <c r="D4180" s="55"/>
      <c r="E4180" s="55"/>
      <c r="F4180" s="55"/>
      <c r="G4180" s="55"/>
      <c r="H4180" s="57"/>
      <c r="I4180" s="55"/>
      <c r="J4180" s="55"/>
      <c r="K4180" s="55"/>
      <c r="L4180" s="55"/>
      <c r="M4180" s="55"/>
      <c r="N4180" s="57"/>
      <c r="O4180" s="57" t="str">
        <f t="shared" si="196"/>
        <v/>
      </c>
      <c r="Q4180" s="38" t="s">
        <v>450</v>
      </c>
      <c r="R4180" s="38" t="str" cm="1">
        <f t="array" ref="R4180">_xlfn.XLOOKUP(Q4180,INDEX(Flettilisti,,1),INDEX(Flettilisti,,2),,0)</f>
        <v>Vantar flokkun</v>
      </c>
      <c r="S4180" s="38" t="str">
        <f>IF(ISBLANK(N4180),"",IF(N4180&lt;Gögn!$J$2,Gögn!$K$2,IF(N4180&gt;Gögn!$J$4,Gögn!$K$4,Gögn!$K$3)))</f>
        <v/>
      </c>
      <c r="T4180" s="49" t="str" cm="1">
        <f t="array" aca="1" ref="T4180" ca="1">IF(ISBLANK(B4180),"",IF(R4180="Styrkhæft",_xlfn.XLOOKUP(S4180,Vegalengdir[Texti],INDIRECT("Vegalengdir["&amp;'Upplýsingar um umsækjanda'!$B$10&amp;"]"),0%,0)))</f>
        <v/>
      </c>
      <c r="U4180" s="72" t="str">
        <f t="shared" si="197"/>
        <v/>
      </c>
    </row>
    <row r="4181" spans="1:21" x14ac:dyDescent="0.25">
      <c r="A4181" s="53">
        <f t="shared" si="195"/>
        <v>4180</v>
      </c>
      <c r="B4181" s="55"/>
      <c r="C4181" s="56"/>
      <c r="D4181" s="55"/>
      <c r="E4181" s="55"/>
      <c r="F4181" s="55"/>
      <c r="G4181" s="55"/>
      <c r="H4181" s="57"/>
      <c r="I4181" s="55"/>
      <c r="J4181" s="55"/>
      <c r="K4181" s="55"/>
      <c r="L4181" s="55"/>
      <c r="M4181" s="55"/>
      <c r="N4181" s="57"/>
      <c r="O4181" s="57" t="str">
        <f t="shared" si="196"/>
        <v/>
      </c>
      <c r="Q4181" s="38" t="s">
        <v>450</v>
      </c>
      <c r="R4181" s="38" t="str" cm="1">
        <f t="array" ref="R4181">_xlfn.XLOOKUP(Q4181,INDEX(Flettilisti,,1),INDEX(Flettilisti,,2),,0)</f>
        <v>Vantar flokkun</v>
      </c>
      <c r="S4181" s="38" t="str">
        <f>IF(ISBLANK(N4181),"",IF(N4181&lt;Gögn!$J$2,Gögn!$K$2,IF(N4181&gt;Gögn!$J$4,Gögn!$K$4,Gögn!$K$3)))</f>
        <v/>
      </c>
      <c r="T4181" s="49" t="str" cm="1">
        <f t="array" aca="1" ref="T4181" ca="1">IF(ISBLANK(B4181),"",IF(R4181="Styrkhæft",_xlfn.XLOOKUP(S4181,Vegalengdir[Texti],INDIRECT("Vegalengdir["&amp;'Upplýsingar um umsækjanda'!$B$10&amp;"]"),0%,0)))</f>
        <v/>
      </c>
      <c r="U4181" s="72" t="str">
        <f t="shared" si="197"/>
        <v/>
      </c>
    </row>
    <row r="4182" spans="1:21" x14ac:dyDescent="0.25">
      <c r="A4182" s="53">
        <f t="shared" si="195"/>
        <v>4181</v>
      </c>
      <c r="B4182" s="55"/>
      <c r="C4182" s="56"/>
      <c r="D4182" s="55"/>
      <c r="E4182" s="55"/>
      <c r="F4182" s="55"/>
      <c r="G4182" s="55"/>
      <c r="H4182" s="57"/>
      <c r="I4182" s="55"/>
      <c r="J4182" s="55"/>
      <c r="K4182" s="55"/>
      <c r="L4182" s="55"/>
      <c r="M4182" s="55"/>
      <c r="N4182" s="57"/>
      <c r="O4182" s="57" t="str">
        <f t="shared" si="196"/>
        <v/>
      </c>
      <c r="Q4182" s="38" t="s">
        <v>450</v>
      </c>
      <c r="R4182" s="38" t="str" cm="1">
        <f t="array" ref="R4182">_xlfn.XLOOKUP(Q4182,INDEX(Flettilisti,,1),INDEX(Flettilisti,,2),,0)</f>
        <v>Vantar flokkun</v>
      </c>
      <c r="S4182" s="38" t="str">
        <f>IF(ISBLANK(N4182),"",IF(N4182&lt;Gögn!$J$2,Gögn!$K$2,IF(N4182&gt;Gögn!$J$4,Gögn!$K$4,Gögn!$K$3)))</f>
        <v/>
      </c>
      <c r="T4182" s="49" t="str" cm="1">
        <f t="array" aca="1" ref="T4182" ca="1">IF(ISBLANK(B4182),"",IF(R4182="Styrkhæft",_xlfn.XLOOKUP(S4182,Vegalengdir[Texti],INDIRECT("Vegalengdir["&amp;'Upplýsingar um umsækjanda'!$B$10&amp;"]"),0%,0)))</f>
        <v/>
      </c>
      <c r="U4182" s="72" t="str">
        <f t="shared" si="197"/>
        <v/>
      </c>
    </row>
    <row r="4183" spans="1:21" x14ac:dyDescent="0.25">
      <c r="A4183" s="53">
        <f t="shared" si="195"/>
        <v>4182</v>
      </c>
      <c r="B4183" s="55"/>
      <c r="C4183" s="56"/>
      <c r="D4183" s="55"/>
      <c r="E4183" s="55"/>
      <c r="F4183" s="55"/>
      <c r="G4183" s="55"/>
      <c r="H4183" s="57"/>
      <c r="I4183" s="55"/>
      <c r="J4183" s="55"/>
      <c r="K4183" s="55"/>
      <c r="L4183" s="55"/>
      <c r="M4183" s="55"/>
      <c r="N4183" s="57"/>
      <c r="O4183" s="57" t="str">
        <f t="shared" si="196"/>
        <v/>
      </c>
      <c r="Q4183" s="38" t="s">
        <v>450</v>
      </c>
      <c r="R4183" s="38" t="str" cm="1">
        <f t="array" ref="R4183">_xlfn.XLOOKUP(Q4183,INDEX(Flettilisti,,1),INDEX(Flettilisti,,2),,0)</f>
        <v>Vantar flokkun</v>
      </c>
      <c r="S4183" s="38" t="str">
        <f>IF(ISBLANK(N4183),"",IF(N4183&lt;Gögn!$J$2,Gögn!$K$2,IF(N4183&gt;Gögn!$J$4,Gögn!$K$4,Gögn!$K$3)))</f>
        <v/>
      </c>
      <c r="T4183" s="49" t="str" cm="1">
        <f t="array" aca="1" ref="T4183" ca="1">IF(ISBLANK(B4183),"",IF(R4183="Styrkhæft",_xlfn.XLOOKUP(S4183,Vegalengdir[Texti],INDIRECT("Vegalengdir["&amp;'Upplýsingar um umsækjanda'!$B$10&amp;"]"),0%,0)))</f>
        <v/>
      </c>
      <c r="U4183" s="72" t="str">
        <f t="shared" si="197"/>
        <v/>
      </c>
    </row>
    <row r="4184" spans="1:21" x14ac:dyDescent="0.25">
      <c r="A4184" s="53">
        <f t="shared" si="195"/>
        <v>4183</v>
      </c>
      <c r="B4184" s="55"/>
      <c r="C4184" s="56"/>
      <c r="D4184" s="55"/>
      <c r="E4184" s="55"/>
      <c r="F4184" s="55"/>
      <c r="G4184" s="55"/>
      <c r="H4184" s="57"/>
      <c r="I4184" s="55"/>
      <c r="J4184" s="55"/>
      <c r="K4184" s="55"/>
      <c r="L4184" s="55"/>
      <c r="M4184" s="55"/>
      <c r="N4184" s="57"/>
      <c r="O4184" s="57" t="str">
        <f t="shared" si="196"/>
        <v/>
      </c>
      <c r="Q4184" s="38" t="s">
        <v>450</v>
      </c>
      <c r="R4184" s="38" t="str" cm="1">
        <f t="array" ref="R4184">_xlfn.XLOOKUP(Q4184,INDEX(Flettilisti,,1),INDEX(Flettilisti,,2),,0)</f>
        <v>Vantar flokkun</v>
      </c>
      <c r="S4184" s="38" t="str">
        <f>IF(ISBLANK(N4184),"",IF(N4184&lt;Gögn!$J$2,Gögn!$K$2,IF(N4184&gt;Gögn!$J$4,Gögn!$K$4,Gögn!$K$3)))</f>
        <v/>
      </c>
      <c r="T4184" s="49" t="str" cm="1">
        <f t="array" aca="1" ref="T4184" ca="1">IF(ISBLANK(B4184),"",IF(R4184="Styrkhæft",_xlfn.XLOOKUP(S4184,Vegalengdir[Texti],INDIRECT("Vegalengdir["&amp;'Upplýsingar um umsækjanda'!$B$10&amp;"]"),0%,0)))</f>
        <v/>
      </c>
      <c r="U4184" s="72" t="str">
        <f t="shared" si="197"/>
        <v/>
      </c>
    </row>
    <row r="4185" spans="1:21" x14ac:dyDescent="0.25">
      <c r="A4185" s="53">
        <f t="shared" si="195"/>
        <v>4184</v>
      </c>
      <c r="B4185" s="55"/>
      <c r="C4185" s="56"/>
      <c r="D4185" s="55"/>
      <c r="E4185" s="55"/>
      <c r="F4185" s="55"/>
      <c r="G4185" s="55"/>
      <c r="H4185" s="57"/>
      <c r="I4185" s="55"/>
      <c r="J4185" s="55"/>
      <c r="K4185" s="55"/>
      <c r="L4185" s="55"/>
      <c r="M4185" s="55"/>
      <c r="N4185" s="57"/>
      <c r="O4185" s="57" t="str">
        <f t="shared" si="196"/>
        <v/>
      </c>
      <c r="Q4185" s="38" t="s">
        <v>450</v>
      </c>
      <c r="R4185" s="38" t="str" cm="1">
        <f t="array" ref="R4185">_xlfn.XLOOKUP(Q4185,INDEX(Flettilisti,,1),INDEX(Flettilisti,,2),,0)</f>
        <v>Vantar flokkun</v>
      </c>
      <c r="S4185" s="38" t="str">
        <f>IF(ISBLANK(N4185),"",IF(N4185&lt;Gögn!$J$2,Gögn!$K$2,IF(N4185&gt;Gögn!$J$4,Gögn!$K$4,Gögn!$K$3)))</f>
        <v/>
      </c>
      <c r="T4185" s="49" t="str" cm="1">
        <f t="array" aca="1" ref="T4185" ca="1">IF(ISBLANK(B4185),"",IF(R4185="Styrkhæft",_xlfn.XLOOKUP(S4185,Vegalengdir[Texti],INDIRECT("Vegalengdir["&amp;'Upplýsingar um umsækjanda'!$B$10&amp;"]"),0%,0)))</f>
        <v/>
      </c>
      <c r="U4185" s="72" t="str">
        <f t="shared" si="197"/>
        <v/>
      </c>
    </row>
    <row r="4186" spans="1:21" x14ac:dyDescent="0.25">
      <c r="A4186" s="53">
        <f t="shared" si="195"/>
        <v>4185</v>
      </c>
      <c r="B4186" s="55"/>
      <c r="C4186" s="56"/>
      <c r="D4186" s="55"/>
      <c r="E4186" s="55"/>
      <c r="F4186" s="55"/>
      <c r="G4186" s="55"/>
      <c r="H4186" s="57"/>
      <c r="I4186" s="55"/>
      <c r="J4186" s="55"/>
      <c r="K4186" s="55"/>
      <c r="L4186" s="55"/>
      <c r="M4186" s="55"/>
      <c r="N4186" s="57"/>
      <c r="O4186" s="57" t="str">
        <f t="shared" si="196"/>
        <v/>
      </c>
      <c r="Q4186" s="38" t="s">
        <v>450</v>
      </c>
      <c r="R4186" s="38" t="str" cm="1">
        <f t="array" ref="R4186">_xlfn.XLOOKUP(Q4186,INDEX(Flettilisti,,1),INDEX(Flettilisti,,2),,0)</f>
        <v>Vantar flokkun</v>
      </c>
      <c r="S4186" s="38" t="str">
        <f>IF(ISBLANK(N4186),"",IF(N4186&lt;Gögn!$J$2,Gögn!$K$2,IF(N4186&gt;Gögn!$J$4,Gögn!$K$4,Gögn!$K$3)))</f>
        <v/>
      </c>
      <c r="T4186" s="49" t="str" cm="1">
        <f t="array" aca="1" ref="T4186" ca="1">IF(ISBLANK(B4186),"",IF(R4186="Styrkhæft",_xlfn.XLOOKUP(S4186,Vegalengdir[Texti],INDIRECT("Vegalengdir["&amp;'Upplýsingar um umsækjanda'!$B$10&amp;"]"),0%,0)))</f>
        <v/>
      </c>
      <c r="U4186" s="72" t="str">
        <f t="shared" si="197"/>
        <v/>
      </c>
    </row>
    <row r="4187" spans="1:21" x14ac:dyDescent="0.25">
      <c r="A4187" s="53">
        <f t="shared" si="195"/>
        <v>4186</v>
      </c>
      <c r="B4187" s="55"/>
      <c r="C4187" s="56"/>
      <c r="D4187" s="55"/>
      <c r="E4187" s="55"/>
      <c r="F4187" s="55"/>
      <c r="G4187" s="55"/>
      <c r="H4187" s="57"/>
      <c r="I4187" s="55"/>
      <c r="J4187" s="55"/>
      <c r="K4187" s="55"/>
      <c r="L4187" s="55"/>
      <c r="M4187" s="55"/>
      <c r="N4187" s="57"/>
      <c r="O4187" s="57" t="str">
        <f t="shared" si="196"/>
        <v/>
      </c>
      <c r="Q4187" s="38" t="s">
        <v>450</v>
      </c>
      <c r="R4187" s="38" t="str" cm="1">
        <f t="array" ref="R4187">_xlfn.XLOOKUP(Q4187,INDEX(Flettilisti,,1),INDEX(Flettilisti,,2),,0)</f>
        <v>Vantar flokkun</v>
      </c>
      <c r="S4187" s="38" t="str">
        <f>IF(ISBLANK(N4187),"",IF(N4187&lt;Gögn!$J$2,Gögn!$K$2,IF(N4187&gt;Gögn!$J$4,Gögn!$K$4,Gögn!$K$3)))</f>
        <v/>
      </c>
      <c r="T4187" s="49" t="str" cm="1">
        <f t="array" aca="1" ref="T4187" ca="1">IF(ISBLANK(B4187),"",IF(R4187="Styrkhæft",_xlfn.XLOOKUP(S4187,Vegalengdir[Texti],INDIRECT("Vegalengdir["&amp;'Upplýsingar um umsækjanda'!$B$10&amp;"]"),0%,0)))</f>
        <v/>
      </c>
      <c r="U4187" s="72" t="str">
        <f t="shared" si="197"/>
        <v/>
      </c>
    </row>
    <row r="4188" spans="1:21" x14ac:dyDescent="0.25">
      <c r="A4188" s="53">
        <f t="shared" si="195"/>
        <v>4187</v>
      </c>
      <c r="B4188" s="55"/>
      <c r="C4188" s="56"/>
      <c r="D4188" s="55"/>
      <c r="E4188" s="55"/>
      <c r="F4188" s="55"/>
      <c r="G4188" s="55"/>
      <c r="H4188" s="57"/>
      <c r="I4188" s="55"/>
      <c r="J4188" s="55"/>
      <c r="K4188" s="55"/>
      <c r="L4188" s="55"/>
      <c r="M4188" s="55"/>
      <c r="N4188" s="57"/>
      <c r="O4188" s="57" t="str">
        <f t="shared" si="196"/>
        <v/>
      </c>
      <c r="Q4188" s="38" t="s">
        <v>450</v>
      </c>
      <c r="R4188" s="38" t="str" cm="1">
        <f t="array" ref="R4188">_xlfn.XLOOKUP(Q4188,INDEX(Flettilisti,,1),INDEX(Flettilisti,,2),,0)</f>
        <v>Vantar flokkun</v>
      </c>
      <c r="S4188" s="38" t="str">
        <f>IF(ISBLANK(N4188),"",IF(N4188&lt;Gögn!$J$2,Gögn!$K$2,IF(N4188&gt;Gögn!$J$4,Gögn!$K$4,Gögn!$K$3)))</f>
        <v/>
      </c>
      <c r="T4188" s="49" t="str" cm="1">
        <f t="array" aca="1" ref="T4188" ca="1">IF(ISBLANK(B4188),"",IF(R4188="Styrkhæft",_xlfn.XLOOKUP(S4188,Vegalengdir[Texti],INDIRECT("Vegalengdir["&amp;'Upplýsingar um umsækjanda'!$B$10&amp;"]"),0%,0)))</f>
        <v/>
      </c>
      <c r="U4188" s="72" t="str">
        <f t="shared" si="197"/>
        <v/>
      </c>
    </row>
    <row r="4189" spans="1:21" x14ac:dyDescent="0.25">
      <c r="A4189" s="53">
        <f t="shared" si="195"/>
        <v>4188</v>
      </c>
      <c r="B4189" s="55"/>
      <c r="C4189" s="56"/>
      <c r="D4189" s="55"/>
      <c r="E4189" s="55"/>
      <c r="F4189" s="55"/>
      <c r="G4189" s="55"/>
      <c r="H4189" s="57"/>
      <c r="I4189" s="55"/>
      <c r="J4189" s="55"/>
      <c r="K4189" s="55"/>
      <c r="L4189" s="55"/>
      <c r="M4189" s="55"/>
      <c r="N4189" s="57"/>
      <c r="O4189" s="57" t="str">
        <f t="shared" si="196"/>
        <v/>
      </c>
      <c r="Q4189" s="38" t="s">
        <v>450</v>
      </c>
      <c r="R4189" s="38" t="str" cm="1">
        <f t="array" ref="R4189">_xlfn.XLOOKUP(Q4189,INDEX(Flettilisti,,1),INDEX(Flettilisti,,2),,0)</f>
        <v>Vantar flokkun</v>
      </c>
      <c r="S4189" s="38" t="str">
        <f>IF(ISBLANK(N4189),"",IF(N4189&lt;Gögn!$J$2,Gögn!$K$2,IF(N4189&gt;Gögn!$J$4,Gögn!$K$4,Gögn!$K$3)))</f>
        <v/>
      </c>
      <c r="T4189" s="49" t="str" cm="1">
        <f t="array" aca="1" ref="T4189" ca="1">IF(ISBLANK(B4189),"",IF(R4189="Styrkhæft",_xlfn.XLOOKUP(S4189,Vegalengdir[Texti],INDIRECT("Vegalengdir["&amp;'Upplýsingar um umsækjanda'!$B$10&amp;"]"),0%,0)))</f>
        <v/>
      </c>
      <c r="U4189" s="72" t="str">
        <f t="shared" si="197"/>
        <v/>
      </c>
    </row>
    <row r="4190" spans="1:21" x14ac:dyDescent="0.25">
      <c r="A4190" s="53">
        <f t="shared" si="195"/>
        <v>4189</v>
      </c>
      <c r="B4190" s="55"/>
      <c r="C4190" s="56"/>
      <c r="D4190" s="55"/>
      <c r="E4190" s="55"/>
      <c r="F4190" s="55"/>
      <c r="G4190" s="55"/>
      <c r="H4190" s="57"/>
      <c r="I4190" s="55"/>
      <c r="J4190" s="55"/>
      <c r="K4190" s="55"/>
      <c r="L4190" s="55"/>
      <c r="M4190" s="55"/>
      <c r="N4190" s="57"/>
      <c r="O4190" s="57" t="str">
        <f t="shared" si="196"/>
        <v/>
      </c>
      <c r="Q4190" s="38" t="s">
        <v>450</v>
      </c>
      <c r="R4190" s="38" t="str" cm="1">
        <f t="array" ref="R4190">_xlfn.XLOOKUP(Q4190,INDEX(Flettilisti,,1),INDEX(Flettilisti,,2),,0)</f>
        <v>Vantar flokkun</v>
      </c>
      <c r="S4190" s="38" t="str">
        <f>IF(ISBLANK(N4190),"",IF(N4190&lt;Gögn!$J$2,Gögn!$K$2,IF(N4190&gt;Gögn!$J$4,Gögn!$K$4,Gögn!$K$3)))</f>
        <v/>
      </c>
      <c r="T4190" s="49" t="str" cm="1">
        <f t="array" aca="1" ref="T4190" ca="1">IF(ISBLANK(B4190),"",IF(R4190="Styrkhæft",_xlfn.XLOOKUP(S4190,Vegalengdir[Texti],INDIRECT("Vegalengdir["&amp;'Upplýsingar um umsækjanda'!$B$10&amp;"]"),0%,0)))</f>
        <v/>
      </c>
      <c r="U4190" s="72" t="str">
        <f t="shared" si="197"/>
        <v/>
      </c>
    </row>
    <row r="4191" spans="1:21" x14ac:dyDescent="0.25">
      <c r="A4191" s="53">
        <f t="shared" si="195"/>
        <v>4190</v>
      </c>
      <c r="B4191" s="55"/>
      <c r="C4191" s="56"/>
      <c r="D4191" s="55"/>
      <c r="E4191" s="55"/>
      <c r="F4191" s="55"/>
      <c r="G4191" s="55"/>
      <c r="H4191" s="57"/>
      <c r="I4191" s="55"/>
      <c r="J4191" s="55"/>
      <c r="K4191" s="55"/>
      <c r="L4191" s="55"/>
      <c r="M4191" s="55"/>
      <c r="N4191" s="57"/>
      <c r="O4191" s="57" t="str">
        <f t="shared" si="196"/>
        <v/>
      </c>
      <c r="Q4191" s="38" t="s">
        <v>450</v>
      </c>
      <c r="R4191" s="38" t="str" cm="1">
        <f t="array" ref="R4191">_xlfn.XLOOKUP(Q4191,INDEX(Flettilisti,,1),INDEX(Flettilisti,,2),,0)</f>
        <v>Vantar flokkun</v>
      </c>
      <c r="S4191" s="38" t="str">
        <f>IF(ISBLANK(N4191),"",IF(N4191&lt;Gögn!$J$2,Gögn!$K$2,IF(N4191&gt;Gögn!$J$4,Gögn!$K$4,Gögn!$K$3)))</f>
        <v/>
      </c>
      <c r="T4191" s="49" t="str" cm="1">
        <f t="array" aca="1" ref="T4191" ca="1">IF(ISBLANK(B4191),"",IF(R4191="Styrkhæft",_xlfn.XLOOKUP(S4191,Vegalengdir[Texti],INDIRECT("Vegalengdir["&amp;'Upplýsingar um umsækjanda'!$B$10&amp;"]"),0%,0)))</f>
        <v/>
      </c>
      <c r="U4191" s="72" t="str">
        <f t="shared" si="197"/>
        <v/>
      </c>
    </row>
    <row r="4192" spans="1:21" x14ac:dyDescent="0.25">
      <c r="A4192" s="53">
        <f t="shared" si="195"/>
        <v>4191</v>
      </c>
      <c r="B4192" s="55"/>
      <c r="C4192" s="56"/>
      <c r="D4192" s="55"/>
      <c r="E4192" s="55"/>
      <c r="F4192" s="55"/>
      <c r="G4192" s="55"/>
      <c r="H4192" s="57"/>
      <c r="I4192" s="55"/>
      <c r="J4192" s="55"/>
      <c r="K4192" s="55"/>
      <c r="L4192" s="55"/>
      <c r="M4192" s="55"/>
      <c r="N4192" s="57"/>
      <c r="O4192" s="57" t="str">
        <f t="shared" si="196"/>
        <v/>
      </c>
      <c r="Q4192" s="38" t="s">
        <v>450</v>
      </c>
      <c r="R4192" s="38" t="str" cm="1">
        <f t="array" ref="R4192">_xlfn.XLOOKUP(Q4192,INDEX(Flettilisti,,1),INDEX(Flettilisti,,2),,0)</f>
        <v>Vantar flokkun</v>
      </c>
      <c r="S4192" s="38" t="str">
        <f>IF(ISBLANK(N4192),"",IF(N4192&lt;Gögn!$J$2,Gögn!$K$2,IF(N4192&gt;Gögn!$J$4,Gögn!$K$4,Gögn!$K$3)))</f>
        <v/>
      </c>
      <c r="T4192" s="49" t="str" cm="1">
        <f t="array" aca="1" ref="T4192" ca="1">IF(ISBLANK(B4192),"",IF(R4192="Styrkhæft",_xlfn.XLOOKUP(S4192,Vegalengdir[Texti],INDIRECT("Vegalengdir["&amp;'Upplýsingar um umsækjanda'!$B$10&amp;"]"),0%,0)))</f>
        <v/>
      </c>
      <c r="U4192" s="72" t="str">
        <f t="shared" si="197"/>
        <v/>
      </c>
    </row>
    <row r="4193" spans="1:21" x14ac:dyDescent="0.25">
      <c r="A4193" s="53">
        <f t="shared" si="195"/>
        <v>4192</v>
      </c>
      <c r="B4193" s="55"/>
      <c r="C4193" s="56"/>
      <c r="D4193" s="55"/>
      <c r="E4193" s="55"/>
      <c r="F4193" s="55"/>
      <c r="G4193" s="55"/>
      <c r="H4193" s="57"/>
      <c r="I4193" s="55"/>
      <c r="J4193" s="55"/>
      <c r="K4193" s="55"/>
      <c r="L4193" s="55"/>
      <c r="M4193" s="55"/>
      <c r="N4193" s="57"/>
      <c r="O4193" s="57" t="str">
        <f t="shared" si="196"/>
        <v/>
      </c>
      <c r="Q4193" s="38" t="s">
        <v>450</v>
      </c>
      <c r="R4193" s="38" t="str" cm="1">
        <f t="array" ref="R4193">_xlfn.XLOOKUP(Q4193,INDEX(Flettilisti,,1),INDEX(Flettilisti,,2),,0)</f>
        <v>Vantar flokkun</v>
      </c>
      <c r="S4193" s="38" t="str">
        <f>IF(ISBLANK(N4193),"",IF(N4193&lt;Gögn!$J$2,Gögn!$K$2,IF(N4193&gt;Gögn!$J$4,Gögn!$K$4,Gögn!$K$3)))</f>
        <v/>
      </c>
      <c r="T4193" s="49" t="str" cm="1">
        <f t="array" aca="1" ref="T4193" ca="1">IF(ISBLANK(B4193),"",IF(R4193="Styrkhæft",_xlfn.XLOOKUP(S4193,Vegalengdir[Texti],INDIRECT("Vegalengdir["&amp;'Upplýsingar um umsækjanda'!$B$10&amp;"]"),0%,0)))</f>
        <v/>
      </c>
      <c r="U4193" s="72" t="str">
        <f t="shared" si="197"/>
        <v/>
      </c>
    </row>
    <row r="4194" spans="1:21" x14ac:dyDescent="0.25">
      <c r="A4194" s="53">
        <f t="shared" si="195"/>
        <v>4193</v>
      </c>
      <c r="B4194" s="55"/>
      <c r="C4194" s="56"/>
      <c r="D4194" s="55"/>
      <c r="E4194" s="55"/>
      <c r="F4194" s="55"/>
      <c r="G4194" s="55"/>
      <c r="H4194" s="57"/>
      <c r="I4194" s="55"/>
      <c r="J4194" s="55"/>
      <c r="K4194" s="55"/>
      <c r="L4194" s="55"/>
      <c r="M4194" s="55"/>
      <c r="N4194" s="57"/>
      <c r="O4194" s="57" t="str">
        <f t="shared" si="196"/>
        <v/>
      </c>
      <c r="Q4194" s="38" t="s">
        <v>450</v>
      </c>
      <c r="R4194" s="38" t="str" cm="1">
        <f t="array" ref="R4194">_xlfn.XLOOKUP(Q4194,INDEX(Flettilisti,,1),INDEX(Flettilisti,,2),,0)</f>
        <v>Vantar flokkun</v>
      </c>
      <c r="S4194" s="38" t="str">
        <f>IF(ISBLANK(N4194),"",IF(N4194&lt;Gögn!$J$2,Gögn!$K$2,IF(N4194&gt;Gögn!$J$4,Gögn!$K$4,Gögn!$K$3)))</f>
        <v/>
      </c>
      <c r="T4194" s="49" t="str" cm="1">
        <f t="array" aca="1" ref="T4194" ca="1">IF(ISBLANK(B4194),"",IF(R4194="Styrkhæft",_xlfn.XLOOKUP(S4194,Vegalengdir[Texti],INDIRECT("Vegalengdir["&amp;'Upplýsingar um umsækjanda'!$B$10&amp;"]"),0%,0)))</f>
        <v/>
      </c>
      <c r="U4194" s="72" t="str">
        <f t="shared" si="197"/>
        <v/>
      </c>
    </row>
    <row r="4195" spans="1:21" x14ac:dyDescent="0.25">
      <c r="A4195" s="53">
        <f t="shared" si="195"/>
        <v>4194</v>
      </c>
      <c r="B4195" s="55"/>
      <c r="C4195" s="56"/>
      <c r="D4195" s="55"/>
      <c r="E4195" s="55"/>
      <c r="F4195" s="55"/>
      <c r="G4195" s="55"/>
      <c r="H4195" s="57"/>
      <c r="I4195" s="55"/>
      <c r="J4195" s="55"/>
      <c r="K4195" s="55"/>
      <c r="L4195" s="55"/>
      <c r="M4195" s="55"/>
      <c r="N4195" s="57"/>
      <c r="O4195" s="57" t="str">
        <f t="shared" si="196"/>
        <v/>
      </c>
      <c r="Q4195" s="38" t="s">
        <v>450</v>
      </c>
      <c r="R4195" s="38" t="str" cm="1">
        <f t="array" ref="R4195">_xlfn.XLOOKUP(Q4195,INDEX(Flettilisti,,1),INDEX(Flettilisti,,2),,0)</f>
        <v>Vantar flokkun</v>
      </c>
      <c r="S4195" s="38" t="str">
        <f>IF(ISBLANK(N4195),"",IF(N4195&lt;Gögn!$J$2,Gögn!$K$2,IF(N4195&gt;Gögn!$J$4,Gögn!$K$4,Gögn!$K$3)))</f>
        <v/>
      </c>
      <c r="T4195" s="49" t="str" cm="1">
        <f t="array" aca="1" ref="T4195" ca="1">IF(ISBLANK(B4195),"",IF(R4195="Styrkhæft",_xlfn.XLOOKUP(S4195,Vegalengdir[Texti],INDIRECT("Vegalengdir["&amp;'Upplýsingar um umsækjanda'!$B$10&amp;"]"),0%,0)))</f>
        <v/>
      </c>
      <c r="U4195" s="72" t="str">
        <f t="shared" si="197"/>
        <v/>
      </c>
    </row>
    <row r="4196" spans="1:21" x14ac:dyDescent="0.25">
      <c r="A4196" s="53">
        <f t="shared" si="195"/>
        <v>4195</v>
      </c>
      <c r="B4196" s="55"/>
      <c r="C4196" s="56"/>
      <c r="D4196" s="55"/>
      <c r="E4196" s="55"/>
      <c r="F4196" s="55"/>
      <c r="G4196" s="55"/>
      <c r="H4196" s="57"/>
      <c r="I4196" s="55"/>
      <c r="J4196" s="55"/>
      <c r="K4196" s="55"/>
      <c r="L4196" s="55"/>
      <c r="M4196" s="55"/>
      <c r="N4196" s="57"/>
      <c r="O4196" s="57" t="str">
        <f t="shared" si="196"/>
        <v/>
      </c>
      <c r="Q4196" s="38" t="s">
        <v>450</v>
      </c>
      <c r="R4196" s="38" t="str" cm="1">
        <f t="array" ref="R4196">_xlfn.XLOOKUP(Q4196,INDEX(Flettilisti,,1),INDEX(Flettilisti,,2),,0)</f>
        <v>Vantar flokkun</v>
      </c>
      <c r="S4196" s="38" t="str">
        <f>IF(ISBLANK(N4196),"",IF(N4196&lt;Gögn!$J$2,Gögn!$K$2,IF(N4196&gt;Gögn!$J$4,Gögn!$K$4,Gögn!$K$3)))</f>
        <v/>
      </c>
      <c r="T4196" s="49" t="str" cm="1">
        <f t="array" aca="1" ref="T4196" ca="1">IF(ISBLANK(B4196),"",IF(R4196="Styrkhæft",_xlfn.XLOOKUP(S4196,Vegalengdir[Texti],INDIRECT("Vegalengdir["&amp;'Upplýsingar um umsækjanda'!$B$10&amp;"]"),0%,0)))</f>
        <v/>
      </c>
      <c r="U4196" s="72" t="str">
        <f t="shared" si="197"/>
        <v/>
      </c>
    </row>
    <row r="4197" spans="1:21" x14ac:dyDescent="0.25">
      <c r="A4197" s="53">
        <f t="shared" si="195"/>
        <v>4196</v>
      </c>
      <c r="B4197" s="55"/>
      <c r="C4197" s="56"/>
      <c r="D4197" s="55"/>
      <c r="E4197" s="55"/>
      <c r="F4197" s="55"/>
      <c r="G4197" s="55"/>
      <c r="H4197" s="57"/>
      <c r="I4197" s="55"/>
      <c r="J4197" s="55"/>
      <c r="K4197" s="55"/>
      <c r="L4197" s="55"/>
      <c r="M4197" s="55"/>
      <c r="N4197" s="57"/>
      <c r="O4197" s="57" t="str">
        <f t="shared" si="196"/>
        <v/>
      </c>
      <c r="Q4197" s="38" t="s">
        <v>450</v>
      </c>
      <c r="R4197" s="38" t="str" cm="1">
        <f t="array" ref="R4197">_xlfn.XLOOKUP(Q4197,INDEX(Flettilisti,,1),INDEX(Flettilisti,,2),,0)</f>
        <v>Vantar flokkun</v>
      </c>
      <c r="S4197" s="38" t="str">
        <f>IF(ISBLANK(N4197),"",IF(N4197&lt;Gögn!$J$2,Gögn!$K$2,IF(N4197&gt;Gögn!$J$4,Gögn!$K$4,Gögn!$K$3)))</f>
        <v/>
      </c>
      <c r="T4197" s="49" t="str" cm="1">
        <f t="array" aca="1" ref="T4197" ca="1">IF(ISBLANK(B4197),"",IF(R4197="Styrkhæft",_xlfn.XLOOKUP(S4197,Vegalengdir[Texti],INDIRECT("Vegalengdir["&amp;'Upplýsingar um umsækjanda'!$B$10&amp;"]"),0%,0)))</f>
        <v/>
      </c>
      <c r="U4197" s="72" t="str">
        <f t="shared" si="197"/>
        <v/>
      </c>
    </row>
    <row r="4198" spans="1:21" x14ac:dyDescent="0.25">
      <c r="A4198" s="53">
        <f t="shared" si="195"/>
        <v>4197</v>
      </c>
      <c r="B4198" s="55"/>
      <c r="C4198" s="56"/>
      <c r="D4198" s="55"/>
      <c r="E4198" s="55"/>
      <c r="F4198" s="55"/>
      <c r="G4198" s="55"/>
      <c r="H4198" s="57"/>
      <c r="I4198" s="55"/>
      <c r="J4198" s="55"/>
      <c r="K4198" s="55"/>
      <c r="L4198" s="55"/>
      <c r="M4198" s="55"/>
      <c r="N4198" s="57"/>
      <c r="O4198" s="57" t="str">
        <f t="shared" si="196"/>
        <v/>
      </c>
      <c r="Q4198" s="38" t="s">
        <v>450</v>
      </c>
      <c r="R4198" s="38" t="str" cm="1">
        <f t="array" ref="R4198">_xlfn.XLOOKUP(Q4198,INDEX(Flettilisti,,1),INDEX(Flettilisti,,2),,0)</f>
        <v>Vantar flokkun</v>
      </c>
      <c r="S4198" s="38" t="str">
        <f>IF(ISBLANK(N4198),"",IF(N4198&lt;Gögn!$J$2,Gögn!$K$2,IF(N4198&gt;Gögn!$J$4,Gögn!$K$4,Gögn!$K$3)))</f>
        <v/>
      </c>
      <c r="T4198" s="49" t="str" cm="1">
        <f t="array" aca="1" ref="T4198" ca="1">IF(ISBLANK(B4198),"",IF(R4198="Styrkhæft",_xlfn.XLOOKUP(S4198,Vegalengdir[Texti],INDIRECT("Vegalengdir["&amp;'Upplýsingar um umsækjanda'!$B$10&amp;"]"),0%,0)))</f>
        <v/>
      </c>
      <c r="U4198" s="72" t="str">
        <f t="shared" si="197"/>
        <v/>
      </c>
    </row>
    <row r="4199" spans="1:21" x14ac:dyDescent="0.25">
      <c r="A4199" s="53">
        <f t="shared" si="195"/>
        <v>4198</v>
      </c>
      <c r="B4199" s="55"/>
      <c r="C4199" s="56"/>
      <c r="D4199" s="55"/>
      <c r="E4199" s="55"/>
      <c r="F4199" s="55"/>
      <c r="G4199" s="55"/>
      <c r="H4199" s="57"/>
      <c r="I4199" s="55"/>
      <c r="J4199" s="55"/>
      <c r="K4199" s="55"/>
      <c r="L4199" s="55"/>
      <c r="M4199" s="55"/>
      <c r="N4199" s="57"/>
      <c r="O4199" s="57" t="str">
        <f t="shared" si="196"/>
        <v/>
      </c>
      <c r="Q4199" s="38" t="s">
        <v>450</v>
      </c>
      <c r="R4199" s="38" t="str" cm="1">
        <f t="array" ref="R4199">_xlfn.XLOOKUP(Q4199,INDEX(Flettilisti,,1),INDEX(Flettilisti,,2),,0)</f>
        <v>Vantar flokkun</v>
      </c>
      <c r="S4199" s="38" t="str">
        <f>IF(ISBLANK(N4199),"",IF(N4199&lt;Gögn!$J$2,Gögn!$K$2,IF(N4199&gt;Gögn!$J$4,Gögn!$K$4,Gögn!$K$3)))</f>
        <v/>
      </c>
      <c r="T4199" s="49" t="str" cm="1">
        <f t="array" aca="1" ref="T4199" ca="1">IF(ISBLANK(B4199),"",IF(R4199="Styrkhæft",_xlfn.XLOOKUP(S4199,Vegalengdir[Texti],INDIRECT("Vegalengdir["&amp;'Upplýsingar um umsækjanda'!$B$10&amp;"]"),0%,0)))</f>
        <v/>
      </c>
      <c r="U4199" s="72" t="str">
        <f t="shared" si="197"/>
        <v/>
      </c>
    </row>
    <row r="4200" spans="1:21" x14ac:dyDescent="0.25">
      <c r="A4200" s="53">
        <f t="shared" si="195"/>
        <v>4199</v>
      </c>
      <c r="B4200" s="55"/>
      <c r="C4200" s="56"/>
      <c r="D4200" s="55"/>
      <c r="E4200" s="55"/>
      <c r="F4200" s="55"/>
      <c r="G4200" s="55"/>
      <c r="H4200" s="57"/>
      <c r="I4200" s="55"/>
      <c r="J4200" s="55"/>
      <c r="K4200" s="55"/>
      <c r="L4200" s="55"/>
      <c r="M4200" s="55"/>
      <c r="N4200" s="57"/>
      <c r="O4200" s="57" t="str">
        <f t="shared" si="196"/>
        <v/>
      </c>
      <c r="Q4200" s="38" t="s">
        <v>450</v>
      </c>
      <c r="R4200" s="38" t="str" cm="1">
        <f t="array" ref="R4200">_xlfn.XLOOKUP(Q4200,INDEX(Flettilisti,,1),INDEX(Flettilisti,,2),,0)</f>
        <v>Vantar flokkun</v>
      </c>
      <c r="S4200" s="38" t="str">
        <f>IF(ISBLANK(N4200),"",IF(N4200&lt;Gögn!$J$2,Gögn!$K$2,IF(N4200&gt;Gögn!$J$4,Gögn!$K$4,Gögn!$K$3)))</f>
        <v/>
      </c>
      <c r="T4200" s="49" t="str" cm="1">
        <f t="array" aca="1" ref="T4200" ca="1">IF(ISBLANK(B4200),"",IF(R4200="Styrkhæft",_xlfn.XLOOKUP(S4200,Vegalengdir[Texti],INDIRECT("Vegalengdir["&amp;'Upplýsingar um umsækjanda'!$B$10&amp;"]"),0%,0)))</f>
        <v/>
      </c>
      <c r="U4200" s="72" t="str">
        <f t="shared" si="197"/>
        <v/>
      </c>
    </row>
    <row r="4201" spans="1:21" x14ac:dyDescent="0.25">
      <c r="A4201" s="53">
        <f t="shared" si="195"/>
        <v>4200</v>
      </c>
      <c r="B4201" s="55"/>
      <c r="C4201" s="56"/>
      <c r="D4201" s="55"/>
      <c r="E4201" s="55"/>
      <c r="F4201" s="55"/>
      <c r="G4201" s="55"/>
      <c r="H4201" s="57"/>
      <c r="I4201" s="55"/>
      <c r="J4201" s="55"/>
      <c r="K4201" s="55"/>
      <c r="L4201" s="55"/>
      <c r="M4201" s="55"/>
      <c r="N4201" s="57"/>
      <c r="O4201" s="57" t="str">
        <f t="shared" si="196"/>
        <v/>
      </c>
      <c r="Q4201" s="38" t="s">
        <v>450</v>
      </c>
      <c r="R4201" s="38" t="str" cm="1">
        <f t="array" ref="R4201">_xlfn.XLOOKUP(Q4201,INDEX(Flettilisti,,1),INDEX(Flettilisti,,2),,0)</f>
        <v>Vantar flokkun</v>
      </c>
      <c r="S4201" s="38" t="str">
        <f>IF(ISBLANK(N4201),"",IF(N4201&lt;Gögn!$J$2,Gögn!$K$2,IF(N4201&gt;Gögn!$J$4,Gögn!$K$4,Gögn!$K$3)))</f>
        <v/>
      </c>
      <c r="T4201" s="49" t="str" cm="1">
        <f t="array" aca="1" ref="T4201" ca="1">IF(ISBLANK(B4201),"",IF(R4201="Styrkhæft",_xlfn.XLOOKUP(S4201,Vegalengdir[Texti],INDIRECT("Vegalengdir["&amp;'Upplýsingar um umsækjanda'!$B$10&amp;"]"),0%,0)))</f>
        <v/>
      </c>
      <c r="U4201" s="72" t="str">
        <f t="shared" si="197"/>
        <v/>
      </c>
    </row>
    <row r="4202" spans="1:21" x14ac:dyDescent="0.25">
      <c r="A4202" s="53">
        <f t="shared" si="195"/>
        <v>4201</v>
      </c>
      <c r="B4202" s="55"/>
      <c r="C4202" s="56"/>
      <c r="D4202" s="55"/>
      <c r="E4202" s="55"/>
      <c r="F4202" s="55"/>
      <c r="G4202" s="55"/>
      <c r="H4202" s="57"/>
      <c r="I4202" s="55"/>
      <c r="J4202" s="55"/>
      <c r="K4202" s="55"/>
      <c r="L4202" s="55"/>
      <c r="M4202" s="55"/>
      <c r="N4202" s="57"/>
      <c r="O4202" s="57" t="str">
        <f t="shared" si="196"/>
        <v/>
      </c>
      <c r="Q4202" s="38" t="s">
        <v>450</v>
      </c>
      <c r="R4202" s="38" t="str" cm="1">
        <f t="array" ref="R4202">_xlfn.XLOOKUP(Q4202,INDEX(Flettilisti,,1),INDEX(Flettilisti,,2),,0)</f>
        <v>Vantar flokkun</v>
      </c>
      <c r="S4202" s="38" t="str">
        <f>IF(ISBLANK(N4202),"",IF(N4202&lt;Gögn!$J$2,Gögn!$K$2,IF(N4202&gt;Gögn!$J$4,Gögn!$K$4,Gögn!$K$3)))</f>
        <v/>
      </c>
      <c r="T4202" s="49" t="str" cm="1">
        <f t="array" aca="1" ref="T4202" ca="1">IF(ISBLANK(B4202),"",IF(R4202="Styrkhæft",_xlfn.XLOOKUP(S4202,Vegalengdir[Texti],INDIRECT("Vegalengdir["&amp;'Upplýsingar um umsækjanda'!$B$10&amp;"]"),0%,0)))</f>
        <v/>
      </c>
      <c r="U4202" s="72" t="str">
        <f t="shared" si="197"/>
        <v/>
      </c>
    </row>
    <row r="4203" spans="1:21" x14ac:dyDescent="0.25">
      <c r="A4203" s="53">
        <f t="shared" ref="A4203:A4266" si="198">A4202+1</f>
        <v>4202</v>
      </c>
      <c r="B4203" s="55"/>
      <c r="C4203" s="56"/>
      <c r="D4203" s="55"/>
      <c r="E4203" s="55"/>
      <c r="F4203" s="55"/>
      <c r="G4203" s="55"/>
      <c r="H4203" s="57"/>
      <c r="I4203" s="55"/>
      <c r="J4203" s="55"/>
      <c r="K4203" s="55"/>
      <c r="L4203" s="55"/>
      <c r="M4203" s="55"/>
      <c r="N4203" s="57"/>
      <c r="O4203" s="57" t="str">
        <f t="shared" si="196"/>
        <v/>
      </c>
      <c r="Q4203" s="38" t="s">
        <v>450</v>
      </c>
      <c r="R4203" s="38" t="str" cm="1">
        <f t="array" ref="R4203">_xlfn.XLOOKUP(Q4203,INDEX(Flettilisti,,1),INDEX(Flettilisti,,2),,0)</f>
        <v>Vantar flokkun</v>
      </c>
      <c r="S4203" s="38" t="str">
        <f>IF(ISBLANK(N4203),"",IF(N4203&lt;Gögn!$J$2,Gögn!$K$2,IF(N4203&gt;Gögn!$J$4,Gögn!$K$4,Gögn!$K$3)))</f>
        <v/>
      </c>
      <c r="T4203" s="49" t="str" cm="1">
        <f t="array" aca="1" ref="T4203" ca="1">IF(ISBLANK(B4203),"",IF(R4203="Styrkhæft",_xlfn.XLOOKUP(S4203,Vegalengdir[Texti],INDIRECT("Vegalengdir["&amp;'Upplýsingar um umsækjanda'!$B$10&amp;"]"),0%,0)))</f>
        <v/>
      </c>
      <c r="U4203" s="72" t="str">
        <f t="shared" si="197"/>
        <v/>
      </c>
    </row>
    <row r="4204" spans="1:21" x14ac:dyDescent="0.25">
      <c r="A4204" s="53">
        <f t="shared" si="198"/>
        <v>4203</v>
      </c>
      <c r="B4204" s="55"/>
      <c r="C4204" s="56"/>
      <c r="D4204" s="55"/>
      <c r="E4204" s="55"/>
      <c r="F4204" s="55"/>
      <c r="G4204" s="55"/>
      <c r="H4204" s="57"/>
      <c r="I4204" s="55"/>
      <c r="J4204" s="55"/>
      <c r="K4204" s="55"/>
      <c r="L4204" s="55"/>
      <c r="M4204" s="55"/>
      <c r="N4204" s="57"/>
      <c r="O4204" s="57" t="str">
        <f t="shared" si="196"/>
        <v/>
      </c>
      <c r="Q4204" s="38" t="s">
        <v>450</v>
      </c>
      <c r="R4204" s="38" t="str" cm="1">
        <f t="array" ref="R4204">_xlfn.XLOOKUP(Q4204,INDEX(Flettilisti,,1),INDEX(Flettilisti,,2),,0)</f>
        <v>Vantar flokkun</v>
      </c>
      <c r="S4204" s="38" t="str">
        <f>IF(ISBLANK(N4204),"",IF(N4204&lt;Gögn!$J$2,Gögn!$K$2,IF(N4204&gt;Gögn!$J$4,Gögn!$K$4,Gögn!$K$3)))</f>
        <v/>
      </c>
      <c r="T4204" s="49" t="str" cm="1">
        <f t="array" aca="1" ref="T4204" ca="1">IF(ISBLANK(B4204),"",IF(R4204="Styrkhæft",_xlfn.XLOOKUP(S4204,Vegalengdir[Texti],INDIRECT("Vegalengdir["&amp;'Upplýsingar um umsækjanda'!$B$10&amp;"]"),0%,0)))</f>
        <v/>
      </c>
      <c r="U4204" s="72" t="str">
        <f t="shared" si="197"/>
        <v/>
      </c>
    </row>
    <row r="4205" spans="1:21" x14ac:dyDescent="0.25">
      <c r="A4205" s="53">
        <f t="shared" si="198"/>
        <v>4204</v>
      </c>
      <c r="B4205" s="55"/>
      <c r="C4205" s="56"/>
      <c r="D4205" s="55"/>
      <c r="E4205" s="55"/>
      <c r="F4205" s="55"/>
      <c r="G4205" s="55"/>
      <c r="H4205" s="57"/>
      <c r="I4205" s="55"/>
      <c r="J4205" s="55"/>
      <c r="K4205" s="55"/>
      <c r="L4205" s="55"/>
      <c r="M4205" s="55"/>
      <c r="N4205" s="57"/>
      <c r="O4205" s="57" t="str">
        <f t="shared" si="196"/>
        <v/>
      </c>
      <c r="Q4205" s="38" t="s">
        <v>450</v>
      </c>
      <c r="R4205" s="38" t="str" cm="1">
        <f t="array" ref="R4205">_xlfn.XLOOKUP(Q4205,INDEX(Flettilisti,,1),INDEX(Flettilisti,,2),,0)</f>
        <v>Vantar flokkun</v>
      </c>
      <c r="S4205" s="38" t="str">
        <f>IF(ISBLANK(N4205),"",IF(N4205&lt;Gögn!$J$2,Gögn!$K$2,IF(N4205&gt;Gögn!$J$4,Gögn!$K$4,Gögn!$K$3)))</f>
        <v/>
      </c>
      <c r="T4205" s="49" t="str" cm="1">
        <f t="array" aca="1" ref="T4205" ca="1">IF(ISBLANK(B4205),"",IF(R4205="Styrkhæft",_xlfn.XLOOKUP(S4205,Vegalengdir[Texti],INDIRECT("Vegalengdir["&amp;'Upplýsingar um umsækjanda'!$B$10&amp;"]"),0%,0)))</f>
        <v/>
      </c>
      <c r="U4205" s="72" t="str">
        <f t="shared" si="197"/>
        <v/>
      </c>
    </row>
    <row r="4206" spans="1:21" x14ac:dyDescent="0.25">
      <c r="A4206" s="53">
        <f t="shared" si="198"/>
        <v>4205</v>
      </c>
      <c r="B4206" s="55"/>
      <c r="C4206" s="56"/>
      <c r="D4206" s="55"/>
      <c r="E4206" s="55"/>
      <c r="F4206" s="55"/>
      <c r="G4206" s="55"/>
      <c r="H4206" s="57"/>
      <c r="I4206" s="55"/>
      <c r="J4206" s="55"/>
      <c r="K4206" s="55"/>
      <c r="L4206" s="55"/>
      <c r="M4206" s="55"/>
      <c r="N4206" s="57"/>
      <c r="O4206" s="57" t="str">
        <f t="shared" si="196"/>
        <v/>
      </c>
      <c r="Q4206" s="38" t="s">
        <v>450</v>
      </c>
      <c r="R4206" s="38" t="str" cm="1">
        <f t="array" ref="R4206">_xlfn.XLOOKUP(Q4206,INDEX(Flettilisti,,1),INDEX(Flettilisti,,2),,0)</f>
        <v>Vantar flokkun</v>
      </c>
      <c r="S4206" s="38" t="str">
        <f>IF(ISBLANK(N4206),"",IF(N4206&lt;Gögn!$J$2,Gögn!$K$2,IF(N4206&gt;Gögn!$J$4,Gögn!$K$4,Gögn!$K$3)))</f>
        <v/>
      </c>
      <c r="T4206" s="49" t="str" cm="1">
        <f t="array" aca="1" ref="T4206" ca="1">IF(ISBLANK(B4206),"",IF(R4206="Styrkhæft",_xlfn.XLOOKUP(S4206,Vegalengdir[Texti],INDIRECT("Vegalengdir["&amp;'Upplýsingar um umsækjanda'!$B$10&amp;"]"),0%,0)))</f>
        <v/>
      </c>
      <c r="U4206" s="72" t="str">
        <f t="shared" si="197"/>
        <v/>
      </c>
    </row>
    <row r="4207" spans="1:21" x14ac:dyDescent="0.25">
      <c r="A4207" s="53">
        <f t="shared" si="198"/>
        <v>4206</v>
      </c>
      <c r="B4207" s="55"/>
      <c r="C4207" s="56"/>
      <c r="D4207" s="55"/>
      <c r="E4207" s="55"/>
      <c r="F4207" s="55"/>
      <c r="G4207" s="55"/>
      <c r="H4207" s="57"/>
      <c r="I4207" s="55"/>
      <c r="J4207" s="55"/>
      <c r="K4207" s="55"/>
      <c r="L4207" s="55"/>
      <c r="M4207" s="55"/>
      <c r="N4207" s="57"/>
      <c r="O4207" s="57" t="str">
        <f t="shared" si="196"/>
        <v/>
      </c>
      <c r="Q4207" s="38" t="s">
        <v>450</v>
      </c>
      <c r="R4207" s="38" t="str" cm="1">
        <f t="array" ref="R4207">_xlfn.XLOOKUP(Q4207,INDEX(Flettilisti,,1),INDEX(Flettilisti,,2),,0)</f>
        <v>Vantar flokkun</v>
      </c>
      <c r="S4207" s="38" t="str">
        <f>IF(ISBLANK(N4207),"",IF(N4207&lt;Gögn!$J$2,Gögn!$K$2,IF(N4207&gt;Gögn!$J$4,Gögn!$K$4,Gögn!$K$3)))</f>
        <v/>
      </c>
      <c r="T4207" s="49" t="str" cm="1">
        <f t="array" aca="1" ref="T4207" ca="1">IF(ISBLANK(B4207),"",IF(R4207="Styrkhæft",_xlfn.XLOOKUP(S4207,Vegalengdir[Texti],INDIRECT("Vegalengdir["&amp;'Upplýsingar um umsækjanda'!$B$10&amp;"]"),0%,0)))</f>
        <v/>
      </c>
      <c r="U4207" s="72" t="str">
        <f t="shared" si="197"/>
        <v/>
      </c>
    </row>
    <row r="4208" spans="1:21" x14ac:dyDescent="0.25">
      <c r="A4208" s="53">
        <f t="shared" si="198"/>
        <v>4207</v>
      </c>
      <c r="B4208" s="55"/>
      <c r="C4208" s="56"/>
      <c r="D4208" s="55"/>
      <c r="E4208" s="55"/>
      <c r="F4208" s="55"/>
      <c r="G4208" s="55"/>
      <c r="H4208" s="57"/>
      <c r="I4208" s="55"/>
      <c r="J4208" s="55"/>
      <c r="K4208" s="55"/>
      <c r="L4208" s="55"/>
      <c r="M4208" s="55"/>
      <c r="N4208" s="57"/>
      <c r="O4208" s="57" t="str">
        <f t="shared" si="196"/>
        <v/>
      </c>
      <c r="Q4208" s="38" t="s">
        <v>450</v>
      </c>
      <c r="R4208" s="38" t="str" cm="1">
        <f t="array" ref="R4208">_xlfn.XLOOKUP(Q4208,INDEX(Flettilisti,,1),INDEX(Flettilisti,,2),,0)</f>
        <v>Vantar flokkun</v>
      </c>
      <c r="S4208" s="38" t="str">
        <f>IF(ISBLANK(N4208),"",IF(N4208&lt;Gögn!$J$2,Gögn!$K$2,IF(N4208&gt;Gögn!$J$4,Gögn!$K$4,Gögn!$K$3)))</f>
        <v/>
      </c>
      <c r="T4208" s="49" t="str" cm="1">
        <f t="array" aca="1" ref="T4208" ca="1">IF(ISBLANK(B4208),"",IF(R4208="Styrkhæft",_xlfn.XLOOKUP(S4208,Vegalengdir[Texti],INDIRECT("Vegalengdir["&amp;'Upplýsingar um umsækjanda'!$B$10&amp;"]"),0%,0)))</f>
        <v/>
      </c>
      <c r="U4208" s="72" t="str">
        <f t="shared" si="197"/>
        <v/>
      </c>
    </row>
    <row r="4209" spans="1:21" x14ac:dyDescent="0.25">
      <c r="A4209" s="53">
        <f t="shared" si="198"/>
        <v>4208</v>
      </c>
      <c r="B4209" s="55"/>
      <c r="C4209" s="56"/>
      <c r="D4209" s="55"/>
      <c r="E4209" s="55"/>
      <c r="F4209" s="55"/>
      <c r="G4209" s="55"/>
      <c r="H4209" s="57"/>
      <c r="I4209" s="55"/>
      <c r="J4209" s="55"/>
      <c r="K4209" s="55"/>
      <c r="L4209" s="55"/>
      <c r="M4209" s="55"/>
      <c r="N4209" s="57"/>
      <c r="O4209" s="57" t="str">
        <f t="shared" si="196"/>
        <v/>
      </c>
      <c r="Q4209" s="38" t="s">
        <v>450</v>
      </c>
      <c r="R4209" s="38" t="str" cm="1">
        <f t="array" ref="R4209">_xlfn.XLOOKUP(Q4209,INDEX(Flettilisti,,1),INDEX(Flettilisti,,2),,0)</f>
        <v>Vantar flokkun</v>
      </c>
      <c r="S4209" s="38" t="str">
        <f>IF(ISBLANK(N4209),"",IF(N4209&lt;Gögn!$J$2,Gögn!$K$2,IF(N4209&gt;Gögn!$J$4,Gögn!$K$4,Gögn!$K$3)))</f>
        <v/>
      </c>
      <c r="T4209" s="49" t="str" cm="1">
        <f t="array" aca="1" ref="T4209" ca="1">IF(ISBLANK(B4209),"",IF(R4209="Styrkhæft",_xlfn.XLOOKUP(S4209,Vegalengdir[Texti],INDIRECT("Vegalengdir["&amp;'Upplýsingar um umsækjanda'!$B$10&amp;"]"),0%,0)))</f>
        <v/>
      </c>
      <c r="U4209" s="72" t="str">
        <f t="shared" si="197"/>
        <v/>
      </c>
    </row>
    <row r="4210" spans="1:21" x14ac:dyDescent="0.25">
      <c r="A4210" s="53">
        <f t="shared" si="198"/>
        <v>4209</v>
      </c>
      <c r="B4210" s="55"/>
      <c r="C4210" s="56"/>
      <c r="D4210" s="55"/>
      <c r="E4210" s="55"/>
      <c r="F4210" s="55"/>
      <c r="G4210" s="55"/>
      <c r="H4210" s="57"/>
      <c r="I4210" s="55"/>
      <c r="J4210" s="55"/>
      <c r="K4210" s="55"/>
      <c r="L4210" s="55"/>
      <c r="M4210" s="55"/>
      <c r="N4210" s="57"/>
      <c r="O4210" s="57" t="str">
        <f t="shared" si="196"/>
        <v/>
      </c>
      <c r="Q4210" s="38" t="s">
        <v>450</v>
      </c>
      <c r="R4210" s="38" t="str" cm="1">
        <f t="array" ref="R4210">_xlfn.XLOOKUP(Q4210,INDEX(Flettilisti,,1),INDEX(Flettilisti,,2),,0)</f>
        <v>Vantar flokkun</v>
      </c>
      <c r="S4210" s="38" t="str">
        <f>IF(ISBLANK(N4210),"",IF(N4210&lt;Gögn!$J$2,Gögn!$K$2,IF(N4210&gt;Gögn!$J$4,Gögn!$K$4,Gögn!$K$3)))</f>
        <v/>
      </c>
      <c r="T4210" s="49" t="str" cm="1">
        <f t="array" aca="1" ref="T4210" ca="1">IF(ISBLANK(B4210),"",IF(R4210="Styrkhæft",_xlfn.XLOOKUP(S4210,Vegalengdir[Texti],INDIRECT("Vegalengdir["&amp;'Upplýsingar um umsækjanda'!$B$10&amp;"]"),0%,0)))</f>
        <v/>
      </c>
      <c r="U4210" s="72" t="str">
        <f t="shared" si="197"/>
        <v/>
      </c>
    </row>
    <row r="4211" spans="1:21" x14ac:dyDescent="0.25">
      <c r="A4211" s="53">
        <f t="shared" si="198"/>
        <v>4210</v>
      </c>
      <c r="B4211" s="55"/>
      <c r="C4211" s="56"/>
      <c r="D4211" s="55"/>
      <c r="E4211" s="55"/>
      <c r="F4211" s="55"/>
      <c r="G4211" s="55"/>
      <c r="H4211" s="57"/>
      <c r="I4211" s="55"/>
      <c r="J4211" s="55"/>
      <c r="K4211" s="55"/>
      <c r="L4211" s="55"/>
      <c r="M4211" s="55"/>
      <c r="N4211" s="57"/>
      <c r="O4211" s="57" t="str">
        <f t="shared" si="196"/>
        <v/>
      </c>
      <c r="Q4211" s="38" t="s">
        <v>450</v>
      </c>
      <c r="R4211" s="38" t="str" cm="1">
        <f t="array" ref="R4211">_xlfn.XLOOKUP(Q4211,INDEX(Flettilisti,,1),INDEX(Flettilisti,,2),,0)</f>
        <v>Vantar flokkun</v>
      </c>
      <c r="S4211" s="38" t="str">
        <f>IF(ISBLANK(N4211),"",IF(N4211&lt;Gögn!$J$2,Gögn!$K$2,IF(N4211&gt;Gögn!$J$4,Gögn!$K$4,Gögn!$K$3)))</f>
        <v/>
      </c>
      <c r="T4211" s="49" t="str" cm="1">
        <f t="array" aca="1" ref="T4211" ca="1">IF(ISBLANK(B4211),"",IF(R4211="Styrkhæft",_xlfn.XLOOKUP(S4211,Vegalengdir[Texti],INDIRECT("Vegalengdir["&amp;'Upplýsingar um umsækjanda'!$B$10&amp;"]"),0%,0)))</f>
        <v/>
      </c>
      <c r="U4211" s="72" t="str">
        <f t="shared" si="197"/>
        <v/>
      </c>
    </row>
    <row r="4212" spans="1:21" x14ac:dyDescent="0.25">
      <c r="A4212" s="53">
        <f t="shared" si="198"/>
        <v>4211</v>
      </c>
      <c r="B4212" s="55"/>
      <c r="C4212" s="56"/>
      <c r="D4212" s="55"/>
      <c r="E4212" s="55"/>
      <c r="F4212" s="55"/>
      <c r="G4212" s="55"/>
      <c r="H4212" s="57"/>
      <c r="I4212" s="55"/>
      <c r="J4212" s="55"/>
      <c r="K4212" s="55"/>
      <c r="L4212" s="55"/>
      <c r="M4212" s="55"/>
      <c r="N4212" s="57"/>
      <c r="O4212" s="57" t="str">
        <f t="shared" si="196"/>
        <v/>
      </c>
      <c r="Q4212" s="38" t="s">
        <v>450</v>
      </c>
      <c r="R4212" s="38" t="str" cm="1">
        <f t="array" ref="R4212">_xlfn.XLOOKUP(Q4212,INDEX(Flettilisti,,1),INDEX(Flettilisti,,2),,0)</f>
        <v>Vantar flokkun</v>
      </c>
      <c r="S4212" s="38" t="str">
        <f>IF(ISBLANK(N4212),"",IF(N4212&lt;Gögn!$J$2,Gögn!$K$2,IF(N4212&gt;Gögn!$J$4,Gögn!$K$4,Gögn!$K$3)))</f>
        <v/>
      </c>
      <c r="T4212" s="49" t="str" cm="1">
        <f t="array" aca="1" ref="T4212" ca="1">IF(ISBLANK(B4212),"",IF(R4212="Styrkhæft",_xlfn.XLOOKUP(S4212,Vegalengdir[Texti],INDIRECT("Vegalengdir["&amp;'Upplýsingar um umsækjanda'!$B$10&amp;"]"),0%,0)))</f>
        <v/>
      </c>
      <c r="U4212" s="72" t="str">
        <f t="shared" si="197"/>
        <v/>
      </c>
    </row>
    <row r="4213" spans="1:21" x14ac:dyDescent="0.25">
      <c r="A4213" s="53">
        <f t="shared" si="198"/>
        <v>4212</v>
      </c>
      <c r="B4213" s="55"/>
      <c r="C4213" s="56"/>
      <c r="D4213" s="55"/>
      <c r="E4213" s="55"/>
      <c r="F4213" s="55"/>
      <c r="G4213" s="55"/>
      <c r="H4213" s="57"/>
      <c r="I4213" s="55"/>
      <c r="J4213" s="55"/>
      <c r="K4213" s="55"/>
      <c r="L4213" s="55"/>
      <c r="M4213" s="55"/>
      <c r="N4213" s="57"/>
      <c r="O4213" s="57" t="str">
        <f t="shared" si="196"/>
        <v/>
      </c>
      <c r="Q4213" s="38" t="s">
        <v>450</v>
      </c>
      <c r="R4213" s="38" t="str" cm="1">
        <f t="array" ref="R4213">_xlfn.XLOOKUP(Q4213,INDEX(Flettilisti,,1),INDEX(Flettilisti,,2),,0)</f>
        <v>Vantar flokkun</v>
      </c>
      <c r="S4213" s="38" t="str">
        <f>IF(ISBLANK(N4213),"",IF(N4213&lt;Gögn!$J$2,Gögn!$K$2,IF(N4213&gt;Gögn!$J$4,Gögn!$K$4,Gögn!$K$3)))</f>
        <v/>
      </c>
      <c r="T4213" s="49" t="str" cm="1">
        <f t="array" aca="1" ref="T4213" ca="1">IF(ISBLANK(B4213),"",IF(R4213="Styrkhæft",_xlfn.XLOOKUP(S4213,Vegalengdir[Texti],INDIRECT("Vegalengdir["&amp;'Upplýsingar um umsækjanda'!$B$10&amp;"]"),0%,0)))</f>
        <v/>
      </c>
      <c r="U4213" s="72" t="str">
        <f t="shared" si="197"/>
        <v/>
      </c>
    </row>
    <row r="4214" spans="1:21" x14ac:dyDescent="0.25">
      <c r="A4214" s="53">
        <f t="shared" si="198"/>
        <v>4213</v>
      </c>
      <c r="B4214" s="55"/>
      <c r="C4214" s="56"/>
      <c r="D4214" s="55"/>
      <c r="E4214" s="55"/>
      <c r="F4214" s="55"/>
      <c r="G4214" s="55"/>
      <c r="H4214" s="57"/>
      <c r="I4214" s="55"/>
      <c r="J4214" s="55"/>
      <c r="K4214" s="55"/>
      <c r="L4214" s="55"/>
      <c r="M4214" s="55"/>
      <c r="N4214" s="57"/>
      <c r="O4214" s="57" t="str">
        <f t="shared" si="196"/>
        <v/>
      </c>
      <c r="Q4214" s="38" t="s">
        <v>450</v>
      </c>
      <c r="R4214" s="38" t="str" cm="1">
        <f t="array" ref="R4214">_xlfn.XLOOKUP(Q4214,INDEX(Flettilisti,,1),INDEX(Flettilisti,,2),,0)</f>
        <v>Vantar flokkun</v>
      </c>
      <c r="S4214" s="38" t="str">
        <f>IF(ISBLANK(N4214),"",IF(N4214&lt;Gögn!$J$2,Gögn!$K$2,IF(N4214&gt;Gögn!$J$4,Gögn!$K$4,Gögn!$K$3)))</f>
        <v/>
      </c>
      <c r="T4214" s="49" t="str" cm="1">
        <f t="array" aca="1" ref="T4214" ca="1">IF(ISBLANK(B4214),"",IF(R4214="Styrkhæft",_xlfn.XLOOKUP(S4214,Vegalengdir[Texti],INDIRECT("Vegalengdir["&amp;'Upplýsingar um umsækjanda'!$B$10&amp;"]"),0%,0)))</f>
        <v/>
      </c>
      <c r="U4214" s="72" t="str">
        <f t="shared" si="197"/>
        <v/>
      </c>
    </row>
    <row r="4215" spans="1:21" x14ac:dyDescent="0.25">
      <c r="A4215" s="53">
        <f t="shared" si="198"/>
        <v>4214</v>
      </c>
      <c r="B4215" s="55"/>
      <c r="C4215" s="56"/>
      <c r="D4215" s="55"/>
      <c r="E4215" s="55"/>
      <c r="F4215" s="55"/>
      <c r="G4215" s="55"/>
      <c r="H4215" s="57"/>
      <c r="I4215" s="55"/>
      <c r="J4215" s="55"/>
      <c r="K4215" s="55"/>
      <c r="L4215" s="55"/>
      <c r="M4215" s="55"/>
      <c r="N4215" s="57"/>
      <c r="O4215" s="57" t="str">
        <f t="shared" si="196"/>
        <v/>
      </c>
      <c r="Q4215" s="38" t="s">
        <v>450</v>
      </c>
      <c r="R4215" s="38" t="str" cm="1">
        <f t="array" ref="R4215">_xlfn.XLOOKUP(Q4215,INDEX(Flettilisti,,1),INDEX(Flettilisti,,2),,0)</f>
        <v>Vantar flokkun</v>
      </c>
      <c r="S4215" s="38" t="str">
        <f>IF(ISBLANK(N4215),"",IF(N4215&lt;Gögn!$J$2,Gögn!$K$2,IF(N4215&gt;Gögn!$J$4,Gögn!$K$4,Gögn!$K$3)))</f>
        <v/>
      </c>
      <c r="T4215" s="49" t="str" cm="1">
        <f t="array" aca="1" ref="T4215" ca="1">IF(ISBLANK(B4215),"",IF(R4215="Styrkhæft",_xlfn.XLOOKUP(S4215,Vegalengdir[Texti],INDIRECT("Vegalengdir["&amp;'Upplýsingar um umsækjanda'!$B$10&amp;"]"),0%,0)))</f>
        <v/>
      </c>
      <c r="U4215" s="72" t="str">
        <f t="shared" si="197"/>
        <v/>
      </c>
    </row>
    <row r="4216" spans="1:21" x14ac:dyDescent="0.25">
      <c r="A4216" s="53">
        <f t="shared" si="198"/>
        <v>4215</v>
      </c>
      <c r="B4216" s="55"/>
      <c r="C4216" s="56"/>
      <c r="D4216" s="55"/>
      <c r="E4216" s="55"/>
      <c r="F4216" s="55"/>
      <c r="G4216" s="55"/>
      <c r="H4216" s="57"/>
      <c r="I4216" s="55"/>
      <c r="J4216" s="55"/>
      <c r="K4216" s="55"/>
      <c r="L4216" s="55"/>
      <c r="M4216" s="55"/>
      <c r="N4216" s="57"/>
      <c r="O4216" s="57" t="str">
        <f t="shared" si="196"/>
        <v/>
      </c>
      <c r="Q4216" s="38" t="s">
        <v>450</v>
      </c>
      <c r="R4216" s="38" t="str" cm="1">
        <f t="array" ref="R4216">_xlfn.XLOOKUP(Q4216,INDEX(Flettilisti,,1),INDEX(Flettilisti,,2),,0)</f>
        <v>Vantar flokkun</v>
      </c>
      <c r="S4216" s="38" t="str">
        <f>IF(ISBLANK(N4216),"",IF(N4216&lt;Gögn!$J$2,Gögn!$K$2,IF(N4216&gt;Gögn!$J$4,Gögn!$K$4,Gögn!$K$3)))</f>
        <v/>
      </c>
      <c r="T4216" s="49" t="str" cm="1">
        <f t="array" aca="1" ref="T4216" ca="1">IF(ISBLANK(B4216),"",IF(R4216="Styrkhæft",_xlfn.XLOOKUP(S4216,Vegalengdir[Texti],INDIRECT("Vegalengdir["&amp;'Upplýsingar um umsækjanda'!$B$10&amp;"]"),0%,0)))</f>
        <v/>
      </c>
      <c r="U4216" s="72" t="str">
        <f t="shared" si="197"/>
        <v/>
      </c>
    </row>
    <row r="4217" spans="1:21" x14ac:dyDescent="0.25">
      <c r="A4217" s="53">
        <f t="shared" si="198"/>
        <v>4216</v>
      </c>
      <c r="B4217" s="55"/>
      <c r="C4217" s="56"/>
      <c r="D4217" s="55"/>
      <c r="E4217" s="55"/>
      <c r="F4217" s="55"/>
      <c r="G4217" s="55"/>
      <c r="H4217" s="57"/>
      <c r="I4217" s="55"/>
      <c r="J4217" s="55"/>
      <c r="K4217" s="55"/>
      <c r="L4217" s="55"/>
      <c r="M4217" s="55"/>
      <c r="N4217" s="57"/>
      <c r="O4217" s="57" t="str">
        <f t="shared" si="196"/>
        <v/>
      </c>
      <c r="Q4217" s="38" t="s">
        <v>450</v>
      </c>
      <c r="R4217" s="38" t="str" cm="1">
        <f t="array" ref="R4217">_xlfn.XLOOKUP(Q4217,INDEX(Flettilisti,,1),INDEX(Flettilisti,,2),,0)</f>
        <v>Vantar flokkun</v>
      </c>
      <c r="S4217" s="38" t="str">
        <f>IF(ISBLANK(N4217),"",IF(N4217&lt;Gögn!$J$2,Gögn!$K$2,IF(N4217&gt;Gögn!$J$4,Gögn!$K$4,Gögn!$K$3)))</f>
        <v/>
      </c>
      <c r="T4217" s="49" t="str" cm="1">
        <f t="array" aca="1" ref="T4217" ca="1">IF(ISBLANK(B4217),"",IF(R4217="Styrkhæft",_xlfn.XLOOKUP(S4217,Vegalengdir[Texti],INDIRECT("Vegalengdir["&amp;'Upplýsingar um umsækjanda'!$B$10&amp;"]"),0%,0)))</f>
        <v/>
      </c>
      <c r="U4217" s="72" t="str">
        <f t="shared" si="197"/>
        <v/>
      </c>
    </row>
    <row r="4218" spans="1:21" x14ac:dyDescent="0.25">
      <c r="A4218" s="53">
        <f t="shared" si="198"/>
        <v>4217</v>
      </c>
      <c r="B4218" s="55"/>
      <c r="C4218" s="56"/>
      <c r="D4218" s="55"/>
      <c r="E4218" s="55"/>
      <c r="F4218" s="55"/>
      <c r="G4218" s="55"/>
      <c r="H4218" s="57"/>
      <c r="I4218" s="55"/>
      <c r="J4218" s="55"/>
      <c r="K4218" s="55"/>
      <c r="L4218" s="55"/>
      <c r="M4218" s="55"/>
      <c r="N4218" s="57"/>
      <c r="O4218" s="57" t="str">
        <f t="shared" si="196"/>
        <v/>
      </c>
      <c r="Q4218" s="38" t="s">
        <v>450</v>
      </c>
      <c r="R4218" s="38" t="str" cm="1">
        <f t="array" ref="R4218">_xlfn.XLOOKUP(Q4218,INDEX(Flettilisti,,1),INDEX(Flettilisti,,2),,0)</f>
        <v>Vantar flokkun</v>
      </c>
      <c r="S4218" s="38" t="str">
        <f>IF(ISBLANK(N4218),"",IF(N4218&lt;Gögn!$J$2,Gögn!$K$2,IF(N4218&gt;Gögn!$J$4,Gögn!$K$4,Gögn!$K$3)))</f>
        <v/>
      </c>
      <c r="T4218" s="49" t="str" cm="1">
        <f t="array" aca="1" ref="T4218" ca="1">IF(ISBLANK(B4218),"",IF(R4218="Styrkhæft",_xlfn.XLOOKUP(S4218,Vegalengdir[Texti],INDIRECT("Vegalengdir["&amp;'Upplýsingar um umsækjanda'!$B$10&amp;"]"),0%,0)))</f>
        <v/>
      </c>
      <c r="U4218" s="72" t="str">
        <f t="shared" si="197"/>
        <v/>
      </c>
    </row>
    <row r="4219" spans="1:21" x14ac:dyDescent="0.25">
      <c r="A4219" s="53">
        <f t="shared" si="198"/>
        <v>4218</v>
      </c>
      <c r="B4219" s="55"/>
      <c r="C4219" s="56"/>
      <c r="D4219" s="55"/>
      <c r="E4219" s="55"/>
      <c r="F4219" s="55"/>
      <c r="G4219" s="55"/>
      <c r="H4219" s="57"/>
      <c r="I4219" s="55"/>
      <c r="J4219" s="55"/>
      <c r="K4219" s="55"/>
      <c r="L4219" s="55"/>
      <c r="M4219" s="55"/>
      <c r="N4219" s="57"/>
      <c r="O4219" s="57" t="str">
        <f t="shared" si="196"/>
        <v/>
      </c>
      <c r="Q4219" s="38" t="s">
        <v>450</v>
      </c>
      <c r="R4219" s="38" t="str" cm="1">
        <f t="array" ref="R4219">_xlfn.XLOOKUP(Q4219,INDEX(Flettilisti,,1),INDEX(Flettilisti,,2),,0)</f>
        <v>Vantar flokkun</v>
      </c>
      <c r="S4219" s="38" t="str">
        <f>IF(ISBLANK(N4219),"",IF(N4219&lt;Gögn!$J$2,Gögn!$K$2,IF(N4219&gt;Gögn!$J$4,Gögn!$K$4,Gögn!$K$3)))</f>
        <v/>
      </c>
      <c r="T4219" s="49" t="str" cm="1">
        <f t="array" aca="1" ref="T4219" ca="1">IF(ISBLANK(B4219),"",IF(R4219="Styrkhæft",_xlfn.XLOOKUP(S4219,Vegalengdir[Texti],INDIRECT("Vegalengdir["&amp;'Upplýsingar um umsækjanda'!$B$10&amp;"]"),0%,0)))</f>
        <v/>
      </c>
      <c r="U4219" s="72" t="str">
        <f t="shared" si="197"/>
        <v/>
      </c>
    </row>
    <row r="4220" spans="1:21" x14ac:dyDescent="0.25">
      <c r="A4220" s="53">
        <f t="shared" si="198"/>
        <v>4219</v>
      </c>
      <c r="B4220" s="55"/>
      <c r="C4220" s="56"/>
      <c r="D4220" s="55"/>
      <c r="E4220" s="55"/>
      <c r="F4220" s="55"/>
      <c r="G4220" s="55"/>
      <c r="H4220" s="57"/>
      <c r="I4220" s="55"/>
      <c r="J4220" s="55"/>
      <c r="K4220" s="55"/>
      <c r="L4220" s="55"/>
      <c r="M4220" s="55"/>
      <c r="N4220" s="57"/>
      <c r="O4220" s="57" t="str">
        <f t="shared" si="196"/>
        <v/>
      </c>
      <c r="Q4220" s="38" t="s">
        <v>450</v>
      </c>
      <c r="R4220" s="38" t="str" cm="1">
        <f t="array" ref="R4220">_xlfn.XLOOKUP(Q4220,INDEX(Flettilisti,,1),INDEX(Flettilisti,,2),,0)</f>
        <v>Vantar flokkun</v>
      </c>
      <c r="S4220" s="38" t="str">
        <f>IF(ISBLANK(N4220),"",IF(N4220&lt;Gögn!$J$2,Gögn!$K$2,IF(N4220&gt;Gögn!$J$4,Gögn!$K$4,Gögn!$K$3)))</f>
        <v/>
      </c>
      <c r="T4220" s="49" t="str" cm="1">
        <f t="array" aca="1" ref="T4220" ca="1">IF(ISBLANK(B4220),"",IF(R4220="Styrkhæft",_xlfn.XLOOKUP(S4220,Vegalengdir[Texti],INDIRECT("Vegalengdir["&amp;'Upplýsingar um umsækjanda'!$B$10&amp;"]"),0%,0)))</f>
        <v/>
      </c>
      <c r="U4220" s="72" t="str">
        <f t="shared" si="197"/>
        <v/>
      </c>
    </row>
    <row r="4221" spans="1:21" x14ac:dyDescent="0.25">
      <c r="A4221" s="53">
        <f t="shared" si="198"/>
        <v>4220</v>
      </c>
      <c r="B4221" s="55"/>
      <c r="C4221" s="56"/>
      <c r="D4221" s="55"/>
      <c r="E4221" s="55"/>
      <c r="F4221" s="55"/>
      <c r="G4221" s="55"/>
      <c r="H4221" s="57"/>
      <c r="I4221" s="55"/>
      <c r="J4221" s="55"/>
      <c r="K4221" s="55"/>
      <c r="L4221" s="55"/>
      <c r="M4221" s="55"/>
      <c r="N4221" s="57"/>
      <c r="O4221" s="57" t="str">
        <f t="shared" si="196"/>
        <v/>
      </c>
      <c r="Q4221" s="38" t="s">
        <v>450</v>
      </c>
      <c r="R4221" s="38" t="str" cm="1">
        <f t="array" ref="R4221">_xlfn.XLOOKUP(Q4221,INDEX(Flettilisti,,1),INDEX(Flettilisti,,2),,0)</f>
        <v>Vantar flokkun</v>
      </c>
      <c r="S4221" s="38" t="str">
        <f>IF(ISBLANK(N4221),"",IF(N4221&lt;Gögn!$J$2,Gögn!$K$2,IF(N4221&gt;Gögn!$J$4,Gögn!$K$4,Gögn!$K$3)))</f>
        <v/>
      </c>
      <c r="T4221" s="49" t="str" cm="1">
        <f t="array" aca="1" ref="T4221" ca="1">IF(ISBLANK(B4221),"",IF(R4221="Styrkhæft",_xlfn.XLOOKUP(S4221,Vegalengdir[Texti],INDIRECT("Vegalengdir["&amp;'Upplýsingar um umsækjanda'!$B$10&amp;"]"),0%,0)))</f>
        <v/>
      </c>
      <c r="U4221" s="72" t="str">
        <f t="shared" si="197"/>
        <v/>
      </c>
    </row>
    <row r="4222" spans="1:21" x14ac:dyDescent="0.25">
      <c r="A4222" s="53">
        <f t="shared" si="198"/>
        <v>4221</v>
      </c>
      <c r="B4222" s="55"/>
      <c r="C4222" s="56"/>
      <c r="D4222" s="55"/>
      <c r="E4222" s="55"/>
      <c r="F4222" s="55"/>
      <c r="G4222" s="55"/>
      <c r="H4222" s="57"/>
      <c r="I4222" s="55"/>
      <c r="J4222" s="55"/>
      <c r="K4222" s="55"/>
      <c r="L4222" s="55"/>
      <c r="M4222" s="55"/>
      <c r="N4222" s="57"/>
      <c r="O4222" s="57" t="str">
        <f t="shared" si="196"/>
        <v/>
      </c>
      <c r="Q4222" s="38" t="s">
        <v>450</v>
      </c>
      <c r="R4222" s="38" t="str" cm="1">
        <f t="array" ref="R4222">_xlfn.XLOOKUP(Q4222,INDEX(Flettilisti,,1),INDEX(Flettilisti,,2),,0)</f>
        <v>Vantar flokkun</v>
      </c>
      <c r="S4222" s="38" t="str">
        <f>IF(ISBLANK(N4222),"",IF(N4222&lt;Gögn!$J$2,Gögn!$K$2,IF(N4222&gt;Gögn!$J$4,Gögn!$K$4,Gögn!$K$3)))</f>
        <v/>
      </c>
      <c r="T4222" s="49" t="str" cm="1">
        <f t="array" aca="1" ref="T4222" ca="1">IF(ISBLANK(B4222),"",IF(R4222="Styrkhæft",_xlfn.XLOOKUP(S4222,Vegalengdir[Texti],INDIRECT("Vegalengdir["&amp;'Upplýsingar um umsækjanda'!$B$10&amp;"]"),0%,0)))</f>
        <v/>
      </c>
      <c r="U4222" s="72" t="str">
        <f t="shared" si="197"/>
        <v/>
      </c>
    </row>
    <row r="4223" spans="1:21" x14ac:dyDescent="0.25">
      <c r="A4223" s="53">
        <f t="shared" si="198"/>
        <v>4222</v>
      </c>
      <c r="B4223" s="55"/>
      <c r="C4223" s="56"/>
      <c r="D4223" s="55"/>
      <c r="E4223" s="55"/>
      <c r="F4223" s="55"/>
      <c r="G4223" s="55"/>
      <c r="H4223" s="57"/>
      <c r="I4223" s="55"/>
      <c r="J4223" s="55"/>
      <c r="K4223" s="55"/>
      <c r="L4223" s="55"/>
      <c r="M4223" s="55"/>
      <c r="N4223" s="57"/>
      <c r="O4223" s="57" t="str">
        <f t="shared" si="196"/>
        <v/>
      </c>
      <c r="Q4223" s="38" t="s">
        <v>450</v>
      </c>
      <c r="R4223" s="38" t="str" cm="1">
        <f t="array" ref="R4223">_xlfn.XLOOKUP(Q4223,INDEX(Flettilisti,,1),INDEX(Flettilisti,,2),,0)</f>
        <v>Vantar flokkun</v>
      </c>
      <c r="S4223" s="38" t="str">
        <f>IF(ISBLANK(N4223),"",IF(N4223&lt;Gögn!$J$2,Gögn!$K$2,IF(N4223&gt;Gögn!$J$4,Gögn!$K$4,Gögn!$K$3)))</f>
        <v/>
      </c>
      <c r="T4223" s="49" t="str" cm="1">
        <f t="array" aca="1" ref="T4223" ca="1">IF(ISBLANK(B4223),"",IF(R4223="Styrkhæft",_xlfn.XLOOKUP(S4223,Vegalengdir[Texti],INDIRECT("Vegalengdir["&amp;'Upplýsingar um umsækjanda'!$B$10&amp;"]"),0%,0)))</f>
        <v/>
      </c>
      <c r="U4223" s="72" t="str">
        <f t="shared" si="197"/>
        <v/>
      </c>
    </row>
    <row r="4224" spans="1:21" x14ac:dyDescent="0.25">
      <c r="A4224" s="53">
        <f t="shared" si="198"/>
        <v>4223</v>
      </c>
      <c r="B4224" s="55"/>
      <c r="C4224" s="56"/>
      <c r="D4224" s="55"/>
      <c r="E4224" s="55"/>
      <c r="F4224" s="55"/>
      <c r="G4224" s="55"/>
      <c r="H4224" s="57"/>
      <c r="I4224" s="55"/>
      <c r="J4224" s="55"/>
      <c r="K4224" s="55"/>
      <c r="L4224" s="55"/>
      <c r="M4224" s="55"/>
      <c r="N4224" s="57"/>
      <c r="O4224" s="57" t="str">
        <f t="shared" si="196"/>
        <v/>
      </c>
      <c r="Q4224" s="38" t="s">
        <v>450</v>
      </c>
      <c r="R4224" s="38" t="str" cm="1">
        <f t="array" ref="R4224">_xlfn.XLOOKUP(Q4224,INDEX(Flettilisti,,1),INDEX(Flettilisti,,2),,0)</f>
        <v>Vantar flokkun</v>
      </c>
      <c r="S4224" s="38" t="str">
        <f>IF(ISBLANK(N4224),"",IF(N4224&lt;Gögn!$J$2,Gögn!$K$2,IF(N4224&gt;Gögn!$J$4,Gögn!$K$4,Gögn!$K$3)))</f>
        <v/>
      </c>
      <c r="T4224" s="49" t="str" cm="1">
        <f t="array" aca="1" ref="T4224" ca="1">IF(ISBLANK(B4224),"",IF(R4224="Styrkhæft",_xlfn.XLOOKUP(S4224,Vegalengdir[Texti],INDIRECT("Vegalengdir["&amp;'Upplýsingar um umsækjanda'!$B$10&amp;"]"),0%,0)))</f>
        <v/>
      </c>
      <c r="U4224" s="72" t="str">
        <f t="shared" si="197"/>
        <v/>
      </c>
    </row>
    <row r="4225" spans="1:21" x14ac:dyDescent="0.25">
      <c r="A4225" s="53">
        <f t="shared" si="198"/>
        <v>4224</v>
      </c>
      <c r="B4225" s="55"/>
      <c r="C4225" s="56"/>
      <c r="D4225" s="55"/>
      <c r="E4225" s="55"/>
      <c r="F4225" s="55"/>
      <c r="G4225" s="55"/>
      <c r="H4225" s="57"/>
      <c r="I4225" s="55"/>
      <c r="J4225" s="55"/>
      <c r="K4225" s="55"/>
      <c r="L4225" s="55"/>
      <c r="M4225" s="55"/>
      <c r="N4225" s="57"/>
      <c r="O4225" s="57" t="str">
        <f t="shared" si="196"/>
        <v/>
      </c>
      <c r="Q4225" s="38" t="s">
        <v>450</v>
      </c>
      <c r="R4225" s="38" t="str" cm="1">
        <f t="array" ref="R4225">_xlfn.XLOOKUP(Q4225,INDEX(Flettilisti,,1),INDEX(Flettilisti,,2),,0)</f>
        <v>Vantar flokkun</v>
      </c>
      <c r="S4225" s="38" t="str">
        <f>IF(ISBLANK(N4225),"",IF(N4225&lt;Gögn!$J$2,Gögn!$K$2,IF(N4225&gt;Gögn!$J$4,Gögn!$K$4,Gögn!$K$3)))</f>
        <v/>
      </c>
      <c r="T4225" s="49" t="str" cm="1">
        <f t="array" aca="1" ref="T4225" ca="1">IF(ISBLANK(B4225),"",IF(R4225="Styrkhæft",_xlfn.XLOOKUP(S4225,Vegalengdir[Texti],INDIRECT("Vegalengdir["&amp;'Upplýsingar um umsækjanda'!$B$10&amp;"]"),0%,0)))</f>
        <v/>
      </c>
      <c r="U4225" s="72" t="str">
        <f t="shared" si="197"/>
        <v/>
      </c>
    </row>
    <row r="4226" spans="1:21" x14ac:dyDescent="0.25">
      <c r="A4226" s="53">
        <f t="shared" si="198"/>
        <v>4225</v>
      </c>
      <c r="B4226" s="55"/>
      <c r="C4226" s="56"/>
      <c r="D4226" s="55"/>
      <c r="E4226" s="55"/>
      <c r="F4226" s="55"/>
      <c r="G4226" s="55"/>
      <c r="H4226" s="57"/>
      <c r="I4226" s="55"/>
      <c r="J4226" s="55"/>
      <c r="K4226" s="55"/>
      <c r="L4226" s="55"/>
      <c r="M4226" s="55"/>
      <c r="N4226" s="57"/>
      <c r="O4226" s="57" t="str">
        <f t="shared" si="196"/>
        <v/>
      </c>
      <c r="Q4226" s="38" t="s">
        <v>450</v>
      </c>
      <c r="R4226" s="38" t="str" cm="1">
        <f t="array" ref="R4226">_xlfn.XLOOKUP(Q4226,INDEX(Flettilisti,,1),INDEX(Flettilisti,,2),,0)</f>
        <v>Vantar flokkun</v>
      </c>
      <c r="S4226" s="38" t="str">
        <f>IF(ISBLANK(N4226),"",IF(N4226&lt;Gögn!$J$2,Gögn!$K$2,IF(N4226&gt;Gögn!$J$4,Gögn!$K$4,Gögn!$K$3)))</f>
        <v/>
      </c>
      <c r="T4226" s="49" t="str" cm="1">
        <f t="array" aca="1" ref="T4226" ca="1">IF(ISBLANK(B4226),"",IF(R4226="Styrkhæft",_xlfn.XLOOKUP(S4226,Vegalengdir[Texti],INDIRECT("Vegalengdir["&amp;'Upplýsingar um umsækjanda'!$B$10&amp;"]"),0%,0)))</f>
        <v/>
      </c>
      <c r="U4226" s="72" t="str">
        <f t="shared" si="197"/>
        <v/>
      </c>
    </row>
    <row r="4227" spans="1:21" x14ac:dyDescent="0.25">
      <c r="A4227" s="53">
        <f t="shared" si="198"/>
        <v>4226</v>
      </c>
      <c r="B4227" s="55"/>
      <c r="C4227" s="56"/>
      <c r="D4227" s="55"/>
      <c r="E4227" s="55"/>
      <c r="F4227" s="55"/>
      <c r="G4227" s="55"/>
      <c r="H4227" s="57"/>
      <c r="I4227" s="55"/>
      <c r="J4227" s="55"/>
      <c r="K4227" s="55"/>
      <c r="L4227" s="55"/>
      <c r="M4227" s="55"/>
      <c r="N4227" s="57"/>
      <c r="O4227" s="57" t="str">
        <f t="shared" ref="O4227:O4290" si="199">IFERROR(IF(ISBLANK(B4227),"",H4227/N4227),0)</f>
        <v/>
      </c>
      <c r="Q4227" s="38" t="s">
        <v>450</v>
      </c>
      <c r="R4227" s="38" t="str" cm="1">
        <f t="array" ref="R4227">_xlfn.XLOOKUP(Q4227,INDEX(Flettilisti,,1),INDEX(Flettilisti,,2),,0)</f>
        <v>Vantar flokkun</v>
      </c>
      <c r="S4227" s="38" t="str">
        <f>IF(ISBLANK(N4227),"",IF(N4227&lt;Gögn!$J$2,Gögn!$K$2,IF(N4227&gt;Gögn!$J$4,Gögn!$K$4,Gögn!$K$3)))</f>
        <v/>
      </c>
      <c r="T4227" s="49" t="str" cm="1">
        <f t="array" aca="1" ref="T4227" ca="1">IF(ISBLANK(B4227),"",IF(R4227="Styrkhæft",_xlfn.XLOOKUP(S4227,Vegalengdir[Texti],INDIRECT("Vegalengdir["&amp;'Upplýsingar um umsækjanda'!$B$10&amp;"]"),0%,0)))</f>
        <v/>
      </c>
      <c r="U4227" s="72" t="str">
        <f t="shared" ref="U4227:U4290" si="200">IF(ISBLANK(B4227),"",T4227*H4227)</f>
        <v/>
      </c>
    </row>
    <row r="4228" spans="1:21" x14ac:dyDescent="0.25">
      <c r="A4228" s="53">
        <f t="shared" si="198"/>
        <v>4227</v>
      </c>
      <c r="B4228" s="55"/>
      <c r="C4228" s="56"/>
      <c r="D4228" s="55"/>
      <c r="E4228" s="55"/>
      <c r="F4228" s="55"/>
      <c r="G4228" s="55"/>
      <c r="H4228" s="57"/>
      <c r="I4228" s="55"/>
      <c r="J4228" s="55"/>
      <c r="K4228" s="55"/>
      <c r="L4228" s="55"/>
      <c r="M4228" s="55"/>
      <c r="N4228" s="57"/>
      <c r="O4228" s="57" t="str">
        <f t="shared" si="199"/>
        <v/>
      </c>
      <c r="Q4228" s="38" t="s">
        <v>450</v>
      </c>
      <c r="R4228" s="38" t="str" cm="1">
        <f t="array" ref="R4228">_xlfn.XLOOKUP(Q4228,INDEX(Flettilisti,,1),INDEX(Flettilisti,,2),,0)</f>
        <v>Vantar flokkun</v>
      </c>
      <c r="S4228" s="38" t="str">
        <f>IF(ISBLANK(N4228),"",IF(N4228&lt;Gögn!$J$2,Gögn!$K$2,IF(N4228&gt;Gögn!$J$4,Gögn!$K$4,Gögn!$K$3)))</f>
        <v/>
      </c>
      <c r="T4228" s="49" t="str" cm="1">
        <f t="array" aca="1" ref="T4228" ca="1">IF(ISBLANK(B4228),"",IF(R4228="Styrkhæft",_xlfn.XLOOKUP(S4228,Vegalengdir[Texti],INDIRECT("Vegalengdir["&amp;'Upplýsingar um umsækjanda'!$B$10&amp;"]"),0%,0)))</f>
        <v/>
      </c>
      <c r="U4228" s="72" t="str">
        <f t="shared" si="200"/>
        <v/>
      </c>
    </row>
    <row r="4229" spans="1:21" x14ac:dyDescent="0.25">
      <c r="A4229" s="53">
        <f t="shared" si="198"/>
        <v>4228</v>
      </c>
      <c r="B4229" s="55"/>
      <c r="C4229" s="56"/>
      <c r="D4229" s="55"/>
      <c r="E4229" s="55"/>
      <c r="F4229" s="55"/>
      <c r="G4229" s="55"/>
      <c r="H4229" s="57"/>
      <c r="I4229" s="55"/>
      <c r="J4229" s="55"/>
      <c r="K4229" s="55"/>
      <c r="L4229" s="55"/>
      <c r="M4229" s="55"/>
      <c r="N4229" s="57"/>
      <c r="O4229" s="57" t="str">
        <f t="shared" si="199"/>
        <v/>
      </c>
      <c r="Q4229" s="38" t="s">
        <v>450</v>
      </c>
      <c r="R4229" s="38" t="str" cm="1">
        <f t="array" ref="R4229">_xlfn.XLOOKUP(Q4229,INDEX(Flettilisti,,1),INDEX(Flettilisti,,2),,0)</f>
        <v>Vantar flokkun</v>
      </c>
      <c r="S4229" s="38" t="str">
        <f>IF(ISBLANK(N4229),"",IF(N4229&lt;Gögn!$J$2,Gögn!$K$2,IF(N4229&gt;Gögn!$J$4,Gögn!$K$4,Gögn!$K$3)))</f>
        <v/>
      </c>
      <c r="T4229" s="49" t="str" cm="1">
        <f t="array" aca="1" ref="T4229" ca="1">IF(ISBLANK(B4229),"",IF(R4229="Styrkhæft",_xlfn.XLOOKUP(S4229,Vegalengdir[Texti],INDIRECT("Vegalengdir["&amp;'Upplýsingar um umsækjanda'!$B$10&amp;"]"),0%,0)))</f>
        <v/>
      </c>
      <c r="U4229" s="72" t="str">
        <f t="shared" si="200"/>
        <v/>
      </c>
    </row>
    <row r="4230" spans="1:21" x14ac:dyDescent="0.25">
      <c r="A4230" s="53">
        <f t="shared" si="198"/>
        <v>4229</v>
      </c>
      <c r="B4230" s="55"/>
      <c r="C4230" s="56"/>
      <c r="D4230" s="55"/>
      <c r="E4230" s="55"/>
      <c r="F4230" s="55"/>
      <c r="G4230" s="55"/>
      <c r="H4230" s="57"/>
      <c r="I4230" s="55"/>
      <c r="J4230" s="55"/>
      <c r="K4230" s="55"/>
      <c r="L4230" s="55"/>
      <c r="M4230" s="55"/>
      <c r="N4230" s="57"/>
      <c r="O4230" s="57" t="str">
        <f t="shared" si="199"/>
        <v/>
      </c>
      <c r="Q4230" s="38" t="s">
        <v>450</v>
      </c>
      <c r="R4230" s="38" t="str" cm="1">
        <f t="array" ref="R4230">_xlfn.XLOOKUP(Q4230,INDEX(Flettilisti,,1),INDEX(Flettilisti,,2),,0)</f>
        <v>Vantar flokkun</v>
      </c>
      <c r="S4230" s="38" t="str">
        <f>IF(ISBLANK(N4230),"",IF(N4230&lt;Gögn!$J$2,Gögn!$K$2,IF(N4230&gt;Gögn!$J$4,Gögn!$K$4,Gögn!$K$3)))</f>
        <v/>
      </c>
      <c r="T4230" s="49" t="str" cm="1">
        <f t="array" aca="1" ref="T4230" ca="1">IF(ISBLANK(B4230),"",IF(R4230="Styrkhæft",_xlfn.XLOOKUP(S4230,Vegalengdir[Texti],INDIRECT("Vegalengdir["&amp;'Upplýsingar um umsækjanda'!$B$10&amp;"]"),0%,0)))</f>
        <v/>
      </c>
      <c r="U4230" s="72" t="str">
        <f t="shared" si="200"/>
        <v/>
      </c>
    </row>
    <row r="4231" spans="1:21" x14ac:dyDescent="0.25">
      <c r="A4231" s="53">
        <f t="shared" si="198"/>
        <v>4230</v>
      </c>
      <c r="B4231" s="55"/>
      <c r="C4231" s="56"/>
      <c r="D4231" s="55"/>
      <c r="E4231" s="55"/>
      <c r="F4231" s="55"/>
      <c r="G4231" s="55"/>
      <c r="H4231" s="57"/>
      <c r="I4231" s="55"/>
      <c r="J4231" s="55"/>
      <c r="K4231" s="55"/>
      <c r="L4231" s="55"/>
      <c r="M4231" s="55"/>
      <c r="N4231" s="57"/>
      <c r="O4231" s="57" t="str">
        <f t="shared" si="199"/>
        <v/>
      </c>
      <c r="Q4231" s="38" t="s">
        <v>450</v>
      </c>
      <c r="R4231" s="38" t="str" cm="1">
        <f t="array" ref="R4231">_xlfn.XLOOKUP(Q4231,INDEX(Flettilisti,,1),INDEX(Flettilisti,,2),,0)</f>
        <v>Vantar flokkun</v>
      </c>
      <c r="S4231" s="38" t="str">
        <f>IF(ISBLANK(N4231),"",IF(N4231&lt;Gögn!$J$2,Gögn!$K$2,IF(N4231&gt;Gögn!$J$4,Gögn!$K$4,Gögn!$K$3)))</f>
        <v/>
      </c>
      <c r="T4231" s="49" t="str" cm="1">
        <f t="array" aca="1" ref="T4231" ca="1">IF(ISBLANK(B4231),"",IF(R4231="Styrkhæft",_xlfn.XLOOKUP(S4231,Vegalengdir[Texti],INDIRECT("Vegalengdir["&amp;'Upplýsingar um umsækjanda'!$B$10&amp;"]"),0%,0)))</f>
        <v/>
      </c>
      <c r="U4231" s="72" t="str">
        <f t="shared" si="200"/>
        <v/>
      </c>
    </row>
    <row r="4232" spans="1:21" x14ac:dyDescent="0.25">
      <c r="A4232" s="53">
        <f t="shared" si="198"/>
        <v>4231</v>
      </c>
      <c r="B4232" s="55"/>
      <c r="C4232" s="56"/>
      <c r="D4232" s="55"/>
      <c r="E4232" s="55"/>
      <c r="F4232" s="55"/>
      <c r="G4232" s="55"/>
      <c r="H4232" s="57"/>
      <c r="I4232" s="55"/>
      <c r="J4232" s="55"/>
      <c r="K4232" s="55"/>
      <c r="L4232" s="55"/>
      <c r="M4232" s="55"/>
      <c r="N4232" s="57"/>
      <c r="O4232" s="57" t="str">
        <f t="shared" si="199"/>
        <v/>
      </c>
      <c r="Q4232" s="38" t="s">
        <v>450</v>
      </c>
      <c r="R4232" s="38" t="str" cm="1">
        <f t="array" ref="R4232">_xlfn.XLOOKUP(Q4232,INDEX(Flettilisti,,1),INDEX(Flettilisti,,2),,0)</f>
        <v>Vantar flokkun</v>
      </c>
      <c r="S4232" s="38" t="str">
        <f>IF(ISBLANK(N4232),"",IF(N4232&lt;Gögn!$J$2,Gögn!$K$2,IF(N4232&gt;Gögn!$J$4,Gögn!$K$4,Gögn!$K$3)))</f>
        <v/>
      </c>
      <c r="T4232" s="49" t="str" cm="1">
        <f t="array" aca="1" ref="T4232" ca="1">IF(ISBLANK(B4232),"",IF(R4232="Styrkhæft",_xlfn.XLOOKUP(S4232,Vegalengdir[Texti],INDIRECT("Vegalengdir["&amp;'Upplýsingar um umsækjanda'!$B$10&amp;"]"),0%,0)))</f>
        <v/>
      </c>
      <c r="U4232" s="72" t="str">
        <f t="shared" si="200"/>
        <v/>
      </c>
    </row>
    <row r="4233" spans="1:21" x14ac:dyDescent="0.25">
      <c r="A4233" s="53">
        <f t="shared" si="198"/>
        <v>4232</v>
      </c>
      <c r="B4233" s="55"/>
      <c r="C4233" s="56"/>
      <c r="D4233" s="55"/>
      <c r="E4233" s="55"/>
      <c r="F4233" s="55"/>
      <c r="G4233" s="55"/>
      <c r="H4233" s="57"/>
      <c r="I4233" s="55"/>
      <c r="J4233" s="55"/>
      <c r="K4233" s="55"/>
      <c r="L4233" s="55"/>
      <c r="M4233" s="55"/>
      <c r="N4233" s="57"/>
      <c r="O4233" s="57" t="str">
        <f t="shared" si="199"/>
        <v/>
      </c>
      <c r="Q4233" s="38" t="s">
        <v>450</v>
      </c>
      <c r="R4233" s="38" t="str" cm="1">
        <f t="array" ref="R4233">_xlfn.XLOOKUP(Q4233,INDEX(Flettilisti,,1),INDEX(Flettilisti,,2),,0)</f>
        <v>Vantar flokkun</v>
      </c>
      <c r="S4233" s="38" t="str">
        <f>IF(ISBLANK(N4233),"",IF(N4233&lt;Gögn!$J$2,Gögn!$K$2,IF(N4233&gt;Gögn!$J$4,Gögn!$K$4,Gögn!$K$3)))</f>
        <v/>
      </c>
      <c r="T4233" s="49" t="str" cm="1">
        <f t="array" aca="1" ref="T4233" ca="1">IF(ISBLANK(B4233),"",IF(R4233="Styrkhæft",_xlfn.XLOOKUP(S4233,Vegalengdir[Texti],INDIRECT("Vegalengdir["&amp;'Upplýsingar um umsækjanda'!$B$10&amp;"]"),0%,0)))</f>
        <v/>
      </c>
      <c r="U4233" s="72" t="str">
        <f t="shared" si="200"/>
        <v/>
      </c>
    </row>
    <row r="4234" spans="1:21" x14ac:dyDescent="0.25">
      <c r="A4234" s="53">
        <f t="shared" si="198"/>
        <v>4233</v>
      </c>
      <c r="B4234" s="55"/>
      <c r="C4234" s="56"/>
      <c r="D4234" s="55"/>
      <c r="E4234" s="55"/>
      <c r="F4234" s="55"/>
      <c r="G4234" s="55"/>
      <c r="H4234" s="57"/>
      <c r="I4234" s="55"/>
      <c r="J4234" s="55"/>
      <c r="K4234" s="55"/>
      <c r="L4234" s="55"/>
      <c r="M4234" s="55"/>
      <c r="N4234" s="57"/>
      <c r="O4234" s="57" t="str">
        <f t="shared" si="199"/>
        <v/>
      </c>
      <c r="Q4234" s="38" t="s">
        <v>450</v>
      </c>
      <c r="R4234" s="38" t="str" cm="1">
        <f t="array" ref="R4234">_xlfn.XLOOKUP(Q4234,INDEX(Flettilisti,,1),INDEX(Flettilisti,,2),,0)</f>
        <v>Vantar flokkun</v>
      </c>
      <c r="S4234" s="38" t="str">
        <f>IF(ISBLANK(N4234),"",IF(N4234&lt;Gögn!$J$2,Gögn!$K$2,IF(N4234&gt;Gögn!$J$4,Gögn!$K$4,Gögn!$K$3)))</f>
        <v/>
      </c>
      <c r="T4234" s="49" t="str" cm="1">
        <f t="array" aca="1" ref="T4234" ca="1">IF(ISBLANK(B4234),"",IF(R4234="Styrkhæft",_xlfn.XLOOKUP(S4234,Vegalengdir[Texti],INDIRECT("Vegalengdir["&amp;'Upplýsingar um umsækjanda'!$B$10&amp;"]"),0%,0)))</f>
        <v/>
      </c>
      <c r="U4234" s="72" t="str">
        <f t="shared" si="200"/>
        <v/>
      </c>
    </row>
    <row r="4235" spans="1:21" x14ac:dyDescent="0.25">
      <c r="A4235" s="53">
        <f t="shared" si="198"/>
        <v>4234</v>
      </c>
      <c r="B4235" s="55"/>
      <c r="C4235" s="56"/>
      <c r="D4235" s="55"/>
      <c r="E4235" s="55"/>
      <c r="F4235" s="55"/>
      <c r="G4235" s="55"/>
      <c r="H4235" s="57"/>
      <c r="I4235" s="55"/>
      <c r="J4235" s="55"/>
      <c r="K4235" s="55"/>
      <c r="L4235" s="55"/>
      <c r="M4235" s="55"/>
      <c r="N4235" s="57"/>
      <c r="O4235" s="57" t="str">
        <f t="shared" si="199"/>
        <v/>
      </c>
      <c r="Q4235" s="38" t="s">
        <v>450</v>
      </c>
      <c r="R4235" s="38" t="str" cm="1">
        <f t="array" ref="R4235">_xlfn.XLOOKUP(Q4235,INDEX(Flettilisti,,1),INDEX(Flettilisti,,2),,0)</f>
        <v>Vantar flokkun</v>
      </c>
      <c r="S4235" s="38" t="str">
        <f>IF(ISBLANK(N4235),"",IF(N4235&lt;Gögn!$J$2,Gögn!$K$2,IF(N4235&gt;Gögn!$J$4,Gögn!$K$4,Gögn!$K$3)))</f>
        <v/>
      </c>
      <c r="T4235" s="49" t="str" cm="1">
        <f t="array" aca="1" ref="T4235" ca="1">IF(ISBLANK(B4235),"",IF(R4235="Styrkhæft",_xlfn.XLOOKUP(S4235,Vegalengdir[Texti],INDIRECT("Vegalengdir["&amp;'Upplýsingar um umsækjanda'!$B$10&amp;"]"),0%,0)))</f>
        <v/>
      </c>
      <c r="U4235" s="72" t="str">
        <f t="shared" si="200"/>
        <v/>
      </c>
    </row>
    <row r="4236" spans="1:21" x14ac:dyDescent="0.25">
      <c r="A4236" s="53">
        <f t="shared" si="198"/>
        <v>4235</v>
      </c>
      <c r="B4236" s="55"/>
      <c r="C4236" s="56"/>
      <c r="D4236" s="55"/>
      <c r="E4236" s="55"/>
      <c r="F4236" s="55"/>
      <c r="G4236" s="55"/>
      <c r="H4236" s="57"/>
      <c r="I4236" s="55"/>
      <c r="J4236" s="55"/>
      <c r="K4236" s="55"/>
      <c r="L4236" s="55"/>
      <c r="M4236" s="55"/>
      <c r="N4236" s="57"/>
      <c r="O4236" s="57" t="str">
        <f t="shared" si="199"/>
        <v/>
      </c>
      <c r="Q4236" s="38" t="s">
        <v>450</v>
      </c>
      <c r="R4236" s="38" t="str" cm="1">
        <f t="array" ref="R4236">_xlfn.XLOOKUP(Q4236,INDEX(Flettilisti,,1),INDEX(Flettilisti,,2),,0)</f>
        <v>Vantar flokkun</v>
      </c>
      <c r="S4236" s="38" t="str">
        <f>IF(ISBLANK(N4236),"",IF(N4236&lt;Gögn!$J$2,Gögn!$K$2,IF(N4236&gt;Gögn!$J$4,Gögn!$K$4,Gögn!$K$3)))</f>
        <v/>
      </c>
      <c r="T4236" s="49" t="str" cm="1">
        <f t="array" aca="1" ref="T4236" ca="1">IF(ISBLANK(B4236),"",IF(R4236="Styrkhæft",_xlfn.XLOOKUP(S4236,Vegalengdir[Texti],INDIRECT("Vegalengdir["&amp;'Upplýsingar um umsækjanda'!$B$10&amp;"]"),0%,0)))</f>
        <v/>
      </c>
      <c r="U4236" s="72" t="str">
        <f t="shared" si="200"/>
        <v/>
      </c>
    </row>
    <row r="4237" spans="1:21" x14ac:dyDescent="0.25">
      <c r="A4237" s="53">
        <f t="shared" si="198"/>
        <v>4236</v>
      </c>
      <c r="B4237" s="55"/>
      <c r="C4237" s="56"/>
      <c r="D4237" s="55"/>
      <c r="E4237" s="55"/>
      <c r="F4237" s="55"/>
      <c r="G4237" s="55"/>
      <c r="H4237" s="57"/>
      <c r="I4237" s="55"/>
      <c r="J4237" s="55"/>
      <c r="K4237" s="55"/>
      <c r="L4237" s="55"/>
      <c r="M4237" s="55"/>
      <c r="N4237" s="57"/>
      <c r="O4237" s="57" t="str">
        <f t="shared" si="199"/>
        <v/>
      </c>
      <c r="Q4237" s="38" t="s">
        <v>450</v>
      </c>
      <c r="R4237" s="38" t="str" cm="1">
        <f t="array" ref="R4237">_xlfn.XLOOKUP(Q4237,INDEX(Flettilisti,,1),INDEX(Flettilisti,,2),,0)</f>
        <v>Vantar flokkun</v>
      </c>
      <c r="S4237" s="38" t="str">
        <f>IF(ISBLANK(N4237),"",IF(N4237&lt;Gögn!$J$2,Gögn!$K$2,IF(N4237&gt;Gögn!$J$4,Gögn!$K$4,Gögn!$K$3)))</f>
        <v/>
      </c>
      <c r="T4237" s="49" t="str" cm="1">
        <f t="array" aca="1" ref="T4237" ca="1">IF(ISBLANK(B4237),"",IF(R4237="Styrkhæft",_xlfn.XLOOKUP(S4237,Vegalengdir[Texti],INDIRECT("Vegalengdir["&amp;'Upplýsingar um umsækjanda'!$B$10&amp;"]"),0%,0)))</f>
        <v/>
      </c>
      <c r="U4237" s="72" t="str">
        <f t="shared" si="200"/>
        <v/>
      </c>
    </row>
    <row r="4238" spans="1:21" x14ac:dyDescent="0.25">
      <c r="A4238" s="53">
        <f t="shared" si="198"/>
        <v>4237</v>
      </c>
      <c r="B4238" s="55"/>
      <c r="C4238" s="56"/>
      <c r="D4238" s="55"/>
      <c r="E4238" s="55"/>
      <c r="F4238" s="55"/>
      <c r="G4238" s="55"/>
      <c r="H4238" s="57"/>
      <c r="I4238" s="55"/>
      <c r="J4238" s="55"/>
      <c r="K4238" s="55"/>
      <c r="L4238" s="55"/>
      <c r="M4238" s="55"/>
      <c r="N4238" s="57"/>
      <c r="O4238" s="57" t="str">
        <f t="shared" si="199"/>
        <v/>
      </c>
      <c r="Q4238" s="38" t="s">
        <v>450</v>
      </c>
      <c r="R4238" s="38" t="str" cm="1">
        <f t="array" ref="R4238">_xlfn.XLOOKUP(Q4238,INDEX(Flettilisti,,1),INDEX(Flettilisti,,2),,0)</f>
        <v>Vantar flokkun</v>
      </c>
      <c r="S4238" s="38" t="str">
        <f>IF(ISBLANK(N4238),"",IF(N4238&lt;Gögn!$J$2,Gögn!$K$2,IF(N4238&gt;Gögn!$J$4,Gögn!$K$4,Gögn!$K$3)))</f>
        <v/>
      </c>
      <c r="T4238" s="49" t="str" cm="1">
        <f t="array" aca="1" ref="T4238" ca="1">IF(ISBLANK(B4238),"",IF(R4238="Styrkhæft",_xlfn.XLOOKUP(S4238,Vegalengdir[Texti],INDIRECT("Vegalengdir["&amp;'Upplýsingar um umsækjanda'!$B$10&amp;"]"),0%,0)))</f>
        <v/>
      </c>
      <c r="U4238" s="72" t="str">
        <f t="shared" si="200"/>
        <v/>
      </c>
    </row>
    <row r="4239" spans="1:21" x14ac:dyDescent="0.25">
      <c r="A4239" s="53">
        <f t="shared" si="198"/>
        <v>4238</v>
      </c>
      <c r="B4239" s="55"/>
      <c r="C4239" s="56"/>
      <c r="D4239" s="55"/>
      <c r="E4239" s="55"/>
      <c r="F4239" s="55"/>
      <c r="G4239" s="55"/>
      <c r="H4239" s="57"/>
      <c r="I4239" s="55"/>
      <c r="J4239" s="55"/>
      <c r="K4239" s="55"/>
      <c r="L4239" s="55"/>
      <c r="M4239" s="55"/>
      <c r="N4239" s="57"/>
      <c r="O4239" s="57" t="str">
        <f t="shared" si="199"/>
        <v/>
      </c>
      <c r="Q4239" s="38" t="s">
        <v>450</v>
      </c>
      <c r="R4239" s="38" t="str" cm="1">
        <f t="array" ref="R4239">_xlfn.XLOOKUP(Q4239,INDEX(Flettilisti,,1),INDEX(Flettilisti,,2),,0)</f>
        <v>Vantar flokkun</v>
      </c>
      <c r="S4239" s="38" t="str">
        <f>IF(ISBLANK(N4239),"",IF(N4239&lt;Gögn!$J$2,Gögn!$K$2,IF(N4239&gt;Gögn!$J$4,Gögn!$K$4,Gögn!$K$3)))</f>
        <v/>
      </c>
      <c r="T4239" s="49" t="str" cm="1">
        <f t="array" aca="1" ref="T4239" ca="1">IF(ISBLANK(B4239),"",IF(R4239="Styrkhæft",_xlfn.XLOOKUP(S4239,Vegalengdir[Texti],INDIRECT("Vegalengdir["&amp;'Upplýsingar um umsækjanda'!$B$10&amp;"]"),0%,0)))</f>
        <v/>
      </c>
      <c r="U4239" s="72" t="str">
        <f t="shared" si="200"/>
        <v/>
      </c>
    </row>
    <row r="4240" spans="1:21" x14ac:dyDescent="0.25">
      <c r="A4240" s="53">
        <f t="shared" si="198"/>
        <v>4239</v>
      </c>
      <c r="B4240" s="55"/>
      <c r="C4240" s="56"/>
      <c r="D4240" s="55"/>
      <c r="E4240" s="55"/>
      <c r="F4240" s="55"/>
      <c r="G4240" s="55"/>
      <c r="H4240" s="57"/>
      <c r="I4240" s="55"/>
      <c r="J4240" s="55"/>
      <c r="K4240" s="55"/>
      <c r="L4240" s="55"/>
      <c r="M4240" s="55"/>
      <c r="N4240" s="57"/>
      <c r="O4240" s="57" t="str">
        <f t="shared" si="199"/>
        <v/>
      </c>
      <c r="Q4240" s="38" t="s">
        <v>450</v>
      </c>
      <c r="R4240" s="38" t="str" cm="1">
        <f t="array" ref="R4240">_xlfn.XLOOKUP(Q4240,INDEX(Flettilisti,,1),INDEX(Flettilisti,,2),,0)</f>
        <v>Vantar flokkun</v>
      </c>
      <c r="S4240" s="38" t="str">
        <f>IF(ISBLANK(N4240),"",IF(N4240&lt;Gögn!$J$2,Gögn!$K$2,IF(N4240&gt;Gögn!$J$4,Gögn!$K$4,Gögn!$K$3)))</f>
        <v/>
      </c>
      <c r="T4240" s="49" t="str" cm="1">
        <f t="array" aca="1" ref="T4240" ca="1">IF(ISBLANK(B4240),"",IF(R4240="Styrkhæft",_xlfn.XLOOKUP(S4240,Vegalengdir[Texti],INDIRECT("Vegalengdir["&amp;'Upplýsingar um umsækjanda'!$B$10&amp;"]"),0%,0)))</f>
        <v/>
      </c>
      <c r="U4240" s="72" t="str">
        <f t="shared" si="200"/>
        <v/>
      </c>
    </row>
    <row r="4241" spans="1:21" x14ac:dyDescent="0.25">
      <c r="A4241" s="53">
        <f t="shared" si="198"/>
        <v>4240</v>
      </c>
      <c r="B4241" s="55"/>
      <c r="C4241" s="56"/>
      <c r="D4241" s="55"/>
      <c r="E4241" s="55"/>
      <c r="F4241" s="55"/>
      <c r="G4241" s="55"/>
      <c r="H4241" s="57"/>
      <c r="I4241" s="55"/>
      <c r="J4241" s="55"/>
      <c r="K4241" s="55"/>
      <c r="L4241" s="55"/>
      <c r="M4241" s="55"/>
      <c r="N4241" s="57"/>
      <c r="O4241" s="57" t="str">
        <f t="shared" si="199"/>
        <v/>
      </c>
      <c r="Q4241" s="38" t="s">
        <v>450</v>
      </c>
      <c r="R4241" s="38" t="str" cm="1">
        <f t="array" ref="R4241">_xlfn.XLOOKUP(Q4241,INDEX(Flettilisti,,1),INDEX(Flettilisti,,2),,0)</f>
        <v>Vantar flokkun</v>
      </c>
      <c r="S4241" s="38" t="str">
        <f>IF(ISBLANK(N4241),"",IF(N4241&lt;Gögn!$J$2,Gögn!$K$2,IF(N4241&gt;Gögn!$J$4,Gögn!$K$4,Gögn!$K$3)))</f>
        <v/>
      </c>
      <c r="T4241" s="49" t="str" cm="1">
        <f t="array" aca="1" ref="T4241" ca="1">IF(ISBLANK(B4241),"",IF(R4241="Styrkhæft",_xlfn.XLOOKUP(S4241,Vegalengdir[Texti],INDIRECT("Vegalengdir["&amp;'Upplýsingar um umsækjanda'!$B$10&amp;"]"),0%,0)))</f>
        <v/>
      </c>
      <c r="U4241" s="72" t="str">
        <f t="shared" si="200"/>
        <v/>
      </c>
    </row>
    <row r="4242" spans="1:21" x14ac:dyDescent="0.25">
      <c r="A4242" s="53">
        <f t="shared" si="198"/>
        <v>4241</v>
      </c>
      <c r="B4242" s="55"/>
      <c r="C4242" s="56"/>
      <c r="D4242" s="55"/>
      <c r="E4242" s="55"/>
      <c r="F4242" s="55"/>
      <c r="G4242" s="55"/>
      <c r="H4242" s="57"/>
      <c r="I4242" s="55"/>
      <c r="J4242" s="55"/>
      <c r="K4242" s="55"/>
      <c r="L4242" s="55"/>
      <c r="M4242" s="55"/>
      <c r="N4242" s="57"/>
      <c r="O4242" s="57" t="str">
        <f t="shared" si="199"/>
        <v/>
      </c>
      <c r="Q4242" s="38" t="s">
        <v>450</v>
      </c>
      <c r="R4242" s="38" t="str" cm="1">
        <f t="array" ref="R4242">_xlfn.XLOOKUP(Q4242,INDEX(Flettilisti,,1),INDEX(Flettilisti,,2),,0)</f>
        <v>Vantar flokkun</v>
      </c>
      <c r="S4242" s="38" t="str">
        <f>IF(ISBLANK(N4242),"",IF(N4242&lt;Gögn!$J$2,Gögn!$K$2,IF(N4242&gt;Gögn!$J$4,Gögn!$K$4,Gögn!$K$3)))</f>
        <v/>
      </c>
      <c r="T4242" s="49" t="str" cm="1">
        <f t="array" aca="1" ref="T4242" ca="1">IF(ISBLANK(B4242),"",IF(R4242="Styrkhæft",_xlfn.XLOOKUP(S4242,Vegalengdir[Texti],INDIRECT("Vegalengdir["&amp;'Upplýsingar um umsækjanda'!$B$10&amp;"]"),0%,0)))</f>
        <v/>
      </c>
      <c r="U4242" s="72" t="str">
        <f t="shared" si="200"/>
        <v/>
      </c>
    </row>
    <row r="4243" spans="1:21" x14ac:dyDescent="0.25">
      <c r="A4243" s="53">
        <f t="shared" si="198"/>
        <v>4242</v>
      </c>
      <c r="B4243" s="55"/>
      <c r="C4243" s="56"/>
      <c r="D4243" s="55"/>
      <c r="E4243" s="55"/>
      <c r="F4243" s="55"/>
      <c r="G4243" s="55"/>
      <c r="H4243" s="57"/>
      <c r="I4243" s="55"/>
      <c r="J4243" s="55"/>
      <c r="K4243" s="55"/>
      <c r="L4243" s="55"/>
      <c r="M4243" s="55"/>
      <c r="N4243" s="57"/>
      <c r="O4243" s="57" t="str">
        <f t="shared" si="199"/>
        <v/>
      </c>
      <c r="Q4243" s="38" t="s">
        <v>450</v>
      </c>
      <c r="R4243" s="38" t="str" cm="1">
        <f t="array" ref="R4243">_xlfn.XLOOKUP(Q4243,INDEX(Flettilisti,,1),INDEX(Flettilisti,,2),,0)</f>
        <v>Vantar flokkun</v>
      </c>
      <c r="S4243" s="38" t="str">
        <f>IF(ISBLANK(N4243),"",IF(N4243&lt;Gögn!$J$2,Gögn!$K$2,IF(N4243&gt;Gögn!$J$4,Gögn!$K$4,Gögn!$K$3)))</f>
        <v/>
      </c>
      <c r="T4243" s="49" t="str" cm="1">
        <f t="array" aca="1" ref="T4243" ca="1">IF(ISBLANK(B4243),"",IF(R4243="Styrkhæft",_xlfn.XLOOKUP(S4243,Vegalengdir[Texti],INDIRECT("Vegalengdir["&amp;'Upplýsingar um umsækjanda'!$B$10&amp;"]"),0%,0)))</f>
        <v/>
      </c>
      <c r="U4243" s="72" t="str">
        <f t="shared" si="200"/>
        <v/>
      </c>
    </row>
    <row r="4244" spans="1:21" x14ac:dyDescent="0.25">
      <c r="A4244" s="53">
        <f t="shared" si="198"/>
        <v>4243</v>
      </c>
      <c r="B4244" s="55"/>
      <c r="C4244" s="56"/>
      <c r="D4244" s="55"/>
      <c r="E4244" s="55"/>
      <c r="F4244" s="55"/>
      <c r="G4244" s="55"/>
      <c r="H4244" s="57"/>
      <c r="I4244" s="55"/>
      <c r="J4244" s="55"/>
      <c r="K4244" s="55"/>
      <c r="L4244" s="55"/>
      <c r="M4244" s="55"/>
      <c r="N4244" s="57"/>
      <c r="O4244" s="57" t="str">
        <f t="shared" si="199"/>
        <v/>
      </c>
      <c r="Q4244" s="38" t="s">
        <v>450</v>
      </c>
      <c r="R4244" s="38" t="str" cm="1">
        <f t="array" ref="R4244">_xlfn.XLOOKUP(Q4244,INDEX(Flettilisti,,1),INDEX(Flettilisti,,2),,0)</f>
        <v>Vantar flokkun</v>
      </c>
      <c r="S4244" s="38" t="str">
        <f>IF(ISBLANK(N4244),"",IF(N4244&lt;Gögn!$J$2,Gögn!$K$2,IF(N4244&gt;Gögn!$J$4,Gögn!$K$4,Gögn!$K$3)))</f>
        <v/>
      </c>
      <c r="T4244" s="49" t="str" cm="1">
        <f t="array" aca="1" ref="T4244" ca="1">IF(ISBLANK(B4244),"",IF(R4244="Styrkhæft",_xlfn.XLOOKUP(S4244,Vegalengdir[Texti],INDIRECT("Vegalengdir["&amp;'Upplýsingar um umsækjanda'!$B$10&amp;"]"),0%,0)))</f>
        <v/>
      </c>
      <c r="U4244" s="72" t="str">
        <f t="shared" si="200"/>
        <v/>
      </c>
    </row>
    <row r="4245" spans="1:21" x14ac:dyDescent="0.25">
      <c r="A4245" s="53">
        <f t="shared" si="198"/>
        <v>4244</v>
      </c>
      <c r="B4245" s="55"/>
      <c r="C4245" s="56"/>
      <c r="D4245" s="55"/>
      <c r="E4245" s="55"/>
      <c r="F4245" s="55"/>
      <c r="G4245" s="55"/>
      <c r="H4245" s="57"/>
      <c r="I4245" s="55"/>
      <c r="J4245" s="55"/>
      <c r="K4245" s="55"/>
      <c r="L4245" s="55"/>
      <c r="M4245" s="55"/>
      <c r="N4245" s="57"/>
      <c r="O4245" s="57" t="str">
        <f t="shared" si="199"/>
        <v/>
      </c>
      <c r="Q4245" s="38" t="s">
        <v>450</v>
      </c>
      <c r="R4245" s="38" t="str" cm="1">
        <f t="array" ref="R4245">_xlfn.XLOOKUP(Q4245,INDEX(Flettilisti,,1),INDEX(Flettilisti,,2),,0)</f>
        <v>Vantar flokkun</v>
      </c>
      <c r="S4245" s="38" t="str">
        <f>IF(ISBLANK(N4245),"",IF(N4245&lt;Gögn!$J$2,Gögn!$K$2,IF(N4245&gt;Gögn!$J$4,Gögn!$K$4,Gögn!$K$3)))</f>
        <v/>
      </c>
      <c r="T4245" s="49" t="str" cm="1">
        <f t="array" aca="1" ref="T4245" ca="1">IF(ISBLANK(B4245),"",IF(R4245="Styrkhæft",_xlfn.XLOOKUP(S4245,Vegalengdir[Texti],INDIRECT("Vegalengdir["&amp;'Upplýsingar um umsækjanda'!$B$10&amp;"]"),0%,0)))</f>
        <v/>
      </c>
      <c r="U4245" s="72" t="str">
        <f t="shared" si="200"/>
        <v/>
      </c>
    </row>
    <row r="4246" spans="1:21" x14ac:dyDescent="0.25">
      <c r="A4246" s="53">
        <f t="shared" si="198"/>
        <v>4245</v>
      </c>
      <c r="B4246" s="55"/>
      <c r="C4246" s="56"/>
      <c r="D4246" s="55"/>
      <c r="E4246" s="55"/>
      <c r="F4246" s="55"/>
      <c r="G4246" s="55"/>
      <c r="H4246" s="57"/>
      <c r="I4246" s="55"/>
      <c r="J4246" s="55"/>
      <c r="K4246" s="55"/>
      <c r="L4246" s="55"/>
      <c r="M4246" s="55"/>
      <c r="N4246" s="57"/>
      <c r="O4246" s="57" t="str">
        <f t="shared" si="199"/>
        <v/>
      </c>
      <c r="Q4246" s="38" t="s">
        <v>450</v>
      </c>
      <c r="R4246" s="38" t="str" cm="1">
        <f t="array" ref="R4246">_xlfn.XLOOKUP(Q4246,INDEX(Flettilisti,,1),INDEX(Flettilisti,,2),,0)</f>
        <v>Vantar flokkun</v>
      </c>
      <c r="S4246" s="38" t="str">
        <f>IF(ISBLANK(N4246),"",IF(N4246&lt;Gögn!$J$2,Gögn!$K$2,IF(N4246&gt;Gögn!$J$4,Gögn!$K$4,Gögn!$K$3)))</f>
        <v/>
      </c>
      <c r="T4246" s="49" t="str" cm="1">
        <f t="array" aca="1" ref="T4246" ca="1">IF(ISBLANK(B4246),"",IF(R4246="Styrkhæft",_xlfn.XLOOKUP(S4246,Vegalengdir[Texti],INDIRECT("Vegalengdir["&amp;'Upplýsingar um umsækjanda'!$B$10&amp;"]"),0%,0)))</f>
        <v/>
      </c>
      <c r="U4246" s="72" t="str">
        <f t="shared" si="200"/>
        <v/>
      </c>
    </row>
    <row r="4247" spans="1:21" x14ac:dyDescent="0.25">
      <c r="A4247" s="53">
        <f t="shared" si="198"/>
        <v>4246</v>
      </c>
      <c r="B4247" s="55"/>
      <c r="C4247" s="56"/>
      <c r="D4247" s="55"/>
      <c r="E4247" s="55"/>
      <c r="F4247" s="55"/>
      <c r="G4247" s="55"/>
      <c r="H4247" s="57"/>
      <c r="I4247" s="55"/>
      <c r="J4247" s="55"/>
      <c r="K4247" s="55"/>
      <c r="L4247" s="55"/>
      <c r="M4247" s="55"/>
      <c r="N4247" s="57"/>
      <c r="O4247" s="57" t="str">
        <f t="shared" si="199"/>
        <v/>
      </c>
      <c r="Q4247" s="38" t="s">
        <v>450</v>
      </c>
      <c r="R4247" s="38" t="str" cm="1">
        <f t="array" ref="R4247">_xlfn.XLOOKUP(Q4247,INDEX(Flettilisti,,1),INDEX(Flettilisti,,2),,0)</f>
        <v>Vantar flokkun</v>
      </c>
      <c r="S4247" s="38" t="str">
        <f>IF(ISBLANK(N4247),"",IF(N4247&lt;Gögn!$J$2,Gögn!$K$2,IF(N4247&gt;Gögn!$J$4,Gögn!$K$4,Gögn!$K$3)))</f>
        <v/>
      </c>
      <c r="T4247" s="49" t="str" cm="1">
        <f t="array" aca="1" ref="T4247" ca="1">IF(ISBLANK(B4247),"",IF(R4247="Styrkhæft",_xlfn.XLOOKUP(S4247,Vegalengdir[Texti],INDIRECT("Vegalengdir["&amp;'Upplýsingar um umsækjanda'!$B$10&amp;"]"),0%,0)))</f>
        <v/>
      </c>
      <c r="U4247" s="72" t="str">
        <f t="shared" si="200"/>
        <v/>
      </c>
    </row>
    <row r="4248" spans="1:21" x14ac:dyDescent="0.25">
      <c r="A4248" s="53">
        <f t="shared" si="198"/>
        <v>4247</v>
      </c>
      <c r="B4248" s="55"/>
      <c r="C4248" s="56"/>
      <c r="D4248" s="55"/>
      <c r="E4248" s="55"/>
      <c r="F4248" s="55"/>
      <c r="G4248" s="55"/>
      <c r="H4248" s="57"/>
      <c r="I4248" s="55"/>
      <c r="J4248" s="55"/>
      <c r="K4248" s="55"/>
      <c r="L4248" s="55"/>
      <c r="M4248" s="55"/>
      <c r="N4248" s="57"/>
      <c r="O4248" s="57" t="str">
        <f t="shared" si="199"/>
        <v/>
      </c>
      <c r="Q4248" s="38" t="s">
        <v>450</v>
      </c>
      <c r="R4248" s="38" t="str" cm="1">
        <f t="array" ref="R4248">_xlfn.XLOOKUP(Q4248,INDEX(Flettilisti,,1),INDEX(Flettilisti,,2),,0)</f>
        <v>Vantar flokkun</v>
      </c>
      <c r="S4248" s="38" t="str">
        <f>IF(ISBLANK(N4248),"",IF(N4248&lt;Gögn!$J$2,Gögn!$K$2,IF(N4248&gt;Gögn!$J$4,Gögn!$K$4,Gögn!$K$3)))</f>
        <v/>
      </c>
      <c r="T4248" s="49" t="str" cm="1">
        <f t="array" aca="1" ref="T4248" ca="1">IF(ISBLANK(B4248),"",IF(R4248="Styrkhæft",_xlfn.XLOOKUP(S4248,Vegalengdir[Texti],INDIRECT("Vegalengdir["&amp;'Upplýsingar um umsækjanda'!$B$10&amp;"]"),0%,0)))</f>
        <v/>
      </c>
      <c r="U4248" s="72" t="str">
        <f t="shared" si="200"/>
        <v/>
      </c>
    </row>
    <row r="4249" spans="1:21" x14ac:dyDescent="0.25">
      <c r="A4249" s="53">
        <f t="shared" si="198"/>
        <v>4248</v>
      </c>
      <c r="B4249" s="55"/>
      <c r="C4249" s="56"/>
      <c r="D4249" s="55"/>
      <c r="E4249" s="55"/>
      <c r="F4249" s="55"/>
      <c r="G4249" s="55"/>
      <c r="H4249" s="57"/>
      <c r="I4249" s="55"/>
      <c r="J4249" s="55"/>
      <c r="K4249" s="55"/>
      <c r="L4249" s="55"/>
      <c r="M4249" s="55"/>
      <c r="N4249" s="57"/>
      <c r="O4249" s="57" t="str">
        <f t="shared" si="199"/>
        <v/>
      </c>
      <c r="Q4249" s="38" t="s">
        <v>450</v>
      </c>
      <c r="R4249" s="38" t="str" cm="1">
        <f t="array" ref="R4249">_xlfn.XLOOKUP(Q4249,INDEX(Flettilisti,,1),INDEX(Flettilisti,,2),,0)</f>
        <v>Vantar flokkun</v>
      </c>
      <c r="S4249" s="38" t="str">
        <f>IF(ISBLANK(N4249),"",IF(N4249&lt;Gögn!$J$2,Gögn!$K$2,IF(N4249&gt;Gögn!$J$4,Gögn!$K$4,Gögn!$K$3)))</f>
        <v/>
      </c>
      <c r="T4249" s="49" t="str" cm="1">
        <f t="array" aca="1" ref="T4249" ca="1">IF(ISBLANK(B4249),"",IF(R4249="Styrkhæft",_xlfn.XLOOKUP(S4249,Vegalengdir[Texti],INDIRECT("Vegalengdir["&amp;'Upplýsingar um umsækjanda'!$B$10&amp;"]"),0%,0)))</f>
        <v/>
      </c>
      <c r="U4249" s="72" t="str">
        <f t="shared" si="200"/>
        <v/>
      </c>
    </row>
    <row r="4250" spans="1:21" x14ac:dyDescent="0.25">
      <c r="A4250" s="53">
        <f t="shared" si="198"/>
        <v>4249</v>
      </c>
      <c r="B4250" s="55"/>
      <c r="C4250" s="56"/>
      <c r="D4250" s="55"/>
      <c r="E4250" s="55"/>
      <c r="F4250" s="55"/>
      <c r="G4250" s="55"/>
      <c r="H4250" s="57"/>
      <c r="I4250" s="55"/>
      <c r="J4250" s="55"/>
      <c r="K4250" s="55"/>
      <c r="L4250" s="55"/>
      <c r="M4250" s="55"/>
      <c r="N4250" s="57"/>
      <c r="O4250" s="57" t="str">
        <f t="shared" si="199"/>
        <v/>
      </c>
      <c r="Q4250" s="38" t="s">
        <v>450</v>
      </c>
      <c r="R4250" s="38" t="str" cm="1">
        <f t="array" ref="R4250">_xlfn.XLOOKUP(Q4250,INDEX(Flettilisti,,1),INDEX(Flettilisti,,2),,0)</f>
        <v>Vantar flokkun</v>
      </c>
      <c r="S4250" s="38" t="str">
        <f>IF(ISBLANK(N4250),"",IF(N4250&lt;Gögn!$J$2,Gögn!$K$2,IF(N4250&gt;Gögn!$J$4,Gögn!$K$4,Gögn!$K$3)))</f>
        <v/>
      </c>
      <c r="T4250" s="49" t="str" cm="1">
        <f t="array" aca="1" ref="T4250" ca="1">IF(ISBLANK(B4250),"",IF(R4250="Styrkhæft",_xlfn.XLOOKUP(S4250,Vegalengdir[Texti],INDIRECT("Vegalengdir["&amp;'Upplýsingar um umsækjanda'!$B$10&amp;"]"),0%,0)))</f>
        <v/>
      </c>
      <c r="U4250" s="72" t="str">
        <f t="shared" si="200"/>
        <v/>
      </c>
    </row>
    <row r="4251" spans="1:21" x14ac:dyDescent="0.25">
      <c r="A4251" s="53">
        <f t="shared" si="198"/>
        <v>4250</v>
      </c>
      <c r="B4251" s="55"/>
      <c r="C4251" s="56"/>
      <c r="D4251" s="55"/>
      <c r="E4251" s="55"/>
      <c r="F4251" s="55"/>
      <c r="G4251" s="55"/>
      <c r="H4251" s="57"/>
      <c r="I4251" s="55"/>
      <c r="J4251" s="55"/>
      <c r="K4251" s="55"/>
      <c r="L4251" s="55"/>
      <c r="M4251" s="55"/>
      <c r="N4251" s="57"/>
      <c r="O4251" s="57" t="str">
        <f t="shared" si="199"/>
        <v/>
      </c>
      <c r="Q4251" s="38" t="s">
        <v>450</v>
      </c>
      <c r="R4251" s="38" t="str" cm="1">
        <f t="array" ref="R4251">_xlfn.XLOOKUP(Q4251,INDEX(Flettilisti,,1),INDEX(Flettilisti,,2),,0)</f>
        <v>Vantar flokkun</v>
      </c>
      <c r="S4251" s="38" t="str">
        <f>IF(ISBLANK(N4251),"",IF(N4251&lt;Gögn!$J$2,Gögn!$K$2,IF(N4251&gt;Gögn!$J$4,Gögn!$K$4,Gögn!$K$3)))</f>
        <v/>
      </c>
      <c r="T4251" s="49" t="str" cm="1">
        <f t="array" aca="1" ref="T4251" ca="1">IF(ISBLANK(B4251),"",IF(R4251="Styrkhæft",_xlfn.XLOOKUP(S4251,Vegalengdir[Texti],INDIRECT("Vegalengdir["&amp;'Upplýsingar um umsækjanda'!$B$10&amp;"]"),0%,0)))</f>
        <v/>
      </c>
      <c r="U4251" s="72" t="str">
        <f t="shared" si="200"/>
        <v/>
      </c>
    </row>
    <row r="4252" spans="1:21" x14ac:dyDescent="0.25">
      <c r="A4252" s="53">
        <f t="shared" si="198"/>
        <v>4251</v>
      </c>
      <c r="B4252" s="55"/>
      <c r="C4252" s="56"/>
      <c r="D4252" s="55"/>
      <c r="E4252" s="55"/>
      <c r="F4252" s="55"/>
      <c r="G4252" s="55"/>
      <c r="H4252" s="57"/>
      <c r="I4252" s="55"/>
      <c r="J4252" s="55"/>
      <c r="K4252" s="55"/>
      <c r="L4252" s="55"/>
      <c r="M4252" s="55"/>
      <c r="N4252" s="57"/>
      <c r="O4252" s="57" t="str">
        <f t="shared" si="199"/>
        <v/>
      </c>
      <c r="Q4252" s="38" t="s">
        <v>450</v>
      </c>
      <c r="R4252" s="38" t="str" cm="1">
        <f t="array" ref="R4252">_xlfn.XLOOKUP(Q4252,INDEX(Flettilisti,,1),INDEX(Flettilisti,,2),,0)</f>
        <v>Vantar flokkun</v>
      </c>
      <c r="S4252" s="38" t="str">
        <f>IF(ISBLANK(N4252),"",IF(N4252&lt;Gögn!$J$2,Gögn!$K$2,IF(N4252&gt;Gögn!$J$4,Gögn!$K$4,Gögn!$K$3)))</f>
        <v/>
      </c>
      <c r="T4252" s="49" t="str" cm="1">
        <f t="array" aca="1" ref="T4252" ca="1">IF(ISBLANK(B4252),"",IF(R4252="Styrkhæft",_xlfn.XLOOKUP(S4252,Vegalengdir[Texti],INDIRECT("Vegalengdir["&amp;'Upplýsingar um umsækjanda'!$B$10&amp;"]"),0%,0)))</f>
        <v/>
      </c>
      <c r="U4252" s="72" t="str">
        <f t="shared" si="200"/>
        <v/>
      </c>
    </row>
    <row r="4253" spans="1:21" x14ac:dyDescent="0.25">
      <c r="A4253" s="53">
        <f t="shared" si="198"/>
        <v>4252</v>
      </c>
      <c r="B4253" s="55"/>
      <c r="C4253" s="56"/>
      <c r="D4253" s="55"/>
      <c r="E4253" s="55"/>
      <c r="F4253" s="55"/>
      <c r="G4253" s="55"/>
      <c r="H4253" s="57"/>
      <c r="I4253" s="55"/>
      <c r="J4253" s="55"/>
      <c r="K4253" s="55"/>
      <c r="L4253" s="55"/>
      <c r="M4253" s="55"/>
      <c r="N4253" s="57"/>
      <c r="O4253" s="57" t="str">
        <f t="shared" si="199"/>
        <v/>
      </c>
      <c r="Q4253" s="38" t="s">
        <v>450</v>
      </c>
      <c r="R4253" s="38" t="str" cm="1">
        <f t="array" ref="R4253">_xlfn.XLOOKUP(Q4253,INDEX(Flettilisti,,1),INDEX(Flettilisti,,2),,0)</f>
        <v>Vantar flokkun</v>
      </c>
      <c r="S4253" s="38" t="str">
        <f>IF(ISBLANK(N4253),"",IF(N4253&lt;Gögn!$J$2,Gögn!$K$2,IF(N4253&gt;Gögn!$J$4,Gögn!$K$4,Gögn!$K$3)))</f>
        <v/>
      </c>
      <c r="T4253" s="49" t="str" cm="1">
        <f t="array" aca="1" ref="T4253" ca="1">IF(ISBLANK(B4253),"",IF(R4253="Styrkhæft",_xlfn.XLOOKUP(S4253,Vegalengdir[Texti],INDIRECT("Vegalengdir["&amp;'Upplýsingar um umsækjanda'!$B$10&amp;"]"),0%,0)))</f>
        <v/>
      </c>
      <c r="U4253" s="72" t="str">
        <f t="shared" si="200"/>
        <v/>
      </c>
    </row>
    <row r="4254" spans="1:21" x14ac:dyDescent="0.25">
      <c r="A4254" s="53">
        <f t="shared" si="198"/>
        <v>4253</v>
      </c>
      <c r="B4254" s="55"/>
      <c r="C4254" s="56"/>
      <c r="D4254" s="55"/>
      <c r="E4254" s="55"/>
      <c r="F4254" s="55"/>
      <c r="G4254" s="55"/>
      <c r="H4254" s="57"/>
      <c r="I4254" s="55"/>
      <c r="J4254" s="55"/>
      <c r="K4254" s="55"/>
      <c r="L4254" s="55"/>
      <c r="M4254" s="55"/>
      <c r="N4254" s="57"/>
      <c r="O4254" s="57" t="str">
        <f t="shared" si="199"/>
        <v/>
      </c>
      <c r="Q4254" s="38" t="s">
        <v>450</v>
      </c>
      <c r="R4254" s="38" t="str" cm="1">
        <f t="array" ref="R4254">_xlfn.XLOOKUP(Q4254,INDEX(Flettilisti,,1),INDEX(Flettilisti,,2),,0)</f>
        <v>Vantar flokkun</v>
      </c>
      <c r="S4254" s="38" t="str">
        <f>IF(ISBLANK(N4254),"",IF(N4254&lt;Gögn!$J$2,Gögn!$K$2,IF(N4254&gt;Gögn!$J$4,Gögn!$K$4,Gögn!$K$3)))</f>
        <v/>
      </c>
      <c r="T4254" s="49" t="str" cm="1">
        <f t="array" aca="1" ref="T4254" ca="1">IF(ISBLANK(B4254),"",IF(R4254="Styrkhæft",_xlfn.XLOOKUP(S4254,Vegalengdir[Texti],INDIRECT("Vegalengdir["&amp;'Upplýsingar um umsækjanda'!$B$10&amp;"]"),0%,0)))</f>
        <v/>
      </c>
      <c r="U4254" s="72" t="str">
        <f t="shared" si="200"/>
        <v/>
      </c>
    </row>
    <row r="4255" spans="1:21" x14ac:dyDescent="0.25">
      <c r="A4255" s="53">
        <f t="shared" si="198"/>
        <v>4254</v>
      </c>
      <c r="B4255" s="55"/>
      <c r="C4255" s="56"/>
      <c r="D4255" s="55"/>
      <c r="E4255" s="55"/>
      <c r="F4255" s="55"/>
      <c r="G4255" s="55"/>
      <c r="H4255" s="57"/>
      <c r="I4255" s="55"/>
      <c r="J4255" s="55"/>
      <c r="K4255" s="55"/>
      <c r="L4255" s="55"/>
      <c r="M4255" s="55"/>
      <c r="N4255" s="57"/>
      <c r="O4255" s="57" t="str">
        <f t="shared" si="199"/>
        <v/>
      </c>
      <c r="Q4255" s="38" t="s">
        <v>450</v>
      </c>
      <c r="R4255" s="38" t="str" cm="1">
        <f t="array" ref="R4255">_xlfn.XLOOKUP(Q4255,INDEX(Flettilisti,,1),INDEX(Flettilisti,,2),,0)</f>
        <v>Vantar flokkun</v>
      </c>
      <c r="S4255" s="38" t="str">
        <f>IF(ISBLANK(N4255),"",IF(N4255&lt;Gögn!$J$2,Gögn!$K$2,IF(N4255&gt;Gögn!$J$4,Gögn!$K$4,Gögn!$K$3)))</f>
        <v/>
      </c>
      <c r="T4255" s="49" t="str" cm="1">
        <f t="array" aca="1" ref="T4255" ca="1">IF(ISBLANK(B4255),"",IF(R4255="Styrkhæft",_xlfn.XLOOKUP(S4255,Vegalengdir[Texti],INDIRECT("Vegalengdir["&amp;'Upplýsingar um umsækjanda'!$B$10&amp;"]"),0%,0)))</f>
        <v/>
      </c>
      <c r="U4255" s="72" t="str">
        <f t="shared" si="200"/>
        <v/>
      </c>
    </row>
    <row r="4256" spans="1:21" x14ac:dyDescent="0.25">
      <c r="A4256" s="53">
        <f t="shared" si="198"/>
        <v>4255</v>
      </c>
      <c r="B4256" s="55"/>
      <c r="C4256" s="56"/>
      <c r="D4256" s="55"/>
      <c r="E4256" s="55"/>
      <c r="F4256" s="55"/>
      <c r="G4256" s="55"/>
      <c r="H4256" s="57"/>
      <c r="I4256" s="55"/>
      <c r="J4256" s="55"/>
      <c r="K4256" s="55"/>
      <c r="L4256" s="55"/>
      <c r="M4256" s="55"/>
      <c r="N4256" s="57"/>
      <c r="O4256" s="57" t="str">
        <f t="shared" si="199"/>
        <v/>
      </c>
      <c r="Q4256" s="38" t="s">
        <v>450</v>
      </c>
      <c r="R4256" s="38" t="str" cm="1">
        <f t="array" ref="R4256">_xlfn.XLOOKUP(Q4256,INDEX(Flettilisti,,1),INDEX(Flettilisti,,2),,0)</f>
        <v>Vantar flokkun</v>
      </c>
      <c r="S4256" s="38" t="str">
        <f>IF(ISBLANK(N4256),"",IF(N4256&lt;Gögn!$J$2,Gögn!$K$2,IF(N4256&gt;Gögn!$J$4,Gögn!$K$4,Gögn!$K$3)))</f>
        <v/>
      </c>
      <c r="T4256" s="49" t="str" cm="1">
        <f t="array" aca="1" ref="T4256" ca="1">IF(ISBLANK(B4256),"",IF(R4256="Styrkhæft",_xlfn.XLOOKUP(S4256,Vegalengdir[Texti],INDIRECT("Vegalengdir["&amp;'Upplýsingar um umsækjanda'!$B$10&amp;"]"),0%,0)))</f>
        <v/>
      </c>
      <c r="U4256" s="72" t="str">
        <f t="shared" si="200"/>
        <v/>
      </c>
    </row>
    <row r="4257" spans="1:21" x14ac:dyDescent="0.25">
      <c r="A4257" s="53">
        <f t="shared" si="198"/>
        <v>4256</v>
      </c>
      <c r="B4257" s="55"/>
      <c r="C4257" s="56"/>
      <c r="D4257" s="55"/>
      <c r="E4257" s="55"/>
      <c r="F4257" s="55"/>
      <c r="G4257" s="55"/>
      <c r="H4257" s="57"/>
      <c r="I4257" s="55"/>
      <c r="J4257" s="55"/>
      <c r="K4257" s="55"/>
      <c r="L4257" s="55"/>
      <c r="M4257" s="55"/>
      <c r="N4257" s="57"/>
      <c r="O4257" s="57" t="str">
        <f t="shared" si="199"/>
        <v/>
      </c>
      <c r="Q4257" s="38" t="s">
        <v>450</v>
      </c>
      <c r="R4257" s="38" t="str" cm="1">
        <f t="array" ref="R4257">_xlfn.XLOOKUP(Q4257,INDEX(Flettilisti,,1),INDEX(Flettilisti,,2),,0)</f>
        <v>Vantar flokkun</v>
      </c>
      <c r="S4257" s="38" t="str">
        <f>IF(ISBLANK(N4257),"",IF(N4257&lt;Gögn!$J$2,Gögn!$K$2,IF(N4257&gt;Gögn!$J$4,Gögn!$K$4,Gögn!$K$3)))</f>
        <v/>
      </c>
      <c r="T4257" s="49" t="str" cm="1">
        <f t="array" aca="1" ref="T4257" ca="1">IF(ISBLANK(B4257),"",IF(R4257="Styrkhæft",_xlfn.XLOOKUP(S4257,Vegalengdir[Texti],INDIRECT("Vegalengdir["&amp;'Upplýsingar um umsækjanda'!$B$10&amp;"]"),0%,0)))</f>
        <v/>
      </c>
      <c r="U4257" s="72" t="str">
        <f t="shared" si="200"/>
        <v/>
      </c>
    </row>
    <row r="4258" spans="1:21" x14ac:dyDescent="0.25">
      <c r="A4258" s="53">
        <f t="shared" si="198"/>
        <v>4257</v>
      </c>
      <c r="B4258" s="55"/>
      <c r="C4258" s="56"/>
      <c r="D4258" s="55"/>
      <c r="E4258" s="55"/>
      <c r="F4258" s="55"/>
      <c r="G4258" s="55"/>
      <c r="H4258" s="57"/>
      <c r="I4258" s="55"/>
      <c r="J4258" s="55"/>
      <c r="K4258" s="55"/>
      <c r="L4258" s="55"/>
      <c r="M4258" s="55"/>
      <c r="N4258" s="57"/>
      <c r="O4258" s="57" t="str">
        <f t="shared" si="199"/>
        <v/>
      </c>
      <c r="Q4258" s="38" t="s">
        <v>450</v>
      </c>
      <c r="R4258" s="38" t="str" cm="1">
        <f t="array" ref="R4258">_xlfn.XLOOKUP(Q4258,INDEX(Flettilisti,,1),INDEX(Flettilisti,,2),,0)</f>
        <v>Vantar flokkun</v>
      </c>
      <c r="S4258" s="38" t="str">
        <f>IF(ISBLANK(N4258),"",IF(N4258&lt;Gögn!$J$2,Gögn!$K$2,IF(N4258&gt;Gögn!$J$4,Gögn!$K$4,Gögn!$K$3)))</f>
        <v/>
      </c>
      <c r="T4258" s="49" t="str" cm="1">
        <f t="array" aca="1" ref="T4258" ca="1">IF(ISBLANK(B4258),"",IF(R4258="Styrkhæft",_xlfn.XLOOKUP(S4258,Vegalengdir[Texti],INDIRECT("Vegalengdir["&amp;'Upplýsingar um umsækjanda'!$B$10&amp;"]"),0%,0)))</f>
        <v/>
      </c>
      <c r="U4258" s="72" t="str">
        <f t="shared" si="200"/>
        <v/>
      </c>
    </row>
    <row r="4259" spans="1:21" x14ac:dyDescent="0.25">
      <c r="A4259" s="53">
        <f t="shared" si="198"/>
        <v>4258</v>
      </c>
      <c r="B4259" s="55"/>
      <c r="C4259" s="56"/>
      <c r="D4259" s="55"/>
      <c r="E4259" s="55"/>
      <c r="F4259" s="55"/>
      <c r="G4259" s="55"/>
      <c r="H4259" s="57"/>
      <c r="I4259" s="55"/>
      <c r="J4259" s="55"/>
      <c r="K4259" s="55"/>
      <c r="L4259" s="55"/>
      <c r="M4259" s="55"/>
      <c r="N4259" s="57"/>
      <c r="O4259" s="57" t="str">
        <f t="shared" si="199"/>
        <v/>
      </c>
      <c r="Q4259" s="38" t="s">
        <v>450</v>
      </c>
      <c r="R4259" s="38" t="str" cm="1">
        <f t="array" ref="R4259">_xlfn.XLOOKUP(Q4259,INDEX(Flettilisti,,1),INDEX(Flettilisti,,2),,0)</f>
        <v>Vantar flokkun</v>
      </c>
      <c r="S4259" s="38" t="str">
        <f>IF(ISBLANK(N4259),"",IF(N4259&lt;Gögn!$J$2,Gögn!$K$2,IF(N4259&gt;Gögn!$J$4,Gögn!$K$4,Gögn!$K$3)))</f>
        <v/>
      </c>
      <c r="T4259" s="49" t="str" cm="1">
        <f t="array" aca="1" ref="T4259" ca="1">IF(ISBLANK(B4259),"",IF(R4259="Styrkhæft",_xlfn.XLOOKUP(S4259,Vegalengdir[Texti],INDIRECT("Vegalengdir["&amp;'Upplýsingar um umsækjanda'!$B$10&amp;"]"),0%,0)))</f>
        <v/>
      </c>
      <c r="U4259" s="72" t="str">
        <f t="shared" si="200"/>
        <v/>
      </c>
    </row>
    <row r="4260" spans="1:21" x14ac:dyDescent="0.25">
      <c r="A4260" s="53">
        <f t="shared" si="198"/>
        <v>4259</v>
      </c>
      <c r="B4260" s="55"/>
      <c r="C4260" s="56"/>
      <c r="D4260" s="55"/>
      <c r="E4260" s="55"/>
      <c r="F4260" s="55"/>
      <c r="G4260" s="55"/>
      <c r="H4260" s="57"/>
      <c r="I4260" s="55"/>
      <c r="J4260" s="55"/>
      <c r="K4260" s="55"/>
      <c r="L4260" s="55"/>
      <c r="M4260" s="55"/>
      <c r="N4260" s="57"/>
      <c r="O4260" s="57" t="str">
        <f t="shared" si="199"/>
        <v/>
      </c>
      <c r="Q4260" s="38" t="s">
        <v>450</v>
      </c>
      <c r="R4260" s="38" t="str" cm="1">
        <f t="array" ref="R4260">_xlfn.XLOOKUP(Q4260,INDEX(Flettilisti,,1),INDEX(Flettilisti,,2),,0)</f>
        <v>Vantar flokkun</v>
      </c>
      <c r="S4260" s="38" t="str">
        <f>IF(ISBLANK(N4260),"",IF(N4260&lt;Gögn!$J$2,Gögn!$K$2,IF(N4260&gt;Gögn!$J$4,Gögn!$K$4,Gögn!$K$3)))</f>
        <v/>
      </c>
      <c r="T4260" s="49" t="str" cm="1">
        <f t="array" aca="1" ref="T4260" ca="1">IF(ISBLANK(B4260),"",IF(R4260="Styrkhæft",_xlfn.XLOOKUP(S4260,Vegalengdir[Texti],INDIRECT("Vegalengdir["&amp;'Upplýsingar um umsækjanda'!$B$10&amp;"]"),0%,0)))</f>
        <v/>
      </c>
      <c r="U4260" s="72" t="str">
        <f t="shared" si="200"/>
        <v/>
      </c>
    </row>
    <row r="4261" spans="1:21" x14ac:dyDescent="0.25">
      <c r="A4261" s="53">
        <f t="shared" si="198"/>
        <v>4260</v>
      </c>
      <c r="B4261" s="55"/>
      <c r="C4261" s="56"/>
      <c r="D4261" s="55"/>
      <c r="E4261" s="55"/>
      <c r="F4261" s="55"/>
      <c r="G4261" s="55"/>
      <c r="H4261" s="57"/>
      <c r="I4261" s="55"/>
      <c r="J4261" s="55"/>
      <c r="K4261" s="55"/>
      <c r="L4261" s="55"/>
      <c r="M4261" s="55"/>
      <c r="N4261" s="57"/>
      <c r="O4261" s="57" t="str">
        <f t="shared" si="199"/>
        <v/>
      </c>
      <c r="Q4261" s="38" t="s">
        <v>450</v>
      </c>
      <c r="R4261" s="38" t="str" cm="1">
        <f t="array" ref="R4261">_xlfn.XLOOKUP(Q4261,INDEX(Flettilisti,,1),INDEX(Flettilisti,,2),,0)</f>
        <v>Vantar flokkun</v>
      </c>
      <c r="S4261" s="38" t="str">
        <f>IF(ISBLANK(N4261),"",IF(N4261&lt;Gögn!$J$2,Gögn!$K$2,IF(N4261&gt;Gögn!$J$4,Gögn!$K$4,Gögn!$K$3)))</f>
        <v/>
      </c>
      <c r="T4261" s="49" t="str" cm="1">
        <f t="array" aca="1" ref="T4261" ca="1">IF(ISBLANK(B4261),"",IF(R4261="Styrkhæft",_xlfn.XLOOKUP(S4261,Vegalengdir[Texti],INDIRECT("Vegalengdir["&amp;'Upplýsingar um umsækjanda'!$B$10&amp;"]"),0%,0)))</f>
        <v/>
      </c>
      <c r="U4261" s="72" t="str">
        <f t="shared" si="200"/>
        <v/>
      </c>
    </row>
    <row r="4262" spans="1:21" x14ac:dyDescent="0.25">
      <c r="A4262" s="53">
        <f t="shared" si="198"/>
        <v>4261</v>
      </c>
      <c r="B4262" s="55"/>
      <c r="C4262" s="56"/>
      <c r="D4262" s="55"/>
      <c r="E4262" s="55"/>
      <c r="F4262" s="55"/>
      <c r="G4262" s="55"/>
      <c r="H4262" s="57"/>
      <c r="I4262" s="55"/>
      <c r="J4262" s="55"/>
      <c r="K4262" s="55"/>
      <c r="L4262" s="55"/>
      <c r="M4262" s="55"/>
      <c r="N4262" s="57"/>
      <c r="O4262" s="57" t="str">
        <f t="shared" si="199"/>
        <v/>
      </c>
      <c r="Q4262" s="38" t="s">
        <v>450</v>
      </c>
      <c r="R4262" s="38" t="str" cm="1">
        <f t="array" ref="R4262">_xlfn.XLOOKUP(Q4262,INDEX(Flettilisti,,1),INDEX(Flettilisti,,2),,0)</f>
        <v>Vantar flokkun</v>
      </c>
      <c r="S4262" s="38" t="str">
        <f>IF(ISBLANK(N4262),"",IF(N4262&lt;Gögn!$J$2,Gögn!$K$2,IF(N4262&gt;Gögn!$J$4,Gögn!$K$4,Gögn!$K$3)))</f>
        <v/>
      </c>
      <c r="T4262" s="49" t="str" cm="1">
        <f t="array" aca="1" ref="T4262" ca="1">IF(ISBLANK(B4262),"",IF(R4262="Styrkhæft",_xlfn.XLOOKUP(S4262,Vegalengdir[Texti],INDIRECT("Vegalengdir["&amp;'Upplýsingar um umsækjanda'!$B$10&amp;"]"),0%,0)))</f>
        <v/>
      </c>
      <c r="U4262" s="72" t="str">
        <f t="shared" si="200"/>
        <v/>
      </c>
    </row>
    <row r="4263" spans="1:21" x14ac:dyDescent="0.25">
      <c r="A4263" s="53">
        <f t="shared" si="198"/>
        <v>4262</v>
      </c>
      <c r="B4263" s="55"/>
      <c r="C4263" s="56"/>
      <c r="D4263" s="55"/>
      <c r="E4263" s="55"/>
      <c r="F4263" s="55"/>
      <c r="G4263" s="55"/>
      <c r="H4263" s="57"/>
      <c r="I4263" s="55"/>
      <c r="J4263" s="55"/>
      <c r="K4263" s="55"/>
      <c r="L4263" s="55"/>
      <c r="M4263" s="55"/>
      <c r="N4263" s="57"/>
      <c r="O4263" s="57" t="str">
        <f t="shared" si="199"/>
        <v/>
      </c>
      <c r="Q4263" s="38" t="s">
        <v>450</v>
      </c>
      <c r="R4263" s="38" t="str" cm="1">
        <f t="array" ref="R4263">_xlfn.XLOOKUP(Q4263,INDEX(Flettilisti,,1),INDEX(Flettilisti,,2),,0)</f>
        <v>Vantar flokkun</v>
      </c>
      <c r="S4263" s="38" t="str">
        <f>IF(ISBLANK(N4263),"",IF(N4263&lt;Gögn!$J$2,Gögn!$K$2,IF(N4263&gt;Gögn!$J$4,Gögn!$K$4,Gögn!$K$3)))</f>
        <v/>
      </c>
      <c r="T4263" s="49" t="str" cm="1">
        <f t="array" aca="1" ref="T4263" ca="1">IF(ISBLANK(B4263),"",IF(R4263="Styrkhæft",_xlfn.XLOOKUP(S4263,Vegalengdir[Texti],INDIRECT("Vegalengdir["&amp;'Upplýsingar um umsækjanda'!$B$10&amp;"]"),0%,0)))</f>
        <v/>
      </c>
      <c r="U4263" s="72" t="str">
        <f t="shared" si="200"/>
        <v/>
      </c>
    </row>
    <row r="4264" spans="1:21" x14ac:dyDescent="0.25">
      <c r="A4264" s="53">
        <f t="shared" si="198"/>
        <v>4263</v>
      </c>
      <c r="B4264" s="55"/>
      <c r="C4264" s="56"/>
      <c r="D4264" s="55"/>
      <c r="E4264" s="55"/>
      <c r="F4264" s="55"/>
      <c r="G4264" s="55"/>
      <c r="H4264" s="57"/>
      <c r="I4264" s="55"/>
      <c r="J4264" s="55"/>
      <c r="K4264" s="55"/>
      <c r="L4264" s="55"/>
      <c r="M4264" s="55"/>
      <c r="N4264" s="57"/>
      <c r="O4264" s="57" t="str">
        <f t="shared" si="199"/>
        <v/>
      </c>
      <c r="Q4264" s="38" t="s">
        <v>450</v>
      </c>
      <c r="R4264" s="38" t="str" cm="1">
        <f t="array" ref="R4264">_xlfn.XLOOKUP(Q4264,INDEX(Flettilisti,,1),INDEX(Flettilisti,,2),,0)</f>
        <v>Vantar flokkun</v>
      </c>
      <c r="S4264" s="38" t="str">
        <f>IF(ISBLANK(N4264),"",IF(N4264&lt;Gögn!$J$2,Gögn!$K$2,IF(N4264&gt;Gögn!$J$4,Gögn!$K$4,Gögn!$K$3)))</f>
        <v/>
      </c>
      <c r="T4264" s="49" t="str" cm="1">
        <f t="array" aca="1" ref="T4264" ca="1">IF(ISBLANK(B4264),"",IF(R4264="Styrkhæft",_xlfn.XLOOKUP(S4264,Vegalengdir[Texti],INDIRECT("Vegalengdir["&amp;'Upplýsingar um umsækjanda'!$B$10&amp;"]"),0%,0)))</f>
        <v/>
      </c>
      <c r="U4264" s="72" t="str">
        <f t="shared" si="200"/>
        <v/>
      </c>
    </row>
    <row r="4265" spans="1:21" x14ac:dyDescent="0.25">
      <c r="A4265" s="53">
        <f t="shared" si="198"/>
        <v>4264</v>
      </c>
      <c r="B4265" s="55"/>
      <c r="C4265" s="56"/>
      <c r="D4265" s="55"/>
      <c r="E4265" s="55"/>
      <c r="F4265" s="55"/>
      <c r="G4265" s="55"/>
      <c r="H4265" s="57"/>
      <c r="I4265" s="55"/>
      <c r="J4265" s="55"/>
      <c r="K4265" s="55"/>
      <c r="L4265" s="55"/>
      <c r="M4265" s="55"/>
      <c r="N4265" s="57"/>
      <c r="O4265" s="57" t="str">
        <f t="shared" si="199"/>
        <v/>
      </c>
      <c r="Q4265" s="38" t="s">
        <v>450</v>
      </c>
      <c r="R4265" s="38" t="str" cm="1">
        <f t="array" ref="R4265">_xlfn.XLOOKUP(Q4265,INDEX(Flettilisti,,1),INDEX(Flettilisti,,2),,0)</f>
        <v>Vantar flokkun</v>
      </c>
      <c r="S4265" s="38" t="str">
        <f>IF(ISBLANK(N4265),"",IF(N4265&lt;Gögn!$J$2,Gögn!$K$2,IF(N4265&gt;Gögn!$J$4,Gögn!$K$4,Gögn!$K$3)))</f>
        <v/>
      </c>
      <c r="T4265" s="49" t="str" cm="1">
        <f t="array" aca="1" ref="T4265" ca="1">IF(ISBLANK(B4265),"",IF(R4265="Styrkhæft",_xlfn.XLOOKUP(S4265,Vegalengdir[Texti],INDIRECT("Vegalengdir["&amp;'Upplýsingar um umsækjanda'!$B$10&amp;"]"),0%,0)))</f>
        <v/>
      </c>
      <c r="U4265" s="72" t="str">
        <f t="shared" si="200"/>
        <v/>
      </c>
    </row>
    <row r="4266" spans="1:21" x14ac:dyDescent="0.25">
      <c r="A4266" s="53">
        <f t="shared" si="198"/>
        <v>4265</v>
      </c>
      <c r="B4266" s="55"/>
      <c r="C4266" s="56"/>
      <c r="D4266" s="55"/>
      <c r="E4266" s="55"/>
      <c r="F4266" s="55"/>
      <c r="G4266" s="55"/>
      <c r="H4266" s="57"/>
      <c r="I4266" s="55"/>
      <c r="J4266" s="55"/>
      <c r="K4266" s="55"/>
      <c r="L4266" s="55"/>
      <c r="M4266" s="55"/>
      <c r="N4266" s="57"/>
      <c r="O4266" s="57" t="str">
        <f t="shared" si="199"/>
        <v/>
      </c>
      <c r="Q4266" s="38" t="s">
        <v>450</v>
      </c>
      <c r="R4266" s="38" t="str" cm="1">
        <f t="array" ref="R4266">_xlfn.XLOOKUP(Q4266,INDEX(Flettilisti,,1),INDEX(Flettilisti,,2),,0)</f>
        <v>Vantar flokkun</v>
      </c>
      <c r="S4266" s="38" t="str">
        <f>IF(ISBLANK(N4266),"",IF(N4266&lt;Gögn!$J$2,Gögn!$K$2,IF(N4266&gt;Gögn!$J$4,Gögn!$K$4,Gögn!$K$3)))</f>
        <v/>
      </c>
      <c r="T4266" s="49" t="str" cm="1">
        <f t="array" aca="1" ref="T4266" ca="1">IF(ISBLANK(B4266),"",IF(R4266="Styrkhæft",_xlfn.XLOOKUP(S4266,Vegalengdir[Texti],INDIRECT("Vegalengdir["&amp;'Upplýsingar um umsækjanda'!$B$10&amp;"]"),0%,0)))</f>
        <v/>
      </c>
      <c r="U4266" s="72" t="str">
        <f t="shared" si="200"/>
        <v/>
      </c>
    </row>
    <row r="4267" spans="1:21" x14ac:dyDescent="0.25">
      <c r="A4267" s="53">
        <f t="shared" ref="A4267:A4330" si="201">A4266+1</f>
        <v>4266</v>
      </c>
      <c r="B4267" s="55"/>
      <c r="C4267" s="56"/>
      <c r="D4267" s="55"/>
      <c r="E4267" s="55"/>
      <c r="F4267" s="55"/>
      <c r="G4267" s="55"/>
      <c r="H4267" s="57"/>
      <c r="I4267" s="55"/>
      <c r="J4267" s="55"/>
      <c r="K4267" s="55"/>
      <c r="L4267" s="55"/>
      <c r="M4267" s="55"/>
      <c r="N4267" s="57"/>
      <c r="O4267" s="57" t="str">
        <f t="shared" si="199"/>
        <v/>
      </c>
      <c r="Q4267" s="38" t="s">
        <v>450</v>
      </c>
      <c r="R4267" s="38" t="str" cm="1">
        <f t="array" ref="R4267">_xlfn.XLOOKUP(Q4267,INDEX(Flettilisti,,1),INDEX(Flettilisti,,2),,0)</f>
        <v>Vantar flokkun</v>
      </c>
      <c r="S4267" s="38" t="str">
        <f>IF(ISBLANK(N4267),"",IF(N4267&lt;Gögn!$J$2,Gögn!$K$2,IF(N4267&gt;Gögn!$J$4,Gögn!$K$4,Gögn!$K$3)))</f>
        <v/>
      </c>
      <c r="T4267" s="49" t="str" cm="1">
        <f t="array" aca="1" ref="T4267" ca="1">IF(ISBLANK(B4267),"",IF(R4267="Styrkhæft",_xlfn.XLOOKUP(S4267,Vegalengdir[Texti],INDIRECT("Vegalengdir["&amp;'Upplýsingar um umsækjanda'!$B$10&amp;"]"),0%,0)))</f>
        <v/>
      </c>
      <c r="U4267" s="72" t="str">
        <f t="shared" si="200"/>
        <v/>
      </c>
    </row>
    <row r="4268" spans="1:21" x14ac:dyDescent="0.25">
      <c r="A4268" s="53">
        <f t="shared" si="201"/>
        <v>4267</v>
      </c>
      <c r="B4268" s="55"/>
      <c r="C4268" s="56"/>
      <c r="D4268" s="55"/>
      <c r="E4268" s="55"/>
      <c r="F4268" s="55"/>
      <c r="G4268" s="55"/>
      <c r="H4268" s="57"/>
      <c r="I4268" s="55"/>
      <c r="J4268" s="55"/>
      <c r="K4268" s="55"/>
      <c r="L4268" s="55"/>
      <c r="M4268" s="55"/>
      <c r="N4268" s="57"/>
      <c r="O4268" s="57" t="str">
        <f t="shared" si="199"/>
        <v/>
      </c>
      <c r="Q4268" s="38" t="s">
        <v>450</v>
      </c>
      <c r="R4268" s="38" t="str" cm="1">
        <f t="array" ref="R4268">_xlfn.XLOOKUP(Q4268,INDEX(Flettilisti,,1),INDEX(Flettilisti,,2),,0)</f>
        <v>Vantar flokkun</v>
      </c>
      <c r="S4268" s="38" t="str">
        <f>IF(ISBLANK(N4268),"",IF(N4268&lt;Gögn!$J$2,Gögn!$K$2,IF(N4268&gt;Gögn!$J$4,Gögn!$K$4,Gögn!$K$3)))</f>
        <v/>
      </c>
      <c r="T4268" s="49" t="str" cm="1">
        <f t="array" aca="1" ref="T4268" ca="1">IF(ISBLANK(B4268),"",IF(R4268="Styrkhæft",_xlfn.XLOOKUP(S4268,Vegalengdir[Texti],INDIRECT("Vegalengdir["&amp;'Upplýsingar um umsækjanda'!$B$10&amp;"]"),0%,0)))</f>
        <v/>
      </c>
      <c r="U4268" s="72" t="str">
        <f t="shared" si="200"/>
        <v/>
      </c>
    </row>
    <row r="4269" spans="1:21" x14ac:dyDescent="0.25">
      <c r="A4269" s="53">
        <f t="shared" si="201"/>
        <v>4268</v>
      </c>
      <c r="B4269" s="55"/>
      <c r="C4269" s="56"/>
      <c r="D4269" s="55"/>
      <c r="E4269" s="55"/>
      <c r="F4269" s="55"/>
      <c r="G4269" s="55"/>
      <c r="H4269" s="57"/>
      <c r="I4269" s="55"/>
      <c r="J4269" s="55"/>
      <c r="K4269" s="55"/>
      <c r="L4269" s="55"/>
      <c r="M4269" s="55"/>
      <c r="N4269" s="57"/>
      <c r="O4269" s="57" t="str">
        <f t="shared" si="199"/>
        <v/>
      </c>
      <c r="Q4269" s="38" t="s">
        <v>450</v>
      </c>
      <c r="R4269" s="38" t="str" cm="1">
        <f t="array" ref="R4269">_xlfn.XLOOKUP(Q4269,INDEX(Flettilisti,,1),INDEX(Flettilisti,,2),,0)</f>
        <v>Vantar flokkun</v>
      </c>
      <c r="S4269" s="38" t="str">
        <f>IF(ISBLANK(N4269),"",IF(N4269&lt;Gögn!$J$2,Gögn!$K$2,IF(N4269&gt;Gögn!$J$4,Gögn!$K$4,Gögn!$K$3)))</f>
        <v/>
      </c>
      <c r="T4269" s="49" t="str" cm="1">
        <f t="array" aca="1" ref="T4269" ca="1">IF(ISBLANK(B4269),"",IF(R4269="Styrkhæft",_xlfn.XLOOKUP(S4269,Vegalengdir[Texti],INDIRECT("Vegalengdir["&amp;'Upplýsingar um umsækjanda'!$B$10&amp;"]"),0%,0)))</f>
        <v/>
      </c>
      <c r="U4269" s="72" t="str">
        <f t="shared" si="200"/>
        <v/>
      </c>
    </row>
    <row r="4270" spans="1:21" x14ac:dyDescent="0.25">
      <c r="A4270" s="53">
        <f t="shared" si="201"/>
        <v>4269</v>
      </c>
      <c r="B4270" s="55"/>
      <c r="C4270" s="56"/>
      <c r="D4270" s="55"/>
      <c r="E4270" s="55"/>
      <c r="F4270" s="55"/>
      <c r="G4270" s="55"/>
      <c r="H4270" s="57"/>
      <c r="I4270" s="55"/>
      <c r="J4270" s="55"/>
      <c r="K4270" s="55"/>
      <c r="L4270" s="55"/>
      <c r="M4270" s="55"/>
      <c r="N4270" s="57"/>
      <c r="O4270" s="57" t="str">
        <f t="shared" si="199"/>
        <v/>
      </c>
      <c r="Q4270" s="38" t="s">
        <v>450</v>
      </c>
      <c r="R4270" s="38" t="str" cm="1">
        <f t="array" ref="R4270">_xlfn.XLOOKUP(Q4270,INDEX(Flettilisti,,1),INDEX(Flettilisti,,2),,0)</f>
        <v>Vantar flokkun</v>
      </c>
      <c r="S4270" s="38" t="str">
        <f>IF(ISBLANK(N4270),"",IF(N4270&lt;Gögn!$J$2,Gögn!$K$2,IF(N4270&gt;Gögn!$J$4,Gögn!$K$4,Gögn!$K$3)))</f>
        <v/>
      </c>
      <c r="T4270" s="49" t="str" cm="1">
        <f t="array" aca="1" ref="T4270" ca="1">IF(ISBLANK(B4270),"",IF(R4270="Styrkhæft",_xlfn.XLOOKUP(S4270,Vegalengdir[Texti],INDIRECT("Vegalengdir["&amp;'Upplýsingar um umsækjanda'!$B$10&amp;"]"),0%,0)))</f>
        <v/>
      </c>
      <c r="U4270" s="72" t="str">
        <f t="shared" si="200"/>
        <v/>
      </c>
    </row>
    <row r="4271" spans="1:21" x14ac:dyDescent="0.25">
      <c r="A4271" s="53">
        <f t="shared" si="201"/>
        <v>4270</v>
      </c>
      <c r="B4271" s="55"/>
      <c r="C4271" s="56"/>
      <c r="D4271" s="55"/>
      <c r="E4271" s="55"/>
      <c r="F4271" s="55"/>
      <c r="G4271" s="55"/>
      <c r="H4271" s="57"/>
      <c r="I4271" s="55"/>
      <c r="J4271" s="55"/>
      <c r="K4271" s="55"/>
      <c r="L4271" s="55"/>
      <c r="M4271" s="55"/>
      <c r="N4271" s="57"/>
      <c r="O4271" s="57" t="str">
        <f t="shared" si="199"/>
        <v/>
      </c>
      <c r="Q4271" s="38" t="s">
        <v>450</v>
      </c>
      <c r="R4271" s="38" t="str" cm="1">
        <f t="array" ref="R4271">_xlfn.XLOOKUP(Q4271,INDEX(Flettilisti,,1),INDEX(Flettilisti,,2),,0)</f>
        <v>Vantar flokkun</v>
      </c>
      <c r="S4271" s="38" t="str">
        <f>IF(ISBLANK(N4271),"",IF(N4271&lt;Gögn!$J$2,Gögn!$K$2,IF(N4271&gt;Gögn!$J$4,Gögn!$K$4,Gögn!$K$3)))</f>
        <v/>
      </c>
      <c r="T4271" s="49" t="str" cm="1">
        <f t="array" aca="1" ref="T4271" ca="1">IF(ISBLANK(B4271),"",IF(R4271="Styrkhæft",_xlfn.XLOOKUP(S4271,Vegalengdir[Texti],INDIRECT("Vegalengdir["&amp;'Upplýsingar um umsækjanda'!$B$10&amp;"]"),0%,0)))</f>
        <v/>
      </c>
      <c r="U4271" s="72" t="str">
        <f t="shared" si="200"/>
        <v/>
      </c>
    </row>
    <row r="4272" spans="1:21" x14ac:dyDescent="0.25">
      <c r="A4272" s="53">
        <f t="shared" si="201"/>
        <v>4271</v>
      </c>
      <c r="B4272" s="55"/>
      <c r="C4272" s="56"/>
      <c r="D4272" s="55"/>
      <c r="E4272" s="55"/>
      <c r="F4272" s="55"/>
      <c r="G4272" s="55"/>
      <c r="H4272" s="57"/>
      <c r="I4272" s="55"/>
      <c r="J4272" s="55"/>
      <c r="K4272" s="55"/>
      <c r="L4272" s="55"/>
      <c r="M4272" s="55"/>
      <c r="N4272" s="57"/>
      <c r="O4272" s="57" t="str">
        <f t="shared" si="199"/>
        <v/>
      </c>
      <c r="Q4272" s="38" t="s">
        <v>450</v>
      </c>
      <c r="R4272" s="38" t="str" cm="1">
        <f t="array" ref="R4272">_xlfn.XLOOKUP(Q4272,INDEX(Flettilisti,,1),INDEX(Flettilisti,,2),,0)</f>
        <v>Vantar flokkun</v>
      </c>
      <c r="S4272" s="38" t="str">
        <f>IF(ISBLANK(N4272),"",IF(N4272&lt;Gögn!$J$2,Gögn!$K$2,IF(N4272&gt;Gögn!$J$4,Gögn!$K$4,Gögn!$K$3)))</f>
        <v/>
      </c>
      <c r="T4272" s="49" t="str" cm="1">
        <f t="array" aca="1" ref="T4272" ca="1">IF(ISBLANK(B4272),"",IF(R4272="Styrkhæft",_xlfn.XLOOKUP(S4272,Vegalengdir[Texti],INDIRECT("Vegalengdir["&amp;'Upplýsingar um umsækjanda'!$B$10&amp;"]"),0%,0)))</f>
        <v/>
      </c>
      <c r="U4272" s="72" t="str">
        <f t="shared" si="200"/>
        <v/>
      </c>
    </row>
    <row r="4273" spans="1:21" x14ac:dyDescent="0.25">
      <c r="A4273" s="53">
        <f t="shared" si="201"/>
        <v>4272</v>
      </c>
      <c r="B4273" s="55"/>
      <c r="C4273" s="56"/>
      <c r="D4273" s="55"/>
      <c r="E4273" s="55"/>
      <c r="F4273" s="55"/>
      <c r="G4273" s="55"/>
      <c r="H4273" s="57"/>
      <c r="I4273" s="55"/>
      <c r="J4273" s="55"/>
      <c r="K4273" s="55"/>
      <c r="L4273" s="55"/>
      <c r="M4273" s="55"/>
      <c r="N4273" s="57"/>
      <c r="O4273" s="57" t="str">
        <f t="shared" si="199"/>
        <v/>
      </c>
      <c r="Q4273" s="38" t="s">
        <v>450</v>
      </c>
      <c r="R4273" s="38" t="str" cm="1">
        <f t="array" ref="R4273">_xlfn.XLOOKUP(Q4273,INDEX(Flettilisti,,1),INDEX(Flettilisti,,2),,0)</f>
        <v>Vantar flokkun</v>
      </c>
      <c r="S4273" s="38" t="str">
        <f>IF(ISBLANK(N4273),"",IF(N4273&lt;Gögn!$J$2,Gögn!$K$2,IF(N4273&gt;Gögn!$J$4,Gögn!$K$4,Gögn!$K$3)))</f>
        <v/>
      </c>
      <c r="T4273" s="49" t="str" cm="1">
        <f t="array" aca="1" ref="T4273" ca="1">IF(ISBLANK(B4273),"",IF(R4273="Styrkhæft",_xlfn.XLOOKUP(S4273,Vegalengdir[Texti],INDIRECT("Vegalengdir["&amp;'Upplýsingar um umsækjanda'!$B$10&amp;"]"),0%,0)))</f>
        <v/>
      </c>
      <c r="U4273" s="72" t="str">
        <f t="shared" si="200"/>
        <v/>
      </c>
    </row>
    <row r="4274" spans="1:21" x14ac:dyDescent="0.25">
      <c r="A4274" s="53">
        <f t="shared" si="201"/>
        <v>4273</v>
      </c>
      <c r="B4274" s="55"/>
      <c r="C4274" s="56"/>
      <c r="D4274" s="55"/>
      <c r="E4274" s="55"/>
      <c r="F4274" s="55"/>
      <c r="G4274" s="55"/>
      <c r="H4274" s="57"/>
      <c r="I4274" s="55"/>
      <c r="J4274" s="55"/>
      <c r="K4274" s="55"/>
      <c r="L4274" s="55"/>
      <c r="M4274" s="55"/>
      <c r="N4274" s="57"/>
      <c r="O4274" s="57" t="str">
        <f t="shared" si="199"/>
        <v/>
      </c>
      <c r="Q4274" s="38" t="s">
        <v>450</v>
      </c>
      <c r="R4274" s="38" t="str" cm="1">
        <f t="array" ref="R4274">_xlfn.XLOOKUP(Q4274,INDEX(Flettilisti,,1),INDEX(Flettilisti,,2),,0)</f>
        <v>Vantar flokkun</v>
      </c>
      <c r="S4274" s="38" t="str">
        <f>IF(ISBLANK(N4274),"",IF(N4274&lt;Gögn!$J$2,Gögn!$K$2,IF(N4274&gt;Gögn!$J$4,Gögn!$K$4,Gögn!$K$3)))</f>
        <v/>
      </c>
      <c r="T4274" s="49" t="str" cm="1">
        <f t="array" aca="1" ref="T4274" ca="1">IF(ISBLANK(B4274),"",IF(R4274="Styrkhæft",_xlfn.XLOOKUP(S4274,Vegalengdir[Texti],INDIRECT("Vegalengdir["&amp;'Upplýsingar um umsækjanda'!$B$10&amp;"]"),0%,0)))</f>
        <v/>
      </c>
      <c r="U4274" s="72" t="str">
        <f t="shared" si="200"/>
        <v/>
      </c>
    </row>
    <row r="4275" spans="1:21" x14ac:dyDescent="0.25">
      <c r="A4275" s="53">
        <f t="shared" si="201"/>
        <v>4274</v>
      </c>
      <c r="B4275" s="55"/>
      <c r="C4275" s="56"/>
      <c r="D4275" s="55"/>
      <c r="E4275" s="55"/>
      <c r="F4275" s="55"/>
      <c r="G4275" s="55"/>
      <c r="H4275" s="57"/>
      <c r="I4275" s="55"/>
      <c r="J4275" s="55"/>
      <c r="K4275" s="55"/>
      <c r="L4275" s="55"/>
      <c r="M4275" s="55"/>
      <c r="N4275" s="57"/>
      <c r="O4275" s="57" t="str">
        <f t="shared" si="199"/>
        <v/>
      </c>
      <c r="Q4275" s="38" t="s">
        <v>450</v>
      </c>
      <c r="R4275" s="38" t="str" cm="1">
        <f t="array" ref="R4275">_xlfn.XLOOKUP(Q4275,INDEX(Flettilisti,,1),INDEX(Flettilisti,,2),,0)</f>
        <v>Vantar flokkun</v>
      </c>
      <c r="S4275" s="38" t="str">
        <f>IF(ISBLANK(N4275),"",IF(N4275&lt;Gögn!$J$2,Gögn!$K$2,IF(N4275&gt;Gögn!$J$4,Gögn!$K$4,Gögn!$K$3)))</f>
        <v/>
      </c>
      <c r="T4275" s="49" t="str" cm="1">
        <f t="array" aca="1" ref="T4275" ca="1">IF(ISBLANK(B4275),"",IF(R4275="Styrkhæft",_xlfn.XLOOKUP(S4275,Vegalengdir[Texti],INDIRECT("Vegalengdir["&amp;'Upplýsingar um umsækjanda'!$B$10&amp;"]"),0%,0)))</f>
        <v/>
      </c>
      <c r="U4275" s="72" t="str">
        <f t="shared" si="200"/>
        <v/>
      </c>
    </row>
    <row r="4276" spans="1:21" x14ac:dyDescent="0.25">
      <c r="A4276" s="53">
        <f t="shared" si="201"/>
        <v>4275</v>
      </c>
      <c r="B4276" s="55"/>
      <c r="C4276" s="56"/>
      <c r="D4276" s="55"/>
      <c r="E4276" s="55"/>
      <c r="F4276" s="55"/>
      <c r="G4276" s="55"/>
      <c r="H4276" s="57"/>
      <c r="I4276" s="55"/>
      <c r="J4276" s="55"/>
      <c r="K4276" s="55"/>
      <c r="L4276" s="55"/>
      <c r="M4276" s="55"/>
      <c r="N4276" s="57"/>
      <c r="O4276" s="57" t="str">
        <f t="shared" si="199"/>
        <v/>
      </c>
      <c r="Q4276" s="38" t="s">
        <v>450</v>
      </c>
      <c r="R4276" s="38" t="str" cm="1">
        <f t="array" ref="R4276">_xlfn.XLOOKUP(Q4276,INDEX(Flettilisti,,1),INDEX(Flettilisti,,2),,0)</f>
        <v>Vantar flokkun</v>
      </c>
      <c r="S4276" s="38" t="str">
        <f>IF(ISBLANK(N4276),"",IF(N4276&lt;Gögn!$J$2,Gögn!$K$2,IF(N4276&gt;Gögn!$J$4,Gögn!$K$4,Gögn!$K$3)))</f>
        <v/>
      </c>
      <c r="T4276" s="49" t="str" cm="1">
        <f t="array" aca="1" ref="T4276" ca="1">IF(ISBLANK(B4276),"",IF(R4276="Styrkhæft",_xlfn.XLOOKUP(S4276,Vegalengdir[Texti],INDIRECT("Vegalengdir["&amp;'Upplýsingar um umsækjanda'!$B$10&amp;"]"),0%,0)))</f>
        <v/>
      </c>
      <c r="U4276" s="72" t="str">
        <f t="shared" si="200"/>
        <v/>
      </c>
    </row>
    <row r="4277" spans="1:21" x14ac:dyDescent="0.25">
      <c r="A4277" s="53">
        <f t="shared" si="201"/>
        <v>4276</v>
      </c>
      <c r="B4277" s="55"/>
      <c r="C4277" s="56"/>
      <c r="D4277" s="55"/>
      <c r="E4277" s="55"/>
      <c r="F4277" s="55"/>
      <c r="G4277" s="55"/>
      <c r="H4277" s="57"/>
      <c r="I4277" s="55"/>
      <c r="J4277" s="55"/>
      <c r="K4277" s="55"/>
      <c r="L4277" s="55"/>
      <c r="M4277" s="55"/>
      <c r="N4277" s="57"/>
      <c r="O4277" s="57" t="str">
        <f t="shared" si="199"/>
        <v/>
      </c>
      <c r="Q4277" s="38" t="s">
        <v>450</v>
      </c>
      <c r="R4277" s="38" t="str" cm="1">
        <f t="array" ref="R4277">_xlfn.XLOOKUP(Q4277,INDEX(Flettilisti,,1),INDEX(Flettilisti,,2),,0)</f>
        <v>Vantar flokkun</v>
      </c>
      <c r="S4277" s="38" t="str">
        <f>IF(ISBLANK(N4277),"",IF(N4277&lt;Gögn!$J$2,Gögn!$K$2,IF(N4277&gt;Gögn!$J$4,Gögn!$K$4,Gögn!$K$3)))</f>
        <v/>
      </c>
      <c r="T4277" s="49" t="str" cm="1">
        <f t="array" aca="1" ref="T4277" ca="1">IF(ISBLANK(B4277),"",IF(R4277="Styrkhæft",_xlfn.XLOOKUP(S4277,Vegalengdir[Texti],INDIRECT("Vegalengdir["&amp;'Upplýsingar um umsækjanda'!$B$10&amp;"]"),0%,0)))</f>
        <v/>
      </c>
      <c r="U4277" s="72" t="str">
        <f t="shared" si="200"/>
        <v/>
      </c>
    </row>
    <row r="4278" spans="1:21" x14ac:dyDescent="0.25">
      <c r="A4278" s="53">
        <f t="shared" si="201"/>
        <v>4277</v>
      </c>
      <c r="B4278" s="55"/>
      <c r="C4278" s="56"/>
      <c r="D4278" s="55"/>
      <c r="E4278" s="55"/>
      <c r="F4278" s="55"/>
      <c r="G4278" s="55"/>
      <c r="H4278" s="57"/>
      <c r="I4278" s="55"/>
      <c r="J4278" s="55"/>
      <c r="K4278" s="55"/>
      <c r="L4278" s="55"/>
      <c r="M4278" s="55"/>
      <c r="N4278" s="57"/>
      <c r="O4278" s="57" t="str">
        <f t="shared" si="199"/>
        <v/>
      </c>
      <c r="Q4278" s="38" t="s">
        <v>450</v>
      </c>
      <c r="R4278" s="38" t="str" cm="1">
        <f t="array" ref="R4278">_xlfn.XLOOKUP(Q4278,INDEX(Flettilisti,,1),INDEX(Flettilisti,,2),,0)</f>
        <v>Vantar flokkun</v>
      </c>
      <c r="S4278" s="38" t="str">
        <f>IF(ISBLANK(N4278),"",IF(N4278&lt;Gögn!$J$2,Gögn!$K$2,IF(N4278&gt;Gögn!$J$4,Gögn!$K$4,Gögn!$K$3)))</f>
        <v/>
      </c>
      <c r="T4278" s="49" t="str" cm="1">
        <f t="array" aca="1" ref="T4278" ca="1">IF(ISBLANK(B4278),"",IF(R4278="Styrkhæft",_xlfn.XLOOKUP(S4278,Vegalengdir[Texti],INDIRECT("Vegalengdir["&amp;'Upplýsingar um umsækjanda'!$B$10&amp;"]"),0%,0)))</f>
        <v/>
      </c>
      <c r="U4278" s="72" t="str">
        <f t="shared" si="200"/>
        <v/>
      </c>
    </row>
    <row r="4279" spans="1:21" x14ac:dyDescent="0.25">
      <c r="A4279" s="53">
        <f t="shared" si="201"/>
        <v>4278</v>
      </c>
      <c r="B4279" s="55"/>
      <c r="C4279" s="56"/>
      <c r="D4279" s="55"/>
      <c r="E4279" s="55"/>
      <c r="F4279" s="55"/>
      <c r="G4279" s="55"/>
      <c r="H4279" s="57"/>
      <c r="I4279" s="55"/>
      <c r="J4279" s="55"/>
      <c r="K4279" s="55"/>
      <c r="L4279" s="55"/>
      <c r="M4279" s="55"/>
      <c r="N4279" s="57"/>
      <c r="O4279" s="57" t="str">
        <f t="shared" si="199"/>
        <v/>
      </c>
      <c r="Q4279" s="38" t="s">
        <v>450</v>
      </c>
      <c r="R4279" s="38" t="str" cm="1">
        <f t="array" ref="R4279">_xlfn.XLOOKUP(Q4279,INDEX(Flettilisti,,1),INDEX(Flettilisti,,2),,0)</f>
        <v>Vantar flokkun</v>
      </c>
      <c r="S4279" s="38" t="str">
        <f>IF(ISBLANK(N4279),"",IF(N4279&lt;Gögn!$J$2,Gögn!$K$2,IF(N4279&gt;Gögn!$J$4,Gögn!$K$4,Gögn!$K$3)))</f>
        <v/>
      </c>
      <c r="T4279" s="49" t="str" cm="1">
        <f t="array" aca="1" ref="T4279" ca="1">IF(ISBLANK(B4279),"",IF(R4279="Styrkhæft",_xlfn.XLOOKUP(S4279,Vegalengdir[Texti],INDIRECT("Vegalengdir["&amp;'Upplýsingar um umsækjanda'!$B$10&amp;"]"),0%,0)))</f>
        <v/>
      </c>
      <c r="U4279" s="72" t="str">
        <f t="shared" si="200"/>
        <v/>
      </c>
    </row>
    <row r="4280" spans="1:21" x14ac:dyDescent="0.25">
      <c r="A4280" s="53">
        <f t="shared" si="201"/>
        <v>4279</v>
      </c>
      <c r="B4280" s="55"/>
      <c r="C4280" s="56"/>
      <c r="D4280" s="55"/>
      <c r="E4280" s="55"/>
      <c r="F4280" s="55"/>
      <c r="G4280" s="55"/>
      <c r="H4280" s="57"/>
      <c r="I4280" s="55"/>
      <c r="J4280" s="55"/>
      <c r="K4280" s="55"/>
      <c r="L4280" s="55"/>
      <c r="M4280" s="55"/>
      <c r="N4280" s="57"/>
      <c r="O4280" s="57" t="str">
        <f t="shared" si="199"/>
        <v/>
      </c>
      <c r="Q4280" s="38" t="s">
        <v>450</v>
      </c>
      <c r="R4280" s="38" t="str" cm="1">
        <f t="array" ref="R4280">_xlfn.XLOOKUP(Q4280,INDEX(Flettilisti,,1),INDEX(Flettilisti,,2),,0)</f>
        <v>Vantar flokkun</v>
      </c>
      <c r="S4280" s="38" t="str">
        <f>IF(ISBLANK(N4280),"",IF(N4280&lt;Gögn!$J$2,Gögn!$K$2,IF(N4280&gt;Gögn!$J$4,Gögn!$K$4,Gögn!$K$3)))</f>
        <v/>
      </c>
      <c r="T4280" s="49" t="str" cm="1">
        <f t="array" aca="1" ref="T4280" ca="1">IF(ISBLANK(B4280),"",IF(R4280="Styrkhæft",_xlfn.XLOOKUP(S4280,Vegalengdir[Texti],INDIRECT("Vegalengdir["&amp;'Upplýsingar um umsækjanda'!$B$10&amp;"]"),0%,0)))</f>
        <v/>
      </c>
      <c r="U4280" s="72" t="str">
        <f t="shared" si="200"/>
        <v/>
      </c>
    </row>
    <row r="4281" spans="1:21" x14ac:dyDescent="0.25">
      <c r="A4281" s="53">
        <f t="shared" si="201"/>
        <v>4280</v>
      </c>
      <c r="B4281" s="55"/>
      <c r="C4281" s="56"/>
      <c r="D4281" s="55"/>
      <c r="E4281" s="55"/>
      <c r="F4281" s="55"/>
      <c r="G4281" s="55"/>
      <c r="H4281" s="57"/>
      <c r="I4281" s="55"/>
      <c r="J4281" s="55"/>
      <c r="K4281" s="55"/>
      <c r="L4281" s="55"/>
      <c r="M4281" s="55"/>
      <c r="N4281" s="57"/>
      <c r="O4281" s="57" t="str">
        <f t="shared" si="199"/>
        <v/>
      </c>
      <c r="Q4281" s="38" t="s">
        <v>450</v>
      </c>
      <c r="R4281" s="38" t="str" cm="1">
        <f t="array" ref="R4281">_xlfn.XLOOKUP(Q4281,INDEX(Flettilisti,,1),INDEX(Flettilisti,,2),,0)</f>
        <v>Vantar flokkun</v>
      </c>
      <c r="S4281" s="38" t="str">
        <f>IF(ISBLANK(N4281),"",IF(N4281&lt;Gögn!$J$2,Gögn!$K$2,IF(N4281&gt;Gögn!$J$4,Gögn!$K$4,Gögn!$K$3)))</f>
        <v/>
      </c>
      <c r="T4281" s="49" t="str" cm="1">
        <f t="array" aca="1" ref="T4281" ca="1">IF(ISBLANK(B4281),"",IF(R4281="Styrkhæft",_xlfn.XLOOKUP(S4281,Vegalengdir[Texti],INDIRECT("Vegalengdir["&amp;'Upplýsingar um umsækjanda'!$B$10&amp;"]"),0%,0)))</f>
        <v/>
      </c>
      <c r="U4281" s="72" t="str">
        <f t="shared" si="200"/>
        <v/>
      </c>
    </row>
    <row r="4282" spans="1:21" x14ac:dyDescent="0.25">
      <c r="A4282" s="53">
        <f t="shared" si="201"/>
        <v>4281</v>
      </c>
      <c r="B4282" s="55"/>
      <c r="C4282" s="56"/>
      <c r="D4282" s="55"/>
      <c r="E4282" s="55"/>
      <c r="F4282" s="55"/>
      <c r="G4282" s="55"/>
      <c r="H4282" s="57"/>
      <c r="I4282" s="55"/>
      <c r="J4282" s="55"/>
      <c r="K4282" s="55"/>
      <c r="L4282" s="55"/>
      <c r="M4282" s="55"/>
      <c r="N4282" s="57"/>
      <c r="O4282" s="57" t="str">
        <f t="shared" si="199"/>
        <v/>
      </c>
      <c r="Q4282" s="38" t="s">
        <v>450</v>
      </c>
      <c r="R4282" s="38" t="str" cm="1">
        <f t="array" ref="R4282">_xlfn.XLOOKUP(Q4282,INDEX(Flettilisti,,1),INDEX(Flettilisti,,2),,0)</f>
        <v>Vantar flokkun</v>
      </c>
      <c r="S4282" s="38" t="str">
        <f>IF(ISBLANK(N4282),"",IF(N4282&lt;Gögn!$J$2,Gögn!$K$2,IF(N4282&gt;Gögn!$J$4,Gögn!$K$4,Gögn!$K$3)))</f>
        <v/>
      </c>
      <c r="T4282" s="49" t="str" cm="1">
        <f t="array" aca="1" ref="T4282" ca="1">IF(ISBLANK(B4282),"",IF(R4282="Styrkhæft",_xlfn.XLOOKUP(S4282,Vegalengdir[Texti],INDIRECT("Vegalengdir["&amp;'Upplýsingar um umsækjanda'!$B$10&amp;"]"),0%,0)))</f>
        <v/>
      </c>
      <c r="U4282" s="72" t="str">
        <f t="shared" si="200"/>
        <v/>
      </c>
    </row>
    <row r="4283" spans="1:21" x14ac:dyDescent="0.25">
      <c r="A4283" s="53">
        <f t="shared" si="201"/>
        <v>4282</v>
      </c>
      <c r="B4283" s="55"/>
      <c r="C4283" s="56"/>
      <c r="D4283" s="55"/>
      <c r="E4283" s="55"/>
      <c r="F4283" s="55"/>
      <c r="G4283" s="55"/>
      <c r="H4283" s="57"/>
      <c r="I4283" s="55"/>
      <c r="J4283" s="55"/>
      <c r="K4283" s="55"/>
      <c r="L4283" s="55"/>
      <c r="M4283" s="55"/>
      <c r="N4283" s="57"/>
      <c r="O4283" s="57" t="str">
        <f t="shared" si="199"/>
        <v/>
      </c>
      <c r="Q4283" s="38" t="s">
        <v>450</v>
      </c>
      <c r="R4283" s="38" t="str" cm="1">
        <f t="array" ref="R4283">_xlfn.XLOOKUP(Q4283,INDEX(Flettilisti,,1),INDEX(Flettilisti,,2),,0)</f>
        <v>Vantar flokkun</v>
      </c>
      <c r="S4283" s="38" t="str">
        <f>IF(ISBLANK(N4283),"",IF(N4283&lt;Gögn!$J$2,Gögn!$K$2,IF(N4283&gt;Gögn!$J$4,Gögn!$K$4,Gögn!$K$3)))</f>
        <v/>
      </c>
      <c r="T4283" s="49" t="str" cm="1">
        <f t="array" aca="1" ref="T4283" ca="1">IF(ISBLANK(B4283),"",IF(R4283="Styrkhæft",_xlfn.XLOOKUP(S4283,Vegalengdir[Texti],INDIRECT("Vegalengdir["&amp;'Upplýsingar um umsækjanda'!$B$10&amp;"]"),0%,0)))</f>
        <v/>
      </c>
      <c r="U4283" s="72" t="str">
        <f t="shared" si="200"/>
        <v/>
      </c>
    </row>
    <row r="4284" spans="1:21" x14ac:dyDescent="0.25">
      <c r="A4284" s="53">
        <f t="shared" si="201"/>
        <v>4283</v>
      </c>
      <c r="B4284" s="55"/>
      <c r="C4284" s="56"/>
      <c r="D4284" s="55"/>
      <c r="E4284" s="55"/>
      <c r="F4284" s="55"/>
      <c r="G4284" s="55"/>
      <c r="H4284" s="57"/>
      <c r="I4284" s="55"/>
      <c r="J4284" s="55"/>
      <c r="K4284" s="55"/>
      <c r="L4284" s="55"/>
      <c r="M4284" s="55"/>
      <c r="N4284" s="57"/>
      <c r="O4284" s="57" t="str">
        <f t="shared" si="199"/>
        <v/>
      </c>
      <c r="Q4284" s="38" t="s">
        <v>450</v>
      </c>
      <c r="R4284" s="38" t="str" cm="1">
        <f t="array" ref="R4284">_xlfn.XLOOKUP(Q4284,INDEX(Flettilisti,,1),INDEX(Flettilisti,,2),,0)</f>
        <v>Vantar flokkun</v>
      </c>
      <c r="S4284" s="38" t="str">
        <f>IF(ISBLANK(N4284),"",IF(N4284&lt;Gögn!$J$2,Gögn!$K$2,IF(N4284&gt;Gögn!$J$4,Gögn!$K$4,Gögn!$K$3)))</f>
        <v/>
      </c>
      <c r="T4284" s="49" t="str" cm="1">
        <f t="array" aca="1" ref="T4284" ca="1">IF(ISBLANK(B4284),"",IF(R4284="Styrkhæft",_xlfn.XLOOKUP(S4284,Vegalengdir[Texti],INDIRECT("Vegalengdir["&amp;'Upplýsingar um umsækjanda'!$B$10&amp;"]"),0%,0)))</f>
        <v/>
      </c>
      <c r="U4284" s="72" t="str">
        <f t="shared" si="200"/>
        <v/>
      </c>
    </row>
    <row r="4285" spans="1:21" x14ac:dyDescent="0.25">
      <c r="A4285" s="53">
        <f t="shared" si="201"/>
        <v>4284</v>
      </c>
      <c r="B4285" s="55"/>
      <c r="C4285" s="56"/>
      <c r="D4285" s="55"/>
      <c r="E4285" s="55"/>
      <c r="F4285" s="55"/>
      <c r="G4285" s="55"/>
      <c r="H4285" s="57"/>
      <c r="I4285" s="55"/>
      <c r="J4285" s="55"/>
      <c r="K4285" s="55"/>
      <c r="L4285" s="55"/>
      <c r="M4285" s="55"/>
      <c r="N4285" s="57"/>
      <c r="O4285" s="57" t="str">
        <f t="shared" si="199"/>
        <v/>
      </c>
      <c r="Q4285" s="38" t="s">
        <v>450</v>
      </c>
      <c r="R4285" s="38" t="str" cm="1">
        <f t="array" ref="R4285">_xlfn.XLOOKUP(Q4285,INDEX(Flettilisti,,1),INDEX(Flettilisti,,2),,0)</f>
        <v>Vantar flokkun</v>
      </c>
      <c r="S4285" s="38" t="str">
        <f>IF(ISBLANK(N4285),"",IF(N4285&lt;Gögn!$J$2,Gögn!$K$2,IF(N4285&gt;Gögn!$J$4,Gögn!$K$4,Gögn!$K$3)))</f>
        <v/>
      </c>
      <c r="T4285" s="49" t="str" cm="1">
        <f t="array" aca="1" ref="T4285" ca="1">IF(ISBLANK(B4285),"",IF(R4285="Styrkhæft",_xlfn.XLOOKUP(S4285,Vegalengdir[Texti],INDIRECT("Vegalengdir["&amp;'Upplýsingar um umsækjanda'!$B$10&amp;"]"),0%,0)))</f>
        <v/>
      </c>
      <c r="U4285" s="72" t="str">
        <f t="shared" si="200"/>
        <v/>
      </c>
    </row>
    <row r="4286" spans="1:21" x14ac:dyDescent="0.25">
      <c r="A4286" s="53">
        <f t="shared" si="201"/>
        <v>4285</v>
      </c>
      <c r="B4286" s="55"/>
      <c r="C4286" s="56"/>
      <c r="D4286" s="55"/>
      <c r="E4286" s="55"/>
      <c r="F4286" s="55"/>
      <c r="G4286" s="55"/>
      <c r="H4286" s="57"/>
      <c r="I4286" s="55"/>
      <c r="J4286" s="55"/>
      <c r="K4286" s="55"/>
      <c r="L4286" s="55"/>
      <c r="M4286" s="55"/>
      <c r="N4286" s="57"/>
      <c r="O4286" s="57" t="str">
        <f t="shared" si="199"/>
        <v/>
      </c>
      <c r="Q4286" s="38" t="s">
        <v>450</v>
      </c>
      <c r="R4286" s="38" t="str" cm="1">
        <f t="array" ref="R4286">_xlfn.XLOOKUP(Q4286,INDEX(Flettilisti,,1),INDEX(Flettilisti,,2),,0)</f>
        <v>Vantar flokkun</v>
      </c>
      <c r="S4286" s="38" t="str">
        <f>IF(ISBLANK(N4286),"",IF(N4286&lt;Gögn!$J$2,Gögn!$K$2,IF(N4286&gt;Gögn!$J$4,Gögn!$K$4,Gögn!$K$3)))</f>
        <v/>
      </c>
      <c r="T4286" s="49" t="str" cm="1">
        <f t="array" aca="1" ref="T4286" ca="1">IF(ISBLANK(B4286),"",IF(R4286="Styrkhæft",_xlfn.XLOOKUP(S4286,Vegalengdir[Texti],INDIRECT("Vegalengdir["&amp;'Upplýsingar um umsækjanda'!$B$10&amp;"]"),0%,0)))</f>
        <v/>
      </c>
      <c r="U4286" s="72" t="str">
        <f t="shared" si="200"/>
        <v/>
      </c>
    </row>
    <row r="4287" spans="1:21" x14ac:dyDescent="0.25">
      <c r="A4287" s="53">
        <f t="shared" si="201"/>
        <v>4286</v>
      </c>
      <c r="B4287" s="55"/>
      <c r="C4287" s="56"/>
      <c r="D4287" s="55"/>
      <c r="E4287" s="55"/>
      <c r="F4287" s="55"/>
      <c r="G4287" s="55"/>
      <c r="H4287" s="57"/>
      <c r="I4287" s="55"/>
      <c r="J4287" s="55"/>
      <c r="K4287" s="55"/>
      <c r="L4287" s="55"/>
      <c r="M4287" s="55"/>
      <c r="N4287" s="57"/>
      <c r="O4287" s="57" t="str">
        <f t="shared" si="199"/>
        <v/>
      </c>
      <c r="Q4287" s="38" t="s">
        <v>450</v>
      </c>
      <c r="R4287" s="38" t="str" cm="1">
        <f t="array" ref="R4287">_xlfn.XLOOKUP(Q4287,INDEX(Flettilisti,,1),INDEX(Flettilisti,,2),,0)</f>
        <v>Vantar flokkun</v>
      </c>
      <c r="S4287" s="38" t="str">
        <f>IF(ISBLANK(N4287),"",IF(N4287&lt;Gögn!$J$2,Gögn!$K$2,IF(N4287&gt;Gögn!$J$4,Gögn!$K$4,Gögn!$K$3)))</f>
        <v/>
      </c>
      <c r="T4287" s="49" t="str" cm="1">
        <f t="array" aca="1" ref="T4287" ca="1">IF(ISBLANK(B4287),"",IF(R4287="Styrkhæft",_xlfn.XLOOKUP(S4287,Vegalengdir[Texti],INDIRECT("Vegalengdir["&amp;'Upplýsingar um umsækjanda'!$B$10&amp;"]"),0%,0)))</f>
        <v/>
      </c>
      <c r="U4287" s="72" t="str">
        <f t="shared" si="200"/>
        <v/>
      </c>
    </row>
    <row r="4288" spans="1:21" x14ac:dyDescent="0.25">
      <c r="A4288" s="53">
        <f t="shared" si="201"/>
        <v>4287</v>
      </c>
      <c r="B4288" s="55"/>
      <c r="C4288" s="56"/>
      <c r="D4288" s="55"/>
      <c r="E4288" s="55"/>
      <c r="F4288" s="55"/>
      <c r="G4288" s="55"/>
      <c r="H4288" s="57"/>
      <c r="I4288" s="55"/>
      <c r="J4288" s="55"/>
      <c r="K4288" s="55"/>
      <c r="L4288" s="55"/>
      <c r="M4288" s="55"/>
      <c r="N4288" s="57"/>
      <c r="O4288" s="57" t="str">
        <f t="shared" si="199"/>
        <v/>
      </c>
      <c r="Q4288" s="38" t="s">
        <v>450</v>
      </c>
      <c r="R4288" s="38" t="str" cm="1">
        <f t="array" ref="R4288">_xlfn.XLOOKUP(Q4288,INDEX(Flettilisti,,1),INDEX(Flettilisti,,2),,0)</f>
        <v>Vantar flokkun</v>
      </c>
      <c r="S4288" s="38" t="str">
        <f>IF(ISBLANK(N4288),"",IF(N4288&lt;Gögn!$J$2,Gögn!$K$2,IF(N4288&gt;Gögn!$J$4,Gögn!$K$4,Gögn!$K$3)))</f>
        <v/>
      </c>
      <c r="T4288" s="49" t="str" cm="1">
        <f t="array" aca="1" ref="T4288" ca="1">IF(ISBLANK(B4288),"",IF(R4288="Styrkhæft",_xlfn.XLOOKUP(S4288,Vegalengdir[Texti],INDIRECT("Vegalengdir["&amp;'Upplýsingar um umsækjanda'!$B$10&amp;"]"),0%,0)))</f>
        <v/>
      </c>
      <c r="U4288" s="72" t="str">
        <f t="shared" si="200"/>
        <v/>
      </c>
    </row>
    <row r="4289" spans="1:21" x14ac:dyDescent="0.25">
      <c r="A4289" s="53">
        <f t="shared" si="201"/>
        <v>4288</v>
      </c>
      <c r="B4289" s="55"/>
      <c r="C4289" s="56"/>
      <c r="D4289" s="55"/>
      <c r="E4289" s="55"/>
      <c r="F4289" s="55"/>
      <c r="G4289" s="55"/>
      <c r="H4289" s="57"/>
      <c r="I4289" s="55"/>
      <c r="J4289" s="55"/>
      <c r="K4289" s="55"/>
      <c r="L4289" s="55"/>
      <c r="M4289" s="55"/>
      <c r="N4289" s="57"/>
      <c r="O4289" s="57" t="str">
        <f t="shared" si="199"/>
        <v/>
      </c>
      <c r="Q4289" s="38" t="s">
        <v>450</v>
      </c>
      <c r="R4289" s="38" t="str" cm="1">
        <f t="array" ref="R4289">_xlfn.XLOOKUP(Q4289,INDEX(Flettilisti,,1),INDEX(Flettilisti,,2),,0)</f>
        <v>Vantar flokkun</v>
      </c>
      <c r="S4289" s="38" t="str">
        <f>IF(ISBLANK(N4289),"",IF(N4289&lt;Gögn!$J$2,Gögn!$K$2,IF(N4289&gt;Gögn!$J$4,Gögn!$K$4,Gögn!$K$3)))</f>
        <v/>
      </c>
      <c r="T4289" s="49" t="str" cm="1">
        <f t="array" aca="1" ref="T4289" ca="1">IF(ISBLANK(B4289),"",IF(R4289="Styrkhæft",_xlfn.XLOOKUP(S4289,Vegalengdir[Texti],INDIRECT("Vegalengdir["&amp;'Upplýsingar um umsækjanda'!$B$10&amp;"]"),0%,0)))</f>
        <v/>
      </c>
      <c r="U4289" s="72" t="str">
        <f t="shared" si="200"/>
        <v/>
      </c>
    </row>
    <row r="4290" spans="1:21" x14ac:dyDescent="0.25">
      <c r="A4290" s="53">
        <f t="shared" si="201"/>
        <v>4289</v>
      </c>
      <c r="B4290" s="55"/>
      <c r="C4290" s="56"/>
      <c r="D4290" s="55"/>
      <c r="E4290" s="55"/>
      <c r="F4290" s="55"/>
      <c r="G4290" s="55"/>
      <c r="H4290" s="57"/>
      <c r="I4290" s="55"/>
      <c r="J4290" s="55"/>
      <c r="K4290" s="55"/>
      <c r="L4290" s="55"/>
      <c r="M4290" s="55"/>
      <c r="N4290" s="57"/>
      <c r="O4290" s="57" t="str">
        <f t="shared" si="199"/>
        <v/>
      </c>
      <c r="Q4290" s="38" t="s">
        <v>450</v>
      </c>
      <c r="R4290" s="38" t="str" cm="1">
        <f t="array" ref="R4290">_xlfn.XLOOKUP(Q4290,INDEX(Flettilisti,,1),INDEX(Flettilisti,,2),,0)</f>
        <v>Vantar flokkun</v>
      </c>
      <c r="S4290" s="38" t="str">
        <f>IF(ISBLANK(N4290),"",IF(N4290&lt;Gögn!$J$2,Gögn!$K$2,IF(N4290&gt;Gögn!$J$4,Gögn!$K$4,Gögn!$K$3)))</f>
        <v/>
      </c>
      <c r="T4290" s="49" t="str" cm="1">
        <f t="array" aca="1" ref="T4290" ca="1">IF(ISBLANK(B4290),"",IF(R4290="Styrkhæft",_xlfn.XLOOKUP(S4290,Vegalengdir[Texti],INDIRECT("Vegalengdir["&amp;'Upplýsingar um umsækjanda'!$B$10&amp;"]"),0%,0)))</f>
        <v/>
      </c>
      <c r="U4290" s="72" t="str">
        <f t="shared" si="200"/>
        <v/>
      </c>
    </row>
    <row r="4291" spans="1:21" x14ac:dyDescent="0.25">
      <c r="A4291" s="53">
        <f t="shared" si="201"/>
        <v>4290</v>
      </c>
      <c r="B4291" s="55"/>
      <c r="C4291" s="56"/>
      <c r="D4291" s="55"/>
      <c r="E4291" s="55"/>
      <c r="F4291" s="55"/>
      <c r="G4291" s="55"/>
      <c r="H4291" s="57"/>
      <c r="I4291" s="55"/>
      <c r="J4291" s="55"/>
      <c r="K4291" s="55"/>
      <c r="L4291" s="55"/>
      <c r="M4291" s="55"/>
      <c r="N4291" s="57"/>
      <c r="O4291" s="57" t="str">
        <f t="shared" ref="O4291:O4354" si="202">IFERROR(IF(ISBLANK(B4291),"",H4291/N4291),0)</f>
        <v/>
      </c>
      <c r="Q4291" s="38" t="s">
        <v>450</v>
      </c>
      <c r="R4291" s="38" t="str" cm="1">
        <f t="array" ref="R4291">_xlfn.XLOOKUP(Q4291,INDEX(Flettilisti,,1),INDEX(Flettilisti,,2),,0)</f>
        <v>Vantar flokkun</v>
      </c>
      <c r="S4291" s="38" t="str">
        <f>IF(ISBLANK(N4291),"",IF(N4291&lt;Gögn!$J$2,Gögn!$K$2,IF(N4291&gt;Gögn!$J$4,Gögn!$K$4,Gögn!$K$3)))</f>
        <v/>
      </c>
      <c r="T4291" s="49" t="str" cm="1">
        <f t="array" aca="1" ref="T4291" ca="1">IF(ISBLANK(B4291),"",IF(R4291="Styrkhæft",_xlfn.XLOOKUP(S4291,Vegalengdir[Texti],INDIRECT("Vegalengdir["&amp;'Upplýsingar um umsækjanda'!$B$10&amp;"]"),0%,0)))</f>
        <v/>
      </c>
      <c r="U4291" s="72" t="str">
        <f t="shared" ref="U4291:U4354" si="203">IF(ISBLANK(B4291),"",T4291*H4291)</f>
        <v/>
      </c>
    </row>
    <row r="4292" spans="1:21" x14ac:dyDescent="0.25">
      <c r="A4292" s="53">
        <f t="shared" si="201"/>
        <v>4291</v>
      </c>
      <c r="B4292" s="55"/>
      <c r="C4292" s="56"/>
      <c r="D4292" s="55"/>
      <c r="E4292" s="55"/>
      <c r="F4292" s="55"/>
      <c r="G4292" s="55"/>
      <c r="H4292" s="57"/>
      <c r="I4292" s="55"/>
      <c r="J4292" s="55"/>
      <c r="K4292" s="55"/>
      <c r="L4292" s="55"/>
      <c r="M4292" s="55"/>
      <c r="N4292" s="57"/>
      <c r="O4292" s="57" t="str">
        <f t="shared" si="202"/>
        <v/>
      </c>
      <c r="Q4292" s="38" t="s">
        <v>450</v>
      </c>
      <c r="R4292" s="38" t="str" cm="1">
        <f t="array" ref="R4292">_xlfn.XLOOKUP(Q4292,INDEX(Flettilisti,,1),INDEX(Flettilisti,,2),,0)</f>
        <v>Vantar flokkun</v>
      </c>
      <c r="S4292" s="38" t="str">
        <f>IF(ISBLANK(N4292),"",IF(N4292&lt;Gögn!$J$2,Gögn!$K$2,IF(N4292&gt;Gögn!$J$4,Gögn!$K$4,Gögn!$K$3)))</f>
        <v/>
      </c>
      <c r="T4292" s="49" t="str" cm="1">
        <f t="array" aca="1" ref="T4292" ca="1">IF(ISBLANK(B4292),"",IF(R4292="Styrkhæft",_xlfn.XLOOKUP(S4292,Vegalengdir[Texti],INDIRECT("Vegalengdir["&amp;'Upplýsingar um umsækjanda'!$B$10&amp;"]"),0%,0)))</f>
        <v/>
      </c>
      <c r="U4292" s="72" t="str">
        <f t="shared" si="203"/>
        <v/>
      </c>
    </row>
    <row r="4293" spans="1:21" x14ac:dyDescent="0.25">
      <c r="A4293" s="53">
        <f t="shared" si="201"/>
        <v>4292</v>
      </c>
      <c r="B4293" s="55"/>
      <c r="C4293" s="56"/>
      <c r="D4293" s="55"/>
      <c r="E4293" s="55"/>
      <c r="F4293" s="55"/>
      <c r="G4293" s="55"/>
      <c r="H4293" s="57"/>
      <c r="I4293" s="55"/>
      <c r="J4293" s="55"/>
      <c r="K4293" s="55"/>
      <c r="L4293" s="55"/>
      <c r="M4293" s="55"/>
      <c r="N4293" s="57"/>
      <c r="O4293" s="57" t="str">
        <f t="shared" si="202"/>
        <v/>
      </c>
      <c r="Q4293" s="38" t="s">
        <v>450</v>
      </c>
      <c r="R4293" s="38" t="str" cm="1">
        <f t="array" ref="R4293">_xlfn.XLOOKUP(Q4293,INDEX(Flettilisti,,1),INDEX(Flettilisti,,2),,0)</f>
        <v>Vantar flokkun</v>
      </c>
      <c r="S4293" s="38" t="str">
        <f>IF(ISBLANK(N4293),"",IF(N4293&lt;Gögn!$J$2,Gögn!$K$2,IF(N4293&gt;Gögn!$J$4,Gögn!$K$4,Gögn!$K$3)))</f>
        <v/>
      </c>
      <c r="T4293" s="49" t="str" cm="1">
        <f t="array" aca="1" ref="T4293" ca="1">IF(ISBLANK(B4293),"",IF(R4293="Styrkhæft",_xlfn.XLOOKUP(S4293,Vegalengdir[Texti],INDIRECT("Vegalengdir["&amp;'Upplýsingar um umsækjanda'!$B$10&amp;"]"),0%,0)))</f>
        <v/>
      </c>
      <c r="U4293" s="72" t="str">
        <f t="shared" si="203"/>
        <v/>
      </c>
    </row>
    <row r="4294" spans="1:21" x14ac:dyDescent="0.25">
      <c r="A4294" s="53">
        <f t="shared" si="201"/>
        <v>4293</v>
      </c>
      <c r="B4294" s="55"/>
      <c r="C4294" s="56"/>
      <c r="D4294" s="55"/>
      <c r="E4294" s="55"/>
      <c r="F4294" s="55"/>
      <c r="G4294" s="55"/>
      <c r="H4294" s="57"/>
      <c r="I4294" s="55"/>
      <c r="J4294" s="55"/>
      <c r="K4294" s="55"/>
      <c r="L4294" s="55"/>
      <c r="M4294" s="55"/>
      <c r="N4294" s="57"/>
      <c r="O4294" s="57" t="str">
        <f t="shared" si="202"/>
        <v/>
      </c>
      <c r="Q4294" s="38" t="s">
        <v>450</v>
      </c>
      <c r="R4294" s="38" t="str" cm="1">
        <f t="array" ref="R4294">_xlfn.XLOOKUP(Q4294,INDEX(Flettilisti,,1),INDEX(Flettilisti,,2),,0)</f>
        <v>Vantar flokkun</v>
      </c>
      <c r="S4294" s="38" t="str">
        <f>IF(ISBLANK(N4294),"",IF(N4294&lt;Gögn!$J$2,Gögn!$K$2,IF(N4294&gt;Gögn!$J$4,Gögn!$K$4,Gögn!$K$3)))</f>
        <v/>
      </c>
      <c r="T4294" s="49" t="str" cm="1">
        <f t="array" aca="1" ref="T4294" ca="1">IF(ISBLANK(B4294),"",IF(R4294="Styrkhæft",_xlfn.XLOOKUP(S4294,Vegalengdir[Texti],INDIRECT("Vegalengdir["&amp;'Upplýsingar um umsækjanda'!$B$10&amp;"]"),0%,0)))</f>
        <v/>
      </c>
      <c r="U4294" s="72" t="str">
        <f t="shared" si="203"/>
        <v/>
      </c>
    </row>
    <row r="4295" spans="1:21" x14ac:dyDescent="0.25">
      <c r="A4295" s="53">
        <f t="shared" si="201"/>
        <v>4294</v>
      </c>
      <c r="B4295" s="55"/>
      <c r="C4295" s="56"/>
      <c r="D4295" s="55"/>
      <c r="E4295" s="55"/>
      <c r="F4295" s="55"/>
      <c r="G4295" s="55"/>
      <c r="H4295" s="57"/>
      <c r="I4295" s="55"/>
      <c r="J4295" s="55"/>
      <c r="K4295" s="55"/>
      <c r="L4295" s="55"/>
      <c r="M4295" s="55"/>
      <c r="N4295" s="57"/>
      <c r="O4295" s="57" t="str">
        <f t="shared" si="202"/>
        <v/>
      </c>
      <c r="Q4295" s="38" t="s">
        <v>450</v>
      </c>
      <c r="R4295" s="38" t="str" cm="1">
        <f t="array" ref="R4295">_xlfn.XLOOKUP(Q4295,INDEX(Flettilisti,,1),INDEX(Flettilisti,,2),,0)</f>
        <v>Vantar flokkun</v>
      </c>
      <c r="S4295" s="38" t="str">
        <f>IF(ISBLANK(N4295),"",IF(N4295&lt;Gögn!$J$2,Gögn!$K$2,IF(N4295&gt;Gögn!$J$4,Gögn!$K$4,Gögn!$K$3)))</f>
        <v/>
      </c>
      <c r="T4295" s="49" t="str" cm="1">
        <f t="array" aca="1" ref="T4295" ca="1">IF(ISBLANK(B4295),"",IF(R4295="Styrkhæft",_xlfn.XLOOKUP(S4295,Vegalengdir[Texti],INDIRECT("Vegalengdir["&amp;'Upplýsingar um umsækjanda'!$B$10&amp;"]"),0%,0)))</f>
        <v/>
      </c>
      <c r="U4295" s="72" t="str">
        <f t="shared" si="203"/>
        <v/>
      </c>
    </row>
    <row r="4296" spans="1:21" x14ac:dyDescent="0.25">
      <c r="A4296" s="53">
        <f t="shared" si="201"/>
        <v>4295</v>
      </c>
      <c r="B4296" s="55"/>
      <c r="C4296" s="56"/>
      <c r="D4296" s="55"/>
      <c r="E4296" s="55"/>
      <c r="F4296" s="55"/>
      <c r="G4296" s="55"/>
      <c r="H4296" s="57"/>
      <c r="I4296" s="55"/>
      <c r="J4296" s="55"/>
      <c r="K4296" s="55"/>
      <c r="L4296" s="55"/>
      <c r="M4296" s="55"/>
      <c r="N4296" s="57"/>
      <c r="O4296" s="57" t="str">
        <f t="shared" si="202"/>
        <v/>
      </c>
      <c r="Q4296" s="38" t="s">
        <v>450</v>
      </c>
      <c r="R4296" s="38" t="str" cm="1">
        <f t="array" ref="R4296">_xlfn.XLOOKUP(Q4296,INDEX(Flettilisti,,1),INDEX(Flettilisti,,2),,0)</f>
        <v>Vantar flokkun</v>
      </c>
      <c r="S4296" s="38" t="str">
        <f>IF(ISBLANK(N4296),"",IF(N4296&lt;Gögn!$J$2,Gögn!$K$2,IF(N4296&gt;Gögn!$J$4,Gögn!$K$4,Gögn!$K$3)))</f>
        <v/>
      </c>
      <c r="T4296" s="49" t="str" cm="1">
        <f t="array" aca="1" ref="T4296" ca="1">IF(ISBLANK(B4296),"",IF(R4296="Styrkhæft",_xlfn.XLOOKUP(S4296,Vegalengdir[Texti],INDIRECT("Vegalengdir["&amp;'Upplýsingar um umsækjanda'!$B$10&amp;"]"),0%,0)))</f>
        <v/>
      </c>
      <c r="U4296" s="72" t="str">
        <f t="shared" si="203"/>
        <v/>
      </c>
    </row>
    <row r="4297" spans="1:21" x14ac:dyDescent="0.25">
      <c r="A4297" s="53">
        <f t="shared" si="201"/>
        <v>4296</v>
      </c>
      <c r="B4297" s="55"/>
      <c r="C4297" s="56"/>
      <c r="D4297" s="55"/>
      <c r="E4297" s="55"/>
      <c r="F4297" s="55"/>
      <c r="G4297" s="55"/>
      <c r="H4297" s="57"/>
      <c r="I4297" s="55"/>
      <c r="J4297" s="55"/>
      <c r="K4297" s="55"/>
      <c r="L4297" s="55"/>
      <c r="M4297" s="55"/>
      <c r="N4297" s="57"/>
      <c r="O4297" s="57" t="str">
        <f t="shared" si="202"/>
        <v/>
      </c>
      <c r="Q4297" s="38" t="s">
        <v>450</v>
      </c>
      <c r="R4297" s="38" t="str" cm="1">
        <f t="array" ref="R4297">_xlfn.XLOOKUP(Q4297,INDEX(Flettilisti,,1),INDEX(Flettilisti,,2),,0)</f>
        <v>Vantar flokkun</v>
      </c>
      <c r="S4297" s="38" t="str">
        <f>IF(ISBLANK(N4297),"",IF(N4297&lt;Gögn!$J$2,Gögn!$K$2,IF(N4297&gt;Gögn!$J$4,Gögn!$K$4,Gögn!$K$3)))</f>
        <v/>
      </c>
      <c r="T4297" s="49" t="str" cm="1">
        <f t="array" aca="1" ref="T4297" ca="1">IF(ISBLANK(B4297),"",IF(R4297="Styrkhæft",_xlfn.XLOOKUP(S4297,Vegalengdir[Texti],INDIRECT("Vegalengdir["&amp;'Upplýsingar um umsækjanda'!$B$10&amp;"]"),0%,0)))</f>
        <v/>
      </c>
      <c r="U4297" s="72" t="str">
        <f t="shared" si="203"/>
        <v/>
      </c>
    </row>
    <row r="4298" spans="1:21" x14ac:dyDescent="0.25">
      <c r="A4298" s="53">
        <f t="shared" si="201"/>
        <v>4297</v>
      </c>
      <c r="B4298" s="55"/>
      <c r="C4298" s="56"/>
      <c r="D4298" s="55"/>
      <c r="E4298" s="55"/>
      <c r="F4298" s="55"/>
      <c r="G4298" s="55"/>
      <c r="H4298" s="57"/>
      <c r="I4298" s="55"/>
      <c r="J4298" s="55"/>
      <c r="K4298" s="55"/>
      <c r="L4298" s="55"/>
      <c r="M4298" s="55"/>
      <c r="N4298" s="57"/>
      <c r="O4298" s="57" t="str">
        <f t="shared" si="202"/>
        <v/>
      </c>
      <c r="Q4298" s="38" t="s">
        <v>450</v>
      </c>
      <c r="R4298" s="38" t="str" cm="1">
        <f t="array" ref="R4298">_xlfn.XLOOKUP(Q4298,INDEX(Flettilisti,,1),INDEX(Flettilisti,,2),,0)</f>
        <v>Vantar flokkun</v>
      </c>
      <c r="S4298" s="38" t="str">
        <f>IF(ISBLANK(N4298),"",IF(N4298&lt;Gögn!$J$2,Gögn!$K$2,IF(N4298&gt;Gögn!$J$4,Gögn!$K$4,Gögn!$K$3)))</f>
        <v/>
      </c>
      <c r="T4298" s="49" t="str" cm="1">
        <f t="array" aca="1" ref="T4298" ca="1">IF(ISBLANK(B4298),"",IF(R4298="Styrkhæft",_xlfn.XLOOKUP(S4298,Vegalengdir[Texti],INDIRECT("Vegalengdir["&amp;'Upplýsingar um umsækjanda'!$B$10&amp;"]"),0%,0)))</f>
        <v/>
      </c>
      <c r="U4298" s="72" t="str">
        <f t="shared" si="203"/>
        <v/>
      </c>
    </row>
    <row r="4299" spans="1:21" x14ac:dyDescent="0.25">
      <c r="A4299" s="53">
        <f t="shared" si="201"/>
        <v>4298</v>
      </c>
      <c r="B4299" s="55"/>
      <c r="C4299" s="56"/>
      <c r="D4299" s="55"/>
      <c r="E4299" s="55"/>
      <c r="F4299" s="55"/>
      <c r="G4299" s="55"/>
      <c r="H4299" s="57"/>
      <c r="I4299" s="55"/>
      <c r="J4299" s="55"/>
      <c r="K4299" s="55"/>
      <c r="L4299" s="55"/>
      <c r="M4299" s="55"/>
      <c r="N4299" s="57"/>
      <c r="O4299" s="57" t="str">
        <f t="shared" si="202"/>
        <v/>
      </c>
      <c r="Q4299" s="38" t="s">
        <v>450</v>
      </c>
      <c r="R4299" s="38" t="str" cm="1">
        <f t="array" ref="R4299">_xlfn.XLOOKUP(Q4299,INDEX(Flettilisti,,1),INDEX(Flettilisti,,2),,0)</f>
        <v>Vantar flokkun</v>
      </c>
      <c r="S4299" s="38" t="str">
        <f>IF(ISBLANK(N4299),"",IF(N4299&lt;Gögn!$J$2,Gögn!$K$2,IF(N4299&gt;Gögn!$J$4,Gögn!$K$4,Gögn!$K$3)))</f>
        <v/>
      </c>
      <c r="T4299" s="49" t="str" cm="1">
        <f t="array" aca="1" ref="T4299" ca="1">IF(ISBLANK(B4299),"",IF(R4299="Styrkhæft",_xlfn.XLOOKUP(S4299,Vegalengdir[Texti],INDIRECT("Vegalengdir["&amp;'Upplýsingar um umsækjanda'!$B$10&amp;"]"),0%,0)))</f>
        <v/>
      </c>
      <c r="U4299" s="72" t="str">
        <f t="shared" si="203"/>
        <v/>
      </c>
    </row>
    <row r="4300" spans="1:21" x14ac:dyDescent="0.25">
      <c r="A4300" s="53">
        <f t="shared" si="201"/>
        <v>4299</v>
      </c>
      <c r="B4300" s="55"/>
      <c r="C4300" s="56"/>
      <c r="D4300" s="55"/>
      <c r="E4300" s="55"/>
      <c r="F4300" s="55"/>
      <c r="G4300" s="55"/>
      <c r="H4300" s="57"/>
      <c r="I4300" s="55"/>
      <c r="J4300" s="55"/>
      <c r="K4300" s="55"/>
      <c r="L4300" s="55"/>
      <c r="M4300" s="55"/>
      <c r="N4300" s="57"/>
      <c r="O4300" s="57" t="str">
        <f t="shared" si="202"/>
        <v/>
      </c>
      <c r="Q4300" s="38" t="s">
        <v>450</v>
      </c>
      <c r="R4300" s="38" t="str" cm="1">
        <f t="array" ref="R4300">_xlfn.XLOOKUP(Q4300,INDEX(Flettilisti,,1),INDEX(Flettilisti,,2),,0)</f>
        <v>Vantar flokkun</v>
      </c>
      <c r="S4300" s="38" t="str">
        <f>IF(ISBLANK(N4300),"",IF(N4300&lt;Gögn!$J$2,Gögn!$K$2,IF(N4300&gt;Gögn!$J$4,Gögn!$K$4,Gögn!$K$3)))</f>
        <v/>
      </c>
      <c r="T4300" s="49" t="str" cm="1">
        <f t="array" aca="1" ref="T4300" ca="1">IF(ISBLANK(B4300),"",IF(R4300="Styrkhæft",_xlfn.XLOOKUP(S4300,Vegalengdir[Texti],INDIRECT("Vegalengdir["&amp;'Upplýsingar um umsækjanda'!$B$10&amp;"]"),0%,0)))</f>
        <v/>
      </c>
      <c r="U4300" s="72" t="str">
        <f t="shared" si="203"/>
        <v/>
      </c>
    </row>
    <row r="4301" spans="1:21" x14ac:dyDescent="0.25">
      <c r="A4301" s="53">
        <f t="shared" si="201"/>
        <v>4300</v>
      </c>
      <c r="B4301" s="55"/>
      <c r="C4301" s="56"/>
      <c r="D4301" s="55"/>
      <c r="E4301" s="55"/>
      <c r="F4301" s="55"/>
      <c r="G4301" s="55"/>
      <c r="H4301" s="57"/>
      <c r="I4301" s="55"/>
      <c r="J4301" s="55"/>
      <c r="K4301" s="55"/>
      <c r="L4301" s="55"/>
      <c r="M4301" s="55"/>
      <c r="N4301" s="57"/>
      <c r="O4301" s="57" t="str">
        <f t="shared" si="202"/>
        <v/>
      </c>
      <c r="Q4301" s="38" t="s">
        <v>450</v>
      </c>
      <c r="R4301" s="38" t="str" cm="1">
        <f t="array" ref="R4301">_xlfn.XLOOKUP(Q4301,INDEX(Flettilisti,,1),INDEX(Flettilisti,,2),,0)</f>
        <v>Vantar flokkun</v>
      </c>
      <c r="S4301" s="38" t="str">
        <f>IF(ISBLANK(N4301),"",IF(N4301&lt;Gögn!$J$2,Gögn!$K$2,IF(N4301&gt;Gögn!$J$4,Gögn!$K$4,Gögn!$K$3)))</f>
        <v/>
      </c>
      <c r="T4301" s="49" t="str" cm="1">
        <f t="array" aca="1" ref="T4301" ca="1">IF(ISBLANK(B4301),"",IF(R4301="Styrkhæft",_xlfn.XLOOKUP(S4301,Vegalengdir[Texti],INDIRECT("Vegalengdir["&amp;'Upplýsingar um umsækjanda'!$B$10&amp;"]"),0%,0)))</f>
        <v/>
      </c>
      <c r="U4301" s="72" t="str">
        <f t="shared" si="203"/>
        <v/>
      </c>
    </row>
    <row r="4302" spans="1:21" x14ac:dyDescent="0.25">
      <c r="A4302" s="53">
        <f t="shared" si="201"/>
        <v>4301</v>
      </c>
      <c r="B4302" s="55"/>
      <c r="C4302" s="56"/>
      <c r="D4302" s="55"/>
      <c r="E4302" s="55"/>
      <c r="F4302" s="55"/>
      <c r="G4302" s="55"/>
      <c r="H4302" s="57"/>
      <c r="I4302" s="55"/>
      <c r="J4302" s="55"/>
      <c r="K4302" s="55"/>
      <c r="L4302" s="55"/>
      <c r="M4302" s="55"/>
      <c r="N4302" s="57"/>
      <c r="O4302" s="57" t="str">
        <f t="shared" si="202"/>
        <v/>
      </c>
      <c r="Q4302" s="38" t="s">
        <v>450</v>
      </c>
      <c r="R4302" s="38" t="str" cm="1">
        <f t="array" ref="R4302">_xlfn.XLOOKUP(Q4302,INDEX(Flettilisti,,1),INDEX(Flettilisti,,2),,0)</f>
        <v>Vantar flokkun</v>
      </c>
      <c r="S4302" s="38" t="str">
        <f>IF(ISBLANK(N4302),"",IF(N4302&lt;Gögn!$J$2,Gögn!$K$2,IF(N4302&gt;Gögn!$J$4,Gögn!$K$4,Gögn!$K$3)))</f>
        <v/>
      </c>
      <c r="T4302" s="49" t="str" cm="1">
        <f t="array" aca="1" ref="T4302" ca="1">IF(ISBLANK(B4302),"",IF(R4302="Styrkhæft",_xlfn.XLOOKUP(S4302,Vegalengdir[Texti],INDIRECT("Vegalengdir["&amp;'Upplýsingar um umsækjanda'!$B$10&amp;"]"),0%,0)))</f>
        <v/>
      </c>
      <c r="U4302" s="72" t="str">
        <f t="shared" si="203"/>
        <v/>
      </c>
    </row>
    <row r="4303" spans="1:21" x14ac:dyDescent="0.25">
      <c r="A4303" s="53">
        <f t="shared" si="201"/>
        <v>4302</v>
      </c>
      <c r="B4303" s="55"/>
      <c r="C4303" s="56"/>
      <c r="D4303" s="55"/>
      <c r="E4303" s="55"/>
      <c r="F4303" s="55"/>
      <c r="G4303" s="55"/>
      <c r="H4303" s="57"/>
      <c r="I4303" s="55"/>
      <c r="J4303" s="55"/>
      <c r="K4303" s="55"/>
      <c r="L4303" s="55"/>
      <c r="M4303" s="55"/>
      <c r="N4303" s="57"/>
      <c r="O4303" s="57" t="str">
        <f t="shared" si="202"/>
        <v/>
      </c>
      <c r="Q4303" s="38" t="s">
        <v>450</v>
      </c>
      <c r="R4303" s="38" t="str" cm="1">
        <f t="array" ref="R4303">_xlfn.XLOOKUP(Q4303,INDEX(Flettilisti,,1),INDEX(Flettilisti,,2),,0)</f>
        <v>Vantar flokkun</v>
      </c>
      <c r="S4303" s="38" t="str">
        <f>IF(ISBLANK(N4303),"",IF(N4303&lt;Gögn!$J$2,Gögn!$K$2,IF(N4303&gt;Gögn!$J$4,Gögn!$K$4,Gögn!$K$3)))</f>
        <v/>
      </c>
      <c r="T4303" s="49" t="str" cm="1">
        <f t="array" aca="1" ref="T4303" ca="1">IF(ISBLANK(B4303),"",IF(R4303="Styrkhæft",_xlfn.XLOOKUP(S4303,Vegalengdir[Texti],INDIRECT("Vegalengdir["&amp;'Upplýsingar um umsækjanda'!$B$10&amp;"]"),0%,0)))</f>
        <v/>
      </c>
      <c r="U4303" s="72" t="str">
        <f t="shared" si="203"/>
        <v/>
      </c>
    </row>
    <row r="4304" spans="1:21" x14ac:dyDescent="0.25">
      <c r="A4304" s="53">
        <f t="shared" si="201"/>
        <v>4303</v>
      </c>
      <c r="B4304" s="55"/>
      <c r="C4304" s="56"/>
      <c r="D4304" s="55"/>
      <c r="E4304" s="55"/>
      <c r="F4304" s="55"/>
      <c r="G4304" s="55"/>
      <c r="H4304" s="57"/>
      <c r="I4304" s="55"/>
      <c r="J4304" s="55"/>
      <c r="K4304" s="55"/>
      <c r="L4304" s="55"/>
      <c r="M4304" s="55"/>
      <c r="N4304" s="57"/>
      <c r="O4304" s="57" t="str">
        <f t="shared" si="202"/>
        <v/>
      </c>
      <c r="Q4304" s="38" t="s">
        <v>450</v>
      </c>
      <c r="R4304" s="38" t="str" cm="1">
        <f t="array" ref="R4304">_xlfn.XLOOKUP(Q4304,INDEX(Flettilisti,,1),INDEX(Flettilisti,,2),,0)</f>
        <v>Vantar flokkun</v>
      </c>
      <c r="S4304" s="38" t="str">
        <f>IF(ISBLANK(N4304),"",IF(N4304&lt;Gögn!$J$2,Gögn!$K$2,IF(N4304&gt;Gögn!$J$4,Gögn!$K$4,Gögn!$K$3)))</f>
        <v/>
      </c>
      <c r="T4304" s="49" t="str" cm="1">
        <f t="array" aca="1" ref="T4304" ca="1">IF(ISBLANK(B4304),"",IF(R4304="Styrkhæft",_xlfn.XLOOKUP(S4304,Vegalengdir[Texti],INDIRECT("Vegalengdir["&amp;'Upplýsingar um umsækjanda'!$B$10&amp;"]"),0%,0)))</f>
        <v/>
      </c>
      <c r="U4304" s="72" t="str">
        <f t="shared" si="203"/>
        <v/>
      </c>
    </row>
    <row r="4305" spans="1:21" x14ac:dyDescent="0.25">
      <c r="A4305" s="53">
        <f t="shared" si="201"/>
        <v>4304</v>
      </c>
      <c r="B4305" s="55"/>
      <c r="C4305" s="56"/>
      <c r="D4305" s="55"/>
      <c r="E4305" s="55"/>
      <c r="F4305" s="55"/>
      <c r="G4305" s="55"/>
      <c r="H4305" s="57"/>
      <c r="I4305" s="55"/>
      <c r="J4305" s="55"/>
      <c r="K4305" s="55"/>
      <c r="L4305" s="55"/>
      <c r="M4305" s="55"/>
      <c r="N4305" s="57"/>
      <c r="O4305" s="57" t="str">
        <f t="shared" si="202"/>
        <v/>
      </c>
      <c r="Q4305" s="38" t="s">
        <v>450</v>
      </c>
      <c r="R4305" s="38" t="str" cm="1">
        <f t="array" ref="R4305">_xlfn.XLOOKUP(Q4305,INDEX(Flettilisti,,1),INDEX(Flettilisti,,2),,0)</f>
        <v>Vantar flokkun</v>
      </c>
      <c r="S4305" s="38" t="str">
        <f>IF(ISBLANK(N4305),"",IF(N4305&lt;Gögn!$J$2,Gögn!$K$2,IF(N4305&gt;Gögn!$J$4,Gögn!$K$4,Gögn!$K$3)))</f>
        <v/>
      </c>
      <c r="T4305" s="49" t="str" cm="1">
        <f t="array" aca="1" ref="T4305" ca="1">IF(ISBLANK(B4305),"",IF(R4305="Styrkhæft",_xlfn.XLOOKUP(S4305,Vegalengdir[Texti],INDIRECT("Vegalengdir["&amp;'Upplýsingar um umsækjanda'!$B$10&amp;"]"),0%,0)))</f>
        <v/>
      </c>
      <c r="U4305" s="72" t="str">
        <f t="shared" si="203"/>
        <v/>
      </c>
    </row>
    <row r="4306" spans="1:21" x14ac:dyDescent="0.25">
      <c r="A4306" s="53">
        <f t="shared" si="201"/>
        <v>4305</v>
      </c>
      <c r="B4306" s="55"/>
      <c r="C4306" s="56"/>
      <c r="D4306" s="55"/>
      <c r="E4306" s="55"/>
      <c r="F4306" s="55"/>
      <c r="G4306" s="55"/>
      <c r="H4306" s="57"/>
      <c r="I4306" s="55"/>
      <c r="J4306" s="55"/>
      <c r="K4306" s="55"/>
      <c r="L4306" s="55"/>
      <c r="M4306" s="55"/>
      <c r="N4306" s="57"/>
      <c r="O4306" s="57" t="str">
        <f t="shared" si="202"/>
        <v/>
      </c>
      <c r="Q4306" s="38" t="s">
        <v>450</v>
      </c>
      <c r="R4306" s="38" t="str" cm="1">
        <f t="array" ref="R4306">_xlfn.XLOOKUP(Q4306,INDEX(Flettilisti,,1),INDEX(Flettilisti,,2),,0)</f>
        <v>Vantar flokkun</v>
      </c>
      <c r="S4306" s="38" t="str">
        <f>IF(ISBLANK(N4306),"",IF(N4306&lt;Gögn!$J$2,Gögn!$K$2,IF(N4306&gt;Gögn!$J$4,Gögn!$K$4,Gögn!$K$3)))</f>
        <v/>
      </c>
      <c r="T4306" s="49" t="str" cm="1">
        <f t="array" aca="1" ref="T4306" ca="1">IF(ISBLANK(B4306),"",IF(R4306="Styrkhæft",_xlfn.XLOOKUP(S4306,Vegalengdir[Texti],INDIRECT("Vegalengdir["&amp;'Upplýsingar um umsækjanda'!$B$10&amp;"]"),0%,0)))</f>
        <v/>
      </c>
      <c r="U4306" s="72" t="str">
        <f t="shared" si="203"/>
        <v/>
      </c>
    </row>
    <row r="4307" spans="1:21" x14ac:dyDescent="0.25">
      <c r="A4307" s="53">
        <f t="shared" si="201"/>
        <v>4306</v>
      </c>
      <c r="B4307" s="55"/>
      <c r="C4307" s="56"/>
      <c r="D4307" s="55"/>
      <c r="E4307" s="55"/>
      <c r="F4307" s="55"/>
      <c r="G4307" s="55"/>
      <c r="H4307" s="57"/>
      <c r="I4307" s="55"/>
      <c r="J4307" s="55"/>
      <c r="K4307" s="55"/>
      <c r="L4307" s="55"/>
      <c r="M4307" s="55"/>
      <c r="N4307" s="57"/>
      <c r="O4307" s="57" t="str">
        <f t="shared" si="202"/>
        <v/>
      </c>
      <c r="Q4307" s="38" t="s">
        <v>450</v>
      </c>
      <c r="R4307" s="38" t="str" cm="1">
        <f t="array" ref="R4307">_xlfn.XLOOKUP(Q4307,INDEX(Flettilisti,,1),INDEX(Flettilisti,,2),,0)</f>
        <v>Vantar flokkun</v>
      </c>
      <c r="S4307" s="38" t="str">
        <f>IF(ISBLANK(N4307),"",IF(N4307&lt;Gögn!$J$2,Gögn!$K$2,IF(N4307&gt;Gögn!$J$4,Gögn!$K$4,Gögn!$K$3)))</f>
        <v/>
      </c>
      <c r="T4307" s="49" t="str" cm="1">
        <f t="array" aca="1" ref="T4307" ca="1">IF(ISBLANK(B4307),"",IF(R4307="Styrkhæft",_xlfn.XLOOKUP(S4307,Vegalengdir[Texti],INDIRECT("Vegalengdir["&amp;'Upplýsingar um umsækjanda'!$B$10&amp;"]"),0%,0)))</f>
        <v/>
      </c>
      <c r="U4307" s="72" t="str">
        <f t="shared" si="203"/>
        <v/>
      </c>
    </row>
    <row r="4308" spans="1:21" x14ac:dyDescent="0.25">
      <c r="A4308" s="53">
        <f t="shared" si="201"/>
        <v>4307</v>
      </c>
      <c r="B4308" s="55"/>
      <c r="C4308" s="56"/>
      <c r="D4308" s="55"/>
      <c r="E4308" s="55"/>
      <c r="F4308" s="55"/>
      <c r="G4308" s="55"/>
      <c r="H4308" s="57"/>
      <c r="I4308" s="55"/>
      <c r="J4308" s="55"/>
      <c r="K4308" s="55"/>
      <c r="L4308" s="55"/>
      <c r="M4308" s="55"/>
      <c r="N4308" s="57"/>
      <c r="O4308" s="57" t="str">
        <f t="shared" si="202"/>
        <v/>
      </c>
      <c r="Q4308" s="38" t="s">
        <v>450</v>
      </c>
      <c r="R4308" s="38" t="str" cm="1">
        <f t="array" ref="R4308">_xlfn.XLOOKUP(Q4308,INDEX(Flettilisti,,1),INDEX(Flettilisti,,2),,0)</f>
        <v>Vantar flokkun</v>
      </c>
      <c r="S4308" s="38" t="str">
        <f>IF(ISBLANK(N4308),"",IF(N4308&lt;Gögn!$J$2,Gögn!$K$2,IF(N4308&gt;Gögn!$J$4,Gögn!$K$4,Gögn!$K$3)))</f>
        <v/>
      </c>
      <c r="T4308" s="49" t="str" cm="1">
        <f t="array" aca="1" ref="T4308" ca="1">IF(ISBLANK(B4308),"",IF(R4308="Styrkhæft",_xlfn.XLOOKUP(S4308,Vegalengdir[Texti],INDIRECT("Vegalengdir["&amp;'Upplýsingar um umsækjanda'!$B$10&amp;"]"),0%,0)))</f>
        <v/>
      </c>
      <c r="U4308" s="72" t="str">
        <f t="shared" si="203"/>
        <v/>
      </c>
    </row>
    <row r="4309" spans="1:21" x14ac:dyDescent="0.25">
      <c r="A4309" s="53">
        <f t="shared" si="201"/>
        <v>4308</v>
      </c>
      <c r="B4309" s="55"/>
      <c r="C4309" s="56"/>
      <c r="D4309" s="55"/>
      <c r="E4309" s="55"/>
      <c r="F4309" s="55"/>
      <c r="G4309" s="55"/>
      <c r="H4309" s="57"/>
      <c r="I4309" s="55"/>
      <c r="J4309" s="55"/>
      <c r="K4309" s="55"/>
      <c r="L4309" s="55"/>
      <c r="M4309" s="55"/>
      <c r="N4309" s="57"/>
      <c r="O4309" s="57" t="str">
        <f t="shared" si="202"/>
        <v/>
      </c>
      <c r="Q4309" s="38" t="s">
        <v>450</v>
      </c>
      <c r="R4309" s="38" t="str" cm="1">
        <f t="array" ref="R4309">_xlfn.XLOOKUP(Q4309,INDEX(Flettilisti,,1),INDEX(Flettilisti,,2),,0)</f>
        <v>Vantar flokkun</v>
      </c>
      <c r="S4309" s="38" t="str">
        <f>IF(ISBLANK(N4309),"",IF(N4309&lt;Gögn!$J$2,Gögn!$K$2,IF(N4309&gt;Gögn!$J$4,Gögn!$K$4,Gögn!$K$3)))</f>
        <v/>
      </c>
      <c r="T4309" s="49" t="str" cm="1">
        <f t="array" aca="1" ref="T4309" ca="1">IF(ISBLANK(B4309),"",IF(R4309="Styrkhæft",_xlfn.XLOOKUP(S4309,Vegalengdir[Texti],INDIRECT("Vegalengdir["&amp;'Upplýsingar um umsækjanda'!$B$10&amp;"]"),0%,0)))</f>
        <v/>
      </c>
      <c r="U4309" s="72" t="str">
        <f t="shared" si="203"/>
        <v/>
      </c>
    </row>
    <row r="4310" spans="1:21" x14ac:dyDescent="0.25">
      <c r="A4310" s="53">
        <f t="shared" si="201"/>
        <v>4309</v>
      </c>
      <c r="B4310" s="55"/>
      <c r="C4310" s="56"/>
      <c r="D4310" s="55"/>
      <c r="E4310" s="55"/>
      <c r="F4310" s="55"/>
      <c r="G4310" s="55"/>
      <c r="H4310" s="57"/>
      <c r="I4310" s="55"/>
      <c r="J4310" s="55"/>
      <c r="K4310" s="55"/>
      <c r="L4310" s="55"/>
      <c r="M4310" s="55"/>
      <c r="N4310" s="57"/>
      <c r="O4310" s="57" t="str">
        <f t="shared" si="202"/>
        <v/>
      </c>
      <c r="Q4310" s="38" t="s">
        <v>450</v>
      </c>
      <c r="R4310" s="38" t="str" cm="1">
        <f t="array" ref="R4310">_xlfn.XLOOKUP(Q4310,INDEX(Flettilisti,,1),INDEX(Flettilisti,,2),,0)</f>
        <v>Vantar flokkun</v>
      </c>
      <c r="S4310" s="38" t="str">
        <f>IF(ISBLANK(N4310),"",IF(N4310&lt;Gögn!$J$2,Gögn!$K$2,IF(N4310&gt;Gögn!$J$4,Gögn!$K$4,Gögn!$K$3)))</f>
        <v/>
      </c>
      <c r="T4310" s="49" t="str" cm="1">
        <f t="array" aca="1" ref="T4310" ca="1">IF(ISBLANK(B4310),"",IF(R4310="Styrkhæft",_xlfn.XLOOKUP(S4310,Vegalengdir[Texti],INDIRECT("Vegalengdir["&amp;'Upplýsingar um umsækjanda'!$B$10&amp;"]"),0%,0)))</f>
        <v/>
      </c>
      <c r="U4310" s="72" t="str">
        <f t="shared" si="203"/>
        <v/>
      </c>
    </row>
    <row r="4311" spans="1:21" x14ac:dyDescent="0.25">
      <c r="A4311" s="53">
        <f t="shared" si="201"/>
        <v>4310</v>
      </c>
      <c r="B4311" s="55"/>
      <c r="C4311" s="56"/>
      <c r="D4311" s="55"/>
      <c r="E4311" s="55"/>
      <c r="F4311" s="55"/>
      <c r="G4311" s="55"/>
      <c r="H4311" s="57"/>
      <c r="I4311" s="55"/>
      <c r="J4311" s="55"/>
      <c r="K4311" s="55"/>
      <c r="L4311" s="55"/>
      <c r="M4311" s="55"/>
      <c r="N4311" s="57"/>
      <c r="O4311" s="57" t="str">
        <f t="shared" si="202"/>
        <v/>
      </c>
      <c r="Q4311" s="38" t="s">
        <v>450</v>
      </c>
      <c r="R4311" s="38" t="str" cm="1">
        <f t="array" ref="R4311">_xlfn.XLOOKUP(Q4311,INDEX(Flettilisti,,1),INDEX(Flettilisti,,2),,0)</f>
        <v>Vantar flokkun</v>
      </c>
      <c r="S4311" s="38" t="str">
        <f>IF(ISBLANK(N4311),"",IF(N4311&lt;Gögn!$J$2,Gögn!$K$2,IF(N4311&gt;Gögn!$J$4,Gögn!$K$4,Gögn!$K$3)))</f>
        <v/>
      </c>
      <c r="T4311" s="49" t="str" cm="1">
        <f t="array" aca="1" ref="T4311" ca="1">IF(ISBLANK(B4311),"",IF(R4311="Styrkhæft",_xlfn.XLOOKUP(S4311,Vegalengdir[Texti],INDIRECT("Vegalengdir["&amp;'Upplýsingar um umsækjanda'!$B$10&amp;"]"),0%,0)))</f>
        <v/>
      </c>
      <c r="U4311" s="72" t="str">
        <f t="shared" si="203"/>
        <v/>
      </c>
    </row>
    <row r="4312" spans="1:21" x14ac:dyDescent="0.25">
      <c r="A4312" s="53">
        <f t="shared" si="201"/>
        <v>4311</v>
      </c>
      <c r="B4312" s="55"/>
      <c r="C4312" s="56"/>
      <c r="D4312" s="55"/>
      <c r="E4312" s="55"/>
      <c r="F4312" s="55"/>
      <c r="G4312" s="55"/>
      <c r="H4312" s="57"/>
      <c r="I4312" s="55"/>
      <c r="J4312" s="55"/>
      <c r="K4312" s="55"/>
      <c r="L4312" s="55"/>
      <c r="M4312" s="55"/>
      <c r="N4312" s="57"/>
      <c r="O4312" s="57" t="str">
        <f t="shared" si="202"/>
        <v/>
      </c>
      <c r="Q4312" s="38" t="s">
        <v>450</v>
      </c>
      <c r="R4312" s="38" t="str" cm="1">
        <f t="array" ref="R4312">_xlfn.XLOOKUP(Q4312,INDEX(Flettilisti,,1),INDEX(Flettilisti,,2),,0)</f>
        <v>Vantar flokkun</v>
      </c>
      <c r="S4312" s="38" t="str">
        <f>IF(ISBLANK(N4312),"",IF(N4312&lt;Gögn!$J$2,Gögn!$K$2,IF(N4312&gt;Gögn!$J$4,Gögn!$K$4,Gögn!$K$3)))</f>
        <v/>
      </c>
      <c r="T4312" s="49" t="str" cm="1">
        <f t="array" aca="1" ref="T4312" ca="1">IF(ISBLANK(B4312),"",IF(R4312="Styrkhæft",_xlfn.XLOOKUP(S4312,Vegalengdir[Texti],INDIRECT("Vegalengdir["&amp;'Upplýsingar um umsækjanda'!$B$10&amp;"]"),0%,0)))</f>
        <v/>
      </c>
      <c r="U4312" s="72" t="str">
        <f t="shared" si="203"/>
        <v/>
      </c>
    </row>
    <row r="4313" spans="1:21" x14ac:dyDescent="0.25">
      <c r="A4313" s="53">
        <f t="shared" si="201"/>
        <v>4312</v>
      </c>
      <c r="B4313" s="55"/>
      <c r="C4313" s="56"/>
      <c r="D4313" s="55"/>
      <c r="E4313" s="55"/>
      <c r="F4313" s="55"/>
      <c r="G4313" s="55"/>
      <c r="H4313" s="57"/>
      <c r="I4313" s="55"/>
      <c r="J4313" s="55"/>
      <c r="K4313" s="55"/>
      <c r="L4313" s="55"/>
      <c r="M4313" s="55"/>
      <c r="N4313" s="57"/>
      <c r="O4313" s="57" t="str">
        <f t="shared" si="202"/>
        <v/>
      </c>
      <c r="Q4313" s="38" t="s">
        <v>450</v>
      </c>
      <c r="R4313" s="38" t="str" cm="1">
        <f t="array" ref="R4313">_xlfn.XLOOKUP(Q4313,INDEX(Flettilisti,,1),INDEX(Flettilisti,,2),,0)</f>
        <v>Vantar flokkun</v>
      </c>
      <c r="S4313" s="38" t="str">
        <f>IF(ISBLANK(N4313),"",IF(N4313&lt;Gögn!$J$2,Gögn!$K$2,IF(N4313&gt;Gögn!$J$4,Gögn!$K$4,Gögn!$K$3)))</f>
        <v/>
      </c>
      <c r="T4313" s="49" t="str" cm="1">
        <f t="array" aca="1" ref="T4313" ca="1">IF(ISBLANK(B4313),"",IF(R4313="Styrkhæft",_xlfn.XLOOKUP(S4313,Vegalengdir[Texti],INDIRECT("Vegalengdir["&amp;'Upplýsingar um umsækjanda'!$B$10&amp;"]"),0%,0)))</f>
        <v/>
      </c>
      <c r="U4313" s="72" t="str">
        <f t="shared" si="203"/>
        <v/>
      </c>
    </row>
    <row r="4314" spans="1:21" x14ac:dyDescent="0.25">
      <c r="A4314" s="53">
        <f t="shared" si="201"/>
        <v>4313</v>
      </c>
      <c r="B4314" s="55"/>
      <c r="C4314" s="56"/>
      <c r="D4314" s="55"/>
      <c r="E4314" s="55"/>
      <c r="F4314" s="55"/>
      <c r="G4314" s="55"/>
      <c r="H4314" s="57"/>
      <c r="I4314" s="55"/>
      <c r="J4314" s="55"/>
      <c r="K4314" s="55"/>
      <c r="L4314" s="55"/>
      <c r="M4314" s="55"/>
      <c r="N4314" s="57"/>
      <c r="O4314" s="57" t="str">
        <f t="shared" si="202"/>
        <v/>
      </c>
      <c r="Q4314" s="38" t="s">
        <v>450</v>
      </c>
      <c r="R4314" s="38" t="str" cm="1">
        <f t="array" ref="R4314">_xlfn.XLOOKUP(Q4314,INDEX(Flettilisti,,1),INDEX(Flettilisti,,2),,0)</f>
        <v>Vantar flokkun</v>
      </c>
      <c r="S4314" s="38" t="str">
        <f>IF(ISBLANK(N4314),"",IF(N4314&lt;Gögn!$J$2,Gögn!$K$2,IF(N4314&gt;Gögn!$J$4,Gögn!$K$4,Gögn!$K$3)))</f>
        <v/>
      </c>
      <c r="T4314" s="49" t="str" cm="1">
        <f t="array" aca="1" ref="T4314" ca="1">IF(ISBLANK(B4314),"",IF(R4314="Styrkhæft",_xlfn.XLOOKUP(S4314,Vegalengdir[Texti],INDIRECT("Vegalengdir["&amp;'Upplýsingar um umsækjanda'!$B$10&amp;"]"),0%,0)))</f>
        <v/>
      </c>
      <c r="U4314" s="72" t="str">
        <f t="shared" si="203"/>
        <v/>
      </c>
    </row>
    <row r="4315" spans="1:21" x14ac:dyDescent="0.25">
      <c r="A4315" s="53">
        <f t="shared" si="201"/>
        <v>4314</v>
      </c>
      <c r="B4315" s="55"/>
      <c r="C4315" s="56"/>
      <c r="D4315" s="55"/>
      <c r="E4315" s="55"/>
      <c r="F4315" s="55"/>
      <c r="G4315" s="55"/>
      <c r="H4315" s="57"/>
      <c r="I4315" s="55"/>
      <c r="J4315" s="55"/>
      <c r="K4315" s="55"/>
      <c r="L4315" s="55"/>
      <c r="M4315" s="55"/>
      <c r="N4315" s="57"/>
      <c r="O4315" s="57" t="str">
        <f t="shared" si="202"/>
        <v/>
      </c>
      <c r="Q4315" s="38" t="s">
        <v>450</v>
      </c>
      <c r="R4315" s="38" t="str" cm="1">
        <f t="array" ref="R4315">_xlfn.XLOOKUP(Q4315,INDEX(Flettilisti,,1),INDEX(Flettilisti,,2),,0)</f>
        <v>Vantar flokkun</v>
      </c>
      <c r="S4315" s="38" t="str">
        <f>IF(ISBLANK(N4315),"",IF(N4315&lt;Gögn!$J$2,Gögn!$K$2,IF(N4315&gt;Gögn!$J$4,Gögn!$K$4,Gögn!$K$3)))</f>
        <v/>
      </c>
      <c r="T4315" s="49" t="str" cm="1">
        <f t="array" aca="1" ref="T4315" ca="1">IF(ISBLANK(B4315),"",IF(R4315="Styrkhæft",_xlfn.XLOOKUP(S4315,Vegalengdir[Texti],INDIRECT("Vegalengdir["&amp;'Upplýsingar um umsækjanda'!$B$10&amp;"]"),0%,0)))</f>
        <v/>
      </c>
      <c r="U4315" s="72" t="str">
        <f t="shared" si="203"/>
        <v/>
      </c>
    </row>
    <row r="4316" spans="1:21" x14ac:dyDescent="0.25">
      <c r="A4316" s="53">
        <f t="shared" si="201"/>
        <v>4315</v>
      </c>
      <c r="B4316" s="55"/>
      <c r="C4316" s="56"/>
      <c r="D4316" s="55"/>
      <c r="E4316" s="55"/>
      <c r="F4316" s="55"/>
      <c r="G4316" s="55"/>
      <c r="H4316" s="57"/>
      <c r="I4316" s="55"/>
      <c r="J4316" s="55"/>
      <c r="K4316" s="55"/>
      <c r="L4316" s="55"/>
      <c r="M4316" s="55"/>
      <c r="N4316" s="57"/>
      <c r="O4316" s="57" t="str">
        <f t="shared" si="202"/>
        <v/>
      </c>
      <c r="Q4316" s="38" t="s">
        <v>450</v>
      </c>
      <c r="R4316" s="38" t="str" cm="1">
        <f t="array" ref="R4316">_xlfn.XLOOKUP(Q4316,INDEX(Flettilisti,,1),INDEX(Flettilisti,,2),,0)</f>
        <v>Vantar flokkun</v>
      </c>
      <c r="S4316" s="38" t="str">
        <f>IF(ISBLANK(N4316),"",IF(N4316&lt;Gögn!$J$2,Gögn!$K$2,IF(N4316&gt;Gögn!$J$4,Gögn!$K$4,Gögn!$K$3)))</f>
        <v/>
      </c>
      <c r="T4316" s="49" t="str" cm="1">
        <f t="array" aca="1" ref="T4316" ca="1">IF(ISBLANK(B4316),"",IF(R4316="Styrkhæft",_xlfn.XLOOKUP(S4316,Vegalengdir[Texti],INDIRECT("Vegalengdir["&amp;'Upplýsingar um umsækjanda'!$B$10&amp;"]"),0%,0)))</f>
        <v/>
      </c>
      <c r="U4316" s="72" t="str">
        <f t="shared" si="203"/>
        <v/>
      </c>
    </row>
    <row r="4317" spans="1:21" x14ac:dyDescent="0.25">
      <c r="A4317" s="53">
        <f t="shared" si="201"/>
        <v>4316</v>
      </c>
      <c r="B4317" s="55"/>
      <c r="C4317" s="56"/>
      <c r="D4317" s="55"/>
      <c r="E4317" s="55"/>
      <c r="F4317" s="55"/>
      <c r="G4317" s="55"/>
      <c r="H4317" s="57"/>
      <c r="I4317" s="55"/>
      <c r="J4317" s="55"/>
      <c r="K4317" s="55"/>
      <c r="L4317" s="55"/>
      <c r="M4317" s="55"/>
      <c r="N4317" s="57"/>
      <c r="O4317" s="57" t="str">
        <f t="shared" si="202"/>
        <v/>
      </c>
      <c r="Q4317" s="38" t="s">
        <v>450</v>
      </c>
      <c r="R4317" s="38" t="str" cm="1">
        <f t="array" ref="R4317">_xlfn.XLOOKUP(Q4317,INDEX(Flettilisti,,1),INDEX(Flettilisti,,2),,0)</f>
        <v>Vantar flokkun</v>
      </c>
      <c r="S4317" s="38" t="str">
        <f>IF(ISBLANK(N4317),"",IF(N4317&lt;Gögn!$J$2,Gögn!$K$2,IF(N4317&gt;Gögn!$J$4,Gögn!$K$4,Gögn!$K$3)))</f>
        <v/>
      </c>
      <c r="T4317" s="49" t="str" cm="1">
        <f t="array" aca="1" ref="T4317" ca="1">IF(ISBLANK(B4317),"",IF(R4317="Styrkhæft",_xlfn.XLOOKUP(S4317,Vegalengdir[Texti],INDIRECT("Vegalengdir["&amp;'Upplýsingar um umsækjanda'!$B$10&amp;"]"),0%,0)))</f>
        <v/>
      </c>
      <c r="U4317" s="72" t="str">
        <f t="shared" si="203"/>
        <v/>
      </c>
    </row>
    <row r="4318" spans="1:21" x14ac:dyDescent="0.25">
      <c r="A4318" s="53">
        <f t="shared" si="201"/>
        <v>4317</v>
      </c>
      <c r="B4318" s="55"/>
      <c r="C4318" s="56"/>
      <c r="D4318" s="55"/>
      <c r="E4318" s="55"/>
      <c r="F4318" s="55"/>
      <c r="G4318" s="55"/>
      <c r="H4318" s="57"/>
      <c r="I4318" s="55"/>
      <c r="J4318" s="55"/>
      <c r="K4318" s="55"/>
      <c r="L4318" s="55"/>
      <c r="M4318" s="55"/>
      <c r="N4318" s="57"/>
      <c r="O4318" s="57" t="str">
        <f t="shared" si="202"/>
        <v/>
      </c>
      <c r="Q4318" s="38" t="s">
        <v>450</v>
      </c>
      <c r="R4318" s="38" t="str" cm="1">
        <f t="array" ref="R4318">_xlfn.XLOOKUP(Q4318,INDEX(Flettilisti,,1),INDEX(Flettilisti,,2),,0)</f>
        <v>Vantar flokkun</v>
      </c>
      <c r="S4318" s="38" t="str">
        <f>IF(ISBLANK(N4318),"",IF(N4318&lt;Gögn!$J$2,Gögn!$K$2,IF(N4318&gt;Gögn!$J$4,Gögn!$K$4,Gögn!$K$3)))</f>
        <v/>
      </c>
      <c r="T4318" s="49" t="str" cm="1">
        <f t="array" aca="1" ref="T4318" ca="1">IF(ISBLANK(B4318),"",IF(R4318="Styrkhæft",_xlfn.XLOOKUP(S4318,Vegalengdir[Texti],INDIRECT("Vegalengdir["&amp;'Upplýsingar um umsækjanda'!$B$10&amp;"]"),0%,0)))</f>
        <v/>
      </c>
      <c r="U4318" s="72" t="str">
        <f t="shared" si="203"/>
        <v/>
      </c>
    </row>
    <row r="4319" spans="1:21" x14ac:dyDescent="0.25">
      <c r="A4319" s="53">
        <f t="shared" si="201"/>
        <v>4318</v>
      </c>
      <c r="B4319" s="55"/>
      <c r="C4319" s="56"/>
      <c r="D4319" s="55"/>
      <c r="E4319" s="55"/>
      <c r="F4319" s="55"/>
      <c r="G4319" s="55"/>
      <c r="H4319" s="57"/>
      <c r="I4319" s="55"/>
      <c r="J4319" s="55"/>
      <c r="K4319" s="55"/>
      <c r="L4319" s="55"/>
      <c r="M4319" s="55"/>
      <c r="N4319" s="57"/>
      <c r="O4319" s="57" t="str">
        <f t="shared" si="202"/>
        <v/>
      </c>
      <c r="Q4319" s="38" t="s">
        <v>450</v>
      </c>
      <c r="R4319" s="38" t="str" cm="1">
        <f t="array" ref="R4319">_xlfn.XLOOKUP(Q4319,INDEX(Flettilisti,,1),INDEX(Flettilisti,,2),,0)</f>
        <v>Vantar flokkun</v>
      </c>
      <c r="S4319" s="38" t="str">
        <f>IF(ISBLANK(N4319),"",IF(N4319&lt;Gögn!$J$2,Gögn!$K$2,IF(N4319&gt;Gögn!$J$4,Gögn!$K$4,Gögn!$K$3)))</f>
        <v/>
      </c>
      <c r="T4319" s="49" t="str" cm="1">
        <f t="array" aca="1" ref="T4319" ca="1">IF(ISBLANK(B4319),"",IF(R4319="Styrkhæft",_xlfn.XLOOKUP(S4319,Vegalengdir[Texti],INDIRECT("Vegalengdir["&amp;'Upplýsingar um umsækjanda'!$B$10&amp;"]"),0%,0)))</f>
        <v/>
      </c>
      <c r="U4319" s="72" t="str">
        <f t="shared" si="203"/>
        <v/>
      </c>
    </row>
    <row r="4320" spans="1:21" x14ac:dyDescent="0.25">
      <c r="A4320" s="53">
        <f t="shared" si="201"/>
        <v>4319</v>
      </c>
      <c r="B4320" s="55"/>
      <c r="C4320" s="56"/>
      <c r="D4320" s="55"/>
      <c r="E4320" s="55"/>
      <c r="F4320" s="55"/>
      <c r="G4320" s="55"/>
      <c r="H4320" s="57"/>
      <c r="I4320" s="55"/>
      <c r="J4320" s="55"/>
      <c r="K4320" s="55"/>
      <c r="L4320" s="55"/>
      <c r="M4320" s="55"/>
      <c r="N4320" s="57"/>
      <c r="O4320" s="57" t="str">
        <f t="shared" si="202"/>
        <v/>
      </c>
      <c r="Q4320" s="38" t="s">
        <v>450</v>
      </c>
      <c r="R4320" s="38" t="str" cm="1">
        <f t="array" ref="R4320">_xlfn.XLOOKUP(Q4320,INDEX(Flettilisti,,1),INDEX(Flettilisti,,2),,0)</f>
        <v>Vantar flokkun</v>
      </c>
      <c r="S4320" s="38" t="str">
        <f>IF(ISBLANK(N4320),"",IF(N4320&lt;Gögn!$J$2,Gögn!$K$2,IF(N4320&gt;Gögn!$J$4,Gögn!$K$4,Gögn!$K$3)))</f>
        <v/>
      </c>
      <c r="T4320" s="49" t="str" cm="1">
        <f t="array" aca="1" ref="T4320" ca="1">IF(ISBLANK(B4320),"",IF(R4320="Styrkhæft",_xlfn.XLOOKUP(S4320,Vegalengdir[Texti],INDIRECT("Vegalengdir["&amp;'Upplýsingar um umsækjanda'!$B$10&amp;"]"),0%,0)))</f>
        <v/>
      </c>
      <c r="U4320" s="72" t="str">
        <f t="shared" si="203"/>
        <v/>
      </c>
    </row>
    <row r="4321" spans="1:21" x14ac:dyDescent="0.25">
      <c r="A4321" s="53">
        <f t="shared" si="201"/>
        <v>4320</v>
      </c>
      <c r="B4321" s="55"/>
      <c r="C4321" s="56"/>
      <c r="D4321" s="55"/>
      <c r="E4321" s="55"/>
      <c r="F4321" s="55"/>
      <c r="G4321" s="55"/>
      <c r="H4321" s="57"/>
      <c r="I4321" s="55"/>
      <c r="J4321" s="55"/>
      <c r="K4321" s="55"/>
      <c r="L4321" s="55"/>
      <c r="M4321" s="55"/>
      <c r="N4321" s="57"/>
      <c r="O4321" s="57" t="str">
        <f t="shared" si="202"/>
        <v/>
      </c>
      <c r="Q4321" s="38" t="s">
        <v>450</v>
      </c>
      <c r="R4321" s="38" t="str" cm="1">
        <f t="array" ref="R4321">_xlfn.XLOOKUP(Q4321,INDEX(Flettilisti,,1),INDEX(Flettilisti,,2),,0)</f>
        <v>Vantar flokkun</v>
      </c>
      <c r="S4321" s="38" t="str">
        <f>IF(ISBLANK(N4321),"",IF(N4321&lt;Gögn!$J$2,Gögn!$K$2,IF(N4321&gt;Gögn!$J$4,Gögn!$K$4,Gögn!$K$3)))</f>
        <v/>
      </c>
      <c r="T4321" s="49" t="str" cm="1">
        <f t="array" aca="1" ref="T4321" ca="1">IF(ISBLANK(B4321),"",IF(R4321="Styrkhæft",_xlfn.XLOOKUP(S4321,Vegalengdir[Texti],INDIRECT("Vegalengdir["&amp;'Upplýsingar um umsækjanda'!$B$10&amp;"]"),0%,0)))</f>
        <v/>
      </c>
      <c r="U4321" s="72" t="str">
        <f t="shared" si="203"/>
        <v/>
      </c>
    </row>
    <row r="4322" spans="1:21" x14ac:dyDescent="0.25">
      <c r="A4322" s="53">
        <f t="shared" si="201"/>
        <v>4321</v>
      </c>
      <c r="B4322" s="55"/>
      <c r="C4322" s="56"/>
      <c r="D4322" s="55"/>
      <c r="E4322" s="55"/>
      <c r="F4322" s="55"/>
      <c r="G4322" s="55"/>
      <c r="H4322" s="57"/>
      <c r="I4322" s="55"/>
      <c r="J4322" s="55"/>
      <c r="K4322" s="55"/>
      <c r="L4322" s="55"/>
      <c r="M4322" s="55"/>
      <c r="N4322" s="57"/>
      <c r="O4322" s="57" t="str">
        <f t="shared" si="202"/>
        <v/>
      </c>
      <c r="Q4322" s="38" t="s">
        <v>450</v>
      </c>
      <c r="R4322" s="38" t="str" cm="1">
        <f t="array" ref="R4322">_xlfn.XLOOKUP(Q4322,INDEX(Flettilisti,,1),INDEX(Flettilisti,,2),,0)</f>
        <v>Vantar flokkun</v>
      </c>
      <c r="S4322" s="38" t="str">
        <f>IF(ISBLANK(N4322),"",IF(N4322&lt;Gögn!$J$2,Gögn!$K$2,IF(N4322&gt;Gögn!$J$4,Gögn!$K$4,Gögn!$K$3)))</f>
        <v/>
      </c>
      <c r="T4322" s="49" t="str" cm="1">
        <f t="array" aca="1" ref="T4322" ca="1">IF(ISBLANK(B4322),"",IF(R4322="Styrkhæft",_xlfn.XLOOKUP(S4322,Vegalengdir[Texti],INDIRECT("Vegalengdir["&amp;'Upplýsingar um umsækjanda'!$B$10&amp;"]"),0%,0)))</f>
        <v/>
      </c>
      <c r="U4322" s="72" t="str">
        <f t="shared" si="203"/>
        <v/>
      </c>
    </row>
    <row r="4323" spans="1:21" x14ac:dyDescent="0.25">
      <c r="A4323" s="53">
        <f t="shared" si="201"/>
        <v>4322</v>
      </c>
      <c r="B4323" s="55"/>
      <c r="C4323" s="56"/>
      <c r="D4323" s="55"/>
      <c r="E4323" s="55"/>
      <c r="F4323" s="55"/>
      <c r="G4323" s="55"/>
      <c r="H4323" s="57"/>
      <c r="I4323" s="55"/>
      <c r="J4323" s="55"/>
      <c r="K4323" s="55"/>
      <c r="L4323" s="55"/>
      <c r="M4323" s="55"/>
      <c r="N4323" s="57"/>
      <c r="O4323" s="57" t="str">
        <f t="shared" si="202"/>
        <v/>
      </c>
      <c r="Q4323" s="38" t="s">
        <v>450</v>
      </c>
      <c r="R4323" s="38" t="str" cm="1">
        <f t="array" ref="R4323">_xlfn.XLOOKUP(Q4323,INDEX(Flettilisti,,1),INDEX(Flettilisti,,2),,0)</f>
        <v>Vantar flokkun</v>
      </c>
      <c r="S4323" s="38" t="str">
        <f>IF(ISBLANK(N4323),"",IF(N4323&lt;Gögn!$J$2,Gögn!$K$2,IF(N4323&gt;Gögn!$J$4,Gögn!$K$4,Gögn!$K$3)))</f>
        <v/>
      </c>
      <c r="T4323" s="49" t="str" cm="1">
        <f t="array" aca="1" ref="T4323" ca="1">IF(ISBLANK(B4323),"",IF(R4323="Styrkhæft",_xlfn.XLOOKUP(S4323,Vegalengdir[Texti],INDIRECT("Vegalengdir["&amp;'Upplýsingar um umsækjanda'!$B$10&amp;"]"),0%,0)))</f>
        <v/>
      </c>
      <c r="U4323" s="72" t="str">
        <f t="shared" si="203"/>
        <v/>
      </c>
    </row>
    <row r="4324" spans="1:21" x14ac:dyDescent="0.25">
      <c r="A4324" s="53">
        <f t="shared" si="201"/>
        <v>4323</v>
      </c>
      <c r="B4324" s="55"/>
      <c r="C4324" s="56"/>
      <c r="D4324" s="55"/>
      <c r="E4324" s="55"/>
      <c r="F4324" s="55"/>
      <c r="G4324" s="55"/>
      <c r="H4324" s="57"/>
      <c r="I4324" s="55"/>
      <c r="J4324" s="55"/>
      <c r="K4324" s="55"/>
      <c r="L4324" s="55"/>
      <c r="M4324" s="55"/>
      <c r="N4324" s="57"/>
      <c r="O4324" s="57" t="str">
        <f t="shared" si="202"/>
        <v/>
      </c>
      <c r="Q4324" s="38" t="s">
        <v>450</v>
      </c>
      <c r="R4324" s="38" t="str" cm="1">
        <f t="array" ref="R4324">_xlfn.XLOOKUP(Q4324,INDEX(Flettilisti,,1),INDEX(Flettilisti,,2),,0)</f>
        <v>Vantar flokkun</v>
      </c>
      <c r="S4324" s="38" t="str">
        <f>IF(ISBLANK(N4324),"",IF(N4324&lt;Gögn!$J$2,Gögn!$K$2,IF(N4324&gt;Gögn!$J$4,Gögn!$K$4,Gögn!$K$3)))</f>
        <v/>
      </c>
      <c r="T4324" s="49" t="str" cm="1">
        <f t="array" aca="1" ref="T4324" ca="1">IF(ISBLANK(B4324),"",IF(R4324="Styrkhæft",_xlfn.XLOOKUP(S4324,Vegalengdir[Texti],INDIRECT("Vegalengdir["&amp;'Upplýsingar um umsækjanda'!$B$10&amp;"]"),0%,0)))</f>
        <v/>
      </c>
      <c r="U4324" s="72" t="str">
        <f t="shared" si="203"/>
        <v/>
      </c>
    </row>
    <row r="4325" spans="1:21" x14ac:dyDescent="0.25">
      <c r="A4325" s="53">
        <f t="shared" si="201"/>
        <v>4324</v>
      </c>
      <c r="B4325" s="55"/>
      <c r="C4325" s="56"/>
      <c r="D4325" s="55"/>
      <c r="E4325" s="55"/>
      <c r="F4325" s="55"/>
      <c r="G4325" s="55"/>
      <c r="H4325" s="57"/>
      <c r="I4325" s="55"/>
      <c r="J4325" s="55"/>
      <c r="K4325" s="55"/>
      <c r="L4325" s="55"/>
      <c r="M4325" s="55"/>
      <c r="N4325" s="57"/>
      <c r="O4325" s="57" t="str">
        <f t="shared" si="202"/>
        <v/>
      </c>
      <c r="Q4325" s="38" t="s">
        <v>450</v>
      </c>
      <c r="R4325" s="38" t="str" cm="1">
        <f t="array" ref="R4325">_xlfn.XLOOKUP(Q4325,INDEX(Flettilisti,,1),INDEX(Flettilisti,,2),,0)</f>
        <v>Vantar flokkun</v>
      </c>
      <c r="S4325" s="38" t="str">
        <f>IF(ISBLANK(N4325),"",IF(N4325&lt;Gögn!$J$2,Gögn!$K$2,IF(N4325&gt;Gögn!$J$4,Gögn!$K$4,Gögn!$K$3)))</f>
        <v/>
      </c>
      <c r="T4325" s="49" t="str" cm="1">
        <f t="array" aca="1" ref="T4325" ca="1">IF(ISBLANK(B4325),"",IF(R4325="Styrkhæft",_xlfn.XLOOKUP(S4325,Vegalengdir[Texti],INDIRECT("Vegalengdir["&amp;'Upplýsingar um umsækjanda'!$B$10&amp;"]"),0%,0)))</f>
        <v/>
      </c>
      <c r="U4325" s="72" t="str">
        <f t="shared" si="203"/>
        <v/>
      </c>
    </row>
    <row r="4326" spans="1:21" x14ac:dyDescent="0.25">
      <c r="A4326" s="53">
        <f t="shared" si="201"/>
        <v>4325</v>
      </c>
      <c r="B4326" s="55"/>
      <c r="C4326" s="56"/>
      <c r="D4326" s="55"/>
      <c r="E4326" s="55"/>
      <c r="F4326" s="55"/>
      <c r="G4326" s="55"/>
      <c r="H4326" s="57"/>
      <c r="I4326" s="55"/>
      <c r="J4326" s="55"/>
      <c r="K4326" s="55"/>
      <c r="L4326" s="55"/>
      <c r="M4326" s="55"/>
      <c r="N4326" s="57"/>
      <c r="O4326" s="57" t="str">
        <f t="shared" si="202"/>
        <v/>
      </c>
      <c r="Q4326" s="38" t="s">
        <v>450</v>
      </c>
      <c r="R4326" s="38" t="str" cm="1">
        <f t="array" ref="R4326">_xlfn.XLOOKUP(Q4326,INDEX(Flettilisti,,1),INDEX(Flettilisti,,2),,0)</f>
        <v>Vantar flokkun</v>
      </c>
      <c r="S4326" s="38" t="str">
        <f>IF(ISBLANK(N4326),"",IF(N4326&lt;Gögn!$J$2,Gögn!$K$2,IF(N4326&gt;Gögn!$J$4,Gögn!$K$4,Gögn!$K$3)))</f>
        <v/>
      </c>
      <c r="T4326" s="49" t="str" cm="1">
        <f t="array" aca="1" ref="T4326" ca="1">IF(ISBLANK(B4326),"",IF(R4326="Styrkhæft",_xlfn.XLOOKUP(S4326,Vegalengdir[Texti],INDIRECT("Vegalengdir["&amp;'Upplýsingar um umsækjanda'!$B$10&amp;"]"),0%,0)))</f>
        <v/>
      </c>
      <c r="U4326" s="72" t="str">
        <f t="shared" si="203"/>
        <v/>
      </c>
    </row>
    <row r="4327" spans="1:21" x14ac:dyDescent="0.25">
      <c r="A4327" s="53">
        <f t="shared" si="201"/>
        <v>4326</v>
      </c>
      <c r="B4327" s="55"/>
      <c r="C4327" s="56"/>
      <c r="D4327" s="55"/>
      <c r="E4327" s="55"/>
      <c r="F4327" s="55"/>
      <c r="G4327" s="55"/>
      <c r="H4327" s="57"/>
      <c r="I4327" s="55"/>
      <c r="J4327" s="55"/>
      <c r="K4327" s="55"/>
      <c r="L4327" s="55"/>
      <c r="M4327" s="55"/>
      <c r="N4327" s="57"/>
      <c r="O4327" s="57" t="str">
        <f t="shared" si="202"/>
        <v/>
      </c>
      <c r="Q4327" s="38" t="s">
        <v>450</v>
      </c>
      <c r="R4327" s="38" t="str" cm="1">
        <f t="array" ref="R4327">_xlfn.XLOOKUP(Q4327,INDEX(Flettilisti,,1),INDEX(Flettilisti,,2),,0)</f>
        <v>Vantar flokkun</v>
      </c>
      <c r="S4327" s="38" t="str">
        <f>IF(ISBLANK(N4327),"",IF(N4327&lt;Gögn!$J$2,Gögn!$K$2,IF(N4327&gt;Gögn!$J$4,Gögn!$K$4,Gögn!$K$3)))</f>
        <v/>
      </c>
      <c r="T4327" s="49" t="str" cm="1">
        <f t="array" aca="1" ref="T4327" ca="1">IF(ISBLANK(B4327),"",IF(R4327="Styrkhæft",_xlfn.XLOOKUP(S4327,Vegalengdir[Texti],INDIRECT("Vegalengdir["&amp;'Upplýsingar um umsækjanda'!$B$10&amp;"]"),0%,0)))</f>
        <v/>
      </c>
      <c r="U4327" s="72" t="str">
        <f t="shared" si="203"/>
        <v/>
      </c>
    </row>
    <row r="4328" spans="1:21" x14ac:dyDescent="0.25">
      <c r="A4328" s="53">
        <f t="shared" si="201"/>
        <v>4327</v>
      </c>
      <c r="B4328" s="55"/>
      <c r="C4328" s="56"/>
      <c r="D4328" s="55"/>
      <c r="E4328" s="55"/>
      <c r="F4328" s="55"/>
      <c r="G4328" s="55"/>
      <c r="H4328" s="57"/>
      <c r="I4328" s="55"/>
      <c r="J4328" s="55"/>
      <c r="K4328" s="55"/>
      <c r="L4328" s="55"/>
      <c r="M4328" s="55"/>
      <c r="N4328" s="57"/>
      <c r="O4328" s="57" t="str">
        <f t="shared" si="202"/>
        <v/>
      </c>
      <c r="Q4328" s="38" t="s">
        <v>450</v>
      </c>
      <c r="R4328" s="38" t="str" cm="1">
        <f t="array" ref="R4328">_xlfn.XLOOKUP(Q4328,INDEX(Flettilisti,,1),INDEX(Flettilisti,,2),,0)</f>
        <v>Vantar flokkun</v>
      </c>
      <c r="S4328" s="38" t="str">
        <f>IF(ISBLANK(N4328),"",IF(N4328&lt;Gögn!$J$2,Gögn!$K$2,IF(N4328&gt;Gögn!$J$4,Gögn!$K$4,Gögn!$K$3)))</f>
        <v/>
      </c>
      <c r="T4328" s="49" t="str" cm="1">
        <f t="array" aca="1" ref="T4328" ca="1">IF(ISBLANK(B4328),"",IF(R4328="Styrkhæft",_xlfn.XLOOKUP(S4328,Vegalengdir[Texti],INDIRECT("Vegalengdir["&amp;'Upplýsingar um umsækjanda'!$B$10&amp;"]"),0%,0)))</f>
        <v/>
      </c>
      <c r="U4328" s="72" t="str">
        <f t="shared" si="203"/>
        <v/>
      </c>
    </row>
    <row r="4329" spans="1:21" x14ac:dyDescent="0.25">
      <c r="A4329" s="53">
        <f t="shared" si="201"/>
        <v>4328</v>
      </c>
      <c r="B4329" s="55"/>
      <c r="C4329" s="56"/>
      <c r="D4329" s="55"/>
      <c r="E4329" s="55"/>
      <c r="F4329" s="55"/>
      <c r="G4329" s="55"/>
      <c r="H4329" s="57"/>
      <c r="I4329" s="55"/>
      <c r="J4329" s="55"/>
      <c r="K4329" s="55"/>
      <c r="L4329" s="55"/>
      <c r="M4329" s="55"/>
      <c r="N4329" s="57"/>
      <c r="O4329" s="57" t="str">
        <f t="shared" si="202"/>
        <v/>
      </c>
      <c r="Q4329" s="38" t="s">
        <v>450</v>
      </c>
      <c r="R4329" s="38" t="str" cm="1">
        <f t="array" ref="R4329">_xlfn.XLOOKUP(Q4329,INDEX(Flettilisti,,1),INDEX(Flettilisti,,2),,0)</f>
        <v>Vantar flokkun</v>
      </c>
      <c r="S4329" s="38" t="str">
        <f>IF(ISBLANK(N4329),"",IF(N4329&lt;Gögn!$J$2,Gögn!$K$2,IF(N4329&gt;Gögn!$J$4,Gögn!$K$4,Gögn!$K$3)))</f>
        <v/>
      </c>
      <c r="T4329" s="49" t="str" cm="1">
        <f t="array" aca="1" ref="T4329" ca="1">IF(ISBLANK(B4329),"",IF(R4329="Styrkhæft",_xlfn.XLOOKUP(S4329,Vegalengdir[Texti],INDIRECT("Vegalengdir["&amp;'Upplýsingar um umsækjanda'!$B$10&amp;"]"),0%,0)))</f>
        <v/>
      </c>
      <c r="U4329" s="72" t="str">
        <f t="shared" si="203"/>
        <v/>
      </c>
    </row>
    <row r="4330" spans="1:21" x14ac:dyDescent="0.25">
      <c r="A4330" s="53">
        <f t="shared" si="201"/>
        <v>4329</v>
      </c>
      <c r="B4330" s="55"/>
      <c r="C4330" s="56"/>
      <c r="D4330" s="55"/>
      <c r="E4330" s="55"/>
      <c r="F4330" s="55"/>
      <c r="G4330" s="55"/>
      <c r="H4330" s="57"/>
      <c r="I4330" s="55"/>
      <c r="J4330" s="55"/>
      <c r="K4330" s="55"/>
      <c r="L4330" s="55"/>
      <c r="M4330" s="55"/>
      <c r="N4330" s="57"/>
      <c r="O4330" s="57" t="str">
        <f t="shared" si="202"/>
        <v/>
      </c>
      <c r="Q4330" s="38" t="s">
        <v>450</v>
      </c>
      <c r="R4330" s="38" t="str" cm="1">
        <f t="array" ref="R4330">_xlfn.XLOOKUP(Q4330,INDEX(Flettilisti,,1),INDEX(Flettilisti,,2),,0)</f>
        <v>Vantar flokkun</v>
      </c>
      <c r="S4330" s="38" t="str">
        <f>IF(ISBLANK(N4330),"",IF(N4330&lt;Gögn!$J$2,Gögn!$K$2,IF(N4330&gt;Gögn!$J$4,Gögn!$K$4,Gögn!$K$3)))</f>
        <v/>
      </c>
      <c r="T4330" s="49" t="str" cm="1">
        <f t="array" aca="1" ref="T4330" ca="1">IF(ISBLANK(B4330),"",IF(R4330="Styrkhæft",_xlfn.XLOOKUP(S4330,Vegalengdir[Texti],INDIRECT("Vegalengdir["&amp;'Upplýsingar um umsækjanda'!$B$10&amp;"]"),0%,0)))</f>
        <v/>
      </c>
      <c r="U4330" s="72" t="str">
        <f t="shared" si="203"/>
        <v/>
      </c>
    </row>
    <row r="4331" spans="1:21" x14ac:dyDescent="0.25">
      <c r="A4331" s="53">
        <f t="shared" ref="A4331:A4394" si="204">A4330+1</f>
        <v>4330</v>
      </c>
      <c r="B4331" s="55"/>
      <c r="C4331" s="56"/>
      <c r="D4331" s="55"/>
      <c r="E4331" s="55"/>
      <c r="F4331" s="55"/>
      <c r="G4331" s="55"/>
      <c r="H4331" s="57"/>
      <c r="I4331" s="55"/>
      <c r="J4331" s="55"/>
      <c r="K4331" s="55"/>
      <c r="L4331" s="55"/>
      <c r="M4331" s="55"/>
      <c r="N4331" s="57"/>
      <c r="O4331" s="57" t="str">
        <f t="shared" si="202"/>
        <v/>
      </c>
      <c r="Q4331" s="38" t="s">
        <v>450</v>
      </c>
      <c r="R4331" s="38" t="str" cm="1">
        <f t="array" ref="R4331">_xlfn.XLOOKUP(Q4331,INDEX(Flettilisti,,1),INDEX(Flettilisti,,2),,0)</f>
        <v>Vantar flokkun</v>
      </c>
      <c r="S4331" s="38" t="str">
        <f>IF(ISBLANK(N4331),"",IF(N4331&lt;Gögn!$J$2,Gögn!$K$2,IF(N4331&gt;Gögn!$J$4,Gögn!$K$4,Gögn!$K$3)))</f>
        <v/>
      </c>
      <c r="T4331" s="49" t="str" cm="1">
        <f t="array" aca="1" ref="T4331" ca="1">IF(ISBLANK(B4331),"",IF(R4331="Styrkhæft",_xlfn.XLOOKUP(S4331,Vegalengdir[Texti],INDIRECT("Vegalengdir["&amp;'Upplýsingar um umsækjanda'!$B$10&amp;"]"),0%,0)))</f>
        <v/>
      </c>
      <c r="U4331" s="72" t="str">
        <f t="shared" si="203"/>
        <v/>
      </c>
    </row>
    <row r="4332" spans="1:21" x14ac:dyDescent="0.25">
      <c r="A4332" s="53">
        <f t="shared" si="204"/>
        <v>4331</v>
      </c>
      <c r="B4332" s="55"/>
      <c r="C4332" s="56"/>
      <c r="D4332" s="55"/>
      <c r="E4332" s="55"/>
      <c r="F4332" s="55"/>
      <c r="G4332" s="55"/>
      <c r="H4332" s="57"/>
      <c r="I4332" s="55"/>
      <c r="J4332" s="55"/>
      <c r="K4332" s="55"/>
      <c r="L4332" s="55"/>
      <c r="M4332" s="55"/>
      <c r="N4332" s="57"/>
      <c r="O4332" s="57" t="str">
        <f t="shared" si="202"/>
        <v/>
      </c>
      <c r="Q4332" s="38" t="s">
        <v>450</v>
      </c>
      <c r="R4332" s="38" t="str" cm="1">
        <f t="array" ref="R4332">_xlfn.XLOOKUP(Q4332,INDEX(Flettilisti,,1),INDEX(Flettilisti,,2),,0)</f>
        <v>Vantar flokkun</v>
      </c>
      <c r="S4332" s="38" t="str">
        <f>IF(ISBLANK(N4332),"",IF(N4332&lt;Gögn!$J$2,Gögn!$K$2,IF(N4332&gt;Gögn!$J$4,Gögn!$K$4,Gögn!$K$3)))</f>
        <v/>
      </c>
      <c r="T4332" s="49" t="str" cm="1">
        <f t="array" aca="1" ref="T4332" ca="1">IF(ISBLANK(B4332),"",IF(R4332="Styrkhæft",_xlfn.XLOOKUP(S4332,Vegalengdir[Texti],INDIRECT("Vegalengdir["&amp;'Upplýsingar um umsækjanda'!$B$10&amp;"]"),0%,0)))</f>
        <v/>
      </c>
      <c r="U4332" s="72" t="str">
        <f t="shared" si="203"/>
        <v/>
      </c>
    </row>
    <row r="4333" spans="1:21" x14ac:dyDescent="0.25">
      <c r="A4333" s="53">
        <f t="shared" si="204"/>
        <v>4332</v>
      </c>
      <c r="B4333" s="55"/>
      <c r="C4333" s="56"/>
      <c r="D4333" s="55"/>
      <c r="E4333" s="55"/>
      <c r="F4333" s="55"/>
      <c r="G4333" s="55"/>
      <c r="H4333" s="57"/>
      <c r="I4333" s="55"/>
      <c r="J4333" s="55"/>
      <c r="K4333" s="55"/>
      <c r="L4333" s="55"/>
      <c r="M4333" s="55"/>
      <c r="N4333" s="57"/>
      <c r="O4333" s="57" t="str">
        <f t="shared" si="202"/>
        <v/>
      </c>
      <c r="Q4333" s="38" t="s">
        <v>450</v>
      </c>
      <c r="R4333" s="38" t="str" cm="1">
        <f t="array" ref="R4333">_xlfn.XLOOKUP(Q4333,INDEX(Flettilisti,,1),INDEX(Flettilisti,,2),,0)</f>
        <v>Vantar flokkun</v>
      </c>
      <c r="S4333" s="38" t="str">
        <f>IF(ISBLANK(N4333),"",IF(N4333&lt;Gögn!$J$2,Gögn!$K$2,IF(N4333&gt;Gögn!$J$4,Gögn!$K$4,Gögn!$K$3)))</f>
        <v/>
      </c>
      <c r="T4333" s="49" t="str" cm="1">
        <f t="array" aca="1" ref="T4333" ca="1">IF(ISBLANK(B4333),"",IF(R4333="Styrkhæft",_xlfn.XLOOKUP(S4333,Vegalengdir[Texti],INDIRECT("Vegalengdir["&amp;'Upplýsingar um umsækjanda'!$B$10&amp;"]"),0%,0)))</f>
        <v/>
      </c>
      <c r="U4333" s="72" t="str">
        <f t="shared" si="203"/>
        <v/>
      </c>
    </row>
    <row r="4334" spans="1:21" x14ac:dyDescent="0.25">
      <c r="A4334" s="53">
        <f t="shared" si="204"/>
        <v>4333</v>
      </c>
      <c r="B4334" s="55"/>
      <c r="C4334" s="56"/>
      <c r="D4334" s="55"/>
      <c r="E4334" s="55"/>
      <c r="F4334" s="55"/>
      <c r="G4334" s="55"/>
      <c r="H4334" s="57"/>
      <c r="I4334" s="55"/>
      <c r="J4334" s="55"/>
      <c r="K4334" s="55"/>
      <c r="L4334" s="55"/>
      <c r="M4334" s="55"/>
      <c r="N4334" s="57"/>
      <c r="O4334" s="57" t="str">
        <f t="shared" si="202"/>
        <v/>
      </c>
      <c r="Q4334" s="38" t="s">
        <v>450</v>
      </c>
      <c r="R4334" s="38" t="str" cm="1">
        <f t="array" ref="R4334">_xlfn.XLOOKUP(Q4334,INDEX(Flettilisti,,1),INDEX(Flettilisti,,2),,0)</f>
        <v>Vantar flokkun</v>
      </c>
      <c r="S4334" s="38" t="str">
        <f>IF(ISBLANK(N4334),"",IF(N4334&lt;Gögn!$J$2,Gögn!$K$2,IF(N4334&gt;Gögn!$J$4,Gögn!$K$4,Gögn!$K$3)))</f>
        <v/>
      </c>
      <c r="T4334" s="49" t="str" cm="1">
        <f t="array" aca="1" ref="T4334" ca="1">IF(ISBLANK(B4334),"",IF(R4334="Styrkhæft",_xlfn.XLOOKUP(S4334,Vegalengdir[Texti],INDIRECT("Vegalengdir["&amp;'Upplýsingar um umsækjanda'!$B$10&amp;"]"),0%,0)))</f>
        <v/>
      </c>
      <c r="U4334" s="72" t="str">
        <f t="shared" si="203"/>
        <v/>
      </c>
    </row>
    <row r="4335" spans="1:21" x14ac:dyDescent="0.25">
      <c r="A4335" s="53">
        <f t="shared" si="204"/>
        <v>4334</v>
      </c>
      <c r="B4335" s="55"/>
      <c r="C4335" s="56"/>
      <c r="D4335" s="55"/>
      <c r="E4335" s="55"/>
      <c r="F4335" s="55"/>
      <c r="G4335" s="55"/>
      <c r="H4335" s="57"/>
      <c r="I4335" s="55"/>
      <c r="J4335" s="55"/>
      <c r="K4335" s="55"/>
      <c r="L4335" s="55"/>
      <c r="M4335" s="55"/>
      <c r="N4335" s="57"/>
      <c r="O4335" s="57" t="str">
        <f t="shared" si="202"/>
        <v/>
      </c>
      <c r="Q4335" s="38" t="s">
        <v>450</v>
      </c>
      <c r="R4335" s="38" t="str" cm="1">
        <f t="array" ref="R4335">_xlfn.XLOOKUP(Q4335,INDEX(Flettilisti,,1),INDEX(Flettilisti,,2),,0)</f>
        <v>Vantar flokkun</v>
      </c>
      <c r="S4335" s="38" t="str">
        <f>IF(ISBLANK(N4335),"",IF(N4335&lt;Gögn!$J$2,Gögn!$K$2,IF(N4335&gt;Gögn!$J$4,Gögn!$K$4,Gögn!$K$3)))</f>
        <v/>
      </c>
      <c r="T4335" s="49" t="str" cm="1">
        <f t="array" aca="1" ref="T4335" ca="1">IF(ISBLANK(B4335),"",IF(R4335="Styrkhæft",_xlfn.XLOOKUP(S4335,Vegalengdir[Texti],INDIRECT("Vegalengdir["&amp;'Upplýsingar um umsækjanda'!$B$10&amp;"]"),0%,0)))</f>
        <v/>
      </c>
      <c r="U4335" s="72" t="str">
        <f t="shared" si="203"/>
        <v/>
      </c>
    </row>
    <row r="4336" spans="1:21" x14ac:dyDescent="0.25">
      <c r="A4336" s="53">
        <f t="shared" si="204"/>
        <v>4335</v>
      </c>
      <c r="B4336" s="55"/>
      <c r="C4336" s="56"/>
      <c r="D4336" s="55"/>
      <c r="E4336" s="55"/>
      <c r="F4336" s="55"/>
      <c r="G4336" s="55"/>
      <c r="H4336" s="57"/>
      <c r="I4336" s="55"/>
      <c r="J4336" s="55"/>
      <c r="K4336" s="55"/>
      <c r="L4336" s="55"/>
      <c r="M4336" s="55"/>
      <c r="N4336" s="57"/>
      <c r="O4336" s="57" t="str">
        <f t="shared" si="202"/>
        <v/>
      </c>
      <c r="Q4336" s="38" t="s">
        <v>450</v>
      </c>
      <c r="R4336" s="38" t="str" cm="1">
        <f t="array" ref="R4336">_xlfn.XLOOKUP(Q4336,INDEX(Flettilisti,,1),INDEX(Flettilisti,,2),,0)</f>
        <v>Vantar flokkun</v>
      </c>
      <c r="S4336" s="38" t="str">
        <f>IF(ISBLANK(N4336),"",IF(N4336&lt;Gögn!$J$2,Gögn!$K$2,IF(N4336&gt;Gögn!$J$4,Gögn!$K$4,Gögn!$K$3)))</f>
        <v/>
      </c>
      <c r="T4336" s="49" t="str" cm="1">
        <f t="array" aca="1" ref="T4336" ca="1">IF(ISBLANK(B4336),"",IF(R4336="Styrkhæft",_xlfn.XLOOKUP(S4336,Vegalengdir[Texti],INDIRECT("Vegalengdir["&amp;'Upplýsingar um umsækjanda'!$B$10&amp;"]"),0%,0)))</f>
        <v/>
      </c>
      <c r="U4336" s="72" t="str">
        <f t="shared" si="203"/>
        <v/>
      </c>
    </row>
    <row r="4337" spans="1:21" x14ac:dyDescent="0.25">
      <c r="A4337" s="53">
        <f t="shared" si="204"/>
        <v>4336</v>
      </c>
      <c r="B4337" s="55"/>
      <c r="C4337" s="56"/>
      <c r="D4337" s="55"/>
      <c r="E4337" s="55"/>
      <c r="F4337" s="55"/>
      <c r="G4337" s="55"/>
      <c r="H4337" s="57"/>
      <c r="I4337" s="55"/>
      <c r="J4337" s="55"/>
      <c r="K4337" s="55"/>
      <c r="L4337" s="55"/>
      <c r="M4337" s="55"/>
      <c r="N4337" s="57"/>
      <c r="O4337" s="57" t="str">
        <f t="shared" si="202"/>
        <v/>
      </c>
      <c r="Q4337" s="38" t="s">
        <v>450</v>
      </c>
      <c r="R4337" s="38" t="str" cm="1">
        <f t="array" ref="R4337">_xlfn.XLOOKUP(Q4337,INDEX(Flettilisti,,1),INDEX(Flettilisti,,2),,0)</f>
        <v>Vantar flokkun</v>
      </c>
      <c r="S4337" s="38" t="str">
        <f>IF(ISBLANK(N4337),"",IF(N4337&lt;Gögn!$J$2,Gögn!$K$2,IF(N4337&gt;Gögn!$J$4,Gögn!$K$4,Gögn!$K$3)))</f>
        <v/>
      </c>
      <c r="T4337" s="49" t="str" cm="1">
        <f t="array" aca="1" ref="T4337" ca="1">IF(ISBLANK(B4337),"",IF(R4337="Styrkhæft",_xlfn.XLOOKUP(S4337,Vegalengdir[Texti],INDIRECT("Vegalengdir["&amp;'Upplýsingar um umsækjanda'!$B$10&amp;"]"),0%,0)))</f>
        <v/>
      </c>
      <c r="U4337" s="72" t="str">
        <f t="shared" si="203"/>
        <v/>
      </c>
    </row>
    <row r="4338" spans="1:21" x14ac:dyDescent="0.25">
      <c r="A4338" s="53">
        <f t="shared" si="204"/>
        <v>4337</v>
      </c>
      <c r="B4338" s="55"/>
      <c r="C4338" s="56"/>
      <c r="D4338" s="55"/>
      <c r="E4338" s="55"/>
      <c r="F4338" s="55"/>
      <c r="G4338" s="55"/>
      <c r="H4338" s="57"/>
      <c r="I4338" s="55"/>
      <c r="J4338" s="55"/>
      <c r="K4338" s="55"/>
      <c r="L4338" s="55"/>
      <c r="M4338" s="55"/>
      <c r="N4338" s="57"/>
      <c r="O4338" s="57" t="str">
        <f t="shared" si="202"/>
        <v/>
      </c>
      <c r="Q4338" s="38" t="s">
        <v>450</v>
      </c>
      <c r="R4338" s="38" t="str" cm="1">
        <f t="array" ref="R4338">_xlfn.XLOOKUP(Q4338,INDEX(Flettilisti,,1),INDEX(Flettilisti,,2),,0)</f>
        <v>Vantar flokkun</v>
      </c>
      <c r="S4338" s="38" t="str">
        <f>IF(ISBLANK(N4338),"",IF(N4338&lt;Gögn!$J$2,Gögn!$K$2,IF(N4338&gt;Gögn!$J$4,Gögn!$K$4,Gögn!$K$3)))</f>
        <v/>
      </c>
      <c r="T4338" s="49" t="str" cm="1">
        <f t="array" aca="1" ref="T4338" ca="1">IF(ISBLANK(B4338),"",IF(R4338="Styrkhæft",_xlfn.XLOOKUP(S4338,Vegalengdir[Texti],INDIRECT("Vegalengdir["&amp;'Upplýsingar um umsækjanda'!$B$10&amp;"]"),0%,0)))</f>
        <v/>
      </c>
      <c r="U4338" s="72" t="str">
        <f t="shared" si="203"/>
        <v/>
      </c>
    </row>
    <row r="4339" spans="1:21" x14ac:dyDescent="0.25">
      <c r="A4339" s="53">
        <f t="shared" si="204"/>
        <v>4338</v>
      </c>
      <c r="B4339" s="55"/>
      <c r="C4339" s="56"/>
      <c r="D4339" s="55"/>
      <c r="E4339" s="55"/>
      <c r="F4339" s="55"/>
      <c r="G4339" s="55"/>
      <c r="H4339" s="57"/>
      <c r="I4339" s="55"/>
      <c r="J4339" s="55"/>
      <c r="K4339" s="55"/>
      <c r="L4339" s="55"/>
      <c r="M4339" s="55"/>
      <c r="N4339" s="57"/>
      <c r="O4339" s="57" t="str">
        <f t="shared" si="202"/>
        <v/>
      </c>
      <c r="Q4339" s="38" t="s">
        <v>450</v>
      </c>
      <c r="R4339" s="38" t="str" cm="1">
        <f t="array" ref="R4339">_xlfn.XLOOKUP(Q4339,INDEX(Flettilisti,,1),INDEX(Flettilisti,,2),,0)</f>
        <v>Vantar flokkun</v>
      </c>
      <c r="S4339" s="38" t="str">
        <f>IF(ISBLANK(N4339),"",IF(N4339&lt;Gögn!$J$2,Gögn!$K$2,IF(N4339&gt;Gögn!$J$4,Gögn!$K$4,Gögn!$K$3)))</f>
        <v/>
      </c>
      <c r="T4339" s="49" t="str" cm="1">
        <f t="array" aca="1" ref="T4339" ca="1">IF(ISBLANK(B4339),"",IF(R4339="Styrkhæft",_xlfn.XLOOKUP(S4339,Vegalengdir[Texti],INDIRECT("Vegalengdir["&amp;'Upplýsingar um umsækjanda'!$B$10&amp;"]"),0%,0)))</f>
        <v/>
      </c>
      <c r="U4339" s="72" t="str">
        <f t="shared" si="203"/>
        <v/>
      </c>
    </row>
    <row r="4340" spans="1:21" x14ac:dyDescent="0.25">
      <c r="A4340" s="53">
        <f t="shared" si="204"/>
        <v>4339</v>
      </c>
      <c r="B4340" s="55"/>
      <c r="C4340" s="56"/>
      <c r="D4340" s="55"/>
      <c r="E4340" s="55"/>
      <c r="F4340" s="55"/>
      <c r="G4340" s="55"/>
      <c r="H4340" s="57"/>
      <c r="I4340" s="55"/>
      <c r="J4340" s="55"/>
      <c r="K4340" s="55"/>
      <c r="L4340" s="55"/>
      <c r="M4340" s="55"/>
      <c r="N4340" s="57"/>
      <c r="O4340" s="57" t="str">
        <f t="shared" si="202"/>
        <v/>
      </c>
      <c r="Q4340" s="38" t="s">
        <v>450</v>
      </c>
      <c r="R4340" s="38" t="str" cm="1">
        <f t="array" ref="R4340">_xlfn.XLOOKUP(Q4340,INDEX(Flettilisti,,1),INDEX(Flettilisti,,2),,0)</f>
        <v>Vantar flokkun</v>
      </c>
      <c r="S4340" s="38" t="str">
        <f>IF(ISBLANK(N4340),"",IF(N4340&lt;Gögn!$J$2,Gögn!$K$2,IF(N4340&gt;Gögn!$J$4,Gögn!$K$4,Gögn!$K$3)))</f>
        <v/>
      </c>
      <c r="T4340" s="49" t="str" cm="1">
        <f t="array" aca="1" ref="T4340" ca="1">IF(ISBLANK(B4340),"",IF(R4340="Styrkhæft",_xlfn.XLOOKUP(S4340,Vegalengdir[Texti],INDIRECT("Vegalengdir["&amp;'Upplýsingar um umsækjanda'!$B$10&amp;"]"),0%,0)))</f>
        <v/>
      </c>
      <c r="U4340" s="72" t="str">
        <f t="shared" si="203"/>
        <v/>
      </c>
    </row>
    <row r="4341" spans="1:21" x14ac:dyDescent="0.25">
      <c r="A4341" s="53">
        <f t="shared" si="204"/>
        <v>4340</v>
      </c>
      <c r="B4341" s="55"/>
      <c r="C4341" s="56"/>
      <c r="D4341" s="55"/>
      <c r="E4341" s="55"/>
      <c r="F4341" s="55"/>
      <c r="G4341" s="55"/>
      <c r="H4341" s="57"/>
      <c r="I4341" s="55"/>
      <c r="J4341" s="55"/>
      <c r="K4341" s="55"/>
      <c r="L4341" s="55"/>
      <c r="M4341" s="55"/>
      <c r="N4341" s="57"/>
      <c r="O4341" s="57" t="str">
        <f t="shared" si="202"/>
        <v/>
      </c>
      <c r="Q4341" s="38" t="s">
        <v>450</v>
      </c>
      <c r="R4341" s="38" t="str" cm="1">
        <f t="array" ref="R4341">_xlfn.XLOOKUP(Q4341,INDEX(Flettilisti,,1),INDEX(Flettilisti,,2),,0)</f>
        <v>Vantar flokkun</v>
      </c>
      <c r="S4341" s="38" t="str">
        <f>IF(ISBLANK(N4341),"",IF(N4341&lt;Gögn!$J$2,Gögn!$K$2,IF(N4341&gt;Gögn!$J$4,Gögn!$K$4,Gögn!$K$3)))</f>
        <v/>
      </c>
      <c r="T4341" s="49" t="str" cm="1">
        <f t="array" aca="1" ref="T4341" ca="1">IF(ISBLANK(B4341),"",IF(R4341="Styrkhæft",_xlfn.XLOOKUP(S4341,Vegalengdir[Texti],INDIRECT("Vegalengdir["&amp;'Upplýsingar um umsækjanda'!$B$10&amp;"]"),0%,0)))</f>
        <v/>
      </c>
      <c r="U4341" s="72" t="str">
        <f t="shared" si="203"/>
        <v/>
      </c>
    </row>
    <row r="4342" spans="1:21" x14ac:dyDescent="0.25">
      <c r="A4342" s="53">
        <f t="shared" si="204"/>
        <v>4341</v>
      </c>
      <c r="B4342" s="55"/>
      <c r="C4342" s="56"/>
      <c r="D4342" s="55"/>
      <c r="E4342" s="55"/>
      <c r="F4342" s="55"/>
      <c r="G4342" s="55"/>
      <c r="H4342" s="57"/>
      <c r="I4342" s="55"/>
      <c r="J4342" s="55"/>
      <c r="K4342" s="55"/>
      <c r="L4342" s="55"/>
      <c r="M4342" s="55"/>
      <c r="N4342" s="57"/>
      <c r="O4342" s="57" t="str">
        <f t="shared" si="202"/>
        <v/>
      </c>
      <c r="Q4342" s="38" t="s">
        <v>450</v>
      </c>
      <c r="R4342" s="38" t="str" cm="1">
        <f t="array" ref="R4342">_xlfn.XLOOKUP(Q4342,INDEX(Flettilisti,,1),INDEX(Flettilisti,,2),,0)</f>
        <v>Vantar flokkun</v>
      </c>
      <c r="S4342" s="38" t="str">
        <f>IF(ISBLANK(N4342),"",IF(N4342&lt;Gögn!$J$2,Gögn!$K$2,IF(N4342&gt;Gögn!$J$4,Gögn!$K$4,Gögn!$K$3)))</f>
        <v/>
      </c>
      <c r="T4342" s="49" t="str" cm="1">
        <f t="array" aca="1" ref="T4342" ca="1">IF(ISBLANK(B4342),"",IF(R4342="Styrkhæft",_xlfn.XLOOKUP(S4342,Vegalengdir[Texti],INDIRECT("Vegalengdir["&amp;'Upplýsingar um umsækjanda'!$B$10&amp;"]"),0%,0)))</f>
        <v/>
      </c>
      <c r="U4342" s="72" t="str">
        <f t="shared" si="203"/>
        <v/>
      </c>
    </row>
    <row r="4343" spans="1:21" x14ac:dyDescent="0.25">
      <c r="A4343" s="53">
        <f t="shared" si="204"/>
        <v>4342</v>
      </c>
      <c r="B4343" s="55"/>
      <c r="C4343" s="56"/>
      <c r="D4343" s="55"/>
      <c r="E4343" s="55"/>
      <c r="F4343" s="55"/>
      <c r="G4343" s="55"/>
      <c r="H4343" s="57"/>
      <c r="I4343" s="55"/>
      <c r="J4343" s="55"/>
      <c r="K4343" s="55"/>
      <c r="L4343" s="55"/>
      <c r="M4343" s="55"/>
      <c r="N4343" s="57"/>
      <c r="O4343" s="57" t="str">
        <f t="shared" si="202"/>
        <v/>
      </c>
      <c r="Q4343" s="38" t="s">
        <v>450</v>
      </c>
      <c r="R4343" s="38" t="str" cm="1">
        <f t="array" ref="R4343">_xlfn.XLOOKUP(Q4343,INDEX(Flettilisti,,1),INDEX(Flettilisti,,2),,0)</f>
        <v>Vantar flokkun</v>
      </c>
      <c r="S4343" s="38" t="str">
        <f>IF(ISBLANK(N4343),"",IF(N4343&lt;Gögn!$J$2,Gögn!$K$2,IF(N4343&gt;Gögn!$J$4,Gögn!$K$4,Gögn!$K$3)))</f>
        <v/>
      </c>
      <c r="T4343" s="49" t="str" cm="1">
        <f t="array" aca="1" ref="T4343" ca="1">IF(ISBLANK(B4343),"",IF(R4343="Styrkhæft",_xlfn.XLOOKUP(S4343,Vegalengdir[Texti],INDIRECT("Vegalengdir["&amp;'Upplýsingar um umsækjanda'!$B$10&amp;"]"),0%,0)))</f>
        <v/>
      </c>
      <c r="U4343" s="72" t="str">
        <f t="shared" si="203"/>
        <v/>
      </c>
    </row>
    <row r="4344" spans="1:21" x14ac:dyDescent="0.25">
      <c r="A4344" s="53">
        <f t="shared" si="204"/>
        <v>4343</v>
      </c>
      <c r="B4344" s="55"/>
      <c r="C4344" s="56"/>
      <c r="D4344" s="55"/>
      <c r="E4344" s="55"/>
      <c r="F4344" s="55"/>
      <c r="G4344" s="55"/>
      <c r="H4344" s="57"/>
      <c r="I4344" s="55"/>
      <c r="J4344" s="55"/>
      <c r="K4344" s="55"/>
      <c r="L4344" s="55"/>
      <c r="M4344" s="55"/>
      <c r="N4344" s="57"/>
      <c r="O4344" s="57" t="str">
        <f t="shared" si="202"/>
        <v/>
      </c>
      <c r="Q4344" s="38" t="s">
        <v>450</v>
      </c>
      <c r="R4344" s="38" t="str" cm="1">
        <f t="array" ref="R4344">_xlfn.XLOOKUP(Q4344,INDEX(Flettilisti,,1),INDEX(Flettilisti,,2),,0)</f>
        <v>Vantar flokkun</v>
      </c>
      <c r="S4344" s="38" t="str">
        <f>IF(ISBLANK(N4344),"",IF(N4344&lt;Gögn!$J$2,Gögn!$K$2,IF(N4344&gt;Gögn!$J$4,Gögn!$K$4,Gögn!$K$3)))</f>
        <v/>
      </c>
      <c r="T4344" s="49" t="str" cm="1">
        <f t="array" aca="1" ref="T4344" ca="1">IF(ISBLANK(B4344),"",IF(R4344="Styrkhæft",_xlfn.XLOOKUP(S4344,Vegalengdir[Texti],INDIRECT("Vegalengdir["&amp;'Upplýsingar um umsækjanda'!$B$10&amp;"]"),0%,0)))</f>
        <v/>
      </c>
      <c r="U4344" s="72" t="str">
        <f t="shared" si="203"/>
        <v/>
      </c>
    </row>
    <row r="4345" spans="1:21" x14ac:dyDescent="0.25">
      <c r="A4345" s="53">
        <f t="shared" si="204"/>
        <v>4344</v>
      </c>
      <c r="B4345" s="55"/>
      <c r="C4345" s="56"/>
      <c r="D4345" s="55"/>
      <c r="E4345" s="55"/>
      <c r="F4345" s="55"/>
      <c r="G4345" s="55"/>
      <c r="H4345" s="57"/>
      <c r="I4345" s="55"/>
      <c r="J4345" s="55"/>
      <c r="K4345" s="55"/>
      <c r="L4345" s="55"/>
      <c r="M4345" s="55"/>
      <c r="N4345" s="57"/>
      <c r="O4345" s="57" t="str">
        <f t="shared" si="202"/>
        <v/>
      </c>
      <c r="Q4345" s="38" t="s">
        <v>450</v>
      </c>
      <c r="R4345" s="38" t="str" cm="1">
        <f t="array" ref="R4345">_xlfn.XLOOKUP(Q4345,INDEX(Flettilisti,,1),INDEX(Flettilisti,,2),,0)</f>
        <v>Vantar flokkun</v>
      </c>
      <c r="S4345" s="38" t="str">
        <f>IF(ISBLANK(N4345),"",IF(N4345&lt;Gögn!$J$2,Gögn!$K$2,IF(N4345&gt;Gögn!$J$4,Gögn!$K$4,Gögn!$K$3)))</f>
        <v/>
      </c>
      <c r="T4345" s="49" t="str" cm="1">
        <f t="array" aca="1" ref="T4345" ca="1">IF(ISBLANK(B4345),"",IF(R4345="Styrkhæft",_xlfn.XLOOKUP(S4345,Vegalengdir[Texti],INDIRECT("Vegalengdir["&amp;'Upplýsingar um umsækjanda'!$B$10&amp;"]"),0%,0)))</f>
        <v/>
      </c>
      <c r="U4345" s="72" t="str">
        <f t="shared" si="203"/>
        <v/>
      </c>
    </row>
    <row r="4346" spans="1:21" x14ac:dyDescent="0.25">
      <c r="A4346" s="53">
        <f t="shared" si="204"/>
        <v>4345</v>
      </c>
      <c r="B4346" s="55"/>
      <c r="C4346" s="56"/>
      <c r="D4346" s="55"/>
      <c r="E4346" s="55"/>
      <c r="F4346" s="55"/>
      <c r="G4346" s="55"/>
      <c r="H4346" s="57"/>
      <c r="I4346" s="55"/>
      <c r="J4346" s="55"/>
      <c r="K4346" s="55"/>
      <c r="L4346" s="55"/>
      <c r="M4346" s="55"/>
      <c r="N4346" s="57"/>
      <c r="O4346" s="57" t="str">
        <f t="shared" si="202"/>
        <v/>
      </c>
      <c r="Q4346" s="38" t="s">
        <v>450</v>
      </c>
      <c r="R4346" s="38" t="str" cm="1">
        <f t="array" ref="R4346">_xlfn.XLOOKUP(Q4346,INDEX(Flettilisti,,1),INDEX(Flettilisti,,2),,0)</f>
        <v>Vantar flokkun</v>
      </c>
      <c r="S4346" s="38" t="str">
        <f>IF(ISBLANK(N4346),"",IF(N4346&lt;Gögn!$J$2,Gögn!$K$2,IF(N4346&gt;Gögn!$J$4,Gögn!$K$4,Gögn!$K$3)))</f>
        <v/>
      </c>
      <c r="T4346" s="49" t="str" cm="1">
        <f t="array" aca="1" ref="T4346" ca="1">IF(ISBLANK(B4346),"",IF(R4346="Styrkhæft",_xlfn.XLOOKUP(S4346,Vegalengdir[Texti],INDIRECT("Vegalengdir["&amp;'Upplýsingar um umsækjanda'!$B$10&amp;"]"),0%,0)))</f>
        <v/>
      </c>
      <c r="U4346" s="72" t="str">
        <f t="shared" si="203"/>
        <v/>
      </c>
    </row>
    <row r="4347" spans="1:21" x14ac:dyDescent="0.25">
      <c r="A4347" s="53">
        <f t="shared" si="204"/>
        <v>4346</v>
      </c>
      <c r="B4347" s="55"/>
      <c r="C4347" s="56"/>
      <c r="D4347" s="55"/>
      <c r="E4347" s="55"/>
      <c r="F4347" s="55"/>
      <c r="G4347" s="55"/>
      <c r="H4347" s="57"/>
      <c r="I4347" s="55"/>
      <c r="J4347" s="55"/>
      <c r="K4347" s="55"/>
      <c r="L4347" s="55"/>
      <c r="M4347" s="55"/>
      <c r="N4347" s="57"/>
      <c r="O4347" s="57" t="str">
        <f t="shared" si="202"/>
        <v/>
      </c>
      <c r="Q4347" s="38" t="s">
        <v>450</v>
      </c>
      <c r="R4347" s="38" t="str" cm="1">
        <f t="array" ref="R4347">_xlfn.XLOOKUP(Q4347,INDEX(Flettilisti,,1),INDEX(Flettilisti,,2),,0)</f>
        <v>Vantar flokkun</v>
      </c>
      <c r="S4347" s="38" t="str">
        <f>IF(ISBLANK(N4347),"",IF(N4347&lt;Gögn!$J$2,Gögn!$K$2,IF(N4347&gt;Gögn!$J$4,Gögn!$K$4,Gögn!$K$3)))</f>
        <v/>
      </c>
      <c r="T4347" s="49" t="str" cm="1">
        <f t="array" aca="1" ref="T4347" ca="1">IF(ISBLANK(B4347),"",IF(R4347="Styrkhæft",_xlfn.XLOOKUP(S4347,Vegalengdir[Texti],INDIRECT("Vegalengdir["&amp;'Upplýsingar um umsækjanda'!$B$10&amp;"]"),0%,0)))</f>
        <v/>
      </c>
      <c r="U4347" s="72" t="str">
        <f t="shared" si="203"/>
        <v/>
      </c>
    </row>
    <row r="4348" spans="1:21" x14ac:dyDescent="0.25">
      <c r="A4348" s="53">
        <f t="shared" si="204"/>
        <v>4347</v>
      </c>
      <c r="B4348" s="55"/>
      <c r="C4348" s="56"/>
      <c r="D4348" s="55"/>
      <c r="E4348" s="55"/>
      <c r="F4348" s="55"/>
      <c r="G4348" s="55"/>
      <c r="H4348" s="57"/>
      <c r="I4348" s="55"/>
      <c r="J4348" s="55"/>
      <c r="K4348" s="55"/>
      <c r="L4348" s="55"/>
      <c r="M4348" s="55"/>
      <c r="N4348" s="57"/>
      <c r="O4348" s="57" t="str">
        <f t="shared" si="202"/>
        <v/>
      </c>
      <c r="Q4348" s="38" t="s">
        <v>450</v>
      </c>
      <c r="R4348" s="38" t="str" cm="1">
        <f t="array" ref="R4348">_xlfn.XLOOKUP(Q4348,INDEX(Flettilisti,,1),INDEX(Flettilisti,,2),,0)</f>
        <v>Vantar flokkun</v>
      </c>
      <c r="S4348" s="38" t="str">
        <f>IF(ISBLANK(N4348),"",IF(N4348&lt;Gögn!$J$2,Gögn!$K$2,IF(N4348&gt;Gögn!$J$4,Gögn!$K$4,Gögn!$K$3)))</f>
        <v/>
      </c>
      <c r="T4348" s="49" t="str" cm="1">
        <f t="array" aca="1" ref="T4348" ca="1">IF(ISBLANK(B4348),"",IF(R4348="Styrkhæft",_xlfn.XLOOKUP(S4348,Vegalengdir[Texti],INDIRECT("Vegalengdir["&amp;'Upplýsingar um umsækjanda'!$B$10&amp;"]"),0%,0)))</f>
        <v/>
      </c>
      <c r="U4348" s="72" t="str">
        <f t="shared" si="203"/>
        <v/>
      </c>
    </row>
    <row r="4349" spans="1:21" x14ac:dyDescent="0.25">
      <c r="A4349" s="53">
        <f t="shared" si="204"/>
        <v>4348</v>
      </c>
      <c r="B4349" s="55"/>
      <c r="C4349" s="56"/>
      <c r="D4349" s="55"/>
      <c r="E4349" s="55"/>
      <c r="F4349" s="55"/>
      <c r="G4349" s="55"/>
      <c r="H4349" s="57"/>
      <c r="I4349" s="55"/>
      <c r="J4349" s="55"/>
      <c r="K4349" s="55"/>
      <c r="L4349" s="55"/>
      <c r="M4349" s="55"/>
      <c r="N4349" s="57"/>
      <c r="O4349" s="57" t="str">
        <f t="shared" si="202"/>
        <v/>
      </c>
      <c r="Q4349" s="38" t="s">
        <v>450</v>
      </c>
      <c r="R4349" s="38" t="str" cm="1">
        <f t="array" ref="R4349">_xlfn.XLOOKUP(Q4349,INDEX(Flettilisti,,1),INDEX(Flettilisti,,2),,0)</f>
        <v>Vantar flokkun</v>
      </c>
      <c r="S4349" s="38" t="str">
        <f>IF(ISBLANK(N4349),"",IF(N4349&lt;Gögn!$J$2,Gögn!$K$2,IF(N4349&gt;Gögn!$J$4,Gögn!$K$4,Gögn!$K$3)))</f>
        <v/>
      </c>
      <c r="T4349" s="49" t="str" cm="1">
        <f t="array" aca="1" ref="T4349" ca="1">IF(ISBLANK(B4349),"",IF(R4349="Styrkhæft",_xlfn.XLOOKUP(S4349,Vegalengdir[Texti],INDIRECT("Vegalengdir["&amp;'Upplýsingar um umsækjanda'!$B$10&amp;"]"),0%,0)))</f>
        <v/>
      </c>
      <c r="U4349" s="72" t="str">
        <f t="shared" si="203"/>
        <v/>
      </c>
    </row>
    <row r="4350" spans="1:21" x14ac:dyDescent="0.25">
      <c r="A4350" s="53">
        <f t="shared" si="204"/>
        <v>4349</v>
      </c>
      <c r="B4350" s="55"/>
      <c r="C4350" s="56"/>
      <c r="D4350" s="55"/>
      <c r="E4350" s="55"/>
      <c r="F4350" s="55"/>
      <c r="G4350" s="55"/>
      <c r="H4350" s="57"/>
      <c r="I4350" s="55"/>
      <c r="J4350" s="55"/>
      <c r="K4350" s="55"/>
      <c r="L4350" s="55"/>
      <c r="M4350" s="55"/>
      <c r="N4350" s="57"/>
      <c r="O4350" s="57" t="str">
        <f t="shared" si="202"/>
        <v/>
      </c>
      <c r="Q4350" s="38" t="s">
        <v>450</v>
      </c>
      <c r="R4350" s="38" t="str" cm="1">
        <f t="array" ref="R4350">_xlfn.XLOOKUP(Q4350,INDEX(Flettilisti,,1),INDEX(Flettilisti,,2),,0)</f>
        <v>Vantar flokkun</v>
      </c>
      <c r="S4350" s="38" t="str">
        <f>IF(ISBLANK(N4350),"",IF(N4350&lt;Gögn!$J$2,Gögn!$K$2,IF(N4350&gt;Gögn!$J$4,Gögn!$K$4,Gögn!$K$3)))</f>
        <v/>
      </c>
      <c r="T4350" s="49" t="str" cm="1">
        <f t="array" aca="1" ref="T4350" ca="1">IF(ISBLANK(B4350),"",IF(R4350="Styrkhæft",_xlfn.XLOOKUP(S4350,Vegalengdir[Texti],INDIRECT("Vegalengdir["&amp;'Upplýsingar um umsækjanda'!$B$10&amp;"]"),0%,0)))</f>
        <v/>
      </c>
      <c r="U4350" s="72" t="str">
        <f t="shared" si="203"/>
        <v/>
      </c>
    </row>
    <row r="4351" spans="1:21" x14ac:dyDescent="0.25">
      <c r="A4351" s="53">
        <f t="shared" si="204"/>
        <v>4350</v>
      </c>
      <c r="B4351" s="55"/>
      <c r="C4351" s="56"/>
      <c r="D4351" s="55"/>
      <c r="E4351" s="55"/>
      <c r="F4351" s="55"/>
      <c r="G4351" s="55"/>
      <c r="H4351" s="57"/>
      <c r="I4351" s="55"/>
      <c r="J4351" s="55"/>
      <c r="K4351" s="55"/>
      <c r="L4351" s="55"/>
      <c r="M4351" s="55"/>
      <c r="N4351" s="57"/>
      <c r="O4351" s="57" t="str">
        <f t="shared" si="202"/>
        <v/>
      </c>
      <c r="Q4351" s="38" t="s">
        <v>450</v>
      </c>
      <c r="R4351" s="38" t="str" cm="1">
        <f t="array" ref="R4351">_xlfn.XLOOKUP(Q4351,INDEX(Flettilisti,,1),INDEX(Flettilisti,,2),,0)</f>
        <v>Vantar flokkun</v>
      </c>
      <c r="S4351" s="38" t="str">
        <f>IF(ISBLANK(N4351),"",IF(N4351&lt;Gögn!$J$2,Gögn!$K$2,IF(N4351&gt;Gögn!$J$4,Gögn!$K$4,Gögn!$K$3)))</f>
        <v/>
      </c>
      <c r="T4351" s="49" t="str" cm="1">
        <f t="array" aca="1" ref="T4351" ca="1">IF(ISBLANK(B4351),"",IF(R4351="Styrkhæft",_xlfn.XLOOKUP(S4351,Vegalengdir[Texti],INDIRECT("Vegalengdir["&amp;'Upplýsingar um umsækjanda'!$B$10&amp;"]"),0%,0)))</f>
        <v/>
      </c>
      <c r="U4351" s="72" t="str">
        <f t="shared" si="203"/>
        <v/>
      </c>
    </row>
    <row r="4352" spans="1:21" x14ac:dyDescent="0.25">
      <c r="A4352" s="53">
        <f t="shared" si="204"/>
        <v>4351</v>
      </c>
      <c r="B4352" s="55"/>
      <c r="C4352" s="56"/>
      <c r="D4352" s="55"/>
      <c r="E4352" s="55"/>
      <c r="F4352" s="55"/>
      <c r="G4352" s="55"/>
      <c r="H4352" s="57"/>
      <c r="I4352" s="55"/>
      <c r="J4352" s="55"/>
      <c r="K4352" s="55"/>
      <c r="L4352" s="55"/>
      <c r="M4352" s="55"/>
      <c r="N4352" s="57"/>
      <c r="O4352" s="57" t="str">
        <f t="shared" si="202"/>
        <v/>
      </c>
      <c r="Q4352" s="38" t="s">
        <v>450</v>
      </c>
      <c r="R4352" s="38" t="str" cm="1">
        <f t="array" ref="R4352">_xlfn.XLOOKUP(Q4352,INDEX(Flettilisti,,1),INDEX(Flettilisti,,2),,0)</f>
        <v>Vantar flokkun</v>
      </c>
      <c r="S4352" s="38" t="str">
        <f>IF(ISBLANK(N4352),"",IF(N4352&lt;Gögn!$J$2,Gögn!$K$2,IF(N4352&gt;Gögn!$J$4,Gögn!$K$4,Gögn!$K$3)))</f>
        <v/>
      </c>
      <c r="T4352" s="49" t="str" cm="1">
        <f t="array" aca="1" ref="T4352" ca="1">IF(ISBLANK(B4352),"",IF(R4352="Styrkhæft",_xlfn.XLOOKUP(S4352,Vegalengdir[Texti],INDIRECT("Vegalengdir["&amp;'Upplýsingar um umsækjanda'!$B$10&amp;"]"),0%,0)))</f>
        <v/>
      </c>
      <c r="U4352" s="72" t="str">
        <f t="shared" si="203"/>
        <v/>
      </c>
    </row>
    <row r="4353" spans="1:21" x14ac:dyDescent="0.25">
      <c r="A4353" s="53">
        <f t="shared" si="204"/>
        <v>4352</v>
      </c>
      <c r="B4353" s="55"/>
      <c r="C4353" s="56"/>
      <c r="D4353" s="55"/>
      <c r="E4353" s="55"/>
      <c r="F4353" s="55"/>
      <c r="G4353" s="55"/>
      <c r="H4353" s="57"/>
      <c r="I4353" s="55"/>
      <c r="J4353" s="55"/>
      <c r="K4353" s="55"/>
      <c r="L4353" s="55"/>
      <c r="M4353" s="55"/>
      <c r="N4353" s="57"/>
      <c r="O4353" s="57" t="str">
        <f t="shared" si="202"/>
        <v/>
      </c>
      <c r="Q4353" s="38" t="s">
        <v>450</v>
      </c>
      <c r="R4353" s="38" t="str" cm="1">
        <f t="array" ref="R4353">_xlfn.XLOOKUP(Q4353,INDEX(Flettilisti,,1),INDEX(Flettilisti,,2),,0)</f>
        <v>Vantar flokkun</v>
      </c>
      <c r="S4353" s="38" t="str">
        <f>IF(ISBLANK(N4353),"",IF(N4353&lt;Gögn!$J$2,Gögn!$K$2,IF(N4353&gt;Gögn!$J$4,Gögn!$K$4,Gögn!$K$3)))</f>
        <v/>
      </c>
      <c r="T4353" s="49" t="str" cm="1">
        <f t="array" aca="1" ref="T4353" ca="1">IF(ISBLANK(B4353),"",IF(R4353="Styrkhæft",_xlfn.XLOOKUP(S4353,Vegalengdir[Texti],INDIRECT("Vegalengdir["&amp;'Upplýsingar um umsækjanda'!$B$10&amp;"]"),0%,0)))</f>
        <v/>
      </c>
      <c r="U4353" s="72" t="str">
        <f t="shared" si="203"/>
        <v/>
      </c>
    </row>
    <row r="4354" spans="1:21" x14ac:dyDescent="0.25">
      <c r="A4354" s="53">
        <f t="shared" si="204"/>
        <v>4353</v>
      </c>
      <c r="B4354" s="55"/>
      <c r="C4354" s="56"/>
      <c r="D4354" s="55"/>
      <c r="E4354" s="55"/>
      <c r="F4354" s="55"/>
      <c r="G4354" s="55"/>
      <c r="H4354" s="57"/>
      <c r="I4354" s="55"/>
      <c r="J4354" s="55"/>
      <c r="K4354" s="55"/>
      <c r="L4354" s="55"/>
      <c r="M4354" s="55"/>
      <c r="N4354" s="57"/>
      <c r="O4354" s="57" t="str">
        <f t="shared" si="202"/>
        <v/>
      </c>
      <c r="Q4354" s="38" t="s">
        <v>450</v>
      </c>
      <c r="R4354" s="38" t="str" cm="1">
        <f t="array" ref="R4354">_xlfn.XLOOKUP(Q4354,INDEX(Flettilisti,,1),INDEX(Flettilisti,,2),,0)</f>
        <v>Vantar flokkun</v>
      </c>
      <c r="S4354" s="38" t="str">
        <f>IF(ISBLANK(N4354),"",IF(N4354&lt;Gögn!$J$2,Gögn!$K$2,IF(N4354&gt;Gögn!$J$4,Gögn!$K$4,Gögn!$K$3)))</f>
        <v/>
      </c>
      <c r="T4354" s="49" t="str" cm="1">
        <f t="array" aca="1" ref="T4354" ca="1">IF(ISBLANK(B4354),"",IF(R4354="Styrkhæft",_xlfn.XLOOKUP(S4354,Vegalengdir[Texti],INDIRECT("Vegalengdir["&amp;'Upplýsingar um umsækjanda'!$B$10&amp;"]"),0%,0)))</f>
        <v/>
      </c>
      <c r="U4354" s="72" t="str">
        <f t="shared" si="203"/>
        <v/>
      </c>
    </row>
    <row r="4355" spans="1:21" x14ac:dyDescent="0.25">
      <c r="A4355" s="53">
        <f t="shared" si="204"/>
        <v>4354</v>
      </c>
      <c r="B4355" s="55"/>
      <c r="C4355" s="56"/>
      <c r="D4355" s="55"/>
      <c r="E4355" s="55"/>
      <c r="F4355" s="55"/>
      <c r="G4355" s="55"/>
      <c r="H4355" s="57"/>
      <c r="I4355" s="55"/>
      <c r="J4355" s="55"/>
      <c r="K4355" s="55"/>
      <c r="L4355" s="55"/>
      <c r="M4355" s="55"/>
      <c r="N4355" s="57"/>
      <c r="O4355" s="57" t="str">
        <f t="shared" ref="O4355:O4418" si="205">IFERROR(IF(ISBLANK(B4355),"",H4355/N4355),0)</f>
        <v/>
      </c>
      <c r="Q4355" s="38" t="s">
        <v>450</v>
      </c>
      <c r="R4355" s="38" t="str" cm="1">
        <f t="array" ref="R4355">_xlfn.XLOOKUP(Q4355,INDEX(Flettilisti,,1),INDEX(Flettilisti,,2),,0)</f>
        <v>Vantar flokkun</v>
      </c>
      <c r="S4355" s="38" t="str">
        <f>IF(ISBLANK(N4355),"",IF(N4355&lt;Gögn!$J$2,Gögn!$K$2,IF(N4355&gt;Gögn!$J$4,Gögn!$K$4,Gögn!$K$3)))</f>
        <v/>
      </c>
      <c r="T4355" s="49" t="str" cm="1">
        <f t="array" aca="1" ref="T4355" ca="1">IF(ISBLANK(B4355),"",IF(R4355="Styrkhæft",_xlfn.XLOOKUP(S4355,Vegalengdir[Texti],INDIRECT("Vegalengdir["&amp;'Upplýsingar um umsækjanda'!$B$10&amp;"]"),0%,0)))</f>
        <v/>
      </c>
      <c r="U4355" s="72" t="str">
        <f t="shared" ref="U4355:U4418" si="206">IF(ISBLANK(B4355),"",T4355*H4355)</f>
        <v/>
      </c>
    </row>
    <row r="4356" spans="1:21" x14ac:dyDescent="0.25">
      <c r="A4356" s="53">
        <f t="shared" si="204"/>
        <v>4355</v>
      </c>
      <c r="B4356" s="55"/>
      <c r="C4356" s="56"/>
      <c r="D4356" s="55"/>
      <c r="E4356" s="55"/>
      <c r="F4356" s="55"/>
      <c r="G4356" s="55"/>
      <c r="H4356" s="57"/>
      <c r="I4356" s="55"/>
      <c r="J4356" s="55"/>
      <c r="K4356" s="55"/>
      <c r="L4356" s="55"/>
      <c r="M4356" s="55"/>
      <c r="N4356" s="57"/>
      <c r="O4356" s="57" t="str">
        <f t="shared" si="205"/>
        <v/>
      </c>
      <c r="Q4356" s="38" t="s">
        <v>450</v>
      </c>
      <c r="R4356" s="38" t="str" cm="1">
        <f t="array" ref="R4356">_xlfn.XLOOKUP(Q4356,INDEX(Flettilisti,,1),INDEX(Flettilisti,,2),,0)</f>
        <v>Vantar flokkun</v>
      </c>
      <c r="S4356" s="38" t="str">
        <f>IF(ISBLANK(N4356),"",IF(N4356&lt;Gögn!$J$2,Gögn!$K$2,IF(N4356&gt;Gögn!$J$4,Gögn!$K$4,Gögn!$K$3)))</f>
        <v/>
      </c>
      <c r="T4356" s="49" t="str" cm="1">
        <f t="array" aca="1" ref="T4356" ca="1">IF(ISBLANK(B4356),"",IF(R4356="Styrkhæft",_xlfn.XLOOKUP(S4356,Vegalengdir[Texti],INDIRECT("Vegalengdir["&amp;'Upplýsingar um umsækjanda'!$B$10&amp;"]"),0%,0)))</f>
        <v/>
      </c>
      <c r="U4356" s="72" t="str">
        <f t="shared" si="206"/>
        <v/>
      </c>
    </row>
    <row r="4357" spans="1:21" x14ac:dyDescent="0.25">
      <c r="A4357" s="53">
        <f t="shared" si="204"/>
        <v>4356</v>
      </c>
      <c r="B4357" s="55"/>
      <c r="C4357" s="56"/>
      <c r="D4357" s="55"/>
      <c r="E4357" s="55"/>
      <c r="F4357" s="55"/>
      <c r="G4357" s="55"/>
      <c r="H4357" s="57"/>
      <c r="I4357" s="55"/>
      <c r="J4357" s="55"/>
      <c r="K4357" s="55"/>
      <c r="L4357" s="55"/>
      <c r="M4357" s="55"/>
      <c r="N4357" s="57"/>
      <c r="O4357" s="57" t="str">
        <f t="shared" si="205"/>
        <v/>
      </c>
      <c r="Q4357" s="38" t="s">
        <v>450</v>
      </c>
      <c r="R4357" s="38" t="str" cm="1">
        <f t="array" ref="R4357">_xlfn.XLOOKUP(Q4357,INDEX(Flettilisti,,1),INDEX(Flettilisti,,2),,0)</f>
        <v>Vantar flokkun</v>
      </c>
      <c r="S4357" s="38" t="str">
        <f>IF(ISBLANK(N4357),"",IF(N4357&lt;Gögn!$J$2,Gögn!$K$2,IF(N4357&gt;Gögn!$J$4,Gögn!$K$4,Gögn!$K$3)))</f>
        <v/>
      </c>
      <c r="T4357" s="49" t="str" cm="1">
        <f t="array" aca="1" ref="T4357" ca="1">IF(ISBLANK(B4357),"",IF(R4357="Styrkhæft",_xlfn.XLOOKUP(S4357,Vegalengdir[Texti],INDIRECT("Vegalengdir["&amp;'Upplýsingar um umsækjanda'!$B$10&amp;"]"),0%,0)))</f>
        <v/>
      </c>
      <c r="U4357" s="72" t="str">
        <f t="shared" si="206"/>
        <v/>
      </c>
    </row>
    <row r="4358" spans="1:21" x14ac:dyDescent="0.25">
      <c r="A4358" s="53">
        <f t="shared" si="204"/>
        <v>4357</v>
      </c>
      <c r="B4358" s="55"/>
      <c r="C4358" s="56"/>
      <c r="D4358" s="55"/>
      <c r="E4358" s="55"/>
      <c r="F4358" s="55"/>
      <c r="G4358" s="55"/>
      <c r="H4358" s="57"/>
      <c r="I4358" s="55"/>
      <c r="J4358" s="55"/>
      <c r="K4358" s="55"/>
      <c r="L4358" s="55"/>
      <c r="M4358" s="55"/>
      <c r="N4358" s="57"/>
      <c r="O4358" s="57" t="str">
        <f t="shared" si="205"/>
        <v/>
      </c>
      <c r="Q4358" s="38" t="s">
        <v>450</v>
      </c>
      <c r="R4358" s="38" t="str" cm="1">
        <f t="array" ref="R4358">_xlfn.XLOOKUP(Q4358,INDEX(Flettilisti,,1),INDEX(Flettilisti,,2),,0)</f>
        <v>Vantar flokkun</v>
      </c>
      <c r="S4358" s="38" t="str">
        <f>IF(ISBLANK(N4358),"",IF(N4358&lt;Gögn!$J$2,Gögn!$K$2,IF(N4358&gt;Gögn!$J$4,Gögn!$K$4,Gögn!$K$3)))</f>
        <v/>
      </c>
      <c r="T4358" s="49" t="str" cm="1">
        <f t="array" aca="1" ref="T4358" ca="1">IF(ISBLANK(B4358),"",IF(R4358="Styrkhæft",_xlfn.XLOOKUP(S4358,Vegalengdir[Texti],INDIRECT("Vegalengdir["&amp;'Upplýsingar um umsækjanda'!$B$10&amp;"]"),0%,0)))</f>
        <v/>
      </c>
      <c r="U4358" s="72" t="str">
        <f t="shared" si="206"/>
        <v/>
      </c>
    </row>
    <row r="4359" spans="1:21" x14ac:dyDescent="0.25">
      <c r="A4359" s="53">
        <f t="shared" si="204"/>
        <v>4358</v>
      </c>
      <c r="B4359" s="55"/>
      <c r="C4359" s="56"/>
      <c r="D4359" s="55"/>
      <c r="E4359" s="55"/>
      <c r="F4359" s="55"/>
      <c r="G4359" s="55"/>
      <c r="H4359" s="57"/>
      <c r="I4359" s="55"/>
      <c r="J4359" s="55"/>
      <c r="K4359" s="55"/>
      <c r="L4359" s="55"/>
      <c r="M4359" s="55"/>
      <c r="N4359" s="57"/>
      <c r="O4359" s="57" t="str">
        <f t="shared" si="205"/>
        <v/>
      </c>
      <c r="Q4359" s="38" t="s">
        <v>450</v>
      </c>
      <c r="R4359" s="38" t="str" cm="1">
        <f t="array" ref="R4359">_xlfn.XLOOKUP(Q4359,INDEX(Flettilisti,,1),INDEX(Flettilisti,,2),,0)</f>
        <v>Vantar flokkun</v>
      </c>
      <c r="S4359" s="38" t="str">
        <f>IF(ISBLANK(N4359),"",IF(N4359&lt;Gögn!$J$2,Gögn!$K$2,IF(N4359&gt;Gögn!$J$4,Gögn!$K$4,Gögn!$K$3)))</f>
        <v/>
      </c>
      <c r="T4359" s="49" t="str" cm="1">
        <f t="array" aca="1" ref="T4359" ca="1">IF(ISBLANK(B4359),"",IF(R4359="Styrkhæft",_xlfn.XLOOKUP(S4359,Vegalengdir[Texti],INDIRECT("Vegalengdir["&amp;'Upplýsingar um umsækjanda'!$B$10&amp;"]"),0%,0)))</f>
        <v/>
      </c>
      <c r="U4359" s="72" t="str">
        <f t="shared" si="206"/>
        <v/>
      </c>
    </row>
    <row r="4360" spans="1:21" x14ac:dyDescent="0.25">
      <c r="A4360" s="53">
        <f t="shared" si="204"/>
        <v>4359</v>
      </c>
      <c r="B4360" s="55"/>
      <c r="C4360" s="56"/>
      <c r="D4360" s="55"/>
      <c r="E4360" s="55"/>
      <c r="F4360" s="55"/>
      <c r="G4360" s="55"/>
      <c r="H4360" s="57"/>
      <c r="I4360" s="55"/>
      <c r="J4360" s="55"/>
      <c r="K4360" s="55"/>
      <c r="L4360" s="55"/>
      <c r="M4360" s="55"/>
      <c r="N4360" s="57"/>
      <c r="O4360" s="57" t="str">
        <f t="shared" si="205"/>
        <v/>
      </c>
      <c r="Q4360" s="38" t="s">
        <v>450</v>
      </c>
      <c r="R4360" s="38" t="str" cm="1">
        <f t="array" ref="R4360">_xlfn.XLOOKUP(Q4360,INDEX(Flettilisti,,1),INDEX(Flettilisti,,2),,0)</f>
        <v>Vantar flokkun</v>
      </c>
      <c r="S4360" s="38" t="str">
        <f>IF(ISBLANK(N4360),"",IF(N4360&lt;Gögn!$J$2,Gögn!$K$2,IF(N4360&gt;Gögn!$J$4,Gögn!$K$4,Gögn!$K$3)))</f>
        <v/>
      </c>
      <c r="T4360" s="49" t="str" cm="1">
        <f t="array" aca="1" ref="T4360" ca="1">IF(ISBLANK(B4360),"",IF(R4360="Styrkhæft",_xlfn.XLOOKUP(S4360,Vegalengdir[Texti],INDIRECT("Vegalengdir["&amp;'Upplýsingar um umsækjanda'!$B$10&amp;"]"),0%,0)))</f>
        <v/>
      </c>
      <c r="U4360" s="72" t="str">
        <f t="shared" si="206"/>
        <v/>
      </c>
    </row>
    <row r="4361" spans="1:21" x14ac:dyDescent="0.25">
      <c r="A4361" s="53">
        <f t="shared" si="204"/>
        <v>4360</v>
      </c>
      <c r="B4361" s="55"/>
      <c r="C4361" s="56"/>
      <c r="D4361" s="55"/>
      <c r="E4361" s="55"/>
      <c r="F4361" s="55"/>
      <c r="G4361" s="55"/>
      <c r="H4361" s="57"/>
      <c r="I4361" s="55"/>
      <c r="J4361" s="55"/>
      <c r="K4361" s="55"/>
      <c r="L4361" s="55"/>
      <c r="M4361" s="55"/>
      <c r="N4361" s="57"/>
      <c r="O4361" s="57" t="str">
        <f t="shared" si="205"/>
        <v/>
      </c>
      <c r="Q4361" s="38" t="s">
        <v>450</v>
      </c>
      <c r="R4361" s="38" t="str" cm="1">
        <f t="array" ref="R4361">_xlfn.XLOOKUP(Q4361,INDEX(Flettilisti,,1),INDEX(Flettilisti,,2),,0)</f>
        <v>Vantar flokkun</v>
      </c>
      <c r="S4361" s="38" t="str">
        <f>IF(ISBLANK(N4361),"",IF(N4361&lt;Gögn!$J$2,Gögn!$K$2,IF(N4361&gt;Gögn!$J$4,Gögn!$K$4,Gögn!$K$3)))</f>
        <v/>
      </c>
      <c r="T4361" s="49" t="str" cm="1">
        <f t="array" aca="1" ref="T4361" ca="1">IF(ISBLANK(B4361),"",IF(R4361="Styrkhæft",_xlfn.XLOOKUP(S4361,Vegalengdir[Texti],INDIRECT("Vegalengdir["&amp;'Upplýsingar um umsækjanda'!$B$10&amp;"]"),0%,0)))</f>
        <v/>
      </c>
      <c r="U4361" s="72" t="str">
        <f t="shared" si="206"/>
        <v/>
      </c>
    </row>
    <row r="4362" spans="1:21" x14ac:dyDescent="0.25">
      <c r="A4362" s="53">
        <f t="shared" si="204"/>
        <v>4361</v>
      </c>
      <c r="B4362" s="55"/>
      <c r="C4362" s="56"/>
      <c r="D4362" s="55"/>
      <c r="E4362" s="55"/>
      <c r="F4362" s="55"/>
      <c r="G4362" s="55"/>
      <c r="H4362" s="57"/>
      <c r="I4362" s="55"/>
      <c r="J4362" s="55"/>
      <c r="K4362" s="55"/>
      <c r="L4362" s="55"/>
      <c r="M4362" s="55"/>
      <c r="N4362" s="57"/>
      <c r="O4362" s="57" t="str">
        <f t="shared" si="205"/>
        <v/>
      </c>
      <c r="Q4362" s="38" t="s">
        <v>450</v>
      </c>
      <c r="R4362" s="38" t="str" cm="1">
        <f t="array" ref="R4362">_xlfn.XLOOKUP(Q4362,INDEX(Flettilisti,,1),INDEX(Flettilisti,,2),,0)</f>
        <v>Vantar flokkun</v>
      </c>
      <c r="S4362" s="38" t="str">
        <f>IF(ISBLANK(N4362),"",IF(N4362&lt;Gögn!$J$2,Gögn!$K$2,IF(N4362&gt;Gögn!$J$4,Gögn!$K$4,Gögn!$K$3)))</f>
        <v/>
      </c>
      <c r="T4362" s="49" t="str" cm="1">
        <f t="array" aca="1" ref="T4362" ca="1">IF(ISBLANK(B4362),"",IF(R4362="Styrkhæft",_xlfn.XLOOKUP(S4362,Vegalengdir[Texti],INDIRECT("Vegalengdir["&amp;'Upplýsingar um umsækjanda'!$B$10&amp;"]"),0%,0)))</f>
        <v/>
      </c>
      <c r="U4362" s="72" t="str">
        <f t="shared" si="206"/>
        <v/>
      </c>
    </row>
    <row r="4363" spans="1:21" x14ac:dyDescent="0.25">
      <c r="A4363" s="53">
        <f t="shared" si="204"/>
        <v>4362</v>
      </c>
      <c r="B4363" s="55"/>
      <c r="C4363" s="56"/>
      <c r="D4363" s="55"/>
      <c r="E4363" s="55"/>
      <c r="F4363" s="55"/>
      <c r="G4363" s="55"/>
      <c r="H4363" s="57"/>
      <c r="I4363" s="55"/>
      <c r="J4363" s="55"/>
      <c r="K4363" s="55"/>
      <c r="L4363" s="55"/>
      <c r="M4363" s="55"/>
      <c r="N4363" s="57"/>
      <c r="O4363" s="57" t="str">
        <f t="shared" si="205"/>
        <v/>
      </c>
      <c r="Q4363" s="38" t="s">
        <v>450</v>
      </c>
      <c r="R4363" s="38" t="str" cm="1">
        <f t="array" ref="R4363">_xlfn.XLOOKUP(Q4363,INDEX(Flettilisti,,1),INDEX(Flettilisti,,2),,0)</f>
        <v>Vantar flokkun</v>
      </c>
      <c r="S4363" s="38" t="str">
        <f>IF(ISBLANK(N4363),"",IF(N4363&lt;Gögn!$J$2,Gögn!$K$2,IF(N4363&gt;Gögn!$J$4,Gögn!$K$4,Gögn!$K$3)))</f>
        <v/>
      </c>
      <c r="T4363" s="49" t="str" cm="1">
        <f t="array" aca="1" ref="T4363" ca="1">IF(ISBLANK(B4363),"",IF(R4363="Styrkhæft",_xlfn.XLOOKUP(S4363,Vegalengdir[Texti],INDIRECT("Vegalengdir["&amp;'Upplýsingar um umsækjanda'!$B$10&amp;"]"),0%,0)))</f>
        <v/>
      </c>
      <c r="U4363" s="72" t="str">
        <f t="shared" si="206"/>
        <v/>
      </c>
    </row>
    <row r="4364" spans="1:21" x14ac:dyDescent="0.25">
      <c r="A4364" s="53">
        <f t="shared" si="204"/>
        <v>4363</v>
      </c>
      <c r="B4364" s="55"/>
      <c r="C4364" s="56"/>
      <c r="D4364" s="55"/>
      <c r="E4364" s="55"/>
      <c r="F4364" s="55"/>
      <c r="G4364" s="55"/>
      <c r="H4364" s="57"/>
      <c r="I4364" s="55"/>
      <c r="J4364" s="55"/>
      <c r="K4364" s="55"/>
      <c r="L4364" s="55"/>
      <c r="M4364" s="55"/>
      <c r="N4364" s="57"/>
      <c r="O4364" s="57" t="str">
        <f t="shared" si="205"/>
        <v/>
      </c>
      <c r="Q4364" s="38" t="s">
        <v>450</v>
      </c>
      <c r="R4364" s="38" t="str" cm="1">
        <f t="array" ref="R4364">_xlfn.XLOOKUP(Q4364,INDEX(Flettilisti,,1),INDEX(Flettilisti,,2),,0)</f>
        <v>Vantar flokkun</v>
      </c>
      <c r="S4364" s="38" t="str">
        <f>IF(ISBLANK(N4364),"",IF(N4364&lt;Gögn!$J$2,Gögn!$K$2,IF(N4364&gt;Gögn!$J$4,Gögn!$K$4,Gögn!$K$3)))</f>
        <v/>
      </c>
      <c r="T4364" s="49" t="str" cm="1">
        <f t="array" aca="1" ref="T4364" ca="1">IF(ISBLANK(B4364),"",IF(R4364="Styrkhæft",_xlfn.XLOOKUP(S4364,Vegalengdir[Texti],INDIRECT("Vegalengdir["&amp;'Upplýsingar um umsækjanda'!$B$10&amp;"]"),0%,0)))</f>
        <v/>
      </c>
      <c r="U4364" s="72" t="str">
        <f t="shared" si="206"/>
        <v/>
      </c>
    </row>
    <row r="4365" spans="1:21" x14ac:dyDescent="0.25">
      <c r="A4365" s="53">
        <f t="shared" si="204"/>
        <v>4364</v>
      </c>
      <c r="B4365" s="55"/>
      <c r="C4365" s="56"/>
      <c r="D4365" s="55"/>
      <c r="E4365" s="55"/>
      <c r="F4365" s="55"/>
      <c r="G4365" s="55"/>
      <c r="H4365" s="57"/>
      <c r="I4365" s="55"/>
      <c r="J4365" s="55"/>
      <c r="K4365" s="55"/>
      <c r="L4365" s="55"/>
      <c r="M4365" s="55"/>
      <c r="N4365" s="57"/>
      <c r="O4365" s="57" t="str">
        <f t="shared" si="205"/>
        <v/>
      </c>
      <c r="Q4365" s="38" t="s">
        <v>450</v>
      </c>
      <c r="R4365" s="38" t="str" cm="1">
        <f t="array" ref="R4365">_xlfn.XLOOKUP(Q4365,INDEX(Flettilisti,,1),INDEX(Flettilisti,,2),,0)</f>
        <v>Vantar flokkun</v>
      </c>
      <c r="S4365" s="38" t="str">
        <f>IF(ISBLANK(N4365),"",IF(N4365&lt;Gögn!$J$2,Gögn!$K$2,IF(N4365&gt;Gögn!$J$4,Gögn!$K$4,Gögn!$K$3)))</f>
        <v/>
      </c>
      <c r="T4365" s="49" t="str" cm="1">
        <f t="array" aca="1" ref="T4365" ca="1">IF(ISBLANK(B4365),"",IF(R4365="Styrkhæft",_xlfn.XLOOKUP(S4365,Vegalengdir[Texti],INDIRECT("Vegalengdir["&amp;'Upplýsingar um umsækjanda'!$B$10&amp;"]"),0%,0)))</f>
        <v/>
      </c>
      <c r="U4365" s="72" t="str">
        <f t="shared" si="206"/>
        <v/>
      </c>
    </row>
    <row r="4366" spans="1:21" x14ac:dyDescent="0.25">
      <c r="A4366" s="53">
        <f t="shared" si="204"/>
        <v>4365</v>
      </c>
      <c r="B4366" s="55"/>
      <c r="C4366" s="56"/>
      <c r="D4366" s="55"/>
      <c r="E4366" s="55"/>
      <c r="F4366" s="55"/>
      <c r="G4366" s="55"/>
      <c r="H4366" s="57"/>
      <c r="I4366" s="55"/>
      <c r="J4366" s="55"/>
      <c r="K4366" s="55"/>
      <c r="L4366" s="55"/>
      <c r="M4366" s="55"/>
      <c r="N4366" s="57"/>
      <c r="O4366" s="57" t="str">
        <f t="shared" si="205"/>
        <v/>
      </c>
      <c r="Q4366" s="38" t="s">
        <v>450</v>
      </c>
      <c r="R4366" s="38" t="str" cm="1">
        <f t="array" ref="R4366">_xlfn.XLOOKUP(Q4366,INDEX(Flettilisti,,1),INDEX(Flettilisti,,2),,0)</f>
        <v>Vantar flokkun</v>
      </c>
      <c r="S4366" s="38" t="str">
        <f>IF(ISBLANK(N4366),"",IF(N4366&lt;Gögn!$J$2,Gögn!$K$2,IF(N4366&gt;Gögn!$J$4,Gögn!$K$4,Gögn!$K$3)))</f>
        <v/>
      </c>
      <c r="T4366" s="49" t="str" cm="1">
        <f t="array" aca="1" ref="T4366" ca="1">IF(ISBLANK(B4366),"",IF(R4366="Styrkhæft",_xlfn.XLOOKUP(S4366,Vegalengdir[Texti],INDIRECT("Vegalengdir["&amp;'Upplýsingar um umsækjanda'!$B$10&amp;"]"),0%,0)))</f>
        <v/>
      </c>
      <c r="U4366" s="72" t="str">
        <f t="shared" si="206"/>
        <v/>
      </c>
    </row>
    <row r="4367" spans="1:21" x14ac:dyDescent="0.25">
      <c r="A4367" s="53">
        <f t="shared" si="204"/>
        <v>4366</v>
      </c>
      <c r="B4367" s="55"/>
      <c r="C4367" s="56"/>
      <c r="D4367" s="55"/>
      <c r="E4367" s="55"/>
      <c r="F4367" s="55"/>
      <c r="G4367" s="55"/>
      <c r="H4367" s="57"/>
      <c r="I4367" s="55"/>
      <c r="J4367" s="55"/>
      <c r="K4367" s="55"/>
      <c r="L4367" s="55"/>
      <c r="M4367" s="55"/>
      <c r="N4367" s="57"/>
      <c r="O4367" s="57" t="str">
        <f t="shared" si="205"/>
        <v/>
      </c>
      <c r="Q4367" s="38" t="s">
        <v>450</v>
      </c>
      <c r="R4367" s="38" t="str" cm="1">
        <f t="array" ref="R4367">_xlfn.XLOOKUP(Q4367,INDEX(Flettilisti,,1),INDEX(Flettilisti,,2),,0)</f>
        <v>Vantar flokkun</v>
      </c>
      <c r="S4367" s="38" t="str">
        <f>IF(ISBLANK(N4367),"",IF(N4367&lt;Gögn!$J$2,Gögn!$K$2,IF(N4367&gt;Gögn!$J$4,Gögn!$K$4,Gögn!$K$3)))</f>
        <v/>
      </c>
      <c r="T4367" s="49" t="str" cm="1">
        <f t="array" aca="1" ref="T4367" ca="1">IF(ISBLANK(B4367),"",IF(R4367="Styrkhæft",_xlfn.XLOOKUP(S4367,Vegalengdir[Texti],INDIRECT("Vegalengdir["&amp;'Upplýsingar um umsækjanda'!$B$10&amp;"]"),0%,0)))</f>
        <v/>
      </c>
      <c r="U4367" s="72" t="str">
        <f t="shared" si="206"/>
        <v/>
      </c>
    </row>
    <row r="4368" spans="1:21" x14ac:dyDescent="0.25">
      <c r="A4368" s="53">
        <f t="shared" si="204"/>
        <v>4367</v>
      </c>
      <c r="B4368" s="55"/>
      <c r="C4368" s="56"/>
      <c r="D4368" s="55"/>
      <c r="E4368" s="55"/>
      <c r="F4368" s="55"/>
      <c r="G4368" s="55"/>
      <c r="H4368" s="57"/>
      <c r="I4368" s="55"/>
      <c r="J4368" s="55"/>
      <c r="K4368" s="55"/>
      <c r="L4368" s="55"/>
      <c r="M4368" s="55"/>
      <c r="N4368" s="57"/>
      <c r="O4368" s="57" t="str">
        <f t="shared" si="205"/>
        <v/>
      </c>
      <c r="Q4368" s="38" t="s">
        <v>450</v>
      </c>
      <c r="R4368" s="38" t="str" cm="1">
        <f t="array" ref="R4368">_xlfn.XLOOKUP(Q4368,INDEX(Flettilisti,,1),INDEX(Flettilisti,,2),,0)</f>
        <v>Vantar flokkun</v>
      </c>
      <c r="S4368" s="38" t="str">
        <f>IF(ISBLANK(N4368),"",IF(N4368&lt;Gögn!$J$2,Gögn!$K$2,IF(N4368&gt;Gögn!$J$4,Gögn!$K$4,Gögn!$K$3)))</f>
        <v/>
      </c>
      <c r="T4368" s="49" t="str" cm="1">
        <f t="array" aca="1" ref="T4368" ca="1">IF(ISBLANK(B4368),"",IF(R4368="Styrkhæft",_xlfn.XLOOKUP(S4368,Vegalengdir[Texti],INDIRECT("Vegalengdir["&amp;'Upplýsingar um umsækjanda'!$B$10&amp;"]"),0%,0)))</f>
        <v/>
      </c>
      <c r="U4368" s="72" t="str">
        <f t="shared" si="206"/>
        <v/>
      </c>
    </row>
    <row r="4369" spans="1:21" x14ac:dyDescent="0.25">
      <c r="A4369" s="53">
        <f t="shared" si="204"/>
        <v>4368</v>
      </c>
      <c r="B4369" s="55"/>
      <c r="C4369" s="56"/>
      <c r="D4369" s="55"/>
      <c r="E4369" s="55"/>
      <c r="F4369" s="55"/>
      <c r="G4369" s="55"/>
      <c r="H4369" s="57"/>
      <c r="I4369" s="55"/>
      <c r="J4369" s="55"/>
      <c r="K4369" s="55"/>
      <c r="L4369" s="55"/>
      <c r="M4369" s="55"/>
      <c r="N4369" s="57"/>
      <c r="O4369" s="57" t="str">
        <f t="shared" si="205"/>
        <v/>
      </c>
      <c r="Q4369" s="38" t="s">
        <v>450</v>
      </c>
      <c r="R4369" s="38" t="str" cm="1">
        <f t="array" ref="R4369">_xlfn.XLOOKUP(Q4369,INDEX(Flettilisti,,1),INDEX(Flettilisti,,2),,0)</f>
        <v>Vantar flokkun</v>
      </c>
      <c r="S4369" s="38" t="str">
        <f>IF(ISBLANK(N4369),"",IF(N4369&lt;Gögn!$J$2,Gögn!$K$2,IF(N4369&gt;Gögn!$J$4,Gögn!$K$4,Gögn!$K$3)))</f>
        <v/>
      </c>
      <c r="T4369" s="49" t="str" cm="1">
        <f t="array" aca="1" ref="T4369" ca="1">IF(ISBLANK(B4369),"",IF(R4369="Styrkhæft",_xlfn.XLOOKUP(S4369,Vegalengdir[Texti],INDIRECT("Vegalengdir["&amp;'Upplýsingar um umsækjanda'!$B$10&amp;"]"),0%,0)))</f>
        <v/>
      </c>
      <c r="U4369" s="72" t="str">
        <f t="shared" si="206"/>
        <v/>
      </c>
    </row>
    <row r="4370" spans="1:21" x14ac:dyDescent="0.25">
      <c r="A4370" s="53">
        <f t="shared" si="204"/>
        <v>4369</v>
      </c>
      <c r="B4370" s="55"/>
      <c r="C4370" s="56"/>
      <c r="D4370" s="55"/>
      <c r="E4370" s="55"/>
      <c r="F4370" s="55"/>
      <c r="G4370" s="55"/>
      <c r="H4370" s="57"/>
      <c r="I4370" s="55"/>
      <c r="J4370" s="55"/>
      <c r="K4370" s="55"/>
      <c r="L4370" s="55"/>
      <c r="M4370" s="55"/>
      <c r="N4370" s="57"/>
      <c r="O4370" s="57" t="str">
        <f t="shared" si="205"/>
        <v/>
      </c>
      <c r="Q4370" s="38" t="s">
        <v>450</v>
      </c>
      <c r="R4370" s="38" t="str" cm="1">
        <f t="array" ref="R4370">_xlfn.XLOOKUP(Q4370,INDEX(Flettilisti,,1),INDEX(Flettilisti,,2),,0)</f>
        <v>Vantar flokkun</v>
      </c>
      <c r="S4370" s="38" t="str">
        <f>IF(ISBLANK(N4370),"",IF(N4370&lt;Gögn!$J$2,Gögn!$K$2,IF(N4370&gt;Gögn!$J$4,Gögn!$K$4,Gögn!$K$3)))</f>
        <v/>
      </c>
      <c r="T4370" s="49" t="str" cm="1">
        <f t="array" aca="1" ref="T4370" ca="1">IF(ISBLANK(B4370),"",IF(R4370="Styrkhæft",_xlfn.XLOOKUP(S4370,Vegalengdir[Texti],INDIRECT("Vegalengdir["&amp;'Upplýsingar um umsækjanda'!$B$10&amp;"]"),0%,0)))</f>
        <v/>
      </c>
      <c r="U4370" s="72" t="str">
        <f t="shared" si="206"/>
        <v/>
      </c>
    </row>
    <row r="4371" spans="1:21" x14ac:dyDescent="0.25">
      <c r="A4371" s="53">
        <f t="shared" si="204"/>
        <v>4370</v>
      </c>
      <c r="B4371" s="55"/>
      <c r="C4371" s="56"/>
      <c r="D4371" s="55"/>
      <c r="E4371" s="55"/>
      <c r="F4371" s="55"/>
      <c r="G4371" s="55"/>
      <c r="H4371" s="57"/>
      <c r="I4371" s="55"/>
      <c r="J4371" s="55"/>
      <c r="K4371" s="55"/>
      <c r="L4371" s="55"/>
      <c r="M4371" s="55"/>
      <c r="N4371" s="57"/>
      <c r="O4371" s="57" t="str">
        <f t="shared" si="205"/>
        <v/>
      </c>
      <c r="Q4371" s="38" t="s">
        <v>450</v>
      </c>
      <c r="R4371" s="38" t="str" cm="1">
        <f t="array" ref="R4371">_xlfn.XLOOKUP(Q4371,INDEX(Flettilisti,,1),INDEX(Flettilisti,,2),,0)</f>
        <v>Vantar flokkun</v>
      </c>
      <c r="S4371" s="38" t="str">
        <f>IF(ISBLANK(N4371),"",IF(N4371&lt;Gögn!$J$2,Gögn!$K$2,IF(N4371&gt;Gögn!$J$4,Gögn!$K$4,Gögn!$K$3)))</f>
        <v/>
      </c>
      <c r="T4371" s="49" t="str" cm="1">
        <f t="array" aca="1" ref="T4371" ca="1">IF(ISBLANK(B4371),"",IF(R4371="Styrkhæft",_xlfn.XLOOKUP(S4371,Vegalengdir[Texti],INDIRECT("Vegalengdir["&amp;'Upplýsingar um umsækjanda'!$B$10&amp;"]"),0%,0)))</f>
        <v/>
      </c>
      <c r="U4371" s="72" t="str">
        <f t="shared" si="206"/>
        <v/>
      </c>
    </row>
    <row r="4372" spans="1:21" x14ac:dyDescent="0.25">
      <c r="A4372" s="53">
        <f t="shared" si="204"/>
        <v>4371</v>
      </c>
      <c r="B4372" s="55"/>
      <c r="C4372" s="56"/>
      <c r="D4372" s="55"/>
      <c r="E4372" s="55"/>
      <c r="F4372" s="55"/>
      <c r="G4372" s="55"/>
      <c r="H4372" s="57"/>
      <c r="I4372" s="55"/>
      <c r="J4372" s="55"/>
      <c r="K4372" s="55"/>
      <c r="L4372" s="55"/>
      <c r="M4372" s="55"/>
      <c r="N4372" s="57"/>
      <c r="O4372" s="57" t="str">
        <f t="shared" si="205"/>
        <v/>
      </c>
      <c r="Q4372" s="38" t="s">
        <v>450</v>
      </c>
      <c r="R4372" s="38" t="str" cm="1">
        <f t="array" ref="R4372">_xlfn.XLOOKUP(Q4372,INDEX(Flettilisti,,1),INDEX(Flettilisti,,2),,0)</f>
        <v>Vantar flokkun</v>
      </c>
      <c r="S4372" s="38" t="str">
        <f>IF(ISBLANK(N4372),"",IF(N4372&lt;Gögn!$J$2,Gögn!$K$2,IF(N4372&gt;Gögn!$J$4,Gögn!$K$4,Gögn!$K$3)))</f>
        <v/>
      </c>
      <c r="T4372" s="49" t="str" cm="1">
        <f t="array" aca="1" ref="T4372" ca="1">IF(ISBLANK(B4372),"",IF(R4372="Styrkhæft",_xlfn.XLOOKUP(S4372,Vegalengdir[Texti],INDIRECT("Vegalengdir["&amp;'Upplýsingar um umsækjanda'!$B$10&amp;"]"),0%,0)))</f>
        <v/>
      </c>
      <c r="U4372" s="72" t="str">
        <f t="shared" si="206"/>
        <v/>
      </c>
    </row>
    <row r="4373" spans="1:21" x14ac:dyDescent="0.25">
      <c r="A4373" s="53">
        <f t="shared" si="204"/>
        <v>4372</v>
      </c>
      <c r="B4373" s="55"/>
      <c r="C4373" s="56"/>
      <c r="D4373" s="55"/>
      <c r="E4373" s="55"/>
      <c r="F4373" s="55"/>
      <c r="G4373" s="55"/>
      <c r="H4373" s="57"/>
      <c r="I4373" s="55"/>
      <c r="J4373" s="55"/>
      <c r="K4373" s="55"/>
      <c r="L4373" s="55"/>
      <c r="M4373" s="55"/>
      <c r="N4373" s="57"/>
      <c r="O4373" s="57" t="str">
        <f t="shared" si="205"/>
        <v/>
      </c>
      <c r="Q4373" s="38" t="s">
        <v>450</v>
      </c>
      <c r="R4373" s="38" t="str" cm="1">
        <f t="array" ref="R4373">_xlfn.XLOOKUP(Q4373,INDEX(Flettilisti,,1),INDEX(Flettilisti,,2),,0)</f>
        <v>Vantar flokkun</v>
      </c>
      <c r="S4373" s="38" t="str">
        <f>IF(ISBLANK(N4373),"",IF(N4373&lt;Gögn!$J$2,Gögn!$K$2,IF(N4373&gt;Gögn!$J$4,Gögn!$K$4,Gögn!$K$3)))</f>
        <v/>
      </c>
      <c r="T4373" s="49" t="str" cm="1">
        <f t="array" aca="1" ref="T4373" ca="1">IF(ISBLANK(B4373),"",IF(R4373="Styrkhæft",_xlfn.XLOOKUP(S4373,Vegalengdir[Texti],INDIRECT("Vegalengdir["&amp;'Upplýsingar um umsækjanda'!$B$10&amp;"]"),0%,0)))</f>
        <v/>
      </c>
      <c r="U4373" s="72" t="str">
        <f t="shared" si="206"/>
        <v/>
      </c>
    </row>
    <row r="4374" spans="1:21" x14ac:dyDescent="0.25">
      <c r="A4374" s="53">
        <f t="shared" si="204"/>
        <v>4373</v>
      </c>
      <c r="B4374" s="55"/>
      <c r="C4374" s="56"/>
      <c r="D4374" s="55"/>
      <c r="E4374" s="55"/>
      <c r="F4374" s="55"/>
      <c r="G4374" s="55"/>
      <c r="H4374" s="57"/>
      <c r="I4374" s="55"/>
      <c r="J4374" s="55"/>
      <c r="K4374" s="55"/>
      <c r="L4374" s="55"/>
      <c r="M4374" s="55"/>
      <c r="N4374" s="57"/>
      <c r="O4374" s="57" t="str">
        <f t="shared" si="205"/>
        <v/>
      </c>
      <c r="Q4374" s="38" t="s">
        <v>450</v>
      </c>
      <c r="R4374" s="38" t="str" cm="1">
        <f t="array" ref="R4374">_xlfn.XLOOKUP(Q4374,INDEX(Flettilisti,,1),INDEX(Flettilisti,,2),,0)</f>
        <v>Vantar flokkun</v>
      </c>
      <c r="S4374" s="38" t="str">
        <f>IF(ISBLANK(N4374),"",IF(N4374&lt;Gögn!$J$2,Gögn!$K$2,IF(N4374&gt;Gögn!$J$4,Gögn!$K$4,Gögn!$K$3)))</f>
        <v/>
      </c>
      <c r="T4374" s="49" t="str" cm="1">
        <f t="array" aca="1" ref="T4374" ca="1">IF(ISBLANK(B4374),"",IF(R4374="Styrkhæft",_xlfn.XLOOKUP(S4374,Vegalengdir[Texti],INDIRECT("Vegalengdir["&amp;'Upplýsingar um umsækjanda'!$B$10&amp;"]"),0%,0)))</f>
        <v/>
      </c>
      <c r="U4374" s="72" t="str">
        <f t="shared" si="206"/>
        <v/>
      </c>
    </row>
    <row r="4375" spans="1:21" x14ac:dyDescent="0.25">
      <c r="A4375" s="53">
        <f t="shared" si="204"/>
        <v>4374</v>
      </c>
      <c r="B4375" s="55"/>
      <c r="C4375" s="56"/>
      <c r="D4375" s="55"/>
      <c r="E4375" s="55"/>
      <c r="F4375" s="55"/>
      <c r="G4375" s="55"/>
      <c r="H4375" s="57"/>
      <c r="I4375" s="55"/>
      <c r="J4375" s="55"/>
      <c r="K4375" s="55"/>
      <c r="L4375" s="55"/>
      <c r="M4375" s="55"/>
      <c r="N4375" s="57"/>
      <c r="O4375" s="57" t="str">
        <f t="shared" si="205"/>
        <v/>
      </c>
      <c r="Q4375" s="38" t="s">
        <v>450</v>
      </c>
      <c r="R4375" s="38" t="str" cm="1">
        <f t="array" ref="R4375">_xlfn.XLOOKUP(Q4375,INDEX(Flettilisti,,1),INDEX(Flettilisti,,2),,0)</f>
        <v>Vantar flokkun</v>
      </c>
      <c r="S4375" s="38" t="str">
        <f>IF(ISBLANK(N4375),"",IF(N4375&lt;Gögn!$J$2,Gögn!$K$2,IF(N4375&gt;Gögn!$J$4,Gögn!$K$4,Gögn!$K$3)))</f>
        <v/>
      </c>
      <c r="T4375" s="49" t="str" cm="1">
        <f t="array" aca="1" ref="T4375" ca="1">IF(ISBLANK(B4375),"",IF(R4375="Styrkhæft",_xlfn.XLOOKUP(S4375,Vegalengdir[Texti],INDIRECT("Vegalengdir["&amp;'Upplýsingar um umsækjanda'!$B$10&amp;"]"),0%,0)))</f>
        <v/>
      </c>
      <c r="U4375" s="72" t="str">
        <f t="shared" si="206"/>
        <v/>
      </c>
    </row>
    <row r="4376" spans="1:21" x14ac:dyDescent="0.25">
      <c r="A4376" s="53">
        <f t="shared" si="204"/>
        <v>4375</v>
      </c>
      <c r="B4376" s="55"/>
      <c r="C4376" s="56"/>
      <c r="D4376" s="55"/>
      <c r="E4376" s="55"/>
      <c r="F4376" s="55"/>
      <c r="G4376" s="55"/>
      <c r="H4376" s="57"/>
      <c r="I4376" s="55"/>
      <c r="J4376" s="55"/>
      <c r="K4376" s="55"/>
      <c r="L4376" s="55"/>
      <c r="M4376" s="55"/>
      <c r="N4376" s="57"/>
      <c r="O4376" s="57" t="str">
        <f t="shared" si="205"/>
        <v/>
      </c>
      <c r="Q4376" s="38" t="s">
        <v>450</v>
      </c>
      <c r="R4376" s="38" t="str" cm="1">
        <f t="array" ref="R4376">_xlfn.XLOOKUP(Q4376,INDEX(Flettilisti,,1),INDEX(Flettilisti,,2),,0)</f>
        <v>Vantar flokkun</v>
      </c>
      <c r="S4376" s="38" t="str">
        <f>IF(ISBLANK(N4376),"",IF(N4376&lt;Gögn!$J$2,Gögn!$K$2,IF(N4376&gt;Gögn!$J$4,Gögn!$K$4,Gögn!$K$3)))</f>
        <v/>
      </c>
      <c r="T4376" s="49" t="str" cm="1">
        <f t="array" aca="1" ref="T4376" ca="1">IF(ISBLANK(B4376),"",IF(R4376="Styrkhæft",_xlfn.XLOOKUP(S4376,Vegalengdir[Texti],INDIRECT("Vegalengdir["&amp;'Upplýsingar um umsækjanda'!$B$10&amp;"]"),0%,0)))</f>
        <v/>
      </c>
      <c r="U4376" s="72" t="str">
        <f t="shared" si="206"/>
        <v/>
      </c>
    </row>
    <row r="4377" spans="1:21" x14ac:dyDescent="0.25">
      <c r="A4377" s="53">
        <f t="shared" si="204"/>
        <v>4376</v>
      </c>
      <c r="B4377" s="55"/>
      <c r="C4377" s="56"/>
      <c r="D4377" s="55"/>
      <c r="E4377" s="55"/>
      <c r="F4377" s="55"/>
      <c r="G4377" s="55"/>
      <c r="H4377" s="57"/>
      <c r="I4377" s="55"/>
      <c r="J4377" s="55"/>
      <c r="K4377" s="55"/>
      <c r="L4377" s="55"/>
      <c r="M4377" s="55"/>
      <c r="N4377" s="57"/>
      <c r="O4377" s="57" t="str">
        <f t="shared" si="205"/>
        <v/>
      </c>
      <c r="Q4377" s="38" t="s">
        <v>450</v>
      </c>
      <c r="R4377" s="38" t="str" cm="1">
        <f t="array" ref="R4377">_xlfn.XLOOKUP(Q4377,INDEX(Flettilisti,,1),INDEX(Flettilisti,,2),,0)</f>
        <v>Vantar flokkun</v>
      </c>
      <c r="S4377" s="38" t="str">
        <f>IF(ISBLANK(N4377),"",IF(N4377&lt;Gögn!$J$2,Gögn!$K$2,IF(N4377&gt;Gögn!$J$4,Gögn!$K$4,Gögn!$K$3)))</f>
        <v/>
      </c>
      <c r="T4377" s="49" t="str" cm="1">
        <f t="array" aca="1" ref="T4377" ca="1">IF(ISBLANK(B4377),"",IF(R4377="Styrkhæft",_xlfn.XLOOKUP(S4377,Vegalengdir[Texti],INDIRECT("Vegalengdir["&amp;'Upplýsingar um umsækjanda'!$B$10&amp;"]"),0%,0)))</f>
        <v/>
      </c>
      <c r="U4377" s="72" t="str">
        <f t="shared" si="206"/>
        <v/>
      </c>
    </row>
    <row r="4378" spans="1:21" x14ac:dyDescent="0.25">
      <c r="A4378" s="53">
        <f t="shared" si="204"/>
        <v>4377</v>
      </c>
      <c r="B4378" s="55"/>
      <c r="C4378" s="56"/>
      <c r="D4378" s="55"/>
      <c r="E4378" s="55"/>
      <c r="F4378" s="55"/>
      <c r="G4378" s="55"/>
      <c r="H4378" s="57"/>
      <c r="I4378" s="55"/>
      <c r="J4378" s="55"/>
      <c r="K4378" s="55"/>
      <c r="L4378" s="55"/>
      <c r="M4378" s="55"/>
      <c r="N4378" s="57"/>
      <c r="O4378" s="57" t="str">
        <f t="shared" si="205"/>
        <v/>
      </c>
      <c r="Q4378" s="38" t="s">
        <v>450</v>
      </c>
      <c r="R4378" s="38" t="str" cm="1">
        <f t="array" ref="R4378">_xlfn.XLOOKUP(Q4378,INDEX(Flettilisti,,1),INDEX(Flettilisti,,2),,0)</f>
        <v>Vantar flokkun</v>
      </c>
      <c r="S4378" s="38" t="str">
        <f>IF(ISBLANK(N4378),"",IF(N4378&lt;Gögn!$J$2,Gögn!$K$2,IF(N4378&gt;Gögn!$J$4,Gögn!$K$4,Gögn!$K$3)))</f>
        <v/>
      </c>
      <c r="T4378" s="49" t="str" cm="1">
        <f t="array" aca="1" ref="T4378" ca="1">IF(ISBLANK(B4378),"",IF(R4378="Styrkhæft",_xlfn.XLOOKUP(S4378,Vegalengdir[Texti],INDIRECT("Vegalengdir["&amp;'Upplýsingar um umsækjanda'!$B$10&amp;"]"),0%,0)))</f>
        <v/>
      </c>
      <c r="U4378" s="72" t="str">
        <f t="shared" si="206"/>
        <v/>
      </c>
    </row>
    <row r="4379" spans="1:21" x14ac:dyDescent="0.25">
      <c r="A4379" s="53">
        <f t="shared" si="204"/>
        <v>4378</v>
      </c>
      <c r="B4379" s="55"/>
      <c r="C4379" s="56"/>
      <c r="D4379" s="55"/>
      <c r="E4379" s="55"/>
      <c r="F4379" s="55"/>
      <c r="G4379" s="55"/>
      <c r="H4379" s="57"/>
      <c r="I4379" s="55"/>
      <c r="J4379" s="55"/>
      <c r="K4379" s="55"/>
      <c r="L4379" s="55"/>
      <c r="M4379" s="55"/>
      <c r="N4379" s="57"/>
      <c r="O4379" s="57" t="str">
        <f t="shared" si="205"/>
        <v/>
      </c>
      <c r="Q4379" s="38" t="s">
        <v>450</v>
      </c>
      <c r="R4379" s="38" t="str" cm="1">
        <f t="array" ref="R4379">_xlfn.XLOOKUP(Q4379,INDEX(Flettilisti,,1),INDEX(Flettilisti,,2),,0)</f>
        <v>Vantar flokkun</v>
      </c>
      <c r="S4379" s="38" t="str">
        <f>IF(ISBLANK(N4379),"",IF(N4379&lt;Gögn!$J$2,Gögn!$K$2,IF(N4379&gt;Gögn!$J$4,Gögn!$K$4,Gögn!$K$3)))</f>
        <v/>
      </c>
      <c r="T4379" s="49" t="str" cm="1">
        <f t="array" aca="1" ref="T4379" ca="1">IF(ISBLANK(B4379),"",IF(R4379="Styrkhæft",_xlfn.XLOOKUP(S4379,Vegalengdir[Texti],INDIRECT("Vegalengdir["&amp;'Upplýsingar um umsækjanda'!$B$10&amp;"]"),0%,0)))</f>
        <v/>
      </c>
      <c r="U4379" s="72" t="str">
        <f t="shared" si="206"/>
        <v/>
      </c>
    </row>
    <row r="4380" spans="1:21" x14ac:dyDescent="0.25">
      <c r="A4380" s="53">
        <f t="shared" si="204"/>
        <v>4379</v>
      </c>
      <c r="B4380" s="55"/>
      <c r="C4380" s="56"/>
      <c r="D4380" s="55"/>
      <c r="E4380" s="55"/>
      <c r="F4380" s="55"/>
      <c r="G4380" s="55"/>
      <c r="H4380" s="57"/>
      <c r="I4380" s="55"/>
      <c r="J4380" s="55"/>
      <c r="K4380" s="55"/>
      <c r="L4380" s="55"/>
      <c r="M4380" s="55"/>
      <c r="N4380" s="57"/>
      <c r="O4380" s="57" t="str">
        <f t="shared" si="205"/>
        <v/>
      </c>
      <c r="Q4380" s="38" t="s">
        <v>450</v>
      </c>
      <c r="R4380" s="38" t="str" cm="1">
        <f t="array" ref="R4380">_xlfn.XLOOKUP(Q4380,INDEX(Flettilisti,,1),INDEX(Flettilisti,,2),,0)</f>
        <v>Vantar flokkun</v>
      </c>
      <c r="S4380" s="38" t="str">
        <f>IF(ISBLANK(N4380),"",IF(N4380&lt;Gögn!$J$2,Gögn!$K$2,IF(N4380&gt;Gögn!$J$4,Gögn!$K$4,Gögn!$K$3)))</f>
        <v/>
      </c>
      <c r="T4380" s="49" t="str" cm="1">
        <f t="array" aca="1" ref="T4380" ca="1">IF(ISBLANK(B4380),"",IF(R4380="Styrkhæft",_xlfn.XLOOKUP(S4380,Vegalengdir[Texti],INDIRECT("Vegalengdir["&amp;'Upplýsingar um umsækjanda'!$B$10&amp;"]"),0%,0)))</f>
        <v/>
      </c>
      <c r="U4380" s="72" t="str">
        <f t="shared" si="206"/>
        <v/>
      </c>
    </row>
    <row r="4381" spans="1:21" x14ac:dyDescent="0.25">
      <c r="A4381" s="53">
        <f t="shared" si="204"/>
        <v>4380</v>
      </c>
      <c r="B4381" s="55"/>
      <c r="C4381" s="56"/>
      <c r="D4381" s="55"/>
      <c r="E4381" s="55"/>
      <c r="F4381" s="55"/>
      <c r="G4381" s="55"/>
      <c r="H4381" s="57"/>
      <c r="I4381" s="55"/>
      <c r="J4381" s="55"/>
      <c r="K4381" s="55"/>
      <c r="L4381" s="55"/>
      <c r="M4381" s="55"/>
      <c r="N4381" s="57"/>
      <c r="O4381" s="57" t="str">
        <f t="shared" si="205"/>
        <v/>
      </c>
      <c r="Q4381" s="38" t="s">
        <v>450</v>
      </c>
      <c r="R4381" s="38" t="str" cm="1">
        <f t="array" ref="R4381">_xlfn.XLOOKUP(Q4381,INDEX(Flettilisti,,1),INDEX(Flettilisti,,2),,0)</f>
        <v>Vantar flokkun</v>
      </c>
      <c r="S4381" s="38" t="str">
        <f>IF(ISBLANK(N4381),"",IF(N4381&lt;Gögn!$J$2,Gögn!$K$2,IF(N4381&gt;Gögn!$J$4,Gögn!$K$4,Gögn!$K$3)))</f>
        <v/>
      </c>
      <c r="T4381" s="49" t="str" cm="1">
        <f t="array" aca="1" ref="T4381" ca="1">IF(ISBLANK(B4381),"",IF(R4381="Styrkhæft",_xlfn.XLOOKUP(S4381,Vegalengdir[Texti],INDIRECT("Vegalengdir["&amp;'Upplýsingar um umsækjanda'!$B$10&amp;"]"),0%,0)))</f>
        <v/>
      </c>
      <c r="U4381" s="72" t="str">
        <f t="shared" si="206"/>
        <v/>
      </c>
    </row>
    <row r="4382" spans="1:21" x14ac:dyDescent="0.25">
      <c r="A4382" s="53">
        <f t="shared" si="204"/>
        <v>4381</v>
      </c>
      <c r="B4382" s="55"/>
      <c r="C4382" s="56"/>
      <c r="D4382" s="55"/>
      <c r="E4382" s="55"/>
      <c r="F4382" s="55"/>
      <c r="G4382" s="55"/>
      <c r="H4382" s="57"/>
      <c r="I4382" s="55"/>
      <c r="J4382" s="55"/>
      <c r="K4382" s="55"/>
      <c r="L4382" s="55"/>
      <c r="M4382" s="55"/>
      <c r="N4382" s="57"/>
      <c r="O4382" s="57" t="str">
        <f t="shared" si="205"/>
        <v/>
      </c>
      <c r="Q4382" s="38" t="s">
        <v>450</v>
      </c>
      <c r="R4382" s="38" t="str" cm="1">
        <f t="array" ref="R4382">_xlfn.XLOOKUP(Q4382,INDEX(Flettilisti,,1),INDEX(Flettilisti,,2),,0)</f>
        <v>Vantar flokkun</v>
      </c>
      <c r="S4382" s="38" t="str">
        <f>IF(ISBLANK(N4382),"",IF(N4382&lt;Gögn!$J$2,Gögn!$K$2,IF(N4382&gt;Gögn!$J$4,Gögn!$K$4,Gögn!$K$3)))</f>
        <v/>
      </c>
      <c r="T4382" s="49" t="str" cm="1">
        <f t="array" aca="1" ref="T4382" ca="1">IF(ISBLANK(B4382),"",IF(R4382="Styrkhæft",_xlfn.XLOOKUP(S4382,Vegalengdir[Texti],INDIRECT("Vegalengdir["&amp;'Upplýsingar um umsækjanda'!$B$10&amp;"]"),0%,0)))</f>
        <v/>
      </c>
      <c r="U4382" s="72" t="str">
        <f t="shared" si="206"/>
        <v/>
      </c>
    </row>
    <row r="4383" spans="1:21" x14ac:dyDescent="0.25">
      <c r="A4383" s="53">
        <f t="shared" si="204"/>
        <v>4382</v>
      </c>
      <c r="B4383" s="55"/>
      <c r="C4383" s="56"/>
      <c r="D4383" s="55"/>
      <c r="E4383" s="55"/>
      <c r="F4383" s="55"/>
      <c r="G4383" s="55"/>
      <c r="H4383" s="57"/>
      <c r="I4383" s="55"/>
      <c r="J4383" s="55"/>
      <c r="K4383" s="55"/>
      <c r="L4383" s="55"/>
      <c r="M4383" s="55"/>
      <c r="N4383" s="57"/>
      <c r="O4383" s="57" t="str">
        <f t="shared" si="205"/>
        <v/>
      </c>
      <c r="Q4383" s="38" t="s">
        <v>450</v>
      </c>
      <c r="R4383" s="38" t="str" cm="1">
        <f t="array" ref="R4383">_xlfn.XLOOKUP(Q4383,INDEX(Flettilisti,,1),INDEX(Flettilisti,,2),,0)</f>
        <v>Vantar flokkun</v>
      </c>
      <c r="S4383" s="38" t="str">
        <f>IF(ISBLANK(N4383),"",IF(N4383&lt;Gögn!$J$2,Gögn!$K$2,IF(N4383&gt;Gögn!$J$4,Gögn!$K$4,Gögn!$K$3)))</f>
        <v/>
      </c>
      <c r="T4383" s="49" t="str" cm="1">
        <f t="array" aca="1" ref="T4383" ca="1">IF(ISBLANK(B4383),"",IF(R4383="Styrkhæft",_xlfn.XLOOKUP(S4383,Vegalengdir[Texti],INDIRECT("Vegalengdir["&amp;'Upplýsingar um umsækjanda'!$B$10&amp;"]"),0%,0)))</f>
        <v/>
      </c>
      <c r="U4383" s="72" t="str">
        <f t="shared" si="206"/>
        <v/>
      </c>
    </row>
    <row r="4384" spans="1:21" x14ac:dyDescent="0.25">
      <c r="A4384" s="53">
        <f t="shared" si="204"/>
        <v>4383</v>
      </c>
      <c r="B4384" s="55"/>
      <c r="C4384" s="56"/>
      <c r="D4384" s="55"/>
      <c r="E4384" s="55"/>
      <c r="F4384" s="55"/>
      <c r="G4384" s="55"/>
      <c r="H4384" s="57"/>
      <c r="I4384" s="55"/>
      <c r="J4384" s="55"/>
      <c r="K4384" s="55"/>
      <c r="L4384" s="55"/>
      <c r="M4384" s="55"/>
      <c r="N4384" s="57"/>
      <c r="O4384" s="57" t="str">
        <f t="shared" si="205"/>
        <v/>
      </c>
      <c r="Q4384" s="38" t="s">
        <v>450</v>
      </c>
      <c r="R4384" s="38" t="str" cm="1">
        <f t="array" ref="R4384">_xlfn.XLOOKUP(Q4384,INDEX(Flettilisti,,1),INDEX(Flettilisti,,2),,0)</f>
        <v>Vantar flokkun</v>
      </c>
      <c r="S4384" s="38" t="str">
        <f>IF(ISBLANK(N4384),"",IF(N4384&lt;Gögn!$J$2,Gögn!$K$2,IF(N4384&gt;Gögn!$J$4,Gögn!$K$4,Gögn!$K$3)))</f>
        <v/>
      </c>
      <c r="T4384" s="49" t="str" cm="1">
        <f t="array" aca="1" ref="T4384" ca="1">IF(ISBLANK(B4384),"",IF(R4384="Styrkhæft",_xlfn.XLOOKUP(S4384,Vegalengdir[Texti],INDIRECT("Vegalengdir["&amp;'Upplýsingar um umsækjanda'!$B$10&amp;"]"),0%,0)))</f>
        <v/>
      </c>
      <c r="U4384" s="72" t="str">
        <f t="shared" si="206"/>
        <v/>
      </c>
    </row>
    <row r="4385" spans="1:21" x14ac:dyDescent="0.25">
      <c r="A4385" s="53">
        <f t="shared" si="204"/>
        <v>4384</v>
      </c>
      <c r="B4385" s="55"/>
      <c r="C4385" s="56"/>
      <c r="D4385" s="55"/>
      <c r="E4385" s="55"/>
      <c r="F4385" s="55"/>
      <c r="G4385" s="55"/>
      <c r="H4385" s="57"/>
      <c r="I4385" s="55"/>
      <c r="J4385" s="55"/>
      <c r="K4385" s="55"/>
      <c r="L4385" s="55"/>
      <c r="M4385" s="55"/>
      <c r="N4385" s="57"/>
      <c r="O4385" s="57" t="str">
        <f t="shared" si="205"/>
        <v/>
      </c>
      <c r="Q4385" s="38" t="s">
        <v>450</v>
      </c>
      <c r="R4385" s="38" t="str" cm="1">
        <f t="array" ref="R4385">_xlfn.XLOOKUP(Q4385,INDEX(Flettilisti,,1),INDEX(Flettilisti,,2),,0)</f>
        <v>Vantar flokkun</v>
      </c>
      <c r="S4385" s="38" t="str">
        <f>IF(ISBLANK(N4385),"",IF(N4385&lt;Gögn!$J$2,Gögn!$K$2,IF(N4385&gt;Gögn!$J$4,Gögn!$K$4,Gögn!$K$3)))</f>
        <v/>
      </c>
      <c r="T4385" s="49" t="str" cm="1">
        <f t="array" aca="1" ref="T4385" ca="1">IF(ISBLANK(B4385),"",IF(R4385="Styrkhæft",_xlfn.XLOOKUP(S4385,Vegalengdir[Texti],INDIRECT("Vegalengdir["&amp;'Upplýsingar um umsækjanda'!$B$10&amp;"]"),0%,0)))</f>
        <v/>
      </c>
      <c r="U4385" s="72" t="str">
        <f t="shared" si="206"/>
        <v/>
      </c>
    </row>
    <row r="4386" spans="1:21" x14ac:dyDescent="0.25">
      <c r="A4386" s="53">
        <f t="shared" si="204"/>
        <v>4385</v>
      </c>
      <c r="B4386" s="55"/>
      <c r="C4386" s="56"/>
      <c r="D4386" s="55"/>
      <c r="E4386" s="55"/>
      <c r="F4386" s="55"/>
      <c r="G4386" s="55"/>
      <c r="H4386" s="57"/>
      <c r="I4386" s="55"/>
      <c r="J4386" s="55"/>
      <c r="K4386" s="55"/>
      <c r="L4386" s="55"/>
      <c r="M4386" s="55"/>
      <c r="N4386" s="57"/>
      <c r="O4386" s="57" t="str">
        <f t="shared" si="205"/>
        <v/>
      </c>
      <c r="Q4386" s="38" t="s">
        <v>450</v>
      </c>
      <c r="R4386" s="38" t="str" cm="1">
        <f t="array" ref="R4386">_xlfn.XLOOKUP(Q4386,INDEX(Flettilisti,,1),INDEX(Flettilisti,,2),,0)</f>
        <v>Vantar flokkun</v>
      </c>
      <c r="S4386" s="38" t="str">
        <f>IF(ISBLANK(N4386),"",IF(N4386&lt;Gögn!$J$2,Gögn!$K$2,IF(N4386&gt;Gögn!$J$4,Gögn!$K$4,Gögn!$K$3)))</f>
        <v/>
      </c>
      <c r="T4386" s="49" t="str" cm="1">
        <f t="array" aca="1" ref="T4386" ca="1">IF(ISBLANK(B4386),"",IF(R4386="Styrkhæft",_xlfn.XLOOKUP(S4386,Vegalengdir[Texti],INDIRECT("Vegalengdir["&amp;'Upplýsingar um umsækjanda'!$B$10&amp;"]"),0%,0)))</f>
        <v/>
      </c>
      <c r="U4386" s="72" t="str">
        <f t="shared" si="206"/>
        <v/>
      </c>
    </row>
    <row r="4387" spans="1:21" x14ac:dyDescent="0.25">
      <c r="A4387" s="53">
        <f t="shared" si="204"/>
        <v>4386</v>
      </c>
      <c r="B4387" s="55"/>
      <c r="C4387" s="56"/>
      <c r="D4387" s="55"/>
      <c r="E4387" s="55"/>
      <c r="F4387" s="55"/>
      <c r="G4387" s="55"/>
      <c r="H4387" s="57"/>
      <c r="I4387" s="55"/>
      <c r="J4387" s="55"/>
      <c r="K4387" s="55"/>
      <c r="L4387" s="55"/>
      <c r="M4387" s="55"/>
      <c r="N4387" s="57"/>
      <c r="O4387" s="57" t="str">
        <f t="shared" si="205"/>
        <v/>
      </c>
      <c r="Q4387" s="38" t="s">
        <v>450</v>
      </c>
      <c r="R4387" s="38" t="str" cm="1">
        <f t="array" ref="R4387">_xlfn.XLOOKUP(Q4387,INDEX(Flettilisti,,1),INDEX(Flettilisti,,2),,0)</f>
        <v>Vantar flokkun</v>
      </c>
      <c r="S4387" s="38" t="str">
        <f>IF(ISBLANK(N4387),"",IF(N4387&lt;Gögn!$J$2,Gögn!$K$2,IF(N4387&gt;Gögn!$J$4,Gögn!$K$4,Gögn!$K$3)))</f>
        <v/>
      </c>
      <c r="T4387" s="49" t="str" cm="1">
        <f t="array" aca="1" ref="T4387" ca="1">IF(ISBLANK(B4387),"",IF(R4387="Styrkhæft",_xlfn.XLOOKUP(S4387,Vegalengdir[Texti],INDIRECT("Vegalengdir["&amp;'Upplýsingar um umsækjanda'!$B$10&amp;"]"),0%,0)))</f>
        <v/>
      </c>
      <c r="U4387" s="72" t="str">
        <f t="shared" si="206"/>
        <v/>
      </c>
    </row>
    <row r="4388" spans="1:21" x14ac:dyDescent="0.25">
      <c r="A4388" s="53">
        <f t="shared" si="204"/>
        <v>4387</v>
      </c>
      <c r="B4388" s="55"/>
      <c r="C4388" s="56"/>
      <c r="D4388" s="55"/>
      <c r="E4388" s="55"/>
      <c r="F4388" s="55"/>
      <c r="G4388" s="55"/>
      <c r="H4388" s="57"/>
      <c r="I4388" s="55"/>
      <c r="J4388" s="55"/>
      <c r="K4388" s="55"/>
      <c r="L4388" s="55"/>
      <c r="M4388" s="55"/>
      <c r="N4388" s="57"/>
      <c r="O4388" s="57" t="str">
        <f t="shared" si="205"/>
        <v/>
      </c>
      <c r="Q4388" s="38" t="s">
        <v>450</v>
      </c>
      <c r="R4388" s="38" t="str" cm="1">
        <f t="array" ref="R4388">_xlfn.XLOOKUP(Q4388,INDEX(Flettilisti,,1),INDEX(Flettilisti,,2),,0)</f>
        <v>Vantar flokkun</v>
      </c>
      <c r="S4388" s="38" t="str">
        <f>IF(ISBLANK(N4388),"",IF(N4388&lt;Gögn!$J$2,Gögn!$K$2,IF(N4388&gt;Gögn!$J$4,Gögn!$K$4,Gögn!$K$3)))</f>
        <v/>
      </c>
      <c r="T4388" s="49" t="str" cm="1">
        <f t="array" aca="1" ref="T4388" ca="1">IF(ISBLANK(B4388),"",IF(R4388="Styrkhæft",_xlfn.XLOOKUP(S4388,Vegalengdir[Texti],INDIRECT("Vegalengdir["&amp;'Upplýsingar um umsækjanda'!$B$10&amp;"]"),0%,0)))</f>
        <v/>
      </c>
      <c r="U4388" s="72" t="str">
        <f t="shared" si="206"/>
        <v/>
      </c>
    </row>
    <row r="4389" spans="1:21" x14ac:dyDescent="0.25">
      <c r="A4389" s="53">
        <f t="shared" si="204"/>
        <v>4388</v>
      </c>
      <c r="B4389" s="55"/>
      <c r="C4389" s="56"/>
      <c r="D4389" s="55"/>
      <c r="E4389" s="55"/>
      <c r="F4389" s="55"/>
      <c r="G4389" s="55"/>
      <c r="H4389" s="57"/>
      <c r="I4389" s="55"/>
      <c r="J4389" s="55"/>
      <c r="K4389" s="55"/>
      <c r="L4389" s="55"/>
      <c r="M4389" s="55"/>
      <c r="N4389" s="57"/>
      <c r="O4389" s="57" t="str">
        <f t="shared" si="205"/>
        <v/>
      </c>
      <c r="Q4389" s="38" t="s">
        <v>450</v>
      </c>
      <c r="R4389" s="38" t="str" cm="1">
        <f t="array" ref="R4389">_xlfn.XLOOKUP(Q4389,INDEX(Flettilisti,,1),INDEX(Flettilisti,,2),,0)</f>
        <v>Vantar flokkun</v>
      </c>
      <c r="S4389" s="38" t="str">
        <f>IF(ISBLANK(N4389),"",IF(N4389&lt;Gögn!$J$2,Gögn!$K$2,IF(N4389&gt;Gögn!$J$4,Gögn!$K$4,Gögn!$K$3)))</f>
        <v/>
      </c>
      <c r="T4389" s="49" t="str" cm="1">
        <f t="array" aca="1" ref="T4389" ca="1">IF(ISBLANK(B4389),"",IF(R4389="Styrkhæft",_xlfn.XLOOKUP(S4389,Vegalengdir[Texti],INDIRECT("Vegalengdir["&amp;'Upplýsingar um umsækjanda'!$B$10&amp;"]"),0%,0)))</f>
        <v/>
      </c>
      <c r="U4389" s="72" t="str">
        <f t="shared" si="206"/>
        <v/>
      </c>
    </row>
    <row r="4390" spans="1:21" x14ac:dyDescent="0.25">
      <c r="A4390" s="53">
        <f t="shared" si="204"/>
        <v>4389</v>
      </c>
      <c r="B4390" s="55"/>
      <c r="C4390" s="56"/>
      <c r="D4390" s="55"/>
      <c r="E4390" s="55"/>
      <c r="F4390" s="55"/>
      <c r="G4390" s="55"/>
      <c r="H4390" s="57"/>
      <c r="I4390" s="55"/>
      <c r="J4390" s="55"/>
      <c r="K4390" s="55"/>
      <c r="L4390" s="55"/>
      <c r="M4390" s="55"/>
      <c r="N4390" s="57"/>
      <c r="O4390" s="57" t="str">
        <f t="shared" si="205"/>
        <v/>
      </c>
      <c r="Q4390" s="38" t="s">
        <v>450</v>
      </c>
      <c r="R4390" s="38" t="str" cm="1">
        <f t="array" ref="R4390">_xlfn.XLOOKUP(Q4390,INDEX(Flettilisti,,1),INDEX(Flettilisti,,2),,0)</f>
        <v>Vantar flokkun</v>
      </c>
      <c r="S4390" s="38" t="str">
        <f>IF(ISBLANK(N4390),"",IF(N4390&lt;Gögn!$J$2,Gögn!$K$2,IF(N4390&gt;Gögn!$J$4,Gögn!$K$4,Gögn!$K$3)))</f>
        <v/>
      </c>
      <c r="T4390" s="49" t="str" cm="1">
        <f t="array" aca="1" ref="T4390" ca="1">IF(ISBLANK(B4390),"",IF(R4390="Styrkhæft",_xlfn.XLOOKUP(S4390,Vegalengdir[Texti],INDIRECT("Vegalengdir["&amp;'Upplýsingar um umsækjanda'!$B$10&amp;"]"),0%,0)))</f>
        <v/>
      </c>
      <c r="U4390" s="72" t="str">
        <f t="shared" si="206"/>
        <v/>
      </c>
    </row>
    <row r="4391" spans="1:21" x14ac:dyDescent="0.25">
      <c r="A4391" s="53">
        <f t="shared" si="204"/>
        <v>4390</v>
      </c>
      <c r="B4391" s="55"/>
      <c r="C4391" s="56"/>
      <c r="D4391" s="55"/>
      <c r="E4391" s="55"/>
      <c r="F4391" s="55"/>
      <c r="G4391" s="55"/>
      <c r="H4391" s="57"/>
      <c r="I4391" s="55"/>
      <c r="J4391" s="55"/>
      <c r="K4391" s="55"/>
      <c r="L4391" s="55"/>
      <c r="M4391" s="55"/>
      <c r="N4391" s="57"/>
      <c r="O4391" s="57" t="str">
        <f t="shared" si="205"/>
        <v/>
      </c>
      <c r="Q4391" s="38" t="s">
        <v>450</v>
      </c>
      <c r="R4391" s="38" t="str" cm="1">
        <f t="array" ref="R4391">_xlfn.XLOOKUP(Q4391,INDEX(Flettilisti,,1),INDEX(Flettilisti,,2),,0)</f>
        <v>Vantar flokkun</v>
      </c>
      <c r="S4391" s="38" t="str">
        <f>IF(ISBLANK(N4391),"",IF(N4391&lt;Gögn!$J$2,Gögn!$K$2,IF(N4391&gt;Gögn!$J$4,Gögn!$K$4,Gögn!$K$3)))</f>
        <v/>
      </c>
      <c r="T4391" s="49" t="str" cm="1">
        <f t="array" aca="1" ref="T4391" ca="1">IF(ISBLANK(B4391),"",IF(R4391="Styrkhæft",_xlfn.XLOOKUP(S4391,Vegalengdir[Texti],INDIRECT("Vegalengdir["&amp;'Upplýsingar um umsækjanda'!$B$10&amp;"]"),0%,0)))</f>
        <v/>
      </c>
      <c r="U4391" s="72" t="str">
        <f t="shared" si="206"/>
        <v/>
      </c>
    </row>
    <row r="4392" spans="1:21" x14ac:dyDescent="0.25">
      <c r="A4392" s="53">
        <f t="shared" si="204"/>
        <v>4391</v>
      </c>
      <c r="B4392" s="55"/>
      <c r="C4392" s="56"/>
      <c r="D4392" s="55"/>
      <c r="E4392" s="55"/>
      <c r="F4392" s="55"/>
      <c r="G4392" s="55"/>
      <c r="H4392" s="57"/>
      <c r="I4392" s="55"/>
      <c r="J4392" s="55"/>
      <c r="K4392" s="55"/>
      <c r="L4392" s="55"/>
      <c r="M4392" s="55"/>
      <c r="N4392" s="57"/>
      <c r="O4392" s="57" t="str">
        <f t="shared" si="205"/>
        <v/>
      </c>
      <c r="Q4392" s="38" t="s">
        <v>450</v>
      </c>
      <c r="R4392" s="38" t="str" cm="1">
        <f t="array" ref="R4392">_xlfn.XLOOKUP(Q4392,INDEX(Flettilisti,,1),INDEX(Flettilisti,,2),,0)</f>
        <v>Vantar flokkun</v>
      </c>
      <c r="S4392" s="38" t="str">
        <f>IF(ISBLANK(N4392),"",IF(N4392&lt;Gögn!$J$2,Gögn!$K$2,IF(N4392&gt;Gögn!$J$4,Gögn!$K$4,Gögn!$K$3)))</f>
        <v/>
      </c>
      <c r="T4392" s="49" t="str" cm="1">
        <f t="array" aca="1" ref="T4392" ca="1">IF(ISBLANK(B4392),"",IF(R4392="Styrkhæft",_xlfn.XLOOKUP(S4392,Vegalengdir[Texti],INDIRECT("Vegalengdir["&amp;'Upplýsingar um umsækjanda'!$B$10&amp;"]"),0%,0)))</f>
        <v/>
      </c>
      <c r="U4392" s="72" t="str">
        <f t="shared" si="206"/>
        <v/>
      </c>
    </row>
    <row r="4393" spans="1:21" x14ac:dyDescent="0.25">
      <c r="A4393" s="53">
        <f t="shared" si="204"/>
        <v>4392</v>
      </c>
      <c r="B4393" s="55"/>
      <c r="C4393" s="56"/>
      <c r="D4393" s="55"/>
      <c r="E4393" s="55"/>
      <c r="F4393" s="55"/>
      <c r="G4393" s="55"/>
      <c r="H4393" s="57"/>
      <c r="I4393" s="55"/>
      <c r="J4393" s="55"/>
      <c r="K4393" s="55"/>
      <c r="L4393" s="55"/>
      <c r="M4393" s="55"/>
      <c r="N4393" s="57"/>
      <c r="O4393" s="57" t="str">
        <f t="shared" si="205"/>
        <v/>
      </c>
      <c r="Q4393" s="38" t="s">
        <v>450</v>
      </c>
      <c r="R4393" s="38" t="str" cm="1">
        <f t="array" ref="R4393">_xlfn.XLOOKUP(Q4393,INDEX(Flettilisti,,1),INDEX(Flettilisti,,2),,0)</f>
        <v>Vantar flokkun</v>
      </c>
      <c r="S4393" s="38" t="str">
        <f>IF(ISBLANK(N4393),"",IF(N4393&lt;Gögn!$J$2,Gögn!$K$2,IF(N4393&gt;Gögn!$J$4,Gögn!$K$4,Gögn!$K$3)))</f>
        <v/>
      </c>
      <c r="T4393" s="49" t="str" cm="1">
        <f t="array" aca="1" ref="T4393" ca="1">IF(ISBLANK(B4393),"",IF(R4393="Styrkhæft",_xlfn.XLOOKUP(S4393,Vegalengdir[Texti],INDIRECT("Vegalengdir["&amp;'Upplýsingar um umsækjanda'!$B$10&amp;"]"),0%,0)))</f>
        <v/>
      </c>
      <c r="U4393" s="72" t="str">
        <f t="shared" si="206"/>
        <v/>
      </c>
    </row>
    <row r="4394" spans="1:21" x14ac:dyDescent="0.25">
      <c r="A4394" s="53">
        <f t="shared" si="204"/>
        <v>4393</v>
      </c>
      <c r="B4394" s="55"/>
      <c r="C4394" s="56"/>
      <c r="D4394" s="55"/>
      <c r="E4394" s="55"/>
      <c r="F4394" s="55"/>
      <c r="G4394" s="55"/>
      <c r="H4394" s="57"/>
      <c r="I4394" s="55"/>
      <c r="J4394" s="55"/>
      <c r="K4394" s="55"/>
      <c r="L4394" s="55"/>
      <c r="M4394" s="55"/>
      <c r="N4394" s="57"/>
      <c r="O4394" s="57" t="str">
        <f t="shared" si="205"/>
        <v/>
      </c>
      <c r="Q4394" s="38" t="s">
        <v>450</v>
      </c>
      <c r="R4394" s="38" t="str" cm="1">
        <f t="array" ref="R4394">_xlfn.XLOOKUP(Q4394,INDEX(Flettilisti,,1),INDEX(Flettilisti,,2),,0)</f>
        <v>Vantar flokkun</v>
      </c>
      <c r="S4394" s="38" t="str">
        <f>IF(ISBLANK(N4394),"",IF(N4394&lt;Gögn!$J$2,Gögn!$K$2,IF(N4394&gt;Gögn!$J$4,Gögn!$K$4,Gögn!$K$3)))</f>
        <v/>
      </c>
      <c r="T4394" s="49" t="str" cm="1">
        <f t="array" aca="1" ref="T4394" ca="1">IF(ISBLANK(B4394),"",IF(R4394="Styrkhæft",_xlfn.XLOOKUP(S4394,Vegalengdir[Texti],INDIRECT("Vegalengdir["&amp;'Upplýsingar um umsækjanda'!$B$10&amp;"]"),0%,0)))</f>
        <v/>
      </c>
      <c r="U4394" s="72" t="str">
        <f t="shared" si="206"/>
        <v/>
      </c>
    </row>
    <row r="4395" spans="1:21" x14ac:dyDescent="0.25">
      <c r="A4395" s="53">
        <f t="shared" ref="A4395:A4458" si="207">A4394+1</f>
        <v>4394</v>
      </c>
      <c r="B4395" s="55"/>
      <c r="C4395" s="56"/>
      <c r="D4395" s="55"/>
      <c r="E4395" s="55"/>
      <c r="F4395" s="55"/>
      <c r="G4395" s="55"/>
      <c r="H4395" s="57"/>
      <c r="I4395" s="55"/>
      <c r="J4395" s="55"/>
      <c r="K4395" s="55"/>
      <c r="L4395" s="55"/>
      <c r="M4395" s="55"/>
      <c r="N4395" s="57"/>
      <c r="O4395" s="57" t="str">
        <f t="shared" si="205"/>
        <v/>
      </c>
      <c r="Q4395" s="38" t="s">
        <v>450</v>
      </c>
      <c r="R4395" s="38" t="str" cm="1">
        <f t="array" ref="R4395">_xlfn.XLOOKUP(Q4395,INDEX(Flettilisti,,1),INDEX(Flettilisti,,2),,0)</f>
        <v>Vantar flokkun</v>
      </c>
      <c r="S4395" s="38" t="str">
        <f>IF(ISBLANK(N4395),"",IF(N4395&lt;Gögn!$J$2,Gögn!$K$2,IF(N4395&gt;Gögn!$J$4,Gögn!$K$4,Gögn!$K$3)))</f>
        <v/>
      </c>
      <c r="T4395" s="49" t="str" cm="1">
        <f t="array" aca="1" ref="T4395" ca="1">IF(ISBLANK(B4395),"",IF(R4395="Styrkhæft",_xlfn.XLOOKUP(S4395,Vegalengdir[Texti],INDIRECT("Vegalengdir["&amp;'Upplýsingar um umsækjanda'!$B$10&amp;"]"),0%,0)))</f>
        <v/>
      </c>
      <c r="U4395" s="72" t="str">
        <f t="shared" si="206"/>
        <v/>
      </c>
    </row>
    <row r="4396" spans="1:21" x14ac:dyDescent="0.25">
      <c r="A4396" s="53">
        <f t="shared" si="207"/>
        <v>4395</v>
      </c>
      <c r="B4396" s="55"/>
      <c r="C4396" s="56"/>
      <c r="D4396" s="55"/>
      <c r="E4396" s="55"/>
      <c r="F4396" s="55"/>
      <c r="G4396" s="55"/>
      <c r="H4396" s="57"/>
      <c r="I4396" s="55"/>
      <c r="J4396" s="55"/>
      <c r="K4396" s="55"/>
      <c r="L4396" s="55"/>
      <c r="M4396" s="55"/>
      <c r="N4396" s="57"/>
      <c r="O4396" s="57" t="str">
        <f t="shared" si="205"/>
        <v/>
      </c>
      <c r="Q4396" s="38" t="s">
        <v>450</v>
      </c>
      <c r="R4396" s="38" t="str" cm="1">
        <f t="array" ref="R4396">_xlfn.XLOOKUP(Q4396,INDEX(Flettilisti,,1),INDEX(Flettilisti,,2),,0)</f>
        <v>Vantar flokkun</v>
      </c>
      <c r="S4396" s="38" t="str">
        <f>IF(ISBLANK(N4396),"",IF(N4396&lt;Gögn!$J$2,Gögn!$K$2,IF(N4396&gt;Gögn!$J$4,Gögn!$K$4,Gögn!$K$3)))</f>
        <v/>
      </c>
      <c r="T4396" s="49" t="str" cm="1">
        <f t="array" aca="1" ref="T4396" ca="1">IF(ISBLANK(B4396),"",IF(R4396="Styrkhæft",_xlfn.XLOOKUP(S4396,Vegalengdir[Texti],INDIRECT("Vegalengdir["&amp;'Upplýsingar um umsækjanda'!$B$10&amp;"]"),0%,0)))</f>
        <v/>
      </c>
      <c r="U4396" s="72" t="str">
        <f t="shared" si="206"/>
        <v/>
      </c>
    </row>
    <row r="4397" spans="1:21" x14ac:dyDescent="0.25">
      <c r="A4397" s="53">
        <f t="shared" si="207"/>
        <v>4396</v>
      </c>
      <c r="B4397" s="55"/>
      <c r="C4397" s="56"/>
      <c r="D4397" s="55"/>
      <c r="E4397" s="55"/>
      <c r="F4397" s="55"/>
      <c r="G4397" s="55"/>
      <c r="H4397" s="57"/>
      <c r="I4397" s="55"/>
      <c r="J4397" s="55"/>
      <c r="K4397" s="55"/>
      <c r="L4397" s="55"/>
      <c r="M4397" s="55"/>
      <c r="N4397" s="57"/>
      <c r="O4397" s="57" t="str">
        <f t="shared" si="205"/>
        <v/>
      </c>
      <c r="Q4397" s="38" t="s">
        <v>450</v>
      </c>
      <c r="R4397" s="38" t="str" cm="1">
        <f t="array" ref="R4397">_xlfn.XLOOKUP(Q4397,INDEX(Flettilisti,,1),INDEX(Flettilisti,,2),,0)</f>
        <v>Vantar flokkun</v>
      </c>
      <c r="S4397" s="38" t="str">
        <f>IF(ISBLANK(N4397),"",IF(N4397&lt;Gögn!$J$2,Gögn!$K$2,IF(N4397&gt;Gögn!$J$4,Gögn!$K$4,Gögn!$K$3)))</f>
        <v/>
      </c>
      <c r="T4397" s="49" t="str" cm="1">
        <f t="array" aca="1" ref="T4397" ca="1">IF(ISBLANK(B4397),"",IF(R4397="Styrkhæft",_xlfn.XLOOKUP(S4397,Vegalengdir[Texti],INDIRECT("Vegalengdir["&amp;'Upplýsingar um umsækjanda'!$B$10&amp;"]"),0%,0)))</f>
        <v/>
      </c>
      <c r="U4397" s="72" t="str">
        <f t="shared" si="206"/>
        <v/>
      </c>
    </row>
    <row r="4398" spans="1:21" x14ac:dyDescent="0.25">
      <c r="A4398" s="53">
        <f t="shared" si="207"/>
        <v>4397</v>
      </c>
      <c r="B4398" s="55"/>
      <c r="C4398" s="56"/>
      <c r="D4398" s="55"/>
      <c r="E4398" s="55"/>
      <c r="F4398" s="55"/>
      <c r="G4398" s="55"/>
      <c r="H4398" s="57"/>
      <c r="I4398" s="55"/>
      <c r="J4398" s="55"/>
      <c r="K4398" s="55"/>
      <c r="L4398" s="55"/>
      <c r="M4398" s="55"/>
      <c r="N4398" s="57"/>
      <c r="O4398" s="57" t="str">
        <f t="shared" si="205"/>
        <v/>
      </c>
      <c r="Q4398" s="38" t="s">
        <v>450</v>
      </c>
      <c r="R4398" s="38" t="str" cm="1">
        <f t="array" ref="R4398">_xlfn.XLOOKUP(Q4398,INDEX(Flettilisti,,1),INDEX(Flettilisti,,2),,0)</f>
        <v>Vantar flokkun</v>
      </c>
      <c r="S4398" s="38" t="str">
        <f>IF(ISBLANK(N4398),"",IF(N4398&lt;Gögn!$J$2,Gögn!$K$2,IF(N4398&gt;Gögn!$J$4,Gögn!$K$4,Gögn!$K$3)))</f>
        <v/>
      </c>
      <c r="T4398" s="49" t="str" cm="1">
        <f t="array" aca="1" ref="T4398" ca="1">IF(ISBLANK(B4398),"",IF(R4398="Styrkhæft",_xlfn.XLOOKUP(S4398,Vegalengdir[Texti],INDIRECT("Vegalengdir["&amp;'Upplýsingar um umsækjanda'!$B$10&amp;"]"),0%,0)))</f>
        <v/>
      </c>
      <c r="U4398" s="72" t="str">
        <f t="shared" si="206"/>
        <v/>
      </c>
    </row>
    <row r="4399" spans="1:21" x14ac:dyDescent="0.25">
      <c r="A4399" s="53">
        <f t="shared" si="207"/>
        <v>4398</v>
      </c>
      <c r="B4399" s="55"/>
      <c r="C4399" s="56"/>
      <c r="D4399" s="55"/>
      <c r="E4399" s="55"/>
      <c r="F4399" s="55"/>
      <c r="G4399" s="55"/>
      <c r="H4399" s="57"/>
      <c r="I4399" s="55"/>
      <c r="J4399" s="55"/>
      <c r="K4399" s="55"/>
      <c r="L4399" s="55"/>
      <c r="M4399" s="55"/>
      <c r="N4399" s="57"/>
      <c r="O4399" s="57" t="str">
        <f t="shared" si="205"/>
        <v/>
      </c>
      <c r="Q4399" s="38" t="s">
        <v>450</v>
      </c>
      <c r="R4399" s="38" t="str" cm="1">
        <f t="array" ref="R4399">_xlfn.XLOOKUP(Q4399,INDEX(Flettilisti,,1),INDEX(Flettilisti,,2),,0)</f>
        <v>Vantar flokkun</v>
      </c>
      <c r="S4399" s="38" t="str">
        <f>IF(ISBLANK(N4399),"",IF(N4399&lt;Gögn!$J$2,Gögn!$K$2,IF(N4399&gt;Gögn!$J$4,Gögn!$K$4,Gögn!$K$3)))</f>
        <v/>
      </c>
      <c r="T4399" s="49" t="str" cm="1">
        <f t="array" aca="1" ref="T4399" ca="1">IF(ISBLANK(B4399),"",IF(R4399="Styrkhæft",_xlfn.XLOOKUP(S4399,Vegalengdir[Texti],INDIRECT("Vegalengdir["&amp;'Upplýsingar um umsækjanda'!$B$10&amp;"]"),0%,0)))</f>
        <v/>
      </c>
      <c r="U4399" s="72" t="str">
        <f t="shared" si="206"/>
        <v/>
      </c>
    </row>
    <row r="4400" spans="1:21" x14ac:dyDescent="0.25">
      <c r="A4400" s="53">
        <f t="shared" si="207"/>
        <v>4399</v>
      </c>
      <c r="B4400" s="55"/>
      <c r="C4400" s="56"/>
      <c r="D4400" s="55"/>
      <c r="E4400" s="55"/>
      <c r="F4400" s="55"/>
      <c r="G4400" s="55"/>
      <c r="H4400" s="57"/>
      <c r="I4400" s="55"/>
      <c r="J4400" s="55"/>
      <c r="K4400" s="55"/>
      <c r="L4400" s="55"/>
      <c r="M4400" s="55"/>
      <c r="N4400" s="57"/>
      <c r="O4400" s="57" t="str">
        <f t="shared" si="205"/>
        <v/>
      </c>
      <c r="Q4400" s="38" t="s">
        <v>450</v>
      </c>
      <c r="R4400" s="38" t="str" cm="1">
        <f t="array" ref="R4400">_xlfn.XLOOKUP(Q4400,INDEX(Flettilisti,,1),INDEX(Flettilisti,,2),,0)</f>
        <v>Vantar flokkun</v>
      </c>
      <c r="S4400" s="38" t="str">
        <f>IF(ISBLANK(N4400),"",IF(N4400&lt;Gögn!$J$2,Gögn!$K$2,IF(N4400&gt;Gögn!$J$4,Gögn!$K$4,Gögn!$K$3)))</f>
        <v/>
      </c>
      <c r="T4400" s="49" t="str" cm="1">
        <f t="array" aca="1" ref="T4400" ca="1">IF(ISBLANK(B4400),"",IF(R4400="Styrkhæft",_xlfn.XLOOKUP(S4400,Vegalengdir[Texti],INDIRECT("Vegalengdir["&amp;'Upplýsingar um umsækjanda'!$B$10&amp;"]"),0%,0)))</f>
        <v/>
      </c>
      <c r="U4400" s="72" t="str">
        <f t="shared" si="206"/>
        <v/>
      </c>
    </row>
    <row r="4401" spans="1:21" x14ac:dyDescent="0.25">
      <c r="A4401" s="53">
        <f t="shared" si="207"/>
        <v>4400</v>
      </c>
      <c r="B4401" s="55"/>
      <c r="C4401" s="56"/>
      <c r="D4401" s="55"/>
      <c r="E4401" s="55"/>
      <c r="F4401" s="55"/>
      <c r="G4401" s="55"/>
      <c r="H4401" s="57"/>
      <c r="I4401" s="55"/>
      <c r="J4401" s="55"/>
      <c r="K4401" s="55"/>
      <c r="L4401" s="55"/>
      <c r="M4401" s="55"/>
      <c r="N4401" s="57"/>
      <c r="O4401" s="57" t="str">
        <f t="shared" si="205"/>
        <v/>
      </c>
      <c r="Q4401" s="38" t="s">
        <v>450</v>
      </c>
      <c r="R4401" s="38" t="str" cm="1">
        <f t="array" ref="R4401">_xlfn.XLOOKUP(Q4401,INDEX(Flettilisti,,1),INDEX(Flettilisti,,2),,0)</f>
        <v>Vantar flokkun</v>
      </c>
      <c r="S4401" s="38" t="str">
        <f>IF(ISBLANK(N4401),"",IF(N4401&lt;Gögn!$J$2,Gögn!$K$2,IF(N4401&gt;Gögn!$J$4,Gögn!$K$4,Gögn!$K$3)))</f>
        <v/>
      </c>
      <c r="T4401" s="49" t="str" cm="1">
        <f t="array" aca="1" ref="T4401" ca="1">IF(ISBLANK(B4401),"",IF(R4401="Styrkhæft",_xlfn.XLOOKUP(S4401,Vegalengdir[Texti],INDIRECT("Vegalengdir["&amp;'Upplýsingar um umsækjanda'!$B$10&amp;"]"),0%,0)))</f>
        <v/>
      </c>
      <c r="U4401" s="72" t="str">
        <f t="shared" si="206"/>
        <v/>
      </c>
    </row>
    <row r="4402" spans="1:21" x14ac:dyDescent="0.25">
      <c r="A4402" s="53">
        <f t="shared" si="207"/>
        <v>4401</v>
      </c>
      <c r="B4402" s="55"/>
      <c r="C4402" s="56"/>
      <c r="D4402" s="55"/>
      <c r="E4402" s="55"/>
      <c r="F4402" s="55"/>
      <c r="G4402" s="55"/>
      <c r="H4402" s="57"/>
      <c r="I4402" s="55"/>
      <c r="J4402" s="55"/>
      <c r="K4402" s="55"/>
      <c r="L4402" s="55"/>
      <c r="M4402" s="55"/>
      <c r="N4402" s="57"/>
      <c r="O4402" s="57" t="str">
        <f t="shared" si="205"/>
        <v/>
      </c>
      <c r="Q4402" s="38" t="s">
        <v>450</v>
      </c>
      <c r="R4402" s="38" t="str" cm="1">
        <f t="array" ref="R4402">_xlfn.XLOOKUP(Q4402,INDEX(Flettilisti,,1),INDEX(Flettilisti,,2),,0)</f>
        <v>Vantar flokkun</v>
      </c>
      <c r="S4402" s="38" t="str">
        <f>IF(ISBLANK(N4402),"",IF(N4402&lt;Gögn!$J$2,Gögn!$K$2,IF(N4402&gt;Gögn!$J$4,Gögn!$K$4,Gögn!$K$3)))</f>
        <v/>
      </c>
      <c r="T4402" s="49" t="str" cm="1">
        <f t="array" aca="1" ref="T4402" ca="1">IF(ISBLANK(B4402),"",IF(R4402="Styrkhæft",_xlfn.XLOOKUP(S4402,Vegalengdir[Texti],INDIRECT("Vegalengdir["&amp;'Upplýsingar um umsækjanda'!$B$10&amp;"]"),0%,0)))</f>
        <v/>
      </c>
      <c r="U4402" s="72" t="str">
        <f t="shared" si="206"/>
        <v/>
      </c>
    </row>
    <row r="4403" spans="1:21" x14ac:dyDescent="0.25">
      <c r="A4403" s="53">
        <f t="shared" si="207"/>
        <v>4402</v>
      </c>
      <c r="B4403" s="55"/>
      <c r="C4403" s="56"/>
      <c r="D4403" s="55"/>
      <c r="E4403" s="55"/>
      <c r="F4403" s="55"/>
      <c r="G4403" s="55"/>
      <c r="H4403" s="57"/>
      <c r="I4403" s="55"/>
      <c r="J4403" s="55"/>
      <c r="K4403" s="55"/>
      <c r="L4403" s="55"/>
      <c r="M4403" s="55"/>
      <c r="N4403" s="57"/>
      <c r="O4403" s="57" t="str">
        <f t="shared" si="205"/>
        <v/>
      </c>
      <c r="Q4403" s="38" t="s">
        <v>450</v>
      </c>
      <c r="R4403" s="38" t="str" cm="1">
        <f t="array" ref="R4403">_xlfn.XLOOKUP(Q4403,INDEX(Flettilisti,,1),INDEX(Flettilisti,,2),,0)</f>
        <v>Vantar flokkun</v>
      </c>
      <c r="S4403" s="38" t="str">
        <f>IF(ISBLANK(N4403),"",IF(N4403&lt;Gögn!$J$2,Gögn!$K$2,IF(N4403&gt;Gögn!$J$4,Gögn!$K$4,Gögn!$K$3)))</f>
        <v/>
      </c>
      <c r="T4403" s="49" t="str" cm="1">
        <f t="array" aca="1" ref="T4403" ca="1">IF(ISBLANK(B4403),"",IF(R4403="Styrkhæft",_xlfn.XLOOKUP(S4403,Vegalengdir[Texti],INDIRECT("Vegalengdir["&amp;'Upplýsingar um umsækjanda'!$B$10&amp;"]"),0%,0)))</f>
        <v/>
      </c>
      <c r="U4403" s="72" t="str">
        <f t="shared" si="206"/>
        <v/>
      </c>
    </row>
    <row r="4404" spans="1:21" x14ac:dyDescent="0.25">
      <c r="A4404" s="53">
        <f t="shared" si="207"/>
        <v>4403</v>
      </c>
      <c r="B4404" s="55"/>
      <c r="C4404" s="56"/>
      <c r="D4404" s="55"/>
      <c r="E4404" s="55"/>
      <c r="F4404" s="55"/>
      <c r="G4404" s="55"/>
      <c r="H4404" s="57"/>
      <c r="I4404" s="55"/>
      <c r="J4404" s="55"/>
      <c r="K4404" s="55"/>
      <c r="L4404" s="55"/>
      <c r="M4404" s="55"/>
      <c r="N4404" s="57"/>
      <c r="O4404" s="57" t="str">
        <f t="shared" si="205"/>
        <v/>
      </c>
      <c r="Q4404" s="38" t="s">
        <v>450</v>
      </c>
      <c r="R4404" s="38" t="str" cm="1">
        <f t="array" ref="R4404">_xlfn.XLOOKUP(Q4404,INDEX(Flettilisti,,1),INDEX(Flettilisti,,2),,0)</f>
        <v>Vantar flokkun</v>
      </c>
      <c r="S4404" s="38" t="str">
        <f>IF(ISBLANK(N4404),"",IF(N4404&lt;Gögn!$J$2,Gögn!$K$2,IF(N4404&gt;Gögn!$J$4,Gögn!$K$4,Gögn!$K$3)))</f>
        <v/>
      </c>
      <c r="T4404" s="49" t="str" cm="1">
        <f t="array" aca="1" ref="T4404" ca="1">IF(ISBLANK(B4404),"",IF(R4404="Styrkhæft",_xlfn.XLOOKUP(S4404,Vegalengdir[Texti],INDIRECT("Vegalengdir["&amp;'Upplýsingar um umsækjanda'!$B$10&amp;"]"),0%,0)))</f>
        <v/>
      </c>
      <c r="U4404" s="72" t="str">
        <f t="shared" si="206"/>
        <v/>
      </c>
    </row>
    <row r="4405" spans="1:21" x14ac:dyDescent="0.25">
      <c r="A4405" s="53">
        <f t="shared" si="207"/>
        <v>4404</v>
      </c>
      <c r="B4405" s="55"/>
      <c r="C4405" s="56"/>
      <c r="D4405" s="55"/>
      <c r="E4405" s="55"/>
      <c r="F4405" s="55"/>
      <c r="G4405" s="55"/>
      <c r="H4405" s="57"/>
      <c r="I4405" s="55"/>
      <c r="J4405" s="55"/>
      <c r="K4405" s="55"/>
      <c r="L4405" s="55"/>
      <c r="M4405" s="55"/>
      <c r="N4405" s="57"/>
      <c r="O4405" s="57" t="str">
        <f t="shared" si="205"/>
        <v/>
      </c>
      <c r="Q4405" s="38" t="s">
        <v>450</v>
      </c>
      <c r="R4405" s="38" t="str" cm="1">
        <f t="array" ref="R4405">_xlfn.XLOOKUP(Q4405,INDEX(Flettilisti,,1),INDEX(Flettilisti,,2),,0)</f>
        <v>Vantar flokkun</v>
      </c>
      <c r="S4405" s="38" t="str">
        <f>IF(ISBLANK(N4405),"",IF(N4405&lt;Gögn!$J$2,Gögn!$K$2,IF(N4405&gt;Gögn!$J$4,Gögn!$K$4,Gögn!$K$3)))</f>
        <v/>
      </c>
      <c r="T4405" s="49" t="str" cm="1">
        <f t="array" aca="1" ref="T4405" ca="1">IF(ISBLANK(B4405),"",IF(R4405="Styrkhæft",_xlfn.XLOOKUP(S4405,Vegalengdir[Texti],INDIRECT("Vegalengdir["&amp;'Upplýsingar um umsækjanda'!$B$10&amp;"]"),0%,0)))</f>
        <v/>
      </c>
      <c r="U4405" s="72" t="str">
        <f t="shared" si="206"/>
        <v/>
      </c>
    </row>
    <row r="4406" spans="1:21" x14ac:dyDescent="0.25">
      <c r="A4406" s="53">
        <f t="shared" si="207"/>
        <v>4405</v>
      </c>
      <c r="B4406" s="55"/>
      <c r="C4406" s="56"/>
      <c r="D4406" s="55"/>
      <c r="E4406" s="55"/>
      <c r="F4406" s="55"/>
      <c r="G4406" s="55"/>
      <c r="H4406" s="57"/>
      <c r="I4406" s="55"/>
      <c r="J4406" s="55"/>
      <c r="K4406" s="55"/>
      <c r="L4406" s="55"/>
      <c r="M4406" s="55"/>
      <c r="N4406" s="57"/>
      <c r="O4406" s="57" t="str">
        <f t="shared" si="205"/>
        <v/>
      </c>
      <c r="Q4406" s="38" t="s">
        <v>450</v>
      </c>
      <c r="R4406" s="38" t="str" cm="1">
        <f t="array" ref="R4406">_xlfn.XLOOKUP(Q4406,INDEX(Flettilisti,,1),INDEX(Flettilisti,,2),,0)</f>
        <v>Vantar flokkun</v>
      </c>
      <c r="S4406" s="38" t="str">
        <f>IF(ISBLANK(N4406),"",IF(N4406&lt;Gögn!$J$2,Gögn!$K$2,IF(N4406&gt;Gögn!$J$4,Gögn!$K$4,Gögn!$K$3)))</f>
        <v/>
      </c>
      <c r="T4406" s="49" t="str" cm="1">
        <f t="array" aca="1" ref="T4406" ca="1">IF(ISBLANK(B4406),"",IF(R4406="Styrkhæft",_xlfn.XLOOKUP(S4406,Vegalengdir[Texti],INDIRECT("Vegalengdir["&amp;'Upplýsingar um umsækjanda'!$B$10&amp;"]"),0%,0)))</f>
        <v/>
      </c>
      <c r="U4406" s="72" t="str">
        <f t="shared" si="206"/>
        <v/>
      </c>
    </row>
    <row r="4407" spans="1:21" x14ac:dyDescent="0.25">
      <c r="A4407" s="53">
        <f t="shared" si="207"/>
        <v>4406</v>
      </c>
      <c r="B4407" s="55"/>
      <c r="C4407" s="56"/>
      <c r="D4407" s="55"/>
      <c r="E4407" s="55"/>
      <c r="F4407" s="55"/>
      <c r="G4407" s="55"/>
      <c r="H4407" s="57"/>
      <c r="I4407" s="55"/>
      <c r="J4407" s="55"/>
      <c r="K4407" s="55"/>
      <c r="L4407" s="55"/>
      <c r="M4407" s="55"/>
      <c r="N4407" s="57"/>
      <c r="O4407" s="57" t="str">
        <f t="shared" si="205"/>
        <v/>
      </c>
      <c r="Q4407" s="38" t="s">
        <v>450</v>
      </c>
      <c r="R4407" s="38" t="str" cm="1">
        <f t="array" ref="R4407">_xlfn.XLOOKUP(Q4407,INDEX(Flettilisti,,1),INDEX(Flettilisti,,2),,0)</f>
        <v>Vantar flokkun</v>
      </c>
      <c r="S4407" s="38" t="str">
        <f>IF(ISBLANK(N4407),"",IF(N4407&lt;Gögn!$J$2,Gögn!$K$2,IF(N4407&gt;Gögn!$J$4,Gögn!$K$4,Gögn!$K$3)))</f>
        <v/>
      </c>
      <c r="T4407" s="49" t="str" cm="1">
        <f t="array" aca="1" ref="T4407" ca="1">IF(ISBLANK(B4407),"",IF(R4407="Styrkhæft",_xlfn.XLOOKUP(S4407,Vegalengdir[Texti],INDIRECT("Vegalengdir["&amp;'Upplýsingar um umsækjanda'!$B$10&amp;"]"),0%,0)))</f>
        <v/>
      </c>
      <c r="U4407" s="72" t="str">
        <f t="shared" si="206"/>
        <v/>
      </c>
    </row>
    <row r="4408" spans="1:21" x14ac:dyDescent="0.25">
      <c r="A4408" s="53">
        <f t="shared" si="207"/>
        <v>4407</v>
      </c>
      <c r="B4408" s="55"/>
      <c r="C4408" s="56"/>
      <c r="D4408" s="55"/>
      <c r="E4408" s="55"/>
      <c r="F4408" s="55"/>
      <c r="G4408" s="55"/>
      <c r="H4408" s="57"/>
      <c r="I4408" s="55"/>
      <c r="J4408" s="55"/>
      <c r="K4408" s="55"/>
      <c r="L4408" s="55"/>
      <c r="M4408" s="55"/>
      <c r="N4408" s="57"/>
      <c r="O4408" s="57" t="str">
        <f t="shared" si="205"/>
        <v/>
      </c>
      <c r="Q4408" s="38" t="s">
        <v>450</v>
      </c>
      <c r="R4408" s="38" t="str" cm="1">
        <f t="array" ref="R4408">_xlfn.XLOOKUP(Q4408,INDEX(Flettilisti,,1),INDEX(Flettilisti,,2),,0)</f>
        <v>Vantar flokkun</v>
      </c>
      <c r="S4408" s="38" t="str">
        <f>IF(ISBLANK(N4408),"",IF(N4408&lt;Gögn!$J$2,Gögn!$K$2,IF(N4408&gt;Gögn!$J$4,Gögn!$K$4,Gögn!$K$3)))</f>
        <v/>
      </c>
      <c r="T4408" s="49" t="str" cm="1">
        <f t="array" aca="1" ref="T4408" ca="1">IF(ISBLANK(B4408),"",IF(R4408="Styrkhæft",_xlfn.XLOOKUP(S4408,Vegalengdir[Texti],INDIRECT("Vegalengdir["&amp;'Upplýsingar um umsækjanda'!$B$10&amp;"]"),0%,0)))</f>
        <v/>
      </c>
      <c r="U4408" s="72" t="str">
        <f t="shared" si="206"/>
        <v/>
      </c>
    </row>
    <row r="4409" spans="1:21" x14ac:dyDescent="0.25">
      <c r="A4409" s="53">
        <f t="shared" si="207"/>
        <v>4408</v>
      </c>
      <c r="B4409" s="55"/>
      <c r="C4409" s="56"/>
      <c r="D4409" s="55"/>
      <c r="E4409" s="55"/>
      <c r="F4409" s="55"/>
      <c r="G4409" s="55"/>
      <c r="H4409" s="57"/>
      <c r="I4409" s="55"/>
      <c r="J4409" s="55"/>
      <c r="K4409" s="55"/>
      <c r="L4409" s="55"/>
      <c r="M4409" s="55"/>
      <c r="N4409" s="57"/>
      <c r="O4409" s="57" t="str">
        <f t="shared" si="205"/>
        <v/>
      </c>
      <c r="Q4409" s="38" t="s">
        <v>450</v>
      </c>
      <c r="R4409" s="38" t="str" cm="1">
        <f t="array" ref="R4409">_xlfn.XLOOKUP(Q4409,INDEX(Flettilisti,,1),INDEX(Flettilisti,,2),,0)</f>
        <v>Vantar flokkun</v>
      </c>
      <c r="S4409" s="38" t="str">
        <f>IF(ISBLANK(N4409),"",IF(N4409&lt;Gögn!$J$2,Gögn!$K$2,IF(N4409&gt;Gögn!$J$4,Gögn!$K$4,Gögn!$K$3)))</f>
        <v/>
      </c>
      <c r="T4409" s="49" t="str" cm="1">
        <f t="array" aca="1" ref="T4409" ca="1">IF(ISBLANK(B4409),"",IF(R4409="Styrkhæft",_xlfn.XLOOKUP(S4409,Vegalengdir[Texti],INDIRECT("Vegalengdir["&amp;'Upplýsingar um umsækjanda'!$B$10&amp;"]"),0%,0)))</f>
        <v/>
      </c>
      <c r="U4409" s="72" t="str">
        <f t="shared" si="206"/>
        <v/>
      </c>
    </row>
    <row r="4410" spans="1:21" x14ac:dyDescent="0.25">
      <c r="A4410" s="53">
        <f t="shared" si="207"/>
        <v>4409</v>
      </c>
      <c r="B4410" s="55"/>
      <c r="C4410" s="56"/>
      <c r="D4410" s="55"/>
      <c r="E4410" s="55"/>
      <c r="F4410" s="55"/>
      <c r="G4410" s="55"/>
      <c r="H4410" s="57"/>
      <c r="I4410" s="55"/>
      <c r="J4410" s="55"/>
      <c r="K4410" s="55"/>
      <c r="L4410" s="55"/>
      <c r="M4410" s="55"/>
      <c r="N4410" s="57"/>
      <c r="O4410" s="57" t="str">
        <f t="shared" si="205"/>
        <v/>
      </c>
      <c r="Q4410" s="38" t="s">
        <v>450</v>
      </c>
      <c r="R4410" s="38" t="str" cm="1">
        <f t="array" ref="R4410">_xlfn.XLOOKUP(Q4410,INDEX(Flettilisti,,1),INDEX(Flettilisti,,2),,0)</f>
        <v>Vantar flokkun</v>
      </c>
      <c r="S4410" s="38" t="str">
        <f>IF(ISBLANK(N4410),"",IF(N4410&lt;Gögn!$J$2,Gögn!$K$2,IF(N4410&gt;Gögn!$J$4,Gögn!$K$4,Gögn!$K$3)))</f>
        <v/>
      </c>
      <c r="T4410" s="49" t="str" cm="1">
        <f t="array" aca="1" ref="T4410" ca="1">IF(ISBLANK(B4410),"",IF(R4410="Styrkhæft",_xlfn.XLOOKUP(S4410,Vegalengdir[Texti],INDIRECT("Vegalengdir["&amp;'Upplýsingar um umsækjanda'!$B$10&amp;"]"),0%,0)))</f>
        <v/>
      </c>
      <c r="U4410" s="72" t="str">
        <f t="shared" si="206"/>
        <v/>
      </c>
    </row>
    <row r="4411" spans="1:21" x14ac:dyDescent="0.25">
      <c r="A4411" s="53">
        <f t="shared" si="207"/>
        <v>4410</v>
      </c>
      <c r="B4411" s="55"/>
      <c r="C4411" s="56"/>
      <c r="D4411" s="55"/>
      <c r="E4411" s="55"/>
      <c r="F4411" s="55"/>
      <c r="G4411" s="55"/>
      <c r="H4411" s="57"/>
      <c r="I4411" s="55"/>
      <c r="J4411" s="55"/>
      <c r="K4411" s="55"/>
      <c r="L4411" s="55"/>
      <c r="M4411" s="55"/>
      <c r="N4411" s="57"/>
      <c r="O4411" s="57" t="str">
        <f t="shared" si="205"/>
        <v/>
      </c>
      <c r="Q4411" s="38" t="s">
        <v>450</v>
      </c>
      <c r="R4411" s="38" t="str" cm="1">
        <f t="array" ref="R4411">_xlfn.XLOOKUP(Q4411,INDEX(Flettilisti,,1),INDEX(Flettilisti,,2),,0)</f>
        <v>Vantar flokkun</v>
      </c>
      <c r="S4411" s="38" t="str">
        <f>IF(ISBLANK(N4411),"",IF(N4411&lt;Gögn!$J$2,Gögn!$K$2,IF(N4411&gt;Gögn!$J$4,Gögn!$K$4,Gögn!$K$3)))</f>
        <v/>
      </c>
      <c r="T4411" s="49" t="str" cm="1">
        <f t="array" aca="1" ref="T4411" ca="1">IF(ISBLANK(B4411),"",IF(R4411="Styrkhæft",_xlfn.XLOOKUP(S4411,Vegalengdir[Texti],INDIRECT("Vegalengdir["&amp;'Upplýsingar um umsækjanda'!$B$10&amp;"]"),0%,0)))</f>
        <v/>
      </c>
      <c r="U4411" s="72" t="str">
        <f t="shared" si="206"/>
        <v/>
      </c>
    </row>
    <row r="4412" spans="1:21" x14ac:dyDescent="0.25">
      <c r="A4412" s="53">
        <f t="shared" si="207"/>
        <v>4411</v>
      </c>
      <c r="B4412" s="55"/>
      <c r="C4412" s="56"/>
      <c r="D4412" s="55"/>
      <c r="E4412" s="55"/>
      <c r="F4412" s="55"/>
      <c r="G4412" s="55"/>
      <c r="H4412" s="57"/>
      <c r="I4412" s="55"/>
      <c r="J4412" s="55"/>
      <c r="K4412" s="55"/>
      <c r="L4412" s="55"/>
      <c r="M4412" s="55"/>
      <c r="N4412" s="57"/>
      <c r="O4412" s="57" t="str">
        <f t="shared" si="205"/>
        <v/>
      </c>
      <c r="Q4412" s="38" t="s">
        <v>450</v>
      </c>
      <c r="R4412" s="38" t="str" cm="1">
        <f t="array" ref="R4412">_xlfn.XLOOKUP(Q4412,INDEX(Flettilisti,,1),INDEX(Flettilisti,,2),,0)</f>
        <v>Vantar flokkun</v>
      </c>
      <c r="S4412" s="38" t="str">
        <f>IF(ISBLANK(N4412),"",IF(N4412&lt;Gögn!$J$2,Gögn!$K$2,IF(N4412&gt;Gögn!$J$4,Gögn!$K$4,Gögn!$K$3)))</f>
        <v/>
      </c>
      <c r="T4412" s="49" t="str" cm="1">
        <f t="array" aca="1" ref="T4412" ca="1">IF(ISBLANK(B4412),"",IF(R4412="Styrkhæft",_xlfn.XLOOKUP(S4412,Vegalengdir[Texti],INDIRECT("Vegalengdir["&amp;'Upplýsingar um umsækjanda'!$B$10&amp;"]"),0%,0)))</f>
        <v/>
      </c>
      <c r="U4412" s="72" t="str">
        <f t="shared" si="206"/>
        <v/>
      </c>
    </row>
    <row r="4413" spans="1:21" x14ac:dyDescent="0.25">
      <c r="A4413" s="53">
        <f t="shared" si="207"/>
        <v>4412</v>
      </c>
      <c r="B4413" s="55"/>
      <c r="C4413" s="56"/>
      <c r="D4413" s="55"/>
      <c r="E4413" s="55"/>
      <c r="F4413" s="55"/>
      <c r="G4413" s="55"/>
      <c r="H4413" s="57"/>
      <c r="I4413" s="55"/>
      <c r="J4413" s="55"/>
      <c r="K4413" s="55"/>
      <c r="L4413" s="55"/>
      <c r="M4413" s="55"/>
      <c r="N4413" s="57"/>
      <c r="O4413" s="57" t="str">
        <f t="shared" si="205"/>
        <v/>
      </c>
      <c r="Q4413" s="38" t="s">
        <v>450</v>
      </c>
      <c r="R4413" s="38" t="str" cm="1">
        <f t="array" ref="R4413">_xlfn.XLOOKUP(Q4413,INDEX(Flettilisti,,1),INDEX(Flettilisti,,2),,0)</f>
        <v>Vantar flokkun</v>
      </c>
      <c r="S4413" s="38" t="str">
        <f>IF(ISBLANK(N4413),"",IF(N4413&lt;Gögn!$J$2,Gögn!$K$2,IF(N4413&gt;Gögn!$J$4,Gögn!$K$4,Gögn!$K$3)))</f>
        <v/>
      </c>
      <c r="T4413" s="49" t="str" cm="1">
        <f t="array" aca="1" ref="T4413" ca="1">IF(ISBLANK(B4413),"",IF(R4413="Styrkhæft",_xlfn.XLOOKUP(S4413,Vegalengdir[Texti],INDIRECT("Vegalengdir["&amp;'Upplýsingar um umsækjanda'!$B$10&amp;"]"),0%,0)))</f>
        <v/>
      </c>
      <c r="U4413" s="72" t="str">
        <f t="shared" si="206"/>
        <v/>
      </c>
    </row>
    <row r="4414" spans="1:21" x14ac:dyDescent="0.25">
      <c r="A4414" s="53">
        <f t="shared" si="207"/>
        <v>4413</v>
      </c>
      <c r="B4414" s="55"/>
      <c r="C4414" s="56"/>
      <c r="D4414" s="55"/>
      <c r="E4414" s="55"/>
      <c r="F4414" s="55"/>
      <c r="G4414" s="55"/>
      <c r="H4414" s="57"/>
      <c r="I4414" s="55"/>
      <c r="J4414" s="55"/>
      <c r="K4414" s="55"/>
      <c r="L4414" s="55"/>
      <c r="M4414" s="55"/>
      <c r="N4414" s="57"/>
      <c r="O4414" s="57" t="str">
        <f t="shared" si="205"/>
        <v/>
      </c>
      <c r="Q4414" s="38" t="s">
        <v>450</v>
      </c>
      <c r="R4414" s="38" t="str" cm="1">
        <f t="array" ref="R4414">_xlfn.XLOOKUP(Q4414,INDEX(Flettilisti,,1),INDEX(Flettilisti,,2),,0)</f>
        <v>Vantar flokkun</v>
      </c>
      <c r="S4414" s="38" t="str">
        <f>IF(ISBLANK(N4414),"",IF(N4414&lt;Gögn!$J$2,Gögn!$K$2,IF(N4414&gt;Gögn!$J$4,Gögn!$K$4,Gögn!$K$3)))</f>
        <v/>
      </c>
      <c r="T4414" s="49" t="str" cm="1">
        <f t="array" aca="1" ref="T4414" ca="1">IF(ISBLANK(B4414),"",IF(R4414="Styrkhæft",_xlfn.XLOOKUP(S4414,Vegalengdir[Texti],INDIRECT("Vegalengdir["&amp;'Upplýsingar um umsækjanda'!$B$10&amp;"]"),0%,0)))</f>
        <v/>
      </c>
      <c r="U4414" s="72" t="str">
        <f t="shared" si="206"/>
        <v/>
      </c>
    </row>
    <row r="4415" spans="1:21" x14ac:dyDescent="0.25">
      <c r="A4415" s="53">
        <f t="shared" si="207"/>
        <v>4414</v>
      </c>
      <c r="B4415" s="55"/>
      <c r="C4415" s="56"/>
      <c r="D4415" s="55"/>
      <c r="E4415" s="55"/>
      <c r="F4415" s="55"/>
      <c r="G4415" s="55"/>
      <c r="H4415" s="57"/>
      <c r="I4415" s="55"/>
      <c r="J4415" s="55"/>
      <c r="K4415" s="55"/>
      <c r="L4415" s="55"/>
      <c r="M4415" s="55"/>
      <c r="N4415" s="57"/>
      <c r="O4415" s="57" t="str">
        <f t="shared" si="205"/>
        <v/>
      </c>
      <c r="Q4415" s="38" t="s">
        <v>450</v>
      </c>
      <c r="R4415" s="38" t="str" cm="1">
        <f t="array" ref="R4415">_xlfn.XLOOKUP(Q4415,INDEX(Flettilisti,,1),INDEX(Flettilisti,,2),,0)</f>
        <v>Vantar flokkun</v>
      </c>
      <c r="S4415" s="38" t="str">
        <f>IF(ISBLANK(N4415),"",IF(N4415&lt;Gögn!$J$2,Gögn!$K$2,IF(N4415&gt;Gögn!$J$4,Gögn!$K$4,Gögn!$K$3)))</f>
        <v/>
      </c>
      <c r="T4415" s="49" t="str" cm="1">
        <f t="array" aca="1" ref="T4415" ca="1">IF(ISBLANK(B4415),"",IF(R4415="Styrkhæft",_xlfn.XLOOKUP(S4415,Vegalengdir[Texti],INDIRECT("Vegalengdir["&amp;'Upplýsingar um umsækjanda'!$B$10&amp;"]"),0%,0)))</f>
        <v/>
      </c>
      <c r="U4415" s="72" t="str">
        <f t="shared" si="206"/>
        <v/>
      </c>
    </row>
    <row r="4416" spans="1:21" x14ac:dyDescent="0.25">
      <c r="A4416" s="53">
        <f t="shared" si="207"/>
        <v>4415</v>
      </c>
      <c r="B4416" s="55"/>
      <c r="C4416" s="56"/>
      <c r="D4416" s="55"/>
      <c r="E4416" s="55"/>
      <c r="F4416" s="55"/>
      <c r="G4416" s="55"/>
      <c r="H4416" s="57"/>
      <c r="I4416" s="55"/>
      <c r="J4416" s="55"/>
      <c r="K4416" s="55"/>
      <c r="L4416" s="55"/>
      <c r="M4416" s="55"/>
      <c r="N4416" s="57"/>
      <c r="O4416" s="57" t="str">
        <f t="shared" si="205"/>
        <v/>
      </c>
      <c r="Q4416" s="38" t="s">
        <v>450</v>
      </c>
      <c r="R4416" s="38" t="str" cm="1">
        <f t="array" ref="R4416">_xlfn.XLOOKUP(Q4416,INDEX(Flettilisti,,1),INDEX(Flettilisti,,2),,0)</f>
        <v>Vantar flokkun</v>
      </c>
      <c r="S4416" s="38" t="str">
        <f>IF(ISBLANK(N4416),"",IF(N4416&lt;Gögn!$J$2,Gögn!$K$2,IF(N4416&gt;Gögn!$J$4,Gögn!$K$4,Gögn!$K$3)))</f>
        <v/>
      </c>
      <c r="T4416" s="49" t="str" cm="1">
        <f t="array" aca="1" ref="T4416" ca="1">IF(ISBLANK(B4416),"",IF(R4416="Styrkhæft",_xlfn.XLOOKUP(S4416,Vegalengdir[Texti],INDIRECT("Vegalengdir["&amp;'Upplýsingar um umsækjanda'!$B$10&amp;"]"),0%,0)))</f>
        <v/>
      </c>
      <c r="U4416" s="72" t="str">
        <f t="shared" si="206"/>
        <v/>
      </c>
    </row>
    <row r="4417" spans="1:21" x14ac:dyDescent="0.25">
      <c r="A4417" s="53">
        <f t="shared" si="207"/>
        <v>4416</v>
      </c>
      <c r="B4417" s="55"/>
      <c r="C4417" s="56"/>
      <c r="D4417" s="55"/>
      <c r="E4417" s="55"/>
      <c r="F4417" s="55"/>
      <c r="G4417" s="55"/>
      <c r="H4417" s="57"/>
      <c r="I4417" s="55"/>
      <c r="J4417" s="55"/>
      <c r="K4417" s="55"/>
      <c r="L4417" s="55"/>
      <c r="M4417" s="55"/>
      <c r="N4417" s="57"/>
      <c r="O4417" s="57" t="str">
        <f t="shared" si="205"/>
        <v/>
      </c>
      <c r="Q4417" s="38" t="s">
        <v>450</v>
      </c>
      <c r="R4417" s="38" t="str" cm="1">
        <f t="array" ref="R4417">_xlfn.XLOOKUP(Q4417,INDEX(Flettilisti,,1),INDEX(Flettilisti,,2),,0)</f>
        <v>Vantar flokkun</v>
      </c>
      <c r="S4417" s="38" t="str">
        <f>IF(ISBLANK(N4417),"",IF(N4417&lt;Gögn!$J$2,Gögn!$K$2,IF(N4417&gt;Gögn!$J$4,Gögn!$K$4,Gögn!$K$3)))</f>
        <v/>
      </c>
      <c r="T4417" s="49" t="str" cm="1">
        <f t="array" aca="1" ref="T4417" ca="1">IF(ISBLANK(B4417),"",IF(R4417="Styrkhæft",_xlfn.XLOOKUP(S4417,Vegalengdir[Texti],INDIRECT("Vegalengdir["&amp;'Upplýsingar um umsækjanda'!$B$10&amp;"]"),0%,0)))</f>
        <v/>
      </c>
      <c r="U4417" s="72" t="str">
        <f t="shared" si="206"/>
        <v/>
      </c>
    </row>
    <row r="4418" spans="1:21" x14ac:dyDescent="0.25">
      <c r="A4418" s="53">
        <f t="shared" si="207"/>
        <v>4417</v>
      </c>
      <c r="B4418" s="55"/>
      <c r="C4418" s="56"/>
      <c r="D4418" s="55"/>
      <c r="E4418" s="55"/>
      <c r="F4418" s="55"/>
      <c r="G4418" s="55"/>
      <c r="H4418" s="57"/>
      <c r="I4418" s="55"/>
      <c r="J4418" s="55"/>
      <c r="K4418" s="55"/>
      <c r="L4418" s="55"/>
      <c r="M4418" s="55"/>
      <c r="N4418" s="57"/>
      <c r="O4418" s="57" t="str">
        <f t="shared" si="205"/>
        <v/>
      </c>
      <c r="Q4418" s="38" t="s">
        <v>450</v>
      </c>
      <c r="R4418" s="38" t="str" cm="1">
        <f t="array" ref="R4418">_xlfn.XLOOKUP(Q4418,INDEX(Flettilisti,,1),INDEX(Flettilisti,,2),,0)</f>
        <v>Vantar flokkun</v>
      </c>
      <c r="S4418" s="38" t="str">
        <f>IF(ISBLANK(N4418),"",IF(N4418&lt;Gögn!$J$2,Gögn!$K$2,IF(N4418&gt;Gögn!$J$4,Gögn!$K$4,Gögn!$K$3)))</f>
        <v/>
      </c>
      <c r="T4418" s="49" t="str" cm="1">
        <f t="array" aca="1" ref="T4418" ca="1">IF(ISBLANK(B4418),"",IF(R4418="Styrkhæft",_xlfn.XLOOKUP(S4418,Vegalengdir[Texti],INDIRECT("Vegalengdir["&amp;'Upplýsingar um umsækjanda'!$B$10&amp;"]"),0%,0)))</f>
        <v/>
      </c>
      <c r="U4418" s="72" t="str">
        <f t="shared" si="206"/>
        <v/>
      </c>
    </row>
    <row r="4419" spans="1:21" x14ac:dyDescent="0.25">
      <c r="A4419" s="53">
        <f t="shared" si="207"/>
        <v>4418</v>
      </c>
      <c r="B4419" s="55"/>
      <c r="C4419" s="56"/>
      <c r="D4419" s="55"/>
      <c r="E4419" s="55"/>
      <c r="F4419" s="55"/>
      <c r="G4419" s="55"/>
      <c r="H4419" s="57"/>
      <c r="I4419" s="55"/>
      <c r="J4419" s="55"/>
      <c r="K4419" s="55"/>
      <c r="L4419" s="55"/>
      <c r="M4419" s="55"/>
      <c r="N4419" s="57"/>
      <c r="O4419" s="57" t="str">
        <f t="shared" ref="O4419:O4482" si="208">IFERROR(IF(ISBLANK(B4419),"",H4419/N4419),0)</f>
        <v/>
      </c>
      <c r="Q4419" s="38" t="s">
        <v>450</v>
      </c>
      <c r="R4419" s="38" t="str" cm="1">
        <f t="array" ref="R4419">_xlfn.XLOOKUP(Q4419,INDEX(Flettilisti,,1),INDEX(Flettilisti,,2),,0)</f>
        <v>Vantar flokkun</v>
      </c>
      <c r="S4419" s="38" t="str">
        <f>IF(ISBLANK(N4419),"",IF(N4419&lt;Gögn!$J$2,Gögn!$K$2,IF(N4419&gt;Gögn!$J$4,Gögn!$K$4,Gögn!$K$3)))</f>
        <v/>
      </c>
      <c r="T4419" s="49" t="str" cm="1">
        <f t="array" aca="1" ref="T4419" ca="1">IF(ISBLANK(B4419),"",IF(R4419="Styrkhæft",_xlfn.XLOOKUP(S4419,Vegalengdir[Texti],INDIRECT("Vegalengdir["&amp;'Upplýsingar um umsækjanda'!$B$10&amp;"]"),0%,0)))</f>
        <v/>
      </c>
      <c r="U4419" s="72" t="str">
        <f t="shared" ref="U4419:U4482" si="209">IF(ISBLANK(B4419),"",T4419*H4419)</f>
        <v/>
      </c>
    </row>
    <row r="4420" spans="1:21" x14ac:dyDescent="0.25">
      <c r="A4420" s="53">
        <f t="shared" si="207"/>
        <v>4419</v>
      </c>
      <c r="B4420" s="55"/>
      <c r="C4420" s="56"/>
      <c r="D4420" s="55"/>
      <c r="E4420" s="55"/>
      <c r="F4420" s="55"/>
      <c r="G4420" s="55"/>
      <c r="H4420" s="57"/>
      <c r="I4420" s="55"/>
      <c r="J4420" s="55"/>
      <c r="K4420" s="55"/>
      <c r="L4420" s="55"/>
      <c r="M4420" s="55"/>
      <c r="N4420" s="57"/>
      <c r="O4420" s="57" t="str">
        <f t="shared" si="208"/>
        <v/>
      </c>
      <c r="Q4420" s="38" t="s">
        <v>450</v>
      </c>
      <c r="R4420" s="38" t="str" cm="1">
        <f t="array" ref="R4420">_xlfn.XLOOKUP(Q4420,INDEX(Flettilisti,,1),INDEX(Flettilisti,,2),,0)</f>
        <v>Vantar flokkun</v>
      </c>
      <c r="S4420" s="38" t="str">
        <f>IF(ISBLANK(N4420),"",IF(N4420&lt;Gögn!$J$2,Gögn!$K$2,IF(N4420&gt;Gögn!$J$4,Gögn!$K$4,Gögn!$K$3)))</f>
        <v/>
      </c>
      <c r="T4420" s="49" t="str" cm="1">
        <f t="array" aca="1" ref="T4420" ca="1">IF(ISBLANK(B4420),"",IF(R4420="Styrkhæft",_xlfn.XLOOKUP(S4420,Vegalengdir[Texti],INDIRECT("Vegalengdir["&amp;'Upplýsingar um umsækjanda'!$B$10&amp;"]"),0%,0)))</f>
        <v/>
      </c>
      <c r="U4420" s="72" t="str">
        <f t="shared" si="209"/>
        <v/>
      </c>
    </row>
    <row r="4421" spans="1:21" x14ac:dyDescent="0.25">
      <c r="A4421" s="53">
        <f t="shared" si="207"/>
        <v>4420</v>
      </c>
      <c r="B4421" s="55"/>
      <c r="C4421" s="56"/>
      <c r="D4421" s="55"/>
      <c r="E4421" s="55"/>
      <c r="F4421" s="55"/>
      <c r="G4421" s="55"/>
      <c r="H4421" s="57"/>
      <c r="I4421" s="55"/>
      <c r="J4421" s="55"/>
      <c r="K4421" s="55"/>
      <c r="L4421" s="55"/>
      <c r="M4421" s="55"/>
      <c r="N4421" s="57"/>
      <c r="O4421" s="57" t="str">
        <f t="shared" si="208"/>
        <v/>
      </c>
      <c r="Q4421" s="38" t="s">
        <v>450</v>
      </c>
      <c r="R4421" s="38" t="str" cm="1">
        <f t="array" ref="R4421">_xlfn.XLOOKUP(Q4421,INDEX(Flettilisti,,1),INDEX(Flettilisti,,2),,0)</f>
        <v>Vantar flokkun</v>
      </c>
      <c r="S4421" s="38" t="str">
        <f>IF(ISBLANK(N4421),"",IF(N4421&lt;Gögn!$J$2,Gögn!$K$2,IF(N4421&gt;Gögn!$J$4,Gögn!$K$4,Gögn!$K$3)))</f>
        <v/>
      </c>
      <c r="T4421" s="49" t="str" cm="1">
        <f t="array" aca="1" ref="T4421" ca="1">IF(ISBLANK(B4421),"",IF(R4421="Styrkhæft",_xlfn.XLOOKUP(S4421,Vegalengdir[Texti],INDIRECT("Vegalengdir["&amp;'Upplýsingar um umsækjanda'!$B$10&amp;"]"),0%,0)))</f>
        <v/>
      </c>
      <c r="U4421" s="72" t="str">
        <f t="shared" si="209"/>
        <v/>
      </c>
    </row>
    <row r="4422" spans="1:21" x14ac:dyDescent="0.25">
      <c r="A4422" s="53">
        <f t="shared" si="207"/>
        <v>4421</v>
      </c>
      <c r="B4422" s="55"/>
      <c r="C4422" s="56"/>
      <c r="D4422" s="55"/>
      <c r="E4422" s="55"/>
      <c r="F4422" s="55"/>
      <c r="G4422" s="55"/>
      <c r="H4422" s="57"/>
      <c r="I4422" s="55"/>
      <c r="J4422" s="55"/>
      <c r="K4422" s="55"/>
      <c r="L4422" s="55"/>
      <c r="M4422" s="55"/>
      <c r="N4422" s="57"/>
      <c r="O4422" s="57" t="str">
        <f t="shared" si="208"/>
        <v/>
      </c>
      <c r="Q4422" s="38" t="s">
        <v>450</v>
      </c>
      <c r="R4422" s="38" t="str" cm="1">
        <f t="array" ref="R4422">_xlfn.XLOOKUP(Q4422,INDEX(Flettilisti,,1),INDEX(Flettilisti,,2),,0)</f>
        <v>Vantar flokkun</v>
      </c>
      <c r="S4422" s="38" t="str">
        <f>IF(ISBLANK(N4422),"",IF(N4422&lt;Gögn!$J$2,Gögn!$K$2,IF(N4422&gt;Gögn!$J$4,Gögn!$K$4,Gögn!$K$3)))</f>
        <v/>
      </c>
      <c r="T4422" s="49" t="str" cm="1">
        <f t="array" aca="1" ref="T4422" ca="1">IF(ISBLANK(B4422),"",IF(R4422="Styrkhæft",_xlfn.XLOOKUP(S4422,Vegalengdir[Texti],INDIRECT("Vegalengdir["&amp;'Upplýsingar um umsækjanda'!$B$10&amp;"]"),0%,0)))</f>
        <v/>
      </c>
      <c r="U4422" s="72" t="str">
        <f t="shared" si="209"/>
        <v/>
      </c>
    </row>
    <row r="4423" spans="1:21" x14ac:dyDescent="0.25">
      <c r="A4423" s="53">
        <f t="shared" si="207"/>
        <v>4422</v>
      </c>
      <c r="B4423" s="55"/>
      <c r="C4423" s="56"/>
      <c r="D4423" s="55"/>
      <c r="E4423" s="55"/>
      <c r="F4423" s="55"/>
      <c r="G4423" s="55"/>
      <c r="H4423" s="57"/>
      <c r="I4423" s="55"/>
      <c r="J4423" s="55"/>
      <c r="K4423" s="55"/>
      <c r="L4423" s="55"/>
      <c r="M4423" s="55"/>
      <c r="N4423" s="57"/>
      <c r="O4423" s="57" t="str">
        <f t="shared" si="208"/>
        <v/>
      </c>
      <c r="Q4423" s="38" t="s">
        <v>450</v>
      </c>
      <c r="R4423" s="38" t="str" cm="1">
        <f t="array" ref="R4423">_xlfn.XLOOKUP(Q4423,INDEX(Flettilisti,,1),INDEX(Flettilisti,,2),,0)</f>
        <v>Vantar flokkun</v>
      </c>
      <c r="S4423" s="38" t="str">
        <f>IF(ISBLANK(N4423),"",IF(N4423&lt;Gögn!$J$2,Gögn!$K$2,IF(N4423&gt;Gögn!$J$4,Gögn!$K$4,Gögn!$K$3)))</f>
        <v/>
      </c>
      <c r="T4423" s="49" t="str" cm="1">
        <f t="array" aca="1" ref="T4423" ca="1">IF(ISBLANK(B4423),"",IF(R4423="Styrkhæft",_xlfn.XLOOKUP(S4423,Vegalengdir[Texti],INDIRECT("Vegalengdir["&amp;'Upplýsingar um umsækjanda'!$B$10&amp;"]"),0%,0)))</f>
        <v/>
      </c>
      <c r="U4423" s="72" t="str">
        <f t="shared" si="209"/>
        <v/>
      </c>
    </row>
    <row r="4424" spans="1:21" x14ac:dyDescent="0.25">
      <c r="A4424" s="53">
        <f t="shared" si="207"/>
        <v>4423</v>
      </c>
      <c r="B4424" s="55"/>
      <c r="C4424" s="56"/>
      <c r="D4424" s="55"/>
      <c r="E4424" s="55"/>
      <c r="F4424" s="55"/>
      <c r="G4424" s="55"/>
      <c r="H4424" s="57"/>
      <c r="I4424" s="55"/>
      <c r="J4424" s="55"/>
      <c r="K4424" s="55"/>
      <c r="L4424" s="55"/>
      <c r="M4424" s="55"/>
      <c r="N4424" s="57"/>
      <c r="O4424" s="57" t="str">
        <f t="shared" si="208"/>
        <v/>
      </c>
      <c r="Q4424" s="38" t="s">
        <v>450</v>
      </c>
      <c r="R4424" s="38" t="str" cm="1">
        <f t="array" ref="R4424">_xlfn.XLOOKUP(Q4424,INDEX(Flettilisti,,1),INDEX(Flettilisti,,2),,0)</f>
        <v>Vantar flokkun</v>
      </c>
      <c r="S4424" s="38" t="str">
        <f>IF(ISBLANK(N4424),"",IF(N4424&lt;Gögn!$J$2,Gögn!$K$2,IF(N4424&gt;Gögn!$J$4,Gögn!$K$4,Gögn!$K$3)))</f>
        <v/>
      </c>
      <c r="T4424" s="49" t="str" cm="1">
        <f t="array" aca="1" ref="T4424" ca="1">IF(ISBLANK(B4424),"",IF(R4424="Styrkhæft",_xlfn.XLOOKUP(S4424,Vegalengdir[Texti],INDIRECT("Vegalengdir["&amp;'Upplýsingar um umsækjanda'!$B$10&amp;"]"),0%,0)))</f>
        <v/>
      </c>
      <c r="U4424" s="72" t="str">
        <f t="shared" si="209"/>
        <v/>
      </c>
    </row>
    <row r="4425" spans="1:21" x14ac:dyDescent="0.25">
      <c r="A4425" s="53">
        <f t="shared" si="207"/>
        <v>4424</v>
      </c>
      <c r="B4425" s="55"/>
      <c r="C4425" s="56"/>
      <c r="D4425" s="55"/>
      <c r="E4425" s="55"/>
      <c r="F4425" s="55"/>
      <c r="G4425" s="55"/>
      <c r="H4425" s="57"/>
      <c r="I4425" s="55"/>
      <c r="J4425" s="55"/>
      <c r="K4425" s="55"/>
      <c r="L4425" s="55"/>
      <c r="M4425" s="55"/>
      <c r="N4425" s="57"/>
      <c r="O4425" s="57" t="str">
        <f t="shared" si="208"/>
        <v/>
      </c>
      <c r="Q4425" s="38" t="s">
        <v>450</v>
      </c>
      <c r="R4425" s="38" t="str" cm="1">
        <f t="array" ref="R4425">_xlfn.XLOOKUP(Q4425,INDEX(Flettilisti,,1),INDEX(Flettilisti,,2),,0)</f>
        <v>Vantar flokkun</v>
      </c>
      <c r="S4425" s="38" t="str">
        <f>IF(ISBLANK(N4425),"",IF(N4425&lt;Gögn!$J$2,Gögn!$K$2,IF(N4425&gt;Gögn!$J$4,Gögn!$K$4,Gögn!$K$3)))</f>
        <v/>
      </c>
      <c r="T4425" s="49" t="str" cm="1">
        <f t="array" aca="1" ref="T4425" ca="1">IF(ISBLANK(B4425),"",IF(R4425="Styrkhæft",_xlfn.XLOOKUP(S4425,Vegalengdir[Texti],INDIRECT("Vegalengdir["&amp;'Upplýsingar um umsækjanda'!$B$10&amp;"]"),0%,0)))</f>
        <v/>
      </c>
      <c r="U4425" s="72" t="str">
        <f t="shared" si="209"/>
        <v/>
      </c>
    </row>
    <row r="4426" spans="1:21" x14ac:dyDescent="0.25">
      <c r="A4426" s="53">
        <f t="shared" si="207"/>
        <v>4425</v>
      </c>
      <c r="B4426" s="55"/>
      <c r="C4426" s="56"/>
      <c r="D4426" s="55"/>
      <c r="E4426" s="55"/>
      <c r="F4426" s="55"/>
      <c r="G4426" s="55"/>
      <c r="H4426" s="57"/>
      <c r="I4426" s="55"/>
      <c r="J4426" s="55"/>
      <c r="K4426" s="55"/>
      <c r="L4426" s="55"/>
      <c r="M4426" s="55"/>
      <c r="N4426" s="57"/>
      <c r="O4426" s="57" t="str">
        <f t="shared" si="208"/>
        <v/>
      </c>
      <c r="Q4426" s="38" t="s">
        <v>450</v>
      </c>
      <c r="R4426" s="38" t="str" cm="1">
        <f t="array" ref="R4426">_xlfn.XLOOKUP(Q4426,INDEX(Flettilisti,,1),INDEX(Flettilisti,,2),,0)</f>
        <v>Vantar flokkun</v>
      </c>
      <c r="S4426" s="38" t="str">
        <f>IF(ISBLANK(N4426),"",IF(N4426&lt;Gögn!$J$2,Gögn!$K$2,IF(N4426&gt;Gögn!$J$4,Gögn!$K$4,Gögn!$K$3)))</f>
        <v/>
      </c>
      <c r="T4426" s="49" t="str" cm="1">
        <f t="array" aca="1" ref="T4426" ca="1">IF(ISBLANK(B4426),"",IF(R4426="Styrkhæft",_xlfn.XLOOKUP(S4426,Vegalengdir[Texti],INDIRECT("Vegalengdir["&amp;'Upplýsingar um umsækjanda'!$B$10&amp;"]"),0%,0)))</f>
        <v/>
      </c>
      <c r="U4426" s="72" t="str">
        <f t="shared" si="209"/>
        <v/>
      </c>
    </row>
    <row r="4427" spans="1:21" x14ac:dyDescent="0.25">
      <c r="A4427" s="53">
        <f t="shared" si="207"/>
        <v>4426</v>
      </c>
      <c r="B4427" s="55"/>
      <c r="C4427" s="56"/>
      <c r="D4427" s="55"/>
      <c r="E4427" s="55"/>
      <c r="F4427" s="55"/>
      <c r="G4427" s="55"/>
      <c r="H4427" s="57"/>
      <c r="I4427" s="55"/>
      <c r="J4427" s="55"/>
      <c r="K4427" s="55"/>
      <c r="L4427" s="55"/>
      <c r="M4427" s="55"/>
      <c r="N4427" s="57"/>
      <c r="O4427" s="57" t="str">
        <f t="shared" si="208"/>
        <v/>
      </c>
      <c r="Q4427" s="38" t="s">
        <v>450</v>
      </c>
      <c r="R4427" s="38" t="str" cm="1">
        <f t="array" ref="R4427">_xlfn.XLOOKUP(Q4427,INDEX(Flettilisti,,1),INDEX(Flettilisti,,2),,0)</f>
        <v>Vantar flokkun</v>
      </c>
      <c r="S4427" s="38" t="str">
        <f>IF(ISBLANK(N4427),"",IF(N4427&lt;Gögn!$J$2,Gögn!$K$2,IF(N4427&gt;Gögn!$J$4,Gögn!$K$4,Gögn!$K$3)))</f>
        <v/>
      </c>
      <c r="T4427" s="49" t="str" cm="1">
        <f t="array" aca="1" ref="T4427" ca="1">IF(ISBLANK(B4427),"",IF(R4427="Styrkhæft",_xlfn.XLOOKUP(S4427,Vegalengdir[Texti],INDIRECT("Vegalengdir["&amp;'Upplýsingar um umsækjanda'!$B$10&amp;"]"),0%,0)))</f>
        <v/>
      </c>
      <c r="U4427" s="72" t="str">
        <f t="shared" si="209"/>
        <v/>
      </c>
    </row>
    <row r="4428" spans="1:21" x14ac:dyDescent="0.25">
      <c r="A4428" s="53">
        <f t="shared" si="207"/>
        <v>4427</v>
      </c>
      <c r="B4428" s="55"/>
      <c r="C4428" s="56"/>
      <c r="D4428" s="55"/>
      <c r="E4428" s="55"/>
      <c r="F4428" s="55"/>
      <c r="G4428" s="55"/>
      <c r="H4428" s="57"/>
      <c r="I4428" s="55"/>
      <c r="J4428" s="55"/>
      <c r="K4428" s="55"/>
      <c r="L4428" s="55"/>
      <c r="M4428" s="55"/>
      <c r="N4428" s="57"/>
      <c r="O4428" s="57" t="str">
        <f t="shared" si="208"/>
        <v/>
      </c>
      <c r="Q4428" s="38" t="s">
        <v>450</v>
      </c>
      <c r="R4428" s="38" t="str" cm="1">
        <f t="array" ref="R4428">_xlfn.XLOOKUP(Q4428,INDEX(Flettilisti,,1),INDEX(Flettilisti,,2),,0)</f>
        <v>Vantar flokkun</v>
      </c>
      <c r="S4428" s="38" t="str">
        <f>IF(ISBLANK(N4428),"",IF(N4428&lt;Gögn!$J$2,Gögn!$K$2,IF(N4428&gt;Gögn!$J$4,Gögn!$K$4,Gögn!$K$3)))</f>
        <v/>
      </c>
      <c r="T4428" s="49" t="str" cm="1">
        <f t="array" aca="1" ref="T4428" ca="1">IF(ISBLANK(B4428),"",IF(R4428="Styrkhæft",_xlfn.XLOOKUP(S4428,Vegalengdir[Texti],INDIRECT("Vegalengdir["&amp;'Upplýsingar um umsækjanda'!$B$10&amp;"]"),0%,0)))</f>
        <v/>
      </c>
      <c r="U4428" s="72" t="str">
        <f t="shared" si="209"/>
        <v/>
      </c>
    </row>
    <row r="4429" spans="1:21" x14ac:dyDescent="0.25">
      <c r="A4429" s="53">
        <f t="shared" si="207"/>
        <v>4428</v>
      </c>
      <c r="B4429" s="55"/>
      <c r="C4429" s="56"/>
      <c r="D4429" s="55"/>
      <c r="E4429" s="55"/>
      <c r="F4429" s="55"/>
      <c r="G4429" s="55"/>
      <c r="H4429" s="57"/>
      <c r="I4429" s="55"/>
      <c r="J4429" s="55"/>
      <c r="K4429" s="55"/>
      <c r="L4429" s="55"/>
      <c r="M4429" s="55"/>
      <c r="N4429" s="57"/>
      <c r="O4429" s="57" t="str">
        <f t="shared" si="208"/>
        <v/>
      </c>
      <c r="Q4429" s="38" t="s">
        <v>450</v>
      </c>
      <c r="R4429" s="38" t="str" cm="1">
        <f t="array" ref="R4429">_xlfn.XLOOKUP(Q4429,INDEX(Flettilisti,,1),INDEX(Flettilisti,,2),,0)</f>
        <v>Vantar flokkun</v>
      </c>
      <c r="S4429" s="38" t="str">
        <f>IF(ISBLANK(N4429),"",IF(N4429&lt;Gögn!$J$2,Gögn!$K$2,IF(N4429&gt;Gögn!$J$4,Gögn!$K$4,Gögn!$K$3)))</f>
        <v/>
      </c>
      <c r="T4429" s="49" t="str" cm="1">
        <f t="array" aca="1" ref="T4429" ca="1">IF(ISBLANK(B4429),"",IF(R4429="Styrkhæft",_xlfn.XLOOKUP(S4429,Vegalengdir[Texti],INDIRECT("Vegalengdir["&amp;'Upplýsingar um umsækjanda'!$B$10&amp;"]"),0%,0)))</f>
        <v/>
      </c>
      <c r="U4429" s="72" t="str">
        <f t="shared" si="209"/>
        <v/>
      </c>
    </row>
    <row r="4430" spans="1:21" x14ac:dyDescent="0.25">
      <c r="A4430" s="53">
        <f t="shared" si="207"/>
        <v>4429</v>
      </c>
      <c r="B4430" s="55"/>
      <c r="C4430" s="56"/>
      <c r="D4430" s="55"/>
      <c r="E4430" s="55"/>
      <c r="F4430" s="55"/>
      <c r="G4430" s="55"/>
      <c r="H4430" s="57"/>
      <c r="I4430" s="55"/>
      <c r="J4430" s="55"/>
      <c r="K4430" s="55"/>
      <c r="L4430" s="55"/>
      <c r="M4430" s="55"/>
      <c r="N4430" s="57"/>
      <c r="O4430" s="57" t="str">
        <f t="shared" si="208"/>
        <v/>
      </c>
      <c r="Q4430" s="38" t="s">
        <v>450</v>
      </c>
      <c r="R4430" s="38" t="str" cm="1">
        <f t="array" ref="R4430">_xlfn.XLOOKUP(Q4430,INDEX(Flettilisti,,1),INDEX(Flettilisti,,2),,0)</f>
        <v>Vantar flokkun</v>
      </c>
      <c r="S4430" s="38" t="str">
        <f>IF(ISBLANK(N4430),"",IF(N4430&lt;Gögn!$J$2,Gögn!$K$2,IF(N4430&gt;Gögn!$J$4,Gögn!$K$4,Gögn!$K$3)))</f>
        <v/>
      </c>
      <c r="T4430" s="49" t="str" cm="1">
        <f t="array" aca="1" ref="T4430" ca="1">IF(ISBLANK(B4430),"",IF(R4430="Styrkhæft",_xlfn.XLOOKUP(S4430,Vegalengdir[Texti],INDIRECT("Vegalengdir["&amp;'Upplýsingar um umsækjanda'!$B$10&amp;"]"),0%,0)))</f>
        <v/>
      </c>
      <c r="U4430" s="72" t="str">
        <f t="shared" si="209"/>
        <v/>
      </c>
    </row>
    <row r="4431" spans="1:21" x14ac:dyDescent="0.25">
      <c r="A4431" s="53">
        <f t="shared" si="207"/>
        <v>4430</v>
      </c>
      <c r="B4431" s="55"/>
      <c r="C4431" s="56"/>
      <c r="D4431" s="55"/>
      <c r="E4431" s="55"/>
      <c r="F4431" s="55"/>
      <c r="G4431" s="55"/>
      <c r="H4431" s="57"/>
      <c r="I4431" s="55"/>
      <c r="J4431" s="55"/>
      <c r="K4431" s="55"/>
      <c r="L4431" s="55"/>
      <c r="M4431" s="55"/>
      <c r="N4431" s="57"/>
      <c r="O4431" s="57" t="str">
        <f t="shared" si="208"/>
        <v/>
      </c>
      <c r="Q4431" s="38" t="s">
        <v>450</v>
      </c>
      <c r="R4431" s="38" t="str" cm="1">
        <f t="array" ref="R4431">_xlfn.XLOOKUP(Q4431,INDEX(Flettilisti,,1),INDEX(Flettilisti,,2),,0)</f>
        <v>Vantar flokkun</v>
      </c>
      <c r="S4431" s="38" t="str">
        <f>IF(ISBLANK(N4431),"",IF(N4431&lt;Gögn!$J$2,Gögn!$K$2,IF(N4431&gt;Gögn!$J$4,Gögn!$K$4,Gögn!$K$3)))</f>
        <v/>
      </c>
      <c r="T4431" s="49" t="str" cm="1">
        <f t="array" aca="1" ref="T4431" ca="1">IF(ISBLANK(B4431),"",IF(R4431="Styrkhæft",_xlfn.XLOOKUP(S4431,Vegalengdir[Texti],INDIRECT("Vegalengdir["&amp;'Upplýsingar um umsækjanda'!$B$10&amp;"]"),0%,0)))</f>
        <v/>
      </c>
      <c r="U4431" s="72" t="str">
        <f t="shared" si="209"/>
        <v/>
      </c>
    </row>
    <row r="4432" spans="1:21" x14ac:dyDescent="0.25">
      <c r="A4432" s="53">
        <f t="shared" si="207"/>
        <v>4431</v>
      </c>
      <c r="B4432" s="55"/>
      <c r="C4432" s="56"/>
      <c r="D4432" s="55"/>
      <c r="E4432" s="55"/>
      <c r="F4432" s="55"/>
      <c r="G4432" s="55"/>
      <c r="H4432" s="57"/>
      <c r="I4432" s="55"/>
      <c r="J4432" s="55"/>
      <c r="K4432" s="55"/>
      <c r="L4432" s="55"/>
      <c r="M4432" s="55"/>
      <c r="N4432" s="57"/>
      <c r="O4432" s="57" t="str">
        <f t="shared" si="208"/>
        <v/>
      </c>
      <c r="Q4432" s="38" t="s">
        <v>450</v>
      </c>
      <c r="R4432" s="38" t="str" cm="1">
        <f t="array" ref="R4432">_xlfn.XLOOKUP(Q4432,INDEX(Flettilisti,,1),INDEX(Flettilisti,,2),,0)</f>
        <v>Vantar flokkun</v>
      </c>
      <c r="S4432" s="38" t="str">
        <f>IF(ISBLANK(N4432),"",IF(N4432&lt;Gögn!$J$2,Gögn!$K$2,IF(N4432&gt;Gögn!$J$4,Gögn!$K$4,Gögn!$K$3)))</f>
        <v/>
      </c>
      <c r="T4432" s="49" t="str" cm="1">
        <f t="array" aca="1" ref="T4432" ca="1">IF(ISBLANK(B4432),"",IF(R4432="Styrkhæft",_xlfn.XLOOKUP(S4432,Vegalengdir[Texti],INDIRECT("Vegalengdir["&amp;'Upplýsingar um umsækjanda'!$B$10&amp;"]"),0%,0)))</f>
        <v/>
      </c>
      <c r="U4432" s="72" t="str">
        <f t="shared" si="209"/>
        <v/>
      </c>
    </row>
    <row r="4433" spans="1:21" x14ac:dyDescent="0.25">
      <c r="A4433" s="53">
        <f t="shared" si="207"/>
        <v>4432</v>
      </c>
      <c r="B4433" s="55"/>
      <c r="C4433" s="56"/>
      <c r="D4433" s="55"/>
      <c r="E4433" s="55"/>
      <c r="F4433" s="55"/>
      <c r="G4433" s="55"/>
      <c r="H4433" s="57"/>
      <c r="I4433" s="55"/>
      <c r="J4433" s="55"/>
      <c r="K4433" s="55"/>
      <c r="L4433" s="55"/>
      <c r="M4433" s="55"/>
      <c r="N4433" s="57"/>
      <c r="O4433" s="57" t="str">
        <f t="shared" si="208"/>
        <v/>
      </c>
      <c r="Q4433" s="38" t="s">
        <v>450</v>
      </c>
      <c r="R4433" s="38" t="str" cm="1">
        <f t="array" ref="R4433">_xlfn.XLOOKUP(Q4433,INDEX(Flettilisti,,1),INDEX(Flettilisti,,2),,0)</f>
        <v>Vantar flokkun</v>
      </c>
      <c r="S4433" s="38" t="str">
        <f>IF(ISBLANK(N4433),"",IF(N4433&lt;Gögn!$J$2,Gögn!$K$2,IF(N4433&gt;Gögn!$J$4,Gögn!$K$4,Gögn!$K$3)))</f>
        <v/>
      </c>
      <c r="T4433" s="49" t="str" cm="1">
        <f t="array" aca="1" ref="T4433" ca="1">IF(ISBLANK(B4433),"",IF(R4433="Styrkhæft",_xlfn.XLOOKUP(S4433,Vegalengdir[Texti],INDIRECT("Vegalengdir["&amp;'Upplýsingar um umsækjanda'!$B$10&amp;"]"),0%,0)))</f>
        <v/>
      </c>
      <c r="U4433" s="72" t="str">
        <f t="shared" si="209"/>
        <v/>
      </c>
    </row>
    <row r="4434" spans="1:21" x14ac:dyDescent="0.25">
      <c r="A4434" s="53">
        <f t="shared" si="207"/>
        <v>4433</v>
      </c>
      <c r="B4434" s="55"/>
      <c r="C4434" s="56"/>
      <c r="D4434" s="55"/>
      <c r="E4434" s="55"/>
      <c r="F4434" s="55"/>
      <c r="G4434" s="55"/>
      <c r="H4434" s="57"/>
      <c r="I4434" s="55"/>
      <c r="J4434" s="55"/>
      <c r="K4434" s="55"/>
      <c r="L4434" s="55"/>
      <c r="M4434" s="55"/>
      <c r="N4434" s="57"/>
      <c r="O4434" s="57" t="str">
        <f t="shared" si="208"/>
        <v/>
      </c>
      <c r="Q4434" s="38" t="s">
        <v>450</v>
      </c>
      <c r="R4434" s="38" t="str" cm="1">
        <f t="array" ref="R4434">_xlfn.XLOOKUP(Q4434,INDEX(Flettilisti,,1),INDEX(Flettilisti,,2),,0)</f>
        <v>Vantar flokkun</v>
      </c>
      <c r="S4434" s="38" t="str">
        <f>IF(ISBLANK(N4434),"",IF(N4434&lt;Gögn!$J$2,Gögn!$K$2,IF(N4434&gt;Gögn!$J$4,Gögn!$K$4,Gögn!$K$3)))</f>
        <v/>
      </c>
      <c r="T4434" s="49" t="str" cm="1">
        <f t="array" aca="1" ref="T4434" ca="1">IF(ISBLANK(B4434),"",IF(R4434="Styrkhæft",_xlfn.XLOOKUP(S4434,Vegalengdir[Texti],INDIRECT("Vegalengdir["&amp;'Upplýsingar um umsækjanda'!$B$10&amp;"]"),0%,0)))</f>
        <v/>
      </c>
      <c r="U4434" s="72" t="str">
        <f t="shared" si="209"/>
        <v/>
      </c>
    </row>
    <row r="4435" spans="1:21" x14ac:dyDescent="0.25">
      <c r="A4435" s="53">
        <f t="shared" si="207"/>
        <v>4434</v>
      </c>
      <c r="B4435" s="55"/>
      <c r="C4435" s="56"/>
      <c r="D4435" s="55"/>
      <c r="E4435" s="55"/>
      <c r="F4435" s="55"/>
      <c r="G4435" s="55"/>
      <c r="H4435" s="57"/>
      <c r="I4435" s="55"/>
      <c r="J4435" s="55"/>
      <c r="K4435" s="55"/>
      <c r="L4435" s="55"/>
      <c r="M4435" s="55"/>
      <c r="N4435" s="57"/>
      <c r="O4435" s="57" t="str">
        <f t="shared" si="208"/>
        <v/>
      </c>
      <c r="Q4435" s="38" t="s">
        <v>450</v>
      </c>
      <c r="R4435" s="38" t="str" cm="1">
        <f t="array" ref="R4435">_xlfn.XLOOKUP(Q4435,INDEX(Flettilisti,,1),INDEX(Flettilisti,,2),,0)</f>
        <v>Vantar flokkun</v>
      </c>
      <c r="S4435" s="38" t="str">
        <f>IF(ISBLANK(N4435),"",IF(N4435&lt;Gögn!$J$2,Gögn!$K$2,IF(N4435&gt;Gögn!$J$4,Gögn!$K$4,Gögn!$K$3)))</f>
        <v/>
      </c>
      <c r="T4435" s="49" t="str" cm="1">
        <f t="array" aca="1" ref="T4435" ca="1">IF(ISBLANK(B4435),"",IF(R4435="Styrkhæft",_xlfn.XLOOKUP(S4435,Vegalengdir[Texti],INDIRECT("Vegalengdir["&amp;'Upplýsingar um umsækjanda'!$B$10&amp;"]"),0%,0)))</f>
        <v/>
      </c>
      <c r="U4435" s="72" t="str">
        <f t="shared" si="209"/>
        <v/>
      </c>
    </row>
    <row r="4436" spans="1:21" x14ac:dyDescent="0.25">
      <c r="A4436" s="53">
        <f t="shared" si="207"/>
        <v>4435</v>
      </c>
      <c r="B4436" s="55"/>
      <c r="C4436" s="56"/>
      <c r="D4436" s="55"/>
      <c r="E4436" s="55"/>
      <c r="F4436" s="55"/>
      <c r="G4436" s="55"/>
      <c r="H4436" s="57"/>
      <c r="I4436" s="55"/>
      <c r="J4436" s="55"/>
      <c r="K4436" s="55"/>
      <c r="L4436" s="55"/>
      <c r="M4436" s="55"/>
      <c r="N4436" s="57"/>
      <c r="O4436" s="57" t="str">
        <f t="shared" si="208"/>
        <v/>
      </c>
      <c r="Q4436" s="38" t="s">
        <v>450</v>
      </c>
      <c r="R4436" s="38" t="str" cm="1">
        <f t="array" ref="R4436">_xlfn.XLOOKUP(Q4436,INDEX(Flettilisti,,1),INDEX(Flettilisti,,2),,0)</f>
        <v>Vantar flokkun</v>
      </c>
      <c r="S4436" s="38" t="str">
        <f>IF(ISBLANK(N4436),"",IF(N4436&lt;Gögn!$J$2,Gögn!$K$2,IF(N4436&gt;Gögn!$J$4,Gögn!$K$4,Gögn!$K$3)))</f>
        <v/>
      </c>
      <c r="T4436" s="49" t="str" cm="1">
        <f t="array" aca="1" ref="T4436" ca="1">IF(ISBLANK(B4436),"",IF(R4436="Styrkhæft",_xlfn.XLOOKUP(S4436,Vegalengdir[Texti],INDIRECT("Vegalengdir["&amp;'Upplýsingar um umsækjanda'!$B$10&amp;"]"),0%,0)))</f>
        <v/>
      </c>
      <c r="U4436" s="72" t="str">
        <f t="shared" si="209"/>
        <v/>
      </c>
    </row>
    <row r="4437" spans="1:21" x14ac:dyDescent="0.25">
      <c r="A4437" s="53">
        <f t="shared" si="207"/>
        <v>4436</v>
      </c>
      <c r="B4437" s="55"/>
      <c r="C4437" s="56"/>
      <c r="D4437" s="55"/>
      <c r="E4437" s="55"/>
      <c r="F4437" s="55"/>
      <c r="G4437" s="55"/>
      <c r="H4437" s="57"/>
      <c r="I4437" s="55"/>
      <c r="J4437" s="55"/>
      <c r="K4437" s="55"/>
      <c r="L4437" s="55"/>
      <c r="M4437" s="55"/>
      <c r="N4437" s="57"/>
      <c r="O4437" s="57" t="str">
        <f t="shared" si="208"/>
        <v/>
      </c>
      <c r="Q4437" s="38" t="s">
        <v>450</v>
      </c>
      <c r="R4437" s="38" t="str" cm="1">
        <f t="array" ref="R4437">_xlfn.XLOOKUP(Q4437,INDEX(Flettilisti,,1),INDEX(Flettilisti,,2),,0)</f>
        <v>Vantar flokkun</v>
      </c>
      <c r="S4437" s="38" t="str">
        <f>IF(ISBLANK(N4437),"",IF(N4437&lt;Gögn!$J$2,Gögn!$K$2,IF(N4437&gt;Gögn!$J$4,Gögn!$K$4,Gögn!$K$3)))</f>
        <v/>
      </c>
      <c r="T4437" s="49" t="str" cm="1">
        <f t="array" aca="1" ref="T4437" ca="1">IF(ISBLANK(B4437),"",IF(R4437="Styrkhæft",_xlfn.XLOOKUP(S4437,Vegalengdir[Texti],INDIRECT("Vegalengdir["&amp;'Upplýsingar um umsækjanda'!$B$10&amp;"]"),0%,0)))</f>
        <v/>
      </c>
      <c r="U4437" s="72" t="str">
        <f t="shared" si="209"/>
        <v/>
      </c>
    </row>
    <row r="4438" spans="1:21" x14ac:dyDescent="0.25">
      <c r="A4438" s="53">
        <f t="shared" si="207"/>
        <v>4437</v>
      </c>
      <c r="B4438" s="55"/>
      <c r="C4438" s="56"/>
      <c r="D4438" s="55"/>
      <c r="E4438" s="55"/>
      <c r="F4438" s="55"/>
      <c r="G4438" s="55"/>
      <c r="H4438" s="57"/>
      <c r="I4438" s="55"/>
      <c r="J4438" s="55"/>
      <c r="K4438" s="55"/>
      <c r="L4438" s="55"/>
      <c r="M4438" s="55"/>
      <c r="N4438" s="57"/>
      <c r="O4438" s="57" t="str">
        <f t="shared" si="208"/>
        <v/>
      </c>
      <c r="Q4438" s="38" t="s">
        <v>450</v>
      </c>
      <c r="R4438" s="38" t="str" cm="1">
        <f t="array" ref="R4438">_xlfn.XLOOKUP(Q4438,INDEX(Flettilisti,,1),INDEX(Flettilisti,,2),,0)</f>
        <v>Vantar flokkun</v>
      </c>
      <c r="S4438" s="38" t="str">
        <f>IF(ISBLANK(N4438),"",IF(N4438&lt;Gögn!$J$2,Gögn!$K$2,IF(N4438&gt;Gögn!$J$4,Gögn!$K$4,Gögn!$K$3)))</f>
        <v/>
      </c>
      <c r="T4438" s="49" t="str" cm="1">
        <f t="array" aca="1" ref="T4438" ca="1">IF(ISBLANK(B4438),"",IF(R4438="Styrkhæft",_xlfn.XLOOKUP(S4438,Vegalengdir[Texti],INDIRECT("Vegalengdir["&amp;'Upplýsingar um umsækjanda'!$B$10&amp;"]"),0%,0)))</f>
        <v/>
      </c>
      <c r="U4438" s="72" t="str">
        <f t="shared" si="209"/>
        <v/>
      </c>
    </row>
    <row r="4439" spans="1:21" x14ac:dyDescent="0.25">
      <c r="A4439" s="53">
        <f t="shared" si="207"/>
        <v>4438</v>
      </c>
      <c r="B4439" s="55"/>
      <c r="C4439" s="56"/>
      <c r="D4439" s="55"/>
      <c r="E4439" s="55"/>
      <c r="F4439" s="55"/>
      <c r="G4439" s="55"/>
      <c r="H4439" s="57"/>
      <c r="I4439" s="55"/>
      <c r="J4439" s="55"/>
      <c r="K4439" s="55"/>
      <c r="L4439" s="55"/>
      <c r="M4439" s="55"/>
      <c r="N4439" s="57"/>
      <c r="O4439" s="57" t="str">
        <f t="shared" si="208"/>
        <v/>
      </c>
      <c r="Q4439" s="38" t="s">
        <v>450</v>
      </c>
      <c r="R4439" s="38" t="str" cm="1">
        <f t="array" ref="R4439">_xlfn.XLOOKUP(Q4439,INDEX(Flettilisti,,1),INDEX(Flettilisti,,2),,0)</f>
        <v>Vantar flokkun</v>
      </c>
      <c r="S4439" s="38" t="str">
        <f>IF(ISBLANK(N4439),"",IF(N4439&lt;Gögn!$J$2,Gögn!$K$2,IF(N4439&gt;Gögn!$J$4,Gögn!$K$4,Gögn!$K$3)))</f>
        <v/>
      </c>
      <c r="T4439" s="49" t="str" cm="1">
        <f t="array" aca="1" ref="T4439" ca="1">IF(ISBLANK(B4439),"",IF(R4439="Styrkhæft",_xlfn.XLOOKUP(S4439,Vegalengdir[Texti],INDIRECT("Vegalengdir["&amp;'Upplýsingar um umsækjanda'!$B$10&amp;"]"),0%,0)))</f>
        <v/>
      </c>
      <c r="U4439" s="72" t="str">
        <f t="shared" si="209"/>
        <v/>
      </c>
    </row>
    <row r="4440" spans="1:21" x14ac:dyDescent="0.25">
      <c r="A4440" s="53">
        <f t="shared" si="207"/>
        <v>4439</v>
      </c>
      <c r="B4440" s="55"/>
      <c r="C4440" s="56"/>
      <c r="D4440" s="55"/>
      <c r="E4440" s="55"/>
      <c r="F4440" s="55"/>
      <c r="G4440" s="55"/>
      <c r="H4440" s="57"/>
      <c r="I4440" s="55"/>
      <c r="J4440" s="55"/>
      <c r="K4440" s="55"/>
      <c r="L4440" s="55"/>
      <c r="M4440" s="55"/>
      <c r="N4440" s="57"/>
      <c r="O4440" s="57" t="str">
        <f t="shared" si="208"/>
        <v/>
      </c>
      <c r="Q4440" s="38" t="s">
        <v>450</v>
      </c>
      <c r="R4440" s="38" t="str" cm="1">
        <f t="array" ref="R4440">_xlfn.XLOOKUP(Q4440,INDEX(Flettilisti,,1),INDEX(Flettilisti,,2),,0)</f>
        <v>Vantar flokkun</v>
      </c>
      <c r="S4440" s="38" t="str">
        <f>IF(ISBLANK(N4440),"",IF(N4440&lt;Gögn!$J$2,Gögn!$K$2,IF(N4440&gt;Gögn!$J$4,Gögn!$K$4,Gögn!$K$3)))</f>
        <v/>
      </c>
      <c r="T4440" s="49" t="str" cm="1">
        <f t="array" aca="1" ref="T4440" ca="1">IF(ISBLANK(B4440),"",IF(R4440="Styrkhæft",_xlfn.XLOOKUP(S4440,Vegalengdir[Texti],INDIRECT("Vegalengdir["&amp;'Upplýsingar um umsækjanda'!$B$10&amp;"]"),0%,0)))</f>
        <v/>
      </c>
      <c r="U4440" s="72" t="str">
        <f t="shared" si="209"/>
        <v/>
      </c>
    </row>
    <row r="4441" spans="1:21" x14ac:dyDescent="0.25">
      <c r="A4441" s="53">
        <f t="shared" si="207"/>
        <v>4440</v>
      </c>
      <c r="B4441" s="55"/>
      <c r="C4441" s="56"/>
      <c r="D4441" s="55"/>
      <c r="E4441" s="55"/>
      <c r="F4441" s="55"/>
      <c r="G4441" s="55"/>
      <c r="H4441" s="57"/>
      <c r="I4441" s="55"/>
      <c r="J4441" s="55"/>
      <c r="K4441" s="55"/>
      <c r="L4441" s="55"/>
      <c r="M4441" s="55"/>
      <c r="N4441" s="57"/>
      <c r="O4441" s="57" t="str">
        <f t="shared" si="208"/>
        <v/>
      </c>
      <c r="Q4441" s="38" t="s">
        <v>450</v>
      </c>
      <c r="R4441" s="38" t="str" cm="1">
        <f t="array" ref="R4441">_xlfn.XLOOKUP(Q4441,INDEX(Flettilisti,,1),INDEX(Flettilisti,,2),,0)</f>
        <v>Vantar flokkun</v>
      </c>
      <c r="S4441" s="38" t="str">
        <f>IF(ISBLANK(N4441),"",IF(N4441&lt;Gögn!$J$2,Gögn!$K$2,IF(N4441&gt;Gögn!$J$4,Gögn!$K$4,Gögn!$K$3)))</f>
        <v/>
      </c>
      <c r="T4441" s="49" t="str" cm="1">
        <f t="array" aca="1" ref="T4441" ca="1">IF(ISBLANK(B4441),"",IF(R4441="Styrkhæft",_xlfn.XLOOKUP(S4441,Vegalengdir[Texti],INDIRECT("Vegalengdir["&amp;'Upplýsingar um umsækjanda'!$B$10&amp;"]"),0%,0)))</f>
        <v/>
      </c>
      <c r="U4441" s="72" t="str">
        <f t="shared" si="209"/>
        <v/>
      </c>
    </row>
    <row r="4442" spans="1:21" x14ac:dyDescent="0.25">
      <c r="A4442" s="53">
        <f t="shared" si="207"/>
        <v>4441</v>
      </c>
      <c r="B4442" s="55"/>
      <c r="C4442" s="56"/>
      <c r="D4442" s="55"/>
      <c r="E4442" s="55"/>
      <c r="F4442" s="55"/>
      <c r="G4442" s="55"/>
      <c r="H4442" s="57"/>
      <c r="I4442" s="55"/>
      <c r="J4442" s="55"/>
      <c r="K4442" s="55"/>
      <c r="L4442" s="55"/>
      <c r="M4442" s="55"/>
      <c r="N4442" s="57"/>
      <c r="O4442" s="57" t="str">
        <f t="shared" si="208"/>
        <v/>
      </c>
      <c r="Q4442" s="38" t="s">
        <v>450</v>
      </c>
      <c r="R4442" s="38" t="str" cm="1">
        <f t="array" ref="R4442">_xlfn.XLOOKUP(Q4442,INDEX(Flettilisti,,1),INDEX(Flettilisti,,2),,0)</f>
        <v>Vantar flokkun</v>
      </c>
      <c r="S4442" s="38" t="str">
        <f>IF(ISBLANK(N4442),"",IF(N4442&lt;Gögn!$J$2,Gögn!$K$2,IF(N4442&gt;Gögn!$J$4,Gögn!$K$4,Gögn!$K$3)))</f>
        <v/>
      </c>
      <c r="T4442" s="49" t="str" cm="1">
        <f t="array" aca="1" ref="T4442" ca="1">IF(ISBLANK(B4442),"",IF(R4442="Styrkhæft",_xlfn.XLOOKUP(S4442,Vegalengdir[Texti],INDIRECT("Vegalengdir["&amp;'Upplýsingar um umsækjanda'!$B$10&amp;"]"),0%,0)))</f>
        <v/>
      </c>
      <c r="U4442" s="72" t="str">
        <f t="shared" si="209"/>
        <v/>
      </c>
    </row>
    <row r="4443" spans="1:21" x14ac:dyDescent="0.25">
      <c r="A4443" s="53">
        <f t="shared" si="207"/>
        <v>4442</v>
      </c>
      <c r="B4443" s="55"/>
      <c r="C4443" s="56"/>
      <c r="D4443" s="55"/>
      <c r="E4443" s="55"/>
      <c r="F4443" s="55"/>
      <c r="G4443" s="55"/>
      <c r="H4443" s="57"/>
      <c r="I4443" s="55"/>
      <c r="J4443" s="55"/>
      <c r="K4443" s="55"/>
      <c r="L4443" s="55"/>
      <c r="M4443" s="55"/>
      <c r="N4443" s="57"/>
      <c r="O4443" s="57" t="str">
        <f t="shared" si="208"/>
        <v/>
      </c>
      <c r="Q4443" s="38" t="s">
        <v>450</v>
      </c>
      <c r="R4443" s="38" t="str" cm="1">
        <f t="array" ref="R4443">_xlfn.XLOOKUP(Q4443,INDEX(Flettilisti,,1),INDEX(Flettilisti,,2),,0)</f>
        <v>Vantar flokkun</v>
      </c>
      <c r="S4443" s="38" t="str">
        <f>IF(ISBLANK(N4443),"",IF(N4443&lt;Gögn!$J$2,Gögn!$K$2,IF(N4443&gt;Gögn!$J$4,Gögn!$K$4,Gögn!$K$3)))</f>
        <v/>
      </c>
      <c r="T4443" s="49" t="str" cm="1">
        <f t="array" aca="1" ref="T4443" ca="1">IF(ISBLANK(B4443),"",IF(R4443="Styrkhæft",_xlfn.XLOOKUP(S4443,Vegalengdir[Texti],INDIRECT("Vegalengdir["&amp;'Upplýsingar um umsækjanda'!$B$10&amp;"]"),0%,0)))</f>
        <v/>
      </c>
      <c r="U4443" s="72" t="str">
        <f t="shared" si="209"/>
        <v/>
      </c>
    </row>
    <row r="4444" spans="1:21" x14ac:dyDescent="0.25">
      <c r="A4444" s="53">
        <f t="shared" si="207"/>
        <v>4443</v>
      </c>
      <c r="B4444" s="55"/>
      <c r="C4444" s="56"/>
      <c r="D4444" s="55"/>
      <c r="E4444" s="55"/>
      <c r="F4444" s="55"/>
      <c r="G4444" s="55"/>
      <c r="H4444" s="57"/>
      <c r="I4444" s="55"/>
      <c r="J4444" s="55"/>
      <c r="K4444" s="55"/>
      <c r="L4444" s="55"/>
      <c r="M4444" s="55"/>
      <c r="N4444" s="57"/>
      <c r="O4444" s="57" t="str">
        <f t="shared" si="208"/>
        <v/>
      </c>
      <c r="Q4444" s="38" t="s">
        <v>450</v>
      </c>
      <c r="R4444" s="38" t="str" cm="1">
        <f t="array" ref="R4444">_xlfn.XLOOKUP(Q4444,INDEX(Flettilisti,,1),INDEX(Flettilisti,,2),,0)</f>
        <v>Vantar flokkun</v>
      </c>
      <c r="S4444" s="38" t="str">
        <f>IF(ISBLANK(N4444),"",IF(N4444&lt;Gögn!$J$2,Gögn!$K$2,IF(N4444&gt;Gögn!$J$4,Gögn!$K$4,Gögn!$K$3)))</f>
        <v/>
      </c>
      <c r="T4444" s="49" t="str" cm="1">
        <f t="array" aca="1" ref="T4444" ca="1">IF(ISBLANK(B4444),"",IF(R4444="Styrkhæft",_xlfn.XLOOKUP(S4444,Vegalengdir[Texti],INDIRECT("Vegalengdir["&amp;'Upplýsingar um umsækjanda'!$B$10&amp;"]"),0%,0)))</f>
        <v/>
      </c>
      <c r="U4444" s="72" t="str">
        <f t="shared" si="209"/>
        <v/>
      </c>
    </row>
    <row r="4445" spans="1:21" x14ac:dyDescent="0.25">
      <c r="A4445" s="53">
        <f t="shared" si="207"/>
        <v>4444</v>
      </c>
      <c r="B4445" s="55"/>
      <c r="C4445" s="56"/>
      <c r="D4445" s="55"/>
      <c r="E4445" s="55"/>
      <c r="F4445" s="55"/>
      <c r="G4445" s="55"/>
      <c r="H4445" s="57"/>
      <c r="I4445" s="55"/>
      <c r="J4445" s="55"/>
      <c r="K4445" s="55"/>
      <c r="L4445" s="55"/>
      <c r="M4445" s="55"/>
      <c r="N4445" s="57"/>
      <c r="O4445" s="57" t="str">
        <f t="shared" si="208"/>
        <v/>
      </c>
      <c r="Q4445" s="38" t="s">
        <v>450</v>
      </c>
      <c r="R4445" s="38" t="str" cm="1">
        <f t="array" ref="R4445">_xlfn.XLOOKUP(Q4445,INDEX(Flettilisti,,1),INDEX(Flettilisti,,2),,0)</f>
        <v>Vantar flokkun</v>
      </c>
      <c r="S4445" s="38" t="str">
        <f>IF(ISBLANK(N4445),"",IF(N4445&lt;Gögn!$J$2,Gögn!$K$2,IF(N4445&gt;Gögn!$J$4,Gögn!$K$4,Gögn!$K$3)))</f>
        <v/>
      </c>
      <c r="T4445" s="49" t="str" cm="1">
        <f t="array" aca="1" ref="T4445" ca="1">IF(ISBLANK(B4445),"",IF(R4445="Styrkhæft",_xlfn.XLOOKUP(S4445,Vegalengdir[Texti],INDIRECT("Vegalengdir["&amp;'Upplýsingar um umsækjanda'!$B$10&amp;"]"),0%,0)))</f>
        <v/>
      </c>
      <c r="U4445" s="72" t="str">
        <f t="shared" si="209"/>
        <v/>
      </c>
    </row>
    <row r="4446" spans="1:21" x14ac:dyDescent="0.25">
      <c r="A4446" s="53">
        <f t="shared" si="207"/>
        <v>4445</v>
      </c>
      <c r="B4446" s="55"/>
      <c r="C4446" s="56"/>
      <c r="D4446" s="55"/>
      <c r="E4446" s="55"/>
      <c r="F4446" s="55"/>
      <c r="G4446" s="55"/>
      <c r="H4446" s="57"/>
      <c r="I4446" s="55"/>
      <c r="J4446" s="55"/>
      <c r="K4446" s="55"/>
      <c r="L4446" s="55"/>
      <c r="M4446" s="55"/>
      <c r="N4446" s="57"/>
      <c r="O4446" s="57" t="str">
        <f t="shared" si="208"/>
        <v/>
      </c>
      <c r="Q4446" s="38" t="s">
        <v>450</v>
      </c>
      <c r="R4446" s="38" t="str" cm="1">
        <f t="array" ref="R4446">_xlfn.XLOOKUP(Q4446,INDEX(Flettilisti,,1),INDEX(Flettilisti,,2),,0)</f>
        <v>Vantar flokkun</v>
      </c>
      <c r="S4446" s="38" t="str">
        <f>IF(ISBLANK(N4446),"",IF(N4446&lt;Gögn!$J$2,Gögn!$K$2,IF(N4446&gt;Gögn!$J$4,Gögn!$K$4,Gögn!$K$3)))</f>
        <v/>
      </c>
      <c r="T4446" s="49" t="str" cm="1">
        <f t="array" aca="1" ref="T4446" ca="1">IF(ISBLANK(B4446),"",IF(R4446="Styrkhæft",_xlfn.XLOOKUP(S4446,Vegalengdir[Texti],INDIRECT("Vegalengdir["&amp;'Upplýsingar um umsækjanda'!$B$10&amp;"]"),0%,0)))</f>
        <v/>
      </c>
      <c r="U4446" s="72" t="str">
        <f t="shared" si="209"/>
        <v/>
      </c>
    </row>
    <row r="4447" spans="1:21" x14ac:dyDescent="0.25">
      <c r="A4447" s="53">
        <f t="shared" si="207"/>
        <v>4446</v>
      </c>
      <c r="B4447" s="55"/>
      <c r="C4447" s="56"/>
      <c r="D4447" s="55"/>
      <c r="E4447" s="55"/>
      <c r="F4447" s="55"/>
      <c r="G4447" s="55"/>
      <c r="H4447" s="57"/>
      <c r="I4447" s="55"/>
      <c r="J4447" s="55"/>
      <c r="K4447" s="55"/>
      <c r="L4447" s="55"/>
      <c r="M4447" s="55"/>
      <c r="N4447" s="57"/>
      <c r="O4447" s="57" t="str">
        <f t="shared" si="208"/>
        <v/>
      </c>
      <c r="Q4447" s="38" t="s">
        <v>450</v>
      </c>
      <c r="R4447" s="38" t="str" cm="1">
        <f t="array" ref="R4447">_xlfn.XLOOKUP(Q4447,INDEX(Flettilisti,,1),INDEX(Flettilisti,,2),,0)</f>
        <v>Vantar flokkun</v>
      </c>
      <c r="S4447" s="38" t="str">
        <f>IF(ISBLANK(N4447),"",IF(N4447&lt;Gögn!$J$2,Gögn!$K$2,IF(N4447&gt;Gögn!$J$4,Gögn!$K$4,Gögn!$K$3)))</f>
        <v/>
      </c>
      <c r="T4447" s="49" t="str" cm="1">
        <f t="array" aca="1" ref="T4447" ca="1">IF(ISBLANK(B4447),"",IF(R4447="Styrkhæft",_xlfn.XLOOKUP(S4447,Vegalengdir[Texti],INDIRECT("Vegalengdir["&amp;'Upplýsingar um umsækjanda'!$B$10&amp;"]"),0%,0)))</f>
        <v/>
      </c>
      <c r="U4447" s="72" t="str">
        <f t="shared" si="209"/>
        <v/>
      </c>
    </row>
    <row r="4448" spans="1:21" x14ac:dyDescent="0.25">
      <c r="A4448" s="53">
        <f t="shared" si="207"/>
        <v>4447</v>
      </c>
      <c r="B4448" s="55"/>
      <c r="C4448" s="56"/>
      <c r="D4448" s="55"/>
      <c r="E4448" s="55"/>
      <c r="F4448" s="55"/>
      <c r="G4448" s="55"/>
      <c r="H4448" s="57"/>
      <c r="I4448" s="55"/>
      <c r="J4448" s="55"/>
      <c r="K4448" s="55"/>
      <c r="L4448" s="55"/>
      <c r="M4448" s="55"/>
      <c r="N4448" s="57"/>
      <c r="O4448" s="57" t="str">
        <f t="shared" si="208"/>
        <v/>
      </c>
      <c r="Q4448" s="38" t="s">
        <v>450</v>
      </c>
      <c r="R4448" s="38" t="str" cm="1">
        <f t="array" ref="R4448">_xlfn.XLOOKUP(Q4448,INDEX(Flettilisti,,1),INDEX(Flettilisti,,2),,0)</f>
        <v>Vantar flokkun</v>
      </c>
      <c r="S4448" s="38" t="str">
        <f>IF(ISBLANK(N4448),"",IF(N4448&lt;Gögn!$J$2,Gögn!$K$2,IF(N4448&gt;Gögn!$J$4,Gögn!$K$4,Gögn!$K$3)))</f>
        <v/>
      </c>
      <c r="T4448" s="49" t="str" cm="1">
        <f t="array" aca="1" ref="T4448" ca="1">IF(ISBLANK(B4448),"",IF(R4448="Styrkhæft",_xlfn.XLOOKUP(S4448,Vegalengdir[Texti],INDIRECT("Vegalengdir["&amp;'Upplýsingar um umsækjanda'!$B$10&amp;"]"),0%,0)))</f>
        <v/>
      </c>
      <c r="U4448" s="72" t="str">
        <f t="shared" si="209"/>
        <v/>
      </c>
    </row>
    <row r="4449" spans="1:21" x14ac:dyDescent="0.25">
      <c r="A4449" s="53">
        <f t="shared" si="207"/>
        <v>4448</v>
      </c>
      <c r="B4449" s="55"/>
      <c r="C4449" s="56"/>
      <c r="D4449" s="55"/>
      <c r="E4449" s="55"/>
      <c r="F4449" s="55"/>
      <c r="G4449" s="55"/>
      <c r="H4449" s="57"/>
      <c r="I4449" s="55"/>
      <c r="J4449" s="55"/>
      <c r="K4449" s="55"/>
      <c r="L4449" s="55"/>
      <c r="M4449" s="55"/>
      <c r="N4449" s="57"/>
      <c r="O4449" s="57" t="str">
        <f t="shared" si="208"/>
        <v/>
      </c>
      <c r="Q4449" s="38" t="s">
        <v>450</v>
      </c>
      <c r="R4449" s="38" t="str" cm="1">
        <f t="array" ref="R4449">_xlfn.XLOOKUP(Q4449,INDEX(Flettilisti,,1),INDEX(Flettilisti,,2),,0)</f>
        <v>Vantar flokkun</v>
      </c>
      <c r="S4449" s="38" t="str">
        <f>IF(ISBLANK(N4449),"",IF(N4449&lt;Gögn!$J$2,Gögn!$K$2,IF(N4449&gt;Gögn!$J$4,Gögn!$K$4,Gögn!$K$3)))</f>
        <v/>
      </c>
      <c r="T4449" s="49" t="str" cm="1">
        <f t="array" aca="1" ref="T4449" ca="1">IF(ISBLANK(B4449),"",IF(R4449="Styrkhæft",_xlfn.XLOOKUP(S4449,Vegalengdir[Texti],INDIRECT("Vegalengdir["&amp;'Upplýsingar um umsækjanda'!$B$10&amp;"]"),0%,0)))</f>
        <v/>
      </c>
      <c r="U4449" s="72" t="str">
        <f t="shared" si="209"/>
        <v/>
      </c>
    </row>
    <row r="4450" spans="1:21" x14ac:dyDescent="0.25">
      <c r="A4450" s="53">
        <f t="shared" si="207"/>
        <v>4449</v>
      </c>
      <c r="B4450" s="55"/>
      <c r="C4450" s="56"/>
      <c r="D4450" s="55"/>
      <c r="E4450" s="55"/>
      <c r="F4450" s="55"/>
      <c r="G4450" s="55"/>
      <c r="H4450" s="57"/>
      <c r="I4450" s="55"/>
      <c r="J4450" s="55"/>
      <c r="K4450" s="55"/>
      <c r="L4450" s="55"/>
      <c r="M4450" s="55"/>
      <c r="N4450" s="57"/>
      <c r="O4450" s="57" t="str">
        <f t="shared" si="208"/>
        <v/>
      </c>
      <c r="Q4450" s="38" t="s">
        <v>450</v>
      </c>
      <c r="R4450" s="38" t="str" cm="1">
        <f t="array" ref="R4450">_xlfn.XLOOKUP(Q4450,INDEX(Flettilisti,,1),INDEX(Flettilisti,,2),,0)</f>
        <v>Vantar flokkun</v>
      </c>
      <c r="S4450" s="38" t="str">
        <f>IF(ISBLANK(N4450),"",IF(N4450&lt;Gögn!$J$2,Gögn!$K$2,IF(N4450&gt;Gögn!$J$4,Gögn!$K$4,Gögn!$K$3)))</f>
        <v/>
      </c>
      <c r="T4450" s="49" t="str" cm="1">
        <f t="array" aca="1" ref="T4450" ca="1">IF(ISBLANK(B4450),"",IF(R4450="Styrkhæft",_xlfn.XLOOKUP(S4450,Vegalengdir[Texti],INDIRECT("Vegalengdir["&amp;'Upplýsingar um umsækjanda'!$B$10&amp;"]"),0%,0)))</f>
        <v/>
      </c>
      <c r="U4450" s="72" t="str">
        <f t="shared" si="209"/>
        <v/>
      </c>
    </row>
    <row r="4451" spans="1:21" x14ac:dyDescent="0.25">
      <c r="A4451" s="53">
        <f t="shared" si="207"/>
        <v>4450</v>
      </c>
      <c r="B4451" s="55"/>
      <c r="C4451" s="56"/>
      <c r="D4451" s="55"/>
      <c r="E4451" s="55"/>
      <c r="F4451" s="55"/>
      <c r="G4451" s="55"/>
      <c r="H4451" s="57"/>
      <c r="I4451" s="55"/>
      <c r="J4451" s="55"/>
      <c r="K4451" s="55"/>
      <c r="L4451" s="55"/>
      <c r="M4451" s="55"/>
      <c r="N4451" s="57"/>
      <c r="O4451" s="57" t="str">
        <f t="shared" si="208"/>
        <v/>
      </c>
      <c r="Q4451" s="38" t="s">
        <v>450</v>
      </c>
      <c r="R4451" s="38" t="str" cm="1">
        <f t="array" ref="R4451">_xlfn.XLOOKUP(Q4451,INDEX(Flettilisti,,1),INDEX(Flettilisti,,2),,0)</f>
        <v>Vantar flokkun</v>
      </c>
      <c r="S4451" s="38" t="str">
        <f>IF(ISBLANK(N4451),"",IF(N4451&lt;Gögn!$J$2,Gögn!$K$2,IF(N4451&gt;Gögn!$J$4,Gögn!$K$4,Gögn!$K$3)))</f>
        <v/>
      </c>
      <c r="T4451" s="49" t="str" cm="1">
        <f t="array" aca="1" ref="T4451" ca="1">IF(ISBLANK(B4451),"",IF(R4451="Styrkhæft",_xlfn.XLOOKUP(S4451,Vegalengdir[Texti],INDIRECT("Vegalengdir["&amp;'Upplýsingar um umsækjanda'!$B$10&amp;"]"),0%,0)))</f>
        <v/>
      </c>
      <c r="U4451" s="72" t="str">
        <f t="shared" si="209"/>
        <v/>
      </c>
    </row>
    <row r="4452" spans="1:21" x14ac:dyDescent="0.25">
      <c r="A4452" s="53">
        <f t="shared" si="207"/>
        <v>4451</v>
      </c>
      <c r="B4452" s="55"/>
      <c r="C4452" s="56"/>
      <c r="D4452" s="55"/>
      <c r="E4452" s="55"/>
      <c r="F4452" s="55"/>
      <c r="G4452" s="55"/>
      <c r="H4452" s="57"/>
      <c r="I4452" s="55"/>
      <c r="J4452" s="55"/>
      <c r="K4452" s="55"/>
      <c r="L4452" s="55"/>
      <c r="M4452" s="55"/>
      <c r="N4452" s="57"/>
      <c r="O4452" s="57" t="str">
        <f t="shared" si="208"/>
        <v/>
      </c>
      <c r="Q4452" s="38" t="s">
        <v>450</v>
      </c>
      <c r="R4452" s="38" t="str" cm="1">
        <f t="array" ref="R4452">_xlfn.XLOOKUP(Q4452,INDEX(Flettilisti,,1),INDEX(Flettilisti,,2),,0)</f>
        <v>Vantar flokkun</v>
      </c>
      <c r="S4452" s="38" t="str">
        <f>IF(ISBLANK(N4452),"",IF(N4452&lt;Gögn!$J$2,Gögn!$K$2,IF(N4452&gt;Gögn!$J$4,Gögn!$K$4,Gögn!$K$3)))</f>
        <v/>
      </c>
      <c r="T4452" s="49" t="str" cm="1">
        <f t="array" aca="1" ref="T4452" ca="1">IF(ISBLANK(B4452),"",IF(R4452="Styrkhæft",_xlfn.XLOOKUP(S4452,Vegalengdir[Texti],INDIRECT("Vegalengdir["&amp;'Upplýsingar um umsækjanda'!$B$10&amp;"]"),0%,0)))</f>
        <v/>
      </c>
      <c r="U4452" s="72" t="str">
        <f t="shared" si="209"/>
        <v/>
      </c>
    </row>
    <row r="4453" spans="1:21" x14ac:dyDescent="0.25">
      <c r="A4453" s="53">
        <f t="shared" si="207"/>
        <v>4452</v>
      </c>
      <c r="B4453" s="55"/>
      <c r="C4453" s="56"/>
      <c r="D4453" s="55"/>
      <c r="E4453" s="55"/>
      <c r="F4453" s="55"/>
      <c r="G4453" s="55"/>
      <c r="H4453" s="57"/>
      <c r="I4453" s="55"/>
      <c r="J4453" s="55"/>
      <c r="K4453" s="55"/>
      <c r="L4453" s="55"/>
      <c r="M4453" s="55"/>
      <c r="N4453" s="57"/>
      <c r="O4453" s="57" t="str">
        <f t="shared" si="208"/>
        <v/>
      </c>
      <c r="Q4453" s="38" t="s">
        <v>450</v>
      </c>
      <c r="R4453" s="38" t="str" cm="1">
        <f t="array" ref="R4453">_xlfn.XLOOKUP(Q4453,INDEX(Flettilisti,,1),INDEX(Flettilisti,,2),,0)</f>
        <v>Vantar flokkun</v>
      </c>
      <c r="S4453" s="38" t="str">
        <f>IF(ISBLANK(N4453),"",IF(N4453&lt;Gögn!$J$2,Gögn!$K$2,IF(N4453&gt;Gögn!$J$4,Gögn!$K$4,Gögn!$K$3)))</f>
        <v/>
      </c>
      <c r="T4453" s="49" t="str" cm="1">
        <f t="array" aca="1" ref="T4453" ca="1">IF(ISBLANK(B4453),"",IF(R4453="Styrkhæft",_xlfn.XLOOKUP(S4453,Vegalengdir[Texti],INDIRECT("Vegalengdir["&amp;'Upplýsingar um umsækjanda'!$B$10&amp;"]"),0%,0)))</f>
        <v/>
      </c>
      <c r="U4453" s="72" t="str">
        <f t="shared" si="209"/>
        <v/>
      </c>
    </row>
    <row r="4454" spans="1:21" x14ac:dyDescent="0.25">
      <c r="A4454" s="53">
        <f t="shared" si="207"/>
        <v>4453</v>
      </c>
      <c r="B4454" s="55"/>
      <c r="C4454" s="56"/>
      <c r="D4454" s="55"/>
      <c r="E4454" s="55"/>
      <c r="F4454" s="55"/>
      <c r="G4454" s="55"/>
      <c r="H4454" s="57"/>
      <c r="I4454" s="55"/>
      <c r="J4454" s="55"/>
      <c r="K4454" s="55"/>
      <c r="L4454" s="55"/>
      <c r="M4454" s="55"/>
      <c r="N4454" s="57"/>
      <c r="O4454" s="57" t="str">
        <f t="shared" si="208"/>
        <v/>
      </c>
      <c r="Q4454" s="38" t="s">
        <v>450</v>
      </c>
      <c r="R4454" s="38" t="str" cm="1">
        <f t="array" ref="R4454">_xlfn.XLOOKUP(Q4454,INDEX(Flettilisti,,1),INDEX(Flettilisti,,2),,0)</f>
        <v>Vantar flokkun</v>
      </c>
      <c r="S4454" s="38" t="str">
        <f>IF(ISBLANK(N4454),"",IF(N4454&lt;Gögn!$J$2,Gögn!$K$2,IF(N4454&gt;Gögn!$J$4,Gögn!$K$4,Gögn!$K$3)))</f>
        <v/>
      </c>
      <c r="T4454" s="49" t="str" cm="1">
        <f t="array" aca="1" ref="T4454" ca="1">IF(ISBLANK(B4454),"",IF(R4454="Styrkhæft",_xlfn.XLOOKUP(S4454,Vegalengdir[Texti],INDIRECT("Vegalengdir["&amp;'Upplýsingar um umsækjanda'!$B$10&amp;"]"),0%,0)))</f>
        <v/>
      </c>
      <c r="U4454" s="72" t="str">
        <f t="shared" si="209"/>
        <v/>
      </c>
    </row>
    <row r="4455" spans="1:21" x14ac:dyDescent="0.25">
      <c r="A4455" s="53">
        <f t="shared" si="207"/>
        <v>4454</v>
      </c>
      <c r="B4455" s="55"/>
      <c r="C4455" s="56"/>
      <c r="D4455" s="55"/>
      <c r="E4455" s="55"/>
      <c r="F4455" s="55"/>
      <c r="G4455" s="55"/>
      <c r="H4455" s="57"/>
      <c r="I4455" s="55"/>
      <c r="J4455" s="55"/>
      <c r="K4455" s="55"/>
      <c r="L4455" s="55"/>
      <c r="M4455" s="55"/>
      <c r="N4455" s="57"/>
      <c r="O4455" s="57" t="str">
        <f t="shared" si="208"/>
        <v/>
      </c>
      <c r="Q4455" s="38" t="s">
        <v>450</v>
      </c>
      <c r="R4455" s="38" t="str" cm="1">
        <f t="array" ref="R4455">_xlfn.XLOOKUP(Q4455,INDEX(Flettilisti,,1),INDEX(Flettilisti,,2),,0)</f>
        <v>Vantar flokkun</v>
      </c>
      <c r="S4455" s="38" t="str">
        <f>IF(ISBLANK(N4455),"",IF(N4455&lt;Gögn!$J$2,Gögn!$K$2,IF(N4455&gt;Gögn!$J$4,Gögn!$K$4,Gögn!$K$3)))</f>
        <v/>
      </c>
      <c r="T4455" s="49" t="str" cm="1">
        <f t="array" aca="1" ref="T4455" ca="1">IF(ISBLANK(B4455),"",IF(R4455="Styrkhæft",_xlfn.XLOOKUP(S4455,Vegalengdir[Texti],INDIRECT("Vegalengdir["&amp;'Upplýsingar um umsækjanda'!$B$10&amp;"]"),0%,0)))</f>
        <v/>
      </c>
      <c r="U4455" s="72" t="str">
        <f t="shared" si="209"/>
        <v/>
      </c>
    </row>
    <row r="4456" spans="1:21" x14ac:dyDescent="0.25">
      <c r="A4456" s="53">
        <f t="shared" si="207"/>
        <v>4455</v>
      </c>
      <c r="B4456" s="55"/>
      <c r="C4456" s="56"/>
      <c r="D4456" s="55"/>
      <c r="E4456" s="55"/>
      <c r="F4456" s="55"/>
      <c r="G4456" s="55"/>
      <c r="H4456" s="57"/>
      <c r="I4456" s="55"/>
      <c r="J4456" s="55"/>
      <c r="K4456" s="55"/>
      <c r="L4456" s="55"/>
      <c r="M4456" s="55"/>
      <c r="N4456" s="57"/>
      <c r="O4456" s="57" t="str">
        <f t="shared" si="208"/>
        <v/>
      </c>
      <c r="Q4456" s="38" t="s">
        <v>450</v>
      </c>
      <c r="R4456" s="38" t="str" cm="1">
        <f t="array" ref="R4456">_xlfn.XLOOKUP(Q4456,INDEX(Flettilisti,,1),INDEX(Flettilisti,,2),,0)</f>
        <v>Vantar flokkun</v>
      </c>
      <c r="S4456" s="38" t="str">
        <f>IF(ISBLANK(N4456),"",IF(N4456&lt;Gögn!$J$2,Gögn!$K$2,IF(N4456&gt;Gögn!$J$4,Gögn!$K$4,Gögn!$K$3)))</f>
        <v/>
      </c>
      <c r="T4456" s="49" t="str" cm="1">
        <f t="array" aca="1" ref="T4456" ca="1">IF(ISBLANK(B4456),"",IF(R4456="Styrkhæft",_xlfn.XLOOKUP(S4456,Vegalengdir[Texti],INDIRECT("Vegalengdir["&amp;'Upplýsingar um umsækjanda'!$B$10&amp;"]"),0%,0)))</f>
        <v/>
      </c>
      <c r="U4456" s="72" t="str">
        <f t="shared" si="209"/>
        <v/>
      </c>
    </row>
    <row r="4457" spans="1:21" x14ac:dyDescent="0.25">
      <c r="A4457" s="53">
        <f t="shared" si="207"/>
        <v>4456</v>
      </c>
      <c r="B4457" s="55"/>
      <c r="C4457" s="56"/>
      <c r="D4457" s="55"/>
      <c r="E4457" s="55"/>
      <c r="F4457" s="55"/>
      <c r="G4457" s="55"/>
      <c r="H4457" s="57"/>
      <c r="I4457" s="55"/>
      <c r="J4457" s="55"/>
      <c r="K4457" s="55"/>
      <c r="L4457" s="55"/>
      <c r="M4457" s="55"/>
      <c r="N4457" s="57"/>
      <c r="O4457" s="57" t="str">
        <f t="shared" si="208"/>
        <v/>
      </c>
      <c r="Q4457" s="38" t="s">
        <v>450</v>
      </c>
      <c r="R4457" s="38" t="str" cm="1">
        <f t="array" ref="R4457">_xlfn.XLOOKUP(Q4457,INDEX(Flettilisti,,1),INDEX(Flettilisti,,2),,0)</f>
        <v>Vantar flokkun</v>
      </c>
      <c r="S4457" s="38" t="str">
        <f>IF(ISBLANK(N4457),"",IF(N4457&lt;Gögn!$J$2,Gögn!$K$2,IF(N4457&gt;Gögn!$J$4,Gögn!$K$4,Gögn!$K$3)))</f>
        <v/>
      </c>
      <c r="T4457" s="49" t="str" cm="1">
        <f t="array" aca="1" ref="T4457" ca="1">IF(ISBLANK(B4457),"",IF(R4457="Styrkhæft",_xlfn.XLOOKUP(S4457,Vegalengdir[Texti],INDIRECT("Vegalengdir["&amp;'Upplýsingar um umsækjanda'!$B$10&amp;"]"),0%,0)))</f>
        <v/>
      </c>
      <c r="U4457" s="72" t="str">
        <f t="shared" si="209"/>
        <v/>
      </c>
    </row>
    <row r="4458" spans="1:21" x14ac:dyDescent="0.25">
      <c r="A4458" s="53">
        <f t="shared" si="207"/>
        <v>4457</v>
      </c>
      <c r="B4458" s="55"/>
      <c r="C4458" s="56"/>
      <c r="D4458" s="55"/>
      <c r="E4458" s="55"/>
      <c r="F4458" s="55"/>
      <c r="G4458" s="55"/>
      <c r="H4458" s="57"/>
      <c r="I4458" s="55"/>
      <c r="J4458" s="55"/>
      <c r="K4458" s="55"/>
      <c r="L4458" s="55"/>
      <c r="M4458" s="55"/>
      <c r="N4458" s="57"/>
      <c r="O4458" s="57" t="str">
        <f t="shared" si="208"/>
        <v/>
      </c>
      <c r="Q4458" s="38" t="s">
        <v>450</v>
      </c>
      <c r="R4458" s="38" t="str" cm="1">
        <f t="array" ref="R4458">_xlfn.XLOOKUP(Q4458,INDEX(Flettilisti,,1),INDEX(Flettilisti,,2),,0)</f>
        <v>Vantar flokkun</v>
      </c>
      <c r="S4458" s="38" t="str">
        <f>IF(ISBLANK(N4458),"",IF(N4458&lt;Gögn!$J$2,Gögn!$K$2,IF(N4458&gt;Gögn!$J$4,Gögn!$K$4,Gögn!$K$3)))</f>
        <v/>
      </c>
      <c r="T4458" s="49" t="str" cm="1">
        <f t="array" aca="1" ref="T4458" ca="1">IF(ISBLANK(B4458),"",IF(R4458="Styrkhæft",_xlfn.XLOOKUP(S4458,Vegalengdir[Texti],INDIRECT("Vegalengdir["&amp;'Upplýsingar um umsækjanda'!$B$10&amp;"]"),0%,0)))</f>
        <v/>
      </c>
      <c r="U4458" s="72" t="str">
        <f t="shared" si="209"/>
        <v/>
      </c>
    </row>
    <row r="4459" spans="1:21" x14ac:dyDescent="0.25">
      <c r="A4459" s="53">
        <f t="shared" ref="A4459:A4522" si="210">A4458+1</f>
        <v>4458</v>
      </c>
      <c r="B4459" s="55"/>
      <c r="C4459" s="56"/>
      <c r="D4459" s="55"/>
      <c r="E4459" s="55"/>
      <c r="F4459" s="55"/>
      <c r="G4459" s="55"/>
      <c r="H4459" s="57"/>
      <c r="I4459" s="55"/>
      <c r="J4459" s="55"/>
      <c r="K4459" s="55"/>
      <c r="L4459" s="55"/>
      <c r="M4459" s="55"/>
      <c r="N4459" s="57"/>
      <c r="O4459" s="57" t="str">
        <f t="shared" si="208"/>
        <v/>
      </c>
      <c r="Q4459" s="38" t="s">
        <v>450</v>
      </c>
      <c r="R4459" s="38" t="str" cm="1">
        <f t="array" ref="R4459">_xlfn.XLOOKUP(Q4459,INDEX(Flettilisti,,1),INDEX(Flettilisti,,2),,0)</f>
        <v>Vantar flokkun</v>
      </c>
      <c r="S4459" s="38" t="str">
        <f>IF(ISBLANK(N4459),"",IF(N4459&lt;Gögn!$J$2,Gögn!$K$2,IF(N4459&gt;Gögn!$J$4,Gögn!$K$4,Gögn!$K$3)))</f>
        <v/>
      </c>
      <c r="T4459" s="49" t="str" cm="1">
        <f t="array" aca="1" ref="T4459" ca="1">IF(ISBLANK(B4459),"",IF(R4459="Styrkhæft",_xlfn.XLOOKUP(S4459,Vegalengdir[Texti],INDIRECT("Vegalengdir["&amp;'Upplýsingar um umsækjanda'!$B$10&amp;"]"),0%,0)))</f>
        <v/>
      </c>
      <c r="U4459" s="72" t="str">
        <f t="shared" si="209"/>
        <v/>
      </c>
    </row>
    <row r="4460" spans="1:21" x14ac:dyDescent="0.25">
      <c r="A4460" s="53">
        <f t="shared" si="210"/>
        <v>4459</v>
      </c>
      <c r="B4460" s="55"/>
      <c r="C4460" s="56"/>
      <c r="D4460" s="55"/>
      <c r="E4460" s="55"/>
      <c r="F4460" s="55"/>
      <c r="G4460" s="55"/>
      <c r="H4460" s="57"/>
      <c r="I4460" s="55"/>
      <c r="J4460" s="55"/>
      <c r="K4460" s="55"/>
      <c r="L4460" s="55"/>
      <c r="M4460" s="55"/>
      <c r="N4460" s="57"/>
      <c r="O4460" s="57" t="str">
        <f t="shared" si="208"/>
        <v/>
      </c>
      <c r="Q4460" s="38" t="s">
        <v>450</v>
      </c>
      <c r="R4460" s="38" t="str" cm="1">
        <f t="array" ref="R4460">_xlfn.XLOOKUP(Q4460,INDEX(Flettilisti,,1),INDEX(Flettilisti,,2),,0)</f>
        <v>Vantar flokkun</v>
      </c>
      <c r="S4460" s="38" t="str">
        <f>IF(ISBLANK(N4460),"",IF(N4460&lt;Gögn!$J$2,Gögn!$K$2,IF(N4460&gt;Gögn!$J$4,Gögn!$K$4,Gögn!$K$3)))</f>
        <v/>
      </c>
      <c r="T4460" s="49" t="str" cm="1">
        <f t="array" aca="1" ref="T4460" ca="1">IF(ISBLANK(B4460),"",IF(R4460="Styrkhæft",_xlfn.XLOOKUP(S4460,Vegalengdir[Texti],INDIRECT("Vegalengdir["&amp;'Upplýsingar um umsækjanda'!$B$10&amp;"]"),0%,0)))</f>
        <v/>
      </c>
      <c r="U4460" s="72" t="str">
        <f t="shared" si="209"/>
        <v/>
      </c>
    </row>
    <row r="4461" spans="1:21" x14ac:dyDescent="0.25">
      <c r="A4461" s="53">
        <f t="shared" si="210"/>
        <v>4460</v>
      </c>
      <c r="B4461" s="55"/>
      <c r="C4461" s="56"/>
      <c r="D4461" s="55"/>
      <c r="E4461" s="55"/>
      <c r="F4461" s="55"/>
      <c r="G4461" s="55"/>
      <c r="H4461" s="57"/>
      <c r="I4461" s="55"/>
      <c r="J4461" s="55"/>
      <c r="K4461" s="55"/>
      <c r="L4461" s="55"/>
      <c r="M4461" s="55"/>
      <c r="N4461" s="57"/>
      <c r="O4461" s="57" t="str">
        <f t="shared" si="208"/>
        <v/>
      </c>
      <c r="Q4461" s="38" t="s">
        <v>450</v>
      </c>
      <c r="R4461" s="38" t="str" cm="1">
        <f t="array" ref="R4461">_xlfn.XLOOKUP(Q4461,INDEX(Flettilisti,,1),INDEX(Flettilisti,,2),,0)</f>
        <v>Vantar flokkun</v>
      </c>
      <c r="S4461" s="38" t="str">
        <f>IF(ISBLANK(N4461),"",IF(N4461&lt;Gögn!$J$2,Gögn!$K$2,IF(N4461&gt;Gögn!$J$4,Gögn!$K$4,Gögn!$K$3)))</f>
        <v/>
      </c>
      <c r="T4461" s="49" t="str" cm="1">
        <f t="array" aca="1" ref="T4461" ca="1">IF(ISBLANK(B4461),"",IF(R4461="Styrkhæft",_xlfn.XLOOKUP(S4461,Vegalengdir[Texti],INDIRECT("Vegalengdir["&amp;'Upplýsingar um umsækjanda'!$B$10&amp;"]"),0%,0)))</f>
        <v/>
      </c>
      <c r="U4461" s="72" t="str">
        <f t="shared" si="209"/>
        <v/>
      </c>
    </row>
    <row r="4462" spans="1:21" x14ac:dyDescent="0.25">
      <c r="A4462" s="53">
        <f t="shared" si="210"/>
        <v>4461</v>
      </c>
      <c r="B4462" s="55"/>
      <c r="C4462" s="56"/>
      <c r="D4462" s="55"/>
      <c r="E4462" s="55"/>
      <c r="F4462" s="55"/>
      <c r="G4462" s="55"/>
      <c r="H4462" s="57"/>
      <c r="I4462" s="55"/>
      <c r="J4462" s="55"/>
      <c r="K4462" s="55"/>
      <c r="L4462" s="55"/>
      <c r="M4462" s="55"/>
      <c r="N4462" s="57"/>
      <c r="O4462" s="57" t="str">
        <f t="shared" si="208"/>
        <v/>
      </c>
      <c r="Q4462" s="38" t="s">
        <v>450</v>
      </c>
      <c r="R4462" s="38" t="str" cm="1">
        <f t="array" ref="R4462">_xlfn.XLOOKUP(Q4462,INDEX(Flettilisti,,1),INDEX(Flettilisti,,2),,0)</f>
        <v>Vantar flokkun</v>
      </c>
      <c r="S4462" s="38" t="str">
        <f>IF(ISBLANK(N4462),"",IF(N4462&lt;Gögn!$J$2,Gögn!$K$2,IF(N4462&gt;Gögn!$J$4,Gögn!$K$4,Gögn!$K$3)))</f>
        <v/>
      </c>
      <c r="T4462" s="49" t="str" cm="1">
        <f t="array" aca="1" ref="T4462" ca="1">IF(ISBLANK(B4462),"",IF(R4462="Styrkhæft",_xlfn.XLOOKUP(S4462,Vegalengdir[Texti],INDIRECT("Vegalengdir["&amp;'Upplýsingar um umsækjanda'!$B$10&amp;"]"),0%,0)))</f>
        <v/>
      </c>
      <c r="U4462" s="72" t="str">
        <f t="shared" si="209"/>
        <v/>
      </c>
    </row>
    <row r="4463" spans="1:21" x14ac:dyDescent="0.25">
      <c r="A4463" s="53">
        <f t="shared" si="210"/>
        <v>4462</v>
      </c>
      <c r="B4463" s="55"/>
      <c r="C4463" s="56"/>
      <c r="D4463" s="55"/>
      <c r="E4463" s="55"/>
      <c r="F4463" s="55"/>
      <c r="G4463" s="55"/>
      <c r="H4463" s="57"/>
      <c r="I4463" s="55"/>
      <c r="J4463" s="55"/>
      <c r="K4463" s="55"/>
      <c r="L4463" s="55"/>
      <c r="M4463" s="55"/>
      <c r="N4463" s="57"/>
      <c r="O4463" s="57" t="str">
        <f t="shared" si="208"/>
        <v/>
      </c>
      <c r="Q4463" s="38" t="s">
        <v>450</v>
      </c>
      <c r="R4463" s="38" t="str" cm="1">
        <f t="array" ref="R4463">_xlfn.XLOOKUP(Q4463,INDEX(Flettilisti,,1),INDEX(Flettilisti,,2),,0)</f>
        <v>Vantar flokkun</v>
      </c>
      <c r="S4463" s="38" t="str">
        <f>IF(ISBLANK(N4463),"",IF(N4463&lt;Gögn!$J$2,Gögn!$K$2,IF(N4463&gt;Gögn!$J$4,Gögn!$K$4,Gögn!$K$3)))</f>
        <v/>
      </c>
      <c r="T4463" s="49" t="str" cm="1">
        <f t="array" aca="1" ref="T4463" ca="1">IF(ISBLANK(B4463),"",IF(R4463="Styrkhæft",_xlfn.XLOOKUP(S4463,Vegalengdir[Texti],INDIRECT("Vegalengdir["&amp;'Upplýsingar um umsækjanda'!$B$10&amp;"]"),0%,0)))</f>
        <v/>
      </c>
      <c r="U4463" s="72" t="str">
        <f t="shared" si="209"/>
        <v/>
      </c>
    </row>
    <row r="4464" spans="1:21" x14ac:dyDescent="0.25">
      <c r="A4464" s="53">
        <f t="shared" si="210"/>
        <v>4463</v>
      </c>
      <c r="B4464" s="55"/>
      <c r="C4464" s="56"/>
      <c r="D4464" s="55"/>
      <c r="E4464" s="55"/>
      <c r="F4464" s="55"/>
      <c r="G4464" s="55"/>
      <c r="H4464" s="57"/>
      <c r="I4464" s="55"/>
      <c r="J4464" s="55"/>
      <c r="K4464" s="55"/>
      <c r="L4464" s="55"/>
      <c r="M4464" s="55"/>
      <c r="N4464" s="57"/>
      <c r="O4464" s="57" t="str">
        <f t="shared" si="208"/>
        <v/>
      </c>
      <c r="Q4464" s="38" t="s">
        <v>450</v>
      </c>
      <c r="R4464" s="38" t="str" cm="1">
        <f t="array" ref="R4464">_xlfn.XLOOKUP(Q4464,INDEX(Flettilisti,,1),INDEX(Flettilisti,,2),,0)</f>
        <v>Vantar flokkun</v>
      </c>
      <c r="S4464" s="38" t="str">
        <f>IF(ISBLANK(N4464),"",IF(N4464&lt;Gögn!$J$2,Gögn!$K$2,IF(N4464&gt;Gögn!$J$4,Gögn!$K$4,Gögn!$K$3)))</f>
        <v/>
      </c>
      <c r="T4464" s="49" t="str" cm="1">
        <f t="array" aca="1" ref="T4464" ca="1">IF(ISBLANK(B4464),"",IF(R4464="Styrkhæft",_xlfn.XLOOKUP(S4464,Vegalengdir[Texti],INDIRECT("Vegalengdir["&amp;'Upplýsingar um umsækjanda'!$B$10&amp;"]"),0%,0)))</f>
        <v/>
      </c>
      <c r="U4464" s="72" t="str">
        <f t="shared" si="209"/>
        <v/>
      </c>
    </row>
    <row r="4465" spans="1:21" x14ac:dyDescent="0.25">
      <c r="A4465" s="53">
        <f t="shared" si="210"/>
        <v>4464</v>
      </c>
      <c r="B4465" s="55"/>
      <c r="C4465" s="56"/>
      <c r="D4465" s="55"/>
      <c r="E4465" s="55"/>
      <c r="F4465" s="55"/>
      <c r="G4465" s="55"/>
      <c r="H4465" s="57"/>
      <c r="I4465" s="55"/>
      <c r="J4465" s="55"/>
      <c r="K4465" s="55"/>
      <c r="L4465" s="55"/>
      <c r="M4465" s="55"/>
      <c r="N4465" s="57"/>
      <c r="O4465" s="57" t="str">
        <f t="shared" si="208"/>
        <v/>
      </c>
      <c r="Q4465" s="38" t="s">
        <v>450</v>
      </c>
      <c r="R4465" s="38" t="str" cm="1">
        <f t="array" ref="R4465">_xlfn.XLOOKUP(Q4465,INDEX(Flettilisti,,1),INDEX(Flettilisti,,2),,0)</f>
        <v>Vantar flokkun</v>
      </c>
      <c r="S4465" s="38" t="str">
        <f>IF(ISBLANK(N4465),"",IF(N4465&lt;Gögn!$J$2,Gögn!$K$2,IF(N4465&gt;Gögn!$J$4,Gögn!$K$4,Gögn!$K$3)))</f>
        <v/>
      </c>
      <c r="T4465" s="49" t="str" cm="1">
        <f t="array" aca="1" ref="T4465" ca="1">IF(ISBLANK(B4465),"",IF(R4465="Styrkhæft",_xlfn.XLOOKUP(S4465,Vegalengdir[Texti],INDIRECT("Vegalengdir["&amp;'Upplýsingar um umsækjanda'!$B$10&amp;"]"),0%,0)))</f>
        <v/>
      </c>
      <c r="U4465" s="72" t="str">
        <f t="shared" si="209"/>
        <v/>
      </c>
    </row>
    <row r="4466" spans="1:21" x14ac:dyDescent="0.25">
      <c r="A4466" s="53">
        <f t="shared" si="210"/>
        <v>4465</v>
      </c>
      <c r="B4466" s="55"/>
      <c r="C4466" s="56"/>
      <c r="D4466" s="55"/>
      <c r="E4466" s="55"/>
      <c r="F4466" s="55"/>
      <c r="G4466" s="55"/>
      <c r="H4466" s="57"/>
      <c r="I4466" s="55"/>
      <c r="J4466" s="55"/>
      <c r="K4466" s="55"/>
      <c r="L4466" s="55"/>
      <c r="M4466" s="55"/>
      <c r="N4466" s="57"/>
      <c r="O4466" s="57" t="str">
        <f t="shared" si="208"/>
        <v/>
      </c>
      <c r="Q4466" s="38" t="s">
        <v>450</v>
      </c>
      <c r="R4466" s="38" t="str" cm="1">
        <f t="array" ref="R4466">_xlfn.XLOOKUP(Q4466,INDEX(Flettilisti,,1),INDEX(Flettilisti,,2),,0)</f>
        <v>Vantar flokkun</v>
      </c>
      <c r="S4466" s="38" t="str">
        <f>IF(ISBLANK(N4466),"",IF(N4466&lt;Gögn!$J$2,Gögn!$K$2,IF(N4466&gt;Gögn!$J$4,Gögn!$K$4,Gögn!$K$3)))</f>
        <v/>
      </c>
      <c r="T4466" s="49" t="str" cm="1">
        <f t="array" aca="1" ref="T4466" ca="1">IF(ISBLANK(B4466),"",IF(R4466="Styrkhæft",_xlfn.XLOOKUP(S4466,Vegalengdir[Texti],INDIRECT("Vegalengdir["&amp;'Upplýsingar um umsækjanda'!$B$10&amp;"]"),0%,0)))</f>
        <v/>
      </c>
      <c r="U4466" s="72" t="str">
        <f t="shared" si="209"/>
        <v/>
      </c>
    </row>
    <row r="4467" spans="1:21" x14ac:dyDescent="0.25">
      <c r="A4467" s="53">
        <f t="shared" si="210"/>
        <v>4466</v>
      </c>
      <c r="B4467" s="55"/>
      <c r="C4467" s="56"/>
      <c r="D4467" s="55"/>
      <c r="E4467" s="55"/>
      <c r="F4467" s="55"/>
      <c r="G4467" s="55"/>
      <c r="H4467" s="57"/>
      <c r="I4467" s="55"/>
      <c r="J4467" s="55"/>
      <c r="K4467" s="55"/>
      <c r="L4467" s="55"/>
      <c r="M4467" s="55"/>
      <c r="N4467" s="57"/>
      <c r="O4467" s="57" t="str">
        <f t="shared" si="208"/>
        <v/>
      </c>
      <c r="Q4467" s="38" t="s">
        <v>450</v>
      </c>
      <c r="R4467" s="38" t="str" cm="1">
        <f t="array" ref="R4467">_xlfn.XLOOKUP(Q4467,INDEX(Flettilisti,,1),INDEX(Flettilisti,,2),,0)</f>
        <v>Vantar flokkun</v>
      </c>
      <c r="S4467" s="38" t="str">
        <f>IF(ISBLANK(N4467),"",IF(N4467&lt;Gögn!$J$2,Gögn!$K$2,IF(N4467&gt;Gögn!$J$4,Gögn!$K$4,Gögn!$K$3)))</f>
        <v/>
      </c>
      <c r="T4467" s="49" t="str" cm="1">
        <f t="array" aca="1" ref="T4467" ca="1">IF(ISBLANK(B4467),"",IF(R4467="Styrkhæft",_xlfn.XLOOKUP(S4467,Vegalengdir[Texti],INDIRECT("Vegalengdir["&amp;'Upplýsingar um umsækjanda'!$B$10&amp;"]"),0%,0)))</f>
        <v/>
      </c>
      <c r="U4467" s="72" t="str">
        <f t="shared" si="209"/>
        <v/>
      </c>
    </row>
    <row r="4468" spans="1:21" x14ac:dyDescent="0.25">
      <c r="A4468" s="53">
        <f t="shared" si="210"/>
        <v>4467</v>
      </c>
      <c r="B4468" s="55"/>
      <c r="C4468" s="56"/>
      <c r="D4468" s="55"/>
      <c r="E4468" s="55"/>
      <c r="F4468" s="55"/>
      <c r="G4468" s="55"/>
      <c r="H4468" s="57"/>
      <c r="I4468" s="55"/>
      <c r="J4468" s="55"/>
      <c r="K4468" s="55"/>
      <c r="L4468" s="55"/>
      <c r="M4468" s="55"/>
      <c r="N4468" s="57"/>
      <c r="O4468" s="57" t="str">
        <f t="shared" si="208"/>
        <v/>
      </c>
      <c r="Q4468" s="38" t="s">
        <v>450</v>
      </c>
      <c r="R4468" s="38" t="str" cm="1">
        <f t="array" ref="R4468">_xlfn.XLOOKUP(Q4468,INDEX(Flettilisti,,1),INDEX(Flettilisti,,2),,0)</f>
        <v>Vantar flokkun</v>
      </c>
      <c r="S4468" s="38" t="str">
        <f>IF(ISBLANK(N4468),"",IF(N4468&lt;Gögn!$J$2,Gögn!$K$2,IF(N4468&gt;Gögn!$J$4,Gögn!$K$4,Gögn!$K$3)))</f>
        <v/>
      </c>
      <c r="T4468" s="49" t="str" cm="1">
        <f t="array" aca="1" ref="T4468" ca="1">IF(ISBLANK(B4468),"",IF(R4468="Styrkhæft",_xlfn.XLOOKUP(S4468,Vegalengdir[Texti],INDIRECT("Vegalengdir["&amp;'Upplýsingar um umsækjanda'!$B$10&amp;"]"),0%,0)))</f>
        <v/>
      </c>
      <c r="U4468" s="72" t="str">
        <f t="shared" si="209"/>
        <v/>
      </c>
    </row>
    <row r="4469" spans="1:21" x14ac:dyDescent="0.25">
      <c r="A4469" s="53">
        <f t="shared" si="210"/>
        <v>4468</v>
      </c>
      <c r="B4469" s="55"/>
      <c r="C4469" s="56"/>
      <c r="D4469" s="55"/>
      <c r="E4469" s="55"/>
      <c r="F4469" s="55"/>
      <c r="G4469" s="55"/>
      <c r="H4469" s="57"/>
      <c r="I4469" s="55"/>
      <c r="J4469" s="55"/>
      <c r="K4469" s="55"/>
      <c r="L4469" s="55"/>
      <c r="M4469" s="55"/>
      <c r="N4469" s="57"/>
      <c r="O4469" s="57" t="str">
        <f t="shared" si="208"/>
        <v/>
      </c>
      <c r="Q4469" s="38" t="s">
        <v>450</v>
      </c>
      <c r="R4469" s="38" t="str" cm="1">
        <f t="array" ref="R4469">_xlfn.XLOOKUP(Q4469,INDEX(Flettilisti,,1),INDEX(Flettilisti,,2),,0)</f>
        <v>Vantar flokkun</v>
      </c>
      <c r="S4469" s="38" t="str">
        <f>IF(ISBLANK(N4469),"",IF(N4469&lt;Gögn!$J$2,Gögn!$K$2,IF(N4469&gt;Gögn!$J$4,Gögn!$K$4,Gögn!$K$3)))</f>
        <v/>
      </c>
      <c r="T4469" s="49" t="str" cm="1">
        <f t="array" aca="1" ref="T4469" ca="1">IF(ISBLANK(B4469),"",IF(R4469="Styrkhæft",_xlfn.XLOOKUP(S4469,Vegalengdir[Texti],INDIRECT("Vegalengdir["&amp;'Upplýsingar um umsækjanda'!$B$10&amp;"]"),0%,0)))</f>
        <v/>
      </c>
      <c r="U4469" s="72" t="str">
        <f t="shared" si="209"/>
        <v/>
      </c>
    </row>
    <row r="4470" spans="1:21" x14ac:dyDescent="0.25">
      <c r="A4470" s="53">
        <f t="shared" si="210"/>
        <v>4469</v>
      </c>
      <c r="B4470" s="55"/>
      <c r="C4470" s="56"/>
      <c r="D4470" s="55"/>
      <c r="E4470" s="55"/>
      <c r="F4470" s="55"/>
      <c r="G4470" s="55"/>
      <c r="H4470" s="57"/>
      <c r="I4470" s="55"/>
      <c r="J4470" s="55"/>
      <c r="K4470" s="55"/>
      <c r="L4470" s="55"/>
      <c r="M4470" s="55"/>
      <c r="N4470" s="57"/>
      <c r="O4470" s="57" t="str">
        <f t="shared" si="208"/>
        <v/>
      </c>
      <c r="Q4470" s="38" t="s">
        <v>450</v>
      </c>
      <c r="R4470" s="38" t="str" cm="1">
        <f t="array" ref="R4470">_xlfn.XLOOKUP(Q4470,INDEX(Flettilisti,,1),INDEX(Flettilisti,,2),,0)</f>
        <v>Vantar flokkun</v>
      </c>
      <c r="S4470" s="38" t="str">
        <f>IF(ISBLANK(N4470),"",IF(N4470&lt;Gögn!$J$2,Gögn!$K$2,IF(N4470&gt;Gögn!$J$4,Gögn!$K$4,Gögn!$K$3)))</f>
        <v/>
      </c>
      <c r="T4470" s="49" t="str" cm="1">
        <f t="array" aca="1" ref="T4470" ca="1">IF(ISBLANK(B4470),"",IF(R4470="Styrkhæft",_xlfn.XLOOKUP(S4470,Vegalengdir[Texti],INDIRECT("Vegalengdir["&amp;'Upplýsingar um umsækjanda'!$B$10&amp;"]"),0%,0)))</f>
        <v/>
      </c>
      <c r="U4470" s="72" t="str">
        <f t="shared" si="209"/>
        <v/>
      </c>
    </row>
    <row r="4471" spans="1:21" x14ac:dyDescent="0.25">
      <c r="A4471" s="53">
        <f t="shared" si="210"/>
        <v>4470</v>
      </c>
      <c r="B4471" s="55"/>
      <c r="C4471" s="56"/>
      <c r="D4471" s="55"/>
      <c r="E4471" s="55"/>
      <c r="F4471" s="55"/>
      <c r="G4471" s="55"/>
      <c r="H4471" s="57"/>
      <c r="I4471" s="55"/>
      <c r="J4471" s="55"/>
      <c r="K4471" s="55"/>
      <c r="L4471" s="55"/>
      <c r="M4471" s="55"/>
      <c r="N4471" s="57"/>
      <c r="O4471" s="57" t="str">
        <f t="shared" si="208"/>
        <v/>
      </c>
      <c r="Q4471" s="38" t="s">
        <v>450</v>
      </c>
      <c r="R4471" s="38" t="str" cm="1">
        <f t="array" ref="R4471">_xlfn.XLOOKUP(Q4471,INDEX(Flettilisti,,1),INDEX(Flettilisti,,2),,0)</f>
        <v>Vantar flokkun</v>
      </c>
      <c r="S4471" s="38" t="str">
        <f>IF(ISBLANK(N4471),"",IF(N4471&lt;Gögn!$J$2,Gögn!$K$2,IF(N4471&gt;Gögn!$J$4,Gögn!$K$4,Gögn!$K$3)))</f>
        <v/>
      </c>
      <c r="T4471" s="49" t="str" cm="1">
        <f t="array" aca="1" ref="T4471" ca="1">IF(ISBLANK(B4471),"",IF(R4471="Styrkhæft",_xlfn.XLOOKUP(S4471,Vegalengdir[Texti],INDIRECT("Vegalengdir["&amp;'Upplýsingar um umsækjanda'!$B$10&amp;"]"),0%,0)))</f>
        <v/>
      </c>
      <c r="U4471" s="72" t="str">
        <f t="shared" si="209"/>
        <v/>
      </c>
    </row>
    <row r="4472" spans="1:21" x14ac:dyDescent="0.25">
      <c r="A4472" s="53">
        <f t="shared" si="210"/>
        <v>4471</v>
      </c>
      <c r="B4472" s="55"/>
      <c r="C4472" s="56"/>
      <c r="D4472" s="55"/>
      <c r="E4472" s="55"/>
      <c r="F4472" s="55"/>
      <c r="G4472" s="55"/>
      <c r="H4472" s="57"/>
      <c r="I4472" s="55"/>
      <c r="J4472" s="55"/>
      <c r="K4472" s="55"/>
      <c r="L4472" s="55"/>
      <c r="M4472" s="55"/>
      <c r="N4472" s="57"/>
      <c r="O4472" s="57" t="str">
        <f t="shared" si="208"/>
        <v/>
      </c>
      <c r="Q4472" s="38" t="s">
        <v>450</v>
      </c>
      <c r="R4472" s="38" t="str" cm="1">
        <f t="array" ref="R4472">_xlfn.XLOOKUP(Q4472,INDEX(Flettilisti,,1),INDEX(Flettilisti,,2),,0)</f>
        <v>Vantar flokkun</v>
      </c>
      <c r="S4472" s="38" t="str">
        <f>IF(ISBLANK(N4472),"",IF(N4472&lt;Gögn!$J$2,Gögn!$K$2,IF(N4472&gt;Gögn!$J$4,Gögn!$K$4,Gögn!$K$3)))</f>
        <v/>
      </c>
      <c r="T4472" s="49" t="str" cm="1">
        <f t="array" aca="1" ref="T4472" ca="1">IF(ISBLANK(B4472),"",IF(R4472="Styrkhæft",_xlfn.XLOOKUP(S4472,Vegalengdir[Texti],INDIRECT("Vegalengdir["&amp;'Upplýsingar um umsækjanda'!$B$10&amp;"]"),0%,0)))</f>
        <v/>
      </c>
      <c r="U4472" s="72" t="str">
        <f t="shared" si="209"/>
        <v/>
      </c>
    </row>
    <row r="4473" spans="1:21" x14ac:dyDescent="0.25">
      <c r="A4473" s="53">
        <f t="shared" si="210"/>
        <v>4472</v>
      </c>
      <c r="B4473" s="55"/>
      <c r="C4473" s="56"/>
      <c r="D4473" s="55"/>
      <c r="E4473" s="55"/>
      <c r="F4473" s="55"/>
      <c r="G4473" s="55"/>
      <c r="H4473" s="57"/>
      <c r="I4473" s="55"/>
      <c r="J4473" s="55"/>
      <c r="K4473" s="55"/>
      <c r="L4473" s="55"/>
      <c r="M4473" s="55"/>
      <c r="N4473" s="57"/>
      <c r="O4473" s="57" t="str">
        <f t="shared" si="208"/>
        <v/>
      </c>
      <c r="Q4473" s="38" t="s">
        <v>450</v>
      </c>
      <c r="R4473" s="38" t="str" cm="1">
        <f t="array" ref="R4473">_xlfn.XLOOKUP(Q4473,INDEX(Flettilisti,,1),INDEX(Flettilisti,,2),,0)</f>
        <v>Vantar flokkun</v>
      </c>
      <c r="S4473" s="38" t="str">
        <f>IF(ISBLANK(N4473),"",IF(N4473&lt;Gögn!$J$2,Gögn!$K$2,IF(N4473&gt;Gögn!$J$4,Gögn!$K$4,Gögn!$K$3)))</f>
        <v/>
      </c>
      <c r="T4473" s="49" t="str" cm="1">
        <f t="array" aca="1" ref="T4473" ca="1">IF(ISBLANK(B4473),"",IF(R4473="Styrkhæft",_xlfn.XLOOKUP(S4473,Vegalengdir[Texti],INDIRECT("Vegalengdir["&amp;'Upplýsingar um umsækjanda'!$B$10&amp;"]"),0%,0)))</f>
        <v/>
      </c>
      <c r="U4473" s="72" t="str">
        <f t="shared" si="209"/>
        <v/>
      </c>
    </row>
    <row r="4474" spans="1:21" x14ac:dyDescent="0.25">
      <c r="A4474" s="53">
        <f t="shared" si="210"/>
        <v>4473</v>
      </c>
      <c r="B4474" s="55"/>
      <c r="C4474" s="56"/>
      <c r="D4474" s="55"/>
      <c r="E4474" s="55"/>
      <c r="F4474" s="55"/>
      <c r="G4474" s="55"/>
      <c r="H4474" s="57"/>
      <c r="I4474" s="55"/>
      <c r="J4474" s="55"/>
      <c r="K4474" s="55"/>
      <c r="L4474" s="55"/>
      <c r="M4474" s="55"/>
      <c r="N4474" s="57"/>
      <c r="O4474" s="57" t="str">
        <f t="shared" si="208"/>
        <v/>
      </c>
      <c r="Q4474" s="38" t="s">
        <v>450</v>
      </c>
      <c r="R4474" s="38" t="str" cm="1">
        <f t="array" ref="R4474">_xlfn.XLOOKUP(Q4474,INDEX(Flettilisti,,1),INDEX(Flettilisti,,2),,0)</f>
        <v>Vantar flokkun</v>
      </c>
      <c r="S4474" s="38" t="str">
        <f>IF(ISBLANK(N4474),"",IF(N4474&lt;Gögn!$J$2,Gögn!$K$2,IF(N4474&gt;Gögn!$J$4,Gögn!$K$4,Gögn!$K$3)))</f>
        <v/>
      </c>
      <c r="T4474" s="49" t="str" cm="1">
        <f t="array" aca="1" ref="T4474" ca="1">IF(ISBLANK(B4474),"",IF(R4474="Styrkhæft",_xlfn.XLOOKUP(S4474,Vegalengdir[Texti],INDIRECT("Vegalengdir["&amp;'Upplýsingar um umsækjanda'!$B$10&amp;"]"),0%,0)))</f>
        <v/>
      </c>
      <c r="U4474" s="72" t="str">
        <f t="shared" si="209"/>
        <v/>
      </c>
    </row>
    <row r="4475" spans="1:21" x14ac:dyDescent="0.25">
      <c r="A4475" s="53">
        <f t="shared" si="210"/>
        <v>4474</v>
      </c>
      <c r="B4475" s="55"/>
      <c r="C4475" s="56"/>
      <c r="D4475" s="55"/>
      <c r="E4475" s="55"/>
      <c r="F4475" s="55"/>
      <c r="G4475" s="55"/>
      <c r="H4475" s="57"/>
      <c r="I4475" s="55"/>
      <c r="J4475" s="55"/>
      <c r="K4475" s="55"/>
      <c r="L4475" s="55"/>
      <c r="M4475" s="55"/>
      <c r="N4475" s="57"/>
      <c r="O4475" s="57" t="str">
        <f t="shared" si="208"/>
        <v/>
      </c>
      <c r="Q4475" s="38" t="s">
        <v>450</v>
      </c>
      <c r="R4475" s="38" t="str" cm="1">
        <f t="array" ref="R4475">_xlfn.XLOOKUP(Q4475,INDEX(Flettilisti,,1),INDEX(Flettilisti,,2),,0)</f>
        <v>Vantar flokkun</v>
      </c>
      <c r="S4475" s="38" t="str">
        <f>IF(ISBLANK(N4475),"",IF(N4475&lt;Gögn!$J$2,Gögn!$K$2,IF(N4475&gt;Gögn!$J$4,Gögn!$K$4,Gögn!$K$3)))</f>
        <v/>
      </c>
      <c r="T4475" s="49" t="str" cm="1">
        <f t="array" aca="1" ref="T4475" ca="1">IF(ISBLANK(B4475),"",IF(R4475="Styrkhæft",_xlfn.XLOOKUP(S4475,Vegalengdir[Texti],INDIRECT("Vegalengdir["&amp;'Upplýsingar um umsækjanda'!$B$10&amp;"]"),0%,0)))</f>
        <v/>
      </c>
      <c r="U4475" s="72" t="str">
        <f t="shared" si="209"/>
        <v/>
      </c>
    </row>
    <row r="4476" spans="1:21" x14ac:dyDescent="0.25">
      <c r="A4476" s="53">
        <f t="shared" si="210"/>
        <v>4475</v>
      </c>
      <c r="B4476" s="55"/>
      <c r="C4476" s="56"/>
      <c r="D4476" s="55"/>
      <c r="E4476" s="55"/>
      <c r="F4476" s="55"/>
      <c r="G4476" s="55"/>
      <c r="H4476" s="57"/>
      <c r="I4476" s="55"/>
      <c r="J4476" s="55"/>
      <c r="K4476" s="55"/>
      <c r="L4476" s="55"/>
      <c r="M4476" s="55"/>
      <c r="N4476" s="57"/>
      <c r="O4476" s="57" t="str">
        <f t="shared" si="208"/>
        <v/>
      </c>
      <c r="Q4476" s="38" t="s">
        <v>450</v>
      </c>
      <c r="R4476" s="38" t="str" cm="1">
        <f t="array" ref="R4476">_xlfn.XLOOKUP(Q4476,INDEX(Flettilisti,,1),INDEX(Flettilisti,,2),,0)</f>
        <v>Vantar flokkun</v>
      </c>
      <c r="S4476" s="38" t="str">
        <f>IF(ISBLANK(N4476),"",IF(N4476&lt;Gögn!$J$2,Gögn!$K$2,IF(N4476&gt;Gögn!$J$4,Gögn!$K$4,Gögn!$K$3)))</f>
        <v/>
      </c>
      <c r="T4476" s="49" t="str" cm="1">
        <f t="array" aca="1" ref="T4476" ca="1">IF(ISBLANK(B4476),"",IF(R4476="Styrkhæft",_xlfn.XLOOKUP(S4476,Vegalengdir[Texti],INDIRECT("Vegalengdir["&amp;'Upplýsingar um umsækjanda'!$B$10&amp;"]"),0%,0)))</f>
        <v/>
      </c>
      <c r="U4476" s="72" t="str">
        <f t="shared" si="209"/>
        <v/>
      </c>
    </row>
    <row r="4477" spans="1:21" x14ac:dyDescent="0.25">
      <c r="A4477" s="53">
        <f t="shared" si="210"/>
        <v>4476</v>
      </c>
      <c r="B4477" s="55"/>
      <c r="C4477" s="56"/>
      <c r="D4477" s="55"/>
      <c r="E4477" s="55"/>
      <c r="F4477" s="55"/>
      <c r="G4477" s="55"/>
      <c r="H4477" s="57"/>
      <c r="I4477" s="55"/>
      <c r="J4477" s="55"/>
      <c r="K4477" s="55"/>
      <c r="L4477" s="55"/>
      <c r="M4477" s="55"/>
      <c r="N4477" s="57"/>
      <c r="O4477" s="57" t="str">
        <f t="shared" si="208"/>
        <v/>
      </c>
      <c r="Q4477" s="38" t="s">
        <v>450</v>
      </c>
      <c r="R4477" s="38" t="str" cm="1">
        <f t="array" ref="R4477">_xlfn.XLOOKUP(Q4477,INDEX(Flettilisti,,1),INDEX(Flettilisti,,2),,0)</f>
        <v>Vantar flokkun</v>
      </c>
      <c r="S4477" s="38" t="str">
        <f>IF(ISBLANK(N4477),"",IF(N4477&lt;Gögn!$J$2,Gögn!$K$2,IF(N4477&gt;Gögn!$J$4,Gögn!$K$4,Gögn!$K$3)))</f>
        <v/>
      </c>
      <c r="T4477" s="49" t="str" cm="1">
        <f t="array" aca="1" ref="T4477" ca="1">IF(ISBLANK(B4477),"",IF(R4477="Styrkhæft",_xlfn.XLOOKUP(S4477,Vegalengdir[Texti],INDIRECT("Vegalengdir["&amp;'Upplýsingar um umsækjanda'!$B$10&amp;"]"),0%,0)))</f>
        <v/>
      </c>
      <c r="U4477" s="72" t="str">
        <f t="shared" si="209"/>
        <v/>
      </c>
    </row>
    <row r="4478" spans="1:21" x14ac:dyDescent="0.25">
      <c r="A4478" s="53">
        <f t="shared" si="210"/>
        <v>4477</v>
      </c>
      <c r="B4478" s="55"/>
      <c r="C4478" s="56"/>
      <c r="D4478" s="55"/>
      <c r="E4478" s="55"/>
      <c r="F4478" s="55"/>
      <c r="G4478" s="55"/>
      <c r="H4478" s="57"/>
      <c r="I4478" s="55"/>
      <c r="J4478" s="55"/>
      <c r="K4478" s="55"/>
      <c r="L4478" s="55"/>
      <c r="M4478" s="55"/>
      <c r="N4478" s="57"/>
      <c r="O4478" s="57" t="str">
        <f t="shared" si="208"/>
        <v/>
      </c>
      <c r="Q4478" s="38" t="s">
        <v>450</v>
      </c>
      <c r="R4478" s="38" t="str" cm="1">
        <f t="array" ref="R4478">_xlfn.XLOOKUP(Q4478,INDEX(Flettilisti,,1),INDEX(Flettilisti,,2),,0)</f>
        <v>Vantar flokkun</v>
      </c>
      <c r="S4478" s="38" t="str">
        <f>IF(ISBLANK(N4478),"",IF(N4478&lt;Gögn!$J$2,Gögn!$K$2,IF(N4478&gt;Gögn!$J$4,Gögn!$K$4,Gögn!$K$3)))</f>
        <v/>
      </c>
      <c r="T4478" s="49" t="str" cm="1">
        <f t="array" aca="1" ref="T4478" ca="1">IF(ISBLANK(B4478),"",IF(R4478="Styrkhæft",_xlfn.XLOOKUP(S4478,Vegalengdir[Texti],INDIRECT("Vegalengdir["&amp;'Upplýsingar um umsækjanda'!$B$10&amp;"]"),0%,0)))</f>
        <v/>
      </c>
      <c r="U4478" s="72" t="str">
        <f t="shared" si="209"/>
        <v/>
      </c>
    </row>
    <row r="4479" spans="1:21" x14ac:dyDescent="0.25">
      <c r="A4479" s="53">
        <f t="shared" si="210"/>
        <v>4478</v>
      </c>
      <c r="B4479" s="55"/>
      <c r="C4479" s="56"/>
      <c r="D4479" s="55"/>
      <c r="E4479" s="55"/>
      <c r="F4479" s="55"/>
      <c r="G4479" s="55"/>
      <c r="H4479" s="57"/>
      <c r="I4479" s="55"/>
      <c r="J4479" s="55"/>
      <c r="K4479" s="55"/>
      <c r="L4479" s="55"/>
      <c r="M4479" s="55"/>
      <c r="N4479" s="57"/>
      <c r="O4479" s="57" t="str">
        <f t="shared" si="208"/>
        <v/>
      </c>
      <c r="Q4479" s="38" t="s">
        <v>450</v>
      </c>
      <c r="R4479" s="38" t="str" cm="1">
        <f t="array" ref="R4479">_xlfn.XLOOKUP(Q4479,INDEX(Flettilisti,,1),INDEX(Flettilisti,,2),,0)</f>
        <v>Vantar flokkun</v>
      </c>
      <c r="S4479" s="38" t="str">
        <f>IF(ISBLANK(N4479),"",IF(N4479&lt;Gögn!$J$2,Gögn!$K$2,IF(N4479&gt;Gögn!$J$4,Gögn!$K$4,Gögn!$K$3)))</f>
        <v/>
      </c>
      <c r="T4479" s="49" t="str" cm="1">
        <f t="array" aca="1" ref="T4479" ca="1">IF(ISBLANK(B4479),"",IF(R4479="Styrkhæft",_xlfn.XLOOKUP(S4479,Vegalengdir[Texti],INDIRECT("Vegalengdir["&amp;'Upplýsingar um umsækjanda'!$B$10&amp;"]"),0%,0)))</f>
        <v/>
      </c>
      <c r="U4479" s="72" t="str">
        <f t="shared" si="209"/>
        <v/>
      </c>
    </row>
    <row r="4480" spans="1:21" x14ac:dyDescent="0.25">
      <c r="A4480" s="53">
        <f t="shared" si="210"/>
        <v>4479</v>
      </c>
      <c r="B4480" s="55"/>
      <c r="C4480" s="56"/>
      <c r="D4480" s="55"/>
      <c r="E4480" s="55"/>
      <c r="F4480" s="55"/>
      <c r="G4480" s="55"/>
      <c r="H4480" s="57"/>
      <c r="I4480" s="55"/>
      <c r="J4480" s="55"/>
      <c r="K4480" s="55"/>
      <c r="L4480" s="55"/>
      <c r="M4480" s="55"/>
      <c r="N4480" s="57"/>
      <c r="O4480" s="57" t="str">
        <f t="shared" si="208"/>
        <v/>
      </c>
      <c r="Q4480" s="38" t="s">
        <v>450</v>
      </c>
      <c r="R4480" s="38" t="str" cm="1">
        <f t="array" ref="R4480">_xlfn.XLOOKUP(Q4480,INDEX(Flettilisti,,1),INDEX(Flettilisti,,2),,0)</f>
        <v>Vantar flokkun</v>
      </c>
      <c r="S4480" s="38" t="str">
        <f>IF(ISBLANK(N4480),"",IF(N4480&lt;Gögn!$J$2,Gögn!$K$2,IF(N4480&gt;Gögn!$J$4,Gögn!$K$4,Gögn!$K$3)))</f>
        <v/>
      </c>
      <c r="T4480" s="49" t="str" cm="1">
        <f t="array" aca="1" ref="T4480" ca="1">IF(ISBLANK(B4480),"",IF(R4480="Styrkhæft",_xlfn.XLOOKUP(S4480,Vegalengdir[Texti],INDIRECT("Vegalengdir["&amp;'Upplýsingar um umsækjanda'!$B$10&amp;"]"),0%,0)))</f>
        <v/>
      </c>
      <c r="U4480" s="72" t="str">
        <f t="shared" si="209"/>
        <v/>
      </c>
    </row>
    <row r="4481" spans="1:21" x14ac:dyDescent="0.25">
      <c r="A4481" s="53">
        <f t="shared" si="210"/>
        <v>4480</v>
      </c>
      <c r="B4481" s="55"/>
      <c r="C4481" s="56"/>
      <c r="D4481" s="55"/>
      <c r="E4481" s="55"/>
      <c r="F4481" s="55"/>
      <c r="G4481" s="55"/>
      <c r="H4481" s="57"/>
      <c r="I4481" s="55"/>
      <c r="J4481" s="55"/>
      <c r="K4481" s="55"/>
      <c r="L4481" s="55"/>
      <c r="M4481" s="55"/>
      <c r="N4481" s="57"/>
      <c r="O4481" s="57" t="str">
        <f t="shared" si="208"/>
        <v/>
      </c>
      <c r="Q4481" s="38" t="s">
        <v>450</v>
      </c>
      <c r="R4481" s="38" t="str" cm="1">
        <f t="array" ref="R4481">_xlfn.XLOOKUP(Q4481,INDEX(Flettilisti,,1),INDEX(Flettilisti,,2),,0)</f>
        <v>Vantar flokkun</v>
      </c>
      <c r="S4481" s="38" t="str">
        <f>IF(ISBLANK(N4481),"",IF(N4481&lt;Gögn!$J$2,Gögn!$K$2,IF(N4481&gt;Gögn!$J$4,Gögn!$K$4,Gögn!$K$3)))</f>
        <v/>
      </c>
      <c r="T4481" s="49" t="str" cm="1">
        <f t="array" aca="1" ref="T4481" ca="1">IF(ISBLANK(B4481),"",IF(R4481="Styrkhæft",_xlfn.XLOOKUP(S4481,Vegalengdir[Texti],INDIRECT("Vegalengdir["&amp;'Upplýsingar um umsækjanda'!$B$10&amp;"]"),0%,0)))</f>
        <v/>
      </c>
      <c r="U4481" s="72" t="str">
        <f t="shared" si="209"/>
        <v/>
      </c>
    </row>
    <row r="4482" spans="1:21" x14ac:dyDescent="0.25">
      <c r="A4482" s="53">
        <f t="shared" si="210"/>
        <v>4481</v>
      </c>
      <c r="B4482" s="55"/>
      <c r="C4482" s="56"/>
      <c r="D4482" s="55"/>
      <c r="E4482" s="55"/>
      <c r="F4482" s="55"/>
      <c r="G4482" s="55"/>
      <c r="H4482" s="57"/>
      <c r="I4482" s="55"/>
      <c r="J4482" s="55"/>
      <c r="K4482" s="55"/>
      <c r="L4482" s="55"/>
      <c r="M4482" s="55"/>
      <c r="N4482" s="57"/>
      <c r="O4482" s="57" t="str">
        <f t="shared" si="208"/>
        <v/>
      </c>
      <c r="Q4482" s="38" t="s">
        <v>450</v>
      </c>
      <c r="R4482" s="38" t="str" cm="1">
        <f t="array" ref="R4482">_xlfn.XLOOKUP(Q4482,INDEX(Flettilisti,,1),INDEX(Flettilisti,,2),,0)</f>
        <v>Vantar flokkun</v>
      </c>
      <c r="S4482" s="38" t="str">
        <f>IF(ISBLANK(N4482),"",IF(N4482&lt;Gögn!$J$2,Gögn!$K$2,IF(N4482&gt;Gögn!$J$4,Gögn!$K$4,Gögn!$K$3)))</f>
        <v/>
      </c>
      <c r="T4482" s="49" t="str" cm="1">
        <f t="array" aca="1" ref="T4482" ca="1">IF(ISBLANK(B4482),"",IF(R4482="Styrkhæft",_xlfn.XLOOKUP(S4482,Vegalengdir[Texti],INDIRECT("Vegalengdir["&amp;'Upplýsingar um umsækjanda'!$B$10&amp;"]"),0%,0)))</f>
        <v/>
      </c>
      <c r="U4482" s="72" t="str">
        <f t="shared" si="209"/>
        <v/>
      </c>
    </row>
    <row r="4483" spans="1:21" x14ac:dyDescent="0.25">
      <c r="A4483" s="53">
        <f t="shared" si="210"/>
        <v>4482</v>
      </c>
      <c r="B4483" s="55"/>
      <c r="C4483" s="56"/>
      <c r="D4483" s="55"/>
      <c r="E4483" s="55"/>
      <c r="F4483" s="55"/>
      <c r="G4483" s="55"/>
      <c r="H4483" s="57"/>
      <c r="I4483" s="55"/>
      <c r="J4483" s="55"/>
      <c r="K4483" s="55"/>
      <c r="L4483" s="55"/>
      <c r="M4483" s="55"/>
      <c r="N4483" s="57"/>
      <c r="O4483" s="57" t="str">
        <f t="shared" ref="O4483:O4546" si="211">IFERROR(IF(ISBLANK(B4483),"",H4483/N4483),0)</f>
        <v/>
      </c>
      <c r="Q4483" s="38" t="s">
        <v>450</v>
      </c>
      <c r="R4483" s="38" t="str" cm="1">
        <f t="array" ref="R4483">_xlfn.XLOOKUP(Q4483,INDEX(Flettilisti,,1),INDEX(Flettilisti,,2),,0)</f>
        <v>Vantar flokkun</v>
      </c>
      <c r="S4483" s="38" t="str">
        <f>IF(ISBLANK(N4483),"",IF(N4483&lt;Gögn!$J$2,Gögn!$K$2,IF(N4483&gt;Gögn!$J$4,Gögn!$K$4,Gögn!$K$3)))</f>
        <v/>
      </c>
      <c r="T4483" s="49" t="str" cm="1">
        <f t="array" aca="1" ref="T4483" ca="1">IF(ISBLANK(B4483),"",IF(R4483="Styrkhæft",_xlfn.XLOOKUP(S4483,Vegalengdir[Texti],INDIRECT("Vegalengdir["&amp;'Upplýsingar um umsækjanda'!$B$10&amp;"]"),0%,0)))</f>
        <v/>
      </c>
      <c r="U4483" s="72" t="str">
        <f t="shared" ref="U4483:U4546" si="212">IF(ISBLANK(B4483),"",T4483*H4483)</f>
        <v/>
      </c>
    </row>
    <row r="4484" spans="1:21" x14ac:dyDescent="0.25">
      <c r="A4484" s="53">
        <f t="shared" si="210"/>
        <v>4483</v>
      </c>
      <c r="B4484" s="55"/>
      <c r="C4484" s="56"/>
      <c r="D4484" s="55"/>
      <c r="E4484" s="55"/>
      <c r="F4484" s="55"/>
      <c r="G4484" s="55"/>
      <c r="H4484" s="57"/>
      <c r="I4484" s="55"/>
      <c r="J4484" s="55"/>
      <c r="K4484" s="55"/>
      <c r="L4484" s="55"/>
      <c r="M4484" s="55"/>
      <c r="N4484" s="57"/>
      <c r="O4484" s="57" t="str">
        <f t="shared" si="211"/>
        <v/>
      </c>
      <c r="Q4484" s="38" t="s">
        <v>450</v>
      </c>
      <c r="R4484" s="38" t="str" cm="1">
        <f t="array" ref="R4484">_xlfn.XLOOKUP(Q4484,INDEX(Flettilisti,,1),INDEX(Flettilisti,,2),,0)</f>
        <v>Vantar flokkun</v>
      </c>
      <c r="S4484" s="38" t="str">
        <f>IF(ISBLANK(N4484),"",IF(N4484&lt;Gögn!$J$2,Gögn!$K$2,IF(N4484&gt;Gögn!$J$4,Gögn!$K$4,Gögn!$K$3)))</f>
        <v/>
      </c>
      <c r="T4484" s="49" t="str" cm="1">
        <f t="array" aca="1" ref="T4484" ca="1">IF(ISBLANK(B4484),"",IF(R4484="Styrkhæft",_xlfn.XLOOKUP(S4484,Vegalengdir[Texti],INDIRECT("Vegalengdir["&amp;'Upplýsingar um umsækjanda'!$B$10&amp;"]"),0%,0)))</f>
        <v/>
      </c>
      <c r="U4484" s="72" t="str">
        <f t="shared" si="212"/>
        <v/>
      </c>
    </row>
    <row r="4485" spans="1:21" x14ac:dyDescent="0.25">
      <c r="A4485" s="53">
        <f t="shared" si="210"/>
        <v>4484</v>
      </c>
      <c r="B4485" s="55"/>
      <c r="C4485" s="56"/>
      <c r="D4485" s="55"/>
      <c r="E4485" s="55"/>
      <c r="F4485" s="55"/>
      <c r="G4485" s="55"/>
      <c r="H4485" s="57"/>
      <c r="I4485" s="55"/>
      <c r="J4485" s="55"/>
      <c r="K4485" s="55"/>
      <c r="L4485" s="55"/>
      <c r="M4485" s="55"/>
      <c r="N4485" s="57"/>
      <c r="O4485" s="57" t="str">
        <f t="shared" si="211"/>
        <v/>
      </c>
      <c r="Q4485" s="38" t="s">
        <v>450</v>
      </c>
      <c r="R4485" s="38" t="str" cm="1">
        <f t="array" ref="R4485">_xlfn.XLOOKUP(Q4485,INDEX(Flettilisti,,1),INDEX(Flettilisti,,2),,0)</f>
        <v>Vantar flokkun</v>
      </c>
      <c r="S4485" s="38" t="str">
        <f>IF(ISBLANK(N4485),"",IF(N4485&lt;Gögn!$J$2,Gögn!$K$2,IF(N4485&gt;Gögn!$J$4,Gögn!$K$4,Gögn!$K$3)))</f>
        <v/>
      </c>
      <c r="T4485" s="49" t="str" cm="1">
        <f t="array" aca="1" ref="T4485" ca="1">IF(ISBLANK(B4485),"",IF(R4485="Styrkhæft",_xlfn.XLOOKUP(S4485,Vegalengdir[Texti],INDIRECT("Vegalengdir["&amp;'Upplýsingar um umsækjanda'!$B$10&amp;"]"),0%,0)))</f>
        <v/>
      </c>
      <c r="U4485" s="72" t="str">
        <f t="shared" si="212"/>
        <v/>
      </c>
    </row>
    <row r="4486" spans="1:21" x14ac:dyDescent="0.25">
      <c r="A4486" s="53">
        <f t="shared" si="210"/>
        <v>4485</v>
      </c>
      <c r="B4486" s="55"/>
      <c r="C4486" s="56"/>
      <c r="D4486" s="55"/>
      <c r="E4486" s="55"/>
      <c r="F4486" s="55"/>
      <c r="G4486" s="55"/>
      <c r="H4486" s="57"/>
      <c r="I4486" s="55"/>
      <c r="J4486" s="55"/>
      <c r="K4486" s="55"/>
      <c r="L4486" s="55"/>
      <c r="M4486" s="55"/>
      <c r="N4486" s="57"/>
      <c r="O4486" s="57" t="str">
        <f t="shared" si="211"/>
        <v/>
      </c>
      <c r="Q4486" s="38" t="s">
        <v>450</v>
      </c>
      <c r="R4486" s="38" t="str" cm="1">
        <f t="array" ref="R4486">_xlfn.XLOOKUP(Q4486,INDEX(Flettilisti,,1),INDEX(Flettilisti,,2),,0)</f>
        <v>Vantar flokkun</v>
      </c>
      <c r="S4486" s="38" t="str">
        <f>IF(ISBLANK(N4486),"",IF(N4486&lt;Gögn!$J$2,Gögn!$K$2,IF(N4486&gt;Gögn!$J$4,Gögn!$K$4,Gögn!$K$3)))</f>
        <v/>
      </c>
      <c r="T4486" s="49" t="str" cm="1">
        <f t="array" aca="1" ref="T4486" ca="1">IF(ISBLANK(B4486),"",IF(R4486="Styrkhæft",_xlfn.XLOOKUP(S4486,Vegalengdir[Texti],INDIRECT("Vegalengdir["&amp;'Upplýsingar um umsækjanda'!$B$10&amp;"]"),0%,0)))</f>
        <v/>
      </c>
      <c r="U4486" s="72" t="str">
        <f t="shared" si="212"/>
        <v/>
      </c>
    </row>
    <row r="4487" spans="1:21" x14ac:dyDescent="0.25">
      <c r="A4487" s="53">
        <f t="shared" si="210"/>
        <v>4486</v>
      </c>
      <c r="B4487" s="55"/>
      <c r="C4487" s="56"/>
      <c r="D4487" s="55"/>
      <c r="E4487" s="55"/>
      <c r="F4487" s="55"/>
      <c r="G4487" s="55"/>
      <c r="H4487" s="57"/>
      <c r="I4487" s="55"/>
      <c r="J4487" s="55"/>
      <c r="K4487" s="55"/>
      <c r="L4487" s="55"/>
      <c r="M4487" s="55"/>
      <c r="N4487" s="57"/>
      <c r="O4487" s="57" t="str">
        <f t="shared" si="211"/>
        <v/>
      </c>
      <c r="Q4487" s="38" t="s">
        <v>450</v>
      </c>
      <c r="R4487" s="38" t="str" cm="1">
        <f t="array" ref="R4487">_xlfn.XLOOKUP(Q4487,INDEX(Flettilisti,,1),INDEX(Flettilisti,,2),,0)</f>
        <v>Vantar flokkun</v>
      </c>
      <c r="S4487" s="38" t="str">
        <f>IF(ISBLANK(N4487),"",IF(N4487&lt;Gögn!$J$2,Gögn!$K$2,IF(N4487&gt;Gögn!$J$4,Gögn!$K$4,Gögn!$K$3)))</f>
        <v/>
      </c>
      <c r="T4487" s="49" t="str" cm="1">
        <f t="array" aca="1" ref="T4487" ca="1">IF(ISBLANK(B4487),"",IF(R4487="Styrkhæft",_xlfn.XLOOKUP(S4487,Vegalengdir[Texti],INDIRECT("Vegalengdir["&amp;'Upplýsingar um umsækjanda'!$B$10&amp;"]"),0%,0)))</f>
        <v/>
      </c>
      <c r="U4487" s="72" t="str">
        <f t="shared" si="212"/>
        <v/>
      </c>
    </row>
    <row r="4488" spans="1:21" x14ac:dyDescent="0.25">
      <c r="A4488" s="53">
        <f t="shared" si="210"/>
        <v>4487</v>
      </c>
      <c r="B4488" s="55"/>
      <c r="C4488" s="56"/>
      <c r="D4488" s="55"/>
      <c r="E4488" s="55"/>
      <c r="F4488" s="55"/>
      <c r="G4488" s="55"/>
      <c r="H4488" s="57"/>
      <c r="I4488" s="55"/>
      <c r="J4488" s="55"/>
      <c r="K4488" s="55"/>
      <c r="L4488" s="55"/>
      <c r="M4488" s="55"/>
      <c r="N4488" s="57"/>
      <c r="O4488" s="57" t="str">
        <f t="shared" si="211"/>
        <v/>
      </c>
      <c r="Q4488" s="38" t="s">
        <v>450</v>
      </c>
      <c r="R4488" s="38" t="str" cm="1">
        <f t="array" ref="R4488">_xlfn.XLOOKUP(Q4488,INDEX(Flettilisti,,1),INDEX(Flettilisti,,2),,0)</f>
        <v>Vantar flokkun</v>
      </c>
      <c r="S4488" s="38" t="str">
        <f>IF(ISBLANK(N4488),"",IF(N4488&lt;Gögn!$J$2,Gögn!$K$2,IF(N4488&gt;Gögn!$J$4,Gögn!$K$4,Gögn!$K$3)))</f>
        <v/>
      </c>
      <c r="T4488" s="49" t="str" cm="1">
        <f t="array" aca="1" ref="T4488" ca="1">IF(ISBLANK(B4488),"",IF(R4488="Styrkhæft",_xlfn.XLOOKUP(S4488,Vegalengdir[Texti],INDIRECT("Vegalengdir["&amp;'Upplýsingar um umsækjanda'!$B$10&amp;"]"),0%,0)))</f>
        <v/>
      </c>
      <c r="U4488" s="72" t="str">
        <f t="shared" si="212"/>
        <v/>
      </c>
    </row>
    <row r="4489" spans="1:21" x14ac:dyDescent="0.25">
      <c r="A4489" s="53">
        <f t="shared" si="210"/>
        <v>4488</v>
      </c>
      <c r="B4489" s="55"/>
      <c r="C4489" s="56"/>
      <c r="D4489" s="55"/>
      <c r="E4489" s="55"/>
      <c r="F4489" s="55"/>
      <c r="G4489" s="55"/>
      <c r="H4489" s="57"/>
      <c r="I4489" s="55"/>
      <c r="J4489" s="55"/>
      <c r="K4489" s="55"/>
      <c r="L4489" s="55"/>
      <c r="M4489" s="55"/>
      <c r="N4489" s="57"/>
      <c r="O4489" s="57" t="str">
        <f t="shared" si="211"/>
        <v/>
      </c>
      <c r="Q4489" s="38" t="s">
        <v>450</v>
      </c>
      <c r="R4489" s="38" t="str" cm="1">
        <f t="array" ref="R4489">_xlfn.XLOOKUP(Q4489,INDEX(Flettilisti,,1),INDEX(Flettilisti,,2),,0)</f>
        <v>Vantar flokkun</v>
      </c>
      <c r="S4489" s="38" t="str">
        <f>IF(ISBLANK(N4489),"",IF(N4489&lt;Gögn!$J$2,Gögn!$K$2,IF(N4489&gt;Gögn!$J$4,Gögn!$K$4,Gögn!$K$3)))</f>
        <v/>
      </c>
      <c r="T4489" s="49" t="str" cm="1">
        <f t="array" aca="1" ref="T4489" ca="1">IF(ISBLANK(B4489),"",IF(R4489="Styrkhæft",_xlfn.XLOOKUP(S4489,Vegalengdir[Texti],INDIRECT("Vegalengdir["&amp;'Upplýsingar um umsækjanda'!$B$10&amp;"]"),0%,0)))</f>
        <v/>
      </c>
      <c r="U4489" s="72" t="str">
        <f t="shared" si="212"/>
        <v/>
      </c>
    </row>
    <row r="4490" spans="1:21" x14ac:dyDescent="0.25">
      <c r="A4490" s="53">
        <f t="shared" si="210"/>
        <v>4489</v>
      </c>
      <c r="B4490" s="55"/>
      <c r="C4490" s="56"/>
      <c r="D4490" s="55"/>
      <c r="E4490" s="55"/>
      <c r="F4490" s="55"/>
      <c r="G4490" s="55"/>
      <c r="H4490" s="57"/>
      <c r="I4490" s="55"/>
      <c r="J4490" s="55"/>
      <c r="K4490" s="55"/>
      <c r="L4490" s="55"/>
      <c r="M4490" s="55"/>
      <c r="N4490" s="57"/>
      <c r="O4490" s="57" t="str">
        <f t="shared" si="211"/>
        <v/>
      </c>
      <c r="Q4490" s="38" t="s">
        <v>450</v>
      </c>
      <c r="R4490" s="38" t="str" cm="1">
        <f t="array" ref="R4490">_xlfn.XLOOKUP(Q4490,INDEX(Flettilisti,,1),INDEX(Flettilisti,,2),,0)</f>
        <v>Vantar flokkun</v>
      </c>
      <c r="S4490" s="38" t="str">
        <f>IF(ISBLANK(N4490),"",IF(N4490&lt;Gögn!$J$2,Gögn!$K$2,IF(N4490&gt;Gögn!$J$4,Gögn!$K$4,Gögn!$K$3)))</f>
        <v/>
      </c>
      <c r="T4490" s="49" t="str" cm="1">
        <f t="array" aca="1" ref="T4490" ca="1">IF(ISBLANK(B4490),"",IF(R4490="Styrkhæft",_xlfn.XLOOKUP(S4490,Vegalengdir[Texti],INDIRECT("Vegalengdir["&amp;'Upplýsingar um umsækjanda'!$B$10&amp;"]"),0%,0)))</f>
        <v/>
      </c>
      <c r="U4490" s="72" t="str">
        <f t="shared" si="212"/>
        <v/>
      </c>
    </row>
    <row r="4491" spans="1:21" x14ac:dyDescent="0.25">
      <c r="A4491" s="53">
        <f t="shared" si="210"/>
        <v>4490</v>
      </c>
      <c r="B4491" s="55"/>
      <c r="C4491" s="56"/>
      <c r="D4491" s="55"/>
      <c r="E4491" s="55"/>
      <c r="F4491" s="55"/>
      <c r="G4491" s="55"/>
      <c r="H4491" s="57"/>
      <c r="I4491" s="55"/>
      <c r="J4491" s="55"/>
      <c r="K4491" s="55"/>
      <c r="L4491" s="55"/>
      <c r="M4491" s="55"/>
      <c r="N4491" s="57"/>
      <c r="O4491" s="57" t="str">
        <f t="shared" si="211"/>
        <v/>
      </c>
      <c r="Q4491" s="38" t="s">
        <v>450</v>
      </c>
      <c r="R4491" s="38" t="str" cm="1">
        <f t="array" ref="R4491">_xlfn.XLOOKUP(Q4491,INDEX(Flettilisti,,1),INDEX(Flettilisti,,2),,0)</f>
        <v>Vantar flokkun</v>
      </c>
      <c r="S4491" s="38" t="str">
        <f>IF(ISBLANK(N4491),"",IF(N4491&lt;Gögn!$J$2,Gögn!$K$2,IF(N4491&gt;Gögn!$J$4,Gögn!$K$4,Gögn!$K$3)))</f>
        <v/>
      </c>
      <c r="T4491" s="49" t="str" cm="1">
        <f t="array" aca="1" ref="T4491" ca="1">IF(ISBLANK(B4491),"",IF(R4491="Styrkhæft",_xlfn.XLOOKUP(S4491,Vegalengdir[Texti],INDIRECT("Vegalengdir["&amp;'Upplýsingar um umsækjanda'!$B$10&amp;"]"),0%,0)))</f>
        <v/>
      </c>
      <c r="U4491" s="72" t="str">
        <f t="shared" si="212"/>
        <v/>
      </c>
    </row>
    <row r="4492" spans="1:21" x14ac:dyDescent="0.25">
      <c r="A4492" s="53">
        <f t="shared" si="210"/>
        <v>4491</v>
      </c>
      <c r="B4492" s="55"/>
      <c r="C4492" s="56"/>
      <c r="D4492" s="55"/>
      <c r="E4492" s="55"/>
      <c r="F4492" s="55"/>
      <c r="G4492" s="55"/>
      <c r="H4492" s="57"/>
      <c r="I4492" s="55"/>
      <c r="J4492" s="55"/>
      <c r="K4492" s="55"/>
      <c r="L4492" s="55"/>
      <c r="M4492" s="55"/>
      <c r="N4492" s="57"/>
      <c r="O4492" s="57" t="str">
        <f t="shared" si="211"/>
        <v/>
      </c>
      <c r="Q4492" s="38" t="s">
        <v>450</v>
      </c>
      <c r="R4492" s="38" t="str" cm="1">
        <f t="array" ref="R4492">_xlfn.XLOOKUP(Q4492,INDEX(Flettilisti,,1),INDEX(Flettilisti,,2),,0)</f>
        <v>Vantar flokkun</v>
      </c>
      <c r="S4492" s="38" t="str">
        <f>IF(ISBLANK(N4492),"",IF(N4492&lt;Gögn!$J$2,Gögn!$K$2,IF(N4492&gt;Gögn!$J$4,Gögn!$K$4,Gögn!$K$3)))</f>
        <v/>
      </c>
      <c r="T4492" s="49" t="str" cm="1">
        <f t="array" aca="1" ref="T4492" ca="1">IF(ISBLANK(B4492),"",IF(R4492="Styrkhæft",_xlfn.XLOOKUP(S4492,Vegalengdir[Texti],INDIRECT("Vegalengdir["&amp;'Upplýsingar um umsækjanda'!$B$10&amp;"]"),0%,0)))</f>
        <v/>
      </c>
      <c r="U4492" s="72" t="str">
        <f t="shared" si="212"/>
        <v/>
      </c>
    </row>
    <row r="4493" spans="1:21" x14ac:dyDescent="0.25">
      <c r="A4493" s="53">
        <f t="shared" si="210"/>
        <v>4492</v>
      </c>
      <c r="B4493" s="55"/>
      <c r="C4493" s="56"/>
      <c r="D4493" s="55"/>
      <c r="E4493" s="55"/>
      <c r="F4493" s="55"/>
      <c r="G4493" s="55"/>
      <c r="H4493" s="57"/>
      <c r="I4493" s="55"/>
      <c r="J4493" s="55"/>
      <c r="K4493" s="55"/>
      <c r="L4493" s="55"/>
      <c r="M4493" s="55"/>
      <c r="N4493" s="57"/>
      <c r="O4493" s="57" t="str">
        <f t="shared" si="211"/>
        <v/>
      </c>
      <c r="Q4493" s="38" t="s">
        <v>450</v>
      </c>
      <c r="R4493" s="38" t="str" cm="1">
        <f t="array" ref="R4493">_xlfn.XLOOKUP(Q4493,INDEX(Flettilisti,,1),INDEX(Flettilisti,,2),,0)</f>
        <v>Vantar flokkun</v>
      </c>
      <c r="S4493" s="38" t="str">
        <f>IF(ISBLANK(N4493),"",IF(N4493&lt;Gögn!$J$2,Gögn!$K$2,IF(N4493&gt;Gögn!$J$4,Gögn!$K$4,Gögn!$K$3)))</f>
        <v/>
      </c>
      <c r="T4493" s="49" t="str" cm="1">
        <f t="array" aca="1" ref="T4493" ca="1">IF(ISBLANK(B4493),"",IF(R4493="Styrkhæft",_xlfn.XLOOKUP(S4493,Vegalengdir[Texti],INDIRECT("Vegalengdir["&amp;'Upplýsingar um umsækjanda'!$B$10&amp;"]"),0%,0)))</f>
        <v/>
      </c>
      <c r="U4493" s="72" t="str">
        <f t="shared" si="212"/>
        <v/>
      </c>
    </row>
    <row r="4494" spans="1:21" x14ac:dyDescent="0.25">
      <c r="A4494" s="53">
        <f t="shared" si="210"/>
        <v>4493</v>
      </c>
      <c r="B4494" s="55"/>
      <c r="C4494" s="56"/>
      <c r="D4494" s="55"/>
      <c r="E4494" s="55"/>
      <c r="F4494" s="55"/>
      <c r="G4494" s="55"/>
      <c r="H4494" s="57"/>
      <c r="I4494" s="55"/>
      <c r="J4494" s="55"/>
      <c r="K4494" s="55"/>
      <c r="L4494" s="55"/>
      <c r="M4494" s="55"/>
      <c r="N4494" s="57"/>
      <c r="O4494" s="57" t="str">
        <f t="shared" si="211"/>
        <v/>
      </c>
      <c r="Q4494" s="38" t="s">
        <v>450</v>
      </c>
      <c r="R4494" s="38" t="str" cm="1">
        <f t="array" ref="R4494">_xlfn.XLOOKUP(Q4494,INDEX(Flettilisti,,1),INDEX(Flettilisti,,2),,0)</f>
        <v>Vantar flokkun</v>
      </c>
      <c r="S4494" s="38" t="str">
        <f>IF(ISBLANK(N4494),"",IF(N4494&lt;Gögn!$J$2,Gögn!$K$2,IF(N4494&gt;Gögn!$J$4,Gögn!$K$4,Gögn!$K$3)))</f>
        <v/>
      </c>
      <c r="T4494" s="49" t="str" cm="1">
        <f t="array" aca="1" ref="T4494" ca="1">IF(ISBLANK(B4494),"",IF(R4494="Styrkhæft",_xlfn.XLOOKUP(S4494,Vegalengdir[Texti],INDIRECT("Vegalengdir["&amp;'Upplýsingar um umsækjanda'!$B$10&amp;"]"),0%,0)))</f>
        <v/>
      </c>
      <c r="U4494" s="72" t="str">
        <f t="shared" si="212"/>
        <v/>
      </c>
    </row>
    <row r="4495" spans="1:21" x14ac:dyDescent="0.25">
      <c r="A4495" s="53">
        <f t="shared" si="210"/>
        <v>4494</v>
      </c>
      <c r="B4495" s="55"/>
      <c r="C4495" s="56"/>
      <c r="D4495" s="55"/>
      <c r="E4495" s="55"/>
      <c r="F4495" s="55"/>
      <c r="G4495" s="55"/>
      <c r="H4495" s="57"/>
      <c r="I4495" s="55"/>
      <c r="J4495" s="55"/>
      <c r="K4495" s="55"/>
      <c r="L4495" s="55"/>
      <c r="M4495" s="55"/>
      <c r="N4495" s="57"/>
      <c r="O4495" s="57" t="str">
        <f t="shared" si="211"/>
        <v/>
      </c>
      <c r="Q4495" s="38" t="s">
        <v>450</v>
      </c>
      <c r="R4495" s="38" t="str" cm="1">
        <f t="array" ref="R4495">_xlfn.XLOOKUP(Q4495,INDEX(Flettilisti,,1),INDEX(Flettilisti,,2),,0)</f>
        <v>Vantar flokkun</v>
      </c>
      <c r="S4495" s="38" t="str">
        <f>IF(ISBLANK(N4495),"",IF(N4495&lt;Gögn!$J$2,Gögn!$K$2,IF(N4495&gt;Gögn!$J$4,Gögn!$K$4,Gögn!$K$3)))</f>
        <v/>
      </c>
      <c r="T4495" s="49" t="str" cm="1">
        <f t="array" aca="1" ref="T4495" ca="1">IF(ISBLANK(B4495),"",IF(R4495="Styrkhæft",_xlfn.XLOOKUP(S4495,Vegalengdir[Texti],INDIRECT("Vegalengdir["&amp;'Upplýsingar um umsækjanda'!$B$10&amp;"]"),0%,0)))</f>
        <v/>
      </c>
      <c r="U4495" s="72" t="str">
        <f t="shared" si="212"/>
        <v/>
      </c>
    </row>
    <row r="4496" spans="1:21" x14ac:dyDescent="0.25">
      <c r="A4496" s="53">
        <f t="shared" si="210"/>
        <v>4495</v>
      </c>
      <c r="B4496" s="55"/>
      <c r="C4496" s="56"/>
      <c r="D4496" s="55"/>
      <c r="E4496" s="55"/>
      <c r="F4496" s="55"/>
      <c r="G4496" s="55"/>
      <c r="H4496" s="57"/>
      <c r="I4496" s="55"/>
      <c r="J4496" s="55"/>
      <c r="K4496" s="55"/>
      <c r="L4496" s="55"/>
      <c r="M4496" s="55"/>
      <c r="N4496" s="57"/>
      <c r="O4496" s="57" t="str">
        <f t="shared" si="211"/>
        <v/>
      </c>
      <c r="Q4496" s="38" t="s">
        <v>450</v>
      </c>
      <c r="R4496" s="38" t="str" cm="1">
        <f t="array" ref="R4496">_xlfn.XLOOKUP(Q4496,INDEX(Flettilisti,,1),INDEX(Flettilisti,,2),,0)</f>
        <v>Vantar flokkun</v>
      </c>
      <c r="S4496" s="38" t="str">
        <f>IF(ISBLANK(N4496),"",IF(N4496&lt;Gögn!$J$2,Gögn!$K$2,IF(N4496&gt;Gögn!$J$4,Gögn!$K$4,Gögn!$K$3)))</f>
        <v/>
      </c>
      <c r="T4496" s="49" t="str" cm="1">
        <f t="array" aca="1" ref="T4496" ca="1">IF(ISBLANK(B4496),"",IF(R4496="Styrkhæft",_xlfn.XLOOKUP(S4496,Vegalengdir[Texti],INDIRECT("Vegalengdir["&amp;'Upplýsingar um umsækjanda'!$B$10&amp;"]"),0%,0)))</f>
        <v/>
      </c>
      <c r="U4496" s="72" t="str">
        <f t="shared" si="212"/>
        <v/>
      </c>
    </row>
    <row r="4497" spans="1:21" x14ac:dyDescent="0.25">
      <c r="A4497" s="53">
        <f t="shared" si="210"/>
        <v>4496</v>
      </c>
      <c r="B4497" s="55"/>
      <c r="C4497" s="56"/>
      <c r="D4497" s="55"/>
      <c r="E4497" s="55"/>
      <c r="F4497" s="55"/>
      <c r="G4497" s="55"/>
      <c r="H4497" s="57"/>
      <c r="I4497" s="55"/>
      <c r="J4497" s="55"/>
      <c r="K4497" s="55"/>
      <c r="L4497" s="55"/>
      <c r="M4497" s="55"/>
      <c r="N4497" s="57"/>
      <c r="O4497" s="57" t="str">
        <f t="shared" si="211"/>
        <v/>
      </c>
      <c r="Q4497" s="38" t="s">
        <v>450</v>
      </c>
      <c r="R4497" s="38" t="str" cm="1">
        <f t="array" ref="R4497">_xlfn.XLOOKUP(Q4497,INDEX(Flettilisti,,1),INDEX(Flettilisti,,2),,0)</f>
        <v>Vantar flokkun</v>
      </c>
      <c r="S4497" s="38" t="str">
        <f>IF(ISBLANK(N4497),"",IF(N4497&lt;Gögn!$J$2,Gögn!$K$2,IF(N4497&gt;Gögn!$J$4,Gögn!$K$4,Gögn!$K$3)))</f>
        <v/>
      </c>
      <c r="T4497" s="49" t="str" cm="1">
        <f t="array" aca="1" ref="T4497" ca="1">IF(ISBLANK(B4497),"",IF(R4497="Styrkhæft",_xlfn.XLOOKUP(S4497,Vegalengdir[Texti],INDIRECT("Vegalengdir["&amp;'Upplýsingar um umsækjanda'!$B$10&amp;"]"),0%,0)))</f>
        <v/>
      </c>
      <c r="U4497" s="72" t="str">
        <f t="shared" si="212"/>
        <v/>
      </c>
    </row>
    <row r="4498" spans="1:21" x14ac:dyDescent="0.25">
      <c r="A4498" s="53">
        <f t="shared" si="210"/>
        <v>4497</v>
      </c>
      <c r="B4498" s="55"/>
      <c r="C4498" s="56"/>
      <c r="D4498" s="55"/>
      <c r="E4498" s="55"/>
      <c r="F4498" s="55"/>
      <c r="G4498" s="55"/>
      <c r="H4498" s="57"/>
      <c r="I4498" s="55"/>
      <c r="J4498" s="55"/>
      <c r="K4498" s="55"/>
      <c r="L4498" s="55"/>
      <c r="M4498" s="55"/>
      <c r="N4498" s="57"/>
      <c r="O4498" s="57" t="str">
        <f t="shared" si="211"/>
        <v/>
      </c>
      <c r="Q4498" s="38" t="s">
        <v>450</v>
      </c>
      <c r="R4498" s="38" t="str" cm="1">
        <f t="array" ref="R4498">_xlfn.XLOOKUP(Q4498,INDEX(Flettilisti,,1),INDEX(Flettilisti,,2),,0)</f>
        <v>Vantar flokkun</v>
      </c>
      <c r="S4498" s="38" t="str">
        <f>IF(ISBLANK(N4498),"",IF(N4498&lt;Gögn!$J$2,Gögn!$K$2,IF(N4498&gt;Gögn!$J$4,Gögn!$K$4,Gögn!$K$3)))</f>
        <v/>
      </c>
      <c r="T4498" s="49" t="str" cm="1">
        <f t="array" aca="1" ref="T4498" ca="1">IF(ISBLANK(B4498),"",IF(R4498="Styrkhæft",_xlfn.XLOOKUP(S4498,Vegalengdir[Texti],INDIRECT("Vegalengdir["&amp;'Upplýsingar um umsækjanda'!$B$10&amp;"]"),0%,0)))</f>
        <v/>
      </c>
      <c r="U4498" s="72" t="str">
        <f t="shared" si="212"/>
        <v/>
      </c>
    </row>
    <row r="4499" spans="1:21" x14ac:dyDescent="0.25">
      <c r="A4499" s="53">
        <f t="shared" si="210"/>
        <v>4498</v>
      </c>
      <c r="B4499" s="55"/>
      <c r="C4499" s="56"/>
      <c r="D4499" s="55"/>
      <c r="E4499" s="55"/>
      <c r="F4499" s="55"/>
      <c r="G4499" s="55"/>
      <c r="H4499" s="57"/>
      <c r="I4499" s="55"/>
      <c r="J4499" s="55"/>
      <c r="K4499" s="55"/>
      <c r="L4499" s="55"/>
      <c r="M4499" s="55"/>
      <c r="N4499" s="57"/>
      <c r="O4499" s="57" t="str">
        <f t="shared" si="211"/>
        <v/>
      </c>
      <c r="Q4499" s="38" t="s">
        <v>450</v>
      </c>
      <c r="R4499" s="38" t="str" cm="1">
        <f t="array" ref="R4499">_xlfn.XLOOKUP(Q4499,INDEX(Flettilisti,,1),INDEX(Flettilisti,,2),,0)</f>
        <v>Vantar flokkun</v>
      </c>
      <c r="S4499" s="38" t="str">
        <f>IF(ISBLANK(N4499),"",IF(N4499&lt;Gögn!$J$2,Gögn!$K$2,IF(N4499&gt;Gögn!$J$4,Gögn!$K$4,Gögn!$K$3)))</f>
        <v/>
      </c>
      <c r="T4499" s="49" t="str" cm="1">
        <f t="array" aca="1" ref="T4499" ca="1">IF(ISBLANK(B4499),"",IF(R4499="Styrkhæft",_xlfn.XLOOKUP(S4499,Vegalengdir[Texti],INDIRECT("Vegalengdir["&amp;'Upplýsingar um umsækjanda'!$B$10&amp;"]"),0%,0)))</f>
        <v/>
      </c>
      <c r="U4499" s="72" t="str">
        <f t="shared" si="212"/>
        <v/>
      </c>
    </row>
    <row r="4500" spans="1:21" x14ac:dyDescent="0.25">
      <c r="A4500" s="53">
        <f t="shared" si="210"/>
        <v>4499</v>
      </c>
      <c r="B4500" s="55"/>
      <c r="C4500" s="56"/>
      <c r="D4500" s="55"/>
      <c r="E4500" s="55"/>
      <c r="F4500" s="55"/>
      <c r="G4500" s="55"/>
      <c r="H4500" s="57"/>
      <c r="I4500" s="55"/>
      <c r="J4500" s="55"/>
      <c r="K4500" s="55"/>
      <c r="L4500" s="55"/>
      <c r="M4500" s="55"/>
      <c r="N4500" s="57"/>
      <c r="O4500" s="57" t="str">
        <f t="shared" si="211"/>
        <v/>
      </c>
      <c r="Q4500" s="38" t="s">
        <v>450</v>
      </c>
      <c r="R4500" s="38" t="str" cm="1">
        <f t="array" ref="R4500">_xlfn.XLOOKUP(Q4500,INDEX(Flettilisti,,1),INDEX(Flettilisti,,2),,0)</f>
        <v>Vantar flokkun</v>
      </c>
      <c r="S4500" s="38" t="str">
        <f>IF(ISBLANK(N4500),"",IF(N4500&lt;Gögn!$J$2,Gögn!$K$2,IF(N4500&gt;Gögn!$J$4,Gögn!$K$4,Gögn!$K$3)))</f>
        <v/>
      </c>
      <c r="T4500" s="49" t="str" cm="1">
        <f t="array" aca="1" ref="T4500" ca="1">IF(ISBLANK(B4500),"",IF(R4500="Styrkhæft",_xlfn.XLOOKUP(S4500,Vegalengdir[Texti],INDIRECT("Vegalengdir["&amp;'Upplýsingar um umsækjanda'!$B$10&amp;"]"),0%,0)))</f>
        <v/>
      </c>
      <c r="U4500" s="72" t="str">
        <f t="shared" si="212"/>
        <v/>
      </c>
    </row>
    <row r="4501" spans="1:21" x14ac:dyDescent="0.25">
      <c r="A4501" s="53">
        <f t="shared" si="210"/>
        <v>4500</v>
      </c>
      <c r="B4501" s="55"/>
      <c r="C4501" s="56"/>
      <c r="D4501" s="55"/>
      <c r="E4501" s="55"/>
      <c r="F4501" s="55"/>
      <c r="G4501" s="55"/>
      <c r="H4501" s="57"/>
      <c r="I4501" s="55"/>
      <c r="J4501" s="55"/>
      <c r="K4501" s="55"/>
      <c r="L4501" s="55"/>
      <c r="M4501" s="55"/>
      <c r="N4501" s="57"/>
      <c r="O4501" s="57" t="str">
        <f t="shared" si="211"/>
        <v/>
      </c>
      <c r="Q4501" s="38" t="s">
        <v>450</v>
      </c>
      <c r="R4501" s="38" t="str" cm="1">
        <f t="array" ref="R4501">_xlfn.XLOOKUP(Q4501,INDEX(Flettilisti,,1),INDEX(Flettilisti,,2),,0)</f>
        <v>Vantar flokkun</v>
      </c>
      <c r="S4501" s="38" t="str">
        <f>IF(ISBLANK(N4501),"",IF(N4501&lt;Gögn!$J$2,Gögn!$K$2,IF(N4501&gt;Gögn!$J$4,Gögn!$K$4,Gögn!$K$3)))</f>
        <v/>
      </c>
      <c r="T4501" s="49" t="str" cm="1">
        <f t="array" aca="1" ref="T4501" ca="1">IF(ISBLANK(B4501),"",IF(R4501="Styrkhæft",_xlfn.XLOOKUP(S4501,Vegalengdir[Texti],INDIRECT("Vegalengdir["&amp;'Upplýsingar um umsækjanda'!$B$10&amp;"]"),0%,0)))</f>
        <v/>
      </c>
      <c r="U4501" s="72" t="str">
        <f t="shared" si="212"/>
        <v/>
      </c>
    </row>
    <row r="4502" spans="1:21" x14ac:dyDescent="0.25">
      <c r="A4502" s="53">
        <f t="shared" si="210"/>
        <v>4501</v>
      </c>
      <c r="B4502" s="55"/>
      <c r="C4502" s="56"/>
      <c r="D4502" s="55"/>
      <c r="E4502" s="55"/>
      <c r="F4502" s="55"/>
      <c r="G4502" s="55"/>
      <c r="H4502" s="57"/>
      <c r="I4502" s="55"/>
      <c r="J4502" s="55"/>
      <c r="K4502" s="55"/>
      <c r="L4502" s="55"/>
      <c r="M4502" s="55"/>
      <c r="N4502" s="57"/>
      <c r="O4502" s="57" t="str">
        <f t="shared" si="211"/>
        <v/>
      </c>
      <c r="Q4502" s="38" t="s">
        <v>450</v>
      </c>
      <c r="R4502" s="38" t="str" cm="1">
        <f t="array" ref="R4502">_xlfn.XLOOKUP(Q4502,INDEX(Flettilisti,,1),INDEX(Flettilisti,,2),,0)</f>
        <v>Vantar flokkun</v>
      </c>
      <c r="S4502" s="38" t="str">
        <f>IF(ISBLANK(N4502),"",IF(N4502&lt;Gögn!$J$2,Gögn!$K$2,IF(N4502&gt;Gögn!$J$4,Gögn!$K$4,Gögn!$K$3)))</f>
        <v/>
      </c>
      <c r="T4502" s="49" t="str" cm="1">
        <f t="array" aca="1" ref="T4502" ca="1">IF(ISBLANK(B4502),"",IF(R4502="Styrkhæft",_xlfn.XLOOKUP(S4502,Vegalengdir[Texti],INDIRECT("Vegalengdir["&amp;'Upplýsingar um umsækjanda'!$B$10&amp;"]"),0%,0)))</f>
        <v/>
      </c>
      <c r="U4502" s="72" t="str">
        <f t="shared" si="212"/>
        <v/>
      </c>
    </row>
    <row r="4503" spans="1:21" x14ac:dyDescent="0.25">
      <c r="A4503" s="53">
        <f t="shared" si="210"/>
        <v>4502</v>
      </c>
      <c r="B4503" s="55"/>
      <c r="C4503" s="56"/>
      <c r="D4503" s="55"/>
      <c r="E4503" s="55"/>
      <c r="F4503" s="55"/>
      <c r="G4503" s="55"/>
      <c r="H4503" s="57"/>
      <c r="I4503" s="55"/>
      <c r="J4503" s="55"/>
      <c r="K4503" s="55"/>
      <c r="L4503" s="55"/>
      <c r="M4503" s="55"/>
      <c r="N4503" s="57"/>
      <c r="O4503" s="57" t="str">
        <f t="shared" si="211"/>
        <v/>
      </c>
      <c r="Q4503" s="38" t="s">
        <v>450</v>
      </c>
      <c r="R4503" s="38" t="str" cm="1">
        <f t="array" ref="R4503">_xlfn.XLOOKUP(Q4503,INDEX(Flettilisti,,1),INDEX(Flettilisti,,2),,0)</f>
        <v>Vantar flokkun</v>
      </c>
      <c r="S4503" s="38" t="str">
        <f>IF(ISBLANK(N4503),"",IF(N4503&lt;Gögn!$J$2,Gögn!$K$2,IF(N4503&gt;Gögn!$J$4,Gögn!$K$4,Gögn!$K$3)))</f>
        <v/>
      </c>
      <c r="T4503" s="49" t="str" cm="1">
        <f t="array" aca="1" ref="T4503" ca="1">IF(ISBLANK(B4503),"",IF(R4503="Styrkhæft",_xlfn.XLOOKUP(S4503,Vegalengdir[Texti],INDIRECT("Vegalengdir["&amp;'Upplýsingar um umsækjanda'!$B$10&amp;"]"),0%,0)))</f>
        <v/>
      </c>
      <c r="U4503" s="72" t="str">
        <f t="shared" si="212"/>
        <v/>
      </c>
    </row>
    <row r="4504" spans="1:21" x14ac:dyDescent="0.25">
      <c r="A4504" s="53">
        <f t="shared" si="210"/>
        <v>4503</v>
      </c>
      <c r="B4504" s="55"/>
      <c r="C4504" s="56"/>
      <c r="D4504" s="55"/>
      <c r="E4504" s="55"/>
      <c r="F4504" s="55"/>
      <c r="G4504" s="55"/>
      <c r="H4504" s="57"/>
      <c r="I4504" s="55"/>
      <c r="J4504" s="55"/>
      <c r="K4504" s="55"/>
      <c r="L4504" s="55"/>
      <c r="M4504" s="55"/>
      <c r="N4504" s="57"/>
      <c r="O4504" s="57" t="str">
        <f t="shared" si="211"/>
        <v/>
      </c>
      <c r="Q4504" s="38" t="s">
        <v>450</v>
      </c>
      <c r="R4504" s="38" t="str" cm="1">
        <f t="array" ref="R4504">_xlfn.XLOOKUP(Q4504,INDEX(Flettilisti,,1),INDEX(Flettilisti,,2),,0)</f>
        <v>Vantar flokkun</v>
      </c>
      <c r="S4504" s="38" t="str">
        <f>IF(ISBLANK(N4504),"",IF(N4504&lt;Gögn!$J$2,Gögn!$K$2,IF(N4504&gt;Gögn!$J$4,Gögn!$K$4,Gögn!$K$3)))</f>
        <v/>
      </c>
      <c r="T4504" s="49" t="str" cm="1">
        <f t="array" aca="1" ref="T4504" ca="1">IF(ISBLANK(B4504),"",IF(R4504="Styrkhæft",_xlfn.XLOOKUP(S4504,Vegalengdir[Texti],INDIRECT("Vegalengdir["&amp;'Upplýsingar um umsækjanda'!$B$10&amp;"]"),0%,0)))</f>
        <v/>
      </c>
      <c r="U4504" s="72" t="str">
        <f t="shared" si="212"/>
        <v/>
      </c>
    </row>
    <row r="4505" spans="1:21" x14ac:dyDescent="0.25">
      <c r="A4505" s="53">
        <f t="shared" si="210"/>
        <v>4504</v>
      </c>
      <c r="B4505" s="55"/>
      <c r="C4505" s="56"/>
      <c r="D4505" s="55"/>
      <c r="E4505" s="55"/>
      <c r="F4505" s="55"/>
      <c r="G4505" s="55"/>
      <c r="H4505" s="57"/>
      <c r="I4505" s="55"/>
      <c r="J4505" s="55"/>
      <c r="K4505" s="55"/>
      <c r="L4505" s="55"/>
      <c r="M4505" s="55"/>
      <c r="N4505" s="57"/>
      <c r="O4505" s="57" t="str">
        <f t="shared" si="211"/>
        <v/>
      </c>
      <c r="Q4505" s="38" t="s">
        <v>450</v>
      </c>
      <c r="R4505" s="38" t="str" cm="1">
        <f t="array" ref="R4505">_xlfn.XLOOKUP(Q4505,INDEX(Flettilisti,,1),INDEX(Flettilisti,,2),,0)</f>
        <v>Vantar flokkun</v>
      </c>
      <c r="S4505" s="38" t="str">
        <f>IF(ISBLANK(N4505),"",IF(N4505&lt;Gögn!$J$2,Gögn!$K$2,IF(N4505&gt;Gögn!$J$4,Gögn!$K$4,Gögn!$K$3)))</f>
        <v/>
      </c>
      <c r="T4505" s="49" t="str" cm="1">
        <f t="array" aca="1" ref="T4505" ca="1">IF(ISBLANK(B4505),"",IF(R4505="Styrkhæft",_xlfn.XLOOKUP(S4505,Vegalengdir[Texti],INDIRECT("Vegalengdir["&amp;'Upplýsingar um umsækjanda'!$B$10&amp;"]"),0%,0)))</f>
        <v/>
      </c>
      <c r="U4505" s="72" t="str">
        <f t="shared" si="212"/>
        <v/>
      </c>
    </row>
    <row r="4506" spans="1:21" x14ac:dyDescent="0.25">
      <c r="A4506" s="53">
        <f t="shared" si="210"/>
        <v>4505</v>
      </c>
      <c r="B4506" s="55"/>
      <c r="C4506" s="56"/>
      <c r="D4506" s="55"/>
      <c r="E4506" s="55"/>
      <c r="F4506" s="55"/>
      <c r="G4506" s="55"/>
      <c r="H4506" s="57"/>
      <c r="I4506" s="55"/>
      <c r="J4506" s="55"/>
      <c r="K4506" s="55"/>
      <c r="L4506" s="55"/>
      <c r="M4506" s="55"/>
      <c r="N4506" s="57"/>
      <c r="O4506" s="57" t="str">
        <f t="shared" si="211"/>
        <v/>
      </c>
      <c r="Q4506" s="38" t="s">
        <v>450</v>
      </c>
      <c r="R4506" s="38" t="str" cm="1">
        <f t="array" ref="R4506">_xlfn.XLOOKUP(Q4506,INDEX(Flettilisti,,1),INDEX(Flettilisti,,2),,0)</f>
        <v>Vantar flokkun</v>
      </c>
      <c r="S4506" s="38" t="str">
        <f>IF(ISBLANK(N4506),"",IF(N4506&lt;Gögn!$J$2,Gögn!$K$2,IF(N4506&gt;Gögn!$J$4,Gögn!$K$4,Gögn!$K$3)))</f>
        <v/>
      </c>
      <c r="T4506" s="49" t="str" cm="1">
        <f t="array" aca="1" ref="T4506" ca="1">IF(ISBLANK(B4506),"",IF(R4506="Styrkhæft",_xlfn.XLOOKUP(S4506,Vegalengdir[Texti],INDIRECT("Vegalengdir["&amp;'Upplýsingar um umsækjanda'!$B$10&amp;"]"),0%,0)))</f>
        <v/>
      </c>
      <c r="U4506" s="72" t="str">
        <f t="shared" si="212"/>
        <v/>
      </c>
    </row>
    <row r="4507" spans="1:21" x14ac:dyDescent="0.25">
      <c r="A4507" s="53">
        <f t="shared" si="210"/>
        <v>4506</v>
      </c>
      <c r="B4507" s="55"/>
      <c r="C4507" s="56"/>
      <c r="D4507" s="55"/>
      <c r="E4507" s="55"/>
      <c r="F4507" s="55"/>
      <c r="G4507" s="55"/>
      <c r="H4507" s="57"/>
      <c r="I4507" s="55"/>
      <c r="J4507" s="55"/>
      <c r="K4507" s="55"/>
      <c r="L4507" s="55"/>
      <c r="M4507" s="55"/>
      <c r="N4507" s="57"/>
      <c r="O4507" s="57" t="str">
        <f t="shared" si="211"/>
        <v/>
      </c>
      <c r="Q4507" s="38" t="s">
        <v>450</v>
      </c>
      <c r="R4507" s="38" t="str" cm="1">
        <f t="array" ref="R4507">_xlfn.XLOOKUP(Q4507,INDEX(Flettilisti,,1),INDEX(Flettilisti,,2),,0)</f>
        <v>Vantar flokkun</v>
      </c>
      <c r="S4507" s="38" t="str">
        <f>IF(ISBLANK(N4507),"",IF(N4507&lt;Gögn!$J$2,Gögn!$K$2,IF(N4507&gt;Gögn!$J$4,Gögn!$K$4,Gögn!$K$3)))</f>
        <v/>
      </c>
      <c r="T4507" s="49" t="str" cm="1">
        <f t="array" aca="1" ref="T4507" ca="1">IF(ISBLANK(B4507),"",IF(R4507="Styrkhæft",_xlfn.XLOOKUP(S4507,Vegalengdir[Texti],INDIRECT("Vegalengdir["&amp;'Upplýsingar um umsækjanda'!$B$10&amp;"]"),0%,0)))</f>
        <v/>
      </c>
      <c r="U4507" s="72" t="str">
        <f t="shared" si="212"/>
        <v/>
      </c>
    </row>
    <row r="4508" spans="1:21" x14ac:dyDescent="0.25">
      <c r="A4508" s="53">
        <f t="shared" si="210"/>
        <v>4507</v>
      </c>
      <c r="B4508" s="55"/>
      <c r="C4508" s="56"/>
      <c r="D4508" s="55"/>
      <c r="E4508" s="55"/>
      <c r="F4508" s="55"/>
      <c r="G4508" s="55"/>
      <c r="H4508" s="57"/>
      <c r="I4508" s="55"/>
      <c r="J4508" s="55"/>
      <c r="K4508" s="55"/>
      <c r="L4508" s="55"/>
      <c r="M4508" s="55"/>
      <c r="N4508" s="57"/>
      <c r="O4508" s="57" t="str">
        <f t="shared" si="211"/>
        <v/>
      </c>
      <c r="Q4508" s="38" t="s">
        <v>450</v>
      </c>
      <c r="R4508" s="38" t="str" cm="1">
        <f t="array" ref="R4508">_xlfn.XLOOKUP(Q4508,INDEX(Flettilisti,,1),INDEX(Flettilisti,,2),,0)</f>
        <v>Vantar flokkun</v>
      </c>
      <c r="S4508" s="38" t="str">
        <f>IF(ISBLANK(N4508),"",IF(N4508&lt;Gögn!$J$2,Gögn!$K$2,IF(N4508&gt;Gögn!$J$4,Gögn!$K$4,Gögn!$K$3)))</f>
        <v/>
      </c>
      <c r="T4508" s="49" t="str" cm="1">
        <f t="array" aca="1" ref="T4508" ca="1">IF(ISBLANK(B4508),"",IF(R4508="Styrkhæft",_xlfn.XLOOKUP(S4508,Vegalengdir[Texti],INDIRECT("Vegalengdir["&amp;'Upplýsingar um umsækjanda'!$B$10&amp;"]"),0%,0)))</f>
        <v/>
      </c>
      <c r="U4508" s="72" t="str">
        <f t="shared" si="212"/>
        <v/>
      </c>
    </row>
    <row r="4509" spans="1:21" x14ac:dyDescent="0.25">
      <c r="A4509" s="53">
        <f t="shared" si="210"/>
        <v>4508</v>
      </c>
      <c r="B4509" s="55"/>
      <c r="C4509" s="56"/>
      <c r="D4509" s="55"/>
      <c r="E4509" s="55"/>
      <c r="F4509" s="55"/>
      <c r="G4509" s="55"/>
      <c r="H4509" s="57"/>
      <c r="I4509" s="55"/>
      <c r="J4509" s="55"/>
      <c r="K4509" s="55"/>
      <c r="L4509" s="55"/>
      <c r="M4509" s="55"/>
      <c r="N4509" s="57"/>
      <c r="O4509" s="57" t="str">
        <f t="shared" si="211"/>
        <v/>
      </c>
      <c r="Q4509" s="38" t="s">
        <v>450</v>
      </c>
      <c r="R4509" s="38" t="str" cm="1">
        <f t="array" ref="R4509">_xlfn.XLOOKUP(Q4509,INDEX(Flettilisti,,1),INDEX(Flettilisti,,2),,0)</f>
        <v>Vantar flokkun</v>
      </c>
      <c r="S4509" s="38" t="str">
        <f>IF(ISBLANK(N4509),"",IF(N4509&lt;Gögn!$J$2,Gögn!$K$2,IF(N4509&gt;Gögn!$J$4,Gögn!$K$4,Gögn!$K$3)))</f>
        <v/>
      </c>
      <c r="T4509" s="49" t="str" cm="1">
        <f t="array" aca="1" ref="T4509" ca="1">IF(ISBLANK(B4509),"",IF(R4509="Styrkhæft",_xlfn.XLOOKUP(S4509,Vegalengdir[Texti],INDIRECT("Vegalengdir["&amp;'Upplýsingar um umsækjanda'!$B$10&amp;"]"),0%,0)))</f>
        <v/>
      </c>
      <c r="U4509" s="72" t="str">
        <f t="shared" si="212"/>
        <v/>
      </c>
    </row>
    <row r="4510" spans="1:21" x14ac:dyDescent="0.25">
      <c r="A4510" s="53">
        <f t="shared" si="210"/>
        <v>4509</v>
      </c>
      <c r="B4510" s="55"/>
      <c r="C4510" s="56"/>
      <c r="D4510" s="55"/>
      <c r="E4510" s="55"/>
      <c r="F4510" s="55"/>
      <c r="G4510" s="55"/>
      <c r="H4510" s="57"/>
      <c r="I4510" s="55"/>
      <c r="J4510" s="55"/>
      <c r="K4510" s="55"/>
      <c r="L4510" s="55"/>
      <c r="M4510" s="55"/>
      <c r="N4510" s="57"/>
      <c r="O4510" s="57" t="str">
        <f t="shared" si="211"/>
        <v/>
      </c>
      <c r="Q4510" s="38" t="s">
        <v>450</v>
      </c>
      <c r="R4510" s="38" t="str" cm="1">
        <f t="array" ref="R4510">_xlfn.XLOOKUP(Q4510,INDEX(Flettilisti,,1),INDEX(Flettilisti,,2),,0)</f>
        <v>Vantar flokkun</v>
      </c>
      <c r="S4510" s="38" t="str">
        <f>IF(ISBLANK(N4510),"",IF(N4510&lt;Gögn!$J$2,Gögn!$K$2,IF(N4510&gt;Gögn!$J$4,Gögn!$K$4,Gögn!$K$3)))</f>
        <v/>
      </c>
      <c r="T4510" s="49" t="str" cm="1">
        <f t="array" aca="1" ref="T4510" ca="1">IF(ISBLANK(B4510),"",IF(R4510="Styrkhæft",_xlfn.XLOOKUP(S4510,Vegalengdir[Texti],INDIRECT("Vegalengdir["&amp;'Upplýsingar um umsækjanda'!$B$10&amp;"]"),0%,0)))</f>
        <v/>
      </c>
      <c r="U4510" s="72" t="str">
        <f t="shared" si="212"/>
        <v/>
      </c>
    </row>
    <row r="4511" spans="1:21" x14ac:dyDescent="0.25">
      <c r="A4511" s="53">
        <f t="shared" si="210"/>
        <v>4510</v>
      </c>
      <c r="B4511" s="55"/>
      <c r="C4511" s="56"/>
      <c r="D4511" s="55"/>
      <c r="E4511" s="55"/>
      <c r="F4511" s="55"/>
      <c r="G4511" s="55"/>
      <c r="H4511" s="57"/>
      <c r="I4511" s="55"/>
      <c r="J4511" s="55"/>
      <c r="K4511" s="55"/>
      <c r="L4511" s="55"/>
      <c r="M4511" s="55"/>
      <c r="N4511" s="57"/>
      <c r="O4511" s="57" t="str">
        <f t="shared" si="211"/>
        <v/>
      </c>
      <c r="Q4511" s="38" t="s">
        <v>450</v>
      </c>
      <c r="R4511" s="38" t="str" cm="1">
        <f t="array" ref="R4511">_xlfn.XLOOKUP(Q4511,INDEX(Flettilisti,,1),INDEX(Flettilisti,,2),,0)</f>
        <v>Vantar flokkun</v>
      </c>
      <c r="S4511" s="38" t="str">
        <f>IF(ISBLANK(N4511),"",IF(N4511&lt;Gögn!$J$2,Gögn!$K$2,IF(N4511&gt;Gögn!$J$4,Gögn!$K$4,Gögn!$K$3)))</f>
        <v/>
      </c>
      <c r="T4511" s="49" t="str" cm="1">
        <f t="array" aca="1" ref="T4511" ca="1">IF(ISBLANK(B4511),"",IF(R4511="Styrkhæft",_xlfn.XLOOKUP(S4511,Vegalengdir[Texti],INDIRECT("Vegalengdir["&amp;'Upplýsingar um umsækjanda'!$B$10&amp;"]"),0%,0)))</f>
        <v/>
      </c>
      <c r="U4511" s="72" t="str">
        <f t="shared" si="212"/>
        <v/>
      </c>
    </row>
    <row r="4512" spans="1:21" x14ac:dyDescent="0.25">
      <c r="A4512" s="53">
        <f t="shared" si="210"/>
        <v>4511</v>
      </c>
      <c r="B4512" s="55"/>
      <c r="C4512" s="56"/>
      <c r="D4512" s="55"/>
      <c r="E4512" s="55"/>
      <c r="F4512" s="55"/>
      <c r="G4512" s="55"/>
      <c r="H4512" s="57"/>
      <c r="I4512" s="55"/>
      <c r="J4512" s="55"/>
      <c r="K4512" s="55"/>
      <c r="L4512" s="55"/>
      <c r="M4512" s="55"/>
      <c r="N4512" s="57"/>
      <c r="O4512" s="57" t="str">
        <f t="shared" si="211"/>
        <v/>
      </c>
      <c r="Q4512" s="38" t="s">
        <v>450</v>
      </c>
      <c r="R4512" s="38" t="str" cm="1">
        <f t="array" ref="R4512">_xlfn.XLOOKUP(Q4512,INDEX(Flettilisti,,1),INDEX(Flettilisti,,2),,0)</f>
        <v>Vantar flokkun</v>
      </c>
      <c r="S4512" s="38" t="str">
        <f>IF(ISBLANK(N4512),"",IF(N4512&lt;Gögn!$J$2,Gögn!$K$2,IF(N4512&gt;Gögn!$J$4,Gögn!$K$4,Gögn!$K$3)))</f>
        <v/>
      </c>
      <c r="T4512" s="49" t="str" cm="1">
        <f t="array" aca="1" ref="T4512" ca="1">IF(ISBLANK(B4512),"",IF(R4512="Styrkhæft",_xlfn.XLOOKUP(S4512,Vegalengdir[Texti],INDIRECT("Vegalengdir["&amp;'Upplýsingar um umsækjanda'!$B$10&amp;"]"),0%,0)))</f>
        <v/>
      </c>
      <c r="U4512" s="72" t="str">
        <f t="shared" si="212"/>
        <v/>
      </c>
    </row>
    <row r="4513" spans="1:21" x14ac:dyDescent="0.25">
      <c r="A4513" s="53">
        <f t="shared" si="210"/>
        <v>4512</v>
      </c>
      <c r="B4513" s="55"/>
      <c r="C4513" s="56"/>
      <c r="D4513" s="55"/>
      <c r="E4513" s="55"/>
      <c r="F4513" s="55"/>
      <c r="G4513" s="55"/>
      <c r="H4513" s="57"/>
      <c r="I4513" s="55"/>
      <c r="J4513" s="55"/>
      <c r="K4513" s="55"/>
      <c r="L4513" s="55"/>
      <c r="M4513" s="55"/>
      <c r="N4513" s="57"/>
      <c r="O4513" s="57" t="str">
        <f t="shared" si="211"/>
        <v/>
      </c>
      <c r="Q4513" s="38" t="s">
        <v>450</v>
      </c>
      <c r="R4513" s="38" t="str" cm="1">
        <f t="array" ref="R4513">_xlfn.XLOOKUP(Q4513,INDEX(Flettilisti,,1),INDEX(Flettilisti,,2),,0)</f>
        <v>Vantar flokkun</v>
      </c>
      <c r="S4513" s="38" t="str">
        <f>IF(ISBLANK(N4513),"",IF(N4513&lt;Gögn!$J$2,Gögn!$K$2,IF(N4513&gt;Gögn!$J$4,Gögn!$K$4,Gögn!$K$3)))</f>
        <v/>
      </c>
      <c r="T4513" s="49" t="str" cm="1">
        <f t="array" aca="1" ref="T4513" ca="1">IF(ISBLANK(B4513),"",IF(R4513="Styrkhæft",_xlfn.XLOOKUP(S4513,Vegalengdir[Texti],INDIRECT("Vegalengdir["&amp;'Upplýsingar um umsækjanda'!$B$10&amp;"]"),0%,0)))</f>
        <v/>
      </c>
      <c r="U4513" s="72" t="str">
        <f t="shared" si="212"/>
        <v/>
      </c>
    </row>
    <row r="4514" spans="1:21" x14ac:dyDescent="0.25">
      <c r="A4514" s="53">
        <f t="shared" si="210"/>
        <v>4513</v>
      </c>
      <c r="B4514" s="55"/>
      <c r="C4514" s="56"/>
      <c r="D4514" s="55"/>
      <c r="E4514" s="55"/>
      <c r="F4514" s="55"/>
      <c r="G4514" s="55"/>
      <c r="H4514" s="57"/>
      <c r="I4514" s="55"/>
      <c r="J4514" s="55"/>
      <c r="K4514" s="55"/>
      <c r="L4514" s="55"/>
      <c r="M4514" s="55"/>
      <c r="N4514" s="57"/>
      <c r="O4514" s="57" t="str">
        <f t="shared" si="211"/>
        <v/>
      </c>
      <c r="Q4514" s="38" t="s">
        <v>450</v>
      </c>
      <c r="R4514" s="38" t="str" cm="1">
        <f t="array" ref="R4514">_xlfn.XLOOKUP(Q4514,INDEX(Flettilisti,,1),INDEX(Flettilisti,,2),,0)</f>
        <v>Vantar flokkun</v>
      </c>
      <c r="S4514" s="38" t="str">
        <f>IF(ISBLANK(N4514),"",IF(N4514&lt;Gögn!$J$2,Gögn!$K$2,IF(N4514&gt;Gögn!$J$4,Gögn!$K$4,Gögn!$K$3)))</f>
        <v/>
      </c>
      <c r="T4514" s="49" t="str" cm="1">
        <f t="array" aca="1" ref="T4514" ca="1">IF(ISBLANK(B4514),"",IF(R4514="Styrkhæft",_xlfn.XLOOKUP(S4514,Vegalengdir[Texti],INDIRECT("Vegalengdir["&amp;'Upplýsingar um umsækjanda'!$B$10&amp;"]"),0%,0)))</f>
        <v/>
      </c>
      <c r="U4514" s="72" t="str">
        <f t="shared" si="212"/>
        <v/>
      </c>
    </row>
    <row r="4515" spans="1:21" x14ac:dyDescent="0.25">
      <c r="A4515" s="53">
        <f t="shared" si="210"/>
        <v>4514</v>
      </c>
      <c r="B4515" s="55"/>
      <c r="C4515" s="56"/>
      <c r="D4515" s="55"/>
      <c r="E4515" s="55"/>
      <c r="F4515" s="55"/>
      <c r="G4515" s="55"/>
      <c r="H4515" s="57"/>
      <c r="I4515" s="55"/>
      <c r="J4515" s="55"/>
      <c r="K4515" s="55"/>
      <c r="L4515" s="55"/>
      <c r="M4515" s="55"/>
      <c r="N4515" s="57"/>
      <c r="O4515" s="57" t="str">
        <f t="shared" si="211"/>
        <v/>
      </c>
      <c r="Q4515" s="38" t="s">
        <v>450</v>
      </c>
      <c r="R4515" s="38" t="str" cm="1">
        <f t="array" ref="R4515">_xlfn.XLOOKUP(Q4515,INDEX(Flettilisti,,1),INDEX(Flettilisti,,2),,0)</f>
        <v>Vantar flokkun</v>
      </c>
      <c r="S4515" s="38" t="str">
        <f>IF(ISBLANK(N4515),"",IF(N4515&lt;Gögn!$J$2,Gögn!$K$2,IF(N4515&gt;Gögn!$J$4,Gögn!$K$4,Gögn!$K$3)))</f>
        <v/>
      </c>
      <c r="T4515" s="49" t="str" cm="1">
        <f t="array" aca="1" ref="T4515" ca="1">IF(ISBLANK(B4515),"",IF(R4515="Styrkhæft",_xlfn.XLOOKUP(S4515,Vegalengdir[Texti],INDIRECT("Vegalengdir["&amp;'Upplýsingar um umsækjanda'!$B$10&amp;"]"),0%,0)))</f>
        <v/>
      </c>
      <c r="U4515" s="72" t="str">
        <f t="shared" si="212"/>
        <v/>
      </c>
    </row>
    <row r="4516" spans="1:21" x14ac:dyDescent="0.25">
      <c r="A4516" s="53">
        <f t="shared" si="210"/>
        <v>4515</v>
      </c>
      <c r="B4516" s="55"/>
      <c r="C4516" s="56"/>
      <c r="D4516" s="55"/>
      <c r="E4516" s="55"/>
      <c r="F4516" s="55"/>
      <c r="G4516" s="55"/>
      <c r="H4516" s="57"/>
      <c r="I4516" s="55"/>
      <c r="J4516" s="55"/>
      <c r="K4516" s="55"/>
      <c r="L4516" s="55"/>
      <c r="M4516" s="55"/>
      <c r="N4516" s="57"/>
      <c r="O4516" s="57" t="str">
        <f t="shared" si="211"/>
        <v/>
      </c>
      <c r="Q4516" s="38" t="s">
        <v>450</v>
      </c>
      <c r="R4516" s="38" t="str" cm="1">
        <f t="array" ref="R4516">_xlfn.XLOOKUP(Q4516,INDEX(Flettilisti,,1),INDEX(Flettilisti,,2),,0)</f>
        <v>Vantar flokkun</v>
      </c>
      <c r="S4516" s="38" t="str">
        <f>IF(ISBLANK(N4516),"",IF(N4516&lt;Gögn!$J$2,Gögn!$K$2,IF(N4516&gt;Gögn!$J$4,Gögn!$K$4,Gögn!$K$3)))</f>
        <v/>
      </c>
      <c r="T4516" s="49" t="str" cm="1">
        <f t="array" aca="1" ref="T4516" ca="1">IF(ISBLANK(B4516),"",IF(R4516="Styrkhæft",_xlfn.XLOOKUP(S4516,Vegalengdir[Texti],INDIRECT("Vegalengdir["&amp;'Upplýsingar um umsækjanda'!$B$10&amp;"]"),0%,0)))</f>
        <v/>
      </c>
      <c r="U4516" s="72" t="str">
        <f t="shared" si="212"/>
        <v/>
      </c>
    </row>
    <row r="4517" spans="1:21" x14ac:dyDescent="0.25">
      <c r="A4517" s="53">
        <f t="shared" si="210"/>
        <v>4516</v>
      </c>
      <c r="B4517" s="55"/>
      <c r="C4517" s="56"/>
      <c r="D4517" s="55"/>
      <c r="E4517" s="55"/>
      <c r="F4517" s="55"/>
      <c r="G4517" s="55"/>
      <c r="H4517" s="57"/>
      <c r="I4517" s="55"/>
      <c r="J4517" s="55"/>
      <c r="K4517" s="55"/>
      <c r="L4517" s="55"/>
      <c r="M4517" s="55"/>
      <c r="N4517" s="57"/>
      <c r="O4517" s="57" t="str">
        <f t="shared" si="211"/>
        <v/>
      </c>
      <c r="Q4517" s="38" t="s">
        <v>450</v>
      </c>
      <c r="R4517" s="38" t="str" cm="1">
        <f t="array" ref="R4517">_xlfn.XLOOKUP(Q4517,INDEX(Flettilisti,,1),INDEX(Flettilisti,,2),,0)</f>
        <v>Vantar flokkun</v>
      </c>
      <c r="S4517" s="38" t="str">
        <f>IF(ISBLANK(N4517),"",IF(N4517&lt;Gögn!$J$2,Gögn!$K$2,IF(N4517&gt;Gögn!$J$4,Gögn!$K$4,Gögn!$K$3)))</f>
        <v/>
      </c>
      <c r="T4517" s="49" t="str" cm="1">
        <f t="array" aca="1" ref="T4517" ca="1">IF(ISBLANK(B4517),"",IF(R4517="Styrkhæft",_xlfn.XLOOKUP(S4517,Vegalengdir[Texti],INDIRECT("Vegalengdir["&amp;'Upplýsingar um umsækjanda'!$B$10&amp;"]"),0%,0)))</f>
        <v/>
      </c>
      <c r="U4517" s="72" t="str">
        <f t="shared" si="212"/>
        <v/>
      </c>
    </row>
    <row r="4518" spans="1:21" x14ac:dyDescent="0.25">
      <c r="A4518" s="53">
        <f t="shared" si="210"/>
        <v>4517</v>
      </c>
      <c r="B4518" s="55"/>
      <c r="C4518" s="56"/>
      <c r="D4518" s="55"/>
      <c r="E4518" s="55"/>
      <c r="F4518" s="55"/>
      <c r="G4518" s="55"/>
      <c r="H4518" s="57"/>
      <c r="I4518" s="55"/>
      <c r="J4518" s="55"/>
      <c r="K4518" s="55"/>
      <c r="L4518" s="55"/>
      <c r="M4518" s="55"/>
      <c r="N4518" s="57"/>
      <c r="O4518" s="57" t="str">
        <f t="shared" si="211"/>
        <v/>
      </c>
      <c r="Q4518" s="38" t="s">
        <v>450</v>
      </c>
      <c r="R4518" s="38" t="str" cm="1">
        <f t="array" ref="R4518">_xlfn.XLOOKUP(Q4518,INDEX(Flettilisti,,1),INDEX(Flettilisti,,2),,0)</f>
        <v>Vantar flokkun</v>
      </c>
      <c r="S4518" s="38" t="str">
        <f>IF(ISBLANK(N4518),"",IF(N4518&lt;Gögn!$J$2,Gögn!$K$2,IF(N4518&gt;Gögn!$J$4,Gögn!$K$4,Gögn!$K$3)))</f>
        <v/>
      </c>
      <c r="T4518" s="49" t="str" cm="1">
        <f t="array" aca="1" ref="T4518" ca="1">IF(ISBLANK(B4518),"",IF(R4518="Styrkhæft",_xlfn.XLOOKUP(S4518,Vegalengdir[Texti],INDIRECT("Vegalengdir["&amp;'Upplýsingar um umsækjanda'!$B$10&amp;"]"),0%,0)))</f>
        <v/>
      </c>
      <c r="U4518" s="72" t="str">
        <f t="shared" si="212"/>
        <v/>
      </c>
    </row>
    <row r="4519" spans="1:21" x14ac:dyDescent="0.25">
      <c r="A4519" s="53">
        <f t="shared" si="210"/>
        <v>4518</v>
      </c>
      <c r="B4519" s="55"/>
      <c r="C4519" s="56"/>
      <c r="D4519" s="55"/>
      <c r="E4519" s="55"/>
      <c r="F4519" s="55"/>
      <c r="G4519" s="55"/>
      <c r="H4519" s="57"/>
      <c r="I4519" s="55"/>
      <c r="J4519" s="55"/>
      <c r="K4519" s="55"/>
      <c r="L4519" s="55"/>
      <c r="M4519" s="55"/>
      <c r="N4519" s="57"/>
      <c r="O4519" s="57" t="str">
        <f t="shared" si="211"/>
        <v/>
      </c>
      <c r="Q4519" s="38" t="s">
        <v>450</v>
      </c>
      <c r="R4519" s="38" t="str" cm="1">
        <f t="array" ref="R4519">_xlfn.XLOOKUP(Q4519,INDEX(Flettilisti,,1),INDEX(Flettilisti,,2),,0)</f>
        <v>Vantar flokkun</v>
      </c>
      <c r="S4519" s="38" t="str">
        <f>IF(ISBLANK(N4519),"",IF(N4519&lt;Gögn!$J$2,Gögn!$K$2,IF(N4519&gt;Gögn!$J$4,Gögn!$K$4,Gögn!$K$3)))</f>
        <v/>
      </c>
      <c r="T4519" s="49" t="str" cm="1">
        <f t="array" aca="1" ref="T4519" ca="1">IF(ISBLANK(B4519),"",IF(R4519="Styrkhæft",_xlfn.XLOOKUP(S4519,Vegalengdir[Texti],INDIRECT("Vegalengdir["&amp;'Upplýsingar um umsækjanda'!$B$10&amp;"]"),0%,0)))</f>
        <v/>
      </c>
      <c r="U4519" s="72" t="str">
        <f t="shared" si="212"/>
        <v/>
      </c>
    </row>
    <row r="4520" spans="1:21" x14ac:dyDescent="0.25">
      <c r="A4520" s="53">
        <f t="shared" si="210"/>
        <v>4519</v>
      </c>
      <c r="B4520" s="55"/>
      <c r="C4520" s="56"/>
      <c r="D4520" s="55"/>
      <c r="E4520" s="55"/>
      <c r="F4520" s="55"/>
      <c r="G4520" s="55"/>
      <c r="H4520" s="57"/>
      <c r="I4520" s="55"/>
      <c r="J4520" s="55"/>
      <c r="K4520" s="55"/>
      <c r="L4520" s="55"/>
      <c r="M4520" s="55"/>
      <c r="N4520" s="57"/>
      <c r="O4520" s="57" t="str">
        <f t="shared" si="211"/>
        <v/>
      </c>
      <c r="Q4520" s="38" t="s">
        <v>450</v>
      </c>
      <c r="R4520" s="38" t="str" cm="1">
        <f t="array" ref="R4520">_xlfn.XLOOKUP(Q4520,INDEX(Flettilisti,,1),INDEX(Flettilisti,,2),,0)</f>
        <v>Vantar flokkun</v>
      </c>
      <c r="S4520" s="38" t="str">
        <f>IF(ISBLANK(N4520),"",IF(N4520&lt;Gögn!$J$2,Gögn!$K$2,IF(N4520&gt;Gögn!$J$4,Gögn!$K$4,Gögn!$K$3)))</f>
        <v/>
      </c>
      <c r="T4520" s="49" t="str" cm="1">
        <f t="array" aca="1" ref="T4520" ca="1">IF(ISBLANK(B4520),"",IF(R4520="Styrkhæft",_xlfn.XLOOKUP(S4520,Vegalengdir[Texti],INDIRECT("Vegalengdir["&amp;'Upplýsingar um umsækjanda'!$B$10&amp;"]"),0%,0)))</f>
        <v/>
      </c>
      <c r="U4520" s="72" t="str">
        <f t="shared" si="212"/>
        <v/>
      </c>
    </row>
    <row r="4521" spans="1:21" x14ac:dyDescent="0.25">
      <c r="A4521" s="53">
        <f t="shared" si="210"/>
        <v>4520</v>
      </c>
      <c r="B4521" s="55"/>
      <c r="C4521" s="56"/>
      <c r="D4521" s="55"/>
      <c r="E4521" s="55"/>
      <c r="F4521" s="55"/>
      <c r="G4521" s="55"/>
      <c r="H4521" s="57"/>
      <c r="I4521" s="55"/>
      <c r="J4521" s="55"/>
      <c r="K4521" s="55"/>
      <c r="L4521" s="55"/>
      <c r="M4521" s="55"/>
      <c r="N4521" s="57"/>
      <c r="O4521" s="57" t="str">
        <f t="shared" si="211"/>
        <v/>
      </c>
      <c r="Q4521" s="38" t="s">
        <v>450</v>
      </c>
      <c r="R4521" s="38" t="str" cm="1">
        <f t="array" ref="R4521">_xlfn.XLOOKUP(Q4521,INDEX(Flettilisti,,1),INDEX(Flettilisti,,2),,0)</f>
        <v>Vantar flokkun</v>
      </c>
      <c r="S4521" s="38" t="str">
        <f>IF(ISBLANK(N4521),"",IF(N4521&lt;Gögn!$J$2,Gögn!$K$2,IF(N4521&gt;Gögn!$J$4,Gögn!$K$4,Gögn!$K$3)))</f>
        <v/>
      </c>
      <c r="T4521" s="49" t="str" cm="1">
        <f t="array" aca="1" ref="T4521" ca="1">IF(ISBLANK(B4521),"",IF(R4521="Styrkhæft",_xlfn.XLOOKUP(S4521,Vegalengdir[Texti],INDIRECT("Vegalengdir["&amp;'Upplýsingar um umsækjanda'!$B$10&amp;"]"),0%,0)))</f>
        <v/>
      </c>
      <c r="U4521" s="72" t="str">
        <f t="shared" si="212"/>
        <v/>
      </c>
    </row>
    <row r="4522" spans="1:21" x14ac:dyDescent="0.25">
      <c r="A4522" s="53">
        <f t="shared" si="210"/>
        <v>4521</v>
      </c>
      <c r="B4522" s="55"/>
      <c r="C4522" s="56"/>
      <c r="D4522" s="55"/>
      <c r="E4522" s="55"/>
      <c r="F4522" s="55"/>
      <c r="G4522" s="55"/>
      <c r="H4522" s="57"/>
      <c r="I4522" s="55"/>
      <c r="J4522" s="55"/>
      <c r="K4522" s="55"/>
      <c r="L4522" s="55"/>
      <c r="M4522" s="55"/>
      <c r="N4522" s="57"/>
      <c r="O4522" s="57" t="str">
        <f t="shared" si="211"/>
        <v/>
      </c>
      <c r="Q4522" s="38" t="s">
        <v>450</v>
      </c>
      <c r="R4522" s="38" t="str" cm="1">
        <f t="array" ref="R4522">_xlfn.XLOOKUP(Q4522,INDEX(Flettilisti,,1),INDEX(Flettilisti,,2),,0)</f>
        <v>Vantar flokkun</v>
      </c>
      <c r="S4522" s="38" t="str">
        <f>IF(ISBLANK(N4522),"",IF(N4522&lt;Gögn!$J$2,Gögn!$K$2,IF(N4522&gt;Gögn!$J$4,Gögn!$K$4,Gögn!$K$3)))</f>
        <v/>
      </c>
      <c r="T4522" s="49" t="str" cm="1">
        <f t="array" aca="1" ref="T4522" ca="1">IF(ISBLANK(B4522),"",IF(R4522="Styrkhæft",_xlfn.XLOOKUP(S4522,Vegalengdir[Texti],INDIRECT("Vegalengdir["&amp;'Upplýsingar um umsækjanda'!$B$10&amp;"]"),0%,0)))</f>
        <v/>
      </c>
      <c r="U4522" s="72" t="str">
        <f t="shared" si="212"/>
        <v/>
      </c>
    </row>
    <row r="4523" spans="1:21" x14ac:dyDescent="0.25">
      <c r="A4523" s="53">
        <f t="shared" ref="A4523:A4586" si="213">A4522+1</f>
        <v>4522</v>
      </c>
      <c r="B4523" s="55"/>
      <c r="C4523" s="56"/>
      <c r="D4523" s="55"/>
      <c r="E4523" s="55"/>
      <c r="F4523" s="55"/>
      <c r="G4523" s="55"/>
      <c r="H4523" s="57"/>
      <c r="I4523" s="55"/>
      <c r="J4523" s="55"/>
      <c r="K4523" s="55"/>
      <c r="L4523" s="55"/>
      <c r="M4523" s="55"/>
      <c r="N4523" s="57"/>
      <c r="O4523" s="57" t="str">
        <f t="shared" si="211"/>
        <v/>
      </c>
      <c r="Q4523" s="38" t="s">
        <v>450</v>
      </c>
      <c r="R4523" s="38" t="str" cm="1">
        <f t="array" ref="R4523">_xlfn.XLOOKUP(Q4523,INDEX(Flettilisti,,1),INDEX(Flettilisti,,2),,0)</f>
        <v>Vantar flokkun</v>
      </c>
      <c r="S4523" s="38" t="str">
        <f>IF(ISBLANK(N4523),"",IF(N4523&lt;Gögn!$J$2,Gögn!$K$2,IF(N4523&gt;Gögn!$J$4,Gögn!$K$4,Gögn!$K$3)))</f>
        <v/>
      </c>
      <c r="T4523" s="49" t="str" cm="1">
        <f t="array" aca="1" ref="T4523" ca="1">IF(ISBLANK(B4523),"",IF(R4523="Styrkhæft",_xlfn.XLOOKUP(S4523,Vegalengdir[Texti],INDIRECT("Vegalengdir["&amp;'Upplýsingar um umsækjanda'!$B$10&amp;"]"),0%,0)))</f>
        <v/>
      </c>
      <c r="U4523" s="72" t="str">
        <f t="shared" si="212"/>
        <v/>
      </c>
    </row>
    <row r="4524" spans="1:21" x14ac:dyDescent="0.25">
      <c r="A4524" s="53">
        <f t="shared" si="213"/>
        <v>4523</v>
      </c>
      <c r="B4524" s="55"/>
      <c r="C4524" s="56"/>
      <c r="D4524" s="55"/>
      <c r="E4524" s="55"/>
      <c r="F4524" s="55"/>
      <c r="G4524" s="55"/>
      <c r="H4524" s="57"/>
      <c r="I4524" s="55"/>
      <c r="J4524" s="55"/>
      <c r="K4524" s="55"/>
      <c r="L4524" s="55"/>
      <c r="M4524" s="55"/>
      <c r="N4524" s="57"/>
      <c r="O4524" s="57" t="str">
        <f t="shared" si="211"/>
        <v/>
      </c>
      <c r="Q4524" s="38" t="s">
        <v>450</v>
      </c>
      <c r="R4524" s="38" t="str" cm="1">
        <f t="array" ref="R4524">_xlfn.XLOOKUP(Q4524,INDEX(Flettilisti,,1),INDEX(Flettilisti,,2),,0)</f>
        <v>Vantar flokkun</v>
      </c>
      <c r="S4524" s="38" t="str">
        <f>IF(ISBLANK(N4524),"",IF(N4524&lt;Gögn!$J$2,Gögn!$K$2,IF(N4524&gt;Gögn!$J$4,Gögn!$K$4,Gögn!$K$3)))</f>
        <v/>
      </c>
      <c r="T4524" s="49" t="str" cm="1">
        <f t="array" aca="1" ref="T4524" ca="1">IF(ISBLANK(B4524),"",IF(R4524="Styrkhæft",_xlfn.XLOOKUP(S4524,Vegalengdir[Texti],INDIRECT("Vegalengdir["&amp;'Upplýsingar um umsækjanda'!$B$10&amp;"]"),0%,0)))</f>
        <v/>
      </c>
      <c r="U4524" s="72" t="str">
        <f t="shared" si="212"/>
        <v/>
      </c>
    </row>
    <row r="4525" spans="1:21" x14ac:dyDescent="0.25">
      <c r="A4525" s="53">
        <f t="shared" si="213"/>
        <v>4524</v>
      </c>
      <c r="B4525" s="55"/>
      <c r="C4525" s="56"/>
      <c r="D4525" s="55"/>
      <c r="E4525" s="55"/>
      <c r="F4525" s="55"/>
      <c r="G4525" s="55"/>
      <c r="H4525" s="57"/>
      <c r="I4525" s="55"/>
      <c r="J4525" s="55"/>
      <c r="K4525" s="55"/>
      <c r="L4525" s="55"/>
      <c r="M4525" s="55"/>
      <c r="N4525" s="57"/>
      <c r="O4525" s="57" t="str">
        <f t="shared" si="211"/>
        <v/>
      </c>
      <c r="Q4525" s="38" t="s">
        <v>450</v>
      </c>
      <c r="R4525" s="38" t="str" cm="1">
        <f t="array" ref="R4525">_xlfn.XLOOKUP(Q4525,INDEX(Flettilisti,,1),INDEX(Flettilisti,,2),,0)</f>
        <v>Vantar flokkun</v>
      </c>
      <c r="S4525" s="38" t="str">
        <f>IF(ISBLANK(N4525),"",IF(N4525&lt;Gögn!$J$2,Gögn!$K$2,IF(N4525&gt;Gögn!$J$4,Gögn!$K$4,Gögn!$K$3)))</f>
        <v/>
      </c>
      <c r="T4525" s="49" t="str" cm="1">
        <f t="array" aca="1" ref="T4525" ca="1">IF(ISBLANK(B4525),"",IF(R4525="Styrkhæft",_xlfn.XLOOKUP(S4525,Vegalengdir[Texti],INDIRECT("Vegalengdir["&amp;'Upplýsingar um umsækjanda'!$B$10&amp;"]"),0%,0)))</f>
        <v/>
      </c>
      <c r="U4525" s="72" t="str">
        <f t="shared" si="212"/>
        <v/>
      </c>
    </row>
    <row r="4526" spans="1:21" x14ac:dyDescent="0.25">
      <c r="A4526" s="53">
        <f t="shared" si="213"/>
        <v>4525</v>
      </c>
      <c r="B4526" s="55"/>
      <c r="C4526" s="56"/>
      <c r="D4526" s="55"/>
      <c r="E4526" s="55"/>
      <c r="F4526" s="55"/>
      <c r="G4526" s="55"/>
      <c r="H4526" s="57"/>
      <c r="I4526" s="55"/>
      <c r="J4526" s="55"/>
      <c r="K4526" s="55"/>
      <c r="L4526" s="55"/>
      <c r="M4526" s="55"/>
      <c r="N4526" s="57"/>
      <c r="O4526" s="57" t="str">
        <f t="shared" si="211"/>
        <v/>
      </c>
      <c r="Q4526" s="38" t="s">
        <v>450</v>
      </c>
      <c r="R4526" s="38" t="str" cm="1">
        <f t="array" ref="R4526">_xlfn.XLOOKUP(Q4526,INDEX(Flettilisti,,1),INDEX(Flettilisti,,2),,0)</f>
        <v>Vantar flokkun</v>
      </c>
      <c r="S4526" s="38" t="str">
        <f>IF(ISBLANK(N4526),"",IF(N4526&lt;Gögn!$J$2,Gögn!$K$2,IF(N4526&gt;Gögn!$J$4,Gögn!$K$4,Gögn!$K$3)))</f>
        <v/>
      </c>
      <c r="T4526" s="49" t="str" cm="1">
        <f t="array" aca="1" ref="T4526" ca="1">IF(ISBLANK(B4526),"",IF(R4526="Styrkhæft",_xlfn.XLOOKUP(S4526,Vegalengdir[Texti],INDIRECT("Vegalengdir["&amp;'Upplýsingar um umsækjanda'!$B$10&amp;"]"),0%,0)))</f>
        <v/>
      </c>
      <c r="U4526" s="72" t="str">
        <f t="shared" si="212"/>
        <v/>
      </c>
    </row>
    <row r="4527" spans="1:21" x14ac:dyDescent="0.25">
      <c r="A4527" s="53">
        <f t="shared" si="213"/>
        <v>4526</v>
      </c>
      <c r="B4527" s="55"/>
      <c r="C4527" s="56"/>
      <c r="D4527" s="55"/>
      <c r="E4527" s="55"/>
      <c r="F4527" s="55"/>
      <c r="G4527" s="55"/>
      <c r="H4527" s="57"/>
      <c r="I4527" s="55"/>
      <c r="J4527" s="55"/>
      <c r="K4527" s="55"/>
      <c r="L4527" s="55"/>
      <c r="M4527" s="55"/>
      <c r="N4527" s="57"/>
      <c r="O4527" s="57" t="str">
        <f t="shared" si="211"/>
        <v/>
      </c>
      <c r="Q4527" s="38" t="s">
        <v>450</v>
      </c>
      <c r="R4527" s="38" t="str" cm="1">
        <f t="array" ref="R4527">_xlfn.XLOOKUP(Q4527,INDEX(Flettilisti,,1),INDEX(Flettilisti,,2),,0)</f>
        <v>Vantar flokkun</v>
      </c>
      <c r="S4527" s="38" t="str">
        <f>IF(ISBLANK(N4527),"",IF(N4527&lt;Gögn!$J$2,Gögn!$K$2,IF(N4527&gt;Gögn!$J$4,Gögn!$K$4,Gögn!$K$3)))</f>
        <v/>
      </c>
      <c r="T4527" s="49" t="str" cm="1">
        <f t="array" aca="1" ref="T4527" ca="1">IF(ISBLANK(B4527),"",IF(R4527="Styrkhæft",_xlfn.XLOOKUP(S4527,Vegalengdir[Texti],INDIRECT("Vegalengdir["&amp;'Upplýsingar um umsækjanda'!$B$10&amp;"]"),0%,0)))</f>
        <v/>
      </c>
      <c r="U4527" s="72" t="str">
        <f t="shared" si="212"/>
        <v/>
      </c>
    </row>
    <row r="4528" spans="1:21" x14ac:dyDescent="0.25">
      <c r="A4528" s="53">
        <f t="shared" si="213"/>
        <v>4527</v>
      </c>
      <c r="B4528" s="55"/>
      <c r="C4528" s="56"/>
      <c r="D4528" s="55"/>
      <c r="E4528" s="55"/>
      <c r="F4528" s="55"/>
      <c r="G4528" s="55"/>
      <c r="H4528" s="57"/>
      <c r="I4528" s="55"/>
      <c r="J4528" s="55"/>
      <c r="K4528" s="55"/>
      <c r="L4528" s="55"/>
      <c r="M4528" s="55"/>
      <c r="N4528" s="57"/>
      <c r="O4528" s="57" t="str">
        <f t="shared" si="211"/>
        <v/>
      </c>
      <c r="Q4528" s="38" t="s">
        <v>450</v>
      </c>
      <c r="R4528" s="38" t="str" cm="1">
        <f t="array" ref="R4528">_xlfn.XLOOKUP(Q4528,INDEX(Flettilisti,,1),INDEX(Flettilisti,,2),,0)</f>
        <v>Vantar flokkun</v>
      </c>
      <c r="S4528" s="38" t="str">
        <f>IF(ISBLANK(N4528),"",IF(N4528&lt;Gögn!$J$2,Gögn!$K$2,IF(N4528&gt;Gögn!$J$4,Gögn!$K$4,Gögn!$K$3)))</f>
        <v/>
      </c>
      <c r="T4528" s="49" t="str" cm="1">
        <f t="array" aca="1" ref="T4528" ca="1">IF(ISBLANK(B4528),"",IF(R4528="Styrkhæft",_xlfn.XLOOKUP(S4528,Vegalengdir[Texti],INDIRECT("Vegalengdir["&amp;'Upplýsingar um umsækjanda'!$B$10&amp;"]"),0%,0)))</f>
        <v/>
      </c>
      <c r="U4528" s="72" t="str">
        <f t="shared" si="212"/>
        <v/>
      </c>
    </row>
    <row r="4529" spans="1:21" x14ac:dyDescent="0.25">
      <c r="A4529" s="53">
        <f t="shared" si="213"/>
        <v>4528</v>
      </c>
      <c r="B4529" s="55"/>
      <c r="C4529" s="56"/>
      <c r="D4529" s="55"/>
      <c r="E4529" s="55"/>
      <c r="F4529" s="55"/>
      <c r="G4529" s="55"/>
      <c r="H4529" s="57"/>
      <c r="I4529" s="55"/>
      <c r="J4529" s="55"/>
      <c r="K4529" s="55"/>
      <c r="L4529" s="55"/>
      <c r="M4529" s="55"/>
      <c r="N4529" s="57"/>
      <c r="O4529" s="57" t="str">
        <f t="shared" si="211"/>
        <v/>
      </c>
      <c r="Q4529" s="38" t="s">
        <v>450</v>
      </c>
      <c r="R4529" s="38" t="str" cm="1">
        <f t="array" ref="R4529">_xlfn.XLOOKUP(Q4529,INDEX(Flettilisti,,1),INDEX(Flettilisti,,2),,0)</f>
        <v>Vantar flokkun</v>
      </c>
      <c r="S4529" s="38" t="str">
        <f>IF(ISBLANK(N4529),"",IF(N4529&lt;Gögn!$J$2,Gögn!$K$2,IF(N4529&gt;Gögn!$J$4,Gögn!$K$4,Gögn!$K$3)))</f>
        <v/>
      </c>
      <c r="T4529" s="49" t="str" cm="1">
        <f t="array" aca="1" ref="T4529" ca="1">IF(ISBLANK(B4529),"",IF(R4529="Styrkhæft",_xlfn.XLOOKUP(S4529,Vegalengdir[Texti],INDIRECT("Vegalengdir["&amp;'Upplýsingar um umsækjanda'!$B$10&amp;"]"),0%,0)))</f>
        <v/>
      </c>
      <c r="U4529" s="72" t="str">
        <f t="shared" si="212"/>
        <v/>
      </c>
    </row>
    <row r="4530" spans="1:21" x14ac:dyDescent="0.25">
      <c r="A4530" s="53">
        <f t="shared" si="213"/>
        <v>4529</v>
      </c>
      <c r="B4530" s="55"/>
      <c r="C4530" s="56"/>
      <c r="D4530" s="55"/>
      <c r="E4530" s="55"/>
      <c r="F4530" s="55"/>
      <c r="G4530" s="55"/>
      <c r="H4530" s="57"/>
      <c r="I4530" s="55"/>
      <c r="J4530" s="55"/>
      <c r="K4530" s="55"/>
      <c r="L4530" s="55"/>
      <c r="M4530" s="55"/>
      <c r="N4530" s="57"/>
      <c r="O4530" s="57" t="str">
        <f t="shared" si="211"/>
        <v/>
      </c>
      <c r="Q4530" s="38" t="s">
        <v>450</v>
      </c>
      <c r="R4530" s="38" t="str" cm="1">
        <f t="array" ref="R4530">_xlfn.XLOOKUP(Q4530,INDEX(Flettilisti,,1),INDEX(Flettilisti,,2),,0)</f>
        <v>Vantar flokkun</v>
      </c>
      <c r="S4530" s="38" t="str">
        <f>IF(ISBLANK(N4530),"",IF(N4530&lt;Gögn!$J$2,Gögn!$K$2,IF(N4530&gt;Gögn!$J$4,Gögn!$K$4,Gögn!$K$3)))</f>
        <v/>
      </c>
      <c r="T4530" s="49" t="str" cm="1">
        <f t="array" aca="1" ref="T4530" ca="1">IF(ISBLANK(B4530),"",IF(R4530="Styrkhæft",_xlfn.XLOOKUP(S4530,Vegalengdir[Texti],INDIRECT("Vegalengdir["&amp;'Upplýsingar um umsækjanda'!$B$10&amp;"]"),0%,0)))</f>
        <v/>
      </c>
      <c r="U4530" s="72" t="str">
        <f t="shared" si="212"/>
        <v/>
      </c>
    </row>
    <row r="4531" spans="1:21" x14ac:dyDescent="0.25">
      <c r="A4531" s="53">
        <f t="shared" si="213"/>
        <v>4530</v>
      </c>
      <c r="B4531" s="55"/>
      <c r="C4531" s="56"/>
      <c r="D4531" s="55"/>
      <c r="E4531" s="55"/>
      <c r="F4531" s="55"/>
      <c r="G4531" s="55"/>
      <c r="H4531" s="57"/>
      <c r="I4531" s="55"/>
      <c r="J4531" s="55"/>
      <c r="K4531" s="55"/>
      <c r="L4531" s="55"/>
      <c r="M4531" s="55"/>
      <c r="N4531" s="57"/>
      <c r="O4531" s="57" t="str">
        <f t="shared" si="211"/>
        <v/>
      </c>
      <c r="Q4531" s="38" t="s">
        <v>450</v>
      </c>
      <c r="R4531" s="38" t="str" cm="1">
        <f t="array" ref="R4531">_xlfn.XLOOKUP(Q4531,INDEX(Flettilisti,,1),INDEX(Flettilisti,,2),,0)</f>
        <v>Vantar flokkun</v>
      </c>
      <c r="S4531" s="38" t="str">
        <f>IF(ISBLANK(N4531),"",IF(N4531&lt;Gögn!$J$2,Gögn!$K$2,IF(N4531&gt;Gögn!$J$4,Gögn!$K$4,Gögn!$K$3)))</f>
        <v/>
      </c>
      <c r="T4531" s="49" t="str" cm="1">
        <f t="array" aca="1" ref="T4531" ca="1">IF(ISBLANK(B4531),"",IF(R4531="Styrkhæft",_xlfn.XLOOKUP(S4531,Vegalengdir[Texti],INDIRECT("Vegalengdir["&amp;'Upplýsingar um umsækjanda'!$B$10&amp;"]"),0%,0)))</f>
        <v/>
      </c>
      <c r="U4531" s="72" t="str">
        <f t="shared" si="212"/>
        <v/>
      </c>
    </row>
    <row r="4532" spans="1:21" x14ac:dyDescent="0.25">
      <c r="A4532" s="53">
        <f t="shared" si="213"/>
        <v>4531</v>
      </c>
      <c r="B4532" s="55"/>
      <c r="C4532" s="56"/>
      <c r="D4532" s="55"/>
      <c r="E4532" s="55"/>
      <c r="F4532" s="55"/>
      <c r="G4532" s="55"/>
      <c r="H4532" s="57"/>
      <c r="I4532" s="55"/>
      <c r="J4532" s="55"/>
      <c r="K4532" s="55"/>
      <c r="L4532" s="55"/>
      <c r="M4532" s="55"/>
      <c r="N4532" s="57"/>
      <c r="O4532" s="57" t="str">
        <f t="shared" si="211"/>
        <v/>
      </c>
      <c r="Q4532" s="38" t="s">
        <v>450</v>
      </c>
      <c r="R4532" s="38" t="str" cm="1">
        <f t="array" ref="R4532">_xlfn.XLOOKUP(Q4532,INDEX(Flettilisti,,1),INDEX(Flettilisti,,2),,0)</f>
        <v>Vantar flokkun</v>
      </c>
      <c r="S4532" s="38" t="str">
        <f>IF(ISBLANK(N4532),"",IF(N4532&lt;Gögn!$J$2,Gögn!$K$2,IF(N4532&gt;Gögn!$J$4,Gögn!$K$4,Gögn!$K$3)))</f>
        <v/>
      </c>
      <c r="T4532" s="49" t="str" cm="1">
        <f t="array" aca="1" ref="T4532" ca="1">IF(ISBLANK(B4532),"",IF(R4532="Styrkhæft",_xlfn.XLOOKUP(S4532,Vegalengdir[Texti],INDIRECT("Vegalengdir["&amp;'Upplýsingar um umsækjanda'!$B$10&amp;"]"),0%,0)))</f>
        <v/>
      </c>
      <c r="U4532" s="72" t="str">
        <f t="shared" si="212"/>
        <v/>
      </c>
    </row>
    <row r="4533" spans="1:21" x14ac:dyDescent="0.25">
      <c r="A4533" s="53">
        <f t="shared" si="213"/>
        <v>4532</v>
      </c>
      <c r="B4533" s="55"/>
      <c r="C4533" s="56"/>
      <c r="D4533" s="55"/>
      <c r="E4533" s="55"/>
      <c r="F4533" s="55"/>
      <c r="G4533" s="55"/>
      <c r="H4533" s="57"/>
      <c r="I4533" s="55"/>
      <c r="J4533" s="55"/>
      <c r="K4533" s="55"/>
      <c r="L4533" s="55"/>
      <c r="M4533" s="55"/>
      <c r="N4533" s="57"/>
      <c r="O4533" s="57" t="str">
        <f t="shared" si="211"/>
        <v/>
      </c>
      <c r="Q4533" s="38" t="s">
        <v>450</v>
      </c>
      <c r="R4533" s="38" t="str" cm="1">
        <f t="array" ref="R4533">_xlfn.XLOOKUP(Q4533,INDEX(Flettilisti,,1),INDEX(Flettilisti,,2),,0)</f>
        <v>Vantar flokkun</v>
      </c>
      <c r="S4533" s="38" t="str">
        <f>IF(ISBLANK(N4533),"",IF(N4533&lt;Gögn!$J$2,Gögn!$K$2,IF(N4533&gt;Gögn!$J$4,Gögn!$K$4,Gögn!$K$3)))</f>
        <v/>
      </c>
      <c r="T4533" s="49" t="str" cm="1">
        <f t="array" aca="1" ref="T4533" ca="1">IF(ISBLANK(B4533),"",IF(R4533="Styrkhæft",_xlfn.XLOOKUP(S4533,Vegalengdir[Texti],INDIRECT("Vegalengdir["&amp;'Upplýsingar um umsækjanda'!$B$10&amp;"]"),0%,0)))</f>
        <v/>
      </c>
      <c r="U4533" s="72" t="str">
        <f t="shared" si="212"/>
        <v/>
      </c>
    </row>
    <row r="4534" spans="1:21" x14ac:dyDescent="0.25">
      <c r="A4534" s="53">
        <f t="shared" si="213"/>
        <v>4533</v>
      </c>
      <c r="B4534" s="55"/>
      <c r="C4534" s="56"/>
      <c r="D4534" s="55"/>
      <c r="E4534" s="55"/>
      <c r="F4534" s="55"/>
      <c r="G4534" s="55"/>
      <c r="H4534" s="57"/>
      <c r="I4534" s="55"/>
      <c r="J4534" s="55"/>
      <c r="K4534" s="55"/>
      <c r="L4534" s="55"/>
      <c r="M4534" s="55"/>
      <c r="N4534" s="57"/>
      <c r="O4534" s="57" t="str">
        <f t="shared" si="211"/>
        <v/>
      </c>
      <c r="Q4534" s="38" t="s">
        <v>450</v>
      </c>
      <c r="R4534" s="38" t="str" cm="1">
        <f t="array" ref="R4534">_xlfn.XLOOKUP(Q4534,INDEX(Flettilisti,,1),INDEX(Flettilisti,,2),,0)</f>
        <v>Vantar flokkun</v>
      </c>
      <c r="S4534" s="38" t="str">
        <f>IF(ISBLANK(N4534),"",IF(N4534&lt;Gögn!$J$2,Gögn!$K$2,IF(N4534&gt;Gögn!$J$4,Gögn!$K$4,Gögn!$K$3)))</f>
        <v/>
      </c>
      <c r="T4534" s="49" t="str" cm="1">
        <f t="array" aca="1" ref="T4534" ca="1">IF(ISBLANK(B4534),"",IF(R4534="Styrkhæft",_xlfn.XLOOKUP(S4534,Vegalengdir[Texti],INDIRECT("Vegalengdir["&amp;'Upplýsingar um umsækjanda'!$B$10&amp;"]"),0%,0)))</f>
        <v/>
      </c>
      <c r="U4534" s="72" t="str">
        <f t="shared" si="212"/>
        <v/>
      </c>
    </row>
    <row r="4535" spans="1:21" x14ac:dyDescent="0.25">
      <c r="A4535" s="53">
        <f t="shared" si="213"/>
        <v>4534</v>
      </c>
      <c r="B4535" s="55"/>
      <c r="C4535" s="56"/>
      <c r="D4535" s="55"/>
      <c r="E4535" s="55"/>
      <c r="F4535" s="55"/>
      <c r="G4535" s="55"/>
      <c r="H4535" s="57"/>
      <c r="I4535" s="55"/>
      <c r="J4535" s="55"/>
      <c r="K4535" s="55"/>
      <c r="L4535" s="55"/>
      <c r="M4535" s="55"/>
      <c r="N4535" s="57"/>
      <c r="O4535" s="57" t="str">
        <f t="shared" si="211"/>
        <v/>
      </c>
      <c r="Q4535" s="38" t="s">
        <v>450</v>
      </c>
      <c r="R4535" s="38" t="str" cm="1">
        <f t="array" ref="R4535">_xlfn.XLOOKUP(Q4535,INDEX(Flettilisti,,1),INDEX(Flettilisti,,2),,0)</f>
        <v>Vantar flokkun</v>
      </c>
      <c r="S4535" s="38" t="str">
        <f>IF(ISBLANK(N4535),"",IF(N4535&lt;Gögn!$J$2,Gögn!$K$2,IF(N4535&gt;Gögn!$J$4,Gögn!$K$4,Gögn!$K$3)))</f>
        <v/>
      </c>
      <c r="T4535" s="49" t="str" cm="1">
        <f t="array" aca="1" ref="T4535" ca="1">IF(ISBLANK(B4535),"",IF(R4535="Styrkhæft",_xlfn.XLOOKUP(S4535,Vegalengdir[Texti],INDIRECT("Vegalengdir["&amp;'Upplýsingar um umsækjanda'!$B$10&amp;"]"),0%,0)))</f>
        <v/>
      </c>
      <c r="U4535" s="72" t="str">
        <f t="shared" si="212"/>
        <v/>
      </c>
    </row>
    <row r="4536" spans="1:21" x14ac:dyDescent="0.25">
      <c r="A4536" s="53">
        <f t="shared" si="213"/>
        <v>4535</v>
      </c>
      <c r="B4536" s="55"/>
      <c r="C4536" s="56"/>
      <c r="D4536" s="55"/>
      <c r="E4536" s="55"/>
      <c r="F4536" s="55"/>
      <c r="G4536" s="55"/>
      <c r="H4536" s="57"/>
      <c r="I4536" s="55"/>
      <c r="J4536" s="55"/>
      <c r="K4536" s="55"/>
      <c r="L4536" s="55"/>
      <c r="M4536" s="55"/>
      <c r="N4536" s="57"/>
      <c r="O4536" s="57" t="str">
        <f t="shared" si="211"/>
        <v/>
      </c>
      <c r="Q4536" s="38" t="s">
        <v>450</v>
      </c>
      <c r="R4536" s="38" t="str" cm="1">
        <f t="array" ref="R4536">_xlfn.XLOOKUP(Q4536,INDEX(Flettilisti,,1),INDEX(Flettilisti,,2),,0)</f>
        <v>Vantar flokkun</v>
      </c>
      <c r="S4536" s="38" t="str">
        <f>IF(ISBLANK(N4536),"",IF(N4536&lt;Gögn!$J$2,Gögn!$K$2,IF(N4536&gt;Gögn!$J$4,Gögn!$K$4,Gögn!$K$3)))</f>
        <v/>
      </c>
      <c r="T4536" s="49" t="str" cm="1">
        <f t="array" aca="1" ref="T4536" ca="1">IF(ISBLANK(B4536),"",IF(R4536="Styrkhæft",_xlfn.XLOOKUP(S4536,Vegalengdir[Texti],INDIRECT("Vegalengdir["&amp;'Upplýsingar um umsækjanda'!$B$10&amp;"]"),0%,0)))</f>
        <v/>
      </c>
      <c r="U4536" s="72" t="str">
        <f t="shared" si="212"/>
        <v/>
      </c>
    </row>
    <row r="4537" spans="1:21" x14ac:dyDescent="0.25">
      <c r="A4537" s="53">
        <f t="shared" si="213"/>
        <v>4536</v>
      </c>
      <c r="B4537" s="55"/>
      <c r="C4537" s="56"/>
      <c r="D4537" s="55"/>
      <c r="E4537" s="55"/>
      <c r="F4537" s="55"/>
      <c r="G4537" s="55"/>
      <c r="H4537" s="57"/>
      <c r="I4537" s="55"/>
      <c r="J4537" s="55"/>
      <c r="K4537" s="55"/>
      <c r="L4537" s="55"/>
      <c r="M4537" s="55"/>
      <c r="N4537" s="57"/>
      <c r="O4537" s="57" t="str">
        <f t="shared" si="211"/>
        <v/>
      </c>
      <c r="Q4537" s="38" t="s">
        <v>450</v>
      </c>
      <c r="R4537" s="38" t="str" cm="1">
        <f t="array" ref="R4537">_xlfn.XLOOKUP(Q4537,INDEX(Flettilisti,,1),INDEX(Flettilisti,,2),,0)</f>
        <v>Vantar flokkun</v>
      </c>
      <c r="S4537" s="38" t="str">
        <f>IF(ISBLANK(N4537),"",IF(N4537&lt;Gögn!$J$2,Gögn!$K$2,IF(N4537&gt;Gögn!$J$4,Gögn!$K$4,Gögn!$K$3)))</f>
        <v/>
      </c>
      <c r="T4537" s="49" t="str" cm="1">
        <f t="array" aca="1" ref="T4537" ca="1">IF(ISBLANK(B4537),"",IF(R4537="Styrkhæft",_xlfn.XLOOKUP(S4537,Vegalengdir[Texti],INDIRECT("Vegalengdir["&amp;'Upplýsingar um umsækjanda'!$B$10&amp;"]"),0%,0)))</f>
        <v/>
      </c>
      <c r="U4537" s="72" t="str">
        <f t="shared" si="212"/>
        <v/>
      </c>
    </row>
    <row r="4538" spans="1:21" x14ac:dyDescent="0.25">
      <c r="A4538" s="53">
        <f t="shared" si="213"/>
        <v>4537</v>
      </c>
      <c r="B4538" s="55"/>
      <c r="C4538" s="56"/>
      <c r="D4538" s="55"/>
      <c r="E4538" s="55"/>
      <c r="F4538" s="55"/>
      <c r="G4538" s="55"/>
      <c r="H4538" s="57"/>
      <c r="I4538" s="55"/>
      <c r="J4538" s="55"/>
      <c r="K4538" s="55"/>
      <c r="L4538" s="55"/>
      <c r="M4538" s="55"/>
      <c r="N4538" s="57"/>
      <c r="O4538" s="57" t="str">
        <f t="shared" si="211"/>
        <v/>
      </c>
      <c r="Q4538" s="38" t="s">
        <v>450</v>
      </c>
      <c r="R4538" s="38" t="str" cm="1">
        <f t="array" ref="R4538">_xlfn.XLOOKUP(Q4538,INDEX(Flettilisti,,1),INDEX(Flettilisti,,2),,0)</f>
        <v>Vantar flokkun</v>
      </c>
      <c r="S4538" s="38" t="str">
        <f>IF(ISBLANK(N4538),"",IF(N4538&lt;Gögn!$J$2,Gögn!$K$2,IF(N4538&gt;Gögn!$J$4,Gögn!$K$4,Gögn!$K$3)))</f>
        <v/>
      </c>
      <c r="T4538" s="49" t="str" cm="1">
        <f t="array" aca="1" ref="T4538" ca="1">IF(ISBLANK(B4538),"",IF(R4538="Styrkhæft",_xlfn.XLOOKUP(S4538,Vegalengdir[Texti],INDIRECT("Vegalengdir["&amp;'Upplýsingar um umsækjanda'!$B$10&amp;"]"),0%,0)))</f>
        <v/>
      </c>
      <c r="U4538" s="72" t="str">
        <f t="shared" si="212"/>
        <v/>
      </c>
    </row>
    <row r="4539" spans="1:21" x14ac:dyDescent="0.25">
      <c r="A4539" s="53">
        <f t="shared" si="213"/>
        <v>4538</v>
      </c>
      <c r="B4539" s="55"/>
      <c r="C4539" s="56"/>
      <c r="D4539" s="55"/>
      <c r="E4539" s="55"/>
      <c r="F4539" s="55"/>
      <c r="G4539" s="55"/>
      <c r="H4539" s="57"/>
      <c r="I4539" s="55"/>
      <c r="J4539" s="55"/>
      <c r="K4539" s="55"/>
      <c r="L4539" s="55"/>
      <c r="M4539" s="55"/>
      <c r="N4539" s="57"/>
      <c r="O4539" s="57" t="str">
        <f t="shared" si="211"/>
        <v/>
      </c>
      <c r="Q4539" s="38" t="s">
        <v>450</v>
      </c>
      <c r="R4539" s="38" t="str" cm="1">
        <f t="array" ref="R4539">_xlfn.XLOOKUP(Q4539,INDEX(Flettilisti,,1),INDEX(Flettilisti,,2),,0)</f>
        <v>Vantar flokkun</v>
      </c>
      <c r="S4539" s="38" t="str">
        <f>IF(ISBLANK(N4539),"",IF(N4539&lt;Gögn!$J$2,Gögn!$K$2,IF(N4539&gt;Gögn!$J$4,Gögn!$K$4,Gögn!$K$3)))</f>
        <v/>
      </c>
      <c r="T4539" s="49" t="str" cm="1">
        <f t="array" aca="1" ref="T4539" ca="1">IF(ISBLANK(B4539),"",IF(R4539="Styrkhæft",_xlfn.XLOOKUP(S4539,Vegalengdir[Texti],INDIRECT("Vegalengdir["&amp;'Upplýsingar um umsækjanda'!$B$10&amp;"]"),0%,0)))</f>
        <v/>
      </c>
      <c r="U4539" s="72" t="str">
        <f t="shared" si="212"/>
        <v/>
      </c>
    </row>
    <row r="4540" spans="1:21" x14ac:dyDescent="0.25">
      <c r="A4540" s="53">
        <f t="shared" si="213"/>
        <v>4539</v>
      </c>
      <c r="B4540" s="55"/>
      <c r="C4540" s="56"/>
      <c r="D4540" s="55"/>
      <c r="E4540" s="55"/>
      <c r="F4540" s="55"/>
      <c r="G4540" s="55"/>
      <c r="H4540" s="57"/>
      <c r="I4540" s="55"/>
      <c r="J4540" s="55"/>
      <c r="K4540" s="55"/>
      <c r="L4540" s="55"/>
      <c r="M4540" s="55"/>
      <c r="N4540" s="57"/>
      <c r="O4540" s="57" t="str">
        <f t="shared" si="211"/>
        <v/>
      </c>
      <c r="Q4540" s="38" t="s">
        <v>450</v>
      </c>
      <c r="R4540" s="38" t="str" cm="1">
        <f t="array" ref="R4540">_xlfn.XLOOKUP(Q4540,INDEX(Flettilisti,,1),INDEX(Flettilisti,,2),,0)</f>
        <v>Vantar flokkun</v>
      </c>
      <c r="S4540" s="38" t="str">
        <f>IF(ISBLANK(N4540),"",IF(N4540&lt;Gögn!$J$2,Gögn!$K$2,IF(N4540&gt;Gögn!$J$4,Gögn!$K$4,Gögn!$K$3)))</f>
        <v/>
      </c>
      <c r="T4540" s="49" t="str" cm="1">
        <f t="array" aca="1" ref="T4540" ca="1">IF(ISBLANK(B4540),"",IF(R4540="Styrkhæft",_xlfn.XLOOKUP(S4540,Vegalengdir[Texti],INDIRECT("Vegalengdir["&amp;'Upplýsingar um umsækjanda'!$B$10&amp;"]"),0%,0)))</f>
        <v/>
      </c>
      <c r="U4540" s="72" t="str">
        <f t="shared" si="212"/>
        <v/>
      </c>
    </row>
    <row r="4541" spans="1:21" x14ac:dyDescent="0.25">
      <c r="A4541" s="53">
        <f t="shared" si="213"/>
        <v>4540</v>
      </c>
      <c r="B4541" s="55"/>
      <c r="C4541" s="56"/>
      <c r="D4541" s="55"/>
      <c r="E4541" s="55"/>
      <c r="F4541" s="55"/>
      <c r="G4541" s="55"/>
      <c r="H4541" s="57"/>
      <c r="I4541" s="55"/>
      <c r="J4541" s="55"/>
      <c r="K4541" s="55"/>
      <c r="L4541" s="55"/>
      <c r="M4541" s="55"/>
      <c r="N4541" s="57"/>
      <c r="O4541" s="57" t="str">
        <f t="shared" si="211"/>
        <v/>
      </c>
      <c r="Q4541" s="38" t="s">
        <v>450</v>
      </c>
      <c r="R4541" s="38" t="str" cm="1">
        <f t="array" ref="R4541">_xlfn.XLOOKUP(Q4541,INDEX(Flettilisti,,1),INDEX(Flettilisti,,2),,0)</f>
        <v>Vantar flokkun</v>
      </c>
      <c r="S4541" s="38" t="str">
        <f>IF(ISBLANK(N4541),"",IF(N4541&lt;Gögn!$J$2,Gögn!$K$2,IF(N4541&gt;Gögn!$J$4,Gögn!$K$4,Gögn!$K$3)))</f>
        <v/>
      </c>
      <c r="T4541" s="49" t="str" cm="1">
        <f t="array" aca="1" ref="T4541" ca="1">IF(ISBLANK(B4541),"",IF(R4541="Styrkhæft",_xlfn.XLOOKUP(S4541,Vegalengdir[Texti],INDIRECT("Vegalengdir["&amp;'Upplýsingar um umsækjanda'!$B$10&amp;"]"),0%,0)))</f>
        <v/>
      </c>
      <c r="U4541" s="72" t="str">
        <f t="shared" si="212"/>
        <v/>
      </c>
    </row>
    <row r="4542" spans="1:21" x14ac:dyDescent="0.25">
      <c r="A4542" s="53">
        <f t="shared" si="213"/>
        <v>4541</v>
      </c>
      <c r="B4542" s="55"/>
      <c r="C4542" s="56"/>
      <c r="D4542" s="55"/>
      <c r="E4542" s="55"/>
      <c r="F4542" s="55"/>
      <c r="G4542" s="55"/>
      <c r="H4542" s="57"/>
      <c r="I4542" s="55"/>
      <c r="J4542" s="55"/>
      <c r="K4542" s="55"/>
      <c r="L4542" s="55"/>
      <c r="M4542" s="55"/>
      <c r="N4542" s="57"/>
      <c r="O4542" s="57" t="str">
        <f t="shared" si="211"/>
        <v/>
      </c>
      <c r="Q4542" s="38" t="s">
        <v>450</v>
      </c>
      <c r="R4542" s="38" t="str" cm="1">
        <f t="array" ref="R4542">_xlfn.XLOOKUP(Q4542,INDEX(Flettilisti,,1),INDEX(Flettilisti,,2),,0)</f>
        <v>Vantar flokkun</v>
      </c>
      <c r="S4542" s="38" t="str">
        <f>IF(ISBLANK(N4542),"",IF(N4542&lt;Gögn!$J$2,Gögn!$K$2,IF(N4542&gt;Gögn!$J$4,Gögn!$K$4,Gögn!$K$3)))</f>
        <v/>
      </c>
      <c r="T4542" s="49" t="str" cm="1">
        <f t="array" aca="1" ref="T4542" ca="1">IF(ISBLANK(B4542),"",IF(R4542="Styrkhæft",_xlfn.XLOOKUP(S4542,Vegalengdir[Texti],INDIRECT("Vegalengdir["&amp;'Upplýsingar um umsækjanda'!$B$10&amp;"]"),0%,0)))</f>
        <v/>
      </c>
      <c r="U4542" s="72" t="str">
        <f t="shared" si="212"/>
        <v/>
      </c>
    </row>
    <row r="4543" spans="1:21" x14ac:dyDescent="0.25">
      <c r="A4543" s="53">
        <f t="shared" si="213"/>
        <v>4542</v>
      </c>
      <c r="B4543" s="55"/>
      <c r="C4543" s="56"/>
      <c r="D4543" s="55"/>
      <c r="E4543" s="55"/>
      <c r="F4543" s="55"/>
      <c r="G4543" s="55"/>
      <c r="H4543" s="57"/>
      <c r="I4543" s="55"/>
      <c r="J4543" s="55"/>
      <c r="K4543" s="55"/>
      <c r="L4543" s="55"/>
      <c r="M4543" s="55"/>
      <c r="N4543" s="57"/>
      <c r="O4543" s="57" t="str">
        <f t="shared" si="211"/>
        <v/>
      </c>
      <c r="Q4543" s="38" t="s">
        <v>450</v>
      </c>
      <c r="R4543" s="38" t="str" cm="1">
        <f t="array" ref="R4543">_xlfn.XLOOKUP(Q4543,INDEX(Flettilisti,,1),INDEX(Flettilisti,,2),,0)</f>
        <v>Vantar flokkun</v>
      </c>
      <c r="S4543" s="38" t="str">
        <f>IF(ISBLANK(N4543),"",IF(N4543&lt;Gögn!$J$2,Gögn!$K$2,IF(N4543&gt;Gögn!$J$4,Gögn!$K$4,Gögn!$K$3)))</f>
        <v/>
      </c>
      <c r="T4543" s="49" t="str" cm="1">
        <f t="array" aca="1" ref="T4543" ca="1">IF(ISBLANK(B4543),"",IF(R4543="Styrkhæft",_xlfn.XLOOKUP(S4543,Vegalengdir[Texti],INDIRECT("Vegalengdir["&amp;'Upplýsingar um umsækjanda'!$B$10&amp;"]"),0%,0)))</f>
        <v/>
      </c>
      <c r="U4543" s="72" t="str">
        <f t="shared" si="212"/>
        <v/>
      </c>
    </row>
    <row r="4544" spans="1:21" x14ac:dyDescent="0.25">
      <c r="A4544" s="53">
        <f t="shared" si="213"/>
        <v>4543</v>
      </c>
      <c r="B4544" s="55"/>
      <c r="C4544" s="56"/>
      <c r="D4544" s="55"/>
      <c r="E4544" s="55"/>
      <c r="F4544" s="55"/>
      <c r="G4544" s="55"/>
      <c r="H4544" s="57"/>
      <c r="I4544" s="55"/>
      <c r="J4544" s="55"/>
      <c r="K4544" s="55"/>
      <c r="L4544" s="55"/>
      <c r="M4544" s="55"/>
      <c r="N4544" s="57"/>
      <c r="O4544" s="57" t="str">
        <f t="shared" si="211"/>
        <v/>
      </c>
      <c r="Q4544" s="38" t="s">
        <v>450</v>
      </c>
      <c r="R4544" s="38" t="str" cm="1">
        <f t="array" ref="R4544">_xlfn.XLOOKUP(Q4544,INDEX(Flettilisti,,1),INDEX(Flettilisti,,2),,0)</f>
        <v>Vantar flokkun</v>
      </c>
      <c r="S4544" s="38" t="str">
        <f>IF(ISBLANK(N4544),"",IF(N4544&lt;Gögn!$J$2,Gögn!$K$2,IF(N4544&gt;Gögn!$J$4,Gögn!$K$4,Gögn!$K$3)))</f>
        <v/>
      </c>
      <c r="T4544" s="49" t="str" cm="1">
        <f t="array" aca="1" ref="T4544" ca="1">IF(ISBLANK(B4544),"",IF(R4544="Styrkhæft",_xlfn.XLOOKUP(S4544,Vegalengdir[Texti],INDIRECT("Vegalengdir["&amp;'Upplýsingar um umsækjanda'!$B$10&amp;"]"),0%,0)))</f>
        <v/>
      </c>
      <c r="U4544" s="72" t="str">
        <f t="shared" si="212"/>
        <v/>
      </c>
    </row>
    <row r="4545" spans="1:21" x14ac:dyDescent="0.25">
      <c r="A4545" s="53">
        <f t="shared" si="213"/>
        <v>4544</v>
      </c>
      <c r="B4545" s="55"/>
      <c r="C4545" s="56"/>
      <c r="D4545" s="55"/>
      <c r="E4545" s="55"/>
      <c r="F4545" s="55"/>
      <c r="G4545" s="55"/>
      <c r="H4545" s="57"/>
      <c r="I4545" s="55"/>
      <c r="J4545" s="55"/>
      <c r="K4545" s="55"/>
      <c r="L4545" s="55"/>
      <c r="M4545" s="55"/>
      <c r="N4545" s="57"/>
      <c r="O4545" s="57" t="str">
        <f t="shared" si="211"/>
        <v/>
      </c>
      <c r="Q4545" s="38" t="s">
        <v>450</v>
      </c>
      <c r="R4545" s="38" t="str" cm="1">
        <f t="array" ref="R4545">_xlfn.XLOOKUP(Q4545,INDEX(Flettilisti,,1),INDEX(Flettilisti,,2),,0)</f>
        <v>Vantar flokkun</v>
      </c>
      <c r="S4545" s="38" t="str">
        <f>IF(ISBLANK(N4545),"",IF(N4545&lt;Gögn!$J$2,Gögn!$K$2,IF(N4545&gt;Gögn!$J$4,Gögn!$K$4,Gögn!$K$3)))</f>
        <v/>
      </c>
      <c r="T4545" s="49" t="str" cm="1">
        <f t="array" aca="1" ref="T4545" ca="1">IF(ISBLANK(B4545),"",IF(R4545="Styrkhæft",_xlfn.XLOOKUP(S4545,Vegalengdir[Texti],INDIRECT("Vegalengdir["&amp;'Upplýsingar um umsækjanda'!$B$10&amp;"]"),0%,0)))</f>
        <v/>
      </c>
      <c r="U4545" s="72" t="str">
        <f t="shared" si="212"/>
        <v/>
      </c>
    </row>
    <row r="4546" spans="1:21" x14ac:dyDescent="0.25">
      <c r="A4546" s="53">
        <f t="shared" si="213"/>
        <v>4545</v>
      </c>
      <c r="B4546" s="55"/>
      <c r="C4546" s="56"/>
      <c r="D4546" s="55"/>
      <c r="E4546" s="55"/>
      <c r="F4546" s="55"/>
      <c r="G4546" s="55"/>
      <c r="H4546" s="57"/>
      <c r="I4546" s="55"/>
      <c r="J4546" s="55"/>
      <c r="K4546" s="55"/>
      <c r="L4546" s="55"/>
      <c r="M4546" s="55"/>
      <c r="N4546" s="57"/>
      <c r="O4546" s="57" t="str">
        <f t="shared" si="211"/>
        <v/>
      </c>
      <c r="Q4546" s="38" t="s">
        <v>450</v>
      </c>
      <c r="R4546" s="38" t="str" cm="1">
        <f t="array" ref="R4546">_xlfn.XLOOKUP(Q4546,INDEX(Flettilisti,,1),INDEX(Flettilisti,,2),,0)</f>
        <v>Vantar flokkun</v>
      </c>
      <c r="S4546" s="38" t="str">
        <f>IF(ISBLANK(N4546),"",IF(N4546&lt;Gögn!$J$2,Gögn!$K$2,IF(N4546&gt;Gögn!$J$4,Gögn!$K$4,Gögn!$K$3)))</f>
        <v/>
      </c>
      <c r="T4546" s="49" t="str" cm="1">
        <f t="array" aca="1" ref="T4546" ca="1">IF(ISBLANK(B4546),"",IF(R4546="Styrkhæft",_xlfn.XLOOKUP(S4546,Vegalengdir[Texti],INDIRECT("Vegalengdir["&amp;'Upplýsingar um umsækjanda'!$B$10&amp;"]"),0%,0)))</f>
        <v/>
      </c>
      <c r="U4546" s="72" t="str">
        <f t="shared" si="212"/>
        <v/>
      </c>
    </row>
    <row r="4547" spans="1:21" x14ac:dyDescent="0.25">
      <c r="A4547" s="53">
        <f t="shared" si="213"/>
        <v>4546</v>
      </c>
      <c r="B4547" s="55"/>
      <c r="C4547" s="56"/>
      <c r="D4547" s="55"/>
      <c r="E4547" s="55"/>
      <c r="F4547" s="55"/>
      <c r="G4547" s="55"/>
      <c r="H4547" s="57"/>
      <c r="I4547" s="55"/>
      <c r="J4547" s="55"/>
      <c r="K4547" s="55"/>
      <c r="L4547" s="55"/>
      <c r="M4547" s="55"/>
      <c r="N4547" s="57"/>
      <c r="O4547" s="57" t="str">
        <f t="shared" ref="O4547:O4610" si="214">IFERROR(IF(ISBLANK(B4547),"",H4547/N4547),0)</f>
        <v/>
      </c>
      <c r="Q4547" s="38" t="s">
        <v>450</v>
      </c>
      <c r="R4547" s="38" t="str" cm="1">
        <f t="array" ref="R4547">_xlfn.XLOOKUP(Q4547,INDEX(Flettilisti,,1),INDEX(Flettilisti,,2),,0)</f>
        <v>Vantar flokkun</v>
      </c>
      <c r="S4547" s="38" t="str">
        <f>IF(ISBLANK(N4547),"",IF(N4547&lt;Gögn!$J$2,Gögn!$K$2,IF(N4547&gt;Gögn!$J$4,Gögn!$K$4,Gögn!$K$3)))</f>
        <v/>
      </c>
      <c r="T4547" s="49" t="str" cm="1">
        <f t="array" aca="1" ref="T4547" ca="1">IF(ISBLANK(B4547),"",IF(R4547="Styrkhæft",_xlfn.XLOOKUP(S4547,Vegalengdir[Texti],INDIRECT("Vegalengdir["&amp;'Upplýsingar um umsækjanda'!$B$10&amp;"]"),0%,0)))</f>
        <v/>
      </c>
      <c r="U4547" s="72" t="str">
        <f t="shared" ref="U4547:U4610" si="215">IF(ISBLANK(B4547),"",T4547*H4547)</f>
        <v/>
      </c>
    </row>
    <row r="4548" spans="1:21" x14ac:dyDescent="0.25">
      <c r="A4548" s="53">
        <f t="shared" si="213"/>
        <v>4547</v>
      </c>
      <c r="B4548" s="55"/>
      <c r="C4548" s="56"/>
      <c r="D4548" s="55"/>
      <c r="E4548" s="55"/>
      <c r="F4548" s="55"/>
      <c r="G4548" s="55"/>
      <c r="H4548" s="57"/>
      <c r="I4548" s="55"/>
      <c r="J4548" s="55"/>
      <c r="K4548" s="55"/>
      <c r="L4548" s="55"/>
      <c r="M4548" s="55"/>
      <c r="N4548" s="57"/>
      <c r="O4548" s="57" t="str">
        <f t="shared" si="214"/>
        <v/>
      </c>
      <c r="Q4548" s="38" t="s">
        <v>450</v>
      </c>
      <c r="R4548" s="38" t="str" cm="1">
        <f t="array" ref="R4548">_xlfn.XLOOKUP(Q4548,INDEX(Flettilisti,,1),INDEX(Flettilisti,,2),,0)</f>
        <v>Vantar flokkun</v>
      </c>
      <c r="S4548" s="38" t="str">
        <f>IF(ISBLANK(N4548),"",IF(N4548&lt;Gögn!$J$2,Gögn!$K$2,IF(N4548&gt;Gögn!$J$4,Gögn!$K$4,Gögn!$K$3)))</f>
        <v/>
      </c>
      <c r="T4548" s="49" t="str" cm="1">
        <f t="array" aca="1" ref="T4548" ca="1">IF(ISBLANK(B4548),"",IF(R4548="Styrkhæft",_xlfn.XLOOKUP(S4548,Vegalengdir[Texti],INDIRECT("Vegalengdir["&amp;'Upplýsingar um umsækjanda'!$B$10&amp;"]"),0%,0)))</f>
        <v/>
      </c>
      <c r="U4548" s="72" t="str">
        <f t="shared" si="215"/>
        <v/>
      </c>
    </row>
    <row r="4549" spans="1:21" x14ac:dyDescent="0.25">
      <c r="A4549" s="53">
        <f t="shared" si="213"/>
        <v>4548</v>
      </c>
      <c r="B4549" s="55"/>
      <c r="C4549" s="56"/>
      <c r="D4549" s="55"/>
      <c r="E4549" s="55"/>
      <c r="F4549" s="55"/>
      <c r="G4549" s="55"/>
      <c r="H4549" s="57"/>
      <c r="I4549" s="55"/>
      <c r="J4549" s="55"/>
      <c r="K4549" s="55"/>
      <c r="L4549" s="55"/>
      <c r="M4549" s="55"/>
      <c r="N4549" s="57"/>
      <c r="O4549" s="57" t="str">
        <f t="shared" si="214"/>
        <v/>
      </c>
      <c r="Q4549" s="38" t="s">
        <v>450</v>
      </c>
      <c r="R4549" s="38" t="str" cm="1">
        <f t="array" ref="R4549">_xlfn.XLOOKUP(Q4549,INDEX(Flettilisti,,1),INDEX(Flettilisti,,2),,0)</f>
        <v>Vantar flokkun</v>
      </c>
      <c r="S4549" s="38" t="str">
        <f>IF(ISBLANK(N4549),"",IF(N4549&lt;Gögn!$J$2,Gögn!$K$2,IF(N4549&gt;Gögn!$J$4,Gögn!$K$4,Gögn!$K$3)))</f>
        <v/>
      </c>
      <c r="T4549" s="49" t="str" cm="1">
        <f t="array" aca="1" ref="T4549" ca="1">IF(ISBLANK(B4549),"",IF(R4549="Styrkhæft",_xlfn.XLOOKUP(S4549,Vegalengdir[Texti],INDIRECT("Vegalengdir["&amp;'Upplýsingar um umsækjanda'!$B$10&amp;"]"),0%,0)))</f>
        <v/>
      </c>
      <c r="U4549" s="72" t="str">
        <f t="shared" si="215"/>
        <v/>
      </c>
    </row>
    <row r="4550" spans="1:21" x14ac:dyDescent="0.25">
      <c r="A4550" s="53">
        <f t="shared" si="213"/>
        <v>4549</v>
      </c>
      <c r="B4550" s="55"/>
      <c r="C4550" s="56"/>
      <c r="D4550" s="55"/>
      <c r="E4550" s="55"/>
      <c r="F4550" s="55"/>
      <c r="G4550" s="55"/>
      <c r="H4550" s="57"/>
      <c r="I4550" s="55"/>
      <c r="J4550" s="55"/>
      <c r="K4550" s="55"/>
      <c r="L4550" s="55"/>
      <c r="M4550" s="55"/>
      <c r="N4550" s="57"/>
      <c r="O4550" s="57" t="str">
        <f t="shared" si="214"/>
        <v/>
      </c>
      <c r="Q4550" s="38" t="s">
        <v>450</v>
      </c>
      <c r="R4550" s="38" t="str" cm="1">
        <f t="array" ref="R4550">_xlfn.XLOOKUP(Q4550,INDEX(Flettilisti,,1),INDEX(Flettilisti,,2),,0)</f>
        <v>Vantar flokkun</v>
      </c>
      <c r="S4550" s="38" t="str">
        <f>IF(ISBLANK(N4550),"",IF(N4550&lt;Gögn!$J$2,Gögn!$K$2,IF(N4550&gt;Gögn!$J$4,Gögn!$K$4,Gögn!$K$3)))</f>
        <v/>
      </c>
      <c r="T4550" s="49" t="str" cm="1">
        <f t="array" aca="1" ref="T4550" ca="1">IF(ISBLANK(B4550),"",IF(R4550="Styrkhæft",_xlfn.XLOOKUP(S4550,Vegalengdir[Texti],INDIRECT("Vegalengdir["&amp;'Upplýsingar um umsækjanda'!$B$10&amp;"]"),0%,0)))</f>
        <v/>
      </c>
      <c r="U4550" s="72" t="str">
        <f t="shared" si="215"/>
        <v/>
      </c>
    </row>
    <row r="4551" spans="1:21" x14ac:dyDescent="0.25">
      <c r="A4551" s="53">
        <f t="shared" si="213"/>
        <v>4550</v>
      </c>
      <c r="B4551" s="55"/>
      <c r="C4551" s="56"/>
      <c r="D4551" s="55"/>
      <c r="E4551" s="55"/>
      <c r="F4551" s="55"/>
      <c r="G4551" s="55"/>
      <c r="H4551" s="57"/>
      <c r="I4551" s="55"/>
      <c r="J4551" s="55"/>
      <c r="K4551" s="55"/>
      <c r="L4551" s="55"/>
      <c r="M4551" s="55"/>
      <c r="N4551" s="57"/>
      <c r="O4551" s="57" t="str">
        <f t="shared" si="214"/>
        <v/>
      </c>
      <c r="Q4551" s="38" t="s">
        <v>450</v>
      </c>
      <c r="R4551" s="38" t="str" cm="1">
        <f t="array" ref="R4551">_xlfn.XLOOKUP(Q4551,INDEX(Flettilisti,,1),INDEX(Flettilisti,,2),,0)</f>
        <v>Vantar flokkun</v>
      </c>
      <c r="S4551" s="38" t="str">
        <f>IF(ISBLANK(N4551),"",IF(N4551&lt;Gögn!$J$2,Gögn!$K$2,IF(N4551&gt;Gögn!$J$4,Gögn!$K$4,Gögn!$K$3)))</f>
        <v/>
      </c>
      <c r="T4551" s="49" t="str" cm="1">
        <f t="array" aca="1" ref="T4551" ca="1">IF(ISBLANK(B4551),"",IF(R4551="Styrkhæft",_xlfn.XLOOKUP(S4551,Vegalengdir[Texti],INDIRECT("Vegalengdir["&amp;'Upplýsingar um umsækjanda'!$B$10&amp;"]"),0%,0)))</f>
        <v/>
      </c>
      <c r="U4551" s="72" t="str">
        <f t="shared" si="215"/>
        <v/>
      </c>
    </row>
    <row r="4552" spans="1:21" x14ac:dyDescent="0.25">
      <c r="A4552" s="53">
        <f t="shared" si="213"/>
        <v>4551</v>
      </c>
      <c r="B4552" s="55"/>
      <c r="C4552" s="56"/>
      <c r="D4552" s="55"/>
      <c r="E4552" s="55"/>
      <c r="F4552" s="55"/>
      <c r="G4552" s="55"/>
      <c r="H4552" s="57"/>
      <c r="I4552" s="55"/>
      <c r="J4552" s="55"/>
      <c r="K4552" s="55"/>
      <c r="L4552" s="55"/>
      <c r="M4552" s="55"/>
      <c r="N4552" s="57"/>
      <c r="O4552" s="57" t="str">
        <f t="shared" si="214"/>
        <v/>
      </c>
      <c r="Q4552" s="38" t="s">
        <v>450</v>
      </c>
      <c r="R4552" s="38" t="str" cm="1">
        <f t="array" ref="R4552">_xlfn.XLOOKUP(Q4552,INDEX(Flettilisti,,1),INDEX(Flettilisti,,2),,0)</f>
        <v>Vantar flokkun</v>
      </c>
      <c r="S4552" s="38" t="str">
        <f>IF(ISBLANK(N4552),"",IF(N4552&lt;Gögn!$J$2,Gögn!$K$2,IF(N4552&gt;Gögn!$J$4,Gögn!$K$4,Gögn!$K$3)))</f>
        <v/>
      </c>
      <c r="T4552" s="49" t="str" cm="1">
        <f t="array" aca="1" ref="T4552" ca="1">IF(ISBLANK(B4552),"",IF(R4552="Styrkhæft",_xlfn.XLOOKUP(S4552,Vegalengdir[Texti],INDIRECT("Vegalengdir["&amp;'Upplýsingar um umsækjanda'!$B$10&amp;"]"),0%,0)))</f>
        <v/>
      </c>
      <c r="U4552" s="72" t="str">
        <f t="shared" si="215"/>
        <v/>
      </c>
    </row>
    <row r="4553" spans="1:21" x14ac:dyDescent="0.25">
      <c r="A4553" s="53">
        <f t="shared" si="213"/>
        <v>4552</v>
      </c>
      <c r="B4553" s="55"/>
      <c r="C4553" s="56"/>
      <c r="D4553" s="55"/>
      <c r="E4553" s="55"/>
      <c r="F4553" s="55"/>
      <c r="G4553" s="55"/>
      <c r="H4553" s="57"/>
      <c r="I4553" s="55"/>
      <c r="J4553" s="55"/>
      <c r="K4553" s="55"/>
      <c r="L4553" s="55"/>
      <c r="M4553" s="55"/>
      <c r="N4553" s="57"/>
      <c r="O4553" s="57" t="str">
        <f t="shared" si="214"/>
        <v/>
      </c>
      <c r="Q4553" s="38" t="s">
        <v>450</v>
      </c>
      <c r="R4553" s="38" t="str" cm="1">
        <f t="array" ref="R4553">_xlfn.XLOOKUP(Q4553,INDEX(Flettilisti,,1),INDEX(Flettilisti,,2),,0)</f>
        <v>Vantar flokkun</v>
      </c>
      <c r="S4553" s="38" t="str">
        <f>IF(ISBLANK(N4553),"",IF(N4553&lt;Gögn!$J$2,Gögn!$K$2,IF(N4553&gt;Gögn!$J$4,Gögn!$K$4,Gögn!$K$3)))</f>
        <v/>
      </c>
      <c r="T4553" s="49" t="str" cm="1">
        <f t="array" aca="1" ref="T4553" ca="1">IF(ISBLANK(B4553),"",IF(R4553="Styrkhæft",_xlfn.XLOOKUP(S4553,Vegalengdir[Texti],INDIRECT("Vegalengdir["&amp;'Upplýsingar um umsækjanda'!$B$10&amp;"]"),0%,0)))</f>
        <v/>
      </c>
      <c r="U4553" s="72" t="str">
        <f t="shared" si="215"/>
        <v/>
      </c>
    </row>
    <row r="4554" spans="1:21" x14ac:dyDescent="0.25">
      <c r="A4554" s="53">
        <f t="shared" si="213"/>
        <v>4553</v>
      </c>
      <c r="B4554" s="55"/>
      <c r="C4554" s="56"/>
      <c r="D4554" s="55"/>
      <c r="E4554" s="55"/>
      <c r="F4554" s="55"/>
      <c r="G4554" s="55"/>
      <c r="H4554" s="57"/>
      <c r="I4554" s="55"/>
      <c r="J4554" s="55"/>
      <c r="K4554" s="55"/>
      <c r="L4554" s="55"/>
      <c r="M4554" s="55"/>
      <c r="N4554" s="57"/>
      <c r="O4554" s="57" t="str">
        <f t="shared" si="214"/>
        <v/>
      </c>
      <c r="Q4554" s="38" t="s">
        <v>450</v>
      </c>
      <c r="R4554" s="38" t="str" cm="1">
        <f t="array" ref="R4554">_xlfn.XLOOKUP(Q4554,INDEX(Flettilisti,,1),INDEX(Flettilisti,,2),,0)</f>
        <v>Vantar flokkun</v>
      </c>
      <c r="S4554" s="38" t="str">
        <f>IF(ISBLANK(N4554),"",IF(N4554&lt;Gögn!$J$2,Gögn!$K$2,IF(N4554&gt;Gögn!$J$4,Gögn!$K$4,Gögn!$K$3)))</f>
        <v/>
      </c>
      <c r="T4554" s="49" t="str" cm="1">
        <f t="array" aca="1" ref="T4554" ca="1">IF(ISBLANK(B4554),"",IF(R4554="Styrkhæft",_xlfn.XLOOKUP(S4554,Vegalengdir[Texti],INDIRECT("Vegalengdir["&amp;'Upplýsingar um umsækjanda'!$B$10&amp;"]"),0%,0)))</f>
        <v/>
      </c>
      <c r="U4554" s="72" t="str">
        <f t="shared" si="215"/>
        <v/>
      </c>
    </row>
    <row r="4555" spans="1:21" x14ac:dyDescent="0.25">
      <c r="A4555" s="53">
        <f t="shared" si="213"/>
        <v>4554</v>
      </c>
      <c r="B4555" s="55"/>
      <c r="C4555" s="56"/>
      <c r="D4555" s="55"/>
      <c r="E4555" s="55"/>
      <c r="F4555" s="55"/>
      <c r="G4555" s="55"/>
      <c r="H4555" s="57"/>
      <c r="I4555" s="55"/>
      <c r="J4555" s="55"/>
      <c r="K4555" s="55"/>
      <c r="L4555" s="55"/>
      <c r="M4555" s="55"/>
      <c r="N4555" s="57"/>
      <c r="O4555" s="57" t="str">
        <f t="shared" si="214"/>
        <v/>
      </c>
      <c r="Q4555" s="38" t="s">
        <v>450</v>
      </c>
      <c r="R4555" s="38" t="str" cm="1">
        <f t="array" ref="R4555">_xlfn.XLOOKUP(Q4555,INDEX(Flettilisti,,1),INDEX(Flettilisti,,2),,0)</f>
        <v>Vantar flokkun</v>
      </c>
      <c r="S4555" s="38" t="str">
        <f>IF(ISBLANK(N4555),"",IF(N4555&lt;Gögn!$J$2,Gögn!$K$2,IF(N4555&gt;Gögn!$J$4,Gögn!$K$4,Gögn!$K$3)))</f>
        <v/>
      </c>
      <c r="T4555" s="49" t="str" cm="1">
        <f t="array" aca="1" ref="T4555" ca="1">IF(ISBLANK(B4555),"",IF(R4555="Styrkhæft",_xlfn.XLOOKUP(S4555,Vegalengdir[Texti],INDIRECT("Vegalengdir["&amp;'Upplýsingar um umsækjanda'!$B$10&amp;"]"),0%,0)))</f>
        <v/>
      </c>
      <c r="U4555" s="72" t="str">
        <f t="shared" si="215"/>
        <v/>
      </c>
    </row>
    <row r="4556" spans="1:21" x14ac:dyDescent="0.25">
      <c r="A4556" s="53">
        <f t="shared" si="213"/>
        <v>4555</v>
      </c>
      <c r="B4556" s="55"/>
      <c r="C4556" s="56"/>
      <c r="D4556" s="55"/>
      <c r="E4556" s="55"/>
      <c r="F4556" s="55"/>
      <c r="G4556" s="55"/>
      <c r="H4556" s="57"/>
      <c r="I4556" s="55"/>
      <c r="J4556" s="55"/>
      <c r="K4556" s="55"/>
      <c r="L4556" s="55"/>
      <c r="M4556" s="55"/>
      <c r="N4556" s="57"/>
      <c r="O4556" s="57" t="str">
        <f t="shared" si="214"/>
        <v/>
      </c>
      <c r="Q4556" s="38" t="s">
        <v>450</v>
      </c>
      <c r="R4556" s="38" t="str" cm="1">
        <f t="array" ref="R4556">_xlfn.XLOOKUP(Q4556,INDEX(Flettilisti,,1),INDEX(Flettilisti,,2),,0)</f>
        <v>Vantar flokkun</v>
      </c>
      <c r="S4556" s="38" t="str">
        <f>IF(ISBLANK(N4556),"",IF(N4556&lt;Gögn!$J$2,Gögn!$K$2,IF(N4556&gt;Gögn!$J$4,Gögn!$K$4,Gögn!$K$3)))</f>
        <v/>
      </c>
      <c r="T4556" s="49" t="str" cm="1">
        <f t="array" aca="1" ref="T4556" ca="1">IF(ISBLANK(B4556),"",IF(R4556="Styrkhæft",_xlfn.XLOOKUP(S4556,Vegalengdir[Texti],INDIRECT("Vegalengdir["&amp;'Upplýsingar um umsækjanda'!$B$10&amp;"]"),0%,0)))</f>
        <v/>
      </c>
      <c r="U4556" s="72" t="str">
        <f t="shared" si="215"/>
        <v/>
      </c>
    </row>
    <row r="4557" spans="1:21" x14ac:dyDescent="0.25">
      <c r="A4557" s="53">
        <f t="shared" si="213"/>
        <v>4556</v>
      </c>
      <c r="B4557" s="55"/>
      <c r="C4557" s="56"/>
      <c r="D4557" s="55"/>
      <c r="E4557" s="55"/>
      <c r="F4557" s="55"/>
      <c r="G4557" s="55"/>
      <c r="H4557" s="57"/>
      <c r="I4557" s="55"/>
      <c r="J4557" s="55"/>
      <c r="K4557" s="55"/>
      <c r="L4557" s="55"/>
      <c r="M4557" s="55"/>
      <c r="N4557" s="57"/>
      <c r="O4557" s="57" t="str">
        <f t="shared" si="214"/>
        <v/>
      </c>
      <c r="Q4557" s="38" t="s">
        <v>450</v>
      </c>
      <c r="R4557" s="38" t="str" cm="1">
        <f t="array" ref="R4557">_xlfn.XLOOKUP(Q4557,INDEX(Flettilisti,,1),INDEX(Flettilisti,,2),,0)</f>
        <v>Vantar flokkun</v>
      </c>
      <c r="S4557" s="38" t="str">
        <f>IF(ISBLANK(N4557),"",IF(N4557&lt;Gögn!$J$2,Gögn!$K$2,IF(N4557&gt;Gögn!$J$4,Gögn!$K$4,Gögn!$K$3)))</f>
        <v/>
      </c>
      <c r="T4557" s="49" t="str" cm="1">
        <f t="array" aca="1" ref="T4557" ca="1">IF(ISBLANK(B4557),"",IF(R4557="Styrkhæft",_xlfn.XLOOKUP(S4557,Vegalengdir[Texti],INDIRECT("Vegalengdir["&amp;'Upplýsingar um umsækjanda'!$B$10&amp;"]"),0%,0)))</f>
        <v/>
      </c>
      <c r="U4557" s="72" t="str">
        <f t="shared" si="215"/>
        <v/>
      </c>
    </row>
    <row r="4558" spans="1:21" x14ac:dyDescent="0.25">
      <c r="A4558" s="53">
        <f t="shared" si="213"/>
        <v>4557</v>
      </c>
      <c r="B4558" s="55"/>
      <c r="C4558" s="56"/>
      <c r="D4558" s="55"/>
      <c r="E4558" s="55"/>
      <c r="F4558" s="55"/>
      <c r="G4558" s="55"/>
      <c r="H4558" s="57"/>
      <c r="I4558" s="55"/>
      <c r="J4558" s="55"/>
      <c r="K4558" s="55"/>
      <c r="L4558" s="55"/>
      <c r="M4558" s="55"/>
      <c r="N4558" s="57"/>
      <c r="O4558" s="57" t="str">
        <f t="shared" si="214"/>
        <v/>
      </c>
      <c r="Q4558" s="38" t="s">
        <v>450</v>
      </c>
      <c r="R4558" s="38" t="str" cm="1">
        <f t="array" ref="R4558">_xlfn.XLOOKUP(Q4558,INDEX(Flettilisti,,1),INDEX(Flettilisti,,2),,0)</f>
        <v>Vantar flokkun</v>
      </c>
      <c r="S4558" s="38" t="str">
        <f>IF(ISBLANK(N4558),"",IF(N4558&lt;Gögn!$J$2,Gögn!$K$2,IF(N4558&gt;Gögn!$J$4,Gögn!$K$4,Gögn!$K$3)))</f>
        <v/>
      </c>
      <c r="T4558" s="49" t="str" cm="1">
        <f t="array" aca="1" ref="T4558" ca="1">IF(ISBLANK(B4558),"",IF(R4558="Styrkhæft",_xlfn.XLOOKUP(S4558,Vegalengdir[Texti],INDIRECT("Vegalengdir["&amp;'Upplýsingar um umsækjanda'!$B$10&amp;"]"),0%,0)))</f>
        <v/>
      </c>
      <c r="U4558" s="72" t="str">
        <f t="shared" si="215"/>
        <v/>
      </c>
    </row>
    <row r="4559" spans="1:21" x14ac:dyDescent="0.25">
      <c r="A4559" s="53">
        <f t="shared" si="213"/>
        <v>4558</v>
      </c>
      <c r="B4559" s="55"/>
      <c r="C4559" s="56"/>
      <c r="D4559" s="55"/>
      <c r="E4559" s="55"/>
      <c r="F4559" s="55"/>
      <c r="G4559" s="55"/>
      <c r="H4559" s="57"/>
      <c r="I4559" s="55"/>
      <c r="J4559" s="55"/>
      <c r="K4559" s="55"/>
      <c r="L4559" s="55"/>
      <c r="M4559" s="55"/>
      <c r="N4559" s="57"/>
      <c r="O4559" s="57" t="str">
        <f t="shared" si="214"/>
        <v/>
      </c>
      <c r="Q4559" s="38" t="s">
        <v>450</v>
      </c>
      <c r="R4559" s="38" t="str" cm="1">
        <f t="array" ref="R4559">_xlfn.XLOOKUP(Q4559,INDEX(Flettilisti,,1),INDEX(Flettilisti,,2),,0)</f>
        <v>Vantar flokkun</v>
      </c>
      <c r="S4559" s="38" t="str">
        <f>IF(ISBLANK(N4559),"",IF(N4559&lt;Gögn!$J$2,Gögn!$K$2,IF(N4559&gt;Gögn!$J$4,Gögn!$K$4,Gögn!$K$3)))</f>
        <v/>
      </c>
      <c r="T4559" s="49" t="str" cm="1">
        <f t="array" aca="1" ref="T4559" ca="1">IF(ISBLANK(B4559),"",IF(R4559="Styrkhæft",_xlfn.XLOOKUP(S4559,Vegalengdir[Texti],INDIRECT("Vegalengdir["&amp;'Upplýsingar um umsækjanda'!$B$10&amp;"]"),0%,0)))</f>
        <v/>
      </c>
      <c r="U4559" s="72" t="str">
        <f t="shared" si="215"/>
        <v/>
      </c>
    </row>
    <row r="4560" spans="1:21" x14ac:dyDescent="0.25">
      <c r="A4560" s="53">
        <f t="shared" si="213"/>
        <v>4559</v>
      </c>
      <c r="B4560" s="55"/>
      <c r="C4560" s="56"/>
      <c r="D4560" s="55"/>
      <c r="E4560" s="55"/>
      <c r="F4560" s="55"/>
      <c r="G4560" s="55"/>
      <c r="H4560" s="57"/>
      <c r="I4560" s="55"/>
      <c r="J4560" s="55"/>
      <c r="K4560" s="55"/>
      <c r="L4560" s="55"/>
      <c r="M4560" s="55"/>
      <c r="N4560" s="57"/>
      <c r="O4560" s="57" t="str">
        <f t="shared" si="214"/>
        <v/>
      </c>
      <c r="Q4560" s="38" t="s">
        <v>450</v>
      </c>
      <c r="R4560" s="38" t="str" cm="1">
        <f t="array" ref="R4560">_xlfn.XLOOKUP(Q4560,INDEX(Flettilisti,,1),INDEX(Flettilisti,,2),,0)</f>
        <v>Vantar flokkun</v>
      </c>
      <c r="S4560" s="38" t="str">
        <f>IF(ISBLANK(N4560),"",IF(N4560&lt;Gögn!$J$2,Gögn!$K$2,IF(N4560&gt;Gögn!$J$4,Gögn!$K$4,Gögn!$K$3)))</f>
        <v/>
      </c>
      <c r="T4560" s="49" t="str" cm="1">
        <f t="array" aca="1" ref="T4560" ca="1">IF(ISBLANK(B4560),"",IF(R4560="Styrkhæft",_xlfn.XLOOKUP(S4560,Vegalengdir[Texti],INDIRECT("Vegalengdir["&amp;'Upplýsingar um umsækjanda'!$B$10&amp;"]"),0%,0)))</f>
        <v/>
      </c>
      <c r="U4560" s="72" t="str">
        <f t="shared" si="215"/>
        <v/>
      </c>
    </row>
    <row r="4561" spans="1:21" x14ac:dyDescent="0.25">
      <c r="A4561" s="53">
        <f t="shared" si="213"/>
        <v>4560</v>
      </c>
      <c r="B4561" s="55"/>
      <c r="C4561" s="56"/>
      <c r="D4561" s="55"/>
      <c r="E4561" s="55"/>
      <c r="F4561" s="55"/>
      <c r="G4561" s="55"/>
      <c r="H4561" s="57"/>
      <c r="I4561" s="55"/>
      <c r="J4561" s="55"/>
      <c r="K4561" s="55"/>
      <c r="L4561" s="55"/>
      <c r="M4561" s="55"/>
      <c r="N4561" s="57"/>
      <c r="O4561" s="57" t="str">
        <f t="shared" si="214"/>
        <v/>
      </c>
      <c r="Q4561" s="38" t="s">
        <v>450</v>
      </c>
      <c r="R4561" s="38" t="str" cm="1">
        <f t="array" ref="R4561">_xlfn.XLOOKUP(Q4561,INDEX(Flettilisti,,1),INDEX(Flettilisti,,2),,0)</f>
        <v>Vantar flokkun</v>
      </c>
      <c r="S4561" s="38" t="str">
        <f>IF(ISBLANK(N4561),"",IF(N4561&lt;Gögn!$J$2,Gögn!$K$2,IF(N4561&gt;Gögn!$J$4,Gögn!$K$4,Gögn!$K$3)))</f>
        <v/>
      </c>
      <c r="T4561" s="49" t="str" cm="1">
        <f t="array" aca="1" ref="T4561" ca="1">IF(ISBLANK(B4561),"",IF(R4561="Styrkhæft",_xlfn.XLOOKUP(S4561,Vegalengdir[Texti],INDIRECT("Vegalengdir["&amp;'Upplýsingar um umsækjanda'!$B$10&amp;"]"),0%,0)))</f>
        <v/>
      </c>
      <c r="U4561" s="72" t="str">
        <f t="shared" si="215"/>
        <v/>
      </c>
    </row>
    <row r="4562" spans="1:21" x14ac:dyDescent="0.25">
      <c r="A4562" s="53">
        <f t="shared" si="213"/>
        <v>4561</v>
      </c>
      <c r="B4562" s="55"/>
      <c r="C4562" s="56"/>
      <c r="D4562" s="55"/>
      <c r="E4562" s="55"/>
      <c r="F4562" s="55"/>
      <c r="G4562" s="55"/>
      <c r="H4562" s="57"/>
      <c r="I4562" s="55"/>
      <c r="J4562" s="55"/>
      <c r="K4562" s="55"/>
      <c r="L4562" s="55"/>
      <c r="M4562" s="55"/>
      <c r="N4562" s="57"/>
      <c r="O4562" s="57" t="str">
        <f t="shared" si="214"/>
        <v/>
      </c>
      <c r="Q4562" s="38" t="s">
        <v>450</v>
      </c>
      <c r="R4562" s="38" t="str" cm="1">
        <f t="array" ref="R4562">_xlfn.XLOOKUP(Q4562,INDEX(Flettilisti,,1),INDEX(Flettilisti,,2),,0)</f>
        <v>Vantar flokkun</v>
      </c>
      <c r="S4562" s="38" t="str">
        <f>IF(ISBLANK(N4562),"",IF(N4562&lt;Gögn!$J$2,Gögn!$K$2,IF(N4562&gt;Gögn!$J$4,Gögn!$K$4,Gögn!$K$3)))</f>
        <v/>
      </c>
      <c r="T4562" s="49" t="str" cm="1">
        <f t="array" aca="1" ref="T4562" ca="1">IF(ISBLANK(B4562),"",IF(R4562="Styrkhæft",_xlfn.XLOOKUP(S4562,Vegalengdir[Texti],INDIRECT("Vegalengdir["&amp;'Upplýsingar um umsækjanda'!$B$10&amp;"]"),0%,0)))</f>
        <v/>
      </c>
      <c r="U4562" s="72" t="str">
        <f t="shared" si="215"/>
        <v/>
      </c>
    </row>
    <row r="4563" spans="1:21" x14ac:dyDescent="0.25">
      <c r="A4563" s="53">
        <f t="shared" si="213"/>
        <v>4562</v>
      </c>
      <c r="B4563" s="55"/>
      <c r="C4563" s="56"/>
      <c r="D4563" s="55"/>
      <c r="E4563" s="55"/>
      <c r="F4563" s="55"/>
      <c r="G4563" s="55"/>
      <c r="H4563" s="57"/>
      <c r="I4563" s="55"/>
      <c r="J4563" s="55"/>
      <c r="K4563" s="55"/>
      <c r="L4563" s="55"/>
      <c r="M4563" s="55"/>
      <c r="N4563" s="57"/>
      <c r="O4563" s="57" t="str">
        <f t="shared" si="214"/>
        <v/>
      </c>
      <c r="Q4563" s="38" t="s">
        <v>450</v>
      </c>
      <c r="R4563" s="38" t="str" cm="1">
        <f t="array" ref="R4563">_xlfn.XLOOKUP(Q4563,INDEX(Flettilisti,,1),INDEX(Flettilisti,,2),,0)</f>
        <v>Vantar flokkun</v>
      </c>
      <c r="S4563" s="38" t="str">
        <f>IF(ISBLANK(N4563),"",IF(N4563&lt;Gögn!$J$2,Gögn!$K$2,IF(N4563&gt;Gögn!$J$4,Gögn!$K$4,Gögn!$K$3)))</f>
        <v/>
      </c>
      <c r="T4563" s="49" t="str" cm="1">
        <f t="array" aca="1" ref="T4563" ca="1">IF(ISBLANK(B4563),"",IF(R4563="Styrkhæft",_xlfn.XLOOKUP(S4563,Vegalengdir[Texti],INDIRECT("Vegalengdir["&amp;'Upplýsingar um umsækjanda'!$B$10&amp;"]"),0%,0)))</f>
        <v/>
      </c>
      <c r="U4563" s="72" t="str">
        <f t="shared" si="215"/>
        <v/>
      </c>
    </row>
    <row r="4564" spans="1:21" x14ac:dyDescent="0.25">
      <c r="A4564" s="53">
        <f t="shared" si="213"/>
        <v>4563</v>
      </c>
      <c r="B4564" s="55"/>
      <c r="C4564" s="56"/>
      <c r="D4564" s="55"/>
      <c r="E4564" s="55"/>
      <c r="F4564" s="55"/>
      <c r="G4564" s="55"/>
      <c r="H4564" s="57"/>
      <c r="I4564" s="55"/>
      <c r="J4564" s="55"/>
      <c r="K4564" s="55"/>
      <c r="L4564" s="55"/>
      <c r="M4564" s="55"/>
      <c r="N4564" s="57"/>
      <c r="O4564" s="57" t="str">
        <f t="shared" si="214"/>
        <v/>
      </c>
      <c r="Q4564" s="38" t="s">
        <v>450</v>
      </c>
      <c r="R4564" s="38" t="str" cm="1">
        <f t="array" ref="R4564">_xlfn.XLOOKUP(Q4564,INDEX(Flettilisti,,1),INDEX(Flettilisti,,2),,0)</f>
        <v>Vantar flokkun</v>
      </c>
      <c r="S4564" s="38" t="str">
        <f>IF(ISBLANK(N4564),"",IF(N4564&lt;Gögn!$J$2,Gögn!$K$2,IF(N4564&gt;Gögn!$J$4,Gögn!$K$4,Gögn!$K$3)))</f>
        <v/>
      </c>
      <c r="T4564" s="49" t="str" cm="1">
        <f t="array" aca="1" ref="T4564" ca="1">IF(ISBLANK(B4564),"",IF(R4564="Styrkhæft",_xlfn.XLOOKUP(S4564,Vegalengdir[Texti],INDIRECT("Vegalengdir["&amp;'Upplýsingar um umsækjanda'!$B$10&amp;"]"),0%,0)))</f>
        <v/>
      </c>
      <c r="U4564" s="72" t="str">
        <f t="shared" si="215"/>
        <v/>
      </c>
    </row>
    <row r="4565" spans="1:21" x14ac:dyDescent="0.25">
      <c r="A4565" s="53">
        <f t="shared" si="213"/>
        <v>4564</v>
      </c>
      <c r="B4565" s="55"/>
      <c r="C4565" s="56"/>
      <c r="D4565" s="55"/>
      <c r="E4565" s="55"/>
      <c r="F4565" s="55"/>
      <c r="G4565" s="55"/>
      <c r="H4565" s="57"/>
      <c r="I4565" s="55"/>
      <c r="J4565" s="55"/>
      <c r="K4565" s="55"/>
      <c r="L4565" s="55"/>
      <c r="M4565" s="55"/>
      <c r="N4565" s="57"/>
      <c r="O4565" s="57" t="str">
        <f t="shared" si="214"/>
        <v/>
      </c>
      <c r="Q4565" s="38" t="s">
        <v>450</v>
      </c>
      <c r="R4565" s="38" t="str" cm="1">
        <f t="array" ref="R4565">_xlfn.XLOOKUP(Q4565,INDEX(Flettilisti,,1),INDEX(Flettilisti,,2),,0)</f>
        <v>Vantar flokkun</v>
      </c>
      <c r="S4565" s="38" t="str">
        <f>IF(ISBLANK(N4565),"",IF(N4565&lt;Gögn!$J$2,Gögn!$K$2,IF(N4565&gt;Gögn!$J$4,Gögn!$K$4,Gögn!$K$3)))</f>
        <v/>
      </c>
      <c r="T4565" s="49" t="str" cm="1">
        <f t="array" aca="1" ref="T4565" ca="1">IF(ISBLANK(B4565),"",IF(R4565="Styrkhæft",_xlfn.XLOOKUP(S4565,Vegalengdir[Texti],INDIRECT("Vegalengdir["&amp;'Upplýsingar um umsækjanda'!$B$10&amp;"]"),0%,0)))</f>
        <v/>
      </c>
      <c r="U4565" s="72" t="str">
        <f t="shared" si="215"/>
        <v/>
      </c>
    </row>
    <row r="4566" spans="1:21" x14ac:dyDescent="0.25">
      <c r="A4566" s="53">
        <f t="shared" si="213"/>
        <v>4565</v>
      </c>
      <c r="B4566" s="55"/>
      <c r="C4566" s="56"/>
      <c r="D4566" s="55"/>
      <c r="E4566" s="55"/>
      <c r="F4566" s="55"/>
      <c r="G4566" s="55"/>
      <c r="H4566" s="57"/>
      <c r="I4566" s="55"/>
      <c r="J4566" s="55"/>
      <c r="K4566" s="55"/>
      <c r="L4566" s="55"/>
      <c r="M4566" s="55"/>
      <c r="N4566" s="57"/>
      <c r="O4566" s="57" t="str">
        <f t="shared" si="214"/>
        <v/>
      </c>
      <c r="Q4566" s="38" t="s">
        <v>450</v>
      </c>
      <c r="R4566" s="38" t="str" cm="1">
        <f t="array" ref="R4566">_xlfn.XLOOKUP(Q4566,INDEX(Flettilisti,,1),INDEX(Flettilisti,,2),,0)</f>
        <v>Vantar flokkun</v>
      </c>
      <c r="S4566" s="38" t="str">
        <f>IF(ISBLANK(N4566),"",IF(N4566&lt;Gögn!$J$2,Gögn!$K$2,IF(N4566&gt;Gögn!$J$4,Gögn!$K$4,Gögn!$K$3)))</f>
        <v/>
      </c>
      <c r="T4566" s="49" t="str" cm="1">
        <f t="array" aca="1" ref="T4566" ca="1">IF(ISBLANK(B4566),"",IF(R4566="Styrkhæft",_xlfn.XLOOKUP(S4566,Vegalengdir[Texti],INDIRECT("Vegalengdir["&amp;'Upplýsingar um umsækjanda'!$B$10&amp;"]"),0%,0)))</f>
        <v/>
      </c>
      <c r="U4566" s="72" t="str">
        <f t="shared" si="215"/>
        <v/>
      </c>
    </row>
    <row r="4567" spans="1:21" x14ac:dyDescent="0.25">
      <c r="A4567" s="53">
        <f t="shared" si="213"/>
        <v>4566</v>
      </c>
      <c r="B4567" s="55"/>
      <c r="C4567" s="56"/>
      <c r="D4567" s="55"/>
      <c r="E4567" s="55"/>
      <c r="F4567" s="55"/>
      <c r="G4567" s="55"/>
      <c r="H4567" s="57"/>
      <c r="I4567" s="55"/>
      <c r="J4567" s="55"/>
      <c r="K4567" s="55"/>
      <c r="L4567" s="55"/>
      <c r="M4567" s="55"/>
      <c r="N4567" s="57"/>
      <c r="O4567" s="57" t="str">
        <f t="shared" si="214"/>
        <v/>
      </c>
      <c r="Q4567" s="38" t="s">
        <v>450</v>
      </c>
      <c r="R4567" s="38" t="str" cm="1">
        <f t="array" ref="R4567">_xlfn.XLOOKUP(Q4567,INDEX(Flettilisti,,1),INDEX(Flettilisti,,2),,0)</f>
        <v>Vantar flokkun</v>
      </c>
      <c r="S4567" s="38" t="str">
        <f>IF(ISBLANK(N4567),"",IF(N4567&lt;Gögn!$J$2,Gögn!$K$2,IF(N4567&gt;Gögn!$J$4,Gögn!$K$4,Gögn!$K$3)))</f>
        <v/>
      </c>
      <c r="T4567" s="49" t="str" cm="1">
        <f t="array" aca="1" ref="T4567" ca="1">IF(ISBLANK(B4567),"",IF(R4567="Styrkhæft",_xlfn.XLOOKUP(S4567,Vegalengdir[Texti],INDIRECT("Vegalengdir["&amp;'Upplýsingar um umsækjanda'!$B$10&amp;"]"),0%,0)))</f>
        <v/>
      </c>
      <c r="U4567" s="72" t="str">
        <f t="shared" si="215"/>
        <v/>
      </c>
    </row>
    <row r="4568" spans="1:21" x14ac:dyDescent="0.25">
      <c r="A4568" s="53">
        <f t="shared" si="213"/>
        <v>4567</v>
      </c>
      <c r="B4568" s="55"/>
      <c r="C4568" s="56"/>
      <c r="D4568" s="55"/>
      <c r="E4568" s="55"/>
      <c r="F4568" s="55"/>
      <c r="G4568" s="55"/>
      <c r="H4568" s="57"/>
      <c r="I4568" s="55"/>
      <c r="J4568" s="55"/>
      <c r="K4568" s="55"/>
      <c r="L4568" s="55"/>
      <c r="M4568" s="55"/>
      <c r="N4568" s="57"/>
      <c r="O4568" s="57" t="str">
        <f t="shared" si="214"/>
        <v/>
      </c>
      <c r="Q4568" s="38" t="s">
        <v>450</v>
      </c>
      <c r="R4568" s="38" t="str" cm="1">
        <f t="array" ref="R4568">_xlfn.XLOOKUP(Q4568,INDEX(Flettilisti,,1),INDEX(Flettilisti,,2),,0)</f>
        <v>Vantar flokkun</v>
      </c>
      <c r="S4568" s="38" t="str">
        <f>IF(ISBLANK(N4568),"",IF(N4568&lt;Gögn!$J$2,Gögn!$K$2,IF(N4568&gt;Gögn!$J$4,Gögn!$K$4,Gögn!$K$3)))</f>
        <v/>
      </c>
      <c r="T4568" s="49" t="str" cm="1">
        <f t="array" aca="1" ref="T4568" ca="1">IF(ISBLANK(B4568),"",IF(R4568="Styrkhæft",_xlfn.XLOOKUP(S4568,Vegalengdir[Texti],INDIRECT("Vegalengdir["&amp;'Upplýsingar um umsækjanda'!$B$10&amp;"]"),0%,0)))</f>
        <v/>
      </c>
      <c r="U4568" s="72" t="str">
        <f t="shared" si="215"/>
        <v/>
      </c>
    </row>
    <row r="4569" spans="1:21" x14ac:dyDescent="0.25">
      <c r="A4569" s="53">
        <f t="shared" si="213"/>
        <v>4568</v>
      </c>
      <c r="B4569" s="55"/>
      <c r="C4569" s="56"/>
      <c r="D4569" s="55"/>
      <c r="E4569" s="55"/>
      <c r="F4569" s="55"/>
      <c r="G4569" s="55"/>
      <c r="H4569" s="57"/>
      <c r="I4569" s="55"/>
      <c r="J4569" s="55"/>
      <c r="K4569" s="55"/>
      <c r="L4569" s="55"/>
      <c r="M4569" s="55"/>
      <c r="N4569" s="57"/>
      <c r="O4569" s="57" t="str">
        <f t="shared" si="214"/>
        <v/>
      </c>
      <c r="Q4569" s="38" t="s">
        <v>450</v>
      </c>
      <c r="R4569" s="38" t="str" cm="1">
        <f t="array" ref="R4569">_xlfn.XLOOKUP(Q4569,INDEX(Flettilisti,,1),INDEX(Flettilisti,,2),,0)</f>
        <v>Vantar flokkun</v>
      </c>
      <c r="S4569" s="38" t="str">
        <f>IF(ISBLANK(N4569),"",IF(N4569&lt;Gögn!$J$2,Gögn!$K$2,IF(N4569&gt;Gögn!$J$4,Gögn!$K$4,Gögn!$K$3)))</f>
        <v/>
      </c>
      <c r="T4569" s="49" t="str" cm="1">
        <f t="array" aca="1" ref="T4569" ca="1">IF(ISBLANK(B4569),"",IF(R4569="Styrkhæft",_xlfn.XLOOKUP(S4569,Vegalengdir[Texti],INDIRECT("Vegalengdir["&amp;'Upplýsingar um umsækjanda'!$B$10&amp;"]"),0%,0)))</f>
        <v/>
      </c>
      <c r="U4569" s="72" t="str">
        <f t="shared" si="215"/>
        <v/>
      </c>
    </row>
    <row r="4570" spans="1:21" x14ac:dyDescent="0.25">
      <c r="A4570" s="53">
        <f t="shared" si="213"/>
        <v>4569</v>
      </c>
      <c r="B4570" s="55"/>
      <c r="C4570" s="56"/>
      <c r="D4570" s="55"/>
      <c r="E4570" s="55"/>
      <c r="F4570" s="55"/>
      <c r="G4570" s="55"/>
      <c r="H4570" s="57"/>
      <c r="I4570" s="55"/>
      <c r="J4570" s="55"/>
      <c r="K4570" s="55"/>
      <c r="L4570" s="55"/>
      <c r="M4570" s="55"/>
      <c r="N4570" s="57"/>
      <c r="O4570" s="57" t="str">
        <f t="shared" si="214"/>
        <v/>
      </c>
      <c r="Q4570" s="38" t="s">
        <v>450</v>
      </c>
      <c r="R4570" s="38" t="str" cm="1">
        <f t="array" ref="R4570">_xlfn.XLOOKUP(Q4570,INDEX(Flettilisti,,1),INDEX(Flettilisti,,2),,0)</f>
        <v>Vantar flokkun</v>
      </c>
      <c r="S4570" s="38" t="str">
        <f>IF(ISBLANK(N4570),"",IF(N4570&lt;Gögn!$J$2,Gögn!$K$2,IF(N4570&gt;Gögn!$J$4,Gögn!$K$4,Gögn!$K$3)))</f>
        <v/>
      </c>
      <c r="T4570" s="49" t="str" cm="1">
        <f t="array" aca="1" ref="T4570" ca="1">IF(ISBLANK(B4570),"",IF(R4570="Styrkhæft",_xlfn.XLOOKUP(S4570,Vegalengdir[Texti],INDIRECT("Vegalengdir["&amp;'Upplýsingar um umsækjanda'!$B$10&amp;"]"),0%,0)))</f>
        <v/>
      </c>
      <c r="U4570" s="72" t="str">
        <f t="shared" si="215"/>
        <v/>
      </c>
    </row>
    <row r="4571" spans="1:21" x14ac:dyDescent="0.25">
      <c r="A4571" s="53">
        <f t="shared" si="213"/>
        <v>4570</v>
      </c>
      <c r="B4571" s="55"/>
      <c r="C4571" s="56"/>
      <c r="D4571" s="55"/>
      <c r="E4571" s="55"/>
      <c r="F4571" s="55"/>
      <c r="G4571" s="55"/>
      <c r="H4571" s="57"/>
      <c r="I4571" s="55"/>
      <c r="J4571" s="55"/>
      <c r="K4571" s="55"/>
      <c r="L4571" s="55"/>
      <c r="M4571" s="55"/>
      <c r="N4571" s="57"/>
      <c r="O4571" s="57" t="str">
        <f t="shared" si="214"/>
        <v/>
      </c>
      <c r="Q4571" s="38" t="s">
        <v>450</v>
      </c>
      <c r="R4571" s="38" t="str" cm="1">
        <f t="array" ref="R4571">_xlfn.XLOOKUP(Q4571,INDEX(Flettilisti,,1),INDEX(Flettilisti,,2),,0)</f>
        <v>Vantar flokkun</v>
      </c>
      <c r="S4571" s="38" t="str">
        <f>IF(ISBLANK(N4571),"",IF(N4571&lt;Gögn!$J$2,Gögn!$K$2,IF(N4571&gt;Gögn!$J$4,Gögn!$K$4,Gögn!$K$3)))</f>
        <v/>
      </c>
      <c r="T4571" s="49" t="str" cm="1">
        <f t="array" aca="1" ref="T4571" ca="1">IF(ISBLANK(B4571),"",IF(R4571="Styrkhæft",_xlfn.XLOOKUP(S4571,Vegalengdir[Texti],INDIRECT("Vegalengdir["&amp;'Upplýsingar um umsækjanda'!$B$10&amp;"]"),0%,0)))</f>
        <v/>
      </c>
      <c r="U4571" s="72" t="str">
        <f t="shared" si="215"/>
        <v/>
      </c>
    </row>
    <row r="4572" spans="1:21" x14ac:dyDescent="0.25">
      <c r="A4572" s="53">
        <f t="shared" si="213"/>
        <v>4571</v>
      </c>
      <c r="B4572" s="55"/>
      <c r="C4572" s="56"/>
      <c r="D4572" s="55"/>
      <c r="E4572" s="55"/>
      <c r="F4572" s="55"/>
      <c r="G4572" s="55"/>
      <c r="H4572" s="57"/>
      <c r="I4572" s="55"/>
      <c r="J4572" s="55"/>
      <c r="K4572" s="55"/>
      <c r="L4572" s="55"/>
      <c r="M4572" s="55"/>
      <c r="N4572" s="57"/>
      <c r="O4572" s="57" t="str">
        <f t="shared" si="214"/>
        <v/>
      </c>
      <c r="Q4572" s="38" t="s">
        <v>450</v>
      </c>
      <c r="R4572" s="38" t="str" cm="1">
        <f t="array" ref="R4572">_xlfn.XLOOKUP(Q4572,INDEX(Flettilisti,,1),INDEX(Flettilisti,,2),,0)</f>
        <v>Vantar flokkun</v>
      </c>
      <c r="S4572" s="38" t="str">
        <f>IF(ISBLANK(N4572),"",IF(N4572&lt;Gögn!$J$2,Gögn!$K$2,IF(N4572&gt;Gögn!$J$4,Gögn!$K$4,Gögn!$K$3)))</f>
        <v/>
      </c>
      <c r="T4572" s="49" t="str" cm="1">
        <f t="array" aca="1" ref="T4572" ca="1">IF(ISBLANK(B4572),"",IF(R4572="Styrkhæft",_xlfn.XLOOKUP(S4572,Vegalengdir[Texti],INDIRECT("Vegalengdir["&amp;'Upplýsingar um umsækjanda'!$B$10&amp;"]"),0%,0)))</f>
        <v/>
      </c>
      <c r="U4572" s="72" t="str">
        <f t="shared" si="215"/>
        <v/>
      </c>
    </row>
    <row r="4573" spans="1:21" x14ac:dyDescent="0.25">
      <c r="A4573" s="53">
        <f t="shared" si="213"/>
        <v>4572</v>
      </c>
      <c r="B4573" s="55"/>
      <c r="C4573" s="56"/>
      <c r="D4573" s="55"/>
      <c r="E4573" s="55"/>
      <c r="F4573" s="55"/>
      <c r="G4573" s="55"/>
      <c r="H4573" s="57"/>
      <c r="I4573" s="55"/>
      <c r="J4573" s="55"/>
      <c r="K4573" s="55"/>
      <c r="L4573" s="55"/>
      <c r="M4573" s="55"/>
      <c r="N4573" s="57"/>
      <c r="O4573" s="57" t="str">
        <f t="shared" si="214"/>
        <v/>
      </c>
      <c r="Q4573" s="38" t="s">
        <v>450</v>
      </c>
      <c r="R4573" s="38" t="str" cm="1">
        <f t="array" ref="R4573">_xlfn.XLOOKUP(Q4573,INDEX(Flettilisti,,1),INDEX(Flettilisti,,2),,0)</f>
        <v>Vantar flokkun</v>
      </c>
      <c r="S4573" s="38" t="str">
        <f>IF(ISBLANK(N4573),"",IF(N4573&lt;Gögn!$J$2,Gögn!$K$2,IF(N4573&gt;Gögn!$J$4,Gögn!$K$4,Gögn!$K$3)))</f>
        <v/>
      </c>
      <c r="T4573" s="49" t="str" cm="1">
        <f t="array" aca="1" ref="T4573" ca="1">IF(ISBLANK(B4573),"",IF(R4573="Styrkhæft",_xlfn.XLOOKUP(S4573,Vegalengdir[Texti],INDIRECT("Vegalengdir["&amp;'Upplýsingar um umsækjanda'!$B$10&amp;"]"),0%,0)))</f>
        <v/>
      </c>
      <c r="U4573" s="72" t="str">
        <f t="shared" si="215"/>
        <v/>
      </c>
    </row>
    <row r="4574" spans="1:21" x14ac:dyDescent="0.25">
      <c r="A4574" s="53">
        <f t="shared" si="213"/>
        <v>4573</v>
      </c>
      <c r="B4574" s="55"/>
      <c r="C4574" s="56"/>
      <c r="D4574" s="55"/>
      <c r="E4574" s="55"/>
      <c r="F4574" s="55"/>
      <c r="G4574" s="55"/>
      <c r="H4574" s="57"/>
      <c r="I4574" s="55"/>
      <c r="J4574" s="55"/>
      <c r="K4574" s="55"/>
      <c r="L4574" s="55"/>
      <c r="M4574" s="55"/>
      <c r="N4574" s="57"/>
      <c r="O4574" s="57" t="str">
        <f t="shared" si="214"/>
        <v/>
      </c>
      <c r="Q4574" s="38" t="s">
        <v>450</v>
      </c>
      <c r="R4574" s="38" t="str" cm="1">
        <f t="array" ref="R4574">_xlfn.XLOOKUP(Q4574,INDEX(Flettilisti,,1),INDEX(Flettilisti,,2),,0)</f>
        <v>Vantar flokkun</v>
      </c>
      <c r="S4574" s="38" t="str">
        <f>IF(ISBLANK(N4574),"",IF(N4574&lt;Gögn!$J$2,Gögn!$K$2,IF(N4574&gt;Gögn!$J$4,Gögn!$K$4,Gögn!$K$3)))</f>
        <v/>
      </c>
      <c r="T4574" s="49" t="str" cm="1">
        <f t="array" aca="1" ref="T4574" ca="1">IF(ISBLANK(B4574),"",IF(R4574="Styrkhæft",_xlfn.XLOOKUP(S4574,Vegalengdir[Texti],INDIRECT("Vegalengdir["&amp;'Upplýsingar um umsækjanda'!$B$10&amp;"]"),0%,0)))</f>
        <v/>
      </c>
      <c r="U4574" s="72" t="str">
        <f t="shared" si="215"/>
        <v/>
      </c>
    </row>
    <row r="4575" spans="1:21" x14ac:dyDescent="0.25">
      <c r="A4575" s="53">
        <f t="shared" si="213"/>
        <v>4574</v>
      </c>
      <c r="B4575" s="55"/>
      <c r="C4575" s="56"/>
      <c r="D4575" s="55"/>
      <c r="E4575" s="55"/>
      <c r="F4575" s="55"/>
      <c r="G4575" s="55"/>
      <c r="H4575" s="57"/>
      <c r="I4575" s="55"/>
      <c r="J4575" s="55"/>
      <c r="K4575" s="55"/>
      <c r="L4575" s="55"/>
      <c r="M4575" s="55"/>
      <c r="N4575" s="57"/>
      <c r="O4575" s="57" t="str">
        <f t="shared" si="214"/>
        <v/>
      </c>
      <c r="Q4575" s="38" t="s">
        <v>450</v>
      </c>
      <c r="R4575" s="38" t="str" cm="1">
        <f t="array" ref="R4575">_xlfn.XLOOKUP(Q4575,INDEX(Flettilisti,,1),INDEX(Flettilisti,,2),,0)</f>
        <v>Vantar flokkun</v>
      </c>
      <c r="S4575" s="38" t="str">
        <f>IF(ISBLANK(N4575),"",IF(N4575&lt;Gögn!$J$2,Gögn!$K$2,IF(N4575&gt;Gögn!$J$4,Gögn!$K$4,Gögn!$K$3)))</f>
        <v/>
      </c>
      <c r="T4575" s="49" t="str" cm="1">
        <f t="array" aca="1" ref="T4575" ca="1">IF(ISBLANK(B4575),"",IF(R4575="Styrkhæft",_xlfn.XLOOKUP(S4575,Vegalengdir[Texti],INDIRECT("Vegalengdir["&amp;'Upplýsingar um umsækjanda'!$B$10&amp;"]"),0%,0)))</f>
        <v/>
      </c>
      <c r="U4575" s="72" t="str">
        <f t="shared" si="215"/>
        <v/>
      </c>
    </row>
    <row r="4576" spans="1:21" x14ac:dyDescent="0.25">
      <c r="A4576" s="53">
        <f t="shared" si="213"/>
        <v>4575</v>
      </c>
      <c r="B4576" s="55"/>
      <c r="C4576" s="56"/>
      <c r="D4576" s="55"/>
      <c r="E4576" s="55"/>
      <c r="F4576" s="55"/>
      <c r="G4576" s="55"/>
      <c r="H4576" s="57"/>
      <c r="I4576" s="55"/>
      <c r="J4576" s="55"/>
      <c r="K4576" s="55"/>
      <c r="L4576" s="55"/>
      <c r="M4576" s="55"/>
      <c r="N4576" s="57"/>
      <c r="O4576" s="57" t="str">
        <f t="shared" si="214"/>
        <v/>
      </c>
      <c r="Q4576" s="38" t="s">
        <v>450</v>
      </c>
      <c r="R4576" s="38" t="str" cm="1">
        <f t="array" ref="R4576">_xlfn.XLOOKUP(Q4576,INDEX(Flettilisti,,1),INDEX(Flettilisti,,2),,0)</f>
        <v>Vantar flokkun</v>
      </c>
      <c r="S4576" s="38" t="str">
        <f>IF(ISBLANK(N4576),"",IF(N4576&lt;Gögn!$J$2,Gögn!$K$2,IF(N4576&gt;Gögn!$J$4,Gögn!$K$4,Gögn!$K$3)))</f>
        <v/>
      </c>
      <c r="T4576" s="49" t="str" cm="1">
        <f t="array" aca="1" ref="T4576" ca="1">IF(ISBLANK(B4576),"",IF(R4576="Styrkhæft",_xlfn.XLOOKUP(S4576,Vegalengdir[Texti],INDIRECT("Vegalengdir["&amp;'Upplýsingar um umsækjanda'!$B$10&amp;"]"),0%,0)))</f>
        <v/>
      </c>
      <c r="U4576" s="72" t="str">
        <f t="shared" si="215"/>
        <v/>
      </c>
    </row>
    <row r="4577" spans="1:21" x14ac:dyDescent="0.25">
      <c r="A4577" s="53">
        <f t="shared" si="213"/>
        <v>4576</v>
      </c>
      <c r="B4577" s="55"/>
      <c r="C4577" s="56"/>
      <c r="D4577" s="55"/>
      <c r="E4577" s="55"/>
      <c r="F4577" s="55"/>
      <c r="G4577" s="55"/>
      <c r="H4577" s="57"/>
      <c r="I4577" s="55"/>
      <c r="J4577" s="55"/>
      <c r="K4577" s="55"/>
      <c r="L4577" s="55"/>
      <c r="M4577" s="55"/>
      <c r="N4577" s="57"/>
      <c r="O4577" s="57" t="str">
        <f t="shared" si="214"/>
        <v/>
      </c>
      <c r="Q4577" s="38" t="s">
        <v>450</v>
      </c>
      <c r="R4577" s="38" t="str" cm="1">
        <f t="array" ref="R4577">_xlfn.XLOOKUP(Q4577,INDEX(Flettilisti,,1),INDEX(Flettilisti,,2),,0)</f>
        <v>Vantar flokkun</v>
      </c>
      <c r="S4577" s="38" t="str">
        <f>IF(ISBLANK(N4577),"",IF(N4577&lt;Gögn!$J$2,Gögn!$K$2,IF(N4577&gt;Gögn!$J$4,Gögn!$K$4,Gögn!$K$3)))</f>
        <v/>
      </c>
      <c r="T4577" s="49" t="str" cm="1">
        <f t="array" aca="1" ref="T4577" ca="1">IF(ISBLANK(B4577),"",IF(R4577="Styrkhæft",_xlfn.XLOOKUP(S4577,Vegalengdir[Texti],INDIRECT("Vegalengdir["&amp;'Upplýsingar um umsækjanda'!$B$10&amp;"]"),0%,0)))</f>
        <v/>
      </c>
      <c r="U4577" s="72" t="str">
        <f t="shared" si="215"/>
        <v/>
      </c>
    </row>
    <row r="4578" spans="1:21" x14ac:dyDescent="0.25">
      <c r="A4578" s="53">
        <f t="shared" si="213"/>
        <v>4577</v>
      </c>
      <c r="B4578" s="55"/>
      <c r="C4578" s="56"/>
      <c r="D4578" s="55"/>
      <c r="E4578" s="55"/>
      <c r="F4578" s="55"/>
      <c r="G4578" s="55"/>
      <c r="H4578" s="57"/>
      <c r="I4578" s="55"/>
      <c r="J4578" s="55"/>
      <c r="K4578" s="55"/>
      <c r="L4578" s="55"/>
      <c r="M4578" s="55"/>
      <c r="N4578" s="57"/>
      <c r="O4578" s="57" t="str">
        <f t="shared" si="214"/>
        <v/>
      </c>
      <c r="Q4578" s="38" t="s">
        <v>450</v>
      </c>
      <c r="R4578" s="38" t="str" cm="1">
        <f t="array" ref="R4578">_xlfn.XLOOKUP(Q4578,INDEX(Flettilisti,,1),INDEX(Flettilisti,,2),,0)</f>
        <v>Vantar flokkun</v>
      </c>
      <c r="S4578" s="38" t="str">
        <f>IF(ISBLANK(N4578),"",IF(N4578&lt;Gögn!$J$2,Gögn!$K$2,IF(N4578&gt;Gögn!$J$4,Gögn!$K$4,Gögn!$K$3)))</f>
        <v/>
      </c>
      <c r="T4578" s="49" t="str" cm="1">
        <f t="array" aca="1" ref="T4578" ca="1">IF(ISBLANK(B4578),"",IF(R4578="Styrkhæft",_xlfn.XLOOKUP(S4578,Vegalengdir[Texti],INDIRECT("Vegalengdir["&amp;'Upplýsingar um umsækjanda'!$B$10&amp;"]"),0%,0)))</f>
        <v/>
      </c>
      <c r="U4578" s="72" t="str">
        <f t="shared" si="215"/>
        <v/>
      </c>
    </row>
    <row r="4579" spans="1:21" x14ac:dyDescent="0.25">
      <c r="A4579" s="53">
        <f t="shared" si="213"/>
        <v>4578</v>
      </c>
      <c r="B4579" s="55"/>
      <c r="C4579" s="56"/>
      <c r="D4579" s="55"/>
      <c r="E4579" s="55"/>
      <c r="F4579" s="55"/>
      <c r="G4579" s="55"/>
      <c r="H4579" s="57"/>
      <c r="I4579" s="55"/>
      <c r="J4579" s="55"/>
      <c r="K4579" s="55"/>
      <c r="L4579" s="55"/>
      <c r="M4579" s="55"/>
      <c r="N4579" s="57"/>
      <c r="O4579" s="57" t="str">
        <f t="shared" si="214"/>
        <v/>
      </c>
      <c r="Q4579" s="38" t="s">
        <v>450</v>
      </c>
      <c r="R4579" s="38" t="str" cm="1">
        <f t="array" ref="R4579">_xlfn.XLOOKUP(Q4579,INDEX(Flettilisti,,1),INDEX(Flettilisti,,2),,0)</f>
        <v>Vantar flokkun</v>
      </c>
      <c r="S4579" s="38" t="str">
        <f>IF(ISBLANK(N4579),"",IF(N4579&lt;Gögn!$J$2,Gögn!$K$2,IF(N4579&gt;Gögn!$J$4,Gögn!$K$4,Gögn!$K$3)))</f>
        <v/>
      </c>
      <c r="T4579" s="49" t="str" cm="1">
        <f t="array" aca="1" ref="T4579" ca="1">IF(ISBLANK(B4579),"",IF(R4579="Styrkhæft",_xlfn.XLOOKUP(S4579,Vegalengdir[Texti],INDIRECT("Vegalengdir["&amp;'Upplýsingar um umsækjanda'!$B$10&amp;"]"),0%,0)))</f>
        <v/>
      </c>
      <c r="U4579" s="72" t="str">
        <f t="shared" si="215"/>
        <v/>
      </c>
    </row>
    <row r="4580" spans="1:21" x14ac:dyDescent="0.25">
      <c r="A4580" s="53">
        <f t="shared" si="213"/>
        <v>4579</v>
      </c>
      <c r="B4580" s="55"/>
      <c r="C4580" s="56"/>
      <c r="D4580" s="55"/>
      <c r="E4580" s="55"/>
      <c r="F4580" s="55"/>
      <c r="G4580" s="55"/>
      <c r="H4580" s="57"/>
      <c r="I4580" s="55"/>
      <c r="J4580" s="55"/>
      <c r="K4580" s="55"/>
      <c r="L4580" s="55"/>
      <c r="M4580" s="55"/>
      <c r="N4580" s="57"/>
      <c r="O4580" s="57" t="str">
        <f t="shared" si="214"/>
        <v/>
      </c>
      <c r="Q4580" s="38" t="s">
        <v>450</v>
      </c>
      <c r="R4580" s="38" t="str" cm="1">
        <f t="array" ref="R4580">_xlfn.XLOOKUP(Q4580,INDEX(Flettilisti,,1),INDEX(Flettilisti,,2),,0)</f>
        <v>Vantar flokkun</v>
      </c>
      <c r="S4580" s="38" t="str">
        <f>IF(ISBLANK(N4580),"",IF(N4580&lt;Gögn!$J$2,Gögn!$K$2,IF(N4580&gt;Gögn!$J$4,Gögn!$K$4,Gögn!$K$3)))</f>
        <v/>
      </c>
      <c r="T4580" s="49" t="str" cm="1">
        <f t="array" aca="1" ref="T4580" ca="1">IF(ISBLANK(B4580),"",IF(R4580="Styrkhæft",_xlfn.XLOOKUP(S4580,Vegalengdir[Texti],INDIRECT("Vegalengdir["&amp;'Upplýsingar um umsækjanda'!$B$10&amp;"]"),0%,0)))</f>
        <v/>
      </c>
      <c r="U4580" s="72" t="str">
        <f t="shared" si="215"/>
        <v/>
      </c>
    </row>
    <row r="4581" spans="1:21" x14ac:dyDescent="0.25">
      <c r="A4581" s="53">
        <f t="shared" si="213"/>
        <v>4580</v>
      </c>
      <c r="B4581" s="55"/>
      <c r="C4581" s="56"/>
      <c r="D4581" s="55"/>
      <c r="E4581" s="55"/>
      <c r="F4581" s="55"/>
      <c r="G4581" s="55"/>
      <c r="H4581" s="57"/>
      <c r="I4581" s="55"/>
      <c r="J4581" s="55"/>
      <c r="K4581" s="55"/>
      <c r="L4581" s="55"/>
      <c r="M4581" s="55"/>
      <c r="N4581" s="57"/>
      <c r="O4581" s="57" t="str">
        <f t="shared" si="214"/>
        <v/>
      </c>
      <c r="Q4581" s="38" t="s">
        <v>450</v>
      </c>
      <c r="R4581" s="38" t="str" cm="1">
        <f t="array" ref="R4581">_xlfn.XLOOKUP(Q4581,INDEX(Flettilisti,,1),INDEX(Flettilisti,,2),,0)</f>
        <v>Vantar flokkun</v>
      </c>
      <c r="S4581" s="38" t="str">
        <f>IF(ISBLANK(N4581),"",IF(N4581&lt;Gögn!$J$2,Gögn!$K$2,IF(N4581&gt;Gögn!$J$4,Gögn!$K$4,Gögn!$K$3)))</f>
        <v/>
      </c>
      <c r="T4581" s="49" t="str" cm="1">
        <f t="array" aca="1" ref="T4581" ca="1">IF(ISBLANK(B4581),"",IF(R4581="Styrkhæft",_xlfn.XLOOKUP(S4581,Vegalengdir[Texti],INDIRECT("Vegalengdir["&amp;'Upplýsingar um umsækjanda'!$B$10&amp;"]"),0%,0)))</f>
        <v/>
      </c>
      <c r="U4581" s="72" t="str">
        <f t="shared" si="215"/>
        <v/>
      </c>
    </row>
    <row r="4582" spans="1:21" x14ac:dyDescent="0.25">
      <c r="A4582" s="53">
        <f t="shared" si="213"/>
        <v>4581</v>
      </c>
      <c r="B4582" s="55"/>
      <c r="C4582" s="56"/>
      <c r="D4582" s="55"/>
      <c r="E4582" s="55"/>
      <c r="F4582" s="55"/>
      <c r="G4582" s="55"/>
      <c r="H4582" s="57"/>
      <c r="I4582" s="55"/>
      <c r="J4582" s="55"/>
      <c r="K4582" s="55"/>
      <c r="L4582" s="55"/>
      <c r="M4582" s="55"/>
      <c r="N4582" s="57"/>
      <c r="O4582" s="57" t="str">
        <f t="shared" si="214"/>
        <v/>
      </c>
      <c r="Q4582" s="38" t="s">
        <v>450</v>
      </c>
      <c r="R4582" s="38" t="str" cm="1">
        <f t="array" ref="R4582">_xlfn.XLOOKUP(Q4582,INDEX(Flettilisti,,1),INDEX(Flettilisti,,2),,0)</f>
        <v>Vantar flokkun</v>
      </c>
      <c r="S4582" s="38" t="str">
        <f>IF(ISBLANK(N4582),"",IF(N4582&lt;Gögn!$J$2,Gögn!$K$2,IF(N4582&gt;Gögn!$J$4,Gögn!$K$4,Gögn!$K$3)))</f>
        <v/>
      </c>
      <c r="T4582" s="49" t="str" cm="1">
        <f t="array" aca="1" ref="T4582" ca="1">IF(ISBLANK(B4582),"",IF(R4582="Styrkhæft",_xlfn.XLOOKUP(S4582,Vegalengdir[Texti],INDIRECT("Vegalengdir["&amp;'Upplýsingar um umsækjanda'!$B$10&amp;"]"),0%,0)))</f>
        <v/>
      </c>
      <c r="U4582" s="72" t="str">
        <f t="shared" si="215"/>
        <v/>
      </c>
    </row>
    <row r="4583" spans="1:21" x14ac:dyDescent="0.25">
      <c r="A4583" s="53">
        <f t="shared" si="213"/>
        <v>4582</v>
      </c>
      <c r="B4583" s="55"/>
      <c r="C4583" s="56"/>
      <c r="D4583" s="55"/>
      <c r="E4583" s="55"/>
      <c r="F4583" s="55"/>
      <c r="G4583" s="55"/>
      <c r="H4583" s="57"/>
      <c r="I4583" s="55"/>
      <c r="J4583" s="55"/>
      <c r="K4583" s="55"/>
      <c r="L4583" s="55"/>
      <c r="M4583" s="55"/>
      <c r="N4583" s="57"/>
      <c r="O4583" s="57" t="str">
        <f t="shared" si="214"/>
        <v/>
      </c>
      <c r="Q4583" s="38" t="s">
        <v>450</v>
      </c>
      <c r="R4583" s="38" t="str" cm="1">
        <f t="array" ref="R4583">_xlfn.XLOOKUP(Q4583,INDEX(Flettilisti,,1),INDEX(Flettilisti,,2),,0)</f>
        <v>Vantar flokkun</v>
      </c>
      <c r="S4583" s="38" t="str">
        <f>IF(ISBLANK(N4583),"",IF(N4583&lt;Gögn!$J$2,Gögn!$K$2,IF(N4583&gt;Gögn!$J$4,Gögn!$K$4,Gögn!$K$3)))</f>
        <v/>
      </c>
      <c r="T4583" s="49" t="str" cm="1">
        <f t="array" aca="1" ref="T4583" ca="1">IF(ISBLANK(B4583),"",IF(R4583="Styrkhæft",_xlfn.XLOOKUP(S4583,Vegalengdir[Texti],INDIRECT("Vegalengdir["&amp;'Upplýsingar um umsækjanda'!$B$10&amp;"]"),0%,0)))</f>
        <v/>
      </c>
      <c r="U4583" s="72" t="str">
        <f t="shared" si="215"/>
        <v/>
      </c>
    </row>
    <row r="4584" spans="1:21" x14ac:dyDescent="0.25">
      <c r="A4584" s="53">
        <f t="shared" si="213"/>
        <v>4583</v>
      </c>
      <c r="B4584" s="55"/>
      <c r="C4584" s="56"/>
      <c r="D4584" s="55"/>
      <c r="E4584" s="55"/>
      <c r="F4584" s="55"/>
      <c r="G4584" s="55"/>
      <c r="H4584" s="57"/>
      <c r="I4584" s="55"/>
      <c r="J4584" s="55"/>
      <c r="K4584" s="55"/>
      <c r="L4584" s="55"/>
      <c r="M4584" s="55"/>
      <c r="N4584" s="57"/>
      <c r="O4584" s="57" t="str">
        <f t="shared" si="214"/>
        <v/>
      </c>
      <c r="Q4584" s="38" t="s">
        <v>450</v>
      </c>
      <c r="R4584" s="38" t="str" cm="1">
        <f t="array" ref="R4584">_xlfn.XLOOKUP(Q4584,INDEX(Flettilisti,,1),INDEX(Flettilisti,,2),,0)</f>
        <v>Vantar flokkun</v>
      </c>
      <c r="S4584" s="38" t="str">
        <f>IF(ISBLANK(N4584),"",IF(N4584&lt;Gögn!$J$2,Gögn!$K$2,IF(N4584&gt;Gögn!$J$4,Gögn!$K$4,Gögn!$K$3)))</f>
        <v/>
      </c>
      <c r="T4584" s="49" t="str" cm="1">
        <f t="array" aca="1" ref="T4584" ca="1">IF(ISBLANK(B4584),"",IF(R4584="Styrkhæft",_xlfn.XLOOKUP(S4584,Vegalengdir[Texti],INDIRECT("Vegalengdir["&amp;'Upplýsingar um umsækjanda'!$B$10&amp;"]"),0%,0)))</f>
        <v/>
      </c>
      <c r="U4584" s="72" t="str">
        <f t="shared" si="215"/>
        <v/>
      </c>
    </row>
    <row r="4585" spans="1:21" x14ac:dyDescent="0.25">
      <c r="A4585" s="53">
        <f t="shared" si="213"/>
        <v>4584</v>
      </c>
      <c r="B4585" s="55"/>
      <c r="C4585" s="56"/>
      <c r="D4585" s="55"/>
      <c r="E4585" s="55"/>
      <c r="F4585" s="55"/>
      <c r="G4585" s="55"/>
      <c r="H4585" s="57"/>
      <c r="I4585" s="55"/>
      <c r="J4585" s="55"/>
      <c r="K4585" s="55"/>
      <c r="L4585" s="55"/>
      <c r="M4585" s="55"/>
      <c r="N4585" s="57"/>
      <c r="O4585" s="57" t="str">
        <f t="shared" si="214"/>
        <v/>
      </c>
      <c r="Q4585" s="38" t="s">
        <v>450</v>
      </c>
      <c r="R4585" s="38" t="str" cm="1">
        <f t="array" ref="R4585">_xlfn.XLOOKUP(Q4585,INDEX(Flettilisti,,1),INDEX(Flettilisti,,2),,0)</f>
        <v>Vantar flokkun</v>
      </c>
      <c r="S4585" s="38" t="str">
        <f>IF(ISBLANK(N4585),"",IF(N4585&lt;Gögn!$J$2,Gögn!$K$2,IF(N4585&gt;Gögn!$J$4,Gögn!$K$4,Gögn!$K$3)))</f>
        <v/>
      </c>
      <c r="T4585" s="49" t="str" cm="1">
        <f t="array" aca="1" ref="T4585" ca="1">IF(ISBLANK(B4585),"",IF(R4585="Styrkhæft",_xlfn.XLOOKUP(S4585,Vegalengdir[Texti],INDIRECT("Vegalengdir["&amp;'Upplýsingar um umsækjanda'!$B$10&amp;"]"),0%,0)))</f>
        <v/>
      </c>
      <c r="U4585" s="72" t="str">
        <f t="shared" si="215"/>
        <v/>
      </c>
    </row>
    <row r="4586" spans="1:21" x14ac:dyDescent="0.25">
      <c r="A4586" s="53">
        <f t="shared" si="213"/>
        <v>4585</v>
      </c>
      <c r="B4586" s="55"/>
      <c r="C4586" s="56"/>
      <c r="D4586" s="55"/>
      <c r="E4586" s="55"/>
      <c r="F4586" s="55"/>
      <c r="G4586" s="55"/>
      <c r="H4586" s="57"/>
      <c r="I4586" s="55"/>
      <c r="J4586" s="55"/>
      <c r="K4586" s="55"/>
      <c r="L4586" s="55"/>
      <c r="M4586" s="55"/>
      <c r="N4586" s="57"/>
      <c r="O4586" s="57" t="str">
        <f t="shared" si="214"/>
        <v/>
      </c>
      <c r="Q4586" s="38" t="s">
        <v>450</v>
      </c>
      <c r="R4586" s="38" t="str" cm="1">
        <f t="array" ref="R4586">_xlfn.XLOOKUP(Q4586,INDEX(Flettilisti,,1),INDEX(Flettilisti,,2),,0)</f>
        <v>Vantar flokkun</v>
      </c>
      <c r="S4586" s="38" t="str">
        <f>IF(ISBLANK(N4586),"",IF(N4586&lt;Gögn!$J$2,Gögn!$K$2,IF(N4586&gt;Gögn!$J$4,Gögn!$K$4,Gögn!$K$3)))</f>
        <v/>
      </c>
      <c r="T4586" s="49" t="str" cm="1">
        <f t="array" aca="1" ref="T4586" ca="1">IF(ISBLANK(B4586),"",IF(R4586="Styrkhæft",_xlfn.XLOOKUP(S4586,Vegalengdir[Texti],INDIRECT("Vegalengdir["&amp;'Upplýsingar um umsækjanda'!$B$10&amp;"]"),0%,0)))</f>
        <v/>
      </c>
      <c r="U4586" s="72" t="str">
        <f t="shared" si="215"/>
        <v/>
      </c>
    </row>
    <row r="4587" spans="1:21" x14ac:dyDescent="0.25">
      <c r="A4587" s="53">
        <f t="shared" ref="A4587:A4650" si="216">A4586+1</f>
        <v>4586</v>
      </c>
      <c r="B4587" s="55"/>
      <c r="C4587" s="56"/>
      <c r="D4587" s="55"/>
      <c r="E4587" s="55"/>
      <c r="F4587" s="55"/>
      <c r="G4587" s="55"/>
      <c r="H4587" s="57"/>
      <c r="I4587" s="55"/>
      <c r="J4587" s="55"/>
      <c r="K4587" s="55"/>
      <c r="L4587" s="55"/>
      <c r="M4587" s="55"/>
      <c r="N4587" s="57"/>
      <c r="O4587" s="57" t="str">
        <f t="shared" si="214"/>
        <v/>
      </c>
      <c r="Q4587" s="38" t="s">
        <v>450</v>
      </c>
      <c r="R4587" s="38" t="str" cm="1">
        <f t="array" ref="R4587">_xlfn.XLOOKUP(Q4587,INDEX(Flettilisti,,1),INDEX(Flettilisti,,2),,0)</f>
        <v>Vantar flokkun</v>
      </c>
      <c r="S4587" s="38" t="str">
        <f>IF(ISBLANK(N4587),"",IF(N4587&lt;Gögn!$J$2,Gögn!$K$2,IF(N4587&gt;Gögn!$J$4,Gögn!$K$4,Gögn!$K$3)))</f>
        <v/>
      </c>
      <c r="T4587" s="49" t="str" cm="1">
        <f t="array" aca="1" ref="T4587" ca="1">IF(ISBLANK(B4587),"",IF(R4587="Styrkhæft",_xlfn.XLOOKUP(S4587,Vegalengdir[Texti],INDIRECT("Vegalengdir["&amp;'Upplýsingar um umsækjanda'!$B$10&amp;"]"),0%,0)))</f>
        <v/>
      </c>
      <c r="U4587" s="72" t="str">
        <f t="shared" si="215"/>
        <v/>
      </c>
    </row>
    <row r="4588" spans="1:21" x14ac:dyDescent="0.25">
      <c r="A4588" s="53">
        <f t="shared" si="216"/>
        <v>4587</v>
      </c>
      <c r="B4588" s="55"/>
      <c r="C4588" s="56"/>
      <c r="D4588" s="55"/>
      <c r="E4588" s="55"/>
      <c r="F4588" s="55"/>
      <c r="G4588" s="55"/>
      <c r="H4588" s="57"/>
      <c r="I4588" s="55"/>
      <c r="J4588" s="55"/>
      <c r="K4588" s="55"/>
      <c r="L4588" s="55"/>
      <c r="M4588" s="55"/>
      <c r="N4588" s="57"/>
      <c r="O4588" s="57" t="str">
        <f t="shared" si="214"/>
        <v/>
      </c>
      <c r="Q4588" s="38" t="s">
        <v>450</v>
      </c>
      <c r="R4588" s="38" t="str" cm="1">
        <f t="array" ref="R4588">_xlfn.XLOOKUP(Q4588,INDEX(Flettilisti,,1),INDEX(Flettilisti,,2),,0)</f>
        <v>Vantar flokkun</v>
      </c>
      <c r="S4588" s="38" t="str">
        <f>IF(ISBLANK(N4588),"",IF(N4588&lt;Gögn!$J$2,Gögn!$K$2,IF(N4588&gt;Gögn!$J$4,Gögn!$K$4,Gögn!$K$3)))</f>
        <v/>
      </c>
      <c r="T4588" s="49" t="str" cm="1">
        <f t="array" aca="1" ref="T4588" ca="1">IF(ISBLANK(B4588),"",IF(R4588="Styrkhæft",_xlfn.XLOOKUP(S4588,Vegalengdir[Texti],INDIRECT("Vegalengdir["&amp;'Upplýsingar um umsækjanda'!$B$10&amp;"]"),0%,0)))</f>
        <v/>
      </c>
      <c r="U4588" s="72" t="str">
        <f t="shared" si="215"/>
        <v/>
      </c>
    </row>
    <row r="4589" spans="1:21" x14ac:dyDescent="0.25">
      <c r="A4589" s="53">
        <f t="shared" si="216"/>
        <v>4588</v>
      </c>
      <c r="B4589" s="55"/>
      <c r="C4589" s="56"/>
      <c r="D4589" s="55"/>
      <c r="E4589" s="55"/>
      <c r="F4589" s="55"/>
      <c r="G4589" s="55"/>
      <c r="H4589" s="57"/>
      <c r="I4589" s="55"/>
      <c r="J4589" s="55"/>
      <c r="K4589" s="55"/>
      <c r="L4589" s="55"/>
      <c r="M4589" s="55"/>
      <c r="N4589" s="57"/>
      <c r="O4589" s="57" t="str">
        <f t="shared" si="214"/>
        <v/>
      </c>
      <c r="Q4589" s="38" t="s">
        <v>450</v>
      </c>
      <c r="R4589" s="38" t="str" cm="1">
        <f t="array" ref="R4589">_xlfn.XLOOKUP(Q4589,INDEX(Flettilisti,,1),INDEX(Flettilisti,,2),,0)</f>
        <v>Vantar flokkun</v>
      </c>
      <c r="S4589" s="38" t="str">
        <f>IF(ISBLANK(N4589),"",IF(N4589&lt;Gögn!$J$2,Gögn!$K$2,IF(N4589&gt;Gögn!$J$4,Gögn!$K$4,Gögn!$K$3)))</f>
        <v/>
      </c>
      <c r="T4589" s="49" t="str" cm="1">
        <f t="array" aca="1" ref="T4589" ca="1">IF(ISBLANK(B4589),"",IF(R4589="Styrkhæft",_xlfn.XLOOKUP(S4589,Vegalengdir[Texti],INDIRECT("Vegalengdir["&amp;'Upplýsingar um umsækjanda'!$B$10&amp;"]"),0%,0)))</f>
        <v/>
      </c>
      <c r="U4589" s="72" t="str">
        <f t="shared" si="215"/>
        <v/>
      </c>
    </row>
    <row r="4590" spans="1:21" x14ac:dyDescent="0.25">
      <c r="A4590" s="53">
        <f t="shared" si="216"/>
        <v>4589</v>
      </c>
      <c r="B4590" s="55"/>
      <c r="C4590" s="56"/>
      <c r="D4590" s="55"/>
      <c r="E4590" s="55"/>
      <c r="F4590" s="55"/>
      <c r="G4590" s="55"/>
      <c r="H4590" s="57"/>
      <c r="I4590" s="55"/>
      <c r="J4590" s="55"/>
      <c r="K4590" s="55"/>
      <c r="L4590" s="55"/>
      <c r="M4590" s="55"/>
      <c r="N4590" s="57"/>
      <c r="O4590" s="57" t="str">
        <f t="shared" si="214"/>
        <v/>
      </c>
      <c r="Q4590" s="38" t="s">
        <v>450</v>
      </c>
      <c r="R4590" s="38" t="str" cm="1">
        <f t="array" ref="R4590">_xlfn.XLOOKUP(Q4590,INDEX(Flettilisti,,1),INDEX(Flettilisti,,2),,0)</f>
        <v>Vantar flokkun</v>
      </c>
      <c r="S4590" s="38" t="str">
        <f>IF(ISBLANK(N4590),"",IF(N4590&lt;Gögn!$J$2,Gögn!$K$2,IF(N4590&gt;Gögn!$J$4,Gögn!$K$4,Gögn!$K$3)))</f>
        <v/>
      </c>
      <c r="T4590" s="49" t="str" cm="1">
        <f t="array" aca="1" ref="T4590" ca="1">IF(ISBLANK(B4590),"",IF(R4590="Styrkhæft",_xlfn.XLOOKUP(S4590,Vegalengdir[Texti],INDIRECT("Vegalengdir["&amp;'Upplýsingar um umsækjanda'!$B$10&amp;"]"),0%,0)))</f>
        <v/>
      </c>
      <c r="U4590" s="72" t="str">
        <f t="shared" si="215"/>
        <v/>
      </c>
    </row>
    <row r="4591" spans="1:21" x14ac:dyDescent="0.25">
      <c r="A4591" s="53">
        <f t="shared" si="216"/>
        <v>4590</v>
      </c>
      <c r="B4591" s="55"/>
      <c r="C4591" s="56"/>
      <c r="D4591" s="55"/>
      <c r="E4591" s="55"/>
      <c r="F4591" s="55"/>
      <c r="G4591" s="55"/>
      <c r="H4591" s="57"/>
      <c r="I4591" s="55"/>
      <c r="J4591" s="55"/>
      <c r="K4591" s="55"/>
      <c r="L4591" s="55"/>
      <c r="M4591" s="55"/>
      <c r="N4591" s="57"/>
      <c r="O4591" s="57" t="str">
        <f t="shared" si="214"/>
        <v/>
      </c>
      <c r="Q4591" s="38" t="s">
        <v>450</v>
      </c>
      <c r="R4591" s="38" t="str" cm="1">
        <f t="array" ref="R4591">_xlfn.XLOOKUP(Q4591,INDEX(Flettilisti,,1),INDEX(Flettilisti,,2),,0)</f>
        <v>Vantar flokkun</v>
      </c>
      <c r="S4591" s="38" t="str">
        <f>IF(ISBLANK(N4591),"",IF(N4591&lt;Gögn!$J$2,Gögn!$K$2,IF(N4591&gt;Gögn!$J$4,Gögn!$K$4,Gögn!$K$3)))</f>
        <v/>
      </c>
      <c r="T4591" s="49" t="str" cm="1">
        <f t="array" aca="1" ref="T4591" ca="1">IF(ISBLANK(B4591),"",IF(R4591="Styrkhæft",_xlfn.XLOOKUP(S4591,Vegalengdir[Texti],INDIRECT("Vegalengdir["&amp;'Upplýsingar um umsækjanda'!$B$10&amp;"]"),0%,0)))</f>
        <v/>
      </c>
      <c r="U4591" s="72" t="str">
        <f t="shared" si="215"/>
        <v/>
      </c>
    </row>
    <row r="4592" spans="1:21" x14ac:dyDescent="0.25">
      <c r="A4592" s="53">
        <f t="shared" si="216"/>
        <v>4591</v>
      </c>
      <c r="B4592" s="55"/>
      <c r="C4592" s="56"/>
      <c r="D4592" s="55"/>
      <c r="E4592" s="55"/>
      <c r="F4592" s="55"/>
      <c r="G4592" s="55"/>
      <c r="H4592" s="57"/>
      <c r="I4592" s="55"/>
      <c r="J4592" s="55"/>
      <c r="K4592" s="55"/>
      <c r="L4592" s="55"/>
      <c r="M4592" s="55"/>
      <c r="N4592" s="57"/>
      <c r="O4592" s="57" t="str">
        <f t="shared" si="214"/>
        <v/>
      </c>
      <c r="Q4592" s="38" t="s">
        <v>450</v>
      </c>
      <c r="R4592" s="38" t="str" cm="1">
        <f t="array" ref="R4592">_xlfn.XLOOKUP(Q4592,INDEX(Flettilisti,,1),INDEX(Flettilisti,,2),,0)</f>
        <v>Vantar flokkun</v>
      </c>
      <c r="S4592" s="38" t="str">
        <f>IF(ISBLANK(N4592),"",IF(N4592&lt;Gögn!$J$2,Gögn!$K$2,IF(N4592&gt;Gögn!$J$4,Gögn!$K$4,Gögn!$K$3)))</f>
        <v/>
      </c>
      <c r="T4592" s="49" t="str" cm="1">
        <f t="array" aca="1" ref="T4592" ca="1">IF(ISBLANK(B4592),"",IF(R4592="Styrkhæft",_xlfn.XLOOKUP(S4592,Vegalengdir[Texti],INDIRECT("Vegalengdir["&amp;'Upplýsingar um umsækjanda'!$B$10&amp;"]"),0%,0)))</f>
        <v/>
      </c>
      <c r="U4592" s="72" t="str">
        <f t="shared" si="215"/>
        <v/>
      </c>
    </row>
    <row r="4593" spans="1:21" x14ac:dyDescent="0.25">
      <c r="A4593" s="53">
        <f t="shared" si="216"/>
        <v>4592</v>
      </c>
      <c r="B4593" s="55"/>
      <c r="C4593" s="56"/>
      <c r="D4593" s="55"/>
      <c r="E4593" s="55"/>
      <c r="F4593" s="55"/>
      <c r="G4593" s="55"/>
      <c r="H4593" s="57"/>
      <c r="I4593" s="55"/>
      <c r="J4593" s="55"/>
      <c r="K4593" s="55"/>
      <c r="L4593" s="55"/>
      <c r="M4593" s="55"/>
      <c r="N4593" s="57"/>
      <c r="O4593" s="57" t="str">
        <f t="shared" si="214"/>
        <v/>
      </c>
      <c r="Q4593" s="38" t="s">
        <v>450</v>
      </c>
      <c r="R4593" s="38" t="str" cm="1">
        <f t="array" ref="R4593">_xlfn.XLOOKUP(Q4593,INDEX(Flettilisti,,1),INDEX(Flettilisti,,2),,0)</f>
        <v>Vantar flokkun</v>
      </c>
      <c r="S4593" s="38" t="str">
        <f>IF(ISBLANK(N4593),"",IF(N4593&lt;Gögn!$J$2,Gögn!$K$2,IF(N4593&gt;Gögn!$J$4,Gögn!$K$4,Gögn!$K$3)))</f>
        <v/>
      </c>
      <c r="T4593" s="49" t="str" cm="1">
        <f t="array" aca="1" ref="T4593" ca="1">IF(ISBLANK(B4593),"",IF(R4593="Styrkhæft",_xlfn.XLOOKUP(S4593,Vegalengdir[Texti],INDIRECT("Vegalengdir["&amp;'Upplýsingar um umsækjanda'!$B$10&amp;"]"),0%,0)))</f>
        <v/>
      </c>
      <c r="U4593" s="72" t="str">
        <f t="shared" si="215"/>
        <v/>
      </c>
    </row>
    <row r="4594" spans="1:21" x14ac:dyDescent="0.25">
      <c r="A4594" s="53">
        <f t="shared" si="216"/>
        <v>4593</v>
      </c>
      <c r="B4594" s="55"/>
      <c r="C4594" s="56"/>
      <c r="D4594" s="55"/>
      <c r="E4594" s="55"/>
      <c r="F4594" s="55"/>
      <c r="G4594" s="55"/>
      <c r="H4594" s="57"/>
      <c r="I4594" s="55"/>
      <c r="J4594" s="55"/>
      <c r="K4594" s="55"/>
      <c r="L4594" s="55"/>
      <c r="M4594" s="55"/>
      <c r="N4594" s="57"/>
      <c r="O4594" s="57" t="str">
        <f t="shared" si="214"/>
        <v/>
      </c>
      <c r="Q4594" s="38" t="s">
        <v>450</v>
      </c>
      <c r="R4594" s="38" t="str" cm="1">
        <f t="array" ref="R4594">_xlfn.XLOOKUP(Q4594,INDEX(Flettilisti,,1),INDEX(Flettilisti,,2),,0)</f>
        <v>Vantar flokkun</v>
      </c>
      <c r="S4594" s="38" t="str">
        <f>IF(ISBLANK(N4594),"",IF(N4594&lt;Gögn!$J$2,Gögn!$K$2,IF(N4594&gt;Gögn!$J$4,Gögn!$K$4,Gögn!$K$3)))</f>
        <v/>
      </c>
      <c r="T4594" s="49" t="str" cm="1">
        <f t="array" aca="1" ref="T4594" ca="1">IF(ISBLANK(B4594),"",IF(R4594="Styrkhæft",_xlfn.XLOOKUP(S4594,Vegalengdir[Texti],INDIRECT("Vegalengdir["&amp;'Upplýsingar um umsækjanda'!$B$10&amp;"]"),0%,0)))</f>
        <v/>
      </c>
      <c r="U4594" s="72" t="str">
        <f t="shared" si="215"/>
        <v/>
      </c>
    </row>
    <row r="4595" spans="1:21" x14ac:dyDescent="0.25">
      <c r="A4595" s="53">
        <f t="shared" si="216"/>
        <v>4594</v>
      </c>
      <c r="B4595" s="55"/>
      <c r="C4595" s="56"/>
      <c r="D4595" s="55"/>
      <c r="E4595" s="55"/>
      <c r="F4595" s="55"/>
      <c r="G4595" s="55"/>
      <c r="H4595" s="57"/>
      <c r="I4595" s="55"/>
      <c r="J4595" s="55"/>
      <c r="K4595" s="55"/>
      <c r="L4595" s="55"/>
      <c r="M4595" s="55"/>
      <c r="N4595" s="57"/>
      <c r="O4595" s="57" t="str">
        <f t="shared" si="214"/>
        <v/>
      </c>
      <c r="Q4595" s="38" t="s">
        <v>450</v>
      </c>
      <c r="R4595" s="38" t="str" cm="1">
        <f t="array" ref="R4595">_xlfn.XLOOKUP(Q4595,INDEX(Flettilisti,,1),INDEX(Flettilisti,,2),,0)</f>
        <v>Vantar flokkun</v>
      </c>
      <c r="S4595" s="38" t="str">
        <f>IF(ISBLANK(N4595),"",IF(N4595&lt;Gögn!$J$2,Gögn!$K$2,IF(N4595&gt;Gögn!$J$4,Gögn!$K$4,Gögn!$K$3)))</f>
        <v/>
      </c>
      <c r="T4595" s="49" t="str" cm="1">
        <f t="array" aca="1" ref="T4595" ca="1">IF(ISBLANK(B4595),"",IF(R4595="Styrkhæft",_xlfn.XLOOKUP(S4595,Vegalengdir[Texti],INDIRECT("Vegalengdir["&amp;'Upplýsingar um umsækjanda'!$B$10&amp;"]"),0%,0)))</f>
        <v/>
      </c>
      <c r="U4595" s="72" t="str">
        <f t="shared" si="215"/>
        <v/>
      </c>
    </row>
    <row r="4596" spans="1:21" x14ac:dyDescent="0.25">
      <c r="A4596" s="53">
        <f t="shared" si="216"/>
        <v>4595</v>
      </c>
      <c r="B4596" s="55"/>
      <c r="C4596" s="56"/>
      <c r="D4596" s="55"/>
      <c r="E4596" s="55"/>
      <c r="F4596" s="55"/>
      <c r="G4596" s="55"/>
      <c r="H4596" s="57"/>
      <c r="I4596" s="55"/>
      <c r="J4596" s="55"/>
      <c r="K4596" s="55"/>
      <c r="L4596" s="55"/>
      <c r="M4596" s="55"/>
      <c r="N4596" s="57"/>
      <c r="O4596" s="57" t="str">
        <f t="shared" si="214"/>
        <v/>
      </c>
      <c r="Q4596" s="38" t="s">
        <v>450</v>
      </c>
      <c r="R4596" s="38" t="str" cm="1">
        <f t="array" ref="R4596">_xlfn.XLOOKUP(Q4596,INDEX(Flettilisti,,1),INDEX(Flettilisti,,2),,0)</f>
        <v>Vantar flokkun</v>
      </c>
      <c r="S4596" s="38" t="str">
        <f>IF(ISBLANK(N4596),"",IF(N4596&lt;Gögn!$J$2,Gögn!$K$2,IF(N4596&gt;Gögn!$J$4,Gögn!$K$4,Gögn!$K$3)))</f>
        <v/>
      </c>
      <c r="T4596" s="49" t="str" cm="1">
        <f t="array" aca="1" ref="T4596" ca="1">IF(ISBLANK(B4596),"",IF(R4596="Styrkhæft",_xlfn.XLOOKUP(S4596,Vegalengdir[Texti],INDIRECT("Vegalengdir["&amp;'Upplýsingar um umsækjanda'!$B$10&amp;"]"),0%,0)))</f>
        <v/>
      </c>
      <c r="U4596" s="72" t="str">
        <f t="shared" si="215"/>
        <v/>
      </c>
    </row>
    <row r="4597" spans="1:21" x14ac:dyDescent="0.25">
      <c r="A4597" s="53">
        <f t="shared" si="216"/>
        <v>4596</v>
      </c>
      <c r="B4597" s="55"/>
      <c r="C4597" s="56"/>
      <c r="D4597" s="55"/>
      <c r="E4597" s="55"/>
      <c r="F4597" s="55"/>
      <c r="G4597" s="55"/>
      <c r="H4597" s="57"/>
      <c r="I4597" s="55"/>
      <c r="J4597" s="55"/>
      <c r="K4597" s="55"/>
      <c r="L4597" s="55"/>
      <c r="M4597" s="55"/>
      <c r="N4597" s="57"/>
      <c r="O4597" s="57" t="str">
        <f t="shared" si="214"/>
        <v/>
      </c>
      <c r="Q4597" s="38" t="s">
        <v>450</v>
      </c>
      <c r="R4597" s="38" t="str" cm="1">
        <f t="array" ref="R4597">_xlfn.XLOOKUP(Q4597,INDEX(Flettilisti,,1),INDEX(Flettilisti,,2),,0)</f>
        <v>Vantar flokkun</v>
      </c>
      <c r="S4597" s="38" t="str">
        <f>IF(ISBLANK(N4597),"",IF(N4597&lt;Gögn!$J$2,Gögn!$K$2,IF(N4597&gt;Gögn!$J$4,Gögn!$K$4,Gögn!$K$3)))</f>
        <v/>
      </c>
      <c r="T4597" s="49" t="str" cm="1">
        <f t="array" aca="1" ref="T4597" ca="1">IF(ISBLANK(B4597),"",IF(R4597="Styrkhæft",_xlfn.XLOOKUP(S4597,Vegalengdir[Texti],INDIRECT("Vegalengdir["&amp;'Upplýsingar um umsækjanda'!$B$10&amp;"]"),0%,0)))</f>
        <v/>
      </c>
      <c r="U4597" s="72" t="str">
        <f t="shared" si="215"/>
        <v/>
      </c>
    </row>
    <row r="4598" spans="1:21" x14ac:dyDescent="0.25">
      <c r="A4598" s="53">
        <f t="shared" si="216"/>
        <v>4597</v>
      </c>
      <c r="B4598" s="55"/>
      <c r="C4598" s="56"/>
      <c r="D4598" s="55"/>
      <c r="E4598" s="55"/>
      <c r="F4598" s="55"/>
      <c r="G4598" s="55"/>
      <c r="H4598" s="57"/>
      <c r="I4598" s="55"/>
      <c r="J4598" s="55"/>
      <c r="K4598" s="55"/>
      <c r="L4598" s="55"/>
      <c r="M4598" s="55"/>
      <c r="N4598" s="57"/>
      <c r="O4598" s="57" t="str">
        <f t="shared" si="214"/>
        <v/>
      </c>
      <c r="Q4598" s="38" t="s">
        <v>450</v>
      </c>
      <c r="R4598" s="38" t="str" cm="1">
        <f t="array" ref="R4598">_xlfn.XLOOKUP(Q4598,INDEX(Flettilisti,,1),INDEX(Flettilisti,,2),,0)</f>
        <v>Vantar flokkun</v>
      </c>
      <c r="S4598" s="38" t="str">
        <f>IF(ISBLANK(N4598),"",IF(N4598&lt;Gögn!$J$2,Gögn!$K$2,IF(N4598&gt;Gögn!$J$4,Gögn!$K$4,Gögn!$K$3)))</f>
        <v/>
      </c>
      <c r="T4598" s="49" t="str" cm="1">
        <f t="array" aca="1" ref="T4598" ca="1">IF(ISBLANK(B4598),"",IF(R4598="Styrkhæft",_xlfn.XLOOKUP(S4598,Vegalengdir[Texti],INDIRECT("Vegalengdir["&amp;'Upplýsingar um umsækjanda'!$B$10&amp;"]"),0%,0)))</f>
        <v/>
      </c>
      <c r="U4598" s="72" t="str">
        <f t="shared" si="215"/>
        <v/>
      </c>
    </row>
    <row r="4599" spans="1:21" x14ac:dyDescent="0.25">
      <c r="A4599" s="53">
        <f t="shared" si="216"/>
        <v>4598</v>
      </c>
      <c r="B4599" s="55"/>
      <c r="C4599" s="56"/>
      <c r="D4599" s="55"/>
      <c r="E4599" s="55"/>
      <c r="F4599" s="55"/>
      <c r="G4599" s="55"/>
      <c r="H4599" s="57"/>
      <c r="I4599" s="55"/>
      <c r="J4599" s="55"/>
      <c r="K4599" s="55"/>
      <c r="L4599" s="55"/>
      <c r="M4599" s="55"/>
      <c r="N4599" s="57"/>
      <c r="O4599" s="57" t="str">
        <f t="shared" si="214"/>
        <v/>
      </c>
      <c r="Q4599" s="38" t="s">
        <v>450</v>
      </c>
      <c r="R4599" s="38" t="str" cm="1">
        <f t="array" ref="R4599">_xlfn.XLOOKUP(Q4599,INDEX(Flettilisti,,1),INDEX(Flettilisti,,2),,0)</f>
        <v>Vantar flokkun</v>
      </c>
      <c r="S4599" s="38" t="str">
        <f>IF(ISBLANK(N4599),"",IF(N4599&lt;Gögn!$J$2,Gögn!$K$2,IF(N4599&gt;Gögn!$J$4,Gögn!$K$4,Gögn!$K$3)))</f>
        <v/>
      </c>
      <c r="T4599" s="49" t="str" cm="1">
        <f t="array" aca="1" ref="T4599" ca="1">IF(ISBLANK(B4599),"",IF(R4599="Styrkhæft",_xlfn.XLOOKUP(S4599,Vegalengdir[Texti],INDIRECT("Vegalengdir["&amp;'Upplýsingar um umsækjanda'!$B$10&amp;"]"),0%,0)))</f>
        <v/>
      </c>
      <c r="U4599" s="72" t="str">
        <f t="shared" si="215"/>
        <v/>
      </c>
    </row>
    <row r="4600" spans="1:21" x14ac:dyDescent="0.25">
      <c r="A4600" s="53">
        <f t="shared" si="216"/>
        <v>4599</v>
      </c>
      <c r="B4600" s="55"/>
      <c r="C4600" s="56"/>
      <c r="D4600" s="55"/>
      <c r="E4600" s="55"/>
      <c r="F4600" s="55"/>
      <c r="G4600" s="55"/>
      <c r="H4600" s="57"/>
      <c r="I4600" s="55"/>
      <c r="J4600" s="55"/>
      <c r="K4600" s="55"/>
      <c r="L4600" s="55"/>
      <c r="M4600" s="55"/>
      <c r="N4600" s="57"/>
      <c r="O4600" s="57" t="str">
        <f t="shared" si="214"/>
        <v/>
      </c>
      <c r="Q4600" s="38" t="s">
        <v>450</v>
      </c>
      <c r="R4600" s="38" t="str" cm="1">
        <f t="array" ref="R4600">_xlfn.XLOOKUP(Q4600,INDEX(Flettilisti,,1),INDEX(Flettilisti,,2),,0)</f>
        <v>Vantar flokkun</v>
      </c>
      <c r="S4600" s="38" t="str">
        <f>IF(ISBLANK(N4600),"",IF(N4600&lt;Gögn!$J$2,Gögn!$K$2,IF(N4600&gt;Gögn!$J$4,Gögn!$K$4,Gögn!$K$3)))</f>
        <v/>
      </c>
      <c r="T4600" s="49" t="str" cm="1">
        <f t="array" aca="1" ref="T4600" ca="1">IF(ISBLANK(B4600),"",IF(R4600="Styrkhæft",_xlfn.XLOOKUP(S4600,Vegalengdir[Texti],INDIRECT("Vegalengdir["&amp;'Upplýsingar um umsækjanda'!$B$10&amp;"]"),0%,0)))</f>
        <v/>
      </c>
      <c r="U4600" s="72" t="str">
        <f t="shared" si="215"/>
        <v/>
      </c>
    </row>
    <row r="4601" spans="1:21" x14ac:dyDescent="0.25">
      <c r="A4601" s="53">
        <f t="shared" si="216"/>
        <v>4600</v>
      </c>
      <c r="B4601" s="55"/>
      <c r="C4601" s="56"/>
      <c r="D4601" s="55"/>
      <c r="E4601" s="55"/>
      <c r="F4601" s="55"/>
      <c r="G4601" s="55"/>
      <c r="H4601" s="57"/>
      <c r="I4601" s="55"/>
      <c r="J4601" s="55"/>
      <c r="K4601" s="55"/>
      <c r="L4601" s="55"/>
      <c r="M4601" s="55"/>
      <c r="N4601" s="57"/>
      <c r="O4601" s="57" t="str">
        <f t="shared" si="214"/>
        <v/>
      </c>
      <c r="Q4601" s="38" t="s">
        <v>450</v>
      </c>
      <c r="R4601" s="38" t="str" cm="1">
        <f t="array" ref="R4601">_xlfn.XLOOKUP(Q4601,INDEX(Flettilisti,,1),INDEX(Flettilisti,,2),,0)</f>
        <v>Vantar flokkun</v>
      </c>
      <c r="S4601" s="38" t="str">
        <f>IF(ISBLANK(N4601),"",IF(N4601&lt;Gögn!$J$2,Gögn!$K$2,IF(N4601&gt;Gögn!$J$4,Gögn!$K$4,Gögn!$K$3)))</f>
        <v/>
      </c>
      <c r="T4601" s="49" t="str" cm="1">
        <f t="array" aca="1" ref="T4601" ca="1">IF(ISBLANK(B4601),"",IF(R4601="Styrkhæft",_xlfn.XLOOKUP(S4601,Vegalengdir[Texti],INDIRECT("Vegalengdir["&amp;'Upplýsingar um umsækjanda'!$B$10&amp;"]"),0%,0)))</f>
        <v/>
      </c>
      <c r="U4601" s="72" t="str">
        <f t="shared" si="215"/>
        <v/>
      </c>
    </row>
    <row r="4602" spans="1:21" x14ac:dyDescent="0.25">
      <c r="A4602" s="53">
        <f t="shared" si="216"/>
        <v>4601</v>
      </c>
      <c r="B4602" s="55"/>
      <c r="C4602" s="56"/>
      <c r="D4602" s="55"/>
      <c r="E4602" s="55"/>
      <c r="F4602" s="55"/>
      <c r="G4602" s="55"/>
      <c r="H4602" s="57"/>
      <c r="I4602" s="55"/>
      <c r="J4602" s="55"/>
      <c r="K4602" s="55"/>
      <c r="L4602" s="55"/>
      <c r="M4602" s="55"/>
      <c r="N4602" s="57"/>
      <c r="O4602" s="57" t="str">
        <f t="shared" si="214"/>
        <v/>
      </c>
      <c r="Q4602" s="38" t="s">
        <v>450</v>
      </c>
      <c r="R4602" s="38" t="str" cm="1">
        <f t="array" ref="R4602">_xlfn.XLOOKUP(Q4602,INDEX(Flettilisti,,1),INDEX(Flettilisti,,2),,0)</f>
        <v>Vantar flokkun</v>
      </c>
      <c r="S4602" s="38" t="str">
        <f>IF(ISBLANK(N4602),"",IF(N4602&lt;Gögn!$J$2,Gögn!$K$2,IF(N4602&gt;Gögn!$J$4,Gögn!$K$4,Gögn!$K$3)))</f>
        <v/>
      </c>
      <c r="T4602" s="49" t="str" cm="1">
        <f t="array" aca="1" ref="T4602" ca="1">IF(ISBLANK(B4602),"",IF(R4602="Styrkhæft",_xlfn.XLOOKUP(S4602,Vegalengdir[Texti],INDIRECT("Vegalengdir["&amp;'Upplýsingar um umsækjanda'!$B$10&amp;"]"),0%,0)))</f>
        <v/>
      </c>
      <c r="U4602" s="72" t="str">
        <f t="shared" si="215"/>
        <v/>
      </c>
    </row>
    <row r="4603" spans="1:21" x14ac:dyDescent="0.25">
      <c r="A4603" s="53">
        <f t="shared" si="216"/>
        <v>4602</v>
      </c>
      <c r="B4603" s="55"/>
      <c r="C4603" s="56"/>
      <c r="D4603" s="55"/>
      <c r="E4603" s="55"/>
      <c r="F4603" s="55"/>
      <c r="G4603" s="55"/>
      <c r="H4603" s="57"/>
      <c r="I4603" s="55"/>
      <c r="J4603" s="55"/>
      <c r="K4603" s="55"/>
      <c r="L4603" s="55"/>
      <c r="M4603" s="55"/>
      <c r="N4603" s="57"/>
      <c r="O4603" s="57" t="str">
        <f t="shared" si="214"/>
        <v/>
      </c>
      <c r="Q4603" s="38" t="s">
        <v>450</v>
      </c>
      <c r="R4603" s="38" t="str" cm="1">
        <f t="array" ref="R4603">_xlfn.XLOOKUP(Q4603,INDEX(Flettilisti,,1),INDEX(Flettilisti,,2),,0)</f>
        <v>Vantar flokkun</v>
      </c>
      <c r="S4603" s="38" t="str">
        <f>IF(ISBLANK(N4603),"",IF(N4603&lt;Gögn!$J$2,Gögn!$K$2,IF(N4603&gt;Gögn!$J$4,Gögn!$K$4,Gögn!$K$3)))</f>
        <v/>
      </c>
      <c r="T4603" s="49" t="str" cm="1">
        <f t="array" aca="1" ref="T4603" ca="1">IF(ISBLANK(B4603),"",IF(R4603="Styrkhæft",_xlfn.XLOOKUP(S4603,Vegalengdir[Texti],INDIRECT("Vegalengdir["&amp;'Upplýsingar um umsækjanda'!$B$10&amp;"]"),0%,0)))</f>
        <v/>
      </c>
      <c r="U4603" s="72" t="str">
        <f t="shared" si="215"/>
        <v/>
      </c>
    </row>
    <row r="4604" spans="1:21" x14ac:dyDescent="0.25">
      <c r="A4604" s="53">
        <f t="shared" si="216"/>
        <v>4603</v>
      </c>
      <c r="B4604" s="55"/>
      <c r="C4604" s="56"/>
      <c r="D4604" s="55"/>
      <c r="E4604" s="55"/>
      <c r="F4604" s="55"/>
      <c r="G4604" s="55"/>
      <c r="H4604" s="57"/>
      <c r="I4604" s="55"/>
      <c r="J4604" s="55"/>
      <c r="K4604" s="55"/>
      <c r="L4604" s="55"/>
      <c r="M4604" s="55"/>
      <c r="N4604" s="57"/>
      <c r="O4604" s="57" t="str">
        <f t="shared" si="214"/>
        <v/>
      </c>
      <c r="Q4604" s="38" t="s">
        <v>450</v>
      </c>
      <c r="R4604" s="38" t="str" cm="1">
        <f t="array" ref="R4604">_xlfn.XLOOKUP(Q4604,INDEX(Flettilisti,,1),INDEX(Flettilisti,,2),,0)</f>
        <v>Vantar flokkun</v>
      </c>
      <c r="S4604" s="38" t="str">
        <f>IF(ISBLANK(N4604),"",IF(N4604&lt;Gögn!$J$2,Gögn!$K$2,IF(N4604&gt;Gögn!$J$4,Gögn!$K$4,Gögn!$K$3)))</f>
        <v/>
      </c>
      <c r="T4604" s="49" t="str" cm="1">
        <f t="array" aca="1" ref="T4604" ca="1">IF(ISBLANK(B4604),"",IF(R4604="Styrkhæft",_xlfn.XLOOKUP(S4604,Vegalengdir[Texti],INDIRECT("Vegalengdir["&amp;'Upplýsingar um umsækjanda'!$B$10&amp;"]"),0%,0)))</f>
        <v/>
      </c>
      <c r="U4604" s="72" t="str">
        <f t="shared" si="215"/>
        <v/>
      </c>
    </row>
    <row r="4605" spans="1:21" x14ac:dyDescent="0.25">
      <c r="A4605" s="53">
        <f t="shared" si="216"/>
        <v>4604</v>
      </c>
      <c r="B4605" s="55"/>
      <c r="C4605" s="56"/>
      <c r="D4605" s="55"/>
      <c r="E4605" s="55"/>
      <c r="F4605" s="55"/>
      <c r="G4605" s="55"/>
      <c r="H4605" s="57"/>
      <c r="I4605" s="55"/>
      <c r="J4605" s="55"/>
      <c r="K4605" s="55"/>
      <c r="L4605" s="55"/>
      <c r="M4605" s="55"/>
      <c r="N4605" s="57"/>
      <c r="O4605" s="57" t="str">
        <f t="shared" si="214"/>
        <v/>
      </c>
      <c r="Q4605" s="38" t="s">
        <v>450</v>
      </c>
      <c r="R4605" s="38" t="str" cm="1">
        <f t="array" ref="R4605">_xlfn.XLOOKUP(Q4605,INDEX(Flettilisti,,1),INDEX(Flettilisti,,2),,0)</f>
        <v>Vantar flokkun</v>
      </c>
      <c r="S4605" s="38" t="str">
        <f>IF(ISBLANK(N4605),"",IF(N4605&lt;Gögn!$J$2,Gögn!$K$2,IF(N4605&gt;Gögn!$J$4,Gögn!$K$4,Gögn!$K$3)))</f>
        <v/>
      </c>
      <c r="T4605" s="49" t="str" cm="1">
        <f t="array" aca="1" ref="T4605" ca="1">IF(ISBLANK(B4605),"",IF(R4605="Styrkhæft",_xlfn.XLOOKUP(S4605,Vegalengdir[Texti],INDIRECT("Vegalengdir["&amp;'Upplýsingar um umsækjanda'!$B$10&amp;"]"),0%,0)))</f>
        <v/>
      </c>
      <c r="U4605" s="72" t="str">
        <f t="shared" si="215"/>
        <v/>
      </c>
    </row>
    <row r="4606" spans="1:21" x14ac:dyDescent="0.25">
      <c r="A4606" s="53">
        <f t="shared" si="216"/>
        <v>4605</v>
      </c>
      <c r="B4606" s="55"/>
      <c r="C4606" s="56"/>
      <c r="D4606" s="55"/>
      <c r="E4606" s="55"/>
      <c r="F4606" s="55"/>
      <c r="G4606" s="55"/>
      <c r="H4606" s="57"/>
      <c r="I4606" s="55"/>
      <c r="J4606" s="55"/>
      <c r="K4606" s="55"/>
      <c r="L4606" s="55"/>
      <c r="M4606" s="55"/>
      <c r="N4606" s="57"/>
      <c r="O4606" s="57" t="str">
        <f t="shared" si="214"/>
        <v/>
      </c>
      <c r="Q4606" s="38" t="s">
        <v>450</v>
      </c>
      <c r="R4606" s="38" t="str" cm="1">
        <f t="array" ref="R4606">_xlfn.XLOOKUP(Q4606,INDEX(Flettilisti,,1),INDEX(Flettilisti,,2),,0)</f>
        <v>Vantar flokkun</v>
      </c>
      <c r="S4606" s="38" t="str">
        <f>IF(ISBLANK(N4606),"",IF(N4606&lt;Gögn!$J$2,Gögn!$K$2,IF(N4606&gt;Gögn!$J$4,Gögn!$K$4,Gögn!$K$3)))</f>
        <v/>
      </c>
      <c r="T4606" s="49" t="str" cm="1">
        <f t="array" aca="1" ref="T4606" ca="1">IF(ISBLANK(B4606),"",IF(R4606="Styrkhæft",_xlfn.XLOOKUP(S4606,Vegalengdir[Texti],INDIRECT("Vegalengdir["&amp;'Upplýsingar um umsækjanda'!$B$10&amp;"]"),0%,0)))</f>
        <v/>
      </c>
      <c r="U4606" s="72" t="str">
        <f t="shared" si="215"/>
        <v/>
      </c>
    </row>
    <row r="4607" spans="1:21" x14ac:dyDescent="0.25">
      <c r="A4607" s="53">
        <f t="shared" si="216"/>
        <v>4606</v>
      </c>
      <c r="B4607" s="55"/>
      <c r="C4607" s="56"/>
      <c r="D4607" s="55"/>
      <c r="E4607" s="55"/>
      <c r="F4607" s="55"/>
      <c r="G4607" s="55"/>
      <c r="H4607" s="57"/>
      <c r="I4607" s="55"/>
      <c r="J4607" s="55"/>
      <c r="K4607" s="55"/>
      <c r="L4607" s="55"/>
      <c r="M4607" s="55"/>
      <c r="N4607" s="57"/>
      <c r="O4607" s="57" t="str">
        <f t="shared" si="214"/>
        <v/>
      </c>
      <c r="Q4607" s="38" t="s">
        <v>450</v>
      </c>
      <c r="R4607" s="38" t="str" cm="1">
        <f t="array" ref="R4607">_xlfn.XLOOKUP(Q4607,INDEX(Flettilisti,,1),INDEX(Flettilisti,,2),,0)</f>
        <v>Vantar flokkun</v>
      </c>
      <c r="S4607" s="38" t="str">
        <f>IF(ISBLANK(N4607),"",IF(N4607&lt;Gögn!$J$2,Gögn!$K$2,IF(N4607&gt;Gögn!$J$4,Gögn!$K$4,Gögn!$K$3)))</f>
        <v/>
      </c>
      <c r="T4607" s="49" t="str" cm="1">
        <f t="array" aca="1" ref="T4607" ca="1">IF(ISBLANK(B4607),"",IF(R4607="Styrkhæft",_xlfn.XLOOKUP(S4607,Vegalengdir[Texti],INDIRECT("Vegalengdir["&amp;'Upplýsingar um umsækjanda'!$B$10&amp;"]"),0%,0)))</f>
        <v/>
      </c>
      <c r="U4607" s="72" t="str">
        <f t="shared" si="215"/>
        <v/>
      </c>
    </row>
    <row r="4608" spans="1:21" x14ac:dyDescent="0.25">
      <c r="A4608" s="53">
        <f t="shared" si="216"/>
        <v>4607</v>
      </c>
      <c r="B4608" s="55"/>
      <c r="C4608" s="56"/>
      <c r="D4608" s="55"/>
      <c r="E4608" s="55"/>
      <c r="F4608" s="55"/>
      <c r="G4608" s="55"/>
      <c r="H4608" s="57"/>
      <c r="I4608" s="55"/>
      <c r="J4608" s="55"/>
      <c r="K4608" s="55"/>
      <c r="L4608" s="55"/>
      <c r="M4608" s="55"/>
      <c r="N4608" s="57"/>
      <c r="O4608" s="57" t="str">
        <f t="shared" si="214"/>
        <v/>
      </c>
      <c r="Q4608" s="38" t="s">
        <v>450</v>
      </c>
      <c r="R4608" s="38" t="str" cm="1">
        <f t="array" ref="R4608">_xlfn.XLOOKUP(Q4608,INDEX(Flettilisti,,1),INDEX(Flettilisti,,2),,0)</f>
        <v>Vantar flokkun</v>
      </c>
      <c r="S4608" s="38" t="str">
        <f>IF(ISBLANK(N4608),"",IF(N4608&lt;Gögn!$J$2,Gögn!$K$2,IF(N4608&gt;Gögn!$J$4,Gögn!$K$4,Gögn!$K$3)))</f>
        <v/>
      </c>
      <c r="T4608" s="49" t="str" cm="1">
        <f t="array" aca="1" ref="T4608" ca="1">IF(ISBLANK(B4608),"",IF(R4608="Styrkhæft",_xlfn.XLOOKUP(S4608,Vegalengdir[Texti],INDIRECT("Vegalengdir["&amp;'Upplýsingar um umsækjanda'!$B$10&amp;"]"),0%,0)))</f>
        <v/>
      </c>
      <c r="U4608" s="72" t="str">
        <f t="shared" si="215"/>
        <v/>
      </c>
    </row>
    <row r="4609" spans="1:21" x14ac:dyDescent="0.25">
      <c r="A4609" s="53">
        <f t="shared" si="216"/>
        <v>4608</v>
      </c>
      <c r="B4609" s="55"/>
      <c r="C4609" s="56"/>
      <c r="D4609" s="55"/>
      <c r="E4609" s="55"/>
      <c r="F4609" s="55"/>
      <c r="G4609" s="55"/>
      <c r="H4609" s="57"/>
      <c r="I4609" s="55"/>
      <c r="J4609" s="55"/>
      <c r="K4609" s="55"/>
      <c r="L4609" s="55"/>
      <c r="M4609" s="55"/>
      <c r="N4609" s="57"/>
      <c r="O4609" s="57" t="str">
        <f t="shared" si="214"/>
        <v/>
      </c>
      <c r="Q4609" s="38" t="s">
        <v>450</v>
      </c>
      <c r="R4609" s="38" t="str" cm="1">
        <f t="array" ref="R4609">_xlfn.XLOOKUP(Q4609,INDEX(Flettilisti,,1),INDEX(Flettilisti,,2),,0)</f>
        <v>Vantar flokkun</v>
      </c>
      <c r="S4609" s="38" t="str">
        <f>IF(ISBLANK(N4609),"",IF(N4609&lt;Gögn!$J$2,Gögn!$K$2,IF(N4609&gt;Gögn!$J$4,Gögn!$K$4,Gögn!$K$3)))</f>
        <v/>
      </c>
      <c r="T4609" s="49" t="str" cm="1">
        <f t="array" aca="1" ref="T4609" ca="1">IF(ISBLANK(B4609),"",IF(R4609="Styrkhæft",_xlfn.XLOOKUP(S4609,Vegalengdir[Texti],INDIRECT("Vegalengdir["&amp;'Upplýsingar um umsækjanda'!$B$10&amp;"]"),0%,0)))</f>
        <v/>
      </c>
      <c r="U4609" s="72" t="str">
        <f t="shared" si="215"/>
        <v/>
      </c>
    </row>
    <row r="4610" spans="1:21" x14ac:dyDescent="0.25">
      <c r="A4610" s="53">
        <f t="shared" si="216"/>
        <v>4609</v>
      </c>
      <c r="B4610" s="55"/>
      <c r="C4610" s="56"/>
      <c r="D4610" s="55"/>
      <c r="E4610" s="55"/>
      <c r="F4610" s="55"/>
      <c r="G4610" s="55"/>
      <c r="H4610" s="57"/>
      <c r="I4610" s="55"/>
      <c r="J4610" s="55"/>
      <c r="K4610" s="55"/>
      <c r="L4610" s="55"/>
      <c r="M4610" s="55"/>
      <c r="N4610" s="57"/>
      <c r="O4610" s="57" t="str">
        <f t="shared" si="214"/>
        <v/>
      </c>
      <c r="Q4610" s="38" t="s">
        <v>450</v>
      </c>
      <c r="R4610" s="38" t="str" cm="1">
        <f t="array" ref="R4610">_xlfn.XLOOKUP(Q4610,INDEX(Flettilisti,,1),INDEX(Flettilisti,,2),,0)</f>
        <v>Vantar flokkun</v>
      </c>
      <c r="S4610" s="38" t="str">
        <f>IF(ISBLANK(N4610),"",IF(N4610&lt;Gögn!$J$2,Gögn!$K$2,IF(N4610&gt;Gögn!$J$4,Gögn!$K$4,Gögn!$K$3)))</f>
        <v/>
      </c>
      <c r="T4610" s="49" t="str" cm="1">
        <f t="array" aca="1" ref="T4610" ca="1">IF(ISBLANK(B4610),"",IF(R4610="Styrkhæft",_xlfn.XLOOKUP(S4610,Vegalengdir[Texti],INDIRECT("Vegalengdir["&amp;'Upplýsingar um umsækjanda'!$B$10&amp;"]"),0%,0)))</f>
        <v/>
      </c>
      <c r="U4610" s="72" t="str">
        <f t="shared" si="215"/>
        <v/>
      </c>
    </row>
    <row r="4611" spans="1:21" x14ac:dyDescent="0.25">
      <c r="A4611" s="53">
        <f t="shared" si="216"/>
        <v>4610</v>
      </c>
      <c r="B4611" s="55"/>
      <c r="C4611" s="56"/>
      <c r="D4611" s="55"/>
      <c r="E4611" s="55"/>
      <c r="F4611" s="55"/>
      <c r="G4611" s="55"/>
      <c r="H4611" s="57"/>
      <c r="I4611" s="55"/>
      <c r="J4611" s="55"/>
      <c r="K4611" s="55"/>
      <c r="L4611" s="55"/>
      <c r="M4611" s="55"/>
      <c r="N4611" s="57"/>
      <c r="O4611" s="57" t="str">
        <f t="shared" ref="O4611:O4674" si="217">IFERROR(IF(ISBLANK(B4611),"",H4611/N4611),0)</f>
        <v/>
      </c>
      <c r="Q4611" s="38" t="s">
        <v>450</v>
      </c>
      <c r="R4611" s="38" t="str" cm="1">
        <f t="array" ref="R4611">_xlfn.XLOOKUP(Q4611,INDEX(Flettilisti,,1),INDEX(Flettilisti,,2),,0)</f>
        <v>Vantar flokkun</v>
      </c>
      <c r="S4611" s="38" t="str">
        <f>IF(ISBLANK(N4611),"",IF(N4611&lt;Gögn!$J$2,Gögn!$K$2,IF(N4611&gt;Gögn!$J$4,Gögn!$K$4,Gögn!$K$3)))</f>
        <v/>
      </c>
      <c r="T4611" s="49" t="str" cm="1">
        <f t="array" aca="1" ref="T4611" ca="1">IF(ISBLANK(B4611),"",IF(R4611="Styrkhæft",_xlfn.XLOOKUP(S4611,Vegalengdir[Texti],INDIRECT("Vegalengdir["&amp;'Upplýsingar um umsækjanda'!$B$10&amp;"]"),0%,0)))</f>
        <v/>
      </c>
      <c r="U4611" s="72" t="str">
        <f t="shared" ref="U4611:U4674" si="218">IF(ISBLANK(B4611),"",T4611*H4611)</f>
        <v/>
      </c>
    </row>
    <row r="4612" spans="1:21" x14ac:dyDescent="0.25">
      <c r="A4612" s="53">
        <f t="shared" si="216"/>
        <v>4611</v>
      </c>
      <c r="B4612" s="55"/>
      <c r="C4612" s="56"/>
      <c r="D4612" s="55"/>
      <c r="E4612" s="55"/>
      <c r="F4612" s="55"/>
      <c r="G4612" s="55"/>
      <c r="H4612" s="57"/>
      <c r="I4612" s="55"/>
      <c r="J4612" s="55"/>
      <c r="K4612" s="55"/>
      <c r="L4612" s="55"/>
      <c r="M4612" s="55"/>
      <c r="N4612" s="57"/>
      <c r="O4612" s="57" t="str">
        <f t="shared" si="217"/>
        <v/>
      </c>
      <c r="Q4612" s="38" t="s">
        <v>450</v>
      </c>
      <c r="R4612" s="38" t="str" cm="1">
        <f t="array" ref="R4612">_xlfn.XLOOKUP(Q4612,INDEX(Flettilisti,,1),INDEX(Flettilisti,,2),,0)</f>
        <v>Vantar flokkun</v>
      </c>
      <c r="S4612" s="38" t="str">
        <f>IF(ISBLANK(N4612),"",IF(N4612&lt;Gögn!$J$2,Gögn!$K$2,IF(N4612&gt;Gögn!$J$4,Gögn!$K$4,Gögn!$K$3)))</f>
        <v/>
      </c>
      <c r="T4612" s="49" t="str" cm="1">
        <f t="array" aca="1" ref="T4612" ca="1">IF(ISBLANK(B4612),"",IF(R4612="Styrkhæft",_xlfn.XLOOKUP(S4612,Vegalengdir[Texti],INDIRECT("Vegalengdir["&amp;'Upplýsingar um umsækjanda'!$B$10&amp;"]"),0%,0)))</f>
        <v/>
      </c>
      <c r="U4612" s="72" t="str">
        <f t="shared" si="218"/>
        <v/>
      </c>
    </row>
    <row r="4613" spans="1:21" x14ac:dyDescent="0.25">
      <c r="A4613" s="53">
        <f t="shared" si="216"/>
        <v>4612</v>
      </c>
      <c r="B4613" s="55"/>
      <c r="C4613" s="56"/>
      <c r="D4613" s="55"/>
      <c r="E4613" s="55"/>
      <c r="F4613" s="55"/>
      <c r="G4613" s="55"/>
      <c r="H4613" s="57"/>
      <c r="I4613" s="55"/>
      <c r="J4613" s="55"/>
      <c r="K4613" s="55"/>
      <c r="L4613" s="55"/>
      <c r="M4613" s="55"/>
      <c r="N4613" s="57"/>
      <c r="O4613" s="57" t="str">
        <f t="shared" si="217"/>
        <v/>
      </c>
      <c r="Q4613" s="38" t="s">
        <v>450</v>
      </c>
      <c r="R4613" s="38" t="str" cm="1">
        <f t="array" ref="R4613">_xlfn.XLOOKUP(Q4613,INDEX(Flettilisti,,1),INDEX(Flettilisti,,2),,0)</f>
        <v>Vantar flokkun</v>
      </c>
      <c r="S4613" s="38" t="str">
        <f>IF(ISBLANK(N4613),"",IF(N4613&lt;Gögn!$J$2,Gögn!$K$2,IF(N4613&gt;Gögn!$J$4,Gögn!$K$4,Gögn!$K$3)))</f>
        <v/>
      </c>
      <c r="T4613" s="49" t="str" cm="1">
        <f t="array" aca="1" ref="T4613" ca="1">IF(ISBLANK(B4613),"",IF(R4613="Styrkhæft",_xlfn.XLOOKUP(S4613,Vegalengdir[Texti],INDIRECT("Vegalengdir["&amp;'Upplýsingar um umsækjanda'!$B$10&amp;"]"),0%,0)))</f>
        <v/>
      </c>
      <c r="U4613" s="72" t="str">
        <f t="shared" si="218"/>
        <v/>
      </c>
    </row>
    <row r="4614" spans="1:21" x14ac:dyDescent="0.25">
      <c r="A4614" s="53">
        <f t="shared" si="216"/>
        <v>4613</v>
      </c>
      <c r="B4614" s="55"/>
      <c r="C4614" s="56"/>
      <c r="D4614" s="55"/>
      <c r="E4614" s="55"/>
      <c r="F4614" s="55"/>
      <c r="G4614" s="55"/>
      <c r="H4614" s="57"/>
      <c r="I4614" s="55"/>
      <c r="J4614" s="55"/>
      <c r="K4614" s="55"/>
      <c r="L4614" s="55"/>
      <c r="M4614" s="55"/>
      <c r="N4614" s="57"/>
      <c r="O4614" s="57" t="str">
        <f t="shared" si="217"/>
        <v/>
      </c>
      <c r="Q4614" s="38" t="s">
        <v>450</v>
      </c>
      <c r="R4614" s="38" t="str" cm="1">
        <f t="array" ref="R4614">_xlfn.XLOOKUP(Q4614,INDEX(Flettilisti,,1),INDEX(Flettilisti,,2),,0)</f>
        <v>Vantar flokkun</v>
      </c>
      <c r="S4614" s="38" t="str">
        <f>IF(ISBLANK(N4614),"",IF(N4614&lt;Gögn!$J$2,Gögn!$K$2,IF(N4614&gt;Gögn!$J$4,Gögn!$K$4,Gögn!$K$3)))</f>
        <v/>
      </c>
      <c r="T4614" s="49" t="str" cm="1">
        <f t="array" aca="1" ref="T4614" ca="1">IF(ISBLANK(B4614),"",IF(R4614="Styrkhæft",_xlfn.XLOOKUP(S4614,Vegalengdir[Texti],INDIRECT("Vegalengdir["&amp;'Upplýsingar um umsækjanda'!$B$10&amp;"]"),0%,0)))</f>
        <v/>
      </c>
      <c r="U4614" s="72" t="str">
        <f t="shared" si="218"/>
        <v/>
      </c>
    </row>
    <row r="4615" spans="1:21" x14ac:dyDescent="0.25">
      <c r="A4615" s="53">
        <f t="shared" si="216"/>
        <v>4614</v>
      </c>
      <c r="B4615" s="55"/>
      <c r="C4615" s="56"/>
      <c r="D4615" s="55"/>
      <c r="E4615" s="55"/>
      <c r="F4615" s="55"/>
      <c r="G4615" s="55"/>
      <c r="H4615" s="57"/>
      <c r="I4615" s="55"/>
      <c r="J4615" s="55"/>
      <c r="K4615" s="55"/>
      <c r="L4615" s="55"/>
      <c r="M4615" s="55"/>
      <c r="N4615" s="57"/>
      <c r="O4615" s="57" t="str">
        <f t="shared" si="217"/>
        <v/>
      </c>
      <c r="Q4615" s="38" t="s">
        <v>450</v>
      </c>
      <c r="R4615" s="38" t="str" cm="1">
        <f t="array" ref="R4615">_xlfn.XLOOKUP(Q4615,INDEX(Flettilisti,,1),INDEX(Flettilisti,,2),,0)</f>
        <v>Vantar flokkun</v>
      </c>
      <c r="S4615" s="38" t="str">
        <f>IF(ISBLANK(N4615),"",IF(N4615&lt;Gögn!$J$2,Gögn!$K$2,IF(N4615&gt;Gögn!$J$4,Gögn!$K$4,Gögn!$K$3)))</f>
        <v/>
      </c>
      <c r="T4615" s="49" t="str" cm="1">
        <f t="array" aca="1" ref="T4615" ca="1">IF(ISBLANK(B4615),"",IF(R4615="Styrkhæft",_xlfn.XLOOKUP(S4615,Vegalengdir[Texti],INDIRECT("Vegalengdir["&amp;'Upplýsingar um umsækjanda'!$B$10&amp;"]"),0%,0)))</f>
        <v/>
      </c>
      <c r="U4615" s="72" t="str">
        <f t="shared" si="218"/>
        <v/>
      </c>
    </row>
    <row r="4616" spans="1:21" x14ac:dyDescent="0.25">
      <c r="A4616" s="53">
        <f t="shared" si="216"/>
        <v>4615</v>
      </c>
      <c r="B4616" s="55"/>
      <c r="C4616" s="56"/>
      <c r="D4616" s="55"/>
      <c r="E4616" s="55"/>
      <c r="F4616" s="55"/>
      <c r="G4616" s="55"/>
      <c r="H4616" s="57"/>
      <c r="I4616" s="55"/>
      <c r="J4616" s="55"/>
      <c r="K4616" s="55"/>
      <c r="L4616" s="55"/>
      <c r="M4616" s="55"/>
      <c r="N4616" s="57"/>
      <c r="O4616" s="57" t="str">
        <f t="shared" si="217"/>
        <v/>
      </c>
      <c r="Q4616" s="38" t="s">
        <v>450</v>
      </c>
      <c r="R4616" s="38" t="str" cm="1">
        <f t="array" ref="R4616">_xlfn.XLOOKUP(Q4616,INDEX(Flettilisti,,1),INDEX(Flettilisti,,2),,0)</f>
        <v>Vantar flokkun</v>
      </c>
      <c r="S4616" s="38" t="str">
        <f>IF(ISBLANK(N4616),"",IF(N4616&lt;Gögn!$J$2,Gögn!$K$2,IF(N4616&gt;Gögn!$J$4,Gögn!$K$4,Gögn!$K$3)))</f>
        <v/>
      </c>
      <c r="T4616" s="49" t="str" cm="1">
        <f t="array" aca="1" ref="T4616" ca="1">IF(ISBLANK(B4616),"",IF(R4616="Styrkhæft",_xlfn.XLOOKUP(S4616,Vegalengdir[Texti],INDIRECT("Vegalengdir["&amp;'Upplýsingar um umsækjanda'!$B$10&amp;"]"),0%,0)))</f>
        <v/>
      </c>
      <c r="U4616" s="72" t="str">
        <f t="shared" si="218"/>
        <v/>
      </c>
    </row>
    <row r="4617" spans="1:21" x14ac:dyDescent="0.25">
      <c r="A4617" s="53">
        <f t="shared" si="216"/>
        <v>4616</v>
      </c>
      <c r="B4617" s="55"/>
      <c r="C4617" s="56"/>
      <c r="D4617" s="55"/>
      <c r="E4617" s="55"/>
      <c r="F4617" s="55"/>
      <c r="G4617" s="55"/>
      <c r="H4617" s="57"/>
      <c r="I4617" s="55"/>
      <c r="J4617" s="55"/>
      <c r="K4617" s="55"/>
      <c r="L4617" s="55"/>
      <c r="M4617" s="55"/>
      <c r="N4617" s="57"/>
      <c r="O4617" s="57" t="str">
        <f t="shared" si="217"/>
        <v/>
      </c>
      <c r="Q4617" s="38" t="s">
        <v>450</v>
      </c>
      <c r="R4617" s="38" t="str" cm="1">
        <f t="array" ref="R4617">_xlfn.XLOOKUP(Q4617,INDEX(Flettilisti,,1),INDEX(Flettilisti,,2),,0)</f>
        <v>Vantar flokkun</v>
      </c>
      <c r="S4617" s="38" t="str">
        <f>IF(ISBLANK(N4617),"",IF(N4617&lt;Gögn!$J$2,Gögn!$K$2,IF(N4617&gt;Gögn!$J$4,Gögn!$K$4,Gögn!$K$3)))</f>
        <v/>
      </c>
      <c r="T4617" s="49" t="str" cm="1">
        <f t="array" aca="1" ref="T4617" ca="1">IF(ISBLANK(B4617),"",IF(R4617="Styrkhæft",_xlfn.XLOOKUP(S4617,Vegalengdir[Texti],INDIRECT("Vegalengdir["&amp;'Upplýsingar um umsækjanda'!$B$10&amp;"]"),0%,0)))</f>
        <v/>
      </c>
      <c r="U4617" s="72" t="str">
        <f t="shared" si="218"/>
        <v/>
      </c>
    </row>
    <row r="4618" spans="1:21" x14ac:dyDescent="0.25">
      <c r="A4618" s="53">
        <f t="shared" si="216"/>
        <v>4617</v>
      </c>
      <c r="B4618" s="55"/>
      <c r="C4618" s="56"/>
      <c r="D4618" s="55"/>
      <c r="E4618" s="55"/>
      <c r="F4618" s="55"/>
      <c r="G4618" s="55"/>
      <c r="H4618" s="57"/>
      <c r="I4618" s="55"/>
      <c r="J4618" s="55"/>
      <c r="K4618" s="55"/>
      <c r="L4618" s="55"/>
      <c r="M4618" s="55"/>
      <c r="N4618" s="57"/>
      <c r="O4618" s="57" t="str">
        <f t="shared" si="217"/>
        <v/>
      </c>
      <c r="Q4618" s="38" t="s">
        <v>450</v>
      </c>
      <c r="R4618" s="38" t="str" cm="1">
        <f t="array" ref="R4618">_xlfn.XLOOKUP(Q4618,INDEX(Flettilisti,,1),INDEX(Flettilisti,,2),,0)</f>
        <v>Vantar flokkun</v>
      </c>
      <c r="S4618" s="38" t="str">
        <f>IF(ISBLANK(N4618),"",IF(N4618&lt;Gögn!$J$2,Gögn!$K$2,IF(N4618&gt;Gögn!$J$4,Gögn!$K$4,Gögn!$K$3)))</f>
        <v/>
      </c>
      <c r="T4618" s="49" t="str" cm="1">
        <f t="array" aca="1" ref="T4618" ca="1">IF(ISBLANK(B4618),"",IF(R4618="Styrkhæft",_xlfn.XLOOKUP(S4618,Vegalengdir[Texti],INDIRECT("Vegalengdir["&amp;'Upplýsingar um umsækjanda'!$B$10&amp;"]"),0%,0)))</f>
        <v/>
      </c>
      <c r="U4618" s="72" t="str">
        <f t="shared" si="218"/>
        <v/>
      </c>
    </row>
    <row r="4619" spans="1:21" x14ac:dyDescent="0.25">
      <c r="A4619" s="53">
        <f t="shared" si="216"/>
        <v>4618</v>
      </c>
      <c r="B4619" s="55"/>
      <c r="C4619" s="56"/>
      <c r="D4619" s="55"/>
      <c r="E4619" s="55"/>
      <c r="F4619" s="55"/>
      <c r="G4619" s="55"/>
      <c r="H4619" s="57"/>
      <c r="I4619" s="55"/>
      <c r="J4619" s="55"/>
      <c r="K4619" s="55"/>
      <c r="L4619" s="55"/>
      <c r="M4619" s="55"/>
      <c r="N4619" s="57"/>
      <c r="O4619" s="57" t="str">
        <f t="shared" si="217"/>
        <v/>
      </c>
      <c r="Q4619" s="38" t="s">
        <v>450</v>
      </c>
      <c r="R4619" s="38" t="str" cm="1">
        <f t="array" ref="R4619">_xlfn.XLOOKUP(Q4619,INDEX(Flettilisti,,1),INDEX(Flettilisti,,2),,0)</f>
        <v>Vantar flokkun</v>
      </c>
      <c r="S4619" s="38" t="str">
        <f>IF(ISBLANK(N4619),"",IF(N4619&lt;Gögn!$J$2,Gögn!$K$2,IF(N4619&gt;Gögn!$J$4,Gögn!$K$4,Gögn!$K$3)))</f>
        <v/>
      </c>
      <c r="T4619" s="49" t="str" cm="1">
        <f t="array" aca="1" ref="T4619" ca="1">IF(ISBLANK(B4619),"",IF(R4619="Styrkhæft",_xlfn.XLOOKUP(S4619,Vegalengdir[Texti],INDIRECT("Vegalengdir["&amp;'Upplýsingar um umsækjanda'!$B$10&amp;"]"),0%,0)))</f>
        <v/>
      </c>
      <c r="U4619" s="72" t="str">
        <f t="shared" si="218"/>
        <v/>
      </c>
    </row>
    <row r="4620" spans="1:21" x14ac:dyDescent="0.25">
      <c r="A4620" s="53">
        <f t="shared" si="216"/>
        <v>4619</v>
      </c>
      <c r="B4620" s="55"/>
      <c r="C4620" s="56"/>
      <c r="D4620" s="55"/>
      <c r="E4620" s="55"/>
      <c r="F4620" s="55"/>
      <c r="G4620" s="55"/>
      <c r="H4620" s="57"/>
      <c r="I4620" s="55"/>
      <c r="J4620" s="55"/>
      <c r="K4620" s="55"/>
      <c r="L4620" s="55"/>
      <c r="M4620" s="55"/>
      <c r="N4620" s="57"/>
      <c r="O4620" s="57" t="str">
        <f t="shared" si="217"/>
        <v/>
      </c>
      <c r="Q4620" s="38" t="s">
        <v>450</v>
      </c>
      <c r="R4620" s="38" t="str" cm="1">
        <f t="array" ref="R4620">_xlfn.XLOOKUP(Q4620,INDEX(Flettilisti,,1),INDEX(Flettilisti,,2),,0)</f>
        <v>Vantar flokkun</v>
      </c>
      <c r="S4620" s="38" t="str">
        <f>IF(ISBLANK(N4620),"",IF(N4620&lt;Gögn!$J$2,Gögn!$K$2,IF(N4620&gt;Gögn!$J$4,Gögn!$K$4,Gögn!$K$3)))</f>
        <v/>
      </c>
      <c r="T4620" s="49" t="str" cm="1">
        <f t="array" aca="1" ref="T4620" ca="1">IF(ISBLANK(B4620),"",IF(R4620="Styrkhæft",_xlfn.XLOOKUP(S4620,Vegalengdir[Texti],INDIRECT("Vegalengdir["&amp;'Upplýsingar um umsækjanda'!$B$10&amp;"]"),0%,0)))</f>
        <v/>
      </c>
      <c r="U4620" s="72" t="str">
        <f t="shared" si="218"/>
        <v/>
      </c>
    </row>
    <row r="4621" spans="1:21" x14ac:dyDescent="0.25">
      <c r="A4621" s="53">
        <f t="shared" si="216"/>
        <v>4620</v>
      </c>
      <c r="B4621" s="55"/>
      <c r="C4621" s="56"/>
      <c r="D4621" s="55"/>
      <c r="E4621" s="55"/>
      <c r="F4621" s="55"/>
      <c r="G4621" s="55"/>
      <c r="H4621" s="57"/>
      <c r="I4621" s="55"/>
      <c r="J4621" s="55"/>
      <c r="K4621" s="55"/>
      <c r="L4621" s="55"/>
      <c r="M4621" s="55"/>
      <c r="N4621" s="57"/>
      <c r="O4621" s="57" t="str">
        <f t="shared" si="217"/>
        <v/>
      </c>
      <c r="Q4621" s="38" t="s">
        <v>450</v>
      </c>
      <c r="R4621" s="38" t="str" cm="1">
        <f t="array" ref="R4621">_xlfn.XLOOKUP(Q4621,INDEX(Flettilisti,,1),INDEX(Flettilisti,,2),,0)</f>
        <v>Vantar flokkun</v>
      </c>
      <c r="S4621" s="38" t="str">
        <f>IF(ISBLANK(N4621),"",IF(N4621&lt;Gögn!$J$2,Gögn!$K$2,IF(N4621&gt;Gögn!$J$4,Gögn!$K$4,Gögn!$K$3)))</f>
        <v/>
      </c>
      <c r="T4621" s="49" t="str" cm="1">
        <f t="array" aca="1" ref="T4621" ca="1">IF(ISBLANK(B4621),"",IF(R4621="Styrkhæft",_xlfn.XLOOKUP(S4621,Vegalengdir[Texti],INDIRECT("Vegalengdir["&amp;'Upplýsingar um umsækjanda'!$B$10&amp;"]"),0%,0)))</f>
        <v/>
      </c>
      <c r="U4621" s="72" t="str">
        <f t="shared" si="218"/>
        <v/>
      </c>
    </row>
    <row r="4622" spans="1:21" x14ac:dyDescent="0.25">
      <c r="A4622" s="53">
        <f t="shared" si="216"/>
        <v>4621</v>
      </c>
      <c r="B4622" s="55"/>
      <c r="C4622" s="56"/>
      <c r="D4622" s="55"/>
      <c r="E4622" s="55"/>
      <c r="F4622" s="55"/>
      <c r="G4622" s="55"/>
      <c r="H4622" s="57"/>
      <c r="I4622" s="55"/>
      <c r="J4622" s="55"/>
      <c r="K4622" s="55"/>
      <c r="L4622" s="55"/>
      <c r="M4622" s="55"/>
      <c r="N4622" s="57"/>
      <c r="O4622" s="57" t="str">
        <f t="shared" si="217"/>
        <v/>
      </c>
      <c r="Q4622" s="38" t="s">
        <v>450</v>
      </c>
      <c r="R4622" s="38" t="str" cm="1">
        <f t="array" ref="R4622">_xlfn.XLOOKUP(Q4622,INDEX(Flettilisti,,1),INDEX(Flettilisti,,2),,0)</f>
        <v>Vantar flokkun</v>
      </c>
      <c r="S4622" s="38" t="str">
        <f>IF(ISBLANK(N4622),"",IF(N4622&lt;Gögn!$J$2,Gögn!$K$2,IF(N4622&gt;Gögn!$J$4,Gögn!$K$4,Gögn!$K$3)))</f>
        <v/>
      </c>
      <c r="T4622" s="49" t="str" cm="1">
        <f t="array" aca="1" ref="T4622" ca="1">IF(ISBLANK(B4622),"",IF(R4622="Styrkhæft",_xlfn.XLOOKUP(S4622,Vegalengdir[Texti],INDIRECT("Vegalengdir["&amp;'Upplýsingar um umsækjanda'!$B$10&amp;"]"),0%,0)))</f>
        <v/>
      </c>
      <c r="U4622" s="72" t="str">
        <f t="shared" si="218"/>
        <v/>
      </c>
    </row>
    <row r="4623" spans="1:21" x14ac:dyDescent="0.25">
      <c r="A4623" s="53">
        <f t="shared" si="216"/>
        <v>4622</v>
      </c>
      <c r="B4623" s="55"/>
      <c r="C4623" s="56"/>
      <c r="D4623" s="55"/>
      <c r="E4623" s="55"/>
      <c r="F4623" s="55"/>
      <c r="G4623" s="55"/>
      <c r="H4623" s="57"/>
      <c r="I4623" s="55"/>
      <c r="J4623" s="55"/>
      <c r="K4623" s="55"/>
      <c r="L4623" s="55"/>
      <c r="M4623" s="55"/>
      <c r="N4623" s="57"/>
      <c r="O4623" s="57" t="str">
        <f t="shared" si="217"/>
        <v/>
      </c>
      <c r="Q4623" s="38" t="s">
        <v>450</v>
      </c>
      <c r="R4623" s="38" t="str" cm="1">
        <f t="array" ref="R4623">_xlfn.XLOOKUP(Q4623,INDEX(Flettilisti,,1),INDEX(Flettilisti,,2),,0)</f>
        <v>Vantar flokkun</v>
      </c>
      <c r="S4623" s="38" t="str">
        <f>IF(ISBLANK(N4623),"",IF(N4623&lt;Gögn!$J$2,Gögn!$K$2,IF(N4623&gt;Gögn!$J$4,Gögn!$K$4,Gögn!$K$3)))</f>
        <v/>
      </c>
      <c r="T4623" s="49" t="str" cm="1">
        <f t="array" aca="1" ref="T4623" ca="1">IF(ISBLANK(B4623),"",IF(R4623="Styrkhæft",_xlfn.XLOOKUP(S4623,Vegalengdir[Texti],INDIRECT("Vegalengdir["&amp;'Upplýsingar um umsækjanda'!$B$10&amp;"]"),0%,0)))</f>
        <v/>
      </c>
      <c r="U4623" s="72" t="str">
        <f t="shared" si="218"/>
        <v/>
      </c>
    </row>
    <row r="4624" spans="1:21" x14ac:dyDescent="0.25">
      <c r="A4624" s="53">
        <f t="shared" si="216"/>
        <v>4623</v>
      </c>
      <c r="B4624" s="55"/>
      <c r="C4624" s="56"/>
      <c r="D4624" s="55"/>
      <c r="E4624" s="55"/>
      <c r="F4624" s="55"/>
      <c r="G4624" s="55"/>
      <c r="H4624" s="57"/>
      <c r="I4624" s="55"/>
      <c r="J4624" s="55"/>
      <c r="K4624" s="55"/>
      <c r="L4624" s="55"/>
      <c r="M4624" s="55"/>
      <c r="N4624" s="57"/>
      <c r="O4624" s="57" t="str">
        <f t="shared" si="217"/>
        <v/>
      </c>
      <c r="Q4624" s="38" t="s">
        <v>450</v>
      </c>
      <c r="R4624" s="38" t="str" cm="1">
        <f t="array" ref="R4624">_xlfn.XLOOKUP(Q4624,INDEX(Flettilisti,,1),INDEX(Flettilisti,,2),,0)</f>
        <v>Vantar flokkun</v>
      </c>
      <c r="S4624" s="38" t="str">
        <f>IF(ISBLANK(N4624),"",IF(N4624&lt;Gögn!$J$2,Gögn!$K$2,IF(N4624&gt;Gögn!$J$4,Gögn!$K$4,Gögn!$K$3)))</f>
        <v/>
      </c>
      <c r="T4624" s="49" t="str" cm="1">
        <f t="array" aca="1" ref="T4624" ca="1">IF(ISBLANK(B4624),"",IF(R4624="Styrkhæft",_xlfn.XLOOKUP(S4624,Vegalengdir[Texti],INDIRECT("Vegalengdir["&amp;'Upplýsingar um umsækjanda'!$B$10&amp;"]"),0%,0)))</f>
        <v/>
      </c>
      <c r="U4624" s="72" t="str">
        <f t="shared" si="218"/>
        <v/>
      </c>
    </row>
    <row r="4625" spans="1:21" x14ac:dyDescent="0.25">
      <c r="A4625" s="53">
        <f t="shared" si="216"/>
        <v>4624</v>
      </c>
      <c r="B4625" s="55"/>
      <c r="C4625" s="56"/>
      <c r="D4625" s="55"/>
      <c r="E4625" s="55"/>
      <c r="F4625" s="55"/>
      <c r="G4625" s="55"/>
      <c r="H4625" s="57"/>
      <c r="I4625" s="55"/>
      <c r="J4625" s="55"/>
      <c r="K4625" s="55"/>
      <c r="L4625" s="55"/>
      <c r="M4625" s="55"/>
      <c r="N4625" s="57"/>
      <c r="O4625" s="57" t="str">
        <f t="shared" si="217"/>
        <v/>
      </c>
      <c r="Q4625" s="38" t="s">
        <v>450</v>
      </c>
      <c r="R4625" s="38" t="str" cm="1">
        <f t="array" ref="R4625">_xlfn.XLOOKUP(Q4625,INDEX(Flettilisti,,1),INDEX(Flettilisti,,2),,0)</f>
        <v>Vantar flokkun</v>
      </c>
      <c r="S4625" s="38" t="str">
        <f>IF(ISBLANK(N4625),"",IF(N4625&lt;Gögn!$J$2,Gögn!$K$2,IF(N4625&gt;Gögn!$J$4,Gögn!$K$4,Gögn!$K$3)))</f>
        <v/>
      </c>
      <c r="T4625" s="49" t="str" cm="1">
        <f t="array" aca="1" ref="T4625" ca="1">IF(ISBLANK(B4625),"",IF(R4625="Styrkhæft",_xlfn.XLOOKUP(S4625,Vegalengdir[Texti],INDIRECT("Vegalengdir["&amp;'Upplýsingar um umsækjanda'!$B$10&amp;"]"),0%,0)))</f>
        <v/>
      </c>
      <c r="U4625" s="72" t="str">
        <f t="shared" si="218"/>
        <v/>
      </c>
    </row>
    <row r="4626" spans="1:21" x14ac:dyDescent="0.25">
      <c r="A4626" s="53">
        <f t="shared" si="216"/>
        <v>4625</v>
      </c>
      <c r="B4626" s="55"/>
      <c r="C4626" s="56"/>
      <c r="D4626" s="55"/>
      <c r="E4626" s="55"/>
      <c r="F4626" s="55"/>
      <c r="G4626" s="55"/>
      <c r="H4626" s="57"/>
      <c r="I4626" s="55"/>
      <c r="J4626" s="55"/>
      <c r="K4626" s="55"/>
      <c r="L4626" s="55"/>
      <c r="M4626" s="55"/>
      <c r="N4626" s="57"/>
      <c r="O4626" s="57" t="str">
        <f t="shared" si="217"/>
        <v/>
      </c>
      <c r="Q4626" s="38" t="s">
        <v>450</v>
      </c>
      <c r="R4626" s="38" t="str" cm="1">
        <f t="array" ref="R4626">_xlfn.XLOOKUP(Q4626,INDEX(Flettilisti,,1),INDEX(Flettilisti,,2),,0)</f>
        <v>Vantar flokkun</v>
      </c>
      <c r="S4626" s="38" t="str">
        <f>IF(ISBLANK(N4626),"",IF(N4626&lt;Gögn!$J$2,Gögn!$K$2,IF(N4626&gt;Gögn!$J$4,Gögn!$K$4,Gögn!$K$3)))</f>
        <v/>
      </c>
      <c r="T4626" s="49" t="str" cm="1">
        <f t="array" aca="1" ref="T4626" ca="1">IF(ISBLANK(B4626),"",IF(R4626="Styrkhæft",_xlfn.XLOOKUP(S4626,Vegalengdir[Texti],INDIRECT("Vegalengdir["&amp;'Upplýsingar um umsækjanda'!$B$10&amp;"]"),0%,0)))</f>
        <v/>
      </c>
      <c r="U4626" s="72" t="str">
        <f t="shared" si="218"/>
        <v/>
      </c>
    </row>
    <row r="4627" spans="1:21" x14ac:dyDescent="0.25">
      <c r="A4627" s="53">
        <f t="shared" si="216"/>
        <v>4626</v>
      </c>
      <c r="B4627" s="55"/>
      <c r="C4627" s="56"/>
      <c r="D4627" s="55"/>
      <c r="E4627" s="55"/>
      <c r="F4627" s="55"/>
      <c r="G4627" s="55"/>
      <c r="H4627" s="57"/>
      <c r="I4627" s="55"/>
      <c r="J4627" s="55"/>
      <c r="K4627" s="55"/>
      <c r="L4627" s="55"/>
      <c r="M4627" s="55"/>
      <c r="N4627" s="57"/>
      <c r="O4627" s="57" t="str">
        <f t="shared" si="217"/>
        <v/>
      </c>
      <c r="Q4627" s="38" t="s">
        <v>450</v>
      </c>
      <c r="R4627" s="38" t="str" cm="1">
        <f t="array" ref="R4627">_xlfn.XLOOKUP(Q4627,INDEX(Flettilisti,,1),INDEX(Flettilisti,,2),,0)</f>
        <v>Vantar flokkun</v>
      </c>
      <c r="S4627" s="38" t="str">
        <f>IF(ISBLANK(N4627),"",IF(N4627&lt;Gögn!$J$2,Gögn!$K$2,IF(N4627&gt;Gögn!$J$4,Gögn!$K$4,Gögn!$K$3)))</f>
        <v/>
      </c>
      <c r="T4627" s="49" t="str" cm="1">
        <f t="array" aca="1" ref="T4627" ca="1">IF(ISBLANK(B4627),"",IF(R4627="Styrkhæft",_xlfn.XLOOKUP(S4627,Vegalengdir[Texti],INDIRECT("Vegalengdir["&amp;'Upplýsingar um umsækjanda'!$B$10&amp;"]"),0%,0)))</f>
        <v/>
      </c>
      <c r="U4627" s="72" t="str">
        <f t="shared" si="218"/>
        <v/>
      </c>
    </row>
    <row r="4628" spans="1:21" x14ac:dyDescent="0.25">
      <c r="A4628" s="53">
        <f t="shared" si="216"/>
        <v>4627</v>
      </c>
      <c r="B4628" s="55"/>
      <c r="C4628" s="56"/>
      <c r="D4628" s="55"/>
      <c r="E4628" s="55"/>
      <c r="F4628" s="55"/>
      <c r="G4628" s="55"/>
      <c r="H4628" s="57"/>
      <c r="I4628" s="55"/>
      <c r="J4628" s="55"/>
      <c r="K4628" s="55"/>
      <c r="L4628" s="55"/>
      <c r="M4628" s="55"/>
      <c r="N4628" s="57"/>
      <c r="O4628" s="57" t="str">
        <f t="shared" si="217"/>
        <v/>
      </c>
      <c r="Q4628" s="38" t="s">
        <v>450</v>
      </c>
      <c r="R4628" s="38" t="str" cm="1">
        <f t="array" ref="R4628">_xlfn.XLOOKUP(Q4628,INDEX(Flettilisti,,1),INDEX(Flettilisti,,2),,0)</f>
        <v>Vantar flokkun</v>
      </c>
      <c r="S4628" s="38" t="str">
        <f>IF(ISBLANK(N4628),"",IF(N4628&lt;Gögn!$J$2,Gögn!$K$2,IF(N4628&gt;Gögn!$J$4,Gögn!$K$4,Gögn!$K$3)))</f>
        <v/>
      </c>
      <c r="T4628" s="49" t="str" cm="1">
        <f t="array" aca="1" ref="T4628" ca="1">IF(ISBLANK(B4628),"",IF(R4628="Styrkhæft",_xlfn.XLOOKUP(S4628,Vegalengdir[Texti],INDIRECT("Vegalengdir["&amp;'Upplýsingar um umsækjanda'!$B$10&amp;"]"),0%,0)))</f>
        <v/>
      </c>
      <c r="U4628" s="72" t="str">
        <f t="shared" si="218"/>
        <v/>
      </c>
    </row>
    <row r="4629" spans="1:21" x14ac:dyDescent="0.25">
      <c r="A4629" s="53">
        <f t="shared" si="216"/>
        <v>4628</v>
      </c>
      <c r="B4629" s="55"/>
      <c r="C4629" s="56"/>
      <c r="D4629" s="55"/>
      <c r="E4629" s="55"/>
      <c r="F4629" s="55"/>
      <c r="G4629" s="55"/>
      <c r="H4629" s="57"/>
      <c r="I4629" s="55"/>
      <c r="J4629" s="55"/>
      <c r="K4629" s="55"/>
      <c r="L4629" s="55"/>
      <c r="M4629" s="55"/>
      <c r="N4629" s="57"/>
      <c r="O4629" s="57" t="str">
        <f t="shared" si="217"/>
        <v/>
      </c>
      <c r="Q4629" s="38" t="s">
        <v>450</v>
      </c>
      <c r="R4629" s="38" t="str" cm="1">
        <f t="array" ref="R4629">_xlfn.XLOOKUP(Q4629,INDEX(Flettilisti,,1),INDEX(Flettilisti,,2),,0)</f>
        <v>Vantar flokkun</v>
      </c>
      <c r="S4629" s="38" t="str">
        <f>IF(ISBLANK(N4629),"",IF(N4629&lt;Gögn!$J$2,Gögn!$K$2,IF(N4629&gt;Gögn!$J$4,Gögn!$K$4,Gögn!$K$3)))</f>
        <v/>
      </c>
      <c r="T4629" s="49" t="str" cm="1">
        <f t="array" aca="1" ref="T4629" ca="1">IF(ISBLANK(B4629),"",IF(R4629="Styrkhæft",_xlfn.XLOOKUP(S4629,Vegalengdir[Texti],INDIRECT("Vegalengdir["&amp;'Upplýsingar um umsækjanda'!$B$10&amp;"]"),0%,0)))</f>
        <v/>
      </c>
      <c r="U4629" s="72" t="str">
        <f t="shared" si="218"/>
        <v/>
      </c>
    </row>
    <row r="4630" spans="1:21" x14ac:dyDescent="0.25">
      <c r="A4630" s="53">
        <f t="shared" si="216"/>
        <v>4629</v>
      </c>
      <c r="B4630" s="55"/>
      <c r="C4630" s="56"/>
      <c r="D4630" s="55"/>
      <c r="E4630" s="55"/>
      <c r="F4630" s="55"/>
      <c r="G4630" s="55"/>
      <c r="H4630" s="57"/>
      <c r="I4630" s="55"/>
      <c r="J4630" s="55"/>
      <c r="K4630" s="55"/>
      <c r="L4630" s="55"/>
      <c r="M4630" s="55"/>
      <c r="N4630" s="57"/>
      <c r="O4630" s="57" t="str">
        <f t="shared" si="217"/>
        <v/>
      </c>
      <c r="Q4630" s="38" t="s">
        <v>450</v>
      </c>
      <c r="R4630" s="38" t="str" cm="1">
        <f t="array" ref="R4630">_xlfn.XLOOKUP(Q4630,INDEX(Flettilisti,,1),INDEX(Flettilisti,,2),,0)</f>
        <v>Vantar flokkun</v>
      </c>
      <c r="S4630" s="38" t="str">
        <f>IF(ISBLANK(N4630),"",IF(N4630&lt;Gögn!$J$2,Gögn!$K$2,IF(N4630&gt;Gögn!$J$4,Gögn!$K$4,Gögn!$K$3)))</f>
        <v/>
      </c>
      <c r="T4630" s="49" t="str" cm="1">
        <f t="array" aca="1" ref="T4630" ca="1">IF(ISBLANK(B4630),"",IF(R4630="Styrkhæft",_xlfn.XLOOKUP(S4630,Vegalengdir[Texti],INDIRECT("Vegalengdir["&amp;'Upplýsingar um umsækjanda'!$B$10&amp;"]"),0%,0)))</f>
        <v/>
      </c>
      <c r="U4630" s="72" t="str">
        <f t="shared" si="218"/>
        <v/>
      </c>
    </row>
    <row r="4631" spans="1:21" x14ac:dyDescent="0.25">
      <c r="A4631" s="53">
        <f t="shared" si="216"/>
        <v>4630</v>
      </c>
      <c r="B4631" s="55"/>
      <c r="C4631" s="56"/>
      <c r="D4631" s="55"/>
      <c r="E4631" s="55"/>
      <c r="F4631" s="55"/>
      <c r="G4631" s="55"/>
      <c r="H4631" s="57"/>
      <c r="I4631" s="55"/>
      <c r="J4631" s="55"/>
      <c r="K4631" s="55"/>
      <c r="L4631" s="55"/>
      <c r="M4631" s="55"/>
      <c r="N4631" s="57"/>
      <c r="O4631" s="57" t="str">
        <f t="shared" si="217"/>
        <v/>
      </c>
      <c r="Q4631" s="38" t="s">
        <v>450</v>
      </c>
      <c r="R4631" s="38" t="str" cm="1">
        <f t="array" ref="R4631">_xlfn.XLOOKUP(Q4631,INDEX(Flettilisti,,1),INDEX(Flettilisti,,2),,0)</f>
        <v>Vantar flokkun</v>
      </c>
      <c r="S4631" s="38" t="str">
        <f>IF(ISBLANK(N4631),"",IF(N4631&lt;Gögn!$J$2,Gögn!$K$2,IF(N4631&gt;Gögn!$J$4,Gögn!$K$4,Gögn!$K$3)))</f>
        <v/>
      </c>
      <c r="T4631" s="49" t="str" cm="1">
        <f t="array" aca="1" ref="T4631" ca="1">IF(ISBLANK(B4631),"",IF(R4631="Styrkhæft",_xlfn.XLOOKUP(S4631,Vegalengdir[Texti],INDIRECT("Vegalengdir["&amp;'Upplýsingar um umsækjanda'!$B$10&amp;"]"),0%,0)))</f>
        <v/>
      </c>
      <c r="U4631" s="72" t="str">
        <f t="shared" si="218"/>
        <v/>
      </c>
    </row>
    <row r="4632" spans="1:21" x14ac:dyDescent="0.25">
      <c r="A4632" s="53">
        <f t="shared" si="216"/>
        <v>4631</v>
      </c>
      <c r="B4632" s="55"/>
      <c r="C4632" s="56"/>
      <c r="D4632" s="55"/>
      <c r="E4632" s="55"/>
      <c r="F4632" s="55"/>
      <c r="G4632" s="55"/>
      <c r="H4632" s="57"/>
      <c r="I4632" s="55"/>
      <c r="J4632" s="55"/>
      <c r="K4632" s="55"/>
      <c r="L4632" s="55"/>
      <c r="M4632" s="55"/>
      <c r="N4632" s="57"/>
      <c r="O4632" s="57" t="str">
        <f t="shared" si="217"/>
        <v/>
      </c>
      <c r="Q4632" s="38" t="s">
        <v>450</v>
      </c>
      <c r="R4632" s="38" t="str" cm="1">
        <f t="array" ref="R4632">_xlfn.XLOOKUP(Q4632,INDEX(Flettilisti,,1),INDEX(Flettilisti,,2),,0)</f>
        <v>Vantar flokkun</v>
      </c>
      <c r="S4632" s="38" t="str">
        <f>IF(ISBLANK(N4632),"",IF(N4632&lt;Gögn!$J$2,Gögn!$K$2,IF(N4632&gt;Gögn!$J$4,Gögn!$K$4,Gögn!$K$3)))</f>
        <v/>
      </c>
      <c r="T4632" s="49" t="str" cm="1">
        <f t="array" aca="1" ref="T4632" ca="1">IF(ISBLANK(B4632),"",IF(R4632="Styrkhæft",_xlfn.XLOOKUP(S4632,Vegalengdir[Texti],INDIRECT("Vegalengdir["&amp;'Upplýsingar um umsækjanda'!$B$10&amp;"]"),0%,0)))</f>
        <v/>
      </c>
      <c r="U4632" s="72" t="str">
        <f t="shared" si="218"/>
        <v/>
      </c>
    </row>
    <row r="4633" spans="1:21" x14ac:dyDescent="0.25">
      <c r="A4633" s="53">
        <f t="shared" si="216"/>
        <v>4632</v>
      </c>
      <c r="B4633" s="55"/>
      <c r="C4633" s="56"/>
      <c r="D4633" s="55"/>
      <c r="E4633" s="55"/>
      <c r="F4633" s="55"/>
      <c r="G4633" s="55"/>
      <c r="H4633" s="57"/>
      <c r="I4633" s="55"/>
      <c r="J4633" s="55"/>
      <c r="K4633" s="55"/>
      <c r="L4633" s="55"/>
      <c r="M4633" s="55"/>
      <c r="N4633" s="57"/>
      <c r="O4633" s="57" t="str">
        <f t="shared" si="217"/>
        <v/>
      </c>
      <c r="Q4633" s="38" t="s">
        <v>450</v>
      </c>
      <c r="R4633" s="38" t="str" cm="1">
        <f t="array" ref="R4633">_xlfn.XLOOKUP(Q4633,INDEX(Flettilisti,,1),INDEX(Flettilisti,,2),,0)</f>
        <v>Vantar flokkun</v>
      </c>
      <c r="S4633" s="38" t="str">
        <f>IF(ISBLANK(N4633),"",IF(N4633&lt;Gögn!$J$2,Gögn!$K$2,IF(N4633&gt;Gögn!$J$4,Gögn!$K$4,Gögn!$K$3)))</f>
        <v/>
      </c>
      <c r="T4633" s="49" t="str" cm="1">
        <f t="array" aca="1" ref="T4633" ca="1">IF(ISBLANK(B4633),"",IF(R4633="Styrkhæft",_xlfn.XLOOKUP(S4633,Vegalengdir[Texti],INDIRECT("Vegalengdir["&amp;'Upplýsingar um umsækjanda'!$B$10&amp;"]"),0%,0)))</f>
        <v/>
      </c>
      <c r="U4633" s="72" t="str">
        <f t="shared" si="218"/>
        <v/>
      </c>
    </row>
    <row r="4634" spans="1:21" x14ac:dyDescent="0.25">
      <c r="A4634" s="53">
        <f t="shared" si="216"/>
        <v>4633</v>
      </c>
      <c r="B4634" s="55"/>
      <c r="C4634" s="56"/>
      <c r="D4634" s="55"/>
      <c r="E4634" s="55"/>
      <c r="F4634" s="55"/>
      <c r="G4634" s="55"/>
      <c r="H4634" s="57"/>
      <c r="I4634" s="55"/>
      <c r="J4634" s="55"/>
      <c r="K4634" s="55"/>
      <c r="L4634" s="55"/>
      <c r="M4634" s="55"/>
      <c r="N4634" s="57"/>
      <c r="O4634" s="57" t="str">
        <f t="shared" si="217"/>
        <v/>
      </c>
      <c r="Q4634" s="38" t="s">
        <v>450</v>
      </c>
      <c r="R4634" s="38" t="str" cm="1">
        <f t="array" ref="R4634">_xlfn.XLOOKUP(Q4634,INDEX(Flettilisti,,1),INDEX(Flettilisti,,2),,0)</f>
        <v>Vantar flokkun</v>
      </c>
      <c r="S4634" s="38" t="str">
        <f>IF(ISBLANK(N4634),"",IF(N4634&lt;Gögn!$J$2,Gögn!$K$2,IF(N4634&gt;Gögn!$J$4,Gögn!$K$4,Gögn!$K$3)))</f>
        <v/>
      </c>
      <c r="T4634" s="49" t="str" cm="1">
        <f t="array" aca="1" ref="T4634" ca="1">IF(ISBLANK(B4634),"",IF(R4634="Styrkhæft",_xlfn.XLOOKUP(S4634,Vegalengdir[Texti],INDIRECT("Vegalengdir["&amp;'Upplýsingar um umsækjanda'!$B$10&amp;"]"),0%,0)))</f>
        <v/>
      </c>
      <c r="U4634" s="72" t="str">
        <f t="shared" si="218"/>
        <v/>
      </c>
    </row>
    <row r="4635" spans="1:21" x14ac:dyDescent="0.25">
      <c r="A4635" s="53">
        <f t="shared" si="216"/>
        <v>4634</v>
      </c>
      <c r="B4635" s="55"/>
      <c r="C4635" s="56"/>
      <c r="D4635" s="55"/>
      <c r="E4635" s="55"/>
      <c r="F4635" s="55"/>
      <c r="G4635" s="55"/>
      <c r="H4635" s="57"/>
      <c r="I4635" s="55"/>
      <c r="J4635" s="55"/>
      <c r="K4635" s="55"/>
      <c r="L4635" s="55"/>
      <c r="M4635" s="55"/>
      <c r="N4635" s="57"/>
      <c r="O4635" s="57" t="str">
        <f t="shared" si="217"/>
        <v/>
      </c>
      <c r="Q4635" s="38" t="s">
        <v>450</v>
      </c>
      <c r="R4635" s="38" t="str" cm="1">
        <f t="array" ref="R4635">_xlfn.XLOOKUP(Q4635,INDEX(Flettilisti,,1),INDEX(Flettilisti,,2),,0)</f>
        <v>Vantar flokkun</v>
      </c>
      <c r="S4635" s="38" t="str">
        <f>IF(ISBLANK(N4635),"",IF(N4635&lt;Gögn!$J$2,Gögn!$K$2,IF(N4635&gt;Gögn!$J$4,Gögn!$K$4,Gögn!$K$3)))</f>
        <v/>
      </c>
      <c r="T4635" s="49" t="str" cm="1">
        <f t="array" aca="1" ref="T4635" ca="1">IF(ISBLANK(B4635),"",IF(R4635="Styrkhæft",_xlfn.XLOOKUP(S4635,Vegalengdir[Texti],INDIRECT("Vegalengdir["&amp;'Upplýsingar um umsækjanda'!$B$10&amp;"]"),0%,0)))</f>
        <v/>
      </c>
      <c r="U4635" s="72" t="str">
        <f t="shared" si="218"/>
        <v/>
      </c>
    </row>
    <row r="4636" spans="1:21" x14ac:dyDescent="0.25">
      <c r="A4636" s="53">
        <f t="shared" si="216"/>
        <v>4635</v>
      </c>
      <c r="B4636" s="55"/>
      <c r="C4636" s="56"/>
      <c r="D4636" s="55"/>
      <c r="E4636" s="55"/>
      <c r="F4636" s="55"/>
      <c r="G4636" s="55"/>
      <c r="H4636" s="57"/>
      <c r="I4636" s="55"/>
      <c r="J4636" s="55"/>
      <c r="K4636" s="55"/>
      <c r="L4636" s="55"/>
      <c r="M4636" s="55"/>
      <c r="N4636" s="57"/>
      <c r="O4636" s="57" t="str">
        <f t="shared" si="217"/>
        <v/>
      </c>
      <c r="Q4636" s="38" t="s">
        <v>450</v>
      </c>
      <c r="R4636" s="38" t="str" cm="1">
        <f t="array" ref="R4636">_xlfn.XLOOKUP(Q4636,INDEX(Flettilisti,,1),INDEX(Flettilisti,,2),,0)</f>
        <v>Vantar flokkun</v>
      </c>
      <c r="S4636" s="38" t="str">
        <f>IF(ISBLANK(N4636),"",IF(N4636&lt;Gögn!$J$2,Gögn!$K$2,IF(N4636&gt;Gögn!$J$4,Gögn!$K$4,Gögn!$K$3)))</f>
        <v/>
      </c>
      <c r="T4636" s="49" t="str" cm="1">
        <f t="array" aca="1" ref="T4636" ca="1">IF(ISBLANK(B4636),"",IF(R4636="Styrkhæft",_xlfn.XLOOKUP(S4636,Vegalengdir[Texti],INDIRECT("Vegalengdir["&amp;'Upplýsingar um umsækjanda'!$B$10&amp;"]"),0%,0)))</f>
        <v/>
      </c>
      <c r="U4636" s="72" t="str">
        <f t="shared" si="218"/>
        <v/>
      </c>
    </row>
    <row r="4637" spans="1:21" x14ac:dyDescent="0.25">
      <c r="A4637" s="53">
        <f t="shared" si="216"/>
        <v>4636</v>
      </c>
      <c r="B4637" s="55"/>
      <c r="C4637" s="56"/>
      <c r="D4637" s="55"/>
      <c r="E4637" s="55"/>
      <c r="F4637" s="55"/>
      <c r="G4637" s="55"/>
      <c r="H4637" s="57"/>
      <c r="I4637" s="55"/>
      <c r="J4637" s="55"/>
      <c r="K4637" s="55"/>
      <c r="L4637" s="55"/>
      <c r="M4637" s="55"/>
      <c r="N4637" s="57"/>
      <c r="O4637" s="57" t="str">
        <f t="shared" si="217"/>
        <v/>
      </c>
      <c r="Q4637" s="38" t="s">
        <v>450</v>
      </c>
      <c r="R4637" s="38" t="str" cm="1">
        <f t="array" ref="R4637">_xlfn.XLOOKUP(Q4637,INDEX(Flettilisti,,1),INDEX(Flettilisti,,2),,0)</f>
        <v>Vantar flokkun</v>
      </c>
      <c r="S4637" s="38" t="str">
        <f>IF(ISBLANK(N4637),"",IF(N4637&lt;Gögn!$J$2,Gögn!$K$2,IF(N4637&gt;Gögn!$J$4,Gögn!$K$4,Gögn!$K$3)))</f>
        <v/>
      </c>
      <c r="T4637" s="49" t="str" cm="1">
        <f t="array" aca="1" ref="T4637" ca="1">IF(ISBLANK(B4637),"",IF(R4637="Styrkhæft",_xlfn.XLOOKUP(S4637,Vegalengdir[Texti],INDIRECT("Vegalengdir["&amp;'Upplýsingar um umsækjanda'!$B$10&amp;"]"),0%,0)))</f>
        <v/>
      </c>
      <c r="U4637" s="72" t="str">
        <f t="shared" si="218"/>
        <v/>
      </c>
    </row>
    <row r="4638" spans="1:21" x14ac:dyDescent="0.25">
      <c r="A4638" s="53">
        <f t="shared" si="216"/>
        <v>4637</v>
      </c>
      <c r="B4638" s="55"/>
      <c r="C4638" s="56"/>
      <c r="D4638" s="55"/>
      <c r="E4638" s="55"/>
      <c r="F4638" s="55"/>
      <c r="G4638" s="55"/>
      <c r="H4638" s="57"/>
      <c r="I4638" s="55"/>
      <c r="J4638" s="55"/>
      <c r="K4638" s="55"/>
      <c r="L4638" s="55"/>
      <c r="M4638" s="55"/>
      <c r="N4638" s="57"/>
      <c r="O4638" s="57" t="str">
        <f t="shared" si="217"/>
        <v/>
      </c>
      <c r="Q4638" s="38" t="s">
        <v>450</v>
      </c>
      <c r="R4638" s="38" t="str" cm="1">
        <f t="array" ref="R4638">_xlfn.XLOOKUP(Q4638,INDEX(Flettilisti,,1),INDEX(Flettilisti,,2),,0)</f>
        <v>Vantar flokkun</v>
      </c>
      <c r="S4638" s="38" t="str">
        <f>IF(ISBLANK(N4638),"",IF(N4638&lt;Gögn!$J$2,Gögn!$K$2,IF(N4638&gt;Gögn!$J$4,Gögn!$K$4,Gögn!$K$3)))</f>
        <v/>
      </c>
      <c r="T4638" s="49" t="str" cm="1">
        <f t="array" aca="1" ref="T4638" ca="1">IF(ISBLANK(B4638),"",IF(R4638="Styrkhæft",_xlfn.XLOOKUP(S4638,Vegalengdir[Texti],INDIRECT("Vegalengdir["&amp;'Upplýsingar um umsækjanda'!$B$10&amp;"]"),0%,0)))</f>
        <v/>
      </c>
      <c r="U4638" s="72" t="str">
        <f t="shared" si="218"/>
        <v/>
      </c>
    </row>
    <row r="4639" spans="1:21" x14ac:dyDescent="0.25">
      <c r="A4639" s="53">
        <f t="shared" si="216"/>
        <v>4638</v>
      </c>
      <c r="B4639" s="55"/>
      <c r="C4639" s="56"/>
      <c r="D4639" s="55"/>
      <c r="E4639" s="55"/>
      <c r="F4639" s="55"/>
      <c r="G4639" s="55"/>
      <c r="H4639" s="57"/>
      <c r="I4639" s="55"/>
      <c r="J4639" s="55"/>
      <c r="K4639" s="55"/>
      <c r="L4639" s="55"/>
      <c r="M4639" s="55"/>
      <c r="N4639" s="57"/>
      <c r="O4639" s="57" t="str">
        <f t="shared" si="217"/>
        <v/>
      </c>
      <c r="Q4639" s="38" t="s">
        <v>450</v>
      </c>
      <c r="R4639" s="38" t="str" cm="1">
        <f t="array" ref="R4639">_xlfn.XLOOKUP(Q4639,INDEX(Flettilisti,,1),INDEX(Flettilisti,,2),,0)</f>
        <v>Vantar flokkun</v>
      </c>
      <c r="S4639" s="38" t="str">
        <f>IF(ISBLANK(N4639),"",IF(N4639&lt;Gögn!$J$2,Gögn!$K$2,IF(N4639&gt;Gögn!$J$4,Gögn!$K$4,Gögn!$K$3)))</f>
        <v/>
      </c>
      <c r="T4639" s="49" t="str" cm="1">
        <f t="array" aca="1" ref="T4639" ca="1">IF(ISBLANK(B4639),"",IF(R4639="Styrkhæft",_xlfn.XLOOKUP(S4639,Vegalengdir[Texti],INDIRECT("Vegalengdir["&amp;'Upplýsingar um umsækjanda'!$B$10&amp;"]"),0%,0)))</f>
        <v/>
      </c>
      <c r="U4639" s="72" t="str">
        <f t="shared" si="218"/>
        <v/>
      </c>
    </row>
    <row r="4640" spans="1:21" x14ac:dyDescent="0.25">
      <c r="A4640" s="53">
        <f t="shared" si="216"/>
        <v>4639</v>
      </c>
      <c r="B4640" s="55"/>
      <c r="C4640" s="56"/>
      <c r="D4640" s="55"/>
      <c r="E4640" s="55"/>
      <c r="F4640" s="55"/>
      <c r="G4640" s="55"/>
      <c r="H4640" s="57"/>
      <c r="I4640" s="55"/>
      <c r="J4640" s="55"/>
      <c r="K4640" s="55"/>
      <c r="L4640" s="55"/>
      <c r="M4640" s="55"/>
      <c r="N4640" s="57"/>
      <c r="O4640" s="57" t="str">
        <f t="shared" si="217"/>
        <v/>
      </c>
      <c r="Q4640" s="38" t="s">
        <v>450</v>
      </c>
      <c r="R4640" s="38" t="str" cm="1">
        <f t="array" ref="R4640">_xlfn.XLOOKUP(Q4640,INDEX(Flettilisti,,1),INDEX(Flettilisti,,2),,0)</f>
        <v>Vantar flokkun</v>
      </c>
      <c r="S4640" s="38" t="str">
        <f>IF(ISBLANK(N4640),"",IF(N4640&lt;Gögn!$J$2,Gögn!$K$2,IF(N4640&gt;Gögn!$J$4,Gögn!$K$4,Gögn!$K$3)))</f>
        <v/>
      </c>
      <c r="T4640" s="49" t="str" cm="1">
        <f t="array" aca="1" ref="T4640" ca="1">IF(ISBLANK(B4640),"",IF(R4640="Styrkhæft",_xlfn.XLOOKUP(S4640,Vegalengdir[Texti],INDIRECT("Vegalengdir["&amp;'Upplýsingar um umsækjanda'!$B$10&amp;"]"),0%,0)))</f>
        <v/>
      </c>
      <c r="U4640" s="72" t="str">
        <f t="shared" si="218"/>
        <v/>
      </c>
    </row>
    <row r="4641" spans="1:21" x14ac:dyDescent="0.25">
      <c r="A4641" s="53">
        <f t="shared" si="216"/>
        <v>4640</v>
      </c>
      <c r="B4641" s="55"/>
      <c r="C4641" s="56"/>
      <c r="D4641" s="55"/>
      <c r="E4641" s="55"/>
      <c r="F4641" s="55"/>
      <c r="G4641" s="55"/>
      <c r="H4641" s="57"/>
      <c r="I4641" s="55"/>
      <c r="J4641" s="55"/>
      <c r="K4641" s="55"/>
      <c r="L4641" s="55"/>
      <c r="M4641" s="55"/>
      <c r="N4641" s="57"/>
      <c r="O4641" s="57" t="str">
        <f t="shared" si="217"/>
        <v/>
      </c>
      <c r="Q4641" s="38" t="s">
        <v>450</v>
      </c>
      <c r="R4641" s="38" t="str" cm="1">
        <f t="array" ref="R4641">_xlfn.XLOOKUP(Q4641,INDEX(Flettilisti,,1),INDEX(Flettilisti,,2),,0)</f>
        <v>Vantar flokkun</v>
      </c>
      <c r="S4641" s="38" t="str">
        <f>IF(ISBLANK(N4641),"",IF(N4641&lt;Gögn!$J$2,Gögn!$K$2,IF(N4641&gt;Gögn!$J$4,Gögn!$K$4,Gögn!$K$3)))</f>
        <v/>
      </c>
      <c r="T4641" s="49" t="str" cm="1">
        <f t="array" aca="1" ref="T4641" ca="1">IF(ISBLANK(B4641),"",IF(R4641="Styrkhæft",_xlfn.XLOOKUP(S4641,Vegalengdir[Texti],INDIRECT("Vegalengdir["&amp;'Upplýsingar um umsækjanda'!$B$10&amp;"]"),0%,0)))</f>
        <v/>
      </c>
      <c r="U4641" s="72" t="str">
        <f t="shared" si="218"/>
        <v/>
      </c>
    </row>
    <row r="4642" spans="1:21" x14ac:dyDescent="0.25">
      <c r="A4642" s="53">
        <f t="shared" si="216"/>
        <v>4641</v>
      </c>
      <c r="B4642" s="55"/>
      <c r="C4642" s="56"/>
      <c r="D4642" s="55"/>
      <c r="E4642" s="55"/>
      <c r="F4642" s="55"/>
      <c r="G4642" s="55"/>
      <c r="H4642" s="57"/>
      <c r="I4642" s="55"/>
      <c r="J4642" s="55"/>
      <c r="K4642" s="55"/>
      <c r="L4642" s="55"/>
      <c r="M4642" s="55"/>
      <c r="N4642" s="57"/>
      <c r="O4642" s="57" t="str">
        <f t="shared" si="217"/>
        <v/>
      </c>
      <c r="Q4642" s="38" t="s">
        <v>450</v>
      </c>
      <c r="R4642" s="38" t="str" cm="1">
        <f t="array" ref="R4642">_xlfn.XLOOKUP(Q4642,INDEX(Flettilisti,,1),INDEX(Flettilisti,,2),,0)</f>
        <v>Vantar flokkun</v>
      </c>
      <c r="S4642" s="38" t="str">
        <f>IF(ISBLANK(N4642),"",IF(N4642&lt;Gögn!$J$2,Gögn!$K$2,IF(N4642&gt;Gögn!$J$4,Gögn!$K$4,Gögn!$K$3)))</f>
        <v/>
      </c>
      <c r="T4642" s="49" t="str" cm="1">
        <f t="array" aca="1" ref="T4642" ca="1">IF(ISBLANK(B4642),"",IF(R4642="Styrkhæft",_xlfn.XLOOKUP(S4642,Vegalengdir[Texti],INDIRECT("Vegalengdir["&amp;'Upplýsingar um umsækjanda'!$B$10&amp;"]"),0%,0)))</f>
        <v/>
      </c>
      <c r="U4642" s="72" t="str">
        <f t="shared" si="218"/>
        <v/>
      </c>
    </row>
    <row r="4643" spans="1:21" x14ac:dyDescent="0.25">
      <c r="A4643" s="53">
        <f t="shared" si="216"/>
        <v>4642</v>
      </c>
      <c r="B4643" s="55"/>
      <c r="C4643" s="56"/>
      <c r="D4643" s="55"/>
      <c r="E4643" s="55"/>
      <c r="F4643" s="55"/>
      <c r="G4643" s="55"/>
      <c r="H4643" s="57"/>
      <c r="I4643" s="55"/>
      <c r="J4643" s="55"/>
      <c r="K4643" s="55"/>
      <c r="L4643" s="55"/>
      <c r="M4643" s="55"/>
      <c r="N4643" s="57"/>
      <c r="O4643" s="57" t="str">
        <f t="shared" si="217"/>
        <v/>
      </c>
      <c r="Q4643" s="38" t="s">
        <v>450</v>
      </c>
      <c r="R4643" s="38" t="str" cm="1">
        <f t="array" ref="R4643">_xlfn.XLOOKUP(Q4643,INDEX(Flettilisti,,1),INDEX(Flettilisti,,2),,0)</f>
        <v>Vantar flokkun</v>
      </c>
      <c r="S4643" s="38" t="str">
        <f>IF(ISBLANK(N4643),"",IF(N4643&lt;Gögn!$J$2,Gögn!$K$2,IF(N4643&gt;Gögn!$J$4,Gögn!$K$4,Gögn!$K$3)))</f>
        <v/>
      </c>
      <c r="T4643" s="49" t="str" cm="1">
        <f t="array" aca="1" ref="T4643" ca="1">IF(ISBLANK(B4643),"",IF(R4643="Styrkhæft",_xlfn.XLOOKUP(S4643,Vegalengdir[Texti],INDIRECT("Vegalengdir["&amp;'Upplýsingar um umsækjanda'!$B$10&amp;"]"),0%,0)))</f>
        <v/>
      </c>
      <c r="U4643" s="72" t="str">
        <f t="shared" si="218"/>
        <v/>
      </c>
    </row>
    <row r="4644" spans="1:21" x14ac:dyDescent="0.25">
      <c r="A4644" s="53">
        <f t="shared" si="216"/>
        <v>4643</v>
      </c>
      <c r="B4644" s="55"/>
      <c r="C4644" s="56"/>
      <c r="D4644" s="55"/>
      <c r="E4644" s="55"/>
      <c r="F4644" s="55"/>
      <c r="G4644" s="55"/>
      <c r="H4644" s="57"/>
      <c r="I4644" s="55"/>
      <c r="J4644" s="55"/>
      <c r="K4644" s="55"/>
      <c r="L4644" s="55"/>
      <c r="M4644" s="55"/>
      <c r="N4644" s="57"/>
      <c r="O4644" s="57" t="str">
        <f t="shared" si="217"/>
        <v/>
      </c>
      <c r="Q4644" s="38" t="s">
        <v>450</v>
      </c>
      <c r="R4644" s="38" t="str" cm="1">
        <f t="array" ref="R4644">_xlfn.XLOOKUP(Q4644,INDEX(Flettilisti,,1),INDEX(Flettilisti,,2),,0)</f>
        <v>Vantar flokkun</v>
      </c>
      <c r="S4644" s="38" t="str">
        <f>IF(ISBLANK(N4644),"",IF(N4644&lt;Gögn!$J$2,Gögn!$K$2,IF(N4644&gt;Gögn!$J$4,Gögn!$K$4,Gögn!$K$3)))</f>
        <v/>
      </c>
      <c r="T4644" s="49" t="str" cm="1">
        <f t="array" aca="1" ref="T4644" ca="1">IF(ISBLANK(B4644),"",IF(R4644="Styrkhæft",_xlfn.XLOOKUP(S4644,Vegalengdir[Texti],INDIRECT("Vegalengdir["&amp;'Upplýsingar um umsækjanda'!$B$10&amp;"]"),0%,0)))</f>
        <v/>
      </c>
      <c r="U4644" s="72" t="str">
        <f t="shared" si="218"/>
        <v/>
      </c>
    </row>
    <row r="4645" spans="1:21" x14ac:dyDescent="0.25">
      <c r="A4645" s="53">
        <f t="shared" si="216"/>
        <v>4644</v>
      </c>
      <c r="B4645" s="55"/>
      <c r="C4645" s="56"/>
      <c r="D4645" s="55"/>
      <c r="E4645" s="55"/>
      <c r="F4645" s="55"/>
      <c r="G4645" s="55"/>
      <c r="H4645" s="57"/>
      <c r="I4645" s="55"/>
      <c r="J4645" s="55"/>
      <c r="K4645" s="55"/>
      <c r="L4645" s="55"/>
      <c r="M4645" s="55"/>
      <c r="N4645" s="57"/>
      <c r="O4645" s="57" t="str">
        <f t="shared" si="217"/>
        <v/>
      </c>
      <c r="Q4645" s="38" t="s">
        <v>450</v>
      </c>
      <c r="R4645" s="38" t="str" cm="1">
        <f t="array" ref="R4645">_xlfn.XLOOKUP(Q4645,INDEX(Flettilisti,,1),INDEX(Flettilisti,,2),,0)</f>
        <v>Vantar flokkun</v>
      </c>
      <c r="S4645" s="38" t="str">
        <f>IF(ISBLANK(N4645),"",IF(N4645&lt;Gögn!$J$2,Gögn!$K$2,IF(N4645&gt;Gögn!$J$4,Gögn!$K$4,Gögn!$K$3)))</f>
        <v/>
      </c>
      <c r="T4645" s="49" t="str" cm="1">
        <f t="array" aca="1" ref="T4645" ca="1">IF(ISBLANK(B4645),"",IF(R4645="Styrkhæft",_xlfn.XLOOKUP(S4645,Vegalengdir[Texti],INDIRECT("Vegalengdir["&amp;'Upplýsingar um umsækjanda'!$B$10&amp;"]"),0%,0)))</f>
        <v/>
      </c>
      <c r="U4645" s="72" t="str">
        <f t="shared" si="218"/>
        <v/>
      </c>
    </row>
    <row r="4646" spans="1:21" x14ac:dyDescent="0.25">
      <c r="A4646" s="53">
        <f t="shared" si="216"/>
        <v>4645</v>
      </c>
      <c r="B4646" s="55"/>
      <c r="C4646" s="56"/>
      <c r="D4646" s="55"/>
      <c r="E4646" s="55"/>
      <c r="F4646" s="55"/>
      <c r="G4646" s="55"/>
      <c r="H4646" s="57"/>
      <c r="I4646" s="55"/>
      <c r="J4646" s="55"/>
      <c r="K4646" s="55"/>
      <c r="L4646" s="55"/>
      <c r="M4646" s="55"/>
      <c r="N4646" s="57"/>
      <c r="O4646" s="57" t="str">
        <f t="shared" si="217"/>
        <v/>
      </c>
      <c r="Q4646" s="38" t="s">
        <v>450</v>
      </c>
      <c r="R4646" s="38" t="str" cm="1">
        <f t="array" ref="R4646">_xlfn.XLOOKUP(Q4646,INDEX(Flettilisti,,1),INDEX(Flettilisti,,2),,0)</f>
        <v>Vantar flokkun</v>
      </c>
      <c r="S4646" s="38" t="str">
        <f>IF(ISBLANK(N4646),"",IF(N4646&lt;Gögn!$J$2,Gögn!$K$2,IF(N4646&gt;Gögn!$J$4,Gögn!$K$4,Gögn!$K$3)))</f>
        <v/>
      </c>
      <c r="T4646" s="49" t="str" cm="1">
        <f t="array" aca="1" ref="T4646" ca="1">IF(ISBLANK(B4646),"",IF(R4646="Styrkhæft",_xlfn.XLOOKUP(S4646,Vegalengdir[Texti],INDIRECT("Vegalengdir["&amp;'Upplýsingar um umsækjanda'!$B$10&amp;"]"),0%,0)))</f>
        <v/>
      </c>
      <c r="U4646" s="72" t="str">
        <f t="shared" si="218"/>
        <v/>
      </c>
    </row>
    <row r="4647" spans="1:21" x14ac:dyDescent="0.25">
      <c r="A4647" s="53">
        <f t="shared" si="216"/>
        <v>4646</v>
      </c>
      <c r="B4647" s="55"/>
      <c r="C4647" s="56"/>
      <c r="D4647" s="55"/>
      <c r="E4647" s="55"/>
      <c r="F4647" s="55"/>
      <c r="G4647" s="55"/>
      <c r="H4647" s="57"/>
      <c r="I4647" s="55"/>
      <c r="J4647" s="55"/>
      <c r="K4647" s="55"/>
      <c r="L4647" s="55"/>
      <c r="M4647" s="55"/>
      <c r="N4647" s="57"/>
      <c r="O4647" s="57" t="str">
        <f t="shared" si="217"/>
        <v/>
      </c>
      <c r="Q4647" s="38" t="s">
        <v>450</v>
      </c>
      <c r="R4647" s="38" t="str" cm="1">
        <f t="array" ref="R4647">_xlfn.XLOOKUP(Q4647,INDEX(Flettilisti,,1),INDEX(Flettilisti,,2),,0)</f>
        <v>Vantar flokkun</v>
      </c>
      <c r="S4647" s="38" t="str">
        <f>IF(ISBLANK(N4647),"",IF(N4647&lt;Gögn!$J$2,Gögn!$K$2,IF(N4647&gt;Gögn!$J$4,Gögn!$K$4,Gögn!$K$3)))</f>
        <v/>
      </c>
      <c r="T4647" s="49" t="str" cm="1">
        <f t="array" aca="1" ref="T4647" ca="1">IF(ISBLANK(B4647),"",IF(R4647="Styrkhæft",_xlfn.XLOOKUP(S4647,Vegalengdir[Texti],INDIRECT("Vegalengdir["&amp;'Upplýsingar um umsækjanda'!$B$10&amp;"]"),0%,0)))</f>
        <v/>
      </c>
      <c r="U4647" s="72" t="str">
        <f t="shared" si="218"/>
        <v/>
      </c>
    </row>
    <row r="4648" spans="1:21" x14ac:dyDescent="0.25">
      <c r="A4648" s="53">
        <f t="shared" si="216"/>
        <v>4647</v>
      </c>
      <c r="B4648" s="55"/>
      <c r="C4648" s="56"/>
      <c r="D4648" s="55"/>
      <c r="E4648" s="55"/>
      <c r="F4648" s="55"/>
      <c r="G4648" s="55"/>
      <c r="H4648" s="57"/>
      <c r="I4648" s="55"/>
      <c r="J4648" s="55"/>
      <c r="K4648" s="55"/>
      <c r="L4648" s="55"/>
      <c r="M4648" s="55"/>
      <c r="N4648" s="57"/>
      <c r="O4648" s="57" t="str">
        <f t="shared" si="217"/>
        <v/>
      </c>
      <c r="Q4648" s="38" t="s">
        <v>450</v>
      </c>
      <c r="R4648" s="38" t="str" cm="1">
        <f t="array" ref="R4648">_xlfn.XLOOKUP(Q4648,INDEX(Flettilisti,,1),INDEX(Flettilisti,,2),,0)</f>
        <v>Vantar flokkun</v>
      </c>
      <c r="S4648" s="38" t="str">
        <f>IF(ISBLANK(N4648),"",IF(N4648&lt;Gögn!$J$2,Gögn!$K$2,IF(N4648&gt;Gögn!$J$4,Gögn!$K$4,Gögn!$K$3)))</f>
        <v/>
      </c>
      <c r="T4648" s="49" t="str" cm="1">
        <f t="array" aca="1" ref="T4648" ca="1">IF(ISBLANK(B4648),"",IF(R4648="Styrkhæft",_xlfn.XLOOKUP(S4648,Vegalengdir[Texti],INDIRECT("Vegalengdir["&amp;'Upplýsingar um umsækjanda'!$B$10&amp;"]"),0%,0)))</f>
        <v/>
      </c>
      <c r="U4648" s="72" t="str">
        <f t="shared" si="218"/>
        <v/>
      </c>
    </row>
    <row r="4649" spans="1:21" x14ac:dyDescent="0.25">
      <c r="A4649" s="53">
        <f t="shared" si="216"/>
        <v>4648</v>
      </c>
      <c r="B4649" s="55"/>
      <c r="C4649" s="56"/>
      <c r="D4649" s="55"/>
      <c r="E4649" s="55"/>
      <c r="F4649" s="55"/>
      <c r="G4649" s="55"/>
      <c r="H4649" s="57"/>
      <c r="I4649" s="55"/>
      <c r="J4649" s="55"/>
      <c r="K4649" s="55"/>
      <c r="L4649" s="55"/>
      <c r="M4649" s="55"/>
      <c r="N4649" s="57"/>
      <c r="O4649" s="57" t="str">
        <f t="shared" si="217"/>
        <v/>
      </c>
      <c r="Q4649" s="38" t="s">
        <v>450</v>
      </c>
      <c r="R4649" s="38" t="str" cm="1">
        <f t="array" ref="R4649">_xlfn.XLOOKUP(Q4649,INDEX(Flettilisti,,1),INDEX(Flettilisti,,2),,0)</f>
        <v>Vantar flokkun</v>
      </c>
      <c r="S4649" s="38" t="str">
        <f>IF(ISBLANK(N4649),"",IF(N4649&lt;Gögn!$J$2,Gögn!$K$2,IF(N4649&gt;Gögn!$J$4,Gögn!$K$4,Gögn!$K$3)))</f>
        <v/>
      </c>
      <c r="T4649" s="49" t="str" cm="1">
        <f t="array" aca="1" ref="T4649" ca="1">IF(ISBLANK(B4649),"",IF(R4649="Styrkhæft",_xlfn.XLOOKUP(S4649,Vegalengdir[Texti],INDIRECT("Vegalengdir["&amp;'Upplýsingar um umsækjanda'!$B$10&amp;"]"),0%,0)))</f>
        <v/>
      </c>
      <c r="U4649" s="72" t="str">
        <f t="shared" si="218"/>
        <v/>
      </c>
    </row>
    <row r="4650" spans="1:21" x14ac:dyDescent="0.25">
      <c r="A4650" s="53">
        <f t="shared" si="216"/>
        <v>4649</v>
      </c>
      <c r="B4650" s="55"/>
      <c r="C4650" s="56"/>
      <c r="D4650" s="55"/>
      <c r="E4650" s="55"/>
      <c r="F4650" s="55"/>
      <c r="G4650" s="55"/>
      <c r="H4650" s="57"/>
      <c r="I4650" s="55"/>
      <c r="J4650" s="55"/>
      <c r="K4650" s="55"/>
      <c r="L4650" s="55"/>
      <c r="M4650" s="55"/>
      <c r="N4650" s="57"/>
      <c r="O4650" s="57" t="str">
        <f t="shared" si="217"/>
        <v/>
      </c>
      <c r="Q4650" s="38" t="s">
        <v>450</v>
      </c>
      <c r="R4650" s="38" t="str" cm="1">
        <f t="array" ref="R4650">_xlfn.XLOOKUP(Q4650,INDEX(Flettilisti,,1),INDEX(Flettilisti,,2),,0)</f>
        <v>Vantar flokkun</v>
      </c>
      <c r="S4650" s="38" t="str">
        <f>IF(ISBLANK(N4650),"",IF(N4650&lt;Gögn!$J$2,Gögn!$K$2,IF(N4650&gt;Gögn!$J$4,Gögn!$K$4,Gögn!$K$3)))</f>
        <v/>
      </c>
      <c r="T4650" s="49" t="str" cm="1">
        <f t="array" aca="1" ref="T4650" ca="1">IF(ISBLANK(B4650),"",IF(R4650="Styrkhæft",_xlfn.XLOOKUP(S4650,Vegalengdir[Texti],INDIRECT("Vegalengdir["&amp;'Upplýsingar um umsækjanda'!$B$10&amp;"]"),0%,0)))</f>
        <v/>
      </c>
      <c r="U4650" s="72" t="str">
        <f t="shared" si="218"/>
        <v/>
      </c>
    </row>
    <row r="4651" spans="1:21" x14ac:dyDescent="0.25">
      <c r="A4651" s="53">
        <f t="shared" ref="A4651:A4714" si="219">A4650+1</f>
        <v>4650</v>
      </c>
      <c r="B4651" s="55"/>
      <c r="C4651" s="56"/>
      <c r="D4651" s="55"/>
      <c r="E4651" s="55"/>
      <c r="F4651" s="55"/>
      <c r="G4651" s="55"/>
      <c r="H4651" s="57"/>
      <c r="I4651" s="55"/>
      <c r="J4651" s="55"/>
      <c r="K4651" s="55"/>
      <c r="L4651" s="55"/>
      <c r="M4651" s="55"/>
      <c r="N4651" s="57"/>
      <c r="O4651" s="57" t="str">
        <f t="shared" si="217"/>
        <v/>
      </c>
      <c r="Q4651" s="38" t="s">
        <v>450</v>
      </c>
      <c r="R4651" s="38" t="str" cm="1">
        <f t="array" ref="R4651">_xlfn.XLOOKUP(Q4651,INDEX(Flettilisti,,1),INDEX(Flettilisti,,2),,0)</f>
        <v>Vantar flokkun</v>
      </c>
      <c r="S4651" s="38" t="str">
        <f>IF(ISBLANK(N4651),"",IF(N4651&lt;Gögn!$J$2,Gögn!$K$2,IF(N4651&gt;Gögn!$J$4,Gögn!$K$4,Gögn!$K$3)))</f>
        <v/>
      </c>
      <c r="T4651" s="49" t="str" cm="1">
        <f t="array" aca="1" ref="T4651" ca="1">IF(ISBLANK(B4651),"",IF(R4651="Styrkhæft",_xlfn.XLOOKUP(S4651,Vegalengdir[Texti],INDIRECT("Vegalengdir["&amp;'Upplýsingar um umsækjanda'!$B$10&amp;"]"),0%,0)))</f>
        <v/>
      </c>
      <c r="U4651" s="72" t="str">
        <f t="shared" si="218"/>
        <v/>
      </c>
    </row>
    <row r="4652" spans="1:21" x14ac:dyDescent="0.25">
      <c r="A4652" s="53">
        <f t="shared" si="219"/>
        <v>4651</v>
      </c>
      <c r="B4652" s="55"/>
      <c r="C4652" s="56"/>
      <c r="D4652" s="55"/>
      <c r="E4652" s="55"/>
      <c r="F4652" s="55"/>
      <c r="G4652" s="55"/>
      <c r="H4652" s="57"/>
      <c r="I4652" s="55"/>
      <c r="J4652" s="55"/>
      <c r="K4652" s="55"/>
      <c r="L4652" s="55"/>
      <c r="M4652" s="55"/>
      <c r="N4652" s="57"/>
      <c r="O4652" s="57" t="str">
        <f t="shared" si="217"/>
        <v/>
      </c>
      <c r="Q4652" s="38" t="s">
        <v>450</v>
      </c>
      <c r="R4652" s="38" t="str" cm="1">
        <f t="array" ref="R4652">_xlfn.XLOOKUP(Q4652,INDEX(Flettilisti,,1),INDEX(Flettilisti,,2),,0)</f>
        <v>Vantar flokkun</v>
      </c>
      <c r="S4652" s="38" t="str">
        <f>IF(ISBLANK(N4652),"",IF(N4652&lt;Gögn!$J$2,Gögn!$K$2,IF(N4652&gt;Gögn!$J$4,Gögn!$K$4,Gögn!$K$3)))</f>
        <v/>
      </c>
      <c r="T4652" s="49" t="str" cm="1">
        <f t="array" aca="1" ref="T4652" ca="1">IF(ISBLANK(B4652),"",IF(R4652="Styrkhæft",_xlfn.XLOOKUP(S4652,Vegalengdir[Texti],INDIRECT("Vegalengdir["&amp;'Upplýsingar um umsækjanda'!$B$10&amp;"]"),0%,0)))</f>
        <v/>
      </c>
      <c r="U4652" s="72" t="str">
        <f t="shared" si="218"/>
        <v/>
      </c>
    </row>
    <row r="4653" spans="1:21" x14ac:dyDescent="0.25">
      <c r="A4653" s="53">
        <f t="shared" si="219"/>
        <v>4652</v>
      </c>
      <c r="B4653" s="55"/>
      <c r="C4653" s="56"/>
      <c r="D4653" s="55"/>
      <c r="E4653" s="55"/>
      <c r="F4653" s="55"/>
      <c r="G4653" s="55"/>
      <c r="H4653" s="57"/>
      <c r="I4653" s="55"/>
      <c r="J4653" s="55"/>
      <c r="K4653" s="55"/>
      <c r="L4653" s="55"/>
      <c r="M4653" s="55"/>
      <c r="N4653" s="57"/>
      <c r="O4653" s="57" t="str">
        <f t="shared" si="217"/>
        <v/>
      </c>
      <c r="Q4653" s="38" t="s">
        <v>450</v>
      </c>
      <c r="R4653" s="38" t="str" cm="1">
        <f t="array" ref="R4653">_xlfn.XLOOKUP(Q4653,INDEX(Flettilisti,,1),INDEX(Flettilisti,,2),,0)</f>
        <v>Vantar flokkun</v>
      </c>
      <c r="S4653" s="38" t="str">
        <f>IF(ISBLANK(N4653),"",IF(N4653&lt;Gögn!$J$2,Gögn!$K$2,IF(N4653&gt;Gögn!$J$4,Gögn!$K$4,Gögn!$K$3)))</f>
        <v/>
      </c>
      <c r="T4653" s="49" t="str" cm="1">
        <f t="array" aca="1" ref="T4653" ca="1">IF(ISBLANK(B4653),"",IF(R4653="Styrkhæft",_xlfn.XLOOKUP(S4653,Vegalengdir[Texti],INDIRECT("Vegalengdir["&amp;'Upplýsingar um umsækjanda'!$B$10&amp;"]"),0%,0)))</f>
        <v/>
      </c>
      <c r="U4653" s="72" t="str">
        <f t="shared" si="218"/>
        <v/>
      </c>
    </row>
    <row r="4654" spans="1:21" x14ac:dyDescent="0.25">
      <c r="A4654" s="53">
        <f t="shared" si="219"/>
        <v>4653</v>
      </c>
      <c r="B4654" s="55"/>
      <c r="C4654" s="56"/>
      <c r="D4654" s="55"/>
      <c r="E4654" s="55"/>
      <c r="F4654" s="55"/>
      <c r="G4654" s="55"/>
      <c r="H4654" s="57"/>
      <c r="I4654" s="55"/>
      <c r="J4654" s="55"/>
      <c r="K4654" s="55"/>
      <c r="L4654" s="55"/>
      <c r="M4654" s="55"/>
      <c r="N4654" s="57"/>
      <c r="O4654" s="57" t="str">
        <f t="shared" si="217"/>
        <v/>
      </c>
      <c r="Q4654" s="38" t="s">
        <v>450</v>
      </c>
      <c r="R4654" s="38" t="str" cm="1">
        <f t="array" ref="R4654">_xlfn.XLOOKUP(Q4654,INDEX(Flettilisti,,1),INDEX(Flettilisti,,2),,0)</f>
        <v>Vantar flokkun</v>
      </c>
      <c r="S4654" s="38" t="str">
        <f>IF(ISBLANK(N4654),"",IF(N4654&lt;Gögn!$J$2,Gögn!$K$2,IF(N4654&gt;Gögn!$J$4,Gögn!$K$4,Gögn!$K$3)))</f>
        <v/>
      </c>
      <c r="T4654" s="49" t="str" cm="1">
        <f t="array" aca="1" ref="T4654" ca="1">IF(ISBLANK(B4654),"",IF(R4654="Styrkhæft",_xlfn.XLOOKUP(S4654,Vegalengdir[Texti],INDIRECT("Vegalengdir["&amp;'Upplýsingar um umsækjanda'!$B$10&amp;"]"),0%,0)))</f>
        <v/>
      </c>
      <c r="U4654" s="72" t="str">
        <f t="shared" si="218"/>
        <v/>
      </c>
    </row>
    <row r="4655" spans="1:21" x14ac:dyDescent="0.25">
      <c r="A4655" s="53">
        <f t="shared" si="219"/>
        <v>4654</v>
      </c>
      <c r="B4655" s="55"/>
      <c r="C4655" s="56"/>
      <c r="D4655" s="55"/>
      <c r="E4655" s="55"/>
      <c r="F4655" s="55"/>
      <c r="G4655" s="55"/>
      <c r="H4655" s="57"/>
      <c r="I4655" s="55"/>
      <c r="J4655" s="55"/>
      <c r="K4655" s="55"/>
      <c r="L4655" s="55"/>
      <c r="M4655" s="55"/>
      <c r="N4655" s="57"/>
      <c r="O4655" s="57" t="str">
        <f t="shared" si="217"/>
        <v/>
      </c>
      <c r="Q4655" s="38" t="s">
        <v>450</v>
      </c>
      <c r="R4655" s="38" t="str" cm="1">
        <f t="array" ref="R4655">_xlfn.XLOOKUP(Q4655,INDEX(Flettilisti,,1),INDEX(Flettilisti,,2),,0)</f>
        <v>Vantar flokkun</v>
      </c>
      <c r="S4655" s="38" t="str">
        <f>IF(ISBLANK(N4655),"",IF(N4655&lt;Gögn!$J$2,Gögn!$K$2,IF(N4655&gt;Gögn!$J$4,Gögn!$K$4,Gögn!$K$3)))</f>
        <v/>
      </c>
      <c r="T4655" s="49" t="str" cm="1">
        <f t="array" aca="1" ref="T4655" ca="1">IF(ISBLANK(B4655),"",IF(R4655="Styrkhæft",_xlfn.XLOOKUP(S4655,Vegalengdir[Texti],INDIRECT("Vegalengdir["&amp;'Upplýsingar um umsækjanda'!$B$10&amp;"]"),0%,0)))</f>
        <v/>
      </c>
      <c r="U4655" s="72" t="str">
        <f t="shared" si="218"/>
        <v/>
      </c>
    </row>
    <row r="4656" spans="1:21" x14ac:dyDescent="0.25">
      <c r="A4656" s="53">
        <f t="shared" si="219"/>
        <v>4655</v>
      </c>
      <c r="B4656" s="55"/>
      <c r="C4656" s="56"/>
      <c r="D4656" s="55"/>
      <c r="E4656" s="55"/>
      <c r="F4656" s="55"/>
      <c r="G4656" s="55"/>
      <c r="H4656" s="57"/>
      <c r="I4656" s="55"/>
      <c r="J4656" s="55"/>
      <c r="K4656" s="55"/>
      <c r="L4656" s="55"/>
      <c r="M4656" s="55"/>
      <c r="N4656" s="57"/>
      <c r="O4656" s="57" t="str">
        <f t="shared" si="217"/>
        <v/>
      </c>
      <c r="Q4656" s="38" t="s">
        <v>450</v>
      </c>
      <c r="R4656" s="38" t="str" cm="1">
        <f t="array" ref="R4656">_xlfn.XLOOKUP(Q4656,INDEX(Flettilisti,,1),INDEX(Flettilisti,,2),,0)</f>
        <v>Vantar flokkun</v>
      </c>
      <c r="S4656" s="38" t="str">
        <f>IF(ISBLANK(N4656),"",IF(N4656&lt;Gögn!$J$2,Gögn!$K$2,IF(N4656&gt;Gögn!$J$4,Gögn!$K$4,Gögn!$K$3)))</f>
        <v/>
      </c>
      <c r="T4656" s="49" t="str" cm="1">
        <f t="array" aca="1" ref="T4656" ca="1">IF(ISBLANK(B4656),"",IF(R4656="Styrkhæft",_xlfn.XLOOKUP(S4656,Vegalengdir[Texti],INDIRECT("Vegalengdir["&amp;'Upplýsingar um umsækjanda'!$B$10&amp;"]"),0%,0)))</f>
        <v/>
      </c>
      <c r="U4656" s="72" t="str">
        <f t="shared" si="218"/>
        <v/>
      </c>
    </row>
    <row r="4657" spans="1:21" x14ac:dyDescent="0.25">
      <c r="A4657" s="53">
        <f t="shared" si="219"/>
        <v>4656</v>
      </c>
      <c r="B4657" s="55"/>
      <c r="C4657" s="56"/>
      <c r="D4657" s="55"/>
      <c r="E4657" s="55"/>
      <c r="F4657" s="55"/>
      <c r="G4657" s="55"/>
      <c r="H4657" s="57"/>
      <c r="I4657" s="55"/>
      <c r="J4657" s="55"/>
      <c r="K4657" s="55"/>
      <c r="L4657" s="55"/>
      <c r="M4657" s="55"/>
      <c r="N4657" s="57"/>
      <c r="O4657" s="57" t="str">
        <f t="shared" si="217"/>
        <v/>
      </c>
      <c r="Q4657" s="38" t="s">
        <v>450</v>
      </c>
      <c r="R4657" s="38" t="str" cm="1">
        <f t="array" ref="R4657">_xlfn.XLOOKUP(Q4657,INDEX(Flettilisti,,1),INDEX(Flettilisti,,2),,0)</f>
        <v>Vantar flokkun</v>
      </c>
      <c r="S4657" s="38" t="str">
        <f>IF(ISBLANK(N4657),"",IF(N4657&lt;Gögn!$J$2,Gögn!$K$2,IF(N4657&gt;Gögn!$J$4,Gögn!$K$4,Gögn!$K$3)))</f>
        <v/>
      </c>
      <c r="T4657" s="49" t="str" cm="1">
        <f t="array" aca="1" ref="T4657" ca="1">IF(ISBLANK(B4657),"",IF(R4657="Styrkhæft",_xlfn.XLOOKUP(S4657,Vegalengdir[Texti],INDIRECT("Vegalengdir["&amp;'Upplýsingar um umsækjanda'!$B$10&amp;"]"),0%,0)))</f>
        <v/>
      </c>
      <c r="U4657" s="72" t="str">
        <f t="shared" si="218"/>
        <v/>
      </c>
    </row>
    <row r="4658" spans="1:21" x14ac:dyDescent="0.25">
      <c r="A4658" s="53">
        <f t="shared" si="219"/>
        <v>4657</v>
      </c>
      <c r="B4658" s="55"/>
      <c r="C4658" s="56"/>
      <c r="D4658" s="55"/>
      <c r="E4658" s="55"/>
      <c r="F4658" s="55"/>
      <c r="G4658" s="55"/>
      <c r="H4658" s="57"/>
      <c r="I4658" s="55"/>
      <c r="J4658" s="55"/>
      <c r="K4658" s="55"/>
      <c r="L4658" s="55"/>
      <c r="M4658" s="55"/>
      <c r="N4658" s="57"/>
      <c r="O4658" s="57" t="str">
        <f t="shared" si="217"/>
        <v/>
      </c>
      <c r="Q4658" s="38" t="s">
        <v>450</v>
      </c>
      <c r="R4658" s="38" t="str" cm="1">
        <f t="array" ref="R4658">_xlfn.XLOOKUP(Q4658,INDEX(Flettilisti,,1),INDEX(Flettilisti,,2),,0)</f>
        <v>Vantar flokkun</v>
      </c>
      <c r="S4658" s="38" t="str">
        <f>IF(ISBLANK(N4658),"",IF(N4658&lt;Gögn!$J$2,Gögn!$K$2,IF(N4658&gt;Gögn!$J$4,Gögn!$K$4,Gögn!$K$3)))</f>
        <v/>
      </c>
      <c r="T4658" s="49" t="str" cm="1">
        <f t="array" aca="1" ref="T4658" ca="1">IF(ISBLANK(B4658),"",IF(R4658="Styrkhæft",_xlfn.XLOOKUP(S4658,Vegalengdir[Texti],INDIRECT("Vegalengdir["&amp;'Upplýsingar um umsækjanda'!$B$10&amp;"]"),0%,0)))</f>
        <v/>
      </c>
      <c r="U4658" s="72" t="str">
        <f t="shared" si="218"/>
        <v/>
      </c>
    </row>
    <row r="4659" spans="1:21" x14ac:dyDescent="0.25">
      <c r="A4659" s="53">
        <f t="shared" si="219"/>
        <v>4658</v>
      </c>
      <c r="B4659" s="55"/>
      <c r="C4659" s="56"/>
      <c r="D4659" s="55"/>
      <c r="E4659" s="55"/>
      <c r="F4659" s="55"/>
      <c r="G4659" s="55"/>
      <c r="H4659" s="57"/>
      <c r="I4659" s="55"/>
      <c r="J4659" s="55"/>
      <c r="K4659" s="55"/>
      <c r="L4659" s="55"/>
      <c r="M4659" s="55"/>
      <c r="N4659" s="57"/>
      <c r="O4659" s="57" t="str">
        <f t="shared" si="217"/>
        <v/>
      </c>
      <c r="Q4659" s="38" t="s">
        <v>450</v>
      </c>
      <c r="R4659" s="38" t="str" cm="1">
        <f t="array" ref="R4659">_xlfn.XLOOKUP(Q4659,INDEX(Flettilisti,,1),INDEX(Flettilisti,,2),,0)</f>
        <v>Vantar flokkun</v>
      </c>
      <c r="S4659" s="38" t="str">
        <f>IF(ISBLANK(N4659),"",IF(N4659&lt;Gögn!$J$2,Gögn!$K$2,IF(N4659&gt;Gögn!$J$4,Gögn!$K$4,Gögn!$K$3)))</f>
        <v/>
      </c>
      <c r="T4659" s="49" t="str" cm="1">
        <f t="array" aca="1" ref="T4659" ca="1">IF(ISBLANK(B4659),"",IF(R4659="Styrkhæft",_xlfn.XLOOKUP(S4659,Vegalengdir[Texti],INDIRECT("Vegalengdir["&amp;'Upplýsingar um umsækjanda'!$B$10&amp;"]"),0%,0)))</f>
        <v/>
      </c>
      <c r="U4659" s="72" t="str">
        <f t="shared" si="218"/>
        <v/>
      </c>
    </row>
    <row r="4660" spans="1:21" x14ac:dyDescent="0.25">
      <c r="A4660" s="53">
        <f t="shared" si="219"/>
        <v>4659</v>
      </c>
      <c r="B4660" s="55"/>
      <c r="C4660" s="56"/>
      <c r="D4660" s="55"/>
      <c r="E4660" s="55"/>
      <c r="F4660" s="55"/>
      <c r="G4660" s="55"/>
      <c r="H4660" s="57"/>
      <c r="I4660" s="55"/>
      <c r="J4660" s="55"/>
      <c r="K4660" s="55"/>
      <c r="L4660" s="55"/>
      <c r="M4660" s="55"/>
      <c r="N4660" s="57"/>
      <c r="O4660" s="57" t="str">
        <f t="shared" si="217"/>
        <v/>
      </c>
      <c r="Q4660" s="38" t="s">
        <v>450</v>
      </c>
      <c r="R4660" s="38" t="str" cm="1">
        <f t="array" ref="R4660">_xlfn.XLOOKUP(Q4660,INDEX(Flettilisti,,1),INDEX(Flettilisti,,2),,0)</f>
        <v>Vantar flokkun</v>
      </c>
      <c r="S4660" s="38" t="str">
        <f>IF(ISBLANK(N4660),"",IF(N4660&lt;Gögn!$J$2,Gögn!$K$2,IF(N4660&gt;Gögn!$J$4,Gögn!$K$4,Gögn!$K$3)))</f>
        <v/>
      </c>
      <c r="T4660" s="49" t="str" cm="1">
        <f t="array" aca="1" ref="T4660" ca="1">IF(ISBLANK(B4660),"",IF(R4660="Styrkhæft",_xlfn.XLOOKUP(S4660,Vegalengdir[Texti],INDIRECT("Vegalengdir["&amp;'Upplýsingar um umsækjanda'!$B$10&amp;"]"),0%,0)))</f>
        <v/>
      </c>
      <c r="U4660" s="72" t="str">
        <f t="shared" si="218"/>
        <v/>
      </c>
    </row>
    <row r="4661" spans="1:21" x14ac:dyDescent="0.25">
      <c r="A4661" s="53">
        <f t="shared" si="219"/>
        <v>4660</v>
      </c>
      <c r="B4661" s="55"/>
      <c r="C4661" s="56"/>
      <c r="D4661" s="55"/>
      <c r="E4661" s="55"/>
      <c r="F4661" s="55"/>
      <c r="G4661" s="55"/>
      <c r="H4661" s="57"/>
      <c r="I4661" s="55"/>
      <c r="J4661" s="55"/>
      <c r="K4661" s="55"/>
      <c r="L4661" s="55"/>
      <c r="M4661" s="55"/>
      <c r="N4661" s="57"/>
      <c r="O4661" s="57" t="str">
        <f t="shared" si="217"/>
        <v/>
      </c>
      <c r="Q4661" s="38" t="s">
        <v>450</v>
      </c>
      <c r="R4661" s="38" t="str" cm="1">
        <f t="array" ref="R4661">_xlfn.XLOOKUP(Q4661,INDEX(Flettilisti,,1),INDEX(Flettilisti,,2),,0)</f>
        <v>Vantar flokkun</v>
      </c>
      <c r="S4661" s="38" t="str">
        <f>IF(ISBLANK(N4661),"",IF(N4661&lt;Gögn!$J$2,Gögn!$K$2,IF(N4661&gt;Gögn!$J$4,Gögn!$K$4,Gögn!$K$3)))</f>
        <v/>
      </c>
      <c r="T4661" s="49" t="str" cm="1">
        <f t="array" aca="1" ref="T4661" ca="1">IF(ISBLANK(B4661),"",IF(R4661="Styrkhæft",_xlfn.XLOOKUP(S4661,Vegalengdir[Texti],INDIRECT("Vegalengdir["&amp;'Upplýsingar um umsækjanda'!$B$10&amp;"]"),0%,0)))</f>
        <v/>
      </c>
      <c r="U4661" s="72" t="str">
        <f t="shared" si="218"/>
        <v/>
      </c>
    </row>
    <row r="4662" spans="1:21" x14ac:dyDescent="0.25">
      <c r="A4662" s="53">
        <f t="shared" si="219"/>
        <v>4661</v>
      </c>
      <c r="B4662" s="55"/>
      <c r="C4662" s="56"/>
      <c r="D4662" s="55"/>
      <c r="E4662" s="55"/>
      <c r="F4662" s="55"/>
      <c r="G4662" s="55"/>
      <c r="H4662" s="57"/>
      <c r="I4662" s="55"/>
      <c r="J4662" s="55"/>
      <c r="K4662" s="55"/>
      <c r="L4662" s="55"/>
      <c r="M4662" s="55"/>
      <c r="N4662" s="57"/>
      <c r="O4662" s="57" t="str">
        <f t="shared" si="217"/>
        <v/>
      </c>
      <c r="Q4662" s="38" t="s">
        <v>450</v>
      </c>
      <c r="R4662" s="38" t="str" cm="1">
        <f t="array" ref="R4662">_xlfn.XLOOKUP(Q4662,INDEX(Flettilisti,,1),INDEX(Flettilisti,,2),,0)</f>
        <v>Vantar flokkun</v>
      </c>
      <c r="S4662" s="38" t="str">
        <f>IF(ISBLANK(N4662),"",IF(N4662&lt;Gögn!$J$2,Gögn!$K$2,IF(N4662&gt;Gögn!$J$4,Gögn!$K$4,Gögn!$K$3)))</f>
        <v/>
      </c>
      <c r="T4662" s="49" t="str" cm="1">
        <f t="array" aca="1" ref="T4662" ca="1">IF(ISBLANK(B4662),"",IF(R4662="Styrkhæft",_xlfn.XLOOKUP(S4662,Vegalengdir[Texti],INDIRECT("Vegalengdir["&amp;'Upplýsingar um umsækjanda'!$B$10&amp;"]"),0%,0)))</f>
        <v/>
      </c>
      <c r="U4662" s="72" t="str">
        <f t="shared" si="218"/>
        <v/>
      </c>
    </row>
    <row r="4663" spans="1:21" x14ac:dyDescent="0.25">
      <c r="A4663" s="53">
        <f t="shared" si="219"/>
        <v>4662</v>
      </c>
      <c r="B4663" s="55"/>
      <c r="C4663" s="56"/>
      <c r="D4663" s="55"/>
      <c r="E4663" s="55"/>
      <c r="F4663" s="55"/>
      <c r="G4663" s="55"/>
      <c r="H4663" s="57"/>
      <c r="I4663" s="55"/>
      <c r="J4663" s="55"/>
      <c r="K4663" s="55"/>
      <c r="L4663" s="55"/>
      <c r="M4663" s="55"/>
      <c r="N4663" s="57"/>
      <c r="O4663" s="57" t="str">
        <f t="shared" si="217"/>
        <v/>
      </c>
      <c r="Q4663" s="38" t="s">
        <v>450</v>
      </c>
      <c r="R4663" s="38" t="str" cm="1">
        <f t="array" ref="R4663">_xlfn.XLOOKUP(Q4663,INDEX(Flettilisti,,1),INDEX(Flettilisti,,2),,0)</f>
        <v>Vantar flokkun</v>
      </c>
      <c r="S4663" s="38" t="str">
        <f>IF(ISBLANK(N4663),"",IF(N4663&lt;Gögn!$J$2,Gögn!$K$2,IF(N4663&gt;Gögn!$J$4,Gögn!$K$4,Gögn!$K$3)))</f>
        <v/>
      </c>
      <c r="T4663" s="49" t="str" cm="1">
        <f t="array" aca="1" ref="T4663" ca="1">IF(ISBLANK(B4663),"",IF(R4663="Styrkhæft",_xlfn.XLOOKUP(S4663,Vegalengdir[Texti],INDIRECT("Vegalengdir["&amp;'Upplýsingar um umsækjanda'!$B$10&amp;"]"),0%,0)))</f>
        <v/>
      </c>
      <c r="U4663" s="72" t="str">
        <f t="shared" si="218"/>
        <v/>
      </c>
    </row>
    <row r="4664" spans="1:21" x14ac:dyDescent="0.25">
      <c r="A4664" s="53">
        <f t="shared" si="219"/>
        <v>4663</v>
      </c>
      <c r="B4664" s="55"/>
      <c r="C4664" s="56"/>
      <c r="D4664" s="55"/>
      <c r="E4664" s="55"/>
      <c r="F4664" s="55"/>
      <c r="G4664" s="55"/>
      <c r="H4664" s="57"/>
      <c r="I4664" s="55"/>
      <c r="J4664" s="55"/>
      <c r="K4664" s="55"/>
      <c r="L4664" s="55"/>
      <c r="M4664" s="55"/>
      <c r="N4664" s="57"/>
      <c r="O4664" s="57" t="str">
        <f t="shared" si="217"/>
        <v/>
      </c>
      <c r="Q4664" s="38" t="s">
        <v>450</v>
      </c>
      <c r="R4664" s="38" t="str" cm="1">
        <f t="array" ref="R4664">_xlfn.XLOOKUP(Q4664,INDEX(Flettilisti,,1),INDEX(Flettilisti,,2),,0)</f>
        <v>Vantar flokkun</v>
      </c>
      <c r="S4664" s="38" t="str">
        <f>IF(ISBLANK(N4664),"",IF(N4664&lt;Gögn!$J$2,Gögn!$K$2,IF(N4664&gt;Gögn!$J$4,Gögn!$K$4,Gögn!$K$3)))</f>
        <v/>
      </c>
      <c r="T4664" s="49" t="str" cm="1">
        <f t="array" aca="1" ref="T4664" ca="1">IF(ISBLANK(B4664),"",IF(R4664="Styrkhæft",_xlfn.XLOOKUP(S4664,Vegalengdir[Texti],INDIRECT("Vegalengdir["&amp;'Upplýsingar um umsækjanda'!$B$10&amp;"]"),0%,0)))</f>
        <v/>
      </c>
      <c r="U4664" s="72" t="str">
        <f t="shared" si="218"/>
        <v/>
      </c>
    </row>
    <row r="4665" spans="1:21" x14ac:dyDescent="0.25">
      <c r="A4665" s="53">
        <f t="shared" si="219"/>
        <v>4664</v>
      </c>
      <c r="B4665" s="55"/>
      <c r="C4665" s="56"/>
      <c r="D4665" s="55"/>
      <c r="E4665" s="55"/>
      <c r="F4665" s="55"/>
      <c r="G4665" s="55"/>
      <c r="H4665" s="57"/>
      <c r="I4665" s="55"/>
      <c r="J4665" s="55"/>
      <c r="K4665" s="55"/>
      <c r="L4665" s="55"/>
      <c r="M4665" s="55"/>
      <c r="N4665" s="57"/>
      <c r="O4665" s="57" t="str">
        <f t="shared" si="217"/>
        <v/>
      </c>
      <c r="Q4665" s="38" t="s">
        <v>450</v>
      </c>
      <c r="R4665" s="38" t="str" cm="1">
        <f t="array" ref="R4665">_xlfn.XLOOKUP(Q4665,INDEX(Flettilisti,,1),INDEX(Flettilisti,,2),,0)</f>
        <v>Vantar flokkun</v>
      </c>
      <c r="S4665" s="38" t="str">
        <f>IF(ISBLANK(N4665),"",IF(N4665&lt;Gögn!$J$2,Gögn!$K$2,IF(N4665&gt;Gögn!$J$4,Gögn!$K$4,Gögn!$K$3)))</f>
        <v/>
      </c>
      <c r="T4665" s="49" t="str" cm="1">
        <f t="array" aca="1" ref="T4665" ca="1">IF(ISBLANK(B4665),"",IF(R4665="Styrkhæft",_xlfn.XLOOKUP(S4665,Vegalengdir[Texti],INDIRECT("Vegalengdir["&amp;'Upplýsingar um umsækjanda'!$B$10&amp;"]"),0%,0)))</f>
        <v/>
      </c>
      <c r="U4665" s="72" t="str">
        <f t="shared" si="218"/>
        <v/>
      </c>
    </row>
    <row r="4666" spans="1:21" x14ac:dyDescent="0.25">
      <c r="A4666" s="53">
        <f t="shared" si="219"/>
        <v>4665</v>
      </c>
      <c r="B4666" s="55"/>
      <c r="C4666" s="56"/>
      <c r="D4666" s="55"/>
      <c r="E4666" s="55"/>
      <c r="F4666" s="55"/>
      <c r="G4666" s="55"/>
      <c r="H4666" s="57"/>
      <c r="I4666" s="55"/>
      <c r="J4666" s="55"/>
      <c r="K4666" s="55"/>
      <c r="L4666" s="55"/>
      <c r="M4666" s="55"/>
      <c r="N4666" s="57"/>
      <c r="O4666" s="57" t="str">
        <f t="shared" si="217"/>
        <v/>
      </c>
      <c r="Q4666" s="38" t="s">
        <v>450</v>
      </c>
      <c r="R4666" s="38" t="str" cm="1">
        <f t="array" ref="R4666">_xlfn.XLOOKUP(Q4666,INDEX(Flettilisti,,1),INDEX(Flettilisti,,2),,0)</f>
        <v>Vantar flokkun</v>
      </c>
      <c r="S4666" s="38" t="str">
        <f>IF(ISBLANK(N4666),"",IF(N4666&lt;Gögn!$J$2,Gögn!$K$2,IF(N4666&gt;Gögn!$J$4,Gögn!$K$4,Gögn!$K$3)))</f>
        <v/>
      </c>
      <c r="T4666" s="49" t="str" cm="1">
        <f t="array" aca="1" ref="T4666" ca="1">IF(ISBLANK(B4666),"",IF(R4666="Styrkhæft",_xlfn.XLOOKUP(S4666,Vegalengdir[Texti],INDIRECT("Vegalengdir["&amp;'Upplýsingar um umsækjanda'!$B$10&amp;"]"),0%,0)))</f>
        <v/>
      </c>
      <c r="U4666" s="72" t="str">
        <f t="shared" si="218"/>
        <v/>
      </c>
    </row>
    <row r="4667" spans="1:21" x14ac:dyDescent="0.25">
      <c r="A4667" s="53">
        <f t="shared" si="219"/>
        <v>4666</v>
      </c>
      <c r="B4667" s="55"/>
      <c r="C4667" s="56"/>
      <c r="D4667" s="55"/>
      <c r="E4667" s="55"/>
      <c r="F4667" s="55"/>
      <c r="G4667" s="55"/>
      <c r="H4667" s="57"/>
      <c r="I4667" s="55"/>
      <c r="J4667" s="55"/>
      <c r="K4667" s="55"/>
      <c r="L4667" s="55"/>
      <c r="M4667" s="55"/>
      <c r="N4667" s="57"/>
      <c r="O4667" s="57" t="str">
        <f t="shared" si="217"/>
        <v/>
      </c>
      <c r="Q4667" s="38" t="s">
        <v>450</v>
      </c>
      <c r="R4667" s="38" t="str" cm="1">
        <f t="array" ref="R4667">_xlfn.XLOOKUP(Q4667,INDEX(Flettilisti,,1),INDEX(Flettilisti,,2),,0)</f>
        <v>Vantar flokkun</v>
      </c>
      <c r="S4667" s="38" t="str">
        <f>IF(ISBLANK(N4667),"",IF(N4667&lt;Gögn!$J$2,Gögn!$K$2,IF(N4667&gt;Gögn!$J$4,Gögn!$K$4,Gögn!$K$3)))</f>
        <v/>
      </c>
      <c r="T4667" s="49" t="str" cm="1">
        <f t="array" aca="1" ref="T4667" ca="1">IF(ISBLANK(B4667),"",IF(R4667="Styrkhæft",_xlfn.XLOOKUP(S4667,Vegalengdir[Texti],INDIRECT("Vegalengdir["&amp;'Upplýsingar um umsækjanda'!$B$10&amp;"]"),0%,0)))</f>
        <v/>
      </c>
      <c r="U4667" s="72" t="str">
        <f t="shared" si="218"/>
        <v/>
      </c>
    </row>
    <row r="4668" spans="1:21" x14ac:dyDescent="0.25">
      <c r="A4668" s="53">
        <f t="shared" si="219"/>
        <v>4667</v>
      </c>
      <c r="B4668" s="55"/>
      <c r="C4668" s="56"/>
      <c r="D4668" s="55"/>
      <c r="E4668" s="55"/>
      <c r="F4668" s="55"/>
      <c r="G4668" s="55"/>
      <c r="H4668" s="57"/>
      <c r="I4668" s="55"/>
      <c r="J4668" s="55"/>
      <c r="K4668" s="55"/>
      <c r="L4668" s="55"/>
      <c r="M4668" s="55"/>
      <c r="N4668" s="57"/>
      <c r="O4668" s="57" t="str">
        <f t="shared" si="217"/>
        <v/>
      </c>
      <c r="Q4668" s="38" t="s">
        <v>450</v>
      </c>
      <c r="R4668" s="38" t="str" cm="1">
        <f t="array" ref="R4668">_xlfn.XLOOKUP(Q4668,INDEX(Flettilisti,,1),INDEX(Flettilisti,,2),,0)</f>
        <v>Vantar flokkun</v>
      </c>
      <c r="S4668" s="38" t="str">
        <f>IF(ISBLANK(N4668),"",IF(N4668&lt;Gögn!$J$2,Gögn!$K$2,IF(N4668&gt;Gögn!$J$4,Gögn!$K$4,Gögn!$K$3)))</f>
        <v/>
      </c>
      <c r="T4668" s="49" t="str" cm="1">
        <f t="array" aca="1" ref="T4668" ca="1">IF(ISBLANK(B4668),"",IF(R4668="Styrkhæft",_xlfn.XLOOKUP(S4668,Vegalengdir[Texti],INDIRECT("Vegalengdir["&amp;'Upplýsingar um umsækjanda'!$B$10&amp;"]"),0%,0)))</f>
        <v/>
      </c>
      <c r="U4668" s="72" t="str">
        <f t="shared" si="218"/>
        <v/>
      </c>
    </row>
    <row r="4669" spans="1:21" x14ac:dyDescent="0.25">
      <c r="A4669" s="53">
        <f t="shared" si="219"/>
        <v>4668</v>
      </c>
      <c r="B4669" s="55"/>
      <c r="C4669" s="56"/>
      <c r="D4669" s="55"/>
      <c r="E4669" s="55"/>
      <c r="F4669" s="55"/>
      <c r="G4669" s="55"/>
      <c r="H4669" s="57"/>
      <c r="I4669" s="55"/>
      <c r="J4669" s="55"/>
      <c r="K4669" s="55"/>
      <c r="L4669" s="55"/>
      <c r="M4669" s="55"/>
      <c r="N4669" s="57"/>
      <c r="O4669" s="57" t="str">
        <f t="shared" si="217"/>
        <v/>
      </c>
      <c r="Q4669" s="38" t="s">
        <v>450</v>
      </c>
      <c r="R4669" s="38" t="str" cm="1">
        <f t="array" ref="R4669">_xlfn.XLOOKUP(Q4669,INDEX(Flettilisti,,1),INDEX(Flettilisti,,2),,0)</f>
        <v>Vantar flokkun</v>
      </c>
      <c r="S4669" s="38" t="str">
        <f>IF(ISBLANK(N4669),"",IF(N4669&lt;Gögn!$J$2,Gögn!$K$2,IF(N4669&gt;Gögn!$J$4,Gögn!$K$4,Gögn!$K$3)))</f>
        <v/>
      </c>
      <c r="T4669" s="49" t="str" cm="1">
        <f t="array" aca="1" ref="T4669" ca="1">IF(ISBLANK(B4669),"",IF(R4669="Styrkhæft",_xlfn.XLOOKUP(S4669,Vegalengdir[Texti],INDIRECT("Vegalengdir["&amp;'Upplýsingar um umsækjanda'!$B$10&amp;"]"),0%,0)))</f>
        <v/>
      </c>
      <c r="U4669" s="72" t="str">
        <f t="shared" si="218"/>
        <v/>
      </c>
    </row>
    <row r="4670" spans="1:21" x14ac:dyDescent="0.25">
      <c r="A4670" s="53">
        <f t="shared" si="219"/>
        <v>4669</v>
      </c>
      <c r="B4670" s="55"/>
      <c r="C4670" s="56"/>
      <c r="D4670" s="55"/>
      <c r="E4670" s="55"/>
      <c r="F4670" s="55"/>
      <c r="G4670" s="55"/>
      <c r="H4670" s="57"/>
      <c r="I4670" s="55"/>
      <c r="J4670" s="55"/>
      <c r="K4670" s="55"/>
      <c r="L4670" s="55"/>
      <c r="M4670" s="55"/>
      <c r="N4670" s="57"/>
      <c r="O4670" s="57" t="str">
        <f t="shared" si="217"/>
        <v/>
      </c>
      <c r="Q4670" s="38" t="s">
        <v>450</v>
      </c>
      <c r="R4670" s="38" t="str" cm="1">
        <f t="array" ref="R4670">_xlfn.XLOOKUP(Q4670,INDEX(Flettilisti,,1),INDEX(Flettilisti,,2),,0)</f>
        <v>Vantar flokkun</v>
      </c>
      <c r="S4670" s="38" t="str">
        <f>IF(ISBLANK(N4670),"",IF(N4670&lt;Gögn!$J$2,Gögn!$K$2,IF(N4670&gt;Gögn!$J$4,Gögn!$K$4,Gögn!$K$3)))</f>
        <v/>
      </c>
      <c r="T4670" s="49" t="str" cm="1">
        <f t="array" aca="1" ref="T4670" ca="1">IF(ISBLANK(B4670),"",IF(R4670="Styrkhæft",_xlfn.XLOOKUP(S4670,Vegalengdir[Texti],INDIRECT("Vegalengdir["&amp;'Upplýsingar um umsækjanda'!$B$10&amp;"]"),0%,0)))</f>
        <v/>
      </c>
      <c r="U4670" s="72" t="str">
        <f t="shared" si="218"/>
        <v/>
      </c>
    </row>
    <row r="4671" spans="1:21" x14ac:dyDescent="0.25">
      <c r="A4671" s="53">
        <f t="shared" si="219"/>
        <v>4670</v>
      </c>
      <c r="B4671" s="55"/>
      <c r="C4671" s="56"/>
      <c r="D4671" s="55"/>
      <c r="E4671" s="55"/>
      <c r="F4671" s="55"/>
      <c r="G4671" s="55"/>
      <c r="H4671" s="57"/>
      <c r="I4671" s="55"/>
      <c r="J4671" s="55"/>
      <c r="K4671" s="55"/>
      <c r="L4671" s="55"/>
      <c r="M4671" s="55"/>
      <c r="N4671" s="57"/>
      <c r="O4671" s="57" t="str">
        <f t="shared" si="217"/>
        <v/>
      </c>
      <c r="Q4671" s="38" t="s">
        <v>450</v>
      </c>
      <c r="R4671" s="38" t="str" cm="1">
        <f t="array" ref="R4671">_xlfn.XLOOKUP(Q4671,INDEX(Flettilisti,,1),INDEX(Flettilisti,,2),,0)</f>
        <v>Vantar flokkun</v>
      </c>
      <c r="S4671" s="38" t="str">
        <f>IF(ISBLANK(N4671),"",IF(N4671&lt;Gögn!$J$2,Gögn!$K$2,IF(N4671&gt;Gögn!$J$4,Gögn!$K$4,Gögn!$K$3)))</f>
        <v/>
      </c>
      <c r="T4671" s="49" t="str" cm="1">
        <f t="array" aca="1" ref="T4671" ca="1">IF(ISBLANK(B4671),"",IF(R4671="Styrkhæft",_xlfn.XLOOKUP(S4671,Vegalengdir[Texti],INDIRECT("Vegalengdir["&amp;'Upplýsingar um umsækjanda'!$B$10&amp;"]"),0%,0)))</f>
        <v/>
      </c>
      <c r="U4671" s="72" t="str">
        <f t="shared" si="218"/>
        <v/>
      </c>
    </row>
    <row r="4672" spans="1:21" x14ac:dyDescent="0.25">
      <c r="A4672" s="53">
        <f t="shared" si="219"/>
        <v>4671</v>
      </c>
      <c r="B4672" s="55"/>
      <c r="C4672" s="56"/>
      <c r="D4672" s="55"/>
      <c r="E4672" s="55"/>
      <c r="F4672" s="55"/>
      <c r="G4672" s="55"/>
      <c r="H4672" s="57"/>
      <c r="I4672" s="55"/>
      <c r="J4672" s="55"/>
      <c r="K4672" s="55"/>
      <c r="L4672" s="55"/>
      <c r="M4672" s="55"/>
      <c r="N4672" s="57"/>
      <c r="O4672" s="57" t="str">
        <f t="shared" si="217"/>
        <v/>
      </c>
      <c r="Q4672" s="38" t="s">
        <v>450</v>
      </c>
      <c r="R4672" s="38" t="str" cm="1">
        <f t="array" ref="R4672">_xlfn.XLOOKUP(Q4672,INDEX(Flettilisti,,1),INDEX(Flettilisti,,2),,0)</f>
        <v>Vantar flokkun</v>
      </c>
      <c r="S4672" s="38" t="str">
        <f>IF(ISBLANK(N4672),"",IF(N4672&lt;Gögn!$J$2,Gögn!$K$2,IF(N4672&gt;Gögn!$J$4,Gögn!$K$4,Gögn!$K$3)))</f>
        <v/>
      </c>
      <c r="T4672" s="49" t="str" cm="1">
        <f t="array" aca="1" ref="T4672" ca="1">IF(ISBLANK(B4672),"",IF(R4672="Styrkhæft",_xlfn.XLOOKUP(S4672,Vegalengdir[Texti],INDIRECT("Vegalengdir["&amp;'Upplýsingar um umsækjanda'!$B$10&amp;"]"),0%,0)))</f>
        <v/>
      </c>
      <c r="U4672" s="72" t="str">
        <f t="shared" si="218"/>
        <v/>
      </c>
    </row>
    <row r="4673" spans="1:21" x14ac:dyDescent="0.25">
      <c r="A4673" s="53">
        <f t="shared" si="219"/>
        <v>4672</v>
      </c>
      <c r="B4673" s="55"/>
      <c r="C4673" s="56"/>
      <c r="D4673" s="55"/>
      <c r="E4673" s="55"/>
      <c r="F4673" s="55"/>
      <c r="G4673" s="55"/>
      <c r="H4673" s="57"/>
      <c r="I4673" s="55"/>
      <c r="J4673" s="55"/>
      <c r="K4673" s="55"/>
      <c r="L4673" s="55"/>
      <c r="M4673" s="55"/>
      <c r="N4673" s="57"/>
      <c r="O4673" s="57" t="str">
        <f t="shared" si="217"/>
        <v/>
      </c>
      <c r="Q4673" s="38" t="s">
        <v>450</v>
      </c>
      <c r="R4673" s="38" t="str" cm="1">
        <f t="array" ref="R4673">_xlfn.XLOOKUP(Q4673,INDEX(Flettilisti,,1),INDEX(Flettilisti,,2),,0)</f>
        <v>Vantar flokkun</v>
      </c>
      <c r="S4673" s="38" t="str">
        <f>IF(ISBLANK(N4673),"",IF(N4673&lt;Gögn!$J$2,Gögn!$K$2,IF(N4673&gt;Gögn!$J$4,Gögn!$K$4,Gögn!$K$3)))</f>
        <v/>
      </c>
      <c r="T4673" s="49" t="str" cm="1">
        <f t="array" aca="1" ref="T4673" ca="1">IF(ISBLANK(B4673),"",IF(R4673="Styrkhæft",_xlfn.XLOOKUP(S4673,Vegalengdir[Texti],INDIRECT("Vegalengdir["&amp;'Upplýsingar um umsækjanda'!$B$10&amp;"]"),0%,0)))</f>
        <v/>
      </c>
      <c r="U4673" s="72" t="str">
        <f t="shared" si="218"/>
        <v/>
      </c>
    </row>
    <row r="4674" spans="1:21" x14ac:dyDescent="0.25">
      <c r="A4674" s="53">
        <f t="shared" si="219"/>
        <v>4673</v>
      </c>
      <c r="B4674" s="55"/>
      <c r="C4674" s="56"/>
      <c r="D4674" s="55"/>
      <c r="E4674" s="55"/>
      <c r="F4674" s="55"/>
      <c r="G4674" s="55"/>
      <c r="H4674" s="57"/>
      <c r="I4674" s="55"/>
      <c r="J4674" s="55"/>
      <c r="K4674" s="55"/>
      <c r="L4674" s="55"/>
      <c r="M4674" s="55"/>
      <c r="N4674" s="57"/>
      <c r="O4674" s="57" t="str">
        <f t="shared" si="217"/>
        <v/>
      </c>
      <c r="Q4674" s="38" t="s">
        <v>450</v>
      </c>
      <c r="R4674" s="38" t="str" cm="1">
        <f t="array" ref="R4674">_xlfn.XLOOKUP(Q4674,INDEX(Flettilisti,,1),INDEX(Flettilisti,,2),,0)</f>
        <v>Vantar flokkun</v>
      </c>
      <c r="S4674" s="38" t="str">
        <f>IF(ISBLANK(N4674),"",IF(N4674&lt;Gögn!$J$2,Gögn!$K$2,IF(N4674&gt;Gögn!$J$4,Gögn!$K$4,Gögn!$K$3)))</f>
        <v/>
      </c>
      <c r="T4674" s="49" t="str" cm="1">
        <f t="array" aca="1" ref="T4674" ca="1">IF(ISBLANK(B4674),"",IF(R4674="Styrkhæft",_xlfn.XLOOKUP(S4674,Vegalengdir[Texti],INDIRECT("Vegalengdir["&amp;'Upplýsingar um umsækjanda'!$B$10&amp;"]"),0%,0)))</f>
        <v/>
      </c>
      <c r="U4674" s="72" t="str">
        <f t="shared" si="218"/>
        <v/>
      </c>
    </row>
    <row r="4675" spans="1:21" x14ac:dyDescent="0.25">
      <c r="A4675" s="53">
        <f t="shared" si="219"/>
        <v>4674</v>
      </c>
      <c r="B4675" s="55"/>
      <c r="C4675" s="56"/>
      <c r="D4675" s="55"/>
      <c r="E4675" s="55"/>
      <c r="F4675" s="55"/>
      <c r="G4675" s="55"/>
      <c r="H4675" s="57"/>
      <c r="I4675" s="55"/>
      <c r="J4675" s="55"/>
      <c r="K4675" s="55"/>
      <c r="L4675" s="55"/>
      <c r="M4675" s="55"/>
      <c r="N4675" s="57"/>
      <c r="O4675" s="57" t="str">
        <f t="shared" ref="O4675:O4738" si="220">IFERROR(IF(ISBLANK(B4675),"",H4675/N4675),0)</f>
        <v/>
      </c>
      <c r="Q4675" s="38" t="s">
        <v>450</v>
      </c>
      <c r="R4675" s="38" t="str" cm="1">
        <f t="array" ref="R4675">_xlfn.XLOOKUP(Q4675,INDEX(Flettilisti,,1),INDEX(Flettilisti,,2),,0)</f>
        <v>Vantar flokkun</v>
      </c>
      <c r="S4675" s="38" t="str">
        <f>IF(ISBLANK(N4675),"",IF(N4675&lt;Gögn!$J$2,Gögn!$K$2,IF(N4675&gt;Gögn!$J$4,Gögn!$K$4,Gögn!$K$3)))</f>
        <v/>
      </c>
      <c r="T4675" s="49" t="str" cm="1">
        <f t="array" aca="1" ref="T4675" ca="1">IF(ISBLANK(B4675),"",IF(R4675="Styrkhæft",_xlfn.XLOOKUP(S4675,Vegalengdir[Texti],INDIRECT("Vegalengdir["&amp;'Upplýsingar um umsækjanda'!$B$10&amp;"]"),0%,0)))</f>
        <v/>
      </c>
      <c r="U4675" s="72" t="str">
        <f t="shared" ref="U4675:U4738" si="221">IF(ISBLANK(B4675),"",T4675*H4675)</f>
        <v/>
      </c>
    </row>
    <row r="4676" spans="1:21" x14ac:dyDescent="0.25">
      <c r="A4676" s="53">
        <f t="shared" si="219"/>
        <v>4675</v>
      </c>
      <c r="B4676" s="55"/>
      <c r="C4676" s="56"/>
      <c r="D4676" s="55"/>
      <c r="E4676" s="55"/>
      <c r="F4676" s="55"/>
      <c r="G4676" s="55"/>
      <c r="H4676" s="57"/>
      <c r="I4676" s="55"/>
      <c r="J4676" s="55"/>
      <c r="K4676" s="55"/>
      <c r="L4676" s="55"/>
      <c r="M4676" s="55"/>
      <c r="N4676" s="57"/>
      <c r="O4676" s="57" t="str">
        <f t="shared" si="220"/>
        <v/>
      </c>
      <c r="Q4676" s="38" t="s">
        <v>450</v>
      </c>
      <c r="R4676" s="38" t="str" cm="1">
        <f t="array" ref="R4676">_xlfn.XLOOKUP(Q4676,INDEX(Flettilisti,,1),INDEX(Flettilisti,,2),,0)</f>
        <v>Vantar flokkun</v>
      </c>
      <c r="S4676" s="38" t="str">
        <f>IF(ISBLANK(N4676),"",IF(N4676&lt;Gögn!$J$2,Gögn!$K$2,IF(N4676&gt;Gögn!$J$4,Gögn!$K$4,Gögn!$K$3)))</f>
        <v/>
      </c>
      <c r="T4676" s="49" t="str" cm="1">
        <f t="array" aca="1" ref="T4676" ca="1">IF(ISBLANK(B4676),"",IF(R4676="Styrkhæft",_xlfn.XLOOKUP(S4676,Vegalengdir[Texti],INDIRECT("Vegalengdir["&amp;'Upplýsingar um umsækjanda'!$B$10&amp;"]"),0%,0)))</f>
        <v/>
      </c>
      <c r="U4676" s="72" t="str">
        <f t="shared" si="221"/>
        <v/>
      </c>
    </row>
    <row r="4677" spans="1:21" x14ac:dyDescent="0.25">
      <c r="A4677" s="53">
        <f t="shared" si="219"/>
        <v>4676</v>
      </c>
      <c r="B4677" s="55"/>
      <c r="C4677" s="56"/>
      <c r="D4677" s="55"/>
      <c r="E4677" s="55"/>
      <c r="F4677" s="55"/>
      <c r="G4677" s="55"/>
      <c r="H4677" s="57"/>
      <c r="I4677" s="55"/>
      <c r="J4677" s="55"/>
      <c r="K4677" s="55"/>
      <c r="L4677" s="55"/>
      <c r="M4677" s="55"/>
      <c r="N4677" s="57"/>
      <c r="O4677" s="57" t="str">
        <f t="shared" si="220"/>
        <v/>
      </c>
      <c r="Q4677" s="38" t="s">
        <v>450</v>
      </c>
      <c r="R4677" s="38" t="str" cm="1">
        <f t="array" ref="R4677">_xlfn.XLOOKUP(Q4677,INDEX(Flettilisti,,1),INDEX(Flettilisti,,2),,0)</f>
        <v>Vantar flokkun</v>
      </c>
      <c r="S4677" s="38" t="str">
        <f>IF(ISBLANK(N4677),"",IF(N4677&lt;Gögn!$J$2,Gögn!$K$2,IF(N4677&gt;Gögn!$J$4,Gögn!$K$4,Gögn!$K$3)))</f>
        <v/>
      </c>
      <c r="T4677" s="49" t="str" cm="1">
        <f t="array" aca="1" ref="T4677" ca="1">IF(ISBLANK(B4677),"",IF(R4677="Styrkhæft",_xlfn.XLOOKUP(S4677,Vegalengdir[Texti],INDIRECT("Vegalengdir["&amp;'Upplýsingar um umsækjanda'!$B$10&amp;"]"),0%,0)))</f>
        <v/>
      </c>
      <c r="U4677" s="72" t="str">
        <f t="shared" si="221"/>
        <v/>
      </c>
    </row>
    <row r="4678" spans="1:21" x14ac:dyDescent="0.25">
      <c r="A4678" s="53">
        <f t="shared" si="219"/>
        <v>4677</v>
      </c>
      <c r="B4678" s="55"/>
      <c r="C4678" s="56"/>
      <c r="D4678" s="55"/>
      <c r="E4678" s="55"/>
      <c r="F4678" s="55"/>
      <c r="G4678" s="55"/>
      <c r="H4678" s="57"/>
      <c r="I4678" s="55"/>
      <c r="J4678" s="55"/>
      <c r="K4678" s="55"/>
      <c r="L4678" s="55"/>
      <c r="M4678" s="55"/>
      <c r="N4678" s="57"/>
      <c r="O4678" s="57" t="str">
        <f t="shared" si="220"/>
        <v/>
      </c>
      <c r="Q4678" s="38" t="s">
        <v>450</v>
      </c>
      <c r="R4678" s="38" t="str" cm="1">
        <f t="array" ref="R4678">_xlfn.XLOOKUP(Q4678,INDEX(Flettilisti,,1),INDEX(Flettilisti,,2),,0)</f>
        <v>Vantar flokkun</v>
      </c>
      <c r="S4678" s="38" t="str">
        <f>IF(ISBLANK(N4678),"",IF(N4678&lt;Gögn!$J$2,Gögn!$K$2,IF(N4678&gt;Gögn!$J$4,Gögn!$K$4,Gögn!$K$3)))</f>
        <v/>
      </c>
      <c r="T4678" s="49" t="str" cm="1">
        <f t="array" aca="1" ref="T4678" ca="1">IF(ISBLANK(B4678),"",IF(R4678="Styrkhæft",_xlfn.XLOOKUP(S4678,Vegalengdir[Texti],INDIRECT("Vegalengdir["&amp;'Upplýsingar um umsækjanda'!$B$10&amp;"]"),0%,0)))</f>
        <v/>
      </c>
      <c r="U4678" s="72" t="str">
        <f t="shared" si="221"/>
        <v/>
      </c>
    </row>
    <row r="4679" spans="1:21" x14ac:dyDescent="0.25">
      <c r="A4679" s="53">
        <f t="shared" si="219"/>
        <v>4678</v>
      </c>
      <c r="B4679" s="55"/>
      <c r="C4679" s="56"/>
      <c r="D4679" s="55"/>
      <c r="E4679" s="55"/>
      <c r="F4679" s="55"/>
      <c r="G4679" s="55"/>
      <c r="H4679" s="57"/>
      <c r="I4679" s="55"/>
      <c r="J4679" s="55"/>
      <c r="K4679" s="55"/>
      <c r="L4679" s="55"/>
      <c r="M4679" s="55"/>
      <c r="N4679" s="57"/>
      <c r="O4679" s="57" t="str">
        <f t="shared" si="220"/>
        <v/>
      </c>
      <c r="Q4679" s="38" t="s">
        <v>450</v>
      </c>
      <c r="R4679" s="38" t="str" cm="1">
        <f t="array" ref="R4679">_xlfn.XLOOKUP(Q4679,INDEX(Flettilisti,,1),INDEX(Flettilisti,,2),,0)</f>
        <v>Vantar flokkun</v>
      </c>
      <c r="S4679" s="38" t="str">
        <f>IF(ISBLANK(N4679),"",IF(N4679&lt;Gögn!$J$2,Gögn!$K$2,IF(N4679&gt;Gögn!$J$4,Gögn!$K$4,Gögn!$K$3)))</f>
        <v/>
      </c>
      <c r="T4679" s="49" t="str" cm="1">
        <f t="array" aca="1" ref="T4679" ca="1">IF(ISBLANK(B4679),"",IF(R4679="Styrkhæft",_xlfn.XLOOKUP(S4679,Vegalengdir[Texti],INDIRECT("Vegalengdir["&amp;'Upplýsingar um umsækjanda'!$B$10&amp;"]"),0%,0)))</f>
        <v/>
      </c>
      <c r="U4679" s="72" t="str">
        <f t="shared" si="221"/>
        <v/>
      </c>
    </row>
    <row r="4680" spans="1:21" x14ac:dyDescent="0.25">
      <c r="A4680" s="53">
        <f t="shared" si="219"/>
        <v>4679</v>
      </c>
      <c r="B4680" s="55"/>
      <c r="C4680" s="56"/>
      <c r="D4680" s="55"/>
      <c r="E4680" s="55"/>
      <c r="F4680" s="55"/>
      <c r="G4680" s="55"/>
      <c r="H4680" s="57"/>
      <c r="I4680" s="55"/>
      <c r="J4680" s="55"/>
      <c r="K4680" s="55"/>
      <c r="L4680" s="55"/>
      <c r="M4680" s="55"/>
      <c r="N4680" s="57"/>
      <c r="O4680" s="57" t="str">
        <f t="shared" si="220"/>
        <v/>
      </c>
      <c r="Q4680" s="38" t="s">
        <v>450</v>
      </c>
      <c r="R4680" s="38" t="str" cm="1">
        <f t="array" ref="R4680">_xlfn.XLOOKUP(Q4680,INDEX(Flettilisti,,1),INDEX(Flettilisti,,2),,0)</f>
        <v>Vantar flokkun</v>
      </c>
      <c r="S4680" s="38" t="str">
        <f>IF(ISBLANK(N4680),"",IF(N4680&lt;Gögn!$J$2,Gögn!$K$2,IF(N4680&gt;Gögn!$J$4,Gögn!$K$4,Gögn!$K$3)))</f>
        <v/>
      </c>
      <c r="T4680" s="49" t="str" cm="1">
        <f t="array" aca="1" ref="T4680" ca="1">IF(ISBLANK(B4680),"",IF(R4680="Styrkhæft",_xlfn.XLOOKUP(S4680,Vegalengdir[Texti],INDIRECT("Vegalengdir["&amp;'Upplýsingar um umsækjanda'!$B$10&amp;"]"),0%,0)))</f>
        <v/>
      </c>
      <c r="U4680" s="72" t="str">
        <f t="shared" si="221"/>
        <v/>
      </c>
    </row>
    <row r="4681" spans="1:21" x14ac:dyDescent="0.25">
      <c r="A4681" s="53">
        <f t="shared" si="219"/>
        <v>4680</v>
      </c>
      <c r="B4681" s="55"/>
      <c r="C4681" s="56"/>
      <c r="D4681" s="55"/>
      <c r="E4681" s="55"/>
      <c r="F4681" s="55"/>
      <c r="G4681" s="55"/>
      <c r="H4681" s="57"/>
      <c r="I4681" s="55"/>
      <c r="J4681" s="55"/>
      <c r="K4681" s="55"/>
      <c r="L4681" s="55"/>
      <c r="M4681" s="55"/>
      <c r="N4681" s="57"/>
      <c r="O4681" s="57" t="str">
        <f t="shared" si="220"/>
        <v/>
      </c>
      <c r="Q4681" s="38" t="s">
        <v>450</v>
      </c>
      <c r="R4681" s="38" t="str" cm="1">
        <f t="array" ref="R4681">_xlfn.XLOOKUP(Q4681,INDEX(Flettilisti,,1),INDEX(Flettilisti,,2),,0)</f>
        <v>Vantar flokkun</v>
      </c>
      <c r="S4681" s="38" t="str">
        <f>IF(ISBLANK(N4681),"",IF(N4681&lt;Gögn!$J$2,Gögn!$K$2,IF(N4681&gt;Gögn!$J$4,Gögn!$K$4,Gögn!$K$3)))</f>
        <v/>
      </c>
      <c r="T4681" s="49" t="str" cm="1">
        <f t="array" aca="1" ref="T4681" ca="1">IF(ISBLANK(B4681),"",IF(R4681="Styrkhæft",_xlfn.XLOOKUP(S4681,Vegalengdir[Texti],INDIRECT("Vegalengdir["&amp;'Upplýsingar um umsækjanda'!$B$10&amp;"]"),0%,0)))</f>
        <v/>
      </c>
      <c r="U4681" s="72" t="str">
        <f t="shared" si="221"/>
        <v/>
      </c>
    </row>
    <row r="4682" spans="1:21" x14ac:dyDescent="0.25">
      <c r="A4682" s="53">
        <f t="shared" si="219"/>
        <v>4681</v>
      </c>
      <c r="B4682" s="55"/>
      <c r="C4682" s="56"/>
      <c r="D4682" s="55"/>
      <c r="E4682" s="55"/>
      <c r="F4682" s="55"/>
      <c r="G4682" s="55"/>
      <c r="H4682" s="57"/>
      <c r="I4682" s="55"/>
      <c r="J4682" s="55"/>
      <c r="K4682" s="55"/>
      <c r="L4682" s="55"/>
      <c r="M4682" s="55"/>
      <c r="N4682" s="57"/>
      <c r="O4682" s="57" t="str">
        <f t="shared" si="220"/>
        <v/>
      </c>
      <c r="Q4682" s="38" t="s">
        <v>450</v>
      </c>
      <c r="R4682" s="38" t="str" cm="1">
        <f t="array" ref="R4682">_xlfn.XLOOKUP(Q4682,INDEX(Flettilisti,,1),INDEX(Flettilisti,,2),,0)</f>
        <v>Vantar flokkun</v>
      </c>
      <c r="S4682" s="38" t="str">
        <f>IF(ISBLANK(N4682),"",IF(N4682&lt;Gögn!$J$2,Gögn!$K$2,IF(N4682&gt;Gögn!$J$4,Gögn!$K$4,Gögn!$K$3)))</f>
        <v/>
      </c>
      <c r="T4682" s="49" t="str" cm="1">
        <f t="array" aca="1" ref="T4682" ca="1">IF(ISBLANK(B4682),"",IF(R4682="Styrkhæft",_xlfn.XLOOKUP(S4682,Vegalengdir[Texti],INDIRECT("Vegalengdir["&amp;'Upplýsingar um umsækjanda'!$B$10&amp;"]"),0%,0)))</f>
        <v/>
      </c>
      <c r="U4682" s="72" t="str">
        <f t="shared" si="221"/>
        <v/>
      </c>
    </row>
    <row r="4683" spans="1:21" x14ac:dyDescent="0.25">
      <c r="A4683" s="53">
        <f t="shared" si="219"/>
        <v>4682</v>
      </c>
      <c r="B4683" s="55"/>
      <c r="C4683" s="56"/>
      <c r="D4683" s="55"/>
      <c r="E4683" s="55"/>
      <c r="F4683" s="55"/>
      <c r="G4683" s="55"/>
      <c r="H4683" s="57"/>
      <c r="I4683" s="55"/>
      <c r="J4683" s="55"/>
      <c r="K4683" s="55"/>
      <c r="L4683" s="55"/>
      <c r="M4683" s="55"/>
      <c r="N4683" s="57"/>
      <c r="O4683" s="57" t="str">
        <f t="shared" si="220"/>
        <v/>
      </c>
      <c r="Q4683" s="38" t="s">
        <v>450</v>
      </c>
      <c r="R4683" s="38" t="str" cm="1">
        <f t="array" ref="R4683">_xlfn.XLOOKUP(Q4683,INDEX(Flettilisti,,1),INDEX(Flettilisti,,2),,0)</f>
        <v>Vantar flokkun</v>
      </c>
      <c r="S4683" s="38" t="str">
        <f>IF(ISBLANK(N4683),"",IF(N4683&lt;Gögn!$J$2,Gögn!$K$2,IF(N4683&gt;Gögn!$J$4,Gögn!$K$4,Gögn!$K$3)))</f>
        <v/>
      </c>
      <c r="T4683" s="49" t="str" cm="1">
        <f t="array" aca="1" ref="T4683" ca="1">IF(ISBLANK(B4683),"",IF(R4683="Styrkhæft",_xlfn.XLOOKUP(S4683,Vegalengdir[Texti],INDIRECT("Vegalengdir["&amp;'Upplýsingar um umsækjanda'!$B$10&amp;"]"),0%,0)))</f>
        <v/>
      </c>
      <c r="U4683" s="72" t="str">
        <f t="shared" si="221"/>
        <v/>
      </c>
    </row>
    <row r="4684" spans="1:21" x14ac:dyDescent="0.25">
      <c r="A4684" s="53">
        <f t="shared" si="219"/>
        <v>4683</v>
      </c>
      <c r="B4684" s="55"/>
      <c r="C4684" s="56"/>
      <c r="D4684" s="55"/>
      <c r="E4684" s="55"/>
      <c r="F4684" s="55"/>
      <c r="G4684" s="55"/>
      <c r="H4684" s="57"/>
      <c r="I4684" s="55"/>
      <c r="J4684" s="55"/>
      <c r="K4684" s="55"/>
      <c r="L4684" s="55"/>
      <c r="M4684" s="55"/>
      <c r="N4684" s="57"/>
      <c r="O4684" s="57" t="str">
        <f t="shared" si="220"/>
        <v/>
      </c>
      <c r="Q4684" s="38" t="s">
        <v>450</v>
      </c>
      <c r="R4684" s="38" t="str" cm="1">
        <f t="array" ref="R4684">_xlfn.XLOOKUP(Q4684,INDEX(Flettilisti,,1),INDEX(Flettilisti,,2),,0)</f>
        <v>Vantar flokkun</v>
      </c>
      <c r="S4684" s="38" t="str">
        <f>IF(ISBLANK(N4684),"",IF(N4684&lt;Gögn!$J$2,Gögn!$K$2,IF(N4684&gt;Gögn!$J$4,Gögn!$K$4,Gögn!$K$3)))</f>
        <v/>
      </c>
      <c r="T4684" s="49" t="str" cm="1">
        <f t="array" aca="1" ref="T4684" ca="1">IF(ISBLANK(B4684),"",IF(R4684="Styrkhæft",_xlfn.XLOOKUP(S4684,Vegalengdir[Texti],INDIRECT("Vegalengdir["&amp;'Upplýsingar um umsækjanda'!$B$10&amp;"]"),0%,0)))</f>
        <v/>
      </c>
      <c r="U4684" s="72" t="str">
        <f t="shared" si="221"/>
        <v/>
      </c>
    </row>
    <row r="4685" spans="1:21" x14ac:dyDescent="0.25">
      <c r="A4685" s="53">
        <f t="shared" si="219"/>
        <v>4684</v>
      </c>
      <c r="B4685" s="55"/>
      <c r="C4685" s="56"/>
      <c r="D4685" s="55"/>
      <c r="E4685" s="55"/>
      <c r="F4685" s="55"/>
      <c r="G4685" s="55"/>
      <c r="H4685" s="57"/>
      <c r="I4685" s="55"/>
      <c r="J4685" s="55"/>
      <c r="K4685" s="55"/>
      <c r="L4685" s="55"/>
      <c r="M4685" s="55"/>
      <c r="N4685" s="57"/>
      <c r="O4685" s="57" t="str">
        <f t="shared" si="220"/>
        <v/>
      </c>
      <c r="Q4685" s="38" t="s">
        <v>450</v>
      </c>
      <c r="R4685" s="38" t="str" cm="1">
        <f t="array" ref="R4685">_xlfn.XLOOKUP(Q4685,INDEX(Flettilisti,,1),INDEX(Flettilisti,,2),,0)</f>
        <v>Vantar flokkun</v>
      </c>
      <c r="S4685" s="38" t="str">
        <f>IF(ISBLANK(N4685),"",IF(N4685&lt;Gögn!$J$2,Gögn!$K$2,IF(N4685&gt;Gögn!$J$4,Gögn!$K$4,Gögn!$K$3)))</f>
        <v/>
      </c>
      <c r="T4685" s="49" t="str" cm="1">
        <f t="array" aca="1" ref="T4685" ca="1">IF(ISBLANK(B4685),"",IF(R4685="Styrkhæft",_xlfn.XLOOKUP(S4685,Vegalengdir[Texti],INDIRECT("Vegalengdir["&amp;'Upplýsingar um umsækjanda'!$B$10&amp;"]"),0%,0)))</f>
        <v/>
      </c>
      <c r="U4685" s="72" t="str">
        <f t="shared" si="221"/>
        <v/>
      </c>
    </row>
    <row r="4686" spans="1:21" x14ac:dyDescent="0.25">
      <c r="A4686" s="53">
        <f t="shared" si="219"/>
        <v>4685</v>
      </c>
      <c r="B4686" s="55"/>
      <c r="C4686" s="56"/>
      <c r="D4686" s="55"/>
      <c r="E4686" s="55"/>
      <c r="F4686" s="55"/>
      <c r="G4686" s="55"/>
      <c r="H4686" s="57"/>
      <c r="I4686" s="55"/>
      <c r="J4686" s="55"/>
      <c r="K4686" s="55"/>
      <c r="L4686" s="55"/>
      <c r="M4686" s="55"/>
      <c r="N4686" s="57"/>
      <c r="O4686" s="57" t="str">
        <f t="shared" si="220"/>
        <v/>
      </c>
      <c r="Q4686" s="38" t="s">
        <v>450</v>
      </c>
      <c r="R4686" s="38" t="str" cm="1">
        <f t="array" ref="R4686">_xlfn.XLOOKUP(Q4686,INDEX(Flettilisti,,1),INDEX(Flettilisti,,2),,0)</f>
        <v>Vantar flokkun</v>
      </c>
      <c r="S4686" s="38" t="str">
        <f>IF(ISBLANK(N4686),"",IF(N4686&lt;Gögn!$J$2,Gögn!$K$2,IF(N4686&gt;Gögn!$J$4,Gögn!$K$4,Gögn!$K$3)))</f>
        <v/>
      </c>
      <c r="T4686" s="49" t="str" cm="1">
        <f t="array" aca="1" ref="T4686" ca="1">IF(ISBLANK(B4686),"",IF(R4686="Styrkhæft",_xlfn.XLOOKUP(S4686,Vegalengdir[Texti],INDIRECT("Vegalengdir["&amp;'Upplýsingar um umsækjanda'!$B$10&amp;"]"),0%,0)))</f>
        <v/>
      </c>
      <c r="U4686" s="72" t="str">
        <f t="shared" si="221"/>
        <v/>
      </c>
    </row>
    <row r="4687" spans="1:21" x14ac:dyDescent="0.25">
      <c r="A4687" s="53">
        <f t="shared" si="219"/>
        <v>4686</v>
      </c>
      <c r="B4687" s="55"/>
      <c r="C4687" s="56"/>
      <c r="D4687" s="55"/>
      <c r="E4687" s="55"/>
      <c r="F4687" s="55"/>
      <c r="G4687" s="55"/>
      <c r="H4687" s="57"/>
      <c r="I4687" s="55"/>
      <c r="J4687" s="55"/>
      <c r="K4687" s="55"/>
      <c r="L4687" s="55"/>
      <c r="M4687" s="55"/>
      <c r="N4687" s="57"/>
      <c r="O4687" s="57" t="str">
        <f t="shared" si="220"/>
        <v/>
      </c>
      <c r="Q4687" s="38" t="s">
        <v>450</v>
      </c>
      <c r="R4687" s="38" t="str" cm="1">
        <f t="array" ref="R4687">_xlfn.XLOOKUP(Q4687,INDEX(Flettilisti,,1),INDEX(Flettilisti,,2),,0)</f>
        <v>Vantar flokkun</v>
      </c>
      <c r="S4687" s="38" t="str">
        <f>IF(ISBLANK(N4687),"",IF(N4687&lt;Gögn!$J$2,Gögn!$K$2,IF(N4687&gt;Gögn!$J$4,Gögn!$K$4,Gögn!$K$3)))</f>
        <v/>
      </c>
      <c r="T4687" s="49" t="str" cm="1">
        <f t="array" aca="1" ref="T4687" ca="1">IF(ISBLANK(B4687),"",IF(R4687="Styrkhæft",_xlfn.XLOOKUP(S4687,Vegalengdir[Texti],INDIRECT("Vegalengdir["&amp;'Upplýsingar um umsækjanda'!$B$10&amp;"]"),0%,0)))</f>
        <v/>
      </c>
      <c r="U4687" s="72" t="str">
        <f t="shared" si="221"/>
        <v/>
      </c>
    </row>
    <row r="4688" spans="1:21" x14ac:dyDescent="0.25">
      <c r="A4688" s="53">
        <f t="shared" si="219"/>
        <v>4687</v>
      </c>
      <c r="B4688" s="55"/>
      <c r="C4688" s="56"/>
      <c r="D4688" s="55"/>
      <c r="E4688" s="55"/>
      <c r="F4688" s="55"/>
      <c r="G4688" s="55"/>
      <c r="H4688" s="57"/>
      <c r="I4688" s="55"/>
      <c r="J4688" s="55"/>
      <c r="K4688" s="55"/>
      <c r="L4688" s="55"/>
      <c r="M4688" s="55"/>
      <c r="N4688" s="57"/>
      <c r="O4688" s="57" t="str">
        <f t="shared" si="220"/>
        <v/>
      </c>
      <c r="Q4688" s="38" t="s">
        <v>450</v>
      </c>
      <c r="R4688" s="38" t="str" cm="1">
        <f t="array" ref="R4688">_xlfn.XLOOKUP(Q4688,INDEX(Flettilisti,,1),INDEX(Flettilisti,,2),,0)</f>
        <v>Vantar flokkun</v>
      </c>
      <c r="S4688" s="38" t="str">
        <f>IF(ISBLANK(N4688),"",IF(N4688&lt;Gögn!$J$2,Gögn!$K$2,IF(N4688&gt;Gögn!$J$4,Gögn!$K$4,Gögn!$K$3)))</f>
        <v/>
      </c>
      <c r="T4688" s="49" t="str" cm="1">
        <f t="array" aca="1" ref="T4688" ca="1">IF(ISBLANK(B4688),"",IF(R4688="Styrkhæft",_xlfn.XLOOKUP(S4688,Vegalengdir[Texti],INDIRECT("Vegalengdir["&amp;'Upplýsingar um umsækjanda'!$B$10&amp;"]"),0%,0)))</f>
        <v/>
      </c>
      <c r="U4688" s="72" t="str">
        <f t="shared" si="221"/>
        <v/>
      </c>
    </row>
    <row r="4689" spans="1:21" x14ac:dyDescent="0.25">
      <c r="A4689" s="53">
        <f t="shared" si="219"/>
        <v>4688</v>
      </c>
      <c r="B4689" s="55"/>
      <c r="C4689" s="56"/>
      <c r="D4689" s="55"/>
      <c r="E4689" s="55"/>
      <c r="F4689" s="55"/>
      <c r="G4689" s="55"/>
      <c r="H4689" s="57"/>
      <c r="I4689" s="55"/>
      <c r="J4689" s="55"/>
      <c r="K4689" s="55"/>
      <c r="L4689" s="55"/>
      <c r="M4689" s="55"/>
      <c r="N4689" s="57"/>
      <c r="O4689" s="57" t="str">
        <f t="shared" si="220"/>
        <v/>
      </c>
      <c r="Q4689" s="38" t="s">
        <v>450</v>
      </c>
      <c r="R4689" s="38" t="str" cm="1">
        <f t="array" ref="R4689">_xlfn.XLOOKUP(Q4689,INDEX(Flettilisti,,1),INDEX(Flettilisti,,2),,0)</f>
        <v>Vantar flokkun</v>
      </c>
      <c r="S4689" s="38" t="str">
        <f>IF(ISBLANK(N4689),"",IF(N4689&lt;Gögn!$J$2,Gögn!$K$2,IF(N4689&gt;Gögn!$J$4,Gögn!$K$4,Gögn!$K$3)))</f>
        <v/>
      </c>
      <c r="T4689" s="49" t="str" cm="1">
        <f t="array" aca="1" ref="T4689" ca="1">IF(ISBLANK(B4689),"",IF(R4689="Styrkhæft",_xlfn.XLOOKUP(S4689,Vegalengdir[Texti],INDIRECT("Vegalengdir["&amp;'Upplýsingar um umsækjanda'!$B$10&amp;"]"),0%,0)))</f>
        <v/>
      </c>
      <c r="U4689" s="72" t="str">
        <f t="shared" si="221"/>
        <v/>
      </c>
    </row>
    <row r="4690" spans="1:21" x14ac:dyDescent="0.25">
      <c r="A4690" s="53">
        <f t="shared" si="219"/>
        <v>4689</v>
      </c>
      <c r="B4690" s="55"/>
      <c r="C4690" s="56"/>
      <c r="D4690" s="55"/>
      <c r="E4690" s="55"/>
      <c r="F4690" s="55"/>
      <c r="G4690" s="55"/>
      <c r="H4690" s="57"/>
      <c r="I4690" s="55"/>
      <c r="J4690" s="55"/>
      <c r="K4690" s="55"/>
      <c r="L4690" s="55"/>
      <c r="M4690" s="55"/>
      <c r="N4690" s="57"/>
      <c r="O4690" s="57" t="str">
        <f t="shared" si="220"/>
        <v/>
      </c>
      <c r="Q4690" s="38" t="s">
        <v>450</v>
      </c>
      <c r="R4690" s="38" t="str" cm="1">
        <f t="array" ref="R4690">_xlfn.XLOOKUP(Q4690,INDEX(Flettilisti,,1),INDEX(Flettilisti,,2),,0)</f>
        <v>Vantar flokkun</v>
      </c>
      <c r="S4690" s="38" t="str">
        <f>IF(ISBLANK(N4690),"",IF(N4690&lt;Gögn!$J$2,Gögn!$K$2,IF(N4690&gt;Gögn!$J$4,Gögn!$K$4,Gögn!$K$3)))</f>
        <v/>
      </c>
      <c r="T4690" s="49" t="str" cm="1">
        <f t="array" aca="1" ref="T4690" ca="1">IF(ISBLANK(B4690),"",IF(R4690="Styrkhæft",_xlfn.XLOOKUP(S4690,Vegalengdir[Texti],INDIRECT("Vegalengdir["&amp;'Upplýsingar um umsækjanda'!$B$10&amp;"]"),0%,0)))</f>
        <v/>
      </c>
      <c r="U4690" s="72" t="str">
        <f t="shared" si="221"/>
        <v/>
      </c>
    </row>
    <row r="4691" spans="1:21" x14ac:dyDescent="0.25">
      <c r="A4691" s="53">
        <f t="shared" si="219"/>
        <v>4690</v>
      </c>
      <c r="B4691" s="55"/>
      <c r="C4691" s="56"/>
      <c r="D4691" s="55"/>
      <c r="E4691" s="55"/>
      <c r="F4691" s="55"/>
      <c r="G4691" s="55"/>
      <c r="H4691" s="57"/>
      <c r="I4691" s="55"/>
      <c r="J4691" s="55"/>
      <c r="K4691" s="55"/>
      <c r="L4691" s="55"/>
      <c r="M4691" s="55"/>
      <c r="N4691" s="57"/>
      <c r="O4691" s="57" t="str">
        <f t="shared" si="220"/>
        <v/>
      </c>
      <c r="Q4691" s="38" t="s">
        <v>450</v>
      </c>
      <c r="R4691" s="38" t="str" cm="1">
        <f t="array" ref="R4691">_xlfn.XLOOKUP(Q4691,INDEX(Flettilisti,,1),INDEX(Flettilisti,,2),,0)</f>
        <v>Vantar flokkun</v>
      </c>
      <c r="S4691" s="38" t="str">
        <f>IF(ISBLANK(N4691),"",IF(N4691&lt;Gögn!$J$2,Gögn!$K$2,IF(N4691&gt;Gögn!$J$4,Gögn!$K$4,Gögn!$K$3)))</f>
        <v/>
      </c>
      <c r="T4691" s="49" t="str" cm="1">
        <f t="array" aca="1" ref="T4691" ca="1">IF(ISBLANK(B4691),"",IF(R4691="Styrkhæft",_xlfn.XLOOKUP(S4691,Vegalengdir[Texti],INDIRECT("Vegalengdir["&amp;'Upplýsingar um umsækjanda'!$B$10&amp;"]"),0%,0)))</f>
        <v/>
      </c>
      <c r="U4691" s="72" t="str">
        <f t="shared" si="221"/>
        <v/>
      </c>
    </row>
    <row r="4692" spans="1:21" x14ac:dyDescent="0.25">
      <c r="A4692" s="53">
        <f t="shared" si="219"/>
        <v>4691</v>
      </c>
      <c r="B4692" s="55"/>
      <c r="C4692" s="56"/>
      <c r="D4692" s="55"/>
      <c r="E4692" s="55"/>
      <c r="F4692" s="55"/>
      <c r="G4692" s="55"/>
      <c r="H4692" s="57"/>
      <c r="I4692" s="55"/>
      <c r="J4692" s="55"/>
      <c r="K4692" s="55"/>
      <c r="L4692" s="55"/>
      <c r="M4692" s="55"/>
      <c r="N4692" s="57"/>
      <c r="O4692" s="57" t="str">
        <f t="shared" si="220"/>
        <v/>
      </c>
      <c r="Q4692" s="38" t="s">
        <v>450</v>
      </c>
      <c r="R4692" s="38" t="str" cm="1">
        <f t="array" ref="R4692">_xlfn.XLOOKUP(Q4692,INDEX(Flettilisti,,1),INDEX(Flettilisti,,2),,0)</f>
        <v>Vantar flokkun</v>
      </c>
      <c r="S4692" s="38" t="str">
        <f>IF(ISBLANK(N4692),"",IF(N4692&lt;Gögn!$J$2,Gögn!$K$2,IF(N4692&gt;Gögn!$J$4,Gögn!$K$4,Gögn!$K$3)))</f>
        <v/>
      </c>
      <c r="T4692" s="49" t="str" cm="1">
        <f t="array" aca="1" ref="T4692" ca="1">IF(ISBLANK(B4692),"",IF(R4692="Styrkhæft",_xlfn.XLOOKUP(S4692,Vegalengdir[Texti],INDIRECT("Vegalengdir["&amp;'Upplýsingar um umsækjanda'!$B$10&amp;"]"),0%,0)))</f>
        <v/>
      </c>
      <c r="U4692" s="72" t="str">
        <f t="shared" si="221"/>
        <v/>
      </c>
    </row>
    <row r="4693" spans="1:21" x14ac:dyDescent="0.25">
      <c r="A4693" s="53">
        <f t="shared" si="219"/>
        <v>4692</v>
      </c>
      <c r="B4693" s="55"/>
      <c r="C4693" s="56"/>
      <c r="D4693" s="55"/>
      <c r="E4693" s="55"/>
      <c r="F4693" s="55"/>
      <c r="G4693" s="55"/>
      <c r="H4693" s="57"/>
      <c r="I4693" s="55"/>
      <c r="J4693" s="55"/>
      <c r="K4693" s="55"/>
      <c r="L4693" s="55"/>
      <c r="M4693" s="55"/>
      <c r="N4693" s="57"/>
      <c r="O4693" s="57" t="str">
        <f t="shared" si="220"/>
        <v/>
      </c>
      <c r="Q4693" s="38" t="s">
        <v>450</v>
      </c>
      <c r="R4693" s="38" t="str" cm="1">
        <f t="array" ref="R4693">_xlfn.XLOOKUP(Q4693,INDEX(Flettilisti,,1),INDEX(Flettilisti,,2),,0)</f>
        <v>Vantar flokkun</v>
      </c>
      <c r="S4693" s="38" t="str">
        <f>IF(ISBLANK(N4693),"",IF(N4693&lt;Gögn!$J$2,Gögn!$K$2,IF(N4693&gt;Gögn!$J$4,Gögn!$K$4,Gögn!$K$3)))</f>
        <v/>
      </c>
      <c r="T4693" s="49" t="str" cm="1">
        <f t="array" aca="1" ref="T4693" ca="1">IF(ISBLANK(B4693),"",IF(R4693="Styrkhæft",_xlfn.XLOOKUP(S4693,Vegalengdir[Texti],INDIRECT("Vegalengdir["&amp;'Upplýsingar um umsækjanda'!$B$10&amp;"]"),0%,0)))</f>
        <v/>
      </c>
      <c r="U4693" s="72" t="str">
        <f t="shared" si="221"/>
        <v/>
      </c>
    </row>
    <row r="4694" spans="1:21" x14ac:dyDescent="0.25">
      <c r="A4694" s="53">
        <f t="shared" si="219"/>
        <v>4693</v>
      </c>
      <c r="B4694" s="55"/>
      <c r="C4694" s="56"/>
      <c r="D4694" s="55"/>
      <c r="E4694" s="55"/>
      <c r="F4694" s="55"/>
      <c r="G4694" s="55"/>
      <c r="H4694" s="57"/>
      <c r="I4694" s="55"/>
      <c r="J4694" s="55"/>
      <c r="K4694" s="55"/>
      <c r="L4694" s="55"/>
      <c r="M4694" s="55"/>
      <c r="N4694" s="57"/>
      <c r="O4694" s="57" t="str">
        <f t="shared" si="220"/>
        <v/>
      </c>
      <c r="Q4694" s="38" t="s">
        <v>450</v>
      </c>
      <c r="R4694" s="38" t="str" cm="1">
        <f t="array" ref="R4694">_xlfn.XLOOKUP(Q4694,INDEX(Flettilisti,,1),INDEX(Flettilisti,,2),,0)</f>
        <v>Vantar flokkun</v>
      </c>
      <c r="S4694" s="38" t="str">
        <f>IF(ISBLANK(N4694),"",IF(N4694&lt;Gögn!$J$2,Gögn!$K$2,IF(N4694&gt;Gögn!$J$4,Gögn!$K$4,Gögn!$K$3)))</f>
        <v/>
      </c>
      <c r="T4694" s="49" t="str" cm="1">
        <f t="array" aca="1" ref="T4694" ca="1">IF(ISBLANK(B4694),"",IF(R4694="Styrkhæft",_xlfn.XLOOKUP(S4694,Vegalengdir[Texti],INDIRECT("Vegalengdir["&amp;'Upplýsingar um umsækjanda'!$B$10&amp;"]"),0%,0)))</f>
        <v/>
      </c>
      <c r="U4694" s="72" t="str">
        <f t="shared" si="221"/>
        <v/>
      </c>
    </row>
    <row r="4695" spans="1:21" x14ac:dyDescent="0.25">
      <c r="A4695" s="53">
        <f t="shared" si="219"/>
        <v>4694</v>
      </c>
      <c r="B4695" s="55"/>
      <c r="C4695" s="56"/>
      <c r="D4695" s="55"/>
      <c r="E4695" s="55"/>
      <c r="F4695" s="55"/>
      <c r="G4695" s="55"/>
      <c r="H4695" s="57"/>
      <c r="I4695" s="55"/>
      <c r="J4695" s="55"/>
      <c r="K4695" s="55"/>
      <c r="L4695" s="55"/>
      <c r="M4695" s="55"/>
      <c r="N4695" s="57"/>
      <c r="O4695" s="57" t="str">
        <f t="shared" si="220"/>
        <v/>
      </c>
      <c r="Q4695" s="38" t="s">
        <v>450</v>
      </c>
      <c r="R4695" s="38" t="str" cm="1">
        <f t="array" ref="R4695">_xlfn.XLOOKUP(Q4695,INDEX(Flettilisti,,1),INDEX(Flettilisti,,2),,0)</f>
        <v>Vantar flokkun</v>
      </c>
      <c r="S4695" s="38" t="str">
        <f>IF(ISBLANK(N4695),"",IF(N4695&lt;Gögn!$J$2,Gögn!$K$2,IF(N4695&gt;Gögn!$J$4,Gögn!$K$4,Gögn!$K$3)))</f>
        <v/>
      </c>
      <c r="T4695" s="49" t="str" cm="1">
        <f t="array" aca="1" ref="T4695" ca="1">IF(ISBLANK(B4695),"",IF(R4695="Styrkhæft",_xlfn.XLOOKUP(S4695,Vegalengdir[Texti],INDIRECT("Vegalengdir["&amp;'Upplýsingar um umsækjanda'!$B$10&amp;"]"),0%,0)))</f>
        <v/>
      </c>
      <c r="U4695" s="72" t="str">
        <f t="shared" si="221"/>
        <v/>
      </c>
    </row>
    <row r="4696" spans="1:21" x14ac:dyDescent="0.25">
      <c r="A4696" s="53">
        <f t="shared" si="219"/>
        <v>4695</v>
      </c>
      <c r="B4696" s="55"/>
      <c r="C4696" s="56"/>
      <c r="D4696" s="55"/>
      <c r="E4696" s="55"/>
      <c r="F4696" s="55"/>
      <c r="G4696" s="55"/>
      <c r="H4696" s="57"/>
      <c r="I4696" s="55"/>
      <c r="J4696" s="55"/>
      <c r="K4696" s="55"/>
      <c r="L4696" s="55"/>
      <c r="M4696" s="55"/>
      <c r="N4696" s="57"/>
      <c r="O4696" s="57" t="str">
        <f t="shared" si="220"/>
        <v/>
      </c>
      <c r="Q4696" s="38" t="s">
        <v>450</v>
      </c>
      <c r="R4696" s="38" t="str" cm="1">
        <f t="array" ref="R4696">_xlfn.XLOOKUP(Q4696,INDEX(Flettilisti,,1),INDEX(Flettilisti,,2),,0)</f>
        <v>Vantar flokkun</v>
      </c>
      <c r="S4696" s="38" t="str">
        <f>IF(ISBLANK(N4696),"",IF(N4696&lt;Gögn!$J$2,Gögn!$K$2,IF(N4696&gt;Gögn!$J$4,Gögn!$K$4,Gögn!$K$3)))</f>
        <v/>
      </c>
      <c r="T4696" s="49" t="str" cm="1">
        <f t="array" aca="1" ref="T4696" ca="1">IF(ISBLANK(B4696),"",IF(R4696="Styrkhæft",_xlfn.XLOOKUP(S4696,Vegalengdir[Texti],INDIRECT("Vegalengdir["&amp;'Upplýsingar um umsækjanda'!$B$10&amp;"]"),0%,0)))</f>
        <v/>
      </c>
      <c r="U4696" s="72" t="str">
        <f t="shared" si="221"/>
        <v/>
      </c>
    </row>
    <row r="4697" spans="1:21" x14ac:dyDescent="0.25">
      <c r="A4697" s="53">
        <f t="shared" si="219"/>
        <v>4696</v>
      </c>
      <c r="B4697" s="55"/>
      <c r="C4697" s="56"/>
      <c r="D4697" s="55"/>
      <c r="E4697" s="55"/>
      <c r="F4697" s="55"/>
      <c r="G4697" s="55"/>
      <c r="H4697" s="57"/>
      <c r="I4697" s="55"/>
      <c r="J4697" s="55"/>
      <c r="K4697" s="55"/>
      <c r="L4697" s="55"/>
      <c r="M4697" s="55"/>
      <c r="N4697" s="57"/>
      <c r="O4697" s="57" t="str">
        <f t="shared" si="220"/>
        <v/>
      </c>
      <c r="Q4697" s="38" t="s">
        <v>450</v>
      </c>
      <c r="R4697" s="38" t="str" cm="1">
        <f t="array" ref="R4697">_xlfn.XLOOKUP(Q4697,INDEX(Flettilisti,,1),INDEX(Flettilisti,,2),,0)</f>
        <v>Vantar flokkun</v>
      </c>
      <c r="S4697" s="38" t="str">
        <f>IF(ISBLANK(N4697),"",IF(N4697&lt;Gögn!$J$2,Gögn!$K$2,IF(N4697&gt;Gögn!$J$4,Gögn!$K$4,Gögn!$K$3)))</f>
        <v/>
      </c>
      <c r="T4697" s="49" t="str" cm="1">
        <f t="array" aca="1" ref="T4697" ca="1">IF(ISBLANK(B4697),"",IF(R4697="Styrkhæft",_xlfn.XLOOKUP(S4697,Vegalengdir[Texti],INDIRECT("Vegalengdir["&amp;'Upplýsingar um umsækjanda'!$B$10&amp;"]"),0%,0)))</f>
        <v/>
      </c>
      <c r="U4697" s="72" t="str">
        <f t="shared" si="221"/>
        <v/>
      </c>
    </row>
    <row r="4698" spans="1:21" x14ac:dyDescent="0.25">
      <c r="A4698" s="53">
        <f t="shared" si="219"/>
        <v>4697</v>
      </c>
      <c r="B4698" s="55"/>
      <c r="C4698" s="56"/>
      <c r="D4698" s="55"/>
      <c r="E4698" s="55"/>
      <c r="F4698" s="55"/>
      <c r="G4698" s="55"/>
      <c r="H4698" s="57"/>
      <c r="I4698" s="55"/>
      <c r="J4698" s="55"/>
      <c r="K4698" s="55"/>
      <c r="L4698" s="55"/>
      <c r="M4698" s="55"/>
      <c r="N4698" s="57"/>
      <c r="O4698" s="57" t="str">
        <f t="shared" si="220"/>
        <v/>
      </c>
      <c r="Q4698" s="38" t="s">
        <v>450</v>
      </c>
      <c r="R4698" s="38" t="str" cm="1">
        <f t="array" ref="R4698">_xlfn.XLOOKUP(Q4698,INDEX(Flettilisti,,1),INDEX(Flettilisti,,2),,0)</f>
        <v>Vantar flokkun</v>
      </c>
      <c r="S4698" s="38" t="str">
        <f>IF(ISBLANK(N4698),"",IF(N4698&lt;Gögn!$J$2,Gögn!$K$2,IF(N4698&gt;Gögn!$J$4,Gögn!$K$4,Gögn!$K$3)))</f>
        <v/>
      </c>
      <c r="T4698" s="49" t="str" cm="1">
        <f t="array" aca="1" ref="T4698" ca="1">IF(ISBLANK(B4698),"",IF(R4698="Styrkhæft",_xlfn.XLOOKUP(S4698,Vegalengdir[Texti],INDIRECT("Vegalengdir["&amp;'Upplýsingar um umsækjanda'!$B$10&amp;"]"),0%,0)))</f>
        <v/>
      </c>
      <c r="U4698" s="72" t="str">
        <f t="shared" si="221"/>
        <v/>
      </c>
    </row>
    <row r="4699" spans="1:21" x14ac:dyDescent="0.25">
      <c r="A4699" s="53">
        <f t="shared" si="219"/>
        <v>4698</v>
      </c>
      <c r="B4699" s="55"/>
      <c r="C4699" s="56"/>
      <c r="D4699" s="55"/>
      <c r="E4699" s="55"/>
      <c r="F4699" s="55"/>
      <c r="G4699" s="55"/>
      <c r="H4699" s="57"/>
      <c r="I4699" s="55"/>
      <c r="J4699" s="55"/>
      <c r="K4699" s="55"/>
      <c r="L4699" s="55"/>
      <c r="M4699" s="55"/>
      <c r="N4699" s="57"/>
      <c r="O4699" s="57" t="str">
        <f t="shared" si="220"/>
        <v/>
      </c>
      <c r="Q4699" s="38" t="s">
        <v>450</v>
      </c>
      <c r="R4699" s="38" t="str" cm="1">
        <f t="array" ref="R4699">_xlfn.XLOOKUP(Q4699,INDEX(Flettilisti,,1),INDEX(Flettilisti,,2),,0)</f>
        <v>Vantar flokkun</v>
      </c>
      <c r="S4699" s="38" t="str">
        <f>IF(ISBLANK(N4699),"",IF(N4699&lt;Gögn!$J$2,Gögn!$K$2,IF(N4699&gt;Gögn!$J$4,Gögn!$K$4,Gögn!$K$3)))</f>
        <v/>
      </c>
      <c r="T4699" s="49" t="str" cm="1">
        <f t="array" aca="1" ref="T4699" ca="1">IF(ISBLANK(B4699),"",IF(R4699="Styrkhæft",_xlfn.XLOOKUP(S4699,Vegalengdir[Texti],INDIRECT("Vegalengdir["&amp;'Upplýsingar um umsækjanda'!$B$10&amp;"]"),0%,0)))</f>
        <v/>
      </c>
      <c r="U4699" s="72" t="str">
        <f t="shared" si="221"/>
        <v/>
      </c>
    </row>
    <row r="4700" spans="1:21" x14ac:dyDescent="0.25">
      <c r="A4700" s="53">
        <f t="shared" si="219"/>
        <v>4699</v>
      </c>
      <c r="B4700" s="55"/>
      <c r="C4700" s="56"/>
      <c r="D4700" s="55"/>
      <c r="E4700" s="55"/>
      <c r="F4700" s="55"/>
      <c r="G4700" s="55"/>
      <c r="H4700" s="57"/>
      <c r="I4700" s="55"/>
      <c r="J4700" s="55"/>
      <c r="K4700" s="55"/>
      <c r="L4700" s="55"/>
      <c r="M4700" s="55"/>
      <c r="N4700" s="57"/>
      <c r="O4700" s="57" t="str">
        <f t="shared" si="220"/>
        <v/>
      </c>
      <c r="Q4700" s="38" t="s">
        <v>450</v>
      </c>
      <c r="R4700" s="38" t="str" cm="1">
        <f t="array" ref="R4700">_xlfn.XLOOKUP(Q4700,INDEX(Flettilisti,,1),INDEX(Flettilisti,,2),,0)</f>
        <v>Vantar flokkun</v>
      </c>
      <c r="S4700" s="38" t="str">
        <f>IF(ISBLANK(N4700),"",IF(N4700&lt;Gögn!$J$2,Gögn!$K$2,IF(N4700&gt;Gögn!$J$4,Gögn!$K$4,Gögn!$K$3)))</f>
        <v/>
      </c>
      <c r="T4700" s="49" t="str" cm="1">
        <f t="array" aca="1" ref="T4700" ca="1">IF(ISBLANK(B4700),"",IF(R4700="Styrkhæft",_xlfn.XLOOKUP(S4700,Vegalengdir[Texti],INDIRECT("Vegalengdir["&amp;'Upplýsingar um umsækjanda'!$B$10&amp;"]"),0%,0)))</f>
        <v/>
      </c>
      <c r="U4700" s="72" t="str">
        <f t="shared" si="221"/>
        <v/>
      </c>
    </row>
    <row r="4701" spans="1:21" x14ac:dyDescent="0.25">
      <c r="A4701" s="53">
        <f t="shared" si="219"/>
        <v>4700</v>
      </c>
      <c r="B4701" s="55"/>
      <c r="C4701" s="56"/>
      <c r="D4701" s="55"/>
      <c r="E4701" s="55"/>
      <c r="F4701" s="55"/>
      <c r="G4701" s="55"/>
      <c r="H4701" s="57"/>
      <c r="I4701" s="55"/>
      <c r="J4701" s="55"/>
      <c r="K4701" s="55"/>
      <c r="L4701" s="55"/>
      <c r="M4701" s="55"/>
      <c r="N4701" s="57"/>
      <c r="O4701" s="57" t="str">
        <f t="shared" si="220"/>
        <v/>
      </c>
      <c r="Q4701" s="38" t="s">
        <v>450</v>
      </c>
      <c r="R4701" s="38" t="str" cm="1">
        <f t="array" ref="R4701">_xlfn.XLOOKUP(Q4701,INDEX(Flettilisti,,1),INDEX(Flettilisti,,2),,0)</f>
        <v>Vantar flokkun</v>
      </c>
      <c r="S4701" s="38" t="str">
        <f>IF(ISBLANK(N4701),"",IF(N4701&lt;Gögn!$J$2,Gögn!$K$2,IF(N4701&gt;Gögn!$J$4,Gögn!$K$4,Gögn!$K$3)))</f>
        <v/>
      </c>
      <c r="T4701" s="49" t="str" cm="1">
        <f t="array" aca="1" ref="T4701" ca="1">IF(ISBLANK(B4701),"",IF(R4701="Styrkhæft",_xlfn.XLOOKUP(S4701,Vegalengdir[Texti],INDIRECT("Vegalengdir["&amp;'Upplýsingar um umsækjanda'!$B$10&amp;"]"),0%,0)))</f>
        <v/>
      </c>
      <c r="U4701" s="72" t="str">
        <f t="shared" si="221"/>
        <v/>
      </c>
    </row>
    <row r="4702" spans="1:21" x14ac:dyDescent="0.25">
      <c r="A4702" s="53">
        <f t="shared" si="219"/>
        <v>4701</v>
      </c>
      <c r="B4702" s="55"/>
      <c r="C4702" s="56"/>
      <c r="D4702" s="55"/>
      <c r="E4702" s="55"/>
      <c r="F4702" s="55"/>
      <c r="G4702" s="55"/>
      <c r="H4702" s="57"/>
      <c r="I4702" s="55"/>
      <c r="J4702" s="55"/>
      <c r="K4702" s="55"/>
      <c r="L4702" s="55"/>
      <c r="M4702" s="55"/>
      <c r="N4702" s="57"/>
      <c r="O4702" s="57" t="str">
        <f t="shared" si="220"/>
        <v/>
      </c>
      <c r="Q4702" s="38" t="s">
        <v>450</v>
      </c>
      <c r="R4702" s="38" t="str" cm="1">
        <f t="array" ref="R4702">_xlfn.XLOOKUP(Q4702,INDEX(Flettilisti,,1),INDEX(Flettilisti,,2),,0)</f>
        <v>Vantar flokkun</v>
      </c>
      <c r="S4702" s="38" t="str">
        <f>IF(ISBLANK(N4702),"",IF(N4702&lt;Gögn!$J$2,Gögn!$K$2,IF(N4702&gt;Gögn!$J$4,Gögn!$K$4,Gögn!$K$3)))</f>
        <v/>
      </c>
      <c r="T4702" s="49" t="str" cm="1">
        <f t="array" aca="1" ref="T4702" ca="1">IF(ISBLANK(B4702),"",IF(R4702="Styrkhæft",_xlfn.XLOOKUP(S4702,Vegalengdir[Texti],INDIRECT("Vegalengdir["&amp;'Upplýsingar um umsækjanda'!$B$10&amp;"]"),0%,0)))</f>
        <v/>
      </c>
      <c r="U4702" s="72" t="str">
        <f t="shared" si="221"/>
        <v/>
      </c>
    </row>
    <row r="4703" spans="1:21" x14ac:dyDescent="0.25">
      <c r="A4703" s="53">
        <f t="shared" si="219"/>
        <v>4702</v>
      </c>
      <c r="B4703" s="55"/>
      <c r="C4703" s="56"/>
      <c r="D4703" s="55"/>
      <c r="E4703" s="55"/>
      <c r="F4703" s="55"/>
      <c r="G4703" s="55"/>
      <c r="H4703" s="57"/>
      <c r="I4703" s="55"/>
      <c r="J4703" s="55"/>
      <c r="K4703" s="55"/>
      <c r="L4703" s="55"/>
      <c r="M4703" s="55"/>
      <c r="N4703" s="57"/>
      <c r="O4703" s="57" t="str">
        <f t="shared" si="220"/>
        <v/>
      </c>
      <c r="Q4703" s="38" t="s">
        <v>450</v>
      </c>
      <c r="R4703" s="38" t="str" cm="1">
        <f t="array" ref="R4703">_xlfn.XLOOKUP(Q4703,INDEX(Flettilisti,,1),INDEX(Flettilisti,,2),,0)</f>
        <v>Vantar flokkun</v>
      </c>
      <c r="S4703" s="38" t="str">
        <f>IF(ISBLANK(N4703),"",IF(N4703&lt;Gögn!$J$2,Gögn!$K$2,IF(N4703&gt;Gögn!$J$4,Gögn!$K$4,Gögn!$K$3)))</f>
        <v/>
      </c>
      <c r="T4703" s="49" t="str" cm="1">
        <f t="array" aca="1" ref="T4703" ca="1">IF(ISBLANK(B4703),"",IF(R4703="Styrkhæft",_xlfn.XLOOKUP(S4703,Vegalengdir[Texti],INDIRECT("Vegalengdir["&amp;'Upplýsingar um umsækjanda'!$B$10&amp;"]"),0%,0)))</f>
        <v/>
      </c>
      <c r="U4703" s="72" t="str">
        <f t="shared" si="221"/>
        <v/>
      </c>
    </row>
    <row r="4704" spans="1:21" x14ac:dyDescent="0.25">
      <c r="A4704" s="53">
        <f t="shared" si="219"/>
        <v>4703</v>
      </c>
      <c r="B4704" s="55"/>
      <c r="C4704" s="56"/>
      <c r="D4704" s="55"/>
      <c r="E4704" s="55"/>
      <c r="F4704" s="55"/>
      <c r="G4704" s="55"/>
      <c r="H4704" s="57"/>
      <c r="I4704" s="55"/>
      <c r="J4704" s="55"/>
      <c r="K4704" s="55"/>
      <c r="L4704" s="55"/>
      <c r="M4704" s="55"/>
      <c r="N4704" s="57"/>
      <c r="O4704" s="57" t="str">
        <f t="shared" si="220"/>
        <v/>
      </c>
      <c r="Q4704" s="38" t="s">
        <v>450</v>
      </c>
      <c r="R4704" s="38" t="str" cm="1">
        <f t="array" ref="R4704">_xlfn.XLOOKUP(Q4704,INDEX(Flettilisti,,1),INDEX(Flettilisti,,2),,0)</f>
        <v>Vantar flokkun</v>
      </c>
      <c r="S4704" s="38" t="str">
        <f>IF(ISBLANK(N4704),"",IF(N4704&lt;Gögn!$J$2,Gögn!$K$2,IF(N4704&gt;Gögn!$J$4,Gögn!$K$4,Gögn!$K$3)))</f>
        <v/>
      </c>
      <c r="T4704" s="49" t="str" cm="1">
        <f t="array" aca="1" ref="T4704" ca="1">IF(ISBLANK(B4704),"",IF(R4704="Styrkhæft",_xlfn.XLOOKUP(S4704,Vegalengdir[Texti],INDIRECT("Vegalengdir["&amp;'Upplýsingar um umsækjanda'!$B$10&amp;"]"),0%,0)))</f>
        <v/>
      </c>
      <c r="U4704" s="72" t="str">
        <f t="shared" si="221"/>
        <v/>
      </c>
    </row>
    <row r="4705" spans="1:21" x14ac:dyDescent="0.25">
      <c r="A4705" s="53">
        <f t="shared" si="219"/>
        <v>4704</v>
      </c>
      <c r="B4705" s="55"/>
      <c r="C4705" s="56"/>
      <c r="D4705" s="55"/>
      <c r="E4705" s="55"/>
      <c r="F4705" s="55"/>
      <c r="G4705" s="55"/>
      <c r="H4705" s="57"/>
      <c r="I4705" s="55"/>
      <c r="J4705" s="55"/>
      <c r="K4705" s="55"/>
      <c r="L4705" s="55"/>
      <c r="M4705" s="55"/>
      <c r="N4705" s="57"/>
      <c r="O4705" s="57" t="str">
        <f t="shared" si="220"/>
        <v/>
      </c>
      <c r="Q4705" s="38" t="s">
        <v>450</v>
      </c>
      <c r="R4705" s="38" t="str" cm="1">
        <f t="array" ref="R4705">_xlfn.XLOOKUP(Q4705,INDEX(Flettilisti,,1),INDEX(Flettilisti,,2),,0)</f>
        <v>Vantar flokkun</v>
      </c>
      <c r="S4705" s="38" t="str">
        <f>IF(ISBLANK(N4705),"",IF(N4705&lt;Gögn!$J$2,Gögn!$K$2,IF(N4705&gt;Gögn!$J$4,Gögn!$K$4,Gögn!$K$3)))</f>
        <v/>
      </c>
      <c r="T4705" s="49" t="str" cm="1">
        <f t="array" aca="1" ref="T4705" ca="1">IF(ISBLANK(B4705),"",IF(R4705="Styrkhæft",_xlfn.XLOOKUP(S4705,Vegalengdir[Texti],INDIRECT("Vegalengdir["&amp;'Upplýsingar um umsækjanda'!$B$10&amp;"]"),0%,0)))</f>
        <v/>
      </c>
      <c r="U4705" s="72" t="str">
        <f t="shared" si="221"/>
        <v/>
      </c>
    </row>
    <row r="4706" spans="1:21" x14ac:dyDescent="0.25">
      <c r="A4706" s="53">
        <f t="shared" si="219"/>
        <v>4705</v>
      </c>
      <c r="B4706" s="55"/>
      <c r="C4706" s="56"/>
      <c r="D4706" s="55"/>
      <c r="E4706" s="55"/>
      <c r="F4706" s="55"/>
      <c r="G4706" s="55"/>
      <c r="H4706" s="57"/>
      <c r="I4706" s="55"/>
      <c r="J4706" s="55"/>
      <c r="K4706" s="55"/>
      <c r="L4706" s="55"/>
      <c r="M4706" s="55"/>
      <c r="N4706" s="57"/>
      <c r="O4706" s="57" t="str">
        <f t="shared" si="220"/>
        <v/>
      </c>
      <c r="Q4706" s="38" t="s">
        <v>450</v>
      </c>
      <c r="R4706" s="38" t="str" cm="1">
        <f t="array" ref="R4706">_xlfn.XLOOKUP(Q4706,INDEX(Flettilisti,,1),INDEX(Flettilisti,,2),,0)</f>
        <v>Vantar flokkun</v>
      </c>
      <c r="S4706" s="38" t="str">
        <f>IF(ISBLANK(N4706),"",IF(N4706&lt;Gögn!$J$2,Gögn!$K$2,IF(N4706&gt;Gögn!$J$4,Gögn!$K$4,Gögn!$K$3)))</f>
        <v/>
      </c>
      <c r="T4706" s="49" t="str" cm="1">
        <f t="array" aca="1" ref="T4706" ca="1">IF(ISBLANK(B4706),"",IF(R4706="Styrkhæft",_xlfn.XLOOKUP(S4706,Vegalengdir[Texti],INDIRECT("Vegalengdir["&amp;'Upplýsingar um umsækjanda'!$B$10&amp;"]"),0%,0)))</f>
        <v/>
      </c>
      <c r="U4706" s="72" t="str">
        <f t="shared" si="221"/>
        <v/>
      </c>
    </row>
    <row r="4707" spans="1:21" x14ac:dyDescent="0.25">
      <c r="A4707" s="53">
        <f t="shared" si="219"/>
        <v>4706</v>
      </c>
      <c r="B4707" s="55"/>
      <c r="C4707" s="56"/>
      <c r="D4707" s="55"/>
      <c r="E4707" s="55"/>
      <c r="F4707" s="55"/>
      <c r="G4707" s="55"/>
      <c r="H4707" s="57"/>
      <c r="I4707" s="55"/>
      <c r="J4707" s="55"/>
      <c r="K4707" s="55"/>
      <c r="L4707" s="55"/>
      <c r="M4707" s="55"/>
      <c r="N4707" s="57"/>
      <c r="O4707" s="57" t="str">
        <f t="shared" si="220"/>
        <v/>
      </c>
      <c r="Q4707" s="38" t="s">
        <v>450</v>
      </c>
      <c r="R4707" s="38" t="str" cm="1">
        <f t="array" ref="R4707">_xlfn.XLOOKUP(Q4707,INDEX(Flettilisti,,1),INDEX(Flettilisti,,2),,0)</f>
        <v>Vantar flokkun</v>
      </c>
      <c r="S4707" s="38" t="str">
        <f>IF(ISBLANK(N4707),"",IF(N4707&lt;Gögn!$J$2,Gögn!$K$2,IF(N4707&gt;Gögn!$J$4,Gögn!$K$4,Gögn!$K$3)))</f>
        <v/>
      </c>
      <c r="T4707" s="49" t="str" cm="1">
        <f t="array" aca="1" ref="T4707" ca="1">IF(ISBLANK(B4707),"",IF(R4707="Styrkhæft",_xlfn.XLOOKUP(S4707,Vegalengdir[Texti],INDIRECT("Vegalengdir["&amp;'Upplýsingar um umsækjanda'!$B$10&amp;"]"),0%,0)))</f>
        <v/>
      </c>
      <c r="U4707" s="72" t="str">
        <f t="shared" si="221"/>
        <v/>
      </c>
    </row>
    <row r="4708" spans="1:21" x14ac:dyDescent="0.25">
      <c r="A4708" s="53">
        <f t="shared" si="219"/>
        <v>4707</v>
      </c>
      <c r="B4708" s="55"/>
      <c r="C4708" s="56"/>
      <c r="D4708" s="55"/>
      <c r="E4708" s="55"/>
      <c r="F4708" s="55"/>
      <c r="G4708" s="55"/>
      <c r="H4708" s="57"/>
      <c r="I4708" s="55"/>
      <c r="J4708" s="55"/>
      <c r="K4708" s="55"/>
      <c r="L4708" s="55"/>
      <c r="M4708" s="55"/>
      <c r="N4708" s="57"/>
      <c r="O4708" s="57" t="str">
        <f t="shared" si="220"/>
        <v/>
      </c>
      <c r="Q4708" s="38" t="s">
        <v>450</v>
      </c>
      <c r="R4708" s="38" t="str" cm="1">
        <f t="array" ref="R4708">_xlfn.XLOOKUP(Q4708,INDEX(Flettilisti,,1),INDEX(Flettilisti,,2),,0)</f>
        <v>Vantar flokkun</v>
      </c>
      <c r="S4708" s="38" t="str">
        <f>IF(ISBLANK(N4708),"",IF(N4708&lt;Gögn!$J$2,Gögn!$K$2,IF(N4708&gt;Gögn!$J$4,Gögn!$K$4,Gögn!$K$3)))</f>
        <v/>
      </c>
      <c r="T4708" s="49" t="str" cm="1">
        <f t="array" aca="1" ref="T4708" ca="1">IF(ISBLANK(B4708),"",IF(R4708="Styrkhæft",_xlfn.XLOOKUP(S4708,Vegalengdir[Texti],INDIRECT("Vegalengdir["&amp;'Upplýsingar um umsækjanda'!$B$10&amp;"]"),0%,0)))</f>
        <v/>
      </c>
      <c r="U4708" s="72" t="str">
        <f t="shared" si="221"/>
        <v/>
      </c>
    </row>
    <row r="4709" spans="1:21" x14ac:dyDescent="0.25">
      <c r="A4709" s="53">
        <f t="shared" si="219"/>
        <v>4708</v>
      </c>
      <c r="B4709" s="55"/>
      <c r="C4709" s="56"/>
      <c r="D4709" s="55"/>
      <c r="E4709" s="55"/>
      <c r="F4709" s="55"/>
      <c r="G4709" s="55"/>
      <c r="H4709" s="57"/>
      <c r="I4709" s="55"/>
      <c r="J4709" s="55"/>
      <c r="K4709" s="55"/>
      <c r="L4709" s="55"/>
      <c r="M4709" s="55"/>
      <c r="N4709" s="57"/>
      <c r="O4709" s="57" t="str">
        <f t="shared" si="220"/>
        <v/>
      </c>
      <c r="Q4709" s="38" t="s">
        <v>450</v>
      </c>
      <c r="R4709" s="38" t="str" cm="1">
        <f t="array" ref="R4709">_xlfn.XLOOKUP(Q4709,INDEX(Flettilisti,,1),INDEX(Flettilisti,,2),,0)</f>
        <v>Vantar flokkun</v>
      </c>
      <c r="S4709" s="38" t="str">
        <f>IF(ISBLANK(N4709),"",IF(N4709&lt;Gögn!$J$2,Gögn!$K$2,IF(N4709&gt;Gögn!$J$4,Gögn!$K$4,Gögn!$K$3)))</f>
        <v/>
      </c>
      <c r="T4709" s="49" t="str" cm="1">
        <f t="array" aca="1" ref="T4709" ca="1">IF(ISBLANK(B4709),"",IF(R4709="Styrkhæft",_xlfn.XLOOKUP(S4709,Vegalengdir[Texti],INDIRECT("Vegalengdir["&amp;'Upplýsingar um umsækjanda'!$B$10&amp;"]"),0%,0)))</f>
        <v/>
      </c>
      <c r="U4709" s="72" t="str">
        <f t="shared" si="221"/>
        <v/>
      </c>
    </row>
    <row r="4710" spans="1:21" x14ac:dyDescent="0.25">
      <c r="A4710" s="53">
        <f t="shared" si="219"/>
        <v>4709</v>
      </c>
      <c r="B4710" s="55"/>
      <c r="C4710" s="56"/>
      <c r="D4710" s="55"/>
      <c r="E4710" s="55"/>
      <c r="F4710" s="55"/>
      <c r="G4710" s="55"/>
      <c r="H4710" s="57"/>
      <c r="I4710" s="55"/>
      <c r="J4710" s="55"/>
      <c r="K4710" s="55"/>
      <c r="L4710" s="55"/>
      <c r="M4710" s="55"/>
      <c r="N4710" s="57"/>
      <c r="O4710" s="57" t="str">
        <f t="shared" si="220"/>
        <v/>
      </c>
      <c r="Q4710" s="38" t="s">
        <v>450</v>
      </c>
      <c r="R4710" s="38" t="str" cm="1">
        <f t="array" ref="R4710">_xlfn.XLOOKUP(Q4710,INDEX(Flettilisti,,1),INDEX(Flettilisti,,2),,0)</f>
        <v>Vantar flokkun</v>
      </c>
      <c r="S4710" s="38" t="str">
        <f>IF(ISBLANK(N4710),"",IF(N4710&lt;Gögn!$J$2,Gögn!$K$2,IF(N4710&gt;Gögn!$J$4,Gögn!$K$4,Gögn!$K$3)))</f>
        <v/>
      </c>
      <c r="T4710" s="49" t="str" cm="1">
        <f t="array" aca="1" ref="T4710" ca="1">IF(ISBLANK(B4710),"",IF(R4710="Styrkhæft",_xlfn.XLOOKUP(S4710,Vegalengdir[Texti],INDIRECT("Vegalengdir["&amp;'Upplýsingar um umsækjanda'!$B$10&amp;"]"),0%,0)))</f>
        <v/>
      </c>
      <c r="U4710" s="72" t="str">
        <f t="shared" si="221"/>
        <v/>
      </c>
    </row>
    <row r="4711" spans="1:21" x14ac:dyDescent="0.25">
      <c r="A4711" s="53">
        <f t="shared" si="219"/>
        <v>4710</v>
      </c>
      <c r="B4711" s="55"/>
      <c r="C4711" s="56"/>
      <c r="D4711" s="55"/>
      <c r="E4711" s="55"/>
      <c r="F4711" s="55"/>
      <c r="G4711" s="55"/>
      <c r="H4711" s="57"/>
      <c r="I4711" s="55"/>
      <c r="J4711" s="55"/>
      <c r="K4711" s="55"/>
      <c r="L4711" s="55"/>
      <c r="M4711" s="55"/>
      <c r="N4711" s="57"/>
      <c r="O4711" s="57" t="str">
        <f t="shared" si="220"/>
        <v/>
      </c>
      <c r="Q4711" s="38" t="s">
        <v>450</v>
      </c>
      <c r="R4711" s="38" t="str" cm="1">
        <f t="array" ref="R4711">_xlfn.XLOOKUP(Q4711,INDEX(Flettilisti,,1),INDEX(Flettilisti,,2),,0)</f>
        <v>Vantar flokkun</v>
      </c>
      <c r="S4711" s="38" t="str">
        <f>IF(ISBLANK(N4711),"",IF(N4711&lt;Gögn!$J$2,Gögn!$K$2,IF(N4711&gt;Gögn!$J$4,Gögn!$K$4,Gögn!$K$3)))</f>
        <v/>
      </c>
      <c r="T4711" s="49" t="str" cm="1">
        <f t="array" aca="1" ref="T4711" ca="1">IF(ISBLANK(B4711),"",IF(R4711="Styrkhæft",_xlfn.XLOOKUP(S4711,Vegalengdir[Texti],INDIRECT("Vegalengdir["&amp;'Upplýsingar um umsækjanda'!$B$10&amp;"]"),0%,0)))</f>
        <v/>
      </c>
      <c r="U4711" s="72" t="str">
        <f t="shared" si="221"/>
        <v/>
      </c>
    </row>
    <row r="4712" spans="1:21" x14ac:dyDescent="0.25">
      <c r="A4712" s="53">
        <f t="shared" si="219"/>
        <v>4711</v>
      </c>
      <c r="B4712" s="55"/>
      <c r="C4712" s="56"/>
      <c r="D4712" s="55"/>
      <c r="E4712" s="55"/>
      <c r="F4712" s="55"/>
      <c r="G4712" s="55"/>
      <c r="H4712" s="57"/>
      <c r="I4712" s="55"/>
      <c r="J4712" s="55"/>
      <c r="K4712" s="55"/>
      <c r="L4712" s="55"/>
      <c r="M4712" s="55"/>
      <c r="N4712" s="57"/>
      <c r="O4712" s="57" t="str">
        <f t="shared" si="220"/>
        <v/>
      </c>
      <c r="Q4712" s="38" t="s">
        <v>450</v>
      </c>
      <c r="R4712" s="38" t="str" cm="1">
        <f t="array" ref="R4712">_xlfn.XLOOKUP(Q4712,INDEX(Flettilisti,,1),INDEX(Flettilisti,,2),,0)</f>
        <v>Vantar flokkun</v>
      </c>
      <c r="S4712" s="38" t="str">
        <f>IF(ISBLANK(N4712),"",IF(N4712&lt;Gögn!$J$2,Gögn!$K$2,IF(N4712&gt;Gögn!$J$4,Gögn!$K$4,Gögn!$K$3)))</f>
        <v/>
      </c>
      <c r="T4712" s="49" t="str" cm="1">
        <f t="array" aca="1" ref="T4712" ca="1">IF(ISBLANK(B4712),"",IF(R4712="Styrkhæft",_xlfn.XLOOKUP(S4712,Vegalengdir[Texti],INDIRECT("Vegalengdir["&amp;'Upplýsingar um umsækjanda'!$B$10&amp;"]"),0%,0)))</f>
        <v/>
      </c>
      <c r="U4712" s="72" t="str">
        <f t="shared" si="221"/>
        <v/>
      </c>
    </row>
    <row r="4713" spans="1:21" x14ac:dyDescent="0.25">
      <c r="A4713" s="53">
        <f t="shared" si="219"/>
        <v>4712</v>
      </c>
      <c r="B4713" s="55"/>
      <c r="C4713" s="56"/>
      <c r="D4713" s="55"/>
      <c r="E4713" s="55"/>
      <c r="F4713" s="55"/>
      <c r="G4713" s="55"/>
      <c r="H4713" s="57"/>
      <c r="I4713" s="55"/>
      <c r="J4713" s="55"/>
      <c r="K4713" s="55"/>
      <c r="L4713" s="55"/>
      <c r="M4713" s="55"/>
      <c r="N4713" s="57"/>
      <c r="O4713" s="57" t="str">
        <f t="shared" si="220"/>
        <v/>
      </c>
      <c r="Q4713" s="38" t="s">
        <v>450</v>
      </c>
      <c r="R4713" s="38" t="str" cm="1">
        <f t="array" ref="R4713">_xlfn.XLOOKUP(Q4713,INDEX(Flettilisti,,1),INDEX(Flettilisti,,2),,0)</f>
        <v>Vantar flokkun</v>
      </c>
      <c r="S4713" s="38" t="str">
        <f>IF(ISBLANK(N4713),"",IF(N4713&lt;Gögn!$J$2,Gögn!$K$2,IF(N4713&gt;Gögn!$J$4,Gögn!$K$4,Gögn!$K$3)))</f>
        <v/>
      </c>
      <c r="T4713" s="49" t="str" cm="1">
        <f t="array" aca="1" ref="T4713" ca="1">IF(ISBLANK(B4713),"",IF(R4713="Styrkhæft",_xlfn.XLOOKUP(S4713,Vegalengdir[Texti],INDIRECT("Vegalengdir["&amp;'Upplýsingar um umsækjanda'!$B$10&amp;"]"),0%,0)))</f>
        <v/>
      </c>
      <c r="U4713" s="72" t="str">
        <f t="shared" si="221"/>
        <v/>
      </c>
    </row>
    <row r="4714" spans="1:21" x14ac:dyDescent="0.25">
      <c r="A4714" s="53">
        <f t="shared" si="219"/>
        <v>4713</v>
      </c>
      <c r="B4714" s="55"/>
      <c r="C4714" s="56"/>
      <c r="D4714" s="55"/>
      <c r="E4714" s="55"/>
      <c r="F4714" s="55"/>
      <c r="G4714" s="55"/>
      <c r="H4714" s="57"/>
      <c r="I4714" s="55"/>
      <c r="J4714" s="55"/>
      <c r="K4714" s="55"/>
      <c r="L4714" s="55"/>
      <c r="M4714" s="55"/>
      <c r="N4714" s="57"/>
      <c r="O4714" s="57" t="str">
        <f t="shared" si="220"/>
        <v/>
      </c>
      <c r="Q4714" s="38" t="s">
        <v>450</v>
      </c>
      <c r="R4714" s="38" t="str" cm="1">
        <f t="array" ref="R4714">_xlfn.XLOOKUP(Q4714,INDEX(Flettilisti,,1),INDEX(Flettilisti,,2),,0)</f>
        <v>Vantar flokkun</v>
      </c>
      <c r="S4714" s="38" t="str">
        <f>IF(ISBLANK(N4714),"",IF(N4714&lt;Gögn!$J$2,Gögn!$K$2,IF(N4714&gt;Gögn!$J$4,Gögn!$K$4,Gögn!$K$3)))</f>
        <v/>
      </c>
      <c r="T4714" s="49" t="str" cm="1">
        <f t="array" aca="1" ref="T4714" ca="1">IF(ISBLANK(B4714),"",IF(R4714="Styrkhæft",_xlfn.XLOOKUP(S4714,Vegalengdir[Texti],INDIRECT("Vegalengdir["&amp;'Upplýsingar um umsækjanda'!$B$10&amp;"]"),0%,0)))</f>
        <v/>
      </c>
      <c r="U4714" s="72" t="str">
        <f t="shared" si="221"/>
        <v/>
      </c>
    </row>
    <row r="4715" spans="1:21" x14ac:dyDescent="0.25">
      <c r="A4715" s="53">
        <f t="shared" ref="A4715:A4778" si="222">A4714+1</f>
        <v>4714</v>
      </c>
      <c r="B4715" s="55"/>
      <c r="C4715" s="56"/>
      <c r="D4715" s="55"/>
      <c r="E4715" s="55"/>
      <c r="F4715" s="55"/>
      <c r="G4715" s="55"/>
      <c r="H4715" s="57"/>
      <c r="I4715" s="55"/>
      <c r="J4715" s="55"/>
      <c r="K4715" s="55"/>
      <c r="L4715" s="55"/>
      <c r="M4715" s="55"/>
      <c r="N4715" s="57"/>
      <c r="O4715" s="57" t="str">
        <f t="shared" si="220"/>
        <v/>
      </c>
      <c r="Q4715" s="38" t="s">
        <v>450</v>
      </c>
      <c r="R4715" s="38" t="str" cm="1">
        <f t="array" ref="R4715">_xlfn.XLOOKUP(Q4715,INDEX(Flettilisti,,1),INDEX(Flettilisti,,2),,0)</f>
        <v>Vantar flokkun</v>
      </c>
      <c r="S4715" s="38" t="str">
        <f>IF(ISBLANK(N4715),"",IF(N4715&lt;Gögn!$J$2,Gögn!$K$2,IF(N4715&gt;Gögn!$J$4,Gögn!$K$4,Gögn!$K$3)))</f>
        <v/>
      </c>
      <c r="T4715" s="49" t="str" cm="1">
        <f t="array" aca="1" ref="T4715" ca="1">IF(ISBLANK(B4715),"",IF(R4715="Styrkhæft",_xlfn.XLOOKUP(S4715,Vegalengdir[Texti],INDIRECT("Vegalengdir["&amp;'Upplýsingar um umsækjanda'!$B$10&amp;"]"),0%,0)))</f>
        <v/>
      </c>
      <c r="U4715" s="72" t="str">
        <f t="shared" si="221"/>
        <v/>
      </c>
    </row>
    <row r="4716" spans="1:21" x14ac:dyDescent="0.25">
      <c r="A4716" s="53">
        <f t="shared" si="222"/>
        <v>4715</v>
      </c>
      <c r="B4716" s="55"/>
      <c r="C4716" s="56"/>
      <c r="D4716" s="55"/>
      <c r="E4716" s="55"/>
      <c r="F4716" s="55"/>
      <c r="G4716" s="55"/>
      <c r="H4716" s="57"/>
      <c r="I4716" s="55"/>
      <c r="J4716" s="55"/>
      <c r="K4716" s="55"/>
      <c r="L4716" s="55"/>
      <c r="M4716" s="55"/>
      <c r="N4716" s="57"/>
      <c r="O4716" s="57" t="str">
        <f t="shared" si="220"/>
        <v/>
      </c>
      <c r="Q4716" s="38" t="s">
        <v>450</v>
      </c>
      <c r="R4716" s="38" t="str" cm="1">
        <f t="array" ref="R4716">_xlfn.XLOOKUP(Q4716,INDEX(Flettilisti,,1),INDEX(Flettilisti,,2),,0)</f>
        <v>Vantar flokkun</v>
      </c>
      <c r="S4716" s="38" t="str">
        <f>IF(ISBLANK(N4716),"",IF(N4716&lt;Gögn!$J$2,Gögn!$K$2,IF(N4716&gt;Gögn!$J$4,Gögn!$K$4,Gögn!$K$3)))</f>
        <v/>
      </c>
      <c r="T4716" s="49" t="str" cm="1">
        <f t="array" aca="1" ref="T4716" ca="1">IF(ISBLANK(B4716),"",IF(R4716="Styrkhæft",_xlfn.XLOOKUP(S4716,Vegalengdir[Texti],INDIRECT("Vegalengdir["&amp;'Upplýsingar um umsækjanda'!$B$10&amp;"]"),0%,0)))</f>
        <v/>
      </c>
      <c r="U4716" s="72" t="str">
        <f t="shared" si="221"/>
        <v/>
      </c>
    </row>
    <row r="4717" spans="1:21" x14ac:dyDescent="0.25">
      <c r="A4717" s="53">
        <f t="shared" si="222"/>
        <v>4716</v>
      </c>
      <c r="B4717" s="55"/>
      <c r="C4717" s="56"/>
      <c r="D4717" s="55"/>
      <c r="E4717" s="55"/>
      <c r="F4717" s="55"/>
      <c r="G4717" s="55"/>
      <c r="H4717" s="57"/>
      <c r="I4717" s="55"/>
      <c r="J4717" s="55"/>
      <c r="K4717" s="55"/>
      <c r="L4717" s="55"/>
      <c r="M4717" s="55"/>
      <c r="N4717" s="57"/>
      <c r="O4717" s="57" t="str">
        <f t="shared" si="220"/>
        <v/>
      </c>
      <c r="Q4717" s="38" t="s">
        <v>450</v>
      </c>
      <c r="R4717" s="38" t="str" cm="1">
        <f t="array" ref="R4717">_xlfn.XLOOKUP(Q4717,INDEX(Flettilisti,,1),INDEX(Flettilisti,,2),,0)</f>
        <v>Vantar flokkun</v>
      </c>
      <c r="S4717" s="38" t="str">
        <f>IF(ISBLANK(N4717),"",IF(N4717&lt;Gögn!$J$2,Gögn!$K$2,IF(N4717&gt;Gögn!$J$4,Gögn!$K$4,Gögn!$K$3)))</f>
        <v/>
      </c>
      <c r="T4717" s="49" t="str" cm="1">
        <f t="array" aca="1" ref="T4717" ca="1">IF(ISBLANK(B4717),"",IF(R4717="Styrkhæft",_xlfn.XLOOKUP(S4717,Vegalengdir[Texti],INDIRECT("Vegalengdir["&amp;'Upplýsingar um umsækjanda'!$B$10&amp;"]"),0%,0)))</f>
        <v/>
      </c>
      <c r="U4717" s="72" t="str">
        <f t="shared" si="221"/>
        <v/>
      </c>
    </row>
    <row r="4718" spans="1:21" x14ac:dyDescent="0.25">
      <c r="A4718" s="53">
        <f t="shared" si="222"/>
        <v>4717</v>
      </c>
      <c r="B4718" s="55"/>
      <c r="C4718" s="56"/>
      <c r="D4718" s="55"/>
      <c r="E4718" s="55"/>
      <c r="F4718" s="55"/>
      <c r="G4718" s="55"/>
      <c r="H4718" s="57"/>
      <c r="I4718" s="55"/>
      <c r="J4718" s="55"/>
      <c r="K4718" s="55"/>
      <c r="L4718" s="55"/>
      <c r="M4718" s="55"/>
      <c r="N4718" s="57"/>
      <c r="O4718" s="57" t="str">
        <f t="shared" si="220"/>
        <v/>
      </c>
      <c r="Q4718" s="38" t="s">
        <v>450</v>
      </c>
      <c r="R4718" s="38" t="str" cm="1">
        <f t="array" ref="R4718">_xlfn.XLOOKUP(Q4718,INDEX(Flettilisti,,1),INDEX(Flettilisti,,2),,0)</f>
        <v>Vantar flokkun</v>
      </c>
      <c r="S4718" s="38" t="str">
        <f>IF(ISBLANK(N4718),"",IF(N4718&lt;Gögn!$J$2,Gögn!$K$2,IF(N4718&gt;Gögn!$J$4,Gögn!$K$4,Gögn!$K$3)))</f>
        <v/>
      </c>
      <c r="T4718" s="49" t="str" cm="1">
        <f t="array" aca="1" ref="T4718" ca="1">IF(ISBLANK(B4718),"",IF(R4718="Styrkhæft",_xlfn.XLOOKUP(S4718,Vegalengdir[Texti],INDIRECT("Vegalengdir["&amp;'Upplýsingar um umsækjanda'!$B$10&amp;"]"),0%,0)))</f>
        <v/>
      </c>
      <c r="U4718" s="72" t="str">
        <f t="shared" si="221"/>
        <v/>
      </c>
    </row>
    <row r="4719" spans="1:21" x14ac:dyDescent="0.25">
      <c r="A4719" s="53">
        <f t="shared" si="222"/>
        <v>4718</v>
      </c>
      <c r="B4719" s="55"/>
      <c r="C4719" s="56"/>
      <c r="D4719" s="55"/>
      <c r="E4719" s="55"/>
      <c r="F4719" s="55"/>
      <c r="G4719" s="55"/>
      <c r="H4719" s="57"/>
      <c r="I4719" s="55"/>
      <c r="J4719" s="55"/>
      <c r="K4719" s="55"/>
      <c r="L4719" s="55"/>
      <c r="M4719" s="55"/>
      <c r="N4719" s="57"/>
      <c r="O4719" s="57" t="str">
        <f t="shared" si="220"/>
        <v/>
      </c>
      <c r="Q4719" s="38" t="s">
        <v>450</v>
      </c>
      <c r="R4719" s="38" t="str" cm="1">
        <f t="array" ref="R4719">_xlfn.XLOOKUP(Q4719,INDEX(Flettilisti,,1),INDEX(Flettilisti,,2),,0)</f>
        <v>Vantar flokkun</v>
      </c>
      <c r="S4719" s="38" t="str">
        <f>IF(ISBLANK(N4719),"",IF(N4719&lt;Gögn!$J$2,Gögn!$K$2,IF(N4719&gt;Gögn!$J$4,Gögn!$K$4,Gögn!$K$3)))</f>
        <v/>
      </c>
      <c r="T4719" s="49" t="str" cm="1">
        <f t="array" aca="1" ref="T4719" ca="1">IF(ISBLANK(B4719),"",IF(R4719="Styrkhæft",_xlfn.XLOOKUP(S4719,Vegalengdir[Texti],INDIRECT("Vegalengdir["&amp;'Upplýsingar um umsækjanda'!$B$10&amp;"]"),0%,0)))</f>
        <v/>
      </c>
      <c r="U4719" s="72" t="str">
        <f t="shared" si="221"/>
        <v/>
      </c>
    </row>
    <row r="4720" spans="1:21" x14ac:dyDescent="0.25">
      <c r="A4720" s="53">
        <f t="shared" si="222"/>
        <v>4719</v>
      </c>
      <c r="B4720" s="55"/>
      <c r="C4720" s="56"/>
      <c r="D4720" s="55"/>
      <c r="E4720" s="55"/>
      <c r="F4720" s="55"/>
      <c r="G4720" s="55"/>
      <c r="H4720" s="57"/>
      <c r="I4720" s="55"/>
      <c r="J4720" s="55"/>
      <c r="K4720" s="55"/>
      <c r="L4720" s="55"/>
      <c r="M4720" s="55"/>
      <c r="N4720" s="57"/>
      <c r="O4720" s="57" t="str">
        <f t="shared" si="220"/>
        <v/>
      </c>
      <c r="Q4720" s="38" t="s">
        <v>450</v>
      </c>
      <c r="R4720" s="38" t="str" cm="1">
        <f t="array" ref="R4720">_xlfn.XLOOKUP(Q4720,INDEX(Flettilisti,,1),INDEX(Flettilisti,,2),,0)</f>
        <v>Vantar flokkun</v>
      </c>
      <c r="S4720" s="38" t="str">
        <f>IF(ISBLANK(N4720),"",IF(N4720&lt;Gögn!$J$2,Gögn!$K$2,IF(N4720&gt;Gögn!$J$4,Gögn!$K$4,Gögn!$K$3)))</f>
        <v/>
      </c>
      <c r="T4720" s="49" t="str" cm="1">
        <f t="array" aca="1" ref="T4720" ca="1">IF(ISBLANK(B4720),"",IF(R4720="Styrkhæft",_xlfn.XLOOKUP(S4720,Vegalengdir[Texti],INDIRECT("Vegalengdir["&amp;'Upplýsingar um umsækjanda'!$B$10&amp;"]"),0%,0)))</f>
        <v/>
      </c>
      <c r="U4720" s="72" t="str">
        <f t="shared" si="221"/>
        <v/>
      </c>
    </row>
    <row r="4721" spans="1:21" x14ac:dyDescent="0.25">
      <c r="A4721" s="53">
        <f t="shared" si="222"/>
        <v>4720</v>
      </c>
      <c r="B4721" s="55"/>
      <c r="C4721" s="56"/>
      <c r="D4721" s="55"/>
      <c r="E4721" s="55"/>
      <c r="F4721" s="55"/>
      <c r="G4721" s="55"/>
      <c r="H4721" s="57"/>
      <c r="I4721" s="55"/>
      <c r="J4721" s="55"/>
      <c r="K4721" s="55"/>
      <c r="L4721" s="55"/>
      <c r="M4721" s="55"/>
      <c r="N4721" s="57"/>
      <c r="O4721" s="57" t="str">
        <f t="shared" si="220"/>
        <v/>
      </c>
      <c r="Q4721" s="38" t="s">
        <v>450</v>
      </c>
      <c r="R4721" s="38" t="str" cm="1">
        <f t="array" ref="R4721">_xlfn.XLOOKUP(Q4721,INDEX(Flettilisti,,1),INDEX(Flettilisti,,2),,0)</f>
        <v>Vantar flokkun</v>
      </c>
      <c r="S4721" s="38" t="str">
        <f>IF(ISBLANK(N4721),"",IF(N4721&lt;Gögn!$J$2,Gögn!$K$2,IF(N4721&gt;Gögn!$J$4,Gögn!$K$4,Gögn!$K$3)))</f>
        <v/>
      </c>
      <c r="T4721" s="49" t="str" cm="1">
        <f t="array" aca="1" ref="T4721" ca="1">IF(ISBLANK(B4721),"",IF(R4721="Styrkhæft",_xlfn.XLOOKUP(S4721,Vegalengdir[Texti],INDIRECT("Vegalengdir["&amp;'Upplýsingar um umsækjanda'!$B$10&amp;"]"),0%,0)))</f>
        <v/>
      </c>
      <c r="U4721" s="72" t="str">
        <f t="shared" si="221"/>
        <v/>
      </c>
    </row>
    <row r="4722" spans="1:21" x14ac:dyDescent="0.25">
      <c r="A4722" s="53">
        <f t="shared" si="222"/>
        <v>4721</v>
      </c>
      <c r="B4722" s="55"/>
      <c r="C4722" s="56"/>
      <c r="D4722" s="55"/>
      <c r="E4722" s="55"/>
      <c r="F4722" s="55"/>
      <c r="G4722" s="55"/>
      <c r="H4722" s="57"/>
      <c r="I4722" s="55"/>
      <c r="J4722" s="55"/>
      <c r="K4722" s="55"/>
      <c r="L4722" s="55"/>
      <c r="M4722" s="55"/>
      <c r="N4722" s="57"/>
      <c r="O4722" s="57" t="str">
        <f t="shared" si="220"/>
        <v/>
      </c>
      <c r="Q4722" s="38" t="s">
        <v>450</v>
      </c>
      <c r="R4722" s="38" t="str" cm="1">
        <f t="array" ref="R4722">_xlfn.XLOOKUP(Q4722,INDEX(Flettilisti,,1),INDEX(Flettilisti,,2),,0)</f>
        <v>Vantar flokkun</v>
      </c>
      <c r="S4722" s="38" t="str">
        <f>IF(ISBLANK(N4722),"",IF(N4722&lt;Gögn!$J$2,Gögn!$K$2,IF(N4722&gt;Gögn!$J$4,Gögn!$K$4,Gögn!$K$3)))</f>
        <v/>
      </c>
      <c r="T4722" s="49" t="str" cm="1">
        <f t="array" aca="1" ref="T4722" ca="1">IF(ISBLANK(B4722),"",IF(R4722="Styrkhæft",_xlfn.XLOOKUP(S4722,Vegalengdir[Texti],INDIRECT("Vegalengdir["&amp;'Upplýsingar um umsækjanda'!$B$10&amp;"]"),0%,0)))</f>
        <v/>
      </c>
      <c r="U4722" s="72" t="str">
        <f t="shared" si="221"/>
        <v/>
      </c>
    </row>
    <row r="4723" spans="1:21" x14ac:dyDescent="0.25">
      <c r="A4723" s="53">
        <f t="shared" si="222"/>
        <v>4722</v>
      </c>
      <c r="B4723" s="55"/>
      <c r="C4723" s="56"/>
      <c r="D4723" s="55"/>
      <c r="E4723" s="55"/>
      <c r="F4723" s="55"/>
      <c r="G4723" s="55"/>
      <c r="H4723" s="57"/>
      <c r="I4723" s="55"/>
      <c r="J4723" s="55"/>
      <c r="K4723" s="55"/>
      <c r="L4723" s="55"/>
      <c r="M4723" s="55"/>
      <c r="N4723" s="57"/>
      <c r="O4723" s="57" t="str">
        <f t="shared" si="220"/>
        <v/>
      </c>
      <c r="Q4723" s="38" t="s">
        <v>450</v>
      </c>
      <c r="R4723" s="38" t="str" cm="1">
        <f t="array" ref="R4723">_xlfn.XLOOKUP(Q4723,INDEX(Flettilisti,,1),INDEX(Flettilisti,,2),,0)</f>
        <v>Vantar flokkun</v>
      </c>
      <c r="S4723" s="38" t="str">
        <f>IF(ISBLANK(N4723),"",IF(N4723&lt;Gögn!$J$2,Gögn!$K$2,IF(N4723&gt;Gögn!$J$4,Gögn!$K$4,Gögn!$K$3)))</f>
        <v/>
      </c>
      <c r="T4723" s="49" t="str" cm="1">
        <f t="array" aca="1" ref="T4723" ca="1">IF(ISBLANK(B4723),"",IF(R4723="Styrkhæft",_xlfn.XLOOKUP(S4723,Vegalengdir[Texti],INDIRECT("Vegalengdir["&amp;'Upplýsingar um umsækjanda'!$B$10&amp;"]"),0%,0)))</f>
        <v/>
      </c>
      <c r="U4723" s="72" t="str">
        <f t="shared" si="221"/>
        <v/>
      </c>
    </row>
    <row r="4724" spans="1:21" x14ac:dyDescent="0.25">
      <c r="A4724" s="53">
        <f t="shared" si="222"/>
        <v>4723</v>
      </c>
      <c r="B4724" s="55"/>
      <c r="C4724" s="56"/>
      <c r="D4724" s="55"/>
      <c r="E4724" s="55"/>
      <c r="F4724" s="55"/>
      <c r="G4724" s="55"/>
      <c r="H4724" s="57"/>
      <c r="I4724" s="55"/>
      <c r="J4724" s="55"/>
      <c r="K4724" s="55"/>
      <c r="L4724" s="55"/>
      <c r="M4724" s="55"/>
      <c r="N4724" s="57"/>
      <c r="O4724" s="57" t="str">
        <f t="shared" si="220"/>
        <v/>
      </c>
      <c r="Q4724" s="38" t="s">
        <v>450</v>
      </c>
      <c r="R4724" s="38" t="str" cm="1">
        <f t="array" ref="R4724">_xlfn.XLOOKUP(Q4724,INDEX(Flettilisti,,1),INDEX(Flettilisti,,2),,0)</f>
        <v>Vantar flokkun</v>
      </c>
      <c r="S4724" s="38" t="str">
        <f>IF(ISBLANK(N4724),"",IF(N4724&lt;Gögn!$J$2,Gögn!$K$2,IF(N4724&gt;Gögn!$J$4,Gögn!$K$4,Gögn!$K$3)))</f>
        <v/>
      </c>
      <c r="T4724" s="49" t="str" cm="1">
        <f t="array" aca="1" ref="T4724" ca="1">IF(ISBLANK(B4724),"",IF(R4724="Styrkhæft",_xlfn.XLOOKUP(S4724,Vegalengdir[Texti],INDIRECT("Vegalengdir["&amp;'Upplýsingar um umsækjanda'!$B$10&amp;"]"),0%,0)))</f>
        <v/>
      </c>
      <c r="U4724" s="72" t="str">
        <f t="shared" si="221"/>
        <v/>
      </c>
    </row>
    <row r="4725" spans="1:21" x14ac:dyDescent="0.25">
      <c r="A4725" s="53">
        <f t="shared" si="222"/>
        <v>4724</v>
      </c>
      <c r="B4725" s="55"/>
      <c r="C4725" s="56"/>
      <c r="D4725" s="55"/>
      <c r="E4725" s="55"/>
      <c r="F4725" s="55"/>
      <c r="G4725" s="55"/>
      <c r="H4725" s="57"/>
      <c r="I4725" s="55"/>
      <c r="J4725" s="55"/>
      <c r="K4725" s="55"/>
      <c r="L4725" s="55"/>
      <c r="M4725" s="55"/>
      <c r="N4725" s="57"/>
      <c r="O4725" s="57" t="str">
        <f t="shared" si="220"/>
        <v/>
      </c>
      <c r="Q4725" s="38" t="s">
        <v>450</v>
      </c>
      <c r="R4725" s="38" t="str" cm="1">
        <f t="array" ref="R4725">_xlfn.XLOOKUP(Q4725,INDEX(Flettilisti,,1),INDEX(Flettilisti,,2),,0)</f>
        <v>Vantar flokkun</v>
      </c>
      <c r="S4725" s="38" t="str">
        <f>IF(ISBLANK(N4725),"",IF(N4725&lt;Gögn!$J$2,Gögn!$K$2,IF(N4725&gt;Gögn!$J$4,Gögn!$K$4,Gögn!$K$3)))</f>
        <v/>
      </c>
      <c r="T4725" s="49" t="str" cm="1">
        <f t="array" aca="1" ref="T4725" ca="1">IF(ISBLANK(B4725),"",IF(R4725="Styrkhæft",_xlfn.XLOOKUP(S4725,Vegalengdir[Texti],INDIRECT("Vegalengdir["&amp;'Upplýsingar um umsækjanda'!$B$10&amp;"]"),0%,0)))</f>
        <v/>
      </c>
      <c r="U4725" s="72" t="str">
        <f t="shared" si="221"/>
        <v/>
      </c>
    </row>
    <row r="4726" spans="1:21" x14ac:dyDescent="0.25">
      <c r="A4726" s="53">
        <f t="shared" si="222"/>
        <v>4725</v>
      </c>
      <c r="B4726" s="55"/>
      <c r="C4726" s="56"/>
      <c r="D4726" s="55"/>
      <c r="E4726" s="55"/>
      <c r="F4726" s="55"/>
      <c r="G4726" s="55"/>
      <c r="H4726" s="57"/>
      <c r="I4726" s="55"/>
      <c r="J4726" s="55"/>
      <c r="K4726" s="55"/>
      <c r="L4726" s="55"/>
      <c r="M4726" s="55"/>
      <c r="N4726" s="57"/>
      <c r="O4726" s="57" t="str">
        <f t="shared" si="220"/>
        <v/>
      </c>
      <c r="Q4726" s="38" t="s">
        <v>450</v>
      </c>
      <c r="R4726" s="38" t="str" cm="1">
        <f t="array" ref="R4726">_xlfn.XLOOKUP(Q4726,INDEX(Flettilisti,,1),INDEX(Flettilisti,,2),,0)</f>
        <v>Vantar flokkun</v>
      </c>
      <c r="S4726" s="38" t="str">
        <f>IF(ISBLANK(N4726),"",IF(N4726&lt;Gögn!$J$2,Gögn!$K$2,IF(N4726&gt;Gögn!$J$4,Gögn!$K$4,Gögn!$K$3)))</f>
        <v/>
      </c>
      <c r="T4726" s="49" t="str" cm="1">
        <f t="array" aca="1" ref="T4726" ca="1">IF(ISBLANK(B4726),"",IF(R4726="Styrkhæft",_xlfn.XLOOKUP(S4726,Vegalengdir[Texti],INDIRECT("Vegalengdir["&amp;'Upplýsingar um umsækjanda'!$B$10&amp;"]"),0%,0)))</f>
        <v/>
      </c>
      <c r="U4726" s="72" t="str">
        <f t="shared" si="221"/>
        <v/>
      </c>
    </row>
    <row r="4727" spans="1:21" x14ac:dyDescent="0.25">
      <c r="A4727" s="53">
        <f t="shared" si="222"/>
        <v>4726</v>
      </c>
      <c r="B4727" s="55"/>
      <c r="C4727" s="56"/>
      <c r="D4727" s="55"/>
      <c r="E4727" s="55"/>
      <c r="F4727" s="55"/>
      <c r="G4727" s="55"/>
      <c r="H4727" s="57"/>
      <c r="I4727" s="55"/>
      <c r="J4727" s="55"/>
      <c r="K4727" s="55"/>
      <c r="L4727" s="55"/>
      <c r="M4727" s="55"/>
      <c r="N4727" s="57"/>
      <c r="O4727" s="57" t="str">
        <f t="shared" si="220"/>
        <v/>
      </c>
      <c r="Q4727" s="38" t="s">
        <v>450</v>
      </c>
      <c r="R4727" s="38" t="str" cm="1">
        <f t="array" ref="R4727">_xlfn.XLOOKUP(Q4727,INDEX(Flettilisti,,1),INDEX(Flettilisti,,2),,0)</f>
        <v>Vantar flokkun</v>
      </c>
      <c r="S4727" s="38" t="str">
        <f>IF(ISBLANK(N4727),"",IF(N4727&lt;Gögn!$J$2,Gögn!$K$2,IF(N4727&gt;Gögn!$J$4,Gögn!$K$4,Gögn!$K$3)))</f>
        <v/>
      </c>
      <c r="T4727" s="49" t="str" cm="1">
        <f t="array" aca="1" ref="T4727" ca="1">IF(ISBLANK(B4727),"",IF(R4727="Styrkhæft",_xlfn.XLOOKUP(S4727,Vegalengdir[Texti],INDIRECT("Vegalengdir["&amp;'Upplýsingar um umsækjanda'!$B$10&amp;"]"),0%,0)))</f>
        <v/>
      </c>
      <c r="U4727" s="72" t="str">
        <f t="shared" si="221"/>
        <v/>
      </c>
    </row>
    <row r="4728" spans="1:21" x14ac:dyDescent="0.25">
      <c r="A4728" s="53">
        <f t="shared" si="222"/>
        <v>4727</v>
      </c>
      <c r="B4728" s="55"/>
      <c r="C4728" s="56"/>
      <c r="D4728" s="55"/>
      <c r="E4728" s="55"/>
      <c r="F4728" s="55"/>
      <c r="G4728" s="55"/>
      <c r="H4728" s="57"/>
      <c r="I4728" s="55"/>
      <c r="J4728" s="55"/>
      <c r="K4728" s="55"/>
      <c r="L4728" s="55"/>
      <c r="M4728" s="55"/>
      <c r="N4728" s="57"/>
      <c r="O4728" s="57" t="str">
        <f t="shared" si="220"/>
        <v/>
      </c>
      <c r="Q4728" s="38" t="s">
        <v>450</v>
      </c>
      <c r="R4728" s="38" t="str" cm="1">
        <f t="array" ref="R4728">_xlfn.XLOOKUP(Q4728,INDEX(Flettilisti,,1),INDEX(Flettilisti,,2),,0)</f>
        <v>Vantar flokkun</v>
      </c>
      <c r="S4728" s="38" t="str">
        <f>IF(ISBLANK(N4728),"",IF(N4728&lt;Gögn!$J$2,Gögn!$K$2,IF(N4728&gt;Gögn!$J$4,Gögn!$K$4,Gögn!$K$3)))</f>
        <v/>
      </c>
      <c r="T4728" s="49" t="str" cm="1">
        <f t="array" aca="1" ref="T4728" ca="1">IF(ISBLANK(B4728),"",IF(R4728="Styrkhæft",_xlfn.XLOOKUP(S4728,Vegalengdir[Texti],INDIRECT("Vegalengdir["&amp;'Upplýsingar um umsækjanda'!$B$10&amp;"]"),0%,0)))</f>
        <v/>
      </c>
      <c r="U4728" s="72" t="str">
        <f t="shared" si="221"/>
        <v/>
      </c>
    </row>
    <row r="4729" spans="1:21" x14ac:dyDescent="0.25">
      <c r="A4729" s="53">
        <f t="shared" si="222"/>
        <v>4728</v>
      </c>
      <c r="B4729" s="55"/>
      <c r="C4729" s="56"/>
      <c r="D4729" s="55"/>
      <c r="E4729" s="55"/>
      <c r="F4729" s="55"/>
      <c r="G4729" s="55"/>
      <c r="H4729" s="57"/>
      <c r="I4729" s="55"/>
      <c r="J4729" s="55"/>
      <c r="K4729" s="55"/>
      <c r="L4729" s="55"/>
      <c r="M4729" s="55"/>
      <c r="N4729" s="57"/>
      <c r="O4729" s="57" t="str">
        <f t="shared" si="220"/>
        <v/>
      </c>
      <c r="Q4729" s="38" t="s">
        <v>450</v>
      </c>
      <c r="R4729" s="38" t="str" cm="1">
        <f t="array" ref="R4729">_xlfn.XLOOKUP(Q4729,INDEX(Flettilisti,,1),INDEX(Flettilisti,,2),,0)</f>
        <v>Vantar flokkun</v>
      </c>
      <c r="S4729" s="38" t="str">
        <f>IF(ISBLANK(N4729),"",IF(N4729&lt;Gögn!$J$2,Gögn!$K$2,IF(N4729&gt;Gögn!$J$4,Gögn!$K$4,Gögn!$K$3)))</f>
        <v/>
      </c>
      <c r="T4729" s="49" t="str" cm="1">
        <f t="array" aca="1" ref="T4729" ca="1">IF(ISBLANK(B4729),"",IF(R4729="Styrkhæft",_xlfn.XLOOKUP(S4729,Vegalengdir[Texti],INDIRECT("Vegalengdir["&amp;'Upplýsingar um umsækjanda'!$B$10&amp;"]"),0%,0)))</f>
        <v/>
      </c>
      <c r="U4729" s="72" t="str">
        <f t="shared" si="221"/>
        <v/>
      </c>
    </row>
    <row r="4730" spans="1:21" x14ac:dyDescent="0.25">
      <c r="A4730" s="53">
        <f t="shared" si="222"/>
        <v>4729</v>
      </c>
      <c r="B4730" s="55"/>
      <c r="C4730" s="56"/>
      <c r="D4730" s="55"/>
      <c r="E4730" s="55"/>
      <c r="F4730" s="55"/>
      <c r="G4730" s="55"/>
      <c r="H4730" s="57"/>
      <c r="I4730" s="55"/>
      <c r="J4730" s="55"/>
      <c r="K4730" s="55"/>
      <c r="L4730" s="55"/>
      <c r="M4730" s="55"/>
      <c r="N4730" s="57"/>
      <c r="O4730" s="57" t="str">
        <f t="shared" si="220"/>
        <v/>
      </c>
      <c r="Q4730" s="38" t="s">
        <v>450</v>
      </c>
      <c r="R4730" s="38" t="str" cm="1">
        <f t="array" ref="R4730">_xlfn.XLOOKUP(Q4730,INDEX(Flettilisti,,1),INDEX(Flettilisti,,2),,0)</f>
        <v>Vantar flokkun</v>
      </c>
      <c r="S4730" s="38" t="str">
        <f>IF(ISBLANK(N4730),"",IF(N4730&lt;Gögn!$J$2,Gögn!$K$2,IF(N4730&gt;Gögn!$J$4,Gögn!$K$4,Gögn!$K$3)))</f>
        <v/>
      </c>
      <c r="T4730" s="49" t="str" cm="1">
        <f t="array" aca="1" ref="T4730" ca="1">IF(ISBLANK(B4730),"",IF(R4730="Styrkhæft",_xlfn.XLOOKUP(S4730,Vegalengdir[Texti],INDIRECT("Vegalengdir["&amp;'Upplýsingar um umsækjanda'!$B$10&amp;"]"),0%,0)))</f>
        <v/>
      </c>
      <c r="U4730" s="72" t="str">
        <f t="shared" si="221"/>
        <v/>
      </c>
    </row>
    <row r="4731" spans="1:21" x14ac:dyDescent="0.25">
      <c r="A4731" s="53">
        <f t="shared" si="222"/>
        <v>4730</v>
      </c>
      <c r="B4731" s="55"/>
      <c r="C4731" s="56"/>
      <c r="D4731" s="55"/>
      <c r="E4731" s="55"/>
      <c r="F4731" s="55"/>
      <c r="G4731" s="55"/>
      <c r="H4731" s="57"/>
      <c r="I4731" s="55"/>
      <c r="J4731" s="55"/>
      <c r="K4731" s="55"/>
      <c r="L4731" s="55"/>
      <c r="M4731" s="55"/>
      <c r="N4731" s="57"/>
      <c r="O4731" s="57" t="str">
        <f t="shared" si="220"/>
        <v/>
      </c>
      <c r="Q4731" s="38" t="s">
        <v>450</v>
      </c>
      <c r="R4731" s="38" t="str" cm="1">
        <f t="array" ref="R4731">_xlfn.XLOOKUP(Q4731,INDEX(Flettilisti,,1),INDEX(Flettilisti,,2),,0)</f>
        <v>Vantar flokkun</v>
      </c>
      <c r="S4731" s="38" t="str">
        <f>IF(ISBLANK(N4731),"",IF(N4731&lt;Gögn!$J$2,Gögn!$K$2,IF(N4731&gt;Gögn!$J$4,Gögn!$K$4,Gögn!$K$3)))</f>
        <v/>
      </c>
      <c r="T4731" s="49" t="str" cm="1">
        <f t="array" aca="1" ref="T4731" ca="1">IF(ISBLANK(B4731),"",IF(R4731="Styrkhæft",_xlfn.XLOOKUP(S4731,Vegalengdir[Texti],INDIRECT("Vegalengdir["&amp;'Upplýsingar um umsækjanda'!$B$10&amp;"]"),0%,0)))</f>
        <v/>
      </c>
      <c r="U4731" s="72" t="str">
        <f t="shared" si="221"/>
        <v/>
      </c>
    </row>
    <row r="4732" spans="1:21" x14ac:dyDescent="0.25">
      <c r="A4732" s="53">
        <f t="shared" si="222"/>
        <v>4731</v>
      </c>
      <c r="B4732" s="55"/>
      <c r="C4732" s="56"/>
      <c r="D4732" s="55"/>
      <c r="E4732" s="55"/>
      <c r="F4732" s="55"/>
      <c r="G4732" s="55"/>
      <c r="H4732" s="57"/>
      <c r="I4732" s="55"/>
      <c r="J4732" s="55"/>
      <c r="K4732" s="55"/>
      <c r="L4732" s="55"/>
      <c r="M4732" s="55"/>
      <c r="N4732" s="57"/>
      <c r="O4732" s="57" t="str">
        <f t="shared" si="220"/>
        <v/>
      </c>
      <c r="Q4732" s="38" t="s">
        <v>450</v>
      </c>
      <c r="R4732" s="38" t="str" cm="1">
        <f t="array" ref="R4732">_xlfn.XLOOKUP(Q4732,INDEX(Flettilisti,,1),INDEX(Flettilisti,,2),,0)</f>
        <v>Vantar flokkun</v>
      </c>
      <c r="S4732" s="38" t="str">
        <f>IF(ISBLANK(N4732),"",IF(N4732&lt;Gögn!$J$2,Gögn!$K$2,IF(N4732&gt;Gögn!$J$4,Gögn!$K$4,Gögn!$K$3)))</f>
        <v/>
      </c>
      <c r="T4732" s="49" t="str" cm="1">
        <f t="array" aca="1" ref="T4732" ca="1">IF(ISBLANK(B4732),"",IF(R4732="Styrkhæft",_xlfn.XLOOKUP(S4732,Vegalengdir[Texti],INDIRECT("Vegalengdir["&amp;'Upplýsingar um umsækjanda'!$B$10&amp;"]"),0%,0)))</f>
        <v/>
      </c>
      <c r="U4732" s="72" t="str">
        <f t="shared" si="221"/>
        <v/>
      </c>
    </row>
    <row r="4733" spans="1:21" x14ac:dyDescent="0.25">
      <c r="A4733" s="53">
        <f t="shared" si="222"/>
        <v>4732</v>
      </c>
      <c r="B4733" s="55"/>
      <c r="C4733" s="56"/>
      <c r="D4733" s="55"/>
      <c r="E4733" s="55"/>
      <c r="F4733" s="55"/>
      <c r="G4733" s="55"/>
      <c r="H4733" s="57"/>
      <c r="I4733" s="55"/>
      <c r="J4733" s="55"/>
      <c r="K4733" s="55"/>
      <c r="L4733" s="55"/>
      <c r="M4733" s="55"/>
      <c r="N4733" s="57"/>
      <c r="O4733" s="57" t="str">
        <f t="shared" si="220"/>
        <v/>
      </c>
      <c r="Q4733" s="38" t="s">
        <v>450</v>
      </c>
      <c r="R4733" s="38" t="str" cm="1">
        <f t="array" ref="R4733">_xlfn.XLOOKUP(Q4733,INDEX(Flettilisti,,1),INDEX(Flettilisti,,2),,0)</f>
        <v>Vantar flokkun</v>
      </c>
      <c r="S4733" s="38" t="str">
        <f>IF(ISBLANK(N4733),"",IF(N4733&lt;Gögn!$J$2,Gögn!$K$2,IF(N4733&gt;Gögn!$J$4,Gögn!$K$4,Gögn!$K$3)))</f>
        <v/>
      </c>
      <c r="T4733" s="49" t="str" cm="1">
        <f t="array" aca="1" ref="T4733" ca="1">IF(ISBLANK(B4733),"",IF(R4733="Styrkhæft",_xlfn.XLOOKUP(S4733,Vegalengdir[Texti],INDIRECT("Vegalengdir["&amp;'Upplýsingar um umsækjanda'!$B$10&amp;"]"),0%,0)))</f>
        <v/>
      </c>
      <c r="U4733" s="72" t="str">
        <f t="shared" si="221"/>
        <v/>
      </c>
    </row>
    <row r="4734" spans="1:21" x14ac:dyDescent="0.25">
      <c r="A4734" s="53">
        <f t="shared" si="222"/>
        <v>4733</v>
      </c>
      <c r="B4734" s="55"/>
      <c r="C4734" s="56"/>
      <c r="D4734" s="55"/>
      <c r="E4734" s="55"/>
      <c r="F4734" s="55"/>
      <c r="G4734" s="55"/>
      <c r="H4734" s="57"/>
      <c r="I4734" s="55"/>
      <c r="J4734" s="55"/>
      <c r="K4734" s="55"/>
      <c r="L4734" s="55"/>
      <c r="M4734" s="55"/>
      <c r="N4734" s="57"/>
      <c r="O4734" s="57" t="str">
        <f t="shared" si="220"/>
        <v/>
      </c>
      <c r="Q4734" s="38" t="s">
        <v>450</v>
      </c>
      <c r="R4734" s="38" t="str" cm="1">
        <f t="array" ref="R4734">_xlfn.XLOOKUP(Q4734,INDEX(Flettilisti,,1),INDEX(Flettilisti,,2),,0)</f>
        <v>Vantar flokkun</v>
      </c>
      <c r="S4734" s="38" t="str">
        <f>IF(ISBLANK(N4734),"",IF(N4734&lt;Gögn!$J$2,Gögn!$K$2,IF(N4734&gt;Gögn!$J$4,Gögn!$K$4,Gögn!$K$3)))</f>
        <v/>
      </c>
      <c r="T4734" s="49" t="str" cm="1">
        <f t="array" aca="1" ref="T4734" ca="1">IF(ISBLANK(B4734),"",IF(R4734="Styrkhæft",_xlfn.XLOOKUP(S4734,Vegalengdir[Texti],INDIRECT("Vegalengdir["&amp;'Upplýsingar um umsækjanda'!$B$10&amp;"]"),0%,0)))</f>
        <v/>
      </c>
      <c r="U4734" s="72" t="str">
        <f t="shared" si="221"/>
        <v/>
      </c>
    </row>
    <row r="4735" spans="1:21" x14ac:dyDescent="0.25">
      <c r="A4735" s="53">
        <f t="shared" si="222"/>
        <v>4734</v>
      </c>
      <c r="B4735" s="55"/>
      <c r="C4735" s="56"/>
      <c r="D4735" s="55"/>
      <c r="E4735" s="55"/>
      <c r="F4735" s="55"/>
      <c r="G4735" s="55"/>
      <c r="H4735" s="57"/>
      <c r="I4735" s="55"/>
      <c r="J4735" s="55"/>
      <c r="K4735" s="55"/>
      <c r="L4735" s="55"/>
      <c r="M4735" s="55"/>
      <c r="N4735" s="57"/>
      <c r="O4735" s="57" t="str">
        <f t="shared" si="220"/>
        <v/>
      </c>
      <c r="Q4735" s="38" t="s">
        <v>450</v>
      </c>
      <c r="R4735" s="38" t="str" cm="1">
        <f t="array" ref="R4735">_xlfn.XLOOKUP(Q4735,INDEX(Flettilisti,,1),INDEX(Flettilisti,,2),,0)</f>
        <v>Vantar flokkun</v>
      </c>
      <c r="S4735" s="38" t="str">
        <f>IF(ISBLANK(N4735),"",IF(N4735&lt;Gögn!$J$2,Gögn!$K$2,IF(N4735&gt;Gögn!$J$4,Gögn!$K$4,Gögn!$K$3)))</f>
        <v/>
      </c>
      <c r="T4735" s="49" t="str" cm="1">
        <f t="array" aca="1" ref="T4735" ca="1">IF(ISBLANK(B4735),"",IF(R4735="Styrkhæft",_xlfn.XLOOKUP(S4735,Vegalengdir[Texti],INDIRECT("Vegalengdir["&amp;'Upplýsingar um umsækjanda'!$B$10&amp;"]"),0%,0)))</f>
        <v/>
      </c>
      <c r="U4735" s="72" t="str">
        <f t="shared" si="221"/>
        <v/>
      </c>
    </row>
    <row r="4736" spans="1:21" x14ac:dyDescent="0.25">
      <c r="A4736" s="53">
        <f t="shared" si="222"/>
        <v>4735</v>
      </c>
      <c r="B4736" s="55"/>
      <c r="C4736" s="56"/>
      <c r="D4736" s="55"/>
      <c r="E4736" s="55"/>
      <c r="F4736" s="55"/>
      <c r="G4736" s="55"/>
      <c r="H4736" s="57"/>
      <c r="I4736" s="55"/>
      <c r="J4736" s="55"/>
      <c r="K4736" s="55"/>
      <c r="L4736" s="55"/>
      <c r="M4736" s="55"/>
      <c r="N4736" s="57"/>
      <c r="O4736" s="57" t="str">
        <f t="shared" si="220"/>
        <v/>
      </c>
      <c r="Q4736" s="38" t="s">
        <v>450</v>
      </c>
      <c r="R4736" s="38" t="str" cm="1">
        <f t="array" ref="R4736">_xlfn.XLOOKUP(Q4736,INDEX(Flettilisti,,1),INDEX(Flettilisti,,2),,0)</f>
        <v>Vantar flokkun</v>
      </c>
      <c r="S4736" s="38" t="str">
        <f>IF(ISBLANK(N4736),"",IF(N4736&lt;Gögn!$J$2,Gögn!$K$2,IF(N4736&gt;Gögn!$J$4,Gögn!$K$4,Gögn!$K$3)))</f>
        <v/>
      </c>
      <c r="T4736" s="49" t="str" cm="1">
        <f t="array" aca="1" ref="T4736" ca="1">IF(ISBLANK(B4736),"",IF(R4736="Styrkhæft",_xlfn.XLOOKUP(S4736,Vegalengdir[Texti],INDIRECT("Vegalengdir["&amp;'Upplýsingar um umsækjanda'!$B$10&amp;"]"),0%,0)))</f>
        <v/>
      </c>
      <c r="U4736" s="72" t="str">
        <f t="shared" si="221"/>
        <v/>
      </c>
    </row>
    <row r="4737" spans="1:21" x14ac:dyDescent="0.25">
      <c r="A4737" s="53">
        <f t="shared" si="222"/>
        <v>4736</v>
      </c>
      <c r="B4737" s="55"/>
      <c r="C4737" s="56"/>
      <c r="D4737" s="55"/>
      <c r="E4737" s="55"/>
      <c r="F4737" s="55"/>
      <c r="G4737" s="55"/>
      <c r="H4737" s="57"/>
      <c r="I4737" s="55"/>
      <c r="J4737" s="55"/>
      <c r="K4737" s="55"/>
      <c r="L4737" s="55"/>
      <c r="M4737" s="55"/>
      <c r="N4737" s="57"/>
      <c r="O4737" s="57" t="str">
        <f t="shared" si="220"/>
        <v/>
      </c>
      <c r="Q4737" s="38" t="s">
        <v>450</v>
      </c>
      <c r="R4737" s="38" t="str" cm="1">
        <f t="array" ref="R4737">_xlfn.XLOOKUP(Q4737,INDEX(Flettilisti,,1),INDEX(Flettilisti,,2),,0)</f>
        <v>Vantar flokkun</v>
      </c>
      <c r="S4737" s="38" t="str">
        <f>IF(ISBLANK(N4737),"",IF(N4737&lt;Gögn!$J$2,Gögn!$K$2,IF(N4737&gt;Gögn!$J$4,Gögn!$K$4,Gögn!$K$3)))</f>
        <v/>
      </c>
      <c r="T4737" s="49" t="str" cm="1">
        <f t="array" aca="1" ref="T4737" ca="1">IF(ISBLANK(B4737),"",IF(R4737="Styrkhæft",_xlfn.XLOOKUP(S4737,Vegalengdir[Texti],INDIRECT("Vegalengdir["&amp;'Upplýsingar um umsækjanda'!$B$10&amp;"]"),0%,0)))</f>
        <v/>
      </c>
      <c r="U4737" s="72" t="str">
        <f t="shared" si="221"/>
        <v/>
      </c>
    </row>
    <row r="4738" spans="1:21" x14ac:dyDescent="0.25">
      <c r="A4738" s="53">
        <f t="shared" si="222"/>
        <v>4737</v>
      </c>
      <c r="B4738" s="55"/>
      <c r="C4738" s="56"/>
      <c r="D4738" s="55"/>
      <c r="E4738" s="55"/>
      <c r="F4738" s="55"/>
      <c r="G4738" s="55"/>
      <c r="H4738" s="57"/>
      <c r="I4738" s="55"/>
      <c r="J4738" s="55"/>
      <c r="K4738" s="55"/>
      <c r="L4738" s="55"/>
      <c r="M4738" s="55"/>
      <c r="N4738" s="57"/>
      <c r="O4738" s="57" t="str">
        <f t="shared" si="220"/>
        <v/>
      </c>
      <c r="Q4738" s="38" t="s">
        <v>450</v>
      </c>
      <c r="R4738" s="38" t="str" cm="1">
        <f t="array" ref="R4738">_xlfn.XLOOKUP(Q4738,INDEX(Flettilisti,,1),INDEX(Flettilisti,,2),,0)</f>
        <v>Vantar flokkun</v>
      </c>
      <c r="S4738" s="38" t="str">
        <f>IF(ISBLANK(N4738),"",IF(N4738&lt;Gögn!$J$2,Gögn!$K$2,IF(N4738&gt;Gögn!$J$4,Gögn!$K$4,Gögn!$K$3)))</f>
        <v/>
      </c>
      <c r="T4738" s="49" t="str" cm="1">
        <f t="array" aca="1" ref="T4738" ca="1">IF(ISBLANK(B4738),"",IF(R4738="Styrkhæft",_xlfn.XLOOKUP(S4738,Vegalengdir[Texti],INDIRECT("Vegalengdir["&amp;'Upplýsingar um umsækjanda'!$B$10&amp;"]"),0%,0)))</f>
        <v/>
      </c>
      <c r="U4738" s="72" t="str">
        <f t="shared" si="221"/>
        <v/>
      </c>
    </row>
    <row r="4739" spans="1:21" x14ac:dyDescent="0.25">
      <c r="A4739" s="53">
        <f t="shared" si="222"/>
        <v>4738</v>
      </c>
      <c r="B4739" s="55"/>
      <c r="C4739" s="56"/>
      <c r="D4739" s="55"/>
      <c r="E4739" s="55"/>
      <c r="F4739" s="55"/>
      <c r="G4739" s="55"/>
      <c r="H4739" s="57"/>
      <c r="I4739" s="55"/>
      <c r="J4739" s="55"/>
      <c r="K4739" s="55"/>
      <c r="L4739" s="55"/>
      <c r="M4739" s="55"/>
      <c r="N4739" s="57"/>
      <c r="O4739" s="57" t="str">
        <f t="shared" ref="O4739:O4802" si="223">IFERROR(IF(ISBLANK(B4739),"",H4739/N4739),0)</f>
        <v/>
      </c>
      <c r="Q4739" s="38" t="s">
        <v>450</v>
      </c>
      <c r="R4739" s="38" t="str" cm="1">
        <f t="array" ref="R4739">_xlfn.XLOOKUP(Q4739,INDEX(Flettilisti,,1),INDEX(Flettilisti,,2),,0)</f>
        <v>Vantar flokkun</v>
      </c>
      <c r="S4739" s="38" t="str">
        <f>IF(ISBLANK(N4739),"",IF(N4739&lt;Gögn!$J$2,Gögn!$K$2,IF(N4739&gt;Gögn!$J$4,Gögn!$K$4,Gögn!$K$3)))</f>
        <v/>
      </c>
      <c r="T4739" s="49" t="str" cm="1">
        <f t="array" aca="1" ref="T4739" ca="1">IF(ISBLANK(B4739),"",IF(R4739="Styrkhæft",_xlfn.XLOOKUP(S4739,Vegalengdir[Texti],INDIRECT("Vegalengdir["&amp;'Upplýsingar um umsækjanda'!$B$10&amp;"]"),0%,0)))</f>
        <v/>
      </c>
      <c r="U4739" s="72" t="str">
        <f t="shared" ref="U4739:U4802" si="224">IF(ISBLANK(B4739),"",T4739*H4739)</f>
        <v/>
      </c>
    </row>
    <row r="4740" spans="1:21" x14ac:dyDescent="0.25">
      <c r="A4740" s="53">
        <f t="shared" si="222"/>
        <v>4739</v>
      </c>
      <c r="B4740" s="55"/>
      <c r="C4740" s="56"/>
      <c r="D4740" s="55"/>
      <c r="E4740" s="55"/>
      <c r="F4740" s="55"/>
      <c r="G4740" s="55"/>
      <c r="H4740" s="57"/>
      <c r="I4740" s="55"/>
      <c r="J4740" s="55"/>
      <c r="K4740" s="55"/>
      <c r="L4740" s="55"/>
      <c r="M4740" s="55"/>
      <c r="N4740" s="57"/>
      <c r="O4740" s="57" t="str">
        <f t="shared" si="223"/>
        <v/>
      </c>
      <c r="Q4740" s="38" t="s">
        <v>450</v>
      </c>
      <c r="R4740" s="38" t="str" cm="1">
        <f t="array" ref="R4740">_xlfn.XLOOKUP(Q4740,INDEX(Flettilisti,,1),INDEX(Flettilisti,,2),,0)</f>
        <v>Vantar flokkun</v>
      </c>
      <c r="S4740" s="38" t="str">
        <f>IF(ISBLANK(N4740),"",IF(N4740&lt;Gögn!$J$2,Gögn!$K$2,IF(N4740&gt;Gögn!$J$4,Gögn!$K$4,Gögn!$K$3)))</f>
        <v/>
      </c>
      <c r="T4740" s="49" t="str" cm="1">
        <f t="array" aca="1" ref="T4740" ca="1">IF(ISBLANK(B4740),"",IF(R4740="Styrkhæft",_xlfn.XLOOKUP(S4740,Vegalengdir[Texti],INDIRECT("Vegalengdir["&amp;'Upplýsingar um umsækjanda'!$B$10&amp;"]"),0%,0)))</f>
        <v/>
      </c>
      <c r="U4740" s="72" t="str">
        <f t="shared" si="224"/>
        <v/>
      </c>
    </row>
    <row r="4741" spans="1:21" x14ac:dyDescent="0.25">
      <c r="A4741" s="53">
        <f t="shared" si="222"/>
        <v>4740</v>
      </c>
      <c r="B4741" s="55"/>
      <c r="C4741" s="56"/>
      <c r="D4741" s="55"/>
      <c r="E4741" s="55"/>
      <c r="F4741" s="55"/>
      <c r="G4741" s="55"/>
      <c r="H4741" s="57"/>
      <c r="I4741" s="55"/>
      <c r="J4741" s="55"/>
      <c r="K4741" s="55"/>
      <c r="L4741" s="55"/>
      <c r="M4741" s="55"/>
      <c r="N4741" s="57"/>
      <c r="O4741" s="57" t="str">
        <f t="shared" si="223"/>
        <v/>
      </c>
      <c r="Q4741" s="38" t="s">
        <v>450</v>
      </c>
      <c r="R4741" s="38" t="str" cm="1">
        <f t="array" ref="R4741">_xlfn.XLOOKUP(Q4741,INDEX(Flettilisti,,1),INDEX(Flettilisti,,2),,0)</f>
        <v>Vantar flokkun</v>
      </c>
      <c r="S4741" s="38" t="str">
        <f>IF(ISBLANK(N4741),"",IF(N4741&lt;Gögn!$J$2,Gögn!$K$2,IF(N4741&gt;Gögn!$J$4,Gögn!$K$4,Gögn!$K$3)))</f>
        <v/>
      </c>
      <c r="T4741" s="49" t="str" cm="1">
        <f t="array" aca="1" ref="T4741" ca="1">IF(ISBLANK(B4741),"",IF(R4741="Styrkhæft",_xlfn.XLOOKUP(S4741,Vegalengdir[Texti],INDIRECT("Vegalengdir["&amp;'Upplýsingar um umsækjanda'!$B$10&amp;"]"),0%,0)))</f>
        <v/>
      </c>
      <c r="U4741" s="72" t="str">
        <f t="shared" si="224"/>
        <v/>
      </c>
    </row>
    <row r="4742" spans="1:21" x14ac:dyDescent="0.25">
      <c r="A4742" s="53">
        <f t="shared" si="222"/>
        <v>4741</v>
      </c>
      <c r="B4742" s="55"/>
      <c r="C4742" s="56"/>
      <c r="D4742" s="55"/>
      <c r="E4742" s="55"/>
      <c r="F4742" s="55"/>
      <c r="G4742" s="55"/>
      <c r="H4742" s="57"/>
      <c r="I4742" s="55"/>
      <c r="J4742" s="55"/>
      <c r="K4742" s="55"/>
      <c r="L4742" s="55"/>
      <c r="M4742" s="55"/>
      <c r="N4742" s="57"/>
      <c r="O4742" s="57" t="str">
        <f t="shared" si="223"/>
        <v/>
      </c>
      <c r="Q4742" s="38" t="s">
        <v>450</v>
      </c>
      <c r="R4742" s="38" t="str" cm="1">
        <f t="array" ref="R4742">_xlfn.XLOOKUP(Q4742,INDEX(Flettilisti,,1),INDEX(Flettilisti,,2),,0)</f>
        <v>Vantar flokkun</v>
      </c>
      <c r="S4742" s="38" t="str">
        <f>IF(ISBLANK(N4742),"",IF(N4742&lt;Gögn!$J$2,Gögn!$K$2,IF(N4742&gt;Gögn!$J$4,Gögn!$K$4,Gögn!$K$3)))</f>
        <v/>
      </c>
      <c r="T4742" s="49" t="str" cm="1">
        <f t="array" aca="1" ref="T4742" ca="1">IF(ISBLANK(B4742),"",IF(R4742="Styrkhæft",_xlfn.XLOOKUP(S4742,Vegalengdir[Texti],INDIRECT("Vegalengdir["&amp;'Upplýsingar um umsækjanda'!$B$10&amp;"]"),0%,0)))</f>
        <v/>
      </c>
      <c r="U4742" s="72" t="str">
        <f t="shared" si="224"/>
        <v/>
      </c>
    </row>
    <row r="4743" spans="1:21" x14ac:dyDescent="0.25">
      <c r="A4743" s="53">
        <f t="shared" si="222"/>
        <v>4742</v>
      </c>
      <c r="B4743" s="55"/>
      <c r="C4743" s="56"/>
      <c r="D4743" s="55"/>
      <c r="E4743" s="55"/>
      <c r="F4743" s="55"/>
      <c r="G4743" s="55"/>
      <c r="H4743" s="57"/>
      <c r="I4743" s="55"/>
      <c r="J4743" s="55"/>
      <c r="K4743" s="55"/>
      <c r="L4743" s="55"/>
      <c r="M4743" s="55"/>
      <c r="N4743" s="57"/>
      <c r="O4743" s="57" t="str">
        <f t="shared" si="223"/>
        <v/>
      </c>
      <c r="Q4743" s="38" t="s">
        <v>450</v>
      </c>
      <c r="R4743" s="38" t="str" cm="1">
        <f t="array" ref="R4743">_xlfn.XLOOKUP(Q4743,INDEX(Flettilisti,,1),INDEX(Flettilisti,,2),,0)</f>
        <v>Vantar flokkun</v>
      </c>
      <c r="S4743" s="38" t="str">
        <f>IF(ISBLANK(N4743),"",IF(N4743&lt;Gögn!$J$2,Gögn!$K$2,IF(N4743&gt;Gögn!$J$4,Gögn!$K$4,Gögn!$K$3)))</f>
        <v/>
      </c>
      <c r="T4743" s="49" t="str" cm="1">
        <f t="array" aca="1" ref="T4743" ca="1">IF(ISBLANK(B4743),"",IF(R4743="Styrkhæft",_xlfn.XLOOKUP(S4743,Vegalengdir[Texti],INDIRECT("Vegalengdir["&amp;'Upplýsingar um umsækjanda'!$B$10&amp;"]"),0%,0)))</f>
        <v/>
      </c>
      <c r="U4743" s="72" t="str">
        <f t="shared" si="224"/>
        <v/>
      </c>
    </row>
    <row r="4744" spans="1:21" x14ac:dyDescent="0.25">
      <c r="A4744" s="53">
        <f t="shared" si="222"/>
        <v>4743</v>
      </c>
      <c r="B4744" s="55"/>
      <c r="C4744" s="56"/>
      <c r="D4744" s="55"/>
      <c r="E4744" s="55"/>
      <c r="F4744" s="55"/>
      <c r="G4744" s="55"/>
      <c r="H4744" s="57"/>
      <c r="I4744" s="55"/>
      <c r="J4744" s="55"/>
      <c r="K4744" s="55"/>
      <c r="L4744" s="55"/>
      <c r="M4744" s="55"/>
      <c r="N4744" s="57"/>
      <c r="O4744" s="57" t="str">
        <f t="shared" si="223"/>
        <v/>
      </c>
      <c r="Q4744" s="38" t="s">
        <v>450</v>
      </c>
      <c r="R4744" s="38" t="str" cm="1">
        <f t="array" ref="R4744">_xlfn.XLOOKUP(Q4744,INDEX(Flettilisti,,1),INDEX(Flettilisti,,2),,0)</f>
        <v>Vantar flokkun</v>
      </c>
      <c r="S4744" s="38" t="str">
        <f>IF(ISBLANK(N4744),"",IF(N4744&lt;Gögn!$J$2,Gögn!$K$2,IF(N4744&gt;Gögn!$J$4,Gögn!$K$4,Gögn!$K$3)))</f>
        <v/>
      </c>
      <c r="T4744" s="49" t="str" cm="1">
        <f t="array" aca="1" ref="T4744" ca="1">IF(ISBLANK(B4744),"",IF(R4744="Styrkhæft",_xlfn.XLOOKUP(S4744,Vegalengdir[Texti],INDIRECT("Vegalengdir["&amp;'Upplýsingar um umsækjanda'!$B$10&amp;"]"),0%,0)))</f>
        <v/>
      </c>
      <c r="U4744" s="72" t="str">
        <f t="shared" si="224"/>
        <v/>
      </c>
    </row>
    <row r="4745" spans="1:21" x14ac:dyDescent="0.25">
      <c r="A4745" s="53">
        <f t="shared" si="222"/>
        <v>4744</v>
      </c>
      <c r="B4745" s="55"/>
      <c r="C4745" s="56"/>
      <c r="D4745" s="55"/>
      <c r="E4745" s="55"/>
      <c r="F4745" s="55"/>
      <c r="G4745" s="55"/>
      <c r="H4745" s="57"/>
      <c r="I4745" s="55"/>
      <c r="J4745" s="55"/>
      <c r="K4745" s="55"/>
      <c r="L4745" s="55"/>
      <c r="M4745" s="55"/>
      <c r="N4745" s="57"/>
      <c r="O4745" s="57" t="str">
        <f t="shared" si="223"/>
        <v/>
      </c>
      <c r="Q4745" s="38" t="s">
        <v>450</v>
      </c>
      <c r="R4745" s="38" t="str" cm="1">
        <f t="array" ref="R4745">_xlfn.XLOOKUP(Q4745,INDEX(Flettilisti,,1),INDEX(Flettilisti,,2),,0)</f>
        <v>Vantar flokkun</v>
      </c>
      <c r="S4745" s="38" t="str">
        <f>IF(ISBLANK(N4745),"",IF(N4745&lt;Gögn!$J$2,Gögn!$K$2,IF(N4745&gt;Gögn!$J$4,Gögn!$K$4,Gögn!$K$3)))</f>
        <v/>
      </c>
      <c r="T4745" s="49" t="str" cm="1">
        <f t="array" aca="1" ref="T4745" ca="1">IF(ISBLANK(B4745),"",IF(R4745="Styrkhæft",_xlfn.XLOOKUP(S4745,Vegalengdir[Texti],INDIRECT("Vegalengdir["&amp;'Upplýsingar um umsækjanda'!$B$10&amp;"]"),0%,0)))</f>
        <v/>
      </c>
      <c r="U4745" s="72" t="str">
        <f t="shared" si="224"/>
        <v/>
      </c>
    </row>
    <row r="4746" spans="1:21" x14ac:dyDescent="0.25">
      <c r="A4746" s="53">
        <f t="shared" si="222"/>
        <v>4745</v>
      </c>
      <c r="B4746" s="55"/>
      <c r="C4746" s="56"/>
      <c r="D4746" s="55"/>
      <c r="E4746" s="55"/>
      <c r="F4746" s="55"/>
      <c r="G4746" s="55"/>
      <c r="H4746" s="57"/>
      <c r="I4746" s="55"/>
      <c r="J4746" s="55"/>
      <c r="K4746" s="55"/>
      <c r="L4746" s="55"/>
      <c r="M4746" s="55"/>
      <c r="N4746" s="57"/>
      <c r="O4746" s="57" t="str">
        <f t="shared" si="223"/>
        <v/>
      </c>
      <c r="Q4746" s="38" t="s">
        <v>450</v>
      </c>
      <c r="R4746" s="38" t="str" cm="1">
        <f t="array" ref="R4746">_xlfn.XLOOKUP(Q4746,INDEX(Flettilisti,,1),INDEX(Flettilisti,,2),,0)</f>
        <v>Vantar flokkun</v>
      </c>
      <c r="S4746" s="38" t="str">
        <f>IF(ISBLANK(N4746),"",IF(N4746&lt;Gögn!$J$2,Gögn!$K$2,IF(N4746&gt;Gögn!$J$4,Gögn!$K$4,Gögn!$K$3)))</f>
        <v/>
      </c>
      <c r="T4746" s="49" t="str" cm="1">
        <f t="array" aca="1" ref="T4746" ca="1">IF(ISBLANK(B4746),"",IF(R4746="Styrkhæft",_xlfn.XLOOKUP(S4746,Vegalengdir[Texti],INDIRECT("Vegalengdir["&amp;'Upplýsingar um umsækjanda'!$B$10&amp;"]"),0%,0)))</f>
        <v/>
      </c>
      <c r="U4746" s="72" t="str">
        <f t="shared" si="224"/>
        <v/>
      </c>
    </row>
    <row r="4747" spans="1:21" x14ac:dyDescent="0.25">
      <c r="A4747" s="53">
        <f t="shared" si="222"/>
        <v>4746</v>
      </c>
      <c r="B4747" s="55"/>
      <c r="C4747" s="56"/>
      <c r="D4747" s="55"/>
      <c r="E4747" s="55"/>
      <c r="F4747" s="55"/>
      <c r="G4747" s="55"/>
      <c r="H4747" s="57"/>
      <c r="I4747" s="55"/>
      <c r="J4747" s="55"/>
      <c r="K4747" s="55"/>
      <c r="L4747" s="55"/>
      <c r="M4747" s="55"/>
      <c r="N4747" s="57"/>
      <c r="O4747" s="57" t="str">
        <f t="shared" si="223"/>
        <v/>
      </c>
      <c r="Q4747" s="38" t="s">
        <v>450</v>
      </c>
      <c r="R4747" s="38" t="str" cm="1">
        <f t="array" ref="R4747">_xlfn.XLOOKUP(Q4747,INDEX(Flettilisti,,1),INDEX(Flettilisti,,2),,0)</f>
        <v>Vantar flokkun</v>
      </c>
      <c r="S4747" s="38" t="str">
        <f>IF(ISBLANK(N4747),"",IF(N4747&lt;Gögn!$J$2,Gögn!$K$2,IF(N4747&gt;Gögn!$J$4,Gögn!$K$4,Gögn!$K$3)))</f>
        <v/>
      </c>
      <c r="T4747" s="49" t="str" cm="1">
        <f t="array" aca="1" ref="T4747" ca="1">IF(ISBLANK(B4747),"",IF(R4747="Styrkhæft",_xlfn.XLOOKUP(S4747,Vegalengdir[Texti],INDIRECT("Vegalengdir["&amp;'Upplýsingar um umsækjanda'!$B$10&amp;"]"),0%,0)))</f>
        <v/>
      </c>
      <c r="U4747" s="72" t="str">
        <f t="shared" si="224"/>
        <v/>
      </c>
    </row>
    <row r="4748" spans="1:21" x14ac:dyDescent="0.25">
      <c r="A4748" s="53">
        <f t="shared" si="222"/>
        <v>4747</v>
      </c>
      <c r="B4748" s="55"/>
      <c r="C4748" s="56"/>
      <c r="D4748" s="55"/>
      <c r="E4748" s="55"/>
      <c r="F4748" s="55"/>
      <c r="G4748" s="55"/>
      <c r="H4748" s="57"/>
      <c r="I4748" s="55"/>
      <c r="J4748" s="55"/>
      <c r="K4748" s="55"/>
      <c r="L4748" s="55"/>
      <c r="M4748" s="55"/>
      <c r="N4748" s="57"/>
      <c r="O4748" s="57" t="str">
        <f t="shared" si="223"/>
        <v/>
      </c>
      <c r="Q4748" s="38" t="s">
        <v>450</v>
      </c>
      <c r="R4748" s="38" t="str" cm="1">
        <f t="array" ref="R4748">_xlfn.XLOOKUP(Q4748,INDEX(Flettilisti,,1),INDEX(Flettilisti,,2),,0)</f>
        <v>Vantar flokkun</v>
      </c>
      <c r="S4748" s="38" t="str">
        <f>IF(ISBLANK(N4748),"",IF(N4748&lt;Gögn!$J$2,Gögn!$K$2,IF(N4748&gt;Gögn!$J$4,Gögn!$K$4,Gögn!$K$3)))</f>
        <v/>
      </c>
      <c r="T4748" s="49" t="str" cm="1">
        <f t="array" aca="1" ref="T4748" ca="1">IF(ISBLANK(B4748),"",IF(R4748="Styrkhæft",_xlfn.XLOOKUP(S4748,Vegalengdir[Texti],INDIRECT("Vegalengdir["&amp;'Upplýsingar um umsækjanda'!$B$10&amp;"]"),0%,0)))</f>
        <v/>
      </c>
      <c r="U4748" s="72" t="str">
        <f t="shared" si="224"/>
        <v/>
      </c>
    </row>
    <row r="4749" spans="1:21" x14ac:dyDescent="0.25">
      <c r="A4749" s="53">
        <f t="shared" si="222"/>
        <v>4748</v>
      </c>
      <c r="B4749" s="55"/>
      <c r="C4749" s="56"/>
      <c r="D4749" s="55"/>
      <c r="E4749" s="55"/>
      <c r="F4749" s="55"/>
      <c r="G4749" s="55"/>
      <c r="H4749" s="57"/>
      <c r="I4749" s="55"/>
      <c r="J4749" s="55"/>
      <c r="K4749" s="55"/>
      <c r="L4749" s="55"/>
      <c r="M4749" s="55"/>
      <c r="N4749" s="57"/>
      <c r="O4749" s="57" t="str">
        <f t="shared" si="223"/>
        <v/>
      </c>
      <c r="Q4749" s="38" t="s">
        <v>450</v>
      </c>
      <c r="R4749" s="38" t="str" cm="1">
        <f t="array" ref="R4749">_xlfn.XLOOKUP(Q4749,INDEX(Flettilisti,,1),INDEX(Flettilisti,,2),,0)</f>
        <v>Vantar flokkun</v>
      </c>
      <c r="S4749" s="38" t="str">
        <f>IF(ISBLANK(N4749),"",IF(N4749&lt;Gögn!$J$2,Gögn!$K$2,IF(N4749&gt;Gögn!$J$4,Gögn!$K$4,Gögn!$K$3)))</f>
        <v/>
      </c>
      <c r="T4749" s="49" t="str" cm="1">
        <f t="array" aca="1" ref="T4749" ca="1">IF(ISBLANK(B4749),"",IF(R4749="Styrkhæft",_xlfn.XLOOKUP(S4749,Vegalengdir[Texti],INDIRECT("Vegalengdir["&amp;'Upplýsingar um umsækjanda'!$B$10&amp;"]"),0%,0)))</f>
        <v/>
      </c>
      <c r="U4749" s="72" t="str">
        <f t="shared" si="224"/>
        <v/>
      </c>
    </row>
    <row r="4750" spans="1:21" x14ac:dyDescent="0.25">
      <c r="A4750" s="53">
        <f t="shared" si="222"/>
        <v>4749</v>
      </c>
      <c r="B4750" s="55"/>
      <c r="C4750" s="56"/>
      <c r="D4750" s="55"/>
      <c r="E4750" s="55"/>
      <c r="F4750" s="55"/>
      <c r="G4750" s="55"/>
      <c r="H4750" s="57"/>
      <c r="I4750" s="55"/>
      <c r="J4750" s="55"/>
      <c r="K4750" s="55"/>
      <c r="L4750" s="55"/>
      <c r="M4750" s="55"/>
      <c r="N4750" s="57"/>
      <c r="O4750" s="57" t="str">
        <f t="shared" si="223"/>
        <v/>
      </c>
      <c r="Q4750" s="38" t="s">
        <v>450</v>
      </c>
      <c r="R4750" s="38" t="str" cm="1">
        <f t="array" ref="R4750">_xlfn.XLOOKUP(Q4750,INDEX(Flettilisti,,1),INDEX(Flettilisti,,2),,0)</f>
        <v>Vantar flokkun</v>
      </c>
      <c r="S4750" s="38" t="str">
        <f>IF(ISBLANK(N4750),"",IF(N4750&lt;Gögn!$J$2,Gögn!$K$2,IF(N4750&gt;Gögn!$J$4,Gögn!$K$4,Gögn!$K$3)))</f>
        <v/>
      </c>
      <c r="T4750" s="49" t="str" cm="1">
        <f t="array" aca="1" ref="T4750" ca="1">IF(ISBLANK(B4750),"",IF(R4750="Styrkhæft",_xlfn.XLOOKUP(S4750,Vegalengdir[Texti],INDIRECT("Vegalengdir["&amp;'Upplýsingar um umsækjanda'!$B$10&amp;"]"),0%,0)))</f>
        <v/>
      </c>
      <c r="U4750" s="72" t="str">
        <f t="shared" si="224"/>
        <v/>
      </c>
    </row>
    <row r="4751" spans="1:21" x14ac:dyDescent="0.25">
      <c r="A4751" s="53">
        <f t="shared" si="222"/>
        <v>4750</v>
      </c>
      <c r="B4751" s="55"/>
      <c r="C4751" s="56"/>
      <c r="D4751" s="55"/>
      <c r="E4751" s="55"/>
      <c r="F4751" s="55"/>
      <c r="G4751" s="55"/>
      <c r="H4751" s="57"/>
      <c r="I4751" s="55"/>
      <c r="J4751" s="55"/>
      <c r="K4751" s="55"/>
      <c r="L4751" s="55"/>
      <c r="M4751" s="55"/>
      <c r="N4751" s="57"/>
      <c r="O4751" s="57" t="str">
        <f t="shared" si="223"/>
        <v/>
      </c>
      <c r="Q4751" s="38" t="s">
        <v>450</v>
      </c>
      <c r="R4751" s="38" t="str" cm="1">
        <f t="array" ref="R4751">_xlfn.XLOOKUP(Q4751,INDEX(Flettilisti,,1),INDEX(Flettilisti,,2),,0)</f>
        <v>Vantar flokkun</v>
      </c>
      <c r="S4751" s="38" t="str">
        <f>IF(ISBLANK(N4751),"",IF(N4751&lt;Gögn!$J$2,Gögn!$K$2,IF(N4751&gt;Gögn!$J$4,Gögn!$K$4,Gögn!$K$3)))</f>
        <v/>
      </c>
      <c r="T4751" s="49" t="str" cm="1">
        <f t="array" aca="1" ref="T4751" ca="1">IF(ISBLANK(B4751),"",IF(R4751="Styrkhæft",_xlfn.XLOOKUP(S4751,Vegalengdir[Texti],INDIRECT("Vegalengdir["&amp;'Upplýsingar um umsækjanda'!$B$10&amp;"]"),0%,0)))</f>
        <v/>
      </c>
      <c r="U4751" s="72" t="str">
        <f t="shared" si="224"/>
        <v/>
      </c>
    </row>
    <row r="4752" spans="1:21" x14ac:dyDescent="0.25">
      <c r="A4752" s="53">
        <f t="shared" si="222"/>
        <v>4751</v>
      </c>
      <c r="B4752" s="55"/>
      <c r="C4752" s="56"/>
      <c r="D4752" s="55"/>
      <c r="E4752" s="55"/>
      <c r="F4752" s="55"/>
      <c r="G4752" s="55"/>
      <c r="H4752" s="57"/>
      <c r="I4752" s="55"/>
      <c r="J4752" s="55"/>
      <c r="K4752" s="55"/>
      <c r="L4752" s="55"/>
      <c r="M4752" s="55"/>
      <c r="N4752" s="57"/>
      <c r="O4752" s="57" t="str">
        <f t="shared" si="223"/>
        <v/>
      </c>
      <c r="Q4752" s="38" t="s">
        <v>450</v>
      </c>
      <c r="R4752" s="38" t="str" cm="1">
        <f t="array" ref="R4752">_xlfn.XLOOKUP(Q4752,INDEX(Flettilisti,,1),INDEX(Flettilisti,,2),,0)</f>
        <v>Vantar flokkun</v>
      </c>
      <c r="S4752" s="38" t="str">
        <f>IF(ISBLANK(N4752),"",IF(N4752&lt;Gögn!$J$2,Gögn!$K$2,IF(N4752&gt;Gögn!$J$4,Gögn!$K$4,Gögn!$K$3)))</f>
        <v/>
      </c>
      <c r="T4752" s="49" t="str" cm="1">
        <f t="array" aca="1" ref="T4752" ca="1">IF(ISBLANK(B4752),"",IF(R4752="Styrkhæft",_xlfn.XLOOKUP(S4752,Vegalengdir[Texti],INDIRECT("Vegalengdir["&amp;'Upplýsingar um umsækjanda'!$B$10&amp;"]"),0%,0)))</f>
        <v/>
      </c>
      <c r="U4752" s="72" t="str">
        <f t="shared" si="224"/>
        <v/>
      </c>
    </row>
    <row r="4753" spans="1:21" x14ac:dyDescent="0.25">
      <c r="A4753" s="53">
        <f t="shared" si="222"/>
        <v>4752</v>
      </c>
      <c r="B4753" s="55"/>
      <c r="C4753" s="56"/>
      <c r="D4753" s="55"/>
      <c r="E4753" s="55"/>
      <c r="F4753" s="55"/>
      <c r="G4753" s="55"/>
      <c r="H4753" s="57"/>
      <c r="I4753" s="55"/>
      <c r="J4753" s="55"/>
      <c r="K4753" s="55"/>
      <c r="L4753" s="55"/>
      <c r="M4753" s="55"/>
      <c r="N4753" s="57"/>
      <c r="O4753" s="57" t="str">
        <f t="shared" si="223"/>
        <v/>
      </c>
      <c r="Q4753" s="38" t="s">
        <v>450</v>
      </c>
      <c r="R4753" s="38" t="str" cm="1">
        <f t="array" ref="R4753">_xlfn.XLOOKUP(Q4753,INDEX(Flettilisti,,1),INDEX(Flettilisti,,2),,0)</f>
        <v>Vantar flokkun</v>
      </c>
      <c r="S4753" s="38" t="str">
        <f>IF(ISBLANK(N4753),"",IF(N4753&lt;Gögn!$J$2,Gögn!$K$2,IF(N4753&gt;Gögn!$J$4,Gögn!$K$4,Gögn!$K$3)))</f>
        <v/>
      </c>
      <c r="T4753" s="49" t="str" cm="1">
        <f t="array" aca="1" ref="T4753" ca="1">IF(ISBLANK(B4753),"",IF(R4753="Styrkhæft",_xlfn.XLOOKUP(S4753,Vegalengdir[Texti],INDIRECT("Vegalengdir["&amp;'Upplýsingar um umsækjanda'!$B$10&amp;"]"),0%,0)))</f>
        <v/>
      </c>
      <c r="U4753" s="72" t="str">
        <f t="shared" si="224"/>
        <v/>
      </c>
    </row>
    <row r="4754" spans="1:21" x14ac:dyDescent="0.25">
      <c r="A4754" s="53">
        <f t="shared" si="222"/>
        <v>4753</v>
      </c>
      <c r="B4754" s="55"/>
      <c r="C4754" s="56"/>
      <c r="D4754" s="55"/>
      <c r="E4754" s="55"/>
      <c r="F4754" s="55"/>
      <c r="G4754" s="55"/>
      <c r="H4754" s="57"/>
      <c r="I4754" s="55"/>
      <c r="J4754" s="55"/>
      <c r="K4754" s="55"/>
      <c r="L4754" s="55"/>
      <c r="M4754" s="55"/>
      <c r="N4754" s="57"/>
      <c r="O4754" s="57" t="str">
        <f t="shared" si="223"/>
        <v/>
      </c>
      <c r="Q4754" s="38" t="s">
        <v>450</v>
      </c>
      <c r="R4754" s="38" t="str" cm="1">
        <f t="array" ref="R4754">_xlfn.XLOOKUP(Q4754,INDEX(Flettilisti,,1),INDEX(Flettilisti,,2),,0)</f>
        <v>Vantar flokkun</v>
      </c>
      <c r="S4754" s="38" t="str">
        <f>IF(ISBLANK(N4754),"",IF(N4754&lt;Gögn!$J$2,Gögn!$K$2,IF(N4754&gt;Gögn!$J$4,Gögn!$K$4,Gögn!$K$3)))</f>
        <v/>
      </c>
      <c r="T4754" s="49" t="str" cm="1">
        <f t="array" aca="1" ref="T4754" ca="1">IF(ISBLANK(B4754),"",IF(R4754="Styrkhæft",_xlfn.XLOOKUP(S4754,Vegalengdir[Texti],INDIRECT("Vegalengdir["&amp;'Upplýsingar um umsækjanda'!$B$10&amp;"]"),0%,0)))</f>
        <v/>
      </c>
      <c r="U4754" s="72" t="str">
        <f t="shared" si="224"/>
        <v/>
      </c>
    </row>
    <row r="4755" spans="1:21" x14ac:dyDescent="0.25">
      <c r="A4755" s="53">
        <f t="shared" si="222"/>
        <v>4754</v>
      </c>
      <c r="B4755" s="55"/>
      <c r="C4755" s="56"/>
      <c r="D4755" s="55"/>
      <c r="E4755" s="55"/>
      <c r="F4755" s="55"/>
      <c r="G4755" s="55"/>
      <c r="H4755" s="57"/>
      <c r="I4755" s="55"/>
      <c r="J4755" s="55"/>
      <c r="K4755" s="55"/>
      <c r="L4755" s="55"/>
      <c r="M4755" s="55"/>
      <c r="N4755" s="57"/>
      <c r="O4755" s="57" t="str">
        <f t="shared" si="223"/>
        <v/>
      </c>
      <c r="Q4755" s="38" t="s">
        <v>450</v>
      </c>
      <c r="R4755" s="38" t="str" cm="1">
        <f t="array" ref="R4755">_xlfn.XLOOKUP(Q4755,INDEX(Flettilisti,,1),INDEX(Flettilisti,,2),,0)</f>
        <v>Vantar flokkun</v>
      </c>
      <c r="S4755" s="38" t="str">
        <f>IF(ISBLANK(N4755),"",IF(N4755&lt;Gögn!$J$2,Gögn!$K$2,IF(N4755&gt;Gögn!$J$4,Gögn!$K$4,Gögn!$K$3)))</f>
        <v/>
      </c>
      <c r="T4755" s="49" t="str" cm="1">
        <f t="array" aca="1" ref="T4755" ca="1">IF(ISBLANK(B4755),"",IF(R4755="Styrkhæft",_xlfn.XLOOKUP(S4755,Vegalengdir[Texti],INDIRECT("Vegalengdir["&amp;'Upplýsingar um umsækjanda'!$B$10&amp;"]"),0%,0)))</f>
        <v/>
      </c>
      <c r="U4755" s="72" t="str">
        <f t="shared" si="224"/>
        <v/>
      </c>
    </row>
    <row r="4756" spans="1:21" x14ac:dyDescent="0.25">
      <c r="A4756" s="53">
        <f t="shared" si="222"/>
        <v>4755</v>
      </c>
      <c r="B4756" s="55"/>
      <c r="C4756" s="56"/>
      <c r="D4756" s="55"/>
      <c r="E4756" s="55"/>
      <c r="F4756" s="55"/>
      <c r="G4756" s="55"/>
      <c r="H4756" s="57"/>
      <c r="I4756" s="55"/>
      <c r="J4756" s="55"/>
      <c r="K4756" s="55"/>
      <c r="L4756" s="55"/>
      <c r="M4756" s="55"/>
      <c r="N4756" s="57"/>
      <c r="O4756" s="57" t="str">
        <f t="shared" si="223"/>
        <v/>
      </c>
      <c r="Q4756" s="38" t="s">
        <v>450</v>
      </c>
      <c r="R4756" s="38" t="str" cm="1">
        <f t="array" ref="R4756">_xlfn.XLOOKUP(Q4756,INDEX(Flettilisti,,1),INDEX(Flettilisti,,2),,0)</f>
        <v>Vantar flokkun</v>
      </c>
      <c r="S4756" s="38" t="str">
        <f>IF(ISBLANK(N4756),"",IF(N4756&lt;Gögn!$J$2,Gögn!$K$2,IF(N4756&gt;Gögn!$J$4,Gögn!$K$4,Gögn!$K$3)))</f>
        <v/>
      </c>
      <c r="T4756" s="49" t="str" cm="1">
        <f t="array" aca="1" ref="T4756" ca="1">IF(ISBLANK(B4756),"",IF(R4756="Styrkhæft",_xlfn.XLOOKUP(S4756,Vegalengdir[Texti],INDIRECT("Vegalengdir["&amp;'Upplýsingar um umsækjanda'!$B$10&amp;"]"),0%,0)))</f>
        <v/>
      </c>
      <c r="U4756" s="72" t="str">
        <f t="shared" si="224"/>
        <v/>
      </c>
    </row>
    <row r="4757" spans="1:21" x14ac:dyDescent="0.25">
      <c r="A4757" s="53">
        <f t="shared" si="222"/>
        <v>4756</v>
      </c>
      <c r="B4757" s="55"/>
      <c r="C4757" s="56"/>
      <c r="D4757" s="55"/>
      <c r="E4757" s="55"/>
      <c r="F4757" s="55"/>
      <c r="G4757" s="55"/>
      <c r="H4757" s="57"/>
      <c r="I4757" s="55"/>
      <c r="J4757" s="55"/>
      <c r="K4757" s="55"/>
      <c r="L4757" s="55"/>
      <c r="M4757" s="55"/>
      <c r="N4757" s="57"/>
      <c r="O4757" s="57" t="str">
        <f t="shared" si="223"/>
        <v/>
      </c>
      <c r="Q4757" s="38" t="s">
        <v>450</v>
      </c>
      <c r="R4757" s="38" t="str" cm="1">
        <f t="array" ref="R4757">_xlfn.XLOOKUP(Q4757,INDEX(Flettilisti,,1),INDEX(Flettilisti,,2),,0)</f>
        <v>Vantar flokkun</v>
      </c>
      <c r="S4757" s="38" t="str">
        <f>IF(ISBLANK(N4757),"",IF(N4757&lt;Gögn!$J$2,Gögn!$K$2,IF(N4757&gt;Gögn!$J$4,Gögn!$K$4,Gögn!$K$3)))</f>
        <v/>
      </c>
      <c r="T4757" s="49" t="str" cm="1">
        <f t="array" aca="1" ref="T4757" ca="1">IF(ISBLANK(B4757),"",IF(R4757="Styrkhæft",_xlfn.XLOOKUP(S4757,Vegalengdir[Texti],INDIRECT("Vegalengdir["&amp;'Upplýsingar um umsækjanda'!$B$10&amp;"]"),0%,0)))</f>
        <v/>
      </c>
      <c r="U4757" s="72" t="str">
        <f t="shared" si="224"/>
        <v/>
      </c>
    </row>
    <row r="4758" spans="1:21" x14ac:dyDescent="0.25">
      <c r="A4758" s="53">
        <f t="shared" si="222"/>
        <v>4757</v>
      </c>
      <c r="B4758" s="55"/>
      <c r="C4758" s="56"/>
      <c r="D4758" s="55"/>
      <c r="E4758" s="55"/>
      <c r="F4758" s="55"/>
      <c r="G4758" s="55"/>
      <c r="H4758" s="57"/>
      <c r="I4758" s="55"/>
      <c r="J4758" s="55"/>
      <c r="K4758" s="55"/>
      <c r="L4758" s="55"/>
      <c r="M4758" s="55"/>
      <c r="N4758" s="57"/>
      <c r="O4758" s="57" t="str">
        <f t="shared" si="223"/>
        <v/>
      </c>
      <c r="Q4758" s="38" t="s">
        <v>450</v>
      </c>
      <c r="R4758" s="38" t="str" cm="1">
        <f t="array" ref="R4758">_xlfn.XLOOKUP(Q4758,INDEX(Flettilisti,,1),INDEX(Flettilisti,,2),,0)</f>
        <v>Vantar flokkun</v>
      </c>
      <c r="S4758" s="38" t="str">
        <f>IF(ISBLANK(N4758),"",IF(N4758&lt;Gögn!$J$2,Gögn!$K$2,IF(N4758&gt;Gögn!$J$4,Gögn!$K$4,Gögn!$K$3)))</f>
        <v/>
      </c>
      <c r="T4758" s="49" t="str" cm="1">
        <f t="array" aca="1" ref="T4758" ca="1">IF(ISBLANK(B4758),"",IF(R4758="Styrkhæft",_xlfn.XLOOKUP(S4758,Vegalengdir[Texti],INDIRECT("Vegalengdir["&amp;'Upplýsingar um umsækjanda'!$B$10&amp;"]"),0%,0)))</f>
        <v/>
      </c>
      <c r="U4758" s="72" t="str">
        <f t="shared" si="224"/>
        <v/>
      </c>
    </row>
    <row r="4759" spans="1:21" x14ac:dyDescent="0.25">
      <c r="A4759" s="53">
        <f t="shared" si="222"/>
        <v>4758</v>
      </c>
      <c r="B4759" s="55"/>
      <c r="C4759" s="56"/>
      <c r="D4759" s="55"/>
      <c r="E4759" s="55"/>
      <c r="F4759" s="55"/>
      <c r="G4759" s="55"/>
      <c r="H4759" s="57"/>
      <c r="I4759" s="55"/>
      <c r="J4759" s="55"/>
      <c r="K4759" s="55"/>
      <c r="L4759" s="55"/>
      <c r="M4759" s="55"/>
      <c r="N4759" s="57"/>
      <c r="O4759" s="57" t="str">
        <f t="shared" si="223"/>
        <v/>
      </c>
      <c r="Q4759" s="38" t="s">
        <v>450</v>
      </c>
      <c r="R4759" s="38" t="str" cm="1">
        <f t="array" ref="R4759">_xlfn.XLOOKUP(Q4759,INDEX(Flettilisti,,1),INDEX(Flettilisti,,2),,0)</f>
        <v>Vantar flokkun</v>
      </c>
      <c r="S4759" s="38" t="str">
        <f>IF(ISBLANK(N4759),"",IF(N4759&lt;Gögn!$J$2,Gögn!$K$2,IF(N4759&gt;Gögn!$J$4,Gögn!$K$4,Gögn!$K$3)))</f>
        <v/>
      </c>
      <c r="T4759" s="49" t="str" cm="1">
        <f t="array" aca="1" ref="T4759" ca="1">IF(ISBLANK(B4759),"",IF(R4759="Styrkhæft",_xlfn.XLOOKUP(S4759,Vegalengdir[Texti],INDIRECT("Vegalengdir["&amp;'Upplýsingar um umsækjanda'!$B$10&amp;"]"),0%,0)))</f>
        <v/>
      </c>
      <c r="U4759" s="72" t="str">
        <f t="shared" si="224"/>
        <v/>
      </c>
    </row>
    <row r="4760" spans="1:21" x14ac:dyDescent="0.25">
      <c r="A4760" s="53">
        <f t="shared" si="222"/>
        <v>4759</v>
      </c>
      <c r="B4760" s="55"/>
      <c r="C4760" s="56"/>
      <c r="D4760" s="55"/>
      <c r="E4760" s="55"/>
      <c r="F4760" s="55"/>
      <c r="G4760" s="55"/>
      <c r="H4760" s="57"/>
      <c r="I4760" s="55"/>
      <c r="J4760" s="55"/>
      <c r="K4760" s="55"/>
      <c r="L4760" s="55"/>
      <c r="M4760" s="55"/>
      <c r="N4760" s="57"/>
      <c r="O4760" s="57" t="str">
        <f t="shared" si="223"/>
        <v/>
      </c>
      <c r="Q4760" s="38" t="s">
        <v>450</v>
      </c>
      <c r="R4760" s="38" t="str" cm="1">
        <f t="array" ref="R4760">_xlfn.XLOOKUP(Q4760,INDEX(Flettilisti,,1),INDEX(Flettilisti,,2),,0)</f>
        <v>Vantar flokkun</v>
      </c>
      <c r="S4760" s="38" t="str">
        <f>IF(ISBLANK(N4760),"",IF(N4760&lt;Gögn!$J$2,Gögn!$K$2,IF(N4760&gt;Gögn!$J$4,Gögn!$K$4,Gögn!$K$3)))</f>
        <v/>
      </c>
      <c r="T4760" s="49" t="str" cm="1">
        <f t="array" aca="1" ref="T4760" ca="1">IF(ISBLANK(B4760),"",IF(R4760="Styrkhæft",_xlfn.XLOOKUP(S4760,Vegalengdir[Texti],INDIRECT("Vegalengdir["&amp;'Upplýsingar um umsækjanda'!$B$10&amp;"]"),0%,0)))</f>
        <v/>
      </c>
      <c r="U4760" s="72" t="str">
        <f t="shared" si="224"/>
        <v/>
      </c>
    </row>
    <row r="4761" spans="1:21" x14ac:dyDescent="0.25">
      <c r="A4761" s="53">
        <f t="shared" si="222"/>
        <v>4760</v>
      </c>
      <c r="B4761" s="55"/>
      <c r="C4761" s="56"/>
      <c r="D4761" s="55"/>
      <c r="E4761" s="55"/>
      <c r="F4761" s="55"/>
      <c r="G4761" s="55"/>
      <c r="H4761" s="57"/>
      <c r="I4761" s="55"/>
      <c r="J4761" s="55"/>
      <c r="K4761" s="55"/>
      <c r="L4761" s="55"/>
      <c r="M4761" s="55"/>
      <c r="N4761" s="57"/>
      <c r="O4761" s="57" t="str">
        <f t="shared" si="223"/>
        <v/>
      </c>
      <c r="Q4761" s="38" t="s">
        <v>450</v>
      </c>
      <c r="R4761" s="38" t="str" cm="1">
        <f t="array" ref="R4761">_xlfn.XLOOKUP(Q4761,INDEX(Flettilisti,,1),INDEX(Flettilisti,,2),,0)</f>
        <v>Vantar flokkun</v>
      </c>
      <c r="S4761" s="38" t="str">
        <f>IF(ISBLANK(N4761),"",IF(N4761&lt;Gögn!$J$2,Gögn!$K$2,IF(N4761&gt;Gögn!$J$4,Gögn!$K$4,Gögn!$K$3)))</f>
        <v/>
      </c>
      <c r="T4761" s="49" t="str" cm="1">
        <f t="array" aca="1" ref="T4761" ca="1">IF(ISBLANK(B4761),"",IF(R4761="Styrkhæft",_xlfn.XLOOKUP(S4761,Vegalengdir[Texti],INDIRECT("Vegalengdir["&amp;'Upplýsingar um umsækjanda'!$B$10&amp;"]"),0%,0)))</f>
        <v/>
      </c>
      <c r="U4761" s="72" t="str">
        <f t="shared" si="224"/>
        <v/>
      </c>
    </row>
    <row r="4762" spans="1:21" x14ac:dyDescent="0.25">
      <c r="A4762" s="53">
        <f t="shared" si="222"/>
        <v>4761</v>
      </c>
      <c r="B4762" s="55"/>
      <c r="C4762" s="56"/>
      <c r="D4762" s="55"/>
      <c r="E4762" s="55"/>
      <c r="F4762" s="55"/>
      <c r="G4762" s="55"/>
      <c r="H4762" s="57"/>
      <c r="I4762" s="55"/>
      <c r="J4762" s="55"/>
      <c r="K4762" s="55"/>
      <c r="L4762" s="55"/>
      <c r="M4762" s="55"/>
      <c r="N4762" s="57"/>
      <c r="O4762" s="57" t="str">
        <f t="shared" si="223"/>
        <v/>
      </c>
      <c r="Q4762" s="38" t="s">
        <v>450</v>
      </c>
      <c r="R4762" s="38" t="str" cm="1">
        <f t="array" ref="R4762">_xlfn.XLOOKUP(Q4762,INDEX(Flettilisti,,1),INDEX(Flettilisti,,2),,0)</f>
        <v>Vantar flokkun</v>
      </c>
      <c r="S4762" s="38" t="str">
        <f>IF(ISBLANK(N4762),"",IF(N4762&lt;Gögn!$J$2,Gögn!$K$2,IF(N4762&gt;Gögn!$J$4,Gögn!$K$4,Gögn!$K$3)))</f>
        <v/>
      </c>
      <c r="T4762" s="49" t="str" cm="1">
        <f t="array" aca="1" ref="T4762" ca="1">IF(ISBLANK(B4762),"",IF(R4762="Styrkhæft",_xlfn.XLOOKUP(S4762,Vegalengdir[Texti],INDIRECT("Vegalengdir["&amp;'Upplýsingar um umsækjanda'!$B$10&amp;"]"),0%,0)))</f>
        <v/>
      </c>
      <c r="U4762" s="72" t="str">
        <f t="shared" si="224"/>
        <v/>
      </c>
    </row>
    <row r="4763" spans="1:21" x14ac:dyDescent="0.25">
      <c r="A4763" s="53">
        <f t="shared" si="222"/>
        <v>4762</v>
      </c>
      <c r="B4763" s="55"/>
      <c r="C4763" s="56"/>
      <c r="D4763" s="55"/>
      <c r="E4763" s="55"/>
      <c r="F4763" s="55"/>
      <c r="G4763" s="55"/>
      <c r="H4763" s="57"/>
      <c r="I4763" s="55"/>
      <c r="J4763" s="55"/>
      <c r="K4763" s="55"/>
      <c r="L4763" s="55"/>
      <c r="M4763" s="55"/>
      <c r="N4763" s="57"/>
      <c r="O4763" s="57" t="str">
        <f t="shared" si="223"/>
        <v/>
      </c>
      <c r="Q4763" s="38" t="s">
        <v>450</v>
      </c>
      <c r="R4763" s="38" t="str" cm="1">
        <f t="array" ref="R4763">_xlfn.XLOOKUP(Q4763,INDEX(Flettilisti,,1),INDEX(Flettilisti,,2),,0)</f>
        <v>Vantar flokkun</v>
      </c>
      <c r="S4763" s="38" t="str">
        <f>IF(ISBLANK(N4763),"",IF(N4763&lt;Gögn!$J$2,Gögn!$K$2,IF(N4763&gt;Gögn!$J$4,Gögn!$K$4,Gögn!$K$3)))</f>
        <v/>
      </c>
      <c r="T4763" s="49" t="str" cm="1">
        <f t="array" aca="1" ref="T4763" ca="1">IF(ISBLANK(B4763),"",IF(R4763="Styrkhæft",_xlfn.XLOOKUP(S4763,Vegalengdir[Texti],INDIRECT("Vegalengdir["&amp;'Upplýsingar um umsækjanda'!$B$10&amp;"]"),0%,0)))</f>
        <v/>
      </c>
      <c r="U4763" s="72" t="str">
        <f t="shared" si="224"/>
        <v/>
      </c>
    </row>
    <row r="4764" spans="1:21" x14ac:dyDescent="0.25">
      <c r="A4764" s="53">
        <f t="shared" si="222"/>
        <v>4763</v>
      </c>
      <c r="B4764" s="55"/>
      <c r="C4764" s="56"/>
      <c r="D4764" s="55"/>
      <c r="E4764" s="55"/>
      <c r="F4764" s="55"/>
      <c r="G4764" s="55"/>
      <c r="H4764" s="57"/>
      <c r="I4764" s="55"/>
      <c r="J4764" s="55"/>
      <c r="K4764" s="55"/>
      <c r="L4764" s="55"/>
      <c r="M4764" s="55"/>
      <c r="N4764" s="57"/>
      <c r="O4764" s="57" t="str">
        <f t="shared" si="223"/>
        <v/>
      </c>
      <c r="Q4764" s="38" t="s">
        <v>450</v>
      </c>
      <c r="R4764" s="38" t="str" cm="1">
        <f t="array" ref="R4764">_xlfn.XLOOKUP(Q4764,INDEX(Flettilisti,,1),INDEX(Flettilisti,,2),,0)</f>
        <v>Vantar flokkun</v>
      </c>
      <c r="S4764" s="38" t="str">
        <f>IF(ISBLANK(N4764),"",IF(N4764&lt;Gögn!$J$2,Gögn!$K$2,IF(N4764&gt;Gögn!$J$4,Gögn!$K$4,Gögn!$K$3)))</f>
        <v/>
      </c>
      <c r="T4764" s="49" t="str" cm="1">
        <f t="array" aca="1" ref="T4764" ca="1">IF(ISBLANK(B4764),"",IF(R4764="Styrkhæft",_xlfn.XLOOKUP(S4764,Vegalengdir[Texti],INDIRECT("Vegalengdir["&amp;'Upplýsingar um umsækjanda'!$B$10&amp;"]"),0%,0)))</f>
        <v/>
      </c>
      <c r="U4764" s="72" t="str">
        <f t="shared" si="224"/>
        <v/>
      </c>
    </row>
    <row r="4765" spans="1:21" x14ac:dyDescent="0.25">
      <c r="A4765" s="53">
        <f t="shared" si="222"/>
        <v>4764</v>
      </c>
      <c r="B4765" s="55"/>
      <c r="C4765" s="56"/>
      <c r="D4765" s="55"/>
      <c r="E4765" s="55"/>
      <c r="F4765" s="55"/>
      <c r="G4765" s="55"/>
      <c r="H4765" s="57"/>
      <c r="I4765" s="55"/>
      <c r="J4765" s="55"/>
      <c r="K4765" s="55"/>
      <c r="L4765" s="55"/>
      <c r="M4765" s="55"/>
      <c r="N4765" s="57"/>
      <c r="O4765" s="57" t="str">
        <f t="shared" si="223"/>
        <v/>
      </c>
      <c r="Q4765" s="38" t="s">
        <v>450</v>
      </c>
      <c r="R4765" s="38" t="str" cm="1">
        <f t="array" ref="R4765">_xlfn.XLOOKUP(Q4765,INDEX(Flettilisti,,1),INDEX(Flettilisti,,2),,0)</f>
        <v>Vantar flokkun</v>
      </c>
      <c r="S4765" s="38" t="str">
        <f>IF(ISBLANK(N4765),"",IF(N4765&lt;Gögn!$J$2,Gögn!$K$2,IF(N4765&gt;Gögn!$J$4,Gögn!$K$4,Gögn!$K$3)))</f>
        <v/>
      </c>
      <c r="T4765" s="49" t="str" cm="1">
        <f t="array" aca="1" ref="T4765" ca="1">IF(ISBLANK(B4765),"",IF(R4765="Styrkhæft",_xlfn.XLOOKUP(S4765,Vegalengdir[Texti],INDIRECT("Vegalengdir["&amp;'Upplýsingar um umsækjanda'!$B$10&amp;"]"),0%,0)))</f>
        <v/>
      </c>
      <c r="U4765" s="72" t="str">
        <f t="shared" si="224"/>
        <v/>
      </c>
    </row>
    <row r="4766" spans="1:21" x14ac:dyDescent="0.25">
      <c r="A4766" s="53">
        <f t="shared" si="222"/>
        <v>4765</v>
      </c>
      <c r="B4766" s="55"/>
      <c r="C4766" s="56"/>
      <c r="D4766" s="55"/>
      <c r="E4766" s="55"/>
      <c r="F4766" s="55"/>
      <c r="G4766" s="55"/>
      <c r="H4766" s="57"/>
      <c r="I4766" s="55"/>
      <c r="J4766" s="55"/>
      <c r="K4766" s="55"/>
      <c r="L4766" s="55"/>
      <c r="M4766" s="55"/>
      <c r="N4766" s="57"/>
      <c r="O4766" s="57" t="str">
        <f t="shared" si="223"/>
        <v/>
      </c>
      <c r="Q4766" s="38" t="s">
        <v>450</v>
      </c>
      <c r="R4766" s="38" t="str" cm="1">
        <f t="array" ref="R4766">_xlfn.XLOOKUP(Q4766,INDEX(Flettilisti,,1),INDEX(Flettilisti,,2),,0)</f>
        <v>Vantar flokkun</v>
      </c>
      <c r="S4766" s="38" t="str">
        <f>IF(ISBLANK(N4766),"",IF(N4766&lt;Gögn!$J$2,Gögn!$K$2,IF(N4766&gt;Gögn!$J$4,Gögn!$K$4,Gögn!$K$3)))</f>
        <v/>
      </c>
      <c r="T4766" s="49" t="str" cm="1">
        <f t="array" aca="1" ref="T4766" ca="1">IF(ISBLANK(B4766),"",IF(R4766="Styrkhæft",_xlfn.XLOOKUP(S4766,Vegalengdir[Texti],INDIRECT("Vegalengdir["&amp;'Upplýsingar um umsækjanda'!$B$10&amp;"]"),0%,0)))</f>
        <v/>
      </c>
      <c r="U4766" s="72" t="str">
        <f t="shared" si="224"/>
        <v/>
      </c>
    </row>
    <row r="4767" spans="1:21" x14ac:dyDescent="0.25">
      <c r="A4767" s="53">
        <f t="shared" si="222"/>
        <v>4766</v>
      </c>
      <c r="B4767" s="55"/>
      <c r="C4767" s="56"/>
      <c r="D4767" s="55"/>
      <c r="E4767" s="55"/>
      <c r="F4767" s="55"/>
      <c r="G4767" s="55"/>
      <c r="H4767" s="57"/>
      <c r="I4767" s="55"/>
      <c r="J4767" s="55"/>
      <c r="K4767" s="55"/>
      <c r="L4767" s="55"/>
      <c r="M4767" s="55"/>
      <c r="N4767" s="57"/>
      <c r="O4767" s="57" t="str">
        <f t="shared" si="223"/>
        <v/>
      </c>
      <c r="Q4767" s="38" t="s">
        <v>450</v>
      </c>
      <c r="R4767" s="38" t="str" cm="1">
        <f t="array" ref="R4767">_xlfn.XLOOKUP(Q4767,INDEX(Flettilisti,,1),INDEX(Flettilisti,,2),,0)</f>
        <v>Vantar flokkun</v>
      </c>
      <c r="S4767" s="38" t="str">
        <f>IF(ISBLANK(N4767),"",IF(N4767&lt;Gögn!$J$2,Gögn!$K$2,IF(N4767&gt;Gögn!$J$4,Gögn!$K$4,Gögn!$K$3)))</f>
        <v/>
      </c>
      <c r="T4767" s="49" t="str" cm="1">
        <f t="array" aca="1" ref="T4767" ca="1">IF(ISBLANK(B4767),"",IF(R4767="Styrkhæft",_xlfn.XLOOKUP(S4767,Vegalengdir[Texti],INDIRECT("Vegalengdir["&amp;'Upplýsingar um umsækjanda'!$B$10&amp;"]"),0%,0)))</f>
        <v/>
      </c>
      <c r="U4767" s="72" t="str">
        <f t="shared" si="224"/>
        <v/>
      </c>
    </row>
    <row r="4768" spans="1:21" x14ac:dyDescent="0.25">
      <c r="A4768" s="53">
        <f t="shared" si="222"/>
        <v>4767</v>
      </c>
      <c r="B4768" s="55"/>
      <c r="C4768" s="56"/>
      <c r="D4768" s="55"/>
      <c r="E4768" s="55"/>
      <c r="F4768" s="55"/>
      <c r="G4768" s="55"/>
      <c r="H4768" s="57"/>
      <c r="I4768" s="55"/>
      <c r="J4768" s="55"/>
      <c r="K4768" s="55"/>
      <c r="L4768" s="55"/>
      <c r="M4768" s="55"/>
      <c r="N4768" s="57"/>
      <c r="O4768" s="57" t="str">
        <f t="shared" si="223"/>
        <v/>
      </c>
      <c r="Q4768" s="38" t="s">
        <v>450</v>
      </c>
      <c r="R4768" s="38" t="str" cm="1">
        <f t="array" ref="R4768">_xlfn.XLOOKUP(Q4768,INDEX(Flettilisti,,1),INDEX(Flettilisti,,2),,0)</f>
        <v>Vantar flokkun</v>
      </c>
      <c r="S4768" s="38" t="str">
        <f>IF(ISBLANK(N4768),"",IF(N4768&lt;Gögn!$J$2,Gögn!$K$2,IF(N4768&gt;Gögn!$J$4,Gögn!$K$4,Gögn!$K$3)))</f>
        <v/>
      </c>
      <c r="T4768" s="49" t="str" cm="1">
        <f t="array" aca="1" ref="T4768" ca="1">IF(ISBLANK(B4768),"",IF(R4768="Styrkhæft",_xlfn.XLOOKUP(S4768,Vegalengdir[Texti],INDIRECT("Vegalengdir["&amp;'Upplýsingar um umsækjanda'!$B$10&amp;"]"),0%,0)))</f>
        <v/>
      </c>
      <c r="U4768" s="72" t="str">
        <f t="shared" si="224"/>
        <v/>
      </c>
    </row>
    <row r="4769" spans="1:21" x14ac:dyDescent="0.25">
      <c r="A4769" s="53">
        <f t="shared" si="222"/>
        <v>4768</v>
      </c>
      <c r="B4769" s="55"/>
      <c r="C4769" s="56"/>
      <c r="D4769" s="55"/>
      <c r="E4769" s="55"/>
      <c r="F4769" s="55"/>
      <c r="G4769" s="55"/>
      <c r="H4769" s="57"/>
      <c r="I4769" s="55"/>
      <c r="J4769" s="55"/>
      <c r="K4769" s="55"/>
      <c r="L4769" s="55"/>
      <c r="M4769" s="55"/>
      <c r="N4769" s="57"/>
      <c r="O4769" s="57" t="str">
        <f t="shared" si="223"/>
        <v/>
      </c>
      <c r="Q4769" s="38" t="s">
        <v>450</v>
      </c>
      <c r="R4769" s="38" t="str" cm="1">
        <f t="array" ref="R4769">_xlfn.XLOOKUP(Q4769,INDEX(Flettilisti,,1),INDEX(Flettilisti,,2),,0)</f>
        <v>Vantar flokkun</v>
      </c>
      <c r="S4769" s="38" t="str">
        <f>IF(ISBLANK(N4769),"",IF(N4769&lt;Gögn!$J$2,Gögn!$K$2,IF(N4769&gt;Gögn!$J$4,Gögn!$K$4,Gögn!$K$3)))</f>
        <v/>
      </c>
      <c r="T4769" s="49" t="str" cm="1">
        <f t="array" aca="1" ref="T4769" ca="1">IF(ISBLANK(B4769),"",IF(R4769="Styrkhæft",_xlfn.XLOOKUP(S4769,Vegalengdir[Texti],INDIRECT("Vegalengdir["&amp;'Upplýsingar um umsækjanda'!$B$10&amp;"]"),0%,0)))</f>
        <v/>
      </c>
      <c r="U4769" s="72" t="str">
        <f t="shared" si="224"/>
        <v/>
      </c>
    </row>
    <row r="4770" spans="1:21" x14ac:dyDescent="0.25">
      <c r="A4770" s="53">
        <f t="shared" si="222"/>
        <v>4769</v>
      </c>
      <c r="B4770" s="55"/>
      <c r="C4770" s="56"/>
      <c r="D4770" s="55"/>
      <c r="E4770" s="55"/>
      <c r="F4770" s="55"/>
      <c r="G4770" s="55"/>
      <c r="H4770" s="57"/>
      <c r="I4770" s="55"/>
      <c r="J4770" s="55"/>
      <c r="K4770" s="55"/>
      <c r="L4770" s="55"/>
      <c r="M4770" s="55"/>
      <c r="N4770" s="57"/>
      <c r="O4770" s="57" t="str">
        <f t="shared" si="223"/>
        <v/>
      </c>
      <c r="Q4770" s="38" t="s">
        <v>450</v>
      </c>
      <c r="R4770" s="38" t="str" cm="1">
        <f t="array" ref="R4770">_xlfn.XLOOKUP(Q4770,INDEX(Flettilisti,,1),INDEX(Flettilisti,,2),,0)</f>
        <v>Vantar flokkun</v>
      </c>
      <c r="S4770" s="38" t="str">
        <f>IF(ISBLANK(N4770),"",IF(N4770&lt;Gögn!$J$2,Gögn!$K$2,IF(N4770&gt;Gögn!$J$4,Gögn!$K$4,Gögn!$K$3)))</f>
        <v/>
      </c>
      <c r="T4770" s="49" t="str" cm="1">
        <f t="array" aca="1" ref="T4770" ca="1">IF(ISBLANK(B4770),"",IF(R4770="Styrkhæft",_xlfn.XLOOKUP(S4770,Vegalengdir[Texti],INDIRECT("Vegalengdir["&amp;'Upplýsingar um umsækjanda'!$B$10&amp;"]"),0%,0)))</f>
        <v/>
      </c>
      <c r="U4770" s="72" t="str">
        <f t="shared" si="224"/>
        <v/>
      </c>
    </row>
    <row r="4771" spans="1:21" x14ac:dyDescent="0.25">
      <c r="A4771" s="53">
        <f t="shared" si="222"/>
        <v>4770</v>
      </c>
      <c r="B4771" s="55"/>
      <c r="C4771" s="56"/>
      <c r="D4771" s="55"/>
      <c r="E4771" s="55"/>
      <c r="F4771" s="55"/>
      <c r="G4771" s="55"/>
      <c r="H4771" s="57"/>
      <c r="I4771" s="55"/>
      <c r="J4771" s="55"/>
      <c r="K4771" s="55"/>
      <c r="L4771" s="55"/>
      <c r="M4771" s="55"/>
      <c r="N4771" s="57"/>
      <c r="O4771" s="57" t="str">
        <f t="shared" si="223"/>
        <v/>
      </c>
      <c r="Q4771" s="38" t="s">
        <v>450</v>
      </c>
      <c r="R4771" s="38" t="str" cm="1">
        <f t="array" ref="R4771">_xlfn.XLOOKUP(Q4771,INDEX(Flettilisti,,1),INDEX(Flettilisti,,2),,0)</f>
        <v>Vantar flokkun</v>
      </c>
      <c r="S4771" s="38" t="str">
        <f>IF(ISBLANK(N4771),"",IF(N4771&lt;Gögn!$J$2,Gögn!$K$2,IF(N4771&gt;Gögn!$J$4,Gögn!$K$4,Gögn!$K$3)))</f>
        <v/>
      </c>
      <c r="T4771" s="49" t="str" cm="1">
        <f t="array" aca="1" ref="T4771" ca="1">IF(ISBLANK(B4771),"",IF(R4771="Styrkhæft",_xlfn.XLOOKUP(S4771,Vegalengdir[Texti],INDIRECT("Vegalengdir["&amp;'Upplýsingar um umsækjanda'!$B$10&amp;"]"),0%,0)))</f>
        <v/>
      </c>
      <c r="U4771" s="72" t="str">
        <f t="shared" si="224"/>
        <v/>
      </c>
    </row>
    <row r="4772" spans="1:21" x14ac:dyDescent="0.25">
      <c r="A4772" s="53">
        <f t="shared" si="222"/>
        <v>4771</v>
      </c>
      <c r="B4772" s="55"/>
      <c r="C4772" s="56"/>
      <c r="D4772" s="55"/>
      <c r="E4772" s="55"/>
      <c r="F4772" s="55"/>
      <c r="G4772" s="55"/>
      <c r="H4772" s="57"/>
      <c r="I4772" s="55"/>
      <c r="J4772" s="55"/>
      <c r="K4772" s="55"/>
      <c r="L4772" s="55"/>
      <c r="M4772" s="55"/>
      <c r="N4772" s="57"/>
      <c r="O4772" s="57" t="str">
        <f t="shared" si="223"/>
        <v/>
      </c>
      <c r="Q4772" s="38" t="s">
        <v>450</v>
      </c>
      <c r="R4772" s="38" t="str" cm="1">
        <f t="array" ref="R4772">_xlfn.XLOOKUP(Q4772,INDEX(Flettilisti,,1),INDEX(Flettilisti,,2),,0)</f>
        <v>Vantar flokkun</v>
      </c>
      <c r="S4772" s="38" t="str">
        <f>IF(ISBLANK(N4772),"",IF(N4772&lt;Gögn!$J$2,Gögn!$K$2,IF(N4772&gt;Gögn!$J$4,Gögn!$K$4,Gögn!$K$3)))</f>
        <v/>
      </c>
      <c r="T4772" s="49" t="str" cm="1">
        <f t="array" aca="1" ref="T4772" ca="1">IF(ISBLANK(B4772),"",IF(R4772="Styrkhæft",_xlfn.XLOOKUP(S4772,Vegalengdir[Texti],INDIRECT("Vegalengdir["&amp;'Upplýsingar um umsækjanda'!$B$10&amp;"]"),0%,0)))</f>
        <v/>
      </c>
      <c r="U4772" s="72" t="str">
        <f t="shared" si="224"/>
        <v/>
      </c>
    </row>
    <row r="4773" spans="1:21" x14ac:dyDescent="0.25">
      <c r="A4773" s="53">
        <f t="shared" si="222"/>
        <v>4772</v>
      </c>
      <c r="B4773" s="55"/>
      <c r="C4773" s="56"/>
      <c r="D4773" s="55"/>
      <c r="E4773" s="55"/>
      <c r="F4773" s="55"/>
      <c r="G4773" s="55"/>
      <c r="H4773" s="57"/>
      <c r="I4773" s="55"/>
      <c r="J4773" s="55"/>
      <c r="K4773" s="55"/>
      <c r="L4773" s="55"/>
      <c r="M4773" s="55"/>
      <c r="N4773" s="57"/>
      <c r="O4773" s="57" t="str">
        <f t="shared" si="223"/>
        <v/>
      </c>
      <c r="Q4773" s="38" t="s">
        <v>450</v>
      </c>
      <c r="R4773" s="38" t="str" cm="1">
        <f t="array" ref="R4773">_xlfn.XLOOKUP(Q4773,INDEX(Flettilisti,,1),INDEX(Flettilisti,,2),,0)</f>
        <v>Vantar flokkun</v>
      </c>
      <c r="S4773" s="38" t="str">
        <f>IF(ISBLANK(N4773),"",IF(N4773&lt;Gögn!$J$2,Gögn!$K$2,IF(N4773&gt;Gögn!$J$4,Gögn!$K$4,Gögn!$K$3)))</f>
        <v/>
      </c>
      <c r="T4773" s="49" t="str" cm="1">
        <f t="array" aca="1" ref="T4773" ca="1">IF(ISBLANK(B4773),"",IF(R4773="Styrkhæft",_xlfn.XLOOKUP(S4773,Vegalengdir[Texti],INDIRECT("Vegalengdir["&amp;'Upplýsingar um umsækjanda'!$B$10&amp;"]"),0%,0)))</f>
        <v/>
      </c>
      <c r="U4773" s="72" t="str">
        <f t="shared" si="224"/>
        <v/>
      </c>
    </row>
    <row r="4774" spans="1:21" x14ac:dyDescent="0.25">
      <c r="A4774" s="53">
        <f t="shared" si="222"/>
        <v>4773</v>
      </c>
      <c r="B4774" s="55"/>
      <c r="C4774" s="56"/>
      <c r="D4774" s="55"/>
      <c r="E4774" s="55"/>
      <c r="F4774" s="55"/>
      <c r="G4774" s="55"/>
      <c r="H4774" s="57"/>
      <c r="I4774" s="55"/>
      <c r="J4774" s="55"/>
      <c r="K4774" s="55"/>
      <c r="L4774" s="55"/>
      <c r="M4774" s="55"/>
      <c r="N4774" s="57"/>
      <c r="O4774" s="57" t="str">
        <f t="shared" si="223"/>
        <v/>
      </c>
      <c r="Q4774" s="38" t="s">
        <v>450</v>
      </c>
      <c r="R4774" s="38" t="str" cm="1">
        <f t="array" ref="R4774">_xlfn.XLOOKUP(Q4774,INDEX(Flettilisti,,1),INDEX(Flettilisti,,2),,0)</f>
        <v>Vantar flokkun</v>
      </c>
      <c r="S4774" s="38" t="str">
        <f>IF(ISBLANK(N4774),"",IF(N4774&lt;Gögn!$J$2,Gögn!$K$2,IF(N4774&gt;Gögn!$J$4,Gögn!$K$4,Gögn!$K$3)))</f>
        <v/>
      </c>
      <c r="T4774" s="49" t="str" cm="1">
        <f t="array" aca="1" ref="T4774" ca="1">IF(ISBLANK(B4774),"",IF(R4774="Styrkhæft",_xlfn.XLOOKUP(S4774,Vegalengdir[Texti],INDIRECT("Vegalengdir["&amp;'Upplýsingar um umsækjanda'!$B$10&amp;"]"),0%,0)))</f>
        <v/>
      </c>
      <c r="U4774" s="72" t="str">
        <f t="shared" si="224"/>
        <v/>
      </c>
    </row>
    <row r="4775" spans="1:21" x14ac:dyDescent="0.25">
      <c r="A4775" s="53">
        <f t="shared" si="222"/>
        <v>4774</v>
      </c>
      <c r="B4775" s="55"/>
      <c r="C4775" s="56"/>
      <c r="D4775" s="55"/>
      <c r="E4775" s="55"/>
      <c r="F4775" s="55"/>
      <c r="G4775" s="55"/>
      <c r="H4775" s="57"/>
      <c r="I4775" s="55"/>
      <c r="J4775" s="55"/>
      <c r="K4775" s="55"/>
      <c r="L4775" s="55"/>
      <c r="M4775" s="55"/>
      <c r="N4775" s="57"/>
      <c r="O4775" s="57" t="str">
        <f t="shared" si="223"/>
        <v/>
      </c>
      <c r="Q4775" s="38" t="s">
        <v>450</v>
      </c>
      <c r="R4775" s="38" t="str" cm="1">
        <f t="array" ref="R4775">_xlfn.XLOOKUP(Q4775,INDEX(Flettilisti,,1),INDEX(Flettilisti,,2),,0)</f>
        <v>Vantar flokkun</v>
      </c>
      <c r="S4775" s="38" t="str">
        <f>IF(ISBLANK(N4775),"",IF(N4775&lt;Gögn!$J$2,Gögn!$K$2,IF(N4775&gt;Gögn!$J$4,Gögn!$K$4,Gögn!$K$3)))</f>
        <v/>
      </c>
      <c r="T4775" s="49" t="str" cm="1">
        <f t="array" aca="1" ref="T4775" ca="1">IF(ISBLANK(B4775),"",IF(R4775="Styrkhæft",_xlfn.XLOOKUP(S4775,Vegalengdir[Texti],INDIRECT("Vegalengdir["&amp;'Upplýsingar um umsækjanda'!$B$10&amp;"]"),0%,0)))</f>
        <v/>
      </c>
      <c r="U4775" s="72" t="str">
        <f t="shared" si="224"/>
        <v/>
      </c>
    </row>
    <row r="4776" spans="1:21" x14ac:dyDescent="0.25">
      <c r="A4776" s="53">
        <f t="shared" si="222"/>
        <v>4775</v>
      </c>
      <c r="B4776" s="55"/>
      <c r="C4776" s="56"/>
      <c r="D4776" s="55"/>
      <c r="E4776" s="55"/>
      <c r="F4776" s="55"/>
      <c r="G4776" s="55"/>
      <c r="H4776" s="57"/>
      <c r="I4776" s="55"/>
      <c r="J4776" s="55"/>
      <c r="K4776" s="55"/>
      <c r="L4776" s="55"/>
      <c r="M4776" s="55"/>
      <c r="N4776" s="57"/>
      <c r="O4776" s="57" t="str">
        <f t="shared" si="223"/>
        <v/>
      </c>
      <c r="Q4776" s="38" t="s">
        <v>450</v>
      </c>
      <c r="R4776" s="38" t="str" cm="1">
        <f t="array" ref="R4776">_xlfn.XLOOKUP(Q4776,INDEX(Flettilisti,,1),INDEX(Flettilisti,,2),,0)</f>
        <v>Vantar flokkun</v>
      </c>
      <c r="S4776" s="38" t="str">
        <f>IF(ISBLANK(N4776),"",IF(N4776&lt;Gögn!$J$2,Gögn!$K$2,IF(N4776&gt;Gögn!$J$4,Gögn!$K$4,Gögn!$K$3)))</f>
        <v/>
      </c>
      <c r="T4776" s="49" t="str" cm="1">
        <f t="array" aca="1" ref="T4776" ca="1">IF(ISBLANK(B4776),"",IF(R4776="Styrkhæft",_xlfn.XLOOKUP(S4776,Vegalengdir[Texti],INDIRECT("Vegalengdir["&amp;'Upplýsingar um umsækjanda'!$B$10&amp;"]"),0%,0)))</f>
        <v/>
      </c>
      <c r="U4776" s="72" t="str">
        <f t="shared" si="224"/>
        <v/>
      </c>
    </row>
    <row r="4777" spans="1:21" x14ac:dyDescent="0.25">
      <c r="A4777" s="53">
        <f t="shared" si="222"/>
        <v>4776</v>
      </c>
      <c r="B4777" s="55"/>
      <c r="C4777" s="56"/>
      <c r="D4777" s="55"/>
      <c r="E4777" s="55"/>
      <c r="F4777" s="55"/>
      <c r="G4777" s="55"/>
      <c r="H4777" s="57"/>
      <c r="I4777" s="55"/>
      <c r="J4777" s="55"/>
      <c r="K4777" s="55"/>
      <c r="L4777" s="55"/>
      <c r="M4777" s="55"/>
      <c r="N4777" s="57"/>
      <c r="O4777" s="57" t="str">
        <f t="shared" si="223"/>
        <v/>
      </c>
      <c r="Q4777" s="38" t="s">
        <v>450</v>
      </c>
      <c r="R4777" s="38" t="str" cm="1">
        <f t="array" ref="R4777">_xlfn.XLOOKUP(Q4777,INDEX(Flettilisti,,1),INDEX(Flettilisti,,2),,0)</f>
        <v>Vantar flokkun</v>
      </c>
      <c r="S4777" s="38" t="str">
        <f>IF(ISBLANK(N4777),"",IF(N4777&lt;Gögn!$J$2,Gögn!$K$2,IF(N4777&gt;Gögn!$J$4,Gögn!$K$4,Gögn!$K$3)))</f>
        <v/>
      </c>
      <c r="T4777" s="49" t="str" cm="1">
        <f t="array" aca="1" ref="T4777" ca="1">IF(ISBLANK(B4777),"",IF(R4777="Styrkhæft",_xlfn.XLOOKUP(S4777,Vegalengdir[Texti],INDIRECT("Vegalengdir["&amp;'Upplýsingar um umsækjanda'!$B$10&amp;"]"),0%,0)))</f>
        <v/>
      </c>
      <c r="U4777" s="72" t="str">
        <f t="shared" si="224"/>
        <v/>
      </c>
    </row>
    <row r="4778" spans="1:21" x14ac:dyDescent="0.25">
      <c r="A4778" s="53">
        <f t="shared" si="222"/>
        <v>4777</v>
      </c>
      <c r="B4778" s="55"/>
      <c r="C4778" s="56"/>
      <c r="D4778" s="55"/>
      <c r="E4778" s="55"/>
      <c r="F4778" s="55"/>
      <c r="G4778" s="55"/>
      <c r="H4778" s="57"/>
      <c r="I4778" s="55"/>
      <c r="J4778" s="55"/>
      <c r="K4778" s="55"/>
      <c r="L4778" s="55"/>
      <c r="M4778" s="55"/>
      <c r="N4778" s="57"/>
      <c r="O4778" s="57" t="str">
        <f t="shared" si="223"/>
        <v/>
      </c>
      <c r="Q4778" s="38" t="s">
        <v>450</v>
      </c>
      <c r="R4778" s="38" t="str" cm="1">
        <f t="array" ref="R4778">_xlfn.XLOOKUP(Q4778,INDEX(Flettilisti,,1),INDEX(Flettilisti,,2),,0)</f>
        <v>Vantar flokkun</v>
      </c>
      <c r="S4778" s="38" t="str">
        <f>IF(ISBLANK(N4778),"",IF(N4778&lt;Gögn!$J$2,Gögn!$K$2,IF(N4778&gt;Gögn!$J$4,Gögn!$K$4,Gögn!$K$3)))</f>
        <v/>
      </c>
      <c r="T4778" s="49" t="str" cm="1">
        <f t="array" aca="1" ref="T4778" ca="1">IF(ISBLANK(B4778),"",IF(R4778="Styrkhæft",_xlfn.XLOOKUP(S4778,Vegalengdir[Texti],INDIRECT("Vegalengdir["&amp;'Upplýsingar um umsækjanda'!$B$10&amp;"]"),0%,0)))</f>
        <v/>
      </c>
      <c r="U4778" s="72" t="str">
        <f t="shared" si="224"/>
        <v/>
      </c>
    </row>
    <row r="4779" spans="1:21" x14ac:dyDescent="0.25">
      <c r="A4779" s="53">
        <f t="shared" ref="A4779:A4842" si="225">A4778+1</f>
        <v>4778</v>
      </c>
      <c r="B4779" s="55"/>
      <c r="C4779" s="56"/>
      <c r="D4779" s="55"/>
      <c r="E4779" s="55"/>
      <c r="F4779" s="55"/>
      <c r="G4779" s="55"/>
      <c r="H4779" s="57"/>
      <c r="I4779" s="55"/>
      <c r="J4779" s="55"/>
      <c r="K4779" s="55"/>
      <c r="L4779" s="55"/>
      <c r="M4779" s="55"/>
      <c r="N4779" s="57"/>
      <c r="O4779" s="57" t="str">
        <f t="shared" si="223"/>
        <v/>
      </c>
      <c r="Q4779" s="38" t="s">
        <v>450</v>
      </c>
      <c r="R4779" s="38" t="str" cm="1">
        <f t="array" ref="R4779">_xlfn.XLOOKUP(Q4779,INDEX(Flettilisti,,1),INDEX(Flettilisti,,2),,0)</f>
        <v>Vantar flokkun</v>
      </c>
      <c r="S4779" s="38" t="str">
        <f>IF(ISBLANK(N4779),"",IF(N4779&lt;Gögn!$J$2,Gögn!$K$2,IF(N4779&gt;Gögn!$J$4,Gögn!$K$4,Gögn!$K$3)))</f>
        <v/>
      </c>
      <c r="T4779" s="49" t="str" cm="1">
        <f t="array" aca="1" ref="T4779" ca="1">IF(ISBLANK(B4779),"",IF(R4779="Styrkhæft",_xlfn.XLOOKUP(S4779,Vegalengdir[Texti],INDIRECT("Vegalengdir["&amp;'Upplýsingar um umsækjanda'!$B$10&amp;"]"),0%,0)))</f>
        <v/>
      </c>
      <c r="U4779" s="72" t="str">
        <f t="shared" si="224"/>
        <v/>
      </c>
    </row>
    <row r="4780" spans="1:21" x14ac:dyDescent="0.25">
      <c r="A4780" s="53">
        <f t="shared" si="225"/>
        <v>4779</v>
      </c>
      <c r="B4780" s="55"/>
      <c r="C4780" s="56"/>
      <c r="D4780" s="55"/>
      <c r="E4780" s="55"/>
      <c r="F4780" s="55"/>
      <c r="G4780" s="55"/>
      <c r="H4780" s="57"/>
      <c r="I4780" s="55"/>
      <c r="J4780" s="55"/>
      <c r="K4780" s="55"/>
      <c r="L4780" s="55"/>
      <c r="M4780" s="55"/>
      <c r="N4780" s="57"/>
      <c r="O4780" s="57" t="str">
        <f t="shared" si="223"/>
        <v/>
      </c>
      <c r="Q4780" s="38" t="s">
        <v>450</v>
      </c>
      <c r="R4780" s="38" t="str" cm="1">
        <f t="array" ref="R4780">_xlfn.XLOOKUP(Q4780,INDEX(Flettilisti,,1),INDEX(Flettilisti,,2),,0)</f>
        <v>Vantar flokkun</v>
      </c>
      <c r="S4780" s="38" t="str">
        <f>IF(ISBLANK(N4780),"",IF(N4780&lt;Gögn!$J$2,Gögn!$K$2,IF(N4780&gt;Gögn!$J$4,Gögn!$K$4,Gögn!$K$3)))</f>
        <v/>
      </c>
      <c r="T4780" s="49" t="str" cm="1">
        <f t="array" aca="1" ref="T4780" ca="1">IF(ISBLANK(B4780),"",IF(R4780="Styrkhæft",_xlfn.XLOOKUP(S4780,Vegalengdir[Texti],INDIRECT("Vegalengdir["&amp;'Upplýsingar um umsækjanda'!$B$10&amp;"]"),0%,0)))</f>
        <v/>
      </c>
      <c r="U4780" s="72" t="str">
        <f t="shared" si="224"/>
        <v/>
      </c>
    </row>
    <row r="4781" spans="1:21" x14ac:dyDescent="0.25">
      <c r="A4781" s="53">
        <f t="shared" si="225"/>
        <v>4780</v>
      </c>
      <c r="B4781" s="55"/>
      <c r="C4781" s="56"/>
      <c r="D4781" s="55"/>
      <c r="E4781" s="55"/>
      <c r="F4781" s="55"/>
      <c r="G4781" s="55"/>
      <c r="H4781" s="57"/>
      <c r="I4781" s="55"/>
      <c r="J4781" s="55"/>
      <c r="K4781" s="55"/>
      <c r="L4781" s="55"/>
      <c r="M4781" s="55"/>
      <c r="N4781" s="57"/>
      <c r="O4781" s="57" t="str">
        <f t="shared" si="223"/>
        <v/>
      </c>
      <c r="Q4781" s="38" t="s">
        <v>450</v>
      </c>
      <c r="R4781" s="38" t="str" cm="1">
        <f t="array" ref="R4781">_xlfn.XLOOKUP(Q4781,INDEX(Flettilisti,,1),INDEX(Flettilisti,,2),,0)</f>
        <v>Vantar flokkun</v>
      </c>
      <c r="S4781" s="38" t="str">
        <f>IF(ISBLANK(N4781),"",IF(N4781&lt;Gögn!$J$2,Gögn!$K$2,IF(N4781&gt;Gögn!$J$4,Gögn!$K$4,Gögn!$K$3)))</f>
        <v/>
      </c>
      <c r="T4781" s="49" t="str" cm="1">
        <f t="array" aca="1" ref="T4781" ca="1">IF(ISBLANK(B4781),"",IF(R4781="Styrkhæft",_xlfn.XLOOKUP(S4781,Vegalengdir[Texti],INDIRECT("Vegalengdir["&amp;'Upplýsingar um umsækjanda'!$B$10&amp;"]"),0%,0)))</f>
        <v/>
      </c>
      <c r="U4781" s="72" t="str">
        <f t="shared" si="224"/>
        <v/>
      </c>
    </row>
    <row r="4782" spans="1:21" x14ac:dyDescent="0.25">
      <c r="A4782" s="53">
        <f t="shared" si="225"/>
        <v>4781</v>
      </c>
      <c r="B4782" s="55"/>
      <c r="C4782" s="56"/>
      <c r="D4782" s="55"/>
      <c r="E4782" s="55"/>
      <c r="F4782" s="55"/>
      <c r="G4782" s="55"/>
      <c r="H4782" s="57"/>
      <c r="I4782" s="55"/>
      <c r="J4782" s="55"/>
      <c r="K4782" s="55"/>
      <c r="L4782" s="55"/>
      <c r="M4782" s="55"/>
      <c r="N4782" s="57"/>
      <c r="O4782" s="57" t="str">
        <f t="shared" si="223"/>
        <v/>
      </c>
      <c r="Q4782" s="38" t="s">
        <v>450</v>
      </c>
      <c r="R4782" s="38" t="str" cm="1">
        <f t="array" ref="R4782">_xlfn.XLOOKUP(Q4782,INDEX(Flettilisti,,1),INDEX(Flettilisti,,2),,0)</f>
        <v>Vantar flokkun</v>
      </c>
      <c r="S4782" s="38" t="str">
        <f>IF(ISBLANK(N4782),"",IF(N4782&lt;Gögn!$J$2,Gögn!$K$2,IF(N4782&gt;Gögn!$J$4,Gögn!$K$4,Gögn!$K$3)))</f>
        <v/>
      </c>
      <c r="T4782" s="49" t="str" cm="1">
        <f t="array" aca="1" ref="T4782" ca="1">IF(ISBLANK(B4782),"",IF(R4782="Styrkhæft",_xlfn.XLOOKUP(S4782,Vegalengdir[Texti],INDIRECT("Vegalengdir["&amp;'Upplýsingar um umsækjanda'!$B$10&amp;"]"),0%,0)))</f>
        <v/>
      </c>
      <c r="U4782" s="72" t="str">
        <f t="shared" si="224"/>
        <v/>
      </c>
    </row>
    <row r="4783" spans="1:21" x14ac:dyDescent="0.25">
      <c r="A4783" s="53">
        <f t="shared" si="225"/>
        <v>4782</v>
      </c>
      <c r="B4783" s="55"/>
      <c r="C4783" s="56"/>
      <c r="D4783" s="55"/>
      <c r="E4783" s="55"/>
      <c r="F4783" s="55"/>
      <c r="G4783" s="55"/>
      <c r="H4783" s="57"/>
      <c r="I4783" s="55"/>
      <c r="J4783" s="55"/>
      <c r="K4783" s="55"/>
      <c r="L4783" s="55"/>
      <c r="M4783" s="55"/>
      <c r="N4783" s="57"/>
      <c r="O4783" s="57" t="str">
        <f t="shared" si="223"/>
        <v/>
      </c>
      <c r="Q4783" s="38" t="s">
        <v>450</v>
      </c>
      <c r="R4783" s="38" t="str" cm="1">
        <f t="array" ref="R4783">_xlfn.XLOOKUP(Q4783,INDEX(Flettilisti,,1),INDEX(Flettilisti,,2),,0)</f>
        <v>Vantar flokkun</v>
      </c>
      <c r="S4783" s="38" t="str">
        <f>IF(ISBLANK(N4783),"",IF(N4783&lt;Gögn!$J$2,Gögn!$K$2,IF(N4783&gt;Gögn!$J$4,Gögn!$K$4,Gögn!$K$3)))</f>
        <v/>
      </c>
      <c r="T4783" s="49" t="str" cm="1">
        <f t="array" aca="1" ref="T4783" ca="1">IF(ISBLANK(B4783),"",IF(R4783="Styrkhæft",_xlfn.XLOOKUP(S4783,Vegalengdir[Texti],INDIRECT("Vegalengdir["&amp;'Upplýsingar um umsækjanda'!$B$10&amp;"]"),0%,0)))</f>
        <v/>
      </c>
      <c r="U4783" s="72" t="str">
        <f t="shared" si="224"/>
        <v/>
      </c>
    </row>
    <row r="4784" spans="1:21" x14ac:dyDescent="0.25">
      <c r="A4784" s="53">
        <f t="shared" si="225"/>
        <v>4783</v>
      </c>
      <c r="B4784" s="55"/>
      <c r="C4784" s="56"/>
      <c r="D4784" s="55"/>
      <c r="E4784" s="55"/>
      <c r="F4784" s="55"/>
      <c r="G4784" s="55"/>
      <c r="H4784" s="57"/>
      <c r="I4784" s="55"/>
      <c r="J4784" s="55"/>
      <c r="K4784" s="55"/>
      <c r="L4784" s="55"/>
      <c r="M4784" s="55"/>
      <c r="N4784" s="57"/>
      <c r="O4784" s="57" t="str">
        <f t="shared" si="223"/>
        <v/>
      </c>
      <c r="Q4784" s="38" t="s">
        <v>450</v>
      </c>
      <c r="R4784" s="38" t="str" cm="1">
        <f t="array" ref="R4784">_xlfn.XLOOKUP(Q4784,INDEX(Flettilisti,,1),INDEX(Flettilisti,,2),,0)</f>
        <v>Vantar flokkun</v>
      </c>
      <c r="S4784" s="38" t="str">
        <f>IF(ISBLANK(N4784),"",IF(N4784&lt;Gögn!$J$2,Gögn!$K$2,IF(N4784&gt;Gögn!$J$4,Gögn!$K$4,Gögn!$K$3)))</f>
        <v/>
      </c>
      <c r="T4784" s="49" t="str" cm="1">
        <f t="array" aca="1" ref="T4784" ca="1">IF(ISBLANK(B4784),"",IF(R4784="Styrkhæft",_xlfn.XLOOKUP(S4784,Vegalengdir[Texti],INDIRECT("Vegalengdir["&amp;'Upplýsingar um umsækjanda'!$B$10&amp;"]"),0%,0)))</f>
        <v/>
      </c>
      <c r="U4784" s="72" t="str">
        <f t="shared" si="224"/>
        <v/>
      </c>
    </row>
    <row r="4785" spans="1:21" x14ac:dyDescent="0.25">
      <c r="A4785" s="53">
        <f t="shared" si="225"/>
        <v>4784</v>
      </c>
      <c r="B4785" s="55"/>
      <c r="C4785" s="56"/>
      <c r="D4785" s="55"/>
      <c r="E4785" s="55"/>
      <c r="F4785" s="55"/>
      <c r="G4785" s="55"/>
      <c r="H4785" s="57"/>
      <c r="I4785" s="55"/>
      <c r="J4785" s="55"/>
      <c r="K4785" s="55"/>
      <c r="L4785" s="55"/>
      <c r="M4785" s="55"/>
      <c r="N4785" s="57"/>
      <c r="O4785" s="57" t="str">
        <f t="shared" si="223"/>
        <v/>
      </c>
      <c r="Q4785" s="38" t="s">
        <v>450</v>
      </c>
      <c r="R4785" s="38" t="str" cm="1">
        <f t="array" ref="R4785">_xlfn.XLOOKUP(Q4785,INDEX(Flettilisti,,1),INDEX(Flettilisti,,2),,0)</f>
        <v>Vantar flokkun</v>
      </c>
      <c r="S4785" s="38" t="str">
        <f>IF(ISBLANK(N4785),"",IF(N4785&lt;Gögn!$J$2,Gögn!$K$2,IF(N4785&gt;Gögn!$J$4,Gögn!$K$4,Gögn!$K$3)))</f>
        <v/>
      </c>
      <c r="T4785" s="49" t="str" cm="1">
        <f t="array" aca="1" ref="T4785" ca="1">IF(ISBLANK(B4785),"",IF(R4785="Styrkhæft",_xlfn.XLOOKUP(S4785,Vegalengdir[Texti],INDIRECT("Vegalengdir["&amp;'Upplýsingar um umsækjanda'!$B$10&amp;"]"),0%,0)))</f>
        <v/>
      </c>
      <c r="U4785" s="72" t="str">
        <f t="shared" si="224"/>
        <v/>
      </c>
    </row>
    <row r="4786" spans="1:21" x14ac:dyDescent="0.25">
      <c r="A4786" s="53">
        <f t="shared" si="225"/>
        <v>4785</v>
      </c>
      <c r="B4786" s="55"/>
      <c r="C4786" s="56"/>
      <c r="D4786" s="55"/>
      <c r="E4786" s="55"/>
      <c r="F4786" s="55"/>
      <c r="G4786" s="55"/>
      <c r="H4786" s="57"/>
      <c r="I4786" s="55"/>
      <c r="J4786" s="55"/>
      <c r="K4786" s="55"/>
      <c r="L4786" s="55"/>
      <c r="M4786" s="55"/>
      <c r="N4786" s="57"/>
      <c r="O4786" s="57" t="str">
        <f t="shared" si="223"/>
        <v/>
      </c>
      <c r="Q4786" s="38" t="s">
        <v>450</v>
      </c>
      <c r="R4786" s="38" t="str" cm="1">
        <f t="array" ref="R4786">_xlfn.XLOOKUP(Q4786,INDEX(Flettilisti,,1),INDEX(Flettilisti,,2),,0)</f>
        <v>Vantar flokkun</v>
      </c>
      <c r="S4786" s="38" t="str">
        <f>IF(ISBLANK(N4786),"",IF(N4786&lt;Gögn!$J$2,Gögn!$K$2,IF(N4786&gt;Gögn!$J$4,Gögn!$K$4,Gögn!$K$3)))</f>
        <v/>
      </c>
      <c r="T4786" s="49" t="str" cm="1">
        <f t="array" aca="1" ref="T4786" ca="1">IF(ISBLANK(B4786),"",IF(R4786="Styrkhæft",_xlfn.XLOOKUP(S4786,Vegalengdir[Texti],INDIRECT("Vegalengdir["&amp;'Upplýsingar um umsækjanda'!$B$10&amp;"]"),0%,0)))</f>
        <v/>
      </c>
      <c r="U4786" s="72" t="str">
        <f t="shared" si="224"/>
        <v/>
      </c>
    </row>
    <row r="4787" spans="1:21" x14ac:dyDescent="0.25">
      <c r="A4787" s="53">
        <f t="shared" si="225"/>
        <v>4786</v>
      </c>
      <c r="B4787" s="55"/>
      <c r="C4787" s="56"/>
      <c r="D4787" s="55"/>
      <c r="E4787" s="55"/>
      <c r="F4787" s="55"/>
      <c r="G4787" s="55"/>
      <c r="H4787" s="57"/>
      <c r="I4787" s="55"/>
      <c r="J4787" s="55"/>
      <c r="K4787" s="55"/>
      <c r="L4787" s="55"/>
      <c r="M4787" s="55"/>
      <c r="N4787" s="57"/>
      <c r="O4787" s="57" t="str">
        <f t="shared" si="223"/>
        <v/>
      </c>
      <c r="Q4787" s="38" t="s">
        <v>450</v>
      </c>
      <c r="R4787" s="38" t="str" cm="1">
        <f t="array" ref="R4787">_xlfn.XLOOKUP(Q4787,INDEX(Flettilisti,,1),INDEX(Flettilisti,,2),,0)</f>
        <v>Vantar flokkun</v>
      </c>
      <c r="S4787" s="38" t="str">
        <f>IF(ISBLANK(N4787),"",IF(N4787&lt;Gögn!$J$2,Gögn!$K$2,IF(N4787&gt;Gögn!$J$4,Gögn!$K$4,Gögn!$K$3)))</f>
        <v/>
      </c>
      <c r="T4787" s="49" t="str" cm="1">
        <f t="array" aca="1" ref="T4787" ca="1">IF(ISBLANK(B4787),"",IF(R4787="Styrkhæft",_xlfn.XLOOKUP(S4787,Vegalengdir[Texti],INDIRECT("Vegalengdir["&amp;'Upplýsingar um umsækjanda'!$B$10&amp;"]"),0%,0)))</f>
        <v/>
      </c>
      <c r="U4787" s="72" t="str">
        <f t="shared" si="224"/>
        <v/>
      </c>
    </row>
    <row r="4788" spans="1:21" x14ac:dyDescent="0.25">
      <c r="A4788" s="53">
        <f t="shared" si="225"/>
        <v>4787</v>
      </c>
      <c r="B4788" s="55"/>
      <c r="C4788" s="56"/>
      <c r="D4788" s="55"/>
      <c r="E4788" s="55"/>
      <c r="F4788" s="55"/>
      <c r="G4788" s="55"/>
      <c r="H4788" s="57"/>
      <c r="I4788" s="55"/>
      <c r="J4788" s="55"/>
      <c r="K4788" s="55"/>
      <c r="L4788" s="55"/>
      <c r="M4788" s="55"/>
      <c r="N4788" s="57"/>
      <c r="O4788" s="57" t="str">
        <f t="shared" si="223"/>
        <v/>
      </c>
      <c r="Q4788" s="38" t="s">
        <v>450</v>
      </c>
      <c r="R4788" s="38" t="str" cm="1">
        <f t="array" ref="R4788">_xlfn.XLOOKUP(Q4788,INDEX(Flettilisti,,1),INDEX(Flettilisti,,2),,0)</f>
        <v>Vantar flokkun</v>
      </c>
      <c r="S4788" s="38" t="str">
        <f>IF(ISBLANK(N4788),"",IF(N4788&lt;Gögn!$J$2,Gögn!$K$2,IF(N4788&gt;Gögn!$J$4,Gögn!$K$4,Gögn!$K$3)))</f>
        <v/>
      </c>
      <c r="T4788" s="49" t="str" cm="1">
        <f t="array" aca="1" ref="T4788" ca="1">IF(ISBLANK(B4788),"",IF(R4788="Styrkhæft",_xlfn.XLOOKUP(S4788,Vegalengdir[Texti],INDIRECT("Vegalengdir["&amp;'Upplýsingar um umsækjanda'!$B$10&amp;"]"),0%,0)))</f>
        <v/>
      </c>
      <c r="U4788" s="72" t="str">
        <f t="shared" si="224"/>
        <v/>
      </c>
    </row>
    <row r="4789" spans="1:21" x14ac:dyDescent="0.25">
      <c r="A4789" s="53">
        <f t="shared" si="225"/>
        <v>4788</v>
      </c>
      <c r="B4789" s="55"/>
      <c r="C4789" s="56"/>
      <c r="D4789" s="55"/>
      <c r="E4789" s="55"/>
      <c r="F4789" s="55"/>
      <c r="G4789" s="55"/>
      <c r="H4789" s="57"/>
      <c r="I4789" s="55"/>
      <c r="J4789" s="55"/>
      <c r="K4789" s="55"/>
      <c r="L4789" s="55"/>
      <c r="M4789" s="55"/>
      <c r="N4789" s="57"/>
      <c r="O4789" s="57" t="str">
        <f t="shared" si="223"/>
        <v/>
      </c>
      <c r="Q4789" s="38" t="s">
        <v>450</v>
      </c>
      <c r="R4789" s="38" t="str" cm="1">
        <f t="array" ref="R4789">_xlfn.XLOOKUP(Q4789,INDEX(Flettilisti,,1),INDEX(Flettilisti,,2),,0)</f>
        <v>Vantar flokkun</v>
      </c>
      <c r="S4789" s="38" t="str">
        <f>IF(ISBLANK(N4789),"",IF(N4789&lt;Gögn!$J$2,Gögn!$K$2,IF(N4789&gt;Gögn!$J$4,Gögn!$K$4,Gögn!$K$3)))</f>
        <v/>
      </c>
      <c r="T4789" s="49" t="str" cm="1">
        <f t="array" aca="1" ref="T4789" ca="1">IF(ISBLANK(B4789),"",IF(R4789="Styrkhæft",_xlfn.XLOOKUP(S4789,Vegalengdir[Texti],INDIRECT("Vegalengdir["&amp;'Upplýsingar um umsækjanda'!$B$10&amp;"]"),0%,0)))</f>
        <v/>
      </c>
      <c r="U4789" s="72" t="str">
        <f t="shared" si="224"/>
        <v/>
      </c>
    </row>
    <row r="4790" spans="1:21" x14ac:dyDescent="0.25">
      <c r="A4790" s="53">
        <f t="shared" si="225"/>
        <v>4789</v>
      </c>
      <c r="B4790" s="55"/>
      <c r="C4790" s="56"/>
      <c r="D4790" s="55"/>
      <c r="E4790" s="55"/>
      <c r="F4790" s="55"/>
      <c r="G4790" s="55"/>
      <c r="H4790" s="57"/>
      <c r="I4790" s="55"/>
      <c r="J4790" s="55"/>
      <c r="K4790" s="55"/>
      <c r="L4790" s="55"/>
      <c r="M4790" s="55"/>
      <c r="N4790" s="57"/>
      <c r="O4790" s="57" t="str">
        <f t="shared" si="223"/>
        <v/>
      </c>
      <c r="Q4790" s="38" t="s">
        <v>450</v>
      </c>
      <c r="R4790" s="38" t="str" cm="1">
        <f t="array" ref="R4790">_xlfn.XLOOKUP(Q4790,INDEX(Flettilisti,,1),INDEX(Flettilisti,,2),,0)</f>
        <v>Vantar flokkun</v>
      </c>
      <c r="S4790" s="38" t="str">
        <f>IF(ISBLANK(N4790),"",IF(N4790&lt;Gögn!$J$2,Gögn!$K$2,IF(N4790&gt;Gögn!$J$4,Gögn!$K$4,Gögn!$K$3)))</f>
        <v/>
      </c>
      <c r="T4790" s="49" t="str" cm="1">
        <f t="array" aca="1" ref="T4790" ca="1">IF(ISBLANK(B4790),"",IF(R4790="Styrkhæft",_xlfn.XLOOKUP(S4790,Vegalengdir[Texti],INDIRECT("Vegalengdir["&amp;'Upplýsingar um umsækjanda'!$B$10&amp;"]"),0%,0)))</f>
        <v/>
      </c>
      <c r="U4790" s="72" t="str">
        <f t="shared" si="224"/>
        <v/>
      </c>
    </row>
    <row r="4791" spans="1:21" x14ac:dyDescent="0.25">
      <c r="A4791" s="53">
        <f t="shared" si="225"/>
        <v>4790</v>
      </c>
      <c r="B4791" s="55"/>
      <c r="C4791" s="56"/>
      <c r="D4791" s="55"/>
      <c r="E4791" s="55"/>
      <c r="F4791" s="55"/>
      <c r="G4791" s="55"/>
      <c r="H4791" s="57"/>
      <c r="I4791" s="55"/>
      <c r="J4791" s="55"/>
      <c r="K4791" s="55"/>
      <c r="L4791" s="55"/>
      <c r="M4791" s="55"/>
      <c r="N4791" s="57"/>
      <c r="O4791" s="57" t="str">
        <f t="shared" si="223"/>
        <v/>
      </c>
      <c r="Q4791" s="38" t="s">
        <v>450</v>
      </c>
      <c r="R4791" s="38" t="str" cm="1">
        <f t="array" ref="R4791">_xlfn.XLOOKUP(Q4791,INDEX(Flettilisti,,1),INDEX(Flettilisti,,2),,0)</f>
        <v>Vantar flokkun</v>
      </c>
      <c r="S4791" s="38" t="str">
        <f>IF(ISBLANK(N4791),"",IF(N4791&lt;Gögn!$J$2,Gögn!$K$2,IF(N4791&gt;Gögn!$J$4,Gögn!$K$4,Gögn!$K$3)))</f>
        <v/>
      </c>
      <c r="T4791" s="49" t="str" cm="1">
        <f t="array" aca="1" ref="T4791" ca="1">IF(ISBLANK(B4791),"",IF(R4791="Styrkhæft",_xlfn.XLOOKUP(S4791,Vegalengdir[Texti],INDIRECT("Vegalengdir["&amp;'Upplýsingar um umsækjanda'!$B$10&amp;"]"),0%,0)))</f>
        <v/>
      </c>
      <c r="U4791" s="72" t="str">
        <f t="shared" si="224"/>
        <v/>
      </c>
    </row>
    <row r="4792" spans="1:21" x14ac:dyDescent="0.25">
      <c r="A4792" s="53">
        <f t="shared" si="225"/>
        <v>4791</v>
      </c>
      <c r="B4792" s="55"/>
      <c r="C4792" s="56"/>
      <c r="D4792" s="55"/>
      <c r="E4792" s="55"/>
      <c r="F4792" s="55"/>
      <c r="G4792" s="55"/>
      <c r="H4792" s="57"/>
      <c r="I4792" s="55"/>
      <c r="J4792" s="55"/>
      <c r="K4792" s="55"/>
      <c r="L4792" s="55"/>
      <c r="M4792" s="55"/>
      <c r="N4792" s="57"/>
      <c r="O4792" s="57" t="str">
        <f t="shared" si="223"/>
        <v/>
      </c>
      <c r="Q4792" s="38" t="s">
        <v>450</v>
      </c>
      <c r="R4792" s="38" t="str" cm="1">
        <f t="array" ref="R4792">_xlfn.XLOOKUP(Q4792,INDEX(Flettilisti,,1),INDEX(Flettilisti,,2),,0)</f>
        <v>Vantar flokkun</v>
      </c>
      <c r="S4792" s="38" t="str">
        <f>IF(ISBLANK(N4792),"",IF(N4792&lt;Gögn!$J$2,Gögn!$K$2,IF(N4792&gt;Gögn!$J$4,Gögn!$K$4,Gögn!$K$3)))</f>
        <v/>
      </c>
      <c r="T4792" s="49" t="str" cm="1">
        <f t="array" aca="1" ref="T4792" ca="1">IF(ISBLANK(B4792),"",IF(R4792="Styrkhæft",_xlfn.XLOOKUP(S4792,Vegalengdir[Texti],INDIRECT("Vegalengdir["&amp;'Upplýsingar um umsækjanda'!$B$10&amp;"]"),0%,0)))</f>
        <v/>
      </c>
      <c r="U4792" s="72" t="str">
        <f t="shared" si="224"/>
        <v/>
      </c>
    </row>
    <row r="4793" spans="1:21" x14ac:dyDescent="0.25">
      <c r="A4793" s="53">
        <f t="shared" si="225"/>
        <v>4792</v>
      </c>
      <c r="B4793" s="55"/>
      <c r="C4793" s="56"/>
      <c r="D4793" s="55"/>
      <c r="E4793" s="55"/>
      <c r="F4793" s="55"/>
      <c r="G4793" s="55"/>
      <c r="H4793" s="57"/>
      <c r="I4793" s="55"/>
      <c r="J4793" s="55"/>
      <c r="K4793" s="55"/>
      <c r="L4793" s="55"/>
      <c r="M4793" s="55"/>
      <c r="N4793" s="57"/>
      <c r="O4793" s="57" t="str">
        <f t="shared" si="223"/>
        <v/>
      </c>
      <c r="Q4793" s="38" t="s">
        <v>450</v>
      </c>
      <c r="R4793" s="38" t="str" cm="1">
        <f t="array" ref="R4793">_xlfn.XLOOKUP(Q4793,INDEX(Flettilisti,,1),INDEX(Flettilisti,,2),,0)</f>
        <v>Vantar flokkun</v>
      </c>
      <c r="S4793" s="38" t="str">
        <f>IF(ISBLANK(N4793),"",IF(N4793&lt;Gögn!$J$2,Gögn!$K$2,IF(N4793&gt;Gögn!$J$4,Gögn!$K$4,Gögn!$K$3)))</f>
        <v/>
      </c>
      <c r="T4793" s="49" t="str" cm="1">
        <f t="array" aca="1" ref="T4793" ca="1">IF(ISBLANK(B4793),"",IF(R4793="Styrkhæft",_xlfn.XLOOKUP(S4793,Vegalengdir[Texti],INDIRECT("Vegalengdir["&amp;'Upplýsingar um umsækjanda'!$B$10&amp;"]"),0%,0)))</f>
        <v/>
      </c>
      <c r="U4793" s="72" t="str">
        <f t="shared" si="224"/>
        <v/>
      </c>
    </row>
    <row r="4794" spans="1:21" x14ac:dyDescent="0.25">
      <c r="A4794" s="53">
        <f t="shared" si="225"/>
        <v>4793</v>
      </c>
      <c r="B4794" s="55"/>
      <c r="C4794" s="56"/>
      <c r="D4794" s="55"/>
      <c r="E4794" s="55"/>
      <c r="F4794" s="55"/>
      <c r="G4794" s="55"/>
      <c r="H4794" s="57"/>
      <c r="I4794" s="55"/>
      <c r="J4794" s="55"/>
      <c r="K4794" s="55"/>
      <c r="L4794" s="55"/>
      <c r="M4794" s="55"/>
      <c r="N4794" s="57"/>
      <c r="O4794" s="57" t="str">
        <f t="shared" si="223"/>
        <v/>
      </c>
      <c r="Q4794" s="38" t="s">
        <v>450</v>
      </c>
      <c r="R4794" s="38" t="str" cm="1">
        <f t="array" ref="R4794">_xlfn.XLOOKUP(Q4794,INDEX(Flettilisti,,1),INDEX(Flettilisti,,2),,0)</f>
        <v>Vantar flokkun</v>
      </c>
      <c r="S4794" s="38" t="str">
        <f>IF(ISBLANK(N4794),"",IF(N4794&lt;Gögn!$J$2,Gögn!$K$2,IF(N4794&gt;Gögn!$J$4,Gögn!$K$4,Gögn!$K$3)))</f>
        <v/>
      </c>
      <c r="T4794" s="49" t="str" cm="1">
        <f t="array" aca="1" ref="T4794" ca="1">IF(ISBLANK(B4794),"",IF(R4794="Styrkhæft",_xlfn.XLOOKUP(S4794,Vegalengdir[Texti],INDIRECT("Vegalengdir["&amp;'Upplýsingar um umsækjanda'!$B$10&amp;"]"),0%,0)))</f>
        <v/>
      </c>
      <c r="U4794" s="72" t="str">
        <f t="shared" si="224"/>
        <v/>
      </c>
    </row>
    <row r="4795" spans="1:21" x14ac:dyDescent="0.25">
      <c r="A4795" s="53">
        <f t="shared" si="225"/>
        <v>4794</v>
      </c>
      <c r="B4795" s="55"/>
      <c r="C4795" s="56"/>
      <c r="D4795" s="55"/>
      <c r="E4795" s="55"/>
      <c r="F4795" s="55"/>
      <c r="G4795" s="55"/>
      <c r="H4795" s="57"/>
      <c r="I4795" s="55"/>
      <c r="J4795" s="55"/>
      <c r="K4795" s="55"/>
      <c r="L4795" s="55"/>
      <c r="M4795" s="55"/>
      <c r="N4795" s="57"/>
      <c r="O4795" s="57" t="str">
        <f t="shared" si="223"/>
        <v/>
      </c>
      <c r="Q4795" s="38" t="s">
        <v>450</v>
      </c>
      <c r="R4795" s="38" t="str" cm="1">
        <f t="array" ref="R4795">_xlfn.XLOOKUP(Q4795,INDEX(Flettilisti,,1),INDEX(Flettilisti,,2),,0)</f>
        <v>Vantar flokkun</v>
      </c>
      <c r="S4795" s="38" t="str">
        <f>IF(ISBLANK(N4795),"",IF(N4795&lt;Gögn!$J$2,Gögn!$K$2,IF(N4795&gt;Gögn!$J$4,Gögn!$K$4,Gögn!$K$3)))</f>
        <v/>
      </c>
      <c r="T4795" s="49" t="str" cm="1">
        <f t="array" aca="1" ref="T4795" ca="1">IF(ISBLANK(B4795),"",IF(R4795="Styrkhæft",_xlfn.XLOOKUP(S4795,Vegalengdir[Texti],INDIRECT("Vegalengdir["&amp;'Upplýsingar um umsækjanda'!$B$10&amp;"]"),0%,0)))</f>
        <v/>
      </c>
      <c r="U4795" s="72" t="str">
        <f t="shared" si="224"/>
        <v/>
      </c>
    </row>
    <row r="4796" spans="1:21" x14ac:dyDescent="0.25">
      <c r="A4796" s="53">
        <f t="shared" si="225"/>
        <v>4795</v>
      </c>
      <c r="B4796" s="55"/>
      <c r="C4796" s="56"/>
      <c r="D4796" s="55"/>
      <c r="E4796" s="55"/>
      <c r="F4796" s="55"/>
      <c r="G4796" s="55"/>
      <c r="H4796" s="57"/>
      <c r="I4796" s="55"/>
      <c r="J4796" s="55"/>
      <c r="K4796" s="55"/>
      <c r="L4796" s="55"/>
      <c r="M4796" s="55"/>
      <c r="N4796" s="57"/>
      <c r="O4796" s="57" t="str">
        <f t="shared" si="223"/>
        <v/>
      </c>
      <c r="Q4796" s="38" t="s">
        <v>450</v>
      </c>
      <c r="R4796" s="38" t="str" cm="1">
        <f t="array" ref="R4796">_xlfn.XLOOKUP(Q4796,INDEX(Flettilisti,,1),INDEX(Flettilisti,,2),,0)</f>
        <v>Vantar flokkun</v>
      </c>
      <c r="S4796" s="38" t="str">
        <f>IF(ISBLANK(N4796),"",IF(N4796&lt;Gögn!$J$2,Gögn!$K$2,IF(N4796&gt;Gögn!$J$4,Gögn!$K$4,Gögn!$K$3)))</f>
        <v/>
      </c>
      <c r="T4796" s="49" t="str" cm="1">
        <f t="array" aca="1" ref="T4796" ca="1">IF(ISBLANK(B4796),"",IF(R4796="Styrkhæft",_xlfn.XLOOKUP(S4796,Vegalengdir[Texti],INDIRECT("Vegalengdir["&amp;'Upplýsingar um umsækjanda'!$B$10&amp;"]"),0%,0)))</f>
        <v/>
      </c>
      <c r="U4796" s="72" t="str">
        <f t="shared" si="224"/>
        <v/>
      </c>
    </row>
    <row r="4797" spans="1:21" x14ac:dyDescent="0.25">
      <c r="A4797" s="53">
        <f t="shared" si="225"/>
        <v>4796</v>
      </c>
      <c r="B4797" s="55"/>
      <c r="C4797" s="56"/>
      <c r="D4797" s="55"/>
      <c r="E4797" s="55"/>
      <c r="F4797" s="55"/>
      <c r="G4797" s="55"/>
      <c r="H4797" s="57"/>
      <c r="I4797" s="55"/>
      <c r="J4797" s="55"/>
      <c r="K4797" s="55"/>
      <c r="L4797" s="55"/>
      <c r="M4797" s="55"/>
      <c r="N4797" s="57"/>
      <c r="O4797" s="57" t="str">
        <f t="shared" si="223"/>
        <v/>
      </c>
      <c r="Q4797" s="38" t="s">
        <v>450</v>
      </c>
      <c r="R4797" s="38" t="str" cm="1">
        <f t="array" ref="R4797">_xlfn.XLOOKUP(Q4797,INDEX(Flettilisti,,1),INDEX(Flettilisti,,2),,0)</f>
        <v>Vantar flokkun</v>
      </c>
      <c r="S4797" s="38" t="str">
        <f>IF(ISBLANK(N4797),"",IF(N4797&lt;Gögn!$J$2,Gögn!$K$2,IF(N4797&gt;Gögn!$J$4,Gögn!$K$4,Gögn!$K$3)))</f>
        <v/>
      </c>
      <c r="T4797" s="49" t="str" cm="1">
        <f t="array" aca="1" ref="T4797" ca="1">IF(ISBLANK(B4797),"",IF(R4797="Styrkhæft",_xlfn.XLOOKUP(S4797,Vegalengdir[Texti],INDIRECT("Vegalengdir["&amp;'Upplýsingar um umsækjanda'!$B$10&amp;"]"),0%,0)))</f>
        <v/>
      </c>
      <c r="U4797" s="72" t="str">
        <f t="shared" si="224"/>
        <v/>
      </c>
    </row>
    <row r="4798" spans="1:21" x14ac:dyDescent="0.25">
      <c r="A4798" s="53">
        <f t="shared" si="225"/>
        <v>4797</v>
      </c>
      <c r="B4798" s="55"/>
      <c r="C4798" s="56"/>
      <c r="D4798" s="55"/>
      <c r="E4798" s="55"/>
      <c r="F4798" s="55"/>
      <c r="G4798" s="55"/>
      <c r="H4798" s="57"/>
      <c r="I4798" s="55"/>
      <c r="J4798" s="55"/>
      <c r="K4798" s="55"/>
      <c r="L4798" s="55"/>
      <c r="M4798" s="55"/>
      <c r="N4798" s="57"/>
      <c r="O4798" s="57" t="str">
        <f t="shared" si="223"/>
        <v/>
      </c>
      <c r="Q4798" s="38" t="s">
        <v>450</v>
      </c>
      <c r="R4798" s="38" t="str" cm="1">
        <f t="array" ref="R4798">_xlfn.XLOOKUP(Q4798,INDEX(Flettilisti,,1),INDEX(Flettilisti,,2),,0)</f>
        <v>Vantar flokkun</v>
      </c>
      <c r="S4798" s="38" t="str">
        <f>IF(ISBLANK(N4798),"",IF(N4798&lt;Gögn!$J$2,Gögn!$K$2,IF(N4798&gt;Gögn!$J$4,Gögn!$K$4,Gögn!$K$3)))</f>
        <v/>
      </c>
      <c r="T4798" s="49" t="str" cm="1">
        <f t="array" aca="1" ref="T4798" ca="1">IF(ISBLANK(B4798),"",IF(R4798="Styrkhæft",_xlfn.XLOOKUP(S4798,Vegalengdir[Texti],INDIRECT("Vegalengdir["&amp;'Upplýsingar um umsækjanda'!$B$10&amp;"]"),0%,0)))</f>
        <v/>
      </c>
      <c r="U4798" s="72" t="str">
        <f t="shared" si="224"/>
        <v/>
      </c>
    </row>
    <row r="4799" spans="1:21" x14ac:dyDescent="0.25">
      <c r="A4799" s="53">
        <f t="shared" si="225"/>
        <v>4798</v>
      </c>
      <c r="B4799" s="55"/>
      <c r="C4799" s="56"/>
      <c r="D4799" s="55"/>
      <c r="E4799" s="55"/>
      <c r="F4799" s="55"/>
      <c r="G4799" s="55"/>
      <c r="H4799" s="57"/>
      <c r="I4799" s="55"/>
      <c r="J4799" s="55"/>
      <c r="K4799" s="55"/>
      <c r="L4799" s="55"/>
      <c r="M4799" s="55"/>
      <c r="N4799" s="57"/>
      <c r="O4799" s="57" t="str">
        <f t="shared" si="223"/>
        <v/>
      </c>
      <c r="Q4799" s="38" t="s">
        <v>450</v>
      </c>
      <c r="R4799" s="38" t="str" cm="1">
        <f t="array" ref="R4799">_xlfn.XLOOKUP(Q4799,INDEX(Flettilisti,,1),INDEX(Flettilisti,,2),,0)</f>
        <v>Vantar flokkun</v>
      </c>
      <c r="S4799" s="38" t="str">
        <f>IF(ISBLANK(N4799),"",IF(N4799&lt;Gögn!$J$2,Gögn!$K$2,IF(N4799&gt;Gögn!$J$4,Gögn!$K$4,Gögn!$K$3)))</f>
        <v/>
      </c>
      <c r="T4799" s="49" t="str" cm="1">
        <f t="array" aca="1" ref="T4799" ca="1">IF(ISBLANK(B4799),"",IF(R4799="Styrkhæft",_xlfn.XLOOKUP(S4799,Vegalengdir[Texti],INDIRECT("Vegalengdir["&amp;'Upplýsingar um umsækjanda'!$B$10&amp;"]"),0%,0)))</f>
        <v/>
      </c>
      <c r="U4799" s="72" t="str">
        <f t="shared" si="224"/>
        <v/>
      </c>
    </row>
    <row r="4800" spans="1:21" x14ac:dyDescent="0.25">
      <c r="A4800" s="53">
        <f t="shared" si="225"/>
        <v>4799</v>
      </c>
      <c r="B4800" s="55"/>
      <c r="C4800" s="56"/>
      <c r="D4800" s="55"/>
      <c r="E4800" s="55"/>
      <c r="F4800" s="55"/>
      <c r="G4800" s="55"/>
      <c r="H4800" s="57"/>
      <c r="I4800" s="55"/>
      <c r="J4800" s="55"/>
      <c r="K4800" s="55"/>
      <c r="L4800" s="55"/>
      <c r="M4800" s="55"/>
      <c r="N4800" s="57"/>
      <c r="O4800" s="57" t="str">
        <f t="shared" si="223"/>
        <v/>
      </c>
      <c r="Q4800" s="38" t="s">
        <v>450</v>
      </c>
      <c r="R4800" s="38" t="str" cm="1">
        <f t="array" ref="R4800">_xlfn.XLOOKUP(Q4800,INDEX(Flettilisti,,1),INDEX(Flettilisti,,2),,0)</f>
        <v>Vantar flokkun</v>
      </c>
      <c r="S4800" s="38" t="str">
        <f>IF(ISBLANK(N4800),"",IF(N4800&lt;Gögn!$J$2,Gögn!$K$2,IF(N4800&gt;Gögn!$J$4,Gögn!$K$4,Gögn!$K$3)))</f>
        <v/>
      </c>
      <c r="T4800" s="49" t="str" cm="1">
        <f t="array" aca="1" ref="T4800" ca="1">IF(ISBLANK(B4800),"",IF(R4800="Styrkhæft",_xlfn.XLOOKUP(S4800,Vegalengdir[Texti],INDIRECT("Vegalengdir["&amp;'Upplýsingar um umsækjanda'!$B$10&amp;"]"),0%,0)))</f>
        <v/>
      </c>
      <c r="U4800" s="72" t="str">
        <f t="shared" si="224"/>
        <v/>
      </c>
    </row>
    <row r="4801" spans="1:21" x14ac:dyDescent="0.25">
      <c r="A4801" s="53">
        <f t="shared" si="225"/>
        <v>4800</v>
      </c>
      <c r="B4801" s="55"/>
      <c r="C4801" s="56"/>
      <c r="D4801" s="55"/>
      <c r="E4801" s="55"/>
      <c r="F4801" s="55"/>
      <c r="G4801" s="55"/>
      <c r="H4801" s="57"/>
      <c r="I4801" s="55"/>
      <c r="J4801" s="55"/>
      <c r="K4801" s="55"/>
      <c r="L4801" s="55"/>
      <c r="M4801" s="55"/>
      <c r="N4801" s="57"/>
      <c r="O4801" s="57" t="str">
        <f t="shared" si="223"/>
        <v/>
      </c>
      <c r="Q4801" s="38" t="s">
        <v>450</v>
      </c>
      <c r="R4801" s="38" t="str" cm="1">
        <f t="array" ref="R4801">_xlfn.XLOOKUP(Q4801,INDEX(Flettilisti,,1),INDEX(Flettilisti,,2),,0)</f>
        <v>Vantar flokkun</v>
      </c>
      <c r="S4801" s="38" t="str">
        <f>IF(ISBLANK(N4801),"",IF(N4801&lt;Gögn!$J$2,Gögn!$K$2,IF(N4801&gt;Gögn!$J$4,Gögn!$K$4,Gögn!$K$3)))</f>
        <v/>
      </c>
      <c r="T4801" s="49" t="str" cm="1">
        <f t="array" aca="1" ref="T4801" ca="1">IF(ISBLANK(B4801),"",IF(R4801="Styrkhæft",_xlfn.XLOOKUP(S4801,Vegalengdir[Texti],INDIRECT("Vegalengdir["&amp;'Upplýsingar um umsækjanda'!$B$10&amp;"]"),0%,0)))</f>
        <v/>
      </c>
      <c r="U4801" s="72" t="str">
        <f t="shared" si="224"/>
        <v/>
      </c>
    </row>
    <row r="4802" spans="1:21" x14ac:dyDescent="0.25">
      <c r="A4802" s="53">
        <f t="shared" si="225"/>
        <v>4801</v>
      </c>
      <c r="B4802" s="55"/>
      <c r="C4802" s="56"/>
      <c r="D4802" s="55"/>
      <c r="E4802" s="55"/>
      <c r="F4802" s="55"/>
      <c r="G4802" s="55"/>
      <c r="H4802" s="57"/>
      <c r="I4802" s="55"/>
      <c r="J4802" s="55"/>
      <c r="K4802" s="55"/>
      <c r="L4802" s="55"/>
      <c r="M4802" s="55"/>
      <c r="N4802" s="57"/>
      <c r="O4802" s="57" t="str">
        <f t="shared" si="223"/>
        <v/>
      </c>
      <c r="Q4802" s="38" t="s">
        <v>450</v>
      </c>
      <c r="R4802" s="38" t="str" cm="1">
        <f t="array" ref="R4802">_xlfn.XLOOKUP(Q4802,INDEX(Flettilisti,,1),INDEX(Flettilisti,,2),,0)</f>
        <v>Vantar flokkun</v>
      </c>
      <c r="S4802" s="38" t="str">
        <f>IF(ISBLANK(N4802),"",IF(N4802&lt;Gögn!$J$2,Gögn!$K$2,IF(N4802&gt;Gögn!$J$4,Gögn!$K$4,Gögn!$K$3)))</f>
        <v/>
      </c>
      <c r="T4802" s="49" t="str" cm="1">
        <f t="array" aca="1" ref="T4802" ca="1">IF(ISBLANK(B4802),"",IF(R4802="Styrkhæft",_xlfn.XLOOKUP(S4802,Vegalengdir[Texti],INDIRECT("Vegalengdir["&amp;'Upplýsingar um umsækjanda'!$B$10&amp;"]"),0%,0)))</f>
        <v/>
      </c>
      <c r="U4802" s="72" t="str">
        <f t="shared" si="224"/>
        <v/>
      </c>
    </row>
    <row r="4803" spans="1:21" x14ac:dyDescent="0.25">
      <c r="A4803" s="53">
        <f t="shared" si="225"/>
        <v>4802</v>
      </c>
      <c r="B4803" s="55"/>
      <c r="C4803" s="56"/>
      <c r="D4803" s="55"/>
      <c r="E4803" s="55"/>
      <c r="F4803" s="55"/>
      <c r="G4803" s="55"/>
      <c r="H4803" s="57"/>
      <c r="I4803" s="55"/>
      <c r="J4803" s="55"/>
      <c r="K4803" s="55"/>
      <c r="L4803" s="55"/>
      <c r="M4803" s="55"/>
      <c r="N4803" s="57"/>
      <c r="O4803" s="57" t="str">
        <f t="shared" ref="O4803:O4866" si="226">IFERROR(IF(ISBLANK(B4803),"",H4803/N4803),0)</f>
        <v/>
      </c>
      <c r="Q4803" s="38" t="s">
        <v>450</v>
      </c>
      <c r="R4803" s="38" t="str" cm="1">
        <f t="array" ref="R4803">_xlfn.XLOOKUP(Q4803,INDEX(Flettilisti,,1),INDEX(Flettilisti,,2),,0)</f>
        <v>Vantar flokkun</v>
      </c>
      <c r="S4803" s="38" t="str">
        <f>IF(ISBLANK(N4803),"",IF(N4803&lt;Gögn!$J$2,Gögn!$K$2,IF(N4803&gt;Gögn!$J$4,Gögn!$K$4,Gögn!$K$3)))</f>
        <v/>
      </c>
      <c r="T4803" s="49" t="str" cm="1">
        <f t="array" aca="1" ref="T4803" ca="1">IF(ISBLANK(B4803),"",IF(R4803="Styrkhæft",_xlfn.XLOOKUP(S4803,Vegalengdir[Texti],INDIRECT("Vegalengdir["&amp;'Upplýsingar um umsækjanda'!$B$10&amp;"]"),0%,0)))</f>
        <v/>
      </c>
      <c r="U4803" s="72" t="str">
        <f t="shared" ref="U4803:U4866" si="227">IF(ISBLANK(B4803),"",T4803*H4803)</f>
        <v/>
      </c>
    </row>
    <row r="4804" spans="1:21" x14ac:dyDescent="0.25">
      <c r="A4804" s="53">
        <f t="shared" si="225"/>
        <v>4803</v>
      </c>
      <c r="B4804" s="55"/>
      <c r="C4804" s="56"/>
      <c r="D4804" s="55"/>
      <c r="E4804" s="55"/>
      <c r="F4804" s="55"/>
      <c r="G4804" s="55"/>
      <c r="H4804" s="57"/>
      <c r="I4804" s="55"/>
      <c r="J4804" s="55"/>
      <c r="K4804" s="55"/>
      <c r="L4804" s="55"/>
      <c r="M4804" s="55"/>
      <c r="N4804" s="57"/>
      <c r="O4804" s="57" t="str">
        <f t="shared" si="226"/>
        <v/>
      </c>
      <c r="Q4804" s="38" t="s">
        <v>450</v>
      </c>
      <c r="R4804" s="38" t="str" cm="1">
        <f t="array" ref="R4804">_xlfn.XLOOKUP(Q4804,INDEX(Flettilisti,,1),INDEX(Flettilisti,,2),,0)</f>
        <v>Vantar flokkun</v>
      </c>
      <c r="S4804" s="38" t="str">
        <f>IF(ISBLANK(N4804),"",IF(N4804&lt;Gögn!$J$2,Gögn!$K$2,IF(N4804&gt;Gögn!$J$4,Gögn!$K$4,Gögn!$K$3)))</f>
        <v/>
      </c>
      <c r="T4804" s="49" t="str" cm="1">
        <f t="array" aca="1" ref="T4804" ca="1">IF(ISBLANK(B4804),"",IF(R4804="Styrkhæft",_xlfn.XLOOKUP(S4804,Vegalengdir[Texti],INDIRECT("Vegalengdir["&amp;'Upplýsingar um umsækjanda'!$B$10&amp;"]"),0%,0)))</f>
        <v/>
      </c>
      <c r="U4804" s="72" t="str">
        <f t="shared" si="227"/>
        <v/>
      </c>
    </row>
    <row r="4805" spans="1:21" x14ac:dyDescent="0.25">
      <c r="A4805" s="53">
        <f t="shared" si="225"/>
        <v>4804</v>
      </c>
      <c r="B4805" s="55"/>
      <c r="C4805" s="56"/>
      <c r="D4805" s="55"/>
      <c r="E4805" s="55"/>
      <c r="F4805" s="55"/>
      <c r="G4805" s="55"/>
      <c r="H4805" s="57"/>
      <c r="I4805" s="55"/>
      <c r="J4805" s="55"/>
      <c r="K4805" s="55"/>
      <c r="L4805" s="55"/>
      <c r="M4805" s="55"/>
      <c r="N4805" s="57"/>
      <c r="O4805" s="57" t="str">
        <f t="shared" si="226"/>
        <v/>
      </c>
      <c r="Q4805" s="38" t="s">
        <v>450</v>
      </c>
      <c r="R4805" s="38" t="str" cm="1">
        <f t="array" ref="R4805">_xlfn.XLOOKUP(Q4805,INDEX(Flettilisti,,1),INDEX(Flettilisti,,2),,0)</f>
        <v>Vantar flokkun</v>
      </c>
      <c r="S4805" s="38" t="str">
        <f>IF(ISBLANK(N4805),"",IF(N4805&lt;Gögn!$J$2,Gögn!$K$2,IF(N4805&gt;Gögn!$J$4,Gögn!$K$4,Gögn!$K$3)))</f>
        <v/>
      </c>
      <c r="T4805" s="49" t="str" cm="1">
        <f t="array" aca="1" ref="T4805" ca="1">IF(ISBLANK(B4805),"",IF(R4805="Styrkhæft",_xlfn.XLOOKUP(S4805,Vegalengdir[Texti],INDIRECT("Vegalengdir["&amp;'Upplýsingar um umsækjanda'!$B$10&amp;"]"),0%,0)))</f>
        <v/>
      </c>
      <c r="U4805" s="72" t="str">
        <f t="shared" si="227"/>
        <v/>
      </c>
    </row>
    <row r="4806" spans="1:21" x14ac:dyDescent="0.25">
      <c r="A4806" s="53">
        <f t="shared" si="225"/>
        <v>4805</v>
      </c>
      <c r="B4806" s="55"/>
      <c r="C4806" s="56"/>
      <c r="D4806" s="55"/>
      <c r="E4806" s="55"/>
      <c r="F4806" s="55"/>
      <c r="G4806" s="55"/>
      <c r="H4806" s="57"/>
      <c r="I4806" s="55"/>
      <c r="J4806" s="55"/>
      <c r="K4806" s="55"/>
      <c r="L4806" s="55"/>
      <c r="M4806" s="55"/>
      <c r="N4806" s="57"/>
      <c r="O4806" s="57" t="str">
        <f t="shared" si="226"/>
        <v/>
      </c>
      <c r="Q4806" s="38" t="s">
        <v>450</v>
      </c>
      <c r="R4806" s="38" t="str" cm="1">
        <f t="array" ref="R4806">_xlfn.XLOOKUP(Q4806,INDEX(Flettilisti,,1),INDEX(Flettilisti,,2),,0)</f>
        <v>Vantar flokkun</v>
      </c>
      <c r="S4806" s="38" t="str">
        <f>IF(ISBLANK(N4806),"",IF(N4806&lt;Gögn!$J$2,Gögn!$K$2,IF(N4806&gt;Gögn!$J$4,Gögn!$K$4,Gögn!$K$3)))</f>
        <v/>
      </c>
      <c r="T4806" s="49" t="str" cm="1">
        <f t="array" aca="1" ref="T4806" ca="1">IF(ISBLANK(B4806),"",IF(R4806="Styrkhæft",_xlfn.XLOOKUP(S4806,Vegalengdir[Texti],INDIRECT("Vegalengdir["&amp;'Upplýsingar um umsækjanda'!$B$10&amp;"]"),0%,0)))</f>
        <v/>
      </c>
      <c r="U4806" s="72" t="str">
        <f t="shared" si="227"/>
        <v/>
      </c>
    </row>
    <row r="4807" spans="1:21" x14ac:dyDescent="0.25">
      <c r="A4807" s="53">
        <f t="shared" si="225"/>
        <v>4806</v>
      </c>
      <c r="B4807" s="55"/>
      <c r="C4807" s="56"/>
      <c r="D4807" s="55"/>
      <c r="E4807" s="55"/>
      <c r="F4807" s="55"/>
      <c r="G4807" s="55"/>
      <c r="H4807" s="57"/>
      <c r="I4807" s="55"/>
      <c r="J4807" s="55"/>
      <c r="K4807" s="55"/>
      <c r="L4807" s="55"/>
      <c r="M4807" s="55"/>
      <c r="N4807" s="57"/>
      <c r="O4807" s="57" t="str">
        <f t="shared" si="226"/>
        <v/>
      </c>
      <c r="Q4807" s="38" t="s">
        <v>450</v>
      </c>
      <c r="R4807" s="38" t="str" cm="1">
        <f t="array" ref="R4807">_xlfn.XLOOKUP(Q4807,INDEX(Flettilisti,,1),INDEX(Flettilisti,,2),,0)</f>
        <v>Vantar flokkun</v>
      </c>
      <c r="S4807" s="38" t="str">
        <f>IF(ISBLANK(N4807),"",IF(N4807&lt;Gögn!$J$2,Gögn!$K$2,IF(N4807&gt;Gögn!$J$4,Gögn!$K$4,Gögn!$K$3)))</f>
        <v/>
      </c>
      <c r="T4807" s="49" t="str" cm="1">
        <f t="array" aca="1" ref="T4807" ca="1">IF(ISBLANK(B4807),"",IF(R4807="Styrkhæft",_xlfn.XLOOKUP(S4807,Vegalengdir[Texti],INDIRECT("Vegalengdir["&amp;'Upplýsingar um umsækjanda'!$B$10&amp;"]"),0%,0)))</f>
        <v/>
      </c>
      <c r="U4807" s="72" t="str">
        <f t="shared" si="227"/>
        <v/>
      </c>
    </row>
    <row r="4808" spans="1:21" x14ac:dyDescent="0.25">
      <c r="A4808" s="53">
        <f t="shared" si="225"/>
        <v>4807</v>
      </c>
      <c r="B4808" s="55"/>
      <c r="C4808" s="56"/>
      <c r="D4808" s="55"/>
      <c r="E4808" s="55"/>
      <c r="F4808" s="55"/>
      <c r="G4808" s="55"/>
      <c r="H4808" s="57"/>
      <c r="I4808" s="55"/>
      <c r="J4808" s="55"/>
      <c r="K4808" s="55"/>
      <c r="L4808" s="55"/>
      <c r="M4808" s="55"/>
      <c r="N4808" s="57"/>
      <c r="O4808" s="57" t="str">
        <f t="shared" si="226"/>
        <v/>
      </c>
      <c r="Q4808" s="38" t="s">
        <v>450</v>
      </c>
      <c r="R4808" s="38" t="str" cm="1">
        <f t="array" ref="R4808">_xlfn.XLOOKUP(Q4808,INDEX(Flettilisti,,1),INDEX(Flettilisti,,2),,0)</f>
        <v>Vantar flokkun</v>
      </c>
      <c r="S4808" s="38" t="str">
        <f>IF(ISBLANK(N4808),"",IF(N4808&lt;Gögn!$J$2,Gögn!$K$2,IF(N4808&gt;Gögn!$J$4,Gögn!$K$4,Gögn!$K$3)))</f>
        <v/>
      </c>
      <c r="T4808" s="49" t="str" cm="1">
        <f t="array" aca="1" ref="T4808" ca="1">IF(ISBLANK(B4808),"",IF(R4808="Styrkhæft",_xlfn.XLOOKUP(S4808,Vegalengdir[Texti],INDIRECT("Vegalengdir["&amp;'Upplýsingar um umsækjanda'!$B$10&amp;"]"),0%,0)))</f>
        <v/>
      </c>
      <c r="U4808" s="72" t="str">
        <f t="shared" si="227"/>
        <v/>
      </c>
    </row>
    <row r="4809" spans="1:21" x14ac:dyDescent="0.25">
      <c r="A4809" s="53">
        <f t="shared" si="225"/>
        <v>4808</v>
      </c>
      <c r="B4809" s="55"/>
      <c r="C4809" s="56"/>
      <c r="D4809" s="55"/>
      <c r="E4809" s="55"/>
      <c r="F4809" s="55"/>
      <c r="G4809" s="55"/>
      <c r="H4809" s="57"/>
      <c r="I4809" s="55"/>
      <c r="J4809" s="55"/>
      <c r="K4809" s="55"/>
      <c r="L4809" s="55"/>
      <c r="M4809" s="55"/>
      <c r="N4809" s="57"/>
      <c r="O4809" s="57" t="str">
        <f t="shared" si="226"/>
        <v/>
      </c>
      <c r="Q4809" s="38" t="s">
        <v>450</v>
      </c>
      <c r="R4809" s="38" t="str" cm="1">
        <f t="array" ref="R4809">_xlfn.XLOOKUP(Q4809,INDEX(Flettilisti,,1),INDEX(Flettilisti,,2),,0)</f>
        <v>Vantar flokkun</v>
      </c>
      <c r="S4809" s="38" t="str">
        <f>IF(ISBLANK(N4809),"",IF(N4809&lt;Gögn!$J$2,Gögn!$K$2,IF(N4809&gt;Gögn!$J$4,Gögn!$K$4,Gögn!$K$3)))</f>
        <v/>
      </c>
      <c r="T4809" s="49" t="str" cm="1">
        <f t="array" aca="1" ref="T4809" ca="1">IF(ISBLANK(B4809),"",IF(R4809="Styrkhæft",_xlfn.XLOOKUP(S4809,Vegalengdir[Texti],INDIRECT("Vegalengdir["&amp;'Upplýsingar um umsækjanda'!$B$10&amp;"]"),0%,0)))</f>
        <v/>
      </c>
      <c r="U4809" s="72" t="str">
        <f t="shared" si="227"/>
        <v/>
      </c>
    </row>
    <row r="4810" spans="1:21" x14ac:dyDescent="0.25">
      <c r="A4810" s="53">
        <f t="shared" si="225"/>
        <v>4809</v>
      </c>
      <c r="B4810" s="55"/>
      <c r="C4810" s="56"/>
      <c r="D4810" s="55"/>
      <c r="E4810" s="55"/>
      <c r="F4810" s="55"/>
      <c r="G4810" s="55"/>
      <c r="H4810" s="57"/>
      <c r="I4810" s="55"/>
      <c r="J4810" s="55"/>
      <c r="K4810" s="55"/>
      <c r="L4810" s="55"/>
      <c r="M4810" s="55"/>
      <c r="N4810" s="57"/>
      <c r="O4810" s="57" t="str">
        <f t="shared" si="226"/>
        <v/>
      </c>
      <c r="Q4810" s="38" t="s">
        <v>450</v>
      </c>
      <c r="R4810" s="38" t="str" cm="1">
        <f t="array" ref="R4810">_xlfn.XLOOKUP(Q4810,INDEX(Flettilisti,,1),INDEX(Flettilisti,,2),,0)</f>
        <v>Vantar flokkun</v>
      </c>
      <c r="S4810" s="38" t="str">
        <f>IF(ISBLANK(N4810),"",IF(N4810&lt;Gögn!$J$2,Gögn!$K$2,IF(N4810&gt;Gögn!$J$4,Gögn!$K$4,Gögn!$K$3)))</f>
        <v/>
      </c>
      <c r="T4810" s="49" t="str" cm="1">
        <f t="array" aca="1" ref="T4810" ca="1">IF(ISBLANK(B4810),"",IF(R4810="Styrkhæft",_xlfn.XLOOKUP(S4810,Vegalengdir[Texti],INDIRECT("Vegalengdir["&amp;'Upplýsingar um umsækjanda'!$B$10&amp;"]"),0%,0)))</f>
        <v/>
      </c>
      <c r="U4810" s="72" t="str">
        <f t="shared" si="227"/>
        <v/>
      </c>
    </row>
    <row r="4811" spans="1:21" x14ac:dyDescent="0.25">
      <c r="A4811" s="53">
        <f t="shared" si="225"/>
        <v>4810</v>
      </c>
      <c r="B4811" s="55"/>
      <c r="C4811" s="56"/>
      <c r="D4811" s="55"/>
      <c r="E4811" s="55"/>
      <c r="F4811" s="55"/>
      <c r="G4811" s="55"/>
      <c r="H4811" s="57"/>
      <c r="I4811" s="55"/>
      <c r="J4811" s="55"/>
      <c r="K4811" s="55"/>
      <c r="L4811" s="55"/>
      <c r="M4811" s="55"/>
      <c r="N4811" s="57"/>
      <c r="O4811" s="57" t="str">
        <f t="shared" si="226"/>
        <v/>
      </c>
      <c r="Q4811" s="38" t="s">
        <v>450</v>
      </c>
      <c r="R4811" s="38" t="str" cm="1">
        <f t="array" ref="R4811">_xlfn.XLOOKUP(Q4811,INDEX(Flettilisti,,1),INDEX(Flettilisti,,2),,0)</f>
        <v>Vantar flokkun</v>
      </c>
      <c r="S4811" s="38" t="str">
        <f>IF(ISBLANK(N4811),"",IF(N4811&lt;Gögn!$J$2,Gögn!$K$2,IF(N4811&gt;Gögn!$J$4,Gögn!$K$4,Gögn!$K$3)))</f>
        <v/>
      </c>
      <c r="T4811" s="49" t="str" cm="1">
        <f t="array" aca="1" ref="T4811" ca="1">IF(ISBLANK(B4811),"",IF(R4811="Styrkhæft",_xlfn.XLOOKUP(S4811,Vegalengdir[Texti],INDIRECT("Vegalengdir["&amp;'Upplýsingar um umsækjanda'!$B$10&amp;"]"),0%,0)))</f>
        <v/>
      </c>
      <c r="U4811" s="72" t="str">
        <f t="shared" si="227"/>
        <v/>
      </c>
    </row>
    <row r="4812" spans="1:21" x14ac:dyDescent="0.25">
      <c r="A4812" s="53">
        <f t="shared" si="225"/>
        <v>4811</v>
      </c>
      <c r="B4812" s="55"/>
      <c r="C4812" s="56"/>
      <c r="D4812" s="55"/>
      <c r="E4812" s="55"/>
      <c r="F4812" s="55"/>
      <c r="G4812" s="55"/>
      <c r="H4812" s="57"/>
      <c r="I4812" s="55"/>
      <c r="J4812" s="55"/>
      <c r="K4812" s="55"/>
      <c r="L4812" s="55"/>
      <c r="M4812" s="55"/>
      <c r="N4812" s="57"/>
      <c r="O4812" s="57" t="str">
        <f t="shared" si="226"/>
        <v/>
      </c>
      <c r="Q4812" s="38" t="s">
        <v>450</v>
      </c>
      <c r="R4812" s="38" t="str" cm="1">
        <f t="array" ref="R4812">_xlfn.XLOOKUP(Q4812,INDEX(Flettilisti,,1),INDEX(Flettilisti,,2),,0)</f>
        <v>Vantar flokkun</v>
      </c>
      <c r="S4812" s="38" t="str">
        <f>IF(ISBLANK(N4812),"",IF(N4812&lt;Gögn!$J$2,Gögn!$K$2,IF(N4812&gt;Gögn!$J$4,Gögn!$K$4,Gögn!$K$3)))</f>
        <v/>
      </c>
      <c r="T4812" s="49" t="str" cm="1">
        <f t="array" aca="1" ref="T4812" ca="1">IF(ISBLANK(B4812),"",IF(R4812="Styrkhæft",_xlfn.XLOOKUP(S4812,Vegalengdir[Texti],INDIRECT("Vegalengdir["&amp;'Upplýsingar um umsækjanda'!$B$10&amp;"]"),0%,0)))</f>
        <v/>
      </c>
      <c r="U4812" s="72" t="str">
        <f t="shared" si="227"/>
        <v/>
      </c>
    </row>
    <row r="4813" spans="1:21" x14ac:dyDescent="0.25">
      <c r="A4813" s="53">
        <f t="shared" si="225"/>
        <v>4812</v>
      </c>
      <c r="B4813" s="55"/>
      <c r="C4813" s="56"/>
      <c r="D4813" s="55"/>
      <c r="E4813" s="55"/>
      <c r="F4813" s="55"/>
      <c r="G4813" s="55"/>
      <c r="H4813" s="57"/>
      <c r="I4813" s="55"/>
      <c r="J4813" s="55"/>
      <c r="K4813" s="55"/>
      <c r="L4813" s="55"/>
      <c r="M4813" s="55"/>
      <c r="N4813" s="57"/>
      <c r="O4813" s="57" t="str">
        <f t="shared" si="226"/>
        <v/>
      </c>
      <c r="Q4813" s="38" t="s">
        <v>450</v>
      </c>
      <c r="R4813" s="38" t="str" cm="1">
        <f t="array" ref="R4813">_xlfn.XLOOKUP(Q4813,INDEX(Flettilisti,,1),INDEX(Flettilisti,,2),,0)</f>
        <v>Vantar flokkun</v>
      </c>
      <c r="S4813" s="38" t="str">
        <f>IF(ISBLANK(N4813),"",IF(N4813&lt;Gögn!$J$2,Gögn!$K$2,IF(N4813&gt;Gögn!$J$4,Gögn!$K$4,Gögn!$K$3)))</f>
        <v/>
      </c>
      <c r="T4813" s="49" t="str" cm="1">
        <f t="array" aca="1" ref="T4813" ca="1">IF(ISBLANK(B4813),"",IF(R4813="Styrkhæft",_xlfn.XLOOKUP(S4813,Vegalengdir[Texti],INDIRECT("Vegalengdir["&amp;'Upplýsingar um umsækjanda'!$B$10&amp;"]"),0%,0)))</f>
        <v/>
      </c>
      <c r="U4813" s="72" t="str">
        <f t="shared" si="227"/>
        <v/>
      </c>
    </row>
    <row r="4814" spans="1:21" x14ac:dyDescent="0.25">
      <c r="A4814" s="53">
        <f t="shared" si="225"/>
        <v>4813</v>
      </c>
      <c r="B4814" s="55"/>
      <c r="C4814" s="56"/>
      <c r="D4814" s="55"/>
      <c r="E4814" s="55"/>
      <c r="F4814" s="55"/>
      <c r="G4814" s="55"/>
      <c r="H4814" s="57"/>
      <c r="I4814" s="55"/>
      <c r="J4814" s="55"/>
      <c r="K4814" s="55"/>
      <c r="L4814" s="55"/>
      <c r="M4814" s="55"/>
      <c r="N4814" s="57"/>
      <c r="O4814" s="57" t="str">
        <f t="shared" si="226"/>
        <v/>
      </c>
      <c r="Q4814" s="38" t="s">
        <v>450</v>
      </c>
      <c r="R4814" s="38" t="str" cm="1">
        <f t="array" ref="R4814">_xlfn.XLOOKUP(Q4814,INDEX(Flettilisti,,1),INDEX(Flettilisti,,2),,0)</f>
        <v>Vantar flokkun</v>
      </c>
      <c r="S4814" s="38" t="str">
        <f>IF(ISBLANK(N4814),"",IF(N4814&lt;Gögn!$J$2,Gögn!$K$2,IF(N4814&gt;Gögn!$J$4,Gögn!$K$4,Gögn!$K$3)))</f>
        <v/>
      </c>
      <c r="T4814" s="49" t="str" cm="1">
        <f t="array" aca="1" ref="T4814" ca="1">IF(ISBLANK(B4814),"",IF(R4814="Styrkhæft",_xlfn.XLOOKUP(S4814,Vegalengdir[Texti],INDIRECT("Vegalengdir["&amp;'Upplýsingar um umsækjanda'!$B$10&amp;"]"),0%,0)))</f>
        <v/>
      </c>
      <c r="U4814" s="72" t="str">
        <f t="shared" si="227"/>
        <v/>
      </c>
    </row>
    <row r="4815" spans="1:21" x14ac:dyDescent="0.25">
      <c r="A4815" s="53">
        <f t="shared" si="225"/>
        <v>4814</v>
      </c>
      <c r="B4815" s="55"/>
      <c r="C4815" s="56"/>
      <c r="D4815" s="55"/>
      <c r="E4815" s="55"/>
      <c r="F4815" s="55"/>
      <c r="G4815" s="55"/>
      <c r="H4815" s="57"/>
      <c r="I4815" s="55"/>
      <c r="J4815" s="55"/>
      <c r="K4815" s="55"/>
      <c r="L4815" s="55"/>
      <c r="M4815" s="55"/>
      <c r="N4815" s="57"/>
      <c r="O4815" s="57" t="str">
        <f t="shared" si="226"/>
        <v/>
      </c>
      <c r="Q4815" s="38" t="s">
        <v>450</v>
      </c>
      <c r="R4815" s="38" t="str" cm="1">
        <f t="array" ref="R4815">_xlfn.XLOOKUP(Q4815,INDEX(Flettilisti,,1),INDEX(Flettilisti,,2),,0)</f>
        <v>Vantar flokkun</v>
      </c>
      <c r="S4815" s="38" t="str">
        <f>IF(ISBLANK(N4815),"",IF(N4815&lt;Gögn!$J$2,Gögn!$K$2,IF(N4815&gt;Gögn!$J$4,Gögn!$K$4,Gögn!$K$3)))</f>
        <v/>
      </c>
      <c r="T4815" s="49" t="str" cm="1">
        <f t="array" aca="1" ref="T4815" ca="1">IF(ISBLANK(B4815),"",IF(R4815="Styrkhæft",_xlfn.XLOOKUP(S4815,Vegalengdir[Texti],INDIRECT("Vegalengdir["&amp;'Upplýsingar um umsækjanda'!$B$10&amp;"]"),0%,0)))</f>
        <v/>
      </c>
      <c r="U4815" s="72" t="str">
        <f t="shared" si="227"/>
        <v/>
      </c>
    </row>
    <row r="4816" spans="1:21" x14ac:dyDescent="0.25">
      <c r="A4816" s="53">
        <f t="shared" si="225"/>
        <v>4815</v>
      </c>
      <c r="B4816" s="55"/>
      <c r="C4816" s="56"/>
      <c r="D4816" s="55"/>
      <c r="E4816" s="55"/>
      <c r="F4816" s="55"/>
      <c r="G4816" s="55"/>
      <c r="H4816" s="57"/>
      <c r="I4816" s="55"/>
      <c r="J4816" s="55"/>
      <c r="K4816" s="55"/>
      <c r="L4816" s="55"/>
      <c r="M4816" s="55"/>
      <c r="N4816" s="57"/>
      <c r="O4816" s="57" t="str">
        <f t="shared" si="226"/>
        <v/>
      </c>
      <c r="Q4816" s="38" t="s">
        <v>450</v>
      </c>
      <c r="R4816" s="38" t="str" cm="1">
        <f t="array" ref="R4816">_xlfn.XLOOKUP(Q4816,INDEX(Flettilisti,,1),INDEX(Flettilisti,,2),,0)</f>
        <v>Vantar flokkun</v>
      </c>
      <c r="S4816" s="38" t="str">
        <f>IF(ISBLANK(N4816),"",IF(N4816&lt;Gögn!$J$2,Gögn!$K$2,IF(N4816&gt;Gögn!$J$4,Gögn!$K$4,Gögn!$K$3)))</f>
        <v/>
      </c>
      <c r="T4816" s="49" t="str" cm="1">
        <f t="array" aca="1" ref="T4816" ca="1">IF(ISBLANK(B4816),"",IF(R4816="Styrkhæft",_xlfn.XLOOKUP(S4816,Vegalengdir[Texti],INDIRECT("Vegalengdir["&amp;'Upplýsingar um umsækjanda'!$B$10&amp;"]"),0%,0)))</f>
        <v/>
      </c>
      <c r="U4816" s="72" t="str">
        <f t="shared" si="227"/>
        <v/>
      </c>
    </row>
    <row r="4817" spans="1:21" x14ac:dyDescent="0.25">
      <c r="A4817" s="53">
        <f t="shared" si="225"/>
        <v>4816</v>
      </c>
      <c r="B4817" s="55"/>
      <c r="C4817" s="56"/>
      <c r="D4817" s="55"/>
      <c r="E4817" s="55"/>
      <c r="F4817" s="55"/>
      <c r="G4817" s="55"/>
      <c r="H4817" s="57"/>
      <c r="I4817" s="55"/>
      <c r="J4817" s="55"/>
      <c r="K4817" s="55"/>
      <c r="L4817" s="55"/>
      <c r="M4817" s="55"/>
      <c r="N4817" s="57"/>
      <c r="O4817" s="57" t="str">
        <f t="shared" si="226"/>
        <v/>
      </c>
      <c r="Q4817" s="38" t="s">
        <v>450</v>
      </c>
      <c r="R4817" s="38" t="str" cm="1">
        <f t="array" ref="R4817">_xlfn.XLOOKUP(Q4817,INDEX(Flettilisti,,1),INDEX(Flettilisti,,2),,0)</f>
        <v>Vantar flokkun</v>
      </c>
      <c r="S4817" s="38" t="str">
        <f>IF(ISBLANK(N4817),"",IF(N4817&lt;Gögn!$J$2,Gögn!$K$2,IF(N4817&gt;Gögn!$J$4,Gögn!$K$4,Gögn!$K$3)))</f>
        <v/>
      </c>
      <c r="T4817" s="49" t="str" cm="1">
        <f t="array" aca="1" ref="T4817" ca="1">IF(ISBLANK(B4817),"",IF(R4817="Styrkhæft",_xlfn.XLOOKUP(S4817,Vegalengdir[Texti],INDIRECT("Vegalengdir["&amp;'Upplýsingar um umsækjanda'!$B$10&amp;"]"),0%,0)))</f>
        <v/>
      </c>
      <c r="U4817" s="72" t="str">
        <f t="shared" si="227"/>
        <v/>
      </c>
    </row>
    <row r="4818" spans="1:21" x14ac:dyDescent="0.25">
      <c r="A4818" s="53">
        <f t="shared" si="225"/>
        <v>4817</v>
      </c>
      <c r="B4818" s="55"/>
      <c r="C4818" s="56"/>
      <c r="D4818" s="55"/>
      <c r="E4818" s="55"/>
      <c r="F4818" s="55"/>
      <c r="G4818" s="55"/>
      <c r="H4818" s="57"/>
      <c r="I4818" s="55"/>
      <c r="J4818" s="55"/>
      <c r="K4818" s="55"/>
      <c r="L4818" s="55"/>
      <c r="M4818" s="55"/>
      <c r="N4818" s="57"/>
      <c r="O4818" s="57" t="str">
        <f t="shared" si="226"/>
        <v/>
      </c>
      <c r="Q4818" s="38" t="s">
        <v>450</v>
      </c>
      <c r="R4818" s="38" t="str" cm="1">
        <f t="array" ref="R4818">_xlfn.XLOOKUP(Q4818,INDEX(Flettilisti,,1),INDEX(Flettilisti,,2),,0)</f>
        <v>Vantar flokkun</v>
      </c>
      <c r="S4818" s="38" t="str">
        <f>IF(ISBLANK(N4818),"",IF(N4818&lt;Gögn!$J$2,Gögn!$K$2,IF(N4818&gt;Gögn!$J$4,Gögn!$K$4,Gögn!$K$3)))</f>
        <v/>
      </c>
      <c r="T4818" s="49" t="str" cm="1">
        <f t="array" aca="1" ref="T4818" ca="1">IF(ISBLANK(B4818),"",IF(R4818="Styrkhæft",_xlfn.XLOOKUP(S4818,Vegalengdir[Texti],INDIRECT("Vegalengdir["&amp;'Upplýsingar um umsækjanda'!$B$10&amp;"]"),0%,0)))</f>
        <v/>
      </c>
      <c r="U4818" s="72" t="str">
        <f t="shared" si="227"/>
        <v/>
      </c>
    </row>
    <row r="4819" spans="1:21" x14ac:dyDescent="0.25">
      <c r="A4819" s="53">
        <f t="shared" si="225"/>
        <v>4818</v>
      </c>
      <c r="B4819" s="55"/>
      <c r="C4819" s="56"/>
      <c r="D4819" s="55"/>
      <c r="E4819" s="55"/>
      <c r="F4819" s="55"/>
      <c r="G4819" s="55"/>
      <c r="H4819" s="57"/>
      <c r="I4819" s="55"/>
      <c r="J4819" s="55"/>
      <c r="K4819" s="55"/>
      <c r="L4819" s="55"/>
      <c r="M4819" s="55"/>
      <c r="N4819" s="57"/>
      <c r="O4819" s="57" t="str">
        <f t="shared" si="226"/>
        <v/>
      </c>
      <c r="Q4819" s="38" t="s">
        <v>450</v>
      </c>
      <c r="R4819" s="38" t="str" cm="1">
        <f t="array" ref="R4819">_xlfn.XLOOKUP(Q4819,INDEX(Flettilisti,,1),INDEX(Flettilisti,,2),,0)</f>
        <v>Vantar flokkun</v>
      </c>
      <c r="S4819" s="38" t="str">
        <f>IF(ISBLANK(N4819),"",IF(N4819&lt;Gögn!$J$2,Gögn!$K$2,IF(N4819&gt;Gögn!$J$4,Gögn!$K$4,Gögn!$K$3)))</f>
        <v/>
      </c>
      <c r="T4819" s="49" t="str" cm="1">
        <f t="array" aca="1" ref="T4819" ca="1">IF(ISBLANK(B4819),"",IF(R4819="Styrkhæft",_xlfn.XLOOKUP(S4819,Vegalengdir[Texti],INDIRECT("Vegalengdir["&amp;'Upplýsingar um umsækjanda'!$B$10&amp;"]"),0%,0)))</f>
        <v/>
      </c>
      <c r="U4819" s="72" t="str">
        <f t="shared" si="227"/>
        <v/>
      </c>
    </row>
    <row r="4820" spans="1:21" x14ac:dyDescent="0.25">
      <c r="A4820" s="53">
        <f t="shared" si="225"/>
        <v>4819</v>
      </c>
      <c r="B4820" s="55"/>
      <c r="C4820" s="56"/>
      <c r="D4820" s="55"/>
      <c r="E4820" s="55"/>
      <c r="F4820" s="55"/>
      <c r="G4820" s="55"/>
      <c r="H4820" s="57"/>
      <c r="I4820" s="55"/>
      <c r="J4820" s="55"/>
      <c r="K4820" s="55"/>
      <c r="L4820" s="55"/>
      <c r="M4820" s="55"/>
      <c r="N4820" s="57"/>
      <c r="O4820" s="57" t="str">
        <f t="shared" si="226"/>
        <v/>
      </c>
      <c r="Q4820" s="38" t="s">
        <v>450</v>
      </c>
      <c r="R4820" s="38" t="str" cm="1">
        <f t="array" ref="R4820">_xlfn.XLOOKUP(Q4820,INDEX(Flettilisti,,1),INDEX(Flettilisti,,2),,0)</f>
        <v>Vantar flokkun</v>
      </c>
      <c r="S4820" s="38" t="str">
        <f>IF(ISBLANK(N4820),"",IF(N4820&lt;Gögn!$J$2,Gögn!$K$2,IF(N4820&gt;Gögn!$J$4,Gögn!$K$4,Gögn!$K$3)))</f>
        <v/>
      </c>
      <c r="T4820" s="49" t="str" cm="1">
        <f t="array" aca="1" ref="T4820" ca="1">IF(ISBLANK(B4820),"",IF(R4820="Styrkhæft",_xlfn.XLOOKUP(S4820,Vegalengdir[Texti],INDIRECT("Vegalengdir["&amp;'Upplýsingar um umsækjanda'!$B$10&amp;"]"),0%,0)))</f>
        <v/>
      </c>
      <c r="U4820" s="72" t="str">
        <f t="shared" si="227"/>
        <v/>
      </c>
    </row>
    <row r="4821" spans="1:21" x14ac:dyDescent="0.25">
      <c r="A4821" s="53">
        <f t="shared" si="225"/>
        <v>4820</v>
      </c>
      <c r="B4821" s="55"/>
      <c r="C4821" s="56"/>
      <c r="D4821" s="55"/>
      <c r="E4821" s="55"/>
      <c r="F4821" s="55"/>
      <c r="G4821" s="55"/>
      <c r="H4821" s="57"/>
      <c r="I4821" s="55"/>
      <c r="J4821" s="55"/>
      <c r="K4821" s="55"/>
      <c r="L4821" s="55"/>
      <c r="M4821" s="55"/>
      <c r="N4821" s="57"/>
      <c r="O4821" s="57" t="str">
        <f t="shared" si="226"/>
        <v/>
      </c>
      <c r="Q4821" s="38" t="s">
        <v>450</v>
      </c>
      <c r="R4821" s="38" t="str" cm="1">
        <f t="array" ref="R4821">_xlfn.XLOOKUP(Q4821,INDEX(Flettilisti,,1),INDEX(Flettilisti,,2),,0)</f>
        <v>Vantar flokkun</v>
      </c>
      <c r="S4821" s="38" t="str">
        <f>IF(ISBLANK(N4821),"",IF(N4821&lt;Gögn!$J$2,Gögn!$K$2,IF(N4821&gt;Gögn!$J$4,Gögn!$K$4,Gögn!$K$3)))</f>
        <v/>
      </c>
      <c r="T4821" s="49" t="str" cm="1">
        <f t="array" aca="1" ref="T4821" ca="1">IF(ISBLANK(B4821),"",IF(R4821="Styrkhæft",_xlfn.XLOOKUP(S4821,Vegalengdir[Texti],INDIRECT("Vegalengdir["&amp;'Upplýsingar um umsækjanda'!$B$10&amp;"]"),0%,0)))</f>
        <v/>
      </c>
      <c r="U4821" s="72" t="str">
        <f t="shared" si="227"/>
        <v/>
      </c>
    </row>
    <row r="4822" spans="1:21" x14ac:dyDescent="0.25">
      <c r="A4822" s="53">
        <f t="shared" si="225"/>
        <v>4821</v>
      </c>
      <c r="B4822" s="55"/>
      <c r="C4822" s="56"/>
      <c r="D4822" s="55"/>
      <c r="E4822" s="55"/>
      <c r="F4822" s="55"/>
      <c r="G4822" s="55"/>
      <c r="H4822" s="57"/>
      <c r="I4822" s="55"/>
      <c r="J4822" s="55"/>
      <c r="K4822" s="55"/>
      <c r="L4822" s="55"/>
      <c r="M4822" s="55"/>
      <c r="N4822" s="57"/>
      <c r="O4822" s="57" t="str">
        <f t="shared" si="226"/>
        <v/>
      </c>
      <c r="Q4822" s="38" t="s">
        <v>450</v>
      </c>
      <c r="R4822" s="38" t="str" cm="1">
        <f t="array" ref="R4822">_xlfn.XLOOKUP(Q4822,INDEX(Flettilisti,,1),INDEX(Flettilisti,,2),,0)</f>
        <v>Vantar flokkun</v>
      </c>
      <c r="S4822" s="38" t="str">
        <f>IF(ISBLANK(N4822),"",IF(N4822&lt;Gögn!$J$2,Gögn!$K$2,IF(N4822&gt;Gögn!$J$4,Gögn!$K$4,Gögn!$K$3)))</f>
        <v/>
      </c>
      <c r="T4822" s="49" t="str" cm="1">
        <f t="array" aca="1" ref="T4822" ca="1">IF(ISBLANK(B4822),"",IF(R4822="Styrkhæft",_xlfn.XLOOKUP(S4822,Vegalengdir[Texti],INDIRECT("Vegalengdir["&amp;'Upplýsingar um umsækjanda'!$B$10&amp;"]"),0%,0)))</f>
        <v/>
      </c>
      <c r="U4822" s="72" t="str">
        <f t="shared" si="227"/>
        <v/>
      </c>
    </row>
    <row r="4823" spans="1:21" x14ac:dyDescent="0.25">
      <c r="A4823" s="53">
        <f t="shared" si="225"/>
        <v>4822</v>
      </c>
      <c r="B4823" s="55"/>
      <c r="C4823" s="56"/>
      <c r="D4823" s="55"/>
      <c r="E4823" s="55"/>
      <c r="F4823" s="55"/>
      <c r="G4823" s="55"/>
      <c r="H4823" s="57"/>
      <c r="I4823" s="55"/>
      <c r="J4823" s="55"/>
      <c r="K4823" s="55"/>
      <c r="L4823" s="55"/>
      <c r="M4823" s="55"/>
      <c r="N4823" s="57"/>
      <c r="O4823" s="57" t="str">
        <f t="shared" si="226"/>
        <v/>
      </c>
      <c r="Q4823" s="38" t="s">
        <v>450</v>
      </c>
      <c r="R4823" s="38" t="str" cm="1">
        <f t="array" ref="R4823">_xlfn.XLOOKUP(Q4823,INDEX(Flettilisti,,1),INDEX(Flettilisti,,2),,0)</f>
        <v>Vantar flokkun</v>
      </c>
      <c r="S4823" s="38" t="str">
        <f>IF(ISBLANK(N4823),"",IF(N4823&lt;Gögn!$J$2,Gögn!$K$2,IF(N4823&gt;Gögn!$J$4,Gögn!$K$4,Gögn!$K$3)))</f>
        <v/>
      </c>
      <c r="T4823" s="49" t="str" cm="1">
        <f t="array" aca="1" ref="T4823" ca="1">IF(ISBLANK(B4823),"",IF(R4823="Styrkhæft",_xlfn.XLOOKUP(S4823,Vegalengdir[Texti],INDIRECT("Vegalengdir["&amp;'Upplýsingar um umsækjanda'!$B$10&amp;"]"),0%,0)))</f>
        <v/>
      </c>
      <c r="U4823" s="72" t="str">
        <f t="shared" si="227"/>
        <v/>
      </c>
    </row>
    <row r="4824" spans="1:21" x14ac:dyDescent="0.25">
      <c r="A4824" s="53">
        <f t="shared" si="225"/>
        <v>4823</v>
      </c>
      <c r="B4824" s="55"/>
      <c r="C4824" s="56"/>
      <c r="D4824" s="55"/>
      <c r="E4824" s="55"/>
      <c r="F4824" s="55"/>
      <c r="G4824" s="55"/>
      <c r="H4824" s="57"/>
      <c r="I4824" s="55"/>
      <c r="J4824" s="55"/>
      <c r="K4824" s="55"/>
      <c r="L4824" s="55"/>
      <c r="M4824" s="55"/>
      <c r="N4824" s="57"/>
      <c r="O4824" s="57" t="str">
        <f t="shared" si="226"/>
        <v/>
      </c>
      <c r="Q4824" s="38" t="s">
        <v>450</v>
      </c>
      <c r="R4824" s="38" t="str" cm="1">
        <f t="array" ref="R4824">_xlfn.XLOOKUP(Q4824,INDEX(Flettilisti,,1),INDEX(Flettilisti,,2),,0)</f>
        <v>Vantar flokkun</v>
      </c>
      <c r="S4824" s="38" t="str">
        <f>IF(ISBLANK(N4824),"",IF(N4824&lt;Gögn!$J$2,Gögn!$K$2,IF(N4824&gt;Gögn!$J$4,Gögn!$K$4,Gögn!$K$3)))</f>
        <v/>
      </c>
      <c r="T4824" s="49" t="str" cm="1">
        <f t="array" aca="1" ref="T4824" ca="1">IF(ISBLANK(B4824),"",IF(R4824="Styrkhæft",_xlfn.XLOOKUP(S4824,Vegalengdir[Texti],INDIRECT("Vegalengdir["&amp;'Upplýsingar um umsækjanda'!$B$10&amp;"]"),0%,0)))</f>
        <v/>
      </c>
      <c r="U4824" s="72" t="str">
        <f t="shared" si="227"/>
        <v/>
      </c>
    </row>
    <row r="4825" spans="1:21" x14ac:dyDescent="0.25">
      <c r="A4825" s="53">
        <f t="shared" si="225"/>
        <v>4824</v>
      </c>
      <c r="B4825" s="55"/>
      <c r="C4825" s="56"/>
      <c r="D4825" s="55"/>
      <c r="E4825" s="55"/>
      <c r="F4825" s="55"/>
      <c r="G4825" s="55"/>
      <c r="H4825" s="57"/>
      <c r="I4825" s="55"/>
      <c r="J4825" s="55"/>
      <c r="K4825" s="55"/>
      <c r="L4825" s="55"/>
      <c r="M4825" s="55"/>
      <c r="N4825" s="57"/>
      <c r="O4825" s="57" t="str">
        <f t="shared" si="226"/>
        <v/>
      </c>
      <c r="Q4825" s="38" t="s">
        <v>450</v>
      </c>
      <c r="R4825" s="38" t="str" cm="1">
        <f t="array" ref="R4825">_xlfn.XLOOKUP(Q4825,INDEX(Flettilisti,,1),INDEX(Flettilisti,,2),,0)</f>
        <v>Vantar flokkun</v>
      </c>
      <c r="S4825" s="38" t="str">
        <f>IF(ISBLANK(N4825),"",IF(N4825&lt;Gögn!$J$2,Gögn!$K$2,IF(N4825&gt;Gögn!$J$4,Gögn!$K$4,Gögn!$K$3)))</f>
        <v/>
      </c>
      <c r="T4825" s="49" t="str" cm="1">
        <f t="array" aca="1" ref="T4825" ca="1">IF(ISBLANK(B4825),"",IF(R4825="Styrkhæft",_xlfn.XLOOKUP(S4825,Vegalengdir[Texti],INDIRECT("Vegalengdir["&amp;'Upplýsingar um umsækjanda'!$B$10&amp;"]"),0%,0)))</f>
        <v/>
      </c>
      <c r="U4825" s="72" t="str">
        <f t="shared" si="227"/>
        <v/>
      </c>
    </row>
    <row r="4826" spans="1:21" x14ac:dyDescent="0.25">
      <c r="A4826" s="53">
        <f t="shared" si="225"/>
        <v>4825</v>
      </c>
      <c r="B4826" s="55"/>
      <c r="C4826" s="56"/>
      <c r="D4826" s="55"/>
      <c r="E4826" s="55"/>
      <c r="F4826" s="55"/>
      <c r="G4826" s="55"/>
      <c r="H4826" s="57"/>
      <c r="I4826" s="55"/>
      <c r="J4826" s="55"/>
      <c r="K4826" s="55"/>
      <c r="L4826" s="55"/>
      <c r="M4826" s="55"/>
      <c r="N4826" s="57"/>
      <c r="O4826" s="57" t="str">
        <f t="shared" si="226"/>
        <v/>
      </c>
      <c r="Q4826" s="38" t="s">
        <v>450</v>
      </c>
      <c r="R4826" s="38" t="str" cm="1">
        <f t="array" ref="R4826">_xlfn.XLOOKUP(Q4826,INDEX(Flettilisti,,1),INDEX(Flettilisti,,2),,0)</f>
        <v>Vantar flokkun</v>
      </c>
      <c r="S4826" s="38" t="str">
        <f>IF(ISBLANK(N4826),"",IF(N4826&lt;Gögn!$J$2,Gögn!$K$2,IF(N4826&gt;Gögn!$J$4,Gögn!$K$4,Gögn!$K$3)))</f>
        <v/>
      </c>
      <c r="T4826" s="49" t="str" cm="1">
        <f t="array" aca="1" ref="T4826" ca="1">IF(ISBLANK(B4826),"",IF(R4826="Styrkhæft",_xlfn.XLOOKUP(S4826,Vegalengdir[Texti],INDIRECT("Vegalengdir["&amp;'Upplýsingar um umsækjanda'!$B$10&amp;"]"),0%,0)))</f>
        <v/>
      </c>
      <c r="U4826" s="72" t="str">
        <f t="shared" si="227"/>
        <v/>
      </c>
    </row>
    <row r="4827" spans="1:21" x14ac:dyDescent="0.25">
      <c r="A4827" s="53">
        <f t="shared" si="225"/>
        <v>4826</v>
      </c>
      <c r="B4827" s="55"/>
      <c r="C4827" s="56"/>
      <c r="D4827" s="55"/>
      <c r="E4827" s="55"/>
      <c r="F4827" s="55"/>
      <c r="G4827" s="55"/>
      <c r="H4827" s="57"/>
      <c r="I4827" s="55"/>
      <c r="J4827" s="55"/>
      <c r="K4827" s="55"/>
      <c r="L4827" s="55"/>
      <c r="M4827" s="55"/>
      <c r="N4827" s="57"/>
      <c r="O4827" s="57" t="str">
        <f t="shared" si="226"/>
        <v/>
      </c>
      <c r="Q4827" s="38" t="s">
        <v>450</v>
      </c>
      <c r="R4827" s="38" t="str" cm="1">
        <f t="array" ref="R4827">_xlfn.XLOOKUP(Q4827,INDEX(Flettilisti,,1),INDEX(Flettilisti,,2),,0)</f>
        <v>Vantar flokkun</v>
      </c>
      <c r="S4827" s="38" t="str">
        <f>IF(ISBLANK(N4827),"",IF(N4827&lt;Gögn!$J$2,Gögn!$K$2,IF(N4827&gt;Gögn!$J$4,Gögn!$K$4,Gögn!$K$3)))</f>
        <v/>
      </c>
      <c r="T4827" s="49" t="str" cm="1">
        <f t="array" aca="1" ref="T4827" ca="1">IF(ISBLANK(B4827),"",IF(R4827="Styrkhæft",_xlfn.XLOOKUP(S4827,Vegalengdir[Texti],INDIRECT("Vegalengdir["&amp;'Upplýsingar um umsækjanda'!$B$10&amp;"]"),0%,0)))</f>
        <v/>
      </c>
      <c r="U4827" s="72" t="str">
        <f t="shared" si="227"/>
        <v/>
      </c>
    </row>
    <row r="4828" spans="1:21" x14ac:dyDescent="0.25">
      <c r="A4828" s="53">
        <f t="shared" si="225"/>
        <v>4827</v>
      </c>
      <c r="B4828" s="55"/>
      <c r="C4828" s="56"/>
      <c r="D4828" s="55"/>
      <c r="E4828" s="55"/>
      <c r="F4828" s="55"/>
      <c r="G4828" s="55"/>
      <c r="H4828" s="57"/>
      <c r="I4828" s="55"/>
      <c r="J4828" s="55"/>
      <c r="K4828" s="55"/>
      <c r="L4828" s="55"/>
      <c r="M4828" s="55"/>
      <c r="N4828" s="57"/>
      <c r="O4828" s="57" t="str">
        <f t="shared" si="226"/>
        <v/>
      </c>
      <c r="Q4828" s="38" t="s">
        <v>450</v>
      </c>
      <c r="R4828" s="38" t="str" cm="1">
        <f t="array" ref="R4828">_xlfn.XLOOKUP(Q4828,INDEX(Flettilisti,,1),INDEX(Flettilisti,,2),,0)</f>
        <v>Vantar flokkun</v>
      </c>
      <c r="S4828" s="38" t="str">
        <f>IF(ISBLANK(N4828),"",IF(N4828&lt;Gögn!$J$2,Gögn!$K$2,IF(N4828&gt;Gögn!$J$4,Gögn!$K$4,Gögn!$K$3)))</f>
        <v/>
      </c>
      <c r="T4828" s="49" t="str" cm="1">
        <f t="array" aca="1" ref="T4828" ca="1">IF(ISBLANK(B4828),"",IF(R4828="Styrkhæft",_xlfn.XLOOKUP(S4828,Vegalengdir[Texti],INDIRECT("Vegalengdir["&amp;'Upplýsingar um umsækjanda'!$B$10&amp;"]"),0%,0)))</f>
        <v/>
      </c>
      <c r="U4828" s="72" t="str">
        <f t="shared" si="227"/>
        <v/>
      </c>
    </row>
    <row r="4829" spans="1:21" x14ac:dyDescent="0.25">
      <c r="A4829" s="53">
        <f t="shared" si="225"/>
        <v>4828</v>
      </c>
      <c r="B4829" s="55"/>
      <c r="C4829" s="56"/>
      <c r="D4829" s="55"/>
      <c r="E4829" s="55"/>
      <c r="F4829" s="55"/>
      <c r="G4829" s="55"/>
      <c r="H4829" s="57"/>
      <c r="I4829" s="55"/>
      <c r="J4829" s="55"/>
      <c r="K4829" s="55"/>
      <c r="L4829" s="55"/>
      <c r="M4829" s="55"/>
      <c r="N4829" s="57"/>
      <c r="O4829" s="57" t="str">
        <f t="shared" si="226"/>
        <v/>
      </c>
      <c r="Q4829" s="38" t="s">
        <v>450</v>
      </c>
      <c r="R4829" s="38" t="str" cm="1">
        <f t="array" ref="R4829">_xlfn.XLOOKUP(Q4829,INDEX(Flettilisti,,1),INDEX(Flettilisti,,2),,0)</f>
        <v>Vantar flokkun</v>
      </c>
      <c r="S4829" s="38" t="str">
        <f>IF(ISBLANK(N4829),"",IF(N4829&lt;Gögn!$J$2,Gögn!$K$2,IF(N4829&gt;Gögn!$J$4,Gögn!$K$4,Gögn!$K$3)))</f>
        <v/>
      </c>
      <c r="T4829" s="49" t="str" cm="1">
        <f t="array" aca="1" ref="T4829" ca="1">IF(ISBLANK(B4829),"",IF(R4829="Styrkhæft",_xlfn.XLOOKUP(S4829,Vegalengdir[Texti],INDIRECT("Vegalengdir["&amp;'Upplýsingar um umsækjanda'!$B$10&amp;"]"),0%,0)))</f>
        <v/>
      </c>
      <c r="U4829" s="72" t="str">
        <f t="shared" si="227"/>
        <v/>
      </c>
    </row>
    <row r="4830" spans="1:21" x14ac:dyDescent="0.25">
      <c r="A4830" s="53">
        <f t="shared" si="225"/>
        <v>4829</v>
      </c>
      <c r="B4830" s="55"/>
      <c r="C4830" s="56"/>
      <c r="D4830" s="55"/>
      <c r="E4830" s="55"/>
      <c r="F4830" s="55"/>
      <c r="G4830" s="55"/>
      <c r="H4830" s="57"/>
      <c r="I4830" s="55"/>
      <c r="J4830" s="55"/>
      <c r="K4830" s="55"/>
      <c r="L4830" s="55"/>
      <c r="M4830" s="55"/>
      <c r="N4830" s="57"/>
      <c r="O4830" s="57" t="str">
        <f t="shared" si="226"/>
        <v/>
      </c>
      <c r="Q4830" s="38" t="s">
        <v>450</v>
      </c>
      <c r="R4830" s="38" t="str" cm="1">
        <f t="array" ref="R4830">_xlfn.XLOOKUP(Q4830,INDEX(Flettilisti,,1),INDEX(Flettilisti,,2),,0)</f>
        <v>Vantar flokkun</v>
      </c>
      <c r="S4830" s="38" t="str">
        <f>IF(ISBLANK(N4830),"",IF(N4830&lt;Gögn!$J$2,Gögn!$K$2,IF(N4830&gt;Gögn!$J$4,Gögn!$K$4,Gögn!$K$3)))</f>
        <v/>
      </c>
      <c r="T4830" s="49" t="str" cm="1">
        <f t="array" aca="1" ref="T4830" ca="1">IF(ISBLANK(B4830),"",IF(R4830="Styrkhæft",_xlfn.XLOOKUP(S4830,Vegalengdir[Texti],INDIRECT("Vegalengdir["&amp;'Upplýsingar um umsækjanda'!$B$10&amp;"]"),0%,0)))</f>
        <v/>
      </c>
      <c r="U4830" s="72" t="str">
        <f t="shared" si="227"/>
        <v/>
      </c>
    </row>
    <row r="4831" spans="1:21" x14ac:dyDescent="0.25">
      <c r="A4831" s="53">
        <f t="shared" si="225"/>
        <v>4830</v>
      </c>
      <c r="B4831" s="55"/>
      <c r="C4831" s="56"/>
      <c r="D4831" s="55"/>
      <c r="E4831" s="55"/>
      <c r="F4831" s="55"/>
      <c r="G4831" s="55"/>
      <c r="H4831" s="57"/>
      <c r="I4831" s="55"/>
      <c r="J4831" s="55"/>
      <c r="K4831" s="55"/>
      <c r="L4831" s="55"/>
      <c r="M4831" s="55"/>
      <c r="N4831" s="57"/>
      <c r="O4831" s="57" t="str">
        <f t="shared" si="226"/>
        <v/>
      </c>
      <c r="Q4831" s="38" t="s">
        <v>450</v>
      </c>
      <c r="R4831" s="38" t="str" cm="1">
        <f t="array" ref="R4831">_xlfn.XLOOKUP(Q4831,INDEX(Flettilisti,,1),INDEX(Flettilisti,,2),,0)</f>
        <v>Vantar flokkun</v>
      </c>
      <c r="S4831" s="38" t="str">
        <f>IF(ISBLANK(N4831),"",IF(N4831&lt;Gögn!$J$2,Gögn!$K$2,IF(N4831&gt;Gögn!$J$4,Gögn!$K$4,Gögn!$K$3)))</f>
        <v/>
      </c>
      <c r="T4831" s="49" t="str" cm="1">
        <f t="array" aca="1" ref="T4831" ca="1">IF(ISBLANK(B4831),"",IF(R4831="Styrkhæft",_xlfn.XLOOKUP(S4831,Vegalengdir[Texti],INDIRECT("Vegalengdir["&amp;'Upplýsingar um umsækjanda'!$B$10&amp;"]"),0%,0)))</f>
        <v/>
      </c>
      <c r="U4831" s="72" t="str">
        <f t="shared" si="227"/>
        <v/>
      </c>
    </row>
    <row r="4832" spans="1:21" x14ac:dyDescent="0.25">
      <c r="A4832" s="53">
        <f t="shared" si="225"/>
        <v>4831</v>
      </c>
      <c r="B4832" s="55"/>
      <c r="C4832" s="56"/>
      <c r="D4832" s="55"/>
      <c r="E4832" s="55"/>
      <c r="F4832" s="55"/>
      <c r="G4832" s="55"/>
      <c r="H4832" s="57"/>
      <c r="I4832" s="55"/>
      <c r="J4832" s="55"/>
      <c r="K4832" s="55"/>
      <c r="L4832" s="55"/>
      <c r="M4832" s="55"/>
      <c r="N4832" s="57"/>
      <c r="O4832" s="57" t="str">
        <f t="shared" si="226"/>
        <v/>
      </c>
      <c r="Q4832" s="38" t="s">
        <v>450</v>
      </c>
      <c r="R4832" s="38" t="str" cm="1">
        <f t="array" ref="R4832">_xlfn.XLOOKUP(Q4832,INDEX(Flettilisti,,1),INDEX(Flettilisti,,2),,0)</f>
        <v>Vantar flokkun</v>
      </c>
      <c r="S4832" s="38" t="str">
        <f>IF(ISBLANK(N4832),"",IF(N4832&lt;Gögn!$J$2,Gögn!$K$2,IF(N4832&gt;Gögn!$J$4,Gögn!$K$4,Gögn!$K$3)))</f>
        <v/>
      </c>
      <c r="T4832" s="49" t="str" cm="1">
        <f t="array" aca="1" ref="T4832" ca="1">IF(ISBLANK(B4832),"",IF(R4832="Styrkhæft",_xlfn.XLOOKUP(S4832,Vegalengdir[Texti],INDIRECT("Vegalengdir["&amp;'Upplýsingar um umsækjanda'!$B$10&amp;"]"),0%,0)))</f>
        <v/>
      </c>
      <c r="U4832" s="72" t="str">
        <f t="shared" si="227"/>
        <v/>
      </c>
    </row>
    <row r="4833" spans="1:21" x14ac:dyDescent="0.25">
      <c r="A4833" s="53">
        <f t="shared" si="225"/>
        <v>4832</v>
      </c>
      <c r="B4833" s="55"/>
      <c r="C4833" s="56"/>
      <c r="D4833" s="55"/>
      <c r="E4833" s="55"/>
      <c r="F4833" s="55"/>
      <c r="G4833" s="55"/>
      <c r="H4833" s="57"/>
      <c r="I4833" s="55"/>
      <c r="J4833" s="55"/>
      <c r="K4833" s="55"/>
      <c r="L4833" s="55"/>
      <c r="M4833" s="55"/>
      <c r="N4833" s="57"/>
      <c r="O4833" s="57" t="str">
        <f t="shared" si="226"/>
        <v/>
      </c>
      <c r="Q4833" s="38" t="s">
        <v>450</v>
      </c>
      <c r="R4833" s="38" t="str" cm="1">
        <f t="array" ref="R4833">_xlfn.XLOOKUP(Q4833,INDEX(Flettilisti,,1),INDEX(Flettilisti,,2),,0)</f>
        <v>Vantar flokkun</v>
      </c>
      <c r="S4833" s="38" t="str">
        <f>IF(ISBLANK(N4833),"",IF(N4833&lt;Gögn!$J$2,Gögn!$K$2,IF(N4833&gt;Gögn!$J$4,Gögn!$K$4,Gögn!$K$3)))</f>
        <v/>
      </c>
      <c r="T4833" s="49" t="str" cm="1">
        <f t="array" aca="1" ref="T4833" ca="1">IF(ISBLANK(B4833),"",IF(R4833="Styrkhæft",_xlfn.XLOOKUP(S4833,Vegalengdir[Texti],INDIRECT("Vegalengdir["&amp;'Upplýsingar um umsækjanda'!$B$10&amp;"]"),0%,0)))</f>
        <v/>
      </c>
      <c r="U4833" s="72" t="str">
        <f t="shared" si="227"/>
        <v/>
      </c>
    </row>
    <row r="4834" spans="1:21" x14ac:dyDescent="0.25">
      <c r="A4834" s="53">
        <f t="shared" si="225"/>
        <v>4833</v>
      </c>
      <c r="B4834" s="55"/>
      <c r="C4834" s="56"/>
      <c r="D4834" s="55"/>
      <c r="E4834" s="55"/>
      <c r="F4834" s="55"/>
      <c r="G4834" s="55"/>
      <c r="H4834" s="57"/>
      <c r="I4834" s="55"/>
      <c r="J4834" s="55"/>
      <c r="K4834" s="55"/>
      <c r="L4834" s="55"/>
      <c r="M4834" s="55"/>
      <c r="N4834" s="57"/>
      <c r="O4834" s="57" t="str">
        <f t="shared" si="226"/>
        <v/>
      </c>
      <c r="Q4834" s="38" t="s">
        <v>450</v>
      </c>
      <c r="R4834" s="38" t="str" cm="1">
        <f t="array" ref="R4834">_xlfn.XLOOKUP(Q4834,INDEX(Flettilisti,,1),INDEX(Flettilisti,,2),,0)</f>
        <v>Vantar flokkun</v>
      </c>
      <c r="S4834" s="38" t="str">
        <f>IF(ISBLANK(N4834),"",IF(N4834&lt;Gögn!$J$2,Gögn!$K$2,IF(N4834&gt;Gögn!$J$4,Gögn!$K$4,Gögn!$K$3)))</f>
        <v/>
      </c>
      <c r="T4834" s="49" t="str" cm="1">
        <f t="array" aca="1" ref="T4834" ca="1">IF(ISBLANK(B4834),"",IF(R4834="Styrkhæft",_xlfn.XLOOKUP(S4834,Vegalengdir[Texti],INDIRECT("Vegalengdir["&amp;'Upplýsingar um umsækjanda'!$B$10&amp;"]"),0%,0)))</f>
        <v/>
      </c>
      <c r="U4834" s="72" t="str">
        <f t="shared" si="227"/>
        <v/>
      </c>
    </row>
    <row r="4835" spans="1:21" x14ac:dyDescent="0.25">
      <c r="A4835" s="53">
        <f t="shared" si="225"/>
        <v>4834</v>
      </c>
      <c r="B4835" s="55"/>
      <c r="C4835" s="56"/>
      <c r="D4835" s="55"/>
      <c r="E4835" s="55"/>
      <c r="F4835" s="55"/>
      <c r="G4835" s="55"/>
      <c r="H4835" s="57"/>
      <c r="I4835" s="55"/>
      <c r="J4835" s="55"/>
      <c r="K4835" s="55"/>
      <c r="L4835" s="55"/>
      <c r="M4835" s="55"/>
      <c r="N4835" s="57"/>
      <c r="O4835" s="57" t="str">
        <f t="shared" si="226"/>
        <v/>
      </c>
      <c r="Q4835" s="38" t="s">
        <v>450</v>
      </c>
      <c r="R4835" s="38" t="str" cm="1">
        <f t="array" ref="R4835">_xlfn.XLOOKUP(Q4835,INDEX(Flettilisti,,1),INDEX(Flettilisti,,2),,0)</f>
        <v>Vantar flokkun</v>
      </c>
      <c r="S4835" s="38" t="str">
        <f>IF(ISBLANK(N4835),"",IF(N4835&lt;Gögn!$J$2,Gögn!$K$2,IF(N4835&gt;Gögn!$J$4,Gögn!$K$4,Gögn!$K$3)))</f>
        <v/>
      </c>
      <c r="T4835" s="49" t="str" cm="1">
        <f t="array" aca="1" ref="T4835" ca="1">IF(ISBLANK(B4835),"",IF(R4835="Styrkhæft",_xlfn.XLOOKUP(S4835,Vegalengdir[Texti],INDIRECT("Vegalengdir["&amp;'Upplýsingar um umsækjanda'!$B$10&amp;"]"),0%,0)))</f>
        <v/>
      </c>
      <c r="U4835" s="72" t="str">
        <f t="shared" si="227"/>
        <v/>
      </c>
    </row>
    <row r="4836" spans="1:21" x14ac:dyDescent="0.25">
      <c r="A4836" s="53">
        <f t="shared" si="225"/>
        <v>4835</v>
      </c>
      <c r="B4836" s="55"/>
      <c r="C4836" s="56"/>
      <c r="D4836" s="55"/>
      <c r="E4836" s="55"/>
      <c r="F4836" s="55"/>
      <c r="G4836" s="55"/>
      <c r="H4836" s="57"/>
      <c r="I4836" s="55"/>
      <c r="J4836" s="55"/>
      <c r="K4836" s="55"/>
      <c r="L4836" s="55"/>
      <c r="M4836" s="55"/>
      <c r="N4836" s="57"/>
      <c r="O4836" s="57" t="str">
        <f t="shared" si="226"/>
        <v/>
      </c>
      <c r="Q4836" s="38" t="s">
        <v>450</v>
      </c>
      <c r="R4836" s="38" t="str" cm="1">
        <f t="array" ref="R4836">_xlfn.XLOOKUP(Q4836,INDEX(Flettilisti,,1),INDEX(Flettilisti,,2),,0)</f>
        <v>Vantar flokkun</v>
      </c>
      <c r="S4836" s="38" t="str">
        <f>IF(ISBLANK(N4836),"",IF(N4836&lt;Gögn!$J$2,Gögn!$K$2,IF(N4836&gt;Gögn!$J$4,Gögn!$K$4,Gögn!$K$3)))</f>
        <v/>
      </c>
      <c r="T4836" s="49" t="str" cm="1">
        <f t="array" aca="1" ref="T4836" ca="1">IF(ISBLANK(B4836),"",IF(R4836="Styrkhæft",_xlfn.XLOOKUP(S4836,Vegalengdir[Texti],INDIRECT("Vegalengdir["&amp;'Upplýsingar um umsækjanda'!$B$10&amp;"]"),0%,0)))</f>
        <v/>
      </c>
      <c r="U4836" s="72" t="str">
        <f t="shared" si="227"/>
        <v/>
      </c>
    </row>
    <row r="4837" spans="1:21" x14ac:dyDescent="0.25">
      <c r="A4837" s="53">
        <f t="shared" si="225"/>
        <v>4836</v>
      </c>
      <c r="B4837" s="55"/>
      <c r="C4837" s="56"/>
      <c r="D4837" s="55"/>
      <c r="E4837" s="55"/>
      <c r="F4837" s="55"/>
      <c r="G4837" s="55"/>
      <c r="H4837" s="57"/>
      <c r="I4837" s="55"/>
      <c r="J4837" s="55"/>
      <c r="K4837" s="55"/>
      <c r="L4837" s="55"/>
      <c r="M4837" s="55"/>
      <c r="N4837" s="57"/>
      <c r="O4837" s="57" t="str">
        <f t="shared" si="226"/>
        <v/>
      </c>
      <c r="Q4837" s="38" t="s">
        <v>450</v>
      </c>
      <c r="R4837" s="38" t="str" cm="1">
        <f t="array" ref="R4837">_xlfn.XLOOKUP(Q4837,INDEX(Flettilisti,,1),INDEX(Flettilisti,,2),,0)</f>
        <v>Vantar flokkun</v>
      </c>
      <c r="S4837" s="38" t="str">
        <f>IF(ISBLANK(N4837),"",IF(N4837&lt;Gögn!$J$2,Gögn!$K$2,IF(N4837&gt;Gögn!$J$4,Gögn!$K$4,Gögn!$K$3)))</f>
        <v/>
      </c>
      <c r="T4837" s="49" t="str" cm="1">
        <f t="array" aca="1" ref="T4837" ca="1">IF(ISBLANK(B4837),"",IF(R4837="Styrkhæft",_xlfn.XLOOKUP(S4837,Vegalengdir[Texti],INDIRECT("Vegalengdir["&amp;'Upplýsingar um umsækjanda'!$B$10&amp;"]"),0%,0)))</f>
        <v/>
      </c>
      <c r="U4837" s="72" t="str">
        <f t="shared" si="227"/>
        <v/>
      </c>
    </row>
    <row r="4838" spans="1:21" x14ac:dyDescent="0.25">
      <c r="A4838" s="53">
        <f t="shared" si="225"/>
        <v>4837</v>
      </c>
      <c r="B4838" s="55"/>
      <c r="C4838" s="56"/>
      <c r="D4838" s="55"/>
      <c r="E4838" s="55"/>
      <c r="F4838" s="55"/>
      <c r="G4838" s="55"/>
      <c r="H4838" s="57"/>
      <c r="I4838" s="55"/>
      <c r="J4838" s="55"/>
      <c r="K4838" s="55"/>
      <c r="L4838" s="55"/>
      <c r="M4838" s="55"/>
      <c r="N4838" s="57"/>
      <c r="O4838" s="57" t="str">
        <f t="shared" si="226"/>
        <v/>
      </c>
      <c r="Q4838" s="38" t="s">
        <v>450</v>
      </c>
      <c r="R4838" s="38" t="str" cm="1">
        <f t="array" ref="R4838">_xlfn.XLOOKUP(Q4838,INDEX(Flettilisti,,1),INDEX(Flettilisti,,2),,0)</f>
        <v>Vantar flokkun</v>
      </c>
      <c r="S4838" s="38" t="str">
        <f>IF(ISBLANK(N4838),"",IF(N4838&lt;Gögn!$J$2,Gögn!$K$2,IF(N4838&gt;Gögn!$J$4,Gögn!$K$4,Gögn!$K$3)))</f>
        <v/>
      </c>
      <c r="T4838" s="49" t="str" cm="1">
        <f t="array" aca="1" ref="T4838" ca="1">IF(ISBLANK(B4838),"",IF(R4838="Styrkhæft",_xlfn.XLOOKUP(S4838,Vegalengdir[Texti],INDIRECT("Vegalengdir["&amp;'Upplýsingar um umsækjanda'!$B$10&amp;"]"),0%,0)))</f>
        <v/>
      </c>
      <c r="U4838" s="72" t="str">
        <f t="shared" si="227"/>
        <v/>
      </c>
    </row>
    <row r="4839" spans="1:21" x14ac:dyDescent="0.25">
      <c r="A4839" s="53">
        <f t="shared" si="225"/>
        <v>4838</v>
      </c>
      <c r="B4839" s="55"/>
      <c r="C4839" s="56"/>
      <c r="D4839" s="55"/>
      <c r="E4839" s="55"/>
      <c r="F4839" s="55"/>
      <c r="G4839" s="55"/>
      <c r="H4839" s="57"/>
      <c r="I4839" s="55"/>
      <c r="J4839" s="55"/>
      <c r="K4839" s="55"/>
      <c r="L4839" s="55"/>
      <c r="M4839" s="55"/>
      <c r="N4839" s="57"/>
      <c r="O4839" s="57" t="str">
        <f t="shared" si="226"/>
        <v/>
      </c>
      <c r="Q4839" s="38" t="s">
        <v>450</v>
      </c>
      <c r="R4839" s="38" t="str" cm="1">
        <f t="array" ref="R4839">_xlfn.XLOOKUP(Q4839,INDEX(Flettilisti,,1),INDEX(Flettilisti,,2),,0)</f>
        <v>Vantar flokkun</v>
      </c>
      <c r="S4839" s="38" t="str">
        <f>IF(ISBLANK(N4839),"",IF(N4839&lt;Gögn!$J$2,Gögn!$K$2,IF(N4839&gt;Gögn!$J$4,Gögn!$K$4,Gögn!$K$3)))</f>
        <v/>
      </c>
      <c r="T4839" s="49" t="str" cm="1">
        <f t="array" aca="1" ref="T4839" ca="1">IF(ISBLANK(B4839),"",IF(R4839="Styrkhæft",_xlfn.XLOOKUP(S4839,Vegalengdir[Texti],INDIRECT("Vegalengdir["&amp;'Upplýsingar um umsækjanda'!$B$10&amp;"]"),0%,0)))</f>
        <v/>
      </c>
      <c r="U4839" s="72" t="str">
        <f t="shared" si="227"/>
        <v/>
      </c>
    </row>
    <row r="4840" spans="1:21" x14ac:dyDescent="0.25">
      <c r="A4840" s="53">
        <f t="shared" si="225"/>
        <v>4839</v>
      </c>
      <c r="B4840" s="55"/>
      <c r="C4840" s="56"/>
      <c r="D4840" s="55"/>
      <c r="E4840" s="55"/>
      <c r="F4840" s="55"/>
      <c r="G4840" s="55"/>
      <c r="H4840" s="57"/>
      <c r="I4840" s="55"/>
      <c r="J4840" s="55"/>
      <c r="K4840" s="55"/>
      <c r="L4840" s="55"/>
      <c r="M4840" s="55"/>
      <c r="N4840" s="57"/>
      <c r="O4840" s="57" t="str">
        <f t="shared" si="226"/>
        <v/>
      </c>
      <c r="Q4840" s="38" t="s">
        <v>450</v>
      </c>
      <c r="R4840" s="38" t="str" cm="1">
        <f t="array" ref="R4840">_xlfn.XLOOKUP(Q4840,INDEX(Flettilisti,,1),INDEX(Flettilisti,,2),,0)</f>
        <v>Vantar flokkun</v>
      </c>
      <c r="S4840" s="38" t="str">
        <f>IF(ISBLANK(N4840),"",IF(N4840&lt;Gögn!$J$2,Gögn!$K$2,IF(N4840&gt;Gögn!$J$4,Gögn!$K$4,Gögn!$K$3)))</f>
        <v/>
      </c>
      <c r="T4840" s="49" t="str" cm="1">
        <f t="array" aca="1" ref="T4840" ca="1">IF(ISBLANK(B4840),"",IF(R4840="Styrkhæft",_xlfn.XLOOKUP(S4840,Vegalengdir[Texti],INDIRECT("Vegalengdir["&amp;'Upplýsingar um umsækjanda'!$B$10&amp;"]"),0%,0)))</f>
        <v/>
      </c>
      <c r="U4840" s="72" t="str">
        <f t="shared" si="227"/>
        <v/>
      </c>
    </row>
    <row r="4841" spans="1:21" x14ac:dyDescent="0.25">
      <c r="A4841" s="53">
        <f t="shared" si="225"/>
        <v>4840</v>
      </c>
      <c r="B4841" s="55"/>
      <c r="C4841" s="56"/>
      <c r="D4841" s="55"/>
      <c r="E4841" s="55"/>
      <c r="F4841" s="55"/>
      <c r="G4841" s="55"/>
      <c r="H4841" s="57"/>
      <c r="I4841" s="55"/>
      <c r="J4841" s="55"/>
      <c r="K4841" s="55"/>
      <c r="L4841" s="55"/>
      <c r="M4841" s="55"/>
      <c r="N4841" s="57"/>
      <c r="O4841" s="57" t="str">
        <f t="shared" si="226"/>
        <v/>
      </c>
      <c r="Q4841" s="38" t="s">
        <v>450</v>
      </c>
      <c r="R4841" s="38" t="str" cm="1">
        <f t="array" ref="R4841">_xlfn.XLOOKUP(Q4841,INDEX(Flettilisti,,1),INDEX(Flettilisti,,2),,0)</f>
        <v>Vantar flokkun</v>
      </c>
      <c r="S4841" s="38" t="str">
        <f>IF(ISBLANK(N4841),"",IF(N4841&lt;Gögn!$J$2,Gögn!$K$2,IF(N4841&gt;Gögn!$J$4,Gögn!$K$4,Gögn!$K$3)))</f>
        <v/>
      </c>
      <c r="T4841" s="49" t="str" cm="1">
        <f t="array" aca="1" ref="T4841" ca="1">IF(ISBLANK(B4841),"",IF(R4841="Styrkhæft",_xlfn.XLOOKUP(S4841,Vegalengdir[Texti],INDIRECT("Vegalengdir["&amp;'Upplýsingar um umsækjanda'!$B$10&amp;"]"),0%,0)))</f>
        <v/>
      </c>
      <c r="U4841" s="72" t="str">
        <f t="shared" si="227"/>
        <v/>
      </c>
    </row>
    <row r="4842" spans="1:21" x14ac:dyDescent="0.25">
      <c r="A4842" s="53">
        <f t="shared" si="225"/>
        <v>4841</v>
      </c>
      <c r="B4842" s="55"/>
      <c r="C4842" s="56"/>
      <c r="D4842" s="55"/>
      <c r="E4842" s="55"/>
      <c r="F4842" s="55"/>
      <c r="G4842" s="55"/>
      <c r="H4842" s="57"/>
      <c r="I4842" s="55"/>
      <c r="J4842" s="55"/>
      <c r="K4842" s="55"/>
      <c r="L4842" s="55"/>
      <c r="M4842" s="55"/>
      <c r="N4842" s="57"/>
      <c r="O4842" s="57" t="str">
        <f t="shared" si="226"/>
        <v/>
      </c>
      <c r="Q4842" s="38" t="s">
        <v>450</v>
      </c>
      <c r="R4842" s="38" t="str" cm="1">
        <f t="array" ref="R4842">_xlfn.XLOOKUP(Q4842,INDEX(Flettilisti,,1),INDEX(Flettilisti,,2),,0)</f>
        <v>Vantar flokkun</v>
      </c>
      <c r="S4842" s="38" t="str">
        <f>IF(ISBLANK(N4842),"",IF(N4842&lt;Gögn!$J$2,Gögn!$K$2,IF(N4842&gt;Gögn!$J$4,Gögn!$K$4,Gögn!$K$3)))</f>
        <v/>
      </c>
      <c r="T4842" s="49" t="str" cm="1">
        <f t="array" aca="1" ref="T4842" ca="1">IF(ISBLANK(B4842),"",IF(R4842="Styrkhæft",_xlfn.XLOOKUP(S4842,Vegalengdir[Texti],INDIRECT("Vegalengdir["&amp;'Upplýsingar um umsækjanda'!$B$10&amp;"]"),0%,0)))</f>
        <v/>
      </c>
      <c r="U4842" s="72" t="str">
        <f t="shared" si="227"/>
        <v/>
      </c>
    </row>
    <row r="4843" spans="1:21" x14ac:dyDescent="0.25">
      <c r="A4843" s="53">
        <f t="shared" ref="A4843:A4906" si="228">A4842+1</f>
        <v>4842</v>
      </c>
      <c r="B4843" s="55"/>
      <c r="C4843" s="56"/>
      <c r="D4843" s="55"/>
      <c r="E4843" s="55"/>
      <c r="F4843" s="55"/>
      <c r="G4843" s="55"/>
      <c r="H4843" s="57"/>
      <c r="I4843" s="55"/>
      <c r="J4843" s="55"/>
      <c r="K4843" s="55"/>
      <c r="L4843" s="55"/>
      <c r="M4843" s="55"/>
      <c r="N4843" s="57"/>
      <c r="O4843" s="57" t="str">
        <f t="shared" si="226"/>
        <v/>
      </c>
      <c r="Q4843" s="38" t="s">
        <v>450</v>
      </c>
      <c r="R4843" s="38" t="str" cm="1">
        <f t="array" ref="R4843">_xlfn.XLOOKUP(Q4843,INDEX(Flettilisti,,1),INDEX(Flettilisti,,2),,0)</f>
        <v>Vantar flokkun</v>
      </c>
      <c r="S4843" s="38" t="str">
        <f>IF(ISBLANK(N4843),"",IF(N4843&lt;Gögn!$J$2,Gögn!$K$2,IF(N4843&gt;Gögn!$J$4,Gögn!$K$4,Gögn!$K$3)))</f>
        <v/>
      </c>
      <c r="T4843" s="49" t="str" cm="1">
        <f t="array" aca="1" ref="T4843" ca="1">IF(ISBLANK(B4843),"",IF(R4843="Styrkhæft",_xlfn.XLOOKUP(S4843,Vegalengdir[Texti],INDIRECT("Vegalengdir["&amp;'Upplýsingar um umsækjanda'!$B$10&amp;"]"),0%,0)))</f>
        <v/>
      </c>
      <c r="U4843" s="72" t="str">
        <f t="shared" si="227"/>
        <v/>
      </c>
    </row>
    <row r="4844" spans="1:21" x14ac:dyDescent="0.25">
      <c r="A4844" s="53">
        <f t="shared" si="228"/>
        <v>4843</v>
      </c>
      <c r="B4844" s="55"/>
      <c r="C4844" s="56"/>
      <c r="D4844" s="55"/>
      <c r="E4844" s="55"/>
      <c r="F4844" s="55"/>
      <c r="G4844" s="55"/>
      <c r="H4844" s="57"/>
      <c r="I4844" s="55"/>
      <c r="J4844" s="55"/>
      <c r="K4844" s="55"/>
      <c r="L4844" s="55"/>
      <c r="M4844" s="55"/>
      <c r="N4844" s="57"/>
      <c r="O4844" s="57" t="str">
        <f t="shared" si="226"/>
        <v/>
      </c>
      <c r="Q4844" s="38" t="s">
        <v>450</v>
      </c>
      <c r="R4844" s="38" t="str" cm="1">
        <f t="array" ref="R4844">_xlfn.XLOOKUP(Q4844,INDEX(Flettilisti,,1),INDEX(Flettilisti,,2),,0)</f>
        <v>Vantar flokkun</v>
      </c>
      <c r="S4844" s="38" t="str">
        <f>IF(ISBLANK(N4844),"",IF(N4844&lt;Gögn!$J$2,Gögn!$K$2,IF(N4844&gt;Gögn!$J$4,Gögn!$K$4,Gögn!$K$3)))</f>
        <v/>
      </c>
      <c r="T4844" s="49" t="str" cm="1">
        <f t="array" aca="1" ref="T4844" ca="1">IF(ISBLANK(B4844),"",IF(R4844="Styrkhæft",_xlfn.XLOOKUP(S4844,Vegalengdir[Texti],INDIRECT("Vegalengdir["&amp;'Upplýsingar um umsækjanda'!$B$10&amp;"]"),0%,0)))</f>
        <v/>
      </c>
      <c r="U4844" s="72" t="str">
        <f t="shared" si="227"/>
        <v/>
      </c>
    </row>
    <row r="4845" spans="1:21" x14ac:dyDescent="0.25">
      <c r="A4845" s="53">
        <f t="shared" si="228"/>
        <v>4844</v>
      </c>
      <c r="B4845" s="55"/>
      <c r="C4845" s="56"/>
      <c r="D4845" s="55"/>
      <c r="E4845" s="55"/>
      <c r="F4845" s="55"/>
      <c r="G4845" s="55"/>
      <c r="H4845" s="57"/>
      <c r="I4845" s="55"/>
      <c r="J4845" s="55"/>
      <c r="K4845" s="55"/>
      <c r="L4845" s="55"/>
      <c r="M4845" s="55"/>
      <c r="N4845" s="57"/>
      <c r="O4845" s="57" t="str">
        <f t="shared" si="226"/>
        <v/>
      </c>
      <c r="Q4845" s="38" t="s">
        <v>450</v>
      </c>
      <c r="R4845" s="38" t="str" cm="1">
        <f t="array" ref="R4845">_xlfn.XLOOKUP(Q4845,INDEX(Flettilisti,,1),INDEX(Flettilisti,,2),,0)</f>
        <v>Vantar flokkun</v>
      </c>
      <c r="S4845" s="38" t="str">
        <f>IF(ISBLANK(N4845),"",IF(N4845&lt;Gögn!$J$2,Gögn!$K$2,IF(N4845&gt;Gögn!$J$4,Gögn!$K$4,Gögn!$K$3)))</f>
        <v/>
      </c>
      <c r="T4845" s="49" t="str" cm="1">
        <f t="array" aca="1" ref="T4845" ca="1">IF(ISBLANK(B4845),"",IF(R4845="Styrkhæft",_xlfn.XLOOKUP(S4845,Vegalengdir[Texti],INDIRECT("Vegalengdir["&amp;'Upplýsingar um umsækjanda'!$B$10&amp;"]"),0%,0)))</f>
        <v/>
      </c>
      <c r="U4845" s="72" t="str">
        <f t="shared" si="227"/>
        <v/>
      </c>
    </row>
    <row r="4846" spans="1:21" x14ac:dyDescent="0.25">
      <c r="A4846" s="53">
        <f t="shared" si="228"/>
        <v>4845</v>
      </c>
      <c r="B4846" s="55"/>
      <c r="C4846" s="56"/>
      <c r="D4846" s="55"/>
      <c r="E4846" s="55"/>
      <c r="F4846" s="55"/>
      <c r="G4846" s="55"/>
      <c r="H4846" s="57"/>
      <c r="I4846" s="55"/>
      <c r="J4846" s="55"/>
      <c r="K4846" s="55"/>
      <c r="L4846" s="55"/>
      <c r="M4846" s="55"/>
      <c r="N4846" s="57"/>
      <c r="O4846" s="57" t="str">
        <f t="shared" si="226"/>
        <v/>
      </c>
      <c r="Q4846" s="38" t="s">
        <v>450</v>
      </c>
      <c r="R4846" s="38" t="str" cm="1">
        <f t="array" ref="R4846">_xlfn.XLOOKUP(Q4846,INDEX(Flettilisti,,1),INDEX(Flettilisti,,2),,0)</f>
        <v>Vantar flokkun</v>
      </c>
      <c r="S4846" s="38" t="str">
        <f>IF(ISBLANK(N4846),"",IF(N4846&lt;Gögn!$J$2,Gögn!$K$2,IF(N4846&gt;Gögn!$J$4,Gögn!$K$4,Gögn!$K$3)))</f>
        <v/>
      </c>
      <c r="T4846" s="49" t="str" cm="1">
        <f t="array" aca="1" ref="T4846" ca="1">IF(ISBLANK(B4846),"",IF(R4846="Styrkhæft",_xlfn.XLOOKUP(S4846,Vegalengdir[Texti],INDIRECT("Vegalengdir["&amp;'Upplýsingar um umsækjanda'!$B$10&amp;"]"),0%,0)))</f>
        <v/>
      </c>
      <c r="U4846" s="72" t="str">
        <f t="shared" si="227"/>
        <v/>
      </c>
    </row>
    <row r="4847" spans="1:21" x14ac:dyDescent="0.25">
      <c r="A4847" s="53">
        <f t="shared" si="228"/>
        <v>4846</v>
      </c>
      <c r="B4847" s="55"/>
      <c r="C4847" s="56"/>
      <c r="D4847" s="55"/>
      <c r="E4847" s="55"/>
      <c r="F4847" s="55"/>
      <c r="G4847" s="55"/>
      <c r="H4847" s="57"/>
      <c r="I4847" s="55"/>
      <c r="J4847" s="55"/>
      <c r="K4847" s="55"/>
      <c r="L4847" s="55"/>
      <c r="M4847" s="55"/>
      <c r="N4847" s="57"/>
      <c r="O4847" s="57" t="str">
        <f t="shared" si="226"/>
        <v/>
      </c>
      <c r="Q4847" s="38" t="s">
        <v>450</v>
      </c>
      <c r="R4847" s="38" t="str" cm="1">
        <f t="array" ref="R4847">_xlfn.XLOOKUP(Q4847,INDEX(Flettilisti,,1),INDEX(Flettilisti,,2),,0)</f>
        <v>Vantar flokkun</v>
      </c>
      <c r="S4847" s="38" t="str">
        <f>IF(ISBLANK(N4847),"",IF(N4847&lt;Gögn!$J$2,Gögn!$K$2,IF(N4847&gt;Gögn!$J$4,Gögn!$K$4,Gögn!$K$3)))</f>
        <v/>
      </c>
      <c r="T4847" s="49" t="str" cm="1">
        <f t="array" aca="1" ref="T4847" ca="1">IF(ISBLANK(B4847),"",IF(R4847="Styrkhæft",_xlfn.XLOOKUP(S4847,Vegalengdir[Texti],INDIRECT("Vegalengdir["&amp;'Upplýsingar um umsækjanda'!$B$10&amp;"]"),0%,0)))</f>
        <v/>
      </c>
      <c r="U4847" s="72" t="str">
        <f t="shared" si="227"/>
        <v/>
      </c>
    </row>
    <row r="4848" spans="1:21" x14ac:dyDescent="0.25">
      <c r="A4848" s="53">
        <f t="shared" si="228"/>
        <v>4847</v>
      </c>
      <c r="B4848" s="55"/>
      <c r="C4848" s="56"/>
      <c r="D4848" s="55"/>
      <c r="E4848" s="55"/>
      <c r="F4848" s="55"/>
      <c r="G4848" s="55"/>
      <c r="H4848" s="57"/>
      <c r="I4848" s="55"/>
      <c r="J4848" s="55"/>
      <c r="K4848" s="55"/>
      <c r="L4848" s="55"/>
      <c r="M4848" s="55"/>
      <c r="N4848" s="57"/>
      <c r="O4848" s="57" t="str">
        <f t="shared" si="226"/>
        <v/>
      </c>
      <c r="Q4848" s="38" t="s">
        <v>450</v>
      </c>
      <c r="R4848" s="38" t="str" cm="1">
        <f t="array" ref="R4848">_xlfn.XLOOKUP(Q4848,INDEX(Flettilisti,,1),INDEX(Flettilisti,,2),,0)</f>
        <v>Vantar flokkun</v>
      </c>
      <c r="S4848" s="38" t="str">
        <f>IF(ISBLANK(N4848),"",IF(N4848&lt;Gögn!$J$2,Gögn!$K$2,IF(N4848&gt;Gögn!$J$4,Gögn!$K$4,Gögn!$K$3)))</f>
        <v/>
      </c>
      <c r="T4848" s="49" t="str" cm="1">
        <f t="array" aca="1" ref="T4848" ca="1">IF(ISBLANK(B4848),"",IF(R4848="Styrkhæft",_xlfn.XLOOKUP(S4848,Vegalengdir[Texti],INDIRECT("Vegalengdir["&amp;'Upplýsingar um umsækjanda'!$B$10&amp;"]"),0%,0)))</f>
        <v/>
      </c>
      <c r="U4848" s="72" t="str">
        <f t="shared" si="227"/>
        <v/>
      </c>
    </row>
    <row r="4849" spans="1:21" x14ac:dyDescent="0.25">
      <c r="A4849" s="53">
        <f t="shared" si="228"/>
        <v>4848</v>
      </c>
      <c r="B4849" s="55"/>
      <c r="C4849" s="56"/>
      <c r="D4849" s="55"/>
      <c r="E4849" s="55"/>
      <c r="F4849" s="55"/>
      <c r="G4849" s="55"/>
      <c r="H4849" s="57"/>
      <c r="I4849" s="55"/>
      <c r="J4849" s="55"/>
      <c r="K4849" s="55"/>
      <c r="L4849" s="55"/>
      <c r="M4849" s="55"/>
      <c r="N4849" s="57"/>
      <c r="O4849" s="57" t="str">
        <f t="shared" si="226"/>
        <v/>
      </c>
      <c r="Q4849" s="38" t="s">
        <v>450</v>
      </c>
      <c r="R4849" s="38" t="str" cm="1">
        <f t="array" ref="R4849">_xlfn.XLOOKUP(Q4849,INDEX(Flettilisti,,1),INDEX(Flettilisti,,2),,0)</f>
        <v>Vantar flokkun</v>
      </c>
      <c r="S4849" s="38" t="str">
        <f>IF(ISBLANK(N4849),"",IF(N4849&lt;Gögn!$J$2,Gögn!$K$2,IF(N4849&gt;Gögn!$J$4,Gögn!$K$4,Gögn!$K$3)))</f>
        <v/>
      </c>
      <c r="T4849" s="49" t="str" cm="1">
        <f t="array" aca="1" ref="T4849" ca="1">IF(ISBLANK(B4849),"",IF(R4849="Styrkhæft",_xlfn.XLOOKUP(S4849,Vegalengdir[Texti],INDIRECT("Vegalengdir["&amp;'Upplýsingar um umsækjanda'!$B$10&amp;"]"),0%,0)))</f>
        <v/>
      </c>
      <c r="U4849" s="72" t="str">
        <f t="shared" si="227"/>
        <v/>
      </c>
    </row>
    <row r="4850" spans="1:21" x14ac:dyDescent="0.25">
      <c r="A4850" s="53">
        <f t="shared" si="228"/>
        <v>4849</v>
      </c>
      <c r="B4850" s="55"/>
      <c r="C4850" s="56"/>
      <c r="D4850" s="55"/>
      <c r="E4850" s="55"/>
      <c r="F4850" s="55"/>
      <c r="G4850" s="55"/>
      <c r="H4850" s="57"/>
      <c r="I4850" s="55"/>
      <c r="J4850" s="55"/>
      <c r="K4850" s="55"/>
      <c r="L4850" s="55"/>
      <c r="M4850" s="55"/>
      <c r="N4850" s="57"/>
      <c r="O4850" s="57" t="str">
        <f t="shared" si="226"/>
        <v/>
      </c>
      <c r="Q4850" s="38" t="s">
        <v>450</v>
      </c>
      <c r="R4850" s="38" t="str" cm="1">
        <f t="array" ref="R4850">_xlfn.XLOOKUP(Q4850,INDEX(Flettilisti,,1),INDEX(Flettilisti,,2),,0)</f>
        <v>Vantar flokkun</v>
      </c>
      <c r="S4850" s="38" t="str">
        <f>IF(ISBLANK(N4850),"",IF(N4850&lt;Gögn!$J$2,Gögn!$K$2,IF(N4850&gt;Gögn!$J$4,Gögn!$K$4,Gögn!$K$3)))</f>
        <v/>
      </c>
      <c r="T4850" s="49" t="str" cm="1">
        <f t="array" aca="1" ref="T4850" ca="1">IF(ISBLANK(B4850),"",IF(R4850="Styrkhæft",_xlfn.XLOOKUP(S4850,Vegalengdir[Texti],INDIRECT("Vegalengdir["&amp;'Upplýsingar um umsækjanda'!$B$10&amp;"]"),0%,0)))</f>
        <v/>
      </c>
      <c r="U4850" s="72" t="str">
        <f t="shared" si="227"/>
        <v/>
      </c>
    </row>
    <row r="4851" spans="1:21" x14ac:dyDescent="0.25">
      <c r="A4851" s="53">
        <f t="shared" si="228"/>
        <v>4850</v>
      </c>
      <c r="B4851" s="55"/>
      <c r="C4851" s="56"/>
      <c r="D4851" s="55"/>
      <c r="E4851" s="55"/>
      <c r="F4851" s="55"/>
      <c r="G4851" s="55"/>
      <c r="H4851" s="57"/>
      <c r="I4851" s="55"/>
      <c r="J4851" s="55"/>
      <c r="K4851" s="55"/>
      <c r="L4851" s="55"/>
      <c r="M4851" s="55"/>
      <c r="N4851" s="57"/>
      <c r="O4851" s="57" t="str">
        <f t="shared" si="226"/>
        <v/>
      </c>
      <c r="Q4851" s="38" t="s">
        <v>450</v>
      </c>
      <c r="R4851" s="38" t="str" cm="1">
        <f t="array" ref="R4851">_xlfn.XLOOKUP(Q4851,INDEX(Flettilisti,,1),INDEX(Flettilisti,,2),,0)</f>
        <v>Vantar flokkun</v>
      </c>
      <c r="S4851" s="38" t="str">
        <f>IF(ISBLANK(N4851),"",IF(N4851&lt;Gögn!$J$2,Gögn!$K$2,IF(N4851&gt;Gögn!$J$4,Gögn!$K$4,Gögn!$K$3)))</f>
        <v/>
      </c>
      <c r="T4851" s="49" t="str" cm="1">
        <f t="array" aca="1" ref="T4851" ca="1">IF(ISBLANK(B4851),"",IF(R4851="Styrkhæft",_xlfn.XLOOKUP(S4851,Vegalengdir[Texti],INDIRECT("Vegalengdir["&amp;'Upplýsingar um umsækjanda'!$B$10&amp;"]"),0%,0)))</f>
        <v/>
      </c>
      <c r="U4851" s="72" t="str">
        <f t="shared" si="227"/>
        <v/>
      </c>
    </row>
    <row r="4852" spans="1:21" x14ac:dyDescent="0.25">
      <c r="A4852" s="53">
        <f t="shared" si="228"/>
        <v>4851</v>
      </c>
      <c r="B4852" s="55"/>
      <c r="C4852" s="56"/>
      <c r="D4852" s="55"/>
      <c r="E4852" s="55"/>
      <c r="F4852" s="55"/>
      <c r="G4852" s="55"/>
      <c r="H4852" s="57"/>
      <c r="I4852" s="55"/>
      <c r="J4852" s="55"/>
      <c r="K4852" s="55"/>
      <c r="L4852" s="55"/>
      <c r="M4852" s="55"/>
      <c r="N4852" s="57"/>
      <c r="O4852" s="57" t="str">
        <f t="shared" si="226"/>
        <v/>
      </c>
      <c r="Q4852" s="38" t="s">
        <v>450</v>
      </c>
      <c r="R4852" s="38" t="str" cm="1">
        <f t="array" ref="R4852">_xlfn.XLOOKUP(Q4852,INDEX(Flettilisti,,1),INDEX(Flettilisti,,2),,0)</f>
        <v>Vantar flokkun</v>
      </c>
      <c r="S4852" s="38" t="str">
        <f>IF(ISBLANK(N4852),"",IF(N4852&lt;Gögn!$J$2,Gögn!$K$2,IF(N4852&gt;Gögn!$J$4,Gögn!$K$4,Gögn!$K$3)))</f>
        <v/>
      </c>
      <c r="T4852" s="49" t="str" cm="1">
        <f t="array" aca="1" ref="T4852" ca="1">IF(ISBLANK(B4852),"",IF(R4852="Styrkhæft",_xlfn.XLOOKUP(S4852,Vegalengdir[Texti],INDIRECT("Vegalengdir["&amp;'Upplýsingar um umsækjanda'!$B$10&amp;"]"),0%,0)))</f>
        <v/>
      </c>
      <c r="U4852" s="72" t="str">
        <f t="shared" si="227"/>
        <v/>
      </c>
    </row>
    <row r="4853" spans="1:21" x14ac:dyDescent="0.25">
      <c r="A4853" s="53">
        <f t="shared" si="228"/>
        <v>4852</v>
      </c>
      <c r="B4853" s="55"/>
      <c r="C4853" s="56"/>
      <c r="D4853" s="55"/>
      <c r="E4853" s="55"/>
      <c r="F4853" s="55"/>
      <c r="G4853" s="55"/>
      <c r="H4853" s="57"/>
      <c r="I4853" s="55"/>
      <c r="J4853" s="55"/>
      <c r="K4853" s="55"/>
      <c r="L4853" s="55"/>
      <c r="M4853" s="55"/>
      <c r="N4853" s="57"/>
      <c r="O4853" s="57" t="str">
        <f t="shared" si="226"/>
        <v/>
      </c>
      <c r="Q4853" s="38" t="s">
        <v>450</v>
      </c>
      <c r="R4853" s="38" t="str" cm="1">
        <f t="array" ref="R4853">_xlfn.XLOOKUP(Q4853,INDEX(Flettilisti,,1),INDEX(Flettilisti,,2),,0)</f>
        <v>Vantar flokkun</v>
      </c>
      <c r="S4853" s="38" t="str">
        <f>IF(ISBLANK(N4853),"",IF(N4853&lt;Gögn!$J$2,Gögn!$K$2,IF(N4853&gt;Gögn!$J$4,Gögn!$K$4,Gögn!$K$3)))</f>
        <v/>
      </c>
      <c r="T4853" s="49" t="str" cm="1">
        <f t="array" aca="1" ref="T4853" ca="1">IF(ISBLANK(B4853),"",IF(R4853="Styrkhæft",_xlfn.XLOOKUP(S4853,Vegalengdir[Texti],INDIRECT("Vegalengdir["&amp;'Upplýsingar um umsækjanda'!$B$10&amp;"]"),0%,0)))</f>
        <v/>
      </c>
      <c r="U4853" s="72" t="str">
        <f t="shared" si="227"/>
        <v/>
      </c>
    </row>
    <row r="4854" spans="1:21" x14ac:dyDescent="0.25">
      <c r="A4854" s="53">
        <f t="shared" si="228"/>
        <v>4853</v>
      </c>
      <c r="B4854" s="55"/>
      <c r="C4854" s="56"/>
      <c r="D4854" s="55"/>
      <c r="E4854" s="55"/>
      <c r="F4854" s="55"/>
      <c r="G4854" s="55"/>
      <c r="H4854" s="57"/>
      <c r="I4854" s="55"/>
      <c r="J4854" s="55"/>
      <c r="K4854" s="55"/>
      <c r="L4854" s="55"/>
      <c r="M4854" s="55"/>
      <c r="N4854" s="57"/>
      <c r="O4854" s="57" t="str">
        <f t="shared" si="226"/>
        <v/>
      </c>
      <c r="Q4854" s="38" t="s">
        <v>450</v>
      </c>
      <c r="R4854" s="38" t="str" cm="1">
        <f t="array" ref="R4854">_xlfn.XLOOKUP(Q4854,INDEX(Flettilisti,,1),INDEX(Flettilisti,,2),,0)</f>
        <v>Vantar flokkun</v>
      </c>
      <c r="S4854" s="38" t="str">
        <f>IF(ISBLANK(N4854),"",IF(N4854&lt;Gögn!$J$2,Gögn!$K$2,IF(N4854&gt;Gögn!$J$4,Gögn!$K$4,Gögn!$K$3)))</f>
        <v/>
      </c>
      <c r="T4854" s="49" t="str" cm="1">
        <f t="array" aca="1" ref="T4854" ca="1">IF(ISBLANK(B4854),"",IF(R4854="Styrkhæft",_xlfn.XLOOKUP(S4854,Vegalengdir[Texti],INDIRECT("Vegalengdir["&amp;'Upplýsingar um umsækjanda'!$B$10&amp;"]"),0%,0)))</f>
        <v/>
      </c>
      <c r="U4854" s="72" t="str">
        <f t="shared" si="227"/>
        <v/>
      </c>
    </row>
    <row r="4855" spans="1:21" x14ac:dyDescent="0.25">
      <c r="A4855" s="53">
        <f t="shared" si="228"/>
        <v>4854</v>
      </c>
      <c r="B4855" s="55"/>
      <c r="C4855" s="56"/>
      <c r="D4855" s="55"/>
      <c r="E4855" s="55"/>
      <c r="F4855" s="55"/>
      <c r="G4855" s="55"/>
      <c r="H4855" s="57"/>
      <c r="I4855" s="55"/>
      <c r="J4855" s="55"/>
      <c r="K4855" s="55"/>
      <c r="L4855" s="55"/>
      <c r="M4855" s="55"/>
      <c r="N4855" s="57"/>
      <c r="O4855" s="57" t="str">
        <f t="shared" si="226"/>
        <v/>
      </c>
      <c r="Q4855" s="38" t="s">
        <v>450</v>
      </c>
      <c r="R4855" s="38" t="str" cm="1">
        <f t="array" ref="R4855">_xlfn.XLOOKUP(Q4855,INDEX(Flettilisti,,1),INDEX(Flettilisti,,2),,0)</f>
        <v>Vantar flokkun</v>
      </c>
      <c r="S4855" s="38" t="str">
        <f>IF(ISBLANK(N4855),"",IF(N4855&lt;Gögn!$J$2,Gögn!$K$2,IF(N4855&gt;Gögn!$J$4,Gögn!$K$4,Gögn!$K$3)))</f>
        <v/>
      </c>
      <c r="T4855" s="49" t="str" cm="1">
        <f t="array" aca="1" ref="T4855" ca="1">IF(ISBLANK(B4855),"",IF(R4855="Styrkhæft",_xlfn.XLOOKUP(S4855,Vegalengdir[Texti],INDIRECT("Vegalengdir["&amp;'Upplýsingar um umsækjanda'!$B$10&amp;"]"),0%,0)))</f>
        <v/>
      </c>
      <c r="U4855" s="72" t="str">
        <f t="shared" si="227"/>
        <v/>
      </c>
    </row>
    <row r="4856" spans="1:21" x14ac:dyDescent="0.25">
      <c r="A4856" s="53">
        <f t="shared" si="228"/>
        <v>4855</v>
      </c>
      <c r="B4856" s="55"/>
      <c r="C4856" s="56"/>
      <c r="D4856" s="55"/>
      <c r="E4856" s="55"/>
      <c r="F4856" s="55"/>
      <c r="G4856" s="55"/>
      <c r="H4856" s="57"/>
      <c r="I4856" s="55"/>
      <c r="J4856" s="55"/>
      <c r="K4856" s="55"/>
      <c r="L4856" s="55"/>
      <c r="M4856" s="55"/>
      <c r="N4856" s="57"/>
      <c r="O4856" s="57" t="str">
        <f t="shared" si="226"/>
        <v/>
      </c>
      <c r="Q4856" s="38" t="s">
        <v>450</v>
      </c>
      <c r="R4856" s="38" t="str" cm="1">
        <f t="array" ref="R4856">_xlfn.XLOOKUP(Q4856,INDEX(Flettilisti,,1),INDEX(Flettilisti,,2),,0)</f>
        <v>Vantar flokkun</v>
      </c>
      <c r="S4856" s="38" t="str">
        <f>IF(ISBLANK(N4856),"",IF(N4856&lt;Gögn!$J$2,Gögn!$K$2,IF(N4856&gt;Gögn!$J$4,Gögn!$K$4,Gögn!$K$3)))</f>
        <v/>
      </c>
      <c r="T4856" s="49" t="str" cm="1">
        <f t="array" aca="1" ref="T4856" ca="1">IF(ISBLANK(B4856),"",IF(R4856="Styrkhæft",_xlfn.XLOOKUP(S4856,Vegalengdir[Texti],INDIRECT("Vegalengdir["&amp;'Upplýsingar um umsækjanda'!$B$10&amp;"]"),0%,0)))</f>
        <v/>
      </c>
      <c r="U4856" s="72" t="str">
        <f t="shared" si="227"/>
        <v/>
      </c>
    </row>
    <row r="4857" spans="1:21" x14ac:dyDescent="0.25">
      <c r="A4857" s="53">
        <f t="shared" si="228"/>
        <v>4856</v>
      </c>
      <c r="B4857" s="55"/>
      <c r="C4857" s="56"/>
      <c r="D4857" s="55"/>
      <c r="E4857" s="55"/>
      <c r="F4857" s="55"/>
      <c r="G4857" s="55"/>
      <c r="H4857" s="57"/>
      <c r="I4857" s="55"/>
      <c r="J4857" s="55"/>
      <c r="K4857" s="55"/>
      <c r="L4857" s="55"/>
      <c r="M4857" s="55"/>
      <c r="N4857" s="57"/>
      <c r="O4857" s="57" t="str">
        <f t="shared" si="226"/>
        <v/>
      </c>
      <c r="Q4857" s="38" t="s">
        <v>450</v>
      </c>
      <c r="R4857" s="38" t="str" cm="1">
        <f t="array" ref="R4857">_xlfn.XLOOKUP(Q4857,INDEX(Flettilisti,,1),INDEX(Flettilisti,,2),,0)</f>
        <v>Vantar flokkun</v>
      </c>
      <c r="S4857" s="38" t="str">
        <f>IF(ISBLANK(N4857),"",IF(N4857&lt;Gögn!$J$2,Gögn!$K$2,IF(N4857&gt;Gögn!$J$4,Gögn!$K$4,Gögn!$K$3)))</f>
        <v/>
      </c>
      <c r="T4857" s="49" t="str" cm="1">
        <f t="array" aca="1" ref="T4857" ca="1">IF(ISBLANK(B4857),"",IF(R4857="Styrkhæft",_xlfn.XLOOKUP(S4857,Vegalengdir[Texti],INDIRECT("Vegalengdir["&amp;'Upplýsingar um umsækjanda'!$B$10&amp;"]"),0%,0)))</f>
        <v/>
      </c>
      <c r="U4857" s="72" t="str">
        <f t="shared" si="227"/>
        <v/>
      </c>
    </row>
    <row r="4858" spans="1:21" x14ac:dyDescent="0.25">
      <c r="A4858" s="53">
        <f t="shared" si="228"/>
        <v>4857</v>
      </c>
      <c r="B4858" s="55"/>
      <c r="C4858" s="56"/>
      <c r="D4858" s="55"/>
      <c r="E4858" s="55"/>
      <c r="F4858" s="55"/>
      <c r="G4858" s="55"/>
      <c r="H4858" s="57"/>
      <c r="I4858" s="55"/>
      <c r="J4858" s="55"/>
      <c r="K4858" s="55"/>
      <c r="L4858" s="55"/>
      <c r="M4858" s="55"/>
      <c r="N4858" s="57"/>
      <c r="O4858" s="57" t="str">
        <f t="shared" si="226"/>
        <v/>
      </c>
      <c r="Q4858" s="38" t="s">
        <v>450</v>
      </c>
      <c r="R4858" s="38" t="str" cm="1">
        <f t="array" ref="R4858">_xlfn.XLOOKUP(Q4858,INDEX(Flettilisti,,1),INDEX(Flettilisti,,2),,0)</f>
        <v>Vantar flokkun</v>
      </c>
      <c r="S4858" s="38" t="str">
        <f>IF(ISBLANK(N4858),"",IF(N4858&lt;Gögn!$J$2,Gögn!$K$2,IF(N4858&gt;Gögn!$J$4,Gögn!$K$4,Gögn!$K$3)))</f>
        <v/>
      </c>
      <c r="T4858" s="49" t="str" cm="1">
        <f t="array" aca="1" ref="T4858" ca="1">IF(ISBLANK(B4858),"",IF(R4858="Styrkhæft",_xlfn.XLOOKUP(S4858,Vegalengdir[Texti],INDIRECT("Vegalengdir["&amp;'Upplýsingar um umsækjanda'!$B$10&amp;"]"),0%,0)))</f>
        <v/>
      </c>
      <c r="U4858" s="72" t="str">
        <f t="shared" si="227"/>
        <v/>
      </c>
    </row>
    <row r="4859" spans="1:21" x14ac:dyDescent="0.25">
      <c r="A4859" s="53">
        <f t="shared" si="228"/>
        <v>4858</v>
      </c>
      <c r="B4859" s="55"/>
      <c r="C4859" s="56"/>
      <c r="D4859" s="55"/>
      <c r="E4859" s="55"/>
      <c r="F4859" s="55"/>
      <c r="G4859" s="55"/>
      <c r="H4859" s="57"/>
      <c r="I4859" s="55"/>
      <c r="J4859" s="55"/>
      <c r="K4859" s="55"/>
      <c r="L4859" s="55"/>
      <c r="M4859" s="55"/>
      <c r="N4859" s="57"/>
      <c r="O4859" s="57" t="str">
        <f t="shared" si="226"/>
        <v/>
      </c>
      <c r="Q4859" s="38" t="s">
        <v>450</v>
      </c>
      <c r="R4859" s="38" t="str" cm="1">
        <f t="array" ref="R4859">_xlfn.XLOOKUP(Q4859,INDEX(Flettilisti,,1),INDEX(Flettilisti,,2),,0)</f>
        <v>Vantar flokkun</v>
      </c>
      <c r="S4859" s="38" t="str">
        <f>IF(ISBLANK(N4859),"",IF(N4859&lt;Gögn!$J$2,Gögn!$K$2,IF(N4859&gt;Gögn!$J$4,Gögn!$K$4,Gögn!$K$3)))</f>
        <v/>
      </c>
      <c r="T4859" s="49" t="str" cm="1">
        <f t="array" aca="1" ref="T4859" ca="1">IF(ISBLANK(B4859),"",IF(R4859="Styrkhæft",_xlfn.XLOOKUP(S4859,Vegalengdir[Texti],INDIRECT("Vegalengdir["&amp;'Upplýsingar um umsækjanda'!$B$10&amp;"]"),0%,0)))</f>
        <v/>
      </c>
      <c r="U4859" s="72" t="str">
        <f t="shared" si="227"/>
        <v/>
      </c>
    </row>
    <row r="4860" spans="1:21" x14ac:dyDescent="0.25">
      <c r="A4860" s="53">
        <f t="shared" si="228"/>
        <v>4859</v>
      </c>
      <c r="B4860" s="55"/>
      <c r="C4860" s="56"/>
      <c r="D4860" s="55"/>
      <c r="E4860" s="55"/>
      <c r="F4860" s="55"/>
      <c r="G4860" s="55"/>
      <c r="H4860" s="57"/>
      <c r="I4860" s="55"/>
      <c r="J4860" s="55"/>
      <c r="K4860" s="55"/>
      <c r="L4860" s="55"/>
      <c r="M4860" s="55"/>
      <c r="N4860" s="57"/>
      <c r="O4860" s="57" t="str">
        <f t="shared" si="226"/>
        <v/>
      </c>
      <c r="Q4860" s="38" t="s">
        <v>450</v>
      </c>
      <c r="R4860" s="38" t="str" cm="1">
        <f t="array" ref="R4860">_xlfn.XLOOKUP(Q4860,INDEX(Flettilisti,,1),INDEX(Flettilisti,,2),,0)</f>
        <v>Vantar flokkun</v>
      </c>
      <c r="S4860" s="38" t="str">
        <f>IF(ISBLANK(N4860),"",IF(N4860&lt;Gögn!$J$2,Gögn!$K$2,IF(N4860&gt;Gögn!$J$4,Gögn!$K$4,Gögn!$K$3)))</f>
        <v/>
      </c>
      <c r="T4860" s="49" t="str" cm="1">
        <f t="array" aca="1" ref="T4860" ca="1">IF(ISBLANK(B4860),"",IF(R4860="Styrkhæft",_xlfn.XLOOKUP(S4860,Vegalengdir[Texti],INDIRECT("Vegalengdir["&amp;'Upplýsingar um umsækjanda'!$B$10&amp;"]"),0%,0)))</f>
        <v/>
      </c>
      <c r="U4860" s="72" t="str">
        <f t="shared" si="227"/>
        <v/>
      </c>
    </row>
    <row r="4861" spans="1:21" x14ac:dyDescent="0.25">
      <c r="A4861" s="53">
        <f t="shared" si="228"/>
        <v>4860</v>
      </c>
      <c r="B4861" s="55"/>
      <c r="C4861" s="56"/>
      <c r="D4861" s="55"/>
      <c r="E4861" s="55"/>
      <c r="F4861" s="55"/>
      <c r="G4861" s="55"/>
      <c r="H4861" s="57"/>
      <c r="I4861" s="55"/>
      <c r="J4861" s="55"/>
      <c r="K4861" s="55"/>
      <c r="L4861" s="55"/>
      <c r="M4861" s="55"/>
      <c r="N4861" s="57"/>
      <c r="O4861" s="57" t="str">
        <f t="shared" si="226"/>
        <v/>
      </c>
      <c r="Q4861" s="38" t="s">
        <v>450</v>
      </c>
      <c r="R4861" s="38" t="str" cm="1">
        <f t="array" ref="R4861">_xlfn.XLOOKUP(Q4861,INDEX(Flettilisti,,1),INDEX(Flettilisti,,2),,0)</f>
        <v>Vantar flokkun</v>
      </c>
      <c r="S4861" s="38" t="str">
        <f>IF(ISBLANK(N4861),"",IF(N4861&lt;Gögn!$J$2,Gögn!$K$2,IF(N4861&gt;Gögn!$J$4,Gögn!$K$4,Gögn!$K$3)))</f>
        <v/>
      </c>
      <c r="T4861" s="49" t="str" cm="1">
        <f t="array" aca="1" ref="T4861" ca="1">IF(ISBLANK(B4861),"",IF(R4861="Styrkhæft",_xlfn.XLOOKUP(S4861,Vegalengdir[Texti],INDIRECT("Vegalengdir["&amp;'Upplýsingar um umsækjanda'!$B$10&amp;"]"),0%,0)))</f>
        <v/>
      </c>
      <c r="U4861" s="72" t="str">
        <f t="shared" si="227"/>
        <v/>
      </c>
    </row>
    <row r="4862" spans="1:21" x14ac:dyDescent="0.25">
      <c r="A4862" s="53">
        <f t="shared" si="228"/>
        <v>4861</v>
      </c>
      <c r="B4862" s="55"/>
      <c r="C4862" s="56"/>
      <c r="D4862" s="55"/>
      <c r="E4862" s="55"/>
      <c r="F4862" s="55"/>
      <c r="G4862" s="55"/>
      <c r="H4862" s="57"/>
      <c r="I4862" s="55"/>
      <c r="J4862" s="55"/>
      <c r="K4862" s="55"/>
      <c r="L4862" s="55"/>
      <c r="M4862" s="55"/>
      <c r="N4862" s="57"/>
      <c r="O4862" s="57" t="str">
        <f t="shared" si="226"/>
        <v/>
      </c>
      <c r="Q4862" s="38" t="s">
        <v>450</v>
      </c>
      <c r="R4862" s="38" t="str" cm="1">
        <f t="array" ref="R4862">_xlfn.XLOOKUP(Q4862,INDEX(Flettilisti,,1),INDEX(Flettilisti,,2),,0)</f>
        <v>Vantar flokkun</v>
      </c>
      <c r="S4862" s="38" t="str">
        <f>IF(ISBLANK(N4862),"",IF(N4862&lt;Gögn!$J$2,Gögn!$K$2,IF(N4862&gt;Gögn!$J$4,Gögn!$K$4,Gögn!$K$3)))</f>
        <v/>
      </c>
      <c r="T4862" s="49" t="str" cm="1">
        <f t="array" aca="1" ref="T4862" ca="1">IF(ISBLANK(B4862),"",IF(R4862="Styrkhæft",_xlfn.XLOOKUP(S4862,Vegalengdir[Texti],INDIRECT("Vegalengdir["&amp;'Upplýsingar um umsækjanda'!$B$10&amp;"]"),0%,0)))</f>
        <v/>
      </c>
      <c r="U4862" s="72" t="str">
        <f t="shared" si="227"/>
        <v/>
      </c>
    </row>
    <row r="4863" spans="1:21" x14ac:dyDescent="0.25">
      <c r="A4863" s="53">
        <f t="shared" si="228"/>
        <v>4862</v>
      </c>
      <c r="B4863" s="55"/>
      <c r="C4863" s="56"/>
      <c r="D4863" s="55"/>
      <c r="E4863" s="55"/>
      <c r="F4863" s="55"/>
      <c r="G4863" s="55"/>
      <c r="H4863" s="57"/>
      <c r="I4863" s="55"/>
      <c r="J4863" s="55"/>
      <c r="K4863" s="55"/>
      <c r="L4863" s="55"/>
      <c r="M4863" s="55"/>
      <c r="N4863" s="57"/>
      <c r="O4863" s="57" t="str">
        <f t="shared" si="226"/>
        <v/>
      </c>
      <c r="Q4863" s="38" t="s">
        <v>450</v>
      </c>
      <c r="R4863" s="38" t="str" cm="1">
        <f t="array" ref="R4863">_xlfn.XLOOKUP(Q4863,INDEX(Flettilisti,,1),INDEX(Flettilisti,,2),,0)</f>
        <v>Vantar flokkun</v>
      </c>
      <c r="S4863" s="38" t="str">
        <f>IF(ISBLANK(N4863),"",IF(N4863&lt;Gögn!$J$2,Gögn!$K$2,IF(N4863&gt;Gögn!$J$4,Gögn!$K$4,Gögn!$K$3)))</f>
        <v/>
      </c>
      <c r="T4863" s="49" t="str" cm="1">
        <f t="array" aca="1" ref="T4863" ca="1">IF(ISBLANK(B4863),"",IF(R4863="Styrkhæft",_xlfn.XLOOKUP(S4863,Vegalengdir[Texti],INDIRECT("Vegalengdir["&amp;'Upplýsingar um umsækjanda'!$B$10&amp;"]"),0%,0)))</f>
        <v/>
      </c>
      <c r="U4863" s="72" t="str">
        <f t="shared" si="227"/>
        <v/>
      </c>
    </row>
    <row r="4864" spans="1:21" x14ac:dyDescent="0.25">
      <c r="A4864" s="53">
        <f t="shared" si="228"/>
        <v>4863</v>
      </c>
      <c r="B4864" s="55"/>
      <c r="C4864" s="56"/>
      <c r="D4864" s="55"/>
      <c r="E4864" s="55"/>
      <c r="F4864" s="55"/>
      <c r="G4864" s="55"/>
      <c r="H4864" s="57"/>
      <c r="I4864" s="55"/>
      <c r="J4864" s="55"/>
      <c r="K4864" s="55"/>
      <c r="L4864" s="55"/>
      <c r="M4864" s="55"/>
      <c r="N4864" s="57"/>
      <c r="O4864" s="57" t="str">
        <f t="shared" si="226"/>
        <v/>
      </c>
      <c r="Q4864" s="38" t="s">
        <v>450</v>
      </c>
      <c r="R4864" s="38" t="str" cm="1">
        <f t="array" ref="R4864">_xlfn.XLOOKUP(Q4864,INDEX(Flettilisti,,1),INDEX(Flettilisti,,2),,0)</f>
        <v>Vantar flokkun</v>
      </c>
      <c r="S4864" s="38" t="str">
        <f>IF(ISBLANK(N4864),"",IF(N4864&lt;Gögn!$J$2,Gögn!$K$2,IF(N4864&gt;Gögn!$J$4,Gögn!$K$4,Gögn!$K$3)))</f>
        <v/>
      </c>
      <c r="T4864" s="49" t="str" cm="1">
        <f t="array" aca="1" ref="T4864" ca="1">IF(ISBLANK(B4864),"",IF(R4864="Styrkhæft",_xlfn.XLOOKUP(S4864,Vegalengdir[Texti],INDIRECT("Vegalengdir["&amp;'Upplýsingar um umsækjanda'!$B$10&amp;"]"),0%,0)))</f>
        <v/>
      </c>
      <c r="U4864" s="72" t="str">
        <f t="shared" si="227"/>
        <v/>
      </c>
    </row>
    <row r="4865" spans="1:21" x14ac:dyDescent="0.25">
      <c r="A4865" s="53">
        <f t="shared" si="228"/>
        <v>4864</v>
      </c>
      <c r="B4865" s="55"/>
      <c r="C4865" s="56"/>
      <c r="D4865" s="55"/>
      <c r="E4865" s="55"/>
      <c r="F4865" s="55"/>
      <c r="G4865" s="55"/>
      <c r="H4865" s="57"/>
      <c r="I4865" s="55"/>
      <c r="J4865" s="55"/>
      <c r="K4865" s="55"/>
      <c r="L4865" s="55"/>
      <c r="M4865" s="55"/>
      <c r="N4865" s="57"/>
      <c r="O4865" s="57" t="str">
        <f t="shared" si="226"/>
        <v/>
      </c>
      <c r="Q4865" s="38" t="s">
        <v>450</v>
      </c>
      <c r="R4865" s="38" t="str" cm="1">
        <f t="array" ref="R4865">_xlfn.XLOOKUP(Q4865,INDEX(Flettilisti,,1),INDEX(Flettilisti,,2),,0)</f>
        <v>Vantar flokkun</v>
      </c>
      <c r="S4865" s="38" t="str">
        <f>IF(ISBLANK(N4865),"",IF(N4865&lt;Gögn!$J$2,Gögn!$K$2,IF(N4865&gt;Gögn!$J$4,Gögn!$K$4,Gögn!$K$3)))</f>
        <v/>
      </c>
      <c r="T4865" s="49" t="str" cm="1">
        <f t="array" aca="1" ref="T4865" ca="1">IF(ISBLANK(B4865),"",IF(R4865="Styrkhæft",_xlfn.XLOOKUP(S4865,Vegalengdir[Texti],INDIRECT("Vegalengdir["&amp;'Upplýsingar um umsækjanda'!$B$10&amp;"]"),0%,0)))</f>
        <v/>
      </c>
      <c r="U4865" s="72" t="str">
        <f t="shared" si="227"/>
        <v/>
      </c>
    </row>
    <row r="4866" spans="1:21" x14ac:dyDescent="0.25">
      <c r="A4866" s="53">
        <f t="shared" si="228"/>
        <v>4865</v>
      </c>
      <c r="B4866" s="55"/>
      <c r="C4866" s="56"/>
      <c r="D4866" s="55"/>
      <c r="E4866" s="55"/>
      <c r="F4866" s="55"/>
      <c r="G4866" s="55"/>
      <c r="H4866" s="57"/>
      <c r="I4866" s="55"/>
      <c r="J4866" s="55"/>
      <c r="K4866" s="55"/>
      <c r="L4866" s="55"/>
      <c r="M4866" s="55"/>
      <c r="N4866" s="57"/>
      <c r="O4866" s="57" t="str">
        <f t="shared" si="226"/>
        <v/>
      </c>
      <c r="Q4866" s="38" t="s">
        <v>450</v>
      </c>
      <c r="R4866" s="38" t="str" cm="1">
        <f t="array" ref="R4866">_xlfn.XLOOKUP(Q4866,INDEX(Flettilisti,,1),INDEX(Flettilisti,,2),,0)</f>
        <v>Vantar flokkun</v>
      </c>
      <c r="S4866" s="38" t="str">
        <f>IF(ISBLANK(N4866),"",IF(N4866&lt;Gögn!$J$2,Gögn!$K$2,IF(N4866&gt;Gögn!$J$4,Gögn!$K$4,Gögn!$K$3)))</f>
        <v/>
      </c>
      <c r="T4866" s="49" t="str" cm="1">
        <f t="array" aca="1" ref="T4866" ca="1">IF(ISBLANK(B4866),"",IF(R4866="Styrkhæft",_xlfn.XLOOKUP(S4866,Vegalengdir[Texti],INDIRECT("Vegalengdir["&amp;'Upplýsingar um umsækjanda'!$B$10&amp;"]"),0%,0)))</f>
        <v/>
      </c>
      <c r="U4866" s="72" t="str">
        <f t="shared" si="227"/>
        <v/>
      </c>
    </row>
    <row r="4867" spans="1:21" x14ac:dyDescent="0.25">
      <c r="A4867" s="53">
        <f t="shared" si="228"/>
        <v>4866</v>
      </c>
      <c r="B4867" s="55"/>
      <c r="C4867" s="56"/>
      <c r="D4867" s="55"/>
      <c r="E4867" s="55"/>
      <c r="F4867" s="55"/>
      <c r="G4867" s="55"/>
      <c r="H4867" s="57"/>
      <c r="I4867" s="55"/>
      <c r="J4867" s="55"/>
      <c r="K4867" s="55"/>
      <c r="L4867" s="55"/>
      <c r="M4867" s="55"/>
      <c r="N4867" s="57"/>
      <c r="O4867" s="57" t="str">
        <f t="shared" ref="O4867:O4930" si="229">IFERROR(IF(ISBLANK(B4867),"",H4867/N4867),0)</f>
        <v/>
      </c>
      <c r="Q4867" s="38" t="s">
        <v>450</v>
      </c>
      <c r="R4867" s="38" t="str" cm="1">
        <f t="array" ref="R4867">_xlfn.XLOOKUP(Q4867,INDEX(Flettilisti,,1),INDEX(Flettilisti,,2),,0)</f>
        <v>Vantar flokkun</v>
      </c>
      <c r="S4867" s="38" t="str">
        <f>IF(ISBLANK(N4867),"",IF(N4867&lt;Gögn!$J$2,Gögn!$K$2,IF(N4867&gt;Gögn!$J$4,Gögn!$K$4,Gögn!$K$3)))</f>
        <v/>
      </c>
      <c r="T4867" s="49" t="str" cm="1">
        <f t="array" aca="1" ref="T4867" ca="1">IF(ISBLANK(B4867),"",IF(R4867="Styrkhæft",_xlfn.XLOOKUP(S4867,Vegalengdir[Texti],INDIRECT("Vegalengdir["&amp;'Upplýsingar um umsækjanda'!$B$10&amp;"]"),0%,0)))</f>
        <v/>
      </c>
      <c r="U4867" s="72" t="str">
        <f t="shared" ref="U4867:U4930" si="230">IF(ISBLANK(B4867),"",T4867*H4867)</f>
        <v/>
      </c>
    </row>
    <row r="4868" spans="1:21" x14ac:dyDescent="0.25">
      <c r="A4868" s="53">
        <f t="shared" si="228"/>
        <v>4867</v>
      </c>
      <c r="B4868" s="55"/>
      <c r="C4868" s="56"/>
      <c r="D4868" s="55"/>
      <c r="E4868" s="55"/>
      <c r="F4868" s="55"/>
      <c r="G4868" s="55"/>
      <c r="H4868" s="57"/>
      <c r="I4868" s="55"/>
      <c r="J4868" s="55"/>
      <c r="K4868" s="55"/>
      <c r="L4868" s="55"/>
      <c r="M4868" s="55"/>
      <c r="N4868" s="57"/>
      <c r="O4868" s="57" t="str">
        <f t="shared" si="229"/>
        <v/>
      </c>
      <c r="Q4868" s="38" t="s">
        <v>450</v>
      </c>
      <c r="R4868" s="38" t="str" cm="1">
        <f t="array" ref="R4868">_xlfn.XLOOKUP(Q4868,INDEX(Flettilisti,,1),INDEX(Flettilisti,,2),,0)</f>
        <v>Vantar flokkun</v>
      </c>
      <c r="S4868" s="38" t="str">
        <f>IF(ISBLANK(N4868),"",IF(N4868&lt;Gögn!$J$2,Gögn!$K$2,IF(N4868&gt;Gögn!$J$4,Gögn!$K$4,Gögn!$K$3)))</f>
        <v/>
      </c>
      <c r="T4868" s="49" t="str" cm="1">
        <f t="array" aca="1" ref="T4868" ca="1">IF(ISBLANK(B4868),"",IF(R4868="Styrkhæft",_xlfn.XLOOKUP(S4868,Vegalengdir[Texti],INDIRECT("Vegalengdir["&amp;'Upplýsingar um umsækjanda'!$B$10&amp;"]"),0%,0)))</f>
        <v/>
      </c>
      <c r="U4868" s="72" t="str">
        <f t="shared" si="230"/>
        <v/>
      </c>
    </row>
    <row r="4869" spans="1:21" x14ac:dyDescent="0.25">
      <c r="A4869" s="53">
        <f t="shared" si="228"/>
        <v>4868</v>
      </c>
      <c r="B4869" s="55"/>
      <c r="C4869" s="56"/>
      <c r="D4869" s="55"/>
      <c r="E4869" s="55"/>
      <c r="F4869" s="55"/>
      <c r="G4869" s="55"/>
      <c r="H4869" s="57"/>
      <c r="I4869" s="55"/>
      <c r="J4869" s="55"/>
      <c r="K4869" s="55"/>
      <c r="L4869" s="55"/>
      <c r="M4869" s="55"/>
      <c r="N4869" s="57"/>
      <c r="O4869" s="57" t="str">
        <f t="shared" si="229"/>
        <v/>
      </c>
      <c r="Q4869" s="38" t="s">
        <v>450</v>
      </c>
      <c r="R4869" s="38" t="str" cm="1">
        <f t="array" ref="R4869">_xlfn.XLOOKUP(Q4869,INDEX(Flettilisti,,1),INDEX(Flettilisti,,2),,0)</f>
        <v>Vantar flokkun</v>
      </c>
      <c r="S4869" s="38" t="str">
        <f>IF(ISBLANK(N4869),"",IF(N4869&lt;Gögn!$J$2,Gögn!$K$2,IF(N4869&gt;Gögn!$J$4,Gögn!$K$4,Gögn!$K$3)))</f>
        <v/>
      </c>
      <c r="T4869" s="49" t="str" cm="1">
        <f t="array" aca="1" ref="T4869" ca="1">IF(ISBLANK(B4869),"",IF(R4869="Styrkhæft",_xlfn.XLOOKUP(S4869,Vegalengdir[Texti],INDIRECT("Vegalengdir["&amp;'Upplýsingar um umsækjanda'!$B$10&amp;"]"),0%,0)))</f>
        <v/>
      </c>
      <c r="U4869" s="72" t="str">
        <f t="shared" si="230"/>
        <v/>
      </c>
    </row>
    <row r="4870" spans="1:21" x14ac:dyDescent="0.25">
      <c r="A4870" s="53">
        <f t="shared" si="228"/>
        <v>4869</v>
      </c>
      <c r="B4870" s="55"/>
      <c r="C4870" s="56"/>
      <c r="D4870" s="55"/>
      <c r="E4870" s="55"/>
      <c r="F4870" s="55"/>
      <c r="G4870" s="55"/>
      <c r="H4870" s="57"/>
      <c r="I4870" s="55"/>
      <c r="J4870" s="55"/>
      <c r="K4870" s="55"/>
      <c r="L4870" s="55"/>
      <c r="M4870" s="55"/>
      <c r="N4870" s="57"/>
      <c r="O4870" s="57" t="str">
        <f t="shared" si="229"/>
        <v/>
      </c>
      <c r="Q4870" s="38" t="s">
        <v>450</v>
      </c>
      <c r="R4870" s="38" t="str" cm="1">
        <f t="array" ref="R4870">_xlfn.XLOOKUP(Q4870,INDEX(Flettilisti,,1),INDEX(Flettilisti,,2),,0)</f>
        <v>Vantar flokkun</v>
      </c>
      <c r="S4870" s="38" t="str">
        <f>IF(ISBLANK(N4870),"",IF(N4870&lt;Gögn!$J$2,Gögn!$K$2,IF(N4870&gt;Gögn!$J$4,Gögn!$K$4,Gögn!$K$3)))</f>
        <v/>
      </c>
      <c r="T4870" s="49" t="str" cm="1">
        <f t="array" aca="1" ref="T4870" ca="1">IF(ISBLANK(B4870),"",IF(R4870="Styrkhæft",_xlfn.XLOOKUP(S4870,Vegalengdir[Texti],INDIRECT("Vegalengdir["&amp;'Upplýsingar um umsækjanda'!$B$10&amp;"]"),0%,0)))</f>
        <v/>
      </c>
      <c r="U4870" s="72" t="str">
        <f t="shared" si="230"/>
        <v/>
      </c>
    </row>
    <row r="4871" spans="1:21" x14ac:dyDescent="0.25">
      <c r="A4871" s="53">
        <f t="shared" si="228"/>
        <v>4870</v>
      </c>
      <c r="B4871" s="55"/>
      <c r="C4871" s="56"/>
      <c r="D4871" s="55"/>
      <c r="E4871" s="55"/>
      <c r="F4871" s="55"/>
      <c r="G4871" s="55"/>
      <c r="H4871" s="57"/>
      <c r="I4871" s="55"/>
      <c r="J4871" s="55"/>
      <c r="K4871" s="55"/>
      <c r="L4871" s="55"/>
      <c r="M4871" s="55"/>
      <c r="N4871" s="57"/>
      <c r="O4871" s="57" t="str">
        <f t="shared" si="229"/>
        <v/>
      </c>
      <c r="Q4871" s="38" t="s">
        <v>450</v>
      </c>
      <c r="R4871" s="38" t="str" cm="1">
        <f t="array" ref="R4871">_xlfn.XLOOKUP(Q4871,INDEX(Flettilisti,,1),INDEX(Flettilisti,,2),,0)</f>
        <v>Vantar flokkun</v>
      </c>
      <c r="S4871" s="38" t="str">
        <f>IF(ISBLANK(N4871),"",IF(N4871&lt;Gögn!$J$2,Gögn!$K$2,IF(N4871&gt;Gögn!$J$4,Gögn!$K$4,Gögn!$K$3)))</f>
        <v/>
      </c>
      <c r="T4871" s="49" t="str" cm="1">
        <f t="array" aca="1" ref="T4871" ca="1">IF(ISBLANK(B4871),"",IF(R4871="Styrkhæft",_xlfn.XLOOKUP(S4871,Vegalengdir[Texti],INDIRECT("Vegalengdir["&amp;'Upplýsingar um umsækjanda'!$B$10&amp;"]"),0%,0)))</f>
        <v/>
      </c>
      <c r="U4871" s="72" t="str">
        <f t="shared" si="230"/>
        <v/>
      </c>
    </row>
    <row r="4872" spans="1:21" x14ac:dyDescent="0.25">
      <c r="A4872" s="53">
        <f t="shared" si="228"/>
        <v>4871</v>
      </c>
      <c r="B4872" s="55"/>
      <c r="C4872" s="56"/>
      <c r="D4872" s="55"/>
      <c r="E4872" s="55"/>
      <c r="F4872" s="55"/>
      <c r="G4872" s="55"/>
      <c r="H4872" s="57"/>
      <c r="I4872" s="55"/>
      <c r="J4872" s="55"/>
      <c r="K4872" s="55"/>
      <c r="L4872" s="55"/>
      <c r="M4872" s="55"/>
      <c r="N4872" s="57"/>
      <c r="O4872" s="57" t="str">
        <f t="shared" si="229"/>
        <v/>
      </c>
      <c r="Q4872" s="38" t="s">
        <v>450</v>
      </c>
      <c r="R4872" s="38" t="str" cm="1">
        <f t="array" ref="R4872">_xlfn.XLOOKUP(Q4872,INDEX(Flettilisti,,1),INDEX(Flettilisti,,2),,0)</f>
        <v>Vantar flokkun</v>
      </c>
      <c r="S4872" s="38" t="str">
        <f>IF(ISBLANK(N4872),"",IF(N4872&lt;Gögn!$J$2,Gögn!$K$2,IF(N4872&gt;Gögn!$J$4,Gögn!$K$4,Gögn!$K$3)))</f>
        <v/>
      </c>
      <c r="T4872" s="49" t="str" cm="1">
        <f t="array" aca="1" ref="T4872" ca="1">IF(ISBLANK(B4872),"",IF(R4872="Styrkhæft",_xlfn.XLOOKUP(S4872,Vegalengdir[Texti],INDIRECT("Vegalengdir["&amp;'Upplýsingar um umsækjanda'!$B$10&amp;"]"),0%,0)))</f>
        <v/>
      </c>
      <c r="U4872" s="72" t="str">
        <f t="shared" si="230"/>
        <v/>
      </c>
    </row>
    <row r="4873" spans="1:21" x14ac:dyDescent="0.25">
      <c r="A4873" s="53">
        <f t="shared" si="228"/>
        <v>4872</v>
      </c>
      <c r="B4873" s="55"/>
      <c r="C4873" s="56"/>
      <c r="D4873" s="55"/>
      <c r="E4873" s="55"/>
      <c r="F4873" s="55"/>
      <c r="G4873" s="55"/>
      <c r="H4873" s="57"/>
      <c r="I4873" s="55"/>
      <c r="J4873" s="55"/>
      <c r="K4873" s="55"/>
      <c r="L4873" s="55"/>
      <c r="M4873" s="55"/>
      <c r="N4873" s="57"/>
      <c r="O4873" s="57" t="str">
        <f t="shared" si="229"/>
        <v/>
      </c>
      <c r="Q4873" s="38" t="s">
        <v>450</v>
      </c>
      <c r="R4873" s="38" t="str" cm="1">
        <f t="array" ref="R4873">_xlfn.XLOOKUP(Q4873,INDEX(Flettilisti,,1),INDEX(Flettilisti,,2),,0)</f>
        <v>Vantar flokkun</v>
      </c>
      <c r="S4873" s="38" t="str">
        <f>IF(ISBLANK(N4873),"",IF(N4873&lt;Gögn!$J$2,Gögn!$K$2,IF(N4873&gt;Gögn!$J$4,Gögn!$K$4,Gögn!$K$3)))</f>
        <v/>
      </c>
      <c r="T4873" s="49" t="str" cm="1">
        <f t="array" aca="1" ref="T4873" ca="1">IF(ISBLANK(B4873),"",IF(R4873="Styrkhæft",_xlfn.XLOOKUP(S4873,Vegalengdir[Texti],INDIRECT("Vegalengdir["&amp;'Upplýsingar um umsækjanda'!$B$10&amp;"]"),0%,0)))</f>
        <v/>
      </c>
      <c r="U4873" s="72" t="str">
        <f t="shared" si="230"/>
        <v/>
      </c>
    </row>
    <row r="4874" spans="1:21" x14ac:dyDescent="0.25">
      <c r="A4874" s="53">
        <f t="shared" si="228"/>
        <v>4873</v>
      </c>
      <c r="B4874" s="55"/>
      <c r="C4874" s="56"/>
      <c r="D4874" s="55"/>
      <c r="E4874" s="55"/>
      <c r="F4874" s="55"/>
      <c r="G4874" s="55"/>
      <c r="H4874" s="57"/>
      <c r="I4874" s="55"/>
      <c r="J4874" s="55"/>
      <c r="K4874" s="55"/>
      <c r="L4874" s="55"/>
      <c r="M4874" s="55"/>
      <c r="N4874" s="57"/>
      <c r="O4874" s="57" t="str">
        <f t="shared" si="229"/>
        <v/>
      </c>
      <c r="Q4874" s="38" t="s">
        <v>450</v>
      </c>
      <c r="R4874" s="38" t="str" cm="1">
        <f t="array" ref="R4874">_xlfn.XLOOKUP(Q4874,INDEX(Flettilisti,,1),INDEX(Flettilisti,,2),,0)</f>
        <v>Vantar flokkun</v>
      </c>
      <c r="S4874" s="38" t="str">
        <f>IF(ISBLANK(N4874),"",IF(N4874&lt;Gögn!$J$2,Gögn!$K$2,IF(N4874&gt;Gögn!$J$4,Gögn!$K$4,Gögn!$K$3)))</f>
        <v/>
      </c>
      <c r="T4874" s="49" t="str" cm="1">
        <f t="array" aca="1" ref="T4874" ca="1">IF(ISBLANK(B4874),"",IF(R4874="Styrkhæft",_xlfn.XLOOKUP(S4874,Vegalengdir[Texti],INDIRECT("Vegalengdir["&amp;'Upplýsingar um umsækjanda'!$B$10&amp;"]"),0%,0)))</f>
        <v/>
      </c>
      <c r="U4874" s="72" t="str">
        <f t="shared" si="230"/>
        <v/>
      </c>
    </row>
    <row r="4875" spans="1:21" x14ac:dyDescent="0.25">
      <c r="A4875" s="53">
        <f t="shared" si="228"/>
        <v>4874</v>
      </c>
      <c r="B4875" s="55"/>
      <c r="C4875" s="56"/>
      <c r="D4875" s="55"/>
      <c r="E4875" s="55"/>
      <c r="F4875" s="55"/>
      <c r="G4875" s="55"/>
      <c r="H4875" s="57"/>
      <c r="I4875" s="55"/>
      <c r="J4875" s="55"/>
      <c r="K4875" s="55"/>
      <c r="L4875" s="55"/>
      <c r="M4875" s="55"/>
      <c r="N4875" s="57"/>
      <c r="O4875" s="57" t="str">
        <f t="shared" si="229"/>
        <v/>
      </c>
      <c r="Q4875" s="38" t="s">
        <v>450</v>
      </c>
      <c r="R4875" s="38" t="str" cm="1">
        <f t="array" ref="R4875">_xlfn.XLOOKUP(Q4875,INDEX(Flettilisti,,1),INDEX(Flettilisti,,2),,0)</f>
        <v>Vantar flokkun</v>
      </c>
      <c r="S4875" s="38" t="str">
        <f>IF(ISBLANK(N4875),"",IF(N4875&lt;Gögn!$J$2,Gögn!$K$2,IF(N4875&gt;Gögn!$J$4,Gögn!$K$4,Gögn!$K$3)))</f>
        <v/>
      </c>
      <c r="T4875" s="49" t="str" cm="1">
        <f t="array" aca="1" ref="T4875" ca="1">IF(ISBLANK(B4875),"",IF(R4875="Styrkhæft",_xlfn.XLOOKUP(S4875,Vegalengdir[Texti],INDIRECT("Vegalengdir["&amp;'Upplýsingar um umsækjanda'!$B$10&amp;"]"),0%,0)))</f>
        <v/>
      </c>
      <c r="U4875" s="72" t="str">
        <f t="shared" si="230"/>
        <v/>
      </c>
    </row>
    <row r="4876" spans="1:21" x14ac:dyDescent="0.25">
      <c r="A4876" s="53">
        <f t="shared" si="228"/>
        <v>4875</v>
      </c>
      <c r="B4876" s="55"/>
      <c r="C4876" s="56"/>
      <c r="D4876" s="55"/>
      <c r="E4876" s="55"/>
      <c r="F4876" s="55"/>
      <c r="G4876" s="55"/>
      <c r="H4876" s="57"/>
      <c r="I4876" s="55"/>
      <c r="J4876" s="55"/>
      <c r="K4876" s="55"/>
      <c r="L4876" s="55"/>
      <c r="M4876" s="55"/>
      <c r="N4876" s="57"/>
      <c r="O4876" s="57" t="str">
        <f t="shared" si="229"/>
        <v/>
      </c>
      <c r="Q4876" s="38" t="s">
        <v>450</v>
      </c>
      <c r="R4876" s="38" t="str" cm="1">
        <f t="array" ref="R4876">_xlfn.XLOOKUP(Q4876,INDEX(Flettilisti,,1),INDEX(Flettilisti,,2),,0)</f>
        <v>Vantar flokkun</v>
      </c>
      <c r="S4876" s="38" t="str">
        <f>IF(ISBLANK(N4876),"",IF(N4876&lt;Gögn!$J$2,Gögn!$K$2,IF(N4876&gt;Gögn!$J$4,Gögn!$K$4,Gögn!$K$3)))</f>
        <v/>
      </c>
      <c r="T4876" s="49" t="str" cm="1">
        <f t="array" aca="1" ref="T4876" ca="1">IF(ISBLANK(B4876),"",IF(R4876="Styrkhæft",_xlfn.XLOOKUP(S4876,Vegalengdir[Texti],INDIRECT("Vegalengdir["&amp;'Upplýsingar um umsækjanda'!$B$10&amp;"]"),0%,0)))</f>
        <v/>
      </c>
      <c r="U4876" s="72" t="str">
        <f t="shared" si="230"/>
        <v/>
      </c>
    </row>
    <row r="4877" spans="1:21" x14ac:dyDescent="0.25">
      <c r="A4877" s="53">
        <f t="shared" si="228"/>
        <v>4876</v>
      </c>
      <c r="B4877" s="55"/>
      <c r="C4877" s="56"/>
      <c r="D4877" s="55"/>
      <c r="E4877" s="55"/>
      <c r="F4877" s="55"/>
      <c r="G4877" s="55"/>
      <c r="H4877" s="57"/>
      <c r="I4877" s="55"/>
      <c r="J4877" s="55"/>
      <c r="K4877" s="55"/>
      <c r="L4877" s="55"/>
      <c r="M4877" s="55"/>
      <c r="N4877" s="57"/>
      <c r="O4877" s="57" t="str">
        <f t="shared" si="229"/>
        <v/>
      </c>
      <c r="Q4877" s="38" t="s">
        <v>450</v>
      </c>
      <c r="R4877" s="38" t="str" cm="1">
        <f t="array" ref="R4877">_xlfn.XLOOKUP(Q4877,INDEX(Flettilisti,,1),INDEX(Flettilisti,,2),,0)</f>
        <v>Vantar flokkun</v>
      </c>
      <c r="S4877" s="38" t="str">
        <f>IF(ISBLANK(N4877),"",IF(N4877&lt;Gögn!$J$2,Gögn!$K$2,IF(N4877&gt;Gögn!$J$4,Gögn!$K$4,Gögn!$K$3)))</f>
        <v/>
      </c>
      <c r="T4877" s="49" t="str" cm="1">
        <f t="array" aca="1" ref="T4877" ca="1">IF(ISBLANK(B4877),"",IF(R4877="Styrkhæft",_xlfn.XLOOKUP(S4877,Vegalengdir[Texti],INDIRECT("Vegalengdir["&amp;'Upplýsingar um umsækjanda'!$B$10&amp;"]"),0%,0)))</f>
        <v/>
      </c>
      <c r="U4877" s="72" t="str">
        <f t="shared" si="230"/>
        <v/>
      </c>
    </row>
    <row r="4878" spans="1:21" x14ac:dyDescent="0.25">
      <c r="A4878" s="53">
        <f t="shared" si="228"/>
        <v>4877</v>
      </c>
      <c r="B4878" s="55"/>
      <c r="C4878" s="56"/>
      <c r="D4878" s="55"/>
      <c r="E4878" s="55"/>
      <c r="F4878" s="55"/>
      <c r="G4878" s="55"/>
      <c r="H4878" s="57"/>
      <c r="I4878" s="55"/>
      <c r="J4878" s="55"/>
      <c r="K4878" s="55"/>
      <c r="L4878" s="55"/>
      <c r="M4878" s="55"/>
      <c r="N4878" s="57"/>
      <c r="O4878" s="57" t="str">
        <f t="shared" si="229"/>
        <v/>
      </c>
      <c r="Q4878" s="38" t="s">
        <v>450</v>
      </c>
      <c r="R4878" s="38" t="str" cm="1">
        <f t="array" ref="R4878">_xlfn.XLOOKUP(Q4878,INDEX(Flettilisti,,1),INDEX(Flettilisti,,2),,0)</f>
        <v>Vantar flokkun</v>
      </c>
      <c r="S4878" s="38" t="str">
        <f>IF(ISBLANK(N4878),"",IF(N4878&lt;Gögn!$J$2,Gögn!$K$2,IF(N4878&gt;Gögn!$J$4,Gögn!$K$4,Gögn!$K$3)))</f>
        <v/>
      </c>
      <c r="T4878" s="49" t="str" cm="1">
        <f t="array" aca="1" ref="T4878" ca="1">IF(ISBLANK(B4878),"",IF(R4878="Styrkhæft",_xlfn.XLOOKUP(S4878,Vegalengdir[Texti],INDIRECT("Vegalengdir["&amp;'Upplýsingar um umsækjanda'!$B$10&amp;"]"),0%,0)))</f>
        <v/>
      </c>
      <c r="U4878" s="72" t="str">
        <f t="shared" si="230"/>
        <v/>
      </c>
    </row>
    <row r="4879" spans="1:21" x14ac:dyDescent="0.25">
      <c r="A4879" s="53">
        <f t="shared" si="228"/>
        <v>4878</v>
      </c>
      <c r="B4879" s="55"/>
      <c r="C4879" s="56"/>
      <c r="D4879" s="55"/>
      <c r="E4879" s="55"/>
      <c r="F4879" s="55"/>
      <c r="G4879" s="55"/>
      <c r="H4879" s="57"/>
      <c r="I4879" s="55"/>
      <c r="J4879" s="55"/>
      <c r="K4879" s="55"/>
      <c r="L4879" s="55"/>
      <c r="M4879" s="55"/>
      <c r="N4879" s="57"/>
      <c r="O4879" s="57" t="str">
        <f t="shared" si="229"/>
        <v/>
      </c>
      <c r="Q4879" s="38" t="s">
        <v>450</v>
      </c>
      <c r="R4879" s="38" t="str" cm="1">
        <f t="array" ref="R4879">_xlfn.XLOOKUP(Q4879,INDEX(Flettilisti,,1),INDEX(Flettilisti,,2),,0)</f>
        <v>Vantar flokkun</v>
      </c>
      <c r="S4879" s="38" t="str">
        <f>IF(ISBLANK(N4879),"",IF(N4879&lt;Gögn!$J$2,Gögn!$K$2,IF(N4879&gt;Gögn!$J$4,Gögn!$K$4,Gögn!$K$3)))</f>
        <v/>
      </c>
      <c r="T4879" s="49" t="str" cm="1">
        <f t="array" aca="1" ref="T4879" ca="1">IF(ISBLANK(B4879),"",IF(R4879="Styrkhæft",_xlfn.XLOOKUP(S4879,Vegalengdir[Texti],INDIRECT("Vegalengdir["&amp;'Upplýsingar um umsækjanda'!$B$10&amp;"]"),0%,0)))</f>
        <v/>
      </c>
      <c r="U4879" s="72" t="str">
        <f t="shared" si="230"/>
        <v/>
      </c>
    </row>
    <row r="4880" spans="1:21" x14ac:dyDescent="0.25">
      <c r="A4880" s="53">
        <f t="shared" si="228"/>
        <v>4879</v>
      </c>
      <c r="B4880" s="55"/>
      <c r="C4880" s="56"/>
      <c r="D4880" s="55"/>
      <c r="E4880" s="55"/>
      <c r="F4880" s="55"/>
      <c r="G4880" s="55"/>
      <c r="H4880" s="57"/>
      <c r="I4880" s="55"/>
      <c r="J4880" s="55"/>
      <c r="K4880" s="55"/>
      <c r="L4880" s="55"/>
      <c r="M4880" s="55"/>
      <c r="N4880" s="57"/>
      <c r="O4880" s="57" t="str">
        <f t="shared" si="229"/>
        <v/>
      </c>
      <c r="Q4880" s="38" t="s">
        <v>450</v>
      </c>
      <c r="R4880" s="38" t="str" cm="1">
        <f t="array" ref="R4880">_xlfn.XLOOKUP(Q4880,INDEX(Flettilisti,,1),INDEX(Flettilisti,,2),,0)</f>
        <v>Vantar flokkun</v>
      </c>
      <c r="S4880" s="38" t="str">
        <f>IF(ISBLANK(N4880),"",IF(N4880&lt;Gögn!$J$2,Gögn!$K$2,IF(N4880&gt;Gögn!$J$4,Gögn!$K$4,Gögn!$K$3)))</f>
        <v/>
      </c>
      <c r="T4880" s="49" t="str" cm="1">
        <f t="array" aca="1" ref="T4880" ca="1">IF(ISBLANK(B4880),"",IF(R4880="Styrkhæft",_xlfn.XLOOKUP(S4880,Vegalengdir[Texti],INDIRECT("Vegalengdir["&amp;'Upplýsingar um umsækjanda'!$B$10&amp;"]"),0%,0)))</f>
        <v/>
      </c>
      <c r="U4880" s="72" t="str">
        <f t="shared" si="230"/>
        <v/>
      </c>
    </row>
    <row r="4881" spans="1:21" x14ac:dyDescent="0.25">
      <c r="A4881" s="53">
        <f t="shared" si="228"/>
        <v>4880</v>
      </c>
      <c r="B4881" s="55"/>
      <c r="C4881" s="56"/>
      <c r="D4881" s="55"/>
      <c r="E4881" s="55"/>
      <c r="F4881" s="55"/>
      <c r="G4881" s="55"/>
      <c r="H4881" s="57"/>
      <c r="I4881" s="55"/>
      <c r="J4881" s="55"/>
      <c r="K4881" s="55"/>
      <c r="L4881" s="55"/>
      <c r="M4881" s="55"/>
      <c r="N4881" s="57"/>
      <c r="O4881" s="57" t="str">
        <f t="shared" si="229"/>
        <v/>
      </c>
      <c r="Q4881" s="38" t="s">
        <v>450</v>
      </c>
      <c r="R4881" s="38" t="str" cm="1">
        <f t="array" ref="R4881">_xlfn.XLOOKUP(Q4881,INDEX(Flettilisti,,1),INDEX(Flettilisti,,2),,0)</f>
        <v>Vantar flokkun</v>
      </c>
      <c r="S4881" s="38" t="str">
        <f>IF(ISBLANK(N4881),"",IF(N4881&lt;Gögn!$J$2,Gögn!$K$2,IF(N4881&gt;Gögn!$J$4,Gögn!$K$4,Gögn!$K$3)))</f>
        <v/>
      </c>
      <c r="T4881" s="49" t="str" cm="1">
        <f t="array" aca="1" ref="T4881" ca="1">IF(ISBLANK(B4881),"",IF(R4881="Styrkhæft",_xlfn.XLOOKUP(S4881,Vegalengdir[Texti],INDIRECT("Vegalengdir["&amp;'Upplýsingar um umsækjanda'!$B$10&amp;"]"),0%,0)))</f>
        <v/>
      </c>
      <c r="U4881" s="72" t="str">
        <f t="shared" si="230"/>
        <v/>
      </c>
    </row>
    <row r="4882" spans="1:21" x14ac:dyDescent="0.25">
      <c r="A4882" s="53">
        <f t="shared" si="228"/>
        <v>4881</v>
      </c>
      <c r="B4882" s="55"/>
      <c r="C4882" s="56"/>
      <c r="D4882" s="55"/>
      <c r="E4882" s="55"/>
      <c r="F4882" s="55"/>
      <c r="G4882" s="55"/>
      <c r="H4882" s="57"/>
      <c r="I4882" s="55"/>
      <c r="J4882" s="55"/>
      <c r="K4882" s="55"/>
      <c r="L4882" s="55"/>
      <c r="M4882" s="55"/>
      <c r="N4882" s="57"/>
      <c r="O4882" s="57" t="str">
        <f t="shared" si="229"/>
        <v/>
      </c>
      <c r="Q4882" s="38" t="s">
        <v>450</v>
      </c>
      <c r="R4882" s="38" t="str" cm="1">
        <f t="array" ref="R4882">_xlfn.XLOOKUP(Q4882,INDEX(Flettilisti,,1),INDEX(Flettilisti,,2),,0)</f>
        <v>Vantar flokkun</v>
      </c>
      <c r="S4882" s="38" t="str">
        <f>IF(ISBLANK(N4882),"",IF(N4882&lt;Gögn!$J$2,Gögn!$K$2,IF(N4882&gt;Gögn!$J$4,Gögn!$K$4,Gögn!$K$3)))</f>
        <v/>
      </c>
      <c r="T4882" s="49" t="str" cm="1">
        <f t="array" aca="1" ref="T4882" ca="1">IF(ISBLANK(B4882),"",IF(R4882="Styrkhæft",_xlfn.XLOOKUP(S4882,Vegalengdir[Texti],INDIRECT("Vegalengdir["&amp;'Upplýsingar um umsækjanda'!$B$10&amp;"]"),0%,0)))</f>
        <v/>
      </c>
      <c r="U4882" s="72" t="str">
        <f t="shared" si="230"/>
        <v/>
      </c>
    </row>
    <row r="4883" spans="1:21" x14ac:dyDescent="0.25">
      <c r="A4883" s="53">
        <f t="shared" si="228"/>
        <v>4882</v>
      </c>
      <c r="B4883" s="55"/>
      <c r="C4883" s="56"/>
      <c r="D4883" s="55"/>
      <c r="E4883" s="55"/>
      <c r="F4883" s="55"/>
      <c r="G4883" s="55"/>
      <c r="H4883" s="57"/>
      <c r="I4883" s="55"/>
      <c r="J4883" s="55"/>
      <c r="K4883" s="55"/>
      <c r="L4883" s="55"/>
      <c r="M4883" s="55"/>
      <c r="N4883" s="57"/>
      <c r="O4883" s="57" t="str">
        <f t="shared" si="229"/>
        <v/>
      </c>
      <c r="Q4883" s="38" t="s">
        <v>450</v>
      </c>
      <c r="R4883" s="38" t="str" cm="1">
        <f t="array" ref="R4883">_xlfn.XLOOKUP(Q4883,INDEX(Flettilisti,,1),INDEX(Flettilisti,,2),,0)</f>
        <v>Vantar flokkun</v>
      </c>
      <c r="S4883" s="38" t="str">
        <f>IF(ISBLANK(N4883),"",IF(N4883&lt;Gögn!$J$2,Gögn!$K$2,IF(N4883&gt;Gögn!$J$4,Gögn!$K$4,Gögn!$K$3)))</f>
        <v/>
      </c>
      <c r="T4883" s="49" t="str" cm="1">
        <f t="array" aca="1" ref="T4883" ca="1">IF(ISBLANK(B4883),"",IF(R4883="Styrkhæft",_xlfn.XLOOKUP(S4883,Vegalengdir[Texti],INDIRECT("Vegalengdir["&amp;'Upplýsingar um umsækjanda'!$B$10&amp;"]"),0%,0)))</f>
        <v/>
      </c>
      <c r="U4883" s="72" t="str">
        <f t="shared" si="230"/>
        <v/>
      </c>
    </row>
    <row r="4884" spans="1:21" x14ac:dyDescent="0.25">
      <c r="A4884" s="53">
        <f t="shared" si="228"/>
        <v>4883</v>
      </c>
      <c r="B4884" s="55"/>
      <c r="C4884" s="56"/>
      <c r="D4884" s="55"/>
      <c r="E4884" s="55"/>
      <c r="F4884" s="55"/>
      <c r="G4884" s="55"/>
      <c r="H4884" s="57"/>
      <c r="I4884" s="55"/>
      <c r="J4884" s="55"/>
      <c r="K4884" s="55"/>
      <c r="L4884" s="55"/>
      <c r="M4884" s="55"/>
      <c r="N4884" s="57"/>
      <c r="O4884" s="57" t="str">
        <f t="shared" si="229"/>
        <v/>
      </c>
      <c r="Q4884" s="38" t="s">
        <v>450</v>
      </c>
      <c r="R4884" s="38" t="str" cm="1">
        <f t="array" ref="R4884">_xlfn.XLOOKUP(Q4884,INDEX(Flettilisti,,1),INDEX(Flettilisti,,2),,0)</f>
        <v>Vantar flokkun</v>
      </c>
      <c r="S4884" s="38" t="str">
        <f>IF(ISBLANK(N4884),"",IF(N4884&lt;Gögn!$J$2,Gögn!$K$2,IF(N4884&gt;Gögn!$J$4,Gögn!$K$4,Gögn!$K$3)))</f>
        <v/>
      </c>
      <c r="T4884" s="49" t="str" cm="1">
        <f t="array" aca="1" ref="T4884" ca="1">IF(ISBLANK(B4884),"",IF(R4884="Styrkhæft",_xlfn.XLOOKUP(S4884,Vegalengdir[Texti],INDIRECT("Vegalengdir["&amp;'Upplýsingar um umsækjanda'!$B$10&amp;"]"),0%,0)))</f>
        <v/>
      </c>
      <c r="U4884" s="72" t="str">
        <f t="shared" si="230"/>
        <v/>
      </c>
    </row>
    <row r="4885" spans="1:21" x14ac:dyDescent="0.25">
      <c r="A4885" s="53">
        <f t="shared" si="228"/>
        <v>4884</v>
      </c>
      <c r="B4885" s="55"/>
      <c r="C4885" s="56"/>
      <c r="D4885" s="55"/>
      <c r="E4885" s="55"/>
      <c r="F4885" s="55"/>
      <c r="G4885" s="55"/>
      <c r="H4885" s="57"/>
      <c r="I4885" s="55"/>
      <c r="J4885" s="55"/>
      <c r="K4885" s="55"/>
      <c r="L4885" s="55"/>
      <c r="M4885" s="55"/>
      <c r="N4885" s="57"/>
      <c r="O4885" s="57" t="str">
        <f t="shared" si="229"/>
        <v/>
      </c>
      <c r="Q4885" s="38" t="s">
        <v>450</v>
      </c>
      <c r="R4885" s="38" t="str" cm="1">
        <f t="array" ref="R4885">_xlfn.XLOOKUP(Q4885,INDEX(Flettilisti,,1),INDEX(Flettilisti,,2),,0)</f>
        <v>Vantar flokkun</v>
      </c>
      <c r="S4885" s="38" t="str">
        <f>IF(ISBLANK(N4885),"",IF(N4885&lt;Gögn!$J$2,Gögn!$K$2,IF(N4885&gt;Gögn!$J$4,Gögn!$K$4,Gögn!$K$3)))</f>
        <v/>
      </c>
      <c r="T4885" s="49" t="str" cm="1">
        <f t="array" aca="1" ref="T4885" ca="1">IF(ISBLANK(B4885),"",IF(R4885="Styrkhæft",_xlfn.XLOOKUP(S4885,Vegalengdir[Texti],INDIRECT("Vegalengdir["&amp;'Upplýsingar um umsækjanda'!$B$10&amp;"]"),0%,0)))</f>
        <v/>
      </c>
      <c r="U4885" s="72" t="str">
        <f t="shared" si="230"/>
        <v/>
      </c>
    </row>
    <row r="4886" spans="1:21" x14ac:dyDescent="0.25">
      <c r="A4886" s="53">
        <f t="shared" si="228"/>
        <v>4885</v>
      </c>
      <c r="B4886" s="55"/>
      <c r="C4886" s="56"/>
      <c r="D4886" s="55"/>
      <c r="E4886" s="55"/>
      <c r="F4886" s="55"/>
      <c r="G4886" s="55"/>
      <c r="H4886" s="57"/>
      <c r="I4886" s="55"/>
      <c r="J4886" s="55"/>
      <c r="K4886" s="55"/>
      <c r="L4886" s="55"/>
      <c r="M4886" s="55"/>
      <c r="N4886" s="57"/>
      <c r="O4886" s="57" t="str">
        <f t="shared" si="229"/>
        <v/>
      </c>
      <c r="Q4886" s="38" t="s">
        <v>450</v>
      </c>
      <c r="R4886" s="38" t="str" cm="1">
        <f t="array" ref="R4886">_xlfn.XLOOKUP(Q4886,INDEX(Flettilisti,,1),INDEX(Flettilisti,,2),,0)</f>
        <v>Vantar flokkun</v>
      </c>
      <c r="S4886" s="38" t="str">
        <f>IF(ISBLANK(N4886),"",IF(N4886&lt;Gögn!$J$2,Gögn!$K$2,IF(N4886&gt;Gögn!$J$4,Gögn!$K$4,Gögn!$K$3)))</f>
        <v/>
      </c>
      <c r="T4886" s="49" t="str" cm="1">
        <f t="array" aca="1" ref="T4886" ca="1">IF(ISBLANK(B4886),"",IF(R4886="Styrkhæft",_xlfn.XLOOKUP(S4886,Vegalengdir[Texti],INDIRECT("Vegalengdir["&amp;'Upplýsingar um umsækjanda'!$B$10&amp;"]"),0%,0)))</f>
        <v/>
      </c>
      <c r="U4886" s="72" t="str">
        <f t="shared" si="230"/>
        <v/>
      </c>
    </row>
    <row r="4887" spans="1:21" x14ac:dyDescent="0.25">
      <c r="A4887" s="53">
        <f t="shared" si="228"/>
        <v>4886</v>
      </c>
      <c r="B4887" s="55"/>
      <c r="C4887" s="56"/>
      <c r="D4887" s="55"/>
      <c r="E4887" s="55"/>
      <c r="F4887" s="55"/>
      <c r="G4887" s="55"/>
      <c r="H4887" s="57"/>
      <c r="I4887" s="55"/>
      <c r="J4887" s="55"/>
      <c r="K4887" s="55"/>
      <c r="L4887" s="55"/>
      <c r="M4887" s="55"/>
      <c r="N4887" s="57"/>
      <c r="O4887" s="57" t="str">
        <f t="shared" si="229"/>
        <v/>
      </c>
      <c r="Q4887" s="38" t="s">
        <v>450</v>
      </c>
      <c r="R4887" s="38" t="str" cm="1">
        <f t="array" ref="R4887">_xlfn.XLOOKUP(Q4887,INDEX(Flettilisti,,1),INDEX(Flettilisti,,2),,0)</f>
        <v>Vantar flokkun</v>
      </c>
      <c r="S4887" s="38" t="str">
        <f>IF(ISBLANK(N4887),"",IF(N4887&lt;Gögn!$J$2,Gögn!$K$2,IF(N4887&gt;Gögn!$J$4,Gögn!$K$4,Gögn!$K$3)))</f>
        <v/>
      </c>
      <c r="T4887" s="49" t="str" cm="1">
        <f t="array" aca="1" ref="T4887" ca="1">IF(ISBLANK(B4887),"",IF(R4887="Styrkhæft",_xlfn.XLOOKUP(S4887,Vegalengdir[Texti],INDIRECT("Vegalengdir["&amp;'Upplýsingar um umsækjanda'!$B$10&amp;"]"),0%,0)))</f>
        <v/>
      </c>
      <c r="U4887" s="72" t="str">
        <f t="shared" si="230"/>
        <v/>
      </c>
    </row>
    <row r="4888" spans="1:21" x14ac:dyDescent="0.25">
      <c r="A4888" s="53">
        <f t="shared" si="228"/>
        <v>4887</v>
      </c>
      <c r="B4888" s="55"/>
      <c r="C4888" s="56"/>
      <c r="D4888" s="55"/>
      <c r="E4888" s="55"/>
      <c r="F4888" s="55"/>
      <c r="G4888" s="55"/>
      <c r="H4888" s="57"/>
      <c r="I4888" s="55"/>
      <c r="J4888" s="55"/>
      <c r="K4888" s="55"/>
      <c r="L4888" s="55"/>
      <c r="M4888" s="55"/>
      <c r="N4888" s="57"/>
      <c r="O4888" s="57" t="str">
        <f t="shared" si="229"/>
        <v/>
      </c>
      <c r="Q4888" s="38" t="s">
        <v>450</v>
      </c>
      <c r="R4888" s="38" t="str" cm="1">
        <f t="array" ref="R4888">_xlfn.XLOOKUP(Q4888,INDEX(Flettilisti,,1),INDEX(Flettilisti,,2),,0)</f>
        <v>Vantar flokkun</v>
      </c>
      <c r="S4888" s="38" t="str">
        <f>IF(ISBLANK(N4888),"",IF(N4888&lt;Gögn!$J$2,Gögn!$K$2,IF(N4888&gt;Gögn!$J$4,Gögn!$K$4,Gögn!$K$3)))</f>
        <v/>
      </c>
      <c r="T4888" s="49" t="str" cm="1">
        <f t="array" aca="1" ref="T4888" ca="1">IF(ISBLANK(B4888),"",IF(R4888="Styrkhæft",_xlfn.XLOOKUP(S4888,Vegalengdir[Texti],INDIRECT("Vegalengdir["&amp;'Upplýsingar um umsækjanda'!$B$10&amp;"]"),0%,0)))</f>
        <v/>
      </c>
      <c r="U4888" s="72" t="str">
        <f t="shared" si="230"/>
        <v/>
      </c>
    </row>
    <row r="4889" spans="1:21" x14ac:dyDescent="0.25">
      <c r="A4889" s="53">
        <f t="shared" si="228"/>
        <v>4888</v>
      </c>
      <c r="B4889" s="55"/>
      <c r="C4889" s="56"/>
      <c r="D4889" s="55"/>
      <c r="E4889" s="55"/>
      <c r="F4889" s="55"/>
      <c r="G4889" s="55"/>
      <c r="H4889" s="57"/>
      <c r="I4889" s="55"/>
      <c r="J4889" s="55"/>
      <c r="K4889" s="55"/>
      <c r="L4889" s="55"/>
      <c r="M4889" s="55"/>
      <c r="N4889" s="57"/>
      <c r="O4889" s="57" t="str">
        <f t="shared" si="229"/>
        <v/>
      </c>
      <c r="Q4889" s="38" t="s">
        <v>450</v>
      </c>
      <c r="R4889" s="38" t="str" cm="1">
        <f t="array" ref="R4889">_xlfn.XLOOKUP(Q4889,INDEX(Flettilisti,,1),INDEX(Flettilisti,,2),,0)</f>
        <v>Vantar flokkun</v>
      </c>
      <c r="S4889" s="38" t="str">
        <f>IF(ISBLANK(N4889),"",IF(N4889&lt;Gögn!$J$2,Gögn!$K$2,IF(N4889&gt;Gögn!$J$4,Gögn!$K$4,Gögn!$K$3)))</f>
        <v/>
      </c>
      <c r="T4889" s="49" t="str" cm="1">
        <f t="array" aca="1" ref="T4889" ca="1">IF(ISBLANK(B4889),"",IF(R4889="Styrkhæft",_xlfn.XLOOKUP(S4889,Vegalengdir[Texti],INDIRECT("Vegalengdir["&amp;'Upplýsingar um umsækjanda'!$B$10&amp;"]"),0%,0)))</f>
        <v/>
      </c>
      <c r="U4889" s="72" t="str">
        <f t="shared" si="230"/>
        <v/>
      </c>
    </row>
    <row r="4890" spans="1:21" x14ac:dyDescent="0.25">
      <c r="A4890" s="53">
        <f t="shared" si="228"/>
        <v>4889</v>
      </c>
      <c r="B4890" s="55"/>
      <c r="C4890" s="56"/>
      <c r="D4890" s="55"/>
      <c r="E4890" s="55"/>
      <c r="F4890" s="55"/>
      <c r="G4890" s="55"/>
      <c r="H4890" s="57"/>
      <c r="I4890" s="55"/>
      <c r="J4890" s="55"/>
      <c r="K4890" s="55"/>
      <c r="L4890" s="55"/>
      <c r="M4890" s="55"/>
      <c r="N4890" s="57"/>
      <c r="O4890" s="57" t="str">
        <f t="shared" si="229"/>
        <v/>
      </c>
      <c r="Q4890" s="38" t="s">
        <v>450</v>
      </c>
      <c r="R4890" s="38" t="str" cm="1">
        <f t="array" ref="R4890">_xlfn.XLOOKUP(Q4890,INDEX(Flettilisti,,1),INDEX(Flettilisti,,2),,0)</f>
        <v>Vantar flokkun</v>
      </c>
      <c r="S4890" s="38" t="str">
        <f>IF(ISBLANK(N4890),"",IF(N4890&lt;Gögn!$J$2,Gögn!$K$2,IF(N4890&gt;Gögn!$J$4,Gögn!$K$4,Gögn!$K$3)))</f>
        <v/>
      </c>
      <c r="T4890" s="49" t="str" cm="1">
        <f t="array" aca="1" ref="T4890" ca="1">IF(ISBLANK(B4890),"",IF(R4890="Styrkhæft",_xlfn.XLOOKUP(S4890,Vegalengdir[Texti],INDIRECT("Vegalengdir["&amp;'Upplýsingar um umsækjanda'!$B$10&amp;"]"),0%,0)))</f>
        <v/>
      </c>
      <c r="U4890" s="72" t="str">
        <f t="shared" si="230"/>
        <v/>
      </c>
    </row>
    <row r="4891" spans="1:21" x14ac:dyDescent="0.25">
      <c r="A4891" s="53">
        <f t="shared" si="228"/>
        <v>4890</v>
      </c>
      <c r="B4891" s="55"/>
      <c r="C4891" s="56"/>
      <c r="D4891" s="55"/>
      <c r="E4891" s="55"/>
      <c r="F4891" s="55"/>
      <c r="G4891" s="55"/>
      <c r="H4891" s="57"/>
      <c r="I4891" s="55"/>
      <c r="J4891" s="55"/>
      <c r="K4891" s="55"/>
      <c r="L4891" s="55"/>
      <c r="M4891" s="55"/>
      <c r="N4891" s="57"/>
      <c r="O4891" s="57" t="str">
        <f t="shared" si="229"/>
        <v/>
      </c>
      <c r="Q4891" s="38" t="s">
        <v>450</v>
      </c>
      <c r="R4891" s="38" t="str" cm="1">
        <f t="array" ref="R4891">_xlfn.XLOOKUP(Q4891,INDEX(Flettilisti,,1),INDEX(Flettilisti,,2),,0)</f>
        <v>Vantar flokkun</v>
      </c>
      <c r="S4891" s="38" t="str">
        <f>IF(ISBLANK(N4891),"",IF(N4891&lt;Gögn!$J$2,Gögn!$K$2,IF(N4891&gt;Gögn!$J$4,Gögn!$K$4,Gögn!$K$3)))</f>
        <v/>
      </c>
      <c r="T4891" s="49" t="str" cm="1">
        <f t="array" aca="1" ref="T4891" ca="1">IF(ISBLANK(B4891),"",IF(R4891="Styrkhæft",_xlfn.XLOOKUP(S4891,Vegalengdir[Texti],INDIRECT("Vegalengdir["&amp;'Upplýsingar um umsækjanda'!$B$10&amp;"]"),0%,0)))</f>
        <v/>
      </c>
      <c r="U4891" s="72" t="str">
        <f t="shared" si="230"/>
        <v/>
      </c>
    </row>
    <row r="4892" spans="1:21" x14ac:dyDescent="0.25">
      <c r="A4892" s="53">
        <f t="shared" si="228"/>
        <v>4891</v>
      </c>
      <c r="B4892" s="55"/>
      <c r="C4892" s="56"/>
      <c r="D4892" s="55"/>
      <c r="E4892" s="55"/>
      <c r="F4892" s="55"/>
      <c r="G4892" s="55"/>
      <c r="H4892" s="57"/>
      <c r="I4892" s="55"/>
      <c r="J4892" s="55"/>
      <c r="K4892" s="55"/>
      <c r="L4892" s="55"/>
      <c r="M4892" s="55"/>
      <c r="N4892" s="57"/>
      <c r="O4892" s="57" t="str">
        <f t="shared" si="229"/>
        <v/>
      </c>
      <c r="Q4892" s="38" t="s">
        <v>450</v>
      </c>
      <c r="R4892" s="38" t="str" cm="1">
        <f t="array" ref="R4892">_xlfn.XLOOKUP(Q4892,INDEX(Flettilisti,,1),INDEX(Flettilisti,,2),,0)</f>
        <v>Vantar flokkun</v>
      </c>
      <c r="S4892" s="38" t="str">
        <f>IF(ISBLANK(N4892),"",IF(N4892&lt;Gögn!$J$2,Gögn!$K$2,IF(N4892&gt;Gögn!$J$4,Gögn!$K$4,Gögn!$K$3)))</f>
        <v/>
      </c>
      <c r="T4892" s="49" t="str" cm="1">
        <f t="array" aca="1" ref="T4892" ca="1">IF(ISBLANK(B4892),"",IF(R4892="Styrkhæft",_xlfn.XLOOKUP(S4892,Vegalengdir[Texti],INDIRECT("Vegalengdir["&amp;'Upplýsingar um umsækjanda'!$B$10&amp;"]"),0%,0)))</f>
        <v/>
      </c>
      <c r="U4892" s="72" t="str">
        <f t="shared" si="230"/>
        <v/>
      </c>
    </row>
    <row r="4893" spans="1:21" x14ac:dyDescent="0.25">
      <c r="A4893" s="53">
        <f t="shared" si="228"/>
        <v>4892</v>
      </c>
      <c r="B4893" s="55"/>
      <c r="C4893" s="56"/>
      <c r="D4893" s="55"/>
      <c r="E4893" s="55"/>
      <c r="F4893" s="55"/>
      <c r="G4893" s="55"/>
      <c r="H4893" s="57"/>
      <c r="I4893" s="55"/>
      <c r="J4893" s="55"/>
      <c r="K4893" s="55"/>
      <c r="L4893" s="55"/>
      <c r="M4893" s="55"/>
      <c r="N4893" s="57"/>
      <c r="O4893" s="57" t="str">
        <f t="shared" si="229"/>
        <v/>
      </c>
      <c r="Q4893" s="38" t="s">
        <v>450</v>
      </c>
      <c r="R4893" s="38" t="str" cm="1">
        <f t="array" ref="R4893">_xlfn.XLOOKUP(Q4893,INDEX(Flettilisti,,1),INDEX(Flettilisti,,2),,0)</f>
        <v>Vantar flokkun</v>
      </c>
      <c r="S4893" s="38" t="str">
        <f>IF(ISBLANK(N4893),"",IF(N4893&lt;Gögn!$J$2,Gögn!$K$2,IF(N4893&gt;Gögn!$J$4,Gögn!$K$4,Gögn!$K$3)))</f>
        <v/>
      </c>
      <c r="T4893" s="49" t="str" cm="1">
        <f t="array" aca="1" ref="T4893" ca="1">IF(ISBLANK(B4893),"",IF(R4893="Styrkhæft",_xlfn.XLOOKUP(S4893,Vegalengdir[Texti],INDIRECT("Vegalengdir["&amp;'Upplýsingar um umsækjanda'!$B$10&amp;"]"),0%,0)))</f>
        <v/>
      </c>
      <c r="U4893" s="72" t="str">
        <f t="shared" si="230"/>
        <v/>
      </c>
    </row>
    <row r="4894" spans="1:21" x14ac:dyDescent="0.25">
      <c r="A4894" s="53">
        <f t="shared" si="228"/>
        <v>4893</v>
      </c>
      <c r="B4894" s="55"/>
      <c r="C4894" s="56"/>
      <c r="D4894" s="55"/>
      <c r="E4894" s="55"/>
      <c r="F4894" s="55"/>
      <c r="G4894" s="55"/>
      <c r="H4894" s="57"/>
      <c r="I4894" s="55"/>
      <c r="J4894" s="55"/>
      <c r="K4894" s="55"/>
      <c r="L4894" s="55"/>
      <c r="M4894" s="55"/>
      <c r="N4894" s="57"/>
      <c r="O4894" s="57" t="str">
        <f t="shared" si="229"/>
        <v/>
      </c>
      <c r="Q4894" s="38" t="s">
        <v>450</v>
      </c>
      <c r="R4894" s="38" t="str" cm="1">
        <f t="array" ref="R4894">_xlfn.XLOOKUP(Q4894,INDEX(Flettilisti,,1),INDEX(Flettilisti,,2),,0)</f>
        <v>Vantar flokkun</v>
      </c>
      <c r="S4894" s="38" t="str">
        <f>IF(ISBLANK(N4894),"",IF(N4894&lt;Gögn!$J$2,Gögn!$K$2,IF(N4894&gt;Gögn!$J$4,Gögn!$K$4,Gögn!$K$3)))</f>
        <v/>
      </c>
      <c r="T4894" s="49" t="str" cm="1">
        <f t="array" aca="1" ref="T4894" ca="1">IF(ISBLANK(B4894),"",IF(R4894="Styrkhæft",_xlfn.XLOOKUP(S4894,Vegalengdir[Texti],INDIRECT("Vegalengdir["&amp;'Upplýsingar um umsækjanda'!$B$10&amp;"]"),0%,0)))</f>
        <v/>
      </c>
      <c r="U4894" s="72" t="str">
        <f t="shared" si="230"/>
        <v/>
      </c>
    </row>
    <row r="4895" spans="1:21" x14ac:dyDescent="0.25">
      <c r="A4895" s="53">
        <f t="shared" si="228"/>
        <v>4894</v>
      </c>
      <c r="B4895" s="55"/>
      <c r="C4895" s="56"/>
      <c r="D4895" s="55"/>
      <c r="E4895" s="55"/>
      <c r="F4895" s="55"/>
      <c r="G4895" s="55"/>
      <c r="H4895" s="57"/>
      <c r="I4895" s="55"/>
      <c r="J4895" s="55"/>
      <c r="K4895" s="55"/>
      <c r="L4895" s="55"/>
      <c r="M4895" s="55"/>
      <c r="N4895" s="57"/>
      <c r="O4895" s="57" t="str">
        <f t="shared" si="229"/>
        <v/>
      </c>
      <c r="Q4895" s="38" t="s">
        <v>450</v>
      </c>
      <c r="R4895" s="38" t="str" cm="1">
        <f t="array" ref="R4895">_xlfn.XLOOKUP(Q4895,INDEX(Flettilisti,,1),INDEX(Flettilisti,,2),,0)</f>
        <v>Vantar flokkun</v>
      </c>
      <c r="S4895" s="38" t="str">
        <f>IF(ISBLANK(N4895),"",IF(N4895&lt;Gögn!$J$2,Gögn!$K$2,IF(N4895&gt;Gögn!$J$4,Gögn!$K$4,Gögn!$K$3)))</f>
        <v/>
      </c>
      <c r="T4895" s="49" t="str" cm="1">
        <f t="array" aca="1" ref="T4895" ca="1">IF(ISBLANK(B4895),"",IF(R4895="Styrkhæft",_xlfn.XLOOKUP(S4895,Vegalengdir[Texti],INDIRECT("Vegalengdir["&amp;'Upplýsingar um umsækjanda'!$B$10&amp;"]"),0%,0)))</f>
        <v/>
      </c>
      <c r="U4895" s="72" t="str">
        <f t="shared" si="230"/>
        <v/>
      </c>
    </row>
    <row r="4896" spans="1:21" x14ac:dyDescent="0.25">
      <c r="A4896" s="53">
        <f t="shared" si="228"/>
        <v>4895</v>
      </c>
      <c r="B4896" s="55"/>
      <c r="C4896" s="56"/>
      <c r="D4896" s="55"/>
      <c r="E4896" s="55"/>
      <c r="F4896" s="55"/>
      <c r="G4896" s="55"/>
      <c r="H4896" s="57"/>
      <c r="I4896" s="55"/>
      <c r="J4896" s="55"/>
      <c r="K4896" s="55"/>
      <c r="L4896" s="55"/>
      <c r="M4896" s="55"/>
      <c r="N4896" s="57"/>
      <c r="O4896" s="57" t="str">
        <f t="shared" si="229"/>
        <v/>
      </c>
      <c r="Q4896" s="38" t="s">
        <v>450</v>
      </c>
      <c r="R4896" s="38" t="str" cm="1">
        <f t="array" ref="R4896">_xlfn.XLOOKUP(Q4896,INDEX(Flettilisti,,1),INDEX(Flettilisti,,2),,0)</f>
        <v>Vantar flokkun</v>
      </c>
      <c r="S4896" s="38" t="str">
        <f>IF(ISBLANK(N4896),"",IF(N4896&lt;Gögn!$J$2,Gögn!$K$2,IF(N4896&gt;Gögn!$J$4,Gögn!$K$4,Gögn!$K$3)))</f>
        <v/>
      </c>
      <c r="T4896" s="49" t="str" cm="1">
        <f t="array" aca="1" ref="T4896" ca="1">IF(ISBLANK(B4896),"",IF(R4896="Styrkhæft",_xlfn.XLOOKUP(S4896,Vegalengdir[Texti],INDIRECT("Vegalengdir["&amp;'Upplýsingar um umsækjanda'!$B$10&amp;"]"),0%,0)))</f>
        <v/>
      </c>
      <c r="U4896" s="72" t="str">
        <f t="shared" si="230"/>
        <v/>
      </c>
    </row>
    <row r="4897" spans="1:21" x14ac:dyDescent="0.25">
      <c r="A4897" s="53">
        <f t="shared" si="228"/>
        <v>4896</v>
      </c>
      <c r="B4897" s="55"/>
      <c r="C4897" s="56"/>
      <c r="D4897" s="55"/>
      <c r="E4897" s="55"/>
      <c r="F4897" s="55"/>
      <c r="G4897" s="55"/>
      <c r="H4897" s="57"/>
      <c r="I4897" s="55"/>
      <c r="J4897" s="55"/>
      <c r="K4897" s="55"/>
      <c r="L4897" s="55"/>
      <c r="M4897" s="55"/>
      <c r="N4897" s="57"/>
      <c r="O4897" s="57" t="str">
        <f t="shared" si="229"/>
        <v/>
      </c>
      <c r="Q4897" s="38" t="s">
        <v>450</v>
      </c>
      <c r="R4897" s="38" t="str" cm="1">
        <f t="array" ref="R4897">_xlfn.XLOOKUP(Q4897,INDEX(Flettilisti,,1),INDEX(Flettilisti,,2),,0)</f>
        <v>Vantar flokkun</v>
      </c>
      <c r="S4897" s="38" t="str">
        <f>IF(ISBLANK(N4897),"",IF(N4897&lt;Gögn!$J$2,Gögn!$K$2,IF(N4897&gt;Gögn!$J$4,Gögn!$K$4,Gögn!$K$3)))</f>
        <v/>
      </c>
      <c r="T4897" s="49" t="str" cm="1">
        <f t="array" aca="1" ref="T4897" ca="1">IF(ISBLANK(B4897),"",IF(R4897="Styrkhæft",_xlfn.XLOOKUP(S4897,Vegalengdir[Texti],INDIRECT("Vegalengdir["&amp;'Upplýsingar um umsækjanda'!$B$10&amp;"]"),0%,0)))</f>
        <v/>
      </c>
      <c r="U4897" s="72" t="str">
        <f t="shared" si="230"/>
        <v/>
      </c>
    </row>
    <row r="4898" spans="1:21" x14ac:dyDescent="0.25">
      <c r="A4898" s="53">
        <f t="shared" si="228"/>
        <v>4897</v>
      </c>
      <c r="B4898" s="55"/>
      <c r="C4898" s="56"/>
      <c r="D4898" s="55"/>
      <c r="E4898" s="55"/>
      <c r="F4898" s="55"/>
      <c r="G4898" s="55"/>
      <c r="H4898" s="57"/>
      <c r="I4898" s="55"/>
      <c r="J4898" s="55"/>
      <c r="K4898" s="55"/>
      <c r="L4898" s="55"/>
      <c r="M4898" s="55"/>
      <c r="N4898" s="57"/>
      <c r="O4898" s="57" t="str">
        <f t="shared" si="229"/>
        <v/>
      </c>
      <c r="Q4898" s="38" t="s">
        <v>450</v>
      </c>
      <c r="R4898" s="38" t="str" cm="1">
        <f t="array" ref="R4898">_xlfn.XLOOKUP(Q4898,INDEX(Flettilisti,,1),INDEX(Flettilisti,,2),,0)</f>
        <v>Vantar flokkun</v>
      </c>
      <c r="S4898" s="38" t="str">
        <f>IF(ISBLANK(N4898),"",IF(N4898&lt;Gögn!$J$2,Gögn!$K$2,IF(N4898&gt;Gögn!$J$4,Gögn!$K$4,Gögn!$K$3)))</f>
        <v/>
      </c>
      <c r="T4898" s="49" t="str" cm="1">
        <f t="array" aca="1" ref="T4898" ca="1">IF(ISBLANK(B4898),"",IF(R4898="Styrkhæft",_xlfn.XLOOKUP(S4898,Vegalengdir[Texti],INDIRECT("Vegalengdir["&amp;'Upplýsingar um umsækjanda'!$B$10&amp;"]"),0%,0)))</f>
        <v/>
      </c>
      <c r="U4898" s="72" t="str">
        <f t="shared" si="230"/>
        <v/>
      </c>
    </row>
    <row r="4899" spans="1:21" x14ac:dyDescent="0.25">
      <c r="A4899" s="53">
        <f t="shared" si="228"/>
        <v>4898</v>
      </c>
      <c r="B4899" s="55"/>
      <c r="C4899" s="56"/>
      <c r="D4899" s="55"/>
      <c r="E4899" s="55"/>
      <c r="F4899" s="55"/>
      <c r="G4899" s="55"/>
      <c r="H4899" s="57"/>
      <c r="I4899" s="55"/>
      <c r="J4899" s="55"/>
      <c r="K4899" s="55"/>
      <c r="L4899" s="55"/>
      <c r="M4899" s="55"/>
      <c r="N4899" s="57"/>
      <c r="O4899" s="57" t="str">
        <f t="shared" si="229"/>
        <v/>
      </c>
      <c r="Q4899" s="38" t="s">
        <v>450</v>
      </c>
      <c r="R4899" s="38" t="str" cm="1">
        <f t="array" ref="R4899">_xlfn.XLOOKUP(Q4899,INDEX(Flettilisti,,1),INDEX(Flettilisti,,2),,0)</f>
        <v>Vantar flokkun</v>
      </c>
      <c r="S4899" s="38" t="str">
        <f>IF(ISBLANK(N4899),"",IF(N4899&lt;Gögn!$J$2,Gögn!$K$2,IF(N4899&gt;Gögn!$J$4,Gögn!$K$4,Gögn!$K$3)))</f>
        <v/>
      </c>
      <c r="T4899" s="49" t="str" cm="1">
        <f t="array" aca="1" ref="T4899" ca="1">IF(ISBLANK(B4899),"",IF(R4899="Styrkhæft",_xlfn.XLOOKUP(S4899,Vegalengdir[Texti],INDIRECT("Vegalengdir["&amp;'Upplýsingar um umsækjanda'!$B$10&amp;"]"),0%,0)))</f>
        <v/>
      </c>
      <c r="U4899" s="72" t="str">
        <f t="shared" si="230"/>
        <v/>
      </c>
    </row>
    <row r="4900" spans="1:21" x14ac:dyDescent="0.25">
      <c r="A4900" s="53">
        <f t="shared" si="228"/>
        <v>4899</v>
      </c>
      <c r="B4900" s="55"/>
      <c r="C4900" s="56"/>
      <c r="D4900" s="55"/>
      <c r="E4900" s="55"/>
      <c r="F4900" s="55"/>
      <c r="G4900" s="55"/>
      <c r="H4900" s="57"/>
      <c r="I4900" s="55"/>
      <c r="J4900" s="55"/>
      <c r="K4900" s="55"/>
      <c r="L4900" s="55"/>
      <c r="M4900" s="55"/>
      <c r="N4900" s="57"/>
      <c r="O4900" s="57" t="str">
        <f t="shared" si="229"/>
        <v/>
      </c>
      <c r="Q4900" s="38" t="s">
        <v>450</v>
      </c>
      <c r="R4900" s="38" t="str" cm="1">
        <f t="array" ref="R4900">_xlfn.XLOOKUP(Q4900,INDEX(Flettilisti,,1),INDEX(Flettilisti,,2),,0)</f>
        <v>Vantar flokkun</v>
      </c>
      <c r="S4900" s="38" t="str">
        <f>IF(ISBLANK(N4900),"",IF(N4900&lt;Gögn!$J$2,Gögn!$K$2,IF(N4900&gt;Gögn!$J$4,Gögn!$K$4,Gögn!$K$3)))</f>
        <v/>
      </c>
      <c r="T4900" s="49" t="str" cm="1">
        <f t="array" aca="1" ref="T4900" ca="1">IF(ISBLANK(B4900),"",IF(R4900="Styrkhæft",_xlfn.XLOOKUP(S4900,Vegalengdir[Texti],INDIRECT("Vegalengdir["&amp;'Upplýsingar um umsækjanda'!$B$10&amp;"]"),0%,0)))</f>
        <v/>
      </c>
      <c r="U4900" s="72" t="str">
        <f t="shared" si="230"/>
        <v/>
      </c>
    </row>
    <row r="4901" spans="1:21" x14ac:dyDescent="0.25">
      <c r="A4901" s="53">
        <f t="shared" si="228"/>
        <v>4900</v>
      </c>
      <c r="B4901" s="55"/>
      <c r="C4901" s="56"/>
      <c r="D4901" s="55"/>
      <c r="E4901" s="55"/>
      <c r="F4901" s="55"/>
      <c r="G4901" s="55"/>
      <c r="H4901" s="57"/>
      <c r="I4901" s="55"/>
      <c r="J4901" s="55"/>
      <c r="K4901" s="55"/>
      <c r="L4901" s="55"/>
      <c r="M4901" s="55"/>
      <c r="N4901" s="57"/>
      <c r="O4901" s="57" t="str">
        <f t="shared" si="229"/>
        <v/>
      </c>
      <c r="Q4901" s="38" t="s">
        <v>450</v>
      </c>
      <c r="R4901" s="38" t="str" cm="1">
        <f t="array" ref="R4901">_xlfn.XLOOKUP(Q4901,INDEX(Flettilisti,,1),INDEX(Flettilisti,,2),,0)</f>
        <v>Vantar flokkun</v>
      </c>
      <c r="S4901" s="38" t="str">
        <f>IF(ISBLANK(N4901),"",IF(N4901&lt;Gögn!$J$2,Gögn!$K$2,IF(N4901&gt;Gögn!$J$4,Gögn!$K$4,Gögn!$K$3)))</f>
        <v/>
      </c>
      <c r="T4901" s="49" t="str" cm="1">
        <f t="array" aca="1" ref="T4901" ca="1">IF(ISBLANK(B4901),"",IF(R4901="Styrkhæft",_xlfn.XLOOKUP(S4901,Vegalengdir[Texti],INDIRECT("Vegalengdir["&amp;'Upplýsingar um umsækjanda'!$B$10&amp;"]"),0%,0)))</f>
        <v/>
      </c>
      <c r="U4901" s="72" t="str">
        <f t="shared" si="230"/>
        <v/>
      </c>
    </row>
    <row r="4902" spans="1:21" x14ac:dyDescent="0.25">
      <c r="A4902" s="53">
        <f t="shared" si="228"/>
        <v>4901</v>
      </c>
      <c r="B4902" s="55"/>
      <c r="C4902" s="56"/>
      <c r="D4902" s="55"/>
      <c r="E4902" s="55"/>
      <c r="F4902" s="55"/>
      <c r="G4902" s="55"/>
      <c r="H4902" s="57"/>
      <c r="I4902" s="55"/>
      <c r="J4902" s="55"/>
      <c r="K4902" s="55"/>
      <c r="L4902" s="55"/>
      <c r="M4902" s="55"/>
      <c r="N4902" s="57"/>
      <c r="O4902" s="57" t="str">
        <f t="shared" si="229"/>
        <v/>
      </c>
      <c r="Q4902" s="38" t="s">
        <v>450</v>
      </c>
      <c r="R4902" s="38" t="str" cm="1">
        <f t="array" ref="R4902">_xlfn.XLOOKUP(Q4902,INDEX(Flettilisti,,1),INDEX(Flettilisti,,2),,0)</f>
        <v>Vantar flokkun</v>
      </c>
      <c r="S4902" s="38" t="str">
        <f>IF(ISBLANK(N4902),"",IF(N4902&lt;Gögn!$J$2,Gögn!$K$2,IF(N4902&gt;Gögn!$J$4,Gögn!$K$4,Gögn!$K$3)))</f>
        <v/>
      </c>
      <c r="T4902" s="49" t="str" cm="1">
        <f t="array" aca="1" ref="T4902" ca="1">IF(ISBLANK(B4902),"",IF(R4902="Styrkhæft",_xlfn.XLOOKUP(S4902,Vegalengdir[Texti],INDIRECT("Vegalengdir["&amp;'Upplýsingar um umsækjanda'!$B$10&amp;"]"),0%,0)))</f>
        <v/>
      </c>
      <c r="U4902" s="72" t="str">
        <f t="shared" si="230"/>
        <v/>
      </c>
    </row>
    <row r="4903" spans="1:21" x14ac:dyDescent="0.25">
      <c r="A4903" s="53">
        <f t="shared" si="228"/>
        <v>4902</v>
      </c>
      <c r="B4903" s="55"/>
      <c r="C4903" s="56"/>
      <c r="D4903" s="55"/>
      <c r="E4903" s="55"/>
      <c r="F4903" s="55"/>
      <c r="G4903" s="55"/>
      <c r="H4903" s="57"/>
      <c r="I4903" s="55"/>
      <c r="J4903" s="55"/>
      <c r="K4903" s="55"/>
      <c r="L4903" s="55"/>
      <c r="M4903" s="55"/>
      <c r="N4903" s="57"/>
      <c r="O4903" s="57" t="str">
        <f t="shared" si="229"/>
        <v/>
      </c>
      <c r="Q4903" s="38" t="s">
        <v>450</v>
      </c>
      <c r="R4903" s="38" t="str" cm="1">
        <f t="array" ref="R4903">_xlfn.XLOOKUP(Q4903,INDEX(Flettilisti,,1),INDEX(Flettilisti,,2),,0)</f>
        <v>Vantar flokkun</v>
      </c>
      <c r="S4903" s="38" t="str">
        <f>IF(ISBLANK(N4903),"",IF(N4903&lt;Gögn!$J$2,Gögn!$K$2,IF(N4903&gt;Gögn!$J$4,Gögn!$K$4,Gögn!$K$3)))</f>
        <v/>
      </c>
      <c r="T4903" s="49" t="str" cm="1">
        <f t="array" aca="1" ref="T4903" ca="1">IF(ISBLANK(B4903),"",IF(R4903="Styrkhæft",_xlfn.XLOOKUP(S4903,Vegalengdir[Texti],INDIRECT("Vegalengdir["&amp;'Upplýsingar um umsækjanda'!$B$10&amp;"]"),0%,0)))</f>
        <v/>
      </c>
      <c r="U4903" s="72" t="str">
        <f t="shared" si="230"/>
        <v/>
      </c>
    </row>
    <row r="4904" spans="1:21" x14ac:dyDescent="0.25">
      <c r="A4904" s="53">
        <f t="shared" si="228"/>
        <v>4903</v>
      </c>
      <c r="B4904" s="55"/>
      <c r="C4904" s="56"/>
      <c r="D4904" s="55"/>
      <c r="E4904" s="55"/>
      <c r="F4904" s="55"/>
      <c r="G4904" s="55"/>
      <c r="H4904" s="57"/>
      <c r="I4904" s="55"/>
      <c r="J4904" s="55"/>
      <c r="K4904" s="55"/>
      <c r="L4904" s="55"/>
      <c r="M4904" s="55"/>
      <c r="N4904" s="57"/>
      <c r="O4904" s="57" t="str">
        <f t="shared" si="229"/>
        <v/>
      </c>
      <c r="Q4904" s="38" t="s">
        <v>450</v>
      </c>
      <c r="R4904" s="38" t="str" cm="1">
        <f t="array" ref="R4904">_xlfn.XLOOKUP(Q4904,INDEX(Flettilisti,,1),INDEX(Flettilisti,,2),,0)</f>
        <v>Vantar flokkun</v>
      </c>
      <c r="S4904" s="38" t="str">
        <f>IF(ISBLANK(N4904),"",IF(N4904&lt;Gögn!$J$2,Gögn!$K$2,IF(N4904&gt;Gögn!$J$4,Gögn!$K$4,Gögn!$K$3)))</f>
        <v/>
      </c>
      <c r="T4904" s="49" t="str" cm="1">
        <f t="array" aca="1" ref="T4904" ca="1">IF(ISBLANK(B4904),"",IF(R4904="Styrkhæft",_xlfn.XLOOKUP(S4904,Vegalengdir[Texti],INDIRECT("Vegalengdir["&amp;'Upplýsingar um umsækjanda'!$B$10&amp;"]"),0%,0)))</f>
        <v/>
      </c>
      <c r="U4904" s="72" t="str">
        <f t="shared" si="230"/>
        <v/>
      </c>
    </row>
    <row r="4905" spans="1:21" x14ac:dyDescent="0.25">
      <c r="A4905" s="53">
        <f t="shared" si="228"/>
        <v>4904</v>
      </c>
      <c r="B4905" s="55"/>
      <c r="C4905" s="56"/>
      <c r="D4905" s="55"/>
      <c r="E4905" s="55"/>
      <c r="F4905" s="55"/>
      <c r="G4905" s="55"/>
      <c r="H4905" s="57"/>
      <c r="I4905" s="55"/>
      <c r="J4905" s="55"/>
      <c r="K4905" s="55"/>
      <c r="L4905" s="55"/>
      <c r="M4905" s="55"/>
      <c r="N4905" s="57"/>
      <c r="O4905" s="57" t="str">
        <f t="shared" si="229"/>
        <v/>
      </c>
      <c r="Q4905" s="38" t="s">
        <v>450</v>
      </c>
      <c r="R4905" s="38" t="str" cm="1">
        <f t="array" ref="R4905">_xlfn.XLOOKUP(Q4905,INDEX(Flettilisti,,1),INDEX(Flettilisti,,2),,0)</f>
        <v>Vantar flokkun</v>
      </c>
      <c r="S4905" s="38" t="str">
        <f>IF(ISBLANK(N4905),"",IF(N4905&lt;Gögn!$J$2,Gögn!$K$2,IF(N4905&gt;Gögn!$J$4,Gögn!$K$4,Gögn!$K$3)))</f>
        <v/>
      </c>
      <c r="T4905" s="49" t="str" cm="1">
        <f t="array" aca="1" ref="T4905" ca="1">IF(ISBLANK(B4905),"",IF(R4905="Styrkhæft",_xlfn.XLOOKUP(S4905,Vegalengdir[Texti],INDIRECT("Vegalengdir["&amp;'Upplýsingar um umsækjanda'!$B$10&amp;"]"),0%,0)))</f>
        <v/>
      </c>
      <c r="U4905" s="72" t="str">
        <f t="shared" si="230"/>
        <v/>
      </c>
    </row>
    <row r="4906" spans="1:21" x14ac:dyDescent="0.25">
      <c r="A4906" s="53">
        <f t="shared" si="228"/>
        <v>4905</v>
      </c>
      <c r="B4906" s="55"/>
      <c r="C4906" s="56"/>
      <c r="D4906" s="55"/>
      <c r="E4906" s="55"/>
      <c r="F4906" s="55"/>
      <c r="G4906" s="55"/>
      <c r="H4906" s="57"/>
      <c r="I4906" s="55"/>
      <c r="J4906" s="55"/>
      <c r="K4906" s="55"/>
      <c r="L4906" s="55"/>
      <c r="M4906" s="55"/>
      <c r="N4906" s="57"/>
      <c r="O4906" s="57" t="str">
        <f t="shared" si="229"/>
        <v/>
      </c>
      <c r="Q4906" s="38" t="s">
        <v>450</v>
      </c>
      <c r="R4906" s="38" t="str" cm="1">
        <f t="array" ref="R4906">_xlfn.XLOOKUP(Q4906,INDEX(Flettilisti,,1),INDEX(Flettilisti,,2),,0)</f>
        <v>Vantar flokkun</v>
      </c>
      <c r="S4906" s="38" t="str">
        <f>IF(ISBLANK(N4906),"",IF(N4906&lt;Gögn!$J$2,Gögn!$K$2,IF(N4906&gt;Gögn!$J$4,Gögn!$K$4,Gögn!$K$3)))</f>
        <v/>
      </c>
      <c r="T4906" s="49" t="str" cm="1">
        <f t="array" aca="1" ref="T4906" ca="1">IF(ISBLANK(B4906),"",IF(R4906="Styrkhæft",_xlfn.XLOOKUP(S4906,Vegalengdir[Texti],INDIRECT("Vegalengdir["&amp;'Upplýsingar um umsækjanda'!$B$10&amp;"]"),0%,0)))</f>
        <v/>
      </c>
      <c r="U4906" s="72" t="str">
        <f t="shared" si="230"/>
        <v/>
      </c>
    </row>
    <row r="4907" spans="1:21" x14ac:dyDescent="0.25">
      <c r="A4907" s="53">
        <f t="shared" ref="A4907:A4970" si="231">A4906+1</f>
        <v>4906</v>
      </c>
      <c r="B4907" s="55"/>
      <c r="C4907" s="56"/>
      <c r="D4907" s="55"/>
      <c r="E4907" s="55"/>
      <c r="F4907" s="55"/>
      <c r="G4907" s="55"/>
      <c r="H4907" s="57"/>
      <c r="I4907" s="55"/>
      <c r="J4907" s="55"/>
      <c r="K4907" s="55"/>
      <c r="L4907" s="55"/>
      <c r="M4907" s="55"/>
      <c r="N4907" s="57"/>
      <c r="O4907" s="57" t="str">
        <f t="shared" si="229"/>
        <v/>
      </c>
      <c r="Q4907" s="38" t="s">
        <v>450</v>
      </c>
      <c r="R4907" s="38" t="str" cm="1">
        <f t="array" ref="R4907">_xlfn.XLOOKUP(Q4907,INDEX(Flettilisti,,1),INDEX(Flettilisti,,2),,0)</f>
        <v>Vantar flokkun</v>
      </c>
      <c r="S4907" s="38" t="str">
        <f>IF(ISBLANK(N4907),"",IF(N4907&lt;Gögn!$J$2,Gögn!$K$2,IF(N4907&gt;Gögn!$J$4,Gögn!$K$4,Gögn!$K$3)))</f>
        <v/>
      </c>
      <c r="T4907" s="49" t="str" cm="1">
        <f t="array" aca="1" ref="T4907" ca="1">IF(ISBLANK(B4907),"",IF(R4907="Styrkhæft",_xlfn.XLOOKUP(S4907,Vegalengdir[Texti],INDIRECT("Vegalengdir["&amp;'Upplýsingar um umsækjanda'!$B$10&amp;"]"),0%,0)))</f>
        <v/>
      </c>
      <c r="U4907" s="72" t="str">
        <f t="shared" si="230"/>
        <v/>
      </c>
    </row>
    <row r="4908" spans="1:21" x14ac:dyDescent="0.25">
      <c r="A4908" s="53">
        <f t="shared" si="231"/>
        <v>4907</v>
      </c>
      <c r="B4908" s="55"/>
      <c r="C4908" s="56"/>
      <c r="D4908" s="55"/>
      <c r="E4908" s="55"/>
      <c r="F4908" s="55"/>
      <c r="G4908" s="55"/>
      <c r="H4908" s="57"/>
      <c r="I4908" s="55"/>
      <c r="J4908" s="55"/>
      <c r="K4908" s="55"/>
      <c r="L4908" s="55"/>
      <c r="M4908" s="55"/>
      <c r="N4908" s="57"/>
      <c r="O4908" s="57" t="str">
        <f t="shared" si="229"/>
        <v/>
      </c>
      <c r="Q4908" s="38" t="s">
        <v>450</v>
      </c>
      <c r="R4908" s="38" t="str" cm="1">
        <f t="array" ref="R4908">_xlfn.XLOOKUP(Q4908,INDEX(Flettilisti,,1),INDEX(Flettilisti,,2),,0)</f>
        <v>Vantar flokkun</v>
      </c>
      <c r="S4908" s="38" t="str">
        <f>IF(ISBLANK(N4908),"",IF(N4908&lt;Gögn!$J$2,Gögn!$K$2,IF(N4908&gt;Gögn!$J$4,Gögn!$K$4,Gögn!$K$3)))</f>
        <v/>
      </c>
      <c r="T4908" s="49" t="str" cm="1">
        <f t="array" aca="1" ref="T4908" ca="1">IF(ISBLANK(B4908),"",IF(R4908="Styrkhæft",_xlfn.XLOOKUP(S4908,Vegalengdir[Texti],INDIRECT("Vegalengdir["&amp;'Upplýsingar um umsækjanda'!$B$10&amp;"]"),0%,0)))</f>
        <v/>
      </c>
      <c r="U4908" s="72" t="str">
        <f t="shared" si="230"/>
        <v/>
      </c>
    </row>
    <row r="4909" spans="1:21" x14ac:dyDescent="0.25">
      <c r="A4909" s="53">
        <f t="shared" si="231"/>
        <v>4908</v>
      </c>
      <c r="B4909" s="55"/>
      <c r="C4909" s="56"/>
      <c r="D4909" s="55"/>
      <c r="E4909" s="55"/>
      <c r="F4909" s="55"/>
      <c r="G4909" s="55"/>
      <c r="H4909" s="57"/>
      <c r="I4909" s="55"/>
      <c r="J4909" s="55"/>
      <c r="K4909" s="55"/>
      <c r="L4909" s="55"/>
      <c r="M4909" s="55"/>
      <c r="N4909" s="57"/>
      <c r="O4909" s="57" t="str">
        <f t="shared" si="229"/>
        <v/>
      </c>
      <c r="Q4909" s="38" t="s">
        <v>450</v>
      </c>
      <c r="R4909" s="38" t="str" cm="1">
        <f t="array" ref="R4909">_xlfn.XLOOKUP(Q4909,INDEX(Flettilisti,,1),INDEX(Flettilisti,,2),,0)</f>
        <v>Vantar flokkun</v>
      </c>
      <c r="S4909" s="38" t="str">
        <f>IF(ISBLANK(N4909),"",IF(N4909&lt;Gögn!$J$2,Gögn!$K$2,IF(N4909&gt;Gögn!$J$4,Gögn!$K$4,Gögn!$K$3)))</f>
        <v/>
      </c>
      <c r="T4909" s="49" t="str" cm="1">
        <f t="array" aca="1" ref="T4909" ca="1">IF(ISBLANK(B4909),"",IF(R4909="Styrkhæft",_xlfn.XLOOKUP(S4909,Vegalengdir[Texti],INDIRECT("Vegalengdir["&amp;'Upplýsingar um umsækjanda'!$B$10&amp;"]"),0%,0)))</f>
        <v/>
      </c>
      <c r="U4909" s="72" t="str">
        <f t="shared" si="230"/>
        <v/>
      </c>
    </row>
    <row r="4910" spans="1:21" x14ac:dyDescent="0.25">
      <c r="A4910" s="53">
        <f t="shared" si="231"/>
        <v>4909</v>
      </c>
      <c r="B4910" s="55"/>
      <c r="C4910" s="56"/>
      <c r="D4910" s="55"/>
      <c r="E4910" s="55"/>
      <c r="F4910" s="55"/>
      <c r="G4910" s="55"/>
      <c r="H4910" s="57"/>
      <c r="I4910" s="55"/>
      <c r="J4910" s="55"/>
      <c r="K4910" s="55"/>
      <c r="L4910" s="55"/>
      <c r="M4910" s="55"/>
      <c r="N4910" s="57"/>
      <c r="O4910" s="57" t="str">
        <f t="shared" si="229"/>
        <v/>
      </c>
      <c r="Q4910" s="38" t="s">
        <v>450</v>
      </c>
      <c r="R4910" s="38" t="str" cm="1">
        <f t="array" ref="R4910">_xlfn.XLOOKUP(Q4910,INDEX(Flettilisti,,1),INDEX(Flettilisti,,2),,0)</f>
        <v>Vantar flokkun</v>
      </c>
      <c r="S4910" s="38" t="str">
        <f>IF(ISBLANK(N4910),"",IF(N4910&lt;Gögn!$J$2,Gögn!$K$2,IF(N4910&gt;Gögn!$J$4,Gögn!$K$4,Gögn!$K$3)))</f>
        <v/>
      </c>
      <c r="T4910" s="49" t="str" cm="1">
        <f t="array" aca="1" ref="T4910" ca="1">IF(ISBLANK(B4910),"",IF(R4910="Styrkhæft",_xlfn.XLOOKUP(S4910,Vegalengdir[Texti],INDIRECT("Vegalengdir["&amp;'Upplýsingar um umsækjanda'!$B$10&amp;"]"),0%,0)))</f>
        <v/>
      </c>
      <c r="U4910" s="72" t="str">
        <f t="shared" si="230"/>
        <v/>
      </c>
    </row>
    <row r="4911" spans="1:21" x14ac:dyDescent="0.25">
      <c r="A4911" s="53">
        <f t="shared" si="231"/>
        <v>4910</v>
      </c>
      <c r="B4911" s="55"/>
      <c r="C4911" s="56"/>
      <c r="D4911" s="55"/>
      <c r="E4911" s="55"/>
      <c r="F4911" s="55"/>
      <c r="G4911" s="55"/>
      <c r="H4911" s="57"/>
      <c r="I4911" s="55"/>
      <c r="J4911" s="55"/>
      <c r="K4911" s="55"/>
      <c r="L4911" s="55"/>
      <c r="M4911" s="55"/>
      <c r="N4911" s="57"/>
      <c r="O4911" s="57" t="str">
        <f t="shared" si="229"/>
        <v/>
      </c>
      <c r="Q4911" s="38" t="s">
        <v>450</v>
      </c>
      <c r="R4911" s="38" t="str" cm="1">
        <f t="array" ref="R4911">_xlfn.XLOOKUP(Q4911,INDEX(Flettilisti,,1),INDEX(Flettilisti,,2),,0)</f>
        <v>Vantar flokkun</v>
      </c>
      <c r="S4911" s="38" t="str">
        <f>IF(ISBLANK(N4911),"",IF(N4911&lt;Gögn!$J$2,Gögn!$K$2,IF(N4911&gt;Gögn!$J$4,Gögn!$K$4,Gögn!$K$3)))</f>
        <v/>
      </c>
      <c r="T4911" s="49" t="str" cm="1">
        <f t="array" aca="1" ref="T4911" ca="1">IF(ISBLANK(B4911),"",IF(R4911="Styrkhæft",_xlfn.XLOOKUP(S4911,Vegalengdir[Texti],INDIRECT("Vegalengdir["&amp;'Upplýsingar um umsækjanda'!$B$10&amp;"]"),0%,0)))</f>
        <v/>
      </c>
      <c r="U4911" s="72" t="str">
        <f t="shared" si="230"/>
        <v/>
      </c>
    </row>
    <row r="4912" spans="1:21" x14ac:dyDescent="0.25">
      <c r="A4912" s="53">
        <f t="shared" si="231"/>
        <v>4911</v>
      </c>
      <c r="B4912" s="55"/>
      <c r="C4912" s="56"/>
      <c r="D4912" s="55"/>
      <c r="E4912" s="55"/>
      <c r="F4912" s="55"/>
      <c r="G4912" s="55"/>
      <c r="H4912" s="57"/>
      <c r="I4912" s="55"/>
      <c r="J4912" s="55"/>
      <c r="K4912" s="55"/>
      <c r="L4912" s="55"/>
      <c r="M4912" s="55"/>
      <c r="N4912" s="57"/>
      <c r="O4912" s="57" t="str">
        <f t="shared" si="229"/>
        <v/>
      </c>
      <c r="Q4912" s="38" t="s">
        <v>450</v>
      </c>
      <c r="R4912" s="38" t="str" cm="1">
        <f t="array" ref="R4912">_xlfn.XLOOKUP(Q4912,INDEX(Flettilisti,,1),INDEX(Flettilisti,,2),,0)</f>
        <v>Vantar flokkun</v>
      </c>
      <c r="S4912" s="38" t="str">
        <f>IF(ISBLANK(N4912),"",IF(N4912&lt;Gögn!$J$2,Gögn!$K$2,IF(N4912&gt;Gögn!$J$4,Gögn!$K$4,Gögn!$K$3)))</f>
        <v/>
      </c>
      <c r="T4912" s="49" t="str" cm="1">
        <f t="array" aca="1" ref="T4912" ca="1">IF(ISBLANK(B4912),"",IF(R4912="Styrkhæft",_xlfn.XLOOKUP(S4912,Vegalengdir[Texti],INDIRECT("Vegalengdir["&amp;'Upplýsingar um umsækjanda'!$B$10&amp;"]"),0%,0)))</f>
        <v/>
      </c>
      <c r="U4912" s="72" t="str">
        <f t="shared" si="230"/>
        <v/>
      </c>
    </row>
    <row r="4913" spans="1:21" x14ac:dyDescent="0.25">
      <c r="A4913" s="53">
        <f t="shared" si="231"/>
        <v>4912</v>
      </c>
      <c r="B4913" s="55"/>
      <c r="C4913" s="56"/>
      <c r="D4913" s="55"/>
      <c r="E4913" s="55"/>
      <c r="F4913" s="55"/>
      <c r="G4913" s="55"/>
      <c r="H4913" s="57"/>
      <c r="I4913" s="55"/>
      <c r="J4913" s="55"/>
      <c r="K4913" s="55"/>
      <c r="L4913" s="55"/>
      <c r="M4913" s="55"/>
      <c r="N4913" s="57"/>
      <c r="O4913" s="57" t="str">
        <f t="shared" si="229"/>
        <v/>
      </c>
      <c r="Q4913" s="38" t="s">
        <v>450</v>
      </c>
      <c r="R4913" s="38" t="str" cm="1">
        <f t="array" ref="R4913">_xlfn.XLOOKUP(Q4913,INDEX(Flettilisti,,1),INDEX(Flettilisti,,2),,0)</f>
        <v>Vantar flokkun</v>
      </c>
      <c r="S4913" s="38" t="str">
        <f>IF(ISBLANK(N4913),"",IF(N4913&lt;Gögn!$J$2,Gögn!$K$2,IF(N4913&gt;Gögn!$J$4,Gögn!$K$4,Gögn!$K$3)))</f>
        <v/>
      </c>
      <c r="T4913" s="49" t="str" cm="1">
        <f t="array" aca="1" ref="T4913" ca="1">IF(ISBLANK(B4913),"",IF(R4913="Styrkhæft",_xlfn.XLOOKUP(S4913,Vegalengdir[Texti],INDIRECT("Vegalengdir["&amp;'Upplýsingar um umsækjanda'!$B$10&amp;"]"),0%,0)))</f>
        <v/>
      </c>
      <c r="U4913" s="72" t="str">
        <f t="shared" si="230"/>
        <v/>
      </c>
    </row>
    <row r="4914" spans="1:21" x14ac:dyDescent="0.25">
      <c r="A4914" s="53">
        <f t="shared" si="231"/>
        <v>4913</v>
      </c>
      <c r="B4914" s="55"/>
      <c r="C4914" s="56"/>
      <c r="D4914" s="55"/>
      <c r="E4914" s="55"/>
      <c r="F4914" s="55"/>
      <c r="G4914" s="55"/>
      <c r="H4914" s="57"/>
      <c r="I4914" s="55"/>
      <c r="J4914" s="55"/>
      <c r="K4914" s="55"/>
      <c r="L4914" s="55"/>
      <c r="M4914" s="55"/>
      <c r="N4914" s="57"/>
      <c r="O4914" s="57" t="str">
        <f t="shared" si="229"/>
        <v/>
      </c>
      <c r="Q4914" s="38" t="s">
        <v>450</v>
      </c>
      <c r="R4914" s="38" t="str" cm="1">
        <f t="array" ref="R4914">_xlfn.XLOOKUP(Q4914,INDEX(Flettilisti,,1),INDEX(Flettilisti,,2),,0)</f>
        <v>Vantar flokkun</v>
      </c>
      <c r="S4914" s="38" t="str">
        <f>IF(ISBLANK(N4914),"",IF(N4914&lt;Gögn!$J$2,Gögn!$K$2,IF(N4914&gt;Gögn!$J$4,Gögn!$K$4,Gögn!$K$3)))</f>
        <v/>
      </c>
      <c r="T4914" s="49" t="str" cm="1">
        <f t="array" aca="1" ref="T4914" ca="1">IF(ISBLANK(B4914),"",IF(R4914="Styrkhæft",_xlfn.XLOOKUP(S4914,Vegalengdir[Texti],INDIRECT("Vegalengdir["&amp;'Upplýsingar um umsækjanda'!$B$10&amp;"]"),0%,0)))</f>
        <v/>
      </c>
      <c r="U4914" s="72" t="str">
        <f t="shared" si="230"/>
        <v/>
      </c>
    </row>
    <row r="4915" spans="1:21" x14ac:dyDescent="0.25">
      <c r="A4915" s="53">
        <f t="shared" si="231"/>
        <v>4914</v>
      </c>
      <c r="B4915" s="55"/>
      <c r="C4915" s="56"/>
      <c r="D4915" s="55"/>
      <c r="E4915" s="55"/>
      <c r="F4915" s="55"/>
      <c r="G4915" s="55"/>
      <c r="H4915" s="57"/>
      <c r="I4915" s="55"/>
      <c r="J4915" s="55"/>
      <c r="K4915" s="55"/>
      <c r="L4915" s="55"/>
      <c r="M4915" s="55"/>
      <c r="N4915" s="57"/>
      <c r="O4915" s="57" t="str">
        <f t="shared" si="229"/>
        <v/>
      </c>
      <c r="Q4915" s="38" t="s">
        <v>450</v>
      </c>
      <c r="R4915" s="38" t="str" cm="1">
        <f t="array" ref="R4915">_xlfn.XLOOKUP(Q4915,INDEX(Flettilisti,,1),INDEX(Flettilisti,,2),,0)</f>
        <v>Vantar flokkun</v>
      </c>
      <c r="S4915" s="38" t="str">
        <f>IF(ISBLANK(N4915),"",IF(N4915&lt;Gögn!$J$2,Gögn!$K$2,IF(N4915&gt;Gögn!$J$4,Gögn!$K$4,Gögn!$K$3)))</f>
        <v/>
      </c>
      <c r="T4915" s="49" t="str" cm="1">
        <f t="array" aca="1" ref="T4915" ca="1">IF(ISBLANK(B4915),"",IF(R4915="Styrkhæft",_xlfn.XLOOKUP(S4915,Vegalengdir[Texti],INDIRECT("Vegalengdir["&amp;'Upplýsingar um umsækjanda'!$B$10&amp;"]"),0%,0)))</f>
        <v/>
      </c>
      <c r="U4915" s="72" t="str">
        <f t="shared" si="230"/>
        <v/>
      </c>
    </row>
    <row r="4916" spans="1:21" x14ac:dyDescent="0.25">
      <c r="A4916" s="53">
        <f t="shared" si="231"/>
        <v>4915</v>
      </c>
      <c r="B4916" s="55"/>
      <c r="C4916" s="56"/>
      <c r="D4916" s="55"/>
      <c r="E4916" s="55"/>
      <c r="F4916" s="55"/>
      <c r="G4916" s="55"/>
      <c r="H4916" s="57"/>
      <c r="I4916" s="55"/>
      <c r="J4916" s="55"/>
      <c r="K4916" s="55"/>
      <c r="L4916" s="55"/>
      <c r="M4916" s="55"/>
      <c r="N4916" s="57"/>
      <c r="O4916" s="57" t="str">
        <f t="shared" si="229"/>
        <v/>
      </c>
      <c r="Q4916" s="38" t="s">
        <v>450</v>
      </c>
      <c r="R4916" s="38" t="str" cm="1">
        <f t="array" ref="R4916">_xlfn.XLOOKUP(Q4916,INDEX(Flettilisti,,1),INDEX(Flettilisti,,2),,0)</f>
        <v>Vantar flokkun</v>
      </c>
      <c r="S4916" s="38" t="str">
        <f>IF(ISBLANK(N4916),"",IF(N4916&lt;Gögn!$J$2,Gögn!$K$2,IF(N4916&gt;Gögn!$J$4,Gögn!$K$4,Gögn!$K$3)))</f>
        <v/>
      </c>
      <c r="T4916" s="49" t="str" cm="1">
        <f t="array" aca="1" ref="T4916" ca="1">IF(ISBLANK(B4916),"",IF(R4916="Styrkhæft",_xlfn.XLOOKUP(S4916,Vegalengdir[Texti],INDIRECT("Vegalengdir["&amp;'Upplýsingar um umsækjanda'!$B$10&amp;"]"),0%,0)))</f>
        <v/>
      </c>
      <c r="U4916" s="72" t="str">
        <f t="shared" si="230"/>
        <v/>
      </c>
    </row>
    <row r="4917" spans="1:21" x14ac:dyDescent="0.25">
      <c r="A4917" s="53">
        <f t="shared" si="231"/>
        <v>4916</v>
      </c>
      <c r="B4917" s="55"/>
      <c r="C4917" s="56"/>
      <c r="D4917" s="55"/>
      <c r="E4917" s="55"/>
      <c r="F4917" s="55"/>
      <c r="G4917" s="55"/>
      <c r="H4917" s="57"/>
      <c r="I4917" s="55"/>
      <c r="J4917" s="55"/>
      <c r="K4917" s="55"/>
      <c r="L4917" s="55"/>
      <c r="M4917" s="55"/>
      <c r="N4917" s="57"/>
      <c r="O4917" s="57" t="str">
        <f t="shared" si="229"/>
        <v/>
      </c>
      <c r="Q4917" s="38" t="s">
        <v>450</v>
      </c>
      <c r="R4917" s="38" t="str" cm="1">
        <f t="array" ref="R4917">_xlfn.XLOOKUP(Q4917,INDEX(Flettilisti,,1),INDEX(Flettilisti,,2),,0)</f>
        <v>Vantar flokkun</v>
      </c>
      <c r="S4917" s="38" t="str">
        <f>IF(ISBLANK(N4917),"",IF(N4917&lt;Gögn!$J$2,Gögn!$K$2,IF(N4917&gt;Gögn!$J$4,Gögn!$K$4,Gögn!$K$3)))</f>
        <v/>
      </c>
      <c r="T4917" s="49" t="str" cm="1">
        <f t="array" aca="1" ref="T4917" ca="1">IF(ISBLANK(B4917),"",IF(R4917="Styrkhæft",_xlfn.XLOOKUP(S4917,Vegalengdir[Texti],INDIRECT("Vegalengdir["&amp;'Upplýsingar um umsækjanda'!$B$10&amp;"]"),0%,0)))</f>
        <v/>
      </c>
      <c r="U4917" s="72" t="str">
        <f t="shared" si="230"/>
        <v/>
      </c>
    </row>
    <row r="4918" spans="1:21" x14ac:dyDescent="0.25">
      <c r="A4918" s="53">
        <f t="shared" si="231"/>
        <v>4917</v>
      </c>
      <c r="B4918" s="55"/>
      <c r="C4918" s="56"/>
      <c r="D4918" s="55"/>
      <c r="E4918" s="55"/>
      <c r="F4918" s="55"/>
      <c r="G4918" s="55"/>
      <c r="H4918" s="57"/>
      <c r="I4918" s="55"/>
      <c r="J4918" s="55"/>
      <c r="K4918" s="55"/>
      <c r="L4918" s="55"/>
      <c r="M4918" s="55"/>
      <c r="N4918" s="57"/>
      <c r="O4918" s="57" t="str">
        <f t="shared" si="229"/>
        <v/>
      </c>
      <c r="Q4918" s="38" t="s">
        <v>450</v>
      </c>
      <c r="R4918" s="38" t="str" cm="1">
        <f t="array" ref="R4918">_xlfn.XLOOKUP(Q4918,INDEX(Flettilisti,,1),INDEX(Flettilisti,,2),,0)</f>
        <v>Vantar flokkun</v>
      </c>
      <c r="S4918" s="38" t="str">
        <f>IF(ISBLANK(N4918),"",IF(N4918&lt;Gögn!$J$2,Gögn!$K$2,IF(N4918&gt;Gögn!$J$4,Gögn!$K$4,Gögn!$K$3)))</f>
        <v/>
      </c>
      <c r="T4918" s="49" t="str" cm="1">
        <f t="array" aca="1" ref="T4918" ca="1">IF(ISBLANK(B4918),"",IF(R4918="Styrkhæft",_xlfn.XLOOKUP(S4918,Vegalengdir[Texti],INDIRECT("Vegalengdir["&amp;'Upplýsingar um umsækjanda'!$B$10&amp;"]"),0%,0)))</f>
        <v/>
      </c>
      <c r="U4918" s="72" t="str">
        <f t="shared" si="230"/>
        <v/>
      </c>
    </row>
    <row r="4919" spans="1:21" x14ac:dyDescent="0.25">
      <c r="A4919" s="53">
        <f t="shared" si="231"/>
        <v>4918</v>
      </c>
      <c r="B4919" s="55"/>
      <c r="C4919" s="56"/>
      <c r="D4919" s="55"/>
      <c r="E4919" s="55"/>
      <c r="F4919" s="55"/>
      <c r="G4919" s="55"/>
      <c r="H4919" s="57"/>
      <c r="I4919" s="55"/>
      <c r="J4919" s="55"/>
      <c r="K4919" s="55"/>
      <c r="L4919" s="55"/>
      <c r="M4919" s="55"/>
      <c r="N4919" s="57"/>
      <c r="O4919" s="57" t="str">
        <f t="shared" si="229"/>
        <v/>
      </c>
      <c r="Q4919" s="38" t="s">
        <v>450</v>
      </c>
      <c r="R4919" s="38" t="str" cm="1">
        <f t="array" ref="R4919">_xlfn.XLOOKUP(Q4919,INDEX(Flettilisti,,1),INDEX(Flettilisti,,2),,0)</f>
        <v>Vantar flokkun</v>
      </c>
      <c r="S4919" s="38" t="str">
        <f>IF(ISBLANK(N4919),"",IF(N4919&lt;Gögn!$J$2,Gögn!$K$2,IF(N4919&gt;Gögn!$J$4,Gögn!$K$4,Gögn!$K$3)))</f>
        <v/>
      </c>
      <c r="T4919" s="49" t="str" cm="1">
        <f t="array" aca="1" ref="T4919" ca="1">IF(ISBLANK(B4919),"",IF(R4919="Styrkhæft",_xlfn.XLOOKUP(S4919,Vegalengdir[Texti],INDIRECT("Vegalengdir["&amp;'Upplýsingar um umsækjanda'!$B$10&amp;"]"),0%,0)))</f>
        <v/>
      </c>
      <c r="U4919" s="72" t="str">
        <f t="shared" si="230"/>
        <v/>
      </c>
    </row>
    <row r="4920" spans="1:21" x14ac:dyDescent="0.25">
      <c r="A4920" s="53">
        <f t="shared" si="231"/>
        <v>4919</v>
      </c>
      <c r="B4920" s="55"/>
      <c r="C4920" s="56"/>
      <c r="D4920" s="55"/>
      <c r="E4920" s="55"/>
      <c r="F4920" s="55"/>
      <c r="G4920" s="55"/>
      <c r="H4920" s="57"/>
      <c r="I4920" s="55"/>
      <c r="J4920" s="55"/>
      <c r="K4920" s="55"/>
      <c r="L4920" s="55"/>
      <c r="M4920" s="55"/>
      <c r="N4920" s="57"/>
      <c r="O4920" s="57" t="str">
        <f t="shared" si="229"/>
        <v/>
      </c>
      <c r="Q4920" s="38" t="s">
        <v>450</v>
      </c>
      <c r="R4920" s="38" t="str" cm="1">
        <f t="array" ref="R4920">_xlfn.XLOOKUP(Q4920,INDEX(Flettilisti,,1),INDEX(Flettilisti,,2),,0)</f>
        <v>Vantar flokkun</v>
      </c>
      <c r="S4920" s="38" t="str">
        <f>IF(ISBLANK(N4920),"",IF(N4920&lt;Gögn!$J$2,Gögn!$K$2,IF(N4920&gt;Gögn!$J$4,Gögn!$K$4,Gögn!$K$3)))</f>
        <v/>
      </c>
      <c r="T4920" s="49" t="str" cm="1">
        <f t="array" aca="1" ref="T4920" ca="1">IF(ISBLANK(B4920),"",IF(R4920="Styrkhæft",_xlfn.XLOOKUP(S4920,Vegalengdir[Texti],INDIRECT("Vegalengdir["&amp;'Upplýsingar um umsækjanda'!$B$10&amp;"]"),0%,0)))</f>
        <v/>
      </c>
      <c r="U4920" s="72" t="str">
        <f t="shared" si="230"/>
        <v/>
      </c>
    </row>
    <row r="4921" spans="1:21" x14ac:dyDescent="0.25">
      <c r="A4921" s="53">
        <f t="shared" si="231"/>
        <v>4920</v>
      </c>
      <c r="B4921" s="55"/>
      <c r="C4921" s="56"/>
      <c r="D4921" s="55"/>
      <c r="E4921" s="55"/>
      <c r="F4921" s="55"/>
      <c r="G4921" s="55"/>
      <c r="H4921" s="57"/>
      <c r="I4921" s="55"/>
      <c r="J4921" s="55"/>
      <c r="K4921" s="55"/>
      <c r="L4921" s="55"/>
      <c r="M4921" s="55"/>
      <c r="N4921" s="57"/>
      <c r="O4921" s="57" t="str">
        <f t="shared" si="229"/>
        <v/>
      </c>
      <c r="Q4921" s="38" t="s">
        <v>450</v>
      </c>
      <c r="R4921" s="38" t="str" cm="1">
        <f t="array" ref="R4921">_xlfn.XLOOKUP(Q4921,INDEX(Flettilisti,,1),INDEX(Flettilisti,,2),,0)</f>
        <v>Vantar flokkun</v>
      </c>
      <c r="S4921" s="38" t="str">
        <f>IF(ISBLANK(N4921),"",IF(N4921&lt;Gögn!$J$2,Gögn!$K$2,IF(N4921&gt;Gögn!$J$4,Gögn!$K$4,Gögn!$K$3)))</f>
        <v/>
      </c>
      <c r="T4921" s="49" t="str" cm="1">
        <f t="array" aca="1" ref="T4921" ca="1">IF(ISBLANK(B4921),"",IF(R4921="Styrkhæft",_xlfn.XLOOKUP(S4921,Vegalengdir[Texti],INDIRECT("Vegalengdir["&amp;'Upplýsingar um umsækjanda'!$B$10&amp;"]"),0%,0)))</f>
        <v/>
      </c>
      <c r="U4921" s="72" t="str">
        <f t="shared" si="230"/>
        <v/>
      </c>
    </row>
    <row r="4922" spans="1:21" x14ac:dyDescent="0.25">
      <c r="A4922" s="53">
        <f t="shared" si="231"/>
        <v>4921</v>
      </c>
      <c r="B4922" s="55"/>
      <c r="C4922" s="56"/>
      <c r="D4922" s="55"/>
      <c r="E4922" s="55"/>
      <c r="F4922" s="55"/>
      <c r="G4922" s="55"/>
      <c r="H4922" s="57"/>
      <c r="I4922" s="55"/>
      <c r="J4922" s="55"/>
      <c r="K4922" s="55"/>
      <c r="L4922" s="55"/>
      <c r="M4922" s="55"/>
      <c r="N4922" s="57"/>
      <c r="O4922" s="57" t="str">
        <f t="shared" si="229"/>
        <v/>
      </c>
      <c r="Q4922" s="38" t="s">
        <v>450</v>
      </c>
      <c r="R4922" s="38" t="str" cm="1">
        <f t="array" ref="R4922">_xlfn.XLOOKUP(Q4922,INDEX(Flettilisti,,1),INDEX(Flettilisti,,2),,0)</f>
        <v>Vantar flokkun</v>
      </c>
      <c r="S4922" s="38" t="str">
        <f>IF(ISBLANK(N4922),"",IF(N4922&lt;Gögn!$J$2,Gögn!$K$2,IF(N4922&gt;Gögn!$J$4,Gögn!$K$4,Gögn!$K$3)))</f>
        <v/>
      </c>
      <c r="T4922" s="49" t="str" cm="1">
        <f t="array" aca="1" ref="T4922" ca="1">IF(ISBLANK(B4922),"",IF(R4922="Styrkhæft",_xlfn.XLOOKUP(S4922,Vegalengdir[Texti],INDIRECT("Vegalengdir["&amp;'Upplýsingar um umsækjanda'!$B$10&amp;"]"),0%,0)))</f>
        <v/>
      </c>
      <c r="U4922" s="72" t="str">
        <f t="shared" si="230"/>
        <v/>
      </c>
    </row>
    <row r="4923" spans="1:21" x14ac:dyDescent="0.25">
      <c r="A4923" s="53">
        <f t="shared" si="231"/>
        <v>4922</v>
      </c>
      <c r="B4923" s="55"/>
      <c r="C4923" s="56"/>
      <c r="D4923" s="55"/>
      <c r="E4923" s="55"/>
      <c r="F4923" s="55"/>
      <c r="G4923" s="55"/>
      <c r="H4923" s="57"/>
      <c r="I4923" s="55"/>
      <c r="J4923" s="55"/>
      <c r="K4923" s="55"/>
      <c r="L4923" s="55"/>
      <c r="M4923" s="55"/>
      <c r="N4923" s="57"/>
      <c r="O4923" s="57" t="str">
        <f t="shared" si="229"/>
        <v/>
      </c>
      <c r="Q4923" s="38" t="s">
        <v>450</v>
      </c>
      <c r="R4923" s="38" t="str" cm="1">
        <f t="array" ref="R4923">_xlfn.XLOOKUP(Q4923,INDEX(Flettilisti,,1),INDEX(Flettilisti,,2),,0)</f>
        <v>Vantar flokkun</v>
      </c>
      <c r="S4923" s="38" t="str">
        <f>IF(ISBLANK(N4923),"",IF(N4923&lt;Gögn!$J$2,Gögn!$K$2,IF(N4923&gt;Gögn!$J$4,Gögn!$K$4,Gögn!$K$3)))</f>
        <v/>
      </c>
      <c r="T4923" s="49" t="str" cm="1">
        <f t="array" aca="1" ref="T4923" ca="1">IF(ISBLANK(B4923),"",IF(R4923="Styrkhæft",_xlfn.XLOOKUP(S4923,Vegalengdir[Texti],INDIRECT("Vegalengdir["&amp;'Upplýsingar um umsækjanda'!$B$10&amp;"]"),0%,0)))</f>
        <v/>
      </c>
      <c r="U4923" s="72" t="str">
        <f t="shared" si="230"/>
        <v/>
      </c>
    </row>
    <row r="4924" spans="1:21" x14ac:dyDescent="0.25">
      <c r="A4924" s="53">
        <f t="shared" si="231"/>
        <v>4923</v>
      </c>
      <c r="B4924" s="55"/>
      <c r="C4924" s="56"/>
      <c r="D4924" s="55"/>
      <c r="E4924" s="55"/>
      <c r="F4924" s="55"/>
      <c r="G4924" s="55"/>
      <c r="H4924" s="57"/>
      <c r="I4924" s="55"/>
      <c r="J4924" s="55"/>
      <c r="K4924" s="55"/>
      <c r="L4924" s="55"/>
      <c r="M4924" s="55"/>
      <c r="N4924" s="57"/>
      <c r="O4924" s="57" t="str">
        <f t="shared" si="229"/>
        <v/>
      </c>
      <c r="Q4924" s="38" t="s">
        <v>450</v>
      </c>
      <c r="R4924" s="38" t="str" cm="1">
        <f t="array" ref="R4924">_xlfn.XLOOKUP(Q4924,INDEX(Flettilisti,,1),INDEX(Flettilisti,,2),,0)</f>
        <v>Vantar flokkun</v>
      </c>
      <c r="S4924" s="38" t="str">
        <f>IF(ISBLANK(N4924),"",IF(N4924&lt;Gögn!$J$2,Gögn!$K$2,IF(N4924&gt;Gögn!$J$4,Gögn!$K$4,Gögn!$K$3)))</f>
        <v/>
      </c>
      <c r="T4924" s="49" t="str" cm="1">
        <f t="array" aca="1" ref="T4924" ca="1">IF(ISBLANK(B4924),"",IF(R4924="Styrkhæft",_xlfn.XLOOKUP(S4924,Vegalengdir[Texti],INDIRECT("Vegalengdir["&amp;'Upplýsingar um umsækjanda'!$B$10&amp;"]"),0%,0)))</f>
        <v/>
      </c>
      <c r="U4924" s="72" t="str">
        <f t="shared" si="230"/>
        <v/>
      </c>
    </row>
    <row r="4925" spans="1:21" x14ac:dyDescent="0.25">
      <c r="A4925" s="53">
        <f t="shared" si="231"/>
        <v>4924</v>
      </c>
      <c r="B4925" s="55"/>
      <c r="C4925" s="56"/>
      <c r="D4925" s="55"/>
      <c r="E4925" s="55"/>
      <c r="F4925" s="55"/>
      <c r="G4925" s="55"/>
      <c r="H4925" s="57"/>
      <c r="I4925" s="55"/>
      <c r="J4925" s="55"/>
      <c r="K4925" s="55"/>
      <c r="L4925" s="55"/>
      <c r="M4925" s="55"/>
      <c r="N4925" s="57"/>
      <c r="O4925" s="57" t="str">
        <f t="shared" si="229"/>
        <v/>
      </c>
      <c r="Q4925" s="38" t="s">
        <v>450</v>
      </c>
      <c r="R4925" s="38" t="str" cm="1">
        <f t="array" ref="R4925">_xlfn.XLOOKUP(Q4925,INDEX(Flettilisti,,1),INDEX(Flettilisti,,2),,0)</f>
        <v>Vantar flokkun</v>
      </c>
      <c r="S4925" s="38" t="str">
        <f>IF(ISBLANK(N4925),"",IF(N4925&lt;Gögn!$J$2,Gögn!$K$2,IF(N4925&gt;Gögn!$J$4,Gögn!$K$4,Gögn!$K$3)))</f>
        <v/>
      </c>
      <c r="T4925" s="49" t="str" cm="1">
        <f t="array" aca="1" ref="T4925" ca="1">IF(ISBLANK(B4925),"",IF(R4925="Styrkhæft",_xlfn.XLOOKUP(S4925,Vegalengdir[Texti],INDIRECT("Vegalengdir["&amp;'Upplýsingar um umsækjanda'!$B$10&amp;"]"),0%,0)))</f>
        <v/>
      </c>
      <c r="U4925" s="72" t="str">
        <f t="shared" si="230"/>
        <v/>
      </c>
    </row>
    <row r="4926" spans="1:21" x14ac:dyDescent="0.25">
      <c r="A4926" s="53">
        <f t="shared" si="231"/>
        <v>4925</v>
      </c>
      <c r="B4926" s="55"/>
      <c r="C4926" s="56"/>
      <c r="D4926" s="55"/>
      <c r="E4926" s="55"/>
      <c r="F4926" s="55"/>
      <c r="G4926" s="55"/>
      <c r="H4926" s="57"/>
      <c r="I4926" s="55"/>
      <c r="J4926" s="55"/>
      <c r="K4926" s="55"/>
      <c r="L4926" s="55"/>
      <c r="M4926" s="55"/>
      <c r="N4926" s="57"/>
      <c r="O4926" s="57" t="str">
        <f t="shared" si="229"/>
        <v/>
      </c>
      <c r="Q4926" s="38" t="s">
        <v>450</v>
      </c>
      <c r="R4926" s="38" t="str" cm="1">
        <f t="array" ref="R4926">_xlfn.XLOOKUP(Q4926,INDEX(Flettilisti,,1),INDEX(Flettilisti,,2),,0)</f>
        <v>Vantar flokkun</v>
      </c>
      <c r="S4926" s="38" t="str">
        <f>IF(ISBLANK(N4926),"",IF(N4926&lt;Gögn!$J$2,Gögn!$K$2,IF(N4926&gt;Gögn!$J$4,Gögn!$K$4,Gögn!$K$3)))</f>
        <v/>
      </c>
      <c r="T4926" s="49" t="str" cm="1">
        <f t="array" aca="1" ref="T4926" ca="1">IF(ISBLANK(B4926),"",IF(R4926="Styrkhæft",_xlfn.XLOOKUP(S4926,Vegalengdir[Texti],INDIRECT("Vegalengdir["&amp;'Upplýsingar um umsækjanda'!$B$10&amp;"]"),0%,0)))</f>
        <v/>
      </c>
      <c r="U4926" s="72" t="str">
        <f t="shared" si="230"/>
        <v/>
      </c>
    </row>
    <row r="4927" spans="1:21" x14ac:dyDescent="0.25">
      <c r="A4927" s="53">
        <f t="shared" si="231"/>
        <v>4926</v>
      </c>
      <c r="B4927" s="55"/>
      <c r="C4927" s="56"/>
      <c r="D4927" s="55"/>
      <c r="E4927" s="55"/>
      <c r="F4927" s="55"/>
      <c r="G4927" s="55"/>
      <c r="H4927" s="57"/>
      <c r="I4927" s="55"/>
      <c r="J4927" s="55"/>
      <c r="K4927" s="55"/>
      <c r="L4927" s="55"/>
      <c r="M4927" s="55"/>
      <c r="N4927" s="57"/>
      <c r="O4927" s="57" t="str">
        <f t="shared" si="229"/>
        <v/>
      </c>
      <c r="Q4927" s="38" t="s">
        <v>450</v>
      </c>
      <c r="R4927" s="38" t="str" cm="1">
        <f t="array" ref="R4927">_xlfn.XLOOKUP(Q4927,INDEX(Flettilisti,,1),INDEX(Flettilisti,,2),,0)</f>
        <v>Vantar flokkun</v>
      </c>
      <c r="S4927" s="38" t="str">
        <f>IF(ISBLANK(N4927),"",IF(N4927&lt;Gögn!$J$2,Gögn!$K$2,IF(N4927&gt;Gögn!$J$4,Gögn!$K$4,Gögn!$K$3)))</f>
        <v/>
      </c>
      <c r="T4927" s="49" t="str" cm="1">
        <f t="array" aca="1" ref="T4927" ca="1">IF(ISBLANK(B4927),"",IF(R4927="Styrkhæft",_xlfn.XLOOKUP(S4927,Vegalengdir[Texti],INDIRECT("Vegalengdir["&amp;'Upplýsingar um umsækjanda'!$B$10&amp;"]"),0%,0)))</f>
        <v/>
      </c>
      <c r="U4927" s="72" t="str">
        <f t="shared" si="230"/>
        <v/>
      </c>
    </row>
    <row r="4928" spans="1:21" x14ac:dyDescent="0.25">
      <c r="A4928" s="53">
        <f t="shared" si="231"/>
        <v>4927</v>
      </c>
      <c r="B4928" s="55"/>
      <c r="C4928" s="56"/>
      <c r="D4928" s="55"/>
      <c r="E4928" s="55"/>
      <c r="F4928" s="55"/>
      <c r="G4928" s="55"/>
      <c r="H4928" s="57"/>
      <c r="I4928" s="55"/>
      <c r="J4928" s="55"/>
      <c r="K4928" s="55"/>
      <c r="L4928" s="55"/>
      <c r="M4928" s="55"/>
      <c r="N4928" s="57"/>
      <c r="O4928" s="57" t="str">
        <f t="shared" si="229"/>
        <v/>
      </c>
      <c r="Q4928" s="38" t="s">
        <v>450</v>
      </c>
      <c r="R4928" s="38" t="str" cm="1">
        <f t="array" ref="R4928">_xlfn.XLOOKUP(Q4928,INDEX(Flettilisti,,1),INDEX(Flettilisti,,2),,0)</f>
        <v>Vantar flokkun</v>
      </c>
      <c r="S4928" s="38" t="str">
        <f>IF(ISBLANK(N4928),"",IF(N4928&lt;Gögn!$J$2,Gögn!$K$2,IF(N4928&gt;Gögn!$J$4,Gögn!$K$4,Gögn!$K$3)))</f>
        <v/>
      </c>
      <c r="T4928" s="49" t="str" cm="1">
        <f t="array" aca="1" ref="T4928" ca="1">IF(ISBLANK(B4928),"",IF(R4928="Styrkhæft",_xlfn.XLOOKUP(S4928,Vegalengdir[Texti],INDIRECT("Vegalengdir["&amp;'Upplýsingar um umsækjanda'!$B$10&amp;"]"),0%,0)))</f>
        <v/>
      </c>
      <c r="U4928" s="72" t="str">
        <f t="shared" si="230"/>
        <v/>
      </c>
    </row>
    <row r="4929" spans="1:21" x14ac:dyDescent="0.25">
      <c r="A4929" s="53">
        <f t="shared" si="231"/>
        <v>4928</v>
      </c>
      <c r="B4929" s="55"/>
      <c r="C4929" s="56"/>
      <c r="D4929" s="55"/>
      <c r="E4929" s="55"/>
      <c r="F4929" s="55"/>
      <c r="G4929" s="55"/>
      <c r="H4929" s="57"/>
      <c r="I4929" s="55"/>
      <c r="J4929" s="55"/>
      <c r="K4929" s="55"/>
      <c r="L4929" s="55"/>
      <c r="M4929" s="55"/>
      <c r="N4929" s="57"/>
      <c r="O4929" s="57" t="str">
        <f t="shared" si="229"/>
        <v/>
      </c>
      <c r="Q4929" s="38" t="s">
        <v>450</v>
      </c>
      <c r="R4929" s="38" t="str" cm="1">
        <f t="array" ref="R4929">_xlfn.XLOOKUP(Q4929,INDEX(Flettilisti,,1),INDEX(Flettilisti,,2),,0)</f>
        <v>Vantar flokkun</v>
      </c>
      <c r="S4929" s="38" t="str">
        <f>IF(ISBLANK(N4929),"",IF(N4929&lt;Gögn!$J$2,Gögn!$K$2,IF(N4929&gt;Gögn!$J$4,Gögn!$K$4,Gögn!$K$3)))</f>
        <v/>
      </c>
      <c r="T4929" s="49" t="str" cm="1">
        <f t="array" aca="1" ref="T4929" ca="1">IF(ISBLANK(B4929),"",IF(R4929="Styrkhæft",_xlfn.XLOOKUP(S4929,Vegalengdir[Texti],INDIRECT("Vegalengdir["&amp;'Upplýsingar um umsækjanda'!$B$10&amp;"]"),0%,0)))</f>
        <v/>
      </c>
      <c r="U4929" s="72" t="str">
        <f t="shared" si="230"/>
        <v/>
      </c>
    </row>
    <row r="4930" spans="1:21" x14ac:dyDescent="0.25">
      <c r="A4930" s="53">
        <f t="shared" si="231"/>
        <v>4929</v>
      </c>
      <c r="B4930" s="55"/>
      <c r="C4930" s="56"/>
      <c r="D4930" s="55"/>
      <c r="E4930" s="55"/>
      <c r="F4930" s="55"/>
      <c r="G4930" s="55"/>
      <c r="H4930" s="57"/>
      <c r="I4930" s="55"/>
      <c r="J4930" s="55"/>
      <c r="K4930" s="55"/>
      <c r="L4930" s="55"/>
      <c r="M4930" s="55"/>
      <c r="N4930" s="57"/>
      <c r="O4930" s="57" t="str">
        <f t="shared" si="229"/>
        <v/>
      </c>
      <c r="Q4930" s="38" t="s">
        <v>450</v>
      </c>
      <c r="R4930" s="38" t="str" cm="1">
        <f t="array" ref="R4930">_xlfn.XLOOKUP(Q4930,INDEX(Flettilisti,,1),INDEX(Flettilisti,,2),,0)</f>
        <v>Vantar flokkun</v>
      </c>
      <c r="S4930" s="38" t="str">
        <f>IF(ISBLANK(N4930),"",IF(N4930&lt;Gögn!$J$2,Gögn!$K$2,IF(N4930&gt;Gögn!$J$4,Gögn!$K$4,Gögn!$K$3)))</f>
        <v/>
      </c>
      <c r="T4930" s="49" t="str" cm="1">
        <f t="array" aca="1" ref="T4930" ca="1">IF(ISBLANK(B4930),"",IF(R4930="Styrkhæft",_xlfn.XLOOKUP(S4930,Vegalengdir[Texti],INDIRECT("Vegalengdir["&amp;'Upplýsingar um umsækjanda'!$B$10&amp;"]"),0%,0)))</f>
        <v/>
      </c>
      <c r="U4930" s="72" t="str">
        <f t="shared" si="230"/>
        <v/>
      </c>
    </row>
    <row r="4931" spans="1:21" x14ac:dyDescent="0.25">
      <c r="A4931" s="53">
        <f t="shared" si="231"/>
        <v>4930</v>
      </c>
      <c r="B4931" s="55"/>
      <c r="C4931" s="56"/>
      <c r="D4931" s="55"/>
      <c r="E4931" s="55"/>
      <c r="F4931" s="55"/>
      <c r="G4931" s="55"/>
      <c r="H4931" s="57"/>
      <c r="I4931" s="55"/>
      <c r="J4931" s="55"/>
      <c r="K4931" s="55"/>
      <c r="L4931" s="55"/>
      <c r="M4931" s="55"/>
      <c r="N4931" s="57"/>
      <c r="O4931" s="57" t="str">
        <f t="shared" ref="O4931:O4994" si="232">IFERROR(IF(ISBLANK(B4931),"",H4931/N4931),0)</f>
        <v/>
      </c>
      <c r="Q4931" s="38" t="s">
        <v>450</v>
      </c>
      <c r="R4931" s="38" t="str" cm="1">
        <f t="array" ref="R4931">_xlfn.XLOOKUP(Q4931,INDEX(Flettilisti,,1),INDEX(Flettilisti,,2),,0)</f>
        <v>Vantar flokkun</v>
      </c>
      <c r="S4931" s="38" t="str">
        <f>IF(ISBLANK(N4931),"",IF(N4931&lt;Gögn!$J$2,Gögn!$K$2,IF(N4931&gt;Gögn!$J$4,Gögn!$K$4,Gögn!$K$3)))</f>
        <v/>
      </c>
      <c r="T4931" s="49" t="str" cm="1">
        <f t="array" aca="1" ref="T4931" ca="1">IF(ISBLANK(B4931),"",IF(R4931="Styrkhæft",_xlfn.XLOOKUP(S4931,Vegalengdir[Texti],INDIRECT("Vegalengdir["&amp;'Upplýsingar um umsækjanda'!$B$10&amp;"]"),0%,0)))</f>
        <v/>
      </c>
      <c r="U4931" s="72" t="str">
        <f t="shared" ref="U4931:U4994" si="233">IF(ISBLANK(B4931),"",T4931*H4931)</f>
        <v/>
      </c>
    </row>
    <row r="4932" spans="1:21" x14ac:dyDescent="0.25">
      <c r="A4932" s="53">
        <f t="shared" si="231"/>
        <v>4931</v>
      </c>
      <c r="B4932" s="55"/>
      <c r="C4932" s="56"/>
      <c r="D4932" s="55"/>
      <c r="E4932" s="55"/>
      <c r="F4932" s="55"/>
      <c r="G4932" s="55"/>
      <c r="H4932" s="57"/>
      <c r="I4932" s="55"/>
      <c r="J4932" s="55"/>
      <c r="K4932" s="55"/>
      <c r="L4932" s="55"/>
      <c r="M4932" s="55"/>
      <c r="N4932" s="57"/>
      <c r="O4932" s="57" t="str">
        <f t="shared" si="232"/>
        <v/>
      </c>
      <c r="Q4932" s="38" t="s">
        <v>450</v>
      </c>
      <c r="R4932" s="38" t="str" cm="1">
        <f t="array" ref="R4932">_xlfn.XLOOKUP(Q4932,INDEX(Flettilisti,,1),INDEX(Flettilisti,,2),,0)</f>
        <v>Vantar flokkun</v>
      </c>
      <c r="S4932" s="38" t="str">
        <f>IF(ISBLANK(N4932),"",IF(N4932&lt;Gögn!$J$2,Gögn!$K$2,IF(N4932&gt;Gögn!$J$4,Gögn!$K$4,Gögn!$K$3)))</f>
        <v/>
      </c>
      <c r="T4932" s="49" t="str" cm="1">
        <f t="array" aca="1" ref="T4932" ca="1">IF(ISBLANK(B4932),"",IF(R4932="Styrkhæft",_xlfn.XLOOKUP(S4932,Vegalengdir[Texti],INDIRECT("Vegalengdir["&amp;'Upplýsingar um umsækjanda'!$B$10&amp;"]"),0%,0)))</f>
        <v/>
      </c>
      <c r="U4932" s="72" t="str">
        <f t="shared" si="233"/>
        <v/>
      </c>
    </row>
    <row r="4933" spans="1:21" x14ac:dyDescent="0.25">
      <c r="A4933" s="53">
        <f t="shared" si="231"/>
        <v>4932</v>
      </c>
      <c r="B4933" s="55"/>
      <c r="C4933" s="56"/>
      <c r="D4933" s="55"/>
      <c r="E4933" s="55"/>
      <c r="F4933" s="55"/>
      <c r="G4933" s="55"/>
      <c r="H4933" s="57"/>
      <c r="I4933" s="55"/>
      <c r="J4933" s="55"/>
      <c r="K4933" s="55"/>
      <c r="L4933" s="55"/>
      <c r="M4933" s="55"/>
      <c r="N4933" s="57"/>
      <c r="O4933" s="57" t="str">
        <f t="shared" si="232"/>
        <v/>
      </c>
      <c r="Q4933" s="38" t="s">
        <v>450</v>
      </c>
      <c r="R4933" s="38" t="str" cm="1">
        <f t="array" ref="R4933">_xlfn.XLOOKUP(Q4933,INDEX(Flettilisti,,1),INDEX(Flettilisti,,2),,0)</f>
        <v>Vantar flokkun</v>
      </c>
      <c r="S4933" s="38" t="str">
        <f>IF(ISBLANK(N4933),"",IF(N4933&lt;Gögn!$J$2,Gögn!$K$2,IF(N4933&gt;Gögn!$J$4,Gögn!$K$4,Gögn!$K$3)))</f>
        <v/>
      </c>
      <c r="T4933" s="49" t="str" cm="1">
        <f t="array" aca="1" ref="T4933" ca="1">IF(ISBLANK(B4933),"",IF(R4933="Styrkhæft",_xlfn.XLOOKUP(S4933,Vegalengdir[Texti],INDIRECT("Vegalengdir["&amp;'Upplýsingar um umsækjanda'!$B$10&amp;"]"),0%,0)))</f>
        <v/>
      </c>
      <c r="U4933" s="72" t="str">
        <f t="shared" si="233"/>
        <v/>
      </c>
    </row>
    <row r="4934" spans="1:21" x14ac:dyDescent="0.25">
      <c r="A4934" s="53">
        <f t="shared" si="231"/>
        <v>4933</v>
      </c>
      <c r="B4934" s="55"/>
      <c r="C4934" s="56"/>
      <c r="D4934" s="55"/>
      <c r="E4934" s="55"/>
      <c r="F4934" s="55"/>
      <c r="G4934" s="55"/>
      <c r="H4934" s="57"/>
      <c r="I4934" s="55"/>
      <c r="J4934" s="55"/>
      <c r="K4934" s="55"/>
      <c r="L4934" s="55"/>
      <c r="M4934" s="55"/>
      <c r="N4934" s="57"/>
      <c r="O4934" s="57" t="str">
        <f t="shared" si="232"/>
        <v/>
      </c>
      <c r="Q4934" s="38" t="s">
        <v>450</v>
      </c>
      <c r="R4934" s="38" t="str" cm="1">
        <f t="array" ref="R4934">_xlfn.XLOOKUP(Q4934,INDEX(Flettilisti,,1),INDEX(Flettilisti,,2),,0)</f>
        <v>Vantar flokkun</v>
      </c>
      <c r="S4934" s="38" t="str">
        <f>IF(ISBLANK(N4934),"",IF(N4934&lt;Gögn!$J$2,Gögn!$K$2,IF(N4934&gt;Gögn!$J$4,Gögn!$K$4,Gögn!$K$3)))</f>
        <v/>
      </c>
      <c r="T4934" s="49" t="str" cm="1">
        <f t="array" aca="1" ref="T4934" ca="1">IF(ISBLANK(B4934),"",IF(R4934="Styrkhæft",_xlfn.XLOOKUP(S4934,Vegalengdir[Texti],INDIRECT("Vegalengdir["&amp;'Upplýsingar um umsækjanda'!$B$10&amp;"]"),0%,0)))</f>
        <v/>
      </c>
      <c r="U4934" s="72" t="str">
        <f t="shared" si="233"/>
        <v/>
      </c>
    </row>
    <row r="4935" spans="1:21" x14ac:dyDescent="0.25">
      <c r="A4935" s="53">
        <f t="shared" si="231"/>
        <v>4934</v>
      </c>
      <c r="B4935" s="55"/>
      <c r="C4935" s="56"/>
      <c r="D4935" s="55"/>
      <c r="E4935" s="55"/>
      <c r="F4935" s="55"/>
      <c r="G4935" s="55"/>
      <c r="H4935" s="57"/>
      <c r="I4935" s="55"/>
      <c r="J4935" s="55"/>
      <c r="K4935" s="55"/>
      <c r="L4935" s="55"/>
      <c r="M4935" s="55"/>
      <c r="N4935" s="57"/>
      <c r="O4935" s="57" t="str">
        <f t="shared" si="232"/>
        <v/>
      </c>
      <c r="Q4935" s="38" t="s">
        <v>450</v>
      </c>
      <c r="R4935" s="38" t="str" cm="1">
        <f t="array" ref="R4935">_xlfn.XLOOKUP(Q4935,INDEX(Flettilisti,,1),INDEX(Flettilisti,,2),,0)</f>
        <v>Vantar flokkun</v>
      </c>
      <c r="S4935" s="38" t="str">
        <f>IF(ISBLANK(N4935),"",IF(N4935&lt;Gögn!$J$2,Gögn!$K$2,IF(N4935&gt;Gögn!$J$4,Gögn!$K$4,Gögn!$K$3)))</f>
        <v/>
      </c>
      <c r="T4935" s="49" t="str" cm="1">
        <f t="array" aca="1" ref="T4935" ca="1">IF(ISBLANK(B4935),"",IF(R4935="Styrkhæft",_xlfn.XLOOKUP(S4935,Vegalengdir[Texti],INDIRECT("Vegalengdir["&amp;'Upplýsingar um umsækjanda'!$B$10&amp;"]"),0%,0)))</f>
        <v/>
      </c>
      <c r="U4935" s="72" t="str">
        <f t="shared" si="233"/>
        <v/>
      </c>
    </row>
    <row r="4936" spans="1:21" x14ac:dyDescent="0.25">
      <c r="A4936" s="53">
        <f t="shared" si="231"/>
        <v>4935</v>
      </c>
      <c r="B4936" s="55"/>
      <c r="C4936" s="56"/>
      <c r="D4936" s="55"/>
      <c r="E4936" s="55"/>
      <c r="F4936" s="55"/>
      <c r="G4936" s="55"/>
      <c r="H4936" s="57"/>
      <c r="I4936" s="55"/>
      <c r="J4936" s="55"/>
      <c r="K4936" s="55"/>
      <c r="L4936" s="55"/>
      <c r="M4936" s="55"/>
      <c r="N4936" s="57"/>
      <c r="O4936" s="57" t="str">
        <f t="shared" si="232"/>
        <v/>
      </c>
      <c r="Q4936" s="38" t="s">
        <v>450</v>
      </c>
      <c r="R4936" s="38" t="str" cm="1">
        <f t="array" ref="R4936">_xlfn.XLOOKUP(Q4936,INDEX(Flettilisti,,1),INDEX(Flettilisti,,2),,0)</f>
        <v>Vantar flokkun</v>
      </c>
      <c r="S4936" s="38" t="str">
        <f>IF(ISBLANK(N4936),"",IF(N4936&lt;Gögn!$J$2,Gögn!$K$2,IF(N4936&gt;Gögn!$J$4,Gögn!$K$4,Gögn!$K$3)))</f>
        <v/>
      </c>
      <c r="T4936" s="49" t="str" cm="1">
        <f t="array" aca="1" ref="T4936" ca="1">IF(ISBLANK(B4936),"",IF(R4936="Styrkhæft",_xlfn.XLOOKUP(S4936,Vegalengdir[Texti],INDIRECT("Vegalengdir["&amp;'Upplýsingar um umsækjanda'!$B$10&amp;"]"),0%,0)))</f>
        <v/>
      </c>
      <c r="U4936" s="72" t="str">
        <f t="shared" si="233"/>
        <v/>
      </c>
    </row>
    <row r="4937" spans="1:21" x14ac:dyDescent="0.25">
      <c r="A4937" s="53">
        <f t="shared" si="231"/>
        <v>4936</v>
      </c>
      <c r="B4937" s="55"/>
      <c r="C4937" s="56"/>
      <c r="D4937" s="55"/>
      <c r="E4937" s="55"/>
      <c r="F4937" s="55"/>
      <c r="G4937" s="55"/>
      <c r="H4937" s="57"/>
      <c r="I4937" s="55"/>
      <c r="J4937" s="55"/>
      <c r="K4937" s="55"/>
      <c r="L4937" s="55"/>
      <c r="M4937" s="55"/>
      <c r="N4937" s="57"/>
      <c r="O4937" s="57" t="str">
        <f t="shared" si="232"/>
        <v/>
      </c>
      <c r="Q4937" s="38" t="s">
        <v>450</v>
      </c>
      <c r="R4937" s="38" t="str" cm="1">
        <f t="array" ref="R4937">_xlfn.XLOOKUP(Q4937,INDEX(Flettilisti,,1),INDEX(Flettilisti,,2),,0)</f>
        <v>Vantar flokkun</v>
      </c>
      <c r="S4937" s="38" t="str">
        <f>IF(ISBLANK(N4937),"",IF(N4937&lt;Gögn!$J$2,Gögn!$K$2,IF(N4937&gt;Gögn!$J$4,Gögn!$K$4,Gögn!$K$3)))</f>
        <v/>
      </c>
      <c r="T4937" s="49" t="str" cm="1">
        <f t="array" aca="1" ref="T4937" ca="1">IF(ISBLANK(B4937),"",IF(R4937="Styrkhæft",_xlfn.XLOOKUP(S4937,Vegalengdir[Texti],INDIRECT("Vegalengdir["&amp;'Upplýsingar um umsækjanda'!$B$10&amp;"]"),0%,0)))</f>
        <v/>
      </c>
      <c r="U4937" s="72" t="str">
        <f t="shared" si="233"/>
        <v/>
      </c>
    </row>
    <row r="4938" spans="1:21" x14ac:dyDescent="0.25">
      <c r="A4938" s="53">
        <f t="shared" si="231"/>
        <v>4937</v>
      </c>
      <c r="B4938" s="55"/>
      <c r="C4938" s="56"/>
      <c r="D4938" s="55"/>
      <c r="E4938" s="55"/>
      <c r="F4938" s="55"/>
      <c r="G4938" s="55"/>
      <c r="H4938" s="57"/>
      <c r="I4938" s="55"/>
      <c r="J4938" s="55"/>
      <c r="K4938" s="55"/>
      <c r="L4938" s="55"/>
      <c r="M4938" s="55"/>
      <c r="N4938" s="57"/>
      <c r="O4938" s="57" t="str">
        <f t="shared" si="232"/>
        <v/>
      </c>
      <c r="Q4938" s="38" t="s">
        <v>450</v>
      </c>
      <c r="R4938" s="38" t="str" cm="1">
        <f t="array" ref="R4938">_xlfn.XLOOKUP(Q4938,INDEX(Flettilisti,,1),INDEX(Flettilisti,,2),,0)</f>
        <v>Vantar flokkun</v>
      </c>
      <c r="S4938" s="38" t="str">
        <f>IF(ISBLANK(N4938),"",IF(N4938&lt;Gögn!$J$2,Gögn!$K$2,IF(N4938&gt;Gögn!$J$4,Gögn!$K$4,Gögn!$K$3)))</f>
        <v/>
      </c>
      <c r="T4938" s="49" t="str" cm="1">
        <f t="array" aca="1" ref="T4938" ca="1">IF(ISBLANK(B4938),"",IF(R4938="Styrkhæft",_xlfn.XLOOKUP(S4938,Vegalengdir[Texti],INDIRECT("Vegalengdir["&amp;'Upplýsingar um umsækjanda'!$B$10&amp;"]"),0%,0)))</f>
        <v/>
      </c>
      <c r="U4938" s="72" t="str">
        <f t="shared" si="233"/>
        <v/>
      </c>
    </row>
    <row r="4939" spans="1:21" x14ac:dyDescent="0.25">
      <c r="A4939" s="53">
        <f t="shared" si="231"/>
        <v>4938</v>
      </c>
      <c r="B4939" s="55"/>
      <c r="C4939" s="56"/>
      <c r="D4939" s="55"/>
      <c r="E4939" s="55"/>
      <c r="F4939" s="55"/>
      <c r="G4939" s="55"/>
      <c r="H4939" s="57"/>
      <c r="I4939" s="55"/>
      <c r="J4939" s="55"/>
      <c r="K4939" s="55"/>
      <c r="L4939" s="55"/>
      <c r="M4939" s="55"/>
      <c r="N4939" s="57"/>
      <c r="O4939" s="57" t="str">
        <f t="shared" si="232"/>
        <v/>
      </c>
      <c r="Q4939" s="38" t="s">
        <v>450</v>
      </c>
      <c r="R4939" s="38" t="str" cm="1">
        <f t="array" ref="R4939">_xlfn.XLOOKUP(Q4939,INDEX(Flettilisti,,1),INDEX(Flettilisti,,2),,0)</f>
        <v>Vantar flokkun</v>
      </c>
      <c r="S4939" s="38" t="str">
        <f>IF(ISBLANK(N4939),"",IF(N4939&lt;Gögn!$J$2,Gögn!$K$2,IF(N4939&gt;Gögn!$J$4,Gögn!$K$4,Gögn!$K$3)))</f>
        <v/>
      </c>
      <c r="T4939" s="49" t="str" cm="1">
        <f t="array" aca="1" ref="T4939" ca="1">IF(ISBLANK(B4939),"",IF(R4939="Styrkhæft",_xlfn.XLOOKUP(S4939,Vegalengdir[Texti],INDIRECT("Vegalengdir["&amp;'Upplýsingar um umsækjanda'!$B$10&amp;"]"),0%,0)))</f>
        <v/>
      </c>
      <c r="U4939" s="72" t="str">
        <f t="shared" si="233"/>
        <v/>
      </c>
    </row>
    <row r="4940" spans="1:21" x14ac:dyDescent="0.25">
      <c r="A4940" s="53">
        <f t="shared" si="231"/>
        <v>4939</v>
      </c>
      <c r="B4940" s="55"/>
      <c r="C4940" s="56"/>
      <c r="D4940" s="55"/>
      <c r="E4940" s="55"/>
      <c r="F4940" s="55"/>
      <c r="G4940" s="55"/>
      <c r="H4940" s="57"/>
      <c r="I4940" s="55"/>
      <c r="J4940" s="55"/>
      <c r="K4940" s="55"/>
      <c r="L4940" s="55"/>
      <c r="M4940" s="55"/>
      <c r="N4940" s="57"/>
      <c r="O4940" s="57" t="str">
        <f t="shared" si="232"/>
        <v/>
      </c>
      <c r="Q4940" s="38" t="s">
        <v>450</v>
      </c>
      <c r="R4940" s="38" t="str" cm="1">
        <f t="array" ref="R4940">_xlfn.XLOOKUP(Q4940,INDEX(Flettilisti,,1),INDEX(Flettilisti,,2),,0)</f>
        <v>Vantar flokkun</v>
      </c>
      <c r="S4940" s="38" t="str">
        <f>IF(ISBLANK(N4940),"",IF(N4940&lt;Gögn!$J$2,Gögn!$K$2,IF(N4940&gt;Gögn!$J$4,Gögn!$K$4,Gögn!$K$3)))</f>
        <v/>
      </c>
      <c r="T4940" s="49" t="str" cm="1">
        <f t="array" aca="1" ref="T4940" ca="1">IF(ISBLANK(B4940),"",IF(R4940="Styrkhæft",_xlfn.XLOOKUP(S4940,Vegalengdir[Texti],INDIRECT("Vegalengdir["&amp;'Upplýsingar um umsækjanda'!$B$10&amp;"]"),0%,0)))</f>
        <v/>
      </c>
      <c r="U4940" s="72" t="str">
        <f t="shared" si="233"/>
        <v/>
      </c>
    </row>
    <row r="4941" spans="1:21" x14ac:dyDescent="0.25">
      <c r="A4941" s="53">
        <f t="shared" si="231"/>
        <v>4940</v>
      </c>
      <c r="B4941" s="55"/>
      <c r="C4941" s="56"/>
      <c r="D4941" s="55"/>
      <c r="E4941" s="55"/>
      <c r="F4941" s="55"/>
      <c r="G4941" s="55"/>
      <c r="H4941" s="57"/>
      <c r="I4941" s="55"/>
      <c r="J4941" s="55"/>
      <c r="K4941" s="55"/>
      <c r="L4941" s="55"/>
      <c r="M4941" s="55"/>
      <c r="N4941" s="57"/>
      <c r="O4941" s="57" t="str">
        <f t="shared" si="232"/>
        <v/>
      </c>
      <c r="Q4941" s="38" t="s">
        <v>450</v>
      </c>
      <c r="R4941" s="38" t="str" cm="1">
        <f t="array" ref="R4941">_xlfn.XLOOKUP(Q4941,INDEX(Flettilisti,,1),INDEX(Flettilisti,,2),,0)</f>
        <v>Vantar flokkun</v>
      </c>
      <c r="S4941" s="38" t="str">
        <f>IF(ISBLANK(N4941),"",IF(N4941&lt;Gögn!$J$2,Gögn!$K$2,IF(N4941&gt;Gögn!$J$4,Gögn!$K$4,Gögn!$K$3)))</f>
        <v/>
      </c>
      <c r="T4941" s="49" t="str" cm="1">
        <f t="array" aca="1" ref="T4941" ca="1">IF(ISBLANK(B4941),"",IF(R4941="Styrkhæft",_xlfn.XLOOKUP(S4941,Vegalengdir[Texti],INDIRECT("Vegalengdir["&amp;'Upplýsingar um umsækjanda'!$B$10&amp;"]"),0%,0)))</f>
        <v/>
      </c>
      <c r="U4941" s="72" t="str">
        <f t="shared" si="233"/>
        <v/>
      </c>
    </row>
    <row r="4942" spans="1:21" x14ac:dyDescent="0.25">
      <c r="A4942" s="53">
        <f t="shared" si="231"/>
        <v>4941</v>
      </c>
      <c r="B4942" s="55"/>
      <c r="C4942" s="56"/>
      <c r="D4942" s="55"/>
      <c r="E4942" s="55"/>
      <c r="F4942" s="55"/>
      <c r="G4942" s="55"/>
      <c r="H4942" s="57"/>
      <c r="I4942" s="55"/>
      <c r="J4942" s="55"/>
      <c r="K4942" s="55"/>
      <c r="L4942" s="55"/>
      <c r="M4942" s="55"/>
      <c r="N4942" s="57"/>
      <c r="O4942" s="57" t="str">
        <f t="shared" si="232"/>
        <v/>
      </c>
      <c r="Q4942" s="38" t="s">
        <v>450</v>
      </c>
      <c r="R4942" s="38" t="str" cm="1">
        <f t="array" ref="R4942">_xlfn.XLOOKUP(Q4942,INDEX(Flettilisti,,1),INDEX(Flettilisti,,2),,0)</f>
        <v>Vantar flokkun</v>
      </c>
      <c r="S4942" s="38" t="str">
        <f>IF(ISBLANK(N4942),"",IF(N4942&lt;Gögn!$J$2,Gögn!$K$2,IF(N4942&gt;Gögn!$J$4,Gögn!$K$4,Gögn!$K$3)))</f>
        <v/>
      </c>
      <c r="T4942" s="49" t="str" cm="1">
        <f t="array" aca="1" ref="T4942" ca="1">IF(ISBLANK(B4942),"",IF(R4942="Styrkhæft",_xlfn.XLOOKUP(S4942,Vegalengdir[Texti],INDIRECT("Vegalengdir["&amp;'Upplýsingar um umsækjanda'!$B$10&amp;"]"),0%,0)))</f>
        <v/>
      </c>
      <c r="U4942" s="72" t="str">
        <f t="shared" si="233"/>
        <v/>
      </c>
    </row>
    <row r="4943" spans="1:21" x14ac:dyDescent="0.25">
      <c r="A4943" s="53">
        <f t="shared" si="231"/>
        <v>4942</v>
      </c>
      <c r="B4943" s="55"/>
      <c r="C4943" s="56"/>
      <c r="D4943" s="55"/>
      <c r="E4943" s="55"/>
      <c r="F4943" s="55"/>
      <c r="G4943" s="55"/>
      <c r="H4943" s="57"/>
      <c r="I4943" s="55"/>
      <c r="J4943" s="55"/>
      <c r="K4943" s="55"/>
      <c r="L4943" s="55"/>
      <c r="M4943" s="55"/>
      <c r="N4943" s="57"/>
      <c r="O4943" s="57" t="str">
        <f t="shared" si="232"/>
        <v/>
      </c>
      <c r="Q4943" s="38" t="s">
        <v>450</v>
      </c>
      <c r="R4943" s="38" t="str" cm="1">
        <f t="array" ref="R4943">_xlfn.XLOOKUP(Q4943,INDEX(Flettilisti,,1),INDEX(Flettilisti,,2),,0)</f>
        <v>Vantar flokkun</v>
      </c>
      <c r="S4943" s="38" t="str">
        <f>IF(ISBLANK(N4943),"",IF(N4943&lt;Gögn!$J$2,Gögn!$K$2,IF(N4943&gt;Gögn!$J$4,Gögn!$K$4,Gögn!$K$3)))</f>
        <v/>
      </c>
      <c r="T4943" s="49" t="str" cm="1">
        <f t="array" aca="1" ref="T4943" ca="1">IF(ISBLANK(B4943),"",IF(R4943="Styrkhæft",_xlfn.XLOOKUP(S4943,Vegalengdir[Texti],INDIRECT("Vegalengdir["&amp;'Upplýsingar um umsækjanda'!$B$10&amp;"]"),0%,0)))</f>
        <v/>
      </c>
      <c r="U4943" s="72" t="str">
        <f t="shared" si="233"/>
        <v/>
      </c>
    </row>
    <row r="4944" spans="1:21" x14ac:dyDescent="0.25">
      <c r="A4944" s="53">
        <f t="shared" si="231"/>
        <v>4943</v>
      </c>
      <c r="B4944" s="55"/>
      <c r="C4944" s="56"/>
      <c r="D4944" s="55"/>
      <c r="E4944" s="55"/>
      <c r="F4944" s="55"/>
      <c r="G4944" s="55"/>
      <c r="H4944" s="57"/>
      <c r="I4944" s="55"/>
      <c r="J4944" s="55"/>
      <c r="K4944" s="55"/>
      <c r="L4944" s="55"/>
      <c r="M4944" s="55"/>
      <c r="N4944" s="57"/>
      <c r="O4944" s="57" t="str">
        <f t="shared" si="232"/>
        <v/>
      </c>
      <c r="Q4944" s="38" t="s">
        <v>450</v>
      </c>
      <c r="R4944" s="38" t="str" cm="1">
        <f t="array" ref="R4944">_xlfn.XLOOKUP(Q4944,INDEX(Flettilisti,,1),INDEX(Flettilisti,,2),,0)</f>
        <v>Vantar flokkun</v>
      </c>
      <c r="S4944" s="38" t="str">
        <f>IF(ISBLANK(N4944),"",IF(N4944&lt;Gögn!$J$2,Gögn!$K$2,IF(N4944&gt;Gögn!$J$4,Gögn!$K$4,Gögn!$K$3)))</f>
        <v/>
      </c>
      <c r="T4944" s="49" t="str" cm="1">
        <f t="array" aca="1" ref="T4944" ca="1">IF(ISBLANK(B4944),"",IF(R4944="Styrkhæft",_xlfn.XLOOKUP(S4944,Vegalengdir[Texti],INDIRECT("Vegalengdir["&amp;'Upplýsingar um umsækjanda'!$B$10&amp;"]"),0%,0)))</f>
        <v/>
      </c>
      <c r="U4944" s="72" t="str">
        <f t="shared" si="233"/>
        <v/>
      </c>
    </row>
    <row r="4945" spans="1:21" x14ac:dyDescent="0.25">
      <c r="A4945" s="53">
        <f t="shared" si="231"/>
        <v>4944</v>
      </c>
      <c r="B4945" s="55"/>
      <c r="C4945" s="56"/>
      <c r="D4945" s="55"/>
      <c r="E4945" s="55"/>
      <c r="F4945" s="55"/>
      <c r="G4945" s="55"/>
      <c r="H4945" s="57"/>
      <c r="I4945" s="55"/>
      <c r="J4945" s="55"/>
      <c r="K4945" s="55"/>
      <c r="L4945" s="55"/>
      <c r="M4945" s="55"/>
      <c r="N4945" s="57"/>
      <c r="O4945" s="57" t="str">
        <f t="shared" si="232"/>
        <v/>
      </c>
      <c r="Q4945" s="38" t="s">
        <v>450</v>
      </c>
      <c r="R4945" s="38" t="str" cm="1">
        <f t="array" ref="R4945">_xlfn.XLOOKUP(Q4945,INDEX(Flettilisti,,1),INDEX(Flettilisti,,2),,0)</f>
        <v>Vantar flokkun</v>
      </c>
      <c r="S4945" s="38" t="str">
        <f>IF(ISBLANK(N4945),"",IF(N4945&lt;Gögn!$J$2,Gögn!$K$2,IF(N4945&gt;Gögn!$J$4,Gögn!$K$4,Gögn!$K$3)))</f>
        <v/>
      </c>
      <c r="T4945" s="49" t="str" cm="1">
        <f t="array" aca="1" ref="T4945" ca="1">IF(ISBLANK(B4945),"",IF(R4945="Styrkhæft",_xlfn.XLOOKUP(S4945,Vegalengdir[Texti],INDIRECT("Vegalengdir["&amp;'Upplýsingar um umsækjanda'!$B$10&amp;"]"),0%,0)))</f>
        <v/>
      </c>
      <c r="U4945" s="72" t="str">
        <f t="shared" si="233"/>
        <v/>
      </c>
    </row>
    <row r="4946" spans="1:21" x14ac:dyDescent="0.25">
      <c r="A4946" s="53">
        <f t="shared" si="231"/>
        <v>4945</v>
      </c>
      <c r="B4946" s="55"/>
      <c r="C4946" s="56"/>
      <c r="D4946" s="55"/>
      <c r="E4946" s="55"/>
      <c r="F4946" s="55"/>
      <c r="G4946" s="55"/>
      <c r="H4946" s="57"/>
      <c r="I4946" s="55"/>
      <c r="J4946" s="55"/>
      <c r="K4946" s="55"/>
      <c r="L4946" s="55"/>
      <c r="M4946" s="55"/>
      <c r="N4946" s="57"/>
      <c r="O4946" s="57" t="str">
        <f t="shared" si="232"/>
        <v/>
      </c>
      <c r="Q4946" s="38" t="s">
        <v>450</v>
      </c>
      <c r="R4946" s="38" t="str" cm="1">
        <f t="array" ref="R4946">_xlfn.XLOOKUP(Q4946,INDEX(Flettilisti,,1),INDEX(Flettilisti,,2),,0)</f>
        <v>Vantar flokkun</v>
      </c>
      <c r="S4946" s="38" t="str">
        <f>IF(ISBLANK(N4946),"",IF(N4946&lt;Gögn!$J$2,Gögn!$K$2,IF(N4946&gt;Gögn!$J$4,Gögn!$K$4,Gögn!$K$3)))</f>
        <v/>
      </c>
      <c r="T4946" s="49" t="str" cm="1">
        <f t="array" aca="1" ref="T4946" ca="1">IF(ISBLANK(B4946),"",IF(R4946="Styrkhæft",_xlfn.XLOOKUP(S4946,Vegalengdir[Texti],INDIRECT("Vegalengdir["&amp;'Upplýsingar um umsækjanda'!$B$10&amp;"]"),0%,0)))</f>
        <v/>
      </c>
      <c r="U4946" s="72" t="str">
        <f t="shared" si="233"/>
        <v/>
      </c>
    </row>
    <row r="4947" spans="1:21" x14ac:dyDescent="0.25">
      <c r="A4947" s="53">
        <f t="shared" si="231"/>
        <v>4946</v>
      </c>
      <c r="B4947" s="55"/>
      <c r="C4947" s="56"/>
      <c r="D4947" s="55"/>
      <c r="E4947" s="55"/>
      <c r="F4947" s="55"/>
      <c r="G4947" s="55"/>
      <c r="H4947" s="57"/>
      <c r="I4947" s="55"/>
      <c r="J4947" s="55"/>
      <c r="K4947" s="55"/>
      <c r="L4947" s="55"/>
      <c r="M4947" s="55"/>
      <c r="N4947" s="57"/>
      <c r="O4947" s="57" t="str">
        <f t="shared" si="232"/>
        <v/>
      </c>
      <c r="Q4947" s="38" t="s">
        <v>450</v>
      </c>
      <c r="R4947" s="38" t="str" cm="1">
        <f t="array" ref="R4947">_xlfn.XLOOKUP(Q4947,INDEX(Flettilisti,,1),INDEX(Flettilisti,,2),,0)</f>
        <v>Vantar flokkun</v>
      </c>
      <c r="S4947" s="38" t="str">
        <f>IF(ISBLANK(N4947),"",IF(N4947&lt;Gögn!$J$2,Gögn!$K$2,IF(N4947&gt;Gögn!$J$4,Gögn!$K$4,Gögn!$K$3)))</f>
        <v/>
      </c>
      <c r="T4947" s="49" t="str" cm="1">
        <f t="array" aca="1" ref="T4947" ca="1">IF(ISBLANK(B4947),"",IF(R4947="Styrkhæft",_xlfn.XLOOKUP(S4947,Vegalengdir[Texti],INDIRECT("Vegalengdir["&amp;'Upplýsingar um umsækjanda'!$B$10&amp;"]"),0%,0)))</f>
        <v/>
      </c>
      <c r="U4947" s="72" t="str">
        <f t="shared" si="233"/>
        <v/>
      </c>
    </row>
    <row r="4948" spans="1:21" x14ac:dyDescent="0.25">
      <c r="A4948" s="53">
        <f t="shared" si="231"/>
        <v>4947</v>
      </c>
      <c r="B4948" s="55"/>
      <c r="C4948" s="56"/>
      <c r="D4948" s="55"/>
      <c r="E4948" s="55"/>
      <c r="F4948" s="55"/>
      <c r="G4948" s="55"/>
      <c r="H4948" s="57"/>
      <c r="I4948" s="55"/>
      <c r="J4948" s="55"/>
      <c r="K4948" s="55"/>
      <c r="L4948" s="55"/>
      <c r="M4948" s="55"/>
      <c r="N4948" s="57"/>
      <c r="O4948" s="57" t="str">
        <f t="shared" si="232"/>
        <v/>
      </c>
      <c r="Q4948" s="38" t="s">
        <v>450</v>
      </c>
      <c r="R4948" s="38" t="str" cm="1">
        <f t="array" ref="R4948">_xlfn.XLOOKUP(Q4948,INDEX(Flettilisti,,1),INDEX(Flettilisti,,2),,0)</f>
        <v>Vantar flokkun</v>
      </c>
      <c r="S4948" s="38" t="str">
        <f>IF(ISBLANK(N4948),"",IF(N4948&lt;Gögn!$J$2,Gögn!$K$2,IF(N4948&gt;Gögn!$J$4,Gögn!$K$4,Gögn!$K$3)))</f>
        <v/>
      </c>
      <c r="T4948" s="49" t="str" cm="1">
        <f t="array" aca="1" ref="T4948" ca="1">IF(ISBLANK(B4948),"",IF(R4948="Styrkhæft",_xlfn.XLOOKUP(S4948,Vegalengdir[Texti],INDIRECT("Vegalengdir["&amp;'Upplýsingar um umsækjanda'!$B$10&amp;"]"),0%,0)))</f>
        <v/>
      </c>
      <c r="U4948" s="72" t="str">
        <f t="shared" si="233"/>
        <v/>
      </c>
    </row>
    <row r="4949" spans="1:21" x14ac:dyDescent="0.25">
      <c r="A4949" s="53">
        <f t="shared" si="231"/>
        <v>4948</v>
      </c>
      <c r="B4949" s="55"/>
      <c r="C4949" s="56"/>
      <c r="D4949" s="55"/>
      <c r="E4949" s="55"/>
      <c r="F4949" s="55"/>
      <c r="G4949" s="55"/>
      <c r="H4949" s="57"/>
      <c r="I4949" s="55"/>
      <c r="J4949" s="55"/>
      <c r="K4949" s="55"/>
      <c r="L4949" s="55"/>
      <c r="M4949" s="55"/>
      <c r="N4949" s="57"/>
      <c r="O4949" s="57" t="str">
        <f t="shared" si="232"/>
        <v/>
      </c>
      <c r="Q4949" s="38" t="s">
        <v>450</v>
      </c>
      <c r="R4949" s="38" t="str" cm="1">
        <f t="array" ref="R4949">_xlfn.XLOOKUP(Q4949,INDEX(Flettilisti,,1),INDEX(Flettilisti,,2),,0)</f>
        <v>Vantar flokkun</v>
      </c>
      <c r="S4949" s="38" t="str">
        <f>IF(ISBLANK(N4949),"",IF(N4949&lt;Gögn!$J$2,Gögn!$K$2,IF(N4949&gt;Gögn!$J$4,Gögn!$K$4,Gögn!$K$3)))</f>
        <v/>
      </c>
      <c r="T4949" s="49" t="str" cm="1">
        <f t="array" aca="1" ref="T4949" ca="1">IF(ISBLANK(B4949),"",IF(R4949="Styrkhæft",_xlfn.XLOOKUP(S4949,Vegalengdir[Texti],INDIRECT("Vegalengdir["&amp;'Upplýsingar um umsækjanda'!$B$10&amp;"]"),0%,0)))</f>
        <v/>
      </c>
      <c r="U4949" s="72" t="str">
        <f t="shared" si="233"/>
        <v/>
      </c>
    </row>
    <row r="4950" spans="1:21" x14ac:dyDescent="0.25">
      <c r="A4950" s="53">
        <f t="shared" si="231"/>
        <v>4949</v>
      </c>
      <c r="B4950" s="55"/>
      <c r="C4950" s="56"/>
      <c r="D4950" s="55"/>
      <c r="E4950" s="55"/>
      <c r="F4950" s="55"/>
      <c r="G4950" s="55"/>
      <c r="H4950" s="57"/>
      <c r="I4950" s="55"/>
      <c r="J4950" s="55"/>
      <c r="K4950" s="55"/>
      <c r="L4950" s="55"/>
      <c r="M4950" s="55"/>
      <c r="N4950" s="57"/>
      <c r="O4950" s="57" t="str">
        <f t="shared" si="232"/>
        <v/>
      </c>
      <c r="Q4950" s="38" t="s">
        <v>450</v>
      </c>
      <c r="R4950" s="38" t="str" cm="1">
        <f t="array" ref="R4950">_xlfn.XLOOKUP(Q4950,INDEX(Flettilisti,,1),INDEX(Flettilisti,,2),,0)</f>
        <v>Vantar flokkun</v>
      </c>
      <c r="S4950" s="38" t="str">
        <f>IF(ISBLANK(N4950),"",IF(N4950&lt;Gögn!$J$2,Gögn!$K$2,IF(N4950&gt;Gögn!$J$4,Gögn!$K$4,Gögn!$K$3)))</f>
        <v/>
      </c>
      <c r="T4950" s="49" t="str" cm="1">
        <f t="array" aca="1" ref="T4950" ca="1">IF(ISBLANK(B4950),"",IF(R4950="Styrkhæft",_xlfn.XLOOKUP(S4950,Vegalengdir[Texti],INDIRECT("Vegalengdir["&amp;'Upplýsingar um umsækjanda'!$B$10&amp;"]"),0%,0)))</f>
        <v/>
      </c>
      <c r="U4950" s="72" t="str">
        <f t="shared" si="233"/>
        <v/>
      </c>
    </row>
    <row r="4951" spans="1:21" x14ac:dyDescent="0.25">
      <c r="A4951" s="53">
        <f t="shared" si="231"/>
        <v>4950</v>
      </c>
      <c r="B4951" s="55"/>
      <c r="C4951" s="56"/>
      <c r="D4951" s="55"/>
      <c r="E4951" s="55"/>
      <c r="F4951" s="55"/>
      <c r="G4951" s="55"/>
      <c r="H4951" s="57"/>
      <c r="I4951" s="55"/>
      <c r="J4951" s="55"/>
      <c r="K4951" s="55"/>
      <c r="L4951" s="55"/>
      <c r="M4951" s="55"/>
      <c r="N4951" s="57"/>
      <c r="O4951" s="57" t="str">
        <f t="shared" si="232"/>
        <v/>
      </c>
      <c r="Q4951" s="38" t="s">
        <v>450</v>
      </c>
      <c r="R4951" s="38" t="str" cm="1">
        <f t="array" ref="R4951">_xlfn.XLOOKUP(Q4951,INDEX(Flettilisti,,1),INDEX(Flettilisti,,2),,0)</f>
        <v>Vantar flokkun</v>
      </c>
      <c r="S4951" s="38" t="str">
        <f>IF(ISBLANK(N4951),"",IF(N4951&lt;Gögn!$J$2,Gögn!$K$2,IF(N4951&gt;Gögn!$J$4,Gögn!$K$4,Gögn!$K$3)))</f>
        <v/>
      </c>
      <c r="T4951" s="49" t="str" cm="1">
        <f t="array" aca="1" ref="T4951" ca="1">IF(ISBLANK(B4951),"",IF(R4951="Styrkhæft",_xlfn.XLOOKUP(S4951,Vegalengdir[Texti],INDIRECT("Vegalengdir["&amp;'Upplýsingar um umsækjanda'!$B$10&amp;"]"),0%,0)))</f>
        <v/>
      </c>
      <c r="U4951" s="72" t="str">
        <f t="shared" si="233"/>
        <v/>
      </c>
    </row>
    <row r="4952" spans="1:21" x14ac:dyDescent="0.25">
      <c r="A4952" s="53">
        <f t="shared" si="231"/>
        <v>4951</v>
      </c>
      <c r="B4952" s="55"/>
      <c r="C4952" s="56"/>
      <c r="D4952" s="55"/>
      <c r="E4952" s="55"/>
      <c r="F4952" s="55"/>
      <c r="G4952" s="55"/>
      <c r="H4952" s="57"/>
      <c r="I4952" s="55"/>
      <c r="J4952" s="55"/>
      <c r="K4952" s="55"/>
      <c r="L4952" s="55"/>
      <c r="M4952" s="55"/>
      <c r="N4952" s="57"/>
      <c r="O4952" s="57" t="str">
        <f t="shared" si="232"/>
        <v/>
      </c>
      <c r="Q4952" s="38" t="s">
        <v>450</v>
      </c>
      <c r="R4952" s="38" t="str" cm="1">
        <f t="array" ref="R4952">_xlfn.XLOOKUP(Q4952,INDEX(Flettilisti,,1),INDEX(Flettilisti,,2),,0)</f>
        <v>Vantar flokkun</v>
      </c>
      <c r="S4952" s="38" t="str">
        <f>IF(ISBLANK(N4952),"",IF(N4952&lt;Gögn!$J$2,Gögn!$K$2,IF(N4952&gt;Gögn!$J$4,Gögn!$K$4,Gögn!$K$3)))</f>
        <v/>
      </c>
      <c r="T4952" s="49" t="str" cm="1">
        <f t="array" aca="1" ref="T4952" ca="1">IF(ISBLANK(B4952),"",IF(R4952="Styrkhæft",_xlfn.XLOOKUP(S4952,Vegalengdir[Texti],INDIRECT("Vegalengdir["&amp;'Upplýsingar um umsækjanda'!$B$10&amp;"]"),0%,0)))</f>
        <v/>
      </c>
      <c r="U4952" s="72" t="str">
        <f t="shared" si="233"/>
        <v/>
      </c>
    </row>
    <row r="4953" spans="1:21" x14ac:dyDescent="0.25">
      <c r="A4953" s="53">
        <f t="shared" si="231"/>
        <v>4952</v>
      </c>
      <c r="B4953" s="55"/>
      <c r="C4953" s="56"/>
      <c r="D4953" s="55"/>
      <c r="E4953" s="55"/>
      <c r="F4953" s="55"/>
      <c r="G4953" s="55"/>
      <c r="H4953" s="57"/>
      <c r="I4953" s="55"/>
      <c r="J4953" s="55"/>
      <c r="K4953" s="55"/>
      <c r="L4953" s="55"/>
      <c r="M4953" s="55"/>
      <c r="N4953" s="57"/>
      <c r="O4953" s="57" t="str">
        <f t="shared" si="232"/>
        <v/>
      </c>
      <c r="Q4953" s="38" t="s">
        <v>450</v>
      </c>
      <c r="R4953" s="38" t="str" cm="1">
        <f t="array" ref="R4953">_xlfn.XLOOKUP(Q4953,INDEX(Flettilisti,,1),INDEX(Flettilisti,,2),,0)</f>
        <v>Vantar flokkun</v>
      </c>
      <c r="S4953" s="38" t="str">
        <f>IF(ISBLANK(N4953),"",IF(N4953&lt;Gögn!$J$2,Gögn!$K$2,IF(N4953&gt;Gögn!$J$4,Gögn!$K$4,Gögn!$K$3)))</f>
        <v/>
      </c>
      <c r="T4953" s="49" t="str" cm="1">
        <f t="array" aca="1" ref="T4953" ca="1">IF(ISBLANK(B4953),"",IF(R4953="Styrkhæft",_xlfn.XLOOKUP(S4953,Vegalengdir[Texti],INDIRECT("Vegalengdir["&amp;'Upplýsingar um umsækjanda'!$B$10&amp;"]"),0%,0)))</f>
        <v/>
      </c>
      <c r="U4953" s="72" t="str">
        <f t="shared" si="233"/>
        <v/>
      </c>
    </row>
    <row r="4954" spans="1:21" x14ac:dyDescent="0.25">
      <c r="A4954" s="53">
        <f t="shared" si="231"/>
        <v>4953</v>
      </c>
      <c r="B4954" s="55"/>
      <c r="C4954" s="56"/>
      <c r="D4954" s="55"/>
      <c r="E4954" s="55"/>
      <c r="F4954" s="55"/>
      <c r="G4954" s="55"/>
      <c r="H4954" s="57"/>
      <c r="I4954" s="55"/>
      <c r="J4954" s="55"/>
      <c r="K4954" s="55"/>
      <c r="L4954" s="55"/>
      <c r="M4954" s="55"/>
      <c r="N4954" s="57"/>
      <c r="O4954" s="57" t="str">
        <f t="shared" si="232"/>
        <v/>
      </c>
      <c r="Q4954" s="38" t="s">
        <v>450</v>
      </c>
      <c r="R4954" s="38" t="str" cm="1">
        <f t="array" ref="R4954">_xlfn.XLOOKUP(Q4954,INDEX(Flettilisti,,1),INDEX(Flettilisti,,2),,0)</f>
        <v>Vantar flokkun</v>
      </c>
      <c r="S4954" s="38" t="str">
        <f>IF(ISBLANK(N4954),"",IF(N4954&lt;Gögn!$J$2,Gögn!$K$2,IF(N4954&gt;Gögn!$J$4,Gögn!$K$4,Gögn!$K$3)))</f>
        <v/>
      </c>
      <c r="T4954" s="49" t="str" cm="1">
        <f t="array" aca="1" ref="T4954" ca="1">IF(ISBLANK(B4954),"",IF(R4954="Styrkhæft",_xlfn.XLOOKUP(S4954,Vegalengdir[Texti],INDIRECT("Vegalengdir["&amp;'Upplýsingar um umsækjanda'!$B$10&amp;"]"),0%,0)))</f>
        <v/>
      </c>
      <c r="U4954" s="72" t="str">
        <f t="shared" si="233"/>
        <v/>
      </c>
    </row>
    <row r="4955" spans="1:21" x14ac:dyDescent="0.25">
      <c r="A4955" s="53">
        <f t="shared" si="231"/>
        <v>4954</v>
      </c>
      <c r="B4955" s="55"/>
      <c r="C4955" s="56"/>
      <c r="D4955" s="55"/>
      <c r="E4955" s="55"/>
      <c r="F4955" s="55"/>
      <c r="G4955" s="55"/>
      <c r="H4955" s="57"/>
      <c r="I4955" s="55"/>
      <c r="J4955" s="55"/>
      <c r="K4955" s="55"/>
      <c r="L4955" s="55"/>
      <c r="M4955" s="55"/>
      <c r="N4955" s="57"/>
      <c r="O4955" s="57" t="str">
        <f t="shared" si="232"/>
        <v/>
      </c>
      <c r="Q4955" s="38" t="s">
        <v>450</v>
      </c>
      <c r="R4955" s="38" t="str" cm="1">
        <f t="array" ref="R4955">_xlfn.XLOOKUP(Q4955,INDEX(Flettilisti,,1),INDEX(Flettilisti,,2),,0)</f>
        <v>Vantar flokkun</v>
      </c>
      <c r="S4955" s="38" t="str">
        <f>IF(ISBLANK(N4955),"",IF(N4955&lt;Gögn!$J$2,Gögn!$K$2,IF(N4955&gt;Gögn!$J$4,Gögn!$K$4,Gögn!$K$3)))</f>
        <v/>
      </c>
      <c r="T4955" s="49" t="str" cm="1">
        <f t="array" aca="1" ref="T4955" ca="1">IF(ISBLANK(B4955),"",IF(R4955="Styrkhæft",_xlfn.XLOOKUP(S4955,Vegalengdir[Texti],INDIRECT("Vegalengdir["&amp;'Upplýsingar um umsækjanda'!$B$10&amp;"]"),0%,0)))</f>
        <v/>
      </c>
      <c r="U4955" s="72" t="str">
        <f t="shared" si="233"/>
        <v/>
      </c>
    </row>
    <row r="4956" spans="1:21" x14ac:dyDescent="0.25">
      <c r="A4956" s="53">
        <f t="shared" si="231"/>
        <v>4955</v>
      </c>
      <c r="B4956" s="55"/>
      <c r="C4956" s="56"/>
      <c r="D4956" s="55"/>
      <c r="E4956" s="55"/>
      <c r="F4956" s="55"/>
      <c r="G4956" s="55"/>
      <c r="H4956" s="57"/>
      <c r="I4956" s="55"/>
      <c r="J4956" s="55"/>
      <c r="K4956" s="55"/>
      <c r="L4956" s="55"/>
      <c r="M4956" s="55"/>
      <c r="N4956" s="57"/>
      <c r="O4956" s="57" t="str">
        <f t="shared" si="232"/>
        <v/>
      </c>
      <c r="Q4956" s="38" t="s">
        <v>450</v>
      </c>
      <c r="R4956" s="38" t="str" cm="1">
        <f t="array" ref="R4956">_xlfn.XLOOKUP(Q4956,INDEX(Flettilisti,,1),INDEX(Flettilisti,,2),,0)</f>
        <v>Vantar flokkun</v>
      </c>
      <c r="S4956" s="38" t="str">
        <f>IF(ISBLANK(N4956),"",IF(N4956&lt;Gögn!$J$2,Gögn!$K$2,IF(N4956&gt;Gögn!$J$4,Gögn!$K$4,Gögn!$K$3)))</f>
        <v/>
      </c>
      <c r="T4956" s="49" t="str" cm="1">
        <f t="array" aca="1" ref="T4956" ca="1">IF(ISBLANK(B4956),"",IF(R4956="Styrkhæft",_xlfn.XLOOKUP(S4956,Vegalengdir[Texti],INDIRECT("Vegalengdir["&amp;'Upplýsingar um umsækjanda'!$B$10&amp;"]"),0%,0)))</f>
        <v/>
      </c>
      <c r="U4956" s="72" t="str">
        <f t="shared" si="233"/>
        <v/>
      </c>
    </row>
    <row r="4957" spans="1:21" x14ac:dyDescent="0.25">
      <c r="A4957" s="53">
        <f t="shared" si="231"/>
        <v>4956</v>
      </c>
      <c r="B4957" s="55"/>
      <c r="C4957" s="56"/>
      <c r="D4957" s="55"/>
      <c r="E4957" s="55"/>
      <c r="F4957" s="55"/>
      <c r="G4957" s="55"/>
      <c r="H4957" s="57"/>
      <c r="I4957" s="55"/>
      <c r="J4957" s="55"/>
      <c r="K4957" s="55"/>
      <c r="L4957" s="55"/>
      <c r="M4957" s="55"/>
      <c r="N4957" s="57"/>
      <c r="O4957" s="57" t="str">
        <f t="shared" si="232"/>
        <v/>
      </c>
      <c r="Q4957" s="38" t="s">
        <v>450</v>
      </c>
      <c r="R4957" s="38" t="str" cm="1">
        <f t="array" ref="R4957">_xlfn.XLOOKUP(Q4957,INDEX(Flettilisti,,1),INDEX(Flettilisti,,2),,0)</f>
        <v>Vantar flokkun</v>
      </c>
      <c r="S4957" s="38" t="str">
        <f>IF(ISBLANK(N4957),"",IF(N4957&lt;Gögn!$J$2,Gögn!$K$2,IF(N4957&gt;Gögn!$J$4,Gögn!$K$4,Gögn!$K$3)))</f>
        <v/>
      </c>
      <c r="T4957" s="49" t="str" cm="1">
        <f t="array" aca="1" ref="T4957" ca="1">IF(ISBLANK(B4957),"",IF(R4957="Styrkhæft",_xlfn.XLOOKUP(S4957,Vegalengdir[Texti],INDIRECT("Vegalengdir["&amp;'Upplýsingar um umsækjanda'!$B$10&amp;"]"),0%,0)))</f>
        <v/>
      </c>
      <c r="U4957" s="72" t="str">
        <f t="shared" si="233"/>
        <v/>
      </c>
    </row>
    <row r="4958" spans="1:21" x14ac:dyDescent="0.25">
      <c r="A4958" s="53">
        <f t="shared" si="231"/>
        <v>4957</v>
      </c>
      <c r="B4958" s="55"/>
      <c r="C4958" s="56"/>
      <c r="D4958" s="55"/>
      <c r="E4958" s="55"/>
      <c r="F4958" s="55"/>
      <c r="G4958" s="55"/>
      <c r="H4958" s="57"/>
      <c r="I4958" s="55"/>
      <c r="J4958" s="55"/>
      <c r="K4958" s="55"/>
      <c r="L4958" s="55"/>
      <c r="M4958" s="55"/>
      <c r="N4958" s="57"/>
      <c r="O4958" s="57" t="str">
        <f t="shared" si="232"/>
        <v/>
      </c>
      <c r="Q4958" s="38" t="s">
        <v>450</v>
      </c>
      <c r="R4958" s="38" t="str" cm="1">
        <f t="array" ref="R4958">_xlfn.XLOOKUP(Q4958,INDEX(Flettilisti,,1),INDEX(Flettilisti,,2),,0)</f>
        <v>Vantar flokkun</v>
      </c>
      <c r="S4958" s="38" t="str">
        <f>IF(ISBLANK(N4958),"",IF(N4958&lt;Gögn!$J$2,Gögn!$K$2,IF(N4958&gt;Gögn!$J$4,Gögn!$K$4,Gögn!$K$3)))</f>
        <v/>
      </c>
      <c r="T4958" s="49" t="str" cm="1">
        <f t="array" aca="1" ref="T4958" ca="1">IF(ISBLANK(B4958),"",IF(R4958="Styrkhæft",_xlfn.XLOOKUP(S4958,Vegalengdir[Texti],INDIRECT("Vegalengdir["&amp;'Upplýsingar um umsækjanda'!$B$10&amp;"]"),0%,0)))</f>
        <v/>
      </c>
      <c r="U4958" s="72" t="str">
        <f t="shared" si="233"/>
        <v/>
      </c>
    </row>
    <row r="4959" spans="1:21" x14ac:dyDescent="0.25">
      <c r="A4959" s="53">
        <f t="shared" si="231"/>
        <v>4958</v>
      </c>
      <c r="B4959" s="55"/>
      <c r="C4959" s="56"/>
      <c r="D4959" s="55"/>
      <c r="E4959" s="55"/>
      <c r="F4959" s="55"/>
      <c r="G4959" s="55"/>
      <c r="H4959" s="57"/>
      <c r="I4959" s="55"/>
      <c r="J4959" s="55"/>
      <c r="K4959" s="55"/>
      <c r="L4959" s="55"/>
      <c r="M4959" s="55"/>
      <c r="N4959" s="57"/>
      <c r="O4959" s="57" t="str">
        <f t="shared" si="232"/>
        <v/>
      </c>
      <c r="Q4959" s="38" t="s">
        <v>450</v>
      </c>
      <c r="R4959" s="38" t="str" cm="1">
        <f t="array" ref="R4959">_xlfn.XLOOKUP(Q4959,INDEX(Flettilisti,,1),INDEX(Flettilisti,,2),,0)</f>
        <v>Vantar flokkun</v>
      </c>
      <c r="S4959" s="38" t="str">
        <f>IF(ISBLANK(N4959),"",IF(N4959&lt;Gögn!$J$2,Gögn!$K$2,IF(N4959&gt;Gögn!$J$4,Gögn!$K$4,Gögn!$K$3)))</f>
        <v/>
      </c>
      <c r="T4959" s="49" t="str" cm="1">
        <f t="array" aca="1" ref="T4959" ca="1">IF(ISBLANK(B4959),"",IF(R4959="Styrkhæft",_xlfn.XLOOKUP(S4959,Vegalengdir[Texti],INDIRECT("Vegalengdir["&amp;'Upplýsingar um umsækjanda'!$B$10&amp;"]"),0%,0)))</f>
        <v/>
      </c>
      <c r="U4959" s="72" t="str">
        <f t="shared" si="233"/>
        <v/>
      </c>
    </row>
    <row r="4960" spans="1:21" x14ac:dyDescent="0.25">
      <c r="A4960" s="53">
        <f t="shared" si="231"/>
        <v>4959</v>
      </c>
      <c r="B4960" s="55"/>
      <c r="C4960" s="56"/>
      <c r="D4960" s="55"/>
      <c r="E4960" s="55"/>
      <c r="F4960" s="55"/>
      <c r="G4960" s="55"/>
      <c r="H4960" s="57"/>
      <c r="I4960" s="55"/>
      <c r="J4960" s="55"/>
      <c r="K4960" s="55"/>
      <c r="L4960" s="55"/>
      <c r="M4960" s="55"/>
      <c r="N4960" s="57"/>
      <c r="O4960" s="57" t="str">
        <f t="shared" si="232"/>
        <v/>
      </c>
      <c r="Q4960" s="38" t="s">
        <v>450</v>
      </c>
      <c r="R4960" s="38" t="str" cm="1">
        <f t="array" ref="R4960">_xlfn.XLOOKUP(Q4960,INDEX(Flettilisti,,1),INDEX(Flettilisti,,2),,0)</f>
        <v>Vantar flokkun</v>
      </c>
      <c r="S4960" s="38" t="str">
        <f>IF(ISBLANK(N4960),"",IF(N4960&lt;Gögn!$J$2,Gögn!$K$2,IF(N4960&gt;Gögn!$J$4,Gögn!$K$4,Gögn!$K$3)))</f>
        <v/>
      </c>
      <c r="T4960" s="49" t="str" cm="1">
        <f t="array" aca="1" ref="T4960" ca="1">IF(ISBLANK(B4960),"",IF(R4960="Styrkhæft",_xlfn.XLOOKUP(S4960,Vegalengdir[Texti],INDIRECT("Vegalengdir["&amp;'Upplýsingar um umsækjanda'!$B$10&amp;"]"),0%,0)))</f>
        <v/>
      </c>
      <c r="U4960" s="72" t="str">
        <f t="shared" si="233"/>
        <v/>
      </c>
    </row>
    <row r="4961" spans="1:21" x14ac:dyDescent="0.25">
      <c r="A4961" s="53">
        <f t="shared" si="231"/>
        <v>4960</v>
      </c>
      <c r="B4961" s="55"/>
      <c r="C4961" s="56"/>
      <c r="D4961" s="55"/>
      <c r="E4961" s="55"/>
      <c r="F4961" s="55"/>
      <c r="G4961" s="55"/>
      <c r="H4961" s="57"/>
      <c r="I4961" s="55"/>
      <c r="J4961" s="55"/>
      <c r="K4961" s="55"/>
      <c r="L4961" s="55"/>
      <c r="M4961" s="55"/>
      <c r="N4961" s="57"/>
      <c r="O4961" s="57" t="str">
        <f t="shared" si="232"/>
        <v/>
      </c>
      <c r="Q4961" s="38" t="s">
        <v>450</v>
      </c>
      <c r="R4961" s="38" t="str" cm="1">
        <f t="array" ref="R4961">_xlfn.XLOOKUP(Q4961,INDEX(Flettilisti,,1),INDEX(Flettilisti,,2),,0)</f>
        <v>Vantar flokkun</v>
      </c>
      <c r="S4961" s="38" t="str">
        <f>IF(ISBLANK(N4961),"",IF(N4961&lt;Gögn!$J$2,Gögn!$K$2,IF(N4961&gt;Gögn!$J$4,Gögn!$K$4,Gögn!$K$3)))</f>
        <v/>
      </c>
      <c r="T4961" s="49" t="str" cm="1">
        <f t="array" aca="1" ref="T4961" ca="1">IF(ISBLANK(B4961),"",IF(R4961="Styrkhæft",_xlfn.XLOOKUP(S4961,Vegalengdir[Texti],INDIRECT("Vegalengdir["&amp;'Upplýsingar um umsækjanda'!$B$10&amp;"]"),0%,0)))</f>
        <v/>
      </c>
      <c r="U4961" s="72" t="str">
        <f t="shared" si="233"/>
        <v/>
      </c>
    </row>
    <row r="4962" spans="1:21" x14ac:dyDescent="0.25">
      <c r="A4962" s="53">
        <f t="shared" si="231"/>
        <v>4961</v>
      </c>
      <c r="B4962" s="55"/>
      <c r="C4962" s="56"/>
      <c r="D4962" s="55"/>
      <c r="E4962" s="55"/>
      <c r="F4962" s="55"/>
      <c r="G4962" s="55"/>
      <c r="H4962" s="57"/>
      <c r="I4962" s="55"/>
      <c r="J4962" s="55"/>
      <c r="K4962" s="55"/>
      <c r="L4962" s="55"/>
      <c r="M4962" s="55"/>
      <c r="N4962" s="57"/>
      <c r="O4962" s="57" t="str">
        <f t="shared" si="232"/>
        <v/>
      </c>
      <c r="Q4962" s="38" t="s">
        <v>450</v>
      </c>
      <c r="R4962" s="38" t="str" cm="1">
        <f t="array" ref="R4962">_xlfn.XLOOKUP(Q4962,INDEX(Flettilisti,,1),INDEX(Flettilisti,,2),,0)</f>
        <v>Vantar flokkun</v>
      </c>
      <c r="S4962" s="38" t="str">
        <f>IF(ISBLANK(N4962),"",IF(N4962&lt;Gögn!$J$2,Gögn!$K$2,IF(N4962&gt;Gögn!$J$4,Gögn!$K$4,Gögn!$K$3)))</f>
        <v/>
      </c>
      <c r="T4962" s="49" t="str" cm="1">
        <f t="array" aca="1" ref="T4962" ca="1">IF(ISBLANK(B4962),"",IF(R4962="Styrkhæft",_xlfn.XLOOKUP(S4962,Vegalengdir[Texti],INDIRECT("Vegalengdir["&amp;'Upplýsingar um umsækjanda'!$B$10&amp;"]"),0%,0)))</f>
        <v/>
      </c>
      <c r="U4962" s="72" t="str">
        <f t="shared" si="233"/>
        <v/>
      </c>
    </row>
    <row r="4963" spans="1:21" x14ac:dyDescent="0.25">
      <c r="A4963" s="53">
        <f t="shared" si="231"/>
        <v>4962</v>
      </c>
      <c r="B4963" s="55"/>
      <c r="C4963" s="56"/>
      <c r="D4963" s="55"/>
      <c r="E4963" s="55"/>
      <c r="F4963" s="55"/>
      <c r="G4963" s="55"/>
      <c r="H4963" s="57"/>
      <c r="I4963" s="55"/>
      <c r="J4963" s="55"/>
      <c r="K4963" s="55"/>
      <c r="L4963" s="55"/>
      <c r="M4963" s="55"/>
      <c r="N4963" s="57"/>
      <c r="O4963" s="57" t="str">
        <f t="shared" si="232"/>
        <v/>
      </c>
      <c r="Q4963" s="38" t="s">
        <v>450</v>
      </c>
      <c r="R4963" s="38" t="str" cm="1">
        <f t="array" ref="R4963">_xlfn.XLOOKUP(Q4963,INDEX(Flettilisti,,1),INDEX(Flettilisti,,2),,0)</f>
        <v>Vantar flokkun</v>
      </c>
      <c r="S4963" s="38" t="str">
        <f>IF(ISBLANK(N4963),"",IF(N4963&lt;Gögn!$J$2,Gögn!$K$2,IF(N4963&gt;Gögn!$J$4,Gögn!$K$4,Gögn!$K$3)))</f>
        <v/>
      </c>
      <c r="T4963" s="49" t="str" cm="1">
        <f t="array" aca="1" ref="T4963" ca="1">IF(ISBLANK(B4963),"",IF(R4963="Styrkhæft",_xlfn.XLOOKUP(S4963,Vegalengdir[Texti],INDIRECT("Vegalengdir["&amp;'Upplýsingar um umsækjanda'!$B$10&amp;"]"),0%,0)))</f>
        <v/>
      </c>
      <c r="U4963" s="72" t="str">
        <f t="shared" si="233"/>
        <v/>
      </c>
    </row>
    <row r="4964" spans="1:21" x14ac:dyDescent="0.25">
      <c r="A4964" s="53">
        <f t="shared" si="231"/>
        <v>4963</v>
      </c>
      <c r="B4964" s="55"/>
      <c r="C4964" s="56"/>
      <c r="D4964" s="55"/>
      <c r="E4964" s="55"/>
      <c r="F4964" s="55"/>
      <c r="G4964" s="55"/>
      <c r="H4964" s="57"/>
      <c r="I4964" s="55"/>
      <c r="J4964" s="55"/>
      <c r="K4964" s="55"/>
      <c r="L4964" s="55"/>
      <c r="M4964" s="55"/>
      <c r="N4964" s="57"/>
      <c r="O4964" s="57" t="str">
        <f t="shared" si="232"/>
        <v/>
      </c>
      <c r="Q4964" s="38" t="s">
        <v>450</v>
      </c>
      <c r="R4964" s="38" t="str" cm="1">
        <f t="array" ref="R4964">_xlfn.XLOOKUP(Q4964,INDEX(Flettilisti,,1),INDEX(Flettilisti,,2),,0)</f>
        <v>Vantar flokkun</v>
      </c>
      <c r="S4964" s="38" t="str">
        <f>IF(ISBLANK(N4964),"",IF(N4964&lt;Gögn!$J$2,Gögn!$K$2,IF(N4964&gt;Gögn!$J$4,Gögn!$K$4,Gögn!$K$3)))</f>
        <v/>
      </c>
      <c r="T4964" s="49" t="str" cm="1">
        <f t="array" aca="1" ref="T4964" ca="1">IF(ISBLANK(B4964),"",IF(R4964="Styrkhæft",_xlfn.XLOOKUP(S4964,Vegalengdir[Texti],INDIRECT("Vegalengdir["&amp;'Upplýsingar um umsækjanda'!$B$10&amp;"]"),0%,0)))</f>
        <v/>
      </c>
      <c r="U4964" s="72" t="str">
        <f t="shared" si="233"/>
        <v/>
      </c>
    </row>
    <row r="4965" spans="1:21" x14ac:dyDescent="0.25">
      <c r="A4965" s="53">
        <f t="shared" si="231"/>
        <v>4964</v>
      </c>
      <c r="B4965" s="55"/>
      <c r="C4965" s="56"/>
      <c r="D4965" s="55"/>
      <c r="E4965" s="55"/>
      <c r="F4965" s="55"/>
      <c r="G4965" s="55"/>
      <c r="H4965" s="57"/>
      <c r="I4965" s="55"/>
      <c r="J4965" s="55"/>
      <c r="K4965" s="55"/>
      <c r="L4965" s="55"/>
      <c r="M4965" s="55"/>
      <c r="N4965" s="57"/>
      <c r="O4965" s="57" t="str">
        <f t="shared" si="232"/>
        <v/>
      </c>
      <c r="Q4965" s="38" t="s">
        <v>450</v>
      </c>
      <c r="R4965" s="38" t="str" cm="1">
        <f t="array" ref="R4965">_xlfn.XLOOKUP(Q4965,INDEX(Flettilisti,,1),INDEX(Flettilisti,,2),,0)</f>
        <v>Vantar flokkun</v>
      </c>
      <c r="S4965" s="38" t="str">
        <f>IF(ISBLANK(N4965),"",IF(N4965&lt;Gögn!$J$2,Gögn!$K$2,IF(N4965&gt;Gögn!$J$4,Gögn!$K$4,Gögn!$K$3)))</f>
        <v/>
      </c>
      <c r="T4965" s="49" t="str" cm="1">
        <f t="array" aca="1" ref="T4965" ca="1">IF(ISBLANK(B4965),"",IF(R4965="Styrkhæft",_xlfn.XLOOKUP(S4965,Vegalengdir[Texti],INDIRECT("Vegalengdir["&amp;'Upplýsingar um umsækjanda'!$B$10&amp;"]"),0%,0)))</f>
        <v/>
      </c>
      <c r="U4965" s="72" t="str">
        <f t="shared" si="233"/>
        <v/>
      </c>
    </row>
    <row r="4966" spans="1:21" x14ac:dyDescent="0.25">
      <c r="A4966" s="53">
        <f t="shared" si="231"/>
        <v>4965</v>
      </c>
      <c r="B4966" s="55"/>
      <c r="C4966" s="56"/>
      <c r="D4966" s="55"/>
      <c r="E4966" s="55"/>
      <c r="F4966" s="55"/>
      <c r="G4966" s="55"/>
      <c r="H4966" s="57"/>
      <c r="I4966" s="55"/>
      <c r="J4966" s="55"/>
      <c r="K4966" s="55"/>
      <c r="L4966" s="55"/>
      <c r="M4966" s="55"/>
      <c r="N4966" s="57"/>
      <c r="O4966" s="57" t="str">
        <f t="shared" si="232"/>
        <v/>
      </c>
      <c r="Q4966" s="38" t="s">
        <v>450</v>
      </c>
      <c r="R4966" s="38" t="str" cm="1">
        <f t="array" ref="R4966">_xlfn.XLOOKUP(Q4966,INDEX(Flettilisti,,1),INDEX(Flettilisti,,2),,0)</f>
        <v>Vantar flokkun</v>
      </c>
      <c r="S4966" s="38" t="str">
        <f>IF(ISBLANK(N4966),"",IF(N4966&lt;Gögn!$J$2,Gögn!$K$2,IF(N4966&gt;Gögn!$J$4,Gögn!$K$4,Gögn!$K$3)))</f>
        <v/>
      </c>
      <c r="T4966" s="49" t="str" cm="1">
        <f t="array" aca="1" ref="T4966" ca="1">IF(ISBLANK(B4966),"",IF(R4966="Styrkhæft",_xlfn.XLOOKUP(S4966,Vegalengdir[Texti],INDIRECT("Vegalengdir["&amp;'Upplýsingar um umsækjanda'!$B$10&amp;"]"),0%,0)))</f>
        <v/>
      </c>
      <c r="U4966" s="72" t="str">
        <f t="shared" si="233"/>
        <v/>
      </c>
    </row>
    <row r="4967" spans="1:21" x14ac:dyDescent="0.25">
      <c r="A4967" s="53">
        <f t="shared" si="231"/>
        <v>4966</v>
      </c>
      <c r="B4967" s="55"/>
      <c r="C4967" s="56"/>
      <c r="D4967" s="55"/>
      <c r="E4967" s="55"/>
      <c r="F4967" s="55"/>
      <c r="G4967" s="55"/>
      <c r="H4967" s="57"/>
      <c r="I4967" s="55"/>
      <c r="J4967" s="55"/>
      <c r="K4967" s="55"/>
      <c r="L4967" s="55"/>
      <c r="M4967" s="55"/>
      <c r="N4967" s="57"/>
      <c r="O4967" s="57" t="str">
        <f t="shared" si="232"/>
        <v/>
      </c>
      <c r="Q4967" s="38" t="s">
        <v>450</v>
      </c>
      <c r="R4967" s="38" t="str" cm="1">
        <f t="array" ref="R4967">_xlfn.XLOOKUP(Q4967,INDEX(Flettilisti,,1),INDEX(Flettilisti,,2),,0)</f>
        <v>Vantar flokkun</v>
      </c>
      <c r="S4967" s="38" t="str">
        <f>IF(ISBLANK(N4967),"",IF(N4967&lt;Gögn!$J$2,Gögn!$K$2,IF(N4967&gt;Gögn!$J$4,Gögn!$K$4,Gögn!$K$3)))</f>
        <v/>
      </c>
      <c r="T4967" s="49" t="str" cm="1">
        <f t="array" aca="1" ref="T4967" ca="1">IF(ISBLANK(B4967),"",IF(R4967="Styrkhæft",_xlfn.XLOOKUP(S4967,Vegalengdir[Texti],INDIRECT("Vegalengdir["&amp;'Upplýsingar um umsækjanda'!$B$10&amp;"]"),0%,0)))</f>
        <v/>
      </c>
      <c r="U4967" s="72" t="str">
        <f t="shared" si="233"/>
        <v/>
      </c>
    </row>
    <row r="4968" spans="1:21" x14ac:dyDescent="0.25">
      <c r="A4968" s="53">
        <f t="shared" si="231"/>
        <v>4967</v>
      </c>
      <c r="B4968" s="55"/>
      <c r="C4968" s="56"/>
      <c r="D4968" s="55"/>
      <c r="E4968" s="55"/>
      <c r="F4968" s="55"/>
      <c r="G4968" s="55"/>
      <c r="H4968" s="57"/>
      <c r="I4968" s="55"/>
      <c r="J4968" s="55"/>
      <c r="K4968" s="55"/>
      <c r="L4968" s="55"/>
      <c r="M4968" s="55"/>
      <c r="N4968" s="57"/>
      <c r="O4968" s="57" t="str">
        <f t="shared" si="232"/>
        <v/>
      </c>
      <c r="Q4968" s="38" t="s">
        <v>450</v>
      </c>
      <c r="R4968" s="38" t="str" cm="1">
        <f t="array" ref="R4968">_xlfn.XLOOKUP(Q4968,INDEX(Flettilisti,,1),INDEX(Flettilisti,,2),,0)</f>
        <v>Vantar flokkun</v>
      </c>
      <c r="S4968" s="38" t="str">
        <f>IF(ISBLANK(N4968),"",IF(N4968&lt;Gögn!$J$2,Gögn!$K$2,IF(N4968&gt;Gögn!$J$4,Gögn!$K$4,Gögn!$K$3)))</f>
        <v/>
      </c>
      <c r="T4968" s="49" t="str" cm="1">
        <f t="array" aca="1" ref="T4968" ca="1">IF(ISBLANK(B4968),"",IF(R4968="Styrkhæft",_xlfn.XLOOKUP(S4968,Vegalengdir[Texti],INDIRECT("Vegalengdir["&amp;'Upplýsingar um umsækjanda'!$B$10&amp;"]"),0%,0)))</f>
        <v/>
      </c>
      <c r="U4968" s="72" t="str">
        <f t="shared" si="233"/>
        <v/>
      </c>
    </row>
    <row r="4969" spans="1:21" x14ac:dyDescent="0.25">
      <c r="A4969" s="53">
        <f t="shared" si="231"/>
        <v>4968</v>
      </c>
      <c r="B4969" s="55"/>
      <c r="C4969" s="56"/>
      <c r="D4969" s="55"/>
      <c r="E4969" s="55"/>
      <c r="F4969" s="55"/>
      <c r="G4969" s="55"/>
      <c r="H4969" s="57"/>
      <c r="I4969" s="55"/>
      <c r="J4969" s="55"/>
      <c r="K4969" s="55"/>
      <c r="L4969" s="55"/>
      <c r="M4969" s="55"/>
      <c r="N4969" s="57"/>
      <c r="O4969" s="57" t="str">
        <f t="shared" si="232"/>
        <v/>
      </c>
      <c r="Q4969" s="38" t="s">
        <v>450</v>
      </c>
      <c r="R4969" s="38" t="str" cm="1">
        <f t="array" ref="R4969">_xlfn.XLOOKUP(Q4969,INDEX(Flettilisti,,1),INDEX(Flettilisti,,2),,0)</f>
        <v>Vantar flokkun</v>
      </c>
      <c r="S4969" s="38" t="str">
        <f>IF(ISBLANK(N4969),"",IF(N4969&lt;Gögn!$J$2,Gögn!$K$2,IF(N4969&gt;Gögn!$J$4,Gögn!$K$4,Gögn!$K$3)))</f>
        <v/>
      </c>
      <c r="T4969" s="49" t="str" cm="1">
        <f t="array" aca="1" ref="T4969" ca="1">IF(ISBLANK(B4969),"",IF(R4969="Styrkhæft",_xlfn.XLOOKUP(S4969,Vegalengdir[Texti],INDIRECT("Vegalengdir["&amp;'Upplýsingar um umsækjanda'!$B$10&amp;"]"),0%,0)))</f>
        <v/>
      </c>
      <c r="U4969" s="72" t="str">
        <f t="shared" si="233"/>
        <v/>
      </c>
    </row>
    <row r="4970" spans="1:21" x14ac:dyDescent="0.25">
      <c r="A4970" s="53">
        <f t="shared" si="231"/>
        <v>4969</v>
      </c>
      <c r="B4970" s="55"/>
      <c r="C4970" s="56"/>
      <c r="D4970" s="55"/>
      <c r="E4970" s="55"/>
      <c r="F4970" s="55"/>
      <c r="G4970" s="55"/>
      <c r="H4970" s="57"/>
      <c r="I4970" s="55"/>
      <c r="J4970" s="55"/>
      <c r="K4970" s="55"/>
      <c r="L4970" s="55"/>
      <c r="M4970" s="55"/>
      <c r="N4970" s="57"/>
      <c r="O4970" s="57" t="str">
        <f t="shared" si="232"/>
        <v/>
      </c>
      <c r="Q4970" s="38" t="s">
        <v>450</v>
      </c>
      <c r="R4970" s="38" t="str" cm="1">
        <f t="array" ref="R4970">_xlfn.XLOOKUP(Q4970,INDEX(Flettilisti,,1),INDEX(Flettilisti,,2),,0)</f>
        <v>Vantar flokkun</v>
      </c>
      <c r="S4970" s="38" t="str">
        <f>IF(ISBLANK(N4970),"",IF(N4970&lt;Gögn!$J$2,Gögn!$K$2,IF(N4970&gt;Gögn!$J$4,Gögn!$K$4,Gögn!$K$3)))</f>
        <v/>
      </c>
      <c r="T4970" s="49" t="str" cm="1">
        <f t="array" aca="1" ref="T4970" ca="1">IF(ISBLANK(B4970),"",IF(R4970="Styrkhæft",_xlfn.XLOOKUP(S4970,Vegalengdir[Texti],INDIRECT("Vegalengdir["&amp;'Upplýsingar um umsækjanda'!$B$10&amp;"]"),0%,0)))</f>
        <v/>
      </c>
      <c r="U4970" s="72" t="str">
        <f t="shared" si="233"/>
        <v/>
      </c>
    </row>
    <row r="4971" spans="1:21" x14ac:dyDescent="0.25">
      <c r="A4971" s="53">
        <f t="shared" ref="A4971:A5001" si="234">A4970+1</f>
        <v>4970</v>
      </c>
      <c r="B4971" s="55"/>
      <c r="C4971" s="56"/>
      <c r="D4971" s="55"/>
      <c r="E4971" s="55"/>
      <c r="F4971" s="55"/>
      <c r="G4971" s="55"/>
      <c r="H4971" s="57"/>
      <c r="I4971" s="55"/>
      <c r="J4971" s="55"/>
      <c r="K4971" s="55"/>
      <c r="L4971" s="55"/>
      <c r="M4971" s="55"/>
      <c r="N4971" s="57"/>
      <c r="O4971" s="57" t="str">
        <f t="shared" si="232"/>
        <v/>
      </c>
      <c r="Q4971" s="38" t="s">
        <v>450</v>
      </c>
      <c r="R4971" s="38" t="str" cm="1">
        <f t="array" ref="R4971">_xlfn.XLOOKUP(Q4971,INDEX(Flettilisti,,1),INDEX(Flettilisti,,2),,0)</f>
        <v>Vantar flokkun</v>
      </c>
      <c r="S4971" s="38" t="str">
        <f>IF(ISBLANK(N4971),"",IF(N4971&lt;Gögn!$J$2,Gögn!$K$2,IF(N4971&gt;Gögn!$J$4,Gögn!$K$4,Gögn!$K$3)))</f>
        <v/>
      </c>
      <c r="T4971" s="49" t="str" cm="1">
        <f t="array" aca="1" ref="T4971" ca="1">IF(ISBLANK(B4971),"",IF(R4971="Styrkhæft",_xlfn.XLOOKUP(S4971,Vegalengdir[Texti],INDIRECT("Vegalengdir["&amp;'Upplýsingar um umsækjanda'!$B$10&amp;"]"),0%,0)))</f>
        <v/>
      </c>
      <c r="U4971" s="72" t="str">
        <f t="shared" si="233"/>
        <v/>
      </c>
    </row>
    <row r="4972" spans="1:21" x14ac:dyDescent="0.25">
      <c r="A4972" s="53">
        <f t="shared" si="234"/>
        <v>4971</v>
      </c>
      <c r="B4972" s="55"/>
      <c r="C4972" s="56"/>
      <c r="D4972" s="55"/>
      <c r="E4972" s="55"/>
      <c r="F4972" s="55"/>
      <c r="G4972" s="55"/>
      <c r="H4972" s="57"/>
      <c r="I4972" s="55"/>
      <c r="J4972" s="55"/>
      <c r="K4972" s="55"/>
      <c r="L4972" s="55"/>
      <c r="M4972" s="55"/>
      <c r="N4972" s="57"/>
      <c r="O4972" s="57" t="str">
        <f t="shared" si="232"/>
        <v/>
      </c>
      <c r="Q4972" s="38" t="s">
        <v>450</v>
      </c>
      <c r="R4972" s="38" t="str" cm="1">
        <f t="array" ref="R4972">_xlfn.XLOOKUP(Q4972,INDEX(Flettilisti,,1),INDEX(Flettilisti,,2),,0)</f>
        <v>Vantar flokkun</v>
      </c>
      <c r="S4972" s="38" t="str">
        <f>IF(ISBLANK(N4972),"",IF(N4972&lt;Gögn!$J$2,Gögn!$K$2,IF(N4972&gt;Gögn!$J$4,Gögn!$K$4,Gögn!$K$3)))</f>
        <v/>
      </c>
      <c r="T4972" s="49" t="str" cm="1">
        <f t="array" aca="1" ref="T4972" ca="1">IF(ISBLANK(B4972),"",IF(R4972="Styrkhæft",_xlfn.XLOOKUP(S4972,Vegalengdir[Texti],INDIRECT("Vegalengdir["&amp;'Upplýsingar um umsækjanda'!$B$10&amp;"]"),0%,0)))</f>
        <v/>
      </c>
      <c r="U4972" s="72" t="str">
        <f t="shared" si="233"/>
        <v/>
      </c>
    </row>
    <row r="4973" spans="1:21" x14ac:dyDescent="0.25">
      <c r="A4973" s="53">
        <f t="shared" si="234"/>
        <v>4972</v>
      </c>
      <c r="B4973" s="55"/>
      <c r="C4973" s="56"/>
      <c r="D4973" s="55"/>
      <c r="E4973" s="55"/>
      <c r="F4973" s="55"/>
      <c r="G4973" s="55"/>
      <c r="H4973" s="57"/>
      <c r="I4973" s="55"/>
      <c r="J4973" s="55"/>
      <c r="K4973" s="55"/>
      <c r="L4973" s="55"/>
      <c r="M4973" s="55"/>
      <c r="N4973" s="57"/>
      <c r="O4973" s="57" t="str">
        <f t="shared" si="232"/>
        <v/>
      </c>
      <c r="Q4973" s="38" t="s">
        <v>450</v>
      </c>
      <c r="R4973" s="38" t="str" cm="1">
        <f t="array" ref="R4973">_xlfn.XLOOKUP(Q4973,INDEX(Flettilisti,,1),INDEX(Flettilisti,,2),,0)</f>
        <v>Vantar flokkun</v>
      </c>
      <c r="S4973" s="38" t="str">
        <f>IF(ISBLANK(N4973),"",IF(N4973&lt;Gögn!$J$2,Gögn!$K$2,IF(N4973&gt;Gögn!$J$4,Gögn!$K$4,Gögn!$K$3)))</f>
        <v/>
      </c>
      <c r="T4973" s="49" t="str" cm="1">
        <f t="array" aca="1" ref="T4973" ca="1">IF(ISBLANK(B4973),"",IF(R4973="Styrkhæft",_xlfn.XLOOKUP(S4973,Vegalengdir[Texti],INDIRECT("Vegalengdir["&amp;'Upplýsingar um umsækjanda'!$B$10&amp;"]"),0%,0)))</f>
        <v/>
      </c>
      <c r="U4973" s="72" t="str">
        <f t="shared" si="233"/>
        <v/>
      </c>
    </row>
    <row r="4974" spans="1:21" x14ac:dyDescent="0.25">
      <c r="A4974" s="53">
        <f t="shared" si="234"/>
        <v>4973</v>
      </c>
      <c r="B4974" s="55"/>
      <c r="C4974" s="56"/>
      <c r="D4974" s="55"/>
      <c r="E4974" s="55"/>
      <c r="F4974" s="55"/>
      <c r="G4974" s="55"/>
      <c r="H4974" s="57"/>
      <c r="I4974" s="55"/>
      <c r="J4974" s="55"/>
      <c r="K4974" s="55"/>
      <c r="L4974" s="55"/>
      <c r="M4974" s="55"/>
      <c r="N4974" s="57"/>
      <c r="O4974" s="57" t="str">
        <f t="shared" si="232"/>
        <v/>
      </c>
      <c r="Q4974" s="38" t="s">
        <v>450</v>
      </c>
      <c r="R4974" s="38" t="str" cm="1">
        <f t="array" ref="R4974">_xlfn.XLOOKUP(Q4974,INDEX(Flettilisti,,1),INDEX(Flettilisti,,2),,0)</f>
        <v>Vantar flokkun</v>
      </c>
      <c r="S4974" s="38" t="str">
        <f>IF(ISBLANK(N4974),"",IF(N4974&lt;Gögn!$J$2,Gögn!$K$2,IF(N4974&gt;Gögn!$J$4,Gögn!$K$4,Gögn!$K$3)))</f>
        <v/>
      </c>
      <c r="T4974" s="49" t="str" cm="1">
        <f t="array" aca="1" ref="T4974" ca="1">IF(ISBLANK(B4974),"",IF(R4974="Styrkhæft",_xlfn.XLOOKUP(S4974,Vegalengdir[Texti],INDIRECT("Vegalengdir["&amp;'Upplýsingar um umsækjanda'!$B$10&amp;"]"),0%,0)))</f>
        <v/>
      </c>
      <c r="U4974" s="72" t="str">
        <f t="shared" si="233"/>
        <v/>
      </c>
    </row>
    <row r="4975" spans="1:21" x14ac:dyDescent="0.25">
      <c r="A4975" s="53">
        <f t="shared" si="234"/>
        <v>4974</v>
      </c>
      <c r="B4975" s="55"/>
      <c r="C4975" s="56"/>
      <c r="D4975" s="55"/>
      <c r="E4975" s="55"/>
      <c r="F4975" s="55"/>
      <c r="G4975" s="55"/>
      <c r="H4975" s="57"/>
      <c r="I4975" s="55"/>
      <c r="J4975" s="55"/>
      <c r="K4975" s="55"/>
      <c r="L4975" s="55"/>
      <c r="M4975" s="55"/>
      <c r="N4975" s="57"/>
      <c r="O4975" s="57" t="str">
        <f t="shared" si="232"/>
        <v/>
      </c>
      <c r="Q4975" s="38" t="s">
        <v>450</v>
      </c>
      <c r="R4975" s="38" t="str" cm="1">
        <f t="array" ref="R4975">_xlfn.XLOOKUP(Q4975,INDEX(Flettilisti,,1),INDEX(Flettilisti,,2),,0)</f>
        <v>Vantar flokkun</v>
      </c>
      <c r="S4975" s="38" t="str">
        <f>IF(ISBLANK(N4975),"",IF(N4975&lt;Gögn!$J$2,Gögn!$K$2,IF(N4975&gt;Gögn!$J$4,Gögn!$K$4,Gögn!$K$3)))</f>
        <v/>
      </c>
      <c r="T4975" s="49" t="str" cm="1">
        <f t="array" aca="1" ref="T4975" ca="1">IF(ISBLANK(B4975),"",IF(R4975="Styrkhæft",_xlfn.XLOOKUP(S4975,Vegalengdir[Texti],INDIRECT("Vegalengdir["&amp;'Upplýsingar um umsækjanda'!$B$10&amp;"]"),0%,0)))</f>
        <v/>
      </c>
      <c r="U4975" s="72" t="str">
        <f t="shared" si="233"/>
        <v/>
      </c>
    </row>
    <row r="4976" spans="1:21" x14ac:dyDescent="0.25">
      <c r="A4976" s="53">
        <f t="shared" si="234"/>
        <v>4975</v>
      </c>
      <c r="B4976" s="55"/>
      <c r="C4976" s="56"/>
      <c r="D4976" s="55"/>
      <c r="E4976" s="55"/>
      <c r="F4976" s="55"/>
      <c r="G4976" s="55"/>
      <c r="H4976" s="57"/>
      <c r="I4976" s="55"/>
      <c r="J4976" s="55"/>
      <c r="K4976" s="55"/>
      <c r="L4976" s="55"/>
      <c r="M4976" s="55"/>
      <c r="N4976" s="57"/>
      <c r="O4976" s="57" t="str">
        <f t="shared" si="232"/>
        <v/>
      </c>
      <c r="Q4976" s="38" t="s">
        <v>450</v>
      </c>
      <c r="R4976" s="38" t="str" cm="1">
        <f t="array" ref="R4976">_xlfn.XLOOKUP(Q4976,INDEX(Flettilisti,,1),INDEX(Flettilisti,,2),,0)</f>
        <v>Vantar flokkun</v>
      </c>
      <c r="S4976" s="38" t="str">
        <f>IF(ISBLANK(N4976),"",IF(N4976&lt;Gögn!$J$2,Gögn!$K$2,IF(N4976&gt;Gögn!$J$4,Gögn!$K$4,Gögn!$K$3)))</f>
        <v/>
      </c>
      <c r="T4976" s="49" t="str" cm="1">
        <f t="array" aca="1" ref="T4976" ca="1">IF(ISBLANK(B4976),"",IF(R4976="Styrkhæft",_xlfn.XLOOKUP(S4976,Vegalengdir[Texti],INDIRECT("Vegalengdir["&amp;'Upplýsingar um umsækjanda'!$B$10&amp;"]"),0%,0)))</f>
        <v/>
      </c>
      <c r="U4976" s="72" t="str">
        <f t="shared" si="233"/>
        <v/>
      </c>
    </row>
    <row r="4977" spans="1:21" x14ac:dyDescent="0.25">
      <c r="A4977" s="53">
        <f t="shared" si="234"/>
        <v>4976</v>
      </c>
      <c r="B4977" s="55"/>
      <c r="C4977" s="56"/>
      <c r="D4977" s="55"/>
      <c r="E4977" s="55"/>
      <c r="F4977" s="55"/>
      <c r="G4977" s="55"/>
      <c r="H4977" s="57"/>
      <c r="I4977" s="55"/>
      <c r="J4977" s="55"/>
      <c r="K4977" s="55"/>
      <c r="L4977" s="55"/>
      <c r="M4977" s="55"/>
      <c r="N4977" s="57"/>
      <c r="O4977" s="57" t="str">
        <f t="shared" si="232"/>
        <v/>
      </c>
      <c r="Q4977" s="38" t="s">
        <v>450</v>
      </c>
      <c r="R4977" s="38" t="str" cm="1">
        <f t="array" ref="R4977">_xlfn.XLOOKUP(Q4977,INDEX(Flettilisti,,1),INDEX(Flettilisti,,2),,0)</f>
        <v>Vantar flokkun</v>
      </c>
      <c r="S4977" s="38" t="str">
        <f>IF(ISBLANK(N4977),"",IF(N4977&lt;Gögn!$J$2,Gögn!$K$2,IF(N4977&gt;Gögn!$J$4,Gögn!$K$4,Gögn!$K$3)))</f>
        <v/>
      </c>
      <c r="T4977" s="49" t="str" cm="1">
        <f t="array" aca="1" ref="T4977" ca="1">IF(ISBLANK(B4977),"",IF(R4977="Styrkhæft",_xlfn.XLOOKUP(S4977,Vegalengdir[Texti],INDIRECT("Vegalengdir["&amp;'Upplýsingar um umsækjanda'!$B$10&amp;"]"),0%,0)))</f>
        <v/>
      </c>
      <c r="U4977" s="72" t="str">
        <f t="shared" si="233"/>
        <v/>
      </c>
    </row>
    <row r="4978" spans="1:21" x14ac:dyDescent="0.25">
      <c r="A4978" s="53">
        <f t="shared" si="234"/>
        <v>4977</v>
      </c>
      <c r="B4978" s="55"/>
      <c r="C4978" s="56"/>
      <c r="D4978" s="55"/>
      <c r="E4978" s="55"/>
      <c r="F4978" s="55"/>
      <c r="G4978" s="55"/>
      <c r="H4978" s="57"/>
      <c r="I4978" s="55"/>
      <c r="J4978" s="55"/>
      <c r="K4978" s="55"/>
      <c r="L4978" s="55"/>
      <c r="M4978" s="55"/>
      <c r="N4978" s="57"/>
      <c r="O4978" s="57" t="str">
        <f t="shared" si="232"/>
        <v/>
      </c>
      <c r="Q4978" s="38" t="s">
        <v>450</v>
      </c>
      <c r="R4978" s="38" t="str" cm="1">
        <f t="array" ref="R4978">_xlfn.XLOOKUP(Q4978,INDEX(Flettilisti,,1),INDEX(Flettilisti,,2),,0)</f>
        <v>Vantar flokkun</v>
      </c>
      <c r="S4978" s="38" t="str">
        <f>IF(ISBLANK(N4978),"",IF(N4978&lt;Gögn!$J$2,Gögn!$K$2,IF(N4978&gt;Gögn!$J$4,Gögn!$K$4,Gögn!$K$3)))</f>
        <v/>
      </c>
      <c r="T4978" s="49" t="str" cm="1">
        <f t="array" aca="1" ref="T4978" ca="1">IF(ISBLANK(B4978),"",IF(R4978="Styrkhæft",_xlfn.XLOOKUP(S4978,Vegalengdir[Texti],INDIRECT("Vegalengdir["&amp;'Upplýsingar um umsækjanda'!$B$10&amp;"]"),0%,0)))</f>
        <v/>
      </c>
      <c r="U4978" s="72" t="str">
        <f t="shared" si="233"/>
        <v/>
      </c>
    </row>
    <row r="4979" spans="1:21" x14ac:dyDescent="0.25">
      <c r="A4979" s="53">
        <f t="shared" si="234"/>
        <v>4978</v>
      </c>
      <c r="B4979" s="55"/>
      <c r="C4979" s="56"/>
      <c r="D4979" s="55"/>
      <c r="E4979" s="55"/>
      <c r="F4979" s="55"/>
      <c r="G4979" s="55"/>
      <c r="H4979" s="57"/>
      <c r="I4979" s="55"/>
      <c r="J4979" s="55"/>
      <c r="K4979" s="55"/>
      <c r="L4979" s="55"/>
      <c r="M4979" s="55"/>
      <c r="N4979" s="57"/>
      <c r="O4979" s="57" t="str">
        <f t="shared" si="232"/>
        <v/>
      </c>
      <c r="Q4979" s="38" t="s">
        <v>450</v>
      </c>
      <c r="R4979" s="38" t="str" cm="1">
        <f t="array" ref="R4979">_xlfn.XLOOKUP(Q4979,INDEX(Flettilisti,,1),INDEX(Flettilisti,,2),,0)</f>
        <v>Vantar flokkun</v>
      </c>
      <c r="S4979" s="38" t="str">
        <f>IF(ISBLANK(N4979),"",IF(N4979&lt;Gögn!$J$2,Gögn!$K$2,IF(N4979&gt;Gögn!$J$4,Gögn!$K$4,Gögn!$K$3)))</f>
        <v/>
      </c>
      <c r="T4979" s="49" t="str" cm="1">
        <f t="array" aca="1" ref="T4979" ca="1">IF(ISBLANK(B4979),"",IF(R4979="Styrkhæft",_xlfn.XLOOKUP(S4979,Vegalengdir[Texti],INDIRECT("Vegalengdir["&amp;'Upplýsingar um umsækjanda'!$B$10&amp;"]"),0%,0)))</f>
        <v/>
      </c>
      <c r="U4979" s="72" t="str">
        <f t="shared" si="233"/>
        <v/>
      </c>
    </row>
    <row r="4980" spans="1:21" x14ac:dyDescent="0.25">
      <c r="A4980" s="53">
        <f t="shared" si="234"/>
        <v>4979</v>
      </c>
      <c r="B4980" s="55"/>
      <c r="C4980" s="56"/>
      <c r="D4980" s="55"/>
      <c r="E4980" s="55"/>
      <c r="F4980" s="55"/>
      <c r="G4980" s="55"/>
      <c r="H4980" s="57"/>
      <c r="I4980" s="55"/>
      <c r="J4980" s="55"/>
      <c r="K4980" s="55"/>
      <c r="L4980" s="55"/>
      <c r="M4980" s="55"/>
      <c r="N4980" s="57"/>
      <c r="O4980" s="57" t="str">
        <f t="shared" si="232"/>
        <v/>
      </c>
      <c r="Q4980" s="38" t="s">
        <v>450</v>
      </c>
      <c r="R4980" s="38" t="str" cm="1">
        <f t="array" ref="R4980">_xlfn.XLOOKUP(Q4980,INDEX(Flettilisti,,1),INDEX(Flettilisti,,2),,0)</f>
        <v>Vantar flokkun</v>
      </c>
      <c r="S4980" s="38" t="str">
        <f>IF(ISBLANK(N4980),"",IF(N4980&lt;Gögn!$J$2,Gögn!$K$2,IF(N4980&gt;Gögn!$J$4,Gögn!$K$4,Gögn!$K$3)))</f>
        <v/>
      </c>
      <c r="T4980" s="49" t="str" cm="1">
        <f t="array" aca="1" ref="T4980" ca="1">IF(ISBLANK(B4980),"",IF(R4980="Styrkhæft",_xlfn.XLOOKUP(S4980,Vegalengdir[Texti],INDIRECT("Vegalengdir["&amp;'Upplýsingar um umsækjanda'!$B$10&amp;"]"),0%,0)))</f>
        <v/>
      </c>
      <c r="U4980" s="72" t="str">
        <f t="shared" si="233"/>
        <v/>
      </c>
    </row>
    <row r="4981" spans="1:21" x14ac:dyDescent="0.25">
      <c r="A4981" s="53">
        <f t="shared" si="234"/>
        <v>4980</v>
      </c>
      <c r="B4981" s="55"/>
      <c r="C4981" s="56"/>
      <c r="D4981" s="55"/>
      <c r="E4981" s="55"/>
      <c r="F4981" s="55"/>
      <c r="G4981" s="55"/>
      <c r="H4981" s="57"/>
      <c r="I4981" s="55"/>
      <c r="J4981" s="55"/>
      <c r="K4981" s="55"/>
      <c r="L4981" s="55"/>
      <c r="M4981" s="55"/>
      <c r="N4981" s="57"/>
      <c r="O4981" s="57" t="str">
        <f t="shared" si="232"/>
        <v/>
      </c>
      <c r="Q4981" s="38" t="s">
        <v>450</v>
      </c>
      <c r="R4981" s="38" t="str" cm="1">
        <f t="array" ref="R4981">_xlfn.XLOOKUP(Q4981,INDEX(Flettilisti,,1),INDEX(Flettilisti,,2),,0)</f>
        <v>Vantar flokkun</v>
      </c>
      <c r="S4981" s="38" t="str">
        <f>IF(ISBLANK(N4981),"",IF(N4981&lt;Gögn!$J$2,Gögn!$K$2,IF(N4981&gt;Gögn!$J$4,Gögn!$K$4,Gögn!$K$3)))</f>
        <v/>
      </c>
      <c r="T4981" s="49" t="str" cm="1">
        <f t="array" aca="1" ref="T4981" ca="1">IF(ISBLANK(B4981),"",IF(R4981="Styrkhæft",_xlfn.XLOOKUP(S4981,Vegalengdir[Texti],INDIRECT("Vegalengdir["&amp;'Upplýsingar um umsækjanda'!$B$10&amp;"]"),0%,0)))</f>
        <v/>
      </c>
      <c r="U4981" s="72" t="str">
        <f t="shared" si="233"/>
        <v/>
      </c>
    </row>
    <row r="4982" spans="1:21" x14ac:dyDescent="0.25">
      <c r="A4982" s="53">
        <f t="shared" si="234"/>
        <v>4981</v>
      </c>
      <c r="B4982" s="55"/>
      <c r="C4982" s="56"/>
      <c r="D4982" s="55"/>
      <c r="E4982" s="55"/>
      <c r="F4982" s="55"/>
      <c r="G4982" s="55"/>
      <c r="H4982" s="57"/>
      <c r="I4982" s="55"/>
      <c r="J4982" s="55"/>
      <c r="K4982" s="55"/>
      <c r="L4982" s="55"/>
      <c r="M4982" s="55"/>
      <c r="N4982" s="57"/>
      <c r="O4982" s="57" t="str">
        <f t="shared" si="232"/>
        <v/>
      </c>
      <c r="Q4982" s="38" t="s">
        <v>450</v>
      </c>
      <c r="R4982" s="38" t="str" cm="1">
        <f t="array" ref="R4982">_xlfn.XLOOKUP(Q4982,INDEX(Flettilisti,,1),INDEX(Flettilisti,,2),,0)</f>
        <v>Vantar flokkun</v>
      </c>
      <c r="S4982" s="38" t="str">
        <f>IF(ISBLANK(N4982),"",IF(N4982&lt;Gögn!$J$2,Gögn!$K$2,IF(N4982&gt;Gögn!$J$4,Gögn!$K$4,Gögn!$K$3)))</f>
        <v/>
      </c>
      <c r="T4982" s="49" t="str" cm="1">
        <f t="array" aca="1" ref="T4982" ca="1">IF(ISBLANK(B4982),"",IF(R4982="Styrkhæft",_xlfn.XLOOKUP(S4982,Vegalengdir[Texti],INDIRECT("Vegalengdir["&amp;'Upplýsingar um umsækjanda'!$B$10&amp;"]"),0%,0)))</f>
        <v/>
      </c>
      <c r="U4982" s="72" t="str">
        <f t="shared" si="233"/>
        <v/>
      </c>
    </row>
    <row r="4983" spans="1:21" x14ac:dyDescent="0.25">
      <c r="A4983" s="53">
        <f t="shared" si="234"/>
        <v>4982</v>
      </c>
      <c r="B4983" s="55"/>
      <c r="C4983" s="56"/>
      <c r="D4983" s="55"/>
      <c r="E4983" s="55"/>
      <c r="F4983" s="55"/>
      <c r="G4983" s="55"/>
      <c r="H4983" s="57"/>
      <c r="I4983" s="55"/>
      <c r="J4983" s="55"/>
      <c r="K4983" s="55"/>
      <c r="L4983" s="55"/>
      <c r="M4983" s="55"/>
      <c r="N4983" s="57"/>
      <c r="O4983" s="57" t="str">
        <f t="shared" si="232"/>
        <v/>
      </c>
      <c r="Q4983" s="38" t="s">
        <v>450</v>
      </c>
      <c r="R4983" s="38" t="str" cm="1">
        <f t="array" ref="R4983">_xlfn.XLOOKUP(Q4983,INDEX(Flettilisti,,1),INDEX(Flettilisti,,2),,0)</f>
        <v>Vantar flokkun</v>
      </c>
      <c r="S4983" s="38" t="str">
        <f>IF(ISBLANK(N4983),"",IF(N4983&lt;Gögn!$J$2,Gögn!$K$2,IF(N4983&gt;Gögn!$J$4,Gögn!$K$4,Gögn!$K$3)))</f>
        <v/>
      </c>
      <c r="T4983" s="49" t="str" cm="1">
        <f t="array" aca="1" ref="T4983" ca="1">IF(ISBLANK(B4983),"",IF(R4983="Styrkhæft",_xlfn.XLOOKUP(S4983,Vegalengdir[Texti],INDIRECT("Vegalengdir["&amp;'Upplýsingar um umsækjanda'!$B$10&amp;"]"),0%,0)))</f>
        <v/>
      </c>
      <c r="U4983" s="72" t="str">
        <f t="shared" si="233"/>
        <v/>
      </c>
    </row>
    <row r="4984" spans="1:21" x14ac:dyDescent="0.25">
      <c r="A4984" s="53">
        <f t="shared" si="234"/>
        <v>4983</v>
      </c>
      <c r="B4984" s="55"/>
      <c r="C4984" s="56"/>
      <c r="D4984" s="55"/>
      <c r="E4984" s="55"/>
      <c r="F4984" s="55"/>
      <c r="G4984" s="55"/>
      <c r="H4984" s="57"/>
      <c r="I4984" s="55"/>
      <c r="J4984" s="55"/>
      <c r="K4984" s="55"/>
      <c r="L4984" s="55"/>
      <c r="M4984" s="55"/>
      <c r="N4984" s="57"/>
      <c r="O4984" s="57" t="str">
        <f t="shared" si="232"/>
        <v/>
      </c>
      <c r="Q4984" s="38" t="s">
        <v>450</v>
      </c>
      <c r="R4984" s="38" t="str" cm="1">
        <f t="array" ref="R4984">_xlfn.XLOOKUP(Q4984,INDEX(Flettilisti,,1),INDEX(Flettilisti,,2),,0)</f>
        <v>Vantar flokkun</v>
      </c>
      <c r="S4984" s="38" t="str">
        <f>IF(ISBLANK(N4984),"",IF(N4984&lt;Gögn!$J$2,Gögn!$K$2,IF(N4984&gt;Gögn!$J$4,Gögn!$K$4,Gögn!$K$3)))</f>
        <v/>
      </c>
      <c r="T4984" s="49" t="str" cm="1">
        <f t="array" aca="1" ref="T4984" ca="1">IF(ISBLANK(B4984),"",IF(R4984="Styrkhæft",_xlfn.XLOOKUP(S4984,Vegalengdir[Texti],INDIRECT("Vegalengdir["&amp;'Upplýsingar um umsækjanda'!$B$10&amp;"]"),0%,0)))</f>
        <v/>
      </c>
      <c r="U4984" s="72" t="str">
        <f t="shared" si="233"/>
        <v/>
      </c>
    </row>
    <row r="4985" spans="1:21" x14ac:dyDescent="0.25">
      <c r="A4985" s="53">
        <f t="shared" si="234"/>
        <v>4984</v>
      </c>
      <c r="B4985" s="55"/>
      <c r="C4985" s="56"/>
      <c r="D4985" s="55"/>
      <c r="E4985" s="55"/>
      <c r="F4985" s="55"/>
      <c r="G4985" s="55"/>
      <c r="H4985" s="57"/>
      <c r="I4985" s="55"/>
      <c r="J4985" s="55"/>
      <c r="K4985" s="55"/>
      <c r="L4985" s="55"/>
      <c r="M4985" s="55"/>
      <c r="N4985" s="57"/>
      <c r="O4985" s="57" t="str">
        <f t="shared" si="232"/>
        <v/>
      </c>
      <c r="Q4985" s="38" t="s">
        <v>450</v>
      </c>
      <c r="R4985" s="38" t="str" cm="1">
        <f t="array" ref="R4985">_xlfn.XLOOKUP(Q4985,INDEX(Flettilisti,,1),INDEX(Flettilisti,,2),,0)</f>
        <v>Vantar flokkun</v>
      </c>
      <c r="S4985" s="38" t="str">
        <f>IF(ISBLANK(N4985),"",IF(N4985&lt;Gögn!$J$2,Gögn!$K$2,IF(N4985&gt;Gögn!$J$4,Gögn!$K$4,Gögn!$K$3)))</f>
        <v/>
      </c>
      <c r="T4985" s="49" t="str" cm="1">
        <f t="array" aca="1" ref="T4985" ca="1">IF(ISBLANK(B4985),"",IF(R4985="Styrkhæft",_xlfn.XLOOKUP(S4985,Vegalengdir[Texti],INDIRECT("Vegalengdir["&amp;'Upplýsingar um umsækjanda'!$B$10&amp;"]"),0%,0)))</f>
        <v/>
      </c>
      <c r="U4985" s="72" t="str">
        <f t="shared" si="233"/>
        <v/>
      </c>
    </row>
    <row r="4986" spans="1:21" x14ac:dyDescent="0.25">
      <c r="A4986" s="53">
        <f t="shared" si="234"/>
        <v>4985</v>
      </c>
      <c r="B4986" s="55"/>
      <c r="C4986" s="56"/>
      <c r="D4986" s="55"/>
      <c r="E4986" s="55"/>
      <c r="F4986" s="55"/>
      <c r="G4986" s="55"/>
      <c r="H4986" s="57"/>
      <c r="I4986" s="55"/>
      <c r="J4986" s="55"/>
      <c r="K4986" s="55"/>
      <c r="L4986" s="55"/>
      <c r="M4986" s="55"/>
      <c r="N4986" s="57"/>
      <c r="O4986" s="57" t="str">
        <f t="shared" si="232"/>
        <v/>
      </c>
      <c r="Q4986" s="38" t="s">
        <v>450</v>
      </c>
      <c r="R4986" s="38" t="str" cm="1">
        <f t="array" ref="R4986">_xlfn.XLOOKUP(Q4986,INDEX(Flettilisti,,1),INDEX(Flettilisti,,2),,0)</f>
        <v>Vantar flokkun</v>
      </c>
      <c r="S4986" s="38" t="str">
        <f>IF(ISBLANK(N4986),"",IF(N4986&lt;Gögn!$J$2,Gögn!$K$2,IF(N4986&gt;Gögn!$J$4,Gögn!$K$4,Gögn!$K$3)))</f>
        <v/>
      </c>
      <c r="T4986" s="49" t="str" cm="1">
        <f t="array" aca="1" ref="T4986" ca="1">IF(ISBLANK(B4986),"",IF(R4986="Styrkhæft",_xlfn.XLOOKUP(S4986,Vegalengdir[Texti],INDIRECT("Vegalengdir["&amp;'Upplýsingar um umsækjanda'!$B$10&amp;"]"),0%,0)))</f>
        <v/>
      </c>
      <c r="U4986" s="72" t="str">
        <f t="shared" si="233"/>
        <v/>
      </c>
    </row>
    <row r="4987" spans="1:21" x14ac:dyDescent="0.25">
      <c r="A4987" s="53">
        <f t="shared" si="234"/>
        <v>4986</v>
      </c>
      <c r="B4987" s="55"/>
      <c r="C4987" s="56"/>
      <c r="D4987" s="55"/>
      <c r="E4987" s="55"/>
      <c r="F4987" s="55"/>
      <c r="G4987" s="55"/>
      <c r="H4987" s="57"/>
      <c r="I4987" s="55"/>
      <c r="J4987" s="55"/>
      <c r="K4987" s="55"/>
      <c r="L4987" s="55"/>
      <c r="M4987" s="55"/>
      <c r="N4987" s="57"/>
      <c r="O4987" s="57" t="str">
        <f t="shared" si="232"/>
        <v/>
      </c>
      <c r="Q4987" s="38" t="s">
        <v>450</v>
      </c>
      <c r="R4987" s="38" t="str" cm="1">
        <f t="array" ref="R4987">_xlfn.XLOOKUP(Q4987,INDEX(Flettilisti,,1),INDEX(Flettilisti,,2),,0)</f>
        <v>Vantar flokkun</v>
      </c>
      <c r="S4987" s="38" t="str">
        <f>IF(ISBLANK(N4987),"",IF(N4987&lt;Gögn!$J$2,Gögn!$K$2,IF(N4987&gt;Gögn!$J$4,Gögn!$K$4,Gögn!$K$3)))</f>
        <v/>
      </c>
      <c r="T4987" s="49" t="str" cm="1">
        <f t="array" aca="1" ref="T4987" ca="1">IF(ISBLANK(B4987),"",IF(R4987="Styrkhæft",_xlfn.XLOOKUP(S4987,Vegalengdir[Texti],INDIRECT("Vegalengdir["&amp;'Upplýsingar um umsækjanda'!$B$10&amp;"]"),0%,0)))</f>
        <v/>
      </c>
      <c r="U4987" s="72" t="str">
        <f t="shared" si="233"/>
        <v/>
      </c>
    </row>
    <row r="4988" spans="1:21" x14ac:dyDescent="0.25">
      <c r="A4988" s="53">
        <f t="shared" si="234"/>
        <v>4987</v>
      </c>
      <c r="B4988" s="55"/>
      <c r="C4988" s="56"/>
      <c r="D4988" s="55"/>
      <c r="E4988" s="55"/>
      <c r="F4988" s="55"/>
      <c r="G4988" s="55"/>
      <c r="H4988" s="57"/>
      <c r="I4988" s="55"/>
      <c r="J4988" s="55"/>
      <c r="K4988" s="55"/>
      <c r="L4988" s="55"/>
      <c r="M4988" s="55"/>
      <c r="N4988" s="57"/>
      <c r="O4988" s="57" t="str">
        <f t="shared" si="232"/>
        <v/>
      </c>
      <c r="Q4988" s="38" t="s">
        <v>450</v>
      </c>
      <c r="R4988" s="38" t="str" cm="1">
        <f t="array" ref="R4988">_xlfn.XLOOKUP(Q4988,INDEX(Flettilisti,,1),INDEX(Flettilisti,,2),,0)</f>
        <v>Vantar flokkun</v>
      </c>
      <c r="S4988" s="38" t="str">
        <f>IF(ISBLANK(N4988),"",IF(N4988&lt;Gögn!$J$2,Gögn!$K$2,IF(N4988&gt;Gögn!$J$4,Gögn!$K$4,Gögn!$K$3)))</f>
        <v/>
      </c>
      <c r="T4988" s="49" t="str" cm="1">
        <f t="array" aca="1" ref="T4988" ca="1">IF(ISBLANK(B4988),"",IF(R4988="Styrkhæft",_xlfn.XLOOKUP(S4988,Vegalengdir[Texti],INDIRECT("Vegalengdir["&amp;'Upplýsingar um umsækjanda'!$B$10&amp;"]"),0%,0)))</f>
        <v/>
      </c>
      <c r="U4988" s="72" t="str">
        <f t="shared" si="233"/>
        <v/>
      </c>
    </row>
    <row r="4989" spans="1:21" x14ac:dyDescent="0.25">
      <c r="A4989" s="53">
        <f t="shared" si="234"/>
        <v>4988</v>
      </c>
      <c r="B4989" s="55"/>
      <c r="C4989" s="56"/>
      <c r="D4989" s="55"/>
      <c r="E4989" s="55"/>
      <c r="F4989" s="55"/>
      <c r="G4989" s="55"/>
      <c r="H4989" s="57"/>
      <c r="I4989" s="55"/>
      <c r="J4989" s="55"/>
      <c r="K4989" s="55"/>
      <c r="L4989" s="55"/>
      <c r="M4989" s="55"/>
      <c r="N4989" s="57"/>
      <c r="O4989" s="57" t="str">
        <f t="shared" si="232"/>
        <v/>
      </c>
      <c r="Q4989" s="38" t="s">
        <v>450</v>
      </c>
      <c r="R4989" s="38" t="str" cm="1">
        <f t="array" ref="R4989">_xlfn.XLOOKUP(Q4989,INDEX(Flettilisti,,1),INDEX(Flettilisti,,2),,0)</f>
        <v>Vantar flokkun</v>
      </c>
      <c r="S4989" s="38" t="str">
        <f>IF(ISBLANK(N4989),"",IF(N4989&lt;Gögn!$J$2,Gögn!$K$2,IF(N4989&gt;Gögn!$J$4,Gögn!$K$4,Gögn!$K$3)))</f>
        <v/>
      </c>
      <c r="T4989" s="49" t="str" cm="1">
        <f t="array" aca="1" ref="T4989" ca="1">IF(ISBLANK(B4989),"",IF(R4989="Styrkhæft",_xlfn.XLOOKUP(S4989,Vegalengdir[Texti],INDIRECT("Vegalengdir["&amp;'Upplýsingar um umsækjanda'!$B$10&amp;"]"),0%,0)))</f>
        <v/>
      </c>
      <c r="U4989" s="72" t="str">
        <f t="shared" si="233"/>
        <v/>
      </c>
    </row>
    <row r="4990" spans="1:21" x14ac:dyDescent="0.25">
      <c r="A4990" s="53">
        <f t="shared" si="234"/>
        <v>4989</v>
      </c>
      <c r="B4990" s="55"/>
      <c r="C4990" s="56"/>
      <c r="D4990" s="55"/>
      <c r="E4990" s="55"/>
      <c r="F4990" s="55"/>
      <c r="G4990" s="55"/>
      <c r="H4990" s="57"/>
      <c r="I4990" s="55"/>
      <c r="J4990" s="55"/>
      <c r="K4990" s="55"/>
      <c r="L4990" s="55"/>
      <c r="M4990" s="55"/>
      <c r="N4990" s="57"/>
      <c r="O4990" s="57" t="str">
        <f t="shared" si="232"/>
        <v/>
      </c>
      <c r="Q4990" s="38" t="s">
        <v>450</v>
      </c>
      <c r="R4990" s="38" t="str" cm="1">
        <f t="array" ref="R4990">_xlfn.XLOOKUP(Q4990,INDEX(Flettilisti,,1),INDEX(Flettilisti,,2),,0)</f>
        <v>Vantar flokkun</v>
      </c>
      <c r="S4990" s="38" t="str">
        <f>IF(ISBLANK(N4990),"",IF(N4990&lt;Gögn!$J$2,Gögn!$K$2,IF(N4990&gt;Gögn!$J$4,Gögn!$K$4,Gögn!$K$3)))</f>
        <v/>
      </c>
      <c r="T4990" s="49" t="str" cm="1">
        <f t="array" aca="1" ref="T4990" ca="1">IF(ISBLANK(B4990),"",IF(R4990="Styrkhæft",_xlfn.XLOOKUP(S4990,Vegalengdir[Texti],INDIRECT("Vegalengdir["&amp;'Upplýsingar um umsækjanda'!$B$10&amp;"]"),0%,0)))</f>
        <v/>
      </c>
      <c r="U4990" s="72" t="str">
        <f t="shared" si="233"/>
        <v/>
      </c>
    </row>
    <row r="4991" spans="1:21" x14ac:dyDescent="0.25">
      <c r="A4991" s="53">
        <f t="shared" si="234"/>
        <v>4990</v>
      </c>
      <c r="B4991" s="55"/>
      <c r="C4991" s="56"/>
      <c r="D4991" s="55"/>
      <c r="E4991" s="55"/>
      <c r="F4991" s="55"/>
      <c r="G4991" s="55"/>
      <c r="H4991" s="57"/>
      <c r="I4991" s="55"/>
      <c r="J4991" s="55"/>
      <c r="K4991" s="55"/>
      <c r="L4991" s="55"/>
      <c r="M4991" s="55"/>
      <c r="N4991" s="57"/>
      <c r="O4991" s="57" t="str">
        <f t="shared" si="232"/>
        <v/>
      </c>
      <c r="Q4991" s="38" t="s">
        <v>450</v>
      </c>
      <c r="R4991" s="38" t="str" cm="1">
        <f t="array" ref="R4991">_xlfn.XLOOKUP(Q4991,INDEX(Flettilisti,,1),INDEX(Flettilisti,,2),,0)</f>
        <v>Vantar flokkun</v>
      </c>
      <c r="S4991" s="38" t="str">
        <f>IF(ISBLANK(N4991),"",IF(N4991&lt;Gögn!$J$2,Gögn!$K$2,IF(N4991&gt;Gögn!$J$4,Gögn!$K$4,Gögn!$K$3)))</f>
        <v/>
      </c>
      <c r="T4991" s="49" t="str" cm="1">
        <f t="array" aca="1" ref="T4991" ca="1">IF(ISBLANK(B4991),"",IF(R4991="Styrkhæft",_xlfn.XLOOKUP(S4991,Vegalengdir[Texti],INDIRECT("Vegalengdir["&amp;'Upplýsingar um umsækjanda'!$B$10&amp;"]"),0%,0)))</f>
        <v/>
      </c>
      <c r="U4991" s="72" t="str">
        <f t="shared" si="233"/>
        <v/>
      </c>
    </row>
    <row r="4992" spans="1:21" x14ac:dyDescent="0.25">
      <c r="A4992" s="53">
        <f t="shared" si="234"/>
        <v>4991</v>
      </c>
      <c r="B4992" s="55"/>
      <c r="C4992" s="56"/>
      <c r="D4992" s="55"/>
      <c r="E4992" s="55"/>
      <c r="F4992" s="55"/>
      <c r="G4992" s="55"/>
      <c r="H4992" s="57"/>
      <c r="I4992" s="55"/>
      <c r="J4992" s="55"/>
      <c r="K4992" s="55"/>
      <c r="L4992" s="55"/>
      <c r="M4992" s="55"/>
      <c r="N4992" s="57"/>
      <c r="O4992" s="57" t="str">
        <f t="shared" si="232"/>
        <v/>
      </c>
      <c r="Q4992" s="38" t="s">
        <v>450</v>
      </c>
      <c r="R4992" s="38" t="str" cm="1">
        <f t="array" ref="R4992">_xlfn.XLOOKUP(Q4992,INDEX(Flettilisti,,1),INDEX(Flettilisti,,2),,0)</f>
        <v>Vantar flokkun</v>
      </c>
      <c r="S4992" s="38" t="str">
        <f>IF(ISBLANK(N4992),"",IF(N4992&lt;Gögn!$J$2,Gögn!$K$2,IF(N4992&gt;Gögn!$J$4,Gögn!$K$4,Gögn!$K$3)))</f>
        <v/>
      </c>
      <c r="T4992" s="49" t="str" cm="1">
        <f t="array" aca="1" ref="T4992" ca="1">IF(ISBLANK(B4992),"",IF(R4992="Styrkhæft",_xlfn.XLOOKUP(S4992,Vegalengdir[Texti],INDIRECT("Vegalengdir["&amp;'Upplýsingar um umsækjanda'!$B$10&amp;"]"),0%,0)))</f>
        <v/>
      </c>
      <c r="U4992" s="72" t="str">
        <f t="shared" si="233"/>
        <v/>
      </c>
    </row>
    <row r="4993" spans="1:21" x14ac:dyDescent="0.25">
      <c r="A4993" s="53">
        <f t="shared" si="234"/>
        <v>4992</v>
      </c>
      <c r="B4993" s="55"/>
      <c r="C4993" s="56"/>
      <c r="D4993" s="55"/>
      <c r="E4993" s="55"/>
      <c r="F4993" s="55"/>
      <c r="G4993" s="55"/>
      <c r="H4993" s="57"/>
      <c r="I4993" s="55"/>
      <c r="J4993" s="55"/>
      <c r="K4993" s="55"/>
      <c r="L4993" s="55"/>
      <c r="M4993" s="55"/>
      <c r="N4993" s="57"/>
      <c r="O4993" s="57" t="str">
        <f t="shared" si="232"/>
        <v/>
      </c>
      <c r="Q4993" s="38" t="s">
        <v>450</v>
      </c>
      <c r="R4993" s="38" t="str" cm="1">
        <f t="array" ref="R4993">_xlfn.XLOOKUP(Q4993,INDEX(Flettilisti,,1),INDEX(Flettilisti,,2),,0)</f>
        <v>Vantar flokkun</v>
      </c>
      <c r="S4993" s="38" t="str">
        <f>IF(ISBLANK(N4993),"",IF(N4993&lt;Gögn!$J$2,Gögn!$K$2,IF(N4993&gt;Gögn!$J$4,Gögn!$K$4,Gögn!$K$3)))</f>
        <v/>
      </c>
      <c r="T4993" s="49" t="str" cm="1">
        <f t="array" aca="1" ref="T4993" ca="1">IF(ISBLANK(B4993),"",IF(R4993="Styrkhæft",_xlfn.XLOOKUP(S4993,Vegalengdir[Texti],INDIRECT("Vegalengdir["&amp;'Upplýsingar um umsækjanda'!$B$10&amp;"]"),0%,0)))</f>
        <v/>
      </c>
      <c r="U4993" s="72" t="str">
        <f t="shared" si="233"/>
        <v/>
      </c>
    </row>
    <row r="4994" spans="1:21" x14ac:dyDescent="0.25">
      <c r="A4994" s="53">
        <f t="shared" si="234"/>
        <v>4993</v>
      </c>
      <c r="B4994" s="55"/>
      <c r="C4994" s="56"/>
      <c r="D4994" s="55"/>
      <c r="E4994" s="55"/>
      <c r="F4994" s="55"/>
      <c r="G4994" s="55"/>
      <c r="H4994" s="57"/>
      <c r="I4994" s="55"/>
      <c r="J4994" s="55"/>
      <c r="K4994" s="55"/>
      <c r="L4994" s="55"/>
      <c r="M4994" s="55"/>
      <c r="N4994" s="57"/>
      <c r="O4994" s="57" t="str">
        <f t="shared" si="232"/>
        <v/>
      </c>
      <c r="Q4994" s="38" t="s">
        <v>450</v>
      </c>
      <c r="R4994" s="38" t="str" cm="1">
        <f t="array" ref="R4994">_xlfn.XLOOKUP(Q4994,INDEX(Flettilisti,,1),INDEX(Flettilisti,,2),,0)</f>
        <v>Vantar flokkun</v>
      </c>
      <c r="S4994" s="38" t="str">
        <f>IF(ISBLANK(N4994),"",IF(N4994&lt;Gögn!$J$2,Gögn!$K$2,IF(N4994&gt;Gögn!$J$4,Gögn!$K$4,Gögn!$K$3)))</f>
        <v/>
      </c>
      <c r="T4994" s="49" t="str" cm="1">
        <f t="array" aca="1" ref="T4994" ca="1">IF(ISBLANK(B4994),"",IF(R4994="Styrkhæft",_xlfn.XLOOKUP(S4994,Vegalengdir[Texti],INDIRECT("Vegalengdir["&amp;'Upplýsingar um umsækjanda'!$B$10&amp;"]"),0%,0)))</f>
        <v/>
      </c>
      <c r="U4994" s="72" t="str">
        <f t="shared" si="233"/>
        <v/>
      </c>
    </row>
    <row r="4995" spans="1:21" x14ac:dyDescent="0.25">
      <c r="A4995" s="53">
        <f t="shared" si="234"/>
        <v>4994</v>
      </c>
      <c r="B4995" s="55"/>
      <c r="C4995" s="56"/>
      <c r="D4995" s="55"/>
      <c r="E4995" s="55"/>
      <c r="F4995" s="55"/>
      <c r="G4995" s="55"/>
      <c r="H4995" s="57"/>
      <c r="I4995" s="55"/>
      <c r="J4995" s="55"/>
      <c r="K4995" s="55"/>
      <c r="L4995" s="55"/>
      <c r="M4995" s="55"/>
      <c r="N4995" s="57"/>
      <c r="O4995" s="57" t="str">
        <f t="shared" ref="O4995:O5001" si="235">IFERROR(IF(ISBLANK(B4995),"",H4995/N4995),0)</f>
        <v/>
      </c>
      <c r="Q4995" s="38" t="s">
        <v>450</v>
      </c>
      <c r="R4995" s="38" t="str" cm="1">
        <f t="array" ref="R4995">_xlfn.XLOOKUP(Q4995,INDEX(Flettilisti,,1),INDEX(Flettilisti,,2),,0)</f>
        <v>Vantar flokkun</v>
      </c>
      <c r="S4995" s="38" t="str">
        <f>IF(ISBLANK(N4995),"",IF(N4995&lt;Gögn!$J$2,Gögn!$K$2,IF(N4995&gt;Gögn!$J$4,Gögn!$K$4,Gögn!$K$3)))</f>
        <v/>
      </c>
      <c r="T4995" s="49" t="str" cm="1">
        <f t="array" aca="1" ref="T4995" ca="1">IF(ISBLANK(B4995),"",IF(R4995="Styrkhæft",_xlfn.XLOOKUP(S4995,Vegalengdir[Texti],INDIRECT("Vegalengdir["&amp;'Upplýsingar um umsækjanda'!$B$10&amp;"]"),0%,0)))</f>
        <v/>
      </c>
      <c r="U4995" s="72" t="str">
        <f t="shared" ref="U4995:U5001" si="236">IF(ISBLANK(B4995),"",T4995*H4995)</f>
        <v/>
      </c>
    </row>
    <row r="4996" spans="1:21" x14ac:dyDescent="0.25">
      <c r="A4996" s="53">
        <f t="shared" si="234"/>
        <v>4995</v>
      </c>
      <c r="B4996" s="55"/>
      <c r="C4996" s="56"/>
      <c r="D4996" s="55"/>
      <c r="E4996" s="55"/>
      <c r="F4996" s="55"/>
      <c r="G4996" s="55"/>
      <c r="H4996" s="57"/>
      <c r="I4996" s="55"/>
      <c r="J4996" s="55"/>
      <c r="K4996" s="55"/>
      <c r="L4996" s="55"/>
      <c r="M4996" s="55"/>
      <c r="N4996" s="57"/>
      <c r="O4996" s="57" t="str">
        <f t="shared" si="235"/>
        <v/>
      </c>
      <c r="Q4996" s="38" t="s">
        <v>450</v>
      </c>
      <c r="R4996" s="38" t="str" cm="1">
        <f t="array" ref="R4996">_xlfn.XLOOKUP(Q4996,INDEX(Flettilisti,,1),INDEX(Flettilisti,,2),,0)</f>
        <v>Vantar flokkun</v>
      </c>
      <c r="S4996" s="38" t="str">
        <f>IF(ISBLANK(N4996),"",IF(N4996&lt;Gögn!$J$2,Gögn!$K$2,IF(N4996&gt;Gögn!$J$4,Gögn!$K$4,Gögn!$K$3)))</f>
        <v/>
      </c>
      <c r="T4996" s="49" t="str" cm="1">
        <f t="array" aca="1" ref="T4996" ca="1">IF(ISBLANK(B4996),"",IF(R4996="Styrkhæft",_xlfn.XLOOKUP(S4996,Vegalengdir[Texti],INDIRECT("Vegalengdir["&amp;'Upplýsingar um umsækjanda'!$B$10&amp;"]"),0%,0)))</f>
        <v/>
      </c>
      <c r="U4996" s="72" t="str">
        <f t="shared" si="236"/>
        <v/>
      </c>
    </row>
    <row r="4997" spans="1:21" x14ac:dyDescent="0.25">
      <c r="A4997" s="53">
        <f t="shared" si="234"/>
        <v>4996</v>
      </c>
      <c r="B4997" s="55"/>
      <c r="C4997" s="56"/>
      <c r="D4997" s="55"/>
      <c r="E4997" s="55"/>
      <c r="F4997" s="55"/>
      <c r="G4997" s="55"/>
      <c r="H4997" s="57"/>
      <c r="I4997" s="55"/>
      <c r="J4997" s="55"/>
      <c r="K4997" s="55"/>
      <c r="L4997" s="55"/>
      <c r="M4997" s="55"/>
      <c r="N4997" s="57"/>
      <c r="O4997" s="57" t="str">
        <f t="shared" si="235"/>
        <v/>
      </c>
      <c r="Q4997" s="38" t="s">
        <v>450</v>
      </c>
      <c r="R4997" s="38" t="str" cm="1">
        <f t="array" ref="R4997">_xlfn.XLOOKUP(Q4997,INDEX(Flettilisti,,1),INDEX(Flettilisti,,2),,0)</f>
        <v>Vantar flokkun</v>
      </c>
      <c r="S4997" s="38" t="str">
        <f>IF(ISBLANK(N4997),"",IF(N4997&lt;Gögn!$J$2,Gögn!$K$2,IF(N4997&gt;Gögn!$J$4,Gögn!$K$4,Gögn!$K$3)))</f>
        <v/>
      </c>
      <c r="T4997" s="49" t="str" cm="1">
        <f t="array" aca="1" ref="T4997" ca="1">IF(ISBLANK(B4997),"",IF(R4997="Styrkhæft",_xlfn.XLOOKUP(S4997,Vegalengdir[Texti],INDIRECT("Vegalengdir["&amp;'Upplýsingar um umsækjanda'!$B$10&amp;"]"),0%,0)))</f>
        <v/>
      </c>
      <c r="U4997" s="72" t="str">
        <f t="shared" si="236"/>
        <v/>
      </c>
    </row>
    <row r="4998" spans="1:21" x14ac:dyDescent="0.25">
      <c r="A4998" s="53">
        <f t="shared" si="234"/>
        <v>4997</v>
      </c>
      <c r="B4998" s="55"/>
      <c r="C4998" s="56"/>
      <c r="D4998" s="55"/>
      <c r="E4998" s="55"/>
      <c r="F4998" s="55"/>
      <c r="G4998" s="55"/>
      <c r="H4998" s="57"/>
      <c r="I4998" s="55"/>
      <c r="J4998" s="55"/>
      <c r="K4998" s="55"/>
      <c r="L4998" s="55"/>
      <c r="M4998" s="55"/>
      <c r="N4998" s="57"/>
      <c r="O4998" s="57" t="str">
        <f t="shared" si="235"/>
        <v/>
      </c>
      <c r="Q4998" s="38" t="s">
        <v>450</v>
      </c>
      <c r="R4998" s="38" t="str" cm="1">
        <f t="array" ref="R4998">_xlfn.XLOOKUP(Q4998,INDEX(Flettilisti,,1),INDEX(Flettilisti,,2),,0)</f>
        <v>Vantar flokkun</v>
      </c>
      <c r="S4998" s="38" t="str">
        <f>IF(ISBLANK(N4998),"",IF(N4998&lt;Gögn!$J$2,Gögn!$K$2,IF(N4998&gt;Gögn!$J$4,Gögn!$K$4,Gögn!$K$3)))</f>
        <v/>
      </c>
      <c r="T4998" s="49" t="str" cm="1">
        <f t="array" aca="1" ref="T4998" ca="1">IF(ISBLANK(B4998),"",IF(R4998="Styrkhæft",_xlfn.XLOOKUP(S4998,Vegalengdir[Texti],INDIRECT("Vegalengdir["&amp;'Upplýsingar um umsækjanda'!$B$10&amp;"]"),0%,0)))</f>
        <v/>
      </c>
      <c r="U4998" s="72" t="str">
        <f t="shared" si="236"/>
        <v/>
      </c>
    </row>
    <row r="4999" spans="1:21" x14ac:dyDescent="0.25">
      <c r="A4999" s="53">
        <f t="shared" si="234"/>
        <v>4998</v>
      </c>
      <c r="B4999" s="55"/>
      <c r="C4999" s="56"/>
      <c r="D4999" s="55"/>
      <c r="E4999" s="55"/>
      <c r="F4999" s="55"/>
      <c r="G4999" s="55"/>
      <c r="H4999" s="57"/>
      <c r="I4999" s="55"/>
      <c r="J4999" s="55"/>
      <c r="K4999" s="55"/>
      <c r="L4999" s="55"/>
      <c r="M4999" s="55"/>
      <c r="N4999" s="57"/>
      <c r="O4999" s="57" t="str">
        <f t="shared" si="235"/>
        <v/>
      </c>
      <c r="Q4999" s="38" t="s">
        <v>450</v>
      </c>
      <c r="R4999" s="38" t="str" cm="1">
        <f t="array" ref="R4999">_xlfn.XLOOKUP(Q4999,INDEX(Flettilisti,,1),INDEX(Flettilisti,,2),,0)</f>
        <v>Vantar flokkun</v>
      </c>
      <c r="S4999" s="38" t="str">
        <f>IF(ISBLANK(N4999),"",IF(N4999&lt;Gögn!$J$2,Gögn!$K$2,IF(N4999&gt;Gögn!$J$4,Gögn!$K$4,Gögn!$K$3)))</f>
        <v/>
      </c>
      <c r="T4999" s="49" t="str" cm="1">
        <f t="array" aca="1" ref="T4999" ca="1">IF(ISBLANK(B4999),"",IF(R4999="Styrkhæft",_xlfn.XLOOKUP(S4999,Vegalengdir[Texti],INDIRECT("Vegalengdir["&amp;'Upplýsingar um umsækjanda'!$B$10&amp;"]"),0%,0)))</f>
        <v/>
      </c>
      <c r="U4999" s="72" t="str">
        <f t="shared" si="236"/>
        <v/>
      </c>
    </row>
    <row r="5000" spans="1:21" x14ac:dyDescent="0.25">
      <c r="A5000" s="53">
        <f t="shared" si="234"/>
        <v>4999</v>
      </c>
      <c r="B5000" s="55"/>
      <c r="C5000" s="56"/>
      <c r="D5000" s="55"/>
      <c r="E5000" s="55"/>
      <c r="F5000" s="55"/>
      <c r="G5000" s="55"/>
      <c r="H5000" s="57"/>
      <c r="I5000" s="55"/>
      <c r="J5000" s="55"/>
      <c r="K5000" s="55"/>
      <c r="L5000" s="55"/>
      <c r="M5000" s="55"/>
      <c r="N5000" s="57"/>
      <c r="O5000" s="57" t="str">
        <f t="shared" si="235"/>
        <v/>
      </c>
      <c r="Q5000" s="38" t="s">
        <v>450</v>
      </c>
      <c r="R5000" s="38" t="str" cm="1">
        <f t="array" ref="R5000">_xlfn.XLOOKUP(Q5000,INDEX(Flettilisti,,1),INDEX(Flettilisti,,2),,0)</f>
        <v>Vantar flokkun</v>
      </c>
      <c r="S5000" s="38" t="str">
        <f>IF(ISBLANK(N5000),"",IF(N5000&lt;Gögn!$J$2,Gögn!$K$2,IF(N5000&gt;Gögn!$J$4,Gögn!$K$4,Gögn!$K$3)))</f>
        <v/>
      </c>
      <c r="T5000" s="49" t="str" cm="1">
        <f t="array" aca="1" ref="T5000" ca="1">IF(ISBLANK(B5000),"",IF(R5000="Styrkhæft",_xlfn.XLOOKUP(S5000,Vegalengdir[Texti],INDIRECT("Vegalengdir["&amp;'Upplýsingar um umsækjanda'!$B$10&amp;"]"),0%,0)))</f>
        <v/>
      </c>
      <c r="U5000" s="72" t="str">
        <f t="shared" si="236"/>
        <v/>
      </c>
    </row>
    <row r="5001" spans="1:21" x14ac:dyDescent="0.25">
      <c r="A5001" s="53">
        <f t="shared" si="234"/>
        <v>5000</v>
      </c>
      <c r="B5001" s="55"/>
      <c r="C5001" s="56"/>
      <c r="D5001" s="55"/>
      <c r="E5001" s="55"/>
      <c r="F5001" s="55"/>
      <c r="G5001" s="55"/>
      <c r="H5001" s="57"/>
      <c r="I5001" s="55"/>
      <c r="J5001" s="55"/>
      <c r="K5001" s="55"/>
      <c r="L5001" s="55"/>
      <c r="M5001" s="55"/>
      <c r="N5001" s="57"/>
      <c r="O5001" s="57" t="str">
        <f t="shared" si="235"/>
        <v/>
      </c>
      <c r="Q5001" s="38" t="s">
        <v>450</v>
      </c>
      <c r="R5001" s="38" t="str" cm="1">
        <f t="array" ref="R5001">_xlfn.XLOOKUP(Q5001,INDEX(Flettilisti,,1),INDEX(Flettilisti,,2),,0)</f>
        <v>Vantar flokkun</v>
      </c>
      <c r="S5001" s="38" t="str">
        <f>IF(ISBLANK(N5001),"",IF(N5001&lt;Gögn!$J$2,Gögn!$K$2,IF(N5001&gt;Gögn!$J$4,Gögn!$K$4,Gögn!$K$3)))</f>
        <v/>
      </c>
      <c r="T5001" s="49" t="str" cm="1">
        <f t="array" aca="1" ref="T5001" ca="1">IF(ISBLANK(B5001),"",IF(R5001="Styrkhæft",_xlfn.XLOOKUP(S5001,Vegalengdir[Texti],INDIRECT("Vegalengdir["&amp;'Upplýsingar um umsækjanda'!$B$10&amp;"]"),0%,0)))</f>
        <v/>
      </c>
      <c r="U5001" s="72" t="str">
        <f t="shared" si="236"/>
        <v/>
      </c>
    </row>
    <row r="5002" spans="1:21" s="110" customFormat="1" x14ac:dyDescent="0.25">
      <c r="A5002" s="106" t="s">
        <v>490</v>
      </c>
      <c r="B5002" s="107"/>
      <c r="C5002" s="107"/>
      <c r="D5002" s="107"/>
      <c r="E5002" s="107"/>
      <c r="F5002" s="107"/>
      <c r="G5002" s="107"/>
      <c r="H5002" s="107"/>
      <c r="I5002" s="107"/>
      <c r="J5002" s="107"/>
      <c r="K5002" s="107"/>
      <c r="L5002" s="107"/>
      <c r="M5002" s="107"/>
      <c r="N5002" s="107"/>
      <c r="O5002" s="107"/>
      <c r="P5002" s="108"/>
      <c r="Q5002" s="106" t="s">
        <v>490</v>
      </c>
      <c r="R5002" s="107"/>
      <c r="S5002" s="108"/>
      <c r="T5002" s="108"/>
      <c r="U5002" s="109"/>
    </row>
  </sheetData>
  <conditionalFormatting sqref="Q2:R1048576">
    <cfRule type="expression" dxfId="57" priority="18" stopIfTrue="1">
      <formula>ISBLANK($B2)</formula>
    </cfRule>
    <cfRule type="expression" dxfId="56" priority="19" stopIfTrue="1">
      <formula>$R2="Vantar flokkun"</formula>
    </cfRule>
    <cfRule type="expression" dxfId="55" priority="20" stopIfTrue="1">
      <formula>$R2="Styrkhæft"</formula>
    </cfRule>
    <cfRule type="expression" dxfId="54" priority="21" stopIfTrue="1">
      <formula>$R2="Óstyrkhæft"</formula>
    </cfRule>
  </conditionalFormatting>
  <conditionalFormatting sqref="S2:S5001">
    <cfRule type="cellIs" dxfId="53" priority="6" operator="equal">
      <formula>"Undir 150km"</formula>
    </cfRule>
  </conditionalFormatting>
  <conditionalFormatting sqref="A5002">
    <cfRule type="expression" dxfId="52" priority="1" stopIfTrue="1">
      <formula>ISBLANK($B5002)</formula>
    </cfRule>
    <cfRule type="expression" dxfId="51" priority="2" stopIfTrue="1">
      <formula>$R5002="Vantar flokkun"</formula>
    </cfRule>
    <cfRule type="expression" dxfId="50" priority="3" stopIfTrue="1">
      <formula>$R5002="Styrkhæft"</formula>
    </cfRule>
    <cfRule type="expression" dxfId="49" priority="4" stopIfTrue="1">
      <formula>$R5002="Óstyrkhæft"</formula>
    </cfRule>
  </conditionalFormatting>
  <dataValidations count="1">
    <dataValidation type="list" allowBlank="1" showInputMessage="1" showErrorMessage="1" sqref="Q2:Q5001" xr:uid="{F576F8F4-1791-4179-B031-4D6DE66F7E02}">
      <formula1>INDEX(Flettilisti,,1)</formula1>
    </dataValidation>
  </dataValidations>
  <pageMargins left="0.70866141732283472" right="0.70866141732283472" top="0.74803149606299213" bottom="0.74803149606299213" header="0.31496062992125984" footer="0.31496062992125984"/>
  <pageSetup paperSize="9" scale="73" orientation="landscape" r:id="rId1"/>
  <headerFooter>
    <oddHeader>&amp;LFlutningsjöfnunarstyrkur fyrir &amp;A árið 2012</oddHeader>
    <oddFooter>&amp;R&amp;D</oddFooter>
  </headerFooter>
  <legacy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5" operator="containsText" id="{350F0CB6-94AC-4DF1-87A8-20D8E8A238A9}">
            <xm:f>NOT(ISERROR(SEARCH(390,S2)))</xm:f>
            <xm:f>390</xm:f>
            <x14:dxf>
              <font>
                <b val="0"/>
                <i val="0"/>
                <color theme="0"/>
              </font>
              <fill>
                <patternFill>
                  <bgColor rgb="FF00B050"/>
                </patternFill>
              </fill>
            </x14:dxf>
          </x14:cfRule>
          <xm:sqref>S2:S5001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B82317-1FC9-4D6F-A212-8054DE6960C5}">
  <sheetPr>
    <tabColor rgb="FFFFC000"/>
  </sheetPr>
  <dimension ref="A1:U1002"/>
  <sheetViews>
    <sheetView showGridLines="0" zoomScaleNormal="100" workbookViewId="0">
      <pane ySplit="1" topLeftCell="A2" activePane="bottomLeft" state="frozen"/>
      <selection pane="bottomLeft" activeCell="O2" sqref="O2"/>
    </sheetView>
  </sheetViews>
  <sheetFormatPr defaultRowHeight="15" x14ac:dyDescent="0.25"/>
  <cols>
    <col min="1" max="1" width="5" bestFit="1" customWidth="1"/>
    <col min="2" max="2" width="16" style="35" customWidth="1"/>
    <col min="3" max="3" width="11.5703125" style="35" customWidth="1"/>
    <col min="4" max="4" width="6.42578125" style="35" customWidth="1"/>
    <col min="5" max="5" width="16" style="35" customWidth="1"/>
    <col min="6" max="6" width="6.7109375" style="35" customWidth="1"/>
    <col min="7" max="7" width="16" style="35" customWidth="1"/>
    <col min="8" max="8" width="21" style="35" customWidth="1"/>
    <col min="9" max="9" width="9.140625" style="35" customWidth="1"/>
    <col min="10" max="11" width="8.42578125" style="35" customWidth="1"/>
    <col min="12" max="12" width="16.42578125" style="35" bestFit="1" customWidth="1"/>
    <col min="13" max="13" width="16.140625" style="35" bestFit="1" customWidth="1"/>
    <col min="14" max="14" width="11.5703125" style="35" customWidth="1"/>
    <col min="15" max="15" width="14.42578125" style="35" customWidth="1"/>
    <col min="17" max="17" width="25.7109375" style="11" bestFit="1" customWidth="1"/>
    <col min="18" max="18" width="18.28515625" style="11" customWidth="1"/>
    <col min="19" max="19" width="14.85546875" style="38" customWidth="1"/>
    <col min="20" max="20" width="14.85546875" style="49" customWidth="1"/>
    <col min="21" max="21" width="14.85546875" style="72" customWidth="1"/>
  </cols>
  <sheetData>
    <row r="1" spans="1:21" s="1" customFormat="1" ht="57" customHeight="1" x14ac:dyDescent="0.25">
      <c r="A1" s="39" t="s">
        <v>1</v>
      </c>
      <c r="B1" s="64" t="s">
        <v>0</v>
      </c>
      <c r="C1" s="64" t="s">
        <v>2</v>
      </c>
      <c r="D1" s="64" t="s">
        <v>464</v>
      </c>
      <c r="E1" s="64" t="s">
        <v>3</v>
      </c>
      <c r="F1" s="64" t="s">
        <v>465</v>
      </c>
      <c r="G1" s="64" t="s">
        <v>5</v>
      </c>
      <c r="H1" s="65" t="s">
        <v>442</v>
      </c>
      <c r="I1" s="66" t="s">
        <v>7</v>
      </c>
      <c r="J1" s="66" t="s">
        <v>9</v>
      </c>
      <c r="K1" s="66" t="s">
        <v>6</v>
      </c>
      <c r="L1" s="64" t="s">
        <v>8</v>
      </c>
      <c r="M1" s="64" t="s">
        <v>4</v>
      </c>
      <c r="N1" s="64" t="s">
        <v>29</v>
      </c>
      <c r="O1" s="64" t="s">
        <v>30</v>
      </c>
      <c r="P1" s="2"/>
      <c r="Q1" s="142" t="s">
        <v>448</v>
      </c>
      <c r="R1" s="142" t="s">
        <v>462</v>
      </c>
      <c r="S1" s="142" t="s">
        <v>27</v>
      </c>
      <c r="T1" s="142" t="s">
        <v>468</v>
      </c>
      <c r="U1" s="143" t="s">
        <v>10</v>
      </c>
    </row>
    <row r="2" spans="1:21" x14ac:dyDescent="0.25">
      <c r="A2" s="37">
        <v>1</v>
      </c>
      <c r="B2" s="67"/>
      <c r="C2" s="68"/>
      <c r="D2" s="67"/>
      <c r="E2" s="67"/>
      <c r="F2" s="67"/>
      <c r="G2" s="67"/>
      <c r="H2" s="69"/>
      <c r="I2" s="67"/>
      <c r="J2" s="67"/>
      <c r="K2" s="67"/>
      <c r="L2" s="67"/>
      <c r="M2" s="67"/>
      <c r="N2" s="69"/>
      <c r="O2" s="57" t="str">
        <f>IFERROR(IF(ISBLANK(B2),"",H2/N2),0)</f>
        <v/>
      </c>
      <c r="Q2" s="11" t="s">
        <v>450</v>
      </c>
      <c r="R2" s="11" t="str" cm="1">
        <f t="array" ref="R2">_xlfn.XLOOKUP(Q2,INDEX(Flettilisti,,1),INDEX(Flettilisti,,2),,0)</f>
        <v>Vantar flokkun</v>
      </c>
      <c r="S2" s="38" t="str">
        <f>IF(ISBLANK(N2),"",IF(N2&lt;Gögn!$J$2,Gögn!$K$2,IF(N2&gt;Gögn!$J$4,Gögn!$K$4,Gögn!$K$3)))</f>
        <v/>
      </c>
      <c r="T2" s="49" t="str" cm="1">
        <f t="array" aca="1" ref="T2" ca="1">IF(ISBLANK(B2),"",IF(R2="Styrkhæft",_xlfn.XLOOKUP(S2,Vegalengdir[Texti],INDIRECT("Vegalengdir["&amp;'Upplýsingar um umsækjanda'!$B$10&amp;"]"),0%,0)))</f>
        <v/>
      </c>
      <c r="U2" s="72" t="str">
        <f>IF(ISBLANK(B2),"",T2*H2)</f>
        <v/>
      </c>
    </row>
    <row r="3" spans="1:21" x14ac:dyDescent="0.25">
      <c r="A3" s="37">
        <f>A2+1</f>
        <v>2</v>
      </c>
      <c r="B3" s="67"/>
      <c r="C3" s="68"/>
      <c r="D3" s="67"/>
      <c r="E3" s="67"/>
      <c r="F3" s="67"/>
      <c r="G3" s="67"/>
      <c r="H3" s="69"/>
      <c r="I3" s="67"/>
      <c r="J3" s="67"/>
      <c r="K3" s="67"/>
      <c r="L3" s="67"/>
      <c r="M3" s="67"/>
      <c r="N3" s="69"/>
      <c r="O3" s="57" t="str">
        <f t="shared" ref="O3:O66" si="0">IFERROR(IF(ISBLANK(B3),"",H3/N3),0)</f>
        <v/>
      </c>
      <c r="Q3" s="11" t="s">
        <v>450</v>
      </c>
      <c r="R3" s="11" t="str" cm="1">
        <f t="array" ref="R3">_xlfn.XLOOKUP(Q3,INDEX(Flettilisti,,1),INDEX(Flettilisti,,2),,0)</f>
        <v>Vantar flokkun</v>
      </c>
      <c r="S3" s="38" t="str">
        <f>IF(ISBLANK(N3),"",IF(N3&lt;Gögn!$J$2,Gögn!$K$2,IF(N3&gt;Gögn!$J$4,Gögn!$K$4,Gögn!$K$3)))</f>
        <v/>
      </c>
      <c r="T3" s="49" t="str" cm="1">
        <f t="array" aca="1" ref="T3" ca="1">IF(ISBLANK(B3),"",IF(R3="Styrkhæft",_xlfn.XLOOKUP(S3,Vegalengdir[Texti],INDIRECT("Vegalengdir["&amp;'Upplýsingar um umsækjanda'!$B$10&amp;"]"),0%,0)))</f>
        <v/>
      </c>
      <c r="U3" s="72" t="str">
        <f t="shared" ref="U3:U4" si="1">IF(ISBLANK(B3),"",T3*H3)</f>
        <v/>
      </c>
    </row>
    <row r="4" spans="1:21" x14ac:dyDescent="0.25">
      <c r="A4" s="37">
        <f t="shared" ref="A4:A67" si="2">A3+1</f>
        <v>3</v>
      </c>
      <c r="B4" s="67"/>
      <c r="C4" s="68"/>
      <c r="D4" s="67"/>
      <c r="E4" s="67"/>
      <c r="F4" s="67"/>
      <c r="G4" s="67"/>
      <c r="H4" s="69"/>
      <c r="I4" s="67"/>
      <c r="J4" s="67"/>
      <c r="K4" s="67"/>
      <c r="L4" s="67"/>
      <c r="M4" s="67"/>
      <c r="N4" s="69"/>
      <c r="O4" s="57" t="str">
        <f t="shared" si="0"/>
        <v/>
      </c>
      <c r="Q4" s="11" t="s">
        <v>450</v>
      </c>
      <c r="R4" s="11" t="str" cm="1">
        <f t="array" ref="R4">_xlfn.XLOOKUP(Q4,INDEX(Flettilisti,,1),INDEX(Flettilisti,,2),,0)</f>
        <v>Vantar flokkun</v>
      </c>
      <c r="S4" s="38" t="str">
        <f>IF(ISBLANK(N4),"",IF(N4&lt;Gögn!$J$2,Gögn!$K$2,IF(N4&gt;Gögn!$J$4,Gögn!$K$4,Gögn!$K$3)))</f>
        <v/>
      </c>
      <c r="T4" s="49" t="str" cm="1">
        <f t="array" aca="1" ref="T4" ca="1">IF(ISBLANK(B4),"",IF(R4="Styrkhæft",_xlfn.XLOOKUP(S4,Vegalengdir[Texti],INDIRECT("Vegalengdir["&amp;'Upplýsingar um umsækjanda'!$B$10&amp;"]"),0%,0)))</f>
        <v/>
      </c>
      <c r="U4" s="72" t="str">
        <f t="shared" si="1"/>
        <v/>
      </c>
    </row>
    <row r="5" spans="1:21" x14ac:dyDescent="0.25">
      <c r="A5" s="37">
        <f t="shared" si="2"/>
        <v>4</v>
      </c>
      <c r="B5" s="67"/>
      <c r="C5" s="68"/>
      <c r="D5" s="67"/>
      <c r="E5" s="67"/>
      <c r="F5" s="67"/>
      <c r="G5" s="67"/>
      <c r="H5" s="69"/>
      <c r="I5" s="67"/>
      <c r="J5" s="67"/>
      <c r="K5" s="67"/>
      <c r="L5" s="67"/>
      <c r="M5" s="67"/>
      <c r="N5" s="69"/>
      <c r="O5" s="57" t="str">
        <f t="shared" si="0"/>
        <v/>
      </c>
      <c r="Q5" s="11" t="s">
        <v>450</v>
      </c>
      <c r="R5" s="11" t="str" cm="1">
        <f t="array" ref="R5">_xlfn.XLOOKUP(Q5,INDEX(Flettilisti,,1),INDEX(Flettilisti,,2),,0)</f>
        <v>Vantar flokkun</v>
      </c>
      <c r="S5" s="38" t="str">
        <f>IF(ISBLANK(N5),"",IF(N5&lt;Gögn!$J$2,Gögn!$K$2,IF(N5&gt;Gögn!$J$4,Gögn!$K$4,Gögn!$K$3)))</f>
        <v/>
      </c>
      <c r="T5" s="49" t="str" cm="1">
        <f t="array" aca="1" ref="T5" ca="1">IF(ISBLANK(B5),"",IF(R5="Styrkhæft",_xlfn.XLOOKUP(S5,Vegalengdir[Texti],INDIRECT("Vegalengdir["&amp;'Upplýsingar um umsækjanda'!$B$10&amp;"]"),0%,0)))</f>
        <v/>
      </c>
      <c r="U5" s="72" t="str">
        <f t="shared" ref="U5:U68" si="3">IF(ISBLANK(B5),"",T5*H5)</f>
        <v/>
      </c>
    </row>
    <row r="6" spans="1:21" x14ac:dyDescent="0.25">
      <c r="A6" s="37">
        <f t="shared" si="2"/>
        <v>5</v>
      </c>
      <c r="B6" s="67"/>
      <c r="C6" s="68"/>
      <c r="D6" s="67"/>
      <c r="E6" s="67"/>
      <c r="F6" s="67"/>
      <c r="G6" s="67"/>
      <c r="H6" s="69"/>
      <c r="I6" s="67"/>
      <c r="J6" s="67"/>
      <c r="K6" s="67"/>
      <c r="L6" s="67"/>
      <c r="M6" s="67"/>
      <c r="N6" s="69"/>
      <c r="O6" s="57" t="str">
        <f t="shared" si="0"/>
        <v/>
      </c>
      <c r="Q6" s="11" t="s">
        <v>450</v>
      </c>
      <c r="R6" s="11" t="str" cm="1">
        <f t="array" ref="R6">_xlfn.XLOOKUP(Q6,INDEX(Flettilisti,,1),INDEX(Flettilisti,,2),,0)</f>
        <v>Vantar flokkun</v>
      </c>
      <c r="S6" s="38" t="str">
        <f>IF(ISBLANK(N6),"",IF(N6&lt;Gögn!$J$2,Gögn!$K$2,IF(N6&gt;Gögn!$J$4,Gögn!$K$4,Gögn!$K$3)))</f>
        <v/>
      </c>
      <c r="T6" s="49" t="str" cm="1">
        <f t="array" aca="1" ref="T6" ca="1">IF(ISBLANK(B6),"",IF(R6="Styrkhæft",_xlfn.XLOOKUP(S6,Vegalengdir[Texti],INDIRECT("Vegalengdir["&amp;'Upplýsingar um umsækjanda'!$B$10&amp;"]"),0%,0)))</f>
        <v/>
      </c>
      <c r="U6" s="72" t="str">
        <f t="shared" si="3"/>
        <v/>
      </c>
    </row>
    <row r="7" spans="1:21" x14ac:dyDescent="0.25">
      <c r="A7" s="37">
        <f t="shared" si="2"/>
        <v>6</v>
      </c>
      <c r="B7" s="67"/>
      <c r="C7" s="68"/>
      <c r="D7" s="67"/>
      <c r="E7" s="67"/>
      <c r="F7" s="67"/>
      <c r="G7" s="67"/>
      <c r="H7" s="69"/>
      <c r="I7" s="67"/>
      <c r="J7" s="67"/>
      <c r="K7" s="67"/>
      <c r="L7" s="67"/>
      <c r="M7" s="67"/>
      <c r="N7" s="69"/>
      <c r="O7" s="57" t="str">
        <f t="shared" si="0"/>
        <v/>
      </c>
      <c r="Q7" s="11" t="s">
        <v>450</v>
      </c>
      <c r="R7" s="11" t="str" cm="1">
        <f t="array" ref="R7">_xlfn.XLOOKUP(Q7,INDEX(Flettilisti,,1),INDEX(Flettilisti,,2),,0)</f>
        <v>Vantar flokkun</v>
      </c>
      <c r="S7" s="38" t="str">
        <f>IF(ISBLANK(N7),"",IF(N7&lt;Gögn!$J$2,Gögn!$K$2,IF(N7&gt;Gögn!$J$4,Gögn!$K$4,Gögn!$K$3)))</f>
        <v/>
      </c>
      <c r="T7" s="49" t="str" cm="1">
        <f t="array" aca="1" ref="T7" ca="1">IF(ISBLANK(B7),"",IF(R7="Styrkhæft",_xlfn.XLOOKUP(S7,Vegalengdir[Texti],INDIRECT("Vegalengdir["&amp;'Upplýsingar um umsækjanda'!$B$10&amp;"]"),0%,0)))</f>
        <v/>
      </c>
      <c r="U7" s="72" t="str">
        <f t="shared" si="3"/>
        <v/>
      </c>
    </row>
    <row r="8" spans="1:21" x14ac:dyDescent="0.25">
      <c r="A8" s="37">
        <f t="shared" si="2"/>
        <v>7</v>
      </c>
      <c r="B8" s="67"/>
      <c r="C8" s="68"/>
      <c r="D8" s="67"/>
      <c r="E8" s="67"/>
      <c r="F8" s="67"/>
      <c r="G8" s="67"/>
      <c r="H8" s="69"/>
      <c r="I8" s="67"/>
      <c r="J8" s="67"/>
      <c r="K8" s="67"/>
      <c r="L8" s="67"/>
      <c r="M8" s="67"/>
      <c r="N8" s="69"/>
      <c r="O8" s="57" t="str">
        <f t="shared" si="0"/>
        <v/>
      </c>
      <c r="Q8" s="11" t="s">
        <v>450</v>
      </c>
      <c r="R8" s="11" t="str" cm="1">
        <f t="array" ref="R8">_xlfn.XLOOKUP(Q8,INDEX(Flettilisti,,1),INDEX(Flettilisti,,2),,0)</f>
        <v>Vantar flokkun</v>
      </c>
      <c r="S8" s="38" t="str">
        <f>IF(ISBLANK(N8),"",IF(N8&lt;Gögn!$J$2,Gögn!$K$2,IF(N8&gt;Gögn!$J$4,Gögn!$K$4,Gögn!$K$3)))</f>
        <v/>
      </c>
      <c r="T8" s="49" t="str" cm="1">
        <f t="array" aca="1" ref="T8" ca="1">IF(ISBLANK(B8),"",IF(R8="Styrkhæft",_xlfn.XLOOKUP(S8,Vegalengdir[Texti],INDIRECT("Vegalengdir["&amp;'Upplýsingar um umsækjanda'!$B$10&amp;"]"),0%,0)))</f>
        <v/>
      </c>
      <c r="U8" s="72" t="str">
        <f t="shared" si="3"/>
        <v/>
      </c>
    </row>
    <row r="9" spans="1:21" x14ac:dyDescent="0.25">
      <c r="A9" s="37">
        <f t="shared" si="2"/>
        <v>8</v>
      </c>
      <c r="B9" s="67"/>
      <c r="C9" s="68"/>
      <c r="D9" s="67"/>
      <c r="E9" s="67"/>
      <c r="F9" s="67"/>
      <c r="G9" s="67"/>
      <c r="H9" s="69"/>
      <c r="I9" s="67"/>
      <c r="J9" s="67"/>
      <c r="K9" s="67"/>
      <c r="L9" s="67"/>
      <c r="M9" s="67"/>
      <c r="N9" s="69"/>
      <c r="O9" s="57" t="str">
        <f t="shared" si="0"/>
        <v/>
      </c>
      <c r="Q9" s="11" t="s">
        <v>450</v>
      </c>
      <c r="R9" s="11" t="str" cm="1">
        <f t="array" ref="R9">_xlfn.XLOOKUP(Q9,INDEX(Flettilisti,,1),INDEX(Flettilisti,,2),,0)</f>
        <v>Vantar flokkun</v>
      </c>
      <c r="S9" s="38" t="str">
        <f>IF(ISBLANK(N9),"",IF(N9&lt;Gögn!$J$2,Gögn!$K$2,IF(N9&gt;Gögn!$J$4,Gögn!$K$4,Gögn!$K$3)))</f>
        <v/>
      </c>
      <c r="T9" s="49" t="str" cm="1">
        <f t="array" aca="1" ref="T9" ca="1">IF(ISBLANK(B9),"",IF(R9="Styrkhæft",_xlfn.XLOOKUP(S9,Vegalengdir[Texti],INDIRECT("Vegalengdir["&amp;'Upplýsingar um umsækjanda'!$B$10&amp;"]"),0%,0)))</f>
        <v/>
      </c>
      <c r="U9" s="72" t="str">
        <f t="shared" si="3"/>
        <v/>
      </c>
    </row>
    <row r="10" spans="1:21" x14ac:dyDescent="0.25">
      <c r="A10" s="37">
        <f t="shared" si="2"/>
        <v>9</v>
      </c>
      <c r="B10" s="67"/>
      <c r="C10" s="68"/>
      <c r="D10" s="67"/>
      <c r="E10" s="67"/>
      <c r="F10" s="67"/>
      <c r="G10" s="67"/>
      <c r="H10" s="69"/>
      <c r="I10" s="67"/>
      <c r="J10" s="67"/>
      <c r="K10" s="67"/>
      <c r="L10" s="67"/>
      <c r="M10" s="67"/>
      <c r="N10" s="69"/>
      <c r="O10" s="57" t="str">
        <f t="shared" si="0"/>
        <v/>
      </c>
      <c r="Q10" s="11" t="s">
        <v>450</v>
      </c>
      <c r="R10" s="11" t="str" cm="1">
        <f t="array" ref="R10">_xlfn.XLOOKUP(Q10,INDEX(Flettilisti,,1),INDEX(Flettilisti,,2),,0)</f>
        <v>Vantar flokkun</v>
      </c>
      <c r="S10" s="38" t="str">
        <f>IF(ISBLANK(N10),"",IF(N10&lt;Gögn!$J$2,Gögn!$K$2,IF(N10&gt;Gögn!$J$4,Gögn!$K$4,Gögn!$K$3)))</f>
        <v/>
      </c>
      <c r="T10" s="49" t="str" cm="1">
        <f t="array" aca="1" ref="T10" ca="1">IF(ISBLANK(B10),"",IF(R10="Styrkhæft",_xlfn.XLOOKUP(S10,Vegalengdir[Texti],INDIRECT("Vegalengdir["&amp;'Upplýsingar um umsækjanda'!$B$10&amp;"]"),0%,0)))</f>
        <v/>
      </c>
      <c r="U10" s="72" t="str">
        <f t="shared" si="3"/>
        <v/>
      </c>
    </row>
    <row r="11" spans="1:21" x14ac:dyDescent="0.25">
      <c r="A11" s="37">
        <f t="shared" si="2"/>
        <v>10</v>
      </c>
      <c r="B11" s="67"/>
      <c r="C11" s="68"/>
      <c r="D11" s="67"/>
      <c r="E11" s="67"/>
      <c r="F11" s="67"/>
      <c r="G11" s="67"/>
      <c r="H11" s="69"/>
      <c r="I11" s="67"/>
      <c r="J11" s="67"/>
      <c r="K11" s="67"/>
      <c r="L11" s="67"/>
      <c r="M11" s="67"/>
      <c r="N11" s="69"/>
      <c r="O11" s="57" t="str">
        <f t="shared" si="0"/>
        <v/>
      </c>
      <c r="Q11" s="11" t="s">
        <v>450</v>
      </c>
      <c r="R11" s="11" t="str" cm="1">
        <f t="array" ref="R11">_xlfn.XLOOKUP(Q11,INDEX(Flettilisti,,1),INDEX(Flettilisti,,2),,0)</f>
        <v>Vantar flokkun</v>
      </c>
      <c r="S11" s="38" t="str">
        <f>IF(ISBLANK(N11),"",IF(N11&lt;Gögn!$J$2,Gögn!$K$2,IF(N11&gt;Gögn!$J$4,Gögn!$K$4,Gögn!$K$3)))</f>
        <v/>
      </c>
      <c r="T11" s="49" t="str" cm="1">
        <f t="array" aca="1" ref="T11" ca="1">IF(ISBLANK(B11),"",IF(R11="Styrkhæft",_xlfn.XLOOKUP(S11,Vegalengdir[Texti],INDIRECT("Vegalengdir["&amp;'Upplýsingar um umsækjanda'!$B$10&amp;"]"),0%,0)))</f>
        <v/>
      </c>
      <c r="U11" s="72" t="str">
        <f t="shared" si="3"/>
        <v/>
      </c>
    </row>
    <row r="12" spans="1:21" x14ac:dyDescent="0.25">
      <c r="A12" s="37">
        <f t="shared" si="2"/>
        <v>11</v>
      </c>
      <c r="B12" s="67"/>
      <c r="C12" s="68"/>
      <c r="D12" s="67"/>
      <c r="E12" s="67"/>
      <c r="F12" s="67"/>
      <c r="G12" s="67"/>
      <c r="H12" s="69"/>
      <c r="I12" s="67"/>
      <c r="J12" s="67"/>
      <c r="K12" s="67"/>
      <c r="L12" s="67"/>
      <c r="M12" s="67"/>
      <c r="N12" s="69"/>
      <c r="O12" s="57" t="str">
        <f t="shared" si="0"/>
        <v/>
      </c>
      <c r="Q12" s="11" t="s">
        <v>450</v>
      </c>
      <c r="R12" s="11" t="str" cm="1">
        <f t="array" ref="R12">_xlfn.XLOOKUP(Q12,INDEX(Flettilisti,,1),INDEX(Flettilisti,,2),,0)</f>
        <v>Vantar flokkun</v>
      </c>
      <c r="S12" s="38" t="str">
        <f>IF(ISBLANK(N12),"",IF(N12&lt;Gögn!$J$2,Gögn!$K$2,IF(N12&gt;Gögn!$J$4,Gögn!$K$4,Gögn!$K$3)))</f>
        <v/>
      </c>
      <c r="T12" s="49" t="str" cm="1">
        <f t="array" aca="1" ref="T12" ca="1">IF(ISBLANK(B12),"",IF(R12="Styrkhæft",_xlfn.XLOOKUP(S12,Vegalengdir[Texti],INDIRECT("Vegalengdir["&amp;'Upplýsingar um umsækjanda'!$B$10&amp;"]"),0%,0)))</f>
        <v/>
      </c>
      <c r="U12" s="72" t="str">
        <f t="shared" si="3"/>
        <v/>
      </c>
    </row>
    <row r="13" spans="1:21" x14ac:dyDescent="0.25">
      <c r="A13" s="37">
        <f t="shared" si="2"/>
        <v>12</v>
      </c>
      <c r="B13" s="67"/>
      <c r="C13" s="68"/>
      <c r="D13" s="67"/>
      <c r="E13" s="67"/>
      <c r="F13" s="67"/>
      <c r="G13" s="67"/>
      <c r="H13" s="69"/>
      <c r="I13" s="67"/>
      <c r="J13" s="67"/>
      <c r="K13" s="67"/>
      <c r="L13" s="67"/>
      <c r="M13" s="67"/>
      <c r="N13" s="69"/>
      <c r="O13" s="57" t="str">
        <f t="shared" si="0"/>
        <v/>
      </c>
      <c r="Q13" s="11" t="s">
        <v>450</v>
      </c>
      <c r="R13" s="11" t="str" cm="1">
        <f t="array" ref="R13">_xlfn.XLOOKUP(Q13,INDEX(Flettilisti,,1),INDEX(Flettilisti,,2),,0)</f>
        <v>Vantar flokkun</v>
      </c>
      <c r="S13" s="38" t="str">
        <f>IF(ISBLANK(N13),"",IF(N13&lt;Gögn!$J$2,Gögn!$K$2,IF(N13&gt;Gögn!$J$4,Gögn!$K$4,Gögn!$K$3)))</f>
        <v/>
      </c>
      <c r="T13" s="49" t="str" cm="1">
        <f t="array" aca="1" ref="T13" ca="1">IF(ISBLANK(B13),"",IF(R13="Styrkhæft",_xlfn.XLOOKUP(S13,Vegalengdir[Texti],INDIRECT("Vegalengdir["&amp;'Upplýsingar um umsækjanda'!$B$10&amp;"]"),0%,0)))</f>
        <v/>
      </c>
      <c r="U13" s="72" t="str">
        <f t="shared" si="3"/>
        <v/>
      </c>
    </row>
    <row r="14" spans="1:21" x14ac:dyDescent="0.25">
      <c r="A14" s="37">
        <f t="shared" si="2"/>
        <v>13</v>
      </c>
      <c r="B14" s="67"/>
      <c r="C14" s="68"/>
      <c r="D14" s="67"/>
      <c r="E14" s="67"/>
      <c r="F14" s="67"/>
      <c r="G14" s="67"/>
      <c r="H14" s="69"/>
      <c r="I14" s="67"/>
      <c r="J14" s="67"/>
      <c r="K14" s="67"/>
      <c r="L14" s="67"/>
      <c r="M14" s="67"/>
      <c r="N14" s="69"/>
      <c r="O14" s="57" t="str">
        <f t="shared" si="0"/>
        <v/>
      </c>
      <c r="Q14" s="11" t="s">
        <v>450</v>
      </c>
      <c r="R14" s="11" t="str" cm="1">
        <f t="array" ref="R14">_xlfn.XLOOKUP(Q14,INDEX(Flettilisti,,1),INDEX(Flettilisti,,2),,0)</f>
        <v>Vantar flokkun</v>
      </c>
      <c r="S14" s="38" t="str">
        <f>IF(ISBLANK(N14),"",IF(N14&lt;Gögn!$J$2,Gögn!$K$2,IF(N14&gt;Gögn!$J$4,Gögn!$K$4,Gögn!$K$3)))</f>
        <v/>
      </c>
      <c r="T14" s="49" t="str" cm="1">
        <f t="array" aca="1" ref="T14" ca="1">IF(ISBLANK(B14),"",IF(R14="Styrkhæft",_xlfn.XLOOKUP(S14,Vegalengdir[Texti],INDIRECT("Vegalengdir["&amp;'Upplýsingar um umsækjanda'!$B$10&amp;"]"),0%,0)))</f>
        <v/>
      </c>
      <c r="U14" s="72" t="str">
        <f t="shared" si="3"/>
        <v/>
      </c>
    </row>
    <row r="15" spans="1:21" x14ac:dyDescent="0.25">
      <c r="A15" s="37">
        <f t="shared" si="2"/>
        <v>14</v>
      </c>
      <c r="B15" s="67"/>
      <c r="C15" s="68"/>
      <c r="D15" s="67"/>
      <c r="E15" s="67"/>
      <c r="F15" s="67"/>
      <c r="G15" s="67"/>
      <c r="H15" s="69"/>
      <c r="I15" s="67"/>
      <c r="J15" s="67"/>
      <c r="K15" s="67"/>
      <c r="L15" s="67"/>
      <c r="M15" s="67"/>
      <c r="N15" s="69"/>
      <c r="O15" s="57" t="str">
        <f t="shared" si="0"/>
        <v/>
      </c>
      <c r="Q15" s="11" t="s">
        <v>450</v>
      </c>
      <c r="R15" s="11" t="str" cm="1">
        <f t="array" ref="R15">_xlfn.XLOOKUP(Q15,INDEX(Flettilisti,,1),INDEX(Flettilisti,,2),,0)</f>
        <v>Vantar flokkun</v>
      </c>
      <c r="S15" s="38" t="str">
        <f>IF(ISBLANK(N15),"",IF(N15&lt;Gögn!$J$2,Gögn!$K$2,IF(N15&gt;Gögn!$J$4,Gögn!$K$4,Gögn!$K$3)))</f>
        <v/>
      </c>
      <c r="T15" s="49" t="str" cm="1">
        <f t="array" aca="1" ref="T15" ca="1">IF(ISBLANK(B15),"",IF(R15="Styrkhæft",_xlfn.XLOOKUP(S15,Vegalengdir[Texti],INDIRECT("Vegalengdir["&amp;'Upplýsingar um umsækjanda'!$B$10&amp;"]"),0%,0)))</f>
        <v/>
      </c>
      <c r="U15" s="72" t="str">
        <f t="shared" si="3"/>
        <v/>
      </c>
    </row>
    <row r="16" spans="1:21" x14ac:dyDescent="0.25">
      <c r="A16" s="37">
        <f t="shared" si="2"/>
        <v>15</v>
      </c>
      <c r="B16" s="67"/>
      <c r="C16" s="68"/>
      <c r="D16" s="67"/>
      <c r="E16" s="67"/>
      <c r="F16" s="67"/>
      <c r="G16" s="67"/>
      <c r="H16" s="69"/>
      <c r="I16" s="67"/>
      <c r="J16" s="67"/>
      <c r="K16" s="67"/>
      <c r="L16" s="67"/>
      <c r="M16" s="67"/>
      <c r="N16" s="69"/>
      <c r="O16" s="57" t="str">
        <f t="shared" si="0"/>
        <v/>
      </c>
      <c r="Q16" s="11" t="s">
        <v>450</v>
      </c>
      <c r="R16" s="11" t="str" cm="1">
        <f t="array" ref="R16">_xlfn.XLOOKUP(Q16,INDEX(Flettilisti,,1),INDEX(Flettilisti,,2),,0)</f>
        <v>Vantar flokkun</v>
      </c>
      <c r="S16" s="38" t="str">
        <f>IF(ISBLANK(N16),"",IF(N16&lt;Gögn!$J$2,Gögn!$K$2,IF(N16&gt;Gögn!$J$4,Gögn!$K$4,Gögn!$K$3)))</f>
        <v/>
      </c>
      <c r="T16" s="49" t="str" cm="1">
        <f t="array" aca="1" ref="T16" ca="1">IF(ISBLANK(B16),"",IF(R16="Styrkhæft",_xlfn.XLOOKUP(S16,Vegalengdir[Texti],INDIRECT("Vegalengdir["&amp;'Upplýsingar um umsækjanda'!$B$10&amp;"]"),0%,0)))</f>
        <v/>
      </c>
      <c r="U16" s="72" t="str">
        <f t="shared" si="3"/>
        <v/>
      </c>
    </row>
    <row r="17" spans="1:21" x14ac:dyDescent="0.25">
      <c r="A17" s="37">
        <f t="shared" si="2"/>
        <v>16</v>
      </c>
      <c r="B17" s="67"/>
      <c r="C17" s="68"/>
      <c r="D17" s="67"/>
      <c r="E17" s="67"/>
      <c r="F17" s="67"/>
      <c r="G17" s="67"/>
      <c r="H17" s="69"/>
      <c r="I17" s="67"/>
      <c r="J17" s="67"/>
      <c r="K17" s="67"/>
      <c r="L17" s="67"/>
      <c r="M17" s="67"/>
      <c r="N17" s="69"/>
      <c r="O17" s="57" t="str">
        <f t="shared" si="0"/>
        <v/>
      </c>
      <c r="Q17" s="11" t="s">
        <v>450</v>
      </c>
      <c r="R17" s="11" t="str" cm="1">
        <f t="array" ref="R17">_xlfn.XLOOKUP(Q17,INDEX(Flettilisti,,1),INDEX(Flettilisti,,2),,0)</f>
        <v>Vantar flokkun</v>
      </c>
      <c r="S17" s="38" t="str">
        <f>IF(ISBLANK(N17),"",IF(N17&lt;Gögn!$J$2,Gögn!$K$2,IF(N17&gt;Gögn!$J$4,Gögn!$K$4,Gögn!$K$3)))</f>
        <v/>
      </c>
      <c r="T17" s="49" t="str" cm="1">
        <f t="array" aca="1" ref="T17" ca="1">IF(ISBLANK(B17),"",IF(R17="Styrkhæft",_xlfn.XLOOKUP(S17,Vegalengdir[Texti],INDIRECT("Vegalengdir["&amp;'Upplýsingar um umsækjanda'!$B$10&amp;"]"),0%,0)))</f>
        <v/>
      </c>
      <c r="U17" s="72" t="str">
        <f t="shared" si="3"/>
        <v/>
      </c>
    </row>
    <row r="18" spans="1:21" x14ac:dyDescent="0.25">
      <c r="A18" s="37">
        <f t="shared" si="2"/>
        <v>17</v>
      </c>
      <c r="B18" s="67"/>
      <c r="C18" s="68"/>
      <c r="D18" s="67"/>
      <c r="E18" s="67"/>
      <c r="F18" s="67"/>
      <c r="G18" s="67"/>
      <c r="H18" s="69"/>
      <c r="I18" s="67"/>
      <c r="J18" s="67"/>
      <c r="K18" s="67"/>
      <c r="L18" s="67"/>
      <c r="M18" s="67"/>
      <c r="N18" s="69"/>
      <c r="O18" s="57" t="str">
        <f t="shared" si="0"/>
        <v/>
      </c>
      <c r="Q18" s="11" t="s">
        <v>450</v>
      </c>
      <c r="R18" s="11" t="str" cm="1">
        <f t="array" ref="R18">_xlfn.XLOOKUP(Q18,INDEX(Flettilisti,,1),INDEX(Flettilisti,,2),,0)</f>
        <v>Vantar flokkun</v>
      </c>
      <c r="S18" s="38" t="str">
        <f>IF(ISBLANK(N18),"",IF(N18&lt;Gögn!$J$2,Gögn!$K$2,IF(N18&gt;Gögn!$J$4,Gögn!$K$4,Gögn!$K$3)))</f>
        <v/>
      </c>
      <c r="T18" s="49" t="str" cm="1">
        <f t="array" aca="1" ref="T18" ca="1">IF(ISBLANK(B18),"",IF(R18="Styrkhæft",_xlfn.XLOOKUP(S18,Vegalengdir[Texti],INDIRECT("Vegalengdir["&amp;'Upplýsingar um umsækjanda'!$B$10&amp;"]"),0%,0)))</f>
        <v/>
      </c>
      <c r="U18" s="72" t="str">
        <f t="shared" si="3"/>
        <v/>
      </c>
    </row>
    <row r="19" spans="1:21" x14ac:dyDescent="0.25">
      <c r="A19" s="37">
        <f t="shared" si="2"/>
        <v>18</v>
      </c>
      <c r="B19" s="67"/>
      <c r="C19" s="68"/>
      <c r="D19" s="67"/>
      <c r="E19" s="67"/>
      <c r="F19" s="67"/>
      <c r="G19" s="67"/>
      <c r="H19" s="69"/>
      <c r="I19" s="67"/>
      <c r="J19" s="67"/>
      <c r="K19" s="67"/>
      <c r="L19" s="67"/>
      <c r="M19" s="67"/>
      <c r="N19" s="69"/>
      <c r="O19" s="57" t="str">
        <f t="shared" si="0"/>
        <v/>
      </c>
      <c r="Q19" s="11" t="s">
        <v>450</v>
      </c>
      <c r="R19" s="11" t="str" cm="1">
        <f t="array" ref="R19">_xlfn.XLOOKUP(Q19,INDEX(Flettilisti,,1),INDEX(Flettilisti,,2),,0)</f>
        <v>Vantar flokkun</v>
      </c>
      <c r="S19" s="38" t="str">
        <f>IF(ISBLANK(N19),"",IF(N19&lt;Gögn!$J$2,Gögn!$K$2,IF(N19&gt;Gögn!$J$4,Gögn!$K$4,Gögn!$K$3)))</f>
        <v/>
      </c>
      <c r="T19" s="49" t="str" cm="1">
        <f t="array" aca="1" ref="T19" ca="1">IF(ISBLANK(B19),"",IF(R19="Styrkhæft",_xlfn.XLOOKUP(S19,Vegalengdir[Texti],INDIRECT("Vegalengdir["&amp;'Upplýsingar um umsækjanda'!$B$10&amp;"]"),0%,0)))</f>
        <v/>
      </c>
      <c r="U19" s="72" t="str">
        <f t="shared" si="3"/>
        <v/>
      </c>
    </row>
    <row r="20" spans="1:21" x14ac:dyDescent="0.25">
      <c r="A20" s="37">
        <f t="shared" si="2"/>
        <v>19</v>
      </c>
      <c r="B20" s="67"/>
      <c r="C20" s="68"/>
      <c r="D20" s="67"/>
      <c r="E20" s="67"/>
      <c r="F20" s="67"/>
      <c r="G20" s="67"/>
      <c r="H20" s="69"/>
      <c r="I20" s="67"/>
      <c r="J20" s="67"/>
      <c r="K20" s="67"/>
      <c r="L20" s="67"/>
      <c r="M20" s="67"/>
      <c r="N20" s="69"/>
      <c r="O20" s="57" t="str">
        <f t="shared" si="0"/>
        <v/>
      </c>
      <c r="Q20" s="11" t="s">
        <v>450</v>
      </c>
      <c r="R20" s="11" t="str" cm="1">
        <f t="array" ref="R20">_xlfn.XLOOKUP(Q20,INDEX(Flettilisti,,1),INDEX(Flettilisti,,2),,0)</f>
        <v>Vantar flokkun</v>
      </c>
      <c r="S20" s="38" t="str">
        <f>IF(ISBLANK(N20),"",IF(N20&lt;Gögn!$J$2,Gögn!$K$2,IF(N20&gt;Gögn!$J$4,Gögn!$K$4,Gögn!$K$3)))</f>
        <v/>
      </c>
      <c r="T20" s="49" t="str" cm="1">
        <f t="array" aca="1" ref="T20" ca="1">IF(ISBLANK(B20),"",IF(R20="Styrkhæft",_xlfn.XLOOKUP(S20,Vegalengdir[Texti],INDIRECT("Vegalengdir["&amp;'Upplýsingar um umsækjanda'!$B$10&amp;"]"),0%,0)))</f>
        <v/>
      </c>
      <c r="U20" s="72" t="str">
        <f t="shared" si="3"/>
        <v/>
      </c>
    </row>
    <row r="21" spans="1:21" x14ac:dyDescent="0.25">
      <c r="A21" s="37">
        <f t="shared" si="2"/>
        <v>20</v>
      </c>
      <c r="B21" s="67"/>
      <c r="C21" s="68"/>
      <c r="D21" s="67"/>
      <c r="E21" s="67"/>
      <c r="F21" s="67"/>
      <c r="G21" s="67"/>
      <c r="H21" s="69"/>
      <c r="I21" s="67"/>
      <c r="J21" s="67"/>
      <c r="K21" s="67"/>
      <c r="L21" s="67"/>
      <c r="M21" s="67"/>
      <c r="N21" s="69"/>
      <c r="O21" s="57" t="str">
        <f t="shared" si="0"/>
        <v/>
      </c>
      <c r="Q21" s="11" t="s">
        <v>450</v>
      </c>
      <c r="R21" s="11" t="str" cm="1">
        <f t="array" ref="R21">_xlfn.XLOOKUP(Q21,INDEX(Flettilisti,,1),INDEX(Flettilisti,,2),,0)</f>
        <v>Vantar flokkun</v>
      </c>
      <c r="S21" s="38" t="str">
        <f>IF(ISBLANK(N21),"",IF(N21&lt;Gögn!$J$2,Gögn!$K$2,IF(N21&gt;Gögn!$J$4,Gögn!$K$4,Gögn!$K$3)))</f>
        <v/>
      </c>
      <c r="T21" s="49" t="str" cm="1">
        <f t="array" aca="1" ref="T21" ca="1">IF(ISBLANK(B21),"",IF(R21="Styrkhæft",_xlfn.XLOOKUP(S21,Vegalengdir[Texti],INDIRECT("Vegalengdir["&amp;'Upplýsingar um umsækjanda'!$B$10&amp;"]"),0%,0)))</f>
        <v/>
      </c>
      <c r="U21" s="72" t="str">
        <f t="shared" si="3"/>
        <v/>
      </c>
    </row>
    <row r="22" spans="1:21" x14ac:dyDescent="0.25">
      <c r="A22" s="37">
        <f t="shared" si="2"/>
        <v>21</v>
      </c>
      <c r="B22" s="67"/>
      <c r="C22" s="68"/>
      <c r="D22" s="67"/>
      <c r="E22" s="67"/>
      <c r="F22" s="67"/>
      <c r="G22" s="67"/>
      <c r="H22" s="69"/>
      <c r="I22" s="67"/>
      <c r="J22" s="67"/>
      <c r="K22" s="67"/>
      <c r="L22" s="67"/>
      <c r="M22" s="67"/>
      <c r="N22" s="69"/>
      <c r="O22" s="57" t="str">
        <f t="shared" si="0"/>
        <v/>
      </c>
      <c r="Q22" s="11" t="s">
        <v>450</v>
      </c>
      <c r="R22" s="11" t="str" cm="1">
        <f t="array" ref="R22">_xlfn.XLOOKUP(Q22,INDEX(Flettilisti,,1),INDEX(Flettilisti,,2),,0)</f>
        <v>Vantar flokkun</v>
      </c>
      <c r="S22" s="38" t="str">
        <f>IF(ISBLANK(N22),"",IF(N22&lt;Gögn!$J$2,Gögn!$K$2,IF(N22&gt;Gögn!$J$4,Gögn!$K$4,Gögn!$K$3)))</f>
        <v/>
      </c>
      <c r="T22" s="49" t="str" cm="1">
        <f t="array" aca="1" ref="T22" ca="1">IF(ISBLANK(B22),"",IF(R22="Styrkhæft",_xlfn.XLOOKUP(S22,Vegalengdir[Texti],INDIRECT("Vegalengdir["&amp;'Upplýsingar um umsækjanda'!$B$10&amp;"]"),0%,0)))</f>
        <v/>
      </c>
      <c r="U22" s="72" t="str">
        <f t="shared" si="3"/>
        <v/>
      </c>
    </row>
    <row r="23" spans="1:21" x14ac:dyDescent="0.25">
      <c r="A23" s="37">
        <f t="shared" si="2"/>
        <v>22</v>
      </c>
      <c r="B23" s="67"/>
      <c r="C23" s="68"/>
      <c r="D23" s="67"/>
      <c r="E23" s="67"/>
      <c r="F23" s="67"/>
      <c r="G23" s="67"/>
      <c r="H23" s="69"/>
      <c r="I23" s="67"/>
      <c r="J23" s="67"/>
      <c r="K23" s="67"/>
      <c r="L23" s="67"/>
      <c r="M23" s="67"/>
      <c r="N23" s="69"/>
      <c r="O23" s="57" t="str">
        <f t="shared" si="0"/>
        <v/>
      </c>
      <c r="Q23" s="11" t="s">
        <v>450</v>
      </c>
      <c r="R23" s="11" t="str" cm="1">
        <f t="array" ref="R23">_xlfn.XLOOKUP(Q23,INDEX(Flettilisti,,1),INDEX(Flettilisti,,2),,0)</f>
        <v>Vantar flokkun</v>
      </c>
      <c r="S23" s="38" t="str">
        <f>IF(ISBLANK(N23),"",IF(N23&lt;Gögn!$J$2,Gögn!$K$2,IF(N23&gt;Gögn!$J$4,Gögn!$K$4,Gögn!$K$3)))</f>
        <v/>
      </c>
      <c r="T23" s="49" t="str" cm="1">
        <f t="array" aca="1" ref="T23" ca="1">IF(ISBLANK(B23),"",IF(R23="Styrkhæft",_xlfn.XLOOKUP(S23,Vegalengdir[Texti],INDIRECT("Vegalengdir["&amp;'Upplýsingar um umsækjanda'!$B$10&amp;"]"),0%,0)))</f>
        <v/>
      </c>
      <c r="U23" s="72" t="str">
        <f t="shared" si="3"/>
        <v/>
      </c>
    </row>
    <row r="24" spans="1:21" x14ac:dyDescent="0.25">
      <c r="A24" s="37">
        <f t="shared" si="2"/>
        <v>23</v>
      </c>
      <c r="B24" s="67"/>
      <c r="C24" s="68"/>
      <c r="D24" s="67"/>
      <c r="E24" s="67"/>
      <c r="F24" s="67"/>
      <c r="G24" s="67"/>
      <c r="H24" s="69"/>
      <c r="I24" s="67"/>
      <c r="J24" s="67"/>
      <c r="K24" s="67"/>
      <c r="L24" s="67"/>
      <c r="M24" s="67"/>
      <c r="N24" s="69"/>
      <c r="O24" s="57" t="str">
        <f t="shared" si="0"/>
        <v/>
      </c>
      <c r="Q24" s="11" t="s">
        <v>450</v>
      </c>
      <c r="R24" s="11" t="str" cm="1">
        <f t="array" ref="R24">_xlfn.XLOOKUP(Q24,INDEX(Flettilisti,,1),INDEX(Flettilisti,,2),,0)</f>
        <v>Vantar flokkun</v>
      </c>
      <c r="S24" s="38" t="str">
        <f>IF(ISBLANK(N24),"",IF(N24&lt;Gögn!$J$2,Gögn!$K$2,IF(N24&gt;Gögn!$J$4,Gögn!$K$4,Gögn!$K$3)))</f>
        <v/>
      </c>
      <c r="T24" s="49" t="str" cm="1">
        <f t="array" aca="1" ref="T24" ca="1">IF(ISBLANK(B24),"",IF(R24="Styrkhæft",_xlfn.XLOOKUP(S24,Vegalengdir[Texti],INDIRECT("Vegalengdir["&amp;'Upplýsingar um umsækjanda'!$B$10&amp;"]"),0%,0)))</f>
        <v/>
      </c>
      <c r="U24" s="72" t="str">
        <f t="shared" si="3"/>
        <v/>
      </c>
    </row>
    <row r="25" spans="1:21" x14ac:dyDescent="0.25">
      <c r="A25" s="37">
        <f t="shared" si="2"/>
        <v>24</v>
      </c>
      <c r="B25" s="67"/>
      <c r="C25" s="68"/>
      <c r="D25" s="67"/>
      <c r="E25" s="67"/>
      <c r="F25" s="67"/>
      <c r="G25" s="67"/>
      <c r="H25" s="69"/>
      <c r="I25" s="67"/>
      <c r="J25" s="67"/>
      <c r="K25" s="67"/>
      <c r="L25" s="67"/>
      <c r="M25" s="67"/>
      <c r="N25" s="69"/>
      <c r="O25" s="57" t="str">
        <f t="shared" si="0"/>
        <v/>
      </c>
      <c r="Q25" s="11" t="s">
        <v>450</v>
      </c>
      <c r="R25" s="11" t="str" cm="1">
        <f t="array" ref="R25">_xlfn.XLOOKUP(Q25,INDEX(Flettilisti,,1),INDEX(Flettilisti,,2),,0)</f>
        <v>Vantar flokkun</v>
      </c>
      <c r="S25" s="38" t="str">
        <f>IF(ISBLANK(N25),"",IF(N25&lt;Gögn!$J$2,Gögn!$K$2,IF(N25&gt;Gögn!$J$4,Gögn!$K$4,Gögn!$K$3)))</f>
        <v/>
      </c>
      <c r="T25" s="49" t="str" cm="1">
        <f t="array" aca="1" ref="T25" ca="1">IF(ISBLANK(B25),"",IF(R25="Styrkhæft",_xlfn.XLOOKUP(S25,Vegalengdir[Texti],INDIRECT("Vegalengdir["&amp;'Upplýsingar um umsækjanda'!$B$10&amp;"]"),0%,0)))</f>
        <v/>
      </c>
      <c r="U25" s="72" t="str">
        <f t="shared" si="3"/>
        <v/>
      </c>
    </row>
    <row r="26" spans="1:21" x14ac:dyDescent="0.25">
      <c r="A26" s="37">
        <f t="shared" si="2"/>
        <v>25</v>
      </c>
      <c r="B26" s="67"/>
      <c r="C26" s="68"/>
      <c r="D26" s="67"/>
      <c r="E26" s="67"/>
      <c r="F26" s="67"/>
      <c r="G26" s="67"/>
      <c r="H26" s="69"/>
      <c r="I26" s="67"/>
      <c r="J26" s="67"/>
      <c r="K26" s="67"/>
      <c r="L26" s="67"/>
      <c r="M26" s="67"/>
      <c r="N26" s="69"/>
      <c r="O26" s="57" t="str">
        <f t="shared" si="0"/>
        <v/>
      </c>
      <c r="Q26" s="11" t="s">
        <v>450</v>
      </c>
      <c r="R26" s="11" t="str" cm="1">
        <f t="array" ref="R26">_xlfn.XLOOKUP(Q26,INDEX(Flettilisti,,1),INDEX(Flettilisti,,2),,0)</f>
        <v>Vantar flokkun</v>
      </c>
      <c r="S26" s="38" t="str">
        <f>IF(ISBLANK(N26),"",IF(N26&lt;Gögn!$J$2,Gögn!$K$2,IF(N26&gt;Gögn!$J$4,Gögn!$K$4,Gögn!$K$3)))</f>
        <v/>
      </c>
      <c r="T26" s="49" t="str" cm="1">
        <f t="array" aca="1" ref="T26" ca="1">IF(ISBLANK(B26),"",IF(R26="Styrkhæft",_xlfn.XLOOKUP(S26,Vegalengdir[Texti],INDIRECT("Vegalengdir["&amp;'Upplýsingar um umsækjanda'!$B$10&amp;"]"),0%,0)))</f>
        <v/>
      </c>
      <c r="U26" s="72" t="str">
        <f t="shared" si="3"/>
        <v/>
      </c>
    </row>
    <row r="27" spans="1:21" x14ac:dyDescent="0.25">
      <c r="A27" s="37">
        <f t="shared" si="2"/>
        <v>26</v>
      </c>
      <c r="B27" s="67"/>
      <c r="C27" s="68"/>
      <c r="D27" s="67"/>
      <c r="E27" s="67"/>
      <c r="F27" s="67"/>
      <c r="G27" s="67"/>
      <c r="H27" s="69"/>
      <c r="I27" s="67"/>
      <c r="J27" s="67"/>
      <c r="K27" s="67"/>
      <c r="L27" s="67"/>
      <c r="M27" s="67"/>
      <c r="N27" s="69"/>
      <c r="O27" s="57" t="str">
        <f t="shared" si="0"/>
        <v/>
      </c>
      <c r="Q27" s="11" t="s">
        <v>450</v>
      </c>
      <c r="R27" s="11" t="str" cm="1">
        <f t="array" ref="R27">_xlfn.XLOOKUP(Q27,INDEX(Flettilisti,,1),INDEX(Flettilisti,,2),,0)</f>
        <v>Vantar flokkun</v>
      </c>
      <c r="S27" s="38" t="str">
        <f>IF(ISBLANK(N27),"",IF(N27&lt;Gögn!$J$2,Gögn!$K$2,IF(N27&gt;Gögn!$J$4,Gögn!$K$4,Gögn!$K$3)))</f>
        <v/>
      </c>
      <c r="T27" s="49" t="str" cm="1">
        <f t="array" aca="1" ref="T27" ca="1">IF(ISBLANK(B27),"",IF(R27="Styrkhæft",_xlfn.XLOOKUP(S27,Vegalengdir[Texti],INDIRECT("Vegalengdir["&amp;'Upplýsingar um umsækjanda'!$B$10&amp;"]"),0%,0)))</f>
        <v/>
      </c>
      <c r="U27" s="72" t="str">
        <f t="shared" si="3"/>
        <v/>
      </c>
    </row>
    <row r="28" spans="1:21" x14ac:dyDescent="0.25">
      <c r="A28" s="37">
        <f t="shared" si="2"/>
        <v>27</v>
      </c>
      <c r="B28" s="67"/>
      <c r="C28" s="68"/>
      <c r="D28" s="67"/>
      <c r="E28" s="67"/>
      <c r="F28" s="67"/>
      <c r="G28" s="67"/>
      <c r="H28" s="69"/>
      <c r="I28" s="67"/>
      <c r="J28" s="67"/>
      <c r="K28" s="67"/>
      <c r="L28" s="67"/>
      <c r="M28" s="67"/>
      <c r="N28" s="69"/>
      <c r="O28" s="57" t="str">
        <f t="shared" si="0"/>
        <v/>
      </c>
      <c r="Q28" s="11" t="s">
        <v>450</v>
      </c>
      <c r="R28" s="11" t="str" cm="1">
        <f t="array" ref="R28">_xlfn.XLOOKUP(Q28,INDEX(Flettilisti,,1),INDEX(Flettilisti,,2),,0)</f>
        <v>Vantar flokkun</v>
      </c>
      <c r="S28" s="38" t="str">
        <f>IF(ISBLANK(N28),"",IF(N28&lt;Gögn!$J$2,Gögn!$K$2,IF(N28&gt;Gögn!$J$4,Gögn!$K$4,Gögn!$K$3)))</f>
        <v/>
      </c>
      <c r="T28" s="49" t="str" cm="1">
        <f t="array" aca="1" ref="T28" ca="1">IF(ISBLANK(B28),"",IF(R28="Styrkhæft",_xlfn.XLOOKUP(S28,Vegalengdir[Texti],INDIRECT("Vegalengdir["&amp;'Upplýsingar um umsækjanda'!$B$10&amp;"]"),0%,0)))</f>
        <v/>
      </c>
      <c r="U28" s="72" t="str">
        <f t="shared" si="3"/>
        <v/>
      </c>
    </row>
    <row r="29" spans="1:21" x14ac:dyDescent="0.25">
      <c r="A29" s="37">
        <f t="shared" si="2"/>
        <v>28</v>
      </c>
      <c r="B29" s="67"/>
      <c r="C29" s="68"/>
      <c r="D29" s="67"/>
      <c r="E29" s="67"/>
      <c r="F29" s="67"/>
      <c r="G29" s="67"/>
      <c r="H29" s="69"/>
      <c r="I29" s="67"/>
      <c r="J29" s="67"/>
      <c r="K29" s="67"/>
      <c r="L29" s="67"/>
      <c r="M29" s="67"/>
      <c r="N29" s="69"/>
      <c r="O29" s="57" t="str">
        <f t="shared" si="0"/>
        <v/>
      </c>
      <c r="Q29" s="11" t="s">
        <v>450</v>
      </c>
      <c r="R29" s="11" t="str" cm="1">
        <f t="array" ref="R29">_xlfn.XLOOKUP(Q29,INDEX(Flettilisti,,1),INDEX(Flettilisti,,2),,0)</f>
        <v>Vantar flokkun</v>
      </c>
      <c r="S29" s="38" t="str">
        <f>IF(ISBLANK(N29),"",IF(N29&lt;Gögn!$J$2,Gögn!$K$2,IF(N29&gt;Gögn!$J$4,Gögn!$K$4,Gögn!$K$3)))</f>
        <v/>
      </c>
      <c r="T29" s="49" t="str" cm="1">
        <f t="array" aca="1" ref="T29" ca="1">IF(ISBLANK(B29),"",IF(R29="Styrkhæft",_xlfn.XLOOKUP(S29,Vegalengdir[Texti],INDIRECT("Vegalengdir["&amp;'Upplýsingar um umsækjanda'!$B$10&amp;"]"),0%,0)))</f>
        <v/>
      </c>
      <c r="U29" s="72" t="str">
        <f t="shared" si="3"/>
        <v/>
      </c>
    </row>
    <row r="30" spans="1:21" x14ac:dyDescent="0.25">
      <c r="A30" s="37">
        <f t="shared" si="2"/>
        <v>29</v>
      </c>
      <c r="B30" s="67"/>
      <c r="C30" s="68"/>
      <c r="D30" s="67"/>
      <c r="E30" s="67"/>
      <c r="F30" s="67"/>
      <c r="G30" s="67"/>
      <c r="H30" s="69"/>
      <c r="I30" s="67"/>
      <c r="J30" s="67"/>
      <c r="K30" s="67"/>
      <c r="L30" s="67"/>
      <c r="M30" s="67"/>
      <c r="N30" s="69"/>
      <c r="O30" s="57" t="str">
        <f t="shared" si="0"/>
        <v/>
      </c>
      <c r="Q30" s="11" t="s">
        <v>450</v>
      </c>
      <c r="R30" s="11" t="str" cm="1">
        <f t="array" ref="R30">_xlfn.XLOOKUP(Q30,INDEX(Flettilisti,,1),INDEX(Flettilisti,,2),,0)</f>
        <v>Vantar flokkun</v>
      </c>
      <c r="S30" s="38" t="str">
        <f>IF(ISBLANK(N30),"",IF(N30&lt;Gögn!$J$2,Gögn!$K$2,IF(N30&gt;Gögn!$J$4,Gögn!$K$4,Gögn!$K$3)))</f>
        <v/>
      </c>
      <c r="T30" s="49" t="str" cm="1">
        <f t="array" aca="1" ref="T30" ca="1">IF(ISBLANK(B30),"",IF(R30="Styrkhæft",_xlfn.XLOOKUP(S30,Vegalengdir[Texti],INDIRECT("Vegalengdir["&amp;'Upplýsingar um umsækjanda'!$B$10&amp;"]"),0%,0)))</f>
        <v/>
      </c>
      <c r="U30" s="72" t="str">
        <f t="shared" si="3"/>
        <v/>
      </c>
    </row>
    <row r="31" spans="1:21" x14ac:dyDescent="0.25">
      <c r="A31" s="37">
        <f t="shared" si="2"/>
        <v>30</v>
      </c>
      <c r="B31" s="67"/>
      <c r="C31" s="68"/>
      <c r="D31" s="67"/>
      <c r="E31" s="67"/>
      <c r="F31" s="67"/>
      <c r="G31" s="67"/>
      <c r="H31" s="69"/>
      <c r="I31" s="67"/>
      <c r="J31" s="67"/>
      <c r="K31" s="67"/>
      <c r="L31" s="67"/>
      <c r="M31" s="67"/>
      <c r="N31" s="69"/>
      <c r="O31" s="57" t="str">
        <f t="shared" si="0"/>
        <v/>
      </c>
      <c r="Q31" s="11" t="s">
        <v>450</v>
      </c>
      <c r="R31" s="11" t="str" cm="1">
        <f t="array" ref="R31">_xlfn.XLOOKUP(Q31,INDEX(Flettilisti,,1),INDEX(Flettilisti,,2),,0)</f>
        <v>Vantar flokkun</v>
      </c>
      <c r="S31" s="38" t="str">
        <f>IF(ISBLANK(N31),"",IF(N31&lt;Gögn!$J$2,Gögn!$K$2,IF(N31&gt;Gögn!$J$4,Gögn!$K$4,Gögn!$K$3)))</f>
        <v/>
      </c>
      <c r="T31" s="49" t="str" cm="1">
        <f t="array" aca="1" ref="T31" ca="1">IF(ISBLANK(B31),"",IF(R31="Styrkhæft",_xlfn.XLOOKUP(S31,Vegalengdir[Texti],INDIRECT("Vegalengdir["&amp;'Upplýsingar um umsækjanda'!$B$10&amp;"]"),0%,0)))</f>
        <v/>
      </c>
      <c r="U31" s="72" t="str">
        <f t="shared" si="3"/>
        <v/>
      </c>
    </row>
    <row r="32" spans="1:21" x14ac:dyDescent="0.25">
      <c r="A32" s="37">
        <f t="shared" si="2"/>
        <v>31</v>
      </c>
      <c r="B32" s="67"/>
      <c r="C32" s="68"/>
      <c r="D32" s="67"/>
      <c r="E32" s="67"/>
      <c r="F32" s="67"/>
      <c r="G32" s="67"/>
      <c r="H32" s="69"/>
      <c r="I32" s="67"/>
      <c r="J32" s="67"/>
      <c r="K32" s="67"/>
      <c r="L32" s="67"/>
      <c r="M32" s="67"/>
      <c r="N32" s="69"/>
      <c r="O32" s="57" t="str">
        <f t="shared" si="0"/>
        <v/>
      </c>
      <c r="Q32" s="11" t="s">
        <v>450</v>
      </c>
      <c r="R32" s="11" t="str" cm="1">
        <f t="array" ref="R32">_xlfn.XLOOKUP(Q32,INDEX(Flettilisti,,1),INDEX(Flettilisti,,2),,0)</f>
        <v>Vantar flokkun</v>
      </c>
      <c r="S32" s="38" t="str">
        <f>IF(ISBLANK(N32),"",IF(N32&lt;Gögn!$J$2,Gögn!$K$2,IF(N32&gt;Gögn!$J$4,Gögn!$K$4,Gögn!$K$3)))</f>
        <v/>
      </c>
      <c r="T32" s="49" t="str" cm="1">
        <f t="array" aca="1" ref="T32" ca="1">IF(ISBLANK(B32),"",IF(R32="Styrkhæft",_xlfn.XLOOKUP(S32,Vegalengdir[Texti],INDIRECT("Vegalengdir["&amp;'Upplýsingar um umsækjanda'!$B$10&amp;"]"),0%,0)))</f>
        <v/>
      </c>
      <c r="U32" s="72" t="str">
        <f t="shared" si="3"/>
        <v/>
      </c>
    </row>
    <row r="33" spans="1:21" x14ac:dyDescent="0.25">
      <c r="A33" s="37">
        <f t="shared" si="2"/>
        <v>32</v>
      </c>
      <c r="B33" s="67"/>
      <c r="C33" s="68"/>
      <c r="D33" s="67"/>
      <c r="E33" s="67"/>
      <c r="F33" s="67"/>
      <c r="G33" s="67"/>
      <c r="H33" s="69"/>
      <c r="I33" s="67"/>
      <c r="J33" s="67"/>
      <c r="K33" s="67"/>
      <c r="L33" s="67"/>
      <c r="M33" s="67"/>
      <c r="N33" s="69"/>
      <c r="O33" s="57" t="str">
        <f t="shared" si="0"/>
        <v/>
      </c>
      <c r="Q33" s="11" t="s">
        <v>450</v>
      </c>
      <c r="R33" s="11" t="str" cm="1">
        <f t="array" ref="R33">_xlfn.XLOOKUP(Q33,INDEX(Flettilisti,,1),INDEX(Flettilisti,,2),,0)</f>
        <v>Vantar flokkun</v>
      </c>
      <c r="S33" s="38" t="str">
        <f>IF(ISBLANK(N33),"",IF(N33&lt;Gögn!$J$2,Gögn!$K$2,IF(N33&gt;Gögn!$J$4,Gögn!$K$4,Gögn!$K$3)))</f>
        <v/>
      </c>
      <c r="T33" s="49" t="str" cm="1">
        <f t="array" aca="1" ref="T33" ca="1">IF(ISBLANK(B33),"",IF(R33="Styrkhæft",_xlfn.XLOOKUP(S33,Vegalengdir[Texti],INDIRECT("Vegalengdir["&amp;'Upplýsingar um umsækjanda'!$B$10&amp;"]"),0%,0)))</f>
        <v/>
      </c>
      <c r="U33" s="72" t="str">
        <f t="shared" si="3"/>
        <v/>
      </c>
    </row>
    <row r="34" spans="1:21" x14ac:dyDescent="0.25">
      <c r="A34" s="37">
        <f t="shared" si="2"/>
        <v>33</v>
      </c>
      <c r="B34" s="67"/>
      <c r="C34" s="68"/>
      <c r="D34" s="67"/>
      <c r="E34" s="67"/>
      <c r="F34" s="67"/>
      <c r="G34" s="67"/>
      <c r="H34" s="69"/>
      <c r="I34" s="67"/>
      <c r="J34" s="67"/>
      <c r="K34" s="67"/>
      <c r="L34" s="67"/>
      <c r="M34" s="67"/>
      <c r="N34" s="69"/>
      <c r="O34" s="57" t="str">
        <f t="shared" si="0"/>
        <v/>
      </c>
      <c r="Q34" s="11" t="s">
        <v>450</v>
      </c>
      <c r="R34" s="11" t="str" cm="1">
        <f t="array" ref="R34">_xlfn.XLOOKUP(Q34,INDEX(Flettilisti,,1),INDEX(Flettilisti,,2),,0)</f>
        <v>Vantar flokkun</v>
      </c>
      <c r="S34" s="38" t="str">
        <f>IF(ISBLANK(N34),"",IF(N34&lt;Gögn!$J$2,Gögn!$K$2,IF(N34&gt;Gögn!$J$4,Gögn!$K$4,Gögn!$K$3)))</f>
        <v/>
      </c>
      <c r="T34" s="49" t="str" cm="1">
        <f t="array" aca="1" ref="T34" ca="1">IF(ISBLANK(B34),"",IF(R34="Styrkhæft",_xlfn.XLOOKUP(S34,Vegalengdir[Texti],INDIRECT("Vegalengdir["&amp;'Upplýsingar um umsækjanda'!$B$10&amp;"]"),0%,0)))</f>
        <v/>
      </c>
      <c r="U34" s="72" t="str">
        <f t="shared" si="3"/>
        <v/>
      </c>
    </row>
    <row r="35" spans="1:21" x14ac:dyDescent="0.25">
      <c r="A35" s="37">
        <f t="shared" si="2"/>
        <v>34</v>
      </c>
      <c r="B35" s="67"/>
      <c r="C35" s="68"/>
      <c r="D35" s="67"/>
      <c r="E35" s="67"/>
      <c r="F35" s="67"/>
      <c r="G35" s="67"/>
      <c r="H35" s="69"/>
      <c r="I35" s="67"/>
      <c r="J35" s="67"/>
      <c r="K35" s="67"/>
      <c r="L35" s="67"/>
      <c r="M35" s="67"/>
      <c r="N35" s="69"/>
      <c r="O35" s="57" t="str">
        <f t="shared" si="0"/>
        <v/>
      </c>
      <c r="Q35" s="11" t="s">
        <v>450</v>
      </c>
      <c r="R35" s="11" t="str" cm="1">
        <f t="array" ref="R35">_xlfn.XLOOKUP(Q35,INDEX(Flettilisti,,1),INDEX(Flettilisti,,2),,0)</f>
        <v>Vantar flokkun</v>
      </c>
      <c r="S35" s="38" t="str">
        <f>IF(ISBLANK(N35),"",IF(N35&lt;Gögn!$J$2,Gögn!$K$2,IF(N35&gt;Gögn!$J$4,Gögn!$K$4,Gögn!$K$3)))</f>
        <v/>
      </c>
      <c r="T35" s="49" t="str" cm="1">
        <f t="array" aca="1" ref="T35" ca="1">IF(ISBLANK(B35),"",IF(R35="Styrkhæft",_xlfn.XLOOKUP(S35,Vegalengdir[Texti],INDIRECT("Vegalengdir["&amp;'Upplýsingar um umsækjanda'!$B$10&amp;"]"),0%,0)))</f>
        <v/>
      </c>
      <c r="U35" s="72" t="str">
        <f t="shared" si="3"/>
        <v/>
      </c>
    </row>
    <row r="36" spans="1:21" x14ac:dyDescent="0.25">
      <c r="A36" s="37">
        <f t="shared" si="2"/>
        <v>35</v>
      </c>
      <c r="B36" s="67"/>
      <c r="C36" s="68"/>
      <c r="D36" s="67"/>
      <c r="E36" s="67"/>
      <c r="F36" s="67"/>
      <c r="G36" s="67"/>
      <c r="H36" s="69"/>
      <c r="I36" s="67"/>
      <c r="J36" s="67"/>
      <c r="K36" s="67"/>
      <c r="L36" s="67"/>
      <c r="M36" s="67"/>
      <c r="N36" s="69"/>
      <c r="O36" s="57" t="str">
        <f t="shared" si="0"/>
        <v/>
      </c>
      <c r="Q36" s="11" t="s">
        <v>450</v>
      </c>
      <c r="R36" s="11" t="str" cm="1">
        <f t="array" ref="R36">_xlfn.XLOOKUP(Q36,INDEX(Flettilisti,,1),INDEX(Flettilisti,,2),,0)</f>
        <v>Vantar flokkun</v>
      </c>
      <c r="S36" s="38" t="str">
        <f>IF(ISBLANK(N36),"",IF(N36&lt;Gögn!$J$2,Gögn!$K$2,IF(N36&gt;Gögn!$J$4,Gögn!$K$4,Gögn!$K$3)))</f>
        <v/>
      </c>
      <c r="T36" s="49" t="str" cm="1">
        <f t="array" aca="1" ref="T36" ca="1">IF(ISBLANK(B36),"",IF(R36="Styrkhæft",_xlfn.XLOOKUP(S36,Vegalengdir[Texti],INDIRECT("Vegalengdir["&amp;'Upplýsingar um umsækjanda'!$B$10&amp;"]"),0%,0)))</f>
        <v/>
      </c>
      <c r="U36" s="72" t="str">
        <f t="shared" si="3"/>
        <v/>
      </c>
    </row>
    <row r="37" spans="1:21" x14ac:dyDescent="0.25">
      <c r="A37" s="37">
        <f t="shared" si="2"/>
        <v>36</v>
      </c>
      <c r="B37" s="67"/>
      <c r="C37" s="68"/>
      <c r="D37" s="67"/>
      <c r="E37" s="67"/>
      <c r="F37" s="67"/>
      <c r="G37" s="67"/>
      <c r="H37" s="69"/>
      <c r="I37" s="67"/>
      <c r="J37" s="67"/>
      <c r="K37" s="67"/>
      <c r="L37" s="67"/>
      <c r="M37" s="67"/>
      <c r="N37" s="69"/>
      <c r="O37" s="57" t="str">
        <f t="shared" si="0"/>
        <v/>
      </c>
      <c r="Q37" s="11" t="s">
        <v>450</v>
      </c>
      <c r="R37" s="11" t="str" cm="1">
        <f t="array" ref="R37">_xlfn.XLOOKUP(Q37,INDEX(Flettilisti,,1),INDEX(Flettilisti,,2),,0)</f>
        <v>Vantar flokkun</v>
      </c>
      <c r="S37" s="38" t="str">
        <f>IF(ISBLANK(N37),"",IF(N37&lt;Gögn!$J$2,Gögn!$K$2,IF(N37&gt;Gögn!$J$4,Gögn!$K$4,Gögn!$K$3)))</f>
        <v/>
      </c>
      <c r="T37" s="49" t="str" cm="1">
        <f t="array" aca="1" ref="T37" ca="1">IF(ISBLANK(B37),"",IF(R37="Styrkhæft",_xlfn.XLOOKUP(S37,Vegalengdir[Texti],INDIRECT("Vegalengdir["&amp;'Upplýsingar um umsækjanda'!$B$10&amp;"]"),0%,0)))</f>
        <v/>
      </c>
      <c r="U37" s="72" t="str">
        <f t="shared" si="3"/>
        <v/>
      </c>
    </row>
    <row r="38" spans="1:21" x14ac:dyDescent="0.25">
      <c r="A38" s="37">
        <f t="shared" si="2"/>
        <v>37</v>
      </c>
      <c r="B38" s="67"/>
      <c r="C38" s="68"/>
      <c r="D38" s="67"/>
      <c r="E38" s="67"/>
      <c r="F38" s="67"/>
      <c r="G38" s="67"/>
      <c r="H38" s="69"/>
      <c r="I38" s="67"/>
      <c r="J38" s="67"/>
      <c r="K38" s="67"/>
      <c r="L38" s="67"/>
      <c r="M38" s="67"/>
      <c r="N38" s="69"/>
      <c r="O38" s="57" t="str">
        <f t="shared" si="0"/>
        <v/>
      </c>
      <c r="Q38" s="11" t="s">
        <v>450</v>
      </c>
      <c r="R38" s="11" t="str" cm="1">
        <f t="array" ref="R38">_xlfn.XLOOKUP(Q38,INDEX(Flettilisti,,1),INDEX(Flettilisti,,2),,0)</f>
        <v>Vantar flokkun</v>
      </c>
      <c r="S38" s="38" t="str">
        <f>IF(ISBLANK(N38),"",IF(N38&lt;Gögn!$J$2,Gögn!$K$2,IF(N38&gt;Gögn!$J$4,Gögn!$K$4,Gögn!$K$3)))</f>
        <v/>
      </c>
      <c r="T38" s="49" t="str" cm="1">
        <f t="array" aca="1" ref="T38" ca="1">IF(ISBLANK(B38),"",IF(R38="Styrkhæft",_xlfn.XLOOKUP(S38,Vegalengdir[Texti],INDIRECT("Vegalengdir["&amp;'Upplýsingar um umsækjanda'!$B$10&amp;"]"),0%,0)))</f>
        <v/>
      </c>
      <c r="U38" s="72" t="str">
        <f t="shared" si="3"/>
        <v/>
      </c>
    </row>
    <row r="39" spans="1:21" x14ac:dyDescent="0.25">
      <c r="A39" s="37">
        <f t="shared" si="2"/>
        <v>38</v>
      </c>
      <c r="B39" s="67"/>
      <c r="C39" s="68"/>
      <c r="D39" s="67"/>
      <c r="E39" s="67"/>
      <c r="F39" s="67"/>
      <c r="G39" s="67"/>
      <c r="H39" s="69"/>
      <c r="I39" s="67"/>
      <c r="J39" s="67"/>
      <c r="K39" s="67"/>
      <c r="L39" s="67"/>
      <c r="M39" s="67"/>
      <c r="N39" s="69"/>
      <c r="O39" s="57" t="str">
        <f t="shared" si="0"/>
        <v/>
      </c>
      <c r="Q39" s="11" t="s">
        <v>450</v>
      </c>
      <c r="R39" s="11" t="str" cm="1">
        <f t="array" ref="R39">_xlfn.XLOOKUP(Q39,INDEX(Flettilisti,,1),INDEX(Flettilisti,,2),,0)</f>
        <v>Vantar flokkun</v>
      </c>
      <c r="S39" s="38" t="str">
        <f>IF(ISBLANK(N39),"",IF(N39&lt;Gögn!$J$2,Gögn!$K$2,IF(N39&gt;Gögn!$J$4,Gögn!$K$4,Gögn!$K$3)))</f>
        <v/>
      </c>
      <c r="T39" s="49" t="str" cm="1">
        <f t="array" aca="1" ref="T39" ca="1">IF(ISBLANK(B39),"",IF(R39="Styrkhæft",_xlfn.XLOOKUP(S39,Vegalengdir[Texti],INDIRECT("Vegalengdir["&amp;'Upplýsingar um umsækjanda'!$B$10&amp;"]"),0%,0)))</f>
        <v/>
      </c>
      <c r="U39" s="72" t="str">
        <f t="shared" si="3"/>
        <v/>
      </c>
    </row>
    <row r="40" spans="1:21" x14ac:dyDescent="0.25">
      <c r="A40" s="37">
        <f t="shared" si="2"/>
        <v>39</v>
      </c>
      <c r="B40" s="67"/>
      <c r="C40" s="68"/>
      <c r="D40" s="67"/>
      <c r="E40" s="67"/>
      <c r="F40" s="67"/>
      <c r="G40" s="67"/>
      <c r="H40" s="69"/>
      <c r="I40" s="67"/>
      <c r="J40" s="67"/>
      <c r="K40" s="67"/>
      <c r="L40" s="67"/>
      <c r="M40" s="67"/>
      <c r="N40" s="69"/>
      <c r="O40" s="57" t="str">
        <f t="shared" si="0"/>
        <v/>
      </c>
      <c r="Q40" s="11" t="s">
        <v>450</v>
      </c>
      <c r="R40" s="11" t="str" cm="1">
        <f t="array" ref="R40">_xlfn.XLOOKUP(Q40,INDEX(Flettilisti,,1),INDEX(Flettilisti,,2),,0)</f>
        <v>Vantar flokkun</v>
      </c>
      <c r="S40" s="38" t="str">
        <f>IF(ISBLANK(N40),"",IF(N40&lt;Gögn!$J$2,Gögn!$K$2,IF(N40&gt;Gögn!$J$4,Gögn!$K$4,Gögn!$K$3)))</f>
        <v/>
      </c>
      <c r="T40" s="49" t="str" cm="1">
        <f t="array" aca="1" ref="T40" ca="1">IF(ISBLANK(B40),"",IF(R40="Styrkhæft",_xlfn.XLOOKUP(S40,Vegalengdir[Texti],INDIRECT("Vegalengdir["&amp;'Upplýsingar um umsækjanda'!$B$10&amp;"]"),0%,0)))</f>
        <v/>
      </c>
      <c r="U40" s="72" t="str">
        <f t="shared" si="3"/>
        <v/>
      </c>
    </row>
    <row r="41" spans="1:21" x14ac:dyDescent="0.25">
      <c r="A41" s="37">
        <f t="shared" si="2"/>
        <v>40</v>
      </c>
      <c r="B41" s="67"/>
      <c r="C41" s="68"/>
      <c r="D41" s="67"/>
      <c r="E41" s="67"/>
      <c r="F41" s="67"/>
      <c r="G41" s="67"/>
      <c r="H41" s="69"/>
      <c r="I41" s="67"/>
      <c r="J41" s="67"/>
      <c r="K41" s="67"/>
      <c r="L41" s="67"/>
      <c r="M41" s="67"/>
      <c r="N41" s="69"/>
      <c r="O41" s="57" t="str">
        <f t="shared" si="0"/>
        <v/>
      </c>
      <c r="Q41" s="11" t="s">
        <v>450</v>
      </c>
      <c r="R41" s="11" t="str" cm="1">
        <f t="array" ref="R41">_xlfn.XLOOKUP(Q41,INDEX(Flettilisti,,1),INDEX(Flettilisti,,2),,0)</f>
        <v>Vantar flokkun</v>
      </c>
      <c r="S41" s="38" t="str">
        <f>IF(ISBLANK(N41),"",IF(N41&lt;Gögn!$J$2,Gögn!$K$2,IF(N41&gt;Gögn!$J$4,Gögn!$K$4,Gögn!$K$3)))</f>
        <v/>
      </c>
      <c r="T41" s="49" t="str" cm="1">
        <f t="array" aca="1" ref="T41" ca="1">IF(ISBLANK(B41),"",IF(R41="Styrkhæft",_xlfn.XLOOKUP(S41,Vegalengdir[Texti],INDIRECT("Vegalengdir["&amp;'Upplýsingar um umsækjanda'!$B$10&amp;"]"),0%,0)))</f>
        <v/>
      </c>
      <c r="U41" s="72" t="str">
        <f t="shared" si="3"/>
        <v/>
      </c>
    </row>
    <row r="42" spans="1:21" x14ac:dyDescent="0.25">
      <c r="A42" s="37">
        <f t="shared" si="2"/>
        <v>41</v>
      </c>
      <c r="B42" s="67"/>
      <c r="C42" s="68"/>
      <c r="D42" s="67"/>
      <c r="E42" s="67"/>
      <c r="F42" s="67"/>
      <c r="G42" s="67"/>
      <c r="H42" s="69"/>
      <c r="I42" s="67"/>
      <c r="J42" s="67"/>
      <c r="K42" s="67"/>
      <c r="L42" s="67"/>
      <c r="M42" s="67"/>
      <c r="N42" s="69"/>
      <c r="O42" s="57" t="str">
        <f t="shared" si="0"/>
        <v/>
      </c>
      <c r="Q42" s="11" t="s">
        <v>450</v>
      </c>
      <c r="R42" s="11" t="str" cm="1">
        <f t="array" ref="R42">_xlfn.XLOOKUP(Q42,INDEX(Flettilisti,,1),INDEX(Flettilisti,,2),,0)</f>
        <v>Vantar flokkun</v>
      </c>
      <c r="S42" s="38" t="str">
        <f>IF(ISBLANK(N42),"",IF(N42&lt;Gögn!$J$2,Gögn!$K$2,IF(N42&gt;Gögn!$J$4,Gögn!$K$4,Gögn!$K$3)))</f>
        <v/>
      </c>
      <c r="T42" s="49" t="str" cm="1">
        <f t="array" aca="1" ref="T42" ca="1">IF(ISBLANK(B42),"",IF(R42="Styrkhæft",_xlfn.XLOOKUP(S42,Vegalengdir[Texti],INDIRECT("Vegalengdir["&amp;'Upplýsingar um umsækjanda'!$B$10&amp;"]"),0%,0)))</f>
        <v/>
      </c>
      <c r="U42" s="72" t="str">
        <f t="shared" si="3"/>
        <v/>
      </c>
    </row>
    <row r="43" spans="1:21" x14ac:dyDescent="0.25">
      <c r="A43" s="37">
        <f t="shared" si="2"/>
        <v>42</v>
      </c>
      <c r="B43" s="67"/>
      <c r="C43" s="68"/>
      <c r="D43" s="67"/>
      <c r="E43" s="67"/>
      <c r="F43" s="67"/>
      <c r="G43" s="67"/>
      <c r="H43" s="69"/>
      <c r="I43" s="67"/>
      <c r="J43" s="67"/>
      <c r="K43" s="67"/>
      <c r="L43" s="67"/>
      <c r="M43" s="67"/>
      <c r="N43" s="69"/>
      <c r="O43" s="57" t="str">
        <f t="shared" si="0"/>
        <v/>
      </c>
      <c r="Q43" s="11" t="s">
        <v>450</v>
      </c>
      <c r="R43" s="11" t="str" cm="1">
        <f t="array" ref="R43">_xlfn.XLOOKUP(Q43,INDEX(Flettilisti,,1),INDEX(Flettilisti,,2),,0)</f>
        <v>Vantar flokkun</v>
      </c>
      <c r="S43" s="38" t="str">
        <f>IF(ISBLANK(N43),"",IF(N43&lt;Gögn!$J$2,Gögn!$K$2,IF(N43&gt;Gögn!$J$4,Gögn!$K$4,Gögn!$K$3)))</f>
        <v/>
      </c>
      <c r="T43" s="49" t="str" cm="1">
        <f t="array" aca="1" ref="T43" ca="1">IF(ISBLANK(B43),"",IF(R43="Styrkhæft",_xlfn.XLOOKUP(S43,Vegalengdir[Texti],INDIRECT("Vegalengdir["&amp;'Upplýsingar um umsækjanda'!$B$10&amp;"]"),0%,0)))</f>
        <v/>
      </c>
      <c r="U43" s="72" t="str">
        <f t="shared" si="3"/>
        <v/>
      </c>
    </row>
    <row r="44" spans="1:21" x14ac:dyDescent="0.25">
      <c r="A44" s="37">
        <f t="shared" si="2"/>
        <v>43</v>
      </c>
      <c r="B44" s="67"/>
      <c r="C44" s="68"/>
      <c r="D44" s="67"/>
      <c r="E44" s="67"/>
      <c r="F44" s="67"/>
      <c r="G44" s="67"/>
      <c r="H44" s="69"/>
      <c r="I44" s="67"/>
      <c r="J44" s="67"/>
      <c r="K44" s="67"/>
      <c r="L44" s="67"/>
      <c r="M44" s="67"/>
      <c r="N44" s="69"/>
      <c r="O44" s="57" t="str">
        <f t="shared" si="0"/>
        <v/>
      </c>
      <c r="Q44" s="11" t="s">
        <v>450</v>
      </c>
      <c r="R44" s="11" t="str" cm="1">
        <f t="array" ref="R44">_xlfn.XLOOKUP(Q44,INDEX(Flettilisti,,1),INDEX(Flettilisti,,2),,0)</f>
        <v>Vantar flokkun</v>
      </c>
      <c r="S44" s="38" t="str">
        <f>IF(ISBLANK(N44),"",IF(N44&lt;Gögn!$J$2,Gögn!$K$2,IF(N44&gt;Gögn!$J$4,Gögn!$K$4,Gögn!$K$3)))</f>
        <v/>
      </c>
      <c r="T44" s="49" t="str" cm="1">
        <f t="array" aca="1" ref="T44" ca="1">IF(ISBLANK(B44),"",IF(R44="Styrkhæft",_xlfn.XLOOKUP(S44,Vegalengdir[Texti],INDIRECT("Vegalengdir["&amp;'Upplýsingar um umsækjanda'!$B$10&amp;"]"),0%,0)))</f>
        <v/>
      </c>
      <c r="U44" s="72" t="str">
        <f t="shared" si="3"/>
        <v/>
      </c>
    </row>
    <row r="45" spans="1:21" x14ac:dyDescent="0.25">
      <c r="A45" s="37">
        <f t="shared" si="2"/>
        <v>44</v>
      </c>
      <c r="B45" s="67"/>
      <c r="C45" s="68"/>
      <c r="D45" s="67"/>
      <c r="E45" s="67"/>
      <c r="F45" s="67"/>
      <c r="G45" s="67"/>
      <c r="H45" s="69"/>
      <c r="I45" s="67"/>
      <c r="J45" s="67"/>
      <c r="K45" s="67"/>
      <c r="L45" s="67"/>
      <c r="M45" s="67"/>
      <c r="N45" s="69"/>
      <c r="O45" s="57" t="str">
        <f t="shared" si="0"/>
        <v/>
      </c>
      <c r="Q45" s="11" t="s">
        <v>450</v>
      </c>
      <c r="R45" s="11" t="str" cm="1">
        <f t="array" ref="R45">_xlfn.XLOOKUP(Q45,INDEX(Flettilisti,,1),INDEX(Flettilisti,,2),,0)</f>
        <v>Vantar flokkun</v>
      </c>
      <c r="S45" s="38" t="str">
        <f>IF(ISBLANK(N45),"",IF(N45&lt;Gögn!$J$2,Gögn!$K$2,IF(N45&gt;Gögn!$J$4,Gögn!$K$4,Gögn!$K$3)))</f>
        <v/>
      </c>
      <c r="T45" s="49" t="str" cm="1">
        <f t="array" aca="1" ref="T45" ca="1">IF(ISBLANK(B45),"",IF(R45="Styrkhæft",_xlfn.XLOOKUP(S45,Vegalengdir[Texti],INDIRECT("Vegalengdir["&amp;'Upplýsingar um umsækjanda'!$B$10&amp;"]"),0%,0)))</f>
        <v/>
      </c>
      <c r="U45" s="72" t="str">
        <f t="shared" si="3"/>
        <v/>
      </c>
    </row>
    <row r="46" spans="1:21" x14ac:dyDescent="0.25">
      <c r="A46" s="37">
        <f t="shared" si="2"/>
        <v>45</v>
      </c>
      <c r="B46" s="67"/>
      <c r="C46" s="68"/>
      <c r="D46" s="67"/>
      <c r="E46" s="67"/>
      <c r="F46" s="67"/>
      <c r="G46" s="67"/>
      <c r="H46" s="69"/>
      <c r="I46" s="67"/>
      <c r="J46" s="67"/>
      <c r="K46" s="67"/>
      <c r="L46" s="67"/>
      <c r="M46" s="67"/>
      <c r="N46" s="69"/>
      <c r="O46" s="57" t="str">
        <f t="shared" si="0"/>
        <v/>
      </c>
      <c r="Q46" s="11" t="s">
        <v>450</v>
      </c>
      <c r="R46" s="11" t="str" cm="1">
        <f t="array" ref="R46">_xlfn.XLOOKUP(Q46,INDEX(Flettilisti,,1),INDEX(Flettilisti,,2),,0)</f>
        <v>Vantar flokkun</v>
      </c>
      <c r="S46" s="38" t="str">
        <f>IF(ISBLANK(N46),"",IF(N46&lt;Gögn!$J$2,Gögn!$K$2,IF(N46&gt;Gögn!$J$4,Gögn!$K$4,Gögn!$K$3)))</f>
        <v/>
      </c>
      <c r="T46" s="49" t="str" cm="1">
        <f t="array" aca="1" ref="T46" ca="1">IF(ISBLANK(B46),"",IF(R46="Styrkhæft",_xlfn.XLOOKUP(S46,Vegalengdir[Texti],INDIRECT("Vegalengdir["&amp;'Upplýsingar um umsækjanda'!$B$10&amp;"]"),0%,0)))</f>
        <v/>
      </c>
      <c r="U46" s="72" t="str">
        <f t="shared" si="3"/>
        <v/>
      </c>
    </row>
    <row r="47" spans="1:21" x14ac:dyDescent="0.25">
      <c r="A47" s="37">
        <f t="shared" si="2"/>
        <v>46</v>
      </c>
      <c r="B47" s="67"/>
      <c r="C47" s="68"/>
      <c r="D47" s="67"/>
      <c r="E47" s="67"/>
      <c r="F47" s="67"/>
      <c r="G47" s="67"/>
      <c r="H47" s="69"/>
      <c r="I47" s="67"/>
      <c r="J47" s="67"/>
      <c r="K47" s="67"/>
      <c r="L47" s="67"/>
      <c r="M47" s="67"/>
      <c r="N47" s="69"/>
      <c r="O47" s="57" t="str">
        <f t="shared" si="0"/>
        <v/>
      </c>
      <c r="Q47" s="11" t="s">
        <v>450</v>
      </c>
      <c r="R47" s="11" t="str" cm="1">
        <f t="array" ref="R47">_xlfn.XLOOKUP(Q47,INDEX(Flettilisti,,1),INDEX(Flettilisti,,2),,0)</f>
        <v>Vantar flokkun</v>
      </c>
      <c r="S47" s="38" t="str">
        <f>IF(ISBLANK(N47),"",IF(N47&lt;Gögn!$J$2,Gögn!$K$2,IF(N47&gt;Gögn!$J$4,Gögn!$K$4,Gögn!$K$3)))</f>
        <v/>
      </c>
      <c r="T47" s="49" t="str" cm="1">
        <f t="array" aca="1" ref="T47" ca="1">IF(ISBLANK(B47),"",IF(R47="Styrkhæft",_xlfn.XLOOKUP(S47,Vegalengdir[Texti],INDIRECT("Vegalengdir["&amp;'Upplýsingar um umsækjanda'!$B$10&amp;"]"),0%,0)))</f>
        <v/>
      </c>
      <c r="U47" s="72" t="str">
        <f t="shared" si="3"/>
        <v/>
      </c>
    </row>
    <row r="48" spans="1:21" x14ac:dyDescent="0.25">
      <c r="A48" s="37">
        <f t="shared" si="2"/>
        <v>47</v>
      </c>
      <c r="B48" s="67"/>
      <c r="C48" s="68"/>
      <c r="D48" s="67"/>
      <c r="E48" s="67"/>
      <c r="F48" s="67"/>
      <c r="G48" s="67"/>
      <c r="H48" s="69"/>
      <c r="I48" s="67"/>
      <c r="J48" s="67"/>
      <c r="K48" s="67"/>
      <c r="L48" s="67"/>
      <c r="M48" s="67"/>
      <c r="N48" s="69"/>
      <c r="O48" s="57" t="str">
        <f t="shared" si="0"/>
        <v/>
      </c>
      <c r="Q48" s="11" t="s">
        <v>450</v>
      </c>
      <c r="R48" s="11" t="str" cm="1">
        <f t="array" ref="R48">_xlfn.XLOOKUP(Q48,INDEX(Flettilisti,,1),INDEX(Flettilisti,,2),,0)</f>
        <v>Vantar flokkun</v>
      </c>
      <c r="S48" s="38" t="str">
        <f>IF(ISBLANK(N48),"",IF(N48&lt;Gögn!$J$2,Gögn!$K$2,IF(N48&gt;Gögn!$J$4,Gögn!$K$4,Gögn!$K$3)))</f>
        <v/>
      </c>
      <c r="T48" s="49" t="str" cm="1">
        <f t="array" aca="1" ref="T48" ca="1">IF(ISBLANK(B48),"",IF(R48="Styrkhæft",_xlfn.XLOOKUP(S48,Vegalengdir[Texti],INDIRECT("Vegalengdir["&amp;'Upplýsingar um umsækjanda'!$B$10&amp;"]"),0%,0)))</f>
        <v/>
      </c>
      <c r="U48" s="72" t="str">
        <f t="shared" si="3"/>
        <v/>
      </c>
    </row>
    <row r="49" spans="1:21" x14ac:dyDescent="0.25">
      <c r="A49" s="37">
        <f t="shared" si="2"/>
        <v>48</v>
      </c>
      <c r="B49" s="67"/>
      <c r="C49" s="68"/>
      <c r="D49" s="67"/>
      <c r="E49" s="67"/>
      <c r="F49" s="67"/>
      <c r="G49" s="67"/>
      <c r="H49" s="69"/>
      <c r="I49" s="67"/>
      <c r="J49" s="67"/>
      <c r="K49" s="67"/>
      <c r="L49" s="67"/>
      <c r="M49" s="67"/>
      <c r="N49" s="69"/>
      <c r="O49" s="57" t="str">
        <f t="shared" si="0"/>
        <v/>
      </c>
      <c r="Q49" s="11" t="s">
        <v>450</v>
      </c>
      <c r="R49" s="11" t="str" cm="1">
        <f t="array" ref="R49">_xlfn.XLOOKUP(Q49,INDEX(Flettilisti,,1),INDEX(Flettilisti,,2),,0)</f>
        <v>Vantar flokkun</v>
      </c>
      <c r="S49" s="38" t="str">
        <f>IF(ISBLANK(N49),"",IF(N49&lt;Gögn!$J$2,Gögn!$K$2,IF(N49&gt;Gögn!$J$4,Gögn!$K$4,Gögn!$K$3)))</f>
        <v/>
      </c>
      <c r="T49" s="49" t="str" cm="1">
        <f t="array" aca="1" ref="T49" ca="1">IF(ISBLANK(B49),"",IF(R49="Styrkhæft",_xlfn.XLOOKUP(S49,Vegalengdir[Texti],INDIRECT("Vegalengdir["&amp;'Upplýsingar um umsækjanda'!$B$10&amp;"]"),0%,0)))</f>
        <v/>
      </c>
      <c r="U49" s="72" t="str">
        <f t="shared" si="3"/>
        <v/>
      </c>
    </row>
    <row r="50" spans="1:21" x14ac:dyDescent="0.25">
      <c r="A50" s="37">
        <f t="shared" si="2"/>
        <v>49</v>
      </c>
      <c r="B50" s="67"/>
      <c r="C50" s="68"/>
      <c r="D50" s="67"/>
      <c r="E50" s="67"/>
      <c r="F50" s="67"/>
      <c r="G50" s="67"/>
      <c r="H50" s="69"/>
      <c r="I50" s="67"/>
      <c r="J50" s="67"/>
      <c r="K50" s="67"/>
      <c r="L50" s="67"/>
      <c r="M50" s="67"/>
      <c r="N50" s="69"/>
      <c r="O50" s="57" t="str">
        <f t="shared" si="0"/>
        <v/>
      </c>
      <c r="Q50" s="11" t="s">
        <v>450</v>
      </c>
      <c r="R50" s="11" t="str" cm="1">
        <f t="array" ref="R50">_xlfn.XLOOKUP(Q50,INDEX(Flettilisti,,1),INDEX(Flettilisti,,2),,0)</f>
        <v>Vantar flokkun</v>
      </c>
      <c r="S50" s="38" t="str">
        <f>IF(ISBLANK(N50),"",IF(N50&lt;Gögn!$J$2,Gögn!$K$2,IF(N50&gt;Gögn!$J$4,Gögn!$K$4,Gögn!$K$3)))</f>
        <v/>
      </c>
      <c r="T50" s="49" t="str" cm="1">
        <f t="array" aca="1" ref="T50" ca="1">IF(ISBLANK(B50),"",IF(R50="Styrkhæft",_xlfn.XLOOKUP(S50,Vegalengdir[Texti],INDIRECT("Vegalengdir["&amp;'Upplýsingar um umsækjanda'!$B$10&amp;"]"),0%,0)))</f>
        <v/>
      </c>
      <c r="U50" s="72" t="str">
        <f t="shared" si="3"/>
        <v/>
      </c>
    </row>
    <row r="51" spans="1:21" x14ac:dyDescent="0.25">
      <c r="A51" s="37">
        <f t="shared" si="2"/>
        <v>50</v>
      </c>
      <c r="B51" s="67"/>
      <c r="C51" s="68"/>
      <c r="D51" s="67"/>
      <c r="E51" s="67"/>
      <c r="F51" s="67"/>
      <c r="G51" s="67"/>
      <c r="H51" s="69"/>
      <c r="I51" s="67"/>
      <c r="J51" s="67"/>
      <c r="K51" s="67"/>
      <c r="L51" s="67"/>
      <c r="M51" s="67"/>
      <c r="N51" s="69"/>
      <c r="O51" s="57" t="str">
        <f t="shared" si="0"/>
        <v/>
      </c>
      <c r="Q51" s="11" t="s">
        <v>450</v>
      </c>
      <c r="R51" s="11" t="str" cm="1">
        <f t="array" ref="R51">_xlfn.XLOOKUP(Q51,INDEX(Flettilisti,,1),INDEX(Flettilisti,,2),,0)</f>
        <v>Vantar flokkun</v>
      </c>
      <c r="S51" s="38" t="str">
        <f>IF(ISBLANK(N51),"",IF(N51&lt;Gögn!$J$2,Gögn!$K$2,IF(N51&gt;Gögn!$J$4,Gögn!$K$4,Gögn!$K$3)))</f>
        <v/>
      </c>
      <c r="T51" s="49" t="str" cm="1">
        <f t="array" aca="1" ref="T51" ca="1">IF(ISBLANK(B51),"",IF(R51="Styrkhæft",_xlfn.XLOOKUP(S51,Vegalengdir[Texti],INDIRECT("Vegalengdir["&amp;'Upplýsingar um umsækjanda'!$B$10&amp;"]"),0%,0)))</f>
        <v/>
      </c>
      <c r="U51" s="72" t="str">
        <f t="shared" si="3"/>
        <v/>
      </c>
    </row>
    <row r="52" spans="1:21" x14ac:dyDescent="0.25">
      <c r="A52" s="37">
        <f t="shared" si="2"/>
        <v>51</v>
      </c>
      <c r="B52" s="67"/>
      <c r="C52" s="68"/>
      <c r="D52" s="67"/>
      <c r="E52" s="67"/>
      <c r="F52" s="67"/>
      <c r="G52" s="67"/>
      <c r="H52" s="69"/>
      <c r="I52" s="67"/>
      <c r="J52" s="67"/>
      <c r="K52" s="67"/>
      <c r="L52" s="67"/>
      <c r="M52" s="67"/>
      <c r="N52" s="69"/>
      <c r="O52" s="57" t="str">
        <f t="shared" si="0"/>
        <v/>
      </c>
      <c r="Q52" s="11" t="s">
        <v>450</v>
      </c>
      <c r="R52" s="11" t="str" cm="1">
        <f t="array" ref="R52">_xlfn.XLOOKUP(Q52,INDEX(Flettilisti,,1),INDEX(Flettilisti,,2),,0)</f>
        <v>Vantar flokkun</v>
      </c>
      <c r="S52" s="38" t="str">
        <f>IF(ISBLANK(N52),"",IF(N52&lt;Gögn!$J$2,Gögn!$K$2,IF(N52&gt;Gögn!$J$4,Gögn!$K$4,Gögn!$K$3)))</f>
        <v/>
      </c>
      <c r="T52" s="49" t="str" cm="1">
        <f t="array" aca="1" ref="T52" ca="1">IF(ISBLANK(B52),"",IF(R52="Styrkhæft",_xlfn.XLOOKUP(S52,Vegalengdir[Texti],INDIRECT("Vegalengdir["&amp;'Upplýsingar um umsækjanda'!$B$10&amp;"]"),0%,0)))</f>
        <v/>
      </c>
      <c r="U52" s="72" t="str">
        <f t="shared" si="3"/>
        <v/>
      </c>
    </row>
    <row r="53" spans="1:21" x14ac:dyDescent="0.25">
      <c r="A53" s="37">
        <f t="shared" si="2"/>
        <v>52</v>
      </c>
      <c r="B53" s="67"/>
      <c r="C53" s="68"/>
      <c r="D53" s="67"/>
      <c r="E53" s="67"/>
      <c r="F53" s="67"/>
      <c r="G53" s="67"/>
      <c r="H53" s="69"/>
      <c r="I53" s="67"/>
      <c r="J53" s="67"/>
      <c r="K53" s="67"/>
      <c r="L53" s="67"/>
      <c r="M53" s="67"/>
      <c r="N53" s="69"/>
      <c r="O53" s="57" t="str">
        <f t="shared" si="0"/>
        <v/>
      </c>
      <c r="Q53" s="11" t="s">
        <v>450</v>
      </c>
      <c r="R53" s="11" t="str" cm="1">
        <f t="array" ref="R53">_xlfn.XLOOKUP(Q53,INDEX(Flettilisti,,1),INDEX(Flettilisti,,2),,0)</f>
        <v>Vantar flokkun</v>
      </c>
      <c r="S53" s="38" t="str">
        <f>IF(ISBLANK(N53),"",IF(N53&lt;Gögn!$J$2,Gögn!$K$2,IF(N53&gt;Gögn!$J$4,Gögn!$K$4,Gögn!$K$3)))</f>
        <v/>
      </c>
      <c r="T53" s="49" t="str" cm="1">
        <f t="array" aca="1" ref="T53" ca="1">IF(ISBLANK(B53),"",IF(R53="Styrkhæft",_xlfn.XLOOKUP(S53,Vegalengdir[Texti],INDIRECT("Vegalengdir["&amp;'Upplýsingar um umsækjanda'!$B$10&amp;"]"),0%,0)))</f>
        <v/>
      </c>
      <c r="U53" s="72" t="str">
        <f t="shared" si="3"/>
        <v/>
      </c>
    </row>
    <row r="54" spans="1:21" x14ac:dyDescent="0.25">
      <c r="A54" s="37">
        <f t="shared" si="2"/>
        <v>53</v>
      </c>
      <c r="B54" s="67"/>
      <c r="C54" s="68"/>
      <c r="D54" s="67"/>
      <c r="E54" s="67"/>
      <c r="F54" s="67"/>
      <c r="G54" s="67"/>
      <c r="H54" s="69"/>
      <c r="I54" s="67"/>
      <c r="J54" s="67"/>
      <c r="K54" s="67"/>
      <c r="L54" s="67"/>
      <c r="M54" s="67"/>
      <c r="N54" s="69"/>
      <c r="O54" s="57" t="str">
        <f t="shared" si="0"/>
        <v/>
      </c>
      <c r="Q54" s="11" t="s">
        <v>450</v>
      </c>
      <c r="R54" s="11" t="str" cm="1">
        <f t="array" ref="R54">_xlfn.XLOOKUP(Q54,INDEX(Flettilisti,,1),INDEX(Flettilisti,,2),,0)</f>
        <v>Vantar flokkun</v>
      </c>
      <c r="S54" s="38" t="str">
        <f>IF(ISBLANK(N54),"",IF(N54&lt;Gögn!$J$2,Gögn!$K$2,IF(N54&gt;Gögn!$J$4,Gögn!$K$4,Gögn!$K$3)))</f>
        <v/>
      </c>
      <c r="T54" s="49" t="str" cm="1">
        <f t="array" aca="1" ref="T54" ca="1">IF(ISBLANK(B54),"",IF(R54="Styrkhæft",_xlfn.XLOOKUP(S54,Vegalengdir[Texti],INDIRECT("Vegalengdir["&amp;'Upplýsingar um umsækjanda'!$B$10&amp;"]"),0%,0)))</f>
        <v/>
      </c>
      <c r="U54" s="72" t="str">
        <f t="shared" si="3"/>
        <v/>
      </c>
    </row>
    <row r="55" spans="1:21" x14ac:dyDescent="0.25">
      <c r="A55" s="37">
        <f t="shared" si="2"/>
        <v>54</v>
      </c>
      <c r="B55" s="67"/>
      <c r="C55" s="68"/>
      <c r="D55" s="67"/>
      <c r="E55" s="67"/>
      <c r="F55" s="67"/>
      <c r="G55" s="67"/>
      <c r="H55" s="69"/>
      <c r="I55" s="67"/>
      <c r="J55" s="67"/>
      <c r="K55" s="67"/>
      <c r="L55" s="67"/>
      <c r="M55" s="67"/>
      <c r="N55" s="69"/>
      <c r="O55" s="57" t="str">
        <f t="shared" si="0"/>
        <v/>
      </c>
      <c r="Q55" s="11" t="s">
        <v>450</v>
      </c>
      <c r="R55" s="11" t="str" cm="1">
        <f t="array" ref="R55">_xlfn.XLOOKUP(Q55,INDEX(Flettilisti,,1),INDEX(Flettilisti,,2),,0)</f>
        <v>Vantar flokkun</v>
      </c>
      <c r="S55" s="38" t="str">
        <f>IF(ISBLANK(N55),"",IF(N55&lt;Gögn!$J$2,Gögn!$K$2,IF(N55&gt;Gögn!$J$4,Gögn!$K$4,Gögn!$K$3)))</f>
        <v/>
      </c>
      <c r="T55" s="49" t="str" cm="1">
        <f t="array" aca="1" ref="T55" ca="1">IF(ISBLANK(B55),"",IF(R55="Styrkhæft",_xlfn.XLOOKUP(S55,Vegalengdir[Texti],INDIRECT("Vegalengdir["&amp;'Upplýsingar um umsækjanda'!$B$10&amp;"]"),0%,0)))</f>
        <v/>
      </c>
      <c r="U55" s="72" t="str">
        <f t="shared" si="3"/>
        <v/>
      </c>
    </row>
    <row r="56" spans="1:21" x14ac:dyDescent="0.25">
      <c r="A56" s="37">
        <f t="shared" si="2"/>
        <v>55</v>
      </c>
      <c r="B56" s="67"/>
      <c r="C56" s="68"/>
      <c r="D56" s="67"/>
      <c r="E56" s="67"/>
      <c r="F56" s="67"/>
      <c r="G56" s="67"/>
      <c r="H56" s="69"/>
      <c r="I56" s="67"/>
      <c r="J56" s="67"/>
      <c r="K56" s="67"/>
      <c r="L56" s="67"/>
      <c r="M56" s="67"/>
      <c r="N56" s="69"/>
      <c r="O56" s="57" t="str">
        <f t="shared" si="0"/>
        <v/>
      </c>
      <c r="Q56" s="11" t="s">
        <v>450</v>
      </c>
      <c r="R56" s="11" t="str" cm="1">
        <f t="array" ref="R56">_xlfn.XLOOKUP(Q56,INDEX(Flettilisti,,1),INDEX(Flettilisti,,2),,0)</f>
        <v>Vantar flokkun</v>
      </c>
      <c r="S56" s="38" t="str">
        <f>IF(ISBLANK(N56),"",IF(N56&lt;Gögn!$J$2,Gögn!$K$2,IF(N56&gt;Gögn!$J$4,Gögn!$K$4,Gögn!$K$3)))</f>
        <v/>
      </c>
      <c r="T56" s="49" t="str" cm="1">
        <f t="array" aca="1" ref="T56" ca="1">IF(ISBLANK(B56),"",IF(R56="Styrkhæft",_xlfn.XLOOKUP(S56,Vegalengdir[Texti],INDIRECT("Vegalengdir["&amp;'Upplýsingar um umsækjanda'!$B$10&amp;"]"),0%,0)))</f>
        <v/>
      </c>
      <c r="U56" s="72" t="str">
        <f t="shared" si="3"/>
        <v/>
      </c>
    </row>
    <row r="57" spans="1:21" x14ac:dyDescent="0.25">
      <c r="A57" s="37">
        <f t="shared" si="2"/>
        <v>56</v>
      </c>
      <c r="B57" s="67"/>
      <c r="C57" s="68"/>
      <c r="D57" s="67"/>
      <c r="E57" s="67"/>
      <c r="F57" s="67"/>
      <c r="G57" s="67"/>
      <c r="H57" s="69"/>
      <c r="I57" s="67"/>
      <c r="J57" s="67"/>
      <c r="K57" s="67"/>
      <c r="L57" s="67"/>
      <c r="M57" s="67"/>
      <c r="N57" s="69"/>
      <c r="O57" s="57" t="str">
        <f t="shared" si="0"/>
        <v/>
      </c>
      <c r="Q57" s="11" t="s">
        <v>450</v>
      </c>
      <c r="R57" s="11" t="str" cm="1">
        <f t="array" ref="R57">_xlfn.XLOOKUP(Q57,INDEX(Flettilisti,,1),INDEX(Flettilisti,,2),,0)</f>
        <v>Vantar flokkun</v>
      </c>
      <c r="S57" s="38" t="str">
        <f>IF(ISBLANK(N57),"",IF(N57&lt;Gögn!$J$2,Gögn!$K$2,IF(N57&gt;Gögn!$J$4,Gögn!$K$4,Gögn!$K$3)))</f>
        <v/>
      </c>
      <c r="T57" s="49" t="str" cm="1">
        <f t="array" aca="1" ref="T57" ca="1">IF(ISBLANK(B57),"",IF(R57="Styrkhæft",_xlfn.XLOOKUP(S57,Vegalengdir[Texti],INDIRECT("Vegalengdir["&amp;'Upplýsingar um umsækjanda'!$B$10&amp;"]"),0%,0)))</f>
        <v/>
      </c>
      <c r="U57" s="72" t="str">
        <f t="shared" si="3"/>
        <v/>
      </c>
    </row>
    <row r="58" spans="1:21" x14ac:dyDescent="0.25">
      <c r="A58" s="37">
        <f t="shared" si="2"/>
        <v>57</v>
      </c>
      <c r="B58" s="67"/>
      <c r="C58" s="68"/>
      <c r="D58" s="67"/>
      <c r="E58" s="67"/>
      <c r="F58" s="67"/>
      <c r="G58" s="67"/>
      <c r="H58" s="69"/>
      <c r="I58" s="67"/>
      <c r="J58" s="67"/>
      <c r="K58" s="67"/>
      <c r="L58" s="67"/>
      <c r="M58" s="67"/>
      <c r="N58" s="69"/>
      <c r="O58" s="57" t="str">
        <f t="shared" si="0"/>
        <v/>
      </c>
      <c r="Q58" s="11" t="s">
        <v>450</v>
      </c>
      <c r="R58" s="11" t="str" cm="1">
        <f t="array" ref="R58">_xlfn.XLOOKUP(Q58,INDEX(Flettilisti,,1),INDEX(Flettilisti,,2),,0)</f>
        <v>Vantar flokkun</v>
      </c>
      <c r="S58" s="38" t="str">
        <f>IF(ISBLANK(N58),"",IF(N58&lt;Gögn!$J$2,Gögn!$K$2,IF(N58&gt;Gögn!$J$4,Gögn!$K$4,Gögn!$K$3)))</f>
        <v/>
      </c>
      <c r="T58" s="49" t="str" cm="1">
        <f t="array" aca="1" ref="T58" ca="1">IF(ISBLANK(B58),"",IF(R58="Styrkhæft",_xlfn.XLOOKUP(S58,Vegalengdir[Texti],INDIRECT("Vegalengdir["&amp;'Upplýsingar um umsækjanda'!$B$10&amp;"]"),0%,0)))</f>
        <v/>
      </c>
      <c r="U58" s="72" t="str">
        <f t="shared" si="3"/>
        <v/>
      </c>
    </row>
    <row r="59" spans="1:21" x14ac:dyDescent="0.25">
      <c r="A59" s="37">
        <f t="shared" si="2"/>
        <v>58</v>
      </c>
      <c r="B59" s="67"/>
      <c r="C59" s="68"/>
      <c r="D59" s="67"/>
      <c r="E59" s="67"/>
      <c r="F59" s="67"/>
      <c r="G59" s="67"/>
      <c r="H59" s="69"/>
      <c r="I59" s="67"/>
      <c r="J59" s="67"/>
      <c r="K59" s="67"/>
      <c r="L59" s="67"/>
      <c r="M59" s="67"/>
      <c r="N59" s="69"/>
      <c r="O59" s="57" t="str">
        <f t="shared" si="0"/>
        <v/>
      </c>
      <c r="Q59" s="11" t="s">
        <v>450</v>
      </c>
      <c r="R59" s="11" t="str" cm="1">
        <f t="array" ref="R59">_xlfn.XLOOKUP(Q59,INDEX(Flettilisti,,1),INDEX(Flettilisti,,2),,0)</f>
        <v>Vantar flokkun</v>
      </c>
      <c r="S59" s="38" t="str">
        <f>IF(ISBLANK(N59),"",IF(N59&lt;Gögn!$J$2,Gögn!$K$2,IF(N59&gt;Gögn!$J$4,Gögn!$K$4,Gögn!$K$3)))</f>
        <v/>
      </c>
      <c r="T59" s="49" t="str" cm="1">
        <f t="array" aca="1" ref="T59" ca="1">IF(ISBLANK(B59),"",IF(R59="Styrkhæft",_xlfn.XLOOKUP(S59,Vegalengdir[Texti],INDIRECT("Vegalengdir["&amp;'Upplýsingar um umsækjanda'!$B$10&amp;"]"),0%,0)))</f>
        <v/>
      </c>
      <c r="U59" s="72" t="str">
        <f t="shared" si="3"/>
        <v/>
      </c>
    </row>
    <row r="60" spans="1:21" x14ac:dyDescent="0.25">
      <c r="A60" s="37">
        <f t="shared" si="2"/>
        <v>59</v>
      </c>
      <c r="B60" s="67"/>
      <c r="C60" s="68"/>
      <c r="D60" s="67"/>
      <c r="E60" s="67"/>
      <c r="F60" s="67"/>
      <c r="G60" s="67"/>
      <c r="H60" s="69"/>
      <c r="I60" s="67"/>
      <c r="J60" s="67"/>
      <c r="K60" s="67"/>
      <c r="L60" s="67"/>
      <c r="M60" s="67"/>
      <c r="N60" s="69"/>
      <c r="O60" s="57" t="str">
        <f t="shared" si="0"/>
        <v/>
      </c>
      <c r="Q60" s="11" t="s">
        <v>450</v>
      </c>
      <c r="R60" s="11" t="str" cm="1">
        <f t="array" ref="R60">_xlfn.XLOOKUP(Q60,INDEX(Flettilisti,,1),INDEX(Flettilisti,,2),,0)</f>
        <v>Vantar flokkun</v>
      </c>
      <c r="S60" s="38" t="str">
        <f>IF(ISBLANK(N60),"",IF(N60&lt;Gögn!$J$2,Gögn!$K$2,IF(N60&gt;Gögn!$J$4,Gögn!$K$4,Gögn!$K$3)))</f>
        <v/>
      </c>
      <c r="T60" s="49" t="str" cm="1">
        <f t="array" aca="1" ref="T60" ca="1">IF(ISBLANK(B60),"",IF(R60="Styrkhæft",_xlfn.XLOOKUP(S60,Vegalengdir[Texti],INDIRECT("Vegalengdir["&amp;'Upplýsingar um umsækjanda'!$B$10&amp;"]"),0%,0)))</f>
        <v/>
      </c>
      <c r="U60" s="72" t="str">
        <f t="shared" si="3"/>
        <v/>
      </c>
    </row>
    <row r="61" spans="1:21" x14ac:dyDescent="0.25">
      <c r="A61" s="37">
        <f t="shared" si="2"/>
        <v>60</v>
      </c>
      <c r="B61" s="67"/>
      <c r="C61" s="68"/>
      <c r="D61" s="67"/>
      <c r="E61" s="67"/>
      <c r="F61" s="67"/>
      <c r="G61" s="67"/>
      <c r="H61" s="69"/>
      <c r="I61" s="67"/>
      <c r="J61" s="67"/>
      <c r="K61" s="67"/>
      <c r="L61" s="67"/>
      <c r="M61" s="67"/>
      <c r="N61" s="69"/>
      <c r="O61" s="57" t="str">
        <f t="shared" si="0"/>
        <v/>
      </c>
      <c r="Q61" s="11" t="s">
        <v>450</v>
      </c>
      <c r="R61" s="11" t="str" cm="1">
        <f t="array" ref="R61">_xlfn.XLOOKUP(Q61,INDEX(Flettilisti,,1),INDEX(Flettilisti,,2),,0)</f>
        <v>Vantar flokkun</v>
      </c>
      <c r="S61" s="38" t="str">
        <f>IF(ISBLANK(N61),"",IF(N61&lt;Gögn!$J$2,Gögn!$K$2,IF(N61&gt;Gögn!$J$4,Gögn!$K$4,Gögn!$K$3)))</f>
        <v/>
      </c>
      <c r="T61" s="49" t="str" cm="1">
        <f t="array" aca="1" ref="T61" ca="1">IF(ISBLANK(B61),"",IF(R61="Styrkhæft",_xlfn.XLOOKUP(S61,Vegalengdir[Texti],INDIRECT("Vegalengdir["&amp;'Upplýsingar um umsækjanda'!$B$10&amp;"]"),0%,0)))</f>
        <v/>
      </c>
      <c r="U61" s="72" t="str">
        <f t="shared" si="3"/>
        <v/>
      </c>
    </row>
    <row r="62" spans="1:21" x14ac:dyDescent="0.25">
      <c r="A62" s="37">
        <f t="shared" si="2"/>
        <v>61</v>
      </c>
      <c r="B62" s="67"/>
      <c r="C62" s="68"/>
      <c r="D62" s="67"/>
      <c r="E62" s="67"/>
      <c r="F62" s="67"/>
      <c r="G62" s="67"/>
      <c r="H62" s="69"/>
      <c r="I62" s="67"/>
      <c r="J62" s="67"/>
      <c r="K62" s="67"/>
      <c r="L62" s="67"/>
      <c r="M62" s="67"/>
      <c r="N62" s="69"/>
      <c r="O62" s="57" t="str">
        <f t="shared" si="0"/>
        <v/>
      </c>
      <c r="Q62" s="11" t="s">
        <v>450</v>
      </c>
      <c r="R62" s="11" t="str" cm="1">
        <f t="array" ref="R62">_xlfn.XLOOKUP(Q62,INDEX(Flettilisti,,1),INDEX(Flettilisti,,2),,0)</f>
        <v>Vantar flokkun</v>
      </c>
      <c r="S62" s="38" t="str">
        <f>IF(ISBLANK(N62),"",IF(N62&lt;Gögn!$J$2,Gögn!$K$2,IF(N62&gt;Gögn!$J$4,Gögn!$K$4,Gögn!$K$3)))</f>
        <v/>
      </c>
      <c r="T62" s="49" t="str" cm="1">
        <f t="array" aca="1" ref="T62" ca="1">IF(ISBLANK(B62),"",IF(R62="Styrkhæft",_xlfn.XLOOKUP(S62,Vegalengdir[Texti],INDIRECT("Vegalengdir["&amp;'Upplýsingar um umsækjanda'!$B$10&amp;"]"),0%,0)))</f>
        <v/>
      </c>
      <c r="U62" s="72" t="str">
        <f t="shared" si="3"/>
        <v/>
      </c>
    </row>
    <row r="63" spans="1:21" x14ac:dyDescent="0.25">
      <c r="A63" s="37">
        <f t="shared" si="2"/>
        <v>62</v>
      </c>
      <c r="B63" s="67"/>
      <c r="C63" s="68"/>
      <c r="D63" s="67"/>
      <c r="E63" s="67"/>
      <c r="F63" s="67"/>
      <c r="G63" s="67"/>
      <c r="H63" s="69"/>
      <c r="I63" s="67"/>
      <c r="J63" s="67"/>
      <c r="K63" s="67"/>
      <c r="L63" s="67"/>
      <c r="M63" s="67"/>
      <c r="N63" s="69"/>
      <c r="O63" s="57" t="str">
        <f t="shared" si="0"/>
        <v/>
      </c>
      <c r="Q63" s="11" t="s">
        <v>450</v>
      </c>
      <c r="R63" s="11" t="str" cm="1">
        <f t="array" ref="R63">_xlfn.XLOOKUP(Q63,INDEX(Flettilisti,,1),INDEX(Flettilisti,,2),,0)</f>
        <v>Vantar flokkun</v>
      </c>
      <c r="S63" s="38" t="str">
        <f>IF(ISBLANK(N63),"",IF(N63&lt;Gögn!$J$2,Gögn!$K$2,IF(N63&gt;Gögn!$J$4,Gögn!$K$4,Gögn!$K$3)))</f>
        <v/>
      </c>
      <c r="T63" s="49" t="str" cm="1">
        <f t="array" aca="1" ref="T63" ca="1">IF(ISBLANK(B63),"",IF(R63="Styrkhæft",_xlfn.XLOOKUP(S63,Vegalengdir[Texti],INDIRECT("Vegalengdir["&amp;'Upplýsingar um umsækjanda'!$B$10&amp;"]"),0%,0)))</f>
        <v/>
      </c>
      <c r="U63" s="72" t="str">
        <f t="shared" si="3"/>
        <v/>
      </c>
    </row>
    <row r="64" spans="1:21" x14ac:dyDescent="0.25">
      <c r="A64" s="37">
        <f t="shared" si="2"/>
        <v>63</v>
      </c>
      <c r="B64" s="67"/>
      <c r="C64" s="68"/>
      <c r="D64" s="67"/>
      <c r="E64" s="67"/>
      <c r="F64" s="67"/>
      <c r="G64" s="67"/>
      <c r="H64" s="69"/>
      <c r="I64" s="67"/>
      <c r="J64" s="67"/>
      <c r="K64" s="67"/>
      <c r="L64" s="67"/>
      <c r="M64" s="67"/>
      <c r="N64" s="69"/>
      <c r="O64" s="57" t="str">
        <f t="shared" si="0"/>
        <v/>
      </c>
      <c r="Q64" s="11" t="s">
        <v>450</v>
      </c>
      <c r="R64" s="11" t="str" cm="1">
        <f t="array" ref="R64">_xlfn.XLOOKUP(Q64,INDEX(Flettilisti,,1),INDEX(Flettilisti,,2),,0)</f>
        <v>Vantar flokkun</v>
      </c>
      <c r="S64" s="38" t="str">
        <f>IF(ISBLANK(N64),"",IF(N64&lt;Gögn!$J$2,Gögn!$K$2,IF(N64&gt;Gögn!$J$4,Gögn!$K$4,Gögn!$K$3)))</f>
        <v/>
      </c>
      <c r="T64" s="49" t="str" cm="1">
        <f t="array" aca="1" ref="T64" ca="1">IF(ISBLANK(B64),"",IF(R64="Styrkhæft",_xlfn.XLOOKUP(S64,Vegalengdir[Texti],INDIRECT("Vegalengdir["&amp;'Upplýsingar um umsækjanda'!$B$10&amp;"]"),0%,0)))</f>
        <v/>
      </c>
      <c r="U64" s="72" t="str">
        <f t="shared" si="3"/>
        <v/>
      </c>
    </row>
    <row r="65" spans="1:21" x14ac:dyDescent="0.25">
      <c r="A65" s="37">
        <f t="shared" si="2"/>
        <v>64</v>
      </c>
      <c r="B65" s="67"/>
      <c r="C65" s="68"/>
      <c r="D65" s="67"/>
      <c r="E65" s="67"/>
      <c r="F65" s="67"/>
      <c r="G65" s="67"/>
      <c r="H65" s="69"/>
      <c r="I65" s="67"/>
      <c r="J65" s="67"/>
      <c r="K65" s="67"/>
      <c r="L65" s="67"/>
      <c r="M65" s="67"/>
      <c r="N65" s="69"/>
      <c r="O65" s="57" t="str">
        <f t="shared" si="0"/>
        <v/>
      </c>
      <c r="Q65" s="11" t="s">
        <v>450</v>
      </c>
      <c r="R65" s="11" t="str" cm="1">
        <f t="array" ref="R65">_xlfn.XLOOKUP(Q65,INDEX(Flettilisti,,1),INDEX(Flettilisti,,2),,0)</f>
        <v>Vantar flokkun</v>
      </c>
      <c r="S65" s="38" t="str">
        <f>IF(ISBLANK(N65),"",IF(N65&lt;Gögn!$J$2,Gögn!$K$2,IF(N65&gt;Gögn!$J$4,Gögn!$K$4,Gögn!$K$3)))</f>
        <v/>
      </c>
      <c r="T65" s="49" t="str" cm="1">
        <f t="array" aca="1" ref="T65" ca="1">IF(ISBLANK(B65),"",IF(R65="Styrkhæft",_xlfn.XLOOKUP(S65,Vegalengdir[Texti],INDIRECT("Vegalengdir["&amp;'Upplýsingar um umsækjanda'!$B$10&amp;"]"),0%,0)))</f>
        <v/>
      </c>
      <c r="U65" s="72" t="str">
        <f t="shared" si="3"/>
        <v/>
      </c>
    </row>
    <row r="66" spans="1:21" x14ac:dyDescent="0.25">
      <c r="A66" s="37">
        <f t="shared" si="2"/>
        <v>65</v>
      </c>
      <c r="B66" s="67"/>
      <c r="C66" s="68"/>
      <c r="D66" s="67"/>
      <c r="E66" s="67"/>
      <c r="F66" s="67"/>
      <c r="G66" s="67"/>
      <c r="H66" s="69"/>
      <c r="I66" s="67"/>
      <c r="J66" s="67"/>
      <c r="K66" s="67"/>
      <c r="L66" s="67"/>
      <c r="M66" s="67"/>
      <c r="N66" s="69"/>
      <c r="O66" s="57" t="str">
        <f t="shared" si="0"/>
        <v/>
      </c>
      <c r="Q66" s="11" t="s">
        <v>450</v>
      </c>
      <c r="R66" s="11" t="str" cm="1">
        <f t="array" ref="R66">_xlfn.XLOOKUP(Q66,INDEX(Flettilisti,,1),INDEX(Flettilisti,,2),,0)</f>
        <v>Vantar flokkun</v>
      </c>
      <c r="S66" s="38" t="str">
        <f>IF(ISBLANK(N66),"",IF(N66&lt;Gögn!$J$2,Gögn!$K$2,IF(N66&gt;Gögn!$J$4,Gögn!$K$4,Gögn!$K$3)))</f>
        <v/>
      </c>
      <c r="T66" s="49" t="str" cm="1">
        <f t="array" aca="1" ref="T66" ca="1">IF(ISBLANK(B66),"",IF(R66="Styrkhæft",_xlfn.XLOOKUP(S66,Vegalengdir[Texti],INDIRECT("Vegalengdir["&amp;'Upplýsingar um umsækjanda'!$B$10&amp;"]"),0%,0)))</f>
        <v/>
      </c>
      <c r="U66" s="72" t="str">
        <f t="shared" si="3"/>
        <v/>
      </c>
    </row>
    <row r="67" spans="1:21" x14ac:dyDescent="0.25">
      <c r="A67" s="37">
        <f t="shared" si="2"/>
        <v>66</v>
      </c>
      <c r="B67" s="67"/>
      <c r="C67" s="68"/>
      <c r="D67" s="67"/>
      <c r="E67" s="67"/>
      <c r="F67" s="67"/>
      <c r="G67" s="67"/>
      <c r="H67" s="69"/>
      <c r="I67" s="67"/>
      <c r="J67" s="67"/>
      <c r="K67" s="67"/>
      <c r="L67" s="67"/>
      <c r="M67" s="67"/>
      <c r="N67" s="69"/>
      <c r="O67" s="57" t="str">
        <f t="shared" ref="O67:O130" si="4">IFERROR(IF(ISBLANK(B67),"",H67/N67),0)</f>
        <v/>
      </c>
      <c r="Q67" s="11" t="s">
        <v>450</v>
      </c>
      <c r="R67" s="11" t="str" cm="1">
        <f t="array" ref="R67">_xlfn.XLOOKUP(Q67,INDEX(Flettilisti,,1),INDEX(Flettilisti,,2),,0)</f>
        <v>Vantar flokkun</v>
      </c>
      <c r="S67" s="38" t="str">
        <f>IF(ISBLANK(N67),"",IF(N67&lt;Gögn!$J$2,Gögn!$K$2,IF(N67&gt;Gögn!$J$4,Gögn!$K$4,Gögn!$K$3)))</f>
        <v/>
      </c>
      <c r="T67" s="49" t="str" cm="1">
        <f t="array" aca="1" ref="T67" ca="1">IF(ISBLANK(B67),"",IF(R67="Styrkhæft",_xlfn.XLOOKUP(S67,Vegalengdir[Texti],INDIRECT("Vegalengdir["&amp;'Upplýsingar um umsækjanda'!$B$10&amp;"]"),0%,0)))</f>
        <v/>
      </c>
      <c r="U67" s="72" t="str">
        <f t="shared" si="3"/>
        <v/>
      </c>
    </row>
    <row r="68" spans="1:21" x14ac:dyDescent="0.25">
      <c r="A68" s="37">
        <f t="shared" ref="A68:A131" si="5">A67+1</f>
        <v>67</v>
      </c>
      <c r="B68" s="67"/>
      <c r="C68" s="68"/>
      <c r="D68" s="67"/>
      <c r="E68" s="67"/>
      <c r="F68" s="67"/>
      <c r="G68" s="67"/>
      <c r="H68" s="69"/>
      <c r="I68" s="67"/>
      <c r="J68" s="67"/>
      <c r="K68" s="67"/>
      <c r="L68" s="67"/>
      <c r="M68" s="67"/>
      <c r="N68" s="69"/>
      <c r="O68" s="57" t="str">
        <f t="shared" si="4"/>
        <v/>
      </c>
      <c r="Q68" s="11" t="s">
        <v>450</v>
      </c>
      <c r="R68" s="11" t="str" cm="1">
        <f t="array" ref="R68">_xlfn.XLOOKUP(Q68,INDEX(Flettilisti,,1),INDEX(Flettilisti,,2),,0)</f>
        <v>Vantar flokkun</v>
      </c>
      <c r="S68" s="38" t="str">
        <f>IF(ISBLANK(N68),"",IF(N68&lt;Gögn!$J$2,Gögn!$K$2,IF(N68&gt;Gögn!$J$4,Gögn!$K$4,Gögn!$K$3)))</f>
        <v/>
      </c>
      <c r="T68" s="49" t="str" cm="1">
        <f t="array" aca="1" ref="T68" ca="1">IF(ISBLANK(B68),"",IF(R68="Styrkhæft",_xlfn.XLOOKUP(S68,Vegalengdir[Texti],INDIRECT("Vegalengdir["&amp;'Upplýsingar um umsækjanda'!$B$10&amp;"]"),0%,0)))</f>
        <v/>
      </c>
      <c r="U68" s="72" t="str">
        <f t="shared" si="3"/>
        <v/>
      </c>
    </row>
    <row r="69" spans="1:21" x14ac:dyDescent="0.25">
      <c r="A69" s="37">
        <f t="shared" si="5"/>
        <v>68</v>
      </c>
      <c r="B69" s="67"/>
      <c r="C69" s="68"/>
      <c r="D69" s="67"/>
      <c r="E69" s="67"/>
      <c r="F69" s="67"/>
      <c r="G69" s="67"/>
      <c r="H69" s="69"/>
      <c r="I69" s="67"/>
      <c r="J69" s="67"/>
      <c r="K69" s="67"/>
      <c r="L69" s="67"/>
      <c r="M69" s="67"/>
      <c r="N69" s="69"/>
      <c r="O69" s="57" t="str">
        <f t="shared" si="4"/>
        <v/>
      </c>
      <c r="Q69" s="11" t="s">
        <v>450</v>
      </c>
      <c r="R69" s="11" t="str" cm="1">
        <f t="array" ref="R69">_xlfn.XLOOKUP(Q69,INDEX(Flettilisti,,1),INDEX(Flettilisti,,2),,0)</f>
        <v>Vantar flokkun</v>
      </c>
      <c r="S69" s="38" t="str">
        <f>IF(ISBLANK(N69),"",IF(N69&lt;Gögn!$J$2,Gögn!$K$2,IF(N69&gt;Gögn!$J$4,Gögn!$K$4,Gögn!$K$3)))</f>
        <v/>
      </c>
      <c r="T69" s="49" t="str" cm="1">
        <f t="array" aca="1" ref="T69" ca="1">IF(ISBLANK(B69),"",IF(R69="Styrkhæft",_xlfn.XLOOKUP(S69,Vegalengdir[Texti],INDIRECT("Vegalengdir["&amp;'Upplýsingar um umsækjanda'!$B$10&amp;"]"),0%,0)))</f>
        <v/>
      </c>
      <c r="U69" s="72" t="str">
        <f t="shared" ref="U69:U132" si="6">IF(ISBLANK(B69),"",T69*H69)</f>
        <v/>
      </c>
    </row>
    <row r="70" spans="1:21" x14ac:dyDescent="0.25">
      <c r="A70" s="37">
        <f t="shared" si="5"/>
        <v>69</v>
      </c>
      <c r="B70" s="67"/>
      <c r="C70" s="68"/>
      <c r="D70" s="67"/>
      <c r="E70" s="67"/>
      <c r="F70" s="67"/>
      <c r="G70" s="67"/>
      <c r="H70" s="69"/>
      <c r="I70" s="67"/>
      <c r="J70" s="67"/>
      <c r="K70" s="67"/>
      <c r="L70" s="67"/>
      <c r="M70" s="67"/>
      <c r="N70" s="69"/>
      <c r="O70" s="57" t="str">
        <f t="shared" si="4"/>
        <v/>
      </c>
      <c r="Q70" s="11" t="s">
        <v>450</v>
      </c>
      <c r="R70" s="11" t="str" cm="1">
        <f t="array" ref="R70">_xlfn.XLOOKUP(Q70,INDEX(Flettilisti,,1),INDEX(Flettilisti,,2),,0)</f>
        <v>Vantar flokkun</v>
      </c>
      <c r="S70" s="38" t="str">
        <f>IF(ISBLANK(N70),"",IF(N70&lt;Gögn!$J$2,Gögn!$K$2,IF(N70&gt;Gögn!$J$4,Gögn!$K$4,Gögn!$K$3)))</f>
        <v/>
      </c>
      <c r="T70" s="49" t="str" cm="1">
        <f t="array" aca="1" ref="T70" ca="1">IF(ISBLANK(B70),"",IF(R70="Styrkhæft",_xlfn.XLOOKUP(S70,Vegalengdir[Texti],INDIRECT("Vegalengdir["&amp;'Upplýsingar um umsækjanda'!$B$10&amp;"]"),0%,0)))</f>
        <v/>
      </c>
      <c r="U70" s="72" t="str">
        <f t="shared" si="6"/>
        <v/>
      </c>
    </row>
    <row r="71" spans="1:21" x14ac:dyDescent="0.25">
      <c r="A71" s="37">
        <f t="shared" si="5"/>
        <v>70</v>
      </c>
      <c r="B71" s="67"/>
      <c r="C71" s="68"/>
      <c r="D71" s="67"/>
      <c r="E71" s="67"/>
      <c r="F71" s="67"/>
      <c r="G71" s="67"/>
      <c r="H71" s="69"/>
      <c r="I71" s="67"/>
      <c r="J71" s="67"/>
      <c r="K71" s="67"/>
      <c r="L71" s="67"/>
      <c r="M71" s="67"/>
      <c r="N71" s="69"/>
      <c r="O71" s="57" t="str">
        <f t="shared" si="4"/>
        <v/>
      </c>
      <c r="Q71" s="11" t="s">
        <v>450</v>
      </c>
      <c r="R71" s="11" t="str" cm="1">
        <f t="array" ref="R71">_xlfn.XLOOKUP(Q71,INDEX(Flettilisti,,1),INDEX(Flettilisti,,2),,0)</f>
        <v>Vantar flokkun</v>
      </c>
      <c r="S71" s="38" t="str">
        <f>IF(ISBLANK(N71),"",IF(N71&lt;Gögn!$J$2,Gögn!$K$2,IF(N71&gt;Gögn!$J$4,Gögn!$K$4,Gögn!$K$3)))</f>
        <v/>
      </c>
      <c r="T71" s="49" t="str" cm="1">
        <f t="array" aca="1" ref="T71" ca="1">IF(ISBLANK(B71),"",IF(R71="Styrkhæft",_xlfn.XLOOKUP(S71,Vegalengdir[Texti],INDIRECT("Vegalengdir["&amp;'Upplýsingar um umsækjanda'!$B$10&amp;"]"),0%,0)))</f>
        <v/>
      </c>
      <c r="U71" s="72" t="str">
        <f t="shared" si="6"/>
        <v/>
      </c>
    </row>
    <row r="72" spans="1:21" x14ac:dyDescent="0.25">
      <c r="A72" s="37">
        <f t="shared" si="5"/>
        <v>71</v>
      </c>
      <c r="B72" s="67"/>
      <c r="C72" s="68"/>
      <c r="D72" s="67"/>
      <c r="E72" s="67"/>
      <c r="F72" s="67"/>
      <c r="G72" s="67"/>
      <c r="H72" s="69"/>
      <c r="I72" s="67"/>
      <c r="J72" s="67"/>
      <c r="K72" s="67"/>
      <c r="L72" s="67"/>
      <c r="M72" s="67"/>
      <c r="N72" s="69"/>
      <c r="O72" s="57" t="str">
        <f t="shared" si="4"/>
        <v/>
      </c>
      <c r="Q72" s="11" t="s">
        <v>450</v>
      </c>
      <c r="R72" s="11" t="str" cm="1">
        <f t="array" ref="R72">_xlfn.XLOOKUP(Q72,INDEX(Flettilisti,,1),INDEX(Flettilisti,,2),,0)</f>
        <v>Vantar flokkun</v>
      </c>
      <c r="S72" s="38" t="str">
        <f>IF(ISBLANK(N72),"",IF(N72&lt;Gögn!$J$2,Gögn!$K$2,IF(N72&gt;Gögn!$J$4,Gögn!$K$4,Gögn!$K$3)))</f>
        <v/>
      </c>
      <c r="T72" s="49" t="str" cm="1">
        <f t="array" aca="1" ref="T72" ca="1">IF(ISBLANK(B72),"",IF(R72="Styrkhæft",_xlfn.XLOOKUP(S72,Vegalengdir[Texti],INDIRECT("Vegalengdir["&amp;'Upplýsingar um umsækjanda'!$B$10&amp;"]"),0%,0)))</f>
        <v/>
      </c>
      <c r="U72" s="72" t="str">
        <f t="shared" si="6"/>
        <v/>
      </c>
    </row>
    <row r="73" spans="1:21" x14ac:dyDescent="0.25">
      <c r="A73" s="37">
        <f t="shared" si="5"/>
        <v>72</v>
      </c>
      <c r="B73" s="67"/>
      <c r="C73" s="68"/>
      <c r="D73" s="67"/>
      <c r="E73" s="67"/>
      <c r="F73" s="67"/>
      <c r="G73" s="67"/>
      <c r="H73" s="69"/>
      <c r="I73" s="67"/>
      <c r="J73" s="67"/>
      <c r="K73" s="67"/>
      <c r="L73" s="67"/>
      <c r="M73" s="67"/>
      <c r="N73" s="69"/>
      <c r="O73" s="57" t="str">
        <f t="shared" si="4"/>
        <v/>
      </c>
      <c r="Q73" s="11" t="s">
        <v>450</v>
      </c>
      <c r="R73" s="11" t="str" cm="1">
        <f t="array" ref="R73">_xlfn.XLOOKUP(Q73,INDEX(Flettilisti,,1),INDEX(Flettilisti,,2),,0)</f>
        <v>Vantar flokkun</v>
      </c>
      <c r="S73" s="38" t="str">
        <f>IF(ISBLANK(N73),"",IF(N73&lt;Gögn!$J$2,Gögn!$K$2,IF(N73&gt;Gögn!$J$4,Gögn!$K$4,Gögn!$K$3)))</f>
        <v/>
      </c>
      <c r="T73" s="49" t="str" cm="1">
        <f t="array" aca="1" ref="T73" ca="1">IF(ISBLANK(B73),"",IF(R73="Styrkhæft",_xlfn.XLOOKUP(S73,Vegalengdir[Texti],INDIRECT("Vegalengdir["&amp;'Upplýsingar um umsækjanda'!$B$10&amp;"]"),0%,0)))</f>
        <v/>
      </c>
      <c r="U73" s="72" t="str">
        <f t="shared" si="6"/>
        <v/>
      </c>
    </row>
    <row r="74" spans="1:21" x14ac:dyDescent="0.25">
      <c r="A74" s="37">
        <f t="shared" si="5"/>
        <v>73</v>
      </c>
      <c r="B74" s="67"/>
      <c r="C74" s="68"/>
      <c r="D74" s="67"/>
      <c r="E74" s="67"/>
      <c r="F74" s="67"/>
      <c r="G74" s="67"/>
      <c r="H74" s="69"/>
      <c r="I74" s="67"/>
      <c r="J74" s="67"/>
      <c r="K74" s="67"/>
      <c r="L74" s="67"/>
      <c r="M74" s="67"/>
      <c r="N74" s="69"/>
      <c r="O74" s="57" t="str">
        <f t="shared" si="4"/>
        <v/>
      </c>
      <c r="Q74" s="11" t="s">
        <v>450</v>
      </c>
      <c r="R74" s="11" t="str" cm="1">
        <f t="array" ref="R74">_xlfn.XLOOKUP(Q74,INDEX(Flettilisti,,1),INDEX(Flettilisti,,2),,0)</f>
        <v>Vantar flokkun</v>
      </c>
      <c r="S74" s="38" t="str">
        <f>IF(ISBLANK(N74),"",IF(N74&lt;Gögn!$J$2,Gögn!$K$2,IF(N74&gt;Gögn!$J$4,Gögn!$K$4,Gögn!$K$3)))</f>
        <v/>
      </c>
      <c r="T74" s="49" t="str" cm="1">
        <f t="array" aca="1" ref="T74" ca="1">IF(ISBLANK(B74),"",IF(R74="Styrkhæft",_xlfn.XLOOKUP(S74,Vegalengdir[Texti],INDIRECT("Vegalengdir["&amp;'Upplýsingar um umsækjanda'!$B$10&amp;"]"),0%,0)))</f>
        <v/>
      </c>
      <c r="U74" s="72" t="str">
        <f t="shared" si="6"/>
        <v/>
      </c>
    </row>
    <row r="75" spans="1:21" x14ac:dyDescent="0.25">
      <c r="A75" s="37">
        <f t="shared" si="5"/>
        <v>74</v>
      </c>
      <c r="B75" s="67"/>
      <c r="C75" s="68"/>
      <c r="D75" s="67"/>
      <c r="E75" s="67"/>
      <c r="F75" s="67"/>
      <c r="G75" s="67"/>
      <c r="H75" s="69"/>
      <c r="I75" s="67"/>
      <c r="J75" s="67"/>
      <c r="K75" s="67"/>
      <c r="L75" s="67"/>
      <c r="M75" s="67"/>
      <c r="N75" s="69"/>
      <c r="O75" s="57" t="str">
        <f t="shared" si="4"/>
        <v/>
      </c>
      <c r="Q75" s="11" t="s">
        <v>450</v>
      </c>
      <c r="R75" s="11" t="str" cm="1">
        <f t="array" ref="R75">_xlfn.XLOOKUP(Q75,INDEX(Flettilisti,,1),INDEX(Flettilisti,,2),,0)</f>
        <v>Vantar flokkun</v>
      </c>
      <c r="S75" s="38" t="str">
        <f>IF(ISBLANK(N75),"",IF(N75&lt;Gögn!$J$2,Gögn!$K$2,IF(N75&gt;Gögn!$J$4,Gögn!$K$4,Gögn!$K$3)))</f>
        <v/>
      </c>
      <c r="T75" s="49" t="str" cm="1">
        <f t="array" aca="1" ref="T75" ca="1">IF(ISBLANK(B75),"",IF(R75="Styrkhæft",_xlfn.XLOOKUP(S75,Vegalengdir[Texti],INDIRECT("Vegalengdir["&amp;'Upplýsingar um umsækjanda'!$B$10&amp;"]"),0%,0)))</f>
        <v/>
      </c>
      <c r="U75" s="72" t="str">
        <f t="shared" si="6"/>
        <v/>
      </c>
    </row>
    <row r="76" spans="1:21" x14ac:dyDescent="0.25">
      <c r="A76" s="37">
        <f t="shared" si="5"/>
        <v>75</v>
      </c>
      <c r="B76" s="67"/>
      <c r="C76" s="68"/>
      <c r="D76" s="67"/>
      <c r="E76" s="67"/>
      <c r="F76" s="67"/>
      <c r="G76" s="67"/>
      <c r="H76" s="69"/>
      <c r="I76" s="67"/>
      <c r="J76" s="67"/>
      <c r="K76" s="67"/>
      <c r="L76" s="67"/>
      <c r="M76" s="67"/>
      <c r="N76" s="69"/>
      <c r="O76" s="57" t="str">
        <f t="shared" si="4"/>
        <v/>
      </c>
      <c r="Q76" s="11" t="s">
        <v>450</v>
      </c>
      <c r="R76" s="11" t="str" cm="1">
        <f t="array" ref="R76">_xlfn.XLOOKUP(Q76,INDEX(Flettilisti,,1),INDEX(Flettilisti,,2),,0)</f>
        <v>Vantar flokkun</v>
      </c>
      <c r="S76" s="38" t="str">
        <f>IF(ISBLANK(N76),"",IF(N76&lt;Gögn!$J$2,Gögn!$K$2,IF(N76&gt;Gögn!$J$4,Gögn!$K$4,Gögn!$K$3)))</f>
        <v/>
      </c>
      <c r="T76" s="49" t="str" cm="1">
        <f t="array" aca="1" ref="T76" ca="1">IF(ISBLANK(B76),"",IF(R76="Styrkhæft",_xlfn.XLOOKUP(S76,Vegalengdir[Texti],INDIRECT("Vegalengdir["&amp;'Upplýsingar um umsækjanda'!$B$10&amp;"]"),0%,0)))</f>
        <v/>
      </c>
      <c r="U76" s="72" t="str">
        <f t="shared" si="6"/>
        <v/>
      </c>
    </row>
    <row r="77" spans="1:21" x14ac:dyDescent="0.25">
      <c r="A77" s="37">
        <f t="shared" si="5"/>
        <v>76</v>
      </c>
      <c r="B77" s="67"/>
      <c r="C77" s="68"/>
      <c r="D77" s="67"/>
      <c r="E77" s="67"/>
      <c r="F77" s="67"/>
      <c r="G77" s="67"/>
      <c r="H77" s="69"/>
      <c r="I77" s="67"/>
      <c r="J77" s="67"/>
      <c r="K77" s="67"/>
      <c r="L77" s="67"/>
      <c r="M77" s="67"/>
      <c r="N77" s="69"/>
      <c r="O77" s="57" t="str">
        <f t="shared" si="4"/>
        <v/>
      </c>
      <c r="Q77" s="11" t="s">
        <v>450</v>
      </c>
      <c r="R77" s="11" t="str" cm="1">
        <f t="array" ref="R77">_xlfn.XLOOKUP(Q77,INDEX(Flettilisti,,1),INDEX(Flettilisti,,2),,0)</f>
        <v>Vantar flokkun</v>
      </c>
      <c r="S77" s="38" t="str">
        <f>IF(ISBLANK(N77),"",IF(N77&lt;Gögn!$J$2,Gögn!$K$2,IF(N77&gt;Gögn!$J$4,Gögn!$K$4,Gögn!$K$3)))</f>
        <v/>
      </c>
      <c r="T77" s="49" t="str" cm="1">
        <f t="array" aca="1" ref="T77" ca="1">IF(ISBLANK(B77),"",IF(R77="Styrkhæft",_xlfn.XLOOKUP(S77,Vegalengdir[Texti],INDIRECT("Vegalengdir["&amp;'Upplýsingar um umsækjanda'!$B$10&amp;"]"),0%,0)))</f>
        <v/>
      </c>
      <c r="U77" s="72" t="str">
        <f t="shared" si="6"/>
        <v/>
      </c>
    </row>
    <row r="78" spans="1:21" x14ac:dyDescent="0.25">
      <c r="A78" s="37">
        <f t="shared" si="5"/>
        <v>77</v>
      </c>
      <c r="B78" s="67"/>
      <c r="C78" s="68"/>
      <c r="D78" s="67"/>
      <c r="E78" s="67"/>
      <c r="F78" s="67"/>
      <c r="G78" s="67"/>
      <c r="H78" s="69"/>
      <c r="I78" s="67"/>
      <c r="J78" s="67"/>
      <c r="K78" s="67"/>
      <c r="L78" s="67"/>
      <c r="M78" s="67"/>
      <c r="N78" s="69"/>
      <c r="O78" s="57" t="str">
        <f t="shared" si="4"/>
        <v/>
      </c>
      <c r="Q78" s="11" t="s">
        <v>450</v>
      </c>
      <c r="R78" s="11" t="str" cm="1">
        <f t="array" ref="R78">_xlfn.XLOOKUP(Q78,INDEX(Flettilisti,,1),INDEX(Flettilisti,,2),,0)</f>
        <v>Vantar flokkun</v>
      </c>
      <c r="S78" s="38" t="str">
        <f>IF(ISBLANK(N78),"",IF(N78&lt;Gögn!$J$2,Gögn!$K$2,IF(N78&gt;Gögn!$J$4,Gögn!$K$4,Gögn!$K$3)))</f>
        <v/>
      </c>
      <c r="T78" s="49" t="str" cm="1">
        <f t="array" aca="1" ref="T78" ca="1">IF(ISBLANK(B78),"",IF(R78="Styrkhæft",_xlfn.XLOOKUP(S78,Vegalengdir[Texti],INDIRECT("Vegalengdir["&amp;'Upplýsingar um umsækjanda'!$B$10&amp;"]"),0%,0)))</f>
        <v/>
      </c>
      <c r="U78" s="72" t="str">
        <f t="shared" si="6"/>
        <v/>
      </c>
    </row>
    <row r="79" spans="1:21" x14ac:dyDescent="0.25">
      <c r="A79" s="37">
        <f t="shared" si="5"/>
        <v>78</v>
      </c>
      <c r="B79" s="67"/>
      <c r="C79" s="68"/>
      <c r="D79" s="67"/>
      <c r="E79" s="67"/>
      <c r="F79" s="67"/>
      <c r="G79" s="67"/>
      <c r="H79" s="69"/>
      <c r="I79" s="67"/>
      <c r="J79" s="67"/>
      <c r="K79" s="67"/>
      <c r="L79" s="67"/>
      <c r="M79" s="67"/>
      <c r="N79" s="69"/>
      <c r="O79" s="57" t="str">
        <f t="shared" si="4"/>
        <v/>
      </c>
      <c r="Q79" s="11" t="s">
        <v>450</v>
      </c>
      <c r="R79" s="11" t="str" cm="1">
        <f t="array" ref="R79">_xlfn.XLOOKUP(Q79,INDEX(Flettilisti,,1),INDEX(Flettilisti,,2),,0)</f>
        <v>Vantar flokkun</v>
      </c>
      <c r="S79" s="38" t="str">
        <f>IF(ISBLANK(N79),"",IF(N79&lt;Gögn!$J$2,Gögn!$K$2,IF(N79&gt;Gögn!$J$4,Gögn!$K$4,Gögn!$K$3)))</f>
        <v/>
      </c>
      <c r="T79" s="49" t="str" cm="1">
        <f t="array" aca="1" ref="T79" ca="1">IF(ISBLANK(B79),"",IF(R79="Styrkhæft",_xlfn.XLOOKUP(S79,Vegalengdir[Texti],INDIRECT("Vegalengdir["&amp;'Upplýsingar um umsækjanda'!$B$10&amp;"]"),0%,0)))</f>
        <v/>
      </c>
      <c r="U79" s="72" t="str">
        <f t="shared" si="6"/>
        <v/>
      </c>
    </row>
    <row r="80" spans="1:21" x14ac:dyDescent="0.25">
      <c r="A80" s="37">
        <f t="shared" si="5"/>
        <v>79</v>
      </c>
      <c r="B80" s="67"/>
      <c r="C80" s="68"/>
      <c r="D80" s="67"/>
      <c r="E80" s="67"/>
      <c r="F80" s="67"/>
      <c r="G80" s="67"/>
      <c r="H80" s="69"/>
      <c r="I80" s="67"/>
      <c r="J80" s="67"/>
      <c r="K80" s="67"/>
      <c r="L80" s="67"/>
      <c r="M80" s="67"/>
      <c r="N80" s="69"/>
      <c r="O80" s="57" t="str">
        <f t="shared" si="4"/>
        <v/>
      </c>
      <c r="Q80" s="11" t="s">
        <v>450</v>
      </c>
      <c r="R80" s="11" t="str" cm="1">
        <f t="array" ref="R80">_xlfn.XLOOKUP(Q80,INDEX(Flettilisti,,1),INDEX(Flettilisti,,2),,0)</f>
        <v>Vantar flokkun</v>
      </c>
      <c r="S80" s="38" t="str">
        <f>IF(ISBLANK(N80),"",IF(N80&lt;Gögn!$J$2,Gögn!$K$2,IF(N80&gt;Gögn!$J$4,Gögn!$K$4,Gögn!$K$3)))</f>
        <v/>
      </c>
      <c r="T80" s="49" t="str" cm="1">
        <f t="array" aca="1" ref="T80" ca="1">IF(ISBLANK(B80),"",IF(R80="Styrkhæft",_xlfn.XLOOKUP(S80,Vegalengdir[Texti],INDIRECT("Vegalengdir["&amp;'Upplýsingar um umsækjanda'!$B$10&amp;"]"),0%,0)))</f>
        <v/>
      </c>
      <c r="U80" s="72" t="str">
        <f t="shared" si="6"/>
        <v/>
      </c>
    </row>
    <row r="81" spans="1:21" x14ac:dyDescent="0.25">
      <c r="A81" s="37">
        <f t="shared" si="5"/>
        <v>80</v>
      </c>
      <c r="B81" s="67"/>
      <c r="C81" s="68"/>
      <c r="D81" s="67"/>
      <c r="E81" s="67"/>
      <c r="F81" s="67"/>
      <c r="G81" s="67"/>
      <c r="H81" s="69"/>
      <c r="I81" s="67"/>
      <c r="J81" s="67"/>
      <c r="K81" s="67"/>
      <c r="L81" s="67"/>
      <c r="M81" s="67"/>
      <c r="N81" s="69"/>
      <c r="O81" s="57" t="str">
        <f t="shared" si="4"/>
        <v/>
      </c>
      <c r="Q81" s="11" t="s">
        <v>450</v>
      </c>
      <c r="R81" s="11" t="str" cm="1">
        <f t="array" ref="R81">_xlfn.XLOOKUP(Q81,INDEX(Flettilisti,,1),INDEX(Flettilisti,,2),,0)</f>
        <v>Vantar flokkun</v>
      </c>
      <c r="S81" s="38" t="str">
        <f>IF(ISBLANK(N81),"",IF(N81&lt;Gögn!$J$2,Gögn!$K$2,IF(N81&gt;Gögn!$J$4,Gögn!$K$4,Gögn!$K$3)))</f>
        <v/>
      </c>
      <c r="T81" s="49" t="str" cm="1">
        <f t="array" aca="1" ref="T81" ca="1">IF(ISBLANK(B81),"",IF(R81="Styrkhæft",_xlfn.XLOOKUP(S81,Vegalengdir[Texti],INDIRECT("Vegalengdir["&amp;'Upplýsingar um umsækjanda'!$B$10&amp;"]"),0%,0)))</f>
        <v/>
      </c>
      <c r="U81" s="72" t="str">
        <f t="shared" si="6"/>
        <v/>
      </c>
    </row>
    <row r="82" spans="1:21" x14ac:dyDescent="0.25">
      <c r="A82" s="37">
        <f t="shared" si="5"/>
        <v>81</v>
      </c>
      <c r="B82" s="67"/>
      <c r="C82" s="68"/>
      <c r="D82" s="67"/>
      <c r="E82" s="67"/>
      <c r="F82" s="67"/>
      <c r="G82" s="67"/>
      <c r="H82" s="69"/>
      <c r="I82" s="67"/>
      <c r="J82" s="67"/>
      <c r="K82" s="67"/>
      <c r="L82" s="67"/>
      <c r="M82" s="67"/>
      <c r="N82" s="69"/>
      <c r="O82" s="57" t="str">
        <f t="shared" si="4"/>
        <v/>
      </c>
      <c r="Q82" s="11" t="s">
        <v>450</v>
      </c>
      <c r="R82" s="11" t="str" cm="1">
        <f t="array" ref="R82">_xlfn.XLOOKUP(Q82,INDEX(Flettilisti,,1),INDEX(Flettilisti,,2),,0)</f>
        <v>Vantar flokkun</v>
      </c>
      <c r="S82" s="38" t="str">
        <f>IF(ISBLANK(N82),"",IF(N82&lt;Gögn!$J$2,Gögn!$K$2,IF(N82&gt;Gögn!$J$4,Gögn!$K$4,Gögn!$K$3)))</f>
        <v/>
      </c>
      <c r="T82" s="49" t="str" cm="1">
        <f t="array" aca="1" ref="T82" ca="1">IF(ISBLANK(B82),"",IF(R82="Styrkhæft",_xlfn.XLOOKUP(S82,Vegalengdir[Texti],INDIRECT("Vegalengdir["&amp;'Upplýsingar um umsækjanda'!$B$10&amp;"]"),0%,0)))</f>
        <v/>
      </c>
      <c r="U82" s="72" t="str">
        <f t="shared" si="6"/>
        <v/>
      </c>
    </row>
    <row r="83" spans="1:21" x14ac:dyDescent="0.25">
      <c r="A83" s="37">
        <f t="shared" si="5"/>
        <v>82</v>
      </c>
      <c r="B83" s="67"/>
      <c r="C83" s="68"/>
      <c r="D83" s="67"/>
      <c r="E83" s="67"/>
      <c r="F83" s="67"/>
      <c r="G83" s="67"/>
      <c r="H83" s="69"/>
      <c r="I83" s="67"/>
      <c r="J83" s="67"/>
      <c r="K83" s="67"/>
      <c r="L83" s="67"/>
      <c r="M83" s="67"/>
      <c r="N83" s="69"/>
      <c r="O83" s="57" t="str">
        <f t="shared" si="4"/>
        <v/>
      </c>
      <c r="Q83" s="11" t="s">
        <v>450</v>
      </c>
      <c r="R83" s="11" t="str" cm="1">
        <f t="array" ref="R83">_xlfn.XLOOKUP(Q83,INDEX(Flettilisti,,1),INDEX(Flettilisti,,2),,0)</f>
        <v>Vantar flokkun</v>
      </c>
      <c r="S83" s="38" t="str">
        <f>IF(ISBLANK(N83),"",IF(N83&lt;Gögn!$J$2,Gögn!$K$2,IF(N83&gt;Gögn!$J$4,Gögn!$K$4,Gögn!$K$3)))</f>
        <v/>
      </c>
      <c r="T83" s="49" t="str" cm="1">
        <f t="array" aca="1" ref="T83" ca="1">IF(ISBLANK(B83),"",IF(R83="Styrkhæft",_xlfn.XLOOKUP(S83,Vegalengdir[Texti],INDIRECT("Vegalengdir["&amp;'Upplýsingar um umsækjanda'!$B$10&amp;"]"),0%,0)))</f>
        <v/>
      </c>
      <c r="U83" s="72" t="str">
        <f t="shared" si="6"/>
        <v/>
      </c>
    </row>
    <row r="84" spans="1:21" x14ac:dyDescent="0.25">
      <c r="A84" s="37">
        <f t="shared" si="5"/>
        <v>83</v>
      </c>
      <c r="B84" s="67"/>
      <c r="C84" s="68"/>
      <c r="D84" s="67"/>
      <c r="E84" s="67"/>
      <c r="F84" s="67"/>
      <c r="G84" s="67"/>
      <c r="H84" s="69"/>
      <c r="I84" s="67"/>
      <c r="J84" s="67"/>
      <c r="K84" s="67"/>
      <c r="L84" s="67"/>
      <c r="M84" s="67"/>
      <c r="N84" s="69"/>
      <c r="O84" s="57" t="str">
        <f t="shared" si="4"/>
        <v/>
      </c>
      <c r="Q84" s="11" t="s">
        <v>450</v>
      </c>
      <c r="R84" s="11" t="str" cm="1">
        <f t="array" ref="R84">_xlfn.XLOOKUP(Q84,INDEX(Flettilisti,,1),INDEX(Flettilisti,,2),,0)</f>
        <v>Vantar flokkun</v>
      </c>
      <c r="S84" s="38" t="str">
        <f>IF(ISBLANK(N84),"",IF(N84&lt;Gögn!$J$2,Gögn!$K$2,IF(N84&gt;Gögn!$J$4,Gögn!$K$4,Gögn!$K$3)))</f>
        <v/>
      </c>
      <c r="T84" s="49" t="str" cm="1">
        <f t="array" aca="1" ref="T84" ca="1">IF(ISBLANK(B84),"",IF(R84="Styrkhæft",_xlfn.XLOOKUP(S84,Vegalengdir[Texti],INDIRECT("Vegalengdir["&amp;'Upplýsingar um umsækjanda'!$B$10&amp;"]"),0%,0)))</f>
        <v/>
      </c>
      <c r="U84" s="72" t="str">
        <f t="shared" si="6"/>
        <v/>
      </c>
    </row>
    <row r="85" spans="1:21" x14ac:dyDescent="0.25">
      <c r="A85" s="37">
        <f t="shared" si="5"/>
        <v>84</v>
      </c>
      <c r="B85" s="67"/>
      <c r="C85" s="68"/>
      <c r="D85" s="67"/>
      <c r="E85" s="67"/>
      <c r="F85" s="67"/>
      <c r="G85" s="67"/>
      <c r="H85" s="69"/>
      <c r="I85" s="67"/>
      <c r="J85" s="67"/>
      <c r="K85" s="67"/>
      <c r="L85" s="67"/>
      <c r="M85" s="67"/>
      <c r="N85" s="69"/>
      <c r="O85" s="57" t="str">
        <f t="shared" si="4"/>
        <v/>
      </c>
      <c r="Q85" s="11" t="s">
        <v>450</v>
      </c>
      <c r="R85" s="11" t="str" cm="1">
        <f t="array" ref="R85">_xlfn.XLOOKUP(Q85,INDEX(Flettilisti,,1),INDEX(Flettilisti,,2),,0)</f>
        <v>Vantar flokkun</v>
      </c>
      <c r="S85" s="38" t="str">
        <f>IF(ISBLANK(N85),"",IF(N85&lt;Gögn!$J$2,Gögn!$K$2,IF(N85&gt;Gögn!$J$4,Gögn!$K$4,Gögn!$K$3)))</f>
        <v/>
      </c>
      <c r="T85" s="49" t="str" cm="1">
        <f t="array" aca="1" ref="T85" ca="1">IF(ISBLANK(B85),"",IF(R85="Styrkhæft",_xlfn.XLOOKUP(S85,Vegalengdir[Texti],INDIRECT("Vegalengdir["&amp;'Upplýsingar um umsækjanda'!$B$10&amp;"]"),0%,0)))</f>
        <v/>
      </c>
      <c r="U85" s="72" t="str">
        <f t="shared" si="6"/>
        <v/>
      </c>
    </row>
    <row r="86" spans="1:21" x14ac:dyDescent="0.25">
      <c r="A86" s="37">
        <f t="shared" si="5"/>
        <v>85</v>
      </c>
      <c r="B86" s="67"/>
      <c r="C86" s="68"/>
      <c r="D86" s="67"/>
      <c r="E86" s="67"/>
      <c r="F86" s="67"/>
      <c r="G86" s="67"/>
      <c r="H86" s="69"/>
      <c r="I86" s="67"/>
      <c r="J86" s="67"/>
      <c r="K86" s="67"/>
      <c r="L86" s="67"/>
      <c r="M86" s="67"/>
      <c r="N86" s="69"/>
      <c r="O86" s="57" t="str">
        <f t="shared" si="4"/>
        <v/>
      </c>
      <c r="Q86" s="11" t="s">
        <v>450</v>
      </c>
      <c r="R86" s="11" t="str" cm="1">
        <f t="array" ref="R86">_xlfn.XLOOKUP(Q86,INDEX(Flettilisti,,1),INDEX(Flettilisti,,2),,0)</f>
        <v>Vantar flokkun</v>
      </c>
      <c r="S86" s="38" t="str">
        <f>IF(ISBLANK(N86),"",IF(N86&lt;Gögn!$J$2,Gögn!$K$2,IF(N86&gt;Gögn!$J$4,Gögn!$K$4,Gögn!$K$3)))</f>
        <v/>
      </c>
      <c r="T86" s="49" t="str" cm="1">
        <f t="array" aca="1" ref="T86" ca="1">IF(ISBLANK(B86),"",IF(R86="Styrkhæft",_xlfn.XLOOKUP(S86,Vegalengdir[Texti],INDIRECT("Vegalengdir["&amp;'Upplýsingar um umsækjanda'!$B$10&amp;"]"),0%,0)))</f>
        <v/>
      </c>
      <c r="U86" s="72" t="str">
        <f t="shared" si="6"/>
        <v/>
      </c>
    </row>
    <row r="87" spans="1:21" x14ac:dyDescent="0.25">
      <c r="A87" s="37">
        <f t="shared" si="5"/>
        <v>86</v>
      </c>
      <c r="B87" s="67"/>
      <c r="C87" s="68"/>
      <c r="D87" s="67"/>
      <c r="E87" s="67"/>
      <c r="F87" s="67"/>
      <c r="G87" s="67"/>
      <c r="H87" s="69"/>
      <c r="I87" s="67"/>
      <c r="J87" s="67"/>
      <c r="K87" s="67"/>
      <c r="L87" s="67"/>
      <c r="M87" s="67"/>
      <c r="N87" s="69"/>
      <c r="O87" s="57" t="str">
        <f t="shared" si="4"/>
        <v/>
      </c>
      <c r="Q87" s="11" t="s">
        <v>450</v>
      </c>
      <c r="R87" s="11" t="str" cm="1">
        <f t="array" ref="R87">_xlfn.XLOOKUP(Q87,INDEX(Flettilisti,,1),INDEX(Flettilisti,,2),,0)</f>
        <v>Vantar flokkun</v>
      </c>
      <c r="S87" s="38" t="str">
        <f>IF(ISBLANK(N87),"",IF(N87&lt;Gögn!$J$2,Gögn!$K$2,IF(N87&gt;Gögn!$J$4,Gögn!$K$4,Gögn!$K$3)))</f>
        <v/>
      </c>
      <c r="T87" s="49" t="str" cm="1">
        <f t="array" aca="1" ref="T87" ca="1">IF(ISBLANK(B87),"",IF(R87="Styrkhæft",_xlfn.XLOOKUP(S87,Vegalengdir[Texti],INDIRECT("Vegalengdir["&amp;'Upplýsingar um umsækjanda'!$B$10&amp;"]"),0%,0)))</f>
        <v/>
      </c>
      <c r="U87" s="72" t="str">
        <f t="shared" si="6"/>
        <v/>
      </c>
    </row>
    <row r="88" spans="1:21" x14ac:dyDescent="0.25">
      <c r="A88" s="37">
        <f t="shared" si="5"/>
        <v>87</v>
      </c>
      <c r="B88" s="67"/>
      <c r="C88" s="68"/>
      <c r="D88" s="67"/>
      <c r="E88" s="67"/>
      <c r="F88" s="67"/>
      <c r="G88" s="67"/>
      <c r="H88" s="69"/>
      <c r="I88" s="67"/>
      <c r="J88" s="67"/>
      <c r="K88" s="67"/>
      <c r="L88" s="67"/>
      <c r="M88" s="67"/>
      <c r="N88" s="69"/>
      <c r="O88" s="57" t="str">
        <f t="shared" si="4"/>
        <v/>
      </c>
      <c r="Q88" s="11" t="s">
        <v>450</v>
      </c>
      <c r="R88" s="11" t="str" cm="1">
        <f t="array" ref="R88">_xlfn.XLOOKUP(Q88,INDEX(Flettilisti,,1),INDEX(Flettilisti,,2),,0)</f>
        <v>Vantar flokkun</v>
      </c>
      <c r="S88" s="38" t="str">
        <f>IF(ISBLANK(N88),"",IF(N88&lt;Gögn!$J$2,Gögn!$K$2,IF(N88&gt;Gögn!$J$4,Gögn!$K$4,Gögn!$K$3)))</f>
        <v/>
      </c>
      <c r="T88" s="49" t="str" cm="1">
        <f t="array" aca="1" ref="T88" ca="1">IF(ISBLANK(B88),"",IF(R88="Styrkhæft",_xlfn.XLOOKUP(S88,Vegalengdir[Texti],INDIRECT("Vegalengdir["&amp;'Upplýsingar um umsækjanda'!$B$10&amp;"]"),0%,0)))</f>
        <v/>
      </c>
      <c r="U88" s="72" t="str">
        <f t="shared" si="6"/>
        <v/>
      </c>
    </row>
    <row r="89" spans="1:21" x14ac:dyDescent="0.25">
      <c r="A89" s="37">
        <f t="shared" si="5"/>
        <v>88</v>
      </c>
      <c r="B89" s="67"/>
      <c r="C89" s="68"/>
      <c r="D89" s="67"/>
      <c r="E89" s="67"/>
      <c r="F89" s="67"/>
      <c r="G89" s="67"/>
      <c r="H89" s="69"/>
      <c r="I89" s="67"/>
      <c r="J89" s="67"/>
      <c r="K89" s="67"/>
      <c r="L89" s="67"/>
      <c r="M89" s="67"/>
      <c r="N89" s="69"/>
      <c r="O89" s="57" t="str">
        <f t="shared" si="4"/>
        <v/>
      </c>
      <c r="Q89" s="11" t="s">
        <v>450</v>
      </c>
      <c r="R89" s="11" t="str" cm="1">
        <f t="array" ref="R89">_xlfn.XLOOKUP(Q89,INDEX(Flettilisti,,1),INDEX(Flettilisti,,2),,0)</f>
        <v>Vantar flokkun</v>
      </c>
      <c r="S89" s="38" t="str">
        <f>IF(ISBLANK(N89),"",IF(N89&lt;Gögn!$J$2,Gögn!$K$2,IF(N89&gt;Gögn!$J$4,Gögn!$K$4,Gögn!$K$3)))</f>
        <v/>
      </c>
      <c r="T89" s="49" t="str" cm="1">
        <f t="array" aca="1" ref="T89" ca="1">IF(ISBLANK(B89),"",IF(R89="Styrkhæft",_xlfn.XLOOKUP(S89,Vegalengdir[Texti],INDIRECT("Vegalengdir["&amp;'Upplýsingar um umsækjanda'!$B$10&amp;"]"),0%,0)))</f>
        <v/>
      </c>
      <c r="U89" s="72" t="str">
        <f t="shared" si="6"/>
        <v/>
      </c>
    </row>
    <row r="90" spans="1:21" x14ac:dyDescent="0.25">
      <c r="A90" s="37">
        <f t="shared" si="5"/>
        <v>89</v>
      </c>
      <c r="B90" s="67"/>
      <c r="C90" s="68"/>
      <c r="D90" s="67"/>
      <c r="E90" s="67"/>
      <c r="F90" s="67"/>
      <c r="G90" s="67"/>
      <c r="H90" s="69"/>
      <c r="I90" s="67"/>
      <c r="J90" s="67"/>
      <c r="K90" s="67"/>
      <c r="L90" s="67"/>
      <c r="M90" s="67"/>
      <c r="N90" s="69"/>
      <c r="O90" s="57" t="str">
        <f t="shared" si="4"/>
        <v/>
      </c>
      <c r="Q90" s="11" t="s">
        <v>450</v>
      </c>
      <c r="R90" s="11" t="str" cm="1">
        <f t="array" ref="R90">_xlfn.XLOOKUP(Q90,INDEX(Flettilisti,,1),INDEX(Flettilisti,,2),,0)</f>
        <v>Vantar flokkun</v>
      </c>
      <c r="S90" s="38" t="str">
        <f>IF(ISBLANK(N90),"",IF(N90&lt;Gögn!$J$2,Gögn!$K$2,IF(N90&gt;Gögn!$J$4,Gögn!$K$4,Gögn!$K$3)))</f>
        <v/>
      </c>
      <c r="T90" s="49" t="str" cm="1">
        <f t="array" aca="1" ref="T90" ca="1">IF(ISBLANK(B90),"",IF(R90="Styrkhæft",_xlfn.XLOOKUP(S90,Vegalengdir[Texti],INDIRECT("Vegalengdir["&amp;'Upplýsingar um umsækjanda'!$B$10&amp;"]"),0%,0)))</f>
        <v/>
      </c>
      <c r="U90" s="72" t="str">
        <f t="shared" si="6"/>
        <v/>
      </c>
    </row>
    <row r="91" spans="1:21" x14ac:dyDescent="0.25">
      <c r="A91" s="37">
        <f t="shared" si="5"/>
        <v>90</v>
      </c>
      <c r="B91" s="67"/>
      <c r="C91" s="68"/>
      <c r="D91" s="67"/>
      <c r="E91" s="67"/>
      <c r="F91" s="67"/>
      <c r="G91" s="67"/>
      <c r="H91" s="69"/>
      <c r="I91" s="67"/>
      <c r="J91" s="67"/>
      <c r="K91" s="67"/>
      <c r="L91" s="67"/>
      <c r="M91" s="67"/>
      <c r="N91" s="69"/>
      <c r="O91" s="57" t="str">
        <f t="shared" si="4"/>
        <v/>
      </c>
      <c r="Q91" s="11" t="s">
        <v>450</v>
      </c>
      <c r="R91" s="11" t="str" cm="1">
        <f t="array" ref="R91">_xlfn.XLOOKUP(Q91,INDEX(Flettilisti,,1),INDEX(Flettilisti,,2),,0)</f>
        <v>Vantar flokkun</v>
      </c>
      <c r="S91" s="38" t="str">
        <f>IF(ISBLANK(N91),"",IF(N91&lt;Gögn!$J$2,Gögn!$K$2,IF(N91&gt;Gögn!$J$4,Gögn!$K$4,Gögn!$K$3)))</f>
        <v/>
      </c>
      <c r="T91" s="49" t="str" cm="1">
        <f t="array" aca="1" ref="T91" ca="1">IF(ISBLANK(B91),"",IF(R91="Styrkhæft",_xlfn.XLOOKUP(S91,Vegalengdir[Texti],INDIRECT("Vegalengdir["&amp;'Upplýsingar um umsækjanda'!$B$10&amp;"]"),0%,0)))</f>
        <v/>
      </c>
      <c r="U91" s="72" t="str">
        <f t="shared" si="6"/>
        <v/>
      </c>
    </row>
    <row r="92" spans="1:21" x14ac:dyDescent="0.25">
      <c r="A92" s="37">
        <f t="shared" si="5"/>
        <v>91</v>
      </c>
      <c r="B92" s="67"/>
      <c r="C92" s="68"/>
      <c r="D92" s="67"/>
      <c r="E92" s="67"/>
      <c r="F92" s="67"/>
      <c r="G92" s="67"/>
      <c r="H92" s="69"/>
      <c r="I92" s="67"/>
      <c r="J92" s="67"/>
      <c r="K92" s="67"/>
      <c r="L92" s="67"/>
      <c r="M92" s="67"/>
      <c r="N92" s="69"/>
      <c r="O92" s="57" t="str">
        <f t="shared" si="4"/>
        <v/>
      </c>
      <c r="Q92" s="11" t="s">
        <v>450</v>
      </c>
      <c r="R92" s="11" t="str" cm="1">
        <f t="array" ref="R92">_xlfn.XLOOKUP(Q92,INDEX(Flettilisti,,1),INDEX(Flettilisti,,2),,0)</f>
        <v>Vantar flokkun</v>
      </c>
      <c r="S92" s="38" t="str">
        <f>IF(ISBLANK(N92),"",IF(N92&lt;Gögn!$J$2,Gögn!$K$2,IF(N92&gt;Gögn!$J$4,Gögn!$K$4,Gögn!$K$3)))</f>
        <v/>
      </c>
      <c r="T92" s="49" t="str" cm="1">
        <f t="array" aca="1" ref="T92" ca="1">IF(ISBLANK(B92),"",IF(R92="Styrkhæft",_xlfn.XLOOKUP(S92,Vegalengdir[Texti],INDIRECT("Vegalengdir["&amp;'Upplýsingar um umsækjanda'!$B$10&amp;"]"),0%,0)))</f>
        <v/>
      </c>
      <c r="U92" s="72" t="str">
        <f t="shared" si="6"/>
        <v/>
      </c>
    </row>
    <row r="93" spans="1:21" x14ac:dyDescent="0.25">
      <c r="A93" s="37">
        <f t="shared" si="5"/>
        <v>92</v>
      </c>
      <c r="B93" s="67"/>
      <c r="C93" s="68"/>
      <c r="D93" s="67"/>
      <c r="E93" s="67"/>
      <c r="F93" s="67"/>
      <c r="G93" s="67"/>
      <c r="H93" s="69"/>
      <c r="I93" s="67"/>
      <c r="J93" s="67"/>
      <c r="K93" s="67"/>
      <c r="L93" s="67"/>
      <c r="M93" s="67"/>
      <c r="N93" s="69"/>
      <c r="O93" s="57" t="str">
        <f t="shared" si="4"/>
        <v/>
      </c>
      <c r="Q93" s="11" t="s">
        <v>450</v>
      </c>
      <c r="R93" s="11" t="str" cm="1">
        <f t="array" ref="R93">_xlfn.XLOOKUP(Q93,INDEX(Flettilisti,,1),INDEX(Flettilisti,,2),,0)</f>
        <v>Vantar flokkun</v>
      </c>
      <c r="S93" s="38" t="str">
        <f>IF(ISBLANK(N93),"",IF(N93&lt;Gögn!$J$2,Gögn!$K$2,IF(N93&gt;Gögn!$J$4,Gögn!$K$4,Gögn!$K$3)))</f>
        <v/>
      </c>
      <c r="T93" s="49" t="str" cm="1">
        <f t="array" aca="1" ref="T93" ca="1">IF(ISBLANK(B93),"",IF(R93="Styrkhæft",_xlfn.XLOOKUP(S93,Vegalengdir[Texti],INDIRECT("Vegalengdir["&amp;'Upplýsingar um umsækjanda'!$B$10&amp;"]"),0%,0)))</f>
        <v/>
      </c>
      <c r="U93" s="72" t="str">
        <f t="shared" si="6"/>
        <v/>
      </c>
    </row>
    <row r="94" spans="1:21" x14ac:dyDescent="0.25">
      <c r="A94" s="37">
        <f t="shared" si="5"/>
        <v>93</v>
      </c>
      <c r="B94" s="67"/>
      <c r="C94" s="68"/>
      <c r="D94" s="67"/>
      <c r="E94" s="67"/>
      <c r="F94" s="67"/>
      <c r="G94" s="67"/>
      <c r="H94" s="69"/>
      <c r="I94" s="67"/>
      <c r="J94" s="67"/>
      <c r="K94" s="67"/>
      <c r="L94" s="67"/>
      <c r="M94" s="67"/>
      <c r="N94" s="69"/>
      <c r="O94" s="57" t="str">
        <f t="shared" si="4"/>
        <v/>
      </c>
      <c r="Q94" s="11" t="s">
        <v>450</v>
      </c>
      <c r="R94" s="11" t="str" cm="1">
        <f t="array" ref="R94">_xlfn.XLOOKUP(Q94,INDEX(Flettilisti,,1),INDEX(Flettilisti,,2),,0)</f>
        <v>Vantar flokkun</v>
      </c>
      <c r="S94" s="38" t="str">
        <f>IF(ISBLANK(N94),"",IF(N94&lt;Gögn!$J$2,Gögn!$K$2,IF(N94&gt;Gögn!$J$4,Gögn!$K$4,Gögn!$K$3)))</f>
        <v/>
      </c>
      <c r="T94" s="49" t="str" cm="1">
        <f t="array" aca="1" ref="T94" ca="1">IF(ISBLANK(B94),"",IF(R94="Styrkhæft",_xlfn.XLOOKUP(S94,Vegalengdir[Texti],INDIRECT("Vegalengdir["&amp;'Upplýsingar um umsækjanda'!$B$10&amp;"]"),0%,0)))</f>
        <v/>
      </c>
      <c r="U94" s="72" t="str">
        <f t="shared" si="6"/>
        <v/>
      </c>
    </row>
    <row r="95" spans="1:21" x14ac:dyDescent="0.25">
      <c r="A95" s="37">
        <f t="shared" si="5"/>
        <v>94</v>
      </c>
      <c r="B95" s="67"/>
      <c r="C95" s="68"/>
      <c r="D95" s="67"/>
      <c r="E95" s="67"/>
      <c r="F95" s="67"/>
      <c r="G95" s="67"/>
      <c r="H95" s="69"/>
      <c r="I95" s="67"/>
      <c r="J95" s="67"/>
      <c r="K95" s="67"/>
      <c r="L95" s="67"/>
      <c r="M95" s="67"/>
      <c r="N95" s="69"/>
      <c r="O95" s="57" t="str">
        <f t="shared" si="4"/>
        <v/>
      </c>
      <c r="Q95" s="11" t="s">
        <v>450</v>
      </c>
      <c r="R95" s="11" t="str" cm="1">
        <f t="array" ref="R95">_xlfn.XLOOKUP(Q95,INDEX(Flettilisti,,1),INDEX(Flettilisti,,2),,0)</f>
        <v>Vantar flokkun</v>
      </c>
      <c r="S95" s="38" t="str">
        <f>IF(ISBLANK(N95),"",IF(N95&lt;Gögn!$J$2,Gögn!$K$2,IF(N95&gt;Gögn!$J$4,Gögn!$K$4,Gögn!$K$3)))</f>
        <v/>
      </c>
      <c r="T95" s="49" t="str" cm="1">
        <f t="array" aca="1" ref="T95" ca="1">IF(ISBLANK(B95),"",IF(R95="Styrkhæft",_xlfn.XLOOKUP(S95,Vegalengdir[Texti],INDIRECT("Vegalengdir["&amp;'Upplýsingar um umsækjanda'!$B$10&amp;"]"),0%,0)))</f>
        <v/>
      </c>
      <c r="U95" s="72" t="str">
        <f t="shared" si="6"/>
        <v/>
      </c>
    </row>
    <row r="96" spans="1:21" x14ac:dyDescent="0.25">
      <c r="A96" s="37">
        <f t="shared" si="5"/>
        <v>95</v>
      </c>
      <c r="B96" s="67"/>
      <c r="C96" s="68"/>
      <c r="D96" s="67"/>
      <c r="E96" s="67"/>
      <c r="F96" s="67"/>
      <c r="G96" s="67"/>
      <c r="H96" s="69"/>
      <c r="I96" s="67"/>
      <c r="J96" s="67"/>
      <c r="K96" s="67"/>
      <c r="L96" s="67"/>
      <c r="M96" s="67"/>
      <c r="N96" s="69"/>
      <c r="O96" s="57" t="str">
        <f t="shared" si="4"/>
        <v/>
      </c>
      <c r="Q96" s="11" t="s">
        <v>450</v>
      </c>
      <c r="R96" s="11" t="str" cm="1">
        <f t="array" ref="R96">_xlfn.XLOOKUP(Q96,INDEX(Flettilisti,,1),INDEX(Flettilisti,,2),,0)</f>
        <v>Vantar flokkun</v>
      </c>
      <c r="S96" s="38" t="str">
        <f>IF(ISBLANK(N96),"",IF(N96&lt;Gögn!$J$2,Gögn!$K$2,IF(N96&gt;Gögn!$J$4,Gögn!$K$4,Gögn!$K$3)))</f>
        <v/>
      </c>
      <c r="T96" s="49" t="str" cm="1">
        <f t="array" aca="1" ref="T96" ca="1">IF(ISBLANK(B96),"",IF(R96="Styrkhæft",_xlfn.XLOOKUP(S96,Vegalengdir[Texti],INDIRECT("Vegalengdir["&amp;'Upplýsingar um umsækjanda'!$B$10&amp;"]"),0%,0)))</f>
        <v/>
      </c>
      <c r="U96" s="72" t="str">
        <f t="shared" si="6"/>
        <v/>
      </c>
    </row>
    <row r="97" spans="1:21" x14ac:dyDescent="0.25">
      <c r="A97" s="37">
        <f t="shared" si="5"/>
        <v>96</v>
      </c>
      <c r="B97" s="67"/>
      <c r="C97" s="68"/>
      <c r="D97" s="67"/>
      <c r="E97" s="67"/>
      <c r="F97" s="67"/>
      <c r="G97" s="67"/>
      <c r="H97" s="69"/>
      <c r="I97" s="67"/>
      <c r="J97" s="67"/>
      <c r="K97" s="67"/>
      <c r="L97" s="67"/>
      <c r="M97" s="67"/>
      <c r="N97" s="69"/>
      <c r="O97" s="57" t="str">
        <f t="shared" si="4"/>
        <v/>
      </c>
      <c r="Q97" s="11" t="s">
        <v>450</v>
      </c>
      <c r="R97" s="11" t="str" cm="1">
        <f t="array" ref="R97">_xlfn.XLOOKUP(Q97,INDEX(Flettilisti,,1),INDEX(Flettilisti,,2),,0)</f>
        <v>Vantar flokkun</v>
      </c>
      <c r="S97" s="38" t="str">
        <f>IF(ISBLANK(N97),"",IF(N97&lt;Gögn!$J$2,Gögn!$K$2,IF(N97&gt;Gögn!$J$4,Gögn!$K$4,Gögn!$K$3)))</f>
        <v/>
      </c>
      <c r="T97" s="49" t="str" cm="1">
        <f t="array" aca="1" ref="T97" ca="1">IF(ISBLANK(B97),"",IF(R97="Styrkhæft",_xlfn.XLOOKUP(S97,Vegalengdir[Texti],INDIRECT("Vegalengdir["&amp;'Upplýsingar um umsækjanda'!$B$10&amp;"]"),0%,0)))</f>
        <v/>
      </c>
      <c r="U97" s="72" t="str">
        <f t="shared" si="6"/>
        <v/>
      </c>
    </row>
    <row r="98" spans="1:21" x14ac:dyDescent="0.25">
      <c r="A98" s="37">
        <f t="shared" si="5"/>
        <v>97</v>
      </c>
      <c r="B98" s="67"/>
      <c r="C98" s="68"/>
      <c r="D98" s="67"/>
      <c r="E98" s="67"/>
      <c r="F98" s="67"/>
      <c r="G98" s="67"/>
      <c r="H98" s="69"/>
      <c r="I98" s="67"/>
      <c r="J98" s="67"/>
      <c r="K98" s="67"/>
      <c r="L98" s="67"/>
      <c r="M98" s="67"/>
      <c r="N98" s="69"/>
      <c r="O98" s="57" t="str">
        <f t="shared" si="4"/>
        <v/>
      </c>
      <c r="Q98" s="11" t="s">
        <v>450</v>
      </c>
      <c r="R98" s="11" t="str" cm="1">
        <f t="array" ref="R98">_xlfn.XLOOKUP(Q98,INDEX(Flettilisti,,1),INDEX(Flettilisti,,2),,0)</f>
        <v>Vantar flokkun</v>
      </c>
      <c r="S98" s="38" t="str">
        <f>IF(ISBLANK(N98),"",IF(N98&lt;Gögn!$J$2,Gögn!$K$2,IF(N98&gt;Gögn!$J$4,Gögn!$K$4,Gögn!$K$3)))</f>
        <v/>
      </c>
      <c r="T98" s="49" t="str" cm="1">
        <f t="array" aca="1" ref="T98" ca="1">IF(ISBLANK(B98),"",IF(R98="Styrkhæft",_xlfn.XLOOKUP(S98,Vegalengdir[Texti],INDIRECT("Vegalengdir["&amp;'Upplýsingar um umsækjanda'!$B$10&amp;"]"),0%,0)))</f>
        <v/>
      </c>
      <c r="U98" s="72" t="str">
        <f t="shared" si="6"/>
        <v/>
      </c>
    </row>
    <row r="99" spans="1:21" x14ac:dyDescent="0.25">
      <c r="A99" s="37">
        <f t="shared" si="5"/>
        <v>98</v>
      </c>
      <c r="B99" s="67"/>
      <c r="C99" s="68"/>
      <c r="D99" s="67"/>
      <c r="E99" s="67"/>
      <c r="F99" s="67"/>
      <c r="G99" s="67"/>
      <c r="H99" s="69"/>
      <c r="I99" s="67"/>
      <c r="J99" s="67"/>
      <c r="K99" s="67"/>
      <c r="L99" s="67"/>
      <c r="M99" s="67"/>
      <c r="N99" s="69"/>
      <c r="O99" s="57" t="str">
        <f t="shared" si="4"/>
        <v/>
      </c>
      <c r="Q99" s="11" t="s">
        <v>450</v>
      </c>
      <c r="R99" s="11" t="str" cm="1">
        <f t="array" ref="R99">_xlfn.XLOOKUP(Q99,INDEX(Flettilisti,,1),INDEX(Flettilisti,,2),,0)</f>
        <v>Vantar flokkun</v>
      </c>
      <c r="S99" s="38" t="str">
        <f>IF(ISBLANK(N99),"",IF(N99&lt;Gögn!$J$2,Gögn!$K$2,IF(N99&gt;Gögn!$J$4,Gögn!$K$4,Gögn!$K$3)))</f>
        <v/>
      </c>
      <c r="T99" s="49" t="str" cm="1">
        <f t="array" aca="1" ref="T99" ca="1">IF(ISBLANK(B99),"",IF(R99="Styrkhæft",_xlfn.XLOOKUP(S99,Vegalengdir[Texti],INDIRECT("Vegalengdir["&amp;'Upplýsingar um umsækjanda'!$B$10&amp;"]"),0%,0)))</f>
        <v/>
      </c>
      <c r="U99" s="72" t="str">
        <f t="shared" si="6"/>
        <v/>
      </c>
    </row>
    <row r="100" spans="1:21" x14ac:dyDescent="0.25">
      <c r="A100" s="37">
        <f t="shared" si="5"/>
        <v>99</v>
      </c>
      <c r="B100" s="67"/>
      <c r="C100" s="68"/>
      <c r="D100" s="67"/>
      <c r="E100" s="67"/>
      <c r="F100" s="67"/>
      <c r="G100" s="67"/>
      <c r="H100" s="69"/>
      <c r="I100" s="67"/>
      <c r="J100" s="67"/>
      <c r="K100" s="67"/>
      <c r="L100" s="67"/>
      <c r="M100" s="67"/>
      <c r="N100" s="69"/>
      <c r="O100" s="57" t="str">
        <f t="shared" si="4"/>
        <v/>
      </c>
      <c r="Q100" s="11" t="s">
        <v>450</v>
      </c>
      <c r="R100" s="11" t="str" cm="1">
        <f t="array" ref="R100">_xlfn.XLOOKUP(Q100,INDEX(Flettilisti,,1),INDEX(Flettilisti,,2),,0)</f>
        <v>Vantar flokkun</v>
      </c>
      <c r="S100" s="38" t="str">
        <f>IF(ISBLANK(N100),"",IF(N100&lt;Gögn!$J$2,Gögn!$K$2,IF(N100&gt;Gögn!$J$4,Gögn!$K$4,Gögn!$K$3)))</f>
        <v/>
      </c>
      <c r="T100" s="49" t="str" cm="1">
        <f t="array" aca="1" ref="T100" ca="1">IF(ISBLANK(B100),"",IF(R100="Styrkhæft",_xlfn.XLOOKUP(S100,Vegalengdir[Texti],INDIRECT("Vegalengdir["&amp;'Upplýsingar um umsækjanda'!$B$10&amp;"]"),0%,0)))</f>
        <v/>
      </c>
      <c r="U100" s="72" t="str">
        <f t="shared" si="6"/>
        <v/>
      </c>
    </row>
    <row r="101" spans="1:21" x14ac:dyDescent="0.25">
      <c r="A101" s="37">
        <f t="shared" si="5"/>
        <v>100</v>
      </c>
      <c r="B101" s="67"/>
      <c r="C101" s="68"/>
      <c r="D101" s="67"/>
      <c r="E101" s="67"/>
      <c r="F101" s="67"/>
      <c r="G101" s="67"/>
      <c r="H101" s="69"/>
      <c r="I101" s="67"/>
      <c r="J101" s="67"/>
      <c r="K101" s="67"/>
      <c r="L101" s="67"/>
      <c r="M101" s="67"/>
      <c r="N101" s="69"/>
      <c r="O101" s="57" t="str">
        <f t="shared" si="4"/>
        <v/>
      </c>
      <c r="Q101" s="11" t="s">
        <v>450</v>
      </c>
      <c r="R101" s="11" t="str" cm="1">
        <f t="array" ref="R101">_xlfn.XLOOKUP(Q101,INDEX(Flettilisti,,1),INDEX(Flettilisti,,2),,0)</f>
        <v>Vantar flokkun</v>
      </c>
      <c r="S101" s="38" t="str">
        <f>IF(ISBLANK(N101),"",IF(N101&lt;Gögn!$J$2,Gögn!$K$2,IF(N101&gt;Gögn!$J$4,Gögn!$K$4,Gögn!$K$3)))</f>
        <v/>
      </c>
      <c r="T101" s="49" t="str" cm="1">
        <f t="array" aca="1" ref="T101" ca="1">IF(ISBLANK(B101),"",IF(R101="Styrkhæft",_xlfn.XLOOKUP(S101,Vegalengdir[Texti],INDIRECT("Vegalengdir["&amp;'Upplýsingar um umsækjanda'!$B$10&amp;"]"),0%,0)))</f>
        <v/>
      </c>
      <c r="U101" s="72" t="str">
        <f t="shared" si="6"/>
        <v/>
      </c>
    </row>
    <row r="102" spans="1:21" x14ac:dyDescent="0.25">
      <c r="A102" s="37">
        <f t="shared" si="5"/>
        <v>101</v>
      </c>
      <c r="B102" s="67"/>
      <c r="C102" s="68"/>
      <c r="D102" s="67"/>
      <c r="E102" s="67"/>
      <c r="F102" s="67"/>
      <c r="G102" s="67"/>
      <c r="H102" s="69"/>
      <c r="I102" s="67"/>
      <c r="J102" s="67"/>
      <c r="K102" s="67"/>
      <c r="L102" s="67"/>
      <c r="M102" s="67"/>
      <c r="N102" s="69"/>
      <c r="O102" s="57" t="str">
        <f t="shared" si="4"/>
        <v/>
      </c>
      <c r="Q102" s="11" t="s">
        <v>450</v>
      </c>
      <c r="R102" s="11" t="str" cm="1">
        <f t="array" ref="R102">_xlfn.XLOOKUP(Q102,INDEX(Flettilisti,,1),INDEX(Flettilisti,,2),,0)</f>
        <v>Vantar flokkun</v>
      </c>
      <c r="S102" s="38" t="str">
        <f>IF(ISBLANK(N102),"",IF(N102&lt;Gögn!$J$2,Gögn!$K$2,IF(N102&gt;Gögn!$J$4,Gögn!$K$4,Gögn!$K$3)))</f>
        <v/>
      </c>
      <c r="T102" s="49" t="str" cm="1">
        <f t="array" aca="1" ref="T102" ca="1">IF(ISBLANK(B102),"",IF(R102="Styrkhæft",_xlfn.XLOOKUP(S102,Vegalengdir[Texti],INDIRECT("Vegalengdir["&amp;'Upplýsingar um umsækjanda'!$B$10&amp;"]"),0%,0)))</f>
        <v/>
      </c>
      <c r="U102" s="72" t="str">
        <f t="shared" si="6"/>
        <v/>
      </c>
    </row>
    <row r="103" spans="1:21" x14ac:dyDescent="0.25">
      <c r="A103" s="37">
        <f t="shared" si="5"/>
        <v>102</v>
      </c>
      <c r="B103" s="67"/>
      <c r="C103" s="68"/>
      <c r="D103" s="67"/>
      <c r="E103" s="67"/>
      <c r="F103" s="67"/>
      <c r="G103" s="67"/>
      <c r="H103" s="69"/>
      <c r="I103" s="67"/>
      <c r="J103" s="67"/>
      <c r="K103" s="67"/>
      <c r="L103" s="67"/>
      <c r="M103" s="67"/>
      <c r="N103" s="69"/>
      <c r="O103" s="57" t="str">
        <f t="shared" si="4"/>
        <v/>
      </c>
      <c r="Q103" s="11" t="s">
        <v>450</v>
      </c>
      <c r="R103" s="11" t="str" cm="1">
        <f t="array" ref="R103">_xlfn.XLOOKUP(Q103,INDEX(Flettilisti,,1),INDEX(Flettilisti,,2),,0)</f>
        <v>Vantar flokkun</v>
      </c>
      <c r="S103" s="38" t="str">
        <f>IF(ISBLANK(N103),"",IF(N103&lt;Gögn!$J$2,Gögn!$K$2,IF(N103&gt;Gögn!$J$4,Gögn!$K$4,Gögn!$K$3)))</f>
        <v/>
      </c>
      <c r="T103" s="49" t="str" cm="1">
        <f t="array" aca="1" ref="T103" ca="1">IF(ISBLANK(B103),"",IF(R103="Styrkhæft",_xlfn.XLOOKUP(S103,Vegalengdir[Texti],INDIRECT("Vegalengdir["&amp;'Upplýsingar um umsækjanda'!$B$10&amp;"]"),0%,0)))</f>
        <v/>
      </c>
      <c r="U103" s="72" t="str">
        <f t="shared" si="6"/>
        <v/>
      </c>
    </row>
    <row r="104" spans="1:21" x14ac:dyDescent="0.25">
      <c r="A104" s="37">
        <f t="shared" si="5"/>
        <v>103</v>
      </c>
      <c r="B104" s="67"/>
      <c r="C104" s="68"/>
      <c r="D104" s="67"/>
      <c r="E104" s="67"/>
      <c r="F104" s="67"/>
      <c r="G104" s="67"/>
      <c r="H104" s="69"/>
      <c r="I104" s="67"/>
      <c r="J104" s="67"/>
      <c r="K104" s="67"/>
      <c r="L104" s="67"/>
      <c r="M104" s="67"/>
      <c r="N104" s="69"/>
      <c r="O104" s="57" t="str">
        <f t="shared" si="4"/>
        <v/>
      </c>
      <c r="Q104" s="11" t="s">
        <v>450</v>
      </c>
      <c r="R104" s="11" t="str" cm="1">
        <f t="array" ref="R104">_xlfn.XLOOKUP(Q104,INDEX(Flettilisti,,1),INDEX(Flettilisti,,2),,0)</f>
        <v>Vantar flokkun</v>
      </c>
      <c r="S104" s="38" t="str">
        <f>IF(ISBLANK(N104),"",IF(N104&lt;Gögn!$J$2,Gögn!$K$2,IF(N104&gt;Gögn!$J$4,Gögn!$K$4,Gögn!$K$3)))</f>
        <v/>
      </c>
      <c r="T104" s="49" t="str" cm="1">
        <f t="array" aca="1" ref="T104" ca="1">IF(ISBLANK(B104),"",IF(R104="Styrkhæft",_xlfn.XLOOKUP(S104,Vegalengdir[Texti],INDIRECT("Vegalengdir["&amp;'Upplýsingar um umsækjanda'!$B$10&amp;"]"),0%,0)))</f>
        <v/>
      </c>
      <c r="U104" s="72" t="str">
        <f t="shared" si="6"/>
        <v/>
      </c>
    </row>
    <row r="105" spans="1:21" x14ac:dyDescent="0.25">
      <c r="A105" s="37">
        <f t="shared" si="5"/>
        <v>104</v>
      </c>
      <c r="B105" s="67"/>
      <c r="C105" s="68"/>
      <c r="D105" s="67"/>
      <c r="E105" s="67"/>
      <c r="F105" s="67"/>
      <c r="G105" s="67"/>
      <c r="H105" s="69"/>
      <c r="I105" s="67"/>
      <c r="J105" s="67"/>
      <c r="K105" s="67"/>
      <c r="L105" s="67"/>
      <c r="M105" s="67"/>
      <c r="N105" s="69"/>
      <c r="O105" s="57" t="str">
        <f t="shared" si="4"/>
        <v/>
      </c>
      <c r="Q105" s="11" t="s">
        <v>450</v>
      </c>
      <c r="R105" s="11" t="str" cm="1">
        <f t="array" ref="R105">_xlfn.XLOOKUP(Q105,INDEX(Flettilisti,,1),INDEX(Flettilisti,,2),,0)</f>
        <v>Vantar flokkun</v>
      </c>
      <c r="S105" s="38" t="str">
        <f>IF(ISBLANK(N105),"",IF(N105&lt;Gögn!$J$2,Gögn!$K$2,IF(N105&gt;Gögn!$J$4,Gögn!$K$4,Gögn!$K$3)))</f>
        <v/>
      </c>
      <c r="T105" s="49" t="str" cm="1">
        <f t="array" aca="1" ref="T105" ca="1">IF(ISBLANK(B105),"",IF(R105="Styrkhæft",_xlfn.XLOOKUP(S105,Vegalengdir[Texti],INDIRECT("Vegalengdir["&amp;'Upplýsingar um umsækjanda'!$B$10&amp;"]"),0%,0)))</f>
        <v/>
      </c>
      <c r="U105" s="72" t="str">
        <f t="shared" si="6"/>
        <v/>
      </c>
    </row>
    <row r="106" spans="1:21" x14ac:dyDescent="0.25">
      <c r="A106" s="37">
        <f t="shared" si="5"/>
        <v>105</v>
      </c>
      <c r="B106" s="67"/>
      <c r="C106" s="68"/>
      <c r="D106" s="67"/>
      <c r="E106" s="67"/>
      <c r="F106" s="67"/>
      <c r="G106" s="67"/>
      <c r="H106" s="69"/>
      <c r="I106" s="67"/>
      <c r="J106" s="67"/>
      <c r="K106" s="67"/>
      <c r="L106" s="67"/>
      <c r="M106" s="67"/>
      <c r="N106" s="69"/>
      <c r="O106" s="57" t="str">
        <f t="shared" si="4"/>
        <v/>
      </c>
      <c r="Q106" s="11" t="s">
        <v>450</v>
      </c>
      <c r="R106" s="11" t="str" cm="1">
        <f t="array" ref="R106">_xlfn.XLOOKUP(Q106,INDEX(Flettilisti,,1),INDEX(Flettilisti,,2),,0)</f>
        <v>Vantar flokkun</v>
      </c>
      <c r="S106" s="38" t="str">
        <f>IF(ISBLANK(N106),"",IF(N106&lt;Gögn!$J$2,Gögn!$K$2,IF(N106&gt;Gögn!$J$4,Gögn!$K$4,Gögn!$K$3)))</f>
        <v/>
      </c>
      <c r="T106" s="49" t="str" cm="1">
        <f t="array" aca="1" ref="T106" ca="1">IF(ISBLANK(B106),"",IF(R106="Styrkhæft",_xlfn.XLOOKUP(S106,Vegalengdir[Texti],INDIRECT("Vegalengdir["&amp;'Upplýsingar um umsækjanda'!$B$10&amp;"]"),0%,0)))</f>
        <v/>
      </c>
      <c r="U106" s="72" t="str">
        <f t="shared" si="6"/>
        <v/>
      </c>
    </row>
    <row r="107" spans="1:21" x14ac:dyDescent="0.25">
      <c r="A107" s="37">
        <f t="shared" si="5"/>
        <v>106</v>
      </c>
      <c r="B107" s="67"/>
      <c r="C107" s="68"/>
      <c r="D107" s="67"/>
      <c r="E107" s="67"/>
      <c r="F107" s="67"/>
      <c r="G107" s="67"/>
      <c r="H107" s="69"/>
      <c r="I107" s="67"/>
      <c r="J107" s="67"/>
      <c r="K107" s="67"/>
      <c r="L107" s="67"/>
      <c r="M107" s="67"/>
      <c r="N107" s="69"/>
      <c r="O107" s="57" t="str">
        <f t="shared" si="4"/>
        <v/>
      </c>
      <c r="Q107" s="11" t="s">
        <v>450</v>
      </c>
      <c r="R107" s="11" t="str" cm="1">
        <f t="array" ref="R107">_xlfn.XLOOKUP(Q107,INDEX(Flettilisti,,1),INDEX(Flettilisti,,2),,0)</f>
        <v>Vantar flokkun</v>
      </c>
      <c r="S107" s="38" t="str">
        <f>IF(ISBLANK(N107),"",IF(N107&lt;Gögn!$J$2,Gögn!$K$2,IF(N107&gt;Gögn!$J$4,Gögn!$K$4,Gögn!$K$3)))</f>
        <v/>
      </c>
      <c r="T107" s="49" t="str" cm="1">
        <f t="array" aca="1" ref="T107" ca="1">IF(ISBLANK(B107),"",IF(R107="Styrkhæft",_xlfn.XLOOKUP(S107,Vegalengdir[Texti],INDIRECT("Vegalengdir["&amp;'Upplýsingar um umsækjanda'!$B$10&amp;"]"),0%,0)))</f>
        <v/>
      </c>
      <c r="U107" s="72" t="str">
        <f t="shared" si="6"/>
        <v/>
      </c>
    </row>
    <row r="108" spans="1:21" x14ac:dyDescent="0.25">
      <c r="A108" s="37">
        <f t="shared" si="5"/>
        <v>107</v>
      </c>
      <c r="B108" s="67"/>
      <c r="C108" s="68"/>
      <c r="D108" s="67"/>
      <c r="E108" s="67"/>
      <c r="F108" s="67"/>
      <c r="G108" s="67"/>
      <c r="H108" s="69"/>
      <c r="I108" s="67"/>
      <c r="J108" s="67"/>
      <c r="K108" s="67"/>
      <c r="L108" s="67"/>
      <c r="M108" s="67"/>
      <c r="N108" s="69"/>
      <c r="O108" s="57" t="str">
        <f t="shared" si="4"/>
        <v/>
      </c>
      <c r="Q108" s="11" t="s">
        <v>450</v>
      </c>
      <c r="R108" s="11" t="str" cm="1">
        <f t="array" ref="R108">_xlfn.XLOOKUP(Q108,INDEX(Flettilisti,,1),INDEX(Flettilisti,,2),,0)</f>
        <v>Vantar flokkun</v>
      </c>
      <c r="S108" s="38" t="str">
        <f>IF(ISBLANK(N108),"",IF(N108&lt;Gögn!$J$2,Gögn!$K$2,IF(N108&gt;Gögn!$J$4,Gögn!$K$4,Gögn!$K$3)))</f>
        <v/>
      </c>
      <c r="T108" s="49" t="str" cm="1">
        <f t="array" aca="1" ref="T108" ca="1">IF(ISBLANK(B108),"",IF(R108="Styrkhæft",_xlfn.XLOOKUP(S108,Vegalengdir[Texti],INDIRECT("Vegalengdir["&amp;'Upplýsingar um umsækjanda'!$B$10&amp;"]"),0%,0)))</f>
        <v/>
      </c>
      <c r="U108" s="72" t="str">
        <f t="shared" si="6"/>
        <v/>
      </c>
    </row>
    <row r="109" spans="1:21" x14ac:dyDescent="0.25">
      <c r="A109" s="37">
        <f t="shared" si="5"/>
        <v>108</v>
      </c>
      <c r="B109" s="67"/>
      <c r="C109" s="68"/>
      <c r="D109" s="67"/>
      <c r="E109" s="67"/>
      <c r="F109" s="67"/>
      <c r="G109" s="67"/>
      <c r="H109" s="69"/>
      <c r="I109" s="67"/>
      <c r="J109" s="67"/>
      <c r="K109" s="67"/>
      <c r="L109" s="67"/>
      <c r="M109" s="67"/>
      <c r="N109" s="69"/>
      <c r="O109" s="57" t="str">
        <f t="shared" si="4"/>
        <v/>
      </c>
      <c r="Q109" s="11" t="s">
        <v>450</v>
      </c>
      <c r="R109" s="11" t="str" cm="1">
        <f t="array" ref="R109">_xlfn.XLOOKUP(Q109,INDEX(Flettilisti,,1),INDEX(Flettilisti,,2),,0)</f>
        <v>Vantar flokkun</v>
      </c>
      <c r="S109" s="38" t="str">
        <f>IF(ISBLANK(N109),"",IF(N109&lt;Gögn!$J$2,Gögn!$K$2,IF(N109&gt;Gögn!$J$4,Gögn!$K$4,Gögn!$K$3)))</f>
        <v/>
      </c>
      <c r="T109" s="49" t="str" cm="1">
        <f t="array" aca="1" ref="T109" ca="1">IF(ISBLANK(B109),"",IF(R109="Styrkhæft",_xlfn.XLOOKUP(S109,Vegalengdir[Texti],INDIRECT("Vegalengdir["&amp;'Upplýsingar um umsækjanda'!$B$10&amp;"]"),0%,0)))</f>
        <v/>
      </c>
      <c r="U109" s="72" t="str">
        <f t="shared" si="6"/>
        <v/>
      </c>
    </row>
    <row r="110" spans="1:21" x14ac:dyDescent="0.25">
      <c r="A110" s="37">
        <f t="shared" si="5"/>
        <v>109</v>
      </c>
      <c r="B110" s="67"/>
      <c r="C110" s="68"/>
      <c r="D110" s="67"/>
      <c r="E110" s="67"/>
      <c r="F110" s="67"/>
      <c r="G110" s="67"/>
      <c r="H110" s="69"/>
      <c r="I110" s="67"/>
      <c r="J110" s="67"/>
      <c r="K110" s="67"/>
      <c r="L110" s="67"/>
      <c r="M110" s="67"/>
      <c r="N110" s="69"/>
      <c r="O110" s="57" t="str">
        <f t="shared" si="4"/>
        <v/>
      </c>
      <c r="Q110" s="11" t="s">
        <v>450</v>
      </c>
      <c r="R110" s="11" t="str" cm="1">
        <f t="array" ref="R110">_xlfn.XLOOKUP(Q110,INDEX(Flettilisti,,1),INDEX(Flettilisti,,2),,0)</f>
        <v>Vantar flokkun</v>
      </c>
      <c r="S110" s="38" t="str">
        <f>IF(ISBLANK(N110),"",IF(N110&lt;Gögn!$J$2,Gögn!$K$2,IF(N110&gt;Gögn!$J$4,Gögn!$K$4,Gögn!$K$3)))</f>
        <v/>
      </c>
      <c r="T110" s="49" t="str" cm="1">
        <f t="array" aca="1" ref="T110" ca="1">IF(ISBLANK(B110),"",IF(R110="Styrkhæft",_xlfn.XLOOKUP(S110,Vegalengdir[Texti],INDIRECT("Vegalengdir["&amp;'Upplýsingar um umsækjanda'!$B$10&amp;"]"),0%,0)))</f>
        <v/>
      </c>
      <c r="U110" s="72" t="str">
        <f t="shared" si="6"/>
        <v/>
      </c>
    </row>
    <row r="111" spans="1:21" x14ac:dyDescent="0.25">
      <c r="A111" s="37">
        <f t="shared" si="5"/>
        <v>110</v>
      </c>
      <c r="B111" s="67"/>
      <c r="C111" s="68"/>
      <c r="D111" s="67"/>
      <c r="E111" s="67"/>
      <c r="F111" s="67"/>
      <c r="G111" s="67"/>
      <c r="H111" s="69"/>
      <c r="I111" s="67"/>
      <c r="J111" s="67"/>
      <c r="K111" s="67"/>
      <c r="L111" s="67"/>
      <c r="M111" s="67"/>
      <c r="N111" s="69"/>
      <c r="O111" s="57" t="str">
        <f t="shared" si="4"/>
        <v/>
      </c>
      <c r="Q111" s="11" t="s">
        <v>450</v>
      </c>
      <c r="R111" s="11" t="str" cm="1">
        <f t="array" ref="R111">_xlfn.XLOOKUP(Q111,INDEX(Flettilisti,,1),INDEX(Flettilisti,,2),,0)</f>
        <v>Vantar flokkun</v>
      </c>
      <c r="S111" s="38" t="str">
        <f>IF(ISBLANK(N111),"",IF(N111&lt;Gögn!$J$2,Gögn!$K$2,IF(N111&gt;Gögn!$J$4,Gögn!$K$4,Gögn!$K$3)))</f>
        <v/>
      </c>
      <c r="T111" s="49" t="str" cm="1">
        <f t="array" aca="1" ref="T111" ca="1">IF(ISBLANK(B111),"",IF(R111="Styrkhæft",_xlfn.XLOOKUP(S111,Vegalengdir[Texti],INDIRECT("Vegalengdir["&amp;'Upplýsingar um umsækjanda'!$B$10&amp;"]"),0%,0)))</f>
        <v/>
      </c>
      <c r="U111" s="72" t="str">
        <f t="shared" si="6"/>
        <v/>
      </c>
    </row>
    <row r="112" spans="1:21" x14ac:dyDescent="0.25">
      <c r="A112" s="37">
        <f t="shared" si="5"/>
        <v>111</v>
      </c>
      <c r="B112" s="67"/>
      <c r="C112" s="68"/>
      <c r="D112" s="67"/>
      <c r="E112" s="67"/>
      <c r="F112" s="67"/>
      <c r="G112" s="67"/>
      <c r="H112" s="69"/>
      <c r="I112" s="67"/>
      <c r="J112" s="67"/>
      <c r="K112" s="67"/>
      <c r="L112" s="67"/>
      <c r="M112" s="67"/>
      <c r="N112" s="69"/>
      <c r="O112" s="57" t="str">
        <f t="shared" si="4"/>
        <v/>
      </c>
      <c r="Q112" s="11" t="s">
        <v>450</v>
      </c>
      <c r="R112" s="11" t="str" cm="1">
        <f t="array" ref="R112">_xlfn.XLOOKUP(Q112,INDEX(Flettilisti,,1),INDEX(Flettilisti,,2),,0)</f>
        <v>Vantar flokkun</v>
      </c>
      <c r="S112" s="38" t="str">
        <f>IF(ISBLANK(N112),"",IF(N112&lt;Gögn!$J$2,Gögn!$K$2,IF(N112&gt;Gögn!$J$4,Gögn!$K$4,Gögn!$K$3)))</f>
        <v/>
      </c>
      <c r="T112" s="49" t="str" cm="1">
        <f t="array" aca="1" ref="T112" ca="1">IF(ISBLANK(B112),"",IF(R112="Styrkhæft",_xlfn.XLOOKUP(S112,Vegalengdir[Texti],INDIRECT("Vegalengdir["&amp;'Upplýsingar um umsækjanda'!$B$10&amp;"]"),0%,0)))</f>
        <v/>
      </c>
      <c r="U112" s="72" t="str">
        <f t="shared" si="6"/>
        <v/>
      </c>
    </row>
    <row r="113" spans="1:21" x14ac:dyDescent="0.25">
      <c r="A113" s="37">
        <f t="shared" si="5"/>
        <v>112</v>
      </c>
      <c r="B113" s="67"/>
      <c r="C113" s="68"/>
      <c r="D113" s="67"/>
      <c r="E113" s="67"/>
      <c r="F113" s="67"/>
      <c r="G113" s="67"/>
      <c r="H113" s="69"/>
      <c r="I113" s="67"/>
      <c r="J113" s="67"/>
      <c r="K113" s="67"/>
      <c r="L113" s="67"/>
      <c r="M113" s="67"/>
      <c r="N113" s="69"/>
      <c r="O113" s="57" t="str">
        <f t="shared" si="4"/>
        <v/>
      </c>
      <c r="Q113" s="11" t="s">
        <v>450</v>
      </c>
      <c r="R113" s="11" t="str" cm="1">
        <f t="array" ref="R113">_xlfn.XLOOKUP(Q113,INDEX(Flettilisti,,1),INDEX(Flettilisti,,2),,0)</f>
        <v>Vantar flokkun</v>
      </c>
      <c r="S113" s="38" t="str">
        <f>IF(ISBLANK(N113),"",IF(N113&lt;Gögn!$J$2,Gögn!$K$2,IF(N113&gt;Gögn!$J$4,Gögn!$K$4,Gögn!$K$3)))</f>
        <v/>
      </c>
      <c r="T113" s="49" t="str" cm="1">
        <f t="array" aca="1" ref="T113" ca="1">IF(ISBLANK(B113),"",IF(R113="Styrkhæft",_xlfn.XLOOKUP(S113,Vegalengdir[Texti],INDIRECT("Vegalengdir["&amp;'Upplýsingar um umsækjanda'!$B$10&amp;"]"),0%,0)))</f>
        <v/>
      </c>
      <c r="U113" s="72" t="str">
        <f t="shared" si="6"/>
        <v/>
      </c>
    </row>
    <row r="114" spans="1:21" x14ac:dyDescent="0.25">
      <c r="A114" s="37">
        <f t="shared" si="5"/>
        <v>113</v>
      </c>
      <c r="B114" s="67"/>
      <c r="C114" s="68"/>
      <c r="D114" s="67"/>
      <c r="E114" s="67"/>
      <c r="F114" s="67"/>
      <c r="G114" s="67"/>
      <c r="H114" s="69"/>
      <c r="I114" s="67"/>
      <c r="J114" s="67"/>
      <c r="K114" s="67"/>
      <c r="L114" s="67"/>
      <c r="M114" s="67"/>
      <c r="N114" s="69"/>
      <c r="O114" s="57" t="str">
        <f t="shared" si="4"/>
        <v/>
      </c>
      <c r="Q114" s="11" t="s">
        <v>450</v>
      </c>
      <c r="R114" s="11" t="str" cm="1">
        <f t="array" ref="R114">_xlfn.XLOOKUP(Q114,INDEX(Flettilisti,,1),INDEX(Flettilisti,,2),,0)</f>
        <v>Vantar flokkun</v>
      </c>
      <c r="S114" s="38" t="str">
        <f>IF(ISBLANK(N114),"",IF(N114&lt;Gögn!$J$2,Gögn!$K$2,IF(N114&gt;Gögn!$J$4,Gögn!$K$4,Gögn!$K$3)))</f>
        <v/>
      </c>
      <c r="T114" s="49" t="str" cm="1">
        <f t="array" aca="1" ref="T114" ca="1">IF(ISBLANK(B114),"",IF(R114="Styrkhæft",_xlfn.XLOOKUP(S114,Vegalengdir[Texti],INDIRECT("Vegalengdir["&amp;'Upplýsingar um umsækjanda'!$B$10&amp;"]"),0%,0)))</f>
        <v/>
      </c>
      <c r="U114" s="72" t="str">
        <f t="shared" si="6"/>
        <v/>
      </c>
    </row>
    <row r="115" spans="1:21" x14ac:dyDescent="0.25">
      <c r="A115" s="37">
        <f t="shared" si="5"/>
        <v>114</v>
      </c>
      <c r="B115" s="67"/>
      <c r="C115" s="68"/>
      <c r="D115" s="67"/>
      <c r="E115" s="67"/>
      <c r="F115" s="67"/>
      <c r="G115" s="67"/>
      <c r="H115" s="69"/>
      <c r="I115" s="67"/>
      <c r="J115" s="67"/>
      <c r="K115" s="67"/>
      <c r="L115" s="67"/>
      <c r="M115" s="67"/>
      <c r="N115" s="69"/>
      <c r="O115" s="57" t="str">
        <f t="shared" si="4"/>
        <v/>
      </c>
      <c r="Q115" s="11" t="s">
        <v>450</v>
      </c>
      <c r="R115" s="11" t="str" cm="1">
        <f t="array" ref="R115">_xlfn.XLOOKUP(Q115,INDEX(Flettilisti,,1),INDEX(Flettilisti,,2),,0)</f>
        <v>Vantar flokkun</v>
      </c>
      <c r="S115" s="38" t="str">
        <f>IF(ISBLANK(N115),"",IF(N115&lt;Gögn!$J$2,Gögn!$K$2,IF(N115&gt;Gögn!$J$4,Gögn!$K$4,Gögn!$K$3)))</f>
        <v/>
      </c>
      <c r="T115" s="49" t="str" cm="1">
        <f t="array" aca="1" ref="T115" ca="1">IF(ISBLANK(B115),"",IF(R115="Styrkhæft",_xlfn.XLOOKUP(S115,Vegalengdir[Texti],INDIRECT("Vegalengdir["&amp;'Upplýsingar um umsækjanda'!$B$10&amp;"]"),0%,0)))</f>
        <v/>
      </c>
      <c r="U115" s="72" t="str">
        <f t="shared" si="6"/>
        <v/>
      </c>
    </row>
    <row r="116" spans="1:21" x14ac:dyDescent="0.25">
      <c r="A116" s="37">
        <f t="shared" si="5"/>
        <v>115</v>
      </c>
      <c r="B116" s="67"/>
      <c r="C116" s="68"/>
      <c r="D116" s="67"/>
      <c r="E116" s="67"/>
      <c r="F116" s="67"/>
      <c r="G116" s="67"/>
      <c r="H116" s="69"/>
      <c r="I116" s="67"/>
      <c r="J116" s="67"/>
      <c r="K116" s="67"/>
      <c r="L116" s="67"/>
      <c r="M116" s="67"/>
      <c r="N116" s="69"/>
      <c r="O116" s="57" t="str">
        <f t="shared" si="4"/>
        <v/>
      </c>
      <c r="Q116" s="11" t="s">
        <v>450</v>
      </c>
      <c r="R116" s="11" t="str" cm="1">
        <f t="array" ref="R116">_xlfn.XLOOKUP(Q116,INDEX(Flettilisti,,1),INDEX(Flettilisti,,2),,0)</f>
        <v>Vantar flokkun</v>
      </c>
      <c r="S116" s="38" t="str">
        <f>IF(ISBLANK(N116),"",IF(N116&lt;Gögn!$J$2,Gögn!$K$2,IF(N116&gt;Gögn!$J$4,Gögn!$K$4,Gögn!$K$3)))</f>
        <v/>
      </c>
      <c r="T116" s="49" t="str" cm="1">
        <f t="array" aca="1" ref="T116" ca="1">IF(ISBLANK(B116),"",IF(R116="Styrkhæft",_xlfn.XLOOKUP(S116,Vegalengdir[Texti],INDIRECT("Vegalengdir["&amp;'Upplýsingar um umsækjanda'!$B$10&amp;"]"),0%,0)))</f>
        <v/>
      </c>
      <c r="U116" s="72" t="str">
        <f t="shared" si="6"/>
        <v/>
      </c>
    </row>
    <row r="117" spans="1:21" x14ac:dyDescent="0.25">
      <c r="A117" s="37">
        <f t="shared" si="5"/>
        <v>116</v>
      </c>
      <c r="B117" s="67"/>
      <c r="C117" s="68"/>
      <c r="D117" s="67"/>
      <c r="E117" s="67"/>
      <c r="F117" s="67"/>
      <c r="G117" s="67"/>
      <c r="H117" s="69"/>
      <c r="I117" s="67"/>
      <c r="J117" s="67"/>
      <c r="K117" s="67"/>
      <c r="L117" s="67"/>
      <c r="M117" s="67"/>
      <c r="N117" s="69"/>
      <c r="O117" s="57" t="str">
        <f t="shared" si="4"/>
        <v/>
      </c>
      <c r="Q117" s="11" t="s">
        <v>450</v>
      </c>
      <c r="R117" s="11" t="str" cm="1">
        <f t="array" ref="R117">_xlfn.XLOOKUP(Q117,INDEX(Flettilisti,,1),INDEX(Flettilisti,,2),,0)</f>
        <v>Vantar flokkun</v>
      </c>
      <c r="S117" s="38" t="str">
        <f>IF(ISBLANK(N117),"",IF(N117&lt;Gögn!$J$2,Gögn!$K$2,IF(N117&gt;Gögn!$J$4,Gögn!$K$4,Gögn!$K$3)))</f>
        <v/>
      </c>
      <c r="T117" s="49" t="str" cm="1">
        <f t="array" aca="1" ref="T117" ca="1">IF(ISBLANK(B117),"",IF(R117="Styrkhæft",_xlfn.XLOOKUP(S117,Vegalengdir[Texti],INDIRECT("Vegalengdir["&amp;'Upplýsingar um umsækjanda'!$B$10&amp;"]"),0%,0)))</f>
        <v/>
      </c>
      <c r="U117" s="72" t="str">
        <f t="shared" si="6"/>
        <v/>
      </c>
    </row>
    <row r="118" spans="1:21" x14ac:dyDescent="0.25">
      <c r="A118" s="37">
        <f t="shared" si="5"/>
        <v>117</v>
      </c>
      <c r="B118" s="67"/>
      <c r="C118" s="68"/>
      <c r="D118" s="67"/>
      <c r="E118" s="67"/>
      <c r="F118" s="67"/>
      <c r="G118" s="67"/>
      <c r="H118" s="69"/>
      <c r="I118" s="67"/>
      <c r="J118" s="67"/>
      <c r="K118" s="67"/>
      <c r="L118" s="67"/>
      <c r="M118" s="67"/>
      <c r="N118" s="69"/>
      <c r="O118" s="57" t="str">
        <f t="shared" si="4"/>
        <v/>
      </c>
      <c r="Q118" s="11" t="s">
        <v>450</v>
      </c>
      <c r="R118" s="11" t="str" cm="1">
        <f t="array" ref="R118">_xlfn.XLOOKUP(Q118,INDEX(Flettilisti,,1),INDEX(Flettilisti,,2),,0)</f>
        <v>Vantar flokkun</v>
      </c>
      <c r="S118" s="38" t="str">
        <f>IF(ISBLANK(N118),"",IF(N118&lt;Gögn!$J$2,Gögn!$K$2,IF(N118&gt;Gögn!$J$4,Gögn!$K$4,Gögn!$K$3)))</f>
        <v/>
      </c>
      <c r="T118" s="49" t="str" cm="1">
        <f t="array" aca="1" ref="T118" ca="1">IF(ISBLANK(B118),"",IF(R118="Styrkhæft",_xlfn.XLOOKUP(S118,Vegalengdir[Texti],INDIRECT("Vegalengdir["&amp;'Upplýsingar um umsækjanda'!$B$10&amp;"]"),0%,0)))</f>
        <v/>
      </c>
      <c r="U118" s="72" t="str">
        <f t="shared" si="6"/>
        <v/>
      </c>
    </row>
    <row r="119" spans="1:21" x14ac:dyDescent="0.25">
      <c r="A119" s="37">
        <f t="shared" si="5"/>
        <v>118</v>
      </c>
      <c r="B119" s="67"/>
      <c r="C119" s="68"/>
      <c r="D119" s="67"/>
      <c r="E119" s="67"/>
      <c r="F119" s="67"/>
      <c r="G119" s="67"/>
      <c r="H119" s="69"/>
      <c r="I119" s="67"/>
      <c r="J119" s="67"/>
      <c r="K119" s="67"/>
      <c r="L119" s="67"/>
      <c r="M119" s="67"/>
      <c r="N119" s="69"/>
      <c r="O119" s="57" t="str">
        <f t="shared" si="4"/>
        <v/>
      </c>
      <c r="Q119" s="11" t="s">
        <v>450</v>
      </c>
      <c r="R119" s="11" t="str" cm="1">
        <f t="array" ref="R119">_xlfn.XLOOKUP(Q119,INDEX(Flettilisti,,1),INDEX(Flettilisti,,2),,0)</f>
        <v>Vantar flokkun</v>
      </c>
      <c r="S119" s="38" t="str">
        <f>IF(ISBLANK(N119),"",IF(N119&lt;Gögn!$J$2,Gögn!$K$2,IF(N119&gt;Gögn!$J$4,Gögn!$K$4,Gögn!$K$3)))</f>
        <v/>
      </c>
      <c r="T119" s="49" t="str" cm="1">
        <f t="array" aca="1" ref="T119" ca="1">IF(ISBLANK(B119),"",IF(R119="Styrkhæft",_xlfn.XLOOKUP(S119,Vegalengdir[Texti],INDIRECT("Vegalengdir["&amp;'Upplýsingar um umsækjanda'!$B$10&amp;"]"),0%,0)))</f>
        <v/>
      </c>
      <c r="U119" s="72" t="str">
        <f t="shared" si="6"/>
        <v/>
      </c>
    </row>
    <row r="120" spans="1:21" x14ac:dyDescent="0.25">
      <c r="A120" s="37">
        <f t="shared" si="5"/>
        <v>119</v>
      </c>
      <c r="B120" s="67"/>
      <c r="C120" s="68"/>
      <c r="D120" s="67"/>
      <c r="E120" s="67"/>
      <c r="F120" s="67"/>
      <c r="G120" s="67"/>
      <c r="H120" s="69"/>
      <c r="I120" s="67"/>
      <c r="J120" s="67"/>
      <c r="K120" s="67"/>
      <c r="L120" s="67"/>
      <c r="M120" s="67"/>
      <c r="N120" s="69"/>
      <c r="O120" s="57" t="str">
        <f t="shared" si="4"/>
        <v/>
      </c>
      <c r="Q120" s="11" t="s">
        <v>450</v>
      </c>
      <c r="R120" s="11" t="str" cm="1">
        <f t="array" ref="R120">_xlfn.XLOOKUP(Q120,INDEX(Flettilisti,,1),INDEX(Flettilisti,,2),,0)</f>
        <v>Vantar flokkun</v>
      </c>
      <c r="S120" s="38" t="str">
        <f>IF(ISBLANK(N120),"",IF(N120&lt;Gögn!$J$2,Gögn!$K$2,IF(N120&gt;Gögn!$J$4,Gögn!$K$4,Gögn!$K$3)))</f>
        <v/>
      </c>
      <c r="T120" s="49" t="str" cm="1">
        <f t="array" aca="1" ref="T120" ca="1">IF(ISBLANK(B120),"",IF(R120="Styrkhæft",_xlfn.XLOOKUP(S120,Vegalengdir[Texti],INDIRECT("Vegalengdir["&amp;'Upplýsingar um umsækjanda'!$B$10&amp;"]"),0%,0)))</f>
        <v/>
      </c>
      <c r="U120" s="72" t="str">
        <f t="shared" si="6"/>
        <v/>
      </c>
    </row>
    <row r="121" spans="1:21" x14ac:dyDescent="0.25">
      <c r="A121" s="37">
        <f t="shared" si="5"/>
        <v>120</v>
      </c>
      <c r="B121" s="67"/>
      <c r="C121" s="68"/>
      <c r="D121" s="67"/>
      <c r="E121" s="67"/>
      <c r="F121" s="67"/>
      <c r="G121" s="67"/>
      <c r="H121" s="69"/>
      <c r="I121" s="67"/>
      <c r="J121" s="67"/>
      <c r="K121" s="67"/>
      <c r="L121" s="67"/>
      <c r="M121" s="67"/>
      <c r="N121" s="69"/>
      <c r="O121" s="57" t="str">
        <f t="shared" si="4"/>
        <v/>
      </c>
      <c r="Q121" s="11" t="s">
        <v>450</v>
      </c>
      <c r="R121" s="11" t="str" cm="1">
        <f t="array" ref="R121">_xlfn.XLOOKUP(Q121,INDEX(Flettilisti,,1),INDEX(Flettilisti,,2),,0)</f>
        <v>Vantar flokkun</v>
      </c>
      <c r="S121" s="38" t="str">
        <f>IF(ISBLANK(N121),"",IF(N121&lt;Gögn!$J$2,Gögn!$K$2,IF(N121&gt;Gögn!$J$4,Gögn!$K$4,Gögn!$K$3)))</f>
        <v/>
      </c>
      <c r="T121" s="49" t="str" cm="1">
        <f t="array" aca="1" ref="T121" ca="1">IF(ISBLANK(B121),"",IF(R121="Styrkhæft",_xlfn.XLOOKUP(S121,Vegalengdir[Texti],INDIRECT("Vegalengdir["&amp;'Upplýsingar um umsækjanda'!$B$10&amp;"]"),0%,0)))</f>
        <v/>
      </c>
      <c r="U121" s="72" t="str">
        <f t="shared" si="6"/>
        <v/>
      </c>
    </row>
    <row r="122" spans="1:21" x14ac:dyDescent="0.25">
      <c r="A122" s="37">
        <f t="shared" si="5"/>
        <v>121</v>
      </c>
      <c r="B122" s="67"/>
      <c r="C122" s="68"/>
      <c r="D122" s="67"/>
      <c r="E122" s="67"/>
      <c r="F122" s="67"/>
      <c r="G122" s="67"/>
      <c r="H122" s="69"/>
      <c r="I122" s="67"/>
      <c r="J122" s="67"/>
      <c r="K122" s="67"/>
      <c r="L122" s="67"/>
      <c r="M122" s="67"/>
      <c r="N122" s="69"/>
      <c r="O122" s="57" t="str">
        <f t="shared" si="4"/>
        <v/>
      </c>
      <c r="Q122" s="11" t="s">
        <v>450</v>
      </c>
      <c r="R122" s="11" t="str" cm="1">
        <f t="array" ref="R122">_xlfn.XLOOKUP(Q122,INDEX(Flettilisti,,1),INDEX(Flettilisti,,2),,0)</f>
        <v>Vantar flokkun</v>
      </c>
      <c r="S122" s="38" t="str">
        <f>IF(ISBLANK(N122),"",IF(N122&lt;Gögn!$J$2,Gögn!$K$2,IF(N122&gt;Gögn!$J$4,Gögn!$K$4,Gögn!$K$3)))</f>
        <v/>
      </c>
      <c r="T122" s="49" t="str" cm="1">
        <f t="array" aca="1" ref="T122" ca="1">IF(ISBLANK(B122),"",IF(R122="Styrkhæft",_xlfn.XLOOKUP(S122,Vegalengdir[Texti],INDIRECT("Vegalengdir["&amp;'Upplýsingar um umsækjanda'!$B$10&amp;"]"),0%,0)))</f>
        <v/>
      </c>
      <c r="U122" s="72" t="str">
        <f t="shared" si="6"/>
        <v/>
      </c>
    </row>
    <row r="123" spans="1:21" x14ac:dyDescent="0.25">
      <c r="A123" s="37">
        <f t="shared" si="5"/>
        <v>122</v>
      </c>
      <c r="B123" s="67"/>
      <c r="C123" s="68"/>
      <c r="D123" s="67"/>
      <c r="E123" s="67"/>
      <c r="F123" s="67"/>
      <c r="G123" s="67"/>
      <c r="H123" s="69"/>
      <c r="I123" s="67"/>
      <c r="J123" s="67"/>
      <c r="K123" s="67"/>
      <c r="L123" s="67"/>
      <c r="M123" s="67"/>
      <c r="N123" s="69"/>
      <c r="O123" s="57" t="str">
        <f t="shared" si="4"/>
        <v/>
      </c>
      <c r="Q123" s="11" t="s">
        <v>450</v>
      </c>
      <c r="R123" s="11" t="str" cm="1">
        <f t="array" ref="R123">_xlfn.XLOOKUP(Q123,INDEX(Flettilisti,,1),INDEX(Flettilisti,,2),,0)</f>
        <v>Vantar flokkun</v>
      </c>
      <c r="S123" s="38" t="str">
        <f>IF(ISBLANK(N123),"",IF(N123&lt;Gögn!$J$2,Gögn!$K$2,IF(N123&gt;Gögn!$J$4,Gögn!$K$4,Gögn!$K$3)))</f>
        <v/>
      </c>
      <c r="T123" s="49" t="str" cm="1">
        <f t="array" aca="1" ref="T123" ca="1">IF(ISBLANK(B123),"",IF(R123="Styrkhæft",_xlfn.XLOOKUP(S123,Vegalengdir[Texti],INDIRECT("Vegalengdir["&amp;'Upplýsingar um umsækjanda'!$B$10&amp;"]"),0%,0)))</f>
        <v/>
      </c>
      <c r="U123" s="72" t="str">
        <f t="shared" si="6"/>
        <v/>
      </c>
    </row>
    <row r="124" spans="1:21" x14ac:dyDescent="0.25">
      <c r="A124" s="37">
        <f t="shared" si="5"/>
        <v>123</v>
      </c>
      <c r="B124" s="67"/>
      <c r="C124" s="68"/>
      <c r="D124" s="67"/>
      <c r="E124" s="67"/>
      <c r="F124" s="67"/>
      <c r="G124" s="67"/>
      <c r="H124" s="69"/>
      <c r="I124" s="67"/>
      <c r="J124" s="67"/>
      <c r="K124" s="67"/>
      <c r="L124" s="67"/>
      <c r="M124" s="67"/>
      <c r="N124" s="69"/>
      <c r="O124" s="57" t="str">
        <f t="shared" si="4"/>
        <v/>
      </c>
      <c r="Q124" s="11" t="s">
        <v>450</v>
      </c>
      <c r="R124" s="11" t="str" cm="1">
        <f t="array" ref="R124">_xlfn.XLOOKUP(Q124,INDEX(Flettilisti,,1),INDEX(Flettilisti,,2),,0)</f>
        <v>Vantar flokkun</v>
      </c>
      <c r="S124" s="38" t="str">
        <f>IF(ISBLANK(N124),"",IF(N124&lt;Gögn!$J$2,Gögn!$K$2,IF(N124&gt;Gögn!$J$4,Gögn!$K$4,Gögn!$K$3)))</f>
        <v/>
      </c>
      <c r="T124" s="49" t="str" cm="1">
        <f t="array" aca="1" ref="T124" ca="1">IF(ISBLANK(B124),"",IF(R124="Styrkhæft",_xlfn.XLOOKUP(S124,Vegalengdir[Texti],INDIRECT("Vegalengdir["&amp;'Upplýsingar um umsækjanda'!$B$10&amp;"]"),0%,0)))</f>
        <v/>
      </c>
      <c r="U124" s="72" t="str">
        <f t="shared" si="6"/>
        <v/>
      </c>
    </row>
    <row r="125" spans="1:21" x14ac:dyDescent="0.25">
      <c r="A125" s="37">
        <f t="shared" si="5"/>
        <v>124</v>
      </c>
      <c r="B125" s="67"/>
      <c r="C125" s="68"/>
      <c r="D125" s="67"/>
      <c r="E125" s="67"/>
      <c r="F125" s="67"/>
      <c r="G125" s="67"/>
      <c r="H125" s="69"/>
      <c r="I125" s="67"/>
      <c r="J125" s="67"/>
      <c r="K125" s="67"/>
      <c r="L125" s="67"/>
      <c r="M125" s="67"/>
      <c r="N125" s="69"/>
      <c r="O125" s="57" t="str">
        <f t="shared" si="4"/>
        <v/>
      </c>
      <c r="Q125" s="11" t="s">
        <v>450</v>
      </c>
      <c r="R125" s="11" t="str" cm="1">
        <f t="array" ref="R125">_xlfn.XLOOKUP(Q125,INDEX(Flettilisti,,1),INDEX(Flettilisti,,2),,0)</f>
        <v>Vantar flokkun</v>
      </c>
      <c r="S125" s="38" t="str">
        <f>IF(ISBLANK(N125),"",IF(N125&lt;Gögn!$J$2,Gögn!$K$2,IF(N125&gt;Gögn!$J$4,Gögn!$K$4,Gögn!$K$3)))</f>
        <v/>
      </c>
      <c r="T125" s="49" t="str" cm="1">
        <f t="array" aca="1" ref="T125" ca="1">IF(ISBLANK(B125),"",IF(R125="Styrkhæft",_xlfn.XLOOKUP(S125,Vegalengdir[Texti],INDIRECT("Vegalengdir["&amp;'Upplýsingar um umsækjanda'!$B$10&amp;"]"),0%,0)))</f>
        <v/>
      </c>
      <c r="U125" s="72" t="str">
        <f t="shared" si="6"/>
        <v/>
      </c>
    </row>
    <row r="126" spans="1:21" x14ac:dyDescent="0.25">
      <c r="A126" s="37">
        <f t="shared" si="5"/>
        <v>125</v>
      </c>
      <c r="B126" s="67"/>
      <c r="C126" s="68"/>
      <c r="D126" s="67"/>
      <c r="E126" s="67"/>
      <c r="F126" s="67"/>
      <c r="G126" s="67"/>
      <c r="H126" s="69"/>
      <c r="I126" s="67"/>
      <c r="J126" s="67"/>
      <c r="K126" s="67"/>
      <c r="L126" s="67"/>
      <c r="M126" s="67"/>
      <c r="N126" s="69"/>
      <c r="O126" s="57" t="str">
        <f t="shared" si="4"/>
        <v/>
      </c>
      <c r="Q126" s="11" t="s">
        <v>450</v>
      </c>
      <c r="R126" s="11" t="str" cm="1">
        <f t="array" ref="R126">_xlfn.XLOOKUP(Q126,INDEX(Flettilisti,,1),INDEX(Flettilisti,,2),,0)</f>
        <v>Vantar flokkun</v>
      </c>
      <c r="S126" s="38" t="str">
        <f>IF(ISBLANK(N126),"",IF(N126&lt;Gögn!$J$2,Gögn!$K$2,IF(N126&gt;Gögn!$J$4,Gögn!$K$4,Gögn!$K$3)))</f>
        <v/>
      </c>
      <c r="T126" s="49" t="str" cm="1">
        <f t="array" aca="1" ref="T126" ca="1">IF(ISBLANK(B126),"",IF(R126="Styrkhæft",_xlfn.XLOOKUP(S126,Vegalengdir[Texti],INDIRECT("Vegalengdir["&amp;'Upplýsingar um umsækjanda'!$B$10&amp;"]"),0%,0)))</f>
        <v/>
      </c>
      <c r="U126" s="72" t="str">
        <f t="shared" si="6"/>
        <v/>
      </c>
    </row>
    <row r="127" spans="1:21" x14ac:dyDescent="0.25">
      <c r="A127" s="37">
        <f t="shared" si="5"/>
        <v>126</v>
      </c>
      <c r="B127" s="67"/>
      <c r="C127" s="68"/>
      <c r="D127" s="67"/>
      <c r="E127" s="67"/>
      <c r="F127" s="67"/>
      <c r="G127" s="67"/>
      <c r="H127" s="69"/>
      <c r="I127" s="67"/>
      <c r="J127" s="67"/>
      <c r="K127" s="67"/>
      <c r="L127" s="67"/>
      <c r="M127" s="67"/>
      <c r="N127" s="69"/>
      <c r="O127" s="57" t="str">
        <f t="shared" si="4"/>
        <v/>
      </c>
      <c r="Q127" s="11" t="s">
        <v>450</v>
      </c>
      <c r="R127" s="11" t="str" cm="1">
        <f t="array" ref="R127">_xlfn.XLOOKUP(Q127,INDEX(Flettilisti,,1),INDEX(Flettilisti,,2),,0)</f>
        <v>Vantar flokkun</v>
      </c>
      <c r="S127" s="38" t="str">
        <f>IF(ISBLANK(N127),"",IF(N127&lt;Gögn!$J$2,Gögn!$K$2,IF(N127&gt;Gögn!$J$4,Gögn!$K$4,Gögn!$K$3)))</f>
        <v/>
      </c>
      <c r="T127" s="49" t="str" cm="1">
        <f t="array" aca="1" ref="T127" ca="1">IF(ISBLANK(B127),"",IF(R127="Styrkhæft",_xlfn.XLOOKUP(S127,Vegalengdir[Texti],INDIRECT("Vegalengdir["&amp;'Upplýsingar um umsækjanda'!$B$10&amp;"]"),0%,0)))</f>
        <v/>
      </c>
      <c r="U127" s="72" t="str">
        <f t="shared" si="6"/>
        <v/>
      </c>
    </row>
    <row r="128" spans="1:21" x14ac:dyDescent="0.25">
      <c r="A128" s="37">
        <f t="shared" si="5"/>
        <v>127</v>
      </c>
      <c r="B128" s="67"/>
      <c r="C128" s="68"/>
      <c r="D128" s="67"/>
      <c r="E128" s="67"/>
      <c r="F128" s="67"/>
      <c r="G128" s="67"/>
      <c r="H128" s="69"/>
      <c r="I128" s="67"/>
      <c r="J128" s="67"/>
      <c r="K128" s="67"/>
      <c r="L128" s="67"/>
      <c r="M128" s="67"/>
      <c r="N128" s="69"/>
      <c r="O128" s="57" t="str">
        <f t="shared" si="4"/>
        <v/>
      </c>
      <c r="Q128" s="11" t="s">
        <v>450</v>
      </c>
      <c r="R128" s="11" t="str" cm="1">
        <f t="array" ref="R128">_xlfn.XLOOKUP(Q128,INDEX(Flettilisti,,1),INDEX(Flettilisti,,2),,0)</f>
        <v>Vantar flokkun</v>
      </c>
      <c r="S128" s="38" t="str">
        <f>IF(ISBLANK(N128),"",IF(N128&lt;Gögn!$J$2,Gögn!$K$2,IF(N128&gt;Gögn!$J$4,Gögn!$K$4,Gögn!$K$3)))</f>
        <v/>
      </c>
      <c r="T128" s="49" t="str" cm="1">
        <f t="array" aca="1" ref="T128" ca="1">IF(ISBLANK(B128),"",IF(R128="Styrkhæft",_xlfn.XLOOKUP(S128,Vegalengdir[Texti],INDIRECT("Vegalengdir["&amp;'Upplýsingar um umsækjanda'!$B$10&amp;"]"),0%,0)))</f>
        <v/>
      </c>
      <c r="U128" s="72" t="str">
        <f t="shared" si="6"/>
        <v/>
      </c>
    </row>
    <row r="129" spans="1:21" x14ac:dyDescent="0.25">
      <c r="A129" s="37">
        <f t="shared" si="5"/>
        <v>128</v>
      </c>
      <c r="B129" s="67"/>
      <c r="C129" s="68"/>
      <c r="D129" s="67"/>
      <c r="E129" s="67"/>
      <c r="F129" s="67"/>
      <c r="G129" s="67"/>
      <c r="H129" s="69"/>
      <c r="I129" s="67"/>
      <c r="J129" s="67"/>
      <c r="K129" s="67"/>
      <c r="L129" s="67"/>
      <c r="M129" s="67"/>
      <c r="N129" s="69"/>
      <c r="O129" s="57" t="str">
        <f t="shared" si="4"/>
        <v/>
      </c>
      <c r="Q129" s="11" t="s">
        <v>450</v>
      </c>
      <c r="R129" s="11" t="str" cm="1">
        <f t="array" ref="R129">_xlfn.XLOOKUP(Q129,INDEX(Flettilisti,,1),INDEX(Flettilisti,,2),,0)</f>
        <v>Vantar flokkun</v>
      </c>
      <c r="S129" s="38" t="str">
        <f>IF(ISBLANK(N129),"",IF(N129&lt;Gögn!$J$2,Gögn!$K$2,IF(N129&gt;Gögn!$J$4,Gögn!$K$4,Gögn!$K$3)))</f>
        <v/>
      </c>
      <c r="T129" s="49" t="str" cm="1">
        <f t="array" aca="1" ref="T129" ca="1">IF(ISBLANK(B129),"",IF(R129="Styrkhæft",_xlfn.XLOOKUP(S129,Vegalengdir[Texti],INDIRECT("Vegalengdir["&amp;'Upplýsingar um umsækjanda'!$B$10&amp;"]"),0%,0)))</f>
        <v/>
      </c>
      <c r="U129" s="72" t="str">
        <f t="shared" si="6"/>
        <v/>
      </c>
    </row>
    <row r="130" spans="1:21" x14ac:dyDescent="0.25">
      <c r="A130" s="37">
        <f t="shared" si="5"/>
        <v>129</v>
      </c>
      <c r="B130" s="67"/>
      <c r="C130" s="68"/>
      <c r="D130" s="67"/>
      <c r="E130" s="67"/>
      <c r="F130" s="67"/>
      <c r="G130" s="67"/>
      <c r="H130" s="69"/>
      <c r="I130" s="67"/>
      <c r="J130" s="67"/>
      <c r="K130" s="67"/>
      <c r="L130" s="67"/>
      <c r="M130" s="67"/>
      <c r="N130" s="69"/>
      <c r="O130" s="57" t="str">
        <f t="shared" si="4"/>
        <v/>
      </c>
      <c r="Q130" s="11" t="s">
        <v>450</v>
      </c>
      <c r="R130" s="11" t="str" cm="1">
        <f t="array" ref="R130">_xlfn.XLOOKUP(Q130,INDEX(Flettilisti,,1),INDEX(Flettilisti,,2),,0)</f>
        <v>Vantar flokkun</v>
      </c>
      <c r="S130" s="38" t="str">
        <f>IF(ISBLANK(N130),"",IF(N130&lt;Gögn!$J$2,Gögn!$K$2,IF(N130&gt;Gögn!$J$4,Gögn!$K$4,Gögn!$K$3)))</f>
        <v/>
      </c>
      <c r="T130" s="49" t="str" cm="1">
        <f t="array" aca="1" ref="T130" ca="1">IF(ISBLANK(B130),"",IF(R130="Styrkhæft",_xlfn.XLOOKUP(S130,Vegalengdir[Texti],INDIRECT("Vegalengdir["&amp;'Upplýsingar um umsækjanda'!$B$10&amp;"]"),0%,0)))</f>
        <v/>
      </c>
      <c r="U130" s="72" t="str">
        <f t="shared" si="6"/>
        <v/>
      </c>
    </row>
    <row r="131" spans="1:21" x14ac:dyDescent="0.25">
      <c r="A131" s="37">
        <f t="shared" si="5"/>
        <v>130</v>
      </c>
      <c r="B131" s="67"/>
      <c r="C131" s="68"/>
      <c r="D131" s="67"/>
      <c r="E131" s="67"/>
      <c r="F131" s="67"/>
      <c r="G131" s="67"/>
      <c r="H131" s="69"/>
      <c r="I131" s="67"/>
      <c r="J131" s="67"/>
      <c r="K131" s="67"/>
      <c r="L131" s="67"/>
      <c r="M131" s="67"/>
      <c r="N131" s="69"/>
      <c r="O131" s="57" t="str">
        <f t="shared" ref="O131:O194" si="7">IFERROR(IF(ISBLANK(B131),"",H131/N131),0)</f>
        <v/>
      </c>
      <c r="Q131" s="11" t="s">
        <v>450</v>
      </c>
      <c r="R131" s="11" t="str" cm="1">
        <f t="array" ref="R131">_xlfn.XLOOKUP(Q131,INDEX(Flettilisti,,1),INDEX(Flettilisti,,2),,0)</f>
        <v>Vantar flokkun</v>
      </c>
      <c r="S131" s="38" t="str">
        <f>IF(ISBLANK(N131),"",IF(N131&lt;Gögn!$J$2,Gögn!$K$2,IF(N131&gt;Gögn!$J$4,Gögn!$K$4,Gögn!$K$3)))</f>
        <v/>
      </c>
      <c r="T131" s="49" t="str" cm="1">
        <f t="array" aca="1" ref="T131" ca="1">IF(ISBLANK(B131),"",IF(R131="Styrkhæft",_xlfn.XLOOKUP(S131,Vegalengdir[Texti],INDIRECT("Vegalengdir["&amp;'Upplýsingar um umsækjanda'!$B$10&amp;"]"),0%,0)))</f>
        <v/>
      </c>
      <c r="U131" s="72" t="str">
        <f t="shared" si="6"/>
        <v/>
      </c>
    </row>
    <row r="132" spans="1:21" x14ac:dyDescent="0.25">
      <c r="A132" s="37">
        <f t="shared" ref="A132:A195" si="8">A131+1</f>
        <v>131</v>
      </c>
      <c r="B132" s="67"/>
      <c r="C132" s="68"/>
      <c r="D132" s="67"/>
      <c r="E132" s="67"/>
      <c r="F132" s="67"/>
      <c r="G132" s="67"/>
      <c r="H132" s="69"/>
      <c r="I132" s="67"/>
      <c r="J132" s="67"/>
      <c r="K132" s="67"/>
      <c r="L132" s="67"/>
      <c r="M132" s="67"/>
      <c r="N132" s="69"/>
      <c r="O132" s="57" t="str">
        <f t="shared" si="7"/>
        <v/>
      </c>
      <c r="Q132" s="11" t="s">
        <v>450</v>
      </c>
      <c r="R132" s="11" t="str" cm="1">
        <f t="array" ref="R132">_xlfn.XLOOKUP(Q132,INDEX(Flettilisti,,1),INDEX(Flettilisti,,2),,0)</f>
        <v>Vantar flokkun</v>
      </c>
      <c r="S132" s="38" t="str">
        <f>IF(ISBLANK(N132),"",IF(N132&lt;Gögn!$J$2,Gögn!$K$2,IF(N132&gt;Gögn!$J$4,Gögn!$K$4,Gögn!$K$3)))</f>
        <v/>
      </c>
      <c r="T132" s="49" t="str" cm="1">
        <f t="array" aca="1" ref="T132" ca="1">IF(ISBLANK(B132),"",IF(R132="Styrkhæft",_xlfn.XLOOKUP(S132,Vegalengdir[Texti],INDIRECT("Vegalengdir["&amp;'Upplýsingar um umsækjanda'!$B$10&amp;"]"),0%,0)))</f>
        <v/>
      </c>
      <c r="U132" s="72" t="str">
        <f t="shared" si="6"/>
        <v/>
      </c>
    </row>
    <row r="133" spans="1:21" x14ac:dyDescent="0.25">
      <c r="A133" s="37">
        <f t="shared" si="8"/>
        <v>132</v>
      </c>
      <c r="B133" s="67"/>
      <c r="C133" s="68"/>
      <c r="D133" s="67"/>
      <c r="E133" s="67"/>
      <c r="F133" s="67"/>
      <c r="G133" s="67"/>
      <c r="H133" s="69"/>
      <c r="I133" s="67"/>
      <c r="J133" s="67"/>
      <c r="K133" s="67"/>
      <c r="L133" s="67"/>
      <c r="M133" s="67"/>
      <c r="N133" s="69"/>
      <c r="O133" s="57" t="str">
        <f t="shared" si="7"/>
        <v/>
      </c>
      <c r="Q133" s="11" t="s">
        <v>450</v>
      </c>
      <c r="R133" s="11" t="str" cm="1">
        <f t="array" ref="R133">_xlfn.XLOOKUP(Q133,INDEX(Flettilisti,,1),INDEX(Flettilisti,,2),,0)</f>
        <v>Vantar flokkun</v>
      </c>
      <c r="S133" s="38" t="str">
        <f>IF(ISBLANK(N133),"",IF(N133&lt;Gögn!$J$2,Gögn!$K$2,IF(N133&gt;Gögn!$J$4,Gögn!$K$4,Gögn!$K$3)))</f>
        <v/>
      </c>
      <c r="T133" s="49" t="str" cm="1">
        <f t="array" aca="1" ref="T133" ca="1">IF(ISBLANK(B133),"",IF(R133="Styrkhæft",_xlfn.XLOOKUP(S133,Vegalengdir[Texti],INDIRECT("Vegalengdir["&amp;'Upplýsingar um umsækjanda'!$B$10&amp;"]"),0%,0)))</f>
        <v/>
      </c>
      <c r="U133" s="72" t="str">
        <f t="shared" ref="U133:U196" si="9">IF(ISBLANK(B133),"",T133*H133)</f>
        <v/>
      </c>
    </row>
    <row r="134" spans="1:21" x14ac:dyDescent="0.25">
      <c r="A134" s="37">
        <f t="shared" si="8"/>
        <v>133</v>
      </c>
      <c r="B134" s="67"/>
      <c r="C134" s="68"/>
      <c r="D134" s="67"/>
      <c r="E134" s="67"/>
      <c r="F134" s="67"/>
      <c r="G134" s="67"/>
      <c r="H134" s="69"/>
      <c r="I134" s="67"/>
      <c r="J134" s="67"/>
      <c r="K134" s="67"/>
      <c r="L134" s="67"/>
      <c r="M134" s="67"/>
      <c r="N134" s="69"/>
      <c r="O134" s="57" t="str">
        <f t="shared" si="7"/>
        <v/>
      </c>
      <c r="Q134" s="11" t="s">
        <v>450</v>
      </c>
      <c r="R134" s="11" t="str" cm="1">
        <f t="array" ref="R134">_xlfn.XLOOKUP(Q134,INDEX(Flettilisti,,1),INDEX(Flettilisti,,2),,0)</f>
        <v>Vantar flokkun</v>
      </c>
      <c r="S134" s="38" t="str">
        <f>IF(ISBLANK(N134),"",IF(N134&lt;Gögn!$J$2,Gögn!$K$2,IF(N134&gt;Gögn!$J$4,Gögn!$K$4,Gögn!$K$3)))</f>
        <v/>
      </c>
      <c r="T134" s="49" t="str" cm="1">
        <f t="array" aca="1" ref="T134" ca="1">IF(ISBLANK(B134),"",IF(R134="Styrkhæft",_xlfn.XLOOKUP(S134,Vegalengdir[Texti],INDIRECT("Vegalengdir["&amp;'Upplýsingar um umsækjanda'!$B$10&amp;"]"),0%,0)))</f>
        <v/>
      </c>
      <c r="U134" s="72" t="str">
        <f t="shared" si="9"/>
        <v/>
      </c>
    </row>
    <row r="135" spans="1:21" x14ac:dyDescent="0.25">
      <c r="A135" s="37">
        <f t="shared" si="8"/>
        <v>134</v>
      </c>
      <c r="B135" s="67"/>
      <c r="C135" s="68"/>
      <c r="D135" s="67"/>
      <c r="E135" s="67"/>
      <c r="F135" s="67"/>
      <c r="G135" s="67"/>
      <c r="H135" s="69"/>
      <c r="I135" s="67"/>
      <c r="J135" s="67"/>
      <c r="K135" s="67"/>
      <c r="L135" s="67"/>
      <c r="M135" s="67"/>
      <c r="N135" s="69"/>
      <c r="O135" s="57" t="str">
        <f t="shared" si="7"/>
        <v/>
      </c>
      <c r="Q135" s="11" t="s">
        <v>450</v>
      </c>
      <c r="R135" s="11" t="str" cm="1">
        <f t="array" ref="R135">_xlfn.XLOOKUP(Q135,INDEX(Flettilisti,,1),INDEX(Flettilisti,,2),,0)</f>
        <v>Vantar flokkun</v>
      </c>
      <c r="S135" s="38" t="str">
        <f>IF(ISBLANK(N135),"",IF(N135&lt;Gögn!$J$2,Gögn!$K$2,IF(N135&gt;Gögn!$J$4,Gögn!$K$4,Gögn!$K$3)))</f>
        <v/>
      </c>
      <c r="T135" s="49" t="str" cm="1">
        <f t="array" aca="1" ref="T135" ca="1">IF(ISBLANK(B135),"",IF(R135="Styrkhæft",_xlfn.XLOOKUP(S135,Vegalengdir[Texti],INDIRECT("Vegalengdir["&amp;'Upplýsingar um umsækjanda'!$B$10&amp;"]"),0%,0)))</f>
        <v/>
      </c>
      <c r="U135" s="72" t="str">
        <f t="shared" si="9"/>
        <v/>
      </c>
    </row>
    <row r="136" spans="1:21" x14ac:dyDescent="0.25">
      <c r="A136" s="37">
        <f t="shared" si="8"/>
        <v>135</v>
      </c>
      <c r="B136" s="67"/>
      <c r="C136" s="68"/>
      <c r="D136" s="67"/>
      <c r="E136" s="67"/>
      <c r="F136" s="67"/>
      <c r="G136" s="67"/>
      <c r="H136" s="69"/>
      <c r="I136" s="67"/>
      <c r="J136" s="67"/>
      <c r="K136" s="67"/>
      <c r="L136" s="67"/>
      <c r="M136" s="67"/>
      <c r="N136" s="69"/>
      <c r="O136" s="57" t="str">
        <f t="shared" si="7"/>
        <v/>
      </c>
      <c r="Q136" s="11" t="s">
        <v>450</v>
      </c>
      <c r="R136" s="11" t="str" cm="1">
        <f t="array" ref="R136">_xlfn.XLOOKUP(Q136,INDEX(Flettilisti,,1),INDEX(Flettilisti,,2),,0)</f>
        <v>Vantar flokkun</v>
      </c>
      <c r="S136" s="38" t="str">
        <f>IF(ISBLANK(N136),"",IF(N136&lt;Gögn!$J$2,Gögn!$K$2,IF(N136&gt;Gögn!$J$4,Gögn!$K$4,Gögn!$K$3)))</f>
        <v/>
      </c>
      <c r="T136" s="49" t="str" cm="1">
        <f t="array" aca="1" ref="T136" ca="1">IF(ISBLANK(B136),"",IF(R136="Styrkhæft",_xlfn.XLOOKUP(S136,Vegalengdir[Texti],INDIRECT("Vegalengdir["&amp;'Upplýsingar um umsækjanda'!$B$10&amp;"]"),0%,0)))</f>
        <v/>
      </c>
      <c r="U136" s="72" t="str">
        <f t="shared" si="9"/>
        <v/>
      </c>
    </row>
    <row r="137" spans="1:21" x14ac:dyDescent="0.25">
      <c r="A137" s="37">
        <f t="shared" si="8"/>
        <v>136</v>
      </c>
      <c r="B137" s="67"/>
      <c r="C137" s="68"/>
      <c r="D137" s="67"/>
      <c r="E137" s="67"/>
      <c r="F137" s="67"/>
      <c r="G137" s="67"/>
      <c r="H137" s="69"/>
      <c r="I137" s="67"/>
      <c r="J137" s="67"/>
      <c r="K137" s="67"/>
      <c r="L137" s="67"/>
      <c r="M137" s="67"/>
      <c r="N137" s="69"/>
      <c r="O137" s="57" t="str">
        <f t="shared" si="7"/>
        <v/>
      </c>
      <c r="Q137" s="11" t="s">
        <v>450</v>
      </c>
      <c r="R137" s="11" t="str" cm="1">
        <f t="array" ref="R137">_xlfn.XLOOKUP(Q137,INDEX(Flettilisti,,1),INDEX(Flettilisti,,2),,0)</f>
        <v>Vantar flokkun</v>
      </c>
      <c r="S137" s="38" t="str">
        <f>IF(ISBLANK(N137),"",IF(N137&lt;Gögn!$J$2,Gögn!$K$2,IF(N137&gt;Gögn!$J$4,Gögn!$K$4,Gögn!$K$3)))</f>
        <v/>
      </c>
      <c r="T137" s="49" t="str" cm="1">
        <f t="array" aca="1" ref="T137" ca="1">IF(ISBLANK(B137),"",IF(R137="Styrkhæft",_xlfn.XLOOKUP(S137,Vegalengdir[Texti],INDIRECT("Vegalengdir["&amp;'Upplýsingar um umsækjanda'!$B$10&amp;"]"),0%,0)))</f>
        <v/>
      </c>
      <c r="U137" s="72" t="str">
        <f t="shared" si="9"/>
        <v/>
      </c>
    </row>
    <row r="138" spans="1:21" x14ac:dyDescent="0.25">
      <c r="A138" s="37">
        <f t="shared" si="8"/>
        <v>137</v>
      </c>
      <c r="B138" s="67"/>
      <c r="C138" s="68"/>
      <c r="D138" s="67"/>
      <c r="E138" s="67"/>
      <c r="F138" s="67"/>
      <c r="G138" s="67"/>
      <c r="H138" s="69"/>
      <c r="I138" s="67"/>
      <c r="J138" s="67"/>
      <c r="K138" s="67"/>
      <c r="L138" s="67"/>
      <c r="M138" s="67"/>
      <c r="N138" s="69"/>
      <c r="O138" s="57" t="str">
        <f t="shared" si="7"/>
        <v/>
      </c>
      <c r="Q138" s="11" t="s">
        <v>450</v>
      </c>
      <c r="R138" s="11" t="str" cm="1">
        <f t="array" ref="R138">_xlfn.XLOOKUP(Q138,INDEX(Flettilisti,,1),INDEX(Flettilisti,,2),,0)</f>
        <v>Vantar flokkun</v>
      </c>
      <c r="S138" s="38" t="str">
        <f>IF(ISBLANK(N138),"",IF(N138&lt;Gögn!$J$2,Gögn!$K$2,IF(N138&gt;Gögn!$J$4,Gögn!$K$4,Gögn!$K$3)))</f>
        <v/>
      </c>
      <c r="T138" s="49" t="str" cm="1">
        <f t="array" aca="1" ref="T138" ca="1">IF(ISBLANK(B138),"",IF(R138="Styrkhæft",_xlfn.XLOOKUP(S138,Vegalengdir[Texti],INDIRECT("Vegalengdir["&amp;'Upplýsingar um umsækjanda'!$B$10&amp;"]"),0%,0)))</f>
        <v/>
      </c>
      <c r="U138" s="72" t="str">
        <f t="shared" si="9"/>
        <v/>
      </c>
    </row>
    <row r="139" spans="1:21" x14ac:dyDescent="0.25">
      <c r="A139" s="37">
        <f t="shared" si="8"/>
        <v>138</v>
      </c>
      <c r="B139" s="67"/>
      <c r="C139" s="68"/>
      <c r="D139" s="67"/>
      <c r="E139" s="67"/>
      <c r="F139" s="67"/>
      <c r="G139" s="67"/>
      <c r="H139" s="69"/>
      <c r="I139" s="67"/>
      <c r="J139" s="67"/>
      <c r="K139" s="67"/>
      <c r="L139" s="67"/>
      <c r="M139" s="67"/>
      <c r="N139" s="69"/>
      <c r="O139" s="57" t="str">
        <f t="shared" si="7"/>
        <v/>
      </c>
      <c r="Q139" s="11" t="s">
        <v>450</v>
      </c>
      <c r="R139" s="11" t="str" cm="1">
        <f t="array" ref="R139">_xlfn.XLOOKUP(Q139,INDEX(Flettilisti,,1),INDEX(Flettilisti,,2),,0)</f>
        <v>Vantar flokkun</v>
      </c>
      <c r="S139" s="38" t="str">
        <f>IF(ISBLANK(N139),"",IF(N139&lt;Gögn!$J$2,Gögn!$K$2,IF(N139&gt;Gögn!$J$4,Gögn!$K$4,Gögn!$K$3)))</f>
        <v/>
      </c>
      <c r="T139" s="49" t="str" cm="1">
        <f t="array" aca="1" ref="T139" ca="1">IF(ISBLANK(B139),"",IF(R139="Styrkhæft",_xlfn.XLOOKUP(S139,Vegalengdir[Texti],INDIRECT("Vegalengdir["&amp;'Upplýsingar um umsækjanda'!$B$10&amp;"]"),0%,0)))</f>
        <v/>
      </c>
      <c r="U139" s="72" t="str">
        <f t="shared" si="9"/>
        <v/>
      </c>
    </row>
    <row r="140" spans="1:21" x14ac:dyDescent="0.25">
      <c r="A140" s="37">
        <f t="shared" si="8"/>
        <v>139</v>
      </c>
      <c r="B140" s="67"/>
      <c r="C140" s="68"/>
      <c r="D140" s="67"/>
      <c r="E140" s="67"/>
      <c r="F140" s="67"/>
      <c r="G140" s="67"/>
      <c r="H140" s="69"/>
      <c r="I140" s="67"/>
      <c r="J140" s="67"/>
      <c r="K140" s="67"/>
      <c r="L140" s="67"/>
      <c r="M140" s="67"/>
      <c r="N140" s="69"/>
      <c r="O140" s="57" t="str">
        <f t="shared" si="7"/>
        <v/>
      </c>
      <c r="Q140" s="11" t="s">
        <v>450</v>
      </c>
      <c r="R140" s="11" t="str" cm="1">
        <f t="array" ref="R140">_xlfn.XLOOKUP(Q140,INDEX(Flettilisti,,1),INDEX(Flettilisti,,2),,0)</f>
        <v>Vantar flokkun</v>
      </c>
      <c r="S140" s="38" t="str">
        <f>IF(ISBLANK(N140),"",IF(N140&lt;Gögn!$J$2,Gögn!$K$2,IF(N140&gt;Gögn!$J$4,Gögn!$K$4,Gögn!$K$3)))</f>
        <v/>
      </c>
      <c r="T140" s="49" t="str" cm="1">
        <f t="array" aca="1" ref="T140" ca="1">IF(ISBLANK(B140),"",IF(R140="Styrkhæft",_xlfn.XLOOKUP(S140,Vegalengdir[Texti],INDIRECT("Vegalengdir["&amp;'Upplýsingar um umsækjanda'!$B$10&amp;"]"),0%,0)))</f>
        <v/>
      </c>
      <c r="U140" s="72" t="str">
        <f t="shared" si="9"/>
        <v/>
      </c>
    </row>
    <row r="141" spans="1:21" x14ac:dyDescent="0.25">
      <c r="A141" s="37">
        <f t="shared" si="8"/>
        <v>140</v>
      </c>
      <c r="B141" s="67"/>
      <c r="C141" s="68"/>
      <c r="D141" s="67"/>
      <c r="E141" s="67"/>
      <c r="F141" s="67"/>
      <c r="G141" s="67"/>
      <c r="H141" s="69"/>
      <c r="I141" s="67"/>
      <c r="J141" s="67"/>
      <c r="K141" s="67"/>
      <c r="L141" s="67"/>
      <c r="M141" s="67"/>
      <c r="N141" s="69"/>
      <c r="O141" s="57" t="str">
        <f t="shared" si="7"/>
        <v/>
      </c>
      <c r="Q141" s="11" t="s">
        <v>450</v>
      </c>
      <c r="R141" s="11" t="str" cm="1">
        <f t="array" ref="R141">_xlfn.XLOOKUP(Q141,INDEX(Flettilisti,,1),INDEX(Flettilisti,,2),,0)</f>
        <v>Vantar flokkun</v>
      </c>
      <c r="S141" s="38" t="str">
        <f>IF(ISBLANK(N141),"",IF(N141&lt;Gögn!$J$2,Gögn!$K$2,IF(N141&gt;Gögn!$J$4,Gögn!$K$4,Gögn!$K$3)))</f>
        <v/>
      </c>
      <c r="T141" s="49" t="str" cm="1">
        <f t="array" aca="1" ref="T141" ca="1">IF(ISBLANK(B141),"",IF(R141="Styrkhæft",_xlfn.XLOOKUP(S141,Vegalengdir[Texti],INDIRECT("Vegalengdir["&amp;'Upplýsingar um umsækjanda'!$B$10&amp;"]"),0%,0)))</f>
        <v/>
      </c>
      <c r="U141" s="72" t="str">
        <f t="shared" si="9"/>
        <v/>
      </c>
    </row>
    <row r="142" spans="1:21" x14ac:dyDescent="0.25">
      <c r="A142" s="37">
        <f t="shared" si="8"/>
        <v>141</v>
      </c>
      <c r="B142" s="67"/>
      <c r="C142" s="68"/>
      <c r="D142" s="67"/>
      <c r="E142" s="67"/>
      <c r="F142" s="67"/>
      <c r="G142" s="67"/>
      <c r="H142" s="69"/>
      <c r="I142" s="67"/>
      <c r="J142" s="67"/>
      <c r="K142" s="67"/>
      <c r="L142" s="67"/>
      <c r="M142" s="67"/>
      <c r="N142" s="69"/>
      <c r="O142" s="57" t="str">
        <f t="shared" si="7"/>
        <v/>
      </c>
      <c r="Q142" s="11" t="s">
        <v>450</v>
      </c>
      <c r="R142" s="11" t="str" cm="1">
        <f t="array" ref="R142">_xlfn.XLOOKUP(Q142,INDEX(Flettilisti,,1),INDEX(Flettilisti,,2),,0)</f>
        <v>Vantar flokkun</v>
      </c>
      <c r="S142" s="38" t="str">
        <f>IF(ISBLANK(N142),"",IF(N142&lt;Gögn!$J$2,Gögn!$K$2,IF(N142&gt;Gögn!$J$4,Gögn!$K$4,Gögn!$K$3)))</f>
        <v/>
      </c>
      <c r="T142" s="49" t="str" cm="1">
        <f t="array" aca="1" ref="T142" ca="1">IF(ISBLANK(B142),"",IF(R142="Styrkhæft",_xlfn.XLOOKUP(S142,Vegalengdir[Texti],INDIRECT("Vegalengdir["&amp;'Upplýsingar um umsækjanda'!$B$10&amp;"]"),0%,0)))</f>
        <v/>
      </c>
      <c r="U142" s="72" t="str">
        <f t="shared" si="9"/>
        <v/>
      </c>
    </row>
    <row r="143" spans="1:21" x14ac:dyDescent="0.25">
      <c r="A143" s="37">
        <f t="shared" si="8"/>
        <v>142</v>
      </c>
      <c r="B143" s="67"/>
      <c r="C143" s="68"/>
      <c r="D143" s="67"/>
      <c r="E143" s="67"/>
      <c r="F143" s="67"/>
      <c r="G143" s="67"/>
      <c r="H143" s="69"/>
      <c r="I143" s="67"/>
      <c r="J143" s="67"/>
      <c r="K143" s="67"/>
      <c r="L143" s="67"/>
      <c r="M143" s="67"/>
      <c r="N143" s="69"/>
      <c r="O143" s="57" t="str">
        <f t="shared" si="7"/>
        <v/>
      </c>
      <c r="Q143" s="11" t="s">
        <v>450</v>
      </c>
      <c r="R143" s="11" t="str" cm="1">
        <f t="array" ref="R143">_xlfn.XLOOKUP(Q143,INDEX(Flettilisti,,1),INDEX(Flettilisti,,2),,0)</f>
        <v>Vantar flokkun</v>
      </c>
      <c r="S143" s="38" t="str">
        <f>IF(ISBLANK(N143),"",IF(N143&lt;Gögn!$J$2,Gögn!$K$2,IF(N143&gt;Gögn!$J$4,Gögn!$K$4,Gögn!$K$3)))</f>
        <v/>
      </c>
      <c r="T143" s="49" t="str" cm="1">
        <f t="array" aca="1" ref="T143" ca="1">IF(ISBLANK(B143),"",IF(R143="Styrkhæft",_xlfn.XLOOKUP(S143,Vegalengdir[Texti],INDIRECT("Vegalengdir["&amp;'Upplýsingar um umsækjanda'!$B$10&amp;"]"),0%,0)))</f>
        <v/>
      </c>
      <c r="U143" s="72" t="str">
        <f t="shared" si="9"/>
        <v/>
      </c>
    </row>
    <row r="144" spans="1:21" x14ac:dyDescent="0.25">
      <c r="A144" s="37">
        <f t="shared" si="8"/>
        <v>143</v>
      </c>
      <c r="B144" s="67"/>
      <c r="C144" s="68"/>
      <c r="D144" s="67"/>
      <c r="E144" s="67"/>
      <c r="F144" s="67"/>
      <c r="G144" s="67"/>
      <c r="H144" s="69"/>
      <c r="I144" s="67"/>
      <c r="J144" s="67"/>
      <c r="K144" s="67"/>
      <c r="L144" s="67"/>
      <c r="M144" s="67"/>
      <c r="N144" s="69"/>
      <c r="O144" s="57" t="str">
        <f t="shared" si="7"/>
        <v/>
      </c>
      <c r="Q144" s="11" t="s">
        <v>450</v>
      </c>
      <c r="R144" s="11" t="str" cm="1">
        <f t="array" ref="R144">_xlfn.XLOOKUP(Q144,INDEX(Flettilisti,,1),INDEX(Flettilisti,,2),,0)</f>
        <v>Vantar flokkun</v>
      </c>
      <c r="S144" s="38" t="str">
        <f>IF(ISBLANK(N144),"",IF(N144&lt;Gögn!$J$2,Gögn!$K$2,IF(N144&gt;Gögn!$J$4,Gögn!$K$4,Gögn!$K$3)))</f>
        <v/>
      </c>
      <c r="T144" s="49" t="str" cm="1">
        <f t="array" aca="1" ref="T144" ca="1">IF(ISBLANK(B144),"",IF(R144="Styrkhæft",_xlfn.XLOOKUP(S144,Vegalengdir[Texti],INDIRECT("Vegalengdir["&amp;'Upplýsingar um umsækjanda'!$B$10&amp;"]"),0%,0)))</f>
        <v/>
      </c>
      <c r="U144" s="72" t="str">
        <f t="shared" si="9"/>
        <v/>
      </c>
    </row>
    <row r="145" spans="1:21" x14ac:dyDescent="0.25">
      <c r="A145" s="37">
        <f t="shared" si="8"/>
        <v>144</v>
      </c>
      <c r="B145" s="67"/>
      <c r="C145" s="68"/>
      <c r="D145" s="67"/>
      <c r="E145" s="67"/>
      <c r="F145" s="67"/>
      <c r="G145" s="67"/>
      <c r="H145" s="69"/>
      <c r="I145" s="67"/>
      <c r="J145" s="67"/>
      <c r="K145" s="67"/>
      <c r="L145" s="67"/>
      <c r="M145" s="67"/>
      <c r="N145" s="69"/>
      <c r="O145" s="57" t="str">
        <f t="shared" si="7"/>
        <v/>
      </c>
      <c r="Q145" s="11" t="s">
        <v>450</v>
      </c>
      <c r="R145" s="11" t="str" cm="1">
        <f t="array" ref="R145">_xlfn.XLOOKUP(Q145,INDEX(Flettilisti,,1),INDEX(Flettilisti,,2),,0)</f>
        <v>Vantar flokkun</v>
      </c>
      <c r="S145" s="38" t="str">
        <f>IF(ISBLANK(N145),"",IF(N145&lt;Gögn!$J$2,Gögn!$K$2,IF(N145&gt;Gögn!$J$4,Gögn!$K$4,Gögn!$K$3)))</f>
        <v/>
      </c>
      <c r="T145" s="49" t="str" cm="1">
        <f t="array" aca="1" ref="T145" ca="1">IF(ISBLANK(B145),"",IF(R145="Styrkhæft",_xlfn.XLOOKUP(S145,Vegalengdir[Texti],INDIRECT("Vegalengdir["&amp;'Upplýsingar um umsækjanda'!$B$10&amp;"]"),0%,0)))</f>
        <v/>
      </c>
      <c r="U145" s="72" t="str">
        <f t="shared" si="9"/>
        <v/>
      </c>
    </row>
    <row r="146" spans="1:21" x14ac:dyDescent="0.25">
      <c r="A146" s="37">
        <f t="shared" si="8"/>
        <v>145</v>
      </c>
      <c r="B146" s="67"/>
      <c r="C146" s="68"/>
      <c r="D146" s="67"/>
      <c r="E146" s="67"/>
      <c r="F146" s="67"/>
      <c r="G146" s="67"/>
      <c r="H146" s="69"/>
      <c r="I146" s="67"/>
      <c r="J146" s="67"/>
      <c r="K146" s="67"/>
      <c r="L146" s="67"/>
      <c r="M146" s="67"/>
      <c r="N146" s="69"/>
      <c r="O146" s="57" t="str">
        <f t="shared" si="7"/>
        <v/>
      </c>
      <c r="Q146" s="11" t="s">
        <v>450</v>
      </c>
      <c r="R146" s="11" t="str" cm="1">
        <f t="array" ref="R146">_xlfn.XLOOKUP(Q146,INDEX(Flettilisti,,1),INDEX(Flettilisti,,2),,0)</f>
        <v>Vantar flokkun</v>
      </c>
      <c r="S146" s="38" t="str">
        <f>IF(ISBLANK(N146),"",IF(N146&lt;Gögn!$J$2,Gögn!$K$2,IF(N146&gt;Gögn!$J$4,Gögn!$K$4,Gögn!$K$3)))</f>
        <v/>
      </c>
      <c r="T146" s="49" t="str" cm="1">
        <f t="array" aca="1" ref="T146" ca="1">IF(ISBLANK(B146),"",IF(R146="Styrkhæft",_xlfn.XLOOKUP(S146,Vegalengdir[Texti],INDIRECT("Vegalengdir["&amp;'Upplýsingar um umsækjanda'!$B$10&amp;"]"),0%,0)))</f>
        <v/>
      </c>
      <c r="U146" s="72" t="str">
        <f t="shared" si="9"/>
        <v/>
      </c>
    </row>
    <row r="147" spans="1:21" x14ac:dyDescent="0.25">
      <c r="A147" s="37">
        <f t="shared" si="8"/>
        <v>146</v>
      </c>
      <c r="B147" s="67"/>
      <c r="C147" s="68"/>
      <c r="D147" s="67"/>
      <c r="E147" s="67"/>
      <c r="F147" s="67"/>
      <c r="G147" s="67"/>
      <c r="H147" s="69"/>
      <c r="I147" s="67"/>
      <c r="J147" s="67"/>
      <c r="K147" s="67"/>
      <c r="L147" s="67"/>
      <c r="M147" s="67"/>
      <c r="N147" s="69"/>
      <c r="O147" s="57" t="str">
        <f t="shared" si="7"/>
        <v/>
      </c>
      <c r="Q147" s="11" t="s">
        <v>450</v>
      </c>
      <c r="R147" s="11" t="str" cm="1">
        <f t="array" ref="R147">_xlfn.XLOOKUP(Q147,INDEX(Flettilisti,,1),INDEX(Flettilisti,,2),,0)</f>
        <v>Vantar flokkun</v>
      </c>
      <c r="S147" s="38" t="str">
        <f>IF(ISBLANK(N147),"",IF(N147&lt;Gögn!$J$2,Gögn!$K$2,IF(N147&gt;Gögn!$J$4,Gögn!$K$4,Gögn!$K$3)))</f>
        <v/>
      </c>
      <c r="T147" s="49" t="str" cm="1">
        <f t="array" aca="1" ref="T147" ca="1">IF(ISBLANK(B147),"",IF(R147="Styrkhæft",_xlfn.XLOOKUP(S147,Vegalengdir[Texti],INDIRECT("Vegalengdir["&amp;'Upplýsingar um umsækjanda'!$B$10&amp;"]"),0%,0)))</f>
        <v/>
      </c>
      <c r="U147" s="72" t="str">
        <f t="shared" si="9"/>
        <v/>
      </c>
    </row>
    <row r="148" spans="1:21" x14ac:dyDescent="0.25">
      <c r="A148" s="37">
        <f t="shared" si="8"/>
        <v>147</v>
      </c>
      <c r="B148" s="67"/>
      <c r="C148" s="68"/>
      <c r="D148" s="67"/>
      <c r="E148" s="67"/>
      <c r="F148" s="67"/>
      <c r="G148" s="67"/>
      <c r="H148" s="69"/>
      <c r="I148" s="67"/>
      <c r="J148" s="67"/>
      <c r="K148" s="67"/>
      <c r="L148" s="67"/>
      <c r="M148" s="67"/>
      <c r="N148" s="69"/>
      <c r="O148" s="57" t="str">
        <f t="shared" si="7"/>
        <v/>
      </c>
      <c r="Q148" s="11" t="s">
        <v>450</v>
      </c>
      <c r="R148" s="11" t="str" cm="1">
        <f t="array" ref="R148">_xlfn.XLOOKUP(Q148,INDEX(Flettilisti,,1),INDEX(Flettilisti,,2),,0)</f>
        <v>Vantar flokkun</v>
      </c>
      <c r="S148" s="38" t="str">
        <f>IF(ISBLANK(N148),"",IF(N148&lt;Gögn!$J$2,Gögn!$K$2,IF(N148&gt;Gögn!$J$4,Gögn!$K$4,Gögn!$K$3)))</f>
        <v/>
      </c>
      <c r="T148" s="49" t="str" cm="1">
        <f t="array" aca="1" ref="T148" ca="1">IF(ISBLANK(B148),"",IF(R148="Styrkhæft",_xlfn.XLOOKUP(S148,Vegalengdir[Texti],INDIRECT("Vegalengdir["&amp;'Upplýsingar um umsækjanda'!$B$10&amp;"]"),0%,0)))</f>
        <v/>
      </c>
      <c r="U148" s="72" t="str">
        <f t="shared" si="9"/>
        <v/>
      </c>
    </row>
    <row r="149" spans="1:21" x14ac:dyDescent="0.25">
      <c r="A149" s="37">
        <f t="shared" si="8"/>
        <v>148</v>
      </c>
      <c r="B149" s="67"/>
      <c r="C149" s="68"/>
      <c r="D149" s="67"/>
      <c r="E149" s="67"/>
      <c r="F149" s="67"/>
      <c r="G149" s="67"/>
      <c r="H149" s="69"/>
      <c r="I149" s="67"/>
      <c r="J149" s="67"/>
      <c r="K149" s="67"/>
      <c r="L149" s="67"/>
      <c r="M149" s="67"/>
      <c r="N149" s="69"/>
      <c r="O149" s="57" t="str">
        <f t="shared" si="7"/>
        <v/>
      </c>
      <c r="Q149" s="11" t="s">
        <v>450</v>
      </c>
      <c r="R149" s="11" t="str" cm="1">
        <f t="array" ref="R149">_xlfn.XLOOKUP(Q149,INDEX(Flettilisti,,1),INDEX(Flettilisti,,2),,0)</f>
        <v>Vantar flokkun</v>
      </c>
      <c r="S149" s="38" t="str">
        <f>IF(ISBLANK(N149),"",IF(N149&lt;Gögn!$J$2,Gögn!$K$2,IF(N149&gt;Gögn!$J$4,Gögn!$K$4,Gögn!$K$3)))</f>
        <v/>
      </c>
      <c r="T149" s="49" t="str" cm="1">
        <f t="array" aca="1" ref="T149" ca="1">IF(ISBLANK(B149),"",IF(R149="Styrkhæft",_xlfn.XLOOKUP(S149,Vegalengdir[Texti],INDIRECT("Vegalengdir["&amp;'Upplýsingar um umsækjanda'!$B$10&amp;"]"),0%,0)))</f>
        <v/>
      </c>
      <c r="U149" s="72" t="str">
        <f t="shared" si="9"/>
        <v/>
      </c>
    </row>
    <row r="150" spans="1:21" x14ac:dyDescent="0.25">
      <c r="A150" s="37">
        <f t="shared" si="8"/>
        <v>149</v>
      </c>
      <c r="B150" s="67"/>
      <c r="C150" s="68"/>
      <c r="D150" s="67"/>
      <c r="E150" s="67"/>
      <c r="F150" s="67"/>
      <c r="G150" s="67"/>
      <c r="H150" s="69"/>
      <c r="I150" s="67"/>
      <c r="J150" s="67"/>
      <c r="K150" s="67"/>
      <c r="L150" s="67"/>
      <c r="M150" s="67"/>
      <c r="N150" s="69"/>
      <c r="O150" s="57" t="str">
        <f t="shared" si="7"/>
        <v/>
      </c>
      <c r="Q150" s="11" t="s">
        <v>450</v>
      </c>
      <c r="R150" s="11" t="str" cm="1">
        <f t="array" ref="R150">_xlfn.XLOOKUP(Q150,INDEX(Flettilisti,,1),INDEX(Flettilisti,,2),,0)</f>
        <v>Vantar flokkun</v>
      </c>
      <c r="S150" s="38" t="str">
        <f>IF(ISBLANK(N150),"",IF(N150&lt;Gögn!$J$2,Gögn!$K$2,IF(N150&gt;Gögn!$J$4,Gögn!$K$4,Gögn!$K$3)))</f>
        <v/>
      </c>
      <c r="T150" s="49" t="str" cm="1">
        <f t="array" aca="1" ref="T150" ca="1">IF(ISBLANK(B150),"",IF(R150="Styrkhæft",_xlfn.XLOOKUP(S150,Vegalengdir[Texti],INDIRECT("Vegalengdir["&amp;'Upplýsingar um umsækjanda'!$B$10&amp;"]"),0%,0)))</f>
        <v/>
      </c>
      <c r="U150" s="72" t="str">
        <f t="shared" si="9"/>
        <v/>
      </c>
    </row>
    <row r="151" spans="1:21" x14ac:dyDescent="0.25">
      <c r="A151" s="37">
        <f t="shared" si="8"/>
        <v>150</v>
      </c>
      <c r="B151" s="67"/>
      <c r="C151" s="68"/>
      <c r="D151" s="67"/>
      <c r="E151" s="67"/>
      <c r="F151" s="67"/>
      <c r="G151" s="67"/>
      <c r="H151" s="69"/>
      <c r="I151" s="67"/>
      <c r="J151" s="67"/>
      <c r="K151" s="67"/>
      <c r="L151" s="67"/>
      <c r="M151" s="67"/>
      <c r="N151" s="69"/>
      <c r="O151" s="57" t="str">
        <f t="shared" si="7"/>
        <v/>
      </c>
      <c r="Q151" s="11" t="s">
        <v>450</v>
      </c>
      <c r="R151" s="11" t="str" cm="1">
        <f t="array" ref="R151">_xlfn.XLOOKUP(Q151,INDEX(Flettilisti,,1),INDEX(Flettilisti,,2),,0)</f>
        <v>Vantar flokkun</v>
      </c>
      <c r="S151" s="38" t="str">
        <f>IF(ISBLANK(N151),"",IF(N151&lt;Gögn!$J$2,Gögn!$K$2,IF(N151&gt;Gögn!$J$4,Gögn!$K$4,Gögn!$K$3)))</f>
        <v/>
      </c>
      <c r="T151" s="49" t="str" cm="1">
        <f t="array" aca="1" ref="T151" ca="1">IF(ISBLANK(B151),"",IF(R151="Styrkhæft",_xlfn.XLOOKUP(S151,Vegalengdir[Texti],INDIRECT("Vegalengdir["&amp;'Upplýsingar um umsækjanda'!$B$10&amp;"]"),0%,0)))</f>
        <v/>
      </c>
      <c r="U151" s="72" t="str">
        <f t="shared" si="9"/>
        <v/>
      </c>
    </row>
    <row r="152" spans="1:21" x14ac:dyDescent="0.25">
      <c r="A152" s="37">
        <f t="shared" si="8"/>
        <v>151</v>
      </c>
      <c r="B152" s="67"/>
      <c r="C152" s="68"/>
      <c r="D152" s="67"/>
      <c r="E152" s="67"/>
      <c r="F152" s="67"/>
      <c r="G152" s="67"/>
      <c r="H152" s="69"/>
      <c r="I152" s="67"/>
      <c r="J152" s="67"/>
      <c r="K152" s="67"/>
      <c r="L152" s="67"/>
      <c r="M152" s="67"/>
      <c r="N152" s="69"/>
      <c r="O152" s="57" t="str">
        <f t="shared" si="7"/>
        <v/>
      </c>
      <c r="Q152" s="11" t="s">
        <v>450</v>
      </c>
      <c r="R152" s="11" t="str" cm="1">
        <f t="array" ref="R152">_xlfn.XLOOKUP(Q152,INDEX(Flettilisti,,1),INDEX(Flettilisti,,2),,0)</f>
        <v>Vantar flokkun</v>
      </c>
      <c r="S152" s="38" t="str">
        <f>IF(ISBLANK(N152),"",IF(N152&lt;Gögn!$J$2,Gögn!$K$2,IF(N152&gt;Gögn!$J$4,Gögn!$K$4,Gögn!$K$3)))</f>
        <v/>
      </c>
      <c r="T152" s="49" t="str" cm="1">
        <f t="array" aca="1" ref="T152" ca="1">IF(ISBLANK(B152),"",IF(R152="Styrkhæft",_xlfn.XLOOKUP(S152,Vegalengdir[Texti],INDIRECT("Vegalengdir["&amp;'Upplýsingar um umsækjanda'!$B$10&amp;"]"),0%,0)))</f>
        <v/>
      </c>
      <c r="U152" s="72" t="str">
        <f t="shared" si="9"/>
        <v/>
      </c>
    </row>
    <row r="153" spans="1:21" x14ac:dyDescent="0.25">
      <c r="A153" s="37">
        <f t="shared" si="8"/>
        <v>152</v>
      </c>
      <c r="B153" s="67"/>
      <c r="C153" s="68"/>
      <c r="D153" s="67"/>
      <c r="E153" s="67"/>
      <c r="F153" s="67"/>
      <c r="G153" s="67"/>
      <c r="H153" s="69"/>
      <c r="I153" s="67"/>
      <c r="J153" s="67"/>
      <c r="K153" s="67"/>
      <c r="L153" s="67"/>
      <c r="M153" s="67"/>
      <c r="N153" s="69"/>
      <c r="O153" s="57" t="str">
        <f t="shared" si="7"/>
        <v/>
      </c>
      <c r="Q153" s="11" t="s">
        <v>450</v>
      </c>
      <c r="R153" s="11" t="str" cm="1">
        <f t="array" ref="R153">_xlfn.XLOOKUP(Q153,INDEX(Flettilisti,,1),INDEX(Flettilisti,,2),,0)</f>
        <v>Vantar flokkun</v>
      </c>
      <c r="S153" s="38" t="str">
        <f>IF(ISBLANK(N153),"",IF(N153&lt;Gögn!$J$2,Gögn!$K$2,IF(N153&gt;Gögn!$J$4,Gögn!$K$4,Gögn!$K$3)))</f>
        <v/>
      </c>
      <c r="T153" s="49" t="str" cm="1">
        <f t="array" aca="1" ref="T153" ca="1">IF(ISBLANK(B153),"",IF(R153="Styrkhæft",_xlfn.XLOOKUP(S153,Vegalengdir[Texti],INDIRECT("Vegalengdir["&amp;'Upplýsingar um umsækjanda'!$B$10&amp;"]"),0%,0)))</f>
        <v/>
      </c>
      <c r="U153" s="72" t="str">
        <f t="shared" si="9"/>
        <v/>
      </c>
    </row>
    <row r="154" spans="1:21" x14ac:dyDescent="0.25">
      <c r="A154" s="37">
        <f t="shared" si="8"/>
        <v>153</v>
      </c>
      <c r="B154" s="67"/>
      <c r="C154" s="68"/>
      <c r="D154" s="67"/>
      <c r="E154" s="67"/>
      <c r="F154" s="67"/>
      <c r="G154" s="67"/>
      <c r="H154" s="69"/>
      <c r="I154" s="67"/>
      <c r="J154" s="67"/>
      <c r="K154" s="67"/>
      <c r="L154" s="67"/>
      <c r="M154" s="67"/>
      <c r="N154" s="69"/>
      <c r="O154" s="57" t="str">
        <f t="shared" si="7"/>
        <v/>
      </c>
      <c r="Q154" s="11" t="s">
        <v>450</v>
      </c>
      <c r="R154" s="11" t="str" cm="1">
        <f t="array" ref="R154">_xlfn.XLOOKUP(Q154,INDEX(Flettilisti,,1),INDEX(Flettilisti,,2),,0)</f>
        <v>Vantar flokkun</v>
      </c>
      <c r="S154" s="38" t="str">
        <f>IF(ISBLANK(N154),"",IF(N154&lt;Gögn!$J$2,Gögn!$K$2,IF(N154&gt;Gögn!$J$4,Gögn!$K$4,Gögn!$K$3)))</f>
        <v/>
      </c>
      <c r="T154" s="49" t="str" cm="1">
        <f t="array" aca="1" ref="T154" ca="1">IF(ISBLANK(B154),"",IF(R154="Styrkhæft",_xlfn.XLOOKUP(S154,Vegalengdir[Texti],INDIRECT("Vegalengdir["&amp;'Upplýsingar um umsækjanda'!$B$10&amp;"]"),0%,0)))</f>
        <v/>
      </c>
      <c r="U154" s="72" t="str">
        <f t="shared" si="9"/>
        <v/>
      </c>
    </row>
    <row r="155" spans="1:21" x14ac:dyDescent="0.25">
      <c r="A155" s="37">
        <f t="shared" si="8"/>
        <v>154</v>
      </c>
      <c r="B155" s="67"/>
      <c r="C155" s="68"/>
      <c r="D155" s="67"/>
      <c r="E155" s="67"/>
      <c r="F155" s="67"/>
      <c r="G155" s="67"/>
      <c r="H155" s="69"/>
      <c r="I155" s="67"/>
      <c r="J155" s="67"/>
      <c r="K155" s="67"/>
      <c r="L155" s="67"/>
      <c r="M155" s="67"/>
      <c r="N155" s="69"/>
      <c r="O155" s="57" t="str">
        <f t="shared" si="7"/>
        <v/>
      </c>
      <c r="Q155" s="11" t="s">
        <v>450</v>
      </c>
      <c r="R155" s="11" t="str" cm="1">
        <f t="array" ref="R155">_xlfn.XLOOKUP(Q155,INDEX(Flettilisti,,1),INDEX(Flettilisti,,2),,0)</f>
        <v>Vantar flokkun</v>
      </c>
      <c r="S155" s="38" t="str">
        <f>IF(ISBLANK(N155),"",IF(N155&lt;Gögn!$J$2,Gögn!$K$2,IF(N155&gt;Gögn!$J$4,Gögn!$K$4,Gögn!$K$3)))</f>
        <v/>
      </c>
      <c r="T155" s="49" t="str" cm="1">
        <f t="array" aca="1" ref="T155" ca="1">IF(ISBLANK(B155),"",IF(R155="Styrkhæft",_xlfn.XLOOKUP(S155,Vegalengdir[Texti],INDIRECT("Vegalengdir["&amp;'Upplýsingar um umsækjanda'!$B$10&amp;"]"),0%,0)))</f>
        <v/>
      </c>
      <c r="U155" s="72" t="str">
        <f t="shared" si="9"/>
        <v/>
      </c>
    </row>
    <row r="156" spans="1:21" x14ac:dyDescent="0.25">
      <c r="A156" s="37">
        <f t="shared" si="8"/>
        <v>155</v>
      </c>
      <c r="B156" s="67"/>
      <c r="C156" s="68"/>
      <c r="D156" s="67"/>
      <c r="E156" s="67"/>
      <c r="F156" s="67"/>
      <c r="G156" s="67"/>
      <c r="H156" s="69"/>
      <c r="I156" s="67"/>
      <c r="J156" s="67"/>
      <c r="K156" s="67"/>
      <c r="L156" s="67"/>
      <c r="M156" s="67"/>
      <c r="N156" s="69"/>
      <c r="O156" s="57" t="str">
        <f t="shared" si="7"/>
        <v/>
      </c>
      <c r="Q156" s="11" t="s">
        <v>450</v>
      </c>
      <c r="R156" s="11" t="str" cm="1">
        <f t="array" ref="R156">_xlfn.XLOOKUP(Q156,INDEX(Flettilisti,,1),INDEX(Flettilisti,,2),,0)</f>
        <v>Vantar flokkun</v>
      </c>
      <c r="S156" s="38" t="str">
        <f>IF(ISBLANK(N156),"",IF(N156&lt;Gögn!$J$2,Gögn!$K$2,IF(N156&gt;Gögn!$J$4,Gögn!$K$4,Gögn!$K$3)))</f>
        <v/>
      </c>
      <c r="T156" s="49" t="str" cm="1">
        <f t="array" aca="1" ref="T156" ca="1">IF(ISBLANK(B156),"",IF(R156="Styrkhæft",_xlfn.XLOOKUP(S156,Vegalengdir[Texti],INDIRECT("Vegalengdir["&amp;'Upplýsingar um umsækjanda'!$B$10&amp;"]"),0%,0)))</f>
        <v/>
      </c>
      <c r="U156" s="72" t="str">
        <f t="shared" si="9"/>
        <v/>
      </c>
    </row>
    <row r="157" spans="1:21" x14ac:dyDescent="0.25">
      <c r="A157" s="37">
        <f t="shared" si="8"/>
        <v>156</v>
      </c>
      <c r="B157" s="67"/>
      <c r="C157" s="68"/>
      <c r="D157" s="67"/>
      <c r="E157" s="67"/>
      <c r="F157" s="67"/>
      <c r="G157" s="67"/>
      <c r="H157" s="69"/>
      <c r="I157" s="67"/>
      <c r="J157" s="67"/>
      <c r="K157" s="67"/>
      <c r="L157" s="67"/>
      <c r="M157" s="67"/>
      <c r="N157" s="69"/>
      <c r="O157" s="57" t="str">
        <f t="shared" si="7"/>
        <v/>
      </c>
      <c r="Q157" s="11" t="s">
        <v>450</v>
      </c>
      <c r="R157" s="11" t="str" cm="1">
        <f t="array" ref="R157">_xlfn.XLOOKUP(Q157,INDEX(Flettilisti,,1),INDEX(Flettilisti,,2),,0)</f>
        <v>Vantar flokkun</v>
      </c>
      <c r="S157" s="38" t="str">
        <f>IF(ISBLANK(N157),"",IF(N157&lt;Gögn!$J$2,Gögn!$K$2,IF(N157&gt;Gögn!$J$4,Gögn!$K$4,Gögn!$K$3)))</f>
        <v/>
      </c>
      <c r="T157" s="49" t="str" cm="1">
        <f t="array" aca="1" ref="T157" ca="1">IF(ISBLANK(B157),"",IF(R157="Styrkhæft",_xlfn.XLOOKUP(S157,Vegalengdir[Texti],INDIRECT("Vegalengdir["&amp;'Upplýsingar um umsækjanda'!$B$10&amp;"]"),0%,0)))</f>
        <v/>
      </c>
      <c r="U157" s="72" t="str">
        <f t="shared" si="9"/>
        <v/>
      </c>
    </row>
    <row r="158" spans="1:21" x14ac:dyDescent="0.25">
      <c r="A158" s="37">
        <f t="shared" si="8"/>
        <v>157</v>
      </c>
      <c r="B158" s="67"/>
      <c r="C158" s="68"/>
      <c r="D158" s="67"/>
      <c r="E158" s="67"/>
      <c r="F158" s="67"/>
      <c r="G158" s="67"/>
      <c r="H158" s="69"/>
      <c r="I158" s="67"/>
      <c r="J158" s="67"/>
      <c r="K158" s="67"/>
      <c r="L158" s="67"/>
      <c r="M158" s="67"/>
      <c r="N158" s="69"/>
      <c r="O158" s="57" t="str">
        <f t="shared" si="7"/>
        <v/>
      </c>
      <c r="Q158" s="11" t="s">
        <v>450</v>
      </c>
      <c r="R158" s="11" t="str" cm="1">
        <f t="array" ref="R158">_xlfn.XLOOKUP(Q158,INDEX(Flettilisti,,1),INDEX(Flettilisti,,2),,0)</f>
        <v>Vantar flokkun</v>
      </c>
      <c r="S158" s="38" t="str">
        <f>IF(ISBLANK(N158),"",IF(N158&lt;Gögn!$J$2,Gögn!$K$2,IF(N158&gt;Gögn!$J$4,Gögn!$K$4,Gögn!$K$3)))</f>
        <v/>
      </c>
      <c r="T158" s="49" t="str" cm="1">
        <f t="array" aca="1" ref="T158" ca="1">IF(ISBLANK(B158),"",IF(R158="Styrkhæft",_xlfn.XLOOKUP(S158,Vegalengdir[Texti],INDIRECT("Vegalengdir["&amp;'Upplýsingar um umsækjanda'!$B$10&amp;"]"),0%,0)))</f>
        <v/>
      </c>
      <c r="U158" s="72" t="str">
        <f t="shared" si="9"/>
        <v/>
      </c>
    </row>
    <row r="159" spans="1:21" x14ac:dyDescent="0.25">
      <c r="A159" s="37">
        <f t="shared" si="8"/>
        <v>158</v>
      </c>
      <c r="B159" s="67"/>
      <c r="C159" s="68"/>
      <c r="D159" s="67"/>
      <c r="E159" s="67"/>
      <c r="F159" s="67"/>
      <c r="G159" s="67"/>
      <c r="H159" s="69"/>
      <c r="I159" s="67"/>
      <c r="J159" s="67"/>
      <c r="K159" s="67"/>
      <c r="L159" s="67"/>
      <c r="M159" s="67"/>
      <c r="N159" s="69"/>
      <c r="O159" s="57" t="str">
        <f t="shared" si="7"/>
        <v/>
      </c>
      <c r="Q159" s="11" t="s">
        <v>450</v>
      </c>
      <c r="R159" s="11" t="str" cm="1">
        <f t="array" ref="R159">_xlfn.XLOOKUP(Q159,INDEX(Flettilisti,,1),INDEX(Flettilisti,,2),,0)</f>
        <v>Vantar flokkun</v>
      </c>
      <c r="S159" s="38" t="str">
        <f>IF(ISBLANK(N159),"",IF(N159&lt;Gögn!$J$2,Gögn!$K$2,IF(N159&gt;Gögn!$J$4,Gögn!$K$4,Gögn!$K$3)))</f>
        <v/>
      </c>
      <c r="T159" s="49" t="str" cm="1">
        <f t="array" aca="1" ref="T159" ca="1">IF(ISBLANK(B159),"",IF(R159="Styrkhæft",_xlfn.XLOOKUP(S159,Vegalengdir[Texti],INDIRECT("Vegalengdir["&amp;'Upplýsingar um umsækjanda'!$B$10&amp;"]"),0%,0)))</f>
        <v/>
      </c>
      <c r="U159" s="72" t="str">
        <f t="shared" si="9"/>
        <v/>
      </c>
    </row>
    <row r="160" spans="1:21" x14ac:dyDescent="0.25">
      <c r="A160" s="37">
        <f t="shared" si="8"/>
        <v>159</v>
      </c>
      <c r="B160" s="67"/>
      <c r="C160" s="68"/>
      <c r="D160" s="67"/>
      <c r="E160" s="67"/>
      <c r="F160" s="67"/>
      <c r="G160" s="67"/>
      <c r="H160" s="69"/>
      <c r="I160" s="67"/>
      <c r="J160" s="67"/>
      <c r="K160" s="67"/>
      <c r="L160" s="67"/>
      <c r="M160" s="67"/>
      <c r="N160" s="69"/>
      <c r="O160" s="57" t="str">
        <f t="shared" si="7"/>
        <v/>
      </c>
      <c r="Q160" s="11" t="s">
        <v>450</v>
      </c>
      <c r="R160" s="11" t="str" cm="1">
        <f t="array" ref="R160">_xlfn.XLOOKUP(Q160,INDEX(Flettilisti,,1),INDEX(Flettilisti,,2),,0)</f>
        <v>Vantar flokkun</v>
      </c>
      <c r="S160" s="38" t="str">
        <f>IF(ISBLANK(N160),"",IF(N160&lt;Gögn!$J$2,Gögn!$K$2,IF(N160&gt;Gögn!$J$4,Gögn!$K$4,Gögn!$K$3)))</f>
        <v/>
      </c>
      <c r="T160" s="49" t="str" cm="1">
        <f t="array" aca="1" ref="T160" ca="1">IF(ISBLANK(B160),"",IF(R160="Styrkhæft",_xlfn.XLOOKUP(S160,Vegalengdir[Texti],INDIRECT("Vegalengdir["&amp;'Upplýsingar um umsækjanda'!$B$10&amp;"]"),0%,0)))</f>
        <v/>
      </c>
      <c r="U160" s="72" t="str">
        <f t="shared" si="9"/>
        <v/>
      </c>
    </row>
    <row r="161" spans="1:21" x14ac:dyDescent="0.25">
      <c r="A161" s="37">
        <f t="shared" si="8"/>
        <v>160</v>
      </c>
      <c r="B161" s="67"/>
      <c r="C161" s="68"/>
      <c r="D161" s="67"/>
      <c r="E161" s="67"/>
      <c r="F161" s="67"/>
      <c r="G161" s="67"/>
      <c r="H161" s="69"/>
      <c r="I161" s="67"/>
      <c r="J161" s="67"/>
      <c r="K161" s="67"/>
      <c r="L161" s="67"/>
      <c r="M161" s="67"/>
      <c r="N161" s="69"/>
      <c r="O161" s="57" t="str">
        <f t="shared" si="7"/>
        <v/>
      </c>
      <c r="Q161" s="11" t="s">
        <v>450</v>
      </c>
      <c r="R161" s="11" t="str" cm="1">
        <f t="array" ref="R161">_xlfn.XLOOKUP(Q161,INDEX(Flettilisti,,1),INDEX(Flettilisti,,2),,0)</f>
        <v>Vantar flokkun</v>
      </c>
      <c r="S161" s="38" t="str">
        <f>IF(ISBLANK(N161),"",IF(N161&lt;Gögn!$J$2,Gögn!$K$2,IF(N161&gt;Gögn!$J$4,Gögn!$K$4,Gögn!$K$3)))</f>
        <v/>
      </c>
      <c r="T161" s="49" t="str" cm="1">
        <f t="array" aca="1" ref="T161" ca="1">IF(ISBLANK(B161),"",IF(R161="Styrkhæft",_xlfn.XLOOKUP(S161,Vegalengdir[Texti],INDIRECT("Vegalengdir["&amp;'Upplýsingar um umsækjanda'!$B$10&amp;"]"),0%,0)))</f>
        <v/>
      </c>
      <c r="U161" s="72" t="str">
        <f t="shared" si="9"/>
        <v/>
      </c>
    </row>
    <row r="162" spans="1:21" x14ac:dyDescent="0.25">
      <c r="A162" s="37">
        <f t="shared" si="8"/>
        <v>161</v>
      </c>
      <c r="B162" s="67"/>
      <c r="C162" s="68"/>
      <c r="D162" s="67"/>
      <c r="E162" s="67"/>
      <c r="F162" s="67"/>
      <c r="G162" s="67"/>
      <c r="H162" s="69"/>
      <c r="I162" s="67"/>
      <c r="J162" s="67"/>
      <c r="K162" s="67"/>
      <c r="L162" s="67"/>
      <c r="M162" s="67"/>
      <c r="N162" s="69"/>
      <c r="O162" s="57" t="str">
        <f t="shared" si="7"/>
        <v/>
      </c>
      <c r="Q162" s="11" t="s">
        <v>450</v>
      </c>
      <c r="R162" s="11" t="str" cm="1">
        <f t="array" ref="R162">_xlfn.XLOOKUP(Q162,INDEX(Flettilisti,,1),INDEX(Flettilisti,,2),,0)</f>
        <v>Vantar flokkun</v>
      </c>
      <c r="S162" s="38" t="str">
        <f>IF(ISBLANK(N162),"",IF(N162&lt;Gögn!$J$2,Gögn!$K$2,IF(N162&gt;Gögn!$J$4,Gögn!$K$4,Gögn!$K$3)))</f>
        <v/>
      </c>
      <c r="T162" s="49" t="str" cm="1">
        <f t="array" aca="1" ref="T162" ca="1">IF(ISBLANK(B162),"",IF(R162="Styrkhæft",_xlfn.XLOOKUP(S162,Vegalengdir[Texti],INDIRECT("Vegalengdir["&amp;'Upplýsingar um umsækjanda'!$B$10&amp;"]"),0%,0)))</f>
        <v/>
      </c>
      <c r="U162" s="72" t="str">
        <f t="shared" si="9"/>
        <v/>
      </c>
    </row>
    <row r="163" spans="1:21" x14ac:dyDescent="0.25">
      <c r="A163" s="37">
        <f t="shared" si="8"/>
        <v>162</v>
      </c>
      <c r="B163" s="67"/>
      <c r="C163" s="68"/>
      <c r="D163" s="67"/>
      <c r="E163" s="67"/>
      <c r="F163" s="67"/>
      <c r="G163" s="67"/>
      <c r="H163" s="69"/>
      <c r="I163" s="67"/>
      <c r="J163" s="67"/>
      <c r="K163" s="67"/>
      <c r="L163" s="67"/>
      <c r="M163" s="67"/>
      <c r="N163" s="69"/>
      <c r="O163" s="57" t="str">
        <f t="shared" si="7"/>
        <v/>
      </c>
      <c r="Q163" s="11" t="s">
        <v>450</v>
      </c>
      <c r="R163" s="11" t="str" cm="1">
        <f t="array" ref="R163">_xlfn.XLOOKUP(Q163,INDEX(Flettilisti,,1),INDEX(Flettilisti,,2),,0)</f>
        <v>Vantar flokkun</v>
      </c>
      <c r="S163" s="38" t="str">
        <f>IF(ISBLANK(N163),"",IF(N163&lt;Gögn!$J$2,Gögn!$K$2,IF(N163&gt;Gögn!$J$4,Gögn!$K$4,Gögn!$K$3)))</f>
        <v/>
      </c>
      <c r="T163" s="49" t="str" cm="1">
        <f t="array" aca="1" ref="T163" ca="1">IF(ISBLANK(B163),"",IF(R163="Styrkhæft",_xlfn.XLOOKUP(S163,Vegalengdir[Texti],INDIRECT("Vegalengdir["&amp;'Upplýsingar um umsækjanda'!$B$10&amp;"]"),0%,0)))</f>
        <v/>
      </c>
      <c r="U163" s="72" t="str">
        <f t="shared" si="9"/>
        <v/>
      </c>
    </row>
    <row r="164" spans="1:21" x14ac:dyDescent="0.25">
      <c r="A164" s="37">
        <f t="shared" si="8"/>
        <v>163</v>
      </c>
      <c r="B164" s="67"/>
      <c r="C164" s="68"/>
      <c r="D164" s="67"/>
      <c r="E164" s="67"/>
      <c r="F164" s="67"/>
      <c r="G164" s="67"/>
      <c r="H164" s="69"/>
      <c r="I164" s="67"/>
      <c r="J164" s="67"/>
      <c r="K164" s="67"/>
      <c r="L164" s="67"/>
      <c r="M164" s="67"/>
      <c r="N164" s="69"/>
      <c r="O164" s="57" t="str">
        <f t="shared" si="7"/>
        <v/>
      </c>
      <c r="Q164" s="11" t="s">
        <v>450</v>
      </c>
      <c r="R164" s="11" t="str" cm="1">
        <f t="array" ref="R164">_xlfn.XLOOKUP(Q164,INDEX(Flettilisti,,1),INDEX(Flettilisti,,2),,0)</f>
        <v>Vantar flokkun</v>
      </c>
      <c r="S164" s="38" t="str">
        <f>IF(ISBLANK(N164),"",IF(N164&lt;Gögn!$J$2,Gögn!$K$2,IF(N164&gt;Gögn!$J$4,Gögn!$K$4,Gögn!$K$3)))</f>
        <v/>
      </c>
      <c r="T164" s="49" t="str" cm="1">
        <f t="array" aca="1" ref="T164" ca="1">IF(ISBLANK(B164),"",IF(R164="Styrkhæft",_xlfn.XLOOKUP(S164,Vegalengdir[Texti],INDIRECT("Vegalengdir["&amp;'Upplýsingar um umsækjanda'!$B$10&amp;"]"),0%,0)))</f>
        <v/>
      </c>
      <c r="U164" s="72" t="str">
        <f t="shared" si="9"/>
        <v/>
      </c>
    </row>
    <row r="165" spans="1:21" x14ac:dyDescent="0.25">
      <c r="A165" s="37">
        <f t="shared" si="8"/>
        <v>164</v>
      </c>
      <c r="B165" s="67"/>
      <c r="C165" s="68"/>
      <c r="D165" s="67"/>
      <c r="E165" s="67"/>
      <c r="F165" s="67"/>
      <c r="G165" s="67"/>
      <c r="H165" s="69"/>
      <c r="I165" s="67"/>
      <c r="J165" s="67"/>
      <c r="K165" s="67"/>
      <c r="L165" s="67"/>
      <c r="M165" s="67"/>
      <c r="N165" s="69"/>
      <c r="O165" s="57" t="str">
        <f t="shared" si="7"/>
        <v/>
      </c>
      <c r="Q165" s="11" t="s">
        <v>450</v>
      </c>
      <c r="R165" s="11" t="str" cm="1">
        <f t="array" ref="R165">_xlfn.XLOOKUP(Q165,INDEX(Flettilisti,,1),INDEX(Flettilisti,,2),,0)</f>
        <v>Vantar flokkun</v>
      </c>
      <c r="S165" s="38" t="str">
        <f>IF(ISBLANK(N165),"",IF(N165&lt;Gögn!$J$2,Gögn!$K$2,IF(N165&gt;Gögn!$J$4,Gögn!$K$4,Gögn!$K$3)))</f>
        <v/>
      </c>
      <c r="T165" s="49" t="str" cm="1">
        <f t="array" aca="1" ref="T165" ca="1">IF(ISBLANK(B165),"",IF(R165="Styrkhæft",_xlfn.XLOOKUP(S165,Vegalengdir[Texti],INDIRECT("Vegalengdir["&amp;'Upplýsingar um umsækjanda'!$B$10&amp;"]"),0%,0)))</f>
        <v/>
      </c>
      <c r="U165" s="72" t="str">
        <f t="shared" si="9"/>
        <v/>
      </c>
    </row>
    <row r="166" spans="1:21" x14ac:dyDescent="0.25">
      <c r="A166" s="37">
        <f t="shared" si="8"/>
        <v>165</v>
      </c>
      <c r="B166" s="67"/>
      <c r="C166" s="68"/>
      <c r="D166" s="67"/>
      <c r="E166" s="67"/>
      <c r="F166" s="67"/>
      <c r="G166" s="67"/>
      <c r="H166" s="69"/>
      <c r="I166" s="67"/>
      <c r="J166" s="67"/>
      <c r="K166" s="67"/>
      <c r="L166" s="67"/>
      <c r="M166" s="67"/>
      <c r="N166" s="69"/>
      <c r="O166" s="57" t="str">
        <f t="shared" si="7"/>
        <v/>
      </c>
      <c r="Q166" s="11" t="s">
        <v>450</v>
      </c>
      <c r="R166" s="11" t="str" cm="1">
        <f t="array" ref="R166">_xlfn.XLOOKUP(Q166,INDEX(Flettilisti,,1),INDEX(Flettilisti,,2),,0)</f>
        <v>Vantar flokkun</v>
      </c>
      <c r="S166" s="38" t="str">
        <f>IF(ISBLANK(N166),"",IF(N166&lt;Gögn!$J$2,Gögn!$K$2,IF(N166&gt;Gögn!$J$4,Gögn!$K$4,Gögn!$K$3)))</f>
        <v/>
      </c>
      <c r="T166" s="49" t="str" cm="1">
        <f t="array" aca="1" ref="T166" ca="1">IF(ISBLANK(B166),"",IF(R166="Styrkhæft",_xlfn.XLOOKUP(S166,Vegalengdir[Texti],INDIRECT("Vegalengdir["&amp;'Upplýsingar um umsækjanda'!$B$10&amp;"]"),0%,0)))</f>
        <v/>
      </c>
      <c r="U166" s="72" t="str">
        <f t="shared" si="9"/>
        <v/>
      </c>
    </row>
    <row r="167" spans="1:21" x14ac:dyDescent="0.25">
      <c r="A167" s="37">
        <f t="shared" si="8"/>
        <v>166</v>
      </c>
      <c r="B167" s="67"/>
      <c r="C167" s="68"/>
      <c r="D167" s="67"/>
      <c r="E167" s="67"/>
      <c r="F167" s="67"/>
      <c r="G167" s="67"/>
      <c r="H167" s="69"/>
      <c r="I167" s="67"/>
      <c r="J167" s="67"/>
      <c r="K167" s="67"/>
      <c r="L167" s="67"/>
      <c r="M167" s="67"/>
      <c r="N167" s="69"/>
      <c r="O167" s="57" t="str">
        <f t="shared" si="7"/>
        <v/>
      </c>
      <c r="Q167" s="11" t="s">
        <v>450</v>
      </c>
      <c r="R167" s="11" t="str" cm="1">
        <f t="array" ref="R167">_xlfn.XLOOKUP(Q167,INDEX(Flettilisti,,1),INDEX(Flettilisti,,2),,0)</f>
        <v>Vantar flokkun</v>
      </c>
      <c r="S167" s="38" t="str">
        <f>IF(ISBLANK(N167),"",IF(N167&lt;Gögn!$J$2,Gögn!$K$2,IF(N167&gt;Gögn!$J$4,Gögn!$K$4,Gögn!$K$3)))</f>
        <v/>
      </c>
      <c r="T167" s="49" t="str" cm="1">
        <f t="array" aca="1" ref="T167" ca="1">IF(ISBLANK(B167),"",IF(R167="Styrkhæft",_xlfn.XLOOKUP(S167,Vegalengdir[Texti],INDIRECT("Vegalengdir["&amp;'Upplýsingar um umsækjanda'!$B$10&amp;"]"),0%,0)))</f>
        <v/>
      </c>
      <c r="U167" s="72" t="str">
        <f t="shared" si="9"/>
        <v/>
      </c>
    </row>
    <row r="168" spans="1:21" x14ac:dyDescent="0.25">
      <c r="A168" s="37">
        <f t="shared" si="8"/>
        <v>167</v>
      </c>
      <c r="B168" s="67"/>
      <c r="C168" s="68"/>
      <c r="D168" s="67"/>
      <c r="E168" s="67"/>
      <c r="F168" s="67"/>
      <c r="G168" s="67"/>
      <c r="H168" s="69"/>
      <c r="I168" s="67"/>
      <c r="J168" s="67"/>
      <c r="K168" s="67"/>
      <c r="L168" s="67"/>
      <c r="M168" s="67"/>
      <c r="N168" s="69"/>
      <c r="O168" s="57" t="str">
        <f t="shared" si="7"/>
        <v/>
      </c>
      <c r="Q168" s="11" t="s">
        <v>450</v>
      </c>
      <c r="R168" s="11" t="str" cm="1">
        <f t="array" ref="R168">_xlfn.XLOOKUP(Q168,INDEX(Flettilisti,,1),INDEX(Flettilisti,,2),,0)</f>
        <v>Vantar flokkun</v>
      </c>
      <c r="S168" s="38" t="str">
        <f>IF(ISBLANK(N168),"",IF(N168&lt;Gögn!$J$2,Gögn!$K$2,IF(N168&gt;Gögn!$J$4,Gögn!$K$4,Gögn!$K$3)))</f>
        <v/>
      </c>
      <c r="T168" s="49" t="str" cm="1">
        <f t="array" aca="1" ref="T168" ca="1">IF(ISBLANK(B168),"",IF(R168="Styrkhæft",_xlfn.XLOOKUP(S168,Vegalengdir[Texti],INDIRECT("Vegalengdir["&amp;'Upplýsingar um umsækjanda'!$B$10&amp;"]"),0%,0)))</f>
        <v/>
      </c>
      <c r="U168" s="72" t="str">
        <f t="shared" si="9"/>
        <v/>
      </c>
    </row>
    <row r="169" spans="1:21" x14ac:dyDescent="0.25">
      <c r="A169" s="37">
        <f t="shared" si="8"/>
        <v>168</v>
      </c>
      <c r="B169" s="67"/>
      <c r="C169" s="68"/>
      <c r="D169" s="67"/>
      <c r="E169" s="67"/>
      <c r="F169" s="67"/>
      <c r="G169" s="67"/>
      <c r="H169" s="69"/>
      <c r="I169" s="67"/>
      <c r="J169" s="67"/>
      <c r="K169" s="67"/>
      <c r="L169" s="67"/>
      <c r="M169" s="67"/>
      <c r="N169" s="69"/>
      <c r="O169" s="57" t="str">
        <f t="shared" si="7"/>
        <v/>
      </c>
      <c r="Q169" s="11" t="s">
        <v>450</v>
      </c>
      <c r="R169" s="11" t="str" cm="1">
        <f t="array" ref="R169">_xlfn.XLOOKUP(Q169,INDEX(Flettilisti,,1),INDEX(Flettilisti,,2),,0)</f>
        <v>Vantar flokkun</v>
      </c>
      <c r="S169" s="38" t="str">
        <f>IF(ISBLANK(N169),"",IF(N169&lt;Gögn!$J$2,Gögn!$K$2,IF(N169&gt;Gögn!$J$4,Gögn!$K$4,Gögn!$K$3)))</f>
        <v/>
      </c>
      <c r="T169" s="49" t="str" cm="1">
        <f t="array" aca="1" ref="T169" ca="1">IF(ISBLANK(B169),"",IF(R169="Styrkhæft",_xlfn.XLOOKUP(S169,Vegalengdir[Texti],INDIRECT("Vegalengdir["&amp;'Upplýsingar um umsækjanda'!$B$10&amp;"]"),0%,0)))</f>
        <v/>
      </c>
      <c r="U169" s="72" t="str">
        <f t="shared" si="9"/>
        <v/>
      </c>
    </row>
    <row r="170" spans="1:21" x14ac:dyDescent="0.25">
      <c r="A170" s="37">
        <f t="shared" si="8"/>
        <v>169</v>
      </c>
      <c r="B170" s="67"/>
      <c r="C170" s="68"/>
      <c r="D170" s="67"/>
      <c r="E170" s="67"/>
      <c r="F170" s="67"/>
      <c r="G170" s="67"/>
      <c r="H170" s="69"/>
      <c r="I170" s="67"/>
      <c r="J170" s="67"/>
      <c r="K170" s="67"/>
      <c r="L170" s="67"/>
      <c r="M170" s="67"/>
      <c r="N170" s="69"/>
      <c r="O170" s="57" t="str">
        <f t="shared" si="7"/>
        <v/>
      </c>
      <c r="Q170" s="11" t="s">
        <v>450</v>
      </c>
      <c r="R170" s="11" t="str" cm="1">
        <f t="array" ref="R170">_xlfn.XLOOKUP(Q170,INDEX(Flettilisti,,1),INDEX(Flettilisti,,2),,0)</f>
        <v>Vantar flokkun</v>
      </c>
      <c r="S170" s="38" t="str">
        <f>IF(ISBLANK(N170),"",IF(N170&lt;Gögn!$J$2,Gögn!$K$2,IF(N170&gt;Gögn!$J$4,Gögn!$K$4,Gögn!$K$3)))</f>
        <v/>
      </c>
      <c r="T170" s="49" t="str" cm="1">
        <f t="array" aca="1" ref="T170" ca="1">IF(ISBLANK(B170),"",IF(R170="Styrkhæft",_xlfn.XLOOKUP(S170,Vegalengdir[Texti],INDIRECT("Vegalengdir["&amp;'Upplýsingar um umsækjanda'!$B$10&amp;"]"),0%,0)))</f>
        <v/>
      </c>
      <c r="U170" s="72" t="str">
        <f t="shared" si="9"/>
        <v/>
      </c>
    </row>
    <row r="171" spans="1:21" x14ac:dyDescent="0.25">
      <c r="A171" s="37">
        <f t="shared" si="8"/>
        <v>170</v>
      </c>
      <c r="B171" s="67"/>
      <c r="C171" s="68"/>
      <c r="D171" s="67"/>
      <c r="E171" s="67"/>
      <c r="F171" s="67"/>
      <c r="G171" s="67"/>
      <c r="H171" s="69"/>
      <c r="I171" s="67"/>
      <c r="J171" s="67"/>
      <c r="K171" s="67"/>
      <c r="L171" s="67"/>
      <c r="M171" s="67"/>
      <c r="N171" s="69"/>
      <c r="O171" s="57" t="str">
        <f t="shared" si="7"/>
        <v/>
      </c>
      <c r="Q171" s="11" t="s">
        <v>450</v>
      </c>
      <c r="R171" s="11" t="str" cm="1">
        <f t="array" ref="R171">_xlfn.XLOOKUP(Q171,INDEX(Flettilisti,,1),INDEX(Flettilisti,,2),,0)</f>
        <v>Vantar flokkun</v>
      </c>
      <c r="S171" s="38" t="str">
        <f>IF(ISBLANK(N171),"",IF(N171&lt;Gögn!$J$2,Gögn!$K$2,IF(N171&gt;Gögn!$J$4,Gögn!$K$4,Gögn!$K$3)))</f>
        <v/>
      </c>
      <c r="T171" s="49" t="str" cm="1">
        <f t="array" aca="1" ref="T171" ca="1">IF(ISBLANK(B171),"",IF(R171="Styrkhæft",_xlfn.XLOOKUP(S171,Vegalengdir[Texti],INDIRECT("Vegalengdir["&amp;'Upplýsingar um umsækjanda'!$B$10&amp;"]"),0%,0)))</f>
        <v/>
      </c>
      <c r="U171" s="72" t="str">
        <f t="shared" si="9"/>
        <v/>
      </c>
    </row>
    <row r="172" spans="1:21" x14ac:dyDescent="0.25">
      <c r="A172" s="37">
        <f t="shared" si="8"/>
        <v>171</v>
      </c>
      <c r="B172" s="67"/>
      <c r="C172" s="68"/>
      <c r="D172" s="67"/>
      <c r="E172" s="67"/>
      <c r="F172" s="67"/>
      <c r="G172" s="67"/>
      <c r="H172" s="69"/>
      <c r="I172" s="67"/>
      <c r="J172" s="67"/>
      <c r="K172" s="67"/>
      <c r="L172" s="67"/>
      <c r="M172" s="67"/>
      <c r="N172" s="69"/>
      <c r="O172" s="57" t="str">
        <f t="shared" si="7"/>
        <v/>
      </c>
      <c r="Q172" s="11" t="s">
        <v>450</v>
      </c>
      <c r="R172" s="11" t="str" cm="1">
        <f t="array" ref="R172">_xlfn.XLOOKUP(Q172,INDEX(Flettilisti,,1),INDEX(Flettilisti,,2),,0)</f>
        <v>Vantar flokkun</v>
      </c>
      <c r="S172" s="38" t="str">
        <f>IF(ISBLANK(N172),"",IF(N172&lt;Gögn!$J$2,Gögn!$K$2,IF(N172&gt;Gögn!$J$4,Gögn!$K$4,Gögn!$K$3)))</f>
        <v/>
      </c>
      <c r="T172" s="49" t="str" cm="1">
        <f t="array" aca="1" ref="T172" ca="1">IF(ISBLANK(B172),"",IF(R172="Styrkhæft",_xlfn.XLOOKUP(S172,Vegalengdir[Texti],INDIRECT("Vegalengdir["&amp;'Upplýsingar um umsækjanda'!$B$10&amp;"]"),0%,0)))</f>
        <v/>
      </c>
      <c r="U172" s="72" t="str">
        <f t="shared" si="9"/>
        <v/>
      </c>
    </row>
    <row r="173" spans="1:21" x14ac:dyDescent="0.25">
      <c r="A173" s="37">
        <f t="shared" si="8"/>
        <v>172</v>
      </c>
      <c r="B173" s="67"/>
      <c r="C173" s="68"/>
      <c r="D173" s="67"/>
      <c r="E173" s="67"/>
      <c r="F173" s="67"/>
      <c r="G173" s="67"/>
      <c r="H173" s="69"/>
      <c r="I173" s="67"/>
      <c r="J173" s="67"/>
      <c r="K173" s="67"/>
      <c r="L173" s="67"/>
      <c r="M173" s="67"/>
      <c r="N173" s="69"/>
      <c r="O173" s="57" t="str">
        <f t="shared" si="7"/>
        <v/>
      </c>
      <c r="Q173" s="11" t="s">
        <v>450</v>
      </c>
      <c r="R173" s="11" t="str" cm="1">
        <f t="array" ref="R173">_xlfn.XLOOKUP(Q173,INDEX(Flettilisti,,1),INDEX(Flettilisti,,2),,0)</f>
        <v>Vantar flokkun</v>
      </c>
      <c r="S173" s="38" t="str">
        <f>IF(ISBLANK(N173),"",IF(N173&lt;Gögn!$J$2,Gögn!$K$2,IF(N173&gt;Gögn!$J$4,Gögn!$K$4,Gögn!$K$3)))</f>
        <v/>
      </c>
      <c r="T173" s="49" t="str" cm="1">
        <f t="array" aca="1" ref="T173" ca="1">IF(ISBLANK(B173),"",IF(R173="Styrkhæft",_xlfn.XLOOKUP(S173,Vegalengdir[Texti],INDIRECT("Vegalengdir["&amp;'Upplýsingar um umsækjanda'!$B$10&amp;"]"),0%,0)))</f>
        <v/>
      </c>
      <c r="U173" s="72" t="str">
        <f t="shared" si="9"/>
        <v/>
      </c>
    </row>
    <row r="174" spans="1:21" x14ac:dyDescent="0.25">
      <c r="A174" s="37">
        <f t="shared" si="8"/>
        <v>173</v>
      </c>
      <c r="B174" s="67"/>
      <c r="C174" s="68"/>
      <c r="D174" s="67"/>
      <c r="E174" s="67"/>
      <c r="F174" s="67"/>
      <c r="G174" s="67"/>
      <c r="H174" s="69"/>
      <c r="I174" s="67"/>
      <c r="J174" s="67"/>
      <c r="K174" s="67"/>
      <c r="L174" s="67"/>
      <c r="M174" s="67"/>
      <c r="N174" s="69"/>
      <c r="O174" s="57" t="str">
        <f t="shared" si="7"/>
        <v/>
      </c>
      <c r="Q174" s="11" t="s">
        <v>450</v>
      </c>
      <c r="R174" s="11" t="str" cm="1">
        <f t="array" ref="R174">_xlfn.XLOOKUP(Q174,INDEX(Flettilisti,,1),INDEX(Flettilisti,,2),,0)</f>
        <v>Vantar flokkun</v>
      </c>
      <c r="S174" s="38" t="str">
        <f>IF(ISBLANK(N174),"",IF(N174&lt;Gögn!$J$2,Gögn!$K$2,IF(N174&gt;Gögn!$J$4,Gögn!$K$4,Gögn!$K$3)))</f>
        <v/>
      </c>
      <c r="T174" s="49" t="str" cm="1">
        <f t="array" aca="1" ref="T174" ca="1">IF(ISBLANK(B174),"",IF(R174="Styrkhæft",_xlfn.XLOOKUP(S174,Vegalengdir[Texti],INDIRECT("Vegalengdir["&amp;'Upplýsingar um umsækjanda'!$B$10&amp;"]"),0%,0)))</f>
        <v/>
      </c>
      <c r="U174" s="72" t="str">
        <f t="shared" si="9"/>
        <v/>
      </c>
    </row>
    <row r="175" spans="1:21" x14ac:dyDescent="0.25">
      <c r="A175" s="37">
        <f t="shared" si="8"/>
        <v>174</v>
      </c>
      <c r="B175" s="67"/>
      <c r="C175" s="68"/>
      <c r="D175" s="67"/>
      <c r="E175" s="67"/>
      <c r="F175" s="67"/>
      <c r="G175" s="67"/>
      <c r="H175" s="69"/>
      <c r="I175" s="67"/>
      <c r="J175" s="67"/>
      <c r="K175" s="67"/>
      <c r="L175" s="67"/>
      <c r="M175" s="67"/>
      <c r="N175" s="69"/>
      <c r="O175" s="57" t="str">
        <f t="shared" si="7"/>
        <v/>
      </c>
      <c r="Q175" s="11" t="s">
        <v>450</v>
      </c>
      <c r="R175" s="11" t="str" cm="1">
        <f t="array" ref="R175">_xlfn.XLOOKUP(Q175,INDEX(Flettilisti,,1),INDEX(Flettilisti,,2),,0)</f>
        <v>Vantar flokkun</v>
      </c>
      <c r="S175" s="38" t="str">
        <f>IF(ISBLANK(N175),"",IF(N175&lt;Gögn!$J$2,Gögn!$K$2,IF(N175&gt;Gögn!$J$4,Gögn!$K$4,Gögn!$K$3)))</f>
        <v/>
      </c>
      <c r="T175" s="49" t="str" cm="1">
        <f t="array" aca="1" ref="T175" ca="1">IF(ISBLANK(B175),"",IF(R175="Styrkhæft",_xlfn.XLOOKUP(S175,Vegalengdir[Texti],INDIRECT("Vegalengdir["&amp;'Upplýsingar um umsækjanda'!$B$10&amp;"]"),0%,0)))</f>
        <v/>
      </c>
      <c r="U175" s="72" t="str">
        <f t="shared" si="9"/>
        <v/>
      </c>
    </row>
    <row r="176" spans="1:21" x14ac:dyDescent="0.25">
      <c r="A176" s="37">
        <f t="shared" si="8"/>
        <v>175</v>
      </c>
      <c r="B176" s="67"/>
      <c r="C176" s="68"/>
      <c r="D176" s="67"/>
      <c r="E176" s="67"/>
      <c r="F176" s="67"/>
      <c r="G176" s="67"/>
      <c r="H176" s="69"/>
      <c r="I176" s="67"/>
      <c r="J176" s="67"/>
      <c r="K176" s="67"/>
      <c r="L176" s="67"/>
      <c r="M176" s="67"/>
      <c r="N176" s="69"/>
      <c r="O176" s="57" t="str">
        <f t="shared" si="7"/>
        <v/>
      </c>
      <c r="Q176" s="11" t="s">
        <v>450</v>
      </c>
      <c r="R176" s="11" t="str" cm="1">
        <f t="array" ref="R176">_xlfn.XLOOKUP(Q176,INDEX(Flettilisti,,1),INDEX(Flettilisti,,2),,0)</f>
        <v>Vantar flokkun</v>
      </c>
      <c r="S176" s="38" t="str">
        <f>IF(ISBLANK(N176),"",IF(N176&lt;Gögn!$J$2,Gögn!$K$2,IF(N176&gt;Gögn!$J$4,Gögn!$K$4,Gögn!$K$3)))</f>
        <v/>
      </c>
      <c r="T176" s="49" t="str" cm="1">
        <f t="array" aca="1" ref="T176" ca="1">IF(ISBLANK(B176),"",IF(R176="Styrkhæft",_xlfn.XLOOKUP(S176,Vegalengdir[Texti],INDIRECT("Vegalengdir["&amp;'Upplýsingar um umsækjanda'!$B$10&amp;"]"),0%,0)))</f>
        <v/>
      </c>
      <c r="U176" s="72" t="str">
        <f t="shared" si="9"/>
        <v/>
      </c>
    </row>
    <row r="177" spans="1:21" x14ac:dyDescent="0.25">
      <c r="A177" s="37">
        <f t="shared" si="8"/>
        <v>176</v>
      </c>
      <c r="B177" s="67"/>
      <c r="C177" s="68"/>
      <c r="D177" s="67"/>
      <c r="E177" s="67"/>
      <c r="F177" s="67"/>
      <c r="G177" s="67"/>
      <c r="H177" s="69"/>
      <c r="I177" s="67"/>
      <c r="J177" s="67"/>
      <c r="K177" s="67"/>
      <c r="L177" s="67"/>
      <c r="M177" s="67"/>
      <c r="N177" s="69"/>
      <c r="O177" s="57" t="str">
        <f t="shared" si="7"/>
        <v/>
      </c>
      <c r="Q177" s="11" t="s">
        <v>450</v>
      </c>
      <c r="R177" s="11" t="str" cm="1">
        <f t="array" ref="R177">_xlfn.XLOOKUP(Q177,INDEX(Flettilisti,,1),INDEX(Flettilisti,,2),,0)</f>
        <v>Vantar flokkun</v>
      </c>
      <c r="S177" s="38" t="str">
        <f>IF(ISBLANK(N177),"",IF(N177&lt;Gögn!$J$2,Gögn!$K$2,IF(N177&gt;Gögn!$J$4,Gögn!$K$4,Gögn!$K$3)))</f>
        <v/>
      </c>
      <c r="T177" s="49" t="str" cm="1">
        <f t="array" aca="1" ref="T177" ca="1">IF(ISBLANK(B177),"",IF(R177="Styrkhæft",_xlfn.XLOOKUP(S177,Vegalengdir[Texti],INDIRECT("Vegalengdir["&amp;'Upplýsingar um umsækjanda'!$B$10&amp;"]"),0%,0)))</f>
        <v/>
      </c>
      <c r="U177" s="72" t="str">
        <f t="shared" si="9"/>
        <v/>
      </c>
    </row>
    <row r="178" spans="1:21" x14ac:dyDescent="0.25">
      <c r="A178" s="37">
        <f t="shared" si="8"/>
        <v>177</v>
      </c>
      <c r="B178" s="67"/>
      <c r="C178" s="68"/>
      <c r="D178" s="67"/>
      <c r="E178" s="67"/>
      <c r="F178" s="67"/>
      <c r="G178" s="67"/>
      <c r="H178" s="69"/>
      <c r="I178" s="67"/>
      <c r="J178" s="67"/>
      <c r="K178" s="67"/>
      <c r="L178" s="67"/>
      <c r="M178" s="67"/>
      <c r="N178" s="69"/>
      <c r="O178" s="57" t="str">
        <f t="shared" si="7"/>
        <v/>
      </c>
      <c r="Q178" s="11" t="s">
        <v>450</v>
      </c>
      <c r="R178" s="11" t="str" cm="1">
        <f t="array" ref="R178">_xlfn.XLOOKUP(Q178,INDEX(Flettilisti,,1),INDEX(Flettilisti,,2),,0)</f>
        <v>Vantar flokkun</v>
      </c>
      <c r="S178" s="38" t="str">
        <f>IF(ISBLANK(N178),"",IF(N178&lt;Gögn!$J$2,Gögn!$K$2,IF(N178&gt;Gögn!$J$4,Gögn!$K$4,Gögn!$K$3)))</f>
        <v/>
      </c>
      <c r="T178" s="49" t="str" cm="1">
        <f t="array" aca="1" ref="T178" ca="1">IF(ISBLANK(B178),"",IF(R178="Styrkhæft",_xlfn.XLOOKUP(S178,Vegalengdir[Texti],INDIRECT("Vegalengdir["&amp;'Upplýsingar um umsækjanda'!$B$10&amp;"]"),0%,0)))</f>
        <v/>
      </c>
      <c r="U178" s="72" t="str">
        <f t="shared" si="9"/>
        <v/>
      </c>
    </row>
    <row r="179" spans="1:21" x14ac:dyDescent="0.25">
      <c r="A179" s="37">
        <f t="shared" si="8"/>
        <v>178</v>
      </c>
      <c r="B179" s="67"/>
      <c r="C179" s="68"/>
      <c r="D179" s="67"/>
      <c r="E179" s="67"/>
      <c r="F179" s="67"/>
      <c r="G179" s="67"/>
      <c r="H179" s="69"/>
      <c r="I179" s="67"/>
      <c r="J179" s="67"/>
      <c r="K179" s="67"/>
      <c r="L179" s="67"/>
      <c r="M179" s="67"/>
      <c r="N179" s="69"/>
      <c r="O179" s="57" t="str">
        <f t="shared" si="7"/>
        <v/>
      </c>
      <c r="Q179" s="11" t="s">
        <v>450</v>
      </c>
      <c r="R179" s="11" t="str" cm="1">
        <f t="array" ref="R179">_xlfn.XLOOKUP(Q179,INDEX(Flettilisti,,1),INDEX(Flettilisti,,2),,0)</f>
        <v>Vantar flokkun</v>
      </c>
      <c r="S179" s="38" t="str">
        <f>IF(ISBLANK(N179),"",IF(N179&lt;Gögn!$J$2,Gögn!$K$2,IF(N179&gt;Gögn!$J$4,Gögn!$K$4,Gögn!$K$3)))</f>
        <v/>
      </c>
      <c r="T179" s="49" t="str" cm="1">
        <f t="array" aca="1" ref="T179" ca="1">IF(ISBLANK(B179),"",IF(R179="Styrkhæft",_xlfn.XLOOKUP(S179,Vegalengdir[Texti],INDIRECT("Vegalengdir["&amp;'Upplýsingar um umsækjanda'!$B$10&amp;"]"),0%,0)))</f>
        <v/>
      </c>
      <c r="U179" s="72" t="str">
        <f t="shared" si="9"/>
        <v/>
      </c>
    </row>
    <row r="180" spans="1:21" x14ac:dyDescent="0.25">
      <c r="A180" s="37">
        <f t="shared" si="8"/>
        <v>179</v>
      </c>
      <c r="B180" s="67"/>
      <c r="C180" s="68"/>
      <c r="D180" s="67"/>
      <c r="E180" s="67"/>
      <c r="F180" s="67"/>
      <c r="G180" s="67"/>
      <c r="H180" s="69"/>
      <c r="I180" s="67"/>
      <c r="J180" s="67"/>
      <c r="K180" s="67"/>
      <c r="L180" s="67"/>
      <c r="M180" s="67"/>
      <c r="N180" s="69"/>
      <c r="O180" s="57" t="str">
        <f t="shared" si="7"/>
        <v/>
      </c>
      <c r="Q180" s="11" t="s">
        <v>450</v>
      </c>
      <c r="R180" s="11" t="str" cm="1">
        <f t="array" ref="R180">_xlfn.XLOOKUP(Q180,INDEX(Flettilisti,,1),INDEX(Flettilisti,,2),,0)</f>
        <v>Vantar flokkun</v>
      </c>
      <c r="S180" s="38" t="str">
        <f>IF(ISBLANK(N180),"",IF(N180&lt;Gögn!$J$2,Gögn!$K$2,IF(N180&gt;Gögn!$J$4,Gögn!$K$4,Gögn!$K$3)))</f>
        <v/>
      </c>
      <c r="T180" s="49" t="str" cm="1">
        <f t="array" aca="1" ref="T180" ca="1">IF(ISBLANK(B180),"",IF(R180="Styrkhæft",_xlfn.XLOOKUP(S180,Vegalengdir[Texti],INDIRECT("Vegalengdir["&amp;'Upplýsingar um umsækjanda'!$B$10&amp;"]"),0%,0)))</f>
        <v/>
      </c>
      <c r="U180" s="72" t="str">
        <f t="shared" si="9"/>
        <v/>
      </c>
    </row>
    <row r="181" spans="1:21" x14ac:dyDescent="0.25">
      <c r="A181" s="37">
        <f t="shared" si="8"/>
        <v>180</v>
      </c>
      <c r="B181" s="67"/>
      <c r="C181" s="68"/>
      <c r="D181" s="67"/>
      <c r="E181" s="67"/>
      <c r="F181" s="67"/>
      <c r="G181" s="67"/>
      <c r="H181" s="69"/>
      <c r="I181" s="67"/>
      <c r="J181" s="67"/>
      <c r="K181" s="67"/>
      <c r="L181" s="67"/>
      <c r="M181" s="67"/>
      <c r="N181" s="69"/>
      <c r="O181" s="57" t="str">
        <f t="shared" si="7"/>
        <v/>
      </c>
      <c r="Q181" s="11" t="s">
        <v>450</v>
      </c>
      <c r="R181" s="11" t="str" cm="1">
        <f t="array" ref="R181">_xlfn.XLOOKUP(Q181,INDEX(Flettilisti,,1),INDEX(Flettilisti,,2),,0)</f>
        <v>Vantar flokkun</v>
      </c>
      <c r="S181" s="38" t="str">
        <f>IF(ISBLANK(N181),"",IF(N181&lt;Gögn!$J$2,Gögn!$K$2,IF(N181&gt;Gögn!$J$4,Gögn!$K$4,Gögn!$K$3)))</f>
        <v/>
      </c>
      <c r="T181" s="49" t="str" cm="1">
        <f t="array" aca="1" ref="T181" ca="1">IF(ISBLANK(B181),"",IF(R181="Styrkhæft",_xlfn.XLOOKUP(S181,Vegalengdir[Texti],INDIRECT("Vegalengdir["&amp;'Upplýsingar um umsækjanda'!$B$10&amp;"]"),0%,0)))</f>
        <v/>
      </c>
      <c r="U181" s="72" t="str">
        <f t="shared" si="9"/>
        <v/>
      </c>
    </row>
    <row r="182" spans="1:21" x14ac:dyDescent="0.25">
      <c r="A182" s="37">
        <f t="shared" si="8"/>
        <v>181</v>
      </c>
      <c r="B182" s="67"/>
      <c r="C182" s="68"/>
      <c r="D182" s="67"/>
      <c r="E182" s="67"/>
      <c r="F182" s="67"/>
      <c r="G182" s="67"/>
      <c r="H182" s="69"/>
      <c r="I182" s="67"/>
      <c r="J182" s="67"/>
      <c r="K182" s="67"/>
      <c r="L182" s="67"/>
      <c r="M182" s="67"/>
      <c r="N182" s="69"/>
      <c r="O182" s="57" t="str">
        <f t="shared" si="7"/>
        <v/>
      </c>
      <c r="Q182" s="11" t="s">
        <v>450</v>
      </c>
      <c r="R182" s="11" t="str" cm="1">
        <f t="array" ref="R182">_xlfn.XLOOKUP(Q182,INDEX(Flettilisti,,1),INDEX(Flettilisti,,2),,0)</f>
        <v>Vantar flokkun</v>
      </c>
      <c r="S182" s="38" t="str">
        <f>IF(ISBLANK(N182),"",IF(N182&lt;Gögn!$J$2,Gögn!$K$2,IF(N182&gt;Gögn!$J$4,Gögn!$K$4,Gögn!$K$3)))</f>
        <v/>
      </c>
      <c r="T182" s="49" t="str" cm="1">
        <f t="array" aca="1" ref="T182" ca="1">IF(ISBLANK(B182),"",IF(R182="Styrkhæft",_xlfn.XLOOKUP(S182,Vegalengdir[Texti],INDIRECT("Vegalengdir["&amp;'Upplýsingar um umsækjanda'!$B$10&amp;"]"),0%,0)))</f>
        <v/>
      </c>
      <c r="U182" s="72" t="str">
        <f t="shared" si="9"/>
        <v/>
      </c>
    </row>
    <row r="183" spans="1:21" x14ac:dyDescent="0.25">
      <c r="A183" s="37">
        <f t="shared" si="8"/>
        <v>182</v>
      </c>
      <c r="B183" s="67"/>
      <c r="C183" s="68"/>
      <c r="D183" s="67"/>
      <c r="E183" s="67"/>
      <c r="F183" s="67"/>
      <c r="G183" s="67"/>
      <c r="H183" s="69"/>
      <c r="I183" s="67"/>
      <c r="J183" s="67"/>
      <c r="K183" s="67"/>
      <c r="L183" s="67"/>
      <c r="M183" s="67"/>
      <c r="N183" s="69"/>
      <c r="O183" s="57" t="str">
        <f t="shared" si="7"/>
        <v/>
      </c>
      <c r="Q183" s="11" t="s">
        <v>450</v>
      </c>
      <c r="R183" s="11" t="str" cm="1">
        <f t="array" ref="R183">_xlfn.XLOOKUP(Q183,INDEX(Flettilisti,,1),INDEX(Flettilisti,,2),,0)</f>
        <v>Vantar flokkun</v>
      </c>
      <c r="S183" s="38" t="str">
        <f>IF(ISBLANK(N183),"",IF(N183&lt;Gögn!$J$2,Gögn!$K$2,IF(N183&gt;Gögn!$J$4,Gögn!$K$4,Gögn!$K$3)))</f>
        <v/>
      </c>
      <c r="T183" s="49" t="str" cm="1">
        <f t="array" aca="1" ref="T183" ca="1">IF(ISBLANK(B183),"",IF(R183="Styrkhæft",_xlfn.XLOOKUP(S183,Vegalengdir[Texti],INDIRECT("Vegalengdir["&amp;'Upplýsingar um umsækjanda'!$B$10&amp;"]"),0%,0)))</f>
        <v/>
      </c>
      <c r="U183" s="72" t="str">
        <f t="shared" si="9"/>
        <v/>
      </c>
    </row>
    <row r="184" spans="1:21" x14ac:dyDescent="0.25">
      <c r="A184" s="37">
        <f t="shared" si="8"/>
        <v>183</v>
      </c>
      <c r="B184" s="67"/>
      <c r="C184" s="68"/>
      <c r="D184" s="67"/>
      <c r="E184" s="67"/>
      <c r="F184" s="67"/>
      <c r="G184" s="67"/>
      <c r="H184" s="69"/>
      <c r="I184" s="67"/>
      <c r="J184" s="67"/>
      <c r="K184" s="67"/>
      <c r="L184" s="67"/>
      <c r="M184" s="67"/>
      <c r="N184" s="69"/>
      <c r="O184" s="57" t="str">
        <f t="shared" si="7"/>
        <v/>
      </c>
      <c r="Q184" s="11" t="s">
        <v>450</v>
      </c>
      <c r="R184" s="11" t="str" cm="1">
        <f t="array" ref="R184">_xlfn.XLOOKUP(Q184,INDEX(Flettilisti,,1),INDEX(Flettilisti,,2),,0)</f>
        <v>Vantar flokkun</v>
      </c>
      <c r="S184" s="38" t="str">
        <f>IF(ISBLANK(N184),"",IF(N184&lt;Gögn!$J$2,Gögn!$K$2,IF(N184&gt;Gögn!$J$4,Gögn!$K$4,Gögn!$K$3)))</f>
        <v/>
      </c>
      <c r="T184" s="49" t="str" cm="1">
        <f t="array" aca="1" ref="T184" ca="1">IF(ISBLANK(B184),"",IF(R184="Styrkhæft",_xlfn.XLOOKUP(S184,Vegalengdir[Texti],INDIRECT("Vegalengdir["&amp;'Upplýsingar um umsækjanda'!$B$10&amp;"]"),0%,0)))</f>
        <v/>
      </c>
      <c r="U184" s="72" t="str">
        <f t="shared" si="9"/>
        <v/>
      </c>
    </row>
    <row r="185" spans="1:21" x14ac:dyDescent="0.25">
      <c r="A185" s="37">
        <f t="shared" si="8"/>
        <v>184</v>
      </c>
      <c r="B185" s="67"/>
      <c r="C185" s="68"/>
      <c r="D185" s="67"/>
      <c r="E185" s="67"/>
      <c r="F185" s="67"/>
      <c r="G185" s="67"/>
      <c r="H185" s="69"/>
      <c r="I185" s="67"/>
      <c r="J185" s="67"/>
      <c r="K185" s="67"/>
      <c r="L185" s="67"/>
      <c r="M185" s="67"/>
      <c r="N185" s="69"/>
      <c r="O185" s="57" t="str">
        <f t="shared" si="7"/>
        <v/>
      </c>
      <c r="Q185" s="11" t="s">
        <v>450</v>
      </c>
      <c r="R185" s="11" t="str" cm="1">
        <f t="array" ref="R185">_xlfn.XLOOKUP(Q185,INDEX(Flettilisti,,1),INDEX(Flettilisti,,2),,0)</f>
        <v>Vantar flokkun</v>
      </c>
      <c r="S185" s="38" t="str">
        <f>IF(ISBLANK(N185),"",IF(N185&lt;Gögn!$J$2,Gögn!$K$2,IF(N185&gt;Gögn!$J$4,Gögn!$K$4,Gögn!$K$3)))</f>
        <v/>
      </c>
      <c r="T185" s="49" t="str" cm="1">
        <f t="array" aca="1" ref="T185" ca="1">IF(ISBLANK(B185),"",IF(R185="Styrkhæft",_xlfn.XLOOKUP(S185,Vegalengdir[Texti],INDIRECT("Vegalengdir["&amp;'Upplýsingar um umsækjanda'!$B$10&amp;"]"),0%,0)))</f>
        <v/>
      </c>
      <c r="U185" s="72" t="str">
        <f t="shared" si="9"/>
        <v/>
      </c>
    </row>
    <row r="186" spans="1:21" x14ac:dyDescent="0.25">
      <c r="A186" s="37">
        <f t="shared" si="8"/>
        <v>185</v>
      </c>
      <c r="B186" s="67"/>
      <c r="C186" s="68"/>
      <c r="D186" s="67"/>
      <c r="E186" s="67"/>
      <c r="F186" s="67"/>
      <c r="G186" s="67"/>
      <c r="H186" s="69"/>
      <c r="I186" s="67"/>
      <c r="J186" s="67"/>
      <c r="K186" s="67"/>
      <c r="L186" s="67"/>
      <c r="M186" s="67"/>
      <c r="N186" s="69"/>
      <c r="O186" s="57" t="str">
        <f t="shared" si="7"/>
        <v/>
      </c>
      <c r="Q186" s="11" t="s">
        <v>450</v>
      </c>
      <c r="R186" s="11" t="str" cm="1">
        <f t="array" ref="R186">_xlfn.XLOOKUP(Q186,INDEX(Flettilisti,,1),INDEX(Flettilisti,,2),,0)</f>
        <v>Vantar flokkun</v>
      </c>
      <c r="S186" s="38" t="str">
        <f>IF(ISBLANK(N186),"",IF(N186&lt;Gögn!$J$2,Gögn!$K$2,IF(N186&gt;Gögn!$J$4,Gögn!$K$4,Gögn!$K$3)))</f>
        <v/>
      </c>
      <c r="T186" s="49" t="str" cm="1">
        <f t="array" aca="1" ref="T186" ca="1">IF(ISBLANK(B186),"",IF(R186="Styrkhæft",_xlfn.XLOOKUP(S186,Vegalengdir[Texti],INDIRECT("Vegalengdir["&amp;'Upplýsingar um umsækjanda'!$B$10&amp;"]"),0%,0)))</f>
        <v/>
      </c>
      <c r="U186" s="72" t="str">
        <f t="shared" si="9"/>
        <v/>
      </c>
    </row>
    <row r="187" spans="1:21" x14ac:dyDescent="0.25">
      <c r="A187" s="37">
        <f t="shared" si="8"/>
        <v>186</v>
      </c>
      <c r="B187" s="67"/>
      <c r="C187" s="68"/>
      <c r="D187" s="67"/>
      <c r="E187" s="67"/>
      <c r="F187" s="67"/>
      <c r="G187" s="67"/>
      <c r="H187" s="69"/>
      <c r="I187" s="67"/>
      <c r="J187" s="67"/>
      <c r="K187" s="67"/>
      <c r="L187" s="67"/>
      <c r="M187" s="67"/>
      <c r="N187" s="69"/>
      <c r="O187" s="57" t="str">
        <f t="shared" si="7"/>
        <v/>
      </c>
      <c r="Q187" s="11" t="s">
        <v>450</v>
      </c>
      <c r="R187" s="11" t="str" cm="1">
        <f t="array" ref="R187">_xlfn.XLOOKUP(Q187,INDEX(Flettilisti,,1),INDEX(Flettilisti,,2),,0)</f>
        <v>Vantar flokkun</v>
      </c>
      <c r="S187" s="38" t="str">
        <f>IF(ISBLANK(N187),"",IF(N187&lt;Gögn!$J$2,Gögn!$K$2,IF(N187&gt;Gögn!$J$4,Gögn!$K$4,Gögn!$K$3)))</f>
        <v/>
      </c>
      <c r="T187" s="49" t="str" cm="1">
        <f t="array" aca="1" ref="T187" ca="1">IF(ISBLANK(B187),"",IF(R187="Styrkhæft",_xlfn.XLOOKUP(S187,Vegalengdir[Texti],INDIRECT("Vegalengdir["&amp;'Upplýsingar um umsækjanda'!$B$10&amp;"]"),0%,0)))</f>
        <v/>
      </c>
      <c r="U187" s="72" t="str">
        <f t="shared" si="9"/>
        <v/>
      </c>
    </row>
    <row r="188" spans="1:21" x14ac:dyDescent="0.25">
      <c r="A188" s="37">
        <f t="shared" si="8"/>
        <v>187</v>
      </c>
      <c r="B188" s="67"/>
      <c r="C188" s="68"/>
      <c r="D188" s="67"/>
      <c r="E188" s="67"/>
      <c r="F188" s="67"/>
      <c r="G188" s="67"/>
      <c r="H188" s="69"/>
      <c r="I188" s="67"/>
      <c r="J188" s="67"/>
      <c r="K188" s="67"/>
      <c r="L188" s="67"/>
      <c r="M188" s="67"/>
      <c r="N188" s="69"/>
      <c r="O188" s="57" t="str">
        <f t="shared" si="7"/>
        <v/>
      </c>
      <c r="Q188" s="11" t="s">
        <v>450</v>
      </c>
      <c r="R188" s="11" t="str" cm="1">
        <f t="array" ref="R188">_xlfn.XLOOKUP(Q188,INDEX(Flettilisti,,1),INDEX(Flettilisti,,2),,0)</f>
        <v>Vantar flokkun</v>
      </c>
      <c r="S188" s="38" t="str">
        <f>IF(ISBLANK(N188),"",IF(N188&lt;Gögn!$J$2,Gögn!$K$2,IF(N188&gt;Gögn!$J$4,Gögn!$K$4,Gögn!$K$3)))</f>
        <v/>
      </c>
      <c r="T188" s="49" t="str" cm="1">
        <f t="array" aca="1" ref="T188" ca="1">IF(ISBLANK(B188),"",IF(R188="Styrkhæft",_xlfn.XLOOKUP(S188,Vegalengdir[Texti],INDIRECT("Vegalengdir["&amp;'Upplýsingar um umsækjanda'!$B$10&amp;"]"),0%,0)))</f>
        <v/>
      </c>
      <c r="U188" s="72" t="str">
        <f t="shared" si="9"/>
        <v/>
      </c>
    </row>
    <row r="189" spans="1:21" x14ac:dyDescent="0.25">
      <c r="A189" s="37">
        <f t="shared" si="8"/>
        <v>188</v>
      </c>
      <c r="B189" s="67"/>
      <c r="C189" s="68"/>
      <c r="D189" s="67"/>
      <c r="E189" s="67"/>
      <c r="F189" s="67"/>
      <c r="G189" s="67"/>
      <c r="H189" s="69"/>
      <c r="I189" s="67"/>
      <c r="J189" s="67"/>
      <c r="K189" s="67"/>
      <c r="L189" s="67"/>
      <c r="M189" s="67"/>
      <c r="N189" s="69"/>
      <c r="O189" s="57" t="str">
        <f t="shared" si="7"/>
        <v/>
      </c>
      <c r="Q189" s="11" t="s">
        <v>450</v>
      </c>
      <c r="R189" s="11" t="str" cm="1">
        <f t="array" ref="R189">_xlfn.XLOOKUP(Q189,INDEX(Flettilisti,,1),INDEX(Flettilisti,,2),,0)</f>
        <v>Vantar flokkun</v>
      </c>
      <c r="S189" s="38" t="str">
        <f>IF(ISBLANK(N189),"",IF(N189&lt;Gögn!$J$2,Gögn!$K$2,IF(N189&gt;Gögn!$J$4,Gögn!$K$4,Gögn!$K$3)))</f>
        <v/>
      </c>
      <c r="T189" s="49" t="str" cm="1">
        <f t="array" aca="1" ref="T189" ca="1">IF(ISBLANK(B189),"",IF(R189="Styrkhæft",_xlfn.XLOOKUP(S189,Vegalengdir[Texti],INDIRECT("Vegalengdir["&amp;'Upplýsingar um umsækjanda'!$B$10&amp;"]"),0%,0)))</f>
        <v/>
      </c>
      <c r="U189" s="72" t="str">
        <f t="shared" si="9"/>
        <v/>
      </c>
    </row>
    <row r="190" spans="1:21" x14ac:dyDescent="0.25">
      <c r="A190" s="37">
        <f t="shared" si="8"/>
        <v>189</v>
      </c>
      <c r="B190" s="67"/>
      <c r="C190" s="68"/>
      <c r="D190" s="67"/>
      <c r="E190" s="67"/>
      <c r="F190" s="67"/>
      <c r="G190" s="67"/>
      <c r="H190" s="69"/>
      <c r="I190" s="67"/>
      <c r="J190" s="67"/>
      <c r="K190" s="67"/>
      <c r="L190" s="67"/>
      <c r="M190" s="67"/>
      <c r="N190" s="69"/>
      <c r="O190" s="57" t="str">
        <f t="shared" si="7"/>
        <v/>
      </c>
      <c r="Q190" s="11" t="s">
        <v>450</v>
      </c>
      <c r="R190" s="11" t="str" cm="1">
        <f t="array" ref="R190">_xlfn.XLOOKUP(Q190,INDEX(Flettilisti,,1),INDEX(Flettilisti,,2),,0)</f>
        <v>Vantar flokkun</v>
      </c>
      <c r="S190" s="38" t="str">
        <f>IF(ISBLANK(N190),"",IF(N190&lt;Gögn!$J$2,Gögn!$K$2,IF(N190&gt;Gögn!$J$4,Gögn!$K$4,Gögn!$K$3)))</f>
        <v/>
      </c>
      <c r="T190" s="49" t="str" cm="1">
        <f t="array" aca="1" ref="T190" ca="1">IF(ISBLANK(B190),"",IF(R190="Styrkhæft",_xlfn.XLOOKUP(S190,Vegalengdir[Texti],INDIRECT("Vegalengdir["&amp;'Upplýsingar um umsækjanda'!$B$10&amp;"]"),0%,0)))</f>
        <v/>
      </c>
      <c r="U190" s="72" t="str">
        <f t="shared" si="9"/>
        <v/>
      </c>
    </row>
    <row r="191" spans="1:21" x14ac:dyDescent="0.25">
      <c r="A191" s="37">
        <f t="shared" si="8"/>
        <v>190</v>
      </c>
      <c r="B191" s="67"/>
      <c r="C191" s="68"/>
      <c r="D191" s="67"/>
      <c r="E191" s="67"/>
      <c r="F191" s="67"/>
      <c r="G191" s="67"/>
      <c r="H191" s="69"/>
      <c r="I191" s="67"/>
      <c r="J191" s="67"/>
      <c r="K191" s="67"/>
      <c r="L191" s="67"/>
      <c r="M191" s="67"/>
      <c r="N191" s="69"/>
      <c r="O191" s="57" t="str">
        <f t="shared" si="7"/>
        <v/>
      </c>
      <c r="Q191" s="11" t="s">
        <v>450</v>
      </c>
      <c r="R191" s="11" t="str" cm="1">
        <f t="array" ref="R191">_xlfn.XLOOKUP(Q191,INDEX(Flettilisti,,1),INDEX(Flettilisti,,2),,0)</f>
        <v>Vantar flokkun</v>
      </c>
      <c r="S191" s="38" t="str">
        <f>IF(ISBLANK(N191),"",IF(N191&lt;Gögn!$J$2,Gögn!$K$2,IF(N191&gt;Gögn!$J$4,Gögn!$K$4,Gögn!$K$3)))</f>
        <v/>
      </c>
      <c r="T191" s="49" t="str" cm="1">
        <f t="array" aca="1" ref="T191" ca="1">IF(ISBLANK(B191),"",IF(R191="Styrkhæft",_xlfn.XLOOKUP(S191,Vegalengdir[Texti],INDIRECT("Vegalengdir["&amp;'Upplýsingar um umsækjanda'!$B$10&amp;"]"),0%,0)))</f>
        <v/>
      </c>
      <c r="U191" s="72" t="str">
        <f t="shared" si="9"/>
        <v/>
      </c>
    </row>
    <row r="192" spans="1:21" x14ac:dyDescent="0.25">
      <c r="A192" s="37">
        <f t="shared" si="8"/>
        <v>191</v>
      </c>
      <c r="B192" s="67"/>
      <c r="C192" s="68"/>
      <c r="D192" s="67"/>
      <c r="E192" s="67"/>
      <c r="F192" s="67"/>
      <c r="G192" s="67"/>
      <c r="H192" s="69"/>
      <c r="I192" s="67"/>
      <c r="J192" s="67"/>
      <c r="K192" s="67"/>
      <c r="L192" s="67"/>
      <c r="M192" s="67"/>
      <c r="N192" s="69"/>
      <c r="O192" s="57" t="str">
        <f t="shared" si="7"/>
        <v/>
      </c>
      <c r="Q192" s="11" t="s">
        <v>450</v>
      </c>
      <c r="R192" s="11" t="str" cm="1">
        <f t="array" ref="R192">_xlfn.XLOOKUP(Q192,INDEX(Flettilisti,,1),INDEX(Flettilisti,,2),,0)</f>
        <v>Vantar flokkun</v>
      </c>
      <c r="S192" s="38" t="str">
        <f>IF(ISBLANK(N192),"",IF(N192&lt;Gögn!$J$2,Gögn!$K$2,IF(N192&gt;Gögn!$J$4,Gögn!$K$4,Gögn!$K$3)))</f>
        <v/>
      </c>
      <c r="T192" s="49" t="str" cm="1">
        <f t="array" aca="1" ref="T192" ca="1">IF(ISBLANK(B192),"",IF(R192="Styrkhæft",_xlfn.XLOOKUP(S192,Vegalengdir[Texti],INDIRECT("Vegalengdir["&amp;'Upplýsingar um umsækjanda'!$B$10&amp;"]"),0%,0)))</f>
        <v/>
      </c>
      <c r="U192" s="72" t="str">
        <f t="shared" si="9"/>
        <v/>
      </c>
    </row>
    <row r="193" spans="1:21" x14ac:dyDescent="0.25">
      <c r="A193" s="37">
        <f t="shared" si="8"/>
        <v>192</v>
      </c>
      <c r="B193" s="67"/>
      <c r="C193" s="68"/>
      <c r="D193" s="67"/>
      <c r="E193" s="67"/>
      <c r="F193" s="67"/>
      <c r="G193" s="67"/>
      <c r="H193" s="69"/>
      <c r="I193" s="67"/>
      <c r="J193" s="67"/>
      <c r="K193" s="67"/>
      <c r="L193" s="67"/>
      <c r="M193" s="67"/>
      <c r="N193" s="69"/>
      <c r="O193" s="57" t="str">
        <f t="shared" si="7"/>
        <v/>
      </c>
      <c r="Q193" s="11" t="s">
        <v>450</v>
      </c>
      <c r="R193" s="11" t="str" cm="1">
        <f t="array" ref="R193">_xlfn.XLOOKUP(Q193,INDEX(Flettilisti,,1),INDEX(Flettilisti,,2),,0)</f>
        <v>Vantar flokkun</v>
      </c>
      <c r="S193" s="38" t="str">
        <f>IF(ISBLANK(N193),"",IF(N193&lt;Gögn!$J$2,Gögn!$K$2,IF(N193&gt;Gögn!$J$4,Gögn!$K$4,Gögn!$K$3)))</f>
        <v/>
      </c>
      <c r="T193" s="49" t="str" cm="1">
        <f t="array" aca="1" ref="T193" ca="1">IF(ISBLANK(B193),"",IF(R193="Styrkhæft",_xlfn.XLOOKUP(S193,Vegalengdir[Texti],INDIRECT("Vegalengdir["&amp;'Upplýsingar um umsækjanda'!$B$10&amp;"]"),0%,0)))</f>
        <v/>
      </c>
      <c r="U193" s="72" t="str">
        <f t="shared" si="9"/>
        <v/>
      </c>
    </row>
    <row r="194" spans="1:21" x14ac:dyDescent="0.25">
      <c r="A194" s="37">
        <f t="shared" si="8"/>
        <v>193</v>
      </c>
      <c r="B194" s="67"/>
      <c r="C194" s="68"/>
      <c r="D194" s="67"/>
      <c r="E194" s="67"/>
      <c r="F194" s="67"/>
      <c r="G194" s="67"/>
      <c r="H194" s="69"/>
      <c r="I194" s="67"/>
      <c r="J194" s="67"/>
      <c r="K194" s="67"/>
      <c r="L194" s="67"/>
      <c r="M194" s="67"/>
      <c r="N194" s="69"/>
      <c r="O194" s="57" t="str">
        <f t="shared" si="7"/>
        <v/>
      </c>
      <c r="Q194" s="11" t="s">
        <v>450</v>
      </c>
      <c r="R194" s="11" t="str" cm="1">
        <f t="array" ref="R194">_xlfn.XLOOKUP(Q194,INDEX(Flettilisti,,1),INDEX(Flettilisti,,2),,0)</f>
        <v>Vantar flokkun</v>
      </c>
      <c r="S194" s="38" t="str">
        <f>IF(ISBLANK(N194),"",IF(N194&lt;Gögn!$J$2,Gögn!$K$2,IF(N194&gt;Gögn!$J$4,Gögn!$K$4,Gögn!$K$3)))</f>
        <v/>
      </c>
      <c r="T194" s="49" t="str" cm="1">
        <f t="array" aca="1" ref="T194" ca="1">IF(ISBLANK(B194),"",IF(R194="Styrkhæft",_xlfn.XLOOKUP(S194,Vegalengdir[Texti],INDIRECT("Vegalengdir["&amp;'Upplýsingar um umsækjanda'!$B$10&amp;"]"),0%,0)))</f>
        <v/>
      </c>
      <c r="U194" s="72" t="str">
        <f t="shared" si="9"/>
        <v/>
      </c>
    </row>
    <row r="195" spans="1:21" x14ac:dyDescent="0.25">
      <c r="A195" s="37">
        <f t="shared" si="8"/>
        <v>194</v>
      </c>
      <c r="B195" s="67"/>
      <c r="C195" s="68"/>
      <c r="D195" s="67"/>
      <c r="E195" s="67"/>
      <c r="F195" s="67"/>
      <c r="G195" s="67"/>
      <c r="H195" s="69"/>
      <c r="I195" s="67"/>
      <c r="J195" s="67"/>
      <c r="K195" s="67"/>
      <c r="L195" s="67"/>
      <c r="M195" s="67"/>
      <c r="N195" s="69"/>
      <c r="O195" s="57" t="str">
        <f t="shared" ref="O195:O258" si="10">IFERROR(IF(ISBLANK(B195),"",H195/N195),0)</f>
        <v/>
      </c>
      <c r="Q195" s="11" t="s">
        <v>450</v>
      </c>
      <c r="R195" s="11" t="str" cm="1">
        <f t="array" ref="R195">_xlfn.XLOOKUP(Q195,INDEX(Flettilisti,,1),INDEX(Flettilisti,,2),,0)</f>
        <v>Vantar flokkun</v>
      </c>
      <c r="S195" s="38" t="str">
        <f>IF(ISBLANK(N195),"",IF(N195&lt;Gögn!$J$2,Gögn!$K$2,IF(N195&gt;Gögn!$J$4,Gögn!$K$4,Gögn!$K$3)))</f>
        <v/>
      </c>
      <c r="T195" s="49" t="str" cm="1">
        <f t="array" aca="1" ref="T195" ca="1">IF(ISBLANK(B195),"",IF(R195="Styrkhæft",_xlfn.XLOOKUP(S195,Vegalengdir[Texti],INDIRECT("Vegalengdir["&amp;'Upplýsingar um umsækjanda'!$B$10&amp;"]"),0%,0)))</f>
        <v/>
      </c>
      <c r="U195" s="72" t="str">
        <f t="shared" si="9"/>
        <v/>
      </c>
    </row>
    <row r="196" spans="1:21" x14ac:dyDescent="0.25">
      <c r="A196" s="37">
        <f t="shared" ref="A196:A259" si="11">A195+1</f>
        <v>195</v>
      </c>
      <c r="B196" s="67"/>
      <c r="C196" s="68"/>
      <c r="D196" s="67"/>
      <c r="E196" s="67"/>
      <c r="F196" s="67"/>
      <c r="G196" s="67"/>
      <c r="H196" s="69"/>
      <c r="I196" s="67"/>
      <c r="J196" s="67"/>
      <c r="K196" s="67"/>
      <c r="L196" s="67"/>
      <c r="M196" s="67"/>
      <c r="N196" s="69"/>
      <c r="O196" s="57" t="str">
        <f t="shared" si="10"/>
        <v/>
      </c>
      <c r="Q196" s="11" t="s">
        <v>450</v>
      </c>
      <c r="R196" s="11" t="str" cm="1">
        <f t="array" ref="R196">_xlfn.XLOOKUP(Q196,INDEX(Flettilisti,,1),INDEX(Flettilisti,,2),,0)</f>
        <v>Vantar flokkun</v>
      </c>
      <c r="S196" s="38" t="str">
        <f>IF(ISBLANK(N196),"",IF(N196&lt;Gögn!$J$2,Gögn!$K$2,IF(N196&gt;Gögn!$J$4,Gögn!$K$4,Gögn!$K$3)))</f>
        <v/>
      </c>
      <c r="T196" s="49" t="str" cm="1">
        <f t="array" aca="1" ref="T196" ca="1">IF(ISBLANK(B196),"",IF(R196="Styrkhæft",_xlfn.XLOOKUP(S196,Vegalengdir[Texti],INDIRECT("Vegalengdir["&amp;'Upplýsingar um umsækjanda'!$B$10&amp;"]"),0%,0)))</f>
        <v/>
      </c>
      <c r="U196" s="72" t="str">
        <f t="shared" si="9"/>
        <v/>
      </c>
    </row>
    <row r="197" spans="1:21" x14ac:dyDescent="0.25">
      <c r="A197" s="37">
        <f t="shared" si="11"/>
        <v>196</v>
      </c>
      <c r="B197" s="67"/>
      <c r="C197" s="68"/>
      <c r="D197" s="67"/>
      <c r="E197" s="67"/>
      <c r="F197" s="67"/>
      <c r="G197" s="67"/>
      <c r="H197" s="69"/>
      <c r="I197" s="67"/>
      <c r="J197" s="67"/>
      <c r="K197" s="67"/>
      <c r="L197" s="67"/>
      <c r="M197" s="67"/>
      <c r="N197" s="69"/>
      <c r="O197" s="57" t="str">
        <f t="shared" si="10"/>
        <v/>
      </c>
      <c r="Q197" s="11" t="s">
        <v>450</v>
      </c>
      <c r="R197" s="11" t="str" cm="1">
        <f t="array" ref="R197">_xlfn.XLOOKUP(Q197,INDEX(Flettilisti,,1),INDEX(Flettilisti,,2),,0)</f>
        <v>Vantar flokkun</v>
      </c>
      <c r="S197" s="38" t="str">
        <f>IF(ISBLANK(N197),"",IF(N197&lt;Gögn!$J$2,Gögn!$K$2,IF(N197&gt;Gögn!$J$4,Gögn!$K$4,Gögn!$K$3)))</f>
        <v/>
      </c>
      <c r="T197" s="49" t="str" cm="1">
        <f t="array" aca="1" ref="T197" ca="1">IF(ISBLANK(B197),"",IF(R197="Styrkhæft",_xlfn.XLOOKUP(S197,Vegalengdir[Texti],INDIRECT("Vegalengdir["&amp;'Upplýsingar um umsækjanda'!$B$10&amp;"]"),0%,0)))</f>
        <v/>
      </c>
      <c r="U197" s="72" t="str">
        <f t="shared" ref="U197:U260" si="12">IF(ISBLANK(B197),"",T197*H197)</f>
        <v/>
      </c>
    </row>
    <row r="198" spans="1:21" x14ac:dyDescent="0.25">
      <c r="A198" s="37">
        <f t="shared" si="11"/>
        <v>197</v>
      </c>
      <c r="B198" s="67"/>
      <c r="C198" s="68"/>
      <c r="D198" s="67"/>
      <c r="E198" s="67"/>
      <c r="F198" s="67"/>
      <c r="G198" s="67"/>
      <c r="H198" s="69"/>
      <c r="I198" s="67"/>
      <c r="J198" s="67"/>
      <c r="K198" s="67"/>
      <c r="L198" s="67"/>
      <c r="M198" s="67"/>
      <c r="N198" s="69"/>
      <c r="O198" s="57" t="str">
        <f t="shared" si="10"/>
        <v/>
      </c>
      <c r="Q198" s="11" t="s">
        <v>450</v>
      </c>
      <c r="R198" s="11" t="str" cm="1">
        <f t="array" ref="R198">_xlfn.XLOOKUP(Q198,INDEX(Flettilisti,,1),INDEX(Flettilisti,,2),,0)</f>
        <v>Vantar flokkun</v>
      </c>
      <c r="S198" s="38" t="str">
        <f>IF(ISBLANK(N198),"",IF(N198&lt;Gögn!$J$2,Gögn!$K$2,IF(N198&gt;Gögn!$J$4,Gögn!$K$4,Gögn!$K$3)))</f>
        <v/>
      </c>
      <c r="T198" s="49" t="str" cm="1">
        <f t="array" aca="1" ref="T198" ca="1">IF(ISBLANK(B198),"",IF(R198="Styrkhæft",_xlfn.XLOOKUP(S198,Vegalengdir[Texti],INDIRECT("Vegalengdir["&amp;'Upplýsingar um umsækjanda'!$B$10&amp;"]"),0%,0)))</f>
        <v/>
      </c>
      <c r="U198" s="72" t="str">
        <f t="shared" si="12"/>
        <v/>
      </c>
    </row>
    <row r="199" spans="1:21" x14ac:dyDescent="0.25">
      <c r="A199" s="37">
        <f t="shared" si="11"/>
        <v>198</v>
      </c>
      <c r="B199" s="67"/>
      <c r="C199" s="68"/>
      <c r="D199" s="67"/>
      <c r="E199" s="67"/>
      <c r="F199" s="67"/>
      <c r="G199" s="67"/>
      <c r="H199" s="69"/>
      <c r="I199" s="67"/>
      <c r="J199" s="67"/>
      <c r="K199" s="67"/>
      <c r="L199" s="67"/>
      <c r="M199" s="67"/>
      <c r="N199" s="69"/>
      <c r="O199" s="57" t="str">
        <f t="shared" si="10"/>
        <v/>
      </c>
      <c r="Q199" s="11" t="s">
        <v>450</v>
      </c>
      <c r="R199" s="11" t="str" cm="1">
        <f t="array" ref="R199">_xlfn.XLOOKUP(Q199,INDEX(Flettilisti,,1),INDEX(Flettilisti,,2),,0)</f>
        <v>Vantar flokkun</v>
      </c>
      <c r="S199" s="38" t="str">
        <f>IF(ISBLANK(N199),"",IF(N199&lt;Gögn!$J$2,Gögn!$K$2,IF(N199&gt;Gögn!$J$4,Gögn!$K$4,Gögn!$K$3)))</f>
        <v/>
      </c>
      <c r="T199" s="49" t="str" cm="1">
        <f t="array" aca="1" ref="T199" ca="1">IF(ISBLANK(B199),"",IF(R199="Styrkhæft",_xlfn.XLOOKUP(S199,Vegalengdir[Texti],INDIRECT("Vegalengdir["&amp;'Upplýsingar um umsækjanda'!$B$10&amp;"]"),0%,0)))</f>
        <v/>
      </c>
      <c r="U199" s="72" t="str">
        <f t="shared" si="12"/>
        <v/>
      </c>
    </row>
    <row r="200" spans="1:21" x14ac:dyDescent="0.25">
      <c r="A200" s="37">
        <f t="shared" si="11"/>
        <v>199</v>
      </c>
      <c r="B200" s="67"/>
      <c r="C200" s="68"/>
      <c r="D200" s="67"/>
      <c r="E200" s="67"/>
      <c r="F200" s="67"/>
      <c r="G200" s="67"/>
      <c r="H200" s="69"/>
      <c r="I200" s="67"/>
      <c r="J200" s="67"/>
      <c r="K200" s="67"/>
      <c r="L200" s="67"/>
      <c r="M200" s="67"/>
      <c r="N200" s="69"/>
      <c r="O200" s="57" t="str">
        <f t="shared" si="10"/>
        <v/>
      </c>
      <c r="Q200" s="11" t="s">
        <v>450</v>
      </c>
      <c r="R200" s="11" t="str" cm="1">
        <f t="array" ref="R200">_xlfn.XLOOKUP(Q200,INDEX(Flettilisti,,1),INDEX(Flettilisti,,2),,0)</f>
        <v>Vantar flokkun</v>
      </c>
      <c r="S200" s="38" t="str">
        <f>IF(ISBLANK(N200),"",IF(N200&lt;Gögn!$J$2,Gögn!$K$2,IF(N200&gt;Gögn!$J$4,Gögn!$K$4,Gögn!$K$3)))</f>
        <v/>
      </c>
      <c r="T200" s="49" t="str" cm="1">
        <f t="array" aca="1" ref="T200" ca="1">IF(ISBLANK(B200),"",IF(R200="Styrkhæft",_xlfn.XLOOKUP(S200,Vegalengdir[Texti],INDIRECT("Vegalengdir["&amp;'Upplýsingar um umsækjanda'!$B$10&amp;"]"),0%,0)))</f>
        <v/>
      </c>
      <c r="U200" s="72" t="str">
        <f t="shared" si="12"/>
        <v/>
      </c>
    </row>
    <row r="201" spans="1:21" x14ac:dyDescent="0.25">
      <c r="A201" s="37">
        <f t="shared" si="11"/>
        <v>200</v>
      </c>
      <c r="B201" s="67"/>
      <c r="C201" s="68"/>
      <c r="D201" s="67"/>
      <c r="E201" s="67"/>
      <c r="F201" s="67"/>
      <c r="G201" s="67"/>
      <c r="H201" s="69"/>
      <c r="I201" s="67"/>
      <c r="J201" s="67"/>
      <c r="K201" s="67"/>
      <c r="L201" s="67"/>
      <c r="M201" s="67"/>
      <c r="N201" s="69"/>
      <c r="O201" s="57" t="str">
        <f t="shared" si="10"/>
        <v/>
      </c>
      <c r="Q201" s="11" t="s">
        <v>450</v>
      </c>
      <c r="R201" s="11" t="str" cm="1">
        <f t="array" ref="R201">_xlfn.XLOOKUP(Q201,INDEX(Flettilisti,,1),INDEX(Flettilisti,,2),,0)</f>
        <v>Vantar flokkun</v>
      </c>
      <c r="S201" s="38" t="str">
        <f>IF(ISBLANK(N201),"",IF(N201&lt;Gögn!$J$2,Gögn!$K$2,IF(N201&gt;Gögn!$J$4,Gögn!$K$4,Gögn!$K$3)))</f>
        <v/>
      </c>
      <c r="T201" s="49" t="str" cm="1">
        <f t="array" aca="1" ref="T201" ca="1">IF(ISBLANK(B201),"",IF(R201="Styrkhæft",_xlfn.XLOOKUP(S201,Vegalengdir[Texti],INDIRECT("Vegalengdir["&amp;'Upplýsingar um umsækjanda'!$B$10&amp;"]"),0%,0)))</f>
        <v/>
      </c>
      <c r="U201" s="72" t="str">
        <f t="shared" si="12"/>
        <v/>
      </c>
    </row>
    <row r="202" spans="1:21" x14ac:dyDescent="0.25">
      <c r="A202" s="37">
        <f t="shared" si="11"/>
        <v>201</v>
      </c>
      <c r="B202" s="67"/>
      <c r="C202" s="68"/>
      <c r="D202" s="67"/>
      <c r="E202" s="67"/>
      <c r="F202" s="67"/>
      <c r="G202" s="67"/>
      <c r="H202" s="69"/>
      <c r="I202" s="67"/>
      <c r="J202" s="67"/>
      <c r="K202" s="67"/>
      <c r="L202" s="67"/>
      <c r="M202" s="67"/>
      <c r="N202" s="69"/>
      <c r="O202" s="57" t="str">
        <f t="shared" si="10"/>
        <v/>
      </c>
      <c r="Q202" s="11" t="s">
        <v>450</v>
      </c>
      <c r="R202" s="11" t="str" cm="1">
        <f t="array" ref="R202">_xlfn.XLOOKUP(Q202,INDEX(Flettilisti,,1),INDEX(Flettilisti,,2),,0)</f>
        <v>Vantar flokkun</v>
      </c>
      <c r="S202" s="38" t="str">
        <f>IF(ISBLANK(N202),"",IF(N202&lt;Gögn!$J$2,Gögn!$K$2,IF(N202&gt;Gögn!$J$4,Gögn!$K$4,Gögn!$K$3)))</f>
        <v/>
      </c>
      <c r="T202" s="49" t="str" cm="1">
        <f t="array" aca="1" ref="T202" ca="1">IF(ISBLANK(B202),"",IF(R202="Styrkhæft",_xlfn.XLOOKUP(S202,Vegalengdir[Texti],INDIRECT("Vegalengdir["&amp;'Upplýsingar um umsækjanda'!$B$10&amp;"]"),0%,0)))</f>
        <v/>
      </c>
      <c r="U202" s="72" t="str">
        <f t="shared" si="12"/>
        <v/>
      </c>
    </row>
    <row r="203" spans="1:21" x14ac:dyDescent="0.25">
      <c r="A203" s="37">
        <f t="shared" si="11"/>
        <v>202</v>
      </c>
      <c r="B203" s="67"/>
      <c r="C203" s="68"/>
      <c r="D203" s="67"/>
      <c r="E203" s="67"/>
      <c r="F203" s="67"/>
      <c r="G203" s="67"/>
      <c r="H203" s="69"/>
      <c r="I203" s="67"/>
      <c r="J203" s="67"/>
      <c r="K203" s="67"/>
      <c r="L203" s="67"/>
      <c r="M203" s="67"/>
      <c r="N203" s="69"/>
      <c r="O203" s="57" t="str">
        <f t="shared" si="10"/>
        <v/>
      </c>
      <c r="Q203" s="11" t="s">
        <v>450</v>
      </c>
      <c r="R203" s="11" t="str" cm="1">
        <f t="array" ref="R203">_xlfn.XLOOKUP(Q203,INDEX(Flettilisti,,1),INDEX(Flettilisti,,2),,0)</f>
        <v>Vantar flokkun</v>
      </c>
      <c r="S203" s="38" t="str">
        <f>IF(ISBLANK(N203),"",IF(N203&lt;Gögn!$J$2,Gögn!$K$2,IF(N203&gt;Gögn!$J$4,Gögn!$K$4,Gögn!$K$3)))</f>
        <v/>
      </c>
      <c r="T203" s="49" t="str" cm="1">
        <f t="array" aca="1" ref="T203" ca="1">IF(ISBLANK(B203),"",IF(R203="Styrkhæft",_xlfn.XLOOKUP(S203,Vegalengdir[Texti],INDIRECT("Vegalengdir["&amp;'Upplýsingar um umsækjanda'!$B$10&amp;"]"),0%,0)))</f>
        <v/>
      </c>
      <c r="U203" s="72" t="str">
        <f t="shared" si="12"/>
        <v/>
      </c>
    </row>
    <row r="204" spans="1:21" x14ac:dyDescent="0.25">
      <c r="A204" s="37">
        <f t="shared" si="11"/>
        <v>203</v>
      </c>
      <c r="B204" s="67"/>
      <c r="C204" s="68"/>
      <c r="D204" s="67"/>
      <c r="E204" s="67"/>
      <c r="F204" s="67"/>
      <c r="G204" s="67"/>
      <c r="H204" s="69"/>
      <c r="I204" s="67"/>
      <c r="J204" s="67"/>
      <c r="K204" s="67"/>
      <c r="L204" s="67"/>
      <c r="M204" s="67"/>
      <c r="N204" s="69"/>
      <c r="O204" s="57" t="str">
        <f t="shared" si="10"/>
        <v/>
      </c>
      <c r="Q204" s="11" t="s">
        <v>450</v>
      </c>
      <c r="R204" s="11" t="str" cm="1">
        <f t="array" ref="R204">_xlfn.XLOOKUP(Q204,INDEX(Flettilisti,,1),INDEX(Flettilisti,,2),,0)</f>
        <v>Vantar flokkun</v>
      </c>
      <c r="S204" s="38" t="str">
        <f>IF(ISBLANK(N204),"",IF(N204&lt;Gögn!$J$2,Gögn!$K$2,IF(N204&gt;Gögn!$J$4,Gögn!$K$4,Gögn!$K$3)))</f>
        <v/>
      </c>
      <c r="T204" s="49" t="str" cm="1">
        <f t="array" aca="1" ref="T204" ca="1">IF(ISBLANK(B204),"",IF(R204="Styrkhæft",_xlfn.XLOOKUP(S204,Vegalengdir[Texti],INDIRECT("Vegalengdir["&amp;'Upplýsingar um umsækjanda'!$B$10&amp;"]"),0%,0)))</f>
        <v/>
      </c>
      <c r="U204" s="72" t="str">
        <f t="shared" si="12"/>
        <v/>
      </c>
    </row>
    <row r="205" spans="1:21" x14ac:dyDescent="0.25">
      <c r="A205" s="37">
        <f t="shared" si="11"/>
        <v>204</v>
      </c>
      <c r="B205" s="67"/>
      <c r="C205" s="68"/>
      <c r="D205" s="67"/>
      <c r="E205" s="67"/>
      <c r="F205" s="67"/>
      <c r="G205" s="67"/>
      <c r="H205" s="69"/>
      <c r="I205" s="67"/>
      <c r="J205" s="67"/>
      <c r="K205" s="67"/>
      <c r="L205" s="67"/>
      <c r="M205" s="67"/>
      <c r="N205" s="69"/>
      <c r="O205" s="57" t="str">
        <f t="shared" si="10"/>
        <v/>
      </c>
      <c r="Q205" s="11" t="s">
        <v>450</v>
      </c>
      <c r="R205" s="11" t="str" cm="1">
        <f t="array" ref="R205">_xlfn.XLOOKUP(Q205,INDEX(Flettilisti,,1),INDEX(Flettilisti,,2),,0)</f>
        <v>Vantar flokkun</v>
      </c>
      <c r="S205" s="38" t="str">
        <f>IF(ISBLANK(N205),"",IF(N205&lt;Gögn!$J$2,Gögn!$K$2,IF(N205&gt;Gögn!$J$4,Gögn!$K$4,Gögn!$K$3)))</f>
        <v/>
      </c>
      <c r="T205" s="49" t="str" cm="1">
        <f t="array" aca="1" ref="T205" ca="1">IF(ISBLANK(B205),"",IF(R205="Styrkhæft",_xlfn.XLOOKUP(S205,Vegalengdir[Texti],INDIRECT("Vegalengdir["&amp;'Upplýsingar um umsækjanda'!$B$10&amp;"]"),0%,0)))</f>
        <v/>
      </c>
      <c r="U205" s="72" t="str">
        <f t="shared" si="12"/>
        <v/>
      </c>
    </row>
    <row r="206" spans="1:21" x14ac:dyDescent="0.25">
      <c r="A206" s="37">
        <f t="shared" si="11"/>
        <v>205</v>
      </c>
      <c r="B206" s="67"/>
      <c r="C206" s="68"/>
      <c r="D206" s="67"/>
      <c r="E206" s="67"/>
      <c r="F206" s="67"/>
      <c r="G206" s="67"/>
      <c r="H206" s="69"/>
      <c r="I206" s="67"/>
      <c r="J206" s="67"/>
      <c r="K206" s="67"/>
      <c r="L206" s="67"/>
      <c r="M206" s="67"/>
      <c r="N206" s="69"/>
      <c r="O206" s="57" t="str">
        <f t="shared" si="10"/>
        <v/>
      </c>
      <c r="Q206" s="11" t="s">
        <v>450</v>
      </c>
      <c r="R206" s="11" t="str" cm="1">
        <f t="array" ref="R206">_xlfn.XLOOKUP(Q206,INDEX(Flettilisti,,1),INDEX(Flettilisti,,2),,0)</f>
        <v>Vantar flokkun</v>
      </c>
      <c r="S206" s="38" t="str">
        <f>IF(ISBLANK(N206),"",IF(N206&lt;Gögn!$J$2,Gögn!$K$2,IF(N206&gt;Gögn!$J$4,Gögn!$K$4,Gögn!$K$3)))</f>
        <v/>
      </c>
      <c r="T206" s="49" t="str" cm="1">
        <f t="array" aca="1" ref="T206" ca="1">IF(ISBLANK(B206),"",IF(R206="Styrkhæft",_xlfn.XLOOKUP(S206,Vegalengdir[Texti],INDIRECT("Vegalengdir["&amp;'Upplýsingar um umsækjanda'!$B$10&amp;"]"),0%,0)))</f>
        <v/>
      </c>
      <c r="U206" s="72" t="str">
        <f t="shared" si="12"/>
        <v/>
      </c>
    </row>
    <row r="207" spans="1:21" x14ac:dyDescent="0.25">
      <c r="A207" s="37">
        <f t="shared" si="11"/>
        <v>206</v>
      </c>
      <c r="B207" s="67"/>
      <c r="C207" s="68"/>
      <c r="D207" s="67"/>
      <c r="E207" s="67"/>
      <c r="F207" s="67"/>
      <c r="G207" s="67"/>
      <c r="H207" s="69"/>
      <c r="I207" s="67"/>
      <c r="J207" s="67"/>
      <c r="K207" s="67"/>
      <c r="L207" s="67"/>
      <c r="M207" s="67"/>
      <c r="N207" s="69"/>
      <c r="O207" s="57" t="str">
        <f t="shared" si="10"/>
        <v/>
      </c>
      <c r="Q207" s="11" t="s">
        <v>450</v>
      </c>
      <c r="R207" s="11" t="str" cm="1">
        <f t="array" ref="R207">_xlfn.XLOOKUP(Q207,INDEX(Flettilisti,,1),INDEX(Flettilisti,,2),,0)</f>
        <v>Vantar flokkun</v>
      </c>
      <c r="S207" s="38" t="str">
        <f>IF(ISBLANK(N207),"",IF(N207&lt;Gögn!$J$2,Gögn!$K$2,IF(N207&gt;Gögn!$J$4,Gögn!$K$4,Gögn!$K$3)))</f>
        <v/>
      </c>
      <c r="T207" s="49" t="str" cm="1">
        <f t="array" aca="1" ref="T207" ca="1">IF(ISBLANK(B207),"",IF(R207="Styrkhæft",_xlfn.XLOOKUP(S207,Vegalengdir[Texti],INDIRECT("Vegalengdir["&amp;'Upplýsingar um umsækjanda'!$B$10&amp;"]"),0%,0)))</f>
        <v/>
      </c>
      <c r="U207" s="72" t="str">
        <f t="shared" si="12"/>
        <v/>
      </c>
    </row>
    <row r="208" spans="1:21" x14ac:dyDescent="0.25">
      <c r="A208" s="37">
        <f t="shared" si="11"/>
        <v>207</v>
      </c>
      <c r="B208" s="67"/>
      <c r="C208" s="68"/>
      <c r="D208" s="67"/>
      <c r="E208" s="67"/>
      <c r="F208" s="67"/>
      <c r="G208" s="67"/>
      <c r="H208" s="69"/>
      <c r="I208" s="67"/>
      <c r="J208" s="67"/>
      <c r="K208" s="67"/>
      <c r="L208" s="67"/>
      <c r="M208" s="67"/>
      <c r="N208" s="69"/>
      <c r="O208" s="57" t="str">
        <f t="shared" si="10"/>
        <v/>
      </c>
      <c r="Q208" s="11" t="s">
        <v>450</v>
      </c>
      <c r="R208" s="11" t="str" cm="1">
        <f t="array" ref="R208">_xlfn.XLOOKUP(Q208,INDEX(Flettilisti,,1),INDEX(Flettilisti,,2),,0)</f>
        <v>Vantar flokkun</v>
      </c>
      <c r="S208" s="38" t="str">
        <f>IF(ISBLANK(N208),"",IF(N208&lt;Gögn!$J$2,Gögn!$K$2,IF(N208&gt;Gögn!$J$4,Gögn!$K$4,Gögn!$K$3)))</f>
        <v/>
      </c>
      <c r="T208" s="49" t="str" cm="1">
        <f t="array" aca="1" ref="T208" ca="1">IF(ISBLANK(B208),"",IF(R208="Styrkhæft",_xlfn.XLOOKUP(S208,Vegalengdir[Texti],INDIRECT("Vegalengdir["&amp;'Upplýsingar um umsækjanda'!$B$10&amp;"]"),0%,0)))</f>
        <v/>
      </c>
      <c r="U208" s="72" t="str">
        <f t="shared" si="12"/>
        <v/>
      </c>
    </row>
    <row r="209" spans="1:21" x14ac:dyDescent="0.25">
      <c r="A209" s="37">
        <f t="shared" si="11"/>
        <v>208</v>
      </c>
      <c r="B209" s="67"/>
      <c r="C209" s="68"/>
      <c r="D209" s="67"/>
      <c r="E209" s="67"/>
      <c r="F209" s="67"/>
      <c r="G209" s="67"/>
      <c r="H209" s="69"/>
      <c r="I209" s="67"/>
      <c r="J209" s="67"/>
      <c r="K209" s="67"/>
      <c r="L209" s="67"/>
      <c r="M209" s="67"/>
      <c r="N209" s="69"/>
      <c r="O209" s="57" t="str">
        <f t="shared" si="10"/>
        <v/>
      </c>
      <c r="Q209" s="11" t="s">
        <v>450</v>
      </c>
      <c r="R209" s="11" t="str" cm="1">
        <f t="array" ref="R209">_xlfn.XLOOKUP(Q209,INDEX(Flettilisti,,1),INDEX(Flettilisti,,2),,0)</f>
        <v>Vantar flokkun</v>
      </c>
      <c r="S209" s="38" t="str">
        <f>IF(ISBLANK(N209),"",IF(N209&lt;Gögn!$J$2,Gögn!$K$2,IF(N209&gt;Gögn!$J$4,Gögn!$K$4,Gögn!$K$3)))</f>
        <v/>
      </c>
      <c r="T209" s="49" t="str" cm="1">
        <f t="array" aca="1" ref="T209" ca="1">IF(ISBLANK(B209),"",IF(R209="Styrkhæft",_xlfn.XLOOKUP(S209,Vegalengdir[Texti],INDIRECT("Vegalengdir["&amp;'Upplýsingar um umsækjanda'!$B$10&amp;"]"),0%,0)))</f>
        <v/>
      </c>
      <c r="U209" s="72" t="str">
        <f t="shared" si="12"/>
        <v/>
      </c>
    </row>
    <row r="210" spans="1:21" x14ac:dyDescent="0.25">
      <c r="A210" s="37">
        <f t="shared" si="11"/>
        <v>209</v>
      </c>
      <c r="B210" s="67"/>
      <c r="C210" s="68"/>
      <c r="D210" s="67"/>
      <c r="E210" s="67"/>
      <c r="F210" s="67"/>
      <c r="G210" s="67"/>
      <c r="H210" s="69"/>
      <c r="I210" s="67"/>
      <c r="J210" s="67"/>
      <c r="K210" s="67"/>
      <c r="L210" s="67"/>
      <c r="M210" s="67"/>
      <c r="N210" s="69"/>
      <c r="O210" s="57" t="str">
        <f t="shared" si="10"/>
        <v/>
      </c>
      <c r="Q210" s="11" t="s">
        <v>450</v>
      </c>
      <c r="R210" s="11" t="str" cm="1">
        <f t="array" ref="R210">_xlfn.XLOOKUP(Q210,INDEX(Flettilisti,,1),INDEX(Flettilisti,,2),,0)</f>
        <v>Vantar flokkun</v>
      </c>
      <c r="S210" s="38" t="str">
        <f>IF(ISBLANK(N210),"",IF(N210&lt;Gögn!$J$2,Gögn!$K$2,IF(N210&gt;Gögn!$J$4,Gögn!$K$4,Gögn!$K$3)))</f>
        <v/>
      </c>
      <c r="T210" s="49" t="str" cm="1">
        <f t="array" aca="1" ref="T210" ca="1">IF(ISBLANK(B210),"",IF(R210="Styrkhæft",_xlfn.XLOOKUP(S210,Vegalengdir[Texti],INDIRECT("Vegalengdir["&amp;'Upplýsingar um umsækjanda'!$B$10&amp;"]"),0%,0)))</f>
        <v/>
      </c>
      <c r="U210" s="72" t="str">
        <f t="shared" si="12"/>
        <v/>
      </c>
    </row>
    <row r="211" spans="1:21" x14ac:dyDescent="0.25">
      <c r="A211" s="37">
        <f t="shared" si="11"/>
        <v>210</v>
      </c>
      <c r="B211" s="67"/>
      <c r="C211" s="68"/>
      <c r="D211" s="67"/>
      <c r="E211" s="67"/>
      <c r="F211" s="67"/>
      <c r="G211" s="67"/>
      <c r="H211" s="69"/>
      <c r="I211" s="67"/>
      <c r="J211" s="67"/>
      <c r="K211" s="67"/>
      <c r="L211" s="67"/>
      <c r="M211" s="67"/>
      <c r="N211" s="69"/>
      <c r="O211" s="57" t="str">
        <f t="shared" si="10"/>
        <v/>
      </c>
      <c r="Q211" s="11" t="s">
        <v>450</v>
      </c>
      <c r="R211" s="11" t="str" cm="1">
        <f t="array" ref="R211">_xlfn.XLOOKUP(Q211,INDEX(Flettilisti,,1),INDEX(Flettilisti,,2),,0)</f>
        <v>Vantar flokkun</v>
      </c>
      <c r="S211" s="38" t="str">
        <f>IF(ISBLANK(N211),"",IF(N211&lt;Gögn!$J$2,Gögn!$K$2,IF(N211&gt;Gögn!$J$4,Gögn!$K$4,Gögn!$K$3)))</f>
        <v/>
      </c>
      <c r="T211" s="49" t="str" cm="1">
        <f t="array" aca="1" ref="T211" ca="1">IF(ISBLANK(B211),"",IF(R211="Styrkhæft",_xlfn.XLOOKUP(S211,Vegalengdir[Texti],INDIRECT("Vegalengdir["&amp;'Upplýsingar um umsækjanda'!$B$10&amp;"]"),0%,0)))</f>
        <v/>
      </c>
      <c r="U211" s="72" t="str">
        <f t="shared" si="12"/>
        <v/>
      </c>
    </row>
    <row r="212" spans="1:21" x14ac:dyDescent="0.25">
      <c r="A212" s="37">
        <f t="shared" si="11"/>
        <v>211</v>
      </c>
      <c r="B212" s="67"/>
      <c r="C212" s="68"/>
      <c r="D212" s="67"/>
      <c r="E212" s="67"/>
      <c r="F212" s="67"/>
      <c r="G212" s="67"/>
      <c r="H212" s="69"/>
      <c r="I212" s="67"/>
      <c r="J212" s="67"/>
      <c r="K212" s="67"/>
      <c r="L212" s="67"/>
      <c r="M212" s="67"/>
      <c r="N212" s="69"/>
      <c r="O212" s="57" t="str">
        <f t="shared" si="10"/>
        <v/>
      </c>
      <c r="Q212" s="11" t="s">
        <v>450</v>
      </c>
      <c r="R212" s="11" t="str" cm="1">
        <f t="array" ref="R212">_xlfn.XLOOKUP(Q212,INDEX(Flettilisti,,1),INDEX(Flettilisti,,2),,0)</f>
        <v>Vantar flokkun</v>
      </c>
      <c r="S212" s="38" t="str">
        <f>IF(ISBLANK(N212),"",IF(N212&lt;Gögn!$J$2,Gögn!$K$2,IF(N212&gt;Gögn!$J$4,Gögn!$K$4,Gögn!$K$3)))</f>
        <v/>
      </c>
      <c r="T212" s="49" t="str" cm="1">
        <f t="array" aca="1" ref="T212" ca="1">IF(ISBLANK(B212),"",IF(R212="Styrkhæft",_xlfn.XLOOKUP(S212,Vegalengdir[Texti],INDIRECT("Vegalengdir["&amp;'Upplýsingar um umsækjanda'!$B$10&amp;"]"),0%,0)))</f>
        <v/>
      </c>
      <c r="U212" s="72" t="str">
        <f t="shared" si="12"/>
        <v/>
      </c>
    </row>
    <row r="213" spans="1:21" x14ac:dyDescent="0.25">
      <c r="A213" s="37">
        <f t="shared" si="11"/>
        <v>212</v>
      </c>
      <c r="B213" s="67"/>
      <c r="C213" s="68"/>
      <c r="D213" s="67"/>
      <c r="E213" s="67"/>
      <c r="F213" s="67"/>
      <c r="G213" s="67"/>
      <c r="H213" s="69"/>
      <c r="I213" s="67"/>
      <c r="J213" s="67"/>
      <c r="K213" s="67"/>
      <c r="L213" s="67"/>
      <c r="M213" s="67"/>
      <c r="N213" s="69"/>
      <c r="O213" s="57" t="str">
        <f t="shared" si="10"/>
        <v/>
      </c>
      <c r="Q213" s="11" t="s">
        <v>450</v>
      </c>
      <c r="R213" s="11" t="str" cm="1">
        <f t="array" ref="R213">_xlfn.XLOOKUP(Q213,INDEX(Flettilisti,,1),INDEX(Flettilisti,,2),,0)</f>
        <v>Vantar flokkun</v>
      </c>
      <c r="S213" s="38" t="str">
        <f>IF(ISBLANK(N213),"",IF(N213&lt;Gögn!$J$2,Gögn!$K$2,IF(N213&gt;Gögn!$J$4,Gögn!$K$4,Gögn!$K$3)))</f>
        <v/>
      </c>
      <c r="T213" s="49" t="str" cm="1">
        <f t="array" aca="1" ref="T213" ca="1">IF(ISBLANK(B213),"",IF(R213="Styrkhæft",_xlfn.XLOOKUP(S213,Vegalengdir[Texti],INDIRECT("Vegalengdir["&amp;'Upplýsingar um umsækjanda'!$B$10&amp;"]"),0%,0)))</f>
        <v/>
      </c>
      <c r="U213" s="72" t="str">
        <f t="shared" si="12"/>
        <v/>
      </c>
    </row>
    <row r="214" spans="1:21" x14ac:dyDescent="0.25">
      <c r="A214" s="37">
        <f t="shared" si="11"/>
        <v>213</v>
      </c>
      <c r="B214" s="67"/>
      <c r="C214" s="68"/>
      <c r="D214" s="67"/>
      <c r="E214" s="67"/>
      <c r="F214" s="67"/>
      <c r="G214" s="67"/>
      <c r="H214" s="69"/>
      <c r="I214" s="67"/>
      <c r="J214" s="67"/>
      <c r="K214" s="67"/>
      <c r="L214" s="67"/>
      <c r="M214" s="67"/>
      <c r="N214" s="69"/>
      <c r="O214" s="57" t="str">
        <f t="shared" si="10"/>
        <v/>
      </c>
      <c r="Q214" s="11" t="s">
        <v>450</v>
      </c>
      <c r="R214" s="11" t="str" cm="1">
        <f t="array" ref="R214">_xlfn.XLOOKUP(Q214,INDEX(Flettilisti,,1),INDEX(Flettilisti,,2),,0)</f>
        <v>Vantar flokkun</v>
      </c>
      <c r="S214" s="38" t="str">
        <f>IF(ISBLANK(N214),"",IF(N214&lt;Gögn!$J$2,Gögn!$K$2,IF(N214&gt;Gögn!$J$4,Gögn!$K$4,Gögn!$K$3)))</f>
        <v/>
      </c>
      <c r="T214" s="49" t="str" cm="1">
        <f t="array" aca="1" ref="T214" ca="1">IF(ISBLANK(B214),"",IF(R214="Styrkhæft",_xlfn.XLOOKUP(S214,Vegalengdir[Texti],INDIRECT("Vegalengdir["&amp;'Upplýsingar um umsækjanda'!$B$10&amp;"]"),0%,0)))</f>
        <v/>
      </c>
      <c r="U214" s="72" t="str">
        <f t="shared" si="12"/>
        <v/>
      </c>
    </row>
    <row r="215" spans="1:21" x14ac:dyDescent="0.25">
      <c r="A215" s="37">
        <f t="shared" si="11"/>
        <v>214</v>
      </c>
      <c r="B215" s="67"/>
      <c r="C215" s="68"/>
      <c r="D215" s="67"/>
      <c r="E215" s="67"/>
      <c r="F215" s="67"/>
      <c r="G215" s="67"/>
      <c r="H215" s="69"/>
      <c r="I215" s="67"/>
      <c r="J215" s="67"/>
      <c r="K215" s="67"/>
      <c r="L215" s="67"/>
      <c r="M215" s="67"/>
      <c r="N215" s="69"/>
      <c r="O215" s="57" t="str">
        <f t="shared" si="10"/>
        <v/>
      </c>
      <c r="Q215" s="11" t="s">
        <v>450</v>
      </c>
      <c r="R215" s="11" t="str" cm="1">
        <f t="array" ref="R215">_xlfn.XLOOKUP(Q215,INDEX(Flettilisti,,1),INDEX(Flettilisti,,2),,0)</f>
        <v>Vantar flokkun</v>
      </c>
      <c r="S215" s="38" t="str">
        <f>IF(ISBLANK(N215),"",IF(N215&lt;Gögn!$J$2,Gögn!$K$2,IF(N215&gt;Gögn!$J$4,Gögn!$K$4,Gögn!$K$3)))</f>
        <v/>
      </c>
      <c r="T215" s="49" t="str" cm="1">
        <f t="array" aca="1" ref="T215" ca="1">IF(ISBLANK(B215),"",IF(R215="Styrkhæft",_xlfn.XLOOKUP(S215,Vegalengdir[Texti],INDIRECT("Vegalengdir["&amp;'Upplýsingar um umsækjanda'!$B$10&amp;"]"),0%,0)))</f>
        <v/>
      </c>
      <c r="U215" s="72" t="str">
        <f t="shared" si="12"/>
        <v/>
      </c>
    </row>
    <row r="216" spans="1:21" x14ac:dyDescent="0.25">
      <c r="A216" s="37">
        <f t="shared" si="11"/>
        <v>215</v>
      </c>
      <c r="B216" s="67"/>
      <c r="C216" s="68"/>
      <c r="D216" s="67"/>
      <c r="E216" s="67"/>
      <c r="F216" s="67"/>
      <c r="G216" s="67"/>
      <c r="H216" s="69"/>
      <c r="I216" s="67"/>
      <c r="J216" s="67"/>
      <c r="K216" s="67"/>
      <c r="L216" s="67"/>
      <c r="M216" s="67"/>
      <c r="N216" s="69"/>
      <c r="O216" s="57" t="str">
        <f t="shared" si="10"/>
        <v/>
      </c>
      <c r="Q216" s="11" t="s">
        <v>450</v>
      </c>
      <c r="R216" s="11" t="str" cm="1">
        <f t="array" ref="R216">_xlfn.XLOOKUP(Q216,INDEX(Flettilisti,,1),INDEX(Flettilisti,,2),,0)</f>
        <v>Vantar flokkun</v>
      </c>
      <c r="S216" s="38" t="str">
        <f>IF(ISBLANK(N216),"",IF(N216&lt;Gögn!$J$2,Gögn!$K$2,IF(N216&gt;Gögn!$J$4,Gögn!$K$4,Gögn!$K$3)))</f>
        <v/>
      </c>
      <c r="T216" s="49" t="str" cm="1">
        <f t="array" aca="1" ref="T216" ca="1">IF(ISBLANK(B216),"",IF(R216="Styrkhæft",_xlfn.XLOOKUP(S216,Vegalengdir[Texti],INDIRECT("Vegalengdir["&amp;'Upplýsingar um umsækjanda'!$B$10&amp;"]"),0%,0)))</f>
        <v/>
      </c>
      <c r="U216" s="72" t="str">
        <f t="shared" si="12"/>
        <v/>
      </c>
    </row>
    <row r="217" spans="1:21" x14ac:dyDescent="0.25">
      <c r="A217" s="37">
        <f t="shared" si="11"/>
        <v>216</v>
      </c>
      <c r="B217" s="67"/>
      <c r="C217" s="68"/>
      <c r="D217" s="67"/>
      <c r="E217" s="67"/>
      <c r="F217" s="67"/>
      <c r="G217" s="67"/>
      <c r="H217" s="69"/>
      <c r="I217" s="67"/>
      <c r="J217" s="67"/>
      <c r="K217" s="67"/>
      <c r="L217" s="67"/>
      <c r="M217" s="67"/>
      <c r="N217" s="69"/>
      <c r="O217" s="57" t="str">
        <f t="shared" si="10"/>
        <v/>
      </c>
      <c r="Q217" s="11" t="s">
        <v>450</v>
      </c>
      <c r="R217" s="11" t="str" cm="1">
        <f t="array" ref="R217">_xlfn.XLOOKUP(Q217,INDEX(Flettilisti,,1),INDEX(Flettilisti,,2),,0)</f>
        <v>Vantar flokkun</v>
      </c>
      <c r="S217" s="38" t="str">
        <f>IF(ISBLANK(N217),"",IF(N217&lt;Gögn!$J$2,Gögn!$K$2,IF(N217&gt;Gögn!$J$4,Gögn!$K$4,Gögn!$K$3)))</f>
        <v/>
      </c>
      <c r="T217" s="49" t="str" cm="1">
        <f t="array" aca="1" ref="T217" ca="1">IF(ISBLANK(B217),"",IF(R217="Styrkhæft",_xlfn.XLOOKUP(S217,Vegalengdir[Texti],INDIRECT("Vegalengdir["&amp;'Upplýsingar um umsækjanda'!$B$10&amp;"]"),0%,0)))</f>
        <v/>
      </c>
      <c r="U217" s="72" t="str">
        <f t="shared" si="12"/>
        <v/>
      </c>
    </row>
    <row r="218" spans="1:21" x14ac:dyDescent="0.25">
      <c r="A218" s="37">
        <f t="shared" si="11"/>
        <v>217</v>
      </c>
      <c r="B218" s="67"/>
      <c r="C218" s="68"/>
      <c r="D218" s="67"/>
      <c r="E218" s="67"/>
      <c r="F218" s="67"/>
      <c r="G218" s="67"/>
      <c r="H218" s="69"/>
      <c r="I218" s="67"/>
      <c r="J218" s="67"/>
      <c r="K218" s="67"/>
      <c r="L218" s="67"/>
      <c r="M218" s="67"/>
      <c r="N218" s="69"/>
      <c r="O218" s="57" t="str">
        <f t="shared" si="10"/>
        <v/>
      </c>
      <c r="Q218" s="11" t="s">
        <v>450</v>
      </c>
      <c r="R218" s="11" t="str" cm="1">
        <f t="array" ref="R218">_xlfn.XLOOKUP(Q218,INDEX(Flettilisti,,1),INDEX(Flettilisti,,2),,0)</f>
        <v>Vantar flokkun</v>
      </c>
      <c r="S218" s="38" t="str">
        <f>IF(ISBLANK(N218),"",IF(N218&lt;Gögn!$J$2,Gögn!$K$2,IF(N218&gt;Gögn!$J$4,Gögn!$K$4,Gögn!$K$3)))</f>
        <v/>
      </c>
      <c r="T218" s="49" t="str" cm="1">
        <f t="array" aca="1" ref="T218" ca="1">IF(ISBLANK(B218),"",IF(R218="Styrkhæft",_xlfn.XLOOKUP(S218,Vegalengdir[Texti],INDIRECT("Vegalengdir["&amp;'Upplýsingar um umsækjanda'!$B$10&amp;"]"),0%,0)))</f>
        <v/>
      </c>
      <c r="U218" s="72" t="str">
        <f t="shared" si="12"/>
        <v/>
      </c>
    </row>
    <row r="219" spans="1:21" x14ac:dyDescent="0.25">
      <c r="A219" s="37">
        <f t="shared" si="11"/>
        <v>218</v>
      </c>
      <c r="B219" s="67"/>
      <c r="C219" s="68"/>
      <c r="D219" s="67"/>
      <c r="E219" s="67"/>
      <c r="F219" s="67"/>
      <c r="G219" s="67"/>
      <c r="H219" s="69"/>
      <c r="I219" s="67"/>
      <c r="J219" s="67"/>
      <c r="K219" s="67"/>
      <c r="L219" s="67"/>
      <c r="M219" s="67"/>
      <c r="N219" s="69"/>
      <c r="O219" s="57" t="str">
        <f t="shared" si="10"/>
        <v/>
      </c>
      <c r="Q219" s="11" t="s">
        <v>450</v>
      </c>
      <c r="R219" s="11" t="str" cm="1">
        <f t="array" ref="R219">_xlfn.XLOOKUP(Q219,INDEX(Flettilisti,,1),INDEX(Flettilisti,,2),,0)</f>
        <v>Vantar flokkun</v>
      </c>
      <c r="S219" s="38" t="str">
        <f>IF(ISBLANK(N219),"",IF(N219&lt;Gögn!$J$2,Gögn!$K$2,IF(N219&gt;Gögn!$J$4,Gögn!$K$4,Gögn!$K$3)))</f>
        <v/>
      </c>
      <c r="T219" s="49" t="str" cm="1">
        <f t="array" aca="1" ref="T219" ca="1">IF(ISBLANK(B219),"",IF(R219="Styrkhæft",_xlfn.XLOOKUP(S219,Vegalengdir[Texti],INDIRECT("Vegalengdir["&amp;'Upplýsingar um umsækjanda'!$B$10&amp;"]"),0%,0)))</f>
        <v/>
      </c>
      <c r="U219" s="72" t="str">
        <f t="shared" si="12"/>
        <v/>
      </c>
    </row>
    <row r="220" spans="1:21" x14ac:dyDescent="0.25">
      <c r="A220" s="37">
        <f t="shared" si="11"/>
        <v>219</v>
      </c>
      <c r="B220" s="67"/>
      <c r="C220" s="68"/>
      <c r="D220" s="67"/>
      <c r="E220" s="67"/>
      <c r="F220" s="67"/>
      <c r="G220" s="67"/>
      <c r="H220" s="69"/>
      <c r="I220" s="67"/>
      <c r="J220" s="67"/>
      <c r="K220" s="67"/>
      <c r="L220" s="67"/>
      <c r="M220" s="67"/>
      <c r="N220" s="69"/>
      <c r="O220" s="57" t="str">
        <f t="shared" si="10"/>
        <v/>
      </c>
      <c r="Q220" s="11" t="s">
        <v>450</v>
      </c>
      <c r="R220" s="11" t="str" cm="1">
        <f t="array" ref="R220">_xlfn.XLOOKUP(Q220,INDEX(Flettilisti,,1),INDEX(Flettilisti,,2),,0)</f>
        <v>Vantar flokkun</v>
      </c>
      <c r="S220" s="38" t="str">
        <f>IF(ISBLANK(N220),"",IF(N220&lt;Gögn!$J$2,Gögn!$K$2,IF(N220&gt;Gögn!$J$4,Gögn!$K$4,Gögn!$K$3)))</f>
        <v/>
      </c>
      <c r="T220" s="49" t="str" cm="1">
        <f t="array" aca="1" ref="T220" ca="1">IF(ISBLANK(B220),"",IF(R220="Styrkhæft",_xlfn.XLOOKUP(S220,Vegalengdir[Texti],INDIRECT("Vegalengdir["&amp;'Upplýsingar um umsækjanda'!$B$10&amp;"]"),0%,0)))</f>
        <v/>
      </c>
      <c r="U220" s="72" t="str">
        <f t="shared" si="12"/>
        <v/>
      </c>
    </row>
    <row r="221" spans="1:21" x14ac:dyDescent="0.25">
      <c r="A221" s="37">
        <f t="shared" si="11"/>
        <v>220</v>
      </c>
      <c r="B221" s="67"/>
      <c r="C221" s="68"/>
      <c r="D221" s="67"/>
      <c r="E221" s="67"/>
      <c r="F221" s="67"/>
      <c r="G221" s="67"/>
      <c r="H221" s="69"/>
      <c r="I221" s="67"/>
      <c r="J221" s="67"/>
      <c r="K221" s="67"/>
      <c r="L221" s="67"/>
      <c r="M221" s="67"/>
      <c r="N221" s="69"/>
      <c r="O221" s="57" t="str">
        <f t="shared" si="10"/>
        <v/>
      </c>
      <c r="Q221" s="11" t="s">
        <v>450</v>
      </c>
      <c r="R221" s="11" t="str" cm="1">
        <f t="array" ref="R221">_xlfn.XLOOKUP(Q221,INDEX(Flettilisti,,1),INDEX(Flettilisti,,2),,0)</f>
        <v>Vantar flokkun</v>
      </c>
      <c r="S221" s="38" t="str">
        <f>IF(ISBLANK(N221),"",IF(N221&lt;Gögn!$J$2,Gögn!$K$2,IF(N221&gt;Gögn!$J$4,Gögn!$K$4,Gögn!$K$3)))</f>
        <v/>
      </c>
      <c r="T221" s="49" t="str" cm="1">
        <f t="array" aca="1" ref="T221" ca="1">IF(ISBLANK(B221),"",IF(R221="Styrkhæft",_xlfn.XLOOKUP(S221,Vegalengdir[Texti],INDIRECT("Vegalengdir["&amp;'Upplýsingar um umsækjanda'!$B$10&amp;"]"),0%,0)))</f>
        <v/>
      </c>
      <c r="U221" s="72" t="str">
        <f t="shared" si="12"/>
        <v/>
      </c>
    </row>
    <row r="222" spans="1:21" x14ac:dyDescent="0.25">
      <c r="A222" s="37">
        <f t="shared" si="11"/>
        <v>221</v>
      </c>
      <c r="B222" s="67"/>
      <c r="C222" s="68"/>
      <c r="D222" s="67"/>
      <c r="E222" s="67"/>
      <c r="F222" s="67"/>
      <c r="G222" s="67"/>
      <c r="H222" s="69"/>
      <c r="I222" s="67"/>
      <c r="J222" s="67"/>
      <c r="K222" s="67"/>
      <c r="L222" s="67"/>
      <c r="M222" s="67"/>
      <c r="N222" s="69"/>
      <c r="O222" s="57" t="str">
        <f t="shared" si="10"/>
        <v/>
      </c>
      <c r="Q222" s="11" t="s">
        <v>450</v>
      </c>
      <c r="R222" s="11" t="str" cm="1">
        <f t="array" ref="R222">_xlfn.XLOOKUP(Q222,INDEX(Flettilisti,,1),INDEX(Flettilisti,,2),,0)</f>
        <v>Vantar flokkun</v>
      </c>
      <c r="S222" s="38" t="str">
        <f>IF(ISBLANK(N222),"",IF(N222&lt;Gögn!$J$2,Gögn!$K$2,IF(N222&gt;Gögn!$J$4,Gögn!$K$4,Gögn!$K$3)))</f>
        <v/>
      </c>
      <c r="T222" s="49" t="str" cm="1">
        <f t="array" aca="1" ref="T222" ca="1">IF(ISBLANK(B222),"",IF(R222="Styrkhæft",_xlfn.XLOOKUP(S222,Vegalengdir[Texti],INDIRECT("Vegalengdir["&amp;'Upplýsingar um umsækjanda'!$B$10&amp;"]"),0%,0)))</f>
        <v/>
      </c>
      <c r="U222" s="72" t="str">
        <f t="shared" si="12"/>
        <v/>
      </c>
    </row>
    <row r="223" spans="1:21" x14ac:dyDescent="0.25">
      <c r="A223" s="37">
        <f t="shared" si="11"/>
        <v>222</v>
      </c>
      <c r="B223" s="67"/>
      <c r="C223" s="68"/>
      <c r="D223" s="67"/>
      <c r="E223" s="67"/>
      <c r="F223" s="67"/>
      <c r="G223" s="67"/>
      <c r="H223" s="69"/>
      <c r="I223" s="67"/>
      <c r="J223" s="67"/>
      <c r="K223" s="67"/>
      <c r="L223" s="67"/>
      <c r="M223" s="67"/>
      <c r="N223" s="69"/>
      <c r="O223" s="57" t="str">
        <f t="shared" si="10"/>
        <v/>
      </c>
      <c r="Q223" s="11" t="s">
        <v>450</v>
      </c>
      <c r="R223" s="11" t="str" cm="1">
        <f t="array" ref="R223">_xlfn.XLOOKUP(Q223,INDEX(Flettilisti,,1),INDEX(Flettilisti,,2),,0)</f>
        <v>Vantar flokkun</v>
      </c>
      <c r="S223" s="38" t="str">
        <f>IF(ISBLANK(N223),"",IF(N223&lt;Gögn!$J$2,Gögn!$K$2,IF(N223&gt;Gögn!$J$4,Gögn!$K$4,Gögn!$K$3)))</f>
        <v/>
      </c>
      <c r="T223" s="49" t="str" cm="1">
        <f t="array" aca="1" ref="T223" ca="1">IF(ISBLANK(B223),"",IF(R223="Styrkhæft",_xlfn.XLOOKUP(S223,Vegalengdir[Texti],INDIRECT("Vegalengdir["&amp;'Upplýsingar um umsækjanda'!$B$10&amp;"]"),0%,0)))</f>
        <v/>
      </c>
      <c r="U223" s="72" t="str">
        <f t="shared" si="12"/>
        <v/>
      </c>
    </row>
    <row r="224" spans="1:21" x14ac:dyDescent="0.25">
      <c r="A224" s="37">
        <f t="shared" si="11"/>
        <v>223</v>
      </c>
      <c r="B224" s="67"/>
      <c r="C224" s="68"/>
      <c r="D224" s="67"/>
      <c r="E224" s="67"/>
      <c r="F224" s="67"/>
      <c r="G224" s="67"/>
      <c r="H224" s="69"/>
      <c r="I224" s="67"/>
      <c r="J224" s="67"/>
      <c r="K224" s="67"/>
      <c r="L224" s="67"/>
      <c r="M224" s="67"/>
      <c r="N224" s="69"/>
      <c r="O224" s="57" t="str">
        <f t="shared" si="10"/>
        <v/>
      </c>
      <c r="Q224" s="11" t="s">
        <v>450</v>
      </c>
      <c r="R224" s="11" t="str" cm="1">
        <f t="array" ref="R224">_xlfn.XLOOKUP(Q224,INDEX(Flettilisti,,1),INDEX(Flettilisti,,2),,0)</f>
        <v>Vantar flokkun</v>
      </c>
      <c r="S224" s="38" t="str">
        <f>IF(ISBLANK(N224),"",IF(N224&lt;Gögn!$J$2,Gögn!$K$2,IF(N224&gt;Gögn!$J$4,Gögn!$K$4,Gögn!$K$3)))</f>
        <v/>
      </c>
      <c r="T224" s="49" t="str" cm="1">
        <f t="array" aca="1" ref="T224" ca="1">IF(ISBLANK(B224),"",IF(R224="Styrkhæft",_xlfn.XLOOKUP(S224,Vegalengdir[Texti],INDIRECT("Vegalengdir["&amp;'Upplýsingar um umsækjanda'!$B$10&amp;"]"),0%,0)))</f>
        <v/>
      </c>
      <c r="U224" s="72" t="str">
        <f t="shared" si="12"/>
        <v/>
      </c>
    </row>
    <row r="225" spans="1:21" x14ac:dyDescent="0.25">
      <c r="A225" s="37">
        <f t="shared" si="11"/>
        <v>224</v>
      </c>
      <c r="B225" s="67"/>
      <c r="C225" s="68"/>
      <c r="D225" s="67"/>
      <c r="E225" s="67"/>
      <c r="F225" s="67"/>
      <c r="G225" s="67"/>
      <c r="H225" s="69"/>
      <c r="I225" s="67"/>
      <c r="J225" s="67"/>
      <c r="K225" s="67"/>
      <c r="L225" s="67"/>
      <c r="M225" s="67"/>
      <c r="N225" s="69"/>
      <c r="O225" s="57" t="str">
        <f t="shared" si="10"/>
        <v/>
      </c>
      <c r="Q225" s="11" t="s">
        <v>450</v>
      </c>
      <c r="R225" s="11" t="str" cm="1">
        <f t="array" ref="R225">_xlfn.XLOOKUP(Q225,INDEX(Flettilisti,,1),INDEX(Flettilisti,,2),,0)</f>
        <v>Vantar flokkun</v>
      </c>
      <c r="S225" s="38" t="str">
        <f>IF(ISBLANK(N225),"",IF(N225&lt;Gögn!$J$2,Gögn!$K$2,IF(N225&gt;Gögn!$J$4,Gögn!$K$4,Gögn!$K$3)))</f>
        <v/>
      </c>
      <c r="T225" s="49" t="str" cm="1">
        <f t="array" aca="1" ref="T225" ca="1">IF(ISBLANK(B225),"",IF(R225="Styrkhæft",_xlfn.XLOOKUP(S225,Vegalengdir[Texti],INDIRECT("Vegalengdir["&amp;'Upplýsingar um umsækjanda'!$B$10&amp;"]"),0%,0)))</f>
        <v/>
      </c>
      <c r="U225" s="72" t="str">
        <f t="shared" si="12"/>
        <v/>
      </c>
    </row>
    <row r="226" spans="1:21" x14ac:dyDescent="0.25">
      <c r="A226" s="37">
        <f t="shared" si="11"/>
        <v>225</v>
      </c>
      <c r="B226" s="67"/>
      <c r="C226" s="68"/>
      <c r="D226" s="67"/>
      <c r="E226" s="67"/>
      <c r="F226" s="67"/>
      <c r="G226" s="67"/>
      <c r="H226" s="69"/>
      <c r="I226" s="67"/>
      <c r="J226" s="67"/>
      <c r="K226" s="67"/>
      <c r="L226" s="67"/>
      <c r="M226" s="67"/>
      <c r="N226" s="69"/>
      <c r="O226" s="57" t="str">
        <f t="shared" si="10"/>
        <v/>
      </c>
      <c r="Q226" s="11" t="s">
        <v>450</v>
      </c>
      <c r="R226" s="11" t="str" cm="1">
        <f t="array" ref="R226">_xlfn.XLOOKUP(Q226,INDEX(Flettilisti,,1),INDEX(Flettilisti,,2),,0)</f>
        <v>Vantar flokkun</v>
      </c>
      <c r="S226" s="38" t="str">
        <f>IF(ISBLANK(N226),"",IF(N226&lt;Gögn!$J$2,Gögn!$K$2,IF(N226&gt;Gögn!$J$4,Gögn!$K$4,Gögn!$K$3)))</f>
        <v/>
      </c>
      <c r="T226" s="49" t="str" cm="1">
        <f t="array" aca="1" ref="T226" ca="1">IF(ISBLANK(B226),"",IF(R226="Styrkhæft",_xlfn.XLOOKUP(S226,Vegalengdir[Texti],INDIRECT("Vegalengdir["&amp;'Upplýsingar um umsækjanda'!$B$10&amp;"]"),0%,0)))</f>
        <v/>
      </c>
      <c r="U226" s="72" t="str">
        <f t="shared" si="12"/>
        <v/>
      </c>
    </row>
    <row r="227" spans="1:21" x14ac:dyDescent="0.25">
      <c r="A227" s="37">
        <f t="shared" si="11"/>
        <v>226</v>
      </c>
      <c r="B227" s="67"/>
      <c r="C227" s="68"/>
      <c r="D227" s="67"/>
      <c r="E227" s="67"/>
      <c r="F227" s="67"/>
      <c r="G227" s="67"/>
      <c r="H227" s="69"/>
      <c r="I227" s="67"/>
      <c r="J227" s="67"/>
      <c r="K227" s="67"/>
      <c r="L227" s="67"/>
      <c r="M227" s="67"/>
      <c r="N227" s="69"/>
      <c r="O227" s="57" t="str">
        <f t="shared" si="10"/>
        <v/>
      </c>
      <c r="Q227" s="11" t="s">
        <v>450</v>
      </c>
      <c r="R227" s="11" t="str" cm="1">
        <f t="array" ref="R227">_xlfn.XLOOKUP(Q227,INDEX(Flettilisti,,1),INDEX(Flettilisti,,2),,0)</f>
        <v>Vantar flokkun</v>
      </c>
      <c r="S227" s="38" t="str">
        <f>IF(ISBLANK(N227),"",IF(N227&lt;Gögn!$J$2,Gögn!$K$2,IF(N227&gt;Gögn!$J$4,Gögn!$K$4,Gögn!$K$3)))</f>
        <v/>
      </c>
      <c r="T227" s="49" t="str" cm="1">
        <f t="array" aca="1" ref="T227" ca="1">IF(ISBLANK(B227),"",IF(R227="Styrkhæft",_xlfn.XLOOKUP(S227,Vegalengdir[Texti],INDIRECT("Vegalengdir["&amp;'Upplýsingar um umsækjanda'!$B$10&amp;"]"),0%,0)))</f>
        <v/>
      </c>
      <c r="U227" s="72" t="str">
        <f t="shared" si="12"/>
        <v/>
      </c>
    </row>
    <row r="228" spans="1:21" x14ac:dyDescent="0.25">
      <c r="A228" s="37">
        <f t="shared" si="11"/>
        <v>227</v>
      </c>
      <c r="B228" s="67"/>
      <c r="C228" s="68"/>
      <c r="D228" s="67"/>
      <c r="E228" s="67"/>
      <c r="F228" s="67"/>
      <c r="G228" s="67"/>
      <c r="H228" s="69"/>
      <c r="I228" s="67"/>
      <c r="J228" s="67"/>
      <c r="K228" s="67"/>
      <c r="L228" s="67"/>
      <c r="M228" s="67"/>
      <c r="N228" s="69"/>
      <c r="O228" s="57" t="str">
        <f t="shared" si="10"/>
        <v/>
      </c>
      <c r="Q228" s="11" t="s">
        <v>450</v>
      </c>
      <c r="R228" s="11" t="str" cm="1">
        <f t="array" ref="R228">_xlfn.XLOOKUP(Q228,INDEX(Flettilisti,,1),INDEX(Flettilisti,,2),,0)</f>
        <v>Vantar flokkun</v>
      </c>
      <c r="S228" s="38" t="str">
        <f>IF(ISBLANK(N228),"",IF(N228&lt;Gögn!$J$2,Gögn!$K$2,IF(N228&gt;Gögn!$J$4,Gögn!$K$4,Gögn!$K$3)))</f>
        <v/>
      </c>
      <c r="T228" s="49" t="str" cm="1">
        <f t="array" aca="1" ref="T228" ca="1">IF(ISBLANK(B228),"",IF(R228="Styrkhæft",_xlfn.XLOOKUP(S228,Vegalengdir[Texti],INDIRECT("Vegalengdir["&amp;'Upplýsingar um umsækjanda'!$B$10&amp;"]"),0%,0)))</f>
        <v/>
      </c>
      <c r="U228" s="72" t="str">
        <f t="shared" si="12"/>
        <v/>
      </c>
    </row>
    <row r="229" spans="1:21" x14ac:dyDescent="0.25">
      <c r="A229" s="37">
        <f t="shared" si="11"/>
        <v>228</v>
      </c>
      <c r="B229" s="67"/>
      <c r="C229" s="68"/>
      <c r="D229" s="67"/>
      <c r="E229" s="67"/>
      <c r="F229" s="67"/>
      <c r="G229" s="67"/>
      <c r="H229" s="69"/>
      <c r="I229" s="67"/>
      <c r="J229" s="67"/>
      <c r="K229" s="67"/>
      <c r="L229" s="67"/>
      <c r="M229" s="67"/>
      <c r="N229" s="69"/>
      <c r="O229" s="57" t="str">
        <f t="shared" si="10"/>
        <v/>
      </c>
      <c r="Q229" s="11" t="s">
        <v>450</v>
      </c>
      <c r="R229" s="11" t="str" cm="1">
        <f t="array" ref="R229">_xlfn.XLOOKUP(Q229,INDEX(Flettilisti,,1),INDEX(Flettilisti,,2),,0)</f>
        <v>Vantar flokkun</v>
      </c>
      <c r="S229" s="38" t="str">
        <f>IF(ISBLANK(N229),"",IF(N229&lt;Gögn!$J$2,Gögn!$K$2,IF(N229&gt;Gögn!$J$4,Gögn!$K$4,Gögn!$K$3)))</f>
        <v/>
      </c>
      <c r="T229" s="49" t="str" cm="1">
        <f t="array" aca="1" ref="T229" ca="1">IF(ISBLANK(B229),"",IF(R229="Styrkhæft",_xlfn.XLOOKUP(S229,Vegalengdir[Texti],INDIRECT("Vegalengdir["&amp;'Upplýsingar um umsækjanda'!$B$10&amp;"]"),0%,0)))</f>
        <v/>
      </c>
      <c r="U229" s="72" t="str">
        <f t="shared" si="12"/>
        <v/>
      </c>
    </row>
    <row r="230" spans="1:21" x14ac:dyDescent="0.25">
      <c r="A230" s="37">
        <f t="shared" si="11"/>
        <v>229</v>
      </c>
      <c r="B230" s="67"/>
      <c r="C230" s="68"/>
      <c r="D230" s="67"/>
      <c r="E230" s="67"/>
      <c r="F230" s="67"/>
      <c r="G230" s="67"/>
      <c r="H230" s="69"/>
      <c r="I230" s="67"/>
      <c r="J230" s="67"/>
      <c r="K230" s="67"/>
      <c r="L230" s="67"/>
      <c r="M230" s="67"/>
      <c r="N230" s="69"/>
      <c r="O230" s="57" t="str">
        <f t="shared" si="10"/>
        <v/>
      </c>
      <c r="Q230" s="11" t="s">
        <v>450</v>
      </c>
      <c r="R230" s="11" t="str" cm="1">
        <f t="array" ref="R230">_xlfn.XLOOKUP(Q230,INDEX(Flettilisti,,1),INDEX(Flettilisti,,2),,0)</f>
        <v>Vantar flokkun</v>
      </c>
      <c r="S230" s="38" t="str">
        <f>IF(ISBLANK(N230),"",IF(N230&lt;Gögn!$J$2,Gögn!$K$2,IF(N230&gt;Gögn!$J$4,Gögn!$K$4,Gögn!$K$3)))</f>
        <v/>
      </c>
      <c r="T230" s="49" t="str" cm="1">
        <f t="array" aca="1" ref="T230" ca="1">IF(ISBLANK(B230),"",IF(R230="Styrkhæft",_xlfn.XLOOKUP(S230,Vegalengdir[Texti],INDIRECT("Vegalengdir["&amp;'Upplýsingar um umsækjanda'!$B$10&amp;"]"),0%,0)))</f>
        <v/>
      </c>
      <c r="U230" s="72" t="str">
        <f t="shared" si="12"/>
        <v/>
      </c>
    </row>
    <row r="231" spans="1:21" x14ac:dyDescent="0.25">
      <c r="A231" s="37">
        <f t="shared" si="11"/>
        <v>230</v>
      </c>
      <c r="B231" s="67"/>
      <c r="C231" s="68"/>
      <c r="D231" s="67"/>
      <c r="E231" s="67"/>
      <c r="F231" s="67"/>
      <c r="G231" s="67"/>
      <c r="H231" s="69"/>
      <c r="I231" s="67"/>
      <c r="J231" s="67"/>
      <c r="K231" s="67"/>
      <c r="L231" s="67"/>
      <c r="M231" s="67"/>
      <c r="N231" s="69"/>
      <c r="O231" s="57" t="str">
        <f t="shared" si="10"/>
        <v/>
      </c>
      <c r="Q231" s="11" t="s">
        <v>450</v>
      </c>
      <c r="R231" s="11" t="str" cm="1">
        <f t="array" ref="R231">_xlfn.XLOOKUP(Q231,INDEX(Flettilisti,,1),INDEX(Flettilisti,,2),,0)</f>
        <v>Vantar flokkun</v>
      </c>
      <c r="S231" s="38" t="str">
        <f>IF(ISBLANK(N231),"",IF(N231&lt;Gögn!$J$2,Gögn!$K$2,IF(N231&gt;Gögn!$J$4,Gögn!$K$4,Gögn!$K$3)))</f>
        <v/>
      </c>
      <c r="T231" s="49" t="str" cm="1">
        <f t="array" aca="1" ref="T231" ca="1">IF(ISBLANK(B231),"",IF(R231="Styrkhæft",_xlfn.XLOOKUP(S231,Vegalengdir[Texti],INDIRECT("Vegalengdir["&amp;'Upplýsingar um umsækjanda'!$B$10&amp;"]"),0%,0)))</f>
        <v/>
      </c>
      <c r="U231" s="72" t="str">
        <f t="shared" si="12"/>
        <v/>
      </c>
    </row>
    <row r="232" spans="1:21" x14ac:dyDescent="0.25">
      <c r="A232" s="37">
        <f t="shared" si="11"/>
        <v>231</v>
      </c>
      <c r="B232" s="67"/>
      <c r="C232" s="68"/>
      <c r="D232" s="67"/>
      <c r="E232" s="67"/>
      <c r="F232" s="67"/>
      <c r="G232" s="67"/>
      <c r="H232" s="69"/>
      <c r="I232" s="67"/>
      <c r="J232" s="67"/>
      <c r="K232" s="67"/>
      <c r="L232" s="67"/>
      <c r="M232" s="67"/>
      <c r="N232" s="69"/>
      <c r="O232" s="57" t="str">
        <f t="shared" si="10"/>
        <v/>
      </c>
      <c r="Q232" s="11" t="s">
        <v>450</v>
      </c>
      <c r="R232" s="11" t="str" cm="1">
        <f t="array" ref="R232">_xlfn.XLOOKUP(Q232,INDEX(Flettilisti,,1),INDEX(Flettilisti,,2),,0)</f>
        <v>Vantar flokkun</v>
      </c>
      <c r="S232" s="38" t="str">
        <f>IF(ISBLANK(N232),"",IF(N232&lt;Gögn!$J$2,Gögn!$K$2,IF(N232&gt;Gögn!$J$4,Gögn!$K$4,Gögn!$K$3)))</f>
        <v/>
      </c>
      <c r="T232" s="49" t="str" cm="1">
        <f t="array" aca="1" ref="T232" ca="1">IF(ISBLANK(B232),"",IF(R232="Styrkhæft",_xlfn.XLOOKUP(S232,Vegalengdir[Texti],INDIRECT("Vegalengdir["&amp;'Upplýsingar um umsækjanda'!$B$10&amp;"]"),0%,0)))</f>
        <v/>
      </c>
      <c r="U232" s="72" t="str">
        <f t="shared" si="12"/>
        <v/>
      </c>
    </row>
    <row r="233" spans="1:21" x14ac:dyDescent="0.25">
      <c r="A233" s="37">
        <f t="shared" si="11"/>
        <v>232</v>
      </c>
      <c r="B233" s="67"/>
      <c r="C233" s="68"/>
      <c r="D233" s="67"/>
      <c r="E233" s="67"/>
      <c r="F233" s="67"/>
      <c r="G233" s="67"/>
      <c r="H233" s="69"/>
      <c r="I233" s="67"/>
      <c r="J233" s="67"/>
      <c r="K233" s="67"/>
      <c r="L233" s="67"/>
      <c r="M233" s="67"/>
      <c r="N233" s="69"/>
      <c r="O233" s="57" t="str">
        <f t="shared" si="10"/>
        <v/>
      </c>
      <c r="Q233" s="11" t="s">
        <v>450</v>
      </c>
      <c r="R233" s="11" t="str" cm="1">
        <f t="array" ref="R233">_xlfn.XLOOKUP(Q233,INDEX(Flettilisti,,1),INDEX(Flettilisti,,2),,0)</f>
        <v>Vantar flokkun</v>
      </c>
      <c r="S233" s="38" t="str">
        <f>IF(ISBLANK(N233),"",IF(N233&lt;Gögn!$J$2,Gögn!$K$2,IF(N233&gt;Gögn!$J$4,Gögn!$K$4,Gögn!$K$3)))</f>
        <v/>
      </c>
      <c r="T233" s="49" t="str" cm="1">
        <f t="array" aca="1" ref="T233" ca="1">IF(ISBLANK(B233),"",IF(R233="Styrkhæft",_xlfn.XLOOKUP(S233,Vegalengdir[Texti],INDIRECT("Vegalengdir["&amp;'Upplýsingar um umsækjanda'!$B$10&amp;"]"),0%,0)))</f>
        <v/>
      </c>
      <c r="U233" s="72" t="str">
        <f t="shared" si="12"/>
        <v/>
      </c>
    </row>
    <row r="234" spans="1:21" x14ac:dyDescent="0.25">
      <c r="A234" s="37">
        <f t="shared" si="11"/>
        <v>233</v>
      </c>
      <c r="B234" s="67"/>
      <c r="C234" s="68"/>
      <c r="D234" s="67"/>
      <c r="E234" s="67"/>
      <c r="F234" s="67"/>
      <c r="G234" s="67"/>
      <c r="H234" s="69"/>
      <c r="I234" s="67"/>
      <c r="J234" s="67"/>
      <c r="K234" s="67"/>
      <c r="L234" s="67"/>
      <c r="M234" s="67"/>
      <c r="N234" s="69"/>
      <c r="O234" s="57" t="str">
        <f t="shared" si="10"/>
        <v/>
      </c>
      <c r="Q234" s="11" t="s">
        <v>450</v>
      </c>
      <c r="R234" s="11" t="str" cm="1">
        <f t="array" ref="R234">_xlfn.XLOOKUP(Q234,INDEX(Flettilisti,,1),INDEX(Flettilisti,,2),,0)</f>
        <v>Vantar flokkun</v>
      </c>
      <c r="S234" s="38" t="str">
        <f>IF(ISBLANK(N234),"",IF(N234&lt;Gögn!$J$2,Gögn!$K$2,IF(N234&gt;Gögn!$J$4,Gögn!$K$4,Gögn!$K$3)))</f>
        <v/>
      </c>
      <c r="T234" s="49" t="str" cm="1">
        <f t="array" aca="1" ref="T234" ca="1">IF(ISBLANK(B234),"",IF(R234="Styrkhæft",_xlfn.XLOOKUP(S234,Vegalengdir[Texti],INDIRECT("Vegalengdir["&amp;'Upplýsingar um umsækjanda'!$B$10&amp;"]"),0%,0)))</f>
        <v/>
      </c>
      <c r="U234" s="72" t="str">
        <f t="shared" si="12"/>
        <v/>
      </c>
    </row>
    <row r="235" spans="1:21" x14ac:dyDescent="0.25">
      <c r="A235" s="37">
        <f t="shared" si="11"/>
        <v>234</v>
      </c>
      <c r="B235" s="67"/>
      <c r="C235" s="68"/>
      <c r="D235" s="67"/>
      <c r="E235" s="67"/>
      <c r="F235" s="67"/>
      <c r="G235" s="67"/>
      <c r="H235" s="69"/>
      <c r="I235" s="67"/>
      <c r="J235" s="67"/>
      <c r="K235" s="67"/>
      <c r="L235" s="67"/>
      <c r="M235" s="67"/>
      <c r="N235" s="69"/>
      <c r="O235" s="57" t="str">
        <f t="shared" si="10"/>
        <v/>
      </c>
      <c r="Q235" s="11" t="s">
        <v>450</v>
      </c>
      <c r="R235" s="11" t="str" cm="1">
        <f t="array" ref="R235">_xlfn.XLOOKUP(Q235,INDEX(Flettilisti,,1),INDEX(Flettilisti,,2),,0)</f>
        <v>Vantar flokkun</v>
      </c>
      <c r="S235" s="38" t="str">
        <f>IF(ISBLANK(N235),"",IF(N235&lt;Gögn!$J$2,Gögn!$K$2,IF(N235&gt;Gögn!$J$4,Gögn!$K$4,Gögn!$K$3)))</f>
        <v/>
      </c>
      <c r="T235" s="49" t="str" cm="1">
        <f t="array" aca="1" ref="T235" ca="1">IF(ISBLANK(B235),"",IF(R235="Styrkhæft",_xlfn.XLOOKUP(S235,Vegalengdir[Texti],INDIRECT("Vegalengdir["&amp;'Upplýsingar um umsækjanda'!$B$10&amp;"]"),0%,0)))</f>
        <v/>
      </c>
      <c r="U235" s="72" t="str">
        <f t="shared" si="12"/>
        <v/>
      </c>
    </row>
    <row r="236" spans="1:21" x14ac:dyDescent="0.25">
      <c r="A236" s="37">
        <f t="shared" si="11"/>
        <v>235</v>
      </c>
      <c r="B236" s="67"/>
      <c r="C236" s="68"/>
      <c r="D236" s="67"/>
      <c r="E236" s="67"/>
      <c r="F236" s="67"/>
      <c r="G236" s="67"/>
      <c r="H236" s="69"/>
      <c r="I236" s="67"/>
      <c r="J236" s="67"/>
      <c r="K236" s="67"/>
      <c r="L236" s="67"/>
      <c r="M236" s="67"/>
      <c r="N236" s="69"/>
      <c r="O236" s="57" t="str">
        <f t="shared" si="10"/>
        <v/>
      </c>
      <c r="Q236" s="11" t="s">
        <v>450</v>
      </c>
      <c r="R236" s="11" t="str" cm="1">
        <f t="array" ref="R236">_xlfn.XLOOKUP(Q236,INDEX(Flettilisti,,1),INDEX(Flettilisti,,2),,0)</f>
        <v>Vantar flokkun</v>
      </c>
      <c r="S236" s="38" t="str">
        <f>IF(ISBLANK(N236),"",IF(N236&lt;Gögn!$J$2,Gögn!$K$2,IF(N236&gt;Gögn!$J$4,Gögn!$K$4,Gögn!$K$3)))</f>
        <v/>
      </c>
      <c r="T236" s="49" t="str" cm="1">
        <f t="array" aca="1" ref="T236" ca="1">IF(ISBLANK(B236),"",IF(R236="Styrkhæft",_xlfn.XLOOKUP(S236,Vegalengdir[Texti],INDIRECT("Vegalengdir["&amp;'Upplýsingar um umsækjanda'!$B$10&amp;"]"),0%,0)))</f>
        <v/>
      </c>
      <c r="U236" s="72" t="str">
        <f t="shared" si="12"/>
        <v/>
      </c>
    </row>
    <row r="237" spans="1:21" x14ac:dyDescent="0.25">
      <c r="A237" s="37">
        <f t="shared" si="11"/>
        <v>236</v>
      </c>
      <c r="B237" s="67"/>
      <c r="C237" s="68"/>
      <c r="D237" s="67"/>
      <c r="E237" s="67"/>
      <c r="F237" s="67"/>
      <c r="G237" s="67"/>
      <c r="H237" s="69"/>
      <c r="I237" s="67"/>
      <c r="J237" s="67"/>
      <c r="K237" s="67"/>
      <c r="L237" s="67"/>
      <c r="M237" s="67"/>
      <c r="N237" s="69"/>
      <c r="O237" s="57" t="str">
        <f t="shared" si="10"/>
        <v/>
      </c>
      <c r="Q237" s="11" t="s">
        <v>450</v>
      </c>
      <c r="R237" s="11" t="str" cm="1">
        <f t="array" ref="R237">_xlfn.XLOOKUP(Q237,INDEX(Flettilisti,,1),INDEX(Flettilisti,,2),,0)</f>
        <v>Vantar flokkun</v>
      </c>
      <c r="S237" s="38" t="str">
        <f>IF(ISBLANK(N237),"",IF(N237&lt;Gögn!$J$2,Gögn!$K$2,IF(N237&gt;Gögn!$J$4,Gögn!$K$4,Gögn!$K$3)))</f>
        <v/>
      </c>
      <c r="T237" s="49" t="str" cm="1">
        <f t="array" aca="1" ref="T237" ca="1">IF(ISBLANK(B237),"",IF(R237="Styrkhæft",_xlfn.XLOOKUP(S237,Vegalengdir[Texti],INDIRECT("Vegalengdir["&amp;'Upplýsingar um umsækjanda'!$B$10&amp;"]"),0%,0)))</f>
        <v/>
      </c>
      <c r="U237" s="72" t="str">
        <f t="shared" si="12"/>
        <v/>
      </c>
    </row>
    <row r="238" spans="1:21" x14ac:dyDescent="0.25">
      <c r="A238" s="37">
        <f t="shared" si="11"/>
        <v>237</v>
      </c>
      <c r="B238" s="67"/>
      <c r="C238" s="68"/>
      <c r="D238" s="67"/>
      <c r="E238" s="67"/>
      <c r="F238" s="67"/>
      <c r="G238" s="67"/>
      <c r="H238" s="69"/>
      <c r="I238" s="67"/>
      <c r="J238" s="67"/>
      <c r="K238" s="67"/>
      <c r="L238" s="67"/>
      <c r="M238" s="67"/>
      <c r="N238" s="69"/>
      <c r="O238" s="57" t="str">
        <f t="shared" si="10"/>
        <v/>
      </c>
      <c r="Q238" s="11" t="s">
        <v>450</v>
      </c>
      <c r="R238" s="11" t="str" cm="1">
        <f t="array" ref="R238">_xlfn.XLOOKUP(Q238,INDEX(Flettilisti,,1),INDEX(Flettilisti,,2),,0)</f>
        <v>Vantar flokkun</v>
      </c>
      <c r="S238" s="38" t="str">
        <f>IF(ISBLANK(N238),"",IF(N238&lt;Gögn!$J$2,Gögn!$K$2,IF(N238&gt;Gögn!$J$4,Gögn!$K$4,Gögn!$K$3)))</f>
        <v/>
      </c>
      <c r="T238" s="49" t="str" cm="1">
        <f t="array" aca="1" ref="T238" ca="1">IF(ISBLANK(B238),"",IF(R238="Styrkhæft",_xlfn.XLOOKUP(S238,Vegalengdir[Texti],INDIRECT("Vegalengdir["&amp;'Upplýsingar um umsækjanda'!$B$10&amp;"]"),0%,0)))</f>
        <v/>
      </c>
      <c r="U238" s="72" t="str">
        <f t="shared" si="12"/>
        <v/>
      </c>
    </row>
    <row r="239" spans="1:21" x14ac:dyDescent="0.25">
      <c r="A239" s="37">
        <f t="shared" si="11"/>
        <v>238</v>
      </c>
      <c r="B239" s="67"/>
      <c r="C239" s="68"/>
      <c r="D239" s="67"/>
      <c r="E239" s="67"/>
      <c r="F239" s="67"/>
      <c r="G239" s="67"/>
      <c r="H239" s="69"/>
      <c r="I239" s="67"/>
      <c r="J239" s="67"/>
      <c r="K239" s="67"/>
      <c r="L239" s="67"/>
      <c r="M239" s="67"/>
      <c r="N239" s="69"/>
      <c r="O239" s="57" t="str">
        <f t="shared" si="10"/>
        <v/>
      </c>
      <c r="Q239" s="11" t="s">
        <v>450</v>
      </c>
      <c r="R239" s="11" t="str" cm="1">
        <f t="array" ref="R239">_xlfn.XLOOKUP(Q239,INDEX(Flettilisti,,1),INDEX(Flettilisti,,2),,0)</f>
        <v>Vantar flokkun</v>
      </c>
      <c r="S239" s="38" t="str">
        <f>IF(ISBLANK(N239),"",IF(N239&lt;Gögn!$J$2,Gögn!$K$2,IF(N239&gt;Gögn!$J$4,Gögn!$K$4,Gögn!$K$3)))</f>
        <v/>
      </c>
      <c r="T239" s="49" t="str" cm="1">
        <f t="array" aca="1" ref="T239" ca="1">IF(ISBLANK(B239),"",IF(R239="Styrkhæft",_xlfn.XLOOKUP(S239,Vegalengdir[Texti],INDIRECT("Vegalengdir["&amp;'Upplýsingar um umsækjanda'!$B$10&amp;"]"),0%,0)))</f>
        <v/>
      </c>
      <c r="U239" s="72" t="str">
        <f t="shared" si="12"/>
        <v/>
      </c>
    </row>
    <row r="240" spans="1:21" x14ac:dyDescent="0.25">
      <c r="A240" s="37">
        <f t="shared" si="11"/>
        <v>239</v>
      </c>
      <c r="B240" s="67"/>
      <c r="C240" s="68"/>
      <c r="D240" s="67"/>
      <c r="E240" s="67"/>
      <c r="F240" s="67"/>
      <c r="G240" s="67"/>
      <c r="H240" s="69"/>
      <c r="I240" s="67"/>
      <c r="J240" s="67"/>
      <c r="K240" s="67"/>
      <c r="L240" s="67"/>
      <c r="M240" s="67"/>
      <c r="N240" s="69"/>
      <c r="O240" s="57" t="str">
        <f t="shared" si="10"/>
        <v/>
      </c>
      <c r="Q240" s="11" t="s">
        <v>450</v>
      </c>
      <c r="R240" s="11" t="str" cm="1">
        <f t="array" ref="R240">_xlfn.XLOOKUP(Q240,INDEX(Flettilisti,,1),INDEX(Flettilisti,,2),,0)</f>
        <v>Vantar flokkun</v>
      </c>
      <c r="S240" s="38" t="str">
        <f>IF(ISBLANK(N240),"",IF(N240&lt;Gögn!$J$2,Gögn!$K$2,IF(N240&gt;Gögn!$J$4,Gögn!$K$4,Gögn!$K$3)))</f>
        <v/>
      </c>
      <c r="T240" s="49" t="str" cm="1">
        <f t="array" aca="1" ref="T240" ca="1">IF(ISBLANK(B240),"",IF(R240="Styrkhæft",_xlfn.XLOOKUP(S240,Vegalengdir[Texti],INDIRECT("Vegalengdir["&amp;'Upplýsingar um umsækjanda'!$B$10&amp;"]"),0%,0)))</f>
        <v/>
      </c>
      <c r="U240" s="72" t="str">
        <f t="shared" si="12"/>
        <v/>
      </c>
    </row>
    <row r="241" spans="1:21" x14ac:dyDescent="0.25">
      <c r="A241" s="37">
        <f t="shared" si="11"/>
        <v>240</v>
      </c>
      <c r="B241" s="67"/>
      <c r="C241" s="68"/>
      <c r="D241" s="67"/>
      <c r="E241" s="67"/>
      <c r="F241" s="67"/>
      <c r="G241" s="67"/>
      <c r="H241" s="69"/>
      <c r="I241" s="67"/>
      <c r="J241" s="67"/>
      <c r="K241" s="67"/>
      <c r="L241" s="67"/>
      <c r="M241" s="67"/>
      <c r="N241" s="69"/>
      <c r="O241" s="57" t="str">
        <f t="shared" si="10"/>
        <v/>
      </c>
      <c r="Q241" s="11" t="s">
        <v>450</v>
      </c>
      <c r="R241" s="11" t="str" cm="1">
        <f t="array" ref="R241">_xlfn.XLOOKUP(Q241,INDEX(Flettilisti,,1),INDEX(Flettilisti,,2),,0)</f>
        <v>Vantar flokkun</v>
      </c>
      <c r="S241" s="38" t="str">
        <f>IF(ISBLANK(N241),"",IF(N241&lt;Gögn!$J$2,Gögn!$K$2,IF(N241&gt;Gögn!$J$4,Gögn!$K$4,Gögn!$K$3)))</f>
        <v/>
      </c>
      <c r="T241" s="49" t="str" cm="1">
        <f t="array" aca="1" ref="T241" ca="1">IF(ISBLANK(B241),"",IF(R241="Styrkhæft",_xlfn.XLOOKUP(S241,Vegalengdir[Texti],INDIRECT("Vegalengdir["&amp;'Upplýsingar um umsækjanda'!$B$10&amp;"]"),0%,0)))</f>
        <v/>
      </c>
      <c r="U241" s="72" t="str">
        <f t="shared" si="12"/>
        <v/>
      </c>
    </row>
    <row r="242" spans="1:21" x14ac:dyDescent="0.25">
      <c r="A242" s="37">
        <f t="shared" si="11"/>
        <v>241</v>
      </c>
      <c r="B242" s="67"/>
      <c r="C242" s="68"/>
      <c r="D242" s="67"/>
      <c r="E242" s="67"/>
      <c r="F242" s="67"/>
      <c r="G242" s="67"/>
      <c r="H242" s="69"/>
      <c r="I242" s="67"/>
      <c r="J242" s="67"/>
      <c r="K242" s="67"/>
      <c r="L242" s="67"/>
      <c r="M242" s="67"/>
      <c r="N242" s="69"/>
      <c r="O242" s="57" t="str">
        <f t="shared" si="10"/>
        <v/>
      </c>
      <c r="Q242" s="11" t="s">
        <v>450</v>
      </c>
      <c r="R242" s="11" t="str" cm="1">
        <f t="array" ref="R242">_xlfn.XLOOKUP(Q242,INDEX(Flettilisti,,1),INDEX(Flettilisti,,2),,0)</f>
        <v>Vantar flokkun</v>
      </c>
      <c r="S242" s="38" t="str">
        <f>IF(ISBLANK(N242),"",IF(N242&lt;Gögn!$J$2,Gögn!$K$2,IF(N242&gt;Gögn!$J$4,Gögn!$K$4,Gögn!$K$3)))</f>
        <v/>
      </c>
      <c r="T242" s="49" t="str" cm="1">
        <f t="array" aca="1" ref="T242" ca="1">IF(ISBLANK(B242),"",IF(R242="Styrkhæft",_xlfn.XLOOKUP(S242,Vegalengdir[Texti],INDIRECT("Vegalengdir["&amp;'Upplýsingar um umsækjanda'!$B$10&amp;"]"),0%,0)))</f>
        <v/>
      </c>
      <c r="U242" s="72" t="str">
        <f t="shared" si="12"/>
        <v/>
      </c>
    </row>
    <row r="243" spans="1:21" x14ac:dyDescent="0.25">
      <c r="A243" s="37">
        <f t="shared" si="11"/>
        <v>242</v>
      </c>
      <c r="B243" s="67"/>
      <c r="C243" s="68"/>
      <c r="D243" s="67"/>
      <c r="E243" s="67"/>
      <c r="F243" s="67"/>
      <c r="G243" s="67"/>
      <c r="H243" s="69"/>
      <c r="I243" s="67"/>
      <c r="J243" s="67"/>
      <c r="K243" s="67"/>
      <c r="L243" s="67"/>
      <c r="M243" s="67"/>
      <c r="N243" s="69"/>
      <c r="O243" s="57" t="str">
        <f t="shared" si="10"/>
        <v/>
      </c>
      <c r="Q243" s="11" t="s">
        <v>450</v>
      </c>
      <c r="R243" s="11" t="str" cm="1">
        <f t="array" ref="R243">_xlfn.XLOOKUP(Q243,INDEX(Flettilisti,,1),INDEX(Flettilisti,,2),,0)</f>
        <v>Vantar flokkun</v>
      </c>
      <c r="S243" s="38" t="str">
        <f>IF(ISBLANK(N243),"",IF(N243&lt;Gögn!$J$2,Gögn!$K$2,IF(N243&gt;Gögn!$J$4,Gögn!$K$4,Gögn!$K$3)))</f>
        <v/>
      </c>
      <c r="T243" s="49" t="str" cm="1">
        <f t="array" aca="1" ref="T243" ca="1">IF(ISBLANK(B243),"",IF(R243="Styrkhæft",_xlfn.XLOOKUP(S243,Vegalengdir[Texti],INDIRECT("Vegalengdir["&amp;'Upplýsingar um umsækjanda'!$B$10&amp;"]"),0%,0)))</f>
        <v/>
      </c>
      <c r="U243" s="72" t="str">
        <f t="shared" si="12"/>
        <v/>
      </c>
    </row>
    <row r="244" spans="1:21" x14ac:dyDescent="0.25">
      <c r="A244" s="37">
        <f t="shared" si="11"/>
        <v>243</v>
      </c>
      <c r="B244" s="67"/>
      <c r="C244" s="68"/>
      <c r="D244" s="67"/>
      <c r="E244" s="67"/>
      <c r="F244" s="67"/>
      <c r="G244" s="67"/>
      <c r="H244" s="69"/>
      <c r="I244" s="67"/>
      <c r="J244" s="67"/>
      <c r="K244" s="67"/>
      <c r="L244" s="67"/>
      <c r="M244" s="67"/>
      <c r="N244" s="69"/>
      <c r="O244" s="57" t="str">
        <f t="shared" si="10"/>
        <v/>
      </c>
      <c r="Q244" s="11" t="s">
        <v>450</v>
      </c>
      <c r="R244" s="11" t="str" cm="1">
        <f t="array" ref="R244">_xlfn.XLOOKUP(Q244,INDEX(Flettilisti,,1),INDEX(Flettilisti,,2),,0)</f>
        <v>Vantar flokkun</v>
      </c>
      <c r="S244" s="38" t="str">
        <f>IF(ISBLANK(N244),"",IF(N244&lt;Gögn!$J$2,Gögn!$K$2,IF(N244&gt;Gögn!$J$4,Gögn!$K$4,Gögn!$K$3)))</f>
        <v/>
      </c>
      <c r="T244" s="49" t="str" cm="1">
        <f t="array" aca="1" ref="T244" ca="1">IF(ISBLANK(B244),"",IF(R244="Styrkhæft",_xlfn.XLOOKUP(S244,Vegalengdir[Texti],INDIRECT("Vegalengdir["&amp;'Upplýsingar um umsækjanda'!$B$10&amp;"]"),0%,0)))</f>
        <v/>
      </c>
      <c r="U244" s="72" t="str">
        <f t="shared" si="12"/>
        <v/>
      </c>
    </row>
    <row r="245" spans="1:21" x14ac:dyDescent="0.25">
      <c r="A245" s="37">
        <f t="shared" si="11"/>
        <v>244</v>
      </c>
      <c r="B245" s="67"/>
      <c r="C245" s="68"/>
      <c r="D245" s="67"/>
      <c r="E245" s="67"/>
      <c r="F245" s="67"/>
      <c r="G245" s="67"/>
      <c r="H245" s="69"/>
      <c r="I245" s="67"/>
      <c r="J245" s="67"/>
      <c r="K245" s="67"/>
      <c r="L245" s="67"/>
      <c r="M245" s="67"/>
      <c r="N245" s="69"/>
      <c r="O245" s="57" t="str">
        <f t="shared" si="10"/>
        <v/>
      </c>
      <c r="Q245" s="11" t="s">
        <v>450</v>
      </c>
      <c r="R245" s="11" t="str" cm="1">
        <f t="array" ref="R245">_xlfn.XLOOKUP(Q245,INDEX(Flettilisti,,1),INDEX(Flettilisti,,2),,0)</f>
        <v>Vantar flokkun</v>
      </c>
      <c r="S245" s="38" t="str">
        <f>IF(ISBLANK(N245),"",IF(N245&lt;Gögn!$J$2,Gögn!$K$2,IF(N245&gt;Gögn!$J$4,Gögn!$K$4,Gögn!$K$3)))</f>
        <v/>
      </c>
      <c r="T245" s="49" t="str" cm="1">
        <f t="array" aca="1" ref="T245" ca="1">IF(ISBLANK(B245),"",IF(R245="Styrkhæft",_xlfn.XLOOKUP(S245,Vegalengdir[Texti],INDIRECT("Vegalengdir["&amp;'Upplýsingar um umsækjanda'!$B$10&amp;"]"),0%,0)))</f>
        <v/>
      </c>
      <c r="U245" s="72" t="str">
        <f t="shared" si="12"/>
        <v/>
      </c>
    </row>
    <row r="246" spans="1:21" x14ac:dyDescent="0.25">
      <c r="A246" s="37">
        <f t="shared" si="11"/>
        <v>245</v>
      </c>
      <c r="B246" s="67"/>
      <c r="C246" s="68"/>
      <c r="D246" s="67"/>
      <c r="E246" s="67"/>
      <c r="F246" s="67"/>
      <c r="G246" s="67"/>
      <c r="H246" s="69"/>
      <c r="I246" s="67"/>
      <c r="J246" s="67"/>
      <c r="K246" s="67"/>
      <c r="L246" s="67"/>
      <c r="M246" s="67"/>
      <c r="N246" s="69"/>
      <c r="O246" s="57" t="str">
        <f t="shared" si="10"/>
        <v/>
      </c>
      <c r="Q246" s="11" t="s">
        <v>450</v>
      </c>
      <c r="R246" s="11" t="str" cm="1">
        <f t="array" ref="R246">_xlfn.XLOOKUP(Q246,INDEX(Flettilisti,,1),INDEX(Flettilisti,,2),,0)</f>
        <v>Vantar flokkun</v>
      </c>
      <c r="S246" s="38" t="str">
        <f>IF(ISBLANK(N246),"",IF(N246&lt;Gögn!$J$2,Gögn!$K$2,IF(N246&gt;Gögn!$J$4,Gögn!$K$4,Gögn!$K$3)))</f>
        <v/>
      </c>
      <c r="T246" s="49" t="str" cm="1">
        <f t="array" aca="1" ref="T246" ca="1">IF(ISBLANK(B246),"",IF(R246="Styrkhæft",_xlfn.XLOOKUP(S246,Vegalengdir[Texti],INDIRECT("Vegalengdir["&amp;'Upplýsingar um umsækjanda'!$B$10&amp;"]"),0%,0)))</f>
        <v/>
      </c>
      <c r="U246" s="72" t="str">
        <f t="shared" si="12"/>
        <v/>
      </c>
    </row>
    <row r="247" spans="1:21" x14ac:dyDescent="0.25">
      <c r="A247" s="37">
        <f t="shared" si="11"/>
        <v>246</v>
      </c>
      <c r="B247" s="67"/>
      <c r="C247" s="68"/>
      <c r="D247" s="67"/>
      <c r="E247" s="67"/>
      <c r="F247" s="67"/>
      <c r="G247" s="67"/>
      <c r="H247" s="69"/>
      <c r="I247" s="67"/>
      <c r="J247" s="67"/>
      <c r="K247" s="67"/>
      <c r="L247" s="67"/>
      <c r="M247" s="67"/>
      <c r="N247" s="69"/>
      <c r="O247" s="57" t="str">
        <f t="shared" si="10"/>
        <v/>
      </c>
      <c r="Q247" s="11" t="s">
        <v>450</v>
      </c>
      <c r="R247" s="11" t="str" cm="1">
        <f t="array" ref="R247">_xlfn.XLOOKUP(Q247,INDEX(Flettilisti,,1),INDEX(Flettilisti,,2),,0)</f>
        <v>Vantar flokkun</v>
      </c>
      <c r="S247" s="38" t="str">
        <f>IF(ISBLANK(N247),"",IF(N247&lt;Gögn!$J$2,Gögn!$K$2,IF(N247&gt;Gögn!$J$4,Gögn!$K$4,Gögn!$K$3)))</f>
        <v/>
      </c>
      <c r="T247" s="49" t="str" cm="1">
        <f t="array" aca="1" ref="T247" ca="1">IF(ISBLANK(B247),"",IF(R247="Styrkhæft",_xlfn.XLOOKUP(S247,Vegalengdir[Texti],INDIRECT("Vegalengdir["&amp;'Upplýsingar um umsækjanda'!$B$10&amp;"]"),0%,0)))</f>
        <v/>
      </c>
      <c r="U247" s="72" t="str">
        <f t="shared" si="12"/>
        <v/>
      </c>
    </row>
    <row r="248" spans="1:21" x14ac:dyDescent="0.25">
      <c r="A248" s="37">
        <f t="shared" si="11"/>
        <v>247</v>
      </c>
      <c r="B248" s="67"/>
      <c r="C248" s="68"/>
      <c r="D248" s="67"/>
      <c r="E248" s="67"/>
      <c r="F248" s="67"/>
      <c r="G248" s="67"/>
      <c r="H248" s="69"/>
      <c r="I248" s="67"/>
      <c r="J248" s="67"/>
      <c r="K248" s="67"/>
      <c r="L248" s="67"/>
      <c r="M248" s="67"/>
      <c r="N248" s="69"/>
      <c r="O248" s="57" t="str">
        <f t="shared" si="10"/>
        <v/>
      </c>
      <c r="Q248" s="11" t="s">
        <v>450</v>
      </c>
      <c r="R248" s="11" t="str" cm="1">
        <f t="array" ref="R248">_xlfn.XLOOKUP(Q248,INDEX(Flettilisti,,1),INDEX(Flettilisti,,2),,0)</f>
        <v>Vantar flokkun</v>
      </c>
      <c r="S248" s="38" t="str">
        <f>IF(ISBLANK(N248),"",IF(N248&lt;Gögn!$J$2,Gögn!$K$2,IF(N248&gt;Gögn!$J$4,Gögn!$K$4,Gögn!$K$3)))</f>
        <v/>
      </c>
      <c r="T248" s="49" t="str" cm="1">
        <f t="array" aca="1" ref="T248" ca="1">IF(ISBLANK(B248),"",IF(R248="Styrkhæft",_xlfn.XLOOKUP(S248,Vegalengdir[Texti],INDIRECT("Vegalengdir["&amp;'Upplýsingar um umsækjanda'!$B$10&amp;"]"),0%,0)))</f>
        <v/>
      </c>
      <c r="U248" s="72" t="str">
        <f t="shared" si="12"/>
        <v/>
      </c>
    </row>
    <row r="249" spans="1:21" x14ac:dyDescent="0.25">
      <c r="A249" s="37">
        <f t="shared" si="11"/>
        <v>248</v>
      </c>
      <c r="B249" s="67"/>
      <c r="C249" s="68"/>
      <c r="D249" s="67"/>
      <c r="E249" s="67"/>
      <c r="F249" s="67"/>
      <c r="G249" s="67"/>
      <c r="H249" s="69"/>
      <c r="I249" s="67"/>
      <c r="J249" s="67"/>
      <c r="K249" s="67"/>
      <c r="L249" s="67"/>
      <c r="M249" s="67"/>
      <c r="N249" s="69"/>
      <c r="O249" s="57" t="str">
        <f t="shared" si="10"/>
        <v/>
      </c>
      <c r="Q249" s="11" t="s">
        <v>450</v>
      </c>
      <c r="R249" s="11" t="str" cm="1">
        <f t="array" ref="R249">_xlfn.XLOOKUP(Q249,INDEX(Flettilisti,,1),INDEX(Flettilisti,,2),,0)</f>
        <v>Vantar flokkun</v>
      </c>
      <c r="S249" s="38" t="str">
        <f>IF(ISBLANK(N249),"",IF(N249&lt;Gögn!$J$2,Gögn!$K$2,IF(N249&gt;Gögn!$J$4,Gögn!$K$4,Gögn!$K$3)))</f>
        <v/>
      </c>
      <c r="T249" s="49" t="str" cm="1">
        <f t="array" aca="1" ref="T249" ca="1">IF(ISBLANK(B249),"",IF(R249="Styrkhæft",_xlfn.XLOOKUP(S249,Vegalengdir[Texti],INDIRECT("Vegalengdir["&amp;'Upplýsingar um umsækjanda'!$B$10&amp;"]"),0%,0)))</f>
        <v/>
      </c>
      <c r="U249" s="72" t="str">
        <f t="shared" si="12"/>
        <v/>
      </c>
    </row>
    <row r="250" spans="1:21" x14ac:dyDescent="0.25">
      <c r="A250" s="37">
        <f t="shared" si="11"/>
        <v>249</v>
      </c>
      <c r="B250" s="67"/>
      <c r="C250" s="68"/>
      <c r="D250" s="67"/>
      <c r="E250" s="67"/>
      <c r="F250" s="67"/>
      <c r="G250" s="67"/>
      <c r="H250" s="69"/>
      <c r="I250" s="67"/>
      <c r="J250" s="67"/>
      <c r="K250" s="67"/>
      <c r="L250" s="67"/>
      <c r="M250" s="67"/>
      <c r="N250" s="69"/>
      <c r="O250" s="57" t="str">
        <f t="shared" si="10"/>
        <v/>
      </c>
      <c r="Q250" s="11" t="s">
        <v>450</v>
      </c>
      <c r="R250" s="11" t="str" cm="1">
        <f t="array" ref="R250">_xlfn.XLOOKUP(Q250,INDEX(Flettilisti,,1),INDEX(Flettilisti,,2),,0)</f>
        <v>Vantar flokkun</v>
      </c>
      <c r="S250" s="38" t="str">
        <f>IF(ISBLANK(N250),"",IF(N250&lt;Gögn!$J$2,Gögn!$K$2,IF(N250&gt;Gögn!$J$4,Gögn!$K$4,Gögn!$K$3)))</f>
        <v/>
      </c>
      <c r="T250" s="49" t="str" cm="1">
        <f t="array" aca="1" ref="T250" ca="1">IF(ISBLANK(B250),"",IF(R250="Styrkhæft",_xlfn.XLOOKUP(S250,Vegalengdir[Texti],INDIRECT("Vegalengdir["&amp;'Upplýsingar um umsækjanda'!$B$10&amp;"]"),0%,0)))</f>
        <v/>
      </c>
      <c r="U250" s="72" t="str">
        <f t="shared" si="12"/>
        <v/>
      </c>
    </row>
    <row r="251" spans="1:21" x14ac:dyDescent="0.25">
      <c r="A251" s="37">
        <f t="shared" si="11"/>
        <v>250</v>
      </c>
      <c r="B251" s="67"/>
      <c r="C251" s="68"/>
      <c r="D251" s="67"/>
      <c r="E251" s="67"/>
      <c r="F251" s="67"/>
      <c r="G251" s="67"/>
      <c r="H251" s="69"/>
      <c r="I251" s="67"/>
      <c r="J251" s="67"/>
      <c r="K251" s="67"/>
      <c r="L251" s="67"/>
      <c r="M251" s="67"/>
      <c r="N251" s="69"/>
      <c r="O251" s="57" t="str">
        <f t="shared" si="10"/>
        <v/>
      </c>
      <c r="Q251" s="11" t="s">
        <v>450</v>
      </c>
      <c r="R251" s="11" t="str" cm="1">
        <f t="array" ref="R251">_xlfn.XLOOKUP(Q251,INDEX(Flettilisti,,1),INDEX(Flettilisti,,2),,0)</f>
        <v>Vantar flokkun</v>
      </c>
      <c r="S251" s="38" t="str">
        <f>IF(ISBLANK(N251),"",IF(N251&lt;Gögn!$J$2,Gögn!$K$2,IF(N251&gt;Gögn!$J$4,Gögn!$K$4,Gögn!$K$3)))</f>
        <v/>
      </c>
      <c r="T251" s="49" t="str" cm="1">
        <f t="array" aca="1" ref="T251" ca="1">IF(ISBLANK(B251),"",IF(R251="Styrkhæft",_xlfn.XLOOKUP(S251,Vegalengdir[Texti],INDIRECT("Vegalengdir["&amp;'Upplýsingar um umsækjanda'!$B$10&amp;"]"),0%,0)))</f>
        <v/>
      </c>
      <c r="U251" s="72" t="str">
        <f t="shared" si="12"/>
        <v/>
      </c>
    </row>
    <row r="252" spans="1:21" x14ac:dyDescent="0.25">
      <c r="A252" s="37">
        <f t="shared" si="11"/>
        <v>251</v>
      </c>
      <c r="B252" s="67"/>
      <c r="C252" s="68"/>
      <c r="D252" s="67"/>
      <c r="E252" s="67"/>
      <c r="F252" s="67"/>
      <c r="G252" s="67"/>
      <c r="H252" s="69"/>
      <c r="I252" s="67"/>
      <c r="J252" s="67"/>
      <c r="K252" s="67"/>
      <c r="L252" s="67"/>
      <c r="M252" s="67"/>
      <c r="N252" s="69"/>
      <c r="O252" s="57" t="str">
        <f t="shared" si="10"/>
        <v/>
      </c>
      <c r="Q252" s="11" t="s">
        <v>450</v>
      </c>
      <c r="R252" s="11" t="str" cm="1">
        <f t="array" ref="R252">_xlfn.XLOOKUP(Q252,INDEX(Flettilisti,,1),INDEX(Flettilisti,,2),,0)</f>
        <v>Vantar flokkun</v>
      </c>
      <c r="S252" s="38" t="str">
        <f>IF(ISBLANK(N252),"",IF(N252&lt;Gögn!$J$2,Gögn!$K$2,IF(N252&gt;Gögn!$J$4,Gögn!$K$4,Gögn!$K$3)))</f>
        <v/>
      </c>
      <c r="T252" s="49" t="str" cm="1">
        <f t="array" aca="1" ref="T252" ca="1">IF(ISBLANK(B252),"",IF(R252="Styrkhæft",_xlfn.XLOOKUP(S252,Vegalengdir[Texti],INDIRECT("Vegalengdir["&amp;'Upplýsingar um umsækjanda'!$B$10&amp;"]"),0%,0)))</f>
        <v/>
      </c>
      <c r="U252" s="72" t="str">
        <f t="shared" si="12"/>
        <v/>
      </c>
    </row>
    <row r="253" spans="1:21" x14ac:dyDescent="0.25">
      <c r="A253" s="37">
        <f t="shared" si="11"/>
        <v>252</v>
      </c>
      <c r="B253" s="67"/>
      <c r="C253" s="68"/>
      <c r="D253" s="67"/>
      <c r="E253" s="67"/>
      <c r="F253" s="67"/>
      <c r="G253" s="67"/>
      <c r="H253" s="69"/>
      <c r="I253" s="67"/>
      <c r="J253" s="67"/>
      <c r="K253" s="67"/>
      <c r="L253" s="67"/>
      <c r="M253" s="67"/>
      <c r="N253" s="69"/>
      <c r="O253" s="57" t="str">
        <f t="shared" si="10"/>
        <v/>
      </c>
      <c r="Q253" s="11" t="s">
        <v>450</v>
      </c>
      <c r="R253" s="11" t="str" cm="1">
        <f t="array" ref="R253">_xlfn.XLOOKUP(Q253,INDEX(Flettilisti,,1),INDEX(Flettilisti,,2),,0)</f>
        <v>Vantar flokkun</v>
      </c>
      <c r="S253" s="38" t="str">
        <f>IF(ISBLANK(N253),"",IF(N253&lt;Gögn!$J$2,Gögn!$K$2,IF(N253&gt;Gögn!$J$4,Gögn!$K$4,Gögn!$K$3)))</f>
        <v/>
      </c>
      <c r="T253" s="49" t="str" cm="1">
        <f t="array" aca="1" ref="T253" ca="1">IF(ISBLANK(B253),"",IF(R253="Styrkhæft",_xlfn.XLOOKUP(S253,Vegalengdir[Texti],INDIRECT("Vegalengdir["&amp;'Upplýsingar um umsækjanda'!$B$10&amp;"]"),0%,0)))</f>
        <v/>
      </c>
      <c r="U253" s="72" t="str">
        <f t="shared" si="12"/>
        <v/>
      </c>
    </row>
    <row r="254" spans="1:21" x14ac:dyDescent="0.25">
      <c r="A254" s="37">
        <f t="shared" si="11"/>
        <v>253</v>
      </c>
      <c r="B254" s="67"/>
      <c r="C254" s="68"/>
      <c r="D254" s="67"/>
      <c r="E254" s="67"/>
      <c r="F254" s="67"/>
      <c r="G254" s="67"/>
      <c r="H254" s="69"/>
      <c r="I254" s="67"/>
      <c r="J254" s="67"/>
      <c r="K254" s="67"/>
      <c r="L254" s="67"/>
      <c r="M254" s="67"/>
      <c r="N254" s="69"/>
      <c r="O254" s="57" t="str">
        <f t="shared" si="10"/>
        <v/>
      </c>
      <c r="Q254" s="11" t="s">
        <v>450</v>
      </c>
      <c r="R254" s="11" t="str" cm="1">
        <f t="array" ref="R254">_xlfn.XLOOKUP(Q254,INDEX(Flettilisti,,1),INDEX(Flettilisti,,2),,0)</f>
        <v>Vantar flokkun</v>
      </c>
      <c r="S254" s="38" t="str">
        <f>IF(ISBLANK(N254),"",IF(N254&lt;Gögn!$J$2,Gögn!$K$2,IF(N254&gt;Gögn!$J$4,Gögn!$K$4,Gögn!$K$3)))</f>
        <v/>
      </c>
      <c r="T254" s="49" t="str" cm="1">
        <f t="array" aca="1" ref="T254" ca="1">IF(ISBLANK(B254),"",IF(R254="Styrkhæft",_xlfn.XLOOKUP(S254,Vegalengdir[Texti],INDIRECT("Vegalengdir["&amp;'Upplýsingar um umsækjanda'!$B$10&amp;"]"),0%,0)))</f>
        <v/>
      </c>
      <c r="U254" s="72" t="str">
        <f t="shared" si="12"/>
        <v/>
      </c>
    </row>
    <row r="255" spans="1:21" x14ac:dyDescent="0.25">
      <c r="A255" s="37">
        <f t="shared" si="11"/>
        <v>254</v>
      </c>
      <c r="B255" s="67"/>
      <c r="C255" s="68"/>
      <c r="D255" s="67"/>
      <c r="E255" s="67"/>
      <c r="F255" s="67"/>
      <c r="G255" s="67"/>
      <c r="H255" s="69"/>
      <c r="I255" s="67"/>
      <c r="J255" s="67"/>
      <c r="K255" s="67"/>
      <c r="L255" s="67"/>
      <c r="M255" s="67"/>
      <c r="N255" s="69"/>
      <c r="O255" s="57" t="str">
        <f t="shared" si="10"/>
        <v/>
      </c>
      <c r="Q255" s="11" t="s">
        <v>450</v>
      </c>
      <c r="R255" s="11" t="str" cm="1">
        <f t="array" ref="R255">_xlfn.XLOOKUP(Q255,INDEX(Flettilisti,,1),INDEX(Flettilisti,,2),,0)</f>
        <v>Vantar flokkun</v>
      </c>
      <c r="S255" s="38" t="str">
        <f>IF(ISBLANK(N255),"",IF(N255&lt;Gögn!$J$2,Gögn!$K$2,IF(N255&gt;Gögn!$J$4,Gögn!$K$4,Gögn!$K$3)))</f>
        <v/>
      </c>
      <c r="T255" s="49" t="str" cm="1">
        <f t="array" aca="1" ref="T255" ca="1">IF(ISBLANK(B255),"",IF(R255="Styrkhæft",_xlfn.XLOOKUP(S255,Vegalengdir[Texti],INDIRECT("Vegalengdir["&amp;'Upplýsingar um umsækjanda'!$B$10&amp;"]"),0%,0)))</f>
        <v/>
      </c>
      <c r="U255" s="72" t="str">
        <f t="shared" si="12"/>
        <v/>
      </c>
    </row>
    <row r="256" spans="1:21" x14ac:dyDescent="0.25">
      <c r="A256" s="37">
        <f t="shared" si="11"/>
        <v>255</v>
      </c>
      <c r="B256" s="67"/>
      <c r="C256" s="68"/>
      <c r="D256" s="67"/>
      <c r="E256" s="67"/>
      <c r="F256" s="67"/>
      <c r="G256" s="67"/>
      <c r="H256" s="69"/>
      <c r="I256" s="67"/>
      <c r="J256" s="67"/>
      <c r="K256" s="67"/>
      <c r="L256" s="67"/>
      <c r="M256" s="67"/>
      <c r="N256" s="69"/>
      <c r="O256" s="57" t="str">
        <f t="shared" si="10"/>
        <v/>
      </c>
      <c r="Q256" s="11" t="s">
        <v>450</v>
      </c>
      <c r="R256" s="11" t="str" cm="1">
        <f t="array" ref="R256">_xlfn.XLOOKUP(Q256,INDEX(Flettilisti,,1),INDEX(Flettilisti,,2),,0)</f>
        <v>Vantar flokkun</v>
      </c>
      <c r="S256" s="38" t="str">
        <f>IF(ISBLANK(N256),"",IF(N256&lt;Gögn!$J$2,Gögn!$K$2,IF(N256&gt;Gögn!$J$4,Gögn!$K$4,Gögn!$K$3)))</f>
        <v/>
      </c>
      <c r="T256" s="49" t="str" cm="1">
        <f t="array" aca="1" ref="T256" ca="1">IF(ISBLANK(B256),"",IF(R256="Styrkhæft",_xlfn.XLOOKUP(S256,Vegalengdir[Texti],INDIRECT("Vegalengdir["&amp;'Upplýsingar um umsækjanda'!$B$10&amp;"]"),0%,0)))</f>
        <v/>
      </c>
      <c r="U256" s="72" t="str">
        <f t="shared" si="12"/>
        <v/>
      </c>
    </row>
    <row r="257" spans="1:21" x14ac:dyDescent="0.25">
      <c r="A257" s="37">
        <f t="shared" si="11"/>
        <v>256</v>
      </c>
      <c r="B257" s="67"/>
      <c r="C257" s="68"/>
      <c r="D257" s="67"/>
      <c r="E257" s="67"/>
      <c r="F257" s="67"/>
      <c r="G257" s="67"/>
      <c r="H257" s="69"/>
      <c r="I257" s="67"/>
      <c r="J257" s="67"/>
      <c r="K257" s="67"/>
      <c r="L257" s="67"/>
      <c r="M257" s="67"/>
      <c r="N257" s="69"/>
      <c r="O257" s="57" t="str">
        <f t="shared" si="10"/>
        <v/>
      </c>
      <c r="Q257" s="11" t="s">
        <v>450</v>
      </c>
      <c r="R257" s="11" t="str" cm="1">
        <f t="array" ref="R257">_xlfn.XLOOKUP(Q257,INDEX(Flettilisti,,1),INDEX(Flettilisti,,2),,0)</f>
        <v>Vantar flokkun</v>
      </c>
      <c r="S257" s="38" t="str">
        <f>IF(ISBLANK(N257),"",IF(N257&lt;Gögn!$J$2,Gögn!$K$2,IF(N257&gt;Gögn!$J$4,Gögn!$K$4,Gögn!$K$3)))</f>
        <v/>
      </c>
      <c r="T257" s="49" t="str" cm="1">
        <f t="array" aca="1" ref="T257" ca="1">IF(ISBLANK(B257),"",IF(R257="Styrkhæft",_xlfn.XLOOKUP(S257,Vegalengdir[Texti],INDIRECT("Vegalengdir["&amp;'Upplýsingar um umsækjanda'!$B$10&amp;"]"),0%,0)))</f>
        <v/>
      </c>
      <c r="U257" s="72" t="str">
        <f t="shared" si="12"/>
        <v/>
      </c>
    </row>
    <row r="258" spans="1:21" x14ac:dyDescent="0.25">
      <c r="A258" s="37">
        <f t="shared" si="11"/>
        <v>257</v>
      </c>
      <c r="B258" s="67"/>
      <c r="C258" s="68"/>
      <c r="D258" s="67"/>
      <c r="E258" s="67"/>
      <c r="F258" s="67"/>
      <c r="G258" s="67"/>
      <c r="H258" s="69"/>
      <c r="I258" s="67"/>
      <c r="J258" s="67"/>
      <c r="K258" s="67"/>
      <c r="L258" s="67"/>
      <c r="M258" s="67"/>
      <c r="N258" s="69"/>
      <c r="O258" s="57" t="str">
        <f t="shared" si="10"/>
        <v/>
      </c>
      <c r="Q258" s="11" t="s">
        <v>450</v>
      </c>
      <c r="R258" s="11" t="str" cm="1">
        <f t="array" ref="R258">_xlfn.XLOOKUP(Q258,INDEX(Flettilisti,,1),INDEX(Flettilisti,,2),,0)</f>
        <v>Vantar flokkun</v>
      </c>
      <c r="S258" s="38" t="str">
        <f>IF(ISBLANK(N258),"",IF(N258&lt;Gögn!$J$2,Gögn!$K$2,IF(N258&gt;Gögn!$J$4,Gögn!$K$4,Gögn!$K$3)))</f>
        <v/>
      </c>
      <c r="T258" s="49" t="str" cm="1">
        <f t="array" aca="1" ref="T258" ca="1">IF(ISBLANK(B258),"",IF(R258="Styrkhæft",_xlfn.XLOOKUP(S258,Vegalengdir[Texti],INDIRECT("Vegalengdir["&amp;'Upplýsingar um umsækjanda'!$B$10&amp;"]"),0%,0)))</f>
        <v/>
      </c>
      <c r="U258" s="72" t="str">
        <f t="shared" si="12"/>
        <v/>
      </c>
    </row>
    <row r="259" spans="1:21" x14ac:dyDescent="0.25">
      <c r="A259" s="37">
        <f t="shared" si="11"/>
        <v>258</v>
      </c>
      <c r="B259" s="67"/>
      <c r="C259" s="68"/>
      <c r="D259" s="67"/>
      <c r="E259" s="67"/>
      <c r="F259" s="67"/>
      <c r="G259" s="67"/>
      <c r="H259" s="69"/>
      <c r="I259" s="67"/>
      <c r="J259" s="67"/>
      <c r="K259" s="67"/>
      <c r="L259" s="67"/>
      <c r="M259" s="67"/>
      <c r="N259" s="69"/>
      <c r="O259" s="57" t="str">
        <f t="shared" ref="O259:O322" si="13">IFERROR(IF(ISBLANK(B259),"",H259/N259),0)</f>
        <v/>
      </c>
      <c r="Q259" s="11" t="s">
        <v>450</v>
      </c>
      <c r="R259" s="11" t="str" cm="1">
        <f t="array" ref="R259">_xlfn.XLOOKUP(Q259,INDEX(Flettilisti,,1),INDEX(Flettilisti,,2),,0)</f>
        <v>Vantar flokkun</v>
      </c>
      <c r="S259" s="38" t="str">
        <f>IF(ISBLANK(N259),"",IF(N259&lt;Gögn!$J$2,Gögn!$K$2,IF(N259&gt;Gögn!$J$4,Gögn!$K$4,Gögn!$K$3)))</f>
        <v/>
      </c>
      <c r="T259" s="49" t="str" cm="1">
        <f t="array" aca="1" ref="T259" ca="1">IF(ISBLANK(B259),"",IF(R259="Styrkhæft",_xlfn.XLOOKUP(S259,Vegalengdir[Texti],INDIRECT("Vegalengdir["&amp;'Upplýsingar um umsækjanda'!$B$10&amp;"]"),0%,0)))</f>
        <v/>
      </c>
      <c r="U259" s="72" t="str">
        <f t="shared" si="12"/>
        <v/>
      </c>
    </row>
    <row r="260" spans="1:21" x14ac:dyDescent="0.25">
      <c r="A260" s="37">
        <f t="shared" ref="A260:A323" si="14">A259+1</f>
        <v>259</v>
      </c>
      <c r="B260" s="67"/>
      <c r="C260" s="68"/>
      <c r="D260" s="67"/>
      <c r="E260" s="67"/>
      <c r="F260" s="67"/>
      <c r="G260" s="67"/>
      <c r="H260" s="69"/>
      <c r="I260" s="67"/>
      <c r="J260" s="67"/>
      <c r="K260" s="67"/>
      <c r="L260" s="67"/>
      <c r="M260" s="67"/>
      <c r="N260" s="69"/>
      <c r="O260" s="57" t="str">
        <f t="shared" si="13"/>
        <v/>
      </c>
      <c r="Q260" s="11" t="s">
        <v>450</v>
      </c>
      <c r="R260" s="11" t="str" cm="1">
        <f t="array" ref="R260">_xlfn.XLOOKUP(Q260,INDEX(Flettilisti,,1),INDEX(Flettilisti,,2),,0)</f>
        <v>Vantar flokkun</v>
      </c>
      <c r="S260" s="38" t="str">
        <f>IF(ISBLANK(N260),"",IF(N260&lt;Gögn!$J$2,Gögn!$K$2,IF(N260&gt;Gögn!$J$4,Gögn!$K$4,Gögn!$K$3)))</f>
        <v/>
      </c>
      <c r="T260" s="49" t="str" cm="1">
        <f t="array" aca="1" ref="T260" ca="1">IF(ISBLANK(B260),"",IF(R260="Styrkhæft",_xlfn.XLOOKUP(S260,Vegalengdir[Texti],INDIRECT("Vegalengdir["&amp;'Upplýsingar um umsækjanda'!$B$10&amp;"]"),0%,0)))</f>
        <v/>
      </c>
      <c r="U260" s="72" t="str">
        <f t="shared" si="12"/>
        <v/>
      </c>
    </row>
    <row r="261" spans="1:21" x14ac:dyDescent="0.25">
      <c r="A261" s="37">
        <f t="shared" si="14"/>
        <v>260</v>
      </c>
      <c r="B261" s="67"/>
      <c r="C261" s="68"/>
      <c r="D261" s="67"/>
      <c r="E261" s="67"/>
      <c r="F261" s="67"/>
      <c r="G261" s="67"/>
      <c r="H261" s="69"/>
      <c r="I261" s="67"/>
      <c r="J261" s="67"/>
      <c r="K261" s="67"/>
      <c r="L261" s="67"/>
      <c r="M261" s="67"/>
      <c r="N261" s="69"/>
      <c r="O261" s="57" t="str">
        <f t="shared" si="13"/>
        <v/>
      </c>
      <c r="Q261" s="11" t="s">
        <v>450</v>
      </c>
      <c r="R261" s="11" t="str" cm="1">
        <f t="array" ref="R261">_xlfn.XLOOKUP(Q261,INDEX(Flettilisti,,1),INDEX(Flettilisti,,2),,0)</f>
        <v>Vantar flokkun</v>
      </c>
      <c r="S261" s="38" t="str">
        <f>IF(ISBLANK(N261),"",IF(N261&lt;Gögn!$J$2,Gögn!$K$2,IF(N261&gt;Gögn!$J$4,Gögn!$K$4,Gögn!$K$3)))</f>
        <v/>
      </c>
      <c r="T261" s="49" t="str" cm="1">
        <f t="array" aca="1" ref="T261" ca="1">IF(ISBLANK(B261),"",IF(R261="Styrkhæft",_xlfn.XLOOKUP(S261,Vegalengdir[Texti],INDIRECT("Vegalengdir["&amp;'Upplýsingar um umsækjanda'!$B$10&amp;"]"),0%,0)))</f>
        <v/>
      </c>
      <c r="U261" s="72" t="str">
        <f t="shared" ref="U261:U324" si="15">IF(ISBLANK(B261),"",T261*H261)</f>
        <v/>
      </c>
    </row>
    <row r="262" spans="1:21" x14ac:dyDescent="0.25">
      <c r="A262" s="37">
        <f t="shared" si="14"/>
        <v>261</v>
      </c>
      <c r="B262" s="67"/>
      <c r="C262" s="68"/>
      <c r="D262" s="67"/>
      <c r="E262" s="67"/>
      <c r="F262" s="67"/>
      <c r="G262" s="67"/>
      <c r="H262" s="69"/>
      <c r="I262" s="67"/>
      <c r="J262" s="67"/>
      <c r="K262" s="67"/>
      <c r="L262" s="67"/>
      <c r="M262" s="67"/>
      <c r="N262" s="69"/>
      <c r="O262" s="57" t="str">
        <f t="shared" si="13"/>
        <v/>
      </c>
      <c r="Q262" s="11" t="s">
        <v>450</v>
      </c>
      <c r="R262" s="11" t="str" cm="1">
        <f t="array" ref="R262">_xlfn.XLOOKUP(Q262,INDEX(Flettilisti,,1),INDEX(Flettilisti,,2),,0)</f>
        <v>Vantar flokkun</v>
      </c>
      <c r="S262" s="38" t="str">
        <f>IF(ISBLANK(N262),"",IF(N262&lt;Gögn!$J$2,Gögn!$K$2,IF(N262&gt;Gögn!$J$4,Gögn!$K$4,Gögn!$K$3)))</f>
        <v/>
      </c>
      <c r="T262" s="49" t="str" cm="1">
        <f t="array" aca="1" ref="T262" ca="1">IF(ISBLANK(B262),"",IF(R262="Styrkhæft",_xlfn.XLOOKUP(S262,Vegalengdir[Texti],INDIRECT("Vegalengdir["&amp;'Upplýsingar um umsækjanda'!$B$10&amp;"]"),0%,0)))</f>
        <v/>
      </c>
      <c r="U262" s="72" t="str">
        <f t="shared" si="15"/>
        <v/>
      </c>
    </row>
    <row r="263" spans="1:21" x14ac:dyDescent="0.25">
      <c r="A263" s="37">
        <f t="shared" si="14"/>
        <v>262</v>
      </c>
      <c r="B263" s="67"/>
      <c r="C263" s="68"/>
      <c r="D263" s="67"/>
      <c r="E263" s="67"/>
      <c r="F263" s="67"/>
      <c r="G263" s="67"/>
      <c r="H263" s="69"/>
      <c r="I263" s="67"/>
      <c r="J263" s="67"/>
      <c r="K263" s="67"/>
      <c r="L263" s="67"/>
      <c r="M263" s="67"/>
      <c r="N263" s="69"/>
      <c r="O263" s="57" t="str">
        <f t="shared" si="13"/>
        <v/>
      </c>
      <c r="Q263" s="11" t="s">
        <v>450</v>
      </c>
      <c r="R263" s="11" t="str" cm="1">
        <f t="array" ref="R263">_xlfn.XLOOKUP(Q263,INDEX(Flettilisti,,1),INDEX(Flettilisti,,2),,0)</f>
        <v>Vantar flokkun</v>
      </c>
      <c r="S263" s="38" t="str">
        <f>IF(ISBLANK(N263),"",IF(N263&lt;Gögn!$J$2,Gögn!$K$2,IF(N263&gt;Gögn!$J$4,Gögn!$K$4,Gögn!$K$3)))</f>
        <v/>
      </c>
      <c r="T263" s="49" t="str" cm="1">
        <f t="array" aca="1" ref="T263" ca="1">IF(ISBLANK(B263),"",IF(R263="Styrkhæft",_xlfn.XLOOKUP(S263,Vegalengdir[Texti],INDIRECT("Vegalengdir["&amp;'Upplýsingar um umsækjanda'!$B$10&amp;"]"),0%,0)))</f>
        <v/>
      </c>
      <c r="U263" s="72" t="str">
        <f t="shared" si="15"/>
        <v/>
      </c>
    </row>
    <row r="264" spans="1:21" x14ac:dyDescent="0.25">
      <c r="A264" s="37">
        <f t="shared" si="14"/>
        <v>263</v>
      </c>
      <c r="B264" s="67"/>
      <c r="C264" s="68"/>
      <c r="D264" s="67"/>
      <c r="E264" s="67"/>
      <c r="F264" s="67"/>
      <c r="G264" s="67"/>
      <c r="H264" s="69"/>
      <c r="I264" s="67"/>
      <c r="J264" s="67"/>
      <c r="K264" s="67"/>
      <c r="L264" s="67"/>
      <c r="M264" s="67"/>
      <c r="N264" s="69"/>
      <c r="O264" s="57" t="str">
        <f t="shared" si="13"/>
        <v/>
      </c>
      <c r="Q264" s="11" t="s">
        <v>450</v>
      </c>
      <c r="R264" s="11" t="str" cm="1">
        <f t="array" ref="R264">_xlfn.XLOOKUP(Q264,INDEX(Flettilisti,,1),INDEX(Flettilisti,,2),,0)</f>
        <v>Vantar flokkun</v>
      </c>
      <c r="S264" s="38" t="str">
        <f>IF(ISBLANK(N264),"",IF(N264&lt;Gögn!$J$2,Gögn!$K$2,IF(N264&gt;Gögn!$J$4,Gögn!$K$4,Gögn!$K$3)))</f>
        <v/>
      </c>
      <c r="T264" s="49" t="str" cm="1">
        <f t="array" aca="1" ref="T264" ca="1">IF(ISBLANK(B264),"",IF(R264="Styrkhæft",_xlfn.XLOOKUP(S264,Vegalengdir[Texti],INDIRECT("Vegalengdir["&amp;'Upplýsingar um umsækjanda'!$B$10&amp;"]"),0%,0)))</f>
        <v/>
      </c>
      <c r="U264" s="72" t="str">
        <f t="shared" si="15"/>
        <v/>
      </c>
    </row>
    <row r="265" spans="1:21" x14ac:dyDescent="0.25">
      <c r="A265" s="37">
        <f t="shared" si="14"/>
        <v>264</v>
      </c>
      <c r="B265" s="67"/>
      <c r="C265" s="68"/>
      <c r="D265" s="67"/>
      <c r="E265" s="67"/>
      <c r="F265" s="67"/>
      <c r="G265" s="67"/>
      <c r="H265" s="69"/>
      <c r="I265" s="67"/>
      <c r="J265" s="67"/>
      <c r="K265" s="67"/>
      <c r="L265" s="67"/>
      <c r="M265" s="67"/>
      <c r="N265" s="69"/>
      <c r="O265" s="57" t="str">
        <f t="shared" si="13"/>
        <v/>
      </c>
      <c r="Q265" s="11" t="s">
        <v>450</v>
      </c>
      <c r="R265" s="11" t="str" cm="1">
        <f t="array" ref="R265">_xlfn.XLOOKUP(Q265,INDEX(Flettilisti,,1),INDEX(Flettilisti,,2),,0)</f>
        <v>Vantar flokkun</v>
      </c>
      <c r="S265" s="38" t="str">
        <f>IF(ISBLANK(N265),"",IF(N265&lt;Gögn!$J$2,Gögn!$K$2,IF(N265&gt;Gögn!$J$4,Gögn!$K$4,Gögn!$K$3)))</f>
        <v/>
      </c>
      <c r="T265" s="49" t="str" cm="1">
        <f t="array" aca="1" ref="T265" ca="1">IF(ISBLANK(B265),"",IF(R265="Styrkhæft",_xlfn.XLOOKUP(S265,Vegalengdir[Texti],INDIRECT("Vegalengdir["&amp;'Upplýsingar um umsækjanda'!$B$10&amp;"]"),0%,0)))</f>
        <v/>
      </c>
      <c r="U265" s="72" t="str">
        <f t="shared" si="15"/>
        <v/>
      </c>
    </row>
    <row r="266" spans="1:21" x14ac:dyDescent="0.25">
      <c r="A266" s="37">
        <f t="shared" si="14"/>
        <v>265</v>
      </c>
      <c r="B266" s="67"/>
      <c r="C266" s="68"/>
      <c r="D266" s="67"/>
      <c r="E266" s="67"/>
      <c r="F266" s="67"/>
      <c r="G266" s="67"/>
      <c r="H266" s="69"/>
      <c r="I266" s="67"/>
      <c r="J266" s="67"/>
      <c r="K266" s="67"/>
      <c r="L266" s="67"/>
      <c r="M266" s="67"/>
      <c r="N266" s="69"/>
      <c r="O266" s="57" t="str">
        <f t="shared" si="13"/>
        <v/>
      </c>
      <c r="Q266" s="11" t="s">
        <v>450</v>
      </c>
      <c r="R266" s="11" t="str" cm="1">
        <f t="array" ref="R266">_xlfn.XLOOKUP(Q266,INDEX(Flettilisti,,1),INDEX(Flettilisti,,2),,0)</f>
        <v>Vantar flokkun</v>
      </c>
      <c r="S266" s="38" t="str">
        <f>IF(ISBLANK(N266),"",IF(N266&lt;Gögn!$J$2,Gögn!$K$2,IF(N266&gt;Gögn!$J$4,Gögn!$K$4,Gögn!$K$3)))</f>
        <v/>
      </c>
      <c r="T266" s="49" t="str" cm="1">
        <f t="array" aca="1" ref="T266" ca="1">IF(ISBLANK(B266),"",IF(R266="Styrkhæft",_xlfn.XLOOKUP(S266,Vegalengdir[Texti],INDIRECT("Vegalengdir["&amp;'Upplýsingar um umsækjanda'!$B$10&amp;"]"),0%,0)))</f>
        <v/>
      </c>
      <c r="U266" s="72" t="str">
        <f t="shared" si="15"/>
        <v/>
      </c>
    </row>
    <row r="267" spans="1:21" x14ac:dyDescent="0.25">
      <c r="A267" s="37">
        <f t="shared" si="14"/>
        <v>266</v>
      </c>
      <c r="B267" s="67"/>
      <c r="C267" s="68"/>
      <c r="D267" s="67"/>
      <c r="E267" s="67"/>
      <c r="F267" s="67"/>
      <c r="G267" s="67"/>
      <c r="H267" s="69"/>
      <c r="I267" s="67"/>
      <c r="J267" s="67"/>
      <c r="K267" s="67"/>
      <c r="L267" s="67"/>
      <c r="M267" s="67"/>
      <c r="N267" s="69"/>
      <c r="O267" s="57" t="str">
        <f t="shared" si="13"/>
        <v/>
      </c>
      <c r="Q267" s="11" t="s">
        <v>450</v>
      </c>
      <c r="R267" s="11" t="str" cm="1">
        <f t="array" ref="R267">_xlfn.XLOOKUP(Q267,INDEX(Flettilisti,,1),INDEX(Flettilisti,,2),,0)</f>
        <v>Vantar flokkun</v>
      </c>
      <c r="S267" s="38" t="str">
        <f>IF(ISBLANK(N267),"",IF(N267&lt;Gögn!$J$2,Gögn!$K$2,IF(N267&gt;Gögn!$J$4,Gögn!$K$4,Gögn!$K$3)))</f>
        <v/>
      </c>
      <c r="T267" s="49" t="str" cm="1">
        <f t="array" aca="1" ref="T267" ca="1">IF(ISBLANK(B267),"",IF(R267="Styrkhæft",_xlfn.XLOOKUP(S267,Vegalengdir[Texti],INDIRECT("Vegalengdir["&amp;'Upplýsingar um umsækjanda'!$B$10&amp;"]"),0%,0)))</f>
        <v/>
      </c>
      <c r="U267" s="72" t="str">
        <f t="shared" si="15"/>
        <v/>
      </c>
    </row>
    <row r="268" spans="1:21" x14ac:dyDescent="0.25">
      <c r="A268" s="37">
        <f t="shared" si="14"/>
        <v>267</v>
      </c>
      <c r="B268" s="67"/>
      <c r="C268" s="68"/>
      <c r="D268" s="67"/>
      <c r="E268" s="67"/>
      <c r="F268" s="67"/>
      <c r="G268" s="67"/>
      <c r="H268" s="69"/>
      <c r="I268" s="67"/>
      <c r="J268" s="67"/>
      <c r="K268" s="67"/>
      <c r="L268" s="67"/>
      <c r="M268" s="67"/>
      <c r="N268" s="69"/>
      <c r="O268" s="57" t="str">
        <f t="shared" si="13"/>
        <v/>
      </c>
      <c r="Q268" s="11" t="s">
        <v>450</v>
      </c>
      <c r="R268" s="11" t="str" cm="1">
        <f t="array" ref="R268">_xlfn.XLOOKUP(Q268,INDEX(Flettilisti,,1),INDEX(Flettilisti,,2),,0)</f>
        <v>Vantar flokkun</v>
      </c>
      <c r="S268" s="38" t="str">
        <f>IF(ISBLANK(N268),"",IF(N268&lt;Gögn!$J$2,Gögn!$K$2,IF(N268&gt;Gögn!$J$4,Gögn!$K$4,Gögn!$K$3)))</f>
        <v/>
      </c>
      <c r="T268" s="49" t="str" cm="1">
        <f t="array" aca="1" ref="T268" ca="1">IF(ISBLANK(B268),"",IF(R268="Styrkhæft",_xlfn.XLOOKUP(S268,Vegalengdir[Texti],INDIRECT("Vegalengdir["&amp;'Upplýsingar um umsækjanda'!$B$10&amp;"]"),0%,0)))</f>
        <v/>
      </c>
      <c r="U268" s="72" t="str">
        <f t="shared" si="15"/>
        <v/>
      </c>
    </row>
    <row r="269" spans="1:21" x14ac:dyDescent="0.25">
      <c r="A269" s="37">
        <f t="shared" si="14"/>
        <v>268</v>
      </c>
      <c r="B269" s="67"/>
      <c r="C269" s="68"/>
      <c r="D269" s="67"/>
      <c r="E269" s="67"/>
      <c r="F269" s="67"/>
      <c r="G269" s="67"/>
      <c r="H269" s="69"/>
      <c r="I269" s="67"/>
      <c r="J269" s="67"/>
      <c r="K269" s="67"/>
      <c r="L269" s="67"/>
      <c r="M269" s="67"/>
      <c r="N269" s="69"/>
      <c r="O269" s="57" t="str">
        <f t="shared" si="13"/>
        <v/>
      </c>
      <c r="Q269" s="11" t="s">
        <v>450</v>
      </c>
      <c r="R269" s="11" t="str" cm="1">
        <f t="array" ref="R269">_xlfn.XLOOKUP(Q269,INDEX(Flettilisti,,1),INDEX(Flettilisti,,2),,0)</f>
        <v>Vantar flokkun</v>
      </c>
      <c r="S269" s="38" t="str">
        <f>IF(ISBLANK(N269),"",IF(N269&lt;Gögn!$J$2,Gögn!$K$2,IF(N269&gt;Gögn!$J$4,Gögn!$K$4,Gögn!$K$3)))</f>
        <v/>
      </c>
      <c r="T269" s="49" t="str" cm="1">
        <f t="array" aca="1" ref="T269" ca="1">IF(ISBLANK(B269),"",IF(R269="Styrkhæft",_xlfn.XLOOKUP(S269,Vegalengdir[Texti],INDIRECT("Vegalengdir["&amp;'Upplýsingar um umsækjanda'!$B$10&amp;"]"),0%,0)))</f>
        <v/>
      </c>
      <c r="U269" s="72" t="str">
        <f t="shared" si="15"/>
        <v/>
      </c>
    </row>
    <row r="270" spans="1:21" x14ac:dyDescent="0.25">
      <c r="A270" s="37">
        <f t="shared" si="14"/>
        <v>269</v>
      </c>
      <c r="B270" s="67"/>
      <c r="C270" s="68"/>
      <c r="D270" s="67"/>
      <c r="E270" s="67"/>
      <c r="F270" s="67"/>
      <c r="G270" s="67"/>
      <c r="H270" s="69"/>
      <c r="I270" s="67"/>
      <c r="J270" s="67"/>
      <c r="K270" s="67"/>
      <c r="L270" s="67"/>
      <c r="M270" s="67"/>
      <c r="N270" s="69"/>
      <c r="O270" s="57" t="str">
        <f t="shared" si="13"/>
        <v/>
      </c>
      <c r="Q270" s="11" t="s">
        <v>450</v>
      </c>
      <c r="R270" s="11" t="str" cm="1">
        <f t="array" ref="R270">_xlfn.XLOOKUP(Q270,INDEX(Flettilisti,,1),INDEX(Flettilisti,,2),,0)</f>
        <v>Vantar flokkun</v>
      </c>
      <c r="S270" s="38" t="str">
        <f>IF(ISBLANK(N270),"",IF(N270&lt;Gögn!$J$2,Gögn!$K$2,IF(N270&gt;Gögn!$J$4,Gögn!$K$4,Gögn!$K$3)))</f>
        <v/>
      </c>
      <c r="T270" s="49" t="str" cm="1">
        <f t="array" aca="1" ref="T270" ca="1">IF(ISBLANK(B270),"",IF(R270="Styrkhæft",_xlfn.XLOOKUP(S270,Vegalengdir[Texti],INDIRECT("Vegalengdir["&amp;'Upplýsingar um umsækjanda'!$B$10&amp;"]"),0%,0)))</f>
        <v/>
      </c>
      <c r="U270" s="72" t="str">
        <f t="shared" si="15"/>
        <v/>
      </c>
    </row>
    <row r="271" spans="1:21" x14ac:dyDescent="0.25">
      <c r="A271" s="37">
        <f t="shared" si="14"/>
        <v>270</v>
      </c>
      <c r="B271" s="67"/>
      <c r="C271" s="68"/>
      <c r="D271" s="67"/>
      <c r="E271" s="67"/>
      <c r="F271" s="67"/>
      <c r="G271" s="67"/>
      <c r="H271" s="69"/>
      <c r="I271" s="67"/>
      <c r="J271" s="67"/>
      <c r="K271" s="67"/>
      <c r="L271" s="67"/>
      <c r="M271" s="67"/>
      <c r="N271" s="69"/>
      <c r="O271" s="57" t="str">
        <f t="shared" si="13"/>
        <v/>
      </c>
      <c r="Q271" s="11" t="s">
        <v>450</v>
      </c>
      <c r="R271" s="11" t="str" cm="1">
        <f t="array" ref="R271">_xlfn.XLOOKUP(Q271,INDEX(Flettilisti,,1),INDEX(Flettilisti,,2),,0)</f>
        <v>Vantar flokkun</v>
      </c>
      <c r="S271" s="38" t="str">
        <f>IF(ISBLANK(N271),"",IF(N271&lt;Gögn!$J$2,Gögn!$K$2,IF(N271&gt;Gögn!$J$4,Gögn!$K$4,Gögn!$K$3)))</f>
        <v/>
      </c>
      <c r="T271" s="49" t="str" cm="1">
        <f t="array" aca="1" ref="T271" ca="1">IF(ISBLANK(B271),"",IF(R271="Styrkhæft",_xlfn.XLOOKUP(S271,Vegalengdir[Texti],INDIRECT("Vegalengdir["&amp;'Upplýsingar um umsækjanda'!$B$10&amp;"]"),0%,0)))</f>
        <v/>
      </c>
      <c r="U271" s="72" t="str">
        <f t="shared" si="15"/>
        <v/>
      </c>
    </row>
    <row r="272" spans="1:21" x14ac:dyDescent="0.25">
      <c r="A272" s="37">
        <f t="shared" si="14"/>
        <v>271</v>
      </c>
      <c r="B272" s="67"/>
      <c r="C272" s="68"/>
      <c r="D272" s="67"/>
      <c r="E272" s="67"/>
      <c r="F272" s="67"/>
      <c r="G272" s="67"/>
      <c r="H272" s="69"/>
      <c r="I272" s="67"/>
      <c r="J272" s="67"/>
      <c r="K272" s="67"/>
      <c r="L272" s="67"/>
      <c r="M272" s="67"/>
      <c r="N272" s="69"/>
      <c r="O272" s="57" t="str">
        <f t="shared" si="13"/>
        <v/>
      </c>
      <c r="Q272" s="11" t="s">
        <v>450</v>
      </c>
      <c r="R272" s="11" t="str" cm="1">
        <f t="array" ref="R272">_xlfn.XLOOKUP(Q272,INDEX(Flettilisti,,1),INDEX(Flettilisti,,2),,0)</f>
        <v>Vantar flokkun</v>
      </c>
      <c r="S272" s="38" t="str">
        <f>IF(ISBLANK(N272),"",IF(N272&lt;Gögn!$J$2,Gögn!$K$2,IF(N272&gt;Gögn!$J$4,Gögn!$K$4,Gögn!$K$3)))</f>
        <v/>
      </c>
      <c r="T272" s="49" t="str" cm="1">
        <f t="array" aca="1" ref="T272" ca="1">IF(ISBLANK(B272),"",IF(R272="Styrkhæft",_xlfn.XLOOKUP(S272,Vegalengdir[Texti],INDIRECT("Vegalengdir["&amp;'Upplýsingar um umsækjanda'!$B$10&amp;"]"),0%,0)))</f>
        <v/>
      </c>
      <c r="U272" s="72" t="str">
        <f t="shared" si="15"/>
        <v/>
      </c>
    </row>
    <row r="273" spans="1:21" x14ac:dyDescent="0.25">
      <c r="A273" s="37">
        <f t="shared" si="14"/>
        <v>272</v>
      </c>
      <c r="B273" s="67"/>
      <c r="C273" s="68"/>
      <c r="D273" s="67"/>
      <c r="E273" s="67"/>
      <c r="F273" s="67"/>
      <c r="G273" s="67"/>
      <c r="H273" s="69"/>
      <c r="I273" s="67"/>
      <c r="J273" s="67"/>
      <c r="K273" s="67"/>
      <c r="L273" s="67"/>
      <c r="M273" s="67"/>
      <c r="N273" s="69"/>
      <c r="O273" s="57" t="str">
        <f t="shared" si="13"/>
        <v/>
      </c>
      <c r="Q273" s="11" t="s">
        <v>450</v>
      </c>
      <c r="R273" s="11" t="str" cm="1">
        <f t="array" ref="R273">_xlfn.XLOOKUP(Q273,INDEX(Flettilisti,,1),INDEX(Flettilisti,,2),,0)</f>
        <v>Vantar flokkun</v>
      </c>
      <c r="S273" s="38" t="str">
        <f>IF(ISBLANK(N273),"",IF(N273&lt;Gögn!$J$2,Gögn!$K$2,IF(N273&gt;Gögn!$J$4,Gögn!$K$4,Gögn!$K$3)))</f>
        <v/>
      </c>
      <c r="T273" s="49" t="str" cm="1">
        <f t="array" aca="1" ref="T273" ca="1">IF(ISBLANK(B273),"",IF(R273="Styrkhæft",_xlfn.XLOOKUP(S273,Vegalengdir[Texti],INDIRECT("Vegalengdir["&amp;'Upplýsingar um umsækjanda'!$B$10&amp;"]"),0%,0)))</f>
        <v/>
      </c>
      <c r="U273" s="72" t="str">
        <f t="shared" si="15"/>
        <v/>
      </c>
    </row>
    <row r="274" spans="1:21" x14ac:dyDescent="0.25">
      <c r="A274" s="37">
        <f t="shared" si="14"/>
        <v>273</v>
      </c>
      <c r="B274" s="67"/>
      <c r="C274" s="68"/>
      <c r="D274" s="67"/>
      <c r="E274" s="67"/>
      <c r="F274" s="67"/>
      <c r="G274" s="67"/>
      <c r="H274" s="69"/>
      <c r="I274" s="67"/>
      <c r="J274" s="67"/>
      <c r="K274" s="67"/>
      <c r="L274" s="67"/>
      <c r="M274" s="67"/>
      <c r="N274" s="69"/>
      <c r="O274" s="57" t="str">
        <f t="shared" si="13"/>
        <v/>
      </c>
      <c r="Q274" s="11" t="s">
        <v>450</v>
      </c>
      <c r="R274" s="11" t="str" cm="1">
        <f t="array" ref="R274">_xlfn.XLOOKUP(Q274,INDEX(Flettilisti,,1),INDEX(Flettilisti,,2),,0)</f>
        <v>Vantar flokkun</v>
      </c>
      <c r="S274" s="38" t="str">
        <f>IF(ISBLANK(N274),"",IF(N274&lt;Gögn!$J$2,Gögn!$K$2,IF(N274&gt;Gögn!$J$4,Gögn!$K$4,Gögn!$K$3)))</f>
        <v/>
      </c>
      <c r="T274" s="49" t="str" cm="1">
        <f t="array" aca="1" ref="T274" ca="1">IF(ISBLANK(B274),"",IF(R274="Styrkhæft",_xlfn.XLOOKUP(S274,Vegalengdir[Texti],INDIRECT("Vegalengdir["&amp;'Upplýsingar um umsækjanda'!$B$10&amp;"]"),0%,0)))</f>
        <v/>
      </c>
      <c r="U274" s="72" t="str">
        <f t="shared" si="15"/>
        <v/>
      </c>
    </row>
    <row r="275" spans="1:21" x14ac:dyDescent="0.25">
      <c r="A275" s="37">
        <f t="shared" si="14"/>
        <v>274</v>
      </c>
      <c r="B275" s="67"/>
      <c r="C275" s="68"/>
      <c r="D275" s="67"/>
      <c r="E275" s="67"/>
      <c r="F275" s="67"/>
      <c r="G275" s="67"/>
      <c r="H275" s="69"/>
      <c r="I275" s="67"/>
      <c r="J275" s="67"/>
      <c r="K275" s="67"/>
      <c r="L275" s="67"/>
      <c r="M275" s="67"/>
      <c r="N275" s="69"/>
      <c r="O275" s="57" t="str">
        <f t="shared" si="13"/>
        <v/>
      </c>
      <c r="Q275" s="11" t="s">
        <v>450</v>
      </c>
      <c r="R275" s="11" t="str" cm="1">
        <f t="array" ref="R275">_xlfn.XLOOKUP(Q275,INDEX(Flettilisti,,1),INDEX(Flettilisti,,2),,0)</f>
        <v>Vantar flokkun</v>
      </c>
      <c r="S275" s="38" t="str">
        <f>IF(ISBLANK(N275),"",IF(N275&lt;Gögn!$J$2,Gögn!$K$2,IF(N275&gt;Gögn!$J$4,Gögn!$K$4,Gögn!$K$3)))</f>
        <v/>
      </c>
      <c r="T275" s="49" t="str" cm="1">
        <f t="array" aca="1" ref="T275" ca="1">IF(ISBLANK(B275),"",IF(R275="Styrkhæft",_xlfn.XLOOKUP(S275,Vegalengdir[Texti],INDIRECT("Vegalengdir["&amp;'Upplýsingar um umsækjanda'!$B$10&amp;"]"),0%,0)))</f>
        <v/>
      </c>
      <c r="U275" s="72" t="str">
        <f t="shared" si="15"/>
        <v/>
      </c>
    </row>
    <row r="276" spans="1:21" x14ac:dyDescent="0.25">
      <c r="A276" s="37">
        <f t="shared" si="14"/>
        <v>275</v>
      </c>
      <c r="B276" s="67"/>
      <c r="C276" s="68"/>
      <c r="D276" s="67"/>
      <c r="E276" s="67"/>
      <c r="F276" s="67"/>
      <c r="G276" s="67"/>
      <c r="H276" s="69"/>
      <c r="I276" s="67"/>
      <c r="J276" s="67"/>
      <c r="K276" s="67"/>
      <c r="L276" s="67"/>
      <c r="M276" s="67"/>
      <c r="N276" s="69"/>
      <c r="O276" s="57" t="str">
        <f t="shared" si="13"/>
        <v/>
      </c>
      <c r="Q276" s="11" t="s">
        <v>450</v>
      </c>
      <c r="R276" s="11" t="str" cm="1">
        <f t="array" ref="R276">_xlfn.XLOOKUP(Q276,INDEX(Flettilisti,,1),INDEX(Flettilisti,,2),,0)</f>
        <v>Vantar flokkun</v>
      </c>
      <c r="S276" s="38" t="str">
        <f>IF(ISBLANK(N276),"",IF(N276&lt;Gögn!$J$2,Gögn!$K$2,IF(N276&gt;Gögn!$J$4,Gögn!$K$4,Gögn!$K$3)))</f>
        <v/>
      </c>
      <c r="T276" s="49" t="str" cm="1">
        <f t="array" aca="1" ref="T276" ca="1">IF(ISBLANK(B276),"",IF(R276="Styrkhæft",_xlfn.XLOOKUP(S276,Vegalengdir[Texti],INDIRECT("Vegalengdir["&amp;'Upplýsingar um umsækjanda'!$B$10&amp;"]"),0%,0)))</f>
        <v/>
      </c>
      <c r="U276" s="72" t="str">
        <f t="shared" si="15"/>
        <v/>
      </c>
    </row>
    <row r="277" spans="1:21" x14ac:dyDescent="0.25">
      <c r="A277" s="37">
        <f t="shared" si="14"/>
        <v>276</v>
      </c>
      <c r="B277" s="67"/>
      <c r="C277" s="68"/>
      <c r="D277" s="67"/>
      <c r="E277" s="67"/>
      <c r="F277" s="67"/>
      <c r="G277" s="67"/>
      <c r="H277" s="69"/>
      <c r="I277" s="67"/>
      <c r="J277" s="67"/>
      <c r="K277" s="67"/>
      <c r="L277" s="67"/>
      <c r="M277" s="67"/>
      <c r="N277" s="69"/>
      <c r="O277" s="57" t="str">
        <f t="shared" si="13"/>
        <v/>
      </c>
      <c r="Q277" s="11" t="s">
        <v>450</v>
      </c>
      <c r="R277" s="11" t="str" cm="1">
        <f t="array" ref="R277">_xlfn.XLOOKUP(Q277,INDEX(Flettilisti,,1),INDEX(Flettilisti,,2),,0)</f>
        <v>Vantar flokkun</v>
      </c>
      <c r="S277" s="38" t="str">
        <f>IF(ISBLANK(N277),"",IF(N277&lt;Gögn!$J$2,Gögn!$K$2,IF(N277&gt;Gögn!$J$4,Gögn!$K$4,Gögn!$K$3)))</f>
        <v/>
      </c>
      <c r="T277" s="49" t="str" cm="1">
        <f t="array" aca="1" ref="T277" ca="1">IF(ISBLANK(B277),"",IF(R277="Styrkhæft",_xlfn.XLOOKUP(S277,Vegalengdir[Texti],INDIRECT("Vegalengdir["&amp;'Upplýsingar um umsækjanda'!$B$10&amp;"]"),0%,0)))</f>
        <v/>
      </c>
      <c r="U277" s="72" t="str">
        <f t="shared" si="15"/>
        <v/>
      </c>
    </row>
    <row r="278" spans="1:21" x14ac:dyDescent="0.25">
      <c r="A278" s="37">
        <f t="shared" si="14"/>
        <v>277</v>
      </c>
      <c r="B278" s="67"/>
      <c r="C278" s="68"/>
      <c r="D278" s="67"/>
      <c r="E278" s="67"/>
      <c r="F278" s="67"/>
      <c r="G278" s="67"/>
      <c r="H278" s="69"/>
      <c r="I278" s="67"/>
      <c r="J278" s="67"/>
      <c r="K278" s="67"/>
      <c r="L278" s="67"/>
      <c r="M278" s="67"/>
      <c r="N278" s="69"/>
      <c r="O278" s="57" t="str">
        <f t="shared" si="13"/>
        <v/>
      </c>
      <c r="Q278" s="11" t="s">
        <v>450</v>
      </c>
      <c r="R278" s="11" t="str" cm="1">
        <f t="array" ref="R278">_xlfn.XLOOKUP(Q278,INDEX(Flettilisti,,1),INDEX(Flettilisti,,2),,0)</f>
        <v>Vantar flokkun</v>
      </c>
      <c r="S278" s="38" t="str">
        <f>IF(ISBLANK(N278),"",IF(N278&lt;Gögn!$J$2,Gögn!$K$2,IF(N278&gt;Gögn!$J$4,Gögn!$K$4,Gögn!$K$3)))</f>
        <v/>
      </c>
      <c r="T278" s="49" t="str" cm="1">
        <f t="array" aca="1" ref="T278" ca="1">IF(ISBLANK(B278),"",IF(R278="Styrkhæft",_xlfn.XLOOKUP(S278,Vegalengdir[Texti],INDIRECT("Vegalengdir["&amp;'Upplýsingar um umsækjanda'!$B$10&amp;"]"),0%,0)))</f>
        <v/>
      </c>
      <c r="U278" s="72" t="str">
        <f t="shared" si="15"/>
        <v/>
      </c>
    </row>
    <row r="279" spans="1:21" x14ac:dyDescent="0.25">
      <c r="A279" s="37">
        <f t="shared" si="14"/>
        <v>278</v>
      </c>
      <c r="B279" s="67"/>
      <c r="C279" s="68"/>
      <c r="D279" s="67"/>
      <c r="E279" s="67"/>
      <c r="F279" s="67"/>
      <c r="G279" s="67"/>
      <c r="H279" s="69"/>
      <c r="I279" s="67"/>
      <c r="J279" s="67"/>
      <c r="K279" s="67"/>
      <c r="L279" s="67"/>
      <c r="M279" s="67"/>
      <c r="N279" s="69"/>
      <c r="O279" s="57" t="str">
        <f t="shared" si="13"/>
        <v/>
      </c>
      <c r="Q279" s="11" t="s">
        <v>450</v>
      </c>
      <c r="R279" s="11" t="str" cm="1">
        <f t="array" ref="R279">_xlfn.XLOOKUP(Q279,INDEX(Flettilisti,,1),INDEX(Flettilisti,,2),,0)</f>
        <v>Vantar flokkun</v>
      </c>
      <c r="S279" s="38" t="str">
        <f>IF(ISBLANK(N279),"",IF(N279&lt;Gögn!$J$2,Gögn!$K$2,IF(N279&gt;Gögn!$J$4,Gögn!$K$4,Gögn!$K$3)))</f>
        <v/>
      </c>
      <c r="T279" s="49" t="str" cm="1">
        <f t="array" aca="1" ref="T279" ca="1">IF(ISBLANK(B279),"",IF(R279="Styrkhæft",_xlfn.XLOOKUP(S279,Vegalengdir[Texti],INDIRECT("Vegalengdir["&amp;'Upplýsingar um umsækjanda'!$B$10&amp;"]"),0%,0)))</f>
        <v/>
      </c>
      <c r="U279" s="72" t="str">
        <f t="shared" si="15"/>
        <v/>
      </c>
    </row>
    <row r="280" spans="1:21" x14ac:dyDescent="0.25">
      <c r="A280" s="37">
        <f t="shared" si="14"/>
        <v>279</v>
      </c>
      <c r="B280" s="67"/>
      <c r="C280" s="68"/>
      <c r="D280" s="67"/>
      <c r="E280" s="67"/>
      <c r="F280" s="67"/>
      <c r="G280" s="67"/>
      <c r="H280" s="69"/>
      <c r="I280" s="67"/>
      <c r="J280" s="67"/>
      <c r="K280" s="67"/>
      <c r="L280" s="67"/>
      <c r="M280" s="67"/>
      <c r="N280" s="69"/>
      <c r="O280" s="57" t="str">
        <f t="shared" si="13"/>
        <v/>
      </c>
      <c r="Q280" s="11" t="s">
        <v>450</v>
      </c>
      <c r="R280" s="11" t="str" cm="1">
        <f t="array" ref="R280">_xlfn.XLOOKUP(Q280,INDEX(Flettilisti,,1),INDEX(Flettilisti,,2),,0)</f>
        <v>Vantar flokkun</v>
      </c>
      <c r="S280" s="38" t="str">
        <f>IF(ISBLANK(N280),"",IF(N280&lt;Gögn!$J$2,Gögn!$K$2,IF(N280&gt;Gögn!$J$4,Gögn!$K$4,Gögn!$K$3)))</f>
        <v/>
      </c>
      <c r="T280" s="49" t="str" cm="1">
        <f t="array" aca="1" ref="T280" ca="1">IF(ISBLANK(B280),"",IF(R280="Styrkhæft",_xlfn.XLOOKUP(S280,Vegalengdir[Texti],INDIRECT("Vegalengdir["&amp;'Upplýsingar um umsækjanda'!$B$10&amp;"]"),0%,0)))</f>
        <v/>
      </c>
      <c r="U280" s="72" t="str">
        <f t="shared" si="15"/>
        <v/>
      </c>
    </row>
    <row r="281" spans="1:21" x14ac:dyDescent="0.25">
      <c r="A281" s="37">
        <f t="shared" si="14"/>
        <v>280</v>
      </c>
      <c r="B281" s="67"/>
      <c r="C281" s="68"/>
      <c r="D281" s="67"/>
      <c r="E281" s="67"/>
      <c r="F281" s="67"/>
      <c r="G281" s="67"/>
      <c r="H281" s="69"/>
      <c r="I281" s="67"/>
      <c r="J281" s="67"/>
      <c r="K281" s="67"/>
      <c r="L281" s="67"/>
      <c r="M281" s="67"/>
      <c r="N281" s="69"/>
      <c r="O281" s="57" t="str">
        <f t="shared" si="13"/>
        <v/>
      </c>
      <c r="Q281" s="11" t="s">
        <v>450</v>
      </c>
      <c r="R281" s="11" t="str" cm="1">
        <f t="array" ref="R281">_xlfn.XLOOKUP(Q281,INDEX(Flettilisti,,1),INDEX(Flettilisti,,2),,0)</f>
        <v>Vantar flokkun</v>
      </c>
      <c r="S281" s="38" t="str">
        <f>IF(ISBLANK(N281),"",IF(N281&lt;Gögn!$J$2,Gögn!$K$2,IF(N281&gt;Gögn!$J$4,Gögn!$K$4,Gögn!$K$3)))</f>
        <v/>
      </c>
      <c r="T281" s="49" t="str" cm="1">
        <f t="array" aca="1" ref="T281" ca="1">IF(ISBLANK(B281),"",IF(R281="Styrkhæft",_xlfn.XLOOKUP(S281,Vegalengdir[Texti],INDIRECT("Vegalengdir["&amp;'Upplýsingar um umsækjanda'!$B$10&amp;"]"),0%,0)))</f>
        <v/>
      </c>
      <c r="U281" s="72" t="str">
        <f t="shared" si="15"/>
        <v/>
      </c>
    </row>
    <row r="282" spans="1:21" x14ac:dyDescent="0.25">
      <c r="A282" s="37">
        <f t="shared" si="14"/>
        <v>281</v>
      </c>
      <c r="B282" s="67"/>
      <c r="C282" s="68"/>
      <c r="D282" s="67"/>
      <c r="E282" s="67"/>
      <c r="F282" s="67"/>
      <c r="G282" s="67"/>
      <c r="H282" s="69"/>
      <c r="I282" s="67"/>
      <c r="J282" s="67"/>
      <c r="K282" s="67"/>
      <c r="L282" s="67"/>
      <c r="M282" s="67"/>
      <c r="N282" s="69"/>
      <c r="O282" s="57" t="str">
        <f t="shared" si="13"/>
        <v/>
      </c>
      <c r="Q282" s="11" t="s">
        <v>450</v>
      </c>
      <c r="R282" s="11" t="str" cm="1">
        <f t="array" ref="R282">_xlfn.XLOOKUP(Q282,INDEX(Flettilisti,,1),INDEX(Flettilisti,,2),,0)</f>
        <v>Vantar flokkun</v>
      </c>
      <c r="S282" s="38" t="str">
        <f>IF(ISBLANK(N282),"",IF(N282&lt;Gögn!$J$2,Gögn!$K$2,IF(N282&gt;Gögn!$J$4,Gögn!$K$4,Gögn!$K$3)))</f>
        <v/>
      </c>
      <c r="T282" s="49" t="str" cm="1">
        <f t="array" aca="1" ref="T282" ca="1">IF(ISBLANK(B282),"",IF(R282="Styrkhæft",_xlfn.XLOOKUP(S282,Vegalengdir[Texti],INDIRECT("Vegalengdir["&amp;'Upplýsingar um umsækjanda'!$B$10&amp;"]"),0%,0)))</f>
        <v/>
      </c>
      <c r="U282" s="72" t="str">
        <f t="shared" si="15"/>
        <v/>
      </c>
    </row>
    <row r="283" spans="1:21" x14ac:dyDescent="0.25">
      <c r="A283" s="37">
        <f t="shared" si="14"/>
        <v>282</v>
      </c>
      <c r="B283" s="67"/>
      <c r="C283" s="68"/>
      <c r="D283" s="67"/>
      <c r="E283" s="67"/>
      <c r="F283" s="67"/>
      <c r="G283" s="67"/>
      <c r="H283" s="69"/>
      <c r="I283" s="67"/>
      <c r="J283" s="67"/>
      <c r="K283" s="67"/>
      <c r="L283" s="67"/>
      <c r="M283" s="67"/>
      <c r="N283" s="69"/>
      <c r="O283" s="57" t="str">
        <f t="shared" si="13"/>
        <v/>
      </c>
      <c r="Q283" s="11" t="s">
        <v>450</v>
      </c>
      <c r="R283" s="11" t="str" cm="1">
        <f t="array" ref="R283">_xlfn.XLOOKUP(Q283,INDEX(Flettilisti,,1),INDEX(Flettilisti,,2),,0)</f>
        <v>Vantar flokkun</v>
      </c>
      <c r="S283" s="38" t="str">
        <f>IF(ISBLANK(N283),"",IF(N283&lt;Gögn!$J$2,Gögn!$K$2,IF(N283&gt;Gögn!$J$4,Gögn!$K$4,Gögn!$K$3)))</f>
        <v/>
      </c>
      <c r="T283" s="49" t="str" cm="1">
        <f t="array" aca="1" ref="T283" ca="1">IF(ISBLANK(B283),"",IF(R283="Styrkhæft",_xlfn.XLOOKUP(S283,Vegalengdir[Texti],INDIRECT("Vegalengdir["&amp;'Upplýsingar um umsækjanda'!$B$10&amp;"]"),0%,0)))</f>
        <v/>
      </c>
      <c r="U283" s="72" t="str">
        <f t="shared" si="15"/>
        <v/>
      </c>
    </row>
    <row r="284" spans="1:21" x14ac:dyDescent="0.25">
      <c r="A284" s="37">
        <f t="shared" si="14"/>
        <v>283</v>
      </c>
      <c r="B284" s="67"/>
      <c r="C284" s="68"/>
      <c r="D284" s="67"/>
      <c r="E284" s="67"/>
      <c r="F284" s="67"/>
      <c r="G284" s="67"/>
      <c r="H284" s="69"/>
      <c r="I284" s="67"/>
      <c r="J284" s="67"/>
      <c r="K284" s="67"/>
      <c r="L284" s="67"/>
      <c r="M284" s="67"/>
      <c r="N284" s="69"/>
      <c r="O284" s="57" t="str">
        <f t="shared" si="13"/>
        <v/>
      </c>
      <c r="Q284" s="11" t="s">
        <v>450</v>
      </c>
      <c r="R284" s="11" t="str" cm="1">
        <f t="array" ref="R284">_xlfn.XLOOKUP(Q284,INDEX(Flettilisti,,1),INDEX(Flettilisti,,2),,0)</f>
        <v>Vantar flokkun</v>
      </c>
      <c r="S284" s="38" t="str">
        <f>IF(ISBLANK(N284),"",IF(N284&lt;Gögn!$J$2,Gögn!$K$2,IF(N284&gt;Gögn!$J$4,Gögn!$K$4,Gögn!$K$3)))</f>
        <v/>
      </c>
      <c r="T284" s="49" t="str" cm="1">
        <f t="array" aca="1" ref="T284" ca="1">IF(ISBLANK(B284),"",IF(R284="Styrkhæft",_xlfn.XLOOKUP(S284,Vegalengdir[Texti],INDIRECT("Vegalengdir["&amp;'Upplýsingar um umsækjanda'!$B$10&amp;"]"),0%,0)))</f>
        <v/>
      </c>
      <c r="U284" s="72" t="str">
        <f t="shared" si="15"/>
        <v/>
      </c>
    </row>
    <row r="285" spans="1:21" x14ac:dyDescent="0.25">
      <c r="A285" s="37">
        <f t="shared" si="14"/>
        <v>284</v>
      </c>
      <c r="B285" s="67"/>
      <c r="C285" s="68"/>
      <c r="D285" s="67"/>
      <c r="E285" s="67"/>
      <c r="F285" s="67"/>
      <c r="G285" s="67"/>
      <c r="H285" s="69"/>
      <c r="I285" s="67"/>
      <c r="J285" s="67"/>
      <c r="K285" s="67"/>
      <c r="L285" s="67"/>
      <c r="M285" s="67"/>
      <c r="N285" s="69"/>
      <c r="O285" s="57" t="str">
        <f t="shared" si="13"/>
        <v/>
      </c>
      <c r="Q285" s="11" t="s">
        <v>450</v>
      </c>
      <c r="R285" s="11" t="str" cm="1">
        <f t="array" ref="R285">_xlfn.XLOOKUP(Q285,INDEX(Flettilisti,,1),INDEX(Flettilisti,,2),,0)</f>
        <v>Vantar flokkun</v>
      </c>
      <c r="S285" s="38" t="str">
        <f>IF(ISBLANK(N285),"",IF(N285&lt;Gögn!$J$2,Gögn!$K$2,IF(N285&gt;Gögn!$J$4,Gögn!$K$4,Gögn!$K$3)))</f>
        <v/>
      </c>
      <c r="T285" s="49" t="str" cm="1">
        <f t="array" aca="1" ref="T285" ca="1">IF(ISBLANK(B285),"",IF(R285="Styrkhæft",_xlfn.XLOOKUP(S285,Vegalengdir[Texti],INDIRECT("Vegalengdir["&amp;'Upplýsingar um umsækjanda'!$B$10&amp;"]"),0%,0)))</f>
        <v/>
      </c>
      <c r="U285" s="72" t="str">
        <f t="shared" si="15"/>
        <v/>
      </c>
    </row>
    <row r="286" spans="1:21" x14ac:dyDescent="0.25">
      <c r="A286" s="37">
        <f t="shared" si="14"/>
        <v>285</v>
      </c>
      <c r="B286" s="67"/>
      <c r="C286" s="68"/>
      <c r="D286" s="67"/>
      <c r="E286" s="67"/>
      <c r="F286" s="67"/>
      <c r="G286" s="67"/>
      <c r="H286" s="69"/>
      <c r="I286" s="67"/>
      <c r="J286" s="67"/>
      <c r="K286" s="67"/>
      <c r="L286" s="67"/>
      <c r="M286" s="67"/>
      <c r="N286" s="69"/>
      <c r="O286" s="57" t="str">
        <f t="shared" si="13"/>
        <v/>
      </c>
      <c r="Q286" s="11" t="s">
        <v>450</v>
      </c>
      <c r="R286" s="11" t="str" cm="1">
        <f t="array" ref="R286">_xlfn.XLOOKUP(Q286,INDEX(Flettilisti,,1),INDEX(Flettilisti,,2),,0)</f>
        <v>Vantar flokkun</v>
      </c>
      <c r="S286" s="38" t="str">
        <f>IF(ISBLANK(N286),"",IF(N286&lt;Gögn!$J$2,Gögn!$K$2,IF(N286&gt;Gögn!$J$4,Gögn!$K$4,Gögn!$K$3)))</f>
        <v/>
      </c>
      <c r="T286" s="49" t="str" cm="1">
        <f t="array" aca="1" ref="T286" ca="1">IF(ISBLANK(B286),"",IF(R286="Styrkhæft",_xlfn.XLOOKUP(S286,Vegalengdir[Texti],INDIRECT("Vegalengdir["&amp;'Upplýsingar um umsækjanda'!$B$10&amp;"]"),0%,0)))</f>
        <v/>
      </c>
      <c r="U286" s="72" t="str">
        <f t="shared" si="15"/>
        <v/>
      </c>
    </row>
    <row r="287" spans="1:21" x14ac:dyDescent="0.25">
      <c r="A287" s="37">
        <f t="shared" si="14"/>
        <v>286</v>
      </c>
      <c r="B287" s="67"/>
      <c r="C287" s="68"/>
      <c r="D287" s="67"/>
      <c r="E287" s="67"/>
      <c r="F287" s="67"/>
      <c r="G287" s="67"/>
      <c r="H287" s="69"/>
      <c r="I287" s="67"/>
      <c r="J287" s="67"/>
      <c r="K287" s="67"/>
      <c r="L287" s="67"/>
      <c r="M287" s="67"/>
      <c r="N287" s="69"/>
      <c r="O287" s="57" t="str">
        <f t="shared" si="13"/>
        <v/>
      </c>
      <c r="Q287" s="11" t="s">
        <v>450</v>
      </c>
      <c r="R287" s="11" t="str" cm="1">
        <f t="array" ref="R287">_xlfn.XLOOKUP(Q287,INDEX(Flettilisti,,1),INDEX(Flettilisti,,2),,0)</f>
        <v>Vantar flokkun</v>
      </c>
      <c r="S287" s="38" t="str">
        <f>IF(ISBLANK(N287),"",IF(N287&lt;Gögn!$J$2,Gögn!$K$2,IF(N287&gt;Gögn!$J$4,Gögn!$K$4,Gögn!$K$3)))</f>
        <v/>
      </c>
      <c r="T287" s="49" t="str" cm="1">
        <f t="array" aca="1" ref="T287" ca="1">IF(ISBLANK(B287),"",IF(R287="Styrkhæft",_xlfn.XLOOKUP(S287,Vegalengdir[Texti],INDIRECT("Vegalengdir["&amp;'Upplýsingar um umsækjanda'!$B$10&amp;"]"),0%,0)))</f>
        <v/>
      </c>
      <c r="U287" s="72" t="str">
        <f t="shared" si="15"/>
        <v/>
      </c>
    </row>
    <row r="288" spans="1:21" x14ac:dyDescent="0.25">
      <c r="A288" s="37">
        <f t="shared" si="14"/>
        <v>287</v>
      </c>
      <c r="B288" s="67"/>
      <c r="C288" s="68"/>
      <c r="D288" s="67"/>
      <c r="E288" s="67"/>
      <c r="F288" s="67"/>
      <c r="G288" s="67"/>
      <c r="H288" s="69"/>
      <c r="I288" s="67"/>
      <c r="J288" s="67"/>
      <c r="K288" s="67"/>
      <c r="L288" s="67"/>
      <c r="M288" s="67"/>
      <c r="N288" s="69"/>
      <c r="O288" s="57" t="str">
        <f t="shared" si="13"/>
        <v/>
      </c>
      <c r="Q288" s="11" t="s">
        <v>450</v>
      </c>
      <c r="R288" s="11" t="str" cm="1">
        <f t="array" ref="R288">_xlfn.XLOOKUP(Q288,INDEX(Flettilisti,,1),INDEX(Flettilisti,,2),,0)</f>
        <v>Vantar flokkun</v>
      </c>
      <c r="S288" s="38" t="str">
        <f>IF(ISBLANK(N288),"",IF(N288&lt;Gögn!$J$2,Gögn!$K$2,IF(N288&gt;Gögn!$J$4,Gögn!$K$4,Gögn!$K$3)))</f>
        <v/>
      </c>
      <c r="T288" s="49" t="str" cm="1">
        <f t="array" aca="1" ref="T288" ca="1">IF(ISBLANK(B288),"",IF(R288="Styrkhæft",_xlfn.XLOOKUP(S288,Vegalengdir[Texti],INDIRECT("Vegalengdir["&amp;'Upplýsingar um umsækjanda'!$B$10&amp;"]"),0%,0)))</f>
        <v/>
      </c>
      <c r="U288" s="72" t="str">
        <f t="shared" si="15"/>
        <v/>
      </c>
    </row>
    <row r="289" spans="1:21" x14ac:dyDescent="0.25">
      <c r="A289" s="37">
        <f t="shared" si="14"/>
        <v>288</v>
      </c>
      <c r="B289" s="67"/>
      <c r="C289" s="68"/>
      <c r="D289" s="67"/>
      <c r="E289" s="67"/>
      <c r="F289" s="67"/>
      <c r="G289" s="67"/>
      <c r="H289" s="69"/>
      <c r="I289" s="67"/>
      <c r="J289" s="67"/>
      <c r="K289" s="67"/>
      <c r="L289" s="67"/>
      <c r="M289" s="67"/>
      <c r="N289" s="69"/>
      <c r="O289" s="57" t="str">
        <f t="shared" si="13"/>
        <v/>
      </c>
      <c r="Q289" s="11" t="s">
        <v>450</v>
      </c>
      <c r="R289" s="11" t="str" cm="1">
        <f t="array" ref="R289">_xlfn.XLOOKUP(Q289,INDEX(Flettilisti,,1),INDEX(Flettilisti,,2),,0)</f>
        <v>Vantar flokkun</v>
      </c>
      <c r="S289" s="38" t="str">
        <f>IF(ISBLANK(N289),"",IF(N289&lt;Gögn!$J$2,Gögn!$K$2,IF(N289&gt;Gögn!$J$4,Gögn!$K$4,Gögn!$K$3)))</f>
        <v/>
      </c>
      <c r="T289" s="49" t="str" cm="1">
        <f t="array" aca="1" ref="T289" ca="1">IF(ISBLANK(B289),"",IF(R289="Styrkhæft",_xlfn.XLOOKUP(S289,Vegalengdir[Texti],INDIRECT("Vegalengdir["&amp;'Upplýsingar um umsækjanda'!$B$10&amp;"]"),0%,0)))</f>
        <v/>
      </c>
      <c r="U289" s="72" t="str">
        <f t="shared" si="15"/>
        <v/>
      </c>
    </row>
    <row r="290" spans="1:21" x14ac:dyDescent="0.25">
      <c r="A290" s="37">
        <f t="shared" si="14"/>
        <v>289</v>
      </c>
      <c r="B290" s="67"/>
      <c r="C290" s="68"/>
      <c r="D290" s="67"/>
      <c r="E290" s="67"/>
      <c r="F290" s="67"/>
      <c r="G290" s="67"/>
      <c r="H290" s="69"/>
      <c r="I290" s="67"/>
      <c r="J290" s="67"/>
      <c r="K290" s="67"/>
      <c r="L290" s="67"/>
      <c r="M290" s="67"/>
      <c r="N290" s="69"/>
      <c r="O290" s="57" t="str">
        <f t="shared" si="13"/>
        <v/>
      </c>
      <c r="Q290" s="11" t="s">
        <v>450</v>
      </c>
      <c r="R290" s="11" t="str" cm="1">
        <f t="array" ref="R290">_xlfn.XLOOKUP(Q290,INDEX(Flettilisti,,1),INDEX(Flettilisti,,2),,0)</f>
        <v>Vantar flokkun</v>
      </c>
      <c r="S290" s="38" t="str">
        <f>IF(ISBLANK(N290),"",IF(N290&lt;Gögn!$J$2,Gögn!$K$2,IF(N290&gt;Gögn!$J$4,Gögn!$K$4,Gögn!$K$3)))</f>
        <v/>
      </c>
      <c r="T290" s="49" t="str" cm="1">
        <f t="array" aca="1" ref="T290" ca="1">IF(ISBLANK(B290),"",IF(R290="Styrkhæft",_xlfn.XLOOKUP(S290,Vegalengdir[Texti],INDIRECT("Vegalengdir["&amp;'Upplýsingar um umsækjanda'!$B$10&amp;"]"),0%,0)))</f>
        <v/>
      </c>
      <c r="U290" s="72" t="str">
        <f t="shared" si="15"/>
        <v/>
      </c>
    </row>
    <row r="291" spans="1:21" x14ac:dyDescent="0.25">
      <c r="A291" s="37">
        <f t="shared" si="14"/>
        <v>290</v>
      </c>
      <c r="B291" s="67"/>
      <c r="C291" s="68"/>
      <c r="D291" s="67"/>
      <c r="E291" s="67"/>
      <c r="F291" s="67"/>
      <c r="G291" s="67"/>
      <c r="H291" s="69"/>
      <c r="I291" s="67"/>
      <c r="J291" s="67"/>
      <c r="K291" s="67"/>
      <c r="L291" s="67"/>
      <c r="M291" s="67"/>
      <c r="N291" s="69"/>
      <c r="O291" s="57" t="str">
        <f t="shared" si="13"/>
        <v/>
      </c>
      <c r="Q291" s="11" t="s">
        <v>450</v>
      </c>
      <c r="R291" s="11" t="str" cm="1">
        <f t="array" ref="R291">_xlfn.XLOOKUP(Q291,INDEX(Flettilisti,,1),INDEX(Flettilisti,,2),,0)</f>
        <v>Vantar flokkun</v>
      </c>
      <c r="S291" s="38" t="str">
        <f>IF(ISBLANK(N291),"",IF(N291&lt;Gögn!$J$2,Gögn!$K$2,IF(N291&gt;Gögn!$J$4,Gögn!$K$4,Gögn!$K$3)))</f>
        <v/>
      </c>
      <c r="T291" s="49" t="str" cm="1">
        <f t="array" aca="1" ref="T291" ca="1">IF(ISBLANK(B291),"",IF(R291="Styrkhæft",_xlfn.XLOOKUP(S291,Vegalengdir[Texti],INDIRECT("Vegalengdir["&amp;'Upplýsingar um umsækjanda'!$B$10&amp;"]"),0%,0)))</f>
        <v/>
      </c>
      <c r="U291" s="72" t="str">
        <f t="shared" si="15"/>
        <v/>
      </c>
    </row>
    <row r="292" spans="1:21" x14ac:dyDescent="0.25">
      <c r="A292" s="37">
        <f t="shared" si="14"/>
        <v>291</v>
      </c>
      <c r="B292" s="67"/>
      <c r="C292" s="68"/>
      <c r="D292" s="67"/>
      <c r="E292" s="67"/>
      <c r="F292" s="67"/>
      <c r="G292" s="67"/>
      <c r="H292" s="69"/>
      <c r="I292" s="67"/>
      <c r="J292" s="67"/>
      <c r="K292" s="67"/>
      <c r="L292" s="67"/>
      <c r="M292" s="67"/>
      <c r="N292" s="69"/>
      <c r="O292" s="57" t="str">
        <f t="shared" si="13"/>
        <v/>
      </c>
      <c r="Q292" s="11" t="s">
        <v>450</v>
      </c>
      <c r="R292" s="11" t="str" cm="1">
        <f t="array" ref="R292">_xlfn.XLOOKUP(Q292,INDEX(Flettilisti,,1),INDEX(Flettilisti,,2),,0)</f>
        <v>Vantar flokkun</v>
      </c>
      <c r="S292" s="38" t="str">
        <f>IF(ISBLANK(N292),"",IF(N292&lt;Gögn!$J$2,Gögn!$K$2,IF(N292&gt;Gögn!$J$4,Gögn!$K$4,Gögn!$K$3)))</f>
        <v/>
      </c>
      <c r="T292" s="49" t="str" cm="1">
        <f t="array" aca="1" ref="T292" ca="1">IF(ISBLANK(B292),"",IF(R292="Styrkhæft",_xlfn.XLOOKUP(S292,Vegalengdir[Texti],INDIRECT("Vegalengdir["&amp;'Upplýsingar um umsækjanda'!$B$10&amp;"]"),0%,0)))</f>
        <v/>
      </c>
      <c r="U292" s="72" t="str">
        <f t="shared" si="15"/>
        <v/>
      </c>
    </row>
    <row r="293" spans="1:21" x14ac:dyDescent="0.25">
      <c r="A293" s="37">
        <f t="shared" si="14"/>
        <v>292</v>
      </c>
      <c r="B293" s="67"/>
      <c r="C293" s="68"/>
      <c r="D293" s="67"/>
      <c r="E293" s="67"/>
      <c r="F293" s="67"/>
      <c r="G293" s="67"/>
      <c r="H293" s="69"/>
      <c r="I293" s="67"/>
      <c r="J293" s="67"/>
      <c r="K293" s="67"/>
      <c r="L293" s="67"/>
      <c r="M293" s="67"/>
      <c r="N293" s="69"/>
      <c r="O293" s="57" t="str">
        <f t="shared" si="13"/>
        <v/>
      </c>
      <c r="Q293" s="11" t="s">
        <v>450</v>
      </c>
      <c r="R293" s="11" t="str" cm="1">
        <f t="array" ref="R293">_xlfn.XLOOKUP(Q293,INDEX(Flettilisti,,1),INDEX(Flettilisti,,2),,0)</f>
        <v>Vantar flokkun</v>
      </c>
      <c r="S293" s="38" t="str">
        <f>IF(ISBLANK(N293),"",IF(N293&lt;Gögn!$J$2,Gögn!$K$2,IF(N293&gt;Gögn!$J$4,Gögn!$K$4,Gögn!$K$3)))</f>
        <v/>
      </c>
      <c r="T293" s="49" t="str" cm="1">
        <f t="array" aca="1" ref="T293" ca="1">IF(ISBLANK(B293),"",IF(R293="Styrkhæft",_xlfn.XLOOKUP(S293,Vegalengdir[Texti],INDIRECT("Vegalengdir["&amp;'Upplýsingar um umsækjanda'!$B$10&amp;"]"),0%,0)))</f>
        <v/>
      </c>
      <c r="U293" s="72" t="str">
        <f t="shared" si="15"/>
        <v/>
      </c>
    </row>
    <row r="294" spans="1:21" x14ac:dyDescent="0.25">
      <c r="A294" s="37">
        <f t="shared" si="14"/>
        <v>293</v>
      </c>
      <c r="B294" s="67"/>
      <c r="C294" s="68"/>
      <c r="D294" s="67"/>
      <c r="E294" s="67"/>
      <c r="F294" s="67"/>
      <c r="G294" s="67"/>
      <c r="H294" s="69"/>
      <c r="I294" s="67"/>
      <c r="J294" s="67"/>
      <c r="K294" s="67"/>
      <c r="L294" s="67"/>
      <c r="M294" s="67"/>
      <c r="N294" s="69"/>
      <c r="O294" s="57" t="str">
        <f t="shared" si="13"/>
        <v/>
      </c>
      <c r="Q294" s="11" t="s">
        <v>450</v>
      </c>
      <c r="R294" s="11" t="str" cm="1">
        <f t="array" ref="R294">_xlfn.XLOOKUP(Q294,INDEX(Flettilisti,,1),INDEX(Flettilisti,,2),,0)</f>
        <v>Vantar flokkun</v>
      </c>
      <c r="S294" s="38" t="str">
        <f>IF(ISBLANK(N294),"",IF(N294&lt;Gögn!$J$2,Gögn!$K$2,IF(N294&gt;Gögn!$J$4,Gögn!$K$4,Gögn!$K$3)))</f>
        <v/>
      </c>
      <c r="T294" s="49" t="str" cm="1">
        <f t="array" aca="1" ref="T294" ca="1">IF(ISBLANK(B294),"",IF(R294="Styrkhæft",_xlfn.XLOOKUP(S294,Vegalengdir[Texti],INDIRECT("Vegalengdir["&amp;'Upplýsingar um umsækjanda'!$B$10&amp;"]"),0%,0)))</f>
        <v/>
      </c>
      <c r="U294" s="72" t="str">
        <f t="shared" si="15"/>
        <v/>
      </c>
    </row>
    <row r="295" spans="1:21" x14ac:dyDescent="0.25">
      <c r="A295" s="37">
        <f t="shared" si="14"/>
        <v>294</v>
      </c>
      <c r="B295" s="67"/>
      <c r="C295" s="68"/>
      <c r="D295" s="67"/>
      <c r="E295" s="67"/>
      <c r="F295" s="67"/>
      <c r="G295" s="67"/>
      <c r="H295" s="69"/>
      <c r="I295" s="67"/>
      <c r="J295" s="67"/>
      <c r="K295" s="67"/>
      <c r="L295" s="67"/>
      <c r="M295" s="67"/>
      <c r="N295" s="69"/>
      <c r="O295" s="57" t="str">
        <f t="shared" si="13"/>
        <v/>
      </c>
      <c r="Q295" s="11" t="s">
        <v>450</v>
      </c>
      <c r="R295" s="11" t="str" cm="1">
        <f t="array" ref="R295">_xlfn.XLOOKUP(Q295,INDEX(Flettilisti,,1),INDEX(Flettilisti,,2),,0)</f>
        <v>Vantar flokkun</v>
      </c>
      <c r="S295" s="38" t="str">
        <f>IF(ISBLANK(N295),"",IF(N295&lt;Gögn!$J$2,Gögn!$K$2,IF(N295&gt;Gögn!$J$4,Gögn!$K$4,Gögn!$K$3)))</f>
        <v/>
      </c>
      <c r="T295" s="49" t="str" cm="1">
        <f t="array" aca="1" ref="T295" ca="1">IF(ISBLANK(B295),"",IF(R295="Styrkhæft",_xlfn.XLOOKUP(S295,Vegalengdir[Texti],INDIRECT("Vegalengdir["&amp;'Upplýsingar um umsækjanda'!$B$10&amp;"]"),0%,0)))</f>
        <v/>
      </c>
      <c r="U295" s="72" t="str">
        <f t="shared" si="15"/>
        <v/>
      </c>
    </row>
    <row r="296" spans="1:21" x14ac:dyDescent="0.25">
      <c r="A296" s="37">
        <f t="shared" si="14"/>
        <v>295</v>
      </c>
      <c r="B296" s="67"/>
      <c r="C296" s="68"/>
      <c r="D296" s="67"/>
      <c r="E296" s="67"/>
      <c r="F296" s="67"/>
      <c r="G296" s="67"/>
      <c r="H296" s="69"/>
      <c r="I296" s="67"/>
      <c r="J296" s="67"/>
      <c r="K296" s="67"/>
      <c r="L296" s="67"/>
      <c r="M296" s="67"/>
      <c r="N296" s="69"/>
      <c r="O296" s="57" t="str">
        <f t="shared" si="13"/>
        <v/>
      </c>
      <c r="Q296" s="11" t="s">
        <v>450</v>
      </c>
      <c r="R296" s="11" t="str" cm="1">
        <f t="array" ref="R296">_xlfn.XLOOKUP(Q296,INDEX(Flettilisti,,1),INDEX(Flettilisti,,2),,0)</f>
        <v>Vantar flokkun</v>
      </c>
      <c r="S296" s="38" t="str">
        <f>IF(ISBLANK(N296),"",IF(N296&lt;Gögn!$J$2,Gögn!$K$2,IF(N296&gt;Gögn!$J$4,Gögn!$K$4,Gögn!$K$3)))</f>
        <v/>
      </c>
      <c r="T296" s="49" t="str" cm="1">
        <f t="array" aca="1" ref="T296" ca="1">IF(ISBLANK(B296),"",IF(R296="Styrkhæft",_xlfn.XLOOKUP(S296,Vegalengdir[Texti],INDIRECT("Vegalengdir["&amp;'Upplýsingar um umsækjanda'!$B$10&amp;"]"),0%,0)))</f>
        <v/>
      </c>
      <c r="U296" s="72" t="str">
        <f t="shared" si="15"/>
        <v/>
      </c>
    </row>
    <row r="297" spans="1:21" x14ac:dyDescent="0.25">
      <c r="A297" s="37">
        <f t="shared" si="14"/>
        <v>296</v>
      </c>
      <c r="B297" s="67"/>
      <c r="C297" s="68"/>
      <c r="D297" s="67"/>
      <c r="E297" s="67"/>
      <c r="F297" s="67"/>
      <c r="G297" s="67"/>
      <c r="H297" s="69"/>
      <c r="I297" s="67"/>
      <c r="J297" s="67"/>
      <c r="K297" s="67"/>
      <c r="L297" s="67"/>
      <c r="M297" s="67"/>
      <c r="N297" s="69"/>
      <c r="O297" s="57" t="str">
        <f t="shared" si="13"/>
        <v/>
      </c>
      <c r="Q297" s="11" t="s">
        <v>450</v>
      </c>
      <c r="R297" s="11" t="str" cm="1">
        <f t="array" ref="R297">_xlfn.XLOOKUP(Q297,INDEX(Flettilisti,,1),INDEX(Flettilisti,,2),,0)</f>
        <v>Vantar flokkun</v>
      </c>
      <c r="S297" s="38" t="str">
        <f>IF(ISBLANK(N297),"",IF(N297&lt;Gögn!$J$2,Gögn!$K$2,IF(N297&gt;Gögn!$J$4,Gögn!$K$4,Gögn!$K$3)))</f>
        <v/>
      </c>
      <c r="T297" s="49" t="str" cm="1">
        <f t="array" aca="1" ref="T297" ca="1">IF(ISBLANK(B297),"",IF(R297="Styrkhæft",_xlfn.XLOOKUP(S297,Vegalengdir[Texti],INDIRECT("Vegalengdir["&amp;'Upplýsingar um umsækjanda'!$B$10&amp;"]"),0%,0)))</f>
        <v/>
      </c>
      <c r="U297" s="72" t="str">
        <f t="shared" si="15"/>
        <v/>
      </c>
    </row>
    <row r="298" spans="1:21" x14ac:dyDescent="0.25">
      <c r="A298" s="37">
        <f t="shared" si="14"/>
        <v>297</v>
      </c>
      <c r="B298" s="67"/>
      <c r="C298" s="68"/>
      <c r="D298" s="67"/>
      <c r="E298" s="67"/>
      <c r="F298" s="67"/>
      <c r="G298" s="67"/>
      <c r="H298" s="69"/>
      <c r="I298" s="67"/>
      <c r="J298" s="67"/>
      <c r="K298" s="67"/>
      <c r="L298" s="67"/>
      <c r="M298" s="67"/>
      <c r="N298" s="69"/>
      <c r="O298" s="57" t="str">
        <f t="shared" si="13"/>
        <v/>
      </c>
      <c r="Q298" s="11" t="s">
        <v>450</v>
      </c>
      <c r="R298" s="11" t="str" cm="1">
        <f t="array" ref="R298">_xlfn.XLOOKUP(Q298,INDEX(Flettilisti,,1),INDEX(Flettilisti,,2),,0)</f>
        <v>Vantar flokkun</v>
      </c>
      <c r="S298" s="38" t="str">
        <f>IF(ISBLANK(N298),"",IF(N298&lt;Gögn!$J$2,Gögn!$K$2,IF(N298&gt;Gögn!$J$4,Gögn!$K$4,Gögn!$K$3)))</f>
        <v/>
      </c>
      <c r="T298" s="49" t="str" cm="1">
        <f t="array" aca="1" ref="T298" ca="1">IF(ISBLANK(B298),"",IF(R298="Styrkhæft",_xlfn.XLOOKUP(S298,Vegalengdir[Texti],INDIRECT("Vegalengdir["&amp;'Upplýsingar um umsækjanda'!$B$10&amp;"]"),0%,0)))</f>
        <v/>
      </c>
      <c r="U298" s="72" t="str">
        <f t="shared" si="15"/>
        <v/>
      </c>
    </row>
    <row r="299" spans="1:21" x14ac:dyDescent="0.25">
      <c r="A299" s="37">
        <f t="shared" si="14"/>
        <v>298</v>
      </c>
      <c r="B299" s="67"/>
      <c r="C299" s="68"/>
      <c r="D299" s="67"/>
      <c r="E299" s="67"/>
      <c r="F299" s="67"/>
      <c r="G299" s="67"/>
      <c r="H299" s="69"/>
      <c r="I299" s="67"/>
      <c r="J299" s="67"/>
      <c r="K299" s="67"/>
      <c r="L299" s="67"/>
      <c r="M299" s="67"/>
      <c r="N299" s="69"/>
      <c r="O299" s="57" t="str">
        <f t="shared" si="13"/>
        <v/>
      </c>
      <c r="Q299" s="11" t="s">
        <v>450</v>
      </c>
      <c r="R299" s="11" t="str" cm="1">
        <f t="array" ref="R299">_xlfn.XLOOKUP(Q299,INDEX(Flettilisti,,1),INDEX(Flettilisti,,2),,0)</f>
        <v>Vantar flokkun</v>
      </c>
      <c r="S299" s="38" t="str">
        <f>IF(ISBLANK(N299),"",IF(N299&lt;Gögn!$J$2,Gögn!$K$2,IF(N299&gt;Gögn!$J$4,Gögn!$K$4,Gögn!$K$3)))</f>
        <v/>
      </c>
      <c r="T299" s="49" t="str" cm="1">
        <f t="array" aca="1" ref="T299" ca="1">IF(ISBLANK(B299),"",IF(R299="Styrkhæft",_xlfn.XLOOKUP(S299,Vegalengdir[Texti],INDIRECT("Vegalengdir["&amp;'Upplýsingar um umsækjanda'!$B$10&amp;"]"),0%,0)))</f>
        <v/>
      </c>
      <c r="U299" s="72" t="str">
        <f t="shared" si="15"/>
        <v/>
      </c>
    </row>
    <row r="300" spans="1:21" x14ac:dyDescent="0.25">
      <c r="A300" s="37">
        <f t="shared" si="14"/>
        <v>299</v>
      </c>
      <c r="B300" s="67"/>
      <c r="C300" s="68"/>
      <c r="D300" s="67"/>
      <c r="E300" s="67"/>
      <c r="F300" s="67"/>
      <c r="G300" s="67"/>
      <c r="H300" s="69"/>
      <c r="I300" s="67"/>
      <c r="J300" s="67"/>
      <c r="K300" s="67"/>
      <c r="L300" s="67"/>
      <c r="M300" s="67"/>
      <c r="N300" s="69"/>
      <c r="O300" s="57" t="str">
        <f t="shared" si="13"/>
        <v/>
      </c>
      <c r="Q300" s="11" t="s">
        <v>450</v>
      </c>
      <c r="R300" s="11" t="str" cm="1">
        <f t="array" ref="R300">_xlfn.XLOOKUP(Q300,INDEX(Flettilisti,,1),INDEX(Flettilisti,,2),,0)</f>
        <v>Vantar flokkun</v>
      </c>
      <c r="S300" s="38" t="str">
        <f>IF(ISBLANK(N300),"",IF(N300&lt;Gögn!$J$2,Gögn!$K$2,IF(N300&gt;Gögn!$J$4,Gögn!$K$4,Gögn!$K$3)))</f>
        <v/>
      </c>
      <c r="T300" s="49" t="str" cm="1">
        <f t="array" aca="1" ref="T300" ca="1">IF(ISBLANK(B300),"",IF(R300="Styrkhæft",_xlfn.XLOOKUP(S300,Vegalengdir[Texti],INDIRECT("Vegalengdir["&amp;'Upplýsingar um umsækjanda'!$B$10&amp;"]"),0%,0)))</f>
        <v/>
      </c>
      <c r="U300" s="72" t="str">
        <f t="shared" si="15"/>
        <v/>
      </c>
    </row>
    <row r="301" spans="1:21" x14ac:dyDescent="0.25">
      <c r="A301" s="37">
        <f t="shared" si="14"/>
        <v>300</v>
      </c>
      <c r="B301" s="67"/>
      <c r="C301" s="68"/>
      <c r="D301" s="67"/>
      <c r="E301" s="67"/>
      <c r="F301" s="67"/>
      <c r="G301" s="67"/>
      <c r="H301" s="69"/>
      <c r="I301" s="67"/>
      <c r="J301" s="67"/>
      <c r="K301" s="67"/>
      <c r="L301" s="67"/>
      <c r="M301" s="67"/>
      <c r="N301" s="69"/>
      <c r="O301" s="57" t="str">
        <f t="shared" si="13"/>
        <v/>
      </c>
      <c r="Q301" s="11" t="s">
        <v>450</v>
      </c>
      <c r="R301" s="11" t="str" cm="1">
        <f t="array" ref="R301">_xlfn.XLOOKUP(Q301,INDEX(Flettilisti,,1),INDEX(Flettilisti,,2),,0)</f>
        <v>Vantar flokkun</v>
      </c>
      <c r="S301" s="38" t="str">
        <f>IF(ISBLANK(N301),"",IF(N301&lt;Gögn!$J$2,Gögn!$K$2,IF(N301&gt;Gögn!$J$4,Gögn!$K$4,Gögn!$K$3)))</f>
        <v/>
      </c>
      <c r="T301" s="49" t="str" cm="1">
        <f t="array" aca="1" ref="T301" ca="1">IF(ISBLANK(B301),"",IF(R301="Styrkhæft",_xlfn.XLOOKUP(S301,Vegalengdir[Texti],INDIRECT("Vegalengdir["&amp;'Upplýsingar um umsækjanda'!$B$10&amp;"]"),0%,0)))</f>
        <v/>
      </c>
      <c r="U301" s="72" t="str">
        <f t="shared" si="15"/>
        <v/>
      </c>
    </row>
    <row r="302" spans="1:21" x14ac:dyDescent="0.25">
      <c r="A302" s="37">
        <f t="shared" si="14"/>
        <v>301</v>
      </c>
      <c r="B302" s="67"/>
      <c r="C302" s="68"/>
      <c r="D302" s="67"/>
      <c r="E302" s="67"/>
      <c r="F302" s="67"/>
      <c r="G302" s="67"/>
      <c r="H302" s="69"/>
      <c r="I302" s="67"/>
      <c r="J302" s="67"/>
      <c r="K302" s="67"/>
      <c r="L302" s="67"/>
      <c r="M302" s="67"/>
      <c r="N302" s="69"/>
      <c r="O302" s="57" t="str">
        <f t="shared" si="13"/>
        <v/>
      </c>
      <c r="Q302" s="11" t="s">
        <v>450</v>
      </c>
      <c r="R302" s="11" t="str" cm="1">
        <f t="array" ref="R302">_xlfn.XLOOKUP(Q302,INDEX(Flettilisti,,1),INDEX(Flettilisti,,2),,0)</f>
        <v>Vantar flokkun</v>
      </c>
      <c r="S302" s="38" t="str">
        <f>IF(ISBLANK(N302),"",IF(N302&lt;Gögn!$J$2,Gögn!$K$2,IF(N302&gt;Gögn!$J$4,Gögn!$K$4,Gögn!$K$3)))</f>
        <v/>
      </c>
      <c r="T302" s="49" t="str" cm="1">
        <f t="array" aca="1" ref="T302" ca="1">IF(ISBLANK(B302),"",IF(R302="Styrkhæft",_xlfn.XLOOKUP(S302,Vegalengdir[Texti],INDIRECT("Vegalengdir["&amp;'Upplýsingar um umsækjanda'!$B$10&amp;"]"),0%,0)))</f>
        <v/>
      </c>
      <c r="U302" s="72" t="str">
        <f t="shared" si="15"/>
        <v/>
      </c>
    </row>
    <row r="303" spans="1:21" x14ac:dyDescent="0.25">
      <c r="A303" s="37">
        <f t="shared" si="14"/>
        <v>302</v>
      </c>
      <c r="B303" s="67"/>
      <c r="C303" s="68"/>
      <c r="D303" s="67"/>
      <c r="E303" s="67"/>
      <c r="F303" s="67"/>
      <c r="G303" s="67"/>
      <c r="H303" s="69"/>
      <c r="I303" s="67"/>
      <c r="J303" s="67"/>
      <c r="K303" s="67"/>
      <c r="L303" s="67"/>
      <c r="M303" s="67"/>
      <c r="N303" s="69"/>
      <c r="O303" s="57" t="str">
        <f t="shared" si="13"/>
        <v/>
      </c>
      <c r="Q303" s="11" t="s">
        <v>450</v>
      </c>
      <c r="R303" s="11" t="str" cm="1">
        <f t="array" ref="R303">_xlfn.XLOOKUP(Q303,INDEX(Flettilisti,,1),INDEX(Flettilisti,,2),,0)</f>
        <v>Vantar flokkun</v>
      </c>
      <c r="S303" s="38" t="str">
        <f>IF(ISBLANK(N303),"",IF(N303&lt;Gögn!$J$2,Gögn!$K$2,IF(N303&gt;Gögn!$J$4,Gögn!$K$4,Gögn!$K$3)))</f>
        <v/>
      </c>
      <c r="T303" s="49" t="str" cm="1">
        <f t="array" aca="1" ref="T303" ca="1">IF(ISBLANK(B303),"",IF(R303="Styrkhæft",_xlfn.XLOOKUP(S303,Vegalengdir[Texti],INDIRECT("Vegalengdir["&amp;'Upplýsingar um umsækjanda'!$B$10&amp;"]"),0%,0)))</f>
        <v/>
      </c>
      <c r="U303" s="72" t="str">
        <f t="shared" si="15"/>
        <v/>
      </c>
    </row>
    <row r="304" spans="1:21" x14ac:dyDescent="0.25">
      <c r="A304" s="37">
        <f t="shared" si="14"/>
        <v>303</v>
      </c>
      <c r="B304" s="67"/>
      <c r="C304" s="68"/>
      <c r="D304" s="67"/>
      <c r="E304" s="67"/>
      <c r="F304" s="67"/>
      <c r="G304" s="67"/>
      <c r="H304" s="69"/>
      <c r="I304" s="67"/>
      <c r="J304" s="67"/>
      <c r="K304" s="67"/>
      <c r="L304" s="67"/>
      <c r="M304" s="67"/>
      <c r="N304" s="69"/>
      <c r="O304" s="57" t="str">
        <f t="shared" si="13"/>
        <v/>
      </c>
      <c r="Q304" s="11" t="s">
        <v>450</v>
      </c>
      <c r="R304" s="11" t="str" cm="1">
        <f t="array" ref="R304">_xlfn.XLOOKUP(Q304,INDEX(Flettilisti,,1),INDEX(Flettilisti,,2),,0)</f>
        <v>Vantar flokkun</v>
      </c>
      <c r="S304" s="38" t="str">
        <f>IF(ISBLANK(N304),"",IF(N304&lt;Gögn!$J$2,Gögn!$K$2,IF(N304&gt;Gögn!$J$4,Gögn!$K$4,Gögn!$K$3)))</f>
        <v/>
      </c>
      <c r="T304" s="49" t="str" cm="1">
        <f t="array" aca="1" ref="T304" ca="1">IF(ISBLANK(B304),"",IF(R304="Styrkhæft",_xlfn.XLOOKUP(S304,Vegalengdir[Texti],INDIRECT("Vegalengdir["&amp;'Upplýsingar um umsækjanda'!$B$10&amp;"]"),0%,0)))</f>
        <v/>
      </c>
      <c r="U304" s="72" t="str">
        <f t="shared" si="15"/>
        <v/>
      </c>
    </row>
    <row r="305" spans="1:21" x14ac:dyDescent="0.25">
      <c r="A305" s="37">
        <f t="shared" si="14"/>
        <v>304</v>
      </c>
      <c r="B305" s="67"/>
      <c r="C305" s="68"/>
      <c r="D305" s="67"/>
      <c r="E305" s="67"/>
      <c r="F305" s="67"/>
      <c r="G305" s="67"/>
      <c r="H305" s="69"/>
      <c r="I305" s="67"/>
      <c r="J305" s="67"/>
      <c r="K305" s="67"/>
      <c r="L305" s="67"/>
      <c r="M305" s="67"/>
      <c r="N305" s="69"/>
      <c r="O305" s="57" t="str">
        <f t="shared" si="13"/>
        <v/>
      </c>
      <c r="Q305" s="11" t="s">
        <v>450</v>
      </c>
      <c r="R305" s="11" t="str" cm="1">
        <f t="array" ref="R305">_xlfn.XLOOKUP(Q305,INDEX(Flettilisti,,1),INDEX(Flettilisti,,2),,0)</f>
        <v>Vantar flokkun</v>
      </c>
      <c r="S305" s="38" t="str">
        <f>IF(ISBLANK(N305),"",IF(N305&lt;Gögn!$J$2,Gögn!$K$2,IF(N305&gt;Gögn!$J$4,Gögn!$K$4,Gögn!$K$3)))</f>
        <v/>
      </c>
      <c r="T305" s="49" t="str" cm="1">
        <f t="array" aca="1" ref="T305" ca="1">IF(ISBLANK(B305),"",IF(R305="Styrkhæft",_xlfn.XLOOKUP(S305,Vegalengdir[Texti],INDIRECT("Vegalengdir["&amp;'Upplýsingar um umsækjanda'!$B$10&amp;"]"),0%,0)))</f>
        <v/>
      </c>
      <c r="U305" s="72" t="str">
        <f t="shared" si="15"/>
        <v/>
      </c>
    </row>
    <row r="306" spans="1:21" x14ac:dyDescent="0.25">
      <c r="A306" s="37">
        <f t="shared" si="14"/>
        <v>305</v>
      </c>
      <c r="B306" s="67"/>
      <c r="C306" s="68"/>
      <c r="D306" s="67"/>
      <c r="E306" s="67"/>
      <c r="F306" s="67"/>
      <c r="G306" s="67"/>
      <c r="H306" s="69"/>
      <c r="I306" s="67"/>
      <c r="J306" s="67"/>
      <c r="K306" s="67"/>
      <c r="L306" s="67"/>
      <c r="M306" s="67"/>
      <c r="N306" s="69"/>
      <c r="O306" s="57" t="str">
        <f t="shared" si="13"/>
        <v/>
      </c>
      <c r="Q306" s="11" t="s">
        <v>450</v>
      </c>
      <c r="R306" s="11" t="str" cm="1">
        <f t="array" ref="R306">_xlfn.XLOOKUP(Q306,INDEX(Flettilisti,,1),INDEX(Flettilisti,,2),,0)</f>
        <v>Vantar flokkun</v>
      </c>
      <c r="S306" s="38" t="str">
        <f>IF(ISBLANK(N306),"",IF(N306&lt;Gögn!$J$2,Gögn!$K$2,IF(N306&gt;Gögn!$J$4,Gögn!$K$4,Gögn!$K$3)))</f>
        <v/>
      </c>
      <c r="T306" s="49" t="str" cm="1">
        <f t="array" aca="1" ref="T306" ca="1">IF(ISBLANK(B306),"",IF(R306="Styrkhæft",_xlfn.XLOOKUP(S306,Vegalengdir[Texti],INDIRECT("Vegalengdir["&amp;'Upplýsingar um umsækjanda'!$B$10&amp;"]"),0%,0)))</f>
        <v/>
      </c>
      <c r="U306" s="72" t="str">
        <f t="shared" si="15"/>
        <v/>
      </c>
    </row>
    <row r="307" spans="1:21" x14ac:dyDescent="0.25">
      <c r="A307" s="37">
        <f t="shared" si="14"/>
        <v>306</v>
      </c>
      <c r="B307" s="67"/>
      <c r="C307" s="68"/>
      <c r="D307" s="67"/>
      <c r="E307" s="67"/>
      <c r="F307" s="67"/>
      <c r="G307" s="67"/>
      <c r="H307" s="69"/>
      <c r="I307" s="67"/>
      <c r="J307" s="67"/>
      <c r="K307" s="67"/>
      <c r="L307" s="67"/>
      <c r="M307" s="67"/>
      <c r="N307" s="69"/>
      <c r="O307" s="57" t="str">
        <f t="shared" si="13"/>
        <v/>
      </c>
      <c r="Q307" s="11" t="s">
        <v>450</v>
      </c>
      <c r="R307" s="11" t="str" cm="1">
        <f t="array" ref="R307">_xlfn.XLOOKUP(Q307,INDEX(Flettilisti,,1),INDEX(Flettilisti,,2),,0)</f>
        <v>Vantar flokkun</v>
      </c>
      <c r="S307" s="38" t="str">
        <f>IF(ISBLANK(N307),"",IF(N307&lt;Gögn!$J$2,Gögn!$K$2,IF(N307&gt;Gögn!$J$4,Gögn!$K$4,Gögn!$K$3)))</f>
        <v/>
      </c>
      <c r="T307" s="49" t="str" cm="1">
        <f t="array" aca="1" ref="T307" ca="1">IF(ISBLANK(B307),"",IF(R307="Styrkhæft",_xlfn.XLOOKUP(S307,Vegalengdir[Texti],INDIRECT("Vegalengdir["&amp;'Upplýsingar um umsækjanda'!$B$10&amp;"]"),0%,0)))</f>
        <v/>
      </c>
      <c r="U307" s="72" t="str">
        <f t="shared" si="15"/>
        <v/>
      </c>
    </row>
    <row r="308" spans="1:21" x14ac:dyDescent="0.25">
      <c r="A308" s="37">
        <f t="shared" si="14"/>
        <v>307</v>
      </c>
      <c r="B308" s="67"/>
      <c r="C308" s="68"/>
      <c r="D308" s="67"/>
      <c r="E308" s="67"/>
      <c r="F308" s="67"/>
      <c r="G308" s="67"/>
      <c r="H308" s="69"/>
      <c r="I308" s="67"/>
      <c r="J308" s="67"/>
      <c r="K308" s="67"/>
      <c r="L308" s="67"/>
      <c r="M308" s="67"/>
      <c r="N308" s="69"/>
      <c r="O308" s="57" t="str">
        <f t="shared" si="13"/>
        <v/>
      </c>
      <c r="Q308" s="11" t="s">
        <v>450</v>
      </c>
      <c r="R308" s="11" t="str" cm="1">
        <f t="array" ref="R308">_xlfn.XLOOKUP(Q308,INDEX(Flettilisti,,1),INDEX(Flettilisti,,2),,0)</f>
        <v>Vantar flokkun</v>
      </c>
      <c r="S308" s="38" t="str">
        <f>IF(ISBLANK(N308),"",IF(N308&lt;Gögn!$J$2,Gögn!$K$2,IF(N308&gt;Gögn!$J$4,Gögn!$K$4,Gögn!$K$3)))</f>
        <v/>
      </c>
      <c r="T308" s="49" t="str" cm="1">
        <f t="array" aca="1" ref="T308" ca="1">IF(ISBLANK(B308),"",IF(R308="Styrkhæft",_xlfn.XLOOKUP(S308,Vegalengdir[Texti],INDIRECT("Vegalengdir["&amp;'Upplýsingar um umsækjanda'!$B$10&amp;"]"),0%,0)))</f>
        <v/>
      </c>
      <c r="U308" s="72" t="str">
        <f t="shared" si="15"/>
        <v/>
      </c>
    </row>
    <row r="309" spans="1:21" x14ac:dyDescent="0.25">
      <c r="A309" s="37">
        <f t="shared" si="14"/>
        <v>308</v>
      </c>
      <c r="B309" s="67"/>
      <c r="C309" s="68"/>
      <c r="D309" s="67"/>
      <c r="E309" s="67"/>
      <c r="F309" s="67"/>
      <c r="G309" s="67"/>
      <c r="H309" s="69"/>
      <c r="I309" s="67"/>
      <c r="J309" s="67"/>
      <c r="K309" s="67"/>
      <c r="L309" s="67"/>
      <c r="M309" s="67"/>
      <c r="N309" s="69"/>
      <c r="O309" s="57" t="str">
        <f t="shared" si="13"/>
        <v/>
      </c>
      <c r="Q309" s="11" t="s">
        <v>450</v>
      </c>
      <c r="R309" s="11" t="str" cm="1">
        <f t="array" ref="R309">_xlfn.XLOOKUP(Q309,INDEX(Flettilisti,,1),INDEX(Flettilisti,,2),,0)</f>
        <v>Vantar flokkun</v>
      </c>
      <c r="S309" s="38" t="str">
        <f>IF(ISBLANK(N309),"",IF(N309&lt;Gögn!$J$2,Gögn!$K$2,IF(N309&gt;Gögn!$J$4,Gögn!$K$4,Gögn!$K$3)))</f>
        <v/>
      </c>
      <c r="T309" s="49" t="str" cm="1">
        <f t="array" aca="1" ref="T309" ca="1">IF(ISBLANK(B309),"",IF(R309="Styrkhæft",_xlfn.XLOOKUP(S309,Vegalengdir[Texti],INDIRECT("Vegalengdir["&amp;'Upplýsingar um umsækjanda'!$B$10&amp;"]"),0%,0)))</f>
        <v/>
      </c>
      <c r="U309" s="72" t="str">
        <f t="shared" si="15"/>
        <v/>
      </c>
    </row>
    <row r="310" spans="1:21" x14ac:dyDescent="0.25">
      <c r="A310" s="37">
        <f t="shared" si="14"/>
        <v>309</v>
      </c>
      <c r="B310" s="67"/>
      <c r="C310" s="68"/>
      <c r="D310" s="67"/>
      <c r="E310" s="67"/>
      <c r="F310" s="67"/>
      <c r="G310" s="67"/>
      <c r="H310" s="69"/>
      <c r="I310" s="67"/>
      <c r="J310" s="67"/>
      <c r="K310" s="67"/>
      <c r="L310" s="67"/>
      <c r="M310" s="67"/>
      <c r="N310" s="69"/>
      <c r="O310" s="57" t="str">
        <f t="shared" si="13"/>
        <v/>
      </c>
      <c r="Q310" s="11" t="s">
        <v>450</v>
      </c>
      <c r="R310" s="11" t="str" cm="1">
        <f t="array" ref="R310">_xlfn.XLOOKUP(Q310,INDEX(Flettilisti,,1),INDEX(Flettilisti,,2),,0)</f>
        <v>Vantar flokkun</v>
      </c>
      <c r="S310" s="38" t="str">
        <f>IF(ISBLANK(N310),"",IF(N310&lt;Gögn!$J$2,Gögn!$K$2,IF(N310&gt;Gögn!$J$4,Gögn!$K$4,Gögn!$K$3)))</f>
        <v/>
      </c>
      <c r="T310" s="49" t="str" cm="1">
        <f t="array" aca="1" ref="T310" ca="1">IF(ISBLANK(B310),"",IF(R310="Styrkhæft",_xlfn.XLOOKUP(S310,Vegalengdir[Texti],INDIRECT("Vegalengdir["&amp;'Upplýsingar um umsækjanda'!$B$10&amp;"]"),0%,0)))</f>
        <v/>
      </c>
      <c r="U310" s="72" t="str">
        <f t="shared" si="15"/>
        <v/>
      </c>
    </row>
    <row r="311" spans="1:21" x14ac:dyDescent="0.25">
      <c r="A311" s="37">
        <f t="shared" si="14"/>
        <v>310</v>
      </c>
      <c r="B311" s="67"/>
      <c r="C311" s="68"/>
      <c r="D311" s="67"/>
      <c r="E311" s="67"/>
      <c r="F311" s="67"/>
      <c r="G311" s="67"/>
      <c r="H311" s="69"/>
      <c r="I311" s="67"/>
      <c r="J311" s="67"/>
      <c r="K311" s="67"/>
      <c r="L311" s="67"/>
      <c r="M311" s="67"/>
      <c r="N311" s="69"/>
      <c r="O311" s="57" t="str">
        <f t="shared" si="13"/>
        <v/>
      </c>
      <c r="Q311" s="11" t="s">
        <v>450</v>
      </c>
      <c r="R311" s="11" t="str" cm="1">
        <f t="array" ref="R311">_xlfn.XLOOKUP(Q311,INDEX(Flettilisti,,1),INDEX(Flettilisti,,2),,0)</f>
        <v>Vantar flokkun</v>
      </c>
      <c r="S311" s="38" t="str">
        <f>IF(ISBLANK(N311),"",IF(N311&lt;Gögn!$J$2,Gögn!$K$2,IF(N311&gt;Gögn!$J$4,Gögn!$K$4,Gögn!$K$3)))</f>
        <v/>
      </c>
      <c r="T311" s="49" t="str" cm="1">
        <f t="array" aca="1" ref="T311" ca="1">IF(ISBLANK(B311),"",IF(R311="Styrkhæft",_xlfn.XLOOKUP(S311,Vegalengdir[Texti],INDIRECT("Vegalengdir["&amp;'Upplýsingar um umsækjanda'!$B$10&amp;"]"),0%,0)))</f>
        <v/>
      </c>
      <c r="U311" s="72" t="str">
        <f t="shared" si="15"/>
        <v/>
      </c>
    </row>
    <row r="312" spans="1:21" x14ac:dyDescent="0.25">
      <c r="A312" s="37">
        <f t="shared" si="14"/>
        <v>311</v>
      </c>
      <c r="B312" s="67"/>
      <c r="C312" s="68"/>
      <c r="D312" s="67"/>
      <c r="E312" s="67"/>
      <c r="F312" s="67"/>
      <c r="G312" s="67"/>
      <c r="H312" s="69"/>
      <c r="I312" s="67"/>
      <c r="J312" s="67"/>
      <c r="K312" s="67"/>
      <c r="L312" s="67"/>
      <c r="M312" s="67"/>
      <c r="N312" s="69"/>
      <c r="O312" s="57" t="str">
        <f t="shared" si="13"/>
        <v/>
      </c>
      <c r="Q312" s="11" t="s">
        <v>450</v>
      </c>
      <c r="R312" s="11" t="str" cm="1">
        <f t="array" ref="R312">_xlfn.XLOOKUP(Q312,INDEX(Flettilisti,,1),INDEX(Flettilisti,,2),,0)</f>
        <v>Vantar flokkun</v>
      </c>
      <c r="S312" s="38" t="str">
        <f>IF(ISBLANK(N312),"",IF(N312&lt;Gögn!$J$2,Gögn!$K$2,IF(N312&gt;Gögn!$J$4,Gögn!$K$4,Gögn!$K$3)))</f>
        <v/>
      </c>
      <c r="T312" s="49" t="str" cm="1">
        <f t="array" aca="1" ref="T312" ca="1">IF(ISBLANK(B312),"",IF(R312="Styrkhæft",_xlfn.XLOOKUP(S312,Vegalengdir[Texti],INDIRECT("Vegalengdir["&amp;'Upplýsingar um umsækjanda'!$B$10&amp;"]"),0%,0)))</f>
        <v/>
      </c>
      <c r="U312" s="72" t="str">
        <f t="shared" si="15"/>
        <v/>
      </c>
    </row>
    <row r="313" spans="1:21" x14ac:dyDescent="0.25">
      <c r="A313" s="37">
        <f t="shared" si="14"/>
        <v>312</v>
      </c>
      <c r="B313" s="67"/>
      <c r="C313" s="68"/>
      <c r="D313" s="67"/>
      <c r="E313" s="67"/>
      <c r="F313" s="67"/>
      <c r="G313" s="67"/>
      <c r="H313" s="69"/>
      <c r="I313" s="67"/>
      <c r="J313" s="67"/>
      <c r="K313" s="67"/>
      <c r="L313" s="67"/>
      <c r="M313" s="67"/>
      <c r="N313" s="69"/>
      <c r="O313" s="57" t="str">
        <f t="shared" si="13"/>
        <v/>
      </c>
      <c r="Q313" s="11" t="s">
        <v>450</v>
      </c>
      <c r="R313" s="11" t="str" cm="1">
        <f t="array" ref="R313">_xlfn.XLOOKUP(Q313,INDEX(Flettilisti,,1),INDEX(Flettilisti,,2),,0)</f>
        <v>Vantar flokkun</v>
      </c>
      <c r="S313" s="38" t="str">
        <f>IF(ISBLANK(N313),"",IF(N313&lt;Gögn!$J$2,Gögn!$K$2,IF(N313&gt;Gögn!$J$4,Gögn!$K$4,Gögn!$K$3)))</f>
        <v/>
      </c>
      <c r="T313" s="49" t="str" cm="1">
        <f t="array" aca="1" ref="T313" ca="1">IF(ISBLANK(B313),"",IF(R313="Styrkhæft",_xlfn.XLOOKUP(S313,Vegalengdir[Texti],INDIRECT("Vegalengdir["&amp;'Upplýsingar um umsækjanda'!$B$10&amp;"]"),0%,0)))</f>
        <v/>
      </c>
      <c r="U313" s="72" t="str">
        <f t="shared" si="15"/>
        <v/>
      </c>
    </row>
    <row r="314" spans="1:21" x14ac:dyDescent="0.25">
      <c r="A314" s="37">
        <f t="shared" si="14"/>
        <v>313</v>
      </c>
      <c r="B314" s="67"/>
      <c r="C314" s="68"/>
      <c r="D314" s="67"/>
      <c r="E314" s="67"/>
      <c r="F314" s="67"/>
      <c r="G314" s="67"/>
      <c r="H314" s="69"/>
      <c r="I314" s="67"/>
      <c r="J314" s="67"/>
      <c r="K314" s="67"/>
      <c r="L314" s="67"/>
      <c r="M314" s="67"/>
      <c r="N314" s="69"/>
      <c r="O314" s="57" t="str">
        <f t="shared" si="13"/>
        <v/>
      </c>
      <c r="Q314" s="11" t="s">
        <v>450</v>
      </c>
      <c r="R314" s="11" t="str" cm="1">
        <f t="array" ref="R314">_xlfn.XLOOKUP(Q314,INDEX(Flettilisti,,1),INDEX(Flettilisti,,2),,0)</f>
        <v>Vantar flokkun</v>
      </c>
      <c r="S314" s="38" t="str">
        <f>IF(ISBLANK(N314),"",IF(N314&lt;Gögn!$J$2,Gögn!$K$2,IF(N314&gt;Gögn!$J$4,Gögn!$K$4,Gögn!$K$3)))</f>
        <v/>
      </c>
      <c r="T314" s="49" t="str" cm="1">
        <f t="array" aca="1" ref="T314" ca="1">IF(ISBLANK(B314),"",IF(R314="Styrkhæft",_xlfn.XLOOKUP(S314,Vegalengdir[Texti],INDIRECT("Vegalengdir["&amp;'Upplýsingar um umsækjanda'!$B$10&amp;"]"),0%,0)))</f>
        <v/>
      </c>
      <c r="U314" s="72" t="str">
        <f t="shared" si="15"/>
        <v/>
      </c>
    </row>
    <row r="315" spans="1:21" x14ac:dyDescent="0.25">
      <c r="A315" s="37">
        <f t="shared" si="14"/>
        <v>314</v>
      </c>
      <c r="B315" s="67"/>
      <c r="C315" s="68"/>
      <c r="D315" s="67"/>
      <c r="E315" s="67"/>
      <c r="F315" s="67"/>
      <c r="G315" s="67"/>
      <c r="H315" s="69"/>
      <c r="I315" s="67"/>
      <c r="J315" s="67"/>
      <c r="K315" s="67"/>
      <c r="L315" s="67"/>
      <c r="M315" s="67"/>
      <c r="N315" s="69"/>
      <c r="O315" s="57" t="str">
        <f t="shared" si="13"/>
        <v/>
      </c>
      <c r="Q315" s="11" t="s">
        <v>450</v>
      </c>
      <c r="R315" s="11" t="str" cm="1">
        <f t="array" ref="R315">_xlfn.XLOOKUP(Q315,INDEX(Flettilisti,,1),INDEX(Flettilisti,,2),,0)</f>
        <v>Vantar flokkun</v>
      </c>
      <c r="S315" s="38" t="str">
        <f>IF(ISBLANK(N315),"",IF(N315&lt;Gögn!$J$2,Gögn!$K$2,IF(N315&gt;Gögn!$J$4,Gögn!$K$4,Gögn!$K$3)))</f>
        <v/>
      </c>
      <c r="T315" s="49" t="str" cm="1">
        <f t="array" aca="1" ref="T315" ca="1">IF(ISBLANK(B315),"",IF(R315="Styrkhæft",_xlfn.XLOOKUP(S315,Vegalengdir[Texti],INDIRECT("Vegalengdir["&amp;'Upplýsingar um umsækjanda'!$B$10&amp;"]"),0%,0)))</f>
        <v/>
      </c>
      <c r="U315" s="72" t="str">
        <f t="shared" si="15"/>
        <v/>
      </c>
    </row>
    <row r="316" spans="1:21" x14ac:dyDescent="0.25">
      <c r="A316" s="37">
        <f t="shared" si="14"/>
        <v>315</v>
      </c>
      <c r="B316" s="67"/>
      <c r="C316" s="68"/>
      <c r="D316" s="67"/>
      <c r="E316" s="67"/>
      <c r="F316" s="67"/>
      <c r="G316" s="67"/>
      <c r="H316" s="69"/>
      <c r="I316" s="67"/>
      <c r="J316" s="67"/>
      <c r="K316" s="67"/>
      <c r="L316" s="67"/>
      <c r="M316" s="67"/>
      <c r="N316" s="69"/>
      <c r="O316" s="57" t="str">
        <f t="shared" si="13"/>
        <v/>
      </c>
      <c r="Q316" s="11" t="s">
        <v>450</v>
      </c>
      <c r="R316" s="11" t="str" cm="1">
        <f t="array" ref="R316">_xlfn.XLOOKUP(Q316,INDEX(Flettilisti,,1),INDEX(Flettilisti,,2),,0)</f>
        <v>Vantar flokkun</v>
      </c>
      <c r="S316" s="38" t="str">
        <f>IF(ISBLANK(N316),"",IF(N316&lt;Gögn!$J$2,Gögn!$K$2,IF(N316&gt;Gögn!$J$4,Gögn!$K$4,Gögn!$K$3)))</f>
        <v/>
      </c>
      <c r="T316" s="49" t="str" cm="1">
        <f t="array" aca="1" ref="T316" ca="1">IF(ISBLANK(B316),"",IF(R316="Styrkhæft",_xlfn.XLOOKUP(S316,Vegalengdir[Texti],INDIRECT("Vegalengdir["&amp;'Upplýsingar um umsækjanda'!$B$10&amp;"]"),0%,0)))</f>
        <v/>
      </c>
      <c r="U316" s="72" t="str">
        <f t="shared" si="15"/>
        <v/>
      </c>
    </row>
    <row r="317" spans="1:21" x14ac:dyDescent="0.25">
      <c r="A317" s="37">
        <f t="shared" si="14"/>
        <v>316</v>
      </c>
      <c r="B317" s="67"/>
      <c r="C317" s="68"/>
      <c r="D317" s="67"/>
      <c r="E317" s="67"/>
      <c r="F317" s="67"/>
      <c r="G317" s="67"/>
      <c r="H317" s="69"/>
      <c r="I317" s="67"/>
      <c r="J317" s="67"/>
      <c r="K317" s="67"/>
      <c r="L317" s="67"/>
      <c r="M317" s="67"/>
      <c r="N317" s="69"/>
      <c r="O317" s="57" t="str">
        <f t="shared" si="13"/>
        <v/>
      </c>
      <c r="Q317" s="11" t="s">
        <v>450</v>
      </c>
      <c r="R317" s="11" t="str" cm="1">
        <f t="array" ref="R317">_xlfn.XLOOKUP(Q317,INDEX(Flettilisti,,1),INDEX(Flettilisti,,2),,0)</f>
        <v>Vantar flokkun</v>
      </c>
      <c r="S317" s="38" t="str">
        <f>IF(ISBLANK(N317),"",IF(N317&lt;Gögn!$J$2,Gögn!$K$2,IF(N317&gt;Gögn!$J$4,Gögn!$K$4,Gögn!$K$3)))</f>
        <v/>
      </c>
      <c r="T317" s="49" t="str" cm="1">
        <f t="array" aca="1" ref="T317" ca="1">IF(ISBLANK(B317),"",IF(R317="Styrkhæft",_xlfn.XLOOKUP(S317,Vegalengdir[Texti],INDIRECT("Vegalengdir["&amp;'Upplýsingar um umsækjanda'!$B$10&amp;"]"),0%,0)))</f>
        <v/>
      </c>
      <c r="U317" s="72" t="str">
        <f t="shared" si="15"/>
        <v/>
      </c>
    </row>
    <row r="318" spans="1:21" x14ac:dyDescent="0.25">
      <c r="A318" s="37">
        <f t="shared" si="14"/>
        <v>317</v>
      </c>
      <c r="B318" s="67"/>
      <c r="C318" s="68"/>
      <c r="D318" s="67"/>
      <c r="E318" s="67"/>
      <c r="F318" s="67"/>
      <c r="G318" s="67"/>
      <c r="H318" s="69"/>
      <c r="I318" s="67"/>
      <c r="J318" s="67"/>
      <c r="K318" s="67"/>
      <c r="L318" s="67"/>
      <c r="M318" s="67"/>
      <c r="N318" s="69"/>
      <c r="O318" s="57" t="str">
        <f t="shared" si="13"/>
        <v/>
      </c>
      <c r="Q318" s="11" t="s">
        <v>450</v>
      </c>
      <c r="R318" s="11" t="str" cm="1">
        <f t="array" ref="R318">_xlfn.XLOOKUP(Q318,INDEX(Flettilisti,,1),INDEX(Flettilisti,,2),,0)</f>
        <v>Vantar flokkun</v>
      </c>
      <c r="S318" s="38" t="str">
        <f>IF(ISBLANK(N318),"",IF(N318&lt;Gögn!$J$2,Gögn!$K$2,IF(N318&gt;Gögn!$J$4,Gögn!$K$4,Gögn!$K$3)))</f>
        <v/>
      </c>
      <c r="T318" s="49" t="str" cm="1">
        <f t="array" aca="1" ref="T318" ca="1">IF(ISBLANK(B318),"",IF(R318="Styrkhæft",_xlfn.XLOOKUP(S318,Vegalengdir[Texti],INDIRECT("Vegalengdir["&amp;'Upplýsingar um umsækjanda'!$B$10&amp;"]"),0%,0)))</f>
        <v/>
      </c>
      <c r="U318" s="72" t="str">
        <f t="shared" si="15"/>
        <v/>
      </c>
    </row>
    <row r="319" spans="1:21" x14ac:dyDescent="0.25">
      <c r="A319" s="37">
        <f t="shared" si="14"/>
        <v>318</v>
      </c>
      <c r="B319" s="67"/>
      <c r="C319" s="68"/>
      <c r="D319" s="67"/>
      <c r="E319" s="67"/>
      <c r="F319" s="67"/>
      <c r="G319" s="67"/>
      <c r="H319" s="69"/>
      <c r="I319" s="67"/>
      <c r="J319" s="67"/>
      <c r="K319" s="67"/>
      <c r="L319" s="67"/>
      <c r="M319" s="67"/>
      <c r="N319" s="69"/>
      <c r="O319" s="57" t="str">
        <f t="shared" si="13"/>
        <v/>
      </c>
      <c r="Q319" s="11" t="s">
        <v>450</v>
      </c>
      <c r="R319" s="11" t="str" cm="1">
        <f t="array" ref="R319">_xlfn.XLOOKUP(Q319,INDEX(Flettilisti,,1),INDEX(Flettilisti,,2),,0)</f>
        <v>Vantar flokkun</v>
      </c>
      <c r="S319" s="38" t="str">
        <f>IF(ISBLANK(N319),"",IF(N319&lt;Gögn!$J$2,Gögn!$K$2,IF(N319&gt;Gögn!$J$4,Gögn!$K$4,Gögn!$K$3)))</f>
        <v/>
      </c>
      <c r="T319" s="49" t="str" cm="1">
        <f t="array" aca="1" ref="T319" ca="1">IF(ISBLANK(B319),"",IF(R319="Styrkhæft",_xlfn.XLOOKUP(S319,Vegalengdir[Texti],INDIRECT("Vegalengdir["&amp;'Upplýsingar um umsækjanda'!$B$10&amp;"]"),0%,0)))</f>
        <v/>
      </c>
      <c r="U319" s="72" t="str">
        <f t="shared" si="15"/>
        <v/>
      </c>
    </row>
    <row r="320" spans="1:21" x14ac:dyDescent="0.25">
      <c r="A320" s="37">
        <f t="shared" si="14"/>
        <v>319</v>
      </c>
      <c r="B320" s="67"/>
      <c r="C320" s="68"/>
      <c r="D320" s="67"/>
      <c r="E320" s="67"/>
      <c r="F320" s="67"/>
      <c r="G320" s="67"/>
      <c r="H320" s="69"/>
      <c r="I320" s="67"/>
      <c r="J320" s="67"/>
      <c r="K320" s="67"/>
      <c r="L320" s="67"/>
      <c r="M320" s="67"/>
      <c r="N320" s="69"/>
      <c r="O320" s="57" t="str">
        <f t="shared" si="13"/>
        <v/>
      </c>
      <c r="Q320" s="11" t="s">
        <v>450</v>
      </c>
      <c r="R320" s="11" t="str" cm="1">
        <f t="array" ref="R320">_xlfn.XLOOKUP(Q320,INDEX(Flettilisti,,1),INDEX(Flettilisti,,2),,0)</f>
        <v>Vantar flokkun</v>
      </c>
      <c r="S320" s="38" t="str">
        <f>IF(ISBLANK(N320),"",IF(N320&lt;Gögn!$J$2,Gögn!$K$2,IF(N320&gt;Gögn!$J$4,Gögn!$K$4,Gögn!$K$3)))</f>
        <v/>
      </c>
      <c r="T320" s="49" t="str" cm="1">
        <f t="array" aca="1" ref="T320" ca="1">IF(ISBLANK(B320),"",IF(R320="Styrkhæft",_xlfn.XLOOKUP(S320,Vegalengdir[Texti],INDIRECT("Vegalengdir["&amp;'Upplýsingar um umsækjanda'!$B$10&amp;"]"),0%,0)))</f>
        <v/>
      </c>
      <c r="U320" s="72" t="str">
        <f t="shared" si="15"/>
        <v/>
      </c>
    </row>
    <row r="321" spans="1:21" x14ac:dyDescent="0.25">
      <c r="A321" s="37">
        <f t="shared" si="14"/>
        <v>320</v>
      </c>
      <c r="B321" s="67"/>
      <c r="C321" s="68"/>
      <c r="D321" s="67"/>
      <c r="E321" s="67"/>
      <c r="F321" s="67"/>
      <c r="G321" s="67"/>
      <c r="H321" s="69"/>
      <c r="I321" s="67"/>
      <c r="J321" s="67"/>
      <c r="K321" s="67"/>
      <c r="L321" s="67"/>
      <c r="M321" s="67"/>
      <c r="N321" s="69"/>
      <c r="O321" s="57" t="str">
        <f t="shared" si="13"/>
        <v/>
      </c>
      <c r="Q321" s="11" t="s">
        <v>450</v>
      </c>
      <c r="R321" s="11" t="str" cm="1">
        <f t="array" ref="R321">_xlfn.XLOOKUP(Q321,INDEX(Flettilisti,,1),INDEX(Flettilisti,,2),,0)</f>
        <v>Vantar flokkun</v>
      </c>
      <c r="S321" s="38" t="str">
        <f>IF(ISBLANK(N321),"",IF(N321&lt;Gögn!$J$2,Gögn!$K$2,IF(N321&gt;Gögn!$J$4,Gögn!$K$4,Gögn!$K$3)))</f>
        <v/>
      </c>
      <c r="T321" s="49" t="str" cm="1">
        <f t="array" aca="1" ref="T321" ca="1">IF(ISBLANK(B321),"",IF(R321="Styrkhæft",_xlfn.XLOOKUP(S321,Vegalengdir[Texti],INDIRECT("Vegalengdir["&amp;'Upplýsingar um umsækjanda'!$B$10&amp;"]"),0%,0)))</f>
        <v/>
      </c>
      <c r="U321" s="72" t="str">
        <f t="shared" si="15"/>
        <v/>
      </c>
    </row>
    <row r="322" spans="1:21" x14ac:dyDescent="0.25">
      <c r="A322" s="37">
        <f t="shared" si="14"/>
        <v>321</v>
      </c>
      <c r="B322" s="67"/>
      <c r="C322" s="68"/>
      <c r="D322" s="67"/>
      <c r="E322" s="67"/>
      <c r="F322" s="67"/>
      <c r="G322" s="67"/>
      <c r="H322" s="69"/>
      <c r="I322" s="67"/>
      <c r="J322" s="67"/>
      <c r="K322" s="67"/>
      <c r="L322" s="67"/>
      <c r="M322" s="67"/>
      <c r="N322" s="69"/>
      <c r="O322" s="57" t="str">
        <f t="shared" si="13"/>
        <v/>
      </c>
      <c r="Q322" s="11" t="s">
        <v>450</v>
      </c>
      <c r="R322" s="11" t="str" cm="1">
        <f t="array" ref="R322">_xlfn.XLOOKUP(Q322,INDEX(Flettilisti,,1),INDEX(Flettilisti,,2),,0)</f>
        <v>Vantar flokkun</v>
      </c>
      <c r="S322" s="38" t="str">
        <f>IF(ISBLANK(N322),"",IF(N322&lt;Gögn!$J$2,Gögn!$K$2,IF(N322&gt;Gögn!$J$4,Gögn!$K$4,Gögn!$K$3)))</f>
        <v/>
      </c>
      <c r="T322" s="49" t="str" cm="1">
        <f t="array" aca="1" ref="T322" ca="1">IF(ISBLANK(B322),"",IF(R322="Styrkhæft",_xlfn.XLOOKUP(S322,Vegalengdir[Texti],INDIRECT("Vegalengdir["&amp;'Upplýsingar um umsækjanda'!$B$10&amp;"]"),0%,0)))</f>
        <v/>
      </c>
      <c r="U322" s="72" t="str">
        <f t="shared" si="15"/>
        <v/>
      </c>
    </row>
    <row r="323" spans="1:21" x14ac:dyDescent="0.25">
      <c r="A323" s="37">
        <f t="shared" si="14"/>
        <v>322</v>
      </c>
      <c r="B323" s="67"/>
      <c r="C323" s="68"/>
      <c r="D323" s="67"/>
      <c r="E323" s="67"/>
      <c r="F323" s="67"/>
      <c r="G323" s="67"/>
      <c r="H323" s="69"/>
      <c r="I323" s="67"/>
      <c r="J323" s="67"/>
      <c r="K323" s="67"/>
      <c r="L323" s="67"/>
      <c r="M323" s="67"/>
      <c r="N323" s="69"/>
      <c r="O323" s="57" t="str">
        <f t="shared" ref="O323:O386" si="16">IFERROR(IF(ISBLANK(B323),"",H323/N323),0)</f>
        <v/>
      </c>
      <c r="Q323" s="11" t="s">
        <v>450</v>
      </c>
      <c r="R323" s="11" t="str" cm="1">
        <f t="array" ref="R323">_xlfn.XLOOKUP(Q323,INDEX(Flettilisti,,1),INDEX(Flettilisti,,2),,0)</f>
        <v>Vantar flokkun</v>
      </c>
      <c r="S323" s="38" t="str">
        <f>IF(ISBLANK(N323),"",IF(N323&lt;Gögn!$J$2,Gögn!$K$2,IF(N323&gt;Gögn!$J$4,Gögn!$K$4,Gögn!$K$3)))</f>
        <v/>
      </c>
      <c r="T323" s="49" t="str" cm="1">
        <f t="array" aca="1" ref="T323" ca="1">IF(ISBLANK(B323),"",IF(R323="Styrkhæft",_xlfn.XLOOKUP(S323,Vegalengdir[Texti],INDIRECT("Vegalengdir["&amp;'Upplýsingar um umsækjanda'!$B$10&amp;"]"),0%,0)))</f>
        <v/>
      </c>
      <c r="U323" s="72" t="str">
        <f t="shared" si="15"/>
        <v/>
      </c>
    </row>
    <row r="324" spans="1:21" x14ac:dyDescent="0.25">
      <c r="A324" s="37">
        <f t="shared" ref="A324:A387" si="17">A323+1</f>
        <v>323</v>
      </c>
      <c r="B324" s="67"/>
      <c r="C324" s="68"/>
      <c r="D324" s="67"/>
      <c r="E324" s="67"/>
      <c r="F324" s="67"/>
      <c r="G324" s="67"/>
      <c r="H324" s="69"/>
      <c r="I324" s="67"/>
      <c r="J324" s="67"/>
      <c r="K324" s="67"/>
      <c r="L324" s="67"/>
      <c r="M324" s="67"/>
      <c r="N324" s="69"/>
      <c r="O324" s="57" t="str">
        <f t="shared" si="16"/>
        <v/>
      </c>
      <c r="Q324" s="11" t="s">
        <v>450</v>
      </c>
      <c r="R324" s="11" t="str" cm="1">
        <f t="array" ref="R324">_xlfn.XLOOKUP(Q324,INDEX(Flettilisti,,1),INDEX(Flettilisti,,2),,0)</f>
        <v>Vantar flokkun</v>
      </c>
      <c r="S324" s="38" t="str">
        <f>IF(ISBLANK(N324),"",IF(N324&lt;Gögn!$J$2,Gögn!$K$2,IF(N324&gt;Gögn!$J$4,Gögn!$K$4,Gögn!$K$3)))</f>
        <v/>
      </c>
      <c r="T324" s="49" t="str" cm="1">
        <f t="array" aca="1" ref="T324" ca="1">IF(ISBLANK(B324),"",IF(R324="Styrkhæft",_xlfn.XLOOKUP(S324,Vegalengdir[Texti],INDIRECT("Vegalengdir["&amp;'Upplýsingar um umsækjanda'!$B$10&amp;"]"),0%,0)))</f>
        <v/>
      </c>
      <c r="U324" s="72" t="str">
        <f t="shared" si="15"/>
        <v/>
      </c>
    </row>
    <row r="325" spans="1:21" x14ac:dyDescent="0.25">
      <c r="A325" s="37">
        <f t="shared" si="17"/>
        <v>324</v>
      </c>
      <c r="B325" s="67"/>
      <c r="C325" s="68"/>
      <c r="D325" s="67"/>
      <c r="E325" s="67"/>
      <c r="F325" s="67"/>
      <c r="G325" s="67"/>
      <c r="H325" s="69"/>
      <c r="I325" s="67"/>
      <c r="J325" s="67"/>
      <c r="K325" s="67"/>
      <c r="L325" s="67"/>
      <c r="M325" s="67"/>
      <c r="N325" s="69"/>
      <c r="O325" s="57" t="str">
        <f t="shared" si="16"/>
        <v/>
      </c>
      <c r="Q325" s="11" t="s">
        <v>450</v>
      </c>
      <c r="R325" s="11" t="str" cm="1">
        <f t="array" ref="R325">_xlfn.XLOOKUP(Q325,INDEX(Flettilisti,,1),INDEX(Flettilisti,,2),,0)</f>
        <v>Vantar flokkun</v>
      </c>
      <c r="S325" s="38" t="str">
        <f>IF(ISBLANK(N325),"",IF(N325&lt;Gögn!$J$2,Gögn!$K$2,IF(N325&gt;Gögn!$J$4,Gögn!$K$4,Gögn!$K$3)))</f>
        <v/>
      </c>
      <c r="T325" s="49" t="str" cm="1">
        <f t="array" aca="1" ref="T325" ca="1">IF(ISBLANK(B325),"",IF(R325="Styrkhæft",_xlfn.XLOOKUP(S325,Vegalengdir[Texti],INDIRECT("Vegalengdir["&amp;'Upplýsingar um umsækjanda'!$B$10&amp;"]"),0%,0)))</f>
        <v/>
      </c>
      <c r="U325" s="72" t="str">
        <f t="shared" ref="U325:U388" si="18">IF(ISBLANK(B325),"",T325*H325)</f>
        <v/>
      </c>
    </row>
    <row r="326" spans="1:21" x14ac:dyDescent="0.25">
      <c r="A326" s="37">
        <f t="shared" si="17"/>
        <v>325</v>
      </c>
      <c r="B326" s="67"/>
      <c r="C326" s="68"/>
      <c r="D326" s="67"/>
      <c r="E326" s="67"/>
      <c r="F326" s="67"/>
      <c r="G326" s="67"/>
      <c r="H326" s="69"/>
      <c r="I326" s="67"/>
      <c r="J326" s="67"/>
      <c r="K326" s="67"/>
      <c r="L326" s="67"/>
      <c r="M326" s="67"/>
      <c r="N326" s="69"/>
      <c r="O326" s="57" t="str">
        <f t="shared" si="16"/>
        <v/>
      </c>
      <c r="Q326" s="11" t="s">
        <v>450</v>
      </c>
      <c r="R326" s="11" t="str" cm="1">
        <f t="array" ref="R326">_xlfn.XLOOKUP(Q326,INDEX(Flettilisti,,1),INDEX(Flettilisti,,2),,0)</f>
        <v>Vantar flokkun</v>
      </c>
      <c r="S326" s="38" t="str">
        <f>IF(ISBLANK(N326),"",IF(N326&lt;Gögn!$J$2,Gögn!$K$2,IF(N326&gt;Gögn!$J$4,Gögn!$K$4,Gögn!$K$3)))</f>
        <v/>
      </c>
      <c r="T326" s="49" t="str" cm="1">
        <f t="array" aca="1" ref="T326" ca="1">IF(ISBLANK(B326),"",IF(R326="Styrkhæft",_xlfn.XLOOKUP(S326,Vegalengdir[Texti],INDIRECT("Vegalengdir["&amp;'Upplýsingar um umsækjanda'!$B$10&amp;"]"),0%,0)))</f>
        <v/>
      </c>
      <c r="U326" s="72" t="str">
        <f t="shared" si="18"/>
        <v/>
      </c>
    </row>
    <row r="327" spans="1:21" x14ac:dyDescent="0.25">
      <c r="A327" s="37">
        <f t="shared" si="17"/>
        <v>326</v>
      </c>
      <c r="B327" s="67"/>
      <c r="C327" s="68"/>
      <c r="D327" s="67"/>
      <c r="E327" s="67"/>
      <c r="F327" s="67"/>
      <c r="G327" s="67"/>
      <c r="H327" s="69"/>
      <c r="I327" s="67"/>
      <c r="J327" s="67"/>
      <c r="K327" s="67"/>
      <c r="L327" s="67"/>
      <c r="M327" s="67"/>
      <c r="N327" s="69"/>
      <c r="O327" s="57" t="str">
        <f t="shared" si="16"/>
        <v/>
      </c>
      <c r="Q327" s="11" t="s">
        <v>450</v>
      </c>
      <c r="R327" s="11" t="str" cm="1">
        <f t="array" ref="R327">_xlfn.XLOOKUP(Q327,INDEX(Flettilisti,,1),INDEX(Flettilisti,,2),,0)</f>
        <v>Vantar flokkun</v>
      </c>
      <c r="S327" s="38" t="str">
        <f>IF(ISBLANK(N327),"",IF(N327&lt;Gögn!$J$2,Gögn!$K$2,IF(N327&gt;Gögn!$J$4,Gögn!$K$4,Gögn!$K$3)))</f>
        <v/>
      </c>
      <c r="T327" s="49" t="str" cm="1">
        <f t="array" aca="1" ref="T327" ca="1">IF(ISBLANK(B327),"",IF(R327="Styrkhæft",_xlfn.XLOOKUP(S327,Vegalengdir[Texti],INDIRECT("Vegalengdir["&amp;'Upplýsingar um umsækjanda'!$B$10&amp;"]"),0%,0)))</f>
        <v/>
      </c>
      <c r="U327" s="72" t="str">
        <f t="shared" si="18"/>
        <v/>
      </c>
    </row>
    <row r="328" spans="1:21" x14ac:dyDescent="0.25">
      <c r="A328" s="37">
        <f t="shared" si="17"/>
        <v>327</v>
      </c>
      <c r="B328" s="67"/>
      <c r="C328" s="68"/>
      <c r="D328" s="67"/>
      <c r="E328" s="67"/>
      <c r="F328" s="67"/>
      <c r="G328" s="67"/>
      <c r="H328" s="69"/>
      <c r="I328" s="67"/>
      <c r="J328" s="67"/>
      <c r="K328" s="67"/>
      <c r="L328" s="67"/>
      <c r="M328" s="67"/>
      <c r="N328" s="69"/>
      <c r="O328" s="57" t="str">
        <f t="shared" si="16"/>
        <v/>
      </c>
      <c r="Q328" s="11" t="s">
        <v>450</v>
      </c>
      <c r="R328" s="11" t="str" cm="1">
        <f t="array" ref="R328">_xlfn.XLOOKUP(Q328,INDEX(Flettilisti,,1),INDEX(Flettilisti,,2),,0)</f>
        <v>Vantar flokkun</v>
      </c>
      <c r="S328" s="38" t="str">
        <f>IF(ISBLANK(N328),"",IF(N328&lt;Gögn!$J$2,Gögn!$K$2,IF(N328&gt;Gögn!$J$4,Gögn!$K$4,Gögn!$K$3)))</f>
        <v/>
      </c>
      <c r="T328" s="49" t="str" cm="1">
        <f t="array" aca="1" ref="T328" ca="1">IF(ISBLANK(B328),"",IF(R328="Styrkhæft",_xlfn.XLOOKUP(S328,Vegalengdir[Texti],INDIRECT("Vegalengdir["&amp;'Upplýsingar um umsækjanda'!$B$10&amp;"]"),0%,0)))</f>
        <v/>
      </c>
      <c r="U328" s="72" t="str">
        <f t="shared" si="18"/>
        <v/>
      </c>
    </row>
    <row r="329" spans="1:21" x14ac:dyDescent="0.25">
      <c r="A329" s="37">
        <f t="shared" si="17"/>
        <v>328</v>
      </c>
      <c r="B329" s="67"/>
      <c r="C329" s="68"/>
      <c r="D329" s="67"/>
      <c r="E329" s="67"/>
      <c r="F329" s="67"/>
      <c r="G329" s="67"/>
      <c r="H329" s="69"/>
      <c r="I329" s="67"/>
      <c r="J329" s="67"/>
      <c r="K329" s="67"/>
      <c r="L329" s="67"/>
      <c r="M329" s="67"/>
      <c r="N329" s="69"/>
      <c r="O329" s="57" t="str">
        <f t="shared" si="16"/>
        <v/>
      </c>
      <c r="Q329" s="11" t="s">
        <v>450</v>
      </c>
      <c r="R329" s="11" t="str" cm="1">
        <f t="array" ref="R329">_xlfn.XLOOKUP(Q329,INDEX(Flettilisti,,1),INDEX(Flettilisti,,2),,0)</f>
        <v>Vantar flokkun</v>
      </c>
      <c r="S329" s="38" t="str">
        <f>IF(ISBLANK(N329),"",IF(N329&lt;Gögn!$J$2,Gögn!$K$2,IF(N329&gt;Gögn!$J$4,Gögn!$K$4,Gögn!$K$3)))</f>
        <v/>
      </c>
      <c r="T329" s="49" t="str" cm="1">
        <f t="array" aca="1" ref="T329" ca="1">IF(ISBLANK(B329),"",IF(R329="Styrkhæft",_xlfn.XLOOKUP(S329,Vegalengdir[Texti],INDIRECT("Vegalengdir["&amp;'Upplýsingar um umsækjanda'!$B$10&amp;"]"),0%,0)))</f>
        <v/>
      </c>
      <c r="U329" s="72" t="str">
        <f t="shared" si="18"/>
        <v/>
      </c>
    </row>
    <row r="330" spans="1:21" x14ac:dyDescent="0.25">
      <c r="A330" s="37">
        <f t="shared" si="17"/>
        <v>329</v>
      </c>
      <c r="B330" s="67"/>
      <c r="C330" s="68"/>
      <c r="D330" s="67"/>
      <c r="E330" s="67"/>
      <c r="F330" s="67"/>
      <c r="G330" s="67"/>
      <c r="H330" s="69"/>
      <c r="I330" s="67"/>
      <c r="J330" s="67"/>
      <c r="K330" s="67"/>
      <c r="L330" s="67"/>
      <c r="M330" s="67"/>
      <c r="N330" s="69"/>
      <c r="O330" s="57" t="str">
        <f t="shared" si="16"/>
        <v/>
      </c>
      <c r="Q330" s="11" t="s">
        <v>450</v>
      </c>
      <c r="R330" s="11" t="str" cm="1">
        <f t="array" ref="R330">_xlfn.XLOOKUP(Q330,INDEX(Flettilisti,,1),INDEX(Flettilisti,,2),,0)</f>
        <v>Vantar flokkun</v>
      </c>
      <c r="S330" s="38" t="str">
        <f>IF(ISBLANK(N330),"",IF(N330&lt;Gögn!$J$2,Gögn!$K$2,IF(N330&gt;Gögn!$J$4,Gögn!$K$4,Gögn!$K$3)))</f>
        <v/>
      </c>
      <c r="T330" s="49" t="str" cm="1">
        <f t="array" aca="1" ref="T330" ca="1">IF(ISBLANK(B330),"",IF(R330="Styrkhæft",_xlfn.XLOOKUP(S330,Vegalengdir[Texti],INDIRECT("Vegalengdir["&amp;'Upplýsingar um umsækjanda'!$B$10&amp;"]"),0%,0)))</f>
        <v/>
      </c>
      <c r="U330" s="72" t="str">
        <f t="shared" si="18"/>
        <v/>
      </c>
    </row>
    <row r="331" spans="1:21" x14ac:dyDescent="0.25">
      <c r="A331" s="37">
        <f t="shared" si="17"/>
        <v>330</v>
      </c>
      <c r="B331" s="67"/>
      <c r="C331" s="68"/>
      <c r="D331" s="67"/>
      <c r="E331" s="67"/>
      <c r="F331" s="67"/>
      <c r="G331" s="67"/>
      <c r="H331" s="69"/>
      <c r="I331" s="67"/>
      <c r="J331" s="67"/>
      <c r="K331" s="67"/>
      <c r="L331" s="67"/>
      <c r="M331" s="67"/>
      <c r="N331" s="69"/>
      <c r="O331" s="57" t="str">
        <f t="shared" si="16"/>
        <v/>
      </c>
      <c r="Q331" s="11" t="s">
        <v>450</v>
      </c>
      <c r="R331" s="11" t="str" cm="1">
        <f t="array" ref="R331">_xlfn.XLOOKUP(Q331,INDEX(Flettilisti,,1),INDEX(Flettilisti,,2),,0)</f>
        <v>Vantar flokkun</v>
      </c>
      <c r="S331" s="38" t="str">
        <f>IF(ISBLANK(N331),"",IF(N331&lt;Gögn!$J$2,Gögn!$K$2,IF(N331&gt;Gögn!$J$4,Gögn!$K$4,Gögn!$K$3)))</f>
        <v/>
      </c>
      <c r="T331" s="49" t="str" cm="1">
        <f t="array" aca="1" ref="T331" ca="1">IF(ISBLANK(B331),"",IF(R331="Styrkhæft",_xlfn.XLOOKUP(S331,Vegalengdir[Texti],INDIRECT("Vegalengdir["&amp;'Upplýsingar um umsækjanda'!$B$10&amp;"]"),0%,0)))</f>
        <v/>
      </c>
      <c r="U331" s="72" t="str">
        <f t="shared" si="18"/>
        <v/>
      </c>
    </row>
    <row r="332" spans="1:21" x14ac:dyDescent="0.25">
      <c r="A332" s="37">
        <f t="shared" si="17"/>
        <v>331</v>
      </c>
      <c r="B332" s="67"/>
      <c r="C332" s="68"/>
      <c r="D332" s="67"/>
      <c r="E332" s="67"/>
      <c r="F332" s="67"/>
      <c r="G332" s="67"/>
      <c r="H332" s="69"/>
      <c r="I332" s="67"/>
      <c r="J332" s="67"/>
      <c r="K332" s="67"/>
      <c r="L332" s="67"/>
      <c r="M332" s="67"/>
      <c r="N332" s="69"/>
      <c r="O332" s="57" t="str">
        <f t="shared" si="16"/>
        <v/>
      </c>
      <c r="Q332" s="11" t="s">
        <v>450</v>
      </c>
      <c r="R332" s="11" t="str" cm="1">
        <f t="array" ref="R332">_xlfn.XLOOKUP(Q332,INDEX(Flettilisti,,1),INDEX(Flettilisti,,2),,0)</f>
        <v>Vantar flokkun</v>
      </c>
      <c r="S332" s="38" t="str">
        <f>IF(ISBLANK(N332),"",IF(N332&lt;Gögn!$J$2,Gögn!$K$2,IF(N332&gt;Gögn!$J$4,Gögn!$K$4,Gögn!$K$3)))</f>
        <v/>
      </c>
      <c r="T332" s="49" t="str" cm="1">
        <f t="array" aca="1" ref="T332" ca="1">IF(ISBLANK(B332),"",IF(R332="Styrkhæft",_xlfn.XLOOKUP(S332,Vegalengdir[Texti],INDIRECT("Vegalengdir["&amp;'Upplýsingar um umsækjanda'!$B$10&amp;"]"),0%,0)))</f>
        <v/>
      </c>
      <c r="U332" s="72" t="str">
        <f t="shared" si="18"/>
        <v/>
      </c>
    </row>
    <row r="333" spans="1:21" x14ac:dyDescent="0.25">
      <c r="A333" s="37">
        <f t="shared" si="17"/>
        <v>332</v>
      </c>
      <c r="B333" s="67"/>
      <c r="C333" s="68"/>
      <c r="D333" s="67"/>
      <c r="E333" s="67"/>
      <c r="F333" s="67"/>
      <c r="G333" s="67"/>
      <c r="H333" s="69"/>
      <c r="I333" s="67"/>
      <c r="J333" s="67"/>
      <c r="K333" s="67"/>
      <c r="L333" s="67"/>
      <c r="M333" s="67"/>
      <c r="N333" s="69"/>
      <c r="O333" s="57" t="str">
        <f t="shared" si="16"/>
        <v/>
      </c>
      <c r="Q333" s="11" t="s">
        <v>450</v>
      </c>
      <c r="R333" s="11" t="str" cm="1">
        <f t="array" ref="R333">_xlfn.XLOOKUP(Q333,INDEX(Flettilisti,,1),INDEX(Flettilisti,,2),,0)</f>
        <v>Vantar flokkun</v>
      </c>
      <c r="S333" s="38" t="str">
        <f>IF(ISBLANK(N333),"",IF(N333&lt;Gögn!$J$2,Gögn!$K$2,IF(N333&gt;Gögn!$J$4,Gögn!$K$4,Gögn!$K$3)))</f>
        <v/>
      </c>
      <c r="T333" s="49" t="str" cm="1">
        <f t="array" aca="1" ref="T333" ca="1">IF(ISBLANK(B333),"",IF(R333="Styrkhæft",_xlfn.XLOOKUP(S333,Vegalengdir[Texti],INDIRECT("Vegalengdir["&amp;'Upplýsingar um umsækjanda'!$B$10&amp;"]"),0%,0)))</f>
        <v/>
      </c>
      <c r="U333" s="72" t="str">
        <f t="shared" si="18"/>
        <v/>
      </c>
    </row>
    <row r="334" spans="1:21" x14ac:dyDescent="0.25">
      <c r="A334" s="37">
        <f t="shared" si="17"/>
        <v>333</v>
      </c>
      <c r="B334" s="67"/>
      <c r="C334" s="68"/>
      <c r="D334" s="67"/>
      <c r="E334" s="67"/>
      <c r="F334" s="67"/>
      <c r="G334" s="67"/>
      <c r="H334" s="69"/>
      <c r="I334" s="67"/>
      <c r="J334" s="67"/>
      <c r="K334" s="67"/>
      <c r="L334" s="67"/>
      <c r="M334" s="67"/>
      <c r="N334" s="69"/>
      <c r="O334" s="57" t="str">
        <f t="shared" si="16"/>
        <v/>
      </c>
      <c r="Q334" s="11" t="s">
        <v>450</v>
      </c>
      <c r="R334" s="11" t="str" cm="1">
        <f t="array" ref="R334">_xlfn.XLOOKUP(Q334,INDEX(Flettilisti,,1),INDEX(Flettilisti,,2),,0)</f>
        <v>Vantar flokkun</v>
      </c>
      <c r="S334" s="38" t="str">
        <f>IF(ISBLANK(N334),"",IF(N334&lt;Gögn!$J$2,Gögn!$K$2,IF(N334&gt;Gögn!$J$4,Gögn!$K$4,Gögn!$K$3)))</f>
        <v/>
      </c>
      <c r="T334" s="49" t="str" cm="1">
        <f t="array" aca="1" ref="T334" ca="1">IF(ISBLANK(B334),"",IF(R334="Styrkhæft",_xlfn.XLOOKUP(S334,Vegalengdir[Texti],INDIRECT("Vegalengdir["&amp;'Upplýsingar um umsækjanda'!$B$10&amp;"]"),0%,0)))</f>
        <v/>
      </c>
      <c r="U334" s="72" t="str">
        <f t="shared" si="18"/>
        <v/>
      </c>
    </row>
    <row r="335" spans="1:21" x14ac:dyDescent="0.25">
      <c r="A335" s="37">
        <f t="shared" si="17"/>
        <v>334</v>
      </c>
      <c r="B335" s="67"/>
      <c r="C335" s="68"/>
      <c r="D335" s="67"/>
      <c r="E335" s="67"/>
      <c r="F335" s="67"/>
      <c r="G335" s="67"/>
      <c r="H335" s="69"/>
      <c r="I335" s="67"/>
      <c r="J335" s="67"/>
      <c r="K335" s="67"/>
      <c r="L335" s="67"/>
      <c r="M335" s="67"/>
      <c r="N335" s="69"/>
      <c r="O335" s="57" t="str">
        <f t="shared" si="16"/>
        <v/>
      </c>
      <c r="Q335" s="11" t="s">
        <v>450</v>
      </c>
      <c r="R335" s="11" t="str" cm="1">
        <f t="array" ref="R335">_xlfn.XLOOKUP(Q335,INDEX(Flettilisti,,1),INDEX(Flettilisti,,2),,0)</f>
        <v>Vantar flokkun</v>
      </c>
      <c r="S335" s="38" t="str">
        <f>IF(ISBLANK(N335),"",IF(N335&lt;Gögn!$J$2,Gögn!$K$2,IF(N335&gt;Gögn!$J$4,Gögn!$K$4,Gögn!$K$3)))</f>
        <v/>
      </c>
      <c r="T335" s="49" t="str" cm="1">
        <f t="array" aca="1" ref="T335" ca="1">IF(ISBLANK(B335),"",IF(R335="Styrkhæft",_xlfn.XLOOKUP(S335,Vegalengdir[Texti],INDIRECT("Vegalengdir["&amp;'Upplýsingar um umsækjanda'!$B$10&amp;"]"),0%,0)))</f>
        <v/>
      </c>
      <c r="U335" s="72" t="str">
        <f t="shared" si="18"/>
        <v/>
      </c>
    </row>
    <row r="336" spans="1:21" x14ac:dyDescent="0.25">
      <c r="A336" s="37">
        <f t="shared" si="17"/>
        <v>335</v>
      </c>
      <c r="B336" s="67"/>
      <c r="C336" s="68"/>
      <c r="D336" s="67"/>
      <c r="E336" s="67"/>
      <c r="F336" s="67"/>
      <c r="G336" s="67"/>
      <c r="H336" s="69"/>
      <c r="I336" s="67"/>
      <c r="J336" s="67"/>
      <c r="K336" s="67"/>
      <c r="L336" s="67"/>
      <c r="M336" s="67"/>
      <c r="N336" s="69"/>
      <c r="O336" s="57" t="str">
        <f t="shared" si="16"/>
        <v/>
      </c>
      <c r="Q336" s="11" t="s">
        <v>450</v>
      </c>
      <c r="R336" s="11" t="str" cm="1">
        <f t="array" ref="R336">_xlfn.XLOOKUP(Q336,INDEX(Flettilisti,,1),INDEX(Flettilisti,,2),,0)</f>
        <v>Vantar flokkun</v>
      </c>
      <c r="S336" s="38" t="str">
        <f>IF(ISBLANK(N336),"",IF(N336&lt;Gögn!$J$2,Gögn!$K$2,IF(N336&gt;Gögn!$J$4,Gögn!$K$4,Gögn!$K$3)))</f>
        <v/>
      </c>
      <c r="T336" s="49" t="str" cm="1">
        <f t="array" aca="1" ref="T336" ca="1">IF(ISBLANK(B336),"",IF(R336="Styrkhæft",_xlfn.XLOOKUP(S336,Vegalengdir[Texti],INDIRECT("Vegalengdir["&amp;'Upplýsingar um umsækjanda'!$B$10&amp;"]"),0%,0)))</f>
        <v/>
      </c>
      <c r="U336" s="72" t="str">
        <f t="shared" si="18"/>
        <v/>
      </c>
    </row>
    <row r="337" spans="1:21" x14ac:dyDescent="0.25">
      <c r="A337" s="37">
        <f t="shared" si="17"/>
        <v>336</v>
      </c>
      <c r="B337" s="67"/>
      <c r="C337" s="68"/>
      <c r="D337" s="67"/>
      <c r="E337" s="67"/>
      <c r="F337" s="67"/>
      <c r="G337" s="67"/>
      <c r="H337" s="69"/>
      <c r="I337" s="67"/>
      <c r="J337" s="67"/>
      <c r="K337" s="67"/>
      <c r="L337" s="67"/>
      <c r="M337" s="67"/>
      <c r="N337" s="69"/>
      <c r="O337" s="57" t="str">
        <f t="shared" si="16"/>
        <v/>
      </c>
      <c r="Q337" s="11" t="s">
        <v>450</v>
      </c>
      <c r="R337" s="11" t="str" cm="1">
        <f t="array" ref="R337">_xlfn.XLOOKUP(Q337,INDEX(Flettilisti,,1),INDEX(Flettilisti,,2),,0)</f>
        <v>Vantar flokkun</v>
      </c>
      <c r="S337" s="38" t="str">
        <f>IF(ISBLANK(N337),"",IF(N337&lt;Gögn!$J$2,Gögn!$K$2,IF(N337&gt;Gögn!$J$4,Gögn!$K$4,Gögn!$K$3)))</f>
        <v/>
      </c>
      <c r="T337" s="49" t="str" cm="1">
        <f t="array" aca="1" ref="T337" ca="1">IF(ISBLANK(B337),"",IF(R337="Styrkhæft",_xlfn.XLOOKUP(S337,Vegalengdir[Texti],INDIRECT("Vegalengdir["&amp;'Upplýsingar um umsækjanda'!$B$10&amp;"]"),0%,0)))</f>
        <v/>
      </c>
      <c r="U337" s="72" t="str">
        <f t="shared" si="18"/>
        <v/>
      </c>
    </row>
    <row r="338" spans="1:21" x14ac:dyDescent="0.25">
      <c r="A338" s="37">
        <f t="shared" si="17"/>
        <v>337</v>
      </c>
      <c r="B338" s="67"/>
      <c r="C338" s="68"/>
      <c r="D338" s="67"/>
      <c r="E338" s="67"/>
      <c r="F338" s="67"/>
      <c r="G338" s="67"/>
      <c r="H338" s="69"/>
      <c r="I338" s="67"/>
      <c r="J338" s="67"/>
      <c r="K338" s="67"/>
      <c r="L338" s="67"/>
      <c r="M338" s="67"/>
      <c r="N338" s="69"/>
      <c r="O338" s="57" t="str">
        <f t="shared" si="16"/>
        <v/>
      </c>
      <c r="Q338" s="11" t="s">
        <v>450</v>
      </c>
      <c r="R338" s="11" t="str" cm="1">
        <f t="array" ref="R338">_xlfn.XLOOKUP(Q338,INDEX(Flettilisti,,1),INDEX(Flettilisti,,2),,0)</f>
        <v>Vantar flokkun</v>
      </c>
      <c r="S338" s="38" t="str">
        <f>IF(ISBLANK(N338),"",IF(N338&lt;Gögn!$J$2,Gögn!$K$2,IF(N338&gt;Gögn!$J$4,Gögn!$K$4,Gögn!$K$3)))</f>
        <v/>
      </c>
      <c r="T338" s="49" t="str" cm="1">
        <f t="array" aca="1" ref="T338" ca="1">IF(ISBLANK(B338),"",IF(R338="Styrkhæft",_xlfn.XLOOKUP(S338,Vegalengdir[Texti],INDIRECT("Vegalengdir["&amp;'Upplýsingar um umsækjanda'!$B$10&amp;"]"),0%,0)))</f>
        <v/>
      </c>
      <c r="U338" s="72" t="str">
        <f t="shared" si="18"/>
        <v/>
      </c>
    </row>
    <row r="339" spans="1:21" x14ac:dyDescent="0.25">
      <c r="A339" s="37">
        <f t="shared" si="17"/>
        <v>338</v>
      </c>
      <c r="B339" s="67"/>
      <c r="C339" s="68"/>
      <c r="D339" s="67"/>
      <c r="E339" s="67"/>
      <c r="F339" s="67"/>
      <c r="G339" s="67"/>
      <c r="H339" s="69"/>
      <c r="I339" s="67"/>
      <c r="J339" s="67"/>
      <c r="K339" s="67"/>
      <c r="L339" s="67"/>
      <c r="M339" s="67"/>
      <c r="N339" s="69"/>
      <c r="O339" s="57" t="str">
        <f t="shared" si="16"/>
        <v/>
      </c>
      <c r="Q339" s="11" t="s">
        <v>450</v>
      </c>
      <c r="R339" s="11" t="str" cm="1">
        <f t="array" ref="R339">_xlfn.XLOOKUP(Q339,INDEX(Flettilisti,,1),INDEX(Flettilisti,,2),,0)</f>
        <v>Vantar flokkun</v>
      </c>
      <c r="S339" s="38" t="str">
        <f>IF(ISBLANK(N339),"",IF(N339&lt;Gögn!$J$2,Gögn!$K$2,IF(N339&gt;Gögn!$J$4,Gögn!$K$4,Gögn!$K$3)))</f>
        <v/>
      </c>
      <c r="T339" s="49" t="str" cm="1">
        <f t="array" aca="1" ref="T339" ca="1">IF(ISBLANK(B339),"",IF(R339="Styrkhæft",_xlfn.XLOOKUP(S339,Vegalengdir[Texti],INDIRECT("Vegalengdir["&amp;'Upplýsingar um umsækjanda'!$B$10&amp;"]"),0%,0)))</f>
        <v/>
      </c>
      <c r="U339" s="72" t="str">
        <f t="shared" si="18"/>
        <v/>
      </c>
    </row>
    <row r="340" spans="1:21" x14ac:dyDescent="0.25">
      <c r="A340" s="37">
        <f t="shared" si="17"/>
        <v>339</v>
      </c>
      <c r="B340" s="67"/>
      <c r="C340" s="68"/>
      <c r="D340" s="67"/>
      <c r="E340" s="67"/>
      <c r="F340" s="67"/>
      <c r="G340" s="67"/>
      <c r="H340" s="69"/>
      <c r="I340" s="67"/>
      <c r="J340" s="67"/>
      <c r="K340" s="67"/>
      <c r="L340" s="67"/>
      <c r="M340" s="67"/>
      <c r="N340" s="69"/>
      <c r="O340" s="57" t="str">
        <f t="shared" si="16"/>
        <v/>
      </c>
      <c r="Q340" s="11" t="s">
        <v>450</v>
      </c>
      <c r="R340" s="11" t="str" cm="1">
        <f t="array" ref="R340">_xlfn.XLOOKUP(Q340,INDEX(Flettilisti,,1),INDEX(Flettilisti,,2),,0)</f>
        <v>Vantar flokkun</v>
      </c>
      <c r="S340" s="38" t="str">
        <f>IF(ISBLANK(N340),"",IF(N340&lt;Gögn!$J$2,Gögn!$K$2,IF(N340&gt;Gögn!$J$4,Gögn!$K$4,Gögn!$K$3)))</f>
        <v/>
      </c>
      <c r="T340" s="49" t="str" cm="1">
        <f t="array" aca="1" ref="T340" ca="1">IF(ISBLANK(B340),"",IF(R340="Styrkhæft",_xlfn.XLOOKUP(S340,Vegalengdir[Texti],INDIRECT("Vegalengdir["&amp;'Upplýsingar um umsækjanda'!$B$10&amp;"]"),0%,0)))</f>
        <v/>
      </c>
      <c r="U340" s="72" t="str">
        <f t="shared" si="18"/>
        <v/>
      </c>
    </row>
    <row r="341" spans="1:21" x14ac:dyDescent="0.25">
      <c r="A341" s="37">
        <f t="shared" si="17"/>
        <v>340</v>
      </c>
      <c r="B341" s="67"/>
      <c r="C341" s="68"/>
      <c r="D341" s="67"/>
      <c r="E341" s="67"/>
      <c r="F341" s="67"/>
      <c r="G341" s="67"/>
      <c r="H341" s="69"/>
      <c r="I341" s="67"/>
      <c r="J341" s="67"/>
      <c r="K341" s="67"/>
      <c r="L341" s="67"/>
      <c r="M341" s="67"/>
      <c r="N341" s="69"/>
      <c r="O341" s="57" t="str">
        <f t="shared" si="16"/>
        <v/>
      </c>
      <c r="Q341" s="11" t="s">
        <v>450</v>
      </c>
      <c r="R341" s="11" t="str" cm="1">
        <f t="array" ref="R341">_xlfn.XLOOKUP(Q341,INDEX(Flettilisti,,1),INDEX(Flettilisti,,2),,0)</f>
        <v>Vantar flokkun</v>
      </c>
      <c r="S341" s="38" t="str">
        <f>IF(ISBLANK(N341),"",IF(N341&lt;Gögn!$J$2,Gögn!$K$2,IF(N341&gt;Gögn!$J$4,Gögn!$K$4,Gögn!$K$3)))</f>
        <v/>
      </c>
      <c r="T341" s="49" t="str" cm="1">
        <f t="array" aca="1" ref="T341" ca="1">IF(ISBLANK(B341),"",IF(R341="Styrkhæft",_xlfn.XLOOKUP(S341,Vegalengdir[Texti],INDIRECT("Vegalengdir["&amp;'Upplýsingar um umsækjanda'!$B$10&amp;"]"),0%,0)))</f>
        <v/>
      </c>
      <c r="U341" s="72" t="str">
        <f t="shared" si="18"/>
        <v/>
      </c>
    </row>
    <row r="342" spans="1:21" x14ac:dyDescent="0.25">
      <c r="A342" s="37">
        <f t="shared" si="17"/>
        <v>341</v>
      </c>
      <c r="B342" s="67"/>
      <c r="C342" s="68"/>
      <c r="D342" s="67"/>
      <c r="E342" s="67"/>
      <c r="F342" s="67"/>
      <c r="G342" s="67"/>
      <c r="H342" s="69"/>
      <c r="I342" s="67"/>
      <c r="J342" s="67"/>
      <c r="K342" s="67"/>
      <c r="L342" s="67"/>
      <c r="M342" s="67"/>
      <c r="N342" s="69"/>
      <c r="O342" s="57" t="str">
        <f t="shared" si="16"/>
        <v/>
      </c>
      <c r="Q342" s="11" t="s">
        <v>450</v>
      </c>
      <c r="R342" s="11" t="str" cm="1">
        <f t="array" ref="R342">_xlfn.XLOOKUP(Q342,INDEX(Flettilisti,,1),INDEX(Flettilisti,,2),,0)</f>
        <v>Vantar flokkun</v>
      </c>
      <c r="S342" s="38" t="str">
        <f>IF(ISBLANK(N342),"",IF(N342&lt;Gögn!$J$2,Gögn!$K$2,IF(N342&gt;Gögn!$J$4,Gögn!$K$4,Gögn!$K$3)))</f>
        <v/>
      </c>
      <c r="T342" s="49" t="str" cm="1">
        <f t="array" aca="1" ref="T342" ca="1">IF(ISBLANK(B342),"",IF(R342="Styrkhæft",_xlfn.XLOOKUP(S342,Vegalengdir[Texti],INDIRECT("Vegalengdir["&amp;'Upplýsingar um umsækjanda'!$B$10&amp;"]"),0%,0)))</f>
        <v/>
      </c>
      <c r="U342" s="72" t="str">
        <f t="shared" si="18"/>
        <v/>
      </c>
    </row>
    <row r="343" spans="1:21" x14ac:dyDescent="0.25">
      <c r="A343" s="37">
        <f t="shared" si="17"/>
        <v>342</v>
      </c>
      <c r="B343" s="67"/>
      <c r="C343" s="68"/>
      <c r="D343" s="67"/>
      <c r="E343" s="67"/>
      <c r="F343" s="67"/>
      <c r="G343" s="67"/>
      <c r="H343" s="69"/>
      <c r="I343" s="67"/>
      <c r="J343" s="67"/>
      <c r="K343" s="67"/>
      <c r="L343" s="67"/>
      <c r="M343" s="67"/>
      <c r="N343" s="69"/>
      <c r="O343" s="57" t="str">
        <f t="shared" si="16"/>
        <v/>
      </c>
      <c r="Q343" s="11" t="s">
        <v>450</v>
      </c>
      <c r="R343" s="11" t="str" cm="1">
        <f t="array" ref="R343">_xlfn.XLOOKUP(Q343,INDEX(Flettilisti,,1),INDEX(Flettilisti,,2),,0)</f>
        <v>Vantar flokkun</v>
      </c>
      <c r="S343" s="38" t="str">
        <f>IF(ISBLANK(N343),"",IF(N343&lt;Gögn!$J$2,Gögn!$K$2,IF(N343&gt;Gögn!$J$4,Gögn!$K$4,Gögn!$K$3)))</f>
        <v/>
      </c>
      <c r="T343" s="49" t="str" cm="1">
        <f t="array" aca="1" ref="T343" ca="1">IF(ISBLANK(B343),"",IF(R343="Styrkhæft",_xlfn.XLOOKUP(S343,Vegalengdir[Texti],INDIRECT("Vegalengdir["&amp;'Upplýsingar um umsækjanda'!$B$10&amp;"]"),0%,0)))</f>
        <v/>
      </c>
      <c r="U343" s="72" t="str">
        <f t="shared" si="18"/>
        <v/>
      </c>
    </row>
    <row r="344" spans="1:21" x14ac:dyDescent="0.25">
      <c r="A344" s="37">
        <f t="shared" si="17"/>
        <v>343</v>
      </c>
      <c r="B344" s="67"/>
      <c r="C344" s="68"/>
      <c r="D344" s="67"/>
      <c r="E344" s="67"/>
      <c r="F344" s="67"/>
      <c r="G344" s="67"/>
      <c r="H344" s="69"/>
      <c r="I344" s="67"/>
      <c r="J344" s="67"/>
      <c r="K344" s="67"/>
      <c r="L344" s="67"/>
      <c r="M344" s="67"/>
      <c r="N344" s="69"/>
      <c r="O344" s="57" t="str">
        <f t="shared" si="16"/>
        <v/>
      </c>
      <c r="Q344" s="11" t="s">
        <v>450</v>
      </c>
      <c r="R344" s="11" t="str" cm="1">
        <f t="array" ref="R344">_xlfn.XLOOKUP(Q344,INDEX(Flettilisti,,1),INDEX(Flettilisti,,2),,0)</f>
        <v>Vantar flokkun</v>
      </c>
      <c r="S344" s="38" t="str">
        <f>IF(ISBLANK(N344),"",IF(N344&lt;Gögn!$J$2,Gögn!$K$2,IF(N344&gt;Gögn!$J$4,Gögn!$K$4,Gögn!$K$3)))</f>
        <v/>
      </c>
      <c r="T344" s="49" t="str" cm="1">
        <f t="array" aca="1" ref="T344" ca="1">IF(ISBLANK(B344),"",IF(R344="Styrkhæft",_xlfn.XLOOKUP(S344,Vegalengdir[Texti],INDIRECT("Vegalengdir["&amp;'Upplýsingar um umsækjanda'!$B$10&amp;"]"),0%,0)))</f>
        <v/>
      </c>
      <c r="U344" s="72" t="str">
        <f t="shared" si="18"/>
        <v/>
      </c>
    </row>
    <row r="345" spans="1:21" x14ac:dyDescent="0.25">
      <c r="A345" s="37">
        <f t="shared" si="17"/>
        <v>344</v>
      </c>
      <c r="B345" s="67"/>
      <c r="C345" s="68"/>
      <c r="D345" s="67"/>
      <c r="E345" s="67"/>
      <c r="F345" s="67"/>
      <c r="G345" s="67"/>
      <c r="H345" s="69"/>
      <c r="I345" s="67"/>
      <c r="J345" s="67"/>
      <c r="K345" s="67"/>
      <c r="L345" s="67"/>
      <c r="M345" s="67"/>
      <c r="N345" s="69"/>
      <c r="O345" s="57" t="str">
        <f t="shared" si="16"/>
        <v/>
      </c>
      <c r="Q345" s="11" t="s">
        <v>450</v>
      </c>
      <c r="R345" s="11" t="str" cm="1">
        <f t="array" ref="R345">_xlfn.XLOOKUP(Q345,INDEX(Flettilisti,,1),INDEX(Flettilisti,,2),,0)</f>
        <v>Vantar flokkun</v>
      </c>
      <c r="S345" s="38" t="str">
        <f>IF(ISBLANK(N345),"",IF(N345&lt;Gögn!$J$2,Gögn!$K$2,IF(N345&gt;Gögn!$J$4,Gögn!$K$4,Gögn!$K$3)))</f>
        <v/>
      </c>
      <c r="T345" s="49" t="str" cm="1">
        <f t="array" aca="1" ref="T345" ca="1">IF(ISBLANK(B345),"",IF(R345="Styrkhæft",_xlfn.XLOOKUP(S345,Vegalengdir[Texti],INDIRECT("Vegalengdir["&amp;'Upplýsingar um umsækjanda'!$B$10&amp;"]"),0%,0)))</f>
        <v/>
      </c>
      <c r="U345" s="72" t="str">
        <f t="shared" si="18"/>
        <v/>
      </c>
    </row>
    <row r="346" spans="1:21" x14ac:dyDescent="0.25">
      <c r="A346" s="37">
        <f t="shared" si="17"/>
        <v>345</v>
      </c>
      <c r="B346" s="67"/>
      <c r="C346" s="68"/>
      <c r="D346" s="67"/>
      <c r="E346" s="67"/>
      <c r="F346" s="67"/>
      <c r="G346" s="67"/>
      <c r="H346" s="69"/>
      <c r="I346" s="67"/>
      <c r="J346" s="67"/>
      <c r="K346" s="67"/>
      <c r="L346" s="67"/>
      <c r="M346" s="67"/>
      <c r="N346" s="69"/>
      <c r="O346" s="57" t="str">
        <f t="shared" si="16"/>
        <v/>
      </c>
      <c r="Q346" s="11" t="s">
        <v>450</v>
      </c>
      <c r="R346" s="11" t="str" cm="1">
        <f t="array" ref="R346">_xlfn.XLOOKUP(Q346,INDEX(Flettilisti,,1),INDEX(Flettilisti,,2),,0)</f>
        <v>Vantar flokkun</v>
      </c>
      <c r="S346" s="38" t="str">
        <f>IF(ISBLANK(N346),"",IF(N346&lt;Gögn!$J$2,Gögn!$K$2,IF(N346&gt;Gögn!$J$4,Gögn!$K$4,Gögn!$K$3)))</f>
        <v/>
      </c>
      <c r="T346" s="49" t="str" cm="1">
        <f t="array" aca="1" ref="T346" ca="1">IF(ISBLANK(B346),"",IF(R346="Styrkhæft",_xlfn.XLOOKUP(S346,Vegalengdir[Texti],INDIRECT("Vegalengdir["&amp;'Upplýsingar um umsækjanda'!$B$10&amp;"]"),0%,0)))</f>
        <v/>
      </c>
      <c r="U346" s="72" t="str">
        <f t="shared" si="18"/>
        <v/>
      </c>
    </row>
    <row r="347" spans="1:21" x14ac:dyDescent="0.25">
      <c r="A347" s="37">
        <f t="shared" si="17"/>
        <v>346</v>
      </c>
      <c r="B347" s="67"/>
      <c r="C347" s="68"/>
      <c r="D347" s="67"/>
      <c r="E347" s="67"/>
      <c r="F347" s="67"/>
      <c r="G347" s="67"/>
      <c r="H347" s="69"/>
      <c r="I347" s="67"/>
      <c r="J347" s="67"/>
      <c r="K347" s="67"/>
      <c r="L347" s="67"/>
      <c r="M347" s="67"/>
      <c r="N347" s="69"/>
      <c r="O347" s="57" t="str">
        <f t="shared" si="16"/>
        <v/>
      </c>
      <c r="Q347" s="11" t="s">
        <v>450</v>
      </c>
      <c r="R347" s="11" t="str" cm="1">
        <f t="array" ref="R347">_xlfn.XLOOKUP(Q347,INDEX(Flettilisti,,1),INDEX(Flettilisti,,2),,0)</f>
        <v>Vantar flokkun</v>
      </c>
      <c r="S347" s="38" t="str">
        <f>IF(ISBLANK(N347),"",IF(N347&lt;Gögn!$J$2,Gögn!$K$2,IF(N347&gt;Gögn!$J$4,Gögn!$K$4,Gögn!$K$3)))</f>
        <v/>
      </c>
      <c r="T347" s="49" t="str" cm="1">
        <f t="array" aca="1" ref="T347" ca="1">IF(ISBLANK(B347),"",IF(R347="Styrkhæft",_xlfn.XLOOKUP(S347,Vegalengdir[Texti],INDIRECT("Vegalengdir["&amp;'Upplýsingar um umsækjanda'!$B$10&amp;"]"),0%,0)))</f>
        <v/>
      </c>
      <c r="U347" s="72" t="str">
        <f t="shared" si="18"/>
        <v/>
      </c>
    </row>
    <row r="348" spans="1:21" x14ac:dyDescent="0.25">
      <c r="A348" s="37">
        <f t="shared" si="17"/>
        <v>347</v>
      </c>
      <c r="B348" s="67"/>
      <c r="C348" s="68"/>
      <c r="D348" s="67"/>
      <c r="E348" s="67"/>
      <c r="F348" s="67"/>
      <c r="G348" s="67"/>
      <c r="H348" s="69"/>
      <c r="I348" s="67"/>
      <c r="J348" s="67"/>
      <c r="K348" s="67"/>
      <c r="L348" s="67"/>
      <c r="M348" s="67"/>
      <c r="N348" s="69"/>
      <c r="O348" s="57" t="str">
        <f t="shared" si="16"/>
        <v/>
      </c>
      <c r="Q348" s="11" t="s">
        <v>450</v>
      </c>
      <c r="R348" s="11" t="str" cm="1">
        <f t="array" ref="R348">_xlfn.XLOOKUP(Q348,INDEX(Flettilisti,,1),INDEX(Flettilisti,,2),,0)</f>
        <v>Vantar flokkun</v>
      </c>
      <c r="S348" s="38" t="str">
        <f>IF(ISBLANK(N348),"",IF(N348&lt;Gögn!$J$2,Gögn!$K$2,IF(N348&gt;Gögn!$J$4,Gögn!$K$4,Gögn!$K$3)))</f>
        <v/>
      </c>
      <c r="T348" s="49" t="str" cm="1">
        <f t="array" aca="1" ref="T348" ca="1">IF(ISBLANK(B348),"",IF(R348="Styrkhæft",_xlfn.XLOOKUP(S348,Vegalengdir[Texti],INDIRECT("Vegalengdir["&amp;'Upplýsingar um umsækjanda'!$B$10&amp;"]"),0%,0)))</f>
        <v/>
      </c>
      <c r="U348" s="72" t="str">
        <f t="shared" si="18"/>
        <v/>
      </c>
    </row>
    <row r="349" spans="1:21" x14ac:dyDescent="0.25">
      <c r="A349" s="37">
        <f t="shared" si="17"/>
        <v>348</v>
      </c>
      <c r="B349" s="67"/>
      <c r="C349" s="68"/>
      <c r="D349" s="67"/>
      <c r="E349" s="67"/>
      <c r="F349" s="67"/>
      <c r="G349" s="67"/>
      <c r="H349" s="69"/>
      <c r="I349" s="67"/>
      <c r="J349" s="67"/>
      <c r="K349" s="67"/>
      <c r="L349" s="67"/>
      <c r="M349" s="67"/>
      <c r="N349" s="69"/>
      <c r="O349" s="57" t="str">
        <f t="shared" si="16"/>
        <v/>
      </c>
      <c r="Q349" s="11" t="s">
        <v>450</v>
      </c>
      <c r="R349" s="11" t="str" cm="1">
        <f t="array" ref="R349">_xlfn.XLOOKUP(Q349,INDEX(Flettilisti,,1),INDEX(Flettilisti,,2),,0)</f>
        <v>Vantar flokkun</v>
      </c>
      <c r="S349" s="38" t="str">
        <f>IF(ISBLANK(N349),"",IF(N349&lt;Gögn!$J$2,Gögn!$K$2,IF(N349&gt;Gögn!$J$4,Gögn!$K$4,Gögn!$K$3)))</f>
        <v/>
      </c>
      <c r="T349" s="49" t="str" cm="1">
        <f t="array" aca="1" ref="T349" ca="1">IF(ISBLANK(B349),"",IF(R349="Styrkhæft",_xlfn.XLOOKUP(S349,Vegalengdir[Texti],INDIRECT("Vegalengdir["&amp;'Upplýsingar um umsækjanda'!$B$10&amp;"]"),0%,0)))</f>
        <v/>
      </c>
      <c r="U349" s="72" t="str">
        <f t="shared" si="18"/>
        <v/>
      </c>
    </row>
    <row r="350" spans="1:21" x14ac:dyDescent="0.25">
      <c r="A350" s="37">
        <f t="shared" si="17"/>
        <v>349</v>
      </c>
      <c r="B350" s="67"/>
      <c r="C350" s="68"/>
      <c r="D350" s="67"/>
      <c r="E350" s="67"/>
      <c r="F350" s="67"/>
      <c r="G350" s="67"/>
      <c r="H350" s="69"/>
      <c r="I350" s="67"/>
      <c r="J350" s="67"/>
      <c r="K350" s="67"/>
      <c r="L350" s="67"/>
      <c r="M350" s="67"/>
      <c r="N350" s="69"/>
      <c r="O350" s="57" t="str">
        <f t="shared" si="16"/>
        <v/>
      </c>
      <c r="Q350" s="11" t="s">
        <v>450</v>
      </c>
      <c r="R350" s="11" t="str" cm="1">
        <f t="array" ref="R350">_xlfn.XLOOKUP(Q350,INDEX(Flettilisti,,1),INDEX(Flettilisti,,2),,0)</f>
        <v>Vantar flokkun</v>
      </c>
      <c r="S350" s="38" t="str">
        <f>IF(ISBLANK(N350),"",IF(N350&lt;Gögn!$J$2,Gögn!$K$2,IF(N350&gt;Gögn!$J$4,Gögn!$K$4,Gögn!$K$3)))</f>
        <v/>
      </c>
      <c r="T350" s="49" t="str" cm="1">
        <f t="array" aca="1" ref="T350" ca="1">IF(ISBLANK(B350),"",IF(R350="Styrkhæft",_xlfn.XLOOKUP(S350,Vegalengdir[Texti],INDIRECT("Vegalengdir["&amp;'Upplýsingar um umsækjanda'!$B$10&amp;"]"),0%,0)))</f>
        <v/>
      </c>
      <c r="U350" s="72" t="str">
        <f t="shared" si="18"/>
        <v/>
      </c>
    </row>
    <row r="351" spans="1:21" x14ac:dyDescent="0.25">
      <c r="A351" s="37">
        <f t="shared" si="17"/>
        <v>350</v>
      </c>
      <c r="B351" s="67"/>
      <c r="C351" s="68"/>
      <c r="D351" s="67"/>
      <c r="E351" s="67"/>
      <c r="F351" s="67"/>
      <c r="G351" s="67"/>
      <c r="H351" s="69"/>
      <c r="I351" s="67"/>
      <c r="J351" s="67"/>
      <c r="K351" s="67"/>
      <c r="L351" s="67"/>
      <c r="M351" s="67"/>
      <c r="N351" s="69"/>
      <c r="O351" s="57" t="str">
        <f t="shared" si="16"/>
        <v/>
      </c>
      <c r="Q351" s="11" t="s">
        <v>450</v>
      </c>
      <c r="R351" s="11" t="str" cm="1">
        <f t="array" ref="R351">_xlfn.XLOOKUP(Q351,INDEX(Flettilisti,,1),INDEX(Flettilisti,,2),,0)</f>
        <v>Vantar flokkun</v>
      </c>
      <c r="S351" s="38" t="str">
        <f>IF(ISBLANK(N351),"",IF(N351&lt;Gögn!$J$2,Gögn!$K$2,IF(N351&gt;Gögn!$J$4,Gögn!$K$4,Gögn!$K$3)))</f>
        <v/>
      </c>
      <c r="T351" s="49" t="str" cm="1">
        <f t="array" aca="1" ref="T351" ca="1">IF(ISBLANK(B351),"",IF(R351="Styrkhæft",_xlfn.XLOOKUP(S351,Vegalengdir[Texti],INDIRECT("Vegalengdir["&amp;'Upplýsingar um umsækjanda'!$B$10&amp;"]"),0%,0)))</f>
        <v/>
      </c>
      <c r="U351" s="72" t="str">
        <f t="shared" si="18"/>
        <v/>
      </c>
    </row>
    <row r="352" spans="1:21" x14ac:dyDescent="0.25">
      <c r="A352" s="37">
        <f t="shared" si="17"/>
        <v>351</v>
      </c>
      <c r="B352" s="67"/>
      <c r="C352" s="68"/>
      <c r="D352" s="67"/>
      <c r="E352" s="67"/>
      <c r="F352" s="67"/>
      <c r="G352" s="67"/>
      <c r="H352" s="69"/>
      <c r="I352" s="67"/>
      <c r="J352" s="67"/>
      <c r="K352" s="67"/>
      <c r="L352" s="67"/>
      <c r="M352" s="67"/>
      <c r="N352" s="69"/>
      <c r="O352" s="57" t="str">
        <f t="shared" si="16"/>
        <v/>
      </c>
      <c r="Q352" s="11" t="s">
        <v>450</v>
      </c>
      <c r="R352" s="11" t="str" cm="1">
        <f t="array" ref="R352">_xlfn.XLOOKUP(Q352,INDEX(Flettilisti,,1),INDEX(Flettilisti,,2),,0)</f>
        <v>Vantar flokkun</v>
      </c>
      <c r="S352" s="38" t="str">
        <f>IF(ISBLANK(N352),"",IF(N352&lt;Gögn!$J$2,Gögn!$K$2,IF(N352&gt;Gögn!$J$4,Gögn!$K$4,Gögn!$K$3)))</f>
        <v/>
      </c>
      <c r="T352" s="49" t="str" cm="1">
        <f t="array" aca="1" ref="T352" ca="1">IF(ISBLANK(B352),"",IF(R352="Styrkhæft",_xlfn.XLOOKUP(S352,Vegalengdir[Texti],INDIRECT("Vegalengdir["&amp;'Upplýsingar um umsækjanda'!$B$10&amp;"]"),0%,0)))</f>
        <v/>
      </c>
      <c r="U352" s="72" t="str">
        <f t="shared" si="18"/>
        <v/>
      </c>
    </row>
    <row r="353" spans="1:21" x14ac:dyDescent="0.25">
      <c r="A353" s="37">
        <f t="shared" si="17"/>
        <v>352</v>
      </c>
      <c r="B353" s="67"/>
      <c r="C353" s="68"/>
      <c r="D353" s="67"/>
      <c r="E353" s="67"/>
      <c r="F353" s="67"/>
      <c r="G353" s="67"/>
      <c r="H353" s="69"/>
      <c r="I353" s="67"/>
      <c r="J353" s="67"/>
      <c r="K353" s="67"/>
      <c r="L353" s="67"/>
      <c r="M353" s="67"/>
      <c r="N353" s="69"/>
      <c r="O353" s="57" t="str">
        <f t="shared" si="16"/>
        <v/>
      </c>
      <c r="Q353" s="11" t="s">
        <v>450</v>
      </c>
      <c r="R353" s="11" t="str" cm="1">
        <f t="array" ref="R353">_xlfn.XLOOKUP(Q353,INDEX(Flettilisti,,1),INDEX(Flettilisti,,2),,0)</f>
        <v>Vantar flokkun</v>
      </c>
      <c r="S353" s="38" t="str">
        <f>IF(ISBLANK(N353),"",IF(N353&lt;Gögn!$J$2,Gögn!$K$2,IF(N353&gt;Gögn!$J$4,Gögn!$K$4,Gögn!$K$3)))</f>
        <v/>
      </c>
      <c r="T353" s="49" t="str" cm="1">
        <f t="array" aca="1" ref="T353" ca="1">IF(ISBLANK(B353),"",IF(R353="Styrkhæft",_xlfn.XLOOKUP(S353,Vegalengdir[Texti],INDIRECT("Vegalengdir["&amp;'Upplýsingar um umsækjanda'!$B$10&amp;"]"),0%,0)))</f>
        <v/>
      </c>
      <c r="U353" s="72" t="str">
        <f t="shared" si="18"/>
        <v/>
      </c>
    </row>
    <row r="354" spans="1:21" x14ac:dyDescent="0.25">
      <c r="A354" s="37">
        <f t="shared" si="17"/>
        <v>353</v>
      </c>
      <c r="B354" s="67"/>
      <c r="C354" s="68"/>
      <c r="D354" s="67"/>
      <c r="E354" s="67"/>
      <c r="F354" s="67"/>
      <c r="G354" s="67"/>
      <c r="H354" s="69"/>
      <c r="I354" s="67"/>
      <c r="J354" s="67"/>
      <c r="K354" s="67"/>
      <c r="L354" s="67"/>
      <c r="M354" s="67"/>
      <c r="N354" s="69"/>
      <c r="O354" s="57" t="str">
        <f t="shared" si="16"/>
        <v/>
      </c>
      <c r="Q354" s="11" t="s">
        <v>450</v>
      </c>
      <c r="R354" s="11" t="str" cm="1">
        <f t="array" ref="R354">_xlfn.XLOOKUP(Q354,INDEX(Flettilisti,,1),INDEX(Flettilisti,,2),,0)</f>
        <v>Vantar flokkun</v>
      </c>
      <c r="S354" s="38" t="str">
        <f>IF(ISBLANK(N354),"",IF(N354&lt;Gögn!$J$2,Gögn!$K$2,IF(N354&gt;Gögn!$J$4,Gögn!$K$4,Gögn!$K$3)))</f>
        <v/>
      </c>
      <c r="T354" s="49" t="str" cm="1">
        <f t="array" aca="1" ref="T354" ca="1">IF(ISBLANK(B354),"",IF(R354="Styrkhæft",_xlfn.XLOOKUP(S354,Vegalengdir[Texti],INDIRECT("Vegalengdir["&amp;'Upplýsingar um umsækjanda'!$B$10&amp;"]"),0%,0)))</f>
        <v/>
      </c>
      <c r="U354" s="72" t="str">
        <f t="shared" si="18"/>
        <v/>
      </c>
    </row>
    <row r="355" spans="1:21" x14ac:dyDescent="0.25">
      <c r="A355" s="37">
        <f t="shared" si="17"/>
        <v>354</v>
      </c>
      <c r="B355" s="67"/>
      <c r="C355" s="68"/>
      <c r="D355" s="67"/>
      <c r="E355" s="67"/>
      <c r="F355" s="67"/>
      <c r="G355" s="67"/>
      <c r="H355" s="69"/>
      <c r="I355" s="67"/>
      <c r="J355" s="67"/>
      <c r="K355" s="67"/>
      <c r="L355" s="67"/>
      <c r="M355" s="67"/>
      <c r="N355" s="69"/>
      <c r="O355" s="57" t="str">
        <f t="shared" si="16"/>
        <v/>
      </c>
      <c r="Q355" s="11" t="s">
        <v>450</v>
      </c>
      <c r="R355" s="11" t="str" cm="1">
        <f t="array" ref="R355">_xlfn.XLOOKUP(Q355,INDEX(Flettilisti,,1),INDEX(Flettilisti,,2),,0)</f>
        <v>Vantar flokkun</v>
      </c>
      <c r="S355" s="38" t="str">
        <f>IF(ISBLANK(N355),"",IF(N355&lt;Gögn!$J$2,Gögn!$K$2,IF(N355&gt;Gögn!$J$4,Gögn!$K$4,Gögn!$K$3)))</f>
        <v/>
      </c>
      <c r="T355" s="49" t="str" cm="1">
        <f t="array" aca="1" ref="T355" ca="1">IF(ISBLANK(B355),"",IF(R355="Styrkhæft",_xlfn.XLOOKUP(S355,Vegalengdir[Texti],INDIRECT("Vegalengdir["&amp;'Upplýsingar um umsækjanda'!$B$10&amp;"]"),0%,0)))</f>
        <v/>
      </c>
      <c r="U355" s="72" t="str">
        <f t="shared" si="18"/>
        <v/>
      </c>
    </row>
    <row r="356" spans="1:21" x14ac:dyDescent="0.25">
      <c r="A356" s="37">
        <f t="shared" si="17"/>
        <v>355</v>
      </c>
      <c r="B356" s="67"/>
      <c r="C356" s="68"/>
      <c r="D356" s="67"/>
      <c r="E356" s="67"/>
      <c r="F356" s="67"/>
      <c r="G356" s="67"/>
      <c r="H356" s="69"/>
      <c r="I356" s="67"/>
      <c r="J356" s="67"/>
      <c r="K356" s="67"/>
      <c r="L356" s="67"/>
      <c r="M356" s="67"/>
      <c r="N356" s="69"/>
      <c r="O356" s="57" t="str">
        <f t="shared" si="16"/>
        <v/>
      </c>
      <c r="Q356" s="11" t="s">
        <v>450</v>
      </c>
      <c r="R356" s="11" t="str" cm="1">
        <f t="array" ref="R356">_xlfn.XLOOKUP(Q356,INDEX(Flettilisti,,1),INDEX(Flettilisti,,2),,0)</f>
        <v>Vantar flokkun</v>
      </c>
      <c r="S356" s="38" t="str">
        <f>IF(ISBLANK(N356),"",IF(N356&lt;Gögn!$J$2,Gögn!$K$2,IF(N356&gt;Gögn!$J$4,Gögn!$K$4,Gögn!$K$3)))</f>
        <v/>
      </c>
      <c r="T356" s="49" t="str" cm="1">
        <f t="array" aca="1" ref="T356" ca="1">IF(ISBLANK(B356),"",IF(R356="Styrkhæft",_xlfn.XLOOKUP(S356,Vegalengdir[Texti],INDIRECT("Vegalengdir["&amp;'Upplýsingar um umsækjanda'!$B$10&amp;"]"),0%,0)))</f>
        <v/>
      </c>
      <c r="U356" s="72" t="str">
        <f t="shared" si="18"/>
        <v/>
      </c>
    </row>
    <row r="357" spans="1:21" x14ac:dyDescent="0.25">
      <c r="A357" s="37">
        <f t="shared" si="17"/>
        <v>356</v>
      </c>
      <c r="B357" s="67"/>
      <c r="C357" s="68"/>
      <c r="D357" s="67"/>
      <c r="E357" s="67"/>
      <c r="F357" s="67"/>
      <c r="G357" s="67"/>
      <c r="H357" s="69"/>
      <c r="I357" s="67"/>
      <c r="J357" s="67"/>
      <c r="K357" s="67"/>
      <c r="L357" s="67"/>
      <c r="M357" s="67"/>
      <c r="N357" s="69"/>
      <c r="O357" s="57" t="str">
        <f t="shared" si="16"/>
        <v/>
      </c>
      <c r="Q357" s="11" t="s">
        <v>450</v>
      </c>
      <c r="R357" s="11" t="str" cm="1">
        <f t="array" ref="R357">_xlfn.XLOOKUP(Q357,INDEX(Flettilisti,,1),INDEX(Flettilisti,,2),,0)</f>
        <v>Vantar flokkun</v>
      </c>
      <c r="S357" s="38" t="str">
        <f>IF(ISBLANK(N357),"",IF(N357&lt;Gögn!$J$2,Gögn!$K$2,IF(N357&gt;Gögn!$J$4,Gögn!$K$4,Gögn!$K$3)))</f>
        <v/>
      </c>
      <c r="T357" s="49" t="str" cm="1">
        <f t="array" aca="1" ref="T357" ca="1">IF(ISBLANK(B357),"",IF(R357="Styrkhæft",_xlfn.XLOOKUP(S357,Vegalengdir[Texti],INDIRECT("Vegalengdir["&amp;'Upplýsingar um umsækjanda'!$B$10&amp;"]"),0%,0)))</f>
        <v/>
      </c>
      <c r="U357" s="72" t="str">
        <f t="shared" si="18"/>
        <v/>
      </c>
    </row>
    <row r="358" spans="1:21" x14ac:dyDescent="0.25">
      <c r="A358" s="37">
        <f t="shared" si="17"/>
        <v>357</v>
      </c>
      <c r="B358" s="67"/>
      <c r="C358" s="68"/>
      <c r="D358" s="67"/>
      <c r="E358" s="67"/>
      <c r="F358" s="67"/>
      <c r="G358" s="67"/>
      <c r="H358" s="69"/>
      <c r="I358" s="67"/>
      <c r="J358" s="67"/>
      <c r="K358" s="67"/>
      <c r="L358" s="67"/>
      <c r="M358" s="67"/>
      <c r="N358" s="69"/>
      <c r="O358" s="57" t="str">
        <f t="shared" si="16"/>
        <v/>
      </c>
      <c r="Q358" s="11" t="s">
        <v>450</v>
      </c>
      <c r="R358" s="11" t="str" cm="1">
        <f t="array" ref="R358">_xlfn.XLOOKUP(Q358,INDEX(Flettilisti,,1),INDEX(Flettilisti,,2),,0)</f>
        <v>Vantar flokkun</v>
      </c>
      <c r="S358" s="38" t="str">
        <f>IF(ISBLANK(N358),"",IF(N358&lt;Gögn!$J$2,Gögn!$K$2,IF(N358&gt;Gögn!$J$4,Gögn!$K$4,Gögn!$K$3)))</f>
        <v/>
      </c>
      <c r="T358" s="49" t="str" cm="1">
        <f t="array" aca="1" ref="T358" ca="1">IF(ISBLANK(B358),"",IF(R358="Styrkhæft",_xlfn.XLOOKUP(S358,Vegalengdir[Texti],INDIRECT("Vegalengdir["&amp;'Upplýsingar um umsækjanda'!$B$10&amp;"]"),0%,0)))</f>
        <v/>
      </c>
      <c r="U358" s="72" t="str">
        <f t="shared" si="18"/>
        <v/>
      </c>
    </row>
    <row r="359" spans="1:21" x14ac:dyDescent="0.25">
      <c r="A359" s="37">
        <f t="shared" si="17"/>
        <v>358</v>
      </c>
      <c r="B359" s="67"/>
      <c r="C359" s="68"/>
      <c r="D359" s="67"/>
      <c r="E359" s="67"/>
      <c r="F359" s="67"/>
      <c r="G359" s="67"/>
      <c r="H359" s="69"/>
      <c r="I359" s="67"/>
      <c r="J359" s="67"/>
      <c r="K359" s="67"/>
      <c r="L359" s="67"/>
      <c r="M359" s="67"/>
      <c r="N359" s="69"/>
      <c r="O359" s="57" t="str">
        <f t="shared" si="16"/>
        <v/>
      </c>
      <c r="Q359" s="11" t="s">
        <v>450</v>
      </c>
      <c r="R359" s="11" t="str" cm="1">
        <f t="array" ref="R359">_xlfn.XLOOKUP(Q359,INDEX(Flettilisti,,1),INDEX(Flettilisti,,2),,0)</f>
        <v>Vantar flokkun</v>
      </c>
      <c r="S359" s="38" t="str">
        <f>IF(ISBLANK(N359),"",IF(N359&lt;Gögn!$J$2,Gögn!$K$2,IF(N359&gt;Gögn!$J$4,Gögn!$K$4,Gögn!$K$3)))</f>
        <v/>
      </c>
      <c r="T359" s="49" t="str" cm="1">
        <f t="array" aca="1" ref="T359" ca="1">IF(ISBLANK(B359),"",IF(R359="Styrkhæft",_xlfn.XLOOKUP(S359,Vegalengdir[Texti],INDIRECT("Vegalengdir["&amp;'Upplýsingar um umsækjanda'!$B$10&amp;"]"),0%,0)))</f>
        <v/>
      </c>
      <c r="U359" s="72" t="str">
        <f t="shared" si="18"/>
        <v/>
      </c>
    </row>
    <row r="360" spans="1:21" x14ac:dyDescent="0.25">
      <c r="A360" s="37">
        <f t="shared" si="17"/>
        <v>359</v>
      </c>
      <c r="B360" s="67"/>
      <c r="C360" s="68"/>
      <c r="D360" s="67"/>
      <c r="E360" s="67"/>
      <c r="F360" s="67"/>
      <c r="G360" s="67"/>
      <c r="H360" s="69"/>
      <c r="I360" s="67"/>
      <c r="J360" s="67"/>
      <c r="K360" s="67"/>
      <c r="L360" s="67"/>
      <c r="M360" s="67"/>
      <c r="N360" s="69"/>
      <c r="O360" s="57" t="str">
        <f t="shared" si="16"/>
        <v/>
      </c>
      <c r="Q360" s="11" t="s">
        <v>450</v>
      </c>
      <c r="R360" s="11" t="str" cm="1">
        <f t="array" ref="R360">_xlfn.XLOOKUP(Q360,INDEX(Flettilisti,,1),INDEX(Flettilisti,,2),,0)</f>
        <v>Vantar flokkun</v>
      </c>
      <c r="S360" s="38" t="str">
        <f>IF(ISBLANK(N360),"",IF(N360&lt;Gögn!$J$2,Gögn!$K$2,IF(N360&gt;Gögn!$J$4,Gögn!$K$4,Gögn!$K$3)))</f>
        <v/>
      </c>
      <c r="T360" s="49" t="str" cm="1">
        <f t="array" aca="1" ref="T360" ca="1">IF(ISBLANK(B360),"",IF(R360="Styrkhæft",_xlfn.XLOOKUP(S360,Vegalengdir[Texti],INDIRECT("Vegalengdir["&amp;'Upplýsingar um umsækjanda'!$B$10&amp;"]"),0%,0)))</f>
        <v/>
      </c>
      <c r="U360" s="72" t="str">
        <f t="shared" si="18"/>
        <v/>
      </c>
    </row>
    <row r="361" spans="1:21" x14ac:dyDescent="0.25">
      <c r="A361" s="37">
        <f t="shared" si="17"/>
        <v>360</v>
      </c>
      <c r="B361" s="67"/>
      <c r="C361" s="68"/>
      <c r="D361" s="67"/>
      <c r="E361" s="67"/>
      <c r="F361" s="67"/>
      <c r="G361" s="67"/>
      <c r="H361" s="69"/>
      <c r="I361" s="67"/>
      <c r="J361" s="67"/>
      <c r="K361" s="67"/>
      <c r="L361" s="67"/>
      <c r="M361" s="67"/>
      <c r="N361" s="69"/>
      <c r="O361" s="57" t="str">
        <f t="shared" si="16"/>
        <v/>
      </c>
      <c r="Q361" s="11" t="s">
        <v>450</v>
      </c>
      <c r="R361" s="11" t="str" cm="1">
        <f t="array" ref="R361">_xlfn.XLOOKUP(Q361,INDEX(Flettilisti,,1),INDEX(Flettilisti,,2),,0)</f>
        <v>Vantar flokkun</v>
      </c>
      <c r="S361" s="38" t="str">
        <f>IF(ISBLANK(N361),"",IF(N361&lt;Gögn!$J$2,Gögn!$K$2,IF(N361&gt;Gögn!$J$4,Gögn!$K$4,Gögn!$K$3)))</f>
        <v/>
      </c>
      <c r="T361" s="49" t="str" cm="1">
        <f t="array" aca="1" ref="T361" ca="1">IF(ISBLANK(B361),"",IF(R361="Styrkhæft",_xlfn.XLOOKUP(S361,Vegalengdir[Texti],INDIRECT("Vegalengdir["&amp;'Upplýsingar um umsækjanda'!$B$10&amp;"]"),0%,0)))</f>
        <v/>
      </c>
      <c r="U361" s="72" t="str">
        <f t="shared" si="18"/>
        <v/>
      </c>
    </row>
    <row r="362" spans="1:21" x14ac:dyDescent="0.25">
      <c r="A362" s="37">
        <f t="shared" si="17"/>
        <v>361</v>
      </c>
      <c r="B362" s="67"/>
      <c r="C362" s="68"/>
      <c r="D362" s="67"/>
      <c r="E362" s="67"/>
      <c r="F362" s="67"/>
      <c r="G362" s="67"/>
      <c r="H362" s="69"/>
      <c r="I362" s="67"/>
      <c r="J362" s="67"/>
      <c r="K362" s="67"/>
      <c r="L362" s="67"/>
      <c r="M362" s="67"/>
      <c r="N362" s="69"/>
      <c r="O362" s="57" t="str">
        <f t="shared" si="16"/>
        <v/>
      </c>
      <c r="Q362" s="11" t="s">
        <v>450</v>
      </c>
      <c r="R362" s="11" t="str" cm="1">
        <f t="array" ref="R362">_xlfn.XLOOKUP(Q362,INDEX(Flettilisti,,1),INDEX(Flettilisti,,2),,0)</f>
        <v>Vantar flokkun</v>
      </c>
      <c r="S362" s="38" t="str">
        <f>IF(ISBLANK(N362),"",IF(N362&lt;Gögn!$J$2,Gögn!$K$2,IF(N362&gt;Gögn!$J$4,Gögn!$K$4,Gögn!$K$3)))</f>
        <v/>
      </c>
      <c r="T362" s="49" t="str" cm="1">
        <f t="array" aca="1" ref="T362" ca="1">IF(ISBLANK(B362),"",IF(R362="Styrkhæft",_xlfn.XLOOKUP(S362,Vegalengdir[Texti],INDIRECT("Vegalengdir["&amp;'Upplýsingar um umsækjanda'!$B$10&amp;"]"),0%,0)))</f>
        <v/>
      </c>
      <c r="U362" s="72" t="str">
        <f t="shared" si="18"/>
        <v/>
      </c>
    </row>
    <row r="363" spans="1:21" x14ac:dyDescent="0.25">
      <c r="A363" s="37">
        <f t="shared" si="17"/>
        <v>362</v>
      </c>
      <c r="B363" s="67"/>
      <c r="C363" s="68"/>
      <c r="D363" s="67"/>
      <c r="E363" s="67"/>
      <c r="F363" s="67"/>
      <c r="G363" s="67"/>
      <c r="H363" s="69"/>
      <c r="I363" s="67"/>
      <c r="J363" s="67"/>
      <c r="K363" s="67"/>
      <c r="L363" s="67"/>
      <c r="M363" s="67"/>
      <c r="N363" s="69"/>
      <c r="O363" s="57" t="str">
        <f t="shared" si="16"/>
        <v/>
      </c>
      <c r="Q363" s="11" t="s">
        <v>450</v>
      </c>
      <c r="R363" s="11" t="str" cm="1">
        <f t="array" ref="R363">_xlfn.XLOOKUP(Q363,INDEX(Flettilisti,,1),INDEX(Flettilisti,,2),,0)</f>
        <v>Vantar flokkun</v>
      </c>
      <c r="S363" s="38" t="str">
        <f>IF(ISBLANK(N363),"",IF(N363&lt;Gögn!$J$2,Gögn!$K$2,IF(N363&gt;Gögn!$J$4,Gögn!$K$4,Gögn!$K$3)))</f>
        <v/>
      </c>
      <c r="T363" s="49" t="str" cm="1">
        <f t="array" aca="1" ref="T363" ca="1">IF(ISBLANK(B363),"",IF(R363="Styrkhæft",_xlfn.XLOOKUP(S363,Vegalengdir[Texti],INDIRECT("Vegalengdir["&amp;'Upplýsingar um umsækjanda'!$B$10&amp;"]"),0%,0)))</f>
        <v/>
      </c>
      <c r="U363" s="72" t="str">
        <f t="shared" si="18"/>
        <v/>
      </c>
    </row>
    <row r="364" spans="1:21" x14ac:dyDescent="0.25">
      <c r="A364" s="37">
        <f t="shared" si="17"/>
        <v>363</v>
      </c>
      <c r="B364" s="67"/>
      <c r="C364" s="68"/>
      <c r="D364" s="67"/>
      <c r="E364" s="67"/>
      <c r="F364" s="67"/>
      <c r="G364" s="67"/>
      <c r="H364" s="69"/>
      <c r="I364" s="67"/>
      <c r="J364" s="67"/>
      <c r="K364" s="67"/>
      <c r="L364" s="67"/>
      <c r="M364" s="67"/>
      <c r="N364" s="69"/>
      <c r="O364" s="57" t="str">
        <f t="shared" si="16"/>
        <v/>
      </c>
      <c r="Q364" s="11" t="s">
        <v>450</v>
      </c>
      <c r="R364" s="11" t="str" cm="1">
        <f t="array" ref="R364">_xlfn.XLOOKUP(Q364,INDEX(Flettilisti,,1),INDEX(Flettilisti,,2),,0)</f>
        <v>Vantar flokkun</v>
      </c>
      <c r="S364" s="38" t="str">
        <f>IF(ISBLANK(N364),"",IF(N364&lt;Gögn!$J$2,Gögn!$K$2,IF(N364&gt;Gögn!$J$4,Gögn!$K$4,Gögn!$K$3)))</f>
        <v/>
      </c>
      <c r="T364" s="49" t="str" cm="1">
        <f t="array" aca="1" ref="T364" ca="1">IF(ISBLANK(B364),"",IF(R364="Styrkhæft",_xlfn.XLOOKUP(S364,Vegalengdir[Texti],INDIRECT("Vegalengdir["&amp;'Upplýsingar um umsækjanda'!$B$10&amp;"]"),0%,0)))</f>
        <v/>
      </c>
      <c r="U364" s="72" t="str">
        <f t="shared" si="18"/>
        <v/>
      </c>
    </row>
    <row r="365" spans="1:21" x14ac:dyDescent="0.25">
      <c r="A365" s="37">
        <f t="shared" si="17"/>
        <v>364</v>
      </c>
      <c r="B365" s="67"/>
      <c r="C365" s="68"/>
      <c r="D365" s="67"/>
      <c r="E365" s="67"/>
      <c r="F365" s="67"/>
      <c r="G365" s="67"/>
      <c r="H365" s="69"/>
      <c r="I365" s="67"/>
      <c r="J365" s="67"/>
      <c r="K365" s="67"/>
      <c r="L365" s="67"/>
      <c r="M365" s="67"/>
      <c r="N365" s="69"/>
      <c r="O365" s="57" t="str">
        <f t="shared" si="16"/>
        <v/>
      </c>
      <c r="Q365" s="11" t="s">
        <v>450</v>
      </c>
      <c r="R365" s="11" t="str" cm="1">
        <f t="array" ref="R365">_xlfn.XLOOKUP(Q365,INDEX(Flettilisti,,1),INDEX(Flettilisti,,2),,0)</f>
        <v>Vantar flokkun</v>
      </c>
      <c r="S365" s="38" t="str">
        <f>IF(ISBLANK(N365),"",IF(N365&lt;Gögn!$J$2,Gögn!$K$2,IF(N365&gt;Gögn!$J$4,Gögn!$K$4,Gögn!$K$3)))</f>
        <v/>
      </c>
      <c r="T365" s="49" t="str" cm="1">
        <f t="array" aca="1" ref="T365" ca="1">IF(ISBLANK(B365),"",IF(R365="Styrkhæft",_xlfn.XLOOKUP(S365,Vegalengdir[Texti],INDIRECT("Vegalengdir["&amp;'Upplýsingar um umsækjanda'!$B$10&amp;"]"),0%,0)))</f>
        <v/>
      </c>
      <c r="U365" s="72" t="str">
        <f t="shared" si="18"/>
        <v/>
      </c>
    </row>
    <row r="366" spans="1:21" x14ac:dyDescent="0.25">
      <c r="A366" s="37">
        <f t="shared" si="17"/>
        <v>365</v>
      </c>
      <c r="B366" s="67"/>
      <c r="C366" s="68"/>
      <c r="D366" s="67"/>
      <c r="E366" s="67"/>
      <c r="F366" s="67"/>
      <c r="G366" s="67"/>
      <c r="H366" s="69"/>
      <c r="I366" s="67"/>
      <c r="J366" s="67"/>
      <c r="K366" s="67"/>
      <c r="L366" s="67"/>
      <c r="M366" s="67"/>
      <c r="N366" s="69"/>
      <c r="O366" s="57" t="str">
        <f t="shared" si="16"/>
        <v/>
      </c>
      <c r="Q366" s="11" t="s">
        <v>450</v>
      </c>
      <c r="R366" s="11" t="str" cm="1">
        <f t="array" ref="R366">_xlfn.XLOOKUP(Q366,INDEX(Flettilisti,,1),INDEX(Flettilisti,,2),,0)</f>
        <v>Vantar flokkun</v>
      </c>
      <c r="S366" s="38" t="str">
        <f>IF(ISBLANK(N366),"",IF(N366&lt;Gögn!$J$2,Gögn!$K$2,IF(N366&gt;Gögn!$J$4,Gögn!$K$4,Gögn!$K$3)))</f>
        <v/>
      </c>
      <c r="T366" s="49" t="str" cm="1">
        <f t="array" aca="1" ref="T366" ca="1">IF(ISBLANK(B366),"",IF(R366="Styrkhæft",_xlfn.XLOOKUP(S366,Vegalengdir[Texti],INDIRECT("Vegalengdir["&amp;'Upplýsingar um umsækjanda'!$B$10&amp;"]"),0%,0)))</f>
        <v/>
      </c>
      <c r="U366" s="72" t="str">
        <f t="shared" si="18"/>
        <v/>
      </c>
    </row>
    <row r="367" spans="1:21" x14ac:dyDescent="0.25">
      <c r="A367" s="37">
        <f t="shared" si="17"/>
        <v>366</v>
      </c>
      <c r="B367" s="67"/>
      <c r="C367" s="68"/>
      <c r="D367" s="67"/>
      <c r="E367" s="67"/>
      <c r="F367" s="67"/>
      <c r="G367" s="67"/>
      <c r="H367" s="69"/>
      <c r="I367" s="67"/>
      <c r="J367" s="67"/>
      <c r="K367" s="67"/>
      <c r="L367" s="67"/>
      <c r="M367" s="67"/>
      <c r="N367" s="69"/>
      <c r="O367" s="57" t="str">
        <f t="shared" si="16"/>
        <v/>
      </c>
      <c r="Q367" s="11" t="s">
        <v>450</v>
      </c>
      <c r="R367" s="11" t="str" cm="1">
        <f t="array" ref="R367">_xlfn.XLOOKUP(Q367,INDEX(Flettilisti,,1),INDEX(Flettilisti,,2),,0)</f>
        <v>Vantar flokkun</v>
      </c>
      <c r="S367" s="38" t="str">
        <f>IF(ISBLANK(N367),"",IF(N367&lt;Gögn!$J$2,Gögn!$K$2,IF(N367&gt;Gögn!$J$4,Gögn!$K$4,Gögn!$K$3)))</f>
        <v/>
      </c>
      <c r="T367" s="49" t="str" cm="1">
        <f t="array" aca="1" ref="T367" ca="1">IF(ISBLANK(B367),"",IF(R367="Styrkhæft",_xlfn.XLOOKUP(S367,Vegalengdir[Texti],INDIRECT("Vegalengdir["&amp;'Upplýsingar um umsækjanda'!$B$10&amp;"]"),0%,0)))</f>
        <v/>
      </c>
      <c r="U367" s="72" t="str">
        <f t="shared" si="18"/>
        <v/>
      </c>
    </row>
    <row r="368" spans="1:21" x14ac:dyDescent="0.25">
      <c r="A368" s="37">
        <f t="shared" si="17"/>
        <v>367</v>
      </c>
      <c r="B368" s="67"/>
      <c r="C368" s="68"/>
      <c r="D368" s="67"/>
      <c r="E368" s="67"/>
      <c r="F368" s="67"/>
      <c r="G368" s="67"/>
      <c r="H368" s="69"/>
      <c r="I368" s="67"/>
      <c r="J368" s="67"/>
      <c r="K368" s="67"/>
      <c r="L368" s="67"/>
      <c r="M368" s="67"/>
      <c r="N368" s="69"/>
      <c r="O368" s="57" t="str">
        <f t="shared" si="16"/>
        <v/>
      </c>
      <c r="Q368" s="11" t="s">
        <v>450</v>
      </c>
      <c r="R368" s="11" t="str" cm="1">
        <f t="array" ref="R368">_xlfn.XLOOKUP(Q368,INDEX(Flettilisti,,1),INDEX(Flettilisti,,2),,0)</f>
        <v>Vantar flokkun</v>
      </c>
      <c r="S368" s="38" t="str">
        <f>IF(ISBLANK(N368),"",IF(N368&lt;Gögn!$J$2,Gögn!$K$2,IF(N368&gt;Gögn!$J$4,Gögn!$K$4,Gögn!$K$3)))</f>
        <v/>
      </c>
      <c r="T368" s="49" t="str" cm="1">
        <f t="array" aca="1" ref="T368" ca="1">IF(ISBLANK(B368),"",IF(R368="Styrkhæft",_xlfn.XLOOKUP(S368,Vegalengdir[Texti],INDIRECT("Vegalengdir["&amp;'Upplýsingar um umsækjanda'!$B$10&amp;"]"),0%,0)))</f>
        <v/>
      </c>
      <c r="U368" s="72" t="str">
        <f t="shared" si="18"/>
        <v/>
      </c>
    </row>
    <row r="369" spans="1:21" x14ac:dyDescent="0.25">
      <c r="A369" s="37">
        <f t="shared" si="17"/>
        <v>368</v>
      </c>
      <c r="B369" s="67"/>
      <c r="C369" s="68"/>
      <c r="D369" s="67"/>
      <c r="E369" s="67"/>
      <c r="F369" s="67"/>
      <c r="G369" s="67"/>
      <c r="H369" s="69"/>
      <c r="I369" s="67"/>
      <c r="J369" s="67"/>
      <c r="K369" s="67"/>
      <c r="L369" s="67"/>
      <c r="M369" s="67"/>
      <c r="N369" s="69"/>
      <c r="O369" s="57" t="str">
        <f t="shared" si="16"/>
        <v/>
      </c>
      <c r="Q369" s="11" t="s">
        <v>450</v>
      </c>
      <c r="R369" s="11" t="str" cm="1">
        <f t="array" ref="R369">_xlfn.XLOOKUP(Q369,INDEX(Flettilisti,,1),INDEX(Flettilisti,,2),,0)</f>
        <v>Vantar flokkun</v>
      </c>
      <c r="S369" s="38" t="str">
        <f>IF(ISBLANK(N369),"",IF(N369&lt;Gögn!$J$2,Gögn!$K$2,IF(N369&gt;Gögn!$J$4,Gögn!$K$4,Gögn!$K$3)))</f>
        <v/>
      </c>
      <c r="T369" s="49" t="str" cm="1">
        <f t="array" aca="1" ref="T369" ca="1">IF(ISBLANK(B369),"",IF(R369="Styrkhæft",_xlfn.XLOOKUP(S369,Vegalengdir[Texti],INDIRECT("Vegalengdir["&amp;'Upplýsingar um umsækjanda'!$B$10&amp;"]"),0%,0)))</f>
        <v/>
      </c>
      <c r="U369" s="72" t="str">
        <f t="shared" si="18"/>
        <v/>
      </c>
    </row>
    <row r="370" spans="1:21" x14ac:dyDescent="0.25">
      <c r="A370" s="37">
        <f t="shared" si="17"/>
        <v>369</v>
      </c>
      <c r="B370" s="67"/>
      <c r="C370" s="68"/>
      <c r="D370" s="67"/>
      <c r="E370" s="67"/>
      <c r="F370" s="67"/>
      <c r="G370" s="67"/>
      <c r="H370" s="69"/>
      <c r="I370" s="67"/>
      <c r="J370" s="67"/>
      <c r="K370" s="67"/>
      <c r="L370" s="67"/>
      <c r="M370" s="67"/>
      <c r="N370" s="69"/>
      <c r="O370" s="57" t="str">
        <f t="shared" si="16"/>
        <v/>
      </c>
      <c r="Q370" s="11" t="s">
        <v>450</v>
      </c>
      <c r="R370" s="11" t="str" cm="1">
        <f t="array" ref="R370">_xlfn.XLOOKUP(Q370,INDEX(Flettilisti,,1),INDEX(Flettilisti,,2),,0)</f>
        <v>Vantar flokkun</v>
      </c>
      <c r="S370" s="38" t="str">
        <f>IF(ISBLANK(N370),"",IF(N370&lt;Gögn!$J$2,Gögn!$K$2,IF(N370&gt;Gögn!$J$4,Gögn!$K$4,Gögn!$K$3)))</f>
        <v/>
      </c>
      <c r="T370" s="49" t="str" cm="1">
        <f t="array" aca="1" ref="T370" ca="1">IF(ISBLANK(B370),"",IF(R370="Styrkhæft",_xlfn.XLOOKUP(S370,Vegalengdir[Texti],INDIRECT("Vegalengdir["&amp;'Upplýsingar um umsækjanda'!$B$10&amp;"]"),0%,0)))</f>
        <v/>
      </c>
      <c r="U370" s="72" t="str">
        <f t="shared" si="18"/>
        <v/>
      </c>
    </row>
    <row r="371" spans="1:21" x14ac:dyDescent="0.25">
      <c r="A371" s="37">
        <f t="shared" si="17"/>
        <v>370</v>
      </c>
      <c r="B371" s="67"/>
      <c r="C371" s="68"/>
      <c r="D371" s="67"/>
      <c r="E371" s="67"/>
      <c r="F371" s="67"/>
      <c r="G371" s="67"/>
      <c r="H371" s="69"/>
      <c r="I371" s="67"/>
      <c r="J371" s="67"/>
      <c r="K371" s="67"/>
      <c r="L371" s="67"/>
      <c r="M371" s="67"/>
      <c r="N371" s="69"/>
      <c r="O371" s="57" t="str">
        <f t="shared" si="16"/>
        <v/>
      </c>
      <c r="Q371" s="11" t="s">
        <v>450</v>
      </c>
      <c r="R371" s="11" t="str" cm="1">
        <f t="array" ref="R371">_xlfn.XLOOKUP(Q371,INDEX(Flettilisti,,1),INDEX(Flettilisti,,2),,0)</f>
        <v>Vantar flokkun</v>
      </c>
      <c r="S371" s="38" t="str">
        <f>IF(ISBLANK(N371),"",IF(N371&lt;Gögn!$J$2,Gögn!$K$2,IF(N371&gt;Gögn!$J$4,Gögn!$K$4,Gögn!$K$3)))</f>
        <v/>
      </c>
      <c r="T371" s="49" t="str" cm="1">
        <f t="array" aca="1" ref="T371" ca="1">IF(ISBLANK(B371),"",IF(R371="Styrkhæft",_xlfn.XLOOKUP(S371,Vegalengdir[Texti],INDIRECT("Vegalengdir["&amp;'Upplýsingar um umsækjanda'!$B$10&amp;"]"),0%,0)))</f>
        <v/>
      </c>
      <c r="U371" s="72" t="str">
        <f t="shared" si="18"/>
        <v/>
      </c>
    </row>
    <row r="372" spans="1:21" x14ac:dyDescent="0.25">
      <c r="A372" s="37">
        <f t="shared" si="17"/>
        <v>371</v>
      </c>
      <c r="B372" s="67"/>
      <c r="C372" s="68"/>
      <c r="D372" s="67"/>
      <c r="E372" s="67"/>
      <c r="F372" s="67"/>
      <c r="G372" s="67"/>
      <c r="H372" s="69"/>
      <c r="I372" s="67"/>
      <c r="J372" s="67"/>
      <c r="K372" s="67"/>
      <c r="L372" s="67"/>
      <c r="M372" s="67"/>
      <c r="N372" s="69"/>
      <c r="O372" s="57" t="str">
        <f t="shared" si="16"/>
        <v/>
      </c>
      <c r="Q372" s="11" t="s">
        <v>450</v>
      </c>
      <c r="R372" s="11" t="str" cm="1">
        <f t="array" ref="R372">_xlfn.XLOOKUP(Q372,INDEX(Flettilisti,,1),INDEX(Flettilisti,,2),,0)</f>
        <v>Vantar flokkun</v>
      </c>
      <c r="S372" s="38" t="str">
        <f>IF(ISBLANK(N372),"",IF(N372&lt;Gögn!$J$2,Gögn!$K$2,IF(N372&gt;Gögn!$J$4,Gögn!$K$4,Gögn!$K$3)))</f>
        <v/>
      </c>
      <c r="T372" s="49" t="str" cm="1">
        <f t="array" aca="1" ref="T372" ca="1">IF(ISBLANK(B372),"",IF(R372="Styrkhæft",_xlfn.XLOOKUP(S372,Vegalengdir[Texti],INDIRECT("Vegalengdir["&amp;'Upplýsingar um umsækjanda'!$B$10&amp;"]"),0%,0)))</f>
        <v/>
      </c>
      <c r="U372" s="72" t="str">
        <f t="shared" si="18"/>
        <v/>
      </c>
    </row>
    <row r="373" spans="1:21" x14ac:dyDescent="0.25">
      <c r="A373" s="37">
        <f t="shared" si="17"/>
        <v>372</v>
      </c>
      <c r="B373" s="67"/>
      <c r="C373" s="68"/>
      <c r="D373" s="67"/>
      <c r="E373" s="67"/>
      <c r="F373" s="67"/>
      <c r="G373" s="67"/>
      <c r="H373" s="69"/>
      <c r="I373" s="67"/>
      <c r="J373" s="67"/>
      <c r="K373" s="67"/>
      <c r="L373" s="67"/>
      <c r="M373" s="67"/>
      <c r="N373" s="69"/>
      <c r="O373" s="57" t="str">
        <f t="shared" si="16"/>
        <v/>
      </c>
      <c r="Q373" s="11" t="s">
        <v>450</v>
      </c>
      <c r="R373" s="11" t="str" cm="1">
        <f t="array" ref="R373">_xlfn.XLOOKUP(Q373,INDEX(Flettilisti,,1),INDEX(Flettilisti,,2),,0)</f>
        <v>Vantar flokkun</v>
      </c>
      <c r="S373" s="38" t="str">
        <f>IF(ISBLANK(N373),"",IF(N373&lt;Gögn!$J$2,Gögn!$K$2,IF(N373&gt;Gögn!$J$4,Gögn!$K$4,Gögn!$K$3)))</f>
        <v/>
      </c>
      <c r="T373" s="49" t="str" cm="1">
        <f t="array" aca="1" ref="T373" ca="1">IF(ISBLANK(B373),"",IF(R373="Styrkhæft",_xlfn.XLOOKUP(S373,Vegalengdir[Texti],INDIRECT("Vegalengdir["&amp;'Upplýsingar um umsækjanda'!$B$10&amp;"]"),0%,0)))</f>
        <v/>
      </c>
      <c r="U373" s="72" t="str">
        <f t="shared" si="18"/>
        <v/>
      </c>
    </row>
    <row r="374" spans="1:21" x14ac:dyDescent="0.25">
      <c r="A374" s="37">
        <f t="shared" si="17"/>
        <v>373</v>
      </c>
      <c r="B374" s="67"/>
      <c r="C374" s="68"/>
      <c r="D374" s="67"/>
      <c r="E374" s="67"/>
      <c r="F374" s="67"/>
      <c r="G374" s="67"/>
      <c r="H374" s="69"/>
      <c r="I374" s="67"/>
      <c r="J374" s="67"/>
      <c r="K374" s="67"/>
      <c r="L374" s="67"/>
      <c r="M374" s="67"/>
      <c r="N374" s="69"/>
      <c r="O374" s="57" t="str">
        <f t="shared" si="16"/>
        <v/>
      </c>
      <c r="Q374" s="11" t="s">
        <v>450</v>
      </c>
      <c r="R374" s="11" t="str" cm="1">
        <f t="array" ref="R374">_xlfn.XLOOKUP(Q374,INDEX(Flettilisti,,1),INDEX(Flettilisti,,2),,0)</f>
        <v>Vantar flokkun</v>
      </c>
      <c r="S374" s="38" t="str">
        <f>IF(ISBLANK(N374),"",IF(N374&lt;Gögn!$J$2,Gögn!$K$2,IF(N374&gt;Gögn!$J$4,Gögn!$K$4,Gögn!$K$3)))</f>
        <v/>
      </c>
      <c r="T374" s="49" t="str" cm="1">
        <f t="array" aca="1" ref="T374" ca="1">IF(ISBLANK(B374),"",IF(R374="Styrkhæft",_xlfn.XLOOKUP(S374,Vegalengdir[Texti],INDIRECT("Vegalengdir["&amp;'Upplýsingar um umsækjanda'!$B$10&amp;"]"),0%,0)))</f>
        <v/>
      </c>
      <c r="U374" s="72" t="str">
        <f t="shared" si="18"/>
        <v/>
      </c>
    </row>
    <row r="375" spans="1:21" x14ac:dyDescent="0.25">
      <c r="A375" s="37">
        <f t="shared" si="17"/>
        <v>374</v>
      </c>
      <c r="B375" s="67"/>
      <c r="C375" s="68"/>
      <c r="D375" s="67"/>
      <c r="E375" s="67"/>
      <c r="F375" s="67"/>
      <c r="G375" s="67"/>
      <c r="H375" s="69"/>
      <c r="I375" s="67"/>
      <c r="J375" s="67"/>
      <c r="K375" s="67"/>
      <c r="L375" s="67"/>
      <c r="M375" s="67"/>
      <c r="N375" s="69"/>
      <c r="O375" s="57" t="str">
        <f t="shared" si="16"/>
        <v/>
      </c>
      <c r="Q375" s="11" t="s">
        <v>450</v>
      </c>
      <c r="R375" s="11" t="str" cm="1">
        <f t="array" ref="R375">_xlfn.XLOOKUP(Q375,INDEX(Flettilisti,,1),INDEX(Flettilisti,,2),,0)</f>
        <v>Vantar flokkun</v>
      </c>
      <c r="S375" s="38" t="str">
        <f>IF(ISBLANK(N375),"",IF(N375&lt;Gögn!$J$2,Gögn!$K$2,IF(N375&gt;Gögn!$J$4,Gögn!$K$4,Gögn!$K$3)))</f>
        <v/>
      </c>
      <c r="T375" s="49" t="str" cm="1">
        <f t="array" aca="1" ref="T375" ca="1">IF(ISBLANK(B375),"",IF(R375="Styrkhæft",_xlfn.XLOOKUP(S375,Vegalengdir[Texti],INDIRECT("Vegalengdir["&amp;'Upplýsingar um umsækjanda'!$B$10&amp;"]"),0%,0)))</f>
        <v/>
      </c>
      <c r="U375" s="72" t="str">
        <f t="shared" si="18"/>
        <v/>
      </c>
    </row>
    <row r="376" spans="1:21" x14ac:dyDescent="0.25">
      <c r="A376" s="37">
        <f t="shared" si="17"/>
        <v>375</v>
      </c>
      <c r="B376" s="67"/>
      <c r="C376" s="68"/>
      <c r="D376" s="67"/>
      <c r="E376" s="67"/>
      <c r="F376" s="67"/>
      <c r="G376" s="67"/>
      <c r="H376" s="69"/>
      <c r="I376" s="67"/>
      <c r="J376" s="67"/>
      <c r="K376" s="67"/>
      <c r="L376" s="67"/>
      <c r="M376" s="67"/>
      <c r="N376" s="69"/>
      <c r="O376" s="57" t="str">
        <f t="shared" si="16"/>
        <v/>
      </c>
      <c r="Q376" s="11" t="s">
        <v>450</v>
      </c>
      <c r="R376" s="11" t="str" cm="1">
        <f t="array" ref="R376">_xlfn.XLOOKUP(Q376,INDEX(Flettilisti,,1),INDEX(Flettilisti,,2),,0)</f>
        <v>Vantar flokkun</v>
      </c>
      <c r="S376" s="38" t="str">
        <f>IF(ISBLANK(N376),"",IF(N376&lt;Gögn!$J$2,Gögn!$K$2,IF(N376&gt;Gögn!$J$4,Gögn!$K$4,Gögn!$K$3)))</f>
        <v/>
      </c>
      <c r="T376" s="49" t="str" cm="1">
        <f t="array" aca="1" ref="T376" ca="1">IF(ISBLANK(B376),"",IF(R376="Styrkhæft",_xlfn.XLOOKUP(S376,Vegalengdir[Texti],INDIRECT("Vegalengdir["&amp;'Upplýsingar um umsækjanda'!$B$10&amp;"]"),0%,0)))</f>
        <v/>
      </c>
      <c r="U376" s="72" t="str">
        <f t="shared" si="18"/>
        <v/>
      </c>
    </row>
    <row r="377" spans="1:21" x14ac:dyDescent="0.25">
      <c r="A377" s="37">
        <f t="shared" si="17"/>
        <v>376</v>
      </c>
      <c r="B377" s="67"/>
      <c r="C377" s="68"/>
      <c r="D377" s="67"/>
      <c r="E377" s="67"/>
      <c r="F377" s="67"/>
      <c r="G377" s="67"/>
      <c r="H377" s="69"/>
      <c r="I377" s="67"/>
      <c r="J377" s="67"/>
      <c r="K377" s="67"/>
      <c r="L377" s="67"/>
      <c r="M377" s="67"/>
      <c r="N377" s="69"/>
      <c r="O377" s="57" t="str">
        <f t="shared" si="16"/>
        <v/>
      </c>
      <c r="Q377" s="11" t="s">
        <v>450</v>
      </c>
      <c r="R377" s="11" t="str" cm="1">
        <f t="array" ref="R377">_xlfn.XLOOKUP(Q377,INDEX(Flettilisti,,1),INDEX(Flettilisti,,2),,0)</f>
        <v>Vantar flokkun</v>
      </c>
      <c r="S377" s="38" t="str">
        <f>IF(ISBLANK(N377),"",IF(N377&lt;Gögn!$J$2,Gögn!$K$2,IF(N377&gt;Gögn!$J$4,Gögn!$K$4,Gögn!$K$3)))</f>
        <v/>
      </c>
      <c r="T377" s="49" t="str" cm="1">
        <f t="array" aca="1" ref="T377" ca="1">IF(ISBLANK(B377),"",IF(R377="Styrkhæft",_xlfn.XLOOKUP(S377,Vegalengdir[Texti],INDIRECT("Vegalengdir["&amp;'Upplýsingar um umsækjanda'!$B$10&amp;"]"),0%,0)))</f>
        <v/>
      </c>
      <c r="U377" s="72" t="str">
        <f t="shared" si="18"/>
        <v/>
      </c>
    </row>
    <row r="378" spans="1:21" x14ac:dyDescent="0.25">
      <c r="A378" s="37">
        <f t="shared" si="17"/>
        <v>377</v>
      </c>
      <c r="B378" s="67"/>
      <c r="C378" s="68"/>
      <c r="D378" s="67"/>
      <c r="E378" s="67"/>
      <c r="F378" s="67"/>
      <c r="G378" s="67"/>
      <c r="H378" s="69"/>
      <c r="I378" s="67"/>
      <c r="J378" s="67"/>
      <c r="K378" s="67"/>
      <c r="L378" s="67"/>
      <c r="M378" s="67"/>
      <c r="N378" s="69"/>
      <c r="O378" s="57" t="str">
        <f t="shared" si="16"/>
        <v/>
      </c>
      <c r="Q378" s="11" t="s">
        <v>450</v>
      </c>
      <c r="R378" s="11" t="str" cm="1">
        <f t="array" ref="R378">_xlfn.XLOOKUP(Q378,INDEX(Flettilisti,,1),INDEX(Flettilisti,,2),,0)</f>
        <v>Vantar flokkun</v>
      </c>
      <c r="S378" s="38" t="str">
        <f>IF(ISBLANK(N378),"",IF(N378&lt;Gögn!$J$2,Gögn!$K$2,IF(N378&gt;Gögn!$J$4,Gögn!$K$4,Gögn!$K$3)))</f>
        <v/>
      </c>
      <c r="T378" s="49" t="str" cm="1">
        <f t="array" aca="1" ref="T378" ca="1">IF(ISBLANK(B378),"",IF(R378="Styrkhæft",_xlfn.XLOOKUP(S378,Vegalengdir[Texti],INDIRECT("Vegalengdir["&amp;'Upplýsingar um umsækjanda'!$B$10&amp;"]"),0%,0)))</f>
        <v/>
      </c>
      <c r="U378" s="72" t="str">
        <f t="shared" si="18"/>
        <v/>
      </c>
    </row>
    <row r="379" spans="1:21" x14ac:dyDescent="0.25">
      <c r="A379" s="37">
        <f t="shared" si="17"/>
        <v>378</v>
      </c>
      <c r="B379" s="67"/>
      <c r="C379" s="68"/>
      <c r="D379" s="67"/>
      <c r="E379" s="67"/>
      <c r="F379" s="67"/>
      <c r="G379" s="67"/>
      <c r="H379" s="69"/>
      <c r="I379" s="67"/>
      <c r="J379" s="67"/>
      <c r="K379" s="67"/>
      <c r="L379" s="67"/>
      <c r="M379" s="67"/>
      <c r="N379" s="69"/>
      <c r="O379" s="57" t="str">
        <f t="shared" si="16"/>
        <v/>
      </c>
      <c r="Q379" s="11" t="s">
        <v>450</v>
      </c>
      <c r="R379" s="11" t="str" cm="1">
        <f t="array" ref="R379">_xlfn.XLOOKUP(Q379,INDEX(Flettilisti,,1),INDEX(Flettilisti,,2),,0)</f>
        <v>Vantar flokkun</v>
      </c>
      <c r="S379" s="38" t="str">
        <f>IF(ISBLANK(N379),"",IF(N379&lt;Gögn!$J$2,Gögn!$K$2,IF(N379&gt;Gögn!$J$4,Gögn!$K$4,Gögn!$K$3)))</f>
        <v/>
      </c>
      <c r="T379" s="49" t="str" cm="1">
        <f t="array" aca="1" ref="T379" ca="1">IF(ISBLANK(B379),"",IF(R379="Styrkhæft",_xlfn.XLOOKUP(S379,Vegalengdir[Texti],INDIRECT("Vegalengdir["&amp;'Upplýsingar um umsækjanda'!$B$10&amp;"]"),0%,0)))</f>
        <v/>
      </c>
      <c r="U379" s="72" t="str">
        <f t="shared" si="18"/>
        <v/>
      </c>
    </row>
    <row r="380" spans="1:21" x14ac:dyDescent="0.25">
      <c r="A380" s="37">
        <f t="shared" si="17"/>
        <v>379</v>
      </c>
      <c r="B380" s="67"/>
      <c r="C380" s="68"/>
      <c r="D380" s="67"/>
      <c r="E380" s="67"/>
      <c r="F380" s="67"/>
      <c r="G380" s="67"/>
      <c r="H380" s="69"/>
      <c r="I380" s="67"/>
      <c r="J380" s="67"/>
      <c r="K380" s="67"/>
      <c r="L380" s="67"/>
      <c r="M380" s="67"/>
      <c r="N380" s="69"/>
      <c r="O380" s="57" t="str">
        <f t="shared" si="16"/>
        <v/>
      </c>
      <c r="Q380" s="11" t="s">
        <v>450</v>
      </c>
      <c r="R380" s="11" t="str" cm="1">
        <f t="array" ref="R380">_xlfn.XLOOKUP(Q380,INDEX(Flettilisti,,1),INDEX(Flettilisti,,2),,0)</f>
        <v>Vantar flokkun</v>
      </c>
      <c r="S380" s="38" t="str">
        <f>IF(ISBLANK(N380),"",IF(N380&lt;Gögn!$J$2,Gögn!$K$2,IF(N380&gt;Gögn!$J$4,Gögn!$K$4,Gögn!$K$3)))</f>
        <v/>
      </c>
      <c r="T380" s="49" t="str" cm="1">
        <f t="array" aca="1" ref="T380" ca="1">IF(ISBLANK(B380),"",IF(R380="Styrkhæft",_xlfn.XLOOKUP(S380,Vegalengdir[Texti],INDIRECT("Vegalengdir["&amp;'Upplýsingar um umsækjanda'!$B$10&amp;"]"),0%,0)))</f>
        <v/>
      </c>
      <c r="U380" s="72" t="str">
        <f t="shared" si="18"/>
        <v/>
      </c>
    </row>
    <row r="381" spans="1:21" x14ac:dyDescent="0.25">
      <c r="A381" s="37">
        <f t="shared" si="17"/>
        <v>380</v>
      </c>
      <c r="B381" s="67"/>
      <c r="C381" s="68"/>
      <c r="D381" s="67"/>
      <c r="E381" s="67"/>
      <c r="F381" s="67"/>
      <c r="G381" s="67"/>
      <c r="H381" s="69"/>
      <c r="I381" s="67"/>
      <c r="J381" s="67"/>
      <c r="K381" s="67"/>
      <c r="L381" s="67"/>
      <c r="M381" s="67"/>
      <c r="N381" s="69"/>
      <c r="O381" s="57" t="str">
        <f t="shared" si="16"/>
        <v/>
      </c>
      <c r="Q381" s="11" t="s">
        <v>450</v>
      </c>
      <c r="R381" s="11" t="str" cm="1">
        <f t="array" ref="R381">_xlfn.XLOOKUP(Q381,INDEX(Flettilisti,,1),INDEX(Flettilisti,,2),,0)</f>
        <v>Vantar flokkun</v>
      </c>
      <c r="S381" s="38" t="str">
        <f>IF(ISBLANK(N381),"",IF(N381&lt;Gögn!$J$2,Gögn!$K$2,IF(N381&gt;Gögn!$J$4,Gögn!$K$4,Gögn!$K$3)))</f>
        <v/>
      </c>
      <c r="T381" s="49" t="str" cm="1">
        <f t="array" aca="1" ref="T381" ca="1">IF(ISBLANK(B381),"",IF(R381="Styrkhæft",_xlfn.XLOOKUP(S381,Vegalengdir[Texti],INDIRECT("Vegalengdir["&amp;'Upplýsingar um umsækjanda'!$B$10&amp;"]"),0%,0)))</f>
        <v/>
      </c>
      <c r="U381" s="72" t="str">
        <f t="shared" si="18"/>
        <v/>
      </c>
    </row>
    <row r="382" spans="1:21" x14ac:dyDescent="0.25">
      <c r="A382" s="37">
        <f t="shared" si="17"/>
        <v>381</v>
      </c>
      <c r="B382" s="67"/>
      <c r="C382" s="68"/>
      <c r="D382" s="67"/>
      <c r="E382" s="67"/>
      <c r="F382" s="67"/>
      <c r="G382" s="67"/>
      <c r="H382" s="69"/>
      <c r="I382" s="67"/>
      <c r="J382" s="67"/>
      <c r="K382" s="67"/>
      <c r="L382" s="67"/>
      <c r="M382" s="67"/>
      <c r="N382" s="69"/>
      <c r="O382" s="57" t="str">
        <f t="shared" si="16"/>
        <v/>
      </c>
      <c r="Q382" s="11" t="s">
        <v>450</v>
      </c>
      <c r="R382" s="11" t="str" cm="1">
        <f t="array" ref="R382">_xlfn.XLOOKUP(Q382,INDEX(Flettilisti,,1),INDEX(Flettilisti,,2),,0)</f>
        <v>Vantar flokkun</v>
      </c>
      <c r="S382" s="38" t="str">
        <f>IF(ISBLANK(N382),"",IF(N382&lt;Gögn!$J$2,Gögn!$K$2,IF(N382&gt;Gögn!$J$4,Gögn!$K$4,Gögn!$K$3)))</f>
        <v/>
      </c>
      <c r="T382" s="49" t="str" cm="1">
        <f t="array" aca="1" ref="T382" ca="1">IF(ISBLANK(B382),"",IF(R382="Styrkhæft",_xlfn.XLOOKUP(S382,Vegalengdir[Texti],INDIRECT("Vegalengdir["&amp;'Upplýsingar um umsækjanda'!$B$10&amp;"]"),0%,0)))</f>
        <v/>
      </c>
      <c r="U382" s="72" t="str">
        <f t="shared" si="18"/>
        <v/>
      </c>
    </row>
    <row r="383" spans="1:21" x14ac:dyDescent="0.25">
      <c r="A383" s="37">
        <f t="shared" si="17"/>
        <v>382</v>
      </c>
      <c r="B383" s="67"/>
      <c r="C383" s="68"/>
      <c r="D383" s="67"/>
      <c r="E383" s="67"/>
      <c r="F383" s="67"/>
      <c r="G383" s="67"/>
      <c r="H383" s="69"/>
      <c r="I383" s="67"/>
      <c r="J383" s="67"/>
      <c r="K383" s="67"/>
      <c r="L383" s="67"/>
      <c r="M383" s="67"/>
      <c r="N383" s="69"/>
      <c r="O383" s="57" t="str">
        <f t="shared" si="16"/>
        <v/>
      </c>
      <c r="Q383" s="11" t="s">
        <v>450</v>
      </c>
      <c r="R383" s="11" t="str" cm="1">
        <f t="array" ref="R383">_xlfn.XLOOKUP(Q383,INDEX(Flettilisti,,1),INDEX(Flettilisti,,2),,0)</f>
        <v>Vantar flokkun</v>
      </c>
      <c r="S383" s="38" t="str">
        <f>IF(ISBLANK(N383),"",IF(N383&lt;Gögn!$J$2,Gögn!$K$2,IF(N383&gt;Gögn!$J$4,Gögn!$K$4,Gögn!$K$3)))</f>
        <v/>
      </c>
      <c r="T383" s="49" t="str" cm="1">
        <f t="array" aca="1" ref="T383" ca="1">IF(ISBLANK(B383),"",IF(R383="Styrkhæft",_xlfn.XLOOKUP(S383,Vegalengdir[Texti],INDIRECT("Vegalengdir["&amp;'Upplýsingar um umsækjanda'!$B$10&amp;"]"),0%,0)))</f>
        <v/>
      </c>
      <c r="U383" s="72" t="str">
        <f t="shared" si="18"/>
        <v/>
      </c>
    </row>
    <row r="384" spans="1:21" x14ac:dyDescent="0.25">
      <c r="A384" s="37">
        <f t="shared" si="17"/>
        <v>383</v>
      </c>
      <c r="B384" s="67"/>
      <c r="C384" s="68"/>
      <c r="D384" s="67"/>
      <c r="E384" s="67"/>
      <c r="F384" s="67"/>
      <c r="G384" s="67"/>
      <c r="H384" s="69"/>
      <c r="I384" s="67"/>
      <c r="J384" s="67"/>
      <c r="K384" s="67"/>
      <c r="L384" s="67"/>
      <c r="M384" s="67"/>
      <c r="N384" s="69"/>
      <c r="O384" s="57" t="str">
        <f t="shared" si="16"/>
        <v/>
      </c>
      <c r="Q384" s="11" t="s">
        <v>450</v>
      </c>
      <c r="R384" s="11" t="str" cm="1">
        <f t="array" ref="R384">_xlfn.XLOOKUP(Q384,INDEX(Flettilisti,,1),INDEX(Flettilisti,,2),,0)</f>
        <v>Vantar flokkun</v>
      </c>
      <c r="S384" s="38" t="str">
        <f>IF(ISBLANK(N384),"",IF(N384&lt;Gögn!$J$2,Gögn!$K$2,IF(N384&gt;Gögn!$J$4,Gögn!$K$4,Gögn!$K$3)))</f>
        <v/>
      </c>
      <c r="T384" s="49" t="str" cm="1">
        <f t="array" aca="1" ref="T384" ca="1">IF(ISBLANK(B384),"",IF(R384="Styrkhæft",_xlfn.XLOOKUP(S384,Vegalengdir[Texti],INDIRECT("Vegalengdir["&amp;'Upplýsingar um umsækjanda'!$B$10&amp;"]"),0%,0)))</f>
        <v/>
      </c>
      <c r="U384" s="72" t="str">
        <f t="shared" si="18"/>
        <v/>
      </c>
    </row>
    <row r="385" spans="1:21" x14ac:dyDescent="0.25">
      <c r="A385" s="37">
        <f t="shared" si="17"/>
        <v>384</v>
      </c>
      <c r="B385" s="67"/>
      <c r="C385" s="68"/>
      <c r="D385" s="67"/>
      <c r="E385" s="67"/>
      <c r="F385" s="67"/>
      <c r="G385" s="67"/>
      <c r="H385" s="69"/>
      <c r="I385" s="67"/>
      <c r="J385" s="67"/>
      <c r="K385" s="67"/>
      <c r="L385" s="67"/>
      <c r="M385" s="67"/>
      <c r="N385" s="69"/>
      <c r="O385" s="57" t="str">
        <f t="shared" si="16"/>
        <v/>
      </c>
      <c r="Q385" s="11" t="s">
        <v>450</v>
      </c>
      <c r="R385" s="11" t="str" cm="1">
        <f t="array" ref="R385">_xlfn.XLOOKUP(Q385,INDEX(Flettilisti,,1),INDEX(Flettilisti,,2),,0)</f>
        <v>Vantar flokkun</v>
      </c>
      <c r="S385" s="38" t="str">
        <f>IF(ISBLANK(N385),"",IF(N385&lt;Gögn!$J$2,Gögn!$K$2,IF(N385&gt;Gögn!$J$4,Gögn!$K$4,Gögn!$K$3)))</f>
        <v/>
      </c>
      <c r="T385" s="49" t="str" cm="1">
        <f t="array" aca="1" ref="T385" ca="1">IF(ISBLANK(B385),"",IF(R385="Styrkhæft",_xlfn.XLOOKUP(S385,Vegalengdir[Texti],INDIRECT("Vegalengdir["&amp;'Upplýsingar um umsækjanda'!$B$10&amp;"]"),0%,0)))</f>
        <v/>
      </c>
      <c r="U385" s="72" t="str">
        <f t="shared" si="18"/>
        <v/>
      </c>
    </row>
    <row r="386" spans="1:21" x14ac:dyDescent="0.25">
      <c r="A386" s="37">
        <f t="shared" si="17"/>
        <v>385</v>
      </c>
      <c r="B386" s="67"/>
      <c r="C386" s="68"/>
      <c r="D386" s="67"/>
      <c r="E386" s="67"/>
      <c r="F386" s="67"/>
      <c r="G386" s="67"/>
      <c r="H386" s="69"/>
      <c r="I386" s="67"/>
      <c r="J386" s="67"/>
      <c r="K386" s="67"/>
      <c r="L386" s="67"/>
      <c r="M386" s="67"/>
      <c r="N386" s="69"/>
      <c r="O386" s="57" t="str">
        <f t="shared" si="16"/>
        <v/>
      </c>
      <c r="Q386" s="11" t="s">
        <v>450</v>
      </c>
      <c r="R386" s="11" t="str" cm="1">
        <f t="array" ref="R386">_xlfn.XLOOKUP(Q386,INDEX(Flettilisti,,1),INDEX(Flettilisti,,2),,0)</f>
        <v>Vantar flokkun</v>
      </c>
      <c r="S386" s="38" t="str">
        <f>IF(ISBLANK(N386),"",IF(N386&lt;Gögn!$J$2,Gögn!$K$2,IF(N386&gt;Gögn!$J$4,Gögn!$K$4,Gögn!$K$3)))</f>
        <v/>
      </c>
      <c r="T386" s="49" t="str" cm="1">
        <f t="array" aca="1" ref="T386" ca="1">IF(ISBLANK(B386),"",IF(R386="Styrkhæft",_xlfn.XLOOKUP(S386,Vegalengdir[Texti],INDIRECT("Vegalengdir["&amp;'Upplýsingar um umsækjanda'!$B$10&amp;"]"),0%,0)))</f>
        <v/>
      </c>
      <c r="U386" s="72" t="str">
        <f t="shared" si="18"/>
        <v/>
      </c>
    </row>
    <row r="387" spans="1:21" x14ac:dyDescent="0.25">
      <c r="A387" s="37">
        <f t="shared" si="17"/>
        <v>386</v>
      </c>
      <c r="B387" s="67"/>
      <c r="C387" s="68"/>
      <c r="D387" s="67"/>
      <c r="E387" s="67"/>
      <c r="F387" s="67"/>
      <c r="G387" s="67"/>
      <c r="H387" s="69"/>
      <c r="I387" s="67"/>
      <c r="J387" s="67"/>
      <c r="K387" s="67"/>
      <c r="L387" s="67"/>
      <c r="M387" s="67"/>
      <c r="N387" s="69"/>
      <c r="O387" s="57" t="str">
        <f t="shared" ref="O387:O450" si="19">IFERROR(IF(ISBLANK(B387),"",H387/N387),0)</f>
        <v/>
      </c>
      <c r="Q387" s="11" t="s">
        <v>450</v>
      </c>
      <c r="R387" s="11" t="str" cm="1">
        <f t="array" ref="R387">_xlfn.XLOOKUP(Q387,INDEX(Flettilisti,,1),INDEX(Flettilisti,,2),,0)</f>
        <v>Vantar flokkun</v>
      </c>
      <c r="S387" s="38" t="str">
        <f>IF(ISBLANK(N387),"",IF(N387&lt;Gögn!$J$2,Gögn!$K$2,IF(N387&gt;Gögn!$J$4,Gögn!$K$4,Gögn!$K$3)))</f>
        <v/>
      </c>
      <c r="T387" s="49" t="str" cm="1">
        <f t="array" aca="1" ref="T387" ca="1">IF(ISBLANK(B387),"",IF(R387="Styrkhæft",_xlfn.XLOOKUP(S387,Vegalengdir[Texti],INDIRECT("Vegalengdir["&amp;'Upplýsingar um umsækjanda'!$B$10&amp;"]"),0%,0)))</f>
        <v/>
      </c>
      <c r="U387" s="72" t="str">
        <f t="shared" si="18"/>
        <v/>
      </c>
    </row>
    <row r="388" spans="1:21" x14ac:dyDescent="0.25">
      <c r="A388" s="37">
        <f t="shared" ref="A388:A451" si="20">A387+1</f>
        <v>387</v>
      </c>
      <c r="B388" s="67"/>
      <c r="C388" s="68"/>
      <c r="D388" s="67"/>
      <c r="E388" s="67"/>
      <c r="F388" s="67"/>
      <c r="G388" s="67"/>
      <c r="H388" s="69"/>
      <c r="I388" s="67"/>
      <c r="J388" s="67"/>
      <c r="K388" s="67"/>
      <c r="L388" s="67"/>
      <c r="M388" s="67"/>
      <c r="N388" s="69"/>
      <c r="O388" s="57" t="str">
        <f t="shared" si="19"/>
        <v/>
      </c>
      <c r="Q388" s="11" t="s">
        <v>450</v>
      </c>
      <c r="R388" s="11" t="str" cm="1">
        <f t="array" ref="R388">_xlfn.XLOOKUP(Q388,INDEX(Flettilisti,,1),INDEX(Flettilisti,,2),,0)</f>
        <v>Vantar flokkun</v>
      </c>
      <c r="S388" s="38" t="str">
        <f>IF(ISBLANK(N388),"",IF(N388&lt;Gögn!$J$2,Gögn!$K$2,IF(N388&gt;Gögn!$J$4,Gögn!$K$4,Gögn!$K$3)))</f>
        <v/>
      </c>
      <c r="T388" s="49" t="str" cm="1">
        <f t="array" aca="1" ref="T388" ca="1">IF(ISBLANK(B388),"",IF(R388="Styrkhæft",_xlfn.XLOOKUP(S388,Vegalengdir[Texti],INDIRECT("Vegalengdir["&amp;'Upplýsingar um umsækjanda'!$B$10&amp;"]"),0%,0)))</f>
        <v/>
      </c>
      <c r="U388" s="72" t="str">
        <f t="shared" si="18"/>
        <v/>
      </c>
    </row>
    <row r="389" spans="1:21" x14ac:dyDescent="0.25">
      <c r="A389" s="37">
        <f t="shared" si="20"/>
        <v>388</v>
      </c>
      <c r="B389" s="67"/>
      <c r="C389" s="68"/>
      <c r="D389" s="67"/>
      <c r="E389" s="67"/>
      <c r="F389" s="67"/>
      <c r="G389" s="67"/>
      <c r="H389" s="69"/>
      <c r="I389" s="67"/>
      <c r="J389" s="67"/>
      <c r="K389" s="67"/>
      <c r="L389" s="67"/>
      <c r="M389" s="67"/>
      <c r="N389" s="69"/>
      <c r="O389" s="57" t="str">
        <f t="shared" si="19"/>
        <v/>
      </c>
      <c r="Q389" s="11" t="s">
        <v>450</v>
      </c>
      <c r="R389" s="11" t="str" cm="1">
        <f t="array" ref="R389">_xlfn.XLOOKUP(Q389,INDEX(Flettilisti,,1),INDEX(Flettilisti,,2),,0)</f>
        <v>Vantar flokkun</v>
      </c>
      <c r="S389" s="38" t="str">
        <f>IF(ISBLANK(N389),"",IF(N389&lt;Gögn!$J$2,Gögn!$K$2,IF(N389&gt;Gögn!$J$4,Gögn!$K$4,Gögn!$K$3)))</f>
        <v/>
      </c>
      <c r="T389" s="49" t="str" cm="1">
        <f t="array" aca="1" ref="T389" ca="1">IF(ISBLANK(B389),"",IF(R389="Styrkhæft",_xlfn.XLOOKUP(S389,Vegalengdir[Texti],INDIRECT("Vegalengdir["&amp;'Upplýsingar um umsækjanda'!$B$10&amp;"]"),0%,0)))</f>
        <v/>
      </c>
      <c r="U389" s="72" t="str">
        <f t="shared" ref="U389:U452" si="21">IF(ISBLANK(B389),"",T389*H389)</f>
        <v/>
      </c>
    </row>
    <row r="390" spans="1:21" x14ac:dyDescent="0.25">
      <c r="A390" s="37">
        <f t="shared" si="20"/>
        <v>389</v>
      </c>
      <c r="B390" s="67"/>
      <c r="C390" s="68"/>
      <c r="D390" s="67"/>
      <c r="E390" s="67"/>
      <c r="F390" s="67"/>
      <c r="G390" s="67"/>
      <c r="H390" s="69"/>
      <c r="I390" s="67"/>
      <c r="J390" s="67"/>
      <c r="K390" s="67"/>
      <c r="L390" s="67"/>
      <c r="M390" s="67"/>
      <c r="N390" s="69"/>
      <c r="O390" s="57" t="str">
        <f t="shared" si="19"/>
        <v/>
      </c>
      <c r="Q390" s="11" t="s">
        <v>450</v>
      </c>
      <c r="R390" s="11" t="str" cm="1">
        <f t="array" ref="R390">_xlfn.XLOOKUP(Q390,INDEX(Flettilisti,,1),INDEX(Flettilisti,,2),,0)</f>
        <v>Vantar flokkun</v>
      </c>
      <c r="S390" s="38" t="str">
        <f>IF(ISBLANK(N390),"",IF(N390&lt;Gögn!$J$2,Gögn!$K$2,IF(N390&gt;Gögn!$J$4,Gögn!$K$4,Gögn!$K$3)))</f>
        <v/>
      </c>
      <c r="T390" s="49" t="str" cm="1">
        <f t="array" aca="1" ref="T390" ca="1">IF(ISBLANK(B390),"",IF(R390="Styrkhæft",_xlfn.XLOOKUP(S390,Vegalengdir[Texti],INDIRECT("Vegalengdir["&amp;'Upplýsingar um umsækjanda'!$B$10&amp;"]"),0%,0)))</f>
        <v/>
      </c>
      <c r="U390" s="72" t="str">
        <f t="shared" si="21"/>
        <v/>
      </c>
    </row>
    <row r="391" spans="1:21" x14ac:dyDescent="0.25">
      <c r="A391" s="37">
        <f t="shared" si="20"/>
        <v>390</v>
      </c>
      <c r="B391" s="67"/>
      <c r="C391" s="68"/>
      <c r="D391" s="67"/>
      <c r="E391" s="67"/>
      <c r="F391" s="67"/>
      <c r="G391" s="67"/>
      <c r="H391" s="69"/>
      <c r="I391" s="67"/>
      <c r="J391" s="67"/>
      <c r="K391" s="67"/>
      <c r="L391" s="67"/>
      <c r="M391" s="67"/>
      <c r="N391" s="69"/>
      <c r="O391" s="57" t="str">
        <f t="shared" si="19"/>
        <v/>
      </c>
      <c r="Q391" s="11" t="s">
        <v>450</v>
      </c>
      <c r="R391" s="11" t="str" cm="1">
        <f t="array" ref="R391">_xlfn.XLOOKUP(Q391,INDEX(Flettilisti,,1),INDEX(Flettilisti,,2),,0)</f>
        <v>Vantar flokkun</v>
      </c>
      <c r="S391" s="38" t="str">
        <f>IF(ISBLANK(N391),"",IF(N391&lt;Gögn!$J$2,Gögn!$K$2,IF(N391&gt;Gögn!$J$4,Gögn!$K$4,Gögn!$K$3)))</f>
        <v/>
      </c>
      <c r="T391" s="49" t="str" cm="1">
        <f t="array" aca="1" ref="T391" ca="1">IF(ISBLANK(B391),"",IF(R391="Styrkhæft",_xlfn.XLOOKUP(S391,Vegalengdir[Texti],INDIRECT("Vegalengdir["&amp;'Upplýsingar um umsækjanda'!$B$10&amp;"]"),0%,0)))</f>
        <v/>
      </c>
      <c r="U391" s="72" t="str">
        <f t="shared" si="21"/>
        <v/>
      </c>
    </row>
    <row r="392" spans="1:21" x14ac:dyDescent="0.25">
      <c r="A392" s="37">
        <f t="shared" si="20"/>
        <v>391</v>
      </c>
      <c r="B392" s="67"/>
      <c r="C392" s="68"/>
      <c r="D392" s="67"/>
      <c r="E392" s="67"/>
      <c r="F392" s="67"/>
      <c r="G392" s="67"/>
      <c r="H392" s="69"/>
      <c r="I392" s="67"/>
      <c r="J392" s="67"/>
      <c r="K392" s="67"/>
      <c r="L392" s="67"/>
      <c r="M392" s="67"/>
      <c r="N392" s="69"/>
      <c r="O392" s="57" t="str">
        <f t="shared" si="19"/>
        <v/>
      </c>
      <c r="Q392" s="11" t="s">
        <v>450</v>
      </c>
      <c r="R392" s="11" t="str" cm="1">
        <f t="array" ref="R392">_xlfn.XLOOKUP(Q392,INDEX(Flettilisti,,1),INDEX(Flettilisti,,2),,0)</f>
        <v>Vantar flokkun</v>
      </c>
      <c r="S392" s="38" t="str">
        <f>IF(ISBLANK(N392),"",IF(N392&lt;Gögn!$J$2,Gögn!$K$2,IF(N392&gt;Gögn!$J$4,Gögn!$K$4,Gögn!$K$3)))</f>
        <v/>
      </c>
      <c r="T392" s="49" t="str" cm="1">
        <f t="array" aca="1" ref="T392" ca="1">IF(ISBLANK(B392),"",IF(R392="Styrkhæft",_xlfn.XLOOKUP(S392,Vegalengdir[Texti],INDIRECT("Vegalengdir["&amp;'Upplýsingar um umsækjanda'!$B$10&amp;"]"),0%,0)))</f>
        <v/>
      </c>
      <c r="U392" s="72" t="str">
        <f t="shared" si="21"/>
        <v/>
      </c>
    </row>
    <row r="393" spans="1:21" x14ac:dyDescent="0.25">
      <c r="A393" s="37">
        <f t="shared" si="20"/>
        <v>392</v>
      </c>
      <c r="B393" s="67"/>
      <c r="C393" s="68"/>
      <c r="D393" s="67"/>
      <c r="E393" s="67"/>
      <c r="F393" s="67"/>
      <c r="G393" s="67"/>
      <c r="H393" s="69"/>
      <c r="I393" s="67"/>
      <c r="J393" s="67"/>
      <c r="K393" s="67"/>
      <c r="L393" s="67"/>
      <c r="M393" s="67"/>
      <c r="N393" s="69"/>
      <c r="O393" s="57" t="str">
        <f t="shared" si="19"/>
        <v/>
      </c>
      <c r="Q393" s="11" t="s">
        <v>450</v>
      </c>
      <c r="R393" s="11" t="str" cm="1">
        <f t="array" ref="R393">_xlfn.XLOOKUP(Q393,INDEX(Flettilisti,,1),INDEX(Flettilisti,,2),,0)</f>
        <v>Vantar flokkun</v>
      </c>
      <c r="S393" s="38" t="str">
        <f>IF(ISBLANK(N393),"",IF(N393&lt;Gögn!$J$2,Gögn!$K$2,IF(N393&gt;Gögn!$J$4,Gögn!$K$4,Gögn!$K$3)))</f>
        <v/>
      </c>
      <c r="T393" s="49" t="str" cm="1">
        <f t="array" aca="1" ref="T393" ca="1">IF(ISBLANK(B393),"",IF(R393="Styrkhæft",_xlfn.XLOOKUP(S393,Vegalengdir[Texti],INDIRECT("Vegalengdir["&amp;'Upplýsingar um umsækjanda'!$B$10&amp;"]"),0%,0)))</f>
        <v/>
      </c>
      <c r="U393" s="72" t="str">
        <f t="shared" si="21"/>
        <v/>
      </c>
    </row>
    <row r="394" spans="1:21" x14ac:dyDescent="0.25">
      <c r="A394" s="37">
        <f t="shared" si="20"/>
        <v>393</v>
      </c>
      <c r="B394" s="67"/>
      <c r="C394" s="68"/>
      <c r="D394" s="67"/>
      <c r="E394" s="67"/>
      <c r="F394" s="67"/>
      <c r="G394" s="67"/>
      <c r="H394" s="69"/>
      <c r="I394" s="67"/>
      <c r="J394" s="67"/>
      <c r="K394" s="67"/>
      <c r="L394" s="67"/>
      <c r="M394" s="67"/>
      <c r="N394" s="69"/>
      <c r="O394" s="57" t="str">
        <f t="shared" si="19"/>
        <v/>
      </c>
      <c r="Q394" s="11" t="s">
        <v>450</v>
      </c>
      <c r="R394" s="11" t="str" cm="1">
        <f t="array" ref="R394">_xlfn.XLOOKUP(Q394,INDEX(Flettilisti,,1),INDEX(Flettilisti,,2),,0)</f>
        <v>Vantar flokkun</v>
      </c>
      <c r="S394" s="38" t="str">
        <f>IF(ISBLANK(N394),"",IF(N394&lt;Gögn!$J$2,Gögn!$K$2,IF(N394&gt;Gögn!$J$4,Gögn!$K$4,Gögn!$K$3)))</f>
        <v/>
      </c>
      <c r="T394" s="49" t="str" cm="1">
        <f t="array" aca="1" ref="T394" ca="1">IF(ISBLANK(B394),"",IF(R394="Styrkhæft",_xlfn.XLOOKUP(S394,Vegalengdir[Texti],INDIRECT("Vegalengdir["&amp;'Upplýsingar um umsækjanda'!$B$10&amp;"]"),0%,0)))</f>
        <v/>
      </c>
      <c r="U394" s="72" t="str">
        <f t="shared" si="21"/>
        <v/>
      </c>
    </row>
    <row r="395" spans="1:21" x14ac:dyDescent="0.25">
      <c r="A395" s="37">
        <f t="shared" si="20"/>
        <v>394</v>
      </c>
      <c r="B395" s="67"/>
      <c r="C395" s="68"/>
      <c r="D395" s="67"/>
      <c r="E395" s="67"/>
      <c r="F395" s="67"/>
      <c r="G395" s="67"/>
      <c r="H395" s="69"/>
      <c r="I395" s="67"/>
      <c r="J395" s="67"/>
      <c r="K395" s="67"/>
      <c r="L395" s="67"/>
      <c r="M395" s="67"/>
      <c r="N395" s="69"/>
      <c r="O395" s="57" t="str">
        <f t="shared" si="19"/>
        <v/>
      </c>
      <c r="Q395" s="11" t="s">
        <v>450</v>
      </c>
      <c r="R395" s="11" t="str" cm="1">
        <f t="array" ref="R395">_xlfn.XLOOKUP(Q395,INDEX(Flettilisti,,1),INDEX(Flettilisti,,2),,0)</f>
        <v>Vantar flokkun</v>
      </c>
      <c r="S395" s="38" t="str">
        <f>IF(ISBLANK(N395),"",IF(N395&lt;Gögn!$J$2,Gögn!$K$2,IF(N395&gt;Gögn!$J$4,Gögn!$K$4,Gögn!$K$3)))</f>
        <v/>
      </c>
      <c r="T395" s="49" t="str" cm="1">
        <f t="array" aca="1" ref="T395" ca="1">IF(ISBLANK(B395),"",IF(R395="Styrkhæft",_xlfn.XLOOKUP(S395,Vegalengdir[Texti],INDIRECT("Vegalengdir["&amp;'Upplýsingar um umsækjanda'!$B$10&amp;"]"),0%,0)))</f>
        <v/>
      </c>
      <c r="U395" s="72" t="str">
        <f t="shared" si="21"/>
        <v/>
      </c>
    </row>
    <row r="396" spans="1:21" x14ac:dyDescent="0.25">
      <c r="A396" s="37">
        <f t="shared" si="20"/>
        <v>395</v>
      </c>
      <c r="B396" s="67"/>
      <c r="C396" s="68"/>
      <c r="D396" s="67"/>
      <c r="E396" s="67"/>
      <c r="F396" s="67"/>
      <c r="G396" s="67"/>
      <c r="H396" s="69"/>
      <c r="I396" s="67"/>
      <c r="J396" s="67"/>
      <c r="K396" s="67"/>
      <c r="L396" s="67"/>
      <c r="M396" s="67"/>
      <c r="N396" s="69"/>
      <c r="O396" s="57" t="str">
        <f t="shared" si="19"/>
        <v/>
      </c>
      <c r="Q396" s="11" t="s">
        <v>450</v>
      </c>
      <c r="R396" s="11" t="str" cm="1">
        <f t="array" ref="R396">_xlfn.XLOOKUP(Q396,INDEX(Flettilisti,,1),INDEX(Flettilisti,,2),,0)</f>
        <v>Vantar flokkun</v>
      </c>
      <c r="S396" s="38" t="str">
        <f>IF(ISBLANK(N396),"",IF(N396&lt;Gögn!$J$2,Gögn!$K$2,IF(N396&gt;Gögn!$J$4,Gögn!$K$4,Gögn!$K$3)))</f>
        <v/>
      </c>
      <c r="T396" s="49" t="str" cm="1">
        <f t="array" aca="1" ref="T396" ca="1">IF(ISBLANK(B396),"",IF(R396="Styrkhæft",_xlfn.XLOOKUP(S396,Vegalengdir[Texti],INDIRECT("Vegalengdir["&amp;'Upplýsingar um umsækjanda'!$B$10&amp;"]"),0%,0)))</f>
        <v/>
      </c>
      <c r="U396" s="72" t="str">
        <f t="shared" si="21"/>
        <v/>
      </c>
    </row>
    <row r="397" spans="1:21" x14ac:dyDescent="0.25">
      <c r="A397" s="37">
        <f t="shared" si="20"/>
        <v>396</v>
      </c>
      <c r="B397" s="67"/>
      <c r="C397" s="68"/>
      <c r="D397" s="67"/>
      <c r="E397" s="67"/>
      <c r="F397" s="67"/>
      <c r="G397" s="67"/>
      <c r="H397" s="69"/>
      <c r="I397" s="67"/>
      <c r="J397" s="67"/>
      <c r="K397" s="67"/>
      <c r="L397" s="67"/>
      <c r="M397" s="67"/>
      <c r="N397" s="69"/>
      <c r="O397" s="57" t="str">
        <f t="shared" si="19"/>
        <v/>
      </c>
      <c r="Q397" s="11" t="s">
        <v>450</v>
      </c>
      <c r="R397" s="11" t="str" cm="1">
        <f t="array" ref="R397">_xlfn.XLOOKUP(Q397,INDEX(Flettilisti,,1),INDEX(Flettilisti,,2),,0)</f>
        <v>Vantar flokkun</v>
      </c>
      <c r="S397" s="38" t="str">
        <f>IF(ISBLANK(N397),"",IF(N397&lt;Gögn!$J$2,Gögn!$K$2,IF(N397&gt;Gögn!$J$4,Gögn!$K$4,Gögn!$K$3)))</f>
        <v/>
      </c>
      <c r="T397" s="49" t="str" cm="1">
        <f t="array" aca="1" ref="T397" ca="1">IF(ISBLANK(B397),"",IF(R397="Styrkhæft",_xlfn.XLOOKUP(S397,Vegalengdir[Texti],INDIRECT("Vegalengdir["&amp;'Upplýsingar um umsækjanda'!$B$10&amp;"]"),0%,0)))</f>
        <v/>
      </c>
      <c r="U397" s="72" t="str">
        <f t="shared" si="21"/>
        <v/>
      </c>
    </row>
    <row r="398" spans="1:21" x14ac:dyDescent="0.25">
      <c r="A398" s="37">
        <f t="shared" si="20"/>
        <v>397</v>
      </c>
      <c r="B398" s="67"/>
      <c r="C398" s="68"/>
      <c r="D398" s="67"/>
      <c r="E398" s="67"/>
      <c r="F398" s="67"/>
      <c r="G398" s="67"/>
      <c r="H398" s="69"/>
      <c r="I398" s="67"/>
      <c r="J398" s="67"/>
      <c r="K398" s="67"/>
      <c r="L398" s="67"/>
      <c r="M398" s="67"/>
      <c r="N398" s="69"/>
      <c r="O398" s="57" t="str">
        <f t="shared" si="19"/>
        <v/>
      </c>
      <c r="Q398" s="11" t="s">
        <v>450</v>
      </c>
      <c r="R398" s="11" t="str" cm="1">
        <f t="array" ref="R398">_xlfn.XLOOKUP(Q398,INDEX(Flettilisti,,1),INDEX(Flettilisti,,2),,0)</f>
        <v>Vantar flokkun</v>
      </c>
      <c r="S398" s="38" t="str">
        <f>IF(ISBLANK(N398),"",IF(N398&lt;Gögn!$J$2,Gögn!$K$2,IF(N398&gt;Gögn!$J$4,Gögn!$K$4,Gögn!$K$3)))</f>
        <v/>
      </c>
      <c r="T398" s="49" t="str" cm="1">
        <f t="array" aca="1" ref="T398" ca="1">IF(ISBLANK(B398),"",IF(R398="Styrkhæft",_xlfn.XLOOKUP(S398,Vegalengdir[Texti],INDIRECT("Vegalengdir["&amp;'Upplýsingar um umsækjanda'!$B$10&amp;"]"),0%,0)))</f>
        <v/>
      </c>
      <c r="U398" s="72" t="str">
        <f t="shared" si="21"/>
        <v/>
      </c>
    </row>
    <row r="399" spans="1:21" x14ac:dyDescent="0.25">
      <c r="A399" s="37">
        <f t="shared" si="20"/>
        <v>398</v>
      </c>
      <c r="B399" s="67"/>
      <c r="C399" s="68"/>
      <c r="D399" s="67"/>
      <c r="E399" s="67"/>
      <c r="F399" s="67"/>
      <c r="G399" s="67"/>
      <c r="H399" s="69"/>
      <c r="I399" s="67"/>
      <c r="J399" s="67"/>
      <c r="K399" s="67"/>
      <c r="L399" s="67"/>
      <c r="M399" s="67"/>
      <c r="N399" s="69"/>
      <c r="O399" s="57" t="str">
        <f t="shared" si="19"/>
        <v/>
      </c>
      <c r="Q399" s="11" t="s">
        <v>450</v>
      </c>
      <c r="R399" s="11" t="str" cm="1">
        <f t="array" ref="R399">_xlfn.XLOOKUP(Q399,INDEX(Flettilisti,,1),INDEX(Flettilisti,,2),,0)</f>
        <v>Vantar flokkun</v>
      </c>
      <c r="S399" s="38" t="str">
        <f>IF(ISBLANK(N399),"",IF(N399&lt;Gögn!$J$2,Gögn!$K$2,IF(N399&gt;Gögn!$J$4,Gögn!$K$4,Gögn!$K$3)))</f>
        <v/>
      </c>
      <c r="T399" s="49" t="str" cm="1">
        <f t="array" aca="1" ref="T399" ca="1">IF(ISBLANK(B399),"",IF(R399="Styrkhæft",_xlfn.XLOOKUP(S399,Vegalengdir[Texti],INDIRECT("Vegalengdir["&amp;'Upplýsingar um umsækjanda'!$B$10&amp;"]"),0%,0)))</f>
        <v/>
      </c>
      <c r="U399" s="72" t="str">
        <f t="shared" si="21"/>
        <v/>
      </c>
    </row>
    <row r="400" spans="1:21" x14ac:dyDescent="0.25">
      <c r="A400" s="37">
        <f t="shared" si="20"/>
        <v>399</v>
      </c>
      <c r="B400" s="67"/>
      <c r="C400" s="68"/>
      <c r="D400" s="67"/>
      <c r="E400" s="67"/>
      <c r="F400" s="67"/>
      <c r="G400" s="67"/>
      <c r="H400" s="69"/>
      <c r="I400" s="67"/>
      <c r="J400" s="67"/>
      <c r="K400" s="67"/>
      <c r="L400" s="67"/>
      <c r="M400" s="67"/>
      <c r="N400" s="69"/>
      <c r="O400" s="57" t="str">
        <f t="shared" si="19"/>
        <v/>
      </c>
      <c r="Q400" s="11" t="s">
        <v>450</v>
      </c>
      <c r="R400" s="11" t="str" cm="1">
        <f t="array" ref="R400">_xlfn.XLOOKUP(Q400,INDEX(Flettilisti,,1),INDEX(Flettilisti,,2),,0)</f>
        <v>Vantar flokkun</v>
      </c>
      <c r="S400" s="38" t="str">
        <f>IF(ISBLANK(N400),"",IF(N400&lt;Gögn!$J$2,Gögn!$K$2,IF(N400&gt;Gögn!$J$4,Gögn!$K$4,Gögn!$K$3)))</f>
        <v/>
      </c>
      <c r="T400" s="49" t="str" cm="1">
        <f t="array" aca="1" ref="T400" ca="1">IF(ISBLANK(B400),"",IF(R400="Styrkhæft",_xlfn.XLOOKUP(S400,Vegalengdir[Texti],INDIRECT("Vegalengdir["&amp;'Upplýsingar um umsækjanda'!$B$10&amp;"]"),0%,0)))</f>
        <v/>
      </c>
      <c r="U400" s="72" t="str">
        <f t="shared" si="21"/>
        <v/>
      </c>
    </row>
    <row r="401" spans="1:21" x14ac:dyDescent="0.25">
      <c r="A401" s="37">
        <f t="shared" si="20"/>
        <v>400</v>
      </c>
      <c r="B401" s="67"/>
      <c r="C401" s="68"/>
      <c r="D401" s="67"/>
      <c r="E401" s="67"/>
      <c r="F401" s="67"/>
      <c r="G401" s="67"/>
      <c r="H401" s="69"/>
      <c r="I401" s="67"/>
      <c r="J401" s="67"/>
      <c r="K401" s="67"/>
      <c r="L401" s="67"/>
      <c r="M401" s="67"/>
      <c r="N401" s="69"/>
      <c r="O401" s="57" t="str">
        <f t="shared" si="19"/>
        <v/>
      </c>
      <c r="Q401" s="11" t="s">
        <v>450</v>
      </c>
      <c r="R401" s="11" t="str" cm="1">
        <f t="array" ref="R401">_xlfn.XLOOKUP(Q401,INDEX(Flettilisti,,1),INDEX(Flettilisti,,2),,0)</f>
        <v>Vantar flokkun</v>
      </c>
      <c r="S401" s="38" t="str">
        <f>IF(ISBLANK(N401),"",IF(N401&lt;Gögn!$J$2,Gögn!$K$2,IF(N401&gt;Gögn!$J$4,Gögn!$K$4,Gögn!$K$3)))</f>
        <v/>
      </c>
      <c r="T401" s="49" t="str" cm="1">
        <f t="array" aca="1" ref="T401" ca="1">IF(ISBLANK(B401),"",IF(R401="Styrkhæft",_xlfn.XLOOKUP(S401,Vegalengdir[Texti],INDIRECT("Vegalengdir["&amp;'Upplýsingar um umsækjanda'!$B$10&amp;"]"),0%,0)))</f>
        <v/>
      </c>
      <c r="U401" s="72" t="str">
        <f t="shared" si="21"/>
        <v/>
      </c>
    </row>
    <row r="402" spans="1:21" x14ac:dyDescent="0.25">
      <c r="A402" s="37">
        <f t="shared" si="20"/>
        <v>401</v>
      </c>
      <c r="B402" s="67"/>
      <c r="C402" s="68"/>
      <c r="D402" s="67"/>
      <c r="E402" s="67"/>
      <c r="F402" s="67"/>
      <c r="G402" s="67"/>
      <c r="H402" s="69"/>
      <c r="I402" s="67"/>
      <c r="J402" s="67"/>
      <c r="K402" s="67"/>
      <c r="L402" s="67"/>
      <c r="M402" s="67"/>
      <c r="N402" s="69"/>
      <c r="O402" s="57" t="str">
        <f t="shared" si="19"/>
        <v/>
      </c>
      <c r="Q402" s="11" t="s">
        <v>450</v>
      </c>
      <c r="R402" s="11" t="str" cm="1">
        <f t="array" ref="R402">_xlfn.XLOOKUP(Q402,INDEX(Flettilisti,,1),INDEX(Flettilisti,,2),,0)</f>
        <v>Vantar flokkun</v>
      </c>
      <c r="S402" s="38" t="str">
        <f>IF(ISBLANK(N402),"",IF(N402&lt;Gögn!$J$2,Gögn!$K$2,IF(N402&gt;Gögn!$J$4,Gögn!$K$4,Gögn!$K$3)))</f>
        <v/>
      </c>
      <c r="T402" s="49" t="str" cm="1">
        <f t="array" aca="1" ref="T402" ca="1">IF(ISBLANK(B402),"",IF(R402="Styrkhæft",_xlfn.XLOOKUP(S402,Vegalengdir[Texti],INDIRECT("Vegalengdir["&amp;'Upplýsingar um umsækjanda'!$B$10&amp;"]"),0%,0)))</f>
        <v/>
      </c>
      <c r="U402" s="72" t="str">
        <f t="shared" si="21"/>
        <v/>
      </c>
    </row>
    <row r="403" spans="1:21" x14ac:dyDescent="0.25">
      <c r="A403" s="37">
        <f t="shared" si="20"/>
        <v>402</v>
      </c>
      <c r="B403" s="67"/>
      <c r="C403" s="68"/>
      <c r="D403" s="67"/>
      <c r="E403" s="67"/>
      <c r="F403" s="67"/>
      <c r="G403" s="67"/>
      <c r="H403" s="69"/>
      <c r="I403" s="67"/>
      <c r="J403" s="67"/>
      <c r="K403" s="67"/>
      <c r="L403" s="67"/>
      <c r="M403" s="67"/>
      <c r="N403" s="69"/>
      <c r="O403" s="57" t="str">
        <f t="shared" si="19"/>
        <v/>
      </c>
      <c r="Q403" s="11" t="s">
        <v>450</v>
      </c>
      <c r="R403" s="11" t="str" cm="1">
        <f t="array" ref="R403">_xlfn.XLOOKUP(Q403,INDEX(Flettilisti,,1),INDEX(Flettilisti,,2),,0)</f>
        <v>Vantar flokkun</v>
      </c>
      <c r="S403" s="38" t="str">
        <f>IF(ISBLANK(N403),"",IF(N403&lt;Gögn!$J$2,Gögn!$K$2,IF(N403&gt;Gögn!$J$4,Gögn!$K$4,Gögn!$K$3)))</f>
        <v/>
      </c>
      <c r="T403" s="49" t="str" cm="1">
        <f t="array" aca="1" ref="T403" ca="1">IF(ISBLANK(B403),"",IF(R403="Styrkhæft",_xlfn.XLOOKUP(S403,Vegalengdir[Texti],INDIRECT("Vegalengdir["&amp;'Upplýsingar um umsækjanda'!$B$10&amp;"]"),0%,0)))</f>
        <v/>
      </c>
      <c r="U403" s="72" t="str">
        <f t="shared" si="21"/>
        <v/>
      </c>
    </row>
    <row r="404" spans="1:21" x14ac:dyDescent="0.25">
      <c r="A404" s="37">
        <f t="shared" si="20"/>
        <v>403</v>
      </c>
      <c r="B404" s="67"/>
      <c r="C404" s="68"/>
      <c r="D404" s="67"/>
      <c r="E404" s="67"/>
      <c r="F404" s="67"/>
      <c r="G404" s="67"/>
      <c r="H404" s="69"/>
      <c r="I404" s="67"/>
      <c r="J404" s="67"/>
      <c r="K404" s="67"/>
      <c r="L404" s="67"/>
      <c r="M404" s="67"/>
      <c r="N404" s="69"/>
      <c r="O404" s="57" t="str">
        <f t="shared" si="19"/>
        <v/>
      </c>
      <c r="Q404" s="11" t="s">
        <v>450</v>
      </c>
      <c r="R404" s="11" t="str" cm="1">
        <f t="array" ref="R404">_xlfn.XLOOKUP(Q404,INDEX(Flettilisti,,1),INDEX(Flettilisti,,2),,0)</f>
        <v>Vantar flokkun</v>
      </c>
      <c r="S404" s="38" t="str">
        <f>IF(ISBLANK(N404),"",IF(N404&lt;Gögn!$J$2,Gögn!$K$2,IF(N404&gt;Gögn!$J$4,Gögn!$K$4,Gögn!$K$3)))</f>
        <v/>
      </c>
      <c r="T404" s="49" t="str" cm="1">
        <f t="array" aca="1" ref="T404" ca="1">IF(ISBLANK(B404),"",IF(R404="Styrkhæft",_xlfn.XLOOKUP(S404,Vegalengdir[Texti],INDIRECT("Vegalengdir["&amp;'Upplýsingar um umsækjanda'!$B$10&amp;"]"),0%,0)))</f>
        <v/>
      </c>
      <c r="U404" s="72" t="str">
        <f t="shared" si="21"/>
        <v/>
      </c>
    </row>
    <row r="405" spans="1:21" x14ac:dyDescent="0.25">
      <c r="A405" s="37">
        <f t="shared" si="20"/>
        <v>404</v>
      </c>
      <c r="B405" s="67"/>
      <c r="C405" s="68"/>
      <c r="D405" s="67"/>
      <c r="E405" s="67"/>
      <c r="F405" s="67"/>
      <c r="G405" s="67"/>
      <c r="H405" s="69"/>
      <c r="I405" s="67"/>
      <c r="J405" s="67"/>
      <c r="K405" s="67"/>
      <c r="L405" s="67"/>
      <c r="M405" s="67"/>
      <c r="N405" s="69"/>
      <c r="O405" s="57" t="str">
        <f t="shared" si="19"/>
        <v/>
      </c>
      <c r="Q405" s="11" t="s">
        <v>450</v>
      </c>
      <c r="R405" s="11" t="str" cm="1">
        <f t="array" ref="R405">_xlfn.XLOOKUP(Q405,INDEX(Flettilisti,,1),INDEX(Flettilisti,,2),,0)</f>
        <v>Vantar flokkun</v>
      </c>
      <c r="S405" s="38" t="str">
        <f>IF(ISBLANK(N405),"",IF(N405&lt;Gögn!$J$2,Gögn!$K$2,IF(N405&gt;Gögn!$J$4,Gögn!$K$4,Gögn!$K$3)))</f>
        <v/>
      </c>
      <c r="T405" s="49" t="str" cm="1">
        <f t="array" aca="1" ref="T405" ca="1">IF(ISBLANK(B405),"",IF(R405="Styrkhæft",_xlfn.XLOOKUP(S405,Vegalengdir[Texti],INDIRECT("Vegalengdir["&amp;'Upplýsingar um umsækjanda'!$B$10&amp;"]"),0%,0)))</f>
        <v/>
      </c>
      <c r="U405" s="72" t="str">
        <f t="shared" si="21"/>
        <v/>
      </c>
    </row>
    <row r="406" spans="1:21" x14ac:dyDescent="0.25">
      <c r="A406" s="37">
        <f t="shared" si="20"/>
        <v>405</v>
      </c>
      <c r="B406" s="67"/>
      <c r="C406" s="68"/>
      <c r="D406" s="67"/>
      <c r="E406" s="67"/>
      <c r="F406" s="67"/>
      <c r="G406" s="67"/>
      <c r="H406" s="69"/>
      <c r="I406" s="67"/>
      <c r="J406" s="67"/>
      <c r="K406" s="67"/>
      <c r="L406" s="67"/>
      <c r="M406" s="67"/>
      <c r="N406" s="69"/>
      <c r="O406" s="57" t="str">
        <f t="shared" si="19"/>
        <v/>
      </c>
      <c r="Q406" s="11" t="s">
        <v>450</v>
      </c>
      <c r="R406" s="11" t="str" cm="1">
        <f t="array" ref="R406">_xlfn.XLOOKUP(Q406,INDEX(Flettilisti,,1),INDEX(Flettilisti,,2),,0)</f>
        <v>Vantar flokkun</v>
      </c>
      <c r="S406" s="38" t="str">
        <f>IF(ISBLANK(N406),"",IF(N406&lt;Gögn!$J$2,Gögn!$K$2,IF(N406&gt;Gögn!$J$4,Gögn!$K$4,Gögn!$K$3)))</f>
        <v/>
      </c>
      <c r="T406" s="49" t="str" cm="1">
        <f t="array" aca="1" ref="T406" ca="1">IF(ISBLANK(B406),"",IF(R406="Styrkhæft",_xlfn.XLOOKUP(S406,Vegalengdir[Texti],INDIRECT("Vegalengdir["&amp;'Upplýsingar um umsækjanda'!$B$10&amp;"]"),0%,0)))</f>
        <v/>
      </c>
      <c r="U406" s="72" t="str">
        <f t="shared" si="21"/>
        <v/>
      </c>
    </row>
    <row r="407" spans="1:21" x14ac:dyDescent="0.25">
      <c r="A407" s="37">
        <f t="shared" si="20"/>
        <v>406</v>
      </c>
      <c r="B407" s="67"/>
      <c r="C407" s="68"/>
      <c r="D407" s="67"/>
      <c r="E407" s="67"/>
      <c r="F407" s="67"/>
      <c r="G407" s="67"/>
      <c r="H407" s="69"/>
      <c r="I407" s="67"/>
      <c r="J407" s="67"/>
      <c r="K407" s="67"/>
      <c r="L407" s="67"/>
      <c r="M407" s="67"/>
      <c r="N407" s="69"/>
      <c r="O407" s="57" t="str">
        <f t="shared" si="19"/>
        <v/>
      </c>
      <c r="Q407" s="11" t="s">
        <v>450</v>
      </c>
      <c r="R407" s="11" t="str" cm="1">
        <f t="array" ref="R407">_xlfn.XLOOKUP(Q407,INDEX(Flettilisti,,1),INDEX(Flettilisti,,2),,0)</f>
        <v>Vantar flokkun</v>
      </c>
      <c r="S407" s="38" t="str">
        <f>IF(ISBLANK(N407),"",IF(N407&lt;Gögn!$J$2,Gögn!$K$2,IF(N407&gt;Gögn!$J$4,Gögn!$K$4,Gögn!$K$3)))</f>
        <v/>
      </c>
      <c r="T407" s="49" t="str" cm="1">
        <f t="array" aca="1" ref="T407" ca="1">IF(ISBLANK(B407),"",IF(R407="Styrkhæft",_xlfn.XLOOKUP(S407,Vegalengdir[Texti],INDIRECT("Vegalengdir["&amp;'Upplýsingar um umsækjanda'!$B$10&amp;"]"),0%,0)))</f>
        <v/>
      </c>
      <c r="U407" s="72" t="str">
        <f t="shared" si="21"/>
        <v/>
      </c>
    </row>
    <row r="408" spans="1:21" x14ac:dyDescent="0.25">
      <c r="A408" s="37">
        <f t="shared" si="20"/>
        <v>407</v>
      </c>
      <c r="B408" s="67"/>
      <c r="C408" s="68"/>
      <c r="D408" s="67"/>
      <c r="E408" s="67"/>
      <c r="F408" s="67"/>
      <c r="G408" s="67"/>
      <c r="H408" s="69"/>
      <c r="I408" s="67"/>
      <c r="J408" s="67"/>
      <c r="K408" s="67"/>
      <c r="L408" s="67"/>
      <c r="M408" s="67"/>
      <c r="N408" s="69"/>
      <c r="O408" s="57" t="str">
        <f t="shared" si="19"/>
        <v/>
      </c>
      <c r="Q408" s="11" t="s">
        <v>450</v>
      </c>
      <c r="R408" s="11" t="str" cm="1">
        <f t="array" ref="R408">_xlfn.XLOOKUP(Q408,INDEX(Flettilisti,,1),INDEX(Flettilisti,,2),,0)</f>
        <v>Vantar flokkun</v>
      </c>
      <c r="S408" s="38" t="str">
        <f>IF(ISBLANK(N408),"",IF(N408&lt;Gögn!$J$2,Gögn!$K$2,IF(N408&gt;Gögn!$J$4,Gögn!$K$4,Gögn!$K$3)))</f>
        <v/>
      </c>
      <c r="T408" s="49" t="str" cm="1">
        <f t="array" aca="1" ref="T408" ca="1">IF(ISBLANK(B408),"",IF(R408="Styrkhæft",_xlfn.XLOOKUP(S408,Vegalengdir[Texti],INDIRECT("Vegalengdir["&amp;'Upplýsingar um umsækjanda'!$B$10&amp;"]"),0%,0)))</f>
        <v/>
      </c>
      <c r="U408" s="72" t="str">
        <f t="shared" si="21"/>
        <v/>
      </c>
    </row>
    <row r="409" spans="1:21" x14ac:dyDescent="0.25">
      <c r="A409" s="37">
        <f t="shared" si="20"/>
        <v>408</v>
      </c>
      <c r="B409" s="67"/>
      <c r="C409" s="68"/>
      <c r="D409" s="67"/>
      <c r="E409" s="67"/>
      <c r="F409" s="67"/>
      <c r="G409" s="67"/>
      <c r="H409" s="69"/>
      <c r="I409" s="67"/>
      <c r="J409" s="67"/>
      <c r="K409" s="67"/>
      <c r="L409" s="67"/>
      <c r="M409" s="67"/>
      <c r="N409" s="69"/>
      <c r="O409" s="57" t="str">
        <f t="shared" si="19"/>
        <v/>
      </c>
      <c r="Q409" s="11" t="s">
        <v>450</v>
      </c>
      <c r="R409" s="11" t="str" cm="1">
        <f t="array" ref="R409">_xlfn.XLOOKUP(Q409,INDEX(Flettilisti,,1),INDEX(Flettilisti,,2),,0)</f>
        <v>Vantar flokkun</v>
      </c>
      <c r="S409" s="38" t="str">
        <f>IF(ISBLANK(N409),"",IF(N409&lt;Gögn!$J$2,Gögn!$K$2,IF(N409&gt;Gögn!$J$4,Gögn!$K$4,Gögn!$K$3)))</f>
        <v/>
      </c>
      <c r="T409" s="49" t="str" cm="1">
        <f t="array" aca="1" ref="T409" ca="1">IF(ISBLANK(B409),"",IF(R409="Styrkhæft",_xlfn.XLOOKUP(S409,Vegalengdir[Texti],INDIRECT("Vegalengdir["&amp;'Upplýsingar um umsækjanda'!$B$10&amp;"]"),0%,0)))</f>
        <v/>
      </c>
      <c r="U409" s="72" t="str">
        <f t="shared" si="21"/>
        <v/>
      </c>
    </row>
    <row r="410" spans="1:21" x14ac:dyDescent="0.25">
      <c r="A410" s="37">
        <f t="shared" si="20"/>
        <v>409</v>
      </c>
      <c r="B410" s="67"/>
      <c r="C410" s="68"/>
      <c r="D410" s="67"/>
      <c r="E410" s="67"/>
      <c r="F410" s="67"/>
      <c r="G410" s="67"/>
      <c r="H410" s="69"/>
      <c r="I410" s="67"/>
      <c r="J410" s="67"/>
      <c r="K410" s="67"/>
      <c r="L410" s="67"/>
      <c r="M410" s="67"/>
      <c r="N410" s="69"/>
      <c r="O410" s="57" t="str">
        <f t="shared" si="19"/>
        <v/>
      </c>
      <c r="Q410" s="11" t="s">
        <v>450</v>
      </c>
      <c r="R410" s="11" t="str" cm="1">
        <f t="array" ref="R410">_xlfn.XLOOKUP(Q410,INDEX(Flettilisti,,1),INDEX(Flettilisti,,2),,0)</f>
        <v>Vantar flokkun</v>
      </c>
      <c r="S410" s="38" t="str">
        <f>IF(ISBLANK(N410),"",IF(N410&lt;Gögn!$J$2,Gögn!$K$2,IF(N410&gt;Gögn!$J$4,Gögn!$K$4,Gögn!$K$3)))</f>
        <v/>
      </c>
      <c r="T410" s="49" t="str" cm="1">
        <f t="array" aca="1" ref="T410" ca="1">IF(ISBLANK(B410),"",IF(R410="Styrkhæft",_xlfn.XLOOKUP(S410,Vegalengdir[Texti],INDIRECT("Vegalengdir["&amp;'Upplýsingar um umsækjanda'!$B$10&amp;"]"),0%,0)))</f>
        <v/>
      </c>
      <c r="U410" s="72" t="str">
        <f t="shared" si="21"/>
        <v/>
      </c>
    </row>
    <row r="411" spans="1:21" x14ac:dyDescent="0.25">
      <c r="A411" s="37">
        <f t="shared" si="20"/>
        <v>410</v>
      </c>
      <c r="B411" s="67"/>
      <c r="C411" s="68"/>
      <c r="D411" s="67"/>
      <c r="E411" s="67"/>
      <c r="F411" s="67"/>
      <c r="G411" s="67"/>
      <c r="H411" s="69"/>
      <c r="I411" s="67"/>
      <c r="J411" s="67"/>
      <c r="K411" s="67"/>
      <c r="L411" s="67"/>
      <c r="M411" s="67"/>
      <c r="N411" s="69"/>
      <c r="O411" s="57" t="str">
        <f t="shared" si="19"/>
        <v/>
      </c>
      <c r="Q411" s="11" t="s">
        <v>450</v>
      </c>
      <c r="R411" s="11" t="str" cm="1">
        <f t="array" ref="R411">_xlfn.XLOOKUP(Q411,INDEX(Flettilisti,,1),INDEX(Flettilisti,,2),,0)</f>
        <v>Vantar flokkun</v>
      </c>
      <c r="S411" s="38" t="str">
        <f>IF(ISBLANK(N411),"",IF(N411&lt;Gögn!$J$2,Gögn!$K$2,IF(N411&gt;Gögn!$J$4,Gögn!$K$4,Gögn!$K$3)))</f>
        <v/>
      </c>
      <c r="T411" s="49" t="str" cm="1">
        <f t="array" aca="1" ref="T411" ca="1">IF(ISBLANK(B411),"",IF(R411="Styrkhæft",_xlfn.XLOOKUP(S411,Vegalengdir[Texti],INDIRECT("Vegalengdir["&amp;'Upplýsingar um umsækjanda'!$B$10&amp;"]"),0%,0)))</f>
        <v/>
      </c>
      <c r="U411" s="72" t="str">
        <f t="shared" si="21"/>
        <v/>
      </c>
    </row>
    <row r="412" spans="1:21" x14ac:dyDescent="0.25">
      <c r="A412" s="37">
        <f t="shared" si="20"/>
        <v>411</v>
      </c>
      <c r="B412" s="67"/>
      <c r="C412" s="68"/>
      <c r="D412" s="67"/>
      <c r="E412" s="67"/>
      <c r="F412" s="67"/>
      <c r="G412" s="67"/>
      <c r="H412" s="69"/>
      <c r="I412" s="67"/>
      <c r="J412" s="67"/>
      <c r="K412" s="67"/>
      <c r="L412" s="67"/>
      <c r="M412" s="67"/>
      <c r="N412" s="69"/>
      <c r="O412" s="57" t="str">
        <f t="shared" si="19"/>
        <v/>
      </c>
      <c r="Q412" s="11" t="s">
        <v>450</v>
      </c>
      <c r="R412" s="11" t="str" cm="1">
        <f t="array" ref="R412">_xlfn.XLOOKUP(Q412,INDEX(Flettilisti,,1),INDEX(Flettilisti,,2),,0)</f>
        <v>Vantar flokkun</v>
      </c>
      <c r="S412" s="38" t="str">
        <f>IF(ISBLANK(N412),"",IF(N412&lt;Gögn!$J$2,Gögn!$K$2,IF(N412&gt;Gögn!$J$4,Gögn!$K$4,Gögn!$K$3)))</f>
        <v/>
      </c>
      <c r="T412" s="49" t="str" cm="1">
        <f t="array" aca="1" ref="T412" ca="1">IF(ISBLANK(B412),"",IF(R412="Styrkhæft",_xlfn.XLOOKUP(S412,Vegalengdir[Texti],INDIRECT("Vegalengdir["&amp;'Upplýsingar um umsækjanda'!$B$10&amp;"]"),0%,0)))</f>
        <v/>
      </c>
      <c r="U412" s="72" t="str">
        <f t="shared" si="21"/>
        <v/>
      </c>
    </row>
    <row r="413" spans="1:21" x14ac:dyDescent="0.25">
      <c r="A413" s="37">
        <f t="shared" si="20"/>
        <v>412</v>
      </c>
      <c r="B413" s="67"/>
      <c r="C413" s="68"/>
      <c r="D413" s="67"/>
      <c r="E413" s="67"/>
      <c r="F413" s="67"/>
      <c r="G413" s="67"/>
      <c r="H413" s="69"/>
      <c r="I413" s="67"/>
      <c r="J413" s="67"/>
      <c r="K413" s="67"/>
      <c r="L413" s="67"/>
      <c r="M413" s="67"/>
      <c r="N413" s="69"/>
      <c r="O413" s="57" t="str">
        <f t="shared" si="19"/>
        <v/>
      </c>
      <c r="Q413" s="11" t="s">
        <v>450</v>
      </c>
      <c r="R413" s="11" t="str" cm="1">
        <f t="array" ref="R413">_xlfn.XLOOKUP(Q413,INDEX(Flettilisti,,1),INDEX(Flettilisti,,2),,0)</f>
        <v>Vantar flokkun</v>
      </c>
      <c r="S413" s="38" t="str">
        <f>IF(ISBLANK(N413),"",IF(N413&lt;Gögn!$J$2,Gögn!$K$2,IF(N413&gt;Gögn!$J$4,Gögn!$K$4,Gögn!$K$3)))</f>
        <v/>
      </c>
      <c r="T413" s="49" t="str" cm="1">
        <f t="array" aca="1" ref="T413" ca="1">IF(ISBLANK(B413),"",IF(R413="Styrkhæft",_xlfn.XLOOKUP(S413,Vegalengdir[Texti],INDIRECT("Vegalengdir["&amp;'Upplýsingar um umsækjanda'!$B$10&amp;"]"),0%,0)))</f>
        <v/>
      </c>
      <c r="U413" s="72" t="str">
        <f t="shared" si="21"/>
        <v/>
      </c>
    </row>
    <row r="414" spans="1:21" x14ac:dyDescent="0.25">
      <c r="A414" s="37">
        <f t="shared" si="20"/>
        <v>413</v>
      </c>
      <c r="B414" s="67"/>
      <c r="C414" s="68"/>
      <c r="D414" s="67"/>
      <c r="E414" s="67"/>
      <c r="F414" s="67"/>
      <c r="G414" s="67"/>
      <c r="H414" s="69"/>
      <c r="I414" s="67"/>
      <c r="J414" s="67"/>
      <c r="K414" s="67"/>
      <c r="L414" s="67"/>
      <c r="M414" s="67"/>
      <c r="N414" s="69"/>
      <c r="O414" s="57" t="str">
        <f t="shared" si="19"/>
        <v/>
      </c>
      <c r="Q414" s="11" t="s">
        <v>450</v>
      </c>
      <c r="R414" s="11" t="str" cm="1">
        <f t="array" ref="R414">_xlfn.XLOOKUP(Q414,INDEX(Flettilisti,,1),INDEX(Flettilisti,,2),,0)</f>
        <v>Vantar flokkun</v>
      </c>
      <c r="S414" s="38" t="str">
        <f>IF(ISBLANK(N414),"",IF(N414&lt;Gögn!$J$2,Gögn!$K$2,IF(N414&gt;Gögn!$J$4,Gögn!$K$4,Gögn!$K$3)))</f>
        <v/>
      </c>
      <c r="T414" s="49" t="str" cm="1">
        <f t="array" aca="1" ref="T414" ca="1">IF(ISBLANK(B414),"",IF(R414="Styrkhæft",_xlfn.XLOOKUP(S414,Vegalengdir[Texti],INDIRECT("Vegalengdir["&amp;'Upplýsingar um umsækjanda'!$B$10&amp;"]"),0%,0)))</f>
        <v/>
      </c>
      <c r="U414" s="72" t="str">
        <f t="shared" si="21"/>
        <v/>
      </c>
    </row>
    <row r="415" spans="1:21" x14ac:dyDescent="0.25">
      <c r="A415" s="37">
        <f t="shared" si="20"/>
        <v>414</v>
      </c>
      <c r="B415" s="67"/>
      <c r="C415" s="68"/>
      <c r="D415" s="67"/>
      <c r="E415" s="67"/>
      <c r="F415" s="67"/>
      <c r="G415" s="67"/>
      <c r="H415" s="69"/>
      <c r="I415" s="67"/>
      <c r="J415" s="67"/>
      <c r="K415" s="67"/>
      <c r="L415" s="67"/>
      <c r="M415" s="67"/>
      <c r="N415" s="69"/>
      <c r="O415" s="57" t="str">
        <f t="shared" si="19"/>
        <v/>
      </c>
      <c r="Q415" s="11" t="s">
        <v>450</v>
      </c>
      <c r="R415" s="11" t="str" cm="1">
        <f t="array" ref="R415">_xlfn.XLOOKUP(Q415,INDEX(Flettilisti,,1),INDEX(Flettilisti,,2),,0)</f>
        <v>Vantar flokkun</v>
      </c>
      <c r="S415" s="38" t="str">
        <f>IF(ISBLANK(N415),"",IF(N415&lt;Gögn!$J$2,Gögn!$K$2,IF(N415&gt;Gögn!$J$4,Gögn!$K$4,Gögn!$K$3)))</f>
        <v/>
      </c>
      <c r="T415" s="49" t="str" cm="1">
        <f t="array" aca="1" ref="T415" ca="1">IF(ISBLANK(B415),"",IF(R415="Styrkhæft",_xlfn.XLOOKUP(S415,Vegalengdir[Texti],INDIRECT("Vegalengdir["&amp;'Upplýsingar um umsækjanda'!$B$10&amp;"]"),0%,0)))</f>
        <v/>
      </c>
      <c r="U415" s="72" t="str">
        <f t="shared" si="21"/>
        <v/>
      </c>
    </row>
    <row r="416" spans="1:21" x14ac:dyDescent="0.25">
      <c r="A416" s="37">
        <f t="shared" si="20"/>
        <v>415</v>
      </c>
      <c r="B416" s="67"/>
      <c r="C416" s="68"/>
      <c r="D416" s="67"/>
      <c r="E416" s="67"/>
      <c r="F416" s="67"/>
      <c r="G416" s="67"/>
      <c r="H416" s="69"/>
      <c r="I416" s="67"/>
      <c r="J416" s="67"/>
      <c r="K416" s="67"/>
      <c r="L416" s="67"/>
      <c r="M416" s="67"/>
      <c r="N416" s="69"/>
      <c r="O416" s="57" t="str">
        <f t="shared" si="19"/>
        <v/>
      </c>
      <c r="Q416" s="11" t="s">
        <v>450</v>
      </c>
      <c r="R416" s="11" t="str" cm="1">
        <f t="array" ref="R416">_xlfn.XLOOKUP(Q416,INDEX(Flettilisti,,1),INDEX(Flettilisti,,2),,0)</f>
        <v>Vantar flokkun</v>
      </c>
      <c r="S416" s="38" t="str">
        <f>IF(ISBLANK(N416),"",IF(N416&lt;Gögn!$J$2,Gögn!$K$2,IF(N416&gt;Gögn!$J$4,Gögn!$K$4,Gögn!$K$3)))</f>
        <v/>
      </c>
      <c r="T416" s="49" t="str" cm="1">
        <f t="array" aca="1" ref="T416" ca="1">IF(ISBLANK(B416),"",IF(R416="Styrkhæft",_xlfn.XLOOKUP(S416,Vegalengdir[Texti],INDIRECT("Vegalengdir["&amp;'Upplýsingar um umsækjanda'!$B$10&amp;"]"),0%,0)))</f>
        <v/>
      </c>
      <c r="U416" s="72" t="str">
        <f t="shared" si="21"/>
        <v/>
      </c>
    </row>
    <row r="417" spans="1:21" x14ac:dyDescent="0.25">
      <c r="A417" s="37">
        <f t="shared" si="20"/>
        <v>416</v>
      </c>
      <c r="B417" s="67"/>
      <c r="C417" s="68"/>
      <c r="D417" s="67"/>
      <c r="E417" s="67"/>
      <c r="F417" s="67"/>
      <c r="G417" s="67"/>
      <c r="H417" s="69"/>
      <c r="I417" s="67"/>
      <c r="J417" s="67"/>
      <c r="K417" s="67"/>
      <c r="L417" s="67"/>
      <c r="M417" s="67"/>
      <c r="N417" s="69"/>
      <c r="O417" s="57" t="str">
        <f t="shared" si="19"/>
        <v/>
      </c>
      <c r="Q417" s="11" t="s">
        <v>450</v>
      </c>
      <c r="R417" s="11" t="str" cm="1">
        <f t="array" ref="R417">_xlfn.XLOOKUP(Q417,INDEX(Flettilisti,,1),INDEX(Flettilisti,,2),,0)</f>
        <v>Vantar flokkun</v>
      </c>
      <c r="S417" s="38" t="str">
        <f>IF(ISBLANK(N417),"",IF(N417&lt;Gögn!$J$2,Gögn!$K$2,IF(N417&gt;Gögn!$J$4,Gögn!$K$4,Gögn!$K$3)))</f>
        <v/>
      </c>
      <c r="T417" s="49" t="str" cm="1">
        <f t="array" aca="1" ref="T417" ca="1">IF(ISBLANK(B417),"",IF(R417="Styrkhæft",_xlfn.XLOOKUP(S417,Vegalengdir[Texti],INDIRECT("Vegalengdir["&amp;'Upplýsingar um umsækjanda'!$B$10&amp;"]"),0%,0)))</f>
        <v/>
      </c>
      <c r="U417" s="72" t="str">
        <f t="shared" si="21"/>
        <v/>
      </c>
    </row>
    <row r="418" spans="1:21" x14ac:dyDescent="0.25">
      <c r="A418" s="37">
        <f t="shared" si="20"/>
        <v>417</v>
      </c>
      <c r="B418" s="67"/>
      <c r="C418" s="68"/>
      <c r="D418" s="67"/>
      <c r="E418" s="67"/>
      <c r="F418" s="67"/>
      <c r="G418" s="67"/>
      <c r="H418" s="69"/>
      <c r="I418" s="67"/>
      <c r="J418" s="67"/>
      <c r="K418" s="67"/>
      <c r="L418" s="67"/>
      <c r="M418" s="67"/>
      <c r="N418" s="69"/>
      <c r="O418" s="57" t="str">
        <f t="shared" si="19"/>
        <v/>
      </c>
      <c r="Q418" s="11" t="s">
        <v>450</v>
      </c>
      <c r="R418" s="11" t="str" cm="1">
        <f t="array" ref="R418">_xlfn.XLOOKUP(Q418,INDEX(Flettilisti,,1),INDEX(Flettilisti,,2),,0)</f>
        <v>Vantar flokkun</v>
      </c>
      <c r="S418" s="38" t="str">
        <f>IF(ISBLANK(N418),"",IF(N418&lt;Gögn!$J$2,Gögn!$K$2,IF(N418&gt;Gögn!$J$4,Gögn!$K$4,Gögn!$K$3)))</f>
        <v/>
      </c>
      <c r="T418" s="49" t="str" cm="1">
        <f t="array" aca="1" ref="T418" ca="1">IF(ISBLANK(B418),"",IF(R418="Styrkhæft",_xlfn.XLOOKUP(S418,Vegalengdir[Texti],INDIRECT("Vegalengdir["&amp;'Upplýsingar um umsækjanda'!$B$10&amp;"]"),0%,0)))</f>
        <v/>
      </c>
      <c r="U418" s="72" t="str">
        <f t="shared" si="21"/>
        <v/>
      </c>
    </row>
    <row r="419" spans="1:21" x14ac:dyDescent="0.25">
      <c r="A419" s="37">
        <f t="shared" si="20"/>
        <v>418</v>
      </c>
      <c r="B419" s="67"/>
      <c r="C419" s="68"/>
      <c r="D419" s="67"/>
      <c r="E419" s="67"/>
      <c r="F419" s="67"/>
      <c r="G419" s="67"/>
      <c r="H419" s="69"/>
      <c r="I419" s="67"/>
      <c r="J419" s="67"/>
      <c r="K419" s="67"/>
      <c r="L419" s="67"/>
      <c r="M419" s="67"/>
      <c r="N419" s="69"/>
      <c r="O419" s="57" t="str">
        <f t="shared" si="19"/>
        <v/>
      </c>
      <c r="Q419" s="11" t="s">
        <v>450</v>
      </c>
      <c r="R419" s="11" t="str" cm="1">
        <f t="array" ref="R419">_xlfn.XLOOKUP(Q419,INDEX(Flettilisti,,1),INDEX(Flettilisti,,2),,0)</f>
        <v>Vantar flokkun</v>
      </c>
      <c r="S419" s="38" t="str">
        <f>IF(ISBLANK(N419),"",IF(N419&lt;Gögn!$J$2,Gögn!$K$2,IF(N419&gt;Gögn!$J$4,Gögn!$K$4,Gögn!$K$3)))</f>
        <v/>
      </c>
      <c r="T419" s="49" t="str" cm="1">
        <f t="array" aca="1" ref="T419" ca="1">IF(ISBLANK(B419),"",IF(R419="Styrkhæft",_xlfn.XLOOKUP(S419,Vegalengdir[Texti],INDIRECT("Vegalengdir["&amp;'Upplýsingar um umsækjanda'!$B$10&amp;"]"),0%,0)))</f>
        <v/>
      </c>
      <c r="U419" s="72" t="str">
        <f t="shared" si="21"/>
        <v/>
      </c>
    </row>
    <row r="420" spans="1:21" x14ac:dyDescent="0.25">
      <c r="A420" s="37">
        <f t="shared" si="20"/>
        <v>419</v>
      </c>
      <c r="B420" s="67"/>
      <c r="C420" s="68"/>
      <c r="D420" s="67"/>
      <c r="E420" s="67"/>
      <c r="F420" s="67"/>
      <c r="G420" s="67"/>
      <c r="H420" s="69"/>
      <c r="I420" s="67"/>
      <c r="J420" s="67"/>
      <c r="K420" s="67"/>
      <c r="L420" s="67"/>
      <c r="M420" s="67"/>
      <c r="N420" s="69"/>
      <c r="O420" s="57" t="str">
        <f t="shared" si="19"/>
        <v/>
      </c>
      <c r="Q420" s="11" t="s">
        <v>450</v>
      </c>
      <c r="R420" s="11" t="str" cm="1">
        <f t="array" ref="R420">_xlfn.XLOOKUP(Q420,INDEX(Flettilisti,,1),INDEX(Flettilisti,,2),,0)</f>
        <v>Vantar flokkun</v>
      </c>
      <c r="S420" s="38" t="str">
        <f>IF(ISBLANK(N420),"",IF(N420&lt;Gögn!$J$2,Gögn!$K$2,IF(N420&gt;Gögn!$J$4,Gögn!$K$4,Gögn!$K$3)))</f>
        <v/>
      </c>
      <c r="T420" s="49" t="str" cm="1">
        <f t="array" aca="1" ref="T420" ca="1">IF(ISBLANK(B420),"",IF(R420="Styrkhæft",_xlfn.XLOOKUP(S420,Vegalengdir[Texti],INDIRECT("Vegalengdir["&amp;'Upplýsingar um umsækjanda'!$B$10&amp;"]"),0%,0)))</f>
        <v/>
      </c>
      <c r="U420" s="72" t="str">
        <f t="shared" si="21"/>
        <v/>
      </c>
    </row>
    <row r="421" spans="1:21" x14ac:dyDescent="0.25">
      <c r="A421" s="37">
        <f t="shared" si="20"/>
        <v>420</v>
      </c>
      <c r="B421" s="67"/>
      <c r="C421" s="68"/>
      <c r="D421" s="67"/>
      <c r="E421" s="67"/>
      <c r="F421" s="67"/>
      <c r="G421" s="67"/>
      <c r="H421" s="69"/>
      <c r="I421" s="67"/>
      <c r="J421" s="67"/>
      <c r="K421" s="67"/>
      <c r="L421" s="67"/>
      <c r="M421" s="67"/>
      <c r="N421" s="69"/>
      <c r="O421" s="57" t="str">
        <f t="shared" si="19"/>
        <v/>
      </c>
      <c r="Q421" s="11" t="s">
        <v>450</v>
      </c>
      <c r="R421" s="11" t="str" cm="1">
        <f t="array" ref="R421">_xlfn.XLOOKUP(Q421,INDEX(Flettilisti,,1),INDEX(Flettilisti,,2),,0)</f>
        <v>Vantar flokkun</v>
      </c>
      <c r="S421" s="38" t="str">
        <f>IF(ISBLANK(N421),"",IF(N421&lt;Gögn!$J$2,Gögn!$K$2,IF(N421&gt;Gögn!$J$4,Gögn!$K$4,Gögn!$K$3)))</f>
        <v/>
      </c>
      <c r="T421" s="49" t="str" cm="1">
        <f t="array" aca="1" ref="T421" ca="1">IF(ISBLANK(B421),"",IF(R421="Styrkhæft",_xlfn.XLOOKUP(S421,Vegalengdir[Texti],INDIRECT("Vegalengdir["&amp;'Upplýsingar um umsækjanda'!$B$10&amp;"]"),0%,0)))</f>
        <v/>
      </c>
      <c r="U421" s="72" t="str">
        <f t="shared" si="21"/>
        <v/>
      </c>
    </row>
    <row r="422" spans="1:21" x14ac:dyDescent="0.25">
      <c r="A422" s="37">
        <f t="shared" si="20"/>
        <v>421</v>
      </c>
      <c r="B422" s="67"/>
      <c r="C422" s="68"/>
      <c r="D422" s="67"/>
      <c r="E422" s="67"/>
      <c r="F422" s="67"/>
      <c r="G422" s="67"/>
      <c r="H422" s="69"/>
      <c r="I422" s="67"/>
      <c r="J422" s="67"/>
      <c r="K422" s="67"/>
      <c r="L422" s="67"/>
      <c r="M422" s="67"/>
      <c r="N422" s="69"/>
      <c r="O422" s="57" t="str">
        <f t="shared" si="19"/>
        <v/>
      </c>
      <c r="Q422" s="11" t="s">
        <v>450</v>
      </c>
      <c r="R422" s="11" t="str" cm="1">
        <f t="array" ref="R422">_xlfn.XLOOKUP(Q422,INDEX(Flettilisti,,1),INDEX(Flettilisti,,2),,0)</f>
        <v>Vantar flokkun</v>
      </c>
      <c r="S422" s="38" t="str">
        <f>IF(ISBLANK(N422),"",IF(N422&lt;Gögn!$J$2,Gögn!$K$2,IF(N422&gt;Gögn!$J$4,Gögn!$K$4,Gögn!$K$3)))</f>
        <v/>
      </c>
      <c r="T422" s="49" t="str" cm="1">
        <f t="array" aca="1" ref="T422" ca="1">IF(ISBLANK(B422),"",IF(R422="Styrkhæft",_xlfn.XLOOKUP(S422,Vegalengdir[Texti],INDIRECT("Vegalengdir["&amp;'Upplýsingar um umsækjanda'!$B$10&amp;"]"),0%,0)))</f>
        <v/>
      </c>
      <c r="U422" s="72" t="str">
        <f t="shared" si="21"/>
        <v/>
      </c>
    </row>
    <row r="423" spans="1:21" x14ac:dyDescent="0.25">
      <c r="A423" s="37">
        <f t="shared" si="20"/>
        <v>422</v>
      </c>
      <c r="B423" s="67"/>
      <c r="C423" s="68"/>
      <c r="D423" s="67"/>
      <c r="E423" s="67"/>
      <c r="F423" s="67"/>
      <c r="G423" s="67"/>
      <c r="H423" s="69"/>
      <c r="I423" s="67"/>
      <c r="J423" s="67"/>
      <c r="K423" s="67"/>
      <c r="L423" s="67"/>
      <c r="M423" s="67"/>
      <c r="N423" s="69"/>
      <c r="O423" s="57" t="str">
        <f t="shared" si="19"/>
        <v/>
      </c>
      <c r="Q423" s="11" t="s">
        <v>450</v>
      </c>
      <c r="R423" s="11" t="str" cm="1">
        <f t="array" ref="R423">_xlfn.XLOOKUP(Q423,INDEX(Flettilisti,,1),INDEX(Flettilisti,,2),,0)</f>
        <v>Vantar flokkun</v>
      </c>
      <c r="S423" s="38" t="str">
        <f>IF(ISBLANK(N423),"",IF(N423&lt;Gögn!$J$2,Gögn!$K$2,IF(N423&gt;Gögn!$J$4,Gögn!$K$4,Gögn!$K$3)))</f>
        <v/>
      </c>
      <c r="T423" s="49" t="str" cm="1">
        <f t="array" aca="1" ref="T423" ca="1">IF(ISBLANK(B423),"",IF(R423="Styrkhæft",_xlfn.XLOOKUP(S423,Vegalengdir[Texti],INDIRECT("Vegalengdir["&amp;'Upplýsingar um umsækjanda'!$B$10&amp;"]"),0%,0)))</f>
        <v/>
      </c>
      <c r="U423" s="72" t="str">
        <f t="shared" si="21"/>
        <v/>
      </c>
    </row>
    <row r="424" spans="1:21" x14ac:dyDescent="0.25">
      <c r="A424" s="37">
        <f t="shared" si="20"/>
        <v>423</v>
      </c>
      <c r="B424" s="67"/>
      <c r="C424" s="68"/>
      <c r="D424" s="67"/>
      <c r="E424" s="67"/>
      <c r="F424" s="67"/>
      <c r="G424" s="67"/>
      <c r="H424" s="69"/>
      <c r="I424" s="67"/>
      <c r="J424" s="67"/>
      <c r="K424" s="67"/>
      <c r="L424" s="67"/>
      <c r="M424" s="67"/>
      <c r="N424" s="69"/>
      <c r="O424" s="57" t="str">
        <f t="shared" si="19"/>
        <v/>
      </c>
      <c r="Q424" s="11" t="s">
        <v>450</v>
      </c>
      <c r="R424" s="11" t="str" cm="1">
        <f t="array" ref="R424">_xlfn.XLOOKUP(Q424,INDEX(Flettilisti,,1),INDEX(Flettilisti,,2),,0)</f>
        <v>Vantar flokkun</v>
      </c>
      <c r="S424" s="38" t="str">
        <f>IF(ISBLANK(N424),"",IF(N424&lt;Gögn!$J$2,Gögn!$K$2,IF(N424&gt;Gögn!$J$4,Gögn!$K$4,Gögn!$K$3)))</f>
        <v/>
      </c>
      <c r="T424" s="49" t="str" cm="1">
        <f t="array" aca="1" ref="T424" ca="1">IF(ISBLANK(B424),"",IF(R424="Styrkhæft",_xlfn.XLOOKUP(S424,Vegalengdir[Texti],INDIRECT("Vegalengdir["&amp;'Upplýsingar um umsækjanda'!$B$10&amp;"]"),0%,0)))</f>
        <v/>
      </c>
      <c r="U424" s="72" t="str">
        <f t="shared" si="21"/>
        <v/>
      </c>
    </row>
    <row r="425" spans="1:21" x14ac:dyDescent="0.25">
      <c r="A425" s="37">
        <f t="shared" si="20"/>
        <v>424</v>
      </c>
      <c r="B425" s="67"/>
      <c r="C425" s="68"/>
      <c r="D425" s="67"/>
      <c r="E425" s="67"/>
      <c r="F425" s="67"/>
      <c r="G425" s="67"/>
      <c r="H425" s="69"/>
      <c r="I425" s="67"/>
      <c r="J425" s="67"/>
      <c r="K425" s="67"/>
      <c r="L425" s="67"/>
      <c r="M425" s="67"/>
      <c r="N425" s="69"/>
      <c r="O425" s="57" t="str">
        <f t="shared" si="19"/>
        <v/>
      </c>
      <c r="Q425" s="11" t="s">
        <v>450</v>
      </c>
      <c r="R425" s="11" t="str" cm="1">
        <f t="array" ref="R425">_xlfn.XLOOKUP(Q425,INDEX(Flettilisti,,1),INDEX(Flettilisti,,2),,0)</f>
        <v>Vantar flokkun</v>
      </c>
      <c r="S425" s="38" t="str">
        <f>IF(ISBLANK(N425),"",IF(N425&lt;Gögn!$J$2,Gögn!$K$2,IF(N425&gt;Gögn!$J$4,Gögn!$K$4,Gögn!$K$3)))</f>
        <v/>
      </c>
      <c r="T425" s="49" t="str" cm="1">
        <f t="array" aca="1" ref="T425" ca="1">IF(ISBLANK(B425),"",IF(R425="Styrkhæft",_xlfn.XLOOKUP(S425,Vegalengdir[Texti],INDIRECT("Vegalengdir["&amp;'Upplýsingar um umsækjanda'!$B$10&amp;"]"),0%,0)))</f>
        <v/>
      </c>
      <c r="U425" s="72" t="str">
        <f t="shared" si="21"/>
        <v/>
      </c>
    </row>
    <row r="426" spans="1:21" x14ac:dyDescent="0.25">
      <c r="A426" s="37">
        <f t="shared" si="20"/>
        <v>425</v>
      </c>
      <c r="B426" s="67"/>
      <c r="C426" s="68"/>
      <c r="D426" s="67"/>
      <c r="E426" s="67"/>
      <c r="F426" s="67"/>
      <c r="G426" s="67"/>
      <c r="H426" s="69"/>
      <c r="I426" s="67"/>
      <c r="J426" s="67"/>
      <c r="K426" s="67"/>
      <c r="L426" s="67"/>
      <c r="M426" s="67"/>
      <c r="N426" s="69"/>
      <c r="O426" s="57" t="str">
        <f t="shared" si="19"/>
        <v/>
      </c>
      <c r="Q426" s="11" t="s">
        <v>450</v>
      </c>
      <c r="R426" s="11" t="str" cm="1">
        <f t="array" ref="R426">_xlfn.XLOOKUP(Q426,INDEX(Flettilisti,,1),INDEX(Flettilisti,,2),,0)</f>
        <v>Vantar flokkun</v>
      </c>
      <c r="S426" s="38" t="str">
        <f>IF(ISBLANK(N426),"",IF(N426&lt;Gögn!$J$2,Gögn!$K$2,IF(N426&gt;Gögn!$J$4,Gögn!$K$4,Gögn!$K$3)))</f>
        <v/>
      </c>
      <c r="T426" s="49" t="str" cm="1">
        <f t="array" aca="1" ref="T426" ca="1">IF(ISBLANK(B426),"",IF(R426="Styrkhæft",_xlfn.XLOOKUP(S426,Vegalengdir[Texti],INDIRECT("Vegalengdir["&amp;'Upplýsingar um umsækjanda'!$B$10&amp;"]"),0%,0)))</f>
        <v/>
      </c>
      <c r="U426" s="72" t="str">
        <f t="shared" si="21"/>
        <v/>
      </c>
    </row>
    <row r="427" spans="1:21" x14ac:dyDescent="0.25">
      <c r="A427" s="37">
        <f t="shared" si="20"/>
        <v>426</v>
      </c>
      <c r="B427" s="67"/>
      <c r="C427" s="68"/>
      <c r="D427" s="67"/>
      <c r="E427" s="67"/>
      <c r="F427" s="67"/>
      <c r="G427" s="67"/>
      <c r="H427" s="69"/>
      <c r="I427" s="67"/>
      <c r="J427" s="67"/>
      <c r="K427" s="67"/>
      <c r="L427" s="67"/>
      <c r="M427" s="67"/>
      <c r="N427" s="69"/>
      <c r="O427" s="57" t="str">
        <f t="shared" si="19"/>
        <v/>
      </c>
      <c r="Q427" s="11" t="s">
        <v>450</v>
      </c>
      <c r="R427" s="11" t="str" cm="1">
        <f t="array" ref="R427">_xlfn.XLOOKUP(Q427,INDEX(Flettilisti,,1),INDEX(Flettilisti,,2),,0)</f>
        <v>Vantar flokkun</v>
      </c>
      <c r="S427" s="38" t="str">
        <f>IF(ISBLANK(N427),"",IF(N427&lt;Gögn!$J$2,Gögn!$K$2,IF(N427&gt;Gögn!$J$4,Gögn!$K$4,Gögn!$K$3)))</f>
        <v/>
      </c>
      <c r="T427" s="49" t="str" cm="1">
        <f t="array" aca="1" ref="T427" ca="1">IF(ISBLANK(B427),"",IF(R427="Styrkhæft",_xlfn.XLOOKUP(S427,Vegalengdir[Texti],INDIRECT("Vegalengdir["&amp;'Upplýsingar um umsækjanda'!$B$10&amp;"]"),0%,0)))</f>
        <v/>
      </c>
      <c r="U427" s="72" t="str">
        <f t="shared" si="21"/>
        <v/>
      </c>
    </row>
    <row r="428" spans="1:21" x14ac:dyDescent="0.25">
      <c r="A428" s="37">
        <f t="shared" si="20"/>
        <v>427</v>
      </c>
      <c r="B428" s="67"/>
      <c r="C428" s="68"/>
      <c r="D428" s="67"/>
      <c r="E428" s="67"/>
      <c r="F428" s="67"/>
      <c r="G428" s="67"/>
      <c r="H428" s="69"/>
      <c r="I428" s="67"/>
      <c r="J428" s="67"/>
      <c r="K428" s="67"/>
      <c r="L428" s="67"/>
      <c r="M428" s="67"/>
      <c r="N428" s="69"/>
      <c r="O428" s="57" t="str">
        <f t="shared" si="19"/>
        <v/>
      </c>
      <c r="Q428" s="11" t="s">
        <v>450</v>
      </c>
      <c r="R428" s="11" t="str" cm="1">
        <f t="array" ref="R428">_xlfn.XLOOKUP(Q428,INDEX(Flettilisti,,1),INDEX(Flettilisti,,2),,0)</f>
        <v>Vantar flokkun</v>
      </c>
      <c r="S428" s="38" t="str">
        <f>IF(ISBLANK(N428),"",IF(N428&lt;Gögn!$J$2,Gögn!$K$2,IF(N428&gt;Gögn!$J$4,Gögn!$K$4,Gögn!$K$3)))</f>
        <v/>
      </c>
      <c r="T428" s="49" t="str" cm="1">
        <f t="array" aca="1" ref="T428" ca="1">IF(ISBLANK(B428),"",IF(R428="Styrkhæft",_xlfn.XLOOKUP(S428,Vegalengdir[Texti],INDIRECT("Vegalengdir["&amp;'Upplýsingar um umsækjanda'!$B$10&amp;"]"),0%,0)))</f>
        <v/>
      </c>
      <c r="U428" s="72" t="str">
        <f t="shared" si="21"/>
        <v/>
      </c>
    </row>
    <row r="429" spans="1:21" x14ac:dyDescent="0.25">
      <c r="A429" s="37">
        <f t="shared" si="20"/>
        <v>428</v>
      </c>
      <c r="B429" s="67"/>
      <c r="C429" s="68"/>
      <c r="D429" s="67"/>
      <c r="E429" s="67"/>
      <c r="F429" s="67"/>
      <c r="G429" s="67"/>
      <c r="H429" s="69"/>
      <c r="I429" s="67"/>
      <c r="J429" s="67"/>
      <c r="K429" s="67"/>
      <c r="L429" s="67"/>
      <c r="M429" s="67"/>
      <c r="N429" s="69"/>
      <c r="O429" s="57" t="str">
        <f t="shared" si="19"/>
        <v/>
      </c>
      <c r="Q429" s="11" t="s">
        <v>450</v>
      </c>
      <c r="R429" s="11" t="str" cm="1">
        <f t="array" ref="R429">_xlfn.XLOOKUP(Q429,INDEX(Flettilisti,,1),INDEX(Flettilisti,,2),,0)</f>
        <v>Vantar flokkun</v>
      </c>
      <c r="S429" s="38" t="str">
        <f>IF(ISBLANK(N429),"",IF(N429&lt;Gögn!$J$2,Gögn!$K$2,IF(N429&gt;Gögn!$J$4,Gögn!$K$4,Gögn!$K$3)))</f>
        <v/>
      </c>
      <c r="T429" s="49" t="str" cm="1">
        <f t="array" aca="1" ref="T429" ca="1">IF(ISBLANK(B429),"",IF(R429="Styrkhæft",_xlfn.XLOOKUP(S429,Vegalengdir[Texti],INDIRECT("Vegalengdir["&amp;'Upplýsingar um umsækjanda'!$B$10&amp;"]"),0%,0)))</f>
        <v/>
      </c>
      <c r="U429" s="72" t="str">
        <f t="shared" si="21"/>
        <v/>
      </c>
    </row>
    <row r="430" spans="1:21" x14ac:dyDescent="0.25">
      <c r="A430" s="37">
        <f t="shared" si="20"/>
        <v>429</v>
      </c>
      <c r="B430" s="67"/>
      <c r="C430" s="68"/>
      <c r="D430" s="67"/>
      <c r="E430" s="67"/>
      <c r="F430" s="67"/>
      <c r="G430" s="67"/>
      <c r="H430" s="69"/>
      <c r="I430" s="67"/>
      <c r="J430" s="67"/>
      <c r="K430" s="67"/>
      <c r="L430" s="67"/>
      <c r="M430" s="67"/>
      <c r="N430" s="69"/>
      <c r="O430" s="57" t="str">
        <f t="shared" si="19"/>
        <v/>
      </c>
      <c r="Q430" s="11" t="s">
        <v>450</v>
      </c>
      <c r="R430" s="11" t="str" cm="1">
        <f t="array" ref="R430">_xlfn.XLOOKUP(Q430,INDEX(Flettilisti,,1),INDEX(Flettilisti,,2),,0)</f>
        <v>Vantar flokkun</v>
      </c>
      <c r="S430" s="38" t="str">
        <f>IF(ISBLANK(N430),"",IF(N430&lt;Gögn!$J$2,Gögn!$K$2,IF(N430&gt;Gögn!$J$4,Gögn!$K$4,Gögn!$K$3)))</f>
        <v/>
      </c>
      <c r="T430" s="49" t="str" cm="1">
        <f t="array" aca="1" ref="T430" ca="1">IF(ISBLANK(B430),"",IF(R430="Styrkhæft",_xlfn.XLOOKUP(S430,Vegalengdir[Texti],INDIRECT("Vegalengdir["&amp;'Upplýsingar um umsækjanda'!$B$10&amp;"]"),0%,0)))</f>
        <v/>
      </c>
      <c r="U430" s="72" t="str">
        <f t="shared" si="21"/>
        <v/>
      </c>
    </row>
    <row r="431" spans="1:21" x14ac:dyDescent="0.25">
      <c r="A431" s="37">
        <f t="shared" si="20"/>
        <v>430</v>
      </c>
      <c r="B431" s="67"/>
      <c r="C431" s="68"/>
      <c r="D431" s="67"/>
      <c r="E431" s="67"/>
      <c r="F431" s="67"/>
      <c r="G431" s="67"/>
      <c r="H431" s="69"/>
      <c r="I431" s="67"/>
      <c r="J431" s="67"/>
      <c r="K431" s="67"/>
      <c r="L431" s="67"/>
      <c r="M431" s="67"/>
      <c r="N431" s="69"/>
      <c r="O431" s="57" t="str">
        <f t="shared" si="19"/>
        <v/>
      </c>
      <c r="Q431" s="11" t="s">
        <v>450</v>
      </c>
      <c r="R431" s="11" t="str" cm="1">
        <f t="array" ref="R431">_xlfn.XLOOKUP(Q431,INDEX(Flettilisti,,1),INDEX(Flettilisti,,2),,0)</f>
        <v>Vantar flokkun</v>
      </c>
      <c r="S431" s="38" t="str">
        <f>IF(ISBLANK(N431),"",IF(N431&lt;Gögn!$J$2,Gögn!$K$2,IF(N431&gt;Gögn!$J$4,Gögn!$K$4,Gögn!$K$3)))</f>
        <v/>
      </c>
      <c r="T431" s="49" t="str" cm="1">
        <f t="array" aca="1" ref="T431" ca="1">IF(ISBLANK(B431),"",IF(R431="Styrkhæft",_xlfn.XLOOKUP(S431,Vegalengdir[Texti],INDIRECT("Vegalengdir["&amp;'Upplýsingar um umsækjanda'!$B$10&amp;"]"),0%,0)))</f>
        <v/>
      </c>
      <c r="U431" s="72" t="str">
        <f t="shared" si="21"/>
        <v/>
      </c>
    </row>
    <row r="432" spans="1:21" x14ac:dyDescent="0.25">
      <c r="A432" s="37">
        <f t="shared" si="20"/>
        <v>431</v>
      </c>
      <c r="B432" s="67"/>
      <c r="C432" s="68"/>
      <c r="D432" s="67"/>
      <c r="E432" s="67"/>
      <c r="F432" s="67"/>
      <c r="G432" s="67"/>
      <c r="H432" s="69"/>
      <c r="I432" s="67"/>
      <c r="J432" s="67"/>
      <c r="K432" s="67"/>
      <c r="L432" s="67"/>
      <c r="M432" s="67"/>
      <c r="N432" s="69"/>
      <c r="O432" s="57" t="str">
        <f t="shared" si="19"/>
        <v/>
      </c>
      <c r="Q432" s="11" t="s">
        <v>450</v>
      </c>
      <c r="R432" s="11" t="str" cm="1">
        <f t="array" ref="R432">_xlfn.XLOOKUP(Q432,INDEX(Flettilisti,,1),INDEX(Flettilisti,,2),,0)</f>
        <v>Vantar flokkun</v>
      </c>
      <c r="S432" s="38" t="str">
        <f>IF(ISBLANK(N432),"",IF(N432&lt;Gögn!$J$2,Gögn!$K$2,IF(N432&gt;Gögn!$J$4,Gögn!$K$4,Gögn!$K$3)))</f>
        <v/>
      </c>
      <c r="T432" s="49" t="str" cm="1">
        <f t="array" aca="1" ref="T432" ca="1">IF(ISBLANK(B432),"",IF(R432="Styrkhæft",_xlfn.XLOOKUP(S432,Vegalengdir[Texti],INDIRECT("Vegalengdir["&amp;'Upplýsingar um umsækjanda'!$B$10&amp;"]"),0%,0)))</f>
        <v/>
      </c>
      <c r="U432" s="72" t="str">
        <f t="shared" si="21"/>
        <v/>
      </c>
    </row>
    <row r="433" spans="1:21" x14ac:dyDescent="0.25">
      <c r="A433" s="37">
        <f t="shared" si="20"/>
        <v>432</v>
      </c>
      <c r="B433" s="67"/>
      <c r="C433" s="68"/>
      <c r="D433" s="67"/>
      <c r="E433" s="67"/>
      <c r="F433" s="67"/>
      <c r="G433" s="67"/>
      <c r="H433" s="69"/>
      <c r="I433" s="67"/>
      <c r="J433" s="67"/>
      <c r="K433" s="67"/>
      <c r="L433" s="67"/>
      <c r="M433" s="67"/>
      <c r="N433" s="69"/>
      <c r="O433" s="57" t="str">
        <f t="shared" si="19"/>
        <v/>
      </c>
      <c r="Q433" s="11" t="s">
        <v>450</v>
      </c>
      <c r="R433" s="11" t="str" cm="1">
        <f t="array" ref="R433">_xlfn.XLOOKUP(Q433,INDEX(Flettilisti,,1),INDEX(Flettilisti,,2),,0)</f>
        <v>Vantar flokkun</v>
      </c>
      <c r="S433" s="38" t="str">
        <f>IF(ISBLANK(N433),"",IF(N433&lt;Gögn!$J$2,Gögn!$K$2,IF(N433&gt;Gögn!$J$4,Gögn!$K$4,Gögn!$K$3)))</f>
        <v/>
      </c>
      <c r="T433" s="49" t="str" cm="1">
        <f t="array" aca="1" ref="T433" ca="1">IF(ISBLANK(B433),"",IF(R433="Styrkhæft",_xlfn.XLOOKUP(S433,Vegalengdir[Texti],INDIRECT("Vegalengdir["&amp;'Upplýsingar um umsækjanda'!$B$10&amp;"]"),0%,0)))</f>
        <v/>
      </c>
      <c r="U433" s="72" t="str">
        <f t="shared" si="21"/>
        <v/>
      </c>
    </row>
    <row r="434" spans="1:21" x14ac:dyDescent="0.25">
      <c r="A434" s="37">
        <f t="shared" si="20"/>
        <v>433</v>
      </c>
      <c r="B434" s="67"/>
      <c r="C434" s="68"/>
      <c r="D434" s="67"/>
      <c r="E434" s="67"/>
      <c r="F434" s="67"/>
      <c r="G434" s="67"/>
      <c r="H434" s="69"/>
      <c r="I434" s="67"/>
      <c r="J434" s="67"/>
      <c r="K434" s="67"/>
      <c r="L434" s="67"/>
      <c r="M434" s="67"/>
      <c r="N434" s="69"/>
      <c r="O434" s="57" t="str">
        <f t="shared" si="19"/>
        <v/>
      </c>
      <c r="Q434" s="11" t="s">
        <v>450</v>
      </c>
      <c r="R434" s="11" t="str" cm="1">
        <f t="array" ref="R434">_xlfn.XLOOKUP(Q434,INDEX(Flettilisti,,1),INDEX(Flettilisti,,2),,0)</f>
        <v>Vantar flokkun</v>
      </c>
      <c r="S434" s="38" t="str">
        <f>IF(ISBLANK(N434),"",IF(N434&lt;Gögn!$J$2,Gögn!$K$2,IF(N434&gt;Gögn!$J$4,Gögn!$K$4,Gögn!$K$3)))</f>
        <v/>
      </c>
      <c r="T434" s="49" t="str" cm="1">
        <f t="array" aca="1" ref="T434" ca="1">IF(ISBLANK(B434),"",IF(R434="Styrkhæft",_xlfn.XLOOKUP(S434,Vegalengdir[Texti],INDIRECT("Vegalengdir["&amp;'Upplýsingar um umsækjanda'!$B$10&amp;"]"),0%,0)))</f>
        <v/>
      </c>
      <c r="U434" s="72" t="str">
        <f t="shared" si="21"/>
        <v/>
      </c>
    </row>
    <row r="435" spans="1:21" x14ac:dyDescent="0.25">
      <c r="A435" s="37">
        <f t="shared" si="20"/>
        <v>434</v>
      </c>
      <c r="B435" s="67"/>
      <c r="C435" s="68"/>
      <c r="D435" s="67"/>
      <c r="E435" s="67"/>
      <c r="F435" s="67"/>
      <c r="G435" s="67"/>
      <c r="H435" s="69"/>
      <c r="I435" s="67"/>
      <c r="J435" s="67"/>
      <c r="K435" s="67"/>
      <c r="L435" s="67"/>
      <c r="M435" s="67"/>
      <c r="N435" s="69"/>
      <c r="O435" s="57" t="str">
        <f t="shared" si="19"/>
        <v/>
      </c>
      <c r="Q435" s="11" t="s">
        <v>450</v>
      </c>
      <c r="R435" s="11" t="str" cm="1">
        <f t="array" ref="R435">_xlfn.XLOOKUP(Q435,INDEX(Flettilisti,,1),INDEX(Flettilisti,,2),,0)</f>
        <v>Vantar flokkun</v>
      </c>
      <c r="S435" s="38" t="str">
        <f>IF(ISBLANK(N435),"",IF(N435&lt;Gögn!$J$2,Gögn!$K$2,IF(N435&gt;Gögn!$J$4,Gögn!$K$4,Gögn!$K$3)))</f>
        <v/>
      </c>
      <c r="T435" s="49" t="str" cm="1">
        <f t="array" aca="1" ref="T435" ca="1">IF(ISBLANK(B435),"",IF(R435="Styrkhæft",_xlfn.XLOOKUP(S435,Vegalengdir[Texti],INDIRECT("Vegalengdir["&amp;'Upplýsingar um umsækjanda'!$B$10&amp;"]"),0%,0)))</f>
        <v/>
      </c>
      <c r="U435" s="72" t="str">
        <f t="shared" si="21"/>
        <v/>
      </c>
    </row>
    <row r="436" spans="1:21" x14ac:dyDescent="0.25">
      <c r="A436" s="37">
        <f t="shared" si="20"/>
        <v>435</v>
      </c>
      <c r="B436" s="67"/>
      <c r="C436" s="68"/>
      <c r="D436" s="67"/>
      <c r="E436" s="67"/>
      <c r="F436" s="67"/>
      <c r="G436" s="67"/>
      <c r="H436" s="69"/>
      <c r="I436" s="67"/>
      <c r="J436" s="67"/>
      <c r="K436" s="67"/>
      <c r="L436" s="67"/>
      <c r="M436" s="67"/>
      <c r="N436" s="69"/>
      <c r="O436" s="57" t="str">
        <f t="shared" si="19"/>
        <v/>
      </c>
      <c r="Q436" s="11" t="s">
        <v>450</v>
      </c>
      <c r="R436" s="11" t="str" cm="1">
        <f t="array" ref="R436">_xlfn.XLOOKUP(Q436,INDEX(Flettilisti,,1),INDEX(Flettilisti,,2),,0)</f>
        <v>Vantar flokkun</v>
      </c>
      <c r="S436" s="38" t="str">
        <f>IF(ISBLANK(N436),"",IF(N436&lt;Gögn!$J$2,Gögn!$K$2,IF(N436&gt;Gögn!$J$4,Gögn!$K$4,Gögn!$K$3)))</f>
        <v/>
      </c>
      <c r="T436" s="49" t="str" cm="1">
        <f t="array" aca="1" ref="T436" ca="1">IF(ISBLANK(B436),"",IF(R436="Styrkhæft",_xlfn.XLOOKUP(S436,Vegalengdir[Texti],INDIRECT("Vegalengdir["&amp;'Upplýsingar um umsækjanda'!$B$10&amp;"]"),0%,0)))</f>
        <v/>
      </c>
      <c r="U436" s="72" t="str">
        <f t="shared" si="21"/>
        <v/>
      </c>
    </row>
    <row r="437" spans="1:21" x14ac:dyDescent="0.25">
      <c r="A437" s="37">
        <f t="shared" si="20"/>
        <v>436</v>
      </c>
      <c r="B437" s="67"/>
      <c r="C437" s="68"/>
      <c r="D437" s="67"/>
      <c r="E437" s="67"/>
      <c r="F437" s="67"/>
      <c r="G437" s="67"/>
      <c r="H437" s="69"/>
      <c r="I437" s="67"/>
      <c r="J437" s="67"/>
      <c r="K437" s="67"/>
      <c r="L437" s="67"/>
      <c r="M437" s="67"/>
      <c r="N437" s="69"/>
      <c r="O437" s="57" t="str">
        <f t="shared" si="19"/>
        <v/>
      </c>
      <c r="Q437" s="11" t="s">
        <v>450</v>
      </c>
      <c r="R437" s="11" t="str" cm="1">
        <f t="array" ref="R437">_xlfn.XLOOKUP(Q437,INDEX(Flettilisti,,1),INDEX(Flettilisti,,2),,0)</f>
        <v>Vantar flokkun</v>
      </c>
      <c r="S437" s="38" t="str">
        <f>IF(ISBLANK(N437),"",IF(N437&lt;Gögn!$J$2,Gögn!$K$2,IF(N437&gt;Gögn!$J$4,Gögn!$K$4,Gögn!$K$3)))</f>
        <v/>
      </c>
      <c r="T437" s="49" t="str" cm="1">
        <f t="array" aca="1" ref="T437" ca="1">IF(ISBLANK(B437),"",IF(R437="Styrkhæft",_xlfn.XLOOKUP(S437,Vegalengdir[Texti],INDIRECT("Vegalengdir["&amp;'Upplýsingar um umsækjanda'!$B$10&amp;"]"),0%,0)))</f>
        <v/>
      </c>
      <c r="U437" s="72" t="str">
        <f t="shared" si="21"/>
        <v/>
      </c>
    </row>
    <row r="438" spans="1:21" x14ac:dyDescent="0.25">
      <c r="A438" s="37">
        <f t="shared" si="20"/>
        <v>437</v>
      </c>
      <c r="B438" s="67"/>
      <c r="C438" s="68"/>
      <c r="D438" s="67"/>
      <c r="E438" s="67"/>
      <c r="F438" s="67"/>
      <c r="G438" s="67"/>
      <c r="H438" s="69"/>
      <c r="I438" s="67"/>
      <c r="J438" s="67"/>
      <c r="K438" s="67"/>
      <c r="L438" s="67"/>
      <c r="M438" s="67"/>
      <c r="N438" s="69"/>
      <c r="O438" s="57" t="str">
        <f t="shared" si="19"/>
        <v/>
      </c>
      <c r="Q438" s="11" t="s">
        <v>450</v>
      </c>
      <c r="R438" s="11" t="str" cm="1">
        <f t="array" ref="R438">_xlfn.XLOOKUP(Q438,INDEX(Flettilisti,,1),INDEX(Flettilisti,,2),,0)</f>
        <v>Vantar flokkun</v>
      </c>
      <c r="S438" s="38" t="str">
        <f>IF(ISBLANK(N438),"",IF(N438&lt;Gögn!$J$2,Gögn!$K$2,IF(N438&gt;Gögn!$J$4,Gögn!$K$4,Gögn!$K$3)))</f>
        <v/>
      </c>
      <c r="T438" s="49" t="str" cm="1">
        <f t="array" aca="1" ref="T438" ca="1">IF(ISBLANK(B438),"",IF(R438="Styrkhæft",_xlfn.XLOOKUP(S438,Vegalengdir[Texti],INDIRECT("Vegalengdir["&amp;'Upplýsingar um umsækjanda'!$B$10&amp;"]"),0%,0)))</f>
        <v/>
      </c>
      <c r="U438" s="72" t="str">
        <f t="shared" si="21"/>
        <v/>
      </c>
    </row>
    <row r="439" spans="1:21" x14ac:dyDescent="0.25">
      <c r="A439" s="37">
        <f t="shared" si="20"/>
        <v>438</v>
      </c>
      <c r="B439" s="67"/>
      <c r="C439" s="68"/>
      <c r="D439" s="67"/>
      <c r="E439" s="67"/>
      <c r="F439" s="67"/>
      <c r="G439" s="67"/>
      <c r="H439" s="69"/>
      <c r="I439" s="67"/>
      <c r="J439" s="67"/>
      <c r="K439" s="67"/>
      <c r="L439" s="67"/>
      <c r="M439" s="67"/>
      <c r="N439" s="69"/>
      <c r="O439" s="57" t="str">
        <f t="shared" si="19"/>
        <v/>
      </c>
      <c r="Q439" s="11" t="s">
        <v>450</v>
      </c>
      <c r="R439" s="11" t="str" cm="1">
        <f t="array" ref="R439">_xlfn.XLOOKUP(Q439,INDEX(Flettilisti,,1),INDEX(Flettilisti,,2),,0)</f>
        <v>Vantar flokkun</v>
      </c>
      <c r="S439" s="38" t="str">
        <f>IF(ISBLANK(N439),"",IF(N439&lt;Gögn!$J$2,Gögn!$K$2,IF(N439&gt;Gögn!$J$4,Gögn!$K$4,Gögn!$K$3)))</f>
        <v/>
      </c>
      <c r="T439" s="49" t="str" cm="1">
        <f t="array" aca="1" ref="T439" ca="1">IF(ISBLANK(B439),"",IF(R439="Styrkhæft",_xlfn.XLOOKUP(S439,Vegalengdir[Texti],INDIRECT("Vegalengdir["&amp;'Upplýsingar um umsækjanda'!$B$10&amp;"]"),0%,0)))</f>
        <v/>
      </c>
      <c r="U439" s="72" t="str">
        <f t="shared" si="21"/>
        <v/>
      </c>
    </row>
    <row r="440" spans="1:21" x14ac:dyDescent="0.25">
      <c r="A440" s="37">
        <f t="shared" si="20"/>
        <v>439</v>
      </c>
      <c r="B440" s="67"/>
      <c r="C440" s="68"/>
      <c r="D440" s="67"/>
      <c r="E440" s="67"/>
      <c r="F440" s="67"/>
      <c r="G440" s="67"/>
      <c r="H440" s="69"/>
      <c r="I440" s="67"/>
      <c r="J440" s="67"/>
      <c r="K440" s="67"/>
      <c r="L440" s="67"/>
      <c r="M440" s="67"/>
      <c r="N440" s="69"/>
      <c r="O440" s="57" t="str">
        <f t="shared" si="19"/>
        <v/>
      </c>
      <c r="Q440" s="11" t="s">
        <v>450</v>
      </c>
      <c r="R440" s="11" t="str" cm="1">
        <f t="array" ref="R440">_xlfn.XLOOKUP(Q440,INDEX(Flettilisti,,1),INDEX(Flettilisti,,2),,0)</f>
        <v>Vantar flokkun</v>
      </c>
      <c r="S440" s="38" t="str">
        <f>IF(ISBLANK(N440),"",IF(N440&lt;Gögn!$J$2,Gögn!$K$2,IF(N440&gt;Gögn!$J$4,Gögn!$K$4,Gögn!$K$3)))</f>
        <v/>
      </c>
      <c r="T440" s="49" t="str" cm="1">
        <f t="array" aca="1" ref="T440" ca="1">IF(ISBLANK(B440),"",IF(R440="Styrkhæft",_xlfn.XLOOKUP(S440,Vegalengdir[Texti],INDIRECT("Vegalengdir["&amp;'Upplýsingar um umsækjanda'!$B$10&amp;"]"),0%,0)))</f>
        <v/>
      </c>
      <c r="U440" s="72" t="str">
        <f t="shared" si="21"/>
        <v/>
      </c>
    </row>
    <row r="441" spans="1:21" x14ac:dyDescent="0.25">
      <c r="A441" s="37">
        <f t="shared" si="20"/>
        <v>440</v>
      </c>
      <c r="B441" s="67"/>
      <c r="C441" s="68"/>
      <c r="D441" s="67"/>
      <c r="E441" s="67"/>
      <c r="F441" s="67"/>
      <c r="G441" s="67"/>
      <c r="H441" s="69"/>
      <c r="I441" s="67"/>
      <c r="J441" s="67"/>
      <c r="K441" s="67"/>
      <c r="L441" s="67"/>
      <c r="M441" s="67"/>
      <c r="N441" s="69"/>
      <c r="O441" s="57" t="str">
        <f t="shared" si="19"/>
        <v/>
      </c>
      <c r="Q441" s="11" t="s">
        <v>450</v>
      </c>
      <c r="R441" s="11" t="str" cm="1">
        <f t="array" ref="R441">_xlfn.XLOOKUP(Q441,INDEX(Flettilisti,,1),INDEX(Flettilisti,,2),,0)</f>
        <v>Vantar flokkun</v>
      </c>
      <c r="S441" s="38" t="str">
        <f>IF(ISBLANK(N441),"",IF(N441&lt;Gögn!$J$2,Gögn!$K$2,IF(N441&gt;Gögn!$J$4,Gögn!$K$4,Gögn!$K$3)))</f>
        <v/>
      </c>
      <c r="T441" s="49" t="str" cm="1">
        <f t="array" aca="1" ref="T441" ca="1">IF(ISBLANK(B441),"",IF(R441="Styrkhæft",_xlfn.XLOOKUP(S441,Vegalengdir[Texti],INDIRECT("Vegalengdir["&amp;'Upplýsingar um umsækjanda'!$B$10&amp;"]"),0%,0)))</f>
        <v/>
      </c>
      <c r="U441" s="72" t="str">
        <f t="shared" si="21"/>
        <v/>
      </c>
    </row>
    <row r="442" spans="1:21" x14ac:dyDescent="0.25">
      <c r="A442" s="37">
        <f t="shared" si="20"/>
        <v>441</v>
      </c>
      <c r="B442" s="67"/>
      <c r="C442" s="68"/>
      <c r="D442" s="67"/>
      <c r="E442" s="67"/>
      <c r="F442" s="67"/>
      <c r="G442" s="67"/>
      <c r="H442" s="69"/>
      <c r="I442" s="67"/>
      <c r="J442" s="67"/>
      <c r="K442" s="67"/>
      <c r="L442" s="67"/>
      <c r="M442" s="67"/>
      <c r="N442" s="69"/>
      <c r="O442" s="57" t="str">
        <f t="shared" si="19"/>
        <v/>
      </c>
      <c r="Q442" s="11" t="s">
        <v>450</v>
      </c>
      <c r="R442" s="11" t="str" cm="1">
        <f t="array" ref="R442">_xlfn.XLOOKUP(Q442,INDEX(Flettilisti,,1),INDEX(Flettilisti,,2),,0)</f>
        <v>Vantar flokkun</v>
      </c>
      <c r="S442" s="38" t="str">
        <f>IF(ISBLANK(N442),"",IF(N442&lt;Gögn!$J$2,Gögn!$K$2,IF(N442&gt;Gögn!$J$4,Gögn!$K$4,Gögn!$K$3)))</f>
        <v/>
      </c>
      <c r="T442" s="49" t="str" cm="1">
        <f t="array" aca="1" ref="T442" ca="1">IF(ISBLANK(B442),"",IF(R442="Styrkhæft",_xlfn.XLOOKUP(S442,Vegalengdir[Texti],INDIRECT("Vegalengdir["&amp;'Upplýsingar um umsækjanda'!$B$10&amp;"]"),0%,0)))</f>
        <v/>
      </c>
      <c r="U442" s="72" t="str">
        <f t="shared" si="21"/>
        <v/>
      </c>
    </row>
    <row r="443" spans="1:21" x14ac:dyDescent="0.25">
      <c r="A443" s="37">
        <f t="shared" si="20"/>
        <v>442</v>
      </c>
      <c r="B443" s="67"/>
      <c r="C443" s="68"/>
      <c r="D443" s="67"/>
      <c r="E443" s="67"/>
      <c r="F443" s="67"/>
      <c r="G443" s="67"/>
      <c r="H443" s="69"/>
      <c r="I443" s="67"/>
      <c r="J443" s="67"/>
      <c r="K443" s="67"/>
      <c r="L443" s="67"/>
      <c r="M443" s="67"/>
      <c r="N443" s="69"/>
      <c r="O443" s="57" t="str">
        <f t="shared" si="19"/>
        <v/>
      </c>
      <c r="Q443" s="11" t="s">
        <v>450</v>
      </c>
      <c r="R443" s="11" t="str" cm="1">
        <f t="array" ref="R443">_xlfn.XLOOKUP(Q443,INDEX(Flettilisti,,1),INDEX(Flettilisti,,2),,0)</f>
        <v>Vantar flokkun</v>
      </c>
      <c r="S443" s="38" t="str">
        <f>IF(ISBLANK(N443),"",IF(N443&lt;Gögn!$J$2,Gögn!$K$2,IF(N443&gt;Gögn!$J$4,Gögn!$K$4,Gögn!$K$3)))</f>
        <v/>
      </c>
      <c r="T443" s="49" t="str" cm="1">
        <f t="array" aca="1" ref="T443" ca="1">IF(ISBLANK(B443),"",IF(R443="Styrkhæft",_xlfn.XLOOKUP(S443,Vegalengdir[Texti],INDIRECT("Vegalengdir["&amp;'Upplýsingar um umsækjanda'!$B$10&amp;"]"),0%,0)))</f>
        <v/>
      </c>
      <c r="U443" s="72" t="str">
        <f t="shared" si="21"/>
        <v/>
      </c>
    </row>
    <row r="444" spans="1:21" x14ac:dyDescent="0.25">
      <c r="A444" s="37">
        <f t="shared" si="20"/>
        <v>443</v>
      </c>
      <c r="B444" s="67"/>
      <c r="C444" s="68"/>
      <c r="D444" s="67"/>
      <c r="E444" s="67"/>
      <c r="F444" s="67"/>
      <c r="G444" s="67"/>
      <c r="H444" s="69"/>
      <c r="I444" s="67"/>
      <c r="J444" s="67"/>
      <c r="K444" s="67"/>
      <c r="L444" s="67"/>
      <c r="M444" s="67"/>
      <c r="N444" s="69"/>
      <c r="O444" s="57" t="str">
        <f t="shared" si="19"/>
        <v/>
      </c>
      <c r="Q444" s="11" t="s">
        <v>450</v>
      </c>
      <c r="R444" s="11" t="str" cm="1">
        <f t="array" ref="R444">_xlfn.XLOOKUP(Q444,INDEX(Flettilisti,,1),INDEX(Flettilisti,,2),,0)</f>
        <v>Vantar flokkun</v>
      </c>
      <c r="S444" s="38" t="str">
        <f>IF(ISBLANK(N444),"",IF(N444&lt;Gögn!$J$2,Gögn!$K$2,IF(N444&gt;Gögn!$J$4,Gögn!$K$4,Gögn!$K$3)))</f>
        <v/>
      </c>
      <c r="T444" s="49" t="str" cm="1">
        <f t="array" aca="1" ref="T444" ca="1">IF(ISBLANK(B444),"",IF(R444="Styrkhæft",_xlfn.XLOOKUP(S444,Vegalengdir[Texti],INDIRECT("Vegalengdir["&amp;'Upplýsingar um umsækjanda'!$B$10&amp;"]"),0%,0)))</f>
        <v/>
      </c>
      <c r="U444" s="72" t="str">
        <f t="shared" si="21"/>
        <v/>
      </c>
    </row>
    <row r="445" spans="1:21" x14ac:dyDescent="0.25">
      <c r="A445" s="37">
        <f t="shared" si="20"/>
        <v>444</v>
      </c>
      <c r="B445" s="67"/>
      <c r="C445" s="68"/>
      <c r="D445" s="67"/>
      <c r="E445" s="67"/>
      <c r="F445" s="67"/>
      <c r="G445" s="67"/>
      <c r="H445" s="69"/>
      <c r="I445" s="67"/>
      <c r="J445" s="67"/>
      <c r="K445" s="67"/>
      <c r="L445" s="67"/>
      <c r="M445" s="67"/>
      <c r="N445" s="69"/>
      <c r="O445" s="57" t="str">
        <f t="shared" si="19"/>
        <v/>
      </c>
      <c r="Q445" s="11" t="s">
        <v>450</v>
      </c>
      <c r="R445" s="11" t="str" cm="1">
        <f t="array" ref="R445">_xlfn.XLOOKUP(Q445,INDEX(Flettilisti,,1),INDEX(Flettilisti,,2),,0)</f>
        <v>Vantar flokkun</v>
      </c>
      <c r="S445" s="38" t="str">
        <f>IF(ISBLANK(N445),"",IF(N445&lt;Gögn!$J$2,Gögn!$K$2,IF(N445&gt;Gögn!$J$4,Gögn!$K$4,Gögn!$K$3)))</f>
        <v/>
      </c>
      <c r="T445" s="49" t="str" cm="1">
        <f t="array" aca="1" ref="T445" ca="1">IF(ISBLANK(B445),"",IF(R445="Styrkhæft",_xlfn.XLOOKUP(S445,Vegalengdir[Texti],INDIRECT("Vegalengdir["&amp;'Upplýsingar um umsækjanda'!$B$10&amp;"]"),0%,0)))</f>
        <v/>
      </c>
      <c r="U445" s="72" t="str">
        <f t="shared" si="21"/>
        <v/>
      </c>
    </row>
    <row r="446" spans="1:21" x14ac:dyDescent="0.25">
      <c r="A446" s="37">
        <f t="shared" si="20"/>
        <v>445</v>
      </c>
      <c r="B446" s="67"/>
      <c r="C446" s="68"/>
      <c r="D446" s="67"/>
      <c r="E446" s="67"/>
      <c r="F446" s="67"/>
      <c r="G446" s="67"/>
      <c r="H446" s="69"/>
      <c r="I446" s="67"/>
      <c r="J446" s="67"/>
      <c r="K446" s="67"/>
      <c r="L446" s="67"/>
      <c r="M446" s="67"/>
      <c r="N446" s="69"/>
      <c r="O446" s="57" t="str">
        <f t="shared" si="19"/>
        <v/>
      </c>
      <c r="Q446" s="11" t="s">
        <v>450</v>
      </c>
      <c r="R446" s="11" t="str" cm="1">
        <f t="array" ref="R446">_xlfn.XLOOKUP(Q446,INDEX(Flettilisti,,1),INDEX(Flettilisti,,2),,0)</f>
        <v>Vantar flokkun</v>
      </c>
      <c r="S446" s="38" t="str">
        <f>IF(ISBLANK(N446),"",IF(N446&lt;Gögn!$J$2,Gögn!$K$2,IF(N446&gt;Gögn!$J$4,Gögn!$K$4,Gögn!$K$3)))</f>
        <v/>
      </c>
      <c r="T446" s="49" t="str" cm="1">
        <f t="array" aca="1" ref="T446" ca="1">IF(ISBLANK(B446),"",IF(R446="Styrkhæft",_xlfn.XLOOKUP(S446,Vegalengdir[Texti],INDIRECT("Vegalengdir["&amp;'Upplýsingar um umsækjanda'!$B$10&amp;"]"),0%,0)))</f>
        <v/>
      </c>
      <c r="U446" s="72" t="str">
        <f t="shared" si="21"/>
        <v/>
      </c>
    </row>
    <row r="447" spans="1:21" x14ac:dyDescent="0.25">
      <c r="A447" s="37">
        <f t="shared" si="20"/>
        <v>446</v>
      </c>
      <c r="B447" s="67"/>
      <c r="C447" s="68"/>
      <c r="D447" s="67"/>
      <c r="E447" s="67"/>
      <c r="F447" s="67"/>
      <c r="G447" s="67"/>
      <c r="H447" s="69"/>
      <c r="I447" s="67"/>
      <c r="J447" s="67"/>
      <c r="K447" s="67"/>
      <c r="L447" s="67"/>
      <c r="M447" s="67"/>
      <c r="N447" s="69"/>
      <c r="O447" s="57" t="str">
        <f t="shared" si="19"/>
        <v/>
      </c>
      <c r="Q447" s="11" t="s">
        <v>450</v>
      </c>
      <c r="R447" s="11" t="str" cm="1">
        <f t="array" ref="R447">_xlfn.XLOOKUP(Q447,INDEX(Flettilisti,,1),INDEX(Flettilisti,,2),,0)</f>
        <v>Vantar flokkun</v>
      </c>
      <c r="S447" s="38" t="str">
        <f>IF(ISBLANK(N447),"",IF(N447&lt;Gögn!$J$2,Gögn!$K$2,IF(N447&gt;Gögn!$J$4,Gögn!$K$4,Gögn!$K$3)))</f>
        <v/>
      </c>
      <c r="T447" s="49" t="str" cm="1">
        <f t="array" aca="1" ref="T447" ca="1">IF(ISBLANK(B447),"",IF(R447="Styrkhæft",_xlfn.XLOOKUP(S447,Vegalengdir[Texti],INDIRECT("Vegalengdir["&amp;'Upplýsingar um umsækjanda'!$B$10&amp;"]"),0%,0)))</f>
        <v/>
      </c>
      <c r="U447" s="72" t="str">
        <f t="shared" si="21"/>
        <v/>
      </c>
    </row>
    <row r="448" spans="1:21" x14ac:dyDescent="0.25">
      <c r="A448" s="37">
        <f t="shared" si="20"/>
        <v>447</v>
      </c>
      <c r="B448" s="67"/>
      <c r="C448" s="68"/>
      <c r="D448" s="67"/>
      <c r="E448" s="67"/>
      <c r="F448" s="67"/>
      <c r="G448" s="67"/>
      <c r="H448" s="69"/>
      <c r="I448" s="67"/>
      <c r="J448" s="67"/>
      <c r="K448" s="67"/>
      <c r="L448" s="67"/>
      <c r="M448" s="67"/>
      <c r="N448" s="69"/>
      <c r="O448" s="57" t="str">
        <f t="shared" si="19"/>
        <v/>
      </c>
      <c r="Q448" s="11" t="s">
        <v>450</v>
      </c>
      <c r="R448" s="11" t="str" cm="1">
        <f t="array" ref="R448">_xlfn.XLOOKUP(Q448,INDEX(Flettilisti,,1),INDEX(Flettilisti,,2),,0)</f>
        <v>Vantar flokkun</v>
      </c>
      <c r="S448" s="38" t="str">
        <f>IF(ISBLANK(N448),"",IF(N448&lt;Gögn!$J$2,Gögn!$K$2,IF(N448&gt;Gögn!$J$4,Gögn!$K$4,Gögn!$K$3)))</f>
        <v/>
      </c>
      <c r="T448" s="49" t="str" cm="1">
        <f t="array" aca="1" ref="T448" ca="1">IF(ISBLANK(B448),"",IF(R448="Styrkhæft",_xlfn.XLOOKUP(S448,Vegalengdir[Texti],INDIRECT("Vegalengdir["&amp;'Upplýsingar um umsækjanda'!$B$10&amp;"]"),0%,0)))</f>
        <v/>
      </c>
      <c r="U448" s="72" t="str">
        <f t="shared" si="21"/>
        <v/>
      </c>
    </row>
    <row r="449" spans="1:21" x14ac:dyDescent="0.25">
      <c r="A449" s="37">
        <f t="shared" si="20"/>
        <v>448</v>
      </c>
      <c r="B449" s="67"/>
      <c r="C449" s="68"/>
      <c r="D449" s="67"/>
      <c r="E449" s="67"/>
      <c r="F449" s="67"/>
      <c r="G449" s="67"/>
      <c r="H449" s="69"/>
      <c r="I449" s="67"/>
      <c r="J449" s="67"/>
      <c r="K449" s="67"/>
      <c r="L449" s="67"/>
      <c r="M449" s="67"/>
      <c r="N449" s="69"/>
      <c r="O449" s="57" t="str">
        <f t="shared" si="19"/>
        <v/>
      </c>
      <c r="Q449" s="11" t="s">
        <v>450</v>
      </c>
      <c r="R449" s="11" t="str" cm="1">
        <f t="array" ref="R449">_xlfn.XLOOKUP(Q449,INDEX(Flettilisti,,1),INDEX(Flettilisti,,2),,0)</f>
        <v>Vantar flokkun</v>
      </c>
      <c r="S449" s="38" t="str">
        <f>IF(ISBLANK(N449),"",IF(N449&lt;Gögn!$J$2,Gögn!$K$2,IF(N449&gt;Gögn!$J$4,Gögn!$K$4,Gögn!$K$3)))</f>
        <v/>
      </c>
      <c r="T449" s="49" t="str" cm="1">
        <f t="array" aca="1" ref="T449" ca="1">IF(ISBLANK(B449),"",IF(R449="Styrkhæft",_xlfn.XLOOKUP(S449,Vegalengdir[Texti],INDIRECT("Vegalengdir["&amp;'Upplýsingar um umsækjanda'!$B$10&amp;"]"),0%,0)))</f>
        <v/>
      </c>
      <c r="U449" s="72" t="str">
        <f t="shared" si="21"/>
        <v/>
      </c>
    </row>
    <row r="450" spans="1:21" x14ac:dyDescent="0.25">
      <c r="A450" s="37">
        <f t="shared" si="20"/>
        <v>449</v>
      </c>
      <c r="B450" s="67"/>
      <c r="C450" s="68"/>
      <c r="D450" s="67"/>
      <c r="E450" s="67"/>
      <c r="F450" s="67"/>
      <c r="G450" s="67"/>
      <c r="H450" s="69"/>
      <c r="I450" s="67"/>
      <c r="J450" s="67"/>
      <c r="K450" s="67"/>
      <c r="L450" s="67"/>
      <c r="M450" s="67"/>
      <c r="N450" s="69"/>
      <c r="O450" s="57" t="str">
        <f t="shared" si="19"/>
        <v/>
      </c>
      <c r="Q450" s="11" t="s">
        <v>450</v>
      </c>
      <c r="R450" s="11" t="str" cm="1">
        <f t="array" ref="R450">_xlfn.XLOOKUP(Q450,INDEX(Flettilisti,,1),INDEX(Flettilisti,,2),,0)</f>
        <v>Vantar flokkun</v>
      </c>
      <c r="S450" s="38" t="str">
        <f>IF(ISBLANK(N450),"",IF(N450&lt;Gögn!$J$2,Gögn!$K$2,IF(N450&gt;Gögn!$J$4,Gögn!$K$4,Gögn!$K$3)))</f>
        <v/>
      </c>
      <c r="T450" s="49" t="str" cm="1">
        <f t="array" aca="1" ref="T450" ca="1">IF(ISBLANK(B450),"",IF(R450="Styrkhæft",_xlfn.XLOOKUP(S450,Vegalengdir[Texti],INDIRECT("Vegalengdir["&amp;'Upplýsingar um umsækjanda'!$B$10&amp;"]"),0%,0)))</f>
        <v/>
      </c>
      <c r="U450" s="72" t="str">
        <f t="shared" si="21"/>
        <v/>
      </c>
    </row>
    <row r="451" spans="1:21" x14ac:dyDescent="0.25">
      <c r="A451" s="37">
        <f t="shared" si="20"/>
        <v>450</v>
      </c>
      <c r="B451" s="67"/>
      <c r="C451" s="68"/>
      <c r="D451" s="67"/>
      <c r="E451" s="67"/>
      <c r="F451" s="67"/>
      <c r="G451" s="67"/>
      <c r="H451" s="69"/>
      <c r="I451" s="67"/>
      <c r="J451" s="67"/>
      <c r="K451" s="67"/>
      <c r="L451" s="67"/>
      <c r="M451" s="67"/>
      <c r="N451" s="69"/>
      <c r="O451" s="57" t="str">
        <f t="shared" ref="O451:O514" si="22">IFERROR(IF(ISBLANK(B451),"",H451/N451),0)</f>
        <v/>
      </c>
      <c r="Q451" s="11" t="s">
        <v>450</v>
      </c>
      <c r="R451" s="11" t="str" cm="1">
        <f t="array" ref="R451">_xlfn.XLOOKUP(Q451,INDEX(Flettilisti,,1),INDEX(Flettilisti,,2),,0)</f>
        <v>Vantar flokkun</v>
      </c>
      <c r="S451" s="38" t="str">
        <f>IF(ISBLANK(N451),"",IF(N451&lt;Gögn!$J$2,Gögn!$K$2,IF(N451&gt;Gögn!$J$4,Gögn!$K$4,Gögn!$K$3)))</f>
        <v/>
      </c>
      <c r="T451" s="49" t="str" cm="1">
        <f t="array" aca="1" ref="T451" ca="1">IF(ISBLANK(B451),"",IF(R451="Styrkhæft",_xlfn.XLOOKUP(S451,Vegalengdir[Texti],INDIRECT("Vegalengdir["&amp;'Upplýsingar um umsækjanda'!$B$10&amp;"]"),0%,0)))</f>
        <v/>
      </c>
      <c r="U451" s="72" t="str">
        <f t="shared" si="21"/>
        <v/>
      </c>
    </row>
    <row r="452" spans="1:21" x14ac:dyDescent="0.25">
      <c r="A452" s="37">
        <f t="shared" ref="A452:A515" si="23">A451+1</f>
        <v>451</v>
      </c>
      <c r="B452" s="67"/>
      <c r="C452" s="68"/>
      <c r="D452" s="67"/>
      <c r="E452" s="67"/>
      <c r="F452" s="67"/>
      <c r="G452" s="67"/>
      <c r="H452" s="69"/>
      <c r="I452" s="67"/>
      <c r="J452" s="67"/>
      <c r="K452" s="67"/>
      <c r="L452" s="67"/>
      <c r="M452" s="67"/>
      <c r="N452" s="69"/>
      <c r="O452" s="57" t="str">
        <f t="shared" si="22"/>
        <v/>
      </c>
      <c r="Q452" s="11" t="s">
        <v>450</v>
      </c>
      <c r="R452" s="11" t="str" cm="1">
        <f t="array" ref="R452">_xlfn.XLOOKUP(Q452,INDEX(Flettilisti,,1),INDEX(Flettilisti,,2),,0)</f>
        <v>Vantar flokkun</v>
      </c>
      <c r="S452" s="38" t="str">
        <f>IF(ISBLANK(N452),"",IF(N452&lt;Gögn!$J$2,Gögn!$K$2,IF(N452&gt;Gögn!$J$4,Gögn!$K$4,Gögn!$K$3)))</f>
        <v/>
      </c>
      <c r="T452" s="49" t="str" cm="1">
        <f t="array" aca="1" ref="T452" ca="1">IF(ISBLANK(B452),"",IF(R452="Styrkhæft",_xlfn.XLOOKUP(S452,Vegalengdir[Texti],INDIRECT("Vegalengdir["&amp;'Upplýsingar um umsækjanda'!$B$10&amp;"]"),0%,0)))</f>
        <v/>
      </c>
      <c r="U452" s="72" t="str">
        <f t="shared" si="21"/>
        <v/>
      </c>
    </row>
    <row r="453" spans="1:21" x14ac:dyDescent="0.25">
      <c r="A453" s="37">
        <f t="shared" si="23"/>
        <v>452</v>
      </c>
      <c r="B453" s="67"/>
      <c r="C453" s="68"/>
      <c r="D453" s="67"/>
      <c r="E453" s="67"/>
      <c r="F453" s="67"/>
      <c r="G453" s="67"/>
      <c r="H453" s="69"/>
      <c r="I453" s="67"/>
      <c r="J453" s="67"/>
      <c r="K453" s="67"/>
      <c r="L453" s="67"/>
      <c r="M453" s="67"/>
      <c r="N453" s="69"/>
      <c r="O453" s="57" t="str">
        <f t="shared" si="22"/>
        <v/>
      </c>
      <c r="Q453" s="11" t="s">
        <v>450</v>
      </c>
      <c r="R453" s="11" t="str" cm="1">
        <f t="array" ref="R453">_xlfn.XLOOKUP(Q453,INDEX(Flettilisti,,1),INDEX(Flettilisti,,2),,0)</f>
        <v>Vantar flokkun</v>
      </c>
      <c r="S453" s="38" t="str">
        <f>IF(ISBLANK(N453),"",IF(N453&lt;Gögn!$J$2,Gögn!$K$2,IF(N453&gt;Gögn!$J$4,Gögn!$K$4,Gögn!$K$3)))</f>
        <v/>
      </c>
      <c r="T453" s="49" t="str" cm="1">
        <f t="array" aca="1" ref="T453" ca="1">IF(ISBLANK(B453),"",IF(R453="Styrkhæft",_xlfn.XLOOKUP(S453,Vegalengdir[Texti],INDIRECT("Vegalengdir["&amp;'Upplýsingar um umsækjanda'!$B$10&amp;"]"),0%,0)))</f>
        <v/>
      </c>
      <c r="U453" s="72" t="str">
        <f t="shared" ref="U453:U516" si="24">IF(ISBLANK(B453),"",T453*H453)</f>
        <v/>
      </c>
    </row>
    <row r="454" spans="1:21" x14ac:dyDescent="0.25">
      <c r="A454" s="37">
        <f t="shared" si="23"/>
        <v>453</v>
      </c>
      <c r="B454" s="67"/>
      <c r="C454" s="68"/>
      <c r="D454" s="67"/>
      <c r="E454" s="67"/>
      <c r="F454" s="67"/>
      <c r="G454" s="67"/>
      <c r="H454" s="69"/>
      <c r="I454" s="67"/>
      <c r="J454" s="67"/>
      <c r="K454" s="67"/>
      <c r="L454" s="67"/>
      <c r="M454" s="67"/>
      <c r="N454" s="69"/>
      <c r="O454" s="57" t="str">
        <f t="shared" si="22"/>
        <v/>
      </c>
      <c r="Q454" s="11" t="s">
        <v>450</v>
      </c>
      <c r="R454" s="11" t="str" cm="1">
        <f t="array" ref="R454">_xlfn.XLOOKUP(Q454,INDEX(Flettilisti,,1),INDEX(Flettilisti,,2),,0)</f>
        <v>Vantar flokkun</v>
      </c>
      <c r="S454" s="38" t="str">
        <f>IF(ISBLANK(N454),"",IF(N454&lt;Gögn!$J$2,Gögn!$K$2,IF(N454&gt;Gögn!$J$4,Gögn!$K$4,Gögn!$K$3)))</f>
        <v/>
      </c>
      <c r="T454" s="49" t="str" cm="1">
        <f t="array" aca="1" ref="T454" ca="1">IF(ISBLANK(B454),"",IF(R454="Styrkhæft",_xlfn.XLOOKUP(S454,Vegalengdir[Texti],INDIRECT("Vegalengdir["&amp;'Upplýsingar um umsækjanda'!$B$10&amp;"]"),0%,0)))</f>
        <v/>
      </c>
      <c r="U454" s="72" t="str">
        <f t="shared" si="24"/>
        <v/>
      </c>
    </row>
    <row r="455" spans="1:21" x14ac:dyDescent="0.25">
      <c r="A455" s="37">
        <f t="shared" si="23"/>
        <v>454</v>
      </c>
      <c r="B455" s="67"/>
      <c r="C455" s="68"/>
      <c r="D455" s="67"/>
      <c r="E455" s="67"/>
      <c r="F455" s="67"/>
      <c r="G455" s="67"/>
      <c r="H455" s="69"/>
      <c r="I455" s="67"/>
      <c r="J455" s="67"/>
      <c r="K455" s="67"/>
      <c r="L455" s="67"/>
      <c r="M455" s="67"/>
      <c r="N455" s="69"/>
      <c r="O455" s="57" t="str">
        <f t="shared" si="22"/>
        <v/>
      </c>
      <c r="Q455" s="11" t="s">
        <v>450</v>
      </c>
      <c r="R455" s="11" t="str" cm="1">
        <f t="array" ref="R455">_xlfn.XLOOKUP(Q455,INDEX(Flettilisti,,1),INDEX(Flettilisti,,2),,0)</f>
        <v>Vantar flokkun</v>
      </c>
      <c r="S455" s="38" t="str">
        <f>IF(ISBLANK(N455),"",IF(N455&lt;Gögn!$J$2,Gögn!$K$2,IF(N455&gt;Gögn!$J$4,Gögn!$K$4,Gögn!$K$3)))</f>
        <v/>
      </c>
      <c r="T455" s="49" t="str" cm="1">
        <f t="array" aca="1" ref="T455" ca="1">IF(ISBLANK(B455),"",IF(R455="Styrkhæft",_xlfn.XLOOKUP(S455,Vegalengdir[Texti],INDIRECT("Vegalengdir["&amp;'Upplýsingar um umsækjanda'!$B$10&amp;"]"),0%,0)))</f>
        <v/>
      </c>
      <c r="U455" s="72" t="str">
        <f t="shared" si="24"/>
        <v/>
      </c>
    </row>
    <row r="456" spans="1:21" x14ac:dyDescent="0.25">
      <c r="A456" s="37">
        <f t="shared" si="23"/>
        <v>455</v>
      </c>
      <c r="B456" s="67"/>
      <c r="C456" s="68"/>
      <c r="D456" s="67"/>
      <c r="E456" s="67"/>
      <c r="F456" s="67"/>
      <c r="G456" s="67"/>
      <c r="H456" s="69"/>
      <c r="I456" s="67"/>
      <c r="J456" s="67"/>
      <c r="K456" s="67"/>
      <c r="L456" s="67"/>
      <c r="M456" s="67"/>
      <c r="N456" s="69"/>
      <c r="O456" s="57" t="str">
        <f t="shared" si="22"/>
        <v/>
      </c>
      <c r="Q456" s="11" t="s">
        <v>450</v>
      </c>
      <c r="R456" s="11" t="str" cm="1">
        <f t="array" ref="R456">_xlfn.XLOOKUP(Q456,INDEX(Flettilisti,,1),INDEX(Flettilisti,,2),,0)</f>
        <v>Vantar flokkun</v>
      </c>
      <c r="S456" s="38" t="str">
        <f>IF(ISBLANK(N456),"",IF(N456&lt;Gögn!$J$2,Gögn!$K$2,IF(N456&gt;Gögn!$J$4,Gögn!$K$4,Gögn!$K$3)))</f>
        <v/>
      </c>
      <c r="T456" s="49" t="str" cm="1">
        <f t="array" aca="1" ref="T456" ca="1">IF(ISBLANK(B456),"",IF(R456="Styrkhæft",_xlfn.XLOOKUP(S456,Vegalengdir[Texti],INDIRECT("Vegalengdir["&amp;'Upplýsingar um umsækjanda'!$B$10&amp;"]"),0%,0)))</f>
        <v/>
      </c>
      <c r="U456" s="72" t="str">
        <f t="shared" si="24"/>
        <v/>
      </c>
    </row>
    <row r="457" spans="1:21" x14ac:dyDescent="0.25">
      <c r="A457" s="37">
        <f t="shared" si="23"/>
        <v>456</v>
      </c>
      <c r="B457" s="67"/>
      <c r="C457" s="68"/>
      <c r="D457" s="67"/>
      <c r="E457" s="67"/>
      <c r="F457" s="67"/>
      <c r="G457" s="67"/>
      <c r="H457" s="69"/>
      <c r="I457" s="67"/>
      <c r="J457" s="67"/>
      <c r="K457" s="67"/>
      <c r="L457" s="67"/>
      <c r="M457" s="67"/>
      <c r="N457" s="69"/>
      <c r="O457" s="57" t="str">
        <f t="shared" si="22"/>
        <v/>
      </c>
      <c r="Q457" s="11" t="s">
        <v>450</v>
      </c>
      <c r="R457" s="11" t="str" cm="1">
        <f t="array" ref="R457">_xlfn.XLOOKUP(Q457,INDEX(Flettilisti,,1),INDEX(Flettilisti,,2),,0)</f>
        <v>Vantar flokkun</v>
      </c>
      <c r="S457" s="38" t="str">
        <f>IF(ISBLANK(N457),"",IF(N457&lt;Gögn!$J$2,Gögn!$K$2,IF(N457&gt;Gögn!$J$4,Gögn!$K$4,Gögn!$K$3)))</f>
        <v/>
      </c>
      <c r="T457" s="49" t="str" cm="1">
        <f t="array" aca="1" ref="T457" ca="1">IF(ISBLANK(B457),"",IF(R457="Styrkhæft",_xlfn.XLOOKUP(S457,Vegalengdir[Texti],INDIRECT("Vegalengdir["&amp;'Upplýsingar um umsækjanda'!$B$10&amp;"]"),0%,0)))</f>
        <v/>
      </c>
      <c r="U457" s="72" t="str">
        <f t="shared" si="24"/>
        <v/>
      </c>
    </row>
    <row r="458" spans="1:21" x14ac:dyDescent="0.25">
      <c r="A458" s="37">
        <f t="shared" si="23"/>
        <v>457</v>
      </c>
      <c r="B458" s="67"/>
      <c r="C458" s="68"/>
      <c r="D458" s="67"/>
      <c r="E458" s="67"/>
      <c r="F458" s="67"/>
      <c r="G458" s="67"/>
      <c r="H458" s="69"/>
      <c r="I458" s="67"/>
      <c r="J458" s="67"/>
      <c r="K458" s="67"/>
      <c r="L458" s="67"/>
      <c r="M458" s="67"/>
      <c r="N458" s="69"/>
      <c r="O458" s="57" t="str">
        <f t="shared" si="22"/>
        <v/>
      </c>
      <c r="Q458" s="11" t="s">
        <v>450</v>
      </c>
      <c r="R458" s="11" t="str" cm="1">
        <f t="array" ref="R458">_xlfn.XLOOKUP(Q458,INDEX(Flettilisti,,1),INDEX(Flettilisti,,2),,0)</f>
        <v>Vantar flokkun</v>
      </c>
      <c r="S458" s="38" t="str">
        <f>IF(ISBLANK(N458),"",IF(N458&lt;Gögn!$J$2,Gögn!$K$2,IF(N458&gt;Gögn!$J$4,Gögn!$K$4,Gögn!$K$3)))</f>
        <v/>
      </c>
      <c r="T458" s="49" t="str" cm="1">
        <f t="array" aca="1" ref="T458" ca="1">IF(ISBLANK(B458),"",IF(R458="Styrkhæft",_xlfn.XLOOKUP(S458,Vegalengdir[Texti],INDIRECT("Vegalengdir["&amp;'Upplýsingar um umsækjanda'!$B$10&amp;"]"),0%,0)))</f>
        <v/>
      </c>
      <c r="U458" s="72" t="str">
        <f t="shared" si="24"/>
        <v/>
      </c>
    </row>
    <row r="459" spans="1:21" x14ac:dyDescent="0.25">
      <c r="A459" s="37">
        <f t="shared" si="23"/>
        <v>458</v>
      </c>
      <c r="B459" s="67"/>
      <c r="C459" s="68"/>
      <c r="D459" s="67"/>
      <c r="E459" s="67"/>
      <c r="F459" s="67"/>
      <c r="G459" s="67"/>
      <c r="H459" s="69"/>
      <c r="I459" s="67"/>
      <c r="J459" s="67"/>
      <c r="K459" s="67"/>
      <c r="L459" s="67"/>
      <c r="M459" s="67"/>
      <c r="N459" s="69"/>
      <c r="O459" s="57" t="str">
        <f t="shared" si="22"/>
        <v/>
      </c>
      <c r="Q459" s="11" t="s">
        <v>450</v>
      </c>
      <c r="R459" s="11" t="str" cm="1">
        <f t="array" ref="R459">_xlfn.XLOOKUP(Q459,INDEX(Flettilisti,,1),INDEX(Flettilisti,,2),,0)</f>
        <v>Vantar flokkun</v>
      </c>
      <c r="S459" s="38" t="str">
        <f>IF(ISBLANK(N459),"",IF(N459&lt;Gögn!$J$2,Gögn!$K$2,IF(N459&gt;Gögn!$J$4,Gögn!$K$4,Gögn!$K$3)))</f>
        <v/>
      </c>
      <c r="T459" s="49" t="str" cm="1">
        <f t="array" aca="1" ref="T459" ca="1">IF(ISBLANK(B459),"",IF(R459="Styrkhæft",_xlfn.XLOOKUP(S459,Vegalengdir[Texti],INDIRECT("Vegalengdir["&amp;'Upplýsingar um umsækjanda'!$B$10&amp;"]"),0%,0)))</f>
        <v/>
      </c>
      <c r="U459" s="72" t="str">
        <f t="shared" si="24"/>
        <v/>
      </c>
    </row>
    <row r="460" spans="1:21" x14ac:dyDescent="0.25">
      <c r="A460" s="37">
        <f t="shared" si="23"/>
        <v>459</v>
      </c>
      <c r="B460" s="67"/>
      <c r="C460" s="68"/>
      <c r="D460" s="67"/>
      <c r="E460" s="67"/>
      <c r="F460" s="67"/>
      <c r="G460" s="67"/>
      <c r="H460" s="69"/>
      <c r="I460" s="67"/>
      <c r="J460" s="67"/>
      <c r="K460" s="67"/>
      <c r="L460" s="67"/>
      <c r="M460" s="67"/>
      <c r="N460" s="69"/>
      <c r="O460" s="57" t="str">
        <f t="shared" si="22"/>
        <v/>
      </c>
      <c r="Q460" s="11" t="s">
        <v>450</v>
      </c>
      <c r="R460" s="11" t="str" cm="1">
        <f t="array" ref="R460">_xlfn.XLOOKUP(Q460,INDEX(Flettilisti,,1),INDEX(Flettilisti,,2),,0)</f>
        <v>Vantar flokkun</v>
      </c>
      <c r="S460" s="38" t="str">
        <f>IF(ISBLANK(N460),"",IF(N460&lt;Gögn!$J$2,Gögn!$K$2,IF(N460&gt;Gögn!$J$4,Gögn!$K$4,Gögn!$K$3)))</f>
        <v/>
      </c>
      <c r="T460" s="49" t="str" cm="1">
        <f t="array" aca="1" ref="T460" ca="1">IF(ISBLANK(B460),"",IF(R460="Styrkhæft",_xlfn.XLOOKUP(S460,Vegalengdir[Texti],INDIRECT("Vegalengdir["&amp;'Upplýsingar um umsækjanda'!$B$10&amp;"]"),0%,0)))</f>
        <v/>
      </c>
      <c r="U460" s="72" t="str">
        <f t="shared" si="24"/>
        <v/>
      </c>
    </row>
    <row r="461" spans="1:21" x14ac:dyDescent="0.25">
      <c r="A461" s="37">
        <f t="shared" si="23"/>
        <v>460</v>
      </c>
      <c r="B461" s="67"/>
      <c r="C461" s="68"/>
      <c r="D461" s="67"/>
      <c r="E461" s="67"/>
      <c r="F461" s="67"/>
      <c r="G461" s="67"/>
      <c r="H461" s="69"/>
      <c r="I461" s="67"/>
      <c r="J461" s="67"/>
      <c r="K461" s="67"/>
      <c r="L461" s="67"/>
      <c r="M461" s="67"/>
      <c r="N461" s="69"/>
      <c r="O461" s="57" t="str">
        <f t="shared" si="22"/>
        <v/>
      </c>
      <c r="Q461" s="11" t="s">
        <v>450</v>
      </c>
      <c r="R461" s="11" t="str" cm="1">
        <f t="array" ref="R461">_xlfn.XLOOKUP(Q461,INDEX(Flettilisti,,1),INDEX(Flettilisti,,2),,0)</f>
        <v>Vantar flokkun</v>
      </c>
      <c r="S461" s="38" t="str">
        <f>IF(ISBLANK(N461),"",IF(N461&lt;Gögn!$J$2,Gögn!$K$2,IF(N461&gt;Gögn!$J$4,Gögn!$K$4,Gögn!$K$3)))</f>
        <v/>
      </c>
      <c r="T461" s="49" t="str" cm="1">
        <f t="array" aca="1" ref="T461" ca="1">IF(ISBLANK(B461),"",IF(R461="Styrkhæft",_xlfn.XLOOKUP(S461,Vegalengdir[Texti],INDIRECT("Vegalengdir["&amp;'Upplýsingar um umsækjanda'!$B$10&amp;"]"),0%,0)))</f>
        <v/>
      </c>
      <c r="U461" s="72" t="str">
        <f t="shared" si="24"/>
        <v/>
      </c>
    </row>
    <row r="462" spans="1:21" x14ac:dyDescent="0.25">
      <c r="A462" s="37">
        <f t="shared" si="23"/>
        <v>461</v>
      </c>
      <c r="B462" s="67"/>
      <c r="C462" s="68"/>
      <c r="D462" s="67"/>
      <c r="E462" s="67"/>
      <c r="F462" s="67"/>
      <c r="G462" s="67"/>
      <c r="H462" s="69"/>
      <c r="I462" s="67"/>
      <c r="J462" s="67"/>
      <c r="K462" s="67"/>
      <c r="L462" s="67"/>
      <c r="M462" s="67"/>
      <c r="N462" s="69"/>
      <c r="O462" s="57" t="str">
        <f t="shared" si="22"/>
        <v/>
      </c>
      <c r="Q462" s="11" t="s">
        <v>450</v>
      </c>
      <c r="R462" s="11" t="str" cm="1">
        <f t="array" ref="R462">_xlfn.XLOOKUP(Q462,INDEX(Flettilisti,,1),INDEX(Flettilisti,,2),,0)</f>
        <v>Vantar flokkun</v>
      </c>
      <c r="S462" s="38" t="str">
        <f>IF(ISBLANK(N462),"",IF(N462&lt;Gögn!$J$2,Gögn!$K$2,IF(N462&gt;Gögn!$J$4,Gögn!$K$4,Gögn!$K$3)))</f>
        <v/>
      </c>
      <c r="T462" s="49" t="str" cm="1">
        <f t="array" aca="1" ref="T462" ca="1">IF(ISBLANK(B462),"",IF(R462="Styrkhæft",_xlfn.XLOOKUP(S462,Vegalengdir[Texti],INDIRECT("Vegalengdir["&amp;'Upplýsingar um umsækjanda'!$B$10&amp;"]"),0%,0)))</f>
        <v/>
      </c>
      <c r="U462" s="72" t="str">
        <f t="shared" si="24"/>
        <v/>
      </c>
    </row>
    <row r="463" spans="1:21" x14ac:dyDescent="0.25">
      <c r="A463" s="37">
        <f t="shared" si="23"/>
        <v>462</v>
      </c>
      <c r="B463" s="67"/>
      <c r="C463" s="68"/>
      <c r="D463" s="67"/>
      <c r="E463" s="67"/>
      <c r="F463" s="67"/>
      <c r="G463" s="67"/>
      <c r="H463" s="69"/>
      <c r="I463" s="67"/>
      <c r="J463" s="67"/>
      <c r="K463" s="67"/>
      <c r="L463" s="67"/>
      <c r="M463" s="67"/>
      <c r="N463" s="69"/>
      <c r="O463" s="57" t="str">
        <f t="shared" si="22"/>
        <v/>
      </c>
      <c r="Q463" s="11" t="s">
        <v>450</v>
      </c>
      <c r="R463" s="11" t="str" cm="1">
        <f t="array" ref="R463">_xlfn.XLOOKUP(Q463,INDEX(Flettilisti,,1),INDEX(Flettilisti,,2),,0)</f>
        <v>Vantar flokkun</v>
      </c>
      <c r="S463" s="38" t="str">
        <f>IF(ISBLANK(N463),"",IF(N463&lt;Gögn!$J$2,Gögn!$K$2,IF(N463&gt;Gögn!$J$4,Gögn!$K$4,Gögn!$K$3)))</f>
        <v/>
      </c>
      <c r="T463" s="49" t="str" cm="1">
        <f t="array" aca="1" ref="T463" ca="1">IF(ISBLANK(B463),"",IF(R463="Styrkhæft",_xlfn.XLOOKUP(S463,Vegalengdir[Texti],INDIRECT("Vegalengdir["&amp;'Upplýsingar um umsækjanda'!$B$10&amp;"]"),0%,0)))</f>
        <v/>
      </c>
      <c r="U463" s="72" t="str">
        <f t="shared" si="24"/>
        <v/>
      </c>
    </row>
    <row r="464" spans="1:21" x14ac:dyDescent="0.25">
      <c r="A464" s="37">
        <f t="shared" si="23"/>
        <v>463</v>
      </c>
      <c r="B464" s="67"/>
      <c r="C464" s="68"/>
      <c r="D464" s="67"/>
      <c r="E464" s="67"/>
      <c r="F464" s="67"/>
      <c r="G464" s="67"/>
      <c r="H464" s="69"/>
      <c r="I464" s="67"/>
      <c r="J464" s="67"/>
      <c r="K464" s="67"/>
      <c r="L464" s="67"/>
      <c r="M464" s="67"/>
      <c r="N464" s="69"/>
      <c r="O464" s="57" t="str">
        <f t="shared" si="22"/>
        <v/>
      </c>
      <c r="Q464" s="11" t="s">
        <v>450</v>
      </c>
      <c r="R464" s="11" t="str" cm="1">
        <f t="array" ref="R464">_xlfn.XLOOKUP(Q464,INDEX(Flettilisti,,1),INDEX(Flettilisti,,2),,0)</f>
        <v>Vantar flokkun</v>
      </c>
      <c r="S464" s="38" t="str">
        <f>IF(ISBLANK(N464),"",IF(N464&lt;Gögn!$J$2,Gögn!$K$2,IF(N464&gt;Gögn!$J$4,Gögn!$K$4,Gögn!$K$3)))</f>
        <v/>
      </c>
      <c r="T464" s="49" t="str" cm="1">
        <f t="array" aca="1" ref="T464" ca="1">IF(ISBLANK(B464),"",IF(R464="Styrkhæft",_xlfn.XLOOKUP(S464,Vegalengdir[Texti],INDIRECT("Vegalengdir["&amp;'Upplýsingar um umsækjanda'!$B$10&amp;"]"),0%,0)))</f>
        <v/>
      </c>
      <c r="U464" s="72" t="str">
        <f t="shared" si="24"/>
        <v/>
      </c>
    </row>
    <row r="465" spans="1:21" x14ac:dyDescent="0.25">
      <c r="A465" s="37">
        <f t="shared" si="23"/>
        <v>464</v>
      </c>
      <c r="B465" s="67"/>
      <c r="C465" s="68"/>
      <c r="D465" s="67"/>
      <c r="E465" s="67"/>
      <c r="F465" s="67"/>
      <c r="G465" s="67"/>
      <c r="H465" s="69"/>
      <c r="I465" s="67"/>
      <c r="J465" s="67"/>
      <c r="K465" s="67"/>
      <c r="L465" s="67"/>
      <c r="M465" s="67"/>
      <c r="N465" s="69"/>
      <c r="O465" s="57" t="str">
        <f t="shared" si="22"/>
        <v/>
      </c>
      <c r="Q465" s="11" t="s">
        <v>450</v>
      </c>
      <c r="R465" s="11" t="str" cm="1">
        <f t="array" ref="R465">_xlfn.XLOOKUP(Q465,INDEX(Flettilisti,,1),INDEX(Flettilisti,,2),,0)</f>
        <v>Vantar flokkun</v>
      </c>
      <c r="S465" s="38" t="str">
        <f>IF(ISBLANK(N465),"",IF(N465&lt;Gögn!$J$2,Gögn!$K$2,IF(N465&gt;Gögn!$J$4,Gögn!$K$4,Gögn!$K$3)))</f>
        <v/>
      </c>
      <c r="T465" s="49" t="str" cm="1">
        <f t="array" aca="1" ref="T465" ca="1">IF(ISBLANK(B465),"",IF(R465="Styrkhæft",_xlfn.XLOOKUP(S465,Vegalengdir[Texti],INDIRECT("Vegalengdir["&amp;'Upplýsingar um umsækjanda'!$B$10&amp;"]"),0%,0)))</f>
        <v/>
      </c>
      <c r="U465" s="72" t="str">
        <f t="shared" si="24"/>
        <v/>
      </c>
    </row>
    <row r="466" spans="1:21" x14ac:dyDescent="0.25">
      <c r="A466" s="37">
        <f t="shared" si="23"/>
        <v>465</v>
      </c>
      <c r="B466" s="67"/>
      <c r="C466" s="68"/>
      <c r="D466" s="67"/>
      <c r="E466" s="67"/>
      <c r="F466" s="67"/>
      <c r="G466" s="67"/>
      <c r="H466" s="69"/>
      <c r="I466" s="67"/>
      <c r="J466" s="67"/>
      <c r="K466" s="67"/>
      <c r="L466" s="67"/>
      <c r="M466" s="67"/>
      <c r="N466" s="69"/>
      <c r="O466" s="57" t="str">
        <f t="shared" si="22"/>
        <v/>
      </c>
      <c r="Q466" s="11" t="s">
        <v>450</v>
      </c>
      <c r="R466" s="11" t="str" cm="1">
        <f t="array" ref="R466">_xlfn.XLOOKUP(Q466,INDEX(Flettilisti,,1),INDEX(Flettilisti,,2),,0)</f>
        <v>Vantar flokkun</v>
      </c>
      <c r="S466" s="38" t="str">
        <f>IF(ISBLANK(N466),"",IF(N466&lt;Gögn!$J$2,Gögn!$K$2,IF(N466&gt;Gögn!$J$4,Gögn!$K$4,Gögn!$K$3)))</f>
        <v/>
      </c>
      <c r="T466" s="49" t="str" cm="1">
        <f t="array" aca="1" ref="T466" ca="1">IF(ISBLANK(B466),"",IF(R466="Styrkhæft",_xlfn.XLOOKUP(S466,Vegalengdir[Texti],INDIRECT("Vegalengdir["&amp;'Upplýsingar um umsækjanda'!$B$10&amp;"]"),0%,0)))</f>
        <v/>
      </c>
      <c r="U466" s="72" t="str">
        <f t="shared" si="24"/>
        <v/>
      </c>
    </row>
    <row r="467" spans="1:21" x14ac:dyDescent="0.25">
      <c r="A467" s="37">
        <f t="shared" si="23"/>
        <v>466</v>
      </c>
      <c r="B467" s="67"/>
      <c r="C467" s="68"/>
      <c r="D467" s="67"/>
      <c r="E467" s="67"/>
      <c r="F467" s="67"/>
      <c r="G467" s="67"/>
      <c r="H467" s="69"/>
      <c r="I467" s="67"/>
      <c r="J467" s="67"/>
      <c r="K467" s="67"/>
      <c r="L467" s="67"/>
      <c r="M467" s="67"/>
      <c r="N467" s="69"/>
      <c r="O467" s="57" t="str">
        <f t="shared" si="22"/>
        <v/>
      </c>
      <c r="Q467" s="11" t="s">
        <v>450</v>
      </c>
      <c r="R467" s="11" t="str" cm="1">
        <f t="array" ref="R467">_xlfn.XLOOKUP(Q467,INDEX(Flettilisti,,1),INDEX(Flettilisti,,2),,0)</f>
        <v>Vantar flokkun</v>
      </c>
      <c r="S467" s="38" t="str">
        <f>IF(ISBLANK(N467),"",IF(N467&lt;Gögn!$J$2,Gögn!$K$2,IF(N467&gt;Gögn!$J$4,Gögn!$K$4,Gögn!$K$3)))</f>
        <v/>
      </c>
      <c r="T467" s="49" t="str" cm="1">
        <f t="array" aca="1" ref="T467" ca="1">IF(ISBLANK(B467),"",IF(R467="Styrkhæft",_xlfn.XLOOKUP(S467,Vegalengdir[Texti],INDIRECT("Vegalengdir["&amp;'Upplýsingar um umsækjanda'!$B$10&amp;"]"),0%,0)))</f>
        <v/>
      </c>
      <c r="U467" s="72" t="str">
        <f t="shared" si="24"/>
        <v/>
      </c>
    </row>
    <row r="468" spans="1:21" x14ac:dyDescent="0.25">
      <c r="A468" s="37">
        <f t="shared" si="23"/>
        <v>467</v>
      </c>
      <c r="B468" s="67"/>
      <c r="C468" s="68"/>
      <c r="D468" s="67"/>
      <c r="E468" s="67"/>
      <c r="F468" s="67"/>
      <c r="G468" s="67"/>
      <c r="H468" s="69"/>
      <c r="I468" s="67"/>
      <c r="J468" s="67"/>
      <c r="K468" s="67"/>
      <c r="L468" s="67"/>
      <c r="M468" s="67"/>
      <c r="N468" s="69"/>
      <c r="O468" s="57" t="str">
        <f t="shared" si="22"/>
        <v/>
      </c>
      <c r="Q468" s="11" t="s">
        <v>450</v>
      </c>
      <c r="R468" s="11" t="str" cm="1">
        <f t="array" ref="R468">_xlfn.XLOOKUP(Q468,INDEX(Flettilisti,,1),INDEX(Flettilisti,,2),,0)</f>
        <v>Vantar flokkun</v>
      </c>
      <c r="S468" s="38" t="str">
        <f>IF(ISBLANK(N468),"",IF(N468&lt;Gögn!$J$2,Gögn!$K$2,IF(N468&gt;Gögn!$J$4,Gögn!$K$4,Gögn!$K$3)))</f>
        <v/>
      </c>
      <c r="T468" s="49" t="str" cm="1">
        <f t="array" aca="1" ref="T468" ca="1">IF(ISBLANK(B468),"",IF(R468="Styrkhæft",_xlfn.XLOOKUP(S468,Vegalengdir[Texti],INDIRECT("Vegalengdir["&amp;'Upplýsingar um umsækjanda'!$B$10&amp;"]"),0%,0)))</f>
        <v/>
      </c>
      <c r="U468" s="72" t="str">
        <f t="shared" si="24"/>
        <v/>
      </c>
    </row>
    <row r="469" spans="1:21" x14ac:dyDescent="0.25">
      <c r="A469" s="37">
        <f t="shared" si="23"/>
        <v>468</v>
      </c>
      <c r="B469" s="67"/>
      <c r="C469" s="68"/>
      <c r="D469" s="67"/>
      <c r="E469" s="67"/>
      <c r="F469" s="67"/>
      <c r="G469" s="67"/>
      <c r="H469" s="69"/>
      <c r="I469" s="67"/>
      <c r="J469" s="67"/>
      <c r="K469" s="67"/>
      <c r="L469" s="67"/>
      <c r="M469" s="67"/>
      <c r="N469" s="69"/>
      <c r="O469" s="57" t="str">
        <f t="shared" si="22"/>
        <v/>
      </c>
      <c r="Q469" s="11" t="s">
        <v>450</v>
      </c>
      <c r="R469" s="11" t="str" cm="1">
        <f t="array" ref="R469">_xlfn.XLOOKUP(Q469,INDEX(Flettilisti,,1),INDEX(Flettilisti,,2),,0)</f>
        <v>Vantar flokkun</v>
      </c>
      <c r="S469" s="38" t="str">
        <f>IF(ISBLANK(N469),"",IF(N469&lt;Gögn!$J$2,Gögn!$K$2,IF(N469&gt;Gögn!$J$4,Gögn!$K$4,Gögn!$K$3)))</f>
        <v/>
      </c>
      <c r="T469" s="49" t="str" cm="1">
        <f t="array" aca="1" ref="T469" ca="1">IF(ISBLANK(B469),"",IF(R469="Styrkhæft",_xlfn.XLOOKUP(S469,Vegalengdir[Texti],INDIRECT("Vegalengdir["&amp;'Upplýsingar um umsækjanda'!$B$10&amp;"]"),0%,0)))</f>
        <v/>
      </c>
      <c r="U469" s="72" t="str">
        <f t="shared" si="24"/>
        <v/>
      </c>
    </row>
    <row r="470" spans="1:21" x14ac:dyDescent="0.25">
      <c r="A470" s="37">
        <f t="shared" si="23"/>
        <v>469</v>
      </c>
      <c r="B470" s="67"/>
      <c r="C470" s="68"/>
      <c r="D470" s="67"/>
      <c r="E470" s="67"/>
      <c r="F470" s="67"/>
      <c r="G470" s="67"/>
      <c r="H470" s="69"/>
      <c r="I470" s="67"/>
      <c r="J470" s="67"/>
      <c r="K470" s="67"/>
      <c r="L470" s="67"/>
      <c r="M470" s="67"/>
      <c r="N470" s="69"/>
      <c r="O470" s="57" t="str">
        <f t="shared" si="22"/>
        <v/>
      </c>
      <c r="Q470" s="11" t="s">
        <v>450</v>
      </c>
      <c r="R470" s="11" t="str" cm="1">
        <f t="array" ref="R470">_xlfn.XLOOKUP(Q470,INDEX(Flettilisti,,1),INDEX(Flettilisti,,2),,0)</f>
        <v>Vantar flokkun</v>
      </c>
      <c r="S470" s="38" t="str">
        <f>IF(ISBLANK(N470),"",IF(N470&lt;Gögn!$J$2,Gögn!$K$2,IF(N470&gt;Gögn!$J$4,Gögn!$K$4,Gögn!$K$3)))</f>
        <v/>
      </c>
      <c r="T470" s="49" t="str" cm="1">
        <f t="array" aca="1" ref="T470" ca="1">IF(ISBLANK(B470),"",IF(R470="Styrkhæft",_xlfn.XLOOKUP(S470,Vegalengdir[Texti],INDIRECT("Vegalengdir["&amp;'Upplýsingar um umsækjanda'!$B$10&amp;"]"),0%,0)))</f>
        <v/>
      </c>
      <c r="U470" s="72" t="str">
        <f t="shared" si="24"/>
        <v/>
      </c>
    </row>
    <row r="471" spans="1:21" x14ac:dyDescent="0.25">
      <c r="A471" s="37">
        <f t="shared" si="23"/>
        <v>470</v>
      </c>
      <c r="B471" s="67"/>
      <c r="C471" s="68"/>
      <c r="D471" s="67"/>
      <c r="E471" s="67"/>
      <c r="F471" s="67"/>
      <c r="G471" s="67"/>
      <c r="H471" s="69"/>
      <c r="I471" s="67"/>
      <c r="J471" s="67"/>
      <c r="K471" s="67"/>
      <c r="L471" s="67"/>
      <c r="M471" s="67"/>
      <c r="N471" s="69"/>
      <c r="O471" s="57" t="str">
        <f t="shared" si="22"/>
        <v/>
      </c>
      <c r="Q471" s="11" t="s">
        <v>450</v>
      </c>
      <c r="R471" s="11" t="str" cm="1">
        <f t="array" ref="R471">_xlfn.XLOOKUP(Q471,INDEX(Flettilisti,,1),INDEX(Flettilisti,,2),,0)</f>
        <v>Vantar flokkun</v>
      </c>
      <c r="S471" s="38" t="str">
        <f>IF(ISBLANK(N471),"",IF(N471&lt;Gögn!$J$2,Gögn!$K$2,IF(N471&gt;Gögn!$J$4,Gögn!$K$4,Gögn!$K$3)))</f>
        <v/>
      </c>
      <c r="T471" s="49" t="str" cm="1">
        <f t="array" aca="1" ref="T471" ca="1">IF(ISBLANK(B471),"",IF(R471="Styrkhæft",_xlfn.XLOOKUP(S471,Vegalengdir[Texti],INDIRECT("Vegalengdir["&amp;'Upplýsingar um umsækjanda'!$B$10&amp;"]"),0%,0)))</f>
        <v/>
      </c>
      <c r="U471" s="72" t="str">
        <f t="shared" si="24"/>
        <v/>
      </c>
    </row>
    <row r="472" spans="1:21" x14ac:dyDescent="0.25">
      <c r="A472" s="37">
        <f t="shared" si="23"/>
        <v>471</v>
      </c>
      <c r="B472" s="67"/>
      <c r="C472" s="68"/>
      <c r="D472" s="67"/>
      <c r="E472" s="67"/>
      <c r="F472" s="67"/>
      <c r="G472" s="67"/>
      <c r="H472" s="69"/>
      <c r="I472" s="67"/>
      <c r="J472" s="67"/>
      <c r="K472" s="67"/>
      <c r="L472" s="67"/>
      <c r="M472" s="67"/>
      <c r="N472" s="69"/>
      <c r="O472" s="57" t="str">
        <f t="shared" si="22"/>
        <v/>
      </c>
      <c r="Q472" s="11" t="s">
        <v>450</v>
      </c>
      <c r="R472" s="11" t="str" cm="1">
        <f t="array" ref="R472">_xlfn.XLOOKUP(Q472,INDEX(Flettilisti,,1),INDEX(Flettilisti,,2),,0)</f>
        <v>Vantar flokkun</v>
      </c>
      <c r="S472" s="38" t="str">
        <f>IF(ISBLANK(N472),"",IF(N472&lt;Gögn!$J$2,Gögn!$K$2,IF(N472&gt;Gögn!$J$4,Gögn!$K$4,Gögn!$K$3)))</f>
        <v/>
      </c>
      <c r="T472" s="49" t="str" cm="1">
        <f t="array" aca="1" ref="T472" ca="1">IF(ISBLANK(B472),"",IF(R472="Styrkhæft",_xlfn.XLOOKUP(S472,Vegalengdir[Texti],INDIRECT("Vegalengdir["&amp;'Upplýsingar um umsækjanda'!$B$10&amp;"]"),0%,0)))</f>
        <v/>
      </c>
      <c r="U472" s="72" t="str">
        <f t="shared" si="24"/>
        <v/>
      </c>
    </row>
    <row r="473" spans="1:21" x14ac:dyDescent="0.25">
      <c r="A473" s="37">
        <f t="shared" si="23"/>
        <v>472</v>
      </c>
      <c r="B473" s="67"/>
      <c r="C473" s="68"/>
      <c r="D473" s="67"/>
      <c r="E473" s="67"/>
      <c r="F473" s="67"/>
      <c r="G473" s="67"/>
      <c r="H473" s="69"/>
      <c r="I473" s="67"/>
      <c r="J473" s="67"/>
      <c r="K473" s="67"/>
      <c r="L473" s="67"/>
      <c r="M473" s="67"/>
      <c r="N473" s="69"/>
      <c r="O473" s="57" t="str">
        <f t="shared" si="22"/>
        <v/>
      </c>
      <c r="Q473" s="11" t="s">
        <v>450</v>
      </c>
      <c r="R473" s="11" t="str" cm="1">
        <f t="array" ref="R473">_xlfn.XLOOKUP(Q473,INDEX(Flettilisti,,1),INDEX(Flettilisti,,2),,0)</f>
        <v>Vantar flokkun</v>
      </c>
      <c r="S473" s="38" t="str">
        <f>IF(ISBLANK(N473),"",IF(N473&lt;Gögn!$J$2,Gögn!$K$2,IF(N473&gt;Gögn!$J$4,Gögn!$K$4,Gögn!$K$3)))</f>
        <v/>
      </c>
      <c r="T473" s="49" t="str" cm="1">
        <f t="array" aca="1" ref="T473" ca="1">IF(ISBLANK(B473),"",IF(R473="Styrkhæft",_xlfn.XLOOKUP(S473,Vegalengdir[Texti],INDIRECT("Vegalengdir["&amp;'Upplýsingar um umsækjanda'!$B$10&amp;"]"),0%,0)))</f>
        <v/>
      </c>
      <c r="U473" s="72" t="str">
        <f t="shared" si="24"/>
        <v/>
      </c>
    </row>
    <row r="474" spans="1:21" x14ac:dyDescent="0.25">
      <c r="A474" s="37">
        <f t="shared" si="23"/>
        <v>473</v>
      </c>
      <c r="B474" s="67"/>
      <c r="C474" s="68"/>
      <c r="D474" s="67"/>
      <c r="E474" s="67"/>
      <c r="F474" s="67"/>
      <c r="G474" s="67"/>
      <c r="H474" s="69"/>
      <c r="I474" s="67"/>
      <c r="J474" s="67"/>
      <c r="K474" s="67"/>
      <c r="L474" s="67"/>
      <c r="M474" s="67"/>
      <c r="N474" s="69"/>
      <c r="O474" s="57" t="str">
        <f t="shared" si="22"/>
        <v/>
      </c>
      <c r="Q474" s="11" t="s">
        <v>450</v>
      </c>
      <c r="R474" s="11" t="str" cm="1">
        <f t="array" ref="R474">_xlfn.XLOOKUP(Q474,INDEX(Flettilisti,,1),INDEX(Flettilisti,,2),,0)</f>
        <v>Vantar flokkun</v>
      </c>
      <c r="S474" s="38" t="str">
        <f>IF(ISBLANK(N474),"",IF(N474&lt;Gögn!$J$2,Gögn!$K$2,IF(N474&gt;Gögn!$J$4,Gögn!$K$4,Gögn!$K$3)))</f>
        <v/>
      </c>
      <c r="T474" s="49" t="str" cm="1">
        <f t="array" aca="1" ref="T474" ca="1">IF(ISBLANK(B474),"",IF(R474="Styrkhæft",_xlfn.XLOOKUP(S474,Vegalengdir[Texti],INDIRECT("Vegalengdir["&amp;'Upplýsingar um umsækjanda'!$B$10&amp;"]"),0%,0)))</f>
        <v/>
      </c>
      <c r="U474" s="72" t="str">
        <f t="shared" si="24"/>
        <v/>
      </c>
    </row>
    <row r="475" spans="1:21" x14ac:dyDescent="0.25">
      <c r="A475" s="37">
        <f t="shared" si="23"/>
        <v>474</v>
      </c>
      <c r="B475" s="67"/>
      <c r="C475" s="68"/>
      <c r="D475" s="67"/>
      <c r="E475" s="67"/>
      <c r="F475" s="67"/>
      <c r="G475" s="67"/>
      <c r="H475" s="69"/>
      <c r="I475" s="67"/>
      <c r="J475" s="67"/>
      <c r="K475" s="67"/>
      <c r="L475" s="67"/>
      <c r="M475" s="67"/>
      <c r="N475" s="69"/>
      <c r="O475" s="57" t="str">
        <f t="shared" si="22"/>
        <v/>
      </c>
      <c r="Q475" s="11" t="s">
        <v>450</v>
      </c>
      <c r="R475" s="11" t="str" cm="1">
        <f t="array" ref="R475">_xlfn.XLOOKUP(Q475,INDEX(Flettilisti,,1),INDEX(Flettilisti,,2),,0)</f>
        <v>Vantar flokkun</v>
      </c>
      <c r="S475" s="38" t="str">
        <f>IF(ISBLANK(N475),"",IF(N475&lt;Gögn!$J$2,Gögn!$K$2,IF(N475&gt;Gögn!$J$4,Gögn!$K$4,Gögn!$K$3)))</f>
        <v/>
      </c>
      <c r="T475" s="49" t="str" cm="1">
        <f t="array" aca="1" ref="T475" ca="1">IF(ISBLANK(B475),"",IF(R475="Styrkhæft",_xlfn.XLOOKUP(S475,Vegalengdir[Texti],INDIRECT("Vegalengdir["&amp;'Upplýsingar um umsækjanda'!$B$10&amp;"]"),0%,0)))</f>
        <v/>
      </c>
      <c r="U475" s="72" t="str">
        <f t="shared" si="24"/>
        <v/>
      </c>
    </row>
    <row r="476" spans="1:21" x14ac:dyDescent="0.25">
      <c r="A476" s="37">
        <f t="shared" si="23"/>
        <v>475</v>
      </c>
      <c r="B476" s="67"/>
      <c r="C476" s="68"/>
      <c r="D476" s="67"/>
      <c r="E476" s="67"/>
      <c r="F476" s="67"/>
      <c r="G476" s="67"/>
      <c r="H476" s="69"/>
      <c r="I476" s="67"/>
      <c r="J476" s="67"/>
      <c r="K476" s="67"/>
      <c r="L476" s="67"/>
      <c r="M476" s="67"/>
      <c r="N476" s="69"/>
      <c r="O476" s="57" t="str">
        <f t="shared" si="22"/>
        <v/>
      </c>
      <c r="Q476" s="11" t="s">
        <v>450</v>
      </c>
      <c r="R476" s="11" t="str" cm="1">
        <f t="array" ref="R476">_xlfn.XLOOKUP(Q476,INDEX(Flettilisti,,1),INDEX(Flettilisti,,2),,0)</f>
        <v>Vantar flokkun</v>
      </c>
      <c r="S476" s="38" t="str">
        <f>IF(ISBLANK(N476),"",IF(N476&lt;Gögn!$J$2,Gögn!$K$2,IF(N476&gt;Gögn!$J$4,Gögn!$K$4,Gögn!$K$3)))</f>
        <v/>
      </c>
      <c r="T476" s="49" t="str" cm="1">
        <f t="array" aca="1" ref="T476" ca="1">IF(ISBLANK(B476),"",IF(R476="Styrkhæft",_xlfn.XLOOKUP(S476,Vegalengdir[Texti],INDIRECT("Vegalengdir["&amp;'Upplýsingar um umsækjanda'!$B$10&amp;"]"),0%,0)))</f>
        <v/>
      </c>
      <c r="U476" s="72" t="str">
        <f t="shared" si="24"/>
        <v/>
      </c>
    </row>
    <row r="477" spans="1:21" x14ac:dyDescent="0.25">
      <c r="A477" s="37">
        <f t="shared" si="23"/>
        <v>476</v>
      </c>
      <c r="B477" s="67"/>
      <c r="C477" s="68"/>
      <c r="D477" s="67"/>
      <c r="E477" s="67"/>
      <c r="F477" s="67"/>
      <c r="G477" s="67"/>
      <c r="H477" s="69"/>
      <c r="I477" s="67"/>
      <c r="J477" s="67"/>
      <c r="K477" s="67"/>
      <c r="L477" s="67"/>
      <c r="M477" s="67"/>
      <c r="N477" s="69"/>
      <c r="O477" s="57" t="str">
        <f t="shared" si="22"/>
        <v/>
      </c>
      <c r="Q477" s="11" t="s">
        <v>450</v>
      </c>
      <c r="R477" s="11" t="str" cm="1">
        <f t="array" ref="R477">_xlfn.XLOOKUP(Q477,INDEX(Flettilisti,,1),INDEX(Flettilisti,,2),,0)</f>
        <v>Vantar flokkun</v>
      </c>
      <c r="S477" s="38" t="str">
        <f>IF(ISBLANK(N477),"",IF(N477&lt;Gögn!$J$2,Gögn!$K$2,IF(N477&gt;Gögn!$J$4,Gögn!$K$4,Gögn!$K$3)))</f>
        <v/>
      </c>
      <c r="T477" s="49" t="str" cm="1">
        <f t="array" aca="1" ref="T477" ca="1">IF(ISBLANK(B477),"",IF(R477="Styrkhæft",_xlfn.XLOOKUP(S477,Vegalengdir[Texti],INDIRECT("Vegalengdir["&amp;'Upplýsingar um umsækjanda'!$B$10&amp;"]"),0%,0)))</f>
        <v/>
      </c>
      <c r="U477" s="72" t="str">
        <f t="shared" si="24"/>
        <v/>
      </c>
    </row>
    <row r="478" spans="1:21" x14ac:dyDescent="0.25">
      <c r="A478" s="37">
        <f t="shared" si="23"/>
        <v>477</v>
      </c>
      <c r="B478" s="67"/>
      <c r="C478" s="68"/>
      <c r="D478" s="67"/>
      <c r="E478" s="67"/>
      <c r="F478" s="67"/>
      <c r="G478" s="67"/>
      <c r="H478" s="69"/>
      <c r="I478" s="67"/>
      <c r="J478" s="67"/>
      <c r="K478" s="67"/>
      <c r="L478" s="67"/>
      <c r="M478" s="67"/>
      <c r="N478" s="69"/>
      <c r="O478" s="57" t="str">
        <f t="shared" si="22"/>
        <v/>
      </c>
      <c r="Q478" s="11" t="s">
        <v>450</v>
      </c>
      <c r="R478" s="11" t="str" cm="1">
        <f t="array" ref="R478">_xlfn.XLOOKUP(Q478,INDEX(Flettilisti,,1),INDEX(Flettilisti,,2),,0)</f>
        <v>Vantar flokkun</v>
      </c>
      <c r="S478" s="38" t="str">
        <f>IF(ISBLANK(N478),"",IF(N478&lt;Gögn!$J$2,Gögn!$K$2,IF(N478&gt;Gögn!$J$4,Gögn!$K$4,Gögn!$K$3)))</f>
        <v/>
      </c>
      <c r="T478" s="49" t="str" cm="1">
        <f t="array" aca="1" ref="T478" ca="1">IF(ISBLANK(B478),"",IF(R478="Styrkhæft",_xlfn.XLOOKUP(S478,Vegalengdir[Texti],INDIRECT("Vegalengdir["&amp;'Upplýsingar um umsækjanda'!$B$10&amp;"]"),0%,0)))</f>
        <v/>
      </c>
      <c r="U478" s="72" t="str">
        <f t="shared" si="24"/>
        <v/>
      </c>
    </row>
    <row r="479" spans="1:21" x14ac:dyDescent="0.25">
      <c r="A479" s="37">
        <f t="shared" si="23"/>
        <v>478</v>
      </c>
      <c r="B479" s="67"/>
      <c r="C479" s="68"/>
      <c r="D479" s="67"/>
      <c r="E479" s="67"/>
      <c r="F479" s="67"/>
      <c r="G479" s="67"/>
      <c r="H479" s="69"/>
      <c r="I479" s="67"/>
      <c r="J479" s="67"/>
      <c r="K479" s="67"/>
      <c r="L479" s="67"/>
      <c r="M479" s="67"/>
      <c r="N479" s="69"/>
      <c r="O479" s="57" t="str">
        <f t="shared" si="22"/>
        <v/>
      </c>
      <c r="Q479" s="11" t="s">
        <v>450</v>
      </c>
      <c r="R479" s="11" t="str" cm="1">
        <f t="array" ref="R479">_xlfn.XLOOKUP(Q479,INDEX(Flettilisti,,1),INDEX(Flettilisti,,2),,0)</f>
        <v>Vantar flokkun</v>
      </c>
      <c r="S479" s="38" t="str">
        <f>IF(ISBLANK(N479),"",IF(N479&lt;Gögn!$J$2,Gögn!$K$2,IF(N479&gt;Gögn!$J$4,Gögn!$K$4,Gögn!$K$3)))</f>
        <v/>
      </c>
      <c r="T479" s="49" t="str" cm="1">
        <f t="array" aca="1" ref="T479" ca="1">IF(ISBLANK(B479),"",IF(R479="Styrkhæft",_xlfn.XLOOKUP(S479,Vegalengdir[Texti],INDIRECT("Vegalengdir["&amp;'Upplýsingar um umsækjanda'!$B$10&amp;"]"),0%,0)))</f>
        <v/>
      </c>
      <c r="U479" s="72" t="str">
        <f t="shared" si="24"/>
        <v/>
      </c>
    </row>
    <row r="480" spans="1:21" x14ac:dyDescent="0.25">
      <c r="A480" s="37">
        <f t="shared" si="23"/>
        <v>479</v>
      </c>
      <c r="B480" s="67"/>
      <c r="C480" s="68"/>
      <c r="D480" s="67"/>
      <c r="E480" s="67"/>
      <c r="F480" s="67"/>
      <c r="G480" s="67"/>
      <c r="H480" s="69"/>
      <c r="I480" s="67"/>
      <c r="J480" s="67"/>
      <c r="K480" s="67"/>
      <c r="L480" s="67"/>
      <c r="M480" s="67"/>
      <c r="N480" s="69"/>
      <c r="O480" s="57" t="str">
        <f t="shared" si="22"/>
        <v/>
      </c>
      <c r="Q480" s="11" t="s">
        <v>450</v>
      </c>
      <c r="R480" s="11" t="str" cm="1">
        <f t="array" ref="R480">_xlfn.XLOOKUP(Q480,INDEX(Flettilisti,,1),INDEX(Flettilisti,,2),,0)</f>
        <v>Vantar flokkun</v>
      </c>
      <c r="S480" s="38" t="str">
        <f>IF(ISBLANK(N480),"",IF(N480&lt;Gögn!$J$2,Gögn!$K$2,IF(N480&gt;Gögn!$J$4,Gögn!$K$4,Gögn!$K$3)))</f>
        <v/>
      </c>
      <c r="T480" s="49" t="str" cm="1">
        <f t="array" aca="1" ref="T480" ca="1">IF(ISBLANK(B480),"",IF(R480="Styrkhæft",_xlfn.XLOOKUP(S480,Vegalengdir[Texti],INDIRECT("Vegalengdir["&amp;'Upplýsingar um umsækjanda'!$B$10&amp;"]"),0%,0)))</f>
        <v/>
      </c>
      <c r="U480" s="72" t="str">
        <f t="shared" si="24"/>
        <v/>
      </c>
    </row>
    <row r="481" spans="1:21" x14ac:dyDescent="0.25">
      <c r="A481" s="37">
        <f t="shared" si="23"/>
        <v>480</v>
      </c>
      <c r="B481" s="67"/>
      <c r="C481" s="68"/>
      <c r="D481" s="67"/>
      <c r="E481" s="67"/>
      <c r="F481" s="67"/>
      <c r="G481" s="67"/>
      <c r="H481" s="69"/>
      <c r="I481" s="67"/>
      <c r="J481" s="67"/>
      <c r="K481" s="67"/>
      <c r="L481" s="67"/>
      <c r="M481" s="67"/>
      <c r="N481" s="69"/>
      <c r="O481" s="57" t="str">
        <f t="shared" si="22"/>
        <v/>
      </c>
      <c r="Q481" s="11" t="s">
        <v>450</v>
      </c>
      <c r="R481" s="11" t="str" cm="1">
        <f t="array" ref="R481">_xlfn.XLOOKUP(Q481,INDEX(Flettilisti,,1),INDEX(Flettilisti,,2),,0)</f>
        <v>Vantar flokkun</v>
      </c>
      <c r="S481" s="38" t="str">
        <f>IF(ISBLANK(N481),"",IF(N481&lt;Gögn!$J$2,Gögn!$K$2,IF(N481&gt;Gögn!$J$4,Gögn!$K$4,Gögn!$K$3)))</f>
        <v/>
      </c>
      <c r="T481" s="49" t="str" cm="1">
        <f t="array" aca="1" ref="T481" ca="1">IF(ISBLANK(B481),"",IF(R481="Styrkhæft",_xlfn.XLOOKUP(S481,Vegalengdir[Texti],INDIRECT("Vegalengdir["&amp;'Upplýsingar um umsækjanda'!$B$10&amp;"]"),0%,0)))</f>
        <v/>
      </c>
      <c r="U481" s="72" t="str">
        <f t="shared" si="24"/>
        <v/>
      </c>
    </row>
    <row r="482" spans="1:21" x14ac:dyDescent="0.25">
      <c r="A482" s="37">
        <f t="shared" si="23"/>
        <v>481</v>
      </c>
      <c r="B482" s="67"/>
      <c r="C482" s="68"/>
      <c r="D482" s="67"/>
      <c r="E482" s="67"/>
      <c r="F482" s="67"/>
      <c r="G482" s="67"/>
      <c r="H482" s="69"/>
      <c r="I482" s="67"/>
      <c r="J482" s="67"/>
      <c r="K482" s="67"/>
      <c r="L482" s="67"/>
      <c r="M482" s="67"/>
      <c r="N482" s="69"/>
      <c r="O482" s="57" t="str">
        <f t="shared" si="22"/>
        <v/>
      </c>
      <c r="Q482" s="11" t="s">
        <v>450</v>
      </c>
      <c r="R482" s="11" t="str" cm="1">
        <f t="array" ref="R482">_xlfn.XLOOKUP(Q482,INDEX(Flettilisti,,1),INDEX(Flettilisti,,2),,0)</f>
        <v>Vantar flokkun</v>
      </c>
      <c r="S482" s="38" t="str">
        <f>IF(ISBLANK(N482),"",IF(N482&lt;Gögn!$J$2,Gögn!$K$2,IF(N482&gt;Gögn!$J$4,Gögn!$K$4,Gögn!$K$3)))</f>
        <v/>
      </c>
      <c r="T482" s="49" t="str" cm="1">
        <f t="array" aca="1" ref="T482" ca="1">IF(ISBLANK(B482),"",IF(R482="Styrkhæft",_xlfn.XLOOKUP(S482,Vegalengdir[Texti],INDIRECT("Vegalengdir["&amp;'Upplýsingar um umsækjanda'!$B$10&amp;"]"),0%,0)))</f>
        <v/>
      </c>
      <c r="U482" s="72" t="str">
        <f t="shared" si="24"/>
        <v/>
      </c>
    </row>
    <row r="483" spans="1:21" x14ac:dyDescent="0.25">
      <c r="A483" s="37">
        <f t="shared" si="23"/>
        <v>482</v>
      </c>
      <c r="B483" s="67"/>
      <c r="C483" s="68"/>
      <c r="D483" s="67"/>
      <c r="E483" s="67"/>
      <c r="F483" s="67"/>
      <c r="G483" s="67"/>
      <c r="H483" s="69"/>
      <c r="I483" s="67"/>
      <c r="J483" s="67"/>
      <c r="K483" s="67"/>
      <c r="L483" s="67"/>
      <c r="M483" s="67"/>
      <c r="N483" s="69"/>
      <c r="O483" s="57" t="str">
        <f t="shared" si="22"/>
        <v/>
      </c>
      <c r="Q483" s="11" t="s">
        <v>450</v>
      </c>
      <c r="R483" s="11" t="str" cm="1">
        <f t="array" ref="R483">_xlfn.XLOOKUP(Q483,INDEX(Flettilisti,,1),INDEX(Flettilisti,,2),,0)</f>
        <v>Vantar flokkun</v>
      </c>
      <c r="S483" s="38" t="str">
        <f>IF(ISBLANK(N483),"",IF(N483&lt;Gögn!$J$2,Gögn!$K$2,IF(N483&gt;Gögn!$J$4,Gögn!$K$4,Gögn!$K$3)))</f>
        <v/>
      </c>
      <c r="T483" s="49" t="str" cm="1">
        <f t="array" aca="1" ref="T483" ca="1">IF(ISBLANK(B483),"",IF(R483="Styrkhæft",_xlfn.XLOOKUP(S483,Vegalengdir[Texti],INDIRECT("Vegalengdir["&amp;'Upplýsingar um umsækjanda'!$B$10&amp;"]"),0%,0)))</f>
        <v/>
      </c>
      <c r="U483" s="72" t="str">
        <f t="shared" si="24"/>
        <v/>
      </c>
    </row>
    <row r="484" spans="1:21" x14ac:dyDescent="0.25">
      <c r="A484" s="37">
        <f t="shared" si="23"/>
        <v>483</v>
      </c>
      <c r="B484" s="67"/>
      <c r="C484" s="68"/>
      <c r="D484" s="67"/>
      <c r="E484" s="67"/>
      <c r="F484" s="67"/>
      <c r="G484" s="67"/>
      <c r="H484" s="69"/>
      <c r="I484" s="67"/>
      <c r="J484" s="67"/>
      <c r="K484" s="67"/>
      <c r="L484" s="67"/>
      <c r="M484" s="67"/>
      <c r="N484" s="69"/>
      <c r="O484" s="57" t="str">
        <f t="shared" si="22"/>
        <v/>
      </c>
      <c r="Q484" s="11" t="s">
        <v>450</v>
      </c>
      <c r="R484" s="11" t="str" cm="1">
        <f t="array" ref="R484">_xlfn.XLOOKUP(Q484,INDEX(Flettilisti,,1),INDEX(Flettilisti,,2),,0)</f>
        <v>Vantar flokkun</v>
      </c>
      <c r="S484" s="38" t="str">
        <f>IF(ISBLANK(N484),"",IF(N484&lt;Gögn!$J$2,Gögn!$K$2,IF(N484&gt;Gögn!$J$4,Gögn!$K$4,Gögn!$K$3)))</f>
        <v/>
      </c>
      <c r="T484" s="49" t="str" cm="1">
        <f t="array" aca="1" ref="T484" ca="1">IF(ISBLANK(B484),"",IF(R484="Styrkhæft",_xlfn.XLOOKUP(S484,Vegalengdir[Texti],INDIRECT("Vegalengdir["&amp;'Upplýsingar um umsækjanda'!$B$10&amp;"]"),0%,0)))</f>
        <v/>
      </c>
      <c r="U484" s="72" t="str">
        <f t="shared" si="24"/>
        <v/>
      </c>
    </row>
    <row r="485" spans="1:21" x14ac:dyDescent="0.25">
      <c r="A485" s="37">
        <f t="shared" si="23"/>
        <v>484</v>
      </c>
      <c r="B485" s="67"/>
      <c r="C485" s="68"/>
      <c r="D485" s="67"/>
      <c r="E485" s="67"/>
      <c r="F485" s="67"/>
      <c r="G485" s="67"/>
      <c r="H485" s="69"/>
      <c r="I485" s="67"/>
      <c r="J485" s="67"/>
      <c r="K485" s="67"/>
      <c r="L485" s="67"/>
      <c r="M485" s="67"/>
      <c r="N485" s="69"/>
      <c r="O485" s="57" t="str">
        <f t="shared" si="22"/>
        <v/>
      </c>
      <c r="Q485" s="11" t="s">
        <v>450</v>
      </c>
      <c r="R485" s="11" t="str" cm="1">
        <f t="array" ref="R485">_xlfn.XLOOKUP(Q485,INDEX(Flettilisti,,1),INDEX(Flettilisti,,2),,0)</f>
        <v>Vantar flokkun</v>
      </c>
      <c r="S485" s="38" t="str">
        <f>IF(ISBLANK(N485),"",IF(N485&lt;Gögn!$J$2,Gögn!$K$2,IF(N485&gt;Gögn!$J$4,Gögn!$K$4,Gögn!$K$3)))</f>
        <v/>
      </c>
      <c r="T485" s="49" t="str" cm="1">
        <f t="array" aca="1" ref="T485" ca="1">IF(ISBLANK(B485),"",IF(R485="Styrkhæft",_xlfn.XLOOKUP(S485,Vegalengdir[Texti],INDIRECT("Vegalengdir["&amp;'Upplýsingar um umsækjanda'!$B$10&amp;"]"),0%,0)))</f>
        <v/>
      </c>
      <c r="U485" s="72" t="str">
        <f t="shared" si="24"/>
        <v/>
      </c>
    </row>
    <row r="486" spans="1:21" x14ac:dyDescent="0.25">
      <c r="A486" s="37">
        <f t="shared" si="23"/>
        <v>485</v>
      </c>
      <c r="B486" s="67"/>
      <c r="C486" s="68"/>
      <c r="D486" s="67"/>
      <c r="E486" s="67"/>
      <c r="F486" s="67"/>
      <c r="G486" s="67"/>
      <c r="H486" s="69"/>
      <c r="I486" s="67"/>
      <c r="J486" s="67"/>
      <c r="K486" s="67"/>
      <c r="L486" s="67"/>
      <c r="M486" s="67"/>
      <c r="N486" s="69"/>
      <c r="O486" s="57" t="str">
        <f t="shared" si="22"/>
        <v/>
      </c>
      <c r="Q486" s="11" t="s">
        <v>450</v>
      </c>
      <c r="R486" s="11" t="str" cm="1">
        <f t="array" ref="R486">_xlfn.XLOOKUP(Q486,INDEX(Flettilisti,,1),INDEX(Flettilisti,,2),,0)</f>
        <v>Vantar flokkun</v>
      </c>
      <c r="S486" s="38" t="str">
        <f>IF(ISBLANK(N486),"",IF(N486&lt;Gögn!$J$2,Gögn!$K$2,IF(N486&gt;Gögn!$J$4,Gögn!$K$4,Gögn!$K$3)))</f>
        <v/>
      </c>
      <c r="T486" s="49" t="str" cm="1">
        <f t="array" aca="1" ref="T486" ca="1">IF(ISBLANK(B486),"",IF(R486="Styrkhæft",_xlfn.XLOOKUP(S486,Vegalengdir[Texti],INDIRECT("Vegalengdir["&amp;'Upplýsingar um umsækjanda'!$B$10&amp;"]"),0%,0)))</f>
        <v/>
      </c>
      <c r="U486" s="72" t="str">
        <f t="shared" si="24"/>
        <v/>
      </c>
    </row>
    <row r="487" spans="1:21" x14ac:dyDescent="0.25">
      <c r="A487" s="37">
        <f t="shared" si="23"/>
        <v>486</v>
      </c>
      <c r="B487" s="67"/>
      <c r="C487" s="68"/>
      <c r="D487" s="67"/>
      <c r="E487" s="67"/>
      <c r="F487" s="67"/>
      <c r="G487" s="67"/>
      <c r="H487" s="69"/>
      <c r="I487" s="67"/>
      <c r="J487" s="67"/>
      <c r="K487" s="67"/>
      <c r="L487" s="67"/>
      <c r="M487" s="67"/>
      <c r="N487" s="69"/>
      <c r="O487" s="57" t="str">
        <f t="shared" si="22"/>
        <v/>
      </c>
      <c r="Q487" s="11" t="s">
        <v>450</v>
      </c>
      <c r="R487" s="11" t="str" cm="1">
        <f t="array" ref="R487">_xlfn.XLOOKUP(Q487,INDEX(Flettilisti,,1),INDEX(Flettilisti,,2),,0)</f>
        <v>Vantar flokkun</v>
      </c>
      <c r="S487" s="38" t="str">
        <f>IF(ISBLANK(N487),"",IF(N487&lt;Gögn!$J$2,Gögn!$K$2,IF(N487&gt;Gögn!$J$4,Gögn!$K$4,Gögn!$K$3)))</f>
        <v/>
      </c>
      <c r="T487" s="49" t="str" cm="1">
        <f t="array" aca="1" ref="T487" ca="1">IF(ISBLANK(B487),"",IF(R487="Styrkhæft",_xlfn.XLOOKUP(S487,Vegalengdir[Texti],INDIRECT("Vegalengdir["&amp;'Upplýsingar um umsækjanda'!$B$10&amp;"]"),0%,0)))</f>
        <v/>
      </c>
      <c r="U487" s="72" t="str">
        <f t="shared" si="24"/>
        <v/>
      </c>
    </row>
    <row r="488" spans="1:21" x14ac:dyDescent="0.25">
      <c r="A488" s="37">
        <f t="shared" si="23"/>
        <v>487</v>
      </c>
      <c r="B488" s="67"/>
      <c r="C488" s="68"/>
      <c r="D488" s="67"/>
      <c r="E488" s="67"/>
      <c r="F488" s="67"/>
      <c r="G488" s="67"/>
      <c r="H488" s="69"/>
      <c r="I488" s="67"/>
      <c r="J488" s="67"/>
      <c r="K488" s="67"/>
      <c r="L488" s="67"/>
      <c r="M488" s="67"/>
      <c r="N488" s="69"/>
      <c r="O488" s="57" t="str">
        <f t="shared" si="22"/>
        <v/>
      </c>
      <c r="Q488" s="11" t="s">
        <v>450</v>
      </c>
      <c r="R488" s="11" t="str" cm="1">
        <f t="array" ref="R488">_xlfn.XLOOKUP(Q488,INDEX(Flettilisti,,1),INDEX(Flettilisti,,2),,0)</f>
        <v>Vantar flokkun</v>
      </c>
      <c r="S488" s="38" t="str">
        <f>IF(ISBLANK(N488),"",IF(N488&lt;Gögn!$J$2,Gögn!$K$2,IF(N488&gt;Gögn!$J$4,Gögn!$K$4,Gögn!$K$3)))</f>
        <v/>
      </c>
      <c r="T488" s="49" t="str" cm="1">
        <f t="array" aca="1" ref="T488" ca="1">IF(ISBLANK(B488),"",IF(R488="Styrkhæft",_xlfn.XLOOKUP(S488,Vegalengdir[Texti],INDIRECT("Vegalengdir["&amp;'Upplýsingar um umsækjanda'!$B$10&amp;"]"),0%,0)))</f>
        <v/>
      </c>
      <c r="U488" s="72" t="str">
        <f t="shared" si="24"/>
        <v/>
      </c>
    </row>
    <row r="489" spans="1:21" x14ac:dyDescent="0.25">
      <c r="A489" s="37">
        <f t="shared" si="23"/>
        <v>488</v>
      </c>
      <c r="B489" s="67"/>
      <c r="C489" s="68"/>
      <c r="D489" s="67"/>
      <c r="E489" s="67"/>
      <c r="F489" s="67"/>
      <c r="G489" s="67"/>
      <c r="H489" s="69"/>
      <c r="I489" s="67"/>
      <c r="J489" s="67"/>
      <c r="K489" s="67"/>
      <c r="L489" s="67"/>
      <c r="M489" s="67"/>
      <c r="N489" s="69"/>
      <c r="O489" s="57" t="str">
        <f t="shared" si="22"/>
        <v/>
      </c>
      <c r="Q489" s="11" t="s">
        <v>450</v>
      </c>
      <c r="R489" s="11" t="str" cm="1">
        <f t="array" ref="R489">_xlfn.XLOOKUP(Q489,INDEX(Flettilisti,,1),INDEX(Flettilisti,,2),,0)</f>
        <v>Vantar flokkun</v>
      </c>
      <c r="S489" s="38" t="str">
        <f>IF(ISBLANK(N489),"",IF(N489&lt;Gögn!$J$2,Gögn!$K$2,IF(N489&gt;Gögn!$J$4,Gögn!$K$4,Gögn!$K$3)))</f>
        <v/>
      </c>
      <c r="T489" s="49" t="str" cm="1">
        <f t="array" aca="1" ref="T489" ca="1">IF(ISBLANK(B489),"",IF(R489="Styrkhæft",_xlfn.XLOOKUP(S489,Vegalengdir[Texti],INDIRECT("Vegalengdir["&amp;'Upplýsingar um umsækjanda'!$B$10&amp;"]"),0%,0)))</f>
        <v/>
      </c>
      <c r="U489" s="72" t="str">
        <f t="shared" si="24"/>
        <v/>
      </c>
    </row>
    <row r="490" spans="1:21" x14ac:dyDescent="0.25">
      <c r="A490" s="37">
        <f t="shared" si="23"/>
        <v>489</v>
      </c>
      <c r="B490" s="67"/>
      <c r="C490" s="68"/>
      <c r="D490" s="67"/>
      <c r="E490" s="67"/>
      <c r="F490" s="67"/>
      <c r="G490" s="67"/>
      <c r="H490" s="69"/>
      <c r="I490" s="67"/>
      <c r="J490" s="67"/>
      <c r="K490" s="67"/>
      <c r="L490" s="67"/>
      <c r="M490" s="67"/>
      <c r="N490" s="69"/>
      <c r="O490" s="57" t="str">
        <f t="shared" si="22"/>
        <v/>
      </c>
      <c r="Q490" s="11" t="s">
        <v>450</v>
      </c>
      <c r="R490" s="11" t="str" cm="1">
        <f t="array" ref="R490">_xlfn.XLOOKUP(Q490,INDEX(Flettilisti,,1),INDEX(Flettilisti,,2),,0)</f>
        <v>Vantar flokkun</v>
      </c>
      <c r="S490" s="38" t="str">
        <f>IF(ISBLANK(N490),"",IF(N490&lt;Gögn!$J$2,Gögn!$K$2,IF(N490&gt;Gögn!$J$4,Gögn!$K$4,Gögn!$K$3)))</f>
        <v/>
      </c>
      <c r="T490" s="49" t="str" cm="1">
        <f t="array" aca="1" ref="T490" ca="1">IF(ISBLANK(B490),"",IF(R490="Styrkhæft",_xlfn.XLOOKUP(S490,Vegalengdir[Texti],INDIRECT("Vegalengdir["&amp;'Upplýsingar um umsækjanda'!$B$10&amp;"]"),0%,0)))</f>
        <v/>
      </c>
      <c r="U490" s="72" t="str">
        <f t="shared" si="24"/>
        <v/>
      </c>
    </row>
    <row r="491" spans="1:21" x14ac:dyDescent="0.25">
      <c r="A491" s="37">
        <f t="shared" si="23"/>
        <v>490</v>
      </c>
      <c r="B491" s="67"/>
      <c r="C491" s="68"/>
      <c r="D491" s="67"/>
      <c r="E491" s="67"/>
      <c r="F491" s="67"/>
      <c r="G491" s="67"/>
      <c r="H491" s="69"/>
      <c r="I491" s="67"/>
      <c r="J491" s="67"/>
      <c r="K491" s="67"/>
      <c r="L491" s="67"/>
      <c r="M491" s="67"/>
      <c r="N491" s="69"/>
      <c r="O491" s="57" t="str">
        <f t="shared" si="22"/>
        <v/>
      </c>
      <c r="Q491" s="11" t="s">
        <v>450</v>
      </c>
      <c r="R491" s="11" t="str" cm="1">
        <f t="array" ref="R491">_xlfn.XLOOKUP(Q491,INDEX(Flettilisti,,1),INDEX(Flettilisti,,2),,0)</f>
        <v>Vantar flokkun</v>
      </c>
      <c r="S491" s="38" t="str">
        <f>IF(ISBLANK(N491),"",IF(N491&lt;Gögn!$J$2,Gögn!$K$2,IF(N491&gt;Gögn!$J$4,Gögn!$K$4,Gögn!$K$3)))</f>
        <v/>
      </c>
      <c r="T491" s="49" t="str" cm="1">
        <f t="array" aca="1" ref="T491" ca="1">IF(ISBLANK(B491),"",IF(R491="Styrkhæft",_xlfn.XLOOKUP(S491,Vegalengdir[Texti],INDIRECT("Vegalengdir["&amp;'Upplýsingar um umsækjanda'!$B$10&amp;"]"),0%,0)))</f>
        <v/>
      </c>
      <c r="U491" s="72" t="str">
        <f t="shared" si="24"/>
        <v/>
      </c>
    </row>
    <row r="492" spans="1:21" x14ac:dyDescent="0.25">
      <c r="A492" s="37">
        <f t="shared" si="23"/>
        <v>491</v>
      </c>
      <c r="B492" s="67"/>
      <c r="C492" s="68"/>
      <c r="D492" s="67"/>
      <c r="E492" s="67"/>
      <c r="F492" s="67"/>
      <c r="G492" s="67"/>
      <c r="H492" s="69"/>
      <c r="I492" s="67"/>
      <c r="J492" s="67"/>
      <c r="K492" s="67"/>
      <c r="L492" s="67"/>
      <c r="M492" s="67"/>
      <c r="N492" s="69"/>
      <c r="O492" s="57" t="str">
        <f t="shared" si="22"/>
        <v/>
      </c>
      <c r="Q492" s="11" t="s">
        <v>450</v>
      </c>
      <c r="R492" s="11" t="str" cm="1">
        <f t="array" ref="R492">_xlfn.XLOOKUP(Q492,INDEX(Flettilisti,,1),INDEX(Flettilisti,,2),,0)</f>
        <v>Vantar flokkun</v>
      </c>
      <c r="S492" s="38" t="str">
        <f>IF(ISBLANK(N492),"",IF(N492&lt;Gögn!$J$2,Gögn!$K$2,IF(N492&gt;Gögn!$J$4,Gögn!$K$4,Gögn!$K$3)))</f>
        <v/>
      </c>
      <c r="T492" s="49" t="str" cm="1">
        <f t="array" aca="1" ref="T492" ca="1">IF(ISBLANK(B492),"",IF(R492="Styrkhæft",_xlfn.XLOOKUP(S492,Vegalengdir[Texti],INDIRECT("Vegalengdir["&amp;'Upplýsingar um umsækjanda'!$B$10&amp;"]"),0%,0)))</f>
        <v/>
      </c>
      <c r="U492" s="72" t="str">
        <f t="shared" si="24"/>
        <v/>
      </c>
    </row>
    <row r="493" spans="1:21" x14ac:dyDescent="0.25">
      <c r="A493" s="37">
        <f t="shared" si="23"/>
        <v>492</v>
      </c>
      <c r="B493" s="67"/>
      <c r="C493" s="68"/>
      <c r="D493" s="67"/>
      <c r="E493" s="67"/>
      <c r="F493" s="67"/>
      <c r="G493" s="67"/>
      <c r="H493" s="69"/>
      <c r="I493" s="67"/>
      <c r="J493" s="67"/>
      <c r="K493" s="67"/>
      <c r="L493" s="67"/>
      <c r="M493" s="67"/>
      <c r="N493" s="69"/>
      <c r="O493" s="57" t="str">
        <f t="shared" si="22"/>
        <v/>
      </c>
      <c r="Q493" s="11" t="s">
        <v>450</v>
      </c>
      <c r="R493" s="11" t="str" cm="1">
        <f t="array" ref="R493">_xlfn.XLOOKUP(Q493,INDEX(Flettilisti,,1),INDEX(Flettilisti,,2),,0)</f>
        <v>Vantar flokkun</v>
      </c>
      <c r="S493" s="38" t="str">
        <f>IF(ISBLANK(N493),"",IF(N493&lt;Gögn!$J$2,Gögn!$K$2,IF(N493&gt;Gögn!$J$4,Gögn!$K$4,Gögn!$K$3)))</f>
        <v/>
      </c>
      <c r="T493" s="49" t="str" cm="1">
        <f t="array" aca="1" ref="T493" ca="1">IF(ISBLANK(B493),"",IF(R493="Styrkhæft",_xlfn.XLOOKUP(S493,Vegalengdir[Texti],INDIRECT("Vegalengdir["&amp;'Upplýsingar um umsækjanda'!$B$10&amp;"]"),0%,0)))</f>
        <v/>
      </c>
      <c r="U493" s="72" t="str">
        <f t="shared" si="24"/>
        <v/>
      </c>
    </row>
    <row r="494" spans="1:21" x14ac:dyDescent="0.25">
      <c r="A494" s="37">
        <f t="shared" si="23"/>
        <v>493</v>
      </c>
      <c r="B494" s="67"/>
      <c r="C494" s="68"/>
      <c r="D494" s="67"/>
      <c r="E494" s="67"/>
      <c r="F494" s="67"/>
      <c r="G494" s="67"/>
      <c r="H494" s="69"/>
      <c r="I494" s="67"/>
      <c r="J494" s="67"/>
      <c r="K494" s="67"/>
      <c r="L494" s="67"/>
      <c r="M494" s="67"/>
      <c r="N494" s="69"/>
      <c r="O494" s="57" t="str">
        <f t="shared" si="22"/>
        <v/>
      </c>
      <c r="Q494" s="11" t="s">
        <v>450</v>
      </c>
      <c r="R494" s="11" t="str" cm="1">
        <f t="array" ref="R494">_xlfn.XLOOKUP(Q494,INDEX(Flettilisti,,1),INDEX(Flettilisti,,2),,0)</f>
        <v>Vantar flokkun</v>
      </c>
      <c r="S494" s="38" t="str">
        <f>IF(ISBLANK(N494),"",IF(N494&lt;Gögn!$J$2,Gögn!$K$2,IF(N494&gt;Gögn!$J$4,Gögn!$K$4,Gögn!$K$3)))</f>
        <v/>
      </c>
      <c r="T494" s="49" t="str" cm="1">
        <f t="array" aca="1" ref="T494" ca="1">IF(ISBLANK(B494),"",IF(R494="Styrkhæft",_xlfn.XLOOKUP(S494,Vegalengdir[Texti],INDIRECT("Vegalengdir["&amp;'Upplýsingar um umsækjanda'!$B$10&amp;"]"),0%,0)))</f>
        <v/>
      </c>
      <c r="U494" s="72" t="str">
        <f t="shared" si="24"/>
        <v/>
      </c>
    </row>
    <row r="495" spans="1:21" x14ac:dyDescent="0.25">
      <c r="A495" s="37">
        <f t="shared" si="23"/>
        <v>494</v>
      </c>
      <c r="B495" s="67"/>
      <c r="C495" s="68"/>
      <c r="D495" s="67"/>
      <c r="E495" s="67"/>
      <c r="F495" s="67"/>
      <c r="G495" s="67"/>
      <c r="H495" s="69"/>
      <c r="I495" s="67"/>
      <c r="J495" s="67"/>
      <c r="K495" s="67"/>
      <c r="L495" s="67"/>
      <c r="M495" s="67"/>
      <c r="N495" s="69"/>
      <c r="O495" s="57" t="str">
        <f t="shared" si="22"/>
        <v/>
      </c>
      <c r="Q495" s="11" t="s">
        <v>450</v>
      </c>
      <c r="R495" s="11" t="str" cm="1">
        <f t="array" ref="R495">_xlfn.XLOOKUP(Q495,INDEX(Flettilisti,,1),INDEX(Flettilisti,,2),,0)</f>
        <v>Vantar flokkun</v>
      </c>
      <c r="S495" s="38" t="str">
        <f>IF(ISBLANK(N495),"",IF(N495&lt;Gögn!$J$2,Gögn!$K$2,IF(N495&gt;Gögn!$J$4,Gögn!$K$4,Gögn!$K$3)))</f>
        <v/>
      </c>
      <c r="T495" s="49" t="str" cm="1">
        <f t="array" aca="1" ref="T495" ca="1">IF(ISBLANK(B495),"",IF(R495="Styrkhæft",_xlfn.XLOOKUP(S495,Vegalengdir[Texti],INDIRECT("Vegalengdir["&amp;'Upplýsingar um umsækjanda'!$B$10&amp;"]"),0%,0)))</f>
        <v/>
      </c>
      <c r="U495" s="72" t="str">
        <f t="shared" si="24"/>
        <v/>
      </c>
    </row>
    <row r="496" spans="1:21" x14ac:dyDescent="0.25">
      <c r="A496" s="37">
        <f t="shared" si="23"/>
        <v>495</v>
      </c>
      <c r="B496" s="67"/>
      <c r="C496" s="68"/>
      <c r="D496" s="67"/>
      <c r="E496" s="67"/>
      <c r="F496" s="67"/>
      <c r="G496" s="67"/>
      <c r="H496" s="69"/>
      <c r="I496" s="67"/>
      <c r="J496" s="67"/>
      <c r="K496" s="67"/>
      <c r="L496" s="67"/>
      <c r="M496" s="67"/>
      <c r="N496" s="69"/>
      <c r="O496" s="57" t="str">
        <f t="shared" si="22"/>
        <v/>
      </c>
      <c r="Q496" s="11" t="s">
        <v>450</v>
      </c>
      <c r="R496" s="11" t="str" cm="1">
        <f t="array" ref="R496">_xlfn.XLOOKUP(Q496,INDEX(Flettilisti,,1),INDEX(Flettilisti,,2),,0)</f>
        <v>Vantar flokkun</v>
      </c>
      <c r="S496" s="38" t="str">
        <f>IF(ISBLANK(N496),"",IF(N496&lt;Gögn!$J$2,Gögn!$K$2,IF(N496&gt;Gögn!$J$4,Gögn!$K$4,Gögn!$K$3)))</f>
        <v/>
      </c>
      <c r="T496" s="49" t="str" cm="1">
        <f t="array" aca="1" ref="T496" ca="1">IF(ISBLANK(B496),"",IF(R496="Styrkhæft",_xlfn.XLOOKUP(S496,Vegalengdir[Texti],INDIRECT("Vegalengdir["&amp;'Upplýsingar um umsækjanda'!$B$10&amp;"]"),0%,0)))</f>
        <v/>
      </c>
      <c r="U496" s="72" t="str">
        <f t="shared" si="24"/>
        <v/>
      </c>
    </row>
    <row r="497" spans="1:21" x14ac:dyDescent="0.25">
      <c r="A497" s="37">
        <f t="shared" si="23"/>
        <v>496</v>
      </c>
      <c r="B497" s="67"/>
      <c r="C497" s="68"/>
      <c r="D497" s="67"/>
      <c r="E497" s="67"/>
      <c r="F497" s="67"/>
      <c r="G497" s="67"/>
      <c r="H497" s="69"/>
      <c r="I497" s="67"/>
      <c r="J497" s="67"/>
      <c r="K497" s="67"/>
      <c r="L497" s="67"/>
      <c r="M497" s="67"/>
      <c r="N497" s="69"/>
      <c r="O497" s="57" t="str">
        <f t="shared" si="22"/>
        <v/>
      </c>
      <c r="Q497" s="11" t="s">
        <v>450</v>
      </c>
      <c r="R497" s="11" t="str" cm="1">
        <f t="array" ref="R497">_xlfn.XLOOKUP(Q497,INDEX(Flettilisti,,1),INDEX(Flettilisti,,2),,0)</f>
        <v>Vantar flokkun</v>
      </c>
      <c r="S497" s="38" t="str">
        <f>IF(ISBLANK(N497),"",IF(N497&lt;Gögn!$J$2,Gögn!$K$2,IF(N497&gt;Gögn!$J$4,Gögn!$K$4,Gögn!$K$3)))</f>
        <v/>
      </c>
      <c r="T497" s="49" t="str" cm="1">
        <f t="array" aca="1" ref="T497" ca="1">IF(ISBLANK(B497),"",IF(R497="Styrkhæft",_xlfn.XLOOKUP(S497,Vegalengdir[Texti],INDIRECT("Vegalengdir["&amp;'Upplýsingar um umsækjanda'!$B$10&amp;"]"),0%,0)))</f>
        <v/>
      </c>
      <c r="U497" s="72" t="str">
        <f t="shared" si="24"/>
        <v/>
      </c>
    </row>
    <row r="498" spans="1:21" x14ac:dyDescent="0.25">
      <c r="A498" s="37">
        <f t="shared" si="23"/>
        <v>497</v>
      </c>
      <c r="B498" s="67"/>
      <c r="C498" s="68"/>
      <c r="D498" s="67"/>
      <c r="E498" s="67"/>
      <c r="F498" s="67"/>
      <c r="G498" s="67"/>
      <c r="H498" s="69"/>
      <c r="I498" s="67"/>
      <c r="J498" s="67"/>
      <c r="K498" s="67"/>
      <c r="L498" s="67"/>
      <c r="M498" s="67"/>
      <c r="N498" s="69"/>
      <c r="O498" s="57" t="str">
        <f t="shared" si="22"/>
        <v/>
      </c>
      <c r="Q498" s="11" t="s">
        <v>450</v>
      </c>
      <c r="R498" s="11" t="str" cm="1">
        <f t="array" ref="R498">_xlfn.XLOOKUP(Q498,INDEX(Flettilisti,,1),INDEX(Flettilisti,,2),,0)</f>
        <v>Vantar flokkun</v>
      </c>
      <c r="S498" s="38" t="str">
        <f>IF(ISBLANK(N498),"",IF(N498&lt;Gögn!$J$2,Gögn!$K$2,IF(N498&gt;Gögn!$J$4,Gögn!$K$4,Gögn!$K$3)))</f>
        <v/>
      </c>
      <c r="T498" s="49" t="str" cm="1">
        <f t="array" aca="1" ref="T498" ca="1">IF(ISBLANK(B498),"",IF(R498="Styrkhæft",_xlfn.XLOOKUP(S498,Vegalengdir[Texti],INDIRECT("Vegalengdir["&amp;'Upplýsingar um umsækjanda'!$B$10&amp;"]"),0%,0)))</f>
        <v/>
      </c>
      <c r="U498" s="72" t="str">
        <f t="shared" si="24"/>
        <v/>
      </c>
    </row>
    <row r="499" spans="1:21" x14ac:dyDescent="0.25">
      <c r="A499" s="37">
        <f t="shared" si="23"/>
        <v>498</v>
      </c>
      <c r="B499" s="67"/>
      <c r="C499" s="68"/>
      <c r="D499" s="67"/>
      <c r="E499" s="67"/>
      <c r="F499" s="67"/>
      <c r="G499" s="67"/>
      <c r="H499" s="69"/>
      <c r="I499" s="67"/>
      <c r="J499" s="67"/>
      <c r="K499" s="67"/>
      <c r="L499" s="67"/>
      <c r="M499" s="67"/>
      <c r="N499" s="69"/>
      <c r="O499" s="57" t="str">
        <f t="shared" si="22"/>
        <v/>
      </c>
      <c r="Q499" s="11" t="s">
        <v>450</v>
      </c>
      <c r="R499" s="11" t="str" cm="1">
        <f t="array" ref="R499">_xlfn.XLOOKUP(Q499,INDEX(Flettilisti,,1),INDEX(Flettilisti,,2),,0)</f>
        <v>Vantar flokkun</v>
      </c>
      <c r="S499" s="38" t="str">
        <f>IF(ISBLANK(N499),"",IF(N499&lt;Gögn!$J$2,Gögn!$K$2,IF(N499&gt;Gögn!$J$4,Gögn!$K$4,Gögn!$K$3)))</f>
        <v/>
      </c>
      <c r="T499" s="49" t="str" cm="1">
        <f t="array" aca="1" ref="T499" ca="1">IF(ISBLANK(B499),"",IF(R499="Styrkhæft",_xlfn.XLOOKUP(S499,Vegalengdir[Texti],INDIRECT("Vegalengdir["&amp;'Upplýsingar um umsækjanda'!$B$10&amp;"]"),0%,0)))</f>
        <v/>
      </c>
      <c r="U499" s="72" t="str">
        <f t="shared" si="24"/>
        <v/>
      </c>
    </row>
    <row r="500" spans="1:21" x14ac:dyDescent="0.25">
      <c r="A500" s="37">
        <f t="shared" si="23"/>
        <v>499</v>
      </c>
      <c r="B500" s="67"/>
      <c r="C500" s="68"/>
      <c r="D500" s="67"/>
      <c r="E500" s="67"/>
      <c r="F500" s="67"/>
      <c r="G500" s="67"/>
      <c r="H500" s="69"/>
      <c r="I500" s="67"/>
      <c r="J500" s="67"/>
      <c r="K500" s="67"/>
      <c r="L500" s="67"/>
      <c r="M500" s="67"/>
      <c r="N500" s="69"/>
      <c r="O500" s="57" t="str">
        <f t="shared" si="22"/>
        <v/>
      </c>
      <c r="Q500" s="11" t="s">
        <v>450</v>
      </c>
      <c r="R500" s="11" t="str" cm="1">
        <f t="array" ref="R500">_xlfn.XLOOKUP(Q500,INDEX(Flettilisti,,1),INDEX(Flettilisti,,2),,0)</f>
        <v>Vantar flokkun</v>
      </c>
      <c r="S500" s="38" t="str">
        <f>IF(ISBLANK(N500),"",IF(N500&lt;Gögn!$J$2,Gögn!$K$2,IF(N500&gt;Gögn!$J$4,Gögn!$K$4,Gögn!$K$3)))</f>
        <v/>
      </c>
      <c r="T500" s="49" t="str" cm="1">
        <f t="array" aca="1" ref="T500" ca="1">IF(ISBLANK(B500),"",IF(R500="Styrkhæft",_xlfn.XLOOKUP(S500,Vegalengdir[Texti],INDIRECT("Vegalengdir["&amp;'Upplýsingar um umsækjanda'!$B$10&amp;"]"),0%,0)))</f>
        <v/>
      </c>
      <c r="U500" s="72" t="str">
        <f t="shared" si="24"/>
        <v/>
      </c>
    </row>
    <row r="501" spans="1:21" x14ac:dyDescent="0.25">
      <c r="A501" s="37">
        <f t="shared" si="23"/>
        <v>500</v>
      </c>
      <c r="B501" s="67"/>
      <c r="C501" s="68"/>
      <c r="D501" s="67"/>
      <c r="E501" s="67"/>
      <c r="F501" s="67"/>
      <c r="G501" s="67"/>
      <c r="H501" s="69"/>
      <c r="I501" s="67"/>
      <c r="J501" s="67"/>
      <c r="K501" s="67"/>
      <c r="L501" s="67"/>
      <c r="M501" s="67"/>
      <c r="N501" s="69"/>
      <c r="O501" s="57" t="str">
        <f t="shared" si="22"/>
        <v/>
      </c>
      <c r="Q501" s="11" t="s">
        <v>450</v>
      </c>
      <c r="R501" s="11" t="str" cm="1">
        <f t="array" ref="R501">_xlfn.XLOOKUP(Q501,INDEX(Flettilisti,,1),INDEX(Flettilisti,,2),,0)</f>
        <v>Vantar flokkun</v>
      </c>
      <c r="S501" s="38" t="str">
        <f>IF(ISBLANK(N501),"",IF(N501&lt;Gögn!$J$2,Gögn!$K$2,IF(N501&gt;Gögn!$J$4,Gögn!$K$4,Gögn!$K$3)))</f>
        <v/>
      </c>
      <c r="T501" s="49" t="str" cm="1">
        <f t="array" aca="1" ref="T501" ca="1">IF(ISBLANK(B501),"",IF(R501="Styrkhæft",_xlfn.XLOOKUP(S501,Vegalengdir[Texti],INDIRECT("Vegalengdir["&amp;'Upplýsingar um umsækjanda'!$B$10&amp;"]"),0%,0)))</f>
        <v/>
      </c>
      <c r="U501" s="72" t="str">
        <f t="shared" si="24"/>
        <v/>
      </c>
    </row>
    <row r="502" spans="1:21" x14ac:dyDescent="0.25">
      <c r="A502" s="37">
        <f t="shared" si="23"/>
        <v>501</v>
      </c>
      <c r="B502" s="67"/>
      <c r="C502" s="68"/>
      <c r="D502" s="67"/>
      <c r="E502" s="67"/>
      <c r="F502" s="67"/>
      <c r="G502" s="67"/>
      <c r="H502" s="69"/>
      <c r="I502" s="67"/>
      <c r="J502" s="67"/>
      <c r="K502" s="67"/>
      <c r="L502" s="67"/>
      <c r="M502" s="67"/>
      <c r="N502" s="69"/>
      <c r="O502" s="57" t="str">
        <f t="shared" si="22"/>
        <v/>
      </c>
      <c r="Q502" s="11" t="s">
        <v>450</v>
      </c>
      <c r="R502" s="11" t="str" cm="1">
        <f t="array" ref="R502">_xlfn.XLOOKUP(Q502,INDEX(Flettilisti,,1),INDEX(Flettilisti,,2),,0)</f>
        <v>Vantar flokkun</v>
      </c>
      <c r="S502" s="38" t="str">
        <f>IF(ISBLANK(N502),"",IF(N502&lt;Gögn!$J$2,Gögn!$K$2,IF(N502&gt;Gögn!$J$4,Gögn!$K$4,Gögn!$K$3)))</f>
        <v/>
      </c>
      <c r="T502" s="49" t="str" cm="1">
        <f t="array" aca="1" ref="T502" ca="1">IF(ISBLANK(B502),"",IF(R502="Styrkhæft",_xlfn.XLOOKUP(S502,Vegalengdir[Texti],INDIRECT("Vegalengdir["&amp;'Upplýsingar um umsækjanda'!$B$10&amp;"]"),0%,0)))</f>
        <v/>
      </c>
      <c r="U502" s="72" t="str">
        <f t="shared" si="24"/>
        <v/>
      </c>
    </row>
    <row r="503" spans="1:21" x14ac:dyDescent="0.25">
      <c r="A503" s="37">
        <f t="shared" si="23"/>
        <v>502</v>
      </c>
      <c r="B503" s="67"/>
      <c r="C503" s="68"/>
      <c r="D503" s="67"/>
      <c r="E503" s="67"/>
      <c r="F503" s="67"/>
      <c r="G503" s="67"/>
      <c r="H503" s="69"/>
      <c r="I503" s="67"/>
      <c r="J503" s="67"/>
      <c r="K503" s="67"/>
      <c r="L503" s="67"/>
      <c r="M503" s="67"/>
      <c r="N503" s="69"/>
      <c r="O503" s="57" t="str">
        <f t="shared" si="22"/>
        <v/>
      </c>
      <c r="Q503" s="11" t="s">
        <v>450</v>
      </c>
      <c r="R503" s="11" t="str" cm="1">
        <f t="array" ref="R503">_xlfn.XLOOKUP(Q503,INDEX(Flettilisti,,1),INDEX(Flettilisti,,2),,0)</f>
        <v>Vantar flokkun</v>
      </c>
      <c r="S503" s="38" t="str">
        <f>IF(ISBLANK(N503),"",IF(N503&lt;Gögn!$J$2,Gögn!$K$2,IF(N503&gt;Gögn!$J$4,Gögn!$K$4,Gögn!$K$3)))</f>
        <v/>
      </c>
      <c r="T503" s="49" t="str" cm="1">
        <f t="array" aca="1" ref="T503" ca="1">IF(ISBLANK(B503),"",IF(R503="Styrkhæft",_xlfn.XLOOKUP(S503,Vegalengdir[Texti],INDIRECT("Vegalengdir["&amp;'Upplýsingar um umsækjanda'!$B$10&amp;"]"),0%,0)))</f>
        <v/>
      </c>
      <c r="U503" s="72" t="str">
        <f t="shared" si="24"/>
        <v/>
      </c>
    </row>
    <row r="504" spans="1:21" x14ac:dyDescent="0.25">
      <c r="A504" s="37">
        <f t="shared" si="23"/>
        <v>503</v>
      </c>
      <c r="B504" s="67"/>
      <c r="C504" s="68"/>
      <c r="D504" s="67"/>
      <c r="E504" s="67"/>
      <c r="F504" s="67"/>
      <c r="G504" s="67"/>
      <c r="H504" s="69"/>
      <c r="I504" s="67"/>
      <c r="J504" s="67"/>
      <c r="K504" s="67"/>
      <c r="L504" s="67"/>
      <c r="M504" s="67"/>
      <c r="N504" s="69"/>
      <c r="O504" s="57" t="str">
        <f t="shared" si="22"/>
        <v/>
      </c>
      <c r="Q504" s="11" t="s">
        <v>450</v>
      </c>
      <c r="R504" s="11" t="str" cm="1">
        <f t="array" ref="R504">_xlfn.XLOOKUP(Q504,INDEX(Flettilisti,,1),INDEX(Flettilisti,,2),,0)</f>
        <v>Vantar flokkun</v>
      </c>
      <c r="S504" s="38" t="str">
        <f>IF(ISBLANK(N504),"",IF(N504&lt;Gögn!$J$2,Gögn!$K$2,IF(N504&gt;Gögn!$J$4,Gögn!$K$4,Gögn!$K$3)))</f>
        <v/>
      </c>
      <c r="T504" s="49" t="str" cm="1">
        <f t="array" aca="1" ref="T504" ca="1">IF(ISBLANK(B504),"",IF(R504="Styrkhæft",_xlfn.XLOOKUP(S504,Vegalengdir[Texti],INDIRECT("Vegalengdir["&amp;'Upplýsingar um umsækjanda'!$B$10&amp;"]"),0%,0)))</f>
        <v/>
      </c>
      <c r="U504" s="72" t="str">
        <f t="shared" si="24"/>
        <v/>
      </c>
    </row>
    <row r="505" spans="1:21" x14ac:dyDescent="0.25">
      <c r="A505" s="37">
        <f t="shared" si="23"/>
        <v>504</v>
      </c>
      <c r="B505" s="67"/>
      <c r="C505" s="68"/>
      <c r="D505" s="67"/>
      <c r="E505" s="67"/>
      <c r="F505" s="67"/>
      <c r="G505" s="67"/>
      <c r="H505" s="69"/>
      <c r="I505" s="67"/>
      <c r="J505" s="67"/>
      <c r="K505" s="67"/>
      <c r="L505" s="67"/>
      <c r="M505" s="67"/>
      <c r="N505" s="69"/>
      <c r="O505" s="57" t="str">
        <f t="shared" si="22"/>
        <v/>
      </c>
      <c r="Q505" s="11" t="s">
        <v>450</v>
      </c>
      <c r="R505" s="11" t="str" cm="1">
        <f t="array" ref="R505">_xlfn.XLOOKUP(Q505,INDEX(Flettilisti,,1),INDEX(Flettilisti,,2),,0)</f>
        <v>Vantar flokkun</v>
      </c>
      <c r="S505" s="38" t="str">
        <f>IF(ISBLANK(N505),"",IF(N505&lt;Gögn!$J$2,Gögn!$K$2,IF(N505&gt;Gögn!$J$4,Gögn!$K$4,Gögn!$K$3)))</f>
        <v/>
      </c>
      <c r="T505" s="49" t="str" cm="1">
        <f t="array" aca="1" ref="T505" ca="1">IF(ISBLANK(B505),"",IF(R505="Styrkhæft",_xlfn.XLOOKUP(S505,Vegalengdir[Texti],INDIRECT("Vegalengdir["&amp;'Upplýsingar um umsækjanda'!$B$10&amp;"]"),0%,0)))</f>
        <v/>
      </c>
      <c r="U505" s="72" t="str">
        <f t="shared" si="24"/>
        <v/>
      </c>
    </row>
    <row r="506" spans="1:21" x14ac:dyDescent="0.25">
      <c r="A506" s="37">
        <f t="shared" si="23"/>
        <v>505</v>
      </c>
      <c r="B506" s="67"/>
      <c r="C506" s="68"/>
      <c r="D506" s="67"/>
      <c r="E506" s="67"/>
      <c r="F506" s="67"/>
      <c r="G506" s="67"/>
      <c r="H506" s="69"/>
      <c r="I506" s="67"/>
      <c r="J506" s="67"/>
      <c r="K506" s="67"/>
      <c r="L506" s="67"/>
      <c r="M506" s="67"/>
      <c r="N506" s="69"/>
      <c r="O506" s="57" t="str">
        <f t="shared" si="22"/>
        <v/>
      </c>
      <c r="Q506" s="11" t="s">
        <v>450</v>
      </c>
      <c r="R506" s="11" t="str" cm="1">
        <f t="array" ref="R506">_xlfn.XLOOKUP(Q506,INDEX(Flettilisti,,1),INDEX(Flettilisti,,2),,0)</f>
        <v>Vantar flokkun</v>
      </c>
      <c r="S506" s="38" t="str">
        <f>IF(ISBLANK(N506),"",IF(N506&lt;Gögn!$J$2,Gögn!$K$2,IF(N506&gt;Gögn!$J$4,Gögn!$K$4,Gögn!$K$3)))</f>
        <v/>
      </c>
      <c r="T506" s="49" t="str" cm="1">
        <f t="array" aca="1" ref="T506" ca="1">IF(ISBLANK(B506),"",IF(R506="Styrkhæft",_xlfn.XLOOKUP(S506,Vegalengdir[Texti],INDIRECT("Vegalengdir["&amp;'Upplýsingar um umsækjanda'!$B$10&amp;"]"),0%,0)))</f>
        <v/>
      </c>
      <c r="U506" s="72" t="str">
        <f t="shared" si="24"/>
        <v/>
      </c>
    </row>
    <row r="507" spans="1:21" x14ac:dyDescent="0.25">
      <c r="A507" s="37">
        <f t="shared" si="23"/>
        <v>506</v>
      </c>
      <c r="B507" s="67"/>
      <c r="C507" s="68"/>
      <c r="D507" s="67"/>
      <c r="E507" s="67"/>
      <c r="F507" s="67"/>
      <c r="G507" s="67"/>
      <c r="H507" s="69"/>
      <c r="I507" s="67"/>
      <c r="J507" s="67"/>
      <c r="K507" s="67"/>
      <c r="L507" s="67"/>
      <c r="M507" s="67"/>
      <c r="N507" s="69"/>
      <c r="O507" s="57" t="str">
        <f t="shared" si="22"/>
        <v/>
      </c>
      <c r="Q507" s="11" t="s">
        <v>450</v>
      </c>
      <c r="R507" s="11" t="str" cm="1">
        <f t="array" ref="R507">_xlfn.XLOOKUP(Q507,INDEX(Flettilisti,,1),INDEX(Flettilisti,,2),,0)</f>
        <v>Vantar flokkun</v>
      </c>
      <c r="S507" s="38" t="str">
        <f>IF(ISBLANK(N507),"",IF(N507&lt;Gögn!$J$2,Gögn!$K$2,IF(N507&gt;Gögn!$J$4,Gögn!$K$4,Gögn!$K$3)))</f>
        <v/>
      </c>
      <c r="T507" s="49" t="str" cm="1">
        <f t="array" aca="1" ref="T507" ca="1">IF(ISBLANK(B507),"",IF(R507="Styrkhæft",_xlfn.XLOOKUP(S507,Vegalengdir[Texti],INDIRECT("Vegalengdir["&amp;'Upplýsingar um umsækjanda'!$B$10&amp;"]"),0%,0)))</f>
        <v/>
      </c>
      <c r="U507" s="72" t="str">
        <f t="shared" si="24"/>
        <v/>
      </c>
    </row>
    <row r="508" spans="1:21" x14ac:dyDescent="0.25">
      <c r="A508" s="37">
        <f t="shared" si="23"/>
        <v>507</v>
      </c>
      <c r="B508" s="67"/>
      <c r="C508" s="68"/>
      <c r="D508" s="67"/>
      <c r="E508" s="67"/>
      <c r="F508" s="67"/>
      <c r="G508" s="67"/>
      <c r="H508" s="69"/>
      <c r="I508" s="67"/>
      <c r="J508" s="67"/>
      <c r="K508" s="67"/>
      <c r="L508" s="67"/>
      <c r="M508" s="67"/>
      <c r="N508" s="69"/>
      <c r="O508" s="57" t="str">
        <f t="shared" si="22"/>
        <v/>
      </c>
      <c r="Q508" s="11" t="s">
        <v>450</v>
      </c>
      <c r="R508" s="11" t="str" cm="1">
        <f t="array" ref="R508">_xlfn.XLOOKUP(Q508,INDEX(Flettilisti,,1),INDEX(Flettilisti,,2),,0)</f>
        <v>Vantar flokkun</v>
      </c>
      <c r="S508" s="38" t="str">
        <f>IF(ISBLANK(N508),"",IF(N508&lt;Gögn!$J$2,Gögn!$K$2,IF(N508&gt;Gögn!$J$4,Gögn!$K$4,Gögn!$K$3)))</f>
        <v/>
      </c>
      <c r="T508" s="49" t="str" cm="1">
        <f t="array" aca="1" ref="T508" ca="1">IF(ISBLANK(B508),"",IF(R508="Styrkhæft",_xlfn.XLOOKUP(S508,Vegalengdir[Texti],INDIRECT("Vegalengdir["&amp;'Upplýsingar um umsækjanda'!$B$10&amp;"]"),0%,0)))</f>
        <v/>
      </c>
      <c r="U508" s="72" t="str">
        <f t="shared" si="24"/>
        <v/>
      </c>
    </row>
    <row r="509" spans="1:21" x14ac:dyDescent="0.25">
      <c r="A509" s="37">
        <f t="shared" si="23"/>
        <v>508</v>
      </c>
      <c r="B509" s="67"/>
      <c r="C509" s="68"/>
      <c r="D509" s="67"/>
      <c r="E509" s="67"/>
      <c r="F509" s="67"/>
      <c r="G509" s="67"/>
      <c r="H509" s="69"/>
      <c r="I509" s="67"/>
      <c r="J509" s="67"/>
      <c r="K509" s="67"/>
      <c r="L509" s="67"/>
      <c r="M509" s="67"/>
      <c r="N509" s="69"/>
      <c r="O509" s="57" t="str">
        <f t="shared" si="22"/>
        <v/>
      </c>
      <c r="Q509" s="11" t="s">
        <v>450</v>
      </c>
      <c r="R509" s="11" t="str" cm="1">
        <f t="array" ref="R509">_xlfn.XLOOKUP(Q509,INDEX(Flettilisti,,1),INDEX(Flettilisti,,2),,0)</f>
        <v>Vantar flokkun</v>
      </c>
      <c r="S509" s="38" t="str">
        <f>IF(ISBLANK(N509),"",IF(N509&lt;Gögn!$J$2,Gögn!$K$2,IF(N509&gt;Gögn!$J$4,Gögn!$K$4,Gögn!$K$3)))</f>
        <v/>
      </c>
      <c r="T509" s="49" t="str" cm="1">
        <f t="array" aca="1" ref="T509" ca="1">IF(ISBLANK(B509),"",IF(R509="Styrkhæft",_xlfn.XLOOKUP(S509,Vegalengdir[Texti],INDIRECT("Vegalengdir["&amp;'Upplýsingar um umsækjanda'!$B$10&amp;"]"),0%,0)))</f>
        <v/>
      </c>
      <c r="U509" s="72" t="str">
        <f t="shared" si="24"/>
        <v/>
      </c>
    </row>
    <row r="510" spans="1:21" x14ac:dyDescent="0.25">
      <c r="A510" s="37">
        <f t="shared" si="23"/>
        <v>509</v>
      </c>
      <c r="B510" s="67"/>
      <c r="C510" s="68"/>
      <c r="D510" s="67"/>
      <c r="E510" s="67"/>
      <c r="F510" s="67"/>
      <c r="G510" s="67"/>
      <c r="H510" s="69"/>
      <c r="I510" s="67"/>
      <c r="J510" s="67"/>
      <c r="K510" s="67"/>
      <c r="L510" s="67"/>
      <c r="M510" s="67"/>
      <c r="N510" s="69"/>
      <c r="O510" s="57" t="str">
        <f t="shared" si="22"/>
        <v/>
      </c>
      <c r="Q510" s="11" t="s">
        <v>450</v>
      </c>
      <c r="R510" s="11" t="str" cm="1">
        <f t="array" ref="R510">_xlfn.XLOOKUP(Q510,INDEX(Flettilisti,,1),INDEX(Flettilisti,,2),,0)</f>
        <v>Vantar flokkun</v>
      </c>
      <c r="S510" s="38" t="str">
        <f>IF(ISBLANK(N510),"",IF(N510&lt;Gögn!$J$2,Gögn!$K$2,IF(N510&gt;Gögn!$J$4,Gögn!$K$4,Gögn!$K$3)))</f>
        <v/>
      </c>
      <c r="T510" s="49" t="str" cm="1">
        <f t="array" aca="1" ref="T510" ca="1">IF(ISBLANK(B510),"",IF(R510="Styrkhæft",_xlfn.XLOOKUP(S510,Vegalengdir[Texti],INDIRECT("Vegalengdir["&amp;'Upplýsingar um umsækjanda'!$B$10&amp;"]"),0%,0)))</f>
        <v/>
      </c>
      <c r="U510" s="72" t="str">
        <f t="shared" si="24"/>
        <v/>
      </c>
    </row>
    <row r="511" spans="1:21" x14ac:dyDescent="0.25">
      <c r="A511" s="37">
        <f t="shared" si="23"/>
        <v>510</v>
      </c>
      <c r="B511" s="67"/>
      <c r="C511" s="68"/>
      <c r="D511" s="67"/>
      <c r="E511" s="67"/>
      <c r="F511" s="67"/>
      <c r="G511" s="67"/>
      <c r="H511" s="69"/>
      <c r="I511" s="67"/>
      <c r="J511" s="67"/>
      <c r="K511" s="67"/>
      <c r="L511" s="67"/>
      <c r="M511" s="67"/>
      <c r="N511" s="69"/>
      <c r="O511" s="57" t="str">
        <f t="shared" si="22"/>
        <v/>
      </c>
      <c r="Q511" s="11" t="s">
        <v>450</v>
      </c>
      <c r="R511" s="11" t="str" cm="1">
        <f t="array" ref="R511">_xlfn.XLOOKUP(Q511,INDEX(Flettilisti,,1),INDEX(Flettilisti,,2),,0)</f>
        <v>Vantar flokkun</v>
      </c>
      <c r="S511" s="38" t="str">
        <f>IF(ISBLANK(N511),"",IF(N511&lt;Gögn!$J$2,Gögn!$K$2,IF(N511&gt;Gögn!$J$4,Gögn!$K$4,Gögn!$K$3)))</f>
        <v/>
      </c>
      <c r="T511" s="49" t="str" cm="1">
        <f t="array" aca="1" ref="T511" ca="1">IF(ISBLANK(B511),"",IF(R511="Styrkhæft",_xlfn.XLOOKUP(S511,Vegalengdir[Texti],INDIRECT("Vegalengdir["&amp;'Upplýsingar um umsækjanda'!$B$10&amp;"]"),0%,0)))</f>
        <v/>
      </c>
      <c r="U511" s="72" t="str">
        <f t="shared" si="24"/>
        <v/>
      </c>
    </row>
    <row r="512" spans="1:21" x14ac:dyDescent="0.25">
      <c r="A512" s="37">
        <f t="shared" si="23"/>
        <v>511</v>
      </c>
      <c r="B512" s="67"/>
      <c r="C512" s="68"/>
      <c r="D512" s="67"/>
      <c r="E512" s="67"/>
      <c r="F512" s="67"/>
      <c r="G512" s="67"/>
      <c r="H512" s="69"/>
      <c r="I512" s="67"/>
      <c r="J512" s="67"/>
      <c r="K512" s="67"/>
      <c r="L512" s="67"/>
      <c r="M512" s="67"/>
      <c r="N512" s="69"/>
      <c r="O512" s="57" t="str">
        <f t="shared" si="22"/>
        <v/>
      </c>
      <c r="Q512" s="11" t="s">
        <v>450</v>
      </c>
      <c r="R512" s="11" t="str" cm="1">
        <f t="array" ref="R512">_xlfn.XLOOKUP(Q512,INDEX(Flettilisti,,1),INDEX(Flettilisti,,2),,0)</f>
        <v>Vantar flokkun</v>
      </c>
      <c r="S512" s="38" t="str">
        <f>IF(ISBLANK(N512),"",IF(N512&lt;Gögn!$J$2,Gögn!$K$2,IF(N512&gt;Gögn!$J$4,Gögn!$K$4,Gögn!$K$3)))</f>
        <v/>
      </c>
      <c r="T512" s="49" t="str" cm="1">
        <f t="array" aca="1" ref="T512" ca="1">IF(ISBLANK(B512),"",IF(R512="Styrkhæft",_xlfn.XLOOKUP(S512,Vegalengdir[Texti],INDIRECT("Vegalengdir["&amp;'Upplýsingar um umsækjanda'!$B$10&amp;"]"),0%,0)))</f>
        <v/>
      </c>
      <c r="U512" s="72" t="str">
        <f t="shared" si="24"/>
        <v/>
      </c>
    </row>
    <row r="513" spans="1:21" x14ac:dyDescent="0.25">
      <c r="A513" s="37">
        <f t="shared" si="23"/>
        <v>512</v>
      </c>
      <c r="B513" s="67"/>
      <c r="C513" s="68"/>
      <c r="D513" s="67"/>
      <c r="E513" s="67"/>
      <c r="F513" s="67"/>
      <c r="G513" s="67"/>
      <c r="H513" s="69"/>
      <c r="I513" s="67"/>
      <c r="J513" s="67"/>
      <c r="K513" s="67"/>
      <c r="L513" s="67"/>
      <c r="M513" s="67"/>
      <c r="N513" s="69"/>
      <c r="O513" s="57" t="str">
        <f t="shared" si="22"/>
        <v/>
      </c>
      <c r="Q513" s="11" t="s">
        <v>450</v>
      </c>
      <c r="R513" s="11" t="str" cm="1">
        <f t="array" ref="R513">_xlfn.XLOOKUP(Q513,INDEX(Flettilisti,,1),INDEX(Flettilisti,,2),,0)</f>
        <v>Vantar flokkun</v>
      </c>
      <c r="S513" s="38" t="str">
        <f>IF(ISBLANK(N513),"",IF(N513&lt;Gögn!$J$2,Gögn!$K$2,IF(N513&gt;Gögn!$J$4,Gögn!$K$4,Gögn!$K$3)))</f>
        <v/>
      </c>
      <c r="T513" s="49" t="str" cm="1">
        <f t="array" aca="1" ref="T513" ca="1">IF(ISBLANK(B513),"",IF(R513="Styrkhæft",_xlfn.XLOOKUP(S513,Vegalengdir[Texti],INDIRECT("Vegalengdir["&amp;'Upplýsingar um umsækjanda'!$B$10&amp;"]"),0%,0)))</f>
        <v/>
      </c>
      <c r="U513" s="72" t="str">
        <f t="shared" si="24"/>
        <v/>
      </c>
    </row>
    <row r="514" spans="1:21" x14ac:dyDescent="0.25">
      <c r="A514" s="37">
        <f t="shared" si="23"/>
        <v>513</v>
      </c>
      <c r="B514" s="67"/>
      <c r="C514" s="68"/>
      <c r="D514" s="67"/>
      <c r="E514" s="67"/>
      <c r="F514" s="67"/>
      <c r="G514" s="67"/>
      <c r="H514" s="69"/>
      <c r="I514" s="67"/>
      <c r="J514" s="67"/>
      <c r="K514" s="67"/>
      <c r="L514" s="67"/>
      <c r="M514" s="67"/>
      <c r="N514" s="69"/>
      <c r="O514" s="57" t="str">
        <f t="shared" si="22"/>
        <v/>
      </c>
      <c r="Q514" s="11" t="s">
        <v>450</v>
      </c>
      <c r="R514" s="11" t="str" cm="1">
        <f t="array" ref="R514">_xlfn.XLOOKUP(Q514,INDEX(Flettilisti,,1),INDEX(Flettilisti,,2),,0)</f>
        <v>Vantar flokkun</v>
      </c>
      <c r="S514" s="38" t="str">
        <f>IF(ISBLANK(N514),"",IF(N514&lt;Gögn!$J$2,Gögn!$K$2,IF(N514&gt;Gögn!$J$4,Gögn!$K$4,Gögn!$K$3)))</f>
        <v/>
      </c>
      <c r="T514" s="49" t="str" cm="1">
        <f t="array" aca="1" ref="T514" ca="1">IF(ISBLANK(B514),"",IF(R514="Styrkhæft",_xlfn.XLOOKUP(S514,Vegalengdir[Texti],INDIRECT("Vegalengdir["&amp;'Upplýsingar um umsækjanda'!$B$10&amp;"]"),0%,0)))</f>
        <v/>
      </c>
      <c r="U514" s="72" t="str">
        <f t="shared" si="24"/>
        <v/>
      </c>
    </row>
    <row r="515" spans="1:21" x14ac:dyDescent="0.25">
      <c r="A515" s="37">
        <f t="shared" si="23"/>
        <v>514</v>
      </c>
      <c r="B515" s="67"/>
      <c r="C515" s="68"/>
      <c r="D515" s="67"/>
      <c r="E515" s="67"/>
      <c r="F515" s="67"/>
      <c r="G515" s="67"/>
      <c r="H515" s="69"/>
      <c r="I515" s="67"/>
      <c r="J515" s="67"/>
      <c r="K515" s="67"/>
      <c r="L515" s="67"/>
      <c r="M515" s="67"/>
      <c r="N515" s="69"/>
      <c r="O515" s="57" t="str">
        <f t="shared" ref="O515:O578" si="25">IFERROR(IF(ISBLANK(B515),"",H515/N515),0)</f>
        <v/>
      </c>
      <c r="Q515" s="11" t="s">
        <v>450</v>
      </c>
      <c r="R515" s="11" t="str" cm="1">
        <f t="array" ref="R515">_xlfn.XLOOKUP(Q515,INDEX(Flettilisti,,1),INDEX(Flettilisti,,2),,0)</f>
        <v>Vantar flokkun</v>
      </c>
      <c r="S515" s="38" t="str">
        <f>IF(ISBLANK(N515),"",IF(N515&lt;Gögn!$J$2,Gögn!$K$2,IF(N515&gt;Gögn!$J$4,Gögn!$K$4,Gögn!$K$3)))</f>
        <v/>
      </c>
      <c r="T515" s="49" t="str" cm="1">
        <f t="array" aca="1" ref="T515" ca="1">IF(ISBLANK(B515),"",IF(R515="Styrkhæft",_xlfn.XLOOKUP(S515,Vegalengdir[Texti],INDIRECT("Vegalengdir["&amp;'Upplýsingar um umsækjanda'!$B$10&amp;"]"),0%,0)))</f>
        <v/>
      </c>
      <c r="U515" s="72" t="str">
        <f t="shared" si="24"/>
        <v/>
      </c>
    </row>
    <row r="516" spans="1:21" x14ac:dyDescent="0.25">
      <c r="A516" s="37">
        <f t="shared" ref="A516:A579" si="26">A515+1</f>
        <v>515</v>
      </c>
      <c r="B516" s="67"/>
      <c r="C516" s="68"/>
      <c r="D516" s="67"/>
      <c r="E516" s="67"/>
      <c r="F516" s="67"/>
      <c r="G516" s="67"/>
      <c r="H516" s="69"/>
      <c r="I516" s="67"/>
      <c r="J516" s="67"/>
      <c r="K516" s="67"/>
      <c r="L516" s="67"/>
      <c r="M516" s="67"/>
      <c r="N516" s="69"/>
      <c r="O516" s="57" t="str">
        <f t="shared" si="25"/>
        <v/>
      </c>
      <c r="Q516" s="11" t="s">
        <v>450</v>
      </c>
      <c r="R516" s="11" t="str" cm="1">
        <f t="array" ref="R516">_xlfn.XLOOKUP(Q516,INDEX(Flettilisti,,1),INDEX(Flettilisti,,2),,0)</f>
        <v>Vantar flokkun</v>
      </c>
      <c r="S516" s="38" t="str">
        <f>IF(ISBLANK(N516),"",IF(N516&lt;Gögn!$J$2,Gögn!$K$2,IF(N516&gt;Gögn!$J$4,Gögn!$K$4,Gögn!$K$3)))</f>
        <v/>
      </c>
      <c r="T516" s="49" t="str" cm="1">
        <f t="array" aca="1" ref="T516" ca="1">IF(ISBLANK(B516),"",IF(R516="Styrkhæft",_xlfn.XLOOKUP(S516,Vegalengdir[Texti],INDIRECT("Vegalengdir["&amp;'Upplýsingar um umsækjanda'!$B$10&amp;"]"),0%,0)))</f>
        <v/>
      </c>
      <c r="U516" s="72" t="str">
        <f t="shared" si="24"/>
        <v/>
      </c>
    </row>
    <row r="517" spans="1:21" x14ac:dyDescent="0.25">
      <c r="A517" s="37">
        <f t="shared" si="26"/>
        <v>516</v>
      </c>
      <c r="B517" s="67"/>
      <c r="C517" s="68"/>
      <c r="D517" s="67"/>
      <c r="E517" s="67"/>
      <c r="F517" s="67"/>
      <c r="G517" s="67"/>
      <c r="H517" s="69"/>
      <c r="I517" s="67"/>
      <c r="J517" s="67"/>
      <c r="K517" s="67"/>
      <c r="L517" s="67"/>
      <c r="M517" s="67"/>
      <c r="N517" s="69"/>
      <c r="O517" s="57" t="str">
        <f t="shared" si="25"/>
        <v/>
      </c>
      <c r="Q517" s="11" t="s">
        <v>450</v>
      </c>
      <c r="R517" s="11" t="str" cm="1">
        <f t="array" ref="R517">_xlfn.XLOOKUP(Q517,INDEX(Flettilisti,,1),INDEX(Flettilisti,,2),,0)</f>
        <v>Vantar flokkun</v>
      </c>
      <c r="S517" s="38" t="str">
        <f>IF(ISBLANK(N517),"",IF(N517&lt;Gögn!$J$2,Gögn!$K$2,IF(N517&gt;Gögn!$J$4,Gögn!$K$4,Gögn!$K$3)))</f>
        <v/>
      </c>
      <c r="T517" s="49" t="str" cm="1">
        <f t="array" aca="1" ref="T517" ca="1">IF(ISBLANK(B517),"",IF(R517="Styrkhæft",_xlfn.XLOOKUP(S517,Vegalengdir[Texti],INDIRECT("Vegalengdir["&amp;'Upplýsingar um umsækjanda'!$B$10&amp;"]"),0%,0)))</f>
        <v/>
      </c>
      <c r="U517" s="72" t="str">
        <f t="shared" ref="U517:U580" si="27">IF(ISBLANK(B517),"",T517*H517)</f>
        <v/>
      </c>
    </row>
    <row r="518" spans="1:21" x14ac:dyDescent="0.25">
      <c r="A518" s="37">
        <f t="shared" si="26"/>
        <v>517</v>
      </c>
      <c r="B518" s="67"/>
      <c r="C518" s="68"/>
      <c r="D518" s="67"/>
      <c r="E518" s="67"/>
      <c r="F518" s="67"/>
      <c r="G518" s="67"/>
      <c r="H518" s="69"/>
      <c r="I518" s="67"/>
      <c r="J518" s="67"/>
      <c r="K518" s="67"/>
      <c r="L518" s="67"/>
      <c r="M518" s="67"/>
      <c r="N518" s="69"/>
      <c r="O518" s="57" t="str">
        <f t="shared" si="25"/>
        <v/>
      </c>
      <c r="Q518" s="11" t="s">
        <v>450</v>
      </c>
      <c r="R518" s="11" t="str" cm="1">
        <f t="array" ref="R518">_xlfn.XLOOKUP(Q518,INDEX(Flettilisti,,1),INDEX(Flettilisti,,2),,0)</f>
        <v>Vantar flokkun</v>
      </c>
      <c r="S518" s="38" t="str">
        <f>IF(ISBLANK(N518),"",IF(N518&lt;Gögn!$J$2,Gögn!$K$2,IF(N518&gt;Gögn!$J$4,Gögn!$K$4,Gögn!$K$3)))</f>
        <v/>
      </c>
      <c r="T518" s="49" t="str" cm="1">
        <f t="array" aca="1" ref="T518" ca="1">IF(ISBLANK(B518),"",IF(R518="Styrkhæft",_xlfn.XLOOKUP(S518,Vegalengdir[Texti],INDIRECT("Vegalengdir["&amp;'Upplýsingar um umsækjanda'!$B$10&amp;"]"),0%,0)))</f>
        <v/>
      </c>
      <c r="U518" s="72" t="str">
        <f t="shared" si="27"/>
        <v/>
      </c>
    </row>
    <row r="519" spans="1:21" x14ac:dyDescent="0.25">
      <c r="A519" s="37">
        <f t="shared" si="26"/>
        <v>518</v>
      </c>
      <c r="B519" s="67"/>
      <c r="C519" s="68"/>
      <c r="D519" s="67"/>
      <c r="E519" s="67"/>
      <c r="F519" s="67"/>
      <c r="G519" s="67"/>
      <c r="H519" s="69"/>
      <c r="I519" s="67"/>
      <c r="J519" s="67"/>
      <c r="K519" s="67"/>
      <c r="L519" s="67"/>
      <c r="M519" s="67"/>
      <c r="N519" s="69"/>
      <c r="O519" s="57" t="str">
        <f t="shared" si="25"/>
        <v/>
      </c>
      <c r="Q519" s="11" t="s">
        <v>450</v>
      </c>
      <c r="R519" s="11" t="str" cm="1">
        <f t="array" ref="R519">_xlfn.XLOOKUP(Q519,INDEX(Flettilisti,,1),INDEX(Flettilisti,,2),,0)</f>
        <v>Vantar flokkun</v>
      </c>
      <c r="S519" s="38" t="str">
        <f>IF(ISBLANK(N519),"",IF(N519&lt;Gögn!$J$2,Gögn!$K$2,IF(N519&gt;Gögn!$J$4,Gögn!$K$4,Gögn!$K$3)))</f>
        <v/>
      </c>
      <c r="T519" s="49" t="str" cm="1">
        <f t="array" aca="1" ref="T519" ca="1">IF(ISBLANK(B519),"",IF(R519="Styrkhæft",_xlfn.XLOOKUP(S519,Vegalengdir[Texti],INDIRECT("Vegalengdir["&amp;'Upplýsingar um umsækjanda'!$B$10&amp;"]"),0%,0)))</f>
        <v/>
      </c>
      <c r="U519" s="72" t="str">
        <f t="shared" si="27"/>
        <v/>
      </c>
    </row>
    <row r="520" spans="1:21" x14ac:dyDescent="0.25">
      <c r="A520" s="37">
        <f t="shared" si="26"/>
        <v>519</v>
      </c>
      <c r="B520" s="67"/>
      <c r="C520" s="68"/>
      <c r="D520" s="67"/>
      <c r="E520" s="67"/>
      <c r="F520" s="67"/>
      <c r="G520" s="67"/>
      <c r="H520" s="69"/>
      <c r="I520" s="67"/>
      <c r="J520" s="67"/>
      <c r="K520" s="67"/>
      <c r="L520" s="67"/>
      <c r="M520" s="67"/>
      <c r="N520" s="69"/>
      <c r="O520" s="57" t="str">
        <f t="shared" si="25"/>
        <v/>
      </c>
      <c r="Q520" s="11" t="s">
        <v>450</v>
      </c>
      <c r="R520" s="11" t="str" cm="1">
        <f t="array" ref="R520">_xlfn.XLOOKUP(Q520,INDEX(Flettilisti,,1),INDEX(Flettilisti,,2),,0)</f>
        <v>Vantar flokkun</v>
      </c>
      <c r="S520" s="38" t="str">
        <f>IF(ISBLANK(N520),"",IF(N520&lt;Gögn!$J$2,Gögn!$K$2,IF(N520&gt;Gögn!$J$4,Gögn!$K$4,Gögn!$K$3)))</f>
        <v/>
      </c>
      <c r="T520" s="49" t="str" cm="1">
        <f t="array" aca="1" ref="T520" ca="1">IF(ISBLANK(B520),"",IF(R520="Styrkhæft",_xlfn.XLOOKUP(S520,Vegalengdir[Texti],INDIRECT("Vegalengdir["&amp;'Upplýsingar um umsækjanda'!$B$10&amp;"]"),0%,0)))</f>
        <v/>
      </c>
      <c r="U520" s="72" t="str">
        <f t="shared" si="27"/>
        <v/>
      </c>
    </row>
    <row r="521" spans="1:21" x14ac:dyDescent="0.25">
      <c r="A521" s="37">
        <f t="shared" si="26"/>
        <v>520</v>
      </c>
      <c r="B521" s="67"/>
      <c r="C521" s="68"/>
      <c r="D521" s="67"/>
      <c r="E521" s="67"/>
      <c r="F521" s="67"/>
      <c r="G521" s="67"/>
      <c r="H521" s="69"/>
      <c r="I521" s="67"/>
      <c r="J521" s="67"/>
      <c r="K521" s="67"/>
      <c r="L521" s="67"/>
      <c r="M521" s="67"/>
      <c r="N521" s="69"/>
      <c r="O521" s="57" t="str">
        <f t="shared" si="25"/>
        <v/>
      </c>
      <c r="Q521" s="11" t="s">
        <v>450</v>
      </c>
      <c r="R521" s="11" t="str" cm="1">
        <f t="array" ref="R521">_xlfn.XLOOKUP(Q521,INDEX(Flettilisti,,1),INDEX(Flettilisti,,2),,0)</f>
        <v>Vantar flokkun</v>
      </c>
      <c r="S521" s="38" t="str">
        <f>IF(ISBLANK(N521),"",IF(N521&lt;Gögn!$J$2,Gögn!$K$2,IF(N521&gt;Gögn!$J$4,Gögn!$K$4,Gögn!$K$3)))</f>
        <v/>
      </c>
      <c r="T521" s="49" t="str" cm="1">
        <f t="array" aca="1" ref="T521" ca="1">IF(ISBLANK(B521),"",IF(R521="Styrkhæft",_xlfn.XLOOKUP(S521,Vegalengdir[Texti],INDIRECT("Vegalengdir["&amp;'Upplýsingar um umsækjanda'!$B$10&amp;"]"),0%,0)))</f>
        <v/>
      </c>
      <c r="U521" s="72" t="str">
        <f t="shared" si="27"/>
        <v/>
      </c>
    </row>
    <row r="522" spans="1:21" x14ac:dyDescent="0.25">
      <c r="A522" s="37">
        <f t="shared" si="26"/>
        <v>521</v>
      </c>
      <c r="B522" s="67"/>
      <c r="C522" s="68"/>
      <c r="D522" s="67"/>
      <c r="E522" s="67"/>
      <c r="F522" s="67"/>
      <c r="G522" s="67"/>
      <c r="H522" s="69"/>
      <c r="I522" s="67"/>
      <c r="J522" s="67"/>
      <c r="K522" s="67"/>
      <c r="L522" s="67"/>
      <c r="M522" s="67"/>
      <c r="N522" s="69"/>
      <c r="O522" s="57" t="str">
        <f t="shared" si="25"/>
        <v/>
      </c>
      <c r="Q522" s="11" t="s">
        <v>450</v>
      </c>
      <c r="R522" s="11" t="str" cm="1">
        <f t="array" ref="R522">_xlfn.XLOOKUP(Q522,INDEX(Flettilisti,,1),INDEX(Flettilisti,,2),,0)</f>
        <v>Vantar flokkun</v>
      </c>
      <c r="S522" s="38" t="str">
        <f>IF(ISBLANK(N522),"",IF(N522&lt;Gögn!$J$2,Gögn!$K$2,IF(N522&gt;Gögn!$J$4,Gögn!$K$4,Gögn!$K$3)))</f>
        <v/>
      </c>
      <c r="T522" s="49" t="str" cm="1">
        <f t="array" aca="1" ref="T522" ca="1">IF(ISBLANK(B522),"",IF(R522="Styrkhæft",_xlfn.XLOOKUP(S522,Vegalengdir[Texti],INDIRECT("Vegalengdir["&amp;'Upplýsingar um umsækjanda'!$B$10&amp;"]"),0%,0)))</f>
        <v/>
      </c>
      <c r="U522" s="72" t="str">
        <f t="shared" si="27"/>
        <v/>
      </c>
    </row>
    <row r="523" spans="1:21" x14ac:dyDescent="0.25">
      <c r="A523" s="37">
        <f t="shared" si="26"/>
        <v>522</v>
      </c>
      <c r="B523" s="67"/>
      <c r="C523" s="68"/>
      <c r="D523" s="67"/>
      <c r="E523" s="67"/>
      <c r="F523" s="67"/>
      <c r="G523" s="67"/>
      <c r="H523" s="69"/>
      <c r="I523" s="67"/>
      <c r="J523" s="67"/>
      <c r="K523" s="67"/>
      <c r="L523" s="67"/>
      <c r="M523" s="67"/>
      <c r="N523" s="69"/>
      <c r="O523" s="57" t="str">
        <f t="shared" si="25"/>
        <v/>
      </c>
      <c r="Q523" s="11" t="s">
        <v>450</v>
      </c>
      <c r="R523" s="11" t="str" cm="1">
        <f t="array" ref="R523">_xlfn.XLOOKUP(Q523,INDEX(Flettilisti,,1),INDEX(Flettilisti,,2),,0)</f>
        <v>Vantar flokkun</v>
      </c>
      <c r="S523" s="38" t="str">
        <f>IF(ISBLANK(N523),"",IF(N523&lt;Gögn!$J$2,Gögn!$K$2,IF(N523&gt;Gögn!$J$4,Gögn!$K$4,Gögn!$K$3)))</f>
        <v/>
      </c>
      <c r="T523" s="49" t="str" cm="1">
        <f t="array" aca="1" ref="T523" ca="1">IF(ISBLANK(B523),"",IF(R523="Styrkhæft",_xlfn.XLOOKUP(S523,Vegalengdir[Texti],INDIRECT("Vegalengdir["&amp;'Upplýsingar um umsækjanda'!$B$10&amp;"]"),0%,0)))</f>
        <v/>
      </c>
      <c r="U523" s="72" t="str">
        <f t="shared" si="27"/>
        <v/>
      </c>
    </row>
    <row r="524" spans="1:21" x14ac:dyDescent="0.25">
      <c r="A524" s="37">
        <f t="shared" si="26"/>
        <v>523</v>
      </c>
      <c r="B524" s="67"/>
      <c r="C524" s="68"/>
      <c r="D524" s="67"/>
      <c r="E524" s="67"/>
      <c r="F524" s="67"/>
      <c r="G524" s="67"/>
      <c r="H524" s="69"/>
      <c r="I524" s="67"/>
      <c r="J524" s="67"/>
      <c r="K524" s="67"/>
      <c r="L524" s="67"/>
      <c r="M524" s="67"/>
      <c r="N524" s="69"/>
      <c r="O524" s="57" t="str">
        <f t="shared" si="25"/>
        <v/>
      </c>
      <c r="Q524" s="11" t="s">
        <v>450</v>
      </c>
      <c r="R524" s="11" t="str" cm="1">
        <f t="array" ref="R524">_xlfn.XLOOKUP(Q524,INDEX(Flettilisti,,1),INDEX(Flettilisti,,2),,0)</f>
        <v>Vantar flokkun</v>
      </c>
      <c r="S524" s="38" t="str">
        <f>IF(ISBLANK(N524),"",IF(N524&lt;Gögn!$J$2,Gögn!$K$2,IF(N524&gt;Gögn!$J$4,Gögn!$K$4,Gögn!$K$3)))</f>
        <v/>
      </c>
      <c r="T524" s="49" t="str" cm="1">
        <f t="array" aca="1" ref="T524" ca="1">IF(ISBLANK(B524),"",IF(R524="Styrkhæft",_xlfn.XLOOKUP(S524,Vegalengdir[Texti],INDIRECT("Vegalengdir["&amp;'Upplýsingar um umsækjanda'!$B$10&amp;"]"),0%,0)))</f>
        <v/>
      </c>
      <c r="U524" s="72" t="str">
        <f t="shared" si="27"/>
        <v/>
      </c>
    </row>
    <row r="525" spans="1:21" x14ac:dyDescent="0.25">
      <c r="A525" s="37">
        <f t="shared" si="26"/>
        <v>524</v>
      </c>
      <c r="B525" s="67"/>
      <c r="C525" s="68"/>
      <c r="D525" s="67"/>
      <c r="E525" s="67"/>
      <c r="F525" s="67"/>
      <c r="G525" s="67"/>
      <c r="H525" s="69"/>
      <c r="I525" s="67"/>
      <c r="J525" s="67"/>
      <c r="K525" s="67"/>
      <c r="L525" s="67"/>
      <c r="M525" s="67"/>
      <c r="N525" s="69"/>
      <c r="O525" s="57" t="str">
        <f t="shared" si="25"/>
        <v/>
      </c>
      <c r="Q525" s="11" t="s">
        <v>450</v>
      </c>
      <c r="R525" s="11" t="str" cm="1">
        <f t="array" ref="R525">_xlfn.XLOOKUP(Q525,INDEX(Flettilisti,,1),INDEX(Flettilisti,,2),,0)</f>
        <v>Vantar flokkun</v>
      </c>
      <c r="S525" s="38" t="str">
        <f>IF(ISBLANK(N525),"",IF(N525&lt;Gögn!$J$2,Gögn!$K$2,IF(N525&gt;Gögn!$J$4,Gögn!$K$4,Gögn!$K$3)))</f>
        <v/>
      </c>
      <c r="T525" s="49" t="str" cm="1">
        <f t="array" aca="1" ref="T525" ca="1">IF(ISBLANK(B525),"",IF(R525="Styrkhæft",_xlfn.XLOOKUP(S525,Vegalengdir[Texti],INDIRECT("Vegalengdir["&amp;'Upplýsingar um umsækjanda'!$B$10&amp;"]"),0%,0)))</f>
        <v/>
      </c>
      <c r="U525" s="72" t="str">
        <f t="shared" si="27"/>
        <v/>
      </c>
    </row>
    <row r="526" spans="1:21" x14ac:dyDescent="0.25">
      <c r="A526" s="37">
        <f t="shared" si="26"/>
        <v>525</v>
      </c>
      <c r="B526" s="67"/>
      <c r="C526" s="68"/>
      <c r="D526" s="67"/>
      <c r="E526" s="67"/>
      <c r="F526" s="67"/>
      <c r="G526" s="67"/>
      <c r="H526" s="69"/>
      <c r="I526" s="67"/>
      <c r="J526" s="67"/>
      <c r="K526" s="67"/>
      <c r="L526" s="67"/>
      <c r="M526" s="67"/>
      <c r="N526" s="69"/>
      <c r="O526" s="57" t="str">
        <f t="shared" si="25"/>
        <v/>
      </c>
      <c r="Q526" s="11" t="s">
        <v>450</v>
      </c>
      <c r="R526" s="11" t="str" cm="1">
        <f t="array" ref="R526">_xlfn.XLOOKUP(Q526,INDEX(Flettilisti,,1),INDEX(Flettilisti,,2),,0)</f>
        <v>Vantar flokkun</v>
      </c>
      <c r="S526" s="38" t="str">
        <f>IF(ISBLANK(N526),"",IF(N526&lt;Gögn!$J$2,Gögn!$K$2,IF(N526&gt;Gögn!$J$4,Gögn!$K$4,Gögn!$K$3)))</f>
        <v/>
      </c>
      <c r="T526" s="49" t="str" cm="1">
        <f t="array" aca="1" ref="T526" ca="1">IF(ISBLANK(B526),"",IF(R526="Styrkhæft",_xlfn.XLOOKUP(S526,Vegalengdir[Texti],INDIRECT("Vegalengdir["&amp;'Upplýsingar um umsækjanda'!$B$10&amp;"]"),0%,0)))</f>
        <v/>
      </c>
      <c r="U526" s="72" t="str">
        <f t="shared" si="27"/>
        <v/>
      </c>
    </row>
    <row r="527" spans="1:21" x14ac:dyDescent="0.25">
      <c r="A527" s="37">
        <f t="shared" si="26"/>
        <v>526</v>
      </c>
      <c r="B527" s="67"/>
      <c r="C527" s="68"/>
      <c r="D527" s="67"/>
      <c r="E527" s="67"/>
      <c r="F527" s="67"/>
      <c r="G527" s="67"/>
      <c r="H527" s="69"/>
      <c r="I527" s="67"/>
      <c r="J527" s="67"/>
      <c r="K527" s="67"/>
      <c r="L527" s="67"/>
      <c r="M527" s="67"/>
      <c r="N527" s="69"/>
      <c r="O527" s="57" t="str">
        <f t="shared" si="25"/>
        <v/>
      </c>
      <c r="Q527" s="11" t="s">
        <v>450</v>
      </c>
      <c r="R527" s="11" t="str" cm="1">
        <f t="array" ref="R527">_xlfn.XLOOKUP(Q527,INDEX(Flettilisti,,1),INDEX(Flettilisti,,2),,0)</f>
        <v>Vantar flokkun</v>
      </c>
      <c r="S527" s="38" t="str">
        <f>IF(ISBLANK(N527),"",IF(N527&lt;Gögn!$J$2,Gögn!$K$2,IF(N527&gt;Gögn!$J$4,Gögn!$K$4,Gögn!$K$3)))</f>
        <v/>
      </c>
      <c r="T527" s="49" t="str" cm="1">
        <f t="array" aca="1" ref="T527" ca="1">IF(ISBLANK(B527),"",IF(R527="Styrkhæft",_xlfn.XLOOKUP(S527,Vegalengdir[Texti],INDIRECT("Vegalengdir["&amp;'Upplýsingar um umsækjanda'!$B$10&amp;"]"),0%,0)))</f>
        <v/>
      </c>
      <c r="U527" s="72" t="str">
        <f t="shared" si="27"/>
        <v/>
      </c>
    </row>
    <row r="528" spans="1:21" x14ac:dyDescent="0.25">
      <c r="A528" s="37">
        <f t="shared" si="26"/>
        <v>527</v>
      </c>
      <c r="B528" s="67"/>
      <c r="C528" s="68"/>
      <c r="D528" s="67"/>
      <c r="E528" s="67"/>
      <c r="F528" s="67"/>
      <c r="G528" s="67"/>
      <c r="H528" s="69"/>
      <c r="I528" s="67"/>
      <c r="J528" s="67"/>
      <c r="K528" s="67"/>
      <c r="L528" s="67"/>
      <c r="M528" s="67"/>
      <c r="N528" s="69"/>
      <c r="O528" s="57" t="str">
        <f t="shared" si="25"/>
        <v/>
      </c>
      <c r="Q528" s="11" t="s">
        <v>450</v>
      </c>
      <c r="R528" s="11" t="str" cm="1">
        <f t="array" ref="R528">_xlfn.XLOOKUP(Q528,INDEX(Flettilisti,,1),INDEX(Flettilisti,,2),,0)</f>
        <v>Vantar flokkun</v>
      </c>
      <c r="S528" s="38" t="str">
        <f>IF(ISBLANK(N528),"",IF(N528&lt;Gögn!$J$2,Gögn!$K$2,IF(N528&gt;Gögn!$J$4,Gögn!$K$4,Gögn!$K$3)))</f>
        <v/>
      </c>
      <c r="T528" s="49" t="str" cm="1">
        <f t="array" aca="1" ref="T528" ca="1">IF(ISBLANK(B528),"",IF(R528="Styrkhæft",_xlfn.XLOOKUP(S528,Vegalengdir[Texti],INDIRECT("Vegalengdir["&amp;'Upplýsingar um umsækjanda'!$B$10&amp;"]"),0%,0)))</f>
        <v/>
      </c>
      <c r="U528" s="72" t="str">
        <f t="shared" si="27"/>
        <v/>
      </c>
    </row>
    <row r="529" spans="1:21" x14ac:dyDescent="0.25">
      <c r="A529" s="37">
        <f t="shared" si="26"/>
        <v>528</v>
      </c>
      <c r="B529" s="67"/>
      <c r="C529" s="68"/>
      <c r="D529" s="67"/>
      <c r="E529" s="67"/>
      <c r="F529" s="67"/>
      <c r="G529" s="67"/>
      <c r="H529" s="69"/>
      <c r="I529" s="67"/>
      <c r="J529" s="67"/>
      <c r="K529" s="67"/>
      <c r="L529" s="67"/>
      <c r="M529" s="67"/>
      <c r="N529" s="69"/>
      <c r="O529" s="57" t="str">
        <f t="shared" si="25"/>
        <v/>
      </c>
      <c r="Q529" s="11" t="s">
        <v>450</v>
      </c>
      <c r="R529" s="11" t="str" cm="1">
        <f t="array" ref="R529">_xlfn.XLOOKUP(Q529,INDEX(Flettilisti,,1),INDEX(Flettilisti,,2),,0)</f>
        <v>Vantar flokkun</v>
      </c>
      <c r="S529" s="38" t="str">
        <f>IF(ISBLANK(N529),"",IF(N529&lt;Gögn!$J$2,Gögn!$K$2,IF(N529&gt;Gögn!$J$4,Gögn!$K$4,Gögn!$K$3)))</f>
        <v/>
      </c>
      <c r="T529" s="49" t="str" cm="1">
        <f t="array" aca="1" ref="T529" ca="1">IF(ISBLANK(B529),"",IF(R529="Styrkhæft",_xlfn.XLOOKUP(S529,Vegalengdir[Texti],INDIRECT("Vegalengdir["&amp;'Upplýsingar um umsækjanda'!$B$10&amp;"]"),0%,0)))</f>
        <v/>
      </c>
      <c r="U529" s="72" t="str">
        <f t="shared" si="27"/>
        <v/>
      </c>
    </row>
    <row r="530" spans="1:21" x14ac:dyDescent="0.25">
      <c r="A530" s="37">
        <f t="shared" si="26"/>
        <v>529</v>
      </c>
      <c r="B530" s="67"/>
      <c r="C530" s="68"/>
      <c r="D530" s="67"/>
      <c r="E530" s="67"/>
      <c r="F530" s="67"/>
      <c r="G530" s="67"/>
      <c r="H530" s="69"/>
      <c r="I530" s="67"/>
      <c r="J530" s="67"/>
      <c r="K530" s="67"/>
      <c r="L530" s="67"/>
      <c r="M530" s="67"/>
      <c r="N530" s="69"/>
      <c r="O530" s="57" t="str">
        <f t="shared" si="25"/>
        <v/>
      </c>
      <c r="Q530" s="11" t="s">
        <v>450</v>
      </c>
      <c r="R530" s="11" t="str" cm="1">
        <f t="array" ref="R530">_xlfn.XLOOKUP(Q530,INDEX(Flettilisti,,1),INDEX(Flettilisti,,2),,0)</f>
        <v>Vantar flokkun</v>
      </c>
      <c r="S530" s="38" t="str">
        <f>IF(ISBLANK(N530),"",IF(N530&lt;Gögn!$J$2,Gögn!$K$2,IF(N530&gt;Gögn!$J$4,Gögn!$K$4,Gögn!$K$3)))</f>
        <v/>
      </c>
      <c r="T530" s="49" t="str" cm="1">
        <f t="array" aca="1" ref="T530" ca="1">IF(ISBLANK(B530),"",IF(R530="Styrkhæft",_xlfn.XLOOKUP(S530,Vegalengdir[Texti],INDIRECT("Vegalengdir["&amp;'Upplýsingar um umsækjanda'!$B$10&amp;"]"),0%,0)))</f>
        <v/>
      </c>
      <c r="U530" s="72" t="str">
        <f t="shared" si="27"/>
        <v/>
      </c>
    </row>
    <row r="531" spans="1:21" x14ac:dyDescent="0.25">
      <c r="A531" s="37">
        <f t="shared" si="26"/>
        <v>530</v>
      </c>
      <c r="B531" s="67"/>
      <c r="C531" s="68"/>
      <c r="D531" s="67"/>
      <c r="E531" s="67"/>
      <c r="F531" s="67"/>
      <c r="G531" s="67"/>
      <c r="H531" s="69"/>
      <c r="I531" s="67"/>
      <c r="J531" s="67"/>
      <c r="K531" s="67"/>
      <c r="L531" s="67"/>
      <c r="M531" s="67"/>
      <c r="N531" s="69"/>
      <c r="O531" s="57" t="str">
        <f t="shared" si="25"/>
        <v/>
      </c>
      <c r="Q531" s="11" t="s">
        <v>450</v>
      </c>
      <c r="R531" s="11" t="str" cm="1">
        <f t="array" ref="R531">_xlfn.XLOOKUP(Q531,INDEX(Flettilisti,,1),INDEX(Flettilisti,,2),,0)</f>
        <v>Vantar flokkun</v>
      </c>
      <c r="S531" s="38" t="str">
        <f>IF(ISBLANK(N531),"",IF(N531&lt;Gögn!$J$2,Gögn!$K$2,IF(N531&gt;Gögn!$J$4,Gögn!$K$4,Gögn!$K$3)))</f>
        <v/>
      </c>
      <c r="T531" s="49" t="str" cm="1">
        <f t="array" aca="1" ref="T531" ca="1">IF(ISBLANK(B531),"",IF(R531="Styrkhæft",_xlfn.XLOOKUP(S531,Vegalengdir[Texti],INDIRECT("Vegalengdir["&amp;'Upplýsingar um umsækjanda'!$B$10&amp;"]"),0%,0)))</f>
        <v/>
      </c>
      <c r="U531" s="72" t="str">
        <f t="shared" si="27"/>
        <v/>
      </c>
    </row>
    <row r="532" spans="1:21" x14ac:dyDescent="0.25">
      <c r="A532" s="37">
        <f t="shared" si="26"/>
        <v>531</v>
      </c>
      <c r="B532" s="67"/>
      <c r="C532" s="68"/>
      <c r="D532" s="67"/>
      <c r="E532" s="67"/>
      <c r="F532" s="67"/>
      <c r="G532" s="67"/>
      <c r="H532" s="69"/>
      <c r="I532" s="67"/>
      <c r="J532" s="67"/>
      <c r="K532" s="67"/>
      <c r="L532" s="67"/>
      <c r="M532" s="67"/>
      <c r="N532" s="69"/>
      <c r="O532" s="57" t="str">
        <f t="shared" si="25"/>
        <v/>
      </c>
      <c r="Q532" s="11" t="s">
        <v>450</v>
      </c>
      <c r="R532" s="11" t="str" cm="1">
        <f t="array" ref="R532">_xlfn.XLOOKUP(Q532,INDEX(Flettilisti,,1),INDEX(Flettilisti,,2),,0)</f>
        <v>Vantar flokkun</v>
      </c>
      <c r="S532" s="38" t="str">
        <f>IF(ISBLANK(N532),"",IF(N532&lt;Gögn!$J$2,Gögn!$K$2,IF(N532&gt;Gögn!$J$4,Gögn!$K$4,Gögn!$K$3)))</f>
        <v/>
      </c>
      <c r="T532" s="49" t="str" cm="1">
        <f t="array" aca="1" ref="T532" ca="1">IF(ISBLANK(B532),"",IF(R532="Styrkhæft",_xlfn.XLOOKUP(S532,Vegalengdir[Texti],INDIRECT("Vegalengdir["&amp;'Upplýsingar um umsækjanda'!$B$10&amp;"]"),0%,0)))</f>
        <v/>
      </c>
      <c r="U532" s="72" t="str">
        <f t="shared" si="27"/>
        <v/>
      </c>
    </row>
    <row r="533" spans="1:21" x14ac:dyDescent="0.25">
      <c r="A533" s="37">
        <f t="shared" si="26"/>
        <v>532</v>
      </c>
      <c r="B533" s="67"/>
      <c r="C533" s="68"/>
      <c r="D533" s="67"/>
      <c r="E533" s="67"/>
      <c r="F533" s="67"/>
      <c r="G533" s="67"/>
      <c r="H533" s="69"/>
      <c r="I533" s="67"/>
      <c r="J533" s="67"/>
      <c r="K533" s="67"/>
      <c r="L533" s="67"/>
      <c r="M533" s="67"/>
      <c r="N533" s="69"/>
      <c r="O533" s="57" t="str">
        <f t="shared" si="25"/>
        <v/>
      </c>
      <c r="Q533" s="11" t="s">
        <v>450</v>
      </c>
      <c r="R533" s="11" t="str" cm="1">
        <f t="array" ref="R533">_xlfn.XLOOKUP(Q533,INDEX(Flettilisti,,1),INDEX(Flettilisti,,2),,0)</f>
        <v>Vantar flokkun</v>
      </c>
      <c r="S533" s="38" t="str">
        <f>IF(ISBLANK(N533),"",IF(N533&lt;Gögn!$J$2,Gögn!$K$2,IF(N533&gt;Gögn!$J$4,Gögn!$K$4,Gögn!$K$3)))</f>
        <v/>
      </c>
      <c r="T533" s="49" t="str" cm="1">
        <f t="array" aca="1" ref="T533" ca="1">IF(ISBLANK(B533),"",IF(R533="Styrkhæft",_xlfn.XLOOKUP(S533,Vegalengdir[Texti],INDIRECT("Vegalengdir["&amp;'Upplýsingar um umsækjanda'!$B$10&amp;"]"),0%,0)))</f>
        <v/>
      </c>
      <c r="U533" s="72" t="str">
        <f t="shared" si="27"/>
        <v/>
      </c>
    </row>
    <row r="534" spans="1:21" x14ac:dyDescent="0.25">
      <c r="A534" s="37">
        <f t="shared" si="26"/>
        <v>533</v>
      </c>
      <c r="B534" s="67"/>
      <c r="C534" s="68"/>
      <c r="D534" s="67"/>
      <c r="E534" s="67"/>
      <c r="F534" s="67"/>
      <c r="G534" s="67"/>
      <c r="H534" s="69"/>
      <c r="I534" s="67"/>
      <c r="J534" s="67"/>
      <c r="K534" s="67"/>
      <c r="L534" s="67"/>
      <c r="M534" s="67"/>
      <c r="N534" s="69"/>
      <c r="O534" s="57" t="str">
        <f t="shared" si="25"/>
        <v/>
      </c>
      <c r="Q534" s="11" t="s">
        <v>450</v>
      </c>
      <c r="R534" s="11" t="str" cm="1">
        <f t="array" ref="R534">_xlfn.XLOOKUP(Q534,INDEX(Flettilisti,,1),INDEX(Flettilisti,,2),,0)</f>
        <v>Vantar flokkun</v>
      </c>
      <c r="S534" s="38" t="str">
        <f>IF(ISBLANK(N534),"",IF(N534&lt;Gögn!$J$2,Gögn!$K$2,IF(N534&gt;Gögn!$J$4,Gögn!$K$4,Gögn!$K$3)))</f>
        <v/>
      </c>
      <c r="T534" s="49" t="str" cm="1">
        <f t="array" aca="1" ref="T534" ca="1">IF(ISBLANK(B534),"",IF(R534="Styrkhæft",_xlfn.XLOOKUP(S534,Vegalengdir[Texti],INDIRECT("Vegalengdir["&amp;'Upplýsingar um umsækjanda'!$B$10&amp;"]"),0%,0)))</f>
        <v/>
      </c>
      <c r="U534" s="72" t="str">
        <f t="shared" si="27"/>
        <v/>
      </c>
    </row>
    <row r="535" spans="1:21" x14ac:dyDescent="0.25">
      <c r="A535" s="37">
        <f t="shared" si="26"/>
        <v>534</v>
      </c>
      <c r="B535" s="67"/>
      <c r="C535" s="68"/>
      <c r="D535" s="67"/>
      <c r="E535" s="67"/>
      <c r="F535" s="67"/>
      <c r="G535" s="67"/>
      <c r="H535" s="69"/>
      <c r="I535" s="67"/>
      <c r="J535" s="67"/>
      <c r="K535" s="67"/>
      <c r="L535" s="67"/>
      <c r="M535" s="67"/>
      <c r="N535" s="69"/>
      <c r="O535" s="57" t="str">
        <f t="shared" si="25"/>
        <v/>
      </c>
      <c r="Q535" s="11" t="s">
        <v>450</v>
      </c>
      <c r="R535" s="11" t="str" cm="1">
        <f t="array" ref="R535">_xlfn.XLOOKUP(Q535,INDEX(Flettilisti,,1),INDEX(Flettilisti,,2),,0)</f>
        <v>Vantar flokkun</v>
      </c>
      <c r="S535" s="38" t="str">
        <f>IF(ISBLANK(N535),"",IF(N535&lt;Gögn!$J$2,Gögn!$K$2,IF(N535&gt;Gögn!$J$4,Gögn!$K$4,Gögn!$K$3)))</f>
        <v/>
      </c>
      <c r="T535" s="49" t="str" cm="1">
        <f t="array" aca="1" ref="T535" ca="1">IF(ISBLANK(B535),"",IF(R535="Styrkhæft",_xlfn.XLOOKUP(S535,Vegalengdir[Texti],INDIRECT("Vegalengdir["&amp;'Upplýsingar um umsækjanda'!$B$10&amp;"]"),0%,0)))</f>
        <v/>
      </c>
      <c r="U535" s="72" t="str">
        <f t="shared" si="27"/>
        <v/>
      </c>
    </row>
    <row r="536" spans="1:21" x14ac:dyDescent="0.25">
      <c r="A536" s="37">
        <f t="shared" si="26"/>
        <v>535</v>
      </c>
      <c r="B536" s="67"/>
      <c r="C536" s="68"/>
      <c r="D536" s="67"/>
      <c r="E536" s="67"/>
      <c r="F536" s="67"/>
      <c r="G536" s="67"/>
      <c r="H536" s="69"/>
      <c r="I536" s="67"/>
      <c r="J536" s="67"/>
      <c r="K536" s="67"/>
      <c r="L536" s="67"/>
      <c r="M536" s="67"/>
      <c r="N536" s="69"/>
      <c r="O536" s="57" t="str">
        <f t="shared" si="25"/>
        <v/>
      </c>
      <c r="Q536" s="11" t="s">
        <v>450</v>
      </c>
      <c r="R536" s="11" t="str" cm="1">
        <f t="array" ref="R536">_xlfn.XLOOKUP(Q536,INDEX(Flettilisti,,1),INDEX(Flettilisti,,2),,0)</f>
        <v>Vantar flokkun</v>
      </c>
      <c r="S536" s="38" t="str">
        <f>IF(ISBLANK(N536),"",IF(N536&lt;Gögn!$J$2,Gögn!$K$2,IF(N536&gt;Gögn!$J$4,Gögn!$K$4,Gögn!$K$3)))</f>
        <v/>
      </c>
      <c r="T536" s="49" t="str" cm="1">
        <f t="array" aca="1" ref="T536" ca="1">IF(ISBLANK(B536),"",IF(R536="Styrkhæft",_xlfn.XLOOKUP(S536,Vegalengdir[Texti],INDIRECT("Vegalengdir["&amp;'Upplýsingar um umsækjanda'!$B$10&amp;"]"),0%,0)))</f>
        <v/>
      </c>
      <c r="U536" s="72" t="str">
        <f t="shared" si="27"/>
        <v/>
      </c>
    </row>
    <row r="537" spans="1:21" x14ac:dyDescent="0.25">
      <c r="A537" s="37">
        <f t="shared" si="26"/>
        <v>536</v>
      </c>
      <c r="B537" s="67"/>
      <c r="C537" s="68"/>
      <c r="D537" s="67"/>
      <c r="E537" s="67"/>
      <c r="F537" s="67"/>
      <c r="G537" s="67"/>
      <c r="H537" s="69"/>
      <c r="I537" s="67"/>
      <c r="J537" s="67"/>
      <c r="K537" s="67"/>
      <c r="L537" s="67"/>
      <c r="M537" s="67"/>
      <c r="N537" s="69"/>
      <c r="O537" s="57" t="str">
        <f t="shared" si="25"/>
        <v/>
      </c>
      <c r="Q537" s="11" t="s">
        <v>450</v>
      </c>
      <c r="R537" s="11" t="str" cm="1">
        <f t="array" ref="R537">_xlfn.XLOOKUP(Q537,INDEX(Flettilisti,,1),INDEX(Flettilisti,,2),,0)</f>
        <v>Vantar flokkun</v>
      </c>
      <c r="S537" s="38" t="str">
        <f>IF(ISBLANK(N537),"",IF(N537&lt;Gögn!$J$2,Gögn!$K$2,IF(N537&gt;Gögn!$J$4,Gögn!$K$4,Gögn!$K$3)))</f>
        <v/>
      </c>
      <c r="T537" s="49" t="str" cm="1">
        <f t="array" aca="1" ref="T537" ca="1">IF(ISBLANK(B537),"",IF(R537="Styrkhæft",_xlfn.XLOOKUP(S537,Vegalengdir[Texti],INDIRECT("Vegalengdir["&amp;'Upplýsingar um umsækjanda'!$B$10&amp;"]"),0%,0)))</f>
        <v/>
      </c>
      <c r="U537" s="72" t="str">
        <f t="shared" si="27"/>
        <v/>
      </c>
    </row>
    <row r="538" spans="1:21" x14ac:dyDescent="0.25">
      <c r="A538" s="37">
        <f t="shared" si="26"/>
        <v>537</v>
      </c>
      <c r="B538" s="67"/>
      <c r="C538" s="68"/>
      <c r="D538" s="67"/>
      <c r="E538" s="67"/>
      <c r="F538" s="67"/>
      <c r="G538" s="67"/>
      <c r="H538" s="69"/>
      <c r="I538" s="67"/>
      <c r="J538" s="67"/>
      <c r="K538" s="67"/>
      <c r="L538" s="67"/>
      <c r="M538" s="67"/>
      <c r="N538" s="69"/>
      <c r="O538" s="57" t="str">
        <f t="shared" si="25"/>
        <v/>
      </c>
      <c r="Q538" s="11" t="s">
        <v>450</v>
      </c>
      <c r="R538" s="11" t="str" cm="1">
        <f t="array" ref="R538">_xlfn.XLOOKUP(Q538,INDEX(Flettilisti,,1),INDEX(Flettilisti,,2),,0)</f>
        <v>Vantar flokkun</v>
      </c>
      <c r="S538" s="38" t="str">
        <f>IF(ISBLANK(N538),"",IF(N538&lt;Gögn!$J$2,Gögn!$K$2,IF(N538&gt;Gögn!$J$4,Gögn!$K$4,Gögn!$K$3)))</f>
        <v/>
      </c>
      <c r="T538" s="49" t="str" cm="1">
        <f t="array" aca="1" ref="T538" ca="1">IF(ISBLANK(B538),"",IF(R538="Styrkhæft",_xlfn.XLOOKUP(S538,Vegalengdir[Texti],INDIRECT("Vegalengdir["&amp;'Upplýsingar um umsækjanda'!$B$10&amp;"]"),0%,0)))</f>
        <v/>
      </c>
      <c r="U538" s="72" t="str">
        <f t="shared" si="27"/>
        <v/>
      </c>
    </row>
    <row r="539" spans="1:21" x14ac:dyDescent="0.25">
      <c r="A539" s="37">
        <f t="shared" si="26"/>
        <v>538</v>
      </c>
      <c r="B539" s="67"/>
      <c r="C539" s="68"/>
      <c r="D539" s="67"/>
      <c r="E539" s="67"/>
      <c r="F539" s="67"/>
      <c r="G539" s="67"/>
      <c r="H539" s="69"/>
      <c r="I539" s="67"/>
      <c r="J539" s="67"/>
      <c r="K539" s="67"/>
      <c r="L539" s="67"/>
      <c r="M539" s="67"/>
      <c r="N539" s="69"/>
      <c r="O539" s="57" t="str">
        <f t="shared" si="25"/>
        <v/>
      </c>
      <c r="Q539" s="11" t="s">
        <v>450</v>
      </c>
      <c r="R539" s="11" t="str" cm="1">
        <f t="array" ref="R539">_xlfn.XLOOKUP(Q539,INDEX(Flettilisti,,1),INDEX(Flettilisti,,2),,0)</f>
        <v>Vantar flokkun</v>
      </c>
      <c r="S539" s="38" t="str">
        <f>IF(ISBLANK(N539),"",IF(N539&lt;Gögn!$J$2,Gögn!$K$2,IF(N539&gt;Gögn!$J$4,Gögn!$K$4,Gögn!$K$3)))</f>
        <v/>
      </c>
      <c r="T539" s="49" t="str" cm="1">
        <f t="array" aca="1" ref="T539" ca="1">IF(ISBLANK(B539),"",IF(R539="Styrkhæft",_xlfn.XLOOKUP(S539,Vegalengdir[Texti],INDIRECT("Vegalengdir["&amp;'Upplýsingar um umsækjanda'!$B$10&amp;"]"),0%,0)))</f>
        <v/>
      </c>
      <c r="U539" s="72" t="str">
        <f t="shared" si="27"/>
        <v/>
      </c>
    </row>
    <row r="540" spans="1:21" x14ac:dyDescent="0.25">
      <c r="A540" s="37">
        <f t="shared" si="26"/>
        <v>539</v>
      </c>
      <c r="B540" s="67"/>
      <c r="C540" s="68"/>
      <c r="D540" s="67"/>
      <c r="E540" s="67"/>
      <c r="F540" s="67"/>
      <c r="G540" s="67"/>
      <c r="H540" s="69"/>
      <c r="I540" s="67"/>
      <c r="J540" s="67"/>
      <c r="K540" s="67"/>
      <c r="L540" s="67"/>
      <c r="M540" s="67"/>
      <c r="N540" s="69"/>
      <c r="O540" s="57" t="str">
        <f t="shared" si="25"/>
        <v/>
      </c>
      <c r="Q540" s="11" t="s">
        <v>450</v>
      </c>
      <c r="R540" s="11" t="str" cm="1">
        <f t="array" ref="R540">_xlfn.XLOOKUP(Q540,INDEX(Flettilisti,,1),INDEX(Flettilisti,,2),,0)</f>
        <v>Vantar flokkun</v>
      </c>
      <c r="S540" s="38" t="str">
        <f>IF(ISBLANK(N540),"",IF(N540&lt;Gögn!$J$2,Gögn!$K$2,IF(N540&gt;Gögn!$J$4,Gögn!$K$4,Gögn!$K$3)))</f>
        <v/>
      </c>
      <c r="T540" s="49" t="str" cm="1">
        <f t="array" aca="1" ref="T540" ca="1">IF(ISBLANK(B540),"",IF(R540="Styrkhæft",_xlfn.XLOOKUP(S540,Vegalengdir[Texti],INDIRECT("Vegalengdir["&amp;'Upplýsingar um umsækjanda'!$B$10&amp;"]"),0%,0)))</f>
        <v/>
      </c>
      <c r="U540" s="72" t="str">
        <f t="shared" si="27"/>
        <v/>
      </c>
    </row>
    <row r="541" spans="1:21" x14ac:dyDescent="0.25">
      <c r="A541" s="37">
        <f t="shared" si="26"/>
        <v>540</v>
      </c>
      <c r="B541" s="67"/>
      <c r="C541" s="68"/>
      <c r="D541" s="67"/>
      <c r="E541" s="67"/>
      <c r="F541" s="67"/>
      <c r="G541" s="67"/>
      <c r="H541" s="69"/>
      <c r="I541" s="67"/>
      <c r="J541" s="67"/>
      <c r="K541" s="67"/>
      <c r="L541" s="67"/>
      <c r="M541" s="67"/>
      <c r="N541" s="69"/>
      <c r="O541" s="57" t="str">
        <f t="shared" si="25"/>
        <v/>
      </c>
      <c r="Q541" s="11" t="s">
        <v>450</v>
      </c>
      <c r="R541" s="11" t="str" cm="1">
        <f t="array" ref="R541">_xlfn.XLOOKUP(Q541,INDEX(Flettilisti,,1),INDEX(Flettilisti,,2),,0)</f>
        <v>Vantar flokkun</v>
      </c>
      <c r="S541" s="38" t="str">
        <f>IF(ISBLANK(N541),"",IF(N541&lt;Gögn!$J$2,Gögn!$K$2,IF(N541&gt;Gögn!$J$4,Gögn!$K$4,Gögn!$K$3)))</f>
        <v/>
      </c>
      <c r="T541" s="49" t="str" cm="1">
        <f t="array" aca="1" ref="T541" ca="1">IF(ISBLANK(B541),"",IF(R541="Styrkhæft",_xlfn.XLOOKUP(S541,Vegalengdir[Texti],INDIRECT("Vegalengdir["&amp;'Upplýsingar um umsækjanda'!$B$10&amp;"]"),0%,0)))</f>
        <v/>
      </c>
      <c r="U541" s="72" t="str">
        <f t="shared" si="27"/>
        <v/>
      </c>
    </row>
    <row r="542" spans="1:21" x14ac:dyDescent="0.25">
      <c r="A542" s="37">
        <f t="shared" si="26"/>
        <v>541</v>
      </c>
      <c r="B542" s="67"/>
      <c r="C542" s="68"/>
      <c r="D542" s="67"/>
      <c r="E542" s="67"/>
      <c r="F542" s="67"/>
      <c r="G542" s="67"/>
      <c r="H542" s="69"/>
      <c r="I542" s="67"/>
      <c r="J542" s="67"/>
      <c r="K542" s="67"/>
      <c r="L542" s="67"/>
      <c r="M542" s="67"/>
      <c r="N542" s="69"/>
      <c r="O542" s="57" t="str">
        <f t="shared" si="25"/>
        <v/>
      </c>
      <c r="Q542" s="11" t="s">
        <v>450</v>
      </c>
      <c r="R542" s="11" t="str" cm="1">
        <f t="array" ref="R542">_xlfn.XLOOKUP(Q542,INDEX(Flettilisti,,1),INDEX(Flettilisti,,2),,0)</f>
        <v>Vantar flokkun</v>
      </c>
      <c r="S542" s="38" t="str">
        <f>IF(ISBLANK(N542),"",IF(N542&lt;Gögn!$J$2,Gögn!$K$2,IF(N542&gt;Gögn!$J$4,Gögn!$K$4,Gögn!$K$3)))</f>
        <v/>
      </c>
      <c r="T542" s="49" t="str" cm="1">
        <f t="array" aca="1" ref="T542" ca="1">IF(ISBLANK(B542),"",IF(R542="Styrkhæft",_xlfn.XLOOKUP(S542,Vegalengdir[Texti],INDIRECT("Vegalengdir["&amp;'Upplýsingar um umsækjanda'!$B$10&amp;"]"),0%,0)))</f>
        <v/>
      </c>
      <c r="U542" s="72" t="str">
        <f t="shared" si="27"/>
        <v/>
      </c>
    </row>
    <row r="543" spans="1:21" x14ac:dyDescent="0.25">
      <c r="A543" s="37">
        <f t="shared" si="26"/>
        <v>542</v>
      </c>
      <c r="B543" s="67"/>
      <c r="C543" s="68"/>
      <c r="D543" s="67"/>
      <c r="E543" s="67"/>
      <c r="F543" s="67"/>
      <c r="G543" s="67"/>
      <c r="H543" s="69"/>
      <c r="I543" s="67"/>
      <c r="J543" s="67"/>
      <c r="K543" s="67"/>
      <c r="L543" s="67"/>
      <c r="M543" s="67"/>
      <c r="N543" s="69"/>
      <c r="O543" s="57" t="str">
        <f t="shared" si="25"/>
        <v/>
      </c>
      <c r="Q543" s="11" t="s">
        <v>450</v>
      </c>
      <c r="R543" s="11" t="str" cm="1">
        <f t="array" ref="R543">_xlfn.XLOOKUP(Q543,INDEX(Flettilisti,,1),INDEX(Flettilisti,,2),,0)</f>
        <v>Vantar flokkun</v>
      </c>
      <c r="S543" s="38" t="str">
        <f>IF(ISBLANK(N543),"",IF(N543&lt;Gögn!$J$2,Gögn!$K$2,IF(N543&gt;Gögn!$J$4,Gögn!$K$4,Gögn!$K$3)))</f>
        <v/>
      </c>
      <c r="T543" s="49" t="str" cm="1">
        <f t="array" aca="1" ref="T543" ca="1">IF(ISBLANK(B543),"",IF(R543="Styrkhæft",_xlfn.XLOOKUP(S543,Vegalengdir[Texti],INDIRECT("Vegalengdir["&amp;'Upplýsingar um umsækjanda'!$B$10&amp;"]"),0%,0)))</f>
        <v/>
      </c>
      <c r="U543" s="72" t="str">
        <f t="shared" si="27"/>
        <v/>
      </c>
    </row>
    <row r="544" spans="1:21" x14ac:dyDescent="0.25">
      <c r="A544" s="37">
        <f t="shared" si="26"/>
        <v>543</v>
      </c>
      <c r="B544" s="67"/>
      <c r="C544" s="68"/>
      <c r="D544" s="67"/>
      <c r="E544" s="67"/>
      <c r="F544" s="67"/>
      <c r="G544" s="67"/>
      <c r="H544" s="69"/>
      <c r="I544" s="67"/>
      <c r="J544" s="67"/>
      <c r="K544" s="67"/>
      <c r="L544" s="67"/>
      <c r="M544" s="67"/>
      <c r="N544" s="69"/>
      <c r="O544" s="57" t="str">
        <f t="shared" si="25"/>
        <v/>
      </c>
      <c r="Q544" s="11" t="s">
        <v>450</v>
      </c>
      <c r="R544" s="11" t="str" cm="1">
        <f t="array" ref="R544">_xlfn.XLOOKUP(Q544,INDEX(Flettilisti,,1),INDEX(Flettilisti,,2),,0)</f>
        <v>Vantar flokkun</v>
      </c>
      <c r="S544" s="38" t="str">
        <f>IF(ISBLANK(N544),"",IF(N544&lt;Gögn!$J$2,Gögn!$K$2,IF(N544&gt;Gögn!$J$4,Gögn!$K$4,Gögn!$K$3)))</f>
        <v/>
      </c>
      <c r="T544" s="49" t="str" cm="1">
        <f t="array" aca="1" ref="T544" ca="1">IF(ISBLANK(B544),"",IF(R544="Styrkhæft",_xlfn.XLOOKUP(S544,Vegalengdir[Texti],INDIRECT("Vegalengdir["&amp;'Upplýsingar um umsækjanda'!$B$10&amp;"]"),0%,0)))</f>
        <v/>
      </c>
      <c r="U544" s="72" t="str">
        <f t="shared" si="27"/>
        <v/>
      </c>
    </row>
    <row r="545" spans="1:21" x14ac:dyDescent="0.25">
      <c r="A545" s="37">
        <f t="shared" si="26"/>
        <v>544</v>
      </c>
      <c r="B545" s="67"/>
      <c r="C545" s="68"/>
      <c r="D545" s="67"/>
      <c r="E545" s="67"/>
      <c r="F545" s="67"/>
      <c r="G545" s="67"/>
      <c r="H545" s="69"/>
      <c r="I545" s="67"/>
      <c r="J545" s="67"/>
      <c r="K545" s="67"/>
      <c r="L545" s="67"/>
      <c r="M545" s="67"/>
      <c r="N545" s="69"/>
      <c r="O545" s="57" t="str">
        <f t="shared" si="25"/>
        <v/>
      </c>
      <c r="Q545" s="11" t="s">
        <v>450</v>
      </c>
      <c r="R545" s="11" t="str" cm="1">
        <f t="array" ref="R545">_xlfn.XLOOKUP(Q545,INDEX(Flettilisti,,1),INDEX(Flettilisti,,2),,0)</f>
        <v>Vantar flokkun</v>
      </c>
      <c r="S545" s="38" t="str">
        <f>IF(ISBLANK(N545),"",IF(N545&lt;Gögn!$J$2,Gögn!$K$2,IF(N545&gt;Gögn!$J$4,Gögn!$K$4,Gögn!$K$3)))</f>
        <v/>
      </c>
      <c r="T545" s="49" t="str" cm="1">
        <f t="array" aca="1" ref="T545" ca="1">IF(ISBLANK(B545),"",IF(R545="Styrkhæft",_xlfn.XLOOKUP(S545,Vegalengdir[Texti],INDIRECT("Vegalengdir["&amp;'Upplýsingar um umsækjanda'!$B$10&amp;"]"),0%,0)))</f>
        <v/>
      </c>
      <c r="U545" s="72" t="str">
        <f t="shared" si="27"/>
        <v/>
      </c>
    </row>
    <row r="546" spans="1:21" x14ac:dyDescent="0.25">
      <c r="A546" s="37">
        <f t="shared" si="26"/>
        <v>545</v>
      </c>
      <c r="B546" s="67"/>
      <c r="C546" s="68"/>
      <c r="D546" s="67"/>
      <c r="E546" s="67"/>
      <c r="F546" s="67"/>
      <c r="G546" s="67"/>
      <c r="H546" s="69"/>
      <c r="I546" s="67"/>
      <c r="J546" s="67"/>
      <c r="K546" s="67"/>
      <c r="L546" s="67"/>
      <c r="M546" s="67"/>
      <c r="N546" s="69"/>
      <c r="O546" s="57" t="str">
        <f t="shared" si="25"/>
        <v/>
      </c>
      <c r="Q546" s="11" t="s">
        <v>450</v>
      </c>
      <c r="R546" s="11" t="str" cm="1">
        <f t="array" ref="R546">_xlfn.XLOOKUP(Q546,INDEX(Flettilisti,,1),INDEX(Flettilisti,,2),,0)</f>
        <v>Vantar flokkun</v>
      </c>
      <c r="S546" s="38" t="str">
        <f>IF(ISBLANK(N546),"",IF(N546&lt;Gögn!$J$2,Gögn!$K$2,IF(N546&gt;Gögn!$J$4,Gögn!$K$4,Gögn!$K$3)))</f>
        <v/>
      </c>
      <c r="T546" s="49" t="str" cm="1">
        <f t="array" aca="1" ref="T546" ca="1">IF(ISBLANK(B546),"",IF(R546="Styrkhæft",_xlfn.XLOOKUP(S546,Vegalengdir[Texti],INDIRECT("Vegalengdir["&amp;'Upplýsingar um umsækjanda'!$B$10&amp;"]"),0%,0)))</f>
        <v/>
      </c>
      <c r="U546" s="72" t="str">
        <f t="shared" si="27"/>
        <v/>
      </c>
    </row>
    <row r="547" spans="1:21" x14ac:dyDescent="0.25">
      <c r="A547" s="37">
        <f t="shared" si="26"/>
        <v>546</v>
      </c>
      <c r="B547" s="67"/>
      <c r="C547" s="68"/>
      <c r="D547" s="67"/>
      <c r="E547" s="67"/>
      <c r="F547" s="67"/>
      <c r="G547" s="67"/>
      <c r="H547" s="69"/>
      <c r="I547" s="67"/>
      <c r="J547" s="67"/>
      <c r="K547" s="67"/>
      <c r="L547" s="67"/>
      <c r="M547" s="67"/>
      <c r="N547" s="69"/>
      <c r="O547" s="57" t="str">
        <f t="shared" si="25"/>
        <v/>
      </c>
      <c r="Q547" s="11" t="s">
        <v>450</v>
      </c>
      <c r="R547" s="11" t="str" cm="1">
        <f t="array" ref="R547">_xlfn.XLOOKUP(Q547,INDEX(Flettilisti,,1),INDEX(Flettilisti,,2),,0)</f>
        <v>Vantar flokkun</v>
      </c>
      <c r="S547" s="38" t="str">
        <f>IF(ISBLANK(N547),"",IF(N547&lt;Gögn!$J$2,Gögn!$K$2,IF(N547&gt;Gögn!$J$4,Gögn!$K$4,Gögn!$K$3)))</f>
        <v/>
      </c>
      <c r="T547" s="49" t="str" cm="1">
        <f t="array" aca="1" ref="T547" ca="1">IF(ISBLANK(B547),"",IF(R547="Styrkhæft",_xlfn.XLOOKUP(S547,Vegalengdir[Texti],INDIRECT("Vegalengdir["&amp;'Upplýsingar um umsækjanda'!$B$10&amp;"]"),0%,0)))</f>
        <v/>
      </c>
      <c r="U547" s="72" t="str">
        <f t="shared" si="27"/>
        <v/>
      </c>
    </row>
    <row r="548" spans="1:21" x14ac:dyDescent="0.25">
      <c r="A548" s="37">
        <f t="shared" si="26"/>
        <v>547</v>
      </c>
      <c r="B548" s="67"/>
      <c r="C548" s="68"/>
      <c r="D548" s="67"/>
      <c r="E548" s="67"/>
      <c r="F548" s="67"/>
      <c r="G548" s="67"/>
      <c r="H548" s="69"/>
      <c r="I548" s="67"/>
      <c r="J548" s="67"/>
      <c r="K548" s="67"/>
      <c r="L548" s="67"/>
      <c r="M548" s="67"/>
      <c r="N548" s="69"/>
      <c r="O548" s="57" t="str">
        <f t="shared" si="25"/>
        <v/>
      </c>
      <c r="Q548" s="11" t="s">
        <v>450</v>
      </c>
      <c r="R548" s="11" t="str" cm="1">
        <f t="array" ref="R548">_xlfn.XLOOKUP(Q548,INDEX(Flettilisti,,1),INDEX(Flettilisti,,2),,0)</f>
        <v>Vantar flokkun</v>
      </c>
      <c r="S548" s="38" t="str">
        <f>IF(ISBLANK(N548),"",IF(N548&lt;Gögn!$J$2,Gögn!$K$2,IF(N548&gt;Gögn!$J$4,Gögn!$K$4,Gögn!$K$3)))</f>
        <v/>
      </c>
      <c r="T548" s="49" t="str" cm="1">
        <f t="array" aca="1" ref="T548" ca="1">IF(ISBLANK(B548),"",IF(R548="Styrkhæft",_xlfn.XLOOKUP(S548,Vegalengdir[Texti],INDIRECT("Vegalengdir["&amp;'Upplýsingar um umsækjanda'!$B$10&amp;"]"),0%,0)))</f>
        <v/>
      </c>
      <c r="U548" s="72" t="str">
        <f t="shared" si="27"/>
        <v/>
      </c>
    </row>
    <row r="549" spans="1:21" x14ac:dyDescent="0.25">
      <c r="A549" s="37">
        <f t="shared" si="26"/>
        <v>548</v>
      </c>
      <c r="B549" s="67"/>
      <c r="C549" s="68"/>
      <c r="D549" s="67"/>
      <c r="E549" s="67"/>
      <c r="F549" s="67"/>
      <c r="G549" s="67"/>
      <c r="H549" s="69"/>
      <c r="I549" s="67"/>
      <c r="J549" s="67"/>
      <c r="K549" s="67"/>
      <c r="L549" s="67"/>
      <c r="M549" s="67"/>
      <c r="N549" s="69"/>
      <c r="O549" s="57" t="str">
        <f t="shared" si="25"/>
        <v/>
      </c>
      <c r="Q549" s="11" t="s">
        <v>450</v>
      </c>
      <c r="R549" s="11" t="str" cm="1">
        <f t="array" ref="R549">_xlfn.XLOOKUP(Q549,INDEX(Flettilisti,,1),INDEX(Flettilisti,,2),,0)</f>
        <v>Vantar flokkun</v>
      </c>
      <c r="S549" s="38" t="str">
        <f>IF(ISBLANK(N549),"",IF(N549&lt;Gögn!$J$2,Gögn!$K$2,IF(N549&gt;Gögn!$J$4,Gögn!$K$4,Gögn!$K$3)))</f>
        <v/>
      </c>
      <c r="T549" s="49" t="str" cm="1">
        <f t="array" aca="1" ref="T549" ca="1">IF(ISBLANK(B549),"",IF(R549="Styrkhæft",_xlfn.XLOOKUP(S549,Vegalengdir[Texti],INDIRECT("Vegalengdir["&amp;'Upplýsingar um umsækjanda'!$B$10&amp;"]"),0%,0)))</f>
        <v/>
      </c>
      <c r="U549" s="72" t="str">
        <f t="shared" si="27"/>
        <v/>
      </c>
    </row>
    <row r="550" spans="1:21" x14ac:dyDescent="0.25">
      <c r="A550" s="37">
        <f t="shared" si="26"/>
        <v>549</v>
      </c>
      <c r="B550" s="67"/>
      <c r="C550" s="68"/>
      <c r="D550" s="67"/>
      <c r="E550" s="67"/>
      <c r="F550" s="67"/>
      <c r="G550" s="67"/>
      <c r="H550" s="69"/>
      <c r="I550" s="67"/>
      <c r="J550" s="67"/>
      <c r="K550" s="67"/>
      <c r="L550" s="67"/>
      <c r="M550" s="67"/>
      <c r="N550" s="69"/>
      <c r="O550" s="57" t="str">
        <f t="shared" si="25"/>
        <v/>
      </c>
      <c r="Q550" s="11" t="s">
        <v>450</v>
      </c>
      <c r="R550" s="11" t="str" cm="1">
        <f t="array" ref="R550">_xlfn.XLOOKUP(Q550,INDEX(Flettilisti,,1),INDEX(Flettilisti,,2),,0)</f>
        <v>Vantar flokkun</v>
      </c>
      <c r="S550" s="38" t="str">
        <f>IF(ISBLANK(N550),"",IF(N550&lt;Gögn!$J$2,Gögn!$K$2,IF(N550&gt;Gögn!$J$4,Gögn!$K$4,Gögn!$K$3)))</f>
        <v/>
      </c>
      <c r="T550" s="49" t="str" cm="1">
        <f t="array" aca="1" ref="T550" ca="1">IF(ISBLANK(B550),"",IF(R550="Styrkhæft",_xlfn.XLOOKUP(S550,Vegalengdir[Texti],INDIRECT("Vegalengdir["&amp;'Upplýsingar um umsækjanda'!$B$10&amp;"]"),0%,0)))</f>
        <v/>
      </c>
      <c r="U550" s="72" t="str">
        <f t="shared" si="27"/>
        <v/>
      </c>
    </row>
    <row r="551" spans="1:21" x14ac:dyDescent="0.25">
      <c r="A551" s="37">
        <f t="shared" si="26"/>
        <v>550</v>
      </c>
      <c r="B551" s="67"/>
      <c r="C551" s="68"/>
      <c r="D551" s="67"/>
      <c r="E551" s="67"/>
      <c r="F551" s="67"/>
      <c r="G551" s="67"/>
      <c r="H551" s="69"/>
      <c r="I551" s="67"/>
      <c r="J551" s="67"/>
      <c r="K551" s="67"/>
      <c r="L551" s="67"/>
      <c r="M551" s="67"/>
      <c r="N551" s="69"/>
      <c r="O551" s="57" t="str">
        <f t="shared" si="25"/>
        <v/>
      </c>
      <c r="Q551" s="11" t="s">
        <v>450</v>
      </c>
      <c r="R551" s="11" t="str" cm="1">
        <f t="array" ref="R551">_xlfn.XLOOKUP(Q551,INDEX(Flettilisti,,1),INDEX(Flettilisti,,2),,0)</f>
        <v>Vantar flokkun</v>
      </c>
      <c r="S551" s="38" t="str">
        <f>IF(ISBLANK(N551),"",IF(N551&lt;Gögn!$J$2,Gögn!$K$2,IF(N551&gt;Gögn!$J$4,Gögn!$K$4,Gögn!$K$3)))</f>
        <v/>
      </c>
      <c r="T551" s="49" t="str" cm="1">
        <f t="array" aca="1" ref="T551" ca="1">IF(ISBLANK(B551),"",IF(R551="Styrkhæft",_xlfn.XLOOKUP(S551,Vegalengdir[Texti],INDIRECT("Vegalengdir["&amp;'Upplýsingar um umsækjanda'!$B$10&amp;"]"),0%,0)))</f>
        <v/>
      </c>
      <c r="U551" s="72" t="str">
        <f t="shared" si="27"/>
        <v/>
      </c>
    </row>
    <row r="552" spans="1:21" x14ac:dyDescent="0.25">
      <c r="A552" s="37">
        <f t="shared" si="26"/>
        <v>551</v>
      </c>
      <c r="B552" s="67"/>
      <c r="C552" s="68"/>
      <c r="D552" s="67"/>
      <c r="E552" s="67"/>
      <c r="F552" s="67"/>
      <c r="G552" s="67"/>
      <c r="H552" s="69"/>
      <c r="I552" s="67"/>
      <c r="J552" s="67"/>
      <c r="K552" s="67"/>
      <c r="L552" s="67"/>
      <c r="M552" s="67"/>
      <c r="N552" s="69"/>
      <c r="O552" s="57" t="str">
        <f t="shared" si="25"/>
        <v/>
      </c>
      <c r="Q552" s="11" t="s">
        <v>450</v>
      </c>
      <c r="R552" s="11" t="str" cm="1">
        <f t="array" ref="R552">_xlfn.XLOOKUP(Q552,INDEX(Flettilisti,,1),INDEX(Flettilisti,,2),,0)</f>
        <v>Vantar flokkun</v>
      </c>
      <c r="S552" s="38" t="str">
        <f>IF(ISBLANK(N552),"",IF(N552&lt;Gögn!$J$2,Gögn!$K$2,IF(N552&gt;Gögn!$J$4,Gögn!$K$4,Gögn!$K$3)))</f>
        <v/>
      </c>
      <c r="T552" s="49" t="str" cm="1">
        <f t="array" aca="1" ref="T552" ca="1">IF(ISBLANK(B552),"",IF(R552="Styrkhæft",_xlfn.XLOOKUP(S552,Vegalengdir[Texti],INDIRECT("Vegalengdir["&amp;'Upplýsingar um umsækjanda'!$B$10&amp;"]"),0%,0)))</f>
        <v/>
      </c>
      <c r="U552" s="72" t="str">
        <f t="shared" si="27"/>
        <v/>
      </c>
    </row>
    <row r="553" spans="1:21" x14ac:dyDescent="0.25">
      <c r="A553" s="37">
        <f t="shared" si="26"/>
        <v>552</v>
      </c>
      <c r="B553" s="67"/>
      <c r="C553" s="68"/>
      <c r="D553" s="67"/>
      <c r="E553" s="67"/>
      <c r="F553" s="67"/>
      <c r="G553" s="67"/>
      <c r="H553" s="69"/>
      <c r="I553" s="67"/>
      <c r="J553" s="67"/>
      <c r="K553" s="67"/>
      <c r="L553" s="67"/>
      <c r="M553" s="67"/>
      <c r="N553" s="69"/>
      <c r="O553" s="57" t="str">
        <f t="shared" si="25"/>
        <v/>
      </c>
      <c r="Q553" s="11" t="s">
        <v>450</v>
      </c>
      <c r="R553" s="11" t="str" cm="1">
        <f t="array" ref="R553">_xlfn.XLOOKUP(Q553,INDEX(Flettilisti,,1),INDEX(Flettilisti,,2),,0)</f>
        <v>Vantar flokkun</v>
      </c>
      <c r="S553" s="38" t="str">
        <f>IF(ISBLANK(N553),"",IF(N553&lt;Gögn!$J$2,Gögn!$K$2,IF(N553&gt;Gögn!$J$4,Gögn!$K$4,Gögn!$K$3)))</f>
        <v/>
      </c>
      <c r="T553" s="49" t="str" cm="1">
        <f t="array" aca="1" ref="T553" ca="1">IF(ISBLANK(B553),"",IF(R553="Styrkhæft",_xlfn.XLOOKUP(S553,Vegalengdir[Texti],INDIRECT("Vegalengdir["&amp;'Upplýsingar um umsækjanda'!$B$10&amp;"]"),0%,0)))</f>
        <v/>
      </c>
      <c r="U553" s="72" t="str">
        <f t="shared" si="27"/>
        <v/>
      </c>
    </row>
    <row r="554" spans="1:21" x14ac:dyDescent="0.25">
      <c r="A554" s="37">
        <f t="shared" si="26"/>
        <v>553</v>
      </c>
      <c r="B554" s="67"/>
      <c r="C554" s="68"/>
      <c r="D554" s="67"/>
      <c r="E554" s="67"/>
      <c r="F554" s="67"/>
      <c r="G554" s="67"/>
      <c r="H554" s="69"/>
      <c r="I554" s="67"/>
      <c r="J554" s="67"/>
      <c r="K554" s="67"/>
      <c r="L554" s="67"/>
      <c r="M554" s="67"/>
      <c r="N554" s="69"/>
      <c r="O554" s="57" t="str">
        <f t="shared" si="25"/>
        <v/>
      </c>
      <c r="Q554" s="11" t="s">
        <v>450</v>
      </c>
      <c r="R554" s="11" t="str" cm="1">
        <f t="array" ref="R554">_xlfn.XLOOKUP(Q554,INDEX(Flettilisti,,1),INDEX(Flettilisti,,2),,0)</f>
        <v>Vantar flokkun</v>
      </c>
      <c r="S554" s="38" t="str">
        <f>IF(ISBLANK(N554),"",IF(N554&lt;Gögn!$J$2,Gögn!$K$2,IF(N554&gt;Gögn!$J$4,Gögn!$K$4,Gögn!$K$3)))</f>
        <v/>
      </c>
      <c r="T554" s="49" t="str" cm="1">
        <f t="array" aca="1" ref="T554" ca="1">IF(ISBLANK(B554),"",IF(R554="Styrkhæft",_xlfn.XLOOKUP(S554,Vegalengdir[Texti],INDIRECT("Vegalengdir["&amp;'Upplýsingar um umsækjanda'!$B$10&amp;"]"),0%,0)))</f>
        <v/>
      </c>
      <c r="U554" s="72" t="str">
        <f t="shared" si="27"/>
        <v/>
      </c>
    </row>
    <row r="555" spans="1:21" x14ac:dyDescent="0.25">
      <c r="A555" s="37">
        <f t="shared" si="26"/>
        <v>554</v>
      </c>
      <c r="B555" s="67"/>
      <c r="C555" s="68"/>
      <c r="D555" s="67"/>
      <c r="E555" s="67"/>
      <c r="F555" s="67"/>
      <c r="G555" s="67"/>
      <c r="H555" s="69"/>
      <c r="I555" s="67"/>
      <c r="J555" s="67"/>
      <c r="K555" s="67"/>
      <c r="L555" s="67"/>
      <c r="M555" s="67"/>
      <c r="N555" s="69"/>
      <c r="O555" s="57" t="str">
        <f t="shared" si="25"/>
        <v/>
      </c>
      <c r="Q555" s="11" t="s">
        <v>450</v>
      </c>
      <c r="R555" s="11" t="str" cm="1">
        <f t="array" ref="R555">_xlfn.XLOOKUP(Q555,INDEX(Flettilisti,,1),INDEX(Flettilisti,,2),,0)</f>
        <v>Vantar flokkun</v>
      </c>
      <c r="S555" s="38" t="str">
        <f>IF(ISBLANK(N555),"",IF(N555&lt;Gögn!$J$2,Gögn!$K$2,IF(N555&gt;Gögn!$J$4,Gögn!$K$4,Gögn!$K$3)))</f>
        <v/>
      </c>
      <c r="T555" s="49" t="str" cm="1">
        <f t="array" aca="1" ref="T555" ca="1">IF(ISBLANK(B555),"",IF(R555="Styrkhæft",_xlfn.XLOOKUP(S555,Vegalengdir[Texti],INDIRECT("Vegalengdir["&amp;'Upplýsingar um umsækjanda'!$B$10&amp;"]"),0%,0)))</f>
        <v/>
      </c>
      <c r="U555" s="72" t="str">
        <f t="shared" si="27"/>
        <v/>
      </c>
    </row>
    <row r="556" spans="1:21" x14ac:dyDescent="0.25">
      <c r="A556" s="37">
        <f t="shared" si="26"/>
        <v>555</v>
      </c>
      <c r="B556" s="67"/>
      <c r="C556" s="68"/>
      <c r="D556" s="67"/>
      <c r="E556" s="67"/>
      <c r="F556" s="67"/>
      <c r="G556" s="67"/>
      <c r="H556" s="69"/>
      <c r="I556" s="67"/>
      <c r="J556" s="67"/>
      <c r="K556" s="67"/>
      <c r="L556" s="67"/>
      <c r="M556" s="67"/>
      <c r="N556" s="69"/>
      <c r="O556" s="57" t="str">
        <f t="shared" si="25"/>
        <v/>
      </c>
      <c r="Q556" s="11" t="s">
        <v>450</v>
      </c>
      <c r="R556" s="11" t="str" cm="1">
        <f t="array" ref="R556">_xlfn.XLOOKUP(Q556,INDEX(Flettilisti,,1),INDEX(Flettilisti,,2),,0)</f>
        <v>Vantar flokkun</v>
      </c>
      <c r="S556" s="38" t="str">
        <f>IF(ISBLANK(N556),"",IF(N556&lt;Gögn!$J$2,Gögn!$K$2,IF(N556&gt;Gögn!$J$4,Gögn!$K$4,Gögn!$K$3)))</f>
        <v/>
      </c>
      <c r="T556" s="49" t="str" cm="1">
        <f t="array" aca="1" ref="T556" ca="1">IF(ISBLANK(B556),"",IF(R556="Styrkhæft",_xlfn.XLOOKUP(S556,Vegalengdir[Texti],INDIRECT("Vegalengdir["&amp;'Upplýsingar um umsækjanda'!$B$10&amp;"]"),0%,0)))</f>
        <v/>
      </c>
      <c r="U556" s="72" t="str">
        <f t="shared" si="27"/>
        <v/>
      </c>
    </row>
    <row r="557" spans="1:21" x14ac:dyDescent="0.25">
      <c r="A557" s="37">
        <f t="shared" si="26"/>
        <v>556</v>
      </c>
      <c r="B557" s="67"/>
      <c r="C557" s="68"/>
      <c r="D557" s="67"/>
      <c r="E557" s="67"/>
      <c r="F557" s="67"/>
      <c r="G557" s="67"/>
      <c r="H557" s="69"/>
      <c r="I557" s="67"/>
      <c r="J557" s="67"/>
      <c r="K557" s="67"/>
      <c r="L557" s="67"/>
      <c r="M557" s="67"/>
      <c r="N557" s="69"/>
      <c r="O557" s="57" t="str">
        <f t="shared" si="25"/>
        <v/>
      </c>
      <c r="Q557" s="11" t="s">
        <v>450</v>
      </c>
      <c r="R557" s="11" t="str" cm="1">
        <f t="array" ref="R557">_xlfn.XLOOKUP(Q557,INDEX(Flettilisti,,1),INDEX(Flettilisti,,2),,0)</f>
        <v>Vantar flokkun</v>
      </c>
      <c r="S557" s="38" t="str">
        <f>IF(ISBLANK(N557),"",IF(N557&lt;Gögn!$J$2,Gögn!$K$2,IF(N557&gt;Gögn!$J$4,Gögn!$K$4,Gögn!$K$3)))</f>
        <v/>
      </c>
      <c r="T557" s="49" t="str" cm="1">
        <f t="array" aca="1" ref="T557" ca="1">IF(ISBLANK(B557),"",IF(R557="Styrkhæft",_xlfn.XLOOKUP(S557,Vegalengdir[Texti],INDIRECT("Vegalengdir["&amp;'Upplýsingar um umsækjanda'!$B$10&amp;"]"),0%,0)))</f>
        <v/>
      </c>
      <c r="U557" s="72" t="str">
        <f t="shared" si="27"/>
        <v/>
      </c>
    </row>
    <row r="558" spans="1:21" x14ac:dyDescent="0.25">
      <c r="A558" s="37">
        <f t="shared" si="26"/>
        <v>557</v>
      </c>
      <c r="B558" s="67"/>
      <c r="C558" s="68"/>
      <c r="D558" s="67"/>
      <c r="E558" s="67"/>
      <c r="F558" s="67"/>
      <c r="G558" s="67"/>
      <c r="H558" s="69"/>
      <c r="I558" s="67"/>
      <c r="J558" s="67"/>
      <c r="K558" s="67"/>
      <c r="L558" s="67"/>
      <c r="M558" s="67"/>
      <c r="N558" s="69"/>
      <c r="O558" s="57" t="str">
        <f t="shared" si="25"/>
        <v/>
      </c>
      <c r="Q558" s="11" t="s">
        <v>450</v>
      </c>
      <c r="R558" s="11" t="str" cm="1">
        <f t="array" ref="R558">_xlfn.XLOOKUP(Q558,INDEX(Flettilisti,,1),INDEX(Flettilisti,,2),,0)</f>
        <v>Vantar flokkun</v>
      </c>
      <c r="S558" s="38" t="str">
        <f>IF(ISBLANK(N558),"",IF(N558&lt;Gögn!$J$2,Gögn!$K$2,IF(N558&gt;Gögn!$J$4,Gögn!$K$4,Gögn!$K$3)))</f>
        <v/>
      </c>
      <c r="T558" s="49" t="str" cm="1">
        <f t="array" aca="1" ref="T558" ca="1">IF(ISBLANK(B558),"",IF(R558="Styrkhæft",_xlfn.XLOOKUP(S558,Vegalengdir[Texti],INDIRECT("Vegalengdir["&amp;'Upplýsingar um umsækjanda'!$B$10&amp;"]"),0%,0)))</f>
        <v/>
      </c>
      <c r="U558" s="72" t="str">
        <f t="shared" si="27"/>
        <v/>
      </c>
    </row>
    <row r="559" spans="1:21" x14ac:dyDescent="0.25">
      <c r="A559" s="37">
        <f t="shared" si="26"/>
        <v>558</v>
      </c>
      <c r="B559" s="67"/>
      <c r="C559" s="68"/>
      <c r="D559" s="67"/>
      <c r="E559" s="67"/>
      <c r="F559" s="67"/>
      <c r="G559" s="67"/>
      <c r="H559" s="69"/>
      <c r="I559" s="67"/>
      <c r="J559" s="67"/>
      <c r="K559" s="67"/>
      <c r="L559" s="67"/>
      <c r="M559" s="67"/>
      <c r="N559" s="69"/>
      <c r="O559" s="57" t="str">
        <f t="shared" si="25"/>
        <v/>
      </c>
      <c r="Q559" s="11" t="s">
        <v>450</v>
      </c>
      <c r="R559" s="11" t="str" cm="1">
        <f t="array" ref="R559">_xlfn.XLOOKUP(Q559,INDEX(Flettilisti,,1),INDEX(Flettilisti,,2),,0)</f>
        <v>Vantar flokkun</v>
      </c>
      <c r="S559" s="38" t="str">
        <f>IF(ISBLANK(N559),"",IF(N559&lt;Gögn!$J$2,Gögn!$K$2,IF(N559&gt;Gögn!$J$4,Gögn!$K$4,Gögn!$K$3)))</f>
        <v/>
      </c>
      <c r="T559" s="49" t="str" cm="1">
        <f t="array" aca="1" ref="T559" ca="1">IF(ISBLANK(B559),"",IF(R559="Styrkhæft",_xlfn.XLOOKUP(S559,Vegalengdir[Texti],INDIRECT("Vegalengdir["&amp;'Upplýsingar um umsækjanda'!$B$10&amp;"]"),0%,0)))</f>
        <v/>
      </c>
      <c r="U559" s="72" t="str">
        <f t="shared" si="27"/>
        <v/>
      </c>
    </row>
    <row r="560" spans="1:21" x14ac:dyDescent="0.25">
      <c r="A560" s="37">
        <f t="shared" si="26"/>
        <v>559</v>
      </c>
      <c r="B560" s="67"/>
      <c r="C560" s="68"/>
      <c r="D560" s="67"/>
      <c r="E560" s="67"/>
      <c r="F560" s="67"/>
      <c r="G560" s="67"/>
      <c r="H560" s="69"/>
      <c r="I560" s="67"/>
      <c r="J560" s="67"/>
      <c r="K560" s="67"/>
      <c r="L560" s="67"/>
      <c r="M560" s="67"/>
      <c r="N560" s="69"/>
      <c r="O560" s="57" t="str">
        <f t="shared" si="25"/>
        <v/>
      </c>
      <c r="Q560" s="11" t="s">
        <v>450</v>
      </c>
      <c r="R560" s="11" t="str" cm="1">
        <f t="array" ref="R560">_xlfn.XLOOKUP(Q560,INDEX(Flettilisti,,1),INDEX(Flettilisti,,2),,0)</f>
        <v>Vantar flokkun</v>
      </c>
      <c r="S560" s="38" t="str">
        <f>IF(ISBLANK(N560),"",IF(N560&lt;Gögn!$J$2,Gögn!$K$2,IF(N560&gt;Gögn!$J$4,Gögn!$K$4,Gögn!$K$3)))</f>
        <v/>
      </c>
      <c r="T560" s="49" t="str" cm="1">
        <f t="array" aca="1" ref="T560" ca="1">IF(ISBLANK(B560),"",IF(R560="Styrkhæft",_xlfn.XLOOKUP(S560,Vegalengdir[Texti],INDIRECT("Vegalengdir["&amp;'Upplýsingar um umsækjanda'!$B$10&amp;"]"),0%,0)))</f>
        <v/>
      </c>
      <c r="U560" s="72" t="str">
        <f t="shared" si="27"/>
        <v/>
      </c>
    </row>
    <row r="561" spans="1:21" x14ac:dyDescent="0.25">
      <c r="A561" s="37">
        <f t="shared" si="26"/>
        <v>560</v>
      </c>
      <c r="B561" s="67"/>
      <c r="C561" s="68"/>
      <c r="D561" s="67"/>
      <c r="E561" s="67"/>
      <c r="F561" s="67"/>
      <c r="G561" s="67"/>
      <c r="H561" s="69"/>
      <c r="I561" s="67"/>
      <c r="J561" s="67"/>
      <c r="K561" s="67"/>
      <c r="L561" s="67"/>
      <c r="M561" s="67"/>
      <c r="N561" s="69"/>
      <c r="O561" s="57" t="str">
        <f t="shared" si="25"/>
        <v/>
      </c>
      <c r="Q561" s="11" t="s">
        <v>450</v>
      </c>
      <c r="R561" s="11" t="str" cm="1">
        <f t="array" ref="R561">_xlfn.XLOOKUP(Q561,INDEX(Flettilisti,,1),INDEX(Flettilisti,,2),,0)</f>
        <v>Vantar flokkun</v>
      </c>
      <c r="S561" s="38" t="str">
        <f>IF(ISBLANK(N561),"",IF(N561&lt;Gögn!$J$2,Gögn!$K$2,IF(N561&gt;Gögn!$J$4,Gögn!$K$4,Gögn!$K$3)))</f>
        <v/>
      </c>
      <c r="T561" s="49" t="str" cm="1">
        <f t="array" aca="1" ref="T561" ca="1">IF(ISBLANK(B561),"",IF(R561="Styrkhæft",_xlfn.XLOOKUP(S561,Vegalengdir[Texti],INDIRECT("Vegalengdir["&amp;'Upplýsingar um umsækjanda'!$B$10&amp;"]"),0%,0)))</f>
        <v/>
      </c>
      <c r="U561" s="72" t="str">
        <f t="shared" si="27"/>
        <v/>
      </c>
    </row>
    <row r="562" spans="1:21" x14ac:dyDescent="0.25">
      <c r="A562" s="37">
        <f t="shared" si="26"/>
        <v>561</v>
      </c>
      <c r="B562" s="67"/>
      <c r="C562" s="68"/>
      <c r="D562" s="67"/>
      <c r="E562" s="67"/>
      <c r="F562" s="67"/>
      <c r="G562" s="67"/>
      <c r="H562" s="69"/>
      <c r="I562" s="67"/>
      <c r="J562" s="67"/>
      <c r="K562" s="67"/>
      <c r="L562" s="67"/>
      <c r="M562" s="67"/>
      <c r="N562" s="69"/>
      <c r="O562" s="57" t="str">
        <f t="shared" si="25"/>
        <v/>
      </c>
      <c r="Q562" s="11" t="s">
        <v>450</v>
      </c>
      <c r="R562" s="11" t="str" cm="1">
        <f t="array" ref="R562">_xlfn.XLOOKUP(Q562,INDEX(Flettilisti,,1),INDEX(Flettilisti,,2),,0)</f>
        <v>Vantar flokkun</v>
      </c>
      <c r="S562" s="38" t="str">
        <f>IF(ISBLANK(N562),"",IF(N562&lt;Gögn!$J$2,Gögn!$K$2,IF(N562&gt;Gögn!$J$4,Gögn!$K$4,Gögn!$K$3)))</f>
        <v/>
      </c>
      <c r="T562" s="49" t="str" cm="1">
        <f t="array" aca="1" ref="T562" ca="1">IF(ISBLANK(B562),"",IF(R562="Styrkhæft",_xlfn.XLOOKUP(S562,Vegalengdir[Texti],INDIRECT("Vegalengdir["&amp;'Upplýsingar um umsækjanda'!$B$10&amp;"]"),0%,0)))</f>
        <v/>
      </c>
      <c r="U562" s="72" t="str">
        <f t="shared" si="27"/>
        <v/>
      </c>
    </row>
    <row r="563" spans="1:21" x14ac:dyDescent="0.25">
      <c r="A563" s="37">
        <f t="shared" si="26"/>
        <v>562</v>
      </c>
      <c r="B563" s="67"/>
      <c r="C563" s="68"/>
      <c r="D563" s="67"/>
      <c r="E563" s="67"/>
      <c r="F563" s="67"/>
      <c r="G563" s="67"/>
      <c r="H563" s="69"/>
      <c r="I563" s="67"/>
      <c r="J563" s="67"/>
      <c r="K563" s="67"/>
      <c r="L563" s="67"/>
      <c r="M563" s="67"/>
      <c r="N563" s="69"/>
      <c r="O563" s="57" t="str">
        <f t="shared" si="25"/>
        <v/>
      </c>
      <c r="Q563" s="11" t="s">
        <v>450</v>
      </c>
      <c r="R563" s="11" t="str" cm="1">
        <f t="array" ref="R563">_xlfn.XLOOKUP(Q563,INDEX(Flettilisti,,1),INDEX(Flettilisti,,2),,0)</f>
        <v>Vantar flokkun</v>
      </c>
      <c r="S563" s="38" t="str">
        <f>IF(ISBLANK(N563),"",IF(N563&lt;Gögn!$J$2,Gögn!$K$2,IF(N563&gt;Gögn!$J$4,Gögn!$K$4,Gögn!$K$3)))</f>
        <v/>
      </c>
      <c r="T563" s="49" t="str" cm="1">
        <f t="array" aca="1" ref="T563" ca="1">IF(ISBLANK(B563),"",IF(R563="Styrkhæft",_xlfn.XLOOKUP(S563,Vegalengdir[Texti],INDIRECT("Vegalengdir["&amp;'Upplýsingar um umsækjanda'!$B$10&amp;"]"),0%,0)))</f>
        <v/>
      </c>
      <c r="U563" s="72" t="str">
        <f t="shared" si="27"/>
        <v/>
      </c>
    </row>
    <row r="564" spans="1:21" x14ac:dyDescent="0.25">
      <c r="A564" s="37">
        <f t="shared" si="26"/>
        <v>563</v>
      </c>
      <c r="B564" s="67"/>
      <c r="C564" s="68"/>
      <c r="D564" s="67"/>
      <c r="E564" s="67"/>
      <c r="F564" s="67"/>
      <c r="G564" s="67"/>
      <c r="H564" s="69"/>
      <c r="I564" s="67"/>
      <c r="J564" s="67"/>
      <c r="K564" s="67"/>
      <c r="L564" s="67"/>
      <c r="M564" s="67"/>
      <c r="N564" s="69"/>
      <c r="O564" s="57" t="str">
        <f t="shared" si="25"/>
        <v/>
      </c>
      <c r="Q564" s="11" t="s">
        <v>450</v>
      </c>
      <c r="R564" s="11" t="str" cm="1">
        <f t="array" ref="R564">_xlfn.XLOOKUP(Q564,INDEX(Flettilisti,,1),INDEX(Flettilisti,,2),,0)</f>
        <v>Vantar flokkun</v>
      </c>
      <c r="S564" s="38" t="str">
        <f>IF(ISBLANK(N564),"",IF(N564&lt;Gögn!$J$2,Gögn!$K$2,IF(N564&gt;Gögn!$J$4,Gögn!$K$4,Gögn!$K$3)))</f>
        <v/>
      </c>
      <c r="T564" s="49" t="str" cm="1">
        <f t="array" aca="1" ref="T564" ca="1">IF(ISBLANK(B564),"",IF(R564="Styrkhæft",_xlfn.XLOOKUP(S564,Vegalengdir[Texti],INDIRECT("Vegalengdir["&amp;'Upplýsingar um umsækjanda'!$B$10&amp;"]"),0%,0)))</f>
        <v/>
      </c>
      <c r="U564" s="72" t="str">
        <f t="shared" si="27"/>
        <v/>
      </c>
    </row>
    <row r="565" spans="1:21" x14ac:dyDescent="0.25">
      <c r="A565" s="37">
        <f t="shared" si="26"/>
        <v>564</v>
      </c>
      <c r="B565" s="67"/>
      <c r="C565" s="68"/>
      <c r="D565" s="67"/>
      <c r="E565" s="67"/>
      <c r="F565" s="67"/>
      <c r="G565" s="67"/>
      <c r="H565" s="69"/>
      <c r="I565" s="67"/>
      <c r="J565" s="67"/>
      <c r="K565" s="67"/>
      <c r="L565" s="67"/>
      <c r="M565" s="67"/>
      <c r="N565" s="69"/>
      <c r="O565" s="57" t="str">
        <f t="shared" si="25"/>
        <v/>
      </c>
      <c r="Q565" s="11" t="s">
        <v>450</v>
      </c>
      <c r="R565" s="11" t="str" cm="1">
        <f t="array" ref="R565">_xlfn.XLOOKUP(Q565,INDEX(Flettilisti,,1),INDEX(Flettilisti,,2),,0)</f>
        <v>Vantar flokkun</v>
      </c>
      <c r="S565" s="38" t="str">
        <f>IF(ISBLANK(N565),"",IF(N565&lt;Gögn!$J$2,Gögn!$K$2,IF(N565&gt;Gögn!$J$4,Gögn!$K$4,Gögn!$K$3)))</f>
        <v/>
      </c>
      <c r="T565" s="49" t="str" cm="1">
        <f t="array" aca="1" ref="T565" ca="1">IF(ISBLANK(B565),"",IF(R565="Styrkhæft",_xlfn.XLOOKUP(S565,Vegalengdir[Texti],INDIRECT("Vegalengdir["&amp;'Upplýsingar um umsækjanda'!$B$10&amp;"]"),0%,0)))</f>
        <v/>
      </c>
      <c r="U565" s="72" t="str">
        <f t="shared" si="27"/>
        <v/>
      </c>
    </row>
    <row r="566" spans="1:21" x14ac:dyDescent="0.25">
      <c r="A566" s="37">
        <f t="shared" si="26"/>
        <v>565</v>
      </c>
      <c r="B566" s="67"/>
      <c r="C566" s="68"/>
      <c r="D566" s="67"/>
      <c r="E566" s="67"/>
      <c r="F566" s="67"/>
      <c r="G566" s="67"/>
      <c r="H566" s="69"/>
      <c r="I566" s="67"/>
      <c r="J566" s="67"/>
      <c r="K566" s="67"/>
      <c r="L566" s="67"/>
      <c r="M566" s="67"/>
      <c r="N566" s="69"/>
      <c r="O566" s="57" t="str">
        <f t="shared" si="25"/>
        <v/>
      </c>
      <c r="Q566" s="11" t="s">
        <v>450</v>
      </c>
      <c r="R566" s="11" t="str" cm="1">
        <f t="array" ref="R566">_xlfn.XLOOKUP(Q566,INDEX(Flettilisti,,1),INDEX(Flettilisti,,2),,0)</f>
        <v>Vantar flokkun</v>
      </c>
      <c r="S566" s="38" t="str">
        <f>IF(ISBLANK(N566),"",IF(N566&lt;Gögn!$J$2,Gögn!$K$2,IF(N566&gt;Gögn!$J$4,Gögn!$K$4,Gögn!$K$3)))</f>
        <v/>
      </c>
      <c r="T566" s="49" t="str" cm="1">
        <f t="array" aca="1" ref="T566" ca="1">IF(ISBLANK(B566),"",IF(R566="Styrkhæft",_xlfn.XLOOKUP(S566,Vegalengdir[Texti],INDIRECT("Vegalengdir["&amp;'Upplýsingar um umsækjanda'!$B$10&amp;"]"),0%,0)))</f>
        <v/>
      </c>
      <c r="U566" s="72" t="str">
        <f t="shared" si="27"/>
        <v/>
      </c>
    </row>
    <row r="567" spans="1:21" x14ac:dyDescent="0.25">
      <c r="A567" s="37">
        <f t="shared" si="26"/>
        <v>566</v>
      </c>
      <c r="B567" s="67"/>
      <c r="C567" s="68"/>
      <c r="D567" s="67"/>
      <c r="E567" s="67"/>
      <c r="F567" s="67"/>
      <c r="G567" s="67"/>
      <c r="H567" s="69"/>
      <c r="I567" s="67"/>
      <c r="J567" s="67"/>
      <c r="K567" s="67"/>
      <c r="L567" s="67"/>
      <c r="M567" s="67"/>
      <c r="N567" s="69"/>
      <c r="O567" s="57" t="str">
        <f t="shared" si="25"/>
        <v/>
      </c>
      <c r="Q567" s="11" t="s">
        <v>450</v>
      </c>
      <c r="R567" s="11" t="str" cm="1">
        <f t="array" ref="R567">_xlfn.XLOOKUP(Q567,INDEX(Flettilisti,,1),INDEX(Flettilisti,,2),,0)</f>
        <v>Vantar flokkun</v>
      </c>
      <c r="S567" s="38" t="str">
        <f>IF(ISBLANK(N567),"",IF(N567&lt;Gögn!$J$2,Gögn!$K$2,IF(N567&gt;Gögn!$J$4,Gögn!$K$4,Gögn!$K$3)))</f>
        <v/>
      </c>
      <c r="T567" s="49" t="str" cm="1">
        <f t="array" aca="1" ref="T567" ca="1">IF(ISBLANK(B567),"",IF(R567="Styrkhæft",_xlfn.XLOOKUP(S567,Vegalengdir[Texti],INDIRECT("Vegalengdir["&amp;'Upplýsingar um umsækjanda'!$B$10&amp;"]"),0%,0)))</f>
        <v/>
      </c>
      <c r="U567" s="72" t="str">
        <f t="shared" si="27"/>
        <v/>
      </c>
    </row>
    <row r="568" spans="1:21" x14ac:dyDescent="0.25">
      <c r="A568" s="37">
        <f t="shared" si="26"/>
        <v>567</v>
      </c>
      <c r="B568" s="67"/>
      <c r="C568" s="68"/>
      <c r="D568" s="67"/>
      <c r="E568" s="67"/>
      <c r="F568" s="67"/>
      <c r="G568" s="67"/>
      <c r="H568" s="69"/>
      <c r="I568" s="67"/>
      <c r="J568" s="67"/>
      <c r="K568" s="67"/>
      <c r="L568" s="67"/>
      <c r="M568" s="67"/>
      <c r="N568" s="69"/>
      <c r="O568" s="57" t="str">
        <f t="shared" si="25"/>
        <v/>
      </c>
      <c r="Q568" s="11" t="s">
        <v>450</v>
      </c>
      <c r="R568" s="11" t="str" cm="1">
        <f t="array" ref="R568">_xlfn.XLOOKUP(Q568,INDEX(Flettilisti,,1),INDEX(Flettilisti,,2),,0)</f>
        <v>Vantar flokkun</v>
      </c>
      <c r="S568" s="38" t="str">
        <f>IF(ISBLANK(N568),"",IF(N568&lt;Gögn!$J$2,Gögn!$K$2,IF(N568&gt;Gögn!$J$4,Gögn!$K$4,Gögn!$K$3)))</f>
        <v/>
      </c>
      <c r="T568" s="49" t="str" cm="1">
        <f t="array" aca="1" ref="T568" ca="1">IF(ISBLANK(B568),"",IF(R568="Styrkhæft",_xlfn.XLOOKUP(S568,Vegalengdir[Texti],INDIRECT("Vegalengdir["&amp;'Upplýsingar um umsækjanda'!$B$10&amp;"]"),0%,0)))</f>
        <v/>
      </c>
      <c r="U568" s="72" t="str">
        <f t="shared" si="27"/>
        <v/>
      </c>
    </row>
    <row r="569" spans="1:21" x14ac:dyDescent="0.25">
      <c r="A569" s="37">
        <f t="shared" si="26"/>
        <v>568</v>
      </c>
      <c r="B569" s="67"/>
      <c r="C569" s="68"/>
      <c r="D569" s="67"/>
      <c r="E569" s="67"/>
      <c r="F569" s="67"/>
      <c r="G569" s="67"/>
      <c r="H569" s="69"/>
      <c r="I569" s="67"/>
      <c r="J569" s="67"/>
      <c r="K569" s="67"/>
      <c r="L569" s="67"/>
      <c r="M569" s="67"/>
      <c r="N569" s="69"/>
      <c r="O569" s="57" t="str">
        <f t="shared" si="25"/>
        <v/>
      </c>
      <c r="Q569" s="11" t="s">
        <v>450</v>
      </c>
      <c r="R569" s="11" t="str" cm="1">
        <f t="array" ref="R569">_xlfn.XLOOKUP(Q569,INDEX(Flettilisti,,1),INDEX(Flettilisti,,2),,0)</f>
        <v>Vantar flokkun</v>
      </c>
      <c r="S569" s="38" t="str">
        <f>IF(ISBLANK(N569),"",IF(N569&lt;Gögn!$J$2,Gögn!$K$2,IF(N569&gt;Gögn!$J$4,Gögn!$K$4,Gögn!$K$3)))</f>
        <v/>
      </c>
      <c r="T569" s="49" t="str" cm="1">
        <f t="array" aca="1" ref="T569" ca="1">IF(ISBLANK(B569),"",IF(R569="Styrkhæft",_xlfn.XLOOKUP(S569,Vegalengdir[Texti],INDIRECT("Vegalengdir["&amp;'Upplýsingar um umsækjanda'!$B$10&amp;"]"),0%,0)))</f>
        <v/>
      </c>
      <c r="U569" s="72" t="str">
        <f t="shared" si="27"/>
        <v/>
      </c>
    </row>
    <row r="570" spans="1:21" x14ac:dyDescent="0.25">
      <c r="A570" s="37">
        <f t="shared" si="26"/>
        <v>569</v>
      </c>
      <c r="B570" s="67"/>
      <c r="C570" s="68"/>
      <c r="D570" s="67"/>
      <c r="E570" s="67"/>
      <c r="F570" s="67"/>
      <c r="G570" s="67"/>
      <c r="H570" s="69"/>
      <c r="I570" s="67"/>
      <c r="J570" s="67"/>
      <c r="K570" s="67"/>
      <c r="L570" s="67"/>
      <c r="M570" s="67"/>
      <c r="N570" s="69"/>
      <c r="O570" s="57" t="str">
        <f t="shared" si="25"/>
        <v/>
      </c>
      <c r="Q570" s="11" t="s">
        <v>450</v>
      </c>
      <c r="R570" s="11" t="str" cm="1">
        <f t="array" ref="R570">_xlfn.XLOOKUP(Q570,INDEX(Flettilisti,,1),INDEX(Flettilisti,,2),,0)</f>
        <v>Vantar flokkun</v>
      </c>
      <c r="S570" s="38" t="str">
        <f>IF(ISBLANK(N570),"",IF(N570&lt;Gögn!$J$2,Gögn!$K$2,IF(N570&gt;Gögn!$J$4,Gögn!$K$4,Gögn!$K$3)))</f>
        <v/>
      </c>
      <c r="T570" s="49" t="str" cm="1">
        <f t="array" aca="1" ref="T570" ca="1">IF(ISBLANK(B570),"",IF(R570="Styrkhæft",_xlfn.XLOOKUP(S570,Vegalengdir[Texti],INDIRECT("Vegalengdir["&amp;'Upplýsingar um umsækjanda'!$B$10&amp;"]"),0%,0)))</f>
        <v/>
      </c>
      <c r="U570" s="72" t="str">
        <f t="shared" si="27"/>
        <v/>
      </c>
    </row>
    <row r="571" spans="1:21" x14ac:dyDescent="0.25">
      <c r="A571" s="37">
        <f t="shared" si="26"/>
        <v>570</v>
      </c>
      <c r="B571" s="67"/>
      <c r="C571" s="68"/>
      <c r="D571" s="67"/>
      <c r="E571" s="67"/>
      <c r="F571" s="67"/>
      <c r="G571" s="67"/>
      <c r="H571" s="69"/>
      <c r="I571" s="67"/>
      <c r="J571" s="67"/>
      <c r="K571" s="67"/>
      <c r="L571" s="67"/>
      <c r="M571" s="67"/>
      <c r="N571" s="69"/>
      <c r="O571" s="57" t="str">
        <f t="shared" si="25"/>
        <v/>
      </c>
      <c r="Q571" s="11" t="s">
        <v>450</v>
      </c>
      <c r="R571" s="11" t="str" cm="1">
        <f t="array" ref="R571">_xlfn.XLOOKUP(Q571,INDEX(Flettilisti,,1),INDEX(Flettilisti,,2),,0)</f>
        <v>Vantar flokkun</v>
      </c>
      <c r="S571" s="38" t="str">
        <f>IF(ISBLANK(N571),"",IF(N571&lt;Gögn!$J$2,Gögn!$K$2,IF(N571&gt;Gögn!$J$4,Gögn!$K$4,Gögn!$K$3)))</f>
        <v/>
      </c>
      <c r="T571" s="49" t="str" cm="1">
        <f t="array" aca="1" ref="T571" ca="1">IF(ISBLANK(B571),"",IF(R571="Styrkhæft",_xlfn.XLOOKUP(S571,Vegalengdir[Texti],INDIRECT("Vegalengdir["&amp;'Upplýsingar um umsækjanda'!$B$10&amp;"]"),0%,0)))</f>
        <v/>
      </c>
      <c r="U571" s="72" t="str">
        <f t="shared" si="27"/>
        <v/>
      </c>
    </row>
    <row r="572" spans="1:21" x14ac:dyDescent="0.25">
      <c r="A572" s="37">
        <f t="shared" si="26"/>
        <v>571</v>
      </c>
      <c r="B572" s="67"/>
      <c r="C572" s="68"/>
      <c r="D572" s="67"/>
      <c r="E572" s="67"/>
      <c r="F572" s="67"/>
      <c r="G572" s="67"/>
      <c r="H572" s="69"/>
      <c r="I572" s="67"/>
      <c r="J572" s="67"/>
      <c r="K572" s="67"/>
      <c r="L572" s="67"/>
      <c r="M572" s="67"/>
      <c r="N572" s="69"/>
      <c r="O572" s="57" t="str">
        <f t="shared" si="25"/>
        <v/>
      </c>
      <c r="Q572" s="11" t="s">
        <v>450</v>
      </c>
      <c r="R572" s="11" t="str" cm="1">
        <f t="array" ref="R572">_xlfn.XLOOKUP(Q572,INDEX(Flettilisti,,1),INDEX(Flettilisti,,2),,0)</f>
        <v>Vantar flokkun</v>
      </c>
      <c r="S572" s="38" t="str">
        <f>IF(ISBLANK(N572),"",IF(N572&lt;Gögn!$J$2,Gögn!$K$2,IF(N572&gt;Gögn!$J$4,Gögn!$K$4,Gögn!$K$3)))</f>
        <v/>
      </c>
      <c r="T572" s="49" t="str" cm="1">
        <f t="array" aca="1" ref="T572" ca="1">IF(ISBLANK(B572),"",IF(R572="Styrkhæft",_xlfn.XLOOKUP(S572,Vegalengdir[Texti],INDIRECT("Vegalengdir["&amp;'Upplýsingar um umsækjanda'!$B$10&amp;"]"),0%,0)))</f>
        <v/>
      </c>
      <c r="U572" s="72" t="str">
        <f t="shared" si="27"/>
        <v/>
      </c>
    </row>
    <row r="573" spans="1:21" x14ac:dyDescent="0.25">
      <c r="A573" s="37">
        <f t="shared" si="26"/>
        <v>572</v>
      </c>
      <c r="B573" s="67"/>
      <c r="C573" s="68"/>
      <c r="D573" s="67"/>
      <c r="E573" s="67"/>
      <c r="F573" s="67"/>
      <c r="G573" s="67"/>
      <c r="H573" s="69"/>
      <c r="I573" s="67"/>
      <c r="J573" s="67"/>
      <c r="K573" s="67"/>
      <c r="L573" s="67"/>
      <c r="M573" s="67"/>
      <c r="N573" s="69"/>
      <c r="O573" s="57" t="str">
        <f t="shared" si="25"/>
        <v/>
      </c>
      <c r="Q573" s="11" t="s">
        <v>450</v>
      </c>
      <c r="R573" s="11" t="str" cm="1">
        <f t="array" ref="R573">_xlfn.XLOOKUP(Q573,INDEX(Flettilisti,,1),INDEX(Flettilisti,,2),,0)</f>
        <v>Vantar flokkun</v>
      </c>
      <c r="S573" s="38" t="str">
        <f>IF(ISBLANK(N573),"",IF(N573&lt;Gögn!$J$2,Gögn!$K$2,IF(N573&gt;Gögn!$J$4,Gögn!$K$4,Gögn!$K$3)))</f>
        <v/>
      </c>
      <c r="T573" s="49" t="str" cm="1">
        <f t="array" aca="1" ref="T573" ca="1">IF(ISBLANK(B573),"",IF(R573="Styrkhæft",_xlfn.XLOOKUP(S573,Vegalengdir[Texti],INDIRECT("Vegalengdir["&amp;'Upplýsingar um umsækjanda'!$B$10&amp;"]"),0%,0)))</f>
        <v/>
      </c>
      <c r="U573" s="72" t="str">
        <f t="shared" si="27"/>
        <v/>
      </c>
    </row>
    <row r="574" spans="1:21" x14ac:dyDescent="0.25">
      <c r="A574" s="37">
        <f t="shared" si="26"/>
        <v>573</v>
      </c>
      <c r="B574" s="67"/>
      <c r="C574" s="68"/>
      <c r="D574" s="67"/>
      <c r="E574" s="67"/>
      <c r="F574" s="67"/>
      <c r="G574" s="67"/>
      <c r="H574" s="69"/>
      <c r="I574" s="67"/>
      <c r="J574" s="67"/>
      <c r="K574" s="67"/>
      <c r="L574" s="67"/>
      <c r="M574" s="67"/>
      <c r="N574" s="69"/>
      <c r="O574" s="57" t="str">
        <f t="shared" si="25"/>
        <v/>
      </c>
      <c r="Q574" s="11" t="s">
        <v>450</v>
      </c>
      <c r="R574" s="11" t="str" cm="1">
        <f t="array" ref="R574">_xlfn.XLOOKUP(Q574,INDEX(Flettilisti,,1),INDEX(Flettilisti,,2),,0)</f>
        <v>Vantar flokkun</v>
      </c>
      <c r="S574" s="38" t="str">
        <f>IF(ISBLANK(N574),"",IF(N574&lt;Gögn!$J$2,Gögn!$K$2,IF(N574&gt;Gögn!$J$4,Gögn!$K$4,Gögn!$K$3)))</f>
        <v/>
      </c>
      <c r="T574" s="49" t="str" cm="1">
        <f t="array" aca="1" ref="T574" ca="1">IF(ISBLANK(B574),"",IF(R574="Styrkhæft",_xlfn.XLOOKUP(S574,Vegalengdir[Texti],INDIRECT("Vegalengdir["&amp;'Upplýsingar um umsækjanda'!$B$10&amp;"]"),0%,0)))</f>
        <v/>
      </c>
      <c r="U574" s="72" t="str">
        <f t="shared" si="27"/>
        <v/>
      </c>
    </row>
    <row r="575" spans="1:21" x14ac:dyDescent="0.25">
      <c r="A575" s="37">
        <f t="shared" si="26"/>
        <v>574</v>
      </c>
      <c r="B575" s="67"/>
      <c r="C575" s="68"/>
      <c r="D575" s="67"/>
      <c r="E575" s="67"/>
      <c r="F575" s="67"/>
      <c r="G575" s="67"/>
      <c r="H575" s="69"/>
      <c r="I575" s="67"/>
      <c r="J575" s="67"/>
      <c r="K575" s="67"/>
      <c r="L575" s="67"/>
      <c r="M575" s="67"/>
      <c r="N575" s="69"/>
      <c r="O575" s="57" t="str">
        <f t="shared" si="25"/>
        <v/>
      </c>
      <c r="Q575" s="11" t="s">
        <v>450</v>
      </c>
      <c r="R575" s="11" t="str" cm="1">
        <f t="array" ref="R575">_xlfn.XLOOKUP(Q575,INDEX(Flettilisti,,1),INDEX(Flettilisti,,2),,0)</f>
        <v>Vantar flokkun</v>
      </c>
      <c r="S575" s="38" t="str">
        <f>IF(ISBLANK(N575),"",IF(N575&lt;Gögn!$J$2,Gögn!$K$2,IF(N575&gt;Gögn!$J$4,Gögn!$K$4,Gögn!$K$3)))</f>
        <v/>
      </c>
      <c r="T575" s="49" t="str" cm="1">
        <f t="array" aca="1" ref="T575" ca="1">IF(ISBLANK(B575),"",IF(R575="Styrkhæft",_xlfn.XLOOKUP(S575,Vegalengdir[Texti],INDIRECT("Vegalengdir["&amp;'Upplýsingar um umsækjanda'!$B$10&amp;"]"),0%,0)))</f>
        <v/>
      </c>
      <c r="U575" s="72" t="str">
        <f t="shared" si="27"/>
        <v/>
      </c>
    </row>
    <row r="576" spans="1:21" x14ac:dyDescent="0.25">
      <c r="A576" s="37">
        <f t="shared" si="26"/>
        <v>575</v>
      </c>
      <c r="B576" s="67"/>
      <c r="C576" s="68"/>
      <c r="D576" s="67"/>
      <c r="E576" s="67"/>
      <c r="F576" s="67"/>
      <c r="G576" s="67"/>
      <c r="H576" s="69"/>
      <c r="I576" s="67"/>
      <c r="J576" s="67"/>
      <c r="K576" s="67"/>
      <c r="L576" s="67"/>
      <c r="M576" s="67"/>
      <c r="N576" s="69"/>
      <c r="O576" s="57" t="str">
        <f t="shared" si="25"/>
        <v/>
      </c>
      <c r="Q576" s="11" t="s">
        <v>450</v>
      </c>
      <c r="R576" s="11" t="str" cm="1">
        <f t="array" ref="R576">_xlfn.XLOOKUP(Q576,INDEX(Flettilisti,,1),INDEX(Flettilisti,,2),,0)</f>
        <v>Vantar flokkun</v>
      </c>
      <c r="S576" s="38" t="str">
        <f>IF(ISBLANK(N576),"",IF(N576&lt;Gögn!$J$2,Gögn!$K$2,IF(N576&gt;Gögn!$J$4,Gögn!$K$4,Gögn!$K$3)))</f>
        <v/>
      </c>
      <c r="T576" s="49" t="str" cm="1">
        <f t="array" aca="1" ref="T576" ca="1">IF(ISBLANK(B576),"",IF(R576="Styrkhæft",_xlfn.XLOOKUP(S576,Vegalengdir[Texti],INDIRECT("Vegalengdir["&amp;'Upplýsingar um umsækjanda'!$B$10&amp;"]"),0%,0)))</f>
        <v/>
      </c>
      <c r="U576" s="72" t="str">
        <f t="shared" si="27"/>
        <v/>
      </c>
    </row>
    <row r="577" spans="1:21" x14ac:dyDescent="0.25">
      <c r="A577" s="37">
        <f t="shared" si="26"/>
        <v>576</v>
      </c>
      <c r="B577" s="67"/>
      <c r="C577" s="68"/>
      <c r="D577" s="67"/>
      <c r="E577" s="67"/>
      <c r="F577" s="67"/>
      <c r="G577" s="67"/>
      <c r="H577" s="69"/>
      <c r="I577" s="67"/>
      <c r="J577" s="67"/>
      <c r="K577" s="67"/>
      <c r="L577" s="67"/>
      <c r="M577" s="67"/>
      <c r="N577" s="69"/>
      <c r="O577" s="57" t="str">
        <f t="shared" si="25"/>
        <v/>
      </c>
      <c r="Q577" s="11" t="s">
        <v>450</v>
      </c>
      <c r="R577" s="11" t="str" cm="1">
        <f t="array" ref="R577">_xlfn.XLOOKUP(Q577,INDEX(Flettilisti,,1),INDEX(Flettilisti,,2),,0)</f>
        <v>Vantar flokkun</v>
      </c>
      <c r="S577" s="38" t="str">
        <f>IF(ISBLANK(N577),"",IF(N577&lt;Gögn!$J$2,Gögn!$K$2,IF(N577&gt;Gögn!$J$4,Gögn!$K$4,Gögn!$K$3)))</f>
        <v/>
      </c>
      <c r="T577" s="49" t="str" cm="1">
        <f t="array" aca="1" ref="T577" ca="1">IF(ISBLANK(B577),"",IF(R577="Styrkhæft",_xlfn.XLOOKUP(S577,Vegalengdir[Texti],INDIRECT("Vegalengdir["&amp;'Upplýsingar um umsækjanda'!$B$10&amp;"]"),0%,0)))</f>
        <v/>
      </c>
      <c r="U577" s="72" t="str">
        <f t="shared" si="27"/>
        <v/>
      </c>
    </row>
    <row r="578" spans="1:21" x14ac:dyDescent="0.25">
      <c r="A578" s="37">
        <f t="shared" si="26"/>
        <v>577</v>
      </c>
      <c r="B578" s="67"/>
      <c r="C578" s="68"/>
      <c r="D578" s="67"/>
      <c r="E578" s="67"/>
      <c r="F578" s="67"/>
      <c r="G578" s="67"/>
      <c r="H578" s="69"/>
      <c r="I578" s="67"/>
      <c r="J578" s="67"/>
      <c r="K578" s="67"/>
      <c r="L578" s="67"/>
      <c r="M578" s="67"/>
      <c r="N578" s="69"/>
      <c r="O578" s="57" t="str">
        <f t="shared" si="25"/>
        <v/>
      </c>
      <c r="Q578" s="11" t="s">
        <v>450</v>
      </c>
      <c r="R578" s="11" t="str" cm="1">
        <f t="array" ref="R578">_xlfn.XLOOKUP(Q578,INDEX(Flettilisti,,1),INDEX(Flettilisti,,2),,0)</f>
        <v>Vantar flokkun</v>
      </c>
      <c r="S578" s="38" t="str">
        <f>IF(ISBLANK(N578),"",IF(N578&lt;Gögn!$J$2,Gögn!$K$2,IF(N578&gt;Gögn!$J$4,Gögn!$K$4,Gögn!$K$3)))</f>
        <v/>
      </c>
      <c r="T578" s="49" t="str" cm="1">
        <f t="array" aca="1" ref="T578" ca="1">IF(ISBLANK(B578),"",IF(R578="Styrkhæft",_xlfn.XLOOKUP(S578,Vegalengdir[Texti],INDIRECT("Vegalengdir["&amp;'Upplýsingar um umsækjanda'!$B$10&amp;"]"),0%,0)))</f>
        <v/>
      </c>
      <c r="U578" s="72" t="str">
        <f t="shared" si="27"/>
        <v/>
      </c>
    </row>
    <row r="579" spans="1:21" x14ac:dyDescent="0.25">
      <c r="A579" s="37">
        <f t="shared" si="26"/>
        <v>578</v>
      </c>
      <c r="B579" s="67"/>
      <c r="C579" s="68"/>
      <c r="D579" s="67"/>
      <c r="E579" s="67"/>
      <c r="F579" s="67"/>
      <c r="G579" s="67"/>
      <c r="H579" s="69"/>
      <c r="I579" s="67"/>
      <c r="J579" s="67"/>
      <c r="K579" s="67"/>
      <c r="L579" s="67"/>
      <c r="M579" s="67"/>
      <c r="N579" s="69"/>
      <c r="O579" s="57" t="str">
        <f t="shared" ref="O579:O642" si="28">IFERROR(IF(ISBLANK(B579),"",H579/N579),0)</f>
        <v/>
      </c>
      <c r="Q579" s="11" t="s">
        <v>450</v>
      </c>
      <c r="R579" s="11" t="str" cm="1">
        <f t="array" ref="R579">_xlfn.XLOOKUP(Q579,INDEX(Flettilisti,,1),INDEX(Flettilisti,,2),,0)</f>
        <v>Vantar flokkun</v>
      </c>
      <c r="S579" s="38" t="str">
        <f>IF(ISBLANK(N579),"",IF(N579&lt;Gögn!$J$2,Gögn!$K$2,IF(N579&gt;Gögn!$J$4,Gögn!$K$4,Gögn!$K$3)))</f>
        <v/>
      </c>
      <c r="T579" s="49" t="str" cm="1">
        <f t="array" aca="1" ref="T579" ca="1">IF(ISBLANK(B579),"",IF(R579="Styrkhæft",_xlfn.XLOOKUP(S579,Vegalengdir[Texti],INDIRECT("Vegalengdir["&amp;'Upplýsingar um umsækjanda'!$B$10&amp;"]"),0%,0)))</f>
        <v/>
      </c>
      <c r="U579" s="72" t="str">
        <f t="shared" si="27"/>
        <v/>
      </c>
    </row>
    <row r="580" spans="1:21" x14ac:dyDescent="0.25">
      <c r="A580" s="37">
        <f t="shared" ref="A580:A643" si="29">A579+1</f>
        <v>579</v>
      </c>
      <c r="B580" s="67"/>
      <c r="C580" s="68"/>
      <c r="D580" s="67"/>
      <c r="E580" s="67"/>
      <c r="F580" s="67"/>
      <c r="G580" s="67"/>
      <c r="H580" s="69"/>
      <c r="I580" s="67"/>
      <c r="J580" s="67"/>
      <c r="K580" s="67"/>
      <c r="L580" s="67"/>
      <c r="M580" s="67"/>
      <c r="N580" s="69"/>
      <c r="O580" s="57" t="str">
        <f t="shared" si="28"/>
        <v/>
      </c>
      <c r="Q580" s="11" t="s">
        <v>450</v>
      </c>
      <c r="R580" s="11" t="str" cm="1">
        <f t="array" ref="R580">_xlfn.XLOOKUP(Q580,INDEX(Flettilisti,,1),INDEX(Flettilisti,,2),,0)</f>
        <v>Vantar flokkun</v>
      </c>
      <c r="S580" s="38" t="str">
        <f>IF(ISBLANK(N580),"",IF(N580&lt;Gögn!$J$2,Gögn!$K$2,IF(N580&gt;Gögn!$J$4,Gögn!$K$4,Gögn!$K$3)))</f>
        <v/>
      </c>
      <c r="T580" s="49" t="str" cm="1">
        <f t="array" aca="1" ref="T580" ca="1">IF(ISBLANK(B580),"",IF(R580="Styrkhæft",_xlfn.XLOOKUP(S580,Vegalengdir[Texti],INDIRECT("Vegalengdir["&amp;'Upplýsingar um umsækjanda'!$B$10&amp;"]"),0%,0)))</f>
        <v/>
      </c>
      <c r="U580" s="72" t="str">
        <f t="shared" si="27"/>
        <v/>
      </c>
    </row>
    <row r="581" spans="1:21" x14ac:dyDescent="0.25">
      <c r="A581" s="37">
        <f t="shared" si="29"/>
        <v>580</v>
      </c>
      <c r="B581" s="67"/>
      <c r="C581" s="68"/>
      <c r="D581" s="67"/>
      <c r="E581" s="67"/>
      <c r="F581" s="67"/>
      <c r="G581" s="67"/>
      <c r="H581" s="69"/>
      <c r="I581" s="67"/>
      <c r="J581" s="67"/>
      <c r="K581" s="67"/>
      <c r="L581" s="67"/>
      <c r="M581" s="67"/>
      <c r="N581" s="69"/>
      <c r="O581" s="57" t="str">
        <f t="shared" si="28"/>
        <v/>
      </c>
      <c r="Q581" s="11" t="s">
        <v>450</v>
      </c>
      <c r="R581" s="11" t="str" cm="1">
        <f t="array" ref="R581">_xlfn.XLOOKUP(Q581,INDEX(Flettilisti,,1),INDEX(Flettilisti,,2),,0)</f>
        <v>Vantar flokkun</v>
      </c>
      <c r="S581" s="38" t="str">
        <f>IF(ISBLANK(N581),"",IF(N581&lt;Gögn!$J$2,Gögn!$K$2,IF(N581&gt;Gögn!$J$4,Gögn!$K$4,Gögn!$K$3)))</f>
        <v/>
      </c>
      <c r="T581" s="49" t="str" cm="1">
        <f t="array" aca="1" ref="T581" ca="1">IF(ISBLANK(B581),"",IF(R581="Styrkhæft",_xlfn.XLOOKUP(S581,Vegalengdir[Texti],INDIRECT("Vegalengdir["&amp;'Upplýsingar um umsækjanda'!$B$10&amp;"]"),0%,0)))</f>
        <v/>
      </c>
      <c r="U581" s="72" t="str">
        <f t="shared" ref="U581:U644" si="30">IF(ISBLANK(B581),"",T581*H581)</f>
        <v/>
      </c>
    </row>
    <row r="582" spans="1:21" x14ac:dyDescent="0.25">
      <c r="A582" s="37">
        <f t="shared" si="29"/>
        <v>581</v>
      </c>
      <c r="B582" s="67"/>
      <c r="C582" s="68"/>
      <c r="D582" s="67"/>
      <c r="E582" s="67"/>
      <c r="F582" s="67"/>
      <c r="G582" s="67"/>
      <c r="H582" s="69"/>
      <c r="I582" s="67"/>
      <c r="J582" s="67"/>
      <c r="K582" s="67"/>
      <c r="L582" s="67"/>
      <c r="M582" s="67"/>
      <c r="N582" s="69"/>
      <c r="O582" s="57" t="str">
        <f t="shared" si="28"/>
        <v/>
      </c>
      <c r="Q582" s="11" t="s">
        <v>450</v>
      </c>
      <c r="R582" s="11" t="str" cm="1">
        <f t="array" ref="R582">_xlfn.XLOOKUP(Q582,INDEX(Flettilisti,,1),INDEX(Flettilisti,,2),,0)</f>
        <v>Vantar flokkun</v>
      </c>
      <c r="S582" s="38" t="str">
        <f>IF(ISBLANK(N582),"",IF(N582&lt;Gögn!$J$2,Gögn!$K$2,IF(N582&gt;Gögn!$J$4,Gögn!$K$4,Gögn!$K$3)))</f>
        <v/>
      </c>
      <c r="T582" s="49" t="str" cm="1">
        <f t="array" aca="1" ref="T582" ca="1">IF(ISBLANK(B582),"",IF(R582="Styrkhæft",_xlfn.XLOOKUP(S582,Vegalengdir[Texti],INDIRECT("Vegalengdir["&amp;'Upplýsingar um umsækjanda'!$B$10&amp;"]"),0%,0)))</f>
        <v/>
      </c>
      <c r="U582" s="72" t="str">
        <f t="shared" si="30"/>
        <v/>
      </c>
    </row>
    <row r="583" spans="1:21" x14ac:dyDescent="0.25">
      <c r="A583" s="37">
        <f t="shared" si="29"/>
        <v>582</v>
      </c>
      <c r="B583" s="67"/>
      <c r="C583" s="68"/>
      <c r="D583" s="67"/>
      <c r="E583" s="67"/>
      <c r="F583" s="67"/>
      <c r="G583" s="67"/>
      <c r="H583" s="69"/>
      <c r="I583" s="67"/>
      <c r="J583" s="67"/>
      <c r="K583" s="67"/>
      <c r="L583" s="67"/>
      <c r="M583" s="67"/>
      <c r="N583" s="69"/>
      <c r="O583" s="57" t="str">
        <f t="shared" si="28"/>
        <v/>
      </c>
      <c r="Q583" s="11" t="s">
        <v>450</v>
      </c>
      <c r="R583" s="11" t="str" cm="1">
        <f t="array" ref="R583">_xlfn.XLOOKUP(Q583,INDEX(Flettilisti,,1),INDEX(Flettilisti,,2),,0)</f>
        <v>Vantar flokkun</v>
      </c>
      <c r="S583" s="38" t="str">
        <f>IF(ISBLANK(N583),"",IF(N583&lt;Gögn!$J$2,Gögn!$K$2,IF(N583&gt;Gögn!$J$4,Gögn!$K$4,Gögn!$K$3)))</f>
        <v/>
      </c>
      <c r="T583" s="49" t="str" cm="1">
        <f t="array" aca="1" ref="T583" ca="1">IF(ISBLANK(B583),"",IF(R583="Styrkhæft",_xlfn.XLOOKUP(S583,Vegalengdir[Texti],INDIRECT("Vegalengdir["&amp;'Upplýsingar um umsækjanda'!$B$10&amp;"]"),0%,0)))</f>
        <v/>
      </c>
      <c r="U583" s="72" t="str">
        <f t="shared" si="30"/>
        <v/>
      </c>
    </row>
    <row r="584" spans="1:21" x14ac:dyDescent="0.25">
      <c r="A584" s="37">
        <f t="shared" si="29"/>
        <v>583</v>
      </c>
      <c r="B584" s="67"/>
      <c r="C584" s="68"/>
      <c r="D584" s="67"/>
      <c r="E584" s="67"/>
      <c r="F584" s="67"/>
      <c r="G584" s="67"/>
      <c r="H584" s="69"/>
      <c r="I584" s="67"/>
      <c r="J584" s="67"/>
      <c r="K584" s="67"/>
      <c r="L584" s="67"/>
      <c r="M584" s="67"/>
      <c r="N584" s="69"/>
      <c r="O584" s="57" t="str">
        <f t="shared" si="28"/>
        <v/>
      </c>
      <c r="Q584" s="11" t="s">
        <v>450</v>
      </c>
      <c r="R584" s="11" t="str" cm="1">
        <f t="array" ref="R584">_xlfn.XLOOKUP(Q584,INDEX(Flettilisti,,1),INDEX(Flettilisti,,2),,0)</f>
        <v>Vantar flokkun</v>
      </c>
      <c r="S584" s="38" t="str">
        <f>IF(ISBLANK(N584),"",IF(N584&lt;Gögn!$J$2,Gögn!$K$2,IF(N584&gt;Gögn!$J$4,Gögn!$K$4,Gögn!$K$3)))</f>
        <v/>
      </c>
      <c r="T584" s="49" t="str" cm="1">
        <f t="array" aca="1" ref="T584" ca="1">IF(ISBLANK(B584),"",IF(R584="Styrkhæft",_xlfn.XLOOKUP(S584,Vegalengdir[Texti],INDIRECT("Vegalengdir["&amp;'Upplýsingar um umsækjanda'!$B$10&amp;"]"),0%,0)))</f>
        <v/>
      </c>
      <c r="U584" s="72" t="str">
        <f t="shared" si="30"/>
        <v/>
      </c>
    </row>
    <row r="585" spans="1:21" x14ac:dyDescent="0.25">
      <c r="A585" s="37">
        <f t="shared" si="29"/>
        <v>584</v>
      </c>
      <c r="B585" s="67"/>
      <c r="C585" s="68"/>
      <c r="D585" s="67"/>
      <c r="E585" s="67"/>
      <c r="F585" s="67"/>
      <c r="G585" s="67"/>
      <c r="H585" s="69"/>
      <c r="I585" s="67"/>
      <c r="J585" s="67"/>
      <c r="K585" s="67"/>
      <c r="L585" s="67"/>
      <c r="M585" s="67"/>
      <c r="N585" s="69"/>
      <c r="O585" s="57" t="str">
        <f t="shared" si="28"/>
        <v/>
      </c>
      <c r="Q585" s="11" t="s">
        <v>450</v>
      </c>
      <c r="R585" s="11" t="str" cm="1">
        <f t="array" ref="R585">_xlfn.XLOOKUP(Q585,INDEX(Flettilisti,,1),INDEX(Flettilisti,,2),,0)</f>
        <v>Vantar flokkun</v>
      </c>
      <c r="S585" s="38" t="str">
        <f>IF(ISBLANK(N585),"",IF(N585&lt;Gögn!$J$2,Gögn!$K$2,IF(N585&gt;Gögn!$J$4,Gögn!$K$4,Gögn!$K$3)))</f>
        <v/>
      </c>
      <c r="T585" s="49" t="str" cm="1">
        <f t="array" aca="1" ref="T585" ca="1">IF(ISBLANK(B585),"",IF(R585="Styrkhæft",_xlfn.XLOOKUP(S585,Vegalengdir[Texti],INDIRECT("Vegalengdir["&amp;'Upplýsingar um umsækjanda'!$B$10&amp;"]"),0%,0)))</f>
        <v/>
      </c>
      <c r="U585" s="72" t="str">
        <f t="shared" si="30"/>
        <v/>
      </c>
    </row>
    <row r="586" spans="1:21" x14ac:dyDescent="0.25">
      <c r="A586" s="37">
        <f t="shared" si="29"/>
        <v>585</v>
      </c>
      <c r="B586" s="67"/>
      <c r="C586" s="68"/>
      <c r="D586" s="67"/>
      <c r="E586" s="67"/>
      <c r="F586" s="67"/>
      <c r="G586" s="67"/>
      <c r="H586" s="69"/>
      <c r="I586" s="67"/>
      <c r="J586" s="67"/>
      <c r="K586" s="67"/>
      <c r="L586" s="67"/>
      <c r="M586" s="67"/>
      <c r="N586" s="69"/>
      <c r="O586" s="57" t="str">
        <f t="shared" si="28"/>
        <v/>
      </c>
      <c r="Q586" s="11" t="s">
        <v>450</v>
      </c>
      <c r="R586" s="11" t="str" cm="1">
        <f t="array" ref="R586">_xlfn.XLOOKUP(Q586,INDEX(Flettilisti,,1),INDEX(Flettilisti,,2),,0)</f>
        <v>Vantar flokkun</v>
      </c>
      <c r="S586" s="38" t="str">
        <f>IF(ISBLANK(N586),"",IF(N586&lt;Gögn!$J$2,Gögn!$K$2,IF(N586&gt;Gögn!$J$4,Gögn!$K$4,Gögn!$K$3)))</f>
        <v/>
      </c>
      <c r="T586" s="49" t="str" cm="1">
        <f t="array" aca="1" ref="T586" ca="1">IF(ISBLANK(B586),"",IF(R586="Styrkhæft",_xlfn.XLOOKUP(S586,Vegalengdir[Texti],INDIRECT("Vegalengdir["&amp;'Upplýsingar um umsækjanda'!$B$10&amp;"]"),0%,0)))</f>
        <v/>
      </c>
      <c r="U586" s="72" t="str">
        <f t="shared" si="30"/>
        <v/>
      </c>
    </row>
    <row r="587" spans="1:21" x14ac:dyDescent="0.25">
      <c r="A587" s="37">
        <f t="shared" si="29"/>
        <v>586</v>
      </c>
      <c r="B587" s="67"/>
      <c r="C587" s="68"/>
      <c r="D587" s="67"/>
      <c r="E587" s="67"/>
      <c r="F587" s="67"/>
      <c r="G587" s="67"/>
      <c r="H587" s="69"/>
      <c r="I587" s="67"/>
      <c r="J587" s="67"/>
      <c r="K587" s="67"/>
      <c r="L587" s="67"/>
      <c r="M587" s="67"/>
      <c r="N587" s="69"/>
      <c r="O587" s="57" t="str">
        <f t="shared" si="28"/>
        <v/>
      </c>
      <c r="Q587" s="11" t="s">
        <v>450</v>
      </c>
      <c r="R587" s="11" t="str" cm="1">
        <f t="array" ref="R587">_xlfn.XLOOKUP(Q587,INDEX(Flettilisti,,1),INDEX(Flettilisti,,2),,0)</f>
        <v>Vantar flokkun</v>
      </c>
      <c r="S587" s="38" t="str">
        <f>IF(ISBLANK(N587),"",IF(N587&lt;Gögn!$J$2,Gögn!$K$2,IF(N587&gt;Gögn!$J$4,Gögn!$K$4,Gögn!$K$3)))</f>
        <v/>
      </c>
      <c r="T587" s="49" t="str" cm="1">
        <f t="array" aca="1" ref="T587" ca="1">IF(ISBLANK(B587),"",IF(R587="Styrkhæft",_xlfn.XLOOKUP(S587,Vegalengdir[Texti],INDIRECT("Vegalengdir["&amp;'Upplýsingar um umsækjanda'!$B$10&amp;"]"),0%,0)))</f>
        <v/>
      </c>
      <c r="U587" s="72" t="str">
        <f t="shared" si="30"/>
        <v/>
      </c>
    </row>
    <row r="588" spans="1:21" x14ac:dyDescent="0.25">
      <c r="A588" s="37">
        <f t="shared" si="29"/>
        <v>587</v>
      </c>
      <c r="B588" s="67"/>
      <c r="C588" s="68"/>
      <c r="D588" s="67"/>
      <c r="E588" s="67"/>
      <c r="F588" s="67"/>
      <c r="G588" s="67"/>
      <c r="H588" s="69"/>
      <c r="I588" s="67"/>
      <c r="J588" s="67"/>
      <c r="K588" s="67"/>
      <c r="L588" s="67"/>
      <c r="M588" s="67"/>
      <c r="N588" s="69"/>
      <c r="O588" s="57" t="str">
        <f t="shared" si="28"/>
        <v/>
      </c>
      <c r="Q588" s="11" t="s">
        <v>450</v>
      </c>
      <c r="R588" s="11" t="str" cm="1">
        <f t="array" ref="R588">_xlfn.XLOOKUP(Q588,INDEX(Flettilisti,,1),INDEX(Flettilisti,,2),,0)</f>
        <v>Vantar flokkun</v>
      </c>
      <c r="S588" s="38" t="str">
        <f>IF(ISBLANK(N588),"",IF(N588&lt;Gögn!$J$2,Gögn!$K$2,IF(N588&gt;Gögn!$J$4,Gögn!$K$4,Gögn!$K$3)))</f>
        <v/>
      </c>
      <c r="T588" s="49" t="str" cm="1">
        <f t="array" aca="1" ref="T588" ca="1">IF(ISBLANK(B588),"",IF(R588="Styrkhæft",_xlfn.XLOOKUP(S588,Vegalengdir[Texti],INDIRECT("Vegalengdir["&amp;'Upplýsingar um umsækjanda'!$B$10&amp;"]"),0%,0)))</f>
        <v/>
      </c>
      <c r="U588" s="72" t="str">
        <f t="shared" si="30"/>
        <v/>
      </c>
    </row>
    <row r="589" spans="1:21" x14ac:dyDescent="0.25">
      <c r="A589" s="37">
        <f t="shared" si="29"/>
        <v>588</v>
      </c>
      <c r="B589" s="67"/>
      <c r="C589" s="68"/>
      <c r="D589" s="67"/>
      <c r="E589" s="67"/>
      <c r="F589" s="67"/>
      <c r="G589" s="67"/>
      <c r="H589" s="69"/>
      <c r="I589" s="67"/>
      <c r="J589" s="67"/>
      <c r="K589" s="67"/>
      <c r="L589" s="67"/>
      <c r="M589" s="67"/>
      <c r="N589" s="69"/>
      <c r="O589" s="57" t="str">
        <f t="shared" si="28"/>
        <v/>
      </c>
      <c r="Q589" s="11" t="s">
        <v>450</v>
      </c>
      <c r="R589" s="11" t="str" cm="1">
        <f t="array" ref="R589">_xlfn.XLOOKUP(Q589,INDEX(Flettilisti,,1),INDEX(Flettilisti,,2),,0)</f>
        <v>Vantar flokkun</v>
      </c>
      <c r="S589" s="38" t="str">
        <f>IF(ISBLANK(N589),"",IF(N589&lt;Gögn!$J$2,Gögn!$K$2,IF(N589&gt;Gögn!$J$4,Gögn!$K$4,Gögn!$K$3)))</f>
        <v/>
      </c>
      <c r="T589" s="49" t="str" cm="1">
        <f t="array" aca="1" ref="T589" ca="1">IF(ISBLANK(B589),"",IF(R589="Styrkhæft",_xlfn.XLOOKUP(S589,Vegalengdir[Texti],INDIRECT("Vegalengdir["&amp;'Upplýsingar um umsækjanda'!$B$10&amp;"]"),0%,0)))</f>
        <v/>
      </c>
      <c r="U589" s="72" t="str">
        <f t="shared" si="30"/>
        <v/>
      </c>
    </row>
    <row r="590" spans="1:21" x14ac:dyDescent="0.25">
      <c r="A590" s="37">
        <f t="shared" si="29"/>
        <v>589</v>
      </c>
      <c r="B590" s="67"/>
      <c r="C590" s="68"/>
      <c r="D590" s="67"/>
      <c r="E590" s="67"/>
      <c r="F590" s="67"/>
      <c r="G590" s="67"/>
      <c r="H590" s="69"/>
      <c r="I590" s="67"/>
      <c r="J590" s="67"/>
      <c r="K590" s="67"/>
      <c r="L590" s="67"/>
      <c r="M590" s="67"/>
      <c r="N590" s="69"/>
      <c r="O590" s="57" t="str">
        <f t="shared" si="28"/>
        <v/>
      </c>
      <c r="Q590" s="11" t="s">
        <v>450</v>
      </c>
      <c r="R590" s="11" t="str" cm="1">
        <f t="array" ref="R590">_xlfn.XLOOKUP(Q590,INDEX(Flettilisti,,1),INDEX(Flettilisti,,2),,0)</f>
        <v>Vantar flokkun</v>
      </c>
      <c r="S590" s="38" t="str">
        <f>IF(ISBLANK(N590),"",IF(N590&lt;Gögn!$J$2,Gögn!$K$2,IF(N590&gt;Gögn!$J$4,Gögn!$K$4,Gögn!$K$3)))</f>
        <v/>
      </c>
      <c r="T590" s="49" t="str" cm="1">
        <f t="array" aca="1" ref="T590" ca="1">IF(ISBLANK(B590),"",IF(R590="Styrkhæft",_xlfn.XLOOKUP(S590,Vegalengdir[Texti],INDIRECT("Vegalengdir["&amp;'Upplýsingar um umsækjanda'!$B$10&amp;"]"),0%,0)))</f>
        <v/>
      </c>
      <c r="U590" s="72" t="str">
        <f t="shared" si="30"/>
        <v/>
      </c>
    </row>
    <row r="591" spans="1:21" x14ac:dyDescent="0.25">
      <c r="A591" s="37">
        <f t="shared" si="29"/>
        <v>590</v>
      </c>
      <c r="B591" s="67"/>
      <c r="C591" s="68"/>
      <c r="D591" s="67"/>
      <c r="E591" s="67"/>
      <c r="F591" s="67"/>
      <c r="G591" s="67"/>
      <c r="H591" s="69"/>
      <c r="I591" s="67"/>
      <c r="J591" s="67"/>
      <c r="K591" s="67"/>
      <c r="L591" s="67"/>
      <c r="M591" s="67"/>
      <c r="N591" s="69"/>
      <c r="O591" s="57" t="str">
        <f t="shared" si="28"/>
        <v/>
      </c>
      <c r="Q591" s="11" t="s">
        <v>450</v>
      </c>
      <c r="R591" s="11" t="str" cm="1">
        <f t="array" ref="R591">_xlfn.XLOOKUP(Q591,INDEX(Flettilisti,,1),INDEX(Flettilisti,,2),,0)</f>
        <v>Vantar flokkun</v>
      </c>
      <c r="S591" s="38" t="str">
        <f>IF(ISBLANK(N591),"",IF(N591&lt;Gögn!$J$2,Gögn!$K$2,IF(N591&gt;Gögn!$J$4,Gögn!$K$4,Gögn!$K$3)))</f>
        <v/>
      </c>
      <c r="T591" s="49" t="str" cm="1">
        <f t="array" aca="1" ref="T591" ca="1">IF(ISBLANK(B591),"",IF(R591="Styrkhæft",_xlfn.XLOOKUP(S591,Vegalengdir[Texti],INDIRECT("Vegalengdir["&amp;'Upplýsingar um umsækjanda'!$B$10&amp;"]"),0%,0)))</f>
        <v/>
      </c>
      <c r="U591" s="72" t="str">
        <f t="shared" si="30"/>
        <v/>
      </c>
    </row>
    <row r="592" spans="1:21" x14ac:dyDescent="0.25">
      <c r="A592" s="37">
        <f t="shared" si="29"/>
        <v>591</v>
      </c>
      <c r="B592" s="67"/>
      <c r="C592" s="68"/>
      <c r="D592" s="67"/>
      <c r="E592" s="67"/>
      <c r="F592" s="67"/>
      <c r="G592" s="67"/>
      <c r="H592" s="69"/>
      <c r="I592" s="67"/>
      <c r="J592" s="67"/>
      <c r="K592" s="67"/>
      <c r="L592" s="67"/>
      <c r="M592" s="67"/>
      <c r="N592" s="69"/>
      <c r="O592" s="57" t="str">
        <f t="shared" si="28"/>
        <v/>
      </c>
      <c r="Q592" s="11" t="s">
        <v>450</v>
      </c>
      <c r="R592" s="11" t="str" cm="1">
        <f t="array" ref="R592">_xlfn.XLOOKUP(Q592,INDEX(Flettilisti,,1),INDEX(Flettilisti,,2),,0)</f>
        <v>Vantar flokkun</v>
      </c>
      <c r="S592" s="38" t="str">
        <f>IF(ISBLANK(N592),"",IF(N592&lt;Gögn!$J$2,Gögn!$K$2,IF(N592&gt;Gögn!$J$4,Gögn!$K$4,Gögn!$K$3)))</f>
        <v/>
      </c>
      <c r="T592" s="49" t="str" cm="1">
        <f t="array" aca="1" ref="T592" ca="1">IF(ISBLANK(B592),"",IF(R592="Styrkhæft",_xlfn.XLOOKUP(S592,Vegalengdir[Texti],INDIRECT("Vegalengdir["&amp;'Upplýsingar um umsækjanda'!$B$10&amp;"]"),0%,0)))</f>
        <v/>
      </c>
      <c r="U592" s="72" t="str">
        <f t="shared" si="30"/>
        <v/>
      </c>
    </row>
    <row r="593" spans="1:21" x14ac:dyDescent="0.25">
      <c r="A593" s="37">
        <f t="shared" si="29"/>
        <v>592</v>
      </c>
      <c r="B593" s="67"/>
      <c r="C593" s="68"/>
      <c r="D593" s="67"/>
      <c r="E593" s="67"/>
      <c r="F593" s="67"/>
      <c r="G593" s="67"/>
      <c r="H593" s="69"/>
      <c r="I593" s="67"/>
      <c r="J593" s="67"/>
      <c r="K593" s="67"/>
      <c r="L593" s="67"/>
      <c r="M593" s="67"/>
      <c r="N593" s="69"/>
      <c r="O593" s="57" t="str">
        <f t="shared" si="28"/>
        <v/>
      </c>
      <c r="Q593" s="11" t="s">
        <v>450</v>
      </c>
      <c r="R593" s="11" t="str" cm="1">
        <f t="array" ref="R593">_xlfn.XLOOKUP(Q593,INDEX(Flettilisti,,1),INDEX(Flettilisti,,2),,0)</f>
        <v>Vantar flokkun</v>
      </c>
      <c r="S593" s="38" t="str">
        <f>IF(ISBLANK(N593),"",IF(N593&lt;Gögn!$J$2,Gögn!$K$2,IF(N593&gt;Gögn!$J$4,Gögn!$K$4,Gögn!$K$3)))</f>
        <v/>
      </c>
      <c r="T593" s="49" t="str" cm="1">
        <f t="array" aca="1" ref="T593" ca="1">IF(ISBLANK(B593),"",IF(R593="Styrkhæft",_xlfn.XLOOKUP(S593,Vegalengdir[Texti],INDIRECT("Vegalengdir["&amp;'Upplýsingar um umsækjanda'!$B$10&amp;"]"),0%,0)))</f>
        <v/>
      </c>
      <c r="U593" s="72" t="str">
        <f t="shared" si="30"/>
        <v/>
      </c>
    </row>
    <row r="594" spans="1:21" x14ac:dyDescent="0.25">
      <c r="A594" s="37">
        <f t="shared" si="29"/>
        <v>593</v>
      </c>
      <c r="B594" s="67"/>
      <c r="C594" s="68"/>
      <c r="D594" s="67"/>
      <c r="E594" s="67"/>
      <c r="F594" s="67"/>
      <c r="G594" s="67"/>
      <c r="H594" s="69"/>
      <c r="I594" s="67"/>
      <c r="J594" s="67"/>
      <c r="K594" s="67"/>
      <c r="L594" s="67"/>
      <c r="M594" s="67"/>
      <c r="N594" s="69"/>
      <c r="O594" s="57" t="str">
        <f t="shared" si="28"/>
        <v/>
      </c>
      <c r="Q594" s="11" t="s">
        <v>450</v>
      </c>
      <c r="R594" s="11" t="str" cm="1">
        <f t="array" ref="R594">_xlfn.XLOOKUP(Q594,INDEX(Flettilisti,,1),INDEX(Flettilisti,,2),,0)</f>
        <v>Vantar flokkun</v>
      </c>
      <c r="S594" s="38" t="str">
        <f>IF(ISBLANK(N594),"",IF(N594&lt;Gögn!$J$2,Gögn!$K$2,IF(N594&gt;Gögn!$J$4,Gögn!$K$4,Gögn!$K$3)))</f>
        <v/>
      </c>
      <c r="T594" s="49" t="str" cm="1">
        <f t="array" aca="1" ref="T594" ca="1">IF(ISBLANK(B594),"",IF(R594="Styrkhæft",_xlfn.XLOOKUP(S594,Vegalengdir[Texti],INDIRECT("Vegalengdir["&amp;'Upplýsingar um umsækjanda'!$B$10&amp;"]"),0%,0)))</f>
        <v/>
      </c>
      <c r="U594" s="72" t="str">
        <f t="shared" si="30"/>
        <v/>
      </c>
    </row>
    <row r="595" spans="1:21" x14ac:dyDescent="0.25">
      <c r="A595" s="37">
        <f t="shared" si="29"/>
        <v>594</v>
      </c>
      <c r="B595" s="67"/>
      <c r="C595" s="68"/>
      <c r="D595" s="67"/>
      <c r="E595" s="67"/>
      <c r="F595" s="67"/>
      <c r="G595" s="67"/>
      <c r="H595" s="69"/>
      <c r="I595" s="67"/>
      <c r="J595" s="67"/>
      <c r="K595" s="67"/>
      <c r="L595" s="67"/>
      <c r="M595" s="67"/>
      <c r="N595" s="69"/>
      <c r="O595" s="57" t="str">
        <f t="shared" si="28"/>
        <v/>
      </c>
      <c r="Q595" s="11" t="s">
        <v>450</v>
      </c>
      <c r="R595" s="11" t="str" cm="1">
        <f t="array" ref="R595">_xlfn.XLOOKUP(Q595,INDEX(Flettilisti,,1),INDEX(Flettilisti,,2),,0)</f>
        <v>Vantar flokkun</v>
      </c>
      <c r="S595" s="38" t="str">
        <f>IF(ISBLANK(N595),"",IF(N595&lt;Gögn!$J$2,Gögn!$K$2,IF(N595&gt;Gögn!$J$4,Gögn!$K$4,Gögn!$K$3)))</f>
        <v/>
      </c>
      <c r="T595" s="49" t="str" cm="1">
        <f t="array" aca="1" ref="T595" ca="1">IF(ISBLANK(B595),"",IF(R595="Styrkhæft",_xlfn.XLOOKUP(S595,Vegalengdir[Texti],INDIRECT("Vegalengdir["&amp;'Upplýsingar um umsækjanda'!$B$10&amp;"]"),0%,0)))</f>
        <v/>
      </c>
      <c r="U595" s="72" t="str">
        <f t="shared" si="30"/>
        <v/>
      </c>
    </row>
    <row r="596" spans="1:21" x14ac:dyDescent="0.25">
      <c r="A596" s="37">
        <f t="shared" si="29"/>
        <v>595</v>
      </c>
      <c r="B596" s="67"/>
      <c r="C596" s="68"/>
      <c r="D596" s="67"/>
      <c r="E596" s="67"/>
      <c r="F596" s="67"/>
      <c r="G596" s="67"/>
      <c r="H596" s="69"/>
      <c r="I596" s="67"/>
      <c r="J596" s="67"/>
      <c r="K596" s="67"/>
      <c r="L596" s="67"/>
      <c r="M596" s="67"/>
      <c r="N596" s="69"/>
      <c r="O596" s="57" t="str">
        <f t="shared" si="28"/>
        <v/>
      </c>
      <c r="Q596" s="11" t="s">
        <v>450</v>
      </c>
      <c r="R596" s="11" t="str" cm="1">
        <f t="array" ref="R596">_xlfn.XLOOKUP(Q596,INDEX(Flettilisti,,1),INDEX(Flettilisti,,2),,0)</f>
        <v>Vantar flokkun</v>
      </c>
      <c r="S596" s="38" t="str">
        <f>IF(ISBLANK(N596),"",IF(N596&lt;Gögn!$J$2,Gögn!$K$2,IF(N596&gt;Gögn!$J$4,Gögn!$K$4,Gögn!$K$3)))</f>
        <v/>
      </c>
      <c r="T596" s="49" t="str" cm="1">
        <f t="array" aca="1" ref="T596" ca="1">IF(ISBLANK(B596),"",IF(R596="Styrkhæft",_xlfn.XLOOKUP(S596,Vegalengdir[Texti],INDIRECT("Vegalengdir["&amp;'Upplýsingar um umsækjanda'!$B$10&amp;"]"),0%,0)))</f>
        <v/>
      </c>
      <c r="U596" s="72" t="str">
        <f t="shared" si="30"/>
        <v/>
      </c>
    </row>
    <row r="597" spans="1:21" x14ac:dyDescent="0.25">
      <c r="A597" s="37">
        <f t="shared" si="29"/>
        <v>596</v>
      </c>
      <c r="B597" s="67"/>
      <c r="C597" s="68"/>
      <c r="D597" s="67"/>
      <c r="E597" s="67"/>
      <c r="F597" s="67"/>
      <c r="G597" s="67"/>
      <c r="H597" s="69"/>
      <c r="I597" s="67"/>
      <c r="J597" s="67"/>
      <c r="K597" s="67"/>
      <c r="L597" s="67"/>
      <c r="M597" s="67"/>
      <c r="N597" s="69"/>
      <c r="O597" s="57" t="str">
        <f t="shared" si="28"/>
        <v/>
      </c>
      <c r="Q597" s="11" t="s">
        <v>450</v>
      </c>
      <c r="R597" s="11" t="str" cm="1">
        <f t="array" ref="R597">_xlfn.XLOOKUP(Q597,INDEX(Flettilisti,,1),INDEX(Flettilisti,,2),,0)</f>
        <v>Vantar flokkun</v>
      </c>
      <c r="S597" s="38" t="str">
        <f>IF(ISBLANK(N597),"",IF(N597&lt;Gögn!$J$2,Gögn!$K$2,IF(N597&gt;Gögn!$J$4,Gögn!$K$4,Gögn!$K$3)))</f>
        <v/>
      </c>
      <c r="T597" s="49" t="str" cm="1">
        <f t="array" aca="1" ref="T597" ca="1">IF(ISBLANK(B597),"",IF(R597="Styrkhæft",_xlfn.XLOOKUP(S597,Vegalengdir[Texti],INDIRECT("Vegalengdir["&amp;'Upplýsingar um umsækjanda'!$B$10&amp;"]"),0%,0)))</f>
        <v/>
      </c>
      <c r="U597" s="72" t="str">
        <f t="shared" si="30"/>
        <v/>
      </c>
    </row>
    <row r="598" spans="1:21" x14ac:dyDescent="0.25">
      <c r="A598" s="37">
        <f t="shared" si="29"/>
        <v>597</v>
      </c>
      <c r="B598" s="67"/>
      <c r="C598" s="68"/>
      <c r="D598" s="67"/>
      <c r="E598" s="67"/>
      <c r="F598" s="67"/>
      <c r="G598" s="67"/>
      <c r="H598" s="69"/>
      <c r="I598" s="67"/>
      <c r="J598" s="67"/>
      <c r="K598" s="67"/>
      <c r="L598" s="67"/>
      <c r="M598" s="67"/>
      <c r="N598" s="69"/>
      <c r="O598" s="57" t="str">
        <f t="shared" si="28"/>
        <v/>
      </c>
      <c r="Q598" s="11" t="s">
        <v>450</v>
      </c>
      <c r="R598" s="11" t="str" cm="1">
        <f t="array" ref="R598">_xlfn.XLOOKUP(Q598,INDEX(Flettilisti,,1),INDEX(Flettilisti,,2),,0)</f>
        <v>Vantar flokkun</v>
      </c>
      <c r="S598" s="38" t="str">
        <f>IF(ISBLANK(N598),"",IF(N598&lt;Gögn!$J$2,Gögn!$K$2,IF(N598&gt;Gögn!$J$4,Gögn!$K$4,Gögn!$K$3)))</f>
        <v/>
      </c>
      <c r="T598" s="49" t="str" cm="1">
        <f t="array" aca="1" ref="T598" ca="1">IF(ISBLANK(B598),"",IF(R598="Styrkhæft",_xlfn.XLOOKUP(S598,Vegalengdir[Texti],INDIRECT("Vegalengdir["&amp;'Upplýsingar um umsækjanda'!$B$10&amp;"]"),0%,0)))</f>
        <v/>
      </c>
      <c r="U598" s="72" t="str">
        <f t="shared" si="30"/>
        <v/>
      </c>
    </row>
    <row r="599" spans="1:21" x14ac:dyDescent="0.25">
      <c r="A599" s="37">
        <f t="shared" si="29"/>
        <v>598</v>
      </c>
      <c r="B599" s="67"/>
      <c r="C599" s="68"/>
      <c r="D599" s="67"/>
      <c r="E599" s="67"/>
      <c r="F599" s="67"/>
      <c r="G599" s="67"/>
      <c r="H599" s="69"/>
      <c r="I599" s="67"/>
      <c r="J599" s="67"/>
      <c r="K599" s="67"/>
      <c r="L599" s="67"/>
      <c r="M599" s="67"/>
      <c r="N599" s="69"/>
      <c r="O599" s="57" t="str">
        <f t="shared" si="28"/>
        <v/>
      </c>
      <c r="Q599" s="11" t="s">
        <v>450</v>
      </c>
      <c r="R599" s="11" t="str" cm="1">
        <f t="array" ref="R599">_xlfn.XLOOKUP(Q599,INDEX(Flettilisti,,1),INDEX(Flettilisti,,2),,0)</f>
        <v>Vantar flokkun</v>
      </c>
      <c r="S599" s="38" t="str">
        <f>IF(ISBLANK(N599),"",IF(N599&lt;Gögn!$J$2,Gögn!$K$2,IF(N599&gt;Gögn!$J$4,Gögn!$K$4,Gögn!$K$3)))</f>
        <v/>
      </c>
      <c r="T599" s="49" t="str" cm="1">
        <f t="array" aca="1" ref="T599" ca="1">IF(ISBLANK(B599),"",IF(R599="Styrkhæft",_xlfn.XLOOKUP(S599,Vegalengdir[Texti],INDIRECT("Vegalengdir["&amp;'Upplýsingar um umsækjanda'!$B$10&amp;"]"),0%,0)))</f>
        <v/>
      </c>
      <c r="U599" s="72" t="str">
        <f t="shared" si="30"/>
        <v/>
      </c>
    </row>
    <row r="600" spans="1:21" x14ac:dyDescent="0.25">
      <c r="A600" s="37">
        <f t="shared" si="29"/>
        <v>599</v>
      </c>
      <c r="B600" s="67"/>
      <c r="C600" s="68"/>
      <c r="D600" s="67"/>
      <c r="E600" s="67"/>
      <c r="F600" s="67"/>
      <c r="G600" s="67"/>
      <c r="H600" s="69"/>
      <c r="I600" s="67"/>
      <c r="J600" s="67"/>
      <c r="K600" s="67"/>
      <c r="L600" s="67"/>
      <c r="M600" s="67"/>
      <c r="N600" s="69"/>
      <c r="O600" s="57" t="str">
        <f t="shared" si="28"/>
        <v/>
      </c>
      <c r="Q600" s="11" t="s">
        <v>450</v>
      </c>
      <c r="R600" s="11" t="str" cm="1">
        <f t="array" ref="R600">_xlfn.XLOOKUP(Q600,INDEX(Flettilisti,,1),INDEX(Flettilisti,,2),,0)</f>
        <v>Vantar flokkun</v>
      </c>
      <c r="S600" s="38" t="str">
        <f>IF(ISBLANK(N600),"",IF(N600&lt;Gögn!$J$2,Gögn!$K$2,IF(N600&gt;Gögn!$J$4,Gögn!$K$4,Gögn!$K$3)))</f>
        <v/>
      </c>
      <c r="T600" s="49" t="str" cm="1">
        <f t="array" aca="1" ref="T600" ca="1">IF(ISBLANK(B600),"",IF(R600="Styrkhæft",_xlfn.XLOOKUP(S600,Vegalengdir[Texti],INDIRECT("Vegalengdir["&amp;'Upplýsingar um umsækjanda'!$B$10&amp;"]"),0%,0)))</f>
        <v/>
      </c>
      <c r="U600" s="72" t="str">
        <f t="shared" si="30"/>
        <v/>
      </c>
    </row>
    <row r="601" spans="1:21" x14ac:dyDescent="0.25">
      <c r="A601" s="37">
        <f t="shared" si="29"/>
        <v>600</v>
      </c>
      <c r="B601" s="67"/>
      <c r="C601" s="68"/>
      <c r="D601" s="67"/>
      <c r="E601" s="67"/>
      <c r="F601" s="67"/>
      <c r="G601" s="67"/>
      <c r="H601" s="69"/>
      <c r="I601" s="67"/>
      <c r="J601" s="67"/>
      <c r="K601" s="67"/>
      <c r="L601" s="67"/>
      <c r="M601" s="67"/>
      <c r="N601" s="69"/>
      <c r="O601" s="57" t="str">
        <f t="shared" si="28"/>
        <v/>
      </c>
      <c r="Q601" s="11" t="s">
        <v>450</v>
      </c>
      <c r="R601" s="11" t="str" cm="1">
        <f t="array" ref="R601">_xlfn.XLOOKUP(Q601,INDEX(Flettilisti,,1),INDEX(Flettilisti,,2),,0)</f>
        <v>Vantar flokkun</v>
      </c>
      <c r="S601" s="38" t="str">
        <f>IF(ISBLANK(N601),"",IF(N601&lt;Gögn!$J$2,Gögn!$K$2,IF(N601&gt;Gögn!$J$4,Gögn!$K$4,Gögn!$K$3)))</f>
        <v/>
      </c>
      <c r="T601" s="49" t="str" cm="1">
        <f t="array" aca="1" ref="T601" ca="1">IF(ISBLANK(B601),"",IF(R601="Styrkhæft",_xlfn.XLOOKUP(S601,Vegalengdir[Texti],INDIRECT("Vegalengdir["&amp;'Upplýsingar um umsækjanda'!$B$10&amp;"]"),0%,0)))</f>
        <v/>
      </c>
      <c r="U601" s="72" t="str">
        <f t="shared" si="30"/>
        <v/>
      </c>
    </row>
    <row r="602" spans="1:21" x14ac:dyDescent="0.25">
      <c r="A602" s="37">
        <f t="shared" si="29"/>
        <v>601</v>
      </c>
      <c r="B602" s="67"/>
      <c r="C602" s="68"/>
      <c r="D602" s="67"/>
      <c r="E602" s="67"/>
      <c r="F602" s="67"/>
      <c r="G602" s="67"/>
      <c r="H602" s="69"/>
      <c r="I602" s="67"/>
      <c r="J602" s="67"/>
      <c r="K602" s="67"/>
      <c r="L602" s="67"/>
      <c r="M602" s="67"/>
      <c r="N602" s="69"/>
      <c r="O602" s="57" t="str">
        <f t="shared" si="28"/>
        <v/>
      </c>
      <c r="Q602" s="11" t="s">
        <v>450</v>
      </c>
      <c r="R602" s="11" t="str" cm="1">
        <f t="array" ref="R602">_xlfn.XLOOKUP(Q602,INDEX(Flettilisti,,1),INDEX(Flettilisti,,2),,0)</f>
        <v>Vantar flokkun</v>
      </c>
      <c r="S602" s="38" t="str">
        <f>IF(ISBLANK(N602),"",IF(N602&lt;Gögn!$J$2,Gögn!$K$2,IF(N602&gt;Gögn!$J$4,Gögn!$K$4,Gögn!$K$3)))</f>
        <v/>
      </c>
      <c r="T602" s="49" t="str" cm="1">
        <f t="array" aca="1" ref="T602" ca="1">IF(ISBLANK(B602),"",IF(R602="Styrkhæft",_xlfn.XLOOKUP(S602,Vegalengdir[Texti],INDIRECT("Vegalengdir["&amp;'Upplýsingar um umsækjanda'!$B$10&amp;"]"),0%,0)))</f>
        <v/>
      </c>
      <c r="U602" s="72" t="str">
        <f t="shared" si="30"/>
        <v/>
      </c>
    </row>
    <row r="603" spans="1:21" x14ac:dyDescent="0.25">
      <c r="A603" s="37">
        <f t="shared" si="29"/>
        <v>602</v>
      </c>
      <c r="B603" s="67"/>
      <c r="C603" s="68"/>
      <c r="D603" s="67"/>
      <c r="E603" s="67"/>
      <c r="F603" s="67"/>
      <c r="G603" s="67"/>
      <c r="H603" s="69"/>
      <c r="I603" s="67"/>
      <c r="J603" s="67"/>
      <c r="K603" s="67"/>
      <c r="L603" s="67"/>
      <c r="M603" s="67"/>
      <c r="N603" s="69"/>
      <c r="O603" s="57" t="str">
        <f t="shared" si="28"/>
        <v/>
      </c>
      <c r="Q603" s="11" t="s">
        <v>450</v>
      </c>
      <c r="R603" s="11" t="str" cm="1">
        <f t="array" ref="R603">_xlfn.XLOOKUP(Q603,INDEX(Flettilisti,,1),INDEX(Flettilisti,,2),,0)</f>
        <v>Vantar flokkun</v>
      </c>
      <c r="S603" s="38" t="str">
        <f>IF(ISBLANK(N603),"",IF(N603&lt;Gögn!$J$2,Gögn!$K$2,IF(N603&gt;Gögn!$J$4,Gögn!$K$4,Gögn!$K$3)))</f>
        <v/>
      </c>
      <c r="T603" s="49" t="str" cm="1">
        <f t="array" aca="1" ref="T603" ca="1">IF(ISBLANK(B603),"",IF(R603="Styrkhæft",_xlfn.XLOOKUP(S603,Vegalengdir[Texti],INDIRECT("Vegalengdir["&amp;'Upplýsingar um umsækjanda'!$B$10&amp;"]"),0%,0)))</f>
        <v/>
      </c>
      <c r="U603" s="72" t="str">
        <f t="shared" si="30"/>
        <v/>
      </c>
    </row>
    <row r="604" spans="1:21" x14ac:dyDescent="0.25">
      <c r="A604" s="37">
        <f t="shared" si="29"/>
        <v>603</v>
      </c>
      <c r="B604" s="67"/>
      <c r="C604" s="68"/>
      <c r="D604" s="67"/>
      <c r="E604" s="67"/>
      <c r="F604" s="67"/>
      <c r="G604" s="67"/>
      <c r="H604" s="69"/>
      <c r="I604" s="67"/>
      <c r="J604" s="67"/>
      <c r="K604" s="67"/>
      <c r="L604" s="67"/>
      <c r="M604" s="67"/>
      <c r="N604" s="69"/>
      <c r="O604" s="57" t="str">
        <f t="shared" si="28"/>
        <v/>
      </c>
      <c r="Q604" s="11" t="s">
        <v>450</v>
      </c>
      <c r="R604" s="11" t="str" cm="1">
        <f t="array" ref="R604">_xlfn.XLOOKUP(Q604,INDEX(Flettilisti,,1),INDEX(Flettilisti,,2),,0)</f>
        <v>Vantar flokkun</v>
      </c>
      <c r="S604" s="38" t="str">
        <f>IF(ISBLANK(N604),"",IF(N604&lt;Gögn!$J$2,Gögn!$K$2,IF(N604&gt;Gögn!$J$4,Gögn!$K$4,Gögn!$K$3)))</f>
        <v/>
      </c>
      <c r="T604" s="49" t="str" cm="1">
        <f t="array" aca="1" ref="T604" ca="1">IF(ISBLANK(B604),"",IF(R604="Styrkhæft",_xlfn.XLOOKUP(S604,Vegalengdir[Texti],INDIRECT("Vegalengdir["&amp;'Upplýsingar um umsækjanda'!$B$10&amp;"]"),0%,0)))</f>
        <v/>
      </c>
      <c r="U604" s="72" t="str">
        <f t="shared" si="30"/>
        <v/>
      </c>
    </row>
    <row r="605" spans="1:21" x14ac:dyDescent="0.25">
      <c r="A605" s="37">
        <f t="shared" si="29"/>
        <v>604</v>
      </c>
      <c r="B605" s="67"/>
      <c r="C605" s="68"/>
      <c r="D605" s="67"/>
      <c r="E605" s="67"/>
      <c r="F605" s="67"/>
      <c r="G605" s="67"/>
      <c r="H605" s="69"/>
      <c r="I605" s="67"/>
      <c r="J605" s="67"/>
      <c r="K605" s="67"/>
      <c r="L605" s="67"/>
      <c r="M605" s="67"/>
      <c r="N605" s="69"/>
      <c r="O605" s="57" t="str">
        <f t="shared" si="28"/>
        <v/>
      </c>
      <c r="Q605" s="11" t="s">
        <v>450</v>
      </c>
      <c r="R605" s="11" t="str" cm="1">
        <f t="array" ref="R605">_xlfn.XLOOKUP(Q605,INDEX(Flettilisti,,1),INDEX(Flettilisti,,2),,0)</f>
        <v>Vantar flokkun</v>
      </c>
      <c r="S605" s="38" t="str">
        <f>IF(ISBLANK(N605),"",IF(N605&lt;Gögn!$J$2,Gögn!$K$2,IF(N605&gt;Gögn!$J$4,Gögn!$K$4,Gögn!$K$3)))</f>
        <v/>
      </c>
      <c r="T605" s="49" t="str" cm="1">
        <f t="array" aca="1" ref="T605" ca="1">IF(ISBLANK(B605),"",IF(R605="Styrkhæft",_xlfn.XLOOKUP(S605,Vegalengdir[Texti],INDIRECT("Vegalengdir["&amp;'Upplýsingar um umsækjanda'!$B$10&amp;"]"),0%,0)))</f>
        <v/>
      </c>
      <c r="U605" s="72" t="str">
        <f t="shared" si="30"/>
        <v/>
      </c>
    </row>
    <row r="606" spans="1:21" x14ac:dyDescent="0.25">
      <c r="A606" s="37">
        <f t="shared" si="29"/>
        <v>605</v>
      </c>
      <c r="B606" s="67"/>
      <c r="C606" s="68"/>
      <c r="D606" s="67"/>
      <c r="E606" s="67"/>
      <c r="F606" s="67"/>
      <c r="G606" s="67"/>
      <c r="H606" s="69"/>
      <c r="I606" s="67"/>
      <c r="J606" s="67"/>
      <c r="K606" s="67"/>
      <c r="L606" s="67"/>
      <c r="M606" s="67"/>
      <c r="N606" s="69"/>
      <c r="O606" s="57" t="str">
        <f t="shared" si="28"/>
        <v/>
      </c>
      <c r="Q606" s="11" t="s">
        <v>450</v>
      </c>
      <c r="R606" s="11" t="str" cm="1">
        <f t="array" ref="R606">_xlfn.XLOOKUP(Q606,INDEX(Flettilisti,,1),INDEX(Flettilisti,,2),,0)</f>
        <v>Vantar flokkun</v>
      </c>
      <c r="S606" s="38" t="str">
        <f>IF(ISBLANK(N606),"",IF(N606&lt;Gögn!$J$2,Gögn!$K$2,IF(N606&gt;Gögn!$J$4,Gögn!$K$4,Gögn!$K$3)))</f>
        <v/>
      </c>
      <c r="T606" s="49" t="str" cm="1">
        <f t="array" aca="1" ref="T606" ca="1">IF(ISBLANK(B606),"",IF(R606="Styrkhæft",_xlfn.XLOOKUP(S606,Vegalengdir[Texti],INDIRECT("Vegalengdir["&amp;'Upplýsingar um umsækjanda'!$B$10&amp;"]"),0%,0)))</f>
        <v/>
      </c>
      <c r="U606" s="72" t="str">
        <f t="shared" si="30"/>
        <v/>
      </c>
    </row>
    <row r="607" spans="1:21" x14ac:dyDescent="0.25">
      <c r="A607" s="37">
        <f t="shared" si="29"/>
        <v>606</v>
      </c>
      <c r="B607" s="67"/>
      <c r="C607" s="68"/>
      <c r="D607" s="67"/>
      <c r="E607" s="67"/>
      <c r="F607" s="67"/>
      <c r="G607" s="67"/>
      <c r="H607" s="69"/>
      <c r="I607" s="67"/>
      <c r="J607" s="67"/>
      <c r="K607" s="67"/>
      <c r="L607" s="67"/>
      <c r="M607" s="67"/>
      <c r="N607" s="69"/>
      <c r="O607" s="57" t="str">
        <f t="shared" si="28"/>
        <v/>
      </c>
      <c r="Q607" s="11" t="s">
        <v>450</v>
      </c>
      <c r="R607" s="11" t="str" cm="1">
        <f t="array" ref="R607">_xlfn.XLOOKUP(Q607,INDEX(Flettilisti,,1),INDEX(Flettilisti,,2),,0)</f>
        <v>Vantar flokkun</v>
      </c>
      <c r="S607" s="38" t="str">
        <f>IF(ISBLANK(N607),"",IF(N607&lt;Gögn!$J$2,Gögn!$K$2,IF(N607&gt;Gögn!$J$4,Gögn!$K$4,Gögn!$K$3)))</f>
        <v/>
      </c>
      <c r="T607" s="49" t="str" cm="1">
        <f t="array" aca="1" ref="T607" ca="1">IF(ISBLANK(B607),"",IF(R607="Styrkhæft",_xlfn.XLOOKUP(S607,Vegalengdir[Texti],INDIRECT("Vegalengdir["&amp;'Upplýsingar um umsækjanda'!$B$10&amp;"]"),0%,0)))</f>
        <v/>
      </c>
      <c r="U607" s="72" t="str">
        <f t="shared" si="30"/>
        <v/>
      </c>
    </row>
    <row r="608" spans="1:21" x14ac:dyDescent="0.25">
      <c r="A608" s="37">
        <f t="shared" si="29"/>
        <v>607</v>
      </c>
      <c r="B608" s="67"/>
      <c r="C608" s="68"/>
      <c r="D608" s="67"/>
      <c r="E608" s="67"/>
      <c r="F608" s="67"/>
      <c r="G608" s="67"/>
      <c r="H608" s="69"/>
      <c r="I608" s="67"/>
      <c r="J608" s="67"/>
      <c r="K608" s="67"/>
      <c r="L608" s="67"/>
      <c r="M608" s="67"/>
      <c r="N608" s="69"/>
      <c r="O608" s="57" t="str">
        <f t="shared" si="28"/>
        <v/>
      </c>
      <c r="Q608" s="11" t="s">
        <v>450</v>
      </c>
      <c r="R608" s="11" t="str" cm="1">
        <f t="array" ref="R608">_xlfn.XLOOKUP(Q608,INDEX(Flettilisti,,1),INDEX(Flettilisti,,2),,0)</f>
        <v>Vantar flokkun</v>
      </c>
      <c r="S608" s="38" t="str">
        <f>IF(ISBLANK(N608),"",IF(N608&lt;Gögn!$J$2,Gögn!$K$2,IF(N608&gt;Gögn!$J$4,Gögn!$K$4,Gögn!$K$3)))</f>
        <v/>
      </c>
      <c r="T608" s="49" t="str" cm="1">
        <f t="array" aca="1" ref="T608" ca="1">IF(ISBLANK(B608),"",IF(R608="Styrkhæft",_xlfn.XLOOKUP(S608,Vegalengdir[Texti],INDIRECT("Vegalengdir["&amp;'Upplýsingar um umsækjanda'!$B$10&amp;"]"),0%,0)))</f>
        <v/>
      </c>
      <c r="U608" s="72" t="str">
        <f t="shared" si="30"/>
        <v/>
      </c>
    </row>
    <row r="609" spans="1:21" x14ac:dyDescent="0.25">
      <c r="A609" s="37">
        <f t="shared" si="29"/>
        <v>608</v>
      </c>
      <c r="B609" s="67"/>
      <c r="C609" s="68"/>
      <c r="D609" s="67"/>
      <c r="E609" s="67"/>
      <c r="F609" s="67"/>
      <c r="G609" s="67"/>
      <c r="H609" s="69"/>
      <c r="I609" s="67"/>
      <c r="J609" s="67"/>
      <c r="K609" s="67"/>
      <c r="L609" s="67"/>
      <c r="M609" s="67"/>
      <c r="N609" s="69"/>
      <c r="O609" s="57" t="str">
        <f t="shared" si="28"/>
        <v/>
      </c>
      <c r="Q609" s="11" t="s">
        <v>450</v>
      </c>
      <c r="R609" s="11" t="str" cm="1">
        <f t="array" ref="R609">_xlfn.XLOOKUP(Q609,INDEX(Flettilisti,,1),INDEX(Flettilisti,,2),,0)</f>
        <v>Vantar flokkun</v>
      </c>
      <c r="S609" s="38" t="str">
        <f>IF(ISBLANK(N609),"",IF(N609&lt;Gögn!$J$2,Gögn!$K$2,IF(N609&gt;Gögn!$J$4,Gögn!$K$4,Gögn!$K$3)))</f>
        <v/>
      </c>
      <c r="T609" s="49" t="str" cm="1">
        <f t="array" aca="1" ref="T609" ca="1">IF(ISBLANK(B609),"",IF(R609="Styrkhæft",_xlfn.XLOOKUP(S609,Vegalengdir[Texti],INDIRECT("Vegalengdir["&amp;'Upplýsingar um umsækjanda'!$B$10&amp;"]"),0%,0)))</f>
        <v/>
      </c>
      <c r="U609" s="72" t="str">
        <f t="shared" si="30"/>
        <v/>
      </c>
    </row>
    <row r="610" spans="1:21" x14ac:dyDescent="0.25">
      <c r="A610" s="37">
        <f t="shared" si="29"/>
        <v>609</v>
      </c>
      <c r="B610" s="67"/>
      <c r="C610" s="68"/>
      <c r="D610" s="67"/>
      <c r="E610" s="67"/>
      <c r="F610" s="67"/>
      <c r="G610" s="67"/>
      <c r="H610" s="69"/>
      <c r="I610" s="67"/>
      <c r="J610" s="67"/>
      <c r="K610" s="67"/>
      <c r="L610" s="67"/>
      <c r="M610" s="67"/>
      <c r="N610" s="69"/>
      <c r="O610" s="57" t="str">
        <f t="shared" si="28"/>
        <v/>
      </c>
      <c r="Q610" s="11" t="s">
        <v>450</v>
      </c>
      <c r="R610" s="11" t="str" cm="1">
        <f t="array" ref="R610">_xlfn.XLOOKUP(Q610,INDEX(Flettilisti,,1),INDEX(Flettilisti,,2),,0)</f>
        <v>Vantar flokkun</v>
      </c>
      <c r="S610" s="38" t="str">
        <f>IF(ISBLANK(N610),"",IF(N610&lt;Gögn!$J$2,Gögn!$K$2,IF(N610&gt;Gögn!$J$4,Gögn!$K$4,Gögn!$K$3)))</f>
        <v/>
      </c>
      <c r="T610" s="49" t="str" cm="1">
        <f t="array" aca="1" ref="T610" ca="1">IF(ISBLANK(B610),"",IF(R610="Styrkhæft",_xlfn.XLOOKUP(S610,Vegalengdir[Texti],INDIRECT("Vegalengdir["&amp;'Upplýsingar um umsækjanda'!$B$10&amp;"]"),0%,0)))</f>
        <v/>
      </c>
      <c r="U610" s="72" t="str">
        <f t="shared" si="30"/>
        <v/>
      </c>
    </row>
    <row r="611" spans="1:21" x14ac:dyDescent="0.25">
      <c r="A611" s="37">
        <f t="shared" si="29"/>
        <v>610</v>
      </c>
      <c r="B611" s="67"/>
      <c r="C611" s="68"/>
      <c r="D611" s="67"/>
      <c r="E611" s="67"/>
      <c r="F611" s="67"/>
      <c r="G611" s="67"/>
      <c r="H611" s="69"/>
      <c r="I611" s="67"/>
      <c r="J611" s="67"/>
      <c r="K611" s="67"/>
      <c r="L611" s="67"/>
      <c r="M611" s="67"/>
      <c r="N611" s="69"/>
      <c r="O611" s="57" t="str">
        <f t="shared" si="28"/>
        <v/>
      </c>
      <c r="Q611" s="11" t="s">
        <v>450</v>
      </c>
      <c r="R611" s="11" t="str" cm="1">
        <f t="array" ref="R611">_xlfn.XLOOKUP(Q611,INDEX(Flettilisti,,1),INDEX(Flettilisti,,2),,0)</f>
        <v>Vantar flokkun</v>
      </c>
      <c r="S611" s="38" t="str">
        <f>IF(ISBLANK(N611),"",IF(N611&lt;Gögn!$J$2,Gögn!$K$2,IF(N611&gt;Gögn!$J$4,Gögn!$K$4,Gögn!$K$3)))</f>
        <v/>
      </c>
      <c r="T611" s="49" t="str" cm="1">
        <f t="array" aca="1" ref="T611" ca="1">IF(ISBLANK(B611),"",IF(R611="Styrkhæft",_xlfn.XLOOKUP(S611,Vegalengdir[Texti],INDIRECT("Vegalengdir["&amp;'Upplýsingar um umsækjanda'!$B$10&amp;"]"),0%,0)))</f>
        <v/>
      </c>
      <c r="U611" s="72" t="str">
        <f t="shared" si="30"/>
        <v/>
      </c>
    </row>
    <row r="612" spans="1:21" x14ac:dyDescent="0.25">
      <c r="A612" s="37">
        <f t="shared" si="29"/>
        <v>611</v>
      </c>
      <c r="B612" s="67"/>
      <c r="C612" s="68"/>
      <c r="D612" s="67"/>
      <c r="E612" s="67"/>
      <c r="F612" s="67"/>
      <c r="G612" s="67"/>
      <c r="H612" s="69"/>
      <c r="I612" s="67"/>
      <c r="J612" s="67"/>
      <c r="K612" s="67"/>
      <c r="L612" s="67"/>
      <c r="M612" s="67"/>
      <c r="N612" s="69"/>
      <c r="O612" s="57" t="str">
        <f t="shared" si="28"/>
        <v/>
      </c>
      <c r="Q612" s="11" t="s">
        <v>450</v>
      </c>
      <c r="R612" s="11" t="str" cm="1">
        <f t="array" ref="R612">_xlfn.XLOOKUP(Q612,INDEX(Flettilisti,,1),INDEX(Flettilisti,,2),,0)</f>
        <v>Vantar flokkun</v>
      </c>
      <c r="S612" s="38" t="str">
        <f>IF(ISBLANK(N612),"",IF(N612&lt;Gögn!$J$2,Gögn!$K$2,IF(N612&gt;Gögn!$J$4,Gögn!$K$4,Gögn!$K$3)))</f>
        <v/>
      </c>
      <c r="T612" s="49" t="str" cm="1">
        <f t="array" aca="1" ref="T612" ca="1">IF(ISBLANK(B612),"",IF(R612="Styrkhæft",_xlfn.XLOOKUP(S612,Vegalengdir[Texti],INDIRECT("Vegalengdir["&amp;'Upplýsingar um umsækjanda'!$B$10&amp;"]"),0%,0)))</f>
        <v/>
      </c>
      <c r="U612" s="72" t="str">
        <f t="shared" si="30"/>
        <v/>
      </c>
    </row>
    <row r="613" spans="1:21" x14ac:dyDescent="0.25">
      <c r="A613" s="37">
        <f t="shared" si="29"/>
        <v>612</v>
      </c>
      <c r="B613" s="67"/>
      <c r="C613" s="68"/>
      <c r="D613" s="67"/>
      <c r="E613" s="67"/>
      <c r="F613" s="67"/>
      <c r="G613" s="67"/>
      <c r="H613" s="69"/>
      <c r="I613" s="67"/>
      <c r="J613" s="67"/>
      <c r="K613" s="67"/>
      <c r="L613" s="67"/>
      <c r="M613" s="67"/>
      <c r="N613" s="69"/>
      <c r="O613" s="57" t="str">
        <f t="shared" si="28"/>
        <v/>
      </c>
      <c r="Q613" s="11" t="s">
        <v>450</v>
      </c>
      <c r="R613" s="11" t="str" cm="1">
        <f t="array" ref="R613">_xlfn.XLOOKUP(Q613,INDEX(Flettilisti,,1),INDEX(Flettilisti,,2),,0)</f>
        <v>Vantar flokkun</v>
      </c>
      <c r="S613" s="38" t="str">
        <f>IF(ISBLANK(N613),"",IF(N613&lt;Gögn!$J$2,Gögn!$K$2,IF(N613&gt;Gögn!$J$4,Gögn!$K$4,Gögn!$K$3)))</f>
        <v/>
      </c>
      <c r="T613" s="49" t="str" cm="1">
        <f t="array" aca="1" ref="T613" ca="1">IF(ISBLANK(B613),"",IF(R613="Styrkhæft",_xlfn.XLOOKUP(S613,Vegalengdir[Texti],INDIRECT("Vegalengdir["&amp;'Upplýsingar um umsækjanda'!$B$10&amp;"]"),0%,0)))</f>
        <v/>
      </c>
      <c r="U613" s="72" t="str">
        <f t="shared" si="30"/>
        <v/>
      </c>
    </row>
    <row r="614" spans="1:21" x14ac:dyDescent="0.25">
      <c r="A614" s="37">
        <f t="shared" si="29"/>
        <v>613</v>
      </c>
      <c r="B614" s="67"/>
      <c r="C614" s="68"/>
      <c r="D614" s="67"/>
      <c r="E614" s="67"/>
      <c r="F614" s="67"/>
      <c r="G614" s="67"/>
      <c r="H614" s="69"/>
      <c r="I614" s="67"/>
      <c r="J614" s="67"/>
      <c r="K614" s="67"/>
      <c r="L614" s="67"/>
      <c r="M614" s="67"/>
      <c r="N614" s="69"/>
      <c r="O614" s="57" t="str">
        <f t="shared" si="28"/>
        <v/>
      </c>
      <c r="Q614" s="11" t="s">
        <v>450</v>
      </c>
      <c r="R614" s="11" t="str" cm="1">
        <f t="array" ref="R614">_xlfn.XLOOKUP(Q614,INDEX(Flettilisti,,1),INDEX(Flettilisti,,2),,0)</f>
        <v>Vantar flokkun</v>
      </c>
      <c r="S614" s="38" t="str">
        <f>IF(ISBLANK(N614),"",IF(N614&lt;Gögn!$J$2,Gögn!$K$2,IF(N614&gt;Gögn!$J$4,Gögn!$K$4,Gögn!$K$3)))</f>
        <v/>
      </c>
      <c r="T614" s="49" t="str" cm="1">
        <f t="array" aca="1" ref="T614" ca="1">IF(ISBLANK(B614),"",IF(R614="Styrkhæft",_xlfn.XLOOKUP(S614,Vegalengdir[Texti],INDIRECT("Vegalengdir["&amp;'Upplýsingar um umsækjanda'!$B$10&amp;"]"),0%,0)))</f>
        <v/>
      </c>
      <c r="U614" s="72" t="str">
        <f t="shared" si="30"/>
        <v/>
      </c>
    </row>
    <row r="615" spans="1:21" x14ac:dyDescent="0.25">
      <c r="A615" s="37">
        <f t="shared" si="29"/>
        <v>614</v>
      </c>
      <c r="B615" s="67"/>
      <c r="C615" s="68"/>
      <c r="D615" s="67"/>
      <c r="E615" s="67"/>
      <c r="F615" s="67"/>
      <c r="G615" s="67"/>
      <c r="H615" s="69"/>
      <c r="I615" s="67"/>
      <c r="J615" s="67"/>
      <c r="K615" s="67"/>
      <c r="L615" s="67"/>
      <c r="M615" s="67"/>
      <c r="N615" s="69"/>
      <c r="O615" s="57" t="str">
        <f t="shared" si="28"/>
        <v/>
      </c>
      <c r="Q615" s="11" t="s">
        <v>450</v>
      </c>
      <c r="R615" s="11" t="str" cm="1">
        <f t="array" ref="R615">_xlfn.XLOOKUP(Q615,INDEX(Flettilisti,,1),INDEX(Flettilisti,,2),,0)</f>
        <v>Vantar flokkun</v>
      </c>
      <c r="S615" s="38" t="str">
        <f>IF(ISBLANK(N615),"",IF(N615&lt;Gögn!$J$2,Gögn!$K$2,IF(N615&gt;Gögn!$J$4,Gögn!$K$4,Gögn!$K$3)))</f>
        <v/>
      </c>
      <c r="T615" s="49" t="str" cm="1">
        <f t="array" aca="1" ref="T615" ca="1">IF(ISBLANK(B615),"",IF(R615="Styrkhæft",_xlfn.XLOOKUP(S615,Vegalengdir[Texti],INDIRECT("Vegalengdir["&amp;'Upplýsingar um umsækjanda'!$B$10&amp;"]"),0%,0)))</f>
        <v/>
      </c>
      <c r="U615" s="72" t="str">
        <f t="shared" si="30"/>
        <v/>
      </c>
    </row>
    <row r="616" spans="1:21" x14ac:dyDescent="0.25">
      <c r="A616" s="37">
        <f t="shared" si="29"/>
        <v>615</v>
      </c>
      <c r="B616" s="67"/>
      <c r="C616" s="68"/>
      <c r="D616" s="67"/>
      <c r="E616" s="67"/>
      <c r="F616" s="67"/>
      <c r="G616" s="67"/>
      <c r="H616" s="69"/>
      <c r="I616" s="67"/>
      <c r="J616" s="67"/>
      <c r="K616" s="67"/>
      <c r="L616" s="67"/>
      <c r="M616" s="67"/>
      <c r="N616" s="69"/>
      <c r="O616" s="57" t="str">
        <f t="shared" si="28"/>
        <v/>
      </c>
      <c r="Q616" s="11" t="s">
        <v>450</v>
      </c>
      <c r="R616" s="11" t="str" cm="1">
        <f t="array" ref="R616">_xlfn.XLOOKUP(Q616,INDEX(Flettilisti,,1),INDEX(Flettilisti,,2),,0)</f>
        <v>Vantar flokkun</v>
      </c>
      <c r="S616" s="38" t="str">
        <f>IF(ISBLANK(N616),"",IF(N616&lt;Gögn!$J$2,Gögn!$K$2,IF(N616&gt;Gögn!$J$4,Gögn!$K$4,Gögn!$K$3)))</f>
        <v/>
      </c>
      <c r="T616" s="49" t="str" cm="1">
        <f t="array" aca="1" ref="T616" ca="1">IF(ISBLANK(B616),"",IF(R616="Styrkhæft",_xlfn.XLOOKUP(S616,Vegalengdir[Texti],INDIRECT("Vegalengdir["&amp;'Upplýsingar um umsækjanda'!$B$10&amp;"]"),0%,0)))</f>
        <v/>
      </c>
      <c r="U616" s="72" t="str">
        <f t="shared" si="30"/>
        <v/>
      </c>
    </row>
    <row r="617" spans="1:21" x14ac:dyDescent="0.25">
      <c r="A617" s="37">
        <f t="shared" si="29"/>
        <v>616</v>
      </c>
      <c r="B617" s="67"/>
      <c r="C617" s="68"/>
      <c r="D617" s="67"/>
      <c r="E617" s="67"/>
      <c r="F617" s="67"/>
      <c r="G617" s="67"/>
      <c r="H617" s="69"/>
      <c r="I617" s="67"/>
      <c r="J617" s="67"/>
      <c r="K617" s="67"/>
      <c r="L617" s="67"/>
      <c r="M617" s="67"/>
      <c r="N617" s="69"/>
      <c r="O617" s="57" t="str">
        <f t="shared" si="28"/>
        <v/>
      </c>
      <c r="Q617" s="11" t="s">
        <v>450</v>
      </c>
      <c r="R617" s="11" t="str" cm="1">
        <f t="array" ref="R617">_xlfn.XLOOKUP(Q617,INDEX(Flettilisti,,1),INDEX(Flettilisti,,2),,0)</f>
        <v>Vantar flokkun</v>
      </c>
      <c r="S617" s="38" t="str">
        <f>IF(ISBLANK(N617),"",IF(N617&lt;Gögn!$J$2,Gögn!$K$2,IF(N617&gt;Gögn!$J$4,Gögn!$K$4,Gögn!$K$3)))</f>
        <v/>
      </c>
      <c r="T617" s="49" t="str" cm="1">
        <f t="array" aca="1" ref="T617" ca="1">IF(ISBLANK(B617),"",IF(R617="Styrkhæft",_xlfn.XLOOKUP(S617,Vegalengdir[Texti],INDIRECT("Vegalengdir["&amp;'Upplýsingar um umsækjanda'!$B$10&amp;"]"),0%,0)))</f>
        <v/>
      </c>
      <c r="U617" s="72" t="str">
        <f t="shared" si="30"/>
        <v/>
      </c>
    </row>
    <row r="618" spans="1:21" x14ac:dyDescent="0.25">
      <c r="A618" s="37">
        <f t="shared" si="29"/>
        <v>617</v>
      </c>
      <c r="B618" s="67"/>
      <c r="C618" s="68"/>
      <c r="D618" s="67"/>
      <c r="E618" s="67"/>
      <c r="F618" s="67"/>
      <c r="G618" s="67"/>
      <c r="H618" s="69"/>
      <c r="I618" s="67"/>
      <c r="J618" s="67"/>
      <c r="K618" s="67"/>
      <c r="L618" s="67"/>
      <c r="M618" s="67"/>
      <c r="N618" s="69"/>
      <c r="O618" s="57" t="str">
        <f t="shared" si="28"/>
        <v/>
      </c>
      <c r="Q618" s="11" t="s">
        <v>450</v>
      </c>
      <c r="R618" s="11" t="str" cm="1">
        <f t="array" ref="R618">_xlfn.XLOOKUP(Q618,INDEX(Flettilisti,,1),INDEX(Flettilisti,,2),,0)</f>
        <v>Vantar flokkun</v>
      </c>
      <c r="S618" s="38" t="str">
        <f>IF(ISBLANK(N618),"",IF(N618&lt;Gögn!$J$2,Gögn!$K$2,IF(N618&gt;Gögn!$J$4,Gögn!$K$4,Gögn!$K$3)))</f>
        <v/>
      </c>
      <c r="T618" s="49" t="str" cm="1">
        <f t="array" aca="1" ref="T618" ca="1">IF(ISBLANK(B618),"",IF(R618="Styrkhæft",_xlfn.XLOOKUP(S618,Vegalengdir[Texti],INDIRECT("Vegalengdir["&amp;'Upplýsingar um umsækjanda'!$B$10&amp;"]"),0%,0)))</f>
        <v/>
      </c>
      <c r="U618" s="72" t="str">
        <f t="shared" si="30"/>
        <v/>
      </c>
    </row>
    <row r="619" spans="1:21" x14ac:dyDescent="0.25">
      <c r="A619" s="37">
        <f t="shared" si="29"/>
        <v>618</v>
      </c>
      <c r="B619" s="67"/>
      <c r="C619" s="68"/>
      <c r="D619" s="67"/>
      <c r="E619" s="67"/>
      <c r="F619" s="67"/>
      <c r="G619" s="67"/>
      <c r="H619" s="69"/>
      <c r="I619" s="67"/>
      <c r="J619" s="67"/>
      <c r="K619" s="67"/>
      <c r="L619" s="67"/>
      <c r="M619" s="67"/>
      <c r="N619" s="69"/>
      <c r="O619" s="57" t="str">
        <f t="shared" si="28"/>
        <v/>
      </c>
      <c r="Q619" s="11" t="s">
        <v>450</v>
      </c>
      <c r="R619" s="11" t="str" cm="1">
        <f t="array" ref="R619">_xlfn.XLOOKUP(Q619,INDEX(Flettilisti,,1),INDEX(Flettilisti,,2),,0)</f>
        <v>Vantar flokkun</v>
      </c>
      <c r="S619" s="38" t="str">
        <f>IF(ISBLANK(N619),"",IF(N619&lt;Gögn!$J$2,Gögn!$K$2,IF(N619&gt;Gögn!$J$4,Gögn!$K$4,Gögn!$K$3)))</f>
        <v/>
      </c>
      <c r="T619" s="49" t="str" cm="1">
        <f t="array" aca="1" ref="T619" ca="1">IF(ISBLANK(B619),"",IF(R619="Styrkhæft",_xlfn.XLOOKUP(S619,Vegalengdir[Texti],INDIRECT("Vegalengdir["&amp;'Upplýsingar um umsækjanda'!$B$10&amp;"]"),0%,0)))</f>
        <v/>
      </c>
      <c r="U619" s="72" t="str">
        <f t="shared" si="30"/>
        <v/>
      </c>
    </row>
    <row r="620" spans="1:21" x14ac:dyDescent="0.25">
      <c r="A620" s="37">
        <f t="shared" si="29"/>
        <v>619</v>
      </c>
      <c r="B620" s="67"/>
      <c r="C620" s="68"/>
      <c r="D620" s="67"/>
      <c r="E620" s="67"/>
      <c r="F620" s="67"/>
      <c r="G620" s="67"/>
      <c r="H620" s="69"/>
      <c r="I620" s="67"/>
      <c r="J620" s="67"/>
      <c r="K620" s="67"/>
      <c r="L620" s="67"/>
      <c r="M620" s="67"/>
      <c r="N620" s="69"/>
      <c r="O620" s="57" t="str">
        <f t="shared" si="28"/>
        <v/>
      </c>
      <c r="Q620" s="11" t="s">
        <v>450</v>
      </c>
      <c r="R620" s="11" t="str" cm="1">
        <f t="array" ref="R620">_xlfn.XLOOKUP(Q620,INDEX(Flettilisti,,1),INDEX(Flettilisti,,2),,0)</f>
        <v>Vantar flokkun</v>
      </c>
      <c r="S620" s="38" t="str">
        <f>IF(ISBLANK(N620),"",IF(N620&lt;Gögn!$J$2,Gögn!$K$2,IF(N620&gt;Gögn!$J$4,Gögn!$K$4,Gögn!$K$3)))</f>
        <v/>
      </c>
      <c r="T620" s="49" t="str" cm="1">
        <f t="array" aca="1" ref="T620" ca="1">IF(ISBLANK(B620),"",IF(R620="Styrkhæft",_xlfn.XLOOKUP(S620,Vegalengdir[Texti],INDIRECT("Vegalengdir["&amp;'Upplýsingar um umsækjanda'!$B$10&amp;"]"),0%,0)))</f>
        <v/>
      </c>
      <c r="U620" s="72" t="str">
        <f t="shared" si="30"/>
        <v/>
      </c>
    </row>
    <row r="621" spans="1:21" x14ac:dyDescent="0.25">
      <c r="A621" s="37">
        <f t="shared" si="29"/>
        <v>620</v>
      </c>
      <c r="B621" s="67"/>
      <c r="C621" s="68"/>
      <c r="D621" s="67"/>
      <c r="E621" s="67"/>
      <c r="F621" s="67"/>
      <c r="G621" s="67"/>
      <c r="H621" s="69"/>
      <c r="I621" s="67"/>
      <c r="J621" s="67"/>
      <c r="K621" s="67"/>
      <c r="L621" s="67"/>
      <c r="M621" s="67"/>
      <c r="N621" s="69"/>
      <c r="O621" s="57" t="str">
        <f t="shared" si="28"/>
        <v/>
      </c>
      <c r="Q621" s="11" t="s">
        <v>450</v>
      </c>
      <c r="R621" s="11" t="str" cm="1">
        <f t="array" ref="R621">_xlfn.XLOOKUP(Q621,INDEX(Flettilisti,,1),INDEX(Flettilisti,,2),,0)</f>
        <v>Vantar flokkun</v>
      </c>
      <c r="S621" s="38" t="str">
        <f>IF(ISBLANK(N621),"",IF(N621&lt;Gögn!$J$2,Gögn!$K$2,IF(N621&gt;Gögn!$J$4,Gögn!$K$4,Gögn!$K$3)))</f>
        <v/>
      </c>
      <c r="T621" s="49" t="str" cm="1">
        <f t="array" aca="1" ref="T621" ca="1">IF(ISBLANK(B621),"",IF(R621="Styrkhæft",_xlfn.XLOOKUP(S621,Vegalengdir[Texti],INDIRECT("Vegalengdir["&amp;'Upplýsingar um umsækjanda'!$B$10&amp;"]"),0%,0)))</f>
        <v/>
      </c>
      <c r="U621" s="72" t="str">
        <f t="shared" si="30"/>
        <v/>
      </c>
    </row>
    <row r="622" spans="1:21" x14ac:dyDescent="0.25">
      <c r="A622" s="37">
        <f t="shared" si="29"/>
        <v>621</v>
      </c>
      <c r="B622" s="67"/>
      <c r="C622" s="68"/>
      <c r="D622" s="67"/>
      <c r="E622" s="67"/>
      <c r="F622" s="67"/>
      <c r="G622" s="67"/>
      <c r="H622" s="69"/>
      <c r="I622" s="67"/>
      <c r="J622" s="67"/>
      <c r="K622" s="67"/>
      <c r="L622" s="67"/>
      <c r="M622" s="67"/>
      <c r="N622" s="69"/>
      <c r="O622" s="57" t="str">
        <f t="shared" si="28"/>
        <v/>
      </c>
      <c r="Q622" s="11" t="s">
        <v>450</v>
      </c>
      <c r="R622" s="11" t="str" cm="1">
        <f t="array" ref="R622">_xlfn.XLOOKUP(Q622,INDEX(Flettilisti,,1),INDEX(Flettilisti,,2),,0)</f>
        <v>Vantar flokkun</v>
      </c>
      <c r="S622" s="38" t="str">
        <f>IF(ISBLANK(N622),"",IF(N622&lt;Gögn!$J$2,Gögn!$K$2,IF(N622&gt;Gögn!$J$4,Gögn!$K$4,Gögn!$K$3)))</f>
        <v/>
      </c>
      <c r="T622" s="49" t="str" cm="1">
        <f t="array" aca="1" ref="T622" ca="1">IF(ISBLANK(B622),"",IF(R622="Styrkhæft",_xlfn.XLOOKUP(S622,Vegalengdir[Texti],INDIRECT("Vegalengdir["&amp;'Upplýsingar um umsækjanda'!$B$10&amp;"]"),0%,0)))</f>
        <v/>
      </c>
      <c r="U622" s="72" t="str">
        <f t="shared" si="30"/>
        <v/>
      </c>
    </row>
    <row r="623" spans="1:21" x14ac:dyDescent="0.25">
      <c r="A623" s="37">
        <f t="shared" si="29"/>
        <v>622</v>
      </c>
      <c r="B623" s="67"/>
      <c r="C623" s="68"/>
      <c r="D623" s="67"/>
      <c r="E623" s="67"/>
      <c r="F623" s="67"/>
      <c r="G623" s="67"/>
      <c r="H623" s="69"/>
      <c r="I623" s="67"/>
      <c r="J623" s="67"/>
      <c r="K623" s="67"/>
      <c r="L623" s="67"/>
      <c r="M623" s="67"/>
      <c r="N623" s="69"/>
      <c r="O623" s="57" t="str">
        <f t="shared" si="28"/>
        <v/>
      </c>
      <c r="Q623" s="11" t="s">
        <v>450</v>
      </c>
      <c r="R623" s="11" t="str" cm="1">
        <f t="array" ref="R623">_xlfn.XLOOKUP(Q623,INDEX(Flettilisti,,1),INDEX(Flettilisti,,2),,0)</f>
        <v>Vantar flokkun</v>
      </c>
      <c r="S623" s="38" t="str">
        <f>IF(ISBLANK(N623),"",IF(N623&lt;Gögn!$J$2,Gögn!$K$2,IF(N623&gt;Gögn!$J$4,Gögn!$K$4,Gögn!$K$3)))</f>
        <v/>
      </c>
      <c r="T623" s="49" t="str" cm="1">
        <f t="array" aca="1" ref="T623" ca="1">IF(ISBLANK(B623),"",IF(R623="Styrkhæft",_xlfn.XLOOKUP(S623,Vegalengdir[Texti],INDIRECT("Vegalengdir["&amp;'Upplýsingar um umsækjanda'!$B$10&amp;"]"),0%,0)))</f>
        <v/>
      </c>
      <c r="U623" s="72" t="str">
        <f t="shared" si="30"/>
        <v/>
      </c>
    </row>
    <row r="624" spans="1:21" x14ac:dyDescent="0.25">
      <c r="A624" s="37">
        <f t="shared" si="29"/>
        <v>623</v>
      </c>
      <c r="B624" s="67"/>
      <c r="C624" s="68"/>
      <c r="D624" s="67"/>
      <c r="E624" s="67"/>
      <c r="F624" s="67"/>
      <c r="G624" s="67"/>
      <c r="H624" s="69"/>
      <c r="I624" s="67"/>
      <c r="J624" s="67"/>
      <c r="K624" s="67"/>
      <c r="L624" s="67"/>
      <c r="M624" s="67"/>
      <c r="N624" s="69"/>
      <c r="O624" s="57" t="str">
        <f t="shared" si="28"/>
        <v/>
      </c>
      <c r="Q624" s="11" t="s">
        <v>450</v>
      </c>
      <c r="R624" s="11" t="str" cm="1">
        <f t="array" ref="R624">_xlfn.XLOOKUP(Q624,INDEX(Flettilisti,,1),INDEX(Flettilisti,,2),,0)</f>
        <v>Vantar flokkun</v>
      </c>
      <c r="S624" s="38" t="str">
        <f>IF(ISBLANK(N624),"",IF(N624&lt;Gögn!$J$2,Gögn!$K$2,IF(N624&gt;Gögn!$J$4,Gögn!$K$4,Gögn!$K$3)))</f>
        <v/>
      </c>
      <c r="T624" s="49" t="str" cm="1">
        <f t="array" aca="1" ref="T624" ca="1">IF(ISBLANK(B624),"",IF(R624="Styrkhæft",_xlfn.XLOOKUP(S624,Vegalengdir[Texti],INDIRECT("Vegalengdir["&amp;'Upplýsingar um umsækjanda'!$B$10&amp;"]"),0%,0)))</f>
        <v/>
      </c>
      <c r="U624" s="72" t="str">
        <f t="shared" si="30"/>
        <v/>
      </c>
    </row>
    <row r="625" spans="1:21" x14ac:dyDescent="0.25">
      <c r="A625" s="37">
        <f t="shared" si="29"/>
        <v>624</v>
      </c>
      <c r="B625" s="67"/>
      <c r="C625" s="68"/>
      <c r="D625" s="67"/>
      <c r="E625" s="67"/>
      <c r="F625" s="67"/>
      <c r="G625" s="67"/>
      <c r="H625" s="69"/>
      <c r="I625" s="67"/>
      <c r="J625" s="67"/>
      <c r="K625" s="67"/>
      <c r="L625" s="67"/>
      <c r="M625" s="67"/>
      <c r="N625" s="69"/>
      <c r="O625" s="57" t="str">
        <f t="shared" si="28"/>
        <v/>
      </c>
      <c r="Q625" s="11" t="s">
        <v>450</v>
      </c>
      <c r="R625" s="11" t="str" cm="1">
        <f t="array" ref="R625">_xlfn.XLOOKUP(Q625,INDEX(Flettilisti,,1),INDEX(Flettilisti,,2),,0)</f>
        <v>Vantar flokkun</v>
      </c>
      <c r="S625" s="38" t="str">
        <f>IF(ISBLANK(N625),"",IF(N625&lt;Gögn!$J$2,Gögn!$K$2,IF(N625&gt;Gögn!$J$4,Gögn!$K$4,Gögn!$K$3)))</f>
        <v/>
      </c>
      <c r="T625" s="49" t="str" cm="1">
        <f t="array" aca="1" ref="T625" ca="1">IF(ISBLANK(B625),"",IF(R625="Styrkhæft",_xlfn.XLOOKUP(S625,Vegalengdir[Texti],INDIRECT("Vegalengdir["&amp;'Upplýsingar um umsækjanda'!$B$10&amp;"]"),0%,0)))</f>
        <v/>
      </c>
      <c r="U625" s="72" t="str">
        <f t="shared" si="30"/>
        <v/>
      </c>
    </row>
    <row r="626" spans="1:21" x14ac:dyDescent="0.25">
      <c r="A626" s="37">
        <f t="shared" si="29"/>
        <v>625</v>
      </c>
      <c r="B626" s="67"/>
      <c r="C626" s="68"/>
      <c r="D626" s="67"/>
      <c r="E626" s="67"/>
      <c r="F626" s="67"/>
      <c r="G626" s="67"/>
      <c r="H626" s="69"/>
      <c r="I626" s="67"/>
      <c r="J626" s="67"/>
      <c r="K626" s="67"/>
      <c r="L626" s="67"/>
      <c r="M626" s="67"/>
      <c r="N626" s="69"/>
      <c r="O626" s="57" t="str">
        <f t="shared" si="28"/>
        <v/>
      </c>
      <c r="Q626" s="11" t="s">
        <v>450</v>
      </c>
      <c r="R626" s="11" t="str" cm="1">
        <f t="array" ref="R626">_xlfn.XLOOKUP(Q626,INDEX(Flettilisti,,1),INDEX(Flettilisti,,2),,0)</f>
        <v>Vantar flokkun</v>
      </c>
      <c r="S626" s="38" t="str">
        <f>IF(ISBLANK(N626),"",IF(N626&lt;Gögn!$J$2,Gögn!$K$2,IF(N626&gt;Gögn!$J$4,Gögn!$K$4,Gögn!$K$3)))</f>
        <v/>
      </c>
      <c r="T626" s="49" t="str" cm="1">
        <f t="array" aca="1" ref="T626" ca="1">IF(ISBLANK(B626),"",IF(R626="Styrkhæft",_xlfn.XLOOKUP(S626,Vegalengdir[Texti],INDIRECT("Vegalengdir["&amp;'Upplýsingar um umsækjanda'!$B$10&amp;"]"),0%,0)))</f>
        <v/>
      </c>
      <c r="U626" s="72" t="str">
        <f t="shared" si="30"/>
        <v/>
      </c>
    </row>
    <row r="627" spans="1:21" x14ac:dyDescent="0.25">
      <c r="A627" s="37">
        <f t="shared" si="29"/>
        <v>626</v>
      </c>
      <c r="B627" s="67"/>
      <c r="C627" s="68"/>
      <c r="D627" s="67"/>
      <c r="E627" s="67"/>
      <c r="F627" s="67"/>
      <c r="G627" s="67"/>
      <c r="H627" s="69"/>
      <c r="I627" s="67"/>
      <c r="J627" s="67"/>
      <c r="K627" s="67"/>
      <c r="L627" s="67"/>
      <c r="M627" s="67"/>
      <c r="N627" s="69"/>
      <c r="O627" s="57" t="str">
        <f t="shared" si="28"/>
        <v/>
      </c>
      <c r="Q627" s="11" t="s">
        <v>450</v>
      </c>
      <c r="R627" s="11" t="str" cm="1">
        <f t="array" ref="R627">_xlfn.XLOOKUP(Q627,INDEX(Flettilisti,,1),INDEX(Flettilisti,,2),,0)</f>
        <v>Vantar flokkun</v>
      </c>
      <c r="S627" s="38" t="str">
        <f>IF(ISBLANK(N627),"",IF(N627&lt;Gögn!$J$2,Gögn!$K$2,IF(N627&gt;Gögn!$J$4,Gögn!$K$4,Gögn!$K$3)))</f>
        <v/>
      </c>
      <c r="T627" s="49" t="str" cm="1">
        <f t="array" aca="1" ref="T627" ca="1">IF(ISBLANK(B627),"",IF(R627="Styrkhæft",_xlfn.XLOOKUP(S627,Vegalengdir[Texti],INDIRECT("Vegalengdir["&amp;'Upplýsingar um umsækjanda'!$B$10&amp;"]"),0%,0)))</f>
        <v/>
      </c>
      <c r="U627" s="72" t="str">
        <f t="shared" si="30"/>
        <v/>
      </c>
    </row>
    <row r="628" spans="1:21" x14ac:dyDescent="0.25">
      <c r="A628" s="37">
        <f t="shared" si="29"/>
        <v>627</v>
      </c>
      <c r="B628" s="67"/>
      <c r="C628" s="68"/>
      <c r="D628" s="67"/>
      <c r="E628" s="67"/>
      <c r="F628" s="67"/>
      <c r="G628" s="67"/>
      <c r="H628" s="69"/>
      <c r="I628" s="67"/>
      <c r="J628" s="67"/>
      <c r="K628" s="67"/>
      <c r="L628" s="67"/>
      <c r="M628" s="67"/>
      <c r="N628" s="69"/>
      <c r="O628" s="57" t="str">
        <f t="shared" si="28"/>
        <v/>
      </c>
      <c r="Q628" s="11" t="s">
        <v>450</v>
      </c>
      <c r="R628" s="11" t="str" cm="1">
        <f t="array" ref="R628">_xlfn.XLOOKUP(Q628,INDEX(Flettilisti,,1),INDEX(Flettilisti,,2),,0)</f>
        <v>Vantar flokkun</v>
      </c>
      <c r="S628" s="38" t="str">
        <f>IF(ISBLANK(N628),"",IF(N628&lt;Gögn!$J$2,Gögn!$K$2,IF(N628&gt;Gögn!$J$4,Gögn!$K$4,Gögn!$K$3)))</f>
        <v/>
      </c>
      <c r="T628" s="49" t="str" cm="1">
        <f t="array" aca="1" ref="T628" ca="1">IF(ISBLANK(B628),"",IF(R628="Styrkhæft",_xlfn.XLOOKUP(S628,Vegalengdir[Texti],INDIRECT("Vegalengdir["&amp;'Upplýsingar um umsækjanda'!$B$10&amp;"]"),0%,0)))</f>
        <v/>
      </c>
      <c r="U628" s="72" t="str">
        <f t="shared" si="30"/>
        <v/>
      </c>
    </row>
    <row r="629" spans="1:21" x14ac:dyDescent="0.25">
      <c r="A629" s="37">
        <f t="shared" si="29"/>
        <v>628</v>
      </c>
      <c r="B629" s="67"/>
      <c r="C629" s="68"/>
      <c r="D629" s="67"/>
      <c r="E629" s="67"/>
      <c r="F629" s="67"/>
      <c r="G629" s="67"/>
      <c r="H629" s="69"/>
      <c r="I629" s="67"/>
      <c r="J629" s="67"/>
      <c r="K629" s="67"/>
      <c r="L629" s="67"/>
      <c r="M629" s="67"/>
      <c r="N629" s="69"/>
      <c r="O629" s="57" t="str">
        <f t="shared" si="28"/>
        <v/>
      </c>
      <c r="Q629" s="11" t="s">
        <v>450</v>
      </c>
      <c r="R629" s="11" t="str" cm="1">
        <f t="array" ref="R629">_xlfn.XLOOKUP(Q629,INDEX(Flettilisti,,1),INDEX(Flettilisti,,2),,0)</f>
        <v>Vantar flokkun</v>
      </c>
      <c r="S629" s="38" t="str">
        <f>IF(ISBLANK(N629),"",IF(N629&lt;Gögn!$J$2,Gögn!$K$2,IF(N629&gt;Gögn!$J$4,Gögn!$K$4,Gögn!$K$3)))</f>
        <v/>
      </c>
      <c r="T629" s="49" t="str" cm="1">
        <f t="array" aca="1" ref="T629" ca="1">IF(ISBLANK(B629),"",IF(R629="Styrkhæft",_xlfn.XLOOKUP(S629,Vegalengdir[Texti],INDIRECT("Vegalengdir["&amp;'Upplýsingar um umsækjanda'!$B$10&amp;"]"),0%,0)))</f>
        <v/>
      </c>
      <c r="U629" s="72" t="str">
        <f t="shared" si="30"/>
        <v/>
      </c>
    </row>
    <row r="630" spans="1:21" x14ac:dyDescent="0.25">
      <c r="A630" s="37">
        <f t="shared" si="29"/>
        <v>629</v>
      </c>
      <c r="B630" s="67"/>
      <c r="C630" s="68"/>
      <c r="D630" s="67"/>
      <c r="E630" s="67"/>
      <c r="F630" s="67"/>
      <c r="G630" s="67"/>
      <c r="H630" s="69"/>
      <c r="I630" s="67"/>
      <c r="J630" s="67"/>
      <c r="K630" s="67"/>
      <c r="L630" s="67"/>
      <c r="M630" s="67"/>
      <c r="N630" s="69"/>
      <c r="O630" s="57" t="str">
        <f t="shared" si="28"/>
        <v/>
      </c>
      <c r="Q630" s="11" t="s">
        <v>450</v>
      </c>
      <c r="R630" s="11" t="str" cm="1">
        <f t="array" ref="R630">_xlfn.XLOOKUP(Q630,INDEX(Flettilisti,,1),INDEX(Flettilisti,,2),,0)</f>
        <v>Vantar flokkun</v>
      </c>
      <c r="S630" s="38" t="str">
        <f>IF(ISBLANK(N630),"",IF(N630&lt;Gögn!$J$2,Gögn!$K$2,IF(N630&gt;Gögn!$J$4,Gögn!$K$4,Gögn!$K$3)))</f>
        <v/>
      </c>
      <c r="T630" s="49" t="str" cm="1">
        <f t="array" aca="1" ref="T630" ca="1">IF(ISBLANK(B630),"",IF(R630="Styrkhæft",_xlfn.XLOOKUP(S630,Vegalengdir[Texti],INDIRECT("Vegalengdir["&amp;'Upplýsingar um umsækjanda'!$B$10&amp;"]"),0%,0)))</f>
        <v/>
      </c>
      <c r="U630" s="72" t="str">
        <f t="shared" si="30"/>
        <v/>
      </c>
    </row>
    <row r="631" spans="1:21" x14ac:dyDescent="0.25">
      <c r="A631" s="37">
        <f t="shared" si="29"/>
        <v>630</v>
      </c>
      <c r="B631" s="67"/>
      <c r="C631" s="68"/>
      <c r="D631" s="67"/>
      <c r="E631" s="67"/>
      <c r="F631" s="67"/>
      <c r="G631" s="67"/>
      <c r="H631" s="69"/>
      <c r="I631" s="67"/>
      <c r="J631" s="67"/>
      <c r="K631" s="67"/>
      <c r="L631" s="67"/>
      <c r="M631" s="67"/>
      <c r="N631" s="69"/>
      <c r="O631" s="57" t="str">
        <f t="shared" si="28"/>
        <v/>
      </c>
      <c r="Q631" s="11" t="s">
        <v>450</v>
      </c>
      <c r="R631" s="11" t="str" cm="1">
        <f t="array" ref="R631">_xlfn.XLOOKUP(Q631,INDEX(Flettilisti,,1),INDEX(Flettilisti,,2),,0)</f>
        <v>Vantar flokkun</v>
      </c>
      <c r="S631" s="38" t="str">
        <f>IF(ISBLANK(N631),"",IF(N631&lt;Gögn!$J$2,Gögn!$K$2,IF(N631&gt;Gögn!$J$4,Gögn!$K$4,Gögn!$K$3)))</f>
        <v/>
      </c>
      <c r="T631" s="49" t="str" cm="1">
        <f t="array" aca="1" ref="T631" ca="1">IF(ISBLANK(B631),"",IF(R631="Styrkhæft",_xlfn.XLOOKUP(S631,Vegalengdir[Texti],INDIRECT("Vegalengdir["&amp;'Upplýsingar um umsækjanda'!$B$10&amp;"]"),0%,0)))</f>
        <v/>
      </c>
      <c r="U631" s="72" t="str">
        <f t="shared" si="30"/>
        <v/>
      </c>
    </row>
    <row r="632" spans="1:21" x14ac:dyDescent="0.25">
      <c r="A632" s="37">
        <f t="shared" si="29"/>
        <v>631</v>
      </c>
      <c r="B632" s="67"/>
      <c r="C632" s="68"/>
      <c r="D632" s="67"/>
      <c r="E632" s="67"/>
      <c r="F632" s="67"/>
      <c r="G632" s="67"/>
      <c r="H632" s="69"/>
      <c r="I632" s="67"/>
      <c r="J632" s="67"/>
      <c r="K632" s="67"/>
      <c r="L632" s="67"/>
      <c r="M632" s="67"/>
      <c r="N632" s="69"/>
      <c r="O632" s="57" t="str">
        <f t="shared" si="28"/>
        <v/>
      </c>
      <c r="Q632" s="11" t="s">
        <v>450</v>
      </c>
      <c r="R632" s="11" t="str" cm="1">
        <f t="array" ref="R632">_xlfn.XLOOKUP(Q632,INDEX(Flettilisti,,1),INDEX(Flettilisti,,2),,0)</f>
        <v>Vantar flokkun</v>
      </c>
      <c r="S632" s="38" t="str">
        <f>IF(ISBLANK(N632),"",IF(N632&lt;Gögn!$J$2,Gögn!$K$2,IF(N632&gt;Gögn!$J$4,Gögn!$K$4,Gögn!$K$3)))</f>
        <v/>
      </c>
      <c r="T632" s="49" t="str" cm="1">
        <f t="array" aca="1" ref="T632" ca="1">IF(ISBLANK(B632),"",IF(R632="Styrkhæft",_xlfn.XLOOKUP(S632,Vegalengdir[Texti],INDIRECT("Vegalengdir["&amp;'Upplýsingar um umsækjanda'!$B$10&amp;"]"),0%,0)))</f>
        <v/>
      </c>
      <c r="U632" s="72" t="str">
        <f t="shared" si="30"/>
        <v/>
      </c>
    </row>
    <row r="633" spans="1:21" x14ac:dyDescent="0.25">
      <c r="A633" s="37">
        <f t="shared" si="29"/>
        <v>632</v>
      </c>
      <c r="B633" s="67"/>
      <c r="C633" s="68"/>
      <c r="D633" s="67"/>
      <c r="E633" s="67"/>
      <c r="F633" s="67"/>
      <c r="G633" s="67"/>
      <c r="H633" s="69"/>
      <c r="I633" s="67"/>
      <c r="J633" s="67"/>
      <c r="K633" s="67"/>
      <c r="L633" s="67"/>
      <c r="M633" s="67"/>
      <c r="N633" s="69"/>
      <c r="O633" s="57" t="str">
        <f t="shared" si="28"/>
        <v/>
      </c>
      <c r="Q633" s="11" t="s">
        <v>450</v>
      </c>
      <c r="R633" s="11" t="str" cm="1">
        <f t="array" ref="R633">_xlfn.XLOOKUP(Q633,INDEX(Flettilisti,,1),INDEX(Flettilisti,,2),,0)</f>
        <v>Vantar flokkun</v>
      </c>
      <c r="S633" s="38" t="str">
        <f>IF(ISBLANK(N633),"",IF(N633&lt;Gögn!$J$2,Gögn!$K$2,IF(N633&gt;Gögn!$J$4,Gögn!$K$4,Gögn!$K$3)))</f>
        <v/>
      </c>
      <c r="T633" s="49" t="str" cm="1">
        <f t="array" aca="1" ref="T633" ca="1">IF(ISBLANK(B633),"",IF(R633="Styrkhæft",_xlfn.XLOOKUP(S633,Vegalengdir[Texti],INDIRECT("Vegalengdir["&amp;'Upplýsingar um umsækjanda'!$B$10&amp;"]"),0%,0)))</f>
        <v/>
      </c>
      <c r="U633" s="72" t="str">
        <f t="shared" si="30"/>
        <v/>
      </c>
    </row>
    <row r="634" spans="1:21" x14ac:dyDescent="0.25">
      <c r="A634" s="37">
        <f t="shared" si="29"/>
        <v>633</v>
      </c>
      <c r="B634" s="67"/>
      <c r="C634" s="68"/>
      <c r="D634" s="67"/>
      <c r="E634" s="67"/>
      <c r="F634" s="67"/>
      <c r="G634" s="67"/>
      <c r="H634" s="69"/>
      <c r="I634" s="67"/>
      <c r="J634" s="67"/>
      <c r="K634" s="67"/>
      <c r="L634" s="67"/>
      <c r="M634" s="67"/>
      <c r="N634" s="69"/>
      <c r="O634" s="57" t="str">
        <f t="shared" si="28"/>
        <v/>
      </c>
      <c r="Q634" s="11" t="s">
        <v>450</v>
      </c>
      <c r="R634" s="11" t="str" cm="1">
        <f t="array" ref="R634">_xlfn.XLOOKUP(Q634,INDEX(Flettilisti,,1),INDEX(Flettilisti,,2),,0)</f>
        <v>Vantar flokkun</v>
      </c>
      <c r="S634" s="38" t="str">
        <f>IF(ISBLANK(N634),"",IF(N634&lt;Gögn!$J$2,Gögn!$K$2,IF(N634&gt;Gögn!$J$4,Gögn!$K$4,Gögn!$K$3)))</f>
        <v/>
      </c>
      <c r="T634" s="49" t="str" cm="1">
        <f t="array" aca="1" ref="T634" ca="1">IF(ISBLANK(B634),"",IF(R634="Styrkhæft",_xlfn.XLOOKUP(S634,Vegalengdir[Texti],INDIRECT("Vegalengdir["&amp;'Upplýsingar um umsækjanda'!$B$10&amp;"]"),0%,0)))</f>
        <v/>
      </c>
      <c r="U634" s="72" t="str">
        <f t="shared" si="30"/>
        <v/>
      </c>
    </row>
    <row r="635" spans="1:21" x14ac:dyDescent="0.25">
      <c r="A635" s="37">
        <f t="shared" si="29"/>
        <v>634</v>
      </c>
      <c r="B635" s="67"/>
      <c r="C635" s="68"/>
      <c r="D635" s="67"/>
      <c r="E635" s="67"/>
      <c r="F635" s="67"/>
      <c r="G635" s="67"/>
      <c r="H635" s="69"/>
      <c r="I635" s="67"/>
      <c r="J635" s="67"/>
      <c r="K635" s="67"/>
      <c r="L635" s="67"/>
      <c r="M635" s="67"/>
      <c r="N635" s="69"/>
      <c r="O635" s="57" t="str">
        <f t="shared" si="28"/>
        <v/>
      </c>
      <c r="Q635" s="11" t="s">
        <v>450</v>
      </c>
      <c r="R635" s="11" t="str" cm="1">
        <f t="array" ref="R635">_xlfn.XLOOKUP(Q635,INDEX(Flettilisti,,1),INDEX(Flettilisti,,2),,0)</f>
        <v>Vantar flokkun</v>
      </c>
      <c r="S635" s="38" t="str">
        <f>IF(ISBLANK(N635),"",IF(N635&lt;Gögn!$J$2,Gögn!$K$2,IF(N635&gt;Gögn!$J$4,Gögn!$K$4,Gögn!$K$3)))</f>
        <v/>
      </c>
      <c r="T635" s="49" t="str" cm="1">
        <f t="array" aca="1" ref="T635" ca="1">IF(ISBLANK(B635),"",IF(R635="Styrkhæft",_xlfn.XLOOKUP(S635,Vegalengdir[Texti],INDIRECT("Vegalengdir["&amp;'Upplýsingar um umsækjanda'!$B$10&amp;"]"),0%,0)))</f>
        <v/>
      </c>
      <c r="U635" s="72" t="str">
        <f t="shared" si="30"/>
        <v/>
      </c>
    </row>
    <row r="636" spans="1:21" x14ac:dyDescent="0.25">
      <c r="A636" s="37">
        <f t="shared" si="29"/>
        <v>635</v>
      </c>
      <c r="B636" s="67"/>
      <c r="C636" s="68"/>
      <c r="D636" s="67"/>
      <c r="E636" s="67"/>
      <c r="F636" s="67"/>
      <c r="G636" s="67"/>
      <c r="H636" s="69"/>
      <c r="I636" s="67"/>
      <c r="J636" s="67"/>
      <c r="K636" s="67"/>
      <c r="L636" s="67"/>
      <c r="M636" s="67"/>
      <c r="N636" s="69"/>
      <c r="O636" s="57" t="str">
        <f t="shared" si="28"/>
        <v/>
      </c>
      <c r="Q636" s="11" t="s">
        <v>450</v>
      </c>
      <c r="R636" s="11" t="str" cm="1">
        <f t="array" ref="R636">_xlfn.XLOOKUP(Q636,INDEX(Flettilisti,,1),INDEX(Flettilisti,,2),,0)</f>
        <v>Vantar flokkun</v>
      </c>
      <c r="S636" s="38" t="str">
        <f>IF(ISBLANK(N636),"",IF(N636&lt;Gögn!$J$2,Gögn!$K$2,IF(N636&gt;Gögn!$J$4,Gögn!$K$4,Gögn!$K$3)))</f>
        <v/>
      </c>
      <c r="T636" s="49" t="str" cm="1">
        <f t="array" aca="1" ref="T636" ca="1">IF(ISBLANK(B636),"",IF(R636="Styrkhæft",_xlfn.XLOOKUP(S636,Vegalengdir[Texti],INDIRECT("Vegalengdir["&amp;'Upplýsingar um umsækjanda'!$B$10&amp;"]"),0%,0)))</f>
        <v/>
      </c>
      <c r="U636" s="72" t="str">
        <f t="shared" si="30"/>
        <v/>
      </c>
    </row>
    <row r="637" spans="1:21" x14ac:dyDescent="0.25">
      <c r="A637" s="37">
        <f t="shared" si="29"/>
        <v>636</v>
      </c>
      <c r="B637" s="67"/>
      <c r="C637" s="68"/>
      <c r="D637" s="67"/>
      <c r="E637" s="67"/>
      <c r="F637" s="67"/>
      <c r="G637" s="67"/>
      <c r="H637" s="69"/>
      <c r="I637" s="67"/>
      <c r="J637" s="67"/>
      <c r="K637" s="67"/>
      <c r="L637" s="67"/>
      <c r="M637" s="67"/>
      <c r="N637" s="69"/>
      <c r="O637" s="57" t="str">
        <f t="shared" si="28"/>
        <v/>
      </c>
      <c r="Q637" s="11" t="s">
        <v>450</v>
      </c>
      <c r="R637" s="11" t="str" cm="1">
        <f t="array" ref="R637">_xlfn.XLOOKUP(Q637,INDEX(Flettilisti,,1),INDEX(Flettilisti,,2),,0)</f>
        <v>Vantar flokkun</v>
      </c>
      <c r="S637" s="38" t="str">
        <f>IF(ISBLANK(N637),"",IF(N637&lt;Gögn!$J$2,Gögn!$K$2,IF(N637&gt;Gögn!$J$4,Gögn!$K$4,Gögn!$K$3)))</f>
        <v/>
      </c>
      <c r="T637" s="49" t="str" cm="1">
        <f t="array" aca="1" ref="T637" ca="1">IF(ISBLANK(B637),"",IF(R637="Styrkhæft",_xlfn.XLOOKUP(S637,Vegalengdir[Texti],INDIRECT("Vegalengdir["&amp;'Upplýsingar um umsækjanda'!$B$10&amp;"]"),0%,0)))</f>
        <v/>
      </c>
      <c r="U637" s="72" t="str">
        <f t="shared" si="30"/>
        <v/>
      </c>
    </row>
    <row r="638" spans="1:21" x14ac:dyDescent="0.25">
      <c r="A638" s="37">
        <f t="shared" si="29"/>
        <v>637</v>
      </c>
      <c r="B638" s="67"/>
      <c r="C638" s="68"/>
      <c r="D638" s="67"/>
      <c r="E638" s="67"/>
      <c r="F638" s="67"/>
      <c r="G638" s="67"/>
      <c r="H638" s="69"/>
      <c r="I638" s="67"/>
      <c r="J638" s="67"/>
      <c r="K638" s="67"/>
      <c r="L638" s="67"/>
      <c r="M638" s="67"/>
      <c r="N638" s="69"/>
      <c r="O638" s="57" t="str">
        <f t="shared" si="28"/>
        <v/>
      </c>
      <c r="Q638" s="11" t="s">
        <v>450</v>
      </c>
      <c r="R638" s="11" t="str" cm="1">
        <f t="array" ref="R638">_xlfn.XLOOKUP(Q638,INDEX(Flettilisti,,1),INDEX(Flettilisti,,2),,0)</f>
        <v>Vantar flokkun</v>
      </c>
      <c r="S638" s="38" t="str">
        <f>IF(ISBLANK(N638),"",IF(N638&lt;Gögn!$J$2,Gögn!$K$2,IF(N638&gt;Gögn!$J$4,Gögn!$K$4,Gögn!$K$3)))</f>
        <v/>
      </c>
      <c r="T638" s="49" t="str" cm="1">
        <f t="array" aca="1" ref="T638" ca="1">IF(ISBLANK(B638),"",IF(R638="Styrkhæft",_xlfn.XLOOKUP(S638,Vegalengdir[Texti],INDIRECT("Vegalengdir["&amp;'Upplýsingar um umsækjanda'!$B$10&amp;"]"),0%,0)))</f>
        <v/>
      </c>
      <c r="U638" s="72" t="str">
        <f t="shared" si="30"/>
        <v/>
      </c>
    </row>
    <row r="639" spans="1:21" x14ac:dyDescent="0.25">
      <c r="A639" s="37">
        <f t="shared" si="29"/>
        <v>638</v>
      </c>
      <c r="B639" s="67"/>
      <c r="C639" s="68"/>
      <c r="D639" s="67"/>
      <c r="E639" s="67"/>
      <c r="F639" s="67"/>
      <c r="G639" s="67"/>
      <c r="H639" s="69"/>
      <c r="I639" s="67"/>
      <c r="J639" s="67"/>
      <c r="K639" s="67"/>
      <c r="L639" s="67"/>
      <c r="M639" s="67"/>
      <c r="N639" s="69"/>
      <c r="O639" s="57" t="str">
        <f t="shared" si="28"/>
        <v/>
      </c>
      <c r="Q639" s="11" t="s">
        <v>450</v>
      </c>
      <c r="R639" s="11" t="str" cm="1">
        <f t="array" ref="R639">_xlfn.XLOOKUP(Q639,INDEX(Flettilisti,,1),INDEX(Flettilisti,,2),,0)</f>
        <v>Vantar flokkun</v>
      </c>
      <c r="S639" s="38" t="str">
        <f>IF(ISBLANK(N639),"",IF(N639&lt;Gögn!$J$2,Gögn!$K$2,IF(N639&gt;Gögn!$J$4,Gögn!$K$4,Gögn!$K$3)))</f>
        <v/>
      </c>
      <c r="T639" s="49" t="str" cm="1">
        <f t="array" aca="1" ref="T639" ca="1">IF(ISBLANK(B639),"",IF(R639="Styrkhæft",_xlfn.XLOOKUP(S639,Vegalengdir[Texti],INDIRECT("Vegalengdir["&amp;'Upplýsingar um umsækjanda'!$B$10&amp;"]"),0%,0)))</f>
        <v/>
      </c>
      <c r="U639" s="72" t="str">
        <f t="shared" si="30"/>
        <v/>
      </c>
    </row>
    <row r="640" spans="1:21" x14ac:dyDescent="0.25">
      <c r="A640" s="37">
        <f t="shared" si="29"/>
        <v>639</v>
      </c>
      <c r="B640" s="67"/>
      <c r="C640" s="68"/>
      <c r="D640" s="67"/>
      <c r="E640" s="67"/>
      <c r="F640" s="67"/>
      <c r="G640" s="67"/>
      <c r="H640" s="69"/>
      <c r="I640" s="67"/>
      <c r="J640" s="67"/>
      <c r="K640" s="67"/>
      <c r="L640" s="67"/>
      <c r="M640" s="67"/>
      <c r="N640" s="69"/>
      <c r="O640" s="57" t="str">
        <f t="shared" si="28"/>
        <v/>
      </c>
      <c r="Q640" s="11" t="s">
        <v>450</v>
      </c>
      <c r="R640" s="11" t="str" cm="1">
        <f t="array" ref="R640">_xlfn.XLOOKUP(Q640,INDEX(Flettilisti,,1),INDEX(Flettilisti,,2),,0)</f>
        <v>Vantar flokkun</v>
      </c>
      <c r="S640" s="38" t="str">
        <f>IF(ISBLANK(N640),"",IF(N640&lt;Gögn!$J$2,Gögn!$K$2,IF(N640&gt;Gögn!$J$4,Gögn!$K$4,Gögn!$K$3)))</f>
        <v/>
      </c>
      <c r="T640" s="49" t="str" cm="1">
        <f t="array" aca="1" ref="T640" ca="1">IF(ISBLANK(B640),"",IF(R640="Styrkhæft",_xlfn.XLOOKUP(S640,Vegalengdir[Texti],INDIRECT("Vegalengdir["&amp;'Upplýsingar um umsækjanda'!$B$10&amp;"]"),0%,0)))</f>
        <v/>
      </c>
      <c r="U640" s="72" t="str">
        <f t="shared" si="30"/>
        <v/>
      </c>
    </row>
    <row r="641" spans="1:21" x14ac:dyDescent="0.25">
      <c r="A641" s="37">
        <f t="shared" si="29"/>
        <v>640</v>
      </c>
      <c r="B641" s="67"/>
      <c r="C641" s="68"/>
      <c r="D641" s="67"/>
      <c r="E641" s="67"/>
      <c r="F641" s="67"/>
      <c r="G641" s="67"/>
      <c r="H641" s="69"/>
      <c r="I641" s="67"/>
      <c r="J641" s="67"/>
      <c r="K641" s="67"/>
      <c r="L641" s="67"/>
      <c r="M641" s="67"/>
      <c r="N641" s="69"/>
      <c r="O641" s="57" t="str">
        <f t="shared" si="28"/>
        <v/>
      </c>
      <c r="Q641" s="11" t="s">
        <v>450</v>
      </c>
      <c r="R641" s="11" t="str" cm="1">
        <f t="array" ref="R641">_xlfn.XLOOKUP(Q641,INDEX(Flettilisti,,1),INDEX(Flettilisti,,2),,0)</f>
        <v>Vantar flokkun</v>
      </c>
      <c r="S641" s="38" t="str">
        <f>IF(ISBLANK(N641),"",IF(N641&lt;Gögn!$J$2,Gögn!$K$2,IF(N641&gt;Gögn!$J$4,Gögn!$K$4,Gögn!$K$3)))</f>
        <v/>
      </c>
      <c r="T641" s="49" t="str" cm="1">
        <f t="array" aca="1" ref="T641" ca="1">IF(ISBLANK(B641),"",IF(R641="Styrkhæft",_xlfn.XLOOKUP(S641,Vegalengdir[Texti],INDIRECT("Vegalengdir["&amp;'Upplýsingar um umsækjanda'!$B$10&amp;"]"),0%,0)))</f>
        <v/>
      </c>
      <c r="U641" s="72" t="str">
        <f t="shared" si="30"/>
        <v/>
      </c>
    </row>
    <row r="642" spans="1:21" x14ac:dyDescent="0.25">
      <c r="A642" s="37">
        <f t="shared" si="29"/>
        <v>641</v>
      </c>
      <c r="B642" s="67"/>
      <c r="C642" s="68"/>
      <c r="D642" s="67"/>
      <c r="E642" s="67"/>
      <c r="F642" s="67"/>
      <c r="G642" s="67"/>
      <c r="H642" s="69"/>
      <c r="I642" s="67"/>
      <c r="J642" s="67"/>
      <c r="K642" s="67"/>
      <c r="L642" s="67"/>
      <c r="M642" s="67"/>
      <c r="N642" s="69"/>
      <c r="O642" s="57" t="str">
        <f t="shared" si="28"/>
        <v/>
      </c>
      <c r="Q642" s="11" t="s">
        <v>450</v>
      </c>
      <c r="R642" s="11" t="str" cm="1">
        <f t="array" ref="R642">_xlfn.XLOOKUP(Q642,INDEX(Flettilisti,,1),INDEX(Flettilisti,,2),,0)</f>
        <v>Vantar flokkun</v>
      </c>
      <c r="S642" s="38" t="str">
        <f>IF(ISBLANK(N642),"",IF(N642&lt;Gögn!$J$2,Gögn!$K$2,IF(N642&gt;Gögn!$J$4,Gögn!$K$4,Gögn!$K$3)))</f>
        <v/>
      </c>
      <c r="T642" s="49" t="str" cm="1">
        <f t="array" aca="1" ref="T642" ca="1">IF(ISBLANK(B642),"",IF(R642="Styrkhæft",_xlfn.XLOOKUP(S642,Vegalengdir[Texti],INDIRECT("Vegalengdir["&amp;'Upplýsingar um umsækjanda'!$B$10&amp;"]"),0%,0)))</f>
        <v/>
      </c>
      <c r="U642" s="72" t="str">
        <f t="shared" si="30"/>
        <v/>
      </c>
    </row>
    <row r="643" spans="1:21" x14ac:dyDescent="0.25">
      <c r="A643" s="37">
        <f t="shared" si="29"/>
        <v>642</v>
      </c>
      <c r="B643" s="67"/>
      <c r="C643" s="68"/>
      <c r="D643" s="67"/>
      <c r="E643" s="67"/>
      <c r="F643" s="67"/>
      <c r="G643" s="67"/>
      <c r="H643" s="69"/>
      <c r="I643" s="67"/>
      <c r="J643" s="67"/>
      <c r="K643" s="67"/>
      <c r="L643" s="67"/>
      <c r="M643" s="67"/>
      <c r="N643" s="69"/>
      <c r="O643" s="57" t="str">
        <f t="shared" ref="O643:O706" si="31">IFERROR(IF(ISBLANK(B643),"",H643/N643),0)</f>
        <v/>
      </c>
      <c r="Q643" s="11" t="s">
        <v>450</v>
      </c>
      <c r="R643" s="11" t="str" cm="1">
        <f t="array" ref="R643">_xlfn.XLOOKUP(Q643,INDEX(Flettilisti,,1),INDEX(Flettilisti,,2),,0)</f>
        <v>Vantar flokkun</v>
      </c>
      <c r="S643" s="38" t="str">
        <f>IF(ISBLANK(N643),"",IF(N643&lt;Gögn!$J$2,Gögn!$K$2,IF(N643&gt;Gögn!$J$4,Gögn!$K$4,Gögn!$K$3)))</f>
        <v/>
      </c>
      <c r="T643" s="49" t="str" cm="1">
        <f t="array" aca="1" ref="T643" ca="1">IF(ISBLANK(B643),"",IF(R643="Styrkhæft",_xlfn.XLOOKUP(S643,Vegalengdir[Texti],INDIRECT("Vegalengdir["&amp;'Upplýsingar um umsækjanda'!$B$10&amp;"]"),0%,0)))</f>
        <v/>
      </c>
      <c r="U643" s="72" t="str">
        <f t="shared" si="30"/>
        <v/>
      </c>
    </row>
    <row r="644" spans="1:21" x14ac:dyDescent="0.25">
      <c r="A644" s="37">
        <f t="shared" ref="A644:A707" si="32">A643+1</f>
        <v>643</v>
      </c>
      <c r="B644" s="67"/>
      <c r="C644" s="68"/>
      <c r="D644" s="67"/>
      <c r="E644" s="67"/>
      <c r="F644" s="67"/>
      <c r="G644" s="67"/>
      <c r="H644" s="69"/>
      <c r="I644" s="67"/>
      <c r="J644" s="67"/>
      <c r="K644" s="67"/>
      <c r="L644" s="67"/>
      <c r="M644" s="67"/>
      <c r="N644" s="69"/>
      <c r="O644" s="57" t="str">
        <f t="shared" si="31"/>
        <v/>
      </c>
      <c r="Q644" s="11" t="s">
        <v>450</v>
      </c>
      <c r="R644" s="11" t="str" cm="1">
        <f t="array" ref="R644">_xlfn.XLOOKUP(Q644,INDEX(Flettilisti,,1),INDEX(Flettilisti,,2),,0)</f>
        <v>Vantar flokkun</v>
      </c>
      <c r="S644" s="38" t="str">
        <f>IF(ISBLANK(N644),"",IF(N644&lt;Gögn!$J$2,Gögn!$K$2,IF(N644&gt;Gögn!$J$4,Gögn!$K$4,Gögn!$K$3)))</f>
        <v/>
      </c>
      <c r="T644" s="49" t="str" cm="1">
        <f t="array" aca="1" ref="T644" ca="1">IF(ISBLANK(B644),"",IF(R644="Styrkhæft",_xlfn.XLOOKUP(S644,Vegalengdir[Texti],INDIRECT("Vegalengdir["&amp;'Upplýsingar um umsækjanda'!$B$10&amp;"]"),0%,0)))</f>
        <v/>
      </c>
      <c r="U644" s="72" t="str">
        <f t="shared" si="30"/>
        <v/>
      </c>
    </row>
    <row r="645" spans="1:21" x14ac:dyDescent="0.25">
      <c r="A645" s="37">
        <f t="shared" si="32"/>
        <v>644</v>
      </c>
      <c r="B645" s="67"/>
      <c r="C645" s="68"/>
      <c r="D645" s="67"/>
      <c r="E645" s="67"/>
      <c r="F645" s="67"/>
      <c r="G645" s="67"/>
      <c r="H645" s="69"/>
      <c r="I645" s="67"/>
      <c r="J645" s="67"/>
      <c r="K645" s="67"/>
      <c r="L645" s="67"/>
      <c r="M645" s="67"/>
      <c r="N645" s="69"/>
      <c r="O645" s="57" t="str">
        <f t="shared" si="31"/>
        <v/>
      </c>
      <c r="Q645" s="11" t="s">
        <v>450</v>
      </c>
      <c r="R645" s="11" t="str" cm="1">
        <f t="array" ref="R645">_xlfn.XLOOKUP(Q645,INDEX(Flettilisti,,1),INDEX(Flettilisti,,2),,0)</f>
        <v>Vantar flokkun</v>
      </c>
      <c r="S645" s="38" t="str">
        <f>IF(ISBLANK(N645),"",IF(N645&lt;Gögn!$J$2,Gögn!$K$2,IF(N645&gt;Gögn!$J$4,Gögn!$K$4,Gögn!$K$3)))</f>
        <v/>
      </c>
      <c r="T645" s="49" t="str" cm="1">
        <f t="array" aca="1" ref="T645" ca="1">IF(ISBLANK(B645),"",IF(R645="Styrkhæft",_xlfn.XLOOKUP(S645,Vegalengdir[Texti],INDIRECT("Vegalengdir["&amp;'Upplýsingar um umsækjanda'!$B$10&amp;"]"),0%,0)))</f>
        <v/>
      </c>
      <c r="U645" s="72" t="str">
        <f t="shared" ref="U645:U708" si="33">IF(ISBLANK(B645),"",T645*H645)</f>
        <v/>
      </c>
    </row>
    <row r="646" spans="1:21" x14ac:dyDescent="0.25">
      <c r="A646" s="37">
        <f t="shared" si="32"/>
        <v>645</v>
      </c>
      <c r="B646" s="67"/>
      <c r="C646" s="68"/>
      <c r="D646" s="67"/>
      <c r="E646" s="67"/>
      <c r="F646" s="67"/>
      <c r="G646" s="67"/>
      <c r="H646" s="69"/>
      <c r="I646" s="67"/>
      <c r="J646" s="67"/>
      <c r="K646" s="67"/>
      <c r="L646" s="67"/>
      <c r="M646" s="67"/>
      <c r="N646" s="69"/>
      <c r="O646" s="57" t="str">
        <f t="shared" si="31"/>
        <v/>
      </c>
      <c r="Q646" s="11" t="s">
        <v>450</v>
      </c>
      <c r="R646" s="11" t="str" cm="1">
        <f t="array" ref="R646">_xlfn.XLOOKUP(Q646,INDEX(Flettilisti,,1),INDEX(Flettilisti,,2),,0)</f>
        <v>Vantar flokkun</v>
      </c>
      <c r="S646" s="38" t="str">
        <f>IF(ISBLANK(N646),"",IF(N646&lt;Gögn!$J$2,Gögn!$K$2,IF(N646&gt;Gögn!$J$4,Gögn!$K$4,Gögn!$K$3)))</f>
        <v/>
      </c>
      <c r="T646" s="49" t="str" cm="1">
        <f t="array" aca="1" ref="T646" ca="1">IF(ISBLANK(B646),"",IF(R646="Styrkhæft",_xlfn.XLOOKUP(S646,Vegalengdir[Texti],INDIRECT("Vegalengdir["&amp;'Upplýsingar um umsækjanda'!$B$10&amp;"]"),0%,0)))</f>
        <v/>
      </c>
      <c r="U646" s="72" t="str">
        <f t="shared" si="33"/>
        <v/>
      </c>
    </row>
    <row r="647" spans="1:21" x14ac:dyDescent="0.25">
      <c r="A647" s="37">
        <f t="shared" si="32"/>
        <v>646</v>
      </c>
      <c r="B647" s="67"/>
      <c r="C647" s="68"/>
      <c r="D647" s="67"/>
      <c r="E647" s="67"/>
      <c r="F647" s="67"/>
      <c r="G647" s="67"/>
      <c r="H647" s="69"/>
      <c r="I647" s="67"/>
      <c r="J647" s="67"/>
      <c r="K647" s="67"/>
      <c r="L647" s="67"/>
      <c r="M647" s="67"/>
      <c r="N647" s="69"/>
      <c r="O647" s="57" t="str">
        <f t="shared" si="31"/>
        <v/>
      </c>
      <c r="Q647" s="11" t="s">
        <v>450</v>
      </c>
      <c r="R647" s="11" t="str" cm="1">
        <f t="array" ref="R647">_xlfn.XLOOKUP(Q647,INDEX(Flettilisti,,1),INDEX(Flettilisti,,2),,0)</f>
        <v>Vantar flokkun</v>
      </c>
      <c r="S647" s="38" t="str">
        <f>IF(ISBLANK(N647),"",IF(N647&lt;Gögn!$J$2,Gögn!$K$2,IF(N647&gt;Gögn!$J$4,Gögn!$K$4,Gögn!$K$3)))</f>
        <v/>
      </c>
      <c r="T647" s="49" t="str" cm="1">
        <f t="array" aca="1" ref="T647" ca="1">IF(ISBLANK(B647),"",IF(R647="Styrkhæft",_xlfn.XLOOKUP(S647,Vegalengdir[Texti],INDIRECT("Vegalengdir["&amp;'Upplýsingar um umsækjanda'!$B$10&amp;"]"),0%,0)))</f>
        <v/>
      </c>
      <c r="U647" s="72" t="str">
        <f t="shared" si="33"/>
        <v/>
      </c>
    </row>
    <row r="648" spans="1:21" x14ac:dyDescent="0.25">
      <c r="A648" s="37">
        <f t="shared" si="32"/>
        <v>647</v>
      </c>
      <c r="B648" s="67"/>
      <c r="C648" s="68"/>
      <c r="D648" s="67"/>
      <c r="E648" s="67"/>
      <c r="F648" s="67"/>
      <c r="G648" s="67"/>
      <c r="H648" s="69"/>
      <c r="I648" s="67"/>
      <c r="J648" s="67"/>
      <c r="K648" s="67"/>
      <c r="L648" s="67"/>
      <c r="M648" s="67"/>
      <c r="N648" s="69"/>
      <c r="O648" s="57" t="str">
        <f t="shared" si="31"/>
        <v/>
      </c>
      <c r="Q648" s="11" t="s">
        <v>450</v>
      </c>
      <c r="R648" s="11" t="str" cm="1">
        <f t="array" ref="R648">_xlfn.XLOOKUP(Q648,INDEX(Flettilisti,,1),INDEX(Flettilisti,,2),,0)</f>
        <v>Vantar flokkun</v>
      </c>
      <c r="S648" s="38" t="str">
        <f>IF(ISBLANK(N648),"",IF(N648&lt;Gögn!$J$2,Gögn!$K$2,IF(N648&gt;Gögn!$J$4,Gögn!$K$4,Gögn!$K$3)))</f>
        <v/>
      </c>
      <c r="T648" s="49" t="str" cm="1">
        <f t="array" aca="1" ref="T648" ca="1">IF(ISBLANK(B648),"",IF(R648="Styrkhæft",_xlfn.XLOOKUP(S648,Vegalengdir[Texti],INDIRECT("Vegalengdir["&amp;'Upplýsingar um umsækjanda'!$B$10&amp;"]"),0%,0)))</f>
        <v/>
      </c>
      <c r="U648" s="72" t="str">
        <f t="shared" si="33"/>
        <v/>
      </c>
    </row>
    <row r="649" spans="1:21" x14ac:dyDescent="0.25">
      <c r="A649" s="37">
        <f t="shared" si="32"/>
        <v>648</v>
      </c>
      <c r="B649" s="67"/>
      <c r="C649" s="68"/>
      <c r="D649" s="67"/>
      <c r="E649" s="67"/>
      <c r="F649" s="67"/>
      <c r="G649" s="67"/>
      <c r="H649" s="69"/>
      <c r="I649" s="67"/>
      <c r="J649" s="67"/>
      <c r="K649" s="67"/>
      <c r="L649" s="67"/>
      <c r="M649" s="67"/>
      <c r="N649" s="69"/>
      <c r="O649" s="57" t="str">
        <f t="shared" si="31"/>
        <v/>
      </c>
      <c r="Q649" s="11" t="s">
        <v>450</v>
      </c>
      <c r="R649" s="11" t="str" cm="1">
        <f t="array" ref="R649">_xlfn.XLOOKUP(Q649,INDEX(Flettilisti,,1),INDEX(Flettilisti,,2),,0)</f>
        <v>Vantar flokkun</v>
      </c>
      <c r="S649" s="38" t="str">
        <f>IF(ISBLANK(N649),"",IF(N649&lt;Gögn!$J$2,Gögn!$K$2,IF(N649&gt;Gögn!$J$4,Gögn!$K$4,Gögn!$K$3)))</f>
        <v/>
      </c>
      <c r="T649" s="49" t="str" cm="1">
        <f t="array" aca="1" ref="T649" ca="1">IF(ISBLANK(B649),"",IF(R649="Styrkhæft",_xlfn.XLOOKUP(S649,Vegalengdir[Texti],INDIRECT("Vegalengdir["&amp;'Upplýsingar um umsækjanda'!$B$10&amp;"]"),0%,0)))</f>
        <v/>
      </c>
      <c r="U649" s="72" t="str">
        <f t="shared" si="33"/>
        <v/>
      </c>
    </row>
    <row r="650" spans="1:21" x14ac:dyDescent="0.25">
      <c r="A650" s="37">
        <f t="shared" si="32"/>
        <v>649</v>
      </c>
      <c r="B650" s="67"/>
      <c r="C650" s="68"/>
      <c r="D650" s="67"/>
      <c r="E650" s="67"/>
      <c r="F650" s="67"/>
      <c r="G650" s="67"/>
      <c r="H650" s="69"/>
      <c r="I650" s="67"/>
      <c r="J650" s="67"/>
      <c r="K650" s="67"/>
      <c r="L650" s="67"/>
      <c r="M650" s="67"/>
      <c r="N650" s="69"/>
      <c r="O650" s="57" t="str">
        <f t="shared" si="31"/>
        <v/>
      </c>
      <c r="Q650" s="11" t="s">
        <v>450</v>
      </c>
      <c r="R650" s="11" t="str" cm="1">
        <f t="array" ref="R650">_xlfn.XLOOKUP(Q650,INDEX(Flettilisti,,1),INDEX(Flettilisti,,2),,0)</f>
        <v>Vantar flokkun</v>
      </c>
      <c r="S650" s="38" t="str">
        <f>IF(ISBLANK(N650),"",IF(N650&lt;Gögn!$J$2,Gögn!$K$2,IF(N650&gt;Gögn!$J$4,Gögn!$K$4,Gögn!$K$3)))</f>
        <v/>
      </c>
      <c r="T650" s="49" t="str" cm="1">
        <f t="array" aca="1" ref="T650" ca="1">IF(ISBLANK(B650),"",IF(R650="Styrkhæft",_xlfn.XLOOKUP(S650,Vegalengdir[Texti],INDIRECT("Vegalengdir["&amp;'Upplýsingar um umsækjanda'!$B$10&amp;"]"),0%,0)))</f>
        <v/>
      </c>
      <c r="U650" s="72" t="str">
        <f t="shared" si="33"/>
        <v/>
      </c>
    </row>
    <row r="651" spans="1:21" x14ac:dyDescent="0.25">
      <c r="A651" s="37">
        <f t="shared" si="32"/>
        <v>650</v>
      </c>
      <c r="B651" s="67"/>
      <c r="C651" s="68"/>
      <c r="D651" s="67"/>
      <c r="E651" s="67"/>
      <c r="F651" s="67"/>
      <c r="G651" s="67"/>
      <c r="H651" s="69"/>
      <c r="I651" s="67"/>
      <c r="J651" s="67"/>
      <c r="K651" s="67"/>
      <c r="L651" s="67"/>
      <c r="M651" s="67"/>
      <c r="N651" s="69"/>
      <c r="O651" s="57" t="str">
        <f t="shared" si="31"/>
        <v/>
      </c>
      <c r="Q651" s="11" t="s">
        <v>450</v>
      </c>
      <c r="R651" s="11" t="str" cm="1">
        <f t="array" ref="R651">_xlfn.XLOOKUP(Q651,INDEX(Flettilisti,,1),INDEX(Flettilisti,,2),,0)</f>
        <v>Vantar flokkun</v>
      </c>
      <c r="S651" s="38" t="str">
        <f>IF(ISBLANK(N651),"",IF(N651&lt;Gögn!$J$2,Gögn!$K$2,IF(N651&gt;Gögn!$J$4,Gögn!$K$4,Gögn!$K$3)))</f>
        <v/>
      </c>
      <c r="T651" s="49" t="str" cm="1">
        <f t="array" aca="1" ref="T651" ca="1">IF(ISBLANK(B651),"",IF(R651="Styrkhæft",_xlfn.XLOOKUP(S651,Vegalengdir[Texti],INDIRECT("Vegalengdir["&amp;'Upplýsingar um umsækjanda'!$B$10&amp;"]"),0%,0)))</f>
        <v/>
      </c>
      <c r="U651" s="72" t="str">
        <f t="shared" si="33"/>
        <v/>
      </c>
    </row>
    <row r="652" spans="1:21" x14ac:dyDescent="0.25">
      <c r="A652" s="37">
        <f t="shared" si="32"/>
        <v>651</v>
      </c>
      <c r="B652" s="67"/>
      <c r="C652" s="68"/>
      <c r="D652" s="67"/>
      <c r="E652" s="67"/>
      <c r="F652" s="67"/>
      <c r="G652" s="67"/>
      <c r="H652" s="69"/>
      <c r="I652" s="67"/>
      <c r="J652" s="67"/>
      <c r="K652" s="67"/>
      <c r="L652" s="67"/>
      <c r="M652" s="67"/>
      <c r="N652" s="69"/>
      <c r="O652" s="57" t="str">
        <f t="shared" si="31"/>
        <v/>
      </c>
      <c r="Q652" s="11" t="s">
        <v>450</v>
      </c>
      <c r="R652" s="11" t="str" cm="1">
        <f t="array" ref="R652">_xlfn.XLOOKUP(Q652,INDEX(Flettilisti,,1),INDEX(Flettilisti,,2),,0)</f>
        <v>Vantar flokkun</v>
      </c>
      <c r="S652" s="38" t="str">
        <f>IF(ISBLANK(N652),"",IF(N652&lt;Gögn!$J$2,Gögn!$K$2,IF(N652&gt;Gögn!$J$4,Gögn!$K$4,Gögn!$K$3)))</f>
        <v/>
      </c>
      <c r="T652" s="49" t="str" cm="1">
        <f t="array" aca="1" ref="T652" ca="1">IF(ISBLANK(B652),"",IF(R652="Styrkhæft",_xlfn.XLOOKUP(S652,Vegalengdir[Texti],INDIRECT("Vegalengdir["&amp;'Upplýsingar um umsækjanda'!$B$10&amp;"]"),0%,0)))</f>
        <v/>
      </c>
      <c r="U652" s="72" t="str">
        <f t="shared" si="33"/>
        <v/>
      </c>
    </row>
    <row r="653" spans="1:21" x14ac:dyDescent="0.25">
      <c r="A653" s="37">
        <f t="shared" si="32"/>
        <v>652</v>
      </c>
      <c r="B653" s="67"/>
      <c r="C653" s="68"/>
      <c r="D653" s="67"/>
      <c r="E653" s="67"/>
      <c r="F653" s="67"/>
      <c r="G653" s="67"/>
      <c r="H653" s="69"/>
      <c r="I653" s="67"/>
      <c r="J653" s="67"/>
      <c r="K653" s="67"/>
      <c r="L653" s="67"/>
      <c r="M653" s="67"/>
      <c r="N653" s="69"/>
      <c r="O653" s="57" t="str">
        <f t="shared" si="31"/>
        <v/>
      </c>
      <c r="Q653" s="11" t="s">
        <v>450</v>
      </c>
      <c r="R653" s="11" t="str" cm="1">
        <f t="array" ref="R653">_xlfn.XLOOKUP(Q653,INDEX(Flettilisti,,1),INDEX(Flettilisti,,2),,0)</f>
        <v>Vantar flokkun</v>
      </c>
      <c r="S653" s="38" t="str">
        <f>IF(ISBLANK(N653),"",IF(N653&lt;Gögn!$J$2,Gögn!$K$2,IF(N653&gt;Gögn!$J$4,Gögn!$K$4,Gögn!$K$3)))</f>
        <v/>
      </c>
      <c r="T653" s="49" t="str" cm="1">
        <f t="array" aca="1" ref="T653" ca="1">IF(ISBLANK(B653),"",IF(R653="Styrkhæft",_xlfn.XLOOKUP(S653,Vegalengdir[Texti],INDIRECT("Vegalengdir["&amp;'Upplýsingar um umsækjanda'!$B$10&amp;"]"),0%,0)))</f>
        <v/>
      </c>
      <c r="U653" s="72" t="str">
        <f t="shared" si="33"/>
        <v/>
      </c>
    </row>
    <row r="654" spans="1:21" x14ac:dyDescent="0.25">
      <c r="A654" s="37">
        <f t="shared" si="32"/>
        <v>653</v>
      </c>
      <c r="B654" s="67"/>
      <c r="C654" s="68"/>
      <c r="D654" s="67"/>
      <c r="E654" s="67"/>
      <c r="F654" s="67"/>
      <c r="G654" s="67"/>
      <c r="H654" s="69"/>
      <c r="I654" s="67"/>
      <c r="J654" s="67"/>
      <c r="K654" s="67"/>
      <c r="L654" s="67"/>
      <c r="M654" s="67"/>
      <c r="N654" s="69"/>
      <c r="O654" s="57" t="str">
        <f t="shared" si="31"/>
        <v/>
      </c>
      <c r="Q654" s="11" t="s">
        <v>450</v>
      </c>
      <c r="R654" s="11" t="str" cm="1">
        <f t="array" ref="R654">_xlfn.XLOOKUP(Q654,INDEX(Flettilisti,,1),INDEX(Flettilisti,,2),,0)</f>
        <v>Vantar flokkun</v>
      </c>
      <c r="S654" s="38" t="str">
        <f>IF(ISBLANK(N654),"",IF(N654&lt;Gögn!$J$2,Gögn!$K$2,IF(N654&gt;Gögn!$J$4,Gögn!$K$4,Gögn!$K$3)))</f>
        <v/>
      </c>
      <c r="T654" s="49" t="str" cm="1">
        <f t="array" aca="1" ref="T654" ca="1">IF(ISBLANK(B654),"",IF(R654="Styrkhæft",_xlfn.XLOOKUP(S654,Vegalengdir[Texti],INDIRECT("Vegalengdir["&amp;'Upplýsingar um umsækjanda'!$B$10&amp;"]"),0%,0)))</f>
        <v/>
      </c>
      <c r="U654" s="72" t="str">
        <f t="shared" si="33"/>
        <v/>
      </c>
    </row>
    <row r="655" spans="1:21" x14ac:dyDescent="0.25">
      <c r="A655" s="37">
        <f t="shared" si="32"/>
        <v>654</v>
      </c>
      <c r="B655" s="67"/>
      <c r="C655" s="68"/>
      <c r="D655" s="67"/>
      <c r="E655" s="67"/>
      <c r="F655" s="67"/>
      <c r="G655" s="67"/>
      <c r="H655" s="69"/>
      <c r="I655" s="67"/>
      <c r="J655" s="67"/>
      <c r="K655" s="67"/>
      <c r="L655" s="67"/>
      <c r="M655" s="67"/>
      <c r="N655" s="69"/>
      <c r="O655" s="57" t="str">
        <f t="shared" si="31"/>
        <v/>
      </c>
      <c r="Q655" s="11" t="s">
        <v>450</v>
      </c>
      <c r="R655" s="11" t="str" cm="1">
        <f t="array" ref="R655">_xlfn.XLOOKUP(Q655,INDEX(Flettilisti,,1),INDEX(Flettilisti,,2),,0)</f>
        <v>Vantar flokkun</v>
      </c>
      <c r="S655" s="38" t="str">
        <f>IF(ISBLANK(N655),"",IF(N655&lt;Gögn!$J$2,Gögn!$K$2,IF(N655&gt;Gögn!$J$4,Gögn!$K$4,Gögn!$K$3)))</f>
        <v/>
      </c>
      <c r="T655" s="49" t="str" cm="1">
        <f t="array" aca="1" ref="T655" ca="1">IF(ISBLANK(B655),"",IF(R655="Styrkhæft",_xlfn.XLOOKUP(S655,Vegalengdir[Texti],INDIRECT("Vegalengdir["&amp;'Upplýsingar um umsækjanda'!$B$10&amp;"]"),0%,0)))</f>
        <v/>
      </c>
      <c r="U655" s="72" t="str">
        <f t="shared" si="33"/>
        <v/>
      </c>
    </row>
    <row r="656" spans="1:21" x14ac:dyDescent="0.25">
      <c r="A656" s="37">
        <f t="shared" si="32"/>
        <v>655</v>
      </c>
      <c r="B656" s="67"/>
      <c r="C656" s="68"/>
      <c r="D656" s="67"/>
      <c r="E656" s="67"/>
      <c r="F656" s="67"/>
      <c r="G656" s="67"/>
      <c r="H656" s="69"/>
      <c r="I656" s="67"/>
      <c r="J656" s="67"/>
      <c r="K656" s="67"/>
      <c r="L656" s="67"/>
      <c r="M656" s="67"/>
      <c r="N656" s="69"/>
      <c r="O656" s="57" t="str">
        <f t="shared" si="31"/>
        <v/>
      </c>
      <c r="Q656" s="11" t="s">
        <v>450</v>
      </c>
      <c r="R656" s="11" t="str" cm="1">
        <f t="array" ref="R656">_xlfn.XLOOKUP(Q656,INDEX(Flettilisti,,1),INDEX(Flettilisti,,2),,0)</f>
        <v>Vantar flokkun</v>
      </c>
      <c r="S656" s="38" t="str">
        <f>IF(ISBLANK(N656),"",IF(N656&lt;Gögn!$J$2,Gögn!$K$2,IF(N656&gt;Gögn!$J$4,Gögn!$K$4,Gögn!$K$3)))</f>
        <v/>
      </c>
      <c r="T656" s="49" t="str" cm="1">
        <f t="array" aca="1" ref="T656" ca="1">IF(ISBLANK(B656),"",IF(R656="Styrkhæft",_xlfn.XLOOKUP(S656,Vegalengdir[Texti],INDIRECT("Vegalengdir["&amp;'Upplýsingar um umsækjanda'!$B$10&amp;"]"),0%,0)))</f>
        <v/>
      </c>
      <c r="U656" s="72" t="str">
        <f t="shared" si="33"/>
        <v/>
      </c>
    </row>
    <row r="657" spans="1:21" x14ac:dyDescent="0.25">
      <c r="A657" s="37">
        <f t="shared" si="32"/>
        <v>656</v>
      </c>
      <c r="B657" s="67"/>
      <c r="C657" s="68"/>
      <c r="D657" s="67"/>
      <c r="E657" s="67"/>
      <c r="F657" s="67"/>
      <c r="G657" s="67"/>
      <c r="H657" s="69"/>
      <c r="I657" s="67"/>
      <c r="J657" s="67"/>
      <c r="K657" s="67"/>
      <c r="L657" s="67"/>
      <c r="M657" s="67"/>
      <c r="N657" s="69"/>
      <c r="O657" s="57" t="str">
        <f t="shared" si="31"/>
        <v/>
      </c>
      <c r="Q657" s="11" t="s">
        <v>450</v>
      </c>
      <c r="R657" s="11" t="str" cm="1">
        <f t="array" ref="R657">_xlfn.XLOOKUP(Q657,INDEX(Flettilisti,,1),INDEX(Flettilisti,,2),,0)</f>
        <v>Vantar flokkun</v>
      </c>
      <c r="S657" s="38" t="str">
        <f>IF(ISBLANK(N657),"",IF(N657&lt;Gögn!$J$2,Gögn!$K$2,IF(N657&gt;Gögn!$J$4,Gögn!$K$4,Gögn!$K$3)))</f>
        <v/>
      </c>
      <c r="T657" s="49" t="str" cm="1">
        <f t="array" aca="1" ref="T657" ca="1">IF(ISBLANK(B657),"",IF(R657="Styrkhæft",_xlfn.XLOOKUP(S657,Vegalengdir[Texti],INDIRECT("Vegalengdir["&amp;'Upplýsingar um umsækjanda'!$B$10&amp;"]"),0%,0)))</f>
        <v/>
      </c>
      <c r="U657" s="72" t="str">
        <f t="shared" si="33"/>
        <v/>
      </c>
    </row>
    <row r="658" spans="1:21" x14ac:dyDescent="0.25">
      <c r="A658" s="37">
        <f t="shared" si="32"/>
        <v>657</v>
      </c>
      <c r="B658" s="67"/>
      <c r="C658" s="68"/>
      <c r="D658" s="67"/>
      <c r="E658" s="67"/>
      <c r="F658" s="67"/>
      <c r="G658" s="67"/>
      <c r="H658" s="69"/>
      <c r="I658" s="67"/>
      <c r="J658" s="67"/>
      <c r="K658" s="67"/>
      <c r="L658" s="67"/>
      <c r="M658" s="67"/>
      <c r="N658" s="69"/>
      <c r="O658" s="57" t="str">
        <f t="shared" si="31"/>
        <v/>
      </c>
      <c r="Q658" s="11" t="s">
        <v>450</v>
      </c>
      <c r="R658" s="11" t="str" cm="1">
        <f t="array" ref="R658">_xlfn.XLOOKUP(Q658,INDEX(Flettilisti,,1),INDEX(Flettilisti,,2),,0)</f>
        <v>Vantar flokkun</v>
      </c>
      <c r="S658" s="38" t="str">
        <f>IF(ISBLANK(N658),"",IF(N658&lt;Gögn!$J$2,Gögn!$K$2,IF(N658&gt;Gögn!$J$4,Gögn!$K$4,Gögn!$K$3)))</f>
        <v/>
      </c>
      <c r="T658" s="49" t="str" cm="1">
        <f t="array" aca="1" ref="T658" ca="1">IF(ISBLANK(B658),"",IF(R658="Styrkhæft",_xlfn.XLOOKUP(S658,Vegalengdir[Texti],INDIRECT("Vegalengdir["&amp;'Upplýsingar um umsækjanda'!$B$10&amp;"]"),0%,0)))</f>
        <v/>
      </c>
      <c r="U658" s="72" t="str">
        <f t="shared" si="33"/>
        <v/>
      </c>
    </row>
    <row r="659" spans="1:21" x14ac:dyDescent="0.25">
      <c r="A659" s="37">
        <f t="shared" si="32"/>
        <v>658</v>
      </c>
      <c r="B659" s="67"/>
      <c r="C659" s="68"/>
      <c r="D659" s="67"/>
      <c r="E659" s="67"/>
      <c r="F659" s="67"/>
      <c r="G659" s="67"/>
      <c r="H659" s="69"/>
      <c r="I659" s="67"/>
      <c r="J659" s="67"/>
      <c r="K659" s="67"/>
      <c r="L659" s="67"/>
      <c r="M659" s="67"/>
      <c r="N659" s="69"/>
      <c r="O659" s="57" t="str">
        <f t="shared" si="31"/>
        <v/>
      </c>
      <c r="Q659" s="11" t="s">
        <v>450</v>
      </c>
      <c r="R659" s="11" t="str" cm="1">
        <f t="array" ref="R659">_xlfn.XLOOKUP(Q659,INDEX(Flettilisti,,1),INDEX(Flettilisti,,2),,0)</f>
        <v>Vantar flokkun</v>
      </c>
      <c r="S659" s="38" t="str">
        <f>IF(ISBLANK(N659),"",IF(N659&lt;Gögn!$J$2,Gögn!$K$2,IF(N659&gt;Gögn!$J$4,Gögn!$K$4,Gögn!$K$3)))</f>
        <v/>
      </c>
      <c r="T659" s="49" t="str" cm="1">
        <f t="array" aca="1" ref="T659" ca="1">IF(ISBLANK(B659),"",IF(R659="Styrkhæft",_xlfn.XLOOKUP(S659,Vegalengdir[Texti],INDIRECT("Vegalengdir["&amp;'Upplýsingar um umsækjanda'!$B$10&amp;"]"),0%,0)))</f>
        <v/>
      </c>
      <c r="U659" s="72" t="str">
        <f t="shared" si="33"/>
        <v/>
      </c>
    </row>
    <row r="660" spans="1:21" x14ac:dyDescent="0.25">
      <c r="A660" s="37">
        <f t="shared" si="32"/>
        <v>659</v>
      </c>
      <c r="B660" s="67"/>
      <c r="C660" s="68"/>
      <c r="D660" s="67"/>
      <c r="E660" s="67"/>
      <c r="F660" s="67"/>
      <c r="G660" s="67"/>
      <c r="H660" s="69"/>
      <c r="I660" s="67"/>
      <c r="J660" s="67"/>
      <c r="K660" s="67"/>
      <c r="L660" s="67"/>
      <c r="M660" s="67"/>
      <c r="N660" s="69"/>
      <c r="O660" s="57" t="str">
        <f t="shared" si="31"/>
        <v/>
      </c>
      <c r="Q660" s="11" t="s">
        <v>450</v>
      </c>
      <c r="R660" s="11" t="str" cm="1">
        <f t="array" ref="R660">_xlfn.XLOOKUP(Q660,INDEX(Flettilisti,,1),INDEX(Flettilisti,,2),,0)</f>
        <v>Vantar flokkun</v>
      </c>
      <c r="S660" s="38" t="str">
        <f>IF(ISBLANK(N660),"",IF(N660&lt;Gögn!$J$2,Gögn!$K$2,IF(N660&gt;Gögn!$J$4,Gögn!$K$4,Gögn!$K$3)))</f>
        <v/>
      </c>
      <c r="T660" s="49" t="str" cm="1">
        <f t="array" aca="1" ref="T660" ca="1">IF(ISBLANK(B660),"",IF(R660="Styrkhæft",_xlfn.XLOOKUP(S660,Vegalengdir[Texti],INDIRECT("Vegalengdir["&amp;'Upplýsingar um umsækjanda'!$B$10&amp;"]"),0%,0)))</f>
        <v/>
      </c>
      <c r="U660" s="72" t="str">
        <f t="shared" si="33"/>
        <v/>
      </c>
    </row>
    <row r="661" spans="1:21" x14ac:dyDescent="0.25">
      <c r="A661" s="37">
        <f t="shared" si="32"/>
        <v>660</v>
      </c>
      <c r="B661" s="67"/>
      <c r="C661" s="68"/>
      <c r="D661" s="67"/>
      <c r="E661" s="67"/>
      <c r="F661" s="67"/>
      <c r="G661" s="67"/>
      <c r="H661" s="69"/>
      <c r="I661" s="67"/>
      <c r="J661" s="67"/>
      <c r="K661" s="67"/>
      <c r="L661" s="67"/>
      <c r="M661" s="67"/>
      <c r="N661" s="69"/>
      <c r="O661" s="57" t="str">
        <f t="shared" si="31"/>
        <v/>
      </c>
      <c r="Q661" s="11" t="s">
        <v>450</v>
      </c>
      <c r="R661" s="11" t="str" cm="1">
        <f t="array" ref="R661">_xlfn.XLOOKUP(Q661,INDEX(Flettilisti,,1),INDEX(Flettilisti,,2),,0)</f>
        <v>Vantar flokkun</v>
      </c>
      <c r="S661" s="38" t="str">
        <f>IF(ISBLANK(N661),"",IF(N661&lt;Gögn!$J$2,Gögn!$K$2,IF(N661&gt;Gögn!$J$4,Gögn!$K$4,Gögn!$K$3)))</f>
        <v/>
      </c>
      <c r="T661" s="49" t="str" cm="1">
        <f t="array" aca="1" ref="T661" ca="1">IF(ISBLANK(B661),"",IF(R661="Styrkhæft",_xlfn.XLOOKUP(S661,Vegalengdir[Texti],INDIRECT("Vegalengdir["&amp;'Upplýsingar um umsækjanda'!$B$10&amp;"]"),0%,0)))</f>
        <v/>
      </c>
      <c r="U661" s="72" t="str">
        <f t="shared" si="33"/>
        <v/>
      </c>
    </row>
    <row r="662" spans="1:21" x14ac:dyDescent="0.25">
      <c r="A662" s="37">
        <f t="shared" si="32"/>
        <v>661</v>
      </c>
      <c r="B662" s="67"/>
      <c r="C662" s="68"/>
      <c r="D662" s="67"/>
      <c r="E662" s="67"/>
      <c r="F662" s="67"/>
      <c r="G662" s="67"/>
      <c r="H662" s="69"/>
      <c r="I662" s="67"/>
      <c r="J662" s="67"/>
      <c r="K662" s="67"/>
      <c r="L662" s="67"/>
      <c r="M662" s="67"/>
      <c r="N662" s="69"/>
      <c r="O662" s="57" t="str">
        <f t="shared" si="31"/>
        <v/>
      </c>
      <c r="Q662" s="11" t="s">
        <v>450</v>
      </c>
      <c r="R662" s="11" t="str" cm="1">
        <f t="array" ref="R662">_xlfn.XLOOKUP(Q662,INDEX(Flettilisti,,1),INDEX(Flettilisti,,2),,0)</f>
        <v>Vantar flokkun</v>
      </c>
      <c r="S662" s="38" t="str">
        <f>IF(ISBLANK(N662),"",IF(N662&lt;Gögn!$J$2,Gögn!$K$2,IF(N662&gt;Gögn!$J$4,Gögn!$K$4,Gögn!$K$3)))</f>
        <v/>
      </c>
      <c r="T662" s="49" t="str" cm="1">
        <f t="array" aca="1" ref="T662" ca="1">IF(ISBLANK(B662),"",IF(R662="Styrkhæft",_xlfn.XLOOKUP(S662,Vegalengdir[Texti],INDIRECT("Vegalengdir["&amp;'Upplýsingar um umsækjanda'!$B$10&amp;"]"),0%,0)))</f>
        <v/>
      </c>
      <c r="U662" s="72" t="str">
        <f t="shared" si="33"/>
        <v/>
      </c>
    </row>
    <row r="663" spans="1:21" x14ac:dyDescent="0.25">
      <c r="A663" s="37">
        <f t="shared" si="32"/>
        <v>662</v>
      </c>
      <c r="B663" s="67"/>
      <c r="C663" s="68"/>
      <c r="D663" s="67"/>
      <c r="E663" s="67"/>
      <c r="F663" s="67"/>
      <c r="G663" s="67"/>
      <c r="H663" s="69"/>
      <c r="I663" s="67"/>
      <c r="J663" s="67"/>
      <c r="K663" s="67"/>
      <c r="L663" s="67"/>
      <c r="M663" s="67"/>
      <c r="N663" s="69"/>
      <c r="O663" s="57" t="str">
        <f t="shared" si="31"/>
        <v/>
      </c>
      <c r="Q663" s="11" t="s">
        <v>450</v>
      </c>
      <c r="R663" s="11" t="str" cm="1">
        <f t="array" ref="R663">_xlfn.XLOOKUP(Q663,INDEX(Flettilisti,,1),INDEX(Flettilisti,,2),,0)</f>
        <v>Vantar flokkun</v>
      </c>
      <c r="S663" s="38" t="str">
        <f>IF(ISBLANK(N663),"",IF(N663&lt;Gögn!$J$2,Gögn!$K$2,IF(N663&gt;Gögn!$J$4,Gögn!$K$4,Gögn!$K$3)))</f>
        <v/>
      </c>
      <c r="T663" s="49" t="str" cm="1">
        <f t="array" aca="1" ref="T663" ca="1">IF(ISBLANK(B663),"",IF(R663="Styrkhæft",_xlfn.XLOOKUP(S663,Vegalengdir[Texti],INDIRECT("Vegalengdir["&amp;'Upplýsingar um umsækjanda'!$B$10&amp;"]"),0%,0)))</f>
        <v/>
      </c>
      <c r="U663" s="72" t="str">
        <f t="shared" si="33"/>
        <v/>
      </c>
    </row>
    <row r="664" spans="1:21" x14ac:dyDescent="0.25">
      <c r="A664" s="37">
        <f t="shared" si="32"/>
        <v>663</v>
      </c>
      <c r="B664" s="67"/>
      <c r="C664" s="68"/>
      <c r="D664" s="67"/>
      <c r="E664" s="67"/>
      <c r="F664" s="67"/>
      <c r="G664" s="67"/>
      <c r="H664" s="69"/>
      <c r="I664" s="67"/>
      <c r="J664" s="67"/>
      <c r="K664" s="67"/>
      <c r="L664" s="67"/>
      <c r="M664" s="67"/>
      <c r="N664" s="69"/>
      <c r="O664" s="57" t="str">
        <f t="shared" si="31"/>
        <v/>
      </c>
      <c r="Q664" s="11" t="s">
        <v>450</v>
      </c>
      <c r="R664" s="11" t="str" cm="1">
        <f t="array" ref="R664">_xlfn.XLOOKUP(Q664,INDEX(Flettilisti,,1),INDEX(Flettilisti,,2),,0)</f>
        <v>Vantar flokkun</v>
      </c>
      <c r="S664" s="38" t="str">
        <f>IF(ISBLANK(N664),"",IF(N664&lt;Gögn!$J$2,Gögn!$K$2,IF(N664&gt;Gögn!$J$4,Gögn!$K$4,Gögn!$K$3)))</f>
        <v/>
      </c>
      <c r="T664" s="49" t="str" cm="1">
        <f t="array" aca="1" ref="T664" ca="1">IF(ISBLANK(B664),"",IF(R664="Styrkhæft",_xlfn.XLOOKUP(S664,Vegalengdir[Texti],INDIRECT("Vegalengdir["&amp;'Upplýsingar um umsækjanda'!$B$10&amp;"]"),0%,0)))</f>
        <v/>
      </c>
      <c r="U664" s="72" t="str">
        <f t="shared" si="33"/>
        <v/>
      </c>
    </row>
    <row r="665" spans="1:21" x14ac:dyDescent="0.25">
      <c r="A665" s="37">
        <f t="shared" si="32"/>
        <v>664</v>
      </c>
      <c r="B665" s="67"/>
      <c r="C665" s="68"/>
      <c r="D665" s="67"/>
      <c r="E665" s="67"/>
      <c r="F665" s="67"/>
      <c r="G665" s="67"/>
      <c r="H665" s="69"/>
      <c r="I665" s="67"/>
      <c r="J665" s="67"/>
      <c r="K665" s="67"/>
      <c r="L665" s="67"/>
      <c r="M665" s="67"/>
      <c r="N665" s="69"/>
      <c r="O665" s="57" t="str">
        <f t="shared" si="31"/>
        <v/>
      </c>
      <c r="Q665" s="11" t="s">
        <v>450</v>
      </c>
      <c r="R665" s="11" t="str" cm="1">
        <f t="array" ref="R665">_xlfn.XLOOKUP(Q665,INDEX(Flettilisti,,1),INDEX(Flettilisti,,2),,0)</f>
        <v>Vantar flokkun</v>
      </c>
      <c r="S665" s="38" t="str">
        <f>IF(ISBLANK(N665),"",IF(N665&lt;Gögn!$J$2,Gögn!$K$2,IF(N665&gt;Gögn!$J$4,Gögn!$K$4,Gögn!$K$3)))</f>
        <v/>
      </c>
      <c r="T665" s="49" t="str" cm="1">
        <f t="array" aca="1" ref="T665" ca="1">IF(ISBLANK(B665),"",IF(R665="Styrkhæft",_xlfn.XLOOKUP(S665,Vegalengdir[Texti],INDIRECT("Vegalengdir["&amp;'Upplýsingar um umsækjanda'!$B$10&amp;"]"),0%,0)))</f>
        <v/>
      </c>
      <c r="U665" s="72" t="str">
        <f t="shared" si="33"/>
        <v/>
      </c>
    </row>
    <row r="666" spans="1:21" x14ac:dyDescent="0.25">
      <c r="A666" s="37">
        <f t="shared" si="32"/>
        <v>665</v>
      </c>
      <c r="B666" s="67"/>
      <c r="C666" s="68"/>
      <c r="D666" s="67"/>
      <c r="E666" s="67"/>
      <c r="F666" s="67"/>
      <c r="G666" s="67"/>
      <c r="H666" s="69"/>
      <c r="I666" s="67"/>
      <c r="J666" s="67"/>
      <c r="K666" s="67"/>
      <c r="L666" s="67"/>
      <c r="M666" s="67"/>
      <c r="N666" s="69"/>
      <c r="O666" s="57" t="str">
        <f t="shared" si="31"/>
        <v/>
      </c>
      <c r="Q666" s="11" t="s">
        <v>450</v>
      </c>
      <c r="R666" s="11" t="str" cm="1">
        <f t="array" ref="R666">_xlfn.XLOOKUP(Q666,INDEX(Flettilisti,,1),INDEX(Flettilisti,,2),,0)</f>
        <v>Vantar flokkun</v>
      </c>
      <c r="S666" s="38" t="str">
        <f>IF(ISBLANK(N666),"",IF(N666&lt;Gögn!$J$2,Gögn!$K$2,IF(N666&gt;Gögn!$J$4,Gögn!$K$4,Gögn!$K$3)))</f>
        <v/>
      </c>
      <c r="T666" s="49" t="str" cm="1">
        <f t="array" aca="1" ref="T666" ca="1">IF(ISBLANK(B666),"",IF(R666="Styrkhæft",_xlfn.XLOOKUP(S666,Vegalengdir[Texti],INDIRECT("Vegalengdir["&amp;'Upplýsingar um umsækjanda'!$B$10&amp;"]"),0%,0)))</f>
        <v/>
      </c>
      <c r="U666" s="72" t="str">
        <f t="shared" si="33"/>
        <v/>
      </c>
    </row>
    <row r="667" spans="1:21" x14ac:dyDescent="0.25">
      <c r="A667" s="37">
        <f t="shared" si="32"/>
        <v>666</v>
      </c>
      <c r="B667" s="67"/>
      <c r="C667" s="68"/>
      <c r="D667" s="67"/>
      <c r="E667" s="67"/>
      <c r="F667" s="67"/>
      <c r="G667" s="67"/>
      <c r="H667" s="69"/>
      <c r="I667" s="67"/>
      <c r="J667" s="67"/>
      <c r="K667" s="67"/>
      <c r="L667" s="67"/>
      <c r="M667" s="67"/>
      <c r="N667" s="69"/>
      <c r="O667" s="57" t="str">
        <f t="shared" si="31"/>
        <v/>
      </c>
      <c r="Q667" s="11" t="s">
        <v>450</v>
      </c>
      <c r="R667" s="11" t="str" cm="1">
        <f t="array" ref="R667">_xlfn.XLOOKUP(Q667,INDEX(Flettilisti,,1),INDEX(Flettilisti,,2),,0)</f>
        <v>Vantar flokkun</v>
      </c>
      <c r="S667" s="38" t="str">
        <f>IF(ISBLANK(N667),"",IF(N667&lt;Gögn!$J$2,Gögn!$K$2,IF(N667&gt;Gögn!$J$4,Gögn!$K$4,Gögn!$K$3)))</f>
        <v/>
      </c>
      <c r="T667" s="49" t="str" cm="1">
        <f t="array" aca="1" ref="T667" ca="1">IF(ISBLANK(B667),"",IF(R667="Styrkhæft",_xlfn.XLOOKUP(S667,Vegalengdir[Texti],INDIRECT("Vegalengdir["&amp;'Upplýsingar um umsækjanda'!$B$10&amp;"]"),0%,0)))</f>
        <v/>
      </c>
      <c r="U667" s="72" t="str">
        <f t="shared" si="33"/>
        <v/>
      </c>
    </row>
    <row r="668" spans="1:21" x14ac:dyDescent="0.25">
      <c r="A668" s="37">
        <f t="shared" si="32"/>
        <v>667</v>
      </c>
      <c r="B668" s="67"/>
      <c r="C668" s="68"/>
      <c r="D668" s="67"/>
      <c r="E668" s="67"/>
      <c r="F668" s="67"/>
      <c r="G668" s="67"/>
      <c r="H668" s="69"/>
      <c r="I668" s="67"/>
      <c r="J668" s="67"/>
      <c r="K668" s="67"/>
      <c r="L668" s="67"/>
      <c r="M668" s="67"/>
      <c r="N668" s="69"/>
      <c r="O668" s="57" t="str">
        <f t="shared" si="31"/>
        <v/>
      </c>
      <c r="Q668" s="11" t="s">
        <v>450</v>
      </c>
      <c r="R668" s="11" t="str" cm="1">
        <f t="array" ref="R668">_xlfn.XLOOKUP(Q668,INDEX(Flettilisti,,1),INDEX(Flettilisti,,2),,0)</f>
        <v>Vantar flokkun</v>
      </c>
      <c r="S668" s="38" t="str">
        <f>IF(ISBLANK(N668),"",IF(N668&lt;Gögn!$J$2,Gögn!$K$2,IF(N668&gt;Gögn!$J$4,Gögn!$K$4,Gögn!$K$3)))</f>
        <v/>
      </c>
      <c r="T668" s="49" t="str" cm="1">
        <f t="array" aca="1" ref="T668" ca="1">IF(ISBLANK(B668),"",IF(R668="Styrkhæft",_xlfn.XLOOKUP(S668,Vegalengdir[Texti],INDIRECT("Vegalengdir["&amp;'Upplýsingar um umsækjanda'!$B$10&amp;"]"),0%,0)))</f>
        <v/>
      </c>
      <c r="U668" s="72" t="str">
        <f t="shared" si="33"/>
        <v/>
      </c>
    </row>
    <row r="669" spans="1:21" x14ac:dyDescent="0.25">
      <c r="A669" s="37">
        <f t="shared" si="32"/>
        <v>668</v>
      </c>
      <c r="B669" s="67"/>
      <c r="C669" s="68"/>
      <c r="D669" s="67"/>
      <c r="E669" s="67"/>
      <c r="F669" s="67"/>
      <c r="G669" s="67"/>
      <c r="H669" s="69"/>
      <c r="I669" s="67"/>
      <c r="J669" s="67"/>
      <c r="K669" s="67"/>
      <c r="L669" s="67"/>
      <c r="M669" s="67"/>
      <c r="N669" s="69"/>
      <c r="O669" s="57" t="str">
        <f t="shared" si="31"/>
        <v/>
      </c>
      <c r="Q669" s="11" t="s">
        <v>450</v>
      </c>
      <c r="R669" s="11" t="str" cm="1">
        <f t="array" ref="R669">_xlfn.XLOOKUP(Q669,INDEX(Flettilisti,,1),INDEX(Flettilisti,,2),,0)</f>
        <v>Vantar flokkun</v>
      </c>
      <c r="S669" s="38" t="str">
        <f>IF(ISBLANK(N669),"",IF(N669&lt;Gögn!$J$2,Gögn!$K$2,IF(N669&gt;Gögn!$J$4,Gögn!$K$4,Gögn!$K$3)))</f>
        <v/>
      </c>
      <c r="T669" s="49" t="str" cm="1">
        <f t="array" aca="1" ref="T669" ca="1">IF(ISBLANK(B669),"",IF(R669="Styrkhæft",_xlfn.XLOOKUP(S669,Vegalengdir[Texti],INDIRECT("Vegalengdir["&amp;'Upplýsingar um umsækjanda'!$B$10&amp;"]"),0%,0)))</f>
        <v/>
      </c>
      <c r="U669" s="72" t="str">
        <f t="shared" si="33"/>
        <v/>
      </c>
    </row>
    <row r="670" spans="1:21" x14ac:dyDescent="0.25">
      <c r="A670" s="37">
        <f t="shared" si="32"/>
        <v>669</v>
      </c>
      <c r="B670" s="67"/>
      <c r="C670" s="68"/>
      <c r="D670" s="67"/>
      <c r="E670" s="67"/>
      <c r="F670" s="67"/>
      <c r="G670" s="67"/>
      <c r="H670" s="69"/>
      <c r="I670" s="67"/>
      <c r="J670" s="67"/>
      <c r="K670" s="67"/>
      <c r="L670" s="67"/>
      <c r="M670" s="67"/>
      <c r="N670" s="69"/>
      <c r="O670" s="57" t="str">
        <f t="shared" si="31"/>
        <v/>
      </c>
      <c r="Q670" s="11" t="s">
        <v>450</v>
      </c>
      <c r="R670" s="11" t="str" cm="1">
        <f t="array" ref="R670">_xlfn.XLOOKUP(Q670,INDEX(Flettilisti,,1),INDEX(Flettilisti,,2),,0)</f>
        <v>Vantar flokkun</v>
      </c>
      <c r="S670" s="38" t="str">
        <f>IF(ISBLANK(N670),"",IF(N670&lt;Gögn!$J$2,Gögn!$K$2,IF(N670&gt;Gögn!$J$4,Gögn!$K$4,Gögn!$K$3)))</f>
        <v/>
      </c>
      <c r="T670" s="49" t="str" cm="1">
        <f t="array" aca="1" ref="T670" ca="1">IF(ISBLANK(B670),"",IF(R670="Styrkhæft",_xlfn.XLOOKUP(S670,Vegalengdir[Texti],INDIRECT("Vegalengdir["&amp;'Upplýsingar um umsækjanda'!$B$10&amp;"]"),0%,0)))</f>
        <v/>
      </c>
      <c r="U670" s="72" t="str">
        <f t="shared" si="33"/>
        <v/>
      </c>
    </row>
    <row r="671" spans="1:21" x14ac:dyDescent="0.25">
      <c r="A671" s="37">
        <f t="shared" si="32"/>
        <v>670</v>
      </c>
      <c r="B671" s="67"/>
      <c r="C671" s="68"/>
      <c r="D671" s="67"/>
      <c r="E671" s="67"/>
      <c r="F671" s="67"/>
      <c r="G671" s="67"/>
      <c r="H671" s="69"/>
      <c r="I671" s="67"/>
      <c r="J671" s="67"/>
      <c r="K671" s="67"/>
      <c r="L671" s="67"/>
      <c r="M671" s="67"/>
      <c r="N671" s="69"/>
      <c r="O671" s="57" t="str">
        <f t="shared" si="31"/>
        <v/>
      </c>
      <c r="Q671" s="11" t="s">
        <v>450</v>
      </c>
      <c r="R671" s="11" t="str" cm="1">
        <f t="array" ref="R671">_xlfn.XLOOKUP(Q671,INDEX(Flettilisti,,1),INDEX(Flettilisti,,2),,0)</f>
        <v>Vantar flokkun</v>
      </c>
      <c r="S671" s="38" t="str">
        <f>IF(ISBLANK(N671),"",IF(N671&lt;Gögn!$J$2,Gögn!$K$2,IF(N671&gt;Gögn!$J$4,Gögn!$K$4,Gögn!$K$3)))</f>
        <v/>
      </c>
      <c r="T671" s="49" t="str" cm="1">
        <f t="array" aca="1" ref="T671" ca="1">IF(ISBLANK(B671),"",IF(R671="Styrkhæft",_xlfn.XLOOKUP(S671,Vegalengdir[Texti],INDIRECT("Vegalengdir["&amp;'Upplýsingar um umsækjanda'!$B$10&amp;"]"),0%,0)))</f>
        <v/>
      </c>
      <c r="U671" s="72" t="str">
        <f t="shared" si="33"/>
        <v/>
      </c>
    </row>
    <row r="672" spans="1:21" x14ac:dyDescent="0.25">
      <c r="A672" s="37">
        <f t="shared" si="32"/>
        <v>671</v>
      </c>
      <c r="B672" s="67"/>
      <c r="C672" s="68"/>
      <c r="D672" s="67"/>
      <c r="E672" s="67"/>
      <c r="F672" s="67"/>
      <c r="G672" s="67"/>
      <c r="H672" s="69"/>
      <c r="I672" s="67"/>
      <c r="J672" s="67"/>
      <c r="K672" s="67"/>
      <c r="L672" s="67"/>
      <c r="M672" s="67"/>
      <c r="N672" s="69"/>
      <c r="O672" s="57" t="str">
        <f t="shared" si="31"/>
        <v/>
      </c>
      <c r="Q672" s="11" t="s">
        <v>450</v>
      </c>
      <c r="R672" s="11" t="str" cm="1">
        <f t="array" ref="R672">_xlfn.XLOOKUP(Q672,INDEX(Flettilisti,,1),INDEX(Flettilisti,,2),,0)</f>
        <v>Vantar flokkun</v>
      </c>
      <c r="S672" s="38" t="str">
        <f>IF(ISBLANK(N672),"",IF(N672&lt;Gögn!$J$2,Gögn!$K$2,IF(N672&gt;Gögn!$J$4,Gögn!$K$4,Gögn!$K$3)))</f>
        <v/>
      </c>
      <c r="T672" s="49" t="str" cm="1">
        <f t="array" aca="1" ref="T672" ca="1">IF(ISBLANK(B672),"",IF(R672="Styrkhæft",_xlfn.XLOOKUP(S672,Vegalengdir[Texti],INDIRECT("Vegalengdir["&amp;'Upplýsingar um umsækjanda'!$B$10&amp;"]"),0%,0)))</f>
        <v/>
      </c>
      <c r="U672" s="72" t="str">
        <f t="shared" si="33"/>
        <v/>
      </c>
    </row>
    <row r="673" spans="1:21" x14ac:dyDescent="0.25">
      <c r="A673" s="37">
        <f t="shared" si="32"/>
        <v>672</v>
      </c>
      <c r="B673" s="67"/>
      <c r="C673" s="68"/>
      <c r="D673" s="67"/>
      <c r="E673" s="67"/>
      <c r="F673" s="67"/>
      <c r="G673" s="67"/>
      <c r="H673" s="69"/>
      <c r="I673" s="67"/>
      <c r="J673" s="67"/>
      <c r="K673" s="67"/>
      <c r="L673" s="67"/>
      <c r="M673" s="67"/>
      <c r="N673" s="69"/>
      <c r="O673" s="57" t="str">
        <f t="shared" si="31"/>
        <v/>
      </c>
      <c r="Q673" s="11" t="s">
        <v>450</v>
      </c>
      <c r="R673" s="11" t="str" cm="1">
        <f t="array" ref="R673">_xlfn.XLOOKUP(Q673,INDEX(Flettilisti,,1),INDEX(Flettilisti,,2),,0)</f>
        <v>Vantar flokkun</v>
      </c>
      <c r="S673" s="38" t="str">
        <f>IF(ISBLANK(N673),"",IF(N673&lt;Gögn!$J$2,Gögn!$K$2,IF(N673&gt;Gögn!$J$4,Gögn!$K$4,Gögn!$K$3)))</f>
        <v/>
      </c>
      <c r="T673" s="49" t="str" cm="1">
        <f t="array" aca="1" ref="T673" ca="1">IF(ISBLANK(B673),"",IF(R673="Styrkhæft",_xlfn.XLOOKUP(S673,Vegalengdir[Texti],INDIRECT("Vegalengdir["&amp;'Upplýsingar um umsækjanda'!$B$10&amp;"]"),0%,0)))</f>
        <v/>
      </c>
      <c r="U673" s="72" t="str">
        <f t="shared" si="33"/>
        <v/>
      </c>
    </row>
    <row r="674" spans="1:21" x14ac:dyDescent="0.25">
      <c r="A674" s="37">
        <f t="shared" si="32"/>
        <v>673</v>
      </c>
      <c r="B674" s="67"/>
      <c r="C674" s="68"/>
      <c r="D674" s="67"/>
      <c r="E674" s="67"/>
      <c r="F674" s="67"/>
      <c r="G674" s="67"/>
      <c r="H674" s="69"/>
      <c r="I674" s="67"/>
      <c r="J674" s="67"/>
      <c r="K674" s="67"/>
      <c r="L674" s="67"/>
      <c r="M674" s="67"/>
      <c r="N674" s="69"/>
      <c r="O674" s="57" t="str">
        <f t="shared" si="31"/>
        <v/>
      </c>
      <c r="Q674" s="11" t="s">
        <v>450</v>
      </c>
      <c r="R674" s="11" t="str" cm="1">
        <f t="array" ref="R674">_xlfn.XLOOKUP(Q674,INDEX(Flettilisti,,1),INDEX(Flettilisti,,2),,0)</f>
        <v>Vantar flokkun</v>
      </c>
      <c r="S674" s="38" t="str">
        <f>IF(ISBLANK(N674),"",IF(N674&lt;Gögn!$J$2,Gögn!$K$2,IF(N674&gt;Gögn!$J$4,Gögn!$K$4,Gögn!$K$3)))</f>
        <v/>
      </c>
      <c r="T674" s="49" t="str" cm="1">
        <f t="array" aca="1" ref="T674" ca="1">IF(ISBLANK(B674),"",IF(R674="Styrkhæft",_xlfn.XLOOKUP(S674,Vegalengdir[Texti],INDIRECT("Vegalengdir["&amp;'Upplýsingar um umsækjanda'!$B$10&amp;"]"),0%,0)))</f>
        <v/>
      </c>
      <c r="U674" s="72" t="str">
        <f t="shared" si="33"/>
        <v/>
      </c>
    </row>
    <row r="675" spans="1:21" x14ac:dyDescent="0.25">
      <c r="A675" s="37">
        <f t="shared" si="32"/>
        <v>674</v>
      </c>
      <c r="B675" s="67"/>
      <c r="C675" s="68"/>
      <c r="D675" s="67"/>
      <c r="E675" s="67"/>
      <c r="F675" s="67"/>
      <c r="G675" s="67"/>
      <c r="H675" s="69"/>
      <c r="I675" s="67"/>
      <c r="J675" s="67"/>
      <c r="K675" s="67"/>
      <c r="L675" s="67"/>
      <c r="M675" s="67"/>
      <c r="N675" s="69"/>
      <c r="O675" s="57" t="str">
        <f t="shared" si="31"/>
        <v/>
      </c>
      <c r="Q675" s="11" t="s">
        <v>450</v>
      </c>
      <c r="R675" s="11" t="str" cm="1">
        <f t="array" ref="R675">_xlfn.XLOOKUP(Q675,INDEX(Flettilisti,,1),INDEX(Flettilisti,,2),,0)</f>
        <v>Vantar flokkun</v>
      </c>
      <c r="S675" s="38" t="str">
        <f>IF(ISBLANK(N675),"",IF(N675&lt;Gögn!$J$2,Gögn!$K$2,IF(N675&gt;Gögn!$J$4,Gögn!$K$4,Gögn!$K$3)))</f>
        <v/>
      </c>
      <c r="T675" s="49" t="str" cm="1">
        <f t="array" aca="1" ref="T675" ca="1">IF(ISBLANK(B675),"",IF(R675="Styrkhæft",_xlfn.XLOOKUP(S675,Vegalengdir[Texti],INDIRECT("Vegalengdir["&amp;'Upplýsingar um umsækjanda'!$B$10&amp;"]"),0%,0)))</f>
        <v/>
      </c>
      <c r="U675" s="72" t="str">
        <f t="shared" si="33"/>
        <v/>
      </c>
    </row>
    <row r="676" spans="1:21" x14ac:dyDescent="0.25">
      <c r="A676" s="37">
        <f t="shared" si="32"/>
        <v>675</v>
      </c>
      <c r="B676" s="67"/>
      <c r="C676" s="68"/>
      <c r="D676" s="67"/>
      <c r="E676" s="67"/>
      <c r="F676" s="67"/>
      <c r="G676" s="67"/>
      <c r="H676" s="69"/>
      <c r="I676" s="67"/>
      <c r="J676" s="67"/>
      <c r="K676" s="67"/>
      <c r="L676" s="67"/>
      <c r="M676" s="67"/>
      <c r="N676" s="69"/>
      <c r="O676" s="57" t="str">
        <f t="shared" si="31"/>
        <v/>
      </c>
      <c r="Q676" s="11" t="s">
        <v>450</v>
      </c>
      <c r="R676" s="11" t="str" cm="1">
        <f t="array" ref="R676">_xlfn.XLOOKUP(Q676,INDEX(Flettilisti,,1),INDEX(Flettilisti,,2),,0)</f>
        <v>Vantar flokkun</v>
      </c>
      <c r="S676" s="38" t="str">
        <f>IF(ISBLANK(N676),"",IF(N676&lt;Gögn!$J$2,Gögn!$K$2,IF(N676&gt;Gögn!$J$4,Gögn!$K$4,Gögn!$K$3)))</f>
        <v/>
      </c>
      <c r="T676" s="49" t="str" cm="1">
        <f t="array" aca="1" ref="T676" ca="1">IF(ISBLANK(B676),"",IF(R676="Styrkhæft",_xlfn.XLOOKUP(S676,Vegalengdir[Texti],INDIRECT("Vegalengdir["&amp;'Upplýsingar um umsækjanda'!$B$10&amp;"]"),0%,0)))</f>
        <v/>
      </c>
      <c r="U676" s="72" t="str">
        <f t="shared" si="33"/>
        <v/>
      </c>
    </row>
    <row r="677" spans="1:21" x14ac:dyDescent="0.25">
      <c r="A677" s="37">
        <f t="shared" si="32"/>
        <v>676</v>
      </c>
      <c r="B677" s="67"/>
      <c r="C677" s="68"/>
      <c r="D677" s="67"/>
      <c r="E677" s="67"/>
      <c r="F677" s="67"/>
      <c r="G677" s="67"/>
      <c r="H677" s="69"/>
      <c r="I677" s="67"/>
      <c r="J677" s="67"/>
      <c r="K677" s="67"/>
      <c r="L677" s="67"/>
      <c r="M677" s="67"/>
      <c r="N677" s="69"/>
      <c r="O677" s="57" t="str">
        <f t="shared" si="31"/>
        <v/>
      </c>
      <c r="Q677" s="11" t="s">
        <v>450</v>
      </c>
      <c r="R677" s="11" t="str" cm="1">
        <f t="array" ref="R677">_xlfn.XLOOKUP(Q677,INDEX(Flettilisti,,1),INDEX(Flettilisti,,2),,0)</f>
        <v>Vantar flokkun</v>
      </c>
      <c r="S677" s="38" t="str">
        <f>IF(ISBLANK(N677),"",IF(N677&lt;Gögn!$J$2,Gögn!$K$2,IF(N677&gt;Gögn!$J$4,Gögn!$K$4,Gögn!$K$3)))</f>
        <v/>
      </c>
      <c r="T677" s="49" t="str" cm="1">
        <f t="array" aca="1" ref="T677" ca="1">IF(ISBLANK(B677),"",IF(R677="Styrkhæft",_xlfn.XLOOKUP(S677,Vegalengdir[Texti],INDIRECT("Vegalengdir["&amp;'Upplýsingar um umsækjanda'!$B$10&amp;"]"),0%,0)))</f>
        <v/>
      </c>
      <c r="U677" s="72" t="str">
        <f t="shared" si="33"/>
        <v/>
      </c>
    </row>
    <row r="678" spans="1:21" x14ac:dyDescent="0.25">
      <c r="A678" s="37">
        <f t="shared" si="32"/>
        <v>677</v>
      </c>
      <c r="B678" s="67"/>
      <c r="C678" s="68"/>
      <c r="D678" s="67"/>
      <c r="E678" s="67"/>
      <c r="F678" s="67"/>
      <c r="G678" s="67"/>
      <c r="H678" s="69"/>
      <c r="I678" s="67"/>
      <c r="J678" s="67"/>
      <c r="K678" s="67"/>
      <c r="L678" s="67"/>
      <c r="M678" s="67"/>
      <c r="N678" s="69"/>
      <c r="O678" s="57" t="str">
        <f t="shared" si="31"/>
        <v/>
      </c>
      <c r="Q678" s="11" t="s">
        <v>450</v>
      </c>
      <c r="R678" s="11" t="str" cm="1">
        <f t="array" ref="R678">_xlfn.XLOOKUP(Q678,INDEX(Flettilisti,,1),INDEX(Flettilisti,,2),,0)</f>
        <v>Vantar flokkun</v>
      </c>
      <c r="S678" s="38" t="str">
        <f>IF(ISBLANK(N678),"",IF(N678&lt;Gögn!$J$2,Gögn!$K$2,IF(N678&gt;Gögn!$J$4,Gögn!$K$4,Gögn!$K$3)))</f>
        <v/>
      </c>
      <c r="T678" s="49" t="str" cm="1">
        <f t="array" aca="1" ref="T678" ca="1">IF(ISBLANK(B678),"",IF(R678="Styrkhæft",_xlfn.XLOOKUP(S678,Vegalengdir[Texti],INDIRECT("Vegalengdir["&amp;'Upplýsingar um umsækjanda'!$B$10&amp;"]"),0%,0)))</f>
        <v/>
      </c>
      <c r="U678" s="72" t="str">
        <f t="shared" si="33"/>
        <v/>
      </c>
    </row>
    <row r="679" spans="1:21" x14ac:dyDescent="0.25">
      <c r="A679" s="37">
        <f t="shared" si="32"/>
        <v>678</v>
      </c>
      <c r="B679" s="67"/>
      <c r="C679" s="68"/>
      <c r="D679" s="67"/>
      <c r="E679" s="67"/>
      <c r="F679" s="67"/>
      <c r="G679" s="67"/>
      <c r="H679" s="69"/>
      <c r="I679" s="67"/>
      <c r="J679" s="67"/>
      <c r="K679" s="67"/>
      <c r="L679" s="67"/>
      <c r="M679" s="67"/>
      <c r="N679" s="69"/>
      <c r="O679" s="57" t="str">
        <f t="shared" si="31"/>
        <v/>
      </c>
      <c r="Q679" s="11" t="s">
        <v>450</v>
      </c>
      <c r="R679" s="11" t="str" cm="1">
        <f t="array" ref="R679">_xlfn.XLOOKUP(Q679,INDEX(Flettilisti,,1),INDEX(Flettilisti,,2),,0)</f>
        <v>Vantar flokkun</v>
      </c>
      <c r="S679" s="38" t="str">
        <f>IF(ISBLANK(N679),"",IF(N679&lt;Gögn!$J$2,Gögn!$K$2,IF(N679&gt;Gögn!$J$4,Gögn!$K$4,Gögn!$K$3)))</f>
        <v/>
      </c>
      <c r="T679" s="49" t="str" cm="1">
        <f t="array" aca="1" ref="T679" ca="1">IF(ISBLANK(B679),"",IF(R679="Styrkhæft",_xlfn.XLOOKUP(S679,Vegalengdir[Texti],INDIRECT("Vegalengdir["&amp;'Upplýsingar um umsækjanda'!$B$10&amp;"]"),0%,0)))</f>
        <v/>
      </c>
      <c r="U679" s="72" t="str">
        <f t="shared" si="33"/>
        <v/>
      </c>
    </row>
    <row r="680" spans="1:21" x14ac:dyDescent="0.25">
      <c r="A680" s="37">
        <f t="shared" si="32"/>
        <v>679</v>
      </c>
      <c r="B680" s="67"/>
      <c r="C680" s="68"/>
      <c r="D680" s="67"/>
      <c r="E680" s="67"/>
      <c r="F680" s="67"/>
      <c r="G680" s="67"/>
      <c r="H680" s="69"/>
      <c r="I680" s="67"/>
      <c r="J680" s="67"/>
      <c r="K680" s="67"/>
      <c r="L680" s="67"/>
      <c r="M680" s="67"/>
      <c r="N680" s="69"/>
      <c r="O680" s="57" t="str">
        <f t="shared" si="31"/>
        <v/>
      </c>
      <c r="Q680" s="11" t="s">
        <v>450</v>
      </c>
      <c r="R680" s="11" t="str" cm="1">
        <f t="array" ref="R680">_xlfn.XLOOKUP(Q680,INDEX(Flettilisti,,1),INDEX(Flettilisti,,2),,0)</f>
        <v>Vantar flokkun</v>
      </c>
      <c r="S680" s="38" t="str">
        <f>IF(ISBLANK(N680),"",IF(N680&lt;Gögn!$J$2,Gögn!$K$2,IF(N680&gt;Gögn!$J$4,Gögn!$K$4,Gögn!$K$3)))</f>
        <v/>
      </c>
      <c r="T680" s="49" t="str" cm="1">
        <f t="array" aca="1" ref="T680" ca="1">IF(ISBLANK(B680),"",IF(R680="Styrkhæft",_xlfn.XLOOKUP(S680,Vegalengdir[Texti],INDIRECT("Vegalengdir["&amp;'Upplýsingar um umsækjanda'!$B$10&amp;"]"),0%,0)))</f>
        <v/>
      </c>
      <c r="U680" s="72" t="str">
        <f t="shared" si="33"/>
        <v/>
      </c>
    </row>
    <row r="681" spans="1:21" x14ac:dyDescent="0.25">
      <c r="A681" s="37">
        <f t="shared" si="32"/>
        <v>680</v>
      </c>
      <c r="B681" s="67"/>
      <c r="C681" s="68"/>
      <c r="D681" s="67"/>
      <c r="E681" s="67"/>
      <c r="F681" s="67"/>
      <c r="G681" s="67"/>
      <c r="H681" s="69"/>
      <c r="I681" s="67"/>
      <c r="J681" s="67"/>
      <c r="K681" s="67"/>
      <c r="L681" s="67"/>
      <c r="M681" s="67"/>
      <c r="N681" s="69"/>
      <c r="O681" s="57" t="str">
        <f t="shared" si="31"/>
        <v/>
      </c>
      <c r="Q681" s="11" t="s">
        <v>450</v>
      </c>
      <c r="R681" s="11" t="str" cm="1">
        <f t="array" ref="R681">_xlfn.XLOOKUP(Q681,INDEX(Flettilisti,,1),INDEX(Flettilisti,,2),,0)</f>
        <v>Vantar flokkun</v>
      </c>
      <c r="S681" s="38" t="str">
        <f>IF(ISBLANK(N681),"",IF(N681&lt;Gögn!$J$2,Gögn!$K$2,IF(N681&gt;Gögn!$J$4,Gögn!$K$4,Gögn!$K$3)))</f>
        <v/>
      </c>
      <c r="T681" s="49" t="str" cm="1">
        <f t="array" aca="1" ref="T681" ca="1">IF(ISBLANK(B681),"",IF(R681="Styrkhæft",_xlfn.XLOOKUP(S681,Vegalengdir[Texti],INDIRECT("Vegalengdir["&amp;'Upplýsingar um umsækjanda'!$B$10&amp;"]"),0%,0)))</f>
        <v/>
      </c>
      <c r="U681" s="72" t="str">
        <f t="shared" si="33"/>
        <v/>
      </c>
    </row>
    <row r="682" spans="1:21" x14ac:dyDescent="0.25">
      <c r="A682" s="37">
        <f t="shared" si="32"/>
        <v>681</v>
      </c>
      <c r="B682" s="67"/>
      <c r="C682" s="68"/>
      <c r="D682" s="67"/>
      <c r="E682" s="67"/>
      <c r="F682" s="67"/>
      <c r="G682" s="67"/>
      <c r="H682" s="69"/>
      <c r="I682" s="67"/>
      <c r="J682" s="67"/>
      <c r="K682" s="67"/>
      <c r="L682" s="67"/>
      <c r="M682" s="67"/>
      <c r="N682" s="69"/>
      <c r="O682" s="57" t="str">
        <f t="shared" si="31"/>
        <v/>
      </c>
      <c r="Q682" s="11" t="s">
        <v>450</v>
      </c>
      <c r="R682" s="11" t="str" cm="1">
        <f t="array" ref="R682">_xlfn.XLOOKUP(Q682,INDEX(Flettilisti,,1),INDEX(Flettilisti,,2),,0)</f>
        <v>Vantar flokkun</v>
      </c>
      <c r="S682" s="38" t="str">
        <f>IF(ISBLANK(N682),"",IF(N682&lt;Gögn!$J$2,Gögn!$K$2,IF(N682&gt;Gögn!$J$4,Gögn!$K$4,Gögn!$K$3)))</f>
        <v/>
      </c>
      <c r="T682" s="49" t="str" cm="1">
        <f t="array" aca="1" ref="T682" ca="1">IF(ISBLANK(B682),"",IF(R682="Styrkhæft",_xlfn.XLOOKUP(S682,Vegalengdir[Texti],INDIRECT("Vegalengdir["&amp;'Upplýsingar um umsækjanda'!$B$10&amp;"]"),0%,0)))</f>
        <v/>
      </c>
      <c r="U682" s="72" t="str">
        <f t="shared" si="33"/>
        <v/>
      </c>
    </row>
    <row r="683" spans="1:21" x14ac:dyDescent="0.25">
      <c r="A683" s="37">
        <f t="shared" si="32"/>
        <v>682</v>
      </c>
      <c r="B683" s="67"/>
      <c r="C683" s="68"/>
      <c r="D683" s="67"/>
      <c r="E683" s="67"/>
      <c r="F683" s="67"/>
      <c r="G683" s="67"/>
      <c r="H683" s="69"/>
      <c r="I683" s="67"/>
      <c r="J683" s="67"/>
      <c r="K683" s="67"/>
      <c r="L683" s="67"/>
      <c r="M683" s="67"/>
      <c r="N683" s="69"/>
      <c r="O683" s="57" t="str">
        <f t="shared" si="31"/>
        <v/>
      </c>
      <c r="Q683" s="11" t="s">
        <v>450</v>
      </c>
      <c r="R683" s="11" t="str" cm="1">
        <f t="array" ref="R683">_xlfn.XLOOKUP(Q683,INDEX(Flettilisti,,1),INDEX(Flettilisti,,2),,0)</f>
        <v>Vantar flokkun</v>
      </c>
      <c r="S683" s="38" t="str">
        <f>IF(ISBLANK(N683),"",IF(N683&lt;Gögn!$J$2,Gögn!$K$2,IF(N683&gt;Gögn!$J$4,Gögn!$K$4,Gögn!$K$3)))</f>
        <v/>
      </c>
      <c r="T683" s="49" t="str" cm="1">
        <f t="array" aca="1" ref="T683" ca="1">IF(ISBLANK(B683),"",IF(R683="Styrkhæft",_xlfn.XLOOKUP(S683,Vegalengdir[Texti],INDIRECT("Vegalengdir["&amp;'Upplýsingar um umsækjanda'!$B$10&amp;"]"),0%,0)))</f>
        <v/>
      </c>
      <c r="U683" s="72" t="str">
        <f t="shared" si="33"/>
        <v/>
      </c>
    </row>
    <row r="684" spans="1:21" x14ac:dyDescent="0.25">
      <c r="A684" s="37">
        <f t="shared" si="32"/>
        <v>683</v>
      </c>
      <c r="B684" s="67"/>
      <c r="C684" s="68"/>
      <c r="D684" s="67"/>
      <c r="E684" s="67"/>
      <c r="F684" s="67"/>
      <c r="G684" s="67"/>
      <c r="H684" s="69"/>
      <c r="I684" s="67"/>
      <c r="J684" s="67"/>
      <c r="K684" s="67"/>
      <c r="L684" s="67"/>
      <c r="M684" s="67"/>
      <c r="N684" s="69"/>
      <c r="O684" s="57" t="str">
        <f t="shared" si="31"/>
        <v/>
      </c>
      <c r="Q684" s="11" t="s">
        <v>450</v>
      </c>
      <c r="R684" s="11" t="str" cm="1">
        <f t="array" ref="R684">_xlfn.XLOOKUP(Q684,INDEX(Flettilisti,,1),INDEX(Flettilisti,,2),,0)</f>
        <v>Vantar flokkun</v>
      </c>
      <c r="S684" s="38" t="str">
        <f>IF(ISBLANK(N684),"",IF(N684&lt;Gögn!$J$2,Gögn!$K$2,IF(N684&gt;Gögn!$J$4,Gögn!$K$4,Gögn!$K$3)))</f>
        <v/>
      </c>
      <c r="T684" s="49" t="str" cm="1">
        <f t="array" aca="1" ref="T684" ca="1">IF(ISBLANK(B684),"",IF(R684="Styrkhæft",_xlfn.XLOOKUP(S684,Vegalengdir[Texti],INDIRECT("Vegalengdir["&amp;'Upplýsingar um umsækjanda'!$B$10&amp;"]"),0%,0)))</f>
        <v/>
      </c>
      <c r="U684" s="72" t="str">
        <f t="shared" si="33"/>
        <v/>
      </c>
    </row>
    <row r="685" spans="1:21" x14ac:dyDescent="0.25">
      <c r="A685" s="37">
        <f t="shared" si="32"/>
        <v>684</v>
      </c>
      <c r="B685" s="67"/>
      <c r="C685" s="68"/>
      <c r="D685" s="67"/>
      <c r="E685" s="67"/>
      <c r="F685" s="67"/>
      <c r="G685" s="67"/>
      <c r="H685" s="69"/>
      <c r="I685" s="67"/>
      <c r="J685" s="67"/>
      <c r="K685" s="67"/>
      <c r="L685" s="67"/>
      <c r="M685" s="67"/>
      <c r="N685" s="69"/>
      <c r="O685" s="57" t="str">
        <f t="shared" si="31"/>
        <v/>
      </c>
      <c r="Q685" s="11" t="s">
        <v>450</v>
      </c>
      <c r="R685" s="11" t="str" cm="1">
        <f t="array" ref="R685">_xlfn.XLOOKUP(Q685,INDEX(Flettilisti,,1),INDEX(Flettilisti,,2),,0)</f>
        <v>Vantar flokkun</v>
      </c>
      <c r="S685" s="38" t="str">
        <f>IF(ISBLANK(N685),"",IF(N685&lt;Gögn!$J$2,Gögn!$K$2,IF(N685&gt;Gögn!$J$4,Gögn!$K$4,Gögn!$K$3)))</f>
        <v/>
      </c>
      <c r="T685" s="49" t="str" cm="1">
        <f t="array" aca="1" ref="T685" ca="1">IF(ISBLANK(B685),"",IF(R685="Styrkhæft",_xlfn.XLOOKUP(S685,Vegalengdir[Texti],INDIRECT("Vegalengdir["&amp;'Upplýsingar um umsækjanda'!$B$10&amp;"]"),0%,0)))</f>
        <v/>
      </c>
      <c r="U685" s="72" t="str">
        <f t="shared" si="33"/>
        <v/>
      </c>
    </row>
    <row r="686" spans="1:21" x14ac:dyDescent="0.25">
      <c r="A686" s="37">
        <f t="shared" si="32"/>
        <v>685</v>
      </c>
      <c r="B686" s="67"/>
      <c r="C686" s="68"/>
      <c r="D686" s="67"/>
      <c r="E686" s="67"/>
      <c r="F686" s="67"/>
      <c r="G686" s="67"/>
      <c r="H686" s="69"/>
      <c r="I686" s="67"/>
      <c r="J686" s="67"/>
      <c r="K686" s="67"/>
      <c r="L686" s="67"/>
      <c r="M686" s="67"/>
      <c r="N686" s="69"/>
      <c r="O686" s="57" t="str">
        <f t="shared" si="31"/>
        <v/>
      </c>
      <c r="Q686" s="11" t="s">
        <v>450</v>
      </c>
      <c r="R686" s="11" t="str" cm="1">
        <f t="array" ref="R686">_xlfn.XLOOKUP(Q686,INDEX(Flettilisti,,1),INDEX(Flettilisti,,2),,0)</f>
        <v>Vantar flokkun</v>
      </c>
      <c r="S686" s="38" t="str">
        <f>IF(ISBLANK(N686),"",IF(N686&lt;Gögn!$J$2,Gögn!$K$2,IF(N686&gt;Gögn!$J$4,Gögn!$K$4,Gögn!$K$3)))</f>
        <v/>
      </c>
      <c r="T686" s="49" t="str" cm="1">
        <f t="array" aca="1" ref="T686" ca="1">IF(ISBLANK(B686),"",IF(R686="Styrkhæft",_xlfn.XLOOKUP(S686,Vegalengdir[Texti],INDIRECT("Vegalengdir["&amp;'Upplýsingar um umsækjanda'!$B$10&amp;"]"),0%,0)))</f>
        <v/>
      </c>
      <c r="U686" s="72" t="str">
        <f t="shared" si="33"/>
        <v/>
      </c>
    </row>
    <row r="687" spans="1:21" x14ac:dyDescent="0.25">
      <c r="A687" s="37">
        <f t="shared" si="32"/>
        <v>686</v>
      </c>
      <c r="B687" s="67"/>
      <c r="C687" s="68"/>
      <c r="D687" s="67"/>
      <c r="E687" s="67"/>
      <c r="F687" s="67"/>
      <c r="G687" s="67"/>
      <c r="H687" s="69"/>
      <c r="I687" s="67"/>
      <c r="J687" s="67"/>
      <c r="K687" s="67"/>
      <c r="L687" s="67"/>
      <c r="M687" s="67"/>
      <c r="N687" s="69"/>
      <c r="O687" s="57" t="str">
        <f t="shared" si="31"/>
        <v/>
      </c>
      <c r="Q687" s="11" t="s">
        <v>450</v>
      </c>
      <c r="R687" s="11" t="str" cm="1">
        <f t="array" ref="R687">_xlfn.XLOOKUP(Q687,INDEX(Flettilisti,,1),INDEX(Flettilisti,,2),,0)</f>
        <v>Vantar flokkun</v>
      </c>
      <c r="S687" s="38" t="str">
        <f>IF(ISBLANK(N687),"",IF(N687&lt;Gögn!$J$2,Gögn!$K$2,IF(N687&gt;Gögn!$J$4,Gögn!$K$4,Gögn!$K$3)))</f>
        <v/>
      </c>
      <c r="T687" s="49" t="str" cm="1">
        <f t="array" aca="1" ref="T687" ca="1">IF(ISBLANK(B687),"",IF(R687="Styrkhæft",_xlfn.XLOOKUP(S687,Vegalengdir[Texti],INDIRECT("Vegalengdir["&amp;'Upplýsingar um umsækjanda'!$B$10&amp;"]"),0%,0)))</f>
        <v/>
      </c>
      <c r="U687" s="72" t="str">
        <f t="shared" si="33"/>
        <v/>
      </c>
    </row>
    <row r="688" spans="1:21" x14ac:dyDescent="0.25">
      <c r="A688" s="37">
        <f t="shared" si="32"/>
        <v>687</v>
      </c>
      <c r="B688" s="67"/>
      <c r="C688" s="68"/>
      <c r="D688" s="67"/>
      <c r="E688" s="67"/>
      <c r="F688" s="67"/>
      <c r="G688" s="67"/>
      <c r="H688" s="69"/>
      <c r="I688" s="67"/>
      <c r="J688" s="67"/>
      <c r="K688" s="67"/>
      <c r="L688" s="67"/>
      <c r="M688" s="67"/>
      <c r="N688" s="69"/>
      <c r="O688" s="57" t="str">
        <f t="shared" si="31"/>
        <v/>
      </c>
      <c r="Q688" s="11" t="s">
        <v>450</v>
      </c>
      <c r="R688" s="11" t="str" cm="1">
        <f t="array" ref="R688">_xlfn.XLOOKUP(Q688,INDEX(Flettilisti,,1),INDEX(Flettilisti,,2),,0)</f>
        <v>Vantar flokkun</v>
      </c>
      <c r="S688" s="38" t="str">
        <f>IF(ISBLANK(N688),"",IF(N688&lt;Gögn!$J$2,Gögn!$K$2,IF(N688&gt;Gögn!$J$4,Gögn!$K$4,Gögn!$K$3)))</f>
        <v/>
      </c>
      <c r="T688" s="49" t="str" cm="1">
        <f t="array" aca="1" ref="T688" ca="1">IF(ISBLANK(B688),"",IF(R688="Styrkhæft",_xlfn.XLOOKUP(S688,Vegalengdir[Texti],INDIRECT("Vegalengdir["&amp;'Upplýsingar um umsækjanda'!$B$10&amp;"]"),0%,0)))</f>
        <v/>
      </c>
      <c r="U688" s="72" t="str">
        <f t="shared" si="33"/>
        <v/>
      </c>
    </row>
    <row r="689" spans="1:21" x14ac:dyDescent="0.25">
      <c r="A689" s="37">
        <f t="shared" si="32"/>
        <v>688</v>
      </c>
      <c r="B689" s="67"/>
      <c r="C689" s="68"/>
      <c r="D689" s="67"/>
      <c r="E689" s="67"/>
      <c r="F689" s="67"/>
      <c r="G689" s="67"/>
      <c r="H689" s="69"/>
      <c r="I689" s="67"/>
      <c r="J689" s="67"/>
      <c r="K689" s="67"/>
      <c r="L689" s="67"/>
      <c r="M689" s="67"/>
      <c r="N689" s="69"/>
      <c r="O689" s="57" t="str">
        <f t="shared" si="31"/>
        <v/>
      </c>
      <c r="Q689" s="11" t="s">
        <v>450</v>
      </c>
      <c r="R689" s="11" t="str" cm="1">
        <f t="array" ref="R689">_xlfn.XLOOKUP(Q689,INDEX(Flettilisti,,1),INDEX(Flettilisti,,2),,0)</f>
        <v>Vantar flokkun</v>
      </c>
      <c r="S689" s="38" t="str">
        <f>IF(ISBLANK(N689),"",IF(N689&lt;Gögn!$J$2,Gögn!$K$2,IF(N689&gt;Gögn!$J$4,Gögn!$K$4,Gögn!$K$3)))</f>
        <v/>
      </c>
      <c r="T689" s="49" t="str" cm="1">
        <f t="array" aca="1" ref="T689" ca="1">IF(ISBLANK(B689),"",IF(R689="Styrkhæft",_xlfn.XLOOKUP(S689,Vegalengdir[Texti],INDIRECT("Vegalengdir["&amp;'Upplýsingar um umsækjanda'!$B$10&amp;"]"),0%,0)))</f>
        <v/>
      </c>
      <c r="U689" s="72" t="str">
        <f t="shared" si="33"/>
        <v/>
      </c>
    </row>
    <row r="690" spans="1:21" x14ac:dyDescent="0.25">
      <c r="A690" s="37">
        <f t="shared" si="32"/>
        <v>689</v>
      </c>
      <c r="B690" s="67"/>
      <c r="C690" s="68"/>
      <c r="D690" s="67"/>
      <c r="E690" s="67"/>
      <c r="F690" s="67"/>
      <c r="G690" s="67"/>
      <c r="H690" s="69"/>
      <c r="I690" s="67"/>
      <c r="J690" s="67"/>
      <c r="K690" s="67"/>
      <c r="L690" s="67"/>
      <c r="M690" s="67"/>
      <c r="N690" s="69"/>
      <c r="O690" s="57" t="str">
        <f t="shared" si="31"/>
        <v/>
      </c>
      <c r="Q690" s="11" t="s">
        <v>450</v>
      </c>
      <c r="R690" s="11" t="str" cm="1">
        <f t="array" ref="R690">_xlfn.XLOOKUP(Q690,INDEX(Flettilisti,,1),INDEX(Flettilisti,,2),,0)</f>
        <v>Vantar flokkun</v>
      </c>
      <c r="S690" s="38" t="str">
        <f>IF(ISBLANK(N690),"",IF(N690&lt;Gögn!$J$2,Gögn!$K$2,IF(N690&gt;Gögn!$J$4,Gögn!$K$4,Gögn!$K$3)))</f>
        <v/>
      </c>
      <c r="T690" s="49" t="str" cm="1">
        <f t="array" aca="1" ref="T690" ca="1">IF(ISBLANK(B690),"",IF(R690="Styrkhæft",_xlfn.XLOOKUP(S690,Vegalengdir[Texti],INDIRECT("Vegalengdir["&amp;'Upplýsingar um umsækjanda'!$B$10&amp;"]"),0%,0)))</f>
        <v/>
      </c>
      <c r="U690" s="72" t="str">
        <f t="shared" si="33"/>
        <v/>
      </c>
    </row>
    <row r="691" spans="1:21" x14ac:dyDescent="0.25">
      <c r="A691" s="37">
        <f t="shared" si="32"/>
        <v>690</v>
      </c>
      <c r="B691" s="67"/>
      <c r="C691" s="68"/>
      <c r="D691" s="67"/>
      <c r="E691" s="67"/>
      <c r="F691" s="67"/>
      <c r="G691" s="67"/>
      <c r="H691" s="69"/>
      <c r="I691" s="67"/>
      <c r="J691" s="67"/>
      <c r="K691" s="67"/>
      <c r="L691" s="67"/>
      <c r="M691" s="67"/>
      <c r="N691" s="69"/>
      <c r="O691" s="57" t="str">
        <f t="shared" si="31"/>
        <v/>
      </c>
      <c r="Q691" s="11" t="s">
        <v>450</v>
      </c>
      <c r="R691" s="11" t="str" cm="1">
        <f t="array" ref="R691">_xlfn.XLOOKUP(Q691,INDEX(Flettilisti,,1),INDEX(Flettilisti,,2),,0)</f>
        <v>Vantar flokkun</v>
      </c>
      <c r="S691" s="38" t="str">
        <f>IF(ISBLANK(N691),"",IF(N691&lt;Gögn!$J$2,Gögn!$K$2,IF(N691&gt;Gögn!$J$4,Gögn!$K$4,Gögn!$K$3)))</f>
        <v/>
      </c>
      <c r="T691" s="49" t="str" cm="1">
        <f t="array" aca="1" ref="T691" ca="1">IF(ISBLANK(B691),"",IF(R691="Styrkhæft",_xlfn.XLOOKUP(S691,Vegalengdir[Texti],INDIRECT("Vegalengdir["&amp;'Upplýsingar um umsækjanda'!$B$10&amp;"]"),0%,0)))</f>
        <v/>
      </c>
      <c r="U691" s="72" t="str">
        <f t="shared" si="33"/>
        <v/>
      </c>
    </row>
    <row r="692" spans="1:21" x14ac:dyDescent="0.25">
      <c r="A692" s="37">
        <f t="shared" si="32"/>
        <v>691</v>
      </c>
      <c r="B692" s="67"/>
      <c r="C692" s="68"/>
      <c r="D692" s="67"/>
      <c r="E692" s="67"/>
      <c r="F692" s="67"/>
      <c r="G692" s="67"/>
      <c r="H692" s="69"/>
      <c r="I692" s="67"/>
      <c r="J692" s="67"/>
      <c r="K692" s="67"/>
      <c r="L692" s="67"/>
      <c r="M692" s="67"/>
      <c r="N692" s="69"/>
      <c r="O692" s="57" t="str">
        <f t="shared" si="31"/>
        <v/>
      </c>
      <c r="Q692" s="11" t="s">
        <v>450</v>
      </c>
      <c r="R692" s="11" t="str" cm="1">
        <f t="array" ref="R692">_xlfn.XLOOKUP(Q692,INDEX(Flettilisti,,1),INDEX(Flettilisti,,2),,0)</f>
        <v>Vantar flokkun</v>
      </c>
      <c r="S692" s="38" t="str">
        <f>IF(ISBLANK(N692),"",IF(N692&lt;Gögn!$J$2,Gögn!$K$2,IF(N692&gt;Gögn!$J$4,Gögn!$K$4,Gögn!$K$3)))</f>
        <v/>
      </c>
      <c r="T692" s="49" t="str" cm="1">
        <f t="array" aca="1" ref="T692" ca="1">IF(ISBLANK(B692),"",IF(R692="Styrkhæft",_xlfn.XLOOKUP(S692,Vegalengdir[Texti],INDIRECT("Vegalengdir["&amp;'Upplýsingar um umsækjanda'!$B$10&amp;"]"),0%,0)))</f>
        <v/>
      </c>
      <c r="U692" s="72" t="str">
        <f t="shared" si="33"/>
        <v/>
      </c>
    </row>
    <row r="693" spans="1:21" x14ac:dyDescent="0.25">
      <c r="A693" s="37">
        <f t="shared" si="32"/>
        <v>692</v>
      </c>
      <c r="B693" s="67"/>
      <c r="C693" s="68"/>
      <c r="D693" s="67"/>
      <c r="E693" s="67"/>
      <c r="F693" s="67"/>
      <c r="G693" s="67"/>
      <c r="H693" s="69"/>
      <c r="I693" s="67"/>
      <c r="J693" s="67"/>
      <c r="K693" s="67"/>
      <c r="L693" s="67"/>
      <c r="M693" s="67"/>
      <c r="N693" s="69"/>
      <c r="O693" s="57" t="str">
        <f t="shared" si="31"/>
        <v/>
      </c>
      <c r="Q693" s="11" t="s">
        <v>450</v>
      </c>
      <c r="R693" s="11" t="str" cm="1">
        <f t="array" ref="R693">_xlfn.XLOOKUP(Q693,INDEX(Flettilisti,,1),INDEX(Flettilisti,,2),,0)</f>
        <v>Vantar flokkun</v>
      </c>
      <c r="S693" s="38" t="str">
        <f>IF(ISBLANK(N693),"",IF(N693&lt;Gögn!$J$2,Gögn!$K$2,IF(N693&gt;Gögn!$J$4,Gögn!$K$4,Gögn!$K$3)))</f>
        <v/>
      </c>
      <c r="T693" s="49" t="str" cm="1">
        <f t="array" aca="1" ref="T693" ca="1">IF(ISBLANK(B693),"",IF(R693="Styrkhæft",_xlfn.XLOOKUP(S693,Vegalengdir[Texti],INDIRECT("Vegalengdir["&amp;'Upplýsingar um umsækjanda'!$B$10&amp;"]"),0%,0)))</f>
        <v/>
      </c>
      <c r="U693" s="72" t="str">
        <f t="shared" si="33"/>
        <v/>
      </c>
    </row>
    <row r="694" spans="1:21" x14ac:dyDescent="0.25">
      <c r="A694" s="37">
        <f t="shared" si="32"/>
        <v>693</v>
      </c>
      <c r="B694" s="67"/>
      <c r="C694" s="68"/>
      <c r="D694" s="67"/>
      <c r="E694" s="67"/>
      <c r="F694" s="67"/>
      <c r="G694" s="67"/>
      <c r="H694" s="69"/>
      <c r="I694" s="67"/>
      <c r="J694" s="67"/>
      <c r="K694" s="67"/>
      <c r="L694" s="67"/>
      <c r="M694" s="67"/>
      <c r="N694" s="69"/>
      <c r="O694" s="57" t="str">
        <f t="shared" si="31"/>
        <v/>
      </c>
      <c r="Q694" s="11" t="s">
        <v>450</v>
      </c>
      <c r="R694" s="11" t="str" cm="1">
        <f t="array" ref="R694">_xlfn.XLOOKUP(Q694,INDEX(Flettilisti,,1),INDEX(Flettilisti,,2),,0)</f>
        <v>Vantar flokkun</v>
      </c>
      <c r="S694" s="38" t="str">
        <f>IF(ISBLANK(N694),"",IF(N694&lt;Gögn!$J$2,Gögn!$K$2,IF(N694&gt;Gögn!$J$4,Gögn!$K$4,Gögn!$K$3)))</f>
        <v/>
      </c>
      <c r="T694" s="49" t="str" cm="1">
        <f t="array" aca="1" ref="T694" ca="1">IF(ISBLANK(B694),"",IF(R694="Styrkhæft",_xlfn.XLOOKUP(S694,Vegalengdir[Texti],INDIRECT("Vegalengdir["&amp;'Upplýsingar um umsækjanda'!$B$10&amp;"]"),0%,0)))</f>
        <v/>
      </c>
      <c r="U694" s="72" t="str">
        <f t="shared" si="33"/>
        <v/>
      </c>
    </row>
    <row r="695" spans="1:21" x14ac:dyDescent="0.25">
      <c r="A695" s="37">
        <f t="shared" si="32"/>
        <v>694</v>
      </c>
      <c r="B695" s="67"/>
      <c r="C695" s="68"/>
      <c r="D695" s="67"/>
      <c r="E695" s="67"/>
      <c r="F695" s="67"/>
      <c r="G695" s="67"/>
      <c r="H695" s="69"/>
      <c r="I695" s="67"/>
      <c r="J695" s="67"/>
      <c r="K695" s="67"/>
      <c r="L695" s="67"/>
      <c r="M695" s="67"/>
      <c r="N695" s="69"/>
      <c r="O695" s="57" t="str">
        <f t="shared" si="31"/>
        <v/>
      </c>
      <c r="Q695" s="11" t="s">
        <v>450</v>
      </c>
      <c r="R695" s="11" t="str" cm="1">
        <f t="array" ref="R695">_xlfn.XLOOKUP(Q695,INDEX(Flettilisti,,1),INDEX(Flettilisti,,2),,0)</f>
        <v>Vantar flokkun</v>
      </c>
      <c r="S695" s="38" t="str">
        <f>IF(ISBLANK(N695),"",IF(N695&lt;Gögn!$J$2,Gögn!$K$2,IF(N695&gt;Gögn!$J$4,Gögn!$K$4,Gögn!$K$3)))</f>
        <v/>
      </c>
      <c r="T695" s="49" t="str" cm="1">
        <f t="array" aca="1" ref="T695" ca="1">IF(ISBLANK(B695),"",IF(R695="Styrkhæft",_xlfn.XLOOKUP(S695,Vegalengdir[Texti],INDIRECT("Vegalengdir["&amp;'Upplýsingar um umsækjanda'!$B$10&amp;"]"),0%,0)))</f>
        <v/>
      </c>
      <c r="U695" s="72" t="str">
        <f t="shared" si="33"/>
        <v/>
      </c>
    </row>
    <row r="696" spans="1:21" x14ac:dyDescent="0.25">
      <c r="A696" s="37">
        <f t="shared" si="32"/>
        <v>695</v>
      </c>
      <c r="B696" s="67"/>
      <c r="C696" s="68"/>
      <c r="D696" s="67"/>
      <c r="E696" s="67"/>
      <c r="F696" s="67"/>
      <c r="G696" s="67"/>
      <c r="H696" s="69"/>
      <c r="I696" s="67"/>
      <c r="J696" s="67"/>
      <c r="K696" s="67"/>
      <c r="L696" s="67"/>
      <c r="M696" s="67"/>
      <c r="N696" s="69"/>
      <c r="O696" s="57" t="str">
        <f t="shared" si="31"/>
        <v/>
      </c>
      <c r="Q696" s="11" t="s">
        <v>450</v>
      </c>
      <c r="R696" s="11" t="str" cm="1">
        <f t="array" ref="R696">_xlfn.XLOOKUP(Q696,INDEX(Flettilisti,,1),INDEX(Flettilisti,,2),,0)</f>
        <v>Vantar flokkun</v>
      </c>
      <c r="S696" s="38" t="str">
        <f>IF(ISBLANK(N696),"",IF(N696&lt;Gögn!$J$2,Gögn!$K$2,IF(N696&gt;Gögn!$J$4,Gögn!$K$4,Gögn!$K$3)))</f>
        <v/>
      </c>
      <c r="T696" s="49" t="str" cm="1">
        <f t="array" aca="1" ref="T696" ca="1">IF(ISBLANK(B696),"",IF(R696="Styrkhæft",_xlfn.XLOOKUP(S696,Vegalengdir[Texti],INDIRECT("Vegalengdir["&amp;'Upplýsingar um umsækjanda'!$B$10&amp;"]"),0%,0)))</f>
        <v/>
      </c>
      <c r="U696" s="72" t="str">
        <f t="shared" si="33"/>
        <v/>
      </c>
    </row>
    <row r="697" spans="1:21" x14ac:dyDescent="0.25">
      <c r="A697" s="37">
        <f t="shared" si="32"/>
        <v>696</v>
      </c>
      <c r="B697" s="67"/>
      <c r="C697" s="68"/>
      <c r="D697" s="67"/>
      <c r="E697" s="67"/>
      <c r="F697" s="67"/>
      <c r="G697" s="67"/>
      <c r="H697" s="69"/>
      <c r="I697" s="67"/>
      <c r="J697" s="67"/>
      <c r="K697" s="67"/>
      <c r="L697" s="67"/>
      <c r="M697" s="67"/>
      <c r="N697" s="69"/>
      <c r="O697" s="57" t="str">
        <f t="shared" si="31"/>
        <v/>
      </c>
      <c r="Q697" s="11" t="s">
        <v>450</v>
      </c>
      <c r="R697" s="11" t="str" cm="1">
        <f t="array" ref="R697">_xlfn.XLOOKUP(Q697,INDEX(Flettilisti,,1),INDEX(Flettilisti,,2),,0)</f>
        <v>Vantar flokkun</v>
      </c>
      <c r="S697" s="38" t="str">
        <f>IF(ISBLANK(N697),"",IF(N697&lt;Gögn!$J$2,Gögn!$K$2,IF(N697&gt;Gögn!$J$4,Gögn!$K$4,Gögn!$K$3)))</f>
        <v/>
      </c>
      <c r="T697" s="49" t="str" cm="1">
        <f t="array" aca="1" ref="T697" ca="1">IF(ISBLANK(B697),"",IF(R697="Styrkhæft",_xlfn.XLOOKUP(S697,Vegalengdir[Texti],INDIRECT("Vegalengdir["&amp;'Upplýsingar um umsækjanda'!$B$10&amp;"]"),0%,0)))</f>
        <v/>
      </c>
      <c r="U697" s="72" t="str">
        <f t="shared" si="33"/>
        <v/>
      </c>
    </row>
    <row r="698" spans="1:21" x14ac:dyDescent="0.25">
      <c r="A698" s="37">
        <f t="shared" si="32"/>
        <v>697</v>
      </c>
      <c r="B698" s="67"/>
      <c r="C698" s="68"/>
      <c r="D698" s="67"/>
      <c r="E698" s="67"/>
      <c r="F698" s="67"/>
      <c r="G698" s="67"/>
      <c r="H698" s="69"/>
      <c r="I698" s="67"/>
      <c r="J698" s="67"/>
      <c r="K698" s="67"/>
      <c r="L698" s="67"/>
      <c r="M698" s="67"/>
      <c r="N698" s="69"/>
      <c r="O698" s="57" t="str">
        <f t="shared" si="31"/>
        <v/>
      </c>
      <c r="Q698" s="11" t="s">
        <v>450</v>
      </c>
      <c r="R698" s="11" t="str" cm="1">
        <f t="array" ref="R698">_xlfn.XLOOKUP(Q698,INDEX(Flettilisti,,1),INDEX(Flettilisti,,2),,0)</f>
        <v>Vantar flokkun</v>
      </c>
      <c r="S698" s="38" t="str">
        <f>IF(ISBLANK(N698),"",IF(N698&lt;Gögn!$J$2,Gögn!$K$2,IF(N698&gt;Gögn!$J$4,Gögn!$K$4,Gögn!$K$3)))</f>
        <v/>
      </c>
      <c r="T698" s="49" t="str" cm="1">
        <f t="array" aca="1" ref="T698" ca="1">IF(ISBLANK(B698),"",IF(R698="Styrkhæft",_xlfn.XLOOKUP(S698,Vegalengdir[Texti],INDIRECT("Vegalengdir["&amp;'Upplýsingar um umsækjanda'!$B$10&amp;"]"),0%,0)))</f>
        <v/>
      </c>
      <c r="U698" s="72" t="str">
        <f t="shared" si="33"/>
        <v/>
      </c>
    </row>
    <row r="699" spans="1:21" x14ac:dyDescent="0.25">
      <c r="A699" s="37">
        <f t="shared" si="32"/>
        <v>698</v>
      </c>
      <c r="B699" s="67"/>
      <c r="C699" s="68"/>
      <c r="D699" s="67"/>
      <c r="E699" s="67"/>
      <c r="F699" s="67"/>
      <c r="G699" s="67"/>
      <c r="H699" s="69"/>
      <c r="I699" s="67"/>
      <c r="J699" s="67"/>
      <c r="K699" s="67"/>
      <c r="L699" s="67"/>
      <c r="M699" s="67"/>
      <c r="N699" s="69"/>
      <c r="O699" s="57" t="str">
        <f t="shared" si="31"/>
        <v/>
      </c>
      <c r="Q699" s="11" t="s">
        <v>450</v>
      </c>
      <c r="R699" s="11" t="str" cm="1">
        <f t="array" ref="R699">_xlfn.XLOOKUP(Q699,INDEX(Flettilisti,,1),INDEX(Flettilisti,,2),,0)</f>
        <v>Vantar flokkun</v>
      </c>
      <c r="S699" s="38" t="str">
        <f>IF(ISBLANK(N699),"",IF(N699&lt;Gögn!$J$2,Gögn!$K$2,IF(N699&gt;Gögn!$J$4,Gögn!$K$4,Gögn!$K$3)))</f>
        <v/>
      </c>
      <c r="T699" s="49" t="str" cm="1">
        <f t="array" aca="1" ref="T699" ca="1">IF(ISBLANK(B699),"",IF(R699="Styrkhæft",_xlfn.XLOOKUP(S699,Vegalengdir[Texti],INDIRECT("Vegalengdir["&amp;'Upplýsingar um umsækjanda'!$B$10&amp;"]"),0%,0)))</f>
        <v/>
      </c>
      <c r="U699" s="72" t="str">
        <f t="shared" si="33"/>
        <v/>
      </c>
    </row>
    <row r="700" spans="1:21" x14ac:dyDescent="0.25">
      <c r="A700" s="37">
        <f t="shared" si="32"/>
        <v>699</v>
      </c>
      <c r="B700" s="67"/>
      <c r="C700" s="68"/>
      <c r="D700" s="67"/>
      <c r="E700" s="67"/>
      <c r="F700" s="67"/>
      <c r="G700" s="67"/>
      <c r="H700" s="69"/>
      <c r="I700" s="67"/>
      <c r="J700" s="67"/>
      <c r="K700" s="67"/>
      <c r="L700" s="67"/>
      <c r="M700" s="67"/>
      <c r="N700" s="69"/>
      <c r="O700" s="57" t="str">
        <f t="shared" si="31"/>
        <v/>
      </c>
      <c r="Q700" s="11" t="s">
        <v>450</v>
      </c>
      <c r="R700" s="11" t="str" cm="1">
        <f t="array" ref="R700">_xlfn.XLOOKUP(Q700,INDEX(Flettilisti,,1),INDEX(Flettilisti,,2),,0)</f>
        <v>Vantar flokkun</v>
      </c>
      <c r="S700" s="38" t="str">
        <f>IF(ISBLANK(N700),"",IF(N700&lt;Gögn!$J$2,Gögn!$K$2,IF(N700&gt;Gögn!$J$4,Gögn!$K$4,Gögn!$K$3)))</f>
        <v/>
      </c>
      <c r="T700" s="49" t="str" cm="1">
        <f t="array" aca="1" ref="T700" ca="1">IF(ISBLANK(B700),"",IF(R700="Styrkhæft",_xlfn.XLOOKUP(S700,Vegalengdir[Texti],INDIRECT("Vegalengdir["&amp;'Upplýsingar um umsækjanda'!$B$10&amp;"]"),0%,0)))</f>
        <v/>
      </c>
      <c r="U700" s="72" t="str">
        <f t="shared" si="33"/>
        <v/>
      </c>
    </row>
    <row r="701" spans="1:21" x14ac:dyDescent="0.25">
      <c r="A701" s="37">
        <f t="shared" si="32"/>
        <v>700</v>
      </c>
      <c r="B701" s="67"/>
      <c r="C701" s="68"/>
      <c r="D701" s="67"/>
      <c r="E701" s="67"/>
      <c r="F701" s="67"/>
      <c r="G701" s="67"/>
      <c r="H701" s="69"/>
      <c r="I701" s="67"/>
      <c r="J701" s="67"/>
      <c r="K701" s="67"/>
      <c r="L701" s="67"/>
      <c r="M701" s="67"/>
      <c r="N701" s="69"/>
      <c r="O701" s="57" t="str">
        <f t="shared" si="31"/>
        <v/>
      </c>
      <c r="Q701" s="11" t="s">
        <v>450</v>
      </c>
      <c r="R701" s="11" t="str" cm="1">
        <f t="array" ref="R701">_xlfn.XLOOKUP(Q701,INDEX(Flettilisti,,1),INDEX(Flettilisti,,2),,0)</f>
        <v>Vantar flokkun</v>
      </c>
      <c r="S701" s="38" t="str">
        <f>IF(ISBLANK(N701),"",IF(N701&lt;Gögn!$J$2,Gögn!$K$2,IF(N701&gt;Gögn!$J$4,Gögn!$K$4,Gögn!$K$3)))</f>
        <v/>
      </c>
      <c r="T701" s="49" t="str" cm="1">
        <f t="array" aca="1" ref="T701" ca="1">IF(ISBLANK(B701),"",IF(R701="Styrkhæft",_xlfn.XLOOKUP(S701,Vegalengdir[Texti],INDIRECT("Vegalengdir["&amp;'Upplýsingar um umsækjanda'!$B$10&amp;"]"),0%,0)))</f>
        <v/>
      </c>
      <c r="U701" s="72" t="str">
        <f t="shared" si="33"/>
        <v/>
      </c>
    </row>
    <row r="702" spans="1:21" x14ac:dyDescent="0.25">
      <c r="A702" s="37">
        <f t="shared" si="32"/>
        <v>701</v>
      </c>
      <c r="B702" s="67"/>
      <c r="C702" s="68"/>
      <c r="D702" s="67"/>
      <c r="E702" s="67"/>
      <c r="F702" s="67"/>
      <c r="G702" s="67"/>
      <c r="H702" s="69"/>
      <c r="I702" s="67"/>
      <c r="J702" s="67"/>
      <c r="K702" s="67"/>
      <c r="L702" s="67"/>
      <c r="M702" s="67"/>
      <c r="N702" s="69"/>
      <c r="O702" s="57" t="str">
        <f t="shared" si="31"/>
        <v/>
      </c>
      <c r="Q702" s="11" t="s">
        <v>450</v>
      </c>
      <c r="R702" s="11" t="str" cm="1">
        <f t="array" ref="R702">_xlfn.XLOOKUP(Q702,INDEX(Flettilisti,,1),INDEX(Flettilisti,,2),,0)</f>
        <v>Vantar flokkun</v>
      </c>
      <c r="S702" s="38" t="str">
        <f>IF(ISBLANK(N702),"",IF(N702&lt;Gögn!$J$2,Gögn!$K$2,IF(N702&gt;Gögn!$J$4,Gögn!$K$4,Gögn!$K$3)))</f>
        <v/>
      </c>
      <c r="T702" s="49" t="str" cm="1">
        <f t="array" aca="1" ref="T702" ca="1">IF(ISBLANK(B702),"",IF(R702="Styrkhæft",_xlfn.XLOOKUP(S702,Vegalengdir[Texti],INDIRECT("Vegalengdir["&amp;'Upplýsingar um umsækjanda'!$B$10&amp;"]"),0%,0)))</f>
        <v/>
      </c>
      <c r="U702" s="72" t="str">
        <f t="shared" si="33"/>
        <v/>
      </c>
    </row>
    <row r="703" spans="1:21" x14ac:dyDescent="0.25">
      <c r="A703" s="37">
        <f t="shared" si="32"/>
        <v>702</v>
      </c>
      <c r="B703" s="67"/>
      <c r="C703" s="68"/>
      <c r="D703" s="67"/>
      <c r="E703" s="67"/>
      <c r="F703" s="67"/>
      <c r="G703" s="67"/>
      <c r="H703" s="69"/>
      <c r="I703" s="67"/>
      <c r="J703" s="67"/>
      <c r="K703" s="67"/>
      <c r="L703" s="67"/>
      <c r="M703" s="67"/>
      <c r="N703" s="69"/>
      <c r="O703" s="57" t="str">
        <f t="shared" si="31"/>
        <v/>
      </c>
      <c r="Q703" s="11" t="s">
        <v>450</v>
      </c>
      <c r="R703" s="11" t="str" cm="1">
        <f t="array" ref="R703">_xlfn.XLOOKUP(Q703,INDEX(Flettilisti,,1),INDEX(Flettilisti,,2),,0)</f>
        <v>Vantar flokkun</v>
      </c>
      <c r="S703" s="38" t="str">
        <f>IF(ISBLANK(N703),"",IF(N703&lt;Gögn!$J$2,Gögn!$K$2,IF(N703&gt;Gögn!$J$4,Gögn!$K$4,Gögn!$K$3)))</f>
        <v/>
      </c>
      <c r="T703" s="49" t="str" cm="1">
        <f t="array" aca="1" ref="T703" ca="1">IF(ISBLANK(B703),"",IF(R703="Styrkhæft",_xlfn.XLOOKUP(S703,Vegalengdir[Texti],INDIRECT("Vegalengdir["&amp;'Upplýsingar um umsækjanda'!$B$10&amp;"]"),0%,0)))</f>
        <v/>
      </c>
      <c r="U703" s="72" t="str">
        <f t="shared" si="33"/>
        <v/>
      </c>
    </row>
    <row r="704" spans="1:21" x14ac:dyDescent="0.25">
      <c r="A704" s="37">
        <f t="shared" si="32"/>
        <v>703</v>
      </c>
      <c r="B704" s="67"/>
      <c r="C704" s="68"/>
      <c r="D704" s="67"/>
      <c r="E704" s="67"/>
      <c r="F704" s="67"/>
      <c r="G704" s="67"/>
      <c r="H704" s="69"/>
      <c r="I704" s="67"/>
      <c r="J704" s="67"/>
      <c r="K704" s="67"/>
      <c r="L704" s="67"/>
      <c r="M704" s="67"/>
      <c r="N704" s="69"/>
      <c r="O704" s="57" t="str">
        <f t="shared" si="31"/>
        <v/>
      </c>
      <c r="Q704" s="11" t="s">
        <v>450</v>
      </c>
      <c r="R704" s="11" t="str" cm="1">
        <f t="array" ref="R704">_xlfn.XLOOKUP(Q704,INDEX(Flettilisti,,1),INDEX(Flettilisti,,2),,0)</f>
        <v>Vantar flokkun</v>
      </c>
      <c r="S704" s="38" t="str">
        <f>IF(ISBLANK(N704),"",IF(N704&lt;Gögn!$J$2,Gögn!$K$2,IF(N704&gt;Gögn!$J$4,Gögn!$K$4,Gögn!$K$3)))</f>
        <v/>
      </c>
      <c r="T704" s="49" t="str" cm="1">
        <f t="array" aca="1" ref="T704" ca="1">IF(ISBLANK(B704),"",IF(R704="Styrkhæft",_xlfn.XLOOKUP(S704,Vegalengdir[Texti],INDIRECT("Vegalengdir["&amp;'Upplýsingar um umsækjanda'!$B$10&amp;"]"),0%,0)))</f>
        <v/>
      </c>
      <c r="U704" s="72" t="str">
        <f t="shared" si="33"/>
        <v/>
      </c>
    </row>
    <row r="705" spans="1:21" x14ac:dyDescent="0.25">
      <c r="A705" s="37">
        <f t="shared" si="32"/>
        <v>704</v>
      </c>
      <c r="B705" s="67"/>
      <c r="C705" s="68"/>
      <c r="D705" s="67"/>
      <c r="E705" s="67"/>
      <c r="F705" s="67"/>
      <c r="G705" s="67"/>
      <c r="H705" s="69"/>
      <c r="I705" s="67"/>
      <c r="J705" s="67"/>
      <c r="K705" s="67"/>
      <c r="L705" s="67"/>
      <c r="M705" s="67"/>
      <c r="N705" s="69"/>
      <c r="O705" s="57" t="str">
        <f t="shared" si="31"/>
        <v/>
      </c>
      <c r="Q705" s="11" t="s">
        <v>450</v>
      </c>
      <c r="R705" s="11" t="str" cm="1">
        <f t="array" ref="R705">_xlfn.XLOOKUP(Q705,INDEX(Flettilisti,,1),INDEX(Flettilisti,,2),,0)</f>
        <v>Vantar flokkun</v>
      </c>
      <c r="S705" s="38" t="str">
        <f>IF(ISBLANK(N705),"",IF(N705&lt;Gögn!$J$2,Gögn!$K$2,IF(N705&gt;Gögn!$J$4,Gögn!$K$4,Gögn!$K$3)))</f>
        <v/>
      </c>
      <c r="T705" s="49" t="str" cm="1">
        <f t="array" aca="1" ref="T705" ca="1">IF(ISBLANK(B705),"",IF(R705="Styrkhæft",_xlfn.XLOOKUP(S705,Vegalengdir[Texti],INDIRECT("Vegalengdir["&amp;'Upplýsingar um umsækjanda'!$B$10&amp;"]"),0%,0)))</f>
        <v/>
      </c>
      <c r="U705" s="72" t="str">
        <f t="shared" si="33"/>
        <v/>
      </c>
    </row>
    <row r="706" spans="1:21" x14ac:dyDescent="0.25">
      <c r="A706" s="37">
        <f t="shared" si="32"/>
        <v>705</v>
      </c>
      <c r="B706" s="67"/>
      <c r="C706" s="68"/>
      <c r="D706" s="67"/>
      <c r="E706" s="67"/>
      <c r="F706" s="67"/>
      <c r="G706" s="67"/>
      <c r="H706" s="69"/>
      <c r="I706" s="67"/>
      <c r="J706" s="67"/>
      <c r="K706" s="67"/>
      <c r="L706" s="67"/>
      <c r="M706" s="67"/>
      <c r="N706" s="69"/>
      <c r="O706" s="57" t="str">
        <f t="shared" si="31"/>
        <v/>
      </c>
      <c r="Q706" s="11" t="s">
        <v>450</v>
      </c>
      <c r="R706" s="11" t="str" cm="1">
        <f t="array" ref="R706">_xlfn.XLOOKUP(Q706,INDEX(Flettilisti,,1),INDEX(Flettilisti,,2),,0)</f>
        <v>Vantar flokkun</v>
      </c>
      <c r="S706" s="38" t="str">
        <f>IF(ISBLANK(N706),"",IF(N706&lt;Gögn!$J$2,Gögn!$K$2,IF(N706&gt;Gögn!$J$4,Gögn!$K$4,Gögn!$K$3)))</f>
        <v/>
      </c>
      <c r="T706" s="49" t="str" cm="1">
        <f t="array" aca="1" ref="T706" ca="1">IF(ISBLANK(B706),"",IF(R706="Styrkhæft",_xlfn.XLOOKUP(S706,Vegalengdir[Texti],INDIRECT("Vegalengdir["&amp;'Upplýsingar um umsækjanda'!$B$10&amp;"]"),0%,0)))</f>
        <v/>
      </c>
      <c r="U706" s="72" t="str">
        <f t="shared" si="33"/>
        <v/>
      </c>
    </row>
    <row r="707" spans="1:21" x14ac:dyDescent="0.25">
      <c r="A707" s="37">
        <f t="shared" si="32"/>
        <v>706</v>
      </c>
      <c r="B707" s="67"/>
      <c r="C707" s="68"/>
      <c r="D707" s="67"/>
      <c r="E707" s="67"/>
      <c r="F707" s="67"/>
      <c r="G707" s="67"/>
      <c r="H707" s="69"/>
      <c r="I707" s="67"/>
      <c r="J707" s="67"/>
      <c r="K707" s="67"/>
      <c r="L707" s="67"/>
      <c r="M707" s="67"/>
      <c r="N707" s="69"/>
      <c r="O707" s="57" t="str">
        <f t="shared" ref="O707:O770" si="34">IFERROR(IF(ISBLANK(B707),"",H707/N707),0)</f>
        <v/>
      </c>
      <c r="Q707" s="11" t="s">
        <v>450</v>
      </c>
      <c r="R707" s="11" t="str" cm="1">
        <f t="array" ref="R707">_xlfn.XLOOKUP(Q707,INDEX(Flettilisti,,1),INDEX(Flettilisti,,2),,0)</f>
        <v>Vantar flokkun</v>
      </c>
      <c r="S707" s="38" t="str">
        <f>IF(ISBLANK(N707),"",IF(N707&lt;Gögn!$J$2,Gögn!$K$2,IF(N707&gt;Gögn!$J$4,Gögn!$K$4,Gögn!$K$3)))</f>
        <v/>
      </c>
      <c r="T707" s="49" t="str" cm="1">
        <f t="array" aca="1" ref="T707" ca="1">IF(ISBLANK(B707),"",IF(R707="Styrkhæft",_xlfn.XLOOKUP(S707,Vegalengdir[Texti],INDIRECT("Vegalengdir["&amp;'Upplýsingar um umsækjanda'!$B$10&amp;"]"),0%,0)))</f>
        <v/>
      </c>
      <c r="U707" s="72" t="str">
        <f t="shared" si="33"/>
        <v/>
      </c>
    </row>
    <row r="708" spans="1:21" x14ac:dyDescent="0.25">
      <c r="A708" s="37">
        <f t="shared" ref="A708:A771" si="35">A707+1</f>
        <v>707</v>
      </c>
      <c r="B708" s="67"/>
      <c r="C708" s="68"/>
      <c r="D708" s="67"/>
      <c r="E708" s="67"/>
      <c r="F708" s="67"/>
      <c r="G708" s="67"/>
      <c r="H708" s="69"/>
      <c r="I708" s="67"/>
      <c r="J708" s="67"/>
      <c r="K708" s="67"/>
      <c r="L708" s="67"/>
      <c r="M708" s="67"/>
      <c r="N708" s="69"/>
      <c r="O708" s="57" t="str">
        <f t="shared" si="34"/>
        <v/>
      </c>
      <c r="Q708" s="11" t="s">
        <v>450</v>
      </c>
      <c r="R708" s="11" t="str" cm="1">
        <f t="array" ref="R708">_xlfn.XLOOKUP(Q708,INDEX(Flettilisti,,1),INDEX(Flettilisti,,2),,0)</f>
        <v>Vantar flokkun</v>
      </c>
      <c r="S708" s="38" t="str">
        <f>IF(ISBLANK(N708),"",IF(N708&lt;Gögn!$J$2,Gögn!$K$2,IF(N708&gt;Gögn!$J$4,Gögn!$K$4,Gögn!$K$3)))</f>
        <v/>
      </c>
      <c r="T708" s="49" t="str" cm="1">
        <f t="array" aca="1" ref="T708" ca="1">IF(ISBLANK(B708),"",IF(R708="Styrkhæft",_xlfn.XLOOKUP(S708,Vegalengdir[Texti],INDIRECT("Vegalengdir["&amp;'Upplýsingar um umsækjanda'!$B$10&amp;"]"),0%,0)))</f>
        <v/>
      </c>
      <c r="U708" s="72" t="str">
        <f t="shared" si="33"/>
        <v/>
      </c>
    </row>
    <row r="709" spans="1:21" x14ac:dyDescent="0.25">
      <c r="A709" s="37">
        <f t="shared" si="35"/>
        <v>708</v>
      </c>
      <c r="B709" s="67"/>
      <c r="C709" s="68"/>
      <c r="D709" s="67"/>
      <c r="E709" s="67"/>
      <c r="F709" s="67"/>
      <c r="G709" s="67"/>
      <c r="H709" s="69"/>
      <c r="I709" s="67"/>
      <c r="J709" s="67"/>
      <c r="K709" s="67"/>
      <c r="L709" s="67"/>
      <c r="M709" s="67"/>
      <c r="N709" s="69"/>
      <c r="O709" s="57" t="str">
        <f t="shared" si="34"/>
        <v/>
      </c>
      <c r="Q709" s="11" t="s">
        <v>450</v>
      </c>
      <c r="R709" s="11" t="str" cm="1">
        <f t="array" ref="R709">_xlfn.XLOOKUP(Q709,INDEX(Flettilisti,,1),INDEX(Flettilisti,,2),,0)</f>
        <v>Vantar flokkun</v>
      </c>
      <c r="S709" s="38" t="str">
        <f>IF(ISBLANK(N709),"",IF(N709&lt;Gögn!$J$2,Gögn!$K$2,IF(N709&gt;Gögn!$J$4,Gögn!$K$4,Gögn!$K$3)))</f>
        <v/>
      </c>
      <c r="T709" s="49" t="str" cm="1">
        <f t="array" aca="1" ref="T709" ca="1">IF(ISBLANK(B709),"",IF(R709="Styrkhæft",_xlfn.XLOOKUP(S709,Vegalengdir[Texti],INDIRECT("Vegalengdir["&amp;'Upplýsingar um umsækjanda'!$B$10&amp;"]"),0%,0)))</f>
        <v/>
      </c>
      <c r="U709" s="72" t="str">
        <f t="shared" ref="U709:U772" si="36">IF(ISBLANK(B709),"",T709*H709)</f>
        <v/>
      </c>
    </row>
    <row r="710" spans="1:21" x14ac:dyDescent="0.25">
      <c r="A710" s="37">
        <f t="shared" si="35"/>
        <v>709</v>
      </c>
      <c r="B710" s="67"/>
      <c r="C710" s="68"/>
      <c r="D710" s="67"/>
      <c r="E710" s="67"/>
      <c r="F710" s="67"/>
      <c r="G710" s="67"/>
      <c r="H710" s="69"/>
      <c r="I710" s="67"/>
      <c r="J710" s="67"/>
      <c r="K710" s="67"/>
      <c r="L710" s="67"/>
      <c r="M710" s="67"/>
      <c r="N710" s="69"/>
      <c r="O710" s="57" t="str">
        <f t="shared" si="34"/>
        <v/>
      </c>
      <c r="Q710" s="11" t="s">
        <v>450</v>
      </c>
      <c r="R710" s="11" t="str" cm="1">
        <f t="array" ref="R710">_xlfn.XLOOKUP(Q710,INDEX(Flettilisti,,1),INDEX(Flettilisti,,2),,0)</f>
        <v>Vantar flokkun</v>
      </c>
      <c r="S710" s="38" t="str">
        <f>IF(ISBLANK(N710),"",IF(N710&lt;Gögn!$J$2,Gögn!$K$2,IF(N710&gt;Gögn!$J$4,Gögn!$K$4,Gögn!$K$3)))</f>
        <v/>
      </c>
      <c r="T710" s="49" t="str" cm="1">
        <f t="array" aca="1" ref="T710" ca="1">IF(ISBLANK(B710),"",IF(R710="Styrkhæft",_xlfn.XLOOKUP(S710,Vegalengdir[Texti],INDIRECT("Vegalengdir["&amp;'Upplýsingar um umsækjanda'!$B$10&amp;"]"),0%,0)))</f>
        <v/>
      </c>
      <c r="U710" s="72" t="str">
        <f t="shared" si="36"/>
        <v/>
      </c>
    </row>
    <row r="711" spans="1:21" x14ac:dyDescent="0.25">
      <c r="A711" s="37">
        <f t="shared" si="35"/>
        <v>710</v>
      </c>
      <c r="B711" s="67"/>
      <c r="C711" s="68"/>
      <c r="D711" s="67"/>
      <c r="E711" s="67"/>
      <c r="F711" s="67"/>
      <c r="G711" s="67"/>
      <c r="H711" s="69"/>
      <c r="I711" s="67"/>
      <c r="J711" s="67"/>
      <c r="K711" s="67"/>
      <c r="L711" s="67"/>
      <c r="M711" s="67"/>
      <c r="N711" s="69"/>
      <c r="O711" s="57" t="str">
        <f t="shared" si="34"/>
        <v/>
      </c>
      <c r="Q711" s="11" t="s">
        <v>450</v>
      </c>
      <c r="R711" s="11" t="str" cm="1">
        <f t="array" ref="R711">_xlfn.XLOOKUP(Q711,INDEX(Flettilisti,,1),INDEX(Flettilisti,,2),,0)</f>
        <v>Vantar flokkun</v>
      </c>
      <c r="S711" s="38" t="str">
        <f>IF(ISBLANK(N711),"",IF(N711&lt;Gögn!$J$2,Gögn!$K$2,IF(N711&gt;Gögn!$J$4,Gögn!$K$4,Gögn!$K$3)))</f>
        <v/>
      </c>
      <c r="T711" s="49" t="str" cm="1">
        <f t="array" aca="1" ref="T711" ca="1">IF(ISBLANK(B711),"",IF(R711="Styrkhæft",_xlfn.XLOOKUP(S711,Vegalengdir[Texti],INDIRECT("Vegalengdir["&amp;'Upplýsingar um umsækjanda'!$B$10&amp;"]"),0%,0)))</f>
        <v/>
      </c>
      <c r="U711" s="72" t="str">
        <f t="shared" si="36"/>
        <v/>
      </c>
    </row>
    <row r="712" spans="1:21" x14ac:dyDescent="0.25">
      <c r="A712" s="37">
        <f t="shared" si="35"/>
        <v>711</v>
      </c>
      <c r="B712" s="67"/>
      <c r="C712" s="68"/>
      <c r="D712" s="67"/>
      <c r="E712" s="67"/>
      <c r="F712" s="67"/>
      <c r="G712" s="67"/>
      <c r="H712" s="69"/>
      <c r="I712" s="67"/>
      <c r="J712" s="67"/>
      <c r="K712" s="67"/>
      <c r="L712" s="67"/>
      <c r="M712" s="67"/>
      <c r="N712" s="69"/>
      <c r="O712" s="57" t="str">
        <f t="shared" si="34"/>
        <v/>
      </c>
      <c r="Q712" s="11" t="s">
        <v>450</v>
      </c>
      <c r="R712" s="11" t="str" cm="1">
        <f t="array" ref="R712">_xlfn.XLOOKUP(Q712,INDEX(Flettilisti,,1),INDEX(Flettilisti,,2),,0)</f>
        <v>Vantar flokkun</v>
      </c>
      <c r="S712" s="38" t="str">
        <f>IF(ISBLANK(N712),"",IF(N712&lt;Gögn!$J$2,Gögn!$K$2,IF(N712&gt;Gögn!$J$4,Gögn!$K$4,Gögn!$K$3)))</f>
        <v/>
      </c>
      <c r="T712" s="49" t="str" cm="1">
        <f t="array" aca="1" ref="T712" ca="1">IF(ISBLANK(B712),"",IF(R712="Styrkhæft",_xlfn.XLOOKUP(S712,Vegalengdir[Texti],INDIRECT("Vegalengdir["&amp;'Upplýsingar um umsækjanda'!$B$10&amp;"]"),0%,0)))</f>
        <v/>
      </c>
      <c r="U712" s="72" t="str">
        <f t="shared" si="36"/>
        <v/>
      </c>
    </row>
    <row r="713" spans="1:21" x14ac:dyDescent="0.25">
      <c r="A713" s="37">
        <f t="shared" si="35"/>
        <v>712</v>
      </c>
      <c r="B713" s="67"/>
      <c r="C713" s="68"/>
      <c r="D713" s="67"/>
      <c r="E713" s="67"/>
      <c r="F713" s="67"/>
      <c r="G713" s="67"/>
      <c r="H713" s="69"/>
      <c r="I713" s="67"/>
      <c r="J713" s="67"/>
      <c r="K713" s="67"/>
      <c r="L713" s="67"/>
      <c r="M713" s="67"/>
      <c r="N713" s="69"/>
      <c r="O713" s="57" t="str">
        <f t="shared" si="34"/>
        <v/>
      </c>
      <c r="Q713" s="11" t="s">
        <v>450</v>
      </c>
      <c r="R713" s="11" t="str" cm="1">
        <f t="array" ref="R713">_xlfn.XLOOKUP(Q713,INDEX(Flettilisti,,1),INDEX(Flettilisti,,2),,0)</f>
        <v>Vantar flokkun</v>
      </c>
      <c r="S713" s="38" t="str">
        <f>IF(ISBLANK(N713),"",IF(N713&lt;Gögn!$J$2,Gögn!$K$2,IF(N713&gt;Gögn!$J$4,Gögn!$K$4,Gögn!$K$3)))</f>
        <v/>
      </c>
      <c r="T713" s="49" t="str" cm="1">
        <f t="array" aca="1" ref="T713" ca="1">IF(ISBLANK(B713),"",IF(R713="Styrkhæft",_xlfn.XLOOKUP(S713,Vegalengdir[Texti],INDIRECT("Vegalengdir["&amp;'Upplýsingar um umsækjanda'!$B$10&amp;"]"),0%,0)))</f>
        <v/>
      </c>
      <c r="U713" s="72" t="str">
        <f t="shared" si="36"/>
        <v/>
      </c>
    </row>
    <row r="714" spans="1:21" x14ac:dyDescent="0.25">
      <c r="A714" s="37">
        <f t="shared" si="35"/>
        <v>713</v>
      </c>
      <c r="B714" s="67"/>
      <c r="C714" s="68"/>
      <c r="D714" s="67"/>
      <c r="E714" s="67"/>
      <c r="F714" s="67"/>
      <c r="G714" s="67"/>
      <c r="H714" s="69"/>
      <c r="I714" s="67"/>
      <c r="J714" s="67"/>
      <c r="K714" s="67"/>
      <c r="L714" s="67"/>
      <c r="M714" s="67"/>
      <c r="N714" s="69"/>
      <c r="O714" s="57" t="str">
        <f t="shared" si="34"/>
        <v/>
      </c>
      <c r="Q714" s="11" t="s">
        <v>450</v>
      </c>
      <c r="R714" s="11" t="str" cm="1">
        <f t="array" ref="R714">_xlfn.XLOOKUP(Q714,INDEX(Flettilisti,,1),INDEX(Flettilisti,,2),,0)</f>
        <v>Vantar flokkun</v>
      </c>
      <c r="S714" s="38" t="str">
        <f>IF(ISBLANK(N714),"",IF(N714&lt;Gögn!$J$2,Gögn!$K$2,IF(N714&gt;Gögn!$J$4,Gögn!$K$4,Gögn!$K$3)))</f>
        <v/>
      </c>
      <c r="T714" s="49" t="str" cm="1">
        <f t="array" aca="1" ref="T714" ca="1">IF(ISBLANK(B714),"",IF(R714="Styrkhæft",_xlfn.XLOOKUP(S714,Vegalengdir[Texti],INDIRECT("Vegalengdir["&amp;'Upplýsingar um umsækjanda'!$B$10&amp;"]"),0%,0)))</f>
        <v/>
      </c>
      <c r="U714" s="72" t="str">
        <f t="shared" si="36"/>
        <v/>
      </c>
    </row>
    <row r="715" spans="1:21" x14ac:dyDescent="0.25">
      <c r="A715" s="37">
        <f t="shared" si="35"/>
        <v>714</v>
      </c>
      <c r="B715" s="67"/>
      <c r="C715" s="68"/>
      <c r="D715" s="67"/>
      <c r="E715" s="67"/>
      <c r="F715" s="67"/>
      <c r="G715" s="67"/>
      <c r="H715" s="69"/>
      <c r="I715" s="67"/>
      <c r="J715" s="67"/>
      <c r="K715" s="67"/>
      <c r="L715" s="67"/>
      <c r="M715" s="67"/>
      <c r="N715" s="69"/>
      <c r="O715" s="57" t="str">
        <f t="shared" si="34"/>
        <v/>
      </c>
      <c r="Q715" s="11" t="s">
        <v>450</v>
      </c>
      <c r="R715" s="11" t="str" cm="1">
        <f t="array" ref="R715">_xlfn.XLOOKUP(Q715,INDEX(Flettilisti,,1),INDEX(Flettilisti,,2),,0)</f>
        <v>Vantar flokkun</v>
      </c>
      <c r="S715" s="38" t="str">
        <f>IF(ISBLANK(N715),"",IF(N715&lt;Gögn!$J$2,Gögn!$K$2,IF(N715&gt;Gögn!$J$4,Gögn!$K$4,Gögn!$K$3)))</f>
        <v/>
      </c>
      <c r="T715" s="49" t="str" cm="1">
        <f t="array" aca="1" ref="T715" ca="1">IF(ISBLANK(B715),"",IF(R715="Styrkhæft",_xlfn.XLOOKUP(S715,Vegalengdir[Texti],INDIRECT("Vegalengdir["&amp;'Upplýsingar um umsækjanda'!$B$10&amp;"]"),0%,0)))</f>
        <v/>
      </c>
      <c r="U715" s="72" t="str">
        <f t="shared" si="36"/>
        <v/>
      </c>
    </row>
    <row r="716" spans="1:21" x14ac:dyDescent="0.25">
      <c r="A716" s="37">
        <f t="shared" si="35"/>
        <v>715</v>
      </c>
      <c r="B716" s="67"/>
      <c r="C716" s="68"/>
      <c r="D716" s="67"/>
      <c r="E716" s="67"/>
      <c r="F716" s="67"/>
      <c r="G716" s="67"/>
      <c r="H716" s="69"/>
      <c r="I716" s="67"/>
      <c r="J716" s="67"/>
      <c r="K716" s="67"/>
      <c r="L716" s="67"/>
      <c r="M716" s="67"/>
      <c r="N716" s="69"/>
      <c r="O716" s="57" t="str">
        <f t="shared" si="34"/>
        <v/>
      </c>
      <c r="Q716" s="11" t="s">
        <v>450</v>
      </c>
      <c r="R716" s="11" t="str" cm="1">
        <f t="array" ref="R716">_xlfn.XLOOKUP(Q716,INDEX(Flettilisti,,1),INDEX(Flettilisti,,2),,0)</f>
        <v>Vantar flokkun</v>
      </c>
      <c r="S716" s="38" t="str">
        <f>IF(ISBLANK(N716),"",IF(N716&lt;Gögn!$J$2,Gögn!$K$2,IF(N716&gt;Gögn!$J$4,Gögn!$K$4,Gögn!$K$3)))</f>
        <v/>
      </c>
      <c r="T716" s="49" t="str" cm="1">
        <f t="array" aca="1" ref="T716" ca="1">IF(ISBLANK(B716),"",IF(R716="Styrkhæft",_xlfn.XLOOKUP(S716,Vegalengdir[Texti],INDIRECT("Vegalengdir["&amp;'Upplýsingar um umsækjanda'!$B$10&amp;"]"),0%,0)))</f>
        <v/>
      </c>
      <c r="U716" s="72" t="str">
        <f t="shared" si="36"/>
        <v/>
      </c>
    </row>
    <row r="717" spans="1:21" x14ac:dyDescent="0.25">
      <c r="A717" s="37">
        <f t="shared" si="35"/>
        <v>716</v>
      </c>
      <c r="B717" s="67"/>
      <c r="C717" s="68"/>
      <c r="D717" s="67"/>
      <c r="E717" s="67"/>
      <c r="F717" s="67"/>
      <c r="G717" s="67"/>
      <c r="H717" s="69"/>
      <c r="I717" s="67"/>
      <c r="J717" s="67"/>
      <c r="K717" s="67"/>
      <c r="L717" s="67"/>
      <c r="M717" s="67"/>
      <c r="N717" s="69"/>
      <c r="O717" s="57" t="str">
        <f t="shared" si="34"/>
        <v/>
      </c>
      <c r="Q717" s="11" t="s">
        <v>450</v>
      </c>
      <c r="R717" s="11" t="str" cm="1">
        <f t="array" ref="R717">_xlfn.XLOOKUP(Q717,INDEX(Flettilisti,,1),INDEX(Flettilisti,,2),,0)</f>
        <v>Vantar flokkun</v>
      </c>
      <c r="S717" s="38" t="str">
        <f>IF(ISBLANK(N717),"",IF(N717&lt;Gögn!$J$2,Gögn!$K$2,IF(N717&gt;Gögn!$J$4,Gögn!$K$4,Gögn!$K$3)))</f>
        <v/>
      </c>
      <c r="T717" s="49" t="str" cm="1">
        <f t="array" aca="1" ref="T717" ca="1">IF(ISBLANK(B717),"",IF(R717="Styrkhæft",_xlfn.XLOOKUP(S717,Vegalengdir[Texti],INDIRECT("Vegalengdir["&amp;'Upplýsingar um umsækjanda'!$B$10&amp;"]"),0%,0)))</f>
        <v/>
      </c>
      <c r="U717" s="72" t="str">
        <f t="shared" si="36"/>
        <v/>
      </c>
    </row>
    <row r="718" spans="1:21" x14ac:dyDescent="0.25">
      <c r="A718" s="37">
        <f t="shared" si="35"/>
        <v>717</v>
      </c>
      <c r="B718" s="67"/>
      <c r="C718" s="68"/>
      <c r="D718" s="67"/>
      <c r="E718" s="67"/>
      <c r="F718" s="67"/>
      <c r="G718" s="67"/>
      <c r="H718" s="69"/>
      <c r="I718" s="67"/>
      <c r="J718" s="67"/>
      <c r="K718" s="67"/>
      <c r="L718" s="67"/>
      <c r="M718" s="67"/>
      <c r="N718" s="69"/>
      <c r="O718" s="57" t="str">
        <f t="shared" si="34"/>
        <v/>
      </c>
      <c r="Q718" s="11" t="s">
        <v>450</v>
      </c>
      <c r="R718" s="11" t="str" cm="1">
        <f t="array" ref="R718">_xlfn.XLOOKUP(Q718,INDEX(Flettilisti,,1),INDEX(Flettilisti,,2),,0)</f>
        <v>Vantar flokkun</v>
      </c>
      <c r="S718" s="38" t="str">
        <f>IF(ISBLANK(N718),"",IF(N718&lt;Gögn!$J$2,Gögn!$K$2,IF(N718&gt;Gögn!$J$4,Gögn!$K$4,Gögn!$K$3)))</f>
        <v/>
      </c>
      <c r="T718" s="49" t="str" cm="1">
        <f t="array" aca="1" ref="T718" ca="1">IF(ISBLANK(B718),"",IF(R718="Styrkhæft",_xlfn.XLOOKUP(S718,Vegalengdir[Texti],INDIRECT("Vegalengdir["&amp;'Upplýsingar um umsækjanda'!$B$10&amp;"]"),0%,0)))</f>
        <v/>
      </c>
      <c r="U718" s="72" t="str">
        <f t="shared" si="36"/>
        <v/>
      </c>
    </row>
    <row r="719" spans="1:21" x14ac:dyDescent="0.25">
      <c r="A719" s="37">
        <f t="shared" si="35"/>
        <v>718</v>
      </c>
      <c r="B719" s="67"/>
      <c r="C719" s="68"/>
      <c r="D719" s="67"/>
      <c r="E719" s="67"/>
      <c r="F719" s="67"/>
      <c r="G719" s="67"/>
      <c r="H719" s="69"/>
      <c r="I719" s="67"/>
      <c r="J719" s="67"/>
      <c r="K719" s="67"/>
      <c r="L719" s="67"/>
      <c r="M719" s="67"/>
      <c r="N719" s="69"/>
      <c r="O719" s="57" t="str">
        <f t="shared" si="34"/>
        <v/>
      </c>
      <c r="Q719" s="11" t="s">
        <v>450</v>
      </c>
      <c r="R719" s="11" t="str" cm="1">
        <f t="array" ref="R719">_xlfn.XLOOKUP(Q719,INDEX(Flettilisti,,1),INDEX(Flettilisti,,2),,0)</f>
        <v>Vantar flokkun</v>
      </c>
      <c r="S719" s="38" t="str">
        <f>IF(ISBLANK(N719),"",IF(N719&lt;Gögn!$J$2,Gögn!$K$2,IF(N719&gt;Gögn!$J$4,Gögn!$K$4,Gögn!$K$3)))</f>
        <v/>
      </c>
      <c r="T719" s="49" t="str" cm="1">
        <f t="array" aca="1" ref="T719" ca="1">IF(ISBLANK(B719),"",IF(R719="Styrkhæft",_xlfn.XLOOKUP(S719,Vegalengdir[Texti],INDIRECT("Vegalengdir["&amp;'Upplýsingar um umsækjanda'!$B$10&amp;"]"),0%,0)))</f>
        <v/>
      </c>
      <c r="U719" s="72" t="str">
        <f t="shared" si="36"/>
        <v/>
      </c>
    </row>
    <row r="720" spans="1:21" x14ac:dyDescent="0.25">
      <c r="A720" s="37">
        <f t="shared" si="35"/>
        <v>719</v>
      </c>
      <c r="B720" s="67"/>
      <c r="C720" s="68"/>
      <c r="D720" s="67"/>
      <c r="E720" s="67"/>
      <c r="F720" s="67"/>
      <c r="G720" s="67"/>
      <c r="H720" s="69"/>
      <c r="I720" s="67"/>
      <c r="J720" s="67"/>
      <c r="K720" s="67"/>
      <c r="L720" s="67"/>
      <c r="M720" s="67"/>
      <c r="N720" s="69"/>
      <c r="O720" s="57" t="str">
        <f t="shared" si="34"/>
        <v/>
      </c>
      <c r="Q720" s="11" t="s">
        <v>450</v>
      </c>
      <c r="R720" s="11" t="str" cm="1">
        <f t="array" ref="R720">_xlfn.XLOOKUP(Q720,INDEX(Flettilisti,,1),INDEX(Flettilisti,,2),,0)</f>
        <v>Vantar flokkun</v>
      </c>
      <c r="S720" s="38" t="str">
        <f>IF(ISBLANK(N720),"",IF(N720&lt;Gögn!$J$2,Gögn!$K$2,IF(N720&gt;Gögn!$J$4,Gögn!$K$4,Gögn!$K$3)))</f>
        <v/>
      </c>
      <c r="T720" s="49" t="str" cm="1">
        <f t="array" aca="1" ref="T720" ca="1">IF(ISBLANK(B720),"",IF(R720="Styrkhæft",_xlfn.XLOOKUP(S720,Vegalengdir[Texti],INDIRECT("Vegalengdir["&amp;'Upplýsingar um umsækjanda'!$B$10&amp;"]"),0%,0)))</f>
        <v/>
      </c>
      <c r="U720" s="72" t="str">
        <f t="shared" si="36"/>
        <v/>
      </c>
    </row>
    <row r="721" spans="1:21" x14ac:dyDescent="0.25">
      <c r="A721" s="37">
        <f t="shared" si="35"/>
        <v>720</v>
      </c>
      <c r="B721" s="67"/>
      <c r="C721" s="68"/>
      <c r="D721" s="67"/>
      <c r="E721" s="67"/>
      <c r="F721" s="67"/>
      <c r="G721" s="67"/>
      <c r="H721" s="69"/>
      <c r="I721" s="67"/>
      <c r="J721" s="67"/>
      <c r="K721" s="67"/>
      <c r="L721" s="67"/>
      <c r="M721" s="67"/>
      <c r="N721" s="69"/>
      <c r="O721" s="57" t="str">
        <f t="shared" si="34"/>
        <v/>
      </c>
      <c r="Q721" s="11" t="s">
        <v>450</v>
      </c>
      <c r="R721" s="11" t="str" cm="1">
        <f t="array" ref="R721">_xlfn.XLOOKUP(Q721,INDEX(Flettilisti,,1),INDEX(Flettilisti,,2),,0)</f>
        <v>Vantar flokkun</v>
      </c>
      <c r="S721" s="38" t="str">
        <f>IF(ISBLANK(N721),"",IF(N721&lt;Gögn!$J$2,Gögn!$K$2,IF(N721&gt;Gögn!$J$4,Gögn!$K$4,Gögn!$K$3)))</f>
        <v/>
      </c>
      <c r="T721" s="49" t="str" cm="1">
        <f t="array" aca="1" ref="T721" ca="1">IF(ISBLANK(B721),"",IF(R721="Styrkhæft",_xlfn.XLOOKUP(S721,Vegalengdir[Texti],INDIRECT("Vegalengdir["&amp;'Upplýsingar um umsækjanda'!$B$10&amp;"]"),0%,0)))</f>
        <v/>
      </c>
      <c r="U721" s="72" t="str">
        <f t="shared" si="36"/>
        <v/>
      </c>
    </row>
    <row r="722" spans="1:21" x14ac:dyDescent="0.25">
      <c r="A722" s="37">
        <f t="shared" si="35"/>
        <v>721</v>
      </c>
      <c r="B722" s="67"/>
      <c r="C722" s="68"/>
      <c r="D722" s="67"/>
      <c r="E722" s="67"/>
      <c r="F722" s="67"/>
      <c r="G722" s="67"/>
      <c r="H722" s="69"/>
      <c r="I722" s="67"/>
      <c r="J722" s="67"/>
      <c r="K722" s="67"/>
      <c r="L722" s="67"/>
      <c r="M722" s="67"/>
      <c r="N722" s="69"/>
      <c r="O722" s="57" t="str">
        <f t="shared" si="34"/>
        <v/>
      </c>
      <c r="Q722" s="11" t="s">
        <v>450</v>
      </c>
      <c r="R722" s="11" t="str" cm="1">
        <f t="array" ref="R722">_xlfn.XLOOKUP(Q722,INDEX(Flettilisti,,1),INDEX(Flettilisti,,2),,0)</f>
        <v>Vantar flokkun</v>
      </c>
      <c r="S722" s="38" t="str">
        <f>IF(ISBLANK(N722),"",IF(N722&lt;Gögn!$J$2,Gögn!$K$2,IF(N722&gt;Gögn!$J$4,Gögn!$K$4,Gögn!$K$3)))</f>
        <v/>
      </c>
      <c r="T722" s="49" t="str" cm="1">
        <f t="array" aca="1" ref="T722" ca="1">IF(ISBLANK(B722),"",IF(R722="Styrkhæft",_xlfn.XLOOKUP(S722,Vegalengdir[Texti],INDIRECT("Vegalengdir["&amp;'Upplýsingar um umsækjanda'!$B$10&amp;"]"),0%,0)))</f>
        <v/>
      </c>
      <c r="U722" s="72" t="str">
        <f t="shared" si="36"/>
        <v/>
      </c>
    </row>
    <row r="723" spans="1:21" x14ac:dyDescent="0.25">
      <c r="A723" s="37">
        <f t="shared" si="35"/>
        <v>722</v>
      </c>
      <c r="B723" s="67"/>
      <c r="C723" s="68"/>
      <c r="D723" s="67"/>
      <c r="E723" s="67"/>
      <c r="F723" s="67"/>
      <c r="G723" s="67"/>
      <c r="H723" s="69"/>
      <c r="I723" s="67"/>
      <c r="J723" s="67"/>
      <c r="K723" s="67"/>
      <c r="L723" s="67"/>
      <c r="M723" s="67"/>
      <c r="N723" s="69"/>
      <c r="O723" s="57" t="str">
        <f t="shared" si="34"/>
        <v/>
      </c>
      <c r="Q723" s="11" t="s">
        <v>450</v>
      </c>
      <c r="R723" s="11" t="str" cm="1">
        <f t="array" ref="R723">_xlfn.XLOOKUP(Q723,INDEX(Flettilisti,,1),INDEX(Flettilisti,,2),,0)</f>
        <v>Vantar flokkun</v>
      </c>
      <c r="S723" s="38" t="str">
        <f>IF(ISBLANK(N723),"",IF(N723&lt;Gögn!$J$2,Gögn!$K$2,IF(N723&gt;Gögn!$J$4,Gögn!$K$4,Gögn!$K$3)))</f>
        <v/>
      </c>
      <c r="T723" s="49" t="str" cm="1">
        <f t="array" aca="1" ref="T723" ca="1">IF(ISBLANK(B723),"",IF(R723="Styrkhæft",_xlfn.XLOOKUP(S723,Vegalengdir[Texti],INDIRECT("Vegalengdir["&amp;'Upplýsingar um umsækjanda'!$B$10&amp;"]"),0%,0)))</f>
        <v/>
      </c>
      <c r="U723" s="72" t="str">
        <f t="shared" si="36"/>
        <v/>
      </c>
    </row>
    <row r="724" spans="1:21" x14ac:dyDescent="0.25">
      <c r="A724" s="37">
        <f t="shared" si="35"/>
        <v>723</v>
      </c>
      <c r="B724" s="67"/>
      <c r="C724" s="68"/>
      <c r="D724" s="67"/>
      <c r="E724" s="67"/>
      <c r="F724" s="67"/>
      <c r="G724" s="67"/>
      <c r="H724" s="69"/>
      <c r="I724" s="67"/>
      <c r="J724" s="67"/>
      <c r="K724" s="67"/>
      <c r="L724" s="67"/>
      <c r="M724" s="67"/>
      <c r="N724" s="69"/>
      <c r="O724" s="57" t="str">
        <f t="shared" si="34"/>
        <v/>
      </c>
      <c r="Q724" s="11" t="s">
        <v>450</v>
      </c>
      <c r="R724" s="11" t="str" cm="1">
        <f t="array" ref="R724">_xlfn.XLOOKUP(Q724,INDEX(Flettilisti,,1),INDEX(Flettilisti,,2),,0)</f>
        <v>Vantar flokkun</v>
      </c>
      <c r="S724" s="38" t="str">
        <f>IF(ISBLANK(N724),"",IF(N724&lt;Gögn!$J$2,Gögn!$K$2,IF(N724&gt;Gögn!$J$4,Gögn!$K$4,Gögn!$K$3)))</f>
        <v/>
      </c>
      <c r="T724" s="49" t="str" cm="1">
        <f t="array" aca="1" ref="T724" ca="1">IF(ISBLANK(B724),"",IF(R724="Styrkhæft",_xlfn.XLOOKUP(S724,Vegalengdir[Texti],INDIRECT("Vegalengdir["&amp;'Upplýsingar um umsækjanda'!$B$10&amp;"]"),0%,0)))</f>
        <v/>
      </c>
      <c r="U724" s="72" t="str">
        <f t="shared" si="36"/>
        <v/>
      </c>
    </row>
    <row r="725" spans="1:21" x14ac:dyDescent="0.25">
      <c r="A725" s="37">
        <f t="shared" si="35"/>
        <v>724</v>
      </c>
      <c r="B725" s="67"/>
      <c r="C725" s="68"/>
      <c r="D725" s="67"/>
      <c r="E725" s="67"/>
      <c r="F725" s="67"/>
      <c r="G725" s="67"/>
      <c r="H725" s="69"/>
      <c r="I725" s="67"/>
      <c r="J725" s="67"/>
      <c r="K725" s="67"/>
      <c r="L725" s="67"/>
      <c r="M725" s="67"/>
      <c r="N725" s="69"/>
      <c r="O725" s="57" t="str">
        <f t="shared" si="34"/>
        <v/>
      </c>
      <c r="Q725" s="11" t="s">
        <v>450</v>
      </c>
      <c r="R725" s="11" t="str" cm="1">
        <f t="array" ref="R725">_xlfn.XLOOKUP(Q725,INDEX(Flettilisti,,1),INDEX(Flettilisti,,2),,0)</f>
        <v>Vantar flokkun</v>
      </c>
      <c r="S725" s="38" t="str">
        <f>IF(ISBLANK(N725),"",IF(N725&lt;Gögn!$J$2,Gögn!$K$2,IF(N725&gt;Gögn!$J$4,Gögn!$K$4,Gögn!$K$3)))</f>
        <v/>
      </c>
      <c r="T725" s="49" t="str" cm="1">
        <f t="array" aca="1" ref="T725" ca="1">IF(ISBLANK(B725),"",IF(R725="Styrkhæft",_xlfn.XLOOKUP(S725,Vegalengdir[Texti],INDIRECT("Vegalengdir["&amp;'Upplýsingar um umsækjanda'!$B$10&amp;"]"),0%,0)))</f>
        <v/>
      </c>
      <c r="U725" s="72" t="str">
        <f t="shared" si="36"/>
        <v/>
      </c>
    </row>
    <row r="726" spans="1:21" x14ac:dyDescent="0.25">
      <c r="A726" s="37">
        <f t="shared" si="35"/>
        <v>725</v>
      </c>
      <c r="B726" s="67"/>
      <c r="C726" s="68"/>
      <c r="D726" s="67"/>
      <c r="E726" s="67"/>
      <c r="F726" s="67"/>
      <c r="G726" s="67"/>
      <c r="H726" s="69"/>
      <c r="I726" s="67"/>
      <c r="J726" s="67"/>
      <c r="K726" s="67"/>
      <c r="L726" s="67"/>
      <c r="M726" s="67"/>
      <c r="N726" s="69"/>
      <c r="O726" s="57" t="str">
        <f t="shared" si="34"/>
        <v/>
      </c>
      <c r="Q726" s="11" t="s">
        <v>450</v>
      </c>
      <c r="R726" s="11" t="str" cm="1">
        <f t="array" ref="R726">_xlfn.XLOOKUP(Q726,INDEX(Flettilisti,,1),INDEX(Flettilisti,,2),,0)</f>
        <v>Vantar flokkun</v>
      </c>
      <c r="S726" s="38" t="str">
        <f>IF(ISBLANK(N726),"",IF(N726&lt;Gögn!$J$2,Gögn!$K$2,IF(N726&gt;Gögn!$J$4,Gögn!$K$4,Gögn!$K$3)))</f>
        <v/>
      </c>
      <c r="T726" s="49" t="str" cm="1">
        <f t="array" aca="1" ref="T726" ca="1">IF(ISBLANK(B726),"",IF(R726="Styrkhæft",_xlfn.XLOOKUP(S726,Vegalengdir[Texti],INDIRECT("Vegalengdir["&amp;'Upplýsingar um umsækjanda'!$B$10&amp;"]"),0%,0)))</f>
        <v/>
      </c>
      <c r="U726" s="72" t="str">
        <f t="shared" si="36"/>
        <v/>
      </c>
    </row>
    <row r="727" spans="1:21" x14ac:dyDescent="0.25">
      <c r="A727" s="37">
        <f t="shared" si="35"/>
        <v>726</v>
      </c>
      <c r="B727" s="67"/>
      <c r="C727" s="68"/>
      <c r="D727" s="67"/>
      <c r="E727" s="67"/>
      <c r="F727" s="67"/>
      <c r="G727" s="67"/>
      <c r="H727" s="69"/>
      <c r="I727" s="67"/>
      <c r="J727" s="67"/>
      <c r="K727" s="67"/>
      <c r="L727" s="67"/>
      <c r="M727" s="67"/>
      <c r="N727" s="69"/>
      <c r="O727" s="57" t="str">
        <f t="shared" si="34"/>
        <v/>
      </c>
      <c r="Q727" s="11" t="s">
        <v>450</v>
      </c>
      <c r="R727" s="11" t="str" cm="1">
        <f t="array" ref="R727">_xlfn.XLOOKUP(Q727,INDEX(Flettilisti,,1),INDEX(Flettilisti,,2),,0)</f>
        <v>Vantar flokkun</v>
      </c>
      <c r="S727" s="38" t="str">
        <f>IF(ISBLANK(N727),"",IF(N727&lt;Gögn!$J$2,Gögn!$K$2,IF(N727&gt;Gögn!$J$4,Gögn!$K$4,Gögn!$K$3)))</f>
        <v/>
      </c>
      <c r="T727" s="49" t="str" cm="1">
        <f t="array" aca="1" ref="T727" ca="1">IF(ISBLANK(B727),"",IF(R727="Styrkhæft",_xlfn.XLOOKUP(S727,Vegalengdir[Texti],INDIRECT("Vegalengdir["&amp;'Upplýsingar um umsækjanda'!$B$10&amp;"]"),0%,0)))</f>
        <v/>
      </c>
      <c r="U727" s="72" t="str">
        <f t="shared" si="36"/>
        <v/>
      </c>
    </row>
    <row r="728" spans="1:21" x14ac:dyDescent="0.25">
      <c r="A728" s="37">
        <f t="shared" si="35"/>
        <v>727</v>
      </c>
      <c r="B728" s="67"/>
      <c r="C728" s="68"/>
      <c r="D728" s="67"/>
      <c r="E728" s="67"/>
      <c r="F728" s="67"/>
      <c r="G728" s="67"/>
      <c r="H728" s="69"/>
      <c r="I728" s="67"/>
      <c r="J728" s="67"/>
      <c r="K728" s="67"/>
      <c r="L728" s="67"/>
      <c r="M728" s="67"/>
      <c r="N728" s="69"/>
      <c r="O728" s="57" t="str">
        <f t="shared" si="34"/>
        <v/>
      </c>
      <c r="Q728" s="11" t="s">
        <v>450</v>
      </c>
      <c r="R728" s="11" t="str" cm="1">
        <f t="array" ref="R728">_xlfn.XLOOKUP(Q728,INDEX(Flettilisti,,1),INDEX(Flettilisti,,2),,0)</f>
        <v>Vantar flokkun</v>
      </c>
      <c r="S728" s="38" t="str">
        <f>IF(ISBLANK(N728),"",IF(N728&lt;Gögn!$J$2,Gögn!$K$2,IF(N728&gt;Gögn!$J$4,Gögn!$K$4,Gögn!$K$3)))</f>
        <v/>
      </c>
      <c r="T728" s="49" t="str" cm="1">
        <f t="array" aca="1" ref="T728" ca="1">IF(ISBLANK(B728),"",IF(R728="Styrkhæft",_xlfn.XLOOKUP(S728,Vegalengdir[Texti],INDIRECT("Vegalengdir["&amp;'Upplýsingar um umsækjanda'!$B$10&amp;"]"),0%,0)))</f>
        <v/>
      </c>
      <c r="U728" s="72" t="str">
        <f t="shared" si="36"/>
        <v/>
      </c>
    </row>
    <row r="729" spans="1:21" x14ac:dyDescent="0.25">
      <c r="A729" s="37">
        <f t="shared" si="35"/>
        <v>728</v>
      </c>
      <c r="B729" s="67"/>
      <c r="C729" s="68"/>
      <c r="D729" s="67"/>
      <c r="E729" s="67"/>
      <c r="F729" s="67"/>
      <c r="G729" s="67"/>
      <c r="H729" s="69"/>
      <c r="I729" s="67"/>
      <c r="J729" s="67"/>
      <c r="K729" s="67"/>
      <c r="L729" s="67"/>
      <c r="M729" s="67"/>
      <c r="N729" s="69"/>
      <c r="O729" s="57" t="str">
        <f t="shared" si="34"/>
        <v/>
      </c>
      <c r="Q729" s="11" t="s">
        <v>450</v>
      </c>
      <c r="R729" s="11" t="str" cm="1">
        <f t="array" ref="R729">_xlfn.XLOOKUP(Q729,INDEX(Flettilisti,,1),INDEX(Flettilisti,,2),,0)</f>
        <v>Vantar flokkun</v>
      </c>
      <c r="S729" s="38" t="str">
        <f>IF(ISBLANK(N729),"",IF(N729&lt;Gögn!$J$2,Gögn!$K$2,IF(N729&gt;Gögn!$J$4,Gögn!$K$4,Gögn!$K$3)))</f>
        <v/>
      </c>
      <c r="T729" s="49" t="str" cm="1">
        <f t="array" aca="1" ref="T729" ca="1">IF(ISBLANK(B729),"",IF(R729="Styrkhæft",_xlfn.XLOOKUP(S729,Vegalengdir[Texti],INDIRECT("Vegalengdir["&amp;'Upplýsingar um umsækjanda'!$B$10&amp;"]"),0%,0)))</f>
        <v/>
      </c>
      <c r="U729" s="72" t="str">
        <f t="shared" si="36"/>
        <v/>
      </c>
    </row>
    <row r="730" spans="1:21" x14ac:dyDescent="0.25">
      <c r="A730" s="37">
        <f t="shared" si="35"/>
        <v>729</v>
      </c>
      <c r="B730" s="67"/>
      <c r="C730" s="68"/>
      <c r="D730" s="67"/>
      <c r="E730" s="67"/>
      <c r="F730" s="67"/>
      <c r="G730" s="67"/>
      <c r="H730" s="69"/>
      <c r="I730" s="67"/>
      <c r="J730" s="67"/>
      <c r="K730" s="67"/>
      <c r="L730" s="67"/>
      <c r="M730" s="67"/>
      <c r="N730" s="69"/>
      <c r="O730" s="57" t="str">
        <f t="shared" si="34"/>
        <v/>
      </c>
      <c r="Q730" s="11" t="s">
        <v>450</v>
      </c>
      <c r="R730" s="11" t="str" cm="1">
        <f t="array" ref="R730">_xlfn.XLOOKUP(Q730,INDEX(Flettilisti,,1),INDEX(Flettilisti,,2),,0)</f>
        <v>Vantar flokkun</v>
      </c>
      <c r="S730" s="38" t="str">
        <f>IF(ISBLANK(N730),"",IF(N730&lt;Gögn!$J$2,Gögn!$K$2,IF(N730&gt;Gögn!$J$4,Gögn!$K$4,Gögn!$K$3)))</f>
        <v/>
      </c>
      <c r="T730" s="49" t="str" cm="1">
        <f t="array" aca="1" ref="T730" ca="1">IF(ISBLANK(B730),"",IF(R730="Styrkhæft",_xlfn.XLOOKUP(S730,Vegalengdir[Texti],INDIRECT("Vegalengdir["&amp;'Upplýsingar um umsækjanda'!$B$10&amp;"]"),0%,0)))</f>
        <v/>
      </c>
      <c r="U730" s="72" t="str">
        <f t="shared" si="36"/>
        <v/>
      </c>
    </row>
    <row r="731" spans="1:21" x14ac:dyDescent="0.25">
      <c r="A731" s="37">
        <f t="shared" si="35"/>
        <v>730</v>
      </c>
      <c r="B731" s="67"/>
      <c r="C731" s="68"/>
      <c r="D731" s="67"/>
      <c r="E731" s="67"/>
      <c r="F731" s="67"/>
      <c r="G731" s="67"/>
      <c r="H731" s="69"/>
      <c r="I731" s="67"/>
      <c r="J731" s="67"/>
      <c r="K731" s="67"/>
      <c r="L731" s="67"/>
      <c r="M731" s="67"/>
      <c r="N731" s="69"/>
      <c r="O731" s="57" t="str">
        <f t="shared" si="34"/>
        <v/>
      </c>
      <c r="Q731" s="11" t="s">
        <v>450</v>
      </c>
      <c r="R731" s="11" t="str" cm="1">
        <f t="array" ref="R731">_xlfn.XLOOKUP(Q731,INDEX(Flettilisti,,1),INDEX(Flettilisti,,2),,0)</f>
        <v>Vantar flokkun</v>
      </c>
      <c r="S731" s="38" t="str">
        <f>IF(ISBLANK(N731),"",IF(N731&lt;Gögn!$J$2,Gögn!$K$2,IF(N731&gt;Gögn!$J$4,Gögn!$K$4,Gögn!$K$3)))</f>
        <v/>
      </c>
      <c r="T731" s="49" t="str" cm="1">
        <f t="array" aca="1" ref="T731" ca="1">IF(ISBLANK(B731),"",IF(R731="Styrkhæft",_xlfn.XLOOKUP(S731,Vegalengdir[Texti],INDIRECT("Vegalengdir["&amp;'Upplýsingar um umsækjanda'!$B$10&amp;"]"),0%,0)))</f>
        <v/>
      </c>
      <c r="U731" s="72" t="str">
        <f t="shared" si="36"/>
        <v/>
      </c>
    </row>
    <row r="732" spans="1:21" x14ac:dyDescent="0.25">
      <c r="A732" s="37">
        <f t="shared" si="35"/>
        <v>731</v>
      </c>
      <c r="B732" s="67"/>
      <c r="C732" s="68"/>
      <c r="D732" s="67"/>
      <c r="E732" s="67"/>
      <c r="F732" s="67"/>
      <c r="G732" s="67"/>
      <c r="H732" s="69"/>
      <c r="I732" s="67"/>
      <c r="J732" s="67"/>
      <c r="K732" s="67"/>
      <c r="L732" s="67"/>
      <c r="M732" s="67"/>
      <c r="N732" s="69"/>
      <c r="O732" s="57" t="str">
        <f t="shared" si="34"/>
        <v/>
      </c>
      <c r="Q732" s="11" t="s">
        <v>450</v>
      </c>
      <c r="R732" s="11" t="str" cm="1">
        <f t="array" ref="R732">_xlfn.XLOOKUP(Q732,INDEX(Flettilisti,,1),INDEX(Flettilisti,,2),,0)</f>
        <v>Vantar flokkun</v>
      </c>
      <c r="S732" s="38" t="str">
        <f>IF(ISBLANK(N732),"",IF(N732&lt;Gögn!$J$2,Gögn!$K$2,IF(N732&gt;Gögn!$J$4,Gögn!$K$4,Gögn!$K$3)))</f>
        <v/>
      </c>
      <c r="T732" s="49" t="str" cm="1">
        <f t="array" aca="1" ref="T732" ca="1">IF(ISBLANK(B732),"",IF(R732="Styrkhæft",_xlfn.XLOOKUP(S732,Vegalengdir[Texti],INDIRECT("Vegalengdir["&amp;'Upplýsingar um umsækjanda'!$B$10&amp;"]"),0%,0)))</f>
        <v/>
      </c>
      <c r="U732" s="72" t="str">
        <f t="shared" si="36"/>
        <v/>
      </c>
    </row>
    <row r="733" spans="1:21" x14ac:dyDescent="0.25">
      <c r="A733" s="37">
        <f t="shared" si="35"/>
        <v>732</v>
      </c>
      <c r="B733" s="67"/>
      <c r="C733" s="68"/>
      <c r="D733" s="67"/>
      <c r="E733" s="67"/>
      <c r="F733" s="67"/>
      <c r="G733" s="67"/>
      <c r="H733" s="69"/>
      <c r="I733" s="67"/>
      <c r="J733" s="67"/>
      <c r="K733" s="67"/>
      <c r="L733" s="67"/>
      <c r="M733" s="67"/>
      <c r="N733" s="69"/>
      <c r="O733" s="57" t="str">
        <f t="shared" si="34"/>
        <v/>
      </c>
      <c r="Q733" s="11" t="s">
        <v>450</v>
      </c>
      <c r="R733" s="11" t="str" cm="1">
        <f t="array" ref="R733">_xlfn.XLOOKUP(Q733,INDEX(Flettilisti,,1),INDEX(Flettilisti,,2),,0)</f>
        <v>Vantar flokkun</v>
      </c>
      <c r="S733" s="38" t="str">
        <f>IF(ISBLANK(N733),"",IF(N733&lt;Gögn!$J$2,Gögn!$K$2,IF(N733&gt;Gögn!$J$4,Gögn!$K$4,Gögn!$K$3)))</f>
        <v/>
      </c>
      <c r="T733" s="49" t="str" cm="1">
        <f t="array" aca="1" ref="T733" ca="1">IF(ISBLANK(B733),"",IF(R733="Styrkhæft",_xlfn.XLOOKUP(S733,Vegalengdir[Texti],INDIRECT("Vegalengdir["&amp;'Upplýsingar um umsækjanda'!$B$10&amp;"]"),0%,0)))</f>
        <v/>
      </c>
      <c r="U733" s="72" t="str">
        <f t="shared" si="36"/>
        <v/>
      </c>
    </row>
    <row r="734" spans="1:21" x14ac:dyDescent="0.25">
      <c r="A734" s="37">
        <f t="shared" si="35"/>
        <v>733</v>
      </c>
      <c r="B734" s="67"/>
      <c r="C734" s="68"/>
      <c r="D734" s="67"/>
      <c r="E734" s="67"/>
      <c r="F734" s="67"/>
      <c r="G734" s="67"/>
      <c r="H734" s="69"/>
      <c r="I734" s="67"/>
      <c r="J734" s="67"/>
      <c r="K734" s="67"/>
      <c r="L734" s="67"/>
      <c r="M734" s="67"/>
      <c r="N734" s="69"/>
      <c r="O734" s="57" t="str">
        <f t="shared" si="34"/>
        <v/>
      </c>
      <c r="Q734" s="11" t="s">
        <v>450</v>
      </c>
      <c r="R734" s="11" t="str" cm="1">
        <f t="array" ref="R734">_xlfn.XLOOKUP(Q734,INDEX(Flettilisti,,1),INDEX(Flettilisti,,2),,0)</f>
        <v>Vantar flokkun</v>
      </c>
      <c r="S734" s="38" t="str">
        <f>IF(ISBLANK(N734),"",IF(N734&lt;Gögn!$J$2,Gögn!$K$2,IF(N734&gt;Gögn!$J$4,Gögn!$K$4,Gögn!$K$3)))</f>
        <v/>
      </c>
      <c r="T734" s="49" t="str" cm="1">
        <f t="array" aca="1" ref="T734" ca="1">IF(ISBLANK(B734),"",IF(R734="Styrkhæft",_xlfn.XLOOKUP(S734,Vegalengdir[Texti],INDIRECT("Vegalengdir["&amp;'Upplýsingar um umsækjanda'!$B$10&amp;"]"),0%,0)))</f>
        <v/>
      </c>
      <c r="U734" s="72" t="str">
        <f t="shared" si="36"/>
        <v/>
      </c>
    </row>
    <row r="735" spans="1:21" x14ac:dyDescent="0.25">
      <c r="A735" s="37">
        <f t="shared" si="35"/>
        <v>734</v>
      </c>
      <c r="B735" s="67"/>
      <c r="C735" s="68"/>
      <c r="D735" s="67"/>
      <c r="E735" s="67"/>
      <c r="F735" s="67"/>
      <c r="G735" s="67"/>
      <c r="H735" s="69"/>
      <c r="I735" s="67"/>
      <c r="J735" s="67"/>
      <c r="K735" s="67"/>
      <c r="L735" s="67"/>
      <c r="M735" s="67"/>
      <c r="N735" s="69"/>
      <c r="O735" s="57" t="str">
        <f t="shared" si="34"/>
        <v/>
      </c>
      <c r="Q735" s="11" t="s">
        <v>450</v>
      </c>
      <c r="R735" s="11" t="str" cm="1">
        <f t="array" ref="R735">_xlfn.XLOOKUP(Q735,INDEX(Flettilisti,,1),INDEX(Flettilisti,,2),,0)</f>
        <v>Vantar flokkun</v>
      </c>
      <c r="S735" s="38" t="str">
        <f>IF(ISBLANK(N735),"",IF(N735&lt;Gögn!$J$2,Gögn!$K$2,IF(N735&gt;Gögn!$J$4,Gögn!$K$4,Gögn!$K$3)))</f>
        <v/>
      </c>
      <c r="T735" s="49" t="str" cm="1">
        <f t="array" aca="1" ref="T735" ca="1">IF(ISBLANK(B735),"",IF(R735="Styrkhæft",_xlfn.XLOOKUP(S735,Vegalengdir[Texti],INDIRECT("Vegalengdir["&amp;'Upplýsingar um umsækjanda'!$B$10&amp;"]"),0%,0)))</f>
        <v/>
      </c>
      <c r="U735" s="72" t="str">
        <f t="shared" si="36"/>
        <v/>
      </c>
    </row>
    <row r="736" spans="1:21" x14ac:dyDescent="0.25">
      <c r="A736" s="37">
        <f t="shared" si="35"/>
        <v>735</v>
      </c>
      <c r="B736" s="67"/>
      <c r="C736" s="68"/>
      <c r="D736" s="67"/>
      <c r="E736" s="67"/>
      <c r="F736" s="67"/>
      <c r="G736" s="67"/>
      <c r="H736" s="69"/>
      <c r="I736" s="67"/>
      <c r="J736" s="67"/>
      <c r="K736" s="67"/>
      <c r="L736" s="67"/>
      <c r="M736" s="67"/>
      <c r="N736" s="69"/>
      <c r="O736" s="57" t="str">
        <f t="shared" si="34"/>
        <v/>
      </c>
      <c r="Q736" s="11" t="s">
        <v>450</v>
      </c>
      <c r="R736" s="11" t="str" cm="1">
        <f t="array" ref="R736">_xlfn.XLOOKUP(Q736,INDEX(Flettilisti,,1),INDEX(Flettilisti,,2),,0)</f>
        <v>Vantar flokkun</v>
      </c>
      <c r="S736" s="38" t="str">
        <f>IF(ISBLANK(N736),"",IF(N736&lt;Gögn!$J$2,Gögn!$K$2,IF(N736&gt;Gögn!$J$4,Gögn!$K$4,Gögn!$K$3)))</f>
        <v/>
      </c>
      <c r="T736" s="49" t="str" cm="1">
        <f t="array" aca="1" ref="T736" ca="1">IF(ISBLANK(B736),"",IF(R736="Styrkhæft",_xlfn.XLOOKUP(S736,Vegalengdir[Texti],INDIRECT("Vegalengdir["&amp;'Upplýsingar um umsækjanda'!$B$10&amp;"]"),0%,0)))</f>
        <v/>
      </c>
      <c r="U736" s="72" t="str">
        <f t="shared" si="36"/>
        <v/>
      </c>
    </row>
    <row r="737" spans="1:21" x14ac:dyDescent="0.25">
      <c r="A737" s="37">
        <f t="shared" si="35"/>
        <v>736</v>
      </c>
      <c r="B737" s="67"/>
      <c r="C737" s="68"/>
      <c r="D737" s="67"/>
      <c r="E737" s="67"/>
      <c r="F737" s="67"/>
      <c r="G737" s="67"/>
      <c r="H737" s="69"/>
      <c r="I737" s="67"/>
      <c r="J737" s="67"/>
      <c r="K737" s="67"/>
      <c r="L737" s="67"/>
      <c r="M737" s="67"/>
      <c r="N737" s="69"/>
      <c r="O737" s="57" t="str">
        <f t="shared" si="34"/>
        <v/>
      </c>
      <c r="Q737" s="11" t="s">
        <v>450</v>
      </c>
      <c r="R737" s="11" t="str" cm="1">
        <f t="array" ref="R737">_xlfn.XLOOKUP(Q737,INDEX(Flettilisti,,1),INDEX(Flettilisti,,2),,0)</f>
        <v>Vantar flokkun</v>
      </c>
      <c r="S737" s="38" t="str">
        <f>IF(ISBLANK(N737),"",IF(N737&lt;Gögn!$J$2,Gögn!$K$2,IF(N737&gt;Gögn!$J$4,Gögn!$K$4,Gögn!$K$3)))</f>
        <v/>
      </c>
      <c r="T737" s="49" t="str" cm="1">
        <f t="array" aca="1" ref="T737" ca="1">IF(ISBLANK(B737),"",IF(R737="Styrkhæft",_xlfn.XLOOKUP(S737,Vegalengdir[Texti],INDIRECT("Vegalengdir["&amp;'Upplýsingar um umsækjanda'!$B$10&amp;"]"),0%,0)))</f>
        <v/>
      </c>
      <c r="U737" s="72" t="str">
        <f t="shared" si="36"/>
        <v/>
      </c>
    </row>
    <row r="738" spans="1:21" x14ac:dyDescent="0.25">
      <c r="A738" s="37">
        <f t="shared" si="35"/>
        <v>737</v>
      </c>
      <c r="B738" s="67"/>
      <c r="C738" s="68"/>
      <c r="D738" s="67"/>
      <c r="E738" s="67"/>
      <c r="F738" s="67"/>
      <c r="G738" s="67"/>
      <c r="H738" s="69"/>
      <c r="I738" s="67"/>
      <c r="J738" s="67"/>
      <c r="K738" s="67"/>
      <c r="L738" s="67"/>
      <c r="M738" s="67"/>
      <c r="N738" s="69"/>
      <c r="O738" s="57" t="str">
        <f t="shared" si="34"/>
        <v/>
      </c>
      <c r="Q738" s="11" t="s">
        <v>450</v>
      </c>
      <c r="R738" s="11" t="str" cm="1">
        <f t="array" ref="R738">_xlfn.XLOOKUP(Q738,INDEX(Flettilisti,,1),INDEX(Flettilisti,,2),,0)</f>
        <v>Vantar flokkun</v>
      </c>
      <c r="S738" s="38" t="str">
        <f>IF(ISBLANK(N738),"",IF(N738&lt;Gögn!$J$2,Gögn!$K$2,IF(N738&gt;Gögn!$J$4,Gögn!$K$4,Gögn!$K$3)))</f>
        <v/>
      </c>
      <c r="T738" s="49" t="str" cm="1">
        <f t="array" aca="1" ref="T738" ca="1">IF(ISBLANK(B738),"",IF(R738="Styrkhæft",_xlfn.XLOOKUP(S738,Vegalengdir[Texti],INDIRECT("Vegalengdir["&amp;'Upplýsingar um umsækjanda'!$B$10&amp;"]"),0%,0)))</f>
        <v/>
      </c>
      <c r="U738" s="72" t="str">
        <f t="shared" si="36"/>
        <v/>
      </c>
    </row>
    <row r="739" spans="1:21" x14ac:dyDescent="0.25">
      <c r="A739" s="37">
        <f t="shared" si="35"/>
        <v>738</v>
      </c>
      <c r="B739" s="67"/>
      <c r="C739" s="68"/>
      <c r="D739" s="67"/>
      <c r="E739" s="67"/>
      <c r="F739" s="67"/>
      <c r="G739" s="67"/>
      <c r="H739" s="69"/>
      <c r="I739" s="67"/>
      <c r="J739" s="67"/>
      <c r="K739" s="67"/>
      <c r="L739" s="67"/>
      <c r="M739" s="67"/>
      <c r="N739" s="69"/>
      <c r="O739" s="57" t="str">
        <f t="shared" si="34"/>
        <v/>
      </c>
      <c r="Q739" s="11" t="s">
        <v>450</v>
      </c>
      <c r="R739" s="11" t="str" cm="1">
        <f t="array" ref="R739">_xlfn.XLOOKUP(Q739,INDEX(Flettilisti,,1),INDEX(Flettilisti,,2),,0)</f>
        <v>Vantar flokkun</v>
      </c>
      <c r="S739" s="38" t="str">
        <f>IF(ISBLANK(N739),"",IF(N739&lt;Gögn!$J$2,Gögn!$K$2,IF(N739&gt;Gögn!$J$4,Gögn!$K$4,Gögn!$K$3)))</f>
        <v/>
      </c>
      <c r="T739" s="49" t="str" cm="1">
        <f t="array" aca="1" ref="T739" ca="1">IF(ISBLANK(B739),"",IF(R739="Styrkhæft",_xlfn.XLOOKUP(S739,Vegalengdir[Texti],INDIRECT("Vegalengdir["&amp;'Upplýsingar um umsækjanda'!$B$10&amp;"]"),0%,0)))</f>
        <v/>
      </c>
      <c r="U739" s="72" t="str">
        <f t="shared" si="36"/>
        <v/>
      </c>
    </row>
    <row r="740" spans="1:21" x14ac:dyDescent="0.25">
      <c r="A740" s="37">
        <f t="shared" si="35"/>
        <v>739</v>
      </c>
      <c r="B740" s="67"/>
      <c r="C740" s="68"/>
      <c r="D740" s="67"/>
      <c r="E740" s="67"/>
      <c r="F740" s="67"/>
      <c r="G740" s="67"/>
      <c r="H740" s="69"/>
      <c r="I740" s="67"/>
      <c r="J740" s="67"/>
      <c r="K740" s="67"/>
      <c r="L740" s="67"/>
      <c r="M740" s="67"/>
      <c r="N740" s="69"/>
      <c r="O740" s="57" t="str">
        <f t="shared" si="34"/>
        <v/>
      </c>
      <c r="Q740" s="11" t="s">
        <v>450</v>
      </c>
      <c r="R740" s="11" t="str" cm="1">
        <f t="array" ref="R740">_xlfn.XLOOKUP(Q740,INDEX(Flettilisti,,1),INDEX(Flettilisti,,2),,0)</f>
        <v>Vantar flokkun</v>
      </c>
      <c r="S740" s="38" t="str">
        <f>IF(ISBLANK(N740),"",IF(N740&lt;Gögn!$J$2,Gögn!$K$2,IF(N740&gt;Gögn!$J$4,Gögn!$K$4,Gögn!$K$3)))</f>
        <v/>
      </c>
      <c r="T740" s="49" t="str" cm="1">
        <f t="array" aca="1" ref="T740" ca="1">IF(ISBLANK(B740),"",IF(R740="Styrkhæft",_xlfn.XLOOKUP(S740,Vegalengdir[Texti],INDIRECT("Vegalengdir["&amp;'Upplýsingar um umsækjanda'!$B$10&amp;"]"),0%,0)))</f>
        <v/>
      </c>
      <c r="U740" s="72" t="str">
        <f t="shared" si="36"/>
        <v/>
      </c>
    </row>
    <row r="741" spans="1:21" x14ac:dyDescent="0.25">
      <c r="A741" s="37">
        <f t="shared" si="35"/>
        <v>740</v>
      </c>
      <c r="B741" s="67"/>
      <c r="C741" s="68"/>
      <c r="D741" s="67"/>
      <c r="E741" s="67"/>
      <c r="F741" s="67"/>
      <c r="G741" s="67"/>
      <c r="H741" s="69"/>
      <c r="I741" s="67"/>
      <c r="J741" s="67"/>
      <c r="K741" s="67"/>
      <c r="L741" s="67"/>
      <c r="M741" s="67"/>
      <c r="N741" s="69"/>
      <c r="O741" s="57" t="str">
        <f t="shared" si="34"/>
        <v/>
      </c>
      <c r="Q741" s="11" t="s">
        <v>450</v>
      </c>
      <c r="R741" s="11" t="str" cm="1">
        <f t="array" ref="R741">_xlfn.XLOOKUP(Q741,INDEX(Flettilisti,,1),INDEX(Flettilisti,,2),,0)</f>
        <v>Vantar flokkun</v>
      </c>
      <c r="S741" s="38" t="str">
        <f>IF(ISBLANK(N741),"",IF(N741&lt;Gögn!$J$2,Gögn!$K$2,IF(N741&gt;Gögn!$J$4,Gögn!$K$4,Gögn!$K$3)))</f>
        <v/>
      </c>
      <c r="T741" s="49" t="str" cm="1">
        <f t="array" aca="1" ref="T741" ca="1">IF(ISBLANK(B741),"",IF(R741="Styrkhæft",_xlfn.XLOOKUP(S741,Vegalengdir[Texti],INDIRECT("Vegalengdir["&amp;'Upplýsingar um umsækjanda'!$B$10&amp;"]"),0%,0)))</f>
        <v/>
      </c>
      <c r="U741" s="72" t="str">
        <f t="shared" si="36"/>
        <v/>
      </c>
    </row>
    <row r="742" spans="1:21" x14ac:dyDescent="0.25">
      <c r="A742" s="37">
        <f t="shared" si="35"/>
        <v>741</v>
      </c>
      <c r="B742" s="67"/>
      <c r="C742" s="68"/>
      <c r="D742" s="67"/>
      <c r="E742" s="67"/>
      <c r="F742" s="67"/>
      <c r="G742" s="67"/>
      <c r="H742" s="69"/>
      <c r="I742" s="67"/>
      <c r="J742" s="67"/>
      <c r="K742" s="67"/>
      <c r="L742" s="67"/>
      <c r="M742" s="67"/>
      <c r="N742" s="69"/>
      <c r="O742" s="57" t="str">
        <f t="shared" si="34"/>
        <v/>
      </c>
      <c r="Q742" s="11" t="s">
        <v>450</v>
      </c>
      <c r="R742" s="11" t="str" cm="1">
        <f t="array" ref="R742">_xlfn.XLOOKUP(Q742,INDEX(Flettilisti,,1),INDEX(Flettilisti,,2),,0)</f>
        <v>Vantar flokkun</v>
      </c>
      <c r="S742" s="38" t="str">
        <f>IF(ISBLANK(N742),"",IF(N742&lt;Gögn!$J$2,Gögn!$K$2,IF(N742&gt;Gögn!$J$4,Gögn!$K$4,Gögn!$K$3)))</f>
        <v/>
      </c>
      <c r="T742" s="49" t="str" cm="1">
        <f t="array" aca="1" ref="T742" ca="1">IF(ISBLANK(B742),"",IF(R742="Styrkhæft",_xlfn.XLOOKUP(S742,Vegalengdir[Texti],INDIRECT("Vegalengdir["&amp;'Upplýsingar um umsækjanda'!$B$10&amp;"]"),0%,0)))</f>
        <v/>
      </c>
      <c r="U742" s="72" t="str">
        <f t="shared" si="36"/>
        <v/>
      </c>
    </row>
    <row r="743" spans="1:21" x14ac:dyDescent="0.25">
      <c r="A743" s="37">
        <f t="shared" si="35"/>
        <v>742</v>
      </c>
      <c r="B743" s="67"/>
      <c r="C743" s="68"/>
      <c r="D743" s="67"/>
      <c r="E743" s="67"/>
      <c r="F743" s="67"/>
      <c r="G743" s="67"/>
      <c r="H743" s="69"/>
      <c r="I743" s="67"/>
      <c r="J743" s="67"/>
      <c r="K743" s="67"/>
      <c r="L743" s="67"/>
      <c r="M743" s="67"/>
      <c r="N743" s="69"/>
      <c r="O743" s="57" t="str">
        <f t="shared" si="34"/>
        <v/>
      </c>
      <c r="Q743" s="11" t="s">
        <v>450</v>
      </c>
      <c r="R743" s="11" t="str" cm="1">
        <f t="array" ref="R743">_xlfn.XLOOKUP(Q743,INDEX(Flettilisti,,1),INDEX(Flettilisti,,2),,0)</f>
        <v>Vantar flokkun</v>
      </c>
      <c r="S743" s="38" t="str">
        <f>IF(ISBLANK(N743),"",IF(N743&lt;Gögn!$J$2,Gögn!$K$2,IF(N743&gt;Gögn!$J$4,Gögn!$K$4,Gögn!$K$3)))</f>
        <v/>
      </c>
      <c r="T743" s="49" t="str" cm="1">
        <f t="array" aca="1" ref="T743" ca="1">IF(ISBLANK(B743),"",IF(R743="Styrkhæft",_xlfn.XLOOKUP(S743,Vegalengdir[Texti],INDIRECT("Vegalengdir["&amp;'Upplýsingar um umsækjanda'!$B$10&amp;"]"),0%,0)))</f>
        <v/>
      </c>
      <c r="U743" s="72" t="str">
        <f t="shared" si="36"/>
        <v/>
      </c>
    </row>
    <row r="744" spans="1:21" x14ac:dyDescent="0.25">
      <c r="A744" s="37">
        <f t="shared" si="35"/>
        <v>743</v>
      </c>
      <c r="B744" s="67"/>
      <c r="C744" s="68"/>
      <c r="D744" s="67"/>
      <c r="E744" s="67"/>
      <c r="F744" s="67"/>
      <c r="G744" s="67"/>
      <c r="H744" s="69"/>
      <c r="I744" s="67"/>
      <c r="J744" s="67"/>
      <c r="K744" s="67"/>
      <c r="L744" s="67"/>
      <c r="M744" s="67"/>
      <c r="N744" s="69"/>
      <c r="O744" s="57" t="str">
        <f t="shared" si="34"/>
        <v/>
      </c>
      <c r="Q744" s="11" t="s">
        <v>450</v>
      </c>
      <c r="R744" s="11" t="str" cm="1">
        <f t="array" ref="R744">_xlfn.XLOOKUP(Q744,INDEX(Flettilisti,,1),INDEX(Flettilisti,,2),,0)</f>
        <v>Vantar flokkun</v>
      </c>
      <c r="S744" s="38" t="str">
        <f>IF(ISBLANK(N744),"",IF(N744&lt;Gögn!$J$2,Gögn!$K$2,IF(N744&gt;Gögn!$J$4,Gögn!$K$4,Gögn!$K$3)))</f>
        <v/>
      </c>
      <c r="T744" s="49" t="str" cm="1">
        <f t="array" aca="1" ref="T744" ca="1">IF(ISBLANK(B744),"",IF(R744="Styrkhæft",_xlfn.XLOOKUP(S744,Vegalengdir[Texti],INDIRECT("Vegalengdir["&amp;'Upplýsingar um umsækjanda'!$B$10&amp;"]"),0%,0)))</f>
        <v/>
      </c>
      <c r="U744" s="72" t="str">
        <f t="shared" si="36"/>
        <v/>
      </c>
    </row>
    <row r="745" spans="1:21" x14ac:dyDescent="0.25">
      <c r="A745" s="37">
        <f t="shared" si="35"/>
        <v>744</v>
      </c>
      <c r="B745" s="67"/>
      <c r="C745" s="68"/>
      <c r="D745" s="67"/>
      <c r="E745" s="67"/>
      <c r="F745" s="67"/>
      <c r="G745" s="67"/>
      <c r="H745" s="69"/>
      <c r="I745" s="67"/>
      <c r="J745" s="67"/>
      <c r="K745" s="67"/>
      <c r="L745" s="67"/>
      <c r="M745" s="67"/>
      <c r="N745" s="69"/>
      <c r="O745" s="57" t="str">
        <f t="shared" si="34"/>
        <v/>
      </c>
      <c r="Q745" s="11" t="s">
        <v>450</v>
      </c>
      <c r="R745" s="11" t="str" cm="1">
        <f t="array" ref="R745">_xlfn.XLOOKUP(Q745,INDEX(Flettilisti,,1),INDEX(Flettilisti,,2),,0)</f>
        <v>Vantar flokkun</v>
      </c>
      <c r="S745" s="38" t="str">
        <f>IF(ISBLANK(N745),"",IF(N745&lt;Gögn!$J$2,Gögn!$K$2,IF(N745&gt;Gögn!$J$4,Gögn!$K$4,Gögn!$K$3)))</f>
        <v/>
      </c>
      <c r="T745" s="49" t="str" cm="1">
        <f t="array" aca="1" ref="T745" ca="1">IF(ISBLANK(B745),"",IF(R745="Styrkhæft",_xlfn.XLOOKUP(S745,Vegalengdir[Texti],INDIRECT("Vegalengdir["&amp;'Upplýsingar um umsækjanda'!$B$10&amp;"]"),0%,0)))</f>
        <v/>
      </c>
      <c r="U745" s="72" t="str">
        <f t="shared" si="36"/>
        <v/>
      </c>
    </row>
    <row r="746" spans="1:21" x14ac:dyDescent="0.25">
      <c r="A746" s="37">
        <f t="shared" si="35"/>
        <v>745</v>
      </c>
      <c r="B746" s="67"/>
      <c r="C746" s="68"/>
      <c r="D746" s="67"/>
      <c r="E746" s="67"/>
      <c r="F746" s="67"/>
      <c r="G746" s="67"/>
      <c r="H746" s="69"/>
      <c r="I746" s="67"/>
      <c r="J746" s="67"/>
      <c r="K746" s="67"/>
      <c r="L746" s="67"/>
      <c r="M746" s="67"/>
      <c r="N746" s="69"/>
      <c r="O746" s="57" t="str">
        <f t="shared" si="34"/>
        <v/>
      </c>
      <c r="Q746" s="11" t="s">
        <v>450</v>
      </c>
      <c r="R746" s="11" t="str" cm="1">
        <f t="array" ref="R746">_xlfn.XLOOKUP(Q746,INDEX(Flettilisti,,1),INDEX(Flettilisti,,2),,0)</f>
        <v>Vantar flokkun</v>
      </c>
      <c r="S746" s="38" t="str">
        <f>IF(ISBLANK(N746),"",IF(N746&lt;Gögn!$J$2,Gögn!$K$2,IF(N746&gt;Gögn!$J$4,Gögn!$K$4,Gögn!$K$3)))</f>
        <v/>
      </c>
      <c r="T746" s="49" t="str" cm="1">
        <f t="array" aca="1" ref="T746" ca="1">IF(ISBLANK(B746),"",IF(R746="Styrkhæft",_xlfn.XLOOKUP(S746,Vegalengdir[Texti],INDIRECT("Vegalengdir["&amp;'Upplýsingar um umsækjanda'!$B$10&amp;"]"),0%,0)))</f>
        <v/>
      </c>
      <c r="U746" s="72" t="str">
        <f t="shared" si="36"/>
        <v/>
      </c>
    </row>
    <row r="747" spans="1:21" x14ac:dyDescent="0.25">
      <c r="A747" s="37">
        <f t="shared" si="35"/>
        <v>746</v>
      </c>
      <c r="B747" s="67"/>
      <c r="C747" s="68"/>
      <c r="D747" s="67"/>
      <c r="E747" s="67"/>
      <c r="F747" s="67"/>
      <c r="G747" s="67"/>
      <c r="H747" s="69"/>
      <c r="I747" s="67"/>
      <c r="J747" s="67"/>
      <c r="K747" s="67"/>
      <c r="L747" s="67"/>
      <c r="M747" s="67"/>
      <c r="N747" s="69"/>
      <c r="O747" s="57" t="str">
        <f t="shared" si="34"/>
        <v/>
      </c>
      <c r="Q747" s="11" t="s">
        <v>450</v>
      </c>
      <c r="R747" s="11" t="str" cm="1">
        <f t="array" ref="R747">_xlfn.XLOOKUP(Q747,INDEX(Flettilisti,,1),INDEX(Flettilisti,,2),,0)</f>
        <v>Vantar flokkun</v>
      </c>
      <c r="S747" s="38" t="str">
        <f>IF(ISBLANK(N747),"",IF(N747&lt;Gögn!$J$2,Gögn!$K$2,IF(N747&gt;Gögn!$J$4,Gögn!$K$4,Gögn!$K$3)))</f>
        <v/>
      </c>
      <c r="T747" s="49" t="str" cm="1">
        <f t="array" aca="1" ref="T747" ca="1">IF(ISBLANK(B747),"",IF(R747="Styrkhæft",_xlfn.XLOOKUP(S747,Vegalengdir[Texti],INDIRECT("Vegalengdir["&amp;'Upplýsingar um umsækjanda'!$B$10&amp;"]"),0%,0)))</f>
        <v/>
      </c>
      <c r="U747" s="72" t="str">
        <f t="shared" si="36"/>
        <v/>
      </c>
    </row>
    <row r="748" spans="1:21" x14ac:dyDescent="0.25">
      <c r="A748" s="37">
        <f t="shared" si="35"/>
        <v>747</v>
      </c>
      <c r="B748" s="67"/>
      <c r="C748" s="68"/>
      <c r="D748" s="67"/>
      <c r="E748" s="67"/>
      <c r="F748" s="67"/>
      <c r="G748" s="67"/>
      <c r="H748" s="69"/>
      <c r="I748" s="67"/>
      <c r="J748" s="67"/>
      <c r="K748" s="67"/>
      <c r="L748" s="67"/>
      <c r="M748" s="67"/>
      <c r="N748" s="69"/>
      <c r="O748" s="57" t="str">
        <f t="shared" si="34"/>
        <v/>
      </c>
      <c r="Q748" s="11" t="s">
        <v>450</v>
      </c>
      <c r="R748" s="11" t="str" cm="1">
        <f t="array" ref="R748">_xlfn.XLOOKUP(Q748,INDEX(Flettilisti,,1),INDEX(Flettilisti,,2),,0)</f>
        <v>Vantar flokkun</v>
      </c>
      <c r="S748" s="38" t="str">
        <f>IF(ISBLANK(N748),"",IF(N748&lt;Gögn!$J$2,Gögn!$K$2,IF(N748&gt;Gögn!$J$4,Gögn!$K$4,Gögn!$K$3)))</f>
        <v/>
      </c>
      <c r="T748" s="49" t="str" cm="1">
        <f t="array" aca="1" ref="T748" ca="1">IF(ISBLANK(B748),"",IF(R748="Styrkhæft",_xlfn.XLOOKUP(S748,Vegalengdir[Texti],INDIRECT("Vegalengdir["&amp;'Upplýsingar um umsækjanda'!$B$10&amp;"]"),0%,0)))</f>
        <v/>
      </c>
      <c r="U748" s="72" t="str">
        <f t="shared" si="36"/>
        <v/>
      </c>
    </row>
    <row r="749" spans="1:21" x14ac:dyDescent="0.25">
      <c r="A749" s="37">
        <f t="shared" si="35"/>
        <v>748</v>
      </c>
      <c r="B749" s="67"/>
      <c r="C749" s="68"/>
      <c r="D749" s="67"/>
      <c r="E749" s="67"/>
      <c r="F749" s="67"/>
      <c r="G749" s="67"/>
      <c r="H749" s="69"/>
      <c r="I749" s="67"/>
      <c r="J749" s="67"/>
      <c r="K749" s="67"/>
      <c r="L749" s="67"/>
      <c r="M749" s="67"/>
      <c r="N749" s="69"/>
      <c r="O749" s="57" t="str">
        <f t="shared" si="34"/>
        <v/>
      </c>
      <c r="Q749" s="11" t="s">
        <v>450</v>
      </c>
      <c r="R749" s="11" t="str" cm="1">
        <f t="array" ref="R749">_xlfn.XLOOKUP(Q749,INDEX(Flettilisti,,1),INDEX(Flettilisti,,2),,0)</f>
        <v>Vantar flokkun</v>
      </c>
      <c r="S749" s="38" t="str">
        <f>IF(ISBLANK(N749),"",IF(N749&lt;Gögn!$J$2,Gögn!$K$2,IF(N749&gt;Gögn!$J$4,Gögn!$K$4,Gögn!$K$3)))</f>
        <v/>
      </c>
      <c r="T749" s="49" t="str" cm="1">
        <f t="array" aca="1" ref="T749" ca="1">IF(ISBLANK(B749),"",IF(R749="Styrkhæft",_xlfn.XLOOKUP(S749,Vegalengdir[Texti],INDIRECT("Vegalengdir["&amp;'Upplýsingar um umsækjanda'!$B$10&amp;"]"),0%,0)))</f>
        <v/>
      </c>
      <c r="U749" s="72" t="str">
        <f t="shared" si="36"/>
        <v/>
      </c>
    </row>
    <row r="750" spans="1:21" x14ac:dyDescent="0.25">
      <c r="A750" s="37">
        <f t="shared" si="35"/>
        <v>749</v>
      </c>
      <c r="B750" s="67"/>
      <c r="C750" s="68"/>
      <c r="D750" s="67"/>
      <c r="E750" s="67"/>
      <c r="F750" s="67"/>
      <c r="G750" s="67"/>
      <c r="H750" s="69"/>
      <c r="I750" s="67"/>
      <c r="J750" s="67"/>
      <c r="K750" s="67"/>
      <c r="L750" s="67"/>
      <c r="M750" s="67"/>
      <c r="N750" s="69"/>
      <c r="O750" s="57" t="str">
        <f t="shared" si="34"/>
        <v/>
      </c>
      <c r="Q750" s="11" t="s">
        <v>450</v>
      </c>
      <c r="R750" s="11" t="str" cm="1">
        <f t="array" ref="R750">_xlfn.XLOOKUP(Q750,INDEX(Flettilisti,,1),INDEX(Flettilisti,,2),,0)</f>
        <v>Vantar flokkun</v>
      </c>
      <c r="S750" s="38" t="str">
        <f>IF(ISBLANK(N750),"",IF(N750&lt;Gögn!$J$2,Gögn!$K$2,IF(N750&gt;Gögn!$J$4,Gögn!$K$4,Gögn!$K$3)))</f>
        <v/>
      </c>
      <c r="T750" s="49" t="str" cm="1">
        <f t="array" aca="1" ref="T750" ca="1">IF(ISBLANK(B750),"",IF(R750="Styrkhæft",_xlfn.XLOOKUP(S750,Vegalengdir[Texti],INDIRECT("Vegalengdir["&amp;'Upplýsingar um umsækjanda'!$B$10&amp;"]"),0%,0)))</f>
        <v/>
      </c>
      <c r="U750" s="72" t="str">
        <f t="shared" si="36"/>
        <v/>
      </c>
    </row>
    <row r="751" spans="1:21" x14ac:dyDescent="0.25">
      <c r="A751" s="37">
        <f t="shared" si="35"/>
        <v>750</v>
      </c>
      <c r="B751" s="67"/>
      <c r="C751" s="68"/>
      <c r="D751" s="67"/>
      <c r="E751" s="67"/>
      <c r="F751" s="67"/>
      <c r="G751" s="67"/>
      <c r="H751" s="69"/>
      <c r="I751" s="67"/>
      <c r="J751" s="67"/>
      <c r="K751" s="67"/>
      <c r="L751" s="67"/>
      <c r="M751" s="67"/>
      <c r="N751" s="69"/>
      <c r="O751" s="57" t="str">
        <f t="shared" si="34"/>
        <v/>
      </c>
      <c r="Q751" s="11" t="s">
        <v>450</v>
      </c>
      <c r="R751" s="11" t="str" cm="1">
        <f t="array" ref="R751">_xlfn.XLOOKUP(Q751,INDEX(Flettilisti,,1),INDEX(Flettilisti,,2),,0)</f>
        <v>Vantar flokkun</v>
      </c>
      <c r="S751" s="38" t="str">
        <f>IF(ISBLANK(N751),"",IF(N751&lt;Gögn!$J$2,Gögn!$K$2,IF(N751&gt;Gögn!$J$4,Gögn!$K$4,Gögn!$K$3)))</f>
        <v/>
      </c>
      <c r="T751" s="49" t="str" cm="1">
        <f t="array" aca="1" ref="T751" ca="1">IF(ISBLANK(B751),"",IF(R751="Styrkhæft",_xlfn.XLOOKUP(S751,Vegalengdir[Texti],INDIRECT("Vegalengdir["&amp;'Upplýsingar um umsækjanda'!$B$10&amp;"]"),0%,0)))</f>
        <v/>
      </c>
      <c r="U751" s="72" t="str">
        <f t="shared" si="36"/>
        <v/>
      </c>
    </row>
    <row r="752" spans="1:21" x14ac:dyDescent="0.25">
      <c r="A752" s="37">
        <f t="shared" si="35"/>
        <v>751</v>
      </c>
      <c r="B752" s="67"/>
      <c r="C752" s="68"/>
      <c r="D752" s="67"/>
      <c r="E752" s="67"/>
      <c r="F752" s="67"/>
      <c r="G752" s="67"/>
      <c r="H752" s="69"/>
      <c r="I752" s="67"/>
      <c r="J752" s="67"/>
      <c r="K752" s="67"/>
      <c r="L752" s="67"/>
      <c r="M752" s="67"/>
      <c r="N752" s="69"/>
      <c r="O752" s="57" t="str">
        <f t="shared" si="34"/>
        <v/>
      </c>
      <c r="Q752" s="11" t="s">
        <v>450</v>
      </c>
      <c r="R752" s="11" t="str" cm="1">
        <f t="array" ref="R752">_xlfn.XLOOKUP(Q752,INDEX(Flettilisti,,1),INDEX(Flettilisti,,2),,0)</f>
        <v>Vantar flokkun</v>
      </c>
      <c r="S752" s="38" t="str">
        <f>IF(ISBLANK(N752),"",IF(N752&lt;Gögn!$J$2,Gögn!$K$2,IF(N752&gt;Gögn!$J$4,Gögn!$K$4,Gögn!$K$3)))</f>
        <v/>
      </c>
      <c r="T752" s="49" t="str" cm="1">
        <f t="array" aca="1" ref="T752" ca="1">IF(ISBLANK(B752),"",IF(R752="Styrkhæft",_xlfn.XLOOKUP(S752,Vegalengdir[Texti],INDIRECT("Vegalengdir["&amp;'Upplýsingar um umsækjanda'!$B$10&amp;"]"),0%,0)))</f>
        <v/>
      </c>
      <c r="U752" s="72" t="str">
        <f t="shared" si="36"/>
        <v/>
      </c>
    </row>
    <row r="753" spans="1:21" x14ac:dyDescent="0.25">
      <c r="A753" s="37">
        <f t="shared" si="35"/>
        <v>752</v>
      </c>
      <c r="B753" s="67"/>
      <c r="C753" s="68"/>
      <c r="D753" s="67"/>
      <c r="E753" s="67"/>
      <c r="F753" s="67"/>
      <c r="G753" s="67"/>
      <c r="H753" s="69"/>
      <c r="I753" s="67"/>
      <c r="J753" s="67"/>
      <c r="K753" s="67"/>
      <c r="L753" s="67"/>
      <c r="M753" s="67"/>
      <c r="N753" s="69"/>
      <c r="O753" s="57" t="str">
        <f t="shared" si="34"/>
        <v/>
      </c>
      <c r="Q753" s="11" t="s">
        <v>450</v>
      </c>
      <c r="R753" s="11" t="str" cm="1">
        <f t="array" ref="R753">_xlfn.XLOOKUP(Q753,INDEX(Flettilisti,,1),INDEX(Flettilisti,,2),,0)</f>
        <v>Vantar flokkun</v>
      </c>
      <c r="S753" s="38" t="str">
        <f>IF(ISBLANK(N753),"",IF(N753&lt;Gögn!$J$2,Gögn!$K$2,IF(N753&gt;Gögn!$J$4,Gögn!$K$4,Gögn!$K$3)))</f>
        <v/>
      </c>
      <c r="T753" s="49" t="str" cm="1">
        <f t="array" aca="1" ref="T753" ca="1">IF(ISBLANK(B753),"",IF(R753="Styrkhæft",_xlfn.XLOOKUP(S753,Vegalengdir[Texti],INDIRECT("Vegalengdir["&amp;'Upplýsingar um umsækjanda'!$B$10&amp;"]"),0%,0)))</f>
        <v/>
      </c>
      <c r="U753" s="72" t="str">
        <f t="shared" si="36"/>
        <v/>
      </c>
    </row>
    <row r="754" spans="1:21" x14ac:dyDescent="0.25">
      <c r="A754" s="37">
        <f t="shared" si="35"/>
        <v>753</v>
      </c>
      <c r="B754" s="67"/>
      <c r="C754" s="68"/>
      <c r="D754" s="67"/>
      <c r="E754" s="67"/>
      <c r="F754" s="67"/>
      <c r="G754" s="67"/>
      <c r="H754" s="69"/>
      <c r="I754" s="67"/>
      <c r="J754" s="67"/>
      <c r="K754" s="67"/>
      <c r="L754" s="67"/>
      <c r="M754" s="67"/>
      <c r="N754" s="69"/>
      <c r="O754" s="57" t="str">
        <f t="shared" si="34"/>
        <v/>
      </c>
      <c r="Q754" s="11" t="s">
        <v>450</v>
      </c>
      <c r="R754" s="11" t="str" cm="1">
        <f t="array" ref="R754">_xlfn.XLOOKUP(Q754,INDEX(Flettilisti,,1),INDEX(Flettilisti,,2),,0)</f>
        <v>Vantar flokkun</v>
      </c>
      <c r="S754" s="38" t="str">
        <f>IF(ISBLANK(N754),"",IF(N754&lt;Gögn!$J$2,Gögn!$K$2,IF(N754&gt;Gögn!$J$4,Gögn!$K$4,Gögn!$K$3)))</f>
        <v/>
      </c>
      <c r="T754" s="49" t="str" cm="1">
        <f t="array" aca="1" ref="T754" ca="1">IF(ISBLANK(B754),"",IF(R754="Styrkhæft",_xlfn.XLOOKUP(S754,Vegalengdir[Texti],INDIRECT("Vegalengdir["&amp;'Upplýsingar um umsækjanda'!$B$10&amp;"]"),0%,0)))</f>
        <v/>
      </c>
      <c r="U754" s="72" t="str">
        <f t="shared" si="36"/>
        <v/>
      </c>
    </row>
    <row r="755" spans="1:21" x14ac:dyDescent="0.25">
      <c r="A755" s="37">
        <f t="shared" si="35"/>
        <v>754</v>
      </c>
      <c r="B755" s="67"/>
      <c r="C755" s="68"/>
      <c r="D755" s="67"/>
      <c r="E755" s="67"/>
      <c r="F755" s="67"/>
      <c r="G755" s="67"/>
      <c r="H755" s="69"/>
      <c r="I755" s="67"/>
      <c r="J755" s="67"/>
      <c r="K755" s="67"/>
      <c r="L755" s="67"/>
      <c r="M755" s="67"/>
      <c r="N755" s="69"/>
      <c r="O755" s="57" t="str">
        <f t="shared" si="34"/>
        <v/>
      </c>
      <c r="Q755" s="11" t="s">
        <v>450</v>
      </c>
      <c r="R755" s="11" t="str" cm="1">
        <f t="array" ref="R755">_xlfn.XLOOKUP(Q755,INDEX(Flettilisti,,1),INDEX(Flettilisti,,2),,0)</f>
        <v>Vantar flokkun</v>
      </c>
      <c r="S755" s="38" t="str">
        <f>IF(ISBLANK(N755),"",IF(N755&lt;Gögn!$J$2,Gögn!$K$2,IF(N755&gt;Gögn!$J$4,Gögn!$K$4,Gögn!$K$3)))</f>
        <v/>
      </c>
      <c r="T755" s="49" t="str" cm="1">
        <f t="array" aca="1" ref="T755" ca="1">IF(ISBLANK(B755),"",IF(R755="Styrkhæft",_xlfn.XLOOKUP(S755,Vegalengdir[Texti],INDIRECT("Vegalengdir["&amp;'Upplýsingar um umsækjanda'!$B$10&amp;"]"),0%,0)))</f>
        <v/>
      </c>
      <c r="U755" s="72" t="str">
        <f t="shared" si="36"/>
        <v/>
      </c>
    </row>
    <row r="756" spans="1:21" x14ac:dyDescent="0.25">
      <c r="A756" s="37">
        <f t="shared" si="35"/>
        <v>755</v>
      </c>
      <c r="B756" s="67"/>
      <c r="C756" s="68"/>
      <c r="D756" s="67"/>
      <c r="E756" s="67"/>
      <c r="F756" s="67"/>
      <c r="G756" s="67"/>
      <c r="H756" s="69"/>
      <c r="I756" s="67"/>
      <c r="J756" s="67"/>
      <c r="K756" s="67"/>
      <c r="L756" s="67"/>
      <c r="M756" s="67"/>
      <c r="N756" s="69"/>
      <c r="O756" s="57" t="str">
        <f t="shared" si="34"/>
        <v/>
      </c>
      <c r="Q756" s="11" t="s">
        <v>450</v>
      </c>
      <c r="R756" s="11" t="str" cm="1">
        <f t="array" ref="R756">_xlfn.XLOOKUP(Q756,INDEX(Flettilisti,,1),INDEX(Flettilisti,,2),,0)</f>
        <v>Vantar flokkun</v>
      </c>
      <c r="S756" s="38" t="str">
        <f>IF(ISBLANK(N756),"",IF(N756&lt;Gögn!$J$2,Gögn!$K$2,IF(N756&gt;Gögn!$J$4,Gögn!$K$4,Gögn!$K$3)))</f>
        <v/>
      </c>
      <c r="T756" s="49" t="str" cm="1">
        <f t="array" aca="1" ref="T756" ca="1">IF(ISBLANK(B756),"",IF(R756="Styrkhæft",_xlfn.XLOOKUP(S756,Vegalengdir[Texti],INDIRECT("Vegalengdir["&amp;'Upplýsingar um umsækjanda'!$B$10&amp;"]"),0%,0)))</f>
        <v/>
      </c>
      <c r="U756" s="72" t="str">
        <f t="shared" si="36"/>
        <v/>
      </c>
    </row>
    <row r="757" spans="1:21" x14ac:dyDescent="0.25">
      <c r="A757" s="37">
        <f t="shared" si="35"/>
        <v>756</v>
      </c>
      <c r="B757" s="67"/>
      <c r="C757" s="68"/>
      <c r="D757" s="67"/>
      <c r="E757" s="67"/>
      <c r="F757" s="67"/>
      <c r="G757" s="67"/>
      <c r="H757" s="69"/>
      <c r="I757" s="67"/>
      <c r="J757" s="67"/>
      <c r="K757" s="67"/>
      <c r="L757" s="67"/>
      <c r="M757" s="67"/>
      <c r="N757" s="69"/>
      <c r="O757" s="57" t="str">
        <f t="shared" si="34"/>
        <v/>
      </c>
      <c r="Q757" s="11" t="s">
        <v>450</v>
      </c>
      <c r="R757" s="11" t="str" cm="1">
        <f t="array" ref="R757">_xlfn.XLOOKUP(Q757,INDEX(Flettilisti,,1),INDEX(Flettilisti,,2),,0)</f>
        <v>Vantar flokkun</v>
      </c>
      <c r="S757" s="38" t="str">
        <f>IF(ISBLANK(N757),"",IF(N757&lt;Gögn!$J$2,Gögn!$K$2,IF(N757&gt;Gögn!$J$4,Gögn!$K$4,Gögn!$K$3)))</f>
        <v/>
      </c>
      <c r="T757" s="49" t="str" cm="1">
        <f t="array" aca="1" ref="T757" ca="1">IF(ISBLANK(B757),"",IF(R757="Styrkhæft",_xlfn.XLOOKUP(S757,Vegalengdir[Texti],INDIRECT("Vegalengdir["&amp;'Upplýsingar um umsækjanda'!$B$10&amp;"]"),0%,0)))</f>
        <v/>
      </c>
      <c r="U757" s="72" t="str">
        <f t="shared" si="36"/>
        <v/>
      </c>
    </row>
    <row r="758" spans="1:21" x14ac:dyDescent="0.25">
      <c r="A758" s="37">
        <f t="shared" si="35"/>
        <v>757</v>
      </c>
      <c r="B758" s="67"/>
      <c r="C758" s="68"/>
      <c r="D758" s="67"/>
      <c r="E758" s="67"/>
      <c r="F758" s="67"/>
      <c r="G758" s="67"/>
      <c r="H758" s="69"/>
      <c r="I758" s="67"/>
      <c r="J758" s="67"/>
      <c r="K758" s="67"/>
      <c r="L758" s="67"/>
      <c r="M758" s="67"/>
      <c r="N758" s="69"/>
      <c r="O758" s="57" t="str">
        <f t="shared" si="34"/>
        <v/>
      </c>
      <c r="Q758" s="11" t="s">
        <v>450</v>
      </c>
      <c r="R758" s="11" t="str" cm="1">
        <f t="array" ref="R758">_xlfn.XLOOKUP(Q758,INDEX(Flettilisti,,1),INDEX(Flettilisti,,2),,0)</f>
        <v>Vantar flokkun</v>
      </c>
      <c r="S758" s="38" t="str">
        <f>IF(ISBLANK(N758),"",IF(N758&lt;Gögn!$J$2,Gögn!$K$2,IF(N758&gt;Gögn!$J$4,Gögn!$K$4,Gögn!$K$3)))</f>
        <v/>
      </c>
      <c r="T758" s="49" t="str" cm="1">
        <f t="array" aca="1" ref="T758" ca="1">IF(ISBLANK(B758),"",IF(R758="Styrkhæft",_xlfn.XLOOKUP(S758,Vegalengdir[Texti],INDIRECT("Vegalengdir["&amp;'Upplýsingar um umsækjanda'!$B$10&amp;"]"),0%,0)))</f>
        <v/>
      </c>
      <c r="U758" s="72" t="str">
        <f t="shared" si="36"/>
        <v/>
      </c>
    </row>
    <row r="759" spans="1:21" x14ac:dyDescent="0.25">
      <c r="A759" s="37">
        <f t="shared" si="35"/>
        <v>758</v>
      </c>
      <c r="B759" s="67"/>
      <c r="C759" s="68"/>
      <c r="D759" s="67"/>
      <c r="E759" s="67"/>
      <c r="F759" s="67"/>
      <c r="G759" s="67"/>
      <c r="H759" s="69"/>
      <c r="I759" s="67"/>
      <c r="J759" s="67"/>
      <c r="K759" s="67"/>
      <c r="L759" s="67"/>
      <c r="M759" s="67"/>
      <c r="N759" s="69"/>
      <c r="O759" s="57" t="str">
        <f t="shared" si="34"/>
        <v/>
      </c>
      <c r="Q759" s="11" t="s">
        <v>450</v>
      </c>
      <c r="R759" s="11" t="str" cm="1">
        <f t="array" ref="R759">_xlfn.XLOOKUP(Q759,INDEX(Flettilisti,,1),INDEX(Flettilisti,,2),,0)</f>
        <v>Vantar flokkun</v>
      </c>
      <c r="S759" s="38" t="str">
        <f>IF(ISBLANK(N759),"",IF(N759&lt;Gögn!$J$2,Gögn!$K$2,IF(N759&gt;Gögn!$J$4,Gögn!$K$4,Gögn!$K$3)))</f>
        <v/>
      </c>
      <c r="T759" s="49" t="str" cm="1">
        <f t="array" aca="1" ref="T759" ca="1">IF(ISBLANK(B759),"",IF(R759="Styrkhæft",_xlfn.XLOOKUP(S759,Vegalengdir[Texti],INDIRECT("Vegalengdir["&amp;'Upplýsingar um umsækjanda'!$B$10&amp;"]"),0%,0)))</f>
        <v/>
      </c>
      <c r="U759" s="72" t="str">
        <f t="shared" si="36"/>
        <v/>
      </c>
    </row>
    <row r="760" spans="1:21" x14ac:dyDescent="0.25">
      <c r="A760" s="37">
        <f t="shared" si="35"/>
        <v>759</v>
      </c>
      <c r="B760" s="67"/>
      <c r="C760" s="68"/>
      <c r="D760" s="67"/>
      <c r="E760" s="67"/>
      <c r="F760" s="67"/>
      <c r="G760" s="67"/>
      <c r="H760" s="69"/>
      <c r="I760" s="67"/>
      <c r="J760" s="67"/>
      <c r="K760" s="67"/>
      <c r="L760" s="67"/>
      <c r="M760" s="67"/>
      <c r="N760" s="69"/>
      <c r="O760" s="57" t="str">
        <f t="shared" si="34"/>
        <v/>
      </c>
      <c r="Q760" s="11" t="s">
        <v>450</v>
      </c>
      <c r="R760" s="11" t="str" cm="1">
        <f t="array" ref="R760">_xlfn.XLOOKUP(Q760,INDEX(Flettilisti,,1),INDEX(Flettilisti,,2),,0)</f>
        <v>Vantar flokkun</v>
      </c>
      <c r="S760" s="38" t="str">
        <f>IF(ISBLANK(N760),"",IF(N760&lt;Gögn!$J$2,Gögn!$K$2,IF(N760&gt;Gögn!$J$4,Gögn!$K$4,Gögn!$K$3)))</f>
        <v/>
      </c>
      <c r="T760" s="49" t="str" cm="1">
        <f t="array" aca="1" ref="T760" ca="1">IF(ISBLANK(B760),"",IF(R760="Styrkhæft",_xlfn.XLOOKUP(S760,Vegalengdir[Texti],INDIRECT("Vegalengdir["&amp;'Upplýsingar um umsækjanda'!$B$10&amp;"]"),0%,0)))</f>
        <v/>
      </c>
      <c r="U760" s="72" t="str">
        <f t="shared" si="36"/>
        <v/>
      </c>
    </row>
    <row r="761" spans="1:21" x14ac:dyDescent="0.25">
      <c r="A761" s="37">
        <f t="shared" si="35"/>
        <v>760</v>
      </c>
      <c r="B761" s="67"/>
      <c r="C761" s="68"/>
      <c r="D761" s="67"/>
      <c r="E761" s="67"/>
      <c r="F761" s="67"/>
      <c r="G761" s="67"/>
      <c r="H761" s="69"/>
      <c r="I761" s="67"/>
      <c r="J761" s="67"/>
      <c r="K761" s="67"/>
      <c r="L761" s="67"/>
      <c r="M761" s="67"/>
      <c r="N761" s="69"/>
      <c r="O761" s="57" t="str">
        <f t="shared" si="34"/>
        <v/>
      </c>
      <c r="Q761" s="11" t="s">
        <v>450</v>
      </c>
      <c r="R761" s="11" t="str" cm="1">
        <f t="array" ref="R761">_xlfn.XLOOKUP(Q761,INDEX(Flettilisti,,1),INDEX(Flettilisti,,2),,0)</f>
        <v>Vantar flokkun</v>
      </c>
      <c r="S761" s="38" t="str">
        <f>IF(ISBLANK(N761),"",IF(N761&lt;Gögn!$J$2,Gögn!$K$2,IF(N761&gt;Gögn!$J$4,Gögn!$K$4,Gögn!$K$3)))</f>
        <v/>
      </c>
      <c r="T761" s="49" t="str" cm="1">
        <f t="array" aca="1" ref="T761" ca="1">IF(ISBLANK(B761),"",IF(R761="Styrkhæft",_xlfn.XLOOKUP(S761,Vegalengdir[Texti],INDIRECT("Vegalengdir["&amp;'Upplýsingar um umsækjanda'!$B$10&amp;"]"),0%,0)))</f>
        <v/>
      </c>
      <c r="U761" s="72" t="str">
        <f t="shared" si="36"/>
        <v/>
      </c>
    </row>
    <row r="762" spans="1:21" x14ac:dyDescent="0.25">
      <c r="A762" s="37">
        <f t="shared" si="35"/>
        <v>761</v>
      </c>
      <c r="B762" s="67"/>
      <c r="C762" s="68"/>
      <c r="D762" s="67"/>
      <c r="E762" s="67"/>
      <c r="F762" s="67"/>
      <c r="G762" s="67"/>
      <c r="H762" s="69"/>
      <c r="I762" s="67"/>
      <c r="J762" s="67"/>
      <c r="K762" s="67"/>
      <c r="L762" s="67"/>
      <c r="M762" s="67"/>
      <c r="N762" s="69"/>
      <c r="O762" s="57" t="str">
        <f t="shared" si="34"/>
        <v/>
      </c>
      <c r="Q762" s="11" t="s">
        <v>450</v>
      </c>
      <c r="R762" s="11" t="str" cm="1">
        <f t="array" ref="R762">_xlfn.XLOOKUP(Q762,INDEX(Flettilisti,,1),INDEX(Flettilisti,,2),,0)</f>
        <v>Vantar flokkun</v>
      </c>
      <c r="S762" s="38" t="str">
        <f>IF(ISBLANK(N762),"",IF(N762&lt;Gögn!$J$2,Gögn!$K$2,IF(N762&gt;Gögn!$J$4,Gögn!$K$4,Gögn!$K$3)))</f>
        <v/>
      </c>
      <c r="T762" s="49" t="str" cm="1">
        <f t="array" aca="1" ref="T762" ca="1">IF(ISBLANK(B762),"",IF(R762="Styrkhæft",_xlfn.XLOOKUP(S762,Vegalengdir[Texti],INDIRECT("Vegalengdir["&amp;'Upplýsingar um umsækjanda'!$B$10&amp;"]"),0%,0)))</f>
        <v/>
      </c>
      <c r="U762" s="72" t="str">
        <f t="shared" si="36"/>
        <v/>
      </c>
    </row>
    <row r="763" spans="1:21" x14ac:dyDescent="0.25">
      <c r="A763" s="37">
        <f t="shared" si="35"/>
        <v>762</v>
      </c>
      <c r="B763" s="67"/>
      <c r="C763" s="68"/>
      <c r="D763" s="67"/>
      <c r="E763" s="67"/>
      <c r="F763" s="67"/>
      <c r="G763" s="67"/>
      <c r="H763" s="69"/>
      <c r="I763" s="67"/>
      <c r="J763" s="67"/>
      <c r="K763" s="67"/>
      <c r="L763" s="67"/>
      <c r="M763" s="67"/>
      <c r="N763" s="69"/>
      <c r="O763" s="57" t="str">
        <f t="shared" si="34"/>
        <v/>
      </c>
      <c r="Q763" s="11" t="s">
        <v>450</v>
      </c>
      <c r="R763" s="11" t="str" cm="1">
        <f t="array" ref="R763">_xlfn.XLOOKUP(Q763,INDEX(Flettilisti,,1),INDEX(Flettilisti,,2),,0)</f>
        <v>Vantar flokkun</v>
      </c>
      <c r="S763" s="38" t="str">
        <f>IF(ISBLANK(N763),"",IF(N763&lt;Gögn!$J$2,Gögn!$K$2,IF(N763&gt;Gögn!$J$4,Gögn!$K$4,Gögn!$K$3)))</f>
        <v/>
      </c>
      <c r="T763" s="49" t="str" cm="1">
        <f t="array" aca="1" ref="T763" ca="1">IF(ISBLANK(B763),"",IF(R763="Styrkhæft",_xlfn.XLOOKUP(S763,Vegalengdir[Texti],INDIRECT("Vegalengdir["&amp;'Upplýsingar um umsækjanda'!$B$10&amp;"]"),0%,0)))</f>
        <v/>
      </c>
      <c r="U763" s="72" t="str">
        <f t="shared" si="36"/>
        <v/>
      </c>
    </row>
    <row r="764" spans="1:21" x14ac:dyDescent="0.25">
      <c r="A764" s="37">
        <f t="shared" si="35"/>
        <v>763</v>
      </c>
      <c r="B764" s="67"/>
      <c r="C764" s="68"/>
      <c r="D764" s="67"/>
      <c r="E764" s="67"/>
      <c r="F764" s="67"/>
      <c r="G764" s="67"/>
      <c r="H764" s="69"/>
      <c r="I764" s="67"/>
      <c r="J764" s="67"/>
      <c r="K764" s="67"/>
      <c r="L764" s="67"/>
      <c r="M764" s="67"/>
      <c r="N764" s="69"/>
      <c r="O764" s="57" t="str">
        <f t="shared" si="34"/>
        <v/>
      </c>
      <c r="Q764" s="11" t="s">
        <v>450</v>
      </c>
      <c r="R764" s="11" t="str" cm="1">
        <f t="array" ref="R764">_xlfn.XLOOKUP(Q764,INDEX(Flettilisti,,1),INDEX(Flettilisti,,2),,0)</f>
        <v>Vantar flokkun</v>
      </c>
      <c r="S764" s="38" t="str">
        <f>IF(ISBLANK(N764),"",IF(N764&lt;Gögn!$J$2,Gögn!$K$2,IF(N764&gt;Gögn!$J$4,Gögn!$K$4,Gögn!$K$3)))</f>
        <v/>
      </c>
      <c r="T764" s="49" t="str" cm="1">
        <f t="array" aca="1" ref="T764" ca="1">IF(ISBLANK(B764),"",IF(R764="Styrkhæft",_xlfn.XLOOKUP(S764,Vegalengdir[Texti],INDIRECT("Vegalengdir["&amp;'Upplýsingar um umsækjanda'!$B$10&amp;"]"),0%,0)))</f>
        <v/>
      </c>
      <c r="U764" s="72" t="str">
        <f t="shared" si="36"/>
        <v/>
      </c>
    </row>
    <row r="765" spans="1:21" x14ac:dyDescent="0.25">
      <c r="A765" s="37">
        <f t="shared" si="35"/>
        <v>764</v>
      </c>
      <c r="B765" s="67"/>
      <c r="C765" s="68"/>
      <c r="D765" s="67"/>
      <c r="E765" s="67"/>
      <c r="F765" s="67"/>
      <c r="G765" s="67"/>
      <c r="H765" s="69"/>
      <c r="I765" s="67"/>
      <c r="J765" s="67"/>
      <c r="K765" s="67"/>
      <c r="L765" s="67"/>
      <c r="M765" s="67"/>
      <c r="N765" s="69"/>
      <c r="O765" s="57" t="str">
        <f t="shared" si="34"/>
        <v/>
      </c>
      <c r="Q765" s="11" t="s">
        <v>450</v>
      </c>
      <c r="R765" s="11" t="str" cm="1">
        <f t="array" ref="R765">_xlfn.XLOOKUP(Q765,INDEX(Flettilisti,,1),INDEX(Flettilisti,,2),,0)</f>
        <v>Vantar flokkun</v>
      </c>
      <c r="S765" s="38" t="str">
        <f>IF(ISBLANK(N765),"",IF(N765&lt;Gögn!$J$2,Gögn!$K$2,IF(N765&gt;Gögn!$J$4,Gögn!$K$4,Gögn!$K$3)))</f>
        <v/>
      </c>
      <c r="T765" s="49" t="str" cm="1">
        <f t="array" aca="1" ref="T765" ca="1">IF(ISBLANK(B765),"",IF(R765="Styrkhæft",_xlfn.XLOOKUP(S765,Vegalengdir[Texti],INDIRECT("Vegalengdir["&amp;'Upplýsingar um umsækjanda'!$B$10&amp;"]"),0%,0)))</f>
        <v/>
      </c>
      <c r="U765" s="72" t="str">
        <f t="shared" si="36"/>
        <v/>
      </c>
    </row>
    <row r="766" spans="1:21" x14ac:dyDescent="0.25">
      <c r="A766" s="37">
        <f t="shared" si="35"/>
        <v>765</v>
      </c>
      <c r="B766" s="67"/>
      <c r="C766" s="68"/>
      <c r="D766" s="67"/>
      <c r="E766" s="67"/>
      <c r="F766" s="67"/>
      <c r="G766" s="67"/>
      <c r="H766" s="69"/>
      <c r="I766" s="67"/>
      <c r="J766" s="67"/>
      <c r="K766" s="67"/>
      <c r="L766" s="67"/>
      <c r="M766" s="67"/>
      <c r="N766" s="69"/>
      <c r="O766" s="57" t="str">
        <f t="shared" si="34"/>
        <v/>
      </c>
      <c r="Q766" s="11" t="s">
        <v>450</v>
      </c>
      <c r="R766" s="11" t="str" cm="1">
        <f t="array" ref="R766">_xlfn.XLOOKUP(Q766,INDEX(Flettilisti,,1),INDEX(Flettilisti,,2),,0)</f>
        <v>Vantar flokkun</v>
      </c>
      <c r="S766" s="38" t="str">
        <f>IF(ISBLANK(N766),"",IF(N766&lt;Gögn!$J$2,Gögn!$K$2,IF(N766&gt;Gögn!$J$4,Gögn!$K$4,Gögn!$K$3)))</f>
        <v/>
      </c>
      <c r="T766" s="49" t="str" cm="1">
        <f t="array" aca="1" ref="T766" ca="1">IF(ISBLANK(B766),"",IF(R766="Styrkhæft",_xlfn.XLOOKUP(S766,Vegalengdir[Texti],INDIRECT("Vegalengdir["&amp;'Upplýsingar um umsækjanda'!$B$10&amp;"]"),0%,0)))</f>
        <v/>
      </c>
      <c r="U766" s="72" t="str">
        <f t="shared" si="36"/>
        <v/>
      </c>
    </row>
    <row r="767" spans="1:21" x14ac:dyDescent="0.25">
      <c r="A767" s="37">
        <f t="shared" si="35"/>
        <v>766</v>
      </c>
      <c r="B767" s="67"/>
      <c r="C767" s="68"/>
      <c r="D767" s="67"/>
      <c r="E767" s="67"/>
      <c r="F767" s="67"/>
      <c r="G767" s="67"/>
      <c r="H767" s="69"/>
      <c r="I767" s="67"/>
      <c r="J767" s="67"/>
      <c r="K767" s="67"/>
      <c r="L767" s="67"/>
      <c r="M767" s="67"/>
      <c r="N767" s="69"/>
      <c r="O767" s="57" t="str">
        <f t="shared" si="34"/>
        <v/>
      </c>
      <c r="Q767" s="11" t="s">
        <v>450</v>
      </c>
      <c r="R767" s="11" t="str" cm="1">
        <f t="array" ref="R767">_xlfn.XLOOKUP(Q767,INDEX(Flettilisti,,1),INDEX(Flettilisti,,2),,0)</f>
        <v>Vantar flokkun</v>
      </c>
      <c r="S767" s="38" t="str">
        <f>IF(ISBLANK(N767),"",IF(N767&lt;Gögn!$J$2,Gögn!$K$2,IF(N767&gt;Gögn!$J$4,Gögn!$K$4,Gögn!$K$3)))</f>
        <v/>
      </c>
      <c r="T767" s="49" t="str" cm="1">
        <f t="array" aca="1" ref="T767" ca="1">IF(ISBLANK(B767),"",IF(R767="Styrkhæft",_xlfn.XLOOKUP(S767,Vegalengdir[Texti],INDIRECT("Vegalengdir["&amp;'Upplýsingar um umsækjanda'!$B$10&amp;"]"),0%,0)))</f>
        <v/>
      </c>
      <c r="U767" s="72" t="str">
        <f t="shared" si="36"/>
        <v/>
      </c>
    </row>
    <row r="768" spans="1:21" x14ac:dyDescent="0.25">
      <c r="A768" s="37">
        <f t="shared" si="35"/>
        <v>767</v>
      </c>
      <c r="B768" s="67"/>
      <c r="C768" s="68"/>
      <c r="D768" s="67"/>
      <c r="E768" s="67"/>
      <c r="F768" s="67"/>
      <c r="G768" s="67"/>
      <c r="H768" s="69"/>
      <c r="I768" s="67"/>
      <c r="J768" s="67"/>
      <c r="K768" s="67"/>
      <c r="L768" s="67"/>
      <c r="M768" s="67"/>
      <c r="N768" s="69"/>
      <c r="O768" s="57" t="str">
        <f t="shared" si="34"/>
        <v/>
      </c>
      <c r="Q768" s="11" t="s">
        <v>450</v>
      </c>
      <c r="R768" s="11" t="str" cm="1">
        <f t="array" ref="R768">_xlfn.XLOOKUP(Q768,INDEX(Flettilisti,,1),INDEX(Flettilisti,,2),,0)</f>
        <v>Vantar flokkun</v>
      </c>
      <c r="S768" s="38" t="str">
        <f>IF(ISBLANK(N768),"",IF(N768&lt;Gögn!$J$2,Gögn!$K$2,IF(N768&gt;Gögn!$J$4,Gögn!$K$4,Gögn!$K$3)))</f>
        <v/>
      </c>
      <c r="T768" s="49" t="str" cm="1">
        <f t="array" aca="1" ref="T768" ca="1">IF(ISBLANK(B768),"",IF(R768="Styrkhæft",_xlfn.XLOOKUP(S768,Vegalengdir[Texti],INDIRECT("Vegalengdir["&amp;'Upplýsingar um umsækjanda'!$B$10&amp;"]"),0%,0)))</f>
        <v/>
      </c>
      <c r="U768" s="72" t="str">
        <f t="shared" si="36"/>
        <v/>
      </c>
    </row>
    <row r="769" spans="1:21" x14ac:dyDescent="0.25">
      <c r="A769" s="37">
        <f t="shared" si="35"/>
        <v>768</v>
      </c>
      <c r="B769" s="67"/>
      <c r="C769" s="68"/>
      <c r="D769" s="67"/>
      <c r="E769" s="67"/>
      <c r="F769" s="67"/>
      <c r="G769" s="67"/>
      <c r="H769" s="69"/>
      <c r="I769" s="67"/>
      <c r="J769" s="67"/>
      <c r="K769" s="67"/>
      <c r="L769" s="67"/>
      <c r="M769" s="67"/>
      <c r="N769" s="69"/>
      <c r="O769" s="57" t="str">
        <f t="shared" si="34"/>
        <v/>
      </c>
      <c r="Q769" s="11" t="s">
        <v>450</v>
      </c>
      <c r="R769" s="11" t="str" cm="1">
        <f t="array" ref="R769">_xlfn.XLOOKUP(Q769,INDEX(Flettilisti,,1),INDEX(Flettilisti,,2),,0)</f>
        <v>Vantar flokkun</v>
      </c>
      <c r="S769" s="38" t="str">
        <f>IF(ISBLANK(N769),"",IF(N769&lt;Gögn!$J$2,Gögn!$K$2,IF(N769&gt;Gögn!$J$4,Gögn!$K$4,Gögn!$K$3)))</f>
        <v/>
      </c>
      <c r="T769" s="49" t="str" cm="1">
        <f t="array" aca="1" ref="T769" ca="1">IF(ISBLANK(B769),"",IF(R769="Styrkhæft",_xlfn.XLOOKUP(S769,Vegalengdir[Texti],INDIRECT("Vegalengdir["&amp;'Upplýsingar um umsækjanda'!$B$10&amp;"]"),0%,0)))</f>
        <v/>
      </c>
      <c r="U769" s="72" t="str">
        <f t="shared" si="36"/>
        <v/>
      </c>
    </row>
    <row r="770" spans="1:21" x14ac:dyDescent="0.25">
      <c r="A770" s="37">
        <f t="shared" si="35"/>
        <v>769</v>
      </c>
      <c r="B770" s="67"/>
      <c r="C770" s="68"/>
      <c r="D770" s="67"/>
      <c r="E770" s="67"/>
      <c r="F770" s="67"/>
      <c r="G770" s="67"/>
      <c r="H770" s="69"/>
      <c r="I770" s="67"/>
      <c r="J770" s="67"/>
      <c r="K770" s="67"/>
      <c r="L770" s="67"/>
      <c r="M770" s="67"/>
      <c r="N770" s="69"/>
      <c r="O770" s="57" t="str">
        <f t="shared" si="34"/>
        <v/>
      </c>
      <c r="Q770" s="11" t="s">
        <v>450</v>
      </c>
      <c r="R770" s="11" t="str" cm="1">
        <f t="array" ref="R770">_xlfn.XLOOKUP(Q770,INDEX(Flettilisti,,1),INDEX(Flettilisti,,2),,0)</f>
        <v>Vantar flokkun</v>
      </c>
      <c r="S770" s="38" t="str">
        <f>IF(ISBLANK(N770),"",IF(N770&lt;Gögn!$J$2,Gögn!$K$2,IF(N770&gt;Gögn!$J$4,Gögn!$K$4,Gögn!$K$3)))</f>
        <v/>
      </c>
      <c r="T770" s="49" t="str" cm="1">
        <f t="array" aca="1" ref="T770" ca="1">IF(ISBLANK(B770),"",IF(R770="Styrkhæft",_xlfn.XLOOKUP(S770,Vegalengdir[Texti],INDIRECT("Vegalengdir["&amp;'Upplýsingar um umsækjanda'!$B$10&amp;"]"),0%,0)))</f>
        <v/>
      </c>
      <c r="U770" s="72" t="str">
        <f t="shared" si="36"/>
        <v/>
      </c>
    </row>
    <row r="771" spans="1:21" x14ac:dyDescent="0.25">
      <c r="A771" s="37">
        <f t="shared" si="35"/>
        <v>770</v>
      </c>
      <c r="B771" s="67"/>
      <c r="C771" s="68"/>
      <c r="D771" s="67"/>
      <c r="E771" s="67"/>
      <c r="F771" s="67"/>
      <c r="G771" s="67"/>
      <c r="H771" s="69"/>
      <c r="I771" s="67"/>
      <c r="J771" s="67"/>
      <c r="K771" s="67"/>
      <c r="L771" s="67"/>
      <c r="M771" s="67"/>
      <c r="N771" s="69"/>
      <c r="O771" s="57" t="str">
        <f t="shared" ref="O771:O834" si="37">IFERROR(IF(ISBLANK(B771),"",H771/N771),0)</f>
        <v/>
      </c>
      <c r="Q771" s="11" t="s">
        <v>450</v>
      </c>
      <c r="R771" s="11" t="str" cm="1">
        <f t="array" ref="R771">_xlfn.XLOOKUP(Q771,INDEX(Flettilisti,,1),INDEX(Flettilisti,,2),,0)</f>
        <v>Vantar flokkun</v>
      </c>
      <c r="S771" s="38" t="str">
        <f>IF(ISBLANK(N771),"",IF(N771&lt;Gögn!$J$2,Gögn!$K$2,IF(N771&gt;Gögn!$J$4,Gögn!$K$4,Gögn!$K$3)))</f>
        <v/>
      </c>
      <c r="T771" s="49" t="str" cm="1">
        <f t="array" aca="1" ref="T771" ca="1">IF(ISBLANK(B771),"",IF(R771="Styrkhæft",_xlfn.XLOOKUP(S771,Vegalengdir[Texti],INDIRECT("Vegalengdir["&amp;'Upplýsingar um umsækjanda'!$B$10&amp;"]"),0%,0)))</f>
        <v/>
      </c>
      <c r="U771" s="72" t="str">
        <f t="shared" si="36"/>
        <v/>
      </c>
    </row>
    <row r="772" spans="1:21" x14ac:dyDescent="0.25">
      <c r="A772" s="37">
        <f t="shared" ref="A772:A835" si="38">A771+1</f>
        <v>771</v>
      </c>
      <c r="B772" s="67"/>
      <c r="C772" s="68"/>
      <c r="D772" s="67"/>
      <c r="E772" s="67"/>
      <c r="F772" s="67"/>
      <c r="G772" s="67"/>
      <c r="H772" s="69"/>
      <c r="I772" s="67"/>
      <c r="J772" s="67"/>
      <c r="K772" s="67"/>
      <c r="L772" s="67"/>
      <c r="M772" s="67"/>
      <c r="N772" s="69"/>
      <c r="O772" s="57" t="str">
        <f t="shared" si="37"/>
        <v/>
      </c>
      <c r="Q772" s="11" t="s">
        <v>450</v>
      </c>
      <c r="R772" s="11" t="str" cm="1">
        <f t="array" ref="R772">_xlfn.XLOOKUP(Q772,INDEX(Flettilisti,,1),INDEX(Flettilisti,,2),,0)</f>
        <v>Vantar flokkun</v>
      </c>
      <c r="S772" s="38" t="str">
        <f>IF(ISBLANK(N772),"",IF(N772&lt;Gögn!$J$2,Gögn!$K$2,IF(N772&gt;Gögn!$J$4,Gögn!$K$4,Gögn!$K$3)))</f>
        <v/>
      </c>
      <c r="T772" s="49" t="str" cm="1">
        <f t="array" aca="1" ref="T772" ca="1">IF(ISBLANK(B772),"",IF(R772="Styrkhæft",_xlfn.XLOOKUP(S772,Vegalengdir[Texti],INDIRECT("Vegalengdir["&amp;'Upplýsingar um umsækjanda'!$B$10&amp;"]"),0%,0)))</f>
        <v/>
      </c>
      <c r="U772" s="72" t="str">
        <f t="shared" si="36"/>
        <v/>
      </c>
    </row>
    <row r="773" spans="1:21" x14ac:dyDescent="0.25">
      <c r="A773" s="37">
        <f t="shared" si="38"/>
        <v>772</v>
      </c>
      <c r="B773" s="67"/>
      <c r="C773" s="68"/>
      <c r="D773" s="67"/>
      <c r="E773" s="67"/>
      <c r="F773" s="67"/>
      <c r="G773" s="67"/>
      <c r="H773" s="69"/>
      <c r="I773" s="67"/>
      <c r="J773" s="67"/>
      <c r="K773" s="67"/>
      <c r="L773" s="67"/>
      <c r="M773" s="67"/>
      <c r="N773" s="69"/>
      <c r="O773" s="57" t="str">
        <f t="shared" si="37"/>
        <v/>
      </c>
      <c r="Q773" s="11" t="s">
        <v>450</v>
      </c>
      <c r="R773" s="11" t="str" cm="1">
        <f t="array" ref="R773">_xlfn.XLOOKUP(Q773,INDEX(Flettilisti,,1),INDEX(Flettilisti,,2),,0)</f>
        <v>Vantar flokkun</v>
      </c>
      <c r="S773" s="38" t="str">
        <f>IF(ISBLANK(N773),"",IF(N773&lt;Gögn!$J$2,Gögn!$K$2,IF(N773&gt;Gögn!$J$4,Gögn!$K$4,Gögn!$K$3)))</f>
        <v/>
      </c>
      <c r="T773" s="49" t="str" cm="1">
        <f t="array" aca="1" ref="T773" ca="1">IF(ISBLANK(B773),"",IF(R773="Styrkhæft",_xlfn.XLOOKUP(S773,Vegalengdir[Texti],INDIRECT("Vegalengdir["&amp;'Upplýsingar um umsækjanda'!$B$10&amp;"]"),0%,0)))</f>
        <v/>
      </c>
      <c r="U773" s="72" t="str">
        <f t="shared" ref="U773:U836" si="39">IF(ISBLANK(B773),"",T773*H773)</f>
        <v/>
      </c>
    </row>
    <row r="774" spans="1:21" x14ac:dyDescent="0.25">
      <c r="A774" s="37">
        <f t="shared" si="38"/>
        <v>773</v>
      </c>
      <c r="B774" s="67"/>
      <c r="C774" s="68"/>
      <c r="D774" s="67"/>
      <c r="E774" s="67"/>
      <c r="F774" s="67"/>
      <c r="G774" s="67"/>
      <c r="H774" s="69"/>
      <c r="I774" s="67"/>
      <c r="J774" s="67"/>
      <c r="K774" s="67"/>
      <c r="L774" s="67"/>
      <c r="M774" s="67"/>
      <c r="N774" s="69"/>
      <c r="O774" s="57" t="str">
        <f t="shared" si="37"/>
        <v/>
      </c>
      <c r="Q774" s="11" t="s">
        <v>450</v>
      </c>
      <c r="R774" s="11" t="str" cm="1">
        <f t="array" ref="R774">_xlfn.XLOOKUP(Q774,INDEX(Flettilisti,,1),INDEX(Flettilisti,,2),,0)</f>
        <v>Vantar flokkun</v>
      </c>
      <c r="S774" s="38" t="str">
        <f>IF(ISBLANK(N774),"",IF(N774&lt;Gögn!$J$2,Gögn!$K$2,IF(N774&gt;Gögn!$J$4,Gögn!$K$4,Gögn!$K$3)))</f>
        <v/>
      </c>
      <c r="T774" s="49" t="str" cm="1">
        <f t="array" aca="1" ref="T774" ca="1">IF(ISBLANK(B774),"",IF(R774="Styrkhæft",_xlfn.XLOOKUP(S774,Vegalengdir[Texti],INDIRECT("Vegalengdir["&amp;'Upplýsingar um umsækjanda'!$B$10&amp;"]"),0%,0)))</f>
        <v/>
      </c>
      <c r="U774" s="72" t="str">
        <f t="shared" si="39"/>
        <v/>
      </c>
    </row>
    <row r="775" spans="1:21" x14ac:dyDescent="0.25">
      <c r="A775" s="37">
        <f t="shared" si="38"/>
        <v>774</v>
      </c>
      <c r="B775" s="67"/>
      <c r="C775" s="68"/>
      <c r="D775" s="67"/>
      <c r="E775" s="67"/>
      <c r="F775" s="67"/>
      <c r="G775" s="67"/>
      <c r="H775" s="69"/>
      <c r="I775" s="67"/>
      <c r="J775" s="67"/>
      <c r="K775" s="67"/>
      <c r="L775" s="67"/>
      <c r="M775" s="67"/>
      <c r="N775" s="69"/>
      <c r="O775" s="57" t="str">
        <f t="shared" si="37"/>
        <v/>
      </c>
      <c r="Q775" s="11" t="s">
        <v>450</v>
      </c>
      <c r="R775" s="11" t="str" cm="1">
        <f t="array" ref="R775">_xlfn.XLOOKUP(Q775,INDEX(Flettilisti,,1),INDEX(Flettilisti,,2),,0)</f>
        <v>Vantar flokkun</v>
      </c>
      <c r="S775" s="38" t="str">
        <f>IF(ISBLANK(N775),"",IF(N775&lt;Gögn!$J$2,Gögn!$K$2,IF(N775&gt;Gögn!$J$4,Gögn!$K$4,Gögn!$K$3)))</f>
        <v/>
      </c>
      <c r="T775" s="49" t="str" cm="1">
        <f t="array" aca="1" ref="T775" ca="1">IF(ISBLANK(B775),"",IF(R775="Styrkhæft",_xlfn.XLOOKUP(S775,Vegalengdir[Texti],INDIRECT("Vegalengdir["&amp;'Upplýsingar um umsækjanda'!$B$10&amp;"]"),0%,0)))</f>
        <v/>
      </c>
      <c r="U775" s="72" t="str">
        <f t="shared" si="39"/>
        <v/>
      </c>
    </row>
    <row r="776" spans="1:21" x14ac:dyDescent="0.25">
      <c r="A776" s="37">
        <f t="shared" si="38"/>
        <v>775</v>
      </c>
      <c r="B776" s="67"/>
      <c r="C776" s="68"/>
      <c r="D776" s="67"/>
      <c r="E776" s="67"/>
      <c r="F776" s="67"/>
      <c r="G776" s="67"/>
      <c r="H776" s="69"/>
      <c r="I776" s="67"/>
      <c r="J776" s="67"/>
      <c r="K776" s="67"/>
      <c r="L776" s="67"/>
      <c r="M776" s="67"/>
      <c r="N776" s="69"/>
      <c r="O776" s="57" t="str">
        <f t="shared" si="37"/>
        <v/>
      </c>
      <c r="Q776" s="11" t="s">
        <v>450</v>
      </c>
      <c r="R776" s="11" t="str" cm="1">
        <f t="array" ref="R776">_xlfn.XLOOKUP(Q776,INDEX(Flettilisti,,1),INDEX(Flettilisti,,2),,0)</f>
        <v>Vantar flokkun</v>
      </c>
      <c r="S776" s="38" t="str">
        <f>IF(ISBLANK(N776),"",IF(N776&lt;Gögn!$J$2,Gögn!$K$2,IF(N776&gt;Gögn!$J$4,Gögn!$K$4,Gögn!$K$3)))</f>
        <v/>
      </c>
      <c r="T776" s="49" t="str" cm="1">
        <f t="array" aca="1" ref="T776" ca="1">IF(ISBLANK(B776),"",IF(R776="Styrkhæft",_xlfn.XLOOKUP(S776,Vegalengdir[Texti],INDIRECT("Vegalengdir["&amp;'Upplýsingar um umsækjanda'!$B$10&amp;"]"),0%,0)))</f>
        <v/>
      </c>
      <c r="U776" s="72" t="str">
        <f t="shared" si="39"/>
        <v/>
      </c>
    </row>
    <row r="777" spans="1:21" x14ac:dyDescent="0.25">
      <c r="A777" s="37">
        <f t="shared" si="38"/>
        <v>776</v>
      </c>
      <c r="B777" s="67"/>
      <c r="C777" s="68"/>
      <c r="D777" s="67"/>
      <c r="E777" s="67"/>
      <c r="F777" s="67"/>
      <c r="G777" s="67"/>
      <c r="H777" s="69"/>
      <c r="I777" s="67"/>
      <c r="J777" s="67"/>
      <c r="K777" s="67"/>
      <c r="L777" s="67"/>
      <c r="M777" s="67"/>
      <c r="N777" s="69"/>
      <c r="O777" s="57" t="str">
        <f t="shared" si="37"/>
        <v/>
      </c>
      <c r="Q777" s="11" t="s">
        <v>450</v>
      </c>
      <c r="R777" s="11" t="str" cm="1">
        <f t="array" ref="R777">_xlfn.XLOOKUP(Q777,INDEX(Flettilisti,,1),INDEX(Flettilisti,,2),,0)</f>
        <v>Vantar flokkun</v>
      </c>
      <c r="S777" s="38" t="str">
        <f>IF(ISBLANK(N777),"",IF(N777&lt;Gögn!$J$2,Gögn!$K$2,IF(N777&gt;Gögn!$J$4,Gögn!$K$4,Gögn!$K$3)))</f>
        <v/>
      </c>
      <c r="T777" s="49" t="str" cm="1">
        <f t="array" aca="1" ref="T777" ca="1">IF(ISBLANK(B777),"",IF(R777="Styrkhæft",_xlfn.XLOOKUP(S777,Vegalengdir[Texti],INDIRECT("Vegalengdir["&amp;'Upplýsingar um umsækjanda'!$B$10&amp;"]"),0%,0)))</f>
        <v/>
      </c>
      <c r="U777" s="72" t="str">
        <f t="shared" si="39"/>
        <v/>
      </c>
    </row>
    <row r="778" spans="1:21" x14ac:dyDescent="0.25">
      <c r="A778" s="37">
        <f t="shared" si="38"/>
        <v>777</v>
      </c>
      <c r="B778" s="67"/>
      <c r="C778" s="68"/>
      <c r="D778" s="67"/>
      <c r="E778" s="67"/>
      <c r="F778" s="67"/>
      <c r="G778" s="67"/>
      <c r="H778" s="69"/>
      <c r="I778" s="67"/>
      <c r="J778" s="67"/>
      <c r="K778" s="67"/>
      <c r="L778" s="67"/>
      <c r="M778" s="67"/>
      <c r="N778" s="69"/>
      <c r="O778" s="57" t="str">
        <f t="shared" si="37"/>
        <v/>
      </c>
      <c r="Q778" s="11" t="s">
        <v>450</v>
      </c>
      <c r="R778" s="11" t="str" cm="1">
        <f t="array" ref="R778">_xlfn.XLOOKUP(Q778,INDEX(Flettilisti,,1),INDEX(Flettilisti,,2),,0)</f>
        <v>Vantar flokkun</v>
      </c>
      <c r="S778" s="38" t="str">
        <f>IF(ISBLANK(N778),"",IF(N778&lt;Gögn!$J$2,Gögn!$K$2,IF(N778&gt;Gögn!$J$4,Gögn!$K$4,Gögn!$K$3)))</f>
        <v/>
      </c>
      <c r="T778" s="49" t="str" cm="1">
        <f t="array" aca="1" ref="T778" ca="1">IF(ISBLANK(B778),"",IF(R778="Styrkhæft",_xlfn.XLOOKUP(S778,Vegalengdir[Texti],INDIRECT("Vegalengdir["&amp;'Upplýsingar um umsækjanda'!$B$10&amp;"]"),0%,0)))</f>
        <v/>
      </c>
      <c r="U778" s="72" t="str">
        <f t="shared" si="39"/>
        <v/>
      </c>
    </row>
    <row r="779" spans="1:21" x14ac:dyDescent="0.25">
      <c r="A779" s="37">
        <f t="shared" si="38"/>
        <v>778</v>
      </c>
      <c r="B779" s="67"/>
      <c r="C779" s="68"/>
      <c r="D779" s="67"/>
      <c r="E779" s="67"/>
      <c r="F779" s="67"/>
      <c r="G779" s="67"/>
      <c r="H779" s="69"/>
      <c r="I779" s="67"/>
      <c r="J779" s="67"/>
      <c r="K779" s="67"/>
      <c r="L779" s="67"/>
      <c r="M779" s="67"/>
      <c r="N779" s="69"/>
      <c r="O779" s="57" t="str">
        <f t="shared" si="37"/>
        <v/>
      </c>
      <c r="Q779" s="11" t="s">
        <v>450</v>
      </c>
      <c r="R779" s="11" t="str" cm="1">
        <f t="array" ref="R779">_xlfn.XLOOKUP(Q779,INDEX(Flettilisti,,1),INDEX(Flettilisti,,2),,0)</f>
        <v>Vantar flokkun</v>
      </c>
      <c r="S779" s="38" t="str">
        <f>IF(ISBLANK(N779),"",IF(N779&lt;Gögn!$J$2,Gögn!$K$2,IF(N779&gt;Gögn!$J$4,Gögn!$K$4,Gögn!$K$3)))</f>
        <v/>
      </c>
      <c r="T779" s="49" t="str" cm="1">
        <f t="array" aca="1" ref="T779" ca="1">IF(ISBLANK(B779),"",IF(R779="Styrkhæft",_xlfn.XLOOKUP(S779,Vegalengdir[Texti],INDIRECT("Vegalengdir["&amp;'Upplýsingar um umsækjanda'!$B$10&amp;"]"),0%,0)))</f>
        <v/>
      </c>
      <c r="U779" s="72" t="str">
        <f t="shared" si="39"/>
        <v/>
      </c>
    </row>
    <row r="780" spans="1:21" x14ac:dyDescent="0.25">
      <c r="A780" s="37">
        <f t="shared" si="38"/>
        <v>779</v>
      </c>
      <c r="B780" s="67"/>
      <c r="C780" s="68"/>
      <c r="D780" s="67"/>
      <c r="E780" s="67"/>
      <c r="F780" s="67"/>
      <c r="G780" s="67"/>
      <c r="H780" s="69"/>
      <c r="I780" s="67"/>
      <c r="J780" s="67"/>
      <c r="K780" s="67"/>
      <c r="L780" s="67"/>
      <c r="M780" s="67"/>
      <c r="N780" s="69"/>
      <c r="O780" s="57" t="str">
        <f t="shared" si="37"/>
        <v/>
      </c>
      <c r="Q780" s="11" t="s">
        <v>450</v>
      </c>
      <c r="R780" s="11" t="str" cm="1">
        <f t="array" ref="R780">_xlfn.XLOOKUP(Q780,INDEX(Flettilisti,,1),INDEX(Flettilisti,,2),,0)</f>
        <v>Vantar flokkun</v>
      </c>
      <c r="S780" s="38" t="str">
        <f>IF(ISBLANK(N780),"",IF(N780&lt;Gögn!$J$2,Gögn!$K$2,IF(N780&gt;Gögn!$J$4,Gögn!$K$4,Gögn!$K$3)))</f>
        <v/>
      </c>
      <c r="T780" s="49" t="str" cm="1">
        <f t="array" aca="1" ref="T780" ca="1">IF(ISBLANK(B780),"",IF(R780="Styrkhæft",_xlfn.XLOOKUP(S780,Vegalengdir[Texti],INDIRECT("Vegalengdir["&amp;'Upplýsingar um umsækjanda'!$B$10&amp;"]"),0%,0)))</f>
        <v/>
      </c>
      <c r="U780" s="72" t="str">
        <f t="shared" si="39"/>
        <v/>
      </c>
    </row>
    <row r="781" spans="1:21" x14ac:dyDescent="0.25">
      <c r="A781" s="37">
        <f t="shared" si="38"/>
        <v>780</v>
      </c>
      <c r="B781" s="67"/>
      <c r="C781" s="68"/>
      <c r="D781" s="67"/>
      <c r="E781" s="67"/>
      <c r="F781" s="67"/>
      <c r="G781" s="67"/>
      <c r="H781" s="69"/>
      <c r="I781" s="67"/>
      <c r="J781" s="67"/>
      <c r="K781" s="67"/>
      <c r="L781" s="67"/>
      <c r="M781" s="67"/>
      <c r="N781" s="69"/>
      <c r="O781" s="57" t="str">
        <f t="shared" si="37"/>
        <v/>
      </c>
      <c r="Q781" s="11" t="s">
        <v>450</v>
      </c>
      <c r="R781" s="11" t="str" cm="1">
        <f t="array" ref="R781">_xlfn.XLOOKUP(Q781,INDEX(Flettilisti,,1),INDEX(Flettilisti,,2),,0)</f>
        <v>Vantar flokkun</v>
      </c>
      <c r="S781" s="38" t="str">
        <f>IF(ISBLANK(N781),"",IF(N781&lt;Gögn!$J$2,Gögn!$K$2,IF(N781&gt;Gögn!$J$4,Gögn!$K$4,Gögn!$K$3)))</f>
        <v/>
      </c>
      <c r="T781" s="49" t="str" cm="1">
        <f t="array" aca="1" ref="T781" ca="1">IF(ISBLANK(B781),"",IF(R781="Styrkhæft",_xlfn.XLOOKUP(S781,Vegalengdir[Texti],INDIRECT("Vegalengdir["&amp;'Upplýsingar um umsækjanda'!$B$10&amp;"]"),0%,0)))</f>
        <v/>
      </c>
      <c r="U781" s="72" t="str">
        <f t="shared" si="39"/>
        <v/>
      </c>
    </row>
    <row r="782" spans="1:21" x14ac:dyDescent="0.25">
      <c r="A782" s="37">
        <f t="shared" si="38"/>
        <v>781</v>
      </c>
      <c r="B782" s="67"/>
      <c r="C782" s="68"/>
      <c r="D782" s="67"/>
      <c r="E782" s="67"/>
      <c r="F782" s="67"/>
      <c r="G782" s="67"/>
      <c r="H782" s="69"/>
      <c r="I782" s="67"/>
      <c r="J782" s="67"/>
      <c r="K782" s="67"/>
      <c r="L782" s="67"/>
      <c r="M782" s="67"/>
      <c r="N782" s="69"/>
      <c r="O782" s="57" t="str">
        <f t="shared" si="37"/>
        <v/>
      </c>
      <c r="Q782" s="11" t="s">
        <v>450</v>
      </c>
      <c r="R782" s="11" t="str" cm="1">
        <f t="array" ref="R782">_xlfn.XLOOKUP(Q782,INDEX(Flettilisti,,1),INDEX(Flettilisti,,2),,0)</f>
        <v>Vantar flokkun</v>
      </c>
      <c r="S782" s="38" t="str">
        <f>IF(ISBLANK(N782),"",IF(N782&lt;Gögn!$J$2,Gögn!$K$2,IF(N782&gt;Gögn!$J$4,Gögn!$K$4,Gögn!$K$3)))</f>
        <v/>
      </c>
      <c r="T782" s="49" t="str" cm="1">
        <f t="array" aca="1" ref="T782" ca="1">IF(ISBLANK(B782),"",IF(R782="Styrkhæft",_xlfn.XLOOKUP(S782,Vegalengdir[Texti],INDIRECT("Vegalengdir["&amp;'Upplýsingar um umsækjanda'!$B$10&amp;"]"),0%,0)))</f>
        <v/>
      </c>
      <c r="U782" s="72" t="str">
        <f t="shared" si="39"/>
        <v/>
      </c>
    </row>
    <row r="783" spans="1:21" x14ac:dyDescent="0.25">
      <c r="A783" s="37">
        <f t="shared" si="38"/>
        <v>782</v>
      </c>
      <c r="B783" s="67"/>
      <c r="C783" s="68"/>
      <c r="D783" s="67"/>
      <c r="E783" s="67"/>
      <c r="F783" s="67"/>
      <c r="G783" s="67"/>
      <c r="H783" s="69"/>
      <c r="I783" s="67"/>
      <c r="J783" s="67"/>
      <c r="K783" s="67"/>
      <c r="L783" s="67"/>
      <c r="M783" s="67"/>
      <c r="N783" s="69"/>
      <c r="O783" s="57" t="str">
        <f t="shared" si="37"/>
        <v/>
      </c>
      <c r="Q783" s="11" t="s">
        <v>450</v>
      </c>
      <c r="R783" s="11" t="str" cm="1">
        <f t="array" ref="R783">_xlfn.XLOOKUP(Q783,INDEX(Flettilisti,,1),INDEX(Flettilisti,,2),,0)</f>
        <v>Vantar flokkun</v>
      </c>
      <c r="S783" s="38" t="str">
        <f>IF(ISBLANK(N783),"",IF(N783&lt;Gögn!$J$2,Gögn!$K$2,IF(N783&gt;Gögn!$J$4,Gögn!$K$4,Gögn!$K$3)))</f>
        <v/>
      </c>
      <c r="T783" s="49" t="str" cm="1">
        <f t="array" aca="1" ref="T783" ca="1">IF(ISBLANK(B783),"",IF(R783="Styrkhæft",_xlfn.XLOOKUP(S783,Vegalengdir[Texti],INDIRECT("Vegalengdir["&amp;'Upplýsingar um umsækjanda'!$B$10&amp;"]"),0%,0)))</f>
        <v/>
      </c>
      <c r="U783" s="72" t="str">
        <f t="shared" si="39"/>
        <v/>
      </c>
    </row>
    <row r="784" spans="1:21" x14ac:dyDescent="0.25">
      <c r="A784" s="37">
        <f t="shared" si="38"/>
        <v>783</v>
      </c>
      <c r="B784" s="67"/>
      <c r="C784" s="68"/>
      <c r="D784" s="67"/>
      <c r="E784" s="67"/>
      <c r="F784" s="67"/>
      <c r="G784" s="67"/>
      <c r="H784" s="69"/>
      <c r="I784" s="67"/>
      <c r="J784" s="67"/>
      <c r="K784" s="67"/>
      <c r="L784" s="67"/>
      <c r="M784" s="67"/>
      <c r="N784" s="69"/>
      <c r="O784" s="57" t="str">
        <f t="shared" si="37"/>
        <v/>
      </c>
      <c r="Q784" s="11" t="s">
        <v>450</v>
      </c>
      <c r="R784" s="11" t="str" cm="1">
        <f t="array" ref="R784">_xlfn.XLOOKUP(Q784,INDEX(Flettilisti,,1),INDEX(Flettilisti,,2),,0)</f>
        <v>Vantar flokkun</v>
      </c>
      <c r="S784" s="38" t="str">
        <f>IF(ISBLANK(N784),"",IF(N784&lt;Gögn!$J$2,Gögn!$K$2,IF(N784&gt;Gögn!$J$4,Gögn!$K$4,Gögn!$K$3)))</f>
        <v/>
      </c>
      <c r="T784" s="49" t="str" cm="1">
        <f t="array" aca="1" ref="T784" ca="1">IF(ISBLANK(B784),"",IF(R784="Styrkhæft",_xlfn.XLOOKUP(S784,Vegalengdir[Texti],INDIRECT("Vegalengdir["&amp;'Upplýsingar um umsækjanda'!$B$10&amp;"]"),0%,0)))</f>
        <v/>
      </c>
      <c r="U784" s="72" t="str">
        <f t="shared" si="39"/>
        <v/>
      </c>
    </row>
    <row r="785" spans="1:21" x14ac:dyDescent="0.25">
      <c r="A785" s="37">
        <f t="shared" si="38"/>
        <v>784</v>
      </c>
      <c r="B785" s="67"/>
      <c r="C785" s="68"/>
      <c r="D785" s="67"/>
      <c r="E785" s="67"/>
      <c r="F785" s="67"/>
      <c r="G785" s="67"/>
      <c r="H785" s="69"/>
      <c r="I785" s="67"/>
      <c r="J785" s="67"/>
      <c r="K785" s="67"/>
      <c r="L785" s="67"/>
      <c r="M785" s="67"/>
      <c r="N785" s="69"/>
      <c r="O785" s="57" t="str">
        <f t="shared" si="37"/>
        <v/>
      </c>
      <c r="Q785" s="11" t="s">
        <v>450</v>
      </c>
      <c r="R785" s="11" t="str" cm="1">
        <f t="array" ref="R785">_xlfn.XLOOKUP(Q785,INDEX(Flettilisti,,1),INDEX(Flettilisti,,2),,0)</f>
        <v>Vantar flokkun</v>
      </c>
      <c r="S785" s="38" t="str">
        <f>IF(ISBLANK(N785),"",IF(N785&lt;Gögn!$J$2,Gögn!$K$2,IF(N785&gt;Gögn!$J$4,Gögn!$K$4,Gögn!$K$3)))</f>
        <v/>
      </c>
      <c r="T785" s="49" t="str" cm="1">
        <f t="array" aca="1" ref="T785" ca="1">IF(ISBLANK(B785),"",IF(R785="Styrkhæft",_xlfn.XLOOKUP(S785,Vegalengdir[Texti],INDIRECT("Vegalengdir["&amp;'Upplýsingar um umsækjanda'!$B$10&amp;"]"),0%,0)))</f>
        <v/>
      </c>
      <c r="U785" s="72" t="str">
        <f t="shared" si="39"/>
        <v/>
      </c>
    </row>
    <row r="786" spans="1:21" x14ac:dyDescent="0.25">
      <c r="A786" s="37">
        <f t="shared" si="38"/>
        <v>785</v>
      </c>
      <c r="B786" s="67"/>
      <c r="C786" s="68"/>
      <c r="D786" s="67"/>
      <c r="E786" s="67"/>
      <c r="F786" s="67"/>
      <c r="G786" s="67"/>
      <c r="H786" s="69"/>
      <c r="I786" s="67"/>
      <c r="J786" s="67"/>
      <c r="K786" s="67"/>
      <c r="L786" s="67"/>
      <c r="M786" s="67"/>
      <c r="N786" s="69"/>
      <c r="O786" s="57" t="str">
        <f t="shared" si="37"/>
        <v/>
      </c>
      <c r="Q786" s="11" t="s">
        <v>450</v>
      </c>
      <c r="R786" s="11" t="str" cm="1">
        <f t="array" ref="R786">_xlfn.XLOOKUP(Q786,INDEX(Flettilisti,,1),INDEX(Flettilisti,,2),,0)</f>
        <v>Vantar flokkun</v>
      </c>
      <c r="S786" s="38" t="str">
        <f>IF(ISBLANK(N786),"",IF(N786&lt;Gögn!$J$2,Gögn!$K$2,IF(N786&gt;Gögn!$J$4,Gögn!$K$4,Gögn!$K$3)))</f>
        <v/>
      </c>
      <c r="T786" s="49" t="str" cm="1">
        <f t="array" aca="1" ref="T786" ca="1">IF(ISBLANK(B786),"",IF(R786="Styrkhæft",_xlfn.XLOOKUP(S786,Vegalengdir[Texti],INDIRECT("Vegalengdir["&amp;'Upplýsingar um umsækjanda'!$B$10&amp;"]"),0%,0)))</f>
        <v/>
      </c>
      <c r="U786" s="72" t="str">
        <f t="shared" si="39"/>
        <v/>
      </c>
    </row>
    <row r="787" spans="1:21" x14ac:dyDescent="0.25">
      <c r="A787" s="37">
        <f t="shared" si="38"/>
        <v>786</v>
      </c>
      <c r="B787" s="67"/>
      <c r="C787" s="68"/>
      <c r="D787" s="67"/>
      <c r="E787" s="67"/>
      <c r="F787" s="67"/>
      <c r="G787" s="67"/>
      <c r="H787" s="69"/>
      <c r="I787" s="67"/>
      <c r="J787" s="67"/>
      <c r="K787" s="67"/>
      <c r="L787" s="67"/>
      <c r="M787" s="67"/>
      <c r="N787" s="69"/>
      <c r="O787" s="57" t="str">
        <f t="shared" si="37"/>
        <v/>
      </c>
      <c r="Q787" s="11" t="s">
        <v>450</v>
      </c>
      <c r="R787" s="11" t="str" cm="1">
        <f t="array" ref="R787">_xlfn.XLOOKUP(Q787,INDEX(Flettilisti,,1),INDEX(Flettilisti,,2),,0)</f>
        <v>Vantar flokkun</v>
      </c>
      <c r="S787" s="38" t="str">
        <f>IF(ISBLANK(N787),"",IF(N787&lt;Gögn!$J$2,Gögn!$K$2,IF(N787&gt;Gögn!$J$4,Gögn!$K$4,Gögn!$K$3)))</f>
        <v/>
      </c>
      <c r="T787" s="49" t="str" cm="1">
        <f t="array" aca="1" ref="T787" ca="1">IF(ISBLANK(B787),"",IF(R787="Styrkhæft",_xlfn.XLOOKUP(S787,Vegalengdir[Texti],INDIRECT("Vegalengdir["&amp;'Upplýsingar um umsækjanda'!$B$10&amp;"]"),0%,0)))</f>
        <v/>
      </c>
      <c r="U787" s="72" t="str">
        <f t="shared" si="39"/>
        <v/>
      </c>
    </row>
    <row r="788" spans="1:21" x14ac:dyDescent="0.25">
      <c r="A788" s="37">
        <f t="shared" si="38"/>
        <v>787</v>
      </c>
      <c r="B788" s="67"/>
      <c r="C788" s="68"/>
      <c r="D788" s="67"/>
      <c r="E788" s="67"/>
      <c r="F788" s="67"/>
      <c r="G788" s="67"/>
      <c r="H788" s="69"/>
      <c r="I788" s="67"/>
      <c r="J788" s="67"/>
      <c r="K788" s="67"/>
      <c r="L788" s="67"/>
      <c r="M788" s="67"/>
      <c r="N788" s="69"/>
      <c r="O788" s="57" t="str">
        <f t="shared" si="37"/>
        <v/>
      </c>
      <c r="Q788" s="11" t="s">
        <v>450</v>
      </c>
      <c r="R788" s="11" t="str" cm="1">
        <f t="array" ref="R788">_xlfn.XLOOKUP(Q788,INDEX(Flettilisti,,1),INDEX(Flettilisti,,2),,0)</f>
        <v>Vantar flokkun</v>
      </c>
      <c r="S788" s="38" t="str">
        <f>IF(ISBLANK(N788),"",IF(N788&lt;Gögn!$J$2,Gögn!$K$2,IF(N788&gt;Gögn!$J$4,Gögn!$K$4,Gögn!$K$3)))</f>
        <v/>
      </c>
      <c r="T788" s="49" t="str" cm="1">
        <f t="array" aca="1" ref="T788" ca="1">IF(ISBLANK(B788),"",IF(R788="Styrkhæft",_xlfn.XLOOKUP(S788,Vegalengdir[Texti],INDIRECT("Vegalengdir["&amp;'Upplýsingar um umsækjanda'!$B$10&amp;"]"),0%,0)))</f>
        <v/>
      </c>
      <c r="U788" s="72" t="str">
        <f t="shared" si="39"/>
        <v/>
      </c>
    </row>
    <row r="789" spans="1:21" x14ac:dyDescent="0.25">
      <c r="A789" s="37">
        <f t="shared" si="38"/>
        <v>788</v>
      </c>
      <c r="B789" s="67"/>
      <c r="C789" s="68"/>
      <c r="D789" s="67"/>
      <c r="E789" s="67"/>
      <c r="F789" s="67"/>
      <c r="G789" s="67"/>
      <c r="H789" s="69"/>
      <c r="I789" s="67"/>
      <c r="J789" s="67"/>
      <c r="K789" s="67"/>
      <c r="L789" s="67"/>
      <c r="M789" s="67"/>
      <c r="N789" s="69"/>
      <c r="O789" s="57" t="str">
        <f t="shared" si="37"/>
        <v/>
      </c>
      <c r="Q789" s="11" t="s">
        <v>450</v>
      </c>
      <c r="R789" s="11" t="str" cm="1">
        <f t="array" ref="R789">_xlfn.XLOOKUP(Q789,INDEX(Flettilisti,,1),INDEX(Flettilisti,,2),,0)</f>
        <v>Vantar flokkun</v>
      </c>
      <c r="S789" s="38" t="str">
        <f>IF(ISBLANK(N789),"",IF(N789&lt;Gögn!$J$2,Gögn!$K$2,IF(N789&gt;Gögn!$J$4,Gögn!$K$4,Gögn!$K$3)))</f>
        <v/>
      </c>
      <c r="T789" s="49" t="str" cm="1">
        <f t="array" aca="1" ref="T789" ca="1">IF(ISBLANK(B789),"",IF(R789="Styrkhæft",_xlfn.XLOOKUP(S789,Vegalengdir[Texti],INDIRECT("Vegalengdir["&amp;'Upplýsingar um umsækjanda'!$B$10&amp;"]"),0%,0)))</f>
        <v/>
      </c>
      <c r="U789" s="72" t="str">
        <f t="shared" si="39"/>
        <v/>
      </c>
    </row>
    <row r="790" spans="1:21" x14ac:dyDescent="0.25">
      <c r="A790" s="37">
        <f t="shared" si="38"/>
        <v>789</v>
      </c>
      <c r="B790" s="67"/>
      <c r="C790" s="68"/>
      <c r="D790" s="67"/>
      <c r="E790" s="67"/>
      <c r="F790" s="67"/>
      <c r="G790" s="67"/>
      <c r="H790" s="69"/>
      <c r="I790" s="67"/>
      <c r="J790" s="67"/>
      <c r="K790" s="67"/>
      <c r="L790" s="67"/>
      <c r="M790" s="67"/>
      <c r="N790" s="69"/>
      <c r="O790" s="57" t="str">
        <f t="shared" si="37"/>
        <v/>
      </c>
      <c r="Q790" s="11" t="s">
        <v>450</v>
      </c>
      <c r="R790" s="11" t="str" cm="1">
        <f t="array" ref="R790">_xlfn.XLOOKUP(Q790,INDEX(Flettilisti,,1),INDEX(Flettilisti,,2),,0)</f>
        <v>Vantar flokkun</v>
      </c>
      <c r="S790" s="38" t="str">
        <f>IF(ISBLANK(N790),"",IF(N790&lt;Gögn!$J$2,Gögn!$K$2,IF(N790&gt;Gögn!$J$4,Gögn!$K$4,Gögn!$K$3)))</f>
        <v/>
      </c>
      <c r="T790" s="49" t="str" cm="1">
        <f t="array" aca="1" ref="T790" ca="1">IF(ISBLANK(B790),"",IF(R790="Styrkhæft",_xlfn.XLOOKUP(S790,Vegalengdir[Texti],INDIRECT("Vegalengdir["&amp;'Upplýsingar um umsækjanda'!$B$10&amp;"]"),0%,0)))</f>
        <v/>
      </c>
      <c r="U790" s="72" t="str">
        <f t="shared" si="39"/>
        <v/>
      </c>
    </row>
    <row r="791" spans="1:21" x14ac:dyDescent="0.25">
      <c r="A791" s="37">
        <f t="shared" si="38"/>
        <v>790</v>
      </c>
      <c r="B791" s="67"/>
      <c r="C791" s="68"/>
      <c r="D791" s="67"/>
      <c r="E791" s="67"/>
      <c r="F791" s="67"/>
      <c r="G791" s="67"/>
      <c r="H791" s="69"/>
      <c r="I791" s="67"/>
      <c r="J791" s="67"/>
      <c r="K791" s="67"/>
      <c r="L791" s="67"/>
      <c r="M791" s="67"/>
      <c r="N791" s="69"/>
      <c r="O791" s="57" t="str">
        <f t="shared" si="37"/>
        <v/>
      </c>
      <c r="Q791" s="11" t="s">
        <v>450</v>
      </c>
      <c r="R791" s="11" t="str" cm="1">
        <f t="array" ref="R791">_xlfn.XLOOKUP(Q791,INDEX(Flettilisti,,1),INDEX(Flettilisti,,2),,0)</f>
        <v>Vantar flokkun</v>
      </c>
      <c r="S791" s="38" t="str">
        <f>IF(ISBLANK(N791),"",IF(N791&lt;Gögn!$J$2,Gögn!$K$2,IF(N791&gt;Gögn!$J$4,Gögn!$K$4,Gögn!$K$3)))</f>
        <v/>
      </c>
      <c r="T791" s="49" t="str" cm="1">
        <f t="array" aca="1" ref="T791" ca="1">IF(ISBLANK(B791),"",IF(R791="Styrkhæft",_xlfn.XLOOKUP(S791,Vegalengdir[Texti],INDIRECT("Vegalengdir["&amp;'Upplýsingar um umsækjanda'!$B$10&amp;"]"),0%,0)))</f>
        <v/>
      </c>
      <c r="U791" s="72" t="str">
        <f t="shared" si="39"/>
        <v/>
      </c>
    </row>
    <row r="792" spans="1:21" x14ac:dyDescent="0.25">
      <c r="A792" s="37">
        <f t="shared" si="38"/>
        <v>791</v>
      </c>
      <c r="B792" s="67"/>
      <c r="C792" s="68"/>
      <c r="D792" s="67"/>
      <c r="E792" s="67"/>
      <c r="F792" s="67"/>
      <c r="G792" s="67"/>
      <c r="H792" s="69"/>
      <c r="I792" s="67"/>
      <c r="J792" s="67"/>
      <c r="K792" s="67"/>
      <c r="L792" s="67"/>
      <c r="M792" s="67"/>
      <c r="N792" s="69"/>
      <c r="O792" s="57" t="str">
        <f t="shared" si="37"/>
        <v/>
      </c>
      <c r="Q792" s="11" t="s">
        <v>450</v>
      </c>
      <c r="R792" s="11" t="str" cm="1">
        <f t="array" ref="R792">_xlfn.XLOOKUP(Q792,INDEX(Flettilisti,,1),INDEX(Flettilisti,,2),,0)</f>
        <v>Vantar flokkun</v>
      </c>
      <c r="S792" s="38" t="str">
        <f>IF(ISBLANK(N792),"",IF(N792&lt;Gögn!$J$2,Gögn!$K$2,IF(N792&gt;Gögn!$J$4,Gögn!$K$4,Gögn!$K$3)))</f>
        <v/>
      </c>
      <c r="T792" s="49" t="str" cm="1">
        <f t="array" aca="1" ref="T792" ca="1">IF(ISBLANK(B792),"",IF(R792="Styrkhæft",_xlfn.XLOOKUP(S792,Vegalengdir[Texti],INDIRECT("Vegalengdir["&amp;'Upplýsingar um umsækjanda'!$B$10&amp;"]"),0%,0)))</f>
        <v/>
      </c>
      <c r="U792" s="72" t="str">
        <f t="shared" si="39"/>
        <v/>
      </c>
    </row>
    <row r="793" spans="1:21" x14ac:dyDescent="0.25">
      <c r="A793" s="37">
        <f t="shared" si="38"/>
        <v>792</v>
      </c>
      <c r="B793" s="67"/>
      <c r="C793" s="68"/>
      <c r="D793" s="67"/>
      <c r="E793" s="67"/>
      <c r="F793" s="67"/>
      <c r="G793" s="67"/>
      <c r="H793" s="69"/>
      <c r="I793" s="67"/>
      <c r="J793" s="67"/>
      <c r="K793" s="67"/>
      <c r="L793" s="67"/>
      <c r="M793" s="67"/>
      <c r="N793" s="69"/>
      <c r="O793" s="57" t="str">
        <f t="shared" si="37"/>
        <v/>
      </c>
      <c r="Q793" s="11" t="s">
        <v>450</v>
      </c>
      <c r="R793" s="11" t="str" cm="1">
        <f t="array" ref="R793">_xlfn.XLOOKUP(Q793,INDEX(Flettilisti,,1),INDEX(Flettilisti,,2),,0)</f>
        <v>Vantar flokkun</v>
      </c>
      <c r="S793" s="38" t="str">
        <f>IF(ISBLANK(N793),"",IF(N793&lt;Gögn!$J$2,Gögn!$K$2,IF(N793&gt;Gögn!$J$4,Gögn!$K$4,Gögn!$K$3)))</f>
        <v/>
      </c>
      <c r="T793" s="49" t="str" cm="1">
        <f t="array" aca="1" ref="T793" ca="1">IF(ISBLANK(B793),"",IF(R793="Styrkhæft",_xlfn.XLOOKUP(S793,Vegalengdir[Texti],INDIRECT("Vegalengdir["&amp;'Upplýsingar um umsækjanda'!$B$10&amp;"]"),0%,0)))</f>
        <v/>
      </c>
      <c r="U793" s="72" t="str">
        <f t="shared" si="39"/>
        <v/>
      </c>
    </row>
    <row r="794" spans="1:21" x14ac:dyDescent="0.25">
      <c r="A794" s="37">
        <f t="shared" si="38"/>
        <v>793</v>
      </c>
      <c r="B794" s="67"/>
      <c r="C794" s="68"/>
      <c r="D794" s="67"/>
      <c r="E794" s="67"/>
      <c r="F794" s="67"/>
      <c r="G794" s="67"/>
      <c r="H794" s="69"/>
      <c r="I794" s="67"/>
      <c r="J794" s="67"/>
      <c r="K794" s="67"/>
      <c r="L794" s="67"/>
      <c r="M794" s="67"/>
      <c r="N794" s="69"/>
      <c r="O794" s="57" t="str">
        <f t="shared" si="37"/>
        <v/>
      </c>
      <c r="Q794" s="11" t="s">
        <v>450</v>
      </c>
      <c r="R794" s="11" t="str" cm="1">
        <f t="array" ref="R794">_xlfn.XLOOKUP(Q794,INDEX(Flettilisti,,1),INDEX(Flettilisti,,2),,0)</f>
        <v>Vantar flokkun</v>
      </c>
      <c r="S794" s="38" t="str">
        <f>IF(ISBLANK(N794),"",IF(N794&lt;Gögn!$J$2,Gögn!$K$2,IF(N794&gt;Gögn!$J$4,Gögn!$K$4,Gögn!$K$3)))</f>
        <v/>
      </c>
      <c r="T794" s="49" t="str" cm="1">
        <f t="array" aca="1" ref="T794" ca="1">IF(ISBLANK(B794),"",IF(R794="Styrkhæft",_xlfn.XLOOKUP(S794,Vegalengdir[Texti],INDIRECT("Vegalengdir["&amp;'Upplýsingar um umsækjanda'!$B$10&amp;"]"),0%,0)))</f>
        <v/>
      </c>
      <c r="U794" s="72" t="str">
        <f t="shared" si="39"/>
        <v/>
      </c>
    </row>
    <row r="795" spans="1:21" x14ac:dyDescent="0.25">
      <c r="A795" s="37">
        <f t="shared" si="38"/>
        <v>794</v>
      </c>
      <c r="B795" s="67"/>
      <c r="C795" s="68"/>
      <c r="D795" s="67"/>
      <c r="E795" s="67"/>
      <c r="F795" s="67"/>
      <c r="G795" s="67"/>
      <c r="H795" s="69"/>
      <c r="I795" s="67"/>
      <c r="J795" s="67"/>
      <c r="K795" s="67"/>
      <c r="L795" s="67"/>
      <c r="M795" s="67"/>
      <c r="N795" s="69"/>
      <c r="O795" s="57" t="str">
        <f t="shared" si="37"/>
        <v/>
      </c>
      <c r="Q795" s="11" t="s">
        <v>450</v>
      </c>
      <c r="R795" s="11" t="str" cm="1">
        <f t="array" ref="R795">_xlfn.XLOOKUP(Q795,INDEX(Flettilisti,,1),INDEX(Flettilisti,,2),,0)</f>
        <v>Vantar flokkun</v>
      </c>
      <c r="S795" s="38" t="str">
        <f>IF(ISBLANK(N795),"",IF(N795&lt;Gögn!$J$2,Gögn!$K$2,IF(N795&gt;Gögn!$J$4,Gögn!$K$4,Gögn!$K$3)))</f>
        <v/>
      </c>
      <c r="T795" s="49" t="str" cm="1">
        <f t="array" aca="1" ref="T795" ca="1">IF(ISBLANK(B795),"",IF(R795="Styrkhæft",_xlfn.XLOOKUP(S795,Vegalengdir[Texti],INDIRECT("Vegalengdir["&amp;'Upplýsingar um umsækjanda'!$B$10&amp;"]"),0%,0)))</f>
        <v/>
      </c>
      <c r="U795" s="72" t="str">
        <f t="shared" si="39"/>
        <v/>
      </c>
    </row>
    <row r="796" spans="1:21" x14ac:dyDescent="0.25">
      <c r="A796" s="37">
        <f t="shared" si="38"/>
        <v>795</v>
      </c>
      <c r="B796" s="67"/>
      <c r="C796" s="68"/>
      <c r="D796" s="67"/>
      <c r="E796" s="67"/>
      <c r="F796" s="67"/>
      <c r="G796" s="67"/>
      <c r="H796" s="69"/>
      <c r="I796" s="67"/>
      <c r="J796" s="67"/>
      <c r="K796" s="67"/>
      <c r="L796" s="67"/>
      <c r="M796" s="67"/>
      <c r="N796" s="69"/>
      <c r="O796" s="57" t="str">
        <f t="shared" si="37"/>
        <v/>
      </c>
      <c r="Q796" s="11" t="s">
        <v>450</v>
      </c>
      <c r="R796" s="11" t="str" cm="1">
        <f t="array" ref="R796">_xlfn.XLOOKUP(Q796,INDEX(Flettilisti,,1),INDEX(Flettilisti,,2),,0)</f>
        <v>Vantar flokkun</v>
      </c>
      <c r="S796" s="38" t="str">
        <f>IF(ISBLANK(N796),"",IF(N796&lt;Gögn!$J$2,Gögn!$K$2,IF(N796&gt;Gögn!$J$4,Gögn!$K$4,Gögn!$K$3)))</f>
        <v/>
      </c>
      <c r="T796" s="49" t="str" cm="1">
        <f t="array" aca="1" ref="T796" ca="1">IF(ISBLANK(B796),"",IF(R796="Styrkhæft",_xlfn.XLOOKUP(S796,Vegalengdir[Texti],INDIRECT("Vegalengdir["&amp;'Upplýsingar um umsækjanda'!$B$10&amp;"]"),0%,0)))</f>
        <v/>
      </c>
      <c r="U796" s="72" t="str">
        <f t="shared" si="39"/>
        <v/>
      </c>
    </row>
    <row r="797" spans="1:21" x14ac:dyDescent="0.25">
      <c r="A797" s="37">
        <f t="shared" si="38"/>
        <v>796</v>
      </c>
      <c r="B797" s="67"/>
      <c r="C797" s="68"/>
      <c r="D797" s="67"/>
      <c r="E797" s="67"/>
      <c r="F797" s="67"/>
      <c r="G797" s="67"/>
      <c r="H797" s="69"/>
      <c r="I797" s="67"/>
      <c r="J797" s="67"/>
      <c r="K797" s="67"/>
      <c r="L797" s="67"/>
      <c r="M797" s="67"/>
      <c r="N797" s="69"/>
      <c r="O797" s="57" t="str">
        <f t="shared" si="37"/>
        <v/>
      </c>
      <c r="Q797" s="11" t="s">
        <v>450</v>
      </c>
      <c r="R797" s="11" t="str" cm="1">
        <f t="array" ref="R797">_xlfn.XLOOKUP(Q797,INDEX(Flettilisti,,1),INDEX(Flettilisti,,2),,0)</f>
        <v>Vantar flokkun</v>
      </c>
      <c r="S797" s="38" t="str">
        <f>IF(ISBLANK(N797),"",IF(N797&lt;Gögn!$J$2,Gögn!$K$2,IF(N797&gt;Gögn!$J$4,Gögn!$K$4,Gögn!$K$3)))</f>
        <v/>
      </c>
      <c r="T797" s="49" t="str" cm="1">
        <f t="array" aca="1" ref="T797" ca="1">IF(ISBLANK(B797),"",IF(R797="Styrkhæft",_xlfn.XLOOKUP(S797,Vegalengdir[Texti],INDIRECT("Vegalengdir["&amp;'Upplýsingar um umsækjanda'!$B$10&amp;"]"),0%,0)))</f>
        <v/>
      </c>
      <c r="U797" s="72" t="str">
        <f t="shared" si="39"/>
        <v/>
      </c>
    </row>
    <row r="798" spans="1:21" x14ac:dyDescent="0.25">
      <c r="A798" s="37">
        <f t="shared" si="38"/>
        <v>797</v>
      </c>
      <c r="B798" s="67"/>
      <c r="C798" s="68"/>
      <c r="D798" s="67"/>
      <c r="E798" s="67"/>
      <c r="F798" s="67"/>
      <c r="G798" s="67"/>
      <c r="H798" s="69"/>
      <c r="I798" s="67"/>
      <c r="J798" s="67"/>
      <c r="K798" s="67"/>
      <c r="L798" s="67"/>
      <c r="M798" s="67"/>
      <c r="N798" s="69"/>
      <c r="O798" s="57" t="str">
        <f t="shared" si="37"/>
        <v/>
      </c>
      <c r="Q798" s="11" t="s">
        <v>450</v>
      </c>
      <c r="R798" s="11" t="str" cm="1">
        <f t="array" ref="R798">_xlfn.XLOOKUP(Q798,INDEX(Flettilisti,,1),INDEX(Flettilisti,,2),,0)</f>
        <v>Vantar flokkun</v>
      </c>
      <c r="S798" s="38" t="str">
        <f>IF(ISBLANK(N798),"",IF(N798&lt;Gögn!$J$2,Gögn!$K$2,IF(N798&gt;Gögn!$J$4,Gögn!$K$4,Gögn!$K$3)))</f>
        <v/>
      </c>
      <c r="T798" s="49" t="str" cm="1">
        <f t="array" aca="1" ref="T798" ca="1">IF(ISBLANK(B798),"",IF(R798="Styrkhæft",_xlfn.XLOOKUP(S798,Vegalengdir[Texti],INDIRECT("Vegalengdir["&amp;'Upplýsingar um umsækjanda'!$B$10&amp;"]"),0%,0)))</f>
        <v/>
      </c>
      <c r="U798" s="72" t="str">
        <f t="shared" si="39"/>
        <v/>
      </c>
    </row>
    <row r="799" spans="1:21" x14ac:dyDescent="0.25">
      <c r="A799" s="37">
        <f t="shared" si="38"/>
        <v>798</v>
      </c>
      <c r="B799" s="67"/>
      <c r="C799" s="68"/>
      <c r="D799" s="67"/>
      <c r="E799" s="67"/>
      <c r="F799" s="67"/>
      <c r="G799" s="67"/>
      <c r="H799" s="69"/>
      <c r="I799" s="67"/>
      <c r="J799" s="67"/>
      <c r="K799" s="67"/>
      <c r="L799" s="67"/>
      <c r="M799" s="67"/>
      <c r="N799" s="69"/>
      <c r="O799" s="57" t="str">
        <f t="shared" si="37"/>
        <v/>
      </c>
      <c r="Q799" s="11" t="s">
        <v>450</v>
      </c>
      <c r="R799" s="11" t="str" cm="1">
        <f t="array" ref="R799">_xlfn.XLOOKUP(Q799,INDEX(Flettilisti,,1),INDEX(Flettilisti,,2),,0)</f>
        <v>Vantar flokkun</v>
      </c>
      <c r="S799" s="38" t="str">
        <f>IF(ISBLANK(N799),"",IF(N799&lt;Gögn!$J$2,Gögn!$K$2,IF(N799&gt;Gögn!$J$4,Gögn!$K$4,Gögn!$K$3)))</f>
        <v/>
      </c>
      <c r="T799" s="49" t="str" cm="1">
        <f t="array" aca="1" ref="T799" ca="1">IF(ISBLANK(B799),"",IF(R799="Styrkhæft",_xlfn.XLOOKUP(S799,Vegalengdir[Texti],INDIRECT("Vegalengdir["&amp;'Upplýsingar um umsækjanda'!$B$10&amp;"]"),0%,0)))</f>
        <v/>
      </c>
      <c r="U799" s="72" t="str">
        <f t="shared" si="39"/>
        <v/>
      </c>
    </row>
    <row r="800" spans="1:21" x14ac:dyDescent="0.25">
      <c r="A800" s="37">
        <f t="shared" si="38"/>
        <v>799</v>
      </c>
      <c r="B800" s="67"/>
      <c r="C800" s="68"/>
      <c r="D800" s="67"/>
      <c r="E800" s="67"/>
      <c r="F800" s="67"/>
      <c r="G800" s="67"/>
      <c r="H800" s="69"/>
      <c r="I800" s="67"/>
      <c r="J800" s="67"/>
      <c r="K800" s="67"/>
      <c r="L800" s="67"/>
      <c r="M800" s="67"/>
      <c r="N800" s="69"/>
      <c r="O800" s="57" t="str">
        <f t="shared" si="37"/>
        <v/>
      </c>
      <c r="Q800" s="11" t="s">
        <v>450</v>
      </c>
      <c r="R800" s="11" t="str" cm="1">
        <f t="array" ref="R800">_xlfn.XLOOKUP(Q800,INDEX(Flettilisti,,1),INDEX(Flettilisti,,2),,0)</f>
        <v>Vantar flokkun</v>
      </c>
      <c r="S800" s="38" t="str">
        <f>IF(ISBLANK(N800),"",IF(N800&lt;Gögn!$J$2,Gögn!$K$2,IF(N800&gt;Gögn!$J$4,Gögn!$K$4,Gögn!$K$3)))</f>
        <v/>
      </c>
      <c r="T800" s="49" t="str" cm="1">
        <f t="array" aca="1" ref="T800" ca="1">IF(ISBLANK(B800),"",IF(R800="Styrkhæft",_xlfn.XLOOKUP(S800,Vegalengdir[Texti],INDIRECT("Vegalengdir["&amp;'Upplýsingar um umsækjanda'!$B$10&amp;"]"),0%,0)))</f>
        <v/>
      </c>
      <c r="U800" s="72" t="str">
        <f t="shared" si="39"/>
        <v/>
      </c>
    </row>
    <row r="801" spans="1:21" x14ac:dyDescent="0.25">
      <c r="A801" s="37">
        <f t="shared" si="38"/>
        <v>800</v>
      </c>
      <c r="B801" s="67"/>
      <c r="C801" s="68"/>
      <c r="D801" s="67"/>
      <c r="E801" s="67"/>
      <c r="F801" s="67"/>
      <c r="G801" s="67"/>
      <c r="H801" s="69"/>
      <c r="I801" s="67"/>
      <c r="J801" s="67"/>
      <c r="K801" s="67"/>
      <c r="L801" s="67"/>
      <c r="M801" s="67"/>
      <c r="N801" s="69"/>
      <c r="O801" s="57" t="str">
        <f t="shared" si="37"/>
        <v/>
      </c>
      <c r="Q801" s="11" t="s">
        <v>450</v>
      </c>
      <c r="R801" s="11" t="str" cm="1">
        <f t="array" ref="R801">_xlfn.XLOOKUP(Q801,INDEX(Flettilisti,,1),INDEX(Flettilisti,,2),,0)</f>
        <v>Vantar flokkun</v>
      </c>
      <c r="S801" s="38" t="str">
        <f>IF(ISBLANK(N801),"",IF(N801&lt;Gögn!$J$2,Gögn!$K$2,IF(N801&gt;Gögn!$J$4,Gögn!$K$4,Gögn!$K$3)))</f>
        <v/>
      </c>
      <c r="T801" s="49" t="str" cm="1">
        <f t="array" aca="1" ref="T801" ca="1">IF(ISBLANK(B801),"",IF(R801="Styrkhæft",_xlfn.XLOOKUP(S801,Vegalengdir[Texti],INDIRECT("Vegalengdir["&amp;'Upplýsingar um umsækjanda'!$B$10&amp;"]"),0%,0)))</f>
        <v/>
      </c>
      <c r="U801" s="72" t="str">
        <f t="shared" si="39"/>
        <v/>
      </c>
    </row>
    <row r="802" spans="1:21" x14ac:dyDescent="0.25">
      <c r="A802" s="37">
        <f t="shared" si="38"/>
        <v>801</v>
      </c>
      <c r="B802" s="67"/>
      <c r="C802" s="68"/>
      <c r="D802" s="67"/>
      <c r="E802" s="67"/>
      <c r="F802" s="67"/>
      <c r="G802" s="67"/>
      <c r="H802" s="69"/>
      <c r="I802" s="67"/>
      <c r="J802" s="67"/>
      <c r="K802" s="67"/>
      <c r="L802" s="67"/>
      <c r="M802" s="67"/>
      <c r="N802" s="69"/>
      <c r="O802" s="57" t="str">
        <f t="shared" si="37"/>
        <v/>
      </c>
      <c r="Q802" s="11" t="s">
        <v>450</v>
      </c>
      <c r="R802" s="11" t="str" cm="1">
        <f t="array" ref="R802">_xlfn.XLOOKUP(Q802,INDEX(Flettilisti,,1),INDEX(Flettilisti,,2),,0)</f>
        <v>Vantar flokkun</v>
      </c>
      <c r="S802" s="38" t="str">
        <f>IF(ISBLANK(N802),"",IF(N802&lt;Gögn!$J$2,Gögn!$K$2,IF(N802&gt;Gögn!$J$4,Gögn!$K$4,Gögn!$K$3)))</f>
        <v/>
      </c>
      <c r="T802" s="49" t="str" cm="1">
        <f t="array" aca="1" ref="T802" ca="1">IF(ISBLANK(B802),"",IF(R802="Styrkhæft",_xlfn.XLOOKUP(S802,Vegalengdir[Texti],INDIRECT("Vegalengdir["&amp;'Upplýsingar um umsækjanda'!$B$10&amp;"]"),0%,0)))</f>
        <v/>
      </c>
      <c r="U802" s="72" t="str">
        <f t="shared" si="39"/>
        <v/>
      </c>
    </row>
    <row r="803" spans="1:21" x14ac:dyDescent="0.25">
      <c r="A803" s="37">
        <f t="shared" si="38"/>
        <v>802</v>
      </c>
      <c r="B803" s="67"/>
      <c r="C803" s="68"/>
      <c r="D803" s="67"/>
      <c r="E803" s="67"/>
      <c r="F803" s="67"/>
      <c r="G803" s="67"/>
      <c r="H803" s="69"/>
      <c r="I803" s="67"/>
      <c r="J803" s="67"/>
      <c r="K803" s="67"/>
      <c r="L803" s="67"/>
      <c r="M803" s="67"/>
      <c r="N803" s="69"/>
      <c r="O803" s="57" t="str">
        <f t="shared" si="37"/>
        <v/>
      </c>
      <c r="Q803" s="11" t="s">
        <v>450</v>
      </c>
      <c r="R803" s="11" t="str" cm="1">
        <f t="array" ref="R803">_xlfn.XLOOKUP(Q803,INDEX(Flettilisti,,1),INDEX(Flettilisti,,2),,0)</f>
        <v>Vantar flokkun</v>
      </c>
      <c r="S803" s="38" t="str">
        <f>IF(ISBLANK(N803),"",IF(N803&lt;Gögn!$J$2,Gögn!$K$2,IF(N803&gt;Gögn!$J$4,Gögn!$K$4,Gögn!$K$3)))</f>
        <v/>
      </c>
      <c r="T803" s="49" t="str" cm="1">
        <f t="array" aca="1" ref="T803" ca="1">IF(ISBLANK(B803),"",IF(R803="Styrkhæft",_xlfn.XLOOKUP(S803,Vegalengdir[Texti],INDIRECT("Vegalengdir["&amp;'Upplýsingar um umsækjanda'!$B$10&amp;"]"),0%,0)))</f>
        <v/>
      </c>
      <c r="U803" s="72" t="str">
        <f t="shared" si="39"/>
        <v/>
      </c>
    </row>
    <row r="804" spans="1:21" x14ac:dyDescent="0.25">
      <c r="A804" s="37">
        <f t="shared" si="38"/>
        <v>803</v>
      </c>
      <c r="B804" s="67"/>
      <c r="C804" s="68"/>
      <c r="D804" s="67"/>
      <c r="E804" s="67"/>
      <c r="F804" s="67"/>
      <c r="G804" s="67"/>
      <c r="H804" s="69"/>
      <c r="I804" s="67"/>
      <c r="J804" s="67"/>
      <c r="K804" s="67"/>
      <c r="L804" s="67"/>
      <c r="M804" s="67"/>
      <c r="N804" s="69"/>
      <c r="O804" s="57" t="str">
        <f t="shared" si="37"/>
        <v/>
      </c>
      <c r="Q804" s="11" t="s">
        <v>450</v>
      </c>
      <c r="R804" s="11" t="str" cm="1">
        <f t="array" ref="R804">_xlfn.XLOOKUP(Q804,INDEX(Flettilisti,,1),INDEX(Flettilisti,,2),,0)</f>
        <v>Vantar flokkun</v>
      </c>
      <c r="S804" s="38" t="str">
        <f>IF(ISBLANK(N804),"",IF(N804&lt;Gögn!$J$2,Gögn!$K$2,IF(N804&gt;Gögn!$J$4,Gögn!$K$4,Gögn!$K$3)))</f>
        <v/>
      </c>
      <c r="T804" s="49" t="str" cm="1">
        <f t="array" aca="1" ref="T804" ca="1">IF(ISBLANK(B804),"",IF(R804="Styrkhæft",_xlfn.XLOOKUP(S804,Vegalengdir[Texti],INDIRECT("Vegalengdir["&amp;'Upplýsingar um umsækjanda'!$B$10&amp;"]"),0%,0)))</f>
        <v/>
      </c>
      <c r="U804" s="72" t="str">
        <f t="shared" si="39"/>
        <v/>
      </c>
    </row>
    <row r="805" spans="1:21" x14ac:dyDescent="0.25">
      <c r="A805" s="37">
        <f t="shared" si="38"/>
        <v>804</v>
      </c>
      <c r="B805" s="67"/>
      <c r="C805" s="68"/>
      <c r="D805" s="67"/>
      <c r="E805" s="67"/>
      <c r="F805" s="67"/>
      <c r="G805" s="67"/>
      <c r="H805" s="69"/>
      <c r="I805" s="67"/>
      <c r="J805" s="67"/>
      <c r="K805" s="67"/>
      <c r="L805" s="67"/>
      <c r="M805" s="67"/>
      <c r="N805" s="69"/>
      <c r="O805" s="57" t="str">
        <f t="shared" si="37"/>
        <v/>
      </c>
      <c r="Q805" s="11" t="s">
        <v>450</v>
      </c>
      <c r="R805" s="11" t="str" cm="1">
        <f t="array" ref="R805">_xlfn.XLOOKUP(Q805,INDEX(Flettilisti,,1),INDEX(Flettilisti,,2),,0)</f>
        <v>Vantar flokkun</v>
      </c>
      <c r="S805" s="38" t="str">
        <f>IF(ISBLANK(N805),"",IF(N805&lt;Gögn!$J$2,Gögn!$K$2,IF(N805&gt;Gögn!$J$4,Gögn!$K$4,Gögn!$K$3)))</f>
        <v/>
      </c>
      <c r="T805" s="49" t="str" cm="1">
        <f t="array" aca="1" ref="T805" ca="1">IF(ISBLANK(B805),"",IF(R805="Styrkhæft",_xlfn.XLOOKUP(S805,Vegalengdir[Texti],INDIRECT("Vegalengdir["&amp;'Upplýsingar um umsækjanda'!$B$10&amp;"]"),0%,0)))</f>
        <v/>
      </c>
      <c r="U805" s="72" t="str">
        <f t="shared" si="39"/>
        <v/>
      </c>
    </row>
    <row r="806" spans="1:21" x14ac:dyDescent="0.25">
      <c r="A806" s="37">
        <f t="shared" si="38"/>
        <v>805</v>
      </c>
      <c r="B806" s="67"/>
      <c r="C806" s="68"/>
      <c r="D806" s="67"/>
      <c r="E806" s="67"/>
      <c r="F806" s="67"/>
      <c r="G806" s="67"/>
      <c r="H806" s="69"/>
      <c r="I806" s="67"/>
      <c r="J806" s="67"/>
      <c r="K806" s="67"/>
      <c r="L806" s="67"/>
      <c r="M806" s="67"/>
      <c r="N806" s="69"/>
      <c r="O806" s="57" t="str">
        <f t="shared" si="37"/>
        <v/>
      </c>
      <c r="Q806" s="11" t="s">
        <v>450</v>
      </c>
      <c r="R806" s="11" t="str" cm="1">
        <f t="array" ref="R806">_xlfn.XLOOKUP(Q806,INDEX(Flettilisti,,1),INDEX(Flettilisti,,2),,0)</f>
        <v>Vantar flokkun</v>
      </c>
      <c r="S806" s="38" t="str">
        <f>IF(ISBLANK(N806),"",IF(N806&lt;Gögn!$J$2,Gögn!$K$2,IF(N806&gt;Gögn!$J$4,Gögn!$K$4,Gögn!$K$3)))</f>
        <v/>
      </c>
      <c r="T806" s="49" t="str" cm="1">
        <f t="array" aca="1" ref="T806" ca="1">IF(ISBLANK(B806),"",IF(R806="Styrkhæft",_xlfn.XLOOKUP(S806,Vegalengdir[Texti],INDIRECT("Vegalengdir["&amp;'Upplýsingar um umsækjanda'!$B$10&amp;"]"),0%,0)))</f>
        <v/>
      </c>
      <c r="U806" s="72" t="str">
        <f t="shared" si="39"/>
        <v/>
      </c>
    </row>
    <row r="807" spans="1:21" x14ac:dyDescent="0.25">
      <c r="A807" s="37">
        <f t="shared" si="38"/>
        <v>806</v>
      </c>
      <c r="B807" s="67"/>
      <c r="C807" s="68"/>
      <c r="D807" s="67"/>
      <c r="E807" s="67"/>
      <c r="F807" s="67"/>
      <c r="G807" s="67"/>
      <c r="H807" s="69"/>
      <c r="I807" s="67"/>
      <c r="J807" s="67"/>
      <c r="K807" s="67"/>
      <c r="L807" s="67"/>
      <c r="M807" s="67"/>
      <c r="N807" s="69"/>
      <c r="O807" s="57" t="str">
        <f t="shared" si="37"/>
        <v/>
      </c>
      <c r="Q807" s="11" t="s">
        <v>450</v>
      </c>
      <c r="R807" s="11" t="str" cm="1">
        <f t="array" ref="R807">_xlfn.XLOOKUP(Q807,INDEX(Flettilisti,,1),INDEX(Flettilisti,,2),,0)</f>
        <v>Vantar flokkun</v>
      </c>
      <c r="S807" s="38" t="str">
        <f>IF(ISBLANK(N807),"",IF(N807&lt;Gögn!$J$2,Gögn!$K$2,IF(N807&gt;Gögn!$J$4,Gögn!$K$4,Gögn!$K$3)))</f>
        <v/>
      </c>
      <c r="T807" s="49" t="str" cm="1">
        <f t="array" aca="1" ref="T807" ca="1">IF(ISBLANK(B807),"",IF(R807="Styrkhæft",_xlfn.XLOOKUP(S807,Vegalengdir[Texti],INDIRECT("Vegalengdir["&amp;'Upplýsingar um umsækjanda'!$B$10&amp;"]"),0%,0)))</f>
        <v/>
      </c>
      <c r="U807" s="72" t="str">
        <f t="shared" si="39"/>
        <v/>
      </c>
    </row>
    <row r="808" spans="1:21" x14ac:dyDescent="0.25">
      <c r="A808" s="37">
        <f t="shared" si="38"/>
        <v>807</v>
      </c>
      <c r="B808" s="67"/>
      <c r="C808" s="68"/>
      <c r="D808" s="67"/>
      <c r="E808" s="67"/>
      <c r="F808" s="67"/>
      <c r="G808" s="67"/>
      <c r="H808" s="69"/>
      <c r="I808" s="67"/>
      <c r="J808" s="67"/>
      <c r="K808" s="67"/>
      <c r="L808" s="67"/>
      <c r="M808" s="67"/>
      <c r="N808" s="69"/>
      <c r="O808" s="57" t="str">
        <f t="shared" si="37"/>
        <v/>
      </c>
      <c r="Q808" s="11" t="s">
        <v>450</v>
      </c>
      <c r="R808" s="11" t="str" cm="1">
        <f t="array" ref="R808">_xlfn.XLOOKUP(Q808,INDEX(Flettilisti,,1),INDEX(Flettilisti,,2),,0)</f>
        <v>Vantar flokkun</v>
      </c>
      <c r="S808" s="38" t="str">
        <f>IF(ISBLANK(N808),"",IF(N808&lt;Gögn!$J$2,Gögn!$K$2,IF(N808&gt;Gögn!$J$4,Gögn!$K$4,Gögn!$K$3)))</f>
        <v/>
      </c>
      <c r="T808" s="49" t="str" cm="1">
        <f t="array" aca="1" ref="T808" ca="1">IF(ISBLANK(B808),"",IF(R808="Styrkhæft",_xlfn.XLOOKUP(S808,Vegalengdir[Texti],INDIRECT("Vegalengdir["&amp;'Upplýsingar um umsækjanda'!$B$10&amp;"]"),0%,0)))</f>
        <v/>
      </c>
      <c r="U808" s="72" t="str">
        <f t="shared" si="39"/>
        <v/>
      </c>
    </row>
    <row r="809" spans="1:21" x14ac:dyDescent="0.25">
      <c r="A809" s="37">
        <f t="shared" si="38"/>
        <v>808</v>
      </c>
      <c r="B809" s="67"/>
      <c r="C809" s="68"/>
      <c r="D809" s="67"/>
      <c r="E809" s="67"/>
      <c r="F809" s="67"/>
      <c r="G809" s="67"/>
      <c r="H809" s="69"/>
      <c r="I809" s="67"/>
      <c r="J809" s="67"/>
      <c r="K809" s="67"/>
      <c r="L809" s="67"/>
      <c r="M809" s="67"/>
      <c r="N809" s="69"/>
      <c r="O809" s="57" t="str">
        <f t="shared" si="37"/>
        <v/>
      </c>
      <c r="Q809" s="11" t="s">
        <v>450</v>
      </c>
      <c r="R809" s="11" t="str" cm="1">
        <f t="array" ref="R809">_xlfn.XLOOKUP(Q809,INDEX(Flettilisti,,1),INDEX(Flettilisti,,2),,0)</f>
        <v>Vantar flokkun</v>
      </c>
      <c r="S809" s="38" t="str">
        <f>IF(ISBLANK(N809),"",IF(N809&lt;Gögn!$J$2,Gögn!$K$2,IF(N809&gt;Gögn!$J$4,Gögn!$K$4,Gögn!$K$3)))</f>
        <v/>
      </c>
      <c r="T809" s="49" t="str" cm="1">
        <f t="array" aca="1" ref="T809" ca="1">IF(ISBLANK(B809),"",IF(R809="Styrkhæft",_xlfn.XLOOKUP(S809,Vegalengdir[Texti],INDIRECT("Vegalengdir["&amp;'Upplýsingar um umsækjanda'!$B$10&amp;"]"),0%,0)))</f>
        <v/>
      </c>
      <c r="U809" s="72" t="str">
        <f t="shared" si="39"/>
        <v/>
      </c>
    </row>
    <row r="810" spans="1:21" x14ac:dyDescent="0.25">
      <c r="A810" s="37">
        <f t="shared" si="38"/>
        <v>809</v>
      </c>
      <c r="B810" s="67"/>
      <c r="C810" s="68"/>
      <c r="D810" s="67"/>
      <c r="E810" s="67"/>
      <c r="F810" s="67"/>
      <c r="G810" s="67"/>
      <c r="H810" s="69"/>
      <c r="I810" s="67"/>
      <c r="J810" s="67"/>
      <c r="K810" s="67"/>
      <c r="L810" s="67"/>
      <c r="M810" s="67"/>
      <c r="N810" s="69"/>
      <c r="O810" s="57" t="str">
        <f t="shared" si="37"/>
        <v/>
      </c>
      <c r="Q810" s="11" t="s">
        <v>450</v>
      </c>
      <c r="R810" s="11" t="str" cm="1">
        <f t="array" ref="R810">_xlfn.XLOOKUP(Q810,INDEX(Flettilisti,,1),INDEX(Flettilisti,,2),,0)</f>
        <v>Vantar flokkun</v>
      </c>
      <c r="S810" s="38" t="str">
        <f>IF(ISBLANK(N810),"",IF(N810&lt;Gögn!$J$2,Gögn!$K$2,IF(N810&gt;Gögn!$J$4,Gögn!$K$4,Gögn!$K$3)))</f>
        <v/>
      </c>
      <c r="T810" s="49" t="str" cm="1">
        <f t="array" aca="1" ref="T810" ca="1">IF(ISBLANK(B810),"",IF(R810="Styrkhæft",_xlfn.XLOOKUP(S810,Vegalengdir[Texti],INDIRECT("Vegalengdir["&amp;'Upplýsingar um umsækjanda'!$B$10&amp;"]"),0%,0)))</f>
        <v/>
      </c>
      <c r="U810" s="72" t="str">
        <f t="shared" si="39"/>
        <v/>
      </c>
    </row>
    <row r="811" spans="1:21" x14ac:dyDescent="0.25">
      <c r="A811" s="37">
        <f t="shared" si="38"/>
        <v>810</v>
      </c>
      <c r="B811" s="67"/>
      <c r="C811" s="68"/>
      <c r="D811" s="67"/>
      <c r="E811" s="67"/>
      <c r="F811" s="67"/>
      <c r="G811" s="67"/>
      <c r="H811" s="69"/>
      <c r="I811" s="67"/>
      <c r="J811" s="67"/>
      <c r="K811" s="67"/>
      <c r="L811" s="67"/>
      <c r="M811" s="67"/>
      <c r="N811" s="69"/>
      <c r="O811" s="57" t="str">
        <f t="shared" si="37"/>
        <v/>
      </c>
      <c r="Q811" s="11" t="s">
        <v>450</v>
      </c>
      <c r="R811" s="11" t="str" cm="1">
        <f t="array" ref="R811">_xlfn.XLOOKUP(Q811,INDEX(Flettilisti,,1),INDEX(Flettilisti,,2),,0)</f>
        <v>Vantar flokkun</v>
      </c>
      <c r="S811" s="38" t="str">
        <f>IF(ISBLANK(N811),"",IF(N811&lt;Gögn!$J$2,Gögn!$K$2,IF(N811&gt;Gögn!$J$4,Gögn!$K$4,Gögn!$K$3)))</f>
        <v/>
      </c>
      <c r="T811" s="49" t="str" cm="1">
        <f t="array" aca="1" ref="T811" ca="1">IF(ISBLANK(B811),"",IF(R811="Styrkhæft",_xlfn.XLOOKUP(S811,Vegalengdir[Texti],INDIRECT("Vegalengdir["&amp;'Upplýsingar um umsækjanda'!$B$10&amp;"]"),0%,0)))</f>
        <v/>
      </c>
      <c r="U811" s="72" t="str">
        <f t="shared" si="39"/>
        <v/>
      </c>
    </row>
    <row r="812" spans="1:21" x14ac:dyDescent="0.25">
      <c r="A812" s="37">
        <f t="shared" si="38"/>
        <v>811</v>
      </c>
      <c r="B812" s="67"/>
      <c r="C812" s="68"/>
      <c r="D812" s="67"/>
      <c r="E812" s="67"/>
      <c r="F812" s="67"/>
      <c r="G812" s="67"/>
      <c r="H812" s="69"/>
      <c r="I812" s="67"/>
      <c r="J812" s="67"/>
      <c r="K812" s="67"/>
      <c r="L812" s="67"/>
      <c r="M812" s="67"/>
      <c r="N812" s="69"/>
      <c r="O812" s="57" t="str">
        <f t="shared" si="37"/>
        <v/>
      </c>
      <c r="Q812" s="11" t="s">
        <v>450</v>
      </c>
      <c r="R812" s="11" t="str" cm="1">
        <f t="array" ref="R812">_xlfn.XLOOKUP(Q812,INDEX(Flettilisti,,1),INDEX(Flettilisti,,2),,0)</f>
        <v>Vantar flokkun</v>
      </c>
      <c r="S812" s="38" t="str">
        <f>IF(ISBLANK(N812),"",IF(N812&lt;Gögn!$J$2,Gögn!$K$2,IF(N812&gt;Gögn!$J$4,Gögn!$K$4,Gögn!$K$3)))</f>
        <v/>
      </c>
      <c r="T812" s="49" t="str" cm="1">
        <f t="array" aca="1" ref="T812" ca="1">IF(ISBLANK(B812),"",IF(R812="Styrkhæft",_xlfn.XLOOKUP(S812,Vegalengdir[Texti],INDIRECT("Vegalengdir["&amp;'Upplýsingar um umsækjanda'!$B$10&amp;"]"),0%,0)))</f>
        <v/>
      </c>
      <c r="U812" s="72" t="str">
        <f t="shared" si="39"/>
        <v/>
      </c>
    </row>
    <row r="813" spans="1:21" x14ac:dyDescent="0.25">
      <c r="A813" s="37">
        <f t="shared" si="38"/>
        <v>812</v>
      </c>
      <c r="B813" s="67"/>
      <c r="C813" s="68"/>
      <c r="D813" s="67"/>
      <c r="E813" s="67"/>
      <c r="F813" s="67"/>
      <c r="G813" s="67"/>
      <c r="H813" s="69"/>
      <c r="I813" s="67"/>
      <c r="J813" s="67"/>
      <c r="K813" s="67"/>
      <c r="L813" s="67"/>
      <c r="M813" s="67"/>
      <c r="N813" s="69"/>
      <c r="O813" s="57" t="str">
        <f t="shared" si="37"/>
        <v/>
      </c>
      <c r="Q813" s="11" t="s">
        <v>450</v>
      </c>
      <c r="R813" s="11" t="str" cm="1">
        <f t="array" ref="R813">_xlfn.XLOOKUP(Q813,INDEX(Flettilisti,,1),INDEX(Flettilisti,,2),,0)</f>
        <v>Vantar flokkun</v>
      </c>
      <c r="S813" s="38" t="str">
        <f>IF(ISBLANK(N813),"",IF(N813&lt;Gögn!$J$2,Gögn!$K$2,IF(N813&gt;Gögn!$J$4,Gögn!$K$4,Gögn!$K$3)))</f>
        <v/>
      </c>
      <c r="T813" s="49" t="str" cm="1">
        <f t="array" aca="1" ref="T813" ca="1">IF(ISBLANK(B813),"",IF(R813="Styrkhæft",_xlfn.XLOOKUP(S813,Vegalengdir[Texti],INDIRECT("Vegalengdir["&amp;'Upplýsingar um umsækjanda'!$B$10&amp;"]"),0%,0)))</f>
        <v/>
      </c>
      <c r="U813" s="72" t="str">
        <f t="shared" si="39"/>
        <v/>
      </c>
    </row>
    <row r="814" spans="1:21" x14ac:dyDescent="0.25">
      <c r="A814" s="37">
        <f t="shared" si="38"/>
        <v>813</v>
      </c>
      <c r="B814" s="67"/>
      <c r="C814" s="68"/>
      <c r="D814" s="67"/>
      <c r="E814" s="67"/>
      <c r="F814" s="67"/>
      <c r="G814" s="67"/>
      <c r="H814" s="69"/>
      <c r="I814" s="67"/>
      <c r="J814" s="67"/>
      <c r="K814" s="67"/>
      <c r="L814" s="67"/>
      <c r="M814" s="67"/>
      <c r="N814" s="69"/>
      <c r="O814" s="57" t="str">
        <f t="shared" si="37"/>
        <v/>
      </c>
      <c r="Q814" s="11" t="s">
        <v>450</v>
      </c>
      <c r="R814" s="11" t="str" cm="1">
        <f t="array" ref="R814">_xlfn.XLOOKUP(Q814,INDEX(Flettilisti,,1),INDEX(Flettilisti,,2),,0)</f>
        <v>Vantar flokkun</v>
      </c>
      <c r="S814" s="38" t="str">
        <f>IF(ISBLANK(N814),"",IF(N814&lt;Gögn!$J$2,Gögn!$K$2,IF(N814&gt;Gögn!$J$4,Gögn!$K$4,Gögn!$K$3)))</f>
        <v/>
      </c>
      <c r="T814" s="49" t="str" cm="1">
        <f t="array" aca="1" ref="T814" ca="1">IF(ISBLANK(B814),"",IF(R814="Styrkhæft",_xlfn.XLOOKUP(S814,Vegalengdir[Texti],INDIRECT("Vegalengdir["&amp;'Upplýsingar um umsækjanda'!$B$10&amp;"]"),0%,0)))</f>
        <v/>
      </c>
      <c r="U814" s="72" t="str">
        <f t="shared" si="39"/>
        <v/>
      </c>
    </row>
    <row r="815" spans="1:21" x14ac:dyDescent="0.25">
      <c r="A815" s="37">
        <f t="shared" si="38"/>
        <v>814</v>
      </c>
      <c r="B815" s="67"/>
      <c r="C815" s="68"/>
      <c r="D815" s="67"/>
      <c r="E815" s="67"/>
      <c r="F815" s="67"/>
      <c r="G815" s="67"/>
      <c r="H815" s="69"/>
      <c r="I815" s="67"/>
      <c r="J815" s="67"/>
      <c r="K815" s="67"/>
      <c r="L815" s="67"/>
      <c r="M815" s="67"/>
      <c r="N815" s="69"/>
      <c r="O815" s="57" t="str">
        <f t="shared" si="37"/>
        <v/>
      </c>
      <c r="Q815" s="11" t="s">
        <v>450</v>
      </c>
      <c r="R815" s="11" t="str" cm="1">
        <f t="array" ref="R815">_xlfn.XLOOKUP(Q815,INDEX(Flettilisti,,1),INDEX(Flettilisti,,2),,0)</f>
        <v>Vantar flokkun</v>
      </c>
      <c r="S815" s="38" t="str">
        <f>IF(ISBLANK(N815),"",IF(N815&lt;Gögn!$J$2,Gögn!$K$2,IF(N815&gt;Gögn!$J$4,Gögn!$K$4,Gögn!$K$3)))</f>
        <v/>
      </c>
      <c r="T815" s="49" t="str" cm="1">
        <f t="array" aca="1" ref="T815" ca="1">IF(ISBLANK(B815),"",IF(R815="Styrkhæft",_xlfn.XLOOKUP(S815,Vegalengdir[Texti],INDIRECT("Vegalengdir["&amp;'Upplýsingar um umsækjanda'!$B$10&amp;"]"),0%,0)))</f>
        <v/>
      </c>
      <c r="U815" s="72" t="str">
        <f t="shared" si="39"/>
        <v/>
      </c>
    </row>
    <row r="816" spans="1:21" x14ac:dyDescent="0.25">
      <c r="A816" s="37">
        <f t="shared" si="38"/>
        <v>815</v>
      </c>
      <c r="B816" s="67"/>
      <c r="C816" s="68"/>
      <c r="D816" s="67"/>
      <c r="E816" s="67"/>
      <c r="F816" s="67"/>
      <c r="G816" s="67"/>
      <c r="H816" s="69"/>
      <c r="I816" s="67"/>
      <c r="J816" s="67"/>
      <c r="K816" s="67"/>
      <c r="L816" s="67"/>
      <c r="M816" s="67"/>
      <c r="N816" s="69"/>
      <c r="O816" s="57" t="str">
        <f t="shared" si="37"/>
        <v/>
      </c>
      <c r="Q816" s="11" t="s">
        <v>450</v>
      </c>
      <c r="R816" s="11" t="str" cm="1">
        <f t="array" ref="R816">_xlfn.XLOOKUP(Q816,INDEX(Flettilisti,,1),INDEX(Flettilisti,,2),,0)</f>
        <v>Vantar flokkun</v>
      </c>
      <c r="S816" s="38" t="str">
        <f>IF(ISBLANK(N816),"",IF(N816&lt;Gögn!$J$2,Gögn!$K$2,IF(N816&gt;Gögn!$J$4,Gögn!$K$4,Gögn!$K$3)))</f>
        <v/>
      </c>
      <c r="T816" s="49" t="str" cm="1">
        <f t="array" aca="1" ref="T816" ca="1">IF(ISBLANK(B816),"",IF(R816="Styrkhæft",_xlfn.XLOOKUP(S816,Vegalengdir[Texti],INDIRECT("Vegalengdir["&amp;'Upplýsingar um umsækjanda'!$B$10&amp;"]"),0%,0)))</f>
        <v/>
      </c>
      <c r="U816" s="72" t="str">
        <f t="shared" si="39"/>
        <v/>
      </c>
    </row>
    <row r="817" spans="1:21" x14ac:dyDescent="0.25">
      <c r="A817" s="37">
        <f t="shared" si="38"/>
        <v>816</v>
      </c>
      <c r="B817" s="67"/>
      <c r="C817" s="68"/>
      <c r="D817" s="67"/>
      <c r="E817" s="67"/>
      <c r="F817" s="67"/>
      <c r="G817" s="67"/>
      <c r="H817" s="69"/>
      <c r="I817" s="67"/>
      <c r="J817" s="67"/>
      <c r="K817" s="67"/>
      <c r="L817" s="67"/>
      <c r="M817" s="67"/>
      <c r="N817" s="69"/>
      <c r="O817" s="57" t="str">
        <f t="shared" si="37"/>
        <v/>
      </c>
      <c r="Q817" s="11" t="s">
        <v>450</v>
      </c>
      <c r="R817" s="11" t="str" cm="1">
        <f t="array" ref="R817">_xlfn.XLOOKUP(Q817,INDEX(Flettilisti,,1),INDEX(Flettilisti,,2),,0)</f>
        <v>Vantar flokkun</v>
      </c>
      <c r="S817" s="38" t="str">
        <f>IF(ISBLANK(N817),"",IF(N817&lt;Gögn!$J$2,Gögn!$K$2,IF(N817&gt;Gögn!$J$4,Gögn!$K$4,Gögn!$K$3)))</f>
        <v/>
      </c>
      <c r="T817" s="49" t="str" cm="1">
        <f t="array" aca="1" ref="T817" ca="1">IF(ISBLANK(B817),"",IF(R817="Styrkhæft",_xlfn.XLOOKUP(S817,Vegalengdir[Texti],INDIRECT("Vegalengdir["&amp;'Upplýsingar um umsækjanda'!$B$10&amp;"]"),0%,0)))</f>
        <v/>
      </c>
      <c r="U817" s="72" t="str">
        <f t="shared" si="39"/>
        <v/>
      </c>
    </row>
    <row r="818" spans="1:21" x14ac:dyDescent="0.25">
      <c r="A818" s="37">
        <f t="shared" si="38"/>
        <v>817</v>
      </c>
      <c r="B818" s="67"/>
      <c r="C818" s="68"/>
      <c r="D818" s="67"/>
      <c r="E818" s="67"/>
      <c r="F818" s="67"/>
      <c r="G818" s="67"/>
      <c r="H818" s="69"/>
      <c r="I818" s="67"/>
      <c r="J818" s="67"/>
      <c r="K818" s="67"/>
      <c r="L818" s="67"/>
      <c r="M818" s="67"/>
      <c r="N818" s="69"/>
      <c r="O818" s="57" t="str">
        <f t="shared" si="37"/>
        <v/>
      </c>
      <c r="Q818" s="11" t="s">
        <v>450</v>
      </c>
      <c r="R818" s="11" t="str" cm="1">
        <f t="array" ref="R818">_xlfn.XLOOKUP(Q818,INDEX(Flettilisti,,1),INDEX(Flettilisti,,2),,0)</f>
        <v>Vantar flokkun</v>
      </c>
      <c r="S818" s="38" t="str">
        <f>IF(ISBLANK(N818),"",IF(N818&lt;Gögn!$J$2,Gögn!$K$2,IF(N818&gt;Gögn!$J$4,Gögn!$K$4,Gögn!$K$3)))</f>
        <v/>
      </c>
      <c r="T818" s="49" t="str" cm="1">
        <f t="array" aca="1" ref="T818" ca="1">IF(ISBLANK(B818),"",IF(R818="Styrkhæft",_xlfn.XLOOKUP(S818,Vegalengdir[Texti],INDIRECT("Vegalengdir["&amp;'Upplýsingar um umsækjanda'!$B$10&amp;"]"),0%,0)))</f>
        <v/>
      </c>
      <c r="U818" s="72" t="str">
        <f t="shared" si="39"/>
        <v/>
      </c>
    </row>
    <row r="819" spans="1:21" x14ac:dyDescent="0.25">
      <c r="A819" s="37">
        <f t="shared" si="38"/>
        <v>818</v>
      </c>
      <c r="B819" s="67"/>
      <c r="C819" s="68"/>
      <c r="D819" s="67"/>
      <c r="E819" s="67"/>
      <c r="F819" s="67"/>
      <c r="G819" s="67"/>
      <c r="H819" s="69"/>
      <c r="I819" s="67"/>
      <c r="J819" s="67"/>
      <c r="K819" s="67"/>
      <c r="L819" s="67"/>
      <c r="M819" s="67"/>
      <c r="N819" s="69"/>
      <c r="O819" s="57" t="str">
        <f t="shared" si="37"/>
        <v/>
      </c>
      <c r="Q819" s="11" t="s">
        <v>450</v>
      </c>
      <c r="R819" s="11" t="str" cm="1">
        <f t="array" ref="R819">_xlfn.XLOOKUP(Q819,INDEX(Flettilisti,,1),INDEX(Flettilisti,,2),,0)</f>
        <v>Vantar flokkun</v>
      </c>
      <c r="S819" s="38" t="str">
        <f>IF(ISBLANK(N819),"",IF(N819&lt;Gögn!$J$2,Gögn!$K$2,IF(N819&gt;Gögn!$J$4,Gögn!$K$4,Gögn!$K$3)))</f>
        <v/>
      </c>
      <c r="T819" s="49" t="str" cm="1">
        <f t="array" aca="1" ref="T819" ca="1">IF(ISBLANK(B819),"",IF(R819="Styrkhæft",_xlfn.XLOOKUP(S819,Vegalengdir[Texti],INDIRECT("Vegalengdir["&amp;'Upplýsingar um umsækjanda'!$B$10&amp;"]"),0%,0)))</f>
        <v/>
      </c>
      <c r="U819" s="72" t="str">
        <f t="shared" si="39"/>
        <v/>
      </c>
    </row>
    <row r="820" spans="1:21" x14ac:dyDescent="0.25">
      <c r="A820" s="37">
        <f t="shared" si="38"/>
        <v>819</v>
      </c>
      <c r="B820" s="67"/>
      <c r="C820" s="68"/>
      <c r="D820" s="67"/>
      <c r="E820" s="67"/>
      <c r="F820" s="67"/>
      <c r="G820" s="67"/>
      <c r="H820" s="69"/>
      <c r="I820" s="67"/>
      <c r="J820" s="67"/>
      <c r="K820" s="67"/>
      <c r="L820" s="67"/>
      <c r="M820" s="67"/>
      <c r="N820" s="69"/>
      <c r="O820" s="57" t="str">
        <f t="shared" si="37"/>
        <v/>
      </c>
      <c r="Q820" s="11" t="s">
        <v>450</v>
      </c>
      <c r="R820" s="11" t="str" cm="1">
        <f t="array" ref="R820">_xlfn.XLOOKUP(Q820,INDEX(Flettilisti,,1),INDEX(Flettilisti,,2),,0)</f>
        <v>Vantar flokkun</v>
      </c>
      <c r="S820" s="38" t="str">
        <f>IF(ISBLANK(N820),"",IF(N820&lt;Gögn!$J$2,Gögn!$K$2,IF(N820&gt;Gögn!$J$4,Gögn!$K$4,Gögn!$K$3)))</f>
        <v/>
      </c>
      <c r="T820" s="49" t="str" cm="1">
        <f t="array" aca="1" ref="T820" ca="1">IF(ISBLANK(B820),"",IF(R820="Styrkhæft",_xlfn.XLOOKUP(S820,Vegalengdir[Texti],INDIRECT("Vegalengdir["&amp;'Upplýsingar um umsækjanda'!$B$10&amp;"]"),0%,0)))</f>
        <v/>
      </c>
      <c r="U820" s="72" t="str">
        <f t="shared" si="39"/>
        <v/>
      </c>
    </row>
    <row r="821" spans="1:21" x14ac:dyDescent="0.25">
      <c r="A821" s="37">
        <f t="shared" si="38"/>
        <v>820</v>
      </c>
      <c r="B821" s="67"/>
      <c r="C821" s="68"/>
      <c r="D821" s="67"/>
      <c r="E821" s="67"/>
      <c r="F821" s="67"/>
      <c r="G821" s="67"/>
      <c r="H821" s="69"/>
      <c r="I821" s="67"/>
      <c r="J821" s="67"/>
      <c r="K821" s="67"/>
      <c r="L821" s="67"/>
      <c r="M821" s="67"/>
      <c r="N821" s="69"/>
      <c r="O821" s="57" t="str">
        <f t="shared" si="37"/>
        <v/>
      </c>
      <c r="Q821" s="11" t="s">
        <v>450</v>
      </c>
      <c r="R821" s="11" t="str" cm="1">
        <f t="array" ref="R821">_xlfn.XLOOKUP(Q821,INDEX(Flettilisti,,1),INDEX(Flettilisti,,2),,0)</f>
        <v>Vantar flokkun</v>
      </c>
      <c r="S821" s="38" t="str">
        <f>IF(ISBLANK(N821),"",IF(N821&lt;Gögn!$J$2,Gögn!$K$2,IF(N821&gt;Gögn!$J$4,Gögn!$K$4,Gögn!$K$3)))</f>
        <v/>
      </c>
      <c r="T821" s="49" t="str" cm="1">
        <f t="array" aca="1" ref="T821" ca="1">IF(ISBLANK(B821),"",IF(R821="Styrkhæft",_xlfn.XLOOKUP(S821,Vegalengdir[Texti],INDIRECT("Vegalengdir["&amp;'Upplýsingar um umsækjanda'!$B$10&amp;"]"),0%,0)))</f>
        <v/>
      </c>
      <c r="U821" s="72" t="str">
        <f t="shared" si="39"/>
        <v/>
      </c>
    </row>
    <row r="822" spans="1:21" x14ac:dyDescent="0.25">
      <c r="A822" s="37">
        <f t="shared" si="38"/>
        <v>821</v>
      </c>
      <c r="B822" s="67"/>
      <c r="C822" s="68"/>
      <c r="D822" s="67"/>
      <c r="E822" s="67"/>
      <c r="F822" s="67"/>
      <c r="G822" s="67"/>
      <c r="H822" s="69"/>
      <c r="I822" s="67"/>
      <c r="J822" s="67"/>
      <c r="K822" s="67"/>
      <c r="L822" s="67"/>
      <c r="M822" s="67"/>
      <c r="N822" s="69"/>
      <c r="O822" s="57" t="str">
        <f t="shared" si="37"/>
        <v/>
      </c>
      <c r="Q822" s="11" t="s">
        <v>450</v>
      </c>
      <c r="R822" s="11" t="str" cm="1">
        <f t="array" ref="R822">_xlfn.XLOOKUP(Q822,INDEX(Flettilisti,,1),INDEX(Flettilisti,,2),,0)</f>
        <v>Vantar flokkun</v>
      </c>
      <c r="S822" s="38" t="str">
        <f>IF(ISBLANK(N822),"",IF(N822&lt;Gögn!$J$2,Gögn!$K$2,IF(N822&gt;Gögn!$J$4,Gögn!$K$4,Gögn!$K$3)))</f>
        <v/>
      </c>
      <c r="T822" s="49" t="str" cm="1">
        <f t="array" aca="1" ref="T822" ca="1">IF(ISBLANK(B822),"",IF(R822="Styrkhæft",_xlfn.XLOOKUP(S822,Vegalengdir[Texti],INDIRECT("Vegalengdir["&amp;'Upplýsingar um umsækjanda'!$B$10&amp;"]"),0%,0)))</f>
        <v/>
      </c>
      <c r="U822" s="72" t="str">
        <f t="shared" si="39"/>
        <v/>
      </c>
    </row>
    <row r="823" spans="1:21" x14ac:dyDescent="0.25">
      <c r="A823" s="37">
        <f t="shared" si="38"/>
        <v>822</v>
      </c>
      <c r="B823" s="67"/>
      <c r="C823" s="68"/>
      <c r="D823" s="67"/>
      <c r="E823" s="67"/>
      <c r="F823" s="67"/>
      <c r="G823" s="67"/>
      <c r="H823" s="69"/>
      <c r="I823" s="67"/>
      <c r="J823" s="67"/>
      <c r="K823" s="67"/>
      <c r="L823" s="67"/>
      <c r="M823" s="67"/>
      <c r="N823" s="69"/>
      <c r="O823" s="57" t="str">
        <f t="shared" si="37"/>
        <v/>
      </c>
      <c r="Q823" s="11" t="s">
        <v>450</v>
      </c>
      <c r="R823" s="11" t="str" cm="1">
        <f t="array" ref="R823">_xlfn.XLOOKUP(Q823,INDEX(Flettilisti,,1),INDEX(Flettilisti,,2),,0)</f>
        <v>Vantar flokkun</v>
      </c>
      <c r="S823" s="38" t="str">
        <f>IF(ISBLANK(N823),"",IF(N823&lt;Gögn!$J$2,Gögn!$K$2,IF(N823&gt;Gögn!$J$4,Gögn!$K$4,Gögn!$K$3)))</f>
        <v/>
      </c>
      <c r="T823" s="49" t="str" cm="1">
        <f t="array" aca="1" ref="T823" ca="1">IF(ISBLANK(B823),"",IF(R823="Styrkhæft",_xlfn.XLOOKUP(S823,Vegalengdir[Texti],INDIRECT("Vegalengdir["&amp;'Upplýsingar um umsækjanda'!$B$10&amp;"]"),0%,0)))</f>
        <v/>
      </c>
      <c r="U823" s="72" t="str">
        <f t="shared" si="39"/>
        <v/>
      </c>
    </row>
    <row r="824" spans="1:21" x14ac:dyDescent="0.25">
      <c r="A824" s="37">
        <f t="shared" si="38"/>
        <v>823</v>
      </c>
      <c r="B824" s="67"/>
      <c r="C824" s="68"/>
      <c r="D824" s="67"/>
      <c r="E824" s="67"/>
      <c r="F824" s="67"/>
      <c r="G824" s="67"/>
      <c r="H824" s="69"/>
      <c r="I824" s="67"/>
      <c r="J824" s="67"/>
      <c r="K824" s="67"/>
      <c r="L824" s="67"/>
      <c r="M824" s="67"/>
      <c r="N824" s="69"/>
      <c r="O824" s="57" t="str">
        <f t="shared" si="37"/>
        <v/>
      </c>
      <c r="Q824" s="11" t="s">
        <v>450</v>
      </c>
      <c r="R824" s="11" t="str" cm="1">
        <f t="array" ref="R824">_xlfn.XLOOKUP(Q824,INDEX(Flettilisti,,1),INDEX(Flettilisti,,2),,0)</f>
        <v>Vantar flokkun</v>
      </c>
      <c r="S824" s="38" t="str">
        <f>IF(ISBLANK(N824),"",IF(N824&lt;Gögn!$J$2,Gögn!$K$2,IF(N824&gt;Gögn!$J$4,Gögn!$K$4,Gögn!$K$3)))</f>
        <v/>
      </c>
      <c r="T824" s="49" t="str" cm="1">
        <f t="array" aca="1" ref="T824" ca="1">IF(ISBLANK(B824),"",IF(R824="Styrkhæft",_xlfn.XLOOKUP(S824,Vegalengdir[Texti],INDIRECT("Vegalengdir["&amp;'Upplýsingar um umsækjanda'!$B$10&amp;"]"),0%,0)))</f>
        <v/>
      </c>
      <c r="U824" s="72" t="str">
        <f t="shared" si="39"/>
        <v/>
      </c>
    </row>
    <row r="825" spans="1:21" x14ac:dyDescent="0.25">
      <c r="A825" s="37">
        <f t="shared" si="38"/>
        <v>824</v>
      </c>
      <c r="B825" s="67"/>
      <c r="C825" s="68"/>
      <c r="D825" s="67"/>
      <c r="E825" s="67"/>
      <c r="F825" s="67"/>
      <c r="G825" s="67"/>
      <c r="H825" s="69"/>
      <c r="I825" s="67"/>
      <c r="J825" s="67"/>
      <c r="K825" s="67"/>
      <c r="L825" s="67"/>
      <c r="M825" s="67"/>
      <c r="N825" s="69"/>
      <c r="O825" s="57" t="str">
        <f t="shared" si="37"/>
        <v/>
      </c>
      <c r="Q825" s="11" t="s">
        <v>450</v>
      </c>
      <c r="R825" s="11" t="str" cm="1">
        <f t="array" ref="R825">_xlfn.XLOOKUP(Q825,INDEX(Flettilisti,,1),INDEX(Flettilisti,,2),,0)</f>
        <v>Vantar flokkun</v>
      </c>
      <c r="S825" s="38" t="str">
        <f>IF(ISBLANK(N825),"",IF(N825&lt;Gögn!$J$2,Gögn!$K$2,IF(N825&gt;Gögn!$J$4,Gögn!$K$4,Gögn!$K$3)))</f>
        <v/>
      </c>
      <c r="T825" s="49" t="str" cm="1">
        <f t="array" aca="1" ref="T825" ca="1">IF(ISBLANK(B825),"",IF(R825="Styrkhæft",_xlfn.XLOOKUP(S825,Vegalengdir[Texti],INDIRECT("Vegalengdir["&amp;'Upplýsingar um umsækjanda'!$B$10&amp;"]"),0%,0)))</f>
        <v/>
      </c>
      <c r="U825" s="72" t="str">
        <f t="shared" si="39"/>
        <v/>
      </c>
    </row>
    <row r="826" spans="1:21" x14ac:dyDescent="0.25">
      <c r="A826" s="37">
        <f t="shared" si="38"/>
        <v>825</v>
      </c>
      <c r="B826" s="67"/>
      <c r="C826" s="68"/>
      <c r="D826" s="67"/>
      <c r="E826" s="67"/>
      <c r="F826" s="67"/>
      <c r="G826" s="67"/>
      <c r="H826" s="69"/>
      <c r="I826" s="67"/>
      <c r="J826" s="67"/>
      <c r="K826" s="67"/>
      <c r="L826" s="67"/>
      <c r="M826" s="67"/>
      <c r="N826" s="69"/>
      <c r="O826" s="57" t="str">
        <f t="shared" si="37"/>
        <v/>
      </c>
      <c r="Q826" s="11" t="s">
        <v>450</v>
      </c>
      <c r="R826" s="11" t="str" cm="1">
        <f t="array" ref="R826">_xlfn.XLOOKUP(Q826,INDEX(Flettilisti,,1),INDEX(Flettilisti,,2),,0)</f>
        <v>Vantar flokkun</v>
      </c>
      <c r="S826" s="38" t="str">
        <f>IF(ISBLANK(N826),"",IF(N826&lt;Gögn!$J$2,Gögn!$K$2,IF(N826&gt;Gögn!$J$4,Gögn!$K$4,Gögn!$K$3)))</f>
        <v/>
      </c>
      <c r="T826" s="49" t="str" cm="1">
        <f t="array" aca="1" ref="T826" ca="1">IF(ISBLANK(B826),"",IF(R826="Styrkhæft",_xlfn.XLOOKUP(S826,Vegalengdir[Texti],INDIRECT("Vegalengdir["&amp;'Upplýsingar um umsækjanda'!$B$10&amp;"]"),0%,0)))</f>
        <v/>
      </c>
      <c r="U826" s="72" t="str">
        <f t="shared" si="39"/>
        <v/>
      </c>
    </row>
    <row r="827" spans="1:21" x14ac:dyDescent="0.25">
      <c r="A827" s="37">
        <f t="shared" si="38"/>
        <v>826</v>
      </c>
      <c r="B827" s="67"/>
      <c r="C827" s="68"/>
      <c r="D827" s="67"/>
      <c r="E827" s="67"/>
      <c r="F827" s="67"/>
      <c r="G827" s="67"/>
      <c r="H827" s="69"/>
      <c r="I827" s="67"/>
      <c r="J827" s="67"/>
      <c r="K827" s="67"/>
      <c r="L827" s="67"/>
      <c r="M827" s="67"/>
      <c r="N827" s="69"/>
      <c r="O827" s="57" t="str">
        <f t="shared" si="37"/>
        <v/>
      </c>
      <c r="Q827" s="11" t="s">
        <v>450</v>
      </c>
      <c r="R827" s="11" t="str" cm="1">
        <f t="array" ref="R827">_xlfn.XLOOKUP(Q827,INDEX(Flettilisti,,1),INDEX(Flettilisti,,2),,0)</f>
        <v>Vantar flokkun</v>
      </c>
      <c r="S827" s="38" t="str">
        <f>IF(ISBLANK(N827),"",IF(N827&lt;Gögn!$J$2,Gögn!$K$2,IF(N827&gt;Gögn!$J$4,Gögn!$K$4,Gögn!$K$3)))</f>
        <v/>
      </c>
      <c r="T827" s="49" t="str" cm="1">
        <f t="array" aca="1" ref="T827" ca="1">IF(ISBLANK(B827),"",IF(R827="Styrkhæft",_xlfn.XLOOKUP(S827,Vegalengdir[Texti],INDIRECT("Vegalengdir["&amp;'Upplýsingar um umsækjanda'!$B$10&amp;"]"),0%,0)))</f>
        <v/>
      </c>
      <c r="U827" s="72" t="str">
        <f t="shared" si="39"/>
        <v/>
      </c>
    </row>
    <row r="828" spans="1:21" x14ac:dyDescent="0.25">
      <c r="A828" s="37">
        <f t="shared" si="38"/>
        <v>827</v>
      </c>
      <c r="B828" s="67"/>
      <c r="C828" s="68"/>
      <c r="D828" s="67"/>
      <c r="E828" s="67"/>
      <c r="F828" s="67"/>
      <c r="G828" s="67"/>
      <c r="H828" s="69"/>
      <c r="I828" s="67"/>
      <c r="J828" s="67"/>
      <c r="K828" s="67"/>
      <c r="L828" s="67"/>
      <c r="M828" s="67"/>
      <c r="N828" s="69"/>
      <c r="O828" s="57" t="str">
        <f t="shared" si="37"/>
        <v/>
      </c>
      <c r="Q828" s="11" t="s">
        <v>450</v>
      </c>
      <c r="R828" s="11" t="str" cm="1">
        <f t="array" ref="R828">_xlfn.XLOOKUP(Q828,INDEX(Flettilisti,,1),INDEX(Flettilisti,,2),,0)</f>
        <v>Vantar flokkun</v>
      </c>
      <c r="S828" s="38" t="str">
        <f>IF(ISBLANK(N828),"",IF(N828&lt;Gögn!$J$2,Gögn!$K$2,IF(N828&gt;Gögn!$J$4,Gögn!$K$4,Gögn!$K$3)))</f>
        <v/>
      </c>
      <c r="T828" s="49" t="str" cm="1">
        <f t="array" aca="1" ref="T828" ca="1">IF(ISBLANK(B828),"",IF(R828="Styrkhæft",_xlfn.XLOOKUP(S828,Vegalengdir[Texti],INDIRECT("Vegalengdir["&amp;'Upplýsingar um umsækjanda'!$B$10&amp;"]"),0%,0)))</f>
        <v/>
      </c>
      <c r="U828" s="72" t="str">
        <f t="shared" si="39"/>
        <v/>
      </c>
    </row>
    <row r="829" spans="1:21" x14ac:dyDescent="0.25">
      <c r="A829" s="37">
        <f t="shared" si="38"/>
        <v>828</v>
      </c>
      <c r="B829" s="67"/>
      <c r="C829" s="68"/>
      <c r="D829" s="67"/>
      <c r="E829" s="67"/>
      <c r="F829" s="67"/>
      <c r="G829" s="67"/>
      <c r="H829" s="69"/>
      <c r="I829" s="67"/>
      <c r="J829" s="67"/>
      <c r="K829" s="67"/>
      <c r="L829" s="67"/>
      <c r="M829" s="67"/>
      <c r="N829" s="69"/>
      <c r="O829" s="57" t="str">
        <f t="shared" si="37"/>
        <v/>
      </c>
      <c r="Q829" s="11" t="s">
        <v>450</v>
      </c>
      <c r="R829" s="11" t="str" cm="1">
        <f t="array" ref="R829">_xlfn.XLOOKUP(Q829,INDEX(Flettilisti,,1),INDEX(Flettilisti,,2),,0)</f>
        <v>Vantar flokkun</v>
      </c>
      <c r="S829" s="38" t="str">
        <f>IF(ISBLANK(N829),"",IF(N829&lt;Gögn!$J$2,Gögn!$K$2,IF(N829&gt;Gögn!$J$4,Gögn!$K$4,Gögn!$K$3)))</f>
        <v/>
      </c>
      <c r="T829" s="49" t="str" cm="1">
        <f t="array" aca="1" ref="T829" ca="1">IF(ISBLANK(B829),"",IF(R829="Styrkhæft",_xlfn.XLOOKUP(S829,Vegalengdir[Texti],INDIRECT("Vegalengdir["&amp;'Upplýsingar um umsækjanda'!$B$10&amp;"]"),0%,0)))</f>
        <v/>
      </c>
      <c r="U829" s="72" t="str">
        <f t="shared" si="39"/>
        <v/>
      </c>
    </row>
    <row r="830" spans="1:21" x14ac:dyDescent="0.25">
      <c r="A830" s="37">
        <f t="shared" si="38"/>
        <v>829</v>
      </c>
      <c r="B830" s="67"/>
      <c r="C830" s="68"/>
      <c r="D830" s="67"/>
      <c r="E830" s="67"/>
      <c r="F830" s="67"/>
      <c r="G830" s="67"/>
      <c r="H830" s="69"/>
      <c r="I830" s="67"/>
      <c r="J830" s="67"/>
      <c r="K830" s="67"/>
      <c r="L830" s="67"/>
      <c r="M830" s="67"/>
      <c r="N830" s="69"/>
      <c r="O830" s="57" t="str">
        <f t="shared" si="37"/>
        <v/>
      </c>
      <c r="Q830" s="11" t="s">
        <v>450</v>
      </c>
      <c r="R830" s="11" t="str" cm="1">
        <f t="array" ref="R830">_xlfn.XLOOKUP(Q830,INDEX(Flettilisti,,1),INDEX(Flettilisti,,2),,0)</f>
        <v>Vantar flokkun</v>
      </c>
      <c r="S830" s="38" t="str">
        <f>IF(ISBLANK(N830),"",IF(N830&lt;Gögn!$J$2,Gögn!$K$2,IF(N830&gt;Gögn!$J$4,Gögn!$K$4,Gögn!$K$3)))</f>
        <v/>
      </c>
      <c r="T830" s="49" t="str" cm="1">
        <f t="array" aca="1" ref="T830" ca="1">IF(ISBLANK(B830),"",IF(R830="Styrkhæft",_xlfn.XLOOKUP(S830,Vegalengdir[Texti],INDIRECT("Vegalengdir["&amp;'Upplýsingar um umsækjanda'!$B$10&amp;"]"),0%,0)))</f>
        <v/>
      </c>
      <c r="U830" s="72" t="str">
        <f t="shared" si="39"/>
        <v/>
      </c>
    </row>
    <row r="831" spans="1:21" x14ac:dyDescent="0.25">
      <c r="A831" s="37">
        <f t="shared" si="38"/>
        <v>830</v>
      </c>
      <c r="B831" s="67"/>
      <c r="C831" s="68"/>
      <c r="D831" s="67"/>
      <c r="E831" s="67"/>
      <c r="F831" s="67"/>
      <c r="G831" s="67"/>
      <c r="H831" s="69"/>
      <c r="I831" s="67"/>
      <c r="J831" s="67"/>
      <c r="K831" s="67"/>
      <c r="L831" s="67"/>
      <c r="M831" s="67"/>
      <c r="N831" s="69"/>
      <c r="O831" s="57" t="str">
        <f t="shared" si="37"/>
        <v/>
      </c>
      <c r="Q831" s="11" t="s">
        <v>450</v>
      </c>
      <c r="R831" s="11" t="str" cm="1">
        <f t="array" ref="R831">_xlfn.XLOOKUP(Q831,INDEX(Flettilisti,,1),INDEX(Flettilisti,,2),,0)</f>
        <v>Vantar flokkun</v>
      </c>
      <c r="S831" s="38" t="str">
        <f>IF(ISBLANK(N831),"",IF(N831&lt;Gögn!$J$2,Gögn!$K$2,IF(N831&gt;Gögn!$J$4,Gögn!$K$4,Gögn!$K$3)))</f>
        <v/>
      </c>
      <c r="T831" s="49" t="str" cm="1">
        <f t="array" aca="1" ref="T831" ca="1">IF(ISBLANK(B831),"",IF(R831="Styrkhæft",_xlfn.XLOOKUP(S831,Vegalengdir[Texti],INDIRECT("Vegalengdir["&amp;'Upplýsingar um umsækjanda'!$B$10&amp;"]"),0%,0)))</f>
        <v/>
      </c>
      <c r="U831" s="72" t="str">
        <f t="shared" si="39"/>
        <v/>
      </c>
    </row>
    <row r="832" spans="1:21" x14ac:dyDescent="0.25">
      <c r="A832" s="37">
        <f t="shared" si="38"/>
        <v>831</v>
      </c>
      <c r="B832" s="67"/>
      <c r="C832" s="68"/>
      <c r="D832" s="67"/>
      <c r="E832" s="67"/>
      <c r="F832" s="67"/>
      <c r="G832" s="67"/>
      <c r="H832" s="69"/>
      <c r="I832" s="67"/>
      <c r="J832" s="67"/>
      <c r="K832" s="67"/>
      <c r="L832" s="67"/>
      <c r="M832" s="67"/>
      <c r="N832" s="69"/>
      <c r="O832" s="57" t="str">
        <f t="shared" si="37"/>
        <v/>
      </c>
      <c r="Q832" s="11" t="s">
        <v>450</v>
      </c>
      <c r="R832" s="11" t="str" cm="1">
        <f t="array" ref="R832">_xlfn.XLOOKUP(Q832,INDEX(Flettilisti,,1),INDEX(Flettilisti,,2),,0)</f>
        <v>Vantar flokkun</v>
      </c>
      <c r="S832" s="38" t="str">
        <f>IF(ISBLANK(N832),"",IF(N832&lt;Gögn!$J$2,Gögn!$K$2,IF(N832&gt;Gögn!$J$4,Gögn!$K$4,Gögn!$K$3)))</f>
        <v/>
      </c>
      <c r="T832" s="49" t="str" cm="1">
        <f t="array" aca="1" ref="T832" ca="1">IF(ISBLANK(B832),"",IF(R832="Styrkhæft",_xlfn.XLOOKUP(S832,Vegalengdir[Texti],INDIRECT("Vegalengdir["&amp;'Upplýsingar um umsækjanda'!$B$10&amp;"]"),0%,0)))</f>
        <v/>
      </c>
      <c r="U832" s="72" t="str">
        <f t="shared" si="39"/>
        <v/>
      </c>
    </row>
    <row r="833" spans="1:21" x14ac:dyDescent="0.25">
      <c r="A833" s="37">
        <f t="shared" si="38"/>
        <v>832</v>
      </c>
      <c r="B833" s="67"/>
      <c r="C833" s="68"/>
      <c r="D833" s="67"/>
      <c r="E833" s="67"/>
      <c r="F833" s="67"/>
      <c r="G833" s="67"/>
      <c r="H833" s="69"/>
      <c r="I833" s="67"/>
      <c r="J833" s="67"/>
      <c r="K833" s="67"/>
      <c r="L833" s="67"/>
      <c r="M833" s="67"/>
      <c r="N833" s="69"/>
      <c r="O833" s="57" t="str">
        <f t="shared" si="37"/>
        <v/>
      </c>
      <c r="Q833" s="11" t="s">
        <v>450</v>
      </c>
      <c r="R833" s="11" t="str" cm="1">
        <f t="array" ref="R833">_xlfn.XLOOKUP(Q833,INDEX(Flettilisti,,1),INDEX(Flettilisti,,2),,0)</f>
        <v>Vantar flokkun</v>
      </c>
      <c r="S833" s="38" t="str">
        <f>IF(ISBLANK(N833),"",IF(N833&lt;Gögn!$J$2,Gögn!$K$2,IF(N833&gt;Gögn!$J$4,Gögn!$K$4,Gögn!$K$3)))</f>
        <v/>
      </c>
      <c r="T833" s="49" t="str" cm="1">
        <f t="array" aca="1" ref="T833" ca="1">IF(ISBLANK(B833),"",IF(R833="Styrkhæft",_xlfn.XLOOKUP(S833,Vegalengdir[Texti],INDIRECT("Vegalengdir["&amp;'Upplýsingar um umsækjanda'!$B$10&amp;"]"),0%,0)))</f>
        <v/>
      </c>
      <c r="U833" s="72" t="str">
        <f t="shared" si="39"/>
        <v/>
      </c>
    </row>
    <row r="834" spans="1:21" x14ac:dyDescent="0.25">
      <c r="A834" s="37">
        <f t="shared" si="38"/>
        <v>833</v>
      </c>
      <c r="B834" s="67"/>
      <c r="C834" s="68"/>
      <c r="D834" s="67"/>
      <c r="E834" s="67"/>
      <c r="F834" s="67"/>
      <c r="G834" s="67"/>
      <c r="H834" s="69"/>
      <c r="I834" s="67"/>
      <c r="J834" s="67"/>
      <c r="K834" s="67"/>
      <c r="L834" s="67"/>
      <c r="M834" s="67"/>
      <c r="N834" s="69"/>
      <c r="O834" s="57" t="str">
        <f t="shared" si="37"/>
        <v/>
      </c>
      <c r="Q834" s="11" t="s">
        <v>450</v>
      </c>
      <c r="R834" s="11" t="str" cm="1">
        <f t="array" ref="R834">_xlfn.XLOOKUP(Q834,INDEX(Flettilisti,,1),INDEX(Flettilisti,,2),,0)</f>
        <v>Vantar flokkun</v>
      </c>
      <c r="S834" s="38" t="str">
        <f>IF(ISBLANK(N834),"",IF(N834&lt;Gögn!$J$2,Gögn!$K$2,IF(N834&gt;Gögn!$J$4,Gögn!$K$4,Gögn!$K$3)))</f>
        <v/>
      </c>
      <c r="T834" s="49" t="str" cm="1">
        <f t="array" aca="1" ref="T834" ca="1">IF(ISBLANK(B834),"",IF(R834="Styrkhæft",_xlfn.XLOOKUP(S834,Vegalengdir[Texti],INDIRECT("Vegalengdir["&amp;'Upplýsingar um umsækjanda'!$B$10&amp;"]"),0%,0)))</f>
        <v/>
      </c>
      <c r="U834" s="72" t="str">
        <f t="shared" si="39"/>
        <v/>
      </c>
    </row>
    <row r="835" spans="1:21" x14ac:dyDescent="0.25">
      <c r="A835" s="37">
        <f t="shared" si="38"/>
        <v>834</v>
      </c>
      <c r="B835" s="67"/>
      <c r="C835" s="68"/>
      <c r="D835" s="67"/>
      <c r="E835" s="67"/>
      <c r="F835" s="67"/>
      <c r="G835" s="67"/>
      <c r="H835" s="69"/>
      <c r="I835" s="67"/>
      <c r="J835" s="67"/>
      <c r="K835" s="67"/>
      <c r="L835" s="67"/>
      <c r="M835" s="67"/>
      <c r="N835" s="69"/>
      <c r="O835" s="57" t="str">
        <f t="shared" ref="O835:O898" si="40">IFERROR(IF(ISBLANK(B835),"",H835/N835),0)</f>
        <v/>
      </c>
      <c r="Q835" s="11" t="s">
        <v>450</v>
      </c>
      <c r="R835" s="11" t="str" cm="1">
        <f t="array" ref="R835">_xlfn.XLOOKUP(Q835,INDEX(Flettilisti,,1),INDEX(Flettilisti,,2),,0)</f>
        <v>Vantar flokkun</v>
      </c>
      <c r="S835" s="38" t="str">
        <f>IF(ISBLANK(N835),"",IF(N835&lt;Gögn!$J$2,Gögn!$K$2,IF(N835&gt;Gögn!$J$4,Gögn!$K$4,Gögn!$K$3)))</f>
        <v/>
      </c>
      <c r="T835" s="49" t="str" cm="1">
        <f t="array" aca="1" ref="T835" ca="1">IF(ISBLANK(B835),"",IF(R835="Styrkhæft",_xlfn.XLOOKUP(S835,Vegalengdir[Texti],INDIRECT("Vegalengdir["&amp;'Upplýsingar um umsækjanda'!$B$10&amp;"]"),0%,0)))</f>
        <v/>
      </c>
      <c r="U835" s="72" t="str">
        <f t="shared" si="39"/>
        <v/>
      </c>
    </row>
    <row r="836" spans="1:21" x14ac:dyDescent="0.25">
      <c r="A836" s="37">
        <f t="shared" ref="A836:A899" si="41">A835+1</f>
        <v>835</v>
      </c>
      <c r="B836" s="67"/>
      <c r="C836" s="68"/>
      <c r="D836" s="67"/>
      <c r="E836" s="67"/>
      <c r="F836" s="67"/>
      <c r="G836" s="67"/>
      <c r="H836" s="69"/>
      <c r="I836" s="67"/>
      <c r="J836" s="67"/>
      <c r="K836" s="67"/>
      <c r="L836" s="67"/>
      <c r="M836" s="67"/>
      <c r="N836" s="69"/>
      <c r="O836" s="57" t="str">
        <f t="shared" si="40"/>
        <v/>
      </c>
      <c r="Q836" s="11" t="s">
        <v>450</v>
      </c>
      <c r="R836" s="11" t="str" cm="1">
        <f t="array" ref="R836">_xlfn.XLOOKUP(Q836,INDEX(Flettilisti,,1),INDEX(Flettilisti,,2),,0)</f>
        <v>Vantar flokkun</v>
      </c>
      <c r="S836" s="38" t="str">
        <f>IF(ISBLANK(N836),"",IF(N836&lt;Gögn!$J$2,Gögn!$K$2,IF(N836&gt;Gögn!$J$4,Gögn!$K$4,Gögn!$K$3)))</f>
        <v/>
      </c>
      <c r="T836" s="49" t="str" cm="1">
        <f t="array" aca="1" ref="T836" ca="1">IF(ISBLANK(B836),"",IF(R836="Styrkhæft",_xlfn.XLOOKUP(S836,Vegalengdir[Texti],INDIRECT("Vegalengdir["&amp;'Upplýsingar um umsækjanda'!$B$10&amp;"]"),0%,0)))</f>
        <v/>
      </c>
      <c r="U836" s="72" t="str">
        <f t="shared" si="39"/>
        <v/>
      </c>
    </row>
    <row r="837" spans="1:21" x14ac:dyDescent="0.25">
      <c r="A837" s="37">
        <f t="shared" si="41"/>
        <v>836</v>
      </c>
      <c r="B837" s="67"/>
      <c r="C837" s="68"/>
      <c r="D837" s="67"/>
      <c r="E837" s="67"/>
      <c r="F837" s="67"/>
      <c r="G837" s="67"/>
      <c r="H837" s="69"/>
      <c r="I837" s="67"/>
      <c r="J837" s="67"/>
      <c r="K837" s="67"/>
      <c r="L837" s="67"/>
      <c r="M837" s="67"/>
      <c r="N837" s="69"/>
      <c r="O837" s="57" t="str">
        <f t="shared" si="40"/>
        <v/>
      </c>
      <c r="Q837" s="11" t="s">
        <v>450</v>
      </c>
      <c r="R837" s="11" t="str" cm="1">
        <f t="array" ref="R837">_xlfn.XLOOKUP(Q837,INDEX(Flettilisti,,1),INDEX(Flettilisti,,2),,0)</f>
        <v>Vantar flokkun</v>
      </c>
      <c r="S837" s="38" t="str">
        <f>IF(ISBLANK(N837),"",IF(N837&lt;Gögn!$J$2,Gögn!$K$2,IF(N837&gt;Gögn!$J$4,Gögn!$K$4,Gögn!$K$3)))</f>
        <v/>
      </c>
      <c r="T837" s="49" t="str" cm="1">
        <f t="array" aca="1" ref="T837" ca="1">IF(ISBLANK(B837),"",IF(R837="Styrkhæft",_xlfn.XLOOKUP(S837,Vegalengdir[Texti],INDIRECT("Vegalengdir["&amp;'Upplýsingar um umsækjanda'!$B$10&amp;"]"),0%,0)))</f>
        <v/>
      </c>
      <c r="U837" s="72" t="str">
        <f t="shared" ref="U837:U900" si="42">IF(ISBLANK(B837),"",T837*H837)</f>
        <v/>
      </c>
    </row>
    <row r="838" spans="1:21" x14ac:dyDescent="0.25">
      <c r="A838" s="37">
        <f t="shared" si="41"/>
        <v>837</v>
      </c>
      <c r="B838" s="67"/>
      <c r="C838" s="68"/>
      <c r="D838" s="67"/>
      <c r="E838" s="67"/>
      <c r="F838" s="67"/>
      <c r="G838" s="67"/>
      <c r="H838" s="69"/>
      <c r="I838" s="67"/>
      <c r="J838" s="67"/>
      <c r="K838" s="67"/>
      <c r="L838" s="67"/>
      <c r="M838" s="67"/>
      <c r="N838" s="69"/>
      <c r="O838" s="57" t="str">
        <f t="shared" si="40"/>
        <v/>
      </c>
      <c r="Q838" s="11" t="s">
        <v>450</v>
      </c>
      <c r="R838" s="11" t="str" cm="1">
        <f t="array" ref="R838">_xlfn.XLOOKUP(Q838,INDEX(Flettilisti,,1),INDEX(Flettilisti,,2),,0)</f>
        <v>Vantar flokkun</v>
      </c>
      <c r="S838" s="38" t="str">
        <f>IF(ISBLANK(N838),"",IF(N838&lt;Gögn!$J$2,Gögn!$K$2,IF(N838&gt;Gögn!$J$4,Gögn!$K$4,Gögn!$K$3)))</f>
        <v/>
      </c>
      <c r="T838" s="49" t="str" cm="1">
        <f t="array" aca="1" ref="T838" ca="1">IF(ISBLANK(B838),"",IF(R838="Styrkhæft",_xlfn.XLOOKUP(S838,Vegalengdir[Texti],INDIRECT("Vegalengdir["&amp;'Upplýsingar um umsækjanda'!$B$10&amp;"]"),0%,0)))</f>
        <v/>
      </c>
      <c r="U838" s="72" t="str">
        <f t="shared" si="42"/>
        <v/>
      </c>
    </row>
    <row r="839" spans="1:21" x14ac:dyDescent="0.25">
      <c r="A839" s="37">
        <f t="shared" si="41"/>
        <v>838</v>
      </c>
      <c r="B839" s="67"/>
      <c r="C839" s="68"/>
      <c r="D839" s="67"/>
      <c r="E839" s="67"/>
      <c r="F839" s="67"/>
      <c r="G839" s="67"/>
      <c r="H839" s="69"/>
      <c r="I839" s="67"/>
      <c r="J839" s="67"/>
      <c r="K839" s="67"/>
      <c r="L839" s="67"/>
      <c r="M839" s="67"/>
      <c r="N839" s="69"/>
      <c r="O839" s="57" t="str">
        <f t="shared" si="40"/>
        <v/>
      </c>
      <c r="Q839" s="11" t="s">
        <v>450</v>
      </c>
      <c r="R839" s="11" t="str" cm="1">
        <f t="array" ref="R839">_xlfn.XLOOKUP(Q839,INDEX(Flettilisti,,1),INDEX(Flettilisti,,2),,0)</f>
        <v>Vantar flokkun</v>
      </c>
      <c r="S839" s="38" t="str">
        <f>IF(ISBLANK(N839),"",IF(N839&lt;Gögn!$J$2,Gögn!$K$2,IF(N839&gt;Gögn!$J$4,Gögn!$K$4,Gögn!$K$3)))</f>
        <v/>
      </c>
      <c r="T839" s="49" t="str" cm="1">
        <f t="array" aca="1" ref="T839" ca="1">IF(ISBLANK(B839),"",IF(R839="Styrkhæft",_xlfn.XLOOKUP(S839,Vegalengdir[Texti],INDIRECT("Vegalengdir["&amp;'Upplýsingar um umsækjanda'!$B$10&amp;"]"),0%,0)))</f>
        <v/>
      </c>
      <c r="U839" s="72" t="str">
        <f t="shared" si="42"/>
        <v/>
      </c>
    </row>
    <row r="840" spans="1:21" x14ac:dyDescent="0.25">
      <c r="A840" s="37">
        <f t="shared" si="41"/>
        <v>839</v>
      </c>
      <c r="B840" s="67"/>
      <c r="C840" s="68"/>
      <c r="D840" s="67"/>
      <c r="E840" s="67"/>
      <c r="F840" s="67"/>
      <c r="G840" s="67"/>
      <c r="H840" s="69"/>
      <c r="I840" s="67"/>
      <c r="J840" s="67"/>
      <c r="K840" s="67"/>
      <c r="L840" s="67"/>
      <c r="M840" s="67"/>
      <c r="N840" s="69"/>
      <c r="O840" s="57" t="str">
        <f t="shared" si="40"/>
        <v/>
      </c>
      <c r="Q840" s="11" t="s">
        <v>450</v>
      </c>
      <c r="R840" s="11" t="str" cm="1">
        <f t="array" ref="R840">_xlfn.XLOOKUP(Q840,INDEX(Flettilisti,,1),INDEX(Flettilisti,,2),,0)</f>
        <v>Vantar flokkun</v>
      </c>
      <c r="S840" s="38" t="str">
        <f>IF(ISBLANK(N840),"",IF(N840&lt;Gögn!$J$2,Gögn!$K$2,IF(N840&gt;Gögn!$J$4,Gögn!$K$4,Gögn!$K$3)))</f>
        <v/>
      </c>
      <c r="T840" s="49" t="str" cm="1">
        <f t="array" aca="1" ref="T840" ca="1">IF(ISBLANK(B840),"",IF(R840="Styrkhæft",_xlfn.XLOOKUP(S840,Vegalengdir[Texti],INDIRECT("Vegalengdir["&amp;'Upplýsingar um umsækjanda'!$B$10&amp;"]"),0%,0)))</f>
        <v/>
      </c>
      <c r="U840" s="72" t="str">
        <f t="shared" si="42"/>
        <v/>
      </c>
    </row>
    <row r="841" spans="1:21" x14ac:dyDescent="0.25">
      <c r="A841" s="37">
        <f t="shared" si="41"/>
        <v>840</v>
      </c>
      <c r="B841" s="67"/>
      <c r="C841" s="68"/>
      <c r="D841" s="67"/>
      <c r="E841" s="67"/>
      <c r="F841" s="67"/>
      <c r="G841" s="67"/>
      <c r="H841" s="69"/>
      <c r="I841" s="67"/>
      <c r="J841" s="67"/>
      <c r="K841" s="67"/>
      <c r="L841" s="67"/>
      <c r="M841" s="67"/>
      <c r="N841" s="69"/>
      <c r="O841" s="57" t="str">
        <f t="shared" si="40"/>
        <v/>
      </c>
      <c r="Q841" s="11" t="s">
        <v>450</v>
      </c>
      <c r="R841" s="11" t="str" cm="1">
        <f t="array" ref="R841">_xlfn.XLOOKUP(Q841,INDEX(Flettilisti,,1),INDEX(Flettilisti,,2),,0)</f>
        <v>Vantar flokkun</v>
      </c>
      <c r="S841" s="38" t="str">
        <f>IF(ISBLANK(N841),"",IF(N841&lt;Gögn!$J$2,Gögn!$K$2,IF(N841&gt;Gögn!$J$4,Gögn!$K$4,Gögn!$K$3)))</f>
        <v/>
      </c>
      <c r="T841" s="49" t="str" cm="1">
        <f t="array" aca="1" ref="T841" ca="1">IF(ISBLANK(B841),"",IF(R841="Styrkhæft",_xlfn.XLOOKUP(S841,Vegalengdir[Texti],INDIRECT("Vegalengdir["&amp;'Upplýsingar um umsækjanda'!$B$10&amp;"]"),0%,0)))</f>
        <v/>
      </c>
      <c r="U841" s="72" t="str">
        <f t="shared" si="42"/>
        <v/>
      </c>
    </row>
    <row r="842" spans="1:21" x14ac:dyDescent="0.25">
      <c r="A842" s="37">
        <f t="shared" si="41"/>
        <v>841</v>
      </c>
      <c r="B842" s="67"/>
      <c r="C842" s="68"/>
      <c r="D842" s="67"/>
      <c r="E842" s="67"/>
      <c r="F842" s="67"/>
      <c r="G842" s="67"/>
      <c r="H842" s="69"/>
      <c r="I842" s="67"/>
      <c r="J842" s="67"/>
      <c r="K842" s="67"/>
      <c r="L842" s="67"/>
      <c r="M842" s="67"/>
      <c r="N842" s="69"/>
      <c r="O842" s="57" t="str">
        <f t="shared" si="40"/>
        <v/>
      </c>
      <c r="Q842" s="11" t="s">
        <v>450</v>
      </c>
      <c r="R842" s="11" t="str" cm="1">
        <f t="array" ref="R842">_xlfn.XLOOKUP(Q842,INDEX(Flettilisti,,1),INDEX(Flettilisti,,2),,0)</f>
        <v>Vantar flokkun</v>
      </c>
      <c r="S842" s="38" t="str">
        <f>IF(ISBLANK(N842),"",IF(N842&lt;Gögn!$J$2,Gögn!$K$2,IF(N842&gt;Gögn!$J$4,Gögn!$K$4,Gögn!$K$3)))</f>
        <v/>
      </c>
      <c r="T842" s="49" t="str" cm="1">
        <f t="array" aca="1" ref="T842" ca="1">IF(ISBLANK(B842),"",IF(R842="Styrkhæft",_xlfn.XLOOKUP(S842,Vegalengdir[Texti],INDIRECT("Vegalengdir["&amp;'Upplýsingar um umsækjanda'!$B$10&amp;"]"),0%,0)))</f>
        <v/>
      </c>
      <c r="U842" s="72" t="str">
        <f t="shared" si="42"/>
        <v/>
      </c>
    </row>
    <row r="843" spans="1:21" x14ac:dyDescent="0.25">
      <c r="A843" s="37">
        <f t="shared" si="41"/>
        <v>842</v>
      </c>
      <c r="B843" s="67"/>
      <c r="C843" s="68"/>
      <c r="D843" s="67"/>
      <c r="E843" s="67"/>
      <c r="F843" s="67"/>
      <c r="G843" s="67"/>
      <c r="H843" s="69"/>
      <c r="I843" s="67"/>
      <c r="J843" s="67"/>
      <c r="K843" s="67"/>
      <c r="L843" s="67"/>
      <c r="M843" s="67"/>
      <c r="N843" s="69"/>
      <c r="O843" s="57" t="str">
        <f t="shared" si="40"/>
        <v/>
      </c>
      <c r="Q843" s="11" t="s">
        <v>450</v>
      </c>
      <c r="R843" s="11" t="str" cm="1">
        <f t="array" ref="R843">_xlfn.XLOOKUP(Q843,INDEX(Flettilisti,,1),INDEX(Flettilisti,,2),,0)</f>
        <v>Vantar flokkun</v>
      </c>
      <c r="S843" s="38" t="str">
        <f>IF(ISBLANK(N843),"",IF(N843&lt;Gögn!$J$2,Gögn!$K$2,IF(N843&gt;Gögn!$J$4,Gögn!$K$4,Gögn!$K$3)))</f>
        <v/>
      </c>
      <c r="T843" s="49" t="str" cm="1">
        <f t="array" aca="1" ref="T843" ca="1">IF(ISBLANK(B843),"",IF(R843="Styrkhæft",_xlfn.XLOOKUP(S843,Vegalengdir[Texti],INDIRECT("Vegalengdir["&amp;'Upplýsingar um umsækjanda'!$B$10&amp;"]"),0%,0)))</f>
        <v/>
      </c>
      <c r="U843" s="72" t="str">
        <f t="shared" si="42"/>
        <v/>
      </c>
    </row>
    <row r="844" spans="1:21" x14ac:dyDescent="0.25">
      <c r="A844" s="37">
        <f t="shared" si="41"/>
        <v>843</v>
      </c>
      <c r="B844" s="67"/>
      <c r="C844" s="68"/>
      <c r="D844" s="67"/>
      <c r="E844" s="67"/>
      <c r="F844" s="67"/>
      <c r="G844" s="67"/>
      <c r="H844" s="69"/>
      <c r="I844" s="67"/>
      <c r="J844" s="67"/>
      <c r="K844" s="67"/>
      <c r="L844" s="67"/>
      <c r="M844" s="67"/>
      <c r="N844" s="69"/>
      <c r="O844" s="57" t="str">
        <f t="shared" si="40"/>
        <v/>
      </c>
      <c r="Q844" s="11" t="s">
        <v>450</v>
      </c>
      <c r="R844" s="11" t="str" cm="1">
        <f t="array" ref="R844">_xlfn.XLOOKUP(Q844,INDEX(Flettilisti,,1),INDEX(Flettilisti,,2),,0)</f>
        <v>Vantar flokkun</v>
      </c>
      <c r="S844" s="38" t="str">
        <f>IF(ISBLANK(N844),"",IF(N844&lt;Gögn!$J$2,Gögn!$K$2,IF(N844&gt;Gögn!$J$4,Gögn!$K$4,Gögn!$K$3)))</f>
        <v/>
      </c>
      <c r="T844" s="49" t="str" cm="1">
        <f t="array" aca="1" ref="T844" ca="1">IF(ISBLANK(B844),"",IF(R844="Styrkhæft",_xlfn.XLOOKUP(S844,Vegalengdir[Texti],INDIRECT("Vegalengdir["&amp;'Upplýsingar um umsækjanda'!$B$10&amp;"]"),0%,0)))</f>
        <v/>
      </c>
      <c r="U844" s="72" t="str">
        <f t="shared" si="42"/>
        <v/>
      </c>
    </row>
    <row r="845" spans="1:21" x14ac:dyDescent="0.25">
      <c r="A845" s="37">
        <f t="shared" si="41"/>
        <v>844</v>
      </c>
      <c r="B845" s="67"/>
      <c r="C845" s="68"/>
      <c r="D845" s="67"/>
      <c r="E845" s="67"/>
      <c r="F845" s="67"/>
      <c r="G845" s="67"/>
      <c r="H845" s="69"/>
      <c r="I845" s="67"/>
      <c r="J845" s="67"/>
      <c r="K845" s="67"/>
      <c r="L845" s="67"/>
      <c r="M845" s="67"/>
      <c r="N845" s="69"/>
      <c r="O845" s="57" t="str">
        <f t="shared" si="40"/>
        <v/>
      </c>
      <c r="Q845" s="11" t="s">
        <v>450</v>
      </c>
      <c r="R845" s="11" t="str" cm="1">
        <f t="array" ref="R845">_xlfn.XLOOKUP(Q845,INDEX(Flettilisti,,1),INDEX(Flettilisti,,2),,0)</f>
        <v>Vantar flokkun</v>
      </c>
      <c r="S845" s="38" t="str">
        <f>IF(ISBLANK(N845),"",IF(N845&lt;Gögn!$J$2,Gögn!$K$2,IF(N845&gt;Gögn!$J$4,Gögn!$K$4,Gögn!$K$3)))</f>
        <v/>
      </c>
      <c r="T845" s="49" t="str" cm="1">
        <f t="array" aca="1" ref="T845" ca="1">IF(ISBLANK(B845),"",IF(R845="Styrkhæft",_xlfn.XLOOKUP(S845,Vegalengdir[Texti],INDIRECT("Vegalengdir["&amp;'Upplýsingar um umsækjanda'!$B$10&amp;"]"),0%,0)))</f>
        <v/>
      </c>
      <c r="U845" s="72" t="str">
        <f t="shared" si="42"/>
        <v/>
      </c>
    </row>
    <row r="846" spans="1:21" x14ac:dyDescent="0.25">
      <c r="A846" s="37">
        <f t="shared" si="41"/>
        <v>845</v>
      </c>
      <c r="B846" s="67"/>
      <c r="C846" s="68"/>
      <c r="D846" s="67"/>
      <c r="E846" s="67"/>
      <c r="F846" s="67"/>
      <c r="G846" s="67"/>
      <c r="H846" s="69"/>
      <c r="I846" s="67"/>
      <c r="J846" s="67"/>
      <c r="K846" s="67"/>
      <c r="L846" s="67"/>
      <c r="M846" s="67"/>
      <c r="N846" s="69"/>
      <c r="O846" s="57" t="str">
        <f t="shared" si="40"/>
        <v/>
      </c>
      <c r="Q846" s="11" t="s">
        <v>450</v>
      </c>
      <c r="R846" s="11" t="str" cm="1">
        <f t="array" ref="R846">_xlfn.XLOOKUP(Q846,INDEX(Flettilisti,,1),INDEX(Flettilisti,,2),,0)</f>
        <v>Vantar flokkun</v>
      </c>
      <c r="S846" s="38" t="str">
        <f>IF(ISBLANK(N846),"",IF(N846&lt;Gögn!$J$2,Gögn!$K$2,IF(N846&gt;Gögn!$J$4,Gögn!$K$4,Gögn!$K$3)))</f>
        <v/>
      </c>
      <c r="T846" s="49" t="str" cm="1">
        <f t="array" aca="1" ref="T846" ca="1">IF(ISBLANK(B846),"",IF(R846="Styrkhæft",_xlfn.XLOOKUP(S846,Vegalengdir[Texti],INDIRECT("Vegalengdir["&amp;'Upplýsingar um umsækjanda'!$B$10&amp;"]"),0%,0)))</f>
        <v/>
      </c>
      <c r="U846" s="72" t="str">
        <f t="shared" si="42"/>
        <v/>
      </c>
    </row>
    <row r="847" spans="1:21" x14ac:dyDescent="0.25">
      <c r="A847" s="37">
        <f t="shared" si="41"/>
        <v>846</v>
      </c>
      <c r="B847" s="67"/>
      <c r="C847" s="68"/>
      <c r="D847" s="67"/>
      <c r="E847" s="67"/>
      <c r="F847" s="67"/>
      <c r="G847" s="67"/>
      <c r="H847" s="69"/>
      <c r="I847" s="67"/>
      <c r="J847" s="67"/>
      <c r="K847" s="67"/>
      <c r="L847" s="67"/>
      <c r="M847" s="67"/>
      <c r="N847" s="69"/>
      <c r="O847" s="57" t="str">
        <f t="shared" si="40"/>
        <v/>
      </c>
      <c r="Q847" s="11" t="s">
        <v>450</v>
      </c>
      <c r="R847" s="11" t="str" cm="1">
        <f t="array" ref="R847">_xlfn.XLOOKUP(Q847,INDEX(Flettilisti,,1),INDEX(Flettilisti,,2),,0)</f>
        <v>Vantar flokkun</v>
      </c>
      <c r="S847" s="38" t="str">
        <f>IF(ISBLANK(N847),"",IF(N847&lt;Gögn!$J$2,Gögn!$K$2,IF(N847&gt;Gögn!$J$4,Gögn!$K$4,Gögn!$K$3)))</f>
        <v/>
      </c>
      <c r="T847" s="49" t="str" cm="1">
        <f t="array" aca="1" ref="T847" ca="1">IF(ISBLANK(B847),"",IF(R847="Styrkhæft",_xlfn.XLOOKUP(S847,Vegalengdir[Texti],INDIRECT("Vegalengdir["&amp;'Upplýsingar um umsækjanda'!$B$10&amp;"]"),0%,0)))</f>
        <v/>
      </c>
      <c r="U847" s="72" t="str">
        <f t="shared" si="42"/>
        <v/>
      </c>
    </row>
    <row r="848" spans="1:21" x14ac:dyDescent="0.25">
      <c r="A848" s="37">
        <f t="shared" si="41"/>
        <v>847</v>
      </c>
      <c r="B848" s="67"/>
      <c r="C848" s="68"/>
      <c r="D848" s="67"/>
      <c r="E848" s="67"/>
      <c r="F848" s="67"/>
      <c r="G848" s="67"/>
      <c r="H848" s="69"/>
      <c r="I848" s="67"/>
      <c r="J848" s="67"/>
      <c r="K848" s="67"/>
      <c r="L848" s="67"/>
      <c r="M848" s="67"/>
      <c r="N848" s="69"/>
      <c r="O848" s="57" t="str">
        <f t="shared" si="40"/>
        <v/>
      </c>
      <c r="Q848" s="11" t="s">
        <v>450</v>
      </c>
      <c r="R848" s="11" t="str" cm="1">
        <f t="array" ref="R848">_xlfn.XLOOKUP(Q848,INDEX(Flettilisti,,1),INDEX(Flettilisti,,2),,0)</f>
        <v>Vantar flokkun</v>
      </c>
      <c r="S848" s="38" t="str">
        <f>IF(ISBLANK(N848),"",IF(N848&lt;Gögn!$J$2,Gögn!$K$2,IF(N848&gt;Gögn!$J$4,Gögn!$K$4,Gögn!$K$3)))</f>
        <v/>
      </c>
      <c r="T848" s="49" t="str" cm="1">
        <f t="array" aca="1" ref="T848" ca="1">IF(ISBLANK(B848),"",IF(R848="Styrkhæft",_xlfn.XLOOKUP(S848,Vegalengdir[Texti],INDIRECT("Vegalengdir["&amp;'Upplýsingar um umsækjanda'!$B$10&amp;"]"),0%,0)))</f>
        <v/>
      </c>
      <c r="U848" s="72" t="str">
        <f t="shared" si="42"/>
        <v/>
      </c>
    </row>
    <row r="849" spans="1:21" x14ac:dyDescent="0.25">
      <c r="A849" s="37">
        <f t="shared" si="41"/>
        <v>848</v>
      </c>
      <c r="B849" s="67"/>
      <c r="C849" s="68"/>
      <c r="D849" s="67"/>
      <c r="E849" s="67"/>
      <c r="F849" s="67"/>
      <c r="G849" s="67"/>
      <c r="H849" s="69"/>
      <c r="I849" s="67"/>
      <c r="J849" s="67"/>
      <c r="K849" s="67"/>
      <c r="L849" s="67"/>
      <c r="M849" s="67"/>
      <c r="N849" s="69"/>
      <c r="O849" s="57" t="str">
        <f t="shared" si="40"/>
        <v/>
      </c>
      <c r="Q849" s="11" t="s">
        <v>450</v>
      </c>
      <c r="R849" s="11" t="str" cm="1">
        <f t="array" ref="R849">_xlfn.XLOOKUP(Q849,INDEX(Flettilisti,,1),INDEX(Flettilisti,,2),,0)</f>
        <v>Vantar flokkun</v>
      </c>
      <c r="S849" s="38" t="str">
        <f>IF(ISBLANK(N849),"",IF(N849&lt;Gögn!$J$2,Gögn!$K$2,IF(N849&gt;Gögn!$J$4,Gögn!$K$4,Gögn!$K$3)))</f>
        <v/>
      </c>
      <c r="T849" s="49" t="str" cm="1">
        <f t="array" aca="1" ref="T849" ca="1">IF(ISBLANK(B849),"",IF(R849="Styrkhæft",_xlfn.XLOOKUP(S849,Vegalengdir[Texti],INDIRECT("Vegalengdir["&amp;'Upplýsingar um umsækjanda'!$B$10&amp;"]"),0%,0)))</f>
        <v/>
      </c>
      <c r="U849" s="72" t="str">
        <f t="shared" si="42"/>
        <v/>
      </c>
    </row>
    <row r="850" spans="1:21" x14ac:dyDescent="0.25">
      <c r="A850" s="37">
        <f t="shared" si="41"/>
        <v>849</v>
      </c>
      <c r="B850" s="67"/>
      <c r="C850" s="68"/>
      <c r="D850" s="67"/>
      <c r="E850" s="67"/>
      <c r="F850" s="67"/>
      <c r="G850" s="67"/>
      <c r="H850" s="69"/>
      <c r="I850" s="67"/>
      <c r="J850" s="67"/>
      <c r="K850" s="67"/>
      <c r="L850" s="67"/>
      <c r="M850" s="67"/>
      <c r="N850" s="69"/>
      <c r="O850" s="57" t="str">
        <f t="shared" si="40"/>
        <v/>
      </c>
      <c r="Q850" s="11" t="s">
        <v>450</v>
      </c>
      <c r="R850" s="11" t="str" cm="1">
        <f t="array" ref="R850">_xlfn.XLOOKUP(Q850,INDEX(Flettilisti,,1),INDEX(Flettilisti,,2),,0)</f>
        <v>Vantar flokkun</v>
      </c>
      <c r="S850" s="38" t="str">
        <f>IF(ISBLANK(N850),"",IF(N850&lt;Gögn!$J$2,Gögn!$K$2,IF(N850&gt;Gögn!$J$4,Gögn!$K$4,Gögn!$K$3)))</f>
        <v/>
      </c>
      <c r="T850" s="49" t="str" cm="1">
        <f t="array" aca="1" ref="T850" ca="1">IF(ISBLANK(B850),"",IF(R850="Styrkhæft",_xlfn.XLOOKUP(S850,Vegalengdir[Texti],INDIRECT("Vegalengdir["&amp;'Upplýsingar um umsækjanda'!$B$10&amp;"]"),0%,0)))</f>
        <v/>
      </c>
      <c r="U850" s="72" t="str">
        <f t="shared" si="42"/>
        <v/>
      </c>
    </row>
    <row r="851" spans="1:21" x14ac:dyDescent="0.25">
      <c r="A851" s="37">
        <f t="shared" si="41"/>
        <v>850</v>
      </c>
      <c r="B851" s="67"/>
      <c r="C851" s="68"/>
      <c r="D851" s="67"/>
      <c r="E851" s="67"/>
      <c r="F851" s="67"/>
      <c r="G851" s="67"/>
      <c r="H851" s="69"/>
      <c r="I851" s="67"/>
      <c r="J851" s="67"/>
      <c r="K851" s="67"/>
      <c r="L851" s="67"/>
      <c r="M851" s="67"/>
      <c r="N851" s="69"/>
      <c r="O851" s="57" t="str">
        <f t="shared" si="40"/>
        <v/>
      </c>
      <c r="Q851" s="11" t="s">
        <v>450</v>
      </c>
      <c r="R851" s="11" t="str" cm="1">
        <f t="array" ref="R851">_xlfn.XLOOKUP(Q851,INDEX(Flettilisti,,1),INDEX(Flettilisti,,2),,0)</f>
        <v>Vantar flokkun</v>
      </c>
      <c r="S851" s="38" t="str">
        <f>IF(ISBLANK(N851),"",IF(N851&lt;Gögn!$J$2,Gögn!$K$2,IF(N851&gt;Gögn!$J$4,Gögn!$K$4,Gögn!$K$3)))</f>
        <v/>
      </c>
      <c r="T851" s="49" t="str" cm="1">
        <f t="array" aca="1" ref="T851" ca="1">IF(ISBLANK(B851),"",IF(R851="Styrkhæft",_xlfn.XLOOKUP(S851,Vegalengdir[Texti],INDIRECT("Vegalengdir["&amp;'Upplýsingar um umsækjanda'!$B$10&amp;"]"),0%,0)))</f>
        <v/>
      </c>
      <c r="U851" s="72" t="str">
        <f t="shared" si="42"/>
        <v/>
      </c>
    </row>
    <row r="852" spans="1:21" x14ac:dyDescent="0.25">
      <c r="A852" s="37">
        <f t="shared" si="41"/>
        <v>851</v>
      </c>
      <c r="B852" s="67"/>
      <c r="C852" s="68"/>
      <c r="D852" s="67"/>
      <c r="E852" s="67"/>
      <c r="F852" s="67"/>
      <c r="G852" s="67"/>
      <c r="H852" s="69"/>
      <c r="I852" s="67"/>
      <c r="J852" s="67"/>
      <c r="K852" s="67"/>
      <c r="L852" s="67"/>
      <c r="M852" s="67"/>
      <c r="N852" s="69"/>
      <c r="O852" s="57" t="str">
        <f t="shared" si="40"/>
        <v/>
      </c>
      <c r="Q852" s="11" t="s">
        <v>450</v>
      </c>
      <c r="R852" s="11" t="str" cm="1">
        <f t="array" ref="R852">_xlfn.XLOOKUP(Q852,INDEX(Flettilisti,,1),INDEX(Flettilisti,,2),,0)</f>
        <v>Vantar flokkun</v>
      </c>
      <c r="S852" s="38" t="str">
        <f>IF(ISBLANK(N852),"",IF(N852&lt;Gögn!$J$2,Gögn!$K$2,IF(N852&gt;Gögn!$J$4,Gögn!$K$4,Gögn!$K$3)))</f>
        <v/>
      </c>
      <c r="T852" s="49" t="str" cm="1">
        <f t="array" aca="1" ref="T852" ca="1">IF(ISBLANK(B852),"",IF(R852="Styrkhæft",_xlfn.XLOOKUP(S852,Vegalengdir[Texti],INDIRECT("Vegalengdir["&amp;'Upplýsingar um umsækjanda'!$B$10&amp;"]"),0%,0)))</f>
        <v/>
      </c>
      <c r="U852" s="72" t="str">
        <f t="shared" si="42"/>
        <v/>
      </c>
    </row>
    <row r="853" spans="1:21" x14ac:dyDescent="0.25">
      <c r="A853" s="37">
        <f t="shared" si="41"/>
        <v>852</v>
      </c>
      <c r="B853" s="67"/>
      <c r="C853" s="68"/>
      <c r="D853" s="67"/>
      <c r="E853" s="67"/>
      <c r="F853" s="67"/>
      <c r="G853" s="67"/>
      <c r="H853" s="69"/>
      <c r="I853" s="67"/>
      <c r="J853" s="67"/>
      <c r="K853" s="67"/>
      <c r="L853" s="67"/>
      <c r="M853" s="67"/>
      <c r="N853" s="69"/>
      <c r="O853" s="57" t="str">
        <f t="shared" si="40"/>
        <v/>
      </c>
      <c r="Q853" s="11" t="s">
        <v>450</v>
      </c>
      <c r="R853" s="11" t="str" cm="1">
        <f t="array" ref="R853">_xlfn.XLOOKUP(Q853,INDEX(Flettilisti,,1),INDEX(Flettilisti,,2),,0)</f>
        <v>Vantar flokkun</v>
      </c>
      <c r="S853" s="38" t="str">
        <f>IF(ISBLANK(N853),"",IF(N853&lt;Gögn!$J$2,Gögn!$K$2,IF(N853&gt;Gögn!$J$4,Gögn!$K$4,Gögn!$K$3)))</f>
        <v/>
      </c>
      <c r="T853" s="49" t="str" cm="1">
        <f t="array" aca="1" ref="T853" ca="1">IF(ISBLANK(B853),"",IF(R853="Styrkhæft",_xlfn.XLOOKUP(S853,Vegalengdir[Texti],INDIRECT("Vegalengdir["&amp;'Upplýsingar um umsækjanda'!$B$10&amp;"]"),0%,0)))</f>
        <v/>
      </c>
      <c r="U853" s="72" t="str">
        <f t="shared" si="42"/>
        <v/>
      </c>
    </row>
    <row r="854" spans="1:21" x14ac:dyDescent="0.25">
      <c r="A854" s="37">
        <f t="shared" si="41"/>
        <v>853</v>
      </c>
      <c r="B854" s="67"/>
      <c r="C854" s="68"/>
      <c r="D854" s="67"/>
      <c r="E854" s="67"/>
      <c r="F854" s="67"/>
      <c r="G854" s="67"/>
      <c r="H854" s="69"/>
      <c r="I854" s="67"/>
      <c r="J854" s="67"/>
      <c r="K854" s="67"/>
      <c r="L854" s="67"/>
      <c r="M854" s="67"/>
      <c r="N854" s="69"/>
      <c r="O854" s="57" t="str">
        <f t="shared" si="40"/>
        <v/>
      </c>
      <c r="Q854" s="11" t="s">
        <v>450</v>
      </c>
      <c r="R854" s="11" t="str" cm="1">
        <f t="array" ref="R854">_xlfn.XLOOKUP(Q854,INDEX(Flettilisti,,1),INDEX(Flettilisti,,2),,0)</f>
        <v>Vantar flokkun</v>
      </c>
      <c r="S854" s="38" t="str">
        <f>IF(ISBLANK(N854),"",IF(N854&lt;Gögn!$J$2,Gögn!$K$2,IF(N854&gt;Gögn!$J$4,Gögn!$K$4,Gögn!$K$3)))</f>
        <v/>
      </c>
      <c r="T854" s="49" t="str" cm="1">
        <f t="array" aca="1" ref="T854" ca="1">IF(ISBLANK(B854),"",IF(R854="Styrkhæft",_xlfn.XLOOKUP(S854,Vegalengdir[Texti],INDIRECT("Vegalengdir["&amp;'Upplýsingar um umsækjanda'!$B$10&amp;"]"),0%,0)))</f>
        <v/>
      </c>
      <c r="U854" s="72" t="str">
        <f t="shared" si="42"/>
        <v/>
      </c>
    </row>
    <row r="855" spans="1:21" x14ac:dyDescent="0.25">
      <c r="A855" s="37">
        <f t="shared" si="41"/>
        <v>854</v>
      </c>
      <c r="B855" s="67"/>
      <c r="C855" s="68"/>
      <c r="D855" s="67"/>
      <c r="E855" s="67"/>
      <c r="F855" s="67"/>
      <c r="G855" s="67"/>
      <c r="H855" s="69"/>
      <c r="I855" s="67"/>
      <c r="J855" s="67"/>
      <c r="K855" s="67"/>
      <c r="L855" s="67"/>
      <c r="M855" s="67"/>
      <c r="N855" s="69"/>
      <c r="O855" s="57" t="str">
        <f t="shared" si="40"/>
        <v/>
      </c>
      <c r="Q855" s="11" t="s">
        <v>450</v>
      </c>
      <c r="R855" s="11" t="str" cm="1">
        <f t="array" ref="R855">_xlfn.XLOOKUP(Q855,INDEX(Flettilisti,,1),INDEX(Flettilisti,,2),,0)</f>
        <v>Vantar flokkun</v>
      </c>
      <c r="S855" s="38" t="str">
        <f>IF(ISBLANK(N855),"",IF(N855&lt;Gögn!$J$2,Gögn!$K$2,IF(N855&gt;Gögn!$J$4,Gögn!$K$4,Gögn!$K$3)))</f>
        <v/>
      </c>
      <c r="T855" s="49" t="str" cm="1">
        <f t="array" aca="1" ref="T855" ca="1">IF(ISBLANK(B855),"",IF(R855="Styrkhæft",_xlfn.XLOOKUP(S855,Vegalengdir[Texti],INDIRECT("Vegalengdir["&amp;'Upplýsingar um umsækjanda'!$B$10&amp;"]"),0%,0)))</f>
        <v/>
      </c>
      <c r="U855" s="72" t="str">
        <f t="shared" si="42"/>
        <v/>
      </c>
    </row>
    <row r="856" spans="1:21" x14ac:dyDescent="0.25">
      <c r="A856" s="37">
        <f t="shared" si="41"/>
        <v>855</v>
      </c>
      <c r="B856" s="67"/>
      <c r="C856" s="68"/>
      <c r="D856" s="67"/>
      <c r="E856" s="67"/>
      <c r="F856" s="67"/>
      <c r="G856" s="67"/>
      <c r="H856" s="69"/>
      <c r="I856" s="67"/>
      <c r="J856" s="67"/>
      <c r="K856" s="67"/>
      <c r="L856" s="67"/>
      <c r="M856" s="67"/>
      <c r="N856" s="69"/>
      <c r="O856" s="57" t="str">
        <f t="shared" si="40"/>
        <v/>
      </c>
      <c r="Q856" s="11" t="s">
        <v>450</v>
      </c>
      <c r="R856" s="11" t="str" cm="1">
        <f t="array" ref="R856">_xlfn.XLOOKUP(Q856,INDEX(Flettilisti,,1),INDEX(Flettilisti,,2),,0)</f>
        <v>Vantar flokkun</v>
      </c>
      <c r="S856" s="38" t="str">
        <f>IF(ISBLANK(N856),"",IF(N856&lt;Gögn!$J$2,Gögn!$K$2,IF(N856&gt;Gögn!$J$4,Gögn!$K$4,Gögn!$K$3)))</f>
        <v/>
      </c>
      <c r="T856" s="49" t="str" cm="1">
        <f t="array" aca="1" ref="T856" ca="1">IF(ISBLANK(B856),"",IF(R856="Styrkhæft",_xlfn.XLOOKUP(S856,Vegalengdir[Texti],INDIRECT("Vegalengdir["&amp;'Upplýsingar um umsækjanda'!$B$10&amp;"]"),0%,0)))</f>
        <v/>
      </c>
      <c r="U856" s="72" t="str">
        <f t="shared" si="42"/>
        <v/>
      </c>
    </row>
    <row r="857" spans="1:21" x14ac:dyDescent="0.25">
      <c r="A857" s="37">
        <f t="shared" si="41"/>
        <v>856</v>
      </c>
      <c r="B857" s="67"/>
      <c r="C857" s="68"/>
      <c r="D857" s="67"/>
      <c r="E857" s="67"/>
      <c r="F857" s="67"/>
      <c r="G857" s="67"/>
      <c r="H857" s="69"/>
      <c r="I857" s="67"/>
      <c r="J857" s="67"/>
      <c r="K857" s="67"/>
      <c r="L857" s="67"/>
      <c r="M857" s="67"/>
      <c r="N857" s="69"/>
      <c r="O857" s="57" t="str">
        <f t="shared" si="40"/>
        <v/>
      </c>
      <c r="Q857" s="11" t="s">
        <v>450</v>
      </c>
      <c r="R857" s="11" t="str" cm="1">
        <f t="array" ref="R857">_xlfn.XLOOKUP(Q857,INDEX(Flettilisti,,1),INDEX(Flettilisti,,2),,0)</f>
        <v>Vantar flokkun</v>
      </c>
      <c r="S857" s="38" t="str">
        <f>IF(ISBLANK(N857),"",IF(N857&lt;Gögn!$J$2,Gögn!$K$2,IF(N857&gt;Gögn!$J$4,Gögn!$K$4,Gögn!$K$3)))</f>
        <v/>
      </c>
      <c r="T857" s="49" t="str" cm="1">
        <f t="array" aca="1" ref="T857" ca="1">IF(ISBLANK(B857),"",IF(R857="Styrkhæft",_xlfn.XLOOKUP(S857,Vegalengdir[Texti],INDIRECT("Vegalengdir["&amp;'Upplýsingar um umsækjanda'!$B$10&amp;"]"),0%,0)))</f>
        <v/>
      </c>
      <c r="U857" s="72" t="str">
        <f t="shared" si="42"/>
        <v/>
      </c>
    </row>
    <row r="858" spans="1:21" x14ac:dyDescent="0.25">
      <c r="A858" s="37">
        <f t="shared" si="41"/>
        <v>857</v>
      </c>
      <c r="B858" s="67"/>
      <c r="C858" s="68"/>
      <c r="D858" s="67"/>
      <c r="E858" s="67"/>
      <c r="F858" s="67"/>
      <c r="G858" s="67"/>
      <c r="H858" s="69"/>
      <c r="I858" s="67"/>
      <c r="J858" s="67"/>
      <c r="K858" s="67"/>
      <c r="L858" s="67"/>
      <c r="M858" s="67"/>
      <c r="N858" s="69"/>
      <c r="O858" s="57" t="str">
        <f t="shared" si="40"/>
        <v/>
      </c>
      <c r="Q858" s="11" t="s">
        <v>450</v>
      </c>
      <c r="R858" s="11" t="str" cm="1">
        <f t="array" ref="R858">_xlfn.XLOOKUP(Q858,INDEX(Flettilisti,,1),INDEX(Flettilisti,,2),,0)</f>
        <v>Vantar flokkun</v>
      </c>
      <c r="S858" s="38" t="str">
        <f>IF(ISBLANK(N858),"",IF(N858&lt;Gögn!$J$2,Gögn!$K$2,IF(N858&gt;Gögn!$J$4,Gögn!$K$4,Gögn!$K$3)))</f>
        <v/>
      </c>
      <c r="T858" s="49" t="str" cm="1">
        <f t="array" aca="1" ref="T858" ca="1">IF(ISBLANK(B858),"",IF(R858="Styrkhæft",_xlfn.XLOOKUP(S858,Vegalengdir[Texti],INDIRECT("Vegalengdir["&amp;'Upplýsingar um umsækjanda'!$B$10&amp;"]"),0%,0)))</f>
        <v/>
      </c>
      <c r="U858" s="72" t="str">
        <f t="shared" si="42"/>
        <v/>
      </c>
    </row>
    <row r="859" spans="1:21" x14ac:dyDescent="0.25">
      <c r="A859" s="37">
        <f t="shared" si="41"/>
        <v>858</v>
      </c>
      <c r="B859" s="67"/>
      <c r="C859" s="68"/>
      <c r="D859" s="67"/>
      <c r="E859" s="67"/>
      <c r="F859" s="67"/>
      <c r="G859" s="67"/>
      <c r="H859" s="69"/>
      <c r="I859" s="67"/>
      <c r="J859" s="67"/>
      <c r="K859" s="67"/>
      <c r="L859" s="67"/>
      <c r="M859" s="67"/>
      <c r="N859" s="69"/>
      <c r="O859" s="57" t="str">
        <f t="shared" si="40"/>
        <v/>
      </c>
      <c r="Q859" s="11" t="s">
        <v>450</v>
      </c>
      <c r="R859" s="11" t="str" cm="1">
        <f t="array" ref="R859">_xlfn.XLOOKUP(Q859,INDEX(Flettilisti,,1),INDEX(Flettilisti,,2),,0)</f>
        <v>Vantar flokkun</v>
      </c>
      <c r="S859" s="38" t="str">
        <f>IF(ISBLANK(N859),"",IF(N859&lt;Gögn!$J$2,Gögn!$K$2,IF(N859&gt;Gögn!$J$4,Gögn!$K$4,Gögn!$K$3)))</f>
        <v/>
      </c>
      <c r="T859" s="49" t="str" cm="1">
        <f t="array" aca="1" ref="T859" ca="1">IF(ISBLANK(B859),"",IF(R859="Styrkhæft",_xlfn.XLOOKUP(S859,Vegalengdir[Texti],INDIRECT("Vegalengdir["&amp;'Upplýsingar um umsækjanda'!$B$10&amp;"]"),0%,0)))</f>
        <v/>
      </c>
      <c r="U859" s="72" t="str">
        <f t="shared" si="42"/>
        <v/>
      </c>
    </row>
    <row r="860" spans="1:21" x14ac:dyDescent="0.25">
      <c r="A860" s="37">
        <f t="shared" si="41"/>
        <v>859</v>
      </c>
      <c r="B860" s="67"/>
      <c r="C860" s="68"/>
      <c r="D860" s="67"/>
      <c r="E860" s="67"/>
      <c r="F860" s="67"/>
      <c r="G860" s="67"/>
      <c r="H860" s="69"/>
      <c r="I860" s="67"/>
      <c r="J860" s="67"/>
      <c r="K860" s="67"/>
      <c r="L860" s="67"/>
      <c r="M860" s="67"/>
      <c r="N860" s="69"/>
      <c r="O860" s="57" t="str">
        <f t="shared" si="40"/>
        <v/>
      </c>
      <c r="Q860" s="11" t="s">
        <v>450</v>
      </c>
      <c r="R860" s="11" t="str" cm="1">
        <f t="array" ref="R860">_xlfn.XLOOKUP(Q860,INDEX(Flettilisti,,1),INDEX(Flettilisti,,2),,0)</f>
        <v>Vantar flokkun</v>
      </c>
      <c r="S860" s="38" t="str">
        <f>IF(ISBLANK(N860),"",IF(N860&lt;Gögn!$J$2,Gögn!$K$2,IF(N860&gt;Gögn!$J$4,Gögn!$K$4,Gögn!$K$3)))</f>
        <v/>
      </c>
      <c r="T860" s="49" t="str" cm="1">
        <f t="array" aca="1" ref="T860" ca="1">IF(ISBLANK(B860),"",IF(R860="Styrkhæft",_xlfn.XLOOKUP(S860,Vegalengdir[Texti],INDIRECT("Vegalengdir["&amp;'Upplýsingar um umsækjanda'!$B$10&amp;"]"),0%,0)))</f>
        <v/>
      </c>
      <c r="U860" s="72" t="str">
        <f t="shared" si="42"/>
        <v/>
      </c>
    </row>
    <row r="861" spans="1:21" x14ac:dyDescent="0.25">
      <c r="A861" s="37">
        <f t="shared" si="41"/>
        <v>860</v>
      </c>
      <c r="B861" s="67"/>
      <c r="C861" s="68"/>
      <c r="D861" s="67"/>
      <c r="E861" s="67"/>
      <c r="F861" s="67"/>
      <c r="G861" s="67"/>
      <c r="H861" s="69"/>
      <c r="I861" s="67"/>
      <c r="J861" s="67"/>
      <c r="K861" s="67"/>
      <c r="L861" s="67"/>
      <c r="M861" s="67"/>
      <c r="N861" s="69"/>
      <c r="O861" s="57" t="str">
        <f t="shared" si="40"/>
        <v/>
      </c>
      <c r="Q861" s="11" t="s">
        <v>450</v>
      </c>
      <c r="R861" s="11" t="str" cm="1">
        <f t="array" ref="R861">_xlfn.XLOOKUP(Q861,INDEX(Flettilisti,,1),INDEX(Flettilisti,,2),,0)</f>
        <v>Vantar flokkun</v>
      </c>
      <c r="S861" s="38" t="str">
        <f>IF(ISBLANK(N861),"",IF(N861&lt;Gögn!$J$2,Gögn!$K$2,IF(N861&gt;Gögn!$J$4,Gögn!$K$4,Gögn!$K$3)))</f>
        <v/>
      </c>
      <c r="T861" s="49" t="str" cm="1">
        <f t="array" aca="1" ref="T861" ca="1">IF(ISBLANK(B861),"",IF(R861="Styrkhæft",_xlfn.XLOOKUP(S861,Vegalengdir[Texti],INDIRECT("Vegalengdir["&amp;'Upplýsingar um umsækjanda'!$B$10&amp;"]"),0%,0)))</f>
        <v/>
      </c>
      <c r="U861" s="72" t="str">
        <f t="shared" si="42"/>
        <v/>
      </c>
    </row>
    <row r="862" spans="1:21" x14ac:dyDescent="0.25">
      <c r="A862" s="37">
        <f t="shared" si="41"/>
        <v>861</v>
      </c>
      <c r="B862" s="67"/>
      <c r="C862" s="68"/>
      <c r="D862" s="67"/>
      <c r="E862" s="67"/>
      <c r="F862" s="67"/>
      <c r="G862" s="67"/>
      <c r="H862" s="69"/>
      <c r="I862" s="67"/>
      <c r="J862" s="67"/>
      <c r="K862" s="67"/>
      <c r="L862" s="67"/>
      <c r="M862" s="67"/>
      <c r="N862" s="69"/>
      <c r="O862" s="57" t="str">
        <f t="shared" si="40"/>
        <v/>
      </c>
      <c r="Q862" s="11" t="s">
        <v>450</v>
      </c>
      <c r="R862" s="11" t="str" cm="1">
        <f t="array" ref="R862">_xlfn.XLOOKUP(Q862,INDEX(Flettilisti,,1),INDEX(Flettilisti,,2),,0)</f>
        <v>Vantar flokkun</v>
      </c>
      <c r="S862" s="38" t="str">
        <f>IF(ISBLANK(N862),"",IF(N862&lt;Gögn!$J$2,Gögn!$K$2,IF(N862&gt;Gögn!$J$4,Gögn!$K$4,Gögn!$K$3)))</f>
        <v/>
      </c>
      <c r="T862" s="49" t="str" cm="1">
        <f t="array" aca="1" ref="T862" ca="1">IF(ISBLANK(B862),"",IF(R862="Styrkhæft",_xlfn.XLOOKUP(S862,Vegalengdir[Texti],INDIRECT("Vegalengdir["&amp;'Upplýsingar um umsækjanda'!$B$10&amp;"]"),0%,0)))</f>
        <v/>
      </c>
      <c r="U862" s="72" t="str">
        <f t="shared" si="42"/>
        <v/>
      </c>
    </row>
    <row r="863" spans="1:21" x14ac:dyDescent="0.25">
      <c r="A863" s="37">
        <f t="shared" si="41"/>
        <v>862</v>
      </c>
      <c r="B863" s="67"/>
      <c r="C863" s="68"/>
      <c r="D863" s="67"/>
      <c r="E863" s="67"/>
      <c r="F863" s="67"/>
      <c r="G863" s="67"/>
      <c r="H863" s="69"/>
      <c r="I863" s="67"/>
      <c r="J863" s="67"/>
      <c r="K863" s="67"/>
      <c r="L863" s="67"/>
      <c r="M863" s="67"/>
      <c r="N863" s="69"/>
      <c r="O863" s="57" t="str">
        <f t="shared" si="40"/>
        <v/>
      </c>
      <c r="Q863" s="11" t="s">
        <v>450</v>
      </c>
      <c r="R863" s="11" t="str" cm="1">
        <f t="array" ref="R863">_xlfn.XLOOKUP(Q863,INDEX(Flettilisti,,1),INDEX(Flettilisti,,2),,0)</f>
        <v>Vantar flokkun</v>
      </c>
      <c r="S863" s="38" t="str">
        <f>IF(ISBLANK(N863),"",IF(N863&lt;Gögn!$J$2,Gögn!$K$2,IF(N863&gt;Gögn!$J$4,Gögn!$K$4,Gögn!$K$3)))</f>
        <v/>
      </c>
      <c r="T863" s="49" t="str" cm="1">
        <f t="array" aca="1" ref="T863" ca="1">IF(ISBLANK(B863),"",IF(R863="Styrkhæft",_xlfn.XLOOKUP(S863,Vegalengdir[Texti],INDIRECT("Vegalengdir["&amp;'Upplýsingar um umsækjanda'!$B$10&amp;"]"),0%,0)))</f>
        <v/>
      </c>
      <c r="U863" s="72" t="str">
        <f t="shared" si="42"/>
        <v/>
      </c>
    </row>
    <row r="864" spans="1:21" x14ac:dyDescent="0.25">
      <c r="A864" s="37">
        <f t="shared" si="41"/>
        <v>863</v>
      </c>
      <c r="B864" s="67"/>
      <c r="C864" s="68"/>
      <c r="D864" s="67"/>
      <c r="E864" s="67"/>
      <c r="F864" s="67"/>
      <c r="G864" s="67"/>
      <c r="H864" s="69"/>
      <c r="I864" s="67"/>
      <c r="J864" s="67"/>
      <c r="K864" s="67"/>
      <c r="L864" s="67"/>
      <c r="M864" s="67"/>
      <c r="N864" s="69"/>
      <c r="O864" s="57" t="str">
        <f t="shared" si="40"/>
        <v/>
      </c>
      <c r="Q864" s="11" t="s">
        <v>450</v>
      </c>
      <c r="R864" s="11" t="str" cm="1">
        <f t="array" ref="R864">_xlfn.XLOOKUP(Q864,INDEX(Flettilisti,,1),INDEX(Flettilisti,,2),,0)</f>
        <v>Vantar flokkun</v>
      </c>
      <c r="S864" s="38" t="str">
        <f>IF(ISBLANK(N864),"",IF(N864&lt;Gögn!$J$2,Gögn!$K$2,IF(N864&gt;Gögn!$J$4,Gögn!$K$4,Gögn!$K$3)))</f>
        <v/>
      </c>
      <c r="T864" s="49" t="str" cm="1">
        <f t="array" aca="1" ref="T864" ca="1">IF(ISBLANK(B864),"",IF(R864="Styrkhæft",_xlfn.XLOOKUP(S864,Vegalengdir[Texti],INDIRECT("Vegalengdir["&amp;'Upplýsingar um umsækjanda'!$B$10&amp;"]"),0%,0)))</f>
        <v/>
      </c>
      <c r="U864" s="72" t="str">
        <f t="shared" si="42"/>
        <v/>
      </c>
    </row>
    <row r="865" spans="1:21" x14ac:dyDescent="0.25">
      <c r="A865" s="37">
        <f t="shared" si="41"/>
        <v>864</v>
      </c>
      <c r="B865" s="67"/>
      <c r="C865" s="68"/>
      <c r="D865" s="67"/>
      <c r="E865" s="67"/>
      <c r="F865" s="67"/>
      <c r="G865" s="67"/>
      <c r="H865" s="69"/>
      <c r="I865" s="67"/>
      <c r="J865" s="67"/>
      <c r="K865" s="67"/>
      <c r="L865" s="67"/>
      <c r="M865" s="67"/>
      <c r="N865" s="69"/>
      <c r="O865" s="57" t="str">
        <f t="shared" si="40"/>
        <v/>
      </c>
      <c r="Q865" s="11" t="s">
        <v>450</v>
      </c>
      <c r="R865" s="11" t="str" cm="1">
        <f t="array" ref="R865">_xlfn.XLOOKUP(Q865,INDEX(Flettilisti,,1),INDEX(Flettilisti,,2),,0)</f>
        <v>Vantar flokkun</v>
      </c>
      <c r="S865" s="38" t="str">
        <f>IF(ISBLANK(N865),"",IF(N865&lt;Gögn!$J$2,Gögn!$K$2,IF(N865&gt;Gögn!$J$4,Gögn!$K$4,Gögn!$K$3)))</f>
        <v/>
      </c>
      <c r="T865" s="49" t="str" cm="1">
        <f t="array" aca="1" ref="T865" ca="1">IF(ISBLANK(B865),"",IF(R865="Styrkhæft",_xlfn.XLOOKUP(S865,Vegalengdir[Texti],INDIRECT("Vegalengdir["&amp;'Upplýsingar um umsækjanda'!$B$10&amp;"]"),0%,0)))</f>
        <v/>
      </c>
      <c r="U865" s="72" t="str">
        <f t="shared" si="42"/>
        <v/>
      </c>
    </row>
    <row r="866" spans="1:21" x14ac:dyDescent="0.25">
      <c r="A866" s="37">
        <f t="shared" si="41"/>
        <v>865</v>
      </c>
      <c r="B866" s="67"/>
      <c r="C866" s="68"/>
      <c r="D866" s="67"/>
      <c r="E866" s="67"/>
      <c r="F866" s="67"/>
      <c r="G866" s="67"/>
      <c r="H866" s="69"/>
      <c r="I866" s="67"/>
      <c r="J866" s="67"/>
      <c r="K866" s="67"/>
      <c r="L866" s="67"/>
      <c r="M866" s="67"/>
      <c r="N866" s="69"/>
      <c r="O866" s="57" t="str">
        <f t="shared" si="40"/>
        <v/>
      </c>
      <c r="Q866" s="11" t="s">
        <v>450</v>
      </c>
      <c r="R866" s="11" t="str" cm="1">
        <f t="array" ref="R866">_xlfn.XLOOKUP(Q866,INDEX(Flettilisti,,1),INDEX(Flettilisti,,2),,0)</f>
        <v>Vantar flokkun</v>
      </c>
      <c r="S866" s="38" t="str">
        <f>IF(ISBLANK(N866),"",IF(N866&lt;Gögn!$J$2,Gögn!$K$2,IF(N866&gt;Gögn!$J$4,Gögn!$K$4,Gögn!$K$3)))</f>
        <v/>
      </c>
      <c r="T866" s="49" t="str" cm="1">
        <f t="array" aca="1" ref="T866" ca="1">IF(ISBLANK(B866),"",IF(R866="Styrkhæft",_xlfn.XLOOKUP(S866,Vegalengdir[Texti],INDIRECT("Vegalengdir["&amp;'Upplýsingar um umsækjanda'!$B$10&amp;"]"),0%,0)))</f>
        <v/>
      </c>
      <c r="U866" s="72" t="str">
        <f t="shared" si="42"/>
        <v/>
      </c>
    </row>
    <row r="867" spans="1:21" x14ac:dyDescent="0.25">
      <c r="A867" s="37">
        <f t="shared" si="41"/>
        <v>866</v>
      </c>
      <c r="B867" s="67"/>
      <c r="C867" s="68"/>
      <c r="D867" s="67"/>
      <c r="E867" s="67"/>
      <c r="F867" s="67"/>
      <c r="G867" s="67"/>
      <c r="H867" s="69"/>
      <c r="I867" s="67"/>
      <c r="J867" s="67"/>
      <c r="K867" s="67"/>
      <c r="L867" s="67"/>
      <c r="M867" s="67"/>
      <c r="N867" s="69"/>
      <c r="O867" s="57" t="str">
        <f t="shared" si="40"/>
        <v/>
      </c>
      <c r="Q867" s="11" t="s">
        <v>450</v>
      </c>
      <c r="R867" s="11" t="str" cm="1">
        <f t="array" ref="R867">_xlfn.XLOOKUP(Q867,INDEX(Flettilisti,,1),INDEX(Flettilisti,,2),,0)</f>
        <v>Vantar flokkun</v>
      </c>
      <c r="S867" s="38" t="str">
        <f>IF(ISBLANK(N867),"",IF(N867&lt;Gögn!$J$2,Gögn!$K$2,IF(N867&gt;Gögn!$J$4,Gögn!$K$4,Gögn!$K$3)))</f>
        <v/>
      </c>
      <c r="T867" s="49" t="str" cm="1">
        <f t="array" aca="1" ref="T867" ca="1">IF(ISBLANK(B867),"",IF(R867="Styrkhæft",_xlfn.XLOOKUP(S867,Vegalengdir[Texti],INDIRECT("Vegalengdir["&amp;'Upplýsingar um umsækjanda'!$B$10&amp;"]"),0%,0)))</f>
        <v/>
      </c>
      <c r="U867" s="72" t="str">
        <f t="shared" si="42"/>
        <v/>
      </c>
    </row>
    <row r="868" spans="1:21" x14ac:dyDescent="0.25">
      <c r="A868" s="37">
        <f t="shared" si="41"/>
        <v>867</v>
      </c>
      <c r="B868" s="67"/>
      <c r="C868" s="68"/>
      <c r="D868" s="67"/>
      <c r="E868" s="67"/>
      <c r="F868" s="67"/>
      <c r="G868" s="67"/>
      <c r="H868" s="69"/>
      <c r="I868" s="67"/>
      <c r="J868" s="67"/>
      <c r="K868" s="67"/>
      <c r="L868" s="67"/>
      <c r="M868" s="67"/>
      <c r="N868" s="69"/>
      <c r="O868" s="57" t="str">
        <f t="shared" si="40"/>
        <v/>
      </c>
      <c r="Q868" s="11" t="s">
        <v>450</v>
      </c>
      <c r="R868" s="11" t="str" cm="1">
        <f t="array" ref="R868">_xlfn.XLOOKUP(Q868,INDEX(Flettilisti,,1),INDEX(Flettilisti,,2),,0)</f>
        <v>Vantar flokkun</v>
      </c>
      <c r="S868" s="38" t="str">
        <f>IF(ISBLANK(N868),"",IF(N868&lt;Gögn!$J$2,Gögn!$K$2,IF(N868&gt;Gögn!$J$4,Gögn!$K$4,Gögn!$K$3)))</f>
        <v/>
      </c>
      <c r="T868" s="49" t="str" cm="1">
        <f t="array" aca="1" ref="T868" ca="1">IF(ISBLANK(B868),"",IF(R868="Styrkhæft",_xlfn.XLOOKUP(S868,Vegalengdir[Texti],INDIRECT("Vegalengdir["&amp;'Upplýsingar um umsækjanda'!$B$10&amp;"]"),0%,0)))</f>
        <v/>
      </c>
      <c r="U868" s="72" t="str">
        <f t="shared" si="42"/>
        <v/>
      </c>
    </row>
    <row r="869" spans="1:21" x14ac:dyDescent="0.25">
      <c r="A869" s="37">
        <f t="shared" si="41"/>
        <v>868</v>
      </c>
      <c r="B869" s="67"/>
      <c r="C869" s="68"/>
      <c r="D869" s="67"/>
      <c r="E869" s="67"/>
      <c r="F869" s="67"/>
      <c r="G869" s="67"/>
      <c r="H869" s="69"/>
      <c r="I869" s="67"/>
      <c r="J869" s="67"/>
      <c r="K869" s="67"/>
      <c r="L869" s="67"/>
      <c r="M869" s="67"/>
      <c r="N869" s="69"/>
      <c r="O869" s="57" t="str">
        <f t="shared" si="40"/>
        <v/>
      </c>
      <c r="Q869" s="11" t="s">
        <v>450</v>
      </c>
      <c r="R869" s="11" t="str" cm="1">
        <f t="array" ref="R869">_xlfn.XLOOKUP(Q869,INDEX(Flettilisti,,1),INDEX(Flettilisti,,2),,0)</f>
        <v>Vantar flokkun</v>
      </c>
      <c r="S869" s="38" t="str">
        <f>IF(ISBLANK(N869),"",IF(N869&lt;Gögn!$J$2,Gögn!$K$2,IF(N869&gt;Gögn!$J$4,Gögn!$K$4,Gögn!$K$3)))</f>
        <v/>
      </c>
      <c r="T869" s="49" t="str" cm="1">
        <f t="array" aca="1" ref="T869" ca="1">IF(ISBLANK(B869),"",IF(R869="Styrkhæft",_xlfn.XLOOKUP(S869,Vegalengdir[Texti],INDIRECT("Vegalengdir["&amp;'Upplýsingar um umsækjanda'!$B$10&amp;"]"),0%,0)))</f>
        <v/>
      </c>
      <c r="U869" s="72" t="str">
        <f t="shared" si="42"/>
        <v/>
      </c>
    </row>
    <row r="870" spans="1:21" x14ac:dyDescent="0.25">
      <c r="A870" s="37">
        <f t="shared" si="41"/>
        <v>869</v>
      </c>
      <c r="B870" s="67"/>
      <c r="C870" s="68"/>
      <c r="D870" s="67"/>
      <c r="E870" s="67"/>
      <c r="F870" s="67"/>
      <c r="G870" s="67"/>
      <c r="H870" s="69"/>
      <c r="I870" s="67"/>
      <c r="J870" s="67"/>
      <c r="K870" s="67"/>
      <c r="L870" s="67"/>
      <c r="M870" s="67"/>
      <c r="N870" s="69"/>
      <c r="O870" s="57" t="str">
        <f t="shared" si="40"/>
        <v/>
      </c>
      <c r="Q870" s="11" t="s">
        <v>450</v>
      </c>
      <c r="R870" s="11" t="str" cm="1">
        <f t="array" ref="R870">_xlfn.XLOOKUP(Q870,INDEX(Flettilisti,,1),INDEX(Flettilisti,,2),,0)</f>
        <v>Vantar flokkun</v>
      </c>
      <c r="S870" s="38" t="str">
        <f>IF(ISBLANK(N870),"",IF(N870&lt;Gögn!$J$2,Gögn!$K$2,IF(N870&gt;Gögn!$J$4,Gögn!$K$4,Gögn!$K$3)))</f>
        <v/>
      </c>
      <c r="T870" s="49" t="str" cm="1">
        <f t="array" aca="1" ref="T870" ca="1">IF(ISBLANK(B870),"",IF(R870="Styrkhæft",_xlfn.XLOOKUP(S870,Vegalengdir[Texti],INDIRECT("Vegalengdir["&amp;'Upplýsingar um umsækjanda'!$B$10&amp;"]"),0%,0)))</f>
        <v/>
      </c>
      <c r="U870" s="72" t="str">
        <f t="shared" si="42"/>
        <v/>
      </c>
    </row>
    <row r="871" spans="1:21" x14ac:dyDescent="0.25">
      <c r="A871" s="37">
        <f t="shared" si="41"/>
        <v>870</v>
      </c>
      <c r="B871" s="67"/>
      <c r="C871" s="68"/>
      <c r="D871" s="67"/>
      <c r="E871" s="67"/>
      <c r="F871" s="67"/>
      <c r="G871" s="67"/>
      <c r="H871" s="69"/>
      <c r="I871" s="67"/>
      <c r="J871" s="67"/>
      <c r="K871" s="67"/>
      <c r="L871" s="67"/>
      <c r="M871" s="67"/>
      <c r="N871" s="69"/>
      <c r="O871" s="57" t="str">
        <f t="shared" si="40"/>
        <v/>
      </c>
      <c r="Q871" s="11" t="s">
        <v>450</v>
      </c>
      <c r="R871" s="11" t="str" cm="1">
        <f t="array" ref="R871">_xlfn.XLOOKUP(Q871,INDEX(Flettilisti,,1),INDEX(Flettilisti,,2),,0)</f>
        <v>Vantar flokkun</v>
      </c>
      <c r="S871" s="38" t="str">
        <f>IF(ISBLANK(N871),"",IF(N871&lt;Gögn!$J$2,Gögn!$K$2,IF(N871&gt;Gögn!$J$4,Gögn!$K$4,Gögn!$K$3)))</f>
        <v/>
      </c>
      <c r="T871" s="49" t="str" cm="1">
        <f t="array" aca="1" ref="T871" ca="1">IF(ISBLANK(B871),"",IF(R871="Styrkhæft",_xlfn.XLOOKUP(S871,Vegalengdir[Texti],INDIRECT("Vegalengdir["&amp;'Upplýsingar um umsækjanda'!$B$10&amp;"]"),0%,0)))</f>
        <v/>
      </c>
      <c r="U871" s="72" t="str">
        <f t="shared" si="42"/>
        <v/>
      </c>
    </row>
    <row r="872" spans="1:21" x14ac:dyDescent="0.25">
      <c r="A872" s="37">
        <f t="shared" si="41"/>
        <v>871</v>
      </c>
      <c r="B872" s="67"/>
      <c r="C872" s="68"/>
      <c r="D872" s="67"/>
      <c r="E872" s="67"/>
      <c r="F872" s="67"/>
      <c r="G872" s="67"/>
      <c r="H872" s="69"/>
      <c r="I872" s="67"/>
      <c r="J872" s="67"/>
      <c r="K872" s="67"/>
      <c r="L872" s="67"/>
      <c r="M872" s="67"/>
      <c r="N872" s="69"/>
      <c r="O872" s="57" t="str">
        <f t="shared" si="40"/>
        <v/>
      </c>
      <c r="Q872" s="11" t="s">
        <v>450</v>
      </c>
      <c r="R872" s="11" t="str" cm="1">
        <f t="array" ref="R872">_xlfn.XLOOKUP(Q872,INDEX(Flettilisti,,1),INDEX(Flettilisti,,2),,0)</f>
        <v>Vantar flokkun</v>
      </c>
      <c r="S872" s="38" t="str">
        <f>IF(ISBLANK(N872),"",IF(N872&lt;Gögn!$J$2,Gögn!$K$2,IF(N872&gt;Gögn!$J$4,Gögn!$K$4,Gögn!$K$3)))</f>
        <v/>
      </c>
      <c r="T872" s="49" t="str" cm="1">
        <f t="array" aca="1" ref="T872" ca="1">IF(ISBLANK(B872),"",IF(R872="Styrkhæft",_xlfn.XLOOKUP(S872,Vegalengdir[Texti],INDIRECT("Vegalengdir["&amp;'Upplýsingar um umsækjanda'!$B$10&amp;"]"),0%,0)))</f>
        <v/>
      </c>
      <c r="U872" s="72" t="str">
        <f t="shared" si="42"/>
        <v/>
      </c>
    </row>
    <row r="873" spans="1:21" x14ac:dyDescent="0.25">
      <c r="A873" s="37">
        <f t="shared" si="41"/>
        <v>872</v>
      </c>
      <c r="B873" s="67"/>
      <c r="C873" s="68"/>
      <c r="D873" s="67"/>
      <c r="E873" s="67"/>
      <c r="F873" s="67"/>
      <c r="G873" s="67"/>
      <c r="H873" s="69"/>
      <c r="I873" s="67"/>
      <c r="J873" s="67"/>
      <c r="K873" s="67"/>
      <c r="L873" s="67"/>
      <c r="M873" s="67"/>
      <c r="N873" s="69"/>
      <c r="O873" s="57" t="str">
        <f t="shared" si="40"/>
        <v/>
      </c>
      <c r="Q873" s="11" t="s">
        <v>450</v>
      </c>
      <c r="R873" s="11" t="str" cm="1">
        <f t="array" ref="R873">_xlfn.XLOOKUP(Q873,INDEX(Flettilisti,,1),INDEX(Flettilisti,,2),,0)</f>
        <v>Vantar flokkun</v>
      </c>
      <c r="S873" s="38" t="str">
        <f>IF(ISBLANK(N873),"",IF(N873&lt;Gögn!$J$2,Gögn!$K$2,IF(N873&gt;Gögn!$J$4,Gögn!$K$4,Gögn!$K$3)))</f>
        <v/>
      </c>
      <c r="T873" s="49" t="str" cm="1">
        <f t="array" aca="1" ref="T873" ca="1">IF(ISBLANK(B873),"",IF(R873="Styrkhæft",_xlfn.XLOOKUP(S873,Vegalengdir[Texti],INDIRECT("Vegalengdir["&amp;'Upplýsingar um umsækjanda'!$B$10&amp;"]"),0%,0)))</f>
        <v/>
      </c>
      <c r="U873" s="72" t="str">
        <f t="shared" si="42"/>
        <v/>
      </c>
    </row>
    <row r="874" spans="1:21" x14ac:dyDescent="0.25">
      <c r="A874" s="37">
        <f t="shared" si="41"/>
        <v>873</v>
      </c>
      <c r="B874" s="67"/>
      <c r="C874" s="68"/>
      <c r="D874" s="67"/>
      <c r="E874" s="67"/>
      <c r="F874" s="67"/>
      <c r="G874" s="67"/>
      <c r="H874" s="69"/>
      <c r="I874" s="67"/>
      <c r="J874" s="67"/>
      <c r="K874" s="67"/>
      <c r="L874" s="67"/>
      <c r="M874" s="67"/>
      <c r="N874" s="69"/>
      <c r="O874" s="57" t="str">
        <f t="shared" si="40"/>
        <v/>
      </c>
      <c r="Q874" s="11" t="s">
        <v>450</v>
      </c>
      <c r="R874" s="11" t="str" cm="1">
        <f t="array" ref="R874">_xlfn.XLOOKUP(Q874,INDEX(Flettilisti,,1),INDEX(Flettilisti,,2),,0)</f>
        <v>Vantar flokkun</v>
      </c>
      <c r="S874" s="38" t="str">
        <f>IF(ISBLANK(N874),"",IF(N874&lt;Gögn!$J$2,Gögn!$K$2,IF(N874&gt;Gögn!$J$4,Gögn!$K$4,Gögn!$K$3)))</f>
        <v/>
      </c>
      <c r="T874" s="49" t="str" cm="1">
        <f t="array" aca="1" ref="T874" ca="1">IF(ISBLANK(B874),"",IF(R874="Styrkhæft",_xlfn.XLOOKUP(S874,Vegalengdir[Texti],INDIRECT("Vegalengdir["&amp;'Upplýsingar um umsækjanda'!$B$10&amp;"]"),0%,0)))</f>
        <v/>
      </c>
      <c r="U874" s="72" t="str">
        <f t="shared" si="42"/>
        <v/>
      </c>
    </row>
    <row r="875" spans="1:21" x14ac:dyDescent="0.25">
      <c r="A875" s="37">
        <f t="shared" si="41"/>
        <v>874</v>
      </c>
      <c r="B875" s="67"/>
      <c r="C875" s="68"/>
      <c r="D875" s="67"/>
      <c r="E875" s="67"/>
      <c r="F875" s="67"/>
      <c r="G875" s="67"/>
      <c r="H875" s="69"/>
      <c r="I875" s="67"/>
      <c r="J875" s="67"/>
      <c r="K875" s="67"/>
      <c r="L875" s="67"/>
      <c r="M875" s="67"/>
      <c r="N875" s="69"/>
      <c r="O875" s="57" t="str">
        <f t="shared" si="40"/>
        <v/>
      </c>
      <c r="Q875" s="11" t="s">
        <v>450</v>
      </c>
      <c r="R875" s="11" t="str" cm="1">
        <f t="array" ref="R875">_xlfn.XLOOKUP(Q875,INDEX(Flettilisti,,1),INDEX(Flettilisti,,2),,0)</f>
        <v>Vantar flokkun</v>
      </c>
      <c r="S875" s="38" t="str">
        <f>IF(ISBLANK(N875),"",IF(N875&lt;Gögn!$J$2,Gögn!$K$2,IF(N875&gt;Gögn!$J$4,Gögn!$K$4,Gögn!$K$3)))</f>
        <v/>
      </c>
      <c r="T875" s="49" t="str" cm="1">
        <f t="array" aca="1" ref="T875" ca="1">IF(ISBLANK(B875),"",IF(R875="Styrkhæft",_xlfn.XLOOKUP(S875,Vegalengdir[Texti],INDIRECT("Vegalengdir["&amp;'Upplýsingar um umsækjanda'!$B$10&amp;"]"),0%,0)))</f>
        <v/>
      </c>
      <c r="U875" s="72" t="str">
        <f t="shared" si="42"/>
        <v/>
      </c>
    </row>
    <row r="876" spans="1:21" x14ac:dyDescent="0.25">
      <c r="A876" s="37">
        <f t="shared" si="41"/>
        <v>875</v>
      </c>
      <c r="B876" s="67"/>
      <c r="C876" s="68"/>
      <c r="D876" s="67"/>
      <c r="E876" s="67"/>
      <c r="F876" s="67"/>
      <c r="G876" s="67"/>
      <c r="H876" s="69"/>
      <c r="I876" s="67"/>
      <c r="J876" s="67"/>
      <c r="K876" s="67"/>
      <c r="L876" s="67"/>
      <c r="M876" s="67"/>
      <c r="N876" s="69"/>
      <c r="O876" s="57" t="str">
        <f t="shared" si="40"/>
        <v/>
      </c>
      <c r="Q876" s="11" t="s">
        <v>450</v>
      </c>
      <c r="R876" s="11" t="str" cm="1">
        <f t="array" ref="R876">_xlfn.XLOOKUP(Q876,INDEX(Flettilisti,,1),INDEX(Flettilisti,,2),,0)</f>
        <v>Vantar flokkun</v>
      </c>
      <c r="S876" s="38" t="str">
        <f>IF(ISBLANK(N876),"",IF(N876&lt;Gögn!$J$2,Gögn!$K$2,IF(N876&gt;Gögn!$J$4,Gögn!$K$4,Gögn!$K$3)))</f>
        <v/>
      </c>
      <c r="T876" s="49" t="str" cm="1">
        <f t="array" aca="1" ref="T876" ca="1">IF(ISBLANK(B876),"",IF(R876="Styrkhæft",_xlfn.XLOOKUP(S876,Vegalengdir[Texti],INDIRECT("Vegalengdir["&amp;'Upplýsingar um umsækjanda'!$B$10&amp;"]"),0%,0)))</f>
        <v/>
      </c>
      <c r="U876" s="72" t="str">
        <f t="shared" si="42"/>
        <v/>
      </c>
    </row>
    <row r="877" spans="1:21" x14ac:dyDescent="0.25">
      <c r="A877" s="37">
        <f t="shared" si="41"/>
        <v>876</v>
      </c>
      <c r="B877" s="67"/>
      <c r="C877" s="68"/>
      <c r="D877" s="67"/>
      <c r="E877" s="67"/>
      <c r="F877" s="67"/>
      <c r="G877" s="67"/>
      <c r="H877" s="69"/>
      <c r="I877" s="67"/>
      <c r="J877" s="67"/>
      <c r="K877" s="67"/>
      <c r="L877" s="67"/>
      <c r="M877" s="67"/>
      <c r="N877" s="69"/>
      <c r="O877" s="57" t="str">
        <f t="shared" si="40"/>
        <v/>
      </c>
      <c r="Q877" s="11" t="s">
        <v>450</v>
      </c>
      <c r="R877" s="11" t="str" cm="1">
        <f t="array" ref="R877">_xlfn.XLOOKUP(Q877,INDEX(Flettilisti,,1),INDEX(Flettilisti,,2),,0)</f>
        <v>Vantar flokkun</v>
      </c>
      <c r="S877" s="38" t="str">
        <f>IF(ISBLANK(N877),"",IF(N877&lt;Gögn!$J$2,Gögn!$K$2,IF(N877&gt;Gögn!$J$4,Gögn!$K$4,Gögn!$K$3)))</f>
        <v/>
      </c>
      <c r="T877" s="49" t="str" cm="1">
        <f t="array" aca="1" ref="T877" ca="1">IF(ISBLANK(B877),"",IF(R877="Styrkhæft",_xlfn.XLOOKUP(S877,Vegalengdir[Texti],INDIRECT("Vegalengdir["&amp;'Upplýsingar um umsækjanda'!$B$10&amp;"]"),0%,0)))</f>
        <v/>
      </c>
      <c r="U877" s="72" t="str">
        <f t="shared" si="42"/>
        <v/>
      </c>
    </row>
    <row r="878" spans="1:21" x14ac:dyDescent="0.25">
      <c r="A878" s="37">
        <f t="shared" si="41"/>
        <v>877</v>
      </c>
      <c r="B878" s="67"/>
      <c r="C878" s="68"/>
      <c r="D878" s="67"/>
      <c r="E878" s="67"/>
      <c r="F878" s="67"/>
      <c r="G878" s="67"/>
      <c r="H878" s="69"/>
      <c r="I878" s="67"/>
      <c r="J878" s="67"/>
      <c r="K878" s="67"/>
      <c r="L878" s="67"/>
      <c r="M878" s="67"/>
      <c r="N878" s="69"/>
      <c r="O878" s="57" t="str">
        <f t="shared" si="40"/>
        <v/>
      </c>
      <c r="Q878" s="11" t="s">
        <v>450</v>
      </c>
      <c r="R878" s="11" t="str" cm="1">
        <f t="array" ref="R878">_xlfn.XLOOKUP(Q878,INDEX(Flettilisti,,1),INDEX(Flettilisti,,2),,0)</f>
        <v>Vantar flokkun</v>
      </c>
      <c r="S878" s="38" t="str">
        <f>IF(ISBLANK(N878),"",IF(N878&lt;Gögn!$J$2,Gögn!$K$2,IF(N878&gt;Gögn!$J$4,Gögn!$K$4,Gögn!$K$3)))</f>
        <v/>
      </c>
      <c r="T878" s="49" t="str" cm="1">
        <f t="array" aca="1" ref="T878" ca="1">IF(ISBLANK(B878),"",IF(R878="Styrkhæft",_xlfn.XLOOKUP(S878,Vegalengdir[Texti],INDIRECT("Vegalengdir["&amp;'Upplýsingar um umsækjanda'!$B$10&amp;"]"),0%,0)))</f>
        <v/>
      </c>
      <c r="U878" s="72" t="str">
        <f t="shared" si="42"/>
        <v/>
      </c>
    </row>
    <row r="879" spans="1:21" x14ac:dyDescent="0.25">
      <c r="A879" s="37">
        <f t="shared" si="41"/>
        <v>878</v>
      </c>
      <c r="B879" s="67"/>
      <c r="C879" s="68"/>
      <c r="D879" s="67"/>
      <c r="E879" s="67"/>
      <c r="F879" s="67"/>
      <c r="G879" s="67"/>
      <c r="H879" s="69"/>
      <c r="I879" s="67"/>
      <c r="J879" s="67"/>
      <c r="K879" s="67"/>
      <c r="L879" s="67"/>
      <c r="M879" s="67"/>
      <c r="N879" s="69"/>
      <c r="O879" s="57" t="str">
        <f t="shared" si="40"/>
        <v/>
      </c>
      <c r="Q879" s="11" t="s">
        <v>450</v>
      </c>
      <c r="R879" s="11" t="str" cm="1">
        <f t="array" ref="R879">_xlfn.XLOOKUP(Q879,INDEX(Flettilisti,,1),INDEX(Flettilisti,,2),,0)</f>
        <v>Vantar flokkun</v>
      </c>
      <c r="S879" s="38" t="str">
        <f>IF(ISBLANK(N879),"",IF(N879&lt;Gögn!$J$2,Gögn!$K$2,IF(N879&gt;Gögn!$J$4,Gögn!$K$4,Gögn!$K$3)))</f>
        <v/>
      </c>
      <c r="T879" s="49" t="str" cm="1">
        <f t="array" aca="1" ref="T879" ca="1">IF(ISBLANK(B879),"",IF(R879="Styrkhæft",_xlfn.XLOOKUP(S879,Vegalengdir[Texti],INDIRECT("Vegalengdir["&amp;'Upplýsingar um umsækjanda'!$B$10&amp;"]"),0%,0)))</f>
        <v/>
      </c>
      <c r="U879" s="72" t="str">
        <f t="shared" si="42"/>
        <v/>
      </c>
    </row>
    <row r="880" spans="1:21" x14ac:dyDescent="0.25">
      <c r="A880" s="37">
        <f t="shared" si="41"/>
        <v>879</v>
      </c>
      <c r="B880" s="67"/>
      <c r="C880" s="68"/>
      <c r="D880" s="67"/>
      <c r="E880" s="67"/>
      <c r="F880" s="67"/>
      <c r="G880" s="67"/>
      <c r="H880" s="69"/>
      <c r="I880" s="67"/>
      <c r="J880" s="67"/>
      <c r="K880" s="67"/>
      <c r="L880" s="67"/>
      <c r="M880" s="67"/>
      <c r="N880" s="69"/>
      <c r="O880" s="57" t="str">
        <f t="shared" si="40"/>
        <v/>
      </c>
      <c r="Q880" s="11" t="s">
        <v>450</v>
      </c>
      <c r="R880" s="11" t="str" cm="1">
        <f t="array" ref="R880">_xlfn.XLOOKUP(Q880,INDEX(Flettilisti,,1),INDEX(Flettilisti,,2),,0)</f>
        <v>Vantar flokkun</v>
      </c>
      <c r="S880" s="38" t="str">
        <f>IF(ISBLANK(N880),"",IF(N880&lt;Gögn!$J$2,Gögn!$K$2,IF(N880&gt;Gögn!$J$4,Gögn!$K$4,Gögn!$K$3)))</f>
        <v/>
      </c>
      <c r="T880" s="49" t="str" cm="1">
        <f t="array" aca="1" ref="T880" ca="1">IF(ISBLANK(B880),"",IF(R880="Styrkhæft",_xlfn.XLOOKUP(S880,Vegalengdir[Texti],INDIRECT("Vegalengdir["&amp;'Upplýsingar um umsækjanda'!$B$10&amp;"]"),0%,0)))</f>
        <v/>
      </c>
      <c r="U880" s="72" t="str">
        <f t="shared" si="42"/>
        <v/>
      </c>
    </row>
    <row r="881" spans="1:21" x14ac:dyDescent="0.25">
      <c r="A881" s="37">
        <f t="shared" si="41"/>
        <v>880</v>
      </c>
      <c r="B881" s="67"/>
      <c r="C881" s="68"/>
      <c r="D881" s="67"/>
      <c r="E881" s="67"/>
      <c r="F881" s="67"/>
      <c r="G881" s="67"/>
      <c r="H881" s="69"/>
      <c r="I881" s="67"/>
      <c r="J881" s="67"/>
      <c r="K881" s="67"/>
      <c r="L881" s="67"/>
      <c r="M881" s="67"/>
      <c r="N881" s="69"/>
      <c r="O881" s="57" t="str">
        <f t="shared" si="40"/>
        <v/>
      </c>
      <c r="Q881" s="11" t="s">
        <v>450</v>
      </c>
      <c r="R881" s="11" t="str" cm="1">
        <f t="array" ref="R881">_xlfn.XLOOKUP(Q881,INDEX(Flettilisti,,1),INDEX(Flettilisti,,2),,0)</f>
        <v>Vantar flokkun</v>
      </c>
      <c r="S881" s="38" t="str">
        <f>IF(ISBLANK(N881),"",IF(N881&lt;Gögn!$J$2,Gögn!$K$2,IF(N881&gt;Gögn!$J$4,Gögn!$K$4,Gögn!$K$3)))</f>
        <v/>
      </c>
      <c r="T881" s="49" t="str" cm="1">
        <f t="array" aca="1" ref="T881" ca="1">IF(ISBLANK(B881),"",IF(R881="Styrkhæft",_xlfn.XLOOKUP(S881,Vegalengdir[Texti],INDIRECT("Vegalengdir["&amp;'Upplýsingar um umsækjanda'!$B$10&amp;"]"),0%,0)))</f>
        <v/>
      </c>
      <c r="U881" s="72" t="str">
        <f t="shared" si="42"/>
        <v/>
      </c>
    </row>
    <row r="882" spans="1:21" x14ac:dyDescent="0.25">
      <c r="A882" s="37">
        <f t="shared" si="41"/>
        <v>881</v>
      </c>
      <c r="B882" s="67"/>
      <c r="C882" s="68"/>
      <c r="D882" s="67"/>
      <c r="E882" s="67"/>
      <c r="F882" s="67"/>
      <c r="G882" s="67"/>
      <c r="H882" s="69"/>
      <c r="I882" s="67"/>
      <c r="J882" s="67"/>
      <c r="K882" s="67"/>
      <c r="L882" s="67"/>
      <c r="M882" s="67"/>
      <c r="N882" s="69"/>
      <c r="O882" s="57" t="str">
        <f t="shared" si="40"/>
        <v/>
      </c>
      <c r="Q882" s="11" t="s">
        <v>450</v>
      </c>
      <c r="R882" s="11" t="str" cm="1">
        <f t="array" ref="R882">_xlfn.XLOOKUP(Q882,INDEX(Flettilisti,,1),INDEX(Flettilisti,,2),,0)</f>
        <v>Vantar flokkun</v>
      </c>
      <c r="S882" s="38" t="str">
        <f>IF(ISBLANK(N882),"",IF(N882&lt;Gögn!$J$2,Gögn!$K$2,IF(N882&gt;Gögn!$J$4,Gögn!$K$4,Gögn!$K$3)))</f>
        <v/>
      </c>
      <c r="T882" s="49" t="str" cm="1">
        <f t="array" aca="1" ref="T882" ca="1">IF(ISBLANK(B882),"",IF(R882="Styrkhæft",_xlfn.XLOOKUP(S882,Vegalengdir[Texti],INDIRECT("Vegalengdir["&amp;'Upplýsingar um umsækjanda'!$B$10&amp;"]"),0%,0)))</f>
        <v/>
      </c>
      <c r="U882" s="72" t="str">
        <f t="shared" si="42"/>
        <v/>
      </c>
    </row>
    <row r="883" spans="1:21" x14ac:dyDescent="0.25">
      <c r="A883" s="37">
        <f t="shared" si="41"/>
        <v>882</v>
      </c>
      <c r="B883" s="67"/>
      <c r="C883" s="68"/>
      <c r="D883" s="67"/>
      <c r="E883" s="67"/>
      <c r="F883" s="67"/>
      <c r="G883" s="67"/>
      <c r="H883" s="69"/>
      <c r="I883" s="67"/>
      <c r="J883" s="67"/>
      <c r="K883" s="67"/>
      <c r="L883" s="67"/>
      <c r="M883" s="67"/>
      <c r="N883" s="69"/>
      <c r="O883" s="57" t="str">
        <f t="shared" si="40"/>
        <v/>
      </c>
      <c r="Q883" s="11" t="s">
        <v>450</v>
      </c>
      <c r="R883" s="11" t="str" cm="1">
        <f t="array" ref="R883">_xlfn.XLOOKUP(Q883,INDEX(Flettilisti,,1),INDEX(Flettilisti,,2),,0)</f>
        <v>Vantar flokkun</v>
      </c>
      <c r="S883" s="38" t="str">
        <f>IF(ISBLANK(N883),"",IF(N883&lt;Gögn!$J$2,Gögn!$K$2,IF(N883&gt;Gögn!$J$4,Gögn!$K$4,Gögn!$K$3)))</f>
        <v/>
      </c>
      <c r="T883" s="49" t="str" cm="1">
        <f t="array" aca="1" ref="T883" ca="1">IF(ISBLANK(B883),"",IF(R883="Styrkhæft",_xlfn.XLOOKUP(S883,Vegalengdir[Texti],INDIRECT("Vegalengdir["&amp;'Upplýsingar um umsækjanda'!$B$10&amp;"]"),0%,0)))</f>
        <v/>
      </c>
      <c r="U883" s="72" t="str">
        <f t="shared" si="42"/>
        <v/>
      </c>
    </row>
    <row r="884" spans="1:21" x14ac:dyDescent="0.25">
      <c r="A884" s="37">
        <f t="shared" si="41"/>
        <v>883</v>
      </c>
      <c r="B884" s="67"/>
      <c r="C884" s="68"/>
      <c r="D884" s="67"/>
      <c r="E884" s="67"/>
      <c r="F884" s="67"/>
      <c r="G884" s="67"/>
      <c r="H884" s="69"/>
      <c r="I884" s="67"/>
      <c r="J884" s="67"/>
      <c r="K884" s="67"/>
      <c r="L884" s="67"/>
      <c r="M884" s="67"/>
      <c r="N884" s="69"/>
      <c r="O884" s="57" t="str">
        <f t="shared" si="40"/>
        <v/>
      </c>
      <c r="Q884" s="11" t="s">
        <v>450</v>
      </c>
      <c r="R884" s="11" t="str" cm="1">
        <f t="array" ref="R884">_xlfn.XLOOKUP(Q884,INDEX(Flettilisti,,1),INDEX(Flettilisti,,2),,0)</f>
        <v>Vantar flokkun</v>
      </c>
      <c r="S884" s="38" t="str">
        <f>IF(ISBLANK(N884),"",IF(N884&lt;Gögn!$J$2,Gögn!$K$2,IF(N884&gt;Gögn!$J$4,Gögn!$K$4,Gögn!$K$3)))</f>
        <v/>
      </c>
      <c r="T884" s="49" t="str" cm="1">
        <f t="array" aca="1" ref="T884" ca="1">IF(ISBLANK(B884),"",IF(R884="Styrkhæft",_xlfn.XLOOKUP(S884,Vegalengdir[Texti],INDIRECT("Vegalengdir["&amp;'Upplýsingar um umsækjanda'!$B$10&amp;"]"),0%,0)))</f>
        <v/>
      </c>
      <c r="U884" s="72" t="str">
        <f t="shared" si="42"/>
        <v/>
      </c>
    </row>
    <row r="885" spans="1:21" x14ac:dyDescent="0.25">
      <c r="A885" s="37">
        <f t="shared" si="41"/>
        <v>884</v>
      </c>
      <c r="B885" s="67"/>
      <c r="C885" s="68"/>
      <c r="D885" s="67"/>
      <c r="E885" s="67"/>
      <c r="F885" s="67"/>
      <c r="G885" s="67"/>
      <c r="H885" s="69"/>
      <c r="I885" s="67"/>
      <c r="J885" s="67"/>
      <c r="K885" s="67"/>
      <c r="L885" s="67"/>
      <c r="M885" s="67"/>
      <c r="N885" s="69"/>
      <c r="O885" s="57" t="str">
        <f t="shared" si="40"/>
        <v/>
      </c>
      <c r="Q885" s="11" t="s">
        <v>450</v>
      </c>
      <c r="R885" s="11" t="str" cm="1">
        <f t="array" ref="R885">_xlfn.XLOOKUP(Q885,INDEX(Flettilisti,,1),INDEX(Flettilisti,,2),,0)</f>
        <v>Vantar flokkun</v>
      </c>
      <c r="S885" s="38" t="str">
        <f>IF(ISBLANK(N885),"",IF(N885&lt;Gögn!$J$2,Gögn!$K$2,IF(N885&gt;Gögn!$J$4,Gögn!$K$4,Gögn!$K$3)))</f>
        <v/>
      </c>
      <c r="T885" s="49" t="str" cm="1">
        <f t="array" aca="1" ref="T885" ca="1">IF(ISBLANK(B885),"",IF(R885="Styrkhæft",_xlfn.XLOOKUP(S885,Vegalengdir[Texti],INDIRECT("Vegalengdir["&amp;'Upplýsingar um umsækjanda'!$B$10&amp;"]"),0%,0)))</f>
        <v/>
      </c>
      <c r="U885" s="72" t="str">
        <f t="shared" si="42"/>
        <v/>
      </c>
    </row>
    <row r="886" spans="1:21" x14ac:dyDescent="0.25">
      <c r="A886" s="37">
        <f t="shared" si="41"/>
        <v>885</v>
      </c>
      <c r="B886" s="67"/>
      <c r="C886" s="68"/>
      <c r="D886" s="67"/>
      <c r="E886" s="67"/>
      <c r="F886" s="67"/>
      <c r="G886" s="67"/>
      <c r="H886" s="69"/>
      <c r="I886" s="67"/>
      <c r="J886" s="67"/>
      <c r="K886" s="67"/>
      <c r="L886" s="67"/>
      <c r="M886" s="67"/>
      <c r="N886" s="69"/>
      <c r="O886" s="57" t="str">
        <f t="shared" si="40"/>
        <v/>
      </c>
      <c r="Q886" s="11" t="s">
        <v>450</v>
      </c>
      <c r="R886" s="11" t="str" cm="1">
        <f t="array" ref="R886">_xlfn.XLOOKUP(Q886,INDEX(Flettilisti,,1),INDEX(Flettilisti,,2),,0)</f>
        <v>Vantar flokkun</v>
      </c>
      <c r="S886" s="38" t="str">
        <f>IF(ISBLANK(N886),"",IF(N886&lt;Gögn!$J$2,Gögn!$K$2,IF(N886&gt;Gögn!$J$4,Gögn!$K$4,Gögn!$K$3)))</f>
        <v/>
      </c>
      <c r="T886" s="49" t="str" cm="1">
        <f t="array" aca="1" ref="T886" ca="1">IF(ISBLANK(B886),"",IF(R886="Styrkhæft",_xlfn.XLOOKUP(S886,Vegalengdir[Texti],INDIRECT("Vegalengdir["&amp;'Upplýsingar um umsækjanda'!$B$10&amp;"]"),0%,0)))</f>
        <v/>
      </c>
      <c r="U886" s="72" t="str">
        <f t="shared" si="42"/>
        <v/>
      </c>
    </row>
    <row r="887" spans="1:21" x14ac:dyDescent="0.25">
      <c r="A887" s="37">
        <f t="shared" si="41"/>
        <v>886</v>
      </c>
      <c r="B887" s="67"/>
      <c r="C887" s="68"/>
      <c r="D887" s="67"/>
      <c r="E887" s="67"/>
      <c r="F887" s="67"/>
      <c r="G887" s="67"/>
      <c r="H887" s="69"/>
      <c r="I887" s="67"/>
      <c r="J887" s="67"/>
      <c r="K887" s="67"/>
      <c r="L887" s="67"/>
      <c r="M887" s="67"/>
      <c r="N887" s="69"/>
      <c r="O887" s="57" t="str">
        <f t="shared" si="40"/>
        <v/>
      </c>
      <c r="Q887" s="11" t="s">
        <v>450</v>
      </c>
      <c r="R887" s="11" t="str" cm="1">
        <f t="array" ref="R887">_xlfn.XLOOKUP(Q887,INDEX(Flettilisti,,1),INDEX(Flettilisti,,2),,0)</f>
        <v>Vantar flokkun</v>
      </c>
      <c r="S887" s="38" t="str">
        <f>IF(ISBLANK(N887),"",IF(N887&lt;Gögn!$J$2,Gögn!$K$2,IF(N887&gt;Gögn!$J$4,Gögn!$K$4,Gögn!$K$3)))</f>
        <v/>
      </c>
      <c r="T887" s="49" t="str" cm="1">
        <f t="array" aca="1" ref="T887" ca="1">IF(ISBLANK(B887),"",IF(R887="Styrkhæft",_xlfn.XLOOKUP(S887,Vegalengdir[Texti],INDIRECT("Vegalengdir["&amp;'Upplýsingar um umsækjanda'!$B$10&amp;"]"),0%,0)))</f>
        <v/>
      </c>
      <c r="U887" s="72" t="str">
        <f t="shared" si="42"/>
        <v/>
      </c>
    </row>
    <row r="888" spans="1:21" x14ac:dyDescent="0.25">
      <c r="A888" s="37">
        <f t="shared" si="41"/>
        <v>887</v>
      </c>
      <c r="B888" s="67"/>
      <c r="C888" s="68"/>
      <c r="D888" s="67"/>
      <c r="E888" s="67"/>
      <c r="F888" s="67"/>
      <c r="G888" s="67"/>
      <c r="H888" s="69"/>
      <c r="I888" s="67"/>
      <c r="J888" s="67"/>
      <c r="K888" s="67"/>
      <c r="L888" s="67"/>
      <c r="M888" s="67"/>
      <c r="N888" s="69"/>
      <c r="O888" s="57" t="str">
        <f t="shared" si="40"/>
        <v/>
      </c>
      <c r="Q888" s="11" t="s">
        <v>450</v>
      </c>
      <c r="R888" s="11" t="str" cm="1">
        <f t="array" ref="R888">_xlfn.XLOOKUP(Q888,INDEX(Flettilisti,,1),INDEX(Flettilisti,,2),,0)</f>
        <v>Vantar flokkun</v>
      </c>
      <c r="S888" s="38" t="str">
        <f>IF(ISBLANK(N888),"",IF(N888&lt;Gögn!$J$2,Gögn!$K$2,IF(N888&gt;Gögn!$J$4,Gögn!$K$4,Gögn!$K$3)))</f>
        <v/>
      </c>
      <c r="T888" s="49" t="str" cm="1">
        <f t="array" aca="1" ref="T888" ca="1">IF(ISBLANK(B888),"",IF(R888="Styrkhæft",_xlfn.XLOOKUP(S888,Vegalengdir[Texti],INDIRECT("Vegalengdir["&amp;'Upplýsingar um umsækjanda'!$B$10&amp;"]"),0%,0)))</f>
        <v/>
      </c>
      <c r="U888" s="72" t="str">
        <f t="shared" si="42"/>
        <v/>
      </c>
    </row>
    <row r="889" spans="1:21" x14ac:dyDescent="0.25">
      <c r="A889" s="37">
        <f t="shared" si="41"/>
        <v>888</v>
      </c>
      <c r="B889" s="67"/>
      <c r="C889" s="68"/>
      <c r="D889" s="67"/>
      <c r="E889" s="67"/>
      <c r="F889" s="67"/>
      <c r="G889" s="67"/>
      <c r="H889" s="69"/>
      <c r="I889" s="67"/>
      <c r="J889" s="67"/>
      <c r="K889" s="67"/>
      <c r="L889" s="67"/>
      <c r="M889" s="67"/>
      <c r="N889" s="69"/>
      <c r="O889" s="57" t="str">
        <f t="shared" si="40"/>
        <v/>
      </c>
      <c r="Q889" s="11" t="s">
        <v>450</v>
      </c>
      <c r="R889" s="11" t="str" cm="1">
        <f t="array" ref="R889">_xlfn.XLOOKUP(Q889,INDEX(Flettilisti,,1),INDEX(Flettilisti,,2),,0)</f>
        <v>Vantar flokkun</v>
      </c>
      <c r="S889" s="38" t="str">
        <f>IF(ISBLANK(N889),"",IF(N889&lt;Gögn!$J$2,Gögn!$K$2,IF(N889&gt;Gögn!$J$4,Gögn!$K$4,Gögn!$K$3)))</f>
        <v/>
      </c>
      <c r="T889" s="49" t="str" cm="1">
        <f t="array" aca="1" ref="T889" ca="1">IF(ISBLANK(B889),"",IF(R889="Styrkhæft",_xlfn.XLOOKUP(S889,Vegalengdir[Texti],INDIRECT("Vegalengdir["&amp;'Upplýsingar um umsækjanda'!$B$10&amp;"]"),0%,0)))</f>
        <v/>
      </c>
      <c r="U889" s="72" t="str">
        <f t="shared" si="42"/>
        <v/>
      </c>
    </row>
    <row r="890" spans="1:21" x14ac:dyDescent="0.25">
      <c r="A890" s="37">
        <f t="shared" si="41"/>
        <v>889</v>
      </c>
      <c r="B890" s="67"/>
      <c r="C890" s="68"/>
      <c r="D890" s="67"/>
      <c r="E890" s="67"/>
      <c r="F890" s="67"/>
      <c r="G890" s="67"/>
      <c r="H890" s="69"/>
      <c r="I890" s="67"/>
      <c r="J890" s="67"/>
      <c r="K890" s="67"/>
      <c r="L890" s="67"/>
      <c r="M890" s="67"/>
      <c r="N890" s="69"/>
      <c r="O890" s="57" t="str">
        <f t="shared" si="40"/>
        <v/>
      </c>
      <c r="Q890" s="11" t="s">
        <v>450</v>
      </c>
      <c r="R890" s="11" t="str" cm="1">
        <f t="array" ref="R890">_xlfn.XLOOKUP(Q890,INDEX(Flettilisti,,1),INDEX(Flettilisti,,2),,0)</f>
        <v>Vantar flokkun</v>
      </c>
      <c r="S890" s="38" t="str">
        <f>IF(ISBLANK(N890),"",IF(N890&lt;Gögn!$J$2,Gögn!$K$2,IF(N890&gt;Gögn!$J$4,Gögn!$K$4,Gögn!$K$3)))</f>
        <v/>
      </c>
      <c r="T890" s="49" t="str" cm="1">
        <f t="array" aca="1" ref="T890" ca="1">IF(ISBLANK(B890),"",IF(R890="Styrkhæft",_xlfn.XLOOKUP(S890,Vegalengdir[Texti],INDIRECT("Vegalengdir["&amp;'Upplýsingar um umsækjanda'!$B$10&amp;"]"),0%,0)))</f>
        <v/>
      </c>
      <c r="U890" s="72" t="str">
        <f t="shared" si="42"/>
        <v/>
      </c>
    </row>
    <row r="891" spans="1:21" x14ac:dyDescent="0.25">
      <c r="A891" s="37">
        <f t="shared" si="41"/>
        <v>890</v>
      </c>
      <c r="B891" s="67"/>
      <c r="C891" s="68"/>
      <c r="D891" s="67"/>
      <c r="E891" s="67"/>
      <c r="F891" s="67"/>
      <c r="G891" s="67"/>
      <c r="H891" s="69"/>
      <c r="I891" s="67"/>
      <c r="J891" s="67"/>
      <c r="K891" s="67"/>
      <c r="L891" s="67"/>
      <c r="M891" s="67"/>
      <c r="N891" s="69"/>
      <c r="O891" s="57" t="str">
        <f t="shared" si="40"/>
        <v/>
      </c>
      <c r="Q891" s="11" t="s">
        <v>450</v>
      </c>
      <c r="R891" s="11" t="str" cm="1">
        <f t="array" ref="R891">_xlfn.XLOOKUP(Q891,INDEX(Flettilisti,,1),INDEX(Flettilisti,,2),,0)</f>
        <v>Vantar flokkun</v>
      </c>
      <c r="S891" s="38" t="str">
        <f>IF(ISBLANK(N891),"",IF(N891&lt;Gögn!$J$2,Gögn!$K$2,IF(N891&gt;Gögn!$J$4,Gögn!$K$4,Gögn!$K$3)))</f>
        <v/>
      </c>
      <c r="T891" s="49" t="str" cm="1">
        <f t="array" aca="1" ref="T891" ca="1">IF(ISBLANK(B891),"",IF(R891="Styrkhæft",_xlfn.XLOOKUP(S891,Vegalengdir[Texti],INDIRECT("Vegalengdir["&amp;'Upplýsingar um umsækjanda'!$B$10&amp;"]"),0%,0)))</f>
        <v/>
      </c>
      <c r="U891" s="72" t="str">
        <f t="shared" si="42"/>
        <v/>
      </c>
    </row>
    <row r="892" spans="1:21" x14ac:dyDescent="0.25">
      <c r="A892" s="37">
        <f t="shared" si="41"/>
        <v>891</v>
      </c>
      <c r="B892" s="67"/>
      <c r="C892" s="68"/>
      <c r="D892" s="67"/>
      <c r="E892" s="67"/>
      <c r="F892" s="67"/>
      <c r="G892" s="67"/>
      <c r="H892" s="69"/>
      <c r="I892" s="67"/>
      <c r="J892" s="67"/>
      <c r="K892" s="67"/>
      <c r="L892" s="67"/>
      <c r="M892" s="67"/>
      <c r="N892" s="69"/>
      <c r="O892" s="57" t="str">
        <f t="shared" si="40"/>
        <v/>
      </c>
      <c r="Q892" s="11" t="s">
        <v>450</v>
      </c>
      <c r="R892" s="11" t="str" cm="1">
        <f t="array" ref="R892">_xlfn.XLOOKUP(Q892,INDEX(Flettilisti,,1),INDEX(Flettilisti,,2),,0)</f>
        <v>Vantar flokkun</v>
      </c>
      <c r="S892" s="38" t="str">
        <f>IF(ISBLANK(N892),"",IF(N892&lt;Gögn!$J$2,Gögn!$K$2,IF(N892&gt;Gögn!$J$4,Gögn!$K$4,Gögn!$K$3)))</f>
        <v/>
      </c>
      <c r="T892" s="49" t="str" cm="1">
        <f t="array" aca="1" ref="T892" ca="1">IF(ISBLANK(B892),"",IF(R892="Styrkhæft",_xlfn.XLOOKUP(S892,Vegalengdir[Texti],INDIRECT("Vegalengdir["&amp;'Upplýsingar um umsækjanda'!$B$10&amp;"]"),0%,0)))</f>
        <v/>
      </c>
      <c r="U892" s="72" t="str">
        <f t="shared" si="42"/>
        <v/>
      </c>
    </row>
    <row r="893" spans="1:21" x14ac:dyDescent="0.25">
      <c r="A893" s="37">
        <f t="shared" si="41"/>
        <v>892</v>
      </c>
      <c r="B893" s="67"/>
      <c r="C893" s="68"/>
      <c r="D893" s="67"/>
      <c r="E893" s="67"/>
      <c r="F893" s="67"/>
      <c r="G893" s="67"/>
      <c r="H893" s="69"/>
      <c r="I893" s="67"/>
      <c r="J893" s="67"/>
      <c r="K893" s="67"/>
      <c r="L893" s="67"/>
      <c r="M893" s="67"/>
      <c r="N893" s="69"/>
      <c r="O893" s="57" t="str">
        <f t="shared" si="40"/>
        <v/>
      </c>
      <c r="Q893" s="11" t="s">
        <v>450</v>
      </c>
      <c r="R893" s="11" t="str" cm="1">
        <f t="array" ref="R893">_xlfn.XLOOKUP(Q893,INDEX(Flettilisti,,1),INDEX(Flettilisti,,2),,0)</f>
        <v>Vantar flokkun</v>
      </c>
      <c r="S893" s="38" t="str">
        <f>IF(ISBLANK(N893),"",IF(N893&lt;Gögn!$J$2,Gögn!$K$2,IF(N893&gt;Gögn!$J$4,Gögn!$K$4,Gögn!$K$3)))</f>
        <v/>
      </c>
      <c r="T893" s="49" t="str" cm="1">
        <f t="array" aca="1" ref="T893" ca="1">IF(ISBLANK(B893),"",IF(R893="Styrkhæft",_xlfn.XLOOKUP(S893,Vegalengdir[Texti],INDIRECT("Vegalengdir["&amp;'Upplýsingar um umsækjanda'!$B$10&amp;"]"),0%,0)))</f>
        <v/>
      </c>
      <c r="U893" s="72" t="str">
        <f t="shared" si="42"/>
        <v/>
      </c>
    </row>
    <row r="894" spans="1:21" x14ac:dyDescent="0.25">
      <c r="A894" s="37">
        <f t="shared" si="41"/>
        <v>893</v>
      </c>
      <c r="B894" s="67"/>
      <c r="C894" s="68"/>
      <c r="D894" s="67"/>
      <c r="E894" s="67"/>
      <c r="F894" s="67"/>
      <c r="G894" s="67"/>
      <c r="H894" s="69"/>
      <c r="I894" s="67"/>
      <c r="J894" s="67"/>
      <c r="K894" s="67"/>
      <c r="L894" s="67"/>
      <c r="M894" s="67"/>
      <c r="N894" s="69"/>
      <c r="O894" s="57" t="str">
        <f t="shared" si="40"/>
        <v/>
      </c>
      <c r="Q894" s="11" t="s">
        <v>450</v>
      </c>
      <c r="R894" s="11" t="str" cm="1">
        <f t="array" ref="R894">_xlfn.XLOOKUP(Q894,INDEX(Flettilisti,,1),INDEX(Flettilisti,,2),,0)</f>
        <v>Vantar flokkun</v>
      </c>
      <c r="S894" s="38" t="str">
        <f>IF(ISBLANK(N894),"",IF(N894&lt;Gögn!$J$2,Gögn!$K$2,IF(N894&gt;Gögn!$J$4,Gögn!$K$4,Gögn!$K$3)))</f>
        <v/>
      </c>
      <c r="T894" s="49" t="str" cm="1">
        <f t="array" aca="1" ref="T894" ca="1">IF(ISBLANK(B894),"",IF(R894="Styrkhæft",_xlfn.XLOOKUP(S894,Vegalengdir[Texti],INDIRECT("Vegalengdir["&amp;'Upplýsingar um umsækjanda'!$B$10&amp;"]"),0%,0)))</f>
        <v/>
      </c>
      <c r="U894" s="72" t="str">
        <f t="shared" si="42"/>
        <v/>
      </c>
    </row>
    <row r="895" spans="1:21" x14ac:dyDescent="0.25">
      <c r="A895" s="37">
        <f t="shared" si="41"/>
        <v>894</v>
      </c>
      <c r="B895" s="67"/>
      <c r="C895" s="68"/>
      <c r="D895" s="67"/>
      <c r="E895" s="67"/>
      <c r="F895" s="67"/>
      <c r="G895" s="67"/>
      <c r="H895" s="69"/>
      <c r="I895" s="67"/>
      <c r="J895" s="67"/>
      <c r="K895" s="67"/>
      <c r="L895" s="67"/>
      <c r="M895" s="67"/>
      <c r="N895" s="69"/>
      <c r="O895" s="57" t="str">
        <f t="shared" si="40"/>
        <v/>
      </c>
      <c r="Q895" s="11" t="s">
        <v>450</v>
      </c>
      <c r="R895" s="11" t="str" cm="1">
        <f t="array" ref="R895">_xlfn.XLOOKUP(Q895,INDEX(Flettilisti,,1),INDEX(Flettilisti,,2),,0)</f>
        <v>Vantar flokkun</v>
      </c>
      <c r="S895" s="38" t="str">
        <f>IF(ISBLANK(N895),"",IF(N895&lt;Gögn!$J$2,Gögn!$K$2,IF(N895&gt;Gögn!$J$4,Gögn!$K$4,Gögn!$K$3)))</f>
        <v/>
      </c>
      <c r="T895" s="49" t="str" cm="1">
        <f t="array" aca="1" ref="T895" ca="1">IF(ISBLANK(B895),"",IF(R895="Styrkhæft",_xlfn.XLOOKUP(S895,Vegalengdir[Texti],INDIRECT("Vegalengdir["&amp;'Upplýsingar um umsækjanda'!$B$10&amp;"]"),0%,0)))</f>
        <v/>
      </c>
      <c r="U895" s="72" t="str">
        <f t="shared" si="42"/>
        <v/>
      </c>
    </row>
    <row r="896" spans="1:21" x14ac:dyDescent="0.25">
      <c r="A896" s="37">
        <f t="shared" si="41"/>
        <v>895</v>
      </c>
      <c r="B896" s="67"/>
      <c r="C896" s="68"/>
      <c r="D896" s="67"/>
      <c r="E896" s="67"/>
      <c r="F896" s="67"/>
      <c r="G896" s="67"/>
      <c r="H896" s="69"/>
      <c r="I896" s="67"/>
      <c r="J896" s="67"/>
      <c r="K896" s="67"/>
      <c r="L896" s="67"/>
      <c r="M896" s="67"/>
      <c r="N896" s="69"/>
      <c r="O896" s="57" t="str">
        <f t="shared" si="40"/>
        <v/>
      </c>
      <c r="Q896" s="11" t="s">
        <v>450</v>
      </c>
      <c r="R896" s="11" t="str" cm="1">
        <f t="array" ref="R896">_xlfn.XLOOKUP(Q896,INDEX(Flettilisti,,1),INDEX(Flettilisti,,2),,0)</f>
        <v>Vantar flokkun</v>
      </c>
      <c r="S896" s="38" t="str">
        <f>IF(ISBLANK(N896),"",IF(N896&lt;Gögn!$J$2,Gögn!$K$2,IF(N896&gt;Gögn!$J$4,Gögn!$K$4,Gögn!$K$3)))</f>
        <v/>
      </c>
      <c r="T896" s="49" t="str" cm="1">
        <f t="array" aca="1" ref="T896" ca="1">IF(ISBLANK(B896),"",IF(R896="Styrkhæft",_xlfn.XLOOKUP(S896,Vegalengdir[Texti],INDIRECT("Vegalengdir["&amp;'Upplýsingar um umsækjanda'!$B$10&amp;"]"),0%,0)))</f>
        <v/>
      </c>
      <c r="U896" s="72" t="str">
        <f t="shared" si="42"/>
        <v/>
      </c>
    </row>
    <row r="897" spans="1:21" x14ac:dyDescent="0.25">
      <c r="A897" s="37">
        <f t="shared" si="41"/>
        <v>896</v>
      </c>
      <c r="B897" s="67"/>
      <c r="C897" s="68"/>
      <c r="D897" s="67"/>
      <c r="E897" s="67"/>
      <c r="F897" s="67"/>
      <c r="G897" s="67"/>
      <c r="H897" s="69"/>
      <c r="I897" s="67"/>
      <c r="J897" s="67"/>
      <c r="K897" s="67"/>
      <c r="L897" s="67"/>
      <c r="M897" s="67"/>
      <c r="N897" s="69"/>
      <c r="O897" s="57" t="str">
        <f t="shared" si="40"/>
        <v/>
      </c>
      <c r="Q897" s="11" t="s">
        <v>450</v>
      </c>
      <c r="R897" s="11" t="str" cm="1">
        <f t="array" ref="R897">_xlfn.XLOOKUP(Q897,INDEX(Flettilisti,,1),INDEX(Flettilisti,,2),,0)</f>
        <v>Vantar flokkun</v>
      </c>
      <c r="S897" s="38" t="str">
        <f>IF(ISBLANK(N897),"",IF(N897&lt;Gögn!$J$2,Gögn!$K$2,IF(N897&gt;Gögn!$J$4,Gögn!$K$4,Gögn!$K$3)))</f>
        <v/>
      </c>
      <c r="T897" s="49" t="str" cm="1">
        <f t="array" aca="1" ref="T897" ca="1">IF(ISBLANK(B897),"",IF(R897="Styrkhæft",_xlfn.XLOOKUP(S897,Vegalengdir[Texti],INDIRECT("Vegalengdir["&amp;'Upplýsingar um umsækjanda'!$B$10&amp;"]"),0%,0)))</f>
        <v/>
      </c>
      <c r="U897" s="72" t="str">
        <f t="shared" si="42"/>
        <v/>
      </c>
    </row>
    <row r="898" spans="1:21" x14ac:dyDescent="0.25">
      <c r="A898" s="37">
        <f t="shared" si="41"/>
        <v>897</v>
      </c>
      <c r="B898" s="67"/>
      <c r="C898" s="68"/>
      <c r="D898" s="67"/>
      <c r="E898" s="67"/>
      <c r="F898" s="67"/>
      <c r="G898" s="67"/>
      <c r="H898" s="69"/>
      <c r="I898" s="67"/>
      <c r="J898" s="67"/>
      <c r="K898" s="67"/>
      <c r="L898" s="67"/>
      <c r="M898" s="67"/>
      <c r="N898" s="69"/>
      <c r="O898" s="57" t="str">
        <f t="shared" si="40"/>
        <v/>
      </c>
      <c r="Q898" s="11" t="s">
        <v>450</v>
      </c>
      <c r="R898" s="11" t="str" cm="1">
        <f t="array" ref="R898">_xlfn.XLOOKUP(Q898,INDEX(Flettilisti,,1),INDEX(Flettilisti,,2),,0)</f>
        <v>Vantar flokkun</v>
      </c>
      <c r="S898" s="38" t="str">
        <f>IF(ISBLANK(N898),"",IF(N898&lt;Gögn!$J$2,Gögn!$K$2,IF(N898&gt;Gögn!$J$4,Gögn!$K$4,Gögn!$K$3)))</f>
        <v/>
      </c>
      <c r="T898" s="49" t="str" cm="1">
        <f t="array" aca="1" ref="T898" ca="1">IF(ISBLANK(B898),"",IF(R898="Styrkhæft",_xlfn.XLOOKUP(S898,Vegalengdir[Texti],INDIRECT("Vegalengdir["&amp;'Upplýsingar um umsækjanda'!$B$10&amp;"]"),0%,0)))</f>
        <v/>
      </c>
      <c r="U898" s="72" t="str">
        <f t="shared" si="42"/>
        <v/>
      </c>
    </row>
    <row r="899" spans="1:21" x14ac:dyDescent="0.25">
      <c r="A899" s="37">
        <f t="shared" si="41"/>
        <v>898</v>
      </c>
      <c r="B899" s="67"/>
      <c r="C899" s="68"/>
      <c r="D899" s="67"/>
      <c r="E899" s="67"/>
      <c r="F899" s="67"/>
      <c r="G899" s="67"/>
      <c r="H899" s="69"/>
      <c r="I899" s="67"/>
      <c r="J899" s="67"/>
      <c r="K899" s="67"/>
      <c r="L899" s="67"/>
      <c r="M899" s="67"/>
      <c r="N899" s="69"/>
      <c r="O899" s="57" t="str">
        <f t="shared" ref="O899:O962" si="43">IFERROR(IF(ISBLANK(B899),"",H899/N899),0)</f>
        <v/>
      </c>
      <c r="Q899" s="11" t="s">
        <v>450</v>
      </c>
      <c r="R899" s="11" t="str" cm="1">
        <f t="array" ref="R899">_xlfn.XLOOKUP(Q899,INDEX(Flettilisti,,1),INDEX(Flettilisti,,2),,0)</f>
        <v>Vantar flokkun</v>
      </c>
      <c r="S899" s="38" t="str">
        <f>IF(ISBLANK(N899),"",IF(N899&lt;Gögn!$J$2,Gögn!$K$2,IF(N899&gt;Gögn!$J$4,Gögn!$K$4,Gögn!$K$3)))</f>
        <v/>
      </c>
      <c r="T899" s="49" t="str" cm="1">
        <f t="array" aca="1" ref="T899" ca="1">IF(ISBLANK(B899),"",IF(R899="Styrkhæft",_xlfn.XLOOKUP(S899,Vegalengdir[Texti],INDIRECT("Vegalengdir["&amp;'Upplýsingar um umsækjanda'!$B$10&amp;"]"),0%,0)))</f>
        <v/>
      </c>
      <c r="U899" s="72" t="str">
        <f t="shared" si="42"/>
        <v/>
      </c>
    </row>
    <row r="900" spans="1:21" x14ac:dyDescent="0.25">
      <c r="A900" s="37">
        <f t="shared" ref="A900:A963" si="44">A899+1</f>
        <v>899</v>
      </c>
      <c r="B900" s="67"/>
      <c r="C900" s="68"/>
      <c r="D900" s="67"/>
      <c r="E900" s="67"/>
      <c r="F900" s="67"/>
      <c r="G900" s="67"/>
      <c r="H900" s="69"/>
      <c r="I900" s="67"/>
      <c r="J900" s="67"/>
      <c r="K900" s="67"/>
      <c r="L900" s="67"/>
      <c r="M900" s="67"/>
      <c r="N900" s="69"/>
      <c r="O900" s="57" t="str">
        <f t="shared" si="43"/>
        <v/>
      </c>
      <c r="Q900" s="11" t="s">
        <v>450</v>
      </c>
      <c r="R900" s="11" t="str" cm="1">
        <f t="array" ref="R900">_xlfn.XLOOKUP(Q900,INDEX(Flettilisti,,1),INDEX(Flettilisti,,2),,0)</f>
        <v>Vantar flokkun</v>
      </c>
      <c r="S900" s="38" t="str">
        <f>IF(ISBLANK(N900),"",IF(N900&lt;Gögn!$J$2,Gögn!$K$2,IF(N900&gt;Gögn!$J$4,Gögn!$K$4,Gögn!$K$3)))</f>
        <v/>
      </c>
      <c r="T900" s="49" t="str" cm="1">
        <f t="array" aca="1" ref="T900" ca="1">IF(ISBLANK(B900),"",IF(R900="Styrkhæft",_xlfn.XLOOKUP(S900,Vegalengdir[Texti],INDIRECT("Vegalengdir["&amp;'Upplýsingar um umsækjanda'!$B$10&amp;"]"),0%,0)))</f>
        <v/>
      </c>
      <c r="U900" s="72" t="str">
        <f t="shared" si="42"/>
        <v/>
      </c>
    </row>
    <row r="901" spans="1:21" x14ac:dyDescent="0.25">
      <c r="A901" s="37">
        <f t="shared" si="44"/>
        <v>900</v>
      </c>
      <c r="B901" s="67"/>
      <c r="C901" s="68"/>
      <c r="D901" s="67"/>
      <c r="E901" s="67"/>
      <c r="F901" s="67"/>
      <c r="G901" s="67"/>
      <c r="H901" s="69"/>
      <c r="I901" s="67"/>
      <c r="J901" s="67"/>
      <c r="K901" s="67"/>
      <c r="L901" s="67"/>
      <c r="M901" s="67"/>
      <c r="N901" s="69"/>
      <c r="O901" s="57" t="str">
        <f t="shared" si="43"/>
        <v/>
      </c>
      <c r="Q901" s="11" t="s">
        <v>450</v>
      </c>
      <c r="R901" s="11" t="str" cm="1">
        <f t="array" ref="R901">_xlfn.XLOOKUP(Q901,INDEX(Flettilisti,,1),INDEX(Flettilisti,,2),,0)</f>
        <v>Vantar flokkun</v>
      </c>
      <c r="S901" s="38" t="str">
        <f>IF(ISBLANK(N901),"",IF(N901&lt;Gögn!$J$2,Gögn!$K$2,IF(N901&gt;Gögn!$J$4,Gögn!$K$4,Gögn!$K$3)))</f>
        <v/>
      </c>
      <c r="T901" s="49" t="str" cm="1">
        <f t="array" aca="1" ref="T901" ca="1">IF(ISBLANK(B901),"",IF(R901="Styrkhæft",_xlfn.XLOOKUP(S901,Vegalengdir[Texti],INDIRECT("Vegalengdir["&amp;'Upplýsingar um umsækjanda'!$B$10&amp;"]"),0%,0)))</f>
        <v/>
      </c>
      <c r="U901" s="72" t="str">
        <f t="shared" ref="U901:U964" si="45">IF(ISBLANK(B901),"",T901*H901)</f>
        <v/>
      </c>
    </row>
    <row r="902" spans="1:21" x14ac:dyDescent="0.25">
      <c r="A902" s="37">
        <f t="shared" si="44"/>
        <v>901</v>
      </c>
      <c r="B902" s="67"/>
      <c r="C902" s="68"/>
      <c r="D902" s="67"/>
      <c r="E902" s="67"/>
      <c r="F902" s="67"/>
      <c r="G902" s="67"/>
      <c r="H902" s="69"/>
      <c r="I902" s="67"/>
      <c r="J902" s="67"/>
      <c r="K902" s="67"/>
      <c r="L902" s="67"/>
      <c r="M902" s="67"/>
      <c r="N902" s="69"/>
      <c r="O902" s="57" t="str">
        <f t="shared" si="43"/>
        <v/>
      </c>
      <c r="Q902" s="11" t="s">
        <v>450</v>
      </c>
      <c r="R902" s="11" t="str" cm="1">
        <f t="array" ref="R902">_xlfn.XLOOKUP(Q902,INDEX(Flettilisti,,1),INDEX(Flettilisti,,2),,0)</f>
        <v>Vantar flokkun</v>
      </c>
      <c r="S902" s="38" t="str">
        <f>IF(ISBLANK(N902),"",IF(N902&lt;Gögn!$J$2,Gögn!$K$2,IF(N902&gt;Gögn!$J$4,Gögn!$K$4,Gögn!$K$3)))</f>
        <v/>
      </c>
      <c r="T902" s="49" t="str" cm="1">
        <f t="array" aca="1" ref="T902" ca="1">IF(ISBLANK(B902),"",IF(R902="Styrkhæft",_xlfn.XLOOKUP(S902,Vegalengdir[Texti],INDIRECT("Vegalengdir["&amp;'Upplýsingar um umsækjanda'!$B$10&amp;"]"),0%,0)))</f>
        <v/>
      </c>
      <c r="U902" s="72" t="str">
        <f t="shared" si="45"/>
        <v/>
      </c>
    </row>
    <row r="903" spans="1:21" x14ac:dyDescent="0.25">
      <c r="A903" s="37">
        <f t="shared" si="44"/>
        <v>902</v>
      </c>
      <c r="B903" s="67"/>
      <c r="C903" s="68"/>
      <c r="D903" s="67"/>
      <c r="E903" s="67"/>
      <c r="F903" s="67"/>
      <c r="G903" s="67"/>
      <c r="H903" s="69"/>
      <c r="I903" s="67"/>
      <c r="J903" s="67"/>
      <c r="K903" s="67"/>
      <c r="L903" s="67"/>
      <c r="M903" s="67"/>
      <c r="N903" s="69"/>
      <c r="O903" s="57" t="str">
        <f t="shared" si="43"/>
        <v/>
      </c>
      <c r="Q903" s="11" t="s">
        <v>450</v>
      </c>
      <c r="R903" s="11" t="str" cm="1">
        <f t="array" ref="R903">_xlfn.XLOOKUP(Q903,INDEX(Flettilisti,,1),INDEX(Flettilisti,,2),,0)</f>
        <v>Vantar flokkun</v>
      </c>
      <c r="S903" s="38" t="str">
        <f>IF(ISBLANK(N903),"",IF(N903&lt;Gögn!$J$2,Gögn!$K$2,IF(N903&gt;Gögn!$J$4,Gögn!$K$4,Gögn!$K$3)))</f>
        <v/>
      </c>
      <c r="T903" s="49" t="str" cm="1">
        <f t="array" aca="1" ref="T903" ca="1">IF(ISBLANK(B903),"",IF(R903="Styrkhæft",_xlfn.XLOOKUP(S903,Vegalengdir[Texti],INDIRECT("Vegalengdir["&amp;'Upplýsingar um umsækjanda'!$B$10&amp;"]"),0%,0)))</f>
        <v/>
      </c>
      <c r="U903" s="72" t="str">
        <f t="shared" si="45"/>
        <v/>
      </c>
    </row>
    <row r="904" spans="1:21" x14ac:dyDescent="0.25">
      <c r="A904" s="37">
        <f t="shared" si="44"/>
        <v>903</v>
      </c>
      <c r="B904" s="67"/>
      <c r="C904" s="68"/>
      <c r="D904" s="67"/>
      <c r="E904" s="67"/>
      <c r="F904" s="67"/>
      <c r="G904" s="67"/>
      <c r="H904" s="69"/>
      <c r="I904" s="67"/>
      <c r="J904" s="67"/>
      <c r="K904" s="67"/>
      <c r="L904" s="67"/>
      <c r="M904" s="67"/>
      <c r="N904" s="69"/>
      <c r="O904" s="57" t="str">
        <f t="shared" si="43"/>
        <v/>
      </c>
      <c r="Q904" s="11" t="s">
        <v>450</v>
      </c>
      <c r="R904" s="11" t="str" cm="1">
        <f t="array" ref="R904">_xlfn.XLOOKUP(Q904,INDEX(Flettilisti,,1),INDEX(Flettilisti,,2),,0)</f>
        <v>Vantar flokkun</v>
      </c>
      <c r="S904" s="38" t="str">
        <f>IF(ISBLANK(N904),"",IF(N904&lt;Gögn!$J$2,Gögn!$K$2,IF(N904&gt;Gögn!$J$4,Gögn!$K$4,Gögn!$K$3)))</f>
        <v/>
      </c>
      <c r="T904" s="49" t="str" cm="1">
        <f t="array" aca="1" ref="T904" ca="1">IF(ISBLANK(B904),"",IF(R904="Styrkhæft",_xlfn.XLOOKUP(S904,Vegalengdir[Texti],INDIRECT("Vegalengdir["&amp;'Upplýsingar um umsækjanda'!$B$10&amp;"]"),0%,0)))</f>
        <v/>
      </c>
      <c r="U904" s="72" t="str">
        <f t="shared" si="45"/>
        <v/>
      </c>
    </row>
    <row r="905" spans="1:21" x14ac:dyDescent="0.25">
      <c r="A905" s="37">
        <f t="shared" si="44"/>
        <v>904</v>
      </c>
      <c r="B905" s="67"/>
      <c r="C905" s="68"/>
      <c r="D905" s="67"/>
      <c r="E905" s="67"/>
      <c r="F905" s="67"/>
      <c r="G905" s="67"/>
      <c r="H905" s="69"/>
      <c r="I905" s="67"/>
      <c r="J905" s="67"/>
      <c r="K905" s="67"/>
      <c r="L905" s="67"/>
      <c r="M905" s="67"/>
      <c r="N905" s="69"/>
      <c r="O905" s="57" t="str">
        <f t="shared" si="43"/>
        <v/>
      </c>
      <c r="Q905" s="11" t="s">
        <v>450</v>
      </c>
      <c r="R905" s="11" t="str" cm="1">
        <f t="array" ref="R905">_xlfn.XLOOKUP(Q905,INDEX(Flettilisti,,1),INDEX(Flettilisti,,2),,0)</f>
        <v>Vantar flokkun</v>
      </c>
      <c r="S905" s="38" t="str">
        <f>IF(ISBLANK(N905),"",IF(N905&lt;Gögn!$J$2,Gögn!$K$2,IF(N905&gt;Gögn!$J$4,Gögn!$K$4,Gögn!$K$3)))</f>
        <v/>
      </c>
      <c r="T905" s="49" t="str" cm="1">
        <f t="array" aca="1" ref="T905" ca="1">IF(ISBLANK(B905),"",IF(R905="Styrkhæft",_xlfn.XLOOKUP(S905,Vegalengdir[Texti],INDIRECT("Vegalengdir["&amp;'Upplýsingar um umsækjanda'!$B$10&amp;"]"),0%,0)))</f>
        <v/>
      </c>
      <c r="U905" s="72" t="str">
        <f t="shared" si="45"/>
        <v/>
      </c>
    </row>
    <row r="906" spans="1:21" x14ac:dyDescent="0.25">
      <c r="A906" s="37">
        <f t="shared" si="44"/>
        <v>905</v>
      </c>
      <c r="B906" s="67"/>
      <c r="C906" s="68"/>
      <c r="D906" s="67"/>
      <c r="E906" s="67"/>
      <c r="F906" s="67"/>
      <c r="G906" s="67"/>
      <c r="H906" s="69"/>
      <c r="I906" s="67"/>
      <c r="J906" s="67"/>
      <c r="K906" s="67"/>
      <c r="L906" s="67"/>
      <c r="M906" s="67"/>
      <c r="N906" s="69"/>
      <c r="O906" s="57" t="str">
        <f t="shared" si="43"/>
        <v/>
      </c>
      <c r="Q906" s="11" t="s">
        <v>450</v>
      </c>
      <c r="R906" s="11" t="str" cm="1">
        <f t="array" ref="R906">_xlfn.XLOOKUP(Q906,INDEX(Flettilisti,,1),INDEX(Flettilisti,,2),,0)</f>
        <v>Vantar flokkun</v>
      </c>
      <c r="S906" s="38" t="str">
        <f>IF(ISBLANK(N906),"",IF(N906&lt;Gögn!$J$2,Gögn!$K$2,IF(N906&gt;Gögn!$J$4,Gögn!$K$4,Gögn!$K$3)))</f>
        <v/>
      </c>
      <c r="T906" s="49" t="str" cm="1">
        <f t="array" aca="1" ref="T906" ca="1">IF(ISBLANK(B906),"",IF(R906="Styrkhæft",_xlfn.XLOOKUP(S906,Vegalengdir[Texti],INDIRECT("Vegalengdir["&amp;'Upplýsingar um umsækjanda'!$B$10&amp;"]"),0%,0)))</f>
        <v/>
      </c>
      <c r="U906" s="72" t="str">
        <f t="shared" si="45"/>
        <v/>
      </c>
    </row>
    <row r="907" spans="1:21" x14ac:dyDescent="0.25">
      <c r="A907" s="37">
        <f t="shared" si="44"/>
        <v>906</v>
      </c>
      <c r="B907" s="67"/>
      <c r="C907" s="68"/>
      <c r="D907" s="67"/>
      <c r="E907" s="67"/>
      <c r="F907" s="67"/>
      <c r="G907" s="67"/>
      <c r="H907" s="69"/>
      <c r="I907" s="67"/>
      <c r="J907" s="67"/>
      <c r="K907" s="67"/>
      <c r="L907" s="67"/>
      <c r="M907" s="67"/>
      <c r="N907" s="69"/>
      <c r="O907" s="57" t="str">
        <f t="shared" si="43"/>
        <v/>
      </c>
      <c r="Q907" s="11" t="s">
        <v>450</v>
      </c>
      <c r="R907" s="11" t="str" cm="1">
        <f t="array" ref="R907">_xlfn.XLOOKUP(Q907,INDEX(Flettilisti,,1),INDEX(Flettilisti,,2),,0)</f>
        <v>Vantar flokkun</v>
      </c>
      <c r="S907" s="38" t="str">
        <f>IF(ISBLANK(N907),"",IF(N907&lt;Gögn!$J$2,Gögn!$K$2,IF(N907&gt;Gögn!$J$4,Gögn!$K$4,Gögn!$K$3)))</f>
        <v/>
      </c>
      <c r="T907" s="49" t="str" cm="1">
        <f t="array" aca="1" ref="T907" ca="1">IF(ISBLANK(B907),"",IF(R907="Styrkhæft",_xlfn.XLOOKUP(S907,Vegalengdir[Texti],INDIRECT("Vegalengdir["&amp;'Upplýsingar um umsækjanda'!$B$10&amp;"]"),0%,0)))</f>
        <v/>
      </c>
      <c r="U907" s="72" t="str">
        <f t="shared" si="45"/>
        <v/>
      </c>
    </row>
    <row r="908" spans="1:21" x14ac:dyDescent="0.25">
      <c r="A908" s="37">
        <f t="shared" si="44"/>
        <v>907</v>
      </c>
      <c r="B908" s="67"/>
      <c r="C908" s="68"/>
      <c r="D908" s="67"/>
      <c r="E908" s="67"/>
      <c r="F908" s="67"/>
      <c r="G908" s="67"/>
      <c r="H908" s="69"/>
      <c r="I908" s="67"/>
      <c r="J908" s="67"/>
      <c r="K908" s="67"/>
      <c r="L908" s="67"/>
      <c r="M908" s="67"/>
      <c r="N908" s="69"/>
      <c r="O908" s="57" t="str">
        <f t="shared" si="43"/>
        <v/>
      </c>
      <c r="Q908" s="11" t="s">
        <v>450</v>
      </c>
      <c r="R908" s="11" t="str" cm="1">
        <f t="array" ref="R908">_xlfn.XLOOKUP(Q908,INDEX(Flettilisti,,1),INDEX(Flettilisti,,2),,0)</f>
        <v>Vantar flokkun</v>
      </c>
      <c r="S908" s="38" t="str">
        <f>IF(ISBLANK(N908),"",IF(N908&lt;Gögn!$J$2,Gögn!$K$2,IF(N908&gt;Gögn!$J$4,Gögn!$K$4,Gögn!$K$3)))</f>
        <v/>
      </c>
      <c r="T908" s="49" t="str" cm="1">
        <f t="array" aca="1" ref="T908" ca="1">IF(ISBLANK(B908),"",IF(R908="Styrkhæft",_xlfn.XLOOKUP(S908,Vegalengdir[Texti],INDIRECT("Vegalengdir["&amp;'Upplýsingar um umsækjanda'!$B$10&amp;"]"),0%,0)))</f>
        <v/>
      </c>
      <c r="U908" s="72" t="str">
        <f t="shared" si="45"/>
        <v/>
      </c>
    </row>
    <row r="909" spans="1:21" x14ac:dyDescent="0.25">
      <c r="A909" s="37">
        <f t="shared" si="44"/>
        <v>908</v>
      </c>
      <c r="B909" s="67"/>
      <c r="C909" s="68"/>
      <c r="D909" s="67"/>
      <c r="E909" s="67"/>
      <c r="F909" s="67"/>
      <c r="G909" s="67"/>
      <c r="H909" s="69"/>
      <c r="I909" s="67"/>
      <c r="J909" s="67"/>
      <c r="K909" s="67"/>
      <c r="L909" s="67"/>
      <c r="M909" s="67"/>
      <c r="N909" s="69"/>
      <c r="O909" s="57" t="str">
        <f t="shared" si="43"/>
        <v/>
      </c>
      <c r="Q909" s="11" t="s">
        <v>450</v>
      </c>
      <c r="R909" s="11" t="str" cm="1">
        <f t="array" ref="R909">_xlfn.XLOOKUP(Q909,INDEX(Flettilisti,,1),INDEX(Flettilisti,,2),,0)</f>
        <v>Vantar flokkun</v>
      </c>
      <c r="S909" s="38" t="str">
        <f>IF(ISBLANK(N909),"",IF(N909&lt;Gögn!$J$2,Gögn!$K$2,IF(N909&gt;Gögn!$J$4,Gögn!$K$4,Gögn!$K$3)))</f>
        <v/>
      </c>
      <c r="T909" s="49" t="str" cm="1">
        <f t="array" aca="1" ref="T909" ca="1">IF(ISBLANK(B909),"",IF(R909="Styrkhæft",_xlfn.XLOOKUP(S909,Vegalengdir[Texti],INDIRECT("Vegalengdir["&amp;'Upplýsingar um umsækjanda'!$B$10&amp;"]"),0%,0)))</f>
        <v/>
      </c>
      <c r="U909" s="72" t="str">
        <f t="shared" si="45"/>
        <v/>
      </c>
    </row>
    <row r="910" spans="1:21" x14ac:dyDescent="0.25">
      <c r="A910" s="37">
        <f t="shared" si="44"/>
        <v>909</v>
      </c>
      <c r="B910" s="67"/>
      <c r="C910" s="68"/>
      <c r="D910" s="67"/>
      <c r="E910" s="67"/>
      <c r="F910" s="67"/>
      <c r="G910" s="67"/>
      <c r="H910" s="69"/>
      <c r="I910" s="67"/>
      <c r="J910" s="67"/>
      <c r="K910" s="67"/>
      <c r="L910" s="67"/>
      <c r="M910" s="67"/>
      <c r="N910" s="69"/>
      <c r="O910" s="57" t="str">
        <f t="shared" si="43"/>
        <v/>
      </c>
      <c r="Q910" s="11" t="s">
        <v>450</v>
      </c>
      <c r="R910" s="11" t="str" cm="1">
        <f t="array" ref="R910">_xlfn.XLOOKUP(Q910,INDEX(Flettilisti,,1),INDEX(Flettilisti,,2),,0)</f>
        <v>Vantar flokkun</v>
      </c>
      <c r="S910" s="38" t="str">
        <f>IF(ISBLANK(N910),"",IF(N910&lt;Gögn!$J$2,Gögn!$K$2,IF(N910&gt;Gögn!$J$4,Gögn!$K$4,Gögn!$K$3)))</f>
        <v/>
      </c>
      <c r="T910" s="49" t="str" cm="1">
        <f t="array" aca="1" ref="T910" ca="1">IF(ISBLANK(B910),"",IF(R910="Styrkhæft",_xlfn.XLOOKUP(S910,Vegalengdir[Texti],INDIRECT("Vegalengdir["&amp;'Upplýsingar um umsækjanda'!$B$10&amp;"]"),0%,0)))</f>
        <v/>
      </c>
      <c r="U910" s="72" t="str">
        <f t="shared" si="45"/>
        <v/>
      </c>
    </row>
    <row r="911" spans="1:21" x14ac:dyDescent="0.25">
      <c r="A911" s="37">
        <f t="shared" si="44"/>
        <v>910</v>
      </c>
      <c r="B911" s="67"/>
      <c r="C911" s="68"/>
      <c r="D911" s="67"/>
      <c r="E911" s="67"/>
      <c r="F911" s="67"/>
      <c r="G911" s="67"/>
      <c r="H911" s="69"/>
      <c r="I911" s="67"/>
      <c r="J911" s="67"/>
      <c r="K911" s="67"/>
      <c r="L911" s="67"/>
      <c r="M911" s="67"/>
      <c r="N911" s="69"/>
      <c r="O911" s="57" t="str">
        <f t="shared" si="43"/>
        <v/>
      </c>
      <c r="Q911" s="11" t="s">
        <v>450</v>
      </c>
      <c r="R911" s="11" t="str" cm="1">
        <f t="array" ref="R911">_xlfn.XLOOKUP(Q911,INDEX(Flettilisti,,1),INDEX(Flettilisti,,2),,0)</f>
        <v>Vantar flokkun</v>
      </c>
      <c r="S911" s="38" t="str">
        <f>IF(ISBLANK(N911),"",IF(N911&lt;Gögn!$J$2,Gögn!$K$2,IF(N911&gt;Gögn!$J$4,Gögn!$K$4,Gögn!$K$3)))</f>
        <v/>
      </c>
      <c r="T911" s="49" t="str" cm="1">
        <f t="array" aca="1" ref="T911" ca="1">IF(ISBLANK(B911),"",IF(R911="Styrkhæft",_xlfn.XLOOKUP(S911,Vegalengdir[Texti],INDIRECT("Vegalengdir["&amp;'Upplýsingar um umsækjanda'!$B$10&amp;"]"),0%,0)))</f>
        <v/>
      </c>
      <c r="U911" s="72" t="str">
        <f t="shared" si="45"/>
        <v/>
      </c>
    </row>
    <row r="912" spans="1:21" x14ac:dyDescent="0.25">
      <c r="A912" s="37">
        <f t="shared" si="44"/>
        <v>911</v>
      </c>
      <c r="B912" s="67"/>
      <c r="C912" s="68"/>
      <c r="D912" s="67"/>
      <c r="E912" s="67"/>
      <c r="F912" s="67"/>
      <c r="G912" s="67"/>
      <c r="H912" s="69"/>
      <c r="I912" s="67"/>
      <c r="J912" s="67"/>
      <c r="K912" s="67"/>
      <c r="L912" s="67"/>
      <c r="M912" s="67"/>
      <c r="N912" s="69"/>
      <c r="O912" s="57" t="str">
        <f t="shared" si="43"/>
        <v/>
      </c>
      <c r="Q912" s="11" t="s">
        <v>450</v>
      </c>
      <c r="R912" s="11" t="str" cm="1">
        <f t="array" ref="R912">_xlfn.XLOOKUP(Q912,INDEX(Flettilisti,,1),INDEX(Flettilisti,,2),,0)</f>
        <v>Vantar flokkun</v>
      </c>
      <c r="S912" s="38" t="str">
        <f>IF(ISBLANK(N912),"",IF(N912&lt;Gögn!$J$2,Gögn!$K$2,IF(N912&gt;Gögn!$J$4,Gögn!$K$4,Gögn!$K$3)))</f>
        <v/>
      </c>
      <c r="T912" s="49" t="str" cm="1">
        <f t="array" aca="1" ref="T912" ca="1">IF(ISBLANK(B912),"",IF(R912="Styrkhæft",_xlfn.XLOOKUP(S912,Vegalengdir[Texti],INDIRECT("Vegalengdir["&amp;'Upplýsingar um umsækjanda'!$B$10&amp;"]"),0%,0)))</f>
        <v/>
      </c>
      <c r="U912" s="72" t="str">
        <f t="shared" si="45"/>
        <v/>
      </c>
    </row>
    <row r="913" spans="1:21" x14ac:dyDescent="0.25">
      <c r="A913" s="37">
        <f t="shared" si="44"/>
        <v>912</v>
      </c>
      <c r="B913" s="67"/>
      <c r="C913" s="68"/>
      <c r="D913" s="67"/>
      <c r="E913" s="67"/>
      <c r="F913" s="67"/>
      <c r="G913" s="67"/>
      <c r="H913" s="69"/>
      <c r="I913" s="67"/>
      <c r="J913" s="67"/>
      <c r="K913" s="67"/>
      <c r="L913" s="67"/>
      <c r="M913" s="67"/>
      <c r="N913" s="69"/>
      <c r="O913" s="57" t="str">
        <f t="shared" si="43"/>
        <v/>
      </c>
      <c r="Q913" s="11" t="s">
        <v>450</v>
      </c>
      <c r="R913" s="11" t="str" cm="1">
        <f t="array" ref="R913">_xlfn.XLOOKUP(Q913,INDEX(Flettilisti,,1),INDEX(Flettilisti,,2),,0)</f>
        <v>Vantar flokkun</v>
      </c>
      <c r="S913" s="38" t="str">
        <f>IF(ISBLANK(N913),"",IF(N913&lt;Gögn!$J$2,Gögn!$K$2,IF(N913&gt;Gögn!$J$4,Gögn!$K$4,Gögn!$K$3)))</f>
        <v/>
      </c>
      <c r="T913" s="49" t="str" cm="1">
        <f t="array" aca="1" ref="T913" ca="1">IF(ISBLANK(B913),"",IF(R913="Styrkhæft",_xlfn.XLOOKUP(S913,Vegalengdir[Texti],INDIRECT("Vegalengdir["&amp;'Upplýsingar um umsækjanda'!$B$10&amp;"]"),0%,0)))</f>
        <v/>
      </c>
      <c r="U913" s="72" t="str">
        <f t="shared" si="45"/>
        <v/>
      </c>
    </row>
    <row r="914" spans="1:21" x14ac:dyDescent="0.25">
      <c r="A914" s="37">
        <f t="shared" si="44"/>
        <v>913</v>
      </c>
      <c r="B914" s="67"/>
      <c r="C914" s="68"/>
      <c r="D914" s="67"/>
      <c r="E914" s="67"/>
      <c r="F914" s="67"/>
      <c r="G914" s="67"/>
      <c r="H914" s="69"/>
      <c r="I914" s="67"/>
      <c r="J914" s="67"/>
      <c r="K914" s="67"/>
      <c r="L914" s="67"/>
      <c r="M914" s="67"/>
      <c r="N914" s="69"/>
      <c r="O914" s="57" t="str">
        <f t="shared" si="43"/>
        <v/>
      </c>
      <c r="Q914" s="11" t="s">
        <v>450</v>
      </c>
      <c r="R914" s="11" t="str" cm="1">
        <f t="array" ref="R914">_xlfn.XLOOKUP(Q914,INDEX(Flettilisti,,1),INDEX(Flettilisti,,2),,0)</f>
        <v>Vantar flokkun</v>
      </c>
      <c r="S914" s="38" t="str">
        <f>IF(ISBLANK(N914),"",IF(N914&lt;Gögn!$J$2,Gögn!$K$2,IF(N914&gt;Gögn!$J$4,Gögn!$K$4,Gögn!$K$3)))</f>
        <v/>
      </c>
      <c r="T914" s="49" t="str" cm="1">
        <f t="array" aca="1" ref="T914" ca="1">IF(ISBLANK(B914),"",IF(R914="Styrkhæft",_xlfn.XLOOKUP(S914,Vegalengdir[Texti],INDIRECT("Vegalengdir["&amp;'Upplýsingar um umsækjanda'!$B$10&amp;"]"),0%,0)))</f>
        <v/>
      </c>
      <c r="U914" s="72" t="str">
        <f t="shared" si="45"/>
        <v/>
      </c>
    </row>
    <row r="915" spans="1:21" x14ac:dyDescent="0.25">
      <c r="A915" s="37">
        <f t="shared" si="44"/>
        <v>914</v>
      </c>
      <c r="B915" s="67"/>
      <c r="C915" s="68"/>
      <c r="D915" s="67"/>
      <c r="E915" s="67"/>
      <c r="F915" s="67"/>
      <c r="G915" s="67"/>
      <c r="H915" s="69"/>
      <c r="I915" s="67"/>
      <c r="J915" s="67"/>
      <c r="K915" s="67"/>
      <c r="L915" s="67"/>
      <c r="M915" s="67"/>
      <c r="N915" s="69"/>
      <c r="O915" s="57" t="str">
        <f t="shared" si="43"/>
        <v/>
      </c>
      <c r="Q915" s="11" t="s">
        <v>450</v>
      </c>
      <c r="R915" s="11" t="str" cm="1">
        <f t="array" ref="R915">_xlfn.XLOOKUP(Q915,INDEX(Flettilisti,,1),INDEX(Flettilisti,,2),,0)</f>
        <v>Vantar flokkun</v>
      </c>
      <c r="S915" s="38" t="str">
        <f>IF(ISBLANK(N915),"",IF(N915&lt;Gögn!$J$2,Gögn!$K$2,IF(N915&gt;Gögn!$J$4,Gögn!$K$4,Gögn!$K$3)))</f>
        <v/>
      </c>
      <c r="T915" s="49" t="str" cm="1">
        <f t="array" aca="1" ref="T915" ca="1">IF(ISBLANK(B915),"",IF(R915="Styrkhæft",_xlfn.XLOOKUP(S915,Vegalengdir[Texti],INDIRECT("Vegalengdir["&amp;'Upplýsingar um umsækjanda'!$B$10&amp;"]"),0%,0)))</f>
        <v/>
      </c>
      <c r="U915" s="72" t="str">
        <f t="shared" si="45"/>
        <v/>
      </c>
    </row>
    <row r="916" spans="1:21" x14ac:dyDescent="0.25">
      <c r="A916" s="37">
        <f t="shared" si="44"/>
        <v>915</v>
      </c>
      <c r="B916" s="67"/>
      <c r="C916" s="68"/>
      <c r="D916" s="67"/>
      <c r="E916" s="67"/>
      <c r="F916" s="67"/>
      <c r="G916" s="67"/>
      <c r="H916" s="69"/>
      <c r="I916" s="67"/>
      <c r="J916" s="67"/>
      <c r="K916" s="67"/>
      <c r="L916" s="67"/>
      <c r="M916" s="67"/>
      <c r="N916" s="69"/>
      <c r="O916" s="57" t="str">
        <f t="shared" si="43"/>
        <v/>
      </c>
      <c r="Q916" s="11" t="s">
        <v>450</v>
      </c>
      <c r="R916" s="11" t="str" cm="1">
        <f t="array" ref="R916">_xlfn.XLOOKUP(Q916,INDEX(Flettilisti,,1),INDEX(Flettilisti,,2),,0)</f>
        <v>Vantar flokkun</v>
      </c>
      <c r="S916" s="38" t="str">
        <f>IF(ISBLANK(N916),"",IF(N916&lt;Gögn!$J$2,Gögn!$K$2,IF(N916&gt;Gögn!$J$4,Gögn!$K$4,Gögn!$K$3)))</f>
        <v/>
      </c>
      <c r="T916" s="49" t="str" cm="1">
        <f t="array" aca="1" ref="T916" ca="1">IF(ISBLANK(B916),"",IF(R916="Styrkhæft",_xlfn.XLOOKUP(S916,Vegalengdir[Texti],INDIRECT("Vegalengdir["&amp;'Upplýsingar um umsækjanda'!$B$10&amp;"]"),0%,0)))</f>
        <v/>
      </c>
      <c r="U916" s="72" t="str">
        <f t="shared" si="45"/>
        <v/>
      </c>
    </row>
    <row r="917" spans="1:21" x14ac:dyDescent="0.25">
      <c r="A917" s="37">
        <f t="shared" si="44"/>
        <v>916</v>
      </c>
      <c r="B917" s="67"/>
      <c r="C917" s="68"/>
      <c r="D917" s="67"/>
      <c r="E917" s="67"/>
      <c r="F917" s="67"/>
      <c r="G917" s="67"/>
      <c r="H917" s="69"/>
      <c r="I917" s="67"/>
      <c r="J917" s="67"/>
      <c r="K917" s="67"/>
      <c r="L917" s="67"/>
      <c r="M917" s="67"/>
      <c r="N917" s="69"/>
      <c r="O917" s="57" t="str">
        <f t="shared" si="43"/>
        <v/>
      </c>
      <c r="Q917" s="11" t="s">
        <v>450</v>
      </c>
      <c r="R917" s="11" t="str" cm="1">
        <f t="array" ref="R917">_xlfn.XLOOKUP(Q917,INDEX(Flettilisti,,1),INDEX(Flettilisti,,2),,0)</f>
        <v>Vantar flokkun</v>
      </c>
      <c r="S917" s="38" t="str">
        <f>IF(ISBLANK(N917),"",IF(N917&lt;Gögn!$J$2,Gögn!$K$2,IF(N917&gt;Gögn!$J$4,Gögn!$K$4,Gögn!$K$3)))</f>
        <v/>
      </c>
      <c r="T917" s="49" t="str" cm="1">
        <f t="array" aca="1" ref="T917" ca="1">IF(ISBLANK(B917),"",IF(R917="Styrkhæft",_xlfn.XLOOKUP(S917,Vegalengdir[Texti],INDIRECT("Vegalengdir["&amp;'Upplýsingar um umsækjanda'!$B$10&amp;"]"),0%,0)))</f>
        <v/>
      </c>
      <c r="U917" s="72" t="str">
        <f t="shared" si="45"/>
        <v/>
      </c>
    </row>
    <row r="918" spans="1:21" x14ac:dyDescent="0.25">
      <c r="A918" s="37">
        <f t="shared" si="44"/>
        <v>917</v>
      </c>
      <c r="B918" s="67"/>
      <c r="C918" s="68"/>
      <c r="D918" s="67"/>
      <c r="E918" s="67"/>
      <c r="F918" s="67"/>
      <c r="G918" s="67"/>
      <c r="H918" s="69"/>
      <c r="I918" s="67"/>
      <c r="J918" s="67"/>
      <c r="K918" s="67"/>
      <c r="L918" s="67"/>
      <c r="M918" s="67"/>
      <c r="N918" s="69"/>
      <c r="O918" s="57" t="str">
        <f t="shared" si="43"/>
        <v/>
      </c>
      <c r="Q918" s="11" t="s">
        <v>450</v>
      </c>
      <c r="R918" s="11" t="str" cm="1">
        <f t="array" ref="R918">_xlfn.XLOOKUP(Q918,INDEX(Flettilisti,,1),INDEX(Flettilisti,,2),,0)</f>
        <v>Vantar flokkun</v>
      </c>
      <c r="S918" s="38" t="str">
        <f>IF(ISBLANK(N918),"",IF(N918&lt;Gögn!$J$2,Gögn!$K$2,IF(N918&gt;Gögn!$J$4,Gögn!$K$4,Gögn!$K$3)))</f>
        <v/>
      </c>
      <c r="T918" s="49" t="str" cm="1">
        <f t="array" aca="1" ref="T918" ca="1">IF(ISBLANK(B918),"",IF(R918="Styrkhæft",_xlfn.XLOOKUP(S918,Vegalengdir[Texti],INDIRECT("Vegalengdir["&amp;'Upplýsingar um umsækjanda'!$B$10&amp;"]"),0%,0)))</f>
        <v/>
      </c>
      <c r="U918" s="72" t="str">
        <f t="shared" si="45"/>
        <v/>
      </c>
    </row>
    <row r="919" spans="1:21" x14ac:dyDescent="0.25">
      <c r="A919" s="37">
        <f t="shared" si="44"/>
        <v>918</v>
      </c>
      <c r="B919" s="67"/>
      <c r="C919" s="68"/>
      <c r="D919" s="67"/>
      <c r="E919" s="67"/>
      <c r="F919" s="67"/>
      <c r="G919" s="67"/>
      <c r="H919" s="69"/>
      <c r="I919" s="67"/>
      <c r="J919" s="67"/>
      <c r="K919" s="67"/>
      <c r="L919" s="67"/>
      <c r="M919" s="67"/>
      <c r="N919" s="69"/>
      <c r="O919" s="57" t="str">
        <f t="shared" si="43"/>
        <v/>
      </c>
      <c r="Q919" s="11" t="s">
        <v>450</v>
      </c>
      <c r="R919" s="11" t="str" cm="1">
        <f t="array" ref="R919">_xlfn.XLOOKUP(Q919,INDEX(Flettilisti,,1),INDEX(Flettilisti,,2),,0)</f>
        <v>Vantar flokkun</v>
      </c>
      <c r="S919" s="38" t="str">
        <f>IF(ISBLANK(N919),"",IF(N919&lt;Gögn!$J$2,Gögn!$K$2,IF(N919&gt;Gögn!$J$4,Gögn!$K$4,Gögn!$K$3)))</f>
        <v/>
      </c>
      <c r="T919" s="49" t="str" cm="1">
        <f t="array" aca="1" ref="T919" ca="1">IF(ISBLANK(B919),"",IF(R919="Styrkhæft",_xlfn.XLOOKUP(S919,Vegalengdir[Texti],INDIRECT("Vegalengdir["&amp;'Upplýsingar um umsækjanda'!$B$10&amp;"]"),0%,0)))</f>
        <v/>
      </c>
      <c r="U919" s="72" t="str">
        <f t="shared" si="45"/>
        <v/>
      </c>
    </row>
    <row r="920" spans="1:21" x14ac:dyDescent="0.25">
      <c r="A920" s="37">
        <f t="shared" si="44"/>
        <v>919</v>
      </c>
      <c r="B920" s="67"/>
      <c r="C920" s="68"/>
      <c r="D920" s="67"/>
      <c r="E920" s="67"/>
      <c r="F920" s="67"/>
      <c r="G920" s="67"/>
      <c r="H920" s="69"/>
      <c r="I920" s="67"/>
      <c r="J920" s="67"/>
      <c r="K920" s="67"/>
      <c r="L920" s="67"/>
      <c r="M920" s="67"/>
      <c r="N920" s="69"/>
      <c r="O920" s="57" t="str">
        <f t="shared" si="43"/>
        <v/>
      </c>
      <c r="Q920" s="11" t="s">
        <v>450</v>
      </c>
      <c r="R920" s="11" t="str" cm="1">
        <f t="array" ref="R920">_xlfn.XLOOKUP(Q920,INDEX(Flettilisti,,1),INDEX(Flettilisti,,2),,0)</f>
        <v>Vantar flokkun</v>
      </c>
      <c r="S920" s="38" t="str">
        <f>IF(ISBLANK(N920),"",IF(N920&lt;Gögn!$J$2,Gögn!$K$2,IF(N920&gt;Gögn!$J$4,Gögn!$K$4,Gögn!$K$3)))</f>
        <v/>
      </c>
      <c r="T920" s="49" t="str" cm="1">
        <f t="array" aca="1" ref="T920" ca="1">IF(ISBLANK(B920),"",IF(R920="Styrkhæft",_xlfn.XLOOKUP(S920,Vegalengdir[Texti],INDIRECT("Vegalengdir["&amp;'Upplýsingar um umsækjanda'!$B$10&amp;"]"),0%,0)))</f>
        <v/>
      </c>
      <c r="U920" s="72" t="str">
        <f t="shared" si="45"/>
        <v/>
      </c>
    </row>
    <row r="921" spans="1:21" x14ac:dyDescent="0.25">
      <c r="A921" s="37">
        <f t="shared" si="44"/>
        <v>920</v>
      </c>
      <c r="B921" s="67"/>
      <c r="C921" s="68"/>
      <c r="D921" s="67"/>
      <c r="E921" s="67"/>
      <c r="F921" s="67"/>
      <c r="G921" s="67"/>
      <c r="H921" s="69"/>
      <c r="I921" s="67"/>
      <c r="J921" s="67"/>
      <c r="K921" s="67"/>
      <c r="L921" s="67"/>
      <c r="M921" s="67"/>
      <c r="N921" s="69"/>
      <c r="O921" s="57" t="str">
        <f t="shared" si="43"/>
        <v/>
      </c>
      <c r="Q921" s="11" t="s">
        <v>450</v>
      </c>
      <c r="R921" s="11" t="str" cm="1">
        <f t="array" ref="R921">_xlfn.XLOOKUP(Q921,INDEX(Flettilisti,,1),INDEX(Flettilisti,,2),,0)</f>
        <v>Vantar flokkun</v>
      </c>
      <c r="S921" s="38" t="str">
        <f>IF(ISBLANK(N921),"",IF(N921&lt;Gögn!$J$2,Gögn!$K$2,IF(N921&gt;Gögn!$J$4,Gögn!$K$4,Gögn!$K$3)))</f>
        <v/>
      </c>
      <c r="T921" s="49" t="str" cm="1">
        <f t="array" aca="1" ref="T921" ca="1">IF(ISBLANK(B921),"",IF(R921="Styrkhæft",_xlfn.XLOOKUP(S921,Vegalengdir[Texti],INDIRECT("Vegalengdir["&amp;'Upplýsingar um umsækjanda'!$B$10&amp;"]"),0%,0)))</f>
        <v/>
      </c>
      <c r="U921" s="72" t="str">
        <f t="shared" si="45"/>
        <v/>
      </c>
    </row>
    <row r="922" spans="1:21" x14ac:dyDescent="0.25">
      <c r="A922" s="37">
        <f t="shared" si="44"/>
        <v>921</v>
      </c>
      <c r="B922" s="67"/>
      <c r="C922" s="68"/>
      <c r="D922" s="67"/>
      <c r="E922" s="67"/>
      <c r="F922" s="67"/>
      <c r="G922" s="67"/>
      <c r="H922" s="69"/>
      <c r="I922" s="67"/>
      <c r="J922" s="67"/>
      <c r="K922" s="67"/>
      <c r="L922" s="67"/>
      <c r="M922" s="67"/>
      <c r="N922" s="69"/>
      <c r="O922" s="57" t="str">
        <f t="shared" si="43"/>
        <v/>
      </c>
      <c r="Q922" s="11" t="s">
        <v>450</v>
      </c>
      <c r="R922" s="11" t="str" cm="1">
        <f t="array" ref="R922">_xlfn.XLOOKUP(Q922,INDEX(Flettilisti,,1),INDEX(Flettilisti,,2),,0)</f>
        <v>Vantar flokkun</v>
      </c>
      <c r="S922" s="38" t="str">
        <f>IF(ISBLANK(N922),"",IF(N922&lt;Gögn!$J$2,Gögn!$K$2,IF(N922&gt;Gögn!$J$4,Gögn!$K$4,Gögn!$K$3)))</f>
        <v/>
      </c>
      <c r="T922" s="49" t="str" cm="1">
        <f t="array" aca="1" ref="T922" ca="1">IF(ISBLANK(B922),"",IF(R922="Styrkhæft",_xlfn.XLOOKUP(S922,Vegalengdir[Texti],INDIRECT("Vegalengdir["&amp;'Upplýsingar um umsækjanda'!$B$10&amp;"]"),0%,0)))</f>
        <v/>
      </c>
      <c r="U922" s="72" t="str">
        <f t="shared" si="45"/>
        <v/>
      </c>
    </row>
    <row r="923" spans="1:21" x14ac:dyDescent="0.25">
      <c r="A923" s="37">
        <f t="shared" si="44"/>
        <v>922</v>
      </c>
      <c r="B923" s="67"/>
      <c r="C923" s="68"/>
      <c r="D923" s="67"/>
      <c r="E923" s="67"/>
      <c r="F923" s="67"/>
      <c r="G923" s="67"/>
      <c r="H923" s="69"/>
      <c r="I923" s="67"/>
      <c r="J923" s="67"/>
      <c r="K923" s="67"/>
      <c r="L923" s="67"/>
      <c r="M923" s="67"/>
      <c r="N923" s="69"/>
      <c r="O923" s="57" t="str">
        <f t="shared" si="43"/>
        <v/>
      </c>
      <c r="Q923" s="11" t="s">
        <v>450</v>
      </c>
      <c r="R923" s="11" t="str" cm="1">
        <f t="array" ref="R923">_xlfn.XLOOKUP(Q923,INDEX(Flettilisti,,1),INDEX(Flettilisti,,2),,0)</f>
        <v>Vantar flokkun</v>
      </c>
      <c r="S923" s="38" t="str">
        <f>IF(ISBLANK(N923),"",IF(N923&lt;Gögn!$J$2,Gögn!$K$2,IF(N923&gt;Gögn!$J$4,Gögn!$K$4,Gögn!$K$3)))</f>
        <v/>
      </c>
      <c r="T923" s="49" t="str" cm="1">
        <f t="array" aca="1" ref="T923" ca="1">IF(ISBLANK(B923),"",IF(R923="Styrkhæft",_xlfn.XLOOKUP(S923,Vegalengdir[Texti],INDIRECT("Vegalengdir["&amp;'Upplýsingar um umsækjanda'!$B$10&amp;"]"),0%,0)))</f>
        <v/>
      </c>
      <c r="U923" s="72" t="str">
        <f t="shared" si="45"/>
        <v/>
      </c>
    </row>
    <row r="924" spans="1:21" x14ac:dyDescent="0.25">
      <c r="A924" s="37">
        <f t="shared" si="44"/>
        <v>923</v>
      </c>
      <c r="B924" s="67"/>
      <c r="C924" s="68"/>
      <c r="D924" s="67"/>
      <c r="E924" s="67"/>
      <c r="F924" s="67"/>
      <c r="G924" s="67"/>
      <c r="H924" s="69"/>
      <c r="I924" s="67"/>
      <c r="J924" s="67"/>
      <c r="K924" s="67"/>
      <c r="L924" s="67"/>
      <c r="M924" s="67"/>
      <c r="N924" s="69"/>
      <c r="O924" s="57" t="str">
        <f t="shared" si="43"/>
        <v/>
      </c>
      <c r="Q924" s="11" t="s">
        <v>450</v>
      </c>
      <c r="R924" s="11" t="str" cm="1">
        <f t="array" ref="R924">_xlfn.XLOOKUP(Q924,INDEX(Flettilisti,,1),INDEX(Flettilisti,,2),,0)</f>
        <v>Vantar flokkun</v>
      </c>
      <c r="S924" s="38" t="str">
        <f>IF(ISBLANK(N924),"",IF(N924&lt;Gögn!$J$2,Gögn!$K$2,IF(N924&gt;Gögn!$J$4,Gögn!$K$4,Gögn!$K$3)))</f>
        <v/>
      </c>
      <c r="T924" s="49" t="str" cm="1">
        <f t="array" aca="1" ref="T924" ca="1">IF(ISBLANK(B924),"",IF(R924="Styrkhæft",_xlfn.XLOOKUP(S924,Vegalengdir[Texti],INDIRECT("Vegalengdir["&amp;'Upplýsingar um umsækjanda'!$B$10&amp;"]"),0%,0)))</f>
        <v/>
      </c>
      <c r="U924" s="72" t="str">
        <f t="shared" si="45"/>
        <v/>
      </c>
    </row>
    <row r="925" spans="1:21" x14ac:dyDescent="0.25">
      <c r="A925" s="37">
        <f t="shared" si="44"/>
        <v>924</v>
      </c>
      <c r="B925" s="67"/>
      <c r="C925" s="68"/>
      <c r="D925" s="67"/>
      <c r="E925" s="67"/>
      <c r="F925" s="67"/>
      <c r="G925" s="67"/>
      <c r="H925" s="69"/>
      <c r="I925" s="67"/>
      <c r="J925" s="67"/>
      <c r="K925" s="67"/>
      <c r="L925" s="67"/>
      <c r="M925" s="67"/>
      <c r="N925" s="69"/>
      <c r="O925" s="57" t="str">
        <f t="shared" si="43"/>
        <v/>
      </c>
      <c r="Q925" s="11" t="s">
        <v>450</v>
      </c>
      <c r="R925" s="11" t="str" cm="1">
        <f t="array" ref="R925">_xlfn.XLOOKUP(Q925,INDEX(Flettilisti,,1),INDEX(Flettilisti,,2),,0)</f>
        <v>Vantar flokkun</v>
      </c>
      <c r="S925" s="38" t="str">
        <f>IF(ISBLANK(N925),"",IF(N925&lt;Gögn!$J$2,Gögn!$K$2,IF(N925&gt;Gögn!$J$4,Gögn!$K$4,Gögn!$K$3)))</f>
        <v/>
      </c>
      <c r="T925" s="49" t="str" cm="1">
        <f t="array" aca="1" ref="T925" ca="1">IF(ISBLANK(B925),"",IF(R925="Styrkhæft",_xlfn.XLOOKUP(S925,Vegalengdir[Texti],INDIRECT("Vegalengdir["&amp;'Upplýsingar um umsækjanda'!$B$10&amp;"]"),0%,0)))</f>
        <v/>
      </c>
      <c r="U925" s="72" t="str">
        <f t="shared" si="45"/>
        <v/>
      </c>
    </row>
    <row r="926" spans="1:21" x14ac:dyDescent="0.25">
      <c r="A926" s="37">
        <f t="shared" si="44"/>
        <v>925</v>
      </c>
      <c r="B926" s="67"/>
      <c r="C926" s="68"/>
      <c r="D926" s="67"/>
      <c r="E926" s="67"/>
      <c r="F926" s="67"/>
      <c r="G926" s="67"/>
      <c r="H926" s="69"/>
      <c r="I926" s="67"/>
      <c r="J926" s="67"/>
      <c r="K926" s="67"/>
      <c r="L926" s="67"/>
      <c r="M926" s="67"/>
      <c r="N926" s="69"/>
      <c r="O926" s="57" t="str">
        <f t="shared" si="43"/>
        <v/>
      </c>
      <c r="Q926" s="11" t="s">
        <v>450</v>
      </c>
      <c r="R926" s="11" t="str" cm="1">
        <f t="array" ref="R926">_xlfn.XLOOKUP(Q926,INDEX(Flettilisti,,1),INDEX(Flettilisti,,2),,0)</f>
        <v>Vantar flokkun</v>
      </c>
      <c r="S926" s="38" t="str">
        <f>IF(ISBLANK(N926),"",IF(N926&lt;Gögn!$J$2,Gögn!$K$2,IF(N926&gt;Gögn!$J$4,Gögn!$K$4,Gögn!$K$3)))</f>
        <v/>
      </c>
      <c r="T926" s="49" t="str" cm="1">
        <f t="array" aca="1" ref="T926" ca="1">IF(ISBLANK(B926),"",IF(R926="Styrkhæft",_xlfn.XLOOKUP(S926,Vegalengdir[Texti],INDIRECT("Vegalengdir["&amp;'Upplýsingar um umsækjanda'!$B$10&amp;"]"),0%,0)))</f>
        <v/>
      </c>
      <c r="U926" s="72" t="str">
        <f t="shared" si="45"/>
        <v/>
      </c>
    </row>
    <row r="927" spans="1:21" x14ac:dyDescent="0.25">
      <c r="A927" s="37">
        <f t="shared" si="44"/>
        <v>926</v>
      </c>
      <c r="B927" s="67"/>
      <c r="C927" s="68"/>
      <c r="D927" s="67"/>
      <c r="E927" s="67"/>
      <c r="F927" s="67"/>
      <c r="G927" s="67"/>
      <c r="H927" s="69"/>
      <c r="I927" s="67"/>
      <c r="J927" s="67"/>
      <c r="K927" s="67"/>
      <c r="L927" s="67"/>
      <c r="M927" s="67"/>
      <c r="N927" s="69"/>
      <c r="O927" s="57" t="str">
        <f t="shared" si="43"/>
        <v/>
      </c>
      <c r="Q927" s="11" t="s">
        <v>450</v>
      </c>
      <c r="R927" s="11" t="str" cm="1">
        <f t="array" ref="R927">_xlfn.XLOOKUP(Q927,INDEX(Flettilisti,,1),INDEX(Flettilisti,,2),,0)</f>
        <v>Vantar flokkun</v>
      </c>
      <c r="S927" s="38" t="str">
        <f>IF(ISBLANK(N927),"",IF(N927&lt;Gögn!$J$2,Gögn!$K$2,IF(N927&gt;Gögn!$J$4,Gögn!$K$4,Gögn!$K$3)))</f>
        <v/>
      </c>
      <c r="T927" s="49" t="str" cm="1">
        <f t="array" aca="1" ref="T927" ca="1">IF(ISBLANK(B927),"",IF(R927="Styrkhæft",_xlfn.XLOOKUP(S927,Vegalengdir[Texti],INDIRECT("Vegalengdir["&amp;'Upplýsingar um umsækjanda'!$B$10&amp;"]"),0%,0)))</f>
        <v/>
      </c>
      <c r="U927" s="72" t="str">
        <f t="shared" si="45"/>
        <v/>
      </c>
    </row>
    <row r="928" spans="1:21" x14ac:dyDescent="0.25">
      <c r="A928" s="37">
        <f t="shared" si="44"/>
        <v>927</v>
      </c>
      <c r="B928" s="67"/>
      <c r="C928" s="68"/>
      <c r="D928" s="67"/>
      <c r="E928" s="67"/>
      <c r="F928" s="67"/>
      <c r="G928" s="67"/>
      <c r="H928" s="69"/>
      <c r="I928" s="67"/>
      <c r="J928" s="67"/>
      <c r="K928" s="67"/>
      <c r="L928" s="67"/>
      <c r="M928" s="67"/>
      <c r="N928" s="69"/>
      <c r="O928" s="57" t="str">
        <f t="shared" si="43"/>
        <v/>
      </c>
      <c r="Q928" s="11" t="s">
        <v>450</v>
      </c>
      <c r="R928" s="11" t="str" cm="1">
        <f t="array" ref="R928">_xlfn.XLOOKUP(Q928,INDEX(Flettilisti,,1),INDEX(Flettilisti,,2),,0)</f>
        <v>Vantar flokkun</v>
      </c>
      <c r="S928" s="38" t="str">
        <f>IF(ISBLANK(N928),"",IF(N928&lt;Gögn!$J$2,Gögn!$K$2,IF(N928&gt;Gögn!$J$4,Gögn!$K$4,Gögn!$K$3)))</f>
        <v/>
      </c>
      <c r="T928" s="49" t="str" cm="1">
        <f t="array" aca="1" ref="T928" ca="1">IF(ISBLANK(B928),"",IF(R928="Styrkhæft",_xlfn.XLOOKUP(S928,Vegalengdir[Texti],INDIRECT("Vegalengdir["&amp;'Upplýsingar um umsækjanda'!$B$10&amp;"]"),0%,0)))</f>
        <v/>
      </c>
      <c r="U928" s="72" t="str">
        <f t="shared" si="45"/>
        <v/>
      </c>
    </row>
    <row r="929" spans="1:21" x14ac:dyDescent="0.25">
      <c r="A929" s="37">
        <f t="shared" si="44"/>
        <v>928</v>
      </c>
      <c r="B929" s="67"/>
      <c r="C929" s="68"/>
      <c r="D929" s="67"/>
      <c r="E929" s="67"/>
      <c r="F929" s="67"/>
      <c r="G929" s="67"/>
      <c r="H929" s="69"/>
      <c r="I929" s="67"/>
      <c r="J929" s="67"/>
      <c r="K929" s="67"/>
      <c r="L929" s="67"/>
      <c r="M929" s="67"/>
      <c r="N929" s="69"/>
      <c r="O929" s="57" t="str">
        <f t="shared" si="43"/>
        <v/>
      </c>
      <c r="Q929" s="11" t="s">
        <v>450</v>
      </c>
      <c r="R929" s="11" t="str" cm="1">
        <f t="array" ref="R929">_xlfn.XLOOKUP(Q929,INDEX(Flettilisti,,1),INDEX(Flettilisti,,2),,0)</f>
        <v>Vantar flokkun</v>
      </c>
      <c r="S929" s="38" t="str">
        <f>IF(ISBLANK(N929),"",IF(N929&lt;Gögn!$J$2,Gögn!$K$2,IF(N929&gt;Gögn!$J$4,Gögn!$K$4,Gögn!$K$3)))</f>
        <v/>
      </c>
      <c r="T929" s="49" t="str" cm="1">
        <f t="array" aca="1" ref="T929" ca="1">IF(ISBLANK(B929),"",IF(R929="Styrkhæft",_xlfn.XLOOKUP(S929,Vegalengdir[Texti],INDIRECT("Vegalengdir["&amp;'Upplýsingar um umsækjanda'!$B$10&amp;"]"),0%,0)))</f>
        <v/>
      </c>
      <c r="U929" s="72" t="str">
        <f t="shared" si="45"/>
        <v/>
      </c>
    </row>
    <row r="930" spans="1:21" x14ac:dyDescent="0.25">
      <c r="A930" s="37">
        <f t="shared" si="44"/>
        <v>929</v>
      </c>
      <c r="B930" s="67"/>
      <c r="C930" s="68"/>
      <c r="D930" s="67"/>
      <c r="E930" s="67"/>
      <c r="F930" s="67"/>
      <c r="G930" s="67"/>
      <c r="H930" s="69"/>
      <c r="I930" s="67"/>
      <c r="J930" s="67"/>
      <c r="K930" s="67"/>
      <c r="L930" s="67"/>
      <c r="M930" s="67"/>
      <c r="N930" s="69"/>
      <c r="O930" s="57" t="str">
        <f t="shared" si="43"/>
        <v/>
      </c>
      <c r="Q930" s="11" t="s">
        <v>450</v>
      </c>
      <c r="R930" s="11" t="str" cm="1">
        <f t="array" ref="R930">_xlfn.XLOOKUP(Q930,INDEX(Flettilisti,,1),INDEX(Flettilisti,,2),,0)</f>
        <v>Vantar flokkun</v>
      </c>
      <c r="S930" s="38" t="str">
        <f>IF(ISBLANK(N930),"",IF(N930&lt;Gögn!$J$2,Gögn!$K$2,IF(N930&gt;Gögn!$J$4,Gögn!$K$4,Gögn!$K$3)))</f>
        <v/>
      </c>
      <c r="T930" s="49" t="str" cm="1">
        <f t="array" aca="1" ref="T930" ca="1">IF(ISBLANK(B930),"",IF(R930="Styrkhæft",_xlfn.XLOOKUP(S930,Vegalengdir[Texti],INDIRECT("Vegalengdir["&amp;'Upplýsingar um umsækjanda'!$B$10&amp;"]"),0%,0)))</f>
        <v/>
      </c>
      <c r="U930" s="72" t="str">
        <f t="shared" si="45"/>
        <v/>
      </c>
    </row>
    <row r="931" spans="1:21" x14ac:dyDescent="0.25">
      <c r="A931" s="37">
        <f t="shared" si="44"/>
        <v>930</v>
      </c>
      <c r="B931" s="67"/>
      <c r="C931" s="68"/>
      <c r="D931" s="67"/>
      <c r="E931" s="67"/>
      <c r="F931" s="67"/>
      <c r="G931" s="67"/>
      <c r="H931" s="69"/>
      <c r="I931" s="67"/>
      <c r="J931" s="67"/>
      <c r="K931" s="67"/>
      <c r="L931" s="67"/>
      <c r="M931" s="67"/>
      <c r="N931" s="69"/>
      <c r="O931" s="57" t="str">
        <f t="shared" si="43"/>
        <v/>
      </c>
      <c r="Q931" s="11" t="s">
        <v>450</v>
      </c>
      <c r="R931" s="11" t="str" cm="1">
        <f t="array" ref="R931">_xlfn.XLOOKUP(Q931,INDEX(Flettilisti,,1),INDEX(Flettilisti,,2),,0)</f>
        <v>Vantar flokkun</v>
      </c>
      <c r="S931" s="38" t="str">
        <f>IF(ISBLANK(N931),"",IF(N931&lt;Gögn!$J$2,Gögn!$K$2,IF(N931&gt;Gögn!$J$4,Gögn!$K$4,Gögn!$K$3)))</f>
        <v/>
      </c>
      <c r="T931" s="49" t="str" cm="1">
        <f t="array" aca="1" ref="T931" ca="1">IF(ISBLANK(B931),"",IF(R931="Styrkhæft",_xlfn.XLOOKUP(S931,Vegalengdir[Texti],INDIRECT("Vegalengdir["&amp;'Upplýsingar um umsækjanda'!$B$10&amp;"]"),0%,0)))</f>
        <v/>
      </c>
      <c r="U931" s="72" t="str">
        <f t="shared" si="45"/>
        <v/>
      </c>
    </row>
    <row r="932" spans="1:21" x14ac:dyDescent="0.25">
      <c r="A932" s="37">
        <f t="shared" si="44"/>
        <v>931</v>
      </c>
      <c r="B932" s="67"/>
      <c r="C932" s="68"/>
      <c r="D932" s="67"/>
      <c r="E932" s="67"/>
      <c r="F932" s="67"/>
      <c r="G932" s="67"/>
      <c r="H932" s="69"/>
      <c r="I932" s="67"/>
      <c r="J932" s="67"/>
      <c r="K932" s="67"/>
      <c r="L932" s="67"/>
      <c r="M932" s="67"/>
      <c r="N932" s="69"/>
      <c r="O932" s="57" t="str">
        <f t="shared" si="43"/>
        <v/>
      </c>
      <c r="Q932" s="11" t="s">
        <v>450</v>
      </c>
      <c r="R932" s="11" t="str" cm="1">
        <f t="array" ref="R932">_xlfn.XLOOKUP(Q932,INDEX(Flettilisti,,1),INDEX(Flettilisti,,2),,0)</f>
        <v>Vantar flokkun</v>
      </c>
      <c r="S932" s="38" t="str">
        <f>IF(ISBLANK(N932),"",IF(N932&lt;Gögn!$J$2,Gögn!$K$2,IF(N932&gt;Gögn!$J$4,Gögn!$K$4,Gögn!$K$3)))</f>
        <v/>
      </c>
      <c r="T932" s="49" t="str" cm="1">
        <f t="array" aca="1" ref="T932" ca="1">IF(ISBLANK(B932),"",IF(R932="Styrkhæft",_xlfn.XLOOKUP(S932,Vegalengdir[Texti],INDIRECT("Vegalengdir["&amp;'Upplýsingar um umsækjanda'!$B$10&amp;"]"),0%,0)))</f>
        <v/>
      </c>
      <c r="U932" s="72" t="str">
        <f t="shared" si="45"/>
        <v/>
      </c>
    </row>
    <row r="933" spans="1:21" x14ac:dyDescent="0.25">
      <c r="A933" s="37">
        <f t="shared" si="44"/>
        <v>932</v>
      </c>
      <c r="B933" s="67"/>
      <c r="C933" s="68"/>
      <c r="D933" s="67"/>
      <c r="E933" s="67"/>
      <c r="F933" s="67"/>
      <c r="G933" s="67"/>
      <c r="H933" s="69"/>
      <c r="I933" s="67"/>
      <c r="J933" s="67"/>
      <c r="K933" s="67"/>
      <c r="L933" s="67"/>
      <c r="M933" s="67"/>
      <c r="N933" s="69"/>
      <c r="O933" s="57" t="str">
        <f t="shared" si="43"/>
        <v/>
      </c>
      <c r="Q933" s="11" t="s">
        <v>450</v>
      </c>
      <c r="R933" s="11" t="str" cm="1">
        <f t="array" ref="R933">_xlfn.XLOOKUP(Q933,INDEX(Flettilisti,,1),INDEX(Flettilisti,,2),,0)</f>
        <v>Vantar flokkun</v>
      </c>
      <c r="S933" s="38" t="str">
        <f>IF(ISBLANK(N933),"",IF(N933&lt;Gögn!$J$2,Gögn!$K$2,IF(N933&gt;Gögn!$J$4,Gögn!$K$4,Gögn!$K$3)))</f>
        <v/>
      </c>
      <c r="T933" s="49" t="str" cm="1">
        <f t="array" aca="1" ref="T933" ca="1">IF(ISBLANK(B933),"",IF(R933="Styrkhæft",_xlfn.XLOOKUP(S933,Vegalengdir[Texti],INDIRECT("Vegalengdir["&amp;'Upplýsingar um umsækjanda'!$B$10&amp;"]"),0%,0)))</f>
        <v/>
      </c>
      <c r="U933" s="72" t="str">
        <f t="shared" si="45"/>
        <v/>
      </c>
    </row>
    <row r="934" spans="1:21" x14ac:dyDescent="0.25">
      <c r="A934" s="37">
        <f t="shared" si="44"/>
        <v>933</v>
      </c>
      <c r="B934" s="67"/>
      <c r="C934" s="68"/>
      <c r="D934" s="67"/>
      <c r="E934" s="67"/>
      <c r="F934" s="67"/>
      <c r="G934" s="67"/>
      <c r="H934" s="69"/>
      <c r="I934" s="67"/>
      <c r="J934" s="67"/>
      <c r="K934" s="67"/>
      <c r="L934" s="67"/>
      <c r="M934" s="67"/>
      <c r="N934" s="69"/>
      <c r="O934" s="57" t="str">
        <f t="shared" si="43"/>
        <v/>
      </c>
      <c r="Q934" s="11" t="s">
        <v>450</v>
      </c>
      <c r="R934" s="11" t="str" cm="1">
        <f t="array" ref="R934">_xlfn.XLOOKUP(Q934,INDEX(Flettilisti,,1),INDEX(Flettilisti,,2),,0)</f>
        <v>Vantar flokkun</v>
      </c>
      <c r="S934" s="38" t="str">
        <f>IF(ISBLANK(N934),"",IF(N934&lt;Gögn!$J$2,Gögn!$K$2,IF(N934&gt;Gögn!$J$4,Gögn!$K$4,Gögn!$K$3)))</f>
        <v/>
      </c>
      <c r="T934" s="49" t="str" cm="1">
        <f t="array" aca="1" ref="T934" ca="1">IF(ISBLANK(B934),"",IF(R934="Styrkhæft",_xlfn.XLOOKUP(S934,Vegalengdir[Texti],INDIRECT("Vegalengdir["&amp;'Upplýsingar um umsækjanda'!$B$10&amp;"]"),0%,0)))</f>
        <v/>
      </c>
      <c r="U934" s="72" t="str">
        <f t="shared" si="45"/>
        <v/>
      </c>
    </row>
    <row r="935" spans="1:21" x14ac:dyDescent="0.25">
      <c r="A935" s="37">
        <f t="shared" si="44"/>
        <v>934</v>
      </c>
      <c r="B935" s="67"/>
      <c r="C935" s="68"/>
      <c r="D935" s="67"/>
      <c r="E935" s="67"/>
      <c r="F935" s="67"/>
      <c r="G935" s="67"/>
      <c r="H935" s="69"/>
      <c r="I935" s="67"/>
      <c r="J935" s="67"/>
      <c r="K935" s="67"/>
      <c r="L935" s="67"/>
      <c r="M935" s="67"/>
      <c r="N935" s="69"/>
      <c r="O935" s="57" t="str">
        <f t="shared" si="43"/>
        <v/>
      </c>
      <c r="Q935" s="11" t="s">
        <v>450</v>
      </c>
      <c r="R935" s="11" t="str" cm="1">
        <f t="array" ref="R935">_xlfn.XLOOKUP(Q935,INDEX(Flettilisti,,1),INDEX(Flettilisti,,2),,0)</f>
        <v>Vantar flokkun</v>
      </c>
      <c r="S935" s="38" t="str">
        <f>IF(ISBLANK(N935),"",IF(N935&lt;Gögn!$J$2,Gögn!$K$2,IF(N935&gt;Gögn!$J$4,Gögn!$K$4,Gögn!$K$3)))</f>
        <v/>
      </c>
      <c r="T935" s="49" t="str" cm="1">
        <f t="array" aca="1" ref="T935" ca="1">IF(ISBLANK(B935),"",IF(R935="Styrkhæft",_xlfn.XLOOKUP(S935,Vegalengdir[Texti],INDIRECT("Vegalengdir["&amp;'Upplýsingar um umsækjanda'!$B$10&amp;"]"),0%,0)))</f>
        <v/>
      </c>
      <c r="U935" s="72" t="str">
        <f t="shared" si="45"/>
        <v/>
      </c>
    </row>
    <row r="936" spans="1:21" x14ac:dyDescent="0.25">
      <c r="A936" s="37">
        <f t="shared" si="44"/>
        <v>935</v>
      </c>
      <c r="B936" s="67"/>
      <c r="C936" s="68"/>
      <c r="D936" s="67"/>
      <c r="E936" s="67"/>
      <c r="F936" s="67"/>
      <c r="G936" s="67"/>
      <c r="H936" s="69"/>
      <c r="I936" s="67"/>
      <c r="J936" s="67"/>
      <c r="K936" s="67"/>
      <c r="L936" s="67"/>
      <c r="M936" s="67"/>
      <c r="N936" s="69"/>
      <c r="O936" s="57" t="str">
        <f t="shared" si="43"/>
        <v/>
      </c>
      <c r="Q936" s="11" t="s">
        <v>450</v>
      </c>
      <c r="R936" s="11" t="str" cm="1">
        <f t="array" ref="R936">_xlfn.XLOOKUP(Q936,INDEX(Flettilisti,,1),INDEX(Flettilisti,,2),,0)</f>
        <v>Vantar flokkun</v>
      </c>
      <c r="S936" s="38" t="str">
        <f>IF(ISBLANK(N936),"",IF(N936&lt;Gögn!$J$2,Gögn!$K$2,IF(N936&gt;Gögn!$J$4,Gögn!$K$4,Gögn!$K$3)))</f>
        <v/>
      </c>
      <c r="T936" s="49" t="str" cm="1">
        <f t="array" aca="1" ref="T936" ca="1">IF(ISBLANK(B936),"",IF(R936="Styrkhæft",_xlfn.XLOOKUP(S936,Vegalengdir[Texti],INDIRECT("Vegalengdir["&amp;'Upplýsingar um umsækjanda'!$B$10&amp;"]"),0%,0)))</f>
        <v/>
      </c>
      <c r="U936" s="72" t="str">
        <f t="shared" si="45"/>
        <v/>
      </c>
    </row>
    <row r="937" spans="1:21" x14ac:dyDescent="0.25">
      <c r="A937" s="37">
        <f t="shared" si="44"/>
        <v>936</v>
      </c>
      <c r="B937" s="67"/>
      <c r="C937" s="68"/>
      <c r="D937" s="67"/>
      <c r="E937" s="67"/>
      <c r="F937" s="67"/>
      <c r="G937" s="67"/>
      <c r="H937" s="69"/>
      <c r="I937" s="67"/>
      <c r="J937" s="67"/>
      <c r="K937" s="67"/>
      <c r="L937" s="67"/>
      <c r="M937" s="67"/>
      <c r="N937" s="69"/>
      <c r="O937" s="57" t="str">
        <f t="shared" si="43"/>
        <v/>
      </c>
      <c r="Q937" s="11" t="s">
        <v>450</v>
      </c>
      <c r="R937" s="11" t="str" cm="1">
        <f t="array" ref="R937">_xlfn.XLOOKUP(Q937,INDEX(Flettilisti,,1),INDEX(Flettilisti,,2),,0)</f>
        <v>Vantar flokkun</v>
      </c>
      <c r="S937" s="38" t="str">
        <f>IF(ISBLANK(N937),"",IF(N937&lt;Gögn!$J$2,Gögn!$K$2,IF(N937&gt;Gögn!$J$4,Gögn!$K$4,Gögn!$K$3)))</f>
        <v/>
      </c>
      <c r="T937" s="49" t="str" cm="1">
        <f t="array" aca="1" ref="T937" ca="1">IF(ISBLANK(B937),"",IF(R937="Styrkhæft",_xlfn.XLOOKUP(S937,Vegalengdir[Texti],INDIRECT("Vegalengdir["&amp;'Upplýsingar um umsækjanda'!$B$10&amp;"]"),0%,0)))</f>
        <v/>
      </c>
      <c r="U937" s="72" t="str">
        <f t="shared" si="45"/>
        <v/>
      </c>
    </row>
    <row r="938" spans="1:21" x14ac:dyDescent="0.25">
      <c r="A938" s="37">
        <f t="shared" si="44"/>
        <v>937</v>
      </c>
      <c r="B938" s="67"/>
      <c r="C938" s="68"/>
      <c r="D938" s="67"/>
      <c r="E938" s="67"/>
      <c r="F938" s="67"/>
      <c r="G938" s="67"/>
      <c r="H938" s="69"/>
      <c r="I938" s="67"/>
      <c r="J938" s="67"/>
      <c r="K938" s="67"/>
      <c r="L938" s="67"/>
      <c r="M938" s="67"/>
      <c r="N938" s="69"/>
      <c r="O938" s="57" t="str">
        <f t="shared" si="43"/>
        <v/>
      </c>
      <c r="Q938" s="11" t="s">
        <v>450</v>
      </c>
      <c r="R938" s="11" t="str" cm="1">
        <f t="array" ref="R938">_xlfn.XLOOKUP(Q938,INDEX(Flettilisti,,1),INDEX(Flettilisti,,2),,0)</f>
        <v>Vantar flokkun</v>
      </c>
      <c r="S938" s="38" t="str">
        <f>IF(ISBLANK(N938),"",IF(N938&lt;Gögn!$J$2,Gögn!$K$2,IF(N938&gt;Gögn!$J$4,Gögn!$K$4,Gögn!$K$3)))</f>
        <v/>
      </c>
      <c r="T938" s="49" t="str" cm="1">
        <f t="array" aca="1" ref="T938" ca="1">IF(ISBLANK(B938),"",IF(R938="Styrkhæft",_xlfn.XLOOKUP(S938,Vegalengdir[Texti],INDIRECT("Vegalengdir["&amp;'Upplýsingar um umsækjanda'!$B$10&amp;"]"),0%,0)))</f>
        <v/>
      </c>
      <c r="U938" s="72" t="str">
        <f t="shared" si="45"/>
        <v/>
      </c>
    </row>
    <row r="939" spans="1:21" x14ac:dyDescent="0.25">
      <c r="A939" s="37">
        <f t="shared" si="44"/>
        <v>938</v>
      </c>
      <c r="B939" s="67"/>
      <c r="C939" s="68"/>
      <c r="D939" s="67"/>
      <c r="E939" s="67"/>
      <c r="F939" s="67"/>
      <c r="G939" s="67"/>
      <c r="H939" s="69"/>
      <c r="I939" s="67"/>
      <c r="J939" s="67"/>
      <c r="K939" s="67"/>
      <c r="L939" s="67"/>
      <c r="M939" s="67"/>
      <c r="N939" s="69"/>
      <c r="O939" s="57" t="str">
        <f t="shared" si="43"/>
        <v/>
      </c>
      <c r="Q939" s="11" t="s">
        <v>450</v>
      </c>
      <c r="R939" s="11" t="str" cm="1">
        <f t="array" ref="R939">_xlfn.XLOOKUP(Q939,INDEX(Flettilisti,,1),INDEX(Flettilisti,,2),,0)</f>
        <v>Vantar flokkun</v>
      </c>
      <c r="S939" s="38" t="str">
        <f>IF(ISBLANK(N939),"",IF(N939&lt;Gögn!$J$2,Gögn!$K$2,IF(N939&gt;Gögn!$J$4,Gögn!$K$4,Gögn!$K$3)))</f>
        <v/>
      </c>
      <c r="T939" s="49" t="str" cm="1">
        <f t="array" aca="1" ref="T939" ca="1">IF(ISBLANK(B939),"",IF(R939="Styrkhæft",_xlfn.XLOOKUP(S939,Vegalengdir[Texti],INDIRECT("Vegalengdir["&amp;'Upplýsingar um umsækjanda'!$B$10&amp;"]"),0%,0)))</f>
        <v/>
      </c>
      <c r="U939" s="72" t="str">
        <f t="shared" si="45"/>
        <v/>
      </c>
    </row>
    <row r="940" spans="1:21" x14ac:dyDescent="0.25">
      <c r="A940" s="37">
        <f t="shared" si="44"/>
        <v>939</v>
      </c>
      <c r="B940" s="67"/>
      <c r="C940" s="68"/>
      <c r="D940" s="67"/>
      <c r="E940" s="67"/>
      <c r="F940" s="67"/>
      <c r="G940" s="67"/>
      <c r="H940" s="69"/>
      <c r="I940" s="67"/>
      <c r="J940" s="67"/>
      <c r="K940" s="67"/>
      <c r="L940" s="67"/>
      <c r="M940" s="67"/>
      <c r="N940" s="69"/>
      <c r="O940" s="57" t="str">
        <f t="shared" si="43"/>
        <v/>
      </c>
      <c r="Q940" s="11" t="s">
        <v>450</v>
      </c>
      <c r="R940" s="11" t="str" cm="1">
        <f t="array" ref="R940">_xlfn.XLOOKUP(Q940,INDEX(Flettilisti,,1),INDEX(Flettilisti,,2),,0)</f>
        <v>Vantar flokkun</v>
      </c>
      <c r="S940" s="38" t="str">
        <f>IF(ISBLANK(N940),"",IF(N940&lt;Gögn!$J$2,Gögn!$K$2,IF(N940&gt;Gögn!$J$4,Gögn!$K$4,Gögn!$K$3)))</f>
        <v/>
      </c>
      <c r="T940" s="49" t="str" cm="1">
        <f t="array" aca="1" ref="T940" ca="1">IF(ISBLANK(B940),"",IF(R940="Styrkhæft",_xlfn.XLOOKUP(S940,Vegalengdir[Texti],INDIRECT("Vegalengdir["&amp;'Upplýsingar um umsækjanda'!$B$10&amp;"]"),0%,0)))</f>
        <v/>
      </c>
      <c r="U940" s="72" t="str">
        <f t="shared" si="45"/>
        <v/>
      </c>
    </row>
    <row r="941" spans="1:21" x14ac:dyDescent="0.25">
      <c r="A941" s="37">
        <f t="shared" si="44"/>
        <v>940</v>
      </c>
      <c r="B941" s="67"/>
      <c r="C941" s="68"/>
      <c r="D941" s="67"/>
      <c r="E941" s="67"/>
      <c r="F941" s="67"/>
      <c r="G941" s="67"/>
      <c r="H941" s="69"/>
      <c r="I941" s="67"/>
      <c r="J941" s="67"/>
      <c r="K941" s="67"/>
      <c r="L941" s="67"/>
      <c r="M941" s="67"/>
      <c r="N941" s="69"/>
      <c r="O941" s="57" t="str">
        <f t="shared" si="43"/>
        <v/>
      </c>
      <c r="Q941" s="11" t="s">
        <v>450</v>
      </c>
      <c r="R941" s="11" t="str" cm="1">
        <f t="array" ref="R941">_xlfn.XLOOKUP(Q941,INDEX(Flettilisti,,1),INDEX(Flettilisti,,2),,0)</f>
        <v>Vantar flokkun</v>
      </c>
      <c r="S941" s="38" t="str">
        <f>IF(ISBLANK(N941),"",IF(N941&lt;Gögn!$J$2,Gögn!$K$2,IF(N941&gt;Gögn!$J$4,Gögn!$K$4,Gögn!$K$3)))</f>
        <v/>
      </c>
      <c r="T941" s="49" t="str" cm="1">
        <f t="array" aca="1" ref="T941" ca="1">IF(ISBLANK(B941),"",IF(R941="Styrkhæft",_xlfn.XLOOKUP(S941,Vegalengdir[Texti],INDIRECT("Vegalengdir["&amp;'Upplýsingar um umsækjanda'!$B$10&amp;"]"),0%,0)))</f>
        <v/>
      </c>
      <c r="U941" s="72" t="str">
        <f t="shared" si="45"/>
        <v/>
      </c>
    </row>
    <row r="942" spans="1:21" x14ac:dyDescent="0.25">
      <c r="A942" s="37">
        <f t="shared" si="44"/>
        <v>941</v>
      </c>
      <c r="B942" s="67"/>
      <c r="C942" s="68"/>
      <c r="D942" s="67"/>
      <c r="E942" s="67"/>
      <c r="F942" s="67"/>
      <c r="G942" s="67"/>
      <c r="H942" s="69"/>
      <c r="I942" s="67"/>
      <c r="J942" s="67"/>
      <c r="K942" s="67"/>
      <c r="L942" s="67"/>
      <c r="M942" s="67"/>
      <c r="N942" s="69"/>
      <c r="O942" s="57" t="str">
        <f t="shared" si="43"/>
        <v/>
      </c>
      <c r="Q942" s="11" t="s">
        <v>450</v>
      </c>
      <c r="R942" s="11" t="str" cm="1">
        <f t="array" ref="R942">_xlfn.XLOOKUP(Q942,INDEX(Flettilisti,,1),INDEX(Flettilisti,,2),,0)</f>
        <v>Vantar flokkun</v>
      </c>
      <c r="S942" s="38" t="str">
        <f>IF(ISBLANK(N942),"",IF(N942&lt;Gögn!$J$2,Gögn!$K$2,IF(N942&gt;Gögn!$J$4,Gögn!$K$4,Gögn!$K$3)))</f>
        <v/>
      </c>
      <c r="T942" s="49" t="str" cm="1">
        <f t="array" aca="1" ref="T942" ca="1">IF(ISBLANK(B942),"",IF(R942="Styrkhæft",_xlfn.XLOOKUP(S942,Vegalengdir[Texti],INDIRECT("Vegalengdir["&amp;'Upplýsingar um umsækjanda'!$B$10&amp;"]"),0%,0)))</f>
        <v/>
      </c>
      <c r="U942" s="72" t="str">
        <f t="shared" si="45"/>
        <v/>
      </c>
    </row>
    <row r="943" spans="1:21" x14ac:dyDescent="0.25">
      <c r="A943" s="37">
        <f t="shared" si="44"/>
        <v>942</v>
      </c>
      <c r="B943" s="67"/>
      <c r="C943" s="68"/>
      <c r="D943" s="67"/>
      <c r="E943" s="67"/>
      <c r="F943" s="67"/>
      <c r="G943" s="67"/>
      <c r="H943" s="69"/>
      <c r="I943" s="67"/>
      <c r="J943" s="67"/>
      <c r="K943" s="67"/>
      <c r="L943" s="67"/>
      <c r="M943" s="67"/>
      <c r="N943" s="69"/>
      <c r="O943" s="57" t="str">
        <f t="shared" si="43"/>
        <v/>
      </c>
      <c r="Q943" s="11" t="s">
        <v>450</v>
      </c>
      <c r="R943" s="11" t="str" cm="1">
        <f t="array" ref="R943">_xlfn.XLOOKUP(Q943,INDEX(Flettilisti,,1),INDEX(Flettilisti,,2),,0)</f>
        <v>Vantar flokkun</v>
      </c>
      <c r="S943" s="38" t="str">
        <f>IF(ISBLANK(N943),"",IF(N943&lt;Gögn!$J$2,Gögn!$K$2,IF(N943&gt;Gögn!$J$4,Gögn!$K$4,Gögn!$K$3)))</f>
        <v/>
      </c>
      <c r="T943" s="49" t="str" cm="1">
        <f t="array" aca="1" ref="T943" ca="1">IF(ISBLANK(B943),"",IF(R943="Styrkhæft",_xlfn.XLOOKUP(S943,Vegalengdir[Texti],INDIRECT("Vegalengdir["&amp;'Upplýsingar um umsækjanda'!$B$10&amp;"]"),0%,0)))</f>
        <v/>
      </c>
      <c r="U943" s="72" t="str">
        <f t="shared" si="45"/>
        <v/>
      </c>
    </row>
    <row r="944" spans="1:21" x14ac:dyDescent="0.25">
      <c r="A944" s="37">
        <f t="shared" si="44"/>
        <v>943</v>
      </c>
      <c r="B944" s="67"/>
      <c r="C944" s="68"/>
      <c r="D944" s="67"/>
      <c r="E944" s="67"/>
      <c r="F944" s="67"/>
      <c r="G944" s="67"/>
      <c r="H944" s="69"/>
      <c r="I944" s="67"/>
      <c r="J944" s="67"/>
      <c r="K944" s="67"/>
      <c r="L944" s="67"/>
      <c r="M944" s="67"/>
      <c r="N944" s="69"/>
      <c r="O944" s="57" t="str">
        <f t="shared" si="43"/>
        <v/>
      </c>
      <c r="Q944" s="11" t="s">
        <v>450</v>
      </c>
      <c r="R944" s="11" t="str" cm="1">
        <f t="array" ref="R944">_xlfn.XLOOKUP(Q944,INDEX(Flettilisti,,1),INDEX(Flettilisti,,2),,0)</f>
        <v>Vantar flokkun</v>
      </c>
      <c r="S944" s="38" t="str">
        <f>IF(ISBLANK(N944),"",IF(N944&lt;Gögn!$J$2,Gögn!$K$2,IF(N944&gt;Gögn!$J$4,Gögn!$K$4,Gögn!$K$3)))</f>
        <v/>
      </c>
      <c r="T944" s="49" t="str" cm="1">
        <f t="array" aca="1" ref="T944" ca="1">IF(ISBLANK(B944),"",IF(R944="Styrkhæft",_xlfn.XLOOKUP(S944,Vegalengdir[Texti],INDIRECT("Vegalengdir["&amp;'Upplýsingar um umsækjanda'!$B$10&amp;"]"),0%,0)))</f>
        <v/>
      </c>
      <c r="U944" s="72" t="str">
        <f t="shared" si="45"/>
        <v/>
      </c>
    </row>
    <row r="945" spans="1:21" x14ac:dyDescent="0.25">
      <c r="A945" s="37">
        <f t="shared" si="44"/>
        <v>944</v>
      </c>
      <c r="B945" s="67"/>
      <c r="C945" s="68"/>
      <c r="D945" s="67"/>
      <c r="E945" s="67"/>
      <c r="F945" s="67"/>
      <c r="G945" s="67"/>
      <c r="H945" s="69"/>
      <c r="I945" s="67"/>
      <c r="J945" s="67"/>
      <c r="K945" s="67"/>
      <c r="L945" s="67"/>
      <c r="M945" s="67"/>
      <c r="N945" s="69"/>
      <c r="O945" s="57" t="str">
        <f t="shared" si="43"/>
        <v/>
      </c>
      <c r="Q945" s="11" t="s">
        <v>450</v>
      </c>
      <c r="R945" s="11" t="str" cm="1">
        <f t="array" ref="R945">_xlfn.XLOOKUP(Q945,INDEX(Flettilisti,,1),INDEX(Flettilisti,,2),,0)</f>
        <v>Vantar flokkun</v>
      </c>
      <c r="S945" s="38" t="str">
        <f>IF(ISBLANK(N945),"",IF(N945&lt;Gögn!$J$2,Gögn!$K$2,IF(N945&gt;Gögn!$J$4,Gögn!$K$4,Gögn!$K$3)))</f>
        <v/>
      </c>
      <c r="T945" s="49" t="str" cm="1">
        <f t="array" aca="1" ref="T945" ca="1">IF(ISBLANK(B945),"",IF(R945="Styrkhæft",_xlfn.XLOOKUP(S945,Vegalengdir[Texti],INDIRECT("Vegalengdir["&amp;'Upplýsingar um umsækjanda'!$B$10&amp;"]"),0%,0)))</f>
        <v/>
      </c>
      <c r="U945" s="72" t="str">
        <f t="shared" si="45"/>
        <v/>
      </c>
    </row>
    <row r="946" spans="1:21" x14ac:dyDescent="0.25">
      <c r="A946" s="37">
        <f t="shared" si="44"/>
        <v>945</v>
      </c>
      <c r="B946" s="67"/>
      <c r="C946" s="68"/>
      <c r="D946" s="67"/>
      <c r="E946" s="67"/>
      <c r="F946" s="67"/>
      <c r="G946" s="67"/>
      <c r="H946" s="69"/>
      <c r="I946" s="67"/>
      <c r="J946" s="67"/>
      <c r="K946" s="67"/>
      <c r="L946" s="67"/>
      <c r="M946" s="67"/>
      <c r="N946" s="69"/>
      <c r="O946" s="57" t="str">
        <f t="shared" si="43"/>
        <v/>
      </c>
      <c r="Q946" s="11" t="s">
        <v>450</v>
      </c>
      <c r="R946" s="11" t="str" cm="1">
        <f t="array" ref="R946">_xlfn.XLOOKUP(Q946,INDEX(Flettilisti,,1),INDEX(Flettilisti,,2),,0)</f>
        <v>Vantar flokkun</v>
      </c>
      <c r="S946" s="38" t="str">
        <f>IF(ISBLANK(N946),"",IF(N946&lt;Gögn!$J$2,Gögn!$K$2,IF(N946&gt;Gögn!$J$4,Gögn!$K$4,Gögn!$K$3)))</f>
        <v/>
      </c>
      <c r="T946" s="49" t="str" cm="1">
        <f t="array" aca="1" ref="T946" ca="1">IF(ISBLANK(B946),"",IF(R946="Styrkhæft",_xlfn.XLOOKUP(S946,Vegalengdir[Texti],INDIRECT("Vegalengdir["&amp;'Upplýsingar um umsækjanda'!$B$10&amp;"]"),0%,0)))</f>
        <v/>
      </c>
      <c r="U946" s="72" t="str">
        <f t="shared" si="45"/>
        <v/>
      </c>
    </row>
    <row r="947" spans="1:21" x14ac:dyDescent="0.25">
      <c r="A947" s="37">
        <f t="shared" si="44"/>
        <v>946</v>
      </c>
      <c r="B947" s="67"/>
      <c r="C947" s="68"/>
      <c r="D947" s="67"/>
      <c r="E947" s="67"/>
      <c r="F947" s="67"/>
      <c r="G947" s="67"/>
      <c r="H947" s="69"/>
      <c r="I947" s="67"/>
      <c r="J947" s="67"/>
      <c r="K947" s="67"/>
      <c r="L947" s="67"/>
      <c r="M947" s="67"/>
      <c r="N947" s="69"/>
      <c r="O947" s="57" t="str">
        <f t="shared" si="43"/>
        <v/>
      </c>
      <c r="Q947" s="11" t="s">
        <v>450</v>
      </c>
      <c r="R947" s="11" t="str" cm="1">
        <f t="array" ref="R947">_xlfn.XLOOKUP(Q947,INDEX(Flettilisti,,1),INDEX(Flettilisti,,2),,0)</f>
        <v>Vantar flokkun</v>
      </c>
      <c r="S947" s="38" t="str">
        <f>IF(ISBLANK(N947),"",IF(N947&lt;Gögn!$J$2,Gögn!$K$2,IF(N947&gt;Gögn!$J$4,Gögn!$K$4,Gögn!$K$3)))</f>
        <v/>
      </c>
      <c r="T947" s="49" t="str" cm="1">
        <f t="array" aca="1" ref="T947" ca="1">IF(ISBLANK(B947),"",IF(R947="Styrkhæft",_xlfn.XLOOKUP(S947,Vegalengdir[Texti],INDIRECT("Vegalengdir["&amp;'Upplýsingar um umsækjanda'!$B$10&amp;"]"),0%,0)))</f>
        <v/>
      </c>
      <c r="U947" s="72" t="str">
        <f t="shared" si="45"/>
        <v/>
      </c>
    </row>
    <row r="948" spans="1:21" x14ac:dyDescent="0.25">
      <c r="A948" s="37">
        <f t="shared" si="44"/>
        <v>947</v>
      </c>
      <c r="B948" s="67"/>
      <c r="C948" s="68"/>
      <c r="D948" s="67"/>
      <c r="E948" s="67"/>
      <c r="F948" s="67"/>
      <c r="G948" s="67"/>
      <c r="H948" s="69"/>
      <c r="I948" s="67"/>
      <c r="J948" s="67"/>
      <c r="K948" s="67"/>
      <c r="L948" s="67"/>
      <c r="M948" s="67"/>
      <c r="N948" s="69"/>
      <c r="O948" s="57" t="str">
        <f t="shared" si="43"/>
        <v/>
      </c>
      <c r="Q948" s="11" t="s">
        <v>450</v>
      </c>
      <c r="R948" s="11" t="str" cm="1">
        <f t="array" ref="R948">_xlfn.XLOOKUP(Q948,INDEX(Flettilisti,,1),INDEX(Flettilisti,,2),,0)</f>
        <v>Vantar flokkun</v>
      </c>
      <c r="S948" s="38" t="str">
        <f>IF(ISBLANK(N948),"",IF(N948&lt;Gögn!$J$2,Gögn!$K$2,IF(N948&gt;Gögn!$J$4,Gögn!$K$4,Gögn!$K$3)))</f>
        <v/>
      </c>
      <c r="T948" s="49" t="str" cm="1">
        <f t="array" aca="1" ref="T948" ca="1">IF(ISBLANK(B948),"",IF(R948="Styrkhæft",_xlfn.XLOOKUP(S948,Vegalengdir[Texti],INDIRECT("Vegalengdir["&amp;'Upplýsingar um umsækjanda'!$B$10&amp;"]"),0%,0)))</f>
        <v/>
      </c>
      <c r="U948" s="72" t="str">
        <f t="shared" si="45"/>
        <v/>
      </c>
    </row>
    <row r="949" spans="1:21" x14ac:dyDescent="0.25">
      <c r="A949" s="37">
        <f t="shared" si="44"/>
        <v>948</v>
      </c>
      <c r="B949" s="67"/>
      <c r="C949" s="68"/>
      <c r="D949" s="67"/>
      <c r="E949" s="67"/>
      <c r="F949" s="67"/>
      <c r="G949" s="67"/>
      <c r="H949" s="69"/>
      <c r="I949" s="67"/>
      <c r="J949" s="67"/>
      <c r="K949" s="67"/>
      <c r="L949" s="67"/>
      <c r="M949" s="67"/>
      <c r="N949" s="69"/>
      <c r="O949" s="57" t="str">
        <f t="shared" si="43"/>
        <v/>
      </c>
      <c r="Q949" s="11" t="s">
        <v>450</v>
      </c>
      <c r="R949" s="11" t="str" cm="1">
        <f t="array" ref="R949">_xlfn.XLOOKUP(Q949,INDEX(Flettilisti,,1),INDEX(Flettilisti,,2),,0)</f>
        <v>Vantar flokkun</v>
      </c>
      <c r="S949" s="38" t="str">
        <f>IF(ISBLANK(N949),"",IF(N949&lt;Gögn!$J$2,Gögn!$K$2,IF(N949&gt;Gögn!$J$4,Gögn!$K$4,Gögn!$K$3)))</f>
        <v/>
      </c>
      <c r="T949" s="49" t="str" cm="1">
        <f t="array" aca="1" ref="T949" ca="1">IF(ISBLANK(B949),"",IF(R949="Styrkhæft",_xlfn.XLOOKUP(S949,Vegalengdir[Texti],INDIRECT("Vegalengdir["&amp;'Upplýsingar um umsækjanda'!$B$10&amp;"]"),0%,0)))</f>
        <v/>
      </c>
      <c r="U949" s="72" t="str">
        <f t="shared" si="45"/>
        <v/>
      </c>
    </row>
    <row r="950" spans="1:21" x14ac:dyDescent="0.25">
      <c r="A950" s="37">
        <f t="shared" si="44"/>
        <v>949</v>
      </c>
      <c r="B950" s="67"/>
      <c r="C950" s="68"/>
      <c r="D950" s="67"/>
      <c r="E950" s="67"/>
      <c r="F950" s="67"/>
      <c r="G950" s="67"/>
      <c r="H950" s="69"/>
      <c r="I950" s="67"/>
      <c r="J950" s="67"/>
      <c r="K950" s="67"/>
      <c r="L950" s="67"/>
      <c r="M950" s="67"/>
      <c r="N950" s="69"/>
      <c r="O950" s="57" t="str">
        <f t="shared" si="43"/>
        <v/>
      </c>
      <c r="Q950" s="11" t="s">
        <v>450</v>
      </c>
      <c r="R950" s="11" t="str" cm="1">
        <f t="array" ref="R950">_xlfn.XLOOKUP(Q950,INDEX(Flettilisti,,1),INDEX(Flettilisti,,2),,0)</f>
        <v>Vantar flokkun</v>
      </c>
      <c r="S950" s="38" t="str">
        <f>IF(ISBLANK(N950),"",IF(N950&lt;Gögn!$J$2,Gögn!$K$2,IF(N950&gt;Gögn!$J$4,Gögn!$K$4,Gögn!$K$3)))</f>
        <v/>
      </c>
      <c r="T950" s="49" t="str" cm="1">
        <f t="array" aca="1" ref="T950" ca="1">IF(ISBLANK(B950),"",IF(R950="Styrkhæft",_xlfn.XLOOKUP(S950,Vegalengdir[Texti],INDIRECT("Vegalengdir["&amp;'Upplýsingar um umsækjanda'!$B$10&amp;"]"),0%,0)))</f>
        <v/>
      </c>
      <c r="U950" s="72" t="str">
        <f t="shared" si="45"/>
        <v/>
      </c>
    </row>
    <row r="951" spans="1:21" x14ac:dyDescent="0.25">
      <c r="A951" s="37">
        <f t="shared" si="44"/>
        <v>950</v>
      </c>
      <c r="B951" s="67"/>
      <c r="C951" s="68"/>
      <c r="D951" s="67"/>
      <c r="E951" s="67"/>
      <c r="F951" s="67"/>
      <c r="G951" s="67"/>
      <c r="H951" s="69"/>
      <c r="I951" s="67"/>
      <c r="J951" s="67"/>
      <c r="K951" s="67"/>
      <c r="L951" s="67"/>
      <c r="M951" s="67"/>
      <c r="N951" s="69"/>
      <c r="O951" s="57" t="str">
        <f t="shared" si="43"/>
        <v/>
      </c>
      <c r="Q951" s="11" t="s">
        <v>450</v>
      </c>
      <c r="R951" s="11" t="str" cm="1">
        <f t="array" ref="R951">_xlfn.XLOOKUP(Q951,INDEX(Flettilisti,,1),INDEX(Flettilisti,,2),,0)</f>
        <v>Vantar flokkun</v>
      </c>
      <c r="S951" s="38" t="str">
        <f>IF(ISBLANK(N951),"",IF(N951&lt;Gögn!$J$2,Gögn!$K$2,IF(N951&gt;Gögn!$J$4,Gögn!$K$4,Gögn!$K$3)))</f>
        <v/>
      </c>
      <c r="T951" s="49" t="str" cm="1">
        <f t="array" aca="1" ref="T951" ca="1">IF(ISBLANK(B951),"",IF(R951="Styrkhæft",_xlfn.XLOOKUP(S951,Vegalengdir[Texti],INDIRECT("Vegalengdir["&amp;'Upplýsingar um umsækjanda'!$B$10&amp;"]"),0%,0)))</f>
        <v/>
      </c>
      <c r="U951" s="72" t="str">
        <f t="shared" si="45"/>
        <v/>
      </c>
    </row>
    <row r="952" spans="1:21" x14ac:dyDescent="0.25">
      <c r="A952" s="37">
        <f t="shared" si="44"/>
        <v>951</v>
      </c>
      <c r="B952" s="67"/>
      <c r="C952" s="68"/>
      <c r="D952" s="67"/>
      <c r="E952" s="67"/>
      <c r="F952" s="67"/>
      <c r="G952" s="67"/>
      <c r="H952" s="69"/>
      <c r="I952" s="67"/>
      <c r="J952" s="67"/>
      <c r="K952" s="67"/>
      <c r="L952" s="67"/>
      <c r="M952" s="67"/>
      <c r="N952" s="69"/>
      <c r="O952" s="57" t="str">
        <f t="shared" si="43"/>
        <v/>
      </c>
      <c r="Q952" s="11" t="s">
        <v>450</v>
      </c>
      <c r="R952" s="11" t="str" cm="1">
        <f t="array" ref="R952">_xlfn.XLOOKUP(Q952,INDEX(Flettilisti,,1),INDEX(Flettilisti,,2),,0)</f>
        <v>Vantar flokkun</v>
      </c>
      <c r="S952" s="38" t="str">
        <f>IF(ISBLANK(N952),"",IF(N952&lt;Gögn!$J$2,Gögn!$K$2,IF(N952&gt;Gögn!$J$4,Gögn!$K$4,Gögn!$K$3)))</f>
        <v/>
      </c>
      <c r="T952" s="49" t="str" cm="1">
        <f t="array" aca="1" ref="T952" ca="1">IF(ISBLANK(B952),"",IF(R952="Styrkhæft",_xlfn.XLOOKUP(S952,Vegalengdir[Texti],INDIRECT("Vegalengdir["&amp;'Upplýsingar um umsækjanda'!$B$10&amp;"]"),0%,0)))</f>
        <v/>
      </c>
      <c r="U952" s="72" t="str">
        <f t="shared" si="45"/>
        <v/>
      </c>
    </row>
    <row r="953" spans="1:21" x14ac:dyDescent="0.25">
      <c r="A953" s="37">
        <f t="shared" si="44"/>
        <v>952</v>
      </c>
      <c r="B953" s="67"/>
      <c r="C953" s="68"/>
      <c r="D953" s="67"/>
      <c r="E953" s="67"/>
      <c r="F953" s="67"/>
      <c r="G953" s="67"/>
      <c r="H953" s="69"/>
      <c r="I953" s="67"/>
      <c r="J953" s="67"/>
      <c r="K953" s="67"/>
      <c r="L953" s="67"/>
      <c r="M953" s="67"/>
      <c r="N953" s="69"/>
      <c r="O953" s="57" t="str">
        <f t="shared" si="43"/>
        <v/>
      </c>
      <c r="Q953" s="11" t="s">
        <v>450</v>
      </c>
      <c r="R953" s="11" t="str" cm="1">
        <f t="array" ref="R953">_xlfn.XLOOKUP(Q953,INDEX(Flettilisti,,1),INDEX(Flettilisti,,2),,0)</f>
        <v>Vantar flokkun</v>
      </c>
      <c r="S953" s="38" t="str">
        <f>IF(ISBLANK(N953),"",IF(N953&lt;Gögn!$J$2,Gögn!$K$2,IF(N953&gt;Gögn!$J$4,Gögn!$K$4,Gögn!$K$3)))</f>
        <v/>
      </c>
      <c r="T953" s="49" t="str" cm="1">
        <f t="array" aca="1" ref="T953" ca="1">IF(ISBLANK(B953),"",IF(R953="Styrkhæft",_xlfn.XLOOKUP(S953,Vegalengdir[Texti],INDIRECT("Vegalengdir["&amp;'Upplýsingar um umsækjanda'!$B$10&amp;"]"),0%,0)))</f>
        <v/>
      </c>
      <c r="U953" s="72" t="str">
        <f t="shared" si="45"/>
        <v/>
      </c>
    </row>
    <row r="954" spans="1:21" x14ac:dyDescent="0.25">
      <c r="A954" s="37">
        <f t="shared" si="44"/>
        <v>953</v>
      </c>
      <c r="B954" s="67"/>
      <c r="C954" s="68"/>
      <c r="D954" s="67"/>
      <c r="E954" s="67"/>
      <c r="F954" s="67"/>
      <c r="G954" s="67"/>
      <c r="H954" s="69"/>
      <c r="I954" s="67"/>
      <c r="J954" s="67"/>
      <c r="K954" s="67"/>
      <c r="L954" s="67"/>
      <c r="M954" s="67"/>
      <c r="N954" s="69"/>
      <c r="O954" s="57" t="str">
        <f t="shared" si="43"/>
        <v/>
      </c>
      <c r="Q954" s="11" t="s">
        <v>450</v>
      </c>
      <c r="R954" s="11" t="str" cm="1">
        <f t="array" ref="R954">_xlfn.XLOOKUP(Q954,INDEX(Flettilisti,,1),INDEX(Flettilisti,,2),,0)</f>
        <v>Vantar flokkun</v>
      </c>
      <c r="S954" s="38" t="str">
        <f>IF(ISBLANK(N954),"",IF(N954&lt;Gögn!$J$2,Gögn!$K$2,IF(N954&gt;Gögn!$J$4,Gögn!$K$4,Gögn!$K$3)))</f>
        <v/>
      </c>
      <c r="T954" s="49" t="str" cm="1">
        <f t="array" aca="1" ref="T954" ca="1">IF(ISBLANK(B954),"",IF(R954="Styrkhæft",_xlfn.XLOOKUP(S954,Vegalengdir[Texti],INDIRECT("Vegalengdir["&amp;'Upplýsingar um umsækjanda'!$B$10&amp;"]"),0%,0)))</f>
        <v/>
      </c>
      <c r="U954" s="72" t="str">
        <f t="shared" si="45"/>
        <v/>
      </c>
    </row>
    <row r="955" spans="1:21" x14ac:dyDescent="0.25">
      <c r="A955" s="37">
        <f t="shared" si="44"/>
        <v>954</v>
      </c>
      <c r="B955" s="67"/>
      <c r="C955" s="68"/>
      <c r="D955" s="67"/>
      <c r="E955" s="67"/>
      <c r="F955" s="67"/>
      <c r="G955" s="67"/>
      <c r="H955" s="69"/>
      <c r="I955" s="67"/>
      <c r="J955" s="67"/>
      <c r="K955" s="67"/>
      <c r="L955" s="67"/>
      <c r="M955" s="67"/>
      <c r="N955" s="69"/>
      <c r="O955" s="57" t="str">
        <f t="shared" si="43"/>
        <v/>
      </c>
      <c r="Q955" s="11" t="s">
        <v>450</v>
      </c>
      <c r="R955" s="11" t="str" cm="1">
        <f t="array" ref="R955">_xlfn.XLOOKUP(Q955,INDEX(Flettilisti,,1),INDEX(Flettilisti,,2),,0)</f>
        <v>Vantar flokkun</v>
      </c>
      <c r="S955" s="38" t="str">
        <f>IF(ISBLANK(N955),"",IF(N955&lt;Gögn!$J$2,Gögn!$K$2,IF(N955&gt;Gögn!$J$4,Gögn!$K$4,Gögn!$K$3)))</f>
        <v/>
      </c>
      <c r="T955" s="49" t="str" cm="1">
        <f t="array" aca="1" ref="T955" ca="1">IF(ISBLANK(B955),"",IF(R955="Styrkhæft",_xlfn.XLOOKUP(S955,Vegalengdir[Texti],INDIRECT("Vegalengdir["&amp;'Upplýsingar um umsækjanda'!$B$10&amp;"]"),0%,0)))</f>
        <v/>
      </c>
      <c r="U955" s="72" t="str">
        <f t="shared" si="45"/>
        <v/>
      </c>
    </row>
    <row r="956" spans="1:21" x14ac:dyDescent="0.25">
      <c r="A956" s="37">
        <f t="shared" si="44"/>
        <v>955</v>
      </c>
      <c r="B956" s="67"/>
      <c r="C956" s="68"/>
      <c r="D956" s="67"/>
      <c r="E956" s="67"/>
      <c r="F956" s="67"/>
      <c r="G956" s="67"/>
      <c r="H956" s="69"/>
      <c r="I956" s="67"/>
      <c r="J956" s="67"/>
      <c r="K956" s="67"/>
      <c r="L956" s="67"/>
      <c r="M956" s="67"/>
      <c r="N956" s="69"/>
      <c r="O956" s="57" t="str">
        <f t="shared" si="43"/>
        <v/>
      </c>
      <c r="Q956" s="11" t="s">
        <v>450</v>
      </c>
      <c r="R956" s="11" t="str" cm="1">
        <f t="array" ref="R956">_xlfn.XLOOKUP(Q956,INDEX(Flettilisti,,1),INDEX(Flettilisti,,2),,0)</f>
        <v>Vantar flokkun</v>
      </c>
      <c r="S956" s="38" t="str">
        <f>IF(ISBLANK(N956),"",IF(N956&lt;Gögn!$J$2,Gögn!$K$2,IF(N956&gt;Gögn!$J$4,Gögn!$K$4,Gögn!$K$3)))</f>
        <v/>
      </c>
      <c r="T956" s="49" t="str" cm="1">
        <f t="array" aca="1" ref="T956" ca="1">IF(ISBLANK(B956),"",IF(R956="Styrkhæft",_xlfn.XLOOKUP(S956,Vegalengdir[Texti],INDIRECT("Vegalengdir["&amp;'Upplýsingar um umsækjanda'!$B$10&amp;"]"),0%,0)))</f>
        <v/>
      </c>
      <c r="U956" s="72" t="str">
        <f t="shared" si="45"/>
        <v/>
      </c>
    </row>
    <row r="957" spans="1:21" x14ac:dyDescent="0.25">
      <c r="A957" s="37">
        <f t="shared" si="44"/>
        <v>956</v>
      </c>
      <c r="B957" s="67"/>
      <c r="C957" s="68"/>
      <c r="D957" s="67"/>
      <c r="E957" s="67"/>
      <c r="F957" s="67"/>
      <c r="G957" s="67"/>
      <c r="H957" s="69"/>
      <c r="I957" s="67"/>
      <c r="J957" s="67"/>
      <c r="K957" s="67"/>
      <c r="L957" s="67"/>
      <c r="M957" s="67"/>
      <c r="N957" s="69"/>
      <c r="O957" s="57" t="str">
        <f t="shared" si="43"/>
        <v/>
      </c>
      <c r="Q957" s="11" t="s">
        <v>450</v>
      </c>
      <c r="R957" s="11" t="str" cm="1">
        <f t="array" ref="R957">_xlfn.XLOOKUP(Q957,INDEX(Flettilisti,,1),INDEX(Flettilisti,,2),,0)</f>
        <v>Vantar flokkun</v>
      </c>
      <c r="S957" s="38" t="str">
        <f>IF(ISBLANK(N957),"",IF(N957&lt;Gögn!$J$2,Gögn!$K$2,IF(N957&gt;Gögn!$J$4,Gögn!$K$4,Gögn!$K$3)))</f>
        <v/>
      </c>
      <c r="T957" s="49" t="str" cm="1">
        <f t="array" aca="1" ref="T957" ca="1">IF(ISBLANK(B957),"",IF(R957="Styrkhæft",_xlfn.XLOOKUP(S957,Vegalengdir[Texti],INDIRECT("Vegalengdir["&amp;'Upplýsingar um umsækjanda'!$B$10&amp;"]"),0%,0)))</f>
        <v/>
      </c>
      <c r="U957" s="72" t="str">
        <f t="shared" si="45"/>
        <v/>
      </c>
    </row>
    <row r="958" spans="1:21" x14ac:dyDescent="0.25">
      <c r="A958" s="37">
        <f t="shared" si="44"/>
        <v>957</v>
      </c>
      <c r="B958" s="67"/>
      <c r="C958" s="68"/>
      <c r="D958" s="67"/>
      <c r="E958" s="67"/>
      <c r="F958" s="67"/>
      <c r="G958" s="67"/>
      <c r="H958" s="69"/>
      <c r="I958" s="67"/>
      <c r="J958" s="67"/>
      <c r="K958" s="67"/>
      <c r="L958" s="67"/>
      <c r="M958" s="67"/>
      <c r="N958" s="69"/>
      <c r="O958" s="57" t="str">
        <f t="shared" si="43"/>
        <v/>
      </c>
      <c r="Q958" s="11" t="s">
        <v>450</v>
      </c>
      <c r="R958" s="11" t="str" cm="1">
        <f t="array" ref="R958">_xlfn.XLOOKUP(Q958,INDEX(Flettilisti,,1),INDEX(Flettilisti,,2),,0)</f>
        <v>Vantar flokkun</v>
      </c>
      <c r="S958" s="38" t="str">
        <f>IF(ISBLANK(N958),"",IF(N958&lt;Gögn!$J$2,Gögn!$K$2,IF(N958&gt;Gögn!$J$4,Gögn!$K$4,Gögn!$K$3)))</f>
        <v/>
      </c>
      <c r="T958" s="49" t="str" cm="1">
        <f t="array" aca="1" ref="T958" ca="1">IF(ISBLANK(B958),"",IF(R958="Styrkhæft",_xlfn.XLOOKUP(S958,Vegalengdir[Texti],INDIRECT("Vegalengdir["&amp;'Upplýsingar um umsækjanda'!$B$10&amp;"]"),0%,0)))</f>
        <v/>
      </c>
      <c r="U958" s="72" t="str">
        <f t="shared" si="45"/>
        <v/>
      </c>
    </row>
    <row r="959" spans="1:21" x14ac:dyDescent="0.25">
      <c r="A959" s="37">
        <f t="shared" si="44"/>
        <v>958</v>
      </c>
      <c r="B959" s="67"/>
      <c r="C959" s="68"/>
      <c r="D959" s="67"/>
      <c r="E959" s="67"/>
      <c r="F959" s="67"/>
      <c r="G959" s="67"/>
      <c r="H959" s="69"/>
      <c r="I959" s="67"/>
      <c r="J959" s="67"/>
      <c r="K959" s="67"/>
      <c r="L959" s="67"/>
      <c r="M959" s="67"/>
      <c r="N959" s="69"/>
      <c r="O959" s="57" t="str">
        <f t="shared" si="43"/>
        <v/>
      </c>
      <c r="Q959" s="11" t="s">
        <v>450</v>
      </c>
      <c r="R959" s="11" t="str" cm="1">
        <f t="array" ref="R959">_xlfn.XLOOKUP(Q959,INDEX(Flettilisti,,1),INDEX(Flettilisti,,2),,0)</f>
        <v>Vantar flokkun</v>
      </c>
      <c r="S959" s="38" t="str">
        <f>IF(ISBLANK(N959),"",IF(N959&lt;Gögn!$J$2,Gögn!$K$2,IF(N959&gt;Gögn!$J$4,Gögn!$K$4,Gögn!$K$3)))</f>
        <v/>
      </c>
      <c r="T959" s="49" t="str" cm="1">
        <f t="array" aca="1" ref="T959" ca="1">IF(ISBLANK(B959),"",IF(R959="Styrkhæft",_xlfn.XLOOKUP(S959,Vegalengdir[Texti],INDIRECT("Vegalengdir["&amp;'Upplýsingar um umsækjanda'!$B$10&amp;"]"),0%,0)))</f>
        <v/>
      </c>
      <c r="U959" s="72" t="str">
        <f t="shared" si="45"/>
        <v/>
      </c>
    </row>
    <row r="960" spans="1:21" x14ac:dyDescent="0.25">
      <c r="A960" s="37">
        <f t="shared" si="44"/>
        <v>959</v>
      </c>
      <c r="B960" s="67"/>
      <c r="C960" s="68"/>
      <c r="D960" s="67"/>
      <c r="E960" s="67"/>
      <c r="F960" s="67"/>
      <c r="G960" s="67"/>
      <c r="H960" s="69"/>
      <c r="I960" s="67"/>
      <c r="J960" s="67"/>
      <c r="K960" s="67"/>
      <c r="L960" s="67"/>
      <c r="M960" s="67"/>
      <c r="N960" s="69"/>
      <c r="O960" s="57" t="str">
        <f t="shared" si="43"/>
        <v/>
      </c>
      <c r="Q960" s="11" t="s">
        <v>450</v>
      </c>
      <c r="R960" s="11" t="str" cm="1">
        <f t="array" ref="R960">_xlfn.XLOOKUP(Q960,INDEX(Flettilisti,,1),INDEX(Flettilisti,,2),,0)</f>
        <v>Vantar flokkun</v>
      </c>
      <c r="S960" s="38" t="str">
        <f>IF(ISBLANK(N960),"",IF(N960&lt;Gögn!$J$2,Gögn!$K$2,IF(N960&gt;Gögn!$J$4,Gögn!$K$4,Gögn!$K$3)))</f>
        <v/>
      </c>
      <c r="T960" s="49" t="str" cm="1">
        <f t="array" aca="1" ref="T960" ca="1">IF(ISBLANK(B960),"",IF(R960="Styrkhæft",_xlfn.XLOOKUP(S960,Vegalengdir[Texti],INDIRECT("Vegalengdir["&amp;'Upplýsingar um umsækjanda'!$B$10&amp;"]"),0%,0)))</f>
        <v/>
      </c>
      <c r="U960" s="72" t="str">
        <f t="shared" si="45"/>
        <v/>
      </c>
    </row>
    <row r="961" spans="1:21" x14ac:dyDescent="0.25">
      <c r="A961" s="37">
        <f t="shared" si="44"/>
        <v>960</v>
      </c>
      <c r="B961" s="67"/>
      <c r="C961" s="68"/>
      <c r="D961" s="67"/>
      <c r="E961" s="67"/>
      <c r="F961" s="67"/>
      <c r="G961" s="67"/>
      <c r="H961" s="69"/>
      <c r="I961" s="67"/>
      <c r="J961" s="67"/>
      <c r="K961" s="67"/>
      <c r="L961" s="67"/>
      <c r="M961" s="67"/>
      <c r="N961" s="69"/>
      <c r="O961" s="57" t="str">
        <f t="shared" si="43"/>
        <v/>
      </c>
      <c r="Q961" s="11" t="s">
        <v>450</v>
      </c>
      <c r="R961" s="11" t="str" cm="1">
        <f t="array" ref="R961">_xlfn.XLOOKUP(Q961,INDEX(Flettilisti,,1),INDEX(Flettilisti,,2),,0)</f>
        <v>Vantar flokkun</v>
      </c>
      <c r="S961" s="38" t="str">
        <f>IF(ISBLANK(N961),"",IF(N961&lt;Gögn!$J$2,Gögn!$K$2,IF(N961&gt;Gögn!$J$4,Gögn!$K$4,Gögn!$K$3)))</f>
        <v/>
      </c>
      <c r="T961" s="49" t="str" cm="1">
        <f t="array" aca="1" ref="T961" ca="1">IF(ISBLANK(B961),"",IF(R961="Styrkhæft",_xlfn.XLOOKUP(S961,Vegalengdir[Texti],INDIRECT("Vegalengdir["&amp;'Upplýsingar um umsækjanda'!$B$10&amp;"]"),0%,0)))</f>
        <v/>
      </c>
      <c r="U961" s="72" t="str">
        <f t="shared" si="45"/>
        <v/>
      </c>
    </row>
    <row r="962" spans="1:21" x14ac:dyDescent="0.25">
      <c r="A962" s="37">
        <f t="shared" si="44"/>
        <v>961</v>
      </c>
      <c r="B962" s="67"/>
      <c r="C962" s="68"/>
      <c r="D962" s="67"/>
      <c r="E962" s="67"/>
      <c r="F962" s="67"/>
      <c r="G962" s="67"/>
      <c r="H962" s="69"/>
      <c r="I962" s="67"/>
      <c r="J962" s="67"/>
      <c r="K962" s="67"/>
      <c r="L962" s="67"/>
      <c r="M962" s="67"/>
      <c r="N962" s="69"/>
      <c r="O962" s="57" t="str">
        <f t="shared" si="43"/>
        <v/>
      </c>
      <c r="Q962" s="11" t="s">
        <v>450</v>
      </c>
      <c r="R962" s="11" t="str" cm="1">
        <f t="array" ref="R962">_xlfn.XLOOKUP(Q962,INDEX(Flettilisti,,1),INDEX(Flettilisti,,2),,0)</f>
        <v>Vantar flokkun</v>
      </c>
      <c r="S962" s="38" t="str">
        <f>IF(ISBLANK(N962),"",IF(N962&lt;Gögn!$J$2,Gögn!$K$2,IF(N962&gt;Gögn!$J$4,Gögn!$K$4,Gögn!$K$3)))</f>
        <v/>
      </c>
      <c r="T962" s="49" t="str" cm="1">
        <f t="array" aca="1" ref="T962" ca="1">IF(ISBLANK(B962),"",IF(R962="Styrkhæft",_xlfn.XLOOKUP(S962,Vegalengdir[Texti],INDIRECT("Vegalengdir["&amp;'Upplýsingar um umsækjanda'!$B$10&amp;"]"),0%,0)))</f>
        <v/>
      </c>
      <c r="U962" s="72" t="str">
        <f t="shared" si="45"/>
        <v/>
      </c>
    </row>
    <row r="963" spans="1:21" x14ac:dyDescent="0.25">
      <c r="A963" s="37">
        <f t="shared" si="44"/>
        <v>962</v>
      </c>
      <c r="B963" s="67"/>
      <c r="C963" s="68"/>
      <c r="D963" s="67"/>
      <c r="E963" s="67"/>
      <c r="F963" s="67"/>
      <c r="G963" s="67"/>
      <c r="H963" s="69"/>
      <c r="I963" s="67"/>
      <c r="J963" s="67"/>
      <c r="K963" s="67"/>
      <c r="L963" s="67"/>
      <c r="M963" s="67"/>
      <c r="N963" s="69"/>
      <c r="O963" s="57" t="str">
        <f t="shared" ref="O963:O1001" si="46">IFERROR(IF(ISBLANK(B963),"",H963/N963),0)</f>
        <v/>
      </c>
      <c r="Q963" s="11" t="s">
        <v>450</v>
      </c>
      <c r="R963" s="11" t="str" cm="1">
        <f t="array" ref="R963">_xlfn.XLOOKUP(Q963,INDEX(Flettilisti,,1),INDEX(Flettilisti,,2),,0)</f>
        <v>Vantar flokkun</v>
      </c>
      <c r="S963" s="38" t="str">
        <f>IF(ISBLANK(N963),"",IF(N963&lt;Gögn!$J$2,Gögn!$K$2,IF(N963&gt;Gögn!$J$4,Gögn!$K$4,Gögn!$K$3)))</f>
        <v/>
      </c>
      <c r="T963" s="49" t="str" cm="1">
        <f t="array" aca="1" ref="T963" ca="1">IF(ISBLANK(B963),"",IF(R963="Styrkhæft",_xlfn.XLOOKUP(S963,Vegalengdir[Texti],INDIRECT("Vegalengdir["&amp;'Upplýsingar um umsækjanda'!$B$10&amp;"]"),0%,0)))</f>
        <v/>
      </c>
      <c r="U963" s="72" t="str">
        <f t="shared" si="45"/>
        <v/>
      </c>
    </row>
    <row r="964" spans="1:21" x14ac:dyDescent="0.25">
      <c r="A964" s="37">
        <f t="shared" ref="A964:A1001" si="47">A963+1</f>
        <v>963</v>
      </c>
      <c r="B964" s="67"/>
      <c r="C964" s="68"/>
      <c r="D964" s="67"/>
      <c r="E964" s="67"/>
      <c r="F964" s="67"/>
      <c r="G964" s="67"/>
      <c r="H964" s="69"/>
      <c r="I964" s="67"/>
      <c r="J964" s="67"/>
      <c r="K964" s="67"/>
      <c r="L964" s="67"/>
      <c r="M964" s="67"/>
      <c r="N964" s="69"/>
      <c r="O964" s="57" t="str">
        <f t="shared" si="46"/>
        <v/>
      </c>
      <c r="Q964" s="11" t="s">
        <v>450</v>
      </c>
      <c r="R964" s="11" t="str" cm="1">
        <f t="array" ref="R964">_xlfn.XLOOKUP(Q964,INDEX(Flettilisti,,1),INDEX(Flettilisti,,2),,0)</f>
        <v>Vantar flokkun</v>
      </c>
      <c r="S964" s="38" t="str">
        <f>IF(ISBLANK(N964),"",IF(N964&lt;Gögn!$J$2,Gögn!$K$2,IF(N964&gt;Gögn!$J$4,Gögn!$K$4,Gögn!$K$3)))</f>
        <v/>
      </c>
      <c r="T964" s="49" t="str" cm="1">
        <f t="array" aca="1" ref="T964" ca="1">IF(ISBLANK(B964),"",IF(R964="Styrkhæft",_xlfn.XLOOKUP(S964,Vegalengdir[Texti],INDIRECT("Vegalengdir["&amp;'Upplýsingar um umsækjanda'!$B$10&amp;"]"),0%,0)))</f>
        <v/>
      </c>
      <c r="U964" s="72" t="str">
        <f t="shared" si="45"/>
        <v/>
      </c>
    </row>
    <row r="965" spans="1:21" x14ac:dyDescent="0.25">
      <c r="A965" s="37">
        <f t="shared" si="47"/>
        <v>964</v>
      </c>
      <c r="B965" s="67"/>
      <c r="C965" s="68"/>
      <c r="D965" s="67"/>
      <c r="E965" s="67"/>
      <c r="F965" s="67"/>
      <c r="G965" s="67"/>
      <c r="H965" s="69"/>
      <c r="I965" s="67"/>
      <c r="J965" s="67"/>
      <c r="K965" s="67"/>
      <c r="L965" s="67"/>
      <c r="M965" s="67"/>
      <c r="N965" s="69"/>
      <c r="O965" s="57" t="str">
        <f t="shared" si="46"/>
        <v/>
      </c>
      <c r="Q965" s="11" t="s">
        <v>450</v>
      </c>
      <c r="R965" s="11" t="str" cm="1">
        <f t="array" ref="R965">_xlfn.XLOOKUP(Q965,INDEX(Flettilisti,,1),INDEX(Flettilisti,,2),,0)</f>
        <v>Vantar flokkun</v>
      </c>
      <c r="S965" s="38" t="str">
        <f>IF(ISBLANK(N965),"",IF(N965&lt;Gögn!$J$2,Gögn!$K$2,IF(N965&gt;Gögn!$J$4,Gögn!$K$4,Gögn!$K$3)))</f>
        <v/>
      </c>
      <c r="T965" s="49" t="str" cm="1">
        <f t="array" aca="1" ref="T965" ca="1">IF(ISBLANK(B965),"",IF(R965="Styrkhæft",_xlfn.XLOOKUP(S965,Vegalengdir[Texti],INDIRECT("Vegalengdir["&amp;'Upplýsingar um umsækjanda'!$B$10&amp;"]"),0%,0)))</f>
        <v/>
      </c>
      <c r="U965" s="72" t="str">
        <f t="shared" ref="U965:U1001" si="48">IF(ISBLANK(B965),"",T965*H965)</f>
        <v/>
      </c>
    </row>
    <row r="966" spans="1:21" x14ac:dyDescent="0.25">
      <c r="A966" s="37">
        <f t="shared" si="47"/>
        <v>965</v>
      </c>
      <c r="B966" s="67"/>
      <c r="C966" s="68"/>
      <c r="D966" s="67"/>
      <c r="E966" s="67"/>
      <c r="F966" s="67"/>
      <c r="G966" s="67"/>
      <c r="H966" s="69"/>
      <c r="I966" s="67"/>
      <c r="J966" s="67"/>
      <c r="K966" s="67"/>
      <c r="L966" s="67"/>
      <c r="M966" s="67"/>
      <c r="N966" s="69"/>
      <c r="O966" s="57" t="str">
        <f t="shared" si="46"/>
        <v/>
      </c>
      <c r="Q966" s="11" t="s">
        <v>450</v>
      </c>
      <c r="R966" s="11" t="str" cm="1">
        <f t="array" ref="R966">_xlfn.XLOOKUP(Q966,INDEX(Flettilisti,,1),INDEX(Flettilisti,,2),,0)</f>
        <v>Vantar flokkun</v>
      </c>
      <c r="S966" s="38" t="str">
        <f>IF(ISBLANK(N966),"",IF(N966&lt;Gögn!$J$2,Gögn!$K$2,IF(N966&gt;Gögn!$J$4,Gögn!$K$4,Gögn!$K$3)))</f>
        <v/>
      </c>
      <c r="T966" s="49" t="str" cm="1">
        <f t="array" aca="1" ref="T966" ca="1">IF(ISBLANK(B966),"",IF(R966="Styrkhæft",_xlfn.XLOOKUP(S966,Vegalengdir[Texti],INDIRECT("Vegalengdir["&amp;'Upplýsingar um umsækjanda'!$B$10&amp;"]"),0%,0)))</f>
        <v/>
      </c>
      <c r="U966" s="72" t="str">
        <f t="shared" si="48"/>
        <v/>
      </c>
    </row>
    <row r="967" spans="1:21" x14ac:dyDescent="0.25">
      <c r="A967" s="37">
        <f t="shared" si="47"/>
        <v>966</v>
      </c>
      <c r="B967" s="67"/>
      <c r="C967" s="68"/>
      <c r="D967" s="67"/>
      <c r="E967" s="67"/>
      <c r="F967" s="67"/>
      <c r="G967" s="67"/>
      <c r="H967" s="69"/>
      <c r="I967" s="67"/>
      <c r="J967" s="67"/>
      <c r="K967" s="67"/>
      <c r="L967" s="67"/>
      <c r="M967" s="67"/>
      <c r="N967" s="69"/>
      <c r="O967" s="57" t="str">
        <f t="shared" si="46"/>
        <v/>
      </c>
      <c r="Q967" s="11" t="s">
        <v>450</v>
      </c>
      <c r="R967" s="11" t="str" cm="1">
        <f t="array" ref="R967">_xlfn.XLOOKUP(Q967,INDEX(Flettilisti,,1),INDEX(Flettilisti,,2),,0)</f>
        <v>Vantar flokkun</v>
      </c>
      <c r="S967" s="38" t="str">
        <f>IF(ISBLANK(N967),"",IF(N967&lt;Gögn!$J$2,Gögn!$K$2,IF(N967&gt;Gögn!$J$4,Gögn!$K$4,Gögn!$K$3)))</f>
        <v/>
      </c>
      <c r="T967" s="49" t="str" cm="1">
        <f t="array" aca="1" ref="T967" ca="1">IF(ISBLANK(B967),"",IF(R967="Styrkhæft",_xlfn.XLOOKUP(S967,Vegalengdir[Texti],INDIRECT("Vegalengdir["&amp;'Upplýsingar um umsækjanda'!$B$10&amp;"]"),0%,0)))</f>
        <v/>
      </c>
      <c r="U967" s="72" t="str">
        <f t="shared" si="48"/>
        <v/>
      </c>
    </row>
    <row r="968" spans="1:21" x14ac:dyDescent="0.25">
      <c r="A968" s="37">
        <f t="shared" si="47"/>
        <v>967</v>
      </c>
      <c r="B968" s="67"/>
      <c r="C968" s="68"/>
      <c r="D968" s="67"/>
      <c r="E968" s="67"/>
      <c r="F968" s="67"/>
      <c r="G968" s="67"/>
      <c r="H968" s="69"/>
      <c r="I968" s="67"/>
      <c r="J968" s="67"/>
      <c r="K968" s="67"/>
      <c r="L968" s="67"/>
      <c r="M968" s="67"/>
      <c r="N968" s="69"/>
      <c r="O968" s="57" t="str">
        <f t="shared" si="46"/>
        <v/>
      </c>
      <c r="Q968" s="11" t="s">
        <v>450</v>
      </c>
      <c r="R968" s="11" t="str" cm="1">
        <f t="array" ref="R968">_xlfn.XLOOKUP(Q968,INDEX(Flettilisti,,1),INDEX(Flettilisti,,2),,0)</f>
        <v>Vantar flokkun</v>
      </c>
      <c r="S968" s="38" t="str">
        <f>IF(ISBLANK(N968),"",IF(N968&lt;Gögn!$J$2,Gögn!$K$2,IF(N968&gt;Gögn!$J$4,Gögn!$K$4,Gögn!$K$3)))</f>
        <v/>
      </c>
      <c r="T968" s="49" t="str" cm="1">
        <f t="array" aca="1" ref="T968" ca="1">IF(ISBLANK(B968),"",IF(R968="Styrkhæft",_xlfn.XLOOKUP(S968,Vegalengdir[Texti],INDIRECT("Vegalengdir["&amp;'Upplýsingar um umsækjanda'!$B$10&amp;"]"),0%,0)))</f>
        <v/>
      </c>
      <c r="U968" s="72" t="str">
        <f t="shared" si="48"/>
        <v/>
      </c>
    </row>
    <row r="969" spans="1:21" x14ac:dyDescent="0.25">
      <c r="A969" s="37">
        <f t="shared" si="47"/>
        <v>968</v>
      </c>
      <c r="B969" s="67"/>
      <c r="C969" s="68"/>
      <c r="D969" s="67"/>
      <c r="E969" s="67"/>
      <c r="F969" s="67"/>
      <c r="G969" s="67"/>
      <c r="H969" s="69"/>
      <c r="I969" s="67"/>
      <c r="J969" s="67"/>
      <c r="K969" s="67"/>
      <c r="L969" s="67"/>
      <c r="M969" s="67"/>
      <c r="N969" s="69"/>
      <c r="O969" s="57" t="str">
        <f t="shared" si="46"/>
        <v/>
      </c>
      <c r="Q969" s="11" t="s">
        <v>450</v>
      </c>
      <c r="R969" s="11" t="str" cm="1">
        <f t="array" ref="R969">_xlfn.XLOOKUP(Q969,INDEX(Flettilisti,,1),INDEX(Flettilisti,,2),,0)</f>
        <v>Vantar flokkun</v>
      </c>
      <c r="S969" s="38" t="str">
        <f>IF(ISBLANK(N969),"",IF(N969&lt;Gögn!$J$2,Gögn!$K$2,IF(N969&gt;Gögn!$J$4,Gögn!$K$4,Gögn!$K$3)))</f>
        <v/>
      </c>
      <c r="T969" s="49" t="str" cm="1">
        <f t="array" aca="1" ref="T969" ca="1">IF(ISBLANK(B969),"",IF(R969="Styrkhæft",_xlfn.XLOOKUP(S969,Vegalengdir[Texti],INDIRECT("Vegalengdir["&amp;'Upplýsingar um umsækjanda'!$B$10&amp;"]"),0%,0)))</f>
        <v/>
      </c>
      <c r="U969" s="72" t="str">
        <f t="shared" si="48"/>
        <v/>
      </c>
    </row>
    <row r="970" spans="1:21" x14ac:dyDescent="0.25">
      <c r="A970" s="37">
        <f t="shared" si="47"/>
        <v>969</v>
      </c>
      <c r="B970" s="67"/>
      <c r="C970" s="68"/>
      <c r="D970" s="67"/>
      <c r="E970" s="67"/>
      <c r="F970" s="67"/>
      <c r="G970" s="67"/>
      <c r="H970" s="69"/>
      <c r="I970" s="67"/>
      <c r="J970" s="67"/>
      <c r="K970" s="67"/>
      <c r="L970" s="67"/>
      <c r="M970" s="67"/>
      <c r="N970" s="69"/>
      <c r="O970" s="57" t="str">
        <f t="shared" si="46"/>
        <v/>
      </c>
      <c r="Q970" s="11" t="s">
        <v>450</v>
      </c>
      <c r="R970" s="11" t="str" cm="1">
        <f t="array" ref="R970">_xlfn.XLOOKUP(Q970,INDEX(Flettilisti,,1),INDEX(Flettilisti,,2),,0)</f>
        <v>Vantar flokkun</v>
      </c>
      <c r="S970" s="38" t="str">
        <f>IF(ISBLANK(N970),"",IF(N970&lt;Gögn!$J$2,Gögn!$K$2,IF(N970&gt;Gögn!$J$4,Gögn!$K$4,Gögn!$K$3)))</f>
        <v/>
      </c>
      <c r="T970" s="49" t="str" cm="1">
        <f t="array" aca="1" ref="T970" ca="1">IF(ISBLANK(B970),"",IF(R970="Styrkhæft",_xlfn.XLOOKUP(S970,Vegalengdir[Texti],INDIRECT("Vegalengdir["&amp;'Upplýsingar um umsækjanda'!$B$10&amp;"]"),0%,0)))</f>
        <v/>
      </c>
      <c r="U970" s="72" t="str">
        <f t="shared" si="48"/>
        <v/>
      </c>
    </row>
    <row r="971" spans="1:21" x14ac:dyDescent="0.25">
      <c r="A971" s="37">
        <f t="shared" si="47"/>
        <v>970</v>
      </c>
      <c r="B971" s="67"/>
      <c r="C971" s="68"/>
      <c r="D971" s="67"/>
      <c r="E971" s="67"/>
      <c r="F971" s="67"/>
      <c r="G971" s="67"/>
      <c r="H971" s="69"/>
      <c r="I971" s="67"/>
      <c r="J971" s="67"/>
      <c r="K971" s="67"/>
      <c r="L971" s="67"/>
      <c r="M971" s="67"/>
      <c r="N971" s="69"/>
      <c r="O971" s="57" t="str">
        <f t="shared" si="46"/>
        <v/>
      </c>
      <c r="Q971" s="11" t="s">
        <v>450</v>
      </c>
      <c r="R971" s="11" t="str" cm="1">
        <f t="array" ref="R971">_xlfn.XLOOKUP(Q971,INDEX(Flettilisti,,1),INDEX(Flettilisti,,2),,0)</f>
        <v>Vantar flokkun</v>
      </c>
      <c r="S971" s="38" t="str">
        <f>IF(ISBLANK(N971),"",IF(N971&lt;Gögn!$J$2,Gögn!$K$2,IF(N971&gt;Gögn!$J$4,Gögn!$K$4,Gögn!$K$3)))</f>
        <v/>
      </c>
      <c r="T971" s="49" t="str" cm="1">
        <f t="array" aca="1" ref="T971" ca="1">IF(ISBLANK(B971),"",IF(R971="Styrkhæft",_xlfn.XLOOKUP(S971,Vegalengdir[Texti],INDIRECT("Vegalengdir["&amp;'Upplýsingar um umsækjanda'!$B$10&amp;"]"),0%,0)))</f>
        <v/>
      </c>
      <c r="U971" s="72" t="str">
        <f t="shared" si="48"/>
        <v/>
      </c>
    </row>
    <row r="972" spans="1:21" x14ac:dyDescent="0.25">
      <c r="A972" s="37">
        <f t="shared" si="47"/>
        <v>971</v>
      </c>
      <c r="B972" s="67"/>
      <c r="C972" s="68"/>
      <c r="D972" s="67"/>
      <c r="E972" s="67"/>
      <c r="F972" s="67"/>
      <c r="G972" s="67"/>
      <c r="H972" s="69"/>
      <c r="I972" s="67"/>
      <c r="J972" s="67"/>
      <c r="K972" s="67"/>
      <c r="L972" s="67"/>
      <c r="M972" s="67"/>
      <c r="N972" s="69"/>
      <c r="O972" s="57" t="str">
        <f t="shared" si="46"/>
        <v/>
      </c>
      <c r="Q972" s="11" t="s">
        <v>450</v>
      </c>
      <c r="R972" s="11" t="str" cm="1">
        <f t="array" ref="R972">_xlfn.XLOOKUP(Q972,INDEX(Flettilisti,,1),INDEX(Flettilisti,,2),,0)</f>
        <v>Vantar flokkun</v>
      </c>
      <c r="S972" s="38" t="str">
        <f>IF(ISBLANK(N972),"",IF(N972&lt;Gögn!$J$2,Gögn!$K$2,IF(N972&gt;Gögn!$J$4,Gögn!$K$4,Gögn!$K$3)))</f>
        <v/>
      </c>
      <c r="T972" s="49" t="str" cm="1">
        <f t="array" aca="1" ref="T972" ca="1">IF(ISBLANK(B972),"",IF(R972="Styrkhæft",_xlfn.XLOOKUP(S972,Vegalengdir[Texti],INDIRECT("Vegalengdir["&amp;'Upplýsingar um umsækjanda'!$B$10&amp;"]"),0%,0)))</f>
        <v/>
      </c>
      <c r="U972" s="72" t="str">
        <f t="shared" si="48"/>
        <v/>
      </c>
    </row>
    <row r="973" spans="1:21" x14ac:dyDescent="0.25">
      <c r="A973" s="37">
        <f t="shared" si="47"/>
        <v>972</v>
      </c>
      <c r="B973" s="67"/>
      <c r="C973" s="68"/>
      <c r="D973" s="67"/>
      <c r="E973" s="67"/>
      <c r="F973" s="67"/>
      <c r="G973" s="67"/>
      <c r="H973" s="69"/>
      <c r="I973" s="67"/>
      <c r="J973" s="67"/>
      <c r="K973" s="67"/>
      <c r="L973" s="67"/>
      <c r="M973" s="67"/>
      <c r="N973" s="69"/>
      <c r="O973" s="57" t="str">
        <f t="shared" si="46"/>
        <v/>
      </c>
      <c r="Q973" s="11" t="s">
        <v>450</v>
      </c>
      <c r="R973" s="11" t="str" cm="1">
        <f t="array" ref="R973">_xlfn.XLOOKUP(Q973,INDEX(Flettilisti,,1),INDEX(Flettilisti,,2),,0)</f>
        <v>Vantar flokkun</v>
      </c>
      <c r="S973" s="38" t="str">
        <f>IF(ISBLANK(N973),"",IF(N973&lt;Gögn!$J$2,Gögn!$K$2,IF(N973&gt;Gögn!$J$4,Gögn!$K$4,Gögn!$K$3)))</f>
        <v/>
      </c>
      <c r="T973" s="49" t="str" cm="1">
        <f t="array" aca="1" ref="T973" ca="1">IF(ISBLANK(B973),"",IF(R973="Styrkhæft",_xlfn.XLOOKUP(S973,Vegalengdir[Texti],INDIRECT("Vegalengdir["&amp;'Upplýsingar um umsækjanda'!$B$10&amp;"]"),0%,0)))</f>
        <v/>
      </c>
      <c r="U973" s="72" t="str">
        <f t="shared" si="48"/>
        <v/>
      </c>
    </row>
    <row r="974" spans="1:21" x14ac:dyDescent="0.25">
      <c r="A974" s="37">
        <f t="shared" si="47"/>
        <v>973</v>
      </c>
      <c r="B974" s="67"/>
      <c r="C974" s="68"/>
      <c r="D974" s="67"/>
      <c r="E974" s="67"/>
      <c r="F974" s="67"/>
      <c r="G974" s="67"/>
      <c r="H974" s="69"/>
      <c r="I974" s="67"/>
      <c r="J974" s="67"/>
      <c r="K974" s="67"/>
      <c r="L974" s="67"/>
      <c r="M974" s="67"/>
      <c r="N974" s="69"/>
      <c r="O974" s="57" t="str">
        <f t="shared" si="46"/>
        <v/>
      </c>
      <c r="Q974" s="11" t="s">
        <v>450</v>
      </c>
      <c r="R974" s="11" t="str" cm="1">
        <f t="array" ref="R974">_xlfn.XLOOKUP(Q974,INDEX(Flettilisti,,1),INDEX(Flettilisti,,2),,0)</f>
        <v>Vantar flokkun</v>
      </c>
      <c r="S974" s="38" t="str">
        <f>IF(ISBLANK(N974),"",IF(N974&lt;Gögn!$J$2,Gögn!$K$2,IF(N974&gt;Gögn!$J$4,Gögn!$K$4,Gögn!$K$3)))</f>
        <v/>
      </c>
      <c r="T974" s="49" t="str" cm="1">
        <f t="array" aca="1" ref="T974" ca="1">IF(ISBLANK(B974),"",IF(R974="Styrkhæft",_xlfn.XLOOKUP(S974,Vegalengdir[Texti],INDIRECT("Vegalengdir["&amp;'Upplýsingar um umsækjanda'!$B$10&amp;"]"),0%,0)))</f>
        <v/>
      </c>
      <c r="U974" s="72" t="str">
        <f t="shared" si="48"/>
        <v/>
      </c>
    </row>
    <row r="975" spans="1:21" x14ac:dyDescent="0.25">
      <c r="A975" s="37">
        <f t="shared" si="47"/>
        <v>974</v>
      </c>
      <c r="B975" s="67"/>
      <c r="C975" s="68"/>
      <c r="D975" s="67"/>
      <c r="E975" s="67"/>
      <c r="F975" s="67"/>
      <c r="G975" s="67"/>
      <c r="H975" s="69"/>
      <c r="I975" s="67"/>
      <c r="J975" s="67"/>
      <c r="K975" s="67"/>
      <c r="L975" s="67"/>
      <c r="M975" s="67"/>
      <c r="N975" s="69"/>
      <c r="O975" s="57" t="str">
        <f t="shared" si="46"/>
        <v/>
      </c>
      <c r="Q975" s="11" t="s">
        <v>450</v>
      </c>
      <c r="R975" s="11" t="str" cm="1">
        <f t="array" ref="R975">_xlfn.XLOOKUP(Q975,INDEX(Flettilisti,,1),INDEX(Flettilisti,,2),,0)</f>
        <v>Vantar flokkun</v>
      </c>
      <c r="S975" s="38" t="str">
        <f>IF(ISBLANK(N975),"",IF(N975&lt;Gögn!$J$2,Gögn!$K$2,IF(N975&gt;Gögn!$J$4,Gögn!$K$4,Gögn!$K$3)))</f>
        <v/>
      </c>
      <c r="T975" s="49" t="str" cm="1">
        <f t="array" aca="1" ref="T975" ca="1">IF(ISBLANK(B975),"",IF(R975="Styrkhæft",_xlfn.XLOOKUP(S975,Vegalengdir[Texti],INDIRECT("Vegalengdir["&amp;'Upplýsingar um umsækjanda'!$B$10&amp;"]"),0%,0)))</f>
        <v/>
      </c>
      <c r="U975" s="72" t="str">
        <f t="shared" si="48"/>
        <v/>
      </c>
    </row>
    <row r="976" spans="1:21" x14ac:dyDescent="0.25">
      <c r="A976" s="37">
        <f t="shared" si="47"/>
        <v>975</v>
      </c>
      <c r="B976" s="67"/>
      <c r="C976" s="68"/>
      <c r="D976" s="67"/>
      <c r="E976" s="67"/>
      <c r="F976" s="67"/>
      <c r="G976" s="67"/>
      <c r="H976" s="69"/>
      <c r="I976" s="67"/>
      <c r="J976" s="67"/>
      <c r="K976" s="67"/>
      <c r="L976" s="67"/>
      <c r="M976" s="67"/>
      <c r="N976" s="69"/>
      <c r="O976" s="57" t="str">
        <f t="shared" si="46"/>
        <v/>
      </c>
      <c r="Q976" s="11" t="s">
        <v>450</v>
      </c>
      <c r="R976" s="11" t="str" cm="1">
        <f t="array" ref="R976">_xlfn.XLOOKUP(Q976,INDEX(Flettilisti,,1),INDEX(Flettilisti,,2),,0)</f>
        <v>Vantar flokkun</v>
      </c>
      <c r="S976" s="38" t="str">
        <f>IF(ISBLANK(N976),"",IF(N976&lt;Gögn!$J$2,Gögn!$K$2,IF(N976&gt;Gögn!$J$4,Gögn!$K$4,Gögn!$K$3)))</f>
        <v/>
      </c>
      <c r="T976" s="49" t="str" cm="1">
        <f t="array" aca="1" ref="T976" ca="1">IF(ISBLANK(B976),"",IF(R976="Styrkhæft",_xlfn.XLOOKUP(S976,Vegalengdir[Texti],INDIRECT("Vegalengdir["&amp;'Upplýsingar um umsækjanda'!$B$10&amp;"]"),0%,0)))</f>
        <v/>
      </c>
      <c r="U976" s="72" t="str">
        <f t="shared" si="48"/>
        <v/>
      </c>
    </row>
    <row r="977" spans="1:21" x14ac:dyDescent="0.25">
      <c r="A977" s="37">
        <f t="shared" si="47"/>
        <v>976</v>
      </c>
      <c r="B977" s="67"/>
      <c r="C977" s="68"/>
      <c r="D977" s="67"/>
      <c r="E977" s="67"/>
      <c r="F977" s="67"/>
      <c r="G977" s="67"/>
      <c r="H977" s="69"/>
      <c r="I977" s="67"/>
      <c r="J977" s="67"/>
      <c r="K977" s="67"/>
      <c r="L977" s="67"/>
      <c r="M977" s="67"/>
      <c r="N977" s="69"/>
      <c r="O977" s="57" t="str">
        <f t="shared" si="46"/>
        <v/>
      </c>
      <c r="Q977" s="11" t="s">
        <v>450</v>
      </c>
      <c r="R977" s="11" t="str" cm="1">
        <f t="array" ref="R977">_xlfn.XLOOKUP(Q977,INDEX(Flettilisti,,1),INDEX(Flettilisti,,2),,0)</f>
        <v>Vantar flokkun</v>
      </c>
      <c r="S977" s="38" t="str">
        <f>IF(ISBLANK(N977),"",IF(N977&lt;Gögn!$J$2,Gögn!$K$2,IF(N977&gt;Gögn!$J$4,Gögn!$K$4,Gögn!$K$3)))</f>
        <v/>
      </c>
      <c r="T977" s="49" t="str" cm="1">
        <f t="array" aca="1" ref="T977" ca="1">IF(ISBLANK(B977),"",IF(R977="Styrkhæft",_xlfn.XLOOKUP(S977,Vegalengdir[Texti],INDIRECT("Vegalengdir["&amp;'Upplýsingar um umsækjanda'!$B$10&amp;"]"),0%,0)))</f>
        <v/>
      </c>
      <c r="U977" s="72" t="str">
        <f t="shared" si="48"/>
        <v/>
      </c>
    </row>
    <row r="978" spans="1:21" x14ac:dyDescent="0.25">
      <c r="A978" s="37">
        <f t="shared" si="47"/>
        <v>977</v>
      </c>
      <c r="B978" s="67"/>
      <c r="C978" s="68"/>
      <c r="D978" s="67"/>
      <c r="E978" s="67"/>
      <c r="F978" s="67"/>
      <c r="G978" s="67"/>
      <c r="H978" s="69"/>
      <c r="I978" s="67"/>
      <c r="J978" s="67"/>
      <c r="K978" s="67"/>
      <c r="L978" s="67"/>
      <c r="M978" s="67"/>
      <c r="N978" s="69"/>
      <c r="O978" s="57" t="str">
        <f t="shared" si="46"/>
        <v/>
      </c>
      <c r="Q978" s="11" t="s">
        <v>450</v>
      </c>
      <c r="R978" s="11" t="str" cm="1">
        <f t="array" ref="R978">_xlfn.XLOOKUP(Q978,INDEX(Flettilisti,,1),INDEX(Flettilisti,,2),,0)</f>
        <v>Vantar flokkun</v>
      </c>
      <c r="S978" s="38" t="str">
        <f>IF(ISBLANK(N978),"",IF(N978&lt;Gögn!$J$2,Gögn!$K$2,IF(N978&gt;Gögn!$J$4,Gögn!$K$4,Gögn!$K$3)))</f>
        <v/>
      </c>
      <c r="T978" s="49" t="str" cm="1">
        <f t="array" aca="1" ref="T978" ca="1">IF(ISBLANK(B978),"",IF(R978="Styrkhæft",_xlfn.XLOOKUP(S978,Vegalengdir[Texti],INDIRECT("Vegalengdir["&amp;'Upplýsingar um umsækjanda'!$B$10&amp;"]"),0%,0)))</f>
        <v/>
      </c>
      <c r="U978" s="72" t="str">
        <f t="shared" si="48"/>
        <v/>
      </c>
    </row>
    <row r="979" spans="1:21" x14ac:dyDescent="0.25">
      <c r="A979" s="37">
        <f t="shared" si="47"/>
        <v>978</v>
      </c>
      <c r="B979" s="67"/>
      <c r="C979" s="68"/>
      <c r="D979" s="67"/>
      <c r="E979" s="67"/>
      <c r="F979" s="67"/>
      <c r="G979" s="67"/>
      <c r="H979" s="69"/>
      <c r="I979" s="67"/>
      <c r="J979" s="67"/>
      <c r="K979" s="67"/>
      <c r="L979" s="67"/>
      <c r="M979" s="67"/>
      <c r="N979" s="69"/>
      <c r="O979" s="57" t="str">
        <f t="shared" si="46"/>
        <v/>
      </c>
      <c r="Q979" s="11" t="s">
        <v>450</v>
      </c>
      <c r="R979" s="11" t="str" cm="1">
        <f t="array" ref="R979">_xlfn.XLOOKUP(Q979,INDEX(Flettilisti,,1),INDEX(Flettilisti,,2),,0)</f>
        <v>Vantar flokkun</v>
      </c>
      <c r="S979" s="38" t="str">
        <f>IF(ISBLANK(N979),"",IF(N979&lt;Gögn!$J$2,Gögn!$K$2,IF(N979&gt;Gögn!$J$4,Gögn!$K$4,Gögn!$K$3)))</f>
        <v/>
      </c>
      <c r="T979" s="49" t="str" cm="1">
        <f t="array" aca="1" ref="T979" ca="1">IF(ISBLANK(B979),"",IF(R979="Styrkhæft",_xlfn.XLOOKUP(S979,Vegalengdir[Texti],INDIRECT("Vegalengdir["&amp;'Upplýsingar um umsækjanda'!$B$10&amp;"]"),0%,0)))</f>
        <v/>
      </c>
      <c r="U979" s="72" t="str">
        <f t="shared" si="48"/>
        <v/>
      </c>
    </row>
    <row r="980" spans="1:21" x14ac:dyDescent="0.25">
      <c r="A980" s="37">
        <f t="shared" si="47"/>
        <v>979</v>
      </c>
      <c r="B980" s="67"/>
      <c r="C980" s="68"/>
      <c r="D980" s="67"/>
      <c r="E980" s="67"/>
      <c r="F980" s="67"/>
      <c r="G980" s="67"/>
      <c r="H980" s="69"/>
      <c r="I980" s="67"/>
      <c r="J980" s="67"/>
      <c r="K980" s="67"/>
      <c r="L980" s="67"/>
      <c r="M980" s="67"/>
      <c r="N980" s="69"/>
      <c r="O980" s="57" t="str">
        <f t="shared" si="46"/>
        <v/>
      </c>
      <c r="Q980" s="11" t="s">
        <v>450</v>
      </c>
      <c r="R980" s="11" t="str" cm="1">
        <f t="array" ref="R980">_xlfn.XLOOKUP(Q980,INDEX(Flettilisti,,1),INDEX(Flettilisti,,2),,0)</f>
        <v>Vantar flokkun</v>
      </c>
      <c r="S980" s="38" t="str">
        <f>IF(ISBLANK(N980),"",IF(N980&lt;Gögn!$J$2,Gögn!$K$2,IF(N980&gt;Gögn!$J$4,Gögn!$K$4,Gögn!$K$3)))</f>
        <v/>
      </c>
      <c r="T980" s="49" t="str" cm="1">
        <f t="array" aca="1" ref="T980" ca="1">IF(ISBLANK(B980),"",IF(R980="Styrkhæft",_xlfn.XLOOKUP(S980,Vegalengdir[Texti],INDIRECT("Vegalengdir["&amp;'Upplýsingar um umsækjanda'!$B$10&amp;"]"),0%,0)))</f>
        <v/>
      </c>
      <c r="U980" s="72" t="str">
        <f t="shared" si="48"/>
        <v/>
      </c>
    </row>
    <row r="981" spans="1:21" x14ac:dyDescent="0.25">
      <c r="A981" s="37">
        <f t="shared" si="47"/>
        <v>980</v>
      </c>
      <c r="B981" s="67"/>
      <c r="C981" s="68"/>
      <c r="D981" s="67"/>
      <c r="E981" s="67"/>
      <c r="F981" s="67"/>
      <c r="G981" s="67"/>
      <c r="H981" s="69"/>
      <c r="I981" s="67"/>
      <c r="J981" s="67"/>
      <c r="K981" s="67"/>
      <c r="L981" s="67"/>
      <c r="M981" s="67"/>
      <c r="N981" s="69"/>
      <c r="O981" s="57" t="str">
        <f t="shared" si="46"/>
        <v/>
      </c>
      <c r="Q981" s="11" t="s">
        <v>450</v>
      </c>
      <c r="R981" s="11" t="str" cm="1">
        <f t="array" ref="R981">_xlfn.XLOOKUP(Q981,INDEX(Flettilisti,,1),INDEX(Flettilisti,,2),,0)</f>
        <v>Vantar flokkun</v>
      </c>
      <c r="S981" s="38" t="str">
        <f>IF(ISBLANK(N981),"",IF(N981&lt;Gögn!$J$2,Gögn!$K$2,IF(N981&gt;Gögn!$J$4,Gögn!$K$4,Gögn!$K$3)))</f>
        <v/>
      </c>
      <c r="T981" s="49" t="str" cm="1">
        <f t="array" aca="1" ref="T981" ca="1">IF(ISBLANK(B981),"",IF(R981="Styrkhæft",_xlfn.XLOOKUP(S981,Vegalengdir[Texti],INDIRECT("Vegalengdir["&amp;'Upplýsingar um umsækjanda'!$B$10&amp;"]"),0%,0)))</f>
        <v/>
      </c>
      <c r="U981" s="72" t="str">
        <f t="shared" si="48"/>
        <v/>
      </c>
    </row>
    <row r="982" spans="1:21" x14ac:dyDescent="0.25">
      <c r="A982" s="37">
        <f t="shared" si="47"/>
        <v>981</v>
      </c>
      <c r="B982" s="67"/>
      <c r="C982" s="68"/>
      <c r="D982" s="67"/>
      <c r="E982" s="67"/>
      <c r="F982" s="67"/>
      <c r="G982" s="67"/>
      <c r="H982" s="69"/>
      <c r="I982" s="67"/>
      <c r="J982" s="67"/>
      <c r="K982" s="67"/>
      <c r="L982" s="67"/>
      <c r="M982" s="67"/>
      <c r="N982" s="69"/>
      <c r="O982" s="57" t="str">
        <f t="shared" si="46"/>
        <v/>
      </c>
      <c r="Q982" s="11" t="s">
        <v>450</v>
      </c>
      <c r="R982" s="11" t="str" cm="1">
        <f t="array" ref="R982">_xlfn.XLOOKUP(Q982,INDEX(Flettilisti,,1),INDEX(Flettilisti,,2),,0)</f>
        <v>Vantar flokkun</v>
      </c>
      <c r="S982" s="38" t="str">
        <f>IF(ISBLANK(N982),"",IF(N982&lt;Gögn!$J$2,Gögn!$K$2,IF(N982&gt;Gögn!$J$4,Gögn!$K$4,Gögn!$K$3)))</f>
        <v/>
      </c>
      <c r="T982" s="49" t="str" cm="1">
        <f t="array" aca="1" ref="T982" ca="1">IF(ISBLANK(B982),"",IF(R982="Styrkhæft",_xlfn.XLOOKUP(S982,Vegalengdir[Texti],INDIRECT("Vegalengdir["&amp;'Upplýsingar um umsækjanda'!$B$10&amp;"]"),0%,0)))</f>
        <v/>
      </c>
      <c r="U982" s="72" t="str">
        <f t="shared" si="48"/>
        <v/>
      </c>
    </row>
    <row r="983" spans="1:21" x14ac:dyDescent="0.25">
      <c r="A983" s="37">
        <f t="shared" si="47"/>
        <v>982</v>
      </c>
      <c r="B983" s="67"/>
      <c r="C983" s="68"/>
      <c r="D983" s="67"/>
      <c r="E983" s="67"/>
      <c r="F983" s="67"/>
      <c r="G983" s="67"/>
      <c r="H983" s="69"/>
      <c r="I983" s="67"/>
      <c r="J983" s="67"/>
      <c r="K983" s="67"/>
      <c r="L983" s="67"/>
      <c r="M983" s="67"/>
      <c r="N983" s="69"/>
      <c r="O983" s="57" t="str">
        <f t="shared" si="46"/>
        <v/>
      </c>
      <c r="Q983" s="11" t="s">
        <v>450</v>
      </c>
      <c r="R983" s="11" t="str" cm="1">
        <f t="array" ref="R983">_xlfn.XLOOKUP(Q983,INDEX(Flettilisti,,1),INDEX(Flettilisti,,2),,0)</f>
        <v>Vantar flokkun</v>
      </c>
      <c r="S983" s="38" t="str">
        <f>IF(ISBLANK(N983),"",IF(N983&lt;Gögn!$J$2,Gögn!$K$2,IF(N983&gt;Gögn!$J$4,Gögn!$K$4,Gögn!$K$3)))</f>
        <v/>
      </c>
      <c r="T983" s="49" t="str" cm="1">
        <f t="array" aca="1" ref="T983" ca="1">IF(ISBLANK(B983),"",IF(R983="Styrkhæft",_xlfn.XLOOKUP(S983,Vegalengdir[Texti],INDIRECT("Vegalengdir["&amp;'Upplýsingar um umsækjanda'!$B$10&amp;"]"),0%,0)))</f>
        <v/>
      </c>
      <c r="U983" s="72" t="str">
        <f t="shared" si="48"/>
        <v/>
      </c>
    </row>
    <row r="984" spans="1:21" x14ac:dyDescent="0.25">
      <c r="A984" s="37">
        <f t="shared" si="47"/>
        <v>983</v>
      </c>
      <c r="B984" s="67"/>
      <c r="C984" s="68"/>
      <c r="D984" s="67"/>
      <c r="E984" s="67"/>
      <c r="F984" s="67"/>
      <c r="G984" s="67"/>
      <c r="H984" s="69"/>
      <c r="I984" s="67"/>
      <c r="J984" s="67"/>
      <c r="K984" s="67"/>
      <c r="L984" s="67"/>
      <c r="M984" s="67"/>
      <c r="N984" s="69"/>
      <c r="O984" s="57" t="str">
        <f t="shared" si="46"/>
        <v/>
      </c>
      <c r="Q984" s="11" t="s">
        <v>450</v>
      </c>
      <c r="R984" s="11" t="str" cm="1">
        <f t="array" ref="R984">_xlfn.XLOOKUP(Q984,INDEX(Flettilisti,,1),INDEX(Flettilisti,,2),,0)</f>
        <v>Vantar flokkun</v>
      </c>
      <c r="S984" s="38" t="str">
        <f>IF(ISBLANK(N984),"",IF(N984&lt;Gögn!$J$2,Gögn!$K$2,IF(N984&gt;Gögn!$J$4,Gögn!$K$4,Gögn!$K$3)))</f>
        <v/>
      </c>
      <c r="T984" s="49" t="str" cm="1">
        <f t="array" aca="1" ref="T984" ca="1">IF(ISBLANK(B984),"",IF(R984="Styrkhæft",_xlfn.XLOOKUP(S984,Vegalengdir[Texti],INDIRECT("Vegalengdir["&amp;'Upplýsingar um umsækjanda'!$B$10&amp;"]"),0%,0)))</f>
        <v/>
      </c>
      <c r="U984" s="72" t="str">
        <f t="shared" si="48"/>
        <v/>
      </c>
    </row>
    <row r="985" spans="1:21" x14ac:dyDescent="0.25">
      <c r="A985" s="37">
        <f t="shared" si="47"/>
        <v>984</v>
      </c>
      <c r="B985" s="67"/>
      <c r="C985" s="68"/>
      <c r="D985" s="67"/>
      <c r="E985" s="67"/>
      <c r="F985" s="67"/>
      <c r="G985" s="67"/>
      <c r="H985" s="69"/>
      <c r="I985" s="67"/>
      <c r="J985" s="67"/>
      <c r="K985" s="67"/>
      <c r="L985" s="67"/>
      <c r="M985" s="67"/>
      <c r="N985" s="69"/>
      <c r="O985" s="57" t="str">
        <f t="shared" si="46"/>
        <v/>
      </c>
      <c r="Q985" s="11" t="s">
        <v>450</v>
      </c>
      <c r="R985" s="11" t="str" cm="1">
        <f t="array" ref="R985">_xlfn.XLOOKUP(Q985,INDEX(Flettilisti,,1),INDEX(Flettilisti,,2),,0)</f>
        <v>Vantar flokkun</v>
      </c>
      <c r="S985" s="38" t="str">
        <f>IF(ISBLANK(N985),"",IF(N985&lt;Gögn!$J$2,Gögn!$K$2,IF(N985&gt;Gögn!$J$4,Gögn!$K$4,Gögn!$K$3)))</f>
        <v/>
      </c>
      <c r="T985" s="49" t="str" cm="1">
        <f t="array" aca="1" ref="T985" ca="1">IF(ISBLANK(B985),"",IF(R985="Styrkhæft",_xlfn.XLOOKUP(S985,Vegalengdir[Texti],INDIRECT("Vegalengdir["&amp;'Upplýsingar um umsækjanda'!$B$10&amp;"]"),0%,0)))</f>
        <v/>
      </c>
      <c r="U985" s="72" t="str">
        <f t="shared" si="48"/>
        <v/>
      </c>
    </row>
    <row r="986" spans="1:21" x14ac:dyDescent="0.25">
      <c r="A986" s="37">
        <f t="shared" si="47"/>
        <v>985</v>
      </c>
      <c r="B986" s="67"/>
      <c r="C986" s="68"/>
      <c r="D986" s="67"/>
      <c r="E986" s="67"/>
      <c r="F986" s="67"/>
      <c r="G986" s="67"/>
      <c r="H986" s="69"/>
      <c r="I986" s="67"/>
      <c r="J986" s="67"/>
      <c r="K986" s="67"/>
      <c r="L986" s="67"/>
      <c r="M986" s="67"/>
      <c r="N986" s="69"/>
      <c r="O986" s="57" t="str">
        <f t="shared" si="46"/>
        <v/>
      </c>
      <c r="Q986" s="11" t="s">
        <v>450</v>
      </c>
      <c r="R986" s="11" t="str" cm="1">
        <f t="array" ref="R986">_xlfn.XLOOKUP(Q986,INDEX(Flettilisti,,1),INDEX(Flettilisti,,2),,0)</f>
        <v>Vantar flokkun</v>
      </c>
      <c r="S986" s="38" t="str">
        <f>IF(ISBLANK(N986),"",IF(N986&lt;Gögn!$J$2,Gögn!$K$2,IF(N986&gt;Gögn!$J$4,Gögn!$K$4,Gögn!$K$3)))</f>
        <v/>
      </c>
      <c r="T986" s="49" t="str" cm="1">
        <f t="array" aca="1" ref="T986" ca="1">IF(ISBLANK(B986),"",IF(R986="Styrkhæft",_xlfn.XLOOKUP(S986,Vegalengdir[Texti],INDIRECT("Vegalengdir["&amp;'Upplýsingar um umsækjanda'!$B$10&amp;"]"),0%,0)))</f>
        <v/>
      </c>
      <c r="U986" s="72" t="str">
        <f t="shared" si="48"/>
        <v/>
      </c>
    </row>
    <row r="987" spans="1:21" x14ac:dyDescent="0.25">
      <c r="A987" s="37">
        <f t="shared" si="47"/>
        <v>986</v>
      </c>
      <c r="B987" s="67"/>
      <c r="C987" s="68"/>
      <c r="D987" s="67"/>
      <c r="E987" s="67"/>
      <c r="F987" s="67"/>
      <c r="G987" s="67"/>
      <c r="H987" s="69"/>
      <c r="I987" s="67"/>
      <c r="J987" s="67"/>
      <c r="K987" s="67"/>
      <c r="L987" s="67"/>
      <c r="M987" s="67"/>
      <c r="N987" s="69"/>
      <c r="O987" s="57" t="str">
        <f t="shared" si="46"/>
        <v/>
      </c>
      <c r="Q987" s="11" t="s">
        <v>450</v>
      </c>
      <c r="R987" s="11" t="str" cm="1">
        <f t="array" ref="R987">_xlfn.XLOOKUP(Q987,INDEX(Flettilisti,,1),INDEX(Flettilisti,,2),,0)</f>
        <v>Vantar flokkun</v>
      </c>
      <c r="S987" s="38" t="str">
        <f>IF(ISBLANK(N987),"",IF(N987&lt;Gögn!$J$2,Gögn!$K$2,IF(N987&gt;Gögn!$J$4,Gögn!$K$4,Gögn!$K$3)))</f>
        <v/>
      </c>
      <c r="T987" s="49" t="str" cm="1">
        <f t="array" aca="1" ref="T987" ca="1">IF(ISBLANK(B987),"",IF(R987="Styrkhæft",_xlfn.XLOOKUP(S987,Vegalengdir[Texti],INDIRECT("Vegalengdir["&amp;'Upplýsingar um umsækjanda'!$B$10&amp;"]"),0%,0)))</f>
        <v/>
      </c>
      <c r="U987" s="72" t="str">
        <f t="shared" si="48"/>
        <v/>
      </c>
    </row>
    <row r="988" spans="1:21" x14ac:dyDescent="0.25">
      <c r="A988" s="37">
        <f t="shared" si="47"/>
        <v>987</v>
      </c>
      <c r="B988" s="67"/>
      <c r="C988" s="68"/>
      <c r="D988" s="67"/>
      <c r="E988" s="67"/>
      <c r="F988" s="67"/>
      <c r="G988" s="67"/>
      <c r="H988" s="69"/>
      <c r="I988" s="67"/>
      <c r="J988" s="67"/>
      <c r="K988" s="67"/>
      <c r="L988" s="67"/>
      <c r="M988" s="67"/>
      <c r="N988" s="69"/>
      <c r="O988" s="57" t="str">
        <f t="shared" si="46"/>
        <v/>
      </c>
      <c r="Q988" s="11" t="s">
        <v>450</v>
      </c>
      <c r="R988" s="11" t="str" cm="1">
        <f t="array" ref="R988">_xlfn.XLOOKUP(Q988,INDEX(Flettilisti,,1),INDEX(Flettilisti,,2),,0)</f>
        <v>Vantar flokkun</v>
      </c>
      <c r="S988" s="38" t="str">
        <f>IF(ISBLANK(N988),"",IF(N988&lt;Gögn!$J$2,Gögn!$K$2,IF(N988&gt;Gögn!$J$4,Gögn!$K$4,Gögn!$K$3)))</f>
        <v/>
      </c>
      <c r="T988" s="49" t="str" cm="1">
        <f t="array" aca="1" ref="T988" ca="1">IF(ISBLANK(B988),"",IF(R988="Styrkhæft",_xlfn.XLOOKUP(S988,Vegalengdir[Texti],INDIRECT("Vegalengdir["&amp;'Upplýsingar um umsækjanda'!$B$10&amp;"]"),0%,0)))</f>
        <v/>
      </c>
      <c r="U988" s="72" t="str">
        <f t="shared" si="48"/>
        <v/>
      </c>
    </row>
    <row r="989" spans="1:21" x14ac:dyDescent="0.25">
      <c r="A989" s="37">
        <f t="shared" si="47"/>
        <v>988</v>
      </c>
      <c r="B989" s="67"/>
      <c r="C989" s="68"/>
      <c r="D989" s="67"/>
      <c r="E989" s="67"/>
      <c r="F989" s="67"/>
      <c r="G989" s="67"/>
      <c r="H989" s="69"/>
      <c r="I989" s="67"/>
      <c r="J989" s="67"/>
      <c r="K989" s="67"/>
      <c r="L989" s="67"/>
      <c r="M989" s="67"/>
      <c r="N989" s="69"/>
      <c r="O989" s="57" t="str">
        <f t="shared" si="46"/>
        <v/>
      </c>
      <c r="Q989" s="11" t="s">
        <v>450</v>
      </c>
      <c r="R989" s="11" t="str" cm="1">
        <f t="array" ref="R989">_xlfn.XLOOKUP(Q989,INDEX(Flettilisti,,1),INDEX(Flettilisti,,2),,0)</f>
        <v>Vantar flokkun</v>
      </c>
      <c r="S989" s="38" t="str">
        <f>IF(ISBLANK(N989),"",IF(N989&lt;Gögn!$J$2,Gögn!$K$2,IF(N989&gt;Gögn!$J$4,Gögn!$K$4,Gögn!$K$3)))</f>
        <v/>
      </c>
      <c r="T989" s="49" t="str" cm="1">
        <f t="array" aca="1" ref="T989" ca="1">IF(ISBLANK(B989),"",IF(R989="Styrkhæft",_xlfn.XLOOKUP(S989,Vegalengdir[Texti],INDIRECT("Vegalengdir["&amp;'Upplýsingar um umsækjanda'!$B$10&amp;"]"),0%,0)))</f>
        <v/>
      </c>
      <c r="U989" s="72" t="str">
        <f t="shared" si="48"/>
        <v/>
      </c>
    </row>
    <row r="990" spans="1:21" x14ac:dyDescent="0.25">
      <c r="A990" s="37">
        <f t="shared" si="47"/>
        <v>989</v>
      </c>
      <c r="B990" s="67"/>
      <c r="C990" s="68"/>
      <c r="D990" s="67"/>
      <c r="E990" s="67"/>
      <c r="F990" s="67"/>
      <c r="G990" s="67"/>
      <c r="H990" s="69"/>
      <c r="I990" s="67"/>
      <c r="J990" s="67"/>
      <c r="K990" s="67"/>
      <c r="L990" s="67"/>
      <c r="M990" s="67"/>
      <c r="N990" s="69"/>
      <c r="O990" s="57" t="str">
        <f t="shared" si="46"/>
        <v/>
      </c>
      <c r="Q990" s="11" t="s">
        <v>450</v>
      </c>
      <c r="R990" s="11" t="str" cm="1">
        <f t="array" ref="R990">_xlfn.XLOOKUP(Q990,INDEX(Flettilisti,,1),INDEX(Flettilisti,,2),,0)</f>
        <v>Vantar flokkun</v>
      </c>
      <c r="S990" s="38" t="str">
        <f>IF(ISBLANK(N990),"",IF(N990&lt;Gögn!$J$2,Gögn!$K$2,IF(N990&gt;Gögn!$J$4,Gögn!$K$4,Gögn!$K$3)))</f>
        <v/>
      </c>
      <c r="T990" s="49" t="str" cm="1">
        <f t="array" aca="1" ref="T990" ca="1">IF(ISBLANK(B990),"",IF(R990="Styrkhæft",_xlfn.XLOOKUP(S990,Vegalengdir[Texti],INDIRECT("Vegalengdir["&amp;'Upplýsingar um umsækjanda'!$B$10&amp;"]"),0%,0)))</f>
        <v/>
      </c>
      <c r="U990" s="72" t="str">
        <f t="shared" si="48"/>
        <v/>
      </c>
    </row>
    <row r="991" spans="1:21" x14ac:dyDescent="0.25">
      <c r="A991" s="37">
        <f t="shared" si="47"/>
        <v>990</v>
      </c>
      <c r="B991" s="67"/>
      <c r="C991" s="68"/>
      <c r="D991" s="67"/>
      <c r="E991" s="67"/>
      <c r="F991" s="67"/>
      <c r="G991" s="67"/>
      <c r="H991" s="69"/>
      <c r="I991" s="67"/>
      <c r="J991" s="67"/>
      <c r="K991" s="67"/>
      <c r="L991" s="67"/>
      <c r="M991" s="67"/>
      <c r="N991" s="69"/>
      <c r="O991" s="57" t="str">
        <f t="shared" si="46"/>
        <v/>
      </c>
      <c r="Q991" s="11" t="s">
        <v>450</v>
      </c>
      <c r="R991" s="11" t="str" cm="1">
        <f t="array" ref="R991">_xlfn.XLOOKUP(Q991,INDEX(Flettilisti,,1),INDEX(Flettilisti,,2),,0)</f>
        <v>Vantar flokkun</v>
      </c>
      <c r="S991" s="38" t="str">
        <f>IF(ISBLANK(N991),"",IF(N991&lt;Gögn!$J$2,Gögn!$K$2,IF(N991&gt;Gögn!$J$4,Gögn!$K$4,Gögn!$K$3)))</f>
        <v/>
      </c>
      <c r="T991" s="49" t="str" cm="1">
        <f t="array" aca="1" ref="T991" ca="1">IF(ISBLANK(B991),"",IF(R991="Styrkhæft",_xlfn.XLOOKUP(S991,Vegalengdir[Texti],INDIRECT("Vegalengdir["&amp;'Upplýsingar um umsækjanda'!$B$10&amp;"]"),0%,0)))</f>
        <v/>
      </c>
      <c r="U991" s="72" t="str">
        <f t="shared" si="48"/>
        <v/>
      </c>
    </row>
    <row r="992" spans="1:21" x14ac:dyDescent="0.25">
      <c r="A992" s="37">
        <f t="shared" si="47"/>
        <v>991</v>
      </c>
      <c r="B992" s="67"/>
      <c r="C992" s="68"/>
      <c r="D992" s="67"/>
      <c r="E992" s="67"/>
      <c r="F992" s="67"/>
      <c r="G992" s="67"/>
      <c r="H992" s="69"/>
      <c r="I992" s="67"/>
      <c r="J992" s="67"/>
      <c r="K992" s="67"/>
      <c r="L992" s="67"/>
      <c r="M992" s="67"/>
      <c r="N992" s="69"/>
      <c r="O992" s="57" t="str">
        <f t="shared" si="46"/>
        <v/>
      </c>
      <c r="Q992" s="11" t="s">
        <v>450</v>
      </c>
      <c r="R992" s="11" t="str" cm="1">
        <f t="array" ref="R992">_xlfn.XLOOKUP(Q992,INDEX(Flettilisti,,1),INDEX(Flettilisti,,2),,0)</f>
        <v>Vantar flokkun</v>
      </c>
      <c r="S992" s="38" t="str">
        <f>IF(ISBLANK(N992),"",IF(N992&lt;Gögn!$J$2,Gögn!$K$2,IF(N992&gt;Gögn!$J$4,Gögn!$K$4,Gögn!$K$3)))</f>
        <v/>
      </c>
      <c r="T992" s="49" t="str" cm="1">
        <f t="array" aca="1" ref="T992" ca="1">IF(ISBLANK(B992),"",IF(R992="Styrkhæft",_xlfn.XLOOKUP(S992,Vegalengdir[Texti],INDIRECT("Vegalengdir["&amp;'Upplýsingar um umsækjanda'!$B$10&amp;"]"),0%,0)))</f>
        <v/>
      </c>
      <c r="U992" s="72" t="str">
        <f t="shared" si="48"/>
        <v/>
      </c>
    </row>
    <row r="993" spans="1:21" x14ac:dyDescent="0.25">
      <c r="A993" s="37">
        <f t="shared" si="47"/>
        <v>992</v>
      </c>
      <c r="B993" s="67"/>
      <c r="C993" s="68"/>
      <c r="D993" s="67"/>
      <c r="E993" s="67"/>
      <c r="F993" s="67"/>
      <c r="G993" s="67"/>
      <c r="H993" s="69"/>
      <c r="I993" s="67"/>
      <c r="J993" s="67"/>
      <c r="K993" s="67"/>
      <c r="L993" s="67"/>
      <c r="M993" s="67"/>
      <c r="N993" s="69"/>
      <c r="O993" s="57" t="str">
        <f t="shared" si="46"/>
        <v/>
      </c>
      <c r="Q993" s="11" t="s">
        <v>450</v>
      </c>
      <c r="R993" s="11" t="str" cm="1">
        <f t="array" ref="R993">_xlfn.XLOOKUP(Q993,INDEX(Flettilisti,,1),INDEX(Flettilisti,,2),,0)</f>
        <v>Vantar flokkun</v>
      </c>
      <c r="S993" s="38" t="str">
        <f>IF(ISBLANK(N993),"",IF(N993&lt;Gögn!$J$2,Gögn!$K$2,IF(N993&gt;Gögn!$J$4,Gögn!$K$4,Gögn!$K$3)))</f>
        <v/>
      </c>
      <c r="T993" s="49" t="str" cm="1">
        <f t="array" aca="1" ref="T993" ca="1">IF(ISBLANK(B993),"",IF(R993="Styrkhæft",_xlfn.XLOOKUP(S993,Vegalengdir[Texti],INDIRECT("Vegalengdir["&amp;'Upplýsingar um umsækjanda'!$B$10&amp;"]"),0%,0)))</f>
        <v/>
      </c>
      <c r="U993" s="72" t="str">
        <f t="shared" si="48"/>
        <v/>
      </c>
    </row>
    <row r="994" spans="1:21" x14ac:dyDescent="0.25">
      <c r="A994" s="37">
        <f t="shared" si="47"/>
        <v>993</v>
      </c>
      <c r="B994" s="67"/>
      <c r="C994" s="68"/>
      <c r="D994" s="67"/>
      <c r="E994" s="67"/>
      <c r="F994" s="67"/>
      <c r="G994" s="67"/>
      <c r="H994" s="69"/>
      <c r="I994" s="67"/>
      <c r="J994" s="67"/>
      <c r="K994" s="67"/>
      <c r="L994" s="67"/>
      <c r="M994" s="67"/>
      <c r="N994" s="69"/>
      <c r="O994" s="57" t="str">
        <f t="shared" si="46"/>
        <v/>
      </c>
      <c r="Q994" s="11" t="s">
        <v>450</v>
      </c>
      <c r="R994" s="11" t="str" cm="1">
        <f t="array" ref="R994">_xlfn.XLOOKUP(Q994,INDEX(Flettilisti,,1),INDEX(Flettilisti,,2),,0)</f>
        <v>Vantar flokkun</v>
      </c>
      <c r="S994" s="38" t="str">
        <f>IF(ISBLANK(N994),"",IF(N994&lt;Gögn!$J$2,Gögn!$K$2,IF(N994&gt;Gögn!$J$4,Gögn!$K$4,Gögn!$K$3)))</f>
        <v/>
      </c>
      <c r="T994" s="49" t="str" cm="1">
        <f t="array" aca="1" ref="T994" ca="1">IF(ISBLANK(B994),"",IF(R994="Styrkhæft",_xlfn.XLOOKUP(S994,Vegalengdir[Texti],INDIRECT("Vegalengdir["&amp;'Upplýsingar um umsækjanda'!$B$10&amp;"]"),0%,0)))</f>
        <v/>
      </c>
      <c r="U994" s="72" t="str">
        <f t="shared" si="48"/>
        <v/>
      </c>
    </row>
    <row r="995" spans="1:21" x14ac:dyDescent="0.25">
      <c r="A995" s="37">
        <f t="shared" si="47"/>
        <v>994</v>
      </c>
      <c r="B995" s="67"/>
      <c r="C995" s="68"/>
      <c r="D995" s="67"/>
      <c r="E995" s="67"/>
      <c r="F995" s="67"/>
      <c r="G995" s="67"/>
      <c r="H995" s="69"/>
      <c r="I995" s="67"/>
      <c r="J995" s="67"/>
      <c r="K995" s="67"/>
      <c r="L995" s="67"/>
      <c r="M995" s="67"/>
      <c r="N995" s="69"/>
      <c r="O995" s="57" t="str">
        <f t="shared" si="46"/>
        <v/>
      </c>
      <c r="Q995" s="11" t="s">
        <v>450</v>
      </c>
      <c r="R995" s="11" t="str" cm="1">
        <f t="array" ref="R995">_xlfn.XLOOKUP(Q995,INDEX(Flettilisti,,1),INDEX(Flettilisti,,2),,0)</f>
        <v>Vantar flokkun</v>
      </c>
      <c r="S995" s="38" t="str">
        <f>IF(ISBLANK(N995),"",IF(N995&lt;Gögn!$J$2,Gögn!$K$2,IF(N995&gt;Gögn!$J$4,Gögn!$K$4,Gögn!$K$3)))</f>
        <v/>
      </c>
      <c r="T995" s="49" t="str" cm="1">
        <f t="array" aca="1" ref="T995" ca="1">IF(ISBLANK(B995),"",IF(R995="Styrkhæft",_xlfn.XLOOKUP(S995,Vegalengdir[Texti],INDIRECT("Vegalengdir["&amp;'Upplýsingar um umsækjanda'!$B$10&amp;"]"),0%,0)))</f>
        <v/>
      </c>
      <c r="U995" s="72" t="str">
        <f t="shared" si="48"/>
        <v/>
      </c>
    </row>
    <row r="996" spans="1:21" x14ac:dyDescent="0.25">
      <c r="A996" s="37">
        <f t="shared" si="47"/>
        <v>995</v>
      </c>
      <c r="B996" s="67"/>
      <c r="C996" s="68"/>
      <c r="D996" s="67"/>
      <c r="E996" s="67"/>
      <c r="F996" s="67"/>
      <c r="G996" s="67"/>
      <c r="H996" s="69"/>
      <c r="I996" s="67"/>
      <c r="J996" s="67"/>
      <c r="K996" s="67"/>
      <c r="L996" s="67"/>
      <c r="M996" s="67"/>
      <c r="N996" s="69"/>
      <c r="O996" s="57" t="str">
        <f t="shared" si="46"/>
        <v/>
      </c>
      <c r="Q996" s="11" t="s">
        <v>450</v>
      </c>
      <c r="R996" s="11" t="str" cm="1">
        <f t="array" ref="R996">_xlfn.XLOOKUP(Q996,INDEX(Flettilisti,,1),INDEX(Flettilisti,,2),,0)</f>
        <v>Vantar flokkun</v>
      </c>
      <c r="S996" s="38" t="str">
        <f>IF(ISBLANK(N996),"",IF(N996&lt;Gögn!$J$2,Gögn!$K$2,IF(N996&gt;Gögn!$J$4,Gögn!$K$4,Gögn!$K$3)))</f>
        <v/>
      </c>
      <c r="T996" s="49" t="str" cm="1">
        <f t="array" aca="1" ref="T996" ca="1">IF(ISBLANK(B996),"",IF(R996="Styrkhæft",_xlfn.XLOOKUP(S996,Vegalengdir[Texti],INDIRECT("Vegalengdir["&amp;'Upplýsingar um umsækjanda'!$B$10&amp;"]"),0%,0)))</f>
        <v/>
      </c>
      <c r="U996" s="72" t="str">
        <f t="shared" si="48"/>
        <v/>
      </c>
    </row>
    <row r="997" spans="1:21" x14ac:dyDescent="0.25">
      <c r="A997" s="37">
        <f t="shared" si="47"/>
        <v>996</v>
      </c>
      <c r="B997" s="67"/>
      <c r="C997" s="68"/>
      <c r="D997" s="67"/>
      <c r="E997" s="67"/>
      <c r="F997" s="67"/>
      <c r="G997" s="67"/>
      <c r="H997" s="69"/>
      <c r="I997" s="67"/>
      <c r="J997" s="67"/>
      <c r="K997" s="67"/>
      <c r="L997" s="67"/>
      <c r="M997" s="67"/>
      <c r="N997" s="69"/>
      <c r="O997" s="57" t="str">
        <f t="shared" si="46"/>
        <v/>
      </c>
      <c r="Q997" s="11" t="s">
        <v>450</v>
      </c>
      <c r="R997" s="11" t="str" cm="1">
        <f t="array" ref="R997">_xlfn.XLOOKUP(Q997,INDEX(Flettilisti,,1),INDEX(Flettilisti,,2),,0)</f>
        <v>Vantar flokkun</v>
      </c>
      <c r="S997" s="38" t="str">
        <f>IF(ISBLANK(N997),"",IF(N997&lt;Gögn!$J$2,Gögn!$K$2,IF(N997&gt;Gögn!$J$4,Gögn!$K$4,Gögn!$K$3)))</f>
        <v/>
      </c>
      <c r="T997" s="49" t="str" cm="1">
        <f t="array" aca="1" ref="T997" ca="1">IF(ISBLANK(B997),"",IF(R997="Styrkhæft",_xlfn.XLOOKUP(S997,Vegalengdir[Texti],INDIRECT("Vegalengdir["&amp;'Upplýsingar um umsækjanda'!$B$10&amp;"]"),0%,0)))</f>
        <v/>
      </c>
      <c r="U997" s="72" t="str">
        <f t="shared" si="48"/>
        <v/>
      </c>
    </row>
    <row r="998" spans="1:21" x14ac:dyDescent="0.25">
      <c r="A998" s="37">
        <f t="shared" si="47"/>
        <v>997</v>
      </c>
      <c r="B998" s="67"/>
      <c r="C998" s="68"/>
      <c r="D998" s="67"/>
      <c r="E998" s="67"/>
      <c r="F998" s="67"/>
      <c r="G998" s="67"/>
      <c r="H998" s="69"/>
      <c r="I998" s="67"/>
      <c r="J998" s="67"/>
      <c r="K998" s="67"/>
      <c r="L998" s="67"/>
      <c r="M998" s="67"/>
      <c r="N998" s="69"/>
      <c r="O998" s="57" t="str">
        <f t="shared" si="46"/>
        <v/>
      </c>
      <c r="Q998" s="11" t="s">
        <v>450</v>
      </c>
      <c r="R998" s="11" t="str" cm="1">
        <f t="array" ref="R998">_xlfn.XLOOKUP(Q998,INDEX(Flettilisti,,1),INDEX(Flettilisti,,2),,0)</f>
        <v>Vantar flokkun</v>
      </c>
      <c r="S998" s="38" t="str">
        <f>IF(ISBLANK(N998),"",IF(N998&lt;Gögn!$J$2,Gögn!$K$2,IF(N998&gt;Gögn!$J$4,Gögn!$K$4,Gögn!$K$3)))</f>
        <v/>
      </c>
      <c r="T998" s="49" t="str" cm="1">
        <f t="array" aca="1" ref="T998" ca="1">IF(ISBLANK(B998),"",IF(R998="Styrkhæft",_xlfn.XLOOKUP(S998,Vegalengdir[Texti],INDIRECT("Vegalengdir["&amp;'Upplýsingar um umsækjanda'!$B$10&amp;"]"),0%,0)))</f>
        <v/>
      </c>
      <c r="U998" s="72" t="str">
        <f t="shared" si="48"/>
        <v/>
      </c>
    </row>
    <row r="999" spans="1:21" x14ac:dyDescent="0.25">
      <c r="A999" s="37">
        <f t="shared" si="47"/>
        <v>998</v>
      </c>
      <c r="B999" s="67"/>
      <c r="C999" s="68"/>
      <c r="D999" s="67"/>
      <c r="E999" s="67"/>
      <c r="F999" s="67"/>
      <c r="G999" s="67"/>
      <c r="H999" s="69"/>
      <c r="I999" s="67"/>
      <c r="J999" s="67"/>
      <c r="K999" s="67"/>
      <c r="L999" s="67"/>
      <c r="M999" s="67"/>
      <c r="N999" s="69"/>
      <c r="O999" s="57" t="str">
        <f t="shared" si="46"/>
        <v/>
      </c>
      <c r="Q999" s="11" t="s">
        <v>450</v>
      </c>
      <c r="R999" s="11" t="str" cm="1">
        <f t="array" ref="R999">_xlfn.XLOOKUP(Q999,INDEX(Flettilisti,,1),INDEX(Flettilisti,,2),,0)</f>
        <v>Vantar flokkun</v>
      </c>
      <c r="S999" s="38" t="str">
        <f>IF(ISBLANK(N999),"",IF(N999&lt;Gögn!$J$2,Gögn!$K$2,IF(N999&gt;Gögn!$J$4,Gögn!$K$4,Gögn!$K$3)))</f>
        <v/>
      </c>
      <c r="T999" s="49" t="str" cm="1">
        <f t="array" aca="1" ref="T999" ca="1">IF(ISBLANK(B999),"",IF(R999="Styrkhæft",_xlfn.XLOOKUP(S999,Vegalengdir[Texti],INDIRECT("Vegalengdir["&amp;'Upplýsingar um umsækjanda'!$B$10&amp;"]"),0%,0)))</f>
        <v/>
      </c>
      <c r="U999" s="72" t="str">
        <f t="shared" si="48"/>
        <v/>
      </c>
    </row>
    <row r="1000" spans="1:21" x14ac:dyDescent="0.25">
      <c r="A1000" s="37">
        <f t="shared" si="47"/>
        <v>999</v>
      </c>
      <c r="B1000" s="67"/>
      <c r="C1000" s="68"/>
      <c r="D1000" s="67"/>
      <c r="E1000" s="67"/>
      <c r="F1000" s="67"/>
      <c r="G1000" s="67"/>
      <c r="H1000" s="69"/>
      <c r="I1000" s="67"/>
      <c r="J1000" s="67"/>
      <c r="K1000" s="67"/>
      <c r="L1000" s="67"/>
      <c r="M1000" s="67"/>
      <c r="N1000" s="69"/>
      <c r="O1000" s="57" t="str">
        <f t="shared" si="46"/>
        <v/>
      </c>
      <c r="Q1000" s="11" t="s">
        <v>450</v>
      </c>
      <c r="R1000" s="11" t="str" cm="1">
        <f t="array" ref="R1000">_xlfn.XLOOKUP(Q1000,INDEX(Flettilisti,,1),INDEX(Flettilisti,,2),,0)</f>
        <v>Vantar flokkun</v>
      </c>
      <c r="S1000" s="38" t="str">
        <f>IF(ISBLANK(N1000),"",IF(N1000&lt;Gögn!$J$2,Gögn!$K$2,IF(N1000&gt;Gögn!$J$4,Gögn!$K$4,Gögn!$K$3)))</f>
        <v/>
      </c>
      <c r="T1000" s="49" t="str" cm="1">
        <f t="array" aca="1" ref="T1000" ca="1">IF(ISBLANK(B1000),"",IF(R1000="Styrkhæft",_xlfn.XLOOKUP(S1000,Vegalengdir[Texti],INDIRECT("Vegalengdir["&amp;'Upplýsingar um umsækjanda'!$B$10&amp;"]"),0%,0)))</f>
        <v/>
      </c>
      <c r="U1000" s="72" t="str">
        <f t="shared" si="48"/>
        <v/>
      </c>
    </row>
    <row r="1001" spans="1:21" x14ac:dyDescent="0.25">
      <c r="A1001" s="37">
        <f t="shared" si="47"/>
        <v>1000</v>
      </c>
      <c r="B1001" s="67"/>
      <c r="C1001" s="68"/>
      <c r="D1001" s="67"/>
      <c r="E1001" s="67"/>
      <c r="F1001" s="67"/>
      <c r="G1001" s="67"/>
      <c r="H1001" s="69"/>
      <c r="I1001" s="67"/>
      <c r="J1001" s="67"/>
      <c r="K1001" s="67"/>
      <c r="L1001" s="67"/>
      <c r="M1001" s="67"/>
      <c r="N1001" s="69"/>
      <c r="O1001" s="57" t="str">
        <f t="shared" si="46"/>
        <v/>
      </c>
      <c r="Q1001" s="11" t="s">
        <v>450</v>
      </c>
      <c r="R1001" s="11" t="str" cm="1">
        <f t="array" ref="R1001">_xlfn.XLOOKUP(Q1001,INDEX(Flettilisti,,1),INDEX(Flettilisti,,2),,0)</f>
        <v>Vantar flokkun</v>
      </c>
      <c r="S1001" s="38" t="str">
        <f>IF(ISBLANK(N1001),"",IF(N1001&lt;Gögn!$J$2,Gögn!$K$2,IF(N1001&gt;Gögn!$J$4,Gögn!$K$4,Gögn!$K$3)))</f>
        <v/>
      </c>
      <c r="T1001" s="49" t="str" cm="1">
        <f t="array" aca="1" ref="T1001" ca="1">IF(ISBLANK(B1001),"",IF(R1001="Styrkhæft",_xlfn.XLOOKUP(S1001,Vegalengdir[Texti],INDIRECT("Vegalengdir["&amp;'Upplýsingar um umsækjanda'!$B$10&amp;"]"),0%,0)))</f>
        <v/>
      </c>
      <c r="U1001" s="72" t="str">
        <f t="shared" si="48"/>
        <v/>
      </c>
    </row>
    <row r="1002" spans="1:21" s="40" customFormat="1" x14ac:dyDescent="0.25">
      <c r="A1002" s="120" t="s">
        <v>491</v>
      </c>
      <c r="B1002" s="70"/>
      <c r="C1002" s="70"/>
      <c r="D1002" s="70"/>
      <c r="E1002" s="70"/>
      <c r="F1002" s="70"/>
      <c r="G1002" s="70"/>
      <c r="H1002" s="70"/>
      <c r="I1002" s="70"/>
      <c r="J1002" s="70"/>
      <c r="K1002" s="70"/>
      <c r="L1002" s="70"/>
      <c r="M1002" s="70"/>
      <c r="N1002" s="70"/>
      <c r="O1002" s="70"/>
      <c r="Q1002" s="120" t="s">
        <v>491</v>
      </c>
      <c r="R1002" s="41"/>
      <c r="S1002" s="41"/>
      <c r="T1002" s="41"/>
      <c r="U1002" s="74"/>
    </row>
  </sheetData>
  <conditionalFormatting sqref="Q1003:R1048576 R1002 Q2:R1001">
    <cfRule type="expression" dxfId="47" priority="23" stopIfTrue="1">
      <formula>ISBLANK($B2)</formula>
    </cfRule>
    <cfRule type="expression" dxfId="46" priority="24" stopIfTrue="1">
      <formula>$R2="Vantar flokkun"</formula>
    </cfRule>
    <cfRule type="expression" dxfId="45" priority="25" stopIfTrue="1">
      <formula>$R2="Styrkhæft"</formula>
    </cfRule>
    <cfRule type="expression" dxfId="44" priority="26" stopIfTrue="1">
      <formula>$R2="Óstyrkhæft"</formula>
    </cfRule>
  </conditionalFormatting>
  <conditionalFormatting sqref="A1002">
    <cfRule type="expression" dxfId="43" priority="19" stopIfTrue="1">
      <formula>ISBLANK($A1002)</formula>
    </cfRule>
    <cfRule type="expression" dxfId="42" priority="20" stopIfTrue="1">
      <formula>$R1002="Vantar flokkun"</formula>
    </cfRule>
    <cfRule type="expression" dxfId="41" priority="21" stopIfTrue="1">
      <formula>$R1002="Styrkhæft"</formula>
    </cfRule>
    <cfRule type="expression" dxfId="40" priority="22" stopIfTrue="1">
      <formula>$R1002="Óstyrkhæft"</formula>
    </cfRule>
  </conditionalFormatting>
  <conditionalFormatting sqref="S1003:S1048575 S2:S1001">
    <cfRule type="cellIs" dxfId="39" priority="18" operator="equal">
      <formula>"Undir 150km"</formula>
    </cfRule>
  </conditionalFormatting>
  <conditionalFormatting sqref="S1002">
    <cfRule type="expression" dxfId="38" priority="13" stopIfTrue="1">
      <formula>ISBLANK($B1002)</formula>
    </cfRule>
    <cfRule type="expression" dxfId="37" priority="14" stopIfTrue="1">
      <formula>$R1002="Vantar flokkun"</formula>
    </cfRule>
    <cfRule type="expression" dxfId="36" priority="15" stopIfTrue="1">
      <formula>$R1002="Styrkhæft"</formula>
    </cfRule>
    <cfRule type="expression" dxfId="35" priority="16" stopIfTrue="1">
      <formula>$R1002="Óstyrkhæft"</formula>
    </cfRule>
  </conditionalFormatting>
  <conditionalFormatting sqref="T1002">
    <cfRule type="expression" dxfId="34" priority="9" stopIfTrue="1">
      <formula>ISBLANK($B1002)</formula>
    </cfRule>
    <cfRule type="expression" dxfId="33" priority="10" stopIfTrue="1">
      <formula>$R1002="Vantar flokkun"</formula>
    </cfRule>
    <cfRule type="expression" dxfId="32" priority="11" stopIfTrue="1">
      <formula>$R1002="Styrkhæft"</formula>
    </cfRule>
    <cfRule type="expression" dxfId="31" priority="12" stopIfTrue="1">
      <formula>$R1002="Óstyrkhæft"</formula>
    </cfRule>
  </conditionalFormatting>
  <conditionalFormatting sqref="U1002">
    <cfRule type="expression" dxfId="30" priority="5" stopIfTrue="1">
      <formula>ISBLANK($B1002)</formula>
    </cfRule>
    <cfRule type="expression" dxfId="29" priority="6" stopIfTrue="1">
      <formula>$R1002="Vantar flokkun"</formula>
    </cfRule>
    <cfRule type="expression" dxfId="28" priority="7" stopIfTrue="1">
      <formula>$R1002="Styrkhæft"</formula>
    </cfRule>
    <cfRule type="expression" dxfId="27" priority="8" stopIfTrue="1">
      <formula>$R1002="Óstyrkhæft"</formula>
    </cfRule>
  </conditionalFormatting>
  <conditionalFormatting sqref="Q1002">
    <cfRule type="expression" dxfId="26" priority="1" stopIfTrue="1">
      <formula>ISBLANK($A1002)</formula>
    </cfRule>
    <cfRule type="expression" dxfId="25" priority="2" stopIfTrue="1">
      <formula>$R1002="Vantar flokkun"</formula>
    </cfRule>
    <cfRule type="expression" dxfId="24" priority="3" stopIfTrue="1">
      <formula>$R1002="Styrkhæft"</formula>
    </cfRule>
    <cfRule type="expression" dxfId="23" priority="4" stopIfTrue="1">
      <formula>$R1002="Óstyrkhæft"</formula>
    </cfRule>
  </conditionalFormatting>
  <dataValidations count="1">
    <dataValidation type="list" allowBlank="1" showInputMessage="1" showErrorMessage="1" sqref="Q2:Q1001" xr:uid="{7D9376F6-0D47-4632-82EC-26AE5DCFF749}">
      <formula1>INDEX(Flettilisti,,1)</formula1>
    </dataValidation>
  </dataValidations>
  <pageMargins left="0.70866141732283472" right="0.70866141732283472" top="0.74803149606299213" bottom="0.74803149606299213" header="0.31496062992125984" footer="0.31496062992125984"/>
  <pageSetup paperSize="9" scale="73" orientation="landscape" r:id="rId1"/>
  <headerFooter>
    <oddHeader>&amp;LFlutningsjöfnunarstyrkur fyrir &amp;A árið 2012</oddHeader>
    <oddFooter>&amp;R&amp;D</oddFooter>
  </headerFooter>
  <legacy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17" operator="containsText" id="{D9AF9201-4F26-4726-8433-86273B42055D}">
            <xm:f>NOT(ISERROR(SEARCH(390,S2)))</xm:f>
            <xm:f>390</xm:f>
            <x14:dxf>
              <font>
                <b val="0"/>
                <i val="0"/>
                <color theme="0"/>
              </font>
              <fill>
                <patternFill>
                  <bgColor rgb="FF00B050"/>
                </patternFill>
              </fill>
            </x14:dxf>
          </x14:cfRule>
          <xm:sqref>S1003:S1048575 S2:S1001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B050"/>
  </sheetPr>
  <dimension ref="A1:P1001"/>
  <sheetViews>
    <sheetView showGridLines="0" workbookViewId="0">
      <pane ySplit="3" topLeftCell="A4" activePane="bottomLeft" state="frozenSplit"/>
      <selection pane="bottomLeft" activeCell="G45" sqref="A38:G45"/>
    </sheetView>
  </sheetViews>
  <sheetFormatPr defaultColWidth="9.140625" defaultRowHeight="15" x14ac:dyDescent="0.25"/>
  <cols>
    <col min="1" max="1" width="18.42578125" customWidth="1"/>
    <col min="2" max="2" width="13.5703125" style="11" bestFit="1" customWidth="1"/>
    <col min="3" max="3" width="10" style="11" bestFit="1" customWidth="1"/>
    <col min="4" max="4" width="8.28515625" style="11" bestFit="1" customWidth="1"/>
    <col min="5" max="5" width="9.28515625" style="11" bestFit="1" customWidth="1"/>
    <col min="6" max="6" width="16.28515625" style="11" bestFit="1" customWidth="1"/>
    <col min="7" max="8" width="17.5703125" style="11" bestFit="1" customWidth="1"/>
    <col min="9" max="9" width="13.7109375" style="11" bestFit="1" customWidth="1"/>
    <col min="10" max="10" width="5.140625" style="11" bestFit="1" customWidth="1"/>
    <col min="11" max="11" width="9.28515625" style="11" bestFit="1" customWidth="1"/>
    <col min="12" max="12" width="11.7109375" style="11" bestFit="1" customWidth="1"/>
    <col min="13" max="13" width="7.42578125" style="11" bestFit="1" customWidth="1"/>
    <col min="14" max="14" width="13.5703125" style="13" bestFit="1" customWidth="1"/>
    <col min="15" max="15" width="21.42578125" style="13" bestFit="1" customWidth="1"/>
    <col min="16" max="16" width="12.42578125" bestFit="1" customWidth="1"/>
  </cols>
  <sheetData>
    <row r="1" spans="1:16" ht="42.75" customHeight="1" x14ac:dyDescent="0.3">
      <c r="A1" s="179" t="s">
        <v>494</v>
      </c>
      <c r="B1" s="179"/>
      <c r="C1" s="179"/>
      <c r="D1" s="179"/>
      <c r="E1" s="179"/>
      <c r="F1" s="179"/>
      <c r="G1" s="179"/>
      <c r="H1" s="179"/>
      <c r="I1" s="179"/>
      <c r="J1" s="179"/>
      <c r="K1" s="179"/>
      <c r="L1" s="179"/>
      <c r="M1" s="179"/>
      <c r="N1" s="179"/>
      <c r="O1" s="179"/>
    </row>
    <row r="2" spans="1:16" ht="22.5" x14ac:dyDescent="0.3">
      <c r="A2" s="8"/>
      <c r="B2" s="83" t="s">
        <v>485</v>
      </c>
      <c r="C2" s="82" t="s">
        <v>484</v>
      </c>
      <c r="D2" s="82" t="s">
        <v>429</v>
      </c>
      <c r="E2" s="82" t="s">
        <v>12</v>
      </c>
      <c r="F2" s="82" t="s">
        <v>12</v>
      </c>
      <c r="G2" s="82" t="s">
        <v>482</v>
      </c>
      <c r="H2" s="82" t="s">
        <v>483</v>
      </c>
      <c r="I2" s="82" t="s">
        <v>12</v>
      </c>
      <c r="J2" s="82" t="s">
        <v>12</v>
      </c>
      <c r="K2" s="82" t="s">
        <v>12</v>
      </c>
      <c r="L2" s="87" t="s">
        <v>13</v>
      </c>
      <c r="M2" s="87" t="s">
        <v>14</v>
      </c>
      <c r="N2" s="91" t="s">
        <v>15</v>
      </c>
      <c r="O2" s="4"/>
    </row>
    <row r="3" spans="1:16" ht="18.75" x14ac:dyDescent="0.3">
      <c r="A3" s="8" t="s">
        <v>0</v>
      </c>
      <c r="B3" s="83" t="s">
        <v>16</v>
      </c>
      <c r="C3" s="82" t="s">
        <v>17</v>
      </c>
      <c r="D3" s="82" t="s">
        <v>18</v>
      </c>
      <c r="E3" s="82" t="s">
        <v>12</v>
      </c>
      <c r="F3" s="82" t="s">
        <v>19</v>
      </c>
      <c r="G3" s="82" t="s">
        <v>20</v>
      </c>
      <c r="H3" s="82" t="s">
        <v>21</v>
      </c>
      <c r="I3" s="82" t="s">
        <v>22</v>
      </c>
      <c r="J3" s="82" t="s">
        <v>12</v>
      </c>
      <c r="K3" s="82" t="s">
        <v>23</v>
      </c>
      <c r="L3" s="84" t="s">
        <v>24</v>
      </c>
      <c r="M3" s="84" t="s">
        <v>25</v>
      </c>
      <c r="N3" s="85" t="s">
        <v>26</v>
      </c>
      <c r="O3" s="4" t="s">
        <v>481</v>
      </c>
      <c r="P3" s="76"/>
    </row>
    <row r="4" spans="1:16" x14ac:dyDescent="0.25">
      <c r="A4" s="5"/>
      <c r="B4" s="86"/>
      <c r="C4" s="87"/>
      <c r="D4" s="87"/>
      <c r="E4" s="87"/>
      <c r="F4" s="87"/>
      <c r="G4" s="87"/>
      <c r="H4" s="87"/>
      <c r="I4" s="87"/>
      <c r="J4" s="87"/>
      <c r="K4" s="87"/>
      <c r="L4" s="88"/>
      <c r="M4" s="89"/>
      <c r="N4" s="90"/>
      <c r="O4" s="75"/>
    </row>
    <row r="5" spans="1:16" x14ac:dyDescent="0.25">
      <c r="A5" s="5"/>
      <c r="B5" s="86"/>
      <c r="C5" s="87"/>
      <c r="D5" s="87"/>
      <c r="E5" s="87"/>
      <c r="F5" s="87"/>
      <c r="G5" s="87"/>
      <c r="H5" s="87"/>
      <c r="I5" s="87"/>
      <c r="J5" s="87"/>
      <c r="K5" s="87"/>
      <c r="L5" s="88"/>
      <c r="M5" s="89"/>
      <c r="N5" s="90"/>
      <c r="O5" s="75"/>
    </row>
    <row r="6" spans="1:16" x14ac:dyDescent="0.25">
      <c r="A6" s="5"/>
      <c r="B6" s="86"/>
      <c r="C6" s="87"/>
      <c r="D6" s="87"/>
      <c r="E6" s="87"/>
      <c r="F6" s="87"/>
      <c r="G6" s="87"/>
      <c r="H6" s="87"/>
      <c r="I6" s="87"/>
      <c r="J6" s="87"/>
      <c r="K6" s="87"/>
      <c r="L6" s="88"/>
      <c r="M6" s="89"/>
      <c r="N6" s="90"/>
      <c r="O6" s="75"/>
    </row>
    <row r="7" spans="1:16" x14ac:dyDescent="0.25">
      <c r="A7" s="5"/>
      <c r="B7" s="86"/>
      <c r="C7" s="87"/>
      <c r="D7" s="87"/>
      <c r="E7" s="87"/>
      <c r="F7" s="87"/>
      <c r="G7" s="87"/>
      <c r="H7" s="87"/>
      <c r="I7" s="87"/>
      <c r="J7" s="87"/>
      <c r="K7" s="87"/>
      <c r="L7" s="88"/>
      <c r="M7" s="89"/>
      <c r="N7" s="90"/>
      <c r="O7" s="75"/>
    </row>
    <row r="8" spans="1:16" x14ac:dyDescent="0.25">
      <c r="A8" s="5"/>
      <c r="B8" s="86"/>
      <c r="C8" s="87"/>
      <c r="D8" s="87"/>
      <c r="E8" s="87"/>
      <c r="F8" s="87"/>
      <c r="G8" s="87"/>
      <c r="H8" s="87"/>
      <c r="I8" s="87"/>
      <c r="J8" s="87"/>
      <c r="K8" s="87"/>
      <c r="L8" s="88"/>
      <c r="M8" s="89"/>
      <c r="N8" s="90"/>
      <c r="O8" s="75"/>
    </row>
    <row r="9" spans="1:16" x14ac:dyDescent="0.25">
      <c r="A9" s="5"/>
      <c r="B9" s="86"/>
      <c r="C9" s="87"/>
      <c r="D9" s="87"/>
      <c r="E9" s="87"/>
      <c r="F9" s="87"/>
      <c r="G9" s="87"/>
      <c r="H9" s="87"/>
      <c r="I9" s="87"/>
      <c r="J9" s="87"/>
      <c r="K9" s="87"/>
      <c r="L9" s="88"/>
      <c r="M9" s="89"/>
      <c r="N9" s="90"/>
      <c r="O9" s="75"/>
    </row>
    <row r="10" spans="1:16" x14ac:dyDescent="0.25">
      <c r="A10" s="5"/>
      <c r="B10" s="86"/>
      <c r="C10" s="87"/>
      <c r="D10" s="87"/>
      <c r="E10" s="87"/>
      <c r="F10" s="87"/>
      <c r="G10" s="87"/>
      <c r="H10" s="87"/>
      <c r="I10" s="87"/>
      <c r="J10" s="87"/>
      <c r="K10" s="87"/>
      <c r="L10" s="88"/>
      <c r="M10" s="89"/>
      <c r="N10" s="90"/>
      <c r="O10" s="75"/>
    </row>
    <row r="11" spans="1:16" x14ac:dyDescent="0.25">
      <c r="A11" s="5"/>
      <c r="B11" s="86"/>
      <c r="C11" s="87"/>
      <c r="D11" s="87"/>
      <c r="E11" s="87"/>
      <c r="F11" s="87"/>
      <c r="G11" s="87"/>
      <c r="H11" s="87"/>
      <c r="I11" s="87"/>
      <c r="J11" s="87"/>
      <c r="K11" s="87"/>
      <c r="L11" s="88"/>
      <c r="M11" s="89"/>
      <c r="N11" s="90"/>
      <c r="O11" s="75"/>
    </row>
    <row r="12" spans="1:16" x14ac:dyDescent="0.25">
      <c r="A12" s="5"/>
      <c r="B12" s="86"/>
      <c r="C12" s="87"/>
      <c r="D12" s="87"/>
      <c r="E12" s="87"/>
      <c r="F12" s="87"/>
      <c r="G12" s="87"/>
      <c r="H12" s="87"/>
      <c r="I12" s="87"/>
      <c r="J12" s="87"/>
      <c r="K12" s="87"/>
      <c r="L12" s="88"/>
      <c r="M12" s="89"/>
      <c r="N12" s="90"/>
      <c r="O12" s="75"/>
    </row>
    <row r="13" spans="1:16" x14ac:dyDescent="0.25">
      <c r="A13" s="5"/>
      <c r="B13" s="86"/>
      <c r="C13" s="87"/>
      <c r="D13" s="87"/>
      <c r="E13" s="87"/>
      <c r="F13" s="87"/>
      <c r="G13" s="87"/>
      <c r="H13" s="87"/>
      <c r="I13" s="87"/>
      <c r="J13" s="87"/>
      <c r="K13" s="87"/>
      <c r="L13" s="88"/>
      <c r="M13" s="89"/>
      <c r="N13" s="90"/>
      <c r="O13" s="75"/>
    </row>
    <row r="14" spans="1:16" x14ac:dyDescent="0.25">
      <c r="A14" s="5"/>
      <c r="B14" s="86"/>
      <c r="C14" s="87"/>
      <c r="D14" s="87"/>
      <c r="E14" s="87"/>
      <c r="F14" s="87"/>
      <c r="G14" s="87"/>
      <c r="H14" s="87"/>
      <c r="I14" s="87"/>
      <c r="J14" s="87"/>
      <c r="K14" s="87"/>
      <c r="L14" s="88"/>
      <c r="M14" s="89"/>
      <c r="N14" s="90"/>
      <c r="O14" s="75"/>
    </row>
    <row r="15" spans="1:16" x14ac:dyDescent="0.25">
      <c r="A15" s="5"/>
      <c r="B15" s="86"/>
      <c r="C15" s="87"/>
      <c r="D15" s="87"/>
      <c r="E15" s="87"/>
      <c r="F15" s="87"/>
      <c r="G15" s="87"/>
      <c r="H15" s="87"/>
      <c r="I15" s="87"/>
      <c r="J15" s="87"/>
      <c r="K15" s="87"/>
      <c r="L15" s="88"/>
      <c r="M15" s="89"/>
      <c r="N15" s="90"/>
      <c r="O15" s="75"/>
    </row>
    <row r="16" spans="1:16" x14ac:dyDescent="0.25">
      <c r="A16" s="5"/>
      <c r="B16" s="86"/>
      <c r="C16" s="87"/>
      <c r="D16" s="87"/>
      <c r="E16" s="87"/>
      <c r="F16" s="87"/>
      <c r="G16" s="87"/>
      <c r="H16" s="87"/>
      <c r="I16" s="87"/>
      <c r="J16" s="87"/>
      <c r="K16" s="87"/>
      <c r="L16" s="88"/>
      <c r="M16" s="89"/>
      <c r="N16" s="90"/>
      <c r="O16" s="75"/>
    </row>
    <row r="17" spans="1:15" x14ac:dyDescent="0.25">
      <c r="A17" s="5"/>
      <c r="B17" s="86"/>
      <c r="C17" s="87"/>
      <c r="D17" s="87"/>
      <c r="E17" s="87"/>
      <c r="F17" s="87"/>
      <c r="G17" s="87"/>
      <c r="H17" s="87"/>
      <c r="I17" s="87"/>
      <c r="J17" s="87"/>
      <c r="K17" s="87"/>
      <c r="L17" s="88"/>
      <c r="M17" s="89"/>
      <c r="N17" s="90"/>
      <c r="O17" s="75"/>
    </row>
    <row r="18" spans="1:15" x14ac:dyDescent="0.25">
      <c r="A18" s="5"/>
      <c r="B18" s="86"/>
      <c r="C18" s="87"/>
      <c r="D18" s="87"/>
      <c r="E18" s="87"/>
      <c r="F18" s="87"/>
      <c r="G18" s="87"/>
      <c r="H18" s="87"/>
      <c r="I18" s="87"/>
      <c r="J18" s="87"/>
      <c r="K18" s="87"/>
      <c r="L18" s="88"/>
      <c r="M18" s="89"/>
      <c r="N18" s="90"/>
      <c r="O18" s="75"/>
    </row>
    <row r="19" spans="1:15" x14ac:dyDescent="0.25">
      <c r="A19" s="5"/>
      <c r="B19" s="86"/>
      <c r="C19" s="87"/>
      <c r="D19" s="87"/>
      <c r="E19" s="87"/>
      <c r="F19" s="87"/>
      <c r="G19" s="87"/>
      <c r="H19" s="87"/>
      <c r="I19" s="87"/>
      <c r="J19" s="87"/>
      <c r="K19" s="87"/>
      <c r="L19" s="88"/>
      <c r="M19" s="89"/>
      <c r="N19" s="90"/>
      <c r="O19" s="75"/>
    </row>
    <row r="20" spans="1:15" x14ac:dyDescent="0.25">
      <c r="A20" s="5"/>
      <c r="B20" s="86"/>
      <c r="C20" s="87"/>
      <c r="D20" s="87"/>
      <c r="E20" s="87"/>
      <c r="F20" s="87"/>
      <c r="G20" s="87"/>
      <c r="H20" s="87"/>
      <c r="I20" s="87"/>
      <c r="J20" s="87"/>
      <c r="K20" s="87"/>
      <c r="L20" s="88"/>
      <c r="M20" s="89"/>
      <c r="N20" s="90"/>
      <c r="O20" s="75"/>
    </row>
    <row r="21" spans="1:15" x14ac:dyDescent="0.25">
      <c r="A21" s="5"/>
      <c r="B21" s="86"/>
      <c r="C21" s="87"/>
      <c r="D21" s="87"/>
      <c r="E21" s="87"/>
      <c r="F21" s="87"/>
      <c r="G21" s="87"/>
      <c r="H21" s="87"/>
      <c r="I21" s="87"/>
      <c r="J21" s="87"/>
      <c r="K21" s="87"/>
      <c r="L21" s="88"/>
      <c r="M21" s="89"/>
      <c r="N21" s="90"/>
      <c r="O21" s="75"/>
    </row>
    <row r="22" spans="1:15" x14ac:dyDescent="0.25">
      <c r="A22" s="5"/>
      <c r="B22" s="86"/>
      <c r="C22" s="87"/>
      <c r="D22" s="87"/>
      <c r="E22" s="87"/>
      <c r="F22" s="87"/>
      <c r="G22" s="87"/>
      <c r="H22" s="87"/>
      <c r="I22" s="87"/>
      <c r="J22" s="87"/>
      <c r="K22" s="87"/>
      <c r="L22" s="88"/>
      <c r="M22" s="89"/>
      <c r="N22" s="90"/>
      <c r="O22" s="75"/>
    </row>
    <row r="23" spans="1:15" x14ac:dyDescent="0.25">
      <c r="A23" s="5"/>
      <c r="B23" s="86"/>
      <c r="C23" s="87"/>
      <c r="D23" s="87"/>
      <c r="E23" s="87"/>
      <c r="F23" s="87"/>
      <c r="G23" s="87"/>
      <c r="H23" s="87"/>
      <c r="I23" s="87"/>
      <c r="J23" s="87"/>
      <c r="K23" s="87"/>
      <c r="L23" s="88"/>
      <c r="M23" s="89"/>
      <c r="N23" s="90"/>
      <c r="O23" s="75"/>
    </row>
    <row r="24" spans="1:15" x14ac:dyDescent="0.25">
      <c r="A24" s="5"/>
      <c r="B24" s="86"/>
      <c r="C24" s="87"/>
      <c r="D24" s="87"/>
      <c r="E24" s="87"/>
      <c r="F24" s="87"/>
      <c r="G24" s="87"/>
      <c r="H24" s="87"/>
      <c r="I24" s="87"/>
      <c r="J24" s="87"/>
      <c r="K24" s="87"/>
      <c r="L24" s="88"/>
      <c r="M24" s="89"/>
      <c r="N24" s="90"/>
      <c r="O24" s="75"/>
    </row>
    <row r="25" spans="1:15" x14ac:dyDescent="0.25">
      <c r="A25" s="5"/>
      <c r="B25" s="86"/>
      <c r="C25" s="87"/>
      <c r="D25" s="87"/>
      <c r="E25" s="87"/>
      <c r="F25" s="87"/>
      <c r="G25" s="87"/>
      <c r="H25" s="87"/>
      <c r="I25" s="87"/>
      <c r="J25" s="87"/>
      <c r="K25" s="87"/>
      <c r="L25" s="88"/>
      <c r="M25" s="89"/>
      <c r="N25" s="90"/>
      <c r="O25" s="75"/>
    </row>
    <row r="26" spans="1:15" x14ac:dyDescent="0.25">
      <c r="A26" s="5"/>
      <c r="B26" s="86"/>
      <c r="C26" s="87"/>
      <c r="D26" s="87"/>
      <c r="E26" s="87"/>
      <c r="F26" s="87"/>
      <c r="G26" s="87"/>
      <c r="H26" s="87"/>
      <c r="I26" s="87"/>
      <c r="J26" s="87"/>
      <c r="K26" s="87"/>
      <c r="L26" s="88"/>
      <c r="M26" s="89"/>
      <c r="N26" s="90"/>
      <c r="O26" s="75"/>
    </row>
    <row r="27" spans="1:15" x14ac:dyDescent="0.25">
      <c r="A27" s="5"/>
      <c r="B27" s="86"/>
      <c r="C27" s="87"/>
      <c r="D27" s="87"/>
      <c r="E27" s="87"/>
      <c r="F27" s="87"/>
      <c r="G27" s="87"/>
      <c r="H27" s="87"/>
      <c r="I27" s="87"/>
      <c r="J27" s="87"/>
      <c r="K27" s="87"/>
      <c r="L27" s="88"/>
      <c r="M27" s="89"/>
      <c r="N27" s="90"/>
      <c r="O27" s="75"/>
    </row>
    <row r="28" spans="1:15" x14ac:dyDescent="0.25">
      <c r="A28" s="5"/>
      <c r="B28" s="86"/>
      <c r="C28" s="87"/>
      <c r="D28" s="87"/>
      <c r="E28" s="87"/>
      <c r="F28" s="87"/>
      <c r="G28" s="87"/>
      <c r="H28" s="87"/>
      <c r="I28" s="87"/>
      <c r="J28" s="87"/>
      <c r="K28" s="87"/>
      <c r="L28" s="88"/>
      <c r="M28" s="89"/>
      <c r="N28" s="90"/>
      <c r="O28" s="75"/>
    </row>
    <row r="29" spans="1:15" x14ac:dyDescent="0.25">
      <c r="A29" s="5"/>
      <c r="B29" s="86"/>
      <c r="C29" s="87"/>
      <c r="D29" s="87"/>
      <c r="E29" s="87"/>
      <c r="F29" s="87"/>
      <c r="G29" s="87"/>
      <c r="H29" s="87"/>
      <c r="I29" s="87"/>
      <c r="J29" s="87"/>
      <c r="K29" s="87"/>
      <c r="L29" s="88"/>
      <c r="M29" s="89"/>
      <c r="N29" s="90"/>
      <c r="O29" s="75"/>
    </row>
    <row r="30" spans="1:15" x14ac:dyDescent="0.25">
      <c r="A30" s="5"/>
      <c r="B30" s="86"/>
      <c r="C30" s="87"/>
      <c r="D30" s="87"/>
      <c r="E30" s="87"/>
      <c r="F30" s="87"/>
      <c r="G30" s="87"/>
      <c r="H30" s="87"/>
      <c r="I30" s="87"/>
      <c r="J30" s="87"/>
      <c r="K30" s="87"/>
      <c r="L30" s="88"/>
      <c r="M30" s="89"/>
      <c r="N30" s="90"/>
      <c r="O30" s="75"/>
    </row>
    <row r="31" spans="1:15" x14ac:dyDescent="0.25">
      <c r="A31" s="5"/>
      <c r="B31" s="86"/>
      <c r="C31" s="87"/>
      <c r="D31" s="87"/>
      <c r="E31" s="87"/>
      <c r="F31" s="87"/>
      <c r="G31" s="87"/>
      <c r="H31" s="87"/>
      <c r="I31" s="87"/>
      <c r="J31" s="87"/>
      <c r="K31" s="87"/>
      <c r="L31" s="88"/>
      <c r="M31" s="89"/>
      <c r="N31" s="90"/>
      <c r="O31" s="75"/>
    </row>
    <row r="32" spans="1:15" x14ac:dyDescent="0.25">
      <c r="A32" s="5"/>
      <c r="B32" s="86"/>
      <c r="C32" s="87"/>
      <c r="D32" s="87"/>
      <c r="E32" s="87"/>
      <c r="F32" s="87"/>
      <c r="G32" s="87"/>
      <c r="H32" s="87"/>
      <c r="I32" s="87"/>
      <c r="J32" s="87"/>
      <c r="K32" s="87"/>
      <c r="L32" s="88"/>
      <c r="M32" s="89"/>
      <c r="N32" s="90"/>
      <c r="O32" s="75"/>
    </row>
    <row r="33" spans="1:15" x14ac:dyDescent="0.25">
      <c r="A33" s="5"/>
      <c r="B33" s="86"/>
      <c r="C33" s="87"/>
      <c r="D33" s="87"/>
      <c r="E33" s="87"/>
      <c r="F33" s="87"/>
      <c r="G33" s="87"/>
      <c r="H33" s="87"/>
      <c r="I33" s="87"/>
      <c r="J33" s="87"/>
      <c r="K33" s="87"/>
      <c r="L33" s="88"/>
      <c r="M33" s="89"/>
      <c r="N33" s="90"/>
      <c r="O33" s="75"/>
    </row>
    <row r="34" spans="1:15" x14ac:dyDescent="0.25">
      <c r="A34" s="5"/>
      <c r="B34" s="86"/>
      <c r="C34" s="87"/>
      <c r="D34" s="87"/>
      <c r="E34" s="87"/>
      <c r="F34" s="87"/>
      <c r="G34" s="87"/>
      <c r="H34" s="87"/>
      <c r="I34" s="87"/>
      <c r="J34" s="87"/>
      <c r="K34" s="87"/>
      <c r="L34" s="88"/>
      <c r="M34" s="89"/>
      <c r="N34" s="90"/>
      <c r="O34" s="75"/>
    </row>
    <row r="35" spans="1:15" x14ac:dyDescent="0.25">
      <c r="A35" s="5"/>
      <c r="B35" s="86"/>
      <c r="C35" s="87"/>
      <c r="D35" s="87"/>
      <c r="E35" s="87"/>
      <c r="F35" s="87"/>
      <c r="G35" s="87"/>
      <c r="H35" s="87"/>
      <c r="I35" s="87"/>
      <c r="J35" s="87"/>
      <c r="K35" s="87"/>
      <c r="L35" s="88"/>
      <c r="M35" s="89"/>
      <c r="N35" s="90"/>
      <c r="O35" s="75"/>
    </row>
    <row r="36" spans="1:15" x14ac:dyDescent="0.25">
      <c r="A36" s="5"/>
      <c r="B36" s="86"/>
      <c r="C36" s="87"/>
      <c r="D36" s="87"/>
      <c r="E36" s="87"/>
      <c r="F36" s="87"/>
      <c r="G36" s="87"/>
      <c r="H36" s="87"/>
      <c r="I36" s="87"/>
      <c r="J36" s="87"/>
      <c r="K36" s="87"/>
      <c r="L36" s="88"/>
      <c r="M36" s="89"/>
      <c r="N36" s="90"/>
      <c r="O36" s="75"/>
    </row>
    <row r="37" spans="1:15" x14ac:dyDescent="0.25">
      <c r="A37" s="5"/>
      <c r="B37" s="86"/>
      <c r="C37" s="87"/>
      <c r="D37" s="87"/>
      <c r="E37" s="87"/>
      <c r="F37" s="87"/>
      <c r="G37" s="87"/>
      <c r="H37" s="87"/>
      <c r="I37" s="87"/>
      <c r="J37" s="87"/>
      <c r="K37" s="87"/>
      <c r="L37" s="88"/>
      <c r="M37" s="89"/>
      <c r="N37" s="90"/>
      <c r="O37" s="75"/>
    </row>
    <row r="38" spans="1:15" x14ac:dyDescent="0.25">
      <c r="A38" s="5"/>
      <c r="B38" s="86"/>
      <c r="C38" s="87"/>
      <c r="D38" s="87"/>
      <c r="E38" s="87"/>
      <c r="F38" s="87"/>
      <c r="G38" s="87"/>
      <c r="H38" s="87"/>
      <c r="I38" s="87"/>
      <c r="J38" s="87"/>
      <c r="K38" s="87"/>
      <c r="L38" s="88"/>
      <c r="M38" s="89"/>
      <c r="N38" s="90"/>
      <c r="O38" s="75"/>
    </row>
    <row r="39" spans="1:15" x14ac:dyDescent="0.25">
      <c r="A39" s="5"/>
      <c r="B39" s="86"/>
      <c r="C39" s="87"/>
      <c r="D39" s="87"/>
      <c r="E39" s="87"/>
      <c r="F39" s="87"/>
      <c r="G39" s="87"/>
      <c r="H39" s="87"/>
      <c r="I39" s="87"/>
      <c r="J39" s="87"/>
      <c r="K39" s="87"/>
      <c r="L39" s="88"/>
      <c r="M39" s="89"/>
      <c r="N39" s="90"/>
      <c r="O39" s="75"/>
    </row>
    <row r="40" spans="1:15" x14ac:dyDescent="0.25">
      <c r="A40" s="5"/>
      <c r="B40" s="86"/>
      <c r="C40" s="87"/>
      <c r="D40" s="87"/>
      <c r="E40" s="87"/>
      <c r="F40" s="87"/>
      <c r="G40" s="87"/>
      <c r="H40" s="87"/>
      <c r="I40" s="87"/>
      <c r="J40" s="87"/>
      <c r="K40" s="87"/>
      <c r="L40" s="88"/>
      <c r="M40" s="89"/>
      <c r="N40" s="90"/>
      <c r="O40" s="75"/>
    </row>
    <row r="41" spans="1:15" x14ac:dyDescent="0.25">
      <c r="A41" s="5"/>
      <c r="B41" s="86"/>
      <c r="C41" s="87"/>
      <c r="D41" s="87"/>
      <c r="E41" s="87"/>
      <c r="F41" s="87"/>
      <c r="G41" s="87"/>
      <c r="H41" s="87"/>
      <c r="I41" s="87"/>
      <c r="J41" s="87"/>
      <c r="K41" s="87"/>
      <c r="L41" s="88"/>
      <c r="M41" s="89"/>
      <c r="N41" s="90"/>
      <c r="O41" s="75"/>
    </row>
    <row r="42" spans="1:15" x14ac:dyDescent="0.25">
      <c r="A42" s="5"/>
      <c r="B42" s="86"/>
      <c r="C42" s="87"/>
      <c r="D42" s="87"/>
      <c r="E42" s="87"/>
      <c r="F42" s="87"/>
      <c r="G42" s="87"/>
      <c r="H42" s="87"/>
      <c r="I42" s="87"/>
      <c r="J42" s="87"/>
      <c r="K42" s="87"/>
      <c r="L42" s="88"/>
      <c r="M42" s="89"/>
      <c r="N42" s="90"/>
      <c r="O42" s="75"/>
    </row>
    <row r="43" spans="1:15" x14ac:dyDescent="0.25">
      <c r="A43" s="5"/>
      <c r="B43" s="86"/>
      <c r="C43" s="87"/>
      <c r="D43" s="87"/>
      <c r="E43" s="87"/>
      <c r="F43" s="87"/>
      <c r="G43" s="87"/>
      <c r="H43" s="87"/>
      <c r="I43" s="87"/>
      <c r="J43" s="87"/>
      <c r="K43" s="87"/>
      <c r="L43" s="88"/>
      <c r="M43" s="89"/>
      <c r="N43" s="90"/>
      <c r="O43" s="75"/>
    </row>
    <row r="44" spans="1:15" x14ac:dyDescent="0.25">
      <c r="A44" s="5"/>
      <c r="B44" s="86"/>
      <c r="C44" s="87"/>
      <c r="D44" s="87"/>
      <c r="E44" s="87"/>
      <c r="F44" s="87"/>
      <c r="G44" s="87"/>
      <c r="H44" s="87"/>
      <c r="I44" s="87"/>
      <c r="J44" s="87"/>
      <c r="K44" s="87"/>
      <c r="L44" s="88"/>
      <c r="M44" s="89"/>
      <c r="N44" s="90"/>
      <c r="O44" s="75"/>
    </row>
    <row r="45" spans="1:15" x14ac:dyDescent="0.25">
      <c r="A45" s="5"/>
      <c r="B45" s="86"/>
      <c r="C45" s="87"/>
      <c r="D45" s="87"/>
      <c r="E45" s="87"/>
      <c r="F45" s="87"/>
      <c r="G45" s="87"/>
      <c r="H45" s="87"/>
      <c r="I45" s="87"/>
      <c r="J45" s="87"/>
      <c r="K45" s="87"/>
      <c r="L45" s="88"/>
      <c r="M45" s="89"/>
      <c r="N45" s="90"/>
      <c r="O45" s="75"/>
    </row>
    <row r="46" spans="1:15" x14ac:dyDescent="0.25">
      <c r="A46" s="5"/>
      <c r="B46" s="86"/>
      <c r="C46" s="87"/>
      <c r="D46" s="87"/>
      <c r="E46" s="87"/>
      <c r="F46" s="87"/>
      <c r="G46" s="87"/>
      <c r="H46" s="87"/>
      <c r="I46" s="87"/>
      <c r="J46" s="87"/>
      <c r="K46" s="87"/>
      <c r="L46" s="88"/>
      <c r="M46" s="89"/>
      <c r="N46" s="90"/>
      <c r="O46" s="75"/>
    </row>
    <row r="47" spans="1:15" x14ac:dyDescent="0.25">
      <c r="A47" s="5"/>
      <c r="B47" s="86"/>
      <c r="C47" s="87"/>
      <c r="D47" s="87"/>
      <c r="E47" s="87"/>
      <c r="F47" s="87"/>
      <c r="G47" s="87"/>
      <c r="H47" s="87"/>
      <c r="I47" s="87"/>
      <c r="J47" s="87"/>
      <c r="K47" s="87"/>
      <c r="L47" s="88"/>
      <c r="M47" s="89"/>
      <c r="N47" s="90"/>
      <c r="O47" s="75"/>
    </row>
    <row r="48" spans="1:15" x14ac:dyDescent="0.25">
      <c r="A48" s="5"/>
      <c r="B48" s="86"/>
      <c r="C48" s="87"/>
      <c r="D48" s="87"/>
      <c r="E48" s="87"/>
      <c r="F48" s="87"/>
      <c r="G48" s="87"/>
      <c r="H48" s="87"/>
      <c r="I48" s="87"/>
      <c r="J48" s="87"/>
      <c r="K48" s="87"/>
      <c r="L48" s="88"/>
      <c r="M48" s="89"/>
      <c r="N48" s="90"/>
      <c r="O48" s="75"/>
    </row>
    <row r="49" spans="1:15" x14ac:dyDescent="0.25">
      <c r="A49" s="5"/>
      <c r="B49" s="86"/>
      <c r="C49" s="87"/>
      <c r="D49" s="87"/>
      <c r="E49" s="87"/>
      <c r="F49" s="87"/>
      <c r="G49" s="87"/>
      <c r="H49" s="87"/>
      <c r="I49" s="87"/>
      <c r="J49" s="87"/>
      <c r="K49" s="87"/>
      <c r="L49" s="88"/>
      <c r="M49" s="89"/>
      <c r="N49" s="90"/>
      <c r="O49" s="75"/>
    </row>
    <row r="50" spans="1:15" x14ac:dyDescent="0.25">
      <c r="A50" s="5"/>
      <c r="B50" s="86"/>
      <c r="C50" s="87"/>
      <c r="D50" s="87"/>
      <c r="E50" s="87"/>
      <c r="F50" s="87"/>
      <c r="G50" s="87"/>
      <c r="H50" s="87"/>
      <c r="I50" s="87"/>
      <c r="J50" s="87"/>
      <c r="K50" s="87"/>
      <c r="L50" s="88"/>
      <c r="M50" s="89"/>
      <c r="N50" s="90"/>
      <c r="O50" s="75"/>
    </row>
    <row r="51" spans="1:15" x14ac:dyDescent="0.25">
      <c r="A51" s="5"/>
      <c r="B51" s="86"/>
      <c r="C51" s="87"/>
      <c r="D51" s="87"/>
      <c r="E51" s="87"/>
      <c r="F51" s="87"/>
      <c r="G51" s="87"/>
      <c r="H51" s="87"/>
      <c r="I51" s="87"/>
      <c r="J51" s="87"/>
      <c r="K51" s="87"/>
      <c r="L51" s="88"/>
      <c r="M51" s="89"/>
      <c r="N51" s="90"/>
      <c r="O51" s="75"/>
    </row>
    <row r="52" spans="1:15" x14ac:dyDescent="0.25">
      <c r="A52" s="5"/>
      <c r="B52" s="86"/>
      <c r="C52" s="87"/>
      <c r="D52" s="87"/>
      <c r="E52" s="87"/>
      <c r="F52" s="87"/>
      <c r="G52" s="87"/>
      <c r="H52" s="87"/>
      <c r="I52" s="87"/>
      <c r="J52" s="87"/>
      <c r="K52" s="87"/>
      <c r="L52" s="88"/>
      <c r="M52" s="89"/>
      <c r="N52" s="90"/>
      <c r="O52" s="75"/>
    </row>
    <row r="53" spans="1:15" x14ac:dyDescent="0.25">
      <c r="A53" s="5"/>
      <c r="B53" s="86"/>
      <c r="C53" s="87"/>
      <c r="D53" s="87"/>
      <c r="E53" s="87"/>
      <c r="F53" s="87"/>
      <c r="G53" s="87"/>
      <c r="H53" s="87"/>
      <c r="I53" s="87"/>
      <c r="J53" s="87"/>
      <c r="K53" s="87"/>
      <c r="L53" s="88"/>
      <c r="M53" s="89"/>
      <c r="N53" s="90"/>
      <c r="O53" s="75"/>
    </row>
    <row r="54" spans="1:15" x14ac:dyDescent="0.25">
      <c r="A54" s="5"/>
      <c r="B54" s="86"/>
      <c r="C54" s="87"/>
      <c r="D54" s="87"/>
      <c r="E54" s="87"/>
      <c r="F54" s="87"/>
      <c r="G54" s="87"/>
      <c r="H54" s="87"/>
      <c r="I54" s="87"/>
      <c r="J54" s="87"/>
      <c r="K54" s="87"/>
      <c r="L54" s="88"/>
      <c r="M54" s="89"/>
      <c r="N54" s="90"/>
      <c r="O54" s="75"/>
    </row>
    <row r="55" spans="1:15" x14ac:dyDescent="0.25">
      <c r="A55" s="5"/>
      <c r="B55" s="86"/>
      <c r="C55" s="87"/>
      <c r="D55" s="87"/>
      <c r="E55" s="87"/>
      <c r="F55" s="87"/>
      <c r="G55" s="87"/>
      <c r="H55" s="87"/>
      <c r="I55" s="87"/>
      <c r="J55" s="87"/>
      <c r="K55" s="87"/>
      <c r="L55" s="88"/>
      <c r="M55" s="89"/>
      <c r="N55" s="90"/>
      <c r="O55" s="75"/>
    </row>
    <row r="56" spans="1:15" x14ac:dyDescent="0.25">
      <c r="A56" s="5"/>
      <c r="B56" s="86"/>
      <c r="C56" s="87"/>
      <c r="D56" s="87"/>
      <c r="E56" s="87"/>
      <c r="F56" s="87"/>
      <c r="G56" s="87"/>
      <c r="H56" s="87"/>
      <c r="I56" s="87"/>
      <c r="J56" s="87"/>
      <c r="K56" s="87"/>
      <c r="L56" s="88"/>
      <c r="M56" s="89"/>
      <c r="N56" s="90"/>
      <c r="O56" s="75"/>
    </row>
    <row r="57" spans="1:15" x14ac:dyDescent="0.25">
      <c r="A57" s="5"/>
      <c r="B57" s="86"/>
      <c r="C57" s="87"/>
      <c r="D57" s="87"/>
      <c r="E57" s="87"/>
      <c r="F57" s="87"/>
      <c r="G57" s="87"/>
      <c r="H57" s="87"/>
      <c r="I57" s="87"/>
      <c r="J57" s="87"/>
      <c r="K57" s="87"/>
      <c r="L57" s="88"/>
      <c r="M57" s="89"/>
      <c r="N57" s="90"/>
      <c r="O57" s="75"/>
    </row>
    <row r="58" spans="1:15" x14ac:dyDescent="0.25">
      <c r="A58" s="5"/>
      <c r="B58" s="86"/>
      <c r="C58" s="87"/>
      <c r="D58" s="87"/>
      <c r="E58" s="87"/>
      <c r="F58" s="87"/>
      <c r="G58" s="87"/>
      <c r="H58" s="87"/>
      <c r="I58" s="87"/>
      <c r="J58" s="87"/>
      <c r="K58" s="87"/>
      <c r="L58" s="88"/>
      <c r="M58" s="89"/>
      <c r="N58" s="90"/>
      <c r="O58" s="75"/>
    </row>
    <row r="59" spans="1:15" x14ac:dyDescent="0.25">
      <c r="A59" s="5"/>
      <c r="B59" s="86"/>
      <c r="C59" s="87"/>
      <c r="D59" s="87"/>
      <c r="E59" s="87"/>
      <c r="F59" s="87"/>
      <c r="G59" s="87"/>
      <c r="H59" s="87"/>
      <c r="I59" s="87"/>
      <c r="J59" s="87"/>
      <c r="K59" s="87"/>
      <c r="L59" s="88"/>
      <c r="M59" s="89"/>
      <c r="N59" s="90"/>
      <c r="O59" s="75"/>
    </row>
    <row r="60" spans="1:15" x14ac:dyDescent="0.25">
      <c r="A60" s="5"/>
      <c r="B60" s="86"/>
      <c r="C60" s="87"/>
      <c r="D60" s="87"/>
      <c r="E60" s="87"/>
      <c r="F60" s="87"/>
      <c r="G60" s="87"/>
      <c r="H60" s="87"/>
      <c r="I60" s="87"/>
      <c r="J60" s="87"/>
      <c r="K60" s="87"/>
      <c r="L60" s="88"/>
      <c r="M60" s="89"/>
      <c r="N60" s="90"/>
      <c r="O60" s="75"/>
    </row>
    <row r="61" spans="1:15" x14ac:dyDescent="0.25">
      <c r="A61" s="5"/>
      <c r="B61" s="86"/>
      <c r="C61" s="87"/>
      <c r="D61" s="87"/>
      <c r="E61" s="87"/>
      <c r="F61" s="87"/>
      <c r="G61" s="87"/>
      <c r="H61" s="87"/>
      <c r="I61" s="87"/>
      <c r="J61" s="87"/>
      <c r="K61" s="87"/>
      <c r="L61" s="88"/>
      <c r="M61" s="89"/>
      <c r="N61" s="90"/>
      <c r="O61" s="75"/>
    </row>
    <row r="62" spans="1:15" x14ac:dyDescent="0.25">
      <c r="A62" s="5"/>
      <c r="B62" s="86"/>
      <c r="C62" s="87"/>
      <c r="D62" s="87"/>
      <c r="E62" s="87"/>
      <c r="F62" s="87"/>
      <c r="G62" s="87"/>
      <c r="H62" s="87"/>
      <c r="I62" s="87"/>
      <c r="J62" s="87"/>
      <c r="K62" s="87"/>
      <c r="L62" s="88"/>
      <c r="M62" s="89"/>
      <c r="N62" s="90"/>
      <c r="O62" s="75"/>
    </row>
    <row r="63" spans="1:15" x14ac:dyDescent="0.25">
      <c r="A63" s="5"/>
      <c r="B63" s="86"/>
      <c r="C63" s="87"/>
      <c r="D63" s="87"/>
      <c r="E63" s="87"/>
      <c r="F63" s="87"/>
      <c r="G63" s="87"/>
      <c r="H63" s="87"/>
      <c r="I63" s="87"/>
      <c r="J63" s="87"/>
      <c r="K63" s="87"/>
      <c r="L63" s="88"/>
      <c r="M63" s="89"/>
      <c r="N63" s="90"/>
      <c r="O63" s="75"/>
    </row>
    <row r="64" spans="1:15" x14ac:dyDescent="0.25">
      <c r="A64" s="5"/>
      <c r="B64" s="86"/>
      <c r="C64" s="87"/>
      <c r="D64" s="87"/>
      <c r="E64" s="87"/>
      <c r="F64" s="87"/>
      <c r="G64" s="87"/>
      <c r="H64" s="87"/>
      <c r="I64" s="87"/>
      <c r="J64" s="87"/>
      <c r="K64" s="87"/>
      <c r="L64" s="88"/>
      <c r="M64" s="89"/>
      <c r="N64" s="90"/>
      <c r="O64" s="75"/>
    </row>
    <row r="65" spans="1:15" x14ac:dyDescent="0.25">
      <c r="A65" s="5"/>
      <c r="B65" s="86"/>
      <c r="C65" s="87"/>
      <c r="D65" s="87"/>
      <c r="E65" s="87"/>
      <c r="F65" s="87"/>
      <c r="G65" s="87"/>
      <c r="H65" s="87"/>
      <c r="I65" s="87"/>
      <c r="J65" s="87"/>
      <c r="K65" s="87"/>
      <c r="L65" s="88"/>
      <c r="M65" s="89"/>
      <c r="N65" s="90"/>
      <c r="O65" s="75"/>
    </row>
    <row r="66" spans="1:15" x14ac:dyDescent="0.25">
      <c r="A66" s="5"/>
      <c r="B66" s="86"/>
      <c r="C66" s="87"/>
      <c r="D66" s="87"/>
      <c r="E66" s="87"/>
      <c r="F66" s="87"/>
      <c r="G66" s="87"/>
      <c r="H66" s="87"/>
      <c r="I66" s="87"/>
      <c r="J66" s="87"/>
      <c r="K66" s="87"/>
      <c r="L66" s="88"/>
      <c r="M66" s="89"/>
      <c r="N66" s="90"/>
      <c r="O66" s="75"/>
    </row>
    <row r="67" spans="1:15" x14ac:dyDescent="0.25">
      <c r="A67" s="5"/>
      <c r="B67" s="86"/>
      <c r="C67" s="87"/>
      <c r="D67" s="87"/>
      <c r="E67" s="87"/>
      <c r="F67" s="87"/>
      <c r="G67" s="87"/>
      <c r="H67" s="87"/>
      <c r="I67" s="87"/>
      <c r="J67" s="87"/>
      <c r="K67" s="87"/>
      <c r="L67" s="88"/>
      <c r="M67" s="89"/>
      <c r="N67" s="90"/>
      <c r="O67" s="75"/>
    </row>
    <row r="68" spans="1:15" x14ac:dyDescent="0.25">
      <c r="A68" s="5"/>
      <c r="B68" s="86"/>
      <c r="C68" s="87"/>
      <c r="D68" s="87"/>
      <c r="E68" s="87"/>
      <c r="F68" s="87"/>
      <c r="G68" s="87"/>
      <c r="H68" s="87"/>
      <c r="I68" s="87"/>
      <c r="J68" s="87"/>
      <c r="K68" s="87"/>
      <c r="L68" s="88"/>
      <c r="M68" s="89"/>
      <c r="N68" s="90"/>
      <c r="O68" s="75"/>
    </row>
    <row r="69" spans="1:15" x14ac:dyDescent="0.25">
      <c r="A69" s="5"/>
      <c r="B69" s="86"/>
      <c r="C69" s="87"/>
      <c r="D69" s="87"/>
      <c r="E69" s="87"/>
      <c r="F69" s="87"/>
      <c r="G69" s="87"/>
      <c r="H69" s="87"/>
      <c r="I69" s="87"/>
      <c r="J69" s="87"/>
      <c r="K69" s="87"/>
      <c r="L69" s="88"/>
      <c r="M69" s="89"/>
      <c r="N69" s="90"/>
      <c r="O69" s="75"/>
    </row>
    <row r="70" spans="1:15" x14ac:dyDescent="0.25">
      <c r="A70" s="5"/>
      <c r="B70" s="86"/>
      <c r="C70" s="87"/>
      <c r="D70" s="87"/>
      <c r="E70" s="87"/>
      <c r="F70" s="87"/>
      <c r="G70" s="87"/>
      <c r="H70" s="87"/>
      <c r="I70" s="87"/>
      <c r="J70" s="87"/>
      <c r="K70" s="87"/>
      <c r="L70" s="88"/>
      <c r="M70" s="89"/>
      <c r="N70" s="90"/>
      <c r="O70" s="75"/>
    </row>
    <row r="71" spans="1:15" x14ac:dyDescent="0.25">
      <c r="A71" s="5"/>
      <c r="B71" s="86"/>
      <c r="C71" s="87"/>
      <c r="D71" s="87"/>
      <c r="E71" s="87"/>
      <c r="F71" s="87"/>
      <c r="G71" s="87"/>
      <c r="H71" s="87"/>
      <c r="I71" s="87"/>
      <c r="J71" s="87"/>
      <c r="K71" s="87"/>
      <c r="L71" s="88"/>
      <c r="M71" s="89"/>
      <c r="N71" s="90"/>
      <c r="O71" s="75"/>
    </row>
    <row r="72" spans="1:15" x14ac:dyDescent="0.25">
      <c r="A72" s="5"/>
      <c r="B72" s="86"/>
      <c r="C72" s="87"/>
      <c r="D72" s="87"/>
      <c r="E72" s="87"/>
      <c r="F72" s="87"/>
      <c r="G72" s="87"/>
      <c r="H72" s="87"/>
      <c r="I72" s="87"/>
      <c r="J72" s="87"/>
      <c r="K72" s="87"/>
      <c r="L72" s="88"/>
      <c r="M72" s="89"/>
      <c r="N72" s="90"/>
      <c r="O72" s="75"/>
    </row>
    <row r="73" spans="1:15" x14ac:dyDescent="0.25">
      <c r="A73" s="5"/>
      <c r="B73" s="86"/>
      <c r="C73" s="87"/>
      <c r="D73" s="87"/>
      <c r="E73" s="87"/>
      <c r="F73" s="87"/>
      <c r="G73" s="87"/>
      <c r="H73" s="87"/>
      <c r="I73" s="87"/>
      <c r="J73" s="87"/>
      <c r="K73" s="87"/>
      <c r="L73" s="88"/>
      <c r="M73" s="89"/>
      <c r="N73" s="90"/>
      <c r="O73" s="75"/>
    </row>
    <row r="74" spans="1:15" x14ac:dyDescent="0.25">
      <c r="A74" s="5"/>
      <c r="B74" s="86"/>
      <c r="C74" s="87"/>
      <c r="D74" s="87"/>
      <c r="E74" s="87"/>
      <c r="F74" s="87"/>
      <c r="G74" s="87"/>
      <c r="H74" s="87"/>
      <c r="I74" s="87"/>
      <c r="J74" s="87"/>
      <c r="K74" s="87"/>
      <c r="L74" s="88"/>
      <c r="M74" s="89"/>
      <c r="N74" s="90"/>
      <c r="O74" s="75"/>
    </row>
    <row r="75" spans="1:15" x14ac:dyDescent="0.25">
      <c r="A75" s="5"/>
      <c r="B75" s="86"/>
      <c r="C75" s="87"/>
      <c r="D75" s="87"/>
      <c r="E75" s="87"/>
      <c r="F75" s="87"/>
      <c r="G75" s="87"/>
      <c r="H75" s="87"/>
      <c r="I75" s="87"/>
      <c r="J75" s="87"/>
      <c r="K75" s="87"/>
      <c r="L75" s="88"/>
      <c r="M75" s="89"/>
      <c r="N75" s="90"/>
      <c r="O75" s="75"/>
    </row>
    <row r="76" spans="1:15" x14ac:dyDescent="0.25">
      <c r="A76" s="5"/>
      <c r="B76" s="86"/>
      <c r="C76" s="87"/>
      <c r="D76" s="87"/>
      <c r="E76" s="87"/>
      <c r="F76" s="87"/>
      <c r="G76" s="87"/>
      <c r="H76" s="87"/>
      <c r="I76" s="87"/>
      <c r="J76" s="87"/>
      <c r="K76" s="87"/>
      <c r="L76" s="88"/>
      <c r="M76" s="89"/>
      <c r="N76" s="90"/>
      <c r="O76" s="75"/>
    </row>
    <row r="77" spans="1:15" x14ac:dyDescent="0.25">
      <c r="A77" s="5"/>
      <c r="B77" s="86"/>
      <c r="C77" s="87"/>
      <c r="D77" s="87"/>
      <c r="E77" s="87"/>
      <c r="F77" s="87"/>
      <c r="G77" s="87"/>
      <c r="H77" s="87"/>
      <c r="I77" s="87"/>
      <c r="J77" s="87"/>
      <c r="K77" s="87"/>
      <c r="L77" s="88"/>
      <c r="M77" s="89"/>
      <c r="N77" s="90"/>
      <c r="O77" s="75"/>
    </row>
    <row r="78" spans="1:15" x14ac:dyDescent="0.25">
      <c r="A78" s="5"/>
      <c r="B78" s="86"/>
      <c r="C78" s="87"/>
      <c r="D78" s="87"/>
      <c r="E78" s="87"/>
      <c r="F78" s="87"/>
      <c r="G78" s="87"/>
      <c r="H78" s="87"/>
      <c r="I78" s="87"/>
      <c r="J78" s="87"/>
      <c r="K78" s="87"/>
      <c r="L78" s="88"/>
      <c r="M78" s="89"/>
      <c r="N78" s="90"/>
      <c r="O78" s="75"/>
    </row>
    <row r="79" spans="1:15" x14ac:dyDescent="0.25">
      <c r="A79" s="5"/>
      <c r="B79" s="86"/>
      <c r="C79" s="87"/>
      <c r="D79" s="87"/>
      <c r="E79" s="87"/>
      <c r="F79" s="87"/>
      <c r="G79" s="87"/>
      <c r="H79" s="87"/>
      <c r="I79" s="87"/>
      <c r="J79" s="87"/>
      <c r="K79" s="87"/>
      <c r="L79" s="88"/>
      <c r="M79" s="89"/>
      <c r="N79" s="90"/>
      <c r="O79" s="75"/>
    </row>
    <row r="80" spans="1:15" x14ac:dyDescent="0.25">
      <c r="A80" s="5"/>
      <c r="B80" s="86"/>
      <c r="C80" s="87"/>
      <c r="D80" s="87"/>
      <c r="E80" s="87"/>
      <c r="F80" s="87"/>
      <c r="G80" s="87"/>
      <c r="H80" s="87"/>
      <c r="I80" s="87"/>
      <c r="J80" s="87"/>
      <c r="K80" s="87"/>
      <c r="L80" s="88"/>
      <c r="M80" s="89"/>
      <c r="N80" s="90"/>
      <c r="O80" s="75"/>
    </row>
    <row r="81" spans="1:15" x14ac:dyDescent="0.25">
      <c r="A81" s="5"/>
      <c r="B81" s="86"/>
      <c r="C81" s="87"/>
      <c r="D81" s="87"/>
      <c r="E81" s="87"/>
      <c r="F81" s="87"/>
      <c r="G81" s="87"/>
      <c r="H81" s="87"/>
      <c r="I81" s="87"/>
      <c r="J81" s="87"/>
      <c r="K81" s="87"/>
      <c r="L81" s="88"/>
      <c r="M81" s="89"/>
      <c r="N81" s="90"/>
      <c r="O81" s="75"/>
    </row>
    <row r="82" spans="1:15" x14ac:dyDescent="0.25">
      <c r="A82" s="5"/>
      <c r="B82" s="86"/>
      <c r="C82" s="87"/>
      <c r="D82" s="87"/>
      <c r="E82" s="87"/>
      <c r="F82" s="87"/>
      <c r="G82" s="87"/>
      <c r="H82" s="87"/>
      <c r="I82" s="87"/>
      <c r="J82" s="87"/>
      <c r="K82" s="87"/>
      <c r="L82" s="88"/>
      <c r="M82" s="89"/>
      <c r="N82" s="90"/>
      <c r="O82" s="75"/>
    </row>
    <row r="83" spans="1:15" x14ac:dyDescent="0.25">
      <c r="A83" s="5"/>
      <c r="B83" s="86"/>
      <c r="C83" s="87"/>
      <c r="D83" s="87"/>
      <c r="E83" s="87"/>
      <c r="F83" s="87"/>
      <c r="G83" s="87"/>
      <c r="H83" s="87"/>
      <c r="I83" s="87"/>
      <c r="J83" s="87"/>
      <c r="K83" s="87"/>
      <c r="L83" s="88"/>
      <c r="M83" s="89"/>
      <c r="N83" s="90"/>
      <c r="O83" s="75"/>
    </row>
    <row r="84" spans="1:15" x14ac:dyDescent="0.25">
      <c r="A84" s="5"/>
      <c r="B84" s="86"/>
      <c r="C84" s="87"/>
      <c r="D84" s="87"/>
      <c r="E84" s="87"/>
      <c r="F84" s="87"/>
      <c r="G84" s="87"/>
      <c r="H84" s="87"/>
      <c r="I84" s="87"/>
      <c r="J84" s="87"/>
      <c r="K84" s="87"/>
      <c r="L84" s="88"/>
      <c r="M84" s="89"/>
      <c r="N84" s="90"/>
      <c r="O84" s="75"/>
    </row>
    <row r="85" spans="1:15" x14ac:dyDescent="0.25">
      <c r="A85" s="5"/>
      <c r="B85" s="86"/>
      <c r="C85" s="87"/>
      <c r="D85" s="87"/>
      <c r="E85" s="87"/>
      <c r="F85" s="87"/>
      <c r="G85" s="87"/>
      <c r="H85" s="87"/>
      <c r="I85" s="87"/>
      <c r="J85" s="87"/>
      <c r="K85" s="87"/>
      <c r="L85" s="88"/>
      <c r="M85" s="89"/>
      <c r="N85" s="90"/>
      <c r="O85" s="75"/>
    </row>
    <row r="86" spans="1:15" x14ac:dyDescent="0.25">
      <c r="A86" s="5"/>
      <c r="B86" s="86"/>
      <c r="C86" s="87"/>
      <c r="D86" s="87"/>
      <c r="E86" s="87"/>
      <c r="F86" s="87"/>
      <c r="G86" s="87"/>
      <c r="H86" s="87"/>
      <c r="I86" s="87"/>
      <c r="J86" s="87"/>
      <c r="K86" s="87"/>
      <c r="L86" s="88"/>
      <c r="M86" s="89"/>
      <c r="N86" s="90"/>
      <c r="O86" s="75"/>
    </row>
    <row r="87" spans="1:15" x14ac:dyDescent="0.25">
      <c r="A87" s="5"/>
      <c r="B87" s="86"/>
      <c r="C87" s="87"/>
      <c r="D87" s="87"/>
      <c r="E87" s="87"/>
      <c r="F87" s="87"/>
      <c r="G87" s="87"/>
      <c r="H87" s="87"/>
      <c r="I87" s="87"/>
      <c r="J87" s="87"/>
      <c r="K87" s="87"/>
      <c r="L87" s="88"/>
      <c r="M87" s="89"/>
      <c r="N87" s="90"/>
      <c r="O87" s="75"/>
    </row>
    <row r="88" spans="1:15" x14ac:dyDescent="0.25">
      <c r="A88" s="5"/>
      <c r="B88" s="86"/>
      <c r="C88" s="87"/>
      <c r="D88" s="87"/>
      <c r="E88" s="87"/>
      <c r="F88" s="87"/>
      <c r="G88" s="87"/>
      <c r="H88" s="87"/>
      <c r="I88" s="87"/>
      <c r="J88" s="87"/>
      <c r="K88" s="87"/>
      <c r="L88" s="88"/>
      <c r="M88" s="89"/>
      <c r="N88" s="90"/>
      <c r="O88" s="75"/>
    </row>
    <row r="89" spans="1:15" x14ac:dyDescent="0.25">
      <c r="A89" s="5"/>
      <c r="B89" s="86"/>
      <c r="C89" s="87"/>
      <c r="D89" s="87"/>
      <c r="E89" s="87"/>
      <c r="F89" s="87"/>
      <c r="G89" s="87"/>
      <c r="H89" s="87"/>
      <c r="I89" s="87"/>
      <c r="J89" s="87"/>
      <c r="K89" s="87"/>
      <c r="L89" s="88"/>
      <c r="M89" s="89"/>
      <c r="N89" s="90"/>
      <c r="O89" s="75"/>
    </row>
    <row r="90" spans="1:15" x14ac:dyDescent="0.25">
      <c r="A90" s="5"/>
      <c r="B90" s="86"/>
      <c r="C90" s="87"/>
      <c r="D90" s="87"/>
      <c r="E90" s="87"/>
      <c r="F90" s="87"/>
      <c r="G90" s="87"/>
      <c r="H90" s="87"/>
      <c r="I90" s="87"/>
      <c r="J90" s="87"/>
      <c r="K90" s="87"/>
      <c r="L90" s="88"/>
      <c r="M90" s="89"/>
      <c r="N90" s="90"/>
      <c r="O90" s="75"/>
    </row>
    <row r="91" spans="1:15" x14ac:dyDescent="0.25">
      <c r="A91" s="5"/>
      <c r="B91" s="86"/>
      <c r="C91" s="87"/>
      <c r="D91" s="87"/>
      <c r="E91" s="87"/>
      <c r="F91" s="87"/>
      <c r="G91" s="87"/>
      <c r="H91" s="87"/>
      <c r="I91" s="87"/>
      <c r="J91" s="87"/>
      <c r="K91" s="87"/>
      <c r="L91" s="88"/>
      <c r="M91" s="89"/>
      <c r="N91" s="90"/>
      <c r="O91" s="75"/>
    </row>
    <row r="92" spans="1:15" x14ac:dyDescent="0.25">
      <c r="A92" s="5"/>
      <c r="B92" s="86"/>
      <c r="C92" s="87"/>
      <c r="D92" s="87"/>
      <c r="E92" s="87"/>
      <c r="F92" s="87"/>
      <c r="G92" s="87"/>
      <c r="H92" s="87"/>
      <c r="I92" s="87"/>
      <c r="J92" s="87"/>
      <c r="K92" s="87"/>
      <c r="L92" s="88"/>
      <c r="M92" s="89"/>
      <c r="N92" s="90"/>
      <c r="O92" s="75"/>
    </row>
    <row r="93" spans="1:15" x14ac:dyDescent="0.25">
      <c r="A93" s="5"/>
      <c r="B93" s="86"/>
      <c r="C93" s="87"/>
      <c r="D93" s="87"/>
      <c r="E93" s="87"/>
      <c r="F93" s="87"/>
      <c r="G93" s="87"/>
      <c r="H93" s="87"/>
      <c r="I93" s="87"/>
      <c r="J93" s="87"/>
      <c r="K93" s="87"/>
      <c r="L93" s="88"/>
      <c r="M93" s="89"/>
      <c r="N93" s="90"/>
      <c r="O93" s="75"/>
    </row>
    <row r="94" spans="1:15" x14ac:dyDescent="0.25">
      <c r="A94" s="5"/>
      <c r="B94" s="86"/>
      <c r="C94" s="87"/>
      <c r="D94" s="87"/>
      <c r="E94" s="87"/>
      <c r="F94" s="87"/>
      <c r="G94" s="87"/>
      <c r="H94" s="87"/>
      <c r="I94" s="87"/>
      <c r="J94" s="87"/>
      <c r="K94" s="87"/>
      <c r="L94" s="88"/>
      <c r="M94" s="89"/>
      <c r="N94" s="90"/>
      <c r="O94" s="75"/>
    </row>
    <row r="95" spans="1:15" x14ac:dyDescent="0.25">
      <c r="A95" s="5"/>
      <c r="B95" s="86"/>
      <c r="C95" s="87"/>
      <c r="D95" s="87"/>
      <c r="E95" s="87"/>
      <c r="F95" s="87"/>
      <c r="G95" s="87"/>
      <c r="H95" s="87"/>
      <c r="I95" s="87"/>
      <c r="J95" s="87"/>
      <c r="K95" s="87"/>
      <c r="L95" s="88"/>
      <c r="M95" s="89"/>
      <c r="N95" s="90"/>
      <c r="O95" s="75"/>
    </row>
    <row r="96" spans="1:15" x14ac:dyDescent="0.25">
      <c r="A96" s="5"/>
      <c r="B96" s="86"/>
      <c r="C96" s="87"/>
      <c r="D96" s="87"/>
      <c r="E96" s="87"/>
      <c r="F96" s="87"/>
      <c r="G96" s="87"/>
      <c r="H96" s="87"/>
      <c r="I96" s="87"/>
      <c r="J96" s="87"/>
      <c r="K96" s="87"/>
      <c r="L96" s="88"/>
      <c r="M96" s="89"/>
      <c r="N96" s="90"/>
      <c r="O96" s="75"/>
    </row>
    <row r="97" spans="1:15" x14ac:dyDescent="0.25">
      <c r="A97" s="5"/>
      <c r="B97" s="86"/>
      <c r="C97" s="87"/>
      <c r="D97" s="87"/>
      <c r="E97" s="87"/>
      <c r="F97" s="87"/>
      <c r="G97" s="87"/>
      <c r="H97" s="87"/>
      <c r="I97" s="87"/>
      <c r="J97" s="87"/>
      <c r="K97" s="87"/>
      <c r="L97" s="88"/>
      <c r="M97" s="89"/>
      <c r="N97" s="90"/>
      <c r="O97" s="75"/>
    </row>
    <row r="98" spans="1:15" x14ac:dyDescent="0.25">
      <c r="A98" s="5"/>
      <c r="B98" s="86"/>
      <c r="C98" s="87"/>
      <c r="D98" s="87"/>
      <c r="E98" s="87"/>
      <c r="F98" s="87"/>
      <c r="G98" s="87"/>
      <c r="H98" s="87"/>
      <c r="I98" s="87"/>
      <c r="J98" s="87"/>
      <c r="K98" s="87"/>
      <c r="L98" s="88"/>
      <c r="M98" s="89"/>
      <c r="N98" s="90"/>
      <c r="O98" s="75"/>
    </row>
    <row r="99" spans="1:15" x14ac:dyDescent="0.25">
      <c r="A99" s="5"/>
      <c r="B99" s="86"/>
      <c r="C99" s="87"/>
      <c r="D99" s="87"/>
      <c r="E99" s="87"/>
      <c r="F99" s="87"/>
      <c r="G99" s="87"/>
      <c r="H99" s="87"/>
      <c r="I99" s="87"/>
      <c r="J99" s="87"/>
      <c r="K99" s="87"/>
      <c r="L99" s="88"/>
      <c r="M99" s="89"/>
      <c r="N99" s="90"/>
      <c r="O99" s="75"/>
    </row>
    <row r="100" spans="1:15" x14ac:dyDescent="0.25">
      <c r="A100" s="5"/>
      <c r="B100" s="86"/>
      <c r="C100" s="87"/>
      <c r="D100" s="87"/>
      <c r="E100" s="87"/>
      <c r="F100" s="87"/>
      <c r="G100" s="87"/>
      <c r="H100" s="87"/>
      <c r="I100" s="87"/>
      <c r="J100" s="87"/>
      <c r="K100" s="87"/>
      <c r="L100" s="88"/>
      <c r="M100" s="89"/>
      <c r="N100" s="90"/>
      <c r="O100" s="75"/>
    </row>
    <row r="101" spans="1:15" x14ac:dyDescent="0.25">
      <c r="A101" s="5"/>
      <c r="B101" s="86"/>
      <c r="C101" s="87"/>
      <c r="D101" s="87"/>
      <c r="E101" s="87"/>
      <c r="F101" s="87"/>
      <c r="G101" s="87"/>
      <c r="H101" s="87"/>
      <c r="I101" s="87"/>
      <c r="J101" s="87"/>
      <c r="K101" s="87"/>
      <c r="L101" s="88"/>
      <c r="M101" s="89"/>
      <c r="N101" s="90"/>
      <c r="O101" s="75"/>
    </row>
    <row r="102" spans="1:15" x14ac:dyDescent="0.25">
      <c r="A102" s="5"/>
      <c r="B102" s="86"/>
      <c r="C102" s="87"/>
      <c r="D102" s="87"/>
      <c r="E102" s="87"/>
      <c r="F102" s="87"/>
      <c r="G102" s="87"/>
      <c r="H102" s="87"/>
      <c r="I102" s="87"/>
      <c r="J102" s="87"/>
      <c r="K102" s="87"/>
      <c r="L102" s="88"/>
      <c r="M102" s="89"/>
      <c r="N102" s="90"/>
      <c r="O102" s="75"/>
    </row>
    <row r="103" spans="1:15" x14ac:dyDescent="0.25">
      <c r="A103" s="5"/>
      <c r="B103" s="86"/>
      <c r="C103" s="87"/>
      <c r="D103" s="87"/>
      <c r="E103" s="87"/>
      <c r="F103" s="87"/>
      <c r="G103" s="87"/>
      <c r="H103" s="87"/>
      <c r="I103" s="87"/>
      <c r="J103" s="87"/>
      <c r="K103" s="87"/>
      <c r="L103" s="88"/>
      <c r="M103" s="89"/>
      <c r="N103" s="90"/>
      <c r="O103" s="75"/>
    </row>
    <row r="104" spans="1:15" x14ac:dyDescent="0.25">
      <c r="A104" s="5"/>
      <c r="B104" s="86"/>
      <c r="C104" s="87"/>
      <c r="D104" s="87"/>
      <c r="E104" s="87"/>
      <c r="F104" s="87"/>
      <c r="G104" s="87"/>
      <c r="H104" s="87"/>
      <c r="I104" s="87"/>
      <c r="J104" s="87"/>
      <c r="K104" s="87"/>
      <c r="L104" s="88"/>
      <c r="M104" s="89"/>
      <c r="N104" s="90"/>
      <c r="O104" s="75"/>
    </row>
    <row r="105" spans="1:15" x14ac:dyDescent="0.25">
      <c r="A105" s="5"/>
      <c r="B105" s="86"/>
      <c r="C105" s="87"/>
      <c r="D105" s="87"/>
      <c r="E105" s="87"/>
      <c r="F105" s="87"/>
      <c r="G105" s="87"/>
      <c r="H105" s="87"/>
      <c r="I105" s="87"/>
      <c r="J105" s="87"/>
      <c r="K105" s="87"/>
      <c r="L105" s="88"/>
      <c r="M105" s="89"/>
      <c r="N105" s="90"/>
      <c r="O105" s="75"/>
    </row>
    <row r="106" spans="1:15" x14ac:dyDescent="0.25">
      <c r="A106" s="5"/>
      <c r="B106" s="86"/>
      <c r="C106" s="87"/>
      <c r="D106" s="87"/>
      <c r="E106" s="87"/>
      <c r="F106" s="87"/>
      <c r="G106" s="87"/>
      <c r="H106" s="87"/>
      <c r="I106" s="87"/>
      <c r="J106" s="87"/>
      <c r="K106" s="87"/>
      <c r="L106" s="88"/>
      <c r="M106" s="89"/>
      <c r="N106" s="90"/>
      <c r="O106" s="75"/>
    </row>
    <row r="107" spans="1:15" x14ac:dyDescent="0.25">
      <c r="A107" s="5"/>
      <c r="B107" s="86"/>
      <c r="C107" s="87"/>
      <c r="D107" s="87"/>
      <c r="E107" s="87"/>
      <c r="F107" s="87"/>
      <c r="G107" s="87"/>
      <c r="H107" s="87"/>
      <c r="I107" s="87"/>
      <c r="J107" s="87"/>
      <c r="K107" s="87"/>
      <c r="L107" s="88"/>
      <c r="M107" s="89"/>
      <c r="N107" s="90"/>
      <c r="O107" s="75"/>
    </row>
    <row r="108" spans="1:15" x14ac:dyDescent="0.25">
      <c r="A108" s="5"/>
      <c r="B108" s="86"/>
      <c r="C108" s="87"/>
      <c r="D108" s="87"/>
      <c r="E108" s="87"/>
      <c r="F108" s="87"/>
      <c r="G108" s="87"/>
      <c r="H108" s="87"/>
      <c r="I108" s="87"/>
      <c r="J108" s="87"/>
      <c r="K108" s="87"/>
      <c r="L108" s="88"/>
      <c r="M108" s="89"/>
      <c r="N108" s="90"/>
      <c r="O108" s="75"/>
    </row>
    <row r="109" spans="1:15" x14ac:dyDescent="0.25">
      <c r="A109" s="5"/>
      <c r="B109" s="86"/>
      <c r="C109" s="87"/>
      <c r="D109" s="87"/>
      <c r="E109" s="87"/>
      <c r="F109" s="87"/>
      <c r="G109" s="87"/>
      <c r="H109" s="87"/>
      <c r="I109" s="87"/>
      <c r="J109" s="87"/>
      <c r="K109" s="87"/>
      <c r="L109" s="88"/>
      <c r="M109" s="89"/>
      <c r="N109" s="90"/>
      <c r="O109" s="75"/>
    </row>
    <row r="110" spans="1:15" x14ac:dyDescent="0.25">
      <c r="A110" s="5"/>
      <c r="B110" s="86"/>
      <c r="C110" s="87"/>
      <c r="D110" s="87"/>
      <c r="E110" s="87"/>
      <c r="F110" s="87"/>
      <c r="G110" s="87"/>
      <c r="H110" s="87"/>
      <c r="I110" s="87"/>
      <c r="J110" s="87"/>
      <c r="K110" s="87"/>
      <c r="L110" s="88"/>
      <c r="M110" s="89"/>
      <c r="N110" s="90"/>
      <c r="O110" s="75"/>
    </row>
    <row r="111" spans="1:15" x14ac:dyDescent="0.25">
      <c r="A111" s="5"/>
      <c r="B111" s="86"/>
      <c r="C111" s="87"/>
      <c r="D111" s="87"/>
      <c r="E111" s="87"/>
      <c r="F111" s="87"/>
      <c r="G111" s="87"/>
      <c r="H111" s="87"/>
      <c r="I111" s="87"/>
      <c r="J111" s="87"/>
      <c r="K111" s="87"/>
      <c r="L111" s="88"/>
      <c r="M111" s="89"/>
      <c r="N111" s="90"/>
      <c r="O111" s="75"/>
    </row>
    <row r="112" spans="1:15" x14ac:dyDescent="0.25">
      <c r="A112" s="5"/>
      <c r="B112" s="86"/>
      <c r="C112" s="87"/>
      <c r="D112" s="87"/>
      <c r="E112" s="87"/>
      <c r="F112" s="87"/>
      <c r="G112" s="87"/>
      <c r="H112" s="87"/>
      <c r="I112" s="87"/>
      <c r="J112" s="87"/>
      <c r="K112" s="87"/>
      <c r="L112" s="88"/>
      <c r="M112" s="89"/>
      <c r="N112" s="90"/>
      <c r="O112" s="75"/>
    </row>
    <row r="113" spans="1:15" x14ac:dyDescent="0.25">
      <c r="A113" s="5"/>
      <c r="B113" s="86"/>
      <c r="C113" s="87"/>
      <c r="D113" s="87"/>
      <c r="E113" s="87"/>
      <c r="F113" s="87"/>
      <c r="G113" s="87"/>
      <c r="H113" s="87"/>
      <c r="I113" s="87"/>
      <c r="J113" s="87"/>
      <c r="K113" s="87"/>
      <c r="L113" s="88"/>
      <c r="M113" s="89"/>
      <c r="N113" s="90"/>
      <c r="O113" s="75"/>
    </row>
    <row r="114" spans="1:15" x14ac:dyDescent="0.25">
      <c r="A114" s="5"/>
      <c r="B114" s="86"/>
      <c r="C114" s="87"/>
      <c r="D114" s="87"/>
      <c r="E114" s="87"/>
      <c r="F114" s="87"/>
      <c r="G114" s="87"/>
      <c r="H114" s="87"/>
      <c r="I114" s="87"/>
      <c r="J114" s="87"/>
      <c r="K114" s="87"/>
      <c r="L114" s="88"/>
      <c r="M114" s="89"/>
      <c r="N114" s="90"/>
      <c r="O114" s="75"/>
    </row>
    <row r="115" spans="1:15" x14ac:dyDescent="0.25">
      <c r="A115" s="5"/>
      <c r="B115" s="86"/>
      <c r="C115" s="87"/>
      <c r="D115" s="87"/>
      <c r="E115" s="87"/>
      <c r="F115" s="87"/>
      <c r="G115" s="87"/>
      <c r="H115" s="87"/>
      <c r="I115" s="87"/>
      <c r="J115" s="87"/>
      <c r="K115" s="87"/>
      <c r="L115" s="88"/>
      <c r="M115" s="89"/>
      <c r="N115" s="90"/>
      <c r="O115" s="75"/>
    </row>
    <row r="116" spans="1:15" x14ac:dyDescent="0.25">
      <c r="A116" s="5"/>
      <c r="B116" s="86"/>
      <c r="C116" s="87"/>
      <c r="D116" s="87"/>
      <c r="E116" s="87"/>
      <c r="F116" s="87"/>
      <c r="G116" s="87"/>
      <c r="H116" s="87"/>
      <c r="I116" s="87"/>
      <c r="J116" s="87"/>
      <c r="K116" s="87"/>
      <c r="L116" s="88"/>
      <c r="M116" s="89"/>
      <c r="N116" s="90"/>
      <c r="O116" s="75"/>
    </row>
    <row r="117" spans="1:15" x14ac:dyDescent="0.25">
      <c r="A117" s="5"/>
      <c r="B117" s="86"/>
      <c r="C117" s="87"/>
      <c r="D117" s="87"/>
      <c r="E117" s="87"/>
      <c r="F117" s="87"/>
      <c r="G117" s="87"/>
      <c r="H117" s="87"/>
      <c r="I117" s="87"/>
      <c r="J117" s="87"/>
      <c r="K117" s="87"/>
      <c r="L117" s="88"/>
      <c r="M117" s="89"/>
      <c r="N117" s="90"/>
      <c r="O117" s="75"/>
    </row>
    <row r="118" spans="1:15" x14ac:dyDescent="0.25">
      <c r="A118" s="5"/>
      <c r="B118" s="86"/>
      <c r="C118" s="87"/>
      <c r="D118" s="87"/>
      <c r="E118" s="87"/>
      <c r="F118" s="87"/>
      <c r="G118" s="87"/>
      <c r="H118" s="87"/>
      <c r="I118" s="87"/>
      <c r="J118" s="87"/>
      <c r="K118" s="87"/>
      <c r="L118" s="88"/>
      <c r="M118" s="89"/>
      <c r="N118" s="90"/>
      <c r="O118" s="75"/>
    </row>
    <row r="119" spans="1:15" x14ac:dyDescent="0.25">
      <c r="A119" s="5"/>
      <c r="B119" s="86"/>
      <c r="C119" s="87"/>
      <c r="D119" s="87"/>
      <c r="E119" s="87"/>
      <c r="F119" s="87"/>
      <c r="G119" s="87"/>
      <c r="H119" s="87"/>
      <c r="I119" s="87"/>
      <c r="J119" s="87"/>
      <c r="K119" s="87"/>
      <c r="L119" s="88"/>
      <c r="M119" s="89"/>
      <c r="N119" s="90"/>
      <c r="O119" s="75"/>
    </row>
    <row r="120" spans="1:15" x14ac:dyDescent="0.25">
      <c r="A120" s="5"/>
      <c r="B120" s="86"/>
      <c r="C120" s="87"/>
      <c r="D120" s="87"/>
      <c r="E120" s="87"/>
      <c r="F120" s="87"/>
      <c r="G120" s="87"/>
      <c r="H120" s="87"/>
      <c r="I120" s="87"/>
      <c r="J120" s="87"/>
      <c r="K120" s="87"/>
      <c r="L120" s="88"/>
      <c r="M120" s="89"/>
      <c r="N120" s="90"/>
      <c r="O120" s="75"/>
    </row>
    <row r="121" spans="1:15" x14ac:dyDescent="0.25">
      <c r="A121" s="5"/>
      <c r="B121" s="86"/>
      <c r="C121" s="87"/>
      <c r="D121" s="87"/>
      <c r="E121" s="87"/>
      <c r="F121" s="87"/>
      <c r="G121" s="87"/>
      <c r="H121" s="87"/>
      <c r="I121" s="87"/>
      <c r="J121" s="87"/>
      <c r="K121" s="87"/>
      <c r="L121" s="88"/>
      <c r="M121" s="89"/>
      <c r="N121" s="90"/>
      <c r="O121" s="75"/>
    </row>
    <row r="122" spans="1:15" x14ac:dyDescent="0.25">
      <c r="A122" s="5"/>
      <c r="B122" s="86"/>
      <c r="C122" s="87"/>
      <c r="D122" s="87"/>
      <c r="E122" s="87"/>
      <c r="F122" s="87"/>
      <c r="G122" s="87"/>
      <c r="H122" s="87"/>
      <c r="I122" s="87"/>
      <c r="J122" s="87"/>
      <c r="K122" s="87"/>
      <c r="L122" s="88"/>
      <c r="M122" s="89"/>
      <c r="N122" s="90"/>
      <c r="O122" s="75"/>
    </row>
    <row r="123" spans="1:15" x14ac:dyDescent="0.25">
      <c r="A123" s="5"/>
      <c r="B123" s="86"/>
      <c r="C123" s="87"/>
      <c r="D123" s="87"/>
      <c r="E123" s="87"/>
      <c r="F123" s="87"/>
      <c r="G123" s="87"/>
      <c r="H123" s="87"/>
      <c r="I123" s="87"/>
      <c r="J123" s="87"/>
      <c r="K123" s="87"/>
      <c r="L123" s="88"/>
      <c r="M123" s="89"/>
      <c r="N123" s="90"/>
      <c r="O123" s="75"/>
    </row>
    <row r="124" spans="1:15" x14ac:dyDescent="0.25">
      <c r="A124" s="5"/>
      <c r="B124" s="86"/>
      <c r="C124" s="87"/>
      <c r="D124" s="87"/>
      <c r="E124" s="87"/>
      <c r="F124" s="87"/>
      <c r="G124" s="87"/>
      <c r="H124" s="87"/>
      <c r="I124" s="87"/>
      <c r="J124" s="87"/>
      <c r="K124" s="87"/>
      <c r="L124" s="88"/>
      <c r="M124" s="89"/>
      <c r="N124" s="90"/>
      <c r="O124" s="75"/>
    </row>
    <row r="125" spans="1:15" x14ac:dyDescent="0.25">
      <c r="A125" s="5"/>
      <c r="B125" s="86"/>
      <c r="C125" s="87"/>
      <c r="D125" s="87"/>
      <c r="E125" s="87"/>
      <c r="F125" s="87"/>
      <c r="G125" s="87"/>
      <c r="H125" s="87"/>
      <c r="I125" s="87"/>
      <c r="J125" s="87"/>
      <c r="K125" s="87"/>
      <c r="L125" s="88"/>
      <c r="M125" s="89"/>
      <c r="N125" s="90"/>
      <c r="O125" s="75"/>
    </row>
    <row r="126" spans="1:15" x14ac:dyDescent="0.25">
      <c r="A126" s="5"/>
      <c r="B126" s="86"/>
      <c r="C126" s="87"/>
      <c r="D126" s="87"/>
      <c r="E126" s="87"/>
      <c r="F126" s="87"/>
      <c r="G126" s="87"/>
      <c r="H126" s="87"/>
      <c r="I126" s="87"/>
      <c r="J126" s="87"/>
      <c r="K126" s="87"/>
      <c r="L126" s="88"/>
      <c r="M126" s="89"/>
      <c r="N126" s="90"/>
      <c r="O126" s="75"/>
    </row>
    <row r="127" spans="1:15" x14ac:dyDescent="0.25">
      <c r="A127" s="5"/>
      <c r="B127" s="86"/>
      <c r="C127" s="87"/>
      <c r="D127" s="87"/>
      <c r="E127" s="87"/>
      <c r="F127" s="87"/>
      <c r="G127" s="87"/>
      <c r="H127" s="87"/>
      <c r="I127" s="87"/>
      <c r="J127" s="87"/>
      <c r="K127" s="87"/>
      <c r="L127" s="88"/>
      <c r="M127" s="89"/>
      <c r="N127" s="90"/>
      <c r="O127" s="75"/>
    </row>
    <row r="128" spans="1:15" x14ac:dyDescent="0.25">
      <c r="A128" s="5"/>
      <c r="B128" s="86"/>
      <c r="C128" s="87"/>
      <c r="D128" s="87"/>
      <c r="E128" s="87"/>
      <c r="F128" s="87"/>
      <c r="G128" s="87"/>
      <c r="H128" s="87"/>
      <c r="I128" s="87"/>
      <c r="J128" s="87"/>
      <c r="K128" s="87"/>
      <c r="L128" s="88"/>
      <c r="M128" s="89"/>
      <c r="N128" s="90"/>
      <c r="O128" s="75"/>
    </row>
    <row r="129" spans="1:15" x14ac:dyDescent="0.25">
      <c r="A129" s="5"/>
      <c r="B129" s="86"/>
      <c r="C129" s="87"/>
      <c r="D129" s="87"/>
      <c r="E129" s="87"/>
      <c r="F129" s="87"/>
      <c r="G129" s="87"/>
      <c r="H129" s="87"/>
      <c r="I129" s="87"/>
      <c r="J129" s="87"/>
      <c r="K129" s="87"/>
      <c r="L129" s="88"/>
      <c r="M129" s="89"/>
      <c r="N129" s="90"/>
      <c r="O129" s="75"/>
    </row>
    <row r="130" spans="1:15" x14ac:dyDescent="0.25">
      <c r="A130" s="5"/>
      <c r="B130" s="86"/>
      <c r="C130" s="87"/>
      <c r="D130" s="87"/>
      <c r="E130" s="87"/>
      <c r="F130" s="87"/>
      <c r="G130" s="87"/>
      <c r="H130" s="87"/>
      <c r="I130" s="87"/>
      <c r="J130" s="87"/>
      <c r="K130" s="87"/>
      <c r="L130" s="88"/>
      <c r="M130" s="89"/>
      <c r="N130" s="90"/>
      <c r="O130" s="75"/>
    </row>
    <row r="131" spans="1:15" x14ac:dyDescent="0.25">
      <c r="A131" s="5"/>
      <c r="B131" s="86"/>
      <c r="C131" s="87"/>
      <c r="D131" s="87"/>
      <c r="E131" s="87"/>
      <c r="F131" s="87"/>
      <c r="G131" s="87"/>
      <c r="H131" s="87"/>
      <c r="I131" s="87"/>
      <c r="J131" s="87"/>
      <c r="K131" s="87"/>
      <c r="L131" s="88"/>
      <c r="M131" s="89"/>
      <c r="N131" s="90"/>
      <c r="O131" s="75"/>
    </row>
    <row r="132" spans="1:15" x14ac:dyDescent="0.25">
      <c r="A132" s="5"/>
      <c r="B132" s="86"/>
      <c r="C132" s="87"/>
      <c r="D132" s="87"/>
      <c r="E132" s="87"/>
      <c r="F132" s="87"/>
      <c r="G132" s="87"/>
      <c r="H132" s="87"/>
      <c r="I132" s="87"/>
      <c r="J132" s="87"/>
      <c r="K132" s="87"/>
      <c r="L132" s="88"/>
      <c r="M132" s="89"/>
      <c r="N132" s="90"/>
      <c r="O132" s="75"/>
    </row>
    <row r="133" spans="1:15" x14ac:dyDescent="0.25">
      <c r="A133" s="5"/>
      <c r="B133" s="86"/>
      <c r="C133" s="87"/>
      <c r="D133" s="87"/>
      <c r="E133" s="87"/>
      <c r="F133" s="87"/>
      <c r="G133" s="87"/>
      <c r="H133" s="87"/>
      <c r="I133" s="87"/>
      <c r="J133" s="87"/>
      <c r="K133" s="87"/>
      <c r="L133" s="88"/>
      <c r="M133" s="89"/>
      <c r="N133" s="90"/>
      <c r="O133" s="75"/>
    </row>
    <row r="134" spans="1:15" x14ac:dyDescent="0.25">
      <c r="A134" s="5"/>
      <c r="B134" s="86"/>
      <c r="C134" s="87"/>
      <c r="D134" s="87"/>
      <c r="E134" s="87"/>
      <c r="F134" s="87"/>
      <c r="G134" s="87"/>
      <c r="H134" s="87"/>
      <c r="I134" s="87"/>
      <c r="J134" s="87"/>
      <c r="K134" s="87"/>
      <c r="L134" s="88"/>
      <c r="M134" s="89"/>
      <c r="N134" s="90"/>
      <c r="O134" s="75"/>
    </row>
    <row r="135" spans="1:15" x14ac:dyDescent="0.25">
      <c r="A135" s="5"/>
      <c r="B135" s="86"/>
      <c r="C135" s="87"/>
      <c r="D135" s="87"/>
      <c r="E135" s="87"/>
      <c r="F135" s="87"/>
      <c r="G135" s="87"/>
      <c r="H135" s="87"/>
      <c r="I135" s="87"/>
      <c r="J135" s="87"/>
      <c r="K135" s="87"/>
      <c r="L135" s="88"/>
      <c r="M135" s="89"/>
      <c r="N135" s="90"/>
      <c r="O135" s="75"/>
    </row>
    <row r="136" spans="1:15" x14ac:dyDescent="0.25">
      <c r="A136" s="5"/>
      <c r="B136" s="86"/>
      <c r="C136" s="87"/>
      <c r="D136" s="87"/>
      <c r="E136" s="87"/>
      <c r="F136" s="87"/>
      <c r="G136" s="87"/>
      <c r="H136" s="87"/>
      <c r="I136" s="87"/>
      <c r="J136" s="87"/>
      <c r="K136" s="87"/>
      <c r="L136" s="88"/>
      <c r="M136" s="89"/>
      <c r="N136" s="90"/>
      <c r="O136" s="75"/>
    </row>
    <row r="137" spans="1:15" x14ac:dyDescent="0.25">
      <c r="A137" s="5"/>
      <c r="B137" s="86"/>
      <c r="C137" s="87"/>
      <c r="D137" s="87"/>
      <c r="E137" s="87"/>
      <c r="F137" s="87"/>
      <c r="G137" s="87"/>
      <c r="H137" s="87"/>
      <c r="I137" s="87"/>
      <c r="J137" s="87"/>
      <c r="K137" s="87"/>
      <c r="L137" s="88"/>
      <c r="M137" s="89"/>
      <c r="N137" s="90"/>
      <c r="O137" s="75"/>
    </row>
    <row r="138" spans="1:15" x14ac:dyDescent="0.25">
      <c r="A138" s="5"/>
      <c r="B138" s="86"/>
      <c r="C138" s="87"/>
      <c r="D138" s="87"/>
      <c r="E138" s="87"/>
      <c r="F138" s="87"/>
      <c r="G138" s="87"/>
      <c r="H138" s="87"/>
      <c r="I138" s="87"/>
      <c r="J138" s="87"/>
      <c r="K138" s="87"/>
      <c r="L138" s="88"/>
      <c r="M138" s="89"/>
      <c r="N138" s="90"/>
      <c r="O138" s="75"/>
    </row>
    <row r="139" spans="1:15" x14ac:dyDescent="0.25">
      <c r="A139" s="5"/>
      <c r="B139" s="86"/>
      <c r="C139" s="87"/>
      <c r="D139" s="87"/>
      <c r="E139" s="87"/>
      <c r="F139" s="87"/>
      <c r="G139" s="87"/>
      <c r="H139" s="87"/>
      <c r="I139" s="87"/>
      <c r="J139" s="87"/>
      <c r="K139" s="87"/>
      <c r="L139" s="88"/>
      <c r="M139" s="89"/>
      <c r="N139" s="90"/>
      <c r="O139" s="75"/>
    </row>
    <row r="140" spans="1:15" x14ac:dyDescent="0.25">
      <c r="A140" s="5"/>
      <c r="B140" s="86"/>
      <c r="C140" s="87"/>
      <c r="D140" s="87"/>
      <c r="E140" s="87"/>
      <c r="F140" s="87"/>
      <c r="G140" s="87"/>
      <c r="H140" s="87"/>
      <c r="I140" s="87"/>
      <c r="J140" s="87"/>
      <c r="K140" s="87"/>
      <c r="L140" s="88"/>
      <c r="M140" s="89"/>
      <c r="N140" s="90"/>
      <c r="O140" s="75"/>
    </row>
    <row r="141" spans="1:15" x14ac:dyDescent="0.25">
      <c r="A141" s="5"/>
      <c r="B141" s="86"/>
      <c r="C141" s="87"/>
      <c r="D141" s="87"/>
      <c r="E141" s="87"/>
      <c r="F141" s="87"/>
      <c r="G141" s="87"/>
      <c r="H141" s="87"/>
      <c r="I141" s="87"/>
      <c r="J141" s="87"/>
      <c r="K141" s="87"/>
      <c r="L141" s="88"/>
      <c r="M141" s="89"/>
      <c r="N141" s="90"/>
      <c r="O141" s="75"/>
    </row>
    <row r="142" spans="1:15" x14ac:dyDescent="0.25">
      <c r="A142" s="5"/>
      <c r="B142" s="86"/>
      <c r="C142" s="87"/>
      <c r="D142" s="87"/>
      <c r="E142" s="87"/>
      <c r="F142" s="87"/>
      <c r="G142" s="87"/>
      <c r="H142" s="87"/>
      <c r="I142" s="87"/>
      <c r="J142" s="87"/>
      <c r="K142" s="87"/>
      <c r="L142" s="88"/>
      <c r="M142" s="89"/>
      <c r="N142" s="90"/>
      <c r="O142" s="75"/>
    </row>
    <row r="143" spans="1:15" x14ac:dyDescent="0.25">
      <c r="A143" s="5"/>
      <c r="B143" s="86"/>
      <c r="C143" s="87"/>
      <c r="D143" s="87"/>
      <c r="E143" s="87"/>
      <c r="F143" s="87"/>
      <c r="G143" s="87"/>
      <c r="H143" s="87"/>
      <c r="I143" s="87"/>
      <c r="J143" s="87"/>
      <c r="K143" s="87"/>
      <c r="L143" s="88"/>
      <c r="M143" s="89"/>
      <c r="N143" s="90"/>
      <c r="O143" s="75"/>
    </row>
    <row r="144" spans="1:15" x14ac:dyDescent="0.25">
      <c r="A144" s="5"/>
      <c r="B144" s="86"/>
      <c r="C144" s="87"/>
      <c r="D144" s="87"/>
      <c r="E144" s="87"/>
      <c r="F144" s="87"/>
      <c r="G144" s="87"/>
      <c r="H144" s="87"/>
      <c r="I144" s="87"/>
      <c r="J144" s="87"/>
      <c r="K144" s="87"/>
      <c r="L144" s="88"/>
      <c r="M144" s="89"/>
      <c r="N144" s="90"/>
      <c r="O144" s="75"/>
    </row>
    <row r="145" spans="1:15" x14ac:dyDescent="0.25">
      <c r="A145" s="5"/>
      <c r="B145" s="86"/>
      <c r="C145" s="87"/>
      <c r="D145" s="87"/>
      <c r="E145" s="87"/>
      <c r="F145" s="87"/>
      <c r="G145" s="87"/>
      <c r="H145" s="87"/>
      <c r="I145" s="87"/>
      <c r="J145" s="87"/>
      <c r="K145" s="87"/>
      <c r="L145" s="88"/>
      <c r="M145" s="89"/>
      <c r="N145" s="90"/>
      <c r="O145" s="75"/>
    </row>
    <row r="146" spans="1:15" x14ac:dyDescent="0.25">
      <c r="A146" s="5"/>
      <c r="B146" s="86"/>
      <c r="C146" s="87"/>
      <c r="D146" s="87"/>
      <c r="E146" s="87"/>
      <c r="F146" s="87"/>
      <c r="G146" s="87"/>
      <c r="H146" s="87"/>
      <c r="I146" s="87"/>
      <c r="J146" s="87"/>
      <c r="K146" s="87"/>
      <c r="L146" s="88"/>
      <c r="M146" s="89"/>
      <c r="N146" s="90"/>
      <c r="O146" s="75"/>
    </row>
    <row r="147" spans="1:15" x14ac:dyDescent="0.25">
      <c r="A147" s="5"/>
      <c r="B147" s="86"/>
      <c r="C147" s="87"/>
      <c r="D147" s="87"/>
      <c r="E147" s="87"/>
      <c r="F147" s="87"/>
      <c r="G147" s="87"/>
      <c r="H147" s="87"/>
      <c r="I147" s="87"/>
      <c r="J147" s="87"/>
      <c r="K147" s="87"/>
      <c r="L147" s="88"/>
      <c r="M147" s="89"/>
      <c r="N147" s="90"/>
      <c r="O147" s="75"/>
    </row>
    <row r="148" spans="1:15" x14ac:dyDescent="0.25">
      <c r="A148" s="5"/>
      <c r="B148" s="86"/>
      <c r="C148" s="87"/>
      <c r="D148" s="87"/>
      <c r="E148" s="87"/>
      <c r="F148" s="87"/>
      <c r="G148" s="87"/>
      <c r="H148" s="87"/>
      <c r="I148" s="87"/>
      <c r="J148" s="87"/>
      <c r="K148" s="87"/>
      <c r="L148" s="88"/>
      <c r="M148" s="89"/>
      <c r="N148" s="90"/>
      <c r="O148" s="75"/>
    </row>
    <row r="149" spans="1:15" x14ac:dyDescent="0.25">
      <c r="A149" s="5"/>
      <c r="B149" s="86"/>
      <c r="C149" s="87"/>
      <c r="D149" s="87"/>
      <c r="E149" s="87"/>
      <c r="F149" s="87"/>
      <c r="G149" s="87"/>
      <c r="H149" s="87"/>
      <c r="I149" s="87"/>
      <c r="J149" s="87"/>
      <c r="K149" s="87"/>
      <c r="L149" s="88"/>
      <c r="M149" s="89"/>
      <c r="N149" s="90"/>
      <c r="O149" s="75"/>
    </row>
    <row r="150" spans="1:15" x14ac:dyDescent="0.25">
      <c r="A150" s="5"/>
      <c r="B150" s="86"/>
      <c r="C150" s="87"/>
      <c r="D150" s="87"/>
      <c r="E150" s="87"/>
      <c r="F150" s="87"/>
      <c r="G150" s="87"/>
      <c r="H150" s="87"/>
      <c r="I150" s="87"/>
      <c r="J150" s="87"/>
      <c r="K150" s="87"/>
      <c r="L150" s="88"/>
      <c r="M150" s="89"/>
      <c r="N150" s="90"/>
      <c r="O150" s="75"/>
    </row>
    <row r="151" spans="1:15" x14ac:dyDescent="0.25">
      <c r="A151" s="5"/>
      <c r="B151" s="86"/>
      <c r="C151" s="87"/>
      <c r="D151" s="87"/>
      <c r="E151" s="87"/>
      <c r="F151" s="87"/>
      <c r="G151" s="87"/>
      <c r="H151" s="87"/>
      <c r="I151" s="87"/>
      <c r="J151" s="87"/>
      <c r="K151" s="87"/>
      <c r="L151" s="88"/>
      <c r="M151" s="89"/>
      <c r="N151" s="90"/>
      <c r="O151" s="75"/>
    </row>
    <row r="152" spans="1:15" x14ac:dyDescent="0.25">
      <c r="A152" s="5"/>
      <c r="B152" s="86"/>
      <c r="C152" s="87"/>
      <c r="D152" s="87"/>
      <c r="E152" s="87"/>
      <c r="F152" s="87"/>
      <c r="G152" s="87"/>
      <c r="H152" s="87"/>
      <c r="I152" s="87"/>
      <c r="J152" s="87"/>
      <c r="K152" s="87"/>
      <c r="L152" s="88"/>
      <c r="M152" s="89"/>
      <c r="N152" s="90"/>
      <c r="O152" s="75"/>
    </row>
    <row r="153" spans="1:15" x14ac:dyDescent="0.25">
      <c r="A153" s="5"/>
      <c r="B153" s="86"/>
      <c r="C153" s="87"/>
      <c r="D153" s="87"/>
      <c r="E153" s="87"/>
      <c r="F153" s="87"/>
      <c r="G153" s="87"/>
      <c r="H153" s="87"/>
      <c r="I153" s="87"/>
      <c r="J153" s="87"/>
      <c r="K153" s="87"/>
      <c r="L153" s="88"/>
      <c r="M153" s="89"/>
      <c r="N153" s="90"/>
      <c r="O153" s="75"/>
    </row>
    <row r="154" spans="1:15" x14ac:dyDescent="0.25">
      <c r="A154" s="5"/>
      <c r="B154" s="86"/>
      <c r="C154" s="87"/>
      <c r="D154" s="87"/>
      <c r="E154" s="87"/>
      <c r="F154" s="87"/>
      <c r="G154" s="87"/>
      <c r="H154" s="87"/>
      <c r="I154" s="87"/>
      <c r="J154" s="87"/>
      <c r="K154" s="87"/>
      <c r="L154" s="88"/>
      <c r="M154" s="89"/>
      <c r="N154" s="90"/>
      <c r="O154" s="75"/>
    </row>
    <row r="155" spans="1:15" x14ac:dyDescent="0.25">
      <c r="A155" s="5"/>
      <c r="B155" s="86"/>
      <c r="C155" s="87"/>
      <c r="D155" s="87"/>
      <c r="E155" s="87"/>
      <c r="F155" s="87"/>
      <c r="G155" s="87"/>
      <c r="H155" s="87"/>
      <c r="I155" s="87"/>
      <c r="J155" s="87"/>
      <c r="K155" s="87"/>
      <c r="L155" s="88"/>
      <c r="M155" s="89"/>
      <c r="N155" s="90"/>
      <c r="O155" s="75"/>
    </row>
    <row r="156" spans="1:15" x14ac:dyDescent="0.25">
      <c r="A156" s="5"/>
      <c r="B156" s="86"/>
      <c r="C156" s="87"/>
      <c r="D156" s="87"/>
      <c r="E156" s="87"/>
      <c r="F156" s="87"/>
      <c r="G156" s="87"/>
      <c r="H156" s="87"/>
      <c r="I156" s="87"/>
      <c r="J156" s="87"/>
      <c r="K156" s="87"/>
      <c r="L156" s="88"/>
      <c r="M156" s="89"/>
      <c r="N156" s="90"/>
      <c r="O156" s="75"/>
    </row>
    <row r="157" spans="1:15" x14ac:dyDescent="0.25">
      <c r="A157" s="5"/>
      <c r="B157" s="86"/>
      <c r="C157" s="87"/>
      <c r="D157" s="87"/>
      <c r="E157" s="87"/>
      <c r="F157" s="87"/>
      <c r="G157" s="87"/>
      <c r="H157" s="87"/>
      <c r="I157" s="87"/>
      <c r="J157" s="87"/>
      <c r="K157" s="87"/>
      <c r="L157" s="88"/>
      <c r="M157" s="89"/>
      <c r="N157" s="90"/>
      <c r="O157" s="75"/>
    </row>
    <row r="158" spans="1:15" x14ac:dyDescent="0.25">
      <c r="A158" s="5"/>
      <c r="B158" s="86"/>
      <c r="C158" s="87"/>
      <c r="D158" s="87"/>
      <c r="E158" s="87"/>
      <c r="F158" s="87"/>
      <c r="G158" s="87"/>
      <c r="H158" s="87"/>
      <c r="I158" s="87"/>
      <c r="J158" s="87"/>
      <c r="K158" s="87"/>
      <c r="L158" s="88"/>
      <c r="M158" s="89"/>
      <c r="N158" s="90"/>
      <c r="O158" s="75"/>
    </row>
    <row r="159" spans="1:15" x14ac:dyDescent="0.25">
      <c r="A159" s="5"/>
      <c r="B159" s="86"/>
      <c r="C159" s="87"/>
      <c r="D159" s="87"/>
      <c r="E159" s="87"/>
      <c r="F159" s="87"/>
      <c r="G159" s="87"/>
      <c r="H159" s="87"/>
      <c r="I159" s="87"/>
      <c r="J159" s="87"/>
      <c r="K159" s="87"/>
      <c r="L159" s="88"/>
      <c r="M159" s="89"/>
      <c r="N159" s="90"/>
      <c r="O159" s="75"/>
    </row>
    <row r="160" spans="1:15" x14ac:dyDescent="0.25">
      <c r="A160" s="5"/>
      <c r="B160" s="86"/>
      <c r="C160" s="87"/>
      <c r="D160" s="87"/>
      <c r="E160" s="87"/>
      <c r="F160" s="87"/>
      <c r="G160" s="87"/>
      <c r="H160" s="87"/>
      <c r="I160" s="87"/>
      <c r="J160" s="87"/>
      <c r="K160" s="87"/>
      <c r="L160" s="88"/>
      <c r="M160" s="89"/>
      <c r="N160" s="90"/>
      <c r="O160" s="75"/>
    </row>
    <row r="161" spans="1:15" x14ac:dyDescent="0.25">
      <c r="A161" s="5"/>
      <c r="B161" s="86"/>
      <c r="C161" s="87"/>
      <c r="D161" s="87"/>
      <c r="E161" s="87"/>
      <c r="F161" s="87"/>
      <c r="G161" s="87"/>
      <c r="H161" s="87"/>
      <c r="I161" s="87"/>
      <c r="J161" s="87"/>
      <c r="K161" s="87"/>
      <c r="L161" s="88"/>
      <c r="M161" s="89"/>
      <c r="N161" s="90"/>
      <c r="O161" s="75"/>
    </row>
    <row r="162" spans="1:15" x14ac:dyDescent="0.25">
      <c r="A162" s="5"/>
      <c r="B162" s="86"/>
      <c r="C162" s="87"/>
      <c r="D162" s="87"/>
      <c r="E162" s="87"/>
      <c r="F162" s="87"/>
      <c r="G162" s="87"/>
      <c r="H162" s="87"/>
      <c r="I162" s="87"/>
      <c r="J162" s="87"/>
      <c r="K162" s="87"/>
      <c r="L162" s="88"/>
      <c r="M162" s="89"/>
      <c r="N162" s="90"/>
      <c r="O162" s="75"/>
    </row>
    <row r="163" spans="1:15" x14ac:dyDescent="0.25">
      <c r="A163" s="5"/>
      <c r="B163" s="86"/>
      <c r="C163" s="87"/>
      <c r="D163" s="87"/>
      <c r="E163" s="87"/>
      <c r="F163" s="87"/>
      <c r="G163" s="87"/>
      <c r="H163" s="87"/>
      <c r="I163" s="87"/>
      <c r="J163" s="87"/>
      <c r="K163" s="87"/>
      <c r="L163" s="88"/>
      <c r="M163" s="89"/>
      <c r="N163" s="90"/>
      <c r="O163" s="75"/>
    </row>
    <row r="164" spans="1:15" x14ac:dyDescent="0.25">
      <c r="A164" s="5"/>
      <c r="B164" s="86"/>
      <c r="C164" s="87"/>
      <c r="D164" s="87"/>
      <c r="E164" s="87"/>
      <c r="F164" s="87"/>
      <c r="G164" s="87"/>
      <c r="H164" s="87"/>
      <c r="I164" s="87"/>
      <c r="J164" s="87"/>
      <c r="K164" s="87"/>
      <c r="L164" s="88"/>
      <c r="M164" s="89"/>
      <c r="N164" s="90"/>
      <c r="O164" s="75"/>
    </row>
    <row r="165" spans="1:15" x14ac:dyDescent="0.25">
      <c r="A165" s="5"/>
      <c r="B165" s="86"/>
      <c r="C165" s="87"/>
      <c r="D165" s="87"/>
      <c r="E165" s="87"/>
      <c r="F165" s="87"/>
      <c r="G165" s="87"/>
      <c r="H165" s="87"/>
      <c r="I165" s="87"/>
      <c r="J165" s="87"/>
      <c r="K165" s="87"/>
      <c r="L165" s="88"/>
      <c r="M165" s="89"/>
      <c r="N165" s="90"/>
      <c r="O165" s="75"/>
    </row>
    <row r="166" spans="1:15" x14ac:dyDescent="0.25">
      <c r="A166" s="5"/>
      <c r="B166" s="86"/>
      <c r="C166" s="87"/>
      <c r="D166" s="87"/>
      <c r="E166" s="87"/>
      <c r="F166" s="87"/>
      <c r="G166" s="87"/>
      <c r="H166" s="87"/>
      <c r="I166" s="87"/>
      <c r="J166" s="87"/>
      <c r="K166" s="87"/>
      <c r="L166" s="88"/>
      <c r="M166" s="89"/>
      <c r="N166" s="90"/>
      <c r="O166" s="75"/>
    </row>
    <row r="167" spans="1:15" x14ac:dyDescent="0.25">
      <c r="A167" s="5"/>
      <c r="B167" s="86"/>
      <c r="C167" s="87"/>
      <c r="D167" s="87"/>
      <c r="E167" s="87"/>
      <c r="F167" s="87"/>
      <c r="G167" s="87"/>
      <c r="H167" s="87"/>
      <c r="I167" s="87"/>
      <c r="J167" s="87"/>
      <c r="K167" s="87"/>
      <c r="L167" s="88"/>
      <c r="M167" s="89"/>
      <c r="N167" s="90"/>
      <c r="O167" s="75"/>
    </row>
    <row r="168" spans="1:15" x14ac:dyDescent="0.25">
      <c r="A168" s="5"/>
      <c r="B168" s="86"/>
      <c r="C168" s="87"/>
      <c r="D168" s="87"/>
      <c r="E168" s="87"/>
      <c r="F168" s="87"/>
      <c r="G168" s="87"/>
      <c r="H168" s="87"/>
      <c r="I168" s="87"/>
      <c r="J168" s="87"/>
      <c r="K168" s="87"/>
      <c r="L168" s="88"/>
      <c r="M168" s="89"/>
      <c r="N168" s="90"/>
      <c r="O168" s="75"/>
    </row>
    <row r="169" spans="1:15" x14ac:dyDescent="0.25">
      <c r="A169" s="5"/>
      <c r="B169" s="86"/>
      <c r="C169" s="87"/>
      <c r="D169" s="87"/>
      <c r="E169" s="87"/>
      <c r="F169" s="87"/>
      <c r="G169" s="87"/>
      <c r="H169" s="87"/>
      <c r="I169" s="87"/>
      <c r="J169" s="87"/>
      <c r="K169" s="87"/>
      <c r="L169" s="88"/>
      <c r="M169" s="89"/>
      <c r="N169" s="90"/>
      <c r="O169" s="75"/>
    </row>
    <row r="170" spans="1:15" x14ac:dyDescent="0.25">
      <c r="A170" s="5"/>
      <c r="B170" s="86"/>
      <c r="C170" s="87"/>
      <c r="D170" s="87"/>
      <c r="E170" s="87"/>
      <c r="F170" s="87"/>
      <c r="G170" s="87"/>
      <c r="H170" s="87"/>
      <c r="I170" s="87"/>
      <c r="J170" s="87"/>
      <c r="K170" s="87"/>
      <c r="L170" s="88"/>
      <c r="M170" s="89"/>
      <c r="N170" s="90"/>
      <c r="O170" s="75"/>
    </row>
    <row r="171" spans="1:15" x14ac:dyDescent="0.25">
      <c r="A171" s="5"/>
      <c r="B171" s="86"/>
      <c r="C171" s="87"/>
      <c r="D171" s="87"/>
      <c r="E171" s="87"/>
      <c r="F171" s="87"/>
      <c r="G171" s="87"/>
      <c r="H171" s="87"/>
      <c r="I171" s="87"/>
      <c r="J171" s="87"/>
      <c r="K171" s="87"/>
      <c r="L171" s="88"/>
      <c r="M171" s="89"/>
      <c r="N171" s="90"/>
      <c r="O171" s="75"/>
    </row>
    <row r="172" spans="1:15" x14ac:dyDescent="0.25">
      <c r="A172" s="5"/>
      <c r="B172" s="86"/>
      <c r="C172" s="87"/>
      <c r="D172" s="87"/>
      <c r="E172" s="87"/>
      <c r="F172" s="87"/>
      <c r="G172" s="87"/>
      <c r="H172" s="87"/>
      <c r="I172" s="87"/>
      <c r="J172" s="87"/>
      <c r="K172" s="87"/>
      <c r="L172" s="88"/>
      <c r="M172" s="89"/>
      <c r="N172" s="90"/>
      <c r="O172" s="75"/>
    </row>
    <row r="173" spans="1:15" x14ac:dyDescent="0.25">
      <c r="A173" s="5"/>
      <c r="B173" s="86"/>
      <c r="C173" s="87"/>
      <c r="D173" s="87"/>
      <c r="E173" s="87"/>
      <c r="F173" s="87"/>
      <c r="G173" s="87"/>
      <c r="H173" s="87"/>
      <c r="I173" s="87"/>
      <c r="J173" s="87"/>
      <c r="K173" s="87"/>
      <c r="L173" s="88"/>
      <c r="M173" s="89"/>
      <c r="N173" s="90"/>
      <c r="O173" s="75"/>
    </row>
    <row r="174" spans="1:15" x14ac:dyDescent="0.25">
      <c r="A174" s="5"/>
      <c r="B174" s="86"/>
      <c r="C174" s="87"/>
      <c r="D174" s="87"/>
      <c r="E174" s="87"/>
      <c r="F174" s="87"/>
      <c r="G174" s="87"/>
      <c r="H174" s="87"/>
      <c r="I174" s="87"/>
      <c r="J174" s="87"/>
      <c r="K174" s="87"/>
      <c r="L174" s="88"/>
      <c r="M174" s="89"/>
      <c r="N174" s="90"/>
      <c r="O174" s="75"/>
    </row>
    <row r="175" spans="1:15" x14ac:dyDescent="0.25">
      <c r="A175" s="5"/>
      <c r="B175" s="86"/>
      <c r="C175" s="87"/>
      <c r="D175" s="87"/>
      <c r="E175" s="87"/>
      <c r="F175" s="87"/>
      <c r="G175" s="87"/>
      <c r="H175" s="87"/>
      <c r="I175" s="87"/>
      <c r="J175" s="87"/>
      <c r="K175" s="87"/>
      <c r="L175" s="88"/>
      <c r="M175" s="89"/>
      <c r="N175" s="90"/>
      <c r="O175" s="75"/>
    </row>
    <row r="176" spans="1:15" x14ac:dyDescent="0.25">
      <c r="A176" s="5"/>
      <c r="B176" s="86"/>
      <c r="C176" s="87"/>
      <c r="D176" s="87"/>
      <c r="E176" s="87"/>
      <c r="F176" s="87"/>
      <c r="G176" s="87"/>
      <c r="H176" s="87"/>
      <c r="I176" s="87"/>
      <c r="J176" s="87"/>
      <c r="K176" s="87"/>
      <c r="L176" s="88"/>
      <c r="M176" s="89"/>
      <c r="N176" s="90"/>
      <c r="O176" s="75"/>
    </row>
    <row r="177" spans="1:15" x14ac:dyDescent="0.25">
      <c r="A177" s="5"/>
      <c r="B177" s="86"/>
      <c r="C177" s="87"/>
      <c r="D177" s="87"/>
      <c r="E177" s="87"/>
      <c r="F177" s="87"/>
      <c r="G177" s="87"/>
      <c r="H177" s="87"/>
      <c r="I177" s="87"/>
      <c r="J177" s="87"/>
      <c r="K177" s="87"/>
      <c r="L177" s="88"/>
      <c r="M177" s="89"/>
      <c r="N177" s="90"/>
      <c r="O177" s="75"/>
    </row>
    <row r="178" spans="1:15" x14ac:dyDescent="0.25">
      <c r="A178" s="5"/>
      <c r="B178" s="86"/>
      <c r="C178" s="87"/>
      <c r="D178" s="87"/>
      <c r="E178" s="87"/>
      <c r="F178" s="87"/>
      <c r="G178" s="87"/>
      <c r="H178" s="87"/>
      <c r="I178" s="87"/>
      <c r="J178" s="87"/>
      <c r="K178" s="87"/>
      <c r="L178" s="88"/>
      <c r="M178" s="89"/>
      <c r="N178" s="90"/>
      <c r="O178" s="75"/>
    </row>
    <row r="179" spans="1:15" x14ac:dyDescent="0.25">
      <c r="A179" s="5"/>
      <c r="B179" s="86"/>
      <c r="C179" s="87"/>
      <c r="D179" s="87"/>
      <c r="E179" s="87"/>
      <c r="F179" s="87"/>
      <c r="G179" s="87"/>
      <c r="H179" s="87"/>
      <c r="I179" s="87"/>
      <c r="J179" s="87"/>
      <c r="K179" s="87"/>
      <c r="L179" s="88"/>
      <c r="M179" s="89"/>
      <c r="N179" s="90"/>
      <c r="O179" s="75"/>
    </row>
    <row r="180" spans="1:15" x14ac:dyDescent="0.25">
      <c r="A180" s="5"/>
      <c r="B180" s="86"/>
      <c r="C180" s="87"/>
      <c r="D180" s="87"/>
      <c r="E180" s="87"/>
      <c r="F180" s="87"/>
      <c r="G180" s="87"/>
      <c r="H180" s="87"/>
      <c r="I180" s="87"/>
      <c r="J180" s="87"/>
      <c r="K180" s="87"/>
      <c r="L180" s="88"/>
      <c r="M180" s="89"/>
      <c r="N180" s="90"/>
      <c r="O180" s="75"/>
    </row>
    <row r="181" spans="1:15" x14ac:dyDescent="0.25">
      <c r="A181" s="5"/>
      <c r="B181" s="86"/>
      <c r="C181" s="87"/>
      <c r="D181" s="87"/>
      <c r="E181" s="87"/>
      <c r="F181" s="87"/>
      <c r="G181" s="87"/>
      <c r="H181" s="87"/>
      <c r="I181" s="87"/>
      <c r="J181" s="87"/>
      <c r="K181" s="87"/>
      <c r="L181" s="88"/>
      <c r="M181" s="89"/>
      <c r="N181" s="90"/>
      <c r="O181" s="75"/>
    </row>
    <row r="182" spans="1:15" x14ac:dyDescent="0.25">
      <c r="A182" s="5"/>
      <c r="B182" s="86"/>
      <c r="C182" s="87"/>
      <c r="D182" s="87"/>
      <c r="E182" s="87"/>
      <c r="F182" s="87"/>
      <c r="G182" s="87"/>
      <c r="H182" s="87"/>
      <c r="I182" s="87"/>
      <c r="J182" s="87"/>
      <c r="K182" s="87"/>
      <c r="L182" s="88"/>
      <c r="M182" s="89"/>
      <c r="N182" s="90"/>
      <c r="O182" s="75"/>
    </row>
    <row r="183" spans="1:15" x14ac:dyDescent="0.25">
      <c r="A183" s="5"/>
      <c r="B183" s="86"/>
      <c r="C183" s="87"/>
      <c r="D183" s="87"/>
      <c r="E183" s="87"/>
      <c r="F183" s="87"/>
      <c r="G183" s="87"/>
      <c r="H183" s="87"/>
      <c r="I183" s="87"/>
      <c r="J183" s="87"/>
      <c r="K183" s="87"/>
      <c r="L183" s="88"/>
      <c r="M183" s="89"/>
      <c r="N183" s="90"/>
      <c r="O183" s="75"/>
    </row>
    <row r="184" spans="1:15" x14ac:dyDescent="0.25">
      <c r="A184" s="5"/>
      <c r="B184" s="86"/>
      <c r="C184" s="87"/>
      <c r="D184" s="87"/>
      <c r="E184" s="87"/>
      <c r="F184" s="87"/>
      <c r="G184" s="87"/>
      <c r="H184" s="87"/>
      <c r="I184" s="87"/>
      <c r="J184" s="87"/>
      <c r="K184" s="87"/>
      <c r="L184" s="88"/>
      <c r="M184" s="89"/>
      <c r="N184" s="90"/>
      <c r="O184" s="75"/>
    </row>
    <row r="185" spans="1:15" x14ac:dyDescent="0.25">
      <c r="A185" s="5"/>
      <c r="B185" s="86"/>
      <c r="C185" s="87"/>
      <c r="D185" s="87"/>
      <c r="E185" s="87"/>
      <c r="F185" s="87"/>
      <c r="G185" s="87"/>
      <c r="H185" s="87"/>
      <c r="I185" s="87"/>
      <c r="J185" s="87"/>
      <c r="K185" s="87"/>
      <c r="L185" s="88"/>
      <c r="M185" s="89"/>
      <c r="N185" s="90"/>
      <c r="O185" s="75"/>
    </row>
    <row r="186" spans="1:15" x14ac:dyDescent="0.25">
      <c r="A186" s="5"/>
      <c r="B186" s="86"/>
      <c r="C186" s="87"/>
      <c r="D186" s="87"/>
      <c r="E186" s="87"/>
      <c r="F186" s="87"/>
      <c r="G186" s="87"/>
      <c r="H186" s="87"/>
      <c r="I186" s="87"/>
      <c r="J186" s="87"/>
      <c r="K186" s="87"/>
      <c r="L186" s="88"/>
      <c r="M186" s="89"/>
      <c r="N186" s="90"/>
      <c r="O186" s="75"/>
    </row>
    <row r="187" spans="1:15" x14ac:dyDescent="0.25">
      <c r="A187" s="5"/>
      <c r="B187" s="86"/>
      <c r="C187" s="87"/>
      <c r="D187" s="87"/>
      <c r="E187" s="87"/>
      <c r="F187" s="87"/>
      <c r="G187" s="87"/>
      <c r="H187" s="87"/>
      <c r="I187" s="87"/>
      <c r="J187" s="87"/>
      <c r="K187" s="87"/>
      <c r="L187" s="88"/>
      <c r="M187" s="89"/>
      <c r="N187" s="90"/>
      <c r="O187" s="75"/>
    </row>
    <row r="188" spans="1:15" x14ac:dyDescent="0.25">
      <c r="A188" s="5"/>
      <c r="B188" s="86"/>
      <c r="C188" s="87"/>
      <c r="D188" s="87"/>
      <c r="E188" s="87"/>
      <c r="F188" s="87"/>
      <c r="G188" s="87"/>
      <c r="H188" s="87"/>
      <c r="I188" s="87"/>
      <c r="J188" s="87"/>
      <c r="K188" s="87"/>
      <c r="L188" s="88"/>
      <c r="M188" s="89"/>
      <c r="N188" s="90"/>
      <c r="O188" s="75"/>
    </row>
    <row r="189" spans="1:15" x14ac:dyDescent="0.25">
      <c r="A189" s="5"/>
      <c r="B189" s="86"/>
      <c r="C189" s="87"/>
      <c r="D189" s="87"/>
      <c r="E189" s="87"/>
      <c r="F189" s="87"/>
      <c r="G189" s="87"/>
      <c r="H189" s="87"/>
      <c r="I189" s="87"/>
      <c r="J189" s="87"/>
      <c r="K189" s="87"/>
      <c r="L189" s="88"/>
      <c r="M189" s="89"/>
      <c r="N189" s="90"/>
      <c r="O189" s="75"/>
    </row>
    <row r="190" spans="1:15" x14ac:dyDescent="0.25">
      <c r="A190" s="5"/>
      <c r="B190" s="86"/>
      <c r="C190" s="87"/>
      <c r="D190" s="87"/>
      <c r="E190" s="87"/>
      <c r="F190" s="87"/>
      <c r="G190" s="87"/>
      <c r="H190" s="87"/>
      <c r="I190" s="87"/>
      <c r="J190" s="87"/>
      <c r="K190" s="87"/>
      <c r="L190" s="88"/>
      <c r="M190" s="89"/>
      <c r="N190" s="90"/>
      <c r="O190" s="75"/>
    </row>
    <row r="191" spans="1:15" x14ac:dyDescent="0.25">
      <c r="A191" s="5"/>
      <c r="B191" s="86"/>
      <c r="C191" s="87"/>
      <c r="D191" s="87"/>
      <c r="E191" s="87"/>
      <c r="F191" s="87"/>
      <c r="G191" s="87"/>
      <c r="H191" s="87"/>
      <c r="I191" s="87"/>
      <c r="J191" s="87"/>
      <c r="K191" s="87"/>
      <c r="L191" s="88"/>
      <c r="M191" s="89"/>
      <c r="N191" s="90"/>
      <c r="O191" s="75"/>
    </row>
    <row r="192" spans="1:15" x14ac:dyDescent="0.25">
      <c r="A192" s="5"/>
      <c r="B192" s="86"/>
      <c r="C192" s="87"/>
      <c r="D192" s="87"/>
      <c r="E192" s="87"/>
      <c r="F192" s="87"/>
      <c r="G192" s="87"/>
      <c r="H192" s="87"/>
      <c r="I192" s="87"/>
      <c r="J192" s="87"/>
      <c r="K192" s="87"/>
      <c r="L192" s="88"/>
      <c r="M192" s="89"/>
      <c r="N192" s="90"/>
      <c r="O192" s="75"/>
    </row>
    <row r="193" spans="1:15" x14ac:dyDescent="0.25">
      <c r="A193" s="5"/>
      <c r="B193" s="86"/>
      <c r="C193" s="87"/>
      <c r="D193" s="87"/>
      <c r="E193" s="87"/>
      <c r="F193" s="87"/>
      <c r="G193" s="87"/>
      <c r="H193" s="87"/>
      <c r="I193" s="87"/>
      <c r="J193" s="87"/>
      <c r="K193" s="87"/>
      <c r="L193" s="88"/>
      <c r="M193" s="89"/>
      <c r="N193" s="90"/>
      <c r="O193" s="75"/>
    </row>
    <row r="194" spans="1:15" x14ac:dyDescent="0.25">
      <c r="A194" s="5"/>
      <c r="B194" s="86"/>
      <c r="C194" s="87"/>
      <c r="D194" s="87"/>
      <c r="E194" s="87"/>
      <c r="F194" s="87"/>
      <c r="G194" s="87"/>
      <c r="H194" s="87"/>
      <c r="I194" s="87"/>
      <c r="J194" s="87"/>
      <c r="K194" s="87"/>
      <c r="L194" s="88"/>
      <c r="M194" s="89"/>
      <c r="N194" s="90"/>
      <c r="O194" s="75"/>
    </row>
    <row r="195" spans="1:15" x14ac:dyDescent="0.25">
      <c r="A195" s="5"/>
      <c r="B195" s="86"/>
      <c r="C195" s="87"/>
      <c r="D195" s="87"/>
      <c r="E195" s="87"/>
      <c r="F195" s="87"/>
      <c r="G195" s="87"/>
      <c r="H195" s="87"/>
      <c r="I195" s="87"/>
      <c r="J195" s="87"/>
      <c r="K195" s="87"/>
      <c r="L195" s="88"/>
      <c r="M195" s="89"/>
      <c r="N195" s="90"/>
      <c r="O195" s="75"/>
    </row>
    <row r="196" spans="1:15" x14ac:dyDescent="0.25">
      <c r="A196" s="5"/>
      <c r="B196" s="86"/>
      <c r="C196" s="87"/>
      <c r="D196" s="87"/>
      <c r="E196" s="87"/>
      <c r="F196" s="87"/>
      <c r="G196" s="87"/>
      <c r="H196" s="87"/>
      <c r="I196" s="87"/>
      <c r="J196" s="87"/>
      <c r="K196" s="87"/>
      <c r="L196" s="88"/>
      <c r="M196" s="89"/>
      <c r="N196" s="90"/>
      <c r="O196" s="75"/>
    </row>
    <row r="197" spans="1:15" x14ac:dyDescent="0.25">
      <c r="A197" s="5"/>
      <c r="B197" s="86"/>
      <c r="C197" s="87"/>
      <c r="D197" s="87"/>
      <c r="E197" s="87"/>
      <c r="F197" s="87"/>
      <c r="G197" s="87"/>
      <c r="H197" s="87"/>
      <c r="I197" s="87"/>
      <c r="J197" s="87"/>
      <c r="K197" s="87"/>
      <c r="L197" s="88"/>
      <c r="M197" s="89"/>
      <c r="N197" s="90"/>
      <c r="O197" s="75"/>
    </row>
    <row r="198" spans="1:15" x14ac:dyDescent="0.25">
      <c r="A198" s="5"/>
      <c r="B198" s="86"/>
      <c r="C198" s="87"/>
      <c r="D198" s="87"/>
      <c r="E198" s="87"/>
      <c r="F198" s="87"/>
      <c r="G198" s="87"/>
      <c r="H198" s="87"/>
      <c r="I198" s="87"/>
      <c r="J198" s="87"/>
      <c r="K198" s="87"/>
      <c r="L198" s="88"/>
      <c r="M198" s="89"/>
      <c r="N198" s="90"/>
      <c r="O198" s="75"/>
    </row>
    <row r="199" spans="1:15" x14ac:dyDescent="0.25">
      <c r="A199" s="5"/>
      <c r="B199" s="86"/>
      <c r="C199" s="87"/>
      <c r="D199" s="87"/>
      <c r="E199" s="87"/>
      <c r="F199" s="87"/>
      <c r="G199" s="87"/>
      <c r="H199" s="87"/>
      <c r="I199" s="87"/>
      <c r="J199" s="87"/>
      <c r="K199" s="87"/>
      <c r="L199" s="88"/>
      <c r="M199" s="89"/>
      <c r="N199" s="90"/>
      <c r="O199" s="75"/>
    </row>
    <row r="200" spans="1:15" x14ac:dyDescent="0.25">
      <c r="A200" s="5"/>
      <c r="B200" s="86"/>
      <c r="C200" s="87"/>
      <c r="D200" s="87"/>
      <c r="E200" s="87"/>
      <c r="F200" s="87"/>
      <c r="G200" s="87"/>
      <c r="H200" s="87"/>
      <c r="I200" s="87"/>
      <c r="J200" s="87"/>
      <c r="K200" s="87"/>
      <c r="L200" s="88"/>
      <c r="M200" s="89"/>
      <c r="N200" s="90"/>
      <c r="O200" s="75"/>
    </row>
    <row r="201" spans="1:15" x14ac:dyDescent="0.25">
      <c r="A201" s="5"/>
      <c r="B201" s="86"/>
      <c r="C201" s="87"/>
      <c r="D201" s="87"/>
      <c r="E201" s="87"/>
      <c r="F201" s="87"/>
      <c r="G201" s="87"/>
      <c r="H201" s="87"/>
      <c r="I201" s="87"/>
      <c r="J201" s="87"/>
      <c r="K201" s="87"/>
      <c r="L201" s="88"/>
      <c r="M201" s="89"/>
      <c r="N201" s="90"/>
      <c r="O201" s="75"/>
    </row>
    <row r="202" spans="1:15" x14ac:dyDescent="0.25">
      <c r="A202" s="5"/>
      <c r="B202" s="86"/>
      <c r="C202" s="87"/>
      <c r="D202" s="87"/>
      <c r="E202" s="87"/>
      <c r="F202" s="87"/>
      <c r="G202" s="87"/>
      <c r="H202" s="87"/>
      <c r="I202" s="87"/>
      <c r="J202" s="87"/>
      <c r="K202" s="87"/>
      <c r="L202" s="88"/>
      <c r="M202" s="89"/>
      <c r="N202" s="90"/>
      <c r="O202" s="75"/>
    </row>
    <row r="203" spans="1:15" x14ac:dyDescent="0.25">
      <c r="A203" s="5"/>
      <c r="B203" s="86"/>
      <c r="C203" s="87"/>
      <c r="D203" s="87"/>
      <c r="E203" s="87"/>
      <c r="F203" s="87"/>
      <c r="G203" s="87"/>
      <c r="H203" s="87"/>
      <c r="I203" s="87"/>
      <c r="J203" s="87"/>
      <c r="K203" s="87"/>
      <c r="L203" s="88"/>
      <c r="M203" s="89"/>
      <c r="N203" s="90"/>
      <c r="O203" s="75"/>
    </row>
    <row r="204" spans="1:15" x14ac:dyDescent="0.25">
      <c r="A204" s="5"/>
      <c r="B204" s="86"/>
      <c r="C204" s="87"/>
      <c r="D204" s="87"/>
      <c r="E204" s="87"/>
      <c r="F204" s="87"/>
      <c r="G204" s="87"/>
      <c r="H204" s="87"/>
      <c r="I204" s="87"/>
      <c r="J204" s="87"/>
      <c r="K204" s="87"/>
      <c r="L204" s="88"/>
      <c r="M204" s="89"/>
      <c r="N204" s="90"/>
      <c r="O204" s="75"/>
    </row>
    <row r="205" spans="1:15" x14ac:dyDescent="0.25">
      <c r="A205" s="5"/>
      <c r="B205" s="86"/>
      <c r="C205" s="87"/>
      <c r="D205" s="87"/>
      <c r="E205" s="87"/>
      <c r="F205" s="87"/>
      <c r="G205" s="87"/>
      <c r="H205" s="87"/>
      <c r="I205" s="87"/>
      <c r="J205" s="87"/>
      <c r="K205" s="87"/>
      <c r="L205" s="88"/>
      <c r="M205" s="89"/>
      <c r="N205" s="90"/>
      <c r="O205" s="75"/>
    </row>
    <row r="206" spans="1:15" x14ac:dyDescent="0.25">
      <c r="A206" s="5"/>
      <c r="B206" s="86"/>
      <c r="C206" s="87"/>
      <c r="D206" s="87"/>
      <c r="E206" s="87"/>
      <c r="F206" s="87"/>
      <c r="G206" s="87"/>
      <c r="H206" s="87"/>
      <c r="I206" s="87"/>
      <c r="J206" s="87"/>
      <c r="K206" s="87"/>
      <c r="L206" s="88"/>
      <c r="M206" s="89"/>
      <c r="N206" s="90"/>
      <c r="O206" s="75"/>
    </row>
    <row r="207" spans="1:15" x14ac:dyDescent="0.25">
      <c r="A207" s="5"/>
      <c r="B207" s="86"/>
      <c r="C207" s="87"/>
      <c r="D207" s="87"/>
      <c r="E207" s="87"/>
      <c r="F207" s="87"/>
      <c r="G207" s="87"/>
      <c r="H207" s="87"/>
      <c r="I207" s="87"/>
      <c r="J207" s="87"/>
      <c r="K207" s="87"/>
      <c r="L207" s="88"/>
      <c r="M207" s="89"/>
      <c r="N207" s="90"/>
      <c r="O207" s="75"/>
    </row>
    <row r="208" spans="1:15" x14ac:dyDescent="0.25">
      <c r="A208" s="5"/>
      <c r="B208" s="86"/>
      <c r="C208" s="87"/>
      <c r="D208" s="87"/>
      <c r="E208" s="87"/>
      <c r="F208" s="87"/>
      <c r="G208" s="87"/>
      <c r="H208" s="87"/>
      <c r="I208" s="87"/>
      <c r="J208" s="87"/>
      <c r="K208" s="87"/>
      <c r="L208" s="88"/>
      <c r="M208" s="89"/>
      <c r="N208" s="90"/>
      <c r="O208" s="75"/>
    </row>
    <row r="209" spans="1:15" x14ac:dyDescent="0.25">
      <c r="A209" s="5"/>
      <c r="B209" s="86"/>
      <c r="C209" s="87"/>
      <c r="D209" s="87"/>
      <c r="E209" s="87"/>
      <c r="F209" s="87"/>
      <c r="G209" s="87"/>
      <c r="H209" s="87"/>
      <c r="I209" s="87"/>
      <c r="J209" s="87"/>
      <c r="K209" s="87"/>
      <c r="L209" s="88"/>
      <c r="M209" s="89"/>
      <c r="N209" s="90"/>
      <c r="O209" s="75"/>
    </row>
    <row r="210" spans="1:15" x14ac:dyDescent="0.25">
      <c r="A210" s="5"/>
      <c r="B210" s="86"/>
      <c r="C210" s="87"/>
      <c r="D210" s="87"/>
      <c r="E210" s="87"/>
      <c r="F210" s="87"/>
      <c r="G210" s="87"/>
      <c r="H210" s="87"/>
      <c r="I210" s="87"/>
      <c r="J210" s="87"/>
      <c r="K210" s="87"/>
      <c r="L210" s="88"/>
      <c r="M210" s="89"/>
      <c r="N210" s="90"/>
      <c r="O210" s="75"/>
    </row>
    <row r="211" spans="1:15" x14ac:dyDescent="0.25">
      <c r="A211" s="5"/>
      <c r="B211" s="86"/>
      <c r="C211" s="87"/>
      <c r="D211" s="87"/>
      <c r="E211" s="87"/>
      <c r="F211" s="87"/>
      <c r="G211" s="87"/>
      <c r="H211" s="87"/>
      <c r="I211" s="87"/>
      <c r="J211" s="87"/>
      <c r="K211" s="87"/>
      <c r="L211" s="88"/>
      <c r="M211" s="89"/>
      <c r="N211" s="90"/>
      <c r="O211" s="75"/>
    </row>
    <row r="212" spans="1:15" x14ac:dyDescent="0.25">
      <c r="A212" s="5"/>
      <c r="B212" s="86"/>
      <c r="C212" s="87"/>
      <c r="D212" s="87"/>
      <c r="E212" s="87"/>
      <c r="F212" s="87"/>
      <c r="G212" s="87"/>
      <c r="H212" s="87"/>
      <c r="I212" s="87"/>
      <c r="J212" s="87"/>
      <c r="K212" s="87"/>
      <c r="L212" s="88"/>
      <c r="M212" s="89"/>
      <c r="N212" s="90"/>
      <c r="O212" s="75"/>
    </row>
    <row r="213" spans="1:15" x14ac:dyDescent="0.25">
      <c r="A213" s="5"/>
      <c r="B213" s="86"/>
      <c r="C213" s="87"/>
      <c r="D213" s="87"/>
      <c r="E213" s="87"/>
      <c r="F213" s="87"/>
      <c r="G213" s="87"/>
      <c r="H213" s="87"/>
      <c r="I213" s="87"/>
      <c r="J213" s="87"/>
      <c r="K213" s="87"/>
      <c r="L213" s="88"/>
      <c r="M213" s="89"/>
      <c r="N213" s="90"/>
      <c r="O213" s="75"/>
    </row>
    <row r="214" spans="1:15" x14ac:dyDescent="0.25">
      <c r="A214" s="5"/>
      <c r="B214" s="86"/>
      <c r="C214" s="87"/>
      <c r="D214" s="87"/>
      <c r="E214" s="87"/>
      <c r="F214" s="87"/>
      <c r="G214" s="87"/>
      <c r="H214" s="87"/>
      <c r="I214" s="87"/>
      <c r="J214" s="87"/>
      <c r="K214" s="87"/>
      <c r="L214" s="88"/>
      <c r="M214" s="89"/>
      <c r="N214" s="90"/>
      <c r="O214" s="75"/>
    </row>
    <row r="215" spans="1:15" x14ac:dyDescent="0.25">
      <c r="A215" s="5"/>
      <c r="B215" s="86"/>
      <c r="C215" s="87"/>
      <c r="D215" s="87"/>
      <c r="E215" s="87"/>
      <c r="F215" s="87"/>
      <c r="G215" s="87"/>
      <c r="H215" s="87"/>
      <c r="I215" s="87"/>
      <c r="J215" s="87"/>
      <c r="K215" s="87"/>
      <c r="L215" s="88"/>
      <c r="M215" s="89"/>
      <c r="N215" s="90"/>
      <c r="O215" s="75"/>
    </row>
    <row r="216" spans="1:15" x14ac:dyDescent="0.25">
      <c r="A216" s="5"/>
      <c r="B216" s="86"/>
      <c r="C216" s="87"/>
      <c r="D216" s="87"/>
      <c r="E216" s="87"/>
      <c r="F216" s="87"/>
      <c r="G216" s="87"/>
      <c r="H216" s="87"/>
      <c r="I216" s="87"/>
      <c r="J216" s="87"/>
      <c r="K216" s="87"/>
      <c r="L216" s="88"/>
      <c r="M216" s="89"/>
      <c r="N216" s="90"/>
      <c r="O216" s="75"/>
    </row>
    <row r="217" spans="1:15" x14ac:dyDescent="0.25">
      <c r="A217" s="5"/>
      <c r="B217" s="86"/>
      <c r="C217" s="87"/>
      <c r="D217" s="87"/>
      <c r="E217" s="87"/>
      <c r="F217" s="87"/>
      <c r="G217" s="87"/>
      <c r="H217" s="87"/>
      <c r="I217" s="87"/>
      <c r="J217" s="87"/>
      <c r="K217" s="87"/>
      <c r="L217" s="88"/>
      <c r="M217" s="89"/>
      <c r="N217" s="90"/>
      <c r="O217" s="75"/>
    </row>
    <row r="218" spans="1:15" x14ac:dyDescent="0.25">
      <c r="A218" s="5"/>
      <c r="B218" s="86"/>
      <c r="C218" s="87"/>
      <c r="D218" s="87"/>
      <c r="E218" s="87"/>
      <c r="F218" s="87"/>
      <c r="G218" s="87"/>
      <c r="H218" s="87"/>
      <c r="I218" s="87"/>
      <c r="J218" s="87"/>
      <c r="K218" s="87"/>
      <c r="L218" s="88"/>
      <c r="M218" s="89"/>
      <c r="N218" s="90"/>
      <c r="O218" s="75"/>
    </row>
    <row r="219" spans="1:15" x14ac:dyDescent="0.25">
      <c r="A219" s="5"/>
      <c r="B219" s="86"/>
      <c r="C219" s="87"/>
      <c r="D219" s="87"/>
      <c r="E219" s="87"/>
      <c r="F219" s="87"/>
      <c r="G219" s="87"/>
      <c r="H219" s="87"/>
      <c r="I219" s="87"/>
      <c r="J219" s="87"/>
      <c r="K219" s="87"/>
      <c r="L219" s="88"/>
      <c r="M219" s="89"/>
      <c r="N219" s="90"/>
      <c r="O219" s="75"/>
    </row>
    <row r="220" spans="1:15" x14ac:dyDescent="0.25">
      <c r="A220" s="5"/>
      <c r="B220" s="86"/>
      <c r="C220" s="87"/>
      <c r="D220" s="87"/>
      <c r="E220" s="87"/>
      <c r="F220" s="87"/>
      <c r="G220" s="87"/>
      <c r="H220" s="87"/>
      <c r="I220" s="87"/>
      <c r="J220" s="87"/>
      <c r="K220" s="87"/>
      <c r="L220" s="88"/>
      <c r="M220" s="89"/>
      <c r="N220" s="90"/>
      <c r="O220" s="75"/>
    </row>
    <row r="221" spans="1:15" x14ac:dyDescent="0.25">
      <c r="A221" s="5"/>
      <c r="B221" s="86"/>
      <c r="C221" s="87"/>
      <c r="D221" s="87"/>
      <c r="E221" s="87"/>
      <c r="F221" s="87"/>
      <c r="G221" s="87"/>
      <c r="H221" s="87"/>
      <c r="I221" s="87"/>
      <c r="J221" s="87"/>
      <c r="K221" s="87"/>
      <c r="L221" s="88"/>
      <c r="M221" s="89"/>
      <c r="N221" s="90"/>
      <c r="O221" s="75"/>
    </row>
    <row r="222" spans="1:15" x14ac:dyDescent="0.25">
      <c r="A222" s="5"/>
      <c r="B222" s="86"/>
      <c r="C222" s="87"/>
      <c r="D222" s="87"/>
      <c r="E222" s="87"/>
      <c r="F222" s="87"/>
      <c r="G222" s="87"/>
      <c r="H222" s="87"/>
      <c r="I222" s="87"/>
      <c r="J222" s="87"/>
      <c r="K222" s="87"/>
      <c r="L222" s="88"/>
      <c r="M222" s="89"/>
      <c r="N222" s="90"/>
      <c r="O222" s="75"/>
    </row>
    <row r="223" spans="1:15" x14ac:dyDescent="0.25">
      <c r="A223" s="5"/>
      <c r="B223" s="86"/>
      <c r="C223" s="87"/>
      <c r="D223" s="87"/>
      <c r="E223" s="87"/>
      <c r="F223" s="87"/>
      <c r="G223" s="87"/>
      <c r="H223" s="87"/>
      <c r="I223" s="87"/>
      <c r="J223" s="87"/>
      <c r="K223" s="87"/>
      <c r="L223" s="88"/>
      <c r="M223" s="89"/>
      <c r="N223" s="90"/>
      <c r="O223" s="75"/>
    </row>
    <row r="224" spans="1:15" x14ac:dyDescent="0.25">
      <c r="A224" s="5"/>
      <c r="B224" s="86"/>
      <c r="C224" s="87"/>
      <c r="D224" s="87"/>
      <c r="E224" s="87"/>
      <c r="F224" s="87"/>
      <c r="G224" s="87"/>
      <c r="H224" s="87"/>
      <c r="I224" s="87"/>
      <c r="J224" s="87"/>
      <c r="K224" s="87"/>
      <c r="L224" s="88"/>
      <c r="M224" s="89"/>
      <c r="N224" s="90"/>
      <c r="O224" s="75"/>
    </row>
    <row r="225" spans="1:15" x14ac:dyDescent="0.25">
      <c r="A225" s="5"/>
      <c r="B225" s="86"/>
      <c r="C225" s="87"/>
      <c r="D225" s="87"/>
      <c r="E225" s="87"/>
      <c r="F225" s="87"/>
      <c r="G225" s="87"/>
      <c r="H225" s="87"/>
      <c r="I225" s="87"/>
      <c r="J225" s="87"/>
      <c r="K225" s="87"/>
      <c r="L225" s="88"/>
      <c r="M225" s="89"/>
      <c r="N225" s="90"/>
      <c r="O225" s="75"/>
    </row>
    <row r="226" spans="1:15" x14ac:dyDescent="0.25">
      <c r="A226" s="5"/>
      <c r="B226" s="86"/>
      <c r="C226" s="87"/>
      <c r="D226" s="87"/>
      <c r="E226" s="87"/>
      <c r="F226" s="87"/>
      <c r="G226" s="87"/>
      <c r="H226" s="87"/>
      <c r="I226" s="87"/>
      <c r="J226" s="87"/>
      <c r="K226" s="87"/>
      <c r="L226" s="88"/>
      <c r="M226" s="89"/>
      <c r="N226" s="90"/>
      <c r="O226" s="75"/>
    </row>
    <row r="227" spans="1:15" x14ac:dyDescent="0.25">
      <c r="A227" s="5"/>
      <c r="B227" s="86"/>
      <c r="C227" s="87"/>
      <c r="D227" s="87"/>
      <c r="E227" s="87"/>
      <c r="F227" s="87"/>
      <c r="G227" s="87"/>
      <c r="H227" s="87"/>
      <c r="I227" s="87"/>
      <c r="J227" s="87"/>
      <c r="K227" s="87"/>
      <c r="L227" s="88"/>
      <c r="M227" s="89"/>
      <c r="N227" s="90"/>
      <c r="O227" s="75"/>
    </row>
    <row r="228" spans="1:15" x14ac:dyDescent="0.25">
      <c r="A228" s="5"/>
      <c r="B228" s="86"/>
      <c r="C228" s="87"/>
      <c r="D228" s="87"/>
      <c r="E228" s="87"/>
      <c r="F228" s="87"/>
      <c r="G228" s="87"/>
      <c r="H228" s="87"/>
      <c r="I228" s="87"/>
      <c r="J228" s="87"/>
      <c r="K228" s="87"/>
      <c r="L228" s="88"/>
      <c r="M228" s="89"/>
      <c r="N228" s="90"/>
      <c r="O228" s="75"/>
    </row>
    <row r="229" spans="1:15" x14ac:dyDescent="0.25">
      <c r="A229" s="5"/>
      <c r="B229" s="86"/>
      <c r="C229" s="87"/>
      <c r="D229" s="87"/>
      <c r="E229" s="87"/>
      <c r="F229" s="87"/>
      <c r="G229" s="87"/>
      <c r="H229" s="87"/>
      <c r="I229" s="87"/>
      <c r="J229" s="87"/>
      <c r="K229" s="87"/>
      <c r="L229" s="88"/>
      <c r="M229" s="89"/>
      <c r="N229" s="90"/>
      <c r="O229" s="75"/>
    </row>
    <row r="230" spans="1:15" x14ac:dyDescent="0.25">
      <c r="A230" s="5"/>
      <c r="B230" s="86"/>
      <c r="C230" s="87"/>
      <c r="D230" s="87"/>
      <c r="E230" s="87"/>
      <c r="F230" s="87"/>
      <c r="G230" s="87"/>
      <c r="H230" s="87"/>
      <c r="I230" s="87"/>
      <c r="J230" s="87"/>
      <c r="K230" s="87"/>
      <c r="L230" s="88"/>
      <c r="M230" s="89"/>
      <c r="N230" s="90"/>
      <c r="O230" s="75"/>
    </row>
    <row r="231" spans="1:15" x14ac:dyDescent="0.25">
      <c r="A231" s="5"/>
      <c r="B231" s="86"/>
      <c r="C231" s="87"/>
      <c r="D231" s="87"/>
      <c r="E231" s="87"/>
      <c r="F231" s="87"/>
      <c r="G231" s="87"/>
      <c r="H231" s="87"/>
      <c r="I231" s="87"/>
      <c r="J231" s="87"/>
      <c r="K231" s="87"/>
      <c r="L231" s="88"/>
      <c r="M231" s="89"/>
      <c r="N231" s="90"/>
      <c r="O231" s="75"/>
    </row>
    <row r="232" spans="1:15" x14ac:dyDescent="0.25">
      <c r="A232" s="5"/>
      <c r="B232" s="86"/>
      <c r="C232" s="87"/>
      <c r="D232" s="87"/>
      <c r="E232" s="87"/>
      <c r="F232" s="87"/>
      <c r="G232" s="87"/>
      <c r="H232" s="87"/>
      <c r="I232" s="87"/>
      <c r="J232" s="87"/>
      <c r="K232" s="87"/>
      <c r="L232" s="88"/>
      <c r="M232" s="89"/>
      <c r="N232" s="90"/>
      <c r="O232" s="75"/>
    </row>
    <row r="233" spans="1:15" x14ac:dyDescent="0.25">
      <c r="A233" s="5"/>
      <c r="B233" s="86"/>
      <c r="C233" s="87"/>
      <c r="D233" s="87"/>
      <c r="E233" s="87"/>
      <c r="F233" s="87"/>
      <c r="G233" s="87"/>
      <c r="H233" s="87"/>
      <c r="I233" s="87"/>
      <c r="J233" s="87"/>
      <c r="K233" s="87"/>
      <c r="L233" s="88"/>
      <c r="M233" s="89"/>
      <c r="N233" s="90"/>
      <c r="O233" s="75"/>
    </row>
    <row r="234" spans="1:15" x14ac:dyDescent="0.25">
      <c r="A234" s="5"/>
      <c r="B234" s="86"/>
      <c r="C234" s="87"/>
      <c r="D234" s="87"/>
      <c r="E234" s="87"/>
      <c r="F234" s="87"/>
      <c r="G234" s="87"/>
      <c r="H234" s="87"/>
      <c r="I234" s="87"/>
      <c r="J234" s="87"/>
      <c r="K234" s="87"/>
      <c r="L234" s="88"/>
      <c r="M234" s="89"/>
      <c r="N234" s="90"/>
      <c r="O234" s="75"/>
    </row>
    <row r="235" spans="1:15" x14ac:dyDescent="0.25">
      <c r="A235" s="5"/>
      <c r="B235" s="86"/>
      <c r="C235" s="87"/>
      <c r="D235" s="87"/>
      <c r="E235" s="87"/>
      <c r="F235" s="87"/>
      <c r="G235" s="87"/>
      <c r="H235" s="87"/>
      <c r="I235" s="87"/>
      <c r="J235" s="87"/>
      <c r="K235" s="87"/>
      <c r="L235" s="88"/>
      <c r="M235" s="89"/>
      <c r="N235" s="90"/>
      <c r="O235" s="75"/>
    </row>
    <row r="236" spans="1:15" x14ac:dyDescent="0.25">
      <c r="A236" s="5"/>
      <c r="B236" s="86"/>
      <c r="C236" s="87"/>
      <c r="D236" s="87"/>
      <c r="E236" s="87"/>
      <c r="F236" s="87"/>
      <c r="G236" s="87"/>
      <c r="H236" s="87"/>
      <c r="I236" s="87"/>
      <c r="J236" s="87"/>
      <c r="K236" s="87"/>
      <c r="L236" s="88"/>
      <c r="M236" s="89"/>
      <c r="N236" s="90"/>
      <c r="O236" s="75"/>
    </row>
    <row r="237" spans="1:15" x14ac:dyDescent="0.25">
      <c r="A237" s="5"/>
      <c r="B237" s="86"/>
      <c r="C237" s="87"/>
      <c r="D237" s="87"/>
      <c r="E237" s="87"/>
      <c r="F237" s="87"/>
      <c r="G237" s="87"/>
      <c r="H237" s="87"/>
      <c r="I237" s="87"/>
      <c r="J237" s="87"/>
      <c r="K237" s="87"/>
      <c r="L237" s="88"/>
      <c r="M237" s="89"/>
      <c r="N237" s="90"/>
      <c r="O237" s="75"/>
    </row>
    <row r="238" spans="1:15" x14ac:dyDescent="0.25">
      <c r="A238" s="5"/>
      <c r="B238" s="86"/>
      <c r="C238" s="87"/>
      <c r="D238" s="87"/>
      <c r="E238" s="87"/>
      <c r="F238" s="87"/>
      <c r="G238" s="87"/>
      <c r="H238" s="87"/>
      <c r="I238" s="87"/>
      <c r="J238" s="87"/>
      <c r="K238" s="87"/>
      <c r="L238" s="88"/>
      <c r="M238" s="89"/>
      <c r="N238" s="90"/>
      <c r="O238" s="75"/>
    </row>
    <row r="239" spans="1:15" x14ac:dyDescent="0.25">
      <c r="A239" s="5"/>
      <c r="B239" s="86"/>
      <c r="C239" s="87"/>
      <c r="D239" s="87"/>
      <c r="E239" s="87"/>
      <c r="F239" s="87"/>
      <c r="G239" s="87"/>
      <c r="H239" s="87"/>
      <c r="I239" s="87"/>
      <c r="J239" s="87"/>
      <c r="K239" s="87"/>
      <c r="L239" s="88"/>
      <c r="M239" s="89"/>
      <c r="N239" s="90"/>
      <c r="O239" s="75"/>
    </row>
    <row r="240" spans="1:15" x14ac:dyDescent="0.25">
      <c r="A240" s="5"/>
      <c r="B240" s="86"/>
      <c r="C240" s="87"/>
      <c r="D240" s="87"/>
      <c r="E240" s="87"/>
      <c r="F240" s="87"/>
      <c r="G240" s="87"/>
      <c r="H240" s="87"/>
      <c r="I240" s="87"/>
      <c r="J240" s="87"/>
      <c r="K240" s="87"/>
      <c r="L240" s="88"/>
      <c r="M240" s="89"/>
      <c r="N240" s="90"/>
      <c r="O240" s="75"/>
    </row>
    <row r="241" spans="1:15" x14ac:dyDescent="0.25">
      <c r="A241" s="5"/>
      <c r="B241" s="86"/>
      <c r="C241" s="87"/>
      <c r="D241" s="87"/>
      <c r="E241" s="87"/>
      <c r="F241" s="87"/>
      <c r="G241" s="87"/>
      <c r="H241" s="87"/>
      <c r="I241" s="87"/>
      <c r="J241" s="87"/>
      <c r="K241" s="87"/>
      <c r="L241" s="88"/>
      <c r="M241" s="89"/>
      <c r="N241" s="90"/>
      <c r="O241" s="75"/>
    </row>
    <row r="242" spans="1:15" x14ac:dyDescent="0.25">
      <c r="A242" s="5"/>
      <c r="B242" s="86"/>
      <c r="C242" s="87"/>
      <c r="D242" s="87"/>
      <c r="E242" s="87"/>
      <c r="F242" s="87"/>
      <c r="G242" s="87"/>
      <c r="H242" s="87"/>
      <c r="I242" s="87"/>
      <c r="J242" s="87"/>
      <c r="K242" s="87"/>
      <c r="L242" s="88"/>
      <c r="M242" s="89"/>
      <c r="N242" s="90"/>
      <c r="O242" s="75"/>
    </row>
    <row r="243" spans="1:15" x14ac:dyDescent="0.25">
      <c r="A243" s="5"/>
      <c r="B243" s="86"/>
      <c r="C243" s="87"/>
      <c r="D243" s="87"/>
      <c r="E243" s="87"/>
      <c r="F243" s="87"/>
      <c r="G243" s="87"/>
      <c r="H243" s="87"/>
      <c r="I243" s="87"/>
      <c r="J243" s="87"/>
      <c r="K243" s="87"/>
      <c r="L243" s="88"/>
      <c r="M243" s="89"/>
      <c r="N243" s="90"/>
      <c r="O243" s="75"/>
    </row>
    <row r="244" spans="1:15" x14ac:dyDescent="0.25">
      <c r="A244" s="5"/>
      <c r="B244" s="86"/>
      <c r="C244" s="87"/>
      <c r="D244" s="87"/>
      <c r="E244" s="87"/>
      <c r="F244" s="87"/>
      <c r="G244" s="87"/>
      <c r="H244" s="87"/>
      <c r="I244" s="87"/>
      <c r="J244" s="87"/>
      <c r="K244" s="87"/>
      <c r="L244" s="88"/>
      <c r="M244" s="89"/>
      <c r="N244" s="90"/>
      <c r="O244" s="75"/>
    </row>
    <row r="245" spans="1:15" x14ac:dyDescent="0.25">
      <c r="A245" s="5"/>
      <c r="B245" s="86"/>
      <c r="C245" s="87"/>
      <c r="D245" s="87"/>
      <c r="E245" s="87"/>
      <c r="F245" s="87"/>
      <c r="G245" s="87"/>
      <c r="H245" s="87"/>
      <c r="I245" s="87"/>
      <c r="J245" s="87"/>
      <c r="K245" s="87"/>
      <c r="L245" s="88"/>
      <c r="M245" s="89"/>
      <c r="N245" s="90"/>
      <c r="O245" s="75"/>
    </row>
    <row r="246" spans="1:15" x14ac:dyDescent="0.25">
      <c r="A246" s="5"/>
      <c r="B246" s="86"/>
      <c r="C246" s="87"/>
      <c r="D246" s="87"/>
      <c r="E246" s="87"/>
      <c r="F246" s="87"/>
      <c r="G246" s="87"/>
      <c r="H246" s="87"/>
      <c r="I246" s="87"/>
      <c r="J246" s="87"/>
      <c r="K246" s="87"/>
      <c r="L246" s="88"/>
      <c r="M246" s="89"/>
      <c r="N246" s="90"/>
      <c r="O246" s="75"/>
    </row>
    <row r="247" spans="1:15" x14ac:dyDescent="0.25">
      <c r="A247" s="5"/>
      <c r="B247" s="86"/>
      <c r="C247" s="87"/>
      <c r="D247" s="87"/>
      <c r="E247" s="87"/>
      <c r="F247" s="87"/>
      <c r="G247" s="87"/>
      <c r="H247" s="87"/>
      <c r="I247" s="87"/>
      <c r="J247" s="87"/>
      <c r="K247" s="87"/>
      <c r="L247" s="88"/>
      <c r="M247" s="89"/>
      <c r="N247" s="90"/>
      <c r="O247" s="75"/>
    </row>
    <row r="248" spans="1:15" x14ac:dyDescent="0.25">
      <c r="A248" s="5"/>
      <c r="B248" s="86"/>
      <c r="C248" s="87"/>
      <c r="D248" s="87"/>
      <c r="E248" s="87"/>
      <c r="F248" s="87"/>
      <c r="G248" s="87"/>
      <c r="H248" s="87"/>
      <c r="I248" s="87"/>
      <c r="J248" s="87"/>
      <c r="K248" s="87"/>
      <c r="L248" s="88"/>
      <c r="M248" s="89"/>
      <c r="N248" s="90"/>
      <c r="O248" s="75"/>
    </row>
    <row r="249" spans="1:15" x14ac:dyDescent="0.25">
      <c r="A249" s="5"/>
      <c r="B249" s="86"/>
      <c r="C249" s="87"/>
      <c r="D249" s="87"/>
      <c r="E249" s="87"/>
      <c r="F249" s="87"/>
      <c r="G249" s="87"/>
      <c r="H249" s="87"/>
      <c r="I249" s="87"/>
      <c r="J249" s="87"/>
      <c r="K249" s="87"/>
      <c r="L249" s="88"/>
      <c r="M249" s="89"/>
      <c r="N249" s="90"/>
      <c r="O249" s="75"/>
    </row>
    <row r="250" spans="1:15" x14ac:dyDescent="0.25">
      <c r="A250" s="5"/>
      <c r="B250" s="86"/>
      <c r="C250" s="87"/>
      <c r="D250" s="87"/>
      <c r="E250" s="87"/>
      <c r="F250" s="87"/>
      <c r="G250" s="87"/>
      <c r="H250" s="87"/>
      <c r="I250" s="87"/>
      <c r="J250" s="87"/>
      <c r="K250" s="87"/>
      <c r="L250" s="88"/>
      <c r="M250" s="89"/>
      <c r="N250" s="90"/>
      <c r="O250" s="75"/>
    </row>
    <row r="251" spans="1:15" x14ac:dyDescent="0.25">
      <c r="A251" s="5"/>
      <c r="B251" s="86"/>
      <c r="C251" s="87"/>
      <c r="D251" s="87"/>
      <c r="E251" s="87"/>
      <c r="F251" s="87"/>
      <c r="G251" s="87"/>
      <c r="H251" s="87"/>
      <c r="I251" s="87"/>
      <c r="J251" s="87"/>
      <c r="K251" s="87"/>
      <c r="L251" s="88"/>
      <c r="M251" s="89"/>
      <c r="N251" s="90"/>
      <c r="O251" s="75"/>
    </row>
    <row r="252" spans="1:15" x14ac:dyDescent="0.25">
      <c r="A252" s="5"/>
      <c r="B252" s="86"/>
      <c r="C252" s="87"/>
      <c r="D252" s="87"/>
      <c r="E252" s="87"/>
      <c r="F252" s="87"/>
      <c r="G252" s="87"/>
      <c r="H252" s="87"/>
      <c r="I252" s="87"/>
      <c r="J252" s="87"/>
      <c r="K252" s="87"/>
      <c r="L252" s="88"/>
      <c r="M252" s="89"/>
      <c r="N252" s="90"/>
      <c r="O252" s="75"/>
    </row>
    <row r="253" spans="1:15" x14ac:dyDescent="0.25">
      <c r="A253" s="5"/>
      <c r="B253" s="86"/>
      <c r="C253" s="87"/>
      <c r="D253" s="87"/>
      <c r="E253" s="87"/>
      <c r="F253" s="87"/>
      <c r="G253" s="87"/>
      <c r="H253" s="87"/>
      <c r="I253" s="87"/>
      <c r="J253" s="87"/>
      <c r="K253" s="87"/>
      <c r="L253" s="88"/>
      <c r="M253" s="89"/>
      <c r="N253" s="90"/>
      <c r="O253" s="75"/>
    </row>
    <row r="254" spans="1:15" x14ac:dyDescent="0.25">
      <c r="A254" s="5"/>
      <c r="B254" s="86"/>
      <c r="C254" s="87"/>
      <c r="D254" s="87"/>
      <c r="E254" s="87"/>
      <c r="F254" s="87"/>
      <c r="G254" s="87"/>
      <c r="H254" s="87"/>
      <c r="I254" s="87"/>
      <c r="J254" s="87"/>
      <c r="K254" s="87"/>
      <c r="L254" s="88"/>
      <c r="M254" s="89"/>
      <c r="N254" s="90"/>
      <c r="O254" s="75"/>
    </row>
    <row r="255" spans="1:15" x14ac:dyDescent="0.25">
      <c r="A255" s="5"/>
      <c r="B255" s="86"/>
      <c r="C255" s="87"/>
      <c r="D255" s="87"/>
      <c r="E255" s="87"/>
      <c r="F255" s="87"/>
      <c r="G255" s="87"/>
      <c r="H255" s="87"/>
      <c r="I255" s="87"/>
      <c r="J255" s="87"/>
      <c r="K255" s="87"/>
      <c r="L255" s="88"/>
      <c r="M255" s="89"/>
      <c r="N255" s="90"/>
      <c r="O255" s="75"/>
    </row>
    <row r="256" spans="1:15" x14ac:dyDescent="0.25">
      <c r="A256" s="5"/>
      <c r="B256" s="86"/>
      <c r="C256" s="87"/>
      <c r="D256" s="87"/>
      <c r="E256" s="87"/>
      <c r="F256" s="87"/>
      <c r="G256" s="87"/>
      <c r="H256" s="87"/>
      <c r="I256" s="87"/>
      <c r="J256" s="87"/>
      <c r="K256" s="87"/>
      <c r="L256" s="88"/>
      <c r="M256" s="89"/>
      <c r="N256" s="90"/>
      <c r="O256" s="75"/>
    </row>
    <row r="257" spans="1:15" x14ac:dyDescent="0.25">
      <c r="A257" s="5"/>
      <c r="B257" s="86"/>
      <c r="C257" s="87"/>
      <c r="D257" s="87"/>
      <c r="E257" s="87"/>
      <c r="F257" s="87"/>
      <c r="G257" s="87"/>
      <c r="H257" s="87"/>
      <c r="I257" s="87"/>
      <c r="J257" s="87"/>
      <c r="K257" s="87"/>
      <c r="L257" s="88"/>
      <c r="M257" s="89"/>
      <c r="N257" s="90"/>
      <c r="O257" s="75"/>
    </row>
    <row r="258" spans="1:15" x14ac:dyDescent="0.25">
      <c r="A258" s="5"/>
      <c r="B258" s="86"/>
      <c r="C258" s="87"/>
      <c r="D258" s="87"/>
      <c r="E258" s="87"/>
      <c r="F258" s="87"/>
      <c r="G258" s="87"/>
      <c r="H258" s="87"/>
      <c r="I258" s="87"/>
      <c r="J258" s="87"/>
      <c r="K258" s="87"/>
      <c r="L258" s="88"/>
      <c r="M258" s="89"/>
      <c r="N258" s="90"/>
      <c r="O258" s="75"/>
    </row>
    <row r="259" spans="1:15" x14ac:dyDescent="0.25">
      <c r="A259" s="5"/>
      <c r="B259" s="86"/>
      <c r="C259" s="87"/>
      <c r="D259" s="87"/>
      <c r="E259" s="87"/>
      <c r="F259" s="87"/>
      <c r="G259" s="87"/>
      <c r="H259" s="87"/>
      <c r="I259" s="87"/>
      <c r="J259" s="87"/>
      <c r="K259" s="87"/>
      <c r="L259" s="88"/>
      <c r="M259" s="89"/>
      <c r="N259" s="90"/>
      <c r="O259" s="75"/>
    </row>
    <row r="260" spans="1:15" x14ac:dyDescent="0.25">
      <c r="A260" s="5"/>
      <c r="B260" s="86"/>
      <c r="C260" s="87"/>
      <c r="D260" s="87"/>
      <c r="E260" s="87"/>
      <c r="F260" s="87"/>
      <c r="G260" s="87"/>
      <c r="H260" s="87"/>
      <c r="I260" s="87"/>
      <c r="J260" s="87"/>
      <c r="K260" s="87"/>
      <c r="L260" s="88"/>
      <c r="M260" s="89"/>
      <c r="N260" s="90"/>
      <c r="O260" s="75"/>
    </row>
    <row r="261" spans="1:15" x14ac:dyDescent="0.25">
      <c r="A261" s="5"/>
      <c r="B261" s="86"/>
      <c r="C261" s="87"/>
      <c r="D261" s="87"/>
      <c r="E261" s="87"/>
      <c r="F261" s="87"/>
      <c r="G261" s="87"/>
      <c r="H261" s="87"/>
      <c r="I261" s="87"/>
      <c r="J261" s="87"/>
      <c r="K261" s="87"/>
      <c r="L261" s="88"/>
      <c r="M261" s="89"/>
      <c r="N261" s="90"/>
      <c r="O261" s="75"/>
    </row>
    <row r="262" spans="1:15" x14ac:dyDescent="0.25">
      <c r="A262" s="5"/>
      <c r="B262" s="86"/>
      <c r="C262" s="87"/>
      <c r="D262" s="87"/>
      <c r="E262" s="87"/>
      <c r="F262" s="87"/>
      <c r="G262" s="87"/>
      <c r="H262" s="87"/>
      <c r="I262" s="87"/>
      <c r="J262" s="87"/>
      <c r="K262" s="87"/>
      <c r="L262" s="88"/>
      <c r="M262" s="89"/>
      <c r="N262" s="90"/>
      <c r="O262" s="75"/>
    </row>
    <row r="263" spans="1:15" x14ac:dyDescent="0.25">
      <c r="A263" s="5"/>
      <c r="B263" s="86"/>
      <c r="C263" s="87"/>
      <c r="D263" s="87"/>
      <c r="E263" s="87"/>
      <c r="F263" s="87"/>
      <c r="G263" s="87"/>
      <c r="H263" s="87"/>
      <c r="I263" s="87"/>
      <c r="J263" s="87"/>
      <c r="K263" s="87"/>
      <c r="L263" s="88"/>
      <c r="M263" s="89"/>
      <c r="N263" s="90"/>
      <c r="O263" s="75"/>
    </row>
    <row r="264" spans="1:15" x14ac:dyDescent="0.25">
      <c r="A264" s="5"/>
      <c r="B264" s="86"/>
      <c r="C264" s="87"/>
      <c r="D264" s="87"/>
      <c r="E264" s="87"/>
      <c r="F264" s="87"/>
      <c r="G264" s="87"/>
      <c r="H264" s="87"/>
      <c r="I264" s="87"/>
      <c r="J264" s="87"/>
      <c r="K264" s="87"/>
      <c r="L264" s="88"/>
      <c r="M264" s="89"/>
      <c r="N264" s="90"/>
      <c r="O264" s="75"/>
    </row>
    <row r="265" spans="1:15" x14ac:dyDescent="0.25">
      <c r="A265" s="5"/>
      <c r="B265" s="86"/>
      <c r="C265" s="87"/>
      <c r="D265" s="87"/>
      <c r="E265" s="87"/>
      <c r="F265" s="87"/>
      <c r="G265" s="87"/>
      <c r="H265" s="87"/>
      <c r="I265" s="87"/>
      <c r="J265" s="87"/>
      <c r="K265" s="87"/>
      <c r="L265" s="88"/>
      <c r="M265" s="89"/>
      <c r="N265" s="90"/>
      <c r="O265" s="75"/>
    </row>
    <row r="266" spans="1:15" x14ac:dyDescent="0.25">
      <c r="A266" s="5"/>
      <c r="B266" s="86"/>
      <c r="C266" s="87"/>
      <c r="D266" s="87"/>
      <c r="E266" s="87"/>
      <c r="F266" s="87"/>
      <c r="G266" s="87"/>
      <c r="H266" s="87"/>
      <c r="I266" s="87"/>
      <c r="J266" s="87"/>
      <c r="K266" s="87"/>
      <c r="L266" s="88"/>
      <c r="M266" s="89"/>
      <c r="N266" s="90"/>
      <c r="O266" s="75"/>
    </row>
    <row r="267" spans="1:15" x14ac:dyDescent="0.25">
      <c r="A267" s="5"/>
      <c r="B267" s="86"/>
      <c r="C267" s="87"/>
      <c r="D267" s="87"/>
      <c r="E267" s="87"/>
      <c r="F267" s="87"/>
      <c r="G267" s="87"/>
      <c r="H267" s="87"/>
      <c r="I267" s="87"/>
      <c r="J267" s="87"/>
      <c r="K267" s="87"/>
      <c r="L267" s="88"/>
      <c r="M267" s="89"/>
      <c r="N267" s="90"/>
      <c r="O267" s="75"/>
    </row>
    <row r="268" spans="1:15" x14ac:dyDescent="0.25">
      <c r="A268" s="5"/>
      <c r="B268" s="86"/>
      <c r="C268" s="87"/>
      <c r="D268" s="87"/>
      <c r="E268" s="87"/>
      <c r="F268" s="87"/>
      <c r="G268" s="87"/>
      <c r="H268" s="87"/>
      <c r="I268" s="87"/>
      <c r="J268" s="87"/>
      <c r="K268" s="87"/>
      <c r="L268" s="88"/>
      <c r="M268" s="89"/>
      <c r="N268" s="90"/>
      <c r="O268" s="75"/>
    </row>
    <row r="269" spans="1:15" x14ac:dyDescent="0.25">
      <c r="A269" s="5"/>
      <c r="B269" s="86"/>
      <c r="C269" s="87"/>
      <c r="D269" s="87"/>
      <c r="E269" s="87"/>
      <c r="F269" s="87"/>
      <c r="G269" s="87"/>
      <c r="H269" s="87"/>
      <c r="I269" s="87"/>
      <c r="J269" s="87"/>
      <c r="K269" s="87"/>
      <c r="L269" s="88"/>
      <c r="M269" s="89"/>
      <c r="N269" s="90"/>
      <c r="O269" s="75"/>
    </row>
    <row r="270" spans="1:15" x14ac:dyDescent="0.25">
      <c r="A270" s="5"/>
      <c r="B270" s="86"/>
      <c r="C270" s="87"/>
      <c r="D270" s="87"/>
      <c r="E270" s="87"/>
      <c r="F270" s="87"/>
      <c r="G270" s="87"/>
      <c r="H270" s="87"/>
      <c r="I270" s="87"/>
      <c r="J270" s="87"/>
      <c r="K270" s="87"/>
      <c r="L270" s="88"/>
      <c r="M270" s="89"/>
      <c r="N270" s="90"/>
      <c r="O270" s="75"/>
    </row>
    <row r="271" spans="1:15" x14ac:dyDescent="0.25">
      <c r="A271" s="5"/>
      <c r="B271" s="86"/>
      <c r="C271" s="87"/>
      <c r="D271" s="87"/>
      <c r="E271" s="87"/>
      <c r="F271" s="87"/>
      <c r="G271" s="87"/>
      <c r="H271" s="87"/>
      <c r="I271" s="87"/>
      <c r="J271" s="87"/>
      <c r="K271" s="87"/>
      <c r="L271" s="88"/>
      <c r="M271" s="89"/>
      <c r="N271" s="90"/>
      <c r="O271" s="75"/>
    </row>
    <row r="272" spans="1:15" x14ac:dyDescent="0.25">
      <c r="A272" s="5"/>
      <c r="B272" s="86"/>
      <c r="C272" s="87"/>
      <c r="D272" s="87"/>
      <c r="E272" s="87"/>
      <c r="F272" s="87"/>
      <c r="G272" s="87"/>
      <c r="H272" s="87"/>
      <c r="I272" s="87"/>
      <c r="J272" s="87"/>
      <c r="K272" s="87"/>
      <c r="L272" s="88"/>
      <c r="M272" s="89"/>
      <c r="N272" s="90"/>
      <c r="O272" s="75"/>
    </row>
    <row r="273" spans="1:15" x14ac:dyDescent="0.25">
      <c r="A273" s="5"/>
      <c r="B273" s="86"/>
      <c r="C273" s="87"/>
      <c r="D273" s="87"/>
      <c r="E273" s="87"/>
      <c r="F273" s="87"/>
      <c r="G273" s="87"/>
      <c r="H273" s="87"/>
      <c r="I273" s="87"/>
      <c r="J273" s="87"/>
      <c r="K273" s="87"/>
      <c r="L273" s="88"/>
      <c r="M273" s="89"/>
      <c r="N273" s="90"/>
      <c r="O273" s="75"/>
    </row>
    <row r="274" spans="1:15" x14ac:dyDescent="0.25">
      <c r="A274" s="5"/>
      <c r="B274" s="86"/>
      <c r="C274" s="87"/>
      <c r="D274" s="87"/>
      <c r="E274" s="87"/>
      <c r="F274" s="87"/>
      <c r="G274" s="87"/>
      <c r="H274" s="87"/>
      <c r="I274" s="87"/>
      <c r="J274" s="87"/>
      <c r="K274" s="87"/>
      <c r="L274" s="88"/>
      <c r="M274" s="89"/>
      <c r="N274" s="90"/>
      <c r="O274" s="75"/>
    </row>
    <row r="275" spans="1:15" x14ac:dyDescent="0.25">
      <c r="A275" s="5"/>
      <c r="B275" s="86"/>
      <c r="C275" s="87"/>
      <c r="D275" s="87"/>
      <c r="E275" s="87"/>
      <c r="F275" s="87"/>
      <c r="G275" s="87"/>
      <c r="H275" s="87"/>
      <c r="I275" s="87"/>
      <c r="J275" s="87"/>
      <c r="K275" s="87"/>
      <c r="L275" s="88"/>
      <c r="M275" s="89"/>
      <c r="N275" s="90"/>
      <c r="O275" s="75"/>
    </row>
    <row r="276" spans="1:15" x14ac:dyDescent="0.25">
      <c r="A276" s="5"/>
      <c r="B276" s="86"/>
      <c r="C276" s="87"/>
      <c r="D276" s="87"/>
      <c r="E276" s="87"/>
      <c r="F276" s="87"/>
      <c r="G276" s="87"/>
      <c r="H276" s="87"/>
      <c r="I276" s="87"/>
      <c r="J276" s="87"/>
      <c r="K276" s="87"/>
      <c r="L276" s="88"/>
      <c r="M276" s="89"/>
      <c r="N276" s="90"/>
      <c r="O276" s="75"/>
    </row>
    <row r="277" spans="1:15" x14ac:dyDescent="0.25">
      <c r="A277" s="5"/>
      <c r="B277" s="86"/>
      <c r="C277" s="87"/>
      <c r="D277" s="87"/>
      <c r="E277" s="87"/>
      <c r="F277" s="87"/>
      <c r="G277" s="87"/>
      <c r="H277" s="87"/>
      <c r="I277" s="87"/>
      <c r="J277" s="87"/>
      <c r="K277" s="87"/>
      <c r="L277" s="88"/>
      <c r="M277" s="89"/>
      <c r="N277" s="90"/>
      <c r="O277" s="75"/>
    </row>
    <row r="278" spans="1:15" x14ac:dyDescent="0.25">
      <c r="A278" s="5"/>
      <c r="B278" s="86"/>
      <c r="C278" s="87"/>
      <c r="D278" s="87"/>
      <c r="E278" s="87"/>
      <c r="F278" s="87"/>
      <c r="G278" s="87"/>
      <c r="H278" s="87"/>
      <c r="I278" s="87"/>
      <c r="J278" s="87"/>
      <c r="K278" s="87"/>
      <c r="L278" s="88"/>
      <c r="M278" s="89"/>
      <c r="N278" s="90"/>
      <c r="O278" s="75"/>
    </row>
    <row r="279" spans="1:15" x14ac:dyDescent="0.25">
      <c r="A279" s="5"/>
      <c r="B279" s="86"/>
      <c r="C279" s="87"/>
      <c r="D279" s="87"/>
      <c r="E279" s="87"/>
      <c r="F279" s="87"/>
      <c r="G279" s="87"/>
      <c r="H279" s="87"/>
      <c r="I279" s="87"/>
      <c r="J279" s="87"/>
      <c r="K279" s="87"/>
      <c r="L279" s="88"/>
      <c r="M279" s="89"/>
      <c r="N279" s="90"/>
      <c r="O279" s="75"/>
    </row>
    <row r="280" spans="1:15" x14ac:dyDescent="0.25">
      <c r="A280" s="5"/>
      <c r="B280" s="86"/>
      <c r="C280" s="87"/>
      <c r="D280" s="87"/>
      <c r="E280" s="87"/>
      <c r="F280" s="87"/>
      <c r="G280" s="87"/>
      <c r="H280" s="87"/>
      <c r="I280" s="87"/>
      <c r="J280" s="87"/>
      <c r="K280" s="87"/>
      <c r="L280" s="88"/>
      <c r="M280" s="89"/>
      <c r="N280" s="90"/>
      <c r="O280" s="75"/>
    </row>
    <row r="281" spans="1:15" x14ac:dyDescent="0.25">
      <c r="A281" s="5"/>
      <c r="B281" s="86"/>
      <c r="C281" s="87"/>
      <c r="D281" s="87"/>
      <c r="E281" s="87"/>
      <c r="F281" s="87"/>
      <c r="G281" s="87"/>
      <c r="H281" s="87"/>
      <c r="I281" s="87"/>
      <c r="J281" s="87"/>
      <c r="K281" s="87"/>
      <c r="L281" s="88"/>
      <c r="M281" s="89"/>
      <c r="N281" s="90"/>
      <c r="O281" s="75"/>
    </row>
    <row r="282" spans="1:15" x14ac:dyDescent="0.25">
      <c r="A282" s="5"/>
      <c r="B282" s="86"/>
      <c r="C282" s="87"/>
      <c r="D282" s="87"/>
      <c r="E282" s="87"/>
      <c r="F282" s="87"/>
      <c r="G282" s="87"/>
      <c r="H282" s="87"/>
      <c r="I282" s="87"/>
      <c r="J282" s="87"/>
      <c r="K282" s="87"/>
      <c r="L282" s="88"/>
      <c r="M282" s="89"/>
      <c r="N282" s="90"/>
      <c r="O282" s="75"/>
    </row>
    <row r="283" spans="1:15" x14ac:dyDescent="0.25">
      <c r="A283" s="5"/>
      <c r="B283" s="86"/>
      <c r="C283" s="87"/>
      <c r="D283" s="87"/>
      <c r="E283" s="87"/>
      <c r="F283" s="87"/>
      <c r="G283" s="87"/>
      <c r="H283" s="87"/>
      <c r="I283" s="87"/>
      <c r="J283" s="87"/>
      <c r="K283" s="87"/>
      <c r="L283" s="88"/>
      <c r="M283" s="89"/>
      <c r="N283" s="90"/>
      <c r="O283" s="75"/>
    </row>
    <row r="284" spans="1:15" x14ac:dyDescent="0.25">
      <c r="A284" s="5"/>
      <c r="B284" s="86"/>
      <c r="C284" s="87"/>
      <c r="D284" s="87"/>
      <c r="E284" s="87"/>
      <c r="F284" s="87"/>
      <c r="G284" s="87"/>
      <c r="H284" s="87"/>
      <c r="I284" s="87"/>
      <c r="J284" s="87"/>
      <c r="K284" s="87"/>
      <c r="L284" s="88"/>
      <c r="M284" s="89"/>
      <c r="N284" s="90"/>
      <c r="O284" s="75"/>
    </row>
    <row r="285" spans="1:15" x14ac:dyDescent="0.25">
      <c r="A285" s="5"/>
      <c r="B285" s="86"/>
      <c r="C285" s="87"/>
      <c r="D285" s="87"/>
      <c r="E285" s="87"/>
      <c r="F285" s="87"/>
      <c r="G285" s="87"/>
      <c r="H285" s="87"/>
      <c r="I285" s="87"/>
      <c r="J285" s="87"/>
      <c r="K285" s="87"/>
      <c r="L285" s="88"/>
      <c r="M285" s="89"/>
      <c r="N285" s="90"/>
      <c r="O285" s="75"/>
    </row>
    <row r="286" spans="1:15" x14ac:dyDescent="0.25">
      <c r="A286" s="5"/>
      <c r="B286" s="86"/>
      <c r="C286" s="87"/>
      <c r="D286" s="87"/>
      <c r="E286" s="87"/>
      <c r="F286" s="87"/>
      <c r="G286" s="87"/>
      <c r="H286" s="87"/>
      <c r="I286" s="87"/>
      <c r="J286" s="87"/>
      <c r="K286" s="87"/>
      <c r="L286" s="88"/>
      <c r="M286" s="89"/>
      <c r="N286" s="90"/>
      <c r="O286" s="75"/>
    </row>
    <row r="287" spans="1:15" x14ac:dyDescent="0.25">
      <c r="A287" s="5"/>
      <c r="B287" s="86"/>
      <c r="C287" s="87"/>
      <c r="D287" s="87"/>
      <c r="E287" s="87"/>
      <c r="F287" s="87"/>
      <c r="G287" s="87"/>
      <c r="H287" s="87"/>
      <c r="I287" s="87"/>
      <c r="J287" s="87"/>
      <c r="K287" s="87"/>
      <c r="L287" s="88"/>
      <c r="M287" s="89"/>
      <c r="N287" s="90"/>
      <c r="O287" s="75"/>
    </row>
    <row r="288" spans="1:15" x14ac:dyDescent="0.25">
      <c r="A288" s="5"/>
      <c r="B288" s="86"/>
      <c r="C288" s="87"/>
      <c r="D288" s="87"/>
      <c r="E288" s="87"/>
      <c r="F288" s="87"/>
      <c r="G288" s="87"/>
      <c r="H288" s="87"/>
      <c r="I288" s="87"/>
      <c r="J288" s="87"/>
      <c r="K288" s="87"/>
      <c r="L288" s="88"/>
      <c r="M288" s="89"/>
      <c r="N288" s="90"/>
      <c r="O288" s="75"/>
    </row>
    <row r="289" spans="1:15" x14ac:dyDescent="0.25">
      <c r="A289" s="5"/>
      <c r="B289" s="86"/>
      <c r="C289" s="87"/>
      <c r="D289" s="87"/>
      <c r="E289" s="87"/>
      <c r="F289" s="87"/>
      <c r="G289" s="87"/>
      <c r="H289" s="87"/>
      <c r="I289" s="87"/>
      <c r="J289" s="87"/>
      <c r="K289" s="87"/>
      <c r="L289" s="88"/>
      <c r="M289" s="89"/>
      <c r="N289" s="90"/>
      <c r="O289" s="75"/>
    </row>
    <row r="290" spans="1:15" x14ac:dyDescent="0.25">
      <c r="A290" s="5"/>
      <c r="B290" s="86"/>
      <c r="C290" s="87"/>
      <c r="D290" s="87"/>
      <c r="E290" s="87"/>
      <c r="F290" s="87"/>
      <c r="G290" s="87"/>
      <c r="H290" s="87"/>
      <c r="I290" s="87"/>
      <c r="J290" s="87"/>
      <c r="K290" s="87"/>
      <c r="L290" s="88"/>
      <c r="M290" s="89"/>
      <c r="N290" s="90"/>
      <c r="O290" s="75"/>
    </row>
    <row r="291" spans="1:15" x14ac:dyDescent="0.25">
      <c r="A291" s="5"/>
      <c r="B291" s="86"/>
      <c r="C291" s="87"/>
      <c r="D291" s="87"/>
      <c r="E291" s="87"/>
      <c r="F291" s="87"/>
      <c r="G291" s="87"/>
      <c r="H291" s="87"/>
      <c r="I291" s="87"/>
      <c r="J291" s="87"/>
      <c r="K291" s="87"/>
      <c r="L291" s="88"/>
      <c r="M291" s="89"/>
      <c r="N291" s="90"/>
      <c r="O291" s="75"/>
    </row>
    <row r="292" spans="1:15" x14ac:dyDescent="0.25">
      <c r="A292" s="5"/>
      <c r="B292" s="86"/>
      <c r="C292" s="87"/>
      <c r="D292" s="87"/>
      <c r="E292" s="87"/>
      <c r="F292" s="87"/>
      <c r="G292" s="87"/>
      <c r="H292" s="87"/>
      <c r="I292" s="87"/>
      <c r="J292" s="87"/>
      <c r="K292" s="87"/>
      <c r="L292" s="88"/>
      <c r="M292" s="89"/>
      <c r="N292" s="90"/>
      <c r="O292" s="75"/>
    </row>
    <row r="293" spans="1:15" x14ac:dyDescent="0.25">
      <c r="A293" s="5"/>
      <c r="B293" s="86"/>
      <c r="C293" s="87"/>
      <c r="D293" s="87"/>
      <c r="E293" s="87"/>
      <c r="F293" s="87"/>
      <c r="G293" s="87"/>
      <c r="H293" s="87"/>
      <c r="I293" s="87"/>
      <c r="J293" s="87"/>
      <c r="K293" s="87"/>
      <c r="L293" s="88"/>
      <c r="M293" s="89"/>
      <c r="N293" s="90"/>
      <c r="O293" s="75"/>
    </row>
    <row r="294" spans="1:15" x14ac:dyDescent="0.25">
      <c r="A294" s="5"/>
      <c r="B294" s="86"/>
      <c r="C294" s="87"/>
      <c r="D294" s="87"/>
      <c r="E294" s="87"/>
      <c r="F294" s="87"/>
      <c r="G294" s="87"/>
      <c r="H294" s="87"/>
      <c r="I294" s="87"/>
      <c r="J294" s="87"/>
      <c r="K294" s="87"/>
      <c r="L294" s="88"/>
      <c r="M294" s="89"/>
      <c r="N294" s="90"/>
      <c r="O294" s="75"/>
    </row>
    <row r="295" spans="1:15" x14ac:dyDescent="0.25">
      <c r="A295" s="5"/>
      <c r="B295" s="86"/>
      <c r="C295" s="87"/>
      <c r="D295" s="87"/>
      <c r="E295" s="87"/>
      <c r="F295" s="87"/>
      <c r="G295" s="87"/>
      <c r="H295" s="87"/>
      <c r="I295" s="87"/>
      <c r="J295" s="87"/>
      <c r="K295" s="87"/>
      <c r="L295" s="88"/>
      <c r="M295" s="89"/>
      <c r="N295" s="90"/>
      <c r="O295" s="75"/>
    </row>
    <row r="296" spans="1:15" x14ac:dyDescent="0.25">
      <c r="A296" s="5"/>
      <c r="B296" s="86"/>
      <c r="C296" s="87"/>
      <c r="D296" s="87"/>
      <c r="E296" s="87"/>
      <c r="F296" s="87"/>
      <c r="G296" s="87"/>
      <c r="H296" s="87"/>
      <c r="I296" s="87"/>
      <c r="J296" s="87"/>
      <c r="K296" s="87"/>
      <c r="L296" s="88"/>
      <c r="M296" s="89"/>
      <c r="N296" s="90"/>
      <c r="O296" s="75"/>
    </row>
    <row r="297" spans="1:15" x14ac:dyDescent="0.25">
      <c r="A297" s="5"/>
      <c r="B297" s="86"/>
      <c r="C297" s="87"/>
      <c r="D297" s="87"/>
      <c r="E297" s="87"/>
      <c r="F297" s="87"/>
      <c r="G297" s="87"/>
      <c r="H297" s="87"/>
      <c r="I297" s="87"/>
      <c r="J297" s="87"/>
      <c r="K297" s="87"/>
      <c r="L297" s="88"/>
      <c r="M297" s="89"/>
      <c r="N297" s="90"/>
      <c r="O297" s="75"/>
    </row>
    <row r="298" spans="1:15" x14ac:dyDescent="0.25">
      <c r="A298" s="5"/>
      <c r="B298" s="86"/>
      <c r="C298" s="87"/>
      <c r="D298" s="87"/>
      <c r="E298" s="87"/>
      <c r="F298" s="87"/>
      <c r="G298" s="87"/>
      <c r="H298" s="87"/>
      <c r="I298" s="87"/>
      <c r="J298" s="87"/>
      <c r="K298" s="87"/>
      <c r="L298" s="88"/>
      <c r="M298" s="89"/>
      <c r="N298" s="90"/>
      <c r="O298" s="75"/>
    </row>
    <row r="299" spans="1:15" x14ac:dyDescent="0.25">
      <c r="A299" s="5"/>
      <c r="B299" s="86"/>
      <c r="C299" s="87"/>
      <c r="D299" s="87"/>
      <c r="E299" s="87"/>
      <c r="F299" s="87"/>
      <c r="G299" s="87"/>
      <c r="H299" s="87"/>
      <c r="I299" s="87"/>
      <c r="J299" s="87"/>
      <c r="K299" s="87"/>
      <c r="L299" s="88"/>
      <c r="M299" s="89"/>
      <c r="N299" s="90"/>
      <c r="O299" s="75"/>
    </row>
    <row r="300" spans="1:15" x14ac:dyDescent="0.25">
      <c r="A300" s="5"/>
      <c r="B300" s="86"/>
      <c r="C300" s="87"/>
      <c r="D300" s="87"/>
      <c r="E300" s="87"/>
      <c r="F300" s="87"/>
      <c r="G300" s="87"/>
      <c r="H300" s="87"/>
      <c r="I300" s="87"/>
      <c r="J300" s="87"/>
      <c r="K300" s="87"/>
      <c r="L300" s="88"/>
      <c r="M300" s="89"/>
      <c r="N300" s="90"/>
      <c r="O300" s="75"/>
    </row>
    <row r="301" spans="1:15" x14ac:dyDescent="0.25">
      <c r="A301" s="5"/>
      <c r="B301" s="86"/>
      <c r="C301" s="87"/>
      <c r="D301" s="87"/>
      <c r="E301" s="87"/>
      <c r="F301" s="87"/>
      <c r="G301" s="87"/>
      <c r="H301" s="87"/>
      <c r="I301" s="87"/>
      <c r="J301" s="87"/>
      <c r="K301" s="87"/>
      <c r="L301" s="88"/>
      <c r="M301" s="89"/>
      <c r="N301" s="90"/>
      <c r="O301" s="75"/>
    </row>
    <row r="302" spans="1:15" x14ac:dyDescent="0.25">
      <c r="A302" s="5"/>
      <c r="B302" s="86"/>
      <c r="C302" s="87"/>
      <c r="D302" s="87"/>
      <c r="E302" s="87"/>
      <c r="F302" s="87"/>
      <c r="G302" s="87"/>
      <c r="H302" s="87"/>
      <c r="I302" s="87"/>
      <c r="J302" s="87"/>
      <c r="K302" s="87"/>
      <c r="L302" s="88"/>
      <c r="M302" s="89"/>
      <c r="N302" s="90"/>
      <c r="O302" s="75"/>
    </row>
    <row r="303" spans="1:15" x14ac:dyDescent="0.25">
      <c r="A303" s="5"/>
      <c r="B303" s="86"/>
      <c r="C303" s="87"/>
      <c r="D303" s="87"/>
      <c r="E303" s="87"/>
      <c r="F303" s="87"/>
      <c r="G303" s="87"/>
      <c r="H303" s="87"/>
      <c r="I303" s="87"/>
      <c r="J303" s="87"/>
      <c r="K303" s="87"/>
      <c r="L303" s="88"/>
      <c r="M303" s="89"/>
      <c r="N303" s="90"/>
      <c r="O303" s="75"/>
    </row>
    <row r="304" spans="1:15" x14ac:dyDescent="0.25">
      <c r="A304" s="5"/>
      <c r="B304" s="86"/>
      <c r="C304" s="87"/>
      <c r="D304" s="87"/>
      <c r="E304" s="87"/>
      <c r="F304" s="87"/>
      <c r="G304" s="87"/>
      <c r="H304" s="87"/>
      <c r="I304" s="87"/>
      <c r="J304" s="87"/>
      <c r="K304" s="87"/>
      <c r="L304" s="88"/>
      <c r="M304" s="89"/>
      <c r="N304" s="90"/>
      <c r="O304" s="75"/>
    </row>
    <row r="305" spans="1:15" x14ac:dyDescent="0.25">
      <c r="A305" s="5"/>
      <c r="B305" s="86"/>
      <c r="C305" s="87"/>
      <c r="D305" s="87"/>
      <c r="E305" s="87"/>
      <c r="F305" s="87"/>
      <c r="G305" s="87"/>
      <c r="H305" s="87"/>
      <c r="I305" s="87"/>
      <c r="J305" s="87"/>
      <c r="K305" s="87"/>
      <c r="L305" s="88"/>
      <c r="M305" s="89"/>
      <c r="N305" s="90"/>
      <c r="O305" s="75"/>
    </row>
    <row r="306" spans="1:15" x14ac:dyDescent="0.25">
      <c r="A306" s="5"/>
      <c r="B306" s="86"/>
      <c r="C306" s="87"/>
      <c r="D306" s="87"/>
      <c r="E306" s="87"/>
      <c r="F306" s="87"/>
      <c r="G306" s="87"/>
      <c r="H306" s="87"/>
      <c r="I306" s="87"/>
      <c r="J306" s="87"/>
      <c r="K306" s="87"/>
      <c r="L306" s="88"/>
      <c r="M306" s="89"/>
      <c r="N306" s="90"/>
      <c r="O306" s="75"/>
    </row>
    <row r="307" spans="1:15" x14ac:dyDescent="0.25">
      <c r="A307" s="5"/>
      <c r="B307" s="86"/>
      <c r="C307" s="87"/>
      <c r="D307" s="87"/>
      <c r="E307" s="87"/>
      <c r="F307" s="87"/>
      <c r="G307" s="87"/>
      <c r="H307" s="87"/>
      <c r="I307" s="87"/>
      <c r="J307" s="87"/>
      <c r="K307" s="87"/>
      <c r="L307" s="88"/>
      <c r="M307" s="89"/>
      <c r="N307" s="90"/>
      <c r="O307" s="75"/>
    </row>
    <row r="308" spans="1:15" x14ac:dyDescent="0.25">
      <c r="A308" s="5"/>
      <c r="B308" s="86"/>
      <c r="C308" s="87"/>
      <c r="D308" s="87"/>
      <c r="E308" s="87"/>
      <c r="F308" s="87"/>
      <c r="G308" s="87"/>
      <c r="H308" s="87"/>
      <c r="I308" s="87"/>
      <c r="J308" s="87"/>
      <c r="K308" s="87"/>
      <c r="L308" s="88"/>
      <c r="M308" s="89"/>
      <c r="N308" s="90"/>
      <c r="O308" s="75"/>
    </row>
    <row r="309" spans="1:15" x14ac:dyDescent="0.25">
      <c r="A309" s="5"/>
      <c r="B309" s="86"/>
      <c r="C309" s="87"/>
      <c r="D309" s="87"/>
      <c r="E309" s="87"/>
      <c r="F309" s="87"/>
      <c r="G309" s="87"/>
      <c r="H309" s="87"/>
      <c r="I309" s="87"/>
      <c r="J309" s="87"/>
      <c r="K309" s="87"/>
      <c r="L309" s="88"/>
      <c r="M309" s="89"/>
      <c r="N309" s="90"/>
      <c r="O309" s="75"/>
    </row>
    <row r="310" spans="1:15" x14ac:dyDescent="0.25">
      <c r="A310" s="5"/>
      <c r="B310" s="86"/>
      <c r="C310" s="87"/>
      <c r="D310" s="87"/>
      <c r="E310" s="87"/>
      <c r="F310" s="87"/>
      <c r="G310" s="87"/>
      <c r="H310" s="87"/>
      <c r="I310" s="87"/>
      <c r="J310" s="87"/>
      <c r="K310" s="87"/>
      <c r="L310" s="88"/>
      <c r="M310" s="89"/>
      <c r="N310" s="90"/>
      <c r="O310" s="75"/>
    </row>
    <row r="311" spans="1:15" x14ac:dyDescent="0.25">
      <c r="A311" s="5"/>
      <c r="B311" s="86"/>
      <c r="C311" s="87"/>
      <c r="D311" s="87"/>
      <c r="E311" s="87"/>
      <c r="F311" s="87"/>
      <c r="G311" s="87"/>
      <c r="H311" s="87"/>
      <c r="I311" s="87"/>
      <c r="J311" s="87"/>
      <c r="K311" s="87"/>
      <c r="L311" s="88"/>
      <c r="M311" s="89"/>
      <c r="N311" s="90"/>
      <c r="O311" s="75"/>
    </row>
    <row r="312" spans="1:15" x14ac:dyDescent="0.25">
      <c r="A312" s="5"/>
      <c r="B312" s="86"/>
      <c r="C312" s="87"/>
      <c r="D312" s="87"/>
      <c r="E312" s="87"/>
      <c r="F312" s="87"/>
      <c r="G312" s="87"/>
      <c r="H312" s="87"/>
      <c r="I312" s="87"/>
      <c r="J312" s="87"/>
      <c r="K312" s="87"/>
      <c r="L312" s="88"/>
      <c r="M312" s="89"/>
      <c r="N312" s="90"/>
      <c r="O312" s="75"/>
    </row>
    <row r="313" spans="1:15" x14ac:dyDescent="0.25">
      <c r="A313" s="5"/>
      <c r="B313" s="86"/>
      <c r="C313" s="87"/>
      <c r="D313" s="87"/>
      <c r="E313" s="87"/>
      <c r="F313" s="87"/>
      <c r="G313" s="87"/>
      <c r="H313" s="87"/>
      <c r="I313" s="87"/>
      <c r="J313" s="87"/>
      <c r="K313" s="87"/>
      <c r="L313" s="88"/>
      <c r="M313" s="89"/>
      <c r="N313" s="90"/>
      <c r="O313" s="75"/>
    </row>
    <row r="314" spans="1:15" x14ac:dyDescent="0.25">
      <c r="A314" s="5"/>
      <c r="B314" s="86"/>
      <c r="C314" s="87"/>
      <c r="D314" s="87"/>
      <c r="E314" s="87"/>
      <c r="F314" s="87"/>
      <c r="G314" s="87"/>
      <c r="H314" s="87"/>
      <c r="I314" s="87"/>
      <c r="J314" s="87"/>
      <c r="K314" s="87"/>
      <c r="L314" s="88"/>
      <c r="M314" s="89"/>
      <c r="N314" s="90"/>
      <c r="O314" s="75"/>
    </row>
    <row r="315" spans="1:15" x14ac:dyDescent="0.25">
      <c r="A315" s="5"/>
      <c r="B315" s="86"/>
      <c r="C315" s="87"/>
      <c r="D315" s="87"/>
      <c r="E315" s="87"/>
      <c r="F315" s="87"/>
      <c r="G315" s="87"/>
      <c r="H315" s="87"/>
      <c r="I315" s="87"/>
      <c r="J315" s="87"/>
      <c r="K315" s="87"/>
      <c r="L315" s="88"/>
      <c r="M315" s="89"/>
      <c r="N315" s="90"/>
      <c r="O315" s="75"/>
    </row>
    <row r="316" spans="1:15" x14ac:dyDescent="0.25">
      <c r="A316" s="5"/>
      <c r="B316" s="86"/>
      <c r="C316" s="87"/>
      <c r="D316" s="87"/>
      <c r="E316" s="87"/>
      <c r="F316" s="87"/>
      <c r="G316" s="87"/>
      <c r="H316" s="87"/>
      <c r="I316" s="87"/>
      <c r="J316" s="87"/>
      <c r="K316" s="87"/>
      <c r="L316" s="88"/>
      <c r="M316" s="89"/>
      <c r="N316" s="90"/>
      <c r="O316" s="75"/>
    </row>
    <row r="317" spans="1:15" x14ac:dyDescent="0.25">
      <c r="A317" s="5"/>
      <c r="B317" s="86"/>
      <c r="C317" s="87"/>
      <c r="D317" s="87"/>
      <c r="E317" s="87"/>
      <c r="F317" s="87"/>
      <c r="G317" s="87"/>
      <c r="H317" s="87"/>
      <c r="I317" s="87"/>
      <c r="J317" s="87"/>
      <c r="K317" s="87"/>
      <c r="L317" s="88"/>
      <c r="M317" s="89"/>
      <c r="N317" s="90"/>
      <c r="O317" s="75"/>
    </row>
    <row r="318" spans="1:15" x14ac:dyDescent="0.25">
      <c r="A318" s="5"/>
      <c r="B318" s="86"/>
      <c r="C318" s="87"/>
      <c r="D318" s="87"/>
      <c r="E318" s="87"/>
      <c r="F318" s="87"/>
      <c r="G318" s="87"/>
      <c r="H318" s="87"/>
      <c r="I318" s="87"/>
      <c r="J318" s="87"/>
      <c r="K318" s="87"/>
      <c r="L318" s="88"/>
      <c r="M318" s="89"/>
      <c r="N318" s="90"/>
      <c r="O318" s="75"/>
    </row>
    <row r="319" spans="1:15" x14ac:dyDescent="0.25">
      <c r="A319" s="5"/>
      <c r="B319" s="86"/>
      <c r="C319" s="87"/>
      <c r="D319" s="87"/>
      <c r="E319" s="87"/>
      <c r="F319" s="87"/>
      <c r="G319" s="87"/>
      <c r="H319" s="87"/>
      <c r="I319" s="87"/>
      <c r="J319" s="87"/>
      <c r="K319" s="87"/>
      <c r="L319" s="88"/>
      <c r="M319" s="89"/>
      <c r="N319" s="90"/>
      <c r="O319" s="75"/>
    </row>
    <row r="320" spans="1:15" x14ac:dyDescent="0.25">
      <c r="A320" s="5"/>
      <c r="B320" s="86"/>
      <c r="C320" s="87"/>
      <c r="D320" s="87"/>
      <c r="E320" s="87"/>
      <c r="F320" s="87"/>
      <c r="G320" s="87"/>
      <c r="H320" s="87"/>
      <c r="I320" s="87"/>
      <c r="J320" s="87"/>
      <c r="K320" s="87"/>
      <c r="L320" s="88"/>
      <c r="M320" s="89"/>
      <c r="N320" s="90"/>
      <c r="O320" s="75"/>
    </row>
    <row r="321" spans="1:15" x14ac:dyDescent="0.25">
      <c r="A321" s="5"/>
      <c r="B321" s="86"/>
      <c r="C321" s="87"/>
      <c r="D321" s="87"/>
      <c r="E321" s="87"/>
      <c r="F321" s="87"/>
      <c r="G321" s="87"/>
      <c r="H321" s="87"/>
      <c r="I321" s="87"/>
      <c r="J321" s="87"/>
      <c r="K321" s="87"/>
      <c r="L321" s="88"/>
      <c r="M321" s="89"/>
      <c r="N321" s="90"/>
      <c r="O321" s="75"/>
    </row>
    <row r="322" spans="1:15" x14ac:dyDescent="0.25">
      <c r="A322" s="5"/>
      <c r="B322" s="86"/>
      <c r="C322" s="87"/>
      <c r="D322" s="87"/>
      <c r="E322" s="87"/>
      <c r="F322" s="87"/>
      <c r="G322" s="87"/>
      <c r="H322" s="87"/>
      <c r="I322" s="87"/>
      <c r="J322" s="87"/>
      <c r="K322" s="87"/>
      <c r="L322" s="88"/>
      <c r="M322" s="89"/>
      <c r="N322" s="90"/>
      <c r="O322" s="75"/>
    </row>
    <row r="323" spans="1:15" x14ac:dyDescent="0.25">
      <c r="A323" s="5"/>
      <c r="B323" s="86"/>
      <c r="C323" s="87"/>
      <c r="D323" s="87"/>
      <c r="E323" s="87"/>
      <c r="F323" s="87"/>
      <c r="G323" s="87"/>
      <c r="H323" s="87"/>
      <c r="I323" s="87"/>
      <c r="J323" s="87"/>
      <c r="K323" s="87"/>
      <c r="L323" s="88"/>
      <c r="M323" s="89"/>
      <c r="N323" s="90"/>
      <c r="O323" s="75"/>
    </row>
    <row r="324" spans="1:15" x14ac:dyDescent="0.25">
      <c r="A324" s="5"/>
      <c r="B324" s="86"/>
      <c r="C324" s="87"/>
      <c r="D324" s="87"/>
      <c r="E324" s="87"/>
      <c r="F324" s="87"/>
      <c r="G324" s="87"/>
      <c r="H324" s="87"/>
      <c r="I324" s="87"/>
      <c r="J324" s="87"/>
      <c r="K324" s="87"/>
      <c r="L324" s="88"/>
      <c r="M324" s="89"/>
      <c r="N324" s="90"/>
      <c r="O324" s="75"/>
    </row>
    <row r="325" spans="1:15" x14ac:dyDescent="0.25">
      <c r="A325" s="5"/>
      <c r="B325" s="86"/>
      <c r="C325" s="87"/>
      <c r="D325" s="87"/>
      <c r="E325" s="87"/>
      <c r="F325" s="87"/>
      <c r="G325" s="87"/>
      <c r="H325" s="87"/>
      <c r="I325" s="87"/>
      <c r="J325" s="87"/>
      <c r="K325" s="87"/>
      <c r="L325" s="88"/>
      <c r="M325" s="89"/>
      <c r="N325" s="90"/>
      <c r="O325" s="75"/>
    </row>
    <row r="326" spans="1:15" x14ac:dyDescent="0.25">
      <c r="A326" s="5"/>
      <c r="B326" s="86"/>
      <c r="C326" s="87"/>
      <c r="D326" s="87"/>
      <c r="E326" s="87"/>
      <c r="F326" s="87"/>
      <c r="G326" s="87"/>
      <c r="H326" s="87"/>
      <c r="I326" s="87"/>
      <c r="J326" s="87"/>
      <c r="K326" s="87"/>
      <c r="L326" s="88"/>
      <c r="M326" s="89"/>
      <c r="N326" s="90"/>
      <c r="O326" s="75"/>
    </row>
    <row r="327" spans="1:15" x14ac:dyDescent="0.25">
      <c r="A327" s="5"/>
      <c r="B327" s="86"/>
      <c r="C327" s="87"/>
      <c r="D327" s="87"/>
      <c r="E327" s="87"/>
      <c r="F327" s="87"/>
      <c r="G327" s="87"/>
      <c r="H327" s="87"/>
      <c r="I327" s="87"/>
      <c r="J327" s="87"/>
      <c r="K327" s="87"/>
      <c r="L327" s="88"/>
      <c r="M327" s="89"/>
      <c r="N327" s="90"/>
      <c r="O327" s="75"/>
    </row>
    <row r="328" spans="1:15" x14ac:dyDescent="0.25">
      <c r="A328" s="5"/>
      <c r="B328" s="86"/>
      <c r="C328" s="87"/>
      <c r="D328" s="87"/>
      <c r="E328" s="87"/>
      <c r="F328" s="87"/>
      <c r="G328" s="87"/>
      <c r="H328" s="87"/>
      <c r="I328" s="87"/>
      <c r="J328" s="87"/>
      <c r="K328" s="87"/>
      <c r="L328" s="88"/>
      <c r="M328" s="89"/>
      <c r="N328" s="90"/>
      <c r="O328" s="75"/>
    </row>
    <row r="329" spans="1:15" x14ac:dyDescent="0.25">
      <c r="A329" s="5"/>
      <c r="B329" s="86"/>
      <c r="C329" s="87"/>
      <c r="D329" s="87"/>
      <c r="E329" s="87"/>
      <c r="F329" s="87"/>
      <c r="G329" s="87"/>
      <c r="H329" s="87"/>
      <c r="I329" s="87"/>
      <c r="J329" s="87"/>
      <c r="K329" s="87"/>
      <c r="L329" s="88"/>
      <c r="M329" s="89"/>
      <c r="N329" s="90"/>
      <c r="O329" s="75"/>
    </row>
    <row r="330" spans="1:15" x14ac:dyDescent="0.25">
      <c r="A330" s="5"/>
      <c r="B330" s="86"/>
      <c r="C330" s="87"/>
      <c r="D330" s="87"/>
      <c r="E330" s="87"/>
      <c r="F330" s="87"/>
      <c r="G330" s="87"/>
      <c r="H330" s="87"/>
      <c r="I330" s="87"/>
      <c r="J330" s="87"/>
      <c r="K330" s="87"/>
      <c r="L330" s="88"/>
      <c r="M330" s="89"/>
      <c r="N330" s="90"/>
      <c r="O330" s="75"/>
    </row>
    <row r="331" spans="1:15" x14ac:dyDescent="0.25">
      <c r="A331" s="5"/>
      <c r="B331" s="86"/>
      <c r="C331" s="87"/>
      <c r="D331" s="87"/>
      <c r="E331" s="87"/>
      <c r="F331" s="87"/>
      <c r="G331" s="87"/>
      <c r="H331" s="87"/>
      <c r="I331" s="87"/>
      <c r="J331" s="87"/>
      <c r="K331" s="87"/>
      <c r="L331" s="88"/>
      <c r="M331" s="89"/>
      <c r="N331" s="90"/>
      <c r="O331" s="75"/>
    </row>
    <row r="332" spans="1:15" x14ac:dyDescent="0.25">
      <c r="A332" s="5"/>
      <c r="B332" s="86"/>
      <c r="C332" s="87"/>
      <c r="D332" s="87"/>
      <c r="E332" s="87"/>
      <c r="F332" s="87"/>
      <c r="G332" s="87"/>
      <c r="H332" s="87"/>
      <c r="I332" s="87"/>
      <c r="J332" s="87"/>
      <c r="K332" s="87"/>
      <c r="L332" s="88"/>
      <c r="M332" s="89"/>
      <c r="N332" s="90"/>
      <c r="O332" s="75"/>
    </row>
    <row r="333" spans="1:15" x14ac:dyDescent="0.25">
      <c r="A333" s="5"/>
      <c r="B333" s="86"/>
      <c r="C333" s="87"/>
      <c r="D333" s="87"/>
      <c r="E333" s="87"/>
      <c r="F333" s="87"/>
      <c r="G333" s="87"/>
      <c r="H333" s="87"/>
      <c r="I333" s="87"/>
      <c r="J333" s="87"/>
      <c r="K333" s="87"/>
      <c r="L333" s="88"/>
      <c r="M333" s="89"/>
      <c r="N333" s="90"/>
      <c r="O333" s="75"/>
    </row>
    <row r="334" spans="1:15" x14ac:dyDescent="0.25">
      <c r="A334" s="5"/>
      <c r="B334" s="86"/>
      <c r="C334" s="87"/>
      <c r="D334" s="87"/>
      <c r="E334" s="87"/>
      <c r="F334" s="87"/>
      <c r="G334" s="87"/>
      <c r="H334" s="87"/>
      <c r="I334" s="87"/>
      <c r="J334" s="87"/>
      <c r="K334" s="87"/>
      <c r="L334" s="88"/>
      <c r="M334" s="89"/>
      <c r="N334" s="90"/>
      <c r="O334" s="75"/>
    </row>
    <row r="335" spans="1:15" x14ac:dyDescent="0.25">
      <c r="A335" s="5"/>
      <c r="B335" s="86"/>
      <c r="C335" s="87"/>
      <c r="D335" s="87"/>
      <c r="E335" s="87"/>
      <c r="F335" s="87"/>
      <c r="G335" s="87"/>
      <c r="H335" s="87"/>
      <c r="I335" s="87"/>
      <c r="J335" s="87"/>
      <c r="K335" s="87"/>
      <c r="L335" s="88"/>
      <c r="M335" s="89"/>
      <c r="N335" s="90"/>
      <c r="O335" s="75"/>
    </row>
    <row r="336" spans="1:15" x14ac:dyDescent="0.25">
      <c r="A336" s="5"/>
      <c r="B336" s="86"/>
      <c r="C336" s="87"/>
      <c r="D336" s="87"/>
      <c r="E336" s="87"/>
      <c r="F336" s="87"/>
      <c r="G336" s="87"/>
      <c r="H336" s="87"/>
      <c r="I336" s="87"/>
      <c r="J336" s="87"/>
      <c r="K336" s="87"/>
      <c r="L336" s="88"/>
      <c r="M336" s="89"/>
      <c r="N336" s="90"/>
      <c r="O336" s="75"/>
    </row>
    <row r="337" spans="1:15" x14ac:dyDescent="0.25">
      <c r="A337" s="5"/>
      <c r="B337" s="86"/>
      <c r="C337" s="87"/>
      <c r="D337" s="87"/>
      <c r="E337" s="87"/>
      <c r="F337" s="87"/>
      <c r="G337" s="87"/>
      <c r="H337" s="87"/>
      <c r="I337" s="87"/>
      <c r="J337" s="87"/>
      <c r="K337" s="87"/>
      <c r="L337" s="88"/>
      <c r="M337" s="89"/>
      <c r="N337" s="90"/>
      <c r="O337" s="75"/>
    </row>
    <row r="338" spans="1:15" x14ac:dyDescent="0.25">
      <c r="A338" s="5"/>
      <c r="B338" s="86"/>
      <c r="C338" s="87"/>
      <c r="D338" s="87"/>
      <c r="E338" s="87"/>
      <c r="F338" s="87"/>
      <c r="G338" s="87"/>
      <c r="H338" s="87"/>
      <c r="I338" s="87"/>
      <c r="J338" s="87"/>
      <c r="K338" s="87"/>
      <c r="L338" s="88"/>
      <c r="M338" s="89"/>
      <c r="N338" s="90"/>
      <c r="O338" s="75"/>
    </row>
    <row r="339" spans="1:15" x14ac:dyDescent="0.25">
      <c r="A339" s="5"/>
      <c r="B339" s="86"/>
      <c r="C339" s="87"/>
      <c r="D339" s="87"/>
      <c r="E339" s="87"/>
      <c r="F339" s="87"/>
      <c r="G339" s="87"/>
      <c r="H339" s="87"/>
      <c r="I339" s="87"/>
      <c r="J339" s="87"/>
      <c r="K339" s="87"/>
      <c r="L339" s="88"/>
      <c r="M339" s="89"/>
      <c r="N339" s="90"/>
      <c r="O339" s="75"/>
    </row>
    <row r="340" spans="1:15" x14ac:dyDescent="0.25">
      <c r="A340" s="5"/>
      <c r="B340" s="86"/>
      <c r="C340" s="87"/>
      <c r="D340" s="87"/>
      <c r="E340" s="87"/>
      <c r="F340" s="87"/>
      <c r="G340" s="87"/>
      <c r="H340" s="87"/>
      <c r="I340" s="87"/>
      <c r="J340" s="87"/>
      <c r="K340" s="87"/>
      <c r="L340" s="88"/>
      <c r="M340" s="89"/>
      <c r="N340" s="90"/>
      <c r="O340" s="75"/>
    </row>
    <row r="341" spans="1:15" x14ac:dyDescent="0.25">
      <c r="A341" s="5"/>
      <c r="B341" s="86"/>
      <c r="C341" s="87"/>
      <c r="D341" s="87"/>
      <c r="E341" s="87"/>
      <c r="F341" s="87"/>
      <c r="G341" s="87"/>
      <c r="H341" s="87"/>
      <c r="I341" s="87"/>
      <c r="J341" s="87"/>
      <c r="K341" s="87"/>
      <c r="L341" s="88"/>
      <c r="M341" s="89"/>
      <c r="N341" s="90"/>
      <c r="O341" s="75"/>
    </row>
    <row r="342" spans="1:15" x14ac:dyDescent="0.25">
      <c r="A342" s="5"/>
      <c r="B342" s="86"/>
      <c r="C342" s="87"/>
      <c r="D342" s="87"/>
      <c r="E342" s="87"/>
      <c r="F342" s="87"/>
      <c r="G342" s="87"/>
      <c r="H342" s="87"/>
      <c r="I342" s="87"/>
      <c r="J342" s="87"/>
      <c r="K342" s="87"/>
      <c r="L342" s="88"/>
      <c r="M342" s="89"/>
      <c r="N342" s="90"/>
      <c r="O342" s="75"/>
    </row>
    <row r="343" spans="1:15" x14ac:dyDescent="0.25">
      <c r="A343" s="5"/>
      <c r="B343" s="86"/>
      <c r="C343" s="87"/>
      <c r="D343" s="87"/>
      <c r="E343" s="87"/>
      <c r="F343" s="87"/>
      <c r="G343" s="87"/>
      <c r="H343" s="87"/>
      <c r="I343" s="87"/>
      <c r="J343" s="87"/>
      <c r="K343" s="87"/>
      <c r="L343" s="88"/>
      <c r="M343" s="89"/>
      <c r="N343" s="90"/>
      <c r="O343" s="75"/>
    </row>
    <row r="344" spans="1:15" x14ac:dyDescent="0.25">
      <c r="A344" s="5"/>
      <c r="B344" s="86"/>
      <c r="C344" s="87"/>
      <c r="D344" s="87"/>
      <c r="E344" s="87"/>
      <c r="F344" s="87"/>
      <c r="G344" s="87"/>
      <c r="H344" s="87"/>
      <c r="I344" s="87"/>
      <c r="J344" s="87"/>
      <c r="K344" s="87"/>
      <c r="L344" s="88"/>
      <c r="M344" s="89"/>
      <c r="N344" s="90"/>
      <c r="O344" s="75"/>
    </row>
    <row r="345" spans="1:15" x14ac:dyDescent="0.25">
      <c r="A345" s="5"/>
      <c r="B345" s="86"/>
      <c r="C345" s="87"/>
      <c r="D345" s="87"/>
      <c r="E345" s="87"/>
      <c r="F345" s="87"/>
      <c r="G345" s="87"/>
      <c r="H345" s="87"/>
      <c r="I345" s="87"/>
      <c r="J345" s="87"/>
      <c r="K345" s="87"/>
      <c r="L345" s="88"/>
      <c r="M345" s="89"/>
      <c r="N345" s="90"/>
      <c r="O345" s="75"/>
    </row>
    <row r="346" spans="1:15" x14ac:dyDescent="0.25">
      <c r="A346" s="5"/>
      <c r="B346" s="86"/>
      <c r="C346" s="87"/>
      <c r="D346" s="87"/>
      <c r="E346" s="87"/>
      <c r="F346" s="87"/>
      <c r="G346" s="87"/>
      <c r="H346" s="87"/>
      <c r="I346" s="87"/>
      <c r="J346" s="87"/>
      <c r="K346" s="87"/>
      <c r="L346" s="88"/>
      <c r="M346" s="89"/>
      <c r="N346" s="90"/>
      <c r="O346" s="75"/>
    </row>
    <row r="347" spans="1:15" x14ac:dyDescent="0.25">
      <c r="A347" s="5"/>
      <c r="B347" s="86"/>
      <c r="C347" s="87"/>
      <c r="D347" s="87"/>
      <c r="E347" s="87"/>
      <c r="F347" s="87"/>
      <c r="G347" s="87"/>
      <c r="H347" s="87"/>
      <c r="I347" s="87"/>
      <c r="J347" s="87"/>
      <c r="K347" s="87"/>
      <c r="L347" s="88"/>
      <c r="M347" s="89"/>
      <c r="N347" s="90"/>
      <c r="O347" s="75"/>
    </row>
    <row r="348" spans="1:15" x14ac:dyDescent="0.25">
      <c r="A348" s="5"/>
      <c r="B348" s="86"/>
      <c r="C348" s="87"/>
      <c r="D348" s="87"/>
      <c r="E348" s="87"/>
      <c r="F348" s="87"/>
      <c r="G348" s="87"/>
      <c r="H348" s="87"/>
      <c r="I348" s="87"/>
      <c r="J348" s="87"/>
      <c r="K348" s="87"/>
      <c r="L348" s="88"/>
      <c r="M348" s="89"/>
      <c r="N348" s="90"/>
      <c r="O348" s="75"/>
    </row>
    <row r="349" spans="1:15" x14ac:dyDescent="0.25">
      <c r="A349" s="5"/>
      <c r="B349" s="86"/>
      <c r="C349" s="87"/>
      <c r="D349" s="87"/>
      <c r="E349" s="87"/>
      <c r="F349" s="87"/>
      <c r="G349" s="87"/>
      <c r="H349" s="87"/>
      <c r="I349" s="87"/>
      <c r="J349" s="87"/>
      <c r="K349" s="87"/>
      <c r="L349" s="88"/>
      <c r="M349" s="89"/>
      <c r="N349" s="90"/>
      <c r="O349" s="75"/>
    </row>
    <row r="350" spans="1:15" x14ac:dyDescent="0.25">
      <c r="A350" s="5"/>
      <c r="B350" s="86"/>
      <c r="C350" s="87"/>
      <c r="D350" s="87"/>
      <c r="E350" s="87"/>
      <c r="F350" s="87"/>
      <c r="G350" s="87"/>
      <c r="H350" s="87"/>
      <c r="I350" s="87"/>
      <c r="J350" s="87"/>
      <c r="K350" s="87"/>
      <c r="L350" s="88"/>
      <c r="M350" s="89"/>
      <c r="N350" s="90"/>
      <c r="O350" s="75"/>
    </row>
    <row r="351" spans="1:15" x14ac:dyDescent="0.25">
      <c r="A351" s="5"/>
      <c r="B351" s="86"/>
      <c r="C351" s="87"/>
      <c r="D351" s="87"/>
      <c r="E351" s="87"/>
      <c r="F351" s="87"/>
      <c r="G351" s="87"/>
      <c r="H351" s="87"/>
      <c r="I351" s="87"/>
      <c r="J351" s="87"/>
      <c r="K351" s="87"/>
      <c r="L351" s="88"/>
      <c r="M351" s="89"/>
      <c r="N351" s="90"/>
      <c r="O351" s="75"/>
    </row>
    <row r="352" spans="1:15" x14ac:dyDescent="0.25">
      <c r="A352" s="5"/>
      <c r="B352" s="86"/>
      <c r="C352" s="87"/>
      <c r="D352" s="87"/>
      <c r="E352" s="87"/>
      <c r="F352" s="87"/>
      <c r="G352" s="87"/>
      <c r="H352" s="87"/>
      <c r="I352" s="87"/>
      <c r="J352" s="87"/>
      <c r="K352" s="87"/>
      <c r="L352" s="88"/>
      <c r="M352" s="89"/>
      <c r="N352" s="90"/>
      <c r="O352" s="75"/>
    </row>
    <row r="353" spans="1:15" x14ac:dyDescent="0.25">
      <c r="A353" s="5"/>
      <c r="B353" s="86"/>
      <c r="C353" s="87"/>
      <c r="D353" s="87"/>
      <c r="E353" s="87"/>
      <c r="F353" s="87"/>
      <c r="G353" s="87"/>
      <c r="H353" s="87"/>
      <c r="I353" s="87"/>
      <c r="J353" s="87"/>
      <c r="K353" s="87"/>
      <c r="L353" s="88"/>
      <c r="M353" s="89"/>
      <c r="N353" s="90"/>
      <c r="O353" s="75"/>
    </row>
    <row r="354" spans="1:15" x14ac:dyDescent="0.25">
      <c r="A354" s="5"/>
      <c r="B354" s="86"/>
      <c r="C354" s="87"/>
      <c r="D354" s="87"/>
      <c r="E354" s="87"/>
      <c r="F354" s="87"/>
      <c r="G354" s="87"/>
      <c r="H354" s="87"/>
      <c r="I354" s="87"/>
      <c r="J354" s="87"/>
      <c r="K354" s="87"/>
      <c r="L354" s="88"/>
      <c r="M354" s="89"/>
      <c r="N354" s="90"/>
      <c r="O354" s="75"/>
    </row>
    <row r="355" spans="1:15" x14ac:dyDescent="0.25">
      <c r="A355" s="5"/>
      <c r="B355" s="86"/>
      <c r="C355" s="87"/>
      <c r="D355" s="87"/>
      <c r="E355" s="87"/>
      <c r="F355" s="87"/>
      <c r="G355" s="87"/>
      <c r="H355" s="87"/>
      <c r="I355" s="87"/>
      <c r="J355" s="87"/>
      <c r="K355" s="87"/>
      <c r="L355" s="88"/>
      <c r="M355" s="89"/>
      <c r="N355" s="90"/>
      <c r="O355" s="75"/>
    </row>
    <row r="356" spans="1:15" x14ac:dyDescent="0.25">
      <c r="A356" s="5"/>
      <c r="B356" s="86"/>
      <c r="C356" s="87"/>
      <c r="D356" s="87"/>
      <c r="E356" s="87"/>
      <c r="F356" s="87"/>
      <c r="G356" s="87"/>
      <c r="H356" s="87"/>
      <c r="I356" s="87"/>
      <c r="J356" s="87"/>
      <c r="K356" s="87"/>
      <c r="L356" s="88"/>
      <c r="M356" s="89"/>
      <c r="N356" s="90"/>
      <c r="O356" s="75"/>
    </row>
    <row r="357" spans="1:15" x14ac:dyDescent="0.25">
      <c r="A357" s="5"/>
      <c r="B357" s="86"/>
      <c r="C357" s="87"/>
      <c r="D357" s="87"/>
      <c r="E357" s="87"/>
      <c r="F357" s="87"/>
      <c r="G357" s="87"/>
      <c r="H357" s="87"/>
      <c r="I357" s="87"/>
      <c r="J357" s="87"/>
      <c r="K357" s="87"/>
      <c r="L357" s="88"/>
      <c r="M357" s="89"/>
      <c r="N357" s="90"/>
      <c r="O357" s="75"/>
    </row>
    <row r="358" spans="1:15" x14ac:dyDescent="0.25">
      <c r="A358" s="5"/>
      <c r="B358" s="86"/>
      <c r="C358" s="87"/>
      <c r="D358" s="87"/>
      <c r="E358" s="87"/>
      <c r="F358" s="87"/>
      <c r="G358" s="87"/>
      <c r="H358" s="87"/>
      <c r="I358" s="87"/>
      <c r="J358" s="87"/>
      <c r="K358" s="87"/>
      <c r="L358" s="88"/>
      <c r="M358" s="89"/>
      <c r="N358" s="90"/>
      <c r="O358" s="75"/>
    </row>
    <row r="359" spans="1:15" x14ac:dyDescent="0.25">
      <c r="A359" s="5"/>
      <c r="B359" s="86"/>
      <c r="C359" s="87"/>
      <c r="D359" s="87"/>
      <c r="E359" s="87"/>
      <c r="F359" s="87"/>
      <c r="G359" s="87"/>
      <c r="H359" s="87"/>
      <c r="I359" s="87"/>
      <c r="J359" s="87"/>
      <c r="K359" s="87"/>
      <c r="L359" s="88"/>
      <c r="M359" s="89"/>
      <c r="N359" s="90"/>
      <c r="O359" s="75"/>
    </row>
    <row r="360" spans="1:15" x14ac:dyDescent="0.25">
      <c r="A360" s="5"/>
      <c r="B360" s="86"/>
      <c r="C360" s="87"/>
      <c r="D360" s="87"/>
      <c r="E360" s="87"/>
      <c r="F360" s="87"/>
      <c r="G360" s="87"/>
      <c r="H360" s="87"/>
      <c r="I360" s="87"/>
      <c r="J360" s="87"/>
      <c r="K360" s="87"/>
      <c r="L360" s="88"/>
      <c r="M360" s="89"/>
      <c r="N360" s="90"/>
      <c r="O360" s="75"/>
    </row>
    <row r="361" spans="1:15" x14ac:dyDescent="0.25">
      <c r="A361" s="5"/>
      <c r="B361" s="86"/>
      <c r="C361" s="87"/>
      <c r="D361" s="87"/>
      <c r="E361" s="87"/>
      <c r="F361" s="87"/>
      <c r="G361" s="87"/>
      <c r="H361" s="87"/>
      <c r="I361" s="87"/>
      <c r="J361" s="87"/>
      <c r="K361" s="87"/>
      <c r="L361" s="88"/>
      <c r="M361" s="89"/>
      <c r="N361" s="90"/>
      <c r="O361" s="75"/>
    </row>
    <row r="362" spans="1:15" x14ac:dyDescent="0.25">
      <c r="A362" s="5"/>
      <c r="B362" s="86"/>
      <c r="C362" s="87"/>
      <c r="D362" s="87"/>
      <c r="E362" s="87"/>
      <c r="F362" s="87"/>
      <c r="G362" s="87"/>
      <c r="H362" s="87"/>
      <c r="I362" s="87"/>
      <c r="J362" s="87"/>
      <c r="K362" s="87"/>
      <c r="L362" s="88"/>
      <c r="M362" s="89"/>
      <c r="N362" s="90"/>
      <c r="O362" s="75"/>
    </row>
    <row r="363" spans="1:15" x14ac:dyDescent="0.25">
      <c r="A363" s="5"/>
      <c r="B363" s="86"/>
      <c r="C363" s="87"/>
      <c r="D363" s="87"/>
      <c r="E363" s="87"/>
      <c r="F363" s="87"/>
      <c r="G363" s="87"/>
      <c r="H363" s="87"/>
      <c r="I363" s="87"/>
      <c r="J363" s="87"/>
      <c r="K363" s="87"/>
      <c r="L363" s="88"/>
      <c r="M363" s="89"/>
      <c r="N363" s="90"/>
      <c r="O363" s="75"/>
    </row>
    <row r="364" spans="1:15" x14ac:dyDescent="0.25">
      <c r="A364" s="5"/>
      <c r="B364" s="86"/>
      <c r="C364" s="87"/>
      <c r="D364" s="87"/>
      <c r="E364" s="87"/>
      <c r="F364" s="87"/>
      <c r="G364" s="87"/>
      <c r="H364" s="87"/>
      <c r="I364" s="87"/>
      <c r="J364" s="87"/>
      <c r="K364" s="87"/>
      <c r="L364" s="88"/>
      <c r="M364" s="89"/>
      <c r="N364" s="90"/>
      <c r="O364" s="75"/>
    </row>
    <row r="365" spans="1:15" x14ac:dyDescent="0.25">
      <c r="A365" s="5"/>
      <c r="B365" s="86"/>
      <c r="C365" s="87"/>
      <c r="D365" s="87"/>
      <c r="E365" s="87"/>
      <c r="F365" s="87"/>
      <c r="G365" s="87"/>
      <c r="H365" s="87"/>
      <c r="I365" s="87"/>
      <c r="J365" s="87"/>
      <c r="K365" s="87"/>
      <c r="L365" s="88"/>
      <c r="M365" s="89"/>
      <c r="N365" s="90"/>
      <c r="O365" s="75"/>
    </row>
    <row r="366" spans="1:15" x14ac:dyDescent="0.25">
      <c r="A366" s="5"/>
      <c r="B366" s="86"/>
      <c r="C366" s="87"/>
      <c r="D366" s="87"/>
      <c r="E366" s="87"/>
      <c r="F366" s="87"/>
      <c r="G366" s="87"/>
      <c r="H366" s="87"/>
      <c r="I366" s="87"/>
      <c r="J366" s="87"/>
      <c r="K366" s="87"/>
      <c r="L366" s="88"/>
      <c r="M366" s="89"/>
      <c r="N366" s="90"/>
      <c r="O366" s="75"/>
    </row>
    <row r="367" spans="1:15" x14ac:dyDescent="0.25">
      <c r="A367" s="5"/>
      <c r="B367" s="86"/>
      <c r="C367" s="87"/>
      <c r="D367" s="87"/>
      <c r="E367" s="87"/>
      <c r="F367" s="87"/>
      <c r="G367" s="87"/>
      <c r="H367" s="87"/>
      <c r="I367" s="87"/>
      <c r="J367" s="87"/>
      <c r="K367" s="87"/>
      <c r="L367" s="88"/>
      <c r="M367" s="89"/>
      <c r="N367" s="90"/>
      <c r="O367" s="75"/>
    </row>
    <row r="368" spans="1:15" x14ac:dyDescent="0.25">
      <c r="A368" s="5"/>
      <c r="B368" s="86"/>
      <c r="C368" s="87"/>
      <c r="D368" s="87"/>
      <c r="E368" s="87"/>
      <c r="F368" s="87"/>
      <c r="G368" s="87"/>
      <c r="H368" s="87"/>
      <c r="I368" s="87"/>
      <c r="J368" s="87"/>
      <c r="K368" s="87"/>
      <c r="L368" s="88"/>
      <c r="M368" s="89"/>
      <c r="N368" s="90"/>
      <c r="O368" s="75"/>
    </row>
    <row r="369" spans="1:15" x14ac:dyDescent="0.25">
      <c r="A369" s="5"/>
      <c r="B369" s="86"/>
      <c r="C369" s="87"/>
      <c r="D369" s="87"/>
      <c r="E369" s="87"/>
      <c r="F369" s="87"/>
      <c r="G369" s="87"/>
      <c r="H369" s="87"/>
      <c r="I369" s="87"/>
      <c r="J369" s="87"/>
      <c r="K369" s="87"/>
      <c r="L369" s="88"/>
      <c r="M369" s="89"/>
      <c r="N369" s="90"/>
      <c r="O369" s="75"/>
    </row>
    <row r="370" spans="1:15" x14ac:dyDescent="0.25">
      <c r="A370" s="5"/>
      <c r="B370" s="86"/>
      <c r="C370" s="87"/>
      <c r="D370" s="87"/>
      <c r="E370" s="87"/>
      <c r="F370" s="87"/>
      <c r="G370" s="87"/>
      <c r="H370" s="87"/>
      <c r="I370" s="87"/>
      <c r="J370" s="87"/>
      <c r="K370" s="87"/>
      <c r="L370" s="88"/>
      <c r="M370" s="89"/>
      <c r="N370" s="90"/>
      <c r="O370" s="75"/>
    </row>
    <row r="371" spans="1:15" x14ac:dyDescent="0.25">
      <c r="A371" s="5"/>
      <c r="B371" s="86"/>
      <c r="C371" s="87"/>
      <c r="D371" s="87"/>
      <c r="E371" s="87"/>
      <c r="F371" s="87"/>
      <c r="G371" s="87"/>
      <c r="H371" s="87"/>
      <c r="I371" s="87"/>
      <c r="J371" s="87"/>
      <c r="K371" s="87"/>
      <c r="L371" s="88"/>
      <c r="M371" s="89"/>
      <c r="N371" s="90"/>
      <c r="O371" s="75"/>
    </row>
    <row r="372" spans="1:15" x14ac:dyDescent="0.25">
      <c r="A372" s="5"/>
      <c r="B372" s="86"/>
      <c r="C372" s="87"/>
      <c r="D372" s="87"/>
      <c r="E372" s="87"/>
      <c r="F372" s="87"/>
      <c r="G372" s="87"/>
      <c r="H372" s="87"/>
      <c r="I372" s="87"/>
      <c r="J372" s="87"/>
      <c r="K372" s="87"/>
      <c r="L372" s="88"/>
      <c r="M372" s="89"/>
      <c r="N372" s="90"/>
      <c r="O372" s="75"/>
    </row>
    <row r="373" spans="1:15" x14ac:dyDescent="0.25">
      <c r="A373" s="5"/>
      <c r="B373" s="86"/>
      <c r="C373" s="87"/>
      <c r="D373" s="87"/>
      <c r="E373" s="87"/>
      <c r="F373" s="87"/>
      <c r="G373" s="87"/>
      <c r="H373" s="87"/>
      <c r="I373" s="87"/>
      <c r="J373" s="87"/>
      <c r="K373" s="87"/>
      <c r="L373" s="88"/>
      <c r="M373" s="89"/>
      <c r="N373" s="90"/>
      <c r="O373" s="75"/>
    </row>
    <row r="374" spans="1:15" x14ac:dyDescent="0.25">
      <c r="A374" s="5"/>
      <c r="B374" s="86"/>
      <c r="C374" s="87"/>
      <c r="D374" s="87"/>
      <c r="E374" s="87"/>
      <c r="F374" s="87"/>
      <c r="G374" s="87"/>
      <c r="H374" s="87"/>
      <c r="I374" s="87"/>
      <c r="J374" s="87"/>
      <c r="K374" s="87"/>
      <c r="L374" s="88"/>
      <c r="M374" s="89"/>
      <c r="N374" s="90"/>
      <c r="O374" s="75"/>
    </row>
    <row r="375" spans="1:15" x14ac:dyDescent="0.25">
      <c r="A375" s="5"/>
      <c r="B375" s="86"/>
      <c r="C375" s="87"/>
      <c r="D375" s="87"/>
      <c r="E375" s="87"/>
      <c r="F375" s="87"/>
      <c r="G375" s="87"/>
      <c r="H375" s="87"/>
      <c r="I375" s="87"/>
      <c r="J375" s="87"/>
      <c r="K375" s="87"/>
      <c r="L375" s="88"/>
      <c r="M375" s="89"/>
      <c r="N375" s="90"/>
      <c r="O375" s="75"/>
    </row>
    <row r="376" spans="1:15" x14ac:dyDescent="0.25">
      <c r="A376" s="5"/>
      <c r="B376" s="86"/>
      <c r="C376" s="87"/>
      <c r="D376" s="87"/>
      <c r="E376" s="87"/>
      <c r="F376" s="87"/>
      <c r="G376" s="87"/>
      <c r="H376" s="87"/>
      <c r="I376" s="87"/>
      <c r="J376" s="87"/>
      <c r="K376" s="87"/>
      <c r="L376" s="88"/>
      <c r="M376" s="89"/>
      <c r="N376" s="90"/>
      <c r="O376" s="75"/>
    </row>
    <row r="377" spans="1:15" x14ac:dyDescent="0.25">
      <c r="A377" s="5"/>
      <c r="B377" s="86"/>
      <c r="C377" s="87"/>
      <c r="D377" s="87"/>
      <c r="E377" s="87"/>
      <c r="F377" s="87"/>
      <c r="G377" s="87"/>
      <c r="H377" s="87"/>
      <c r="I377" s="87"/>
      <c r="J377" s="87"/>
      <c r="K377" s="87"/>
      <c r="L377" s="88"/>
      <c r="M377" s="89"/>
      <c r="N377" s="90"/>
      <c r="O377" s="75"/>
    </row>
    <row r="378" spans="1:15" x14ac:dyDescent="0.25">
      <c r="A378" s="5"/>
      <c r="B378" s="86"/>
      <c r="C378" s="87"/>
      <c r="D378" s="87"/>
      <c r="E378" s="87"/>
      <c r="F378" s="87"/>
      <c r="G378" s="87"/>
      <c r="H378" s="87"/>
      <c r="I378" s="87"/>
      <c r="J378" s="87"/>
      <c r="K378" s="87"/>
      <c r="L378" s="88"/>
      <c r="M378" s="89"/>
      <c r="N378" s="90"/>
      <c r="O378" s="75"/>
    </row>
    <row r="379" spans="1:15" x14ac:dyDescent="0.25">
      <c r="A379" s="5"/>
      <c r="B379" s="86"/>
      <c r="C379" s="87"/>
      <c r="D379" s="87"/>
      <c r="E379" s="87"/>
      <c r="F379" s="87"/>
      <c r="G379" s="87"/>
      <c r="H379" s="87"/>
      <c r="I379" s="87"/>
      <c r="J379" s="87"/>
      <c r="K379" s="87"/>
      <c r="L379" s="88"/>
      <c r="M379" s="89"/>
      <c r="N379" s="90"/>
      <c r="O379" s="75"/>
    </row>
    <row r="380" spans="1:15" x14ac:dyDescent="0.25">
      <c r="A380" s="5"/>
      <c r="B380" s="86"/>
      <c r="C380" s="87"/>
      <c r="D380" s="87"/>
      <c r="E380" s="87"/>
      <c r="F380" s="87"/>
      <c r="G380" s="87"/>
      <c r="H380" s="87"/>
      <c r="I380" s="87"/>
      <c r="J380" s="87"/>
      <c r="K380" s="87"/>
      <c r="L380" s="88"/>
      <c r="M380" s="89"/>
      <c r="N380" s="90"/>
      <c r="O380" s="75"/>
    </row>
    <row r="381" spans="1:15" x14ac:dyDescent="0.25">
      <c r="A381" s="5"/>
      <c r="B381" s="86"/>
      <c r="C381" s="87"/>
      <c r="D381" s="87"/>
      <c r="E381" s="87"/>
      <c r="F381" s="87"/>
      <c r="G381" s="87"/>
      <c r="H381" s="87"/>
      <c r="I381" s="87"/>
      <c r="J381" s="87"/>
      <c r="K381" s="87"/>
      <c r="L381" s="88"/>
      <c r="M381" s="89"/>
      <c r="N381" s="90"/>
      <c r="O381" s="75"/>
    </row>
    <row r="382" spans="1:15" x14ac:dyDescent="0.25">
      <c r="A382" s="5"/>
      <c r="B382" s="86"/>
      <c r="C382" s="87"/>
      <c r="D382" s="87"/>
      <c r="E382" s="87"/>
      <c r="F382" s="87"/>
      <c r="G382" s="87"/>
      <c r="H382" s="87"/>
      <c r="I382" s="87"/>
      <c r="J382" s="87"/>
      <c r="K382" s="87"/>
      <c r="L382" s="88"/>
      <c r="M382" s="89"/>
      <c r="N382" s="90"/>
      <c r="O382" s="75"/>
    </row>
    <row r="383" spans="1:15" x14ac:dyDescent="0.25">
      <c r="A383" s="5"/>
      <c r="B383" s="86"/>
      <c r="C383" s="87"/>
      <c r="D383" s="87"/>
      <c r="E383" s="87"/>
      <c r="F383" s="87"/>
      <c r="G383" s="87"/>
      <c r="H383" s="87"/>
      <c r="I383" s="87"/>
      <c r="J383" s="87"/>
      <c r="K383" s="87"/>
      <c r="L383" s="88"/>
      <c r="M383" s="89"/>
      <c r="N383" s="90"/>
      <c r="O383" s="75"/>
    </row>
    <row r="384" spans="1:15" x14ac:dyDescent="0.25">
      <c r="A384" s="5"/>
      <c r="B384" s="86"/>
      <c r="C384" s="87"/>
      <c r="D384" s="87"/>
      <c r="E384" s="87"/>
      <c r="F384" s="87"/>
      <c r="G384" s="87"/>
      <c r="H384" s="87"/>
      <c r="I384" s="87"/>
      <c r="J384" s="87"/>
      <c r="K384" s="87"/>
      <c r="L384" s="88"/>
      <c r="M384" s="89"/>
      <c r="N384" s="90"/>
      <c r="O384" s="75"/>
    </row>
    <row r="385" spans="1:15" x14ac:dyDescent="0.25">
      <c r="A385" s="5"/>
      <c r="B385" s="86"/>
      <c r="C385" s="87"/>
      <c r="D385" s="87"/>
      <c r="E385" s="87"/>
      <c r="F385" s="87"/>
      <c r="G385" s="87"/>
      <c r="H385" s="87"/>
      <c r="I385" s="87"/>
      <c r="J385" s="87"/>
      <c r="K385" s="87"/>
      <c r="L385" s="88"/>
      <c r="M385" s="89"/>
      <c r="N385" s="90"/>
      <c r="O385" s="75"/>
    </row>
    <row r="386" spans="1:15" x14ac:dyDescent="0.25">
      <c r="A386" s="5"/>
      <c r="B386" s="86"/>
      <c r="C386" s="87"/>
      <c r="D386" s="87"/>
      <c r="E386" s="87"/>
      <c r="F386" s="87"/>
      <c r="G386" s="87"/>
      <c r="H386" s="87"/>
      <c r="I386" s="87"/>
      <c r="J386" s="87"/>
      <c r="K386" s="87"/>
      <c r="L386" s="88"/>
      <c r="M386" s="89"/>
      <c r="N386" s="90"/>
      <c r="O386" s="75"/>
    </row>
    <row r="387" spans="1:15" x14ac:dyDescent="0.25">
      <c r="A387" s="5"/>
      <c r="B387" s="86"/>
      <c r="C387" s="87"/>
      <c r="D387" s="87"/>
      <c r="E387" s="87"/>
      <c r="F387" s="87"/>
      <c r="G387" s="87"/>
      <c r="H387" s="87"/>
      <c r="I387" s="87"/>
      <c r="J387" s="87"/>
      <c r="K387" s="87"/>
      <c r="L387" s="88"/>
      <c r="M387" s="89"/>
      <c r="N387" s="90"/>
      <c r="O387" s="75"/>
    </row>
    <row r="388" spans="1:15" x14ac:dyDescent="0.25">
      <c r="A388" s="5"/>
      <c r="B388" s="86"/>
      <c r="C388" s="87"/>
      <c r="D388" s="87"/>
      <c r="E388" s="87"/>
      <c r="F388" s="87"/>
      <c r="G388" s="87"/>
      <c r="H388" s="87"/>
      <c r="I388" s="87"/>
      <c r="J388" s="87"/>
      <c r="K388" s="87"/>
      <c r="L388" s="88"/>
      <c r="M388" s="89"/>
      <c r="N388" s="90"/>
      <c r="O388" s="75"/>
    </row>
    <row r="389" spans="1:15" x14ac:dyDescent="0.25">
      <c r="A389" s="5"/>
      <c r="B389" s="86"/>
      <c r="C389" s="87"/>
      <c r="D389" s="87"/>
      <c r="E389" s="87"/>
      <c r="F389" s="87"/>
      <c r="G389" s="87"/>
      <c r="H389" s="87"/>
      <c r="I389" s="87"/>
      <c r="J389" s="87"/>
      <c r="K389" s="87"/>
      <c r="L389" s="88"/>
      <c r="M389" s="89"/>
      <c r="N389" s="90"/>
      <c r="O389" s="75"/>
    </row>
    <row r="390" spans="1:15" x14ac:dyDescent="0.25">
      <c r="A390" s="5"/>
      <c r="B390" s="86"/>
      <c r="C390" s="87"/>
      <c r="D390" s="87"/>
      <c r="E390" s="87"/>
      <c r="F390" s="87"/>
      <c r="G390" s="87"/>
      <c r="H390" s="87"/>
      <c r="I390" s="87"/>
      <c r="J390" s="87"/>
      <c r="K390" s="87"/>
      <c r="L390" s="88"/>
      <c r="M390" s="89"/>
      <c r="N390" s="90"/>
      <c r="O390" s="75"/>
    </row>
    <row r="391" spans="1:15" x14ac:dyDescent="0.25">
      <c r="A391" s="5"/>
      <c r="B391" s="86"/>
      <c r="C391" s="87"/>
      <c r="D391" s="87"/>
      <c r="E391" s="87"/>
      <c r="F391" s="87"/>
      <c r="G391" s="87"/>
      <c r="H391" s="87"/>
      <c r="I391" s="87"/>
      <c r="J391" s="87"/>
      <c r="K391" s="87"/>
      <c r="L391" s="88"/>
      <c r="M391" s="89"/>
      <c r="N391" s="90"/>
      <c r="O391" s="75"/>
    </row>
    <row r="392" spans="1:15" x14ac:dyDescent="0.25">
      <c r="A392" s="5"/>
      <c r="B392" s="86"/>
      <c r="C392" s="87"/>
      <c r="D392" s="87"/>
      <c r="E392" s="87"/>
      <c r="F392" s="87"/>
      <c r="G392" s="87"/>
      <c r="H392" s="87"/>
      <c r="I392" s="87"/>
      <c r="J392" s="87"/>
      <c r="K392" s="87"/>
      <c r="L392" s="88"/>
      <c r="M392" s="89"/>
      <c r="N392" s="90"/>
      <c r="O392" s="75"/>
    </row>
    <row r="393" spans="1:15" x14ac:dyDescent="0.25">
      <c r="A393" s="5"/>
      <c r="B393" s="86"/>
      <c r="C393" s="87"/>
      <c r="D393" s="87"/>
      <c r="E393" s="87"/>
      <c r="F393" s="87"/>
      <c r="G393" s="87"/>
      <c r="H393" s="87"/>
      <c r="I393" s="87"/>
      <c r="J393" s="87"/>
      <c r="K393" s="87"/>
      <c r="L393" s="88"/>
      <c r="M393" s="89"/>
      <c r="N393" s="90"/>
      <c r="O393" s="75"/>
    </row>
    <row r="394" spans="1:15" x14ac:dyDescent="0.25">
      <c r="A394" s="5"/>
      <c r="B394" s="86"/>
      <c r="C394" s="87"/>
      <c r="D394" s="87"/>
      <c r="E394" s="87"/>
      <c r="F394" s="87"/>
      <c r="G394" s="87"/>
      <c r="H394" s="87"/>
      <c r="I394" s="87"/>
      <c r="J394" s="87"/>
      <c r="K394" s="87"/>
      <c r="L394" s="88"/>
      <c r="M394" s="89"/>
      <c r="N394" s="90"/>
      <c r="O394" s="75"/>
    </row>
    <row r="395" spans="1:15" x14ac:dyDescent="0.25">
      <c r="A395" s="5"/>
      <c r="B395" s="86"/>
      <c r="C395" s="87"/>
      <c r="D395" s="87"/>
      <c r="E395" s="87"/>
      <c r="F395" s="87"/>
      <c r="G395" s="87"/>
      <c r="H395" s="87"/>
      <c r="I395" s="87"/>
      <c r="J395" s="87"/>
      <c r="K395" s="87"/>
      <c r="L395" s="88"/>
      <c r="M395" s="89"/>
      <c r="N395" s="90"/>
      <c r="O395" s="75"/>
    </row>
    <row r="396" spans="1:15" x14ac:dyDescent="0.25">
      <c r="A396" s="5"/>
      <c r="B396" s="86"/>
      <c r="C396" s="87"/>
      <c r="D396" s="87"/>
      <c r="E396" s="87"/>
      <c r="F396" s="87"/>
      <c r="G396" s="87"/>
      <c r="H396" s="87"/>
      <c r="I396" s="87"/>
      <c r="J396" s="87"/>
      <c r="K396" s="87"/>
      <c r="L396" s="88"/>
      <c r="M396" s="89"/>
      <c r="N396" s="90"/>
      <c r="O396" s="75"/>
    </row>
    <row r="397" spans="1:15" x14ac:dyDescent="0.25">
      <c r="A397" s="5"/>
      <c r="B397" s="86"/>
      <c r="C397" s="87"/>
      <c r="D397" s="87"/>
      <c r="E397" s="87"/>
      <c r="F397" s="87"/>
      <c r="G397" s="87"/>
      <c r="H397" s="87"/>
      <c r="I397" s="87"/>
      <c r="J397" s="87"/>
      <c r="K397" s="87"/>
      <c r="L397" s="88"/>
      <c r="M397" s="89"/>
      <c r="N397" s="90"/>
      <c r="O397" s="75"/>
    </row>
    <row r="398" spans="1:15" x14ac:dyDescent="0.25">
      <c r="A398" s="5"/>
      <c r="B398" s="86"/>
      <c r="C398" s="87"/>
      <c r="D398" s="87"/>
      <c r="E398" s="87"/>
      <c r="F398" s="87"/>
      <c r="G398" s="87"/>
      <c r="H398" s="87"/>
      <c r="I398" s="87"/>
      <c r="J398" s="87"/>
      <c r="K398" s="87"/>
      <c r="L398" s="88"/>
      <c r="M398" s="89"/>
      <c r="N398" s="90"/>
      <c r="O398" s="75"/>
    </row>
    <row r="399" spans="1:15" x14ac:dyDescent="0.25">
      <c r="A399" s="5"/>
      <c r="B399" s="86"/>
      <c r="C399" s="87"/>
      <c r="D399" s="87"/>
      <c r="E399" s="87"/>
      <c r="F399" s="87"/>
      <c r="G399" s="87"/>
      <c r="H399" s="87"/>
      <c r="I399" s="87"/>
      <c r="J399" s="87"/>
      <c r="K399" s="87"/>
      <c r="L399" s="88"/>
      <c r="M399" s="89"/>
      <c r="N399" s="90"/>
      <c r="O399" s="75"/>
    </row>
    <row r="400" spans="1:15" x14ac:dyDescent="0.25">
      <c r="A400" s="5"/>
      <c r="B400" s="86"/>
      <c r="C400" s="87"/>
      <c r="D400" s="87"/>
      <c r="E400" s="87"/>
      <c r="F400" s="87"/>
      <c r="G400" s="87"/>
      <c r="H400" s="87"/>
      <c r="I400" s="87"/>
      <c r="J400" s="87"/>
      <c r="K400" s="87"/>
      <c r="L400" s="88"/>
      <c r="M400" s="89"/>
      <c r="N400" s="90"/>
      <c r="O400" s="75"/>
    </row>
    <row r="401" spans="1:15" x14ac:dyDescent="0.25">
      <c r="A401" s="5"/>
      <c r="B401" s="86"/>
      <c r="C401" s="87"/>
      <c r="D401" s="87"/>
      <c r="E401" s="87"/>
      <c r="F401" s="87"/>
      <c r="G401" s="87"/>
      <c r="H401" s="87"/>
      <c r="I401" s="87"/>
      <c r="J401" s="87"/>
      <c r="K401" s="87"/>
      <c r="L401" s="88"/>
      <c r="M401" s="89"/>
      <c r="N401" s="90"/>
      <c r="O401" s="75"/>
    </row>
    <row r="402" spans="1:15" x14ac:dyDescent="0.25">
      <c r="A402" s="5"/>
      <c r="B402" s="86"/>
      <c r="C402" s="87"/>
      <c r="D402" s="87"/>
      <c r="E402" s="87"/>
      <c r="F402" s="87"/>
      <c r="G402" s="87"/>
      <c r="H402" s="87"/>
      <c r="I402" s="87"/>
      <c r="J402" s="87"/>
      <c r="K402" s="87"/>
      <c r="L402" s="88"/>
      <c r="M402" s="89"/>
      <c r="N402" s="90"/>
      <c r="O402" s="75"/>
    </row>
    <row r="403" spans="1:15" x14ac:dyDescent="0.25">
      <c r="A403" s="5"/>
      <c r="B403" s="86"/>
      <c r="C403" s="87"/>
      <c r="D403" s="87"/>
      <c r="E403" s="87"/>
      <c r="F403" s="87"/>
      <c r="G403" s="87"/>
      <c r="H403" s="87"/>
      <c r="I403" s="87"/>
      <c r="J403" s="87"/>
      <c r="K403" s="87"/>
      <c r="L403" s="88"/>
      <c r="M403" s="89"/>
      <c r="N403" s="90"/>
      <c r="O403" s="75"/>
    </row>
    <row r="404" spans="1:15" x14ac:dyDescent="0.25">
      <c r="A404" s="5"/>
      <c r="B404" s="86"/>
      <c r="C404" s="87"/>
      <c r="D404" s="87"/>
      <c r="E404" s="87"/>
      <c r="F404" s="87"/>
      <c r="G404" s="87"/>
      <c r="H404" s="87"/>
      <c r="I404" s="87"/>
      <c r="J404" s="87"/>
      <c r="K404" s="87"/>
      <c r="L404" s="88"/>
      <c r="M404" s="89"/>
      <c r="N404" s="90"/>
      <c r="O404" s="75"/>
    </row>
    <row r="405" spans="1:15" x14ac:dyDescent="0.25">
      <c r="A405" s="5"/>
      <c r="B405" s="86"/>
      <c r="C405" s="87"/>
      <c r="D405" s="87"/>
      <c r="E405" s="87"/>
      <c r="F405" s="87"/>
      <c r="G405" s="87"/>
      <c r="H405" s="87"/>
      <c r="I405" s="87"/>
      <c r="J405" s="87"/>
      <c r="K405" s="87"/>
      <c r="L405" s="88"/>
      <c r="M405" s="89"/>
      <c r="N405" s="90"/>
      <c r="O405" s="75"/>
    </row>
    <row r="406" spans="1:15" x14ac:dyDescent="0.25">
      <c r="A406" s="5"/>
      <c r="B406" s="86"/>
      <c r="C406" s="87"/>
      <c r="D406" s="87"/>
      <c r="E406" s="87"/>
      <c r="F406" s="87"/>
      <c r="G406" s="87"/>
      <c r="H406" s="87"/>
      <c r="I406" s="87"/>
      <c r="J406" s="87"/>
      <c r="K406" s="87"/>
      <c r="L406" s="88"/>
      <c r="M406" s="89"/>
      <c r="N406" s="90"/>
      <c r="O406" s="75"/>
    </row>
    <row r="407" spans="1:15" x14ac:dyDescent="0.25">
      <c r="A407" s="5"/>
      <c r="B407" s="86"/>
      <c r="C407" s="87"/>
      <c r="D407" s="87"/>
      <c r="E407" s="87"/>
      <c r="F407" s="87"/>
      <c r="G407" s="87"/>
      <c r="H407" s="87"/>
      <c r="I407" s="87"/>
      <c r="J407" s="87"/>
      <c r="K407" s="87"/>
      <c r="L407" s="88"/>
      <c r="M407" s="89"/>
      <c r="N407" s="90"/>
      <c r="O407" s="75"/>
    </row>
    <row r="408" spans="1:15" x14ac:dyDescent="0.25">
      <c r="A408" s="5"/>
      <c r="B408" s="86"/>
      <c r="C408" s="87"/>
      <c r="D408" s="87"/>
      <c r="E408" s="87"/>
      <c r="F408" s="87"/>
      <c r="G408" s="87"/>
      <c r="H408" s="87"/>
      <c r="I408" s="87"/>
      <c r="J408" s="87"/>
      <c r="K408" s="87"/>
      <c r="L408" s="88"/>
      <c r="M408" s="89"/>
      <c r="N408" s="90"/>
      <c r="O408" s="75"/>
    </row>
    <row r="409" spans="1:15" x14ac:dyDescent="0.25">
      <c r="A409" s="5"/>
      <c r="B409" s="86"/>
      <c r="C409" s="87"/>
      <c r="D409" s="87"/>
      <c r="E409" s="87"/>
      <c r="F409" s="87"/>
      <c r="G409" s="87"/>
      <c r="H409" s="87"/>
      <c r="I409" s="87"/>
      <c r="J409" s="87"/>
      <c r="K409" s="87"/>
      <c r="L409" s="88"/>
      <c r="M409" s="89"/>
      <c r="N409" s="90"/>
      <c r="O409" s="75"/>
    </row>
    <row r="410" spans="1:15" x14ac:dyDescent="0.25">
      <c r="A410" s="5"/>
      <c r="B410" s="86"/>
      <c r="C410" s="87"/>
      <c r="D410" s="87"/>
      <c r="E410" s="87"/>
      <c r="F410" s="87"/>
      <c r="G410" s="87"/>
      <c r="H410" s="87"/>
      <c r="I410" s="87"/>
      <c r="J410" s="87"/>
      <c r="K410" s="87"/>
      <c r="L410" s="88"/>
      <c r="M410" s="89"/>
      <c r="N410" s="90"/>
      <c r="O410" s="75"/>
    </row>
    <row r="411" spans="1:15" x14ac:dyDescent="0.25">
      <c r="A411" s="5"/>
      <c r="B411" s="86"/>
      <c r="C411" s="87"/>
      <c r="D411" s="87"/>
      <c r="E411" s="87"/>
      <c r="F411" s="87"/>
      <c r="G411" s="87"/>
      <c r="H411" s="87"/>
      <c r="I411" s="87"/>
      <c r="J411" s="87"/>
      <c r="K411" s="87"/>
      <c r="L411" s="88"/>
      <c r="M411" s="89"/>
      <c r="N411" s="90"/>
      <c r="O411" s="75"/>
    </row>
    <row r="412" spans="1:15" x14ac:dyDescent="0.25">
      <c r="A412" s="5"/>
      <c r="B412" s="86"/>
      <c r="C412" s="87"/>
      <c r="D412" s="87"/>
      <c r="E412" s="87"/>
      <c r="F412" s="87"/>
      <c r="G412" s="87"/>
      <c r="H412" s="87"/>
      <c r="I412" s="87"/>
      <c r="J412" s="87"/>
      <c r="K412" s="87"/>
      <c r="L412" s="88"/>
      <c r="M412" s="89"/>
      <c r="N412" s="90"/>
      <c r="O412" s="75"/>
    </row>
    <row r="413" spans="1:15" x14ac:dyDescent="0.25">
      <c r="A413" s="5"/>
      <c r="B413" s="86"/>
      <c r="C413" s="87"/>
      <c r="D413" s="87"/>
      <c r="E413" s="87"/>
      <c r="F413" s="87"/>
      <c r="G413" s="87"/>
      <c r="H413" s="87"/>
      <c r="I413" s="87"/>
      <c r="J413" s="87"/>
      <c r="K413" s="87"/>
      <c r="L413" s="88"/>
      <c r="M413" s="89"/>
      <c r="N413" s="90"/>
      <c r="O413" s="75"/>
    </row>
    <row r="414" spans="1:15" x14ac:dyDescent="0.25">
      <c r="A414" s="5"/>
      <c r="B414" s="86"/>
      <c r="C414" s="87"/>
      <c r="D414" s="87"/>
      <c r="E414" s="87"/>
      <c r="F414" s="87"/>
      <c r="G414" s="87"/>
      <c r="H414" s="87"/>
      <c r="I414" s="87"/>
      <c r="J414" s="87"/>
      <c r="K414" s="87"/>
      <c r="L414" s="88"/>
      <c r="M414" s="89"/>
      <c r="N414" s="90"/>
      <c r="O414" s="75"/>
    </row>
    <row r="415" spans="1:15" x14ac:dyDescent="0.25">
      <c r="A415" s="5"/>
      <c r="B415" s="86"/>
      <c r="C415" s="87"/>
      <c r="D415" s="87"/>
      <c r="E415" s="87"/>
      <c r="F415" s="87"/>
      <c r="G415" s="87"/>
      <c r="H415" s="87"/>
      <c r="I415" s="87"/>
      <c r="J415" s="87"/>
      <c r="K415" s="87"/>
      <c r="L415" s="88"/>
      <c r="M415" s="89"/>
      <c r="N415" s="90"/>
      <c r="O415" s="75"/>
    </row>
    <row r="416" spans="1:15" x14ac:dyDescent="0.25">
      <c r="A416" s="5"/>
      <c r="B416" s="86"/>
      <c r="C416" s="87"/>
      <c r="D416" s="87"/>
      <c r="E416" s="87"/>
      <c r="F416" s="87"/>
      <c r="G416" s="87"/>
      <c r="H416" s="87"/>
      <c r="I416" s="87"/>
      <c r="J416" s="87"/>
      <c r="K416" s="87"/>
      <c r="L416" s="88"/>
      <c r="M416" s="89"/>
      <c r="N416" s="90"/>
      <c r="O416" s="75"/>
    </row>
    <row r="417" spans="1:15" x14ac:dyDescent="0.25">
      <c r="A417" s="5"/>
      <c r="B417" s="86"/>
      <c r="C417" s="87"/>
      <c r="D417" s="87"/>
      <c r="E417" s="87"/>
      <c r="F417" s="87"/>
      <c r="G417" s="87"/>
      <c r="H417" s="87"/>
      <c r="I417" s="87"/>
      <c r="J417" s="87"/>
      <c r="K417" s="87"/>
      <c r="L417" s="88"/>
      <c r="M417" s="89"/>
      <c r="N417" s="90"/>
      <c r="O417" s="75"/>
    </row>
    <row r="418" spans="1:15" x14ac:dyDescent="0.25">
      <c r="A418" s="5"/>
      <c r="B418" s="86"/>
      <c r="C418" s="87"/>
      <c r="D418" s="87"/>
      <c r="E418" s="87"/>
      <c r="F418" s="87"/>
      <c r="G418" s="87"/>
      <c r="H418" s="87"/>
      <c r="I418" s="87"/>
      <c r="J418" s="87"/>
      <c r="K418" s="87"/>
      <c r="L418" s="88"/>
      <c r="M418" s="89"/>
      <c r="N418" s="90"/>
      <c r="O418" s="75"/>
    </row>
    <row r="419" spans="1:15" x14ac:dyDescent="0.25">
      <c r="A419" s="5"/>
      <c r="B419" s="86"/>
      <c r="C419" s="87"/>
      <c r="D419" s="87"/>
      <c r="E419" s="87"/>
      <c r="F419" s="87"/>
      <c r="G419" s="87"/>
      <c r="H419" s="87"/>
      <c r="I419" s="87"/>
      <c r="J419" s="87"/>
      <c r="K419" s="87"/>
      <c r="L419" s="88"/>
      <c r="M419" s="89"/>
      <c r="N419" s="90"/>
      <c r="O419" s="75"/>
    </row>
    <row r="420" spans="1:15" x14ac:dyDescent="0.25">
      <c r="A420" s="5"/>
      <c r="B420" s="86"/>
      <c r="C420" s="87"/>
      <c r="D420" s="87"/>
      <c r="E420" s="87"/>
      <c r="F420" s="87"/>
      <c r="G420" s="87"/>
      <c r="H420" s="87"/>
      <c r="I420" s="87"/>
      <c r="J420" s="87"/>
      <c r="K420" s="87"/>
      <c r="L420" s="88"/>
      <c r="M420" s="89"/>
      <c r="N420" s="90"/>
      <c r="O420" s="75"/>
    </row>
    <row r="421" spans="1:15" x14ac:dyDescent="0.25">
      <c r="A421" s="5"/>
      <c r="B421" s="86"/>
      <c r="C421" s="87"/>
      <c r="D421" s="87"/>
      <c r="E421" s="87"/>
      <c r="F421" s="87"/>
      <c r="G421" s="87"/>
      <c r="H421" s="87"/>
      <c r="I421" s="87"/>
      <c r="J421" s="87"/>
      <c r="K421" s="87"/>
      <c r="L421" s="88"/>
      <c r="M421" s="89"/>
      <c r="N421" s="90"/>
      <c r="O421" s="75"/>
    </row>
    <row r="422" spans="1:15" x14ac:dyDescent="0.25">
      <c r="A422" s="5"/>
      <c r="B422" s="86"/>
      <c r="C422" s="87"/>
      <c r="D422" s="87"/>
      <c r="E422" s="87"/>
      <c r="F422" s="87"/>
      <c r="G422" s="87"/>
      <c r="H422" s="87"/>
      <c r="I422" s="87"/>
      <c r="J422" s="87"/>
      <c r="K422" s="87"/>
      <c r="L422" s="88"/>
      <c r="M422" s="89"/>
      <c r="N422" s="90"/>
      <c r="O422" s="75"/>
    </row>
    <row r="423" spans="1:15" x14ac:dyDescent="0.25">
      <c r="A423" s="5"/>
      <c r="B423" s="86"/>
      <c r="C423" s="87"/>
      <c r="D423" s="87"/>
      <c r="E423" s="87"/>
      <c r="F423" s="87"/>
      <c r="G423" s="87"/>
      <c r="H423" s="87"/>
      <c r="I423" s="87"/>
      <c r="J423" s="87"/>
      <c r="K423" s="87"/>
      <c r="L423" s="88"/>
      <c r="M423" s="89"/>
      <c r="N423" s="90"/>
      <c r="O423" s="75"/>
    </row>
    <row r="424" spans="1:15" x14ac:dyDescent="0.25">
      <c r="A424" s="5"/>
      <c r="B424" s="86"/>
      <c r="C424" s="87"/>
      <c r="D424" s="87"/>
      <c r="E424" s="87"/>
      <c r="F424" s="87"/>
      <c r="G424" s="87"/>
      <c r="H424" s="87"/>
      <c r="I424" s="87"/>
      <c r="J424" s="87"/>
      <c r="K424" s="87"/>
      <c r="L424" s="88"/>
      <c r="M424" s="89"/>
      <c r="N424" s="90"/>
      <c r="O424" s="75"/>
    </row>
    <row r="425" spans="1:15" x14ac:dyDescent="0.25">
      <c r="A425" s="5"/>
      <c r="B425" s="86"/>
      <c r="C425" s="87"/>
      <c r="D425" s="87"/>
      <c r="E425" s="87"/>
      <c r="F425" s="87"/>
      <c r="G425" s="87"/>
      <c r="H425" s="87"/>
      <c r="I425" s="87"/>
      <c r="J425" s="87"/>
      <c r="K425" s="87"/>
      <c r="L425" s="88"/>
      <c r="M425" s="89"/>
      <c r="N425" s="90"/>
      <c r="O425" s="75"/>
    </row>
    <row r="426" spans="1:15" x14ac:dyDescent="0.25">
      <c r="A426" s="5"/>
      <c r="B426" s="86"/>
      <c r="C426" s="87"/>
      <c r="D426" s="87"/>
      <c r="E426" s="87"/>
      <c r="F426" s="87"/>
      <c r="G426" s="87"/>
      <c r="H426" s="87"/>
      <c r="I426" s="87"/>
      <c r="J426" s="87"/>
      <c r="K426" s="87"/>
      <c r="L426" s="88"/>
      <c r="M426" s="89"/>
      <c r="N426" s="90"/>
      <c r="O426" s="75"/>
    </row>
    <row r="427" spans="1:15" x14ac:dyDescent="0.25">
      <c r="A427" s="5"/>
      <c r="B427" s="86"/>
      <c r="C427" s="87"/>
      <c r="D427" s="87"/>
      <c r="E427" s="87"/>
      <c r="F427" s="87"/>
      <c r="G427" s="87"/>
      <c r="H427" s="87"/>
      <c r="I427" s="87"/>
      <c r="J427" s="87"/>
      <c r="K427" s="87"/>
      <c r="L427" s="88"/>
      <c r="M427" s="89"/>
      <c r="N427" s="90"/>
      <c r="O427" s="75"/>
    </row>
    <row r="428" spans="1:15" x14ac:dyDescent="0.25">
      <c r="A428" s="5"/>
      <c r="B428" s="86"/>
      <c r="C428" s="87"/>
      <c r="D428" s="87"/>
      <c r="E428" s="87"/>
      <c r="F428" s="87"/>
      <c r="G428" s="87"/>
      <c r="H428" s="87"/>
      <c r="I428" s="87"/>
      <c r="J428" s="87"/>
      <c r="K428" s="87"/>
      <c r="L428" s="88"/>
      <c r="M428" s="89"/>
      <c r="N428" s="90"/>
      <c r="O428" s="75"/>
    </row>
    <row r="429" spans="1:15" x14ac:dyDescent="0.25">
      <c r="A429" s="5"/>
      <c r="B429" s="86"/>
      <c r="C429" s="87"/>
      <c r="D429" s="87"/>
      <c r="E429" s="87"/>
      <c r="F429" s="87"/>
      <c r="G429" s="87"/>
      <c r="H429" s="87"/>
      <c r="I429" s="87"/>
      <c r="J429" s="87"/>
      <c r="K429" s="87"/>
      <c r="L429" s="88"/>
      <c r="M429" s="89"/>
      <c r="N429" s="90"/>
      <c r="O429" s="75"/>
    </row>
    <row r="430" spans="1:15" x14ac:dyDescent="0.25">
      <c r="A430" s="5"/>
      <c r="B430" s="86"/>
      <c r="C430" s="87"/>
      <c r="D430" s="87"/>
      <c r="E430" s="87"/>
      <c r="F430" s="87"/>
      <c r="G430" s="87"/>
      <c r="H430" s="87"/>
      <c r="I430" s="87"/>
      <c r="J430" s="87"/>
      <c r="K430" s="87"/>
      <c r="L430" s="88"/>
      <c r="M430" s="89"/>
      <c r="N430" s="90"/>
      <c r="O430" s="75"/>
    </row>
    <row r="431" spans="1:15" x14ac:dyDescent="0.25">
      <c r="A431" s="5"/>
      <c r="B431" s="86"/>
      <c r="C431" s="87"/>
      <c r="D431" s="87"/>
      <c r="E431" s="87"/>
      <c r="F431" s="87"/>
      <c r="G431" s="87"/>
      <c r="H431" s="87"/>
      <c r="I431" s="87"/>
      <c r="J431" s="87"/>
      <c r="K431" s="87"/>
      <c r="L431" s="88"/>
      <c r="M431" s="89"/>
      <c r="N431" s="90"/>
      <c r="O431" s="75"/>
    </row>
    <row r="432" spans="1:15" x14ac:dyDescent="0.25">
      <c r="A432" s="5"/>
      <c r="B432" s="86"/>
      <c r="C432" s="87"/>
      <c r="D432" s="87"/>
      <c r="E432" s="87"/>
      <c r="F432" s="87"/>
      <c r="G432" s="87"/>
      <c r="H432" s="87"/>
      <c r="I432" s="87"/>
      <c r="J432" s="87"/>
      <c r="K432" s="87"/>
      <c r="L432" s="88"/>
      <c r="M432" s="89"/>
      <c r="N432" s="90"/>
      <c r="O432" s="75"/>
    </row>
    <row r="433" spans="1:15" x14ac:dyDescent="0.25">
      <c r="A433" s="5"/>
      <c r="B433" s="86"/>
      <c r="C433" s="87"/>
      <c r="D433" s="87"/>
      <c r="E433" s="87"/>
      <c r="F433" s="87"/>
      <c r="G433" s="87"/>
      <c r="H433" s="87"/>
      <c r="I433" s="87"/>
      <c r="J433" s="87"/>
      <c r="K433" s="87"/>
      <c r="L433" s="88"/>
      <c r="M433" s="89"/>
      <c r="N433" s="90"/>
      <c r="O433" s="75"/>
    </row>
    <row r="434" spans="1:15" x14ac:dyDescent="0.25">
      <c r="A434" s="5"/>
      <c r="B434" s="86"/>
      <c r="C434" s="87"/>
      <c r="D434" s="87"/>
      <c r="E434" s="87"/>
      <c r="F434" s="87"/>
      <c r="G434" s="87"/>
      <c r="H434" s="87"/>
      <c r="I434" s="87"/>
      <c r="J434" s="87"/>
      <c r="K434" s="87"/>
      <c r="L434" s="88"/>
      <c r="M434" s="89"/>
      <c r="N434" s="90"/>
      <c r="O434" s="75"/>
    </row>
    <row r="435" spans="1:15" x14ac:dyDescent="0.25">
      <c r="A435" s="5"/>
      <c r="B435" s="86"/>
      <c r="C435" s="87"/>
      <c r="D435" s="87"/>
      <c r="E435" s="87"/>
      <c r="F435" s="87"/>
      <c r="G435" s="87"/>
      <c r="H435" s="87"/>
      <c r="I435" s="87"/>
      <c r="J435" s="87"/>
      <c r="K435" s="87"/>
      <c r="L435" s="88"/>
      <c r="M435" s="89"/>
      <c r="N435" s="90"/>
      <c r="O435" s="75"/>
    </row>
    <row r="436" spans="1:15" x14ac:dyDescent="0.25">
      <c r="A436" s="5"/>
      <c r="B436" s="86"/>
      <c r="C436" s="87"/>
      <c r="D436" s="87"/>
      <c r="E436" s="87"/>
      <c r="F436" s="87"/>
      <c r="G436" s="87"/>
      <c r="H436" s="87"/>
      <c r="I436" s="87"/>
      <c r="J436" s="87"/>
      <c r="K436" s="87"/>
      <c r="L436" s="88"/>
      <c r="M436" s="89"/>
      <c r="N436" s="90"/>
      <c r="O436" s="75"/>
    </row>
    <row r="437" spans="1:15" x14ac:dyDescent="0.25">
      <c r="A437" s="5"/>
      <c r="B437" s="86"/>
      <c r="C437" s="87"/>
      <c r="D437" s="87"/>
      <c r="E437" s="87"/>
      <c r="F437" s="87"/>
      <c r="G437" s="87"/>
      <c r="H437" s="87"/>
      <c r="I437" s="87"/>
      <c r="J437" s="87"/>
      <c r="K437" s="87"/>
      <c r="L437" s="88"/>
      <c r="M437" s="89"/>
      <c r="N437" s="90"/>
      <c r="O437" s="75"/>
    </row>
    <row r="438" spans="1:15" x14ac:dyDescent="0.25">
      <c r="A438" s="5"/>
      <c r="B438" s="86"/>
      <c r="C438" s="87"/>
      <c r="D438" s="87"/>
      <c r="E438" s="87"/>
      <c r="F438" s="87"/>
      <c r="G438" s="87"/>
      <c r="H438" s="87"/>
      <c r="I438" s="87"/>
      <c r="J438" s="87"/>
      <c r="K438" s="87"/>
      <c r="L438" s="88"/>
      <c r="M438" s="89"/>
      <c r="N438" s="90"/>
      <c r="O438" s="75"/>
    </row>
    <row r="439" spans="1:15" x14ac:dyDescent="0.25">
      <c r="A439" s="5"/>
      <c r="B439" s="86"/>
      <c r="C439" s="87"/>
      <c r="D439" s="87"/>
      <c r="E439" s="87"/>
      <c r="F439" s="87"/>
      <c r="G439" s="87"/>
      <c r="H439" s="87"/>
      <c r="I439" s="87"/>
      <c r="J439" s="87"/>
      <c r="K439" s="87"/>
      <c r="L439" s="88"/>
      <c r="M439" s="89"/>
      <c r="N439" s="90"/>
      <c r="O439" s="75"/>
    </row>
    <row r="440" spans="1:15" x14ac:dyDescent="0.25">
      <c r="A440" s="5"/>
      <c r="B440" s="86"/>
      <c r="C440" s="87"/>
      <c r="D440" s="87"/>
      <c r="E440" s="87"/>
      <c r="F440" s="87"/>
      <c r="G440" s="87"/>
      <c r="H440" s="87"/>
      <c r="I440" s="87"/>
      <c r="J440" s="87"/>
      <c r="K440" s="87"/>
      <c r="L440" s="88"/>
      <c r="M440" s="89"/>
      <c r="N440" s="90"/>
      <c r="O440" s="75"/>
    </row>
    <row r="441" spans="1:15" x14ac:dyDescent="0.25">
      <c r="A441" s="5"/>
      <c r="B441" s="86"/>
      <c r="C441" s="87"/>
      <c r="D441" s="87"/>
      <c r="E441" s="87"/>
      <c r="F441" s="87"/>
      <c r="G441" s="87"/>
      <c r="H441" s="87"/>
      <c r="I441" s="87"/>
      <c r="J441" s="87"/>
      <c r="K441" s="87"/>
      <c r="L441" s="88"/>
      <c r="M441" s="89"/>
      <c r="N441" s="90"/>
      <c r="O441" s="75"/>
    </row>
    <row r="442" spans="1:15" x14ac:dyDescent="0.25">
      <c r="A442" s="5"/>
      <c r="B442" s="86"/>
      <c r="C442" s="87"/>
      <c r="D442" s="87"/>
      <c r="E442" s="87"/>
      <c r="F442" s="87"/>
      <c r="G442" s="87"/>
      <c r="H442" s="87"/>
      <c r="I442" s="87"/>
      <c r="J442" s="87"/>
      <c r="K442" s="87"/>
      <c r="L442" s="88"/>
      <c r="M442" s="89"/>
      <c r="N442" s="90"/>
      <c r="O442" s="75"/>
    </row>
    <row r="443" spans="1:15" x14ac:dyDescent="0.25">
      <c r="A443" s="5"/>
      <c r="B443" s="86"/>
      <c r="C443" s="87"/>
      <c r="D443" s="87"/>
      <c r="E443" s="87"/>
      <c r="F443" s="87"/>
      <c r="G443" s="87"/>
      <c r="H443" s="87"/>
      <c r="I443" s="87"/>
      <c r="J443" s="87"/>
      <c r="K443" s="87"/>
      <c r="L443" s="88"/>
      <c r="M443" s="89"/>
      <c r="N443" s="90"/>
      <c r="O443" s="75"/>
    </row>
    <row r="444" spans="1:15" x14ac:dyDescent="0.25">
      <c r="A444" s="5"/>
      <c r="B444" s="86"/>
      <c r="C444" s="87"/>
      <c r="D444" s="87"/>
      <c r="E444" s="87"/>
      <c r="F444" s="87"/>
      <c r="G444" s="87"/>
      <c r="H444" s="87"/>
      <c r="I444" s="87"/>
      <c r="J444" s="87"/>
      <c r="K444" s="87"/>
      <c r="L444" s="88"/>
      <c r="M444" s="89"/>
      <c r="N444" s="90"/>
      <c r="O444" s="75"/>
    </row>
    <row r="445" spans="1:15" x14ac:dyDescent="0.25">
      <c r="A445" s="5"/>
      <c r="B445" s="86"/>
      <c r="C445" s="87"/>
      <c r="D445" s="87"/>
      <c r="E445" s="87"/>
      <c r="F445" s="87"/>
      <c r="G445" s="87"/>
      <c r="H445" s="87"/>
      <c r="I445" s="87"/>
      <c r="J445" s="87"/>
      <c r="K445" s="87"/>
      <c r="L445" s="88"/>
      <c r="M445" s="89"/>
      <c r="N445" s="90"/>
      <c r="O445" s="75"/>
    </row>
    <row r="446" spans="1:15" x14ac:dyDescent="0.25">
      <c r="A446" s="5"/>
      <c r="B446" s="86"/>
      <c r="C446" s="87"/>
      <c r="D446" s="87"/>
      <c r="E446" s="87"/>
      <c r="F446" s="87"/>
      <c r="G446" s="87"/>
      <c r="H446" s="87"/>
      <c r="I446" s="87"/>
      <c r="J446" s="87"/>
      <c r="K446" s="87"/>
      <c r="L446" s="88"/>
      <c r="M446" s="89"/>
      <c r="N446" s="90"/>
      <c r="O446" s="75"/>
    </row>
    <row r="447" spans="1:15" x14ac:dyDescent="0.25">
      <c r="A447" s="5"/>
      <c r="B447" s="86"/>
      <c r="C447" s="87"/>
      <c r="D447" s="87"/>
      <c r="E447" s="87"/>
      <c r="F447" s="87"/>
      <c r="G447" s="87"/>
      <c r="H447" s="87"/>
      <c r="I447" s="87"/>
      <c r="J447" s="87"/>
      <c r="K447" s="87"/>
      <c r="L447" s="88"/>
      <c r="M447" s="89"/>
      <c r="N447" s="90"/>
      <c r="O447" s="75"/>
    </row>
    <row r="448" spans="1:15" x14ac:dyDescent="0.25">
      <c r="A448" s="5"/>
      <c r="B448" s="86"/>
      <c r="C448" s="87"/>
      <c r="D448" s="87"/>
      <c r="E448" s="87"/>
      <c r="F448" s="87"/>
      <c r="G448" s="87"/>
      <c r="H448" s="87"/>
      <c r="I448" s="87"/>
      <c r="J448" s="87"/>
      <c r="K448" s="87"/>
      <c r="L448" s="88"/>
      <c r="M448" s="89"/>
      <c r="N448" s="90"/>
      <c r="O448" s="75"/>
    </row>
    <row r="449" spans="1:15" x14ac:dyDescent="0.25">
      <c r="A449" s="5"/>
      <c r="B449" s="86"/>
      <c r="C449" s="87"/>
      <c r="D449" s="87"/>
      <c r="E449" s="87"/>
      <c r="F449" s="87"/>
      <c r="G449" s="87"/>
      <c r="H449" s="87"/>
      <c r="I449" s="87"/>
      <c r="J449" s="87"/>
      <c r="K449" s="87"/>
      <c r="L449" s="88"/>
      <c r="M449" s="89"/>
      <c r="N449" s="90"/>
      <c r="O449" s="75"/>
    </row>
    <row r="450" spans="1:15" x14ac:dyDescent="0.25">
      <c r="A450" s="5"/>
      <c r="B450" s="86"/>
      <c r="C450" s="87"/>
      <c r="D450" s="87"/>
      <c r="E450" s="87"/>
      <c r="F450" s="87"/>
      <c r="G450" s="87"/>
      <c r="H450" s="87"/>
      <c r="I450" s="87"/>
      <c r="J450" s="87"/>
      <c r="K450" s="87"/>
      <c r="L450" s="88"/>
      <c r="M450" s="89"/>
      <c r="N450" s="90"/>
      <c r="O450" s="75"/>
    </row>
    <row r="451" spans="1:15" x14ac:dyDescent="0.25">
      <c r="A451" s="5"/>
      <c r="B451" s="86"/>
      <c r="C451" s="87"/>
      <c r="D451" s="87"/>
      <c r="E451" s="87"/>
      <c r="F451" s="87"/>
      <c r="G451" s="87"/>
      <c r="H451" s="87"/>
      <c r="I451" s="87"/>
      <c r="J451" s="87"/>
      <c r="K451" s="87"/>
      <c r="L451" s="88"/>
      <c r="M451" s="89"/>
      <c r="N451" s="90"/>
      <c r="O451" s="75"/>
    </row>
    <row r="452" spans="1:15" x14ac:dyDescent="0.25">
      <c r="A452" s="5"/>
      <c r="B452" s="86"/>
      <c r="C452" s="87"/>
      <c r="D452" s="87"/>
      <c r="E452" s="87"/>
      <c r="F452" s="87"/>
      <c r="G452" s="87"/>
      <c r="H452" s="87"/>
      <c r="I452" s="87"/>
      <c r="J452" s="87"/>
      <c r="K452" s="87"/>
      <c r="L452" s="88"/>
      <c r="M452" s="89"/>
      <c r="N452" s="90"/>
      <c r="O452" s="75"/>
    </row>
    <row r="453" spans="1:15" x14ac:dyDescent="0.25">
      <c r="A453" s="5"/>
      <c r="B453" s="86"/>
      <c r="C453" s="87"/>
      <c r="D453" s="87"/>
      <c r="E453" s="87"/>
      <c r="F453" s="87"/>
      <c r="G453" s="87"/>
      <c r="H453" s="87"/>
      <c r="I453" s="87"/>
      <c r="J453" s="87"/>
      <c r="K453" s="87"/>
      <c r="L453" s="88"/>
      <c r="M453" s="89"/>
      <c r="N453" s="90"/>
      <c r="O453" s="75"/>
    </row>
    <row r="454" spans="1:15" x14ac:dyDescent="0.25">
      <c r="A454" s="5"/>
      <c r="B454" s="86"/>
      <c r="C454" s="87"/>
      <c r="D454" s="87"/>
      <c r="E454" s="87"/>
      <c r="F454" s="87"/>
      <c r="G454" s="87"/>
      <c r="H454" s="87"/>
      <c r="I454" s="87"/>
      <c r="J454" s="87"/>
      <c r="K454" s="87"/>
      <c r="L454" s="88"/>
      <c r="M454" s="89"/>
      <c r="N454" s="90"/>
      <c r="O454" s="75"/>
    </row>
    <row r="455" spans="1:15" x14ac:dyDescent="0.25">
      <c r="A455" s="5"/>
      <c r="B455" s="86"/>
      <c r="C455" s="87"/>
      <c r="D455" s="87"/>
      <c r="E455" s="87"/>
      <c r="F455" s="87"/>
      <c r="G455" s="87"/>
      <c r="H455" s="87"/>
      <c r="I455" s="87"/>
      <c r="J455" s="87"/>
      <c r="K455" s="87"/>
      <c r="L455" s="88"/>
      <c r="M455" s="89"/>
      <c r="N455" s="90"/>
      <c r="O455" s="75"/>
    </row>
    <row r="456" spans="1:15" x14ac:dyDescent="0.25">
      <c r="A456" s="5"/>
      <c r="B456" s="86"/>
      <c r="C456" s="87"/>
      <c r="D456" s="87"/>
      <c r="E456" s="87"/>
      <c r="F456" s="87"/>
      <c r="G456" s="87"/>
      <c r="H456" s="87"/>
      <c r="I456" s="87"/>
      <c r="J456" s="87"/>
      <c r="K456" s="87"/>
      <c r="L456" s="88"/>
      <c r="M456" s="89"/>
      <c r="N456" s="90"/>
      <c r="O456" s="75"/>
    </row>
    <row r="457" spans="1:15" x14ac:dyDescent="0.25">
      <c r="A457" s="5"/>
      <c r="B457" s="86"/>
      <c r="C457" s="87"/>
      <c r="D457" s="87"/>
      <c r="E457" s="87"/>
      <c r="F457" s="87"/>
      <c r="G457" s="87"/>
      <c r="H457" s="87"/>
      <c r="I457" s="87"/>
      <c r="J457" s="87"/>
      <c r="K457" s="87"/>
      <c r="L457" s="88"/>
      <c r="M457" s="89"/>
      <c r="N457" s="90"/>
      <c r="O457" s="75"/>
    </row>
    <row r="458" spans="1:15" x14ac:dyDescent="0.25">
      <c r="A458" s="5"/>
      <c r="B458" s="86"/>
      <c r="C458" s="87"/>
      <c r="D458" s="87"/>
      <c r="E458" s="87"/>
      <c r="F458" s="87"/>
      <c r="G458" s="87"/>
      <c r="H458" s="87"/>
      <c r="I458" s="87"/>
      <c r="J458" s="87"/>
      <c r="K458" s="87"/>
      <c r="L458" s="88"/>
      <c r="M458" s="89"/>
      <c r="N458" s="90"/>
      <c r="O458" s="75"/>
    </row>
    <row r="459" spans="1:15" x14ac:dyDescent="0.25">
      <c r="A459" s="5"/>
      <c r="B459" s="86"/>
      <c r="C459" s="87"/>
      <c r="D459" s="87"/>
      <c r="E459" s="87"/>
      <c r="F459" s="87"/>
      <c r="G459" s="87"/>
      <c r="H459" s="87"/>
      <c r="I459" s="87"/>
      <c r="J459" s="87"/>
      <c r="K459" s="87"/>
      <c r="L459" s="88"/>
      <c r="M459" s="89"/>
      <c r="N459" s="90"/>
      <c r="O459" s="75"/>
    </row>
    <row r="460" spans="1:15" x14ac:dyDescent="0.25">
      <c r="A460" s="5"/>
      <c r="B460" s="86"/>
      <c r="C460" s="87"/>
      <c r="D460" s="87"/>
      <c r="E460" s="87"/>
      <c r="F460" s="87"/>
      <c r="G460" s="87"/>
      <c r="H460" s="87"/>
      <c r="I460" s="87"/>
      <c r="J460" s="87"/>
      <c r="K460" s="87"/>
      <c r="L460" s="88"/>
      <c r="M460" s="89"/>
      <c r="N460" s="90"/>
      <c r="O460" s="75"/>
    </row>
    <row r="461" spans="1:15" x14ac:dyDescent="0.25">
      <c r="A461" s="5"/>
      <c r="B461" s="86"/>
      <c r="C461" s="87"/>
      <c r="D461" s="87"/>
      <c r="E461" s="87"/>
      <c r="F461" s="87"/>
      <c r="G461" s="87"/>
      <c r="H461" s="87"/>
      <c r="I461" s="87"/>
      <c r="J461" s="87"/>
      <c r="K461" s="87"/>
      <c r="L461" s="88"/>
      <c r="M461" s="89"/>
      <c r="N461" s="90"/>
      <c r="O461" s="75"/>
    </row>
    <row r="462" spans="1:15" x14ac:dyDescent="0.25">
      <c r="A462" s="5"/>
      <c r="B462" s="86"/>
      <c r="C462" s="87"/>
      <c r="D462" s="87"/>
      <c r="E462" s="87"/>
      <c r="F462" s="87"/>
      <c r="G462" s="87"/>
      <c r="H462" s="87"/>
      <c r="I462" s="87"/>
      <c r="J462" s="87"/>
      <c r="K462" s="87"/>
      <c r="L462" s="88"/>
      <c r="M462" s="89"/>
      <c r="N462" s="90"/>
      <c r="O462" s="75"/>
    </row>
    <row r="463" spans="1:15" x14ac:dyDescent="0.25">
      <c r="A463" s="5"/>
      <c r="B463" s="86"/>
      <c r="C463" s="87"/>
      <c r="D463" s="87"/>
      <c r="E463" s="87"/>
      <c r="F463" s="87"/>
      <c r="G463" s="87"/>
      <c r="H463" s="87"/>
      <c r="I463" s="87"/>
      <c r="J463" s="87"/>
      <c r="K463" s="87"/>
      <c r="L463" s="88"/>
      <c r="M463" s="89"/>
      <c r="N463" s="90"/>
      <c r="O463" s="75"/>
    </row>
    <row r="464" spans="1:15" x14ac:dyDescent="0.25">
      <c r="A464" s="5"/>
      <c r="B464" s="86"/>
      <c r="C464" s="87"/>
      <c r="D464" s="87"/>
      <c r="E464" s="87"/>
      <c r="F464" s="87"/>
      <c r="G464" s="87"/>
      <c r="H464" s="87"/>
      <c r="I464" s="87"/>
      <c r="J464" s="87"/>
      <c r="K464" s="87"/>
      <c r="L464" s="88"/>
      <c r="M464" s="89"/>
      <c r="N464" s="90"/>
      <c r="O464" s="75"/>
    </row>
    <row r="465" spans="1:15" x14ac:dyDescent="0.25">
      <c r="A465" s="5"/>
      <c r="B465" s="86"/>
      <c r="C465" s="87"/>
      <c r="D465" s="87"/>
      <c r="E465" s="87"/>
      <c r="F465" s="87"/>
      <c r="G465" s="87"/>
      <c r="H465" s="87"/>
      <c r="I465" s="87"/>
      <c r="J465" s="87"/>
      <c r="K465" s="87"/>
      <c r="L465" s="88"/>
      <c r="M465" s="89"/>
      <c r="N465" s="90"/>
      <c r="O465" s="75"/>
    </row>
    <row r="466" spans="1:15" x14ac:dyDescent="0.25">
      <c r="A466" s="5"/>
      <c r="B466" s="86"/>
      <c r="C466" s="87"/>
      <c r="D466" s="87"/>
      <c r="E466" s="87"/>
      <c r="F466" s="87"/>
      <c r="G466" s="87"/>
      <c r="H466" s="87"/>
      <c r="I466" s="87"/>
      <c r="J466" s="87"/>
      <c r="K466" s="87"/>
      <c r="L466" s="88"/>
      <c r="M466" s="89"/>
      <c r="N466" s="90"/>
      <c r="O466" s="75"/>
    </row>
    <row r="467" spans="1:15" x14ac:dyDescent="0.25">
      <c r="A467" s="5"/>
      <c r="B467" s="86"/>
      <c r="C467" s="87"/>
      <c r="D467" s="87"/>
      <c r="E467" s="87"/>
      <c r="F467" s="87"/>
      <c r="G467" s="87"/>
      <c r="H467" s="87"/>
      <c r="I467" s="87"/>
      <c r="J467" s="87"/>
      <c r="K467" s="87"/>
      <c r="L467" s="88"/>
      <c r="M467" s="89"/>
      <c r="N467" s="90"/>
      <c r="O467" s="75"/>
    </row>
    <row r="468" spans="1:15" x14ac:dyDescent="0.25">
      <c r="A468" s="5"/>
      <c r="B468" s="86"/>
      <c r="C468" s="87"/>
      <c r="D468" s="87"/>
      <c r="E468" s="87"/>
      <c r="F468" s="87"/>
      <c r="G468" s="87"/>
      <c r="H468" s="87"/>
      <c r="I468" s="87"/>
      <c r="J468" s="87"/>
      <c r="K468" s="87"/>
      <c r="L468" s="88"/>
      <c r="M468" s="89"/>
      <c r="N468" s="90"/>
      <c r="O468" s="75"/>
    </row>
    <row r="469" spans="1:15" x14ac:dyDescent="0.25">
      <c r="A469" s="5"/>
      <c r="B469" s="86"/>
      <c r="C469" s="87"/>
      <c r="D469" s="87"/>
      <c r="E469" s="87"/>
      <c r="F469" s="87"/>
      <c r="G469" s="87"/>
      <c r="H469" s="87"/>
      <c r="I469" s="87"/>
      <c r="J469" s="87"/>
      <c r="K469" s="87"/>
      <c r="L469" s="88"/>
      <c r="M469" s="89"/>
      <c r="N469" s="90"/>
      <c r="O469" s="75"/>
    </row>
    <row r="470" spans="1:15" x14ac:dyDescent="0.25">
      <c r="A470" s="5"/>
      <c r="B470" s="86"/>
      <c r="C470" s="87"/>
      <c r="D470" s="87"/>
      <c r="E470" s="87"/>
      <c r="F470" s="87"/>
      <c r="G470" s="87"/>
      <c r="H470" s="87"/>
      <c r="I470" s="87"/>
      <c r="J470" s="87"/>
      <c r="K470" s="87"/>
      <c r="L470" s="88"/>
      <c r="M470" s="89"/>
      <c r="N470" s="90"/>
      <c r="O470" s="75"/>
    </row>
    <row r="471" spans="1:15" x14ac:dyDescent="0.25">
      <c r="A471" s="5"/>
      <c r="B471" s="86"/>
      <c r="C471" s="87"/>
      <c r="D471" s="87"/>
      <c r="E471" s="87"/>
      <c r="F471" s="87"/>
      <c r="G471" s="87"/>
      <c r="H471" s="87"/>
      <c r="I471" s="87"/>
      <c r="J471" s="87"/>
      <c r="K471" s="87"/>
      <c r="L471" s="88"/>
      <c r="M471" s="89"/>
      <c r="N471" s="90"/>
      <c r="O471" s="75"/>
    </row>
    <row r="472" spans="1:15" x14ac:dyDescent="0.25">
      <c r="A472" s="5"/>
      <c r="B472" s="86"/>
      <c r="C472" s="87"/>
      <c r="D472" s="87"/>
      <c r="E472" s="87"/>
      <c r="F472" s="87"/>
      <c r="G472" s="87"/>
      <c r="H472" s="87"/>
      <c r="I472" s="87"/>
      <c r="J472" s="87"/>
      <c r="K472" s="87"/>
      <c r="L472" s="88"/>
      <c r="M472" s="89"/>
      <c r="N472" s="90"/>
      <c r="O472" s="75"/>
    </row>
    <row r="473" spans="1:15" x14ac:dyDescent="0.25">
      <c r="A473" s="5"/>
      <c r="B473" s="86"/>
      <c r="C473" s="87"/>
      <c r="D473" s="87"/>
      <c r="E473" s="87"/>
      <c r="F473" s="87"/>
      <c r="G473" s="87"/>
      <c r="H473" s="87"/>
      <c r="I473" s="87"/>
      <c r="J473" s="87"/>
      <c r="K473" s="87"/>
      <c r="L473" s="88"/>
      <c r="M473" s="89"/>
      <c r="N473" s="90"/>
      <c r="O473" s="75"/>
    </row>
    <row r="474" spans="1:15" x14ac:dyDescent="0.25">
      <c r="A474" s="5"/>
      <c r="B474" s="86"/>
      <c r="C474" s="87"/>
      <c r="D474" s="87"/>
      <c r="E474" s="87"/>
      <c r="F474" s="87"/>
      <c r="G474" s="87"/>
      <c r="H474" s="87"/>
      <c r="I474" s="87"/>
      <c r="J474" s="87"/>
      <c r="K474" s="87"/>
      <c r="L474" s="88"/>
      <c r="M474" s="89"/>
      <c r="N474" s="90"/>
      <c r="O474" s="75"/>
    </row>
    <row r="475" spans="1:15" x14ac:dyDescent="0.25">
      <c r="A475" s="5"/>
      <c r="B475" s="86"/>
      <c r="C475" s="87"/>
      <c r="D475" s="87"/>
      <c r="E475" s="87"/>
      <c r="F475" s="87"/>
      <c r="G475" s="87"/>
      <c r="H475" s="87"/>
      <c r="I475" s="87"/>
      <c r="J475" s="87"/>
      <c r="K475" s="87"/>
      <c r="L475" s="88"/>
      <c r="M475" s="89"/>
      <c r="N475" s="90"/>
      <c r="O475" s="75"/>
    </row>
    <row r="476" spans="1:15" x14ac:dyDescent="0.25">
      <c r="A476" s="5"/>
      <c r="B476" s="86"/>
      <c r="C476" s="87"/>
      <c r="D476" s="87"/>
      <c r="E476" s="87"/>
      <c r="F476" s="87"/>
      <c r="G476" s="87"/>
      <c r="H476" s="87"/>
      <c r="I476" s="87"/>
      <c r="J476" s="87"/>
      <c r="K476" s="87"/>
      <c r="L476" s="88"/>
      <c r="M476" s="89"/>
      <c r="N476" s="90"/>
      <c r="O476" s="75"/>
    </row>
    <row r="477" spans="1:15" x14ac:dyDescent="0.25">
      <c r="A477" s="5"/>
      <c r="B477" s="86"/>
      <c r="C477" s="87"/>
      <c r="D477" s="87"/>
      <c r="E477" s="87"/>
      <c r="F477" s="87"/>
      <c r="G477" s="87"/>
      <c r="H477" s="87"/>
      <c r="I477" s="87"/>
      <c r="J477" s="87"/>
      <c r="K477" s="87"/>
      <c r="L477" s="88"/>
      <c r="M477" s="89"/>
      <c r="N477" s="90"/>
      <c r="O477" s="75"/>
    </row>
    <row r="478" spans="1:15" x14ac:dyDescent="0.25">
      <c r="A478" s="5"/>
      <c r="B478" s="86"/>
      <c r="C478" s="87"/>
      <c r="D478" s="87"/>
      <c r="E478" s="87"/>
      <c r="F478" s="87"/>
      <c r="G478" s="87"/>
      <c r="H478" s="87"/>
      <c r="I478" s="87"/>
      <c r="J478" s="87"/>
      <c r="K478" s="87"/>
      <c r="L478" s="88"/>
      <c r="M478" s="89"/>
      <c r="N478" s="90"/>
      <c r="O478" s="75"/>
    </row>
    <row r="479" spans="1:15" x14ac:dyDescent="0.25">
      <c r="A479" s="5"/>
      <c r="B479" s="86"/>
      <c r="C479" s="87"/>
      <c r="D479" s="87"/>
      <c r="E479" s="87"/>
      <c r="F479" s="87"/>
      <c r="G479" s="87"/>
      <c r="H479" s="87"/>
      <c r="I479" s="87"/>
      <c r="J479" s="87"/>
      <c r="K479" s="87"/>
      <c r="L479" s="88"/>
      <c r="M479" s="89"/>
      <c r="N479" s="90"/>
      <c r="O479" s="75"/>
    </row>
    <row r="480" spans="1:15" x14ac:dyDescent="0.25">
      <c r="A480" s="5"/>
      <c r="B480" s="86"/>
      <c r="C480" s="87"/>
      <c r="D480" s="87"/>
      <c r="E480" s="87"/>
      <c r="F480" s="87"/>
      <c r="G480" s="87"/>
      <c r="H480" s="87"/>
      <c r="I480" s="87"/>
      <c r="J480" s="87"/>
      <c r="K480" s="87"/>
      <c r="L480" s="88"/>
      <c r="M480" s="89"/>
      <c r="N480" s="90"/>
      <c r="O480" s="75"/>
    </row>
    <row r="481" spans="1:15" x14ac:dyDescent="0.25">
      <c r="A481" s="5"/>
      <c r="B481" s="86"/>
      <c r="C481" s="87"/>
      <c r="D481" s="87"/>
      <c r="E481" s="87"/>
      <c r="F481" s="87"/>
      <c r="G481" s="87"/>
      <c r="H481" s="87"/>
      <c r="I481" s="87"/>
      <c r="J481" s="87"/>
      <c r="K481" s="87"/>
      <c r="L481" s="88"/>
      <c r="M481" s="89"/>
      <c r="N481" s="90"/>
      <c r="O481" s="75"/>
    </row>
    <row r="482" spans="1:15" x14ac:dyDescent="0.25">
      <c r="A482" s="5"/>
      <c r="B482" s="86"/>
      <c r="C482" s="87"/>
      <c r="D482" s="87"/>
      <c r="E482" s="87"/>
      <c r="F482" s="87"/>
      <c r="G482" s="87"/>
      <c r="H482" s="87"/>
      <c r="I482" s="87"/>
      <c r="J482" s="87"/>
      <c r="K482" s="87"/>
      <c r="L482" s="88"/>
      <c r="M482" s="89"/>
      <c r="N482" s="90"/>
      <c r="O482" s="75"/>
    </row>
    <row r="483" spans="1:15" x14ac:dyDescent="0.25">
      <c r="A483" s="5"/>
      <c r="B483" s="86"/>
      <c r="C483" s="87"/>
      <c r="D483" s="87"/>
      <c r="E483" s="87"/>
      <c r="F483" s="87"/>
      <c r="G483" s="87"/>
      <c r="H483" s="87"/>
      <c r="I483" s="87"/>
      <c r="J483" s="87"/>
      <c r="K483" s="87"/>
      <c r="L483" s="88"/>
      <c r="M483" s="89"/>
      <c r="N483" s="90"/>
      <c r="O483" s="75"/>
    </row>
    <row r="484" spans="1:15" x14ac:dyDescent="0.25">
      <c r="A484" s="5"/>
      <c r="B484" s="86"/>
      <c r="C484" s="87"/>
      <c r="D484" s="87"/>
      <c r="E484" s="87"/>
      <c r="F484" s="87"/>
      <c r="G484" s="87"/>
      <c r="H484" s="87"/>
      <c r="I484" s="87"/>
      <c r="J484" s="87"/>
      <c r="K484" s="87"/>
      <c r="L484" s="88"/>
      <c r="M484" s="89"/>
      <c r="N484" s="90"/>
      <c r="O484" s="75"/>
    </row>
    <row r="485" spans="1:15" x14ac:dyDescent="0.25">
      <c r="A485" s="5"/>
      <c r="B485" s="86"/>
      <c r="C485" s="87"/>
      <c r="D485" s="87"/>
      <c r="E485" s="87"/>
      <c r="F485" s="87"/>
      <c r="G485" s="87"/>
      <c r="H485" s="87"/>
      <c r="I485" s="87"/>
      <c r="J485" s="87"/>
      <c r="K485" s="87"/>
      <c r="L485" s="88"/>
      <c r="M485" s="89"/>
      <c r="N485" s="90"/>
      <c r="O485" s="75"/>
    </row>
    <row r="486" spans="1:15" x14ac:dyDescent="0.25">
      <c r="A486" s="5"/>
      <c r="B486" s="86"/>
      <c r="C486" s="87"/>
      <c r="D486" s="87"/>
      <c r="E486" s="87"/>
      <c r="F486" s="87"/>
      <c r="G486" s="87"/>
      <c r="H486" s="87"/>
      <c r="I486" s="87"/>
      <c r="J486" s="87"/>
      <c r="K486" s="87"/>
      <c r="L486" s="88"/>
      <c r="M486" s="89"/>
      <c r="N486" s="90"/>
      <c r="O486" s="75"/>
    </row>
    <row r="487" spans="1:15" x14ac:dyDescent="0.25">
      <c r="A487" s="5"/>
      <c r="B487" s="86"/>
      <c r="C487" s="87"/>
      <c r="D487" s="87"/>
      <c r="E487" s="87"/>
      <c r="F487" s="87"/>
      <c r="G487" s="87"/>
      <c r="H487" s="87"/>
      <c r="I487" s="87"/>
      <c r="J487" s="87"/>
      <c r="K487" s="87"/>
      <c r="L487" s="88"/>
      <c r="M487" s="89"/>
      <c r="N487" s="90"/>
      <c r="O487" s="75"/>
    </row>
    <row r="488" spans="1:15" x14ac:dyDescent="0.25">
      <c r="A488" s="5"/>
      <c r="B488" s="86"/>
      <c r="C488" s="87"/>
      <c r="D488" s="87"/>
      <c r="E488" s="87"/>
      <c r="F488" s="87"/>
      <c r="G488" s="87"/>
      <c r="H488" s="87"/>
      <c r="I488" s="87"/>
      <c r="J488" s="87"/>
      <c r="K488" s="87"/>
      <c r="L488" s="88"/>
      <c r="M488" s="89"/>
      <c r="N488" s="90"/>
      <c r="O488" s="75"/>
    </row>
    <row r="489" spans="1:15" x14ac:dyDescent="0.25">
      <c r="A489" s="5"/>
      <c r="B489" s="86"/>
      <c r="C489" s="87"/>
      <c r="D489" s="87"/>
      <c r="E489" s="87"/>
      <c r="F489" s="87"/>
      <c r="G489" s="87"/>
      <c r="H489" s="87"/>
      <c r="I489" s="87"/>
      <c r="J489" s="87"/>
      <c r="K489" s="87"/>
      <c r="L489" s="88"/>
      <c r="M489" s="89"/>
      <c r="N489" s="90"/>
      <c r="O489" s="75"/>
    </row>
    <row r="490" spans="1:15" x14ac:dyDescent="0.25">
      <c r="A490" s="5"/>
      <c r="B490" s="86"/>
      <c r="C490" s="87"/>
      <c r="D490" s="87"/>
      <c r="E490" s="87"/>
      <c r="F490" s="87"/>
      <c r="G490" s="87"/>
      <c r="H490" s="87"/>
      <c r="I490" s="87"/>
      <c r="J490" s="87"/>
      <c r="K490" s="87"/>
      <c r="L490" s="88"/>
      <c r="M490" s="89"/>
      <c r="N490" s="90"/>
      <c r="O490" s="75"/>
    </row>
    <row r="491" spans="1:15" x14ac:dyDescent="0.25">
      <c r="A491" s="5"/>
      <c r="B491" s="86"/>
      <c r="C491" s="87"/>
      <c r="D491" s="87"/>
      <c r="E491" s="87"/>
      <c r="F491" s="87"/>
      <c r="G491" s="87"/>
      <c r="H491" s="87"/>
      <c r="I491" s="87"/>
      <c r="J491" s="87"/>
      <c r="K491" s="87"/>
      <c r="L491" s="88"/>
      <c r="M491" s="89"/>
      <c r="N491" s="90"/>
      <c r="O491" s="75"/>
    </row>
    <row r="492" spans="1:15" x14ac:dyDescent="0.25">
      <c r="A492" s="5"/>
      <c r="B492" s="86"/>
      <c r="C492" s="87"/>
      <c r="D492" s="87"/>
      <c r="E492" s="87"/>
      <c r="F492" s="87"/>
      <c r="G492" s="87"/>
      <c r="H492" s="87"/>
      <c r="I492" s="87"/>
      <c r="J492" s="87"/>
      <c r="K492" s="87"/>
      <c r="L492" s="88"/>
      <c r="M492" s="89"/>
      <c r="N492" s="90"/>
      <c r="O492" s="75"/>
    </row>
    <row r="493" spans="1:15" x14ac:dyDescent="0.25">
      <c r="A493" s="5"/>
      <c r="B493" s="86"/>
      <c r="C493" s="87"/>
      <c r="D493" s="87"/>
      <c r="E493" s="87"/>
      <c r="F493" s="87"/>
      <c r="G493" s="87"/>
      <c r="H493" s="87"/>
      <c r="I493" s="87"/>
      <c r="J493" s="87"/>
      <c r="K493" s="87"/>
      <c r="L493" s="88"/>
      <c r="M493" s="89"/>
      <c r="N493" s="90"/>
      <c r="O493" s="75"/>
    </row>
    <row r="494" spans="1:15" x14ac:dyDescent="0.25">
      <c r="A494" s="5"/>
      <c r="B494" s="86"/>
      <c r="C494" s="87"/>
      <c r="D494" s="87"/>
      <c r="E494" s="87"/>
      <c r="F494" s="87"/>
      <c r="G494" s="87"/>
      <c r="H494" s="87"/>
      <c r="I494" s="87"/>
      <c r="J494" s="87"/>
      <c r="K494" s="87"/>
      <c r="L494" s="88"/>
      <c r="M494" s="89"/>
      <c r="N494" s="90"/>
      <c r="O494" s="75"/>
    </row>
    <row r="495" spans="1:15" x14ac:dyDescent="0.25">
      <c r="A495" s="5"/>
      <c r="B495" s="86"/>
      <c r="C495" s="87"/>
      <c r="D495" s="87"/>
      <c r="E495" s="87"/>
      <c r="F495" s="87"/>
      <c r="G495" s="87"/>
      <c r="H495" s="87"/>
      <c r="I495" s="87"/>
      <c r="J495" s="87"/>
      <c r="K495" s="87"/>
      <c r="L495" s="88"/>
      <c r="M495" s="89"/>
      <c r="N495" s="90"/>
      <c r="O495" s="75"/>
    </row>
    <row r="496" spans="1:15" x14ac:dyDescent="0.25">
      <c r="A496" s="5"/>
      <c r="B496" s="86"/>
      <c r="C496" s="87"/>
      <c r="D496" s="87"/>
      <c r="E496" s="87"/>
      <c r="F496" s="87"/>
      <c r="G496" s="87"/>
      <c r="H496" s="87"/>
      <c r="I496" s="87"/>
      <c r="J496" s="87"/>
      <c r="K496" s="87"/>
      <c r="L496" s="88"/>
      <c r="M496" s="89"/>
      <c r="N496" s="90"/>
      <c r="O496" s="75"/>
    </row>
    <row r="497" spans="1:15" x14ac:dyDescent="0.25">
      <c r="A497" s="5"/>
      <c r="B497" s="86"/>
      <c r="C497" s="87"/>
      <c r="D497" s="87"/>
      <c r="E497" s="87"/>
      <c r="F497" s="87"/>
      <c r="G497" s="87"/>
      <c r="H497" s="87"/>
      <c r="I497" s="87"/>
      <c r="J497" s="87"/>
      <c r="K497" s="87"/>
      <c r="L497" s="88"/>
      <c r="M497" s="89"/>
      <c r="N497" s="90"/>
      <c r="O497" s="75"/>
    </row>
    <row r="498" spans="1:15" x14ac:dyDescent="0.25">
      <c r="A498" s="5"/>
      <c r="B498" s="86"/>
      <c r="C498" s="87"/>
      <c r="D498" s="87"/>
      <c r="E498" s="87"/>
      <c r="F498" s="87"/>
      <c r="G498" s="87"/>
      <c r="H498" s="87"/>
      <c r="I498" s="87"/>
      <c r="J498" s="87"/>
      <c r="K498" s="87"/>
      <c r="L498" s="88"/>
      <c r="M498" s="89"/>
      <c r="N498" s="90"/>
      <c r="O498" s="75"/>
    </row>
    <row r="499" spans="1:15" x14ac:dyDescent="0.25">
      <c r="A499" s="5"/>
      <c r="B499" s="86"/>
      <c r="C499" s="87"/>
      <c r="D499" s="87"/>
      <c r="E499" s="87"/>
      <c r="F499" s="87"/>
      <c r="G499" s="87"/>
      <c r="H499" s="87"/>
      <c r="I499" s="87"/>
      <c r="J499" s="87"/>
      <c r="K499" s="87"/>
      <c r="L499" s="88"/>
      <c r="M499" s="89"/>
      <c r="N499" s="90"/>
      <c r="O499" s="75"/>
    </row>
    <row r="500" spans="1:15" x14ac:dyDescent="0.25">
      <c r="A500" s="5"/>
      <c r="B500" s="86"/>
      <c r="C500" s="87"/>
      <c r="D500" s="87"/>
      <c r="E500" s="87"/>
      <c r="F500" s="87"/>
      <c r="G500" s="87"/>
      <c r="H500" s="87"/>
      <c r="I500" s="87"/>
      <c r="J500" s="87"/>
      <c r="K500" s="87"/>
      <c r="L500" s="88"/>
      <c r="M500" s="89"/>
      <c r="N500" s="90"/>
      <c r="O500" s="75"/>
    </row>
    <row r="501" spans="1:15" x14ac:dyDescent="0.25">
      <c r="A501" s="5"/>
      <c r="B501" s="86"/>
      <c r="C501" s="87"/>
      <c r="D501" s="87"/>
      <c r="E501" s="87"/>
      <c r="F501" s="87"/>
      <c r="G501" s="87"/>
      <c r="H501" s="87"/>
      <c r="I501" s="87"/>
      <c r="J501" s="87"/>
      <c r="K501" s="87"/>
      <c r="L501" s="88"/>
      <c r="M501" s="89"/>
      <c r="N501" s="90"/>
      <c r="O501" s="75"/>
    </row>
    <row r="502" spans="1:15" x14ac:dyDescent="0.25">
      <c r="A502" s="5"/>
      <c r="B502" s="86"/>
      <c r="C502" s="87"/>
      <c r="D502" s="87"/>
      <c r="E502" s="87"/>
      <c r="F502" s="87"/>
      <c r="G502" s="87"/>
      <c r="H502" s="87"/>
      <c r="I502" s="87"/>
      <c r="J502" s="87"/>
      <c r="K502" s="87"/>
      <c r="L502" s="88"/>
      <c r="M502" s="89"/>
      <c r="N502" s="90"/>
      <c r="O502" s="75"/>
    </row>
    <row r="503" spans="1:15" x14ac:dyDescent="0.25">
      <c r="A503" s="5"/>
      <c r="B503" s="86"/>
      <c r="C503" s="87"/>
      <c r="D503" s="87"/>
      <c r="E503" s="87"/>
      <c r="F503" s="87"/>
      <c r="G503" s="87"/>
      <c r="H503" s="87"/>
      <c r="I503" s="87"/>
      <c r="J503" s="87"/>
      <c r="K503" s="87"/>
      <c r="L503" s="88"/>
      <c r="M503" s="89"/>
      <c r="N503" s="90"/>
      <c r="O503" s="75"/>
    </row>
    <row r="504" spans="1:15" x14ac:dyDescent="0.25">
      <c r="A504" s="5"/>
      <c r="B504" s="86"/>
      <c r="C504" s="87"/>
      <c r="D504" s="87"/>
      <c r="E504" s="87"/>
      <c r="F504" s="87"/>
      <c r="G504" s="87"/>
      <c r="H504" s="87"/>
      <c r="I504" s="87"/>
      <c r="J504" s="87"/>
      <c r="K504" s="87"/>
      <c r="L504" s="88"/>
      <c r="M504" s="89"/>
      <c r="N504" s="90"/>
      <c r="O504" s="75"/>
    </row>
    <row r="505" spans="1:15" x14ac:dyDescent="0.25">
      <c r="A505" s="5"/>
      <c r="B505" s="86"/>
      <c r="C505" s="87"/>
      <c r="D505" s="87"/>
      <c r="E505" s="87"/>
      <c r="F505" s="87"/>
      <c r="G505" s="87"/>
      <c r="H505" s="87"/>
      <c r="I505" s="87"/>
      <c r="J505" s="87"/>
      <c r="K505" s="87"/>
      <c r="L505" s="88"/>
      <c r="M505" s="89"/>
      <c r="N505" s="90"/>
      <c r="O505" s="75"/>
    </row>
    <row r="506" spans="1:15" x14ac:dyDescent="0.25">
      <c r="A506" s="5"/>
      <c r="B506" s="86"/>
      <c r="C506" s="87"/>
      <c r="D506" s="87"/>
      <c r="E506" s="87"/>
      <c r="F506" s="87"/>
      <c r="G506" s="87"/>
      <c r="H506" s="87"/>
      <c r="I506" s="87"/>
      <c r="J506" s="87"/>
      <c r="K506" s="87"/>
      <c r="L506" s="88"/>
      <c r="M506" s="89"/>
      <c r="N506" s="90"/>
      <c r="O506" s="75"/>
    </row>
    <row r="507" spans="1:15" x14ac:dyDescent="0.25">
      <c r="A507" s="5"/>
      <c r="B507" s="86"/>
      <c r="C507" s="87"/>
      <c r="D507" s="87"/>
      <c r="E507" s="87"/>
      <c r="F507" s="87"/>
      <c r="G507" s="87"/>
      <c r="H507" s="87"/>
      <c r="I507" s="87"/>
      <c r="J507" s="87"/>
      <c r="K507" s="87"/>
      <c r="L507" s="88"/>
      <c r="M507" s="89"/>
      <c r="N507" s="90"/>
      <c r="O507" s="75"/>
    </row>
    <row r="508" spans="1:15" x14ac:dyDescent="0.25">
      <c r="A508" s="5"/>
      <c r="B508" s="86"/>
      <c r="C508" s="87"/>
      <c r="D508" s="87"/>
      <c r="E508" s="87"/>
      <c r="F508" s="87"/>
      <c r="G508" s="87"/>
      <c r="H508" s="87"/>
      <c r="I508" s="87"/>
      <c r="J508" s="87"/>
      <c r="K508" s="87"/>
      <c r="L508" s="88"/>
      <c r="M508" s="89"/>
      <c r="N508" s="90"/>
      <c r="O508" s="75"/>
    </row>
    <row r="509" spans="1:15" x14ac:dyDescent="0.25">
      <c r="A509" s="5"/>
      <c r="B509" s="86"/>
      <c r="C509" s="87"/>
      <c r="D509" s="87"/>
      <c r="E509" s="87"/>
      <c r="F509" s="87"/>
      <c r="G509" s="87"/>
      <c r="H509" s="87"/>
      <c r="I509" s="87"/>
      <c r="J509" s="87"/>
      <c r="K509" s="87"/>
      <c r="L509" s="88"/>
      <c r="M509" s="89"/>
      <c r="N509" s="90"/>
      <c r="O509" s="75"/>
    </row>
    <row r="510" spans="1:15" x14ac:dyDescent="0.25">
      <c r="A510" s="5"/>
      <c r="B510" s="86"/>
      <c r="C510" s="87"/>
      <c r="D510" s="87"/>
      <c r="E510" s="87"/>
      <c r="F510" s="87"/>
      <c r="G510" s="87"/>
      <c r="H510" s="87"/>
      <c r="I510" s="87"/>
      <c r="J510" s="87"/>
      <c r="K510" s="87"/>
      <c r="L510" s="88"/>
      <c r="M510" s="89"/>
      <c r="N510" s="90"/>
      <c r="O510" s="75"/>
    </row>
    <row r="511" spans="1:15" x14ac:dyDescent="0.25">
      <c r="A511" s="5"/>
      <c r="B511" s="86"/>
      <c r="C511" s="87"/>
      <c r="D511" s="87"/>
      <c r="E511" s="87"/>
      <c r="F511" s="87"/>
      <c r="G511" s="87"/>
      <c r="H511" s="87"/>
      <c r="I511" s="87"/>
      <c r="J511" s="87"/>
      <c r="K511" s="87"/>
      <c r="L511" s="88"/>
      <c r="M511" s="89"/>
      <c r="N511" s="90"/>
      <c r="O511" s="75"/>
    </row>
    <row r="512" spans="1:15" x14ac:dyDescent="0.25">
      <c r="A512" s="5"/>
      <c r="B512" s="86"/>
      <c r="C512" s="87"/>
      <c r="D512" s="87"/>
      <c r="E512" s="87"/>
      <c r="F512" s="87"/>
      <c r="G512" s="87"/>
      <c r="H512" s="87"/>
      <c r="I512" s="87"/>
      <c r="J512" s="87"/>
      <c r="K512" s="87"/>
      <c r="L512" s="88"/>
      <c r="M512" s="89"/>
      <c r="N512" s="90"/>
      <c r="O512" s="75"/>
    </row>
    <row r="513" spans="1:15" x14ac:dyDescent="0.25">
      <c r="A513" s="5"/>
      <c r="B513" s="86"/>
      <c r="C513" s="87"/>
      <c r="D513" s="87"/>
      <c r="E513" s="87"/>
      <c r="F513" s="87"/>
      <c r="G513" s="87"/>
      <c r="H513" s="87"/>
      <c r="I513" s="87"/>
      <c r="J513" s="87"/>
      <c r="K513" s="87"/>
      <c r="L513" s="88"/>
      <c r="M513" s="89"/>
      <c r="N513" s="90"/>
      <c r="O513" s="75"/>
    </row>
    <row r="514" spans="1:15" x14ac:dyDescent="0.25">
      <c r="A514" s="5"/>
      <c r="B514" s="86"/>
      <c r="C514" s="87"/>
      <c r="D514" s="87"/>
      <c r="E514" s="87"/>
      <c r="F514" s="87"/>
      <c r="G514" s="87"/>
      <c r="H514" s="87"/>
      <c r="I514" s="87"/>
      <c r="J514" s="87"/>
      <c r="K514" s="87"/>
      <c r="L514" s="88"/>
      <c r="M514" s="89"/>
      <c r="N514" s="90"/>
      <c r="O514" s="75"/>
    </row>
    <row r="515" spans="1:15" x14ac:dyDescent="0.25">
      <c r="A515" s="5"/>
      <c r="B515" s="86"/>
      <c r="C515" s="87"/>
      <c r="D515" s="87"/>
      <c r="E515" s="87"/>
      <c r="F515" s="87"/>
      <c r="G515" s="87"/>
      <c r="H515" s="87"/>
      <c r="I515" s="87"/>
      <c r="J515" s="87"/>
      <c r="K515" s="87"/>
      <c r="L515" s="88"/>
      <c r="M515" s="89"/>
      <c r="N515" s="90"/>
      <c r="O515" s="75"/>
    </row>
    <row r="516" spans="1:15" x14ac:dyDescent="0.25">
      <c r="A516" s="5"/>
      <c r="B516" s="86"/>
      <c r="C516" s="87"/>
      <c r="D516" s="87"/>
      <c r="E516" s="87"/>
      <c r="F516" s="87"/>
      <c r="G516" s="87"/>
      <c r="H516" s="87"/>
      <c r="I516" s="87"/>
      <c r="J516" s="87"/>
      <c r="K516" s="87"/>
      <c r="L516" s="88"/>
      <c r="M516" s="89"/>
      <c r="N516" s="90"/>
      <c r="O516" s="75"/>
    </row>
    <row r="517" spans="1:15" x14ac:dyDescent="0.25">
      <c r="A517" s="5"/>
      <c r="B517" s="86"/>
      <c r="C517" s="87"/>
      <c r="D517" s="87"/>
      <c r="E517" s="87"/>
      <c r="F517" s="87"/>
      <c r="G517" s="87"/>
      <c r="H517" s="87"/>
      <c r="I517" s="87"/>
      <c r="J517" s="87"/>
      <c r="K517" s="87"/>
      <c r="L517" s="88"/>
      <c r="M517" s="89"/>
      <c r="N517" s="90"/>
      <c r="O517" s="75"/>
    </row>
    <row r="518" spans="1:15" x14ac:dyDescent="0.25">
      <c r="A518" s="5"/>
      <c r="B518" s="86"/>
      <c r="C518" s="87"/>
      <c r="D518" s="87"/>
      <c r="E518" s="87"/>
      <c r="F518" s="87"/>
      <c r="G518" s="87"/>
      <c r="H518" s="87"/>
      <c r="I518" s="87"/>
      <c r="J518" s="87"/>
      <c r="K518" s="87"/>
      <c r="L518" s="88"/>
      <c r="M518" s="89"/>
      <c r="N518" s="90"/>
      <c r="O518" s="75"/>
    </row>
    <row r="519" spans="1:15" x14ac:dyDescent="0.25">
      <c r="A519" s="5"/>
      <c r="B519" s="86"/>
      <c r="C519" s="87"/>
      <c r="D519" s="87"/>
      <c r="E519" s="87"/>
      <c r="F519" s="87"/>
      <c r="G519" s="87"/>
      <c r="H519" s="87"/>
      <c r="I519" s="87"/>
      <c r="J519" s="87"/>
      <c r="K519" s="87"/>
      <c r="L519" s="88"/>
      <c r="M519" s="89"/>
      <c r="N519" s="90"/>
      <c r="O519" s="75"/>
    </row>
    <row r="520" spans="1:15" x14ac:dyDescent="0.25">
      <c r="A520" s="5"/>
      <c r="B520" s="86"/>
      <c r="C520" s="87"/>
      <c r="D520" s="87"/>
      <c r="E520" s="87"/>
      <c r="F520" s="87"/>
      <c r="G520" s="87"/>
      <c r="H520" s="87"/>
      <c r="I520" s="87"/>
      <c r="J520" s="87"/>
      <c r="K520" s="87"/>
      <c r="L520" s="88"/>
      <c r="M520" s="89"/>
      <c r="N520" s="90"/>
      <c r="O520" s="75"/>
    </row>
    <row r="521" spans="1:15" x14ac:dyDescent="0.25">
      <c r="A521" s="5"/>
      <c r="B521" s="86"/>
      <c r="C521" s="87"/>
      <c r="D521" s="87"/>
      <c r="E521" s="87"/>
      <c r="F521" s="87"/>
      <c r="G521" s="87"/>
      <c r="H521" s="87"/>
      <c r="I521" s="87"/>
      <c r="J521" s="87"/>
      <c r="K521" s="87"/>
      <c r="L521" s="88"/>
      <c r="M521" s="89"/>
      <c r="N521" s="90"/>
      <c r="O521" s="75"/>
    </row>
    <row r="522" spans="1:15" x14ac:dyDescent="0.25">
      <c r="A522" s="5"/>
      <c r="B522" s="86"/>
      <c r="C522" s="87"/>
      <c r="D522" s="87"/>
      <c r="E522" s="87"/>
      <c r="F522" s="87"/>
      <c r="G522" s="87"/>
      <c r="H522" s="87"/>
      <c r="I522" s="87"/>
      <c r="J522" s="87"/>
      <c r="K522" s="87"/>
      <c r="L522" s="88"/>
      <c r="M522" s="89"/>
      <c r="N522" s="90"/>
      <c r="O522" s="75"/>
    </row>
    <row r="523" spans="1:15" x14ac:dyDescent="0.25">
      <c r="A523" s="5"/>
      <c r="B523" s="86"/>
      <c r="C523" s="87"/>
      <c r="D523" s="87"/>
      <c r="E523" s="87"/>
      <c r="F523" s="87"/>
      <c r="G523" s="87"/>
      <c r="H523" s="87"/>
      <c r="I523" s="87"/>
      <c r="J523" s="87"/>
      <c r="K523" s="87"/>
      <c r="L523" s="88"/>
      <c r="M523" s="89"/>
      <c r="N523" s="90"/>
      <c r="O523" s="75"/>
    </row>
    <row r="524" spans="1:15" x14ac:dyDescent="0.25">
      <c r="A524" s="5"/>
      <c r="B524" s="86"/>
      <c r="C524" s="87"/>
      <c r="D524" s="87"/>
      <c r="E524" s="87"/>
      <c r="F524" s="87"/>
      <c r="G524" s="87"/>
      <c r="H524" s="87"/>
      <c r="I524" s="87"/>
      <c r="J524" s="87"/>
      <c r="K524" s="87"/>
      <c r="L524" s="88"/>
      <c r="M524" s="89"/>
      <c r="N524" s="90"/>
      <c r="O524" s="75"/>
    </row>
    <row r="525" spans="1:15" x14ac:dyDescent="0.25">
      <c r="A525" s="5"/>
      <c r="B525" s="86"/>
      <c r="C525" s="87"/>
      <c r="D525" s="87"/>
      <c r="E525" s="87"/>
      <c r="F525" s="87"/>
      <c r="G525" s="87"/>
      <c r="H525" s="87"/>
      <c r="I525" s="87"/>
      <c r="J525" s="87"/>
      <c r="K525" s="87"/>
      <c r="L525" s="88"/>
      <c r="M525" s="89"/>
      <c r="N525" s="90"/>
      <c r="O525" s="75"/>
    </row>
    <row r="526" spans="1:15" x14ac:dyDescent="0.25">
      <c r="A526" s="5"/>
      <c r="B526" s="86"/>
      <c r="C526" s="87"/>
      <c r="D526" s="87"/>
      <c r="E526" s="87"/>
      <c r="F526" s="87"/>
      <c r="G526" s="87"/>
      <c r="H526" s="87"/>
      <c r="I526" s="87"/>
      <c r="J526" s="87"/>
      <c r="K526" s="87"/>
      <c r="L526" s="88"/>
      <c r="M526" s="89"/>
      <c r="N526" s="90"/>
      <c r="O526" s="75"/>
    </row>
    <row r="527" spans="1:15" x14ac:dyDescent="0.25">
      <c r="A527" s="5"/>
      <c r="B527" s="86"/>
      <c r="C527" s="87"/>
      <c r="D527" s="87"/>
      <c r="E527" s="87"/>
      <c r="F527" s="87"/>
      <c r="G527" s="87"/>
      <c r="H527" s="87"/>
      <c r="I527" s="87"/>
      <c r="J527" s="87"/>
      <c r="K527" s="87"/>
      <c r="L527" s="88"/>
      <c r="M527" s="89"/>
      <c r="N527" s="90"/>
      <c r="O527" s="75"/>
    </row>
    <row r="528" spans="1:15" x14ac:dyDescent="0.25">
      <c r="A528" s="5"/>
      <c r="B528" s="86"/>
      <c r="C528" s="87"/>
      <c r="D528" s="87"/>
      <c r="E528" s="87"/>
      <c r="F528" s="87"/>
      <c r="G528" s="87"/>
      <c r="H528" s="87"/>
      <c r="I528" s="87"/>
      <c r="J528" s="87"/>
      <c r="K528" s="87"/>
      <c r="L528" s="88"/>
      <c r="M528" s="89"/>
      <c r="N528" s="90"/>
      <c r="O528" s="75"/>
    </row>
    <row r="529" spans="1:15" x14ac:dyDescent="0.25">
      <c r="A529" s="5"/>
      <c r="B529" s="86"/>
      <c r="C529" s="87"/>
      <c r="D529" s="87"/>
      <c r="E529" s="87"/>
      <c r="F529" s="87"/>
      <c r="G529" s="87"/>
      <c r="H529" s="87"/>
      <c r="I529" s="87"/>
      <c r="J529" s="87"/>
      <c r="K529" s="87"/>
      <c r="L529" s="88"/>
      <c r="M529" s="89"/>
      <c r="N529" s="90"/>
      <c r="O529" s="75"/>
    </row>
    <row r="530" spans="1:15" x14ac:dyDescent="0.25">
      <c r="A530" s="5"/>
      <c r="B530" s="86"/>
      <c r="C530" s="87"/>
      <c r="D530" s="87"/>
      <c r="E530" s="87"/>
      <c r="F530" s="87"/>
      <c r="G530" s="87"/>
      <c r="H530" s="87"/>
      <c r="I530" s="87"/>
      <c r="J530" s="87"/>
      <c r="K530" s="87"/>
      <c r="L530" s="88"/>
      <c r="M530" s="89"/>
      <c r="N530" s="90"/>
      <c r="O530" s="75"/>
    </row>
    <row r="531" spans="1:15" x14ac:dyDescent="0.25">
      <c r="A531" s="5"/>
      <c r="B531" s="86"/>
      <c r="C531" s="87"/>
      <c r="D531" s="87"/>
      <c r="E531" s="87"/>
      <c r="F531" s="87"/>
      <c r="G531" s="87"/>
      <c r="H531" s="87"/>
      <c r="I531" s="87"/>
      <c r="J531" s="87"/>
      <c r="K531" s="87"/>
      <c r="L531" s="88"/>
      <c r="M531" s="89"/>
      <c r="N531" s="90"/>
      <c r="O531" s="75"/>
    </row>
    <row r="532" spans="1:15" x14ac:dyDescent="0.25">
      <c r="A532" s="5"/>
      <c r="B532" s="86"/>
      <c r="C532" s="87"/>
      <c r="D532" s="87"/>
      <c r="E532" s="87"/>
      <c r="F532" s="87"/>
      <c r="G532" s="87"/>
      <c r="H532" s="87"/>
      <c r="I532" s="87"/>
      <c r="J532" s="87"/>
      <c r="K532" s="87"/>
      <c r="L532" s="88"/>
      <c r="M532" s="89"/>
      <c r="N532" s="90"/>
      <c r="O532" s="75"/>
    </row>
    <row r="533" spans="1:15" x14ac:dyDescent="0.25">
      <c r="A533" s="5"/>
      <c r="B533" s="86"/>
      <c r="C533" s="87"/>
      <c r="D533" s="87"/>
      <c r="E533" s="87"/>
      <c r="F533" s="87"/>
      <c r="G533" s="87"/>
      <c r="H533" s="87"/>
      <c r="I533" s="87"/>
      <c r="J533" s="87"/>
      <c r="K533" s="87"/>
      <c r="L533" s="88"/>
      <c r="M533" s="89"/>
      <c r="N533" s="90"/>
      <c r="O533" s="75"/>
    </row>
    <row r="534" spans="1:15" x14ac:dyDescent="0.25">
      <c r="A534" s="5"/>
      <c r="B534" s="86"/>
      <c r="C534" s="87"/>
      <c r="D534" s="87"/>
      <c r="E534" s="87"/>
      <c r="F534" s="87"/>
      <c r="G534" s="87"/>
      <c r="H534" s="87"/>
      <c r="I534" s="87"/>
      <c r="J534" s="87"/>
      <c r="K534" s="87"/>
      <c r="L534" s="88"/>
      <c r="M534" s="89"/>
      <c r="N534" s="90"/>
      <c r="O534" s="75"/>
    </row>
    <row r="535" spans="1:15" x14ac:dyDescent="0.25">
      <c r="A535" s="5"/>
      <c r="B535" s="86"/>
      <c r="C535" s="87"/>
      <c r="D535" s="87"/>
      <c r="E535" s="87"/>
      <c r="F535" s="87"/>
      <c r="G535" s="87"/>
      <c r="H535" s="87"/>
      <c r="I535" s="87"/>
      <c r="J535" s="87"/>
      <c r="K535" s="87"/>
      <c r="L535" s="88"/>
      <c r="M535" s="89"/>
      <c r="N535" s="90"/>
      <c r="O535" s="75"/>
    </row>
    <row r="536" spans="1:15" x14ac:dyDescent="0.25">
      <c r="A536" s="5"/>
      <c r="B536" s="86"/>
      <c r="C536" s="87"/>
      <c r="D536" s="87"/>
      <c r="E536" s="87"/>
      <c r="F536" s="87"/>
      <c r="G536" s="87"/>
      <c r="H536" s="87"/>
      <c r="I536" s="87"/>
      <c r="J536" s="87"/>
      <c r="K536" s="87"/>
      <c r="L536" s="88"/>
      <c r="M536" s="89"/>
      <c r="N536" s="90"/>
      <c r="O536" s="75"/>
    </row>
    <row r="537" spans="1:15" x14ac:dyDescent="0.25">
      <c r="A537" s="5"/>
      <c r="B537" s="86"/>
      <c r="C537" s="87"/>
      <c r="D537" s="87"/>
      <c r="E537" s="87"/>
      <c r="F537" s="87"/>
      <c r="G537" s="87"/>
      <c r="H537" s="87"/>
      <c r="I537" s="87"/>
      <c r="J537" s="87"/>
      <c r="K537" s="87"/>
      <c r="L537" s="88"/>
      <c r="M537" s="89"/>
      <c r="N537" s="90"/>
      <c r="O537" s="75"/>
    </row>
    <row r="538" spans="1:15" x14ac:dyDescent="0.25">
      <c r="A538" s="5"/>
      <c r="B538" s="86"/>
      <c r="C538" s="87"/>
      <c r="D538" s="87"/>
      <c r="E538" s="87"/>
      <c r="F538" s="87"/>
      <c r="G538" s="87"/>
      <c r="H538" s="87"/>
      <c r="I538" s="87"/>
      <c r="J538" s="87"/>
      <c r="K538" s="87"/>
      <c r="L538" s="88"/>
      <c r="M538" s="89"/>
      <c r="N538" s="90"/>
      <c r="O538" s="75"/>
    </row>
    <row r="539" spans="1:15" x14ac:dyDescent="0.25">
      <c r="A539" s="5"/>
      <c r="B539" s="86"/>
      <c r="C539" s="87"/>
      <c r="D539" s="87"/>
      <c r="E539" s="87"/>
      <c r="F539" s="87"/>
      <c r="G539" s="87"/>
      <c r="H539" s="87"/>
      <c r="I539" s="87"/>
      <c r="J539" s="87"/>
      <c r="K539" s="87"/>
      <c r="L539" s="88"/>
      <c r="M539" s="89"/>
      <c r="N539" s="90"/>
      <c r="O539" s="75"/>
    </row>
    <row r="540" spans="1:15" x14ac:dyDescent="0.25">
      <c r="A540" s="5"/>
      <c r="B540" s="86"/>
      <c r="C540" s="87"/>
      <c r="D540" s="87"/>
      <c r="E540" s="87"/>
      <c r="F540" s="87"/>
      <c r="G540" s="87"/>
      <c r="H540" s="87"/>
      <c r="I540" s="87"/>
      <c r="J540" s="87"/>
      <c r="K540" s="87"/>
      <c r="L540" s="88"/>
      <c r="M540" s="89"/>
      <c r="N540" s="90"/>
      <c r="O540" s="75"/>
    </row>
    <row r="541" spans="1:15" x14ac:dyDescent="0.25">
      <c r="A541" s="5"/>
      <c r="B541" s="86"/>
      <c r="C541" s="87"/>
      <c r="D541" s="87"/>
      <c r="E541" s="87"/>
      <c r="F541" s="87"/>
      <c r="G541" s="87"/>
      <c r="H541" s="87"/>
      <c r="I541" s="87"/>
      <c r="J541" s="87"/>
      <c r="K541" s="87"/>
      <c r="L541" s="88"/>
      <c r="M541" s="89"/>
      <c r="N541" s="90"/>
      <c r="O541" s="75"/>
    </row>
    <row r="542" spans="1:15" x14ac:dyDescent="0.25">
      <c r="A542" s="5"/>
      <c r="B542" s="86"/>
      <c r="C542" s="87"/>
      <c r="D542" s="87"/>
      <c r="E542" s="87"/>
      <c r="F542" s="87"/>
      <c r="G542" s="87"/>
      <c r="H542" s="87"/>
      <c r="I542" s="87"/>
      <c r="J542" s="87"/>
      <c r="K542" s="87"/>
      <c r="L542" s="88"/>
      <c r="M542" s="89"/>
      <c r="N542" s="90"/>
      <c r="O542" s="75"/>
    </row>
    <row r="543" spans="1:15" x14ac:dyDescent="0.25">
      <c r="A543" s="5"/>
      <c r="B543" s="86"/>
      <c r="C543" s="87"/>
      <c r="D543" s="87"/>
      <c r="E543" s="87"/>
      <c r="F543" s="87"/>
      <c r="G543" s="87"/>
      <c r="H543" s="87"/>
      <c r="I543" s="87"/>
      <c r="J543" s="87"/>
      <c r="K543" s="87"/>
      <c r="L543" s="88"/>
      <c r="M543" s="89"/>
      <c r="N543" s="90"/>
      <c r="O543" s="75"/>
    </row>
    <row r="544" spans="1:15" x14ac:dyDescent="0.25">
      <c r="A544" s="5"/>
      <c r="B544" s="86"/>
      <c r="C544" s="87"/>
      <c r="D544" s="87"/>
      <c r="E544" s="87"/>
      <c r="F544" s="87"/>
      <c r="G544" s="87"/>
      <c r="H544" s="87"/>
      <c r="I544" s="87"/>
      <c r="J544" s="87"/>
      <c r="K544" s="87"/>
      <c r="L544" s="88"/>
      <c r="M544" s="89"/>
      <c r="N544" s="90"/>
      <c r="O544" s="75"/>
    </row>
    <row r="545" spans="1:15" x14ac:dyDescent="0.25">
      <c r="A545" s="5"/>
      <c r="B545" s="86"/>
      <c r="C545" s="87"/>
      <c r="D545" s="87"/>
      <c r="E545" s="87"/>
      <c r="F545" s="87"/>
      <c r="G545" s="87"/>
      <c r="H545" s="87"/>
      <c r="I545" s="87"/>
      <c r="J545" s="87"/>
      <c r="K545" s="87"/>
      <c r="L545" s="88"/>
      <c r="M545" s="89"/>
      <c r="N545" s="90"/>
      <c r="O545" s="75"/>
    </row>
    <row r="546" spans="1:15" x14ac:dyDescent="0.25">
      <c r="A546" s="5"/>
      <c r="B546" s="86"/>
      <c r="C546" s="87"/>
      <c r="D546" s="87"/>
      <c r="E546" s="87"/>
      <c r="F546" s="87"/>
      <c r="G546" s="87"/>
      <c r="H546" s="87"/>
      <c r="I546" s="87"/>
      <c r="J546" s="87"/>
      <c r="K546" s="87"/>
      <c r="L546" s="88"/>
      <c r="M546" s="89"/>
      <c r="N546" s="90"/>
      <c r="O546" s="75"/>
    </row>
    <row r="547" spans="1:15" x14ac:dyDescent="0.25">
      <c r="A547" s="5"/>
      <c r="B547" s="86"/>
      <c r="C547" s="87"/>
      <c r="D547" s="87"/>
      <c r="E547" s="87"/>
      <c r="F547" s="87"/>
      <c r="G547" s="87"/>
      <c r="H547" s="87"/>
      <c r="I547" s="87"/>
      <c r="J547" s="87"/>
      <c r="K547" s="87"/>
      <c r="L547" s="88"/>
      <c r="M547" s="89"/>
      <c r="N547" s="90"/>
      <c r="O547" s="75"/>
    </row>
    <row r="548" spans="1:15" x14ac:dyDescent="0.25">
      <c r="A548" s="5"/>
      <c r="B548" s="86"/>
      <c r="C548" s="87"/>
      <c r="D548" s="87"/>
      <c r="E548" s="87"/>
      <c r="F548" s="87"/>
      <c r="G548" s="87"/>
      <c r="H548" s="87"/>
      <c r="I548" s="87"/>
      <c r="J548" s="87"/>
      <c r="K548" s="87"/>
      <c r="L548" s="88"/>
      <c r="M548" s="89"/>
      <c r="N548" s="90"/>
      <c r="O548" s="75"/>
    </row>
    <row r="549" spans="1:15" x14ac:dyDescent="0.25">
      <c r="A549" s="5"/>
      <c r="B549" s="86"/>
      <c r="C549" s="87"/>
      <c r="D549" s="87"/>
      <c r="E549" s="87"/>
      <c r="F549" s="87"/>
      <c r="G549" s="87"/>
      <c r="H549" s="87"/>
      <c r="I549" s="87"/>
      <c r="J549" s="87"/>
      <c r="K549" s="87"/>
      <c r="L549" s="88"/>
      <c r="M549" s="89"/>
      <c r="N549" s="90"/>
      <c r="O549" s="75"/>
    </row>
    <row r="550" spans="1:15" x14ac:dyDescent="0.25">
      <c r="A550" s="5"/>
      <c r="B550" s="86"/>
      <c r="C550" s="87"/>
      <c r="D550" s="87"/>
      <c r="E550" s="87"/>
      <c r="F550" s="87"/>
      <c r="G550" s="87"/>
      <c r="H550" s="87"/>
      <c r="I550" s="87"/>
      <c r="J550" s="87"/>
      <c r="K550" s="87"/>
      <c r="L550" s="88"/>
      <c r="M550" s="89"/>
      <c r="N550" s="90"/>
      <c r="O550" s="75"/>
    </row>
    <row r="551" spans="1:15" x14ac:dyDescent="0.25">
      <c r="A551" s="5"/>
      <c r="B551" s="86"/>
      <c r="C551" s="87"/>
      <c r="D551" s="87"/>
      <c r="E551" s="87"/>
      <c r="F551" s="87"/>
      <c r="G551" s="87"/>
      <c r="H551" s="87"/>
      <c r="I551" s="87"/>
      <c r="J551" s="87"/>
      <c r="K551" s="87"/>
      <c r="L551" s="88"/>
      <c r="M551" s="89"/>
      <c r="N551" s="90"/>
      <c r="O551" s="75"/>
    </row>
    <row r="552" spans="1:15" x14ac:dyDescent="0.25">
      <c r="A552" s="5"/>
      <c r="B552" s="86"/>
      <c r="C552" s="87"/>
      <c r="D552" s="87"/>
      <c r="E552" s="87"/>
      <c r="F552" s="87"/>
      <c r="G552" s="87"/>
      <c r="H552" s="87"/>
      <c r="I552" s="87"/>
      <c r="J552" s="87"/>
      <c r="K552" s="87"/>
      <c r="L552" s="88"/>
      <c r="M552" s="89"/>
      <c r="N552" s="90"/>
      <c r="O552" s="75"/>
    </row>
    <row r="553" spans="1:15" x14ac:dyDescent="0.25">
      <c r="A553" s="5"/>
      <c r="B553" s="86"/>
      <c r="C553" s="87"/>
      <c r="D553" s="87"/>
      <c r="E553" s="87"/>
      <c r="F553" s="87"/>
      <c r="G553" s="87"/>
      <c r="H553" s="87"/>
      <c r="I553" s="87"/>
      <c r="J553" s="87"/>
      <c r="K553" s="87"/>
      <c r="L553" s="88"/>
      <c r="M553" s="89"/>
      <c r="N553" s="90"/>
      <c r="O553" s="75"/>
    </row>
    <row r="554" spans="1:15" x14ac:dyDescent="0.25">
      <c r="A554" s="5"/>
      <c r="B554" s="86"/>
      <c r="C554" s="87"/>
      <c r="D554" s="87"/>
      <c r="E554" s="87"/>
      <c r="F554" s="87"/>
      <c r="G554" s="87"/>
      <c r="H554" s="87"/>
      <c r="I554" s="87"/>
      <c r="J554" s="87"/>
      <c r="K554" s="87"/>
      <c r="L554" s="88"/>
      <c r="M554" s="89"/>
      <c r="N554" s="90"/>
      <c r="O554" s="75"/>
    </row>
    <row r="555" spans="1:15" x14ac:dyDescent="0.25">
      <c r="A555" s="5"/>
      <c r="B555" s="86"/>
      <c r="C555" s="87"/>
      <c r="D555" s="87"/>
      <c r="E555" s="87"/>
      <c r="F555" s="87"/>
      <c r="G555" s="87"/>
      <c r="H555" s="87"/>
      <c r="I555" s="87"/>
      <c r="J555" s="87"/>
      <c r="K555" s="87"/>
      <c r="L555" s="88"/>
      <c r="M555" s="89"/>
      <c r="N555" s="90"/>
      <c r="O555" s="75"/>
    </row>
    <row r="556" spans="1:15" x14ac:dyDescent="0.25">
      <c r="A556" s="5"/>
      <c r="B556" s="86"/>
      <c r="C556" s="87"/>
      <c r="D556" s="87"/>
      <c r="E556" s="87"/>
      <c r="F556" s="87"/>
      <c r="G556" s="87"/>
      <c r="H556" s="87"/>
      <c r="I556" s="87"/>
      <c r="J556" s="87"/>
      <c r="K556" s="87"/>
      <c r="L556" s="88"/>
      <c r="M556" s="89"/>
      <c r="N556" s="90"/>
      <c r="O556" s="75"/>
    </row>
    <row r="557" spans="1:15" x14ac:dyDescent="0.25">
      <c r="A557" s="5"/>
      <c r="B557" s="86"/>
      <c r="C557" s="87"/>
      <c r="D557" s="87"/>
      <c r="E557" s="87"/>
      <c r="F557" s="87"/>
      <c r="G557" s="87"/>
      <c r="H557" s="87"/>
      <c r="I557" s="87"/>
      <c r="J557" s="87"/>
      <c r="K557" s="87"/>
      <c r="L557" s="88"/>
      <c r="M557" s="89"/>
      <c r="N557" s="90"/>
      <c r="O557" s="75"/>
    </row>
    <row r="558" spans="1:15" x14ac:dyDescent="0.25">
      <c r="A558" s="5"/>
      <c r="B558" s="86"/>
      <c r="C558" s="87"/>
      <c r="D558" s="87"/>
      <c r="E558" s="87"/>
      <c r="F558" s="87"/>
      <c r="G558" s="87"/>
      <c r="H558" s="87"/>
      <c r="I558" s="87"/>
      <c r="J558" s="87"/>
      <c r="K558" s="87"/>
      <c r="L558" s="88"/>
      <c r="M558" s="89"/>
      <c r="N558" s="90"/>
      <c r="O558" s="75"/>
    </row>
    <row r="559" spans="1:15" x14ac:dyDescent="0.25">
      <c r="A559" s="5"/>
      <c r="B559" s="86"/>
      <c r="C559" s="87"/>
      <c r="D559" s="87"/>
      <c r="E559" s="87"/>
      <c r="F559" s="87"/>
      <c r="G559" s="87"/>
      <c r="H559" s="87"/>
      <c r="I559" s="87"/>
      <c r="J559" s="87"/>
      <c r="K559" s="87"/>
      <c r="L559" s="88"/>
      <c r="M559" s="89"/>
      <c r="N559" s="90"/>
      <c r="O559" s="75"/>
    </row>
    <row r="560" spans="1:15" x14ac:dyDescent="0.25">
      <c r="A560" s="5"/>
      <c r="B560" s="86"/>
      <c r="C560" s="87"/>
      <c r="D560" s="87"/>
      <c r="E560" s="87"/>
      <c r="F560" s="87"/>
      <c r="G560" s="87"/>
      <c r="H560" s="87"/>
      <c r="I560" s="87"/>
      <c r="J560" s="87"/>
      <c r="K560" s="87"/>
      <c r="L560" s="88"/>
      <c r="M560" s="89"/>
      <c r="N560" s="90"/>
      <c r="O560" s="75"/>
    </row>
    <row r="561" spans="1:15" x14ac:dyDescent="0.25">
      <c r="A561" s="5"/>
      <c r="B561" s="86"/>
      <c r="C561" s="87"/>
      <c r="D561" s="87"/>
      <c r="E561" s="87"/>
      <c r="F561" s="87"/>
      <c r="G561" s="87"/>
      <c r="H561" s="87"/>
      <c r="I561" s="87"/>
      <c r="J561" s="87"/>
      <c r="K561" s="87"/>
      <c r="L561" s="88"/>
      <c r="M561" s="89"/>
      <c r="N561" s="90"/>
      <c r="O561" s="75"/>
    </row>
    <row r="562" spans="1:15" x14ac:dyDescent="0.25">
      <c r="A562" s="5"/>
      <c r="B562" s="86"/>
      <c r="C562" s="87"/>
      <c r="D562" s="87"/>
      <c r="E562" s="87"/>
      <c r="F562" s="87"/>
      <c r="G562" s="87"/>
      <c r="H562" s="87"/>
      <c r="I562" s="87"/>
      <c r="J562" s="87"/>
      <c r="K562" s="87"/>
      <c r="L562" s="88"/>
      <c r="M562" s="89"/>
      <c r="N562" s="90"/>
      <c r="O562" s="75"/>
    </row>
    <row r="563" spans="1:15" x14ac:dyDescent="0.25">
      <c r="A563" s="5"/>
      <c r="B563" s="86"/>
      <c r="C563" s="87"/>
      <c r="D563" s="87"/>
      <c r="E563" s="87"/>
      <c r="F563" s="87"/>
      <c r="G563" s="87"/>
      <c r="H563" s="87"/>
      <c r="I563" s="87"/>
      <c r="J563" s="87"/>
      <c r="K563" s="87"/>
      <c r="L563" s="88"/>
      <c r="M563" s="89"/>
      <c r="N563" s="90"/>
      <c r="O563" s="75"/>
    </row>
    <row r="564" spans="1:15" x14ac:dyDescent="0.25">
      <c r="A564" s="5"/>
      <c r="B564" s="86"/>
      <c r="C564" s="87"/>
      <c r="D564" s="87"/>
      <c r="E564" s="87"/>
      <c r="F564" s="87"/>
      <c r="G564" s="87"/>
      <c r="H564" s="87"/>
      <c r="I564" s="87"/>
      <c r="J564" s="87"/>
      <c r="K564" s="87"/>
      <c r="L564" s="88"/>
      <c r="M564" s="89"/>
      <c r="N564" s="90"/>
      <c r="O564" s="75"/>
    </row>
    <row r="565" spans="1:15" x14ac:dyDescent="0.25">
      <c r="A565" s="5"/>
      <c r="B565" s="86"/>
      <c r="C565" s="87"/>
      <c r="D565" s="87"/>
      <c r="E565" s="87"/>
      <c r="F565" s="87"/>
      <c r="G565" s="87"/>
      <c r="H565" s="87"/>
      <c r="I565" s="87"/>
      <c r="J565" s="87"/>
      <c r="K565" s="87"/>
      <c r="L565" s="88"/>
      <c r="M565" s="89"/>
      <c r="N565" s="90"/>
      <c r="O565" s="75"/>
    </row>
    <row r="566" spans="1:15" x14ac:dyDescent="0.25">
      <c r="A566" s="5"/>
      <c r="B566" s="86"/>
      <c r="C566" s="87"/>
      <c r="D566" s="87"/>
      <c r="E566" s="87"/>
      <c r="F566" s="87"/>
      <c r="G566" s="87"/>
      <c r="H566" s="87"/>
      <c r="I566" s="87"/>
      <c r="J566" s="87"/>
      <c r="K566" s="87"/>
      <c r="L566" s="88"/>
      <c r="M566" s="89"/>
      <c r="N566" s="90"/>
      <c r="O566" s="75"/>
    </row>
    <row r="567" spans="1:15" x14ac:dyDescent="0.25">
      <c r="A567" s="5"/>
      <c r="B567" s="86"/>
      <c r="C567" s="87"/>
      <c r="D567" s="87"/>
      <c r="E567" s="87"/>
      <c r="F567" s="87"/>
      <c r="G567" s="87"/>
      <c r="H567" s="87"/>
      <c r="I567" s="87"/>
      <c r="J567" s="87"/>
      <c r="K567" s="87"/>
      <c r="L567" s="88"/>
      <c r="M567" s="89"/>
      <c r="N567" s="90"/>
      <c r="O567" s="75"/>
    </row>
    <row r="568" spans="1:15" x14ac:dyDescent="0.25">
      <c r="A568" s="5"/>
      <c r="B568" s="86"/>
      <c r="C568" s="87"/>
      <c r="D568" s="87"/>
      <c r="E568" s="87"/>
      <c r="F568" s="87"/>
      <c r="G568" s="87"/>
      <c r="H568" s="87"/>
      <c r="I568" s="87"/>
      <c r="J568" s="87"/>
      <c r="K568" s="87"/>
      <c r="L568" s="88"/>
      <c r="M568" s="89"/>
      <c r="N568" s="90"/>
      <c r="O568" s="75"/>
    </row>
    <row r="569" spans="1:15" x14ac:dyDescent="0.25">
      <c r="A569" s="5"/>
      <c r="B569" s="86"/>
      <c r="C569" s="87"/>
      <c r="D569" s="87"/>
      <c r="E569" s="87"/>
      <c r="F569" s="87"/>
      <c r="G569" s="87"/>
      <c r="H569" s="87"/>
      <c r="I569" s="87"/>
      <c r="J569" s="87"/>
      <c r="K569" s="87"/>
      <c r="L569" s="88"/>
      <c r="M569" s="89"/>
      <c r="N569" s="90"/>
      <c r="O569" s="75"/>
    </row>
    <row r="570" spans="1:15" x14ac:dyDescent="0.25">
      <c r="A570" s="5"/>
      <c r="B570" s="86"/>
      <c r="C570" s="87"/>
      <c r="D570" s="87"/>
      <c r="E570" s="87"/>
      <c r="F570" s="87"/>
      <c r="G570" s="87"/>
      <c r="H570" s="87"/>
      <c r="I570" s="87"/>
      <c r="J570" s="87"/>
      <c r="K570" s="87"/>
      <c r="L570" s="88"/>
      <c r="M570" s="89"/>
      <c r="N570" s="90"/>
      <c r="O570" s="75"/>
    </row>
    <row r="571" spans="1:15" x14ac:dyDescent="0.25">
      <c r="A571" s="5"/>
      <c r="B571" s="86"/>
      <c r="C571" s="87"/>
      <c r="D571" s="87"/>
      <c r="E571" s="87"/>
      <c r="F571" s="87"/>
      <c r="G571" s="87"/>
      <c r="H571" s="87"/>
      <c r="I571" s="87"/>
      <c r="J571" s="87"/>
      <c r="K571" s="87"/>
      <c r="L571" s="88"/>
      <c r="M571" s="89"/>
      <c r="N571" s="90"/>
      <c r="O571" s="75"/>
    </row>
    <row r="572" spans="1:15" x14ac:dyDescent="0.25">
      <c r="A572" s="5"/>
      <c r="B572" s="86"/>
      <c r="C572" s="87"/>
      <c r="D572" s="87"/>
      <c r="E572" s="87"/>
      <c r="F572" s="87"/>
      <c r="G572" s="87"/>
      <c r="H572" s="87"/>
      <c r="I572" s="87"/>
      <c r="J572" s="87"/>
      <c r="K572" s="87"/>
      <c r="L572" s="88"/>
      <c r="M572" s="89"/>
      <c r="N572" s="90"/>
      <c r="O572" s="75"/>
    </row>
    <row r="573" spans="1:15" x14ac:dyDescent="0.25">
      <c r="A573" s="5"/>
      <c r="B573" s="86"/>
      <c r="C573" s="87"/>
      <c r="D573" s="87"/>
      <c r="E573" s="87"/>
      <c r="F573" s="87"/>
      <c r="G573" s="87"/>
      <c r="H573" s="87"/>
      <c r="I573" s="87"/>
      <c r="J573" s="87"/>
      <c r="K573" s="87"/>
      <c r="L573" s="88"/>
      <c r="M573" s="89"/>
      <c r="N573" s="90"/>
      <c r="O573" s="75"/>
    </row>
    <row r="574" spans="1:15" x14ac:dyDescent="0.25">
      <c r="A574" s="5"/>
      <c r="B574" s="86"/>
      <c r="C574" s="87"/>
      <c r="D574" s="87"/>
      <c r="E574" s="87"/>
      <c r="F574" s="87"/>
      <c r="G574" s="87"/>
      <c r="H574" s="87"/>
      <c r="I574" s="87"/>
      <c r="J574" s="87"/>
      <c r="K574" s="87"/>
      <c r="L574" s="88"/>
      <c r="M574" s="89"/>
      <c r="N574" s="90"/>
      <c r="O574" s="75"/>
    </row>
    <row r="575" spans="1:15" x14ac:dyDescent="0.25">
      <c r="A575" s="5"/>
      <c r="B575" s="86"/>
      <c r="C575" s="87"/>
      <c r="D575" s="87"/>
      <c r="E575" s="87"/>
      <c r="F575" s="87"/>
      <c r="G575" s="87"/>
      <c r="H575" s="87"/>
      <c r="I575" s="87"/>
      <c r="J575" s="87"/>
      <c r="K575" s="87"/>
      <c r="L575" s="88"/>
      <c r="M575" s="89"/>
      <c r="N575" s="90"/>
      <c r="O575" s="75"/>
    </row>
    <row r="576" spans="1:15" x14ac:dyDescent="0.25">
      <c r="A576" s="5"/>
      <c r="B576" s="86"/>
      <c r="C576" s="87"/>
      <c r="D576" s="87"/>
      <c r="E576" s="87"/>
      <c r="F576" s="87"/>
      <c r="G576" s="87"/>
      <c r="H576" s="87"/>
      <c r="I576" s="87"/>
      <c r="J576" s="87"/>
      <c r="K576" s="87"/>
      <c r="L576" s="88"/>
      <c r="M576" s="89"/>
      <c r="N576" s="90"/>
      <c r="O576" s="75"/>
    </row>
    <row r="577" spans="1:15" x14ac:dyDescent="0.25">
      <c r="A577" s="5"/>
      <c r="B577" s="86"/>
      <c r="C577" s="87"/>
      <c r="D577" s="87"/>
      <c r="E577" s="87"/>
      <c r="F577" s="87"/>
      <c r="G577" s="87"/>
      <c r="H577" s="87"/>
      <c r="I577" s="87"/>
      <c r="J577" s="87"/>
      <c r="K577" s="87"/>
      <c r="L577" s="88"/>
      <c r="M577" s="89"/>
      <c r="N577" s="90"/>
      <c r="O577" s="75"/>
    </row>
    <row r="578" spans="1:15" x14ac:dyDescent="0.25">
      <c r="A578" s="5"/>
      <c r="B578" s="86"/>
      <c r="C578" s="87"/>
      <c r="D578" s="87"/>
      <c r="E578" s="87"/>
      <c r="F578" s="87"/>
      <c r="G578" s="87"/>
      <c r="H578" s="87"/>
      <c r="I578" s="87"/>
      <c r="J578" s="87"/>
      <c r="K578" s="87"/>
      <c r="L578" s="88"/>
      <c r="M578" s="89"/>
      <c r="N578" s="90"/>
      <c r="O578" s="75"/>
    </row>
    <row r="579" spans="1:15" x14ac:dyDescent="0.25">
      <c r="A579" s="5"/>
      <c r="B579" s="86"/>
      <c r="C579" s="87"/>
      <c r="D579" s="87"/>
      <c r="E579" s="87"/>
      <c r="F579" s="87"/>
      <c r="G579" s="87"/>
      <c r="H579" s="87"/>
      <c r="I579" s="87"/>
      <c r="J579" s="87"/>
      <c r="K579" s="87"/>
      <c r="L579" s="88"/>
      <c r="M579" s="89"/>
      <c r="N579" s="90"/>
      <c r="O579" s="75"/>
    </row>
    <row r="580" spans="1:15" x14ac:dyDescent="0.25">
      <c r="A580" s="5"/>
      <c r="B580" s="86"/>
      <c r="C580" s="87"/>
      <c r="D580" s="87"/>
      <c r="E580" s="87"/>
      <c r="F580" s="87"/>
      <c r="G580" s="87"/>
      <c r="H580" s="87"/>
      <c r="I580" s="87"/>
      <c r="J580" s="87"/>
      <c r="K580" s="87"/>
      <c r="L580" s="88"/>
      <c r="M580" s="89"/>
      <c r="N580" s="90"/>
      <c r="O580" s="75"/>
    </row>
    <row r="581" spans="1:15" x14ac:dyDescent="0.25">
      <c r="A581" s="5"/>
      <c r="B581" s="86"/>
      <c r="C581" s="87"/>
      <c r="D581" s="87"/>
      <c r="E581" s="87"/>
      <c r="F581" s="87"/>
      <c r="G581" s="87"/>
      <c r="H581" s="87"/>
      <c r="I581" s="87"/>
      <c r="J581" s="87"/>
      <c r="K581" s="87"/>
      <c r="L581" s="88"/>
      <c r="M581" s="89"/>
      <c r="N581" s="90"/>
      <c r="O581" s="75"/>
    </row>
    <row r="582" spans="1:15" x14ac:dyDescent="0.25">
      <c r="A582" s="5"/>
      <c r="B582" s="86"/>
      <c r="C582" s="87"/>
      <c r="D582" s="87"/>
      <c r="E582" s="87"/>
      <c r="F582" s="87"/>
      <c r="G582" s="87"/>
      <c r="H582" s="87"/>
      <c r="I582" s="87"/>
      <c r="J582" s="87"/>
      <c r="K582" s="87"/>
      <c r="L582" s="88"/>
      <c r="M582" s="89"/>
      <c r="N582" s="90"/>
      <c r="O582" s="75"/>
    </row>
    <row r="583" spans="1:15" x14ac:dyDescent="0.25">
      <c r="A583" s="5"/>
      <c r="B583" s="86"/>
      <c r="C583" s="87"/>
      <c r="D583" s="87"/>
      <c r="E583" s="87"/>
      <c r="F583" s="87"/>
      <c r="G583" s="87"/>
      <c r="H583" s="87"/>
      <c r="I583" s="87"/>
      <c r="J583" s="87"/>
      <c r="K583" s="87"/>
      <c r="L583" s="88"/>
      <c r="M583" s="89"/>
      <c r="N583" s="90"/>
      <c r="O583" s="75"/>
    </row>
    <row r="584" spans="1:15" x14ac:dyDescent="0.25">
      <c r="A584" s="5"/>
      <c r="B584" s="86"/>
      <c r="C584" s="87"/>
      <c r="D584" s="87"/>
      <c r="E584" s="87"/>
      <c r="F584" s="87"/>
      <c r="G584" s="87"/>
      <c r="H584" s="87"/>
      <c r="I584" s="87"/>
      <c r="J584" s="87"/>
      <c r="K584" s="87"/>
      <c r="L584" s="88"/>
      <c r="M584" s="89"/>
      <c r="N584" s="90"/>
      <c r="O584" s="75"/>
    </row>
    <row r="585" spans="1:15" x14ac:dyDescent="0.25">
      <c r="A585" s="5"/>
      <c r="B585" s="86"/>
      <c r="C585" s="87"/>
      <c r="D585" s="87"/>
      <c r="E585" s="87"/>
      <c r="F585" s="87"/>
      <c r="G585" s="87"/>
      <c r="H585" s="87"/>
      <c r="I585" s="87"/>
      <c r="J585" s="87"/>
      <c r="K585" s="87"/>
      <c r="L585" s="88"/>
      <c r="M585" s="89"/>
      <c r="N585" s="90"/>
      <c r="O585" s="75"/>
    </row>
    <row r="586" spans="1:15" x14ac:dyDescent="0.25">
      <c r="A586" s="5"/>
      <c r="B586" s="86"/>
      <c r="C586" s="87"/>
      <c r="D586" s="87"/>
      <c r="E586" s="87"/>
      <c r="F586" s="87"/>
      <c r="G586" s="87"/>
      <c r="H586" s="87"/>
      <c r="I586" s="87"/>
      <c r="J586" s="87"/>
      <c r="K586" s="87"/>
      <c r="L586" s="88"/>
      <c r="M586" s="89"/>
      <c r="N586" s="90"/>
      <c r="O586" s="75"/>
    </row>
    <row r="587" spans="1:15" x14ac:dyDescent="0.25">
      <c r="A587" s="5"/>
      <c r="B587" s="86"/>
      <c r="C587" s="87"/>
      <c r="D587" s="87"/>
      <c r="E587" s="87"/>
      <c r="F587" s="87"/>
      <c r="G587" s="87"/>
      <c r="H587" s="87"/>
      <c r="I587" s="87"/>
      <c r="J587" s="87"/>
      <c r="K587" s="87"/>
      <c r="L587" s="88"/>
      <c r="M587" s="89"/>
      <c r="N587" s="90"/>
      <c r="O587" s="75"/>
    </row>
    <row r="588" spans="1:15" x14ac:dyDescent="0.25">
      <c r="A588" s="5"/>
      <c r="B588" s="86"/>
      <c r="C588" s="87"/>
      <c r="D588" s="87"/>
      <c r="E588" s="87"/>
      <c r="F588" s="87"/>
      <c r="G588" s="87"/>
      <c r="H588" s="87"/>
      <c r="I588" s="87"/>
      <c r="J588" s="87"/>
      <c r="K588" s="87"/>
      <c r="L588" s="88"/>
      <c r="M588" s="89"/>
      <c r="N588" s="90"/>
      <c r="O588" s="75"/>
    </row>
    <row r="589" spans="1:15" x14ac:dyDescent="0.25">
      <c r="A589" s="5"/>
      <c r="B589" s="86"/>
      <c r="C589" s="87"/>
      <c r="D589" s="87"/>
      <c r="E589" s="87"/>
      <c r="F589" s="87"/>
      <c r="G589" s="87"/>
      <c r="H589" s="87"/>
      <c r="I589" s="87"/>
      <c r="J589" s="87"/>
      <c r="K589" s="87"/>
      <c r="L589" s="88"/>
      <c r="M589" s="89"/>
      <c r="N589" s="90"/>
      <c r="O589" s="75"/>
    </row>
    <row r="590" spans="1:15" x14ac:dyDescent="0.25">
      <c r="A590" s="5"/>
      <c r="B590" s="86"/>
      <c r="C590" s="87"/>
      <c r="D590" s="87"/>
      <c r="E590" s="87"/>
      <c r="F590" s="87"/>
      <c r="G590" s="87"/>
      <c r="H590" s="87"/>
      <c r="I590" s="87"/>
      <c r="J590" s="87"/>
      <c r="K590" s="87"/>
      <c r="L590" s="88"/>
      <c r="M590" s="89"/>
      <c r="N590" s="90"/>
      <c r="O590" s="75"/>
    </row>
    <row r="591" spans="1:15" x14ac:dyDescent="0.25">
      <c r="A591" s="5"/>
      <c r="B591" s="86"/>
      <c r="C591" s="87"/>
      <c r="D591" s="87"/>
      <c r="E591" s="87"/>
      <c r="F591" s="87"/>
      <c r="G591" s="87"/>
      <c r="H591" s="87"/>
      <c r="I591" s="87"/>
      <c r="J591" s="87"/>
      <c r="K591" s="87"/>
      <c r="L591" s="88"/>
      <c r="M591" s="89"/>
      <c r="N591" s="90"/>
      <c r="O591" s="75"/>
    </row>
    <row r="592" spans="1:15" x14ac:dyDescent="0.25">
      <c r="A592" s="5"/>
      <c r="B592" s="86"/>
      <c r="C592" s="87"/>
      <c r="D592" s="87"/>
      <c r="E592" s="87"/>
      <c r="F592" s="87"/>
      <c r="G592" s="87"/>
      <c r="H592" s="87"/>
      <c r="I592" s="87"/>
      <c r="J592" s="87"/>
      <c r="K592" s="87"/>
      <c r="L592" s="88"/>
      <c r="M592" s="89"/>
      <c r="N592" s="90"/>
      <c r="O592" s="75"/>
    </row>
    <row r="593" spans="1:15" x14ac:dyDescent="0.25">
      <c r="A593" s="5"/>
      <c r="B593" s="86"/>
      <c r="C593" s="87"/>
      <c r="D593" s="87"/>
      <c r="E593" s="87"/>
      <c r="F593" s="87"/>
      <c r="G593" s="87"/>
      <c r="H593" s="87"/>
      <c r="I593" s="87"/>
      <c r="J593" s="87"/>
      <c r="K593" s="87"/>
      <c r="L593" s="88"/>
      <c r="M593" s="89"/>
      <c r="N593" s="90"/>
      <c r="O593" s="75"/>
    </row>
    <row r="594" spans="1:15" x14ac:dyDescent="0.25">
      <c r="A594" s="5"/>
      <c r="B594" s="86"/>
      <c r="C594" s="87"/>
      <c r="D594" s="87"/>
      <c r="E594" s="87"/>
      <c r="F594" s="87"/>
      <c r="G594" s="87"/>
      <c r="H594" s="87"/>
      <c r="I594" s="87"/>
      <c r="J594" s="87"/>
      <c r="K594" s="87"/>
      <c r="L594" s="88"/>
      <c r="M594" s="89"/>
      <c r="N594" s="90"/>
      <c r="O594" s="75"/>
    </row>
    <row r="595" spans="1:15" x14ac:dyDescent="0.25">
      <c r="A595" s="5"/>
      <c r="B595" s="86"/>
      <c r="C595" s="87"/>
      <c r="D595" s="87"/>
      <c r="E595" s="87"/>
      <c r="F595" s="87"/>
      <c r="G595" s="87"/>
      <c r="H595" s="87"/>
      <c r="I595" s="87"/>
      <c r="J595" s="87"/>
      <c r="K595" s="87"/>
      <c r="L595" s="88"/>
      <c r="M595" s="89"/>
      <c r="N595" s="90"/>
      <c r="O595" s="75"/>
    </row>
    <row r="596" spans="1:15" x14ac:dyDescent="0.25">
      <c r="A596" s="5"/>
      <c r="B596" s="86"/>
      <c r="C596" s="87"/>
      <c r="D596" s="87"/>
      <c r="E596" s="87"/>
      <c r="F596" s="87"/>
      <c r="G596" s="87"/>
      <c r="H596" s="87"/>
      <c r="I596" s="87"/>
      <c r="J596" s="87"/>
      <c r="K596" s="87"/>
      <c r="L596" s="88"/>
      <c r="M596" s="89"/>
      <c r="N596" s="90"/>
      <c r="O596" s="75"/>
    </row>
    <row r="597" spans="1:15" x14ac:dyDescent="0.25">
      <c r="A597" s="5"/>
      <c r="B597" s="86"/>
      <c r="C597" s="87"/>
      <c r="D597" s="87"/>
      <c r="E597" s="87"/>
      <c r="F597" s="87"/>
      <c r="G597" s="87"/>
      <c r="H597" s="87"/>
      <c r="I597" s="87"/>
      <c r="J597" s="87"/>
      <c r="K597" s="87"/>
      <c r="L597" s="88"/>
      <c r="M597" s="89"/>
      <c r="N597" s="90"/>
      <c r="O597" s="75"/>
    </row>
    <row r="598" spans="1:15" x14ac:dyDescent="0.25">
      <c r="A598" s="5"/>
      <c r="B598" s="86"/>
      <c r="C598" s="87"/>
      <c r="D598" s="87"/>
      <c r="E598" s="87"/>
      <c r="F598" s="87"/>
      <c r="G598" s="87"/>
      <c r="H598" s="87"/>
      <c r="I598" s="87"/>
      <c r="J598" s="87"/>
      <c r="K598" s="87"/>
      <c r="L598" s="88"/>
      <c r="M598" s="89"/>
      <c r="N598" s="90"/>
      <c r="O598" s="75"/>
    </row>
    <row r="599" spans="1:15" x14ac:dyDescent="0.25">
      <c r="A599" s="5"/>
      <c r="B599" s="86"/>
      <c r="C599" s="87"/>
      <c r="D599" s="87"/>
      <c r="E599" s="87"/>
      <c r="F599" s="87"/>
      <c r="G599" s="87"/>
      <c r="H599" s="87"/>
      <c r="I599" s="87"/>
      <c r="J599" s="87"/>
      <c r="K599" s="87"/>
      <c r="L599" s="88"/>
      <c r="M599" s="89"/>
      <c r="N599" s="90"/>
      <c r="O599" s="75"/>
    </row>
    <row r="600" spans="1:15" x14ac:dyDescent="0.25">
      <c r="A600" s="5"/>
      <c r="B600" s="86"/>
      <c r="C600" s="87"/>
      <c r="D600" s="87"/>
      <c r="E600" s="87"/>
      <c r="F600" s="87"/>
      <c r="G600" s="87"/>
      <c r="H600" s="87"/>
      <c r="I600" s="87"/>
      <c r="J600" s="87"/>
      <c r="K600" s="87"/>
      <c r="L600" s="88"/>
      <c r="M600" s="89"/>
      <c r="N600" s="90"/>
      <c r="O600" s="75"/>
    </row>
    <row r="601" spans="1:15" x14ac:dyDescent="0.25">
      <c r="A601" s="5"/>
      <c r="B601" s="86"/>
      <c r="C601" s="87"/>
      <c r="D601" s="87"/>
      <c r="E601" s="87"/>
      <c r="F601" s="87"/>
      <c r="G601" s="87"/>
      <c r="H601" s="87"/>
      <c r="I601" s="87"/>
      <c r="J601" s="87"/>
      <c r="K601" s="87"/>
      <c r="L601" s="88"/>
      <c r="M601" s="89"/>
      <c r="N601" s="90"/>
      <c r="O601" s="75"/>
    </row>
    <row r="602" spans="1:15" x14ac:dyDescent="0.25">
      <c r="A602" s="5"/>
      <c r="B602" s="86"/>
      <c r="C602" s="87"/>
      <c r="D602" s="87"/>
      <c r="E602" s="87"/>
      <c r="F602" s="87"/>
      <c r="G602" s="87"/>
      <c r="H602" s="87"/>
      <c r="I602" s="87"/>
      <c r="J602" s="87"/>
      <c r="K602" s="87"/>
      <c r="L602" s="88"/>
      <c r="M602" s="89"/>
      <c r="N602" s="90"/>
      <c r="O602" s="75"/>
    </row>
    <row r="603" spans="1:15" x14ac:dyDescent="0.25">
      <c r="A603" s="5"/>
      <c r="B603" s="86"/>
      <c r="C603" s="87"/>
      <c r="D603" s="87"/>
      <c r="E603" s="87"/>
      <c r="F603" s="87"/>
      <c r="G603" s="87"/>
      <c r="H603" s="87"/>
      <c r="I603" s="87"/>
      <c r="J603" s="87"/>
      <c r="K603" s="87"/>
      <c r="L603" s="88"/>
      <c r="M603" s="89"/>
      <c r="N603" s="90"/>
      <c r="O603" s="75"/>
    </row>
    <row r="604" spans="1:15" x14ac:dyDescent="0.25">
      <c r="A604" s="5"/>
      <c r="B604" s="86"/>
      <c r="C604" s="87"/>
      <c r="D604" s="87"/>
      <c r="E604" s="87"/>
      <c r="F604" s="87"/>
      <c r="G604" s="87"/>
      <c r="H604" s="87"/>
      <c r="I604" s="87"/>
      <c r="J604" s="87"/>
      <c r="K604" s="87"/>
      <c r="L604" s="88"/>
      <c r="M604" s="89"/>
      <c r="N604" s="90"/>
      <c r="O604" s="75"/>
    </row>
    <row r="605" spans="1:15" x14ac:dyDescent="0.25">
      <c r="A605" s="5"/>
      <c r="B605" s="86"/>
      <c r="C605" s="87"/>
      <c r="D605" s="87"/>
      <c r="E605" s="87"/>
      <c r="F605" s="87"/>
      <c r="G605" s="87"/>
      <c r="H605" s="87"/>
      <c r="I605" s="87"/>
      <c r="J605" s="87"/>
      <c r="K605" s="87"/>
      <c r="L605" s="88"/>
      <c r="M605" s="89"/>
      <c r="N605" s="90"/>
      <c r="O605" s="75"/>
    </row>
    <row r="606" spans="1:15" x14ac:dyDescent="0.25">
      <c r="A606" s="5"/>
      <c r="B606" s="86"/>
      <c r="C606" s="87"/>
      <c r="D606" s="87"/>
      <c r="E606" s="87"/>
      <c r="F606" s="87"/>
      <c r="G606" s="87"/>
      <c r="H606" s="87"/>
      <c r="I606" s="87"/>
      <c r="J606" s="87"/>
      <c r="K606" s="87"/>
      <c r="L606" s="88"/>
      <c r="M606" s="89"/>
      <c r="N606" s="90"/>
      <c r="O606" s="75"/>
    </row>
    <row r="607" spans="1:15" x14ac:dyDescent="0.25">
      <c r="A607" s="5"/>
      <c r="B607" s="86"/>
      <c r="C607" s="87"/>
      <c r="D607" s="87"/>
      <c r="E607" s="87"/>
      <c r="F607" s="87"/>
      <c r="G607" s="87"/>
      <c r="H607" s="87"/>
      <c r="I607" s="87"/>
      <c r="J607" s="87"/>
      <c r="K607" s="87"/>
      <c r="L607" s="88"/>
      <c r="M607" s="89"/>
      <c r="N607" s="90"/>
      <c r="O607" s="75"/>
    </row>
    <row r="608" spans="1:15" x14ac:dyDescent="0.25">
      <c r="A608" s="5"/>
      <c r="B608" s="86"/>
      <c r="C608" s="87"/>
      <c r="D608" s="87"/>
      <c r="E608" s="87"/>
      <c r="F608" s="87"/>
      <c r="G608" s="87"/>
      <c r="H608" s="87"/>
      <c r="I608" s="87"/>
      <c r="J608" s="87"/>
      <c r="K608" s="87"/>
      <c r="L608" s="88"/>
      <c r="M608" s="89"/>
      <c r="N608" s="90"/>
      <c r="O608" s="75"/>
    </row>
    <row r="609" spans="1:15" x14ac:dyDescent="0.25">
      <c r="A609" s="5"/>
      <c r="B609" s="86"/>
      <c r="C609" s="87"/>
      <c r="D609" s="87"/>
      <c r="E609" s="87"/>
      <c r="F609" s="87"/>
      <c r="G609" s="87"/>
      <c r="H609" s="87"/>
      <c r="I609" s="87"/>
      <c r="J609" s="87"/>
      <c r="K609" s="87"/>
      <c r="L609" s="88"/>
      <c r="M609" s="89"/>
      <c r="N609" s="90"/>
      <c r="O609" s="75"/>
    </row>
    <row r="610" spans="1:15" x14ac:dyDescent="0.25">
      <c r="A610" s="5"/>
      <c r="B610" s="86"/>
      <c r="C610" s="87"/>
      <c r="D610" s="87"/>
      <c r="E610" s="87"/>
      <c r="F610" s="87"/>
      <c r="G610" s="87"/>
      <c r="H610" s="87"/>
      <c r="I610" s="87"/>
      <c r="J610" s="87"/>
      <c r="K610" s="87"/>
      <c r="L610" s="88"/>
      <c r="M610" s="89"/>
      <c r="N610" s="90"/>
      <c r="O610" s="75"/>
    </row>
    <row r="611" spans="1:15" x14ac:dyDescent="0.25">
      <c r="A611" s="5"/>
      <c r="B611" s="86"/>
      <c r="C611" s="87"/>
      <c r="D611" s="87"/>
      <c r="E611" s="87"/>
      <c r="F611" s="87"/>
      <c r="G611" s="87"/>
      <c r="H611" s="87"/>
      <c r="I611" s="87"/>
      <c r="J611" s="87"/>
      <c r="K611" s="87"/>
      <c r="L611" s="88"/>
      <c r="M611" s="89"/>
      <c r="N611" s="90"/>
      <c r="O611" s="75"/>
    </row>
    <row r="612" spans="1:15" x14ac:dyDescent="0.25">
      <c r="A612" s="5"/>
      <c r="B612" s="86"/>
      <c r="C612" s="87"/>
      <c r="D612" s="87"/>
      <c r="E612" s="87"/>
      <c r="F612" s="87"/>
      <c r="G612" s="87"/>
      <c r="H612" s="87"/>
      <c r="I612" s="87"/>
      <c r="J612" s="87"/>
      <c r="K612" s="87"/>
      <c r="L612" s="88"/>
      <c r="M612" s="89"/>
      <c r="N612" s="90"/>
      <c r="O612" s="75"/>
    </row>
    <row r="613" spans="1:15" x14ac:dyDescent="0.25">
      <c r="A613" s="5"/>
      <c r="B613" s="86"/>
      <c r="C613" s="87"/>
      <c r="D613" s="87"/>
      <c r="E613" s="87"/>
      <c r="F613" s="87"/>
      <c r="G613" s="87"/>
      <c r="H613" s="87"/>
      <c r="I613" s="87"/>
      <c r="J613" s="87"/>
      <c r="K613" s="87"/>
      <c r="L613" s="88"/>
      <c r="M613" s="89"/>
      <c r="N613" s="90"/>
      <c r="O613" s="75"/>
    </row>
    <row r="614" spans="1:15" x14ac:dyDescent="0.25">
      <c r="A614" s="5"/>
      <c r="B614" s="86"/>
      <c r="C614" s="87"/>
      <c r="D614" s="87"/>
      <c r="E614" s="87"/>
      <c r="F614" s="87"/>
      <c r="G614" s="87"/>
      <c r="H614" s="87"/>
      <c r="I614" s="87"/>
      <c r="J614" s="87"/>
      <c r="K614" s="87"/>
      <c r="L614" s="88"/>
      <c r="M614" s="89"/>
      <c r="N614" s="90"/>
      <c r="O614" s="75"/>
    </row>
    <row r="615" spans="1:15" x14ac:dyDescent="0.25">
      <c r="A615" s="5"/>
      <c r="B615" s="86"/>
      <c r="C615" s="87"/>
      <c r="D615" s="87"/>
      <c r="E615" s="87"/>
      <c r="F615" s="87"/>
      <c r="G615" s="87"/>
      <c r="H615" s="87"/>
      <c r="I615" s="87"/>
      <c r="J615" s="87"/>
      <c r="K615" s="87"/>
      <c r="L615" s="88"/>
      <c r="M615" s="89"/>
      <c r="N615" s="90"/>
      <c r="O615" s="75"/>
    </row>
    <row r="616" spans="1:15" x14ac:dyDescent="0.25">
      <c r="A616" s="5"/>
      <c r="B616" s="86"/>
      <c r="C616" s="87"/>
      <c r="D616" s="87"/>
      <c r="E616" s="87"/>
      <c r="F616" s="87"/>
      <c r="G616" s="87"/>
      <c r="H616" s="87"/>
      <c r="I616" s="87"/>
      <c r="J616" s="87"/>
      <c r="K616" s="87"/>
      <c r="L616" s="88"/>
      <c r="M616" s="89"/>
      <c r="N616" s="90"/>
      <c r="O616" s="75"/>
    </row>
    <row r="617" spans="1:15" x14ac:dyDescent="0.25">
      <c r="A617" s="5"/>
      <c r="B617" s="86"/>
      <c r="C617" s="87"/>
      <c r="D617" s="87"/>
      <c r="E617" s="87"/>
      <c r="F617" s="87"/>
      <c r="G617" s="87"/>
      <c r="H617" s="87"/>
      <c r="I617" s="87"/>
      <c r="J617" s="87"/>
      <c r="K617" s="87"/>
      <c r="L617" s="88"/>
      <c r="M617" s="89"/>
      <c r="N617" s="90"/>
      <c r="O617" s="75"/>
    </row>
    <row r="618" spans="1:15" x14ac:dyDescent="0.25">
      <c r="A618" s="5"/>
      <c r="B618" s="86"/>
      <c r="C618" s="87"/>
      <c r="D618" s="87"/>
      <c r="E618" s="87"/>
      <c r="F618" s="87"/>
      <c r="G618" s="87"/>
      <c r="H618" s="87"/>
      <c r="I618" s="87"/>
      <c r="J618" s="87"/>
      <c r="K618" s="87"/>
      <c r="L618" s="88"/>
      <c r="M618" s="89"/>
      <c r="N618" s="90"/>
      <c r="O618" s="75"/>
    </row>
    <row r="619" spans="1:15" x14ac:dyDescent="0.25">
      <c r="A619" s="5"/>
      <c r="B619" s="86"/>
      <c r="C619" s="87"/>
      <c r="D619" s="87"/>
      <c r="E619" s="87"/>
      <c r="F619" s="87"/>
      <c r="G619" s="87"/>
      <c r="H619" s="87"/>
      <c r="I619" s="87"/>
      <c r="J619" s="87"/>
      <c r="K619" s="87"/>
      <c r="L619" s="88"/>
      <c r="M619" s="89"/>
      <c r="N619" s="90"/>
      <c r="O619" s="75"/>
    </row>
    <row r="620" spans="1:15" x14ac:dyDescent="0.25">
      <c r="A620" s="5"/>
      <c r="B620" s="86"/>
      <c r="C620" s="87"/>
      <c r="D620" s="87"/>
      <c r="E620" s="87"/>
      <c r="F620" s="87"/>
      <c r="G620" s="87"/>
      <c r="H620" s="87"/>
      <c r="I620" s="87"/>
      <c r="J620" s="87"/>
      <c r="K620" s="87"/>
      <c r="L620" s="88"/>
      <c r="M620" s="89"/>
      <c r="N620" s="90"/>
      <c r="O620" s="75"/>
    </row>
    <row r="621" spans="1:15" x14ac:dyDescent="0.25">
      <c r="A621" s="5"/>
      <c r="B621" s="86"/>
      <c r="C621" s="87"/>
      <c r="D621" s="87"/>
      <c r="E621" s="87"/>
      <c r="F621" s="87"/>
      <c r="G621" s="87"/>
      <c r="H621" s="87"/>
      <c r="I621" s="87"/>
      <c r="J621" s="87"/>
      <c r="K621" s="87"/>
      <c r="L621" s="88"/>
      <c r="M621" s="89"/>
      <c r="N621" s="90"/>
      <c r="O621" s="75"/>
    </row>
    <row r="622" spans="1:15" x14ac:dyDescent="0.25">
      <c r="A622" s="5"/>
      <c r="B622" s="86"/>
      <c r="C622" s="87"/>
      <c r="D622" s="87"/>
      <c r="E622" s="87"/>
      <c r="F622" s="87"/>
      <c r="G622" s="87"/>
      <c r="H622" s="87"/>
      <c r="I622" s="87"/>
      <c r="J622" s="87"/>
      <c r="K622" s="87"/>
      <c r="L622" s="88"/>
      <c r="M622" s="89"/>
      <c r="N622" s="90"/>
      <c r="O622" s="75"/>
    </row>
    <row r="623" spans="1:15" x14ac:dyDescent="0.25">
      <c r="A623" s="5"/>
      <c r="B623" s="86"/>
      <c r="C623" s="87"/>
      <c r="D623" s="87"/>
      <c r="E623" s="87"/>
      <c r="F623" s="87"/>
      <c r="G623" s="87"/>
      <c r="H623" s="87"/>
      <c r="I623" s="87"/>
      <c r="J623" s="87"/>
      <c r="K623" s="87"/>
      <c r="L623" s="88"/>
      <c r="M623" s="89"/>
      <c r="N623" s="90"/>
      <c r="O623" s="75"/>
    </row>
    <row r="624" spans="1:15" x14ac:dyDescent="0.25">
      <c r="A624" s="5"/>
      <c r="B624" s="86"/>
      <c r="C624" s="87"/>
      <c r="D624" s="87"/>
      <c r="E624" s="87"/>
      <c r="F624" s="87"/>
      <c r="G624" s="87"/>
      <c r="H624" s="87"/>
      <c r="I624" s="87"/>
      <c r="J624" s="87"/>
      <c r="K624" s="87"/>
      <c r="L624" s="88"/>
      <c r="M624" s="89"/>
      <c r="N624" s="90"/>
      <c r="O624" s="75"/>
    </row>
    <row r="625" spans="1:15" x14ac:dyDescent="0.25">
      <c r="A625" s="5"/>
      <c r="B625" s="86"/>
      <c r="C625" s="87"/>
      <c r="D625" s="87"/>
      <c r="E625" s="87"/>
      <c r="F625" s="87"/>
      <c r="G625" s="87"/>
      <c r="H625" s="87"/>
      <c r="I625" s="87"/>
      <c r="J625" s="87"/>
      <c r="K625" s="87"/>
      <c r="L625" s="88"/>
      <c r="M625" s="89"/>
      <c r="N625" s="90"/>
      <c r="O625" s="75"/>
    </row>
    <row r="626" spans="1:15" x14ac:dyDescent="0.25">
      <c r="A626" s="5"/>
      <c r="B626" s="86"/>
      <c r="C626" s="87"/>
      <c r="D626" s="87"/>
      <c r="E626" s="87"/>
      <c r="F626" s="87"/>
      <c r="G626" s="87"/>
      <c r="H626" s="87"/>
      <c r="I626" s="87"/>
      <c r="J626" s="87"/>
      <c r="K626" s="87"/>
      <c r="L626" s="88"/>
      <c r="M626" s="89"/>
      <c r="N626" s="90"/>
      <c r="O626" s="75"/>
    </row>
    <row r="627" spans="1:15" x14ac:dyDescent="0.25">
      <c r="A627" s="5"/>
      <c r="B627" s="86"/>
      <c r="C627" s="87"/>
      <c r="D627" s="87"/>
      <c r="E627" s="87"/>
      <c r="F627" s="87"/>
      <c r="G627" s="87"/>
      <c r="H627" s="87"/>
      <c r="I627" s="87"/>
      <c r="J627" s="87"/>
      <c r="K627" s="87"/>
      <c r="L627" s="88"/>
      <c r="M627" s="89"/>
      <c r="N627" s="90"/>
      <c r="O627" s="75"/>
    </row>
    <row r="628" spans="1:15" x14ac:dyDescent="0.25">
      <c r="A628" s="5"/>
      <c r="B628" s="86"/>
      <c r="C628" s="87"/>
      <c r="D628" s="87"/>
      <c r="E628" s="87"/>
      <c r="F628" s="87"/>
      <c r="G628" s="87"/>
      <c r="H628" s="87"/>
      <c r="I628" s="87"/>
      <c r="J628" s="87"/>
      <c r="K628" s="87"/>
      <c r="L628" s="88"/>
      <c r="M628" s="89"/>
      <c r="N628" s="90"/>
      <c r="O628" s="75"/>
    </row>
    <row r="629" spans="1:15" x14ac:dyDescent="0.25">
      <c r="A629" s="5"/>
      <c r="B629" s="86"/>
      <c r="C629" s="87"/>
      <c r="D629" s="87"/>
      <c r="E629" s="87"/>
      <c r="F629" s="87"/>
      <c r="G629" s="87"/>
      <c r="H629" s="87"/>
      <c r="I629" s="87"/>
      <c r="J629" s="87"/>
      <c r="K629" s="87"/>
      <c r="L629" s="88"/>
      <c r="M629" s="89"/>
      <c r="N629" s="90"/>
      <c r="O629" s="75"/>
    </row>
    <row r="630" spans="1:15" x14ac:dyDescent="0.25">
      <c r="A630" s="5"/>
      <c r="B630" s="86"/>
      <c r="C630" s="87"/>
      <c r="D630" s="87"/>
      <c r="E630" s="87"/>
      <c r="F630" s="87"/>
      <c r="G630" s="87"/>
      <c r="H630" s="87"/>
      <c r="I630" s="87"/>
      <c r="J630" s="87"/>
      <c r="K630" s="87"/>
      <c r="L630" s="88"/>
      <c r="M630" s="89"/>
      <c r="N630" s="90"/>
      <c r="O630" s="75"/>
    </row>
    <row r="631" spans="1:15" x14ac:dyDescent="0.25">
      <c r="A631" s="5"/>
      <c r="B631" s="86"/>
      <c r="C631" s="87"/>
      <c r="D631" s="87"/>
      <c r="E631" s="87"/>
      <c r="F631" s="87"/>
      <c r="G631" s="87"/>
      <c r="H631" s="87"/>
      <c r="I631" s="87"/>
      <c r="J631" s="87"/>
      <c r="K631" s="87"/>
      <c r="L631" s="88"/>
      <c r="M631" s="89"/>
      <c r="N631" s="90"/>
      <c r="O631" s="75"/>
    </row>
    <row r="632" spans="1:15" x14ac:dyDescent="0.25">
      <c r="A632" s="5"/>
      <c r="B632" s="86"/>
      <c r="C632" s="87"/>
      <c r="D632" s="87"/>
      <c r="E632" s="87"/>
      <c r="F632" s="87"/>
      <c r="G632" s="87"/>
      <c r="H632" s="87"/>
      <c r="I632" s="87"/>
      <c r="J632" s="87"/>
      <c r="K632" s="87"/>
      <c r="L632" s="88"/>
      <c r="M632" s="89"/>
      <c r="N632" s="90"/>
      <c r="O632" s="75"/>
    </row>
    <row r="633" spans="1:15" x14ac:dyDescent="0.25">
      <c r="A633" s="5"/>
      <c r="B633" s="86"/>
      <c r="C633" s="87"/>
      <c r="D633" s="87"/>
      <c r="E633" s="87"/>
      <c r="F633" s="87"/>
      <c r="G633" s="87"/>
      <c r="H633" s="87"/>
      <c r="I633" s="87"/>
      <c r="J633" s="87"/>
      <c r="K633" s="87"/>
      <c r="L633" s="88"/>
      <c r="M633" s="89"/>
      <c r="N633" s="90"/>
      <c r="O633" s="75"/>
    </row>
    <row r="634" spans="1:15" x14ac:dyDescent="0.25">
      <c r="A634" s="5"/>
      <c r="B634" s="86"/>
      <c r="C634" s="87"/>
      <c r="D634" s="87"/>
      <c r="E634" s="87"/>
      <c r="F634" s="87"/>
      <c r="G634" s="87"/>
      <c r="H634" s="87"/>
      <c r="I634" s="87"/>
      <c r="J634" s="87"/>
      <c r="K634" s="87"/>
      <c r="L634" s="88"/>
      <c r="M634" s="89"/>
      <c r="N634" s="90"/>
      <c r="O634" s="75"/>
    </row>
    <row r="635" spans="1:15" x14ac:dyDescent="0.25">
      <c r="A635" s="5"/>
      <c r="B635" s="86"/>
      <c r="C635" s="87"/>
      <c r="D635" s="87"/>
      <c r="E635" s="87"/>
      <c r="F635" s="87"/>
      <c r="G635" s="87"/>
      <c r="H635" s="87"/>
      <c r="I635" s="87"/>
      <c r="J635" s="87"/>
      <c r="K635" s="87"/>
      <c r="L635" s="88"/>
      <c r="M635" s="89"/>
      <c r="N635" s="90"/>
      <c r="O635" s="75"/>
    </row>
    <row r="636" spans="1:15" x14ac:dyDescent="0.25">
      <c r="A636" s="5"/>
      <c r="B636" s="86"/>
      <c r="C636" s="87"/>
      <c r="D636" s="87"/>
      <c r="E636" s="87"/>
      <c r="F636" s="87"/>
      <c r="G636" s="87"/>
      <c r="H636" s="87"/>
      <c r="I636" s="87"/>
      <c r="J636" s="87"/>
      <c r="K636" s="87"/>
      <c r="L636" s="88"/>
      <c r="M636" s="89"/>
      <c r="N636" s="90"/>
      <c r="O636" s="75"/>
    </row>
    <row r="637" spans="1:15" x14ac:dyDescent="0.25">
      <c r="A637" s="5"/>
      <c r="B637" s="86"/>
      <c r="C637" s="87"/>
      <c r="D637" s="87"/>
      <c r="E637" s="87"/>
      <c r="F637" s="87"/>
      <c r="G637" s="87"/>
      <c r="H637" s="87"/>
      <c r="I637" s="87"/>
      <c r="J637" s="87"/>
      <c r="K637" s="87"/>
      <c r="L637" s="88"/>
      <c r="M637" s="89"/>
      <c r="N637" s="90"/>
      <c r="O637" s="75"/>
    </row>
    <row r="638" spans="1:15" x14ac:dyDescent="0.25">
      <c r="A638" s="5"/>
      <c r="B638" s="86"/>
      <c r="C638" s="87"/>
      <c r="D638" s="87"/>
      <c r="E638" s="87"/>
      <c r="F638" s="87"/>
      <c r="G638" s="87"/>
      <c r="H638" s="87"/>
      <c r="I638" s="87"/>
      <c r="J638" s="87"/>
      <c r="K638" s="87"/>
      <c r="L638" s="88"/>
      <c r="M638" s="89"/>
      <c r="N638" s="90"/>
      <c r="O638" s="75"/>
    </row>
    <row r="639" spans="1:15" x14ac:dyDescent="0.25">
      <c r="A639" s="5"/>
      <c r="B639" s="86"/>
      <c r="C639" s="87"/>
      <c r="D639" s="87"/>
      <c r="E639" s="87"/>
      <c r="F639" s="87"/>
      <c r="G639" s="87"/>
      <c r="H639" s="87"/>
      <c r="I639" s="87"/>
      <c r="J639" s="87"/>
      <c r="K639" s="87"/>
      <c r="L639" s="88"/>
      <c r="M639" s="89"/>
      <c r="N639" s="90"/>
      <c r="O639" s="75"/>
    </row>
    <row r="640" spans="1:15" x14ac:dyDescent="0.25">
      <c r="A640" s="5"/>
      <c r="B640" s="86"/>
      <c r="C640" s="87"/>
      <c r="D640" s="87"/>
      <c r="E640" s="87"/>
      <c r="F640" s="87"/>
      <c r="G640" s="87"/>
      <c r="H640" s="87"/>
      <c r="I640" s="87"/>
      <c r="J640" s="87"/>
      <c r="K640" s="87"/>
      <c r="L640" s="88"/>
      <c r="M640" s="89"/>
      <c r="N640" s="90"/>
      <c r="O640" s="75"/>
    </row>
    <row r="641" spans="1:15" x14ac:dyDescent="0.25">
      <c r="A641" s="5"/>
      <c r="B641" s="86"/>
      <c r="C641" s="87"/>
      <c r="D641" s="87"/>
      <c r="E641" s="87"/>
      <c r="F641" s="87"/>
      <c r="G641" s="87"/>
      <c r="H641" s="87"/>
      <c r="I641" s="87"/>
      <c r="J641" s="87"/>
      <c r="K641" s="87"/>
      <c r="L641" s="88"/>
      <c r="M641" s="89"/>
      <c r="N641" s="90"/>
      <c r="O641" s="75"/>
    </row>
    <row r="642" spans="1:15" x14ac:dyDescent="0.25">
      <c r="A642" s="5"/>
      <c r="B642" s="86"/>
      <c r="C642" s="87"/>
      <c r="D642" s="87"/>
      <c r="E642" s="87"/>
      <c r="F642" s="87"/>
      <c r="G642" s="87"/>
      <c r="H642" s="87"/>
      <c r="I642" s="87"/>
      <c r="J642" s="87"/>
      <c r="K642" s="87"/>
      <c r="L642" s="88"/>
      <c r="M642" s="89"/>
      <c r="N642" s="90"/>
      <c r="O642" s="75"/>
    </row>
    <row r="643" spans="1:15" x14ac:dyDescent="0.25">
      <c r="A643" s="5"/>
      <c r="B643" s="86"/>
      <c r="C643" s="87"/>
      <c r="D643" s="87"/>
      <c r="E643" s="87"/>
      <c r="F643" s="87"/>
      <c r="G643" s="87"/>
      <c r="H643" s="87"/>
      <c r="I643" s="87"/>
      <c r="J643" s="87"/>
      <c r="K643" s="87"/>
      <c r="L643" s="88"/>
      <c r="M643" s="89"/>
      <c r="N643" s="90"/>
      <c r="O643" s="75"/>
    </row>
    <row r="644" spans="1:15" x14ac:dyDescent="0.25">
      <c r="A644" s="5"/>
      <c r="B644" s="86"/>
      <c r="C644" s="87"/>
      <c r="D644" s="87"/>
      <c r="E644" s="87"/>
      <c r="F644" s="87"/>
      <c r="G644" s="87"/>
      <c r="H644" s="87"/>
      <c r="I644" s="87"/>
      <c r="J644" s="87"/>
      <c r="K644" s="87"/>
      <c r="L644" s="88"/>
      <c r="M644" s="89"/>
      <c r="N644" s="90"/>
      <c r="O644" s="75"/>
    </row>
    <row r="645" spans="1:15" x14ac:dyDescent="0.25">
      <c r="A645" s="5"/>
      <c r="B645" s="86"/>
      <c r="C645" s="87"/>
      <c r="D645" s="87"/>
      <c r="E645" s="87"/>
      <c r="F645" s="87"/>
      <c r="G645" s="87"/>
      <c r="H645" s="87"/>
      <c r="I645" s="87"/>
      <c r="J645" s="87"/>
      <c r="K645" s="87"/>
      <c r="L645" s="88"/>
      <c r="M645" s="89"/>
      <c r="N645" s="90"/>
      <c r="O645" s="75"/>
    </row>
    <row r="646" spans="1:15" x14ac:dyDescent="0.25">
      <c r="A646" s="5"/>
      <c r="B646" s="86"/>
      <c r="C646" s="87"/>
      <c r="D646" s="87"/>
      <c r="E646" s="87"/>
      <c r="F646" s="87"/>
      <c r="G646" s="87"/>
      <c r="H646" s="87"/>
      <c r="I646" s="87"/>
      <c r="J646" s="87"/>
      <c r="K646" s="87"/>
      <c r="L646" s="88"/>
      <c r="M646" s="89"/>
      <c r="N646" s="90"/>
      <c r="O646" s="75"/>
    </row>
    <row r="647" spans="1:15" x14ac:dyDescent="0.25">
      <c r="A647" s="5"/>
      <c r="B647" s="86"/>
      <c r="C647" s="87"/>
      <c r="D647" s="87"/>
      <c r="E647" s="87"/>
      <c r="F647" s="87"/>
      <c r="G647" s="87"/>
      <c r="H647" s="87"/>
      <c r="I647" s="87"/>
      <c r="J647" s="87"/>
      <c r="K647" s="87"/>
      <c r="L647" s="88"/>
      <c r="M647" s="89"/>
      <c r="N647" s="90"/>
      <c r="O647" s="75"/>
    </row>
    <row r="648" spans="1:15" x14ac:dyDescent="0.25">
      <c r="A648" s="5"/>
      <c r="B648" s="86"/>
      <c r="C648" s="87"/>
      <c r="D648" s="87"/>
      <c r="E648" s="87"/>
      <c r="F648" s="87"/>
      <c r="G648" s="87"/>
      <c r="H648" s="87"/>
      <c r="I648" s="87"/>
      <c r="J648" s="87"/>
      <c r="K648" s="87"/>
      <c r="L648" s="88"/>
      <c r="M648" s="89"/>
      <c r="N648" s="90"/>
      <c r="O648" s="75"/>
    </row>
    <row r="649" spans="1:15" x14ac:dyDescent="0.25">
      <c r="A649" s="5"/>
      <c r="B649" s="86"/>
      <c r="C649" s="87"/>
      <c r="D649" s="87"/>
      <c r="E649" s="87"/>
      <c r="F649" s="87"/>
      <c r="G649" s="87"/>
      <c r="H649" s="87"/>
      <c r="I649" s="87"/>
      <c r="J649" s="87"/>
      <c r="K649" s="87"/>
      <c r="L649" s="88"/>
      <c r="M649" s="89"/>
      <c r="N649" s="90"/>
      <c r="O649" s="75"/>
    </row>
    <row r="650" spans="1:15" x14ac:dyDescent="0.25">
      <c r="A650" s="5"/>
      <c r="B650" s="86"/>
      <c r="C650" s="87"/>
      <c r="D650" s="87"/>
      <c r="E650" s="87"/>
      <c r="F650" s="87"/>
      <c r="G650" s="87"/>
      <c r="H650" s="87"/>
      <c r="I650" s="87"/>
      <c r="J650" s="87"/>
      <c r="K650" s="87"/>
      <c r="L650" s="88"/>
      <c r="M650" s="89"/>
      <c r="N650" s="90"/>
      <c r="O650" s="75"/>
    </row>
    <row r="651" spans="1:15" x14ac:dyDescent="0.25">
      <c r="A651" s="5"/>
      <c r="B651" s="86"/>
      <c r="C651" s="87"/>
      <c r="D651" s="87"/>
      <c r="E651" s="87"/>
      <c r="F651" s="87"/>
      <c r="G651" s="87"/>
      <c r="H651" s="87"/>
      <c r="I651" s="87"/>
      <c r="J651" s="87"/>
      <c r="K651" s="87"/>
      <c r="L651" s="88"/>
      <c r="M651" s="89"/>
      <c r="N651" s="90"/>
      <c r="O651" s="75"/>
    </row>
    <row r="652" spans="1:15" x14ac:dyDescent="0.25">
      <c r="A652" s="5"/>
      <c r="B652" s="86"/>
      <c r="C652" s="87"/>
      <c r="D652" s="87"/>
      <c r="E652" s="87"/>
      <c r="F652" s="87"/>
      <c r="G652" s="87"/>
      <c r="H652" s="87"/>
      <c r="I652" s="87"/>
      <c r="J652" s="87"/>
      <c r="K652" s="87"/>
      <c r="L652" s="88"/>
      <c r="M652" s="89"/>
      <c r="N652" s="90"/>
      <c r="O652" s="75"/>
    </row>
    <row r="653" spans="1:15" x14ac:dyDescent="0.25">
      <c r="A653" s="5"/>
      <c r="B653" s="86"/>
      <c r="C653" s="87"/>
      <c r="D653" s="87"/>
      <c r="E653" s="87"/>
      <c r="F653" s="87"/>
      <c r="G653" s="87"/>
      <c r="H653" s="87"/>
      <c r="I653" s="87"/>
      <c r="J653" s="87"/>
      <c r="K653" s="87"/>
      <c r="L653" s="88"/>
      <c r="M653" s="89"/>
      <c r="N653" s="90"/>
      <c r="O653" s="75"/>
    </row>
    <row r="654" spans="1:15" x14ac:dyDescent="0.25">
      <c r="A654" s="5"/>
      <c r="B654" s="86"/>
      <c r="C654" s="87"/>
      <c r="D654" s="87"/>
      <c r="E654" s="87"/>
      <c r="F654" s="87"/>
      <c r="G654" s="87"/>
      <c r="H654" s="87"/>
      <c r="I654" s="87"/>
      <c r="J654" s="87"/>
      <c r="K654" s="87"/>
      <c r="L654" s="88"/>
      <c r="M654" s="89"/>
      <c r="N654" s="90"/>
      <c r="O654" s="75"/>
    </row>
    <row r="655" spans="1:15" x14ac:dyDescent="0.25">
      <c r="A655" s="5"/>
      <c r="B655" s="86"/>
      <c r="C655" s="87"/>
      <c r="D655" s="87"/>
      <c r="E655" s="87"/>
      <c r="F655" s="87"/>
      <c r="G655" s="87"/>
      <c r="H655" s="87"/>
      <c r="I655" s="87"/>
      <c r="J655" s="87"/>
      <c r="K655" s="87"/>
      <c r="L655" s="88"/>
      <c r="M655" s="89"/>
      <c r="N655" s="90"/>
      <c r="O655" s="75"/>
    </row>
    <row r="656" spans="1:15" x14ac:dyDescent="0.25">
      <c r="A656" s="5"/>
      <c r="B656" s="86"/>
      <c r="C656" s="87"/>
      <c r="D656" s="87"/>
      <c r="E656" s="87"/>
      <c r="F656" s="87"/>
      <c r="G656" s="87"/>
      <c r="H656" s="87"/>
      <c r="I656" s="87"/>
      <c r="J656" s="87"/>
      <c r="K656" s="87"/>
      <c r="L656" s="88"/>
      <c r="M656" s="89"/>
      <c r="N656" s="90"/>
      <c r="O656" s="75"/>
    </row>
    <row r="657" spans="1:15" x14ac:dyDescent="0.25">
      <c r="A657" s="5"/>
      <c r="B657" s="86"/>
      <c r="C657" s="87"/>
      <c r="D657" s="87"/>
      <c r="E657" s="87"/>
      <c r="F657" s="87"/>
      <c r="G657" s="87"/>
      <c r="H657" s="87"/>
      <c r="I657" s="87"/>
      <c r="J657" s="87"/>
      <c r="K657" s="87"/>
      <c r="L657" s="88"/>
      <c r="M657" s="89"/>
      <c r="N657" s="90"/>
      <c r="O657" s="75"/>
    </row>
    <row r="658" spans="1:15" x14ac:dyDescent="0.25">
      <c r="A658" s="5"/>
      <c r="B658" s="86"/>
      <c r="C658" s="87"/>
      <c r="D658" s="87"/>
      <c r="E658" s="87"/>
      <c r="F658" s="87"/>
      <c r="G658" s="87"/>
      <c r="H658" s="87"/>
      <c r="I658" s="87"/>
      <c r="J658" s="87"/>
      <c r="K658" s="87"/>
      <c r="L658" s="88"/>
      <c r="M658" s="89"/>
      <c r="N658" s="90"/>
      <c r="O658" s="75"/>
    </row>
    <row r="659" spans="1:15" x14ac:dyDescent="0.25">
      <c r="A659" s="5"/>
      <c r="B659" s="86"/>
      <c r="C659" s="87"/>
      <c r="D659" s="87"/>
      <c r="E659" s="87"/>
      <c r="F659" s="87"/>
      <c r="G659" s="87"/>
      <c r="H659" s="87"/>
      <c r="I659" s="87"/>
      <c r="J659" s="87"/>
      <c r="K659" s="87"/>
      <c r="L659" s="88"/>
      <c r="M659" s="89"/>
      <c r="N659" s="90"/>
      <c r="O659" s="75"/>
    </row>
    <row r="660" spans="1:15" x14ac:dyDescent="0.25">
      <c r="A660" s="5"/>
      <c r="B660" s="86"/>
      <c r="C660" s="87"/>
      <c r="D660" s="87"/>
      <c r="E660" s="87"/>
      <c r="F660" s="87"/>
      <c r="G660" s="87"/>
      <c r="H660" s="87"/>
      <c r="I660" s="87"/>
      <c r="J660" s="87"/>
      <c r="K660" s="87"/>
      <c r="L660" s="88"/>
      <c r="M660" s="89"/>
      <c r="N660" s="90"/>
      <c r="O660" s="75"/>
    </row>
    <row r="661" spans="1:15" x14ac:dyDescent="0.25">
      <c r="A661" s="5"/>
      <c r="B661" s="86"/>
      <c r="C661" s="87"/>
      <c r="D661" s="87"/>
      <c r="E661" s="87"/>
      <c r="F661" s="87"/>
      <c r="G661" s="87"/>
      <c r="H661" s="87"/>
      <c r="I661" s="87"/>
      <c r="J661" s="87"/>
      <c r="K661" s="87"/>
      <c r="L661" s="88"/>
      <c r="M661" s="89"/>
      <c r="N661" s="90"/>
      <c r="O661" s="75"/>
    </row>
    <row r="662" spans="1:15" x14ac:dyDescent="0.25">
      <c r="A662" s="5"/>
      <c r="B662" s="86"/>
      <c r="C662" s="87"/>
      <c r="D662" s="87"/>
      <c r="E662" s="87"/>
      <c r="F662" s="87"/>
      <c r="G662" s="87"/>
      <c r="H662" s="87"/>
      <c r="I662" s="87"/>
      <c r="J662" s="87"/>
      <c r="K662" s="87"/>
      <c r="L662" s="88"/>
      <c r="M662" s="89"/>
      <c r="N662" s="90"/>
      <c r="O662" s="75"/>
    </row>
    <row r="663" spans="1:15" x14ac:dyDescent="0.25">
      <c r="A663" s="5"/>
      <c r="B663" s="86"/>
      <c r="C663" s="87"/>
      <c r="D663" s="87"/>
      <c r="E663" s="87"/>
      <c r="F663" s="87"/>
      <c r="G663" s="87"/>
      <c r="H663" s="87"/>
      <c r="I663" s="87"/>
      <c r="J663" s="87"/>
      <c r="K663" s="87"/>
      <c r="L663" s="88"/>
      <c r="M663" s="89"/>
      <c r="N663" s="90"/>
      <c r="O663" s="75"/>
    </row>
    <row r="664" spans="1:15" x14ac:dyDescent="0.25">
      <c r="A664" s="5"/>
      <c r="B664" s="86"/>
      <c r="C664" s="87"/>
      <c r="D664" s="87"/>
      <c r="E664" s="87"/>
      <c r="F664" s="87"/>
      <c r="G664" s="87"/>
      <c r="H664" s="87"/>
      <c r="I664" s="87"/>
      <c r="J664" s="87"/>
      <c r="K664" s="87"/>
      <c r="L664" s="88"/>
      <c r="M664" s="89"/>
      <c r="N664" s="90"/>
      <c r="O664" s="75"/>
    </row>
    <row r="665" spans="1:15" x14ac:dyDescent="0.25">
      <c r="A665" s="5"/>
      <c r="B665" s="86"/>
      <c r="C665" s="87"/>
      <c r="D665" s="87"/>
      <c r="E665" s="87"/>
      <c r="F665" s="87"/>
      <c r="G665" s="87"/>
      <c r="H665" s="87"/>
      <c r="I665" s="87"/>
      <c r="J665" s="87"/>
      <c r="K665" s="87"/>
      <c r="L665" s="88"/>
      <c r="M665" s="89"/>
      <c r="N665" s="90"/>
      <c r="O665" s="75"/>
    </row>
    <row r="666" spans="1:15" x14ac:dyDescent="0.25">
      <c r="A666" s="5"/>
      <c r="B666" s="86"/>
      <c r="C666" s="87"/>
      <c r="D666" s="87"/>
      <c r="E666" s="87"/>
      <c r="F666" s="87"/>
      <c r="G666" s="87"/>
      <c r="H666" s="87"/>
      <c r="I666" s="87"/>
      <c r="J666" s="87"/>
      <c r="K666" s="87"/>
      <c r="L666" s="88"/>
      <c r="M666" s="89"/>
      <c r="N666" s="90"/>
      <c r="O666" s="75"/>
    </row>
    <row r="667" spans="1:15" x14ac:dyDescent="0.25">
      <c r="A667" s="5"/>
      <c r="B667" s="86"/>
      <c r="C667" s="87"/>
      <c r="D667" s="87"/>
      <c r="E667" s="87"/>
      <c r="F667" s="87"/>
      <c r="G667" s="87"/>
      <c r="H667" s="87"/>
      <c r="I667" s="87"/>
      <c r="J667" s="87"/>
      <c r="K667" s="87"/>
      <c r="L667" s="88"/>
      <c r="M667" s="89"/>
      <c r="N667" s="90"/>
      <c r="O667" s="75"/>
    </row>
    <row r="668" spans="1:15" x14ac:dyDescent="0.25">
      <c r="A668" s="5"/>
      <c r="B668" s="86"/>
      <c r="C668" s="87"/>
      <c r="D668" s="87"/>
      <c r="E668" s="87"/>
      <c r="F668" s="87"/>
      <c r="G668" s="87"/>
      <c r="H668" s="87"/>
      <c r="I668" s="87"/>
      <c r="J668" s="87"/>
      <c r="K668" s="87"/>
      <c r="L668" s="88"/>
      <c r="M668" s="89"/>
      <c r="N668" s="90"/>
      <c r="O668" s="75"/>
    </row>
    <row r="669" spans="1:15" x14ac:dyDescent="0.25">
      <c r="A669" s="5"/>
      <c r="B669" s="86"/>
      <c r="C669" s="87"/>
      <c r="D669" s="87"/>
      <c r="E669" s="87"/>
      <c r="F669" s="87"/>
      <c r="G669" s="87"/>
      <c r="H669" s="87"/>
      <c r="I669" s="87"/>
      <c r="J669" s="87"/>
      <c r="K669" s="87"/>
      <c r="L669" s="88"/>
      <c r="M669" s="89"/>
      <c r="N669" s="90"/>
      <c r="O669" s="75"/>
    </row>
    <row r="670" spans="1:15" x14ac:dyDescent="0.25">
      <c r="A670" s="5"/>
      <c r="B670" s="86"/>
      <c r="C670" s="87"/>
      <c r="D670" s="87"/>
      <c r="E670" s="87"/>
      <c r="F670" s="87"/>
      <c r="G670" s="87"/>
      <c r="H670" s="87"/>
      <c r="I670" s="87"/>
      <c r="J670" s="87"/>
      <c r="K670" s="87"/>
      <c r="L670" s="88"/>
      <c r="M670" s="89"/>
      <c r="N670" s="90"/>
      <c r="O670" s="75"/>
    </row>
    <row r="671" spans="1:15" x14ac:dyDescent="0.25">
      <c r="A671" s="5"/>
      <c r="B671" s="86"/>
      <c r="C671" s="87"/>
      <c r="D671" s="87"/>
      <c r="E671" s="87"/>
      <c r="F671" s="87"/>
      <c r="G671" s="87"/>
      <c r="H671" s="87"/>
      <c r="I671" s="87"/>
      <c r="J671" s="87"/>
      <c r="K671" s="87"/>
      <c r="L671" s="88"/>
      <c r="M671" s="89"/>
      <c r="N671" s="90"/>
      <c r="O671" s="75"/>
    </row>
    <row r="672" spans="1:15" x14ac:dyDescent="0.25">
      <c r="A672" s="5"/>
      <c r="B672" s="86"/>
      <c r="C672" s="87"/>
      <c r="D672" s="87"/>
      <c r="E672" s="87"/>
      <c r="F672" s="87"/>
      <c r="G672" s="87"/>
      <c r="H672" s="87"/>
      <c r="I672" s="87"/>
      <c r="J672" s="87"/>
      <c r="K672" s="87"/>
      <c r="L672" s="88"/>
      <c r="M672" s="89"/>
      <c r="N672" s="90"/>
      <c r="O672" s="75"/>
    </row>
    <row r="673" spans="1:15" x14ac:dyDescent="0.25">
      <c r="A673" s="5"/>
      <c r="B673" s="86"/>
      <c r="C673" s="87"/>
      <c r="D673" s="87"/>
      <c r="E673" s="87"/>
      <c r="F673" s="87"/>
      <c r="G673" s="87"/>
      <c r="H673" s="87"/>
      <c r="I673" s="87"/>
      <c r="J673" s="87"/>
      <c r="K673" s="87"/>
      <c r="L673" s="88"/>
      <c r="M673" s="89"/>
      <c r="N673" s="90"/>
      <c r="O673" s="75"/>
    </row>
    <row r="674" spans="1:15" x14ac:dyDescent="0.25">
      <c r="A674" s="5"/>
      <c r="B674" s="86"/>
      <c r="C674" s="87"/>
      <c r="D674" s="87"/>
      <c r="E674" s="87"/>
      <c r="F674" s="87"/>
      <c r="G674" s="87"/>
      <c r="H674" s="87"/>
      <c r="I674" s="87"/>
      <c r="J674" s="87"/>
      <c r="K674" s="87"/>
      <c r="L674" s="88"/>
      <c r="M674" s="89"/>
      <c r="N674" s="90"/>
      <c r="O674" s="75"/>
    </row>
    <row r="675" spans="1:15" x14ac:dyDescent="0.25">
      <c r="A675" s="5"/>
      <c r="B675" s="86"/>
      <c r="C675" s="87"/>
      <c r="D675" s="87"/>
      <c r="E675" s="87"/>
      <c r="F675" s="87"/>
      <c r="G675" s="87"/>
      <c r="H675" s="87"/>
      <c r="I675" s="87"/>
      <c r="J675" s="87"/>
      <c r="K675" s="87"/>
      <c r="L675" s="88"/>
      <c r="M675" s="89"/>
      <c r="N675" s="90"/>
      <c r="O675" s="75"/>
    </row>
    <row r="676" spans="1:15" x14ac:dyDescent="0.25">
      <c r="A676" s="5"/>
      <c r="B676" s="86"/>
      <c r="C676" s="87"/>
      <c r="D676" s="87"/>
      <c r="E676" s="87"/>
      <c r="F676" s="87"/>
      <c r="G676" s="87"/>
      <c r="H676" s="87"/>
      <c r="I676" s="87"/>
      <c r="J676" s="87"/>
      <c r="K676" s="87"/>
      <c r="L676" s="88"/>
      <c r="M676" s="89"/>
      <c r="N676" s="90"/>
      <c r="O676" s="75"/>
    </row>
    <row r="677" spans="1:15" x14ac:dyDescent="0.25">
      <c r="A677" s="5"/>
      <c r="B677" s="86"/>
      <c r="C677" s="87"/>
      <c r="D677" s="87"/>
      <c r="E677" s="87"/>
      <c r="F677" s="87"/>
      <c r="G677" s="87"/>
      <c r="H677" s="87"/>
      <c r="I677" s="87"/>
      <c r="J677" s="87"/>
      <c r="K677" s="87"/>
      <c r="L677" s="88"/>
      <c r="M677" s="89"/>
      <c r="N677" s="90"/>
      <c r="O677" s="75"/>
    </row>
    <row r="678" spans="1:15" x14ac:dyDescent="0.25">
      <c r="A678" s="5"/>
      <c r="B678" s="86"/>
      <c r="C678" s="87"/>
      <c r="D678" s="87"/>
      <c r="E678" s="87"/>
      <c r="F678" s="87"/>
      <c r="G678" s="87"/>
      <c r="H678" s="87"/>
      <c r="I678" s="87"/>
      <c r="J678" s="87"/>
      <c r="K678" s="87"/>
      <c r="L678" s="88"/>
      <c r="M678" s="89"/>
      <c r="N678" s="90"/>
      <c r="O678" s="75"/>
    </row>
    <row r="679" spans="1:15" x14ac:dyDescent="0.25">
      <c r="A679" s="5"/>
      <c r="B679" s="86"/>
      <c r="C679" s="87"/>
      <c r="D679" s="87"/>
      <c r="E679" s="87"/>
      <c r="F679" s="87"/>
      <c r="G679" s="87"/>
      <c r="H679" s="87"/>
      <c r="I679" s="87"/>
      <c r="J679" s="87"/>
      <c r="K679" s="87"/>
      <c r="L679" s="88"/>
      <c r="M679" s="89"/>
      <c r="N679" s="90"/>
      <c r="O679" s="75"/>
    </row>
    <row r="680" spans="1:15" x14ac:dyDescent="0.25">
      <c r="A680" s="5"/>
      <c r="B680" s="86"/>
      <c r="C680" s="87"/>
      <c r="D680" s="87"/>
      <c r="E680" s="87"/>
      <c r="F680" s="87"/>
      <c r="G680" s="87"/>
      <c r="H680" s="87"/>
      <c r="I680" s="87"/>
      <c r="J680" s="87"/>
      <c r="K680" s="87"/>
      <c r="L680" s="88"/>
      <c r="M680" s="89"/>
      <c r="N680" s="90"/>
      <c r="O680" s="75"/>
    </row>
    <row r="681" spans="1:15" x14ac:dyDescent="0.25">
      <c r="A681" s="5"/>
      <c r="B681" s="86"/>
      <c r="C681" s="87"/>
      <c r="D681" s="87"/>
      <c r="E681" s="87"/>
      <c r="F681" s="87"/>
      <c r="G681" s="87"/>
      <c r="H681" s="87"/>
      <c r="I681" s="87"/>
      <c r="J681" s="87"/>
      <c r="K681" s="87"/>
      <c r="L681" s="88"/>
      <c r="M681" s="89"/>
      <c r="N681" s="90"/>
      <c r="O681" s="75"/>
    </row>
    <row r="682" spans="1:15" x14ac:dyDescent="0.25">
      <c r="A682" s="5"/>
      <c r="B682" s="86"/>
      <c r="C682" s="87"/>
      <c r="D682" s="87"/>
      <c r="E682" s="87"/>
      <c r="F682" s="87"/>
      <c r="G682" s="87"/>
      <c r="H682" s="87"/>
      <c r="I682" s="87"/>
      <c r="J682" s="87"/>
      <c r="K682" s="87"/>
      <c r="L682" s="88"/>
      <c r="M682" s="89"/>
      <c r="N682" s="90"/>
      <c r="O682" s="75"/>
    </row>
    <row r="683" spans="1:15" x14ac:dyDescent="0.25">
      <c r="A683" s="5"/>
      <c r="B683" s="86"/>
      <c r="C683" s="87"/>
      <c r="D683" s="87"/>
      <c r="E683" s="87"/>
      <c r="F683" s="87"/>
      <c r="G683" s="87"/>
      <c r="H683" s="87"/>
      <c r="I683" s="87"/>
      <c r="J683" s="87"/>
      <c r="K683" s="87"/>
      <c r="L683" s="88"/>
      <c r="M683" s="89"/>
      <c r="N683" s="90"/>
      <c r="O683" s="75"/>
    </row>
    <row r="684" spans="1:15" x14ac:dyDescent="0.25">
      <c r="A684" s="5"/>
      <c r="B684" s="86"/>
      <c r="C684" s="87"/>
      <c r="D684" s="87"/>
      <c r="E684" s="87"/>
      <c r="F684" s="87"/>
      <c r="G684" s="87"/>
      <c r="H684" s="87"/>
      <c r="I684" s="87"/>
      <c r="J684" s="87"/>
      <c r="K684" s="87"/>
      <c r="L684" s="88"/>
      <c r="M684" s="89"/>
      <c r="N684" s="90"/>
      <c r="O684" s="75"/>
    </row>
    <row r="685" spans="1:15" x14ac:dyDescent="0.25">
      <c r="A685" s="5"/>
      <c r="B685" s="86"/>
      <c r="C685" s="87"/>
      <c r="D685" s="87"/>
      <c r="E685" s="87"/>
      <c r="F685" s="87"/>
      <c r="G685" s="87"/>
      <c r="H685" s="87"/>
      <c r="I685" s="87"/>
      <c r="J685" s="87"/>
      <c r="K685" s="87"/>
      <c r="L685" s="88"/>
      <c r="M685" s="89"/>
      <c r="N685" s="90"/>
      <c r="O685" s="75"/>
    </row>
    <row r="686" spans="1:15" x14ac:dyDescent="0.25">
      <c r="A686" s="5"/>
      <c r="B686" s="86"/>
      <c r="C686" s="87"/>
      <c r="D686" s="87"/>
      <c r="E686" s="87"/>
      <c r="F686" s="87"/>
      <c r="G686" s="87"/>
      <c r="H686" s="87"/>
      <c r="I686" s="87"/>
      <c r="J686" s="87"/>
      <c r="K686" s="87"/>
      <c r="L686" s="88"/>
      <c r="M686" s="89"/>
      <c r="N686" s="90"/>
      <c r="O686" s="75"/>
    </row>
    <row r="687" spans="1:15" x14ac:dyDescent="0.25">
      <c r="A687" s="5"/>
      <c r="B687" s="86"/>
      <c r="C687" s="87"/>
      <c r="D687" s="87"/>
      <c r="E687" s="87"/>
      <c r="F687" s="87"/>
      <c r="G687" s="87"/>
      <c r="H687" s="87"/>
      <c r="I687" s="87"/>
      <c r="J687" s="87"/>
      <c r="K687" s="87"/>
      <c r="L687" s="88"/>
      <c r="M687" s="89"/>
      <c r="N687" s="90"/>
      <c r="O687" s="75"/>
    </row>
    <row r="688" spans="1:15" x14ac:dyDescent="0.25">
      <c r="A688" s="5"/>
      <c r="B688" s="86"/>
      <c r="C688" s="87"/>
      <c r="D688" s="87"/>
      <c r="E688" s="87"/>
      <c r="F688" s="87"/>
      <c r="G688" s="87"/>
      <c r="H688" s="87"/>
      <c r="I688" s="87"/>
      <c r="J688" s="87"/>
      <c r="K688" s="87"/>
      <c r="L688" s="88"/>
      <c r="M688" s="89"/>
      <c r="N688" s="90"/>
      <c r="O688" s="75"/>
    </row>
    <row r="689" spans="1:15" x14ac:dyDescent="0.25">
      <c r="A689" s="5"/>
      <c r="B689" s="86"/>
      <c r="C689" s="87"/>
      <c r="D689" s="87"/>
      <c r="E689" s="87"/>
      <c r="F689" s="87"/>
      <c r="G689" s="87"/>
      <c r="H689" s="87"/>
      <c r="I689" s="87"/>
      <c r="J689" s="87"/>
      <c r="K689" s="87"/>
      <c r="L689" s="88"/>
      <c r="M689" s="89"/>
      <c r="N689" s="90"/>
      <c r="O689" s="75"/>
    </row>
    <row r="690" spans="1:15" x14ac:dyDescent="0.25">
      <c r="A690" s="5"/>
      <c r="B690" s="86"/>
      <c r="C690" s="87"/>
      <c r="D690" s="87"/>
      <c r="E690" s="87"/>
      <c r="F690" s="87"/>
      <c r="G690" s="87"/>
      <c r="H690" s="87"/>
      <c r="I690" s="87"/>
      <c r="J690" s="87"/>
      <c r="K690" s="87"/>
      <c r="L690" s="88"/>
      <c r="M690" s="89"/>
      <c r="N690" s="90"/>
      <c r="O690" s="75"/>
    </row>
    <row r="691" spans="1:15" x14ac:dyDescent="0.25">
      <c r="A691" s="5"/>
      <c r="B691" s="86"/>
      <c r="C691" s="87"/>
      <c r="D691" s="87"/>
      <c r="E691" s="87"/>
      <c r="F691" s="87"/>
      <c r="G691" s="87"/>
      <c r="H691" s="87"/>
      <c r="I691" s="87"/>
      <c r="J691" s="87"/>
      <c r="K691" s="87"/>
      <c r="L691" s="88"/>
      <c r="M691" s="89"/>
      <c r="N691" s="90"/>
      <c r="O691" s="75"/>
    </row>
    <row r="692" spans="1:15" x14ac:dyDescent="0.25">
      <c r="A692" s="5"/>
      <c r="B692" s="86"/>
      <c r="C692" s="87"/>
      <c r="D692" s="87"/>
      <c r="E692" s="87"/>
      <c r="F692" s="87"/>
      <c r="G692" s="87"/>
      <c r="H692" s="87"/>
      <c r="I692" s="87"/>
      <c r="J692" s="87"/>
      <c r="K692" s="87"/>
      <c r="L692" s="88"/>
      <c r="M692" s="89"/>
      <c r="N692" s="90"/>
      <c r="O692" s="75"/>
    </row>
    <row r="693" spans="1:15" x14ac:dyDescent="0.25">
      <c r="A693" s="5"/>
      <c r="B693" s="86"/>
      <c r="C693" s="87"/>
      <c r="D693" s="87"/>
      <c r="E693" s="87"/>
      <c r="F693" s="87"/>
      <c r="G693" s="87"/>
      <c r="H693" s="87"/>
      <c r="I693" s="87"/>
      <c r="J693" s="87"/>
      <c r="K693" s="87"/>
      <c r="L693" s="88"/>
      <c r="M693" s="89"/>
      <c r="N693" s="90"/>
      <c r="O693" s="75"/>
    </row>
    <row r="694" spans="1:15" x14ac:dyDescent="0.25">
      <c r="A694" s="5"/>
      <c r="B694" s="86"/>
      <c r="C694" s="87"/>
      <c r="D694" s="87"/>
      <c r="E694" s="87"/>
      <c r="F694" s="87"/>
      <c r="G694" s="87"/>
      <c r="H694" s="87"/>
      <c r="I694" s="87"/>
      <c r="J694" s="87"/>
      <c r="K694" s="87"/>
      <c r="L694" s="88"/>
      <c r="M694" s="89"/>
      <c r="N694" s="90"/>
      <c r="O694" s="75"/>
    </row>
    <row r="695" spans="1:15" x14ac:dyDescent="0.25">
      <c r="A695" s="5"/>
      <c r="B695" s="86"/>
      <c r="C695" s="87"/>
      <c r="D695" s="87"/>
      <c r="E695" s="87"/>
      <c r="F695" s="87"/>
      <c r="G695" s="87"/>
      <c r="H695" s="87"/>
      <c r="I695" s="87"/>
      <c r="J695" s="87"/>
      <c r="K695" s="87"/>
      <c r="L695" s="88"/>
      <c r="M695" s="89"/>
      <c r="N695" s="90"/>
      <c r="O695" s="75"/>
    </row>
    <row r="696" spans="1:15" x14ac:dyDescent="0.25">
      <c r="A696" s="5"/>
      <c r="B696" s="86"/>
      <c r="C696" s="87"/>
      <c r="D696" s="87"/>
      <c r="E696" s="87"/>
      <c r="F696" s="87"/>
      <c r="G696" s="87"/>
      <c r="H696" s="87"/>
      <c r="I696" s="87"/>
      <c r="J696" s="87"/>
      <c r="K696" s="87"/>
      <c r="L696" s="88"/>
      <c r="M696" s="89"/>
      <c r="N696" s="90"/>
      <c r="O696" s="75"/>
    </row>
    <row r="697" spans="1:15" x14ac:dyDescent="0.25">
      <c r="A697" s="5"/>
      <c r="B697" s="86"/>
      <c r="C697" s="87"/>
      <c r="D697" s="87"/>
      <c r="E697" s="87"/>
      <c r="F697" s="87"/>
      <c r="G697" s="87"/>
      <c r="H697" s="87"/>
      <c r="I697" s="87"/>
      <c r="J697" s="87"/>
      <c r="K697" s="87"/>
      <c r="L697" s="88"/>
      <c r="M697" s="89"/>
      <c r="N697" s="90"/>
      <c r="O697" s="75"/>
    </row>
    <row r="698" spans="1:15" x14ac:dyDescent="0.25">
      <c r="A698" s="5"/>
      <c r="B698" s="86"/>
      <c r="C698" s="87"/>
      <c r="D698" s="87"/>
      <c r="E698" s="87"/>
      <c r="F698" s="87"/>
      <c r="G698" s="87"/>
      <c r="H698" s="87"/>
      <c r="I698" s="87"/>
      <c r="J698" s="87"/>
      <c r="K698" s="87"/>
      <c r="L698" s="88"/>
      <c r="M698" s="89"/>
      <c r="N698" s="90"/>
      <c r="O698" s="75"/>
    </row>
    <row r="699" spans="1:15" x14ac:dyDescent="0.25">
      <c r="A699" s="5"/>
      <c r="B699" s="86"/>
      <c r="C699" s="87"/>
      <c r="D699" s="87"/>
      <c r="E699" s="87"/>
      <c r="F699" s="87"/>
      <c r="G699" s="87"/>
      <c r="H699" s="87"/>
      <c r="I699" s="87"/>
      <c r="J699" s="87"/>
      <c r="K699" s="87"/>
      <c r="L699" s="88"/>
      <c r="M699" s="89"/>
      <c r="N699" s="90"/>
      <c r="O699" s="75"/>
    </row>
    <row r="700" spans="1:15" x14ac:dyDescent="0.25">
      <c r="A700" s="5"/>
      <c r="B700" s="86"/>
      <c r="C700" s="87"/>
      <c r="D700" s="87"/>
      <c r="E700" s="87"/>
      <c r="F700" s="87"/>
      <c r="G700" s="87"/>
      <c r="H700" s="87"/>
      <c r="I700" s="87"/>
      <c r="J700" s="87"/>
      <c r="K700" s="87"/>
      <c r="L700" s="88"/>
      <c r="M700" s="89"/>
      <c r="N700" s="90"/>
      <c r="O700" s="75"/>
    </row>
    <row r="701" spans="1:15" x14ac:dyDescent="0.25">
      <c r="A701" s="5"/>
      <c r="B701" s="86"/>
      <c r="C701" s="87"/>
      <c r="D701" s="87"/>
      <c r="E701" s="87"/>
      <c r="F701" s="87"/>
      <c r="G701" s="87"/>
      <c r="H701" s="87"/>
      <c r="I701" s="87"/>
      <c r="J701" s="87"/>
      <c r="K701" s="87"/>
      <c r="L701" s="88"/>
      <c r="M701" s="89"/>
      <c r="N701" s="90"/>
      <c r="O701" s="75"/>
    </row>
    <row r="702" spans="1:15" x14ac:dyDescent="0.25">
      <c r="A702" s="5"/>
      <c r="B702" s="86"/>
      <c r="C702" s="87"/>
      <c r="D702" s="87"/>
      <c r="E702" s="87"/>
      <c r="F702" s="87"/>
      <c r="G702" s="87"/>
      <c r="H702" s="87"/>
      <c r="I702" s="87"/>
      <c r="J702" s="87"/>
      <c r="K702" s="87"/>
      <c r="L702" s="88"/>
      <c r="M702" s="89"/>
      <c r="N702" s="90"/>
      <c r="O702" s="75"/>
    </row>
    <row r="703" spans="1:15" x14ac:dyDescent="0.25">
      <c r="A703" s="5"/>
      <c r="B703" s="86"/>
      <c r="C703" s="87"/>
      <c r="D703" s="87"/>
      <c r="E703" s="87"/>
      <c r="F703" s="87"/>
      <c r="G703" s="87"/>
      <c r="H703" s="87"/>
      <c r="I703" s="87"/>
      <c r="J703" s="87"/>
      <c r="K703" s="87"/>
      <c r="L703" s="88"/>
      <c r="M703" s="89"/>
      <c r="N703" s="90"/>
      <c r="O703" s="75"/>
    </row>
    <row r="704" spans="1:15" x14ac:dyDescent="0.25">
      <c r="A704" s="5"/>
      <c r="B704" s="86"/>
      <c r="C704" s="87"/>
      <c r="D704" s="87"/>
      <c r="E704" s="87"/>
      <c r="F704" s="87"/>
      <c r="G704" s="87"/>
      <c r="H704" s="87"/>
      <c r="I704" s="87"/>
      <c r="J704" s="87"/>
      <c r="K704" s="87"/>
      <c r="L704" s="88"/>
      <c r="M704" s="89"/>
      <c r="N704" s="90"/>
      <c r="O704" s="75"/>
    </row>
    <row r="705" spans="1:15" x14ac:dyDescent="0.25">
      <c r="A705" s="5"/>
      <c r="B705" s="86"/>
      <c r="C705" s="87"/>
      <c r="D705" s="87"/>
      <c r="E705" s="87"/>
      <c r="F705" s="87"/>
      <c r="G705" s="87"/>
      <c r="H705" s="87"/>
      <c r="I705" s="87"/>
      <c r="J705" s="87"/>
      <c r="K705" s="87"/>
      <c r="L705" s="88"/>
      <c r="M705" s="89"/>
      <c r="N705" s="90"/>
      <c r="O705" s="75"/>
    </row>
    <row r="706" spans="1:15" x14ac:dyDescent="0.25">
      <c r="A706" s="5"/>
      <c r="B706" s="86"/>
      <c r="C706" s="87"/>
      <c r="D706" s="87"/>
      <c r="E706" s="87"/>
      <c r="F706" s="87"/>
      <c r="G706" s="87"/>
      <c r="H706" s="87"/>
      <c r="I706" s="87"/>
      <c r="J706" s="87"/>
      <c r="K706" s="87"/>
      <c r="L706" s="88"/>
      <c r="M706" s="89"/>
      <c r="N706" s="90"/>
      <c r="O706" s="75"/>
    </row>
    <row r="707" spans="1:15" x14ac:dyDescent="0.25">
      <c r="A707" s="5"/>
      <c r="B707" s="86"/>
      <c r="C707" s="87"/>
      <c r="D707" s="87"/>
      <c r="E707" s="87"/>
      <c r="F707" s="87"/>
      <c r="G707" s="87"/>
      <c r="H707" s="87"/>
      <c r="I707" s="87"/>
      <c r="J707" s="87"/>
      <c r="K707" s="87"/>
      <c r="L707" s="88"/>
      <c r="M707" s="89"/>
      <c r="N707" s="90"/>
      <c r="O707" s="75"/>
    </row>
    <row r="708" spans="1:15" x14ac:dyDescent="0.25">
      <c r="A708" s="5"/>
      <c r="B708" s="86"/>
      <c r="C708" s="87"/>
      <c r="D708" s="87"/>
      <c r="E708" s="87"/>
      <c r="F708" s="87"/>
      <c r="G708" s="87"/>
      <c r="H708" s="87"/>
      <c r="I708" s="87"/>
      <c r="J708" s="87"/>
      <c r="K708" s="87"/>
      <c r="L708" s="88"/>
      <c r="M708" s="89"/>
      <c r="N708" s="90"/>
      <c r="O708" s="75"/>
    </row>
    <row r="709" spans="1:15" x14ac:dyDescent="0.25">
      <c r="A709" s="5"/>
      <c r="B709" s="86"/>
      <c r="C709" s="87"/>
      <c r="D709" s="87"/>
      <c r="E709" s="87"/>
      <c r="F709" s="87"/>
      <c r="G709" s="87"/>
      <c r="H709" s="87"/>
      <c r="I709" s="87"/>
      <c r="J709" s="87"/>
      <c r="K709" s="87"/>
      <c r="L709" s="88"/>
      <c r="M709" s="89"/>
      <c r="N709" s="90"/>
      <c r="O709" s="75"/>
    </row>
    <row r="710" spans="1:15" x14ac:dyDescent="0.25">
      <c r="A710" s="5"/>
      <c r="B710" s="86"/>
      <c r="C710" s="87"/>
      <c r="D710" s="87"/>
      <c r="E710" s="87"/>
      <c r="F710" s="87"/>
      <c r="G710" s="87"/>
      <c r="H710" s="87"/>
      <c r="I710" s="87"/>
      <c r="J710" s="87"/>
      <c r="K710" s="87"/>
      <c r="L710" s="88"/>
      <c r="M710" s="89"/>
      <c r="N710" s="90"/>
      <c r="O710" s="75"/>
    </row>
    <row r="711" spans="1:15" x14ac:dyDescent="0.25">
      <c r="A711" s="5"/>
      <c r="B711" s="86"/>
      <c r="C711" s="87"/>
      <c r="D711" s="87"/>
      <c r="E711" s="87"/>
      <c r="F711" s="87"/>
      <c r="G711" s="87"/>
      <c r="H711" s="87"/>
      <c r="I711" s="87"/>
      <c r="J711" s="87"/>
      <c r="K711" s="87"/>
      <c r="L711" s="88"/>
      <c r="M711" s="89"/>
      <c r="N711" s="90"/>
      <c r="O711" s="75"/>
    </row>
    <row r="712" spans="1:15" x14ac:dyDescent="0.25">
      <c r="A712" s="5"/>
      <c r="B712" s="86"/>
      <c r="C712" s="87"/>
      <c r="D712" s="87"/>
      <c r="E712" s="87"/>
      <c r="F712" s="87"/>
      <c r="G712" s="87"/>
      <c r="H712" s="87"/>
      <c r="I712" s="87"/>
      <c r="J712" s="87"/>
      <c r="K712" s="87"/>
      <c r="L712" s="88"/>
      <c r="M712" s="89"/>
      <c r="N712" s="90"/>
      <c r="O712" s="75"/>
    </row>
    <row r="713" spans="1:15" x14ac:dyDescent="0.25">
      <c r="A713" s="5"/>
      <c r="B713" s="86"/>
      <c r="C713" s="87"/>
      <c r="D713" s="87"/>
      <c r="E713" s="87"/>
      <c r="F713" s="87"/>
      <c r="G713" s="87"/>
      <c r="H713" s="87"/>
      <c r="I713" s="87"/>
      <c r="J713" s="87"/>
      <c r="K713" s="87"/>
      <c r="L713" s="88"/>
      <c r="M713" s="89"/>
      <c r="N713" s="90"/>
      <c r="O713" s="75"/>
    </row>
    <row r="714" spans="1:15" x14ac:dyDescent="0.25">
      <c r="A714" s="5"/>
      <c r="B714" s="86"/>
      <c r="C714" s="87"/>
      <c r="D714" s="87"/>
      <c r="E714" s="87"/>
      <c r="F714" s="87"/>
      <c r="G714" s="87"/>
      <c r="H714" s="87"/>
      <c r="I714" s="87"/>
      <c r="J714" s="87"/>
      <c r="K714" s="87"/>
      <c r="L714" s="88"/>
      <c r="M714" s="89"/>
      <c r="N714" s="90"/>
      <c r="O714" s="75"/>
    </row>
    <row r="715" spans="1:15" x14ac:dyDescent="0.25">
      <c r="A715" s="5"/>
      <c r="B715" s="86"/>
      <c r="C715" s="87"/>
      <c r="D715" s="87"/>
      <c r="E715" s="87"/>
      <c r="F715" s="87"/>
      <c r="G715" s="87"/>
      <c r="H715" s="87"/>
      <c r="I715" s="87"/>
      <c r="J715" s="87"/>
      <c r="K715" s="87"/>
      <c r="L715" s="88"/>
      <c r="M715" s="89"/>
      <c r="N715" s="90"/>
      <c r="O715" s="75"/>
    </row>
    <row r="716" spans="1:15" x14ac:dyDescent="0.25">
      <c r="A716" s="5"/>
      <c r="B716" s="86"/>
      <c r="C716" s="87"/>
      <c r="D716" s="87"/>
      <c r="E716" s="87"/>
      <c r="F716" s="87"/>
      <c r="G716" s="87"/>
      <c r="H716" s="87"/>
      <c r="I716" s="87"/>
      <c r="J716" s="87"/>
      <c r="K716" s="87"/>
      <c r="L716" s="88"/>
      <c r="M716" s="89"/>
      <c r="N716" s="90"/>
      <c r="O716" s="75"/>
    </row>
    <row r="717" spans="1:15" x14ac:dyDescent="0.25">
      <c r="A717" s="5"/>
      <c r="B717" s="86"/>
      <c r="C717" s="87"/>
      <c r="D717" s="87"/>
      <c r="E717" s="87"/>
      <c r="F717" s="87"/>
      <c r="G717" s="87"/>
      <c r="H717" s="87"/>
      <c r="I717" s="87"/>
      <c r="J717" s="87"/>
      <c r="K717" s="87"/>
      <c r="L717" s="88"/>
      <c r="M717" s="89"/>
      <c r="N717" s="90"/>
      <c r="O717" s="75"/>
    </row>
    <row r="718" spans="1:15" x14ac:dyDescent="0.25">
      <c r="A718" s="5"/>
      <c r="B718" s="86"/>
      <c r="C718" s="87"/>
      <c r="D718" s="87"/>
      <c r="E718" s="87"/>
      <c r="F718" s="87"/>
      <c r="G718" s="87"/>
      <c r="H718" s="87"/>
      <c r="I718" s="87"/>
      <c r="J718" s="87"/>
      <c r="K718" s="87"/>
      <c r="L718" s="88"/>
      <c r="M718" s="89"/>
      <c r="N718" s="90"/>
      <c r="O718" s="75"/>
    </row>
    <row r="719" spans="1:15" x14ac:dyDescent="0.25">
      <c r="A719" s="5"/>
      <c r="B719" s="86"/>
      <c r="C719" s="87"/>
      <c r="D719" s="87"/>
      <c r="E719" s="87"/>
      <c r="F719" s="87"/>
      <c r="G719" s="87"/>
      <c r="H719" s="87"/>
      <c r="I719" s="87"/>
      <c r="J719" s="87"/>
      <c r="K719" s="87"/>
      <c r="L719" s="88"/>
      <c r="M719" s="89"/>
      <c r="N719" s="90"/>
      <c r="O719" s="75"/>
    </row>
    <row r="720" spans="1:15" x14ac:dyDescent="0.25">
      <c r="A720" s="5"/>
      <c r="B720" s="86"/>
      <c r="C720" s="87"/>
      <c r="D720" s="87"/>
      <c r="E720" s="87"/>
      <c r="F720" s="87"/>
      <c r="G720" s="87"/>
      <c r="H720" s="87"/>
      <c r="I720" s="87"/>
      <c r="J720" s="87"/>
      <c r="K720" s="87"/>
      <c r="L720" s="88"/>
      <c r="M720" s="89"/>
      <c r="N720" s="90"/>
      <c r="O720" s="75"/>
    </row>
    <row r="721" spans="1:15" x14ac:dyDescent="0.25">
      <c r="A721" s="5"/>
      <c r="B721" s="86"/>
      <c r="C721" s="87"/>
      <c r="D721" s="87"/>
      <c r="E721" s="87"/>
      <c r="F721" s="87"/>
      <c r="G721" s="87"/>
      <c r="H721" s="87"/>
      <c r="I721" s="87"/>
      <c r="J721" s="87"/>
      <c r="K721" s="87"/>
      <c r="L721" s="88"/>
      <c r="M721" s="89"/>
      <c r="N721" s="90"/>
      <c r="O721" s="75"/>
    </row>
    <row r="722" spans="1:15" x14ac:dyDescent="0.25">
      <c r="A722" s="5"/>
      <c r="B722" s="86"/>
      <c r="C722" s="87"/>
      <c r="D722" s="87"/>
      <c r="E722" s="87"/>
      <c r="F722" s="87"/>
      <c r="G722" s="87"/>
      <c r="H722" s="87"/>
      <c r="I722" s="87"/>
      <c r="J722" s="87"/>
      <c r="K722" s="87"/>
      <c r="L722" s="88"/>
      <c r="M722" s="89"/>
      <c r="N722" s="90"/>
      <c r="O722" s="75"/>
    </row>
    <row r="723" spans="1:15" x14ac:dyDescent="0.25">
      <c r="A723" s="5"/>
      <c r="B723" s="86"/>
      <c r="C723" s="87"/>
      <c r="D723" s="87"/>
      <c r="E723" s="87"/>
      <c r="F723" s="87"/>
      <c r="G723" s="87"/>
      <c r="H723" s="87"/>
      <c r="I723" s="87"/>
      <c r="J723" s="87"/>
      <c r="K723" s="87"/>
      <c r="L723" s="88"/>
      <c r="M723" s="89"/>
      <c r="N723" s="90"/>
      <c r="O723" s="75"/>
    </row>
    <row r="724" spans="1:15" x14ac:dyDescent="0.25">
      <c r="A724" s="5"/>
      <c r="B724" s="86"/>
      <c r="C724" s="87"/>
      <c r="D724" s="87"/>
      <c r="E724" s="87"/>
      <c r="F724" s="87"/>
      <c r="G724" s="87"/>
      <c r="H724" s="87"/>
      <c r="I724" s="87"/>
      <c r="J724" s="87"/>
      <c r="K724" s="87"/>
      <c r="L724" s="88"/>
      <c r="M724" s="89"/>
      <c r="N724" s="90"/>
      <c r="O724" s="75"/>
    </row>
    <row r="725" spans="1:15" x14ac:dyDescent="0.25">
      <c r="A725" s="5"/>
      <c r="B725" s="86"/>
      <c r="C725" s="87"/>
      <c r="D725" s="87"/>
      <c r="E725" s="87"/>
      <c r="F725" s="87"/>
      <c r="G725" s="87"/>
      <c r="H725" s="87"/>
      <c r="I725" s="87"/>
      <c r="J725" s="87"/>
      <c r="K725" s="87"/>
      <c r="L725" s="88"/>
      <c r="M725" s="89"/>
      <c r="N725" s="90"/>
      <c r="O725" s="75"/>
    </row>
    <row r="726" spans="1:15" x14ac:dyDescent="0.25">
      <c r="A726" s="5"/>
      <c r="B726" s="86"/>
      <c r="C726" s="87"/>
      <c r="D726" s="87"/>
      <c r="E726" s="87"/>
      <c r="F726" s="87"/>
      <c r="G726" s="87"/>
      <c r="H726" s="87"/>
      <c r="I726" s="87"/>
      <c r="J726" s="87"/>
      <c r="K726" s="87"/>
      <c r="L726" s="88"/>
      <c r="M726" s="89"/>
      <c r="N726" s="90"/>
      <c r="O726" s="75"/>
    </row>
    <row r="727" spans="1:15" x14ac:dyDescent="0.25">
      <c r="A727" s="5"/>
      <c r="B727" s="86"/>
      <c r="C727" s="87"/>
      <c r="D727" s="87"/>
      <c r="E727" s="87"/>
      <c r="F727" s="87"/>
      <c r="G727" s="87"/>
      <c r="H727" s="87"/>
      <c r="I727" s="87"/>
      <c r="J727" s="87"/>
      <c r="K727" s="87"/>
      <c r="L727" s="88"/>
      <c r="M727" s="89"/>
      <c r="N727" s="90"/>
      <c r="O727" s="75"/>
    </row>
    <row r="728" spans="1:15" x14ac:dyDescent="0.25">
      <c r="A728" s="5"/>
      <c r="B728" s="86"/>
      <c r="C728" s="87"/>
      <c r="D728" s="87"/>
      <c r="E728" s="87"/>
      <c r="F728" s="87"/>
      <c r="G728" s="87"/>
      <c r="H728" s="87"/>
      <c r="I728" s="87"/>
      <c r="J728" s="87"/>
      <c r="K728" s="87"/>
      <c r="L728" s="88"/>
      <c r="M728" s="89"/>
      <c r="N728" s="90"/>
      <c r="O728" s="75"/>
    </row>
    <row r="729" spans="1:15" x14ac:dyDescent="0.25">
      <c r="A729" s="5"/>
      <c r="B729" s="86"/>
      <c r="C729" s="87"/>
      <c r="D729" s="87"/>
      <c r="E729" s="87"/>
      <c r="F729" s="87"/>
      <c r="G729" s="87"/>
      <c r="H729" s="87"/>
      <c r="I729" s="87"/>
      <c r="J729" s="87"/>
      <c r="K729" s="87"/>
      <c r="L729" s="88"/>
      <c r="M729" s="89"/>
      <c r="N729" s="90"/>
      <c r="O729" s="75"/>
    </row>
    <row r="730" spans="1:15" x14ac:dyDescent="0.25">
      <c r="A730" s="5"/>
      <c r="B730" s="86"/>
      <c r="C730" s="87"/>
      <c r="D730" s="87"/>
      <c r="E730" s="87"/>
      <c r="F730" s="87"/>
      <c r="G730" s="87"/>
      <c r="H730" s="87"/>
      <c r="I730" s="87"/>
      <c r="J730" s="87"/>
      <c r="K730" s="87"/>
      <c r="L730" s="88"/>
      <c r="M730" s="89"/>
      <c r="N730" s="90"/>
      <c r="O730" s="75"/>
    </row>
    <row r="731" spans="1:15" x14ac:dyDescent="0.25">
      <c r="A731" s="5"/>
      <c r="B731" s="86"/>
      <c r="C731" s="87"/>
      <c r="D731" s="87"/>
      <c r="E731" s="87"/>
      <c r="F731" s="87"/>
      <c r="G731" s="87"/>
      <c r="H731" s="87"/>
      <c r="I731" s="87"/>
      <c r="J731" s="87"/>
      <c r="K731" s="87"/>
      <c r="L731" s="88"/>
      <c r="M731" s="89"/>
      <c r="N731" s="90"/>
      <c r="O731" s="75"/>
    </row>
    <row r="732" spans="1:15" x14ac:dyDescent="0.25">
      <c r="A732" s="5"/>
      <c r="B732" s="86"/>
      <c r="C732" s="87"/>
      <c r="D732" s="87"/>
      <c r="E732" s="87"/>
      <c r="F732" s="87"/>
      <c r="G732" s="87"/>
      <c r="H732" s="87"/>
      <c r="I732" s="87"/>
      <c r="J732" s="87"/>
      <c r="K732" s="87"/>
      <c r="L732" s="88"/>
      <c r="M732" s="89"/>
      <c r="N732" s="90"/>
      <c r="O732" s="75"/>
    </row>
    <row r="733" spans="1:15" x14ac:dyDescent="0.25">
      <c r="A733" s="5"/>
      <c r="B733" s="86"/>
      <c r="C733" s="87"/>
      <c r="D733" s="87"/>
      <c r="E733" s="87"/>
      <c r="F733" s="87"/>
      <c r="G733" s="87"/>
      <c r="H733" s="87"/>
      <c r="I733" s="87"/>
      <c r="J733" s="87"/>
      <c r="K733" s="87"/>
      <c r="L733" s="88"/>
      <c r="M733" s="89"/>
      <c r="N733" s="90"/>
      <c r="O733" s="75"/>
    </row>
    <row r="734" spans="1:15" x14ac:dyDescent="0.25">
      <c r="A734" s="5"/>
      <c r="B734" s="86"/>
      <c r="C734" s="87"/>
      <c r="D734" s="87"/>
      <c r="E734" s="87"/>
      <c r="F734" s="87"/>
      <c r="G734" s="87"/>
      <c r="H734" s="87"/>
      <c r="I734" s="87"/>
      <c r="J734" s="87"/>
      <c r="K734" s="87"/>
      <c r="L734" s="88"/>
      <c r="M734" s="89"/>
      <c r="N734" s="90"/>
      <c r="O734" s="75"/>
    </row>
    <row r="735" spans="1:15" x14ac:dyDescent="0.25">
      <c r="A735" s="5"/>
      <c r="B735" s="86"/>
      <c r="C735" s="87"/>
      <c r="D735" s="87"/>
      <c r="E735" s="87"/>
      <c r="F735" s="87"/>
      <c r="G735" s="87"/>
      <c r="H735" s="87"/>
      <c r="I735" s="87"/>
      <c r="J735" s="87"/>
      <c r="K735" s="87"/>
      <c r="L735" s="88"/>
      <c r="M735" s="89"/>
      <c r="N735" s="90"/>
      <c r="O735" s="75"/>
    </row>
    <row r="736" spans="1:15" x14ac:dyDescent="0.25">
      <c r="A736" s="5"/>
      <c r="B736" s="86"/>
      <c r="C736" s="87"/>
      <c r="D736" s="87"/>
      <c r="E736" s="87"/>
      <c r="F736" s="87"/>
      <c r="G736" s="87"/>
      <c r="H736" s="87"/>
      <c r="I736" s="87"/>
      <c r="J736" s="87"/>
      <c r="K736" s="87"/>
      <c r="L736" s="88"/>
      <c r="M736" s="89"/>
      <c r="N736" s="90"/>
      <c r="O736" s="75"/>
    </row>
    <row r="737" spans="1:15" x14ac:dyDescent="0.25">
      <c r="A737" s="5"/>
      <c r="B737" s="86"/>
      <c r="C737" s="87"/>
      <c r="D737" s="87"/>
      <c r="E737" s="87"/>
      <c r="F737" s="87"/>
      <c r="G737" s="87"/>
      <c r="H737" s="87"/>
      <c r="I737" s="87"/>
      <c r="J737" s="87"/>
      <c r="K737" s="87"/>
      <c r="L737" s="88"/>
      <c r="M737" s="89"/>
      <c r="N737" s="90"/>
      <c r="O737" s="75"/>
    </row>
    <row r="738" spans="1:15" x14ac:dyDescent="0.25">
      <c r="A738" s="5"/>
      <c r="B738" s="86"/>
      <c r="C738" s="87"/>
      <c r="D738" s="87"/>
      <c r="E738" s="87"/>
      <c r="F738" s="87"/>
      <c r="G738" s="87"/>
      <c r="H738" s="87"/>
      <c r="I738" s="87"/>
      <c r="J738" s="87"/>
      <c r="K738" s="87"/>
      <c r="L738" s="88"/>
      <c r="M738" s="89"/>
      <c r="N738" s="90"/>
      <c r="O738" s="75"/>
    </row>
    <row r="739" spans="1:15" x14ac:dyDescent="0.25">
      <c r="A739" s="5"/>
      <c r="B739" s="86"/>
      <c r="C739" s="87"/>
      <c r="D739" s="87"/>
      <c r="E739" s="87"/>
      <c r="F739" s="87"/>
      <c r="G739" s="87"/>
      <c r="H739" s="87"/>
      <c r="I739" s="87"/>
      <c r="J739" s="87"/>
      <c r="K739" s="87"/>
      <c r="L739" s="88"/>
      <c r="M739" s="89"/>
      <c r="N739" s="90"/>
      <c r="O739" s="75"/>
    </row>
    <row r="740" spans="1:15" x14ac:dyDescent="0.25">
      <c r="A740" s="5"/>
      <c r="B740" s="86"/>
      <c r="C740" s="87"/>
      <c r="D740" s="87"/>
      <c r="E740" s="87"/>
      <c r="F740" s="87"/>
      <c r="G740" s="87"/>
      <c r="H740" s="87"/>
      <c r="I740" s="87"/>
      <c r="J740" s="87"/>
      <c r="K740" s="87"/>
      <c r="L740" s="88"/>
      <c r="M740" s="89"/>
      <c r="N740" s="90"/>
      <c r="O740" s="75"/>
    </row>
    <row r="741" spans="1:15" x14ac:dyDescent="0.25">
      <c r="A741" s="5"/>
      <c r="B741" s="86"/>
      <c r="C741" s="87"/>
      <c r="D741" s="87"/>
      <c r="E741" s="87"/>
      <c r="F741" s="87"/>
      <c r="G741" s="87"/>
      <c r="H741" s="87"/>
      <c r="I741" s="87"/>
      <c r="J741" s="87"/>
      <c r="K741" s="87"/>
      <c r="L741" s="88"/>
      <c r="M741" s="89"/>
      <c r="N741" s="90"/>
      <c r="O741" s="75"/>
    </row>
    <row r="742" spans="1:15" x14ac:dyDescent="0.25">
      <c r="A742" s="5"/>
      <c r="B742" s="86"/>
      <c r="C742" s="87"/>
      <c r="D742" s="87"/>
      <c r="E742" s="87"/>
      <c r="F742" s="87"/>
      <c r="G742" s="87"/>
      <c r="H742" s="87"/>
      <c r="I742" s="87"/>
      <c r="J742" s="87"/>
      <c r="K742" s="87"/>
      <c r="L742" s="88"/>
      <c r="M742" s="89"/>
      <c r="N742" s="90"/>
      <c r="O742" s="75"/>
    </row>
    <row r="743" spans="1:15" x14ac:dyDescent="0.25">
      <c r="A743" s="5"/>
      <c r="B743" s="86"/>
      <c r="C743" s="87"/>
      <c r="D743" s="87"/>
      <c r="E743" s="87"/>
      <c r="F743" s="87"/>
      <c r="G743" s="87"/>
      <c r="H743" s="87"/>
      <c r="I743" s="87"/>
      <c r="J743" s="87"/>
      <c r="K743" s="87"/>
      <c r="L743" s="88"/>
      <c r="M743" s="89"/>
      <c r="N743" s="90"/>
      <c r="O743" s="75"/>
    </row>
    <row r="744" spans="1:15" x14ac:dyDescent="0.25">
      <c r="A744" s="5"/>
      <c r="B744" s="86"/>
      <c r="C744" s="87"/>
      <c r="D744" s="87"/>
      <c r="E744" s="87"/>
      <c r="F744" s="87"/>
      <c r="G744" s="87"/>
      <c r="H744" s="87"/>
      <c r="I744" s="87"/>
      <c r="J744" s="87"/>
      <c r="K744" s="87"/>
      <c r="L744" s="88"/>
      <c r="M744" s="89"/>
      <c r="N744" s="90"/>
      <c r="O744" s="75"/>
    </row>
    <row r="745" spans="1:15" x14ac:dyDescent="0.25">
      <c r="A745" s="5"/>
      <c r="B745" s="86"/>
      <c r="C745" s="87"/>
      <c r="D745" s="87"/>
      <c r="E745" s="87"/>
      <c r="F745" s="87"/>
      <c r="G745" s="87"/>
      <c r="H745" s="87"/>
      <c r="I745" s="87"/>
      <c r="J745" s="87"/>
      <c r="K745" s="87"/>
      <c r="L745" s="88"/>
      <c r="M745" s="89"/>
      <c r="N745" s="90"/>
      <c r="O745" s="75"/>
    </row>
    <row r="746" spans="1:15" x14ac:dyDescent="0.25">
      <c r="A746" s="5"/>
      <c r="B746" s="86"/>
      <c r="C746" s="87"/>
      <c r="D746" s="87"/>
      <c r="E746" s="87"/>
      <c r="F746" s="87"/>
      <c r="G746" s="87"/>
      <c r="H746" s="87"/>
      <c r="I746" s="87"/>
      <c r="J746" s="87"/>
      <c r="K746" s="87"/>
      <c r="L746" s="88"/>
      <c r="M746" s="89"/>
      <c r="N746" s="90"/>
      <c r="O746" s="75"/>
    </row>
    <row r="747" spans="1:15" x14ac:dyDescent="0.25">
      <c r="A747" s="5"/>
      <c r="B747" s="86"/>
      <c r="C747" s="87"/>
      <c r="D747" s="87"/>
      <c r="E747" s="87"/>
      <c r="F747" s="87"/>
      <c r="G747" s="87"/>
      <c r="H747" s="87"/>
      <c r="I747" s="87"/>
      <c r="J747" s="87"/>
      <c r="K747" s="87"/>
      <c r="L747" s="88"/>
      <c r="M747" s="89"/>
      <c r="N747" s="90"/>
      <c r="O747" s="75"/>
    </row>
    <row r="748" spans="1:15" x14ac:dyDescent="0.25">
      <c r="A748" s="5"/>
      <c r="B748" s="86"/>
      <c r="C748" s="87"/>
      <c r="D748" s="87"/>
      <c r="E748" s="87"/>
      <c r="F748" s="87"/>
      <c r="G748" s="87"/>
      <c r="H748" s="87"/>
      <c r="I748" s="87"/>
      <c r="J748" s="87"/>
      <c r="K748" s="87"/>
      <c r="L748" s="88"/>
      <c r="M748" s="89"/>
      <c r="N748" s="90"/>
      <c r="O748" s="75"/>
    </row>
    <row r="749" spans="1:15" x14ac:dyDescent="0.25">
      <c r="A749" s="5"/>
      <c r="B749" s="86"/>
      <c r="C749" s="87"/>
      <c r="D749" s="87"/>
      <c r="E749" s="87"/>
      <c r="F749" s="87"/>
      <c r="G749" s="87"/>
      <c r="H749" s="87"/>
      <c r="I749" s="87"/>
      <c r="J749" s="87"/>
      <c r="K749" s="87"/>
      <c r="L749" s="88"/>
      <c r="M749" s="89"/>
      <c r="N749" s="90"/>
      <c r="O749" s="75"/>
    </row>
    <row r="750" spans="1:15" x14ac:dyDescent="0.25">
      <c r="A750" s="5"/>
      <c r="B750" s="86"/>
      <c r="C750" s="87"/>
      <c r="D750" s="87"/>
      <c r="E750" s="87"/>
      <c r="F750" s="87"/>
      <c r="G750" s="87"/>
      <c r="H750" s="87"/>
      <c r="I750" s="87"/>
      <c r="J750" s="87"/>
      <c r="K750" s="87"/>
      <c r="L750" s="88"/>
      <c r="M750" s="89"/>
      <c r="N750" s="90"/>
      <c r="O750" s="75"/>
    </row>
    <row r="751" spans="1:15" x14ac:dyDescent="0.25">
      <c r="A751" s="5"/>
      <c r="B751" s="86"/>
      <c r="C751" s="87"/>
      <c r="D751" s="87"/>
      <c r="E751" s="87"/>
      <c r="F751" s="87"/>
      <c r="G751" s="87"/>
      <c r="H751" s="87"/>
      <c r="I751" s="87"/>
      <c r="J751" s="87"/>
      <c r="K751" s="87"/>
      <c r="L751" s="88"/>
      <c r="M751" s="89"/>
      <c r="N751" s="90"/>
      <c r="O751" s="75"/>
    </row>
    <row r="752" spans="1:15" x14ac:dyDescent="0.25">
      <c r="A752" s="5"/>
      <c r="B752" s="86"/>
      <c r="C752" s="87"/>
      <c r="D752" s="87"/>
      <c r="E752" s="87"/>
      <c r="F752" s="87"/>
      <c r="G752" s="87"/>
      <c r="H752" s="87"/>
      <c r="I752" s="87"/>
      <c r="J752" s="87"/>
      <c r="K752" s="87"/>
      <c r="L752" s="88"/>
      <c r="M752" s="89"/>
      <c r="N752" s="90"/>
      <c r="O752" s="75"/>
    </row>
    <row r="753" spans="1:15" x14ac:dyDescent="0.25">
      <c r="A753" s="5"/>
      <c r="B753" s="86"/>
      <c r="C753" s="87"/>
      <c r="D753" s="87"/>
      <c r="E753" s="87"/>
      <c r="F753" s="87"/>
      <c r="G753" s="87"/>
      <c r="H753" s="87"/>
      <c r="I753" s="87"/>
      <c r="J753" s="87"/>
      <c r="K753" s="87"/>
      <c r="L753" s="88"/>
      <c r="M753" s="89"/>
      <c r="N753" s="90"/>
      <c r="O753" s="75"/>
    </row>
    <row r="754" spans="1:15" x14ac:dyDescent="0.25">
      <c r="A754" s="5"/>
      <c r="B754" s="86"/>
      <c r="C754" s="87"/>
      <c r="D754" s="87"/>
      <c r="E754" s="87"/>
      <c r="F754" s="87"/>
      <c r="G754" s="87"/>
      <c r="H754" s="87"/>
      <c r="I754" s="87"/>
      <c r="J754" s="87"/>
      <c r="K754" s="87"/>
      <c r="L754" s="88"/>
      <c r="M754" s="89"/>
      <c r="N754" s="90"/>
      <c r="O754" s="75"/>
    </row>
    <row r="755" spans="1:15" x14ac:dyDescent="0.25">
      <c r="A755" s="5"/>
      <c r="B755" s="86"/>
      <c r="C755" s="87"/>
      <c r="D755" s="87"/>
      <c r="E755" s="87"/>
      <c r="F755" s="87"/>
      <c r="G755" s="87"/>
      <c r="H755" s="87"/>
      <c r="I755" s="87"/>
      <c r="J755" s="87"/>
      <c r="K755" s="87"/>
      <c r="L755" s="88"/>
      <c r="M755" s="89"/>
      <c r="N755" s="90"/>
      <c r="O755" s="75"/>
    </row>
    <row r="756" spans="1:15" x14ac:dyDescent="0.25">
      <c r="A756" s="5"/>
      <c r="B756" s="86"/>
      <c r="C756" s="87"/>
      <c r="D756" s="87"/>
      <c r="E756" s="87"/>
      <c r="F756" s="87"/>
      <c r="G756" s="87"/>
      <c r="H756" s="87"/>
      <c r="I756" s="87"/>
      <c r="J756" s="87"/>
      <c r="K756" s="87"/>
      <c r="L756" s="88"/>
      <c r="M756" s="89"/>
      <c r="N756" s="90"/>
      <c r="O756" s="75"/>
    </row>
    <row r="757" spans="1:15" x14ac:dyDescent="0.25">
      <c r="A757" s="5"/>
      <c r="B757" s="86"/>
      <c r="C757" s="87"/>
      <c r="D757" s="87"/>
      <c r="E757" s="87"/>
      <c r="F757" s="87"/>
      <c r="G757" s="87"/>
      <c r="H757" s="87"/>
      <c r="I757" s="87"/>
      <c r="J757" s="87"/>
      <c r="K757" s="87"/>
      <c r="L757" s="88"/>
      <c r="M757" s="89"/>
      <c r="N757" s="90"/>
      <c r="O757" s="75"/>
    </row>
    <row r="758" spans="1:15" x14ac:dyDescent="0.25">
      <c r="A758" s="5"/>
      <c r="B758" s="86"/>
      <c r="C758" s="87"/>
      <c r="D758" s="87"/>
      <c r="E758" s="87"/>
      <c r="F758" s="87"/>
      <c r="G758" s="87"/>
      <c r="H758" s="87"/>
      <c r="I758" s="87"/>
      <c r="J758" s="87"/>
      <c r="K758" s="87"/>
      <c r="L758" s="88"/>
      <c r="M758" s="89"/>
      <c r="N758" s="90"/>
      <c r="O758" s="75"/>
    </row>
    <row r="759" spans="1:15" x14ac:dyDescent="0.25">
      <c r="A759" s="5"/>
      <c r="B759" s="86"/>
      <c r="C759" s="87"/>
      <c r="D759" s="87"/>
      <c r="E759" s="87"/>
      <c r="F759" s="87"/>
      <c r="G759" s="87"/>
      <c r="H759" s="87"/>
      <c r="I759" s="87"/>
      <c r="J759" s="87"/>
      <c r="K759" s="87"/>
      <c r="L759" s="88"/>
      <c r="M759" s="89"/>
      <c r="N759" s="90"/>
      <c r="O759" s="75"/>
    </row>
    <row r="760" spans="1:15" x14ac:dyDescent="0.25">
      <c r="A760" s="5"/>
      <c r="B760" s="86"/>
      <c r="C760" s="87"/>
      <c r="D760" s="87"/>
      <c r="E760" s="87"/>
      <c r="F760" s="87"/>
      <c r="G760" s="87"/>
      <c r="H760" s="87"/>
      <c r="I760" s="87"/>
      <c r="J760" s="87"/>
      <c r="K760" s="87"/>
      <c r="L760" s="88"/>
      <c r="M760" s="89"/>
      <c r="N760" s="90"/>
      <c r="O760" s="75"/>
    </row>
    <row r="761" spans="1:15" x14ac:dyDescent="0.25">
      <c r="A761" s="5"/>
      <c r="B761" s="86"/>
      <c r="C761" s="87"/>
      <c r="D761" s="87"/>
      <c r="E761" s="87"/>
      <c r="F761" s="87"/>
      <c r="G761" s="87"/>
      <c r="H761" s="87"/>
      <c r="I761" s="87"/>
      <c r="J761" s="87"/>
      <c r="K761" s="87"/>
      <c r="L761" s="88"/>
      <c r="M761" s="89"/>
      <c r="N761" s="90"/>
      <c r="O761" s="75"/>
    </row>
    <row r="762" spans="1:15" x14ac:dyDescent="0.25">
      <c r="A762" s="5"/>
      <c r="B762" s="86"/>
      <c r="C762" s="87"/>
      <c r="D762" s="87"/>
      <c r="E762" s="87"/>
      <c r="F762" s="87"/>
      <c r="G762" s="87"/>
      <c r="H762" s="87"/>
      <c r="I762" s="87"/>
      <c r="J762" s="87"/>
      <c r="K762" s="87"/>
      <c r="L762" s="88"/>
      <c r="M762" s="89"/>
      <c r="N762" s="90"/>
      <c r="O762" s="75"/>
    </row>
    <row r="763" spans="1:15" x14ac:dyDescent="0.25">
      <c r="A763" s="5"/>
      <c r="B763" s="86"/>
      <c r="C763" s="87"/>
      <c r="D763" s="87"/>
      <c r="E763" s="87"/>
      <c r="F763" s="87"/>
      <c r="G763" s="87"/>
      <c r="H763" s="87"/>
      <c r="I763" s="87"/>
      <c r="J763" s="87"/>
      <c r="K763" s="87"/>
      <c r="L763" s="88"/>
      <c r="M763" s="89"/>
      <c r="N763" s="90"/>
      <c r="O763" s="75"/>
    </row>
    <row r="764" spans="1:15" x14ac:dyDescent="0.25">
      <c r="A764" s="5"/>
      <c r="B764" s="86"/>
      <c r="C764" s="87"/>
      <c r="D764" s="87"/>
      <c r="E764" s="87"/>
      <c r="F764" s="87"/>
      <c r="G764" s="87"/>
      <c r="H764" s="87"/>
      <c r="I764" s="87"/>
      <c r="J764" s="87"/>
      <c r="K764" s="87"/>
      <c r="L764" s="88"/>
      <c r="M764" s="89"/>
      <c r="N764" s="90"/>
      <c r="O764" s="75"/>
    </row>
    <row r="765" spans="1:15" x14ac:dyDescent="0.25">
      <c r="A765" s="5"/>
      <c r="B765" s="86"/>
      <c r="C765" s="87"/>
      <c r="D765" s="87"/>
      <c r="E765" s="87"/>
      <c r="F765" s="87"/>
      <c r="G765" s="87"/>
      <c r="H765" s="87"/>
      <c r="I765" s="87"/>
      <c r="J765" s="87"/>
      <c r="K765" s="87"/>
      <c r="L765" s="88"/>
      <c r="M765" s="89"/>
      <c r="N765" s="90"/>
      <c r="O765" s="75"/>
    </row>
    <row r="766" spans="1:15" x14ac:dyDescent="0.25">
      <c r="A766" s="5"/>
      <c r="B766" s="86"/>
      <c r="C766" s="87"/>
      <c r="D766" s="87"/>
      <c r="E766" s="87"/>
      <c r="F766" s="87"/>
      <c r="G766" s="87"/>
      <c r="H766" s="87"/>
      <c r="I766" s="87"/>
      <c r="J766" s="87"/>
      <c r="K766" s="87"/>
      <c r="L766" s="88"/>
      <c r="M766" s="89"/>
      <c r="N766" s="90"/>
      <c r="O766" s="75"/>
    </row>
    <row r="767" spans="1:15" x14ac:dyDescent="0.25">
      <c r="A767" s="5"/>
      <c r="B767" s="86"/>
      <c r="C767" s="87"/>
      <c r="D767" s="87"/>
      <c r="E767" s="87"/>
      <c r="F767" s="87"/>
      <c r="G767" s="87"/>
      <c r="H767" s="87"/>
      <c r="I767" s="87"/>
      <c r="J767" s="87"/>
      <c r="K767" s="87"/>
      <c r="L767" s="88"/>
      <c r="M767" s="89"/>
      <c r="N767" s="90"/>
      <c r="O767" s="75"/>
    </row>
    <row r="768" spans="1:15" x14ac:dyDescent="0.25">
      <c r="A768" s="5"/>
      <c r="B768" s="86"/>
      <c r="C768" s="87"/>
      <c r="D768" s="87"/>
      <c r="E768" s="87"/>
      <c r="F768" s="87"/>
      <c r="G768" s="87"/>
      <c r="H768" s="87"/>
      <c r="I768" s="87"/>
      <c r="J768" s="87"/>
      <c r="K768" s="87"/>
      <c r="L768" s="88"/>
      <c r="M768" s="89"/>
      <c r="N768" s="90"/>
      <c r="O768" s="75"/>
    </row>
    <row r="769" spans="1:15" x14ac:dyDescent="0.25">
      <c r="A769" s="5"/>
      <c r="B769" s="86"/>
      <c r="C769" s="87"/>
      <c r="D769" s="87"/>
      <c r="E769" s="87"/>
      <c r="F769" s="87"/>
      <c r="G769" s="87"/>
      <c r="H769" s="87"/>
      <c r="I769" s="87"/>
      <c r="J769" s="87"/>
      <c r="K769" s="87"/>
      <c r="L769" s="88"/>
      <c r="M769" s="89"/>
      <c r="N769" s="90"/>
      <c r="O769" s="75"/>
    </row>
    <row r="770" spans="1:15" x14ac:dyDescent="0.25">
      <c r="A770" s="5"/>
      <c r="B770" s="86"/>
      <c r="C770" s="87"/>
      <c r="D770" s="87"/>
      <c r="E770" s="87"/>
      <c r="F770" s="87"/>
      <c r="G770" s="87"/>
      <c r="H770" s="87"/>
      <c r="I770" s="87"/>
      <c r="J770" s="87"/>
      <c r="K770" s="87"/>
      <c r="L770" s="88"/>
      <c r="M770" s="89"/>
      <c r="N770" s="90"/>
      <c r="O770" s="75"/>
    </row>
    <row r="771" spans="1:15" x14ac:dyDescent="0.25">
      <c r="A771" s="5"/>
      <c r="B771" s="86"/>
      <c r="C771" s="87"/>
      <c r="D771" s="87"/>
      <c r="E771" s="87"/>
      <c r="F771" s="87"/>
      <c r="G771" s="87"/>
      <c r="H771" s="87"/>
      <c r="I771" s="87"/>
      <c r="J771" s="87"/>
      <c r="K771" s="87"/>
      <c r="L771" s="88"/>
      <c r="M771" s="89"/>
      <c r="N771" s="90"/>
      <c r="O771" s="75"/>
    </row>
    <row r="772" spans="1:15" x14ac:dyDescent="0.25">
      <c r="A772" s="5"/>
      <c r="B772" s="86"/>
      <c r="C772" s="87"/>
      <c r="D772" s="87"/>
      <c r="E772" s="87"/>
      <c r="F772" s="87"/>
      <c r="G772" s="87"/>
      <c r="H772" s="87"/>
      <c r="I772" s="87"/>
      <c r="J772" s="87"/>
      <c r="K772" s="87"/>
      <c r="L772" s="88"/>
      <c r="M772" s="89"/>
      <c r="N772" s="90"/>
      <c r="O772" s="75"/>
    </row>
    <row r="773" spans="1:15" x14ac:dyDescent="0.25">
      <c r="A773" s="5"/>
      <c r="B773" s="86"/>
      <c r="C773" s="87"/>
      <c r="D773" s="87"/>
      <c r="E773" s="87"/>
      <c r="F773" s="87"/>
      <c r="G773" s="87"/>
      <c r="H773" s="87"/>
      <c r="I773" s="87"/>
      <c r="J773" s="87"/>
      <c r="K773" s="87"/>
      <c r="L773" s="88"/>
      <c r="M773" s="89"/>
      <c r="N773" s="90"/>
      <c r="O773" s="75"/>
    </row>
    <row r="774" spans="1:15" x14ac:dyDescent="0.25">
      <c r="A774" s="5"/>
      <c r="B774" s="86"/>
      <c r="C774" s="87"/>
      <c r="D774" s="87"/>
      <c r="E774" s="87"/>
      <c r="F774" s="87"/>
      <c r="G774" s="87"/>
      <c r="H774" s="87"/>
      <c r="I774" s="87"/>
      <c r="J774" s="87"/>
      <c r="K774" s="87"/>
      <c r="L774" s="88"/>
      <c r="M774" s="89"/>
      <c r="N774" s="90"/>
      <c r="O774" s="75"/>
    </row>
    <row r="775" spans="1:15" x14ac:dyDescent="0.25">
      <c r="A775" s="5"/>
      <c r="B775" s="86"/>
      <c r="C775" s="87"/>
      <c r="D775" s="87"/>
      <c r="E775" s="87"/>
      <c r="F775" s="87"/>
      <c r="G775" s="87"/>
      <c r="H775" s="87"/>
      <c r="I775" s="87"/>
      <c r="J775" s="87"/>
      <c r="K775" s="87"/>
      <c r="L775" s="88"/>
      <c r="M775" s="89"/>
      <c r="N775" s="90"/>
      <c r="O775" s="75"/>
    </row>
    <row r="776" spans="1:15" x14ac:dyDescent="0.25">
      <c r="A776" s="5"/>
      <c r="B776" s="86"/>
      <c r="C776" s="87"/>
      <c r="D776" s="87"/>
      <c r="E776" s="87"/>
      <c r="F776" s="87"/>
      <c r="G776" s="87"/>
      <c r="H776" s="87"/>
      <c r="I776" s="87"/>
      <c r="J776" s="87"/>
      <c r="K776" s="87"/>
      <c r="L776" s="88"/>
      <c r="M776" s="89"/>
      <c r="N776" s="90"/>
      <c r="O776" s="75"/>
    </row>
    <row r="777" spans="1:15" x14ac:dyDescent="0.25">
      <c r="A777" s="5"/>
      <c r="B777" s="86"/>
      <c r="C777" s="87"/>
      <c r="D777" s="87"/>
      <c r="E777" s="87"/>
      <c r="F777" s="87"/>
      <c r="G777" s="87"/>
      <c r="H777" s="87"/>
      <c r="I777" s="87"/>
      <c r="J777" s="87"/>
      <c r="K777" s="87"/>
      <c r="L777" s="88"/>
      <c r="M777" s="89"/>
      <c r="N777" s="90"/>
      <c r="O777" s="75"/>
    </row>
    <row r="778" spans="1:15" x14ac:dyDescent="0.25">
      <c r="A778" s="5"/>
      <c r="B778" s="86"/>
      <c r="C778" s="87"/>
      <c r="D778" s="87"/>
      <c r="E778" s="87"/>
      <c r="F778" s="87"/>
      <c r="G778" s="87"/>
      <c r="H778" s="87"/>
      <c r="I778" s="87"/>
      <c r="J778" s="87"/>
      <c r="K778" s="87"/>
      <c r="L778" s="88"/>
      <c r="M778" s="89"/>
      <c r="N778" s="90"/>
      <c r="O778" s="75"/>
    </row>
    <row r="779" spans="1:15" x14ac:dyDescent="0.25">
      <c r="A779" s="5"/>
      <c r="B779" s="86"/>
      <c r="C779" s="87"/>
      <c r="D779" s="87"/>
      <c r="E779" s="87"/>
      <c r="F779" s="87"/>
      <c r="G779" s="87"/>
      <c r="H779" s="87"/>
      <c r="I779" s="87"/>
      <c r="J779" s="87"/>
      <c r="K779" s="87"/>
      <c r="L779" s="88"/>
      <c r="M779" s="89"/>
      <c r="N779" s="90"/>
      <c r="O779" s="75"/>
    </row>
    <row r="780" spans="1:15" x14ac:dyDescent="0.25">
      <c r="A780" s="5"/>
      <c r="B780" s="86"/>
      <c r="C780" s="87"/>
      <c r="D780" s="87"/>
      <c r="E780" s="87"/>
      <c r="F780" s="87"/>
      <c r="G780" s="87"/>
      <c r="H780" s="87"/>
      <c r="I780" s="87"/>
      <c r="J780" s="87"/>
      <c r="K780" s="87"/>
      <c r="L780" s="88"/>
      <c r="M780" s="89"/>
      <c r="N780" s="90"/>
      <c r="O780" s="75"/>
    </row>
    <row r="781" spans="1:15" x14ac:dyDescent="0.25">
      <c r="A781" s="5"/>
      <c r="B781" s="86"/>
      <c r="C781" s="87"/>
      <c r="D781" s="87"/>
      <c r="E781" s="87"/>
      <c r="F781" s="87"/>
      <c r="G781" s="87"/>
      <c r="H781" s="87"/>
      <c r="I781" s="87"/>
      <c r="J781" s="87"/>
      <c r="K781" s="87"/>
      <c r="L781" s="88"/>
      <c r="M781" s="89"/>
      <c r="N781" s="90"/>
      <c r="O781" s="75"/>
    </row>
    <row r="782" spans="1:15" x14ac:dyDescent="0.25">
      <c r="A782" s="5"/>
      <c r="B782" s="86"/>
      <c r="C782" s="87"/>
      <c r="D782" s="87"/>
      <c r="E782" s="87"/>
      <c r="F782" s="87"/>
      <c r="G782" s="87"/>
      <c r="H782" s="87"/>
      <c r="I782" s="87"/>
      <c r="J782" s="87"/>
      <c r="K782" s="87"/>
      <c r="L782" s="88"/>
      <c r="M782" s="89"/>
      <c r="N782" s="90"/>
      <c r="O782" s="75"/>
    </row>
    <row r="783" spans="1:15" x14ac:dyDescent="0.25">
      <c r="A783" s="5"/>
      <c r="B783" s="86"/>
      <c r="C783" s="87"/>
      <c r="D783" s="87"/>
      <c r="E783" s="87"/>
      <c r="F783" s="87"/>
      <c r="G783" s="87"/>
      <c r="H783" s="87"/>
      <c r="I783" s="87"/>
      <c r="J783" s="87"/>
      <c r="K783" s="87"/>
      <c r="L783" s="88"/>
      <c r="M783" s="89"/>
      <c r="N783" s="90"/>
      <c r="O783" s="75"/>
    </row>
    <row r="784" spans="1:15" x14ac:dyDescent="0.25">
      <c r="A784" s="5"/>
      <c r="B784" s="86"/>
      <c r="C784" s="87"/>
      <c r="D784" s="87"/>
      <c r="E784" s="87"/>
      <c r="F784" s="87"/>
      <c r="G784" s="87"/>
      <c r="H784" s="87"/>
      <c r="I784" s="87"/>
      <c r="J784" s="87"/>
      <c r="K784" s="87"/>
      <c r="L784" s="88"/>
      <c r="M784" s="89"/>
      <c r="N784" s="90"/>
      <c r="O784" s="75"/>
    </row>
    <row r="785" spans="1:15" x14ac:dyDescent="0.25">
      <c r="A785" s="5"/>
      <c r="B785" s="86"/>
      <c r="C785" s="87"/>
      <c r="D785" s="87"/>
      <c r="E785" s="87"/>
      <c r="F785" s="87"/>
      <c r="G785" s="87"/>
      <c r="H785" s="87"/>
      <c r="I785" s="87"/>
      <c r="J785" s="87"/>
      <c r="K785" s="87"/>
      <c r="L785" s="88"/>
      <c r="M785" s="89"/>
      <c r="N785" s="90"/>
      <c r="O785" s="75"/>
    </row>
    <row r="786" spans="1:15" x14ac:dyDescent="0.25">
      <c r="A786" s="5"/>
      <c r="B786" s="86"/>
      <c r="C786" s="87"/>
      <c r="D786" s="87"/>
      <c r="E786" s="87"/>
      <c r="F786" s="87"/>
      <c r="G786" s="87"/>
      <c r="H786" s="87"/>
      <c r="I786" s="87"/>
      <c r="J786" s="87"/>
      <c r="K786" s="87"/>
      <c r="L786" s="88"/>
      <c r="M786" s="89"/>
      <c r="N786" s="90"/>
      <c r="O786" s="75"/>
    </row>
    <row r="787" spans="1:15" x14ac:dyDescent="0.25">
      <c r="A787" s="5"/>
      <c r="B787" s="86"/>
      <c r="C787" s="87"/>
      <c r="D787" s="87"/>
      <c r="E787" s="87"/>
      <c r="F787" s="87"/>
      <c r="G787" s="87"/>
      <c r="H787" s="87"/>
      <c r="I787" s="87"/>
      <c r="J787" s="87"/>
      <c r="K787" s="87"/>
      <c r="L787" s="88"/>
      <c r="M787" s="89"/>
      <c r="N787" s="90"/>
      <c r="O787" s="75"/>
    </row>
    <row r="788" spans="1:15" x14ac:dyDescent="0.25">
      <c r="A788" s="5"/>
      <c r="B788" s="86"/>
      <c r="C788" s="87"/>
      <c r="D788" s="87"/>
      <c r="E788" s="87"/>
      <c r="F788" s="87"/>
      <c r="G788" s="87"/>
      <c r="H788" s="87"/>
      <c r="I788" s="87"/>
      <c r="J788" s="87"/>
      <c r="K788" s="87"/>
      <c r="L788" s="88"/>
      <c r="M788" s="89"/>
      <c r="N788" s="90"/>
      <c r="O788" s="75"/>
    </row>
    <row r="789" spans="1:15" x14ac:dyDescent="0.25">
      <c r="A789" s="5"/>
      <c r="B789" s="86"/>
      <c r="C789" s="87"/>
      <c r="D789" s="87"/>
      <c r="E789" s="87"/>
      <c r="F789" s="87"/>
      <c r="G789" s="87"/>
      <c r="H789" s="87"/>
      <c r="I789" s="87"/>
      <c r="J789" s="87"/>
      <c r="K789" s="87"/>
      <c r="L789" s="88"/>
      <c r="M789" s="89"/>
      <c r="N789" s="90"/>
      <c r="O789" s="75"/>
    </row>
    <row r="790" spans="1:15" x14ac:dyDescent="0.25">
      <c r="A790" s="5"/>
      <c r="B790" s="86"/>
      <c r="C790" s="87"/>
      <c r="D790" s="87"/>
      <c r="E790" s="87"/>
      <c r="F790" s="87"/>
      <c r="G790" s="87"/>
      <c r="H790" s="87"/>
      <c r="I790" s="87"/>
      <c r="J790" s="87"/>
      <c r="K790" s="87"/>
      <c r="L790" s="88"/>
      <c r="M790" s="89"/>
      <c r="N790" s="90"/>
      <c r="O790" s="75"/>
    </row>
    <row r="791" spans="1:15" x14ac:dyDescent="0.25">
      <c r="A791" s="5"/>
      <c r="B791" s="86"/>
      <c r="C791" s="87"/>
      <c r="D791" s="87"/>
      <c r="E791" s="87"/>
      <c r="F791" s="87"/>
      <c r="G791" s="87"/>
      <c r="H791" s="87"/>
      <c r="I791" s="87"/>
      <c r="J791" s="87"/>
      <c r="K791" s="87"/>
      <c r="L791" s="88"/>
      <c r="M791" s="89"/>
      <c r="N791" s="90"/>
      <c r="O791" s="75"/>
    </row>
    <row r="792" spans="1:15" x14ac:dyDescent="0.25">
      <c r="A792" s="5"/>
      <c r="B792" s="86"/>
      <c r="C792" s="87"/>
      <c r="D792" s="87"/>
      <c r="E792" s="87"/>
      <c r="F792" s="87"/>
      <c r="G792" s="87"/>
      <c r="H792" s="87"/>
      <c r="I792" s="87"/>
      <c r="J792" s="87"/>
      <c r="K792" s="87"/>
      <c r="L792" s="88"/>
      <c r="M792" s="89"/>
      <c r="N792" s="90"/>
      <c r="O792" s="75"/>
    </row>
    <row r="793" spans="1:15" x14ac:dyDescent="0.25">
      <c r="A793" s="5"/>
      <c r="B793" s="86"/>
      <c r="C793" s="87"/>
      <c r="D793" s="87"/>
      <c r="E793" s="87"/>
      <c r="F793" s="87"/>
      <c r="G793" s="87"/>
      <c r="H793" s="87"/>
      <c r="I793" s="87"/>
      <c r="J793" s="87"/>
      <c r="K793" s="87"/>
      <c r="L793" s="88"/>
      <c r="M793" s="89"/>
      <c r="N793" s="90"/>
      <c r="O793" s="75"/>
    </row>
    <row r="794" spans="1:15" x14ac:dyDescent="0.25">
      <c r="A794" s="5"/>
      <c r="B794" s="86"/>
      <c r="C794" s="87"/>
      <c r="D794" s="87"/>
      <c r="E794" s="87"/>
      <c r="F794" s="87"/>
      <c r="G794" s="87"/>
      <c r="H794" s="87"/>
      <c r="I794" s="87"/>
      <c r="J794" s="87"/>
      <c r="K794" s="87"/>
      <c r="L794" s="88"/>
      <c r="M794" s="89"/>
      <c r="N794" s="90"/>
      <c r="O794" s="75"/>
    </row>
    <row r="795" spans="1:15" x14ac:dyDescent="0.25">
      <c r="A795" s="5"/>
      <c r="B795" s="86"/>
      <c r="C795" s="87"/>
      <c r="D795" s="87"/>
      <c r="E795" s="87"/>
      <c r="F795" s="87"/>
      <c r="G795" s="87"/>
      <c r="H795" s="87"/>
      <c r="I795" s="87"/>
      <c r="J795" s="87"/>
      <c r="K795" s="87"/>
      <c r="L795" s="88"/>
      <c r="M795" s="89"/>
      <c r="N795" s="90"/>
      <c r="O795" s="75"/>
    </row>
    <row r="796" spans="1:15" x14ac:dyDescent="0.25">
      <c r="A796" s="5"/>
      <c r="B796" s="86"/>
      <c r="C796" s="87"/>
      <c r="D796" s="87"/>
      <c r="E796" s="87"/>
      <c r="F796" s="87"/>
      <c r="G796" s="87"/>
      <c r="H796" s="87"/>
      <c r="I796" s="87"/>
      <c r="J796" s="87"/>
      <c r="K796" s="87"/>
      <c r="L796" s="88"/>
      <c r="M796" s="89"/>
      <c r="N796" s="90"/>
      <c r="O796" s="75"/>
    </row>
    <row r="797" spans="1:15" x14ac:dyDescent="0.25">
      <c r="A797" s="5"/>
      <c r="B797" s="86"/>
      <c r="C797" s="87"/>
      <c r="D797" s="87"/>
      <c r="E797" s="87"/>
      <c r="F797" s="87"/>
      <c r="G797" s="87"/>
      <c r="H797" s="87"/>
      <c r="I797" s="87"/>
      <c r="J797" s="87"/>
      <c r="K797" s="87"/>
      <c r="L797" s="88"/>
      <c r="M797" s="89"/>
      <c r="N797" s="90"/>
      <c r="O797" s="75"/>
    </row>
    <row r="798" spans="1:15" x14ac:dyDescent="0.25">
      <c r="A798" s="5"/>
      <c r="B798" s="86"/>
      <c r="C798" s="87"/>
      <c r="D798" s="87"/>
      <c r="E798" s="87"/>
      <c r="F798" s="87"/>
      <c r="G798" s="87"/>
      <c r="H798" s="87"/>
      <c r="I798" s="87"/>
      <c r="J798" s="87"/>
      <c r="K798" s="87"/>
      <c r="L798" s="88"/>
      <c r="M798" s="89"/>
      <c r="N798" s="90"/>
      <c r="O798" s="75"/>
    </row>
    <row r="799" spans="1:15" x14ac:dyDescent="0.25">
      <c r="A799" s="5"/>
      <c r="B799" s="86"/>
      <c r="C799" s="87"/>
      <c r="D799" s="87"/>
      <c r="E799" s="87"/>
      <c r="F799" s="87"/>
      <c r="G799" s="87"/>
      <c r="H799" s="87"/>
      <c r="I799" s="87"/>
      <c r="J799" s="87"/>
      <c r="K799" s="87"/>
      <c r="L799" s="88"/>
      <c r="M799" s="89"/>
      <c r="N799" s="90"/>
      <c r="O799" s="75"/>
    </row>
    <row r="800" spans="1:15" x14ac:dyDescent="0.25">
      <c r="A800" s="5"/>
      <c r="B800" s="86"/>
      <c r="C800" s="87"/>
      <c r="D800" s="87"/>
      <c r="E800" s="87"/>
      <c r="F800" s="87"/>
      <c r="G800" s="87"/>
      <c r="H800" s="87"/>
      <c r="I800" s="87"/>
      <c r="J800" s="87"/>
      <c r="K800" s="87"/>
      <c r="L800" s="88"/>
      <c r="M800" s="89"/>
      <c r="N800" s="90"/>
      <c r="O800" s="75"/>
    </row>
    <row r="801" spans="1:15" x14ac:dyDescent="0.25">
      <c r="A801" s="5"/>
      <c r="B801" s="86"/>
      <c r="C801" s="87"/>
      <c r="D801" s="87"/>
      <c r="E801" s="87"/>
      <c r="F801" s="87"/>
      <c r="G801" s="87"/>
      <c r="H801" s="87"/>
      <c r="I801" s="87"/>
      <c r="J801" s="87"/>
      <c r="K801" s="87"/>
      <c r="L801" s="88"/>
      <c r="M801" s="89"/>
      <c r="N801" s="90"/>
      <c r="O801" s="75"/>
    </row>
    <row r="802" spans="1:15" x14ac:dyDescent="0.25">
      <c r="A802" s="5"/>
      <c r="B802" s="86"/>
      <c r="C802" s="87"/>
      <c r="D802" s="87"/>
      <c r="E802" s="87"/>
      <c r="F802" s="87"/>
      <c r="G802" s="87"/>
      <c r="H802" s="87"/>
      <c r="I802" s="87"/>
      <c r="J802" s="87"/>
      <c r="K802" s="87"/>
      <c r="L802" s="88"/>
      <c r="M802" s="89"/>
      <c r="N802" s="90"/>
      <c r="O802" s="75"/>
    </row>
    <row r="803" spans="1:15" x14ac:dyDescent="0.25">
      <c r="A803" s="5"/>
      <c r="B803" s="86"/>
      <c r="C803" s="87"/>
      <c r="D803" s="87"/>
      <c r="E803" s="87"/>
      <c r="F803" s="87"/>
      <c r="G803" s="87"/>
      <c r="H803" s="87"/>
      <c r="I803" s="87"/>
      <c r="J803" s="87"/>
      <c r="K803" s="87"/>
      <c r="L803" s="88"/>
      <c r="M803" s="89"/>
      <c r="N803" s="90"/>
      <c r="O803" s="75"/>
    </row>
    <row r="804" spans="1:15" x14ac:dyDescent="0.25">
      <c r="A804" s="5"/>
      <c r="B804" s="86"/>
      <c r="C804" s="87"/>
      <c r="D804" s="87"/>
      <c r="E804" s="87"/>
      <c r="F804" s="87"/>
      <c r="G804" s="87"/>
      <c r="H804" s="87"/>
      <c r="I804" s="87"/>
      <c r="J804" s="87"/>
      <c r="K804" s="87"/>
      <c r="L804" s="88"/>
      <c r="M804" s="89"/>
      <c r="N804" s="90"/>
      <c r="O804" s="75"/>
    </row>
    <row r="805" spans="1:15" x14ac:dyDescent="0.25">
      <c r="A805" s="5"/>
      <c r="B805" s="86"/>
      <c r="C805" s="87"/>
      <c r="D805" s="87"/>
      <c r="E805" s="87"/>
      <c r="F805" s="87"/>
      <c r="G805" s="87"/>
      <c r="H805" s="87"/>
      <c r="I805" s="87"/>
      <c r="J805" s="87"/>
      <c r="K805" s="87"/>
      <c r="L805" s="88"/>
      <c r="M805" s="89"/>
      <c r="N805" s="90"/>
      <c r="O805" s="75"/>
    </row>
    <row r="806" spans="1:15" x14ac:dyDescent="0.25">
      <c r="A806" s="5"/>
      <c r="B806" s="86"/>
      <c r="C806" s="87"/>
      <c r="D806" s="87"/>
      <c r="E806" s="87"/>
      <c r="F806" s="87"/>
      <c r="G806" s="87"/>
      <c r="H806" s="87"/>
      <c r="I806" s="87"/>
      <c r="J806" s="87"/>
      <c r="K806" s="87"/>
      <c r="L806" s="88"/>
      <c r="M806" s="89"/>
      <c r="N806" s="90"/>
      <c r="O806" s="75"/>
    </row>
    <row r="807" spans="1:15" x14ac:dyDescent="0.25">
      <c r="A807" s="5"/>
      <c r="B807" s="86"/>
      <c r="C807" s="87"/>
      <c r="D807" s="87"/>
      <c r="E807" s="87"/>
      <c r="F807" s="87"/>
      <c r="G807" s="87"/>
      <c r="H807" s="87"/>
      <c r="I807" s="87"/>
      <c r="J807" s="87"/>
      <c r="K807" s="87"/>
      <c r="L807" s="88"/>
      <c r="M807" s="89"/>
      <c r="N807" s="90"/>
      <c r="O807" s="75"/>
    </row>
    <row r="808" spans="1:15" x14ac:dyDescent="0.25">
      <c r="A808" s="5"/>
      <c r="B808" s="86"/>
      <c r="C808" s="87"/>
      <c r="D808" s="87"/>
      <c r="E808" s="87"/>
      <c r="F808" s="87"/>
      <c r="G808" s="87"/>
      <c r="H808" s="87"/>
      <c r="I808" s="87"/>
      <c r="J808" s="87"/>
      <c r="K808" s="87"/>
      <c r="L808" s="88"/>
      <c r="M808" s="89"/>
      <c r="N808" s="90"/>
      <c r="O808" s="75"/>
    </row>
    <row r="809" spans="1:15" x14ac:dyDescent="0.25">
      <c r="A809" s="5"/>
      <c r="B809" s="86"/>
      <c r="C809" s="87"/>
      <c r="D809" s="87"/>
      <c r="E809" s="87"/>
      <c r="F809" s="87"/>
      <c r="G809" s="87"/>
      <c r="H809" s="87"/>
      <c r="I809" s="87"/>
      <c r="J809" s="87"/>
      <c r="K809" s="87"/>
      <c r="L809" s="88"/>
      <c r="M809" s="89"/>
      <c r="N809" s="90"/>
      <c r="O809" s="75"/>
    </row>
    <row r="810" spans="1:15" x14ac:dyDescent="0.25">
      <c r="A810" s="5"/>
      <c r="B810" s="86"/>
      <c r="C810" s="87"/>
      <c r="D810" s="87"/>
      <c r="E810" s="87"/>
      <c r="F810" s="87"/>
      <c r="G810" s="87"/>
      <c r="H810" s="87"/>
      <c r="I810" s="87"/>
      <c r="J810" s="87"/>
      <c r="K810" s="87"/>
      <c r="L810" s="88"/>
      <c r="M810" s="89"/>
      <c r="N810" s="90"/>
      <c r="O810" s="75"/>
    </row>
    <row r="811" spans="1:15" x14ac:dyDescent="0.25">
      <c r="A811" s="5"/>
      <c r="B811" s="86"/>
      <c r="C811" s="87"/>
      <c r="D811" s="87"/>
      <c r="E811" s="87"/>
      <c r="F811" s="87"/>
      <c r="G811" s="87"/>
      <c r="H811" s="87"/>
      <c r="I811" s="87"/>
      <c r="J811" s="87"/>
      <c r="K811" s="87"/>
      <c r="L811" s="88"/>
      <c r="M811" s="89"/>
      <c r="N811" s="90"/>
      <c r="O811" s="75"/>
    </row>
    <row r="812" spans="1:15" x14ac:dyDescent="0.25">
      <c r="A812" s="5"/>
      <c r="B812" s="86"/>
      <c r="C812" s="87"/>
      <c r="D812" s="87"/>
      <c r="E812" s="87"/>
      <c r="F812" s="87"/>
      <c r="G812" s="87"/>
      <c r="H812" s="87"/>
      <c r="I812" s="87"/>
      <c r="J812" s="87"/>
      <c r="K812" s="87"/>
      <c r="L812" s="88"/>
      <c r="M812" s="89"/>
      <c r="N812" s="90"/>
      <c r="O812" s="75"/>
    </row>
    <row r="813" spans="1:15" x14ac:dyDescent="0.25">
      <c r="A813" s="5"/>
      <c r="B813" s="86"/>
      <c r="C813" s="87"/>
      <c r="D813" s="87"/>
      <c r="E813" s="87"/>
      <c r="F813" s="87"/>
      <c r="G813" s="87"/>
      <c r="H813" s="87"/>
      <c r="I813" s="87"/>
      <c r="J813" s="87"/>
      <c r="K813" s="87"/>
      <c r="L813" s="88"/>
      <c r="M813" s="89"/>
      <c r="N813" s="90"/>
      <c r="O813" s="75"/>
    </row>
    <row r="814" spans="1:15" x14ac:dyDescent="0.25">
      <c r="A814" s="5"/>
      <c r="B814" s="86"/>
      <c r="C814" s="87"/>
      <c r="D814" s="87"/>
      <c r="E814" s="87"/>
      <c r="F814" s="87"/>
      <c r="G814" s="87"/>
      <c r="H814" s="87"/>
      <c r="I814" s="87"/>
      <c r="J814" s="87"/>
      <c r="K814" s="87"/>
      <c r="L814" s="88"/>
      <c r="M814" s="89"/>
      <c r="N814" s="90"/>
      <c r="O814" s="75"/>
    </row>
    <row r="815" spans="1:15" x14ac:dyDescent="0.25">
      <c r="A815" s="5"/>
      <c r="B815" s="86"/>
      <c r="C815" s="87"/>
      <c r="D815" s="87"/>
      <c r="E815" s="87"/>
      <c r="F815" s="87"/>
      <c r="G815" s="87"/>
      <c r="H815" s="87"/>
      <c r="I815" s="87"/>
      <c r="J815" s="87"/>
      <c r="K815" s="87"/>
      <c r="L815" s="88"/>
      <c r="M815" s="89"/>
      <c r="N815" s="90"/>
      <c r="O815" s="75"/>
    </row>
    <row r="816" spans="1:15" x14ac:dyDescent="0.25">
      <c r="A816" s="5"/>
      <c r="B816" s="86"/>
      <c r="C816" s="87"/>
      <c r="D816" s="87"/>
      <c r="E816" s="87"/>
      <c r="F816" s="87"/>
      <c r="G816" s="87"/>
      <c r="H816" s="87"/>
      <c r="I816" s="87"/>
      <c r="J816" s="87"/>
      <c r="K816" s="87"/>
      <c r="L816" s="88"/>
      <c r="M816" s="89"/>
      <c r="N816" s="90"/>
      <c r="O816" s="75"/>
    </row>
    <row r="817" spans="1:15" x14ac:dyDescent="0.25">
      <c r="A817" s="5"/>
      <c r="B817" s="86"/>
      <c r="C817" s="87"/>
      <c r="D817" s="87"/>
      <c r="E817" s="87"/>
      <c r="F817" s="87"/>
      <c r="G817" s="87"/>
      <c r="H817" s="87"/>
      <c r="I817" s="87"/>
      <c r="J817" s="87"/>
      <c r="K817" s="87"/>
      <c r="L817" s="88"/>
      <c r="M817" s="89"/>
      <c r="N817" s="90"/>
      <c r="O817" s="75"/>
    </row>
    <row r="818" spans="1:15" x14ac:dyDescent="0.25">
      <c r="A818" s="5"/>
      <c r="B818" s="86"/>
      <c r="C818" s="87"/>
      <c r="D818" s="87"/>
      <c r="E818" s="87"/>
      <c r="F818" s="87"/>
      <c r="G818" s="87"/>
      <c r="H818" s="87"/>
      <c r="I818" s="87"/>
      <c r="J818" s="87"/>
      <c r="K818" s="87"/>
      <c r="L818" s="88"/>
      <c r="M818" s="89"/>
      <c r="N818" s="90"/>
      <c r="O818" s="75"/>
    </row>
    <row r="819" spans="1:15" x14ac:dyDescent="0.25">
      <c r="A819" s="5"/>
      <c r="B819" s="86"/>
      <c r="C819" s="87"/>
      <c r="D819" s="87"/>
      <c r="E819" s="87"/>
      <c r="F819" s="87"/>
      <c r="G819" s="87"/>
      <c r="H819" s="87"/>
      <c r="I819" s="87"/>
      <c r="J819" s="87"/>
      <c r="K819" s="87"/>
      <c r="L819" s="88"/>
      <c r="M819" s="89"/>
      <c r="N819" s="90"/>
      <c r="O819" s="75"/>
    </row>
    <row r="820" spans="1:15" x14ac:dyDescent="0.25">
      <c r="A820" s="5"/>
      <c r="B820" s="86"/>
      <c r="C820" s="87"/>
      <c r="D820" s="87"/>
      <c r="E820" s="87"/>
      <c r="F820" s="87"/>
      <c r="G820" s="87"/>
      <c r="H820" s="87"/>
      <c r="I820" s="87"/>
      <c r="J820" s="87"/>
      <c r="K820" s="87"/>
      <c r="L820" s="88"/>
      <c r="M820" s="89"/>
      <c r="N820" s="90"/>
      <c r="O820" s="75"/>
    </row>
    <row r="821" spans="1:15" x14ac:dyDescent="0.25">
      <c r="A821" s="5"/>
      <c r="B821" s="86"/>
      <c r="C821" s="87"/>
      <c r="D821" s="87"/>
      <c r="E821" s="87"/>
      <c r="F821" s="87"/>
      <c r="G821" s="87"/>
      <c r="H821" s="87"/>
      <c r="I821" s="87"/>
      <c r="J821" s="87"/>
      <c r="K821" s="87"/>
      <c r="L821" s="88"/>
      <c r="M821" s="89"/>
      <c r="N821" s="90"/>
      <c r="O821" s="75"/>
    </row>
    <row r="822" spans="1:15" x14ac:dyDescent="0.25">
      <c r="A822" s="5"/>
      <c r="B822" s="86"/>
      <c r="C822" s="87"/>
      <c r="D822" s="87"/>
      <c r="E822" s="87"/>
      <c r="F822" s="87"/>
      <c r="G822" s="87"/>
      <c r="H822" s="87"/>
      <c r="I822" s="87"/>
      <c r="J822" s="87"/>
      <c r="K822" s="87"/>
      <c r="L822" s="88"/>
      <c r="M822" s="89"/>
      <c r="N822" s="90"/>
      <c r="O822" s="75"/>
    </row>
    <row r="823" spans="1:15" x14ac:dyDescent="0.25">
      <c r="A823" s="5"/>
      <c r="B823" s="86"/>
      <c r="C823" s="87"/>
      <c r="D823" s="87"/>
      <c r="E823" s="87"/>
      <c r="F823" s="87"/>
      <c r="G823" s="87"/>
      <c r="H823" s="87"/>
      <c r="I823" s="87"/>
      <c r="J823" s="87"/>
      <c r="K823" s="87"/>
      <c r="L823" s="88"/>
      <c r="M823" s="89"/>
      <c r="N823" s="90"/>
      <c r="O823" s="75"/>
    </row>
    <row r="824" spans="1:15" x14ac:dyDescent="0.25">
      <c r="A824" s="5"/>
      <c r="B824" s="86"/>
      <c r="C824" s="87"/>
      <c r="D824" s="87"/>
      <c r="E824" s="87"/>
      <c r="F824" s="87"/>
      <c r="G824" s="87"/>
      <c r="H824" s="87"/>
      <c r="I824" s="87"/>
      <c r="J824" s="87"/>
      <c r="K824" s="87"/>
      <c r="L824" s="88"/>
      <c r="M824" s="89"/>
      <c r="N824" s="90"/>
      <c r="O824" s="75"/>
    </row>
    <row r="825" spans="1:15" x14ac:dyDescent="0.25">
      <c r="A825" s="5"/>
      <c r="B825" s="86"/>
      <c r="C825" s="87"/>
      <c r="D825" s="87"/>
      <c r="E825" s="87"/>
      <c r="F825" s="87"/>
      <c r="G825" s="87"/>
      <c r="H825" s="87"/>
      <c r="I825" s="87"/>
      <c r="J825" s="87"/>
      <c r="K825" s="87"/>
      <c r="L825" s="88"/>
      <c r="M825" s="89"/>
      <c r="N825" s="90"/>
      <c r="O825" s="75"/>
    </row>
    <row r="826" spans="1:15" x14ac:dyDescent="0.25">
      <c r="A826" s="5"/>
      <c r="B826" s="86"/>
      <c r="C826" s="87"/>
      <c r="D826" s="87"/>
      <c r="E826" s="87"/>
      <c r="F826" s="87"/>
      <c r="G826" s="87"/>
      <c r="H826" s="87"/>
      <c r="I826" s="87"/>
      <c r="J826" s="87"/>
      <c r="K826" s="87"/>
      <c r="L826" s="88"/>
      <c r="M826" s="89"/>
      <c r="N826" s="90"/>
      <c r="O826" s="75"/>
    </row>
    <row r="827" spans="1:15" x14ac:dyDescent="0.25">
      <c r="A827" s="5"/>
      <c r="B827" s="86"/>
      <c r="C827" s="87"/>
      <c r="D827" s="87"/>
      <c r="E827" s="87"/>
      <c r="F827" s="87"/>
      <c r="G827" s="87"/>
      <c r="H827" s="87"/>
      <c r="I827" s="87"/>
      <c r="J827" s="87"/>
      <c r="K827" s="87"/>
      <c r="L827" s="88"/>
      <c r="M827" s="89"/>
      <c r="N827" s="90"/>
      <c r="O827" s="75"/>
    </row>
    <row r="828" spans="1:15" x14ac:dyDescent="0.25">
      <c r="A828" s="5"/>
      <c r="B828" s="86"/>
      <c r="C828" s="87"/>
      <c r="D828" s="87"/>
      <c r="E828" s="87"/>
      <c r="F828" s="87"/>
      <c r="G828" s="87"/>
      <c r="H828" s="87"/>
      <c r="I828" s="87"/>
      <c r="J828" s="87"/>
      <c r="K828" s="87"/>
      <c r="L828" s="88"/>
      <c r="M828" s="89"/>
      <c r="N828" s="90"/>
      <c r="O828" s="75"/>
    </row>
    <row r="829" spans="1:15" x14ac:dyDescent="0.25">
      <c r="A829" s="5"/>
      <c r="B829" s="86"/>
      <c r="C829" s="87"/>
      <c r="D829" s="87"/>
      <c r="E829" s="87"/>
      <c r="F829" s="87"/>
      <c r="G829" s="87"/>
      <c r="H829" s="87"/>
      <c r="I829" s="87"/>
      <c r="J829" s="87"/>
      <c r="K829" s="87"/>
      <c r="L829" s="88"/>
      <c r="M829" s="89"/>
      <c r="N829" s="90"/>
      <c r="O829" s="75"/>
    </row>
    <row r="830" spans="1:15" x14ac:dyDescent="0.25">
      <c r="A830" s="5"/>
      <c r="B830" s="86"/>
      <c r="C830" s="87"/>
      <c r="D830" s="87"/>
      <c r="E830" s="87"/>
      <c r="F830" s="87"/>
      <c r="G830" s="87"/>
      <c r="H830" s="87"/>
      <c r="I830" s="87"/>
      <c r="J830" s="87"/>
      <c r="K830" s="87"/>
      <c r="L830" s="88"/>
      <c r="M830" s="89"/>
      <c r="N830" s="90"/>
      <c r="O830" s="75"/>
    </row>
    <row r="831" spans="1:15" x14ac:dyDescent="0.25">
      <c r="A831" s="5"/>
      <c r="B831" s="86"/>
      <c r="C831" s="87"/>
      <c r="D831" s="87"/>
      <c r="E831" s="87"/>
      <c r="F831" s="87"/>
      <c r="G831" s="87"/>
      <c r="H831" s="87"/>
      <c r="I831" s="87"/>
      <c r="J831" s="87"/>
      <c r="K831" s="87"/>
      <c r="L831" s="88"/>
      <c r="M831" s="89"/>
      <c r="N831" s="90"/>
      <c r="O831" s="75"/>
    </row>
    <row r="832" spans="1:15" x14ac:dyDescent="0.25">
      <c r="A832" s="5"/>
      <c r="B832" s="86"/>
      <c r="C832" s="87"/>
      <c r="D832" s="87"/>
      <c r="E832" s="87"/>
      <c r="F832" s="87"/>
      <c r="G832" s="87"/>
      <c r="H832" s="87"/>
      <c r="I832" s="87"/>
      <c r="J832" s="87"/>
      <c r="K832" s="87"/>
      <c r="L832" s="88"/>
      <c r="M832" s="89"/>
      <c r="N832" s="90"/>
      <c r="O832" s="75"/>
    </row>
    <row r="833" spans="1:15" x14ac:dyDescent="0.25">
      <c r="A833" s="5"/>
      <c r="B833" s="86"/>
      <c r="C833" s="87"/>
      <c r="D833" s="87"/>
      <c r="E833" s="87"/>
      <c r="F833" s="87"/>
      <c r="G833" s="87"/>
      <c r="H833" s="87"/>
      <c r="I833" s="87"/>
      <c r="J833" s="87"/>
      <c r="K833" s="87"/>
      <c r="L833" s="88"/>
      <c r="M833" s="89"/>
      <c r="N833" s="90"/>
      <c r="O833" s="75"/>
    </row>
    <row r="834" spans="1:15" x14ac:dyDescent="0.25">
      <c r="A834" s="5"/>
      <c r="B834" s="86"/>
      <c r="C834" s="87"/>
      <c r="D834" s="87"/>
      <c r="E834" s="87"/>
      <c r="F834" s="87"/>
      <c r="G834" s="87"/>
      <c r="H834" s="87"/>
      <c r="I834" s="87"/>
      <c r="J834" s="87"/>
      <c r="K834" s="87"/>
      <c r="L834" s="88"/>
      <c r="M834" s="89"/>
      <c r="N834" s="90"/>
      <c r="O834" s="75"/>
    </row>
    <row r="835" spans="1:15" x14ac:dyDescent="0.25">
      <c r="A835" s="5"/>
      <c r="B835" s="86"/>
      <c r="C835" s="87"/>
      <c r="D835" s="87"/>
      <c r="E835" s="87"/>
      <c r="F835" s="87"/>
      <c r="G835" s="87"/>
      <c r="H835" s="87"/>
      <c r="I835" s="87"/>
      <c r="J835" s="87"/>
      <c r="K835" s="87"/>
      <c r="L835" s="88"/>
      <c r="M835" s="89"/>
      <c r="N835" s="90"/>
      <c r="O835" s="75"/>
    </row>
    <row r="836" spans="1:15" x14ac:dyDescent="0.25">
      <c r="A836" s="5"/>
      <c r="B836" s="86"/>
      <c r="C836" s="87"/>
      <c r="D836" s="87"/>
      <c r="E836" s="87"/>
      <c r="F836" s="87"/>
      <c r="G836" s="87"/>
      <c r="H836" s="87"/>
      <c r="I836" s="87"/>
      <c r="J836" s="87"/>
      <c r="K836" s="87"/>
      <c r="L836" s="88"/>
      <c r="M836" s="89"/>
      <c r="N836" s="90"/>
      <c r="O836" s="75"/>
    </row>
    <row r="837" spans="1:15" x14ac:dyDescent="0.25">
      <c r="A837" s="5"/>
      <c r="B837" s="86"/>
      <c r="C837" s="87"/>
      <c r="D837" s="87"/>
      <c r="E837" s="87"/>
      <c r="F837" s="87"/>
      <c r="G837" s="87"/>
      <c r="H837" s="87"/>
      <c r="I837" s="87"/>
      <c r="J837" s="87"/>
      <c r="K837" s="87"/>
      <c r="L837" s="88"/>
      <c r="M837" s="89"/>
      <c r="N837" s="90"/>
      <c r="O837" s="75"/>
    </row>
    <row r="838" spans="1:15" x14ac:dyDescent="0.25">
      <c r="A838" s="5"/>
      <c r="B838" s="86"/>
      <c r="C838" s="87"/>
      <c r="D838" s="87"/>
      <c r="E838" s="87"/>
      <c r="F838" s="87"/>
      <c r="G838" s="87"/>
      <c r="H838" s="87"/>
      <c r="I838" s="87"/>
      <c r="J838" s="87"/>
      <c r="K838" s="87"/>
      <c r="L838" s="88"/>
      <c r="M838" s="89"/>
      <c r="N838" s="90"/>
      <c r="O838" s="75"/>
    </row>
    <row r="839" spans="1:15" x14ac:dyDescent="0.25">
      <c r="A839" s="5"/>
      <c r="B839" s="86"/>
      <c r="C839" s="87"/>
      <c r="D839" s="87"/>
      <c r="E839" s="87"/>
      <c r="F839" s="87"/>
      <c r="G839" s="87"/>
      <c r="H839" s="87"/>
      <c r="I839" s="87"/>
      <c r="J839" s="87"/>
      <c r="K839" s="87"/>
      <c r="L839" s="88"/>
      <c r="M839" s="89"/>
      <c r="N839" s="90"/>
      <c r="O839" s="75"/>
    </row>
    <row r="840" spans="1:15" x14ac:dyDescent="0.25">
      <c r="A840" s="5"/>
      <c r="B840" s="86"/>
      <c r="C840" s="87"/>
      <c r="D840" s="87"/>
      <c r="E840" s="87"/>
      <c r="F840" s="87"/>
      <c r="G840" s="87"/>
      <c r="H840" s="87"/>
      <c r="I840" s="87"/>
      <c r="J840" s="87"/>
      <c r="K840" s="87"/>
      <c r="L840" s="88"/>
      <c r="M840" s="89"/>
      <c r="N840" s="90"/>
      <c r="O840" s="75"/>
    </row>
    <row r="841" spans="1:15" x14ac:dyDescent="0.25">
      <c r="A841" s="5"/>
      <c r="B841" s="86"/>
      <c r="C841" s="87"/>
      <c r="D841" s="87"/>
      <c r="E841" s="87"/>
      <c r="F841" s="87"/>
      <c r="G841" s="87"/>
      <c r="H841" s="87"/>
      <c r="I841" s="87"/>
      <c r="J841" s="87"/>
      <c r="K841" s="87"/>
      <c r="L841" s="88"/>
      <c r="M841" s="89"/>
      <c r="N841" s="90"/>
      <c r="O841" s="75"/>
    </row>
    <row r="842" spans="1:15" x14ac:dyDescent="0.25">
      <c r="A842" s="5"/>
      <c r="B842" s="86"/>
      <c r="C842" s="87"/>
      <c r="D842" s="87"/>
      <c r="E842" s="87"/>
      <c r="F842" s="87"/>
      <c r="G842" s="87"/>
      <c r="H842" s="87"/>
      <c r="I842" s="87"/>
      <c r="J842" s="87"/>
      <c r="K842" s="87"/>
      <c r="L842" s="88"/>
      <c r="M842" s="89"/>
      <c r="N842" s="90"/>
      <c r="O842" s="75"/>
    </row>
    <row r="843" spans="1:15" x14ac:dyDescent="0.25">
      <c r="A843" s="5"/>
      <c r="B843" s="86"/>
      <c r="C843" s="87"/>
      <c r="D843" s="87"/>
      <c r="E843" s="87"/>
      <c r="F843" s="87"/>
      <c r="G843" s="87"/>
      <c r="H843" s="87"/>
      <c r="I843" s="87"/>
      <c r="J843" s="87"/>
      <c r="K843" s="87"/>
      <c r="L843" s="88"/>
      <c r="M843" s="89"/>
      <c r="N843" s="90"/>
      <c r="O843" s="75"/>
    </row>
    <row r="844" spans="1:15" x14ac:dyDescent="0.25">
      <c r="A844" s="5"/>
      <c r="B844" s="86"/>
      <c r="C844" s="87"/>
      <c r="D844" s="87"/>
      <c r="E844" s="87"/>
      <c r="F844" s="87"/>
      <c r="G844" s="87"/>
      <c r="H844" s="87"/>
      <c r="I844" s="87"/>
      <c r="J844" s="87"/>
      <c r="K844" s="87"/>
      <c r="L844" s="88"/>
      <c r="M844" s="89"/>
      <c r="N844" s="90"/>
      <c r="O844" s="75"/>
    </row>
    <row r="845" spans="1:15" x14ac:dyDescent="0.25">
      <c r="A845" s="5"/>
      <c r="B845" s="86"/>
      <c r="C845" s="87"/>
      <c r="D845" s="87"/>
      <c r="E845" s="87"/>
      <c r="F845" s="87"/>
      <c r="G845" s="87"/>
      <c r="H845" s="87"/>
      <c r="I845" s="87"/>
      <c r="J845" s="87"/>
      <c r="K845" s="87"/>
      <c r="L845" s="88"/>
      <c r="M845" s="89"/>
      <c r="N845" s="90"/>
      <c r="O845" s="75"/>
    </row>
    <row r="846" spans="1:15" x14ac:dyDescent="0.25">
      <c r="A846" s="5"/>
      <c r="B846" s="86"/>
      <c r="C846" s="87"/>
      <c r="D846" s="87"/>
      <c r="E846" s="87"/>
      <c r="F846" s="87"/>
      <c r="G846" s="87"/>
      <c r="H846" s="87"/>
      <c r="I846" s="87"/>
      <c r="J846" s="87"/>
      <c r="K846" s="87"/>
      <c r="L846" s="88"/>
      <c r="M846" s="89"/>
      <c r="N846" s="90"/>
      <c r="O846" s="75"/>
    </row>
    <row r="847" spans="1:15" x14ac:dyDescent="0.25">
      <c r="A847" s="5"/>
      <c r="B847" s="86"/>
      <c r="C847" s="87"/>
      <c r="D847" s="87"/>
      <c r="E847" s="87"/>
      <c r="F847" s="87"/>
      <c r="G847" s="87"/>
      <c r="H847" s="87"/>
      <c r="I847" s="87"/>
      <c r="J847" s="87"/>
      <c r="K847" s="87"/>
      <c r="L847" s="88"/>
      <c r="M847" s="89"/>
      <c r="N847" s="90"/>
      <c r="O847" s="75"/>
    </row>
    <row r="848" spans="1:15" x14ac:dyDescent="0.25">
      <c r="A848" s="5"/>
      <c r="B848" s="86"/>
      <c r="C848" s="87"/>
      <c r="D848" s="87"/>
      <c r="E848" s="87"/>
      <c r="F848" s="87"/>
      <c r="G848" s="87"/>
      <c r="H848" s="87"/>
      <c r="I848" s="87"/>
      <c r="J848" s="87"/>
      <c r="K848" s="87"/>
      <c r="L848" s="88"/>
      <c r="M848" s="89"/>
      <c r="N848" s="90"/>
      <c r="O848" s="75"/>
    </row>
    <row r="849" spans="1:15" x14ac:dyDescent="0.25">
      <c r="A849" s="5"/>
      <c r="B849" s="86"/>
      <c r="C849" s="87"/>
      <c r="D849" s="87"/>
      <c r="E849" s="87"/>
      <c r="F849" s="87"/>
      <c r="G849" s="87"/>
      <c r="H849" s="87"/>
      <c r="I849" s="87"/>
      <c r="J849" s="87"/>
      <c r="K849" s="87"/>
      <c r="L849" s="88"/>
      <c r="M849" s="89"/>
      <c r="N849" s="90"/>
      <c r="O849" s="75"/>
    </row>
    <row r="850" spans="1:15" x14ac:dyDescent="0.25">
      <c r="A850" s="5"/>
      <c r="B850" s="86"/>
      <c r="C850" s="87"/>
      <c r="D850" s="87"/>
      <c r="E850" s="87"/>
      <c r="F850" s="87"/>
      <c r="G850" s="87"/>
      <c r="H850" s="87"/>
      <c r="I850" s="87"/>
      <c r="J850" s="87"/>
      <c r="K850" s="87"/>
      <c r="L850" s="88"/>
      <c r="M850" s="89"/>
      <c r="N850" s="90"/>
      <c r="O850" s="75"/>
    </row>
    <row r="851" spans="1:15" x14ac:dyDescent="0.25">
      <c r="A851" s="5"/>
      <c r="B851" s="86"/>
      <c r="C851" s="87"/>
      <c r="D851" s="87"/>
      <c r="E851" s="87"/>
      <c r="F851" s="87"/>
      <c r="G851" s="87"/>
      <c r="H851" s="87"/>
      <c r="I851" s="87"/>
      <c r="J851" s="87"/>
      <c r="K851" s="87"/>
      <c r="L851" s="88"/>
      <c r="M851" s="89"/>
      <c r="N851" s="90"/>
      <c r="O851" s="75"/>
    </row>
    <row r="852" spans="1:15" x14ac:dyDescent="0.25">
      <c r="A852" s="5"/>
      <c r="B852" s="86"/>
      <c r="C852" s="87"/>
      <c r="D852" s="87"/>
      <c r="E852" s="87"/>
      <c r="F852" s="87"/>
      <c r="G852" s="87"/>
      <c r="H852" s="87"/>
      <c r="I852" s="87"/>
      <c r="J852" s="87"/>
      <c r="K852" s="87"/>
      <c r="L852" s="88"/>
      <c r="M852" s="89"/>
      <c r="N852" s="90"/>
      <c r="O852" s="75"/>
    </row>
    <row r="853" spans="1:15" x14ac:dyDescent="0.25">
      <c r="A853" s="5"/>
      <c r="B853" s="86"/>
      <c r="C853" s="87"/>
      <c r="D853" s="87"/>
      <c r="E853" s="87"/>
      <c r="F853" s="87"/>
      <c r="G853" s="87"/>
      <c r="H853" s="87"/>
      <c r="I853" s="87"/>
      <c r="J853" s="87"/>
      <c r="K853" s="87"/>
      <c r="L853" s="88"/>
      <c r="M853" s="89"/>
      <c r="N853" s="90"/>
      <c r="O853" s="75"/>
    </row>
    <row r="854" spans="1:15" x14ac:dyDescent="0.25">
      <c r="A854" s="5"/>
      <c r="B854" s="86"/>
      <c r="C854" s="87"/>
      <c r="D854" s="87"/>
      <c r="E854" s="87"/>
      <c r="F854" s="87"/>
      <c r="G854" s="87"/>
      <c r="H854" s="87"/>
      <c r="I854" s="87"/>
      <c r="J854" s="87"/>
      <c r="K854" s="87"/>
      <c r="L854" s="88"/>
      <c r="M854" s="89"/>
      <c r="N854" s="90"/>
      <c r="O854" s="75"/>
    </row>
    <row r="855" spans="1:15" x14ac:dyDescent="0.25">
      <c r="A855" s="5"/>
      <c r="B855" s="86"/>
      <c r="C855" s="87"/>
      <c r="D855" s="87"/>
      <c r="E855" s="87"/>
      <c r="F855" s="87"/>
      <c r="G855" s="87"/>
      <c r="H855" s="87"/>
      <c r="I855" s="87"/>
      <c r="J855" s="87"/>
      <c r="K855" s="87"/>
      <c r="L855" s="88"/>
      <c r="M855" s="89"/>
      <c r="N855" s="90"/>
      <c r="O855" s="75"/>
    </row>
    <row r="856" spans="1:15" x14ac:dyDescent="0.25">
      <c r="A856" s="5"/>
      <c r="B856" s="86"/>
      <c r="C856" s="87"/>
      <c r="D856" s="87"/>
      <c r="E856" s="87"/>
      <c r="F856" s="87"/>
      <c r="G856" s="87"/>
      <c r="H856" s="87"/>
      <c r="I856" s="87"/>
      <c r="J856" s="87"/>
      <c r="K856" s="87"/>
      <c r="L856" s="88"/>
      <c r="M856" s="89"/>
      <c r="N856" s="90"/>
      <c r="O856" s="75"/>
    </row>
    <row r="857" spans="1:15" x14ac:dyDescent="0.25">
      <c r="A857" s="5"/>
      <c r="B857" s="86"/>
      <c r="C857" s="87"/>
      <c r="D857" s="87"/>
      <c r="E857" s="87"/>
      <c r="F857" s="87"/>
      <c r="G857" s="87"/>
      <c r="H857" s="87"/>
      <c r="I857" s="87"/>
      <c r="J857" s="87"/>
      <c r="K857" s="87"/>
      <c r="L857" s="88"/>
      <c r="M857" s="89"/>
      <c r="N857" s="90"/>
      <c r="O857" s="75"/>
    </row>
    <row r="858" spans="1:15" x14ac:dyDescent="0.25">
      <c r="A858" s="5"/>
      <c r="B858" s="86"/>
      <c r="C858" s="87"/>
      <c r="D858" s="87"/>
      <c r="E858" s="87"/>
      <c r="F858" s="87"/>
      <c r="G858" s="87"/>
      <c r="H858" s="87"/>
      <c r="I858" s="87"/>
      <c r="J858" s="87"/>
      <c r="K858" s="87"/>
      <c r="L858" s="88"/>
      <c r="M858" s="89"/>
      <c r="N858" s="90"/>
      <c r="O858" s="75"/>
    </row>
    <row r="859" spans="1:15" x14ac:dyDescent="0.25">
      <c r="A859" s="5"/>
      <c r="B859" s="86"/>
      <c r="C859" s="87"/>
      <c r="D859" s="87"/>
      <c r="E859" s="87"/>
      <c r="F859" s="87"/>
      <c r="G859" s="87"/>
      <c r="H859" s="87"/>
      <c r="I859" s="87"/>
      <c r="J859" s="87"/>
      <c r="K859" s="87"/>
      <c r="L859" s="88"/>
      <c r="M859" s="89"/>
      <c r="N859" s="90"/>
      <c r="O859" s="75"/>
    </row>
    <row r="860" spans="1:15" x14ac:dyDescent="0.25">
      <c r="A860" s="5"/>
      <c r="B860" s="86"/>
      <c r="C860" s="87"/>
      <c r="D860" s="87"/>
      <c r="E860" s="87"/>
      <c r="F860" s="87"/>
      <c r="G860" s="87"/>
      <c r="H860" s="87"/>
      <c r="I860" s="87"/>
      <c r="J860" s="87"/>
      <c r="K860" s="87"/>
      <c r="L860" s="88"/>
      <c r="M860" s="89"/>
      <c r="N860" s="90"/>
      <c r="O860" s="75"/>
    </row>
    <row r="861" spans="1:15" x14ac:dyDescent="0.25">
      <c r="A861" s="5"/>
      <c r="B861" s="86"/>
      <c r="C861" s="87"/>
      <c r="D861" s="87"/>
      <c r="E861" s="87"/>
      <c r="F861" s="87"/>
      <c r="G861" s="87"/>
      <c r="H861" s="87"/>
      <c r="I861" s="87"/>
      <c r="J861" s="87"/>
      <c r="K861" s="87"/>
      <c r="L861" s="88"/>
      <c r="M861" s="89"/>
      <c r="N861" s="90"/>
      <c r="O861" s="75"/>
    </row>
    <row r="862" spans="1:15" x14ac:dyDescent="0.25">
      <c r="A862" s="5"/>
      <c r="B862" s="86"/>
      <c r="C862" s="87"/>
      <c r="D862" s="87"/>
      <c r="E862" s="87"/>
      <c r="F862" s="87"/>
      <c r="G862" s="87"/>
      <c r="H862" s="87"/>
      <c r="I862" s="87"/>
      <c r="J862" s="87"/>
      <c r="K862" s="87"/>
      <c r="L862" s="88"/>
      <c r="M862" s="89"/>
      <c r="N862" s="90"/>
      <c r="O862" s="75"/>
    </row>
    <row r="863" spans="1:15" x14ac:dyDescent="0.25">
      <c r="A863" s="5"/>
      <c r="B863" s="86"/>
      <c r="C863" s="87"/>
      <c r="D863" s="87"/>
      <c r="E863" s="87"/>
      <c r="F863" s="87"/>
      <c r="G863" s="87"/>
      <c r="H863" s="87"/>
      <c r="I863" s="87"/>
      <c r="J863" s="87"/>
      <c r="K863" s="87"/>
      <c r="L863" s="88"/>
      <c r="M863" s="89"/>
      <c r="N863" s="90"/>
      <c r="O863" s="75"/>
    </row>
    <row r="864" spans="1:15" x14ac:dyDescent="0.25">
      <c r="A864" s="5"/>
      <c r="B864" s="86"/>
      <c r="C864" s="87"/>
      <c r="D864" s="87"/>
      <c r="E864" s="87"/>
      <c r="F864" s="87"/>
      <c r="G864" s="87"/>
      <c r="H864" s="87"/>
      <c r="I864" s="87"/>
      <c r="J864" s="87"/>
      <c r="K864" s="87"/>
      <c r="L864" s="88"/>
      <c r="M864" s="89"/>
      <c r="N864" s="90"/>
      <c r="O864" s="75"/>
    </row>
    <row r="865" spans="1:15" x14ac:dyDescent="0.25">
      <c r="A865" s="5"/>
      <c r="B865" s="86"/>
      <c r="C865" s="87"/>
      <c r="D865" s="87"/>
      <c r="E865" s="87"/>
      <c r="F865" s="87"/>
      <c r="G865" s="87"/>
      <c r="H865" s="87"/>
      <c r="I865" s="87"/>
      <c r="J865" s="87"/>
      <c r="K865" s="87"/>
      <c r="L865" s="88"/>
      <c r="M865" s="89"/>
      <c r="N865" s="90"/>
      <c r="O865" s="75"/>
    </row>
    <row r="866" spans="1:15" x14ac:dyDescent="0.25">
      <c r="A866" s="5"/>
      <c r="B866" s="86"/>
      <c r="C866" s="87"/>
      <c r="D866" s="87"/>
      <c r="E866" s="87"/>
      <c r="F866" s="87"/>
      <c r="G866" s="87"/>
      <c r="H866" s="87"/>
      <c r="I866" s="87"/>
      <c r="J866" s="87"/>
      <c r="K866" s="87"/>
      <c r="L866" s="88"/>
      <c r="M866" s="89"/>
      <c r="N866" s="90"/>
      <c r="O866" s="75"/>
    </row>
    <row r="867" spans="1:15" x14ac:dyDescent="0.25">
      <c r="A867" s="5"/>
      <c r="B867" s="86"/>
      <c r="C867" s="87"/>
      <c r="D867" s="87"/>
      <c r="E867" s="87"/>
      <c r="F867" s="87"/>
      <c r="G867" s="87"/>
      <c r="H867" s="87"/>
      <c r="I867" s="87"/>
      <c r="J867" s="87"/>
      <c r="K867" s="87"/>
      <c r="L867" s="88"/>
      <c r="M867" s="89"/>
      <c r="N867" s="90"/>
      <c r="O867" s="75"/>
    </row>
    <row r="868" spans="1:15" x14ac:dyDescent="0.25">
      <c r="A868" s="5"/>
      <c r="B868" s="86"/>
      <c r="C868" s="87"/>
      <c r="D868" s="87"/>
      <c r="E868" s="87"/>
      <c r="F868" s="87"/>
      <c r="G868" s="87"/>
      <c r="H868" s="87"/>
      <c r="I868" s="87"/>
      <c r="J868" s="87"/>
      <c r="K868" s="87"/>
      <c r="L868" s="88"/>
      <c r="M868" s="89"/>
      <c r="N868" s="90"/>
      <c r="O868" s="75"/>
    </row>
    <row r="869" spans="1:15" x14ac:dyDescent="0.25">
      <c r="A869" s="5"/>
      <c r="B869" s="86"/>
      <c r="C869" s="87"/>
      <c r="D869" s="87"/>
      <c r="E869" s="87"/>
      <c r="F869" s="87"/>
      <c r="G869" s="87"/>
      <c r="H869" s="87"/>
      <c r="I869" s="87"/>
      <c r="J869" s="87"/>
      <c r="K869" s="87"/>
      <c r="L869" s="88"/>
      <c r="M869" s="89"/>
      <c r="N869" s="90"/>
      <c r="O869" s="75"/>
    </row>
    <row r="870" spans="1:15" x14ac:dyDescent="0.25">
      <c r="A870" s="5"/>
      <c r="B870" s="86"/>
      <c r="C870" s="87"/>
      <c r="D870" s="87"/>
      <c r="E870" s="87"/>
      <c r="F870" s="87"/>
      <c r="G870" s="87"/>
      <c r="H870" s="87"/>
      <c r="I870" s="87"/>
      <c r="J870" s="87"/>
      <c r="K870" s="87"/>
      <c r="L870" s="88"/>
      <c r="M870" s="89"/>
      <c r="N870" s="90"/>
      <c r="O870" s="75"/>
    </row>
    <row r="871" spans="1:15" x14ac:dyDescent="0.25">
      <c r="A871" s="5"/>
      <c r="B871" s="86"/>
      <c r="C871" s="87"/>
      <c r="D871" s="87"/>
      <c r="E871" s="87"/>
      <c r="F871" s="87"/>
      <c r="G871" s="87"/>
      <c r="H871" s="87"/>
      <c r="I871" s="87"/>
      <c r="J871" s="87"/>
      <c r="K871" s="87"/>
      <c r="L871" s="88"/>
      <c r="M871" s="89"/>
      <c r="N871" s="90"/>
      <c r="O871" s="75"/>
    </row>
    <row r="872" spans="1:15" x14ac:dyDescent="0.25">
      <c r="A872" s="5"/>
      <c r="B872" s="86"/>
      <c r="C872" s="87"/>
      <c r="D872" s="87"/>
      <c r="E872" s="87"/>
      <c r="F872" s="87"/>
      <c r="G872" s="87"/>
      <c r="H872" s="87"/>
      <c r="I872" s="87"/>
      <c r="J872" s="87"/>
      <c r="K872" s="87"/>
      <c r="L872" s="88"/>
      <c r="M872" s="89"/>
      <c r="N872" s="90"/>
      <c r="O872" s="75"/>
    </row>
    <row r="873" spans="1:15" x14ac:dyDescent="0.25">
      <c r="A873" s="5"/>
      <c r="B873" s="86"/>
      <c r="C873" s="87"/>
      <c r="D873" s="87"/>
      <c r="E873" s="87"/>
      <c r="F873" s="87"/>
      <c r="G873" s="87"/>
      <c r="H873" s="87"/>
      <c r="I873" s="87"/>
      <c r="J873" s="87"/>
      <c r="K873" s="87"/>
      <c r="L873" s="88"/>
      <c r="M873" s="89"/>
      <c r="N873" s="90"/>
      <c r="O873" s="75"/>
    </row>
    <row r="874" spans="1:15" x14ac:dyDescent="0.25">
      <c r="A874" s="5"/>
      <c r="B874" s="86"/>
      <c r="C874" s="87"/>
      <c r="D874" s="87"/>
      <c r="E874" s="87"/>
      <c r="F874" s="87"/>
      <c r="G874" s="87"/>
      <c r="H874" s="87"/>
      <c r="I874" s="87"/>
      <c r="J874" s="87"/>
      <c r="K874" s="87"/>
      <c r="L874" s="88"/>
      <c r="M874" s="89"/>
      <c r="N874" s="90"/>
      <c r="O874" s="75"/>
    </row>
    <row r="875" spans="1:15" x14ac:dyDescent="0.25">
      <c r="A875" s="5"/>
      <c r="B875" s="86"/>
      <c r="C875" s="87"/>
      <c r="D875" s="87"/>
      <c r="E875" s="87"/>
      <c r="F875" s="87"/>
      <c r="G875" s="87"/>
      <c r="H875" s="87"/>
      <c r="I875" s="87"/>
      <c r="J875" s="87"/>
      <c r="K875" s="87"/>
      <c r="L875" s="88"/>
      <c r="M875" s="89"/>
      <c r="N875" s="90"/>
      <c r="O875" s="75"/>
    </row>
    <row r="876" spans="1:15" x14ac:dyDescent="0.25">
      <c r="A876" s="5"/>
      <c r="B876" s="86"/>
      <c r="C876" s="87"/>
      <c r="D876" s="87"/>
      <c r="E876" s="87"/>
      <c r="F876" s="87"/>
      <c r="G876" s="87"/>
      <c r="H876" s="87"/>
      <c r="I876" s="87"/>
      <c r="J876" s="87"/>
      <c r="K876" s="87"/>
      <c r="L876" s="88"/>
      <c r="M876" s="89"/>
      <c r="N876" s="90"/>
      <c r="O876" s="75"/>
    </row>
    <row r="877" spans="1:15" x14ac:dyDescent="0.25">
      <c r="A877" s="5"/>
      <c r="B877" s="86"/>
      <c r="C877" s="87"/>
      <c r="D877" s="87"/>
      <c r="E877" s="87"/>
      <c r="F877" s="87"/>
      <c r="G877" s="87"/>
      <c r="H877" s="87"/>
      <c r="I877" s="87"/>
      <c r="J877" s="87"/>
      <c r="K877" s="87"/>
      <c r="L877" s="88"/>
      <c r="M877" s="89"/>
      <c r="N877" s="90"/>
      <c r="O877" s="75"/>
    </row>
    <row r="878" spans="1:15" x14ac:dyDescent="0.25">
      <c r="A878" s="5"/>
      <c r="B878" s="86"/>
      <c r="C878" s="87"/>
      <c r="D878" s="87"/>
      <c r="E878" s="87"/>
      <c r="F878" s="87"/>
      <c r="G878" s="87"/>
      <c r="H878" s="87"/>
      <c r="I878" s="87"/>
      <c r="J878" s="87"/>
      <c r="K878" s="87"/>
      <c r="L878" s="88"/>
      <c r="M878" s="89"/>
      <c r="N878" s="90"/>
      <c r="O878" s="75"/>
    </row>
    <row r="879" spans="1:15" x14ac:dyDescent="0.25">
      <c r="A879" s="5"/>
      <c r="B879" s="86"/>
      <c r="C879" s="87"/>
      <c r="D879" s="87"/>
      <c r="E879" s="87"/>
      <c r="F879" s="87"/>
      <c r="G879" s="87"/>
      <c r="H879" s="87"/>
      <c r="I879" s="87"/>
      <c r="J879" s="87"/>
      <c r="K879" s="87"/>
      <c r="L879" s="88"/>
      <c r="M879" s="89"/>
      <c r="N879" s="90"/>
      <c r="O879" s="75"/>
    </row>
    <row r="880" spans="1:15" x14ac:dyDescent="0.25">
      <c r="A880" s="5"/>
      <c r="B880" s="86"/>
      <c r="C880" s="87"/>
      <c r="D880" s="87"/>
      <c r="E880" s="87"/>
      <c r="F880" s="87"/>
      <c r="G880" s="87"/>
      <c r="H880" s="87"/>
      <c r="I880" s="87"/>
      <c r="J880" s="87"/>
      <c r="K880" s="87"/>
      <c r="L880" s="88"/>
      <c r="M880" s="89"/>
      <c r="N880" s="90"/>
      <c r="O880" s="75"/>
    </row>
    <row r="881" spans="1:15" x14ac:dyDescent="0.25">
      <c r="A881" s="5"/>
      <c r="B881" s="86"/>
      <c r="C881" s="87"/>
      <c r="D881" s="87"/>
      <c r="E881" s="87"/>
      <c r="F881" s="87"/>
      <c r="G881" s="87"/>
      <c r="H881" s="87"/>
      <c r="I881" s="87"/>
      <c r="J881" s="87"/>
      <c r="K881" s="87"/>
      <c r="L881" s="88"/>
      <c r="M881" s="89"/>
      <c r="N881" s="90"/>
      <c r="O881" s="75"/>
    </row>
    <row r="882" spans="1:15" x14ac:dyDescent="0.25">
      <c r="A882" s="5"/>
      <c r="B882" s="86"/>
      <c r="C882" s="87"/>
      <c r="D882" s="87"/>
      <c r="E882" s="87"/>
      <c r="F882" s="87"/>
      <c r="G882" s="87"/>
      <c r="H882" s="87"/>
      <c r="I882" s="87"/>
      <c r="J882" s="87"/>
      <c r="K882" s="87"/>
      <c r="L882" s="88"/>
      <c r="M882" s="89"/>
      <c r="N882" s="90"/>
      <c r="O882" s="75"/>
    </row>
    <row r="883" spans="1:15" x14ac:dyDescent="0.25">
      <c r="A883" s="5"/>
      <c r="B883" s="86"/>
      <c r="C883" s="87"/>
      <c r="D883" s="87"/>
      <c r="E883" s="87"/>
      <c r="F883" s="87"/>
      <c r="G883" s="87"/>
      <c r="H883" s="87"/>
      <c r="I883" s="87"/>
      <c r="J883" s="87"/>
      <c r="K883" s="87"/>
      <c r="L883" s="88"/>
      <c r="M883" s="89"/>
      <c r="N883" s="90"/>
      <c r="O883" s="75"/>
    </row>
    <row r="884" spans="1:15" x14ac:dyDescent="0.25">
      <c r="A884" s="5"/>
      <c r="B884" s="86"/>
      <c r="C884" s="87"/>
      <c r="D884" s="87"/>
      <c r="E884" s="87"/>
      <c r="F884" s="87"/>
      <c r="G884" s="87"/>
      <c r="H884" s="87"/>
      <c r="I884" s="87"/>
      <c r="J884" s="87"/>
      <c r="K884" s="87"/>
      <c r="L884" s="88"/>
      <c r="M884" s="89"/>
      <c r="N884" s="90"/>
      <c r="O884" s="75"/>
    </row>
    <row r="885" spans="1:15" x14ac:dyDescent="0.25">
      <c r="A885" s="5"/>
      <c r="B885" s="86"/>
      <c r="C885" s="87"/>
      <c r="D885" s="87"/>
      <c r="E885" s="87"/>
      <c r="F885" s="87"/>
      <c r="G885" s="87"/>
      <c r="H885" s="87"/>
      <c r="I885" s="87"/>
      <c r="J885" s="87"/>
      <c r="K885" s="87"/>
      <c r="L885" s="88"/>
      <c r="M885" s="89"/>
      <c r="N885" s="90"/>
      <c r="O885" s="75"/>
    </row>
    <row r="886" spans="1:15" x14ac:dyDescent="0.25">
      <c r="A886" s="5"/>
      <c r="B886" s="86"/>
      <c r="C886" s="87"/>
      <c r="D886" s="87"/>
      <c r="E886" s="87"/>
      <c r="F886" s="87"/>
      <c r="G886" s="87"/>
      <c r="H886" s="87"/>
      <c r="I886" s="87"/>
      <c r="J886" s="87"/>
      <c r="K886" s="87"/>
      <c r="L886" s="88"/>
      <c r="M886" s="89"/>
      <c r="N886" s="90"/>
      <c r="O886" s="75"/>
    </row>
    <row r="887" spans="1:15" x14ac:dyDescent="0.25">
      <c r="A887" s="5"/>
      <c r="B887" s="86"/>
      <c r="C887" s="87"/>
      <c r="D887" s="87"/>
      <c r="E887" s="87"/>
      <c r="F887" s="87"/>
      <c r="G887" s="87"/>
      <c r="H887" s="87"/>
      <c r="I887" s="87"/>
      <c r="J887" s="87"/>
      <c r="K887" s="87"/>
      <c r="L887" s="88"/>
      <c r="M887" s="89"/>
      <c r="N887" s="90"/>
      <c r="O887" s="75"/>
    </row>
    <row r="888" spans="1:15" x14ac:dyDescent="0.25">
      <c r="A888" s="5"/>
      <c r="B888" s="86"/>
      <c r="C888" s="87"/>
      <c r="D888" s="87"/>
      <c r="E888" s="87"/>
      <c r="F888" s="87"/>
      <c r="G888" s="87"/>
      <c r="H888" s="87"/>
      <c r="I888" s="87"/>
      <c r="J888" s="87"/>
      <c r="K888" s="87"/>
      <c r="L888" s="88"/>
      <c r="M888" s="89"/>
      <c r="N888" s="90"/>
      <c r="O888" s="75"/>
    </row>
    <row r="889" spans="1:15" x14ac:dyDescent="0.25">
      <c r="A889" s="5"/>
      <c r="B889" s="86"/>
      <c r="C889" s="87"/>
      <c r="D889" s="87"/>
      <c r="E889" s="87"/>
      <c r="F889" s="87"/>
      <c r="G889" s="87"/>
      <c r="H889" s="87"/>
      <c r="I889" s="87"/>
      <c r="J889" s="87"/>
      <c r="K889" s="87"/>
      <c r="L889" s="88"/>
      <c r="M889" s="89"/>
      <c r="N889" s="90"/>
      <c r="O889" s="75"/>
    </row>
    <row r="890" spans="1:15" x14ac:dyDescent="0.25">
      <c r="A890" s="5"/>
      <c r="B890" s="86"/>
      <c r="C890" s="87"/>
      <c r="D890" s="87"/>
      <c r="E890" s="87"/>
      <c r="F890" s="87"/>
      <c r="G890" s="87"/>
      <c r="H890" s="87"/>
      <c r="I890" s="87"/>
      <c r="J890" s="87"/>
      <c r="K890" s="87"/>
      <c r="L890" s="88"/>
      <c r="M890" s="89"/>
      <c r="N890" s="90"/>
      <c r="O890" s="75"/>
    </row>
    <row r="891" spans="1:15" x14ac:dyDescent="0.25">
      <c r="A891" s="5"/>
      <c r="B891" s="86"/>
      <c r="C891" s="87"/>
      <c r="D891" s="87"/>
      <c r="E891" s="87"/>
      <c r="F891" s="87"/>
      <c r="G891" s="87"/>
      <c r="H891" s="87"/>
      <c r="I891" s="87"/>
      <c r="J891" s="87"/>
      <c r="K891" s="87"/>
      <c r="L891" s="88"/>
      <c r="M891" s="89"/>
      <c r="N891" s="90"/>
      <c r="O891" s="75"/>
    </row>
    <row r="892" spans="1:15" x14ac:dyDescent="0.25">
      <c r="A892" s="5"/>
      <c r="B892" s="86"/>
      <c r="C892" s="87"/>
      <c r="D892" s="87"/>
      <c r="E892" s="87"/>
      <c r="F892" s="87"/>
      <c r="G892" s="87"/>
      <c r="H892" s="87"/>
      <c r="I892" s="87"/>
      <c r="J892" s="87"/>
      <c r="K892" s="87"/>
      <c r="L892" s="88"/>
      <c r="M892" s="89"/>
      <c r="N892" s="90"/>
      <c r="O892" s="75"/>
    </row>
    <row r="893" spans="1:15" x14ac:dyDescent="0.25">
      <c r="A893" s="5"/>
      <c r="B893" s="86"/>
      <c r="C893" s="87"/>
      <c r="D893" s="87"/>
      <c r="E893" s="87"/>
      <c r="F893" s="87"/>
      <c r="G893" s="87"/>
      <c r="H893" s="87"/>
      <c r="I893" s="87"/>
      <c r="J893" s="87"/>
      <c r="K893" s="87"/>
      <c r="L893" s="88"/>
      <c r="M893" s="89"/>
      <c r="N893" s="90"/>
      <c r="O893" s="75"/>
    </row>
    <row r="894" spans="1:15" x14ac:dyDescent="0.25">
      <c r="A894" s="5"/>
      <c r="B894" s="86"/>
      <c r="C894" s="87"/>
      <c r="D894" s="87"/>
      <c r="E894" s="87"/>
      <c r="F894" s="87"/>
      <c r="G894" s="87"/>
      <c r="H894" s="87"/>
      <c r="I894" s="87"/>
      <c r="J894" s="87"/>
      <c r="K894" s="87"/>
      <c r="L894" s="88"/>
      <c r="M894" s="89"/>
      <c r="N894" s="90"/>
      <c r="O894" s="75"/>
    </row>
    <row r="895" spans="1:15" x14ac:dyDescent="0.25">
      <c r="A895" s="5"/>
      <c r="B895" s="86"/>
      <c r="C895" s="87"/>
      <c r="D895" s="87"/>
      <c r="E895" s="87"/>
      <c r="F895" s="87"/>
      <c r="G895" s="87"/>
      <c r="H895" s="87"/>
      <c r="I895" s="87"/>
      <c r="J895" s="87"/>
      <c r="K895" s="87"/>
      <c r="L895" s="88"/>
      <c r="M895" s="89"/>
      <c r="N895" s="90"/>
      <c r="O895" s="75"/>
    </row>
    <row r="896" spans="1:15" x14ac:dyDescent="0.25">
      <c r="A896" s="5"/>
      <c r="B896" s="86"/>
      <c r="C896" s="87"/>
      <c r="D896" s="87"/>
      <c r="E896" s="87"/>
      <c r="F896" s="87"/>
      <c r="G896" s="87"/>
      <c r="H896" s="87"/>
      <c r="I896" s="87"/>
      <c r="J896" s="87"/>
      <c r="K896" s="87"/>
      <c r="L896" s="88"/>
      <c r="M896" s="89"/>
      <c r="N896" s="90"/>
      <c r="O896" s="75"/>
    </row>
    <row r="897" spans="1:15" x14ac:dyDescent="0.25">
      <c r="A897" s="5"/>
      <c r="B897" s="86"/>
      <c r="C897" s="87"/>
      <c r="D897" s="87"/>
      <c r="E897" s="87"/>
      <c r="F897" s="87"/>
      <c r="G897" s="87"/>
      <c r="H897" s="87"/>
      <c r="I897" s="87"/>
      <c r="J897" s="87"/>
      <c r="K897" s="87"/>
      <c r="L897" s="88"/>
      <c r="M897" s="89"/>
      <c r="N897" s="90"/>
      <c r="O897" s="75"/>
    </row>
    <row r="898" spans="1:15" x14ac:dyDescent="0.25">
      <c r="A898" s="5"/>
      <c r="B898" s="86"/>
      <c r="C898" s="87"/>
      <c r="D898" s="87"/>
      <c r="E898" s="87"/>
      <c r="F898" s="87"/>
      <c r="G898" s="87"/>
      <c r="H898" s="87"/>
      <c r="I898" s="87"/>
      <c r="J898" s="87"/>
      <c r="K898" s="87"/>
      <c r="L898" s="88"/>
      <c r="M898" s="89"/>
      <c r="N898" s="90"/>
      <c r="O898" s="75"/>
    </row>
    <row r="899" spans="1:15" x14ac:dyDescent="0.25">
      <c r="A899" s="5"/>
      <c r="B899" s="86"/>
      <c r="C899" s="87"/>
      <c r="D899" s="87"/>
      <c r="E899" s="87"/>
      <c r="F899" s="87"/>
      <c r="G899" s="87"/>
      <c r="H899" s="87"/>
      <c r="I899" s="87"/>
      <c r="J899" s="87"/>
      <c r="K899" s="87"/>
      <c r="L899" s="88"/>
      <c r="M899" s="89"/>
      <c r="N899" s="90"/>
      <c r="O899" s="75"/>
    </row>
    <row r="900" spans="1:15" x14ac:dyDescent="0.25">
      <c r="A900" s="5"/>
      <c r="B900" s="86"/>
      <c r="C900" s="87"/>
      <c r="D900" s="87"/>
      <c r="E900" s="87"/>
      <c r="F900" s="87"/>
      <c r="G900" s="87"/>
      <c r="H900" s="87"/>
      <c r="I900" s="87"/>
      <c r="J900" s="87"/>
      <c r="K900" s="87"/>
      <c r="L900" s="88"/>
      <c r="M900" s="89"/>
      <c r="N900" s="90"/>
      <c r="O900" s="75"/>
    </row>
    <row r="901" spans="1:15" x14ac:dyDescent="0.25">
      <c r="A901" s="5"/>
      <c r="B901" s="86"/>
      <c r="C901" s="87"/>
      <c r="D901" s="87"/>
      <c r="E901" s="87"/>
      <c r="F901" s="87"/>
      <c r="G901" s="87"/>
      <c r="H901" s="87"/>
      <c r="I901" s="87"/>
      <c r="J901" s="87"/>
      <c r="K901" s="87"/>
      <c r="L901" s="88"/>
      <c r="M901" s="89"/>
      <c r="N901" s="90"/>
      <c r="O901" s="75"/>
    </row>
    <row r="902" spans="1:15" x14ac:dyDescent="0.25">
      <c r="A902" s="5"/>
      <c r="B902" s="86"/>
      <c r="C902" s="87"/>
      <c r="D902" s="87"/>
      <c r="E902" s="87"/>
      <c r="F902" s="87"/>
      <c r="G902" s="87"/>
      <c r="H902" s="87"/>
      <c r="I902" s="87"/>
      <c r="J902" s="87"/>
      <c r="K902" s="87"/>
      <c r="L902" s="88"/>
      <c r="M902" s="89"/>
      <c r="N902" s="90"/>
      <c r="O902" s="75"/>
    </row>
    <row r="903" spans="1:15" x14ac:dyDescent="0.25">
      <c r="A903" s="5"/>
      <c r="B903" s="86"/>
      <c r="C903" s="87"/>
      <c r="D903" s="87"/>
      <c r="E903" s="87"/>
      <c r="F903" s="87"/>
      <c r="G903" s="87"/>
      <c r="H903" s="87"/>
      <c r="I903" s="87"/>
      <c r="J903" s="87"/>
      <c r="K903" s="87"/>
      <c r="L903" s="88"/>
      <c r="M903" s="89"/>
      <c r="N903" s="90"/>
      <c r="O903" s="75"/>
    </row>
    <row r="904" spans="1:15" x14ac:dyDescent="0.25">
      <c r="A904" s="5"/>
      <c r="B904" s="86"/>
      <c r="C904" s="87"/>
      <c r="D904" s="87"/>
      <c r="E904" s="87"/>
      <c r="F904" s="87"/>
      <c r="G904" s="87"/>
      <c r="H904" s="87"/>
      <c r="I904" s="87"/>
      <c r="J904" s="87"/>
      <c r="K904" s="87"/>
      <c r="L904" s="88"/>
      <c r="M904" s="89"/>
      <c r="N904" s="90"/>
      <c r="O904" s="75"/>
    </row>
    <row r="905" spans="1:15" x14ac:dyDescent="0.25">
      <c r="A905" s="5"/>
      <c r="B905" s="86"/>
      <c r="C905" s="87"/>
      <c r="D905" s="87"/>
      <c r="E905" s="87"/>
      <c r="F905" s="87"/>
      <c r="G905" s="87"/>
      <c r="H905" s="87"/>
      <c r="I905" s="87"/>
      <c r="J905" s="87"/>
      <c r="K905" s="87"/>
      <c r="L905" s="88"/>
      <c r="M905" s="89"/>
      <c r="N905" s="90"/>
      <c r="O905" s="75"/>
    </row>
    <row r="906" spans="1:15" x14ac:dyDescent="0.25">
      <c r="A906" s="5"/>
      <c r="B906" s="86"/>
      <c r="C906" s="87"/>
      <c r="D906" s="87"/>
      <c r="E906" s="87"/>
      <c r="F906" s="87"/>
      <c r="G906" s="87"/>
      <c r="H906" s="87"/>
      <c r="I906" s="87"/>
      <c r="J906" s="87"/>
      <c r="K906" s="87"/>
      <c r="L906" s="88"/>
      <c r="M906" s="89"/>
      <c r="N906" s="90"/>
      <c r="O906" s="75"/>
    </row>
    <row r="907" spans="1:15" x14ac:dyDescent="0.25">
      <c r="A907" s="5"/>
      <c r="B907" s="86"/>
      <c r="C907" s="87"/>
      <c r="D907" s="87"/>
      <c r="E907" s="87"/>
      <c r="F907" s="87"/>
      <c r="G907" s="87"/>
      <c r="H907" s="87"/>
      <c r="I907" s="87"/>
      <c r="J907" s="87"/>
      <c r="K907" s="87"/>
      <c r="L907" s="88"/>
      <c r="M907" s="89"/>
      <c r="N907" s="90"/>
      <c r="O907" s="75"/>
    </row>
    <row r="908" spans="1:15" x14ac:dyDescent="0.25">
      <c r="A908" s="5"/>
      <c r="B908" s="86"/>
      <c r="C908" s="87"/>
      <c r="D908" s="87"/>
      <c r="E908" s="87"/>
      <c r="F908" s="87"/>
      <c r="G908" s="87"/>
      <c r="H908" s="87"/>
      <c r="I908" s="87"/>
      <c r="J908" s="87"/>
      <c r="K908" s="87"/>
      <c r="L908" s="88"/>
      <c r="M908" s="89"/>
      <c r="N908" s="90"/>
      <c r="O908" s="75"/>
    </row>
    <row r="909" spans="1:15" x14ac:dyDescent="0.25">
      <c r="A909" s="5"/>
      <c r="B909" s="86"/>
      <c r="C909" s="87"/>
      <c r="D909" s="87"/>
      <c r="E909" s="87"/>
      <c r="F909" s="87"/>
      <c r="G909" s="87"/>
      <c r="H909" s="87"/>
      <c r="I909" s="87"/>
      <c r="J909" s="87"/>
      <c r="K909" s="87"/>
      <c r="L909" s="88"/>
      <c r="M909" s="89"/>
      <c r="N909" s="90"/>
      <c r="O909" s="75"/>
    </row>
    <row r="910" spans="1:15" x14ac:dyDescent="0.25">
      <c r="A910" s="5"/>
      <c r="B910" s="86"/>
      <c r="C910" s="87"/>
      <c r="D910" s="87"/>
      <c r="E910" s="87"/>
      <c r="F910" s="87"/>
      <c r="G910" s="87"/>
      <c r="H910" s="87"/>
      <c r="I910" s="87"/>
      <c r="J910" s="87"/>
      <c r="K910" s="87"/>
      <c r="L910" s="88"/>
      <c r="M910" s="89"/>
      <c r="N910" s="90"/>
      <c r="O910" s="75"/>
    </row>
    <row r="911" spans="1:15" x14ac:dyDescent="0.25">
      <c r="A911" s="5"/>
      <c r="B911" s="86"/>
      <c r="C911" s="87"/>
      <c r="D911" s="87"/>
      <c r="E911" s="87"/>
      <c r="F911" s="87"/>
      <c r="G911" s="87"/>
      <c r="H911" s="87"/>
      <c r="I911" s="87"/>
      <c r="J911" s="87"/>
      <c r="K911" s="87"/>
      <c r="L911" s="88"/>
      <c r="M911" s="89"/>
      <c r="N911" s="90"/>
      <c r="O911" s="75"/>
    </row>
    <row r="912" spans="1:15" x14ac:dyDescent="0.25">
      <c r="A912" s="5"/>
      <c r="B912" s="86"/>
      <c r="C912" s="87"/>
      <c r="D912" s="87"/>
      <c r="E912" s="87"/>
      <c r="F912" s="87"/>
      <c r="G912" s="87"/>
      <c r="H912" s="87"/>
      <c r="I912" s="87"/>
      <c r="J912" s="87"/>
      <c r="K912" s="87"/>
      <c r="L912" s="88"/>
      <c r="M912" s="89"/>
      <c r="N912" s="90"/>
      <c r="O912" s="75"/>
    </row>
    <row r="913" spans="1:15" x14ac:dyDescent="0.25">
      <c r="A913" s="5"/>
      <c r="B913" s="86"/>
      <c r="C913" s="87"/>
      <c r="D913" s="87"/>
      <c r="E913" s="87"/>
      <c r="F913" s="87"/>
      <c r="G913" s="87"/>
      <c r="H913" s="87"/>
      <c r="I913" s="87"/>
      <c r="J913" s="87"/>
      <c r="K913" s="87"/>
      <c r="L913" s="88"/>
      <c r="M913" s="89"/>
      <c r="N913" s="90"/>
      <c r="O913" s="75"/>
    </row>
    <row r="914" spans="1:15" x14ac:dyDescent="0.25">
      <c r="A914" s="5"/>
      <c r="B914" s="86"/>
      <c r="C914" s="87"/>
      <c r="D914" s="87"/>
      <c r="E914" s="87"/>
      <c r="F914" s="87"/>
      <c r="G914" s="87"/>
      <c r="H914" s="87"/>
      <c r="I914" s="87"/>
      <c r="J914" s="87"/>
      <c r="K914" s="87"/>
      <c r="L914" s="88"/>
      <c r="M914" s="89"/>
      <c r="N914" s="90"/>
      <c r="O914" s="75"/>
    </row>
    <row r="915" spans="1:15" x14ac:dyDescent="0.25">
      <c r="A915" s="5"/>
      <c r="B915" s="86"/>
      <c r="C915" s="87"/>
      <c r="D915" s="87"/>
      <c r="E915" s="87"/>
      <c r="F915" s="87"/>
      <c r="G915" s="87"/>
      <c r="H915" s="87"/>
      <c r="I915" s="87"/>
      <c r="J915" s="87"/>
      <c r="K915" s="87"/>
      <c r="L915" s="88"/>
      <c r="M915" s="89"/>
      <c r="N915" s="90"/>
      <c r="O915" s="75"/>
    </row>
    <row r="916" spans="1:15" x14ac:dyDescent="0.25">
      <c r="A916" s="5"/>
      <c r="B916" s="86"/>
      <c r="C916" s="87"/>
      <c r="D916" s="87"/>
      <c r="E916" s="87"/>
      <c r="F916" s="87"/>
      <c r="G916" s="87"/>
      <c r="H916" s="87"/>
      <c r="I916" s="87"/>
      <c r="J916" s="87"/>
      <c r="K916" s="87"/>
      <c r="L916" s="88"/>
      <c r="M916" s="89"/>
      <c r="N916" s="90"/>
      <c r="O916" s="75"/>
    </row>
    <row r="917" spans="1:15" x14ac:dyDescent="0.25">
      <c r="A917" s="5"/>
      <c r="B917" s="86"/>
      <c r="C917" s="87"/>
      <c r="D917" s="87"/>
      <c r="E917" s="87"/>
      <c r="F917" s="87"/>
      <c r="G917" s="87"/>
      <c r="H917" s="87"/>
      <c r="I917" s="87"/>
      <c r="J917" s="87"/>
      <c r="K917" s="87"/>
      <c r="L917" s="88"/>
      <c r="M917" s="89"/>
      <c r="N917" s="90"/>
      <c r="O917" s="75"/>
    </row>
    <row r="918" spans="1:15" x14ac:dyDescent="0.25">
      <c r="A918" s="5"/>
      <c r="B918" s="86"/>
      <c r="C918" s="87"/>
      <c r="D918" s="87"/>
      <c r="E918" s="87"/>
      <c r="F918" s="87"/>
      <c r="G918" s="87"/>
      <c r="H918" s="87"/>
      <c r="I918" s="87"/>
      <c r="J918" s="87"/>
      <c r="K918" s="87"/>
      <c r="L918" s="88"/>
      <c r="M918" s="89"/>
      <c r="N918" s="90"/>
      <c r="O918" s="75"/>
    </row>
    <row r="919" spans="1:15" x14ac:dyDescent="0.25">
      <c r="A919" s="5"/>
      <c r="B919" s="86"/>
      <c r="C919" s="87"/>
      <c r="D919" s="87"/>
      <c r="E919" s="87"/>
      <c r="F919" s="87"/>
      <c r="G919" s="87"/>
      <c r="H919" s="87"/>
      <c r="I919" s="87"/>
      <c r="J919" s="87"/>
      <c r="K919" s="87"/>
      <c r="L919" s="88"/>
      <c r="M919" s="89"/>
      <c r="N919" s="90"/>
      <c r="O919" s="75"/>
    </row>
    <row r="920" spans="1:15" x14ac:dyDescent="0.25">
      <c r="A920" s="5"/>
      <c r="B920" s="86"/>
      <c r="C920" s="87"/>
      <c r="D920" s="87"/>
      <c r="E920" s="87"/>
      <c r="F920" s="87"/>
      <c r="G920" s="87"/>
      <c r="H920" s="87"/>
      <c r="I920" s="87"/>
      <c r="J920" s="87"/>
      <c r="K920" s="87"/>
      <c r="L920" s="88"/>
      <c r="M920" s="89"/>
      <c r="N920" s="90"/>
      <c r="O920" s="75"/>
    </row>
    <row r="921" spans="1:15" x14ac:dyDescent="0.25">
      <c r="A921" s="5"/>
      <c r="B921" s="86"/>
      <c r="C921" s="87"/>
      <c r="D921" s="87"/>
      <c r="E921" s="87"/>
      <c r="F921" s="87"/>
      <c r="G921" s="87"/>
      <c r="H921" s="87"/>
      <c r="I921" s="87"/>
      <c r="J921" s="87"/>
      <c r="K921" s="87"/>
      <c r="L921" s="88"/>
      <c r="M921" s="89"/>
      <c r="N921" s="90"/>
      <c r="O921" s="75"/>
    </row>
    <row r="922" spans="1:15" x14ac:dyDescent="0.25">
      <c r="A922" s="5"/>
      <c r="B922" s="86"/>
      <c r="C922" s="87"/>
      <c r="D922" s="87"/>
      <c r="E922" s="87"/>
      <c r="F922" s="87"/>
      <c r="G922" s="87"/>
      <c r="H922" s="87"/>
      <c r="I922" s="87"/>
      <c r="J922" s="87"/>
      <c r="K922" s="87"/>
      <c r="L922" s="88"/>
      <c r="M922" s="89"/>
      <c r="N922" s="90"/>
      <c r="O922" s="75"/>
    </row>
    <row r="923" spans="1:15" x14ac:dyDescent="0.25">
      <c r="A923" s="5"/>
      <c r="B923" s="86"/>
      <c r="C923" s="87"/>
      <c r="D923" s="87"/>
      <c r="E923" s="87"/>
      <c r="F923" s="87"/>
      <c r="G923" s="87"/>
      <c r="H923" s="87"/>
      <c r="I923" s="87"/>
      <c r="J923" s="87"/>
      <c r="K923" s="87"/>
      <c r="L923" s="88"/>
      <c r="M923" s="89"/>
      <c r="N923" s="90"/>
      <c r="O923" s="75"/>
    </row>
    <row r="924" spans="1:15" x14ac:dyDescent="0.25">
      <c r="A924" s="5"/>
      <c r="B924" s="86"/>
      <c r="C924" s="87"/>
      <c r="D924" s="87"/>
      <c r="E924" s="87"/>
      <c r="F924" s="87"/>
      <c r="G924" s="87"/>
      <c r="H924" s="87"/>
      <c r="I924" s="87"/>
      <c r="J924" s="87"/>
      <c r="K924" s="87"/>
      <c r="L924" s="88"/>
      <c r="M924" s="89"/>
      <c r="N924" s="90"/>
      <c r="O924" s="75"/>
    </row>
    <row r="925" spans="1:15" x14ac:dyDescent="0.25">
      <c r="A925" s="5"/>
      <c r="B925" s="86"/>
      <c r="C925" s="87"/>
      <c r="D925" s="87"/>
      <c r="E925" s="87"/>
      <c r="F925" s="87"/>
      <c r="G925" s="87"/>
      <c r="H925" s="87"/>
      <c r="I925" s="87"/>
      <c r="J925" s="87"/>
      <c r="K925" s="87"/>
      <c r="L925" s="88"/>
      <c r="M925" s="89"/>
      <c r="N925" s="90"/>
      <c r="O925" s="75"/>
    </row>
    <row r="926" spans="1:15" x14ac:dyDescent="0.25">
      <c r="A926" s="5"/>
      <c r="B926" s="86"/>
      <c r="C926" s="87"/>
      <c r="D926" s="87"/>
      <c r="E926" s="87"/>
      <c r="F926" s="87"/>
      <c r="G926" s="87"/>
      <c r="H926" s="87"/>
      <c r="I926" s="87"/>
      <c r="J926" s="87"/>
      <c r="K926" s="87"/>
      <c r="L926" s="88"/>
      <c r="M926" s="89"/>
      <c r="N926" s="90"/>
      <c r="O926" s="75"/>
    </row>
    <row r="927" spans="1:15" x14ac:dyDescent="0.25">
      <c r="A927" s="5"/>
      <c r="B927" s="86"/>
      <c r="C927" s="87"/>
      <c r="D927" s="87"/>
      <c r="E927" s="87"/>
      <c r="F927" s="87"/>
      <c r="G927" s="87"/>
      <c r="H927" s="87"/>
      <c r="I927" s="87"/>
      <c r="J927" s="87"/>
      <c r="K927" s="87"/>
      <c r="L927" s="88"/>
      <c r="M927" s="89"/>
      <c r="N927" s="90"/>
      <c r="O927" s="75"/>
    </row>
    <row r="928" spans="1:15" x14ac:dyDescent="0.25">
      <c r="A928" s="5"/>
      <c r="B928" s="86"/>
      <c r="C928" s="87"/>
      <c r="D928" s="87"/>
      <c r="E928" s="87"/>
      <c r="F928" s="87"/>
      <c r="G928" s="87"/>
      <c r="H928" s="87"/>
      <c r="I928" s="87"/>
      <c r="J928" s="87"/>
      <c r="K928" s="87"/>
      <c r="L928" s="88"/>
      <c r="M928" s="89"/>
      <c r="N928" s="90"/>
      <c r="O928" s="75"/>
    </row>
    <row r="929" spans="1:15" x14ac:dyDescent="0.25">
      <c r="A929" s="5"/>
      <c r="B929" s="86"/>
      <c r="C929" s="87"/>
      <c r="D929" s="87"/>
      <c r="E929" s="87"/>
      <c r="F929" s="87"/>
      <c r="G929" s="87"/>
      <c r="H929" s="87"/>
      <c r="I929" s="87"/>
      <c r="J929" s="87"/>
      <c r="K929" s="87"/>
      <c r="L929" s="88"/>
      <c r="M929" s="89"/>
      <c r="N929" s="90"/>
      <c r="O929" s="75"/>
    </row>
    <row r="930" spans="1:15" x14ac:dyDescent="0.25">
      <c r="A930" s="5"/>
      <c r="B930" s="86"/>
      <c r="C930" s="87"/>
      <c r="D930" s="87"/>
      <c r="E930" s="87"/>
      <c r="F930" s="87"/>
      <c r="G930" s="87"/>
      <c r="H930" s="87"/>
      <c r="I930" s="87"/>
      <c r="J930" s="87"/>
      <c r="K930" s="87"/>
      <c r="L930" s="88"/>
      <c r="M930" s="89"/>
      <c r="N930" s="90"/>
      <c r="O930" s="75"/>
    </row>
    <row r="931" spans="1:15" x14ac:dyDescent="0.25">
      <c r="A931" s="5"/>
      <c r="B931" s="86"/>
      <c r="C931" s="87"/>
      <c r="D931" s="87"/>
      <c r="E931" s="87"/>
      <c r="F931" s="87"/>
      <c r="G931" s="87"/>
      <c r="H931" s="87"/>
      <c r="I931" s="87"/>
      <c r="J931" s="87"/>
      <c r="K931" s="87"/>
      <c r="L931" s="88"/>
      <c r="M931" s="89"/>
      <c r="N931" s="90"/>
      <c r="O931" s="75"/>
    </row>
    <row r="932" spans="1:15" x14ac:dyDescent="0.25">
      <c r="A932" s="5"/>
      <c r="B932" s="86"/>
      <c r="C932" s="87"/>
      <c r="D932" s="87"/>
      <c r="E932" s="87"/>
      <c r="F932" s="87"/>
      <c r="G932" s="87"/>
      <c r="H932" s="87"/>
      <c r="I932" s="87"/>
      <c r="J932" s="87"/>
      <c r="K932" s="87"/>
      <c r="L932" s="88"/>
      <c r="M932" s="89"/>
      <c r="N932" s="90"/>
      <c r="O932" s="75"/>
    </row>
    <row r="933" spans="1:15" x14ac:dyDescent="0.25">
      <c r="A933" s="5"/>
      <c r="B933" s="86"/>
      <c r="C933" s="87"/>
      <c r="D933" s="87"/>
      <c r="E933" s="87"/>
      <c r="F933" s="87"/>
      <c r="G933" s="87"/>
      <c r="H933" s="87"/>
      <c r="I933" s="87"/>
      <c r="J933" s="87"/>
      <c r="K933" s="87"/>
      <c r="L933" s="88"/>
      <c r="M933" s="89"/>
      <c r="N933" s="90"/>
      <c r="O933" s="75"/>
    </row>
    <row r="934" spans="1:15" x14ac:dyDescent="0.25">
      <c r="A934" s="5"/>
      <c r="B934" s="86"/>
      <c r="C934" s="87"/>
      <c r="D934" s="87"/>
      <c r="E934" s="87"/>
      <c r="F934" s="87"/>
      <c r="G934" s="87"/>
      <c r="H934" s="87"/>
      <c r="I934" s="87"/>
      <c r="J934" s="87"/>
      <c r="K934" s="87"/>
      <c r="L934" s="88"/>
      <c r="M934" s="89"/>
      <c r="N934" s="90"/>
      <c r="O934" s="75"/>
    </row>
    <row r="935" spans="1:15" x14ac:dyDescent="0.25">
      <c r="A935" s="5"/>
      <c r="B935" s="86"/>
      <c r="C935" s="87"/>
      <c r="D935" s="87"/>
      <c r="E935" s="87"/>
      <c r="F935" s="87"/>
      <c r="G935" s="87"/>
      <c r="H935" s="87"/>
      <c r="I935" s="87"/>
      <c r="J935" s="87"/>
      <c r="K935" s="87"/>
      <c r="L935" s="88"/>
      <c r="M935" s="89"/>
      <c r="N935" s="90"/>
      <c r="O935" s="75"/>
    </row>
    <row r="936" spans="1:15" x14ac:dyDescent="0.25">
      <c r="A936" s="5"/>
      <c r="B936" s="86"/>
      <c r="C936" s="87"/>
      <c r="D936" s="87"/>
      <c r="E936" s="87"/>
      <c r="F936" s="87"/>
      <c r="G936" s="87"/>
      <c r="H936" s="87"/>
      <c r="I936" s="87"/>
      <c r="J936" s="87"/>
      <c r="K936" s="87"/>
      <c r="L936" s="88"/>
      <c r="M936" s="89"/>
      <c r="N936" s="90"/>
      <c r="O936" s="75"/>
    </row>
    <row r="937" spans="1:15" x14ac:dyDescent="0.25">
      <c r="A937" s="5"/>
      <c r="B937" s="86"/>
      <c r="C937" s="87"/>
      <c r="D937" s="87"/>
      <c r="E937" s="87"/>
      <c r="F937" s="87"/>
      <c r="G937" s="87"/>
      <c r="H937" s="87"/>
      <c r="I937" s="87"/>
      <c r="J937" s="87"/>
      <c r="K937" s="87"/>
      <c r="L937" s="88"/>
      <c r="M937" s="89"/>
      <c r="N937" s="90"/>
      <c r="O937" s="75"/>
    </row>
    <row r="938" spans="1:15" x14ac:dyDescent="0.25">
      <c r="A938" s="5"/>
      <c r="B938" s="86"/>
      <c r="C938" s="87"/>
      <c r="D938" s="87"/>
      <c r="E938" s="87"/>
      <c r="F938" s="87"/>
      <c r="G938" s="87"/>
      <c r="H938" s="87"/>
      <c r="I938" s="87"/>
      <c r="J938" s="87"/>
      <c r="K938" s="87"/>
      <c r="L938" s="88"/>
      <c r="M938" s="89"/>
      <c r="N938" s="90"/>
      <c r="O938" s="75"/>
    </row>
    <row r="939" spans="1:15" x14ac:dyDescent="0.25">
      <c r="A939" s="5"/>
      <c r="B939" s="86"/>
      <c r="C939" s="87"/>
      <c r="D939" s="87"/>
      <c r="E939" s="87"/>
      <c r="F939" s="87"/>
      <c r="G939" s="87"/>
      <c r="H939" s="87"/>
      <c r="I939" s="87"/>
      <c r="J939" s="87"/>
      <c r="K939" s="87"/>
      <c r="L939" s="88"/>
      <c r="M939" s="89"/>
      <c r="N939" s="90"/>
      <c r="O939" s="75"/>
    </row>
    <row r="940" spans="1:15" x14ac:dyDescent="0.25">
      <c r="A940" s="5"/>
      <c r="B940" s="86"/>
      <c r="C940" s="87"/>
      <c r="D940" s="87"/>
      <c r="E940" s="87"/>
      <c r="F940" s="87"/>
      <c r="G940" s="87"/>
      <c r="H940" s="87"/>
      <c r="I940" s="87"/>
      <c r="J940" s="87"/>
      <c r="K940" s="87"/>
      <c r="L940" s="88"/>
      <c r="M940" s="89"/>
      <c r="N940" s="90"/>
      <c r="O940" s="75"/>
    </row>
    <row r="941" spans="1:15" x14ac:dyDescent="0.25">
      <c r="A941" s="5"/>
      <c r="B941" s="86"/>
      <c r="C941" s="87"/>
      <c r="D941" s="87"/>
      <c r="E941" s="87"/>
      <c r="F941" s="87"/>
      <c r="G941" s="87"/>
      <c r="H941" s="87"/>
      <c r="I941" s="87"/>
      <c r="J941" s="87"/>
      <c r="K941" s="87"/>
      <c r="L941" s="88"/>
      <c r="M941" s="89"/>
      <c r="N941" s="90"/>
      <c r="O941" s="75"/>
    </row>
    <row r="942" spans="1:15" x14ac:dyDescent="0.25">
      <c r="A942" s="5"/>
      <c r="B942" s="86"/>
      <c r="C942" s="87"/>
      <c r="D942" s="87"/>
      <c r="E942" s="87"/>
      <c r="F942" s="87"/>
      <c r="G942" s="87"/>
      <c r="H942" s="87"/>
      <c r="I942" s="87"/>
      <c r="J942" s="87"/>
      <c r="K942" s="87"/>
      <c r="L942" s="88"/>
      <c r="M942" s="89"/>
      <c r="N942" s="90"/>
      <c r="O942" s="75"/>
    </row>
    <row r="943" spans="1:15" x14ac:dyDescent="0.25">
      <c r="A943" s="5"/>
      <c r="B943" s="86"/>
      <c r="C943" s="87"/>
      <c r="D943" s="87"/>
      <c r="E943" s="87"/>
      <c r="F943" s="87"/>
      <c r="G943" s="87"/>
      <c r="H943" s="87"/>
      <c r="I943" s="87"/>
      <c r="J943" s="87"/>
      <c r="K943" s="87"/>
      <c r="L943" s="88"/>
      <c r="M943" s="89"/>
      <c r="N943" s="90"/>
      <c r="O943" s="75"/>
    </row>
    <row r="944" spans="1:15" x14ac:dyDescent="0.25">
      <c r="A944" s="5"/>
      <c r="B944" s="86"/>
      <c r="C944" s="87"/>
      <c r="D944" s="87"/>
      <c r="E944" s="87"/>
      <c r="F944" s="87"/>
      <c r="G944" s="87"/>
      <c r="H944" s="87"/>
      <c r="I944" s="87"/>
      <c r="J944" s="87"/>
      <c r="K944" s="87"/>
      <c r="L944" s="88"/>
      <c r="M944" s="89"/>
      <c r="N944" s="90"/>
      <c r="O944" s="75"/>
    </row>
    <row r="945" spans="1:15" x14ac:dyDescent="0.25">
      <c r="A945" s="5"/>
      <c r="B945" s="86"/>
      <c r="C945" s="87"/>
      <c r="D945" s="87"/>
      <c r="E945" s="87"/>
      <c r="F945" s="87"/>
      <c r="G945" s="87"/>
      <c r="H945" s="87"/>
      <c r="I945" s="87"/>
      <c r="J945" s="87"/>
      <c r="K945" s="87"/>
      <c r="L945" s="88"/>
      <c r="M945" s="89"/>
      <c r="N945" s="90"/>
      <c r="O945" s="75"/>
    </row>
    <row r="946" spans="1:15" x14ac:dyDescent="0.25">
      <c r="A946" s="5"/>
      <c r="B946" s="86"/>
      <c r="C946" s="87"/>
      <c r="D946" s="87"/>
      <c r="E946" s="87"/>
      <c r="F946" s="87"/>
      <c r="G946" s="87"/>
      <c r="H946" s="87"/>
      <c r="I946" s="87"/>
      <c r="J946" s="87"/>
      <c r="K946" s="87"/>
      <c r="L946" s="88"/>
      <c r="M946" s="89"/>
      <c r="N946" s="90"/>
      <c r="O946" s="75"/>
    </row>
    <row r="947" spans="1:15" x14ac:dyDescent="0.25">
      <c r="A947" s="5"/>
      <c r="B947" s="86"/>
      <c r="C947" s="87"/>
      <c r="D947" s="87"/>
      <c r="E947" s="87"/>
      <c r="F947" s="87"/>
      <c r="G947" s="87"/>
      <c r="H947" s="87"/>
      <c r="I947" s="87"/>
      <c r="J947" s="87"/>
      <c r="K947" s="87"/>
      <c r="L947" s="88"/>
      <c r="M947" s="89"/>
      <c r="N947" s="90"/>
      <c r="O947" s="75"/>
    </row>
    <row r="948" spans="1:15" x14ac:dyDescent="0.25">
      <c r="A948" s="5"/>
      <c r="B948" s="86"/>
      <c r="C948" s="87"/>
      <c r="D948" s="87"/>
      <c r="E948" s="87"/>
      <c r="F948" s="87"/>
      <c r="G948" s="87"/>
      <c r="H948" s="87"/>
      <c r="I948" s="87"/>
      <c r="J948" s="87"/>
      <c r="K948" s="87"/>
      <c r="L948" s="88"/>
      <c r="M948" s="89"/>
      <c r="N948" s="90"/>
      <c r="O948" s="75"/>
    </row>
    <row r="949" spans="1:15" x14ac:dyDescent="0.25">
      <c r="A949" s="5"/>
      <c r="B949" s="86"/>
      <c r="C949" s="87"/>
      <c r="D949" s="87"/>
      <c r="E949" s="87"/>
      <c r="F949" s="87"/>
      <c r="G949" s="87"/>
      <c r="H949" s="87"/>
      <c r="I949" s="87"/>
      <c r="J949" s="87"/>
      <c r="K949" s="87"/>
      <c r="L949" s="88"/>
      <c r="M949" s="89"/>
      <c r="N949" s="90"/>
      <c r="O949" s="75"/>
    </row>
    <row r="950" spans="1:15" x14ac:dyDescent="0.25">
      <c r="A950" s="5"/>
      <c r="B950" s="86"/>
      <c r="C950" s="87"/>
      <c r="D950" s="87"/>
      <c r="E950" s="87"/>
      <c r="F950" s="87"/>
      <c r="G950" s="87"/>
      <c r="H950" s="87"/>
      <c r="I950" s="87"/>
      <c r="J950" s="87"/>
      <c r="K950" s="87"/>
      <c r="L950" s="88"/>
      <c r="M950" s="89"/>
      <c r="N950" s="90"/>
      <c r="O950" s="75"/>
    </row>
    <row r="951" spans="1:15" x14ac:dyDescent="0.25">
      <c r="A951" s="5"/>
      <c r="B951" s="86"/>
      <c r="C951" s="87"/>
      <c r="D951" s="87"/>
      <c r="E951" s="87"/>
      <c r="F951" s="87"/>
      <c r="G951" s="87"/>
      <c r="H951" s="87"/>
      <c r="I951" s="87"/>
      <c r="J951" s="87"/>
      <c r="K951" s="87"/>
      <c r="L951" s="88"/>
      <c r="M951" s="89"/>
      <c r="N951" s="90"/>
      <c r="O951" s="75"/>
    </row>
    <row r="952" spans="1:15" x14ac:dyDescent="0.25">
      <c r="A952" s="5"/>
      <c r="B952" s="86"/>
      <c r="C952" s="87"/>
      <c r="D952" s="87"/>
      <c r="E952" s="87"/>
      <c r="F952" s="87"/>
      <c r="G952" s="87"/>
      <c r="H952" s="87"/>
      <c r="I952" s="87"/>
      <c r="J952" s="87"/>
      <c r="K952" s="87"/>
      <c r="L952" s="88"/>
      <c r="M952" s="89"/>
      <c r="N952" s="90"/>
      <c r="O952" s="75"/>
    </row>
    <row r="953" spans="1:15" x14ac:dyDescent="0.25">
      <c r="A953" s="5"/>
      <c r="B953" s="86"/>
      <c r="C953" s="87"/>
      <c r="D953" s="87"/>
      <c r="E953" s="87"/>
      <c r="F953" s="87"/>
      <c r="G953" s="87"/>
      <c r="H953" s="87"/>
      <c r="I953" s="87"/>
      <c r="J953" s="87"/>
      <c r="K953" s="87"/>
      <c r="L953" s="88"/>
      <c r="M953" s="89"/>
      <c r="N953" s="90"/>
      <c r="O953" s="75"/>
    </row>
    <row r="954" spans="1:15" x14ac:dyDescent="0.25">
      <c r="A954" s="5"/>
      <c r="B954" s="86"/>
      <c r="C954" s="87"/>
      <c r="D954" s="87"/>
      <c r="E954" s="87"/>
      <c r="F954" s="87"/>
      <c r="G954" s="87"/>
      <c r="H954" s="87"/>
      <c r="I954" s="87"/>
      <c r="J954" s="87"/>
      <c r="K954" s="87"/>
      <c r="L954" s="88"/>
      <c r="M954" s="89"/>
      <c r="N954" s="90"/>
      <c r="O954" s="75"/>
    </row>
    <row r="955" spans="1:15" x14ac:dyDescent="0.25">
      <c r="A955" s="5"/>
      <c r="B955" s="86"/>
      <c r="C955" s="87"/>
      <c r="D955" s="87"/>
      <c r="E955" s="87"/>
      <c r="F955" s="87"/>
      <c r="G955" s="87"/>
      <c r="H955" s="87"/>
      <c r="I955" s="87"/>
      <c r="J955" s="87"/>
      <c r="K955" s="87"/>
      <c r="L955" s="88"/>
      <c r="M955" s="89"/>
      <c r="N955" s="90"/>
      <c r="O955" s="75"/>
    </row>
    <row r="956" spans="1:15" x14ac:dyDescent="0.25">
      <c r="A956" s="5"/>
      <c r="B956" s="86"/>
      <c r="C956" s="87"/>
      <c r="D956" s="87"/>
      <c r="E956" s="87"/>
      <c r="F956" s="87"/>
      <c r="G956" s="87"/>
      <c r="H956" s="87"/>
      <c r="I956" s="87"/>
      <c r="J956" s="87"/>
      <c r="K956" s="87"/>
      <c r="L956" s="88"/>
      <c r="M956" s="89"/>
      <c r="N956" s="90"/>
      <c r="O956" s="75"/>
    </row>
    <row r="957" spans="1:15" x14ac:dyDescent="0.25">
      <c r="A957" s="5"/>
      <c r="B957" s="86"/>
      <c r="C957" s="87"/>
      <c r="D957" s="87"/>
      <c r="E957" s="87"/>
      <c r="F957" s="87"/>
      <c r="G957" s="87"/>
      <c r="H957" s="87"/>
      <c r="I957" s="87"/>
      <c r="J957" s="87"/>
      <c r="K957" s="87"/>
      <c r="L957" s="88"/>
      <c r="M957" s="89"/>
      <c r="N957" s="90"/>
      <c r="O957" s="75"/>
    </row>
    <row r="958" spans="1:15" x14ac:dyDescent="0.25">
      <c r="A958" s="5"/>
      <c r="B958" s="86"/>
      <c r="C958" s="87"/>
      <c r="D958" s="87"/>
      <c r="E958" s="87"/>
      <c r="F958" s="87"/>
      <c r="G958" s="87"/>
      <c r="H958" s="87"/>
      <c r="I958" s="87"/>
      <c r="J958" s="87"/>
      <c r="K958" s="87"/>
      <c r="L958" s="88"/>
      <c r="M958" s="89"/>
      <c r="N958" s="90"/>
      <c r="O958" s="75"/>
    </row>
    <row r="959" spans="1:15" x14ac:dyDescent="0.25">
      <c r="A959" s="5"/>
      <c r="B959" s="86"/>
      <c r="C959" s="87"/>
      <c r="D959" s="87"/>
      <c r="E959" s="87"/>
      <c r="F959" s="87"/>
      <c r="G959" s="87"/>
      <c r="H959" s="87"/>
      <c r="I959" s="87"/>
      <c r="J959" s="87"/>
      <c r="K959" s="87"/>
      <c r="L959" s="88"/>
      <c r="M959" s="89"/>
      <c r="N959" s="90"/>
      <c r="O959" s="75"/>
    </row>
    <row r="960" spans="1:15" x14ac:dyDescent="0.25">
      <c r="A960" s="5"/>
      <c r="B960" s="86"/>
      <c r="C960" s="87"/>
      <c r="D960" s="87"/>
      <c r="E960" s="87"/>
      <c r="F960" s="87"/>
      <c r="G960" s="87"/>
      <c r="H960" s="87"/>
      <c r="I960" s="87"/>
      <c r="J960" s="87"/>
      <c r="K960" s="87"/>
      <c r="L960" s="88"/>
      <c r="M960" s="89"/>
      <c r="N960" s="90"/>
      <c r="O960" s="75"/>
    </row>
    <row r="961" spans="1:15" x14ac:dyDescent="0.25">
      <c r="A961" s="5"/>
      <c r="B961" s="86"/>
      <c r="C961" s="87"/>
      <c r="D961" s="87"/>
      <c r="E961" s="87"/>
      <c r="F961" s="87"/>
      <c r="G961" s="87"/>
      <c r="H961" s="87"/>
      <c r="I961" s="87"/>
      <c r="J961" s="87"/>
      <c r="K961" s="87"/>
      <c r="L961" s="88"/>
      <c r="M961" s="89"/>
      <c r="N961" s="90"/>
      <c r="O961" s="75"/>
    </row>
    <row r="962" spans="1:15" x14ac:dyDescent="0.25">
      <c r="A962" s="5"/>
      <c r="B962" s="86"/>
      <c r="C962" s="87"/>
      <c r="D962" s="87"/>
      <c r="E962" s="87"/>
      <c r="F962" s="87"/>
      <c r="G962" s="87"/>
      <c r="H962" s="87"/>
      <c r="I962" s="87"/>
      <c r="J962" s="87"/>
      <c r="K962" s="87"/>
      <c r="L962" s="88"/>
      <c r="M962" s="89"/>
      <c r="N962" s="90"/>
      <c r="O962" s="75"/>
    </row>
    <row r="963" spans="1:15" x14ac:dyDescent="0.25">
      <c r="A963" s="5"/>
      <c r="B963" s="86"/>
      <c r="C963" s="87"/>
      <c r="D963" s="87"/>
      <c r="E963" s="87"/>
      <c r="F963" s="87"/>
      <c r="G963" s="87"/>
      <c r="H963" s="87"/>
      <c r="I963" s="87"/>
      <c r="J963" s="87"/>
      <c r="K963" s="87"/>
      <c r="L963" s="88"/>
      <c r="M963" s="89"/>
      <c r="N963" s="90"/>
      <c r="O963" s="75"/>
    </row>
    <row r="964" spans="1:15" x14ac:dyDescent="0.25">
      <c r="A964" s="5"/>
      <c r="B964" s="86"/>
      <c r="C964" s="87"/>
      <c r="D964" s="87"/>
      <c r="E964" s="87"/>
      <c r="F964" s="87"/>
      <c r="G964" s="87"/>
      <c r="H964" s="87"/>
      <c r="I964" s="87"/>
      <c r="J964" s="87"/>
      <c r="K964" s="87"/>
      <c r="L964" s="88"/>
      <c r="M964" s="89"/>
      <c r="N964" s="90"/>
      <c r="O964" s="75"/>
    </row>
    <row r="965" spans="1:15" x14ac:dyDescent="0.25">
      <c r="A965" s="5"/>
      <c r="B965" s="86"/>
      <c r="C965" s="87"/>
      <c r="D965" s="87"/>
      <c r="E965" s="87"/>
      <c r="F965" s="87"/>
      <c r="G965" s="87"/>
      <c r="H965" s="87"/>
      <c r="I965" s="87"/>
      <c r="J965" s="87"/>
      <c r="K965" s="87"/>
      <c r="L965" s="88"/>
      <c r="M965" s="89"/>
      <c r="N965" s="90"/>
      <c r="O965" s="75"/>
    </row>
    <row r="966" spans="1:15" x14ac:dyDescent="0.25">
      <c r="A966" s="5"/>
      <c r="B966" s="86"/>
      <c r="C966" s="87"/>
      <c r="D966" s="87"/>
      <c r="E966" s="87"/>
      <c r="F966" s="87"/>
      <c r="G966" s="87"/>
      <c r="H966" s="87"/>
      <c r="I966" s="87"/>
      <c r="J966" s="87"/>
      <c r="K966" s="87"/>
      <c r="L966" s="88"/>
      <c r="M966" s="89"/>
      <c r="N966" s="90"/>
      <c r="O966" s="75"/>
    </row>
    <row r="967" spans="1:15" x14ac:dyDescent="0.25">
      <c r="A967" s="5"/>
      <c r="B967" s="86"/>
      <c r="C967" s="87"/>
      <c r="D967" s="87"/>
      <c r="E967" s="87"/>
      <c r="F967" s="87"/>
      <c r="G967" s="87"/>
      <c r="H967" s="87"/>
      <c r="I967" s="87"/>
      <c r="J967" s="87"/>
      <c r="K967" s="87"/>
      <c r="L967" s="88"/>
      <c r="M967" s="89"/>
      <c r="N967" s="90"/>
      <c r="O967" s="75"/>
    </row>
    <row r="968" spans="1:15" x14ac:dyDescent="0.25">
      <c r="A968" s="5"/>
      <c r="B968" s="86"/>
      <c r="C968" s="87"/>
      <c r="D968" s="87"/>
      <c r="E968" s="87"/>
      <c r="F968" s="87"/>
      <c r="G968" s="87"/>
      <c r="H968" s="87"/>
      <c r="I968" s="87"/>
      <c r="J968" s="87"/>
      <c r="K968" s="87"/>
      <c r="L968" s="88"/>
      <c r="M968" s="89"/>
      <c r="N968" s="90"/>
      <c r="O968" s="75"/>
    </row>
    <row r="969" spans="1:15" x14ac:dyDescent="0.25">
      <c r="A969" s="5"/>
      <c r="B969" s="86"/>
      <c r="C969" s="87"/>
      <c r="D969" s="87"/>
      <c r="E969" s="87"/>
      <c r="F969" s="87"/>
      <c r="G969" s="87"/>
      <c r="H969" s="87"/>
      <c r="I969" s="87"/>
      <c r="J969" s="87"/>
      <c r="K969" s="87"/>
      <c r="L969" s="88"/>
      <c r="M969" s="89"/>
      <c r="N969" s="90"/>
      <c r="O969" s="75"/>
    </row>
    <row r="970" spans="1:15" x14ac:dyDescent="0.25">
      <c r="A970" s="5"/>
      <c r="B970" s="86"/>
      <c r="C970" s="87"/>
      <c r="D970" s="87"/>
      <c r="E970" s="87"/>
      <c r="F970" s="87"/>
      <c r="G970" s="87"/>
      <c r="H970" s="87"/>
      <c r="I970" s="87"/>
      <c r="J970" s="87"/>
      <c r="K970" s="87"/>
      <c r="L970" s="88"/>
      <c r="M970" s="89"/>
      <c r="N970" s="90"/>
      <c r="O970" s="75"/>
    </row>
    <row r="971" spans="1:15" x14ac:dyDescent="0.25">
      <c r="A971" s="5"/>
      <c r="B971" s="86"/>
      <c r="C971" s="87"/>
      <c r="D971" s="87"/>
      <c r="E971" s="87"/>
      <c r="F971" s="87"/>
      <c r="G971" s="87"/>
      <c r="H971" s="87"/>
      <c r="I971" s="87"/>
      <c r="J971" s="87"/>
      <c r="K971" s="87"/>
      <c r="L971" s="88"/>
      <c r="M971" s="89"/>
      <c r="N971" s="90"/>
      <c r="O971" s="75"/>
    </row>
    <row r="972" spans="1:15" x14ac:dyDescent="0.25">
      <c r="A972" s="5"/>
      <c r="B972" s="86"/>
      <c r="C972" s="87"/>
      <c r="D972" s="87"/>
      <c r="E972" s="87"/>
      <c r="F972" s="87"/>
      <c r="G972" s="87"/>
      <c r="H972" s="87"/>
      <c r="I972" s="87"/>
      <c r="J972" s="87"/>
      <c r="K972" s="87"/>
      <c r="L972" s="88"/>
      <c r="M972" s="89"/>
      <c r="N972" s="90"/>
      <c r="O972" s="75"/>
    </row>
    <row r="973" spans="1:15" x14ac:dyDescent="0.25">
      <c r="A973" s="5"/>
      <c r="B973" s="86"/>
      <c r="C973" s="87"/>
      <c r="D973" s="87"/>
      <c r="E973" s="87"/>
      <c r="F973" s="87"/>
      <c r="G973" s="87"/>
      <c r="H973" s="87"/>
      <c r="I973" s="87"/>
      <c r="J973" s="87"/>
      <c r="K973" s="87"/>
      <c r="L973" s="88"/>
      <c r="M973" s="89"/>
      <c r="N973" s="90"/>
      <c r="O973" s="75"/>
    </row>
    <row r="974" spans="1:15" x14ac:dyDescent="0.25">
      <c r="A974" s="5"/>
      <c r="B974" s="86"/>
      <c r="C974" s="87"/>
      <c r="D974" s="87"/>
      <c r="E974" s="87"/>
      <c r="F974" s="87"/>
      <c r="G974" s="87"/>
      <c r="H974" s="87"/>
      <c r="I974" s="87"/>
      <c r="J974" s="87"/>
      <c r="K974" s="87"/>
      <c r="L974" s="88"/>
      <c r="M974" s="89"/>
      <c r="N974" s="90"/>
      <c r="O974" s="75"/>
    </row>
    <row r="975" spans="1:15" x14ac:dyDescent="0.25">
      <c r="A975" s="5"/>
      <c r="B975" s="86"/>
      <c r="C975" s="87"/>
      <c r="D975" s="87"/>
      <c r="E975" s="87"/>
      <c r="F975" s="87"/>
      <c r="G975" s="87"/>
      <c r="H975" s="87"/>
      <c r="I975" s="87"/>
      <c r="J975" s="87"/>
      <c r="K975" s="87"/>
      <c r="L975" s="88"/>
      <c r="M975" s="89"/>
      <c r="N975" s="90"/>
      <c r="O975" s="75"/>
    </row>
    <row r="976" spans="1:15" x14ac:dyDescent="0.25">
      <c r="A976" s="5"/>
      <c r="B976" s="86"/>
      <c r="C976" s="87"/>
      <c r="D976" s="87"/>
      <c r="E976" s="87"/>
      <c r="F976" s="87"/>
      <c r="G976" s="87"/>
      <c r="H976" s="87"/>
      <c r="I976" s="87"/>
      <c r="J976" s="87"/>
      <c r="K976" s="87"/>
      <c r="L976" s="88"/>
      <c r="M976" s="89"/>
      <c r="N976" s="90"/>
      <c r="O976" s="75"/>
    </row>
    <row r="977" spans="1:15" x14ac:dyDescent="0.25">
      <c r="A977" s="5"/>
      <c r="B977" s="86"/>
      <c r="C977" s="87"/>
      <c r="D977" s="87"/>
      <c r="E977" s="87"/>
      <c r="F977" s="87"/>
      <c r="G977" s="87"/>
      <c r="H977" s="87"/>
      <c r="I977" s="87"/>
      <c r="J977" s="87"/>
      <c r="K977" s="87"/>
      <c r="L977" s="88"/>
      <c r="M977" s="89"/>
      <c r="N977" s="90"/>
      <c r="O977" s="75"/>
    </row>
    <row r="978" spans="1:15" x14ac:dyDescent="0.25">
      <c r="A978" s="5"/>
      <c r="B978" s="86"/>
      <c r="C978" s="87"/>
      <c r="D978" s="87"/>
      <c r="E978" s="87"/>
      <c r="F978" s="87"/>
      <c r="G978" s="87"/>
      <c r="H978" s="87"/>
      <c r="I978" s="87"/>
      <c r="J978" s="87"/>
      <c r="K978" s="87"/>
      <c r="L978" s="88"/>
      <c r="M978" s="89"/>
      <c r="N978" s="90"/>
      <c r="O978" s="75"/>
    </row>
    <row r="979" spans="1:15" x14ac:dyDescent="0.25">
      <c r="A979" s="5"/>
      <c r="B979" s="86"/>
      <c r="C979" s="87"/>
      <c r="D979" s="87"/>
      <c r="E979" s="87"/>
      <c r="F979" s="87"/>
      <c r="G979" s="87"/>
      <c r="H979" s="87"/>
      <c r="I979" s="87"/>
      <c r="J979" s="87"/>
      <c r="K979" s="87"/>
      <c r="L979" s="88"/>
      <c r="M979" s="89"/>
      <c r="N979" s="90"/>
      <c r="O979" s="75"/>
    </row>
    <row r="980" spans="1:15" x14ac:dyDescent="0.25">
      <c r="A980" s="5"/>
      <c r="B980" s="86"/>
      <c r="C980" s="87"/>
      <c r="D980" s="87"/>
      <c r="E980" s="87"/>
      <c r="F980" s="87"/>
      <c r="G980" s="87"/>
      <c r="H980" s="87"/>
      <c r="I980" s="87"/>
      <c r="J980" s="87"/>
      <c r="K980" s="87"/>
      <c r="L980" s="88"/>
      <c r="M980" s="89"/>
      <c r="N980" s="90"/>
      <c r="O980" s="75"/>
    </row>
    <row r="981" spans="1:15" x14ac:dyDescent="0.25">
      <c r="A981" s="5"/>
      <c r="B981" s="86"/>
      <c r="C981" s="87"/>
      <c r="D981" s="87"/>
      <c r="E981" s="87"/>
      <c r="F981" s="87"/>
      <c r="G981" s="87"/>
      <c r="H981" s="87"/>
      <c r="I981" s="87"/>
      <c r="J981" s="87"/>
      <c r="K981" s="87"/>
      <c r="L981" s="88"/>
      <c r="M981" s="89"/>
      <c r="N981" s="90"/>
      <c r="O981" s="75"/>
    </row>
    <row r="982" spans="1:15" x14ac:dyDescent="0.25">
      <c r="A982" s="5"/>
      <c r="B982" s="86"/>
      <c r="C982" s="87"/>
      <c r="D982" s="87"/>
      <c r="E982" s="87"/>
      <c r="F982" s="87"/>
      <c r="G982" s="87"/>
      <c r="H982" s="87"/>
      <c r="I982" s="87"/>
      <c r="J982" s="87"/>
      <c r="K982" s="87"/>
      <c r="L982" s="88"/>
      <c r="M982" s="89"/>
      <c r="N982" s="90"/>
      <c r="O982" s="75"/>
    </row>
    <row r="983" spans="1:15" x14ac:dyDescent="0.25">
      <c r="A983" s="5"/>
      <c r="B983" s="86"/>
      <c r="C983" s="87"/>
      <c r="D983" s="87"/>
      <c r="E983" s="87"/>
      <c r="F983" s="87"/>
      <c r="G983" s="87"/>
      <c r="H983" s="87"/>
      <c r="I983" s="87"/>
      <c r="J983" s="87"/>
      <c r="K983" s="87"/>
      <c r="L983" s="88"/>
      <c r="M983" s="89"/>
      <c r="N983" s="90"/>
      <c r="O983" s="75"/>
    </row>
    <row r="984" spans="1:15" x14ac:dyDescent="0.25">
      <c r="A984" s="5"/>
      <c r="B984" s="86"/>
      <c r="C984" s="87"/>
      <c r="D984" s="87"/>
      <c r="E984" s="87"/>
      <c r="F984" s="87"/>
      <c r="G984" s="87"/>
      <c r="H984" s="87"/>
      <c r="I984" s="87"/>
      <c r="J984" s="87"/>
      <c r="K984" s="87"/>
      <c r="L984" s="88"/>
      <c r="M984" s="89"/>
      <c r="N984" s="90"/>
      <c r="O984" s="75"/>
    </row>
    <row r="985" spans="1:15" x14ac:dyDescent="0.25">
      <c r="A985" s="5"/>
      <c r="B985" s="86"/>
      <c r="C985" s="87"/>
      <c r="D985" s="87"/>
      <c r="E985" s="87"/>
      <c r="F985" s="87"/>
      <c r="G985" s="87"/>
      <c r="H985" s="87"/>
      <c r="I985" s="87"/>
      <c r="J985" s="87"/>
      <c r="K985" s="87"/>
      <c r="L985" s="88"/>
      <c r="M985" s="89"/>
      <c r="N985" s="90"/>
      <c r="O985" s="75"/>
    </row>
    <row r="986" spans="1:15" x14ac:dyDescent="0.25">
      <c r="A986" s="5"/>
      <c r="B986" s="86"/>
      <c r="C986" s="87"/>
      <c r="D986" s="87"/>
      <c r="E986" s="87"/>
      <c r="F986" s="87"/>
      <c r="G986" s="87"/>
      <c r="H986" s="87"/>
      <c r="I986" s="87"/>
      <c r="J986" s="87"/>
      <c r="K986" s="87"/>
      <c r="L986" s="88"/>
      <c r="M986" s="89"/>
      <c r="N986" s="90"/>
      <c r="O986" s="75"/>
    </row>
    <row r="987" spans="1:15" x14ac:dyDescent="0.25">
      <c r="A987" s="5"/>
      <c r="B987" s="86"/>
      <c r="C987" s="87"/>
      <c r="D987" s="87"/>
      <c r="E987" s="87"/>
      <c r="F987" s="87"/>
      <c r="G987" s="87"/>
      <c r="H987" s="87"/>
      <c r="I987" s="87"/>
      <c r="J987" s="87"/>
      <c r="K987" s="87"/>
      <c r="L987" s="88"/>
      <c r="M987" s="89"/>
      <c r="N987" s="90"/>
      <c r="O987" s="75"/>
    </row>
    <row r="988" spans="1:15" x14ac:dyDescent="0.25">
      <c r="A988" s="5"/>
      <c r="B988" s="86"/>
      <c r="C988" s="87"/>
      <c r="D988" s="87"/>
      <c r="E988" s="87"/>
      <c r="F988" s="87"/>
      <c r="G988" s="87"/>
      <c r="H988" s="87"/>
      <c r="I988" s="87"/>
      <c r="J988" s="87"/>
      <c r="K988" s="87"/>
      <c r="L988" s="88"/>
      <c r="M988" s="89"/>
      <c r="N988" s="90"/>
      <c r="O988" s="75"/>
    </row>
    <row r="989" spans="1:15" x14ac:dyDescent="0.25">
      <c r="A989" s="5"/>
      <c r="B989" s="86"/>
      <c r="C989" s="87"/>
      <c r="D989" s="87"/>
      <c r="E989" s="87"/>
      <c r="F989" s="87"/>
      <c r="G989" s="87"/>
      <c r="H989" s="87"/>
      <c r="I989" s="87"/>
      <c r="J989" s="87"/>
      <c r="K989" s="87"/>
      <c r="L989" s="88"/>
      <c r="M989" s="89"/>
      <c r="N989" s="90"/>
      <c r="O989" s="75"/>
    </row>
    <row r="990" spans="1:15" x14ac:dyDescent="0.25">
      <c r="A990" s="5"/>
      <c r="B990" s="86"/>
      <c r="C990" s="87"/>
      <c r="D990" s="87"/>
      <c r="E990" s="87"/>
      <c r="F990" s="87"/>
      <c r="G990" s="87"/>
      <c r="H990" s="87"/>
      <c r="I990" s="87"/>
      <c r="J990" s="87"/>
      <c r="K990" s="87"/>
      <c r="L990" s="88"/>
      <c r="M990" s="89"/>
      <c r="N990" s="90"/>
      <c r="O990" s="75"/>
    </row>
    <row r="991" spans="1:15" x14ac:dyDescent="0.25">
      <c r="A991" s="5"/>
      <c r="B991" s="86"/>
      <c r="C991" s="87"/>
      <c r="D991" s="87"/>
      <c r="E991" s="87"/>
      <c r="F991" s="87"/>
      <c r="G991" s="87"/>
      <c r="H991" s="87"/>
      <c r="I991" s="87"/>
      <c r="J991" s="87"/>
      <c r="K991" s="87"/>
      <c r="L991" s="88"/>
      <c r="M991" s="89"/>
      <c r="N991" s="90"/>
      <c r="O991" s="75"/>
    </row>
    <row r="992" spans="1:15" x14ac:dyDescent="0.25">
      <c r="A992" s="5"/>
      <c r="B992" s="86"/>
      <c r="C992" s="87"/>
      <c r="D992" s="87"/>
      <c r="E992" s="87"/>
      <c r="F992" s="87"/>
      <c r="G992" s="87"/>
      <c r="H992" s="87"/>
      <c r="I992" s="87"/>
      <c r="J992" s="87"/>
      <c r="K992" s="87"/>
      <c r="L992" s="88"/>
      <c r="M992" s="89"/>
      <c r="N992" s="90"/>
      <c r="O992" s="75"/>
    </row>
    <row r="993" spans="1:15" x14ac:dyDescent="0.25">
      <c r="A993" s="5"/>
      <c r="B993" s="86"/>
      <c r="C993" s="87"/>
      <c r="D993" s="87"/>
      <c r="E993" s="87"/>
      <c r="F993" s="87"/>
      <c r="G993" s="87"/>
      <c r="H993" s="87"/>
      <c r="I993" s="87"/>
      <c r="J993" s="87"/>
      <c r="K993" s="87"/>
      <c r="L993" s="88"/>
      <c r="M993" s="89"/>
      <c r="N993" s="90"/>
      <c r="O993" s="75"/>
    </row>
    <row r="994" spans="1:15" x14ac:dyDescent="0.25">
      <c r="A994" s="5"/>
      <c r="B994" s="86"/>
      <c r="C994" s="87"/>
      <c r="D994" s="87"/>
      <c r="E994" s="87"/>
      <c r="F994" s="87"/>
      <c r="G994" s="87"/>
      <c r="H994" s="87"/>
      <c r="I994" s="87"/>
      <c r="J994" s="87"/>
      <c r="K994" s="87"/>
      <c r="L994" s="88"/>
      <c r="M994" s="89"/>
      <c r="N994" s="90"/>
      <c r="O994" s="75"/>
    </row>
    <row r="995" spans="1:15" x14ac:dyDescent="0.25">
      <c r="A995" s="5"/>
      <c r="B995" s="86"/>
      <c r="C995" s="87"/>
      <c r="D995" s="87"/>
      <c r="E995" s="87"/>
      <c r="F995" s="87"/>
      <c r="G995" s="87"/>
      <c r="H995" s="87"/>
      <c r="I995" s="87"/>
      <c r="J995" s="87"/>
      <c r="K995" s="87"/>
      <c r="L995" s="88"/>
      <c r="M995" s="89"/>
      <c r="N995" s="90"/>
      <c r="O995" s="75"/>
    </row>
    <row r="996" spans="1:15" x14ac:dyDescent="0.25">
      <c r="A996" s="5"/>
      <c r="B996" s="86"/>
      <c r="C996" s="87"/>
      <c r="D996" s="87"/>
      <c r="E996" s="87"/>
      <c r="F996" s="87"/>
      <c r="G996" s="87"/>
      <c r="H996" s="87"/>
      <c r="I996" s="87"/>
      <c r="J996" s="87"/>
      <c r="K996" s="87"/>
      <c r="L996" s="88"/>
      <c r="M996" s="89"/>
      <c r="N996" s="90"/>
      <c r="O996" s="75"/>
    </row>
    <row r="997" spans="1:15" x14ac:dyDescent="0.25">
      <c r="A997" s="5"/>
      <c r="B997" s="86"/>
      <c r="C997" s="87"/>
      <c r="D997" s="87"/>
      <c r="E997" s="87"/>
      <c r="F997" s="87"/>
      <c r="G997" s="87"/>
      <c r="H997" s="87"/>
      <c r="I997" s="87"/>
      <c r="J997" s="87"/>
      <c r="K997" s="87"/>
      <c r="L997" s="88"/>
      <c r="M997" s="89"/>
      <c r="N997" s="90"/>
      <c r="O997" s="75"/>
    </row>
    <row r="998" spans="1:15" x14ac:dyDescent="0.25">
      <c r="A998" s="5"/>
      <c r="B998" s="86"/>
      <c r="C998" s="87"/>
      <c r="D998" s="87"/>
      <c r="E998" s="87"/>
      <c r="F998" s="87"/>
      <c r="G998" s="87"/>
      <c r="H998" s="87"/>
      <c r="I998" s="87"/>
      <c r="J998" s="87"/>
      <c r="K998" s="87"/>
      <c r="L998" s="88"/>
      <c r="M998" s="89"/>
      <c r="N998" s="90"/>
      <c r="O998" s="75"/>
    </row>
    <row r="999" spans="1:15" x14ac:dyDescent="0.25">
      <c r="A999" s="5"/>
      <c r="B999" s="86"/>
      <c r="C999" s="87"/>
      <c r="D999" s="87"/>
      <c r="E999" s="87"/>
      <c r="F999" s="87"/>
      <c r="G999" s="87"/>
      <c r="H999" s="87"/>
      <c r="I999" s="87"/>
      <c r="J999" s="87"/>
      <c r="K999" s="87"/>
      <c r="L999" s="88"/>
      <c r="M999" s="89"/>
      <c r="N999" s="90"/>
      <c r="O999" s="75"/>
    </row>
    <row r="1000" spans="1:15" x14ac:dyDescent="0.25">
      <c r="A1000" s="5"/>
      <c r="B1000" s="86"/>
      <c r="C1000" s="87"/>
      <c r="D1000" s="87"/>
      <c r="E1000" s="87"/>
      <c r="F1000" s="87"/>
      <c r="G1000" s="87"/>
      <c r="H1000" s="87"/>
      <c r="I1000" s="87"/>
      <c r="J1000" s="87"/>
      <c r="K1000" s="87"/>
      <c r="L1000" s="88"/>
      <c r="M1000" s="89"/>
      <c r="N1000" s="90"/>
      <c r="O1000" s="75"/>
    </row>
    <row r="1001" spans="1:15" s="92" customFormat="1" x14ac:dyDescent="0.25">
      <c r="A1001" s="105" t="s">
        <v>488</v>
      </c>
      <c r="B1001" s="103"/>
      <c r="C1001" s="103"/>
      <c r="D1001" s="103"/>
      <c r="E1001" s="103"/>
      <c r="F1001" s="103"/>
      <c r="G1001" s="103"/>
      <c r="H1001" s="103"/>
      <c r="I1001" s="103"/>
      <c r="J1001" s="103"/>
      <c r="K1001" s="103"/>
      <c r="L1001" s="103"/>
      <c r="M1001" s="103"/>
      <c r="N1001" s="104"/>
      <c r="O1001" s="104"/>
    </row>
  </sheetData>
  <mergeCells count="1">
    <mergeCell ref="A1:O1"/>
  </mergeCells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10459E-9CA8-47D5-9907-3D5E0A86C728}">
  <sheetPr>
    <tabColor theme="0" tint="-0.499984740745262"/>
  </sheetPr>
  <dimension ref="A1:Q1002"/>
  <sheetViews>
    <sheetView showGridLines="0" topLeftCell="F1" zoomScaleNormal="100" workbookViewId="0">
      <pane ySplit="1" topLeftCell="A76" activePane="bottomLeft" state="frozen"/>
      <selection pane="bottomLeft" activeCell="O88" sqref="O88"/>
    </sheetView>
  </sheetViews>
  <sheetFormatPr defaultRowHeight="15" x14ac:dyDescent="0.25"/>
  <cols>
    <col min="1" max="1" width="5" bestFit="1" customWidth="1"/>
    <col min="2" max="2" width="16" style="35" customWidth="1"/>
    <col min="3" max="3" width="11.5703125" style="35" customWidth="1"/>
    <col min="4" max="4" width="6.42578125" style="35" customWidth="1"/>
    <col min="5" max="5" width="16" style="35" customWidth="1"/>
    <col min="6" max="7" width="6.7109375" style="35" customWidth="1"/>
    <col min="8" max="8" width="16" style="35" customWidth="1"/>
    <col min="9" max="9" width="9.140625" style="35" customWidth="1"/>
    <col min="10" max="11" width="8.42578125" style="35" customWidth="1"/>
    <col min="12" max="12" width="16.140625" style="35" bestFit="1" customWidth="1"/>
    <col min="13" max="13" width="11.5703125" style="35" customWidth="1"/>
    <col min="15" max="15" width="25.7109375" style="11" bestFit="1" customWidth="1"/>
    <col min="16" max="16" width="14.7109375" style="11" customWidth="1"/>
    <col min="17" max="17" width="14.7109375" style="38" customWidth="1"/>
  </cols>
  <sheetData>
    <row r="1" spans="1:17" s="1" customFormat="1" ht="57" customHeight="1" x14ac:dyDescent="0.25">
      <c r="A1" s="137" t="s">
        <v>1</v>
      </c>
      <c r="B1" s="138" t="s">
        <v>514</v>
      </c>
      <c r="C1" s="138" t="s">
        <v>2</v>
      </c>
      <c r="D1" s="138" t="s">
        <v>464</v>
      </c>
      <c r="E1" s="138" t="s">
        <v>3</v>
      </c>
      <c r="F1" s="138" t="s">
        <v>465</v>
      </c>
      <c r="G1" s="138" t="s">
        <v>500</v>
      </c>
      <c r="H1" s="138" t="s">
        <v>5</v>
      </c>
      <c r="I1" s="139" t="s">
        <v>499</v>
      </c>
      <c r="J1" s="139" t="s">
        <v>9</v>
      </c>
      <c r="K1" s="139" t="s">
        <v>6</v>
      </c>
      <c r="L1" s="138" t="s">
        <v>4</v>
      </c>
      <c r="M1" s="138" t="s">
        <v>29</v>
      </c>
      <c r="N1" s="2"/>
      <c r="O1" s="141" t="s">
        <v>448</v>
      </c>
      <c r="P1" s="141" t="s">
        <v>462</v>
      </c>
      <c r="Q1" s="141" t="s">
        <v>27</v>
      </c>
    </row>
    <row r="2" spans="1:17" x14ac:dyDescent="0.25">
      <c r="A2" s="37">
        <v>1</v>
      </c>
      <c r="B2" s="67"/>
      <c r="C2" s="68"/>
      <c r="D2" s="67"/>
      <c r="E2" s="67"/>
      <c r="F2" s="67"/>
      <c r="G2" s="67"/>
      <c r="H2" s="67"/>
      <c r="I2" s="67"/>
      <c r="J2" s="67"/>
      <c r="K2" s="67"/>
      <c r="L2" s="67"/>
      <c r="M2" s="69"/>
      <c r="O2" s="11" t="s">
        <v>450</v>
      </c>
      <c r="P2" s="11" t="str" cm="1">
        <f t="array" ref="P2">_xlfn.XLOOKUP(O2,INDEX(Flettilisti,,1),INDEX(Flettilisti,,2),,0)</f>
        <v>Vantar flokkun</v>
      </c>
      <c r="Q2" s="11" t="str">
        <f>IF(ISBLANK(M2),"",IF(M2&gt;=Gögn!$J$2,"Styrkhæft","Óstyrkhæft"))</f>
        <v/>
      </c>
    </row>
    <row r="3" spans="1:17" x14ac:dyDescent="0.25">
      <c r="A3" s="37">
        <f>A2+1</f>
        <v>2</v>
      </c>
      <c r="B3" s="67"/>
      <c r="C3" s="68"/>
      <c r="D3" s="67"/>
      <c r="E3" s="67"/>
      <c r="F3" s="67"/>
      <c r="G3" s="67"/>
      <c r="H3" s="67"/>
      <c r="I3" s="67"/>
      <c r="J3" s="67"/>
      <c r="K3" s="67"/>
      <c r="L3" s="67"/>
      <c r="M3" s="69"/>
      <c r="O3" s="11" t="s">
        <v>450</v>
      </c>
      <c r="P3" s="11" t="str" cm="1">
        <f t="array" ref="P3">_xlfn.XLOOKUP(O3,INDEX(Flettilisti,,1),INDEX(Flettilisti,,2),,0)</f>
        <v>Vantar flokkun</v>
      </c>
      <c r="Q3" s="11" t="str">
        <f>IF(ISBLANK(M3),"",IF(M3&gt;=Gögn!$J$2,"Styrkhæft","Óstyrkhæft"))</f>
        <v/>
      </c>
    </row>
    <row r="4" spans="1:17" x14ac:dyDescent="0.25">
      <c r="A4" s="37">
        <f t="shared" ref="A4:A67" si="0">A3+1</f>
        <v>3</v>
      </c>
      <c r="B4" s="67"/>
      <c r="C4" s="68"/>
      <c r="D4" s="67"/>
      <c r="E4" s="67"/>
      <c r="F4" s="67"/>
      <c r="G4" s="67"/>
      <c r="H4" s="67"/>
      <c r="I4" s="67"/>
      <c r="J4" s="67"/>
      <c r="K4" s="67"/>
      <c r="L4" s="67"/>
      <c r="M4" s="69"/>
      <c r="O4" s="11" t="s">
        <v>450</v>
      </c>
      <c r="P4" s="11" t="str" cm="1">
        <f t="array" ref="P4">_xlfn.XLOOKUP(O4,INDEX(Flettilisti,,1),INDEX(Flettilisti,,2),,0)</f>
        <v>Vantar flokkun</v>
      </c>
      <c r="Q4" s="11" t="str">
        <f>IF(ISBLANK(M4),"",IF(M4&gt;=Gögn!$J$2,"Styrkhæft","Óstyrkhæft"))</f>
        <v/>
      </c>
    </row>
    <row r="5" spans="1:17" x14ac:dyDescent="0.25">
      <c r="A5" s="37">
        <f t="shared" si="0"/>
        <v>4</v>
      </c>
      <c r="B5" s="67"/>
      <c r="C5" s="68"/>
      <c r="D5" s="67"/>
      <c r="E5" s="67"/>
      <c r="F5" s="67"/>
      <c r="G5" s="67"/>
      <c r="H5" s="67"/>
      <c r="I5" s="67"/>
      <c r="J5" s="67"/>
      <c r="K5" s="67"/>
      <c r="L5" s="67"/>
      <c r="M5" s="69"/>
      <c r="O5" s="11" t="s">
        <v>450</v>
      </c>
      <c r="P5" s="11" t="str" cm="1">
        <f t="array" ref="P5">_xlfn.XLOOKUP(O5,INDEX(Flettilisti,,1),INDEX(Flettilisti,,2),,0)</f>
        <v>Vantar flokkun</v>
      </c>
      <c r="Q5" s="11" t="str">
        <f>IF(ISBLANK(M5),"",IF(M5&gt;=Gögn!$J$2,"Styrkhæft","Óstyrkhæft"))</f>
        <v/>
      </c>
    </row>
    <row r="6" spans="1:17" x14ac:dyDescent="0.25">
      <c r="A6" s="37">
        <f t="shared" si="0"/>
        <v>5</v>
      </c>
      <c r="B6" s="67"/>
      <c r="C6" s="68"/>
      <c r="D6" s="67"/>
      <c r="E6" s="67"/>
      <c r="F6" s="67"/>
      <c r="G6" s="67"/>
      <c r="H6" s="67"/>
      <c r="I6" s="67"/>
      <c r="J6" s="67"/>
      <c r="K6" s="67"/>
      <c r="L6" s="67"/>
      <c r="M6" s="69"/>
      <c r="N6" s="140"/>
      <c r="O6" s="11" t="s">
        <v>450</v>
      </c>
      <c r="P6" s="11" t="str" cm="1">
        <f t="array" ref="P6">_xlfn.XLOOKUP(O6,INDEX(Flettilisti,,1),INDEX(Flettilisti,,2),,0)</f>
        <v>Vantar flokkun</v>
      </c>
      <c r="Q6" s="11" t="str">
        <f>IF(ISBLANK(M6),"",IF(M6&gt;=Gögn!$J$2,"Styrkhæft","Óstyrkhæft"))</f>
        <v/>
      </c>
    </row>
    <row r="7" spans="1:17" x14ac:dyDescent="0.25">
      <c r="A7" s="37">
        <f t="shared" si="0"/>
        <v>6</v>
      </c>
      <c r="B7" s="67"/>
      <c r="C7" s="68"/>
      <c r="D7" s="67"/>
      <c r="E7" s="67"/>
      <c r="F7" s="67"/>
      <c r="G7" s="67"/>
      <c r="H7" s="67"/>
      <c r="I7" s="67"/>
      <c r="J7" s="67"/>
      <c r="K7" s="67"/>
      <c r="L7" s="67"/>
      <c r="M7" s="69"/>
      <c r="N7" s="140"/>
      <c r="O7" s="11" t="s">
        <v>450</v>
      </c>
      <c r="P7" s="11" t="str" cm="1">
        <f t="array" ref="P7">_xlfn.XLOOKUP(O7,INDEX(Flettilisti,,1),INDEX(Flettilisti,,2),,0)</f>
        <v>Vantar flokkun</v>
      </c>
      <c r="Q7" s="11" t="str">
        <f>IF(ISBLANK(M7),"",IF(M7&gt;=Gögn!$J$2,"Styrkhæft","Óstyrkhæft"))</f>
        <v/>
      </c>
    </row>
    <row r="8" spans="1:17" x14ac:dyDescent="0.25">
      <c r="A8" s="37">
        <f t="shared" si="0"/>
        <v>7</v>
      </c>
      <c r="B8" s="67"/>
      <c r="C8" s="68"/>
      <c r="D8" s="67"/>
      <c r="E8" s="67"/>
      <c r="F8" s="67"/>
      <c r="G8" s="67"/>
      <c r="H8" s="67"/>
      <c r="I8" s="67"/>
      <c r="J8" s="67"/>
      <c r="K8" s="67"/>
      <c r="L8" s="67"/>
      <c r="M8" s="69"/>
      <c r="O8" s="11" t="s">
        <v>450</v>
      </c>
      <c r="P8" s="11" t="str" cm="1">
        <f t="array" ref="P8">_xlfn.XLOOKUP(O8,INDEX(Flettilisti,,1),INDEX(Flettilisti,,2),,0)</f>
        <v>Vantar flokkun</v>
      </c>
      <c r="Q8" s="11" t="str">
        <f>IF(ISBLANK(M8),"",IF(M8&gt;=Gögn!$J$2,"Styrkhæft","Óstyrkhæft"))</f>
        <v/>
      </c>
    </row>
    <row r="9" spans="1:17" x14ac:dyDescent="0.25">
      <c r="A9" s="37">
        <f t="shared" si="0"/>
        <v>8</v>
      </c>
      <c r="B9" s="67"/>
      <c r="C9" s="68"/>
      <c r="D9" s="67"/>
      <c r="E9" s="67"/>
      <c r="F9" s="67"/>
      <c r="G9" s="67"/>
      <c r="H9" s="67"/>
      <c r="I9" s="67"/>
      <c r="J9" s="67"/>
      <c r="K9" s="67"/>
      <c r="L9" s="67"/>
      <c r="M9" s="69"/>
      <c r="O9" s="11" t="s">
        <v>450</v>
      </c>
      <c r="P9" s="11" t="str" cm="1">
        <f t="array" ref="P9">_xlfn.XLOOKUP(O9,INDEX(Flettilisti,,1),INDEX(Flettilisti,,2),,0)</f>
        <v>Vantar flokkun</v>
      </c>
      <c r="Q9" s="11" t="str">
        <f>IF(ISBLANK(M9),"",IF(M9&gt;=Gögn!$J$2,"Styrkhæft","Óstyrkhæft"))</f>
        <v/>
      </c>
    </row>
    <row r="10" spans="1:17" x14ac:dyDescent="0.25">
      <c r="A10" s="37">
        <f t="shared" si="0"/>
        <v>9</v>
      </c>
      <c r="B10" s="67"/>
      <c r="C10" s="68"/>
      <c r="D10" s="67"/>
      <c r="E10" s="67"/>
      <c r="F10" s="67"/>
      <c r="G10" s="67"/>
      <c r="H10" s="67"/>
      <c r="I10" s="67"/>
      <c r="J10" s="67"/>
      <c r="K10" s="67"/>
      <c r="L10" s="67"/>
      <c r="M10" s="69"/>
      <c r="O10" s="11" t="s">
        <v>450</v>
      </c>
      <c r="P10" s="11" t="str" cm="1">
        <f t="array" ref="P10">_xlfn.XLOOKUP(O10,INDEX(Flettilisti,,1),INDEX(Flettilisti,,2),,0)</f>
        <v>Vantar flokkun</v>
      </c>
      <c r="Q10" s="11" t="str">
        <f>IF(ISBLANK(M10),"",IF(M10&gt;=Gögn!$J$2,"Styrkhæft","Óstyrkhæft"))</f>
        <v/>
      </c>
    </row>
    <row r="11" spans="1:17" x14ac:dyDescent="0.25">
      <c r="A11" s="37">
        <f t="shared" si="0"/>
        <v>10</v>
      </c>
      <c r="B11" s="67"/>
      <c r="C11" s="68"/>
      <c r="D11" s="67"/>
      <c r="E11" s="67"/>
      <c r="F11" s="67"/>
      <c r="G11" s="67"/>
      <c r="H11" s="67"/>
      <c r="I11" s="67"/>
      <c r="J11" s="67"/>
      <c r="K11" s="67"/>
      <c r="L11" s="67"/>
      <c r="M11" s="69"/>
      <c r="O11" s="11" t="s">
        <v>450</v>
      </c>
      <c r="P11" s="11" t="str" cm="1">
        <f t="array" ref="P11">_xlfn.XLOOKUP(O11,INDEX(Flettilisti,,1),INDEX(Flettilisti,,2),,0)</f>
        <v>Vantar flokkun</v>
      </c>
      <c r="Q11" s="11" t="str">
        <f>IF(ISBLANK(M11),"",IF(M11&gt;=Gögn!$J$2,"Styrkhæft","Óstyrkhæft"))</f>
        <v/>
      </c>
    </row>
    <row r="12" spans="1:17" x14ac:dyDescent="0.25">
      <c r="A12" s="37">
        <f t="shared" si="0"/>
        <v>11</v>
      </c>
      <c r="B12" s="67"/>
      <c r="C12" s="68"/>
      <c r="D12" s="67"/>
      <c r="E12" s="67"/>
      <c r="F12" s="67"/>
      <c r="G12" s="67"/>
      <c r="H12" s="67"/>
      <c r="I12" s="67"/>
      <c r="J12" s="67"/>
      <c r="K12" s="67"/>
      <c r="L12" s="67"/>
      <c r="M12" s="69"/>
      <c r="O12" s="11" t="s">
        <v>450</v>
      </c>
      <c r="P12" s="11" t="str" cm="1">
        <f t="array" ref="P12">_xlfn.XLOOKUP(O12,INDEX(Flettilisti,,1),INDEX(Flettilisti,,2),,0)</f>
        <v>Vantar flokkun</v>
      </c>
      <c r="Q12" s="11" t="str">
        <f>IF(ISBLANK(M12),"",IF(M12&gt;=Gögn!$J$2,"Styrkhæft","Óstyrkhæft"))</f>
        <v/>
      </c>
    </row>
    <row r="13" spans="1:17" x14ac:dyDescent="0.25">
      <c r="A13" s="37">
        <f t="shared" si="0"/>
        <v>12</v>
      </c>
      <c r="B13" s="67"/>
      <c r="C13" s="68"/>
      <c r="D13" s="67"/>
      <c r="E13" s="67"/>
      <c r="F13" s="67"/>
      <c r="G13" s="67"/>
      <c r="H13" s="67"/>
      <c r="I13" s="67"/>
      <c r="J13" s="67"/>
      <c r="K13" s="67"/>
      <c r="L13" s="67"/>
      <c r="M13" s="69"/>
      <c r="O13" s="11" t="s">
        <v>450</v>
      </c>
      <c r="P13" s="11" t="str" cm="1">
        <f t="array" ref="P13">_xlfn.XLOOKUP(O13,INDEX(Flettilisti,,1),INDEX(Flettilisti,,2),,0)</f>
        <v>Vantar flokkun</v>
      </c>
      <c r="Q13" s="11" t="str">
        <f>IF(ISBLANK(M13),"",IF(M13&gt;=Gögn!$J$2,"Styrkhæft","Óstyrkhæft"))</f>
        <v/>
      </c>
    </row>
    <row r="14" spans="1:17" x14ac:dyDescent="0.25">
      <c r="A14" s="37">
        <f t="shared" si="0"/>
        <v>13</v>
      </c>
      <c r="B14" s="67"/>
      <c r="C14" s="68"/>
      <c r="D14" s="67"/>
      <c r="E14" s="67"/>
      <c r="F14" s="67"/>
      <c r="G14" s="67"/>
      <c r="H14" s="67"/>
      <c r="I14" s="67"/>
      <c r="J14" s="67"/>
      <c r="K14" s="67"/>
      <c r="L14" s="67"/>
      <c r="M14" s="69"/>
      <c r="O14" s="11" t="s">
        <v>450</v>
      </c>
      <c r="P14" s="11" t="str" cm="1">
        <f t="array" ref="P14">_xlfn.XLOOKUP(O14,INDEX(Flettilisti,,1),INDEX(Flettilisti,,2),,0)</f>
        <v>Vantar flokkun</v>
      </c>
      <c r="Q14" s="11" t="str">
        <f>IF(ISBLANK(M14),"",IF(M14&gt;=Gögn!$J$2,"Styrkhæft","Óstyrkhæft"))</f>
        <v/>
      </c>
    </row>
    <row r="15" spans="1:17" x14ac:dyDescent="0.25">
      <c r="A15" s="37">
        <f t="shared" si="0"/>
        <v>14</v>
      </c>
      <c r="B15" s="67"/>
      <c r="C15" s="68"/>
      <c r="D15" s="67"/>
      <c r="E15" s="67"/>
      <c r="F15" s="67"/>
      <c r="G15" s="67"/>
      <c r="H15" s="67"/>
      <c r="I15" s="67"/>
      <c r="J15" s="67"/>
      <c r="K15" s="67"/>
      <c r="L15" s="67"/>
      <c r="M15" s="69"/>
      <c r="O15" s="11" t="s">
        <v>450</v>
      </c>
      <c r="P15" s="11" t="str" cm="1">
        <f t="array" ref="P15">_xlfn.XLOOKUP(O15,INDEX(Flettilisti,,1),INDEX(Flettilisti,,2),,0)</f>
        <v>Vantar flokkun</v>
      </c>
      <c r="Q15" s="11" t="str">
        <f>IF(ISBLANK(M15),"",IF(M15&gt;=Gögn!$J$2,"Styrkhæft","Óstyrkhæft"))</f>
        <v/>
      </c>
    </row>
    <row r="16" spans="1:17" x14ac:dyDescent="0.25">
      <c r="A16" s="37">
        <f t="shared" si="0"/>
        <v>15</v>
      </c>
      <c r="B16" s="67"/>
      <c r="C16" s="68"/>
      <c r="D16" s="67"/>
      <c r="E16" s="67"/>
      <c r="F16" s="67"/>
      <c r="G16" s="67"/>
      <c r="H16" s="67"/>
      <c r="I16" s="67"/>
      <c r="J16" s="67"/>
      <c r="K16" s="67"/>
      <c r="L16" s="67"/>
      <c r="M16" s="69"/>
      <c r="O16" s="11" t="s">
        <v>450</v>
      </c>
      <c r="P16" s="11" t="str" cm="1">
        <f t="array" ref="P16">_xlfn.XLOOKUP(O16,INDEX(Flettilisti,,1),INDEX(Flettilisti,,2),,0)</f>
        <v>Vantar flokkun</v>
      </c>
      <c r="Q16" s="11" t="str">
        <f>IF(ISBLANK(M16),"",IF(M16&gt;=Gögn!$J$2,"Styrkhæft","Óstyrkhæft"))</f>
        <v/>
      </c>
    </row>
    <row r="17" spans="1:17" x14ac:dyDescent="0.25">
      <c r="A17" s="37">
        <f t="shared" si="0"/>
        <v>16</v>
      </c>
      <c r="B17" s="67"/>
      <c r="C17" s="68"/>
      <c r="D17" s="67"/>
      <c r="E17" s="67"/>
      <c r="F17" s="67"/>
      <c r="G17" s="67"/>
      <c r="H17" s="67"/>
      <c r="I17" s="67"/>
      <c r="J17" s="67"/>
      <c r="K17" s="67"/>
      <c r="L17" s="67"/>
      <c r="M17" s="69"/>
      <c r="O17" s="11" t="s">
        <v>450</v>
      </c>
      <c r="P17" s="11" t="str" cm="1">
        <f t="array" ref="P17">_xlfn.XLOOKUP(O17,INDEX(Flettilisti,,1),INDEX(Flettilisti,,2),,0)</f>
        <v>Vantar flokkun</v>
      </c>
      <c r="Q17" s="11" t="str">
        <f>IF(ISBLANK(M17),"",IF(M17&gt;=Gögn!$J$2,"Styrkhæft","Óstyrkhæft"))</f>
        <v/>
      </c>
    </row>
    <row r="18" spans="1:17" x14ac:dyDescent="0.25">
      <c r="A18" s="37">
        <f t="shared" si="0"/>
        <v>17</v>
      </c>
      <c r="B18" s="67"/>
      <c r="C18" s="68"/>
      <c r="D18" s="67"/>
      <c r="E18" s="67"/>
      <c r="F18" s="67"/>
      <c r="G18" s="67"/>
      <c r="H18" s="67"/>
      <c r="I18" s="67"/>
      <c r="J18" s="67"/>
      <c r="K18" s="67"/>
      <c r="L18" s="67"/>
      <c r="M18" s="69"/>
      <c r="O18" s="11" t="s">
        <v>450</v>
      </c>
      <c r="P18" s="11" t="str" cm="1">
        <f t="array" ref="P18">_xlfn.XLOOKUP(O18,INDEX(Flettilisti,,1),INDEX(Flettilisti,,2),,0)</f>
        <v>Vantar flokkun</v>
      </c>
      <c r="Q18" s="11" t="str">
        <f>IF(ISBLANK(M18),"",IF(M18&gt;=Gögn!$J$2,"Styrkhæft","Óstyrkhæft"))</f>
        <v/>
      </c>
    </row>
    <row r="19" spans="1:17" x14ac:dyDescent="0.25">
      <c r="A19" s="37">
        <f t="shared" si="0"/>
        <v>18</v>
      </c>
      <c r="B19" s="67"/>
      <c r="C19" s="68"/>
      <c r="D19" s="67"/>
      <c r="E19" s="67"/>
      <c r="F19" s="67"/>
      <c r="G19" s="67"/>
      <c r="H19" s="67"/>
      <c r="I19" s="67"/>
      <c r="J19" s="67"/>
      <c r="K19" s="67"/>
      <c r="L19" s="67"/>
      <c r="M19" s="69"/>
      <c r="O19" s="11" t="s">
        <v>450</v>
      </c>
      <c r="P19" s="11" t="str" cm="1">
        <f t="array" ref="P19">_xlfn.XLOOKUP(O19,INDEX(Flettilisti,,1),INDEX(Flettilisti,,2),,0)</f>
        <v>Vantar flokkun</v>
      </c>
      <c r="Q19" s="11" t="str">
        <f>IF(ISBLANK(M19),"",IF(M19&gt;=Gögn!$J$2,"Styrkhæft","Óstyrkhæft"))</f>
        <v/>
      </c>
    </row>
    <row r="20" spans="1:17" x14ac:dyDescent="0.25">
      <c r="A20" s="37">
        <f t="shared" si="0"/>
        <v>19</v>
      </c>
      <c r="B20" s="67"/>
      <c r="C20" s="68"/>
      <c r="D20" s="67"/>
      <c r="E20" s="67"/>
      <c r="F20" s="67"/>
      <c r="G20" s="67"/>
      <c r="H20" s="67"/>
      <c r="I20" s="67"/>
      <c r="J20" s="67"/>
      <c r="K20" s="67"/>
      <c r="L20" s="67"/>
      <c r="M20" s="69"/>
      <c r="O20" s="11" t="s">
        <v>450</v>
      </c>
      <c r="P20" s="11" t="str" cm="1">
        <f t="array" ref="P20">_xlfn.XLOOKUP(O20,INDEX(Flettilisti,,1),INDEX(Flettilisti,,2),,0)</f>
        <v>Vantar flokkun</v>
      </c>
      <c r="Q20" s="11" t="str">
        <f>IF(ISBLANK(M20),"",IF(M20&gt;=Gögn!$J$2,"Styrkhæft","Óstyrkhæft"))</f>
        <v/>
      </c>
    </row>
    <row r="21" spans="1:17" x14ac:dyDescent="0.25">
      <c r="A21" s="37">
        <f t="shared" si="0"/>
        <v>20</v>
      </c>
      <c r="B21" s="67"/>
      <c r="C21" s="68"/>
      <c r="D21" s="67"/>
      <c r="E21" s="67"/>
      <c r="F21" s="67"/>
      <c r="G21" s="67"/>
      <c r="H21" s="67"/>
      <c r="I21" s="67"/>
      <c r="J21" s="67"/>
      <c r="K21" s="67"/>
      <c r="L21" s="67"/>
      <c r="M21" s="69"/>
      <c r="O21" s="11" t="s">
        <v>450</v>
      </c>
      <c r="P21" s="11" t="str" cm="1">
        <f t="array" ref="P21">_xlfn.XLOOKUP(O21,INDEX(Flettilisti,,1),INDEX(Flettilisti,,2),,0)</f>
        <v>Vantar flokkun</v>
      </c>
      <c r="Q21" s="11" t="str">
        <f>IF(ISBLANK(M21),"",IF(M21&gt;=Gögn!$J$2,"Styrkhæft","Óstyrkhæft"))</f>
        <v/>
      </c>
    </row>
    <row r="22" spans="1:17" x14ac:dyDescent="0.25">
      <c r="A22" s="37">
        <f t="shared" si="0"/>
        <v>21</v>
      </c>
      <c r="B22" s="67"/>
      <c r="C22" s="68"/>
      <c r="D22" s="67"/>
      <c r="E22" s="67"/>
      <c r="F22" s="67"/>
      <c r="G22" s="67"/>
      <c r="H22" s="67"/>
      <c r="I22" s="67"/>
      <c r="J22" s="67"/>
      <c r="K22" s="67"/>
      <c r="L22" s="67"/>
      <c r="M22" s="69"/>
      <c r="O22" s="11" t="s">
        <v>450</v>
      </c>
      <c r="P22" s="11" t="str" cm="1">
        <f t="array" ref="P22">_xlfn.XLOOKUP(O22,INDEX(Flettilisti,,1),INDEX(Flettilisti,,2),,0)</f>
        <v>Vantar flokkun</v>
      </c>
      <c r="Q22" s="11" t="str">
        <f>IF(ISBLANK(M22),"",IF(M22&gt;=Gögn!$J$2,"Styrkhæft","Óstyrkhæft"))</f>
        <v/>
      </c>
    </row>
    <row r="23" spans="1:17" x14ac:dyDescent="0.25">
      <c r="A23" s="37">
        <f t="shared" si="0"/>
        <v>22</v>
      </c>
      <c r="B23" s="67"/>
      <c r="C23" s="68"/>
      <c r="D23" s="67"/>
      <c r="E23" s="67"/>
      <c r="F23" s="67"/>
      <c r="G23" s="67"/>
      <c r="H23" s="67"/>
      <c r="I23" s="67"/>
      <c r="J23" s="67"/>
      <c r="K23" s="67"/>
      <c r="L23" s="67"/>
      <c r="M23" s="69"/>
      <c r="O23" s="11" t="s">
        <v>450</v>
      </c>
      <c r="P23" s="11" t="str" cm="1">
        <f t="array" ref="P23">_xlfn.XLOOKUP(O23,INDEX(Flettilisti,,1),INDEX(Flettilisti,,2),,0)</f>
        <v>Vantar flokkun</v>
      </c>
      <c r="Q23" s="11" t="str">
        <f>IF(ISBLANK(M23),"",IF(M23&gt;=Gögn!$J$2,"Styrkhæft","Óstyrkhæft"))</f>
        <v/>
      </c>
    </row>
    <row r="24" spans="1:17" x14ac:dyDescent="0.25">
      <c r="A24" s="37">
        <f t="shared" si="0"/>
        <v>23</v>
      </c>
      <c r="B24" s="67"/>
      <c r="C24" s="68"/>
      <c r="D24" s="67"/>
      <c r="E24" s="67"/>
      <c r="F24" s="67"/>
      <c r="G24" s="67"/>
      <c r="H24" s="67"/>
      <c r="I24" s="67"/>
      <c r="J24" s="67"/>
      <c r="K24" s="67"/>
      <c r="L24" s="67"/>
      <c r="M24" s="69"/>
      <c r="O24" s="11" t="s">
        <v>450</v>
      </c>
      <c r="P24" s="11" t="str" cm="1">
        <f t="array" ref="P24">_xlfn.XLOOKUP(O24,INDEX(Flettilisti,,1),INDEX(Flettilisti,,2),,0)</f>
        <v>Vantar flokkun</v>
      </c>
      <c r="Q24" s="11" t="str">
        <f>IF(ISBLANK(M24),"",IF(M24&gt;=Gögn!$J$2,"Styrkhæft","Óstyrkhæft"))</f>
        <v/>
      </c>
    </row>
    <row r="25" spans="1:17" x14ac:dyDescent="0.25">
      <c r="A25" s="37">
        <f t="shared" si="0"/>
        <v>24</v>
      </c>
      <c r="B25" s="67"/>
      <c r="C25" s="68"/>
      <c r="D25" s="67"/>
      <c r="E25" s="67"/>
      <c r="F25" s="67"/>
      <c r="G25" s="67"/>
      <c r="H25" s="67"/>
      <c r="I25" s="67"/>
      <c r="J25" s="67"/>
      <c r="K25" s="67"/>
      <c r="L25" s="67"/>
      <c r="M25" s="69"/>
      <c r="O25" s="11" t="s">
        <v>450</v>
      </c>
      <c r="P25" s="11" t="str" cm="1">
        <f t="array" ref="P25">_xlfn.XLOOKUP(O25,INDEX(Flettilisti,,1),INDEX(Flettilisti,,2),,0)</f>
        <v>Vantar flokkun</v>
      </c>
      <c r="Q25" s="11" t="str">
        <f>IF(ISBLANK(M25),"",IF(M25&gt;=Gögn!$J$2,"Styrkhæft","Óstyrkhæft"))</f>
        <v/>
      </c>
    </row>
    <row r="26" spans="1:17" x14ac:dyDescent="0.25">
      <c r="A26" s="37">
        <f t="shared" si="0"/>
        <v>25</v>
      </c>
      <c r="B26" s="67"/>
      <c r="C26" s="68"/>
      <c r="D26" s="67"/>
      <c r="E26" s="67"/>
      <c r="F26" s="67"/>
      <c r="G26" s="67"/>
      <c r="H26" s="67"/>
      <c r="I26" s="67"/>
      <c r="J26" s="67"/>
      <c r="K26" s="67"/>
      <c r="L26" s="67"/>
      <c r="M26" s="69"/>
      <c r="O26" s="11" t="s">
        <v>450</v>
      </c>
      <c r="P26" s="11" t="str" cm="1">
        <f t="array" ref="P26">_xlfn.XLOOKUP(O26,INDEX(Flettilisti,,1),INDEX(Flettilisti,,2),,0)</f>
        <v>Vantar flokkun</v>
      </c>
      <c r="Q26" s="11" t="str">
        <f>IF(ISBLANK(M26),"",IF(M26&gt;=Gögn!$J$2,"Styrkhæft","Óstyrkhæft"))</f>
        <v/>
      </c>
    </row>
    <row r="27" spans="1:17" x14ac:dyDescent="0.25">
      <c r="A27" s="37">
        <f t="shared" si="0"/>
        <v>26</v>
      </c>
      <c r="B27" s="67"/>
      <c r="C27" s="68"/>
      <c r="D27" s="67"/>
      <c r="E27" s="67"/>
      <c r="F27" s="67"/>
      <c r="G27" s="67"/>
      <c r="H27" s="67"/>
      <c r="I27" s="67"/>
      <c r="J27" s="67"/>
      <c r="K27" s="67"/>
      <c r="L27" s="67"/>
      <c r="M27" s="69"/>
      <c r="O27" s="11" t="s">
        <v>450</v>
      </c>
      <c r="P27" s="11" t="str" cm="1">
        <f t="array" ref="P27">_xlfn.XLOOKUP(O27,INDEX(Flettilisti,,1),INDEX(Flettilisti,,2),,0)</f>
        <v>Vantar flokkun</v>
      </c>
      <c r="Q27" s="11" t="str">
        <f>IF(ISBLANK(M27),"",IF(M27&gt;=Gögn!$J$2,"Styrkhæft","Óstyrkhæft"))</f>
        <v/>
      </c>
    </row>
    <row r="28" spans="1:17" x14ac:dyDescent="0.25">
      <c r="A28" s="37">
        <f t="shared" si="0"/>
        <v>27</v>
      </c>
      <c r="B28" s="67"/>
      <c r="C28" s="68"/>
      <c r="D28" s="67"/>
      <c r="E28" s="67"/>
      <c r="F28" s="67"/>
      <c r="G28" s="67"/>
      <c r="H28" s="67"/>
      <c r="I28" s="67"/>
      <c r="J28" s="67"/>
      <c r="K28" s="67"/>
      <c r="L28" s="67"/>
      <c r="M28" s="69"/>
      <c r="O28" s="11" t="s">
        <v>450</v>
      </c>
      <c r="P28" s="11" t="str" cm="1">
        <f t="array" ref="P28">_xlfn.XLOOKUP(O28,INDEX(Flettilisti,,1),INDEX(Flettilisti,,2),,0)</f>
        <v>Vantar flokkun</v>
      </c>
      <c r="Q28" s="11" t="str">
        <f>IF(ISBLANK(M28),"",IF(M28&gt;=Gögn!$J$2,"Styrkhæft","Óstyrkhæft"))</f>
        <v/>
      </c>
    </row>
    <row r="29" spans="1:17" x14ac:dyDescent="0.25">
      <c r="A29" s="37">
        <f t="shared" si="0"/>
        <v>28</v>
      </c>
      <c r="B29" s="67"/>
      <c r="C29" s="68"/>
      <c r="D29" s="67"/>
      <c r="E29" s="67"/>
      <c r="F29" s="67"/>
      <c r="G29" s="67"/>
      <c r="H29" s="67"/>
      <c r="I29" s="67"/>
      <c r="J29" s="67"/>
      <c r="K29" s="67"/>
      <c r="L29" s="67"/>
      <c r="M29" s="69"/>
      <c r="O29" s="11" t="s">
        <v>450</v>
      </c>
      <c r="P29" s="11" t="str" cm="1">
        <f t="array" ref="P29">_xlfn.XLOOKUP(O29,INDEX(Flettilisti,,1),INDEX(Flettilisti,,2),,0)</f>
        <v>Vantar flokkun</v>
      </c>
      <c r="Q29" s="11" t="str">
        <f>IF(ISBLANK(M29),"",IF(M29&gt;=Gögn!$J$2,"Styrkhæft","Óstyrkhæft"))</f>
        <v/>
      </c>
    </row>
    <row r="30" spans="1:17" x14ac:dyDescent="0.25">
      <c r="A30" s="37">
        <f t="shared" si="0"/>
        <v>29</v>
      </c>
      <c r="B30" s="67"/>
      <c r="C30" s="68"/>
      <c r="D30" s="67"/>
      <c r="E30" s="67"/>
      <c r="F30" s="67"/>
      <c r="G30" s="67"/>
      <c r="H30" s="67"/>
      <c r="I30" s="67"/>
      <c r="J30" s="67"/>
      <c r="K30" s="67"/>
      <c r="L30" s="67"/>
      <c r="M30" s="69"/>
      <c r="O30" s="11" t="s">
        <v>450</v>
      </c>
      <c r="P30" s="11" t="str" cm="1">
        <f t="array" ref="P30">_xlfn.XLOOKUP(O30,INDEX(Flettilisti,,1),INDEX(Flettilisti,,2),,0)</f>
        <v>Vantar flokkun</v>
      </c>
      <c r="Q30" s="11" t="str">
        <f>IF(ISBLANK(M30),"",IF(M30&gt;=Gögn!$J$2,"Styrkhæft","Óstyrkhæft"))</f>
        <v/>
      </c>
    </row>
    <row r="31" spans="1:17" x14ac:dyDescent="0.25">
      <c r="A31" s="37">
        <f t="shared" si="0"/>
        <v>30</v>
      </c>
      <c r="B31" s="67"/>
      <c r="C31" s="68"/>
      <c r="D31" s="67"/>
      <c r="E31" s="67"/>
      <c r="F31" s="67"/>
      <c r="G31" s="67"/>
      <c r="H31" s="67"/>
      <c r="I31" s="67"/>
      <c r="J31" s="67"/>
      <c r="K31" s="67"/>
      <c r="L31" s="67"/>
      <c r="M31" s="69"/>
      <c r="O31" s="11" t="s">
        <v>450</v>
      </c>
      <c r="P31" s="11" t="str" cm="1">
        <f t="array" ref="P31">_xlfn.XLOOKUP(O31,INDEX(Flettilisti,,1),INDEX(Flettilisti,,2),,0)</f>
        <v>Vantar flokkun</v>
      </c>
      <c r="Q31" s="11" t="str">
        <f>IF(ISBLANK(M31),"",IF(M31&gt;=Gögn!$J$2,"Styrkhæft","Óstyrkhæft"))</f>
        <v/>
      </c>
    </row>
    <row r="32" spans="1:17" x14ac:dyDescent="0.25">
      <c r="A32" s="37">
        <f t="shared" si="0"/>
        <v>31</v>
      </c>
      <c r="B32" s="67"/>
      <c r="C32" s="68"/>
      <c r="D32" s="67"/>
      <c r="E32" s="67"/>
      <c r="F32" s="67"/>
      <c r="G32" s="67"/>
      <c r="H32" s="67"/>
      <c r="I32" s="67"/>
      <c r="J32" s="67"/>
      <c r="K32" s="67"/>
      <c r="L32" s="67"/>
      <c r="M32" s="69"/>
      <c r="O32" s="11" t="s">
        <v>450</v>
      </c>
      <c r="P32" s="11" t="str" cm="1">
        <f t="array" ref="P32">_xlfn.XLOOKUP(O32,INDEX(Flettilisti,,1),INDEX(Flettilisti,,2),,0)</f>
        <v>Vantar flokkun</v>
      </c>
      <c r="Q32" s="11" t="str">
        <f>IF(ISBLANK(M32),"",IF(M32&gt;=Gögn!$J$2,"Styrkhæft","Óstyrkhæft"))</f>
        <v/>
      </c>
    </row>
    <row r="33" spans="1:17" x14ac:dyDescent="0.25">
      <c r="A33" s="37">
        <f t="shared" si="0"/>
        <v>32</v>
      </c>
      <c r="B33" s="67"/>
      <c r="C33" s="68"/>
      <c r="D33" s="67"/>
      <c r="E33" s="67"/>
      <c r="F33" s="67"/>
      <c r="G33" s="67"/>
      <c r="H33" s="67"/>
      <c r="I33" s="67"/>
      <c r="J33" s="67"/>
      <c r="K33" s="67"/>
      <c r="L33" s="67"/>
      <c r="M33" s="69"/>
      <c r="O33" s="11" t="s">
        <v>450</v>
      </c>
      <c r="P33" s="11" t="str" cm="1">
        <f t="array" ref="P33">_xlfn.XLOOKUP(O33,INDEX(Flettilisti,,1),INDEX(Flettilisti,,2),,0)</f>
        <v>Vantar flokkun</v>
      </c>
      <c r="Q33" s="11" t="str">
        <f>IF(ISBLANK(M33),"",IF(M33&gt;=Gögn!$J$2,"Styrkhæft","Óstyrkhæft"))</f>
        <v/>
      </c>
    </row>
    <row r="34" spans="1:17" x14ac:dyDescent="0.25">
      <c r="A34" s="37">
        <f t="shared" si="0"/>
        <v>33</v>
      </c>
      <c r="B34" s="67"/>
      <c r="C34" s="68"/>
      <c r="D34" s="67"/>
      <c r="E34" s="67"/>
      <c r="F34" s="67"/>
      <c r="G34" s="67"/>
      <c r="H34" s="67"/>
      <c r="I34" s="67"/>
      <c r="J34" s="67"/>
      <c r="K34" s="67"/>
      <c r="L34" s="67"/>
      <c r="M34" s="69"/>
      <c r="O34" s="11" t="s">
        <v>450</v>
      </c>
      <c r="P34" s="11" t="str" cm="1">
        <f t="array" ref="P34">_xlfn.XLOOKUP(O34,INDEX(Flettilisti,,1),INDEX(Flettilisti,,2),,0)</f>
        <v>Vantar flokkun</v>
      </c>
      <c r="Q34" s="11" t="str">
        <f>IF(ISBLANK(M34),"",IF(M34&gt;=Gögn!$J$2,"Styrkhæft","Óstyrkhæft"))</f>
        <v/>
      </c>
    </row>
    <row r="35" spans="1:17" x14ac:dyDescent="0.25">
      <c r="A35" s="37">
        <f t="shared" si="0"/>
        <v>34</v>
      </c>
      <c r="B35" s="67"/>
      <c r="C35" s="68"/>
      <c r="D35" s="67"/>
      <c r="E35" s="67"/>
      <c r="F35" s="67"/>
      <c r="G35" s="67"/>
      <c r="H35" s="67"/>
      <c r="I35" s="67"/>
      <c r="J35" s="67"/>
      <c r="K35" s="67"/>
      <c r="L35" s="67"/>
      <c r="M35" s="69"/>
      <c r="O35" s="11" t="s">
        <v>450</v>
      </c>
      <c r="P35" s="11" t="str" cm="1">
        <f t="array" ref="P35">_xlfn.XLOOKUP(O35,INDEX(Flettilisti,,1),INDEX(Flettilisti,,2),,0)</f>
        <v>Vantar flokkun</v>
      </c>
      <c r="Q35" s="11" t="str">
        <f>IF(ISBLANK(M35),"",IF(M35&gt;=Gögn!$J$2,"Styrkhæft","Óstyrkhæft"))</f>
        <v/>
      </c>
    </row>
    <row r="36" spans="1:17" x14ac:dyDescent="0.25">
      <c r="A36" s="37">
        <f t="shared" si="0"/>
        <v>35</v>
      </c>
      <c r="B36" s="67"/>
      <c r="C36" s="68"/>
      <c r="D36" s="67"/>
      <c r="E36" s="67"/>
      <c r="F36" s="67"/>
      <c r="G36" s="67"/>
      <c r="H36" s="67"/>
      <c r="I36" s="67"/>
      <c r="J36" s="67"/>
      <c r="K36" s="67"/>
      <c r="L36" s="67"/>
      <c r="M36" s="69"/>
      <c r="O36" s="11" t="s">
        <v>450</v>
      </c>
      <c r="P36" s="11" t="str" cm="1">
        <f t="array" ref="P36">_xlfn.XLOOKUP(O36,INDEX(Flettilisti,,1),INDEX(Flettilisti,,2),,0)</f>
        <v>Vantar flokkun</v>
      </c>
      <c r="Q36" s="11" t="str">
        <f>IF(ISBLANK(M36),"",IF(M36&gt;=Gögn!$J$2,"Styrkhæft","Óstyrkhæft"))</f>
        <v/>
      </c>
    </row>
    <row r="37" spans="1:17" x14ac:dyDescent="0.25">
      <c r="A37" s="37">
        <f t="shared" si="0"/>
        <v>36</v>
      </c>
      <c r="B37" s="67"/>
      <c r="C37" s="68"/>
      <c r="D37" s="67"/>
      <c r="E37" s="67"/>
      <c r="F37" s="67"/>
      <c r="G37" s="67"/>
      <c r="H37" s="67"/>
      <c r="I37" s="67"/>
      <c r="J37" s="67"/>
      <c r="K37" s="67"/>
      <c r="L37" s="67"/>
      <c r="M37" s="69"/>
      <c r="O37" s="11" t="s">
        <v>450</v>
      </c>
      <c r="P37" s="11" t="str" cm="1">
        <f t="array" ref="P37">_xlfn.XLOOKUP(O37,INDEX(Flettilisti,,1),INDEX(Flettilisti,,2),,0)</f>
        <v>Vantar flokkun</v>
      </c>
      <c r="Q37" s="11" t="str">
        <f>IF(ISBLANK(M37),"",IF(M37&gt;=Gögn!$J$2,"Styrkhæft","Óstyrkhæft"))</f>
        <v/>
      </c>
    </row>
    <row r="38" spans="1:17" x14ac:dyDescent="0.25">
      <c r="A38" s="37">
        <f t="shared" si="0"/>
        <v>37</v>
      </c>
      <c r="B38" s="67"/>
      <c r="C38" s="68"/>
      <c r="D38" s="67"/>
      <c r="E38" s="67"/>
      <c r="F38" s="67"/>
      <c r="G38" s="67"/>
      <c r="H38" s="67"/>
      <c r="I38" s="67"/>
      <c r="J38" s="67"/>
      <c r="K38" s="67"/>
      <c r="L38" s="67"/>
      <c r="M38" s="69"/>
      <c r="O38" s="11" t="s">
        <v>450</v>
      </c>
      <c r="P38" s="11" t="str" cm="1">
        <f t="array" ref="P38">_xlfn.XLOOKUP(O38,INDEX(Flettilisti,,1),INDEX(Flettilisti,,2),,0)</f>
        <v>Vantar flokkun</v>
      </c>
      <c r="Q38" s="11" t="str">
        <f>IF(ISBLANK(M38),"",IF(M38&gt;=Gögn!$J$2,"Styrkhæft","Óstyrkhæft"))</f>
        <v/>
      </c>
    </row>
    <row r="39" spans="1:17" x14ac:dyDescent="0.25">
      <c r="A39" s="37">
        <f t="shared" si="0"/>
        <v>38</v>
      </c>
      <c r="B39" s="67"/>
      <c r="C39" s="68"/>
      <c r="D39" s="67"/>
      <c r="E39" s="67"/>
      <c r="F39" s="67"/>
      <c r="G39" s="67"/>
      <c r="H39" s="67"/>
      <c r="I39" s="67"/>
      <c r="J39" s="67"/>
      <c r="K39" s="67"/>
      <c r="L39" s="67"/>
      <c r="M39" s="69"/>
      <c r="O39" s="11" t="s">
        <v>450</v>
      </c>
      <c r="P39" s="11" t="str" cm="1">
        <f t="array" ref="P39">_xlfn.XLOOKUP(O39,INDEX(Flettilisti,,1),INDEX(Flettilisti,,2),,0)</f>
        <v>Vantar flokkun</v>
      </c>
      <c r="Q39" s="11" t="str">
        <f>IF(ISBLANK(M39),"",IF(M39&gt;=Gögn!$J$2,"Styrkhæft","Óstyrkhæft"))</f>
        <v/>
      </c>
    </row>
    <row r="40" spans="1:17" x14ac:dyDescent="0.25">
      <c r="A40" s="37">
        <f t="shared" si="0"/>
        <v>39</v>
      </c>
      <c r="B40" s="67"/>
      <c r="C40" s="68"/>
      <c r="D40" s="67"/>
      <c r="E40" s="67"/>
      <c r="F40" s="67"/>
      <c r="G40" s="67"/>
      <c r="H40" s="67"/>
      <c r="I40" s="67"/>
      <c r="J40" s="67"/>
      <c r="K40" s="67"/>
      <c r="L40" s="67"/>
      <c r="M40" s="69"/>
      <c r="O40" s="11" t="s">
        <v>450</v>
      </c>
      <c r="P40" s="11" t="str" cm="1">
        <f t="array" ref="P40">_xlfn.XLOOKUP(O40,INDEX(Flettilisti,,1),INDEX(Flettilisti,,2),,0)</f>
        <v>Vantar flokkun</v>
      </c>
      <c r="Q40" s="11" t="str">
        <f>IF(ISBLANK(M40),"",IF(M40&gt;=Gögn!$J$2,"Styrkhæft","Óstyrkhæft"))</f>
        <v/>
      </c>
    </row>
    <row r="41" spans="1:17" x14ac:dyDescent="0.25">
      <c r="A41" s="37">
        <f t="shared" si="0"/>
        <v>40</v>
      </c>
      <c r="B41" s="67"/>
      <c r="C41" s="68"/>
      <c r="D41" s="67"/>
      <c r="E41" s="67"/>
      <c r="F41" s="67"/>
      <c r="G41" s="67"/>
      <c r="H41" s="67"/>
      <c r="I41" s="67"/>
      <c r="J41" s="67"/>
      <c r="K41" s="67"/>
      <c r="L41" s="67"/>
      <c r="M41" s="69"/>
      <c r="O41" s="11" t="s">
        <v>450</v>
      </c>
      <c r="P41" s="11" t="str" cm="1">
        <f t="array" ref="P41">_xlfn.XLOOKUP(O41,INDEX(Flettilisti,,1),INDEX(Flettilisti,,2),,0)</f>
        <v>Vantar flokkun</v>
      </c>
      <c r="Q41" s="11" t="str">
        <f>IF(ISBLANK(M41),"",IF(M41&gt;=Gögn!$J$2,"Styrkhæft","Óstyrkhæft"))</f>
        <v/>
      </c>
    </row>
    <row r="42" spans="1:17" x14ac:dyDescent="0.25">
      <c r="A42" s="37">
        <f t="shared" si="0"/>
        <v>41</v>
      </c>
      <c r="B42" s="67"/>
      <c r="C42" s="68"/>
      <c r="D42" s="67"/>
      <c r="E42" s="67"/>
      <c r="F42" s="67"/>
      <c r="G42" s="67"/>
      <c r="H42" s="67"/>
      <c r="I42" s="67"/>
      <c r="J42" s="67"/>
      <c r="K42" s="67"/>
      <c r="L42" s="67"/>
      <c r="M42" s="69"/>
      <c r="O42" s="11" t="s">
        <v>450</v>
      </c>
      <c r="P42" s="11" t="str" cm="1">
        <f t="array" ref="P42">_xlfn.XLOOKUP(O42,INDEX(Flettilisti,,1),INDEX(Flettilisti,,2),,0)</f>
        <v>Vantar flokkun</v>
      </c>
      <c r="Q42" s="11" t="str">
        <f>IF(ISBLANK(M42),"",IF(M42&gt;=Gögn!$J$2,"Styrkhæft","Óstyrkhæft"))</f>
        <v/>
      </c>
    </row>
    <row r="43" spans="1:17" x14ac:dyDescent="0.25">
      <c r="A43" s="37">
        <f t="shared" si="0"/>
        <v>42</v>
      </c>
      <c r="B43" s="67"/>
      <c r="C43" s="68"/>
      <c r="D43" s="67"/>
      <c r="E43" s="67"/>
      <c r="F43" s="67"/>
      <c r="G43" s="67"/>
      <c r="H43" s="67"/>
      <c r="I43" s="67"/>
      <c r="J43" s="67"/>
      <c r="K43" s="67"/>
      <c r="L43" s="67"/>
      <c r="M43" s="69"/>
      <c r="O43" s="11" t="s">
        <v>450</v>
      </c>
      <c r="P43" s="11" t="str" cm="1">
        <f t="array" ref="P43">_xlfn.XLOOKUP(O43,INDEX(Flettilisti,,1),INDEX(Flettilisti,,2),,0)</f>
        <v>Vantar flokkun</v>
      </c>
      <c r="Q43" s="11" t="str">
        <f>IF(ISBLANK(M43),"",IF(M43&gt;=Gögn!$J$2,"Styrkhæft","Óstyrkhæft"))</f>
        <v/>
      </c>
    </row>
    <row r="44" spans="1:17" x14ac:dyDescent="0.25">
      <c r="A44" s="37">
        <f t="shared" si="0"/>
        <v>43</v>
      </c>
      <c r="B44" s="67"/>
      <c r="C44" s="68"/>
      <c r="D44" s="67"/>
      <c r="E44" s="67"/>
      <c r="F44" s="67"/>
      <c r="G44" s="67"/>
      <c r="H44" s="67"/>
      <c r="I44" s="67"/>
      <c r="J44" s="67"/>
      <c r="K44" s="67"/>
      <c r="L44" s="67"/>
      <c r="M44" s="69"/>
      <c r="O44" s="11" t="s">
        <v>450</v>
      </c>
      <c r="P44" s="11" t="str" cm="1">
        <f t="array" ref="P44">_xlfn.XLOOKUP(O44,INDEX(Flettilisti,,1),INDEX(Flettilisti,,2),,0)</f>
        <v>Vantar flokkun</v>
      </c>
      <c r="Q44" s="11" t="str">
        <f>IF(ISBLANK(M44),"",IF(M44&gt;=Gögn!$J$2,"Styrkhæft","Óstyrkhæft"))</f>
        <v/>
      </c>
    </row>
    <row r="45" spans="1:17" x14ac:dyDescent="0.25">
      <c r="A45" s="37">
        <f t="shared" si="0"/>
        <v>44</v>
      </c>
      <c r="B45" s="67"/>
      <c r="C45" s="68"/>
      <c r="D45" s="67"/>
      <c r="E45" s="67"/>
      <c r="F45" s="67"/>
      <c r="G45" s="67"/>
      <c r="H45" s="67"/>
      <c r="I45" s="67"/>
      <c r="J45" s="67"/>
      <c r="K45" s="67"/>
      <c r="L45" s="67"/>
      <c r="M45" s="69"/>
      <c r="O45" s="11" t="s">
        <v>450</v>
      </c>
      <c r="P45" s="11" t="str" cm="1">
        <f t="array" ref="P45">_xlfn.XLOOKUP(O45,INDEX(Flettilisti,,1),INDEX(Flettilisti,,2),,0)</f>
        <v>Vantar flokkun</v>
      </c>
      <c r="Q45" s="11" t="str">
        <f>IF(ISBLANK(M45),"",IF(M45&gt;=Gögn!$J$2,"Styrkhæft","Óstyrkhæft"))</f>
        <v/>
      </c>
    </row>
    <row r="46" spans="1:17" x14ac:dyDescent="0.25">
      <c r="A46" s="37">
        <f t="shared" si="0"/>
        <v>45</v>
      </c>
      <c r="B46" s="67"/>
      <c r="C46" s="68"/>
      <c r="D46" s="67"/>
      <c r="E46" s="67"/>
      <c r="F46" s="67"/>
      <c r="G46" s="67"/>
      <c r="H46" s="67"/>
      <c r="I46" s="67"/>
      <c r="J46" s="67"/>
      <c r="K46" s="67"/>
      <c r="L46" s="67"/>
      <c r="M46" s="69"/>
      <c r="O46" s="11" t="s">
        <v>450</v>
      </c>
      <c r="P46" s="11" t="str" cm="1">
        <f t="array" ref="P46">_xlfn.XLOOKUP(O46,INDEX(Flettilisti,,1),INDEX(Flettilisti,,2),,0)</f>
        <v>Vantar flokkun</v>
      </c>
      <c r="Q46" s="11" t="str">
        <f>IF(ISBLANK(M46),"",IF(M46&gt;=Gögn!$J$2,"Styrkhæft","Óstyrkhæft"))</f>
        <v/>
      </c>
    </row>
    <row r="47" spans="1:17" x14ac:dyDescent="0.25">
      <c r="A47" s="37">
        <f t="shared" si="0"/>
        <v>46</v>
      </c>
      <c r="B47" s="67"/>
      <c r="C47" s="68"/>
      <c r="D47" s="67"/>
      <c r="E47" s="67"/>
      <c r="F47" s="67"/>
      <c r="G47" s="67"/>
      <c r="H47" s="67"/>
      <c r="I47" s="67"/>
      <c r="J47" s="67"/>
      <c r="K47" s="67"/>
      <c r="L47" s="67"/>
      <c r="M47" s="69"/>
      <c r="O47" s="11" t="s">
        <v>450</v>
      </c>
      <c r="P47" s="11" t="str" cm="1">
        <f t="array" ref="P47">_xlfn.XLOOKUP(O47,INDEX(Flettilisti,,1),INDEX(Flettilisti,,2),,0)</f>
        <v>Vantar flokkun</v>
      </c>
      <c r="Q47" s="11" t="str">
        <f>IF(ISBLANK(M47),"",IF(M47&gt;=Gögn!$J$2,"Styrkhæft","Óstyrkhæft"))</f>
        <v/>
      </c>
    </row>
    <row r="48" spans="1:17" x14ac:dyDescent="0.25">
      <c r="A48" s="37">
        <f t="shared" si="0"/>
        <v>47</v>
      </c>
      <c r="B48" s="67"/>
      <c r="C48" s="68"/>
      <c r="D48" s="67"/>
      <c r="E48" s="67"/>
      <c r="F48" s="67"/>
      <c r="G48" s="67"/>
      <c r="H48" s="67"/>
      <c r="I48" s="67"/>
      <c r="J48" s="67"/>
      <c r="K48" s="67"/>
      <c r="L48" s="67"/>
      <c r="M48" s="69"/>
      <c r="O48" s="11" t="s">
        <v>450</v>
      </c>
      <c r="P48" s="11" t="str" cm="1">
        <f t="array" ref="P48">_xlfn.XLOOKUP(O48,INDEX(Flettilisti,,1),INDEX(Flettilisti,,2),,0)</f>
        <v>Vantar flokkun</v>
      </c>
      <c r="Q48" s="11" t="str">
        <f>IF(ISBLANK(M48),"",IF(M48&gt;=Gögn!$J$2,"Styrkhæft","Óstyrkhæft"))</f>
        <v/>
      </c>
    </row>
    <row r="49" spans="1:17" x14ac:dyDescent="0.25">
      <c r="A49" s="37">
        <f t="shared" si="0"/>
        <v>48</v>
      </c>
      <c r="B49" s="67"/>
      <c r="C49" s="68"/>
      <c r="D49" s="67"/>
      <c r="E49" s="67"/>
      <c r="F49" s="67"/>
      <c r="G49" s="67"/>
      <c r="H49" s="67"/>
      <c r="I49" s="67"/>
      <c r="J49" s="67"/>
      <c r="K49" s="67"/>
      <c r="L49" s="67"/>
      <c r="M49" s="69"/>
      <c r="O49" s="11" t="s">
        <v>450</v>
      </c>
      <c r="P49" s="11" t="str" cm="1">
        <f t="array" ref="P49">_xlfn.XLOOKUP(O49,INDEX(Flettilisti,,1),INDEX(Flettilisti,,2),,0)</f>
        <v>Vantar flokkun</v>
      </c>
      <c r="Q49" s="11" t="str">
        <f>IF(ISBLANK(M49),"",IF(M49&gt;=Gögn!$J$2,"Styrkhæft","Óstyrkhæft"))</f>
        <v/>
      </c>
    </row>
    <row r="50" spans="1:17" x14ac:dyDescent="0.25">
      <c r="A50" s="37">
        <f t="shared" si="0"/>
        <v>49</v>
      </c>
      <c r="B50" s="67"/>
      <c r="C50" s="68"/>
      <c r="D50" s="67"/>
      <c r="E50" s="67"/>
      <c r="F50" s="67"/>
      <c r="G50" s="67"/>
      <c r="H50" s="67"/>
      <c r="I50" s="67"/>
      <c r="J50" s="67"/>
      <c r="K50" s="67"/>
      <c r="L50" s="67"/>
      <c r="M50" s="69"/>
      <c r="O50" s="11" t="s">
        <v>450</v>
      </c>
      <c r="P50" s="11" t="str" cm="1">
        <f t="array" ref="P50">_xlfn.XLOOKUP(O50,INDEX(Flettilisti,,1),INDEX(Flettilisti,,2),,0)</f>
        <v>Vantar flokkun</v>
      </c>
      <c r="Q50" s="11" t="str">
        <f>IF(ISBLANK(M50),"",IF(M50&gt;=Gögn!$J$2,"Styrkhæft","Óstyrkhæft"))</f>
        <v/>
      </c>
    </row>
    <row r="51" spans="1:17" x14ac:dyDescent="0.25">
      <c r="A51" s="37">
        <f t="shared" si="0"/>
        <v>50</v>
      </c>
      <c r="B51" s="67"/>
      <c r="C51" s="68"/>
      <c r="D51" s="67"/>
      <c r="E51" s="67"/>
      <c r="F51" s="67"/>
      <c r="G51" s="67"/>
      <c r="H51" s="67"/>
      <c r="I51" s="67"/>
      <c r="J51" s="67"/>
      <c r="K51" s="67"/>
      <c r="L51" s="67"/>
      <c r="M51" s="69"/>
      <c r="O51" s="11" t="s">
        <v>450</v>
      </c>
      <c r="P51" s="11" t="str" cm="1">
        <f t="array" ref="P51">_xlfn.XLOOKUP(O51,INDEX(Flettilisti,,1),INDEX(Flettilisti,,2),,0)</f>
        <v>Vantar flokkun</v>
      </c>
      <c r="Q51" s="11" t="str">
        <f>IF(ISBLANK(M51),"",IF(M51&gt;=Gögn!$J$2,"Styrkhæft","Óstyrkhæft"))</f>
        <v/>
      </c>
    </row>
    <row r="52" spans="1:17" x14ac:dyDescent="0.25">
      <c r="A52" s="37">
        <f t="shared" si="0"/>
        <v>51</v>
      </c>
      <c r="B52" s="67"/>
      <c r="C52" s="68"/>
      <c r="D52" s="67"/>
      <c r="E52" s="67"/>
      <c r="F52" s="67"/>
      <c r="G52" s="67"/>
      <c r="H52" s="67"/>
      <c r="I52" s="67"/>
      <c r="J52" s="67"/>
      <c r="K52" s="67"/>
      <c r="L52" s="67"/>
      <c r="M52" s="69"/>
      <c r="O52" s="11" t="s">
        <v>450</v>
      </c>
      <c r="P52" s="11" t="str" cm="1">
        <f t="array" ref="P52">_xlfn.XLOOKUP(O52,INDEX(Flettilisti,,1),INDEX(Flettilisti,,2),,0)</f>
        <v>Vantar flokkun</v>
      </c>
      <c r="Q52" s="11" t="str">
        <f>IF(ISBLANK(M52),"",IF(M52&gt;=Gögn!$J$2,"Styrkhæft","Óstyrkhæft"))</f>
        <v/>
      </c>
    </row>
    <row r="53" spans="1:17" x14ac:dyDescent="0.25">
      <c r="A53" s="37">
        <f t="shared" si="0"/>
        <v>52</v>
      </c>
      <c r="B53" s="67"/>
      <c r="C53" s="68"/>
      <c r="D53" s="67"/>
      <c r="E53" s="67"/>
      <c r="F53" s="67"/>
      <c r="G53" s="67"/>
      <c r="H53" s="67"/>
      <c r="I53" s="67"/>
      <c r="J53" s="67"/>
      <c r="K53" s="67"/>
      <c r="L53" s="67"/>
      <c r="M53" s="69"/>
      <c r="O53" s="11" t="s">
        <v>450</v>
      </c>
      <c r="P53" s="11" t="str" cm="1">
        <f t="array" ref="P53">_xlfn.XLOOKUP(O53,INDEX(Flettilisti,,1),INDEX(Flettilisti,,2),,0)</f>
        <v>Vantar flokkun</v>
      </c>
      <c r="Q53" s="11" t="str">
        <f>IF(ISBLANK(M53),"",IF(M53&gt;=Gögn!$J$2,"Styrkhæft","Óstyrkhæft"))</f>
        <v/>
      </c>
    </row>
    <row r="54" spans="1:17" x14ac:dyDescent="0.25">
      <c r="A54" s="37">
        <f t="shared" si="0"/>
        <v>53</v>
      </c>
      <c r="B54" s="67"/>
      <c r="C54" s="68"/>
      <c r="D54" s="67"/>
      <c r="E54" s="67"/>
      <c r="F54" s="67"/>
      <c r="G54" s="67"/>
      <c r="H54" s="67"/>
      <c r="I54" s="67"/>
      <c r="J54" s="67"/>
      <c r="K54" s="67"/>
      <c r="L54" s="67"/>
      <c r="M54" s="69"/>
      <c r="O54" s="11" t="s">
        <v>450</v>
      </c>
      <c r="P54" s="11" t="str" cm="1">
        <f t="array" ref="P54">_xlfn.XLOOKUP(O54,INDEX(Flettilisti,,1),INDEX(Flettilisti,,2),,0)</f>
        <v>Vantar flokkun</v>
      </c>
      <c r="Q54" s="11" t="str">
        <f>IF(ISBLANK(M54),"",IF(M54&gt;=Gögn!$J$2,"Styrkhæft","Óstyrkhæft"))</f>
        <v/>
      </c>
    </row>
    <row r="55" spans="1:17" x14ac:dyDescent="0.25">
      <c r="A55" s="37">
        <f t="shared" si="0"/>
        <v>54</v>
      </c>
      <c r="B55" s="67"/>
      <c r="C55" s="68"/>
      <c r="D55" s="67"/>
      <c r="E55" s="67"/>
      <c r="F55" s="67"/>
      <c r="G55" s="67"/>
      <c r="H55" s="67"/>
      <c r="I55" s="67"/>
      <c r="J55" s="67"/>
      <c r="K55" s="67"/>
      <c r="L55" s="67"/>
      <c r="M55" s="69"/>
      <c r="O55" s="11" t="s">
        <v>450</v>
      </c>
      <c r="P55" s="11" t="str" cm="1">
        <f t="array" ref="P55">_xlfn.XLOOKUP(O55,INDEX(Flettilisti,,1),INDEX(Flettilisti,,2),,0)</f>
        <v>Vantar flokkun</v>
      </c>
      <c r="Q55" s="11" t="str">
        <f>IF(ISBLANK(M55),"",IF(M55&gt;=Gögn!$J$2,"Styrkhæft","Óstyrkhæft"))</f>
        <v/>
      </c>
    </row>
    <row r="56" spans="1:17" x14ac:dyDescent="0.25">
      <c r="A56" s="37">
        <f t="shared" si="0"/>
        <v>55</v>
      </c>
      <c r="B56" s="67"/>
      <c r="C56" s="68"/>
      <c r="D56" s="67"/>
      <c r="E56" s="67"/>
      <c r="F56" s="67"/>
      <c r="G56" s="67"/>
      <c r="H56" s="67"/>
      <c r="I56" s="67"/>
      <c r="J56" s="67"/>
      <c r="K56" s="67"/>
      <c r="L56" s="67"/>
      <c r="M56" s="69"/>
      <c r="O56" s="11" t="s">
        <v>450</v>
      </c>
      <c r="P56" s="11" t="str" cm="1">
        <f t="array" ref="P56">_xlfn.XLOOKUP(O56,INDEX(Flettilisti,,1),INDEX(Flettilisti,,2),,0)</f>
        <v>Vantar flokkun</v>
      </c>
      <c r="Q56" s="11" t="str">
        <f>IF(ISBLANK(M56),"",IF(M56&gt;=Gögn!$J$2,"Styrkhæft","Óstyrkhæft"))</f>
        <v/>
      </c>
    </row>
    <row r="57" spans="1:17" x14ac:dyDescent="0.25">
      <c r="A57" s="37">
        <f t="shared" si="0"/>
        <v>56</v>
      </c>
      <c r="B57" s="67"/>
      <c r="C57" s="68"/>
      <c r="D57" s="67"/>
      <c r="E57" s="67"/>
      <c r="F57" s="67"/>
      <c r="G57" s="67"/>
      <c r="H57" s="67"/>
      <c r="I57" s="67"/>
      <c r="J57" s="67"/>
      <c r="K57" s="67"/>
      <c r="L57" s="67"/>
      <c r="M57" s="69"/>
      <c r="O57" s="11" t="s">
        <v>450</v>
      </c>
      <c r="P57" s="11" t="str" cm="1">
        <f t="array" ref="P57">_xlfn.XLOOKUP(O57,INDEX(Flettilisti,,1),INDEX(Flettilisti,,2),,0)</f>
        <v>Vantar flokkun</v>
      </c>
      <c r="Q57" s="11" t="str">
        <f>IF(ISBLANK(M57),"",IF(M57&gt;=Gögn!$J$2,"Styrkhæft","Óstyrkhæft"))</f>
        <v/>
      </c>
    </row>
    <row r="58" spans="1:17" x14ac:dyDescent="0.25">
      <c r="A58" s="37">
        <f t="shared" si="0"/>
        <v>57</v>
      </c>
      <c r="B58" s="67"/>
      <c r="C58" s="68"/>
      <c r="D58" s="67"/>
      <c r="E58" s="67"/>
      <c r="F58" s="67"/>
      <c r="G58" s="67"/>
      <c r="H58" s="67"/>
      <c r="I58" s="67"/>
      <c r="J58" s="67"/>
      <c r="K58" s="67"/>
      <c r="L58" s="67"/>
      <c r="M58" s="69"/>
      <c r="O58" s="11" t="s">
        <v>450</v>
      </c>
      <c r="P58" s="11" t="str" cm="1">
        <f t="array" ref="P58">_xlfn.XLOOKUP(O58,INDEX(Flettilisti,,1),INDEX(Flettilisti,,2),,0)</f>
        <v>Vantar flokkun</v>
      </c>
      <c r="Q58" s="11" t="str">
        <f>IF(ISBLANK(M58),"",IF(M58&gt;=Gögn!$J$2,"Styrkhæft","Óstyrkhæft"))</f>
        <v/>
      </c>
    </row>
    <row r="59" spans="1:17" x14ac:dyDescent="0.25">
      <c r="A59" s="37">
        <f t="shared" si="0"/>
        <v>58</v>
      </c>
      <c r="B59" s="67"/>
      <c r="C59" s="68"/>
      <c r="D59" s="67"/>
      <c r="E59" s="67"/>
      <c r="F59" s="67"/>
      <c r="G59" s="67"/>
      <c r="H59" s="67"/>
      <c r="I59" s="67"/>
      <c r="J59" s="67"/>
      <c r="K59" s="67"/>
      <c r="L59" s="67"/>
      <c r="M59" s="69"/>
      <c r="O59" s="11" t="s">
        <v>450</v>
      </c>
      <c r="P59" s="11" t="str" cm="1">
        <f t="array" ref="P59">_xlfn.XLOOKUP(O59,INDEX(Flettilisti,,1),INDEX(Flettilisti,,2),,0)</f>
        <v>Vantar flokkun</v>
      </c>
      <c r="Q59" s="11" t="str">
        <f>IF(ISBLANK(M59),"",IF(M59&gt;=Gögn!$J$2,"Styrkhæft","Óstyrkhæft"))</f>
        <v/>
      </c>
    </row>
    <row r="60" spans="1:17" x14ac:dyDescent="0.25">
      <c r="A60" s="37">
        <f t="shared" si="0"/>
        <v>59</v>
      </c>
      <c r="B60" s="67"/>
      <c r="C60" s="68"/>
      <c r="D60" s="67"/>
      <c r="E60" s="67"/>
      <c r="F60" s="67"/>
      <c r="G60" s="67"/>
      <c r="H60" s="67"/>
      <c r="I60" s="67"/>
      <c r="J60" s="67"/>
      <c r="K60" s="67"/>
      <c r="L60" s="67"/>
      <c r="M60" s="69"/>
      <c r="O60" s="11" t="s">
        <v>450</v>
      </c>
      <c r="P60" s="11" t="str" cm="1">
        <f t="array" ref="P60">_xlfn.XLOOKUP(O60,INDEX(Flettilisti,,1),INDEX(Flettilisti,,2),,0)</f>
        <v>Vantar flokkun</v>
      </c>
      <c r="Q60" s="11" t="str">
        <f>IF(ISBLANK(M60),"",IF(M60&gt;=Gögn!$J$2,"Styrkhæft","Óstyrkhæft"))</f>
        <v/>
      </c>
    </row>
    <row r="61" spans="1:17" x14ac:dyDescent="0.25">
      <c r="A61" s="37">
        <f t="shared" si="0"/>
        <v>60</v>
      </c>
      <c r="B61" s="67"/>
      <c r="C61" s="68"/>
      <c r="D61" s="67"/>
      <c r="E61" s="67"/>
      <c r="F61" s="67"/>
      <c r="G61" s="67"/>
      <c r="H61" s="67"/>
      <c r="I61" s="67"/>
      <c r="J61" s="67"/>
      <c r="K61" s="67"/>
      <c r="L61" s="67"/>
      <c r="M61" s="69"/>
      <c r="O61" s="11" t="s">
        <v>450</v>
      </c>
      <c r="P61" s="11" t="str" cm="1">
        <f t="array" ref="P61">_xlfn.XLOOKUP(O61,INDEX(Flettilisti,,1),INDEX(Flettilisti,,2),,0)</f>
        <v>Vantar flokkun</v>
      </c>
      <c r="Q61" s="11" t="str">
        <f>IF(ISBLANK(M61),"",IF(M61&gt;=Gögn!$J$2,"Styrkhæft","Óstyrkhæft"))</f>
        <v/>
      </c>
    </row>
    <row r="62" spans="1:17" x14ac:dyDescent="0.25">
      <c r="A62" s="37">
        <f t="shared" si="0"/>
        <v>61</v>
      </c>
      <c r="B62" s="67"/>
      <c r="C62" s="68"/>
      <c r="D62" s="67"/>
      <c r="E62" s="67"/>
      <c r="F62" s="67"/>
      <c r="G62" s="67"/>
      <c r="H62" s="67"/>
      <c r="I62" s="67"/>
      <c r="J62" s="67"/>
      <c r="K62" s="67"/>
      <c r="L62" s="67"/>
      <c r="M62" s="69"/>
      <c r="O62" s="11" t="s">
        <v>450</v>
      </c>
      <c r="P62" s="11" t="str" cm="1">
        <f t="array" ref="P62">_xlfn.XLOOKUP(O62,INDEX(Flettilisti,,1),INDEX(Flettilisti,,2),,0)</f>
        <v>Vantar flokkun</v>
      </c>
      <c r="Q62" s="11" t="str">
        <f>IF(ISBLANK(M62),"",IF(M62&gt;=Gögn!$J$2,"Styrkhæft","Óstyrkhæft"))</f>
        <v/>
      </c>
    </row>
    <row r="63" spans="1:17" x14ac:dyDescent="0.25">
      <c r="A63" s="37">
        <f t="shared" si="0"/>
        <v>62</v>
      </c>
      <c r="B63" s="67"/>
      <c r="C63" s="68"/>
      <c r="D63" s="67"/>
      <c r="E63" s="67"/>
      <c r="F63" s="67"/>
      <c r="G63" s="67"/>
      <c r="H63" s="67"/>
      <c r="I63" s="67"/>
      <c r="J63" s="67"/>
      <c r="K63" s="67"/>
      <c r="L63" s="67"/>
      <c r="M63" s="69"/>
      <c r="O63" s="11" t="s">
        <v>450</v>
      </c>
      <c r="P63" s="11" t="str" cm="1">
        <f t="array" ref="P63">_xlfn.XLOOKUP(O63,INDEX(Flettilisti,,1),INDEX(Flettilisti,,2),,0)</f>
        <v>Vantar flokkun</v>
      </c>
      <c r="Q63" s="11" t="str">
        <f>IF(ISBLANK(M63),"",IF(M63&gt;=Gögn!$J$2,"Styrkhæft","Óstyrkhæft"))</f>
        <v/>
      </c>
    </row>
    <row r="64" spans="1:17" x14ac:dyDescent="0.25">
      <c r="A64" s="37">
        <f t="shared" si="0"/>
        <v>63</v>
      </c>
      <c r="B64" s="67"/>
      <c r="C64" s="68"/>
      <c r="D64" s="67"/>
      <c r="E64" s="67"/>
      <c r="F64" s="67"/>
      <c r="G64" s="67"/>
      <c r="H64" s="67"/>
      <c r="I64" s="67"/>
      <c r="J64" s="67"/>
      <c r="K64" s="67"/>
      <c r="L64" s="67"/>
      <c r="M64" s="69"/>
      <c r="O64" s="11" t="s">
        <v>450</v>
      </c>
      <c r="P64" s="11" t="str" cm="1">
        <f t="array" ref="P64">_xlfn.XLOOKUP(O64,INDEX(Flettilisti,,1),INDEX(Flettilisti,,2),,0)</f>
        <v>Vantar flokkun</v>
      </c>
      <c r="Q64" s="11" t="str">
        <f>IF(ISBLANK(M64),"",IF(M64&gt;=Gögn!$J$2,"Styrkhæft","Óstyrkhæft"))</f>
        <v/>
      </c>
    </row>
    <row r="65" spans="1:17" x14ac:dyDescent="0.25">
      <c r="A65" s="37">
        <f t="shared" si="0"/>
        <v>64</v>
      </c>
      <c r="B65" s="67"/>
      <c r="C65" s="68"/>
      <c r="D65" s="67"/>
      <c r="E65" s="67"/>
      <c r="F65" s="67"/>
      <c r="G65" s="67"/>
      <c r="H65" s="67"/>
      <c r="I65" s="67"/>
      <c r="J65" s="67"/>
      <c r="K65" s="67"/>
      <c r="L65" s="67"/>
      <c r="M65" s="69"/>
      <c r="O65" s="11" t="s">
        <v>450</v>
      </c>
      <c r="P65" s="11" t="str" cm="1">
        <f t="array" ref="P65">_xlfn.XLOOKUP(O65,INDEX(Flettilisti,,1),INDEX(Flettilisti,,2),,0)</f>
        <v>Vantar flokkun</v>
      </c>
      <c r="Q65" s="11" t="str">
        <f>IF(ISBLANK(M65),"",IF(M65&gt;=Gögn!$J$2,"Styrkhæft","Óstyrkhæft"))</f>
        <v/>
      </c>
    </row>
    <row r="66" spans="1:17" x14ac:dyDescent="0.25">
      <c r="A66" s="37">
        <f t="shared" si="0"/>
        <v>65</v>
      </c>
      <c r="B66" s="67"/>
      <c r="C66" s="68"/>
      <c r="D66" s="67"/>
      <c r="E66" s="67"/>
      <c r="F66" s="67"/>
      <c r="G66" s="67"/>
      <c r="H66" s="67"/>
      <c r="I66" s="67"/>
      <c r="J66" s="67"/>
      <c r="K66" s="67"/>
      <c r="L66" s="67"/>
      <c r="M66" s="69"/>
      <c r="O66" s="11" t="s">
        <v>450</v>
      </c>
      <c r="P66" s="11" t="str" cm="1">
        <f t="array" ref="P66">_xlfn.XLOOKUP(O66,INDEX(Flettilisti,,1),INDEX(Flettilisti,,2),,0)</f>
        <v>Vantar flokkun</v>
      </c>
      <c r="Q66" s="11" t="str">
        <f>IF(ISBLANK(M66),"",IF(M66&gt;=Gögn!$J$2,"Styrkhæft","Óstyrkhæft"))</f>
        <v/>
      </c>
    </row>
    <row r="67" spans="1:17" x14ac:dyDescent="0.25">
      <c r="A67" s="37">
        <f t="shared" si="0"/>
        <v>66</v>
      </c>
      <c r="B67" s="67"/>
      <c r="C67" s="68"/>
      <c r="D67" s="67"/>
      <c r="E67" s="67"/>
      <c r="F67" s="67"/>
      <c r="G67" s="67"/>
      <c r="H67" s="67"/>
      <c r="I67" s="67"/>
      <c r="J67" s="67"/>
      <c r="K67" s="67"/>
      <c r="L67" s="67"/>
      <c r="M67" s="69"/>
      <c r="O67" s="11" t="s">
        <v>450</v>
      </c>
      <c r="P67" s="11" t="str" cm="1">
        <f t="array" ref="P67">_xlfn.XLOOKUP(O67,INDEX(Flettilisti,,1),INDEX(Flettilisti,,2),,0)</f>
        <v>Vantar flokkun</v>
      </c>
      <c r="Q67" s="11" t="str">
        <f>IF(ISBLANK(M67),"",IF(M67&gt;=Gögn!$J$2,"Styrkhæft","Óstyrkhæft"))</f>
        <v/>
      </c>
    </row>
    <row r="68" spans="1:17" x14ac:dyDescent="0.25">
      <c r="A68" s="37">
        <f t="shared" ref="A68:A131" si="1">A67+1</f>
        <v>67</v>
      </c>
      <c r="B68" s="67"/>
      <c r="C68" s="68"/>
      <c r="D68" s="67"/>
      <c r="E68" s="67"/>
      <c r="F68" s="67"/>
      <c r="G68" s="67"/>
      <c r="H68" s="67"/>
      <c r="I68" s="67"/>
      <c r="J68" s="67"/>
      <c r="K68" s="67"/>
      <c r="L68" s="67"/>
      <c r="M68" s="69"/>
      <c r="O68" s="11" t="s">
        <v>450</v>
      </c>
      <c r="P68" s="11" t="str" cm="1">
        <f t="array" ref="P68">_xlfn.XLOOKUP(O68,INDEX(Flettilisti,,1),INDEX(Flettilisti,,2),,0)</f>
        <v>Vantar flokkun</v>
      </c>
      <c r="Q68" s="11" t="str">
        <f>IF(ISBLANK(M68),"",IF(M68&gt;=Gögn!$J$2,"Styrkhæft","Óstyrkhæft"))</f>
        <v/>
      </c>
    </row>
    <row r="69" spans="1:17" x14ac:dyDescent="0.25">
      <c r="A69" s="37">
        <f t="shared" si="1"/>
        <v>68</v>
      </c>
      <c r="B69" s="67"/>
      <c r="C69" s="68"/>
      <c r="D69" s="67"/>
      <c r="E69" s="67"/>
      <c r="F69" s="67"/>
      <c r="G69" s="67"/>
      <c r="H69" s="67"/>
      <c r="I69" s="67"/>
      <c r="J69" s="67"/>
      <c r="K69" s="67"/>
      <c r="L69" s="67"/>
      <c r="M69" s="69"/>
      <c r="O69" s="11" t="s">
        <v>450</v>
      </c>
      <c r="P69" s="11" t="str" cm="1">
        <f t="array" ref="P69">_xlfn.XLOOKUP(O69,INDEX(Flettilisti,,1),INDEX(Flettilisti,,2),,0)</f>
        <v>Vantar flokkun</v>
      </c>
      <c r="Q69" s="11" t="str">
        <f>IF(ISBLANK(M69),"",IF(M69&gt;=Gögn!$J$2,"Styrkhæft","Óstyrkhæft"))</f>
        <v/>
      </c>
    </row>
    <row r="70" spans="1:17" x14ac:dyDescent="0.25">
      <c r="A70" s="37">
        <f t="shared" si="1"/>
        <v>69</v>
      </c>
      <c r="B70" s="67"/>
      <c r="C70" s="68"/>
      <c r="D70" s="67"/>
      <c r="E70" s="67"/>
      <c r="F70" s="67"/>
      <c r="G70" s="67"/>
      <c r="H70" s="67"/>
      <c r="I70" s="67"/>
      <c r="J70" s="67"/>
      <c r="K70" s="67"/>
      <c r="L70" s="67"/>
      <c r="M70" s="69"/>
      <c r="O70" s="11" t="s">
        <v>450</v>
      </c>
      <c r="P70" s="11" t="str" cm="1">
        <f t="array" ref="P70">_xlfn.XLOOKUP(O70,INDEX(Flettilisti,,1),INDEX(Flettilisti,,2),,0)</f>
        <v>Vantar flokkun</v>
      </c>
      <c r="Q70" s="11" t="str">
        <f>IF(ISBLANK(M70),"",IF(M70&gt;=Gögn!$J$2,"Styrkhæft","Óstyrkhæft"))</f>
        <v/>
      </c>
    </row>
    <row r="71" spans="1:17" x14ac:dyDescent="0.25">
      <c r="A71" s="37">
        <f t="shared" si="1"/>
        <v>70</v>
      </c>
      <c r="B71" s="67"/>
      <c r="C71" s="68"/>
      <c r="D71" s="67"/>
      <c r="E71" s="67"/>
      <c r="F71" s="67"/>
      <c r="G71" s="67"/>
      <c r="H71" s="67"/>
      <c r="I71" s="67"/>
      <c r="J71" s="67"/>
      <c r="K71" s="67"/>
      <c r="L71" s="67"/>
      <c r="M71" s="69"/>
      <c r="O71" s="11" t="s">
        <v>450</v>
      </c>
      <c r="P71" s="11" t="str" cm="1">
        <f t="array" ref="P71">_xlfn.XLOOKUP(O71,INDEX(Flettilisti,,1),INDEX(Flettilisti,,2),,0)</f>
        <v>Vantar flokkun</v>
      </c>
      <c r="Q71" s="11" t="str">
        <f>IF(ISBLANK(M71),"",IF(M71&gt;=Gögn!$J$2,"Styrkhæft","Óstyrkhæft"))</f>
        <v/>
      </c>
    </row>
    <row r="72" spans="1:17" x14ac:dyDescent="0.25">
      <c r="A72" s="37">
        <f t="shared" si="1"/>
        <v>71</v>
      </c>
      <c r="B72" s="67"/>
      <c r="C72" s="68"/>
      <c r="D72" s="67"/>
      <c r="E72" s="67"/>
      <c r="F72" s="67"/>
      <c r="G72" s="67"/>
      <c r="H72" s="67"/>
      <c r="I72" s="67"/>
      <c r="J72" s="67"/>
      <c r="K72" s="67"/>
      <c r="L72" s="67"/>
      <c r="M72" s="69"/>
      <c r="O72" s="11" t="s">
        <v>450</v>
      </c>
      <c r="P72" s="11" t="str" cm="1">
        <f t="array" ref="P72">_xlfn.XLOOKUP(O72,INDEX(Flettilisti,,1),INDEX(Flettilisti,,2),,0)</f>
        <v>Vantar flokkun</v>
      </c>
      <c r="Q72" s="11" t="str">
        <f>IF(ISBLANK(M72),"",IF(M72&gt;=Gögn!$J$2,"Styrkhæft","Óstyrkhæft"))</f>
        <v/>
      </c>
    </row>
    <row r="73" spans="1:17" x14ac:dyDescent="0.25">
      <c r="A73" s="37">
        <f t="shared" si="1"/>
        <v>72</v>
      </c>
      <c r="B73" s="67"/>
      <c r="C73" s="68"/>
      <c r="D73" s="67"/>
      <c r="E73" s="67"/>
      <c r="F73" s="67"/>
      <c r="G73" s="67"/>
      <c r="H73" s="67"/>
      <c r="I73" s="67"/>
      <c r="J73" s="67"/>
      <c r="K73" s="67"/>
      <c r="L73" s="67"/>
      <c r="M73" s="69"/>
      <c r="O73" s="11" t="s">
        <v>450</v>
      </c>
      <c r="P73" s="11" t="str" cm="1">
        <f t="array" ref="P73">_xlfn.XLOOKUP(O73,INDEX(Flettilisti,,1),INDEX(Flettilisti,,2),,0)</f>
        <v>Vantar flokkun</v>
      </c>
      <c r="Q73" s="11" t="str">
        <f>IF(ISBLANK(M73),"",IF(M73&gt;=Gögn!$J$2,"Styrkhæft","Óstyrkhæft"))</f>
        <v/>
      </c>
    </row>
    <row r="74" spans="1:17" x14ac:dyDescent="0.25">
      <c r="A74" s="37">
        <f t="shared" si="1"/>
        <v>73</v>
      </c>
      <c r="B74" s="67"/>
      <c r="C74" s="68"/>
      <c r="D74" s="67"/>
      <c r="E74" s="67"/>
      <c r="F74" s="67"/>
      <c r="G74" s="67"/>
      <c r="H74" s="67"/>
      <c r="I74" s="67"/>
      <c r="J74" s="67"/>
      <c r="K74" s="67"/>
      <c r="L74" s="67"/>
      <c r="M74" s="69"/>
      <c r="O74" s="11" t="s">
        <v>450</v>
      </c>
      <c r="P74" s="11" t="str" cm="1">
        <f t="array" ref="P74">_xlfn.XLOOKUP(O74,INDEX(Flettilisti,,1),INDEX(Flettilisti,,2),,0)</f>
        <v>Vantar flokkun</v>
      </c>
      <c r="Q74" s="11" t="str">
        <f>IF(ISBLANK(M74),"",IF(M74&gt;=Gögn!$J$2,"Styrkhæft","Óstyrkhæft"))</f>
        <v/>
      </c>
    </row>
    <row r="75" spans="1:17" x14ac:dyDescent="0.25">
      <c r="A75" s="37">
        <f t="shared" si="1"/>
        <v>74</v>
      </c>
      <c r="B75" s="67"/>
      <c r="C75" s="68"/>
      <c r="D75" s="67"/>
      <c r="E75" s="67"/>
      <c r="F75" s="67"/>
      <c r="G75" s="67"/>
      <c r="H75" s="67"/>
      <c r="I75" s="67"/>
      <c r="J75" s="67"/>
      <c r="K75" s="67"/>
      <c r="L75" s="67"/>
      <c r="M75" s="69"/>
      <c r="O75" s="11" t="s">
        <v>450</v>
      </c>
      <c r="P75" s="11" t="str" cm="1">
        <f t="array" ref="P75">_xlfn.XLOOKUP(O75,INDEX(Flettilisti,,1),INDEX(Flettilisti,,2),,0)</f>
        <v>Vantar flokkun</v>
      </c>
      <c r="Q75" s="11" t="str">
        <f>IF(ISBLANK(M75),"",IF(M75&gt;=Gögn!$J$2,"Styrkhæft","Óstyrkhæft"))</f>
        <v/>
      </c>
    </row>
    <row r="76" spans="1:17" x14ac:dyDescent="0.25">
      <c r="A76" s="37">
        <f t="shared" si="1"/>
        <v>75</v>
      </c>
      <c r="B76" s="67"/>
      <c r="C76" s="68"/>
      <c r="D76" s="67"/>
      <c r="E76" s="67"/>
      <c r="F76" s="67"/>
      <c r="G76" s="67"/>
      <c r="H76" s="67"/>
      <c r="I76" s="67"/>
      <c r="J76" s="67"/>
      <c r="K76" s="67"/>
      <c r="L76" s="67"/>
      <c r="M76" s="69"/>
      <c r="O76" s="11" t="s">
        <v>450</v>
      </c>
      <c r="P76" s="11" t="str" cm="1">
        <f t="array" ref="P76">_xlfn.XLOOKUP(O76,INDEX(Flettilisti,,1),INDEX(Flettilisti,,2),,0)</f>
        <v>Vantar flokkun</v>
      </c>
      <c r="Q76" s="11" t="str">
        <f>IF(ISBLANK(M76),"",IF(M76&gt;=Gögn!$J$2,"Styrkhæft","Óstyrkhæft"))</f>
        <v/>
      </c>
    </row>
    <row r="77" spans="1:17" x14ac:dyDescent="0.25">
      <c r="A77" s="37">
        <f t="shared" si="1"/>
        <v>76</v>
      </c>
      <c r="B77" s="67"/>
      <c r="C77" s="68"/>
      <c r="D77" s="67"/>
      <c r="E77" s="67"/>
      <c r="F77" s="67"/>
      <c r="G77" s="67"/>
      <c r="H77" s="67"/>
      <c r="I77" s="67"/>
      <c r="J77" s="67"/>
      <c r="K77" s="67"/>
      <c r="L77" s="67"/>
      <c r="M77" s="69"/>
      <c r="O77" s="11" t="s">
        <v>450</v>
      </c>
      <c r="P77" s="11" t="str" cm="1">
        <f t="array" ref="P77">_xlfn.XLOOKUP(O77,INDEX(Flettilisti,,1),INDEX(Flettilisti,,2),,0)</f>
        <v>Vantar flokkun</v>
      </c>
      <c r="Q77" s="11" t="str">
        <f>IF(ISBLANK(M77),"",IF(M77&gt;=Gögn!$J$2,"Styrkhæft","Óstyrkhæft"))</f>
        <v/>
      </c>
    </row>
    <row r="78" spans="1:17" x14ac:dyDescent="0.25">
      <c r="A78" s="37">
        <f t="shared" si="1"/>
        <v>77</v>
      </c>
      <c r="B78" s="67"/>
      <c r="C78" s="68"/>
      <c r="D78" s="67"/>
      <c r="E78" s="67"/>
      <c r="F78" s="67"/>
      <c r="G78" s="67"/>
      <c r="H78" s="67"/>
      <c r="I78" s="67"/>
      <c r="J78" s="67"/>
      <c r="K78" s="67"/>
      <c r="L78" s="67"/>
      <c r="M78" s="69"/>
      <c r="O78" s="11" t="s">
        <v>450</v>
      </c>
      <c r="P78" s="11" t="str" cm="1">
        <f t="array" ref="P78">_xlfn.XLOOKUP(O78,INDEX(Flettilisti,,1),INDEX(Flettilisti,,2),,0)</f>
        <v>Vantar flokkun</v>
      </c>
      <c r="Q78" s="11" t="str">
        <f>IF(ISBLANK(M78),"",IF(M78&gt;=Gögn!$J$2,"Styrkhæft","Óstyrkhæft"))</f>
        <v/>
      </c>
    </row>
    <row r="79" spans="1:17" x14ac:dyDescent="0.25">
      <c r="A79" s="37">
        <f t="shared" si="1"/>
        <v>78</v>
      </c>
      <c r="B79" s="67"/>
      <c r="C79" s="68"/>
      <c r="D79" s="67"/>
      <c r="E79" s="67"/>
      <c r="F79" s="67"/>
      <c r="G79" s="67"/>
      <c r="H79" s="67"/>
      <c r="I79" s="67"/>
      <c r="J79" s="67"/>
      <c r="K79" s="67"/>
      <c r="L79" s="67"/>
      <c r="M79" s="69"/>
      <c r="O79" s="11" t="s">
        <v>450</v>
      </c>
      <c r="P79" s="11" t="str" cm="1">
        <f t="array" ref="P79">_xlfn.XLOOKUP(O79,INDEX(Flettilisti,,1),INDEX(Flettilisti,,2),,0)</f>
        <v>Vantar flokkun</v>
      </c>
      <c r="Q79" s="11" t="str">
        <f>IF(ISBLANK(M79),"",IF(M79&gt;=Gögn!$J$2,"Styrkhæft","Óstyrkhæft"))</f>
        <v/>
      </c>
    </row>
    <row r="80" spans="1:17" x14ac:dyDescent="0.25">
      <c r="A80" s="37">
        <f t="shared" si="1"/>
        <v>79</v>
      </c>
      <c r="B80" s="67"/>
      <c r="C80" s="68"/>
      <c r="D80" s="67"/>
      <c r="E80" s="67"/>
      <c r="F80" s="67"/>
      <c r="G80" s="67"/>
      <c r="H80" s="67"/>
      <c r="I80" s="67"/>
      <c r="J80" s="67"/>
      <c r="K80" s="67"/>
      <c r="L80" s="67"/>
      <c r="M80" s="69"/>
      <c r="O80" s="11" t="s">
        <v>450</v>
      </c>
      <c r="P80" s="11" t="str" cm="1">
        <f t="array" ref="P80">_xlfn.XLOOKUP(O80,INDEX(Flettilisti,,1),INDEX(Flettilisti,,2),,0)</f>
        <v>Vantar flokkun</v>
      </c>
      <c r="Q80" s="11" t="str">
        <f>IF(ISBLANK(M80),"",IF(M80&gt;=Gögn!$J$2,"Styrkhæft","Óstyrkhæft"))</f>
        <v/>
      </c>
    </row>
    <row r="81" spans="1:17" x14ac:dyDescent="0.25">
      <c r="A81" s="37">
        <f t="shared" si="1"/>
        <v>80</v>
      </c>
      <c r="B81" s="67"/>
      <c r="C81" s="68"/>
      <c r="D81" s="67"/>
      <c r="E81" s="67"/>
      <c r="F81" s="67"/>
      <c r="G81" s="67"/>
      <c r="H81" s="67"/>
      <c r="I81" s="67"/>
      <c r="J81" s="67"/>
      <c r="K81" s="67"/>
      <c r="L81" s="67"/>
      <c r="M81" s="69"/>
      <c r="O81" s="11" t="s">
        <v>450</v>
      </c>
      <c r="P81" s="11" t="str" cm="1">
        <f t="array" ref="P81">_xlfn.XLOOKUP(O81,INDEX(Flettilisti,,1),INDEX(Flettilisti,,2),,0)</f>
        <v>Vantar flokkun</v>
      </c>
      <c r="Q81" s="11" t="str">
        <f>IF(ISBLANK(M81),"",IF(M81&gt;=Gögn!$J$2,"Styrkhæft","Óstyrkhæft"))</f>
        <v/>
      </c>
    </row>
    <row r="82" spans="1:17" x14ac:dyDescent="0.25">
      <c r="A82" s="37">
        <f t="shared" si="1"/>
        <v>81</v>
      </c>
      <c r="B82" s="67"/>
      <c r="C82" s="68"/>
      <c r="D82" s="67"/>
      <c r="E82" s="67"/>
      <c r="F82" s="67"/>
      <c r="G82" s="67"/>
      <c r="H82" s="67"/>
      <c r="I82" s="67"/>
      <c r="J82" s="67"/>
      <c r="K82" s="67"/>
      <c r="L82" s="67"/>
      <c r="M82" s="69"/>
      <c r="O82" s="11" t="s">
        <v>450</v>
      </c>
      <c r="P82" s="11" t="str" cm="1">
        <f t="array" ref="P82">_xlfn.XLOOKUP(O82,INDEX(Flettilisti,,1),INDEX(Flettilisti,,2),,0)</f>
        <v>Vantar flokkun</v>
      </c>
      <c r="Q82" s="11" t="str">
        <f>IF(ISBLANK(M82),"",IF(M82&gt;=Gögn!$J$2,"Styrkhæft","Óstyrkhæft"))</f>
        <v/>
      </c>
    </row>
    <row r="83" spans="1:17" x14ac:dyDescent="0.25">
      <c r="A83" s="37">
        <f t="shared" si="1"/>
        <v>82</v>
      </c>
      <c r="B83" s="67"/>
      <c r="C83" s="68"/>
      <c r="D83" s="67"/>
      <c r="E83" s="67"/>
      <c r="F83" s="67"/>
      <c r="G83" s="67"/>
      <c r="H83" s="67"/>
      <c r="I83" s="67"/>
      <c r="J83" s="67"/>
      <c r="K83" s="67"/>
      <c r="L83" s="67"/>
      <c r="M83" s="69"/>
      <c r="O83" s="11" t="s">
        <v>450</v>
      </c>
      <c r="P83" s="11" t="str" cm="1">
        <f t="array" ref="P83">_xlfn.XLOOKUP(O83,INDEX(Flettilisti,,1),INDEX(Flettilisti,,2),,0)</f>
        <v>Vantar flokkun</v>
      </c>
      <c r="Q83" s="11" t="str">
        <f>IF(ISBLANK(M83),"",IF(M83&gt;=Gögn!$J$2,"Styrkhæft","Óstyrkhæft"))</f>
        <v/>
      </c>
    </row>
    <row r="84" spans="1:17" x14ac:dyDescent="0.25">
      <c r="A84" s="37">
        <f t="shared" si="1"/>
        <v>83</v>
      </c>
      <c r="B84" s="67"/>
      <c r="C84" s="68"/>
      <c r="D84" s="67"/>
      <c r="E84" s="67"/>
      <c r="F84" s="67"/>
      <c r="G84" s="67"/>
      <c r="H84" s="67"/>
      <c r="I84" s="67"/>
      <c r="J84" s="67"/>
      <c r="K84" s="67"/>
      <c r="L84" s="67"/>
      <c r="M84" s="69"/>
      <c r="O84" s="11" t="s">
        <v>450</v>
      </c>
      <c r="P84" s="11" t="str" cm="1">
        <f t="array" ref="P84">_xlfn.XLOOKUP(O84,INDEX(Flettilisti,,1),INDEX(Flettilisti,,2),,0)</f>
        <v>Vantar flokkun</v>
      </c>
      <c r="Q84" s="11" t="str">
        <f>IF(ISBLANK(M84),"",IF(M84&gt;=Gögn!$J$2,"Styrkhæft","Óstyrkhæft"))</f>
        <v/>
      </c>
    </row>
    <row r="85" spans="1:17" x14ac:dyDescent="0.25">
      <c r="A85" s="37">
        <f t="shared" si="1"/>
        <v>84</v>
      </c>
      <c r="B85" s="67"/>
      <c r="C85" s="68"/>
      <c r="D85" s="67"/>
      <c r="E85" s="67"/>
      <c r="F85" s="67"/>
      <c r="G85" s="67"/>
      <c r="H85" s="67"/>
      <c r="I85" s="67"/>
      <c r="J85" s="67"/>
      <c r="K85" s="67"/>
      <c r="L85" s="67"/>
      <c r="M85" s="69"/>
      <c r="O85" s="11" t="s">
        <v>450</v>
      </c>
      <c r="P85" s="11" t="str" cm="1">
        <f t="array" ref="P85">_xlfn.XLOOKUP(O85,INDEX(Flettilisti,,1),INDEX(Flettilisti,,2),,0)</f>
        <v>Vantar flokkun</v>
      </c>
      <c r="Q85" s="11" t="str">
        <f>IF(ISBLANK(M85),"",IF(M85&gt;=Gögn!$J$2,"Styrkhæft","Óstyrkhæft"))</f>
        <v/>
      </c>
    </row>
    <row r="86" spans="1:17" x14ac:dyDescent="0.25">
      <c r="A86" s="37">
        <f t="shared" si="1"/>
        <v>85</v>
      </c>
      <c r="B86" s="67"/>
      <c r="C86" s="68"/>
      <c r="D86" s="67"/>
      <c r="E86" s="67"/>
      <c r="F86" s="67"/>
      <c r="G86" s="67"/>
      <c r="H86" s="67"/>
      <c r="I86" s="67"/>
      <c r="J86" s="67"/>
      <c r="K86" s="67"/>
      <c r="L86" s="67"/>
      <c r="M86" s="69"/>
      <c r="O86" s="11" t="s">
        <v>450</v>
      </c>
      <c r="P86" s="11" t="str" cm="1">
        <f t="array" ref="P86">_xlfn.XLOOKUP(O86,INDEX(Flettilisti,,1),INDEX(Flettilisti,,2),,0)</f>
        <v>Vantar flokkun</v>
      </c>
      <c r="Q86" s="11" t="str">
        <f>IF(ISBLANK(M86),"",IF(M86&gt;=Gögn!$J$2,"Styrkhæft","Óstyrkhæft"))</f>
        <v/>
      </c>
    </row>
    <row r="87" spans="1:17" x14ac:dyDescent="0.25">
      <c r="A87" s="37">
        <f t="shared" si="1"/>
        <v>86</v>
      </c>
      <c r="B87" s="67"/>
      <c r="C87" s="68"/>
      <c r="D87" s="67"/>
      <c r="E87" s="67"/>
      <c r="F87" s="67"/>
      <c r="G87" s="67"/>
      <c r="H87" s="67"/>
      <c r="I87" s="67"/>
      <c r="J87" s="67"/>
      <c r="K87" s="67"/>
      <c r="L87" s="67"/>
      <c r="M87" s="69"/>
      <c r="O87" s="11" t="s">
        <v>450</v>
      </c>
      <c r="P87" s="11" t="str" cm="1">
        <f t="array" ref="P87">_xlfn.XLOOKUP(O87,INDEX(Flettilisti,,1),INDEX(Flettilisti,,2),,0)</f>
        <v>Vantar flokkun</v>
      </c>
      <c r="Q87" s="11" t="str">
        <f>IF(ISBLANK(M87),"",IF(M87&gt;=Gögn!$J$2,"Styrkhæft","Óstyrkhæft"))</f>
        <v/>
      </c>
    </row>
    <row r="88" spans="1:17" x14ac:dyDescent="0.25">
      <c r="A88" s="37">
        <f t="shared" si="1"/>
        <v>87</v>
      </c>
      <c r="B88" s="67"/>
      <c r="C88" s="68"/>
      <c r="D88" s="67"/>
      <c r="E88" s="67"/>
      <c r="F88" s="67"/>
      <c r="G88" s="67"/>
      <c r="H88" s="67"/>
      <c r="I88" s="67"/>
      <c r="J88" s="67"/>
      <c r="K88" s="67"/>
      <c r="L88" s="67"/>
      <c r="M88" s="69"/>
      <c r="O88" s="11" t="s">
        <v>450</v>
      </c>
      <c r="P88" s="11" t="str" cm="1">
        <f t="array" ref="P88">_xlfn.XLOOKUP(O88,INDEX(Flettilisti,,1),INDEX(Flettilisti,,2),,0)</f>
        <v>Vantar flokkun</v>
      </c>
      <c r="Q88" s="11" t="str">
        <f>IF(ISBLANK(M88),"",IF(M88&gt;=Gögn!$J$2,"Styrkhæft","Óstyrkhæft"))</f>
        <v/>
      </c>
    </row>
    <row r="89" spans="1:17" x14ac:dyDescent="0.25">
      <c r="A89" s="37">
        <f t="shared" si="1"/>
        <v>88</v>
      </c>
      <c r="B89" s="67"/>
      <c r="C89" s="68"/>
      <c r="D89" s="67"/>
      <c r="E89" s="67"/>
      <c r="F89" s="67"/>
      <c r="G89" s="67"/>
      <c r="H89" s="67"/>
      <c r="I89" s="67"/>
      <c r="J89" s="67"/>
      <c r="K89" s="67"/>
      <c r="L89" s="67"/>
      <c r="M89" s="69"/>
      <c r="O89" s="11" t="s">
        <v>450</v>
      </c>
      <c r="P89" s="11" t="str" cm="1">
        <f t="array" ref="P89">_xlfn.XLOOKUP(O89,INDEX(Flettilisti,,1),INDEX(Flettilisti,,2),,0)</f>
        <v>Vantar flokkun</v>
      </c>
      <c r="Q89" s="11" t="str">
        <f>IF(ISBLANK(M89),"",IF(M89&gt;=Gögn!$J$2,"Styrkhæft","Óstyrkhæft"))</f>
        <v/>
      </c>
    </row>
    <row r="90" spans="1:17" x14ac:dyDescent="0.25">
      <c r="A90" s="37">
        <f t="shared" si="1"/>
        <v>89</v>
      </c>
      <c r="B90" s="67"/>
      <c r="C90" s="68"/>
      <c r="D90" s="67"/>
      <c r="E90" s="67"/>
      <c r="F90" s="67"/>
      <c r="G90" s="67"/>
      <c r="H90" s="67"/>
      <c r="I90" s="67"/>
      <c r="J90" s="67"/>
      <c r="K90" s="67"/>
      <c r="L90" s="67"/>
      <c r="M90" s="69"/>
      <c r="O90" s="11" t="s">
        <v>450</v>
      </c>
      <c r="P90" s="11" t="str" cm="1">
        <f t="array" ref="P90">_xlfn.XLOOKUP(O90,INDEX(Flettilisti,,1),INDEX(Flettilisti,,2),,0)</f>
        <v>Vantar flokkun</v>
      </c>
      <c r="Q90" s="11" t="str">
        <f>IF(ISBLANK(M90),"",IF(M90&gt;=Gögn!$J$2,"Styrkhæft","Óstyrkhæft"))</f>
        <v/>
      </c>
    </row>
    <row r="91" spans="1:17" x14ac:dyDescent="0.25">
      <c r="A91" s="37">
        <f t="shared" si="1"/>
        <v>90</v>
      </c>
      <c r="B91" s="67"/>
      <c r="C91" s="68"/>
      <c r="D91" s="67"/>
      <c r="E91" s="67"/>
      <c r="F91" s="67"/>
      <c r="G91" s="67"/>
      <c r="H91" s="67"/>
      <c r="I91" s="67"/>
      <c r="J91" s="67"/>
      <c r="K91" s="67"/>
      <c r="L91" s="67"/>
      <c r="M91" s="69"/>
      <c r="O91" s="11" t="s">
        <v>450</v>
      </c>
      <c r="P91" s="11" t="str" cm="1">
        <f t="array" ref="P91">_xlfn.XLOOKUP(O91,INDEX(Flettilisti,,1),INDEX(Flettilisti,,2),,0)</f>
        <v>Vantar flokkun</v>
      </c>
      <c r="Q91" s="11" t="str">
        <f>IF(ISBLANK(M91),"",IF(M91&gt;=Gögn!$J$2,"Styrkhæft","Óstyrkhæft"))</f>
        <v/>
      </c>
    </row>
    <row r="92" spans="1:17" x14ac:dyDescent="0.25">
      <c r="A92" s="37">
        <f t="shared" si="1"/>
        <v>91</v>
      </c>
      <c r="B92" s="67"/>
      <c r="C92" s="68"/>
      <c r="D92" s="67"/>
      <c r="E92" s="67"/>
      <c r="F92" s="67"/>
      <c r="G92" s="67"/>
      <c r="H92" s="67"/>
      <c r="I92" s="67"/>
      <c r="J92" s="67"/>
      <c r="K92" s="67"/>
      <c r="L92" s="67"/>
      <c r="M92" s="69"/>
      <c r="O92" s="11" t="s">
        <v>450</v>
      </c>
      <c r="P92" s="11" t="str" cm="1">
        <f t="array" ref="P92">_xlfn.XLOOKUP(O92,INDEX(Flettilisti,,1),INDEX(Flettilisti,,2),,0)</f>
        <v>Vantar flokkun</v>
      </c>
      <c r="Q92" s="11" t="str">
        <f>IF(ISBLANK(M92),"",IF(M92&gt;=Gögn!$J$2,"Styrkhæft","Óstyrkhæft"))</f>
        <v/>
      </c>
    </row>
    <row r="93" spans="1:17" x14ac:dyDescent="0.25">
      <c r="A93" s="37">
        <f t="shared" si="1"/>
        <v>92</v>
      </c>
      <c r="B93" s="67"/>
      <c r="C93" s="68"/>
      <c r="D93" s="67"/>
      <c r="E93" s="67"/>
      <c r="F93" s="67"/>
      <c r="G93" s="67"/>
      <c r="H93" s="67"/>
      <c r="I93" s="67"/>
      <c r="J93" s="67"/>
      <c r="K93" s="67"/>
      <c r="L93" s="67"/>
      <c r="M93" s="69"/>
      <c r="O93" s="11" t="s">
        <v>450</v>
      </c>
      <c r="P93" s="11" t="str" cm="1">
        <f t="array" ref="P93">_xlfn.XLOOKUP(O93,INDEX(Flettilisti,,1),INDEX(Flettilisti,,2),,0)</f>
        <v>Vantar flokkun</v>
      </c>
      <c r="Q93" s="11" t="str">
        <f>IF(ISBLANK(M93),"",IF(M93&gt;=Gögn!$J$2,"Styrkhæft","Óstyrkhæft"))</f>
        <v/>
      </c>
    </row>
    <row r="94" spans="1:17" x14ac:dyDescent="0.25">
      <c r="A94" s="37">
        <f t="shared" si="1"/>
        <v>93</v>
      </c>
      <c r="B94" s="67"/>
      <c r="C94" s="68"/>
      <c r="D94" s="67"/>
      <c r="E94" s="67"/>
      <c r="F94" s="67"/>
      <c r="G94" s="67"/>
      <c r="H94" s="67"/>
      <c r="I94" s="67"/>
      <c r="J94" s="67"/>
      <c r="K94" s="67"/>
      <c r="L94" s="67"/>
      <c r="M94" s="69"/>
      <c r="O94" s="11" t="s">
        <v>450</v>
      </c>
      <c r="P94" s="11" t="str" cm="1">
        <f t="array" ref="P94">_xlfn.XLOOKUP(O94,INDEX(Flettilisti,,1),INDEX(Flettilisti,,2),,0)</f>
        <v>Vantar flokkun</v>
      </c>
      <c r="Q94" s="11" t="str">
        <f>IF(ISBLANK(M94),"",IF(M94&gt;=Gögn!$J$2,"Styrkhæft","Óstyrkhæft"))</f>
        <v/>
      </c>
    </row>
    <row r="95" spans="1:17" x14ac:dyDescent="0.25">
      <c r="A95" s="37">
        <f t="shared" si="1"/>
        <v>94</v>
      </c>
      <c r="B95" s="67"/>
      <c r="C95" s="68"/>
      <c r="D95" s="67"/>
      <c r="E95" s="67"/>
      <c r="F95" s="67"/>
      <c r="G95" s="67"/>
      <c r="H95" s="67"/>
      <c r="I95" s="67"/>
      <c r="J95" s="67"/>
      <c r="K95" s="67"/>
      <c r="L95" s="67"/>
      <c r="M95" s="69"/>
      <c r="O95" s="11" t="s">
        <v>450</v>
      </c>
      <c r="P95" s="11" t="str" cm="1">
        <f t="array" ref="P95">_xlfn.XLOOKUP(O95,INDEX(Flettilisti,,1),INDEX(Flettilisti,,2),,0)</f>
        <v>Vantar flokkun</v>
      </c>
      <c r="Q95" s="11" t="str">
        <f>IF(ISBLANK(M95),"",IF(M95&gt;=Gögn!$J$2,"Styrkhæft","Óstyrkhæft"))</f>
        <v/>
      </c>
    </row>
    <row r="96" spans="1:17" x14ac:dyDescent="0.25">
      <c r="A96" s="37">
        <f t="shared" si="1"/>
        <v>95</v>
      </c>
      <c r="B96" s="67"/>
      <c r="C96" s="68"/>
      <c r="D96" s="67"/>
      <c r="E96" s="67"/>
      <c r="F96" s="67"/>
      <c r="G96" s="67"/>
      <c r="H96" s="67"/>
      <c r="I96" s="67"/>
      <c r="J96" s="67"/>
      <c r="K96" s="67"/>
      <c r="L96" s="67"/>
      <c r="M96" s="69"/>
      <c r="O96" s="11" t="s">
        <v>450</v>
      </c>
      <c r="P96" s="11" t="str" cm="1">
        <f t="array" ref="P96">_xlfn.XLOOKUP(O96,INDEX(Flettilisti,,1),INDEX(Flettilisti,,2),,0)</f>
        <v>Vantar flokkun</v>
      </c>
      <c r="Q96" s="11" t="str">
        <f>IF(ISBLANK(M96),"",IF(M96&gt;=Gögn!$J$2,"Styrkhæft","Óstyrkhæft"))</f>
        <v/>
      </c>
    </row>
    <row r="97" spans="1:17" x14ac:dyDescent="0.25">
      <c r="A97" s="37">
        <f t="shared" si="1"/>
        <v>96</v>
      </c>
      <c r="B97" s="67"/>
      <c r="C97" s="68"/>
      <c r="D97" s="67"/>
      <c r="E97" s="67"/>
      <c r="F97" s="67"/>
      <c r="G97" s="67"/>
      <c r="H97" s="67"/>
      <c r="I97" s="67"/>
      <c r="J97" s="67"/>
      <c r="K97" s="67"/>
      <c r="L97" s="67"/>
      <c r="M97" s="69"/>
      <c r="O97" s="11" t="s">
        <v>450</v>
      </c>
      <c r="P97" s="11" t="str" cm="1">
        <f t="array" ref="P97">_xlfn.XLOOKUP(O97,INDEX(Flettilisti,,1),INDEX(Flettilisti,,2),,0)</f>
        <v>Vantar flokkun</v>
      </c>
      <c r="Q97" s="11" t="str">
        <f>IF(ISBLANK(M97),"",IF(M97&gt;=Gögn!$J$2,"Styrkhæft","Óstyrkhæft"))</f>
        <v/>
      </c>
    </row>
    <row r="98" spans="1:17" x14ac:dyDescent="0.25">
      <c r="A98" s="37">
        <f t="shared" si="1"/>
        <v>97</v>
      </c>
      <c r="B98" s="67"/>
      <c r="C98" s="68"/>
      <c r="D98" s="67"/>
      <c r="E98" s="67"/>
      <c r="F98" s="67"/>
      <c r="G98" s="67"/>
      <c r="H98" s="67"/>
      <c r="I98" s="67"/>
      <c r="J98" s="67"/>
      <c r="K98" s="67"/>
      <c r="L98" s="67"/>
      <c r="M98" s="69"/>
      <c r="O98" s="11" t="s">
        <v>450</v>
      </c>
      <c r="P98" s="11" t="str" cm="1">
        <f t="array" ref="P98">_xlfn.XLOOKUP(O98,INDEX(Flettilisti,,1),INDEX(Flettilisti,,2),,0)</f>
        <v>Vantar flokkun</v>
      </c>
      <c r="Q98" s="11" t="str">
        <f>IF(ISBLANK(M98),"",IF(M98&gt;=Gögn!$J$2,"Styrkhæft","Óstyrkhæft"))</f>
        <v/>
      </c>
    </row>
    <row r="99" spans="1:17" x14ac:dyDescent="0.25">
      <c r="A99" s="37">
        <f t="shared" si="1"/>
        <v>98</v>
      </c>
      <c r="B99" s="67"/>
      <c r="C99" s="68"/>
      <c r="D99" s="67"/>
      <c r="E99" s="67"/>
      <c r="F99" s="67"/>
      <c r="G99" s="67"/>
      <c r="H99" s="67"/>
      <c r="I99" s="67"/>
      <c r="J99" s="67"/>
      <c r="K99" s="67"/>
      <c r="L99" s="67"/>
      <c r="M99" s="69"/>
      <c r="O99" s="11" t="s">
        <v>450</v>
      </c>
      <c r="P99" s="11" t="str" cm="1">
        <f t="array" ref="P99">_xlfn.XLOOKUP(O99,INDEX(Flettilisti,,1),INDEX(Flettilisti,,2),,0)</f>
        <v>Vantar flokkun</v>
      </c>
      <c r="Q99" s="11" t="str">
        <f>IF(ISBLANK(M99),"",IF(M99&gt;=Gögn!$J$2,"Styrkhæft","Óstyrkhæft"))</f>
        <v/>
      </c>
    </row>
    <row r="100" spans="1:17" x14ac:dyDescent="0.25">
      <c r="A100" s="37">
        <f t="shared" si="1"/>
        <v>99</v>
      </c>
      <c r="B100" s="67"/>
      <c r="C100" s="68"/>
      <c r="D100" s="67"/>
      <c r="E100" s="67"/>
      <c r="F100" s="67"/>
      <c r="G100" s="67"/>
      <c r="H100" s="67"/>
      <c r="I100" s="67"/>
      <c r="J100" s="67"/>
      <c r="K100" s="67"/>
      <c r="L100" s="67"/>
      <c r="M100" s="69"/>
      <c r="O100" s="11" t="s">
        <v>450</v>
      </c>
      <c r="P100" s="11" t="str" cm="1">
        <f t="array" ref="P100">_xlfn.XLOOKUP(O100,INDEX(Flettilisti,,1),INDEX(Flettilisti,,2),,0)</f>
        <v>Vantar flokkun</v>
      </c>
      <c r="Q100" s="11" t="str">
        <f>IF(ISBLANK(M100),"",IF(M100&gt;=Gögn!$J$2,"Styrkhæft","Óstyrkhæft"))</f>
        <v/>
      </c>
    </row>
    <row r="101" spans="1:17" x14ac:dyDescent="0.25">
      <c r="A101" s="37">
        <f t="shared" si="1"/>
        <v>100</v>
      </c>
      <c r="B101" s="67"/>
      <c r="C101" s="68"/>
      <c r="D101" s="67"/>
      <c r="E101" s="67"/>
      <c r="F101" s="67"/>
      <c r="G101" s="67"/>
      <c r="H101" s="67"/>
      <c r="I101" s="67"/>
      <c r="J101" s="67"/>
      <c r="K101" s="67"/>
      <c r="L101" s="67"/>
      <c r="M101" s="69"/>
      <c r="O101" s="11" t="s">
        <v>450</v>
      </c>
      <c r="P101" s="11" t="str" cm="1">
        <f t="array" ref="P101">_xlfn.XLOOKUP(O101,INDEX(Flettilisti,,1),INDEX(Flettilisti,,2),,0)</f>
        <v>Vantar flokkun</v>
      </c>
      <c r="Q101" s="11" t="str">
        <f>IF(ISBLANK(M101),"",IF(M101&gt;=Gögn!$J$2,"Styrkhæft","Óstyrkhæft"))</f>
        <v/>
      </c>
    </row>
    <row r="102" spans="1:17" x14ac:dyDescent="0.25">
      <c r="A102" s="37">
        <f t="shared" si="1"/>
        <v>101</v>
      </c>
      <c r="B102" s="67"/>
      <c r="C102" s="68"/>
      <c r="D102" s="67"/>
      <c r="E102" s="67"/>
      <c r="F102" s="67"/>
      <c r="G102" s="67"/>
      <c r="H102" s="67"/>
      <c r="I102" s="67"/>
      <c r="J102" s="67"/>
      <c r="K102" s="67"/>
      <c r="L102" s="67"/>
      <c r="M102" s="69"/>
      <c r="O102" s="11" t="s">
        <v>450</v>
      </c>
      <c r="P102" s="11" t="str" cm="1">
        <f t="array" ref="P102">_xlfn.XLOOKUP(O102,INDEX(Flettilisti,,1),INDEX(Flettilisti,,2),,0)</f>
        <v>Vantar flokkun</v>
      </c>
      <c r="Q102" s="11" t="str">
        <f>IF(ISBLANK(M102),"",IF(M102&gt;=Gögn!$J$2,"Styrkhæft","Óstyrkhæft"))</f>
        <v/>
      </c>
    </row>
    <row r="103" spans="1:17" x14ac:dyDescent="0.25">
      <c r="A103" s="37">
        <f t="shared" si="1"/>
        <v>102</v>
      </c>
      <c r="B103" s="67"/>
      <c r="C103" s="68"/>
      <c r="D103" s="67"/>
      <c r="E103" s="67"/>
      <c r="F103" s="67"/>
      <c r="G103" s="67"/>
      <c r="H103" s="67"/>
      <c r="I103" s="67"/>
      <c r="J103" s="67"/>
      <c r="K103" s="67"/>
      <c r="L103" s="67"/>
      <c r="M103" s="69"/>
      <c r="O103" s="11" t="s">
        <v>450</v>
      </c>
      <c r="P103" s="11" t="str" cm="1">
        <f t="array" ref="P103">_xlfn.XLOOKUP(O103,INDEX(Flettilisti,,1),INDEX(Flettilisti,,2),,0)</f>
        <v>Vantar flokkun</v>
      </c>
      <c r="Q103" s="11" t="str">
        <f>IF(ISBLANK(M103),"",IF(M103&gt;=Gögn!$J$2,"Styrkhæft","Óstyrkhæft"))</f>
        <v/>
      </c>
    </row>
    <row r="104" spans="1:17" x14ac:dyDescent="0.25">
      <c r="A104" s="37">
        <f t="shared" si="1"/>
        <v>103</v>
      </c>
      <c r="B104" s="67"/>
      <c r="C104" s="68"/>
      <c r="D104" s="67"/>
      <c r="E104" s="67"/>
      <c r="F104" s="67"/>
      <c r="G104" s="67"/>
      <c r="H104" s="67"/>
      <c r="I104" s="67"/>
      <c r="J104" s="67"/>
      <c r="K104" s="67"/>
      <c r="L104" s="67"/>
      <c r="M104" s="69"/>
      <c r="O104" s="11" t="s">
        <v>450</v>
      </c>
      <c r="P104" s="11" t="str" cm="1">
        <f t="array" ref="P104">_xlfn.XLOOKUP(O104,INDEX(Flettilisti,,1),INDEX(Flettilisti,,2),,0)</f>
        <v>Vantar flokkun</v>
      </c>
      <c r="Q104" s="11" t="str">
        <f>IF(ISBLANK(M104),"",IF(M104&gt;=Gögn!$J$2,"Styrkhæft","Óstyrkhæft"))</f>
        <v/>
      </c>
    </row>
    <row r="105" spans="1:17" x14ac:dyDescent="0.25">
      <c r="A105" s="37">
        <f t="shared" si="1"/>
        <v>104</v>
      </c>
      <c r="B105" s="67"/>
      <c r="C105" s="68"/>
      <c r="D105" s="67"/>
      <c r="E105" s="67"/>
      <c r="F105" s="67"/>
      <c r="G105" s="67"/>
      <c r="H105" s="67"/>
      <c r="I105" s="67"/>
      <c r="J105" s="67"/>
      <c r="K105" s="67"/>
      <c r="L105" s="67"/>
      <c r="M105" s="69"/>
      <c r="O105" s="11" t="s">
        <v>450</v>
      </c>
      <c r="P105" s="11" t="str" cm="1">
        <f t="array" ref="P105">_xlfn.XLOOKUP(O105,INDEX(Flettilisti,,1),INDEX(Flettilisti,,2),,0)</f>
        <v>Vantar flokkun</v>
      </c>
      <c r="Q105" s="11" t="str">
        <f>IF(ISBLANK(M105),"",IF(M105&gt;=Gögn!$J$2,"Styrkhæft","Óstyrkhæft"))</f>
        <v/>
      </c>
    </row>
    <row r="106" spans="1:17" x14ac:dyDescent="0.25">
      <c r="A106" s="37">
        <f t="shared" si="1"/>
        <v>105</v>
      </c>
      <c r="B106" s="67"/>
      <c r="C106" s="68"/>
      <c r="D106" s="67"/>
      <c r="E106" s="67"/>
      <c r="F106" s="67"/>
      <c r="G106" s="67"/>
      <c r="H106" s="67"/>
      <c r="I106" s="67"/>
      <c r="J106" s="67"/>
      <c r="K106" s="67"/>
      <c r="L106" s="67"/>
      <c r="M106" s="69"/>
      <c r="O106" s="11" t="s">
        <v>450</v>
      </c>
      <c r="P106" s="11" t="str" cm="1">
        <f t="array" ref="P106">_xlfn.XLOOKUP(O106,INDEX(Flettilisti,,1),INDEX(Flettilisti,,2),,0)</f>
        <v>Vantar flokkun</v>
      </c>
      <c r="Q106" s="11" t="str">
        <f>IF(ISBLANK(M106),"",IF(M106&gt;=Gögn!$J$2,"Styrkhæft","Óstyrkhæft"))</f>
        <v/>
      </c>
    </row>
    <row r="107" spans="1:17" x14ac:dyDescent="0.25">
      <c r="A107" s="37">
        <f t="shared" si="1"/>
        <v>106</v>
      </c>
      <c r="B107" s="67"/>
      <c r="C107" s="68"/>
      <c r="D107" s="67"/>
      <c r="E107" s="67"/>
      <c r="F107" s="67"/>
      <c r="G107" s="67"/>
      <c r="H107" s="67"/>
      <c r="I107" s="67"/>
      <c r="J107" s="67"/>
      <c r="K107" s="67"/>
      <c r="L107" s="67"/>
      <c r="M107" s="69"/>
      <c r="O107" s="11" t="s">
        <v>450</v>
      </c>
      <c r="P107" s="11" t="str" cm="1">
        <f t="array" ref="P107">_xlfn.XLOOKUP(O107,INDEX(Flettilisti,,1),INDEX(Flettilisti,,2),,0)</f>
        <v>Vantar flokkun</v>
      </c>
      <c r="Q107" s="11" t="str">
        <f>IF(ISBLANK(M107),"",IF(M107&gt;=Gögn!$J$2,"Styrkhæft","Óstyrkhæft"))</f>
        <v/>
      </c>
    </row>
    <row r="108" spans="1:17" x14ac:dyDescent="0.25">
      <c r="A108" s="37">
        <f t="shared" si="1"/>
        <v>107</v>
      </c>
      <c r="B108" s="67"/>
      <c r="C108" s="68"/>
      <c r="D108" s="67"/>
      <c r="E108" s="67"/>
      <c r="F108" s="67"/>
      <c r="G108" s="67"/>
      <c r="H108" s="67"/>
      <c r="I108" s="67"/>
      <c r="J108" s="67"/>
      <c r="K108" s="67"/>
      <c r="L108" s="67"/>
      <c r="M108" s="69"/>
      <c r="O108" s="11" t="s">
        <v>450</v>
      </c>
      <c r="P108" s="11" t="str" cm="1">
        <f t="array" ref="P108">_xlfn.XLOOKUP(O108,INDEX(Flettilisti,,1),INDEX(Flettilisti,,2),,0)</f>
        <v>Vantar flokkun</v>
      </c>
      <c r="Q108" s="11" t="str">
        <f>IF(ISBLANK(M108),"",IF(M108&gt;=Gögn!$J$2,"Styrkhæft","Óstyrkhæft"))</f>
        <v/>
      </c>
    </row>
    <row r="109" spans="1:17" x14ac:dyDescent="0.25">
      <c r="A109" s="37">
        <f t="shared" si="1"/>
        <v>108</v>
      </c>
      <c r="B109" s="67"/>
      <c r="C109" s="68"/>
      <c r="D109" s="67"/>
      <c r="E109" s="67"/>
      <c r="F109" s="67"/>
      <c r="G109" s="67"/>
      <c r="H109" s="67"/>
      <c r="I109" s="67"/>
      <c r="J109" s="67"/>
      <c r="K109" s="67"/>
      <c r="L109" s="67"/>
      <c r="M109" s="69"/>
      <c r="O109" s="11" t="s">
        <v>450</v>
      </c>
      <c r="P109" s="11" t="str" cm="1">
        <f t="array" ref="P109">_xlfn.XLOOKUP(O109,INDEX(Flettilisti,,1),INDEX(Flettilisti,,2),,0)</f>
        <v>Vantar flokkun</v>
      </c>
      <c r="Q109" s="11" t="str">
        <f>IF(ISBLANK(M109),"",IF(M109&gt;=Gögn!$J$2,"Styrkhæft","Óstyrkhæft"))</f>
        <v/>
      </c>
    </row>
    <row r="110" spans="1:17" x14ac:dyDescent="0.25">
      <c r="A110" s="37">
        <f t="shared" si="1"/>
        <v>109</v>
      </c>
      <c r="B110" s="67"/>
      <c r="C110" s="68"/>
      <c r="D110" s="67"/>
      <c r="E110" s="67"/>
      <c r="F110" s="67"/>
      <c r="G110" s="67"/>
      <c r="H110" s="67"/>
      <c r="I110" s="67"/>
      <c r="J110" s="67"/>
      <c r="K110" s="67"/>
      <c r="L110" s="67"/>
      <c r="M110" s="69"/>
      <c r="O110" s="11" t="s">
        <v>450</v>
      </c>
      <c r="P110" s="11" t="str" cm="1">
        <f t="array" ref="P110">_xlfn.XLOOKUP(O110,INDEX(Flettilisti,,1),INDEX(Flettilisti,,2),,0)</f>
        <v>Vantar flokkun</v>
      </c>
      <c r="Q110" s="11" t="str">
        <f>IF(ISBLANK(M110),"",IF(M110&gt;=Gögn!$J$2,"Styrkhæft","Óstyrkhæft"))</f>
        <v/>
      </c>
    </row>
    <row r="111" spans="1:17" x14ac:dyDescent="0.25">
      <c r="A111" s="37">
        <f t="shared" si="1"/>
        <v>110</v>
      </c>
      <c r="B111" s="67"/>
      <c r="C111" s="68"/>
      <c r="D111" s="67"/>
      <c r="E111" s="67"/>
      <c r="F111" s="67"/>
      <c r="G111" s="67"/>
      <c r="H111" s="67"/>
      <c r="I111" s="67"/>
      <c r="J111" s="67"/>
      <c r="K111" s="67"/>
      <c r="L111" s="67"/>
      <c r="M111" s="69"/>
      <c r="O111" s="11" t="s">
        <v>450</v>
      </c>
      <c r="P111" s="11" t="str" cm="1">
        <f t="array" ref="P111">_xlfn.XLOOKUP(O111,INDEX(Flettilisti,,1),INDEX(Flettilisti,,2),,0)</f>
        <v>Vantar flokkun</v>
      </c>
      <c r="Q111" s="11" t="str">
        <f>IF(ISBLANK(M111),"",IF(M111&gt;=Gögn!$J$2,"Styrkhæft","Óstyrkhæft"))</f>
        <v/>
      </c>
    </row>
    <row r="112" spans="1:17" x14ac:dyDescent="0.25">
      <c r="A112" s="37">
        <f t="shared" si="1"/>
        <v>111</v>
      </c>
      <c r="B112" s="67"/>
      <c r="C112" s="68"/>
      <c r="D112" s="67"/>
      <c r="E112" s="67"/>
      <c r="F112" s="67"/>
      <c r="G112" s="67"/>
      <c r="H112" s="67"/>
      <c r="I112" s="67"/>
      <c r="J112" s="67"/>
      <c r="K112" s="67"/>
      <c r="L112" s="67"/>
      <c r="M112" s="69"/>
      <c r="O112" s="11" t="s">
        <v>450</v>
      </c>
      <c r="P112" s="11" t="str" cm="1">
        <f t="array" ref="P112">_xlfn.XLOOKUP(O112,INDEX(Flettilisti,,1),INDEX(Flettilisti,,2),,0)</f>
        <v>Vantar flokkun</v>
      </c>
      <c r="Q112" s="11" t="str">
        <f>IF(ISBLANK(M112),"",IF(M112&gt;=Gögn!$J$2,"Styrkhæft","Óstyrkhæft"))</f>
        <v/>
      </c>
    </row>
    <row r="113" spans="1:17" x14ac:dyDescent="0.25">
      <c r="A113" s="37">
        <f t="shared" si="1"/>
        <v>112</v>
      </c>
      <c r="B113" s="67"/>
      <c r="C113" s="68"/>
      <c r="D113" s="67"/>
      <c r="E113" s="67"/>
      <c r="F113" s="67"/>
      <c r="G113" s="67"/>
      <c r="H113" s="67"/>
      <c r="I113" s="67"/>
      <c r="J113" s="67"/>
      <c r="K113" s="67"/>
      <c r="L113" s="67"/>
      <c r="M113" s="69"/>
      <c r="O113" s="11" t="s">
        <v>450</v>
      </c>
      <c r="P113" s="11" t="str" cm="1">
        <f t="array" ref="P113">_xlfn.XLOOKUP(O113,INDEX(Flettilisti,,1),INDEX(Flettilisti,,2),,0)</f>
        <v>Vantar flokkun</v>
      </c>
      <c r="Q113" s="11" t="str">
        <f>IF(ISBLANK(M113),"",IF(M113&gt;=Gögn!$J$2,"Styrkhæft","Óstyrkhæft"))</f>
        <v/>
      </c>
    </row>
    <row r="114" spans="1:17" x14ac:dyDescent="0.25">
      <c r="A114" s="37">
        <f t="shared" si="1"/>
        <v>113</v>
      </c>
      <c r="B114" s="67"/>
      <c r="C114" s="68"/>
      <c r="D114" s="67"/>
      <c r="E114" s="67"/>
      <c r="F114" s="67"/>
      <c r="G114" s="67"/>
      <c r="H114" s="67"/>
      <c r="I114" s="67"/>
      <c r="J114" s="67"/>
      <c r="K114" s="67"/>
      <c r="L114" s="67"/>
      <c r="M114" s="69"/>
      <c r="O114" s="11" t="s">
        <v>450</v>
      </c>
      <c r="P114" s="11" t="str" cm="1">
        <f t="array" ref="P114">_xlfn.XLOOKUP(O114,INDEX(Flettilisti,,1),INDEX(Flettilisti,,2),,0)</f>
        <v>Vantar flokkun</v>
      </c>
      <c r="Q114" s="11" t="str">
        <f>IF(ISBLANK(M114),"",IF(M114&gt;=Gögn!$J$2,"Styrkhæft","Óstyrkhæft"))</f>
        <v/>
      </c>
    </row>
    <row r="115" spans="1:17" x14ac:dyDescent="0.25">
      <c r="A115" s="37">
        <f t="shared" si="1"/>
        <v>114</v>
      </c>
      <c r="B115" s="67"/>
      <c r="C115" s="68"/>
      <c r="D115" s="67"/>
      <c r="E115" s="67"/>
      <c r="F115" s="67"/>
      <c r="G115" s="67"/>
      <c r="H115" s="67"/>
      <c r="I115" s="67"/>
      <c r="J115" s="67"/>
      <c r="K115" s="67"/>
      <c r="L115" s="67"/>
      <c r="M115" s="69"/>
      <c r="O115" s="11" t="s">
        <v>450</v>
      </c>
      <c r="P115" s="11" t="str" cm="1">
        <f t="array" ref="P115">_xlfn.XLOOKUP(O115,INDEX(Flettilisti,,1),INDEX(Flettilisti,,2),,0)</f>
        <v>Vantar flokkun</v>
      </c>
      <c r="Q115" s="11" t="str">
        <f>IF(ISBLANK(M115),"",IF(M115&gt;=Gögn!$J$2,"Styrkhæft","Óstyrkhæft"))</f>
        <v/>
      </c>
    </row>
    <row r="116" spans="1:17" x14ac:dyDescent="0.25">
      <c r="A116" s="37">
        <f t="shared" si="1"/>
        <v>115</v>
      </c>
      <c r="B116" s="67"/>
      <c r="C116" s="68"/>
      <c r="D116" s="67"/>
      <c r="E116" s="67"/>
      <c r="F116" s="67"/>
      <c r="G116" s="67"/>
      <c r="H116" s="67"/>
      <c r="I116" s="67"/>
      <c r="J116" s="67"/>
      <c r="K116" s="67"/>
      <c r="L116" s="67"/>
      <c r="M116" s="69"/>
      <c r="O116" s="11" t="s">
        <v>450</v>
      </c>
      <c r="P116" s="11" t="str" cm="1">
        <f t="array" ref="P116">_xlfn.XLOOKUP(O116,INDEX(Flettilisti,,1),INDEX(Flettilisti,,2),,0)</f>
        <v>Vantar flokkun</v>
      </c>
      <c r="Q116" s="11" t="str">
        <f>IF(ISBLANK(M116),"",IF(M116&gt;=Gögn!$J$2,"Styrkhæft","Óstyrkhæft"))</f>
        <v/>
      </c>
    </row>
    <row r="117" spans="1:17" x14ac:dyDescent="0.25">
      <c r="A117" s="37">
        <f t="shared" si="1"/>
        <v>116</v>
      </c>
      <c r="B117" s="67"/>
      <c r="C117" s="68"/>
      <c r="D117" s="67"/>
      <c r="E117" s="67"/>
      <c r="F117" s="67"/>
      <c r="G117" s="67"/>
      <c r="H117" s="67"/>
      <c r="I117" s="67"/>
      <c r="J117" s="67"/>
      <c r="K117" s="67"/>
      <c r="L117" s="67"/>
      <c r="M117" s="69"/>
      <c r="O117" s="11" t="s">
        <v>450</v>
      </c>
      <c r="P117" s="11" t="str" cm="1">
        <f t="array" ref="P117">_xlfn.XLOOKUP(O117,INDEX(Flettilisti,,1),INDEX(Flettilisti,,2),,0)</f>
        <v>Vantar flokkun</v>
      </c>
      <c r="Q117" s="11" t="str">
        <f>IF(ISBLANK(M117),"",IF(M117&gt;=Gögn!$J$2,"Styrkhæft","Óstyrkhæft"))</f>
        <v/>
      </c>
    </row>
    <row r="118" spans="1:17" x14ac:dyDescent="0.25">
      <c r="A118" s="37">
        <f t="shared" si="1"/>
        <v>117</v>
      </c>
      <c r="B118" s="67"/>
      <c r="C118" s="68"/>
      <c r="D118" s="67"/>
      <c r="E118" s="67"/>
      <c r="F118" s="67"/>
      <c r="G118" s="67"/>
      <c r="H118" s="67"/>
      <c r="I118" s="67"/>
      <c r="J118" s="67"/>
      <c r="K118" s="67"/>
      <c r="L118" s="67"/>
      <c r="M118" s="69"/>
      <c r="O118" s="11" t="s">
        <v>450</v>
      </c>
      <c r="P118" s="11" t="str" cm="1">
        <f t="array" ref="P118">_xlfn.XLOOKUP(O118,INDEX(Flettilisti,,1),INDEX(Flettilisti,,2),,0)</f>
        <v>Vantar flokkun</v>
      </c>
      <c r="Q118" s="11" t="str">
        <f>IF(ISBLANK(M118),"",IF(M118&gt;=Gögn!$J$2,"Styrkhæft","Óstyrkhæft"))</f>
        <v/>
      </c>
    </row>
    <row r="119" spans="1:17" x14ac:dyDescent="0.25">
      <c r="A119" s="37">
        <f t="shared" si="1"/>
        <v>118</v>
      </c>
      <c r="B119" s="67"/>
      <c r="C119" s="68"/>
      <c r="D119" s="67"/>
      <c r="E119" s="67"/>
      <c r="F119" s="67"/>
      <c r="G119" s="67"/>
      <c r="H119" s="67"/>
      <c r="I119" s="67"/>
      <c r="J119" s="67"/>
      <c r="K119" s="67"/>
      <c r="L119" s="67"/>
      <c r="M119" s="69"/>
      <c r="O119" s="11" t="s">
        <v>450</v>
      </c>
      <c r="P119" s="11" t="str" cm="1">
        <f t="array" ref="P119">_xlfn.XLOOKUP(O119,INDEX(Flettilisti,,1),INDEX(Flettilisti,,2),,0)</f>
        <v>Vantar flokkun</v>
      </c>
      <c r="Q119" s="11" t="str">
        <f>IF(ISBLANK(M119),"",IF(M119&gt;=Gögn!$J$2,"Styrkhæft","Óstyrkhæft"))</f>
        <v/>
      </c>
    </row>
    <row r="120" spans="1:17" x14ac:dyDescent="0.25">
      <c r="A120" s="37">
        <f t="shared" si="1"/>
        <v>119</v>
      </c>
      <c r="B120" s="67"/>
      <c r="C120" s="68"/>
      <c r="D120" s="67"/>
      <c r="E120" s="67"/>
      <c r="F120" s="67"/>
      <c r="G120" s="67"/>
      <c r="H120" s="67"/>
      <c r="I120" s="67"/>
      <c r="J120" s="67"/>
      <c r="K120" s="67"/>
      <c r="L120" s="67"/>
      <c r="M120" s="69"/>
      <c r="O120" s="11" t="s">
        <v>450</v>
      </c>
      <c r="P120" s="11" t="str" cm="1">
        <f t="array" ref="P120">_xlfn.XLOOKUP(O120,INDEX(Flettilisti,,1),INDEX(Flettilisti,,2),,0)</f>
        <v>Vantar flokkun</v>
      </c>
      <c r="Q120" s="11" t="str">
        <f>IF(ISBLANK(M120),"",IF(M120&gt;=Gögn!$J$2,"Styrkhæft","Óstyrkhæft"))</f>
        <v/>
      </c>
    </row>
    <row r="121" spans="1:17" x14ac:dyDescent="0.25">
      <c r="A121" s="37">
        <f t="shared" si="1"/>
        <v>120</v>
      </c>
      <c r="B121" s="67"/>
      <c r="C121" s="68"/>
      <c r="D121" s="67"/>
      <c r="E121" s="67"/>
      <c r="F121" s="67"/>
      <c r="G121" s="67"/>
      <c r="H121" s="67"/>
      <c r="I121" s="67"/>
      <c r="J121" s="67"/>
      <c r="K121" s="67"/>
      <c r="L121" s="67"/>
      <c r="M121" s="69"/>
      <c r="O121" s="11" t="s">
        <v>450</v>
      </c>
      <c r="P121" s="11" t="str" cm="1">
        <f t="array" ref="P121">_xlfn.XLOOKUP(O121,INDEX(Flettilisti,,1),INDEX(Flettilisti,,2),,0)</f>
        <v>Vantar flokkun</v>
      </c>
      <c r="Q121" s="11" t="str">
        <f>IF(ISBLANK(M121),"",IF(M121&gt;=Gögn!$J$2,"Styrkhæft","Óstyrkhæft"))</f>
        <v/>
      </c>
    </row>
    <row r="122" spans="1:17" x14ac:dyDescent="0.25">
      <c r="A122" s="37">
        <f t="shared" si="1"/>
        <v>121</v>
      </c>
      <c r="B122" s="67"/>
      <c r="C122" s="68"/>
      <c r="D122" s="67"/>
      <c r="E122" s="67"/>
      <c r="F122" s="67"/>
      <c r="G122" s="67"/>
      <c r="H122" s="67"/>
      <c r="I122" s="67"/>
      <c r="J122" s="67"/>
      <c r="K122" s="67"/>
      <c r="L122" s="67"/>
      <c r="M122" s="69"/>
      <c r="O122" s="11" t="s">
        <v>450</v>
      </c>
      <c r="P122" s="11" t="str" cm="1">
        <f t="array" ref="P122">_xlfn.XLOOKUP(O122,INDEX(Flettilisti,,1),INDEX(Flettilisti,,2),,0)</f>
        <v>Vantar flokkun</v>
      </c>
      <c r="Q122" s="11" t="str">
        <f>IF(ISBLANK(M122),"",IF(M122&gt;=Gögn!$J$2,"Styrkhæft","Óstyrkhæft"))</f>
        <v/>
      </c>
    </row>
    <row r="123" spans="1:17" x14ac:dyDescent="0.25">
      <c r="A123" s="37">
        <f t="shared" si="1"/>
        <v>122</v>
      </c>
      <c r="B123" s="67"/>
      <c r="C123" s="68"/>
      <c r="D123" s="67"/>
      <c r="E123" s="67"/>
      <c r="F123" s="67"/>
      <c r="G123" s="67"/>
      <c r="H123" s="67"/>
      <c r="I123" s="67"/>
      <c r="J123" s="67"/>
      <c r="K123" s="67"/>
      <c r="L123" s="67"/>
      <c r="M123" s="69"/>
      <c r="O123" s="11" t="s">
        <v>450</v>
      </c>
      <c r="P123" s="11" t="str" cm="1">
        <f t="array" ref="P123">_xlfn.XLOOKUP(O123,INDEX(Flettilisti,,1),INDEX(Flettilisti,,2),,0)</f>
        <v>Vantar flokkun</v>
      </c>
      <c r="Q123" s="11" t="str">
        <f>IF(ISBLANK(M123),"",IF(M123&gt;=Gögn!$J$2,"Styrkhæft","Óstyrkhæft"))</f>
        <v/>
      </c>
    </row>
    <row r="124" spans="1:17" x14ac:dyDescent="0.25">
      <c r="A124" s="37">
        <f t="shared" si="1"/>
        <v>123</v>
      </c>
      <c r="B124" s="67"/>
      <c r="C124" s="68"/>
      <c r="D124" s="67"/>
      <c r="E124" s="67"/>
      <c r="F124" s="67"/>
      <c r="G124" s="67"/>
      <c r="H124" s="67"/>
      <c r="I124" s="67"/>
      <c r="J124" s="67"/>
      <c r="K124" s="67"/>
      <c r="L124" s="67"/>
      <c r="M124" s="69"/>
      <c r="O124" s="11" t="s">
        <v>450</v>
      </c>
      <c r="P124" s="11" t="str" cm="1">
        <f t="array" ref="P124">_xlfn.XLOOKUP(O124,INDEX(Flettilisti,,1),INDEX(Flettilisti,,2),,0)</f>
        <v>Vantar flokkun</v>
      </c>
      <c r="Q124" s="11" t="str">
        <f>IF(ISBLANK(M124),"",IF(M124&gt;=Gögn!$J$2,"Styrkhæft","Óstyrkhæft"))</f>
        <v/>
      </c>
    </row>
    <row r="125" spans="1:17" x14ac:dyDescent="0.25">
      <c r="A125" s="37">
        <f t="shared" si="1"/>
        <v>124</v>
      </c>
      <c r="B125" s="67"/>
      <c r="C125" s="68"/>
      <c r="D125" s="67"/>
      <c r="E125" s="67"/>
      <c r="F125" s="67"/>
      <c r="G125" s="67"/>
      <c r="H125" s="67"/>
      <c r="I125" s="67"/>
      <c r="J125" s="67"/>
      <c r="K125" s="67"/>
      <c r="L125" s="67"/>
      <c r="M125" s="69"/>
      <c r="O125" s="11" t="s">
        <v>450</v>
      </c>
      <c r="P125" s="11" t="str" cm="1">
        <f t="array" ref="P125">_xlfn.XLOOKUP(O125,INDEX(Flettilisti,,1),INDEX(Flettilisti,,2),,0)</f>
        <v>Vantar flokkun</v>
      </c>
      <c r="Q125" s="11" t="str">
        <f>IF(ISBLANK(M125),"",IF(M125&gt;=Gögn!$J$2,"Styrkhæft","Óstyrkhæft"))</f>
        <v/>
      </c>
    </row>
    <row r="126" spans="1:17" x14ac:dyDescent="0.25">
      <c r="A126" s="37">
        <f t="shared" si="1"/>
        <v>125</v>
      </c>
      <c r="B126" s="67"/>
      <c r="C126" s="68"/>
      <c r="D126" s="67"/>
      <c r="E126" s="67"/>
      <c r="F126" s="67"/>
      <c r="G126" s="67"/>
      <c r="H126" s="67"/>
      <c r="I126" s="67"/>
      <c r="J126" s="67"/>
      <c r="K126" s="67"/>
      <c r="L126" s="67"/>
      <c r="M126" s="69"/>
      <c r="O126" s="11" t="s">
        <v>450</v>
      </c>
      <c r="P126" s="11" t="str" cm="1">
        <f t="array" ref="P126">_xlfn.XLOOKUP(O126,INDEX(Flettilisti,,1),INDEX(Flettilisti,,2),,0)</f>
        <v>Vantar flokkun</v>
      </c>
      <c r="Q126" s="11" t="str">
        <f>IF(ISBLANK(M126),"",IF(M126&gt;=Gögn!$J$2,"Styrkhæft","Óstyrkhæft"))</f>
        <v/>
      </c>
    </row>
    <row r="127" spans="1:17" x14ac:dyDescent="0.25">
      <c r="A127" s="37">
        <f t="shared" si="1"/>
        <v>126</v>
      </c>
      <c r="B127" s="67"/>
      <c r="C127" s="68"/>
      <c r="D127" s="67"/>
      <c r="E127" s="67"/>
      <c r="F127" s="67"/>
      <c r="G127" s="67"/>
      <c r="H127" s="67"/>
      <c r="I127" s="67"/>
      <c r="J127" s="67"/>
      <c r="K127" s="67"/>
      <c r="L127" s="67"/>
      <c r="M127" s="69"/>
      <c r="O127" s="11" t="s">
        <v>450</v>
      </c>
      <c r="P127" s="11" t="str" cm="1">
        <f t="array" ref="P127">_xlfn.XLOOKUP(O127,INDEX(Flettilisti,,1),INDEX(Flettilisti,,2),,0)</f>
        <v>Vantar flokkun</v>
      </c>
      <c r="Q127" s="11" t="str">
        <f>IF(ISBLANK(M127),"",IF(M127&gt;=Gögn!$J$2,"Styrkhæft","Óstyrkhæft"))</f>
        <v/>
      </c>
    </row>
    <row r="128" spans="1:17" x14ac:dyDescent="0.25">
      <c r="A128" s="37">
        <f t="shared" si="1"/>
        <v>127</v>
      </c>
      <c r="B128" s="67"/>
      <c r="C128" s="68"/>
      <c r="D128" s="67"/>
      <c r="E128" s="67"/>
      <c r="F128" s="67"/>
      <c r="G128" s="67"/>
      <c r="H128" s="67"/>
      <c r="I128" s="67"/>
      <c r="J128" s="67"/>
      <c r="K128" s="67"/>
      <c r="L128" s="67"/>
      <c r="M128" s="69"/>
      <c r="O128" s="11" t="s">
        <v>450</v>
      </c>
      <c r="P128" s="11" t="str" cm="1">
        <f t="array" ref="P128">_xlfn.XLOOKUP(O128,INDEX(Flettilisti,,1),INDEX(Flettilisti,,2),,0)</f>
        <v>Vantar flokkun</v>
      </c>
      <c r="Q128" s="11" t="str">
        <f>IF(ISBLANK(M128),"",IF(M128&gt;=Gögn!$J$2,"Styrkhæft","Óstyrkhæft"))</f>
        <v/>
      </c>
    </row>
    <row r="129" spans="1:17" x14ac:dyDescent="0.25">
      <c r="A129" s="37">
        <f t="shared" si="1"/>
        <v>128</v>
      </c>
      <c r="B129" s="67"/>
      <c r="C129" s="68"/>
      <c r="D129" s="67"/>
      <c r="E129" s="67"/>
      <c r="F129" s="67"/>
      <c r="G129" s="67"/>
      <c r="H129" s="67"/>
      <c r="I129" s="67"/>
      <c r="J129" s="67"/>
      <c r="K129" s="67"/>
      <c r="L129" s="67"/>
      <c r="M129" s="69"/>
      <c r="O129" s="11" t="s">
        <v>450</v>
      </c>
      <c r="P129" s="11" t="str" cm="1">
        <f t="array" ref="P129">_xlfn.XLOOKUP(O129,INDEX(Flettilisti,,1),INDEX(Flettilisti,,2),,0)</f>
        <v>Vantar flokkun</v>
      </c>
      <c r="Q129" s="11" t="str">
        <f>IF(ISBLANK(M129),"",IF(M129&gt;=Gögn!$J$2,"Styrkhæft","Óstyrkhæft"))</f>
        <v/>
      </c>
    </row>
    <row r="130" spans="1:17" x14ac:dyDescent="0.25">
      <c r="A130" s="37">
        <f t="shared" si="1"/>
        <v>129</v>
      </c>
      <c r="B130" s="67"/>
      <c r="C130" s="68"/>
      <c r="D130" s="67"/>
      <c r="E130" s="67"/>
      <c r="F130" s="67"/>
      <c r="G130" s="67"/>
      <c r="H130" s="67"/>
      <c r="I130" s="67"/>
      <c r="J130" s="67"/>
      <c r="K130" s="67"/>
      <c r="L130" s="67"/>
      <c r="M130" s="69"/>
      <c r="O130" s="11" t="s">
        <v>450</v>
      </c>
      <c r="P130" s="11" t="str" cm="1">
        <f t="array" ref="P130">_xlfn.XLOOKUP(O130,INDEX(Flettilisti,,1),INDEX(Flettilisti,,2),,0)</f>
        <v>Vantar flokkun</v>
      </c>
      <c r="Q130" s="11" t="str">
        <f>IF(ISBLANK(M130),"",IF(M130&gt;=Gögn!$J$2,"Styrkhæft","Óstyrkhæft"))</f>
        <v/>
      </c>
    </row>
    <row r="131" spans="1:17" x14ac:dyDescent="0.25">
      <c r="A131" s="37">
        <f t="shared" si="1"/>
        <v>130</v>
      </c>
      <c r="B131" s="67"/>
      <c r="C131" s="68"/>
      <c r="D131" s="67"/>
      <c r="E131" s="67"/>
      <c r="F131" s="67"/>
      <c r="G131" s="67"/>
      <c r="H131" s="67"/>
      <c r="I131" s="67"/>
      <c r="J131" s="67"/>
      <c r="K131" s="67"/>
      <c r="L131" s="67"/>
      <c r="M131" s="69"/>
      <c r="O131" s="11" t="s">
        <v>450</v>
      </c>
      <c r="P131" s="11" t="str" cm="1">
        <f t="array" ref="P131">_xlfn.XLOOKUP(O131,INDEX(Flettilisti,,1),INDEX(Flettilisti,,2),,0)</f>
        <v>Vantar flokkun</v>
      </c>
      <c r="Q131" s="11" t="str">
        <f>IF(ISBLANK(M131),"",IF(M131&gt;=Gögn!$J$2,"Styrkhæft","Óstyrkhæft"))</f>
        <v/>
      </c>
    </row>
    <row r="132" spans="1:17" x14ac:dyDescent="0.25">
      <c r="A132" s="37">
        <f t="shared" ref="A132:A195" si="2">A131+1</f>
        <v>131</v>
      </c>
      <c r="B132" s="67"/>
      <c r="C132" s="68"/>
      <c r="D132" s="67"/>
      <c r="E132" s="67"/>
      <c r="F132" s="67"/>
      <c r="G132" s="67"/>
      <c r="H132" s="67"/>
      <c r="I132" s="67"/>
      <c r="J132" s="67"/>
      <c r="K132" s="67"/>
      <c r="L132" s="67"/>
      <c r="M132" s="69"/>
      <c r="O132" s="11" t="s">
        <v>450</v>
      </c>
      <c r="P132" s="11" t="str" cm="1">
        <f t="array" ref="P132">_xlfn.XLOOKUP(O132,INDEX(Flettilisti,,1),INDEX(Flettilisti,,2),,0)</f>
        <v>Vantar flokkun</v>
      </c>
      <c r="Q132" s="11" t="str">
        <f>IF(ISBLANK(M132),"",IF(M132&gt;=Gögn!$J$2,"Styrkhæft","Óstyrkhæft"))</f>
        <v/>
      </c>
    </row>
    <row r="133" spans="1:17" x14ac:dyDescent="0.25">
      <c r="A133" s="37">
        <f t="shared" si="2"/>
        <v>132</v>
      </c>
      <c r="B133" s="67"/>
      <c r="C133" s="68"/>
      <c r="D133" s="67"/>
      <c r="E133" s="67"/>
      <c r="F133" s="67"/>
      <c r="G133" s="67"/>
      <c r="H133" s="67"/>
      <c r="I133" s="67"/>
      <c r="J133" s="67"/>
      <c r="K133" s="67"/>
      <c r="L133" s="67"/>
      <c r="M133" s="69"/>
      <c r="O133" s="11" t="s">
        <v>450</v>
      </c>
      <c r="P133" s="11" t="str" cm="1">
        <f t="array" ref="P133">_xlfn.XLOOKUP(O133,INDEX(Flettilisti,,1),INDEX(Flettilisti,,2),,0)</f>
        <v>Vantar flokkun</v>
      </c>
      <c r="Q133" s="11" t="str">
        <f>IF(ISBLANK(M133),"",IF(M133&gt;=Gögn!$J$2,"Styrkhæft","Óstyrkhæft"))</f>
        <v/>
      </c>
    </row>
    <row r="134" spans="1:17" x14ac:dyDescent="0.25">
      <c r="A134" s="37">
        <f t="shared" si="2"/>
        <v>133</v>
      </c>
      <c r="B134" s="67"/>
      <c r="C134" s="68"/>
      <c r="D134" s="67"/>
      <c r="E134" s="67"/>
      <c r="F134" s="67"/>
      <c r="G134" s="67"/>
      <c r="H134" s="67"/>
      <c r="I134" s="67"/>
      <c r="J134" s="67"/>
      <c r="K134" s="67"/>
      <c r="L134" s="67"/>
      <c r="M134" s="69"/>
      <c r="O134" s="11" t="s">
        <v>450</v>
      </c>
      <c r="P134" s="11" t="str" cm="1">
        <f t="array" ref="P134">_xlfn.XLOOKUP(O134,INDEX(Flettilisti,,1),INDEX(Flettilisti,,2),,0)</f>
        <v>Vantar flokkun</v>
      </c>
      <c r="Q134" s="11" t="str">
        <f>IF(ISBLANK(M134),"",IF(M134&gt;=Gögn!$J$2,"Styrkhæft","Óstyrkhæft"))</f>
        <v/>
      </c>
    </row>
    <row r="135" spans="1:17" x14ac:dyDescent="0.25">
      <c r="A135" s="37">
        <f t="shared" si="2"/>
        <v>134</v>
      </c>
      <c r="B135" s="67"/>
      <c r="C135" s="68"/>
      <c r="D135" s="67"/>
      <c r="E135" s="67"/>
      <c r="F135" s="67"/>
      <c r="G135" s="67"/>
      <c r="H135" s="67"/>
      <c r="I135" s="67"/>
      <c r="J135" s="67"/>
      <c r="K135" s="67"/>
      <c r="L135" s="67"/>
      <c r="M135" s="69"/>
      <c r="O135" s="11" t="s">
        <v>450</v>
      </c>
      <c r="P135" s="11" t="str" cm="1">
        <f t="array" ref="P135">_xlfn.XLOOKUP(O135,INDEX(Flettilisti,,1),INDEX(Flettilisti,,2),,0)</f>
        <v>Vantar flokkun</v>
      </c>
      <c r="Q135" s="11" t="str">
        <f>IF(ISBLANK(M135),"",IF(M135&gt;=Gögn!$J$2,"Styrkhæft","Óstyrkhæft"))</f>
        <v/>
      </c>
    </row>
    <row r="136" spans="1:17" x14ac:dyDescent="0.25">
      <c r="A136" s="37">
        <f t="shared" si="2"/>
        <v>135</v>
      </c>
      <c r="B136" s="67"/>
      <c r="C136" s="68"/>
      <c r="D136" s="67"/>
      <c r="E136" s="67"/>
      <c r="F136" s="67"/>
      <c r="G136" s="67"/>
      <c r="H136" s="67"/>
      <c r="I136" s="67"/>
      <c r="J136" s="67"/>
      <c r="K136" s="67"/>
      <c r="L136" s="67"/>
      <c r="M136" s="69"/>
      <c r="O136" s="11" t="s">
        <v>450</v>
      </c>
      <c r="P136" s="11" t="str" cm="1">
        <f t="array" ref="P136">_xlfn.XLOOKUP(O136,INDEX(Flettilisti,,1),INDEX(Flettilisti,,2),,0)</f>
        <v>Vantar flokkun</v>
      </c>
      <c r="Q136" s="11" t="str">
        <f>IF(ISBLANK(M136),"",IF(M136&gt;=Gögn!$J$2,"Styrkhæft","Óstyrkhæft"))</f>
        <v/>
      </c>
    </row>
    <row r="137" spans="1:17" x14ac:dyDescent="0.25">
      <c r="A137" s="37">
        <f t="shared" si="2"/>
        <v>136</v>
      </c>
      <c r="B137" s="67"/>
      <c r="C137" s="68"/>
      <c r="D137" s="67"/>
      <c r="E137" s="67"/>
      <c r="F137" s="67"/>
      <c r="G137" s="67"/>
      <c r="H137" s="67"/>
      <c r="I137" s="67"/>
      <c r="J137" s="67"/>
      <c r="K137" s="67"/>
      <c r="L137" s="67"/>
      <c r="M137" s="69"/>
      <c r="O137" s="11" t="s">
        <v>450</v>
      </c>
      <c r="P137" s="11" t="str" cm="1">
        <f t="array" ref="P137">_xlfn.XLOOKUP(O137,INDEX(Flettilisti,,1),INDEX(Flettilisti,,2),,0)</f>
        <v>Vantar flokkun</v>
      </c>
      <c r="Q137" s="11" t="str">
        <f>IF(ISBLANK(M137),"",IF(M137&gt;=Gögn!$J$2,"Styrkhæft","Óstyrkhæft"))</f>
        <v/>
      </c>
    </row>
    <row r="138" spans="1:17" x14ac:dyDescent="0.25">
      <c r="A138" s="37">
        <f t="shared" si="2"/>
        <v>137</v>
      </c>
      <c r="B138" s="67"/>
      <c r="C138" s="68"/>
      <c r="D138" s="67"/>
      <c r="E138" s="67"/>
      <c r="F138" s="67"/>
      <c r="G138" s="67"/>
      <c r="H138" s="67"/>
      <c r="I138" s="67"/>
      <c r="J138" s="67"/>
      <c r="K138" s="67"/>
      <c r="L138" s="67"/>
      <c r="M138" s="69"/>
      <c r="O138" s="11" t="s">
        <v>450</v>
      </c>
      <c r="P138" s="11" t="str" cm="1">
        <f t="array" ref="P138">_xlfn.XLOOKUP(O138,INDEX(Flettilisti,,1),INDEX(Flettilisti,,2),,0)</f>
        <v>Vantar flokkun</v>
      </c>
      <c r="Q138" s="11" t="str">
        <f>IF(ISBLANK(M138),"",IF(M138&gt;=Gögn!$J$2,"Styrkhæft","Óstyrkhæft"))</f>
        <v/>
      </c>
    </row>
    <row r="139" spans="1:17" x14ac:dyDescent="0.25">
      <c r="A139" s="37">
        <f t="shared" si="2"/>
        <v>138</v>
      </c>
      <c r="B139" s="67"/>
      <c r="C139" s="68"/>
      <c r="D139" s="67"/>
      <c r="E139" s="67"/>
      <c r="F139" s="67"/>
      <c r="G139" s="67"/>
      <c r="H139" s="67"/>
      <c r="I139" s="67"/>
      <c r="J139" s="67"/>
      <c r="K139" s="67"/>
      <c r="L139" s="67"/>
      <c r="M139" s="69"/>
      <c r="O139" s="11" t="s">
        <v>450</v>
      </c>
      <c r="P139" s="11" t="str" cm="1">
        <f t="array" ref="P139">_xlfn.XLOOKUP(O139,INDEX(Flettilisti,,1),INDEX(Flettilisti,,2),,0)</f>
        <v>Vantar flokkun</v>
      </c>
      <c r="Q139" s="11" t="str">
        <f>IF(ISBLANK(M139),"",IF(M139&gt;=Gögn!$J$2,"Styrkhæft","Óstyrkhæft"))</f>
        <v/>
      </c>
    </row>
    <row r="140" spans="1:17" x14ac:dyDescent="0.25">
      <c r="A140" s="37">
        <f t="shared" si="2"/>
        <v>139</v>
      </c>
      <c r="B140" s="67"/>
      <c r="C140" s="68"/>
      <c r="D140" s="67"/>
      <c r="E140" s="67"/>
      <c r="F140" s="67"/>
      <c r="G140" s="67"/>
      <c r="H140" s="67"/>
      <c r="I140" s="67"/>
      <c r="J140" s="67"/>
      <c r="K140" s="67"/>
      <c r="L140" s="67"/>
      <c r="M140" s="69"/>
      <c r="O140" s="11" t="s">
        <v>450</v>
      </c>
      <c r="P140" s="11" t="str" cm="1">
        <f t="array" ref="P140">_xlfn.XLOOKUP(O140,INDEX(Flettilisti,,1),INDEX(Flettilisti,,2),,0)</f>
        <v>Vantar flokkun</v>
      </c>
      <c r="Q140" s="11" t="str">
        <f>IF(ISBLANK(M140),"",IF(M140&gt;=Gögn!$J$2,"Styrkhæft","Óstyrkhæft"))</f>
        <v/>
      </c>
    </row>
    <row r="141" spans="1:17" x14ac:dyDescent="0.25">
      <c r="A141" s="37">
        <f t="shared" si="2"/>
        <v>140</v>
      </c>
      <c r="B141" s="67"/>
      <c r="C141" s="68"/>
      <c r="D141" s="67"/>
      <c r="E141" s="67"/>
      <c r="F141" s="67"/>
      <c r="G141" s="67"/>
      <c r="H141" s="67"/>
      <c r="I141" s="67"/>
      <c r="J141" s="67"/>
      <c r="K141" s="67"/>
      <c r="L141" s="67"/>
      <c r="M141" s="69"/>
      <c r="O141" s="11" t="s">
        <v>450</v>
      </c>
      <c r="P141" s="11" t="str" cm="1">
        <f t="array" ref="P141">_xlfn.XLOOKUP(O141,INDEX(Flettilisti,,1),INDEX(Flettilisti,,2),,0)</f>
        <v>Vantar flokkun</v>
      </c>
      <c r="Q141" s="11" t="str">
        <f>IF(ISBLANK(M141),"",IF(M141&gt;=Gögn!$J$2,"Styrkhæft","Óstyrkhæft"))</f>
        <v/>
      </c>
    </row>
    <row r="142" spans="1:17" x14ac:dyDescent="0.25">
      <c r="A142" s="37">
        <f t="shared" si="2"/>
        <v>141</v>
      </c>
      <c r="B142" s="67"/>
      <c r="C142" s="68"/>
      <c r="D142" s="67"/>
      <c r="E142" s="67"/>
      <c r="F142" s="67"/>
      <c r="G142" s="67"/>
      <c r="H142" s="67"/>
      <c r="I142" s="67"/>
      <c r="J142" s="67"/>
      <c r="K142" s="67"/>
      <c r="L142" s="67"/>
      <c r="M142" s="69"/>
      <c r="O142" s="11" t="s">
        <v>450</v>
      </c>
      <c r="P142" s="11" t="str" cm="1">
        <f t="array" ref="P142">_xlfn.XLOOKUP(O142,INDEX(Flettilisti,,1),INDEX(Flettilisti,,2),,0)</f>
        <v>Vantar flokkun</v>
      </c>
      <c r="Q142" s="11" t="str">
        <f>IF(ISBLANK(M142),"",IF(M142&gt;=Gögn!$J$2,"Styrkhæft","Óstyrkhæft"))</f>
        <v/>
      </c>
    </row>
    <row r="143" spans="1:17" x14ac:dyDescent="0.25">
      <c r="A143" s="37">
        <f t="shared" si="2"/>
        <v>142</v>
      </c>
      <c r="B143" s="67"/>
      <c r="C143" s="68"/>
      <c r="D143" s="67"/>
      <c r="E143" s="67"/>
      <c r="F143" s="67"/>
      <c r="G143" s="67"/>
      <c r="H143" s="67"/>
      <c r="I143" s="67"/>
      <c r="J143" s="67"/>
      <c r="K143" s="67"/>
      <c r="L143" s="67"/>
      <c r="M143" s="69"/>
      <c r="O143" s="11" t="s">
        <v>450</v>
      </c>
      <c r="P143" s="11" t="str" cm="1">
        <f t="array" ref="P143">_xlfn.XLOOKUP(O143,INDEX(Flettilisti,,1),INDEX(Flettilisti,,2),,0)</f>
        <v>Vantar flokkun</v>
      </c>
      <c r="Q143" s="11" t="str">
        <f>IF(ISBLANK(M143),"",IF(M143&gt;=Gögn!$J$2,"Styrkhæft","Óstyrkhæft"))</f>
        <v/>
      </c>
    </row>
    <row r="144" spans="1:17" x14ac:dyDescent="0.25">
      <c r="A144" s="37">
        <f t="shared" si="2"/>
        <v>143</v>
      </c>
      <c r="B144" s="67"/>
      <c r="C144" s="68"/>
      <c r="D144" s="67"/>
      <c r="E144" s="67"/>
      <c r="F144" s="67"/>
      <c r="G144" s="67"/>
      <c r="H144" s="67"/>
      <c r="I144" s="67"/>
      <c r="J144" s="67"/>
      <c r="K144" s="67"/>
      <c r="L144" s="67"/>
      <c r="M144" s="69"/>
      <c r="O144" s="11" t="s">
        <v>450</v>
      </c>
      <c r="P144" s="11" t="str" cm="1">
        <f t="array" ref="P144">_xlfn.XLOOKUP(O144,INDEX(Flettilisti,,1),INDEX(Flettilisti,,2),,0)</f>
        <v>Vantar flokkun</v>
      </c>
      <c r="Q144" s="11" t="str">
        <f>IF(ISBLANK(M144),"",IF(M144&gt;=Gögn!$J$2,"Styrkhæft","Óstyrkhæft"))</f>
        <v/>
      </c>
    </row>
    <row r="145" spans="1:17" x14ac:dyDescent="0.25">
      <c r="A145" s="37">
        <f t="shared" si="2"/>
        <v>144</v>
      </c>
      <c r="B145" s="67"/>
      <c r="C145" s="68"/>
      <c r="D145" s="67"/>
      <c r="E145" s="67"/>
      <c r="F145" s="67"/>
      <c r="G145" s="67"/>
      <c r="H145" s="67"/>
      <c r="I145" s="67"/>
      <c r="J145" s="67"/>
      <c r="K145" s="67"/>
      <c r="L145" s="67"/>
      <c r="M145" s="69"/>
      <c r="O145" s="11" t="s">
        <v>450</v>
      </c>
      <c r="P145" s="11" t="str" cm="1">
        <f t="array" ref="P145">_xlfn.XLOOKUP(O145,INDEX(Flettilisti,,1),INDEX(Flettilisti,,2),,0)</f>
        <v>Vantar flokkun</v>
      </c>
      <c r="Q145" s="11" t="str">
        <f>IF(ISBLANK(M145),"",IF(M145&gt;=Gögn!$J$2,"Styrkhæft","Óstyrkhæft"))</f>
        <v/>
      </c>
    </row>
    <row r="146" spans="1:17" x14ac:dyDescent="0.25">
      <c r="A146" s="37">
        <f t="shared" si="2"/>
        <v>145</v>
      </c>
      <c r="B146" s="67"/>
      <c r="C146" s="68"/>
      <c r="D146" s="67"/>
      <c r="E146" s="67"/>
      <c r="F146" s="67"/>
      <c r="G146" s="67"/>
      <c r="H146" s="67"/>
      <c r="I146" s="67"/>
      <c r="J146" s="67"/>
      <c r="K146" s="67"/>
      <c r="L146" s="67"/>
      <c r="M146" s="69"/>
      <c r="O146" s="11" t="s">
        <v>450</v>
      </c>
      <c r="P146" s="11" t="str" cm="1">
        <f t="array" ref="P146">_xlfn.XLOOKUP(O146,INDEX(Flettilisti,,1),INDEX(Flettilisti,,2),,0)</f>
        <v>Vantar flokkun</v>
      </c>
      <c r="Q146" s="11" t="str">
        <f>IF(ISBLANK(M146),"",IF(M146&gt;=Gögn!$J$2,"Styrkhæft","Óstyrkhæft"))</f>
        <v/>
      </c>
    </row>
    <row r="147" spans="1:17" x14ac:dyDescent="0.25">
      <c r="A147" s="37">
        <f t="shared" si="2"/>
        <v>146</v>
      </c>
      <c r="B147" s="67"/>
      <c r="C147" s="68"/>
      <c r="D147" s="67"/>
      <c r="E147" s="67"/>
      <c r="F147" s="67"/>
      <c r="G147" s="67"/>
      <c r="H147" s="67"/>
      <c r="I147" s="67"/>
      <c r="J147" s="67"/>
      <c r="K147" s="67"/>
      <c r="L147" s="67"/>
      <c r="M147" s="69"/>
      <c r="O147" s="11" t="s">
        <v>450</v>
      </c>
      <c r="P147" s="11" t="str" cm="1">
        <f t="array" ref="P147">_xlfn.XLOOKUP(O147,INDEX(Flettilisti,,1),INDEX(Flettilisti,,2),,0)</f>
        <v>Vantar flokkun</v>
      </c>
      <c r="Q147" s="11" t="str">
        <f>IF(ISBLANK(M147),"",IF(M147&gt;=Gögn!$J$2,"Styrkhæft","Óstyrkhæft"))</f>
        <v/>
      </c>
    </row>
    <row r="148" spans="1:17" x14ac:dyDescent="0.25">
      <c r="A148" s="37">
        <f t="shared" si="2"/>
        <v>147</v>
      </c>
      <c r="B148" s="67"/>
      <c r="C148" s="68"/>
      <c r="D148" s="67"/>
      <c r="E148" s="67"/>
      <c r="F148" s="67"/>
      <c r="G148" s="67"/>
      <c r="H148" s="67"/>
      <c r="I148" s="67"/>
      <c r="J148" s="67"/>
      <c r="K148" s="67"/>
      <c r="L148" s="67"/>
      <c r="M148" s="69"/>
      <c r="O148" s="11" t="s">
        <v>450</v>
      </c>
      <c r="P148" s="11" t="str" cm="1">
        <f t="array" ref="P148">_xlfn.XLOOKUP(O148,INDEX(Flettilisti,,1),INDEX(Flettilisti,,2),,0)</f>
        <v>Vantar flokkun</v>
      </c>
      <c r="Q148" s="11" t="str">
        <f>IF(ISBLANK(M148),"",IF(M148&gt;=Gögn!$J$2,"Styrkhæft","Óstyrkhæft"))</f>
        <v/>
      </c>
    </row>
    <row r="149" spans="1:17" x14ac:dyDescent="0.25">
      <c r="A149" s="37">
        <f t="shared" si="2"/>
        <v>148</v>
      </c>
      <c r="B149" s="67"/>
      <c r="C149" s="68"/>
      <c r="D149" s="67"/>
      <c r="E149" s="67"/>
      <c r="F149" s="67"/>
      <c r="G149" s="67"/>
      <c r="H149" s="67"/>
      <c r="I149" s="67"/>
      <c r="J149" s="67"/>
      <c r="K149" s="67"/>
      <c r="L149" s="67"/>
      <c r="M149" s="69"/>
      <c r="O149" s="11" t="s">
        <v>450</v>
      </c>
      <c r="P149" s="11" t="str" cm="1">
        <f t="array" ref="P149">_xlfn.XLOOKUP(O149,INDEX(Flettilisti,,1),INDEX(Flettilisti,,2),,0)</f>
        <v>Vantar flokkun</v>
      </c>
      <c r="Q149" s="11" t="str">
        <f>IF(ISBLANK(M149),"",IF(M149&gt;=Gögn!$J$2,"Styrkhæft","Óstyrkhæft"))</f>
        <v/>
      </c>
    </row>
    <row r="150" spans="1:17" x14ac:dyDescent="0.25">
      <c r="A150" s="37">
        <f t="shared" si="2"/>
        <v>149</v>
      </c>
      <c r="B150" s="67"/>
      <c r="C150" s="68"/>
      <c r="D150" s="67"/>
      <c r="E150" s="67"/>
      <c r="F150" s="67"/>
      <c r="G150" s="67"/>
      <c r="H150" s="67"/>
      <c r="I150" s="67"/>
      <c r="J150" s="67"/>
      <c r="K150" s="67"/>
      <c r="L150" s="67"/>
      <c r="M150" s="69"/>
      <c r="O150" s="11" t="s">
        <v>450</v>
      </c>
      <c r="P150" s="11" t="str" cm="1">
        <f t="array" ref="P150">_xlfn.XLOOKUP(O150,INDEX(Flettilisti,,1),INDEX(Flettilisti,,2),,0)</f>
        <v>Vantar flokkun</v>
      </c>
      <c r="Q150" s="11" t="str">
        <f>IF(ISBLANK(M150),"",IF(M150&gt;=Gögn!$J$2,"Styrkhæft","Óstyrkhæft"))</f>
        <v/>
      </c>
    </row>
    <row r="151" spans="1:17" x14ac:dyDescent="0.25">
      <c r="A151" s="37">
        <f t="shared" si="2"/>
        <v>150</v>
      </c>
      <c r="B151" s="67"/>
      <c r="C151" s="68"/>
      <c r="D151" s="67"/>
      <c r="E151" s="67"/>
      <c r="F151" s="67"/>
      <c r="G151" s="67"/>
      <c r="H151" s="67"/>
      <c r="I151" s="67"/>
      <c r="J151" s="67"/>
      <c r="K151" s="67"/>
      <c r="L151" s="67"/>
      <c r="M151" s="69"/>
      <c r="O151" s="11" t="s">
        <v>450</v>
      </c>
      <c r="P151" s="11" t="str" cm="1">
        <f t="array" ref="P151">_xlfn.XLOOKUP(O151,INDEX(Flettilisti,,1),INDEX(Flettilisti,,2),,0)</f>
        <v>Vantar flokkun</v>
      </c>
      <c r="Q151" s="11" t="str">
        <f>IF(ISBLANK(M151),"",IF(M151&gt;=Gögn!$J$2,"Styrkhæft","Óstyrkhæft"))</f>
        <v/>
      </c>
    </row>
    <row r="152" spans="1:17" x14ac:dyDescent="0.25">
      <c r="A152" s="37">
        <f t="shared" si="2"/>
        <v>151</v>
      </c>
      <c r="B152" s="67"/>
      <c r="C152" s="68"/>
      <c r="D152" s="67"/>
      <c r="E152" s="67"/>
      <c r="F152" s="67"/>
      <c r="G152" s="67"/>
      <c r="H152" s="67"/>
      <c r="I152" s="67"/>
      <c r="J152" s="67"/>
      <c r="K152" s="67"/>
      <c r="L152" s="67"/>
      <c r="M152" s="69"/>
      <c r="O152" s="11" t="s">
        <v>450</v>
      </c>
      <c r="P152" s="11" t="str" cm="1">
        <f t="array" ref="P152">_xlfn.XLOOKUP(O152,INDEX(Flettilisti,,1),INDEX(Flettilisti,,2),,0)</f>
        <v>Vantar flokkun</v>
      </c>
      <c r="Q152" s="11" t="str">
        <f>IF(ISBLANK(M152),"",IF(M152&gt;=Gögn!$J$2,"Styrkhæft","Óstyrkhæft"))</f>
        <v/>
      </c>
    </row>
    <row r="153" spans="1:17" x14ac:dyDescent="0.25">
      <c r="A153" s="37">
        <f t="shared" si="2"/>
        <v>152</v>
      </c>
      <c r="B153" s="67"/>
      <c r="C153" s="68"/>
      <c r="D153" s="67"/>
      <c r="E153" s="67"/>
      <c r="F153" s="67"/>
      <c r="G153" s="67"/>
      <c r="H153" s="67"/>
      <c r="I153" s="67"/>
      <c r="J153" s="67"/>
      <c r="K153" s="67"/>
      <c r="L153" s="67"/>
      <c r="M153" s="69"/>
      <c r="O153" s="11" t="s">
        <v>450</v>
      </c>
      <c r="P153" s="11" t="str" cm="1">
        <f t="array" ref="P153">_xlfn.XLOOKUP(O153,INDEX(Flettilisti,,1),INDEX(Flettilisti,,2),,0)</f>
        <v>Vantar flokkun</v>
      </c>
      <c r="Q153" s="11" t="str">
        <f>IF(ISBLANK(M153),"",IF(M153&gt;=Gögn!$J$2,"Styrkhæft","Óstyrkhæft"))</f>
        <v/>
      </c>
    </row>
    <row r="154" spans="1:17" x14ac:dyDescent="0.25">
      <c r="A154" s="37">
        <f t="shared" si="2"/>
        <v>153</v>
      </c>
      <c r="B154" s="67"/>
      <c r="C154" s="68"/>
      <c r="D154" s="67"/>
      <c r="E154" s="67"/>
      <c r="F154" s="67"/>
      <c r="G154" s="67"/>
      <c r="H154" s="67"/>
      <c r="I154" s="67"/>
      <c r="J154" s="67"/>
      <c r="K154" s="67"/>
      <c r="L154" s="67"/>
      <c r="M154" s="69"/>
      <c r="O154" s="11" t="s">
        <v>450</v>
      </c>
      <c r="P154" s="11" t="str" cm="1">
        <f t="array" ref="P154">_xlfn.XLOOKUP(O154,INDEX(Flettilisti,,1),INDEX(Flettilisti,,2),,0)</f>
        <v>Vantar flokkun</v>
      </c>
      <c r="Q154" s="11" t="str">
        <f>IF(ISBLANK(M154),"",IF(M154&gt;=Gögn!$J$2,"Styrkhæft","Óstyrkhæft"))</f>
        <v/>
      </c>
    </row>
    <row r="155" spans="1:17" x14ac:dyDescent="0.25">
      <c r="A155" s="37">
        <f t="shared" si="2"/>
        <v>154</v>
      </c>
      <c r="B155" s="67"/>
      <c r="C155" s="68"/>
      <c r="D155" s="67"/>
      <c r="E155" s="67"/>
      <c r="F155" s="67"/>
      <c r="G155" s="67"/>
      <c r="H155" s="67"/>
      <c r="I155" s="67"/>
      <c r="J155" s="67"/>
      <c r="K155" s="67"/>
      <c r="L155" s="67"/>
      <c r="M155" s="69"/>
      <c r="O155" s="11" t="s">
        <v>450</v>
      </c>
      <c r="P155" s="11" t="str" cm="1">
        <f t="array" ref="P155">_xlfn.XLOOKUP(O155,INDEX(Flettilisti,,1),INDEX(Flettilisti,,2),,0)</f>
        <v>Vantar flokkun</v>
      </c>
      <c r="Q155" s="11" t="str">
        <f>IF(ISBLANK(M155),"",IF(M155&gt;=Gögn!$J$2,"Styrkhæft","Óstyrkhæft"))</f>
        <v/>
      </c>
    </row>
    <row r="156" spans="1:17" x14ac:dyDescent="0.25">
      <c r="A156" s="37">
        <f t="shared" si="2"/>
        <v>155</v>
      </c>
      <c r="B156" s="67"/>
      <c r="C156" s="68"/>
      <c r="D156" s="67"/>
      <c r="E156" s="67"/>
      <c r="F156" s="67"/>
      <c r="G156" s="67"/>
      <c r="H156" s="67"/>
      <c r="I156" s="67"/>
      <c r="J156" s="67"/>
      <c r="K156" s="67"/>
      <c r="L156" s="67"/>
      <c r="M156" s="69"/>
      <c r="O156" s="11" t="s">
        <v>450</v>
      </c>
      <c r="P156" s="11" t="str" cm="1">
        <f t="array" ref="P156">_xlfn.XLOOKUP(O156,INDEX(Flettilisti,,1),INDEX(Flettilisti,,2),,0)</f>
        <v>Vantar flokkun</v>
      </c>
      <c r="Q156" s="11" t="str">
        <f>IF(ISBLANK(M156),"",IF(M156&gt;=Gögn!$J$2,"Styrkhæft","Óstyrkhæft"))</f>
        <v/>
      </c>
    </row>
    <row r="157" spans="1:17" x14ac:dyDescent="0.25">
      <c r="A157" s="37">
        <f t="shared" si="2"/>
        <v>156</v>
      </c>
      <c r="B157" s="67"/>
      <c r="C157" s="68"/>
      <c r="D157" s="67"/>
      <c r="E157" s="67"/>
      <c r="F157" s="67"/>
      <c r="G157" s="67"/>
      <c r="H157" s="67"/>
      <c r="I157" s="67"/>
      <c r="J157" s="67"/>
      <c r="K157" s="67"/>
      <c r="L157" s="67"/>
      <c r="M157" s="69"/>
      <c r="O157" s="11" t="s">
        <v>450</v>
      </c>
      <c r="P157" s="11" t="str" cm="1">
        <f t="array" ref="P157">_xlfn.XLOOKUP(O157,INDEX(Flettilisti,,1),INDEX(Flettilisti,,2),,0)</f>
        <v>Vantar flokkun</v>
      </c>
      <c r="Q157" s="11" t="str">
        <f>IF(ISBLANK(M157),"",IF(M157&gt;=Gögn!$J$2,"Styrkhæft","Óstyrkhæft"))</f>
        <v/>
      </c>
    </row>
    <row r="158" spans="1:17" x14ac:dyDescent="0.25">
      <c r="A158" s="37">
        <f t="shared" si="2"/>
        <v>157</v>
      </c>
      <c r="B158" s="67"/>
      <c r="C158" s="68"/>
      <c r="D158" s="67"/>
      <c r="E158" s="67"/>
      <c r="F158" s="67"/>
      <c r="G158" s="67"/>
      <c r="H158" s="67"/>
      <c r="I158" s="67"/>
      <c r="J158" s="67"/>
      <c r="K158" s="67"/>
      <c r="L158" s="67"/>
      <c r="M158" s="69"/>
      <c r="O158" s="11" t="s">
        <v>450</v>
      </c>
      <c r="P158" s="11" t="str" cm="1">
        <f t="array" ref="P158">_xlfn.XLOOKUP(O158,INDEX(Flettilisti,,1),INDEX(Flettilisti,,2),,0)</f>
        <v>Vantar flokkun</v>
      </c>
      <c r="Q158" s="11" t="str">
        <f>IF(ISBLANK(M158),"",IF(M158&gt;=Gögn!$J$2,"Styrkhæft","Óstyrkhæft"))</f>
        <v/>
      </c>
    </row>
    <row r="159" spans="1:17" x14ac:dyDescent="0.25">
      <c r="A159" s="37">
        <f t="shared" si="2"/>
        <v>158</v>
      </c>
      <c r="B159" s="67"/>
      <c r="C159" s="68"/>
      <c r="D159" s="67"/>
      <c r="E159" s="67"/>
      <c r="F159" s="67"/>
      <c r="G159" s="67"/>
      <c r="H159" s="67"/>
      <c r="I159" s="67"/>
      <c r="J159" s="67"/>
      <c r="K159" s="67"/>
      <c r="L159" s="67"/>
      <c r="M159" s="69"/>
      <c r="O159" s="11" t="s">
        <v>450</v>
      </c>
      <c r="P159" s="11" t="str" cm="1">
        <f t="array" ref="P159">_xlfn.XLOOKUP(O159,INDEX(Flettilisti,,1),INDEX(Flettilisti,,2),,0)</f>
        <v>Vantar flokkun</v>
      </c>
      <c r="Q159" s="11" t="str">
        <f>IF(ISBLANK(M159),"",IF(M159&gt;=Gögn!$J$2,"Styrkhæft","Óstyrkhæft"))</f>
        <v/>
      </c>
    </row>
    <row r="160" spans="1:17" x14ac:dyDescent="0.25">
      <c r="A160" s="37">
        <f t="shared" si="2"/>
        <v>159</v>
      </c>
      <c r="B160" s="67"/>
      <c r="C160" s="68"/>
      <c r="D160" s="67"/>
      <c r="E160" s="67"/>
      <c r="F160" s="67"/>
      <c r="G160" s="67"/>
      <c r="H160" s="67"/>
      <c r="I160" s="67"/>
      <c r="J160" s="67"/>
      <c r="K160" s="67"/>
      <c r="L160" s="67"/>
      <c r="M160" s="69"/>
      <c r="O160" s="11" t="s">
        <v>450</v>
      </c>
      <c r="P160" s="11" t="str" cm="1">
        <f t="array" ref="P160">_xlfn.XLOOKUP(O160,INDEX(Flettilisti,,1),INDEX(Flettilisti,,2),,0)</f>
        <v>Vantar flokkun</v>
      </c>
      <c r="Q160" s="11" t="str">
        <f>IF(ISBLANK(M160),"",IF(M160&gt;=Gögn!$J$2,"Styrkhæft","Óstyrkhæft"))</f>
        <v/>
      </c>
    </row>
    <row r="161" spans="1:17" x14ac:dyDescent="0.25">
      <c r="A161" s="37">
        <f t="shared" si="2"/>
        <v>160</v>
      </c>
      <c r="B161" s="67"/>
      <c r="C161" s="68"/>
      <c r="D161" s="67"/>
      <c r="E161" s="67"/>
      <c r="F161" s="67"/>
      <c r="G161" s="67"/>
      <c r="H161" s="67"/>
      <c r="I161" s="67"/>
      <c r="J161" s="67"/>
      <c r="K161" s="67"/>
      <c r="L161" s="67"/>
      <c r="M161" s="69"/>
      <c r="O161" s="11" t="s">
        <v>450</v>
      </c>
      <c r="P161" s="11" t="str" cm="1">
        <f t="array" ref="P161">_xlfn.XLOOKUP(O161,INDEX(Flettilisti,,1),INDEX(Flettilisti,,2),,0)</f>
        <v>Vantar flokkun</v>
      </c>
      <c r="Q161" s="11" t="str">
        <f>IF(ISBLANK(M161),"",IF(M161&gt;=Gögn!$J$2,"Styrkhæft","Óstyrkhæft"))</f>
        <v/>
      </c>
    </row>
    <row r="162" spans="1:17" x14ac:dyDescent="0.25">
      <c r="A162" s="37">
        <f t="shared" si="2"/>
        <v>161</v>
      </c>
      <c r="B162" s="67"/>
      <c r="C162" s="68"/>
      <c r="D162" s="67"/>
      <c r="E162" s="67"/>
      <c r="F162" s="67"/>
      <c r="G162" s="67"/>
      <c r="H162" s="67"/>
      <c r="I162" s="67"/>
      <c r="J162" s="67"/>
      <c r="K162" s="67"/>
      <c r="L162" s="67"/>
      <c r="M162" s="69"/>
      <c r="O162" s="11" t="s">
        <v>450</v>
      </c>
      <c r="P162" s="11" t="str" cm="1">
        <f t="array" ref="P162">_xlfn.XLOOKUP(O162,INDEX(Flettilisti,,1),INDEX(Flettilisti,,2),,0)</f>
        <v>Vantar flokkun</v>
      </c>
      <c r="Q162" s="11" t="str">
        <f>IF(ISBLANK(M162),"",IF(M162&gt;=Gögn!$J$2,"Styrkhæft","Óstyrkhæft"))</f>
        <v/>
      </c>
    </row>
    <row r="163" spans="1:17" x14ac:dyDescent="0.25">
      <c r="A163" s="37">
        <f t="shared" si="2"/>
        <v>162</v>
      </c>
      <c r="B163" s="67"/>
      <c r="C163" s="68"/>
      <c r="D163" s="67"/>
      <c r="E163" s="67"/>
      <c r="F163" s="67"/>
      <c r="G163" s="67"/>
      <c r="H163" s="67"/>
      <c r="I163" s="67"/>
      <c r="J163" s="67"/>
      <c r="K163" s="67"/>
      <c r="L163" s="67"/>
      <c r="M163" s="69"/>
      <c r="O163" s="11" t="s">
        <v>450</v>
      </c>
      <c r="P163" s="11" t="str" cm="1">
        <f t="array" ref="P163">_xlfn.XLOOKUP(O163,INDEX(Flettilisti,,1),INDEX(Flettilisti,,2),,0)</f>
        <v>Vantar flokkun</v>
      </c>
      <c r="Q163" s="11" t="str">
        <f>IF(ISBLANK(M163),"",IF(M163&gt;=Gögn!$J$2,"Styrkhæft","Óstyrkhæft"))</f>
        <v/>
      </c>
    </row>
    <row r="164" spans="1:17" x14ac:dyDescent="0.25">
      <c r="A164" s="37">
        <f t="shared" si="2"/>
        <v>163</v>
      </c>
      <c r="B164" s="67"/>
      <c r="C164" s="68"/>
      <c r="D164" s="67"/>
      <c r="E164" s="67"/>
      <c r="F164" s="67"/>
      <c r="G164" s="67"/>
      <c r="H164" s="67"/>
      <c r="I164" s="67"/>
      <c r="J164" s="67"/>
      <c r="K164" s="67"/>
      <c r="L164" s="67"/>
      <c r="M164" s="69"/>
      <c r="O164" s="11" t="s">
        <v>450</v>
      </c>
      <c r="P164" s="11" t="str" cm="1">
        <f t="array" ref="P164">_xlfn.XLOOKUP(O164,INDEX(Flettilisti,,1),INDEX(Flettilisti,,2),,0)</f>
        <v>Vantar flokkun</v>
      </c>
      <c r="Q164" s="11" t="str">
        <f>IF(ISBLANK(M164),"",IF(M164&gt;=Gögn!$J$2,"Styrkhæft","Óstyrkhæft"))</f>
        <v/>
      </c>
    </row>
    <row r="165" spans="1:17" x14ac:dyDescent="0.25">
      <c r="A165" s="37">
        <f t="shared" si="2"/>
        <v>164</v>
      </c>
      <c r="B165" s="67"/>
      <c r="C165" s="68"/>
      <c r="D165" s="67"/>
      <c r="E165" s="67"/>
      <c r="F165" s="67"/>
      <c r="G165" s="67"/>
      <c r="H165" s="67"/>
      <c r="I165" s="67"/>
      <c r="J165" s="67"/>
      <c r="K165" s="67"/>
      <c r="L165" s="67"/>
      <c r="M165" s="69"/>
      <c r="O165" s="11" t="s">
        <v>450</v>
      </c>
      <c r="P165" s="11" t="str" cm="1">
        <f t="array" ref="P165">_xlfn.XLOOKUP(O165,INDEX(Flettilisti,,1),INDEX(Flettilisti,,2),,0)</f>
        <v>Vantar flokkun</v>
      </c>
      <c r="Q165" s="11" t="str">
        <f>IF(ISBLANK(M165),"",IF(M165&gt;=Gögn!$J$2,"Styrkhæft","Óstyrkhæft"))</f>
        <v/>
      </c>
    </row>
    <row r="166" spans="1:17" x14ac:dyDescent="0.25">
      <c r="A166" s="37">
        <f t="shared" si="2"/>
        <v>165</v>
      </c>
      <c r="B166" s="67"/>
      <c r="C166" s="68"/>
      <c r="D166" s="67"/>
      <c r="E166" s="67"/>
      <c r="F166" s="67"/>
      <c r="G166" s="67"/>
      <c r="H166" s="67"/>
      <c r="I166" s="67"/>
      <c r="J166" s="67"/>
      <c r="K166" s="67"/>
      <c r="L166" s="67"/>
      <c r="M166" s="69"/>
      <c r="O166" s="11" t="s">
        <v>450</v>
      </c>
      <c r="P166" s="11" t="str" cm="1">
        <f t="array" ref="P166">_xlfn.XLOOKUP(O166,INDEX(Flettilisti,,1),INDEX(Flettilisti,,2),,0)</f>
        <v>Vantar flokkun</v>
      </c>
      <c r="Q166" s="11" t="str">
        <f>IF(ISBLANK(M166),"",IF(M166&gt;=Gögn!$J$2,"Styrkhæft","Óstyrkhæft"))</f>
        <v/>
      </c>
    </row>
    <row r="167" spans="1:17" x14ac:dyDescent="0.25">
      <c r="A167" s="37">
        <f t="shared" si="2"/>
        <v>166</v>
      </c>
      <c r="B167" s="67"/>
      <c r="C167" s="68"/>
      <c r="D167" s="67"/>
      <c r="E167" s="67"/>
      <c r="F167" s="67"/>
      <c r="G167" s="67"/>
      <c r="H167" s="67"/>
      <c r="I167" s="67"/>
      <c r="J167" s="67"/>
      <c r="K167" s="67"/>
      <c r="L167" s="67"/>
      <c r="M167" s="69"/>
      <c r="O167" s="11" t="s">
        <v>450</v>
      </c>
      <c r="P167" s="11" t="str" cm="1">
        <f t="array" ref="P167">_xlfn.XLOOKUP(O167,INDEX(Flettilisti,,1),INDEX(Flettilisti,,2),,0)</f>
        <v>Vantar flokkun</v>
      </c>
      <c r="Q167" s="11" t="str">
        <f>IF(ISBLANK(M167),"",IF(M167&gt;=Gögn!$J$2,"Styrkhæft","Óstyrkhæft"))</f>
        <v/>
      </c>
    </row>
    <row r="168" spans="1:17" x14ac:dyDescent="0.25">
      <c r="A168" s="37">
        <f t="shared" si="2"/>
        <v>167</v>
      </c>
      <c r="B168" s="67"/>
      <c r="C168" s="68"/>
      <c r="D168" s="67"/>
      <c r="E168" s="67"/>
      <c r="F168" s="67"/>
      <c r="G168" s="67"/>
      <c r="H168" s="67"/>
      <c r="I168" s="67"/>
      <c r="J168" s="67"/>
      <c r="K168" s="67"/>
      <c r="L168" s="67"/>
      <c r="M168" s="69"/>
      <c r="O168" s="11" t="s">
        <v>450</v>
      </c>
      <c r="P168" s="11" t="str" cm="1">
        <f t="array" ref="P168">_xlfn.XLOOKUP(O168,INDEX(Flettilisti,,1),INDEX(Flettilisti,,2),,0)</f>
        <v>Vantar flokkun</v>
      </c>
      <c r="Q168" s="11" t="str">
        <f>IF(ISBLANK(M168),"",IF(M168&gt;=Gögn!$J$2,"Styrkhæft","Óstyrkhæft"))</f>
        <v/>
      </c>
    </row>
    <row r="169" spans="1:17" x14ac:dyDescent="0.25">
      <c r="A169" s="37">
        <f t="shared" si="2"/>
        <v>168</v>
      </c>
      <c r="B169" s="67"/>
      <c r="C169" s="68"/>
      <c r="D169" s="67"/>
      <c r="E169" s="67"/>
      <c r="F169" s="67"/>
      <c r="G169" s="67"/>
      <c r="H169" s="67"/>
      <c r="I169" s="67"/>
      <c r="J169" s="67"/>
      <c r="K169" s="67"/>
      <c r="L169" s="67"/>
      <c r="M169" s="69"/>
      <c r="O169" s="11" t="s">
        <v>450</v>
      </c>
      <c r="P169" s="11" t="str" cm="1">
        <f t="array" ref="P169">_xlfn.XLOOKUP(O169,INDEX(Flettilisti,,1),INDEX(Flettilisti,,2),,0)</f>
        <v>Vantar flokkun</v>
      </c>
      <c r="Q169" s="11" t="str">
        <f>IF(ISBLANK(M169),"",IF(M169&gt;=Gögn!$J$2,"Styrkhæft","Óstyrkhæft"))</f>
        <v/>
      </c>
    </row>
    <row r="170" spans="1:17" x14ac:dyDescent="0.25">
      <c r="A170" s="37">
        <f t="shared" si="2"/>
        <v>169</v>
      </c>
      <c r="B170" s="67"/>
      <c r="C170" s="68"/>
      <c r="D170" s="67"/>
      <c r="E170" s="67"/>
      <c r="F170" s="67"/>
      <c r="G170" s="67"/>
      <c r="H170" s="67"/>
      <c r="I170" s="67"/>
      <c r="J170" s="67"/>
      <c r="K170" s="67"/>
      <c r="L170" s="67"/>
      <c r="M170" s="69"/>
      <c r="O170" s="11" t="s">
        <v>450</v>
      </c>
      <c r="P170" s="11" t="str" cm="1">
        <f t="array" ref="P170">_xlfn.XLOOKUP(O170,INDEX(Flettilisti,,1),INDEX(Flettilisti,,2),,0)</f>
        <v>Vantar flokkun</v>
      </c>
      <c r="Q170" s="11" t="str">
        <f>IF(ISBLANK(M170),"",IF(M170&gt;=Gögn!$J$2,"Styrkhæft","Óstyrkhæft"))</f>
        <v/>
      </c>
    </row>
    <row r="171" spans="1:17" x14ac:dyDescent="0.25">
      <c r="A171" s="37">
        <f t="shared" si="2"/>
        <v>170</v>
      </c>
      <c r="B171" s="67"/>
      <c r="C171" s="68"/>
      <c r="D171" s="67"/>
      <c r="E171" s="67"/>
      <c r="F171" s="67"/>
      <c r="G171" s="67"/>
      <c r="H171" s="67"/>
      <c r="I171" s="67"/>
      <c r="J171" s="67"/>
      <c r="K171" s="67"/>
      <c r="L171" s="67"/>
      <c r="M171" s="69"/>
      <c r="O171" s="11" t="s">
        <v>450</v>
      </c>
      <c r="P171" s="11" t="str" cm="1">
        <f t="array" ref="P171">_xlfn.XLOOKUP(O171,INDEX(Flettilisti,,1),INDEX(Flettilisti,,2),,0)</f>
        <v>Vantar flokkun</v>
      </c>
      <c r="Q171" s="11" t="str">
        <f>IF(ISBLANK(M171),"",IF(M171&gt;=Gögn!$J$2,"Styrkhæft","Óstyrkhæft"))</f>
        <v/>
      </c>
    </row>
    <row r="172" spans="1:17" x14ac:dyDescent="0.25">
      <c r="A172" s="37">
        <f t="shared" si="2"/>
        <v>171</v>
      </c>
      <c r="B172" s="67"/>
      <c r="C172" s="68"/>
      <c r="D172" s="67"/>
      <c r="E172" s="67"/>
      <c r="F172" s="67"/>
      <c r="G172" s="67"/>
      <c r="H172" s="67"/>
      <c r="I172" s="67"/>
      <c r="J172" s="67"/>
      <c r="K172" s="67"/>
      <c r="L172" s="67"/>
      <c r="M172" s="69"/>
      <c r="O172" s="11" t="s">
        <v>450</v>
      </c>
      <c r="P172" s="11" t="str" cm="1">
        <f t="array" ref="P172">_xlfn.XLOOKUP(O172,INDEX(Flettilisti,,1),INDEX(Flettilisti,,2),,0)</f>
        <v>Vantar flokkun</v>
      </c>
      <c r="Q172" s="11" t="str">
        <f>IF(ISBLANK(M172),"",IF(M172&gt;=Gögn!$J$2,"Styrkhæft","Óstyrkhæft"))</f>
        <v/>
      </c>
    </row>
    <row r="173" spans="1:17" x14ac:dyDescent="0.25">
      <c r="A173" s="37">
        <f t="shared" si="2"/>
        <v>172</v>
      </c>
      <c r="B173" s="67"/>
      <c r="C173" s="68"/>
      <c r="D173" s="67"/>
      <c r="E173" s="67"/>
      <c r="F173" s="67"/>
      <c r="G173" s="67"/>
      <c r="H173" s="67"/>
      <c r="I173" s="67"/>
      <c r="J173" s="67"/>
      <c r="K173" s="67"/>
      <c r="L173" s="67"/>
      <c r="M173" s="69"/>
      <c r="O173" s="11" t="s">
        <v>450</v>
      </c>
      <c r="P173" s="11" t="str" cm="1">
        <f t="array" ref="P173">_xlfn.XLOOKUP(O173,INDEX(Flettilisti,,1),INDEX(Flettilisti,,2),,0)</f>
        <v>Vantar flokkun</v>
      </c>
      <c r="Q173" s="11" t="str">
        <f>IF(ISBLANK(M173),"",IF(M173&gt;=Gögn!$J$2,"Styrkhæft","Óstyrkhæft"))</f>
        <v/>
      </c>
    </row>
    <row r="174" spans="1:17" x14ac:dyDescent="0.25">
      <c r="A174" s="37">
        <f t="shared" si="2"/>
        <v>173</v>
      </c>
      <c r="B174" s="67"/>
      <c r="C174" s="68"/>
      <c r="D174" s="67"/>
      <c r="E174" s="67"/>
      <c r="F174" s="67"/>
      <c r="G174" s="67"/>
      <c r="H174" s="67"/>
      <c r="I174" s="67"/>
      <c r="J174" s="67"/>
      <c r="K174" s="67"/>
      <c r="L174" s="67"/>
      <c r="M174" s="69"/>
      <c r="O174" s="11" t="s">
        <v>450</v>
      </c>
      <c r="P174" s="11" t="str" cm="1">
        <f t="array" ref="P174">_xlfn.XLOOKUP(O174,INDEX(Flettilisti,,1),INDEX(Flettilisti,,2),,0)</f>
        <v>Vantar flokkun</v>
      </c>
      <c r="Q174" s="11" t="str">
        <f>IF(ISBLANK(M174),"",IF(M174&gt;=Gögn!$J$2,"Styrkhæft","Óstyrkhæft"))</f>
        <v/>
      </c>
    </row>
    <row r="175" spans="1:17" x14ac:dyDescent="0.25">
      <c r="A175" s="37">
        <f t="shared" si="2"/>
        <v>174</v>
      </c>
      <c r="B175" s="67"/>
      <c r="C175" s="68"/>
      <c r="D175" s="67"/>
      <c r="E175" s="67"/>
      <c r="F175" s="67"/>
      <c r="G175" s="67"/>
      <c r="H175" s="67"/>
      <c r="I175" s="67"/>
      <c r="J175" s="67"/>
      <c r="K175" s="67"/>
      <c r="L175" s="67"/>
      <c r="M175" s="69"/>
      <c r="O175" s="11" t="s">
        <v>450</v>
      </c>
      <c r="P175" s="11" t="str" cm="1">
        <f t="array" ref="P175">_xlfn.XLOOKUP(O175,INDEX(Flettilisti,,1),INDEX(Flettilisti,,2),,0)</f>
        <v>Vantar flokkun</v>
      </c>
      <c r="Q175" s="11" t="str">
        <f>IF(ISBLANK(M175),"",IF(M175&gt;=Gögn!$J$2,"Styrkhæft","Óstyrkhæft"))</f>
        <v/>
      </c>
    </row>
    <row r="176" spans="1:17" x14ac:dyDescent="0.25">
      <c r="A176" s="37">
        <f t="shared" si="2"/>
        <v>175</v>
      </c>
      <c r="B176" s="67"/>
      <c r="C176" s="68"/>
      <c r="D176" s="67"/>
      <c r="E176" s="67"/>
      <c r="F176" s="67"/>
      <c r="G176" s="67"/>
      <c r="H176" s="67"/>
      <c r="I176" s="67"/>
      <c r="J176" s="67"/>
      <c r="K176" s="67"/>
      <c r="L176" s="67"/>
      <c r="M176" s="69"/>
      <c r="O176" s="11" t="s">
        <v>450</v>
      </c>
      <c r="P176" s="11" t="str" cm="1">
        <f t="array" ref="P176">_xlfn.XLOOKUP(O176,INDEX(Flettilisti,,1),INDEX(Flettilisti,,2),,0)</f>
        <v>Vantar flokkun</v>
      </c>
      <c r="Q176" s="11" t="str">
        <f>IF(ISBLANK(M176),"",IF(M176&gt;=Gögn!$J$2,"Styrkhæft","Óstyrkhæft"))</f>
        <v/>
      </c>
    </row>
    <row r="177" spans="1:17" x14ac:dyDescent="0.25">
      <c r="A177" s="37">
        <f t="shared" si="2"/>
        <v>176</v>
      </c>
      <c r="B177" s="67"/>
      <c r="C177" s="68"/>
      <c r="D177" s="67"/>
      <c r="E177" s="67"/>
      <c r="F177" s="67"/>
      <c r="G177" s="67"/>
      <c r="H177" s="67"/>
      <c r="I177" s="67"/>
      <c r="J177" s="67"/>
      <c r="K177" s="67"/>
      <c r="L177" s="67"/>
      <c r="M177" s="69"/>
      <c r="O177" s="11" t="s">
        <v>450</v>
      </c>
      <c r="P177" s="11" t="str" cm="1">
        <f t="array" ref="P177">_xlfn.XLOOKUP(O177,INDEX(Flettilisti,,1),INDEX(Flettilisti,,2),,0)</f>
        <v>Vantar flokkun</v>
      </c>
      <c r="Q177" s="11" t="str">
        <f>IF(ISBLANK(M177),"",IF(M177&gt;=Gögn!$J$2,"Styrkhæft","Óstyrkhæft"))</f>
        <v/>
      </c>
    </row>
    <row r="178" spans="1:17" x14ac:dyDescent="0.25">
      <c r="A178" s="37">
        <f t="shared" si="2"/>
        <v>177</v>
      </c>
      <c r="B178" s="67"/>
      <c r="C178" s="68"/>
      <c r="D178" s="67"/>
      <c r="E178" s="67"/>
      <c r="F178" s="67"/>
      <c r="G178" s="67"/>
      <c r="H178" s="67"/>
      <c r="I178" s="67"/>
      <c r="J178" s="67"/>
      <c r="K178" s="67"/>
      <c r="L178" s="67"/>
      <c r="M178" s="69"/>
      <c r="O178" s="11" t="s">
        <v>450</v>
      </c>
      <c r="P178" s="11" t="str" cm="1">
        <f t="array" ref="P178">_xlfn.XLOOKUP(O178,INDEX(Flettilisti,,1),INDEX(Flettilisti,,2),,0)</f>
        <v>Vantar flokkun</v>
      </c>
      <c r="Q178" s="11" t="str">
        <f>IF(ISBLANK(M178),"",IF(M178&gt;=Gögn!$J$2,"Styrkhæft","Óstyrkhæft"))</f>
        <v/>
      </c>
    </row>
    <row r="179" spans="1:17" x14ac:dyDescent="0.25">
      <c r="A179" s="37">
        <f t="shared" si="2"/>
        <v>178</v>
      </c>
      <c r="B179" s="67"/>
      <c r="C179" s="68"/>
      <c r="D179" s="67"/>
      <c r="E179" s="67"/>
      <c r="F179" s="67"/>
      <c r="G179" s="67"/>
      <c r="H179" s="67"/>
      <c r="I179" s="67"/>
      <c r="J179" s="67"/>
      <c r="K179" s="67"/>
      <c r="L179" s="67"/>
      <c r="M179" s="69"/>
      <c r="O179" s="11" t="s">
        <v>450</v>
      </c>
      <c r="P179" s="11" t="str" cm="1">
        <f t="array" ref="P179">_xlfn.XLOOKUP(O179,INDEX(Flettilisti,,1),INDEX(Flettilisti,,2),,0)</f>
        <v>Vantar flokkun</v>
      </c>
      <c r="Q179" s="11" t="str">
        <f>IF(ISBLANK(M179),"",IF(M179&gt;=Gögn!$J$2,"Styrkhæft","Óstyrkhæft"))</f>
        <v/>
      </c>
    </row>
    <row r="180" spans="1:17" x14ac:dyDescent="0.25">
      <c r="A180" s="37">
        <f t="shared" si="2"/>
        <v>179</v>
      </c>
      <c r="B180" s="67"/>
      <c r="C180" s="68"/>
      <c r="D180" s="67"/>
      <c r="E180" s="67"/>
      <c r="F180" s="67"/>
      <c r="G180" s="67"/>
      <c r="H180" s="67"/>
      <c r="I180" s="67"/>
      <c r="J180" s="67"/>
      <c r="K180" s="67"/>
      <c r="L180" s="67"/>
      <c r="M180" s="69"/>
      <c r="O180" s="11" t="s">
        <v>450</v>
      </c>
      <c r="P180" s="11" t="str" cm="1">
        <f t="array" ref="P180">_xlfn.XLOOKUP(O180,INDEX(Flettilisti,,1),INDEX(Flettilisti,,2),,0)</f>
        <v>Vantar flokkun</v>
      </c>
      <c r="Q180" s="11" t="str">
        <f>IF(ISBLANK(M180),"",IF(M180&gt;=Gögn!$J$2,"Styrkhæft","Óstyrkhæft"))</f>
        <v/>
      </c>
    </row>
    <row r="181" spans="1:17" x14ac:dyDescent="0.25">
      <c r="A181" s="37">
        <f t="shared" si="2"/>
        <v>180</v>
      </c>
      <c r="B181" s="67"/>
      <c r="C181" s="68"/>
      <c r="D181" s="67"/>
      <c r="E181" s="67"/>
      <c r="F181" s="67"/>
      <c r="G181" s="67"/>
      <c r="H181" s="67"/>
      <c r="I181" s="67"/>
      <c r="J181" s="67"/>
      <c r="K181" s="67"/>
      <c r="L181" s="67"/>
      <c r="M181" s="69"/>
      <c r="O181" s="11" t="s">
        <v>450</v>
      </c>
      <c r="P181" s="11" t="str" cm="1">
        <f t="array" ref="P181">_xlfn.XLOOKUP(O181,INDEX(Flettilisti,,1),INDEX(Flettilisti,,2),,0)</f>
        <v>Vantar flokkun</v>
      </c>
      <c r="Q181" s="11" t="str">
        <f>IF(ISBLANK(M181),"",IF(M181&gt;=Gögn!$J$2,"Styrkhæft","Óstyrkhæft"))</f>
        <v/>
      </c>
    </row>
    <row r="182" spans="1:17" x14ac:dyDescent="0.25">
      <c r="A182" s="37">
        <f t="shared" si="2"/>
        <v>181</v>
      </c>
      <c r="B182" s="67"/>
      <c r="C182" s="68"/>
      <c r="D182" s="67"/>
      <c r="E182" s="67"/>
      <c r="F182" s="67"/>
      <c r="G182" s="67"/>
      <c r="H182" s="67"/>
      <c r="I182" s="67"/>
      <c r="J182" s="67"/>
      <c r="K182" s="67"/>
      <c r="L182" s="67"/>
      <c r="M182" s="69"/>
      <c r="O182" s="11" t="s">
        <v>450</v>
      </c>
      <c r="P182" s="11" t="str" cm="1">
        <f t="array" ref="P182">_xlfn.XLOOKUP(O182,INDEX(Flettilisti,,1),INDEX(Flettilisti,,2),,0)</f>
        <v>Vantar flokkun</v>
      </c>
      <c r="Q182" s="11" t="str">
        <f>IF(ISBLANK(M182),"",IF(M182&gt;=Gögn!$J$2,"Styrkhæft","Óstyrkhæft"))</f>
        <v/>
      </c>
    </row>
    <row r="183" spans="1:17" x14ac:dyDescent="0.25">
      <c r="A183" s="37">
        <f t="shared" si="2"/>
        <v>182</v>
      </c>
      <c r="B183" s="67"/>
      <c r="C183" s="68"/>
      <c r="D183" s="67"/>
      <c r="E183" s="67"/>
      <c r="F183" s="67"/>
      <c r="G183" s="67"/>
      <c r="H183" s="67"/>
      <c r="I183" s="67"/>
      <c r="J183" s="67"/>
      <c r="K183" s="67"/>
      <c r="L183" s="67"/>
      <c r="M183" s="69"/>
      <c r="O183" s="11" t="s">
        <v>450</v>
      </c>
      <c r="P183" s="11" t="str" cm="1">
        <f t="array" ref="P183">_xlfn.XLOOKUP(O183,INDEX(Flettilisti,,1),INDEX(Flettilisti,,2),,0)</f>
        <v>Vantar flokkun</v>
      </c>
      <c r="Q183" s="11" t="str">
        <f>IF(ISBLANK(M183),"",IF(M183&gt;=Gögn!$J$2,"Styrkhæft","Óstyrkhæft"))</f>
        <v/>
      </c>
    </row>
    <row r="184" spans="1:17" x14ac:dyDescent="0.25">
      <c r="A184" s="37">
        <f t="shared" si="2"/>
        <v>183</v>
      </c>
      <c r="B184" s="67"/>
      <c r="C184" s="68"/>
      <c r="D184" s="67"/>
      <c r="E184" s="67"/>
      <c r="F184" s="67"/>
      <c r="G184" s="67"/>
      <c r="H184" s="67"/>
      <c r="I184" s="67"/>
      <c r="J184" s="67"/>
      <c r="K184" s="67"/>
      <c r="L184" s="67"/>
      <c r="M184" s="69"/>
      <c r="O184" s="11" t="s">
        <v>450</v>
      </c>
      <c r="P184" s="11" t="str" cm="1">
        <f t="array" ref="P184">_xlfn.XLOOKUP(O184,INDEX(Flettilisti,,1),INDEX(Flettilisti,,2),,0)</f>
        <v>Vantar flokkun</v>
      </c>
      <c r="Q184" s="11" t="str">
        <f>IF(ISBLANK(M184),"",IF(M184&gt;=Gögn!$J$2,"Styrkhæft","Óstyrkhæft"))</f>
        <v/>
      </c>
    </row>
    <row r="185" spans="1:17" x14ac:dyDescent="0.25">
      <c r="A185" s="37">
        <f t="shared" si="2"/>
        <v>184</v>
      </c>
      <c r="B185" s="67"/>
      <c r="C185" s="68"/>
      <c r="D185" s="67"/>
      <c r="E185" s="67"/>
      <c r="F185" s="67"/>
      <c r="G185" s="67"/>
      <c r="H185" s="67"/>
      <c r="I185" s="67"/>
      <c r="J185" s="67"/>
      <c r="K185" s="67"/>
      <c r="L185" s="67"/>
      <c r="M185" s="69"/>
      <c r="O185" s="11" t="s">
        <v>450</v>
      </c>
      <c r="P185" s="11" t="str" cm="1">
        <f t="array" ref="P185">_xlfn.XLOOKUP(O185,INDEX(Flettilisti,,1),INDEX(Flettilisti,,2),,0)</f>
        <v>Vantar flokkun</v>
      </c>
      <c r="Q185" s="11" t="str">
        <f>IF(ISBLANK(M185),"",IF(M185&gt;=Gögn!$J$2,"Styrkhæft","Óstyrkhæft"))</f>
        <v/>
      </c>
    </row>
    <row r="186" spans="1:17" x14ac:dyDescent="0.25">
      <c r="A186" s="37">
        <f t="shared" si="2"/>
        <v>185</v>
      </c>
      <c r="B186" s="67"/>
      <c r="C186" s="68"/>
      <c r="D186" s="67"/>
      <c r="E186" s="67"/>
      <c r="F186" s="67"/>
      <c r="G186" s="67"/>
      <c r="H186" s="67"/>
      <c r="I186" s="67"/>
      <c r="J186" s="67"/>
      <c r="K186" s="67"/>
      <c r="L186" s="67"/>
      <c r="M186" s="69"/>
      <c r="O186" s="11" t="s">
        <v>450</v>
      </c>
      <c r="P186" s="11" t="str" cm="1">
        <f t="array" ref="P186">_xlfn.XLOOKUP(O186,INDEX(Flettilisti,,1),INDEX(Flettilisti,,2),,0)</f>
        <v>Vantar flokkun</v>
      </c>
      <c r="Q186" s="11" t="str">
        <f>IF(ISBLANK(M186),"",IF(M186&gt;=Gögn!$J$2,"Styrkhæft","Óstyrkhæft"))</f>
        <v/>
      </c>
    </row>
    <row r="187" spans="1:17" x14ac:dyDescent="0.25">
      <c r="A187" s="37">
        <f t="shared" si="2"/>
        <v>186</v>
      </c>
      <c r="B187" s="67"/>
      <c r="C187" s="68"/>
      <c r="D187" s="67"/>
      <c r="E187" s="67"/>
      <c r="F187" s="67"/>
      <c r="G187" s="67"/>
      <c r="H187" s="67"/>
      <c r="I187" s="67"/>
      <c r="J187" s="67"/>
      <c r="K187" s="67"/>
      <c r="L187" s="67"/>
      <c r="M187" s="69"/>
      <c r="O187" s="11" t="s">
        <v>450</v>
      </c>
      <c r="P187" s="11" t="str" cm="1">
        <f t="array" ref="P187">_xlfn.XLOOKUP(O187,INDEX(Flettilisti,,1),INDEX(Flettilisti,,2),,0)</f>
        <v>Vantar flokkun</v>
      </c>
      <c r="Q187" s="11" t="str">
        <f>IF(ISBLANK(M187),"",IF(M187&gt;=Gögn!$J$2,"Styrkhæft","Óstyrkhæft"))</f>
        <v/>
      </c>
    </row>
    <row r="188" spans="1:17" x14ac:dyDescent="0.25">
      <c r="A188" s="37">
        <f t="shared" si="2"/>
        <v>187</v>
      </c>
      <c r="B188" s="67"/>
      <c r="C188" s="68"/>
      <c r="D188" s="67"/>
      <c r="E188" s="67"/>
      <c r="F188" s="67"/>
      <c r="G188" s="67"/>
      <c r="H188" s="67"/>
      <c r="I188" s="67"/>
      <c r="J188" s="67"/>
      <c r="K188" s="67"/>
      <c r="L188" s="67"/>
      <c r="M188" s="69"/>
      <c r="O188" s="11" t="s">
        <v>450</v>
      </c>
      <c r="P188" s="11" t="str" cm="1">
        <f t="array" ref="P188">_xlfn.XLOOKUP(O188,INDEX(Flettilisti,,1),INDEX(Flettilisti,,2),,0)</f>
        <v>Vantar flokkun</v>
      </c>
      <c r="Q188" s="11" t="str">
        <f>IF(ISBLANK(M188),"",IF(M188&gt;=Gögn!$J$2,"Styrkhæft","Óstyrkhæft"))</f>
        <v/>
      </c>
    </row>
    <row r="189" spans="1:17" x14ac:dyDescent="0.25">
      <c r="A189" s="37">
        <f t="shared" si="2"/>
        <v>188</v>
      </c>
      <c r="B189" s="67"/>
      <c r="C189" s="68"/>
      <c r="D189" s="67"/>
      <c r="E189" s="67"/>
      <c r="F189" s="67"/>
      <c r="G189" s="67"/>
      <c r="H189" s="67"/>
      <c r="I189" s="67"/>
      <c r="J189" s="67"/>
      <c r="K189" s="67"/>
      <c r="L189" s="67"/>
      <c r="M189" s="69"/>
      <c r="O189" s="11" t="s">
        <v>450</v>
      </c>
      <c r="P189" s="11" t="str" cm="1">
        <f t="array" ref="P189">_xlfn.XLOOKUP(O189,INDEX(Flettilisti,,1),INDEX(Flettilisti,,2),,0)</f>
        <v>Vantar flokkun</v>
      </c>
      <c r="Q189" s="11" t="str">
        <f>IF(ISBLANK(M189),"",IF(M189&gt;=Gögn!$J$2,"Styrkhæft","Óstyrkhæft"))</f>
        <v/>
      </c>
    </row>
    <row r="190" spans="1:17" x14ac:dyDescent="0.25">
      <c r="A190" s="37">
        <f t="shared" si="2"/>
        <v>189</v>
      </c>
      <c r="B190" s="67"/>
      <c r="C190" s="68"/>
      <c r="D190" s="67"/>
      <c r="E190" s="67"/>
      <c r="F190" s="67"/>
      <c r="G190" s="67"/>
      <c r="H190" s="67"/>
      <c r="I190" s="67"/>
      <c r="J190" s="67"/>
      <c r="K190" s="67"/>
      <c r="L190" s="67"/>
      <c r="M190" s="69"/>
      <c r="O190" s="11" t="s">
        <v>450</v>
      </c>
      <c r="P190" s="11" t="str" cm="1">
        <f t="array" ref="P190">_xlfn.XLOOKUP(O190,INDEX(Flettilisti,,1),INDEX(Flettilisti,,2),,0)</f>
        <v>Vantar flokkun</v>
      </c>
      <c r="Q190" s="11" t="str">
        <f>IF(ISBLANK(M190),"",IF(M190&gt;=Gögn!$J$2,"Styrkhæft","Óstyrkhæft"))</f>
        <v/>
      </c>
    </row>
    <row r="191" spans="1:17" x14ac:dyDescent="0.25">
      <c r="A191" s="37">
        <f t="shared" si="2"/>
        <v>190</v>
      </c>
      <c r="B191" s="67"/>
      <c r="C191" s="68"/>
      <c r="D191" s="67"/>
      <c r="E191" s="67"/>
      <c r="F191" s="67"/>
      <c r="G191" s="67"/>
      <c r="H191" s="67"/>
      <c r="I191" s="67"/>
      <c r="J191" s="67"/>
      <c r="K191" s="67"/>
      <c r="L191" s="67"/>
      <c r="M191" s="69"/>
      <c r="O191" s="11" t="s">
        <v>450</v>
      </c>
      <c r="P191" s="11" t="str" cm="1">
        <f t="array" ref="P191">_xlfn.XLOOKUP(O191,INDEX(Flettilisti,,1),INDEX(Flettilisti,,2),,0)</f>
        <v>Vantar flokkun</v>
      </c>
      <c r="Q191" s="11" t="str">
        <f>IF(ISBLANK(M191),"",IF(M191&gt;=Gögn!$J$2,"Styrkhæft","Óstyrkhæft"))</f>
        <v/>
      </c>
    </row>
    <row r="192" spans="1:17" x14ac:dyDescent="0.25">
      <c r="A192" s="37">
        <f t="shared" si="2"/>
        <v>191</v>
      </c>
      <c r="B192" s="67"/>
      <c r="C192" s="68"/>
      <c r="D192" s="67"/>
      <c r="E192" s="67"/>
      <c r="F192" s="67"/>
      <c r="G192" s="67"/>
      <c r="H192" s="67"/>
      <c r="I192" s="67"/>
      <c r="J192" s="67"/>
      <c r="K192" s="67"/>
      <c r="L192" s="67"/>
      <c r="M192" s="69"/>
      <c r="O192" s="11" t="s">
        <v>450</v>
      </c>
      <c r="P192" s="11" t="str" cm="1">
        <f t="array" ref="P192">_xlfn.XLOOKUP(O192,INDEX(Flettilisti,,1),INDEX(Flettilisti,,2),,0)</f>
        <v>Vantar flokkun</v>
      </c>
      <c r="Q192" s="11" t="str">
        <f>IF(ISBLANK(M192),"",IF(M192&gt;=Gögn!$J$2,"Styrkhæft","Óstyrkhæft"))</f>
        <v/>
      </c>
    </row>
    <row r="193" spans="1:17" x14ac:dyDescent="0.25">
      <c r="A193" s="37">
        <f t="shared" si="2"/>
        <v>192</v>
      </c>
      <c r="B193" s="67"/>
      <c r="C193" s="68"/>
      <c r="D193" s="67"/>
      <c r="E193" s="67"/>
      <c r="F193" s="67"/>
      <c r="G193" s="67"/>
      <c r="H193" s="67"/>
      <c r="I193" s="67"/>
      <c r="J193" s="67"/>
      <c r="K193" s="67"/>
      <c r="L193" s="67"/>
      <c r="M193" s="69"/>
      <c r="O193" s="11" t="s">
        <v>450</v>
      </c>
      <c r="P193" s="11" t="str" cm="1">
        <f t="array" ref="P193">_xlfn.XLOOKUP(O193,INDEX(Flettilisti,,1),INDEX(Flettilisti,,2),,0)</f>
        <v>Vantar flokkun</v>
      </c>
      <c r="Q193" s="11" t="str">
        <f>IF(ISBLANK(M193),"",IF(M193&gt;=Gögn!$J$2,"Styrkhæft","Óstyrkhæft"))</f>
        <v/>
      </c>
    </row>
    <row r="194" spans="1:17" x14ac:dyDescent="0.25">
      <c r="A194" s="37">
        <f t="shared" si="2"/>
        <v>193</v>
      </c>
      <c r="B194" s="67"/>
      <c r="C194" s="68"/>
      <c r="D194" s="67"/>
      <c r="E194" s="67"/>
      <c r="F194" s="67"/>
      <c r="G194" s="67"/>
      <c r="H194" s="67"/>
      <c r="I194" s="67"/>
      <c r="J194" s="67"/>
      <c r="K194" s="67"/>
      <c r="L194" s="67"/>
      <c r="M194" s="69"/>
      <c r="O194" s="11" t="s">
        <v>450</v>
      </c>
      <c r="P194" s="11" t="str" cm="1">
        <f t="array" ref="P194">_xlfn.XLOOKUP(O194,INDEX(Flettilisti,,1),INDEX(Flettilisti,,2),,0)</f>
        <v>Vantar flokkun</v>
      </c>
      <c r="Q194" s="11" t="str">
        <f>IF(ISBLANK(M194),"",IF(M194&gt;=Gögn!$J$2,"Styrkhæft","Óstyrkhæft"))</f>
        <v/>
      </c>
    </row>
    <row r="195" spans="1:17" x14ac:dyDescent="0.25">
      <c r="A195" s="37">
        <f t="shared" si="2"/>
        <v>194</v>
      </c>
      <c r="B195" s="67"/>
      <c r="C195" s="68"/>
      <c r="D195" s="67"/>
      <c r="E195" s="67"/>
      <c r="F195" s="67"/>
      <c r="G195" s="67"/>
      <c r="H195" s="67"/>
      <c r="I195" s="67"/>
      <c r="J195" s="67"/>
      <c r="K195" s="67"/>
      <c r="L195" s="67"/>
      <c r="M195" s="69"/>
      <c r="O195" s="11" t="s">
        <v>450</v>
      </c>
      <c r="P195" s="11" t="str" cm="1">
        <f t="array" ref="P195">_xlfn.XLOOKUP(O195,INDEX(Flettilisti,,1),INDEX(Flettilisti,,2),,0)</f>
        <v>Vantar flokkun</v>
      </c>
      <c r="Q195" s="11" t="str">
        <f>IF(ISBLANK(M195),"",IF(M195&gt;=Gögn!$J$2,"Styrkhæft","Óstyrkhæft"))</f>
        <v/>
      </c>
    </row>
    <row r="196" spans="1:17" x14ac:dyDescent="0.25">
      <c r="A196" s="37">
        <f t="shared" ref="A196:A259" si="3">A195+1</f>
        <v>195</v>
      </c>
      <c r="B196" s="67"/>
      <c r="C196" s="68"/>
      <c r="D196" s="67"/>
      <c r="E196" s="67"/>
      <c r="F196" s="67"/>
      <c r="G196" s="67"/>
      <c r="H196" s="67"/>
      <c r="I196" s="67"/>
      <c r="J196" s="67"/>
      <c r="K196" s="67"/>
      <c r="L196" s="67"/>
      <c r="M196" s="69"/>
      <c r="O196" s="11" t="s">
        <v>450</v>
      </c>
      <c r="P196" s="11" t="str" cm="1">
        <f t="array" ref="P196">_xlfn.XLOOKUP(O196,INDEX(Flettilisti,,1),INDEX(Flettilisti,,2),,0)</f>
        <v>Vantar flokkun</v>
      </c>
      <c r="Q196" s="11" t="str">
        <f>IF(ISBLANK(M196),"",IF(M196&gt;=Gögn!$J$2,"Styrkhæft","Óstyrkhæft"))</f>
        <v/>
      </c>
    </row>
    <row r="197" spans="1:17" x14ac:dyDescent="0.25">
      <c r="A197" s="37">
        <f t="shared" si="3"/>
        <v>196</v>
      </c>
      <c r="B197" s="67"/>
      <c r="C197" s="68"/>
      <c r="D197" s="67"/>
      <c r="E197" s="67"/>
      <c r="F197" s="67"/>
      <c r="G197" s="67"/>
      <c r="H197" s="67"/>
      <c r="I197" s="67"/>
      <c r="J197" s="67"/>
      <c r="K197" s="67"/>
      <c r="L197" s="67"/>
      <c r="M197" s="69"/>
      <c r="O197" s="11" t="s">
        <v>450</v>
      </c>
      <c r="P197" s="11" t="str" cm="1">
        <f t="array" ref="P197">_xlfn.XLOOKUP(O197,INDEX(Flettilisti,,1),INDEX(Flettilisti,,2),,0)</f>
        <v>Vantar flokkun</v>
      </c>
      <c r="Q197" s="11" t="str">
        <f>IF(ISBLANK(M197),"",IF(M197&gt;=Gögn!$J$2,"Styrkhæft","Óstyrkhæft"))</f>
        <v/>
      </c>
    </row>
    <row r="198" spans="1:17" x14ac:dyDescent="0.25">
      <c r="A198" s="37">
        <f t="shared" si="3"/>
        <v>197</v>
      </c>
      <c r="B198" s="67"/>
      <c r="C198" s="68"/>
      <c r="D198" s="67"/>
      <c r="E198" s="67"/>
      <c r="F198" s="67"/>
      <c r="G198" s="67"/>
      <c r="H198" s="67"/>
      <c r="I198" s="67"/>
      <c r="J198" s="67"/>
      <c r="K198" s="67"/>
      <c r="L198" s="67"/>
      <c r="M198" s="69"/>
      <c r="O198" s="11" t="s">
        <v>450</v>
      </c>
      <c r="P198" s="11" t="str" cm="1">
        <f t="array" ref="P198">_xlfn.XLOOKUP(O198,INDEX(Flettilisti,,1),INDEX(Flettilisti,,2),,0)</f>
        <v>Vantar flokkun</v>
      </c>
      <c r="Q198" s="11" t="str">
        <f>IF(ISBLANK(M198),"",IF(M198&gt;=Gögn!$J$2,"Styrkhæft","Óstyrkhæft"))</f>
        <v/>
      </c>
    </row>
    <row r="199" spans="1:17" x14ac:dyDescent="0.25">
      <c r="A199" s="37">
        <f t="shared" si="3"/>
        <v>198</v>
      </c>
      <c r="B199" s="67"/>
      <c r="C199" s="68"/>
      <c r="D199" s="67"/>
      <c r="E199" s="67"/>
      <c r="F199" s="67"/>
      <c r="G199" s="67"/>
      <c r="H199" s="67"/>
      <c r="I199" s="67"/>
      <c r="J199" s="67"/>
      <c r="K199" s="67"/>
      <c r="L199" s="67"/>
      <c r="M199" s="69"/>
      <c r="O199" s="11" t="s">
        <v>450</v>
      </c>
      <c r="P199" s="11" t="str" cm="1">
        <f t="array" ref="P199">_xlfn.XLOOKUP(O199,INDEX(Flettilisti,,1),INDEX(Flettilisti,,2),,0)</f>
        <v>Vantar flokkun</v>
      </c>
      <c r="Q199" s="11" t="str">
        <f>IF(ISBLANK(M199),"",IF(M199&gt;=Gögn!$J$2,"Styrkhæft","Óstyrkhæft"))</f>
        <v/>
      </c>
    </row>
    <row r="200" spans="1:17" x14ac:dyDescent="0.25">
      <c r="A200" s="37">
        <f t="shared" si="3"/>
        <v>199</v>
      </c>
      <c r="B200" s="67"/>
      <c r="C200" s="68"/>
      <c r="D200" s="67"/>
      <c r="E200" s="67"/>
      <c r="F200" s="67"/>
      <c r="G200" s="67"/>
      <c r="H200" s="67"/>
      <c r="I200" s="67"/>
      <c r="J200" s="67"/>
      <c r="K200" s="67"/>
      <c r="L200" s="67"/>
      <c r="M200" s="69"/>
      <c r="O200" s="11" t="s">
        <v>450</v>
      </c>
      <c r="P200" s="11" t="str" cm="1">
        <f t="array" ref="P200">_xlfn.XLOOKUP(O200,INDEX(Flettilisti,,1),INDEX(Flettilisti,,2),,0)</f>
        <v>Vantar flokkun</v>
      </c>
      <c r="Q200" s="11" t="str">
        <f>IF(ISBLANK(M200),"",IF(M200&gt;=Gögn!$J$2,"Styrkhæft","Óstyrkhæft"))</f>
        <v/>
      </c>
    </row>
    <row r="201" spans="1:17" x14ac:dyDescent="0.25">
      <c r="A201" s="37">
        <f t="shared" si="3"/>
        <v>200</v>
      </c>
      <c r="B201" s="67"/>
      <c r="C201" s="68"/>
      <c r="D201" s="67"/>
      <c r="E201" s="67"/>
      <c r="F201" s="67"/>
      <c r="G201" s="67"/>
      <c r="H201" s="67"/>
      <c r="I201" s="67"/>
      <c r="J201" s="67"/>
      <c r="K201" s="67"/>
      <c r="L201" s="67"/>
      <c r="M201" s="69"/>
      <c r="O201" s="11" t="s">
        <v>450</v>
      </c>
      <c r="P201" s="11" t="str" cm="1">
        <f t="array" ref="P201">_xlfn.XLOOKUP(O201,INDEX(Flettilisti,,1),INDEX(Flettilisti,,2),,0)</f>
        <v>Vantar flokkun</v>
      </c>
      <c r="Q201" s="11" t="str">
        <f>IF(ISBLANK(M201),"",IF(M201&gt;=Gögn!$J$2,"Styrkhæft","Óstyrkhæft"))</f>
        <v/>
      </c>
    </row>
    <row r="202" spans="1:17" x14ac:dyDescent="0.25">
      <c r="A202" s="37">
        <f t="shared" si="3"/>
        <v>201</v>
      </c>
      <c r="B202" s="67"/>
      <c r="C202" s="68"/>
      <c r="D202" s="67"/>
      <c r="E202" s="67"/>
      <c r="F202" s="67"/>
      <c r="G202" s="67"/>
      <c r="H202" s="67"/>
      <c r="I202" s="67"/>
      <c r="J202" s="67"/>
      <c r="K202" s="67"/>
      <c r="L202" s="67"/>
      <c r="M202" s="69"/>
      <c r="O202" s="11" t="s">
        <v>450</v>
      </c>
      <c r="P202" s="11" t="str" cm="1">
        <f t="array" ref="P202">_xlfn.XLOOKUP(O202,INDEX(Flettilisti,,1),INDEX(Flettilisti,,2),,0)</f>
        <v>Vantar flokkun</v>
      </c>
      <c r="Q202" s="11" t="str">
        <f>IF(ISBLANK(M202),"",IF(M202&gt;=Gögn!$J$2,"Styrkhæft","Óstyrkhæft"))</f>
        <v/>
      </c>
    </row>
    <row r="203" spans="1:17" x14ac:dyDescent="0.25">
      <c r="A203" s="37">
        <f t="shared" si="3"/>
        <v>202</v>
      </c>
      <c r="B203" s="67"/>
      <c r="C203" s="68"/>
      <c r="D203" s="67"/>
      <c r="E203" s="67"/>
      <c r="F203" s="67"/>
      <c r="G203" s="67"/>
      <c r="H203" s="67"/>
      <c r="I203" s="67"/>
      <c r="J203" s="67"/>
      <c r="K203" s="67"/>
      <c r="L203" s="67"/>
      <c r="M203" s="69"/>
      <c r="O203" s="11" t="s">
        <v>450</v>
      </c>
      <c r="P203" s="11" t="str" cm="1">
        <f t="array" ref="P203">_xlfn.XLOOKUP(O203,INDEX(Flettilisti,,1),INDEX(Flettilisti,,2),,0)</f>
        <v>Vantar flokkun</v>
      </c>
      <c r="Q203" s="11" t="str">
        <f>IF(ISBLANK(M203),"",IF(M203&gt;=Gögn!$J$2,"Styrkhæft","Óstyrkhæft"))</f>
        <v/>
      </c>
    </row>
    <row r="204" spans="1:17" x14ac:dyDescent="0.25">
      <c r="A204" s="37">
        <f t="shared" si="3"/>
        <v>203</v>
      </c>
      <c r="B204" s="67"/>
      <c r="C204" s="68"/>
      <c r="D204" s="67"/>
      <c r="E204" s="67"/>
      <c r="F204" s="67"/>
      <c r="G204" s="67"/>
      <c r="H204" s="67"/>
      <c r="I204" s="67"/>
      <c r="J204" s="67"/>
      <c r="K204" s="67"/>
      <c r="L204" s="67"/>
      <c r="M204" s="69"/>
      <c r="O204" s="11" t="s">
        <v>450</v>
      </c>
      <c r="P204" s="11" t="str" cm="1">
        <f t="array" ref="P204">_xlfn.XLOOKUP(O204,INDEX(Flettilisti,,1),INDEX(Flettilisti,,2),,0)</f>
        <v>Vantar flokkun</v>
      </c>
      <c r="Q204" s="11" t="str">
        <f>IF(ISBLANK(M204),"",IF(M204&gt;=Gögn!$J$2,"Styrkhæft","Óstyrkhæft"))</f>
        <v/>
      </c>
    </row>
    <row r="205" spans="1:17" x14ac:dyDescent="0.25">
      <c r="A205" s="37">
        <f t="shared" si="3"/>
        <v>204</v>
      </c>
      <c r="B205" s="67"/>
      <c r="C205" s="68"/>
      <c r="D205" s="67"/>
      <c r="E205" s="67"/>
      <c r="F205" s="67"/>
      <c r="G205" s="67"/>
      <c r="H205" s="67"/>
      <c r="I205" s="67"/>
      <c r="J205" s="67"/>
      <c r="K205" s="67"/>
      <c r="L205" s="67"/>
      <c r="M205" s="69"/>
      <c r="O205" s="11" t="s">
        <v>450</v>
      </c>
      <c r="P205" s="11" t="str" cm="1">
        <f t="array" ref="P205">_xlfn.XLOOKUP(O205,INDEX(Flettilisti,,1),INDEX(Flettilisti,,2),,0)</f>
        <v>Vantar flokkun</v>
      </c>
      <c r="Q205" s="11" t="str">
        <f>IF(ISBLANK(M205),"",IF(M205&gt;=Gögn!$J$2,"Styrkhæft","Óstyrkhæft"))</f>
        <v/>
      </c>
    </row>
    <row r="206" spans="1:17" x14ac:dyDescent="0.25">
      <c r="A206" s="37">
        <f t="shared" si="3"/>
        <v>205</v>
      </c>
      <c r="B206" s="67"/>
      <c r="C206" s="68"/>
      <c r="D206" s="67"/>
      <c r="E206" s="67"/>
      <c r="F206" s="67"/>
      <c r="G206" s="67"/>
      <c r="H206" s="67"/>
      <c r="I206" s="67"/>
      <c r="J206" s="67"/>
      <c r="K206" s="67"/>
      <c r="L206" s="67"/>
      <c r="M206" s="69"/>
      <c r="O206" s="11" t="s">
        <v>450</v>
      </c>
      <c r="P206" s="11" t="str" cm="1">
        <f t="array" ref="P206">_xlfn.XLOOKUP(O206,INDEX(Flettilisti,,1),INDEX(Flettilisti,,2),,0)</f>
        <v>Vantar flokkun</v>
      </c>
      <c r="Q206" s="11" t="str">
        <f>IF(ISBLANK(M206),"",IF(M206&gt;=Gögn!$J$2,"Styrkhæft","Óstyrkhæft"))</f>
        <v/>
      </c>
    </row>
    <row r="207" spans="1:17" x14ac:dyDescent="0.25">
      <c r="A207" s="37">
        <f t="shared" si="3"/>
        <v>206</v>
      </c>
      <c r="B207" s="67"/>
      <c r="C207" s="68"/>
      <c r="D207" s="67"/>
      <c r="E207" s="67"/>
      <c r="F207" s="67"/>
      <c r="G207" s="67"/>
      <c r="H207" s="67"/>
      <c r="I207" s="67"/>
      <c r="J207" s="67"/>
      <c r="K207" s="67"/>
      <c r="L207" s="67"/>
      <c r="M207" s="69"/>
      <c r="O207" s="11" t="s">
        <v>450</v>
      </c>
      <c r="P207" s="11" t="str" cm="1">
        <f t="array" ref="P207">_xlfn.XLOOKUP(O207,INDEX(Flettilisti,,1),INDEX(Flettilisti,,2),,0)</f>
        <v>Vantar flokkun</v>
      </c>
      <c r="Q207" s="11" t="str">
        <f>IF(ISBLANK(M207),"",IF(M207&gt;=Gögn!$J$2,"Styrkhæft","Óstyrkhæft"))</f>
        <v/>
      </c>
    </row>
    <row r="208" spans="1:17" x14ac:dyDescent="0.25">
      <c r="A208" s="37">
        <f t="shared" si="3"/>
        <v>207</v>
      </c>
      <c r="B208" s="67"/>
      <c r="C208" s="68"/>
      <c r="D208" s="67"/>
      <c r="E208" s="67"/>
      <c r="F208" s="67"/>
      <c r="G208" s="67"/>
      <c r="H208" s="67"/>
      <c r="I208" s="67"/>
      <c r="J208" s="67"/>
      <c r="K208" s="67"/>
      <c r="L208" s="67"/>
      <c r="M208" s="69"/>
      <c r="O208" s="11" t="s">
        <v>450</v>
      </c>
      <c r="P208" s="11" t="str" cm="1">
        <f t="array" ref="P208">_xlfn.XLOOKUP(O208,INDEX(Flettilisti,,1),INDEX(Flettilisti,,2),,0)</f>
        <v>Vantar flokkun</v>
      </c>
      <c r="Q208" s="11" t="str">
        <f>IF(ISBLANK(M208),"",IF(M208&gt;=Gögn!$J$2,"Styrkhæft","Óstyrkhæft"))</f>
        <v/>
      </c>
    </row>
    <row r="209" spans="1:17" x14ac:dyDescent="0.25">
      <c r="A209" s="37">
        <f t="shared" si="3"/>
        <v>208</v>
      </c>
      <c r="B209" s="67"/>
      <c r="C209" s="68"/>
      <c r="D209" s="67"/>
      <c r="E209" s="67"/>
      <c r="F209" s="67"/>
      <c r="G209" s="67"/>
      <c r="H209" s="67"/>
      <c r="I209" s="67"/>
      <c r="J209" s="67"/>
      <c r="K209" s="67"/>
      <c r="L209" s="67"/>
      <c r="M209" s="69"/>
      <c r="O209" s="11" t="s">
        <v>450</v>
      </c>
      <c r="P209" s="11" t="str" cm="1">
        <f t="array" ref="P209">_xlfn.XLOOKUP(O209,INDEX(Flettilisti,,1),INDEX(Flettilisti,,2),,0)</f>
        <v>Vantar flokkun</v>
      </c>
      <c r="Q209" s="11" t="str">
        <f>IF(ISBLANK(M209),"",IF(M209&gt;=Gögn!$J$2,"Styrkhæft","Óstyrkhæft"))</f>
        <v/>
      </c>
    </row>
    <row r="210" spans="1:17" x14ac:dyDescent="0.25">
      <c r="A210" s="37">
        <f t="shared" si="3"/>
        <v>209</v>
      </c>
      <c r="B210" s="67"/>
      <c r="C210" s="68"/>
      <c r="D210" s="67"/>
      <c r="E210" s="67"/>
      <c r="F210" s="67"/>
      <c r="G210" s="67"/>
      <c r="H210" s="67"/>
      <c r="I210" s="67"/>
      <c r="J210" s="67"/>
      <c r="K210" s="67"/>
      <c r="L210" s="67"/>
      <c r="M210" s="69"/>
      <c r="O210" s="11" t="s">
        <v>450</v>
      </c>
      <c r="P210" s="11" t="str" cm="1">
        <f t="array" ref="P210">_xlfn.XLOOKUP(O210,INDEX(Flettilisti,,1),INDEX(Flettilisti,,2),,0)</f>
        <v>Vantar flokkun</v>
      </c>
      <c r="Q210" s="11" t="str">
        <f>IF(ISBLANK(M210),"",IF(M210&gt;=Gögn!$J$2,"Styrkhæft","Óstyrkhæft"))</f>
        <v/>
      </c>
    </row>
    <row r="211" spans="1:17" x14ac:dyDescent="0.25">
      <c r="A211" s="37">
        <f t="shared" si="3"/>
        <v>210</v>
      </c>
      <c r="B211" s="67"/>
      <c r="C211" s="68"/>
      <c r="D211" s="67"/>
      <c r="E211" s="67"/>
      <c r="F211" s="67"/>
      <c r="G211" s="67"/>
      <c r="H211" s="67"/>
      <c r="I211" s="67"/>
      <c r="J211" s="67"/>
      <c r="K211" s="67"/>
      <c r="L211" s="67"/>
      <c r="M211" s="69"/>
      <c r="O211" s="11" t="s">
        <v>450</v>
      </c>
      <c r="P211" s="11" t="str" cm="1">
        <f t="array" ref="P211">_xlfn.XLOOKUP(O211,INDEX(Flettilisti,,1),INDEX(Flettilisti,,2),,0)</f>
        <v>Vantar flokkun</v>
      </c>
      <c r="Q211" s="11" t="str">
        <f>IF(ISBLANK(M211),"",IF(M211&gt;=Gögn!$J$2,"Styrkhæft","Óstyrkhæft"))</f>
        <v/>
      </c>
    </row>
    <row r="212" spans="1:17" x14ac:dyDescent="0.25">
      <c r="A212" s="37">
        <f t="shared" si="3"/>
        <v>211</v>
      </c>
      <c r="B212" s="67"/>
      <c r="C212" s="68"/>
      <c r="D212" s="67"/>
      <c r="E212" s="67"/>
      <c r="F212" s="67"/>
      <c r="G212" s="67"/>
      <c r="H212" s="67"/>
      <c r="I212" s="67"/>
      <c r="J212" s="67"/>
      <c r="K212" s="67"/>
      <c r="L212" s="67"/>
      <c r="M212" s="69"/>
      <c r="O212" s="11" t="s">
        <v>450</v>
      </c>
      <c r="P212" s="11" t="str" cm="1">
        <f t="array" ref="P212">_xlfn.XLOOKUP(O212,INDEX(Flettilisti,,1),INDEX(Flettilisti,,2),,0)</f>
        <v>Vantar flokkun</v>
      </c>
      <c r="Q212" s="11" t="str">
        <f>IF(ISBLANK(M212),"",IF(M212&gt;=Gögn!$J$2,"Styrkhæft","Óstyrkhæft"))</f>
        <v/>
      </c>
    </row>
    <row r="213" spans="1:17" x14ac:dyDescent="0.25">
      <c r="A213" s="37">
        <f t="shared" si="3"/>
        <v>212</v>
      </c>
      <c r="B213" s="67"/>
      <c r="C213" s="68"/>
      <c r="D213" s="67"/>
      <c r="E213" s="67"/>
      <c r="F213" s="67"/>
      <c r="G213" s="67"/>
      <c r="H213" s="67"/>
      <c r="I213" s="67"/>
      <c r="J213" s="67"/>
      <c r="K213" s="67"/>
      <c r="L213" s="67"/>
      <c r="M213" s="69"/>
      <c r="O213" s="11" t="s">
        <v>450</v>
      </c>
      <c r="P213" s="11" t="str" cm="1">
        <f t="array" ref="P213">_xlfn.XLOOKUP(O213,INDEX(Flettilisti,,1),INDEX(Flettilisti,,2),,0)</f>
        <v>Vantar flokkun</v>
      </c>
      <c r="Q213" s="11" t="str">
        <f>IF(ISBLANK(M213),"",IF(M213&gt;=Gögn!$J$2,"Styrkhæft","Óstyrkhæft"))</f>
        <v/>
      </c>
    </row>
    <row r="214" spans="1:17" x14ac:dyDescent="0.25">
      <c r="A214" s="37">
        <f t="shared" si="3"/>
        <v>213</v>
      </c>
      <c r="B214" s="67"/>
      <c r="C214" s="68"/>
      <c r="D214" s="67"/>
      <c r="E214" s="67"/>
      <c r="F214" s="67"/>
      <c r="G214" s="67"/>
      <c r="H214" s="67"/>
      <c r="I214" s="67"/>
      <c r="J214" s="67"/>
      <c r="K214" s="67"/>
      <c r="L214" s="67"/>
      <c r="M214" s="69"/>
      <c r="O214" s="11" t="s">
        <v>450</v>
      </c>
      <c r="P214" s="11" t="str" cm="1">
        <f t="array" ref="P214">_xlfn.XLOOKUP(O214,INDEX(Flettilisti,,1),INDEX(Flettilisti,,2),,0)</f>
        <v>Vantar flokkun</v>
      </c>
      <c r="Q214" s="11" t="str">
        <f>IF(ISBLANK(M214),"",IF(M214&gt;=Gögn!$J$2,"Styrkhæft","Óstyrkhæft"))</f>
        <v/>
      </c>
    </row>
    <row r="215" spans="1:17" x14ac:dyDescent="0.25">
      <c r="A215" s="37">
        <f t="shared" si="3"/>
        <v>214</v>
      </c>
      <c r="B215" s="67"/>
      <c r="C215" s="68"/>
      <c r="D215" s="67"/>
      <c r="E215" s="67"/>
      <c r="F215" s="67"/>
      <c r="G215" s="67"/>
      <c r="H215" s="67"/>
      <c r="I215" s="67"/>
      <c r="J215" s="67"/>
      <c r="K215" s="67"/>
      <c r="L215" s="67"/>
      <c r="M215" s="69"/>
      <c r="O215" s="11" t="s">
        <v>450</v>
      </c>
      <c r="P215" s="11" t="str" cm="1">
        <f t="array" ref="P215">_xlfn.XLOOKUP(O215,INDEX(Flettilisti,,1),INDEX(Flettilisti,,2),,0)</f>
        <v>Vantar flokkun</v>
      </c>
      <c r="Q215" s="11" t="str">
        <f>IF(ISBLANK(M215),"",IF(M215&gt;=Gögn!$J$2,"Styrkhæft","Óstyrkhæft"))</f>
        <v/>
      </c>
    </row>
    <row r="216" spans="1:17" x14ac:dyDescent="0.25">
      <c r="A216" s="37">
        <f t="shared" si="3"/>
        <v>215</v>
      </c>
      <c r="B216" s="67"/>
      <c r="C216" s="68"/>
      <c r="D216" s="67"/>
      <c r="E216" s="67"/>
      <c r="F216" s="67"/>
      <c r="G216" s="67"/>
      <c r="H216" s="67"/>
      <c r="I216" s="67"/>
      <c r="J216" s="67"/>
      <c r="K216" s="67"/>
      <c r="L216" s="67"/>
      <c r="M216" s="69"/>
      <c r="O216" s="11" t="s">
        <v>450</v>
      </c>
      <c r="P216" s="11" t="str" cm="1">
        <f t="array" ref="P216">_xlfn.XLOOKUP(O216,INDEX(Flettilisti,,1),INDEX(Flettilisti,,2),,0)</f>
        <v>Vantar flokkun</v>
      </c>
      <c r="Q216" s="11" t="str">
        <f>IF(ISBLANK(M216),"",IF(M216&gt;=Gögn!$J$2,"Styrkhæft","Óstyrkhæft"))</f>
        <v/>
      </c>
    </row>
    <row r="217" spans="1:17" x14ac:dyDescent="0.25">
      <c r="A217" s="37">
        <f t="shared" si="3"/>
        <v>216</v>
      </c>
      <c r="B217" s="67"/>
      <c r="C217" s="68"/>
      <c r="D217" s="67"/>
      <c r="E217" s="67"/>
      <c r="F217" s="67"/>
      <c r="G217" s="67"/>
      <c r="H217" s="67"/>
      <c r="I217" s="67"/>
      <c r="J217" s="67"/>
      <c r="K217" s="67"/>
      <c r="L217" s="67"/>
      <c r="M217" s="69"/>
      <c r="O217" s="11" t="s">
        <v>450</v>
      </c>
      <c r="P217" s="11" t="str" cm="1">
        <f t="array" ref="P217">_xlfn.XLOOKUP(O217,INDEX(Flettilisti,,1),INDEX(Flettilisti,,2),,0)</f>
        <v>Vantar flokkun</v>
      </c>
      <c r="Q217" s="11" t="str">
        <f>IF(ISBLANK(M217),"",IF(M217&gt;=Gögn!$J$2,"Styrkhæft","Óstyrkhæft"))</f>
        <v/>
      </c>
    </row>
    <row r="218" spans="1:17" x14ac:dyDescent="0.25">
      <c r="A218" s="37">
        <f t="shared" si="3"/>
        <v>217</v>
      </c>
      <c r="B218" s="67"/>
      <c r="C218" s="68"/>
      <c r="D218" s="67"/>
      <c r="E218" s="67"/>
      <c r="F218" s="67"/>
      <c r="G218" s="67"/>
      <c r="H218" s="67"/>
      <c r="I218" s="67"/>
      <c r="J218" s="67"/>
      <c r="K218" s="67"/>
      <c r="L218" s="67"/>
      <c r="M218" s="69"/>
      <c r="O218" s="11" t="s">
        <v>450</v>
      </c>
      <c r="P218" s="11" t="str" cm="1">
        <f t="array" ref="P218">_xlfn.XLOOKUP(O218,INDEX(Flettilisti,,1),INDEX(Flettilisti,,2),,0)</f>
        <v>Vantar flokkun</v>
      </c>
      <c r="Q218" s="11" t="str">
        <f>IF(ISBLANK(M218),"",IF(M218&gt;=Gögn!$J$2,"Styrkhæft","Óstyrkhæft"))</f>
        <v/>
      </c>
    </row>
    <row r="219" spans="1:17" x14ac:dyDescent="0.25">
      <c r="A219" s="37">
        <f t="shared" si="3"/>
        <v>218</v>
      </c>
      <c r="B219" s="67"/>
      <c r="C219" s="68"/>
      <c r="D219" s="67"/>
      <c r="E219" s="67"/>
      <c r="F219" s="67"/>
      <c r="G219" s="67"/>
      <c r="H219" s="67"/>
      <c r="I219" s="67"/>
      <c r="J219" s="67"/>
      <c r="K219" s="67"/>
      <c r="L219" s="67"/>
      <c r="M219" s="69"/>
      <c r="O219" s="11" t="s">
        <v>450</v>
      </c>
      <c r="P219" s="11" t="str" cm="1">
        <f t="array" ref="P219">_xlfn.XLOOKUP(O219,INDEX(Flettilisti,,1),INDEX(Flettilisti,,2),,0)</f>
        <v>Vantar flokkun</v>
      </c>
      <c r="Q219" s="11" t="str">
        <f>IF(ISBLANK(M219),"",IF(M219&gt;=Gögn!$J$2,"Styrkhæft","Óstyrkhæft"))</f>
        <v/>
      </c>
    </row>
    <row r="220" spans="1:17" x14ac:dyDescent="0.25">
      <c r="A220" s="37">
        <f t="shared" si="3"/>
        <v>219</v>
      </c>
      <c r="B220" s="67"/>
      <c r="C220" s="68"/>
      <c r="D220" s="67"/>
      <c r="E220" s="67"/>
      <c r="F220" s="67"/>
      <c r="G220" s="67"/>
      <c r="H220" s="67"/>
      <c r="I220" s="67"/>
      <c r="J220" s="67"/>
      <c r="K220" s="67"/>
      <c r="L220" s="67"/>
      <c r="M220" s="69"/>
      <c r="O220" s="11" t="s">
        <v>450</v>
      </c>
      <c r="P220" s="11" t="str" cm="1">
        <f t="array" ref="P220">_xlfn.XLOOKUP(O220,INDEX(Flettilisti,,1),INDEX(Flettilisti,,2),,0)</f>
        <v>Vantar flokkun</v>
      </c>
      <c r="Q220" s="11" t="str">
        <f>IF(ISBLANK(M220),"",IF(M220&gt;=Gögn!$J$2,"Styrkhæft","Óstyrkhæft"))</f>
        <v/>
      </c>
    </row>
    <row r="221" spans="1:17" x14ac:dyDescent="0.25">
      <c r="A221" s="37">
        <f t="shared" si="3"/>
        <v>220</v>
      </c>
      <c r="B221" s="67"/>
      <c r="C221" s="68"/>
      <c r="D221" s="67"/>
      <c r="E221" s="67"/>
      <c r="F221" s="67"/>
      <c r="G221" s="67"/>
      <c r="H221" s="67"/>
      <c r="I221" s="67"/>
      <c r="J221" s="67"/>
      <c r="K221" s="67"/>
      <c r="L221" s="67"/>
      <c r="M221" s="69"/>
      <c r="O221" s="11" t="s">
        <v>450</v>
      </c>
      <c r="P221" s="11" t="str" cm="1">
        <f t="array" ref="P221">_xlfn.XLOOKUP(O221,INDEX(Flettilisti,,1),INDEX(Flettilisti,,2),,0)</f>
        <v>Vantar flokkun</v>
      </c>
      <c r="Q221" s="11" t="str">
        <f>IF(ISBLANK(M221),"",IF(M221&gt;=Gögn!$J$2,"Styrkhæft","Óstyrkhæft"))</f>
        <v/>
      </c>
    </row>
    <row r="222" spans="1:17" x14ac:dyDescent="0.25">
      <c r="A222" s="37">
        <f t="shared" si="3"/>
        <v>221</v>
      </c>
      <c r="B222" s="67"/>
      <c r="C222" s="68"/>
      <c r="D222" s="67"/>
      <c r="E222" s="67"/>
      <c r="F222" s="67"/>
      <c r="G222" s="67"/>
      <c r="H222" s="67"/>
      <c r="I222" s="67"/>
      <c r="J222" s="67"/>
      <c r="K222" s="67"/>
      <c r="L222" s="67"/>
      <c r="M222" s="69"/>
      <c r="O222" s="11" t="s">
        <v>450</v>
      </c>
      <c r="P222" s="11" t="str" cm="1">
        <f t="array" ref="P222">_xlfn.XLOOKUP(O222,INDEX(Flettilisti,,1),INDEX(Flettilisti,,2),,0)</f>
        <v>Vantar flokkun</v>
      </c>
      <c r="Q222" s="11" t="str">
        <f>IF(ISBLANK(M222),"",IF(M222&gt;=Gögn!$J$2,"Styrkhæft","Óstyrkhæft"))</f>
        <v/>
      </c>
    </row>
    <row r="223" spans="1:17" x14ac:dyDescent="0.25">
      <c r="A223" s="37">
        <f t="shared" si="3"/>
        <v>222</v>
      </c>
      <c r="B223" s="67"/>
      <c r="C223" s="68"/>
      <c r="D223" s="67"/>
      <c r="E223" s="67"/>
      <c r="F223" s="67"/>
      <c r="G223" s="67"/>
      <c r="H223" s="67"/>
      <c r="I223" s="67"/>
      <c r="J223" s="67"/>
      <c r="K223" s="67"/>
      <c r="L223" s="67"/>
      <c r="M223" s="69"/>
      <c r="O223" s="11" t="s">
        <v>450</v>
      </c>
      <c r="P223" s="11" t="str" cm="1">
        <f t="array" ref="P223">_xlfn.XLOOKUP(O223,INDEX(Flettilisti,,1),INDEX(Flettilisti,,2),,0)</f>
        <v>Vantar flokkun</v>
      </c>
      <c r="Q223" s="11" t="str">
        <f>IF(ISBLANK(M223),"",IF(M223&gt;=Gögn!$J$2,"Styrkhæft","Óstyrkhæft"))</f>
        <v/>
      </c>
    </row>
    <row r="224" spans="1:17" x14ac:dyDescent="0.25">
      <c r="A224" s="37">
        <f t="shared" si="3"/>
        <v>223</v>
      </c>
      <c r="B224" s="67"/>
      <c r="C224" s="68"/>
      <c r="D224" s="67"/>
      <c r="E224" s="67"/>
      <c r="F224" s="67"/>
      <c r="G224" s="67"/>
      <c r="H224" s="67"/>
      <c r="I224" s="67"/>
      <c r="J224" s="67"/>
      <c r="K224" s="67"/>
      <c r="L224" s="67"/>
      <c r="M224" s="69"/>
      <c r="O224" s="11" t="s">
        <v>450</v>
      </c>
      <c r="P224" s="11" t="str" cm="1">
        <f t="array" ref="P224">_xlfn.XLOOKUP(O224,INDEX(Flettilisti,,1),INDEX(Flettilisti,,2),,0)</f>
        <v>Vantar flokkun</v>
      </c>
      <c r="Q224" s="11" t="str">
        <f>IF(ISBLANK(M224),"",IF(M224&gt;=Gögn!$J$2,"Styrkhæft","Óstyrkhæft"))</f>
        <v/>
      </c>
    </row>
    <row r="225" spans="1:17" x14ac:dyDescent="0.25">
      <c r="A225" s="37">
        <f t="shared" si="3"/>
        <v>224</v>
      </c>
      <c r="B225" s="67"/>
      <c r="C225" s="68"/>
      <c r="D225" s="67"/>
      <c r="E225" s="67"/>
      <c r="F225" s="67"/>
      <c r="G225" s="67"/>
      <c r="H225" s="67"/>
      <c r="I225" s="67"/>
      <c r="J225" s="67"/>
      <c r="K225" s="67"/>
      <c r="L225" s="67"/>
      <c r="M225" s="69"/>
      <c r="O225" s="11" t="s">
        <v>450</v>
      </c>
      <c r="P225" s="11" t="str" cm="1">
        <f t="array" ref="P225">_xlfn.XLOOKUP(O225,INDEX(Flettilisti,,1),INDEX(Flettilisti,,2),,0)</f>
        <v>Vantar flokkun</v>
      </c>
      <c r="Q225" s="11" t="str">
        <f>IF(ISBLANK(M225),"",IF(M225&gt;=Gögn!$J$2,"Styrkhæft","Óstyrkhæft"))</f>
        <v/>
      </c>
    </row>
    <row r="226" spans="1:17" x14ac:dyDescent="0.25">
      <c r="A226" s="37">
        <f t="shared" si="3"/>
        <v>225</v>
      </c>
      <c r="B226" s="67"/>
      <c r="C226" s="68"/>
      <c r="D226" s="67"/>
      <c r="E226" s="67"/>
      <c r="F226" s="67"/>
      <c r="G226" s="67"/>
      <c r="H226" s="67"/>
      <c r="I226" s="67"/>
      <c r="J226" s="67"/>
      <c r="K226" s="67"/>
      <c r="L226" s="67"/>
      <c r="M226" s="69"/>
      <c r="O226" s="11" t="s">
        <v>450</v>
      </c>
      <c r="P226" s="11" t="str" cm="1">
        <f t="array" ref="P226">_xlfn.XLOOKUP(O226,INDEX(Flettilisti,,1),INDEX(Flettilisti,,2),,0)</f>
        <v>Vantar flokkun</v>
      </c>
      <c r="Q226" s="11" t="str">
        <f>IF(ISBLANK(M226),"",IF(M226&gt;=Gögn!$J$2,"Styrkhæft","Óstyrkhæft"))</f>
        <v/>
      </c>
    </row>
    <row r="227" spans="1:17" x14ac:dyDescent="0.25">
      <c r="A227" s="37">
        <f t="shared" si="3"/>
        <v>226</v>
      </c>
      <c r="B227" s="67"/>
      <c r="C227" s="68"/>
      <c r="D227" s="67"/>
      <c r="E227" s="67"/>
      <c r="F227" s="67"/>
      <c r="G227" s="67"/>
      <c r="H227" s="67"/>
      <c r="I227" s="67"/>
      <c r="J227" s="67"/>
      <c r="K227" s="67"/>
      <c r="L227" s="67"/>
      <c r="M227" s="69"/>
      <c r="O227" s="11" t="s">
        <v>450</v>
      </c>
      <c r="P227" s="11" t="str" cm="1">
        <f t="array" ref="P227">_xlfn.XLOOKUP(O227,INDEX(Flettilisti,,1),INDEX(Flettilisti,,2),,0)</f>
        <v>Vantar flokkun</v>
      </c>
      <c r="Q227" s="11" t="str">
        <f>IF(ISBLANK(M227),"",IF(M227&gt;=Gögn!$J$2,"Styrkhæft","Óstyrkhæft"))</f>
        <v/>
      </c>
    </row>
    <row r="228" spans="1:17" x14ac:dyDescent="0.25">
      <c r="A228" s="37">
        <f t="shared" si="3"/>
        <v>227</v>
      </c>
      <c r="B228" s="67"/>
      <c r="C228" s="68"/>
      <c r="D228" s="67"/>
      <c r="E228" s="67"/>
      <c r="F228" s="67"/>
      <c r="G228" s="67"/>
      <c r="H228" s="67"/>
      <c r="I228" s="67"/>
      <c r="J228" s="67"/>
      <c r="K228" s="67"/>
      <c r="L228" s="67"/>
      <c r="M228" s="69"/>
      <c r="O228" s="11" t="s">
        <v>450</v>
      </c>
      <c r="P228" s="11" t="str" cm="1">
        <f t="array" ref="P228">_xlfn.XLOOKUP(O228,INDEX(Flettilisti,,1),INDEX(Flettilisti,,2),,0)</f>
        <v>Vantar flokkun</v>
      </c>
      <c r="Q228" s="11" t="str">
        <f>IF(ISBLANK(M228),"",IF(M228&gt;=Gögn!$J$2,"Styrkhæft","Óstyrkhæft"))</f>
        <v/>
      </c>
    </row>
    <row r="229" spans="1:17" x14ac:dyDescent="0.25">
      <c r="A229" s="37">
        <f t="shared" si="3"/>
        <v>228</v>
      </c>
      <c r="B229" s="67"/>
      <c r="C229" s="68"/>
      <c r="D229" s="67"/>
      <c r="E229" s="67"/>
      <c r="F229" s="67"/>
      <c r="G229" s="67"/>
      <c r="H229" s="67"/>
      <c r="I229" s="67"/>
      <c r="J229" s="67"/>
      <c r="K229" s="67"/>
      <c r="L229" s="67"/>
      <c r="M229" s="69"/>
      <c r="O229" s="11" t="s">
        <v>450</v>
      </c>
      <c r="P229" s="11" t="str" cm="1">
        <f t="array" ref="P229">_xlfn.XLOOKUP(O229,INDEX(Flettilisti,,1),INDEX(Flettilisti,,2),,0)</f>
        <v>Vantar flokkun</v>
      </c>
      <c r="Q229" s="11" t="str">
        <f>IF(ISBLANK(M229),"",IF(M229&gt;=Gögn!$J$2,"Styrkhæft","Óstyrkhæft"))</f>
        <v/>
      </c>
    </row>
    <row r="230" spans="1:17" x14ac:dyDescent="0.25">
      <c r="A230" s="37">
        <f t="shared" si="3"/>
        <v>229</v>
      </c>
      <c r="B230" s="67"/>
      <c r="C230" s="68"/>
      <c r="D230" s="67"/>
      <c r="E230" s="67"/>
      <c r="F230" s="67"/>
      <c r="G230" s="67"/>
      <c r="H230" s="67"/>
      <c r="I230" s="67"/>
      <c r="J230" s="67"/>
      <c r="K230" s="67"/>
      <c r="L230" s="67"/>
      <c r="M230" s="69"/>
      <c r="O230" s="11" t="s">
        <v>450</v>
      </c>
      <c r="P230" s="11" t="str" cm="1">
        <f t="array" ref="P230">_xlfn.XLOOKUP(O230,INDEX(Flettilisti,,1),INDEX(Flettilisti,,2),,0)</f>
        <v>Vantar flokkun</v>
      </c>
      <c r="Q230" s="11" t="str">
        <f>IF(ISBLANK(M230),"",IF(M230&gt;=Gögn!$J$2,"Styrkhæft","Óstyrkhæft"))</f>
        <v/>
      </c>
    </row>
    <row r="231" spans="1:17" x14ac:dyDescent="0.25">
      <c r="A231" s="37">
        <f t="shared" si="3"/>
        <v>230</v>
      </c>
      <c r="B231" s="67"/>
      <c r="C231" s="68"/>
      <c r="D231" s="67"/>
      <c r="E231" s="67"/>
      <c r="F231" s="67"/>
      <c r="G231" s="67"/>
      <c r="H231" s="67"/>
      <c r="I231" s="67"/>
      <c r="J231" s="67"/>
      <c r="K231" s="67"/>
      <c r="L231" s="67"/>
      <c r="M231" s="69"/>
      <c r="O231" s="11" t="s">
        <v>450</v>
      </c>
      <c r="P231" s="11" t="str" cm="1">
        <f t="array" ref="P231">_xlfn.XLOOKUP(O231,INDEX(Flettilisti,,1),INDEX(Flettilisti,,2),,0)</f>
        <v>Vantar flokkun</v>
      </c>
      <c r="Q231" s="11" t="str">
        <f>IF(ISBLANK(M231),"",IF(M231&gt;=Gögn!$J$2,"Styrkhæft","Óstyrkhæft"))</f>
        <v/>
      </c>
    </row>
    <row r="232" spans="1:17" x14ac:dyDescent="0.25">
      <c r="A232" s="37">
        <f t="shared" si="3"/>
        <v>231</v>
      </c>
      <c r="B232" s="67"/>
      <c r="C232" s="68"/>
      <c r="D232" s="67"/>
      <c r="E232" s="67"/>
      <c r="F232" s="67"/>
      <c r="G232" s="67"/>
      <c r="H232" s="67"/>
      <c r="I232" s="67"/>
      <c r="J232" s="67"/>
      <c r="K232" s="67"/>
      <c r="L232" s="67"/>
      <c r="M232" s="69"/>
      <c r="O232" s="11" t="s">
        <v>450</v>
      </c>
      <c r="P232" s="11" t="str" cm="1">
        <f t="array" ref="P232">_xlfn.XLOOKUP(O232,INDEX(Flettilisti,,1),INDEX(Flettilisti,,2),,0)</f>
        <v>Vantar flokkun</v>
      </c>
      <c r="Q232" s="11" t="str">
        <f>IF(ISBLANK(M232),"",IF(M232&gt;=Gögn!$J$2,"Styrkhæft","Óstyrkhæft"))</f>
        <v/>
      </c>
    </row>
    <row r="233" spans="1:17" x14ac:dyDescent="0.25">
      <c r="A233" s="37">
        <f t="shared" si="3"/>
        <v>232</v>
      </c>
      <c r="B233" s="67"/>
      <c r="C233" s="68"/>
      <c r="D233" s="67"/>
      <c r="E233" s="67"/>
      <c r="F233" s="67"/>
      <c r="G233" s="67"/>
      <c r="H233" s="67"/>
      <c r="I233" s="67"/>
      <c r="J233" s="67"/>
      <c r="K233" s="67"/>
      <c r="L233" s="67"/>
      <c r="M233" s="69"/>
      <c r="O233" s="11" t="s">
        <v>450</v>
      </c>
      <c r="P233" s="11" t="str" cm="1">
        <f t="array" ref="P233">_xlfn.XLOOKUP(O233,INDEX(Flettilisti,,1),INDEX(Flettilisti,,2),,0)</f>
        <v>Vantar flokkun</v>
      </c>
      <c r="Q233" s="11" t="str">
        <f>IF(ISBLANK(M233),"",IF(M233&gt;=Gögn!$J$2,"Styrkhæft","Óstyrkhæft"))</f>
        <v/>
      </c>
    </row>
    <row r="234" spans="1:17" x14ac:dyDescent="0.25">
      <c r="A234" s="37">
        <f t="shared" si="3"/>
        <v>233</v>
      </c>
      <c r="B234" s="67"/>
      <c r="C234" s="68"/>
      <c r="D234" s="67"/>
      <c r="E234" s="67"/>
      <c r="F234" s="67"/>
      <c r="G234" s="67"/>
      <c r="H234" s="67"/>
      <c r="I234" s="67"/>
      <c r="J234" s="67"/>
      <c r="K234" s="67"/>
      <c r="L234" s="67"/>
      <c r="M234" s="69"/>
      <c r="O234" s="11" t="s">
        <v>450</v>
      </c>
      <c r="P234" s="11" t="str" cm="1">
        <f t="array" ref="P234">_xlfn.XLOOKUP(O234,INDEX(Flettilisti,,1),INDEX(Flettilisti,,2),,0)</f>
        <v>Vantar flokkun</v>
      </c>
      <c r="Q234" s="11" t="str">
        <f>IF(ISBLANK(M234),"",IF(M234&gt;=Gögn!$J$2,"Styrkhæft","Óstyrkhæft"))</f>
        <v/>
      </c>
    </row>
    <row r="235" spans="1:17" x14ac:dyDescent="0.25">
      <c r="A235" s="37">
        <f t="shared" si="3"/>
        <v>234</v>
      </c>
      <c r="B235" s="67"/>
      <c r="C235" s="68"/>
      <c r="D235" s="67"/>
      <c r="E235" s="67"/>
      <c r="F235" s="67"/>
      <c r="G235" s="67"/>
      <c r="H235" s="67"/>
      <c r="I235" s="67"/>
      <c r="J235" s="67"/>
      <c r="K235" s="67"/>
      <c r="L235" s="67"/>
      <c r="M235" s="69"/>
      <c r="O235" s="11" t="s">
        <v>450</v>
      </c>
      <c r="P235" s="11" t="str" cm="1">
        <f t="array" ref="P235">_xlfn.XLOOKUP(O235,INDEX(Flettilisti,,1),INDEX(Flettilisti,,2),,0)</f>
        <v>Vantar flokkun</v>
      </c>
      <c r="Q235" s="11" t="str">
        <f>IF(ISBLANK(M235),"",IF(M235&gt;=Gögn!$J$2,"Styrkhæft","Óstyrkhæft"))</f>
        <v/>
      </c>
    </row>
    <row r="236" spans="1:17" x14ac:dyDescent="0.25">
      <c r="A236" s="37">
        <f t="shared" si="3"/>
        <v>235</v>
      </c>
      <c r="B236" s="67"/>
      <c r="C236" s="68"/>
      <c r="D236" s="67"/>
      <c r="E236" s="67"/>
      <c r="F236" s="67"/>
      <c r="G236" s="67"/>
      <c r="H236" s="67"/>
      <c r="I236" s="67"/>
      <c r="J236" s="67"/>
      <c r="K236" s="67"/>
      <c r="L236" s="67"/>
      <c r="M236" s="69"/>
      <c r="O236" s="11" t="s">
        <v>450</v>
      </c>
      <c r="P236" s="11" t="str" cm="1">
        <f t="array" ref="P236">_xlfn.XLOOKUP(O236,INDEX(Flettilisti,,1),INDEX(Flettilisti,,2),,0)</f>
        <v>Vantar flokkun</v>
      </c>
      <c r="Q236" s="11" t="str">
        <f>IF(ISBLANK(M236),"",IF(M236&gt;=Gögn!$J$2,"Styrkhæft","Óstyrkhæft"))</f>
        <v/>
      </c>
    </row>
    <row r="237" spans="1:17" x14ac:dyDescent="0.25">
      <c r="A237" s="37">
        <f t="shared" si="3"/>
        <v>236</v>
      </c>
      <c r="B237" s="67"/>
      <c r="C237" s="68"/>
      <c r="D237" s="67"/>
      <c r="E237" s="67"/>
      <c r="F237" s="67"/>
      <c r="G237" s="67"/>
      <c r="H237" s="67"/>
      <c r="I237" s="67"/>
      <c r="J237" s="67"/>
      <c r="K237" s="67"/>
      <c r="L237" s="67"/>
      <c r="M237" s="69"/>
      <c r="O237" s="11" t="s">
        <v>450</v>
      </c>
      <c r="P237" s="11" t="str" cm="1">
        <f t="array" ref="P237">_xlfn.XLOOKUP(O237,INDEX(Flettilisti,,1),INDEX(Flettilisti,,2),,0)</f>
        <v>Vantar flokkun</v>
      </c>
      <c r="Q237" s="11" t="str">
        <f>IF(ISBLANK(M237),"",IF(M237&gt;=Gögn!$J$2,"Styrkhæft","Óstyrkhæft"))</f>
        <v/>
      </c>
    </row>
    <row r="238" spans="1:17" x14ac:dyDescent="0.25">
      <c r="A238" s="37">
        <f t="shared" si="3"/>
        <v>237</v>
      </c>
      <c r="B238" s="67"/>
      <c r="C238" s="68"/>
      <c r="D238" s="67"/>
      <c r="E238" s="67"/>
      <c r="F238" s="67"/>
      <c r="G238" s="67"/>
      <c r="H238" s="67"/>
      <c r="I238" s="67"/>
      <c r="J238" s="67"/>
      <c r="K238" s="67"/>
      <c r="L238" s="67"/>
      <c r="M238" s="69"/>
      <c r="O238" s="11" t="s">
        <v>450</v>
      </c>
      <c r="P238" s="11" t="str" cm="1">
        <f t="array" ref="P238">_xlfn.XLOOKUP(O238,INDEX(Flettilisti,,1),INDEX(Flettilisti,,2),,0)</f>
        <v>Vantar flokkun</v>
      </c>
      <c r="Q238" s="11" t="str">
        <f>IF(ISBLANK(M238),"",IF(M238&gt;=Gögn!$J$2,"Styrkhæft","Óstyrkhæft"))</f>
        <v/>
      </c>
    </row>
    <row r="239" spans="1:17" x14ac:dyDescent="0.25">
      <c r="A239" s="37">
        <f t="shared" si="3"/>
        <v>238</v>
      </c>
      <c r="B239" s="67"/>
      <c r="C239" s="68"/>
      <c r="D239" s="67"/>
      <c r="E239" s="67"/>
      <c r="F239" s="67"/>
      <c r="G239" s="67"/>
      <c r="H239" s="67"/>
      <c r="I239" s="67"/>
      <c r="J239" s="67"/>
      <c r="K239" s="67"/>
      <c r="L239" s="67"/>
      <c r="M239" s="69"/>
      <c r="O239" s="11" t="s">
        <v>450</v>
      </c>
      <c r="P239" s="11" t="str" cm="1">
        <f t="array" ref="P239">_xlfn.XLOOKUP(O239,INDEX(Flettilisti,,1),INDEX(Flettilisti,,2),,0)</f>
        <v>Vantar flokkun</v>
      </c>
      <c r="Q239" s="11" t="str">
        <f>IF(ISBLANK(M239),"",IF(M239&gt;=Gögn!$J$2,"Styrkhæft","Óstyrkhæft"))</f>
        <v/>
      </c>
    </row>
    <row r="240" spans="1:17" x14ac:dyDescent="0.25">
      <c r="A240" s="37">
        <f t="shared" si="3"/>
        <v>239</v>
      </c>
      <c r="B240" s="67"/>
      <c r="C240" s="68"/>
      <c r="D240" s="67"/>
      <c r="E240" s="67"/>
      <c r="F240" s="67"/>
      <c r="G240" s="67"/>
      <c r="H240" s="67"/>
      <c r="I240" s="67"/>
      <c r="J240" s="67"/>
      <c r="K240" s="67"/>
      <c r="L240" s="67"/>
      <c r="M240" s="69"/>
      <c r="O240" s="11" t="s">
        <v>450</v>
      </c>
      <c r="P240" s="11" t="str" cm="1">
        <f t="array" ref="P240">_xlfn.XLOOKUP(O240,INDEX(Flettilisti,,1),INDEX(Flettilisti,,2),,0)</f>
        <v>Vantar flokkun</v>
      </c>
      <c r="Q240" s="11" t="str">
        <f>IF(ISBLANK(M240),"",IF(M240&gt;=Gögn!$J$2,"Styrkhæft","Óstyrkhæft"))</f>
        <v/>
      </c>
    </row>
    <row r="241" spans="1:17" x14ac:dyDescent="0.25">
      <c r="A241" s="37">
        <f t="shared" si="3"/>
        <v>240</v>
      </c>
      <c r="B241" s="67"/>
      <c r="C241" s="68"/>
      <c r="D241" s="67"/>
      <c r="E241" s="67"/>
      <c r="F241" s="67"/>
      <c r="G241" s="67"/>
      <c r="H241" s="67"/>
      <c r="I241" s="67"/>
      <c r="J241" s="67"/>
      <c r="K241" s="67"/>
      <c r="L241" s="67"/>
      <c r="M241" s="69"/>
      <c r="O241" s="11" t="s">
        <v>450</v>
      </c>
      <c r="P241" s="11" t="str" cm="1">
        <f t="array" ref="P241">_xlfn.XLOOKUP(O241,INDEX(Flettilisti,,1),INDEX(Flettilisti,,2),,0)</f>
        <v>Vantar flokkun</v>
      </c>
      <c r="Q241" s="11" t="str">
        <f>IF(ISBLANK(M241),"",IF(M241&gt;=Gögn!$J$2,"Styrkhæft","Óstyrkhæft"))</f>
        <v/>
      </c>
    </row>
    <row r="242" spans="1:17" x14ac:dyDescent="0.25">
      <c r="A242" s="37">
        <f t="shared" si="3"/>
        <v>241</v>
      </c>
      <c r="B242" s="67"/>
      <c r="C242" s="68"/>
      <c r="D242" s="67"/>
      <c r="E242" s="67"/>
      <c r="F242" s="67"/>
      <c r="G242" s="67"/>
      <c r="H242" s="67"/>
      <c r="I242" s="67"/>
      <c r="J242" s="67"/>
      <c r="K242" s="67"/>
      <c r="L242" s="67"/>
      <c r="M242" s="69"/>
      <c r="O242" s="11" t="s">
        <v>450</v>
      </c>
      <c r="P242" s="11" t="str" cm="1">
        <f t="array" ref="P242">_xlfn.XLOOKUP(O242,INDEX(Flettilisti,,1),INDEX(Flettilisti,,2),,0)</f>
        <v>Vantar flokkun</v>
      </c>
      <c r="Q242" s="11" t="str">
        <f>IF(ISBLANK(M242),"",IF(M242&gt;=Gögn!$J$2,"Styrkhæft","Óstyrkhæft"))</f>
        <v/>
      </c>
    </row>
    <row r="243" spans="1:17" x14ac:dyDescent="0.25">
      <c r="A243" s="37">
        <f t="shared" si="3"/>
        <v>242</v>
      </c>
      <c r="B243" s="67"/>
      <c r="C243" s="68"/>
      <c r="D243" s="67"/>
      <c r="E243" s="67"/>
      <c r="F243" s="67"/>
      <c r="G243" s="67"/>
      <c r="H243" s="67"/>
      <c r="I243" s="67"/>
      <c r="J243" s="67"/>
      <c r="K243" s="67"/>
      <c r="L243" s="67"/>
      <c r="M243" s="69"/>
      <c r="O243" s="11" t="s">
        <v>450</v>
      </c>
      <c r="P243" s="11" t="str" cm="1">
        <f t="array" ref="P243">_xlfn.XLOOKUP(O243,INDEX(Flettilisti,,1),INDEX(Flettilisti,,2),,0)</f>
        <v>Vantar flokkun</v>
      </c>
      <c r="Q243" s="11" t="str">
        <f>IF(ISBLANK(M243),"",IF(M243&gt;=Gögn!$J$2,"Styrkhæft","Óstyrkhæft"))</f>
        <v/>
      </c>
    </row>
    <row r="244" spans="1:17" x14ac:dyDescent="0.25">
      <c r="A244" s="37">
        <f t="shared" si="3"/>
        <v>243</v>
      </c>
      <c r="B244" s="67"/>
      <c r="C244" s="68"/>
      <c r="D244" s="67"/>
      <c r="E244" s="67"/>
      <c r="F244" s="67"/>
      <c r="G244" s="67"/>
      <c r="H244" s="67"/>
      <c r="I244" s="67"/>
      <c r="J244" s="67"/>
      <c r="K244" s="67"/>
      <c r="L244" s="67"/>
      <c r="M244" s="69"/>
      <c r="O244" s="11" t="s">
        <v>450</v>
      </c>
      <c r="P244" s="11" t="str" cm="1">
        <f t="array" ref="P244">_xlfn.XLOOKUP(O244,INDEX(Flettilisti,,1),INDEX(Flettilisti,,2),,0)</f>
        <v>Vantar flokkun</v>
      </c>
      <c r="Q244" s="11" t="str">
        <f>IF(ISBLANK(M244),"",IF(M244&gt;=Gögn!$J$2,"Styrkhæft","Óstyrkhæft"))</f>
        <v/>
      </c>
    </row>
    <row r="245" spans="1:17" x14ac:dyDescent="0.25">
      <c r="A245" s="37">
        <f t="shared" si="3"/>
        <v>244</v>
      </c>
      <c r="B245" s="67"/>
      <c r="C245" s="68"/>
      <c r="D245" s="67"/>
      <c r="E245" s="67"/>
      <c r="F245" s="67"/>
      <c r="G245" s="67"/>
      <c r="H245" s="67"/>
      <c r="I245" s="67"/>
      <c r="J245" s="67"/>
      <c r="K245" s="67"/>
      <c r="L245" s="67"/>
      <c r="M245" s="69"/>
      <c r="O245" s="11" t="s">
        <v>450</v>
      </c>
      <c r="P245" s="11" t="str" cm="1">
        <f t="array" ref="P245">_xlfn.XLOOKUP(O245,INDEX(Flettilisti,,1),INDEX(Flettilisti,,2),,0)</f>
        <v>Vantar flokkun</v>
      </c>
      <c r="Q245" s="11" t="str">
        <f>IF(ISBLANK(M245),"",IF(M245&gt;=Gögn!$J$2,"Styrkhæft","Óstyrkhæft"))</f>
        <v/>
      </c>
    </row>
    <row r="246" spans="1:17" x14ac:dyDescent="0.25">
      <c r="A246" s="37">
        <f t="shared" si="3"/>
        <v>245</v>
      </c>
      <c r="B246" s="67"/>
      <c r="C246" s="68"/>
      <c r="D246" s="67"/>
      <c r="E246" s="67"/>
      <c r="F246" s="67"/>
      <c r="G246" s="67"/>
      <c r="H246" s="67"/>
      <c r="I246" s="67"/>
      <c r="J246" s="67"/>
      <c r="K246" s="67"/>
      <c r="L246" s="67"/>
      <c r="M246" s="69"/>
      <c r="O246" s="11" t="s">
        <v>450</v>
      </c>
      <c r="P246" s="11" t="str" cm="1">
        <f t="array" ref="P246">_xlfn.XLOOKUP(O246,INDEX(Flettilisti,,1),INDEX(Flettilisti,,2),,0)</f>
        <v>Vantar flokkun</v>
      </c>
      <c r="Q246" s="11" t="str">
        <f>IF(ISBLANK(M246),"",IF(M246&gt;=Gögn!$J$2,"Styrkhæft","Óstyrkhæft"))</f>
        <v/>
      </c>
    </row>
    <row r="247" spans="1:17" x14ac:dyDescent="0.25">
      <c r="A247" s="37">
        <f t="shared" si="3"/>
        <v>246</v>
      </c>
      <c r="B247" s="67"/>
      <c r="C247" s="68"/>
      <c r="D247" s="67"/>
      <c r="E247" s="67"/>
      <c r="F247" s="67"/>
      <c r="G247" s="67"/>
      <c r="H247" s="67"/>
      <c r="I247" s="67"/>
      <c r="J247" s="67"/>
      <c r="K247" s="67"/>
      <c r="L247" s="67"/>
      <c r="M247" s="69"/>
      <c r="O247" s="11" t="s">
        <v>450</v>
      </c>
      <c r="P247" s="11" t="str" cm="1">
        <f t="array" ref="P247">_xlfn.XLOOKUP(O247,INDEX(Flettilisti,,1),INDEX(Flettilisti,,2),,0)</f>
        <v>Vantar flokkun</v>
      </c>
      <c r="Q247" s="11" t="str">
        <f>IF(ISBLANK(M247),"",IF(M247&gt;=Gögn!$J$2,"Styrkhæft","Óstyrkhæft"))</f>
        <v/>
      </c>
    </row>
    <row r="248" spans="1:17" x14ac:dyDescent="0.25">
      <c r="A248" s="37">
        <f t="shared" si="3"/>
        <v>247</v>
      </c>
      <c r="B248" s="67"/>
      <c r="C248" s="68"/>
      <c r="D248" s="67"/>
      <c r="E248" s="67"/>
      <c r="F248" s="67"/>
      <c r="G248" s="67"/>
      <c r="H248" s="67"/>
      <c r="I248" s="67"/>
      <c r="J248" s="67"/>
      <c r="K248" s="67"/>
      <c r="L248" s="67"/>
      <c r="M248" s="69"/>
      <c r="O248" s="11" t="s">
        <v>450</v>
      </c>
      <c r="P248" s="11" t="str" cm="1">
        <f t="array" ref="P248">_xlfn.XLOOKUP(O248,INDEX(Flettilisti,,1),INDEX(Flettilisti,,2),,0)</f>
        <v>Vantar flokkun</v>
      </c>
      <c r="Q248" s="11" t="str">
        <f>IF(ISBLANK(M248),"",IF(M248&gt;=Gögn!$J$2,"Styrkhæft","Óstyrkhæft"))</f>
        <v/>
      </c>
    </row>
    <row r="249" spans="1:17" x14ac:dyDescent="0.25">
      <c r="A249" s="37">
        <f t="shared" si="3"/>
        <v>248</v>
      </c>
      <c r="B249" s="67"/>
      <c r="C249" s="68"/>
      <c r="D249" s="67"/>
      <c r="E249" s="67"/>
      <c r="F249" s="67"/>
      <c r="G249" s="67"/>
      <c r="H249" s="67"/>
      <c r="I249" s="67"/>
      <c r="J249" s="67"/>
      <c r="K249" s="67"/>
      <c r="L249" s="67"/>
      <c r="M249" s="69"/>
      <c r="O249" s="11" t="s">
        <v>450</v>
      </c>
      <c r="P249" s="11" t="str" cm="1">
        <f t="array" ref="P249">_xlfn.XLOOKUP(O249,INDEX(Flettilisti,,1),INDEX(Flettilisti,,2),,0)</f>
        <v>Vantar flokkun</v>
      </c>
      <c r="Q249" s="11" t="str">
        <f>IF(ISBLANK(M249),"",IF(M249&gt;=Gögn!$J$2,"Styrkhæft","Óstyrkhæft"))</f>
        <v/>
      </c>
    </row>
    <row r="250" spans="1:17" x14ac:dyDescent="0.25">
      <c r="A250" s="37">
        <f t="shared" si="3"/>
        <v>249</v>
      </c>
      <c r="B250" s="67"/>
      <c r="C250" s="68"/>
      <c r="D250" s="67"/>
      <c r="E250" s="67"/>
      <c r="F250" s="67"/>
      <c r="G250" s="67"/>
      <c r="H250" s="67"/>
      <c r="I250" s="67"/>
      <c r="J250" s="67"/>
      <c r="K250" s="67"/>
      <c r="L250" s="67"/>
      <c r="M250" s="69"/>
      <c r="O250" s="11" t="s">
        <v>450</v>
      </c>
      <c r="P250" s="11" t="str" cm="1">
        <f t="array" ref="P250">_xlfn.XLOOKUP(O250,INDEX(Flettilisti,,1),INDEX(Flettilisti,,2),,0)</f>
        <v>Vantar flokkun</v>
      </c>
      <c r="Q250" s="11" t="str">
        <f>IF(ISBLANK(M250),"",IF(M250&gt;=Gögn!$J$2,"Styrkhæft","Óstyrkhæft"))</f>
        <v/>
      </c>
    </row>
    <row r="251" spans="1:17" x14ac:dyDescent="0.25">
      <c r="A251" s="37">
        <f t="shared" si="3"/>
        <v>250</v>
      </c>
      <c r="B251" s="67"/>
      <c r="C251" s="68"/>
      <c r="D251" s="67"/>
      <c r="E251" s="67"/>
      <c r="F251" s="67"/>
      <c r="G251" s="67"/>
      <c r="H251" s="67"/>
      <c r="I251" s="67"/>
      <c r="J251" s="67"/>
      <c r="K251" s="67"/>
      <c r="L251" s="67"/>
      <c r="M251" s="69"/>
      <c r="O251" s="11" t="s">
        <v>450</v>
      </c>
      <c r="P251" s="11" t="str" cm="1">
        <f t="array" ref="P251">_xlfn.XLOOKUP(O251,INDEX(Flettilisti,,1),INDEX(Flettilisti,,2),,0)</f>
        <v>Vantar flokkun</v>
      </c>
      <c r="Q251" s="11" t="str">
        <f>IF(ISBLANK(M251),"",IF(M251&gt;=Gögn!$J$2,"Styrkhæft","Óstyrkhæft"))</f>
        <v/>
      </c>
    </row>
    <row r="252" spans="1:17" x14ac:dyDescent="0.25">
      <c r="A252" s="37">
        <f t="shared" si="3"/>
        <v>251</v>
      </c>
      <c r="B252" s="67"/>
      <c r="C252" s="68"/>
      <c r="D252" s="67"/>
      <c r="E252" s="67"/>
      <c r="F252" s="67"/>
      <c r="G252" s="67"/>
      <c r="H252" s="67"/>
      <c r="I252" s="67"/>
      <c r="J252" s="67"/>
      <c r="K252" s="67"/>
      <c r="L252" s="67"/>
      <c r="M252" s="69"/>
      <c r="O252" s="11" t="s">
        <v>450</v>
      </c>
      <c r="P252" s="11" t="str" cm="1">
        <f t="array" ref="P252">_xlfn.XLOOKUP(O252,INDEX(Flettilisti,,1),INDEX(Flettilisti,,2),,0)</f>
        <v>Vantar flokkun</v>
      </c>
      <c r="Q252" s="11" t="str">
        <f>IF(ISBLANK(M252),"",IF(M252&gt;=Gögn!$J$2,"Styrkhæft","Óstyrkhæft"))</f>
        <v/>
      </c>
    </row>
    <row r="253" spans="1:17" x14ac:dyDescent="0.25">
      <c r="A253" s="37">
        <f t="shared" si="3"/>
        <v>252</v>
      </c>
      <c r="B253" s="67"/>
      <c r="C253" s="68"/>
      <c r="D253" s="67"/>
      <c r="E253" s="67"/>
      <c r="F253" s="67"/>
      <c r="G253" s="67"/>
      <c r="H253" s="67"/>
      <c r="I253" s="67"/>
      <c r="J253" s="67"/>
      <c r="K253" s="67"/>
      <c r="L253" s="67"/>
      <c r="M253" s="69"/>
      <c r="O253" s="11" t="s">
        <v>450</v>
      </c>
      <c r="P253" s="11" t="str" cm="1">
        <f t="array" ref="P253">_xlfn.XLOOKUP(O253,INDEX(Flettilisti,,1),INDEX(Flettilisti,,2),,0)</f>
        <v>Vantar flokkun</v>
      </c>
      <c r="Q253" s="11" t="str">
        <f>IF(ISBLANK(M253),"",IF(M253&gt;=Gögn!$J$2,"Styrkhæft","Óstyrkhæft"))</f>
        <v/>
      </c>
    </row>
    <row r="254" spans="1:17" x14ac:dyDescent="0.25">
      <c r="A254" s="37">
        <f t="shared" si="3"/>
        <v>253</v>
      </c>
      <c r="B254" s="67"/>
      <c r="C254" s="68"/>
      <c r="D254" s="67"/>
      <c r="E254" s="67"/>
      <c r="F254" s="67"/>
      <c r="G254" s="67"/>
      <c r="H254" s="67"/>
      <c r="I254" s="67"/>
      <c r="J254" s="67"/>
      <c r="K254" s="67"/>
      <c r="L254" s="67"/>
      <c r="M254" s="69"/>
      <c r="O254" s="11" t="s">
        <v>450</v>
      </c>
      <c r="P254" s="11" t="str" cm="1">
        <f t="array" ref="P254">_xlfn.XLOOKUP(O254,INDEX(Flettilisti,,1),INDEX(Flettilisti,,2),,0)</f>
        <v>Vantar flokkun</v>
      </c>
      <c r="Q254" s="11" t="str">
        <f>IF(ISBLANK(M254),"",IF(M254&gt;=Gögn!$J$2,"Styrkhæft","Óstyrkhæft"))</f>
        <v/>
      </c>
    </row>
    <row r="255" spans="1:17" x14ac:dyDescent="0.25">
      <c r="A255" s="37">
        <f t="shared" si="3"/>
        <v>254</v>
      </c>
      <c r="B255" s="67"/>
      <c r="C255" s="68"/>
      <c r="D255" s="67"/>
      <c r="E255" s="67"/>
      <c r="F255" s="67"/>
      <c r="G255" s="67"/>
      <c r="H255" s="67"/>
      <c r="I255" s="67"/>
      <c r="J255" s="67"/>
      <c r="K255" s="67"/>
      <c r="L255" s="67"/>
      <c r="M255" s="69"/>
      <c r="O255" s="11" t="s">
        <v>450</v>
      </c>
      <c r="P255" s="11" t="str" cm="1">
        <f t="array" ref="P255">_xlfn.XLOOKUP(O255,INDEX(Flettilisti,,1),INDEX(Flettilisti,,2),,0)</f>
        <v>Vantar flokkun</v>
      </c>
      <c r="Q255" s="11" t="str">
        <f>IF(ISBLANK(M255),"",IF(M255&gt;=Gögn!$J$2,"Styrkhæft","Óstyrkhæft"))</f>
        <v/>
      </c>
    </row>
    <row r="256" spans="1:17" x14ac:dyDescent="0.25">
      <c r="A256" s="37">
        <f t="shared" si="3"/>
        <v>255</v>
      </c>
      <c r="B256" s="67"/>
      <c r="C256" s="68"/>
      <c r="D256" s="67"/>
      <c r="E256" s="67"/>
      <c r="F256" s="67"/>
      <c r="G256" s="67"/>
      <c r="H256" s="67"/>
      <c r="I256" s="67"/>
      <c r="J256" s="67"/>
      <c r="K256" s="67"/>
      <c r="L256" s="67"/>
      <c r="M256" s="69"/>
      <c r="O256" s="11" t="s">
        <v>450</v>
      </c>
      <c r="P256" s="11" t="str" cm="1">
        <f t="array" ref="P256">_xlfn.XLOOKUP(O256,INDEX(Flettilisti,,1),INDEX(Flettilisti,,2),,0)</f>
        <v>Vantar flokkun</v>
      </c>
      <c r="Q256" s="11" t="str">
        <f>IF(ISBLANK(M256),"",IF(M256&gt;=Gögn!$J$2,"Styrkhæft","Óstyrkhæft"))</f>
        <v/>
      </c>
    </row>
    <row r="257" spans="1:17" x14ac:dyDescent="0.25">
      <c r="A257" s="37">
        <f t="shared" si="3"/>
        <v>256</v>
      </c>
      <c r="B257" s="67"/>
      <c r="C257" s="68"/>
      <c r="D257" s="67"/>
      <c r="E257" s="67"/>
      <c r="F257" s="67"/>
      <c r="G257" s="67"/>
      <c r="H257" s="67"/>
      <c r="I257" s="67"/>
      <c r="J257" s="67"/>
      <c r="K257" s="67"/>
      <c r="L257" s="67"/>
      <c r="M257" s="69"/>
      <c r="O257" s="11" t="s">
        <v>450</v>
      </c>
      <c r="P257" s="11" t="str" cm="1">
        <f t="array" ref="P257">_xlfn.XLOOKUP(O257,INDEX(Flettilisti,,1),INDEX(Flettilisti,,2),,0)</f>
        <v>Vantar flokkun</v>
      </c>
      <c r="Q257" s="11" t="str">
        <f>IF(ISBLANK(M257),"",IF(M257&gt;=Gögn!$J$2,"Styrkhæft","Óstyrkhæft"))</f>
        <v/>
      </c>
    </row>
    <row r="258" spans="1:17" x14ac:dyDescent="0.25">
      <c r="A258" s="37">
        <f t="shared" si="3"/>
        <v>257</v>
      </c>
      <c r="B258" s="67"/>
      <c r="C258" s="68"/>
      <c r="D258" s="67"/>
      <c r="E258" s="67"/>
      <c r="F258" s="67"/>
      <c r="G258" s="67"/>
      <c r="H258" s="67"/>
      <c r="I258" s="67"/>
      <c r="J258" s="67"/>
      <c r="K258" s="67"/>
      <c r="L258" s="67"/>
      <c r="M258" s="69"/>
      <c r="O258" s="11" t="s">
        <v>450</v>
      </c>
      <c r="P258" s="11" t="str" cm="1">
        <f t="array" ref="P258">_xlfn.XLOOKUP(O258,INDEX(Flettilisti,,1),INDEX(Flettilisti,,2),,0)</f>
        <v>Vantar flokkun</v>
      </c>
      <c r="Q258" s="11" t="str">
        <f>IF(ISBLANK(M258),"",IF(M258&gt;=Gögn!$J$2,"Styrkhæft","Óstyrkhæft"))</f>
        <v/>
      </c>
    </row>
    <row r="259" spans="1:17" x14ac:dyDescent="0.25">
      <c r="A259" s="37">
        <f t="shared" si="3"/>
        <v>258</v>
      </c>
      <c r="B259" s="67"/>
      <c r="C259" s="68"/>
      <c r="D259" s="67"/>
      <c r="E259" s="67"/>
      <c r="F259" s="67"/>
      <c r="G259" s="67"/>
      <c r="H259" s="67"/>
      <c r="I259" s="67"/>
      <c r="J259" s="67"/>
      <c r="K259" s="67"/>
      <c r="L259" s="67"/>
      <c r="M259" s="69"/>
      <c r="O259" s="11" t="s">
        <v>450</v>
      </c>
      <c r="P259" s="11" t="str" cm="1">
        <f t="array" ref="P259">_xlfn.XLOOKUP(O259,INDEX(Flettilisti,,1),INDEX(Flettilisti,,2),,0)</f>
        <v>Vantar flokkun</v>
      </c>
      <c r="Q259" s="11" t="str">
        <f>IF(ISBLANK(M259),"",IF(M259&gt;=Gögn!$J$2,"Styrkhæft","Óstyrkhæft"))</f>
        <v/>
      </c>
    </row>
    <row r="260" spans="1:17" x14ac:dyDescent="0.25">
      <c r="A260" s="37">
        <f t="shared" ref="A260:A323" si="4">A259+1</f>
        <v>259</v>
      </c>
      <c r="B260" s="67"/>
      <c r="C260" s="68"/>
      <c r="D260" s="67"/>
      <c r="E260" s="67"/>
      <c r="F260" s="67"/>
      <c r="G260" s="67"/>
      <c r="H260" s="67"/>
      <c r="I260" s="67"/>
      <c r="J260" s="67"/>
      <c r="K260" s="67"/>
      <c r="L260" s="67"/>
      <c r="M260" s="69"/>
      <c r="O260" s="11" t="s">
        <v>450</v>
      </c>
      <c r="P260" s="11" t="str" cm="1">
        <f t="array" ref="P260">_xlfn.XLOOKUP(O260,INDEX(Flettilisti,,1),INDEX(Flettilisti,,2),,0)</f>
        <v>Vantar flokkun</v>
      </c>
      <c r="Q260" s="11" t="str">
        <f>IF(ISBLANK(M260),"",IF(M260&gt;=Gögn!$J$2,"Styrkhæft","Óstyrkhæft"))</f>
        <v/>
      </c>
    </row>
    <row r="261" spans="1:17" x14ac:dyDescent="0.25">
      <c r="A261" s="37">
        <f t="shared" si="4"/>
        <v>260</v>
      </c>
      <c r="B261" s="67"/>
      <c r="C261" s="68"/>
      <c r="D261" s="67"/>
      <c r="E261" s="67"/>
      <c r="F261" s="67"/>
      <c r="G261" s="67"/>
      <c r="H261" s="67"/>
      <c r="I261" s="67"/>
      <c r="J261" s="67"/>
      <c r="K261" s="67"/>
      <c r="L261" s="67"/>
      <c r="M261" s="69"/>
      <c r="O261" s="11" t="s">
        <v>450</v>
      </c>
      <c r="P261" s="11" t="str" cm="1">
        <f t="array" ref="P261">_xlfn.XLOOKUP(O261,INDEX(Flettilisti,,1),INDEX(Flettilisti,,2),,0)</f>
        <v>Vantar flokkun</v>
      </c>
      <c r="Q261" s="11" t="str">
        <f>IF(ISBLANK(M261),"",IF(M261&gt;=Gögn!$J$2,"Styrkhæft","Óstyrkhæft"))</f>
        <v/>
      </c>
    </row>
    <row r="262" spans="1:17" x14ac:dyDescent="0.25">
      <c r="A262" s="37">
        <f t="shared" si="4"/>
        <v>261</v>
      </c>
      <c r="B262" s="67"/>
      <c r="C262" s="68"/>
      <c r="D262" s="67"/>
      <c r="E262" s="67"/>
      <c r="F262" s="67"/>
      <c r="G262" s="67"/>
      <c r="H262" s="67"/>
      <c r="I262" s="67"/>
      <c r="J262" s="67"/>
      <c r="K262" s="67"/>
      <c r="L262" s="67"/>
      <c r="M262" s="69"/>
      <c r="O262" s="11" t="s">
        <v>450</v>
      </c>
      <c r="P262" s="11" t="str" cm="1">
        <f t="array" ref="P262">_xlfn.XLOOKUP(O262,INDEX(Flettilisti,,1),INDEX(Flettilisti,,2),,0)</f>
        <v>Vantar flokkun</v>
      </c>
      <c r="Q262" s="11" t="str">
        <f>IF(ISBLANK(M262),"",IF(M262&gt;=Gögn!$J$2,"Styrkhæft","Óstyrkhæft"))</f>
        <v/>
      </c>
    </row>
    <row r="263" spans="1:17" x14ac:dyDescent="0.25">
      <c r="A263" s="37">
        <f t="shared" si="4"/>
        <v>262</v>
      </c>
      <c r="B263" s="67"/>
      <c r="C263" s="68"/>
      <c r="D263" s="67"/>
      <c r="E263" s="67"/>
      <c r="F263" s="67"/>
      <c r="G263" s="67"/>
      <c r="H263" s="67"/>
      <c r="I263" s="67"/>
      <c r="J263" s="67"/>
      <c r="K263" s="67"/>
      <c r="L263" s="67"/>
      <c r="M263" s="69"/>
      <c r="O263" s="11" t="s">
        <v>450</v>
      </c>
      <c r="P263" s="11" t="str" cm="1">
        <f t="array" ref="P263">_xlfn.XLOOKUP(O263,INDEX(Flettilisti,,1),INDEX(Flettilisti,,2),,0)</f>
        <v>Vantar flokkun</v>
      </c>
      <c r="Q263" s="11" t="str">
        <f>IF(ISBLANK(M263),"",IF(M263&gt;=Gögn!$J$2,"Styrkhæft","Óstyrkhæft"))</f>
        <v/>
      </c>
    </row>
    <row r="264" spans="1:17" x14ac:dyDescent="0.25">
      <c r="A264" s="37">
        <f t="shared" si="4"/>
        <v>263</v>
      </c>
      <c r="B264" s="67"/>
      <c r="C264" s="68"/>
      <c r="D264" s="67"/>
      <c r="E264" s="67"/>
      <c r="F264" s="67"/>
      <c r="G264" s="67"/>
      <c r="H264" s="67"/>
      <c r="I264" s="67"/>
      <c r="J264" s="67"/>
      <c r="K264" s="67"/>
      <c r="L264" s="67"/>
      <c r="M264" s="69"/>
      <c r="O264" s="11" t="s">
        <v>450</v>
      </c>
      <c r="P264" s="11" t="str" cm="1">
        <f t="array" ref="P264">_xlfn.XLOOKUP(O264,INDEX(Flettilisti,,1),INDEX(Flettilisti,,2),,0)</f>
        <v>Vantar flokkun</v>
      </c>
      <c r="Q264" s="11" t="str">
        <f>IF(ISBLANK(M264),"",IF(M264&gt;=Gögn!$J$2,"Styrkhæft","Óstyrkhæft"))</f>
        <v/>
      </c>
    </row>
    <row r="265" spans="1:17" x14ac:dyDescent="0.25">
      <c r="A265" s="37">
        <f t="shared" si="4"/>
        <v>264</v>
      </c>
      <c r="B265" s="67"/>
      <c r="C265" s="68"/>
      <c r="D265" s="67"/>
      <c r="E265" s="67"/>
      <c r="F265" s="67"/>
      <c r="G265" s="67"/>
      <c r="H265" s="67"/>
      <c r="I265" s="67"/>
      <c r="J265" s="67"/>
      <c r="K265" s="67"/>
      <c r="L265" s="67"/>
      <c r="M265" s="69"/>
      <c r="O265" s="11" t="s">
        <v>450</v>
      </c>
      <c r="P265" s="11" t="str" cm="1">
        <f t="array" ref="P265">_xlfn.XLOOKUP(O265,INDEX(Flettilisti,,1),INDEX(Flettilisti,,2),,0)</f>
        <v>Vantar flokkun</v>
      </c>
      <c r="Q265" s="11" t="str">
        <f>IF(ISBLANK(M265),"",IF(M265&gt;=Gögn!$J$2,"Styrkhæft","Óstyrkhæft"))</f>
        <v/>
      </c>
    </row>
    <row r="266" spans="1:17" x14ac:dyDescent="0.25">
      <c r="A266" s="37">
        <f t="shared" si="4"/>
        <v>265</v>
      </c>
      <c r="B266" s="67"/>
      <c r="C266" s="68"/>
      <c r="D266" s="67"/>
      <c r="E266" s="67"/>
      <c r="F266" s="67"/>
      <c r="G266" s="67"/>
      <c r="H266" s="67"/>
      <c r="I266" s="67"/>
      <c r="J266" s="67"/>
      <c r="K266" s="67"/>
      <c r="L266" s="67"/>
      <c r="M266" s="69"/>
      <c r="O266" s="11" t="s">
        <v>450</v>
      </c>
      <c r="P266" s="11" t="str" cm="1">
        <f t="array" ref="P266">_xlfn.XLOOKUP(O266,INDEX(Flettilisti,,1),INDEX(Flettilisti,,2),,0)</f>
        <v>Vantar flokkun</v>
      </c>
      <c r="Q266" s="11" t="str">
        <f>IF(ISBLANK(M266),"",IF(M266&gt;=Gögn!$J$2,"Styrkhæft","Óstyrkhæft"))</f>
        <v/>
      </c>
    </row>
    <row r="267" spans="1:17" x14ac:dyDescent="0.25">
      <c r="A267" s="37">
        <f t="shared" si="4"/>
        <v>266</v>
      </c>
      <c r="B267" s="67"/>
      <c r="C267" s="68"/>
      <c r="D267" s="67"/>
      <c r="E267" s="67"/>
      <c r="F267" s="67"/>
      <c r="G267" s="67"/>
      <c r="H267" s="67"/>
      <c r="I267" s="67"/>
      <c r="J267" s="67"/>
      <c r="K267" s="67"/>
      <c r="L267" s="67"/>
      <c r="M267" s="69"/>
      <c r="O267" s="11" t="s">
        <v>450</v>
      </c>
      <c r="P267" s="11" t="str" cm="1">
        <f t="array" ref="P267">_xlfn.XLOOKUP(O267,INDEX(Flettilisti,,1),INDEX(Flettilisti,,2),,0)</f>
        <v>Vantar flokkun</v>
      </c>
      <c r="Q267" s="11" t="str">
        <f>IF(ISBLANK(M267),"",IF(M267&gt;=Gögn!$J$2,"Styrkhæft","Óstyrkhæft"))</f>
        <v/>
      </c>
    </row>
    <row r="268" spans="1:17" x14ac:dyDescent="0.25">
      <c r="A268" s="37">
        <f t="shared" si="4"/>
        <v>267</v>
      </c>
      <c r="B268" s="67"/>
      <c r="C268" s="68"/>
      <c r="D268" s="67"/>
      <c r="E268" s="67"/>
      <c r="F268" s="67"/>
      <c r="G268" s="67"/>
      <c r="H268" s="67"/>
      <c r="I268" s="67"/>
      <c r="J268" s="67"/>
      <c r="K268" s="67"/>
      <c r="L268" s="67"/>
      <c r="M268" s="69"/>
      <c r="O268" s="11" t="s">
        <v>450</v>
      </c>
      <c r="P268" s="11" t="str" cm="1">
        <f t="array" ref="P268">_xlfn.XLOOKUP(O268,INDEX(Flettilisti,,1),INDEX(Flettilisti,,2),,0)</f>
        <v>Vantar flokkun</v>
      </c>
      <c r="Q268" s="11" t="str">
        <f>IF(ISBLANK(M268),"",IF(M268&gt;=Gögn!$J$2,"Styrkhæft","Óstyrkhæft"))</f>
        <v/>
      </c>
    </row>
    <row r="269" spans="1:17" x14ac:dyDescent="0.25">
      <c r="A269" s="37">
        <f t="shared" si="4"/>
        <v>268</v>
      </c>
      <c r="B269" s="67"/>
      <c r="C269" s="68"/>
      <c r="D269" s="67"/>
      <c r="E269" s="67"/>
      <c r="F269" s="67"/>
      <c r="G269" s="67"/>
      <c r="H269" s="67"/>
      <c r="I269" s="67"/>
      <c r="J269" s="67"/>
      <c r="K269" s="67"/>
      <c r="L269" s="67"/>
      <c r="M269" s="69"/>
      <c r="O269" s="11" t="s">
        <v>450</v>
      </c>
      <c r="P269" s="11" t="str" cm="1">
        <f t="array" ref="P269">_xlfn.XLOOKUP(O269,INDEX(Flettilisti,,1),INDEX(Flettilisti,,2),,0)</f>
        <v>Vantar flokkun</v>
      </c>
      <c r="Q269" s="11" t="str">
        <f>IF(ISBLANK(M269),"",IF(M269&gt;=Gögn!$J$2,"Styrkhæft","Óstyrkhæft"))</f>
        <v/>
      </c>
    </row>
    <row r="270" spans="1:17" x14ac:dyDescent="0.25">
      <c r="A270" s="37">
        <f t="shared" si="4"/>
        <v>269</v>
      </c>
      <c r="B270" s="67"/>
      <c r="C270" s="68"/>
      <c r="D270" s="67"/>
      <c r="E270" s="67"/>
      <c r="F270" s="67"/>
      <c r="G270" s="67"/>
      <c r="H270" s="67"/>
      <c r="I270" s="67"/>
      <c r="J270" s="67"/>
      <c r="K270" s="67"/>
      <c r="L270" s="67"/>
      <c r="M270" s="69"/>
      <c r="O270" s="11" t="s">
        <v>450</v>
      </c>
      <c r="P270" s="11" t="str" cm="1">
        <f t="array" ref="P270">_xlfn.XLOOKUP(O270,INDEX(Flettilisti,,1),INDEX(Flettilisti,,2),,0)</f>
        <v>Vantar flokkun</v>
      </c>
      <c r="Q270" s="11" t="str">
        <f>IF(ISBLANK(M270),"",IF(M270&gt;=Gögn!$J$2,"Styrkhæft","Óstyrkhæft"))</f>
        <v/>
      </c>
    </row>
    <row r="271" spans="1:17" x14ac:dyDescent="0.25">
      <c r="A271" s="37">
        <f t="shared" si="4"/>
        <v>270</v>
      </c>
      <c r="B271" s="67"/>
      <c r="C271" s="68"/>
      <c r="D271" s="67"/>
      <c r="E271" s="67"/>
      <c r="F271" s="67"/>
      <c r="G271" s="67"/>
      <c r="H271" s="67"/>
      <c r="I271" s="67"/>
      <c r="J271" s="67"/>
      <c r="K271" s="67"/>
      <c r="L271" s="67"/>
      <c r="M271" s="69"/>
      <c r="O271" s="11" t="s">
        <v>450</v>
      </c>
      <c r="P271" s="11" t="str" cm="1">
        <f t="array" ref="P271">_xlfn.XLOOKUP(O271,INDEX(Flettilisti,,1),INDEX(Flettilisti,,2),,0)</f>
        <v>Vantar flokkun</v>
      </c>
      <c r="Q271" s="11" t="str">
        <f>IF(ISBLANK(M271),"",IF(M271&gt;=Gögn!$J$2,"Styrkhæft","Óstyrkhæft"))</f>
        <v/>
      </c>
    </row>
    <row r="272" spans="1:17" x14ac:dyDescent="0.25">
      <c r="A272" s="37">
        <f t="shared" si="4"/>
        <v>271</v>
      </c>
      <c r="B272" s="67"/>
      <c r="C272" s="68"/>
      <c r="D272" s="67"/>
      <c r="E272" s="67"/>
      <c r="F272" s="67"/>
      <c r="G272" s="67"/>
      <c r="H272" s="67"/>
      <c r="I272" s="67"/>
      <c r="J272" s="67"/>
      <c r="K272" s="67"/>
      <c r="L272" s="67"/>
      <c r="M272" s="69"/>
      <c r="O272" s="11" t="s">
        <v>450</v>
      </c>
      <c r="P272" s="11" t="str" cm="1">
        <f t="array" ref="P272">_xlfn.XLOOKUP(O272,INDEX(Flettilisti,,1),INDEX(Flettilisti,,2),,0)</f>
        <v>Vantar flokkun</v>
      </c>
      <c r="Q272" s="11" t="str">
        <f>IF(ISBLANK(M272),"",IF(M272&gt;=Gögn!$J$2,"Styrkhæft","Óstyrkhæft"))</f>
        <v/>
      </c>
    </row>
    <row r="273" spans="1:17" x14ac:dyDescent="0.25">
      <c r="A273" s="37">
        <f t="shared" si="4"/>
        <v>272</v>
      </c>
      <c r="B273" s="67"/>
      <c r="C273" s="68"/>
      <c r="D273" s="67"/>
      <c r="E273" s="67"/>
      <c r="F273" s="67"/>
      <c r="G273" s="67"/>
      <c r="H273" s="67"/>
      <c r="I273" s="67"/>
      <c r="J273" s="67"/>
      <c r="K273" s="67"/>
      <c r="L273" s="67"/>
      <c r="M273" s="69"/>
      <c r="O273" s="11" t="s">
        <v>450</v>
      </c>
      <c r="P273" s="11" t="str" cm="1">
        <f t="array" ref="P273">_xlfn.XLOOKUP(O273,INDEX(Flettilisti,,1),INDEX(Flettilisti,,2),,0)</f>
        <v>Vantar flokkun</v>
      </c>
      <c r="Q273" s="11" t="str">
        <f>IF(ISBLANK(M273),"",IF(M273&gt;=Gögn!$J$2,"Styrkhæft","Óstyrkhæft"))</f>
        <v/>
      </c>
    </row>
    <row r="274" spans="1:17" x14ac:dyDescent="0.25">
      <c r="A274" s="37">
        <f t="shared" si="4"/>
        <v>273</v>
      </c>
      <c r="B274" s="67"/>
      <c r="C274" s="68"/>
      <c r="D274" s="67"/>
      <c r="E274" s="67"/>
      <c r="F274" s="67"/>
      <c r="G274" s="67"/>
      <c r="H274" s="67"/>
      <c r="I274" s="67"/>
      <c r="J274" s="67"/>
      <c r="K274" s="67"/>
      <c r="L274" s="67"/>
      <c r="M274" s="69"/>
      <c r="O274" s="11" t="s">
        <v>450</v>
      </c>
      <c r="P274" s="11" t="str" cm="1">
        <f t="array" ref="P274">_xlfn.XLOOKUP(O274,INDEX(Flettilisti,,1),INDEX(Flettilisti,,2),,0)</f>
        <v>Vantar flokkun</v>
      </c>
      <c r="Q274" s="11" t="str">
        <f>IF(ISBLANK(M274),"",IF(M274&gt;=Gögn!$J$2,"Styrkhæft","Óstyrkhæft"))</f>
        <v/>
      </c>
    </row>
    <row r="275" spans="1:17" x14ac:dyDescent="0.25">
      <c r="A275" s="37">
        <f t="shared" si="4"/>
        <v>274</v>
      </c>
      <c r="B275" s="67"/>
      <c r="C275" s="68"/>
      <c r="D275" s="67"/>
      <c r="E275" s="67"/>
      <c r="F275" s="67"/>
      <c r="G275" s="67"/>
      <c r="H275" s="67"/>
      <c r="I275" s="67"/>
      <c r="J275" s="67"/>
      <c r="K275" s="67"/>
      <c r="L275" s="67"/>
      <c r="M275" s="69"/>
      <c r="O275" s="11" t="s">
        <v>450</v>
      </c>
      <c r="P275" s="11" t="str" cm="1">
        <f t="array" ref="P275">_xlfn.XLOOKUP(O275,INDEX(Flettilisti,,1),INDEX(Flettilisti,,2),,0)</f>
        <v>Vantar flokkun</v>
      </c>
      <c r="Q275" s="11" t="str">
        <f>IF(ISBLANK(M275),"",IF(M275&gt;=Gögn!$J$2,"Styrkhæft","Óstyrkhæft"))</f>
        <v/>
      </c>
    </row>
    <row r="276" spans="1:17" x14ac:dyDescent="0.25">
      <c r="A276" s="37">
        <f t="shared" si="4"/>
        <v>275</v>
      </c>
      <c r="B276" s="67"/>
      <c r="C276" s="68"/>
      <c r="D276" s="67"/>
      <c r="E276" s="67"/>
      <c r="F276" s="67"/>
      <c r="G276" s="67"/>
      <c r="H276" s="67"/>
      <c r="I276" s="67"/>
      <c r="J276" s="67"/>
      <c r="K276" s="67"/>
      <c r="L276" s="67"/>
      <c r="M276" s="69"/>
      <c r="O276" s="11" t="s">
        <v>450</v>
      </c>
      <c r="P276" s="11" t="str" cm="1">
        <f t="array" ref="P276">_xlfn.XLOOKUP(O276,INDEX(Flettilisti,,1),INDEX(Flettilisti,,2),,0)</f>
        <v>Vantar flokkun</v>
      </c>
      <c r="Q276" s="11" t="str">
        <f>IF(ISBLANK(M276),"",IF(M276&gt;=Gögn!$J$2,"Styrkhæft","Óstyrkhæft"))</f>
        <v/>
      </c>
    </row>
    <row r="277" spans="1:17" x14ac:dyDescent="0.25">
      <c r="A277" s="37">
        <f t="shared" si="4"/>
        <v>276</v>
      </c>
      <c r="B277" s="67"/>
      <c r="C277" s="68"/>
      <c r="D277" s="67"/>
      <c r="E277" s="67"/>
      <c r="F277" s="67"/>
      <c r="G277" s="67"/>
      <c r="H277" s="67"/>
      <c r="I277" s="67"/>
      <c r="J277" s="67"/>
      <c r="K277" s="67"/>
      <c r="L277" s="67"/>
      <c r="M277" s="69"/>
      <c r="O277" s="11" t="s">
        <v>450</v>
      </c>
      <c r="P277" s="11" t="str" cm="1">
        <f t="array" ref="P277">_xlfn.XLOOKUP(O277,INDEX(Flettilisti,,1),INDEX(Flettilisti,,2),,0)</f>
        <v>Vantar flokkun</v>
      </c>
      <c r="Q277" s="11" t="str">
        <f>IF(ISBLANK(M277),"",IF(M277&gt;=Gögn!$J$2,"Styrkhæft","Óstyrkhæft"))</f>
        <v/>
      </c>
    </row>
    <row r="278" spans="1:17" x14ac:dyDescent="0.25">
      <c r="A278" s="37">
        <f t="shared" si="4"/>
        <v>277</v>
      </c>
      <c r="B278" s="67"/>
      <c r="C278" s="68"/>
      <c r="D278" s="67"/>
      <c r="E278" s="67"/>
      <c r="F278" s="67"/>
      <c r="G278" s="67"/>
      <c r="H278" s="67"/>
      <c r="I278" s="67"/>
      <c r="J278" s="67"/>
      <c r="K278" s="67"/>
      <c r="L278" s="67"/>
      <c r="M278" s="69"/>
      <c r="O278" s="11" t="s">
        <v>450</v>
      </c>
      <c r="P278" s="11" t="str" cm="1">
        <f t="array" ref="P278">_xlfn.XLOOKUP(O278,INDEX(Flettilisti,,1),INDEX(Flettilisti,,2),,0)</f>
        <v>Vantar flokkun</v>
      </c>
      <c r="Q278" s="11" t="str">
        <f>IF(ISBLANK(M278),"",IF(M278&gt;=Gögn!$J$2,"Styrkhæft","Óstyrkhæft"))</f>
        <v/>
      </c>
    </row>
    <row r="279" spans="1:17" x14ac:dyDescent="0.25">
      <c r="A279" s="37">
        <f t="shared" si="4"/>
        <v>278</v>
      </c>
      <c r="B279" s="67"/>
      <c r="C279" s="68"/>
      <c r="D279" s="67"/>
      <c r="E279" s="67"/>
      <c r="F279" s="67"/>
      <c r="G279" s="67"/>
      <c r="H279" s="67"/>
      <c r="I279" s="67"/>
      <c r="J279" s="67"/>
      <c r="K279" s="67"/>
      <c r="L279" s="67"/>
      <c r="M279" s="69"/>
      <c r="O279" s="11" t="s">
        <v>450</v>
      </c>
      <c r="P279" s="11" t="str" cm="1">
        <f t="array" ref="P279">_xlfn.XLOOKUP(O279,INDEX(Flettilisti,,1),INDEX(Flettilisti,,2),,0)</f>
        <v>Vantar flokkun</v>
      </c>
      <c r="Q279" s="11" t="str">
        <f>IF(ISBLANK(M279),"",IF(M279&gt;=Gögn!$J$2,"Styrkhæft","Óstyrkhæft"))</f>
        <v/>
      </c>
    </row>
    <row r="280" spans="1:17" x14ac:dyDescent="0.25">
      <c r="A280" s="37">
        <f t="shared" si="4"/>
        <v>279</v>
      </c>
      <c r="B280" s="67"/>
      <c r="C280" s="68"/>
      <c r="D280" s="67"/>
      <c r="E280" s="67"/>
      <c r="F280" s="67"/>
      <c r="G280" s="67"/>
      <c r="H280" s="67"/>
      <c r="I280" s="67"/>
      <c r="J280" s="67"/>
      <c r="K280" s="67"/>
      <c r="L280" s="67"/>
      <c r="M280" s="69"/>
      <c r="O280" s="11" t="s">
        <v>450</v>
      </c>
      <c r="P280" s="11" t="str" cm="1">
        <f t="array" ref="P280">_xlfn.XLOOKUP(O280,INDEX(Flettilisti,,1),INDEX(Flettilisti,,2),,0)</f>
        <v>Vantar flokkun</v>
      </c>
      <c r="Q280" s="11" t="str">
        <f>IF(ISBLANK(M280),"",IF(M280&gt;=Gögn!$J$2,"Styrkhæft","Óstyrkhæft"))</f>
        <v/>
      </c>
    </row>
    <row r="281" spans="1:17" x14ac:dyDescent="0.25">
      <c r="A281" s="37">
        <f t="shared" si="4"/>
        <v>280</v>
      </c>
      <c r="B281" s="67"/>
      <c r="C281" s="68"/>
      <c r="D281" s="67"/>
      <c r="E281" s="67"/>
      <c r="F281" s="67"/>
      <c r="G281" s="67"/>
      <c r="H281" s="67"/>
      <c r="I281" s="67"/>
      <c r="J281" s="67"/>
      <c r="K281" s="67"/>
      <c r="L281" s="67"/>
      <c r="M281" s="69"/>
      <c r="O281" s="11" t="s">
        <v>450</v>
      </c>
      <c r="P281" s="11" t="str" cm="1">
        <f t="array" ref="P281">_xlfn.XLOOKUP(O281,INDEX(Flettilisti,,1),INDEX(Flettilisti,,2),,0)</f>
        <v>Vantar flokkun</v>
      </c>
      <c r="Q281" s="11" t="str">
        <f>IF(ISBLANK(M281),"",IF(M281&gt;=Gögn!$J$2,"Styrkhæft","Óstyrkhæft"))</f>
        <v/>
      </c>
    </row>
    <row r="282" spans="1:17" x14ac:dyDescent="0.25">
      <c r="A282" s="37">
        <f t="shared" si="4"/>
        <v>281</v>
      </c>
      <c r="B282" s="67"/>
      <c r="C282" s="68"/>
      <c r="D282" s="67"/>
      <c r="E282" s="67"/>
      <c r="F282" s="67"/>
      <c r="G282" s="67"/>
      <c r="H282" s="67"/>
      <c r="I282" s="67"/>
      <c r="J282" s="67"/>
      <c r="K282" s="67"/>
      <c r="L282" s="67"/>
      <c r="M282" s="69"/>
      <c r="O282" s="11" t="s">
        <v>450</v>
      </c>
      <c r="P282" s="11" t="str" cm="1">
        <f t="array" ref="P282">_xlfn.XLOOKUP(O282,INDEX(Flettilisti,,1),INDEX(Flettilisti,,2),,0)</f>
        <v>Vantar flokkun</v>
      </c>
      <c r="Q282" s="11" t="str">
        <f>IF(ISBLANK(M282),"",IF(M282&gt;=Gögn!$J$2,"Styrkhæft","Óstyrkhæft"))</f>
        <v/>
      </c>
    </row>
    <row r="283" spans="1:17" x14ac:dyDescent="0.25">
      <c r="A283" s="37">
        <f t="shared" si="4"/>
        <v>282</v>
      </c>
      <c r="B283" s="67"/>
      <c r="C283" s="68"/>
      <c r="D283" s="67"/>
      <c r="E283" s="67"/>
      <c r="F283" s="67"/>
      <c r="G283" s="67"/>
      <c r="H283" s="67"/>
      <c r="I283" s="67"/>
      <c r="J283" s="67"/>
      <c r="K283" s="67"/>
      <c r="L283" s="67"/>
      <c r="M283" s="69"/>
      <c r="O283" s="11" t="s">
        <v>450</v>
      </c>
      <c r="P283" s="11" t="str" cm="1">
        <f t="array" ref="P283">_xlfn.XLOOKUP(O283,INDEX(Flettilisti,,1),INDEX(Flettilisti,,2),,0)</f>
        <v>Vantar flokkun</v>
      </c>
      <c r="Q283" s="11" t="str">
        <f>IF(ISBLANK(M283),"",IF(M283&gt;=Gögn!$J$2,"Styrkhæft","Óstyrkhæft"))</f>
        <v/>
      </c>
    </row>
    <row r="284" spans="1:17" x14ac:dyDescent="0.25">
      <c r="A284" s="37">
        <f t="shared" si="4"/>
        <v>283</v>
      </c>
      <c r="B284" s="67"/>
      <c r="C284" s="68"/>
      <c r="D284" s="67"/>
      <c r="E284" s="67"/>
      <c r="F284" s="67"/>
      <c r="G284" s="67"/>
      <c r="H284" s="67"/>
      <c r="I284" s="67"/>
      <c r="J284" s="67"/>
      <c r="K284" s="67"/>
      <c r="L284" s="67"/>
      <c r="M284" s="69"/>
      <c r="O284" s="11" t="s">
        <v>450</v>
      </c>
      <c r="P284" s="11" t="str" cm="1">
        <f t="array" ref="P284">_xlfn.XLOOKUP(O284,INDEX(Flettilisti,,1),INDEX(Flettilisti,,2),,0)</f>
        <v>Vantar flokkun</v>
      </c>
      <c r="Q284" s="11" t="str">
        <f>IF(ISBLANK(M284),"",IF(M284&gt;=Gögn!$J$2,"Styrkhæft","Óstyrkhæft"))</f>
        <v/>
      </c>
    </row>
    <row r="285" spans="1:17" x14ac:dyDescent="0.25">
      <c r="A285" s="37">
        <f t="shared" si="4"/>
        <v>284</v>
      </c>
      <c r="B285" s="67"/>
      <c r="C285" s="68"/>
      <c r="D285" s="67"/>
      <c r="E285" s="67"/>
      <c r="F285" s="67"/>
      <c r="G285" s="67"/>
      <c r="H285" s="67"/>
      <c r="I285" s="67"/>
      <c r="J285" s="67"/>
      <c r="K285" s="67"/>
      <c r="L285" s="67"/>
      <c r="M285" s="69"/>
      <c r="O285" s="11" t="s">
        <v>450</v>
      </c>
      <c r="P285" s="11" t="str" cm="1">
        <f t="array" ref="P285">_xlfn.XLOOKUP(O285,INDEX(Flettilisti,,1),INDEX(Flettilisti,,2),,0)</f>
        <v>Vantar flokkun</v>
      </c>
      <c r="Q285" s="11" t="str">
        <f>IF(ISBLANK(M285),"",IF(M285&gt;=Gögn!$J$2,"Styrkhæft","Óstyrkhæft"))</f>
        <v/>
      </c>
    </row>
    <row r="286" spans="1:17" x14ac:dyDescent="0.25">
      <c r="A286" s="37">
        <f t="shared" si="4"/>
        <v>285</v>
      </c>
      <c r="B286" s="67"/>
      <c r="C286" s="68"/>
      <c r="D286" s="67"/>
      <c r="E286" s="67"/>
      <c r="F286" s="67"/>
      <c r="G286" s="67"/>
      <c r="H286" s="67"/>
      <c r="I286" s="67"/>
      <c r="J286" s="67"/>
      <c r="K286" s="67"/>
      <c r="L286" s="67"/>
      <c r="M286" s="69"/>
      <c r="O286" s="11" t="s">
        <v>450</v>
      </c>
      <c r="P286" s="11" t="str" cm="1">
        <f t="array" ref="P286">_xlfn.XLOOKUP(O286,INDEX(Flettilisti,,1),INDEX(Flettilisti,,2),,0)</f>
        <v>Vantar flokkun</v>
      </c>
      <c r="Q286" s="11" t="str">
        <f>IF(ISBLANK(M286),"",IF(M286&gt;=Gögn!$J$2,"Styrkhæft","Óstyrkhæft"))</f>
        <v/>
      </c>
    </row>
    <row r="287" spans="1:17" x14ac:dyDescent="0.25">
      <c r="A287" s="37">
        <f t="shared" si="4"/>
        <v>286</v>
      </c>
      <c r="B287" s="67"/>
      <c r="C287" s="68"/>
      <c r="D287" s="67"/>
      <c r="E287" s="67"/>
      <c r="F287" s="67"/>
      <c r="G287" s="67"/>
      <c r="H287" s="67"/>
      <c r="I287" s="67"/>
      <c r="J287" s="67"/>
      <c r="K287" s="67"/>
      <c r="L287" s="67"/>
      <c r="M287" s="69"/>
      <c r="O287" s="11" t="s">
        <v>450</v>
      </c>
      <c r="P287" s="11" t="str" cm="1">
        <f t="array" ref="P287">_xlfn.XLOOKUP(O287,INDEX(Flettilisti,,1),INDEX(Flettilisti,,2),,0)</f>
        <v>Vantar flokkun</v>
      </c>
      <c r="Q287" s="11" t="str">
        <f>IF(ISBLANK(M287),"",IF(M287&gt;=Gögn!$J$2,"Styrkhæft","Óstyrkhæft"))</f>
        <v/>
      </c>
    </row>
    <row r="288" spans="1:17" x14ac:dyDescent="0.25">
      <c r="A288" s="37">
        <f t="shared" si="4"/>
        <v>287</v>
      </c>
      <c r="B288" s="67"/>
      <c r="C288" s="68"/>
      <c r="D288" s="67"/>
      <c r="E288" s="67"/>
      <c r="F288" s="67"/>
      <c r="G288" s="67"/>
      <c r="H288" s="67"/>
      <c r="I288" s="67"/>
      <c r="J288" s="67"/>
      <c r="K288" s="67"/>
      <c r="L288" s="67"/>
      <c r="M288" s="69"/>
      <c r="O288" s="11" t="s">
        <v>450</v>
      </c>
      <c r="P288" s="11" t="str" cm="1">
        <f t="array" ref="P288">_xlfn.XLOOKUP(O288,INDEX(Flettilisti,,1),INDEX(Flettilisti,,2),,0)</f>
        <v>Vantar flokkun</v>
      </c>
      <c r="Q288" s="11" t="str">
        <f>IF(ISBLANK(M288),"",IF(M288&gt;=Gögn!$J$2,"Styrkhæft","Óstyrkhæft"))</f>
        <v/>
      </c>
    </row>
    <row r="289" spans="1:17" x14ac:dyDescent="0.25">
      <c r="A289" s="37">
        <f t="shared" si="4"/>
        <v>288</v>
      </c>
      <c r="B289" s="67"/>
      <c r="C289" s="68"/>
      <c r="D289" s="67"/>
      <c r="E289" s="67"/>
      <c r="F289" s="67"/>
      <c r="G289" s="67"/>
      <c r="H289" s="67"/>
      <c r="I289" s="67"/>
      <c r="J289" s="67"/>
      <c r="K289" s="67"/>
      <c r="L289" s="67"/>
      <c r="M289" s="69"/>
      <c r="O289" s="11" t="s">
        <v>450</v>
      </c>
      <c r="P289" s="11" t="str" cm="1">
        <f t="array" ref="P289">_xlfn.XLOOKUP(O289,INDEX(Flettilisti,,1),INDEX(Flettilisti,,2),,0)</f>
        <v>Vantar flokkun</v>
      </c>
      <c r="Q289" s="11" t="str">
        <f>IF(ISBLANK(M289),"",IF(M289&gt;=Gögn!$J$2,"Styrkhæft","Óstyrkhæft"))</f>
        <v/>
      </c>
    </row>
    <row r="290" spans="1:17" x14ac:dyDescent="0.25">
      <c r="A290" s="37">
        <f t="shared" si="4"/>
        <v>289</v>
      </c>
      <c r="B290" s="67"/>
      <c r="C290" s="68"/>
      <c r="D290" s="67"/>
      <c r="E290" s="67"/>
      <c r="F290" s="67"/>
      <c r="G290" s="67"/>
      <c r="H290" s="67"/>
      <c r="I290" s="67"/>
      <c r="J290" s="67"/>
      <c r="K290" s="67"/>
      <c r="L290" s="67"/>
      <c r="M290" s="69"/>
      <c r="O290" s="11" t="s">
        <v>450</v>
      </c>
      <c r="P290" s="11" t="str" cm="1">
        <f t="array" ref="P290">_xlfn.XLOOKUP(O290,INDEX(Flettilisti,,1),INDEX(Flettilisti,,2),,0)</f>
        <v>Vantar flokkun</v>
      </c>
      <c r="Q290" s="11" t="str">
        <f>IF(ISBLANK(M290),"",IF(M290&gt;=Gögn!$J$2,"Styrkhæft","Óstyrkhæft"))</f>
        <v/>
      </c>
    </row>
    <row r="291" spans="1:17" x14ac:dyDescent="0.25">
      <c r="A291" s="37">
        <f t="shared" si="4"/>
        <v>290</v>
      </c>
      <c r="B291" s="67"/>
      <c r="C291" s="68"/>
      <c r="D291" s="67"/>
      <c r="E291" s="67"/>
      <c r="F291" s="67"/>
      <c r="G291" s="67"/>
      <c r="H291" s="67"/>
      <c r="I291" s="67"/>
      <c r="J291" s="67"/>
      <c r="K291" s="67"/>
      <c r="L291" s="67"/>
      <c r="M291" s="69"/>
      <c r="O291" s="11" t="s">
        <v>450</v>
      </c>
      <c r="P291" s="11" t="str" cm="1">
        <f t="array" ref="P291">_xlfn.XLOOKUP(O291,INDEX(Flettilisti,,1),INDEX(Flettilisti,,2),,0)</f>
        <v>Vantar flokkun</v>
      </c>
      <c r="Q291" s="11" t="str">
        <f>IF(ISBLANK(M291),"",IF(M291&gt;=Gögn!$J$2,"Styrkhæft","Óstyrkhæft"))</f>
        <v/>
      </c>
    </row>
    <row r="292" spans="1:17" x14ac:dyDescent="0.25">
      <c r="A292" s="37">
        <f t="shared" si="4"/>
        <v>291</v>
      </c>
      <c r="B292" s="67"/>
      <c r="C292" s="68"/>
      <c r="D292" s="67"/>
      <c r="E292" s="67"/>
      <c r="F292" s="67"/>
      <c r="G292" s="67"/>
      <c r="H292" s="67"/>
      <c r="I292" s="67"/>
      <c r="J292" s="67"/>
      <c r="K292" s="67"/>
      <c r="L292" s="67"/>
      <c r="M292" s="69"/>
      <c r="O292" s="11" t="s">
        <v>450</v>
      </c>
      <c r="P292" s="11" t="str" cm="1">
        <f t="array" ref="P292">_xlfn.XLOOKUP(O292,INDEX(Flettilisti,,1),INDEX(Flettilisti,,2),,0)</f>
        <v>Vantar flokkun</v>
      </c>
      <c r="Q292" s="11" t="str">
        <f>IF(ISBLANK(M292),"",IF(M292&gt;=Gögn!$J$2,"Styrkhæft","Óstyrkhæft"))</f>
        <v/>
      </c>
    </row>
    <row r="293" spans="1:17" x14ac:dyDescent="0.25">
      <c r="A293" s="37">
        <f t="shared" si="4"/>
        <v>292</v>
      </c>
      <c r="B293" s="67"/>
      <c r="C293" s="68"/>
      <c r="D293" s="67"/>
      <c r="E293" s="67"/>
      <c r="F293" s="67"/>
      <c r="G293" s="67"/>
      <c r="H293" s="67"/>
      <c r="I293" s="67"/>
      <c r="J293" s="67"/>
      <c r="K293" s="67"/>
      <c r="L293" s="67"/>
      <c r="M293" s="69"/>
      <c r="O293" s="11" t="s">
        <v>450</v>
      </c>
      <c r="P293" s="11" t="str" cm="1">
        <f t="array" ref="P293">_xlfn.XLOOKUP(O293,INDEX(Flettilisti,,1),INDEX(Flettilisti,,2),,0)</f>
        <v>Vantar flokkun</v>
      </c>
      <c r="Q293" s="11" t="str">
        <f>IF(ISBLANK(M293),"",IF(M293&gt;=Gögn!$J$2,"Styrkhæft","Óstyrkhæft"))</f>
        <v/>
      </c>
    </row>
    <row r="294" spans="1:17" x14ac:dyDescent="0.25">
      <c r="A294" s="37">
        <f t="shared" si="4"/>
        <v>293</v>
      </c>
      <c r="B294" s="67"/>
      <c r="C294" s="68"/>
      <c r="D294" s="67"/>
      <c r="E294" s="67"/>
      <c r="F294" s="67"/>
      <c r="G294" s="67"/>
      <c r="H294" s="67"/>
      <c r="I294" s="67"/>
      <c r="J294" s="67"/>
      <c r="K294" s="67"/>
      <c r="L294" s="67"/>
      <c r="M294" s="69"/>
      <c r="O294" s="11" t="s">
        <v>450</v>
      </c>
      <c r="P294" s="11" t="str" cm="1">
        <f t="array" ref="P294">_xlfn.XLOOKUP(O294,INDEX(Flettilisti,,1),INDEX(Flettilisti,,2),,0)</f>
        <v>Vantar flokkun</v>
      </c>
      <c r="Q294" s="11" t="str">
        <f>IF(ISBLANK(M294),"",IF(M294&gt;=Gögn!$J$2,"Styrkhæft","Óstyrkhæft"))</f>
        <v/>
      </c>
    </row>
    <row r="295" spans="1:17" x14ac:dyDescent="0.25">
      <c r="A295" s="37">
        <f t="shared" si="4"/>
        <v>294</v>
      </c>
      <c r="B295" s="67"/>
      <c r="C295" s="68"/>
      <c r="D295" s="67"/>
      <c r="E295" s="67"/>
      <c r="F295" s="67"/>
      <c r="G295" s="67"/>
      <c r="H295" s="67"/>
      <c r="I295" s="67"/>
      <c r="J295" s="67"/>
      <c r="K295" s="67"/>
      <c r="L295" s="67"/>
      <c r="M295" s="69"/>
      <c r="O295" s="11" t="s">
        <v>450</v>
      </c>
      <c r="P295" s="11" t="str" cm="1">
        <f t="array" ref="P295">_xlfn.XLOOKUP(O295,INDEX(Flettilisti,,1),INDEX(Flettilisti,,2),,0)</f>
        <v>Vantar flokkun</v>
      </c>
      <c r="Q295" s="11" t="str">
        <f>IF(ISBLANK(M295),"",IF(M295&gt;=Gögn!$J$2,"Styrkhæft","Óstyrkhæft"))</f>
        <v/>
      </c>
    </row>
    <row r="296" spans="1:17" x14ac:dyDescent="0.25">
      <c r="A296" s="37">
        <f t="shared" si="4"/>
        <v>295</v>
      </c>
      <c r="B296" s="67"/>
      <c r="C296" s="68"/>
      <c r="D296" s="67"/>
      <c r="E296" s="67"/>
      <c r="F296" s="67"/>
      <c r="G296" s="67"/>
      <c r="H296" s="67"/>
      <c r="I296" s="67"/>
      <c r="J296" s="67"/>
      <c r="K296" s="67"/>
      <c r="L296" s="67"/>
      <c r="M296" s="69"/>
      <c r="O296" s="11" t="s">
        <v>450</v>
      </c>
      <c r="P296" s="11" t="str" cm="1">
        <f t="array" ref="P296">_xlfn.XLOOKUP(O296,INDEX(Flettilisti,,1),INDEX(Flettilisti,,2),,0)</f>
        <v>Vantar flokkun</v>
      </c>
      <c r="Q296" s="11" t="str">
        <f>IF(ISBLANK(M296),"",IF(M296&gt;=Gögn!$J$2,"Styrkhæft","Óstyrkhæft"))</f>
        <v/>
      </c>
    </row>
    <row r="297" spans="1:17" x14ac:dyDescent="0.25">
      <c r="A297" s="37">
        <f t="shared" si="4"/>
        <v>296</v>
      </c>
      <c r="B297" s="67"/>
      <c r="C297" s="68"/>
      <c r="D297" s="67"/>
      <c r="E297" s="67"/>
      <c r="F297" s="67"/>
      <c r="G297" s="67"/>
      <c r="H297" s="67"/>
      <c r="I297" s="67"/>
      <c r="J297" s="67"/>
      <c r="K297" s="67"/>
      <c r="L297" s="67"/>
      <c r="M297" s="69"/>
      <c r="O297" s="11" t="s">
        <v>450</v>
      </c>
      <c r="P297" s="11" t="str" cm="1">
        <f t="array" ref="P297">_xlfn.XLOOKUP(O297,INDEX(Flettilisti,,1),INDEX(Flettilisti,,2),,0)</f>
        <v>Vantar flokkun</v>
      </c>
      <c r="Q297" s="11" t="str">
        <f>IF(ISBLANK(M297),"",IF(M297&gt;=Gögn!$J$2,"Styrkhæft","Óstyrkhæft"))</f>
        <v/>
      </c>
    </row>
    <row r="298" spans="1:17" x14ac:dyDescent="0.25">
      <c r="A298" s="37">
        <f t="shared" si="4"/>
        <v>297</v>
      </c>
      <c r="B298" s="67"/>
      <c r="C298" s="68"/>
      <c r="D298" s="67"/>
      <c r="E298" s="67"/>
      <c r="F298" s="67"/>
      <c r="G298" s="67"/>
      <c r="H298" s="67"/>
      <c r="I298" s="67"/>
      <c r="J298" s="67"/>
      <c r="K298" s="67"/>
      <c r="L298" s="67"/>
      <c r="M298" s="69"/>
      <c r="O298" s="11" t="s">
        <v>450</v>
      </c>
      <c r="P298" s="11" t="str" cm="1">
        <f t="array" ref="P298">_xlfn.XLOOKUP(O298,INDEX(Flettilisti,,1),INDEX(Flettilisti,,2),,0)</f>
        <v>Vantar flokkun</v>
      </c>
      <c r="Q298" s="11" t="str">
        <f>IF(ISBLANK(M298),"",IF(M298&gt;=Gögn!$J$2,"Styrkhæft","Óstyrkhæft"))</f>
        <v/>
      </c>
    </row>
    <row r="299" spans="1:17" x14ac:dyDescent="0.25">
      <c r="A299" s="37">
        <f t="shared" si="4"/>
        <v>298</v>
      </c>
      <c r="B299" s="67"/>
      <c r="C299" s="68"/>
      <c r="D299" s="67"/>
      <c r="E299" s="67"/>
      <c r="F299" s="67"/>
      <c r="G299" s="67"/>
      <c r="H299" s="67"/>
      <c r="I299" s="67"/>
      <c r="J299" s="67"/>
      <c r="K299" s="67"/>
      <c r="L299" s="67"/>
      <c r="M299" s="69"/>
      <c r="O299" s="11" t="s">
        <v>450</v>
      </c>
      <c r="P299" s="11" t="str" cm="1">
        <f t="array" ref="P299">_xlfn.XLOOKUP(O299,INDEX(Flettilisti,,1),INDEX(Flettilisti,,2),,0)</f>
        <v>Vantar flokkun</v>
      </c>
      <c r="Q299" s="11" t="str">
        <f>IF(ISBLANK(M299),"",IF(M299&gt;=Gögn!$J$2,"Styrkhæft","Óstyrkhæft"))</f>
        <v/>
      </c>
    </row>
    <row r="300" spans="1:17" x14ac:dyDescent="0.25">
      <c r="A300" s="37">
        <f t="shared" si="4"/>
        <v>299</v>
      </c>
      <c r="B300" s="67"/>
      <c r="C300" s="68"/>
      <c r="D300" s="67"/>
      <c r="E300" s="67"/>
      <c r="F300" s="67"/>
      <c r="G300" s="67"/>
      <c r="H300" s="67"/>
      <c r="I300" s="67"/>
      <c r="J300" s="67"/>
      <c r="K300" s="67"/>
      <c r="L300" s="67"/>
      <c r="M300" s="69"/>
      <c r="O300" s="11" t="s">
        <v>450</v>
      </c>
      <c r="P300" s="11" t="str" cm="1">
        <f t="array" ref="P300">_xlfn.XLOOKUP(O300,INDEX(Flettilisti,,1),INDEX(Flettilisti,,2),,0)</f>
        <v>Vantar flokkun</v>
      </c>
      <c r="Q300" s="11" t="str">
        <f>IF(ISBLANK(M300),"",IF(M300&gt;=Gögn!$J$2,"Styrkhæft","Óstyrkhæft"))</f>
        <v/>
      </c>
    </row>
    <row r="301" spans="1:17" x14ac:dyDescent="0.25">
      <c r="A301" s="37">
        <f t="shared" si="4"/>
        <v>300</v>
      </c>
      <c r="B301" s="67"/>
      <c r="C301" s="68"/>
      <c r="D301" s="67"/>
      <c r="E301" s="67"/>
      <c r="F301" s="67"/>
      <c r="G301" s="67"/>
      <c r="H301" s="67"/>
      <c r="I301" s="67"/>
      <c r="J301" s="67"/>
      <c r="K301" s="67"/>
      <c r="L301" s="67"/>
      <c r="M301" s="69"/>
      <c r="O301" s="11" t="s">
        <v>450</v>
      </c>
      <c r="P301" s="11" t="str" cm="1">
        <f t="array" ref="P301">_xlfn.XLOOKUP(O301,INDEX(Flettilisti,,1),INDEX(Flettilisti,,2),,0)</f>
        <v>Vantar flokkun</v>
      </c>
      <c r="Q301" s="11" t="str">
        <f>IF(ISBLANK(M301),"",IF(M301&gt;=Gögn!$J$2,"Styrkhæft","Óstyrkhæft"))</f>
        <v/>
      </c>
    </row>
    <row r="302" spans="1:17" x14ac:dyDescent="0.25">
      <c r="A302" s="37">
        <f t="shared" si="4"/>
        <v>301</v>
      </c>
      <c r="B302" s="67"/>
      <c r="C302" s="68"/>
      <c r="D302" s="67"/>
      <c r="E302" s="67"/>
      <c r="F302" s="67"/>
      <c r="G302" s="67"/>
      <c r="H302" s="67"/>
      <c r="I302" s="67"/>
      <c r="J302" s="67"/>
      <c r="K302" s="67"/>
      <c r="L302" s="67"/>
      <c r="M302" s="69"/>
      <c r="O302" s="11" t="s">
        <v>450</v>
      </c>
      <c r="P302" s="11" t="str" cm="1">
        <f t="array" ref="P302">_xlfn.XLOOKUP(O302,INDEX(Flettilisti,,1),INDEX(Flettilisti,,2),,0)</f>
        <v>Vantar flokkun</v>
      </c>
      <c r="Q302" s="11" t="str">
        <f>IF(ISBLANK(M302),"",IF(M302&gt;=Gögn!$J$2,"Styrkhæft","Óstyrkhæft"))</f>
        <v/>
      </c>
    </row>
    <row r="303" spans="1:17" x14ac:dyDescent="0.25">
      <c r="A303" s="37">
        <f t="shared" si="4"/>
        <v>302</v>
      </c>
      <c r="B303" s="67"/>
      <c r="C303" s="68"/>
      <c r="D303" s="67"/>
      <c r="E303" s="67"/>
      <c r="F303" s="67"/>
      <c r="G303" s="67"/>
      <c r="H303" s="67"/>
      <c r="I303" s="67"/>
      <c r="J303" s="67"/>
      <c r="K303" s="67"/>
      <c r="L303" s="67"/>
      <c r="M303" s="69"/>
      <c r="O303" s="11" t="s">
        <v>450</v>
      </c>
      <c r="P303" s="11" t="str" cm="1">
        <f t="array" ref="P303">_xlfn.XLOOKUP(O303,INDEX(Flettilisti,,1),INDEX(Flettilisti,,2),,0)</f>
        <v>Vantar flokkun</v>
      </c>
      <c r="Q303" s="11" t="str">
        <f>IF(ISBLANK(M303),"",IF(M303&gt;=Gögn!$J$2,"Styrkhæft","Óstyrkhæft"))</f>
        <v/>
      </c>
    </row>
    <row r="304" spans="1:17" x14ac:dyDescent="0.25">
      <c r="A304" s="37">
        <f t="shared" si="4"/>
        <v>303</v>
      </c>
      <c r="B304" s="67"/>
      <c r="C304" s="68"/>
      <c r="D304" s="67"/>
      <c r="E304" s="67"/>
      <c r="F304" s="67"/>
      <c r="G304" s="67"/>
      <c r="H304" s="67"/>
      <c r="I304" s="67"/>
      <c r="J304" s="67"/>
      <c r="K304" s="67"/>
      <c r="L304" s="67"/>
      <c r="M304" s="69"/>
      <c r="O304" s="11" t="s">
        <v>450</v>
      </c>
      <c r="P304" s="11" t="str" cm="1">
        <f t="array" ref="P304">_xlfn.XLOOKUP(O304,INDEX(Flettilisti,,1),INDEX(Flettilisti,,2),,0)</f>
        <v>Vantar flokkun</v>
      </c>
      <c r="Q304" s="11" t="str">
        <f>IF(ISBLANK(M304),"",IF(M304&gt;=Gögn!$J$2,"Styrkhæft","Óstyrkhæft"))</f>
        <v/>
      </c>
    </row>
    <row r="305" spans="1:17" x14ac:dyDescent="0.25">
      <c r="A305" s="37">
        <f t="shared" si="4"/>
        <v>304</v>
      </c>
      <c r="B305" s="67"/>
      <c r="C305" s="68"/>
      <c r="D305" s="67"/>
      <c r="E305" s="67"/>
      <c r="F305" s="67"/>
      <c r="G305" s="67"/>
      <c r="H305" s="67"/>
      <c r="I305" s="67"/>
      <c r="J305" s="67"/>
      <c r="K305" s="67"/>
      <c r="L305" s="67"/>
      <c r="M305" s="69"/>
      <c r="O305" s="11" t="s">
        <v>450</v>
      </c>
      <c r="P305" s="11" t="str" cm="1">
        <f t="array" ref="P305">_xlfn.XLOOKUP(O305,INDEX(Flettilisti,,1),INDEX(Flettilisti,,2),,0)</f>
        <v>Vantar flokkun</v>
      </c>
      <c r="Q305" s="11" t="str">
        <f>IF(ISBLANK(M305),"",IF(M305&gt;=Gögn!$J$2,"Styrkhæft","Óstyrkhæft"))</f>
        <v/>
      </c>
    </row>
    <row r="306" spans="1:17" x14ac:dyDescent="0.25">
      <c r="A306" s="37">
        <f t="shared" si="4"/>
        <v>305</v>
      </c>
      <c r="B306" s="67"/>
      <c r="C306" s="68"/>
      <c r="D306" s="67"/>
      <c r="E306" s="67"/>
      <c r="F306" s="67"/>
      <c r="G306" s="67"/>
      <c r="H306" s="67"/>
      <c r="I306" s="67"/>
      <c r="J306" s="67"/>
      <c r="K306" s="67"/>
      <c r="L306" s="67"/>
      <c r="M306" s="69"/>
      <c r="O306" s="11" t="s">
        <v>450</v>
      </c>
      <c r="P306" s="11" t="str" cm="1">
        <f t="array" ref="P306">_xlfn.XLOOKUP(O306,INDEX(Flettilisti,,1),INDEX(Flettilisti,,2),,0)</f>
        <v>Vantar flokkun</v>
      </c>
      <c r="Q306" s="11" t="str">
        <f>IF(ISBLANK(M306),"",IF(M306&gt;=Gögn!$J$2,"Styrkhæft","Óstyrkhæft"))</f>
        <v/>
      </c>
    </row>
    <row r="307" spans="1:17" x14ac:dyDescent="0.25">
      <c r="A307" s="37">
        <f t="shared" si="4"/>
        <v>306</v>
      </c>
      <c r="B307" s="67"/>
      <c r="C307" s="68"/>
      <c r="D307" s="67"/>
      <c r="E307" s="67"/>
      <c r="F307" s="67"/>
      <c r="G307" s="67"/>
      <c r="H307" s="67"/>
      <c r="I307" s="67"/>
      <c r="J307" s="67"/>
      <c r="K307" s="67"/>
      <c r="L307" s="67"/>
      <c r="M307" s="69"/>
      <c r="O307" s="11" t="s">
        <v>450</v>
      </c>
      <c r="P307" s="11" t="str" cm="1">
        <f t="array" ref="P307">_xlfn.XLOOKUP(O307,INDEX(Flettilisti,,1),INDEX(Flettilisti,,2),,0)</f>
        <v>Vantar flokkun</v>
      </c>
      <c r="Q307" s="11" t="str">
        <f>IF(ISBLANK(M307),"",IF(M307&gt;=Gögn!$J$2,"Styrkhæft","Óstyrkhæft"))</f>
        <v/>
      </c>
    </row>
    <row r="308" spans="1:17" x14ac:dyDescent="0.25">
      <c r="A308" s="37">
        <f t="shared" si="4"/>
        <v>307</v>
      </c>
      <c r="B308" s="67"/>
      <c r="C308" s="68"/>
      <c r="D308" s="67"/>
      <c r="E308" s="67"/>
      <c r="F308" s="67"/>
      <c r="G308" s="67"/>
      <c r="H308" s="67"/>
      <c r="I308" s="67"/>
      <c r="J308" s="67"/>
      <c r="K308" s="67"/>
      <c r="L308" s="67"/>
      <c r="M308" s="69"/>
      <c r="O308" s="11" t="s">
        <v>450</v>
      </c>
      <c r="P308" s="11" t="str" cm="1">
        <f t="array" ref="P308">_xlfn.XLOOKUP(O308,INDEX(Flettilisti,,1),INDEX(Flettilisti,,2),,0)</f>
        <v>Vantar flokkun</v>
      </c>
      <c r="Q308" s="11" t="str">
        <f>IF(ISBLANK(M308),"",IF(M308&gt;=Gögn!$J$2,"Styrkhæft","Óstyrkhæft"))</f>
        <v/>
      </c>
    </row>
    <row r="309" spans="1:17" x14ac:dyDescent="0.25">
      <c r="A309" s="37">
        <f t="shared" si="4"/>
        <v>308</v>
      </c>
      <c r="B309" s="67"/>
      <c r="C309" s="68"/>
      <c r="D309" s="67"/>
      <c r="E309" s="67"/>
      <c r="F309" s="67"/>
      <c r="G309" s="67"/>
      <c r="H309" s="67"/>
      <c r="I309" s="67"/>
      <c r="J309" s="67"/>
      <c r="K309" s="67"/>
      <c r="L309" s="67"/>
      <c r="M309" s="69"/>
      <c r="O309" s="11" t="s">
        <v>450</v>
      </c>
      <c r="P309" s="11" t="str" cm="1">
        <f t="array" ref="P309">_xlfn.XLOOKUP(O309,INDEX(Flettilisti,,1),INDEX(Flettilisti,,2),,0)</f>
        <v>Vantar flokkun</v>
      </c>
      <c r="Q309" s="11" t="str">
        <f>IF(ISBLANK(M309),"",IF(M309&gt;=Gögn!$J$2,"Styrkhæft","Óstyrkhæft"))</f>
        <v/>
      </c>
    </row>
    <row r="310" spans="1:17" x14ac:dyDescent="0.25">
      <c r="A310" s="37">
        <f t="shared" si="4"/>
        <v>309</v>
      </c>
      <c r="B310" s="67"/>
      <c r="C310" s="68"/>
      <c r="D310" s="67"/>
      <c r="E310" s="67"/>
      <c r="F310" s="67"/>
      <c r="G310" s="67"/>
      <c r="H310" s="67"/>
      <c r="I310" s="67"/>
      <c r="J310" s="67"/>
      <c r="K310" s="67"/>
      <c r="L310" s="67"/>
      <c r="M310" s="69"/>
      <c r="O310" s="11" t="s">
        <v>450</v>
      </c>
      <c r="P310" s="11" t="str" cm="1">
        <f t="array" ref="P310">_xlfn.XLOOKUP(O310,INDEX(Flettilisti,,1),INDEX(Flettilisti,,2),,0)</f>
        <v>Vantar flokkun</v>
      </c>
      <c r="Q310" s="11" t="str">
        <f>IF(ISBLANK(M310),"",IF(M310&gt;=Gögn!$J$2,"Styrkhæft","Óstyrkhæft"))</f>
        <v/>
      </c>
    </row>
    <row r="311" spans="1:17" x14ac:dyDescent="0.25">
      <c r="A311" s="37">
        <f t="shared" si="4"/>
        <v>310</v>
      </c>
      <c r="B311" s="67"/>
      <c r="C311" s="68"/>
      <c r="D311" s="67"/>
      <c r="E311" s="67"/>
      <c r="F311" s="67"/>
      <c r="G311" s="67"/>
      <c r="H311" s="67"/>
      <c r="I311" s="67"/>
      <c r="J311" s="67"/>
      <c r="K311" s="67"/>
      <c r="L311" s="67"/>
      <c r="M311" s="69"/>
      <c r="O311" s="11" t="s">
        <v>450</v>
      </c>
      <c r="P311" s="11" t="str" cm="1">
        <f t="array" ref="P311">_xlfn.XLOOKUP(O311,INDEX(Flettilisti,,1),INDEX(Flettilisti,,2),,0)</f>
        <v>Vantar flokkun</v>
      </c>
      <c r="Q311" s="11" t="str">
        <f>IF(ISBLANK(M311),"",IF(M311&gt;=Gögn!$J$2,"Styrkhæft","Óstyrkhæft"))</f>
        <v/>
      </c>
    </row>
    <row r="312" spans="1:17" x14ac:dyDescent="0.25">
      <c r="A312" s="37">
        <f t="shared" si="4"/>
        <v>311</v>
      </c>
      <c r="B312" s="67"/>
      <c r="C312" s="68"/>
      <c r="D312" s="67"/>
      <c r="E312" s="67"/>
      <c r="F312" s="67"/>
      <c r="G312" s="67"/>
      <c r="H312" s="67"/>
      <c r="I312" s="67"/>
      <c r="J312" s="67"/>
      <c r="K312" s="67"/>
      <c r="L312" s="67"/>
      <c r="M312" s="69"/>
      <c r="O312" s="11" t="s">
        <v>450</v>
      </c>
      <c r="P312" s="11" t="str" cm="1">
        <f t="array" ref="P312">_xlfn.XLOOKUP(O312,INDEX(Flettilisti,,1),INDEX(Flettilisti,,2),,0)</f>
        <v>Vantar flokkun</v>
      </c>
      <c r="Q312" s="11" t="str">
        <f>IF(ISBLANK(M312),"",IF(M312&gt;=Gögn!$J$2,"Styrkhæft","Óstyrkhæft"))</f>
        <v/>
      </c>
    </row>
    <row r="313" spans="1:17" x14ac:dyDescent="0.25">
      <c r="A313" s="37">
        <f t="shared" si="4"/>
        <v>312</v>
      </c>
      <c r="B313" s="67"/>
      <c r="C313" s="68"/>
      <c r="D313" s="67"/>
      <c r="E313" s="67"/>
      <c r="F313" s="67"/>
      <c r="G313" s="67"/>
      <c r="H313" s="67"/>
      <c r="I313" s="67"/>
      <c r="J313" s="67"/>
      <c r="K313" s="67"/>
      <c r="L313" s="67"/>
      <c r="M313" s="69"/>
      <c r="O313" s="11" t="s">
        <v>450</v>
      </c>
      <c r="P313" s="11" t="str" cm="1">
        <f t="array" ref="P313">_xlfn.XLOOKUP(O313,INDEX(Flettilisti,,1),INDEX(Flettilisti,,2),,0)</f>
        <v>Vantar flokkun</v>
      </c>
      <c r="Q313" s="11" t="str">
        <f>IF(ISBLANK(M313),"",IF(M313&gt;=Gögn!$J$2,"Styrkhæft","Óstyrkhæft"))</f>
        <v/>
      </c>
    </row>
    <row r="314" spans="1:17" x14ac:dyDescent="0.25">
      <c r="A314" s="37">
        <f t="shared" si="4"/>
        <v>313</v>
      </c>
      <c r="B314" s="67"/>
      <c r="C314" s="68"/>
      <c r="D314" s="67"/>
      <c r="E314" s="67"/>
      <c r="F314" s="67"/>
      <c r="G314" s="67"/>
      <c r="H314" s="67"/>
      <c r="I314" s="67"/>
      <c r="J314" s="67"/>
      <c r="K314" s="67"/>
      <c r="L314" s="67"/>
      <c r="M314" s="69"/>
      <c r="O314" s="11" t="s">
        <v>450</v>
      </c>
      <c r="P314" s="11" t="str" cm="1">
        <f t="array" ref="P314">_xlfn.XLOOKUP(O314,INDEX(Flettilisti,,1),INDEX(Flettilisti,,2),,0)</f>
        <v>Vantar flokkun</v>
      </c>
      <c r="Q314" s="11" t="str">
        <f>IF(ISBLANK(M314),"",IF(M314&gt;=Gögn!$J$2,"Styrkhæft","Óstyrkhæft"))</f>
        <v/>
      </c>
    </row>
    <row r="315" spans="1:17" x14ac:dyDescent="0.25">
      <c r="A315" s="37">
        <f t="shared" si="4"/>
        <v>314</v>
      </c>
      <c r="B315" s="67"/>
      <c r="C315" s="68"/>
      <c r="D315" s="67"/>
      <c r="E315" s="67"/>
      <c r="F315" s="67"/>
      <c r="G315" s="67"/>
      <c r="H315" s="67"/>
      <c r="I315" s="67"/>
      <c r="J315" s="67"/>
      <c r="K315" s="67"/>
      <c r="L315" s="67"/>
      <c r="M315" s="69"/>
      <c r="O315" s="11" t="s">
        <v>450</v>
      </c>
      <c r="P315" s="11" t="str" cm="1">
        <f t="array" ref="P315">_xlfn.XLOOKUP(O315,INDEX(Flettilisti,,1),INDEX(Flettilisti,,2),,0)</f>
        <v>Vantar flokkun</v>
      </c>
      <c r="Q315" s="11" t="str">
        <f>IF(ISBLANK(M315),"",IF(M315&gt;=Gögn!$J$2,"Styrkhæft","Óstyrkhæft"))</f>
        <v/>
      </c>
    </row>
    <row r="316" spans="1:17" x14ac:dyDescent="0.25">
      <c r="A316" s="37">
        <f t="shared" si="4"/>
        <v>315</v>
      </c>
      <c r="B316" s="67"/>
      <c r="C316" s="68"/>
      <c r="D316" s="67"/>
      <c r="E316" s="67"/>
      <c r="F316" s="67"/>
      <c r="G316" s="67"/>
      <c r="H316" s="67"/>
      <c r="I316" s="67"/>
      <c r="J316" s="67"/>
      <c r="K316" s="67"/>
      <c r="L316" s="67"/>
      <c r="M316" s="69"/>
      <c r="O316" s="11" t="s">
        <v>450</v>
      </c>
      <c r="P316" s="11" t="str" cm="1">
        <f t="array" ref="P316">_xlfn.XLOOKUP(O316,INDEX(Flettilisti,,1),INDEX(Flettilisti,,2),,0)</f>
        <v>Vantar flokkun</v>
      </c>
      <c r="Q316" s="11" t="str">
        <f>IF(ISBLANK(M316),"",IF(M316&gt;=Gögn!$J$2,"Styrkhæft","Óstyrkhæft"))</f>
        <v/>
      </c>
    </row>
    <row r="317" spans="1:17" x14ac:dyDescent="0.25">
      <c r="A317" s="37">
        <f t="shared" si="4"/>
        <v>316</v>
      </c>
      <c r="B317" s="67"/>
      <c r="C317" s="68"/>
      <c r="D317" s="67"/>
      <c r="E317" s="67"/>
      <c r="F317" s="67"/>
      <c r="G317" s="67"/>
      <c r="H317" s="67"/>
      <c r="I317" s="67"/>
      <c r="J317" s="67"/>
      <c r="K317" s="67"/>
      <c r="L317" s="67"/>
      <c r="M317" s="69"/>
      <c r="O317" s="11" t="s">
        <v>450</v>
      </c>
      <c r="P317" s="11" t="str" cm="1">
        <f t="array" ref="P317">_xlfn.XLOOKUP(O317,INDEX(Flettilisti,,1),INDEX(Flettilisti,,2),,0)</f>
        <v>Vantar flokkun</v>
      </c>
      <c r="Q317" s="11" t="str">
        <f>IF(ISBLANK(M317),"",IF(M317&gt;=Gögn!$J$2,"Styrkhæft","Óstyrkhæft"))</f>
        <v/>
      </c>
    </row>
    <row r="318" spans="1:17" x14ac:dyDescent="0.25">
      <c r="A318" s="37">
        <f t="shared" si="4"/>
        <v>317</v>
      </c>
      <c r="B318" s="67"/>
      <c r="C318" s="68"/>
      <c r="D318" s="67"/>
      <c r="E318" s="67"/>
      <c r="F318" s="67"/>
      <c r="G318" s="67"/>
      <c r="H318" s="67"/>
      <c r="I318" s="67"/>
      <c r="J318" s="67"/>
      <c r="K318" s="67"/>
      <c r="L318" s="67"/>
      <c r="M318" s="69"/>
      <c r="O318" s="11" t="s">
        <v>450</v>
      </c>
      <c r="P318" s="11" t="str" cm="1">
        <f t="array" ref="P318">_xlfn.XLOOKUP(O318,INDEX(Flettilisti,,1),INDEX(Flettilisti,,2),,0)</f>
        <v>Vantar flokkun</v>
      </c>
      <c r="Q318" s="11" t="str">
        <f>IF(ISBLANK(M318),"",IF(M318&gt;=Gögn!$J$2,"Styrkhæft","Óstyrkhæft"))</f>
        <v/>
      </c>
    </row>
    <row r="319" spans="1:17" x14ac:dyDescent="0.25">
      <c r="A319" s="37">
        <f t="shared" si="4"/>
        <v>318</v>
      </c>
      <c r="B319" s="67"/>
      <c r="C319" s="68"/>
      <c r="D319" s="67"/>
      <c r="E319" s="67"/>
      <c r="F319" s="67"/>
      <c r="G319" s="67"/>
      <c r="H319" s="67"/>
      <c r="I319" s="67"/>
      <c r="J319" s="67"/>
      <c r="K319" s="67"/>
      <c r="L319" s="67"/>
      <c r="M319" s="69"/>
      <c r="O319" s="11" t="s">
        <v>450</v>
      </c>
      <c r="P319" s="11" t="str" cm="1">
        <f t="array" ref="P319">_xlfn.XLOOKUP(O319,INDEX(Flettilisti,,1),INDEX(Flettilisti,,2),,0)</f>
        <v>Vantar flokkun</v>
      </c>
      <c r="Q319" s="11" t="str">
        <f>IF(ISBLANK(M319),"",IF(M319&gt;=Gögn!$J$2,"Styrkhæft","Óstyrkhæft"))</f>
        <v/>
      </c>
    </row>
    <row r="320" spans="1:17" x14ac:dyDescent="0.25">
      <c r="A320" s="37">
        <f t="shared" si="4"/>
        <v>319</v>
      </c>
      <c r="B320" s="67"/>
      <c r="C320" s="68"/>
      <c r="D320" s="67"/>
      <c r="E320" s="67"/>
      <c r="F320" s="67"/>
      <c r="G320" s="67"/>
      <c r="H320" s="67"/>
      <c r="I320" s="67"/>
      <c r="J320" s="67"/>
      <c r="K320" s="67"/>
      <c r="L320" s="67"/>
      <c r="M320" s="69"/>
      <c r="O320" s="11" t="s">
        <v>450</v>
      </c>
      <c r="P320" s="11" t="str" cm="1">
        <f t="array" ref="P320">_xlfn.XLOOKUP(O320,INDEX(Flettilisti,,1),INDEX(Flettilisti,,2),,0)</f>
        <v>Vantar flokkun</v>
      </c>
      <c r="Q320" s="11" t="str">
        <f>IF(ISBLANK(M320),"",IF(M320&gt;=Gögn!$J$2,"Styrkhæft","Óstyrkhæft"))</f>
        <v/>
      </c>
    </row>
    <row r="321" spans="1:17" x14ac:dyDescent="0.25">
      <c r="A321" s="37">
        <f t="shared" si="4"/>
        <v>320</v>
      </c>
      <c r="B321" s="67"/>
      <c r="C321" s="68"/>
      <c r="D321" s="67"/>
      <c r="E321" s="67"/>
      <c r="F321" s="67"/>
      <c r="G321" s="67"/>
      <c r="H321" s="67"/>
      <c r="I321" s="67"/>
      <c r="J321" s="67"/>
      <c r="K321" s="67"/>
      <c r="L321" s="67"/>
      <c r="M321" s="69"/>
      <c r="O321" s="11" t="s">
        <v>450</v>
      </c>
      <c r="P321" s="11" t="str" cm="1">
        <f t="array" ref="P321">_xlfn.XLOOKUP(O321,INDEX(Flettilisti,,1),INDEX(Flettilisti,,2),,0)</f>
        <v>Vantar flokkun</v>
      </c>
      <c r="Q321" s="11" t="str">
        <f>IF(ISBLANK(M321),"",IF(M321&gt;=Gögn!$J$2,"Styrkhæft","Óstyrkhæft"))</f>
        <v/>
      </c>
    </row>
    <row r="322" spans="1:17" x14ac:dyDescent="0.25">
      <c r="A322" s="37">
        <f t="shared" si="4"/>
        <v>321</v>
      </c>
      <c r="B322" s="67"/>
      <c r="C322" s="68"/>
      <c r="D322" s="67"/>
      <c r="E322" s="67"/>
      <c r="F322" s="67"/>
      <c r="G322" s="67"/>
      <c r="H322" s="67"/>
      <c r="I322" s="67"/>
      <c r="J322" s="67"/>
      <c r="K322" s="67"/>
      <c r="L322" s="67"/>
      <c r="M322" s="69"/>
      <c r="O322" s="11" t="s">
        <v>450</v>
      </c>
      <c r="P322" s="11" t="str" cm="1">
        <f t="array" ref="P322">_xlfn.XLOOKUP(O322,INDEX(Flettilisti,,1),INDEX(Flettilisti,,2),,0)</f>
        <v>Vantar flokkun</v>
      </c>
      <c r="Q322" s="11" t="str">
        <f>IF(ISBLANK(M322),"",IF(M322&gt;=Gögn!$J$2,"Styrkhæft","Óstyrkhæft"))</f>
        <v/>
      </c>
    </row>
    <row r="323" spans="1:17" x14ac:dyDescent="0.25">
      <c r="A323" s="37">
        <f t="shared" si="4"/>
        <v>322</v>
      </c>
      <c r="B323" s="67"/>
      <c r="C323" s="68"/>
      <c r="D323" s="67"/>
      <c r="E323" s="67"/>
      <c r="F323" s="67"/>
      <c r="G323" s="67"/>
      <c r="H323" s="67"/>
      <c r="I323" s="67"/>
      <c r="J323" s="67"/>
      <c r="K323" s="67"/>
      <c r="L323" s="67"/>
      <c r="M323" s="69"/>
      <c r="O323" s="11" t="s">
        <v>450</v>
      </c>
      <c r="P323" s="11" t="str" cm="1">
        <f t="array" ref="P323">_xlfn.XLOOKUP(O323,INDEX(Flettilisti,,1),INDEX(Flettilisti,,2),,0)</f>
        <v>Vantar flokkun</v>
      </c>
      <c r="Q323" s="11" t="str">
        <f>IF(ISBLANK(M323),"",IF(M323&gt;=Gögn!$J$2,"Styrkhæft","Óstyrkhæft"))</f>
        <v/>
      </c>
    </row>
    <row r="324" spans="1:17" x14ac:dyDescent="0.25">
      <c r="A324" s="37">
        <f t="shared" ref="A324:A387" si="5">A323+1</f>
        <v>323</v>
      </c>
      <c r="B324" s="67"/>
      <c r="C324" s="68"/>
      <c r="D324" s="67"/>
      <c r="E324" s="67"/>
      <c r="F324" s="67"/>
      <c r="G324" s="67"/>
      <c r="H324" s="67"/>
      <c r="I324" s="67"/>
      <c r="J324" s="67"/>
      <c r="K324" s="67"/>
      <c r="L324" s="67"/>
      <c r="M324" s="69"/>
      <c r="O324" s="11" t="s">
        <v>450</v>
      </c>
      <c r="P324" s="11" t="str" cm="1">
        <f t="array" ref="P324">_xlfn.XLOOKUP(O324,INDEX(Flettilisti,,1),INDEX(Flettilisti,,2),,0)</f>
        <v>Vantar flokkun</v>
      </c>
      <c r="Q324" s="11" t="str">
        <f>IF(ISBLANK(M324),"",IF(M324&gt;=Gögn!$J$2,"Styrkhæft","Óstyrkhæft"))</f>
        <v/>
      </c>
    </row>
    <row r="325" spans="1:17" x14ac:dyDescent="0.25">
      <c r="A325" s="37">
        <f t="shared" si="5"/>
        <v>324</v>
      </c>
      <c r="B325" s="67"/>
      <c r="C325" s="68"/>
      <c r="D325" s="67"/>
      <c r="E325" s="67"/>
      <c r="F325" s="67"/>
      <c r="G325" s="67"/>
      <c r="H325" s="67"/>
      <c r="I325" s="67"/>
      <c r="J325" s="67"/>
      <c r="K325" s="67"/>
      <c r="L325" s="67"/>
      <c r="M325" s="69"/>
      <c r="O325" s="11" t="s">
        <v>450</v>
      </c>
      <c r="P325" s="11" t="str" cm="1">
        <f t="array" ref="P325">_xlfn.XLOOKUP(O325,INDEX(Flettilisti,,1),INDEX(Flettilisti,,2),,0)</f>
        <v>Vantar flokkun</v>
      </c>
      <c r="Q325" s="11" t="str">
        <f>IF(ISBLANK(M325),"",IF(M325&gt;=Gögn!$J$2,"Styrkhæft","Óstyrkhæft"))</f>
        <v/>
      </c>
    </row>
    <row r="326" spans="1:17" x14ac:dyDescent="0.25">
      <c r="A326" s="37">
        <f t="shared" si="5"/>
        <v>325</v>
      </c>
      <c r="B326" s="67"/>
      <c r="C326" s="68"/>
      <c r="D326" s="67"/>
      <c r="E326" s="67"/>
      <c r="F326" s="67"/>
      <c r="G326" s="67"/>
      <c r="H326" s="67"/>
      <c r="I326" s="67"/>
      <c r="J326" s="67"/>
      <c r="K326" s="67"/>
      <c r="L326" s="67"/>
      <c r="M326" s="69"/>
      <c r="O326" s="11" t="s">
        <v>450</v>
      </c>
      <c r="P326" s="11" t="str" cm="1">
        <f t="array" ref="P326">_xlfn.XLOOKUP(O326,INDEX(Flettilisti,,1),INDEX(Flettilisti,,2),,0)</f>
        <v>Vantar flokkun</v>
      </c>
      <c r="Q326" s="11" t="str">
        <f>IF(ISBLANK(M326),"",IF(M326&gt;=Gögn!$J$2,"Styrkhæft","Óstyrkhæft"))</f>
        <v/>
      </c>
    </row>
    <row r="327" spans="1:17" x14ac:dyDescent="0.25">
      <c r="A327" s="37">
        <f t="shared" si="5"/>
        <v>326</v>
      </c>
      <c r="B327" s="67"/>
      <c r="C327" s="68"/>
      <c r="D327" s="67"/>
      <c r="E327" s="67"/>
      <c r="F327" s="67"/>
      <c r="G327" s="67"/>
      <c r="H327" s="67"/>
      <c r="I327" s="67"/>
      <c r="J327" s="67"/>
      <c r="K327" s="67"/>
      <c r="L327" s="67"/>
      <c r="M327" s="69"/>
      <c r="O327" s="11" t="s">
        <v>450</v>
      </c>
      <c r="P327" s="11" t="str" cm="1">
        <f t="array" ref="P327">_xlfn.XLOOKUP(O327,INDEX(Flettilisti,,1),INDEX(Flettilisti,,2),,0)</f>
        <v>Vantar flokkun</v>
      </c>
      <c r="Q327" s="11" t="str">
        <f>IF(ISBLANK(M327),"",IF(M327&gt;=Gögn!$J$2,"Styrkhæft","Óstyrkhæft"))</f>
        <v/>
      </c>
    </row>
    <row r="328" spans="1:17" x14ac:dyDescent="0.25">
      <c r="A328" s="37">
        <f t="shared" si="5"/>
        <v>327</v>
      </c>
      <c r="B328" s="67"/>
      <c r="C328" s="68"/>
      <c r="D328" s="67"/>
      <c r="E328" s="67"/>
      <c r="F328" s="67"/>
      <c r="G328" s="67"/>
      <c r="H328" s="67"/>
      <c r="I328" s="67"/>
      <c r="J328" s="67"/>
      <c r="K328" s="67"/>
      <c r="L328" s="67"/>
      <c r="M328" s="69"/>
      <c r="O328" s="11" t="s">
        <v>450</v>
      </c>
      <c r="P328" s="11" t="str" cm="1">
        <f t="array" ref="P328">_xlfn.XLOOKUP(O328,INDEX(Flettilisti,,1),INDEX(Flettilisti,,2),,0)</f>
        <v>Vantar flokkun</v>
      </c>
      <c r="Q328" s="11" t="str">
        <f>IF(ISBLANK(M328),"",IF(M328&gt;=Gögn!$J$2,"Styrkhæft","Óstyrkhæft"))</f>
        <v/>
      </c>
    </row>
    <row r="329" spans="1:17" x14ac:dyDescent="0.25">
      <c r="A329" s="37">
        <f t="shared" si="5"/>
        <v>328</v>
      </c>
      <c r="B329" s="67"/>
      <c r="C329" s="68"/>
      <c r="D329" s="67"/>
      <c r="E329" s="67"/>
      <c r="F329" s="67"/>
      <c r="G329" s="67"/>
      <c r="H329" s="67"/>
      <c r="I329" s="67"/>
      <c r="J329" s="67"/>
      <c r="K329" s="67"/>
      <c r="L329" s="67"/>
      <c r="M329" s="69"/>
      <c r="O329" s="11" t="s">
        <v>450</v>
      </c>
      <c r="P329" s="11" t="str" cm="1">
        <f t="array" ref="P329">_xlfn.XLOOKUP(O329,INDEX(Flettilisti,,1),INDEX(Flettilisti,,2),,0)</f>
        <v>Vantar flokkun</v>
      </c>
      <c r="Q329" s="11" t="str">
        <f>IF(ISBLANK(M329),"",IF(M329&gt;=Gögn!$J$2,"Styrkhæft","Óstyrkhæft"))</f>
        <v/>
      </c>
    </row>
    <row r="330" spans="1:17" x14ac:dyDescent="0.25">
      <c r="A330" s="37">
        <f t="shared" si="5"/>
        <v>329</v>
      </c>
      <c r="B330" s="67"/>
      <c r="C330" s="68"/>
      <c r="D330" s="67"/>
      <c r="E330" s="67"/>
      <c r="F330" s="67"/>
      <c r="G330" s="67"/>
      <c r="H330" s="67"/>
      <c r="I330" s="67"/>
      <c r="J330" s="67"/>
      <c r="K330" s="67"/>
      <c r="L330" s="67"/>
      <c r="M330" s="69"/>
      <c r="O330" s="11" t="s">
        <v>450</v>
      </c>
      <c r="P330" s="11" t="str" cm="1">
        <f t="array" ref="P330">_xlfn.XLOOKUP(O330,INDEX(Flettilisti,,1),INDEX(Flettilisti,,2),,0)</f>
        <v>Vantar flokkun</v>
      </c>
      <c r="Q330" s="11" t="str">
        <f>IF(ISBLANK(M330),"",IF(M330&gt;=Gögn!$J$2,"Styrkhæft","Óstyrkhæft"))</f>
        <v/>
      </c>
    </row>
    <row r="331" spans="1:17" x14ac:dyDescent="0.25">
      <c r="A331" s="37">
        <f t="shared" si="5"/>
        <v>330</v>
      </c>
      <c r="B331" s="67"/>
      <c r="C331" s="68"/>
      <c r="D331" s="67"/>
      <c r="E331" s="67"/>
      <c r="F331" s="67"/>
      <c r="G331" s="67"/>
      <c r="H331" s="67"/>
      <c r="I331" s="67"/>
      <c r="J331" s="67"/>
      <c r="K331" s="67"/>
      <c r="L331" s="67"/>
      <c r="M331" s="69"/>
      <c r="O331" s="11" t="s">
        <v>450</v>
      </c>
      <c r="P331" s="11" t="str" cm="1">
        <f t="array" ref="P331">_xlfn.XLOOKUP(O331,INDEX(Flettilisti,,1),INDEX(Flettilisti,,2),,0)</f>
        <v>Vantar flokkun</v>
      </c>
      <c r="Q331" s="11" t="str">
        <f>IF(ISBLANK(M331),"",IF(M331&gt;=Gögn!$J$2,"Styrkhæft","Óstyrkhæft"))</f>
        <v/>
      </c>
    </row>
    <row r="332" spans="1:17" x14ac:dyDescent="0.25">
      <c r="A332" s="37">
        <f t="shared" si="5"/>
        <v>331</v>
      </c>
      <c r="B332" s="67"/>
      <c r="C332" s="68"/>
      <c r="D332" s="67"/>
      <c r="E332" s="67"/>
      <c r="F332" s="67"/>
      <c r="G332" s="67"/>
      <c r="H332" s="67"/>
      <c r="I332" s="67"/>
      <c r="J332" s="67"/>
      <c r="K332" s="67"/>
      <c r="L332" s="67"/>
      <c r="M332" s="69"/>
      <c r="O332" s="11" t="s">
        <v>450</v>
      </c>
      <c r="P332" s="11" t="str" cm="1">
        <f t="array" ref="P332">_xlfn.XLOOKUP(O332,INDEX(Flettilisti,,1),INDEX(Flettilisti,,2),,0)</f>
        <v>Vantar flokkun</v>
      </c>
      <c r="Q332" s="11" t="str">
        <f>IF(ISBLANK(M332),"",IF(M332&gt;=Gögn!$J$2,"Styrkhæft","Óstyrkhæft"))</f>
        <v/>
      </c>
    </row>
    <row r="333" spans="1:17" x14ac:dyDescent="0.25">
      <c r="A333" s="37">
        <f t="shared" si="5"/>
        <v>332</v>
      </c>
      <c r="B333" s="67"/>
      <c r="C333" s="68"/>
      <c r="D333" s="67"/>
      <c r="E333" s="67"/>
      <c r="F333" s="67"/>
      <c r="G333" s="67"/>
      <c r="H333" s="67"/>
      <c r="I333" s="67"/>
      <c r="J333" s="67"/>
      <c r="K333" s="67"/>
      <c r="L333" s="67"/>
      <c r="M333" s="69"/>
      <c r="O333" s="11" t="s">
        <v>450</v>
      </c>
      <c r="P333" s="11" t="str" cm="1">
        <f t="array" ref="P333">_xlfn.XLOOKUP(O333,INDEX(Flettilisti,,1),INDEX(Flettilisti,,2),,0)</f>
        <v>Vantar flokkun</v>
      </c>
      <c r="Q333" s="11" t="str">
        <f>IF(ISBLANK(M333),"",IF(M333&gt;=Gögn!$J$2,"Styrkhæft","Óstyrkhæft"))</f>
        <v/>
      </c>
    </row>
    <row r="334" spans="1:17" x14ac:dyDescent="0.25">
      <c r="A334" s="37">
        <f t="shared" si="5"/>
        <v>333</v>
      </c>
      <c r="B334" s="67"/>
      <c r="C334" s="68"/>
      <c r="D334" s="67"/>
      <c r="E334" s="67"/>
      <c r="F334" s="67"/>
      <c r="G334" s="67"/>
      <c r="H334" s="67"/>
      <c r="I334" s="67"/>
      <c r="J334" s="67"/>
      <c r="K334" s="67"/>
      <c r="L334" s="67"/>
      <c r="M334" s="69"/>
      <c r="O334" s="11" t="s">
        <v>450</v>
      </c>
      <c r="P334" s="11" t="str" cm="1">
        <f t="array" ref="P334">_xlfn.XLOOKUP(O334,INDEX(Flettilisti,,1),INDEX(Flettilisti,,2),,0)</f>
        <v>Vantar flokkun</v>
      </c>
      <c r="Q334" s="11" t="str">
        <f>IF(ISBLANK(M334),"",IF(M334&gt;=Gögn!$J$2,"Styrkhæft","Óstyrkhæft"))</f>
        <v/>
      </c>
    </row>
    <row r="335" spans="1:17" x14ac:dyDescent="0.25">
      <c r="A335" s="37">
        <f t="shared" si="5"/>
        <v>334</v>
      </c>
      <c r="B335" s="67"/>
      <c r="C335" s="68"/>
      <c r="D335" s="67"/>
      <c r="E335" s="67"/>
      <c r="F335" s="67"/>
      <c r="G335" s="67"/>
      <c r="H335" s="67"/>
      <c r="I335" s="67"/>
      <c r="J335" s="67"/>
      <c r="K335" s="67"/>
      <c r="L335" s="67"/>
      <c r="M335" s="69"/>
      <c r="O335" s="11" t="s">
        <v>450</v>
      </c>
      <c r="P335" s="11" t="str" cm="1">
        <f t="array" ref="P335">_xlfn.XLOOKUP(O335,INDEX(Flettilisti,,1),INDEX(Flettilisti,,2),,0)</f>
        <v>Vantar flokkun</v>
      </c>
      <c r="Q335" s="11" t="str">
        <f>IF(ISBLANK(M335),"",IF(M335&gt;=Gögn!$J$2,"Styrkhæft","Óstyrkhæft"))</f>
        <v/>
      </c>
    </row>
    <row r="336" spans="1:17" x14ac:dyDescent="0.25">
      <c r="A336" s="37">
        <f t="shared" si="5"/>
        <v>335</v>
      </c>
      <c r="B336" s="67"/>
      <c r="C336" s="68"/>
      <c r="D336" s="67"/>
      <c r="E336" s="67"/>
      <c r="F336" s="67"/>
      <c r="G336" s="67"/>
      <c r="H336" s="67"/>
      <c r="I336" s="67"/>
      <c r="J336" s="67"/>
      <c r="K336" s="67"/>
      <c r="L336" s="67"/>
      <c r="M336" s="69"/>
      <c r="O336" s="11" t="s">
        <v>450</v>
      </c>
      <c r="P336" s="11" t="str" cm="1">
        <f t="array" ref="P336">_xlfn.XLOOKUP(O336,INDEX(Flettilisti,,1),INDEX(Flettilisti,,2),,0)</f>
        <v>Vantar flokkun</v>
      </c>
      <c r="Q336" s="11" t="str">
        <f>IF(ISBLANK(M336),"",IF(M336&gt;=Gögn!$J$2,"Styrkhæft","Óstyrkhæft"))</f>
        <v/>
      </c>
    </row>
    <row r="337" spans="1:17" x14ac:dyDescent="0.25">
      <c r="A337" s="37">
        <f t="shared" si="5"/>
        <v>336</v>
      </c>
      <c r="B337" s="67"/>
      <c r="C337" s="68"/>
      <c r="D337" s="67"/>
      <c r="E337" s="67"/>
      <c r="F337" s="67"/>
      <c r="G337" s="67"/>
      <c r="H337" s="67"/>
      <c r="I337" s="67"/>
      <c r="J337" s="67"/>
      <c r="K337" s="67"/>
      <c r="L337" s="67"/>
      <c r="M337" s="69"/>
      <c r="O337" s="11" t="s">
        <v>450</v>
      </c>
      <c r="P337" s="11" t="str" cm="1">
        <f t="array" ref="P337">_xlfn.XLOOKUP(O337,INDEX(Flettilisti,,1),INDEX(Flettilisti,,2),,0)</f>
        <v>Vantar flokkun</v>
      </c>
      <c r="Q337" s="11" t="str">
        <f>IF(ISBLANK(M337),"",IF(M337&gt;=Gögn!$J$2,"Styrkhæft","Óstyrkhæft"))</f>
        <v/>
      </c>
    </row>
    <row r="338" spans="1:17" x14ac:dyDescent="0.25">
      <c r="A338" s="37">
        <f t="shared" si="5"/>
        <v>337</v>
      </c>
      <c r="B338" s="67"/>
      <c r="C338" s="68"/>
      <c r="D338" s="67"/>
      <c r="E338" s="67"/>
      <c r="F338" s="67"/>
      <c r="G338" s="67"/>
      <c r="H338" s="67"/>
      <c r="I338" s="67"/>
      <c r="J338" s="67"/>
      <c r="K338" s="67"/>
      <c r="L338" s="67"/>
      <c r="M338" s="69"/>
      <c r="O338" s="11" t="s">
        <v>450</v>
      </c>
      <c r="P338" s="11" t="str" cm="1">
        <f t="array" ref="P338">_xlfn.XLOOKUP(O338,INDEX(Flettilisti,,1),INDEX(Flettilisti,,2),,0)</f>
        <v>Vantar flokkun</v>
      </c>
      <c r="Q338" s="11" t="str">
        <f>IF(ISBLANK(M338),"",IF(M338&gt;=Gögn!$J$2,"Styrkhæft","Óstyrkhæft"))</f>
        <v/>
      </c>
    </row>
    <row r="339" spans="1:17" x14ac:dyDescent="0.25">
      <c r="A339" s="37">
        <f t="shared" si="5"/>
        <v>338</v>
      </c>
      <c r="B339" s="67"/>
      <c r="C339" s="68"/>
      <c r="D339" s="67"/>
      <c r="E339" s="67"/>
      <c r="F339" s="67"/>
      <c r="G339" s="67"/>
      <c r="H339" s="67"/>
      <c r="I339" s="67"/>
      <c r="J339" s="67"/>
      <c r="K339" s="67"/>
      <c r="L339" s="67"/>
      <c r="M339" s="69"/>
      <c r="O339" s="11" t="s">
        <v>450</v>
      </c>
      <c r="P339" s="11" t="str" cm="1">
        <f t="array" ref="P339">_xlfn.XLOOKUP(O339,INDEX(Flettilisti,,1),INDEX(Flettilisti,,2),,0)</f>
        <v>Vantar flokkun</v>
      </c>
      <c r="Q339" s="11" t="str">
        <f>IF(ISBLANK(M339),"",IF(M339&gt;=Gögn!$J$2,"Styrkhæft","Óstyrkhæft"))</f>
        <v/>
      </c>
    </row>
    <row r="340" spans="1:17" x14ac:dyDescent="0.25">
      <c r="A340" s="37">
        <f t="shared" si="5"/>
        <v>339</v>
      </c>
      <c r="B340" s="67"/>
      <c r="C340" s="68"/>
      <c r="D340" s="67"/>
      <c r="E340" s="67"/>
      <c r="F340" s="67"/>
      <c r="G340" s="67"/>
      <c r="H340" s="67"/>
      <c r="I340" s="67"/>
      <c r="J340" s="67"/>
      <c r="K340" s="67"/>
      <c r="L340" s="67"/>
      <c r="M340" s="69"/>
      <c r="O340" s="11" t="s">
        <v>450</v>
      </c>
      <c r="P340" s="11" t="str" cm="1">
        <f t="array" ref="P340">_xlfn.XLOOKUP(O340,INDEX(Flettilisti,,1),INDEX(Flettilisti,,2),,0)</f>
        <v>Vantar flokkun</v>
      </c>
      <c r="Q340" s="11" t="str">
        <f>IF(ISBLANK(M340),"",IF(M340&gt;=Gögn!$J$2,"Styrkhæft","Óstyrkhæft"))</f>
        <v/>
      </c>
    </row>
    <row r="341" spans="1:17" x14ac:dyDescent="0.25">
      <c r="A341" s="37">
        <f t="shared" si="5"/>
        <v>340</v>
      </c>
      <c r="B341" s="67"/>
      <c r="C341" s="68"/>
      <c r="D341" s="67"/>
      <c r="E341" s="67"/>
      <c r="F341" s="67"/>
      <c r="G341" s="67"/>
      <c r="H341" s="67"/>
      <c r="I341" s="67"/>
      <c r="J341" s="67"/>
      <c r="K341" s="67"/>
      <c r="L341" s="67"/>
      <c r="M341" s="69"/>
      <c r="O341" s="11" t="s">
        <v>450</v>
      </c>
      <c r="P341" s="11" t="str" cm="1">
        <f t="array" ref="P341">_xlfn.XLOOKUP(O341,INDEX(Flettilisti,,1),INDEX(Flettilisti,,2),,0)</f>
        <v>Vantar flokkun</v>
      </c>
      <c r="Q341" s="11" t="str">
        <f>IF(ISBLANK(M341),"",IF(M341&gt;=Gögn!$J$2,"Styrkhæft","Óstyrkhæft"))</f>
        <v/>
      </c>
    </row>
    <row r="342" spans="1:17" x14ac:dyDescent="0.25">
      <c r="A342" s="37">
        <f t="shared" si="5"/>
        <v>341</v>
      </c>
      <c r="B342" s="67"/>
      <c r="C342" s="68"/>
      <c r="D342" s="67"/>
      <c r="E342" s="67"/>
      <c r="F342" s="67"/>
      <c r="G342" s="67"/>
      <c r="H342" s="67"/>
      <c r="I342" s="67"/>
      <c r="J342" s="67"/>
      <c r="K342" s="67"/>
      <c r="L342" s="67"/>
      <c r="M342" s="69"/>
      <c r="O342" s="11" t="s">
        <v>450</v>
      </c>
      <c r="P342" s="11" t="str" cm="1">
        <f t="array" ref="P342">_xlfn.XLOOKUP(O342,INDEX(Flettilisti,,1),INDEX(Flettilisti,,2),,0)</f>
        <v>Vantar flokkun</v>
      </c>
      <c r="Q342" s="11" t="str">
        <f>IF(ISBLANK(M342),"",IF(M342&gt;=Gögn!$J$2,"Styrkhæft","Óstyrkhæft"))</f>
        <v/>
      </c>
    </row>
    <row r="343" spans="1:17" x14ac:dyDescent="0.25">
      <c r="A343" s="37">
        <f t="shared" si="5"/>
        <v>342</v>
      </c>
      <c r="B343" s="67"/>
      <c r="C343" s="68"/>
      <c r="D343" s="67"/>
      <c r="E343" s="67"/>
      <c r="F343" s="67"/>
      <c r="G343" s="67"/>
      <c r="H343" s="67"/>
      <c r="I343" s="67"/>
      <c r="J343" s="67"/>
      <c r="K343" s="67"/>
      <c r="L343" s="67"/>
      <c r="M343" s="69"/>
      <c r="O343" s="11" t="s">
        <v>450</v>
      </c>
      <c r="P343" s="11" t="str" cm="1">
        <f t="array" ref="P343">_xlfn.XLOOKUP(O343,INDEX(Flettilisti,,1),INDEX(Flettilisti,,2),,0)</f>
        <v>Vantar flokkun</v>
      </c>
      <c r="Q343" s="11" t="str">
        <f>IF(ISBLANK(M343),"",IF(M343&gt;=Gögn!$J$2,"Styrkhæft","Óstyrkhæft"))</f>
        <v/>
      </c>
    </row>
    <row r="344" spans="1:17" x14ac:dyDescent="0.25">
      <c r="A344" s="37">
        <f t="shared" si="5"/>
        <v>343</v>
      </c>
      <c r="B344" s="67"/>
      <c r="C344" s="68"/>
      <c r="D344" s="67"/>
      <c r="E344" s="67"/>
      <c r="F344" s="67"/>
      <c r="G344" s="67"/>
      <c r="H344" s="67"/>
      <c r="I344" s="67"/>
      <c r="J344" s="67"/>
      <c r="K344" s="67"/>
      <c r="L344" s="67"/>
      <c r="M344" s="69"/>
      <c r="O344" s="11" t="s">
        <v>450</v>
      </c>
      <c r="P344" s="11" t="str" cm="1">
        <f t="array" ref="P344">_xlfn.XLOOKUP(O344,INDEX(Flettilisti,,1),INDEX(Flettilisti,,2),,0)</f>
        <v>Vantar flokkun</v>
      </c>
      <c r="Q344" s="11" t="str">
        <f>IF(ISBLANK(M344),"",IF(M344&gt;=Gögn!$J$2,"Styrkhæft","Óstyrkhæft"))</f>
        <v/>
      </c>
    </row>
    <row r="345" spans="1:17" x14ac:dyDescent="0.25">
      <c r="A345" s="37">
        <f t="shared" si="5"/>
        <v>344</v>
      </c>
      <c r="B345" s="67"/>
      <c r="C345" s="68"/>
      <c r="D345" s="67"/>
      <c r="E345" s="67"/>
      <c r="F345" s="67"/>
      <c r="G345" s="67"/>
      <c r="H345" s="67"/>
      <c r="I345" s="67"/>
      <c r="J345" s="67"/>
      <c r="K345" s="67"/>
      <c r="L345" s="67"/>
      <c r="M345" s="69"/>
      <c r="O345" s="11" t="s">
        <v>450</v>
      </c>
      <c r="P345" s="11" t="str" cm="1">
        <f t="array" ref="P345">_xlfn.XLOOKUP(O345,INDEX(Flettilisti,,1),INDEX(Flettilisti,,2),,0)</f>
        <v>Vantar flokkun</v>
      </c>
      <c r="Q345" s="11" t="str">
        <f>IF(ISBLANK(M345),"",IF(M345&gt;=Gögn!$J$2,"Styrkhæft","Óstyrkhæft"))</f>
        <v/>
      </c>
    </row>
    <row r="346" spans="1:17" x14ac:dyDescent="0.25">
      <c r="A346" s="37">
        <f t="shared" si="5"/>
        <v>345</v>
      </c>
      <c r="B346" s="67"/>
      <c r="C346" s="68"/>
      <c r="D346" s="67"/>
      <c r="E346" s="67"/>
      <c r="F346" s="67"/>
      <c r="G346" s="67"/>
      <c r="H346" s="67"/>
      <c r="I346" s="67"/>
      <c r="J346" s="67"/>
      <c r="K346" s="67"/>
      <c r="L346" s="67"/>
      <c r="M346" s="69"/>
      <c r="O346" s="11" t="s">
        <v>450</v>
      </c>
      <c r="P346" s="11" t="str" cm="1">
        <f t="array" ref="P346">_xlfn.XLOOKUP(O346,INDEX(Flettilisti,,1),INDEX(Flettilisti,,2),,0)</f>
        <v>Vantar flokkun</v>
      </c>
      <c r="Q346" s="11" t="str">
        <f>IF(ISBLANK(M346),"",IF(M346&gt;=Gögn!$J$2,"Styrkhæft","Óstyrkhæft"))</f>
        <v/>
      </c>
    </row>
    <row r="347" spans="1:17" x14ac:dyDescent="0.25">
      <c r="A347" s="37">
        <f t="shared" si="5"/>
        <v>346</v>
      </c>
      <c r="B347" s="67"/>
      <c r="C347" s="68"/>
      <c r="D347" s="67"/>
      <c r="E347" s="67"/>
      <c r="F347" s="67"/>
      <c r="G347" s="67"/>
      <c r="H347" s="67"/>
      <c r="I347" s="67"/>
      <c r="J347" s="67"/>
      <c r="K347" s="67"/>
      <c r="L347" s="67"/>
      <c r="M347" s="69"/>
      <c r="O347" s="11" t="s">
        <v>450</v>
      </c>
      <c r="P347" s="11" t="str" cm="1">
        <f t="array" ref="P347">_xlfn.XLOOKUP(O347,INDEX(Flettilisti,,1),INDEX(Flettilisti,,2),,0)</f>
        <v>Vantar flokkun</v>
      </c>
      <c r="Q347" s="11" t="str">
        <f>IF(ISBLANK(M347),"",IF(M347&gt;=Gögn!$J$2,"Styrkhæft","Óstyrkhæft"))</f>
        <v/>
      </c>
    </row>
    <row r="348" spans="1:17" x14ac:dyDescent="0.25">
      <c r="A348" s="37">
        <f t="shared" si="5"/>
        <v>347</v>
      </c>
      <c r="B348" s="67"/>
      <c r="C348" s="68"/>
      <c r="D348" s="67"/>
      <c r="E348" s="67"/>
      <c r="F348" s="67"/>
      <c r="G348" s="67"/>
      <c r="H348" s="67"/>
      <c r="I348" s="67"/>
      <c r="J348" s="67"/>
      <c r="K348" s="67"/>
      <c r="L348" s="67"/>
      <c r="M348" s="69"/>
      <c r="O348" s="11" t="s">
        <v>450</v>
      </c>
      <c r="P348" s="11" t="str" cm="1">
        <f t="array" ref="P348">_xlfn.XLOOKUP(O348,INDEX(Flettilisti,,1),INDEX(Flettilisti,,2),,0)</f>
        <v>Vantar flokkun</v>
      </c>
      <c r="Q348" s="11" t="str">
        <f>IF(ISBLANK(M348),"",IF(M348&gt;=Gögn!$J$2,"Styrkhæft","Óstyrkhæft"))</f>
        <v/>
      </c>
    </row>
    <row r="349" spans="1:17" x14ac:dyDescent="0.25">
      <c r="A349" s="37">
        <f t="shared" si="5"/>
        <v>348</v>
      </c>
      <c r="B349" s="67"/>
      <c r="C349" s="68"/>
      <c r="D349" s="67"/>
      <c r="E349" s="67"/>
      <c r="F349" s="67"/>
      <c r="G349" s="67"/>
      <c r="H349" s="67"/>
      <c r="I349" s="67"/>
      <c r="J349" s="67"/>
      <c r="K349" s="67"/>
      <c r="L349" s="67"/>
      <c r="M349" s="69"/>
      <c r="O349" s="11" t="s">
        <v>450</v>
      </c>
      <c r="P349" s="11" t="str" cm="1">
        <f t="array" ref="P349">_xlfn.XLOOKUP(O349,INDEX(Flettilisti,,1),INDEX(Flettilisti,,2),,0)</f>
        <v>Vantar flokkun</v>
      </c>
      <c r="Q349" s="11" t="str">
        <f>IF(ISBLANK(M349),"",IF(M349&gt;=Gögn!$J$2,"Styrkhæft","Óstyrkhæft"))</f>
        <v/>
      </c>
    </row>
    <row r="350" spans="1:17" x14ac:dyDescent="0.25">
      <c r="A350" s="37">
        <f t="shared" si="5"/>
        <v>349</v>
      </c>
      <c r="B350" s="67"/>
      <c r="C350" s="68"/>
      <c r="D350" s="67"/>
      <c r="E350" s="67"/>
      <c r="F350" s="67"/>
      <c r="G350" s="67"/>
      <c r="H350" s="67"/>
      <c r="I350" s="67"/>
      <c r="J350" s="67"/>
      <c r="K350" s="67"/>
      <c r="L350" s="67"/>
      <c r="M350" s="69"/>
      <c r="O350" s="11" t="s">
        <v>450</v>
      </c>
      <c r="P350" s="11" t="str" cm="1">
        <f t="array" ref="P350">_xlfn.XLOOKUP(O350,INDEX(Flettilisti,,1),INDEX(Flettilisti,,2),,0)</f>
        <v>Vantar flokkun</v>
      </c>
      <c r="Q350" s="11" t="str">
        <f>IF(ISBLANK(M350),"",IF(M350&gt;=Gögn!$J$2,"Styrkhæft","Óstyrkhæft"))</f>
        <v/>
      </c>
    </row>
    <row r="351" spans="1:17" x14ac:dyDescent="0.25">
      <c r="A351" s="37">
        <f t="shared" si="5"/>
        <v>350</v>
      </c>
      <c r="B351" s="67"/>
      <c r="C351" s="68"/>
      <c r="D351" s="67"/>
      <c r="E351" s="67"/>
      <c r="F351" s="67"/>
      <c r="G351" s="67"/>
      <c r="H351" s="67"/>
      <c r="I351" s="67"/>
      <c r="J351" s="67"/>
      <c r="K351" s="67"/>
      <c r="L351" s="67"/>
      <c r="M351" s="69"/>
      <c r="O351" s="11" t="s">
        <v>450</v>
      </c>
      <c r="P351" s="11" t="str" cm="1">
        <f t="array" ref="P351">_xlfn.XLOOKUP(O351,INDEX(Flettilisti,,1),INDEX(Flettilisti,,2),,0)</f>
        <v>Vantar flokkun</v>
      </c>
      <c r="Q351" s="11" t="str">
        <f>IF(ISBLANK(M351),"",IF(M351&gt;=Gögn!$J$2,"Styrkhæft","Óstyrkhæft"))</f>
        <v/>
      </c>
    </row>
    <row r="352" spans="1:17" x14ac:dyDescent="0.25">
      <c r="A352" s="37">
        <f t="shared" si="5"/>
        <v>351</v>
      </c>
      <c r="B352" s="67"/>
      <c r="C352" s="68"/>
      <c r="D352" s="67"/>
      <c r="E352" s="67"/>
      <c r="F352" s="67"/>
      <c r="G352" s="67"/>
      <c r="H352" s="67"/>
      <c r="I352" s="67"/>
      <c r="J352" s="67"/>
      <c r="K352" s="67"/>
      <c r="L352" s="67"/>
      <c r="M352" s="69"/>
      <c r="O352" s="11" t="s">
        <v>450</v>
      </c>
      <c r="P352" s="11" t="str" cm="1">
        <f t="array" ref="P352">_xlfn.XLOOKUP(O352,INDEX(Flettilisti,,1),INDEX(Flettilisti,,2),,0)</f>
        <v>Vantar flokkun</v>
      </c>
      <c r="Q352" s="11" t="str">
        <f>IF(ISBLANK(M352),"",IF(M352&gt;=Gögn!$J$2,"Styrkhæft","Óstyrkhæft"))</f>
        <v/>
      </c>
    </row>
    <row r="353" spans="1:17" x14ac:dyDescent="0.25">
      <c r="A353" s="37">
        <f t="shared" si="5"/>
        <v>352</v>
      </c>
      <c r="B353" s="67"/>
      <c r="C353" s="68"/>
      <c r="D353" s="67"/>
      <c r="E353" s="67"/>
      <c r="F353" s="67"/>
      <c r="G353" s="67"/>
      <c r="H353" s="67"/>
      <c r="I353" s="67"/>
      <c r="J353" s="67"/>
      <c r="K353" s="67"/>
      <c r="L353" s="67"/>
      <c r="M353" s="69"/>
      <c r="O353" s="11" t="s">
        <v>450</v>
      </c>
      <c r="P353" s="11" t="str" cm="1">
        <f t="array" ref="P353">_xlfn.XLOOKUP(O353,INDEX(Flettilisti,,1),INDEX(Flettilisti,,2),,0)</f>
        <v>Vantar flokkun</v>
      </c>
      <c r="Q353" s="11" t="str">
        <f>IF(ISBLANK(M353),"",IF(M353&gt;=Gögn!$J$2,"Styrkhæft","Óstyrkhæft"))</f>
        <v/>
      </c>
    </row>
    <row r="354" spans="1:17" x14ac:dyDescent="0.25">
      <c r="A354" s="37">
        <f t="shared" si="5"/>
        <v>353</v>
      </c>
      <c r="B354" s="67"/>
      <c r="C354" s="68"/>
      <c r="D354" s="67"/>
      <c r="E354" s="67"/>
      <c r="F354" s="67"/>
      <c r="G354" s="67"/>
      <c r="H354" s="67"/>
      <c r="I354" s="67"/>
      <c r="J354" s="67"/>
      <c r="K354" s="67"/>
      <c r="L354" s="67"/>
      <c r="M354" s="69"/>
      <c r="O354" s="11" t="s">
        <v>450</v>
      </c>
      <c r="P354" s="11" t="str" cm="1">
        <f t="array" ref="P354">_xlfn.XLOOKUP(O354,INDEX(Flettilisti,,1),INDEX(Flettilisti,,2),,0)</f>
        <v>Vantar flokkun</v>
      </c>
      <c r="Q354" s="11" t="str">
        <f>IF(ISBLANK(M354),"",IF(M354&gt;=Gögn!$J$2,"Styrkhæft","Óstyrkhæft"))</f>
        <v/>
      </c>
    </row>
    <row r="355" spans="1:17" x14ac:dyDescent="0.25">
      <c r="A355" s="37">
        <f t="shared" si="5"/>
        <v>354</v>
      </c>
      <c r="B355" s="67"/>
      <c r="C355" s="68"/>
      <c r="D355" s="67"/>
      <c r="E355" s="67"/>
      <c r="F355" s="67"/>
      <c r="G355" s="67"/>
      <c r="H355" s="67"/>
      <c r="I355" s="67"/>
      <c r="J355" s="67"/>
      <c r="K355" s="67"/>
      <c r="L355" s="67"/>
      <c r="M355" s="69"/>
      <c r="O355" s="11" t="s">
        <v>450</v>
      </c>
      <c r="P355" s="11" t="str" cm="1">
        <f t="array" ref="P355">_xlfn.XLOOKUP(O355,INDEX(Flettilisti,,1),INDEX(Flettilisti,,2),,0)</f>
        <v>Vantar flokkun</v>
      </c>
      <c r="Q355" s="11" t="str">
        <f>IF(ISBLANK(M355),"",IF(M355&gt;=Gögn!$J$2,"Styrkhæft","Óstyrkhæft"))</f>
        <v/>
      </c>
    </row>
    <row r="356" spans="1:17" x14ac:dyDescent="0.25">
      <c r="A356" s="37">
        <f t="shared" si="5"/>
        <v>355</v>
      </c>
      <c r="B356" s="67"/>
      <c r="C356" s="68"/>
      <c r="D356" s="67"/>
      <c r="E356" s="67"/>
      <c r="F356" s="67"/>
      <c r="G356" s="67"/>
      <c r="H356" s="67"/>
      <c r="I356" s="67"/>
      <c r="J356" s="67"/>
      <c r="K356" s="67"/>
      <c r="L356" s="67"/>
      <c r="M356" s="69"/>
      <c r="O356" s="11" t="s">
        <v>450</v>
      </c>
      <c r="P356" s="11" t="str" cm="1">
        <f t="array" ref="P356">_xlfn.XLOOKUP(O356,INDEX(Flettilisti,,1),INDEX(Flettilisti,,2),,0)</f>
        <v>Vantar flokkun</v>
      </c>
      <c r="Q356" s="11" t="str">
        <f>IF(ISBLANK(M356),"",IF(M356&gt;=Gögn!$J$2,"Styrkhæft","Óstyrkhæft"))</f>
        <v/>
      </c>
    </row>
    <row r="357" spans="1:17" x14ac:dyDescent="0.25">
      <c r="A357" s="37">
        <f t="shared" si="5"/>
        <v>356</v>
      </c>
      <c r="B357" s="67"/>
      <c r="C357" s="68"/>
      <c r="D357" s="67"/>
      <c r="E357" s="67"/>
      <c r="F357" s="67"/>
      <c r="G357" s="67"/>
      <c r="H357" s="67"/>
      <c r="I357" s="67"/>
      <c r="J357" s="67"/>
      <c r="K357" s="67"/>
      <c r="L357" s="67"/>
      <c r="M357" s="69"/>
      <c r="O357" s="11" t="s">
        <v>450</v>
      </c>
      <c r="P357" s="11" t="str" cm="1">
        <f t="array" ref="P357">_xlfn.XLOOKUP(O357,INDEX(Flettilisti,,1),INDEX(Flettilisti,,2),,0)</f>
        <v>Vantar flokkun</v>
      </c>
      <c r="Q357" s="11" t="str">
        <f>IF(ISBLANK(M357),"",IF(M357&gt;=Gögn!$J$2,"Styrkhæft","Óstyrkhæft"))</f>
        <v/>
      </c>
    </row>
    <row r="358" spans="1:17" x14ac:dyDescent="0.25">
      <c r="A358" s="37">
        <f t="shared" si="5"/>
        <v>357</v>
      </c>
      <c r="B358" s="67"/>
      <c r="C358" s="68"/>
      <c r="D358" s="67"/>
      <c r="E358" s="67"/>
      <c r="F358" s="67"/>
      <c r="G358" s="67"/>
      <c r="H358" s="67"/>
      <c r="I358" s="67"/>
      <c r="J358" s="67"/>
      <c r="K358" s="67"/>
      <c r="L358" s="67"/>
      <c r="M358" s="69"/>
      <c r="O358" s="11" t="s">
        <v>450</v>
      </c>
      <c r="P358" s="11" t="str" cm="1">
        <f t="array" ref="P358">_xlfn.XLOOKUP(O358,INDEX(Flettilisti,,1),INDEX(Flettilisti,,2),,0)</f>
        <v>Vantar flokkun</v>
      </c>
      <c r="Q358" s="11" t="str">
        <f>IF(ISBLANK(M358),"",IF(M358&gt;=Gögn!$J$2,"Styrkhæft","Óstyrkhæft"))</f>
        <v/>
      </c>
    </row>
    <row r="359" spans="1:17" x14ac:dyDescent="0.25">
      <c r="A359" s="37">
        <f t="shared" si="5"/>
        <v>358</v>
      </c>
      <c r="B359" s="67"/>
      <c r="C359" s="68"/>
      <c r="D359" s="67"/>
      <c r="E359" s="67"/>
      <c r="F359" s="67"/>
      <c r="G359" s="67"/>
      <c r="H359" s="67"/>
      <c r="I359" s="67"/>
      <c r="J359" s="67"/>
      <c r="K359" s="67"/>
      <c r="L359" s="67"/>
      <c r="M359" s="69"/>
      <c r="O359" s="11" t="s">
        <v>450</v>
      </c>
      <c r="P359" s="11" t="str" cm="1">
        <f t="array" ref="P359">_xlfn.XLOOKUP(O359,INDEX(Flettilisti,,1),INDEX(Flettilisti,,2),,0)</f>
        <v>Vantar flokkun</v>
      </c>
      <c r="Q359" s="11" t="str">
        <f>IF(ISBLANK(M359),"",IF(M359&gt;=Gögn!$J$2,"Styrkhæft","Óstyrkhæft"))</f>
        <v/>
      </c>
    </row>
    <row r="360" spans="1:17" x14ac:dyDescent="0.25">
      <c r="A360" s="37">
        <f t="shared" si="5"/>
        <v>359</v>
      </c>
      <c r="B360" s="67"/>
      <c r="C360" s="68"/>
      <c r="D360" s="67"/>
      <c r="E360" s="67"/>
      <c r="F360" s="67"/>
      <c r="G360" s="67"/>
      <c r="H360" s="67"/>
      <c r="I360" s="67"/>
      <c r="J360" s="67"/>
      <c r="K360" s="67"/>
      <c r="L360" s="67"/>
      <c r="M360" s="69"/>
      <c r="O360" s="11" t="s">
        <v>450</v>
      </c>
      <c r="P360" s="11" t="str" cm="1">
        <f t="array" ref="P360">_xlfn.XLOOKUP(O360,INDEX(Flettilisti,,1),INDEX(Flettilisti,,2),,0)</f>
        <v>Vantar flokkun</v>
      </c>
      <c r="Q360" s="11" t="str">
        <f>IF(ISBLANK(M360),"",IF(M360&gt;=Gögn!$J$2,"Styrkhæft","Óstyrkhæft"))</f>
        <v/>
      </c>
    </row>
    <row r="361" spans="1:17" x14ac:dyDescent="0.25">
      <c r="A361" s="37">
        <f t="shared" si="5"/>
        <v>360</v>
      </c>
      <c r="B361" s="67"/>
      <c r="C361" s="68"/>
      <c r="D361" s="67"/>
      <c r="E361" s="67"/>
      <c r="F361" s="67"/>
      <c r="G361" s="67"/>
      <c r="H361" s="67"/>
      <c r="I361" s="67"/>
      <c r="J361" s="67"/>
      <c r="K361" s="67"/>
      <c r="L361" s="67"/>
      <c r="M361" s="69"/>
      <c r="O361" s="11" t="s">
        <v>450</v>
      </c>
      <c r="P361" s="11" t="str" cm="1">
        <f t="array" ref="P361">_xlfn.XLOOKUP(O361,INDEX(Flettilisti,,1),INDEX(Flettilisti,,2),,0)</f>
        <v>Vantar flokkun</v>
      </c>
      <c r="Q361" s="11" t="str">
        <f>IF(ISBLANK(M361),"",IF(M361&gt;=Gögn!$J$2,"Styrkhæft","Óstyrkhæft"))</f>
        <v/>
      </c>
    </row>
    <row r="362" spans="1:17" x14ac:dyDescent="0.25">
      <c r="A362" s="37">
        <f t="shared" si="5"/>
        <v>361</v>
      </c>
      <c r="B362" s="67"/>
      <c r="C362" s="68"/>
      <c r="D362" s="67"/>
      <c r="E362" s="67"/>
      <c r="F362" s="67"/>
      <c r="G362" s="67"/>
      <c r="H362" s="67"/>
      <c r="I362" s="67"/>
      <c r="J362" s="67"/>
      <c r="K362" s="67"/>
      <c r="L362" s="67"/>
      <c r="M362" s="69"/>
      <c r="O362" s="11" t="s">
        <v>450</v>
      </c>
      <c r="P362" s="11" t="str" cm="1">
        <f t="array" ref="P362">_xlfn.XLOOKUP(O362,INDEX(Flettilisti,,1),INDEX(Flettilisti,,2),,0)</f>
        <v>Vantar flokkun</v>
      </c>
      <c r="Q362" s="11" t="str">
        <f>IF(ISBLANK(M362),"",IF(M362&gt;=Gögn!$J$2,"Styrkhæft","Óstyrkhæft"))</f>
        <v/>
      </c>
    </row>
    <row r="363" spans="1:17" x14ac:dyDescent="0.25">
      <c r="A363" s="37">
        <f t="shared" si="5"/>
        <v>362</v>
      </c>
      <c r="B363" s="67"/>
      <c r="C363" s="68"/>
      <c r="D363" s="67"/>
      <c r="E363" s="67"/>
      <c r="F363" s="67"/>
      <c r="G363" s="67"/>
      <c r="H363" s="67"/>
      <c r="I363" s="67"/>
      <c r="J363" s="67"/>
      <c r="K363" s="67"/>
      <c r="L363" s="67"/>
      <c r="M363" s="69"/>
      <c r="O363" s="11" t="s">
        <v>450</v>
      </c>
      <c r="P363" s="11" t="str" cm="1">
        <f t="array" ref="P363">_xlfn.XLOOKUP(O363,INDEX(Flettilisti,,1),INDEX(Flettilisti,,2),,0)</f>
        <v>Vantar flokkun</v>
      </c>
      <c r="Q363" s="11" t="str">
        <f>IF(ISBLANK(M363),"",IF(M363&gt;=Gögn!$J$2,"Styrkhæft","Óstyrkhæft"))</f>
        <v/>
      </c>
    </row>
    <row r="364" spans="1:17" x14ac:dyDescent="0.25">
      <c r="A364" s="37">
        <f t="shared" si="5"/>
        <v>363</v>
      </c>
      <c r="B364" s="67"/>
      <c r="C364" s="68"/>
      <c r="D364" s="67"/>
      <c r="E364" s="67"/>
      <c r="F364" s="67"/>
      <c r="G364" s="67"/>
      <c r="H364" s="67"/>
      <c r="I364" s="67"/>
      <c r="J364" s="67"/>
      <c r="K364" s="67"/>
      <c r="L364" s="67"/>
      <c r="M364" s="69"/>
      <c r="O364" s="11" t="s">
        <v>450</v>
      </c>
      <c r="P364" s="11" t="str" cm="1">
        <f t="array" ref="P364">_xlfn.XLOOKUP(O364,INDEX(Flettilisti,,1),INDEX(Flettilisti,,2),,0)</f>
        <v>Vantar flokkun</v>
      </c>
      <c r="Q364" s="11" t="str">
        <f>IF(ISBLANK(M364),"",IF(M364&gt;=Gögn!$J$2,"Styrkhæft","Óstyrkhæft"))</f>
        <v/>
      </c>
    </row>
    <row r="365" spans="1:17" x14ac:dyDescent="0.25">
      <c r="A365" s="37">
        <f t="shared" si="5"/>
        <v>364</v>
      </c>
      <c r="B365" s="67"/>
      <c r="C365" s="68"/>
      <c r="D365" s="67"/>
      <c r="E365" s="67"/>
      <c r="F365" s="67"/>
      <c r="G365" s="67"/>
      <c r="H365" s="67"/>
      <c r="I365" s="67"/>
      <c r="J365" s="67"/>
      <c r="K365" s="67"/>
      <c r="L365" s="67"/>
      <c r="M365" s="69"/>
      <c r="O365" s="11" t="s">
        <v>450</v>
      </c>
      <c r="P365" s="11" t="str" cm="1">
        <f t="array" ref="P365">_xlfn.XLOOKUP(O365,INDEX(Flettilisti,,1),INDEX(Flettilisti,,2),,0)</f>
        <v>Vantar flokkun</v>
      </c>
      <c r="Q365" s="11" t="str">
        <f>IF(ISBLANK(M365),"",IF(M365&gt;=Gögn!$J$2,"Styrkhæft","Óstyrkhæft"))</f>
        <v/>
      </c>
    </row>
    <row r="366" spans="1:17" x14ac:dyDescent="0.25">
      <c r="A366" s="37">
        <f t="shared" si="5"/>
        <v>365</v>
      </c>
      <c r="B366" s="67"/>
      <c r="C366" s="68"/>
      <c r="D366" s="67"/>
      <c r="E366" s="67"/>
      <c r="F366" s="67"/>
      <c r="G366" s="67"/>
      <c r="H366" s="67"/>
      <c r="I366" s="67"/>
      <c r="J366" s="67"/>
      <c r="K366" s="67"/>
      <c r="L366" s="67"/>
      <c r="M366" s="69"/>
      <c r="O366" s="11" t="s">
        <v>450</v>
      </c>
      <c r="P366" s="11" t="str" cm="1">
        <f t="array" ref="P366">_xlfn.XLOOKUP(O366,INDEX(Flettilisti,,1),INDEX(Flettilisti,,2),,0)</f>
        <v>Vantar flokkun</v>
      </c>
      <c r="Q366" s="11" t="str">
        <f>IF(ISBLANK(M366),"",IF(M366&gt;=Gögn!$J$2,"Styrkhæft","Óstyrkhæft"))</f>
        <v/>
      </c>
    </row>
    <row r="367" spans="1:17" x14ac:dyDescent="0.25">
      <c r="A367" s="37">
        <f t="shared" si="5"/>
        <v>366</v>
      </c>
      <c r="B367" s="67"/>
      <c r="C367" s="68"/>
      <c r="D367" s="67"/>
      <c r="E367" s="67"/>
      <c r="F367" s="67"/>
      <c r="G367" s="67"/>
      <c r="H367" s="67"/>
      <c r="I367" s="67"/>
      <c r="J367" s="67"/>
      <c r="K367" s="67"/>
      <c r="L367" s="67"/>
      <c r="M367" s="69"/>
      <c r="O367" s="11" t="s">
        <v>450</v>
      </c>
      <c r="P367" s="11" t="str" cm="1">
        <f t="array" ref="P367">_xlfn.XLOOKUP(O367,INDEX(Flettilisti,,1),INDEX(Flettilisti,,2),,0)</f>
        <v>Vantar flokkun</v>
      </c>
      <c r="Q367" s="11" t="str">
        <f>IF(ISBLANK(M367),"",IF(M367&gt;=Gögn!$J$2,"Styrkhæft","Óstyrkhæft"))</f>
        <v/>
      </c>
    </row>
    <row r="368" spans="1:17" x14ac:dyDescent="0.25">
      <c r="A368" s="37">
        <f t="shared" si="5"/>
        <v>367</v>
      </c>
      <c r="B368" s="67"/>
      <c r="C368" s="68"/>
      <c r="D368" s="67"/>
      <c r="E368" s="67"/>
      <c r="F368" s="67"/>
      <c r="G368" s="67"/>
      <c r="H368" s="67"/>
      <c r="I368" s="67"/>
      <c r="J368" s="67"/>
      <c r="K368" s="67"/>
      <c r="L368" s="67"/>
      <c r="M368" s="69"/>
      <c r="O368" s="11" t="s">
        <v>450</v>
      </c>
      <c r="P368" s="11" t="str" cm="1">
        <f t="array" ref="P368">_xlfn.XLOOKUP(O368,INDEX(Flettilisti,,1),INDEX(Flettilisti,,2),,0)</f>
        <v>Vantar flokkun</v>
      </c>
      <c r="Q368" s="11" t="str">
        <f>IF(ISBLANK(M368),"",IF(M368&gt;=Gögn!$J$2,"Styrkhæft","Óstyrkhæft"))</f>
        <v/>
      </c>
    </row>
    <row r="369" spans="1:17" x14ac:dyDescent="0.25">
      <c r="A369" s="37">
        <f t="shared" si="5"/>
        <v>368</v>
      </c>
      <c r="B369" s="67"/>
      <c r="C369" s="68"/>
      <c r="D369" s="67"/>
      <c r="E369" s="67"/>
      <c r="F369" s="67"/>
      <c r="G369" s="67"/>
      <c r="H369" s="67"/>
      <c r="I369" s="67"/>
      <c r="J369" s="67"/>
      <c r="K369" s="67"/>
      <c r="L369" s="67"/>
      <c r="M369" s="69"/>
      <c r="O369" s="11" t="s">
        <v>450</v>
      </c>
      <c r="P369" s="11" t="str" cm="1">
        <f t="array" ref="P369">_xlfn.XLOOKUP(O369,INDEX(Flettilisti,,1),INDEX(Flettilisti,,2),,0)</f>
        <v>Vantar flokkun</v>
      </c>
      <c r="Q369" s="11" t="str">
        <f>IF(ISBLANK(M369),"",IF(M369&gt;=Gögn!$J$2,"Styrkhæft","Óstyrkhæft"))</f>
        <v/>
      </c>
    </row>
    <row r="370" spans="1:17" x14ac:dyDescent="0.25">
      <c r="A370" s="37">
        <f t="shared" si="5"/>
        <v>369</v>
      </c>
      <c r="B370" s="67"/>
      <c r="C370" s="68"/>
      <c r="D370" s="67"/>
      <c r="E370" s="67"/>
      <c r="F370" s="67"/>
      <c r="G370" s="67"/>
      <c r="H370" s="67"/>
      <c r="I370" s="67"/>
      <c r="J370" s="67"/>
      <c r="K370" s="67"/>
      <c r="L370" s="67"/>
      <c r="M370" s="69"/>
      <c r="O370" s="11" t="s">
        <v>450</v>
      </c>
      <c r="P370" s="11" t="str" cm="1">
        <f t="array" ref="P370">_xlfn.XLOOKUP(O370,INDEX(Flettilisti,,1),INDEX(Flettilisti,,2),,0)</f>
        <v>Vantar flokkun</v>
      </c>
      <c r="Q370" s="11" t="str">
        <f>IF(ISBLANK(M370),"",IF(M370&gt;=Gögn!$J$2,"Styrkhæft","Óstyrkhæft"))</f>
        <v/>
      </c>
    </row>
    <row r="371" spans="1:17" x14ac:dyDescent="0.25">
      <c r="A371" s="37">
        <f t="shared" si="5"/>
        <v>370</v>
      </c>
      <c r="B371" s="67"/>
      <c r="C371" s="68"/>
      <c r="D371" s="67"/>
      <c r="E371" s="67"/>
      <c r="F371" s="67"/>
      <c r="G371" s="67"/>
      <c r="H371" s="67"/>
      <c r="I371" s="67"/>
      <c r="J371" s="67"/>
      <c r="K371" s="67"/>
      <c r="L371" s="67"/>
      <c r="M371" s="69"/>
      <c r="O371" s="11" t="s">
        <v>450</v>
      </c>
      <c r="P371" s="11" t="str" cm="1">
        <f t="array" ref="P371">_xlfn.XLOOKUP(O371,INDEX(Flettilisti,,1),INDEX(Flettilisti,,2),,0)</f>
        <v>Vantar flokkun</v>
      </c>
      <c r="Q371" s="11" t="str">
        <f>IF(ISBLANK(M371),"",IF(M371&gt;=Gögn!$J$2,"Styrkhæft","Óstyrkhæft"))</f>
        <v/>
      </c>
    </row>
    <row r="372" spans="1:17" x14ac:dyDescent="0.25">
      <c r="A372" s="37">
        <f t="shared" si="5"/>
        <v>371</v>
      </c>
      <c r="B372" s="67"/>
      <c r="C372" s="68"/>
      <c r="D372" s="67"/>
      <c r="E372" s="67"/>
      <c r="F372" s="67"/>
      <c r="G372" s="67"/>
      <c r="H372" s="67"/>
      <c r="I372" s="67"/>
      <c r="J372" s="67"/>
      <c r="K372" s="67"/>
      <c r="L372" s="67"/>
      <c r="M372" s="69"/>
      <c r="O372" s="11" t="s">
        <v>450</v>
      </c>
      <c r="P372" s="11" t="str" cm="1">
        <f t="array" ref="P372">_xlfn.XLOOKUP(O372,INDEX(Flettilisti,,1),INDEX(Flettilisti,,2),,0)</f>
        <v>Vantar flokkun</v>
      </c>
      <c r="Q372" s="11" t="str">
        <f>IF(ISBLANK(M372),"",IF(M372&gt;=Gögn!$J$2,"Styrkhæft","Óstyrkhæft"))</f>
        <v/>
      </c>
    </row>
    <row r="373" spans="1:17" x14ac:dyDescent="0.25">
      <c r="A373" s="37">
        <f t="shared" si="5"/>
        <v>372</v>
      </c>
      <c r="B373" s="67"/>
      <c r="C373" s="68"/>
      <c r="D373" s="67"/>
      <c r="E373" s="67"/>
      <c r="F373" s="67"/>
      <c r="G373" s="67"/>
      <c r="H373" s="67"/>
      <c r="I373" s="67"/>
      <c r="J373" s="67"/>
      <c r="K373" s="67"/>
      <c r="L373" s="67"/>
      <c r="M373" s="69"/>
      <c r="O373" s="11" t="s">
        <v>450</v>
      </c>
      <c r="P373" s="11" t="str" cm="1">
        <f t="array" ref="P373">_xlfn.XLOOKUP(O373,INDEX(Flettilisti,,1),INDEX(Flettilisti,,2),,0)</f>
        <v>Vantar flokkun</v>
      </c>
      <c r="Q373" s="11" t="str">
        <f>IF(ISBLANK(M373),"",IF(M373&gt;=Gögn!$J$2,"Styrkhæft","Óstyrkhæft"))</f>
        <v/>
      </c>
    </row>
    <row r="374" spans="1:17" x14ac:dyDescent="0.25">
      <c r="A374" s="37">
        <f t="shared" si="5"/>
        <v>373</v>
      </c>
      <c r="B374" s="67"/>
      <c r="C374" s="68"/>
      <c r="D374" s="67"/>
      <c r="E374" s="67"/>
      <c r="F374" s="67"/>
      <c r="G374" s="67"/>
      <c r="H374" s="67"/>
      <c r="I374" s="67"/>
      <c r="J374" s="67"/>
      <c r="K374" s="67"/>
      <c r="L374" s="67"/>
      <c r="M374" s="69"/>
      <c r="O374" s="11" t="s">
        <v>450</v>
      </c>
      <c r="P374" s="11" t="str" cm="1">
        <f t="array" ref="P374">_xlfn.XLOOKUP(O374,INDEX(Flettilisti,,1),INDEX(Flettilisti,,2),,0)</f>
        <v>Vantar flokkun</v>
      </c>
      <c r="Q374" s="11" t="str">
        <f>IF(ISBLANK(M374),"",IF(M374&gt;=Gögn!$J$2,"Styrkhæft","Óstyrkhæft"))</f>
        <v/>
      </c>
    </row>
    <row r="375" spans="1:17" x14ac:dyDescent="0.25">
      <c r="A375" s="37">
        <f t="shared" si="5"/>
        <v>374</v>
      </c>
      <c r="B375" s="67"/>
      <c r="C375" s="68"/>
      <c r="D375" s="67"/>
      <c r="E375" s="67"/>
      <c r="F375" s="67"/>
      <c r="G375" s="67"/>
      <c r="H375" s="67"/>
      <c r="I375" s="67"/>
      <c r="J375" s="67"/>
      <c r="K375" s="67"/>
      <c r="L375" s="67"/>
      <c r="M375" s="69"/>
      <c r="O375" s="11" t="s">
        <v>450</v>
      </c>
      <c r="P375" s="11" t="str" cm="1">
        <f t="array" ref="P375">_xlfn.XLOOKUP(O375,INDEX(Flettilisti,,1),INDEX(Flettilisti,,2),,0)</f>
        <v>Vantar flokkun</v>
      </c>
      <c r="Q375" s="11" t="str">
        <f>IF(ISBLANK(M375),"",IF(M375&gt;=Gögn!$J$2,"Styrkhæft","Óstyrkhæft"))</f>
        <v/>
      </c>
    </row>
    <row r="376" spans="1:17" x14ac:dyDescent="0.25">
      <c r="A376" s="37">
        <f t="shared" si="5"/>
        <v>375</v>
      </c>
      <c r="B376" s="67"/>
      <c r="C376" s="68"/>
      <c r="D376" s="67"/>
      <c r="E376" s="67"/>
      <c r="F376" s="67"/>
      <c r="G376" s="67"/>
      <c r="H376" s="67"/>
      <c r="I376" s="67"/>
      <c r="J376" s="67"/>
      <c r="K376" s="67"/>
      <c r="L376" s="67"/>
      <c r="M376" s="69"/>
      <c r="O376" s="11" t="s">
        <v>450</v>
      </c>
      <c r="P376" s="11" t="str" cm="1">
        <f t="array" ref="P376">_xlfn.XLOOKUP(O376,INDEX(Flettilisti,,1),INDEX(Flettilisti,,2),,0)</f>
        <v>Vantar flokkun</v>
      </c>
      <c r="Q376" s="11" t="str">
        <f>IF(ISBLANK(M376),"",IF(M376&gt;=Gögn!$J$2,"Styrkhæft","Óstyrkhæft"))</f>
        <v/>
      </c>
    </row>
    <row r="377" spans="1:17" x14ac:dyDescent="0.25">
      <c r="A377" s="37">
        <f t="shared" si="5"/>
        <v>376</v>
      </c>
      <c r="B377" s="67"/>
      <c r="C377" s="68"/>
      <c r="D377" s="67"/>
      <c r="E377" s="67"/>
      <c r="F377" s="67"/>
      <c r="G377" s="67"/>
      <c r="H377" s="67"/>
      <c r="I377" s="67"/>
      <c r="J377" s="67"/>
      <c r="K377" s="67"/>
      <c r="L377" s="67"/>
      <c r="M377" s="69"/>
      <c r="O377" s="11" t="s">
        <v>450</v>
      </c>
      <c r="P377" s="11" t="str" cm="1">
        <f t="array" ref="P377">_xlfn.XLOOKUP(O377,INDEX(Flettilisti,,1),INDEX(Flettilisti,,2),,0)</f>
        <v>Vantar flokkun</v>
      </c>
      <c r="Q377" s="11" t="str">
        <f>IF(ISBLANK(M377),"",IF(M377&gt;=Gögn!$J$2,"Styrkhæft","Óstyrkhæft"))</f>
        <v/>
      </c>
    </row>
    <row r="378" spans="1:17" x14ac:dyDescent="0.25">
      <c r="A378" s="37">
        <f t="shared" si="5"/>
        <v>377</v>
      </c>
      <c r="B378" s="67"/>
      <c r="C378" s="68"/>
      <c r="D378" s="67"/>
      <c r="E378" s="67"/>
      <c r="F378" s="67"/>
      <c r="G378" s="67"/>
      <c r="H378" s="67"/>
      <c r="I378" s="67"/>
      <c r="J378" s="67"/>
      <c r="K378" s="67"/>
      <c r="L378" s="67"/>
      <c r="M378" s="69"/>
      <c r="O378" s="11" t="s">
        <v>450</v>
      </c>
      <c r="P378" s="11" t="str" cm="1">
        <f t="array" ref="P378">_xlfn.XLOOKUP(O378,INDEX(Flettilisti,,1),INDEX(Flettilisti,,2),,0)</f>
        <v>Vantar flokkun</v>
      </c>
      <c r="Q378" s="11" t="str">
        <f>IF(ISBLANK(M378),"",IF(M378&gt;=Gögn!$J$2,"Styrkhæft","Óstyrkhæft"))</f>
        <v/>
      </c>
    </row>
    <row r="379" spans="1:17" x14ac:dyDescent="0.25">
      <c r="A379" s="37">
        <f t="shared" si="5"/>
        <v>378</v>
      </c>
      <c r="B379" s="67"/>
      <c r="C379" s="68"/>
      <c r="D379" s="67"/>
      <c r="E379" s="67"/>
      <c r="F379" s="67"/>
      <c r="G379" s="67"/>
      <c r="H379" s="67"/>
      <c r="I379" s="67"/>
      <c r="J379" s="67"/>
      <c r="K379" s="67"/>
      <c r="L379" s="67"/>
      <c r="M379" s="69"/>
      <c r="O379" s="11" t="s">
        <v>450</v>
      </c>
      <c r="P379" s="11" t="str" cm="1">
        <f t="array" ref="P379">_xlfn.XLOOKUP(O379,INDEX(Flettilisti,,1),INDEX(Flettilisti,,2),,0)</f>
        <v>Vantar flokkun</v>
      </c>
      <c r="Q379" s="11" t="str">
        <f>IF(ISBLANK(M379),"",IF(M379&gt;=Gögn!$J$2,"Styrkhæft","Óstyrkhæft"))</f>
        <v/>
      </c>
    </row>
    <row r="380" spans="1:17" x14ac:dyDescent="0.25">
      <c r="A380" s="37">
        <f t="shared" si="5"/>
        <v>379</v>
      </c>
      <c r="B380" s="67"/>
      <c r="C380" s="68"/>
      <c r="D380" s="67"/>
      <c r="E380" s="67"/>
      <c r="F380" s="67"/>
      <c r="G380" s="67"/>
      <c r="H380" s="67"/>
      <c r="I380" s="67"/>
      <c r="J380" s="67"/>
      <c r="K380" s="67"/>
      <c r="L380" s="67"/>
      <c r="M380" s="69"/>
      <c r="O380" s="11" t="s">
        <v>450</v>
      </c>
      <c r="P380" s="11" t="str" cm="1">
        <f t="array" ref="P380">_xlfn.XLOOKUP(O380,INDEX(Flettilisti,,1),INDEX(Flettilisti,,2),,0)</f>
        <v>Vantar flokkun</v>
      </c>
      <c r="Q380" s="11" t="str">
        <f>IF(ISBLANK(M380),"",IF(M380&gt;=Gögn!$J$2,"Styrkhæft","Óstyrkhæft"))</f>
        <v/>
      </c>
    </row>
    <row r="381" spans="1:17" x14ac:dyDescent="0.25">
      <c r="A381" s="37">
        <f t="shared" si="5"/>
        <v>380</v>
      </c>
      <c r="B381" s="67"/>
      <c r="C381" s="68"/>
      <c r="D381" s="67"/>
      <c r="E381" s="67"/>
      <c r="F381" s="67"/>
      <c r="G381" s="67"/>
      <c r="H381" s="67"/>
      <c r="I381" s="67"/>
      <c r="J381" s="67"/>
      <c r="K381" s="67"/>
      <c r="L381" s="67"/>
      <c r="M381" s="69"/>
      <c r="O381" s="11" t="s">
        <v>450</v>
      </c>
      <c r="P381" s="11" t="str" cm="1">
        <f t="array" ref="P381">_xlfn.XLOOKUP(O381,INDEX(Flettilisti,,1),INDEX(Flettilisti,,2),,0)</f>
        <v>Vantar flokkun</v>
      </c>
      <c r="Q381" s="11" t="str">
        <f>IF(ISBLANK(M381),"",IF(M381&gt;=Gögn!$J$2,"Styrkhæft","Óstyrkhæft"))</f>
        <v/>
      </c>
    </row>
    <row r="382" spans="1:17" x14ac:dyDescent="0.25">
      <c r="A382" s="37">
        <f t="shared" si="5"/>
        <v>381</v>
      </c>
      <c r="B382" s="67"/>
      <c r="C382" s="68"/>
      <c r="D382" s="67"/>
      <c r="E382" s="67"/>
      <c r="F382" s="67"/>
      <c r="G382" s="67"/>
      <c r="H382" s="67"/>
      <c r="I382" s="67"/>
      <c r="J382" s="67"/>
      <c r="K382" s="67"/>
      <c r="L382" s="67"/>
      <c r="M382" s="69"/>
      <c r="O382" s="11" t="s">
        <v>450</v>
      </c>
      <c r="P382" s="11" t="str" cm="1">
        <f t="array" ref="P382">_xlfn.XLOOKUP(O382,INDEX(Flettilisti,,1),INDEX(Flettilisti,,2),,0)</f>
        <v>Vantar flokkun</v>
      </c>
      <c r="Q382" s="11" t="str">
        <f>IF(ISBLANK(M382),"",IF(M382&gt;=Gögn!$J$2,"Styrkhæft","Óstyrkhæft"))</f>
        <v/>
      </c>
    </row>
    <row r="383" spans="1:17" x14ac:dyDescent="0.25">
      <c r="A383" s="37">
        <f t="shared" si="5"/>
        <v>382</v>
      </c>
      <c r="B383" s="67"/>
      <c r="C383" s="68"/>
      <c r="D383" s="67"/>
      <c r="E383" s="67"/>
      <c r="F383" s="67"/>
      <c r="G383" s="67"/>
      <c r="H383" s="67"/>
      <c r="I383" s="67"/>
      <c r="J383" s="67"/>
      <c r="K383" s="67"/>
      <c r="L383" s="67"/>
      <c r="M383" s="69"/>
      <c r="O383" s="11" t="s">
        <v>450</v>
      </c>
      <c r="P383" s="11" t="str" cm="1">
        <f t="array" ref="P383">_xlfn.XLOOKUP(O383,INDEX(Flettilisti,,1),INDEX(Flettilisti,,2),,0)</f>
        <v>Vantar flokkun</v>
      </c>
      <c r="Q383" s="11" t="str">
        <f>IF(ISBLANK(M383),"",IF(M383&gt;=Gögn!$J$2,"Styrkhæft","Óstyrkhæft"))</f>
        <v/>
      </c>
    </row>
    <row r="384" spans="1:17" x14ac:dyDescent="0.25">
      <c r="A384" s="37">
        <f t="shared" si="5"/>
        <v>383</v>
      </c>
      <c r="B384" s="67"/>
      <c r="C384" s="68"/>
      <c r="D384" s="67"/>
      <c r="E384" s="67"/>
      <c r="F384" s="67"/>
      <c r="G384" s="67"/>
      <c r="H384" s="67"/>
      <c r="I384" s="67"/>
      <c r="J384" s="67"/>
      <c r="K384" s="67"/>
      <c r="L384" s="67"/>
      <c r="M384" s="69"/>
      <c r="O384" s="11" t="s">
        <v>450</v>
      </c>
      <c r="P384" s="11" t="str" cm="1">
        <f t="array" ref="P384">_xlfn.XLOOKUP(O384,INDEX(Flettilisti,,1),INDEX(Flettilisti,,2),,0)</f>
        <v>Vantar flokkun</v>
      </c>
      <c r="Q384" s="11" t="str">
        <f>IF(ISBLANK(M384),"",IF(M384&gt;=Gögn!$J$2,"Styrkhæft","Óstyrkhæft"))</f>
        <v/>
      </c>
    </row>
    <row r="385" spans="1:17" x14ac:dyDescent="0.25">
      <c r="A385" s="37">
        <f t="shared" si="5"/>
        <v>384</v>
      </c>
      <c r="B385" s="67"/>
      <c r="C385" s="68"/>
      <c r="D385" s="67"/>
      <c r="E385" s="67"/>
      <c r="F385" s="67"/>
      <c r="G385" s="67"/>
      <c r="H385" s="67"/>
      <c r="I385" s="67"/>
      <c r="J385" s="67"/>
      <c r="K385" s="67"/>
      <c r="L385" s="67"/>
      <c r="M385" s="69"/>
      <c r="O385" s="11" t="s">
        <v>450</v>
      </c>
      <c r="P385" s="11" t="str" cm="1">
        <f t="array" ref="P385">_xlfn.XLOOKUP(O385,INDEX(Flettilisti,,1),INDEX(Flettilisti,,2),,0)</f>
        <v>Vantar flokkun</v>
      </c>
      <c r="Q385" s="11" t="str">
        <f>IF(ISBLANK(M385),"",IF(M385&gt;=Gögn!$J$2,"Styrkhæft","Óstyrkhæft"))</f>
        <v/>
      </c>
    </row>
    <row r="386" spans="1:17" x14ac:dyDescent="0.25">
      <c r="A386" s="37">
        <f t="shared" si="5"/>
        <v>385</v>
      </c>
      <c r="B386" s="67"/>
      <c r="C386" s="68"/>
      <c r="D386" s="67"/>
      <c r="E386" s="67"/>
      <c r="F386" s="67"/>
      <c r="G386" s="67"/>
      <c r="H386" s="67"/>
      <c r="I386" s="67"/>
      <c r="J386" s="67"/>
      <c r="K386" s="67"/>
      <c r="L386" s="67"/>
      <c r="M386" s="69"/>
      <c r="O386" s="11" t="s">
        <v>450</v>
      </c>
      <c r="P386" s="11" t="str" cm="1">
        <f t="array" ref="P386">_xlfn.XLOOKUP(O386,INDEX(Flettilisti,,1),INDEX(Flettilisti,,2),,0)</f>
        <v>Vantar flokkun</v>
      </c>
      <c r="Q386" s="11" t="str">
        <f>IF(ISBLANK(M386),"",IF(M386&gt;=Gögn!$J$2,"Styrkhæft","Óstyrkhæft"))</f>
        <v/>
      </c>
    </row>
    <row r="387" spans="1:17" x14ac:dyDescent="0.25">
      <c r="A387" s="37">
        <f t="shared" si="5"/>
        <v>386</v>
      </c>
      <c r="B387" s="67"/>
      <c r="C387" s="68"/>
      <c r="D387" s="67"/>
      <c r="E387" s="67"/>
      <c r="F387" s="67"/>
      <c r="G387" s="67"/>
      <c r="H387" s="67"/>
      <c r="I387" s="67"/>
      <c r="J387" s="67"/>
      <c r="K387" s="67"/>
      <c r="L387" s="67"/>
      <c r="M387" s="69"/>
      <c r="O387" s="11" t="s">
        <v>450</v>
      </c>
      <c r="P387" s="11" t="str" cm="1">
        <f t="array" ref="P387">_xlfn.XLOOKUP(O387,INDEX(Flettilisti,,1),INDEX(Flettilisti,,2),,0)</f>
        <v>Vantar flokkun</v>
      </c>
      <c r="Q387" s="11" t="str">
        <f>IF(ISBLANK(M387),"",IF(M387&gt;=Gögn!$J$2,"Styrkhæft","Óstyrkhæft"))</f>
        <v/>
      </c>
    </row>
    <row r="388" spans="1:17" x14ac:dyDescent="0.25">
      <c r="A388" s="37">
        <f t="shared" ref="A388:A451" si="6">A387+1</f>
        <v>387</v>
      </c>
      <c r="B388" s="67"/>
      <c r="C388" s="68"/>
      <c r="D388" s="67"/>
      <c r="E388" s="67"/>
      <c r="F388" s="67"/>
      <c r="G388" s="67"/>
      <c r="H388" s="67"/>
      <c r="I388" s="67"/>
      <c r="J388" s="67"/>
      <c r="K388" s="67"/>
      <c r="L388" s="67"/>
      <c r="M388" s="69"/>
      <c r="O388" s="11" t="s">
        <v>450</v>
      </c>
      <c r="P388" s="11" t="str" cm="1">
        <f t="array" ref="P388">_xlfn.XLOOKUP(O388,INDEX(Flettilisti,,1),INDEX(Flettilisti,,2),,0)</f>
        <v>Vantar flokkun</v>
      </c>
      <c r="Q388" s="11" t="str">
        <f>IF(ISBLANK(M388),"",IF(M388&gt;=Gögn!$J$2,"Styrkhæft","Óstyrkhæft"))</f>
        <v/>
      </c>
    </row>
    <row r="389" spans="1:17" x14ac:dyDescent="0.25">
      <c r="A389" s="37">
        <f t="shared" si="6"/>
        <v>388</v>
      </c>
      <c r="B389" s="67"/>
      <c r="C389" s="68"/>
      <c r="D389" s="67"/>
      <c r="E389" s="67"/>
      <c r="F389" s="67"/>
      <c r="G389" s="67"/>
      <c r="H389" s="67"/>
      <c r="I389" s="67"/>
      <c r="J389" s="67"/>
      <c r="K389" s="67"/>
      <c r="L389" s="67"/>
      <c r="M389" s="69"/>
      <c r="O389" s="11" t="s">
        <v>450</v>
      </c>
      <c r="P389" s="11" t="str" cm="1">
        <f t="array" ref="P389">_xlfn.XLOOKUP(O389,INDEX(Flettilisti,,1),INDEX(Flettilisti,,2),,0)</f>
        <v>Vantar flokkun</v>
      </c>
      <c r="Q389" s="11" t="str">
        <f>IF(ISBLANK(M389),"",IF(M389&gt;=Gögn!$J$2,"Styrkhæft","Óstyrkhæft"))</f>
        <v/>
      </c>
    </row>
    <row r="390" spans="1:17" x14ac:dyDescent="0.25">
      <c r="A390" s="37">
        <f t="shared" si="6"/>
        <v>389</v>
      </c>
      <c r="B390" s="67"/>
      <c r="C390" s="68"/>
      <c r="D390" s="67"/>
      <c r="E390" s="67"/>
      <c r="F390" s="67"/>
      <c r="G390" s="67"/>
      <c r="H390" s="67"/>
      <c r="I390" s="67"/>
      <c r="J390" s="67"/>
      <c r="K390" s="67"/>
      <c r="L390" s="67"/>
      <c r="M390" s="69"/>
      <c r="O390" s="11" t="s">
        <v>450</v>
      </c>
      <c r="P390" s="11" t="str" cm="1">
        <f t="array" ref="P390">_xlfn.XLOOKUP(O390,INDEX(Flettilisti,,1),INDEX(Flettilisti,,2),,0)</f>
        <v>Vantar flokkun</v>
      </c>
      <c r="Q390" s="11" t="str">
        <f>IF(ISBLANK(M390),"",IF(M390&gt;=Gögn!$J$2,"Styrkhæft","Óstyrkhæft"))</f>
        <v/>
      </c>
    </row>
    <row r="391" spans="1:17" x14ac:dyDescent="0.25">
      <c r="A391" s="37">
        <f t="shared" si="6"/>
        <v>390</v>
      </c>
      <c r="B391" s="67"/>
      <c r="C391" s="68"/>
      <c r="D391" s="67"/>
      <c r="E391" s="67"/>
      <c r="F391" s="67"/>
      <c r="G391" s="67"/>
      <c r="H391" s="67"/>
      <c r="I391" s="67"/>
      <c r="J391" s="67"/>
      <c r="K391" s="67"/>
      <c r="L391" s="67"/>
      <c r="M391" s="69"/>
      <c r="O391" s="11" t="s">
        <v>450</v>
      </c>
      <c r="P391" s="11" t="str" cm="1">
        <f t="array" ref="P391">_xlfn.XLOOKUP(O391,INDEX(Flettilisti,,1),INDEX(Flettilisti,,2),,0)</f>
        <v>Vantar flokkun</v>
      </c>
      <c r="Q391" s="11" t="str">
        <f>IF(ISBLANK(M391),"",IF(M391&gt;=Gögn!$J$2,"Styrkhæft","Óstyrkhæft"))</f>
        <v/>
      </c>
    </row>
    <row r="392" spans="1:17" x14ac:dyDescent="0.25">
      <c r="A392" s="37">
        <f t="shared" si="6"/>
        <v>391</v>
      </c>
      <c r="B392" s="67"/>
      <c r="C392" s="68"/>
      <c r="D392" s="67"/>
      <c r="E392" s="67"/>
      <c r="F392" s="67"/>
      <c r="G392" s="67"/>
      <c r="H392" s="67"/>
      <c r="I392" s="67"/>
      <c r="J392" s="67"/>
      <c r="K392" s="67"/>
      <c r="L392" s="67"/>
      <c r="M392" s="69"/>
      <c r="O392" s="11" t="s">
        <v>450</v>
      </c>
      <c r="P392" s="11" t="str" cm="1">
        <f t="array" ref="P392">_xlfn.XLOOKUP(O392,INDEX(Flettilisti,,1),INDEX(Flettilisti,,2),,0)</f>
        <v>Vantar flokkun</v>
      </c>
      <c r="Q392" s="11" t="str">
        <f>IF(ISBLANK(M392),"",IF(M392&gt;=Gögn!$J$2,"Styrkhæft","Óstyrkhæft"))</f>
        <v/>
      </c>
    </row>
    <row r="393" spans="1:17" x14ac:dyDescent="0.25">
      <c r="A393" s="37">
        <f t="shared" si="6"/>
        <v>392</v>
      </c>
      <c r="B393" s="67"/>
      <c r="C393" s="68"/>
      <c r="D393" s="67"/>
      <c r="E393" s="67"/>
      <c r="F393" s="67"/>
      <c r="G393" s="67"/>
      <c r="H393" s="67"/>
      <c r="I393" s="67"/>
      <c r="J393" s="67"/>
      <c r="K393" s="67"/>
      <c r="L393" s="67"/>
      <c r="M393" s="69"/>
      <c r="O393" s="11" t="s">
        <v>450</v>
      </c>
      <c r="P393" s="11" t="str" cm="1">
        <f t="array" ref="P393">_xlfn.XLOOKUP(O393,INDEX(Flettilisti,,1),INDEX(Flettilisti,,2),,0)</f>
        <v>Vantar flokkun</v>
      </c>
      <c r="Q393" s="11" t="str">
        <f>IF(ISBLANK(M393),"",IF(M393&gt;=Gögn!$J$2,"Styrkhæft","Óstyrkhæft"))</f>
        <v/>
      </c>
    </row>
    <row r="394" spans="1:17" x14ac:dyDescent="0.25">
      <c r="A394" s="37">
        <f t="shared" si="6"/>
        <v>393</v>
      </c>
      <c r="B394" s="67"/>
      <c r="C394" s="68"/>
      <c r="D394" s="67"/>
      <c r="E394" s="67"/>
      <c r="F394" s="67"/>
      <c r="G394" s="67"/>
      <c r="H394" s="67"/>
      <c r="I394" s="67"/>
      <c r="J394" s="67"/>
      <c r="K394" s="67"/>
      <c r="L394" s="67"/>
      <c r="M394" s="69"/>
      <c r="O394" s="11" t="s">
        <v>450</v>
      </c>
      <c r="P394" s="11" t="str" cm="1">
        <f t="array" ref="P394">_xlfn.XLOOKUP(O394,INDEX(Flettilisti,,1),INDEX(Flettilisti,,2),,0)</f>
        <v>Vantar flokkun</v>
      </c>
      <c r="Q394" s="11" t="str">
        <f>IF(ISBLANK(M394),"",IF(M394&gt;=Gögn!$J$2,"Styrkhæft","Óstyrkhæft"))</f>
        <v/>
      </c>
    </row>
    <row r="395" spans="1:17" x14ac:dyDescent="0.25">
      <c r="A395" s="37">
        <f t="shared" si="6"/>
        <v>394</v>
      </c>
      <c r="B395" s="67"/>
      <c r="C395" s="68"/>
      <c r="D395" s="67"/>
      <c r="E395" s="67"/>
      <c r="F395" s="67"/>
      <c r="G395" s="67"/>
      <c r="H395" s="67"/>
      <c r="I395" s="67"/>
      <c r="J395" s="67"/>
      <c r="K395" s="67"/>
      <c r="L395" s="67"/>
      <c r="M395" s="69"/>
      <c r="O395" s="11" t="s">
        <v>450</v>
      </c>
      <c r="P395" s="11" t="str" cm="1">
        <f t="array" ref="P395">_xlfn.XLOOKUP(O395,INDEX(Flettilisti,,1),INDEX(Flettilisti,,2),,0)</f>
        <v>Vantar flokkun</v>
      </c>
      <c r="Q395" s="11" t="str">
        <f>IF(ISBLANK(M395),"",IF(M395&gt;=Gögn!$J$2,"Styrkhæft","Óstyrkhæft"))</f>
        <v/>
      </c>
    </row>
    <row r="396" spans="1:17" x14ac:dyDescent="0.25">
      <c r="A396" s="37">
        <f t="shared" si="6"/>
        <v>395</v>
      </c>
      <c r="B396" s="67"/>
      <c r="C396" s="68"/>
      <c r="D396" s="67"/>
      <c r="E396" s="67"/>
      <c r="F396" s="67"/>
      <c r="G396" s="67"/>
      <c r="H396" s="67"/>
      <c r="I396" s="67"/>
      <c r="J396" s="67"/>
      <c r="K396" s="67"/>
      <c r="L396" s="67"/>
      <c r="M396" s="69"/>
      <c r="O396" s="11" t="s">
        <v>450</v>
      </c>
      <c r="P396" s="11" t="str" cm="1">
        <f t="array" ref="P396">_xlfn.XLOOKUP(O396,INDEX(Flettilisti,,1),INDEX(Flettilisti,,2),,0)</f>
        <v>Vantar flokkun</v>
      </c>
      <c r="Q396" s="11" t="str">
        <f>IF(ISBLANK(M396),"",IF(M396&gt;=Gögn!$J$2,"Styrkhæft","Óstyrkhæft"))</f>
        <v/>
      </c>
    </row>
    <row r="397" spans="1:17" x14ac:dyDescent="0.25">
      <c r="A397" s="37">
        <f t="shared" si="6"/>
        <v>396</v>
      </c>
      <c r="B397" s="67"/>
      <c r="C397" s="68"/>
      <c r="D397" s="67"/>
      <c r="E397" s="67"/>
      <c r="F397" s="67"/>
      <c r="G397" s="67"/>
      <c r="H397" s="67"/>
      <c r="I397" s="67"/>
      <c r="J397" s="67"/>
      <c r="K397" s="67"/>
      <c r="L397" s="67"/>
      <c r="M397" s="69"/>
      <c r="O397" s="11" t="s">
        <v>450</v>
      </c>
      <c r="P397" s="11" t="str" cm="1">
        <f t="array" ref="P397">_xlfn.XLOOKUP(O397,INDEX(Flettilisti,,1),INDEX(Flettilisti,,2),,0)</f>
        <v>Vantar flokkun</v>
      </c>
      <c r="Q397" s="11" t="str">
        <f>IF(ISBLANK(M397),"",IF(M397&gt;=Gögn!$J$2,"Styrkhæft","Óstyrkhæft"))</f>
        <v/>
      </c>
    </row>
    <row r="398" spans="1:17" x14ac:dyDescent="0.25">
      <c r="A398" s="37">
        <f t="shared" si="6"/>
        <v>397</v>
      </c>
      <c r="B398" s="67"/>
      <c r="C398" s="68"/>
      <c r="D398" s="67"/>
      <c r="E398" s="67"/>
      <c r="F398" s="67"/>
      <c r="G398" s="67"/>
      <c r="H398" s="67"/>
      <c r="I398" s="67"/>
      <c r="J398" s="67"/>
      <c r="K398" s="67"/>
      <c r="L398" s="67"/>
      <c r="M398" s="69"/>
      <c r="O398" s="11" t="s">
        <v>450</v>
      </c>
      <c r="P398" s="11" t="str" cm="1">
        <f t="array" ref="P398">_xlfn.XLOOKUP(O398,INDEX(Flettilisti,,1),INDEX(Flettilisti,,2),,0)</f>
        <v>Vantar flokkun</v>
      </c>
      <c r="Q398" s="11" t="str">
        <f>IF(ISBLANK(M398),"",IF(M398&gt;=Gögn!$J$2,"Styrkhæft","Óstyrkhæft"))</f>
        <v/>
      </c>
    </row>
    <row r="399" spans="1:17" x14ac:dyDescent="0.25">
      <c r="A399" s="37">
        <f t="shared" si="6"/>
        <v>398</v>
      </c>
      <c r="B399" s="67"/>
      <c r="C399" s="68"/>
      <c r="D399" s="67"/>
      <c r="E399" s="67"/>
      <c r="F399" s="67"/>
      <c r="G399" s="67"/>
      <c r="H399" s="67"/>
      <c r="I399" s="67"/>
      <c r="J399" s="67"/>
      <c r="K399" s="67"/>
      <c r="L399" s="67"/>
      <c r="M399" s="69"/>
      <c r="O399" s="11" t="s">
        <v>450</v>
      </c>
      <c r="P399" s="11" t="str" cm="1">
        <f t="array" ref="P399">_xlfn.XLOOKUP(O399,INDEX(Flettilisti,,1),INDEX(Flettilisti,,2),,0)</f>
        <v>Vantar flokkun</v>
      </c>
      <c r="Q399" s="11" t="str">
        <f>IF(ISBLANK(M399),"",IF(M399&gt;=Gögn!$J$2,"Styrkhæft","Óstyrkhæft"))</f>
        <v/>
      </c>
    </row>
    <row r="400" spans="1:17" x14ac:dyDescent="0.25">
      <c r="A400" s="37">
        <f t="shared" si="6"/>
        <v>399</v>
      </c>
      <c r="B400" s="67"/>
      <c r="C400" s="68"/>
      <c r="D400" s="67"/>
      <c r="E400" s="67"/>
      <c r="F400" s="67"/>
      <c r="G400" s="67"/>
      <c r="H400" s="67"/>
      <c r="I400" s="67"/>
      <c r="J400" s="67"/>
      <c r="K400" s="67"/>
      <c r="L400" s="67"/>
      <c r="M400" s="69"/>
      <c r="O400" s="11" t="s">
        <v>450</v>
      </c>
      <c r="P400" s="11" t="str" cm="1">
        <f t="array" ref="P400">_xlfn.XLOOKUP(O400,INDEX(Flettilisti,,1),INDEX(Flettilisti,,2),,0)</f>
        <v>Vantar flokkun</v>
      </c>
      <c r="Q400" s="11" t="str">
        <f>IF(ISBLANK(M400),"",IF(M400&gt;=Gögn!$J$2,"Styrkhæft","Óstyrkhæft"))</f>
        <v/>
      </c>
    </row>
    <row r="401" spans="1:17" x14ac:dyDescent="0.25">
      <c r="A401" s="37">
        <f t="shared" si="6"/>
        <v>400</v>
      </c>
      <c r="B401" s="67"/>
      <c r="C401" s="68"/>
      <c r="D401" s="67"/>
      <c r="E401" s="67"/>
      <c r="F401" s="67"/>
      <c r="G401" s="67"/>
      <c r="H401" s="67"/>
      <c r="I401" s="67"/>
      <c r="J401" s="67"/>
      <c r="K401" s="67"/>
      <c r="L401" s="67"/>
      <c r="M401" s="69"/>
      <c r="O401" s="11" t="s">
        <v>450</v>
      </c>
      <c r="P401" s="11" t="str" cm="1">
        <f t="array" ref="P401">_xlfn.XLOOKUP(O401,INDEX(Flettilisti,,1),INDEX(Flettilisti,,2),,0)</f>
        <v>Vantar flokkun</v>
      </c>
      <c r="Q401" s="11" t="str">
        <f>IF(ISBLANK(M401),"",IF(M401&gt;=Gögn!$J$2,"Styrkhæft","Óstyrkhæft"))</f>
        <v/>
      </c>
    </row>
    <row r="402" spans="1:17" x14ac:dyDescent="0.25">
      <c r="A402" s="37">
        <f t="shared" si="6"/>
        <v>401</v>
      </c>
      <c r="B402" s="67"/>
      <c r="C402" s="68"/>
      <c r="D402" s="67"/>
      <c r="E402" s="67"/>
      <c r="F402" s="67"/>
      <c r="G402" s="67"/>
      <c r="H402" s="67"/>
      <c r="I402" s="67"/>
      <c r="J402" s="67"/>
      <c r="K402" s="67"/>
      <c r="L402" s="67"/>
      <c r="M402" s="69"/>
      <c r="O402" s="11" t="s">
        <v>450</v>
      </c>
      <c r="P402" s="11" t="str" cm="1">
        <f t="array" ref="P402">_xlfn.XLOOKUP(O402,INDEX(Flettilisti,,1),INDEX(Flettilisti,,2),,0)</f>
        <v>Vantar flokkun</v>
      </c>
      <c r="Q402" s="11" t="str">
        <f>IF(ISBLANK(M402),"",IF(M402&gt;=Gögn!$J$2,"Styrkhæft","Óstyrkhæft"))</f>
        <v/>
      </c>
    </row>
    <row r="403" spans="1:17" x14ac:dyDescent="0.25">
      <c r="A403" s="37">
        <f t="shared" si="6"/>
        <v>402</v>
      </c>
      <c r="B403" s="67"/>
      <c r="C403" s="68"/>
      <c r="D403" s="67"/>
      <c r="E403" s="67"/>
      <c r="F403" s="67"/>
      <c r="G403" s="67"/>
      <c r="H403" s="67"/>
      <c r="I403" s="67"/>
      <c r="J403" s="67"/>
      <c r="K403" s="67"/>
      <c r="L403" s="67"/>
      <c r="M403" s="69"/>
      <c r="O403" s="11" t="s">
        <v>450</v>
      </c>
      <c r="P403" s="11" t="str" cm="1">
        <f t="array" ref="P403">_xlfn.XLOOKUP(O403,INDEX(Flettilisti,,1),INDEX(Flettilisti,,2),,0)</f>
        <v>Vantar flokkun</v>
      </c>
      <c r="Q403" s="11" t="str">
        <f>IF(ISBLANK(M403),"",IF(M403&gt;=Gögn!$J$2,"Styrkhæft","Óstyrkhæft"))</f>
        <v/>
      </c>
    </row>
    <row r="404" spans="1:17" x14ac:dyDescent="0.25">
      <c r="A404" s="37">
        <f t="shared" si="6"/>
        <v>403</v>
      </c>
      <c r="B404" s="67"/>
      <c r="C404" s="68"/>
      <c r="D404" s="67"/>
      <c r="E404" s="67"/>
      <c r="F404" s="67"/>
      <c r="G404" s="67"/>
      <c r="H404" s="67"/>
      <c r="I404" s="67"/>
      <c r="J404" s="67"/>
      <c r="K404" s="67"/>
      <c r="L404" s="67"/>
      <c r="M404" s="69"/>
      <c r="O404" s="11" t="s">
        <v>450</v>
      </c>
      <c r="P404" s="11" t="str" cm="1">
        <f t="array" ref="P404">_xlfn.XLOOKUP(O404,INDEX(Flettilisti,,1),INDEX(Flettilisti,,2),,0)</f>
        <v>Vantar flokkun</v>
      </c>
      <c r="Q404" s="11" t="str">
        <f>IF(ISBLANK(M404),"",IF(M404&gt;=Gögn!$J$2,"Styrkhæft","Óstyrkhæft"))</f>
        <v/>
      </c>
    </row>
    <row r="405" spans="1:17" x14ac:dyDescent="0.25">
      <c r="A405" s="37">
        <f t="shared" si="6"/>
        <v>404</v>
      </c>
      <c r="B405" s="67"/>
      <c r="C405" s="68"/>
      <c r="D405" s="67"/>
      <c r="E405" s="67"/>
      <c r="F405" s="67"/>
      <c r="G405" s="67"/>
      <c r="H405" s="67"/>
      <c r="I405" s="67"/>
      <c r="J405" s="67"/>
      <c r="K405" s="67"/>
      <c r="L405" s="67"/>
      <c r="M405" s="69"/>
      <c r="O405" s="11" t="s">
        <v>450</v>
      </c>
      <c r="P405" s="11" t="str" cm="1">
        <f t="array" ref="P405">_xlfn.XLOOKUP(O405,INDEX(Flettilisti,,1),INDEX(Flettilisti,,2),,0)</f>
        <v>Vantar flokkun</v>
      </c>
      <c r="Q405" s="11" t="str">
        <f>IF(ISBLANK(M405),"",IF(M405&gt;=Gögn!$J$2,"Styrkhæft","Óstyrkhæft"))</f>
        <v/>
      </c>
    </row>
    <row r="406" spans="1:17" x14ac:dyDescent="0.25">
      <c r="A406" s="37">
        <f t="shared" si="6"/>
        <v>405</v>
      </c>
      <c r="B406" s="67"/>
      <c r="C406" s="68"/>
      <c r="D406" s="67"/>
      <c r="E406" s="67"/>
      <c r="F406" s="67"/>
      <c r="G406" s="67"/>
      <c r="H406" s="67"/>
      <c r="I406" s="67"/>
      <c r="J406" s="67"/>
      <c r="K406" s="67"/>
      <c r="L406" s="67"/>
      <c r="M406" s="69"/>
      <c r="O406" s="11" t="s">
        <v>450</v>
      </c>
      <c r="P406" s="11" t="str" cm="1">
        <f t="array" ref="P406">_xlfn.XLOOKUP(O406,INDEX(Flettilisti,,1),INDEX(Flettilisti,,2),,0)</f>
        <v>Vantar flokkun</v>
      </c>
      <c r="Q406" s="11" t="str">
        <f>IF(ISBLANK(M406),"",IF(M406&gt;=Gögn!$J$2,"Styrkhæft","Óstyrkhæft"))</f>
        <v/>
      </c>
    </row>
    <row r="407" spans="1:17" x14ac:dyDescent="0.25">
      <c r="A407" s="37">
        <f t="shared" si="6"/>
        <v>406</v>
      </c>
      <c r="B407" s="67"/>
      <c r="C407" s="68"/>
      <c r="D407" s="67"/>
      <c r="E407" s="67"/>
      <c r="F407" s="67"/>
      <c r="G407" s="67"/>
      <c r="H407" s="67"/>
      <c r="I407" s="67"/>
      <c r="J407" s="67"/>
      <c r="K407" s="67"/>
      <c r="L407" s="67"/>
      <c r="M407" s="69"/>
      <c r="O407" s="11" t="s">
        <v>450</v>
      </c>
      <c r="P407" s="11" t="str" cm="1">
        <f t="array" ref="P407">_xlfn.XLOOKUP(O407,INDEX(Flettilisti,,1),INDEX(Flettilisti,,2),,0)</f>
        <v>Vantar flokkun</v>
      </c>
      <c r="Q407" s="11" t="str">
        <f>IF(ISBLANK(M407),"",IF(M407&gt;=Gögn!$J$2,"Styrkhæft","Óstyrkhæft"))</f>
        <v/>
      </c>
    </row>
    <row r="408" spans="1:17" x14ac:dyDescent="0.25">
      <c r="A408" s="37">
        <f t="shared" si="6"/>
        <v>407</v>
      </c>
      <c r="B408" s="67"/>
      <c r="C408" s="68"/>
      <c r="D408" s="67"/>
      <c r="E408" s="67"/>
      <c r="F408" s="67"/>
      <c r="G408" s="67"/>
      <c r="H408" s="67"/>
      <c r="I408" s="67"/>
      <c r="J408" s="67"/>
      <c r="K408" s="67"/>
      <c r="L408" s="67"/>
      <c r="M408" s="69"/>
      <c r="O408" s="11" t="s">
        <v>450</v>
      </c>
      <c r="P408" s="11" t="str" cm="1">
        <f t="array" ref="P408">_xlfn.XLOOKUP(O408,INDEX(Flettilisti,,1),INDEX(Flettilisti,,2),,0)</f>
        <v>Vantar flokkun</v>
      </c>
      <c r="Q408" s="11" t="str">
        <f>IF(ISBLANK(M408),"",IF(M408&gt;=Gögn!$J$2,"Styrkhæft","Óstyrkhæft"))</f>
        <v/>
      </c>
    </row>
    <row r="409" spans="1:17" x14ac:dyDescent="0.25">
      <c r="A409" s="37">
        <f t="shared" si="6"/>
        <v>408</v>
      </c>
      <c r="B409" s="67"/>
      <c r="C409" s="68"/>
      <c r="D409" s="67"/>
      <c r="E409" s="67"/>
      <c r="F409" s="67"/>
      <c r="G409" s="67"/>
      <c r="H409" s="67"/>
      <c r="I409" s="67"/>
      <c r="J409" s="67"/>
      <c r="K409" s="67"/>
      <c r="L409" s="67"/>
      <c r="M409" s="69"/>
      <c r="O409" s="11" t="s">
        <v>450</v>
      </c>
      <c r="P409" s="11" t="str" cm="1">
        <f t="array" ref="P409">_xlfn.XLOOKUP(O409,INDEX(Flettilisti,,1),INDEX(Flettilisti,,2),,0)</f>
        <v>Vantar flokkun</v>
      </c>
      <c r="Q409" s="11" t="str">
        <f>IF(ISBLANK(M409),"",IF(M409&gt;=Gögn!$J$2,"Styrkhæft","Óstyrkhæft"))</f>
        <v/>
      </c>
    </row>
    <row r="410" spans="1:17" x14ac:dyDescent="0.25">
      <c r="A410" s="37">
        <f t="shared" si="6"/>
        <v>409</v>
      </c>
      <c r="B410" s="67"/>
      <c r="C410" s="68"/>
      <c r="D410" s="67"/>
      <c r="E410" s="67"/>
      <c r="F410" s="67"/>
      <c r="G410" s="67"/>
      <c r="H410" s="67"/>
      <c r="I410" s="67"/>
      <c r="J410" s="67"/>
      <c r="K410" s="67"/>
      <c r="L410" s="67"/>
      <c r="M410" s="69"/>
      <c r="O410" s="11" t="s">
        <v>450</v>
      </c>
      <c r="P410" s="11" t="str" cm="1">
        <f t="array" ref="P410">_xlfn.XLOOKUP(O410,INDEX(Flettilisti,,1),INDEX(Flettilisti,,2),,0)</f>
        <v>Vantar flokkun</v>
      </c>
      <c r="Q410" s="11" t="str">
        <f>IF(ISBLANK(M410),"",IF(M410&gt;=Gögn!$J$2,"Styrkhæft","Óstyrkhæft"))</f>
        <v/>
      </c>
    </row>
    <row r="411" spans="1:17" x14ac:dyDescent="0.25">
      <c r="A411" s="37">
        <f t="shared" si="6"/>
        <v>410</v>
      </c>
      <c r="B411" s="67"/>
      <c r="C411" s="68"/>
      <c r="D411" s="67"/>
      <c r="E411" s="67"/>
      <c r="F411" s="67"/>
      <c r="G411" s="67"/>
      <c r="H411" s="67"/>
      <c r="I411" s="67"/>
      <c r="J411" s="67"/>
      <c r="K411" s="67"/>
      <c r="L411" s="67"/>
      <c r="M411" s="69"/>
      <c r="O411" s="11" t="s">
        <v>450</v>
      </c>
      <c r="P411" s="11" t="str" cm="1">
        <f t="array" ref="P411">_xlfn.XLOOKUP(O411,INDEX(Flettilisti,,1),INDEX(Flettilisti,,2),,0)</f>
        <v>Vantar flokkun</v>
      </c>
      <c r="Q411" s="11" t="str">
        <f>IF(ISBLANK(M411),"",IF(M411&gt;=Gögn!$J$2,"Styrkhæft","Óstyrkhæft"))</f>
        <v/>
      </c>
    </row>
    <row r="412" spans="1:17" x14ac:dyDescent="0.25">
      <c r="A412" s="37">
        <f t="shared" si="6"/>
        <v>411</v>
      </c>
      <c r="B412" s="67"/>
      <c r="C412" s="68"/>
      <c r="D412" s="67"/>
      <c r="E412" s="67"/>
      <c r="F412" s="67"/>
      <c r="G412" s="67"/>
      <c r="H412" s="67"/>
      <c r="I412" s="67"/>
      <c r="J412" s="67"/>
      <c r="K412" s="67"/>
      <c r="L412" s="67"/>
      <c r="M412" s="69"/>
      <c r="O412" s="11" t="s">
        <v>450</v>
      </c>
      <c r="P412" s="11" t="str" cm="1">
        <f t="array" ref="P412">_xlfn.XLOOKUP(O412,INDEX(Flettilisti,,1),INDEX(Flettilisti,,2),,0)</f>
        <v>Vantar flokkun</v>
      </c>
      <c r="Q412" s="11" t="str">
        <f>IF(ISBLANK(M412),"",IF(M412&gt;=Gögn!$J$2,"Styrkhæft","Óstyrkhæft"))</f>
        <v/>
      </c>
    </row>
    <row r="413" spans="1:17" x14ac:dyDescent="0.25">
      <c r="A413" s="37">
        <f t="shared" si="6"/>
        <v>412</v>
      </c>
      <c r="B413" s="67"/>
      <c r="C413" s="68"/>
      <c r="D413" s="67"/>
      <c r="E413" s="67"/>
      <c r="F413" s="67"/>
      <c r="G413" s="67"/>
      <c r="H413" s="67"/>
      <c r="I413" s="67"/>
      <c r="J413" s="67"/>
      <c r="K413" s="67"/>
      <c r="L413" s="67"/>
      <c r="M413" s="69"/>
      <c r="O413" s="11" t="s">
        <v>450</v>
      </c>
      <c r="P413" s="11" t="str" cm="1">
        <f t="array" ref="P413">_xlfn.XLOOKUP(O413,INDEX(Flettilisti,,1),INDEX(Flettilisti,,2),,0)</f>
        <v>Vantar flokkun</v>
      </c>
      <c r="Q413" s="11" t="str">
        <f>IF(ISBLANK(M413),"",IF(M413&gt;=Gögn!$J$2,"Styrkhæft","Óstyrkhæft"))</f>
        <v/>
      </c>
    </row>
    <row r="414" spans="1:17" x14ac:dyDescent="0.25">
      <c r="A414" s="37">
        <f t="shared" si="6"/>
        <v>413</v>
      </c>
      <c r="B414" s="67"/>
      <c r="C414" s="68"/>
      <c r="D414" s="67"/>
      <c r="E414" s="67"/>
      <c r="F414" s="67"/>
      <c r="G414" s="67"/>
      <c r="H414" s="67"/>
      <c r="I414" s="67"/>
      <c r="J414" s="67"/>
      <c r="K414" s="67"/>
      <c r="L414" s="67"/>
      <c r="M414" s="69"/>
      <c r="O414" s="11" t="s">
        <v>450</v>
      </c>
      <c r="P414" s="11" t="str" cm="1">
        <f t="array" ref="P414">_xlfn.XLOOKUP(O414,INDEX(Flettilisti,,1),INDEX(Flettilisti,,2),,0)</f>
        <v>Vantar flokkun</v>
      </c>
      <c r="Q414" s="11" t="str">
        <f>IF(ISBLANK(M414),"",IF(M414&gt;=Gögn!$J$2,"Styrkhæft","Óstyrkhæft"))</f>
        <v/>
      </c>
    </row>
    <row r="415" spans="1:17" x14ac:dyDescent="0.25">
      <c r="A415" s="37">
        <f t="shared" si="6"/>
        <v>414</v>
      </c>
      <c r="B415" s="67"/>
      <c r="C415" s="68"/>
      <c r="D415" s="67"/>
      <c r="E415" s="67"/>
      <c r="F415" s="67"/>
      <c r="G415" s="67"/>
      <c r="H415" s="67"/>
      <c r="I415" s="67"/>
      <c r="J415" s="67"/>
      <c r="K415" s="67"/>
      <c r="L415" s="67"/>
      <c r="M415" s="69"/>
      <c r="O415" s="11" t="s">
        <v>450</v>
      </c>
      <c r="P415" s="11" t="str" cm="1">
        <f t="array" ref="P415">_xlfn.XLOOKUP(O415,INDEX(Flettilisti,,1),INDEX(Flettilisti,,2),,0)</f>
        <v>Vantar flokkun</v>
      </c>
      <c r="Q415" s="11" t="str">
        <f>IF(ISBLANK(M415),"",IF(M415&gt;=Gögn!$J$2,"Styrkhæft","Óstyrkhæft"))</f>
        <v/>
      </c>
    </row>
    <row r="416" spans="1:17" x14ac:dyDescent="0.25">
      <c r="A416" s="37">
        <f t="shared" si="6"/>
        <v>415</v>
      </c>
      <c r="B416" s="67"/>
      <c r="C416" s="68"/>
      <c r="D416" s="67"/>
      <c r="E416" s="67"/>
      <c r="F416" s="67"/>
      <c r="G416" s="67"/>
      <c r="H416" s="67"/>
      <c r="I416" s="67"/>
      <c r="J416" s="67"/>
      <c r="K416" s="67"/>
      <c r="L416" s="67"/>
      <c r="M416" s="69"/>
      <c r="O416" s="11" t="s">
        <v>450</v>
      </c>
      <c r="P416" s="11" t="str" cm="1">
        <f t="array" ref="P416">_xlfn.XLOOKUP(O416,INDEX(Flettilisti,,1),INDEX(Flettilisti,,2),,0)</f>
        <v>Vantar flokkun</v>
      </c>
      <c r="Q416" s="11" t="str">
        <f>IF(ISBLANK(M416),"",IF(M416&gt;=Gögn!$J$2,"Styrkhæft","Óstyrkhæft"))</f>
        <v/>
      </c>
    </row>
    <row r="417" spans="1:17" x14ac:dyDescent="0.25">
      <c r="A417" s="37">
        <f t="shared" si="6"/>
        <v>416</v>
      </c>
      <c r="B417" s="67"/>
      <c r="C417" s="68"/>
      <c r="D417" s="67"/>
      <c r="E417" s="67"/>
      <c r="F417" s="67"/>
      <c r="G417" s="67"/>
      <c r="H417" s="67"/>
      <c r="I417" s="67"/>
      <c r="J417" s="67"/>
      <c r="K417" s="67"/>
      <c r="L417" s="67"/>
      <c r="M417" s="69"/>
      <c r="O417" s="11" t="s">
        <v>450</v>
      </c>
      <c r="P417" s="11" t="str" cm="1">
        <f t="array" ref="P417">_xlfn.XLOOKUP(O417,INDEX(Flettilisti,,1),INDEX(Flettilisti,,2),,0)</f>
        <v>Vantar flokkun</v>
      </c>
      <c r="Q417" s="11" t="str">
        <f>IF(ISBLANK(M417),"",IF(M417&gt;=Gögn!$J$2,"Styrkhæft","Óstyrkhæft"))</f>
        <v/>
      </c>
    </row>
    <row r="418" spans="1:17" x14ac:dyDescent="0.25">
      <c r="A418" s="37">
        <f t="shared" si="6"/>
        <v>417</v>
      </c>
      <c r="B418" s="67"/>
      <c r="C418" s="68"/>
      <c r="D418" s="67"/>
      <c r="E418" s="67"/>
      <c r="F418" s="67"/>
      <c r="G418" s="67"/>
      <c r="H418" s="67"/>
      <c r="I418" s="67"/>
      <c r="J418" s="67"/>
      <c r="K418" s="67"/>
      <c r="L418" s="67"/>
      <c r="M418" s="69"/>
      <c r="O418" s="11" t="s">
        <v>450</v>
      </c>
      <c r="P418" s="11" t="str" cm="1">
        <f t="array" ref="P418">_xlfn.XLOOKUP(O418,INDEX(Flettilisti,,1),INDEX(Flettilisti,,2),,0)</f>
        <v>Vantar flokkun</v>
      </c>
      <c r="Q418" s="11" t="str">
        <f>IF(ISBLANK(M418),"",IF(M418&gt;=Gögn!$J$2,"Styrkhæft","Óstyrkhæft"))</f>
        <v/>
      </c>
    </row>
    <row r="419" spans="1:17" x14ac:dyDescent="0.25">
      <c r="A419" s="37">
        <f t="shared" si="6"/>
        <v>418</v>
      </c>
      <c r="B419" s="67"/>
      <c r="C419" s="68"/>
      <c r="D419" s="67"/>
      <c r="E419" s="67"/>
      <c r="F419" s="67"/>
      <c r="G419" s="67"/>
      <c r="H419" s="67"/>
      <c r="I419" s="67"/>
      <c r="J419" s="67"/>
      <c r="K419" s="67"/>
      <c r="L419" s="67"/>
      <c r="M419" s="69"/>
      <c r="O419" s="11" t="s">
        <v>450</v>
      </c>
      <c r="P419" s="11" t="str" cm="1">
        <f t="array" ref="P419">_xlfn.XLOOKUP(O419,INDEX(Flettilisti,,1),INDEX(Flettilisti,,2),,0)</f>
        <v>Vantar flokkun</v>
      </c>
      <c r="Q419" s="11" t="str">
        <f>IF(ISBLANK(M419),"",IF(M419&gt;=Gögn!$J$2,"Styrkhæft","Óstyrkhæft"))</f>
        <v/>
      </c>
    </row>
    <row r="420" spans="1:17" x14ac:dyDescent="0.25">
      <c r="A420" s="37">
        <f t="shared" si="6"/>
        <v>419</v>
      </c>
      <c r="B420" s="67"/>
      <c r="C420" s="68"/>
      <c r="D420" s="67"/>
      <c r="E420" s="67"/>
      <c r="F420" s="67"/>
      <c r="G420" s="67"/>
      <c r="H420" s="67"/>
      <c r="I420" s="67"/>
      <c r="J420" s="67"/>
      <c r="K420" s="67"/>
      <c r="L420" s="67"/>
      <c r="M420" s="69"/>
      <c r="O420" s="11" t="s">
        <v>450</v>
      </c>
      <c r="P420" s="11" t="str" cm="1">
        <f t="array" ref="P420">_xlfn.XLOOKUP(O420,INDEX(Flettilisti,,1),INDEX(Flettilisti,,2),,0)</f>
        <v>Vantar flokkun</v>
      </c>
      <c r="Q420" s="11" t="str">
        <f>IF(ISBLANK(M420),"",IF(M420&gt;=Gögn!$J$2,"Styrkhæft","Óstyrkhæft"))</f>
        <v/>
      </c>
    </row>
    <row r="421" spans="1:17" x14ac:dyDescent="0.25">
      <c r="A421" s="37">
        <f t="shared" si="6"/>
        <v>420</v>
      </c>
      <c r="B421" s="67"/>
      <c r="C421" s="68"/>
      <c r="D421" s="67"/>
      <c r="E421" s="67"/>
      <c r="F421" s="67"/>
      <c r="G421" s="67"/>
      <c r="H421" s="67"/>
      <c r="I421" s="67"/>
      <c r="J421" s="67"/>
      <c r="K421" s="67"/>
      <c r="L421" s="67"/>
      <c r="M421" s="69"/>
      <c r="O421" s="11" t="s">
        <v>450</v>
      </c>
      <c r="P421" s="11" t="str" cm="1">
        <f t="array" ref="P421">_xlfn.XLOOKUP(O421,INDEX(Flettilisti,,1),INDEX(Flettilisti,,2),,0)</f>
        <v>Vantar flokkun</v>
      </c>
      <c r="Q421" s="11" t="str">
        <f>IF(ISBLANK(M421),"",IF(M421&gt;=Gögn!$J$2,"Styrkhæft","Óstyrkhæft"))</f>
        <v/>
      </c>
    </row>
    <row r="422" spans="1:17" x14ac:dyDescent="0.25">
      <c r="A422" s="37">
        <f t="shared" si="6"/>
        <v>421</v>
      </c>
      <c r="B422" s="67"/>
      <c r="C422" s="68"/>
      <c r="D422" s="67"/>
      <c r="E422" s="67"/>
      <c r="F422" s="67"/>
      <c r="G422" s="67"/>
      <c r="H422" s="67"/>
      <c r="I422" s="67"/>
      <c r="J422" s="67"/>
      <c r="K422" s="67"/>
      <c r="L422" s="67"/>
      <c r="M422" s="69"/>
      <c r="O422" s="11" t="s">
        <v>450</v>
      </c>
      <c r="P422" s="11" t="str" cm="1">
        <f t="array" ref="P422">_xlfn.XLOOKUP(O422,INDEX(Flettilisti,,1),INDEX(Flettilisti,,2),,0)</f>
        <v>Vantar flokkun</v>
      </c>
      <c r="Q422" s="11" t="str">
        <f>IF(ISBLANK(M422),"",IF(M422&gt;=Gögn!$J$2,"Styrkhæft","Óstyrkhæft"))</f>
        <v/>
      </c>
    </row>
    <row r="423" spans="1:17" x14ac:dyDescent="0.25">
      <c r="A423" s="37">
        <f t="shared" si="6"/>
        <v>422</v>
      </c>
      <c r="B423" s="67"/>
      <c r="C423" s="68"/>
      <c r="D423" s="67"/>
      <c r="E423" s="67"/>
      <c r="F423" s="67"/>
      <c r="G423" s="67"/>
      <c r="H423" s="67"/>
      <c r="I423" s="67"/>
      <c r="J423" s="67"/>
      <c r="K423" s="67"/>
      <c r="L423" s="67"/>
      <c r="M423" s="69"/>
      <c r="O423" s="11" t="s">
        <v>450</v>
      </c>
      <c r="P423" s="11" t="str" cm="1">
        <f t="array" ref="P423">_xlfn.XLOOKUP(O423,INDEX(Flettilisti,,1),INDEX(Flettilisti,,2),,0)</f>
        <v>Vantar flokkun</v>
      </c>
      <c r="Q423" s="11" t="str">
        <f>IF(ISBLANK(M423),"",IF(M423&gt;=Gögn!$J$2,"Styrkhæft","Óstyrkhæft"))</f>
        <v/>
      </c>
    </row>
    <row r="424" spans="1:17" x14ac:dyDescent="0.25">
      <c r="A424" s="37">
        <f t="shared" si="6"/>
        <v>423</v>
      </c>
      <c r="B424" s="67"/>
      <c r="C424" s="68"/>
      <c r="D424" s="67"/>
      <c r="E424" s="67"/>
      <c r="F424" s="67"/>
      <c r="G424" s="67"/>
      <c r="H424" s="67"/>
      <c r="I424" s="67"/>
      <c r="J424" s="67"/>
      <c r="K424" s="67"/>
      <c r="L424" s="67"/>
      <c r="M424" s="69"/>
      <c r="O424" s="11" t="s">
        <v>450</v>
      </c>
      <c r="P424" s="11" t="str" cm="1">
        <f t="array" ref="P424">_xlfn.XLOOKUP(O424,INDEX(Flettilisti,,1),INDEX(Flettilisti,,2),,0)</f>
        <v>Vantar flokkun</v>
      </c>
      <c r="Q424" s="11" t="str">
        <f>IF(ISBLANK(M424),"",IF(M424&gt;=Gögn!$J$2,"Styrkhæft","Óstyrkhæft"))</f>
        <v/>
      </c>
    </row>
    <row r="425" spans="1:17" x14ac:dyDescent="0.25">
      <c r="A425" s="37">
        <f t="shared" si="6"/>
        <v>424</v>
      </c>
      <c r="B425" s="67"/>
      <c r="C425" s="68"/>
      <c r="D425" s="67"/>
      <c r="E425" s="67"/>
      <c r="F425" s="67"/>
      <c r="G425" s="67"/>
      <c r="H425" s="67"/>
      <c r="I425" s="67"/>
      <c r="J425" s="67"/>
      <c r="K425" s="67"/>
      <c r="L425" s="67"/>
      <c r="M425" s="69"/>
      <c r="O425" s="11" t="s">
        <v>450</v>
      </c>
      <c r="P425" s="11" t="str" cm="1">
        <f t="array" ref="P425">_xlfn.XLOOKUP(O425,INDEX(Flettilisti,,1),INDEX(Flettilisti,,2),,0)</f>
        <v>Vantar flokkun</v>
      </c>
      <c r="Q425" s="11" t="str">
        <f>IF(ISBLANK(M425),"",IF(M425&gt;=Gögn!$J$2,"Styrkhæft","Óstyrkhæft"))</f>
        <v/>
      </c>
    </row>
    <row r="426" spans="1:17" x14ac:dyDescent="0.25">
      <c r="A426" s="37">
        <f t="shared" si="6"/>
        <v>425</v>
      </c>
      <c r="B426" s="67"/>
      <c r="C426" s="68"/>
      <c r="D426" s="67"/>
      <c r="E426" s="67"/>
      <c r="F426" s="67"/>
      <c r="G426" s="67"/>
      <c r="H426" s="67"/>
      <c r="I426" s="67"/>
      <c r="J426" s="67"/>
      <c r="K426" s="67"/>
      <c r="L426" s="67"/>
      <c r="M426" s="69"/>
      <c r="O426" s="11" t="s">
        <v>450</v>
      </c>
      <c r="P426" s="11" t="str" cm="1">
        <f t="array" ref="P426">_xlfn.XLOOKUP(O426,INDEX(Flettilisti,,1),INDEX(Flettilisti,,2),,0)</f>
        <v>Vantar flokkun</v>
      </c>
      <c r="Q426" s="11" t="str">
        <f>IF(ISBLANK(M426),"",IF(M426&gt;=Gögn!$J$2,"Styrkhæft","Óstyrkhæft"))</f>
        <v/>
      </c>
    </row>
    <row r="427" spans="1:17" x14ac:dyDescent="0.25">
      <c r="A427" s="37">
        <f t="shared" si="6"/>
        <v>426</v>
      </c>
      <c r="B427" s="67"/>
      <c r="C427" s="68"/>
      <c r="D427" s="67"/>
      <c r="E427" s="67"/>
      <c r="F427" s="67"/>
      <c r="G427" s="67"/>
      <c r="H427" s="67"/>
      <c r="I427" s="67"/>
      <c r="J427" s="67"/>
      <c r="K427" s="67"/>
      <c r="L427" s="67"/>
      <c r="M427" s="69"/>
      <c r="O427" s="11" t="s">
        <v>450</v>
      </c>
      <c r="P427" s="11" t="str" cm="1">
        <f t="array" ref="P427">_xlfn.XLOOKUP(O427,INDEX(Flettilisti,,1),INDEX(Flettilisti,,2),,0)</f>
        <v>Vantar flokkun</v>
      </c>
      <c r="Q427" s="11" t="str">
        <f>IF(ISBLANK(M427),"",IF(M427&gt;=Gögn!$J$2,"Styrkhæft","Óstyrkhæft"))</f>
        <v/>
      </c>
    </row>
    <row r="428" spans="1:17" x14ac:dyDescent="0.25">
      <c r="A428" s="37">
        <f t="shared" si="6"/>
        <v>427</v>
      </c>
      <c r="B428" s="67"/>
      <c r="C428" s="68"/>
      <c r="D428" s="67"/>
      <c r="E428" s="67"/>
      <c r="F428" s="67"/>
      <c r="G428" s="67"/>
      <c r="H428" s="67"/>
      <c r="I428" s="67"/>
      <c r="J428" s="67"/>
      <c r="K428" s="67"/>
      <c r="L428" s="67"/>
      <c r="M428" s="69"/>
      <c r="O428" s="11" t="s">
        <v>450</v>
      </c>
      <c r="P428" s="11" t="str" cm="1">
        <f t="array" ref="P428">_xlfn.XLOOKUP(O428,INDEX(Flettilisti,,1),INDEX(Flettilisti,,2),,0)</f>
        <v>Vantar flokkun</v>
      </c>
      <c r="Q428" s="11" t="str">
        <f>IF(ISBLANK(M428),"",IF(M428&gt;=Gögn!$J$2,"Styrkhæft","Óstyrkhæft"))</f>
        <v/>
      </c>
    </row>
    <row r="429" spans="1:17" x14ac:dyDescent="0.25">
      <c r="A429" s="37">
        <f t="shared" si="6"/>
        <v>428</v>
      </c>
      <c r="B429" s="67"/>
      <c r="C429" s="68"/>
      <c r="D429" s="67"/>
      <c r="E429" s="67"/>
      <c r="F429" s="67"/>
      <c r="G429" s="67"/>
      <c r="H429" s="67"/>
      <c r="I429" s="67"/>
      <c r="J429" s="67"/>
      <c r="K429" s="67"/>
      <c r="L429" s="67"/>
      <c r="M429" s="69"/>
      <c r="O429" s="11" t="s">
        <v>450</v>
      </c>
      <c r="P429" s="11" t="str" cm="1">
        <f t="array" ref="P429">_xlfn.XLOOKUP(O429,INDEX(Flettilisti,,1),INDEX(Flettilisti,,2),,0)</f>
        <v>Vantar flokkun</v>
      </c>
      <c r="Q429" s="11" t="str">
        <f>IF(ISBLANK(M429),"",IF(M429&gt;=Gögn!$J$2,"Styrkhæft","Óstyrkhæft"))</f>
        <v/>
      </c>
    </row>
    <row r="430" spans="1:17" x14ac:dyDescent="0.25">
      <c r="A430" s="37">
        <f t="shared" si="6"/>
        <v>429</v>
      </c>
      <c r="B430" s="67"/>
      <c r="C430" s="68"/>
      <c r="D430" s="67"/>
      <c r="E430" s="67"/>
      <c r="F430" s="67"/>
      <c r="G430" s="67"/>
      <c r="H430" s="67"/>
      <c r="I430" s="67"/>
      <c r="J430" s="67"/>
      <c r="K430" s="67"/>
      <c r="L430" s="67"/>
      <c r="M430" s="69"/>
      <c r="O430" s="11" t="s">
        <v>450</v>
      </c>
      <c r="P430" s="11" t="str" cm="1">
        <f t="array" ref="P430">_xlfn.XLOOKUP(O430,INDEX(Flettilisti,,1),INDEX(Flettilisti,,2),,0)</f>
        <v>Vantar flokkun</v>
      </c>
      <c r="Q430" s="11" t="str">
        <f>IF(ISBLANK(M430),"",IF(M430&gt;=Gögn!$J$2,"Styrkhæft","Óstyrkhæft"))</f>
        <v/>
      </c>
    </row>
    <row r="431" spans="1:17" x14ac:dyDescent="0.25">
      <c r="A431" s="37">
        <f t="shared" si="6"/>
        <v>430</v>
      </c>
      <c r="B431" s="67"/>
      <c r="C431" s="68"/>
      <c r="D431" s="67"/>
      <c r="E431" s="67"/>
      <c r="F431" s="67"/>
      <c r="G431" s="67"/>
      <c r="H431" s="67"/>
      <c r="I431" s="67"/>
      <c r="J431" s="67"/>
      <c r="K431" s="67"/>
      <c r="L431" s="67"/>
      <c r="M431" s="69"/>
      <c r="O431" s="11" t="s">
        <v>450</v>
      </c>
      <c r="P431" s="11" t="str" cm="1">
        <f t="array" ref="P431">_xlfn.XLOOKUP(O431,INDEX(Flettilisti,,1),INDEX(Flettilisti,,2),,0)</f>
        <v>Vantar flokkun</v>
      </c>
      <c r="Q431" s="11" t="str">
        <f>IF(ISBLANK(M431),"",IF(M431&gt;=Gögn!$J$2,"Styrkhæft","Óstyrkhæft"))</f>
        <v/>
      </c>
    </row>
    <row r="432" spans="1:17" x14ac:dyDescent="0.25">
      <c r="A432" s="37">
        <f t="shared" si="6"/>
        <v>431</v>
      </c>
      <c r="B432" s="67"/>
      <c r="C432" s="68"/>
      <c r="D432" s="67"/>
      <c r="E432" s="67"/>
      <c r="F432" s="67"/>
      <c r="G432" s="67"/>
      <c r="H432" s="67"/>
      <c r="I432" s="67"/>
      <c r="J432" s="67"/>
      <c r="K432" s="67"/>
      <c r="L432" s="67"/>
      <c r="M432" s="69"/>
      <c r="O432" s="11" t="s">
        <v>450</v>
      </c>
      <c r="P432" s="11" t="str" cm="1">
        <f t="array" ref="P432">_xlfn.XLOOKUP(O432,INDEX(Flettilisti,,1),INDEX(Flettilisti,,2),,0)</f>
        <v>Vantar flokkun</v>
      </c>
      <c r="Q432" s="11" t="str">
        <f>IF(ISBLANK(M432),"",IF(M432&gt;=Gögn!$J$2,"Styrkhæft","Óstyrkhæft"))</f>
        <v/>
      </c>
    </row>
    <row r="433" spans="1:17" x14ac:dyDescent="0.25">
      <c r="A433" s="37">
        <f t="shared" si="6"/>
        <v>432</v>
      </c>
      <c r="B433" s="67"/>
      <c r="C433" s="68"/>
      <c r="D433" s="67"/>
      <c r="E433" s="67"/>
      <c r="F433" s="67"/>
      <c r="G433" s="67"/>
      <c r="H433" s="67"/>
      <c r="I433" s="67"/>
      <c r="J433" s="67"/>
      <c r="K433" s="67"/>
      <c r="L433" s="67"/>
      <c r="M433" s="69"/>
      <c r="O433" s="11" t="s">
        <v>450</v>
      </c>
      <c r="P433" s="11" t="str" cm="1">
        <f t="array" ref="P433">_xlfn.XLOOKUP(O433,INDEX(Flettilisti,,1),INDEX(Flettilisti,,2),,0)</f>
        <v>Vantar flokkun</v>
      </c>
      <c r="Q433" s="11" t="str">
        <f>IF(ISBLANK(M433),"",IF(M433&gt;=Gögn!$J$2,"Styrkhæft","Óstyrkhæft"))</f>
        <v/>
      </c>
    </row>
    <row r="434" spans="1:17" x14ac:dyDescent="0.25">
      <c r="A434" s="37">
        <f t="shared" si="6"/>
        <v>433</v>
      </c>
      <c r="B434" s="67"/>
      <c r="C434" s="68"/>
      <c r="D434" s="67"/>
      <c r="E434" s="67"/>
      <c r="F434" s="67"/>
      <c r="G434" s="67"/>
      <c r="H434" s="67"/>
      <c r="I434" s="67"/>
      <c r="J434" s="67"/>
      <c r="K434" s="67"/>
      <c r="L434" s="67"/>
      <c r="M434" s="69"/>
      <c r="O434" s="11" t="s">
        <v>450</v>
      </c>
      <c r="P434" s="11" t="str" cm="1">
        <f t="array" ref="P434">_xlfn.XLOOKUP(O434,INDEX(Flettilisti,,1),INDEX(Flettilisti,,2),,0)</f>
        <v>Vantar flokkun</v>
      </c>
      <c r="Q434" s="11" t="str">
        <f>IF(ISBLANK(M434),"",IF(M434&gt;=Gögn!$J$2,"Styrkhæft","Óstyrkhæft"))</f>
        <v/>
      </c>
    </row>
    <row r="435" spans="1:17" x14ac:dyDescent="0.25">
      <c r="A435" s="37">
        <f t="shared" si="6"/>
        <v>434</v>
      </c>
      <c r="B435" s="67"/>
      <c r="C435" s="68"/>
      <c r="D435" s="67"/>
      <c r="E435" s="67"/>
      <c r="F435" s="67"/>
      <c r="G435" s="67"/>
      <c r="H435" s="67"/>
      <c r="I435" s="67"/>
      <c r="J435" s="67"/>
      <c r="K435" s="67"/>
      <c r="L435" s="67"/>
      <c r="M435" s="69"/>
      <c r="O435" s="11" t="s">
        <v>450</v>
      </c>
      <c r="P435" s="11" t="str" cm="1">
        <f t="array" ref="P435">_xlfn.XLOOKUP(O435,INDEX(Flettilisti,,1),INDEX(Flettilisti,,2),,0)</f>
        <v>Vantar flokkun</v>
      </c>
      <c r="Q435" s="11" t="str">
        <f>IF(ISBLANK(M435),"",IF(M435&gt;=Gögn!$J$2,"Styrkhæft","Óstyrkhæft"))</f>
        <v/>
      </c>
    </row>
    <row r="436" spans="1:17" x14ac:dyDescent="0.25">
      <c r="A436" s="37">
        <f t="shared" si="6"/>
        <v>435</v>
      </c>
      <c r="B436" s="67"/>
      <c r="C436" s="68"/>
      <c r="D436" s="67"/>
      <c r="E436" s="67"/>
      <c r="F436" s="67"/>
      <c r="G436" s="67"/>
      <c r="H436" s="67"/>
      <c r="I436" s="67"/>
      <c r="J436" s="67"/>
      <c r="K436" s="67"/>
      <c r="L436" s="67"/>
      <c r="M436" s="69"/>
      <c r="O436" s="11" t="s">
        <v>450</v>
      </c>
      <c r="P436" s="11" t="str" cm="1">
        <f t="array" ref="P436">_xlfn.XLOOKUP(O436,INDEX(Flettilisti,,1),INDEX(Flettilisti,,2),,0)</f>
        <v>Vantar flokkun</v>
      </c>
      <c r="Q436" s="11" t="str">
        <f>IF(ISBLANK(M436),"",IF(M436&gt;=Gögn!$J$2,"Styrkhæft","Óstyrkhæft"))</f>
        <v/>
      </c>
    </row>
    <row r="437" spans="1:17" x14ac:dyDescent="0.25">
      <c r="A437" s="37">
        <f t="shared" si="6"/>
        <v>436</v>
      </c>
      <c r="B437" s="67"/>
      <c r="C437" s="68"/>
      <c r="D437" s="67"/>
      <c r="E437" s="67"/>
      <c r="F437" s="67"/>
      <c r="G437" s="67"/>
      <c r="H437" s="67"/>
      <c r="I437" s="67"/>
      <c r="J437" s="67"/>
      <c r="K437" s="67"/>
      <c r="L437" s="67"/>
      <c r="M437" s="69"/>
      <c r="O437" s="11" t="s">
        <v>450</v>
      </c>
      <c r="P437" s="11" t="str" cm="1">
        <f t="array" ref="P437">_xlfn.XLOOKUP(O437,INDEX(Flettilisti,,1),INDEX(Flettilisti,,2),,0)</f>
        <v>Vantar flokkun</v>
      </c>
      <c r="Q437" s="11" t="str">
        <f>IF(ISBLANK(M437),"",IF(M437&gt;=Gögn!$J$2,"Styrkhæft","Óstyrkhæft"))</f>
        <v/>
      </c>
    </row>
    <row r="438" spans="1:17" x14ac:dyDescent="0.25">
      <c r="A438" s="37">
        <f t="shared" si="6"/>
        <v>437</v>
      </c>
      <c r="B438" s="67"/>
      <c r="C438" s="68"/>
      <c r="D438" s="67"/>
      <c r="E438" s="67"/>
      <c r="F438" s="67"/>
      <c r="G438" s="67"/>
      <c r="H438" s="67"/>
      <c r="I438" s="67"/>
      <c r="J438" s="67"/>
      <c r="K438" s="67"/>
      <c r="L438" s="67"/>
      <c r="M438" s="69"/>
      <c r="O438" s="11" t="s">
        <v>450</v>
      </c>
      <c r="P438" s="11" t="str" cm="1">
        <f t="array" ref="P438">_xlfn.XLOOKUP(O438,INDEX(Flettilisti,,1),INDEX(Flettilisti,,2),,0)</f>
        <v>Vantar flokkun</v>
      </c>
      <c r="Q438" s="11" t="str">
        <f>IF(ISBLANK(M438),"",IF(M438&gt;=Gögn!$J$2,"Styrkhæft","Óstyrkhæft"))</f>
        <v/>
      </c>
    </row>
    <row r="439" spans="1:17" x14ac:dyDescent="0.25">
      <c r="A439" s="37">
        <f t="shared" si="6"/>
        <v>438</v>
      </c>
      <c r="B439" s="67"/>
      <c r="C439" s="68"/>
      <c r="D439" s="67"/>
      <c r="E439" s="67"/>
      <c r="F439" s="67"/>
      <c r="G439" s="67"/>
      <c r="H439" s="67"/>
      <c r="I439" s="67"/>
      <c r="J439" s="67"/>
      <c r="K439" s="67"/>
      <c r="L439" s="67"/>
      <c r="M439" s="69"/>
      <c r="O439" s="11" t="s">
        <v>450</v>
      </c>
      <c r="P439" s="11" t="str" cm="1">
        <f t="array" ref="P439">_xlfn.XLOOKUP(O439,INDEX(Flettilisti,,1),INDEX(Flettilisti,,2),,0)</f>
        <v>Vantar flokkun</v>
      </c>
      <c r="Q439" s="11" t="str">
        <f>IF(ISBLANK(M439),"",IF(M439&gt;=Gögn!$J$2,"Styrkhæft","Óstyrkhæft"))</f>
        <v/>
      </c>
    </row>
    <row r="440" spans="1:17" x14ac:dyDescent="0.25">
      <c r="A440" s="37">
        <f t="shared" si="6"/>
        <v>439</v>
      </c>
      <c r="B440" s="67"/>
      <c r="C440" s="68"/>
      <c r="D440" s="67"/>
      <c r="E440" s="67"/>
      <c r="F440" s="67"/>
      <c r="G440" s="67"/>
      <c r="H440" s="67"/>
      <c r="I440" s="67"/>
      <c r="J440" s="67"/>
      <c r="K440" s="67"/>
      <c r="L440" s="67"/>
      <c r="M440" s="69"/>
      <c r="O440" s="11" t="s">
        <v>450</v>
      </c>
      <c r="P440" s="11" t="str" cm="1">
        <f t="array" ref="P440">_xlfn.XLOOKUP(O440,INDEX(Flettilisti,,1),INDEX(Flettilisti,,2),,0)</f>
        <v>Vantar flokkun</v>
      </c>
      <c r="Q440" s="11" t="str">
        <f>IF(ISBLANK(M440),"",IF(M440&gt;=Gögn!$J$2,"Styrkhæft","Óstyrkhæft"))</f>
        <v/>
      </c>
    </row>
    <row r="441" spans="1:17" x14ac:dyDescent="0.25">
      <c r="A441" s="37">
        <f t="shared" si="6"/>
        <v>440</v>
      </c>
      <c r="B441" s="67"/>
      <c r="C441" s="68"/>
      <c r="D441" s="67"/>
      <c r="E441" s="67"/>
      <c r="F441" s="67"/>
      <c r="G441" s="67"/>
      <c r="H441" s="67"/>
      <c r="I441" s="67"/>
      <c r="J441" s="67"/>
      <c r="K441" s="67"/>
      <c r="L441" s="67"/>
      <c r="M441" s="69"/>
      <c r="O441" s="11" t="s">
        <v>450</v>
      </c>
      <c r="P441" s="11" t="str" cm="1">
        <f t="array" ref="P441">_xlfn.XLOOKUP(O441,INDEX(Flettilisti,,1),INDEX(Flettilisti,,2),,0)</f>
        <v>Vantar flokkun</v>
      </c>
      <c r="Q441" s="11" t="str">
        <f>IF(ISBLANK(M441),"",IF(M441&gt;=Gögn!$J$2,"Styrkhæft","Óstyrkhæft"))</f>
        <v/>
      </c>
    </row>
    <row r="442" spans="1:17" x14ac:dyDescent="0.25">
      <c r="A442" s="37">
        <f t="shared" si="6"/>
        <v>441</v>
      </c>
      <c r="B442" s="67"/>
      <c r="C442" s="68"/>
      <c r="D442" s="67"/>
      <c r="E442" s="67"/>
      <c r="F442" s="67"/>
      <c r="G442" s="67"/>
      <c r="H442" s="67"/>
      <c r="I442" s="67"/>
      <c r="J442" s="67"/>
      <c r="K442" s="67"/>
      <c r="L442" s="67"/>
      <c r="M442" s="69"/>
      <c r="O442" s="11" t="s">
        <v>450</v>
      </c>
      <c r="P442" s="11" t="str" cm="1">
        <f t="array" ref="P442">_xlfn.XLOOKUP(O442,INDEX(Flettilisti,,1),INDEX(Flettilisti,,2),,0)</f>
        <v>Vantar flokkun</v>
      </c>
      <c r="Q442" s="11" t="str">
        <f>IF(ISBLANK(M442),"",IF(M442&gt;=Gögn!$J$2,"Styrkhæft","Óstyrkhæft"))</f>
        <v/>
      </c>
    </row>
    <row r="443" spans="1:17" x14ac:dyDescent="0.25">
      <c r="A443" s="37">
        <f t="shared" si="6"/>
        <v>442</v>
      </c>
      <c r="B443" s="67"/>
      <c r="C443" s="68"/>
      <c r="D443" s="67"/>
      <c r="E443" s="67"/>
      <c r="F443" s="67"/>
      <c r="G443" s="67"/>
      <c r="H443" s="67"/>
      <c r="I443" s="67"/>
      <c r="J443" s="67"/>
      <c r="K443" s="67"/>
      <c r="L443" s="67"/>
      <c r="M443" s="69"/>
      <c r="O443" s="11" t="s">
        <v>450</v>
      </c>
      <c r="P443" s="11" t="str" cm="1">
        <f t="array" ref="P443">_xlfn.XLOOKUP(O443,INDEX(Flettilisti,,1),INDEX(Flettilisti,,2),,0)</f>
        <v>Vantar flokkun</v>
      </c>
      <c r="Q443" s="11" t="str">
        <f>IF(ISBLANK(M443),"",IF(M443&gt;=Gögn!$J$2,"Styrkhæft","Óstyrkhæft"))</f>
        <v/>
      </c>
    </row>
    <row r="444" spans="1:17" x14ac:dyDescent="0.25">
      <c r="A444" s="37">
        <f t="shared" si="6"/>
        <v>443</v>
      </c>
      <c r="B444" s="67"/>
      <c r="C444" s="68"/>
      <c r="D444" s="67"/>
      <c r="E444" s="67"/>
      <c r="F444" s="67"/>
      <c r="G444" s="67"/>
      <c r="H444" s="67"/>
      <c r="I444" s="67"/>
      <c r="J444" s="67"/>
      <c r="K444" s="67"/>
      <c r="L444" s="67"/>
      <c r="M444" s="69"/>
      <c r="O444" s="11" t="s">
        <v>450</v>
      </c>
      <c r="P444" s="11" t="str" cm="1">
        <f t="array" ref="P444">_xlfn.XLOOKUP(O444,INDEX(Flettilisti,,1),INDEX(Flettilisti,,2),,0)</f>
        <v>Vantar flokkun</v>
      </c>
      <c r="Q444" s="11" t="str">
        <f>IF(ISBLANK(M444),"",IF(M444&gt;=Gögn!$J$2,"Styrkhæft","Óstyrkhæft"))</f>
        <v/>
      </c>
    </row>
    <row r="445" spans="1:17" x14ac:dyDescent="0.25">
      <c r="A445" s="37">
        <f t="shared" si="6"/>
        <v>444</v>
      </c>
      <c r="B445" s="67"/>
      <c r="C445" s="68"/>
      <c r="D445" s="67"/>
      <c r="E445" s="67"/>
      <c r="F445" s="67"/>
      <c r="G445" s="67"/>
      <c r="H445" s="67"/>
      <c r="I445" s="67"/>
      <c r="J445" s="67"/>
      <c r="K445" s="67"/>
      <c r="L445" s="67"/>
      <c r="M445" s="69"/>
      <c r="O445" s="11" t="s">
        <v>450</v>
      </c>
      <c r="P445" s="11" t="str" cm="1">
        <f t="array" ref="P445">_xlfn.XLOOKUP(O445,INDEX(Flettilisti,,1),INDEX(Flettilisti,,2),,0)</f>
        <v>Vantar flokkun</v>
      </c>
      <c r="Q445" s="11" t="str">
        <f>IF(ISBLANK(M445),"",IF(M445&gt;=Gögn!$J$2,"Styrkhæft","Óstyrkhæft"))</f>
        <v/>
      </c>
    </row>
    <row r="446" spans="1:17" x14ac:dyDescent="0.25">
      <c r="A446" s="37">
        <f t="shared" si="6"/>
        <v>445</v>
      </c>
      <c r="B446" s="67"/>
      <c r="C446" s="68"/>
      <c r="D446" s="67"/>
      <c r="E446" s="67"/>
      <c r="F446" s="67"/>
      <c r="G446" s="67"/>
      <c r="H446" s="67"/>
      <c r="I446" s="67"/>
      <c r="J446" s="67"/>
      <c r="K446" s="67"/>
      <c r="L446" s="67"/>
      <c r="M446" s="69"/>
      <c r="O446" s="11" t="s">
        <v>450</v>
      </c>
      <c r="P446" s="11" t="str" cm="1">
        <f t="array" ref="P446">_xlfn.XLOOKUP(O446,INDEX(Flettilisti,,1),INDEX(Flettilisti,,2),,0)</f>
        <v>Vantar flokkun</v>
      </c>
      <c r="Q446" s="11" t="str">
        <f>IF(ISBLANK(M446),"",IF(M446&gt;=Gögn!$J$2,"Styrkhæft","Óstyrkhæft"))</f>
        <v/>
      </c>
    </row>
    <row r="447" spans="1:17" x14ac:dyDescent="0.25">
      <c r="A447" s="37">
        <f t="shared" si="6"/>
        <v>446</v>
      </c>
      <c r="B447" s="67"/>
      <c r="C447" s="68"/>
      <c r="D447" s="67"/>
      <c r="E447" s="67"/>
      <c r="F447" s="67"/>
      <c r="G447" s="67"/>
      <c r="H447" s="67"/>
      <c r="I447" s="67"/>
      <c r="J447" s="67"/>
      <c r="K447" s="67"/>
      <c r="L447" s="67"/>
      <c r="M447" s="69"/>
      <c r="O447" s="11" t="s">
        <v>450</v>
      </c>
      <c r="P447" s="11" t="str" cm="1">
        <f t="array" ref="P447">_xlfn.XLOOKUP(O447,INDEX(Flettilisti,,1),INDEX(Flettilisti,,2),,0)</f>
        <v>Vantar flokkun</v>
      </c>
      <c r="Q447" s="11" t="str">
        <f>IF(ISBLANK(M447),"",IF(M447&gt;=Gögn!$J$2,"Styrkhæft","Óstyrkhæft"))</f>
        <v/>
      </c>
    </row>
    <row r="448" spans="1:17" x14ac:dyDescent="0.25">
      <c r="A448" s="37">
        <f t="shared" si="6"/>
        <v>447</v>
      </c>
      <c r="B448" s="67"/>
      <c r="C448" s="68"/>
      <c r="D448" s="67"/>
      <c r="E448" s="67"/>
      <c r="F448" s="67"/>
      <c r="G448" s="67"/>
      <c r="H448" s="67"/>
      <c r="I448" s="67"/>
      <c r="J448" s="67"/>
      <c r="K448" s="67"/>
      <c r="L448" s="67"/>
      <c r="M448" s="69"/>
      <c r="O448" s="11" t="s">
        <v>450</v>
      </c>
      <c r="P448" s="11" t="str" cm="1">
        <f t="array" ref="P448">_xlfn.XLOOKUP(O448,INDEX(Flettilisti,,1),INDEX(Flettilisti,,2),,0)</f>
        <v>Vantar flokkun</v>
      </c>
      <c r="Q448" s="11" t="str">
        <f>IF(ISBLANK(M448),"",IF(M448&gt;=Gögn!$J$2,"Styrkhæft","Óstyrkhæft"))</f>
        <v/>
      </c>
    </row>
    <row r="449" spans="1:17" x14ac:dyDescent="0.25">
      <c r="A449" s="37">
        <f t="shared" si="6"/>
        <v>448</v>
      </c>
      <c r="B449" s="67"/>
      <c r="C449" s="68"/>
      <c r="D449" s="67"/>
      <c r="E449" s="67"/>
      <c r="F449" s="67"/>
      <c r="G449" s="67"/>
      <c r="H449" s="67"/>
      <c r="I449" s="67"/>
      <c r="J449" s="67"/>
      <c r="K449" s="67"/>
      <c r="L449" s="67"/>
      <c r="M449" s="69"/>
      <c r="O449" s="11" t="s">
        <v>450</v>
      </c>
      <c r="P449" s="11" t="str" cm="1">
        <f t="array" ref="P449">_xlfn.XLOOKUP(O449,INDEX(Flettilisti,,1),INDEX(Flettilisti,,2),,0)</f>
        <v>Vantar flokkun</v>
      </c>
      <c r="Q449" s="11" t="str">
        <f>IF(ISBLANK(M449),"",IF(M449&gt;=Gögn!$J$2,"Styrkhæft","Óstyrkhæft"))</f>
        <v/>
      </c>
    </row>
    <row r="450" spans="1:17" x14ac:dyDescent="0.25">
      <c r="A450" s="37">
        <f t="shared" si="6"/>
        <v>449</v>
      </c>
      <c r="B450" s="67"/>
      <c r="C450" s="68"/>
      <c r="D450" s="67"/>
      <c r="E450" s="67"/>
      <c r="F450" s="67"/>
      <c r="G450" s="67"/>
      <c r="H450" s="67"/>
      <c r="I450" s="67"/>
      <c r="J450" s="67"/>
      <c r="K450" s="67"/>
      <c r="L450" s="67"/>
      <c r="M450" s="69"/>
      <c r="O450" s="11" t="s">
        <v>450</v>
      </c>
      <c r="P450" s="11" t="str" cm="1">
        <f t="array" ref="P450">_xlfn.XLOOKUP(O450,INDEX(Flettilisti,,1),INDEX(Flettilisti,,2),,0)</f>
        <v>Vantar flokkun</v>
      </c>
      <c r="Q450" s="11" t="str">
        <f>IF(ISBLANK(M450),"",IF(M450&gt;=Gögn!$J$2,"Styrkhæft","Óstyrkhæft"))</f>
        <v/>
      </c>
    </row>
    <row r="451" spans="1:17" x14ac:dyDescent="0.25">
      <c r="A451" s="37">
        <f t="shared" si="6"/>
        <v>450</v>
      </c>
      <c r="B451" s="67"/>
      <c r="C451" s="68"/>
      <c r="D451" s="67"/>
      <c r="E451" s="67"/>
      <c r="F451" s="67"/>
      <c r="G451" s="67"/>
      <c r="H451" s="67"/>
      <c r="I451" s="67"/>
      <c r="J451" s="67"/>
      <c r="K451" s="67"/>
      <c r="L451" s="67"/>
      <c r="M451" s="69"/>
      <c r="O451" s="11" t="s">
        <v>450</v>
      </c>
      <c r="P451" s="11" t="str" cm="1">
        <f t="array" ref="P451">_xlfn.XLOOKUP(O451,INDEX(Flettilisti,,1),INDEX(Flettilisti,,2),,0)</f>
        <v>Vantar flokkun</v>
      </c>
      <c r="Q451" s="11" t="str">
        <f>IF(ISBLANK(M451),"",IF(M451&gt;=Gögn!$J$2,"Styrkhæft","Óstyrkhæft"))</f>
        <v/>
      </c>
    </row>
    <row r="452" spans="1:17" x14ac:dyDescent="0.25">
      <c r="A452" s="37">
        <f t="shared" ref="A452:A515" si="7">A451+1</f>
        <v>451</v>
      </c>
      <c r="B452" s="67"/>
      <c r="C452" s="68"/>
      <c r="D452" s="67"/>
      <c r="E452" s="67"/>
      <c r="F452" s="67"/>
      <c r="G452" s="67"/>
      <c r="H452" s="67"/>
      <c r="I452" s="67"/>
      <c r="J452" s="67"/>
      <c r="K452" s="67"/>
      <c r="L452" s="67"/>
      <c r="M452" s="69"/>
      <c r="O452" s="11" t="s">
        <v>450</v>
      </c>
      <c r="P452" s="11" t="str" cm="1">
        <f t="array" ref="P452">_xlfn.XLOOKUP(O452,INDEX(Flettilisti,,1),INDEX(Flettilisti,,2),,0)</f>
        <v>Vantar flokkun</v>
      </c>
      <c r="Q452" s="11" t="str">
        <f>IF(ISBLANK(M452),"",IF(M452&gt;=Gögn!$J$2,"Styrkhæft","Óstyrkhæft"))</f>
        <v/>
      </c>
    </row>
    <row r="453" spans="1:17" x14ac:dyDescent="0.25">
      <c r="A453" s="37">
        <f t="shared" si="7"/>
        <v>452</v>
      </c>
      <c r="B453" s="67"/>
      <c r="C453" s="68"/>
      <c r="D453" s="67"/>
      <c r="E453" s="67"/>
      <c r="F453" s="67"/>
      <c r="G453" s="67"/>
      <c r="H453" s="67"/>
      <c r="I453" s="67"/>
      <c r="J453" s="67"/>
      <c r="K453" s="67"/>
      <c r="L453" s="67"/>
      <c r="M453" s="69"/>
      <c r="O453" s="11" t="s">
        <v>450</v>
      </c>
      <c r="P453" s="11" t="str" cm="1">
        <f t="array" ref="P453">_xlfn.XLOOKUP(O453,INDEX(Flettilisti,,1),INDEX(Flettilisti,,2),,0)</f>
        <v>Vantar flokkun</v>
      </c>
      <c r="Q453" s="11" t="str">
        <f>IF(ISBLANK(M453),"",IF(M453&gt;=Gögn!$J$2,"Styrkhæft","Óstyrkhæft"))</f>
        <v/>
      </c>
    </row>
    <row r="454" spans="1:17" x14ac:dyDescent="0.25">
      <c r="A454" s="37">
        <f t="shared" si="7"/>
        <v>453</v>
      </c>
      <c r="B454" s="67"/>
      <c r="C454" s="68"/>
      <c r="D454" s="67"/>
      <c r="E454" s="67"/>
      <c r="F454" s="67"/>
      <c r="G454" s="67"/>
      <c r="H454" s="67"/>
      <c r="I454" s="67"/>
      <c r="J454" s="67"/>
      <c r="K454" s="67"/>
      <c r="L454" s="67"/>
      <c r="M454" s="69"/>
      <c r="O454" s="11" t="s">
        <v>450</v>
      </c>
      <c r="P454" s="11" t="str" cm="1">
        <f t="array" ref="P454">_xlfn.XLOOKUP(O454,INDEX(Flettilisti,,1),INDEX(Flettilisti,,2),,0)</f>
        <v>Vantar flokkun</v>
      </c>
      <c r="Q454" s="11" t="str">
        <f>IF(ISBLANK(M454),"",IF(M454&gt;=Gögn!$J$2,"Styrkhæft","Óstyrkhæft"))</f>
        <v/>
      </c>
    </row>
    <row r="455" spans="1:17" x14ac:dyDescent="0.25">
      <c r="A455" s="37">
        <f t="shared" si="7"/>
        <v>454</v>
      </c>
      <c r="B455" s="67"/>
      <c r="C455" s="68"/>
      <c r="D455" s="67"/>
      <c r="E455" s="67"/>
      <c r="F455" s="67"/>
      <c r="G455" s="67"/>
      <c r="H455" s="67"/>
      <c r="I455" s="67"/>
      <c r="J455" s="67"/>
      <c r="K455" s="67"/>
      <c r="L455" s="67"/>
      <c r="M455" s="69"/>
      <c r="O455" s="11" t="s">
        <v>450</v>
      </c>
      <c r="P455" s="11" t="str" cm="1">
        <f t="array" ref="P455">_xlfn.XLOOKUP(O455,INDEX(Flettilisti,,1),INDEX(Flettilisti,,2),,0)</f>
        <v>Vantar flokkun</v>
      </c>
      <c r="Q455" s="11" t="str">
        <f>IF(ISBLANK(M455),"",IF(M455&gt;=Gögn!$J$2,"Styrkhæft","Óstyrkhæft"))</f>
        <v/>
      </c>
    </row>
    <row r="456" spans="1:17" x14ac:dyDescent="0.25">
      <c r="A456" s="37">
        <f t="shared" si="7"/>
        <v>455</v>
      </c>
      <c r="B456" s="67"/>
      <c r="C456" s="68"/>
      <c r="D456" s="67"/>
      <c r="E456" s="67"/>
      <c r="F456" s="67"/>
      <c r="G456" s="67"/>
      <c r="H456" s="67"/>
      <c r="I456" s="67"/>
      <c r="J456" s="67"/>
      <c r="K456" s="67"/>
      <c r="L456" s="67"/>
      <c r="M456" s="69"/>
      <c r="O456" s="11" t="s">
        <v>450</v>
      </c>
      <c r="P456" s="11" t="str" cm="1">
        <f t="array" ref="P456">_xlfn.XLOOKUP(O456,INDEX(Flettilisti,,1),INDEX(Flettilisti,,2),,0)</f>
        <v>Vantar flokkun</v>
      </c>
      <c r="Q456" s="11" t="str">
        <f>IF(ISBLANK(M456),"",IF(M456&gt;=Gögn!$J$2,"Styrkhæft","Óstyrkhæft"))</f>
        <v/>
      </c>
    </row>
    <row r="457" spans="1:17" x14ac:dyDescent="0.25">
      <c r="A457" s="37">
        <f t="shared" si="7"/>
        <v>456</v>
      </c>
      <c r="B457" s="67"/>
      <c r="C457" s="68"/>
      <c r="D457" s="67"/>
      <c r="E457" s="67"/>
      <c r="F457" s="67"/>
      <c r="G457" s="67"/>
      <c r="H457" s="67"/>
      <c r="I457" s="67"/>
      <c r="J457" s="67"/>
      <c r="K457" s="67"/>
      <c r="L457" s="67"/>
      <c r="M457" s="69"/>
      <c r="O457" s="11" t="s">
        <v>450</v>
      </c>
      <c r="P457" s="11" t="str" cm="1">
        <f t="array" ref="P457">_xlfn.XLOOKUP(O457,INDEX(Flettilisti,,1),INDEX(Flettilisti,,2),,0)</f>
        <v>Vantar flokkun</v>
      </c>
      <c r="Q457" s="11" t="str">
        <f>IF(ISBLANK(M457),"",IF(M457&gt;=Gögn!$J$2,"Styrkhæft","Óstyrkhæft"))</f>
        <v/>
      </c>
    </row>
    <row r="458" spans="1:17" x14ac:dyDescent="0.25">
      <c r="A458" s="37">
        <f t="shared" si="7"/>
        <v>457</v>
      </c>
      <c r="B458" s="67"/>
      <c r="C458" s="68"/>
      <c r="D458" s="67"/>
      <c r="E458" s="67"/>
      <c r="F458" s="67"/>
      <c r="G458" s="67"/>
      <c r="H458" s="67"/>
      <c r="I458" s="67"/>
      <c r="J458" s="67"/>
      <c r="K458" s="67"/>
      <c r="L458" s="67"/>
      <c r="M458" s="69"/>
      <c r="O458" s="11" t="s">
        <v>450</v>
      </c>
      <c r="P458" s="11" t="str" cm="1">
        <f t="array" ref="P458">_xlfn.XLOOKUP(O458,INDEX(Flettilisti,,1),INDEX(Flettilisti,,2),,0)</f>
        <v>Vantar flokkun</v>
      </c>
      <c r="Q458" s="11" t="str">
        <f>IF(ISBLANK(M458),"",IF(M458&gt;=Gögn!$J$2,"Styrkhæft","Óstyrkhæft"))</f>
        <v/>
      </c>
    </row>
    <row r="459" spans="1:17" x14ac:dyDescent="0.25">
      <c r="A459" s="37">
        <f t="shared" si="7"/>
        <v>458</v>
      </c>
      <c r="B459" s="67"/>
      <c r="C459" s="68"/>
      <c r="D459" s="67"/>
      <c r="E459" s="67"/>
      <c r="F459" s="67"/>
      <c r="G459" s="67"/>
      <c r="H459" s="67"/>
      <c r="I459" s="67"/>
      <c r="J459" s="67"/>
      <c r="K459" s="67"/>
      <c r="L459" s="67"/>
      <c r="M459" s="69"/>
      <c r="O459" s="11" t="s">
        <v>450</v>
      </c>
      <c r="P459" s="11" t="str" cm="1">
        <f t="array" ref="P459">_xlfn.XLOOKUP(O459,INDEX(Flettilisti,,1),INDEX(Flettilisti,,2),,0)</f>
        <v>Vantar flokkun</v>
      </c>
      <c r="Q459" s="11" t="str">
        <f>IF(ISBLANK(M459),"",IF(M459&gt;=Gögn!$J$2,"Styrkhæft","Óstyrkhæft"))</f>
        <v/>
      </c>
    </row>
    <row r="460" spans="1:17" x14ac:dyDescent="0.25">
      <c r="A460" s="37">
        <f t="shared" si="7"/>
        <v>459</v>
      </c>
      <c r="B460" s="67"/>
      <c r="C460" s="68"/>
      <c r="D460" s="67"/>
      <c r="E460" s="67"/>
      <c r="F460" s="67"/>
      <c r="G460" s="67"/>
      <c r="H460" s="67"/>
      <c r="I460" s="67"/>
      <c r="J460" s="67"/>
      <c r="K460" s="67"/>
      <c r="L460" s="67"/>
      <c r="M460" s="69"/>
      <c r="O460" s="11" t="s">
        <v>450</v>
      </c>
      <c r="P460" s="11" t="str" cm="1">
        <f t="array" ref="P460">_xlfn.XLOOKUP(O460,INDEX(Flettilisti,,1),INDEX(Flettilisti,,2),,0)</f>
        <v>Vantar flokkun</v>
      </c>
      <c r="Q460" s="11" t="str">
        <f>IF(ISBLANK(M460),"",IF(M460&gt;=Gögn!$J$2,"Styrkhæft","Óstyrkhæft"))</f>
        <v/>
      </c>
    </row>
    <row r="461" spans="1:17" x14ac:dyDescent="0.25">
      <c r="A461" s="37">
        <f t="shared" si="7"/>
        <v>460</v>
      </c>
      <c r="B461" s="67"/>
      <c r="C461" s="68"/>
      <c r="D461" s="67"/>
      <c r="E461" s="67"/>
      <c r="F461" s="67"/>
      <c r="G461" s="67"/>
      <c r="H461" s="67"/>
      <c r="I461" s="67"/>
      <c r="J461" s="67"/>
      <c r="K461" s="67"/>
      <c r="L461" s="67"/>
      <c r="M461" s="69"/>
      <c r="O461" s="11" t="s">
        <v>450</v>
      </c>
      <c r="P461" s="11" t="str" cm="1">
        <f t="array" ref="P461">_xlfn.XLOOKUP(O461,INDEX(Flettilisti,,1),INDEX(Flettilisti,,2),,0)</f>
        <v>Vantar flokkun</v>
      </c>
      <c r="Q461" s="11" t="str">
        <f>IF(ISBLANK(M461),"",IF(M461&gt;=Gögn!$J$2,"Styrkhæft","Óstyrkhæft"))</f>
        <v/>
      </c>
    </row>
    <row r="462" spans="1:17" x14ac:dyDescent="0.25">
      <c r="A462" s="37">
        <f t="shared" si="7"/>
        <v>461</v>
      </c>
      <c r="B462" s="67"/>
      <c r="C462" s="68"/>
      <c r="D462" s="67"/>
      <c r="E462" s="67"/>
      <c r="F462" s="67"/>
      <c r="G462" s="67"/>
      <c r="H462" s="67"/>
      <c r="I462" s="67"/>
      <c r="J462" s="67"/>
      <c r="K462" s="67"/>
      <c r="L462" s="67"/>
      <c r="M462" s="69"/>
      <c r="O462" s="11" t="s">
        <v>450</v>
      </c>
      <c r="P462" s="11" t="str" cm="1">
        <f t="array" ref="P462">_xlfn.XLOOKUP(O462,INDEX(Flettilisti,,1),INDEX(Flettilisti,,2),,0)</f>
        <v>Vantar flokkun</v>
      </c>
      <c r="Q462" s="11" t="str">
        <f>IF(ISBLANK(M462),"",IF(M462&gt;=Gögn!$J$2,"Styrkhæft","Óstyrkhæft"))</f>
        <v/>
      </c>
    </row>
    <row r="463" spans="1:17" x14ac:dyDescent="0.25">
      <c r="A463" s="37">
        <f t="shared" si="7"/>
        <v>462</v>
      </c>
      <c r="B463" s="67"/>
      <c r="C463" s="68"/>
      <c r="D463" s="67"/>
      <c r="E463" s="67"/>
      <c r="F463" s="67"/>
      <c r="G463" s="67"/>
      <c r="H463" s="67"/>
      <c r="I463" s="67"/>
      <c r="J463" s="67"/>
      <c r="K463" s="67"/>
      <c r="L463" s="67"/>
      <c r="M463" s="69"/>
      <c r="O463" s="11" t="s">
        <v>450</v>
      </c>
      <c r="P463" s="11" t="str" cm="1">
        <f t="array" ref="P463">_xlfn.XLOOKUP(O463,INDEX(Flettilisti,,1),INDEX(Flettilisti,,2),,0)</f>
        <v>Vantar flokkun</v>
      </c>
      <c r="Q463" s="11" t="str">
        <f>IF(ISBLANK(M463),"",IF(M463&gt;=Gögn!$J$2,"Styrkhæft","Óstyrkhæft"))</f>
        <v/>
      </c>
    </row>
    <row r="464" spans="1:17" x14ac:dyDescent="0.25">
      <c r="A464" s="37">
        <f t="shared" si="7"/>
        <v>463</v>
      </c>
      <c r="B464" s="67"/>
      <c r="C464" s="68"/>
      <c r="D464" s="67"/>
      <c r="E464" s="67"/>
      <c r="F464" s="67"/>
      <c r="G464" s="67"/>
      <c r="H464" s="67"/>
      <c r="I464" s="67"/>
      <c r="J464" s="67"/>
      <c r="K464" s="67"/>
      <c r="L464" s="67"/>
      <c r="M464" s="69"/>
      <c r="O464" s="11" t="s">
        <v>450</v>
      </c>
      <c r="P464" s="11" t="str" cm="1">
        <f t="array" ref="P464">_xlfn.XLOOKUP(O464,INDEX(Flettilisti,,1),INDEX(Flettilisti,,2),,0)</f>
        <v>Vantar flokkun</v>
      </c>
      <c r="Q464" s="11" t="str">
        <f>IF(ISBLANK(M464),"",IF(M464&gt;=Gögn!$J$2,"Styrkhæft","Óstyrkhæft"))</f>
        <v/>
      </c>
    </row>
    <row r="465" spans="1:17" x14ac:dyDescent="0.25">
      <c r="A465" s="37">
        <f t="shared" si="7"/>
        <v>464</v>
      </c>
      <c r="B465" s="67"/>
      <c r="C465" s="68"/>
      <c r="D465" s="67"/>
      <c r="E465" s="67"/>
      <c r="F465" s="67"/>
      <c r="G465" s="67"/>
      <c r="H465" s="67"/>
      <c r="I465" s="67"/>
      <c r="J465" s="67"/>
      <c r="K465" s="67"/>
      <c r="L465" s="67"/>
      <c r="M465" s="69"/>
      <c r="O465" s="11" t="s">
        <v>450</v>
      </c>
      <c r="P465" s="11" t="str" cm="1">
        <f t="array" ref="P465">_xlfn.XLOOKUP(O465,INDEX(Flettilisti,,1),INDEX(Flettilisti,,2),,0)</f>
        <v>Vantar flokkun</v>
      </c>
      <c r="Q465" s="11" t="str">
        <f>IF(ISBLANK(M465),"",IF(M465&gt;=Gögn!$J$2,"Styrkhæft","Óstyrkhæft"))</f>
        <v/>
      </c>
    </row>
    <row r="466" spans="1:17" x14ac:dyDescent="0.25">
      <c r="A466" s="37">
        <f t="shared" si="7"/>
        <v>465</v>
      </c>
      <c r="B466" s="67"/>
      <c r="C466" s="68"/>
      <c r="D466" s="67"/>
      <c r="E466" s="67"/>
      <c r="F466" s="67"/>
      <c r="G466" s="67"/>
      <c r="H466" s="67"/>
      <c r="I466" s="67"/>
      <c r="J466" s="67"/>
      <c r="K466" s="67"/>
      <c r="L466" s="67"/>
      <c r="M466" s="69"/>
      <c r="O466" s="11" t="s">
        <v>450</v>
      </c>
      <c r="P466" s="11" t="str" cm="1">
        <f t="array" ref="P466">_xlfn.XLOOKUP(O466,INDEX(Flettilisti,,1),INDEX(Flettilisti,,2),,0)</f>
        <v>Vantar flokkun</v>
      </c>
      <c r="Q466" s="11" t="str">
        <f>IF(ISBLANK(M466),"",IF(M466&gt;=Gögn!$J$2,"Styrkhæft","Óstyrkhæft"))</f>
        <v/>
      </c>
    </row>
    <row r="467" spans="1:17" x14ac:dyDescent="0.25">
      <c r="A467" s="37">
        <f t="shared" si="7"/>
        <v>466</v>
      </c>
      <c r="B467" s="67"/>
      <c r="C467" s="68"/>
      <c r="D467" s="67"/>
      <c r="E467" s="67"/>
      <c r="F467" s="67"/>
      <c r="G467" s="67"/>
      <c r="H467" s="67"/>
      <c r="I467" s="67"/>
      <c r="J467" s="67"/>
      <c r="K467" s="67"/>
      <c r="L467" s="67"/>
      <c r="M467" s="69"/>
      <c r="O467" s="11" t="s">
        <v>450</v>
      </c>
      <c r="P467" s="11" t="str" cm="1">
        <f t="array" ref="P467">_xlfn.XLOOKUP(O467,INDEX(Flettilisti,,1),INDEX(Flettilisti,,2),,0)</f>
        <v>Vantar flokkun</v>
      </c>
      <c r="Q467" s="11" t="str">
        <f>IF(ISBLANK(M467),"",IF(M467&gt;=Gögn!$J$2,"Styrkhæft","Óstyrkhæft"))</f>
        <v/>
      </c>
    </row>
    <row r="468" spans="1:17" x14ac:dyDescent="0.25">
      <c r="A468" s="37">
        <f t="shared" si="7"/>
        <v>467</v>
      </c>
      <c r="B468" s="67"/>
      <c r="C468" s="68"/>
      <c r="D468" s="67"/>
      <c r="E468" s="67"/>
      <c r="F468" s="67"/>
      <c r="G468" s="67"/>
      <c r="H468" s="67"/>
      <c r="I468" s="67"/>
      <c r="J468" s="67"/>
      <c r="K468" s="67"/>
      <c r="L468" s="67"/>
      <c r="M468" s="69"/>
      <c r="O468" s="11" t="s">
        <v>450</v>
      </c>
      <c r="P468" s="11" t="str" cm="1">
        <f t="array" ref="P468">_xlfn.XLOOKUP(O468,INDEX(Flettilisti,,1),INDEX(Flettilisti,,2),,0)</f>
        <v>Vantar flokkun</v>
      </c>
      <c r="Q468" s="11" t="str">
        <f>IF(ISBLANK(M468),"",IF(M468&gt;=Gögn!$J$2,"Styrkhæft","Óstyrkhæft"))</f>
        <v/>
      </c>
    </row>
    <row r="469" spans="1:17" x14ac:dyDescent="0.25">
      <c r="A469" s="37">
        <f t="shared" si="7"/>
        <v>468</v>
      </c>
      <c r="B469" s="67"/>
      <c r="C469" s="68"/>
      <c r="D469" s="67"/>
      <c r="E469" s="67"/>
      <c r="F469" s="67"/>
      <c r="G469" s="67"/>
      <c r="H469" s="67"/>
      <c r="I469" s="67"/>
      <c r="J469" s="67"/>
      <c r="K469" s="67"/>
      <c r="L469" s="67"/>
      <c r="M469" s="69"/>
      <c r="O469" s="11" t="s">
        <v>450</v>
      </c>
      <c r="P469" s="11" t="str" cm="1">
        <f t="array" ref="P469">_xlfn.XLOOKUP(O469,INDEX(Flettilisti,,1),INDEX(Flettilisti,,2),,0)</f>
        <v>Vantar flokkun</v>
      </c>
      <c r="Q469" s="11" t="str">
        <f>IF(ISBLANK(M469),"",IF(M469&gt;=Gögn!$J$2,"Styrkhæft","Óstyrkhæft"))</f>
        <v/>
      </c>
    </row>
    <row r="470" spans="1:17" x14ac:dyDescent="0.25">
      <c r="A470" s="37">
        <f t="shared" si="7"/>
        <v>469</v>
      </c>
      <c r="B470" s="67"/>
      <c r="C470" s="68"/>
      <c r="D470" s="67"/>
      <c r="E470" s="67"/>
      <c r="F470" s="67"/>
      <c r="G470" s="67"/>
      <c r="H470" s="67"/>
      <c r="I470" s="67"/>
      <c r="J470" s="67"/>
      <c r="K470" s="67"/>
      <c r="L470" s="67"/>
      <c r="M470" s="69"/>
      <c r="O470" s="11" t="s">
        <v>450</v>
      </c>
      <c r="P470" s="11" t="str" cm="1">
        <f t="array" ref="P470">_xlfn.XLOOKUP(O470,INDEX(Flettilisti,,1),INDEX(Flettilisti,,2),,0)</f>
        <v>Vantar flokkun</v>
      </c>
      <c r="Q470" s="11" t="str">
        <f>IF(ISBLANK(M470),"",IF(M470&gt;=Gögn!$J$2,"Styrkhæft","Óstyrkhæft"))</f>
        <v/>
      </c>
    </row>
    <row r="471" spans="1:17" x14ac:dyDescent="0.25">
      <c r="A471" s="37">
        <f t="shared" si="7"/>
        <v>470</v>
      </c>
      <c r="B471" s="67"/>
      <c r="C471" s="68"/>
      <c r="D471" s="67"/>
      <c r="E471" s="67"/>
      <c r="F471" s="67"/>
      <c r="G471" s="67"/>
      <c r="H471" s="67"/>
      <c r="I471" s="67"/>
      <c r="J471" s="67"/>
      <c r="K471" s="67"/>
      <c r="L471" s="67"/>
      <c r="M471" s="69"/>
      <c r="O471" s="11" t="s">
        <v>450</v>
      </c>
      <c r="P471" s="11" t="str" cm="1">
        <f t="array" ref="P471">_xlfn.XLOOKUP(O471,INDEX(Flettilisti,,1),INDEX(Flettilisti,,2),,0)</f>
        <v>Vantar flokkun</v>
      </c>
      <c r="Q471" s="11" t="str">
        <f>IF(ISBLANK(M471),"",IF(M471&gt;=Gögn!$J$2,"Styrkhæft","Óstyrkhæft"))</f>
        <v/>
      </c>
    </row>
    <row r="472" spans="1:17" x14ac:dyDescent="0.25">
      <c r="A472" s="37">
        <f t="shared" si="7"/>
        <v>471</v>
      </c>
      <c r="B472" s="67"/>
      <c r="C472" s="68"/>
      <c r="D472" s="67"/>
      <c r="E472" s="67"/>
      <c r="F472" s="67"/>
      <c r="G472" s="67"/>
      <c r="H472" s="67"/>
      <c r="I472" s="67"/>
      <c r="J472" s="67"/>
      <c r="K472" s="67"/>
      <c r="L472" s="67"/>
      <c r="M472" s="69"/>
      <c r="O472" s="11" t="s">
        <v>450</v>
      </c>
      <c r="P472" s="11" t="str" cm="1">
        <f t="array" ref="P472">_xlfn.XLOOKUP(O472,INDEX(Flettilisti,,1),INDEX(Flettilisti,,2),,0)</f>
        <v>Vantar flokkun</v>
      </c>
      <c r="Q472" s="11" t="str">
        <f>IF(ISBLANK(M472),"",IF(M472&gt;=Gögn!$J$2,"Styrkhæft","Óstyrkhæft"))</f>
        <v/>
      </c>
    </row>
    <row r="473" spans="1:17" x14ac:dyDescent="0.25">
      <c r="A473" s="37">
        <f t="shared" si="7"/>
        <v>472</v>
      </c>
      <c r="B473" s="67"/>
      <c r="C473" s="68"/>
      <c r="D473" s="67"/>
      <c r="E473" s="67"/>
      <c r="F473" s="67"/>
      <c r="G473" s="67"/>
      <c r="H473" s="67"/>
      <c r="I473" s="67"/>
      <c r="J473" s="67"/>
      <c r="K473" s="67"/>
      <c r="L473" s="67"/>
      <c r="M473" s="69"/>
      <c r="O473" s="11" t="s">
        <v>450</v>
      </c>
      <c r="P473" s="11" t="str" cm="1">
        <f t="array" ref="P473">_xlfn.XLOOKUP(O473,INDEX(Flettilisti,,1),INDEX(Flettilisti,,2),,0)</f>
        <v>Vantar flokkun</v>
      </c>
      <c r="Q473" s="11" t="str">
        <f>IF(ISBLANK(M473),"",IF(M473&gt;=Gögn!$J$2,"Styrkhæft","Óstyrkhæft"))</f>
        <v/>
      </c>
    </row>
    <row r="474" spans="1:17" x14ac:dyDescent="0.25">
      <c r="A474" s="37">
        <f t="shared" si="7"/>
        <v>473</v>
      </c>
      <c r="B474" s="67"/>
      <c r="C474" s="68"/>
      <c r="D474" s="67"/>
      <c r="E474" s="67"/>
      <c r="F474" s="67"/>
      <c r="G474" s="67"/>
      <c r="H474" s="67"/>
      <c r="I474" s="67"/>
      <c r="J474" s="67"/>
      <c r="K474" s="67"/>
      <c r="L474" s="67"/>
      <c r="M474" s="69"/>
      <c r="O474" s="11" t="s">
        <v>450</v>
      </c>
      <c r="P474" s="11" t="str" cm="1">
        <f t="array" ref="P474">_xlfn.XLOOKUP(O474,INDEX(Flettilisti,,1),INDEX(Flettilisti,,2),,0)</f>
        <v>Vantar flokkun</v>
      </c>
      <c r="Q474" s="11" t="str">
        <f>IF(ISBLANK(M474),"",IF(M474&gt;=Gögn!$J$2,"Styrkhæft","Óstyrkhæft"))</f>
        <v/>
      </c>
    </row>
    <row r="475" spans="1:17" x14ac:dyDescent="0.25">
      <c r="A475" s="37">
        <f t="shared" si="7"/>
        <v>474</v>
      </c>
      <c r="B475" s="67"/>
      <c r="C475" s="68"/>
      <c r="D475" s="67"/>
      <c r="E475" s="67"/>
      <c r="F475" s="67"/>
      <c r="G475" s="67"/>
      <c r="H475" s="67"/>
      <c r="I475" s="67"/>
      <c r="J475" s="67"/>
      <c r="K475" s="67"/>
      <c r="L475" s="67"/>
      <c r="M475" s="69"/>
      <c r="O475" s="11" t="s">
        <v>450</v>
      </c>
      <c r="P475" s="11" t="str" cm="1">
        <f t="array" ref="P475">_xlfn.XLOOKUP(O475,INDEX(Flettilisti,,1),INDEX(Flettilisti,,2),,0)</f>
        <v>Vantar flokkun</v>
      </c>
      <c r="Q475" s="11" t="str">
        <f>IF(ISBLANK(M475),"",IF(M475&gt;=Gögn!$J$2,"Styrkhæft","Óstyrkhæft"))</f>
        <v/>
      </c>
    </row>
    <row r="476" spans="1:17" x14ac:dyDescent="0.25">
      <c r="A476" s="37">
        <f t="shared" si="7"/>
        <v>475</v>
      </c>
      <c r="B476" s="67"/>
      <c r="C476" s="68"/>
      <c r="D476" s="67"/>
      <c r="E476" s="67"/>
      <c r="F476" s="67"/>
      <c r="G476" s="67"/>
      <c r="H476" s="67"/>
      <c r="I476" s="67"/>
      <c r="J476" s="67"/>
      <c r="K476" s="67"/>
      <c r="L476" s="67"/>
      <c r="M476" s="69"/>
      <c r="O476" s="11" t="s">
        <v>450</v>
      </c>
      <c r="P476" s="11" t="str" cm="1">
        <f t="array" ref="P476">_xlfn.XLOOKUP(O476,INDEX(Flettilisti,,1),INDEX(Flettilisti,,2),,0)</f>
        <v>Vantar flokkun</v>
      </c>
      <c r="Q476" s="11" t="str">
        <f>IF(ISBLANK(M476),"",IF(M476&gt;=Gögn!$J$2,"Styrkhæft","Óstyrkhæft"))</f>
        <v/>
      </c>
    </row>
    <row r="477" spans="1:17" x14ac:dyDescent="0.25">
      <c r="A477" s="37">
        <f t="shared" si="7"/>
        <v>476</v>
      </c>
      <c r="B477" s="67"/>
      <c r="C477" s="68"/>
      <c r="D477" s="67"/>
      <c r="E477" s="67"/>
      <c r="F477" s="67"/>
      <c r="G477" s="67"/>
      <c r="H477" s="67"/>
      <c r="I477" s="67"/>
      <c r="J477" s="67"/>
      <c r="K477" s="67"/>
      <c r="L477" s="67"/>
      <c r="M477" s="69"/>
      <c r="O477" s="11" t="s">
        <v>450</v>
      </c>
      <c r="P477" s="11" t="str" cm="1">
        <f t="array" ref="P477">_xlfn.XLOOKUP(O477,INDEX(Flettilisti,,1),INDEX(Flettilisti,,2),,0)</f>
        <v>Vantar flokkun</v>
      </c>
      <c r="Q477" s="11" t="str">
        <f>IF(ISBLANK(M477),"",IF(M477&gt;=Gögn!$J$2,"Styrkhæft","Óstyrkhæft"))</f>
        <v/>
      </c>
    </row>
    <row r="478" spans="1:17" x14ac:dyDescent="0.25">
      <c r="A478" s="37">
        <f t="shared" si="7"/>
        <v>477</v>
      </c>
      <c r="B478" s="67"/>
      <c r="C478" s="68"/>
      <c r="D478" s="67"/>
      <c r="E478" s="67"/>
      <c r="F478" s="67"/>
      <c r="G478" s="67"/>
      <c r="H478" s="67"/>
      <c r="I478" s="67"/>
      <c r="J478" s="67"/>
      <c r="K478" s="67"/>
      <c r="L478" s="67"/>
      <c r="M478" s="69"/>
      <c r="O478" s="11" t="s">
        <v>450</v>
      </c>
      <c r="P478" s="11" t="str" cm="1">
        <f t="array" ref="P478">_xlfn.XLOOKUP(O478,INDEX(Flettilisti,,1),INDEX(Flettilisti,,2),,0)</f>
        <v>Vantar flokkun</v>
      </c>
      <c r="Q478" s="11" t="str">
        <f>IF(ISBLANK(M478),"",IF(M478&gt;=Gögn!$J$2,"Styrkhæft","Óstyrkhæft"))</f>
        <v/>
      </c>
    </row>
    <row r="479" spans="1:17" x14ac:dyDescent="0.25">
      <c r="A479" s="37">
        <f t="shared" si="7"/>
        <v>478</v>
      </c>
      <c r="B479" s="67"/>
      <c r="C479" s="68"/>
      <c r="D479" s="67"/>
      <c r="E479" s="67"/>
      <c r="F479" s="67"/>
      <c r="G479" s="67"/>
      <c r="H479" s="67"/>
      <c r="I479" s="67"/>
      <c r="J479" s="67"/>
      <c r="K479" s="67"/>
      <c r="L479" s="67"/>
      <c r="M479" s="69"/>
      <c r="O479" s="11" t="s">
        <v>450</v>
      </c>
      <c r="P479" s="11" t="str" cm="1">
        <f t="array" ref="P479">_xlfn.XLOOKUP(O479,INDEX(Flettilisti,,1),INDEX(Flettilisti,,2),,0)</f>
        <v>Vantar flokkun</v>
      </c>
      <c r="Q479" s="11" t="str">
        <f>IF(ISBLANK(M479),"",IF(M479&gt;=Gögn!$J$2,"Styrkhæft","Óstyrkhæft"))</f>
        <v/>
      </c>
    </row>
    <row r="480" spans="1:17" x14ac:dyDescent="0.25">
      <c r="A480" s="37">
        <f t="shared" si="7"/>
        <v>479</v>
      </c>
      <c r="B480" s="67"/>
      <c r="C480" s="68"/>
      <c r="D480" s="67"/>
      <c r="E480" s="67"/>
      <c r="F480" s="67"/>
      <c r="G480" s="67"/>
      <c r="H480" s="67"/>
      <c r="I480" s="67"/>
      <c r="J480" s="67"/>
      <c r="K480" s="67"/>
      <c r="L480" s="67"/>
      <c r="M480" s="69"/>
      <c r="O480" s="11" t="s">
        <v>450</v>
      </c>
      <c r="P480" s="11" t="str" cm="1">
        <f t="array" ref="P480">_xlfn.XLOOKUP(O480,INDEX(Flettilisti,,1),INDEX(Flettilisti,,2),,0)</f>
        <v>Vantar flokkun</v>
      </c>
      <c r="Q480" s="11" t="str">
        <f>IF(ISBLANK(M480),"",IF(M480&gt;=Gögn!$J$2,"Styrkhæft","Óstyrkhæft"))</f>
        <v/>
      </c>
    </row>
    <row r="481" spans="1:17" x14ac:dyDescent="0.25">
      <c r="A481" s="37">
        <f t="shared" si="7"/>
        <v>480</v>
      </c>
      <c r="B481" s="67"/>
      <c r="C481" s="68"/>
      <c r="D481" s="67"/>
      <c r="E481" s="67"/>
      <c r="F481" s="67"/>
      <c r="G481" s="67"/>
      <c r="H481" s="67"/>
      <c r="I481" s="67"/>
      <c r="J481" s="67"/>
      <c r="K481" s="67"/>
      <c r="L481" s="67"/>
      <c r="M481" s="69"/>
      <c r="O481" s="11" t="s">
        <v>450</v>
      </c>
      <c r="P481" s="11" t="str" cm="1">
        <f t="array" ref="P481">_xlfn.XLOOKUP(O481,INDEX(Flettilisti,,1),INDEX(Flettilisti,,2),,0)</f>
        <v>Vantar flokkun</v>
      </c>
      <c r="Q481" s="11" t="str">
        <f>IF(ISBLANK(M481),"",IF(M481&gt;=Gögn!$J$2,"Styrkhæft","Óstyrkhæft"))</f>
        <v/>
      </c>
    </row>
    <row r="482" spans="1:17" x14ac:dyDescent="0.25">
      <c r="A482" s="37">
        <f t="shared" si="7"/>
        <v>481</v>
      </c>
      <c r="B482" s="67"/>
      <c r="C482" s="68"/>
      <c r="D482" s="67"/>
      <c r="E482" s="67"/>
      <c r="F482" s="67"/>
      <c r="G482" s="67"/>
      <c r="H482" s="67"/>
      <c r="I482" s="67"/>
      <c r="J482" s="67"/>
      <c r="K482" s="67"/>
      <c r="L482" s="67"/>
      <c r="M482" s="69"/>
      <c r="O482" s="11" t="s">
        <v>450</v>
      </c>
      <c r="P482" s="11" t="str" cm="1">
        <f t="array" ref="P482">_xlfn.XLOOKUP(O482,INDEX(Flettilisti,,1),INDEX(Flettilisti,,2),,0)</f>
        <v>Vantar flokkun</v>
      </c>
      <c r="Q482" s="11" t="str">
        <f>IF(ISBLANK(M482),"",IF(M482&gt;=Gögn!$J$2,"Styrkhæft","Óstyrkhæft"))</f>
        <v/>
      </c>
    </row>
    <row r="483" spans="1:17" x14ac:dyDescent="0.25">
      <c r="A483" s="37">
        <f t="shared" si="7"/>
        <v>482</v>
      </c>
      <c r="B483" s="67"/>
      <c r="C483" s="68"/>
      <c r="D483" s="67"/>
      <c r="E483" s="67"/>
      <c r="F483" s="67"/>
      <c r="G483" s="67"/>
      <c r="H483" s="67"/>
      <c r="I483" s="67"/>
      <c r="J483" s="67"/>
      <c r="K483" s="67"/>
      <c r="L483" s="67"/>
      <c r="M483" s="69"/>
      <c r="O483" s="11" t="s">
        <v>450</v>
      </c>
      <c r="P483" s="11" t="str" cm="1">
        <f t="array" ref="P483">_xlfn.XLOOKUP(O483,INDEX(Flettilisti,,1),INDEX(Flettilisti,,2),,0)</f>
        <v>Vantar flokkun</v>
      </c>
      <c r="Q483" s="11" t="str">
        <f>IF(ISBLANK(M483),"",IF(M483&gt;=Gögn!$J$2,"Styrkhæft","Óstyrkhæft"))</f>
        <v/>
      </c>
    </row>
    <row r="484" spans="1:17" x14ac:dyDescent="0.25">
      <c r="A484" s="37">
        <f t="shared" si="7"/>
        <v>483</v>
      </c>
      <c r="B484" s="67"/>
      <c r="C484" s="68"/>
      <c r="D484" s="67"/>
      <c r="E484" s="67"/>
      <c r="F484" s="67"/>
      <c r="G484" s="67"/>
      <c r="H484" s="67"/>
      <c r="I484" s="67"/>
      <c r="J484" s="67"/>
      <c r="K484" s="67"/>
      <c r="L484" s="67"/>
      <c r="M484" s="69"/>
      <c r="O484" s="11" t="s">
        <v>450</v>
      </c>
      <c r="P484" s="11" t="str" cm="1">
        <f t="array" ref="P484">_xlfn.XLOOKUP(O484,INDEX(Flettilisti,,1),INDEX(Flettilisti,,2),,0)</f>
        <v>Vantar flokkun</v>
      </c>
      <c r="Q484" s="11" t="str">
        <f>IF(ISBLANK(M484),"",IF(M484&gt;=Gögn!$J$2,"Styrkhæft","Óstyrkhæft"))</f>
        <v/>
      </c>
    </row>
    <row r="485" spans="1:17" x14ac:dyDescent="0.25">
      <c r="A485" s="37">
        <f t="shared" si="7"/>
        <v>484</v>
      </c>
      <c r="B485" s="67"/>
      <c r="C485" s="68"/>
      <c r="D485" s="67"/>
      <c r="E485" s="67"/>
      <c r="F485" s="67"/>
      <c r="G485" s="67"/>
      <c r="H485" s="67"/>
      <c r="I485" s="67"/>
      <c r="J485" s="67"/>
      <c r="K485" s="67"/>
      <c r="L485" s="67"/>
      <c r="M485" s="69"/>
      <c r="O485" s="11" t="s">
        <v>450</v>
      </c>
      <c r="P485" s="11" t="str" cm="1">
        <f t="array" ref="P485">_xlfn.XLOOKUP(O485,INDEX(Flettilisti,,1),INDEX(Flettilisti,,2),,0)</f>
        <v>Vantar flokkun</v>
      </c>
      <c r="Q485" s="11" t="str">
        <f>IF(ISBLANK(M485),"",IF(M485&gt;=Gögn!$J$2,"Styrkhæft","Óstyrkhæft"))</f>
        <v/>
      </c>
    </row>
    <row r="486" spans="1:17" x14ac:dyDescent="0.25">
      <c r="A486" s="37">
        <f t="shared" si="7"/>
        <v>485</v>
      </c>
      <c r="B486" s="67"/>
      <c r="C486" s="68"/>
      <c r="D486" s="67"/>
      <c r="E486" s="67"/>
      <c r="F486" s="67"/>
      <c r="G486" s="67"/>
      <c r="H486" s="67"/>
      <c r="I486" s="67"/>
      <c r="J486" s="67"/>
      <c r="K486" s="67"/>
      <c r="L486" s="67"/>
      <c r="M486" s="69"/>
      <c r="O486" s="11" t="s">
        <v>450</v>
      </c>
      <c r="P486" s="11" t="str" cm="1">
        <f t="array" ref="P486">_xlfn.XLOOKUP(O486,INDEX(Flettilisti,,1),INDEX(Flettilisti,,2),,0)</f>
        <v>Vantar flokkun</v>
      </c>
      <c r="Q486" s="11" t="str">
        <f>IF(ISBLANK(M486),"",IF(M486&gt;=Gögn!$J$2,"Styrkhæft","Óstyrkhæft"))</f>
        <v/>
      </c>
    </row>
    <row r="487" spans="1:17" x14ac:dyDescent="0.25">
      <c r="A487" s="37">
        <f t="shared" si="7"/>
        <v>486</v>
      </c>
      <c r="B487" s="67"/>
      <c r="C487" s="68"/>
      <c r="D487" s="67"/>
      <c r="E487" s="67"/>
      <c r="F487" s="67"/>
      <c r="G487" s="67"/>
      <c r="H487" s="67"/>
      <c r="I487" s="67"/>
      <c r="J487" s="67"/>
      <c r="K487" s="67"/>
      <c r="L487" s="67"/>
      <c r="M487" s="69"/>
      <c r="O487" s="11" t="s">
        <v>450</v>
      </c>
      <c r="P487" s="11" t="str" cm="1">
        <f t="array" ref="P487">_xlfn.XLOOKUP(O487,INDEX(Flettilisti,,1),INDEX(Flettilisti,,2),,0)</f>
        <v>Vantar flokkun</v>
      </c>
      <c r="Q487" s="11" t="str">
        <f>IF(ISBLANK(M487),"",IF(M487&gt;=Gögn!$J$2,"Styrkhæft","Óstyrkhæft"))</f>
        <v/>
      </c>
    </row>
    <row r="488" spans="1:17" x14ac:dyDescent="0.25">
      <c r="A488" s="37">
        <f t="shared" si="7"/>
        <v>487</v>
      </c>
      <c r="B488" s="67"/>
      <c r="C488" s="68"/>
      <c r="D488" s="67"/>
      <c r="E488" s="67"/>
      <c r="F488" s="67"/>
      <c r="G488" s="67"/>
      <c r="H488" s="67"/>
      <c r="I488" s="67"/>
      <c r="J488" s="67"/>
      <c r="K488" s="67"/>
      <c r="L488" s="67"/>
      <c r="M488" s="69"/>
      <c r="O488" s="11" t="s">
        <v>450</v>
      </c>
      <c r="P488" s="11" t="str" cm="1">
        <f t="array" ref="P488">_xlfn.XLOOKUP(O488,INDEX(Flettilisti,,1),INDEX(Flettilisti,,2),,0)</f>
        <v>Vantar flokkun</v>
      </c>
      <c r="Q488" s="11" t="str">
        <f>IF(ISBLANK(M488),"",IF(M488&gt;=Gögn!$J$2,"Styrkhæft","Óstyrkhæft"))</f>
        <v/>
      </c>
    </row>
    <row r="489" spans="1:17" x14ac:dyDescent="0.25">
      <c r="A489" s="37">
        <f t="shared" si="7"/>
        <v>488</v>
      </c>
      <c r="B489" s="67"/>
      <c r="C489" s="68"/>
      <c r="D489" s="67"/>
      <c r="E489" s="67"/>
      <c r="F489" s="67"/>
      <c r="G489" s="67"/>
      <c r="H489" s="67"/>
      <c r="I489" s="67"/>
      <c r="J489" s="67"/>
      <c r="K489" s="67"/>
      <c r="L489" s="67"/>
      <c r="M489" s="69"/>
      <c r="O489" s="11" t="s">
        <v>450</v>
      </c>
      <c r="P489" s="11" t="str" cm="1">
        <f t="array" ref="P489">_xlfn.XLOOKUP(O489,INDEX(Flettilisti,,1),INDEX(Flettilisti,,2),,0)</f>
        <v>Vantar flokkun</v>
      </c>
      <c r="Q489" s="11" t="str">
        <f>IF(ISBLANK(M489),"",IF(M489&gt;=Gögn!$J$2,"Styrkhæft","Óstyrkhæft"))</f>
        <v/>
      </c>
    </row>
    <row r="490" spans="1:17" x14ac:dyDescent="0.25">
      <c r="A490" s="37">
        <f t="shared" si="7"/>
        <v>489</v>
      </c>
      <c r="B490" s="67"/>
      <c r="C490" s="68"/>
      <c r="D490" s="67"/>
      <c r="E490" s="67"/>
      <c r="F490" s="67"/>
      <c r="G490" s="67"/>
      <c r="H490" s="67"/>
      <c r="I490" s="67"/>
      <c r="J490" s="67"/>
      <c r="K490" s="67"/>
      <c r="L490" s="67"/>
      <c r="M490" s="69"/>
      <c r="O490" s="11" t="s">
        <v>450</v>
      </c>
      <c r="P490" s="11" t="str" cm="1">
        <f t="array" ref="P490">_xlfn.XLOOKUP(O490,INDEX(Flettilisti,,1),INDEX(Flettilisti,,2),,0)</f>
        <v>Vantar flokkun</v>
      </c>
      <c r="Q490" s="11" t="str">
        <f>IF(ISBLANK(M490),"",IF(M490&gt;=Gögn!$J$2,"Styrkhæft","Óstyrkhæft"))</f>
        <v/>
      </c>
    </row>
    <row r="491" spans="1:17" x14ac:dyDescent="0.25">
      <c r="A491" s="37">
        <f t="shared" si="7"/>
        <v>490</v>
      </c>
      <c r="B491" s="67"/>
      <c r="C491" s="68"/>
      <c r="D491" s="67"/>
      <c r="E491" s="67"/>
      <c r="F491" s="67"/>
      <c r="G491" s="67"/>
      <c r="H491" s="67"/>
      <c r="I491" s="67"/>
      <c r="J491" s="67"/>
      <c r="K491" s="67"/>
      <c r="L491" s="67"/>
      <c r="M491" s="69"/>
      <c r="O491" s="11" t="s">
        <v>450</v>
      </c>
      <c r="P491" s="11" t="str" cm="1">
        <f t="array" ref="P491">_xlfn.XLOOKUP(O491,INDEX(Flettilisti,,1),INDEX(Flettilisti,,2),,0)</f>
        <v>Vantar flokkun</v>
      </c>
      <c r="Q491" s="11" t="str">
        <f>IF(ISBLANK(M491),"",IF(M491&gt;=Gögn!$J$2,"Styrkhæft","Óstyrkhæft"))</f>
        <v/>
      </c>
    </row>
    <row r="492" spans="1:17" x14ac:dyDescent="0.25">
      <c r="A492" s="37">
        <f t="shared" si="7"/>
        <v>491</v>
      </c>
      <c r="B492" s="67"/>
      <c r="C492" s="68"/>
      <c r="D492" s="67"/>
      <c r="E492" s="67"/>
      <c r="F492" s="67"/>
      <c r="G492" s="67"/>
      <c r="H492" s="67"/>
      <c r="I492" s="67"/>
      <c r="J492" s="67"/>
      <c r="K492" s="67"/>
      <c r="L492" s="67"/>
      <c r="M492" s="69"/>
      <c r="O492" s="11" t="s">
        <v>450</v>
      </c>
      <c r="P492" s="11" t="str" cm="1">
        <f t="array" ref="P492">_xlfn.XLOOKUP(O492,INDEX(Flettilisti,,1),INDEX(Flettilisti,,2),,0)</f>
        <v>Vantar flokkun</v>
      </c>
      <c r="Q492" s="11" t="str">
        <f>IF(ISBLANK(M492),"",IF(M492&gt;=Gögn!$J$2,"Styrkhæft","Óstyrkhæft"))</f>
        <v/>
      </c>
    </row>
    <row r="493" spans="1:17" x14ac:dyDescent="0.25">
      <c r="A493" s="37">
        <f t="shared" si="7"/>
        <v>492</v>
      </c>
      <c r="B493" s="67"/>
      <c r="C493" s="68"/>
      <c r="D493" s="67"/>
      <c r="E493" s="67"/>
      <c r="F493" s="67"/>
      <c r="G493" s="67"/>
      <c r="H493" s="67"/>
      <c r="I493" s="67"/>
      <c r="J493" s="67"/>
      <c r="K493" s="67"/>
      <c r="L493" s="67"/>
      <c r="M493" s="69"/>
      <c r="O493" s="11" t="s">
        <v>450</v>
      </c>
      <c r="P493" s="11" t="str" cm="1">
        <f t="array" ref="P493">_xlfn.XLOOKUP(O493,INDEX(Flettilisti,,1),INDEX(Flettilisti,,2),,0)</f>
        <v>Vantar flokkun</v>
      </c>
      <c r="Q493" s="11" t="str">
        <f>IF(ISBLANK(M493),"",IF(M493&gt;=Gögn!$J$2,"Styrkhæft","Óstyrkhæft"))</f>
        <v/>
      </c>
    </row>
    <row r="494" spans="1:17" x14ac:dyDescent="0.25">
      <c r="A494" s="37">
        <f t="shared" si="7"/>
        <v>493</v>
      </c>
      <c r="B494" s="67"/>
      <c r="C494" s="68"/>
      <c r="D494" s="67"/>
      <c r="E494" s="67"/>
      <c r="F494" s="67"/>
      <c r="G494" s="67"/>
      <c r="H494" s="67"/>
      <c r="I494" s="67"/>
      <c r="J494" s="67"/>
      <c r="K494" s="67"/>
      <c r="L494" s="67"/>
      <c r="M494" s="69"/>
      <c r="O494" s="11" t="s">
        <v>450</v>
      </c>
      <c r="P494" s="11" t="str" cm="1">
        <f t="array" ref="P494">_xlfn.XLOOKUP(O494,INDEX(Flettilisti,,1),INDEX(Flettilisti,,2),,0)</f>
        <v>Vantar flokkun</v>
      </c>
      <c r="Q494" s="11" t="str">
        <f>IF(ISBLANK(M494),"",IF(M494&gt;=Gögn!$J$2,"Styrkhæft","Óstyrkhæft"))</f>
        <v/>
      </c>
    </row>
    <row r="495" spans="1:17" x14ac:dyDescent="0.25">
      <c r="A495" s="37">
        <f t="shared" si="7"/>
        <v>494</v>
      </c>
      <c r="B495" s="67"/>
      <c r="C495" s="68"/>
      <c r="D495" s="67"/>
      <c r="E495" s="67"/>
      <c r="F495" s="67"/>
      <c r="G495" s="67"/>
      <c r="H495" s="67"/>
      <c r="I495" s="67"/>
      <c r="J495" s="67"/>
      <c r="K495" s="67"/>
      <c r="L495" s="67"/>
      <c r="M495" s="69"/>
      <c r="O495" s="11" t="s">
        <v>450</v>
      </c>
      <c r="P495" s="11" t="str" cm="1">
        <f t="array" ref="P495">_xlfn.XLOOKUP(O495,INDEX(Flettilisti,,1),INDEX(Flettilisti,,2),,0)</f>
        <v>Vantar flokkun</v>
      </c>
      <c r="Q495" s="11" t="str">
        <f>IF(ISBLANK(M495),"",IF(M495&gt;=Gögn!$J$2,"Styrkhæft","Óstyrkhæft"))</f>
        <v/>
      </c>
    </row>
    <row r="496" spans="1:17" x14ac:dyDescent="0.25">
      <c r="A496" s="37">
        <f t="shared" si="7"/>
        <v>495</v>
      </c>
      <c r="B496" s="67"/>
      <c r="C496" s="68"/>
      <c r="D496" s="67"/>
      <c r="E496" s="67"/>
      <c r="F496" s="67"/>
      <c r="G496" s="67"/>
      <c r="H496" s="67"/>
      <c r="I496" s="67"/>
      <c r="J496" s="67"/>
      <c r="K496" s="67"/>
      <c r="L496" s="67"/>
      <c r="M496" s="69"/>
      <c r="O496" s="11" t="s">
        <v>450</v>
      </c>
      <c r="P496" s="11" t="str" cm="1">
        <f t="array" ref="P496">_xlfn.XLOOKUP(O496,INDEX(Flettilisti,,1),INDEX(Flettilisti,,2),,0)</f>
        <v>Vantar flokkun</v>
      </c>
      <c r="Q496" s="11" t="str">
        <f>IF(ISBLANK(M496),"",IF(M496&gt;=Gögn!$J$2,"Styrkhæft","Óstyrkhæft"))</f>
        <v/>
      </c>
    </row>
    <row r="497" spans="1:17" x14ac:dyDescent="0.25">
      <c r="A497" s="37">
        <f t="shared" si="7"/>
        <v>496</v>
      </c>
      <c r="B497" s="67"/>
      <c r="C497" s="68"/>
      <c r="D497" s="67"/>
      <c r="E497" s="67"/>
      <c r="F497" s="67"/>
      <c r="G497" s="67"/>
      <c r="H497" s="67"/>
      <c r="I497" s="67"/>
      <c r="J497" s="67"/>
      <c r="K497" s="67"/>
      <c r="L497" s="67"/>
      <c r="M497" s="69"/>
      <c r="O497" s="11" t="s">
        <v>450</v>
      </c>
      <c r="P497" s="11" t="str" cm="1">
        <f t="array" ref="P497">_xlfn.XLOOKUP(O497,INDEX(Flettilisti,,1),INDEX(Flettilisti,,2),,0)</f>
        <v>Vantar flokkun</v>
      </c>
      <c r="Q497" s="11" t="str">
        <f>IF(ISBLANK(M497),"",IF(M497&gt;=Gögn!$J$2,"Styrkhæft","Óstyrkhæft"))</f>
        <v/>
      </c>
    </row>
    <row r="498" spans="1:17" x14ac:dyDescent="0.25">
      <c r="A498" s="37">
        <f t="shared" si="7"/>
        <v>497</v>
      </c>
      <c r="B498" s="67"/>
      <c r="C498" s="68"/>
      <c r="D498" s="67"/>
      <c r="E498" s="67"/>
      <c r="F498" s="67"/>
      <c r="G498" s="67"/>
      <c r="H498" s="67"/>
      <c r="I498" s="67"/>
      <c r="J498" s="67"/>
      <c r="K498" s="67"/>
      <c r="L498" s="67"/>
      <c r="M498" s="69"/>
      <c r="O498" s="11" t="s">
        <v>450</v>
      </c>
      <c r="P498" s="11" t="str" cm="1">
        <f t="array" ref="P498">_xlfn.XLOOKUP(O498,INDEX(Flettilisti,,1),INDEX(Flettilisti,,2),,0)</f>
        <v>Vantar flokkun</v>
      </c>
      <c r="Q498" s="11" t="str">
        <f>IF(ISBLANK(M498),"",IF(M498&gt;=Gögn!$J$2,"Styrkhæft","Óstyrkhæft"))</f>
        <v/>
      </c>
    </row>
    <row r="499" spans="1:17" x14ac:dyDescent="0.25">
      <c r="A499" s="37">
        <f t="shared" si="7"/>
        <v>498</v>
      </c>
      <c r="B499" s="67"/>
      <c r="C499" s="68"/>
      <c r="D499" s="67"/>
      <c r="E499" s="67"/>
      <c r="F499" s="67"/>
      <c r="G499" s="67"/>
      <c r="H499" s="67"/>
      <c r="I499" s="67"/>
      <c r="J499" s="67"/>
      <c r="K499" s="67"/>
      <c r="L499" s="67"/>
      <c r="M499" s="69"/>
      <c r="O499" s="11" t="s">
        <v>450</v>
      </c>
      <c r="P499" s="11" t="str" cm="1">
        <f t="array" ref="P499">_xlfn.XLOOKUP(O499,INDEX(Flettilisti,,1),INDEX(Flettilisti,,2),,0)</f>
        <v>Vantar flokkun</v>
      </c>
      <c r="Q499" s="11" t="str">
        <f>IF(ISBLANK(M499),"",IF(M499&gt;=Gögn!$J$2,"Styrkhæft","Óstyrkhæft"))</f>
        <v/>
      </c>
    </row>
    <row r="500" spans="1:17" x14ac:dyDescent="0.25">
      <c r="A500" s="37">
        <f t="shared" si="7"/>
        <v>499</v>
      </c>
      <c r="B500" s="67"/>
      <c r="C500" s="68"/>
      <c r="D500" s="67"/>
      <c r="E500" s="67"/>
      <c r="F500" s="67"/>
      <c r="G500" s="67"/>
      <c r="H500" s="67"/>
      <c r="I500" s="67"/>
      <c r="J500" s="67"/>
      <c r="K500" s="67"/>
      <c r="L500" s="67"/>
      <c r="M500" s="69"/>
      <c r="O500" s="11" t="s">
        <v>450</v>
      </c>
      <c r="P500" s="11" t="str" cm="1">
        <f t="array" ref="P500">_xlfn.XLOOKUP(O500,INDEX(Flettilisti,,1),INDEX(Flettilisti,,2),,0)</f>
        <v>Vantar flokkun</v>
      </c>
      <c r="Q500" s="11" t="str">
        <f>IF(ISBLANK(M500),"",IF(M500&gt;=Gögn!$J$2,"Styrkhæft","Óstyrkhæft"))</f>
        <v/>
      </c>
    </row>
    <row r="501" spans="1:17" x14ac:dyDescent="0.25">
      <c r="A501" s="37">
        <f t="shared" si="7"/>
        <v>500</v>
      </c>
      <c r="B501" s="67"/>
      <c r="C501" s="68"/>
      <c r="D501" s="67"/>
      <c r="E501" s="67"/>
      <c r="F501" s="67"/>
      <c r="G501" s="67"/>
      <c r="H501" s="67"/>
      <c r="I501" s="67"/>
      <c r="J501" s="67"/>
      <c r="K501" s="67"/>
      <c r="L501" s="67"/>
      <c r="M501" s="69"/>
      <c r="O501" s="11" t="s">
        <v>450</v>
      </c>
      <c r="P501" s="11" t="str" cm="1">
        <f t="array" ref="P501">_xlfn.XLOOKUP(O501,INDEX(Flettilisti,,1),INDEX(Flettilisti,,2),,0)</f>
        <v>Vantar flokkun</v>
      </c>
      <c r="Q501" s="11" t="str">
        <f>IF(ISBLANK(M501),"",IF(M501&gt;=Gögn!$J$2,"Styrkhæft","Óstyrkhæft"))</f>
        <v/>
      </c>
    </row>
    <row r="502" spans="1:17" x14ac:dyDescent="0.25">
      <c r="A502" s="37">
        <f t="shared" si="7"/>
        <v>501</v>
      </c>
      <c r="B502" s="67"/>
      <c r="C502" s="68"/>
      <c r="D502" s="67"/>
      <c r="E502" s="67"/>
      <c r="F502" s="67"/>
      <c r="G502" s="67"/>
      <c r="H502" s="67"/>
      <c r="I502" s="67"/>
      <c r="J502" s="67"/>
      <c r="K502" s="67"/>
      <c r="L502" s="67"/>
      <c r="M502" s="69"/>
      <c r="O502" s="11" t="s">
        <v>450</v>
      </c>
      <c r="P502" s="11" t="str" cm="1">
        <f t="array" ref="P502">_xlfn.XLOOKUP(O502,INDEX(Flettilisti,,1),INDEX(Flettilisti,,2),,0)</f>
        <v>Vantar flokkun</v>
      </c>
      <c r="Q502" s="11" t="str">
        <f>IF(ISBLANK(M502),"",IF(M502&gt;=Gögn!$J$2,"Styrkhæft","Óstyrkhæft"))</f>
        <v/>
      </c>
    </row>
    <row r="503" spans="1:17" x14ac:dyDescent="0.25">
      <c r="A503" s="37">
        <f t="shared" si="7"/>
        <v>502</v>
      </c>
      <c r="B503" s="67"/>
      <c r="C503" s="68"/>
      <c r="D503" s="67"/>
      <c r="E503" s="67"/>
      <c r="F503" s="67"/>
      <c r="G503" s="67"/>
      <c r="H503" s="67"/>
      <c r="I503" s="67"/>
      <c r="J503" s="67"/>
      <c r="K503" s="67"/>
      <c r="L503" s="67"/>
      <c r="M503" s="69"/>
      <c r="O503" s="11" t="s">
        <v>450</v>
      </c>
      <c r="P503" s="11" t="str" cm="1">
        <f t="array" ref="P503">_xlfn.XLOOKUP(O503,INDEX(Flettilisti,,1),INDEX(Flettilisti,,2),,0)</f>
        <v>Vantar flokkun</v>
      </c>
      <c r="Q503" s="11" t="str">
        <f>IF(ISBLANK(M503),"",IF(M503&gt;=Gögn!$J$2,"Styrkhæft","Óstyrkhæft"))</f>
        <v/>
      </c>
    </row>
    <row r="504" spans="1:17" x14ac:dyDescent="0.25">
      <c r="A504" s="37">
        <f t="shared" si="7"/>
        <v>503</v>
      </c>
      <c r="B504" s="67"/>
      <c r="C504" s="68"/>
      <c r="D504" s="67"/>
      <c r="E504" s="67"/>
      <c r="F504" s="67"/>
      <c r="G504" s="67"/>
      <c r="H504" s="67"/>
      <c r="I504" s="67"/>
      <c r="J504" s="67"/>
      <c r="K504" s="67"/>
      <c r="L504" s="67"/>
      <c r="M504" s="69"/>
      <c r="O504" s="11" t="s">
        <v>450</v>
      </c>
      <c r="P504" s="11" t="str" cm="1">
        <f t="array" ref="P504">_xlfn.XLOOKUP(O504,INDEX(Flettilisti,,1),INDEX(Flettilisti,,2),,0)</f>
        <v>Vantar flokkun</v>
      </c>
      <c r="Q504" s="11" t="str">
        <f>IF(ISBLANK(M504),"",IF(M504&gt;=Gögn!$J$2,"Styrkhæft","Óstyrkhæft"))</f>
        <v/>
      </c>
    </row>
    <row r="505" spans="1:17" x14ac:dyDescent="0.25">
      <c r="A505" s="37">
        <f t="shared" si="7"/>
        <v>504</v>
      </c>
      <c r="B505" s="67"/>
      <c r="C505" s="68"/>
      <c r="D505" s="67"/>
      <c r="E505" s="67"/>
      <c r="F505" s="67"/>
      <c r="G505" s="67"/>
      <c r="H505" s="67"/>
      <c r="I505" s="67"/>
      <c r="J505" s="67"/>
      <c r="K505" s="67"/>
      <c r="L505" s="67"/>
      <c r="M505" s="69"/>
      <c r="O505" s="11" t="s">
        <v>450</v>
      </c>
      <c r="P505" s="11" t="str" cm="1">
        <f t="array" ref="P505">_xlfn.XLOOKUP(O505,INDEX(Flettilisti,,1),INDEX(Flettilisti,,2),,0)</f>
        <v>Vantar flokkun</v>
      </c>
      <c r="Q505" s="11" t="str">
        <f>IF(ISBLANK(M505),"",IF(M505&gt;=Gögn!$J$2,"Styrkhæft","Óstyrkhæft"))</f>
        <v/>
      </c>
    </row>
    <row r="506" spans="1:17" x14ac:dyDescent="0.25">
      <c r="A506" s="37">
        <f t="shared" si="7"/>
        <v>505</v>
      </c>
      <c r="B506" s="67"/>
      <c r="C506" s="68"/>
      <c r="D506" s="67"/>
      <c r="E506" s="67"/>
      <c r="F506" s="67"/>
      <c r="G506" s="67"/>
      <c r="H506" s="67"/>
      <c r="I506" s="67"/>
      <c r="J506" s="67"/>
      <c r="K506" s="67"/>
      <c r="L506" s="67"/>
      <c r="M506" s="69"/>
      <c r="O506" s="11" t="s">
        <v>450</v>
      </c>
      <c r="P506" s="11" t="str" cm="1">
        <f t="array" ref="P506">_xlfn.XLOOKUP(O506,INDEX(Flettilisti,,1),INDEX(Flettilisti,,2),,0)</f>
        <v>Vantar flokkun</v>
      </c>
      <c r="Q506" s="11" t="str">
        <f>IF(ISBLANK(M506),"",IF(M506&gt;=Gögn!$J$2,"Styrkhæft","Óstyrkhæft"))</f>
        <v/>
      </c>
    </row>
    <row r="507" spans="1:17" x14ac:dyDescent="0.25">
      <c r="A507" s="37">
        <f t="shared" si="7"/>
        <v>506</v>
      </c>
      <c r="B507" s="67"/>
      <c r="C507" s="68"/>
      <c r="D507" s="67"/>
      <c r="E507" s="67"/>
      <c r="F507" s="67"/>
      <c r="G507" s="67"/>
      <c r="H507" s="67"/>
      <c r="I507" s="67"/>
      <c r="J507" s="67"/>
      <c r="K507" s="67"/>
      <c r="L507" s="67"/>
      <c r="M507" s="69"/>
      <c r="O507" s="11" t="s">
        <v>450</v>
      </c>
      <c r="P507" s="11" t="str" cm="1">
        <f t="array" ref="P507">_xlfn.XLOOKUP(O507,INDEX(Flettilisti,,1),INDEX(Flettilisti,,2),,0)</f>
        <v>Vantar flokkun</v>
      </c>
      <c r="Q507" s="11" t="str">
        <f>IF(ISBLANK(M507),"",IF(M507&gt;=Gögn!$J$2,"Styrkhæft","Óstyrkhæft"))</f>
        <v/>
      </c>
    </row>
    <row r="508" spans="1:17" x14ac:dyDescent="0.25">
      <c r="A508" s="37">
        <f t="shared" si="7"/>
        <v>507</v>
      </c>
      <c r="B508" s="67"/>
      <c r="C508" s="68"/>
      <c r="D508" s="67"/>
      <c r="E508" s="67"/>
      <c r="F508" s="67"/>
      <c r="G508" s="67"/>
      <c r="H508" s="67"/>
      <c r="I508" s="67"/>
      <c r="J508" s="67"/>
      <c r="K508" s="67"/>
      <c r="L508" s="67"/>
      <c r="M508" s="69"/>
      <c r="O508" s="11" t="s">
        <v>450</v>
      </c>
      <c r="P508" s="11" t="str" cm="1">
        <f t="array" ref="P508">_xlfn.XLOOKUP(O508,INDEX(Flettilisti,,1),INDEX(Flettilisti,,2),,0)</f>
        <v>Vantar flokkun</v>
      </c>
      <c r="Q508" s="11" t="str">
        <f>IF(ISBLANK(M508),"",IF(M508&gt;=Gögn!$J$2,"Styrkhæft","Óstyrkhæft"))</f>
        <v/>
      </c>
    </row>
    <row r="509" spans="1:17" x14ac:dyDescent="0.25">
      <c r="A509" s="37">
        <f t="shared" si="7"/>
        <v>508</v>
      </c>
      <c r="B509" s="67"/>
      <c r="C509" s="68"/>
      <c r="D509" s="67"/>
      <c r="E509" s="67"/>
      <c r="F509" s="67"/>
      <c r="G509" s="67"/>
      <c r="H509" s="67"/>
      <c r="I509" s="67"/>
      <c r="J509" s="67"/>
      <c r="K509" s="67"/>
      <c r="L509" s="67"/>
      <c r="M509" s="69"/>
      <c r="O509" s="11" t="s">
        <v>450</v>
      </c>
      <c r="P509" s="11" t="str" cm="1">
        <f t="array" ref="P509">_xlfn.XLOOKUP(O509,INDEX(Flettilisti,,1),INDEX(Flettilisti,,2),,0)</f>
        <v>Vantar flokkun</v>
      </c>
      <c r="Q509" s="11" t="str">
        <f>IF(ISBLANK(M509),"",IF(M509&gt;=Gögn!$J$2,"Styrkhæft","Óstyrkhæft"))</f>
        <v/>
      </c>
    </row>
    <row r="510" spans="1:17" x14ac:dyDescent="0.25">
      <c r="A510" s="37">
        <f t="shared" si="7"/>
        <v>509</v>
      </c>
      <c r="B510" s="67"/>
      <c r="C510" s="68"/>
      <c r="D510" s="67"/>
      <c r="E510" s="67"/>
      <c r="F510" s="67"/>
      <c r="G510" s="67"/>
      <c r="H510" s="67"/>
      <c r="I510" s="67"/>
      <c r="J510" s="67"/>
      <c r="K510" s="67"/>
      <c r="L510" s="67"/>
      <c r="M510" s="69"/>
      <c r="O510" s="11" t="s">
        <v>450</v>
      </c>
      <c r="P510" s="11" t="str" cm="1">
        <f t="array" ref="P510">_xlfn.XLOOKUP(O510,INDEX(Flettilisti,,1),INDEX(Flettilisti,,2),,0)</f>
        <v>Vantar flokkun</v>
      </c>
      <c r="Q510" s="11" t="str">
        <f>IF(ISBLANK(M510),"",IF(M510&gt;=Gögn!$J$2,"Styrkhæft","Óstyrkhæft"))</f>
        <v/>
      </c>
    </row>
    <row r="511" spans="1:17" x14ac:dyDescent="0.25">
      <c r="A511" s="37">
        <f t="shared" si="7"/>
        <v>510</v>
      </c>
      <c r="B511" s="67"/>
      <c r="C511" s="68"/>
      <c r="D511" s="67"/>
      <c r="E511" s="67"/>
      <c r="F511" s="67"/>
      <c r="G511" s="67"/>
      <c r="H511" s="67"/>
      <c r="I511" s="67"/>
      <c r="J511" s="67"/>
      <c r="K511" s="67"/>
      <c r="L511" s="67"/>
      <c r="M511" s="69"/>
      <c r="O511" s="11" t="s">
        <v>450</v>
      </c>
      <c r="P511" s="11" t="str" cm="1">
        <f t="array" ref="P511">_xlfn.XLOOKUP(O511,INDEX(Flettilisti,,1),INDEX(Flettilisti,,2),,0)</f>
        <v>Vantar flokkun</v>
      </c>
      <c r="Q511" s="11" t="str">
        <f>IF(ISBLANK(M511),"",IF(M511&gt;=Gögn!$J$2,"Styrkhæft","Óstyrkhæft"))</f>
        <v/>
      </c>
    </row>
    <row r="512" spans="1:17" x14ac:dyDescent="0.25">
      <c r="A512" s="37">
        <f t="shared" si="7"/>
        <v>511</v>
      </c>
      <c r="B512" s="67"/>
      <c r="C512" s="68"/>
      <c r="D512" s="67"/>
      <c r="E512" s="67"/>
      <c r="F512" s="67"/>
      <c r="G512" s="67"/>
      <c r="H512" s="67"/>
      <c r="I512" s="67"/>
      <c r="J512" s="67"/>
      <c r="K512" s="67"/>
      <c r="L512" s="67"/>
      <c r="M512" s="69"/>
      <c r="O512" s="11" t="s">
        <v>450</v>
      </c>
      <c r="P512" s="11" t="str" cm="1">
        <f t="array" ref="P512">_xlfn.XLOOKUP(O512,INDEX(Flettilisti,,1),INDEX(Flettilisti,,2),,0)</f>
        <v>Vantar flokkun</v>
      </c>
      <c r="Q512" s="11" t="str">
        <f>IF(ISBLANK(M512),"",IF(M512&gt;=Gögn!$J$2,"Styrkhæft","Óstyrkhæft"))</f>
        <v/>
      </c>
    </row>
    <row r="513" spans="1:17" x14ac:dyDescent="0.25">
      <c r="A513" s="37">
        <f t="shared" si="7"/>
        <v>512</v>
      </c>
      <c r="B513" s="67"/>
      <c r="C513" s="68"/>
      <c r="D513" s="67"/>
      <c r="E513" s="67"/>
      <c r="F513" s="67"/>
      <c r="G513" s="67"/>
      <c r="H513" s="67"/>
      <c r="I513" s="67"/>
      <c r="J513" s="67"/>
      <c r="K513" s="67"/>
      <c r="L513" s="67"/>
      <c r="M513" s="69"/>
      <c r="O513" s="11" t="s">
        <v>450</v>
      </c>
      <c r="P513" s="11" t="str" cm="1">
        <f t="array" ref="P513">_xlfn.XLOOKUP(O513,INDEX(Flettilisti,,1),INDEX(Flettilisti,,2),,0)</f>
        <v>Vantar flokkun</v>
      </c>
      <c r="Q513" s="11" t="str">
        <f>IF(ISBLANK(M513),"",IF(M513&gt;=Gögn!$J$2,"Styrkhæft","Óstyrkhæft"))</f>
        <v/>
      </c>
    </row>
    <row r="514" spans="1:17" x14ac:dyDescent="0.25">
      <c r="A514" s="37">
        <f t="shared" si="7"/>
        <v>513</v>
      </c>
      <c r="B514" s="67"/>
      <c r="C514" s="68"/>
      <c r="D514" s="67"/>
      <c r="E514" s="67"/>
      <c r="F514" s="67"/>
      <c r="G514" s="67"/>
      <c r="H514" s="67"/>
      <c r="I514" s="67"/>
      <c r="J514" s="67"/>
      <c r="K514" s="67"/>
      <c r="L514" s="67"/>
      <c r="M514" s="69"/>
      <c r="O514" s="11" t="s">
        <v>450</v>
      </c>
      <c r="P514" s="11" t="str" cm="1">
        <f t="array" ref="P514">_xlfn.XLOOKUP(O514,INDEX(Flettilisti,,1),INDEX(Flettilisti,,2),,0)</f>
        <v>Vantar flokkun</v>
      </c>
      <c r="Q514" s="11" t="str">
        <f>IF(ISBLANK(M514),"",IF(M514&gt;=Gögn!$J$2,"Styrkhæft","Óstyrkhæft"))</f>
        <v/>
      </c>
    </row>
    <row r="515" spans="1:17" x14ac:dyDescent="0.25">
      <c r="A515" s="37">
        <f t="shared" si="7"/>
        <v>514</v>
      </c>
      <c r="B515" s="67"/>
      <c r="C515" s="68"/>
      <c r="D515" s="67"/>
      <c r="E515" s="67"/>
      <c r="F515" s="67"/>
      <c r="G515" s="67"/>
      <c r="H515" s="67"/>
      <c r="I515" s="67"/>
      <c r="J515" s="67"/>
      <c r="K515" s="67"/>
      <c r="L515" s="67"/>
      <c r="M515" s="69"/>
      <c r="O515" s="11" t="s">
        <v>450</v>
      </c>
      <c r="P515" s="11" t="str" cm="1">
        <f t="array" ref="P515">_xlfn.XLOOKUP(O515,INDEX(Flettilisti,,1),INDEX(Flettilisti,,2),,0)</f>
        <v>Vantar flokkun</v>
      </c>
      <c r="Q515" s="11" t="str">
        <f>IF(ISBLANK(M515),"",IF(M515&gt;=Gögn!$J$2,"Styrkhæft","Óstyrkhæft"))</f>
        <v/>
      </c>
    </row>
    <row r="516" spans="1:17" x14ac:dyDescent="0.25">
      <c r="A516" s="37">
        <f t="shared" ref="A516:A579" si="8">A515+1</f>
        <v>515</v>
      </c>
      <c r="B516" s="67"/>
      <c r="C516" s="68"/>
      <c r="D516" s="67"/>
      <c r="E516" s="67"/>
      <c r="F516" s="67"/>
      <c r="G516" s="67"/>
      <c r="H516" s="67"/>
      <c r="I516" s="67"/>
      <c r="J516" s="67"/>
      <c r="K516" s="67"/>
      <c r="L516" s="67"/>
      <c r="M516" s="69"/>
      <c r="O516" s="11" t="s">
        <v>450</v>
      </c>
      <c r="P516" s="11" t="str" cm="1">
        <f t="array" ref="P516">_xlfn.XLOOKUP(O516,INDEX(Flettilisti,,1),INDEX(Flettilisti,,2),,0)</f>
        <v>Vantar flokkun</v>
      </c>
      <c r="Q516" s="11" t="str">
        <f>IF(ISBLANK(M516),"",IF(M516&gt;=Gögn!$J$2,"Styrkhæft","Óstyrkhæft"))</f>
        <v/>
      </c>
    </row>
    <row r="517" spans="1:17" x14ac:dyDescent="0.25">
      <c r="A517" s="37">
        <f t="shared" si="8"/>
        <v>516</v>
      </c>
      <c r="B517" s="67"/>
      <c r="C517" s="68"/>
      <c r="D517" s="67"/>
      <c r="E517" s="67"/>
      <c r="F517" s="67"/>
      <c r="G517" s="67"/>
      <c r="H517" s="67"/>
      <c r="I517" s="67"/>
      <c r="J517" s="67"/>
      <c r="K517" s="67"/>
      <c r="L517" s="67"/>
      <c r="M517" s="69"/>
      <c r="O517" s="11" t="s">
        <v>450</v>
      </c>
      <c r="P517" s="11" t="str" cm="1">
        <f t="array" ref="P517">_xlfn.XLOOKUP(O517,INDEX(Flettilisti,,1),INDEX(Flettilisti,,2),,0)</f>
        <v>Vantar flokkun</v>
      </c>
      <c r="Q517" s="11" t="str">
        <f>IF(ISBLANK(M517),"",IF(M517&gt;=Gögn!$J$2,"Styrkhæft","Óstyrkhæft"))</f>
        <v/>
      </c>
    </row>
    <row r="518" spans="1:17" x14ac:dyDescent="0.25">
      <c r="A518" s="37">
        <f t="shared" si="8"/>
        <v>517</v>
      </c>
      <c r="B518" s="67"/>
      <c r="C518" s="68"/>
      <c r="D518" s="67"/>
      <c r="E518" s="67"/>
      <c r="F518" s="67"/>
      <c r="G518" s="67"/>
      <c r="H518" s="67"/>
      <c r="I518" s="67"/>
      <c r="J518" s="67"/>
      <c r="K518" s="67"/>
      <c r="L518" s="67"/>
      <c r="M518" s="69"/>
      <c r="O518" s="11" t="s">
        <v>450</v>
      </c>
      <c r="P518" s="11" t="str" cm="1">
        <f t="array" ref="P518">_xlfn.XLOOKUP(O518,INDEX(Flettilisti,,1),INDEX(Flettilisti,,2),,0)</f>
        <v>Vantar flokkun</v>
      </c>
      <c r="Q518" s="11" t="str">
        <f>IF(ISBLANK(M518),"",IF(M518&gt;=Gögn!$J$2,"Styrkhæft","Óstyrkhæft"))</f>
        <v/>
      </c>
    </row>
    <row r="519" spans="1:17" x14ac:dyDescent="0.25">
      <c r="A519" s="37">
        <f t="shared" si="8"/>
        <v>518</v>
      </c>
      <c r="B519" s="67"/>
      <c r="C519" s="68"/>
      <c r="D519" s="67"/>
      <c r="E519" s="67"/>
      <c r="F519" s="67"/>
      <c r="G519" s="67"/>
      <c r="H519" s="67"/>
      <c r="I519" s="67"/>
      <c r="J519" s="67"/>
      <c r="K519" s="67"/>
      <c r="L519" s="67"/>
      <c r="M519" s="69"/>
      <c r="O519" s="11" t="s">
        <v>450</v>
      </c>
      <c r="P519" s="11" t="str" cm="1">
        <f t="array" ref="P519">_xlfn.XLOOKUP(O519,INDEX(Flettilisti,,1),INDEX(Flettilisti,,2),,0)</f>
        <v>Vantar flokkun</v>
      </c>
      <c r="Q519" s="11" t="str">
        <f>IF(ISBLANK(M519),"",IF(M519&gt;=Gögn!$J$2,"Styrkhæft","Óstyrkhæft"))</f>
        <v/>
      </c>
    </row>
    <row r="520" spans="1:17" x14ac:dyDescent="0.25">
      <c r="A520" s="37">
        <f t="shared" si="8"/>
        <v>519</v>
      </c>
      <c r="B520" s="67"/>
      <c r="C520" s="68"/>
      <c r="D520" s="67"/>
      <c r="E520" s="67"/>
      <c r="F520" s="67"/>
      <c r="G520" s="67"/>
      <c r="H520" s="67"/>
      <c r="I520" s="67"/>
      <c r="J520" s="67"/>
      <c r="K520" s="67"/>
      <c r="L520" s="67"/>
      <c r="M520" s="69"/>
      <c r="O520" s="11" t="s">
        <v>450</v>
      </c>
      <c r="P520" s="11" t="str" cm="1">
        <f t="array" ref="P520">_xlfn.XLOOKUP(O520,INDEX(Flettilisti,,1),INDEX(Flettilisti,,2),,0)</f>
        <v>Vantar flokkun</v>
      </c>
      <c r="Q520" s="11" t="str">
        <f>IF(ISBLANK(M520),"",IF(M520&gt;=Gögn!$J$2,"Styrkhæft","Óstyrkhæft"))</f>
        <v/>
      </c>
    </row>
    <row r="521" spans="1:17" x14ac:dyDescent="0.25">
      <c r="A521" s="37">
        <f t="shared" si="8"/>
        <v>520</v>
      </c>
      <c r="B521" s="67"/>
      <c r="C521" s="68"/>
      <c r="D521" s="67"/>
      <c r="E521" s="67"/>
      <c r="F521" s="67"/>
      <c r="G521" s="67"/>
      <c r="H521" s="67"/>
      <c r="I521" s="67"/>
      <c r="J521" s="67"/>
      <c r="K521" s="67"/>
      <c r="L521" s="67"/>
      <c r="M521" s="69"/>
      <c r="O521" s="11" t="s">
        <v>450</v>
      </c>
      <c r="P521" s="11" t="str" cm="1">
        <f t="array" ref="P521">_xlfn.XLOOKUP(O521,INDEX(Flettilisti,,1),INDEX(Flettilisti,,2),,0)</f>
        <v>Vantar flokkun</v>
      </c>
      <c r="Q521" s="11" t="str">
        <f>IF(ISBLANK(M521),"",IF(M521&gt;=Gögn!$J$2,"Styrkhæft","Óstyrkhæft"))</f>
        <v/>
      </c>
    </row>
    <row r="522" spans="1:17" x14ac:dyDescent="0.25">
      <c r="A522" s="37">
        <f t="shared" si="8"/>
        <v>521</v>
      </c>
      <c r="B522" s="67"/>
      <c r="C522" s="68"/>
      <c r="D522" s="67"/>
      <c r="E522" s="67"/>
      <c r="F522" s="67"/>
      <c r="G522" s="67"/>
      <c r="H522" s="67"/>
      <c r="I522" s="67"/>
      <c r="J522" s="67"/>
      <c r="K522" s="67"/>
      <c r="L522" s="67"/>
      <c r="M522" s="69"/>
      <c r="O522" s="11" t="s">
        <v>450</v>
      </c>
      <c r="P522" s="11" t="str" cm="1">
        <f t="array" ref="P522">_xlfn.XLOOKUP(O522,INDEX(Flettilisti,,1),INDEX(Flettilisti,,2),,0)</f>
        <v>Vantar flokkun</v>
      </c>
      <c r="Q522" s="11" t="str">
        <f>IF(ISBLANK(M522),"",IF(M522&gt;=Gögn!$J$2,"Styrkhæft","Óstyrkhæft"))</f>
        <v/>
      </c>
    </row>
    <row r="523" spans="1:17" x14ac:dyDescent="0.25">
      <c r="A523" s="37">
        <f t="shared" si="8"/>
        <v>522</v>
      </c>
      <c r="B523" s="67"/>
      <c r="C523" s="68"/>
      <c r="D523" s="67"/>
      <c r="E523" s="67"/>
      <c r="F523" s="67"/>
      <c r="G523" s="67"/>
      <c r="H523" s="67"/>
      <c r="I523" s="67"/>
      <c r="J523" s="67"/>
      <c r="K523" s="67"/>
      <c r="L523" s="67"/>
      <c r="M523" s="69"/>
      <c r="O523" s="11" t="s">
        <v>450</v>
      </c>
      <c r="P523" s="11" t="str" cm="1">
        <f t="array" ref="P523">_xlfn.XLOOKUP(O523,INDEX(Flettilisti,,1),INDEX(Flettilisti,,2),,0)</f>
        <v>Vantar flokkun</v>
      </c>
      <c r="Q523" s="11" t="str">
        <f>IF(ISBLANK(M523),"",IF(M523&gt;=Gögn!$J$2,"Styrkhæft","Óstyrkhæft"))</f>
        <v/>
      </c>
    </row>
    <row r="524" spans="1:17" x14ac:dyDescent="0.25">
      <c r="A524" s="37">
        <f t="shared" si="8"/>
        <v>523</v>
      </c>
      <c r="B524" s="67"/>
      <c r="C524" s="68"/>
      <c r="D524" s="67"/>
      <c r="E524" s="67"/>
      <c r="F524" s="67"/>
      <c r="G524" s="67"/>
      <c r="H524" s="67"/>
      <c r="I524" s="67"/>
      <c r="J524" s="67"/>
      <c r="K524" s="67"/>
      <c r="L524" s="67"/>
      <c r="M524" s="69"/>
      <c r="O524" s="11" t="s">
        <v>450</v>
      </c>
      <c r="P524" s="11" t="str" cm="1">
        <f t="array" ref="P524">_xlfn.XLOOKUP(O524,INDEX(Flettilisti,,1),INDEX(Flettilisti,,2),,0)</f>
        <v>Vantar flokkun</v>
      </c>
      <c r="Q524" s="11" t="str">
        <f>IF(ISBLANK(M524),"",IF(M524&gt;=Gögn!$J$2,"Styrkhæft","Óstyrkhæft"))</f>
        <v/>
      </c>
    </row>
    <row r="525" spans="1:17" x14ac:dyDescent="0.25">
      <c r="A525" s="37">
        <f t="shared" si="8"/>
        <v>524</v>
      </c>
      <c r="B525" s="67"/>
      <c r="C525" s="68"/>
      <c r="D525" s="67"/>
      <c r="E525" s="67"/>
      <c r="F525" s="67"/>
      <c r="G525" s="67"/>
      <c r="H525" s="67"/>
      <c r="I525" s="67"/>
      <c r="J525" s="67"/>
      <c r="K525" s="67"/>
      <c r="L525" s="67"/>
      <c r="M525" s="69"/>
      <c r="O525" s="11" t="s">
        <v>450</v>
      </c>
      <c r="P525" s="11" t="str" cm="1">
        <f t="array" ref="P525">_xlfn.XLOOKUP(O525,INDEX(Flettilisti,,1),INDEX(Flettilisti,,2),,0)</f>
        <v>Vantar flokkun</v>
      </c>
      <c r="Q525" s="11" t="str">
        <f>IF(ISBLANK(M525),"",IF(M525&gt;=Gögn!$J$2,"Styrkhæft","Óstyrkhæft"))</f>
        <v/>
      </c>
    </row>
    <row r="526" spans="1:17" x14ac:dyDescent="0.25">
      <c r="A526" s="37">
        <f t="shared" si="8"/>
        <v>525</v>
      </c>
      <c r="B526" s="67"/>
      <c r="C526" s="68"/>
      <c r="D526" s="67"/>
      <c r="E526" s="67"/>
      <c r="F526" s="67"/>
      <c r="G526" s="67"/>
      <c r="H526" s="67"/>
      <c r="I526" s="67"/>
      <c r="J526" s="67"/>
      <c r="K526" s="67"/>
      <c r="L526" s="67"/>
      <c r="M526" s="69"/>
      <c r="O526" s="11" t="s">
        <v>450</v>
      </c>
      <c r="P526" s="11" t="str" cm="1">
        <f t="array" ref="P526">_xlfn.XLOOKUP(O526,INDEX(Flettilisti,,1),INDEX(Flettilisti,,2),,0)</f>
        <v>Vantar flokkun</v>
      </c>
      <c r="Q526" s="11" t="str">
        <f>IF(ISBLANK(M526),"",IF(M526&gt;=Gögn!$J$2,"Styrkhæft","Óstyrkhæft"))</f>
        <v/>
      </c>
    </row>
    <row r="527" spans="1:17" x14ac:dyDescent="0.25">
      <c r="A527" s="37">
        <f t="shared" si="8"/>
        <v>526</v>
      </c>
      <c r="B527" s="67"/>
      <c r="C527" s="68"/>
      <c r="D527" s="67"/>
      <c r="E527" s="67"/>
      <c r="F527" s="67"/>
      <c r="G527" s="67"/>
      <c r="H527" s="67"/>
      <c r="I527" s="67"/>
      <c r="J527" s="67"/>
      <c r="K527" s="67"/>
      <c r="L527" s="67"/>
      <c r="M527" s="69"/>
      <c r="O527" s="11" t="s">
        <v>450</v>
      </c>
      <c r="P527" s="11" t="str" cm="1">
        <f t="array" ref="P527">_xlfn.XLOOKUP(O527,INDEX(Flettilisti,,1),INDEX(Flettilisti,,2),,0)</f>
        <v>Vantar flokkun</v>
      </c>
      <c r="Q527" s="11" t="str">
        <f>IF(ISBLANK(M527),"",IF(M527&gt;=Gögn!$J$2,"Styrkhæft","Óstyrkhæft"))</f>
        <v/>
      </c>
    </row>
    <row r="528" spans="1:17" x14ac:dyDescent="0.25">
      <c r="A528" s="37">
        <f t="shared" si="8"/>
        <v>527</v>
      </c>
      <c r="B528" s="67"/>
      <c r="C528" s="68"/>
      <c r="D528" s="67"/>
      <c r="E528" s="67"/>
      <c r="F528" s="67"/>
      <c r="G528" s="67"/>
      <c r="H528" s="67"/>
      <c r="I528" s="67"/>
      <c r="J528" s="67"/>
      <c r="K528" s="67"/>
      <c r="L528" s="67"/>
      <c r="M528" s="69"/>
      <c r="O528" s="11" t="s">
        <v>450</v>
      </c>
      <c r="P528" s="11" t="str" cm="1">
        <f t="array" ref="P528">_xlfn.XLOOKUP(O528,INDEX(Flettilisti,,1),INDEX(Flettilisti,,2),,0)</f>
        <v>Vantar flokkun</v>
      </c>
      <c r="Q528" s="11" t="str">
        <f>IF(ISBLANK(M528),"",IF(M528&gt;=Gögn!$J$2,"Styrkhæft","Óstyrkhæft"))</f>
        <v/>
      </c>
    </row>
    <row r="529" spans="1:17" x14ac:dyDescent="0.25">
      <c r="A529" s="37">
        <f t="shared" si="8"/>
        <v>528</v>
      </c>
      <c r="B529" s="67"/>
      <c r="C529" s="68"/>
      <c r="D529" s="67"/>
      <c r="E529" s="67"/>
      <c r="F529" s="67"/>
      <c r="G529" s="67"/>
      <c r="H529" s="67"/>
      <c r="I529" s="67"/>
      <c r="J529" s="67"/>
      <c r="K529" s="67"/>
      <c r="L529" s="67"/>
      <c r="M529" s="69"/>
      <c r="O529" s="11" t="s">
        <v>450</v>
      </c>
      <c r="P529" s="11" t="str" cm="1">
        <f t="array" ref="P529">_xlfn.XLOOKUP(O529,INDEX(Flettilisti,,1),INDEX(Flettilisti,,2),,0)</f>
        <v>Vantar flokkun</v>
      </c>
      <c r="Q529" s="11" t="str">
        <f>IF(ISBLANK(M529),"",IF(M529&gt;=Gögn!$J$2,"Styrkhæft","Óstyrkhæft"))</f>
        <v/>
      </c>
    </row>
    <row r="530" spans="1:17" x14ac:dyDescent="0.25">
      <c r="A530" s="37">
        <f t="shared" si="8"/>
        <v>529</v>
      </c>
      <c r="B530" s="67"/>
      <c r="C530" s="68"/>
      <c r="D530" s="67"/>
      <c r="E530" s="67"/>
      <c r="F530" s="67"/>
      <c r="G530" s="67"/>
      <c r="H530" s="67"/>
      <c r="I530" s="67"/>
      <c r="J530" s="67"/>
      <c r="K530" s="67"/>
      <c r="L530" s="67"/>
      <c r="M530" s="69"/>
      <c r="O530" s="11" t="s">
        <v>450</v>
      </c>
      <c r="P530" s="11" t="str" cm="1">
        <f t="array" ref="P530">_xlfn.XLOOKUP(O530,INDEX(Flettilisti,,1),INDEX(Flettilisti,,2),,0)</f>
        <v>Vantar flokkun</v>
      </c>
      <c r="Q530" s="11" t="str">
        <f>IF(ISBLANK(M530),"",IF(M530&gt;=Gögn!$J$2,"Styrkhæft","Óstyrkhæft"))</f>
        <v/>
      </c>
    </row>
    <row r="531" spans="1:17" x14ac:dyDescent="0.25">
      <c r="A531" s="37">
        <f t="shared" si="8"/>
        <v>530</v>
      </c>
      <c r="B531" s="67"/>
      <c r="C531" s="68"/>
      <c r="D531" s="67"/>
      <c r="E531" s="67"/>
      <c r="F531" s="67"/>
      <c r="G531" s="67"/>
      <c r="H531" s="67"/>
      <c r="I531" s="67"/>
      <c r="J531" s="67"/>
      <c r="K531" s="67"/>
      <c r="L531" s="67"/>
      <c r="M531" s="69"/>
      <c r="O531" s="11" t="s">
        <v>450</v>
      </c>
      <c r="P531" s="11" t="str" cm="1">
        <f t="array" ref="P531">_xlfn.XLOOKUP(O531,INDEX(Flettilisti,,1),INDEX(Flettilisti,,2),,0)</f>
        <v>Vantar flokkun</v>
      </c>
      <c r="Q531" s="11" t="str">
        <f>IF(ISBLANK(M531),"",IF(M531&gt;=Gögn!$J$2,"Styrkhæft","Óstyrkhæft"))</f>
        <v/>
      </c>
    </row>
    <row r="532" spans="1:17" x14ac:dyDescent="0.25">
      <c r="A532" s="37">
        <f t="shared" si="8"/>
        <v>531</v>
      </c>
      <c r="B532" s="67"/>
      <c r="C532" s="68"/>
      <c r="D532" s="67"/>
      <c r="E532" s="67"/>
      <c r="F532" s="67"/>
      <c r="G532" s="67"/>
      <c r="H532" s="67"/>
      <c r="I532" s="67"/>
      <c r="J532" s="67"/>
      <c r="K532" s="67"/>
      <c r="L532" s="67"/>
      <c r="M532" s="69"/>
      <c r="O532" s="11" t="s">
        <v>450</v>
      </c>
      <c r="P532" s="11" t="str" cm="1">
        <f t="array" ref="P532">_xlfn.XLOOKUP(O532,INDEX(Flettilisti,,1),INDEX(Flettilisti,,2),,0)</f>
        <v>Vantar flokkun</v>
      </c>
      <c r="Q532" s="11" t="str">
        <f>IF(ISBLANK(M532),"",IF(M532&gt;=Gögn!$J$2,"Styrkhæft","Óstyrkhæft"))</f>
        <v/>
      </c>
    </row>
    <row r="533" spans="1:17" x14ac:dyDescent="0.25">
      <c r="A533" s="37">
        <f t="shared" si="8"/>
        <v>532</v>
      </c>
      <c r="B533" s="67"/>
      <c r="C533" s="68"/>
      <c r="D533" s="67"/>
      <c r="E533" s="67"/>
      <c r="F533" s="67"/>
      <c r="G533" s="67"/>
      <c r="H533" s="67"/>
      <c r="I533" s="67"/>
      <c r="J533" s="67"/>
      <c r="K533" s="67"/>
      <c r="L533" s="67"/>
      <c r="M533" s="69"/>
      <c r="O533" s="11" t="s">
        <v>450</v>
      </c>
      <c r="P533" s="11" t="str" cm="1">
        <f t="array" ref="P533">_xlfn.XLOOKUP(O533,INDEX(Flettilisti,,1),INDEX(Flettilisti,,2),,0)</f>
        <v>Vantar flokkun</v>
      </c>
      <c r="Q533" s="11" t="str">
        <f>IF(ISBLANK(M533),"",IF(M533&gt;=Gögn!$J$2,"Styrkhæft","Óstyrkhæft"))</f>
        <v/>
      </c>
    </row>
    <row r="534" spans="1:17" x14ac:dyDescent="0.25">
      <c r="A534" s="37">
        <f t="shared" si="8"/>
        <v>533</v>
      </c>
      <c r="B534" s="67"/>
      <c r="C534" s="68"/>
      <c r="D534" s="67"/>
      <c r="E534" s="67"/>
      <c r="F534" s="67"/>
      <c r="G534" s="67"/>
      <c r="H534" s="67"/>
      <c r="I534" s="67"/>
      <c r="J534" s="67"/>
      <c r="K534" s="67"/>
      <c r="L534" s="67"/>
      <c r="M534" s="69"/>
      <c r="O534" s="11" t="s">
        <v>450</v>
      </c>
      <c r="P534" s="11" t="str" cm="1">
        <f t="array" ref="P534">_xlfn.XLOOKUP(O534,INDEX(Flettilisti,,1),INDEX(Flettilisti,,2),,0)</f>
        <v>Vantar flokkun</v>
      </c>
      <c r="Q534" s="11" t="str">
        <f>IF(ISBLANK(M534),"",IF(M534&gt;=Gögn!$J$2,"Styrkhæft","Óstyrkhæft"))</f>
        <v/>
      </c>
    </row>
    <row r="535" spans="1:17" x14ac:dyDescent="0.25">
      <c r="A535" s="37">
        <f t="shared" si="8"/>
        <v>534</v>
      </c>
      <c r="B535" s="67"/>
      <c r="C535" s="68"/>
      <c r="D535" s="67"/>
      <c r="E535" s="67"/>
      <c r="F535" s="67"/>
      <c r="G535" s="67"/>
      <c r="H535" s="67"/>
      <c r="I535" s="67"/>
      <c r="J535" s="67"/>
      <c r="K535" s="67"/>
      <c r="L535" s="67"/>
      <c r="M535" s="69"/>
      <c r="O535" s="11" t="s">
        <v>450</v>
      </c>
      <c r="P535" s="11" t="str" cm="1">
        <f t="array" ref="P535">_xlfn.XLOOKUP(O535,INDEX(Flettilisti,,1),INDEX(Flettilisti,,2),,0)</f>
        <v>Vantar flokkun</v>
      </c>
      <c r="Q535" s="11" t="str">
        <f>IF(ISBLANK(M535),"",IF(M535&gt;=Gögn!$J$2,"Styrkhæft","Óstyrkhæft"))</f>
        <v/>
      </c>
    </row>
    <row r="536" spans="1:17" x14ac:dyDescent="0.25">
      <c r="A536" s="37">
        <f t="shared" si="8"/>
        <v>535</v>
      </c>
      <c r="B536" s="67"/>
      <c r="C536" s="68"/>
      <c r="D536" s="67"/>
      <c r="E536" s="67"/>
      <c r="F536" s="67"/>
      <c r="G536" s="67"/>
      <c r="H536" s="67"/>
      <c r="I536" s="67"/>
      <c r="J536" s="67"/>
      <c r="K536" s="67"/>
      <c r="L536" s="67"/>
      <c r="M536" s="69"/>
      <c r="O536" s="11" t="s">
        <v>450</v>
      </c>
      <c r="P536" s="11" t="str" cm="1">
        <f t="array" ref="P536">_xlfn.XLOOKUP(O536,INDEX(Flettilisti,,1),INDEX(Flettilisti,,2),,0)</f>
        <v>Vantar flokkun</v>
      </c>
      <c r="Q536" s="11" t="str">
        <f>IF(ISBLANK(M536),"",IF(M536&gt;=Gögn!$J$2,"Styrkhæft","Óstyrkhæft"))</f>
        <v/>
      </c>
    </row>
    <row r="537" spans="1:17" x14ac:dyDescent="0.25">
      <c r="A537" s="37">
        <f t="shared" si="8"/>
        <v>536</v>
      </c>
      <c r="B537" s="67"/>
      <c r="C537" s="68"/>
      <c r="D537" s="67"/>
      <c r="E537" s="67"/>
      <c r="F537" s="67"/>
      <c r="G537" s="67"/>
      <c r="H537" s="67"/>
      <c r="I537" s="67"/>
      <c r="J537" s="67"/>
      <c r="K537" s="67"/>
      <c r="L537" s="67"/>
      <c r="M537" s="69"/>
      <c r="O537" s="11" t="s">
        <v>450</v>
      </c>
      <c r="P537" s="11" t="str" cm="1">
        <f t="array" ref="P537">_xlfn.XLOOKUP(O537,INDEX(Flettilisti,,1),INDEX(Flettilisti,,2),,0)</f>
        <v>Vantar flokkun</v>
      </c>
      <c r="Q537" s="11" t="str">
        <f>IF(ISBLANK(M537),"",IF(M537&gt;=Gögn!$J$2,"Styrkhæft","Óstyrkhæft"))</f>
        <v/>
      </c>
    </row>
    <row r="538" spans="1:17" x14ac:dyDescent="0.25">
      <c r="A538" s="37">
        <f t="shared" si="8"/>
        <v>537</v>
      </c>
      <c r="B538" s="67"/>
      <c r="C538" s="68"/>
      <c r="D538" s="67"/>
      <c r="E538" s="67"/>
      <c r="F538" s="67"/>
      <c r="G538" s="67"/>
      <c r="H538" s="67"/>
      <c r="I538" s="67"/>
      <c r="J538" s="67"/>
      <c r="K538" s="67"/>
      <c r="L538" s="67"/>
      <c r="M538" s="69"/>
      <c r="O538" s="11" t="s">
        <v>450</v>
      </c>
      <c r="P538" s="11" t="str" cm="1">
        <f t="array" ref="P538">_xlfn.XLOOKUP(O538,INDEX(Flettilisti,,1),INDEX(Flettilisti,,2),,0)</f>
        <v>Vantar flokkun</v>
      </c>
      <c r="Q538" s="11" t="str">
        <f>IF(ISBLANK(M538),"",IF(M538&gt;=Gögn!$J$2,"Styrkhæft","Óstyrkhæft"))</f>
        <v/>
      </c>
    </row>
    <row r="539" spans="1:17" x14ac:dyDescent="0.25">
      <c r="A539" s="37">
        <f t="shared" si="8"/>
        <v>538</v>
      </c>
      <c r="B539" s="67"/>
      <c r="C539" s="68"/>
      <c r="D539" s="67"/>
      <c r="E539" s="67"/>
      <c r="F539" s="67"/>
      <c r="G539" s="67"/>
      <c r="H539" s="67"/>
      <c r="I539" s="67"/>
      <c r="J539" s="67"/>
      <c r="K539" s="67"/>
      <c r="L539" s="67"/>
      <c r="M539" s="69"/>
      <c r="O539" s="11" t="s">
        <v>450</v>
      </c>
      <c r="P539" s="11" t="str" cm="1">
        <f t="array" ref="P539">_xlfn.XLOOKUP(O539,INDEX(Flettilisti,,1),INDEX(Flettilisti,,2),,0)</f>
        <v>Vantar flokkun</v>
      </c>
      <c r="Q539" s="11" t="str">
        <f>IF(ISBLANK(M539),"",IF(M539&gt;=Gögn!$J$2,"Styrkhæft","Óstyrkhæft"))</f>
        <v/>
      </c>
    </row>
    <row r="540" spans="1:17" x14ac:dyDescent="0.25">
      <c r="A540" s="37">
        <f t="shared" si="8"/>
        <v>539</v>
      </c>
      <c r="B540" s="67"/>
      <c r="C540" s="68"/>
      <c r="D540" s="67"/>
      <c r="E540" s="67"/>
      <c r="F540" s="67"/>
      <c r="G540" s="67"/>
      <c r="H540" s="67"/>
      <c r="I540" s="67"/>
      <c r="J540" s="67"/>
      <c r="K540" s="67"/>
      <c r="L540" s="67"/>
      <c r="M540" s="69"/>
      <c r="O540" s="11" t="s">
        <v>450</v>
      </c>
      <c r="P540" s="11" t="str" cm="1">
        <f t="array" ref="P540">_xlfn.XLOOKUP(O540,INDEX(Flettilisti,,1),INDEX(Flettilisti,,2),,0)</f>
        <v>Vantar flokkun</v>
      </c>
      <c r="Q540" s="11" t="str">
        <f>IF(ISBLANK(M540),"",IF(M540&gt;=Gögn!$J$2,"Styrkhæft","Óstyrkhæft"))</f>
        <v/>
      </c>
    </row>
    <row r="541" spans="1:17" x14ac:dyDescent="0.25">
      <c r="A541" s="37">
        <f t="shared" si="8"/>
        <v>540</v>
      </c>
      <c r="B541" s="67"/>
      <c r="C541" s="68"/>
      <c r="D541" s="67"/>
      <c r="E541" s="67"/>
      <c r="F541" s="67"/>
      <c r="G541" s="67"/>
      <c r="H541" s="67"/>
      <c r="I541" s="67"/>
      <c r="J541" s="67"/>
      <c r="K541" s="67"/>
      <c r="L541" s="67"/>
      <c r="M541" s="69"/>
      <c r="O541" s="11" t="s">
        <v>450</v>
      </c>
      <c r="P541" s="11" t="str" cm="1">
        <f t="array" ref="P541">_xlfn.XLOOKUP(O541,INDEX(Flettilisti,,1),INDEX(Flettilisti,,2),,0)</f>
        <v>Vantar flokkun</v>
      </c>
      <c r="Q541" s="11" t="str">
        <f>IF(ISBLANK(M541),"",IF(M541&gt;=Gögn!$J$2,"Styrkhæft","Óstyrkhæft"))</f>
        <v/>
      </c>
    </row>
    <row r="542" spans="1:17" x14ac:dyDescent="0.25">
      <c r="A542" s="37">
        <f t="shared" si="8"/>
        <v>541</v>
      </c>
      <c r="B542" s="67"/>
      <c r="C542" s="68"/>
      <c r="D542" s="67"/>
      <c r="E542" s="67"/>
      <c r="F542" s="67"/>
      <c r="G542" s="67"/>
      <c r="H542" s="67"/>
      <c r="I542" s="67"/>
      <c r="J542" s="67"/>
      <c r="K542" s="67"/>
      <c r="L542" s="67"/>
      <c r="M542" s="69"/>
      <c r="O542" s="11" t="s">
        <v>450</v>
      </c>
      <c r="P542" s="11" t="str" cm="1">
        <f t="array" ref="P542">_xlfn.XLOOKUP(O542,INDEX(Flettilisti,,1),INDEX(Flettilisti,,2),,0)</f>
        <v>Vantar flokkun</v>
      </c>
      <c r="Q542" s="11" t="str">
        <f>IF(ISBLANK(M542),"",IF(M542&gt;=Gögn!$J$2,"Styrkhæft","Óstyrkhæft"))</f>
        <v/>
      </c>
    </row>
    <row r="543" spans="1:17" x14ac:dyDescent="0.25">
      <c r="A543" s="37">
        <f t="shared" si="8"/>
        <v>542</v>
      </c>
      <c r="B543" s="67"/>
      <c r="C543" s="68"/>
      <c r="D543" s="67"/>
      <c r="E543" s="67"/>
      <c r="F543" s="67"/>
      <c r="G543" s="67"/>
      <c r="H543" s="67"/>
      <c r="I543" s="67"/>
      <c r="J543" s="67"/>
      <c r="K543" s="67"/>
      <c r="L543" s="67"/>
      <c r="M543" s="69"/>
      <c r="O543" s="11" t="s">
        <v>450</v>
      </c>
      <c r="P543" s="11" t="str" cm="1">
        <f t="array" ref="P543">_xlfn.XLOOKUP(O543,INDEX(Flettilisti,,1),INDEX(Flettilisti,,2),,0)</f>
        <v>Vantar flokkun</v>
      </c>
      <c r="Q543" s="11" t="str">
        <f>IF(ISBLANK(M543),"",IF(M543&gt;=Gögn!$J$2,"Styrkhæft","Óstyrkhæft"))</f>
        <v/>
      </c>
    </row>
    <row r="544" spans="1:17" x14ac:dyDescent="0.25">
      <c r="A544" s="37">
        <f t="shared" si="8"/>
        <v>543</v>
      </c>
      <c r="B544" s="67"/>
      <c r="C544" s="68"/>
      <c r="D544" s="67"/>
      <c r="E544" s="67"/>
      <c r="F544" s="67"/>
      <c r="G544" s="67"/>
      <c r="H544" s="67"/>
      <c r="I544" s="67"/>
      <c r="J544" s="67"/>
      <c r="K544" s="67"/>
      <c r="L544" s="67"/>
      <c r="M544" s="69"/>
      <c r="O544" s="11" t="s">
        <v>450</v>
      </c>
      <c r="P544" s="11" t="str" cm="1">
        <f t="array" ref="P544">_xlfn.XLOOKUP(O544,INDEX(Flettilisti,,1),INDEX(Flettilisti,,2),,0)</f>
        <v>Vantar flokkun</v>
      </c>
      <c r="Q544" s="11" t="str">
        <f>IF(ISBLANK(M544),"",IF(M544&gt;=Gögn!$J$2,"Styrkhæft","Óstyrkhæft"))</f>
        <v/>
      </c>
    </row>
    <row r="545" spans="1:17" x14ac:dyDescent="0.25">
      <c r="A545" s="37">
        <f t="shared" si="8"/>
        <v>544</v>
      </c>
      <c r="B545" s="67"/>
      <c r="C545" s="68"/>
      <c r="D545" s="67"/>
      <c r="E545" s="67"/>
      <c r="F545" s="67"/>
      <c r="G545" s="67"/>
      <c r="H545" s="67"/>
      <c r="I545" s="67"/>
      <c r="J545" s="67"/>
      <c r="K545" s="67"/>
      <c r="L545" s="67"/>
      <c r="M545" s="69"/>
      <c r="O545" s="11" t="s">
        <v>450</v>
      </c>
      <c r="P545" s="11" t="str" cm="1">
        <f t="array" ref="P545">_xlfn.XLOOKUP(O545,INDEX(Flettilisti,,1),INDEX(Flettilisti,,2),,0)</f>
        <v>Vantar flokkun</v>
      </c>
      <c r="Q545" s="11" t="str">
        <f>IF(ISBLANK(M545),"",IF(M545&gt;=Gögn!$J$2,"Styrkhæft","Óstyrkhæft"))</f>
        <v/>
      </c>
    </row>
    <row r="546" spans="1:17" x14ac:dyDescent="0.25">
      <c r="A546" s="37">
        <f t="shared" si="8"/>
        <v>545</v>
      </c>
      <c r="B546" s="67"/>
      <c r="C546" s="68"/>
      <c r="D546" s="67"/>
      <c r="E546" s="67"/>
      <c r="F546" s="67"/>
      <c r="G546" s="67"/>
      <c r="H546" s="67"/>
      <c r="I546" s="67"/>
      <c r="J546" s="67"/>
      <c r="K546" s="67"/>
      <c r="L546" s="67"/>
      <c r="M546" s="69"/>
      <c r="O546" s="11" t="s">
        <v>450</v>
      </c>
      <c r="P546" s="11" t="str" cm="1">
        <f t="array" ref="P546">_xlfn.XLOOKUP(O546,INDEX(Flettilisti,,1),INDEX(Flettilisti,,2),,0)</f>
        <v>Vantar flokkun</v>
      </c>
      <c r="Q546" s="11" t="str">
        <f>IF(ISBLANK(M546),"",IF(M546&gt;=Gögn!$J$2,"Styrkhæft","Óstyrkhæft"))</f>
        <v/>
      </c>
    </row>
    <row r="547" spans="1:17" x14ac:dyDescent="0.25">
      <c r="A547" s="37">
        <f t="shared" si="8"/>
        <v>546</v>
      </c>
      <c r="B547" s="67"/>
      <c r="C547" s="68"/>
      <c r="D547" s="67"/>
      <c r="E547" s="67"/>
      <c r="F547" s="67"/>
      <c r="G547" s="67"/>
      <c r="H547" s="67"/>
      <c r="I547" s="67"/>
      <c r="J547" s="67"/>
      <c r="K547" s="67"/>
      <c r="L547" s="67"/>
      <c r="M547" s="69"/>
      <c r="O547" s="11" t="s">
        <v>450</v>
      </c>
      <c r="P547" s="11" t="str" cm="1">
        <f t="array" ref="P547">_xlfn.XLOOKUP(O547,INDEX(Flettilisti,,1),INDEX(Flettilisti,,2),,0)</f>
        <v>Vantar flokkun</v>
      </c>
      <c r="Q547" s="11" t="str">
        <f>IF(ISBLANK(M547),"",IF(M547&gt;=Gögn!$J$2,"Styrkhæft","Óstyrkhæft"))</f>
        <v/>
      </c>
    </row>
    <row r="548" spans="1:17" x14ac:dyDescent="0.25">
      <c r="A548" s="37">
        <f t="shared" si="8"/>
        <v>547</v>
      </c>
      <c r="B548" s="67"/>
      <c r="C548" s="68"/>
      <c r="D548" s="67"/>
      <c r="E548" s="67"/>
      <c r="F548" s="67"/>
      <c r="G548" s="67"/>
      <c r="H548" s="67"/>
      <c r="I548" s="67"/>
      <c r="J548" s="67"/>
      <c r="K548" s="67"/>
      <c r="L548" s="67"/>
      <c r="M548" s="69"/>
      <c r="O548" s="11" t="s">
        <v>450</v>
      </c>
      <c r="P548" s="11" t="str" cm="1">
        <f t="array" ref="P548">_xlfn.XLOOKUP(O548,INDEX(Flettilisti,,1),INDEX(Flettilisti,,2),,0)</f>
        <v>Vantar flokkun</v>
      </c>
      <c r="Q548" s="11" t="str">
        <f>IF(ISBLANK(M548),"",IF(M548&gt;=Gögn!$J$2,"Styrkhæft","Óstyrkhæft"))</f>
        <v/>
      </c>
    </row>
    <row r="549" spans="1:17" x14ac:dyDescent="0.25">
      <c r="A549" s="37">
        <f t="shared" si="8"/>
        <v>548</v>
      </c>
      <c r="B549" s="67"/>
      <c r="C549" s="68"/>
      <c r="D549" s="67"/>
      <c r="E549" s="67"/>
      <c r="F549" s="67"/>
      <c r="G549" s="67"/>
      <c r="H549" s="67"/>
      <c r="I549" s="67"/>
      <c r="J549" s="67"/>
      <c r="K549" s="67"/>
      <c r="L549" s="67"/>
      <c r="M549" s="69"/>
      <c r="O549" s="11" t="s">
        <v>450</v>
      </c>
      <c r="P549" s="11" t="str" cm="1">
        <f t="array" ref="P549">_xlfn.XLOOKUP(O549,INDEX(Flettilisti,,1),INDEX(Flettilisti,,2),,0)</f>
        <v>Vantar flokkun</v>
      </c>
      <c r="Q549" s="11" t="str">
        <f>IF(ISBLANK(M549),"",IF(M549&gt;=Gögn!$J$2,"Styrkhæft","Óstyrkhæft"))</f>
        <v/>
      </c>
    </row>
    <row r="550" spans="1:17" x14ac:dyDescent="0.25">
      <c r="A550" s="37">
        <f t="shared" si="8"/>
        <v>549</v>
      </c>
      <c r="B550" s="67"/>
      <c r="C550" s="68"/>
      <c r="D550" s="67"/>
      <c r="E550" s="67"/>
      <c r="F550" s="67"/>
      <c r="G550" s="67"/>
      <c r="H550" s="67"/>
      <c r="I550" s="67"/>
      <c r="J550" s="67"/>
      <c r="K550" s="67"/>
      <c r="L550" s="67"/>
      <c r="M550" s="69"/>
      <c r="O550" s="11" t="s">
        <v>450</v>
      </c>
      <c r="P550" s="11" t="str" cm="1">
        <f t="array" ref="P550">_xlfn.XLOOKUP(O550,INDEX(Flettilisti,,1),INDEX(Flettilisti,,2),,0)</f>
        <v>Vantar flokkun</v>
      </c>
      <c r="Q550" s="11" t="str">
        <f>IF(ISBLANK(M550),"",IF(M550&gt;=Gögn!$J$2,"Styrkhæft","Óstyrkhæft"))</f>
        <v/>
      </c>
    </row>
    <row r="551" spans="1:17" x14ac:dyDescent="0.25">
      <c r="A551" s="37">
        <f t="shared" si="8"/>
        <v>550</v>
      </c>
      <c r="B551" s="67"/>
      <c r="C551" s="68"/>
      <c r="D551" s="67"/>
      <c r="E551" s="67"/>
      <c r="F551" s="67"/>
      <c r="G551" s="67"/>
      <c r="H551" s="67"/>
      <c r="I551" s="67"/>
      <c r="J551" s="67"/>
      <c r="K551" s="67"/>
      <c r="L551" s="67"/>
      <c r="M551" s="69"/>
      <c r="O551" s="11" t="s">
        <v>450</v>
      </c>
      <c r="P551" s="11" t="str" cm="1">
        <f t="array" ref="P551">_xlfn.XLOOKUP(O551,INDEX(Flettilisti,,1),INDEX(Flettilisti,,2),,0)</f>
        <v>Vantar flokkun</v>
      </c>
      <c r="Q551" s="11" t="str">
        <f>IF(ISBLANK(M551),"",IF(M551&gt;=Gögn!$J$2,"Styrkhæft","Óstyrkhæft"))</f>
        <v/>
      </c>
    </row>
    <row r="552" spans="1:17" x14ac:dyDescent="0.25">
      <c r="A552" s="37">
        <f t="shared" si="8"/>
        <v>551</v>
      </c>
      <c r="B552" s="67"/>
      <c r="C552" s="68"/>
      <c r="D552" s="67"/>
      <c r="E552" s="67"/>
      <c r="F552" s="67"/>
      <c r="G552" s="67"/>
      <c r="H552" s="67"/>
      <c r="I552" s="67"/>
      <c r="J552" s="67"/>
      <c r="K552" s="67"/>
      <c r="L552" s="67"/>
      <c r="M552" s="69"/>
      <c r="O552" s="11" t="s">
        <v>450</v>
      </c>
      <c r="P552" s="11" t="str" cm="1">
        <f t="array" ref="P552">_xlfn.XLOOKUP(O552,INDEX(Flettilisti,,1),INDEX(Flettilisti,,2),,0)</f>
        <v>Vantar flokkun</v>
      </c>
      <c r="Q552" s="11" t="str">
        <f>IF(ISBLANK(M552),"",IF(M552&gt;=Gögn!$J$2,"Styrkhæft","Óstyrkhæft"))</f>
        <v/>
      </c>
    </row>
    <row r="553" spans="1:17" x14ac:dyDescent="0.25">
      <c r="A553" s="37">
        <f t="shared" si="8"/>
        <v>552</v>
      </c>
      <c r="B553" s="67"/>
      <c r="C553" s="68"/>
      <c r="D553" s="67"/>
      <c r="E553" s="67"/>
      <c r="F553" s="67"/>
      <c r="G553" s="67"/>
      <c r="H553" s="67"/>
      <c r="I553" s="67"/>
      <c r="J553" s="67"/>
      <c r="K553" s="67"/>
      <c r="L553" s="67"/>
      <c r="M553" s="69"/>
      <c r="O553" s="11" t="s">
        <v>450</v>
      </c>
      <c r="P553" s="11" t="str" cm="1">
        <f t="array" ref="P553">_xlfn.XLOOKUP(O553,INDEX(Flettilisti,,1),INDEX(Flettilisti,,2),,0)</f>
        <v>Vantar flokkun</v>
      </c>
      <c r="Q553" s="11" t="str">
        <f>IF(ISBLANK(M553),"",IF(M553&gt;=Gögn!$J$2,"Styrkhæft","Óstyrkhæft"))</f>
        <v/>
      </c>
    </row>
    <row r="554" spans="1:17" x14ac:dyDescent="0.25">
      <c r="A554" s="37">
        <f t="shared" si="8"/>
        <v>553</v>
      </c>
      <c r="B554" s="67"/>
      <c r="C554" s="68"/>
      <c r="D554" s="67"/>
      <c r="E554" s="67"/>
      <c r="F554" s="67"/>
      <c r="G554" s="67"/>
      <c r="H554" s="67"/>
      <c r="I554" s="67"/>
      <c r="J554" s="67"/>
      <c r="K554" s="67"/>
      <c r="L554" s="67"/>
      <c r="M554" s="69"/>
      <c r="O554" s="11" t="s">
        <v>450</v>
      </c>
      <c r="P554" s="11" t="str" cm="1">
        <f t="array" ref="P554">_xlfn.XLOOKUP(O554,INDEX(Flettilisti,,1),INDEX(Flettilisti,,2),,0)</f>
        <v>Vantar flokkun</v>
      </c>
      <c r="Q554" s="11" t="str">
        <f>IF(ISBLANK(M554),"",IF(M554&gt;=Gögn!$J$2,"Styrkhæft","Óstyrkhæft"))</f>
        <v/>
      </c>
    </row>
    <row r="555" spans="1:17" x14ac:dyDescent="0.25">
      <c r="A555" s="37">
        <f t="shared" si="8"/>
        <v>554</v>
      </c>
      <c r="B555" s="67"/>
      <c r="C555" s="68"/>
      <c r="D555" s="67"/>
      <c r="E555" s="67"/>
      <c r="F555" s="67"/>
      <c r="G555" s="67"/>
      <c r="H555" s="67"/>
      <c r="I555" s="67"/>
      <c r="J555" s="67"/>
      <c r="K555" s="67"/>
      <c r="L555" s="67"/>
      <c r="M555" s="69"/>
      <c r="O555" s="11" t="s">
        <v>450</v>
      </c>
      <c r="P555" s="11" t="str" cm="1">
        <f t="array" ref="P555">_xlfn.XLOOKUP(O555,INDEX(Flettilisti,,1),INDEX(Flettilisti,,2),,0)</f>
        <v>Vantar flokkun</v>
      </c>
      <c r="Q555" s="11" t="str">
        <f>IF(ISBLANK(M555),"",IF(M555&gt;=Gögn!$J$2,"Styrkhæft","Óstyrkhæft"))</f>
        <v/>
      </c>
    </row>
    <row r="556" spans="1:17" x14ac:dyDescent="0.25">
      <c r="A556" s="37">
        <f t="shared" si="8"/>
        <v>555</v>
      </c>
      <c r="B556" s="67"/>
      <c r="C556" s="68"/>
      <c r="D556" s="67"/>
      <c r="E556" s="67"/>
      <c r="F556" s="67"/>
      <c r="G556" s="67"/>
      <c r="H556" s="67"/>
      <c r="I556" s="67"/>
      <c r="J556" s="67"/>
      <c r="K556" s="67"/>
      <c r="L556" s="67"/>
      <c r="M556" s="69"/>
      <c r="O556" s="11" t="s">
        <v>450</v>
      </c>
      <c r="P556" s="11" t="str" cm="1">
        <f t="array" ref="P556">_xlfn.XLOOKUP(O556,INDEX(Flettilisti,,1),INDEX(Flettilisti,,2),,0)</f>
        <v>Vantar flokkun</v>
      </c>
      <c r="Q556" s="11" t="str">
        <f>IF(ISBLANK(M556),"",IF(M556&gt;=Gögn!$J$2,"Styrkhæft","Óstyrkhæft"))</f>
        <v/>
      </c>
    </row>
    <row r="557" spans="1:17" x14ac:dyDescent="0.25">
      <c r="A557" s="37">
        <f t="shared" si="8"/>
        <v>556</v>
      </c>
      <c r="B557" s="67"/>
      <c r="C557" s="68"/>
      <c r="D557" s="67"/>
      <c r="E557" s="67"/>
      <c r="F557" s="67"/>
      <c r="G557" s="67"/>
      <c r="H557" s="67"/>
      <c r="I557" s="67"/>
      <c r="J557" s="67"/>
      <c r="K557" s="67"/>
      <c r="L557" s="67"/>
      <c r="M557" s="69"/>
      <c r="O557" s="11" t="s">
        <v>450</v>
      </c>
      <c r="P557" s="11" t="str" cm="1">
        <f t="array" ref="P557">_xlfn.XLOOKUP(O557,INDEX(Flettilisti,,1),INDEX(Flettilisti,,2),,0)</f>
        <v>Vantar flokkun</v>
      </c>
      <c r="Q557" s="11" t="str">
        <f>IF(ISBLANK(M557),"",IF(M557&gt;=Gögn!$J$2,"Styrkhæft","Óstyrkhæft"))</f>
        <v/>
      </c>
    </row>
    <row r="558" spans="1:17" x14ac:dyDescent="0.25">
      <c r="A558" s="37">
        <f t="shared" si="8"/>
        <v>557</v>
      </c>
      <c r="B558" s="67"/>
      <c r="C558" s="68"/>
      <c r="D558" s="67"/>
      <c r="E558" s="67"/>
      <c r="F558" s="67"/>
      <c r="G558" s="67"/>
      <c r="H558" s="67"/>
      <c r="I558" s="67"/>
      <c r="J558" s="67"/>
      <c r="K558" s="67"/>
      <c r="L558" s="67"/>
      <c r="M558" s="69"/>
      <c r="O558" s="11" t="s">
        <v>450</v>
      </c>
      <c r="P558" s="11" t="str" cm="1">
        <f t="array" ref="P558">_xlfn.XLOOKUP(O558,INDEX(Flettilisti,,1),INDEX(Flettilisti,,2),,0)</f>
        <v>Vantar flokkun</v>
      </c>
      <c r="Q558" s="11" t="str">
        <f>IF(ISBLANK(M558),"",IF(M558&gt;=Gögn!$J$2,"Styrkhæft","Óstyrkhæft"))</f>
        <v/>
      </c>
    </row>
    <row r="559" spans="1:17" x14ac:dyDescent="0.25">
      <c r="A559" s="37">
        <f t="shared" si="8"/>
        <v>558</v>
      </c>
      <c r="B559" s="67"/>
      <c r="C559" s="68"/>
      <c r="D559" s="67"/>
      <c r="E559" s="67"/>
      <c r="F559" s="67"/>
      <c r="G559" s="67"/>
      <c r="H559" s="67"/>
      <c r="I559" s="67"/>
      <c r="J559" s="67"/>
      <c r="K559" s="67"/>
      <c r="L559" s="67"/>
      <c r="M559" s="69"/>
      <c r="O559" s="11" t="s">
        <v>450</v>
      </c>
      <c r="P559" s="11" t="str" cm="1">
        <f t="array" ref="P559">_xlfn.XLOOKUP(O559,INDEX(Flettilisti,,1),INDEX(Flettilisti,,2),,0)</f>
        <v>Vantar flokkun</v>
      </c>
      <c r="Q559" s="11" t="str">
        <f>IF(ISBLANK(M559),"",IF(M559&gt;=Gögn!$J$2,"Styrkhæft","Óstyrkhæft"))</f>
        <v/>
      </c>
    </row>
    <row r="560" spans="1:17" x14ac:dyDescent="0.25">
      <c r="A560" s="37">
        <f t="shared" si="8"/>
        <v>559</v>
      </c>
      <c r="B560" s="67"/>
      <c r="C560" s="68"/>
      <c r="D560" s="67"/>
      <c r="E560" s="67"/>
      <c r="F560" s="67"/>
      <c r="G560" s="67"/>
      <c r="H560" s="67"/>
      <c r="I560" s="67"/>
      <c r="J560" s="67"/>
      <c r="K560" s="67"/>
      <c r="L560" s="67"/>
      <c r="M560" s="69"/>
      <c r="O560" s="11" t="s">
        <v>450</v>
      </c>
      <c r="P560" s="11" t="str" cm="1">
        <f t="array" ref="P560">_xlfn.XLOOKUP(O560,INDEX(Flettilisti,,1),INDEX(Flettilisti,,2),,0)</f>
        <v>Vantar flokkun</v>
      </c>
      <c r="Q560" s="11" t="str">
        <f>IF(ISBLANK(M560),"",IF(M560&gt;=Gögn!$J$2,"Styrkhæft","Óstyrkhæft"))</f>
        <v/>
      </c>
    </row>
    <row r="561" spans="1:17" x14ac:dyDescent="0.25">
      <c r="A561" s="37">
        <f t="shared" si="8"/>
        <v>560</v>
      </c>
      <c r="B561" s="67"/>
      <c r="C561" s="68"/>
      <c r="D561" s="67"/>
      <c r="E561" s="67"/>
      <c r="F561" s="67"/>
      <c r="G561" s="67"/>
      <c r="H561" s="67"/>
      <c r="I561" s="67"/>
      <c r="J561" s="67"/>
      <c r="K561" s="67"/>
      <c r="L561" s="67"/>
      <c r="M561" s="69"/>
      <c r="O561" s="11" t="s">
        <v>450</v>
      </c>
      <c r="P561" s="11" t="str" cm="1">
        <f t="array" ref="P561">_xlfn.XLOOKUP(O561,INDEX(Flettilisti,,1),INDEX(Flettilisti,,2),,0)</f>
        <v>Vantar flokkun</v>
      </c>
      <c r="Q561" s="11" t="str">
        <f>IF(ISBLANK(M561),"",IF(M561&gt;=Gögn!$J$2,"Styrkhæft","Óstyrkhæft"))</f>
        <v/>
      </c>
    </row>
    <row r="562" spans="1:17" x14ac:dyDescent="0.25">
      <c r="A562" s="37">
        <f t="shared" si="8"/>
        <v>561</v>
      </c>
      <c r="B562" s="67"/>
      <c r="C562" s="68"/>
      <c r="D562" s="67"/>
      <c r="E562" s="67"/>
      <c r="F562" s="67"/>
      <c r="G562" s="67"/>
      <c r="H562" s="67"/>
      <c r="I562" s="67"/>
      <c r="J562" s="67"/>
      <c r="K562" s="67"/>
      <c r="L562" s="67"/>
      <c r="M562" s="69"/>
      <c r="O562" s="11" t="s">
        <v>450</v>
      </c>
      <c r="P562" s="11" t="str" cm="1">
        <f t="array" ref="P562">_xlfn.XLOOKUP(O562,INDEX(Flettilisti,,1),INDEX(Flettilisti,,2),,0)</f>
        <v>Vantar flokkun</v>
      </c>
      <c r="Q562" s="11" t="str">
        <f>IF(ISBLANK(M562),"",IF(M562&gt;=Gögn!$J$2,"Styrkhæft","Óstyrkhæft"))</f>
        <v/>
      </c>
    </row>
    <row r="563" spans="1:17" x14ac:dyDescent="0.25">
      <c r="A563" s="37">
        <f t="shared" si="8"/>
        <v>562</v>
      </c>
      <c r="B563" s="67"/>
      <c r="C563" s="68"/>
      <c r="D563" s="67"/>
      <c r="E563" s="67"/>
      <c r="F563" s="67"/>
      <c r="G563" s="67"/>
      <c r="H563" s="67"/>
      <c r="I563" s="67"/>
      <c r="J563" s="67"/>
      <c r="K563" s="67"/>
      <c r="L563" s="67"/>
      <c r="M563" s="69"/>
      <c r="O563" s="11" t="s">
        <v>450</v>
      </c>
      <c r="P563" s="11" t="str" cm="1">
        <f t="array" ref="P563">_xlfn.XLOOKUP(O563,INDEX(Flettilisti,,1),INDEX(Flettilisti,,2),,0)</f>
        <v>Vantar flokkun</v>
      </c>
      <c r="Q563" s="11" t="str">
        <f>IF(ISBLANK(M563),"",IF(M563&gt;=Gögn!$J$2,"Styrkhæft","Óstyrkhæft"))</f>
        <v/>
      </c>
    </row>
    <row r="564" spans="1:17" x14ac:dyDescent="0.25">
      <c r="A564" s="37">
        <f t="shared" si="8"/>
        <v>563</v>
      </c>
      <c r="B564" s="67"/>
      <c r="C564" s="68"/>
      <c r="D564" s="67"/>
      <c r="E564" s="67"/>
      <c r="F564" s="67"/>
      <c r="G564" s="67"/>
      <c r="H564" s="67"/>
      <c r="I564" s="67"/>
      <c r="J564" s="67"/>
      <c r="K564" s="67"/>
      <c r="L564" s="67"/>
      <c r="M564" s="69"/>
      <c r="O564" s="11" t="s">
        <v>450</v>
      </c>
      <c r="P564" s="11" t="str" cm="1">
        <f t="array" ref="P564">_xlfn.XLOOKUP(O564,INDEX(Flettilisti,,1),INDEX(Flettilisti,,2),,0)</f>
        <v>Vantar flokkun</v>
      </c>
      <c r="Q564" s="11" t="str">
        <f>IF(ISBLANK(M564),"",IF(M564&gt;=Gögn!$J$2,"Styrkhæft","Óstyrkhæft"))</f>
        <v/>
      </c>
    </row>
    <row r="565" spans="1:17" x14ac:dyDescent="0.25">
      <c r="A565" s="37">
        <f t="shared" si="8"/>
        <v>564</v>
      </c>
      <c r="B565" s="67"/>
      <c r="C565" s="68"/>
      <c r="D565" s="67"/>
      <c r="E565" s="67"/>
      <c r="F565" s="67"/>
      <c r="G565" s="67"/>
      <c r="H565" s="67"/>
      <c r="I565" s="67"/>
      <c r="J565" s="67"/>
      <c r="K565" s="67"/>
      <c r="L565" s="67"/>
      <c r="M565" s="69"/>
      <c r="O565" s="11" t="s">
        <v>450</v>
      </c>
      <c r="P565" s="11" t="str" cm="1">
        <f t="array" ref="P565">_xlfn.XLOOKUP(O565,INDEX(Flettilisti,,1),INDEX(Flettilisti,,2),,0)</f>
        <v>Vantar flokkun</v>
      </c>
      <c r="Q565" s="11" t="str">
        <f>IF(ISBLANK(M565),"",IF(M565&gt;=Gögn!$J$2,"Styrkhæft","Óstyrkhæft"))</f>
        <v/>
      </c>
    </row>
    <row r="566" spans="1:17" x14ac:dyDescent="0.25">
      <c r="A566" s="37">
        <f t="shared" si="8"/>
        <v>565</v>
      </c>
      <c r="B566" s="67"/>
      <c r="C566" s="68"/>
      <c r="D566" s="67"/>
      <c r="E566" s="67"/>
      <c r="F566" s="67"/>
      <c r="G566" s="67"/>
      <c r="H566" s="67"/>
      <c r="I566" s="67"/>
      <c r="J566" s="67"/>
      <c r="K566" s="67"/>
      <c r="L566" s="67"/>
      <c r="M566" s="69"/>
      <c r="O566" s="11" t="s">
        <v>450</v>
      </c>
      <c r="P566" s="11" t="str" cm="1">
        <f t="array" ref="P566">_xlfn.XLOOKUP(O566,INDEX(Flettilisti,,1),INDEX(Flettilisti,,2),,0)</f>
        <v>Vantar flokkun</v>
      </c>
      <c r="Q566" s="11" t="str">
        <f>IF(ISBLANK(M566),"",IF(M566&gt;=Gögn!$J$2,"Styrkhæft","Óstyrkhæft"))</f>
        <v/>
      </c>
    </row>
    <row r="567" spans="1:17" x14ac:dyDescent="0.25">
      <c r="A567" s="37">
        <f t="shared" si="8"/>
        <v>566</v>
      </c>
      <c r="B567" s="67"/>
      <c r="C567" s="68"/>
      <c r="D567" s="67"/>
      <c r="E567" s="67"/>
      <c r="F567" s="67"/>
      <c r="G567" s="67"/>
      <c r="H567" s="67"/>
      <c r="I567" s="67"/>
      <c r="J567" s="67"/>
      <c r="K567" s="67"/>
      <c r="L567" s="67"/>
      <c r="M567" s="69"/>
      <c r="O567" s="11" t="s">
        <v>450</v>
      </c>
      <c r="P567" s="11" t="str" cm="1">
        <f t="array" ref="P567">_xlfn.XLOOKUP(O567,INDEX(Flettilisti,,1),INDEX(Flettilisti,,2),,0)</f>
        <v>Vantar flokkun</v>
      </c>
      <c r="Q567" s="11" t="str">
        <f>IF(ISBLANK(M567),"",IF(M567&gt;=Gögn!$J$2,"Styrkhæft","Óstyrkhæft"))</f>
        <v/>
      </c>
    </row>
    <row r="568" spans="1:17" x14ac:dyDescent="0.25">
      <c r="A568" s="37">
        <f t="shared" si="8"/>
        <v>567</v>
      </c>
      <c r="B568" s="67"/>
      <c r="C568" s="68"/>
      <c r="D568" s="67"/>
      <c r="E568" s="67"/>
      <c r="F568" s="67"/>
      <c r="G568" s="67"/>
      <c r="H568" s="67"/>
      <c r="I568" s="67"/>
      <c r="J568" s="67"/>
      <c r="K568" s="67"/>
      <c r="L568" s="67"/>
      <c r="M568" s="69"/>
      <c r="O568" s="11" t="s">
        <v>450</v>
      </c>
      <c r="P568" s="11" t="str" cm="1">
        <f t="array" ref="P568">_xlfn.XLOOKUP(O568,INDEX(Flettilisti,,1),INDEX(Flettilisti,,2),,0)</f>
        <v>Vantar flokkun</v>
      </c>
      <c r="Q568" s="11" t="str">
        <f>IF(ISBLANK(M568),"",IF(M568&gt;=Gögn!$J$2,"Styrkhæft","Óstyrkhæft"))</f>
        <v/>
      </c>
    </row>
    <row r="569" spans="1:17" x14ac:dyDescent="0.25">
      <c r="A569" s="37">
        <f t="shared" si="8"/>
        <v>568</v>
      </c>
      <c r="B569" s="67"/>
      <c r="C569" s="68"/>
      <c r="D569" s="67"/>
      <c r="E569" s="67"/>
      <c r="F569" s="67"/>
      <c r="G569" s="67"/>
      <c r="H569" s="67"/>
      <c r="I569" s="67"/>
      <c r="J569" s="67"/>
      <c r="K569" s="67"/>
      <c r="L569" s="67"/>
      <c r="M569" s="69"/>
      <c r="O569" s="11" t="s">
        <v>450</v>
      </c>
      <c r="P569" s="11" t="str" cm="1">
        <f t="array" ref="P569">_xlfn.XLOOKUP(O569,INDEX(Flettilisti,,1),INDEX(Flettilisti,,2),,0)</f>
        <v>Vantar flokkun</v>
      </c>
      <c r="Q569" s="11" t="str">
        <f>IF(ISBLANK(M569),"",IF(M569&gt;=Gögn!$J$2,"Styrkhæft","Óstyrkhæft"))</f>
        <v/>
      </c>
    </row>
    <row r="570" spans="1:17" x14ac:dyDescent="0.25">
      <c r="A570" s="37">
        <f t="shared" si="8"/>
        <v>569</v>
      </c>
      <c r="B570" s="67"/>
      <c r="C570" s="68"/>
      <c r="D570" s="67"/>
      <c r="E570" s="67"/>
      <c r="F570" s="67"/>
      <c r="G570" s="67"/>
      <c r="H570" s="67"/>
      <c r="I570" s="67"/>
      <c r="J570" s="67"/>
      <c r="K570" s="67"/>
      <c r="L570" s="67"/>
      <c r="M570" s="69"/>
      <c r="O570" s="11" t="s">
        <v>450</v>
      </c>
      <c r="P570" s="11" t="str" cm="1">
        <f t="array" ref="P570">_xlfn.XLOOKUP(O570,INDEX(Flettilisti,,1),INDEX(Flettilisti,,2),,0)</f>
        <v>Vantar flokkun</v>
      </c>
      <c r="Q570" s="11" t="str">
        <f>IF(ISBLANK(M570),"",IF(M570&gt;=Gögn!$J$2,"Styrkhæft","Óstyrkhæft"))</f>
        <v/>
      </c>
    </row>
    <row r="571" spans="1:17" x14ac:dyDescent="0.25">
      <c r="A571" s="37">
        <f t="shared" si="8"/>
        <v>570</v>
      </c>
      <c r="B571" s="67"/>
      <c r="C571" s="68"/>
      <c r="D571" s="67"/>
      <c r="E571" s="67"/>
      <c r="F571" s="67"/>
      <c r="G571" s="67"/>
      <c r="H571" s="67"/>
      <c r="I571" s="67"/>
      <c r="J571" s="67"/>
      <c r="K571" s="67"/>
      <c r="L571" s="67"/>
      <c r="M571" s="69"/>
      <c r="O571" s="11" t="s">
        <v>450</v>
      </c>
      <c r="P571" s="11" t="str" cm="1">
        <f t="array" ref="P571">_xlfn.XLOOKUP(O571,INDEX(Flettilisti,,1),INDEX(Flettilisti,,2),,0)</f>
        <v>Vantar flokkun</v>
      </c>
      <c r="Q571" s="11" t="str">
        <f>IF(ISBLANK(M571),"",IF(M571&gt;=Gögn!$J$2,"Styrkhæft","Óstyrkhæft"))</f>
        <v/>
      </c>
    </row>
    <row r="572" spans="1:17" x14ac:dyDescent="0.25">
      <c r="A572" s="37">
        <f t="shared" si="8"/>
        <v>571</v>
      </c>
      <c r="B572" s="67"/>
      <c r="C572" s="68"/>
      <c r="D572" s="67"/>
      <c r="E572" s="67"/>
      <c r="F572" s="67"/>
      <c r="G572" s="67"/>
      <c r="H572" s="67"/>
      <c r="I572" s="67"/>
      <c r="J572" s="67"/>
      <c r="K572" s="67"/>
      <c r="L572" s="67"/>
      <c r="M572" s="69"/>
      <c r="O572" s="11" t="s">
        <v>450</v>
      </c>
      <c r="P572" s="11" t="str" cm="1">
        <f t="array" ref="P572">_xlfn.XLOOKUP(O572,INDEX(Flettilisti,,1),INDEX(Flettilisti,,2),,0)</f>
        <v>Vantar flokkun</v>
      </c>
      <c r="Q572" s="11" t="str">
        <f>IF(ISBLANK(M572),"",IF(M572&gt;=Gögn!$J$2,"Styrkhæft","Óstyrkhæft"))</f>
        <v/>
      </c>
    </row>
    <row r="573" spans="1:17" x14ac:dyDescent="0.25">
      <c r="A573" s="37">
        <f t="shared" si="8"/>
        <v>572</v>
      </c>
      <c r="B573" s="67"/>
      <c r="C573" s="68"/>
      <c r="D573" s="67"/>
      <c r="E573" s="67"/>
      <c r="F573" s="67"/>
      <c r="G573" s="67"/>
      <c r="H573" s="67"/>
      <c r="I573" s="67"/>
      <c r="J573" s="67"/>
      <c r="K573" s="67"/>
      <c r="L573" s="67"/>
      <c r="M573" s="69"/>
      <c r="O573" s="11" t="s">
        <v>450</v>
      </c>
      <c r="P573" s="11" t="str" cm="1">
        <f t="array" ref="P573">_xlfn.XLOOKUP(O573,INDEX(Flettilisti,,1),INDEX(Flettilisti,,2),,0)</f>
        <v>Vantar flokkun</v>
      </c>
      <c r="Q573" s="11" t="str">
        <f>IF(ISBLANK(M573),"",IF(M573&gt;=Gögn!$J$2,"Styrkhæft","Óstyrkhæft"))</f>
        <v/>
      </c>
    </row>
    <row r="574" spans="1:17" x14ac:dyDescent="0.25">
      <c r="A574" s="37">
        <f t="shared" si="8"/>
        <v>573</v>
      </c>
      <c r="B574" s="67"/>
      <c r="C574" s="68"/>
      <c r="D574" s="67"/>
      <c r="E574" s="67"/>
      <c r="F574" s="67"/>
      <c r="G574" s="67"/>
      <c r="H574" s="67"/>
      <c r="I574" s="67"/>
      <c r="J574" s="67"/>
      <c r="K574" s="67"/>
      <c r="L574" s="67"/>
      <c r="M574" s="69"/>
      <c r="O574" s="11" t="s">
        <v>450</v>
      </c>
      <c r="P574" s="11" t="str" cm="1">
        <f t="array" ref="P574">_xlfn.XLOOKUP(O574,INDEX(Flettilisti,,1),INDEX(Flettilisti,,2),,0)</f>
        <v>Vantar flokkun</v>
      </c>
      <c r="Q574" s="11" t="str">
        <f>IF(ISBLANK(M574),"",IF(M574&gt;=Gögn!$J$2,"Styrkhæft","Óstyrkhæft"))</f>
        <v/>
      </c>
    </row>
    <row r="575" spans="1:17" x14ac:dyDescent="0.25">
      <c r="A575" s="37">
        <f t="shared" si="8"/>
        <v>574</v>
      </c>
      <c r="B575" s="67"/>
      <c r="C575" s="68"/>
      <c r="D575" s="67"/>
      <c r="E575" s="67"/>
      <c r="F575" s="67"/>
      <c r="G575" s="67"/>
      <c r="H575" s="67"/>
      <c r="I575" s="67"/>
      <c r="J575" s="67"/>
      <c r="K575" s="67"/>
      <c r="L575" s="67"/>
      <c r="M575" s="69"/>
      <c r="O575" s="11" t="s">
        <v>450</v>
      </c>
      <c r="P575" s="11" t="str" cm="1">
        <f t="array" ref="P575">_xlfn.XLOOKUP(O575,INDEX(Flettilisti,,1),INDEX(Flettilisti,,2),,0)</f>
        <v>Vantar flokkun</v>
      </c>
      <c r="Q575" s="11" t="str">
        <f>IF(ISBLANK(M575),"",IF(M575&gt;=Gögn!$J$2,"Styrkhæft","Óstyrkhæft"))</f>
        <v/>
      </c>
    </row>
    <row r="576" spans="1:17" x14ac:dyDescent="0.25">
      <c r="A576" s="37">
        <f t="shared" si="8"/>
        <v>575</v>
      </c>
      <c r="B576" s="67"/>
      <c r="C576" s="68"/>
      <c r="D576" s="67"/>
      <c r="E576" s="67"/>
      <c r="F576" s="67"/>
      <c r="G576" s="67"/>
      <c r="H576" s="67"/>
      <c r="I576" s="67"/>
      <c r="J576" s="67"/>
      <c r="K576" s="67"/>
      <c r="L576" s="67"/>
      <c r="M576" s="69"/>
      <c r="O576" s="11" t="s">
        <v>450</v>
      </c>
      <c r="P576" s="11" t="str" cm="1">
        <f t="array" ref="P576">_xlfn.XLOOKUP(O576,INDEX(Flettilisti,,1),INDEX(Flettilisti,,2),,0)</f>
        <v>Vantar flokkun</v>
      </c>
      <c r="Q576" s="11" t="str">
        <f>IF(ISBLANK(M576),"",IF(M576&gt;=Gögn!$J$2,"Styrkhæft","Óstyrkhæft"))</f>
        <v/>
      </c>
    </row>
    <row r="577" spans="1:17" x14ac:dyDescent="0.25">
      <c r="A577" s="37">
        <f t="shared" si="8"/>
        <v>576</v>
      </c>
      <c r="B577" s="67"/>
      <c r="C577" s="68"/>
      <c r="D577" s="67"/>
      <c r="E577" s="67"/>
      <c r="F577" s="67"/>
      <c r="G577" s="67"/>
      <c r="H577" s="67"/>
      <c r="I577" s="67"/>
      <c r="J577" s="67"/>
      <c r="K577" s="67"/>
      <c r="L577" s="67"/>
      <c r="M577" s="69"/>
      <c r="O577" s="11" t="s">
        <v>450</v>
      </c>
      <c r="P577" s="11" t="str" cm="1">
        <f t="array" ref="P577">_xlfn.XLOOKUP(O577,INDEX(Flettilisti,,1),INDEX(Flettilisti,,2),,0)</f>
        <v>Vantar flokkun</v>
      </c>
      <c r="Q577" s="11" t="str">
        <f>IF(ISBLANK(M577),"",IF(M577&gt;=Gögn!$J$2,"Styrkhæft","Óstyrkhæft"))</f>
        <v/>
      </c>
    </row>
    <row r="578" spans="1:17" x14ac:dyDescent="0.25">
      <c r="A578" s="37">
        <f t="shared" si="8"/>
        <v>577</v>
      </c>
      <c r="B578" s="67"/>
      <c r="C578" s="68"/>
      <c r="D578" s="67"/>
      <c r="E578" s="67"/>
      <c r="F578" s="67"/>
      <c r="G578" s="67"/>
      <c r="H578" s="67"/>
      <c r="I578" s="67"/>
      <c r="J578" s="67"/>
      <c r="K578" s="67"/>
      <c r="L578" s="67"/>
      <c r="M578" s="69"/>
      <c r="O578" s="11" t="s">
        <v>450</v>
      </c>
      <c r="P578" s="11" t="str" cm="1">
        <f t="array" ref="P578">_xlfn.XLOOKUP(O578,INDEX(Flettilisti,,1),INDEX(Flettilisti,,2),,0)</f>
        <v>Vantar flokkun</v>
      </c>
      <c r="Q578" s="11" t="str">
        <f>IF(ISBLANK(M578),"",IF(M578&gt;=Gögn!$J$2,"Styrkhæft","Óstyrkhæft"))</f>
        <v/>
      </c>
    </row>
    <row r="579" spans="1:17" x14ac:dyDescent="0.25">
      <c r="A579" s="37">
        <f t="shared" si="8"/>
        <v>578</v>
      </c>
      <c r="B579" s="67"/>
      <c r="C579" s="68"/>
      <c r="D579" s="67"/>
      <c r="E579" s="67"/>
      <c r="F579" s="67"/>
      <c r="G579" s="67"/>
      <c r="H579" s="67"/>
      <c r="I579" s="67"/>
      <c r="J579" s="67"/>
      <c r="K579" s="67"/>
      <c r="L579" s="67"/>
      <c r="M579" s="69"/>
      <c r="O579" s="11" t="s">
        <v>450</v>
      </c>
      <c r="P579" s="11" t="str" cm="1">
        <f t="array" ref="P579">_xlfn.XLOOKUP(O579,INDEX(Flettilisti,,1),INDEX(Flettilisti,,2),,0)</f>
        <v>Vantar flokkun</v>
      </c>
      <c r="Q579" s="11" t="str">
        <f>IF(ISBLANK(M579),"",IF(M579&gt;=Gögn!$J$2,"Styrkhæft","Óstyrkhæft"))</f>
        <v/>
      </c>
    </row>
    <row r="580" spans="1:17" x14ac:dyDescent="0.25">
      <c r="A580" s="37">
        <f t="shared" ref="A580:A643" si="9">A579+1</f>
        <v>579</v>
      </c>
      <c r="B580" s="67"/>
      <c r="C580" s="68"/>
      <c r="D580" s="67"/>
      <c r="E580" s="67"/>
      <c r="F580" s="67"/>
      <c r="G580" s="67"/>
      <c r="H580" s="67"/>
      <c r="I580" s="67"/>
      <c r="J580" s="67"/>
      <c r="K580" s="67"/>
      <c r="L580" s="67"/>
      <c r="M580" s="69"/>
      <c r="O580" s="11" t="s">
        <v>450</v>
      </c>
      <c r="P580" s="11" t="str" cm="1">
        <f t="array" ref="P580">_xlfn.XLOOKUP(O580,INDEX(Flettilisti,,1),INDEX(Flettilisti,,2),,0)</f>
        <v>Vantar flokkun</v>
      </c>
      <c r="Q580" s="11" t="str">
        <f>IF(ISBLANK(M580),"",IF(M580&gt;=Gögn!$J$2,"Styrkhæft","Óstyrkhæft"))</f>
        <v/>
      </c>
    </row>
    <row r="581" spans="1:17" x14ac:dyDescent="0.25">
      <c r="A581" s="37">
        <f t="shared" si="9"/>
        <v>580</v>
      </c>
      <c r="B581" s="67"/>
      <c r="C581" s="68"/>
      <c r="D581" s="67"/>
      <c r="E581" s="67"/>
      <c r="F581" s="67"/>
      <c r="G581" s="67"/>
      <c r="H581" s="67"/>
      <c r="I581" s="67"/>
      <c r="J581" s="67"/>
      <c r="K581" s="67"/>
      <c r="L581" s="67"/>
      <c r="M581" s="69"/>
      <c r="O581" s="11" t="s">
        <v>450</v>
      </c>
      <c r="P581" s="11" t="str" cm="1">
        <f t="array" ref="P581">_xlfn.XLOOKUP(O581,INDEX(Flettilisti,,1),INDEX(Flettilisti,,2),,0)</f>
        <v>Vantar flokkun</v>
      </c>
      <c r="Q581" s="11" t="str">
        <f>IF(ISBLANK(M581),"",IF(M581&gt;=Gögn!$J$2,"Styrkhæft","Óstyrkhæft"))</f>
        <v/>
      </c>
    </row>
    <row r="582" spans="1:17" x14ac:dyDescent="0.25">
      <c r="A582" s="37">
        <f t="shared" si="9"/>
        <v>581</v>
      </c>
      <c r="B582" s="67"/>
      <c r="C582" s="68"/>
      <c r="D582" s="67"/>
      <c r="E582" s="67"/>
      <c r="F582" s="67"/>
      <c r="G582" s="67"/>
      <c r="H582" s="67"/>
      <c r="I582" s="67"/>
      <c r="J582" s="67"/>
      <c r="K582" s="67"/>
      <c r="L582" s="67"/>
      <c r="M582" s="69"/>
      <c r="O582" s="11" t="s">
        <v>450</v>
      </c>
      <c r="P582" s="11" t="str" cm="1">
        <f t="array" ref="P582">_xlfn.XLOOKUP(O582,INDEX(Flettilisti,,1),INDEX(Flettilisti,,2),,0)</f>
        <v>Vantar flokkun</v>
      </c>
      <c r="Q582" s="11" t="str">
        <f>IF(ISBLANK(M582),"",IF(M582&gt;=Gögn!$J$2,"Styrkhæft","Óstyrkhæft"))</f>
        <v/>
      </c>
    </row>
    <row r="583" spans="1:17" x14ac:dyDescent="0.25">
      <c r="A583" s="37">
        <f t="shared" si="9"/>
        <v>582</v>
      </c>
      <c r="B583" s="67"/>
      <c r="C583" s="68"/>
      <c r="D583" s="67"/>
      <c r="E583" s="67"/>
      <c r="F583" s="67"/>
      <c r="G583" s="67"/>
      <c r="H583" s="67"/>
      <c r="I583" s="67"/>
      <c r="J583" s="67"/>
      <c r="K583" s="67"/>
      <c r="L583" s="67"/>
      <c r="M583" s="69"/>
      <c r="O583" s="11" t="s">
        <v>450</v>
      </c>
      <c r="P583" s="11" t="str" cm="1">
        <f t="array" ref="P583">_xlfn.XLOOKUP(O583,INDEX(Flettilisti,,1),INDEX(Flettilisti,,2),,0)</f>
        <v>Vantar flokkun</v>
      </c>
      <c r="Q583" s="11" t="str">
        <f>IF(ISBLANK(M583),"",IF(M583&gt;=Gögn!$J$2,"Styrkhæft","Óstyrkhæft"))</f>
        <v/>
      </c>
    </row>
    <row r="584" spans="1:17" x14ac:dyDescent="0.25">
      <c r="A584" s="37">
        <f t="shared" si="9"/>
        <v>583</v>
      </c>
      <c r="B584" s="67"/>
      <c r="C584" s="68"/>
      <c r="D584" s="67"/>
      <c r="E584" s="67"/>
      <c r="F584" s="67"/>
      <c r="G584" s="67"/>
      <c r="H584" s="67"/>
      <c r="I584" s="67"/>
      <c r="J584" s="67"/>
      <c r="K584" s="67"/>
      <c r="L584" s="67"/>
      <c r="M584" s="69"/>
      <c r="O584" s="11" t="s">
        <v>450</v>
      </c>
      <c r="P584" s="11" t="str" cm="1">
        <f t="array" ref="P584">_xlfn.XLOOKUP(O584,INDEX(Flettilisti,,1),INDEX(Flettilisti,,2),,0)</f>
        <v>Vantar flokkun</v>
      </c>
      <c r="Q584" s="11" t="str">
        <f>IF(ISBLANK(M584),"",IF(M584&gt;=Gögn!$J$2,"Styrkhæft","Óstyrkhæft"))</f>
        <v/>
      </c>
    </row>
    <row r="585" spans="1:17" x14ac:dyDescent="0.25">
      <c r="A585" s="37">
        <f t="shared" si="9"/>
        <v>584</v>
      </c>
      <c r="B585" s="67"/>
      <c r="C585" s="68"/>
      <c r="D585" s="67"/>
      <c r="E585" s="67"/>
      <c r="F585" s="67"/>
      <c r="G585" s="67"/>
      <c r="H585" s="67"/>
      <c r="I585" s="67"/>
      <c r="J585" s="67"/>
      <c r="K585" s="67"/>
      <c r="L585" s="67"/>
      <c r="M585" s="69"/>
      <c r="O585" s="11" t="s">
        <v>450</v>
      </c>
      <c r="P585" s="11" t="str" cm="1">
        <f t="array" ref="P585">_xlfn.XLOOKUP(O585,INDEX(Flettilisti,,1),INDEX(Flettilisti,,2),,0)</f>
        <v>Vantar flokkun</v>
      </c>
      <c r="Q585" s="11" t="str">
        <f>IF(ISBLANK(M585),"",IF(M585&gt;=Gögn!$J$2,"Styrkhæft","Óstyrkhæft"))</f>
        <v/>
      </c>
    </row>
    <row r="586" spans="1:17" x14ac:dyDescent="0.25">
      <c r="A586" s="37">
        <f t="shared" si="9"/>
        <v>585</v>
      </c>
      <c r="B586" s="67"/>
      <c r="C586" s="68"/>
      <c r="D586" s="67"/>
      <c r="E586" s="67"/>
      <c r="F586" s="67"/>
      <c r="G586" s="67"/>
      <c r="H586" s="67"/>
      <c r="I586" s="67"/>
      <c r="J586" s="67"/>
      <c r="K586" s="67"/>
      <c r="L586" s="67"/>
      <c r="M586" s="69"/>
      <c r="O586" s="11" t="s">
        <v>450</v>
      </c>
      <c r="P586" s="11" t="str" cm="1">
        <f t="array" ref="P586">_xlfn.XLOOKUP(O586,INDEX(Flettilisti,,1),INDEX(Flettilisti,,2),,0)</f>
        <v>Vantar flokkun</v>
      </c>
      <c r="Q586" s="11" t="str">
        <f>IF(ISBLANK(M586),"",IF(M586&gt;=Gögn!$J$2,"Styrkhæft","Óstyrkhæft"))</f>
        <v/>
      </c>
    </row>
    <row r="587" spans="1:17" x14ac:dyDescent="0.25">
      <c r="A587" s="37">
        <f t="shared" si="9"/>
        <v>586</v>
      </c>
      <c r="B587" s="67"/>
      <c r="C587" s="68"/>
      <c r="D587" s="67"/>
      <c r="E587" s="67"/>
      <c r="F587" s="67"/>
      <c r="G587" s="67"/>
      <c r="H587" s="67"/>
      <c r="I587" s="67"/>
      <c r="J587" s="67"/>
      <c r="K587" s="67"/>
      <c r="L587" s="67"/>
      <c r="M587" s="69"/>
      <c r="O587" s="11" t="s">
        <v>450</v>
      </c>
      <c r="P587" s="11" t="str" cm="1">
        <f t="array" ref="P587">_xlfn.XLOOKUP(O587,INDEX(Flettilisti,,1),INDEX(Flettilisti,,2),,0)</f>
        <v>Vantar flokkun</v>
      </c>
      <c r="Q587" s="11" t="str">
        <f>IF(ISBLANK(M587),"",IF(M587&gt;=Gögn!$J$2,"Styrkhæft","Óstyrkhæft"))</f>
        <v/>
      </c>
    </row>
    <row r="588" spans="1:17" x14ac:dyDescent="0.25">
      <c r="A588" s="37">
        <f t="shared" si="9"/>
        <v>587</v>
      </c>
      <c r="B588" s="67"/>
      <c r="C588" s="68"/>
      <c r="D588" s="67"/>
      <c r="E588" s="67"/>
      <c r="F588" s="67"/>
      <c r="G588" s="67"/>
      <c r="H588" s="67"/>
      <c r="I588" s="67"/>
      <c r="J588" s="67"/>
      <c r="K588" s="67"/>
      <c r="L588" s="67"/>
      <c r="M588" s="69"/>
      <c r="O588" s="11" t="s">
        <v>450</v>
      </c>
      <c r="P588" s="11" t="str" cm="1">
        <f t="array" ref="P588">_xlfn.XLOOKUP(O588,INDEX(Flettilisti,,1),INDEX(Flettilisti,,2),,0)</f>
        <v>Vantar flokkun</v>
      </c>
      <c r="Q588" s="11" t="str">
        <f>IF(ISBLANK(M588),"",IF(M588&gt;=Gögn!$J$2,"Styrkhæft","Óstyrkhæft"))</f>
        <v/>
      </c>
    </row>
    <row r="589" spans="1:17" x14ac:dyDescent="0.25">
      <c r="A589" s="37">
        <f t="shared" si="9"/>
        <v>588</v>
      </c>
      <c r="B589" s="67"/>
      <c r="C589" s="68"/>
      <c r="D589" s="67"/>
      <c r="E589" s="67"/>
      <c r="F589" s="67"/>
      <c r="G589" s="67"/>
      <c r="H589" s="67"/>
      <c r="I589" s="67"/>
      <c r="J589" s="67"/>
      <c r="K589" s="67"/>
      <c r="L589" s="67"/>
      <c r="M589" s="69"/>
      <c r="O589" s="11" t="s">
        <v>450</v>
      </c>
      <c r="P589" s="11" t="str" cm="1">
        <f t="array" ref="P589">_xlfn.XLOOKUP(O589,INDEX(Flettilisti,,1),INDEX(Flettilisti,,2),,0)</f>
        <v>Vantar flokkun</v>
      </c>
      <c r="Q589" s="11" t="str">
        <f>IF(ISBLANK(M589),"",IF(M589&gt;=Gögn!$J$2,"Styrkhæft","Óstyrkhæft"))</f>
        <v/>
      </c>
    </row>
    <row r="590" spans="1:17" x14ac:dyDescent="0.25">
      <c r="A590" s="37">
        <f t="shared" si="9"/>
        <v>589</v>
      </c>
      <c r="B590" s="67"/>
      <c r="C590" s="68"/>
      <c r="D590" s="67"/>
      <c r="E590" s="67"/>
      <c r="F590" s="67"/>
      <c r="G590" s="67"/>
      <c r="H590" s="67"/>
      <c r="I590" s="67"/>
      <c r="J590" s="67"/>
      <c r="K590" s="67"/>
      <c r="L590" s="67"/>
      <c r="M590" s="69"/>
      <c r="O590" s="11" t="s">
        <v>450</v>
      </c>
      <c r="P590" s="11" t="str" cm="1">
        <f t="array" ref="P590">_xlfn.XLOOKUP(O590,INDEX(Flettilisti,,1),INDEX(Flettilisti,,2),,0)</f>
        <v>Vantar flokkun</v>
      </c>
      <c r="Q590" s="11" t="str">
        <f>IF(ISBLANK(M590),"",IF(M590&gt;=Gögn!$J$2,"Styrkhæft","Óstyrkhæft"))</f>
        <v/>
      </c>
    </row>
    <row r="591" spans="1:17" x14ac:dyDescent="0.25">
      <c r="A591" s="37">
        <f t="shared" si="9"/>
        <v>590</v>
      </c>
      <c r="B591" s="67"/>
      <c r="C591" s="68"/>
      <c r="D591" s="67"/>
      <c r="E591" s="67"/>
      <c r="F591" s="67"/>
      <c r="G591" s="67"/>
      <c r="H591" s="67"/>
      <c r="I591" s="67"/>
      <c r="J591" s="67"/>
      <c r="K591" s="67"/>
      <c r="L591" s="67"/>
      <c r="M591" s="69"/>
      <c r="O591" s="11" t="s">
        <v>450</v>
      </c>
      <c r="P591" s="11" t="str" cm="1">
        <f t="array" ref="P591">_xlfn.XLOOKUP(O591,INDEX(Flettilisti,,1),INDEX(Flettilisti,,2),,0)</f>
        <v>Vantar flokkun</v>
      </c>
      <c r="Q591" s="11" t="str">
        <f>IF(ISBLANK(M591),"",IF(M591&gt;=Gögn!$J$2,"Styrkhæft","Óstyrkhæft"))</f>
        <v/>
      </c>
    </row>
    <row r="592" spans="1:17" x14ac:dyDescent="0.25">
      <c r="A592" s="37">
        <f t="shared" si="9"/>
        <v>591</v>
      </c>
      <c r="B592" s="67"/>
      <c r="C592" s="68"/>
      <c r="D592" s="67"/>
      <c r="E592" s="67"/>
      <c r="F592" s="67"/>
      <c r="G592" s="67"/>
      <c r="H592" s="67"/>
      <c r="I592" s="67"/>
      <c r="J592" s="67"/>
      <c r="K592" s="67"/>
      <c r="L592" s="67"/>
      <c r="M592" s="69"/>
      <c r="O592" s="11" t="s">
        <v>450</v>
      </c>
      <c r="P592" s="11" t="str" cm="1">
        <f t="array" ref="P592">_xlfn.XLOOKUP(O592,INDEX(Flettilisti,,1),INDEX(Flettilisti,,2),,0)</f>
        <v>Vantar flokkun</v>
      </c>
      <c r="Q592" s="11" t="str">
        <f>IF(ISBLANK(M592),"",IF(M592&gt;=Gögn!$J$2,"Styrkhæft","Óstyrkhæft"))</f>
        <v/>
      </c>
    </row>
    <row r="593" spans="1:17" x14ac:dyDescent="0.25">
      <c r="A593" s="37">
        <f t="shared" si="9"/>
        <v>592</v>
      </c>
      <c r="B593" s="67"/>
      <c r="C593" s="68"/>
      <c r="D593" s="67"/>
      <c r="E593" s="67"/>
      <c r="F593" s="67"/>
      <c r="G593" s="67"/>
      <c r="H593" s="67"/>
      <c r="I593" s="67"/>
      <c r="J593" s="67"/>
      <c r="K593" s="67"/>
      <c r="L593" s="67"/>
      <c r="M593" s="69"/>
      <c r="O593" s="11" t="s">
        <v>450</v>
      </c>
      <c r="P593" s="11" t="str" cm="1">
        <f t="array" ref="P593">_xlfn.XLOOKUP(O593,INDEX(Flettilisti,,1),INDEX(Flettilisti,,2),,0)</f>
        <v>Vantar flokkun</v>
      </c>
      <c r="Q593" s="11" t="str">
        <f>IF(ISBLANK(M593),"",IF(M593&gt;=Gögn!$J$2,"Styrkhæft","Óstyrkhæft"))</f>
        <v/>
      </c>
    </row>
    <row r="594" spans="1:17" x14ac:dyDescent="0.25">
      <c r="A594" s="37">
        <f t="shared" si="9"/>
        <v>593</v>
      </c>
      <c r="B594" s="67"/>
      <c r="C594" s="68"/>
      <c r="D594" s="67"/>
      <c r="E594" s="67"/>
      <c r="F594" s="67"/>
      <c r="G594" s="67"/>
      <c r="H594" s="67"/>
      <c r="I594" s="67"/>
      <c r="J594" s="67"/>
      <c r="K594" s="67"/>
      <c r="L594" s="67"/>
      <c r="M594" s="69"/>
      <c r="O594" s="11" t="s">
        <v>450</v>
      </c>
      <c r="P594" s="11" t="str" cm="1">
        <f t="array" ref="P594">_xlfn.XLOOKUP(O594,INDEX(Flettilisti,,1),INDEX(Flettilisti,,2),,0)</f>
        <v>Vantar flokkun</v>
      </c>
      <c r="Q594" s="11" t="str">
        <f>IF(ISBLANK(M594),"",IF(M594&gt;=Gögn!$J$2,"Styrkhæft","Óstyrkhæft"))</f>
        <v/>
      </c>
    </row>
    <row r="595" spans="1:17" x14ac:dyDescent="0.25">
      <c r="A595" s="37">
        <f t="shared" si="9"/>
        <v>594</v>
      </c>
      <c r="B595" s="67"/>
      <c r="C595" s="68"/>
      <c r="D595" s="67"/>
      <c r="E595" s="67"/>
      <c r="F595" s="67"/>
      <c r="G595" s="67"/>
      <c r="H595" s="67"/>
      <c r="I595" s="67"/>
      <c r="J595" s="67"/>
      <c r="K595" s="67"/>
      <c r="L595" s="67"/>
      <c r="M595" s="69"/>
      <c r="O595" s="11" t="s">
        <v>450</v>
      </c>
      <c r="P595" s="11" t="str" cm="1">
        <f t="array" ref="P595">_xlfn.XLOOKUP(O595,INDEX(Flettilisti,,1),INDEX(Flettilisti,,2),,0)</f>
        <v>Vantar flokkun</v>
      </c>
      <c r="Q595" s="11" t="str">
        <f>IF(ISBLANK(M595),"",IF(M595&gt;=Gögn!$J$2,"Styrkhæft","Óstyrkhæft"))</f>
        <v/>
      </c>
    </row>
    <row r="596" spans="1:17" x14ac:dyDescent="0.25">
      <c r="A596" s="37">
        <f t="shared" si="9"/>
        <v>595</v>
      </c>
      <c r="B596" s="67"/>
      <c r="C596" s="68"/>
      <c r="D596" s="67"/>
      <c r="E596" s="67"/>
      <c r="F596" s="67"/>
      <c r="G596" s="67"/>
      <c r="H596" s="67"/>
      <c r="I596" s="67"/>
      <c r="J596" s="67"/>
      <c r="K596" s="67"/>
      <c r="L596" s="67"/>
      <c r="M596" s="69"/>
      <c r="O596" s="11" t="s">
        <v>450</v>
      </c>
      <c r="P596" s="11" t="str" cm="1">
        <f t="array" ref="P596">_xlfn.XLOOKUP(O596,INDEX(Flettilisti,,1),INDEX(Flettilisti,,2),,0)</f>
        <v>Vantar flokkun</v>
      </c>
      <c r="Q596" s="11" t="str">
        <f>IF(ISBLANK(M596),"",IF(M596&gt;=Gögn!$J$2,"Styrkhæft","Óstyrkhæft"))</f>
        <v/>
      </c>
    </row>
    <row r="597" spans="1:17" x14ac:dyDescent="0.25">
      <c r="A597" s="37">
        <f t="shared" si="9"/>
        <v>596</v>
      </c>
      <c r="B597" s="67"/>
      <c r="C597" s="68"/>
      <c r="D597" s="67"/>
      <c r="E597" s="67"/>
      <c r="F597" s="67"/>
      <c r="G597" s="67"/>
      <c r="H597" s="67"/>
      <c r="I597" s="67"/>
      <c r="J597" s="67"/>
      <c r="K597" s="67"/>
      <c r="L597" s="67"/>
      <c r="M597" s="69"/>
      <c r="O597" s="11" t="s">
        <v>450</v>
      </c>
      <c r="P597" s="11" t="str" cm="1">
        <f t="array" ref="P597">_xlfn.XLOOKUP(O597,INDEX(Flettilisti,,1),INDEX(Flettilisti,,2),,0)</f>
        <v>Vantar flokkun</v>
      </c>
      <c r="Q597" s="11" t="str">
        <f>IF(ISBLANK(M597),"",IF(M597&gt;=Gögn!$J$2,"Styrkhæft","Óstyrkhæft"))</f>
        <v/>
      </c>
    </row>
    <row r="598" spans="1:17" x14ac:dyDescent="0.25">
      <c r="A598" s="37">
        <f t="shared" si="9"/>
        <v>597</v>
      </c>
      <c r="B598" s="67"/>
      <c r="C598" s="68"/>
      <c r="D598" s="67"/>
      <c r="E598" s="67"/>
      <c r="F598" s="67"/>
      <c r="G598" s="67"/>
      <c r="H598" s="67"/>
      <c r="I598" s="67"/>
      <c r="J598" s="67"/>
      <c r="K598" s="67"/>
      <c r="L598" s="67"/>
      <c r="M598" s="69"/>
      <c r="O598" s="11" t="s">
        <v>450</v>
      </c>
      <c r="P598" s="11" t="str" cm="1">
        <f t="array" ref="P598">_xlfn.XLOOKUP(O598,INDEX(Flettilisti,,1),INDEX(Flettilisti,,2),,0)</f>
        <v>Vantar flokkun</v>
      </c>
      <c r="Q598" s="11" t="str">
        <f>IF(ISBLANK(M598),"",IF(M598&gt;=Gögn!$J$2,"Styrkhæft","Óstyrkhæft"))</f>
        <v/>
      </c>
    </row>
    <row r="599" spans="1:17" x14ac:dyDescent="0.25">
      <c r="A599" s="37">
        <f t="shared" si="9"/>
        <v>598</v>
      </c>
      <c r="B599" s="67"/>
      <c r="C599" s="68"/>
      <c r="D599" s="67"/>
      <c r="E599" s="67"/>
      <c r="F599" s="67"/>
      <c r="G599" s="67"/>
      <c r="H599" s="67"/>
      <c r="I599" s="67"/>
      <c r="J599" s="67"/>
      <c r="K599" s="67"/>
      <c r="L599" s="67"/>
      <c r="M599" s="69"/>
      <c r="O599" s="11" t="s">
        <v>450</v>
      </c>
      <c r="P599" s="11" t="str" cm="1">
        <f t="array" ref="P599">_xlfn.XLOOKUP(O599,INDEX(Flettilisti,,1),INDEX(Flettilisti,,2),,0)</f>
        <v>Vantar flokkun</v>
      </c>
      <c r="Q599" s="11" t="str">
        <f>IF(ISBLANK(M599),"",IF(M599&gt;=Gögn!$J$2,"Styrkhæft","Óstyrkhæft"))</f>
        <v/>
      </c>
    </row>
    <row r="600" spans="1:17" x14ac:dyDescent="0.25">
      <c r="A600" s="37">
        <f t="shared" si="9"/>
        <v>599</v>
      </c>
      <c r="B600" s="67"/>
      <c r="C600" s="68"/>
      <c r="D600" s="67"/>
      <c r="E600" s="67"/>
      <c r="F600" s="67"/>
      <c r="G600" s="67"/>
      <c r="H600" s="67"/>
      <c r="I600" s="67"/>
      <c r="J600" s="67"/>
      <c r="K600" s="67"/>
      <c r="L600" s="67"/>
      <c r="M600" s="69"/>
      <c r="O600" s="11" t="s">
        <v>450</v>
      </c>
      <c r="P600" s="11" t="str" cm="1">
        <f t="array" ref="P600">_xlfn.XLOOKUP(O600,INDEX(Flettilisti,,1),INDEX(Flettilisti,,2),,0)</f>
        <v>Vantar flokkun</v>
      </c>
      <c r="Q600" s="11" t="str">
        <f>IF(ISBLANK(M600),"",IF(M600&gt;=Gögn!$J$2,"Styrkhæft","Óstyrkhæft"))</f>
        <v/>
      </c>
    </row>
    <row r="601" spans="1:17" x14ac:dyDescent="0.25">
      <c r="A601" s="37">
        <f t="shared" si="9"/>
        <v>600</v>
      </c>
      <c r="B601" s="67"/>
      <c r="C601" s="68"/>
      <c r="D601" s="67"/>
      <c r="E601" s="67"/>
      <c r="F601" s="67"/>
      <c r="G601" s="67"/>
      <c r="H601" s="67"/>
      <c r="I601" s="67"/>
      <c r="J601" s="67"/>
      <c r="K601" s="67"/>
      <c r="L601" s="67"/>
      <c r="M601" s="69"/>
      <c r="O601" s="11" t="s">
        <v>450</v>
      </c>
      <c r="P601" s="11" t="str" cm="1">
        <f t="array" ref="P601">_xlfn.XLOOKUP(O601,INDEX(Flettilisti,,1),INDEX(Flettilisti,,2),,0)</f>
        <v>Vantar flokkun</v>
      </c>
      <c r="Q601" s="11" t="str">
        <f>IF(ISBLANK(M601),"",IF(M601&gt;=Gögn!$J$2,"Styrkhæft","Óstyrkhæft"))</f>
        <v/>
      </c>
    </row>
    <row r="602" spans="1:17" x14ac:dyDescent="0.25">
      <c r="A602" s="37">
        <f t="shared" si="9"/>
        <v>601</v>
      </c>
      <c r="B602" s="67"/>
      <c r="C602" s="68"/>
      <c r="D602" s="67"/>
      <c r="E602" s="67"/>
      <c r="F602" s="67"/>
      <c r="G602" s="67"/>
      <c r="H602" s="67"/>
      <c r="I602" s="67"/>
      <c r="J602" s="67"/>
      <c r="K602" s="67"/>
      <c r="L602" s="67"/>
      <c r="M602" s="69"/>
      <c r="O602" s="11" t="s">
        <v>450</v>
      </c>
      <c r="P602" s="11" t="str" cm="1">
        <f t="array" ref="P602">_xlfn.XLOOKUP(O602,INDEX(Flettilisti,,1),INDEX(Flettilisti,,2),,0)</f>
        <v>Vantar flokkun</v>
      </c>
      <c r="Q602" s="11" t="str">
        <f>IF(ISBLANK(M602),"",IF(M602&gt;=Gögn!$J$2,"Styrkhæft","Óstyrkhæft"))</f>
        <v/>
      </c>
    </row>
    <row r="603" spans="1:17" x14ac:dyDescent="0.25">
      <c r="A603" s="37">
        <f t="shared" si="9"/>
        <v>602</v>
      </c>
      <c r="B603" s="67"/>
      <c r="C603" s="68"/>
      <c r="D603" s="67"/>
      <c r="E603" s="67"/>
      <c r="F603" s="67"/>
      <c r="G603" s="67"/>
      <c r="H603" s="67"/>
      <c r="I603" s="67"/>
      <c r="J603" s="67"/>
      <c r="K603" s="67"/>
      <c r="L603" s="67"/>
      <c r="M603" s="69"/>
      <c r="O603" s="11" t="s">
        <v>450</v>
      </c>
      <c r="P603" s="11" t="str" cm="1">
        <f t="array" ref="P603">_xlfn.XLOOKUP(O603,INDEX(Flettilisti,,1),INDEX(Flettilisti,,2),,0)</f>
        <v>Vantar flokkun</v>
      </c>
      <c r="Q603" s="11" t="str">
        <f>IF(ISBLANK(M603),"",IF(M603&gt;=Gögn!$J$2,"Styrkhæft","Óstyrkhæft"))</f>
        <v/>
      </c>
    </row>
    <row r="604" spans="1:17" x14ac:dyDescent="0.25">
      <c r="A604" s="37">
        <f t="shared" si="9"/>
        <v>603</v>
      </c>
      <c r="B604" s="67"/>
      <c r="C604" s="68"/>
      <c r="D604" s="67"/>
      <c r="E604" s="67"/>
      <c r="F604" s="67"/>
      <c r="G604" s="67"/>
      <c r="H604" s="67"/>
      <c r="I604" s="67"/>
      <c r="J604" s="67"/>
      <c r="K604" s="67"/>
      <c r="L604" s="67"/>
      <c r="M604" s="69"/>
      <c r="O604" s="11" t="s">
        <v>450</v>
      </c>
      <c r="P604" s="11" t="str" cm="1">
        <f t="array" ref="P604">_xlfn.XLOOKUP(O604,INDEX(Flettilisti,,1),INDEX(Flettilisti,,2),,0)</f>
        <v>Vantar flokkun</v>
      </c>
      <c r="Q604" s="11" t="str">
        <f>IF(ISBLANK(M604),"",IF(M604&gt;=Gögn!$J$2,"Styrkhæft","Óstyrkhæft"))</f>
        <v/>
      </c>
    </row>
    <row r="605" spans="1:17" x14ac:dyDescent="0.25">
      <c r="A605" s="37">
        <f t="shared" si="9"/>
        <v>604</v>
      </c>
      <c r="B605" s="67"/>
      <c r="C605" s="68"/>
      <c r="D605" s="67"/>
      <c r="E605" s="67"/>
      <c r="F605" s="67"/>
      <c r="G605" s="67"/>
      <c r="H605" s="67"/>
      <c r="I605" s="67"/>
      <c r="J605" s="67"/>
      <c r="K605" s="67"/>
      <c r="L605" s="67"/>
      <c r="M605" s="69"/>
      <c r="O605" s="11" t="s">
        <v>450</v>
      </c>
      <c r="P605" s="11" t="str" cm="1">
        <f t="array" ref="P605">_xlfn.XLOOKUP(O605,INDEX(Flettilisti,,1),INDEX(Flettilisti,,2),,0)</f>
        <v>Vantar flokkun</v>
      </c>
      <c r="Q605" s="11" t="str">
        <f>IF(ISBLANK(M605),"",IF(M605&gt;=Gögn!$J$2,"Styrkhæft","Óstyrkhæft"))</f>
        <v/>
      </c>
    </row>
    <row r="606" spans="1:17" x14ac:dyDescent="0.25">
      <c r="A606" s="37">
        <f t="shared" si="9"/>
        <v>605</v>
      </c>
      <c r="B606" s="67"/>
      <c r="C606" s="68"/>
      <c r="D606" s="67"/>
      <c r="E606" s="67"/>
      <c r="F606" s="67"/>
      <c r="G606" s="67"/>
      <c r="H606" s="67"/>
      <c r="I606" s="67"/>
      <c r="J606" s="67"/>
      <c r="K606" s="67"/>
      <c r="L606" s="67"/>
      <c r="M606" s="69"/>
      <c r="O606" s="11" t="s">
        <v>450</v>
      </c>
      <c r="P606" s="11" t="str" cm="1">
        <f t="array" ref="P606">_xlfn.XLOOKUP(O606,INDEX(Flettilisti,,1),INDEX(Flettilisti,,2),,0)</f>
        <v>Vantar flokkun</v>
      </c>
      <c r="Q606" s="11" t="str">
        <f>IF(ISBLANK(M606),"",IF(M606&gt;=Gögn!$J$2,"Styrkhæft","Óstyrkhæft"))</f>
        <v/>
      </c>
    </row>
    <row r="607" spans="1:17" x14ac:dyDescent="0.25">
      <c r="A607" s="37">
        <f t="shared" si="9"/>
        <v>606</v>
      </c>
      <c r="B607" s="67"/>
      <c r="C607" s="68"/>
      <c r="D607" s="67"/>
      <c r="E607" s="67"/>
      <c r="F607" s="67"/>
      <c r="G607" s="67"/>
      <c r="H607" s="67"/>
      <c r="I607" s="67"/>
      <c r="J607" s="67"/>
      <c r="K607" s="67"/>
      <c r="L607" s="67"/>
      <c r="M607" s="69"/>
      <c r="O607" s="11" t="s">
        <v>450</v>
      </c>
      <c r="P607" s="11" t="str" cm="1">
        <f t="array" ref="P607">_xlfn.XLOOKUP(O607,INDEX(Flettilisti,,1),INDEX(Flettilisti,,2),,0)</f>
        <v>Vantar flokkun</v>
      </c>
      <c r="Q607" s="11" t="str">
        <f>IF(ISBLANK(M607),"",IF(M607&gt;=Gögn!$J$2,"Styrkhæft","Óstyrkhæft"))</f>
        <v/>
      </c>
    </row>
    <row r="608" spans="1:17" x14ac:dyDescent="0.25">
      <c r="A608" s="37">
        <f t="shared" si="9"/>
        <v>607</v>
      </c>
      <c r="B608" s="67"/>
      <c r="C608" s="68"/>
      <c r="D608" s="67"/>
      <c r="E608" s="67"/>
      <c r="F608" s="67"/>
      <c r="G608" s="67"/>
      <c r="H608" s="67"/>
      <c r="I608" s="67"/>
      <c r="J608" s="67"/>
      <c r="K608" s="67"/>
      <c r="L608" s="67"/>
      <c r="M608" s="69"/>
      <c r="O608" s="11" t="s">
        <v>450</v>
      </c>
      <c r="P608" s="11" t="str" cm="1">
        <f t="array" ref="P608">_xlfn.XLOOKUP(O608,INDEX(Flettilisti,,1),INDEX(Flettilisti,,2),,0)</f>
        <v>Vantar flokkun</v>
      </c>
      <c r="Q608" s="11" t="str">
        <f>IF(ISBLANK(M608),"",IF(M608&gt;=Gögn!$J$2,"Styrkhæft","Óstyrkhæft"))</f>
        <v/>
      </c>
    </row>
    <row r="609" spans="1:17" x14ac:dyDescent="0.25">
      <c r="A609" s="37">
        <f t="shared" si="9"/>
        <v>608</v>
      </c>
      <c r="B609" s="67"/>
      <c r="C609" s="68"/>
      <c r="D609" s="67"/>
      <c r="E609" s="67"/>
      <c r="F609" s="67"/>
      <c r="G609" s="67"/>
      <c r="H609" s="67"/>
      <c r="I609" s="67"/>
      <c r="J609" s="67"/>
      <c r="K609" s="67"/>
      <c r="L609" s="67"/>
      <c r="M609" s="69"/>
      <c r="O609" s="11" t="s">
        <v>450</v>
      </c>
      <c r="P609" s="11" t="str" cm="1">
        <f t="array" ref="P609">_xlfn.XLOOKUP(O609,INDEX(Flettilisti,,1),INDEX(Flettilisti,,2),,0)</f>
        <v>Vantar flokkun</v>
      </c>
      <c r="Q609" s="11" t="str">
        <f>IF(ISBLANK(M609),"",IF(M609&gt;=Gögn!$J$2,"Styrkhæft","Óstyrkhæft"))</f>
        <v/>
      </c>
    </row>
    <row r="610" spans="1:17" x14ac:dyDescent="0.25">
      <c r="A610" s="37">
        <f t="shared" si="9"/>
        <v>609</v>
      </c>
      <c r="B610" s="67"/>
      <c r="C610" s="68"/>
      <c r="D610" s="67"/>
      <c r="E610" s="67"/>
      <c r="F610" s="67"/>
      <c r="G610" s="67"/>
      <c r="H610" s="67"/>
      <c r="I610" s="67"/>
      <c r="J610" s="67"/>
      <c r="K610" s="67"/>
      <c r="L610" s="67"/>
      <c r="M610" s="69"/>
      <c r="O610" s="11" t="s">
        <v>450</v>
      </c>
      <c r="P610" s="11" t="str" cm="1">
        <f t="array" ref="P610">_xlfn.XLOOKUP(O610,INDEX(Flettilisti,,1),INDEX(Flettilisti,,2),,0)</f>
        <v>Vantar flokkun</v>
      </c>
      <c r="Q610" s="11" t="str">
        <f>IF(ISBLANK(M610),"",IF(M610&gt;=Gögn!$J$2,"Styrkhæft","Óstyrkhæft"))</f>
        <v/>
      </c>
    </row>
    <row r="611" spans="1:17" x14ac:dyDescent="0.25">
      <c r="A611" s="37">
        <f t="shared" si="9"/>
        <v>610</v>
      </c>
      <c r="B611" s="67"/>
      <c r="C611" s="68"/>
      <c r="D611" s="67"/>
      <c r="E611" s="67"/>
      <c r="F611" s="67"/>
      <c r="G611" s="67"/>
      <c r="H611" s="67"/>
      <c r="I611" s="67"/>
      <c r="J611" s="67"/>
      <c r="K611" s="67"/>
      <c r="L611" s="67"/>
      <c r="M611" s="69"/>
      <c r="O611" s="11" t="s">
        <v>450</v>
      </c>
      <c r="P611" s="11" t="str" cm="1">
        <f t="array" ref="P611">_xlfn.XLOOKUP(O611,INDEX(Flettilisti,,1),INDEX(Flettilisti,,2),,0)</f>
        <v>Vantar flokkun</v>
      </c>
      <c r="Q611" s="11" t="str">
        <f>IF(ISBLANK(M611),"",IF(M611&gt;=Gögn!$J$2,"Styrkhæft","Óstyrkhæft"))</f>
        <v/>
      </c>
    </row>
    <row r="612" spans="1:17" x14ac:dyDescent="0.25">
      <c r="A612" s="37">
        <f t="shared" si="9"/>
        <v>611</v>
      </c>
      <c r="B612" s="67"/>
      <c r="C612" s="68"/>
      <c r="D612" s="67"/>
      <c r="E612" s="67"/>
      <c r="F612" s="67"/>
      <c r="G612" s="67"/>
      <c r="H612" s="67"/>
      <c r="I612" s="67"/>
      <c r="J612" s="67"/>
      <c r="K612" s="67"/>
      <c r="L612" s="67"/>
      <c r="M612" s="69"/>
      <c r="O612" s="11" t="s">
        <v>450</v>
      </c>
      <c r="P612" s="11" t="str" cm="1">
        <f t="array" ref="P612">_xlfn.XLOOKUP(O612,INDEX(Flettilisti,,1),INDEX(Flettilisti,,2),,0)</f>
        <v>Vantar flokkun</v>
      </c>
      <c r="Q612" s="11" t="str">
        <f>IF(ISBLANK(M612),"",IF(M612&gt;=Gögn!$J$2,"Styrkhæft","Óstyrkhæft"))</f>
        <v/>
      </c>
    </row>
    <row r="613" spans="1:17" x14ac:dyDescent="0.25">
      <c r="A613" s="37">
        <f t="shared" si="9"/>
        <v>612</v>
      </c>
      <c r="B613" s="67"/>
      <c r="C613" s="68"/>
      <c r="D613" s="67"/>
      <c r="E613" s="67"/>
      <c r="F613" s="67"/>
      <c r="G613" s="67"/>
      <c r="H613" s="67"/>
      <c r="I613" s="67"/>
      <c r="J613" s="67"/>
      <c r="K613" s="67"/>
      <c r="L613" s="67"/>
      <c r="M613" s="69"/>
      <c r="O613" s="11" t="s">
        <v>450</v>
      </c>
      <c r="P613" s="11" t="str" cm="1">
        <f t="array" ref="P613">_xlfn.XLOOKUP(O613,INDEX(Flettilisti,,1),INDEX(Flettilisti,,2),,0)</f>
        <v>Vantar flokkun</v>
      </c>
      <c r="Q613" s="11" t="str">
        <f>IF(ISBLANK(M613),"",IF(M613&gt;=Gögn!$J$2,"Styrkhæft","Óstyrkhæft"))</f>
        <v/>
      </c>
    </row>
    <row r="614" spans="1:17" x14ac:dyDescent="0.25">
      <c r="A614" s="37">
        <f t="shared" si="9"/>
        <v>613</v>
      </c>
      <c r="B614" s="67"/>
      <c r="C614" s="68"/>
      <c r="D614" s="67"/>
      <c r="E614" s="67"/>
      <c r="F614" s="67"/>
      <c r="G614" s="67"/>
      <c r="H614" s="67"/>
      <c r="I614" s="67"/>
      <c r="J614" s="67"/>
      <c r="K614" s="67"/>
      <c r="L614" s="67"/>
      <c r="M614" s="69"/>
      <c r="O614" s="11" t="s">
        <v>450</v>
      </c>
      <c r="P614" s="11" t="str" cm="1">
        <f t="array" ref="P614">_xlfn.XLOOKUP(O614,INDEX(Flettilisti,,1),INDEX(Flettilisti,,2),,0)</f>
        <v>Vantar flokkun</v>
      </c>
      <c r="Q614" s="11" t="str">
        <f>IF(ISBLANK(M614),"",IF(M614&gt;=Gögn!$J$2,"Styrkhæft","Óstyrkhæft"))</f>
        <v/>
      </c>
    </row>
    <row r="615" spans="1:17" x14ac:dyDescent="0.25">
      <c r="A615" s="37">
        <f t="shared" si="9"/>
        <v>614</v>
      </c>
      <c r="B615" s="67"/>
      <c r="C615" s="68"/>
      <c r="D615" s="67"/>
      <c r="E615" s="67"/>
      <c r="F615" s="67"/>
      <c r="G615" s="67"/>
      <c r="H615" s="67"/>
      <c r="I615" s="67"/>
      <c r="J615" s="67"/>
      <c r="K615" s="67"/>
      <c r="L615" s="67"/>
      <c r="M615" s="69"/>
      <c r="O615" s="11" t="s">
        <v>450</v>
      </c>
      <c r="P615" s="11" t="str" cm="1">
        <f t="array" ref="P615">_xlfn.XLOOKUP(O615,INDEX(Flettilisti,,1),INDEX(Flettilisti,,2),,0)</f>
        <v>Vantar flokkun</v>
      </c>
      <c r="Q615" s="11" t="str">
        <f>IF(ISBLANK(M615),"",IF(M615&gt;=Gögn!$J$2,"Styrkhæft","Óstyrkhæft"))</f>
        <v/>
      </c>
    </row>
    <row r="616" spans="1:17" x14ac:dyDescent="0.25">
      <c r="A616" s="37">
        <f t="shared" si="9"/>
        <v>615</v>
      </c>
      <c r="B616" s="67"/>
      <c r="C616" s="68"/>
      <c r="D616" s="67"/>
      <c r="E616" s="67"/>
      <c r="F616" s="67"/>
      <c r="G616" s="67"/>
      <c r="H616" s="67"/>
      <c r="I616" s="67"/>
      <c r="J616" s="67"/>
      <c r="K616" s="67"/>
      <c r="L616" s="67"/>
      <c r="M616" s="69"/>
      <c r="O616" s="11" t="s">
        <v>450</v>
      </c>
      <c r="P616" s="11" t="str" cm="1">
        <f t="array" ref="P616">_xlfn.XLOOKUP(O616,INDEX(Flettilisti,,1),INDEX(Flettilisti,,2),,0)</f>
        <v>Vantar flokkun</v>
      </c>
      <c r="Q616" s="11" t="str">
        <f>IF(ISBLANK(M616),"",IF(M616&gt;=Gögn!$J$2,"Styrkhæft","Óstyrkhæft"))</f>
        <v/>
      </c>
    </row>
    <row r="617" spans="1:17" x14ac:dyDescent="0.25">
      <c r="A617" s="37">
        <f t="shared" si="9"/>
        <v>616</v>
      </c>
      <c r="B617" s="67"/>
      <c r="C617" s="68"/>
      <c r="D617" s="67"/>
      <c r="E617" s="67"/>
      <c r="F617" s="67"/>
      <c r="G617" s="67"/>
      <c r="H617" s="67"/>
      <c r="I617" s="67"/>
      <c r="J617" s="67"/>
      <c r="K617" s="67"/>
      <c r="L617" s="67"/>
      <c r="M617" s="69"/>
      <c r="O617" s="11" t="s">
        <v>450</v>
      </c>
      <c r="P617" s="11" t="str" cm="1">
        <f t="array" ref="P617">_xlfn.XLOOKUP(O617,INDEX(Flettilisti,,1),INDEX(Flettilisti,,2),,0)</f>
        <v>Vantar flokkun</v>
      </c>
      <c r="Q617" s="11" t="str">
        <f>IF(ISBLANK(M617),"",IF(M617&gt;=Gögn!$J$2,"Styrkhæft","Óstyrkhæft"))</f>
        <v/>
      </c>
    </row>
    <row r="618" spans="1:17" x14ac:dyDescent="0.25">
      <c r="A618" s="37">
        <f t="shared" si="9"/>
        <v>617</v>
      </c>
      <c r="B618" s="67"/>
      <c r="C618" s="68"/>
      <c r="D618" s="67"/>
      <c r="E618" s="67"/>
      <c r="F618" s="67"/>
      <c r="G618" s="67"/>
      <c r="H618" s="67"/>
      <c r="I618" s="67"/>
      <c r="J618" s="67"/>
      <c r="K618" s="67"/>
      <c r="L618" s="67"/>
      <c r="M618" s="69"/>
      <c r="O618" s="11" t="s">
        <v>450</v>
      </c>
      <c r="P618" s="11" t="str" cm="1">
        <f t="array" ref="P618">_xlfn.XLOOKUP(O618,INDEX(Flettilisti,,1),INDEX(Flettilisti,,2),,0)</f>
        <v>Vantar flokkun</v>
      </c>
      <c r="Q618" s="11" t="str">
        <f>IF(ISBLANK(M618),"",IF(M618&gt;=Gögn!$J$2,"Styrkhæft","Óstyrkhæft"))</f>
        <v/>
      </c>
    </row>
    <row r="619" spans="1:17" x14ac:dyDescent="0.25">
      <c r="A619" s="37">
        <f t="shared" si="9"/>
        <v>618</v>
      </c>
      <c r="B619" s="67"/>
      <c r="C619" s="68"/>
      <c r="D619" s="67"/>
      <c r="E619" s="67"/>
      <c r="F619" s="67"/>
      <c r="G619" s="67"/>
      <c r="H619" s="67"/>
      <c r="I619" s="67"/>
      <c r="J619" s="67"/>
      <c r="K619" s="67"/>
      <c r="L619" s="67"/>
      <c r="M619" s="69"/>
      <c r="O619" s="11" t="s">
        <v>450</v>
      </c>
      <c r="P619" s="11" t="str" cm="1">
        <f t="array" ref="P619">_xlfn.XLOOKUP(O619,INDEX(Flettilisti,,1),INDEX(Flettilisti,,2),,0)</f>
        <v>Vantar flokkun</v>
      </c>
      <c r="Q619" s="11" t="str">
        <f>IF(ISBLANK(M619),"",IF(M619&gt;=Gögn!$J$2,"Styrkhæft","Óstyrkhæft"))</f>
        <v/>
      </c>
    </row>
    <row r="620" spans="1:17" x14ac:dyDescent="0.25">
      <c r="A620" s="37">
        <f t="shared" si="9"/>
        <v>619</v>
      </c>
      <c r="B620" s="67"/>
      <c r="C620" s="68"/>
      <c r="D620" s="67"/>
      <c r="E620" s="67"/>
      <c r="F620" s="67"/>
      <c r="G620" s="67"/>
      <c r="H620" s="67"/>
      <c r="I620" s="67"/>
      <c r="J620" s="67"/>
      <c r="K620" s="67"/>
      <c r="L620" s="67"/>
      <c r="M620" s="69"/>
      <c r="O620" s="11" t="s">
        <v>450</v>
      </c>
      <c r="P620" s="11" t="str" cm="1">
        <f t="array" ref="P620">_xlfn.XLOOKUP(O620,INDEX(Flettilisti,,1),INDEX(Flettilisti,,2),,0)</f>
        <v>Vantar flokkun</v>
      </c>
      <c r="Q620" s="11" t="str">
        <f>IF(ISBLANK(M620),"",IF(M620&gt;=Gögn!$J$2,"Styrkhæft","Óstyrkhæft"))</f>
        <v/>
      </c>
    </row>
    <row r="621" spans="1:17" x14ac:dyDescent="0.25">
      <c r="A621" s="37">
        <f t="shared" si="9"/>
        <v>620</v>
      </c>
      <c r="B621" s="67"/>
      <c r="C621" s="68"/>
      <c r="D621" s="67"/>
      <c r="E621" s="67"/>
      <c r="F621" s="67"/>
      <c r="G621" s="67"/>
      <c r="H621" s="67"/>
      <c r="I621" s="67"/>
      <c r="J621" s="67"/>
      <c r="K621" s="67"/>
      <c r="L621" s="67"/>
      <c r="M621" s="69"/>
      <c r="O621" s="11" t="s">
        <v>450</v>
      </c>
      <c r="P621" s="11" t="str" cm="1">
        <f t="array" ref="P621">_xlfn.XLOOKUP(O621,INDEX(Flettilisti,,1),INDEX(Flettilisti,,2),,0)</f>
        <v>Vantar flokkun</v>
      </c>
      <c r="Q621" s="11" t="str">
        <f>IF(ISBLANK(M621),"",IF(M621&gt;=Gögn!$J$2,"Styrkhæft","Óstyrkhæft"))</f>
        <v/>
      </c>
    </row>
    <row r="622" spans="1:17" x14ac:dyDescent="0.25">
      <c r="A622" s="37">
        <f t="shared" si="9"/>
        <v>621</v>
      </c>
      <c r="B622" s="67"/>
      <c r="C622" s="68"/>
      <c r="D622" s="67"/>
      <c r="E622" s="67"/>
      <c r="F622" s="67"/>
      <c r="G622" s="67"/>
      <c r="H622" s="67"/>
      <c r="I622" s="67"/>
      <c r="J622" s="67"/>
      <c r="K622" s="67"/>
      <c r="L622" s="67"/>
      <c r="M622" s="69"/>
      <c r="O622" s="11" t="s">
        <v>450</v>
      </c>
      <c r="P622" s="11" t="str" cm="1">
        <f t="array" ref="P622">_xlfn.XLOOKUP(O622,INDEX(Flettilisti,,1),INDEX(Flettilisti,,2),,0)</f>
        <v>Vantar flokkun</v>
      </c>
      <c r="Q622" s="11" t="str">
        <f>IF(ISBLANK(M622),"",IF(M622&gt;=Gögn!$J$2,"Styrkhæft","Óstyrkhæft"))</f>
        <v/>
      </c>
    </row>
    <row r="623" spans="1:17" x14ac:dyDescent="0.25">
      <c r="A623" s="37">
        <f t="shared" si="9"/>
        <v>622</v>
      </c>
      <c r="B623" s="67"/>
      <c r="C623" s="68"/>
      <c r="D623" s="67"/>
      <c r="E623" s="67"/>
      <c r="F623" s="67"/>
      <c r="G623" s="67"/>
      <c r="H623" s="67"/>
      <c r="I623" s="67"/>
      <c r="J623" s="67"/>
      <c r="K623" s="67"/>
      <c r="L623" s="67"/>
      <c r="M623" s="69"/>
      <c r="O623" s="11" t="s">
        <v>450</v>
      </c>
      <c r="P623" s="11" t="str" cm="1">
        <f t="array" ref="P623">_xlfn.XLOOKUP(O623,INDEX(Flettilisti,,1),INDEX(Flettilisti,,2),,0)</f>
        <v>Vantar flokkun</v>
      </c>
      <c r="Q623" s="11" t="str">
        <f>IF(ISBLANK(M623),"",IF(M623&gt;=Gögn!$J$2,"Styrkhæft","Óstyrkhæft"))</f>
        <v/>
      </c>
    </row>
    <row r="624" spans="1:17" x14ac:dyDescent="0.25">
      <c r="A624" s="37">
        <f t="shared" si="9"/>
        <v>623</v>
      </c>
      <c r="B624" s="67"/>
      <c r="C624" s="68"/>
      <c r="D624" s="67"/>
      <c r="E624" s="67"/>
      <c r="F624" s="67"/>
      <c r="G624" s="67"/>
      <c r="H624" s="67"/>
      <c r="I624" s="67"/>
      <c r="J624" s="67"/>
      <c r="K624" s="67"/>
      <c r="L624" s="67"/>
      <c r="M624" s="69"/>
      <c r="O624" s="11" t="s">
        <v>450</v>
      </c>
      <c r="P624" s="11" t="str" cm="1">
        <f t="array" ref="P624">_xlfn.XLOOKUP(O624,INDEX(Flettilisti,,1),INDEX(Flettilisti,,2),,0)</f>
        <v>Vantar flokkun</v>
      </c>
      <c r="Q624" s="11" t="str">
        <f>IF(ISBLANK(M624),"",IF(M624&gt;=Gögn!$J$2,"Styrkhæft","Óstyrkhæft"))</f>
        <v/>
      </c>
    </row>
    <row r="625" spans="1:17" x14ac:dyDescent="0.25">
      <c r="A625" s="37">
        <f t="shared" si="9"/>
        <v>624</v>
      </c>
      <c r="B625" s="67"/>
      <c r="C625" s="68"/>
      <c r="D625" s="67"/>
      <c r="E625" s="67"/>
      <c r="F625" s="67"/>
      <c r="G625" s="67"/>
      <c r="H625" s="67"/>
      <c r="I625" s="67"/>
      <c r="J625" s="67"/>
      <c r="K625" s="67"/>
      <c r="L625" s="67"/>
      <c r="M625" s="69"/>
      <c r="O625" s="11" t="s">
        <v>450</v>
      </c>
      <c r="P625" s="11" t="str" cm="1">
        <f t="array" ref="P625">_xlfn.XLOOKUP(O625,INDEX(Flettilisti,,1),INDEX(Flettilisti,,2),,0)</f>
        <v>Vantar flokkun</v>
      </c>
      <c r="Q625" s="11" t="str">
        <f>IF(ISBLANK(M625),"",IF(M625&gt;=Gögn!$J$2,"Styrkhæft","Óstyrkhæft"))</f>
        <v/>
      </c>
    </row>
    <row r="626" spans="1:17" x14ac:dyDescent="0.25">
      <c r="A626" s="37">
        <f t="shared" si="9"/>
        <v>625</v>
      </c>
      <c r="B626" s="67"/>
      <c r="C626" s="68"/>
      <c r="D626" s="67"/>
      <c r="E626" s="67"/>
      <c r="F626" s="67"/>
      <c r="G626" s="67"/>
      <c r="H626" s="67"/>
      <c r="I626" s="67"/>
      <c r="J626" s="67"/>
      <c r="K626" s="67"/>
      <c r="L626" s="67"/>
      <c r="M626" s="69"/>
      <c r="O626" s="11" t="s">
        <v>450</v>
      </c>
      <c r="P626" s="11" t="str" cm="1">
        <f t="array" ref="P626">_xlfn.XLOOKUP(O626,INDEX(Flettilisti,,1),INDEX(Flettilisti,,2),,0)</f>
        <v>Vantar flokkun</v>
      </c>
      <c r="Q626" s="11" t="str">
        <f>IF(ISBLANK(M626),"",IF(M626&gt;=Gögn!$J$2,"Styrkhæft","Óstyrkhæft"))</f>
        <v/>
      </c>
    </row>
    <row r="627" spans="1:17" x14ac:dyDescent="0.25">
      <c r="A627" s="37">
        <f t="shared" si="9"/>
        <v>626</v>
      </c>
      <c r="B627" s="67"/>
      <c r="C627" s="68"/>
      <c r="D627" s="67"/>
      <c r="E627" s="67"/>
      <c r="F627" s="67"/>
      <c r="G627" s="67"/>
      <c r="H627" s="67"/>
      <c r="I627" s="67"/>
      <c r="J627" s="67"/>
      <c r="K627" s="67"/>
      <c r="L627" s="67"/>
      <c r="M627" s="69"/>
      <c r="O627" s="11" t="s">
        <v>450</v>
      </c>
      <c r="P627" s="11" t="str" cm="1">
        <f t="array" ref="P627">_xlfn.XLOOKUP(O627,INDEX(Flettilisti,,1),INDEX(Flettilisti,,2),,0)</f>
        <v>Vantar flokkun</v>
      </c>
      <c r="Q627" s="11" t="str">
        <f>IF(ISBLANK(M627),"",IF(M627&gt;=Gögn!$J$2,"Styrkhæft","Óstyrkhæft"))</f>
        <v/>
      </c>
    </row>
    <row r="628" spans="1:17" x14ac:dyDescent="0.25">
      <c r="A628" s="37">
        <f t="shared" si="9"/>
        <v>627</v>
      </c>
      <c r="B628" s="67"/>
      <c r="C628" s="68"/>
      <c r="D628" s="67"/>
      <c r="E628" s="67"/>
      <c r="F628" s="67"/>
      <c r="G628" s="67"/>
      <c r="H628" s="67"/>
      <c r="I628" s="67"/>
      <c r="J628" s="67"/>
      <c r="K628" s="67"/>
      <c r="L628" s="67"/>
      <c r="M628" s="69"/>
      <c r="O628" s="11" t="s">
        <v>450</v>
      </c>
      <c r="P628" s="11" t="str" cm="1">
        <f t="array" ref="P628">_xlfn.XLOOKUP(O628,INDEX(Flettilisti,,1),INDEX(Flettilisti,,2),,0)</f>
        <v>Vantar flokkun</v>
      </c>
      <c r="Q628" s="11" t="str">
        <f>IF(ISBLANK(M628),"",IF(M628&gt;=Gögn!$J$2,"Styrkhæft","Óstyrkhæft"))</f>
        <v/>
      </c>
    </row>
    <row r="629" spans="1:17" x14ac:dyDescent="0.25">
      <c r="A629" s="37">
        <f t="shared" si="9"/>
        <v>628</v>
      </c>
      <c r="B629" s="67"/>
      <c r="C629" s="68"/>
      <c r="D629" s="67"/>
      <c r="E629" s="67"/>
      <c r="F629" s="67"/>
      <c r="G629" s="67"/>
      <c r="H629" s="67"/>
      <c r="I629" s="67"/>
      <c r="J629" s="67"/>
      <c r="K629" s="67"/>
      <c r="L629" s="67"/>
      <c r="M629" s="69"/>
      <c r="O629" s="11" t="s">
        <v>450</v>
      </c>
      <c r="P629" s="11" t="str" cm="1">
        <f t="array" ref="P629">_xlfn.XLOOKUP(O629,INDEX(Flettilisti,,1),INDEX(Flettilisti,,2),,0)</f>
        <v>Vantar flokkun</v>
      </c>
      <c r="Q629" s="11" t="str">
        <f>IF(ISBLANK(M629),"",IF(M629&gt;=Gögn!$J$2,"Styrkhæft","Óstyrkhæft"))</f>
        <v/>
      </c>
    </row>
    <row r="630" spans="1:17" x14ac:dyDescent="0.25">
      <c r="A630" s="37">
        <f t="shared" si="9"/>
        <v>629</v>
      </c>
      <c r="B630" s="67"/>
      <c r="C630" s="68"/>
      <c r="D630" s="67"/>
      <c r="E630" s="67"/>
      <c r="F630" s="67"/>
      <c r="G630" s="67"/>
      <c r="H630" s="67"/>
      <c r="I630" s="67"/>
      <c r="J630" s="67"/>
      <c r="K630" s="67"/>
      <c r="L630" s="67"/>
      <c r="M630" s="69"/>
      <c r="O630" s="11" t="s">
        <v>450</v>
      </c>
      <c r="P630" s="11" t="str" cm="1">
        <f t="array" ref="P630">_xlfn.XLOOKUP(O630,INDEX(Flettilisti,,1),INDEX(Flettilisti,,2),,0)</f>
        <v>Vantar flokkun</v>
      </c>
      <c r="Q630" s="11" t="str">
        <f>IF(ISBLANK(M630),"",IF(M630&gt;=Gögn!$J$2,"Styrkhæft","Óstyrkhæft"))</f>
        <v/>
      </c>
    </row>
    <row r="631" spans="1:17" x14ac:dyDescent="0.25">
      <c r="A631" s="37">
        <f t="shared" si="9"/>
        <v>630</v>
      </c>
      <c r="B631" s="67"/>
      <c r="C631" s="68"/>
      <c r="D631" s="67"/>
      <c r="E631" s="67"/>
      <c r="F631" s="67"/>
      <c r="G631" s="67"/>
      <c r="H631" s="67"/>
      <c r="I631" s="67"/>
      <c r="J631" s="67"/>
      <c r="K631" s="67"/>
      <c r="L631" s="67"/>
      <c r="M631" s="69"/>
      <c r="O631" s="11" t="s">
        <v>450</v>
      </c>
      <c r="P631" s="11" t="str" cm="1">
        <f t="array" ref="P631">_xlfn.XLOOKUP(O631,INDEX(Flettilisti,,1),INDEX(Flettilisti,,2),,0)</f>
        <v>Vantar flokkun</v>
      </c>
      <c r="Q631" s="11" t="str">
        <f>IF(ISBLANK(M631),"",IF(M631&gt;=Gögn!$J$2,"Styrkhæft","Óstyrkhæft"))</f>
        <v/>
      </c>
    </row>
    <row r="632" spans="1:17" x14ac:dyDescent="0.25">
      <c r="A632" s="37">
        <f t="shared" si="9"/>
        <v>631</v>
      </c>
      <c r="B632" s="67"/>
      <c r="C632" s="68"/>
      <c r="D632" s="67"/>
      <c r="E632" s="67"/>
      <c r="F632" s="67"/>
      <c r="G632" s="67"/>
      <c r="H632" s="67"/>
      <c r="I632" s="67"/>
      <c r="J632" s="67"/>
      <c r="K632" s="67"/>
      <c r="L632" s="67"/>
      <c r="M632" s="69"/>
      <c r="O632" s="11" t="s">
        <v>450</v>
      </c>
      <c r="P632" s="11" t="str" cm="1">
        <f t="array" ref="P632">_xlfn.XLOOKUP(O632,INDEX(Flettilisti,,1),INDEX(Flettilisti,,2),,0)</f>
        <v>Vantar flokkun</v>
      </c>
      <c r="Q632" s="11" t="str">
        <f>IF(ISBLANK(M632),"",IF(M632&gt;=Gögn!$J$2,"Styrkhæft","Óstyrkhæft"))</f>
        <v/>
      </c>
    </row>
    <row r="633" spans="1:17" x14ac:dyDescent="0.25">
      <c r="A633" s="37">
        <f t="shared" si="9"/>
        <v>632</v>
      </c>
      <c r="B633" s="67"/>
      <c r="C633" s="68"/>
      <c r="D633" s="67"/>
      <c r="E633" s="67"/>
      <c r="F633" s="67"/>
      <c r="G633" s="67"/>
      <c r="H633" s="67"/>
      <c r="I633" s="67"/>
      <c r="J633" s="67"/>
      <c r="K633" s="67"/>
      <c r="L633" s="67"/>
      <c r="M633" s="69"/>
      <c r="O633" s="11" t="s">
        <v>450</v>
      </c>
      <c r="P633" s="11" t="str" cm="1">
        <f t="array" ref="P633">_xlfn.XLOOKUP(O633,INDEX(Flettilisti,,1),INDEX(Flettilisti,,2),,0)</f>
        <v>Vantar flokkun</v>
      </c>
      <c r="Q633" s="11" t="str">
        <f>IF(ISBLANK(M633),"",IF(M633&gt;=Gögn!$J$2,"Styrkhæft","Óstyrkhæft"))</f>
        <v/>
      </c>
    </row>
    <row r="634" spans="1:17" x14ac:dyDescent="0.25">
      <c r="A634" s="37">
        <f t="shared" si="9"/>
        <v>633</v>
      </c>
      <c r="B634" s="67"/>
      <c r="C634" s="68"/>
      <c r="D634" s="67"/>
      <c r="E634" s="67"/>
      <c r="F634" s="67"/>
      <c r="G634" s="67"/>
      <c r="H634" s="67"/>
      <c r="I634" s="67"/>
      <c r="J634" s="67"/>
      <c r="K634" s="67"/>
      <c r="L634" s="67"/>
      <c r="M634" s="69"/>
      <c r="O634" s="11" t="s">
        <v>450</v>
      </c>
      <c r="P634" s="11" t="str" cm="1">
        <f t="array" ref="P634">_xlfn.XLOOKUP(O634,INDEX(Flettilisti,,1),INDEX(Flettilisti,,2),,0)</f>
        <v>Vantar flokkun</v>
      </c>
      <c r="Q634" s="11" t="str">
        <f>IF(ISBLANK(M634),"",IF(M634&gt;=Gögn!$J$2,"Styrkhæft","Óstyrkhæft"))</f>
        <v/>
      </c>
    </row>
    <row r="635" spans="1:17" x14ac:dyDescent="0.25">
      <c r="A635" s="37">
        <f t="shared" si="9"/>
        <v>634</v>
      </c>
      <c r="B635" s="67"/>
      <c r="C635" s="68"/>
      <c r="D635" s="67"/>
      <c r="E635" s="67"/>
      <c r="F635" s="67"/>
      <c r="G635" s="67"/>
      <c r="H635" s="67"/>
      <c r="I635" s="67"/>
      <c r="J635" s="67"/>
      <c r="K635" s="67"/>
      <c r="L635" s="67"/>
      <c r="M635" s="69"/>
      <c r="O635" s="11" t="s">
        <v>450</v>
      </c>
      <c r="P635" s="11" t="str" cm="1">
        <f t="array" ref="P635">_xlfn.XLOOKUP(O635,INDEX(Flettilisti,,1),INDEX(Flettilisti,,2),,0)</f>
        <v>Vantar flokkun</v>
      </c>
      <c r="Q635" s="11" t="str">
        <f>IF(ISBLANK(M635),"",IF(M635&gt;=Gögn!$J$2,"Styrkhæft","Óstyrkhæft"))</f>
        <v/>
      </c>
    </row>
    <row r="636" spans="1:17" x14ac:dyDescent="0.25">
      <c r="A636" s="37">
        <f t="shared" si="9"/>
        <v>635</v>
      </c>
      <c r="B636" s="67"/>
      <c r="C636" s="68"/>
      <c r="D636" s="67"/>
      <c r="E636" s="67"/>
      <c r="F636" s="67"/>
      <c r="G636" s="67"/>
      <c r="H636" s="67"/>
      <c r="I636" s="67"/>
      <c r="J636" s="67"/>
      <c r="K636" s="67"/>
      <c r="L636" s="67"/>
      <c r="M636" s="69"/>
      <c r="O636" s="11" t="s">
        <v>450</v>
      </c>
      <c r="P636" s="11" t="str" cm="1">
        <f t="array" ref="P636">_xlfn.XLOOKUP(O636,INDEX(Flettilisti,,1),INDEX(Flettilisti,,2),,0)</f>
        <v>Vantar flokkun</v>
      </c>
      <c r="Q636" s="11" t="str">
        <f>IF(ISBLANK(M636),"",IF(M636&gt;=Gögn!$J$2,"Styrkhæft","Óstyrkhæft"))</f>
        <v/>
      </c>
    </row>
    <row r="637" spans="1:17" x14ac:dyDescent="0.25">
      <c r="A637" s="37">
        <f t="shared" si="9"/>
        <v>636</v>
      </c>
      <c r="B637" s="67"/>
      <c r="C637" s="68"/>
      <c r="D637" s="67"/>
      <c r="E637" s="67"/>
      <c r="F637" s="67"/>
      <c r="G637" s="67"/>
      <c r="H637" s="67"/>
      <c r="I637" s="67"/>
      <c r="J637" s="67"/>
      <c r="K637" s="67"/>
      <c r="L637" s="67"/>
      <c r="M637" s="69"/>
      <c r="O637" s="11" t="s">
        <v>450</v>
      </c>
      <c r="P637" s="11" t="str" cm="1">
        <f t="array" ref="P637">_xlfn.XLOOKUP(O637,INDEX(Flettilisti,,1),INDEX(Flettilisti,,2),,0)</f>
        <v>Vantar flokkun</v>
      </c>
      <c r="Q637" s="11" t="str">
        <f>IF(ISBLANK(M637),"",IF(M637&gt;=Gögn!$J$2,"Styrkhæft","Óstyrkhæft"))</f>
        <v/>
      </c>
    </row>
    <row r="638" spans="1:17" x14ac:dyDescent="0.25">
      <c r="A638" s="37">
        <f t="shared" si="9"/>
        <v>637</v>
      </c>
      <c r="B638" s="67"/>
      <c r="C638" s="68"/>
      <c r="D638" s="67"/>
      <c r="E638" s="67"/>
      <c r="F638" s="67"/>
      <c r="G638" s="67"/>
      <c r="H638" s="67"/>
      <c r="I638" s="67"/>
      <c r="J638" s="67"/>
      <c r="K638" s="67"/>
      <c r="L638" s="67"/>
      <c r="M638" s="69"/>
      <c r="O638" s="11" t="s">
        <v>450</v>
      </c>
      <c r="P638" s="11" t="str" cm="1">
        <f t="array" ref="P638">_xlfn.XLOOKUP(O638,INDEX(Flettilisti,,1),INDEX(Flettilisti,,2),,0)</f>
        <v>Vantar flokkun</v>
      </c>
      <c r="Q638" s="11" t="str">
        <f>IF(ISBLANK(M638),"",IF(M638&gt;=Gögn!$J$2,"Styrkhæft","Óstyrkhæft"))</f>
        <v/>
      </c>
    </row>
    <row r="639" spans="1:17" x14ac:dyDescent="0.25">
      <c r="A639" s="37">
        <f t="shared" si="9"/>
        <v>638</v>
      </c>
      <c r="B639" s="67"/>
      <c r="C639" s="68"/>
      <c r="D639" s="67"/>
      <c r="E639" s="67"/>
      <c r="F639" s="67"/>
      <c r="G639" s="67"/>
      <c r="H639" s="67"/>
      <c r="I639" s="67"/>
      <c r="J639" s="67"/>
      <c r="K639" s="67"/>
      <c r="L639" s="67"/>
      <c r="M639" s="69"/>
      <c r="O639" s="11" t="s">
        <v>450</v>
      </c>
      <c r="P639" s="11" t="str" cm="1">
        <f t="array" ref="P639">_xlfn.XLOOKUP(O639,INDEX(Flettilisti,,1),INDEX(Flettilisti,,2),,0)</f>
        <v>Vantar flokkun</v>
      </c>
      <c r="Q639" s="11" t="str">
        <f>IF(ISBLANK(M639),"",IF(M639&gt;=Gögn!$J$2,"Styrkhæft","Óstyrkhæft"))</f>
        <v/>
      </c>
    </row>
    <row r="640" spans="1:17" x14ac:dyDescent="0.25">
      <c r="A640" s="37">
        <f t="shared" si="9"/>
        <v>639</v>
      </c>
      <c r="B640" s="67"/>
      <c r="C640" s="68"/>
      <c r="D640" s="67"/>
      <c r="E640" s="67"/>
      <c r="F640" s="67"/>
      <c r="G640" s="67"/>
      <c r="H640" s="67"/>
      <c r="I640" s="67"/>
      <c r="J640" s="67"/>
      <c r="K640" s="67"/>
      <c r="L640" s="67"/>
      <c r="M640" s="69"/>
      <c r="O640" s="11" t="s">
        <v>450</v>
      </c>
      <c r="P640" s="11" t="str" cm="1">
        <f t="array" ref="P640">_xlfn.XLOOKUP(O640,INDEX(Flettilisti,,1),INDEX(Flettilisti,,2),,0)</f>
        <v>Vantar flokkun</v>
      </c>
      <c r="Q640" s="11" t="str">
        <f>IF(ISBLANK(M640),"",IF(M640&gt;=Gögn!$J$2,"Styrkhæft","Óstyrkhæft"))</f>
        <v/>
      </c>
    </row>
    <row r="641" spans="1:17" x14ac:dyDescent="0.25">
      <c r="A641" s="37">
        <f t="shared" si="9"/>
        <v>640</v>
      </c>
      <c r="B641" s="67"/>
      <c r="C641" s="68"/>
      <c r="D641" s="67"/>
      <c r="E641" s="67"/>
      <c r="F641" s="67"/>
      <c r="G641" s="67"/>
      <c r="H641" s="67"/>
      <c r="I641" s="67"/>
      <c r="J641" s="67"/>
      <c r="K641" s="67"/>
      <c r="L641" s="67"/>
      <c r="M641" s="69"/>
      <c r="O641" s="11" t="s">
        <v>450</v>
      </c>
      <c r="P641" s="11" t="str" cm="1">
        <f t="array" ref="P641">_xlfn.XLOOKUP(O641,INDEX(Flettilisti,,1),INDEX(Flettilisti,,2),,0)</f>
        <v>Vantar flokkun</v>
      </c>
      <c r="Q641" s="11" t="str">
        <f>IF(ISBLANK(M641),"",IF(M641&gt;=Gögn!$J$2,"Styrkhæft","Óstyrkhæft"))</f>
        <v/>
      </c>
    </row>
    <row r="642" spans="1:17" x14ac:dyDescent="0.25">
      <c r="A642" s="37">
        <f t="shared" si="9"/>
        <v>641</v>
      </c>
      <c r="B642" s="67"/>
      <c r="C642" s="68"/>
      <c r="D642" s="67"/>
      <c r="E642" s="67"/>
      <c r="F642" s="67"/>
      <c r="G642" s="67"/>
      <c r="H642" s="67"/>
      <c r="I642" s="67"/>
      <c r="J642" s="67"/>
      <c r="K642" s="67"/>
      <c r="L642" s="67"/>
      <c r="M642" s="69"/>
      <c r="O642" s="11" t="s">
        <v>450</v>
      </c>
      <c r="P642" s="11" t="str" cm="1">
        <f t="array" ref="P642">_xlfn.XLOOKUP(O642,INDEX(Flettilisti,,1),INDEX(Flettilisti,,2),,0)</f>
        <v>Vantar flokkun</v>
      </c>
      <c r="Q642" s="11" t="str">
        <f>IF(ISBLANK(M642),"",IF(M642&gt;=Gögn!$J$2,"Styrkhæft","Óstyrkhæft"))</f>
        <v/>
      </c>
    </row>
    <row r="643" spans="1:17" x14ac:dyDescent="0.25">
      <c r="A643" s="37">
        <f t="shared" si="9"/>
        <v>642</v>
      </c>
      <c r="B643" s="67"/>
      <c r="C643" s="68"/>
      <c r="D643" s="67"/>
      <c r="E643" s="67"/>
      <c r="F643" s="67"/>
      <c r="G643" s="67"/>
      <c r="H643" s="67"/>
      <c r="I643" s="67"/>
      <c r="J643" s="67"/>
      <c r="K643" s="67"/>
      <c r="L643" s="67"/>
      <c r="M643" s="69"/>
      <c r="O643" s="11" t="s">
        <v>450</v>
      </c>
      <c r="P643" s="11" t="str" cm="1">
        <f t="array" ref="P643">_xlfn.XLOOKUP(O643,INDEX(Flettilisti,,1),INDEX(Flettilisti,,2),,0)</f>
        <v>Vantar flokkun</v>
      </c>
      <c r="Q643" s="11" t="str">
        <f>IF(ISBLANK(M643),"",IF(M643&gt;=Gögn!$J$2,"Styrkhæft","Óstyrkhæft"))</f>
        <v/>
      </c>
    </row>
    <row r="644" spans="1:17" x14ac:dyDescent="0.25">
      <c r="A644" s="37">
        <f t="shared" ref="A644:A707" si="10">A643+1</f>
        <v>643</v>
      </c>
      <c r="B644" s="67"/>
      <c r="C644" s="68"/>
      <c r="D644" s="67"/>
      <c r="E644" s="67"/>
      <c r="F644" s="67"/>
      <c r="G644" s="67"/>
      <c r="H644" s="67"/>
      <c r="I644" s="67"/>
      <c r="J644" s="67"/>
      <c r="K644" s="67"/>
      <c r="L644" s="67"/>
      <c r="M644" s="69"/>
      <c r="O644" s="11" t="s">
        <v>450</v>
      </c>
      <c r="P644" s="11" t="str" cm="1">
        <f t="array" ref="P644">_xlfn.XLOOKUP(O644,INDEX(Flettilisti,,1),INDEX(Flettilisti,,2),,0)</f>
        <v>Vantar flokkun</v>
      </c>
      <c r="Q644" s="11" t="str">
        <f>IF(ISBLANK(M644),"",IF(M644&gt;=Gögn!$J$2,"Styrkhæft","Óstyrkhæft"))</f>
        <v/>
      </c>
    </row>
    <row r="645" spans="1:17" x14ac:dyDescent="0.25">
      <c r="A645" s="37">
        <f t="shared" si="10"/>
        <v>644</v>
      </c>
      <c r="B645" s="67"/>
      <c r="C645" s="68"/>
      <c r="D645" s="67"/>
      <c r="E645" s="67"/>
      <c r="F645" s="67"/>
      <c r="G645" s="67"/>
      <c r="H645" s="67"/>
      <c r="I645" s="67"/>
      <c r="J645" s="67"/>
      <c r="K645" s="67"/>
      <c r="L645" s="67"/>
      <c r="M645" s="69"/>
      <c r="O645" s="11" t="s">
        <v>450</v>
      </c>
      <c r="P645" s="11" t="str" cm="1">
        <f t="array" ref="P645">_xlfn.XLOOKUP(O645,INDEX(Flettilisti,,1),INDEX(Flettilisti,,2),,0)</f>
        <v>Vantar flokkun</v>
      </c>
      <c r="Q645" s="11" t="str">
        <f>IF(ISBLANK(M645),"",IF(M645&gt;=Gögn!$J$2,"Styrkhæft","Óstyrkhæft"))</f>
        <v/>
      </c>
    </row>
    <row r="646" spans="1:17" x14ac:dyDescent="0.25">
      <c r="A646" s="37">
        <f t="shared" si="10"/>
        <v>645</v>
      </c>
      <c r="B646" s="67"/>
      <c r="C646" s="68"/>
      <c r="D646" s="67"/>
      <c r="E646" s="67"/>
      <c r="F646" s="67"/>
      <c r="G646" s="67"/>
      <c r="H646" s="67"/>
      <c r="I646" s="67"/>
      <c r="J646" s="67"/>
      <c r="K646" s="67"/>
      <c r="L646" s="67"/>
      <c r="M646" s="69"/>
      <c r="O646" s="11" t="s">
        <v>450</v>
      </c>
      <c r="P646" s="11" t="str" cm="1">
        <f t="array" ref="P646">_xlfn.XLOOKUP(O646,INDEX(Flettilisti,,1),INDEX(Flettilisti,,2),,0)</f>
        <v>Vantar flokkun</v>
      </c>
      <c r="Q646" s="11" t="str">
        <f>IF(ISBLANK(M646),"",IF(M646&gt;=Gögn!$J$2,"Styrkhæft","Óstyrkhæft"))</f>
        <v/>
      </c>
    </row>
    <row r="647" spans="1:17" x14ac:dyDescent="0.25">
      <c r="A647" s="37">
        <f t="shared" si="10"/>
        <v>646</v>
      </c>
      <c r="B647" s="67"/>
      <c r="C647" s="68"/>
      <c r="D647" s="67"/>
      <c r="E647" s="67"/>
      <c r="F647" s="67"/>
      <c r="G647" s="67"/>
      <c r="H647" s="67"/>
      <c r="I647" s="67"/>
      <c r="J647" s="67"/>
      <c r="K647" s="67"/>
      <c r="L647" s="67"/>
      <c r="M647" s="69"/>
      <c r="O647" s="11" t="s">
        <v>450</v>
      </c>
      <c r="P647" s="11" t="str" cm="1">
        <f t="array" ref="P647">_xlfn.XLOOKUP(O647,INDEX(Flettilisti,,1),INDEX(Flettilisti,,2),,0)</f>
        <v>Vantar flokkun</v>
      </c>
      <c r="Q647" s="11" t="str">
        <f>IF(ISBLANK(M647),"",IF(M647&gt;=Gögn!$J$2,"Styrkhæft","Óstyrkhæft"))</f>
        <v/>
      </c>
    </row>
    <row r="648" spans="1:17" x14ac:dyDescent="0.25">
      <c r="A648" s="37">
        <f t="shared" si="10"/>
        <v>647</v>
      </c>
      <c r="B648" s="67"/>
      <c r="C648" s="68"/>
      <c r="D648" s="67"/>
      <c r="E648" s="67"/>
      <c r="F648" s="67"/>
      <c r="G648" s="67"/>
      <c r="H648" s="67"/>
      <c r="I648" s="67"/>
      <c r="J648" s="67"/>
      <c r="K648" s="67"/>
      <c r="L648" s="67"/>
      <c r="M648" s="69"/>
      <c r="O648" s="11" t="s">
        <v>450</v>
      </c>
      <c r="P648" s="11" t="str" cm="1">
        <f t="array" ref="P648">_xlfn.XLOOKUP(O648,INDEX(Flettilisti,,1),INDEX(Flettilisti,,2),,0)</f>
        <v>Vantar flokkun</v>
      </c>
      <c r="Q648" s="11" t="str">
        <f>IF(ISBLANK(M648),"",IF(M648&gt;=Gögn!$J$2,"Styrkhæft","Óstyrkhæft"))</f>
        <v/>
      </c>
    </row>
    <row r="649" spans="1:17" x14ac:dyDescent="0.25">
      <c r="A649" s="37">
        <f t="shared" si="10"/>
        <v>648</v>
      </c>
      <c r="B649" s="67"/>
      <c r="C649" s="68"/>
      <c r="D649" s="67"/>
      <c r="E649" s="67"/>
      <c r="F649" s="67"/>
      <c r="G649" s="67"/>
      <c r="H649" s="67"/>
      <c r="I649" s="67"/>
      <c r="J649" s="67"/>
      <c r="K649" s="67"/>
      <c r="L649" s="67"/>
      <c r="M649" s="69"/>
      <c r="O649" s="11" t="s">
        <v>450</v>
      </c>
      <c r="P649" s="11" t="str" cm="1">
        <f t="array" ref="P649">_xlfn.XLOOKUP(O649,INDEX(Flettilisti,,1),INDEX(Flettilisti,,2),,0)</f>
        <v>Vantar flokkun</v>
      </c>
      <c r="Q649" s="11" t="str">
        <f>IF(ISBLANK(M649),"",IF(M649&gt;=Gögn!$J$2,"Styrkhæft","Óstyrkhæft"))</f>
        <v/>
      </c>
    </row>
    <row r="650" spans="1:17" x14ac:dyDescent="0.25">
      <c r="A650" s="37">
        <f t="shared" si="10"/>
        <v>649</v>
      </c>
      <c r="B650" s="67"/>
      <c r="C650" s="68"/>
      <c r="D650" s="67"/>
      <c r="E650" s="67"/>
      <c r="F650" s="67"/>
      <c r="G650" s="67"/>
      <c r="H650" s="67"/>
      <c r="I650" s="67"/>
      <c r="J650" s="67"/>
      <c r="K650" s="67"/>
      <c r="L650" s="67"/>
      <c r="M650" s="69"/>
      <c r="O650" s="11" t="s">
        <v>450</v>
      </c>
      <c r="P650" s="11" t="str" cm="1">
        <f t="array" ref="P650">_xlfn.XLOOKUP(O650,INDEX(Flettilisti,,1),INDEX(Flettilisti,,2),,0)</f>
        <v>Vantar flokkun</v>
      </c>
      <c r="Q650" s="11" t="str">
        <f>IF(ISBLANK(M650),"",IF(M650&gt;=Gögn!$J$2,"Styrkhæft","Óstyrkhæft"))</f>
        <v/>
      </c>
    </row>
    <row r="651" spans="1:17" x14ac:dyDescent="0.25">
      <c r="A651" s="37">
        <f t="shared" si="10"/>
        <v>650</v>
      </c>
      <c r="B651" s="67"/>
      <c r="C651" s="68"/>
      <c r="D651" s="67"/>
      <c r="E651" s="67"/>
      <c r="F651" s="67"/>
      <c r="G651" s="67"/>
      <c r="H651" s="67"/>
      <c r="I651" s="67"/>
      <c r="J651" s="67"/>
      <c r="K651" s="67"/>
      <c r="L651" s="67"/>
      <c r="M651" s="69"/>
      <c r="O651" s="11" t="s">
        <v>450</v>
      </c>
      <c r="P651" s="11" t="str" cm="1">
        <f t="array" ref="P651">_xlfn.XLOOKUP(O651,INDEX(Flettilisti,,1),INDEX(Flettilisti,,2),,0)</f>
        <v>Vantar flokkun</v>
      </c>
      <c r="Q651" s="11" t="str">
        <f>IF(ISBLANK(M651),"",IF(M651&gt;=Gögn!$J$2,"Styrkhæft","Óstyrkhæft"))</f>
        <v/>
      </c>
    </row>
    <row r="652" spans="1:17" x14ac:dyDescent="0.25">
      <c r="A652" s="37">
        <f t="shared" si="10"/>
        <v>651</v>
      </c>
      <c r="B652" s="67"/>
      <c r="C652" s="68"/>
      <c r="D652" s="67"/>
      <c r="E652" s="67"/>
      <c r="F652" s="67"/>
      <c r="G652" s="67"/>
      <c r="H652" s="67"/>
      <c r="I652" s="67"/>
      <c r="J652" s="67"/>
      <c r="K652" s="67"/>
      <c r="L652" s="67"/>
      <c r="M652" s="69"/>
      <c r="O652" s="11" t="s">
        <v>450</v>
      </c>
      <c r="P652" s="11" t="str" cm="1">
        <f t="array" ref="P652">_xlfn.XLOOKUP(O652,INDEX(Flettilisti,,1),INDEX(Flettilisti,,2),,0)</f>
        <v>Vantar flokkun</v>
      </c>
      <c r="Q652" s="11" t="str">
        <f>IF(ISBLANK(M652),"",IF(M652&gt;=Gögn!$J$2,"Styrkhæft","Óstyrkhæft"))</f>
        <v/>
      </c>
    </row>
    <row r="653" spans="1:17" x14ac:dyDescent="0.25">
      <c r="A653" s="37">
        <f t="shared" si="10"/>
        <v>652</v>
      </c>
      <c r="B653" s="67"/>
      <c r="C653" s="68"/>
      <c r="D653" s="67"/>
      <c r="E653" s="67"/>
      <c r="F653" s="67"/>
      <c r="G653" s="67"/>
      <c r="H653" s="67"/>
      <c r="I653" s="67"/>
      <c r="J653" s="67"/>
      <c r="K653" s="67"/>
      <c r="L653" s="67"/>
      <c r="M653" s="69"/>
      <c r="O653" s="11" t="s">
        <v>450</v>
      </c>
      <c r="P653" s="11" t="str" cm="1">
        <f t="array" ref="P653">_xlfn.XLOOKUP(O653,INDEX(Flettilisti,,1),INDEX(Flettilisti,,2),,0)</f>
        <v>Vantar flokkun</v>
      </c>
      <c r="Q653" s="11" t="str">
        <f>IF(ISBLANK(M653),"",IF(M653&gt;=Gögn!$J$2,"Styrkhæft","Óstyrkhæft"))</f>
        <v/>
      </c>
    </row>
    <row r="654" spans="1:17" x14ac:dyDescent="0.25">
      <c r="A654" s="37">
        <f t="shared" si="10"/>
        <v>653</v>
      </c>
      <c r="B654" s="67"/>
      <c r="C654" s="68"/>
      <c r="D654" s="67"/>
      <c r="E654" s="67"/>
      <c r="F654" s="67"/>
      <c r="G654" s="67"/>
      <c r="H654" s="67"/>
      <c r="I654" s="67"/>
      <c r="J654" s="67"/>
      <c r="K654" s="67"/>
      <c r="L654" s="67"/>
      <c r="M654" s="69"/>
      <c r="O654" s="11" t="s">
        <v>450</v>
      </c>
      <c r="P654" s="11" t="str" cm="1">
        <f t="array" ref="P654">_xlfn.XLOOKUP(O654,INDEX(Flettilisti,,1),INDEX(Flettilisti,,2),,0)</f>
        <v>Vantar flokkun</v>
      </c>
      <c r="Q654" s="11" t="str">
        <f>IF(ISBLANK(M654),"",IF(M654&gt;=Gögn!$J$2,"Styrkhæft","Óstyrkhæft"))</f>
        <v/>
      </c>
    </row>
    <row r="655" spans="1:17" x14ac:dyDescent="0.25">
      <c r="A655" s="37">
        <f t="shared" si="10"/>
        <v>654</v>
      </c>
      <c r="B655" s="67"/>
      <c r="C655" s="68"/>
      <c r="D655" s="67"/>
      <c r="E655" s="67"/>
      <c r="F655" s="67"/>
      <c r="G655" s="67"/>
      <c r="H655" s="67"/>
      <c r="I655" s="67"/>
      <c r="J655" s="67"/>
      <c r="K655" s="67"/>
      <c r="L655" s="67"/>
      <c r="M655" s="69"/>
      <c r="O655" s="11" t="s">
        <v>450</v>
      </c>
      <c r="P655" s="11" t="str" cm="1">
        <f t="array" ref="P655">_xlfn.XLOOKUP(O655,INDEX(Flettilisti,,1),INDEX(Flettilisti,,2),,0)</f>
        <v>Vantar flokkun</v>
      </c>
      <c r="Q655" s="11" t="str">
        <f>IF(ISBLANK(M655),"",IF(M655&gt;=Gögn!$J$2,"Styrkhæft","Óstyrkhæft"))</f>
        <v/>
      </c>
    </row>
    <row r="656" spans="1:17" x14ac:dyDescent="0.25">
      <c r="A656" s="37">
        <f t="shared" si="10"/>
        <v>655</v>
      </c>
      <c r="B656" s="67"/>
      <c r="C656" s="68"/>
      <c r="D656" s="67"/>
      <c r="E656" s="67"/>
      <c r="F656" s="67"/>
      <c r="G656" s="67"/>
      <c r="H656" s="67"/>
      <c r="I656" s="67"/>
      <c r="J656" s="67"/>
      <c r="K656" s="67"/>
      <c r="L656" s="67"/>
      <c r="M656" s="69"/>
      <c r="O656" s="11" t="s">
        <v>450</v>
      </c>
      <c r="P656" s="11" t="str" cm="1">
        <f t="array" ref="P656">_xlfn.XLOOKUP(O656,INDEX(Flettilisti,,1),INDEX(Flettilisti,,2),,0)</f>
        <v>Vantar flokkun</v>
      </c>
      <c r="Q656" s="11" t="str">
        <f>IF(ISBLANK(M656),"",IF(M656&gt;=Gögn!$J$2,"Styrkhæft","Óstyrkhæft"))</f>
        <v/>
      </c>
    </row>
    <row r="657" spans="1:17" x14ac:dyDescent="0.25">
      <c r="A657" s="37">
        <f t="shared" si="10"/>
        <v>656</v>
      </c>
      <c r="B657" s="67"/>
      <c r="C657" s="68"/>
      <c r="D657" s="67"/>
      <c r="E657" s="67"/>
      <c r="F657" s="67"/>
      <c r="G657" s="67"/>
      <c r="H657" s="67"/>
      <c r="I657" s="67"/>
      <c r="J657" s="67"/>
      <c r="K657" s="67"/>
      <c r="L657" s="67"/>
      <c r="M657" s="69"/>
      <c r="O657" s="11" t="s">
        <v>450</v>
      </c>
      <c r="P657" s="11" t="str" cm="1">
        <f t="array" ref="P657">_xlfn.XLOOKUP(O657,INDEX(Flettilisti,,1),INDEX(Flettilisti,,2),,0)</f>
        <v>Vantar flokkun</v>
      </c>
      <c r="Q657" s="11" t="str">
        <f>IF(ISBLANK(M657),"",IF(M657&gt;=Gögn!$J$2,"Styrkhæft","Óstyrkhæft"))</f>
        <v/>
      </c>
    </row>
    <row r="658" spans="1:17" x14ac:dyDescent="0.25">
      <c r="A658" s="37">
        <f t="shared" si="10"/>
        <v>657</v>
      </c>
      <c r="B658" s="67"/>
      <c r="C658" s="68"/>
      <c r="D658" s="67"/>
      <c r="E658" s="67"/>
      <c r="F658" s="67"/>
      <c r="G658" s="67"/>
      <c r="H658" s="67"/>
      <c r="I658" s="67"/>
      <c r="J658" s="67"/>
      <c r="K658" s="67"/>
      <c r="L658" s="67"/>
      <c r="M658" s="69"/>
      <c r="O658" s="11" t="s">
        <v>450</v>
      </c>
      <c r="P658" s="11" t="str" cm="1">
        <f t="array" ref="P658">_xlfn.XLOOKUP(O658,INDEX(Flettilisti,,1),INDEX(Flettilisti,,2),,0)</f>
        <v>Vantar flokkun</v>
      </c>
      <c r="Q658" s="11" t="str">
        <f>IF(ISBLANK(M658),"",IF(M658&gt;=Gögn!$J$2,"Styrkhæft","Óstyrkhæft"))</f>
        <v/>
      </c>
    </row>
    <row r="659" spans="1:17" x14ac:dyDescent="0.25">
      <c r="A659" s="37">
        <f t="shared" si="10"/>
        <v>658</v>
      </c>
      <c r="B659" s="67"/>
      <c r="C659" s="68"/>
      <c r="D659" s="67"/>
      <c r="E659" s="67"/>
      <c r="F659" s="67"/>
      <c r="G659" s="67"/>
      <c r="H659" s="67"/>
      <c r="I659" s="67"/>
      <c r="J659" s="67"/>
      <c r="K659" s="67"/>
      <c r="L659" s="67"/>
      <c r="M659" s="69"/>
      <c r="O659" s="11" t="s">
        <v>450</v>
      </c>
      <c r="P659" s="11" t="str" cm="1">
        <f t="array" ref="P659">_xlfn.XLOOKUP(O659,INDEX(Flettilisti,,1),INDEX(Flettilisti,,2),,0)</f>
        <v>Vantar flokkun</v>
      </c>
      <c r="Q659" s="11" t="str">
        <f>IF(ISBLANK(M659),"",IF(M659&gt;=Gögn!$J$2,"Styrkhæft","Óstyrkhæft"))</f>
        <v/>
      </c>
    </row>
    <row r="660" spans="1:17" x14ac:dyDescent="0.25">
      <c r="A660" s="37">
        <f t="shared" si="10"/>
        <v>659</v>
      </c>
      <c r="B660" s="67"/>
      <c r="C660" s="68"/>
      <c r="D660" s="67"/>
      <c r="E660" s="67"/>
      <c r="F660" s="67"/>
      <c r="G660" s="67"/>
      <c r="H660" s="67"/>
      <c r="I660" s="67"/>
      <c r="J660" s="67"/>
      <c r="K660" s="67"/>
      <c r="L660" s="67"/>
      <c r="M660" s="69"/>
      <c r="O660" s="11" t="s">
        <v>450</v>
      </c>
      <c r="P660" s="11" t="str" cm="1">
        <f t="array" ref="P660">_xlfn.XLOOKUP(O660,INDEX(Flettilisti,,1),INDEX(Flettilisti,,2),,0)</f>
        <v>Vantar flokkun</v>
      </c>
      <c r="Q660" s="11" t="str">
        <f>IF(ISBLANK(M660),"",IF(M660&gt;=Gögn!$J$2,"Styrkhæft","Óstyrkhæft"))</f>
        <v/>
      </c>
    </row>
    <row r="661" spans="1:17" x14ac:dyDescent="0.25">
      <c r="A661" s="37">
        <f t="shared" si="10"/>
        <v>660</v>
      </c>
      <c r="B661" s="67"/>
      <c r="C661" s="68"/>
      <c r="D661" s="67"/>
      <c r="E661" s="67"/>
      <c r="F661" s="67"/>
      <c r="G661" s="67"/>
      <c r="H661" s="67"/>
      <c r="I661" s="67"/>
      <c r="J661" s="67"/>
      <c r="K661" s="67"/>
      <c r="L661" s="67"/>
      <c r="M661" s="69"/>
      <c r="O661" s="11" t="s">
        <v>450</v>
      </c>
      <c r="P661" s="11" t="str" cm="1">
        <f t="array" ref="P661">_xlfn.XLOOKUP(O661,INDEX(Flettilisti,,1),INDEX(Flettilisti,,2),,0)</f>
        <v>Vantar flokkun</v>
      </c>
      <c r="Q661" s="11" t="str">
        <f>IF(ISBLANK(M661),"",IF(M661&gt;=Gögn!$J$2,"Styrkhæft","Óstyrkhæft"))</f>
        <v/>
      </c>
    </row>
    <row r="662" spans="1:17" x14ac:dyDescent="0.25">
      <c r="A662" s="37">
        <f t="shared" si="10"/>
        <v>661</v>
      </c>
      <c r="B662" s="67"/>
      <c r="C662" s="68"/>
      <c r="D662" s="67"/>
      <c r="E662" s="67"/>
      <c r="F662" s="67"/>
      <c r="G662" s="67"/>
      <c r="H662" s="67"/>
      <c r="I662" s="67"/>
      <c r="J662" s="67"/>
      <c r="K662" s="67"/>
      <c r="L662" s="67"/>
      <c r="M662" s="69"/>
      <c r="O662" s="11" t="s">
        <v>450</v>
      </c>
      <c r="P662" s="11" t="str" cm="1">
        <f t="array" ref="P662">_xlfn.XLOOKUP(O662,INDEX(Flettilisti,,1),INDEX(Flettilisti,,2),,0)</f>
        <v>Vantar flokkun</v>
      </c>
      <c r="Q662" s="11" t="str">
        <f>IF(ISBLANK(M662),"",IF(M662&gt;=Gögn!$J$2,"Styrkhæft","Óstyrkhæft"))</f>
        <v/>
      </c>
    </row>
    <row r="663" spans="1:17" x14ac:dyDescent="0.25">
      <c r="A663" s="37">
        <f t="shared" si="10"/>
        <v>662</v>
      </c>
      <c r="B663" s="67"/>
      <c r="C663" s="68"/>
      <c r="D663" s="67"/>
      <c r="E663" s="67"/>
      <c r="F663" s="67"/>
      <c r="G663" s="67"/>
      <c r="H663" s="67"/>
      <c r="I663" s="67"/>
      <c r="J663" s="67"/>
      <c r="K663" s="67"/>
      <c r="L663" s="67"/>
      <c r="M663" s="69"/>
      <c r="O663" s="11" t="s">
        <v>450</v>
      </c>
      <c r="P663" s="11" t="str" cm="1">
        <f t="array" ref="P663">_xlfn.XLOOKUP(O663,INDEX(Flettilisti,,1),INDEX(Flettilisti,,2),,0)</f>
        <v>Vantar flokkun</v>
      </c>
      <c r="Q663" s="11" t="str">
        <f>IF(ISBLANK(M663),"",IF(M663&gt;=Gögn!$J$2,"Styrkhæft","Óstyrkhæft"))</f>
        <v/>
      </c>
    </row>
    <row r="664" spans="1:17" x14ac:dyDescent="0.25">
      <c r="A664" s="37">
        <f t="shared" si="10"/>
        <v>663</v>
      </c>
      <c r="B664" s="67"/>
      <c r="C664" s="68"/>
      <c r="D664" s="67"/>
      <c r="E664" s="67"/>
      <c r="F664" s="67"/>
      <c r="G664" s="67"/>
      <c r="H664" s="67"/>
      <c r="I664" s="67"/>
      <c r="J664" s="67"/>
      <c r="K664" s="67"/>
      <c r="L664" s="67"/>
      <c r="M664" s="69"/>
      <c r="O664" s="11" t="s">
        <v>450</v>
      </c>
      <c r="P664" s="11" t="str" cm="1">
        <f t="array" ref="P664">_xlfn.XLOOKUP(O664,INDEX(Flettilisti,,1),INDEX(Flettilisti,,2),,0)</f>
        <v>Vantar flokkun</v>
      </c>
      <c r="Q664" s="11" t="str">
        <f>IF(ISBLANK(M664),"",IF(M664&gt;=Gögn!$J$2,"Styrkhæft","Óstyrkhæft"))</f>
        <v/>
      </c>
    </row>
    <row r="665" spans="1:17" x14ac:dyDescent="0.25">
      <c r="A665" s="37">
        <f t="shared" si="10"/>
        <v>664</v>
      </c>
      <c r="B665" s="67"/>
      <c r="C665" s="68"/>
      <c r="D665" s="67"/>
      <c r="E665" s="67"/>
      <c r="F665" s="67"/>
      <c r="G665" s="67"/>
      <c r="H665" s="67"/>
      <c r="I665" s="67"/>
      <c r="J665" s="67"/>
      <c r="K665" s="67"/>
      <c r="L665" s="67"/>
      <c r="M665" s="69"/>
      <c r="O665" s="11" t="s">
        <v>450</v>
      </c>
      <c r="P665" s="11" t="str" cm="1">
        <f t="array" ref="P665">_xlfn.XLOOKUP(O665,INDEX(Flettilisti,,1),INDEX(Flettilisti,,2),,0)</f>
        <v>Vantar flokkun</v>
      </c>
      <c r="Q665" s="11" t="str">
        <f>IF(ISBLANK(M665),"",IF(M665&gt;=Gögn!$J$2,"Styrkhæft","Óstyrkhæft"))</f>
        <v/>
      </c>
    </row>
    <row r="666" spans="1:17" x14ac:dyDescent="0.25">
      <c r="A666" s="37">
        <f t="shared" si="10"/>
        <v>665</v>
      </c>
      <c r="B666" s="67"/>
      <c r="C666" s="68"/>
      <c r="D666" s="67"/>
      <c r="E666" s="67"/>
      <c r="F666" s="67"/>
      <c r="G666" s="67"/>
      <c r="H666" s="67"/>
      <c r="I666" s="67"/>
      <c r="J666" s="67"/>
      <c r="K666" s="67"/>
      <c r="L666" s="67"/>
      <c r="M666" s="69"/>
      <c r="O666" s="11" t="s">
        <v>450</v>
      </c>
      <c r="P666" s="11" t="str" cm="1">
        <f t="array" ref="P666">_xlfn.XLOOKUP(O666,INDEX(Flettilisti,,1),INDEX(Flettilisti,,2),,0)</f>
        <v>Vantar flokkun</v>
      </c>
      <c r="Q666" s="11" t="str">
        <f>IF(ISBLANK(M666),"",IF(M666&gt;=Gögn!$J$2,"Styrkhæft","Óstyrkhæft"))</f>
        <v/>
      </c>
    </row>
    <row r="667" spans="1:17" x14ac:dyDescent="0.25">
      <c r="A667" s="37">
        <f t="shared" si="10"/>
        <v>666</v>
      </c>
      <c r="B667" s="67"/>
      <c r="C667" s="68"/>
      <c r="D667" s="67"/>
      <c r="E667" s="67"/>
      <c r="F667" s="67"/>
      <c r="G667" s="67"/>
      <c r="H667" s="67"/>
      <c r="I667" s="67"/>
      <c r="J667" s="67"/>
      <c r="K667" s="67"/>
      <c r="L667" s="67"/>
      <c r="M667" s="69"/>
      <c r="O667" s="11" t="s">
        <v>450</v>
      </c>
      <c r="P667" s="11" t="str" cm="1">
        <f t="array" ref="P667">_xlfn.XLOOKUP(O667,INDEX(Flettilisti,,1),INDEX(Flettilisti,,2),,0)</f>
        <v>Vantar flokkun</v>
      </c>
      <c r="Q667" s="11" t="str">
        <f>IF(ISBLANK(M667),"",IF(M667&gt;=Gögn!$J$2,"Styrkhæft","Óstyrkhæft"))</f>
        <v/>
      </c>
    </row>
    <row r="668" spans="1:17" x14ac:dyDescent="0.25">
      <c r="A668" s="37">
        <f t="shared" si="10"/>
        <v>667</v>
      </c>
      <c r="B668" s="67"/>
      <c r="C668" s="68"/>
      <c r="D668" s="67"/>
      <c r="E668" s="67"/>
      <c r="F668" s="67"/>
      <c r="G668" s="67"/>
      <c r="H668" s="67"/>
      <c r="I668" s="67"/>
      <c r="J668" s="67"/>
      <c r="K668" s="67"/>
      <c r="L668" s="67"/>
      <c r="M668" s="69"/>
      <c r="O668" s="11" t="s">
        <v>450</v>
      </c>
      <c r="P668" s="11" t="str" cm="1">
        <f t="array" ref="P668">_xlfn.XLOOKUP(O668,INDEX(Flettilisti,,1),INDEX(Flettilisti,,2),,0)</f>
        <v>Vantar flokkun</v>
      </c>
      <c r="Q668" s="11" t="str">
        <f>IF(ISBLANK(M668),"",IF(M668&gt;=Gögn!$J$2,"Styrkhæft","Óstyrkhæft"))</f>
        <v/>
      </c>
    </row>
    <row r="669" spans="1:17" x14ac:dyDescent="0.25">
      <c r="A669" s="37">
        <f t="shared" si="10"/>
        <v>668</v>
      </c>
      <c r="B669" s="67"/>
      <c r="C669" s="68"/>
      <c r="D669" s="67"/>
      <c r="E669" s="67"/>
      <c r="F669" s="67"/>
      <c r="G669" s="67"/>
      <c r="H669" s="67"/>
      <c r="I669" s="67"/>
      <c r="J669" s="67"/>
      <c r="K669" s="67"/>
      <c r="L669" s="67"/>
      <c r="M669" s="69"/>
      <c r="O669" s="11" t="s">
        <v>450</v>
      </c>
      <c r="P669" s="11" t="str" cm="1">
        <f t="array" ref="P669">_xlfn.XLOOKUP(O669,INDEX(Flettilisti,,1),INDEX(Flettilisti,,2),,0)</f>
        <v>Vantar flokkun</v>
      </c>
      <c r="Q669" s="11" t="str">
        <f>IF(ISBLANK(M669),"",IF(M669&gt;=Gögn!$J$2,"Styrkhæft","Óstyrkhæft"))</f>
        <v/>
      </c>
    </row>
    <row r="670" spans="1:17" x14ac:dyDescent="0.25">
      <c r="A670" s="37">
        <f t="shared" si="10"/>
        <v>669</v>
      </c>
      <c r="B670" s="67"/>
      <c r="C670" s="68"/>
      <c r="D670" s="67"/>
      <c r="E670" s="67"/>
      <c r="F670" s="67"/>
      <c r="G670" s="67"/>
      <c r="H670" s="67"/>
      <c r="I670" s="67"/>
      <c r="J670" s="67"/>
      <c r="K670" s="67"/>
      <c r="L670" s="67"/>
      <c r="M670" s="69"/>
      <c r="O670" s="11" t="s">
        <v>450</v>
      </c>
      <c r="P670" s="11" t="str" cm="1">
        <f t="array" ref="P670">_xlfn.XLOOKUP(O670,INDEX(Flettilisti,,1),INDEX(Flettilisti,,2),,0)</f>
        <v>Vantar flokkun</v>
      </c>
      <c r="Q670" s="11" t="str">
        <f>IF(ISBLANK(M670),"",IF(M670&gt;=Gögn!$J$2,"Styrkhæft","Óstyrkhæft"))</f>
        <v/>
      </c>
    </row>
    <row r="671" spans="1:17" x14ac:dyDescent="0.25">
      <c r="A671" s="37">
        <f t="shared" si="10"/>
        <v>670</v>
      </c>
      <c r="B671" s="67"/>
      <c r="C671" s="68"/>
      <c r="D671" s="67"/>
      <c r="E671" s="67"/>
      <c r="F671" s="67"/>
      <c r="G671" s="67"/>
      <c r="H671" s="67"/>
      <c r="I671" s="67"/>
      <c r="J671" s="67"/>
      <c r="K671" s="67"/>
      <c r="L671" s="67"/>
      <c r="M671" s="69"/>
      <c r="O671" s="11" t="s">
        <v>450</v>
      </c>
      <c r="P671" s="11" t="str" cm="1">
        <f t="array" ref="P671">_xlfn.XLOOKUP(O671,INDEX(Flettilisti,,1),INDEX(Flettilisti,,2),,0)</f>
        <v>Vantar flokkun</v>
      </c>
      <c r="Q671" s="11" t="str">
        <f>IF(ISBLANK(M671),"",IF(M671&gt;=Gögn!$J$2,"Styrkhæft","Óstyrkhæft"))</f>
        <v/>
      </c>
    </row>
    <row r="672" spans="1:17" x14ac:dyDescent="0.25">
      <c r="A672" s="37">
        <f t="shared" si="10"/>
        <v>671</v>
      </c>
      <c r="B672" s="67"/>
      <c r="C672" s="68"/>
      <c r="D672" s="67"/>
      <c r="E672" s="67"/>
      <c r="F672" s="67"/>
      <c r="G672" s="67"/>
      <c r="H672" s="67"/>
      <c r="I672" s="67"/>
      <c r="J672" s="67"/>
      <c r="K672" s="67"/>
      <c r="L672" s="67"/>
      <c r="M672" s="69"/>
      <c r="O672" s="11" t="s">
        <v>450</v>
      </c>
      <c r="P672" s="11" t="str" cm="1">
        <f t="array" ref="P672">_xlfn.XLOOKUP(O672,INDEX(Flettilisti,,1),INDEX(Flettilisti,,2),,0)</f>
        <v>Vantar flokkun</v>
      </c>
      <c r="Q672" s="11" t="str">
        <f>IF(ISBLANK(M672),"",IF(M672&gt;=Gögn!$J$2,"Styrkhæft","Óstyrkhæft"))</f>
        <v/>
      </c>
    </row>
    <row r="673" spans="1:17" x14ac:dyDescent="0.25">
      <c r="A673" s="37">
        <f t="shared" si="10"/>
        <v>672</v>
      </c>
      <c r="B673" s="67"/>
      <c r="C673" s="68"/>
      <c r="D673" s="67"/>
      <c r="E673" s="67"/>
      <c r="F673" s="67"/>
      <c r="G673" s="67"/>
      <c r="H673" s="67"/>
      <c r="I673" s="67"/>
      <c r="J673" s="67"/>
      <c r="K673" s="67"/>
      <c r="L673" s="67"/>
      <c r="M673" s="69"/>
      <c r="O673" s="11" t="s">
        <v>450</v>
      </c>
      <c r="P673" s="11" t="str" cm="1">
        <f t="array" ref="P673">_xlfn.XLOOKUP(O673,INDEX(Flettilisti,,1),INDEX(Flettilisti,,2),,0)</f>
        <v>Vantar flokkun</v>
      </c>
      <c r="Q673" s="11" t="str">
        <f>IF(ISBLANK(M673),"",IF(M673&gt;=Gögn!$J$2,"Styrkhæft","Óstyrkhæft"))</f>
        <v/>
      </c>
    </row>
    <row r="674" spans="1:17" x14ac:dyDescent="0.25">
      <c r="A674" s="37">
        <f t="shared" si="10"/>
        <v>673</v>
      </c>
      <c r="B674" s="67"/>
      <c r="C674" s="68"/>
      <c r="D674" s="67"/>
      <c r="E674" s="67"/>
      <c r="F674" s="67"/>
      <c r="G674" s="67"/>
      <c r="H674" s="67"/>
      <c r="I674" s="67"/>
      <c r="J674" s="67"/>
      <c r="K674" s="67"/>
      <c r="L674" s="67"/>
      <c r="M674" s="69"/>
      <c r="O674" s="11" t="s">
        <v>450</v>
      </c>
      <c r="P674" s="11" t="str" cm="1">
        <f t="array" ref="P674">_xlfn.XLOOKUP(O674,INDEX(Flettilisti,,1),INDEX(Flettilisti,,2),,0)</f>
        <v>Vantar flokkun</v>
      </c>
      <c r="Q674" s="11" t="str">
        <f>IF(ISBLANK(M674),"",IF(M674&gt;=Gögn!$J$2,"Styrkhæft","Óstyrkhæft"))</f>
        <v/>
      </c>
    </row>
    <row r="675" spans="1:17" x14ac:dyDescent="0.25">
      <c r="A675" s="37">
        <f t="shared" si="10"/>
        <v>674</v>
      </c>
      <c r="B675" s="67"/>
      <c r="C675" s="68"/>
      <c r="D675" s="67"/>
      <c r="E675" s="67"/>
      <c r="F675" s="67"/>
      <c r="G675" s="67"/>
      <c r="H675" s="67"/>
      <c r="I675" s="67"/>
      <c r="J675" s="67"/>
      <c r="K675" s="67"/>
      <c r="L675" s="67"/>
      <c r="M675" s="69"/>
      <c r="O675" s="11" t="s">
        <v>450</v>
      </c>
      <c r="P675" s="11" t="str" cm="1">
        <f t="array" ref="P675">_xlfn.XLOOKUP(O675,INDEX(Flettilisti,,1),INDEX(Flettilisti,,2),,0)</f>
        <v>Vantar flokkun</v>
      </c>
      <c r="Q675" s="11" t="str">
        <f>IF(ISBLANK(M675),"",IF(M675&gt;=Gögn!$J$2,"Styrkhæft","Óstyrkhæft"))</f>
        <v/>
      </c>
    </row>
    <row r="676" spans="1:17" x14ac:dyDescent="0.25">
      <c r="A676" s="37">
        <f t="shared" si="10"/>
        <v>675</v>
      </c>
      <c r="B676" s="67"/>
      <c r="C676" s="68"/>
      <c r="D676" s="67"/>
      <c r="E676" s="67"/>
      <c r="F676" s="67"/>
      <c r="G676" s="67"/>
      <c r="H676" s="67"/>
      <c r="I676" s="67"/>
      <c r="J676" s="67"/>
      <c r="K676" s="67"/>
      <c r="L676" s="67"/>
      <c r="M676" s="69"/>
      <c r="O676" s="11" t="s">
        <v>450</v>
      </c>
      <c r="P676" s="11" t="str" cm="1">
        <f t="array" ref="P676">_xlfn.XLOOKUP(O676,INDEX(Flettilisti,,1),INDEX(Flettilisti,,2),,0)</f>
        <v>Vantar flokkun</v>
      </c>
      <c r="Q676" s="11" t="str">
        <f>IF(ISBLANK(M676),"",IF(M676&gt;=Gögn!$J$2,"Styrkhæft","Óstyrkhæft"))</f>
        <v/>
      </c>
    </row>
    <row r="677" spans="1:17" x14ac:dyDescent="0.25">
      <c r="A677" s="37">
        <f t="shared" si="10"/>
        <v>676</v>
      </c>
      <c r="B677" s="67"/>
      <c r="C677" s="68"/>
      <c r="D677" s="67"/>
      <c r="E677" s="67"/>
      <c r="F677" s="67"/>
      <c r="G677" s="67"/>
      <c r="H677" s="67"/>
      <c r="I677" s="67"/>
      <c r="J677" s="67"/>
      <c r="K677" s="67"/>
      <c r="L677" s="67"/>
      <c r="M677" s="69"/>
      <c r="O677" s="11" t="s">
        <v>450</v>
      </c>
      <c r="P677" s="11" t="str" cm="1">
        <f t="array" ref="P677">_xlfn.XLOOKUP(O677,INDEX(Flettilisti,,1),INDEX(Flettilisti,,2),,0)</f>
        <v>Vantar flokkun</v>
      </c>
      <c r="Q677" s="11" t="str">
        <f>IF(ISBLANK(M677),"",IF(M677&gt;=Gögn!$J$2,"Styrkhæft","Óstyrkhæft"))</f>
        <v/>
      </c>
    </row>
    <row r="678" spans="1:17" x14ac:dyDescent="0.25">
      <c r="A678" s="37">
        <f t="shared" si="10"/>
        <v>677</v>
      </c>
      <c r="B678" s="67"/>
      <c r="C678" s="68"/>
      <c r="D678" s="67"/>
      <c r="E678" s="67"/>
      <c r="F678" s="67"/>
      <c r="G678" s="67"/>
      <c r="H678" s="67"/>
      <c r="I678" s="67"/>
      <c r="J678" s="67"/>
      <c r="K678" s="67"/>
      <c r="L678" s="67"/>
      <c r="M678" s="69"/>
      <c r="O678" s="11" t="s">
        <v>450</v>
      </c>
      <c r="P678" s="11" t="str" cm="1">
        <f t="array" ref="P678">_xlfn.XLOOKUP(O678,INDEX(Flettilisti,,1),INDEX(Flettilisti,,2),,0)</f>
        <v>Vantar flokkun</v>
      </c>
      <c r="Q678" s="11" t="str">
        <f>IF(ISBLANK(M678),"",IF(M678&gt;=Gögn!$J$2,"Styrkhæft","Óstyrkhæft"))</f>
        <v/>
      </c>
    </row>
    <row r="679" spans="1:17" x14ac:dyDescent="0.25">
      <c r="A679" s="37">
        <f t="shared" si="10"/>
        <v>678</v>
      </c>
      <c r="B679" s="67"/>
      <c r="C679" s="68"/>
      <c r="D679" s="67"/>
      <c r="E679" s="67"/>
      <c r="F679" s="67"/>
      <c r="G679" s="67"/>
      <c r="H679" s="67"/>
      <c r="I679" s="67"/>
      <c r="J679" s="67"/>
      <c r="K679" s="67"/>
      <c r="L679" s="67"/>
      <c r="M679" s="69"/>
      <c r="O679" s="11" t="s">
        <v>450</v>
      </c>
      <c r="P679" s="11" t="str" cm="1">
        <f t="array" ref="P679">_xlfn.XLOOKUP(O679,INDEX(Flettilisti,,1),INDEX(Flettilisti,,2),,0)</f>
        <v>Vantar flokkun</v>
      </c>
      <c r="Q679" s="11" t="str">
        <f>IF(ISBLANK(M679),"",IF(M679&gt;=Gögn!$J$2,"Styrkhæft","Óstyrkhæft"))</f>
        <v/>
      </c>
    </row>
    <row r="680" spans="1:17" x14ac:dyDescent="0.25">
      <c r="A680" s="37">
        <f t="shared" si="10"/>
        <v>679</v>
      </c>
      <c r="B680" s="67"/>
      <c r="C680" s="68"/>
      <c r="D680" s="67"/>
      <c r="E680" s="67"/>
      <c r="F680" s="67"/>
      <c r="G680" s="67"/>
      <c r="H680" s="67"/>
      <c r="I680" s="67"/>
      <c r="J680" s="67"/>
      <c r="K680" s="67"/>
      <c r="L680" s="67"/>
      <c r="M680" s="69"/>
      <c r="O680" s="11" t="s">
        <v>450</v>
      </c>
      <c r="P680" s="11" t="str" cm="1">
        <f t="array" ref="P680">_xlfn.XLOOKUP(O680,INDEX(Flettilisti,,1),INDEX(Flettilisti,,2),,0)</f>
        <v>Vantar flokkun</v>
      </c>
      <c r="Q680" s="11" t="str">
        <f>IF(ISBLANK(M680),"",IF(M680&gt;=Gögn!$J$2,"Styrkhæft","Óstyrkhæft"))</f>
        <v/>
      </c>
    </row>
    <row r="681" spans="1:17" x14ac:dyDescent="0.25">
      <c r="A681" s="37">
        <f t="shared" si="10"/>
        <v>680</v>
      </c>
      <c r="B681" s="67"/>
      <c r="C681" s="68"/>
      <c r="D681" s="67"/>
      <c r="E681" s="67"/>
      <c r="F681" s="67"/>
      <c r="G681" s="67"/>
      <c r="H681" s="67"/>
      <c r="I681" s="67"/>
      <c r="J681" s="67"/>
      <c r="K681" s="67"/>
      <c r="L681" s="67"/>
      <c r="M681" s="69"/>
      <c r="O681" s="11" t="s">
        <v>450</v>
      </c>
      <c r="P681" s="11" t="str" cm="1">
        <f t="array" ref="P681">_xlfn.XLOOKUP(O681,INDEX(Flettilisti,,1),INDEX(Flettilisti,,2),,0)</f>
        <v>Vantar flokkun</v>
      </c>
      <c r="Q681" s="11" t="str">
        <f>IF(ISBLANK(M681),"",IF(M681&gt;=Gögn!$J$2,"Styrkhæft","Óstyrkhæft"))</f>
        <v/>
      </c>
    </row>
    <row r="682" spans="1:17" x14ac:dyDescent="0.25">
      <c r="A682" s="37">
        <f t="shared" si="10"/>
        <v>681</v>
      </c>
      <c r="B682" s="67"/>
      <c r="C682" s="68"/>
      <c r="D682" s="67"/>
      <c r="E682" s="67"/>
      <c r="F682" s="67"/>
      <c r="G682" s="67"/>
      <c r="H682" s="67"/>
      <c r="I682" s="67"/>
      <c r="J682" s="67"/>
      <c r="K682" s="67"/>
      <c r="L682" s="67"/>
      <c r="M682" s="69"/>
      <c r="O682" s="11" t="s">
        <v>450</v>
      </c>
      <c r="P682" s="11" t="str" cm="1">
        <f t="array" ref="P682">_xlfn.XLOOKUP(O682,INDEX(Flettilisti,,1),INDEX(Flettilisti,,2),,0)</f>
        <v>Vantar flokkun</v>
      </c>
      <c r="Q682" s="11" t="str">
        <f>IF(ISBLANK(M682),"",IF(M682&gt;=Gögn!$J$2,"Styrkhæft","Óstyrkhæft"))</f>
        <v/>
      </c>
    </row>
    <row r="683" spans="1:17" x14ac:dyDescent="0.25">
      <c r="A683" s="37">
        <f t="shared" si="10"/>
        <v>682</v>
      </c>
      <c r="B683" s="67"/>
      <c r="C683" s="68"/>
      <c r="D683" s="67"/>
      <c r="E683" s="67"/>
      <c r="F683" s="67"/>
      <c r="G683" s="67"/>
      <c r="H683" s="67"/>
      <c r="I683" s="67"/>
      <c r="J683" s="67"/>
      <c r="K683" s="67"/>
      <c r="L683" s="67"/>
      <c r="M683" s="69"/>
      <c r="O683" s="11" t="s">
        <v>450</v>
      </c>
      <c r="P683" s="11" t="str" cm="1">
        <f t="array" ref="P683">_xlfn.XLOOKUP(O683,INDEX(Flettilisti,,1),INDEX(Flettilisti,,2),,0)</f>
        <v>Vantar flokkun</v>
      </c>
      <c r="Q683" s="11" t="str">
        <f>IF(ISBLANK(M683),"",IF(M683&gt;=Gögn!$J$2,"Styrkhæft","Óstyrkhæft"))</f>
        <v/>
      </c>
    </row>
    <row r="684" spans="1:17" x14ac:dyDescent="0.25">
      <c r="A684" s="37">
        <f t="shared" si="10"/>
        <v>683</v>
      </c>
      <c r="B684" s="67"/>
      <c r="C684" s="68"/>
      <c r="D684" s="67"/>
      <c r="E684" s="67"/>
      <c r="F684" s="67"/>
      <c r="G684" s="67"/>
      <c r="H684" s="67"/>
      <c r="I684" s="67"/>
      <c r="J684" s="67"/>
      <c r="K684" s="67"/>
      <c r="L684" s="67"/>
      <c r="M684" s="69"/>
      <c r="O684" s="11" t="s">
        <v>450</v>
      </c>
      <c r="P684" s="11" t="str" cm="1">
        <f t="array" ref="P684">_xlfn.XLOOKUP(O684,INDEX(Flettilisti,,1),INDEX(Flettilisti,,2),,0)</f>
        <v>Vantar flokkun</v>
      </c>
      <c r="Q684" s="11" t="str">
        <f>IF(ISBLANK(M684),"",IF(M684&gt;=Gögn!$J$2,"Styrkhæft","Óstyrkhæft"))</f>
        <v/>
      </c>
    </row>
    <row r="685" spans="1:17" x14ac:dyDescent="0.25">
      <c r="A685" s="37">
        <f t="shared" si="10"/>
        <v>684</v>
      </c>
      <c r="B685" s="67"/>
      <c r="C685" s="68"/>
      <c r="D685" s="67"/>
      <c r="E685" s="67"/>
      <c r="F685" s="67"/>
      <c r="G685" s="67"/>
      <c r="H685" s="67"/>
      <c r="I685" s="67"/>
      <c r="J685" s="67"/>
      <c r="K685" s="67"/>
      <c r="L685" s="67"/>
      <c r="M685" s="69"/>
      <c r="O685" s="11" t="s">
        <v>450</v>
      </c>
      <c r="P685" s="11" t="str" cm="1">
        <f t="array" ref="P685">_xlfn.XLOOKUP(O685,INDEX(Flettilisti,,1),INDEX(Flettilisti,,2),,0)</f>
        <v>Vantar flokkun</v>
      </c>
      <c r="Q685" s="11" t="str">
        <f>IF(ISBLANK(M685),"",IF(M685&gt;=Gögn!$J$2,"Styrkhæft","Óstyrkhæft"))</f>
        <v/>
      </c>
    </row>
    <row r="686" spans="1:17" x14ac:dyDescent="0.25">
      <c r="A686" s="37">
        <f t="shared" si="10"/>
        <v>685</v>
      </c>
      <c r="B686" s="67"/>
      <c r="C686" s="68"/>
      <c r="D686" s="67"/>
      <c r="E686" s="67"/>
      <c r="F686" s="67"/>
      <c r="G686" s="67"/>
      <c r="H686" s="67"/>
      <c r="I686" s="67"/>
      <c r="J686" s="67"/>
      <c r="K686" s="67"/>
      <c r="L686" s="67"/>
      <c r="M686" s="69"/>
      <c r="O686" s="11" t="s">
        <v>450</v>
      </c>
      <c r="P686" s="11" t="str" cm="1">
        <f t="array" ref="P686">_xlfn.XLOOKUP(O686,INDEX(Flettilisti,,1),INDEX(Flettilisti,,2),,0)</f>
        <v>Vantar flokkun</v>
      </c>
      <c r="Q686" s="11" t="str">
        <f>IF(ISBLANK(M686),"",IF(M686&gt;=Gögn!$J$2,"Styrkhæft","Óstyrkhæft"))</f>
        <v/>
      </c>
    </row>
    <row r="687" spans="1:17" x14ac:dyDescent="0.25">
      <c r="A687" s="37">
        <f t="shared" si="10"/>
        <v>686</v>
      </c>
      <c r="B687" s="67"/>
      <c r="C687" s="68"/>
      <c r="D687" s="67"/>
      <c r="E687" s="67"/>
      <c r="F687" s="67"/>
      <c r="G687" s="67"/>
      <c r="H687" s="67"/>
      <c r="I687" s="67"/>
      <c r="J687" s="67"/>
      <c r="K687" s="67"/>
      <c r="L687" s="67"/>
      <c r="M687" s="69"/>
      <c r="O687" s="11" t="s">
        <v>450</v>
      </c>
      <c r="P687" s="11" t="str" cm="1">
        <f t="array" ref="P687">_xlfn.XLOOKUP(O687,INDEX(Flettilisti,,1),INDEX(Flettilisti,,2),,0)</f>
        <v>Vantar flokkun</v>
      </c>
      <c r="Q687" s="11" t="str">
        <f>IF(ISBLANK(M687),"",IF(M687&gt;=Gögn!$J$2,"Styrkhæft","Óstyrkhæft"))</f>
        <v/>
      </c>
    </row>
    <row r="688" spans="1:17" x14ac:dyDescent="0.25">
      <c r="A688" s="37">
        <f t="shared" si="10"/>
        <v>687</v>
      </c>
      <c r="B688" s="67"/>
      <c r="C688" s="68"/>
      <c r="D688" s="67"/>
      <c r="E688" s="67"/>
      <c r="F688" s="67"/>
      <c r="G688" s="67"/>
      <c r="H688" s="67"/>
      <c r="I688" s="67"/>
      <c r="J688" s="67"/>
      <c r="K688" s="67"/>
      <c r="L688" s="67"/>
      <c r="M688" s="69"/>
      <c r="O688" s="11" t="s">
        <v>450</v>
      </c>
      <c r="P688" s="11" t="str" cm="1">
        <f t="array" ref="P688">_xlfn.XLOOKUP(O688,INDEX(Flettilisti,,1),INDEX(Flettilisti,,2),,0)</f>
        <v>Vantar flokkun</v>
      </c>
      <c r="Q688" s="11" t="str">
        <f>IF(ISBLANK(M688),"",IF(M688&gt;=Gögn!$J$2,"Styrkhæft","Óstyrkhæft"))</f>
        <v/>
      </c>
    </row>
    <row r="689" spans="1:17" x14ac:dyDescent="0.25">
      <c r="A689" s="37">
        <f t="shared" si="10"/>
        <v>688</v>
      </c>
      <c r="B689" s="67"/>
      <c r="C689" s="68"/>
      <c r="D689" s="67"/>
      <c r="E689" s="67"/>
      <c r="F689" s="67"/>
      <c r="G689" s="67"/>
      <c r="H689" s="67"/>
      <c r="I689" s="67"/>
      <c r="J689" s="67"/>
      <c r="K689" s="67"/>
      <c r="L689" s="67"/>
      <c r="M689" s="69"/>
      <c r="O689" s="11" t="s">
        <v>450</v>
      </c>
      <c r="P689" s="11" t="str" cm="1">
        <f t="array" ref="P689">_xlfn.XLOOKUP(O689,INDEX(Flettilisti,,1),INDEX(Flettilisti,,2),,0)</f>
        <v>Vantar flokkun</v>
      </c>
      <c r="Q689" s="11" t="str">
        <f>IF(ISBLANK(M689),"",IF(M689&gt;=Gögn!$J$2,"Styrkhæft","Óstyrkhæft"))</f>
        <v/>
      </c>
    </row>
    <row r="690" spans="1:17" x14ac:dyDescent="0.25">
      <c r="A690" s="37">
        <f t="shared" si="10"/>
        <v>689</v>
      </c>
      <c r="B690" s="67"/>
      <c r="C690" s="68"/>
      <c r="D690" s="67"/>
      <c r="E690" s="67"/>
      <c r="F690" s="67"/>
      <c r="G690" s="67"/>
      <c r="H690" s="67"/>
      <c r="I690" s="67"/>
      <c r="J690" s="67"/>
      <c r="K690" s="67"/>
      <c r="L690" s="67"/>
      <c r="M690" s="69"/>
      <c r="O690" s="11" t="s">
        <v>450</v>
      </c>
      <c r="P690" s="11" t="str" cm="1">
        <f t="array" ref="P690">_xlfn.XLOOKUP(O690,INDEX(Flettilisti,,1),INDEX(Flettilisti,,2),,0)</f>
        <v>Vantar flokkun</v>
      </c>
      <c r="Q690" s="11" t="str">
        <f>IF(ISBLANK(M690),"",IF(M690&gt;=Gögn!$J$2,"Styrkhæft","Óstyrkhæft"))</f>
        <v/>
      </c>
    </row>
    <row r="691" spans="1:17" x14ac:dyDescent="0.25">
      <c r="A691" s="37">
        <f t="shared" si="10"/>
        <v>690</v>
      </c>
      <c r="B691" s="67"/>
      <c r="C691" s="68"/>
      <c r="D691" s="67"/>
      <c r="E691" s="67"/>
      <c r="F691" s="67"/>
      <c r="G691" s="67"/>
      <c r="H691" s="67"/>
      <c r="I691" s="67"/>
      <c r="J691" s="67"/>
      <c r="K691" s="67"/>
      <c r="L691" s="67"/>
      <c r="M691" s="69"/>
      <c r="O691" s="11" t="s">
        <v>450</v>
      </c>
      <c r="P691" s="11" t="str" cm="1">
        <f t="array" ref="P691">_xlfn.XLOOKUP(O691,INDEX(Flettilisti,,1),INDEX(Flettilisti,,2),,0)</f>
        <v>Vantar flokkun</v>
      </c>
      <c r="Q691" s="11" t="str">
        <f>IF(ISBLANK(M691),"",IF(M691&gt;=Gögn!$J$2,"Styrkhæft","Óstyrkhæft"))</f>
        <v/>
      </c>
    </row>
    <row r="692" spans="1:17" x14ac:dyDescent="0.25">
      <c r="A692" s="37">
        <f t="shared" si="10"/>
        <v>691</v>
      </c>
      <c r="B692" s="67"/>
      <c r="C692" s="68"/>
      <c r="D692" s="67"/>
      <c r="E692" s="67"/>
      <c r="F692" s="67"/>
      <c r="G692" s="67"/>
      <c r="H692" s="67"/>
      <c r="I692" s="67"/>
      <c r="J692" s="67"/>
      <c r="K692" s="67"/>
      <c r="L692" s="67"/>
      <c r="M692" s="69"/>
      <c r="O692" s="11" t="s">
        <v>450</v>
      </c>
      <c r="P692" s="11" t="str" cm="1">
        <f t="array" ref="P692">_xlfn.XLOOKUP(O692,INDEX(Flettilisti,,1),INDEX(Flettilisti,,2),,0)</f>
        <v>Vantar flokkun</v>
      </c>
      <c r="Q692" s="11" t="str">
        <f>IF(ISBLANK(M692),"",IF(M692&gt;=Gögn!$J$2,"Styrkhæft","Óstyrkhæft"))</f>
        <v/>
      </c>
    </row>
    <row r="693" spans="1:17" x14ac:dyDescent="0.25">
      <c r="A693" s="37">
        <f t="shared" si="10"/>
        <v>692</v>
      </c>
      <c r="B693" s="67"/>
      <c r="C693" s="68"/>
      <c r="D693" s="67"/>
      <c r="E693" s="67"/>
      <c r="F693" s="67"/>
      <c r="G693" s="67"/>
      <c r="H693" s="67"/>
      <c r="I693" s="67"/>
      <c r="J693" s="67"/>
      <c r="K693" s="67"/>
      <c r="L693" s="67"/>
      <c r="M693" s="69"/>
      <c r="O693" s="11" t="s">
        <v>450</v>
      </c>
      <c r="P693" s="11" t="str" cm="1">
        <f t="array" ref="P693">_xlfn.XLOOKUP(O693,INDEX(Flettilisti,,1),INDEX(Flettilisti,,2),,0)</f>
        <v>Vantar flokkun</v>
      </c>
      <c r="Q693" s="11" t="str">
        <f>IF(ISBLANK(M693),"",IF(M693&gt;=Gögn!$J$2,"Styrkhæft","Óstyrkhæft"))</f>
        <v/>
      </c>
    </row>
    <row r="694" spans="1:17" x14ac:dyDescent="0.25">
      <c r="A694" s="37">
        <f t="shared" si="10"/>
        <v>693</v>
      </c>
      <c r="B694" s="67"/>
      <c r="C694" s="68"/>
      <c r="D694" s="67"/>
      <c r="E694" s="67"/>
      <c r="F694" s="67"/>
      <c r="G694" s="67"/>
      <c r="H694" s="67"/>
      <c r="I694" s="67"/>
      <c r="J694" s="67"/>
      <c r="K694" s="67"/>
      <c r="L694" s="67"/>
      <c r="M694" s="69"/>
      <c r="O694" s="11" t="s">
        <v>450</v>
      </c>
      <c r="P694" s="11" t="str" cm="1">
        <f t="array" ref="P694">_xlfn.XLOOKUP(O694,INDEX(Flettilisti,,1),INDEX(Flettilisti,,2),,0)</f>
        <v>Vantar flokkun</v>
      </c>
      <c r="Q694" s="11" t="str">
        <f>IF(ISBLANK(M694),"",IF(M694&gt;=Gögn!$J$2,"Styrkhæft","Óstyrkhæft"))</f>
        <v/>
      </c>
    </row>
    <row r="695" spans="1:17" x14ac:dyDescent="0.25">
      <c r="A695" s="37">
        <f t="shared" si="10"/>
        <v>694</v>
      </c>
      <c r="B695" s="67"/>
      <c r="C695" s="68"/>
      <c r="D695" s="67"/>
      <c r="E695" s="67"/>
      <c r="F695" s="67"/>
      <c r="G695" s="67"/>
      <c r="H695" s="67"/>
      <c r="I695" s="67"/>
      <c r="J695" s="67"/>
      <c r="K695" s="67"/>
      <c r="L695" s="67"/>
      <c r="M695" s="69"/>
      <c r="O695" s="11" t="s">
        <v>450</v>
      </c>
      <c r="P695" s="11" t="str" cm="1">
        <f t="array" ref="P695">_xlfn.XLOOKUP(O695,INDEX(Flettilisti,,1),INDEX(Flettilisti,,2),,0)</f>
        <v>Vantar flokkun</v>
      </c>
      <c r="Q695" s="11" t="str">
        <f>IF(ISBLANK(M695),"",IF(M695&gt;=Gögn!$J$2,"Styrkhæft","Óstyrkhæft"))</f>
        <v/>
      </c>
    </row>
    <row r="696" spans="1:17" x14ac:dyDescent="0.25">
      <c r="A696" s="37">
        <f t="shared" si="10"/>
        <v>695</v>
      </c>
      <c r="B696" s="67"/>
      <c r="C696" s="68"/>
      <c r="D696" s="67"/>
      <c r="E696" s="67"/>
      <c r="F696" s="67"/>
      <c r="G696" s="67"/>
      <c r="H696" s="67"/>
      <c r="I696" s="67"/>
      <c r="J696" s="67"/>
      <c r="K696" s="67"/>
      <c r="L696" s="67"/>
      <c r="M696" s="69"/>
      <c r="O696" s="11" t="s">
        <v>450</v>
      </c>
      <c r="P696" s="11" t="str" cm="1">
        <f t="array" ref="P696">_xlfn.XLOOKUP(O696,INDEX(Flettilisti,,1),INDEX(Flettilisti,,2),,0)</f>
        <v>Vantar flokkun</v>
      </c>
      <c r="Q696" s="11" t="str">
        <f>IF(ISBLANK(M696),"",IF(M696&gt;=Gögn!$J$2,"Styrkhæft","Óstyrkhæft"))</f>
        <v/>
      </c>
    </row>
    <row r="697" spans="1:17" x14ac:dyDescent="0.25">
      <c r="A697" s="37">
        <f t="shared" si="10"/>
        <v>696</v>
      </c>
      <c r="B697" s="67"/>
      <c r="C697" s="68"/>
      <c r="D697" s="67"/>
      <c r="E697" s="67"/>
      <c r="F697" s="67"/>
      <c r="G697" s="67"/>
      <c r="H697" s="67"/>
      <c r="I697" s="67"/>
      <c r="J697" s="67"/>
      <c r="K697" s="67"/>
      <c r="L697" s="67"/>
      <c r="M697" s="69"/>
      <c r="O697" s="11" t="s">
        <v>450</v>
      </c>
      <c r="P697" s="11" t="str" cm="1">
        <f t="array" ref="P697">_xlfn.XLOOKUP(O697,INDEX(Flettilisti,,1),INDEX(Flettilisti,,2),,0)</f>
        <v>Vantar flokkun</v>
      </c>
      <c r="Q697" s="11" t="str">
        <f>IF(ISBLANK(M697),"",IF(M697&gt;=Gögn!$J$2,"Styrkhæft","Óstyrkhæft"))</f>
        <v/>
      </c>
    </row>
    <row r="698" spans="1:17" x14ac:dyDescent="0.25">
      <c r="A698" s="37">
        <f t="shared" si="10"/>
        <v>697</v>
      </c>
      <c r="B698" s="67"/>
      <c r="C698" s="68"/>
      <c r="D698" s="67"/>
      <c r="E698" s="67"/>
      <c r="F698" s="67"/>
      <c r="G698" s="67"/>
      <c r="H698" s="67"/>
      <c r="I698" s="67"/>
      <c r="J698" s="67"/>
      <c r="K698" s="67"/>
      <c r="L698" s="67"/>
      <c r="M698" s="69"/>
      <c r="O698" s="11" t="s">
        <v>450</v>
      </c>
      <c r="P698" s="11" t="str" cm="1">
        <f t="array" ref="P698">_xlfn.XLOOKUP(O698,INDEX(Flettilisti,,1),INDEX(Flettilisti,,2),,0)</f>
        <v>Vantar flokkun</v>
      </c>
      <c r="Q698" s="11" t="str">
        <f>IF(ISBLANK(M698),"",IF(M698&gt;=Gögn!$J$2,"Styrkhæft","Óstyrkhæft"))</f>
        <v/>
      </c>
    </row>
    <row r="699" spans="1:17" x14ac:dyDescent="0.25">
      <c r="A699" s="37">
        <f t="shared" si="10"/>
        <v>698</v>
      </c>
      <c r="B699" s="67"/>
      <c r="C699" s="68"/>
      <c r="D699" s="67"/>
      <c r="E699" s="67"/>
      <c r="F699" s="67"/>
      <c r="G699" s="67"/>
      <c r="H699" s="67"/>
      <c r="I699" s="67"/>
      <c r="J699" s="67"/>
      <c r="K699" s="67"/>
      <c r="L699" s="67"/>
      <c r="M699" s="69"/>
      <c r="O699" s="11" t="s">
        <v>450</v>
      </c>
      <c r="P699" s="11" t="str" cm="1">
        <f t="array" ref="P699">_xlfn.XLOOKUP(O699,INDEX(Flettilisti,,1),INDEX(Flettilisti,,2),,0)</f>
        <v>Vantar flokkun</v>
      </c>
      <c r="Q699" s="11" t="str">
        <f>IF(ISBLANK(M699),"",IF(M699&gt;=Gögn!$J$2,"Styrkhæft","Óstyrkhæft"))</f>
        <v/>
      </c>
    </row>
    <row r="700" spans="1:17" x14ac:dyDescent="0.25">
      <c r="A700" s="37">
        <f t="shared" si="10"/>
        <v>699</v>
      </c>
      <c r="B700" s="67"/>
      <c r="C700" s="68"/>
      <c r="D700" s="67"/>
      <c r="E700" s="67"/>
      <c r="F700" s="67"/>
      <c r="G700" s="67"/>
      <c r="H700" s="67"/>
      <c r="I700" s="67"/>
      <c r="J700" s="67"/>
      <c r="K700" s="67"/>
      <c r="L700" s="67"/>
      <c r="M700" s="69"/>
      <c r="O700" s="11" t="s">
        <v>450</v>
      </c>
      <c r="P700" s="11" t="str" cm="1">
        <f t="array" ref="P700">_xlfn.XLOOKUP(O700,INDEX(Flettilisti,,1),INDEX(Flettilisti,,2),,0)</f>
        <v>Vantar flokkun</v>
      </c>
      <c r="Q700" s="11" t="str">
        <f>IF(ISBLANK(M700),"",IF(M700&gt;=Gögn!$J$2,"Styrkhæft","Óstyrkhæft"))</f>
        <v/>
      </c>
    </row>
    <row r="701" spans="1:17" x14ac:dyDescent="0.25">
      <c r="A701" s="37">
        <f t="shared" si="10"/>
        <v>700</v>
      </c>
      <c r="B701" s="67"/>
      <c r="C701" s="68"/>
      <c r="D701" s="67"/>
      <c r="E701" s="67"/>
      <c r="F701" s="67"/>
      <c r="G701" s="67"/>
      <c r="H701" s="67"/>
      <c r="I701" s="67"/>
      <c r="J701" s="67"/>
      <c r="K701" s="67"/>
      <c r="L701" s="67"/>
      <c r="M701" s="69"/>
      <c r="O701" s="11" t="s">
        <v>450</v>
      </c>
      <c r="P701" s="11" t="str" cm="1">
        <f t="array" ref="P701">_xlfn.XLOOKUP(O701,INDEX(Flettilisti,,1),INDEX(Flettilisti,,2),,0)</f>
        <v>Vantar flokkun</v>
      </c>
      <c r="Q701" s="11" t="str">
        <f>IF(ISBLANK(M701),"",IF(M701&gt;=Gögn!$J$2,"Styrkhæft","Óstyrkhæft"))</f>
        <v/>
      </c>
    </row>
    <row r="702" spans="1:17" x14ac:dyDescent="0.25">
      <c r="A702" s="37">
        <f t="shared" si="10"/>
        <v>701</v>
      </c>
      <c r="B702" s="67"/>
      <c r="C702" s="68"/>
      <c r="D702" s="67"/>
      <c r="E702" s="67"/>
      <c r="F702" s="67"/>
      <c r="G702" s="67"/>
      <c r="H702" s="67"/>
      <c r="I702" s="67"/>
      <c r="J702" s="67"/>
      <c r="K702" s="67"/>
      <c r="L702" s="67"/>
      <c r="M702" s="69"/>
      <c r="O702" s="11" t="s">
        <v>450</v>
      </c>
      <c r="P702" s="11" t="str" cm="1">
        <f t="array" ref="P702">_xlfn.XLOOKUP(O702,INDEX(Flettilisti,,1),INDEX(Flettilisti,,2),,0)</f>
        <v>Vantar flokkun</v>
      </c>
      <c r="Q702" s="11" t="str">
        <f>IF(ISBLANK(M702),"",IF(M702&gt;=Gögn!$J$2,"Styrkhæft","Óstyrkhæft"))</f>
        <v/>
      </c>
    </row>
    <row r="703" spans="1:17" x14ac:dyDescent="0.25">
      <c r="A703" s="37">
        <f t="shared" si="10"/>
        <v>702</v>
      </c>
      <c r="B703" s="67"/>
      <c r="C703" s="68"/>
      <c r="D703" s="67"/>
      <c r="E703" s="67"/>
      <c r="F703" s="67"/>
      <c r="G703" s="67"/>
      <c r="H703" s="67"/>
      <c r="I703" s="67"/>
      <c r="J703" s="67"/>
      <c r="K703" s="67"/>
      <c r="L703" s="67"/>
      <c r="M703" s="69"/>
      <c r="O703" s="11" t="s">
        <v>450</v>
      </c>
      <c r="P703" s="11" t="str" cm="1">
        <f t="array" ref="P703">_xlfn.XLOOKUP(O703,INDEX(Flettilisti,,1),INDEX(Flettilisti,,2),,0)</f>
        <v>Vantar flokkun</v>
      </c>
      <c r="Q703" s="11" t="str">
        <f>IF(ISBLANK(M703),"",IF(M703&gt;=Gögn!$J$2,"Styrkhæft","Óstyrkhæft"))</f>
        <v/>
      </c>
    </row>
    <row r="704" spans="1:17" x14ac:dyDescent="0.25">
      <c r="A704" s="37">
        <f t="shared" si="10"/>
        <v>703</v>
      </c>
      <c r="B704" s="67"/>
      <c r="C704" s="68"/>
      <c r="D704" s="67"/>
      <c r="E704" s="67"/>
      <c r="F704" s="67"/>
      <c r="G704" s="67"/>
      <c r="H704" s="67"/>
      <c r="I704" s="67"/>
      <c r="J704" s="67"/>
      <c r="K704" s="67"/>
      <c r="L704" s="67"/>
      <c r="M704" s="69"/>
      <c r="O704" s="11" t="s">
        <v>450</v>
      </c>
      <c r="P704" s="11" t="str" cm="1">
        <f t="array" ref="P704">_xlfn.XLOOKUP(O704,INDEX(Flettilisti,,1),INDEX(Flettilisti,,2),,0)</f>
        <v>Vantar flokkun</v>
      </c>
      <c r="Q704" s="11" t="str">
        <f>IF(ISBLANK(M704),"",IF(M704&gt;=Gögn!$J$2,"Styrkhæft","Óstyrkhæft"))</f>
        <v/>
      </c>
    </row>
    <row r="705" spans="1:17" x14ac:dyDescent="0.25">
      <c r="A705" s="37">
        <f t="shared" si="10"/>
        <v>704</v>
      </c>
      <c r="B705" s="67"/>
      <c r="C705" s="68"/>
      <c r="D705" s="67"/>
      <c r="E705" s="67"/>
      <c r="F705" s="67"/>
      <c r="G705" s="67"/>
      <c r="H705" s="67"/>
      <c r="I705" s="67"/>
      <c r="J705" s="67"/>
      <c r="K705" s="67"/>
      <c r="L705" s="67"/>
      <c r="M705" s="69"/>
      <c r="O705" s="11" t="s">
        <v>450</v>
      </c>
      <c r="P705" s="11" t="str" cm="1">
        <f t="array" ref="P705">_xlfn.XLOOKUP(O705,INDEX(Flettilisti,,1),INDEX(Flettilisti,,2),,0)</f>
        <v>Vantar flokkun</v>
      </c>
      <c r="Q705" s="11" t="str">
        <f>IF(ISBLANK(M705),"",IF(M705&gt;=Gögn!$J$2,"Styrkhæft","Óstyrkhæft"))</f>
        <v/>
      </c>
    </row>
    <row r="706" spans="1:17" x14ac:dyDescent="0.25">
      <c r="A706" s="37">
        <f t="shared" si="10"/>
        <v>705</v>
      </c>
      <c r="B706" s="67"/>
      <c r="C706" s="68"/>
      <c r="D706" s="67"/>
      <c r="E706" s="67"/>
      <c r="F706" s="67"/>
      <c r="G706" s="67"/>
      <c r="H706" s="67"/>
      <c r="I706" s="67"/>
      <c r="J706" s="67"/>
      <c r="K706" s="67"/>
      <c r="L706" s="67"/>
      <c r="M706" s="69"/>
      <c r="O706" s="11" t="s">
        <v>450</v>
      </c>
      <c r="P706" s="11" t="str" cm="1">
        <f t="array" ref="P706">_xlfn.XLOOKUP(O706,INDEX(Flettilisti,,1),INDEX(Flettilisti,,2),,0)</f>
        <v>Vantar flokkun</v>
      </c>
      <c r="Q706" s="11" t="str">
        <f>IF(ISBLANK(M706),"",IF(M706&gt;=Gögn!$J$2,"Styrkhæft","Óstyrkhæft"))</f>
        <v/>
      </c>
    </row>
    <row r="707" spans="1:17" x14ac:dyDescent="0.25">
      <c r="A707" s="37">
        <f t="shared" si="10"/>
        <v>706</v>
      </c>
      <c r="B707" s="67"/>
      <c r="C707" s="68"/>
      <c r="D707" s="67"/>
      <c r="E707" s="67"/>
      <c r="F707" s="67"/>
      <c r="G707" s="67"/>
      <c r="H707" s="67"/>
      <c r="I707" s="67"/>
      <c r="J707" s="67"/>
      <c r="K707" s="67"/>
      <c r="L707" s="67"/>
      <c r="M707" s="69"/>
      <c r="O707" s="11" t="s">
        <v>450</v>
      </c>
      <c r="P707" s="11" t="str" cm="1">
        <f t="array" ref="P707">_xlfn.XLOOKUP(O707,INDEX(Flettilisti,,1),INDEX(Flettilisti,,2),,0)</f>
        <v>Vantar flokkun</v>
      </c>
      <c r="Q707" s="11" t="str">
        <f>IF(ISBLANK(M707),"",IF(M707&gt;=Gögn!$J$2,"Styrkhæft","Óstyrkhæft"))</f>
        <v/>
      </c>
    </row>
    <row r="708" spans="1:17" x14ac:dyDescent="0.25">
      <c r="A708" s="37">
        <f t="shared" ref="A708:A771" si="11">A707+1</f>
        <v>707</v>
      </c>
      <c r="B708" s="67"/>
      <c r="C708" s="68"/>
      <c r="D708" s="67"/>
      <c r="E708" s="67"/>
      <c r="F708" s="67"/>
      <c r="G708" s="67"/>
      <c r="H708" s="67"/>
      <c r="I708" s="67"/>
      <c r="J708" s="67"/>
      <c r="K708" s="67"/>
      <c r="L708" s="67"/>
      <c r="M708" s="69"/>
      <c r="O708" s="11" t="s">
        <v>450</v>
      </c>
      <c r="P708" s="11" t="str" cm="1">
        <f t="array" ref="P708">_xlfn.XLOOKUP(O708,INDEX(Flettilisti,,1),INDEX(Flettilisti,,2),,0)</f>
        <v>Vantar flokkun</v>
      </c>
      <c r="Q708" s="11" t="str">
        <f>IF(ISBLANK(M708),"",IF(M708&gt;=Gögn!$J$2,"Styrkhæft","Óstyrkhæft"))</f>
        <v/>
      </c>
    </row>
    <row r="709" spans="1:17" x14ac:dyDescent="0.25">
      <c r="A709" s="37">
        <f t="shared" si="11"/>
        <v>708</v>
      </c>
      <c r="B709" s="67"/>
      <c r="C709" s="68"/>
      <c r="D709" s="67"/>
      <c r="E709" s="67"/>
      <c r="F709" s="67"/>
      <c r="G709" s="67"/>
      <c r="H709" s="67"/>
      <c r="I709" s="67"/>
      <c r="J709" s="67"/>
      <c r="K709" s="67"/>
      <c r="L709" s="67"/>
      <c r="M709" s="69"/>
      <c r="O709" s="11" t="s">
        <v>450</v>
      </c>
      <c r="P709" s="11" t="str" cm="1">
        <f t="array" ref="P709">_xlfn.XLOOKUP(O709,INDEX(Flettilisti,,1),INDEX(Flettilisti,,2),,0)</f>
        <v>Vantar flokkun</v>
      </c>
      <c r="Q709" s="11" t="str">
        <f>IF(ISBLANK(M709),"",IF(M709&gt;=Gögn!$J$2,"Styrkhæft","Óstyrkhæft"))</f>
        <v/>
      </c>
    </row>
    <row r="710" spans="1:17" x14ac:dyDescent="0.25">
      <c r="A710" s="37">
        <f t="shared" si="11"/>
        <v>709</v>
      </c>
      <c r="B710" s="67"/>
      <c r="C710" s="68"/>
      <c r="D710" s="67"/>
      <c r="E710" s="67"/>
      <c r="F710" s="67"/>
      <c r="G710" s="67"/>
      <c r="H710" s="67"/>
      <c r="I710" s="67"/>
      <c r="J710" s="67"/>
      <c r="K710" s="67"/>
      <c r="L710" s="67"/>
      <c r="M710" s="69"/>
      <c r="O710" s="11" t="s">
        <v>450</v>
      </c>
      <c r="P710" s="11" t="str" cm="1">
        <f t="array" ref="P710">_xlfn.XLOOKUP(O710,INDEX(Flettilisti,,1),INDEX(Flettilisti,,2),,0)</f>
        <v>Vantar flokkun</v>
      </c>
      <c r="Q710" s="11" t="str">
        <f>IF(ISBLANK(M710),"",IF(M710&gt;=Gögn!$J$2,"Styrkhæft","Óstyrkhæft"))</f>
        <v/>
      </c>
    </row>
    <row r="711" spans="1:17" x14ac:dyDescent="0.25">
      <c r="A711" s="37">
        <f t="shared" si="11"/>
        <v>710</v>
      </c>
      <c r="B711" s="67"/>
      <c r="C711" s="68"/>
      <c r="D711" s="67"/>
      <c r="E711" s="67"/>
      <c r="F711" s="67"/>
      <c r="G711" s="67"/>
      <c r="H711" s="67"/>
      <c r="I711" s="67"/>
      <c r="J711" s="67"/>
      <c r="K711" s="67"/>
      <c r="L711" s="67"/>
      <c r="M711" s="69"/>
      <c r="O711" s="11" t="s">
        <v>450</v>
      </c>
      <c r="P711" s="11" t="str" cm="1">
        <f t="array" ref="P711">_xlfn.XLOOKUP(O711,INDEX(Flettilisti,,1),INDEX(Flettilisti,,2),,0)</f>
        <v>Vantar flokkun</v>
      </c>
      <c r="Q711" s="11" t="str">
        <f>IF(ISBLANK(M711),"",IF(M711&gt;=Gögn!$J$2,"Styrkhæft","Óstyrkhæft"))</f>
        <v/>
      </c>
    </row>
    <row r="712" spans="1:17" x14ac:dyDescent="0.25">
      <c r="A712" s="37">
        <f t="shared" si="11"/>
        <v>711</v>
      </c>
      <c r="B712" s="67"/>
      <c r="C712" s="68"/>
      <c r="D712" s="67"/>
      <c r="E712" s="67"/>
      <c r="F712" s="67"/>
      <c r="G712" s="67"/>
      <c r="H712" s="67"/>
      <c r="I712" s="67"/>
      <c r="J712" s="67"/>
      <c r="K712" s="67"/>
      <c r="L712" s="67"/>
      <c r="M712" s="69"/>
      <c r="O712" s="11" t="s">
        <v>450</v>
      </c>
      <c r="P712" s="11" t="str" cm="1">
        <f t="array" ref="P712">_xlfn.XLOOKUP(O712,INDEX(Flettilisti,,1),INDEX(Flettilisti,,2),,0)</f>
        <v>Vantar flokkun</v>
      </c>
      <c r="Q712" s="11" t="str">
        <f>IF(ISBLANK(M712),"",IF(M712&gt;=Gögn!$J$2,"Styrkhæft","Óstyrkhæft"))</f>
        <v/>
      </c>
    </row>
    <row r="713" spans="1:17" x14ac:dyDescent="0.25">
      <c r="A713" s="37">
        <f t="shared" si="11"/>
        <v>712</v>
      </c>
      <c r="B713" s="67"/>
      <c r="C713" s="68"/>
      <c r="D713" s="67"/>
      <c r="E713" s="67"/>
      <c r="F713" s="67"/>
      <c r="G713" s="67"/>
      <c r="H713" s="67"/>
      <c r="I713" s="67"/>
      <c r="J713" s="67"/>
      <c r="K713" s="67"/>
      <c r="L713" s="67"/>
      <c r="M713" s="69"/>
      <c r="O713" s="11" t="s">
        <v>450</v>
      </c>
      <c r="P713" s="11" t="str" cm="1">
        <f t="array" ref="P713">_xlfn.XLOOKUP(O713,INDEX(Flettilisti,,1),INDEX(Flettilisti,,2),,0)</f>
        <v>Vantar flokkun</v>
      </c>
      <c r="Q713" s="11" t="str">
        <f>IF(ISBLANK(M713),"",IF(M713&gt;=Gögn!$J$2,"Styrkhæft","Óstyrkhæft"))</f>
        <v/>
      </c>
    </row>
    <row r="714" spans="1:17" x14ac:dyDescent="0.25">
      <c r="A714" s="37">
        <f t="shared" si="11"/>
        <v>713</v>
      </c>
      <c r="B714" s="67"/>
      <c r="C714" s="68"/>
      <c r="D714" s="67"/>
      <c r="E714" s="67"/>
      <c r="F714" s="67"/>
      <c r="G714" s="67"/>
      <c r="H714" s="67"/>
      <c r="I714" s="67"/>
      <c r="J714" s="67"/>
      <c r="K714" s="67"/>
      <c r="L714" s="67"/>
      <c r="M714" s="69"/>
      <c r="O714" s="11" t="s">
        <v>450</v>
      </c>
      <c r="P714" s="11" t="str" cm="1">
        <f t="array" ref="P714">_xlfn.XLOOKUP(O714,INDEX(Flettilisti,,1),INDEX(Flettilisti,,2),,0)</f>
        <v>Vantar flokkun</v>
      </c>
      <c r="Q714" s="11" t="str">
        <f>IF(ISBLANK(M714),"",IF(M714&gt;=Gögn!$J$2,"Styrkhæft","Óstyrkhæft"))</f>
        <v/>
      </c>
    </row>
    <row r="715" spans="1:17" x14ac:dyDescent="0.25">
      <c r="A715" s="37">
        <f t="shared" si="11"/>
        <v>714</v>
      </c>
      <c r="B715" s="67"/>
      <c r="C715" s="68"/>
      <c r="D715" s="67"/>
      <c r="E715" s="67"/>
      <c r="F715" s="67"/>
      <c r="G715" s="67"/>
      <c r="H715" s="67"/>
      <c r="I715" s="67"/>
      <c r="J715" s="67"/>
      <c r="K715" s="67"/>
      <c r="L715" s="67"/>
      <c r="M715" s="69"/>
      <c r="O715" s="11" t="s">
        <v>450</v>
      </c>
      <c r="P715" s="11" t="str" cm="1">
        <f t="array" ref="P715">_xlfn.XLOOKUP(O715,INDEX(Flettilisti,,1),INDEX(Flettilisti,,2),,0)</f>
        <v>Vantar flokkun</v>
      </c>
      <c r="Q715" s="11" t="str">
        <f>IF(ISBLANK(M715),"",IF(M715&gt;=Gögn!$J$2,"Styrkhæft","Óstyrkhæft"))</f>
        <v/>
      </c>
    </row>
    <row r="716" spans="1:17" x14ac:dyDescent="0.25">
      <c r="A716" s="37">
        <f t="shared" si="11"/>
        <v>715</v>
      </c>
      <c r="B716" s="67"/>
      <c r="C716" s="68"/>
      <c r="D716" s="67"/>
      <c r="E716" s="67"/>
      <c r="F716" s="67"/>
      <c r="G716" s="67"/>
      <c r="H716" s="67"/>
      <c r="I716" s="67"/>
      <c r="J716" s="67"/>
      <c r="K716" s="67"/>
      <c r="L716" s="67"/>
      <c r="M716" s="69"/>
      <c r="O716" s="11" t="s">
        <v>450</v>
      </c>
      <c r="P716" s="11" t="str" cm="1">
        <f t="array" ref="P716">_xlfn.XLOOKUP(O716,INDEX(Flettilisti,,1),INDEX(Flettilisti,,2),,0)</f>
        <v>Vantar flokkun</v>
      </c>
      <c r="Q716" s="11" t="str">
        <f>IF(ISBLANK(M716),"",IF(M716&gt;=Gögn!$J$2,"Styrkhæft","Óstyrkhæft"))</f>
        <v/>
      </c>
    </row>
    <row r="717" spans="1:17" x14ac:dyDescent="0.25">
      <c r="A717" s="37">
        <f t="shared" si="11"/>
        <v>716</v>
      </c>
      <c r="B717" s="67"/>
      <c r="C717" s="68"/>
      <c r="D717" s="67"/>
      <c r="E717" s="67"/>
      <c r="F717" s="67"/>
      <c r="G717" s="67"/>
      <c r="H717" s="67"/>
      <c r="I717" s="67"/>
      <c r="J717" s="67"/>
      <c r="K717" s="67"/>
      <c r="L717" s="67"/>
      <c r="M717" s="69"/>
      <c r="O717" s="11" t="s">
        <v>450</v>
      </c>
      <c r="P717" s="11" t="str" cm="1">
        <f t="array" ref="P717">_xlfn.XLOOKUP(O717,INDEX(Flettilisti,,1),INDEX(Flettilisti,,2),,0)</f>
        <v>Vantar flokkun</v>
      </c>
      <c r="Q717" s="11" t="str">
        <f>IF(ISBLANK(M717),"",IF(M717&gt;=Gögn!$J$2,"Styrkhæft","Óstyrkhæft"))</f>
        <v/>
      </c>
    </row>
    <row r="718" spans="1:17" x14ac:dyDescent="0.25">
      <c r="A718" s="37">
        <f t="shared" si="11"/>
        <v>717</v>
      </c>
      <c r="B718" s="67"/>
      <c r="C718" s="68"/>
      <c r="D718" s="67"/>
      <c r="E718" s="67"/>
      <c r="F718" s="67"/>
      <c r="G718" s="67"/>
      <c r="H718" s="67"/>
      <c r="I718" s="67"/>
      <c r="J718" s="67"/>
      <c r="K718" s="67"/>
      <c r="L718" s="67"/>
      <c r="M718" s="69"/>
      <c r="O718" s="11" t="s">
        <v>450</v>
      </c>
      <c r="P718" s="11" t="str" cm="1">
        <f t="array" ref="P718">_xlfn.XLOOKUP(O718,INDEX(Flettilisti,,1),INDEX(Flettilisti,,2),,0)</f>
        <v>Vantar flokkun</v>
      </c>
      <c r="Q718" s="11" t="str">
        <f>IF(ISBLANK(M718),"",IF(M718&gt;=Gögn!$J$2,"Styrkhæft","Óstyrkhæft"))</f>
        <v/>
      </c>
    </row>
    <row r="719" spans="1:17" x14ac:dyDescent="0.25">
      <c r="A719" s="37">
        <f t="shared" si="11"/>
        <v>718</v>
      </c>
      <c r="B719" s="67"/>
      <c r="C719" s="68"/>
      <c r="D719" s="67"/>
      <c r="E719" s="67"/>
      <c r="F719" s="67"/>
      <c r="G719" s="67"/>
      <c r="H719" s="67"/>
      <c r="I719" s="67"/>
      <c r="J719" s="67"/>
      <c r="K719" s="67"/>
      <c r="L719" s="67"/>
      <c r="M719" s="69"/>
      <c r="O719" s="11" t="s">
        <v>450</v>
      </c>
      <c r="P719" s="11" t="str" cm="1">
        <f t="array" ref="P719">_xlfn.XLOOKUP(O719,INDEX(Flettilisti,,1),INDEX(Flettilisti,,2),,0)</f>
        <v>Vantar flokkun</v>
      </c>
      <c r="Q719" s="11" t="str">
        <f>IF(ISBLANK(M719),"",IF(M719&gt;=Gögn!$J$2,"Styrkhæft","Óstyrkhæft"))</f>
        <v/>
      </c>
    </row>
    <row r="720" spans="1:17" x14ac:dyDescent="0.25">
      <c r="A720" s="37">
        <f t="shared" si="11"/>
        <v>719</v>
      </c>
      <c r="B720" s="67"/>
      <c r="C720" s="68"/>
      <c r="D720" s="67"/>
      <c r="E720" s="67"/>
      <c r="F720" s="67"/>
      <c r="G720" s="67"/>
      <c r="H720" s="67"/>
      <c r="I720" s="67"/>
      <c r="J720" s="67"/>
      <c r="K720" s="67"/>
      <c r="L720" s="67"/>
      <c r="M720" s="69"/>
      <c r="O720" s="11" t="s">
        <v>450</v>
      </c>
      <c r="P720" s="11" t="str" cm="1">
        <f t="array" ref="P720">_xlfn.XLOOKUP(O720,INDEX(Flettilisti,,1),INDEX(Flettilisti,,2),,0)</f>
        <v>Vantar flokkun</v>
      </c>
      <c r="Q720" s="11" t="str">
        <f>IF(ISBLANK(M720),"",IF(M720&gt;=Gögn!$J$2,"Styrkhæft","Óstyrkhæft"))</f>
        <v/>
      </c>
    </row>
    <row r="721" spans="1:17" x14ac:dyDescent="0.25">
      <c r="A721" s="37">
        <f t="shared" si="11"/>
        <v>720</v>
      </c>
      <c r="B721" s="67"/>
      <c r="C721" s="68"/>
      <c r="D721" s="67"/>
      <c r="E721" s="67"/>
      <c r="F721" s="67"/>
      <c r="G721" s="67"/>
      <c r="H721" s="67"/>
      <c r="I721" s="67"/>
      <c r="J721" s="67"/>
      <c r="K721" s="67"/>
      <c r="L721" s="67"/>
      <c r="M721" s="69"/>
      <c r="O721" s="11" t="s">
        <v>450</v>
      </c>
      <c r="P721" s="11" t="str" cm="1">
        <f t="array" ref="P721">_xlfn.XLOOKUP(O721,INDEX(Flettilisti,,1),INDEX(Flettilisti,,2),,0)</f>
        <v>Vantar flokkun</v>
      </c>
      <c r="Q721" s="11" t="str">
        <f>IF(ISBLANK(M721),"",IF(M721&gt;=Gögn!$J$2,"Styrkhæft","Óstyrkhæft"))</f>
        <v/>
      </c>
    </row>
    <row r="722" spans="1:17" x14ac:dyDescent="0.25">
      <c r="A722" s="37">
        <f t="shared" si="11"/>
        <v>721</v>
      </c>
      <c r="B722" s="67"/>
      <c r="C722" s="68"/>
      <c r="D722" s="67"/>
      <c r="E722" s="67"/>
      <c r="F722" s="67"/>
      <c r="G722" s="67"/>
      <c r="H722" s="67"/>
      <c r="I722" s="67"/>
      <c r="J722" s="67"/>
      <c r="K722" s="67"/>
      <c r="L722" s="67"/>
      <c r="M722" s="69"/>
      <c r="O722" s="11" t="s">
        <v>450</v>
      </c>
      <c r="P722" s="11" t="str" cm="1">
        <f t="array" ref="P722">_xlfn.XLOOKUP(O722,INDEX(Flettilisti,,1),INDEX(Flettilisti,,2),,0)</f>
        <v>Vantar flokkun</v>
      </c>
      <c r="Q722" s="11" t="str">
        <f>IF(ISBLANK(M722),"",IF(M722&gt;=Gögn!$J$2,"Styrkhæft","Óstyrkhæft"))</f>
        <v/>
      </c>
    </row>
    <row r="723" spans="1:17" x14ac:dyDescent="0.25">
      <c r="A723" s="37">
        <f t="shared" si="11"/>
        <v>722</v>
      </c>
      <c r="B723" s="67"/>
      <c r="C723" s="68"/>
      <c r="D723" s="67"/>
      <c r="E723" s="67"/>
      <c r="F723" s="67"/>
      <c r="G723" s="67"/>
      <c r="H723" s="67"/>
      <c r="I723" s="67"/>
      <c r="J723" s="67"/>
      <c r="K723" s="67"/>
      <c r="L723" s="67"/>
      <c r="M723" s="69"/>
      <c r="O723" s="11" t="s">
        <v>450</v>
      </c>
      <c r="P723" s="11" t="str" cm="1">
        <f t="array" ref="P723">_xlfn.XLOOKUP(O723,INDEX(Flettilisti,,1),INDEX(Flettilisti,,2),,0)</f>
        <v>Vantar flokkun</v>
      </c>
      <c r="Q723" s="11" t="str">
        <f>IF(ISBLANK(M723),"",IF(M723&gt;=Gögn!$J$2,"Styrkhæft","Óstyrkhæft"))</f>
        <v/>
      </c>
    </row>
    <row r="724" spans="1:17" x14ac:dyDescent="0.25">
      <c r="A724" s="37">
        <f t="shared" si="11"/>
        <v>723</v>
      </c>
      <c r="B724" s="67"/>
      <c r="C724" s="68"/>
      <c r="D724" s="67"/>
      <c r="E724" s="67"/>
      <c r="F724" s="67"/>
      <c r="G724" s="67"/>
      <c r="H724" s="67"/>
      <c r="I724" s="67"/>
      <c r="J724" s="67"/>
      <c r="K724" s="67"/>
      <c r="L724" s="67"/>
      <c r="M724" s="69"/>
      <c r="O724" s="11" t="s">
        <v>450</v>
      </c>
      <c r="P724" s="11" t="str" cm="1">
        <f t="array" ref="P724">_xlfn.XLOOKUP(O724,INDEX(Flettilisti,,1),INDEX(Flettilisti,,2),,0)</f>
        <v>Vantar flokkun</v>
      </c>
      <c r="Q724" s="11" t="str">
        <f>IF(ISBLANK(M724),"",IF(M724&gt;=Gögn!$J$2,"Styrkhæft","Óstyrkhæft"))</f>
        <v/>
      </c>
    </row>
    <row r="725" spans="1:17" x14ac:dyDescent="0.25">
      <c r="A725" s="37">
        <f t="shared" si="11"/>
        <v>724</v>
      </c>
      <c r="B725" s="67"/>
      <c r="C725" s="68"/>
      <c r="D725" s="67"/>
      <c r="E725" s="67"/>
      <c r="F725" s="67"/>
      <c r="G725" s="67"/>
      <c r="H725" s="67"/>
      <c r="I725" s="67"/>
      <c r="J725" s="67"/>
      <c r="K725" s="67"/>
      <c r="L725" s="67"/>
      <c r="M725" s="69"/>
      <c r="O725" s="11" t="s">
        <v>450</v>
      </c>
      <c r="P725" s="11" t="str" cm="1">
        <f t="array" ref="P725">_xlfn.XLOOKUP(O725,INDEX(Flettilisti,,1),INDEX(Flettilisti,,2),,0)</f>
        <v>Vantar flokkun</v>
      </c>
      <c r="Q725" s="11" t="str">
        <f>IF(ISBLANK(M725),"",IF(M725&gt;=Gögn!$J$2,"Styrkhæft","Óstyrkhæft"))</f>
        <v/>
      </c>
    </row>
    <row r="726" spans="1:17" x14ac:dyDescent="0.25">
      <c r="A726" s="37">
        <f t="shared" si="11"/>
        <v>725</v>
      </c>
      <c r="B726" s="67"/>
      <c r="C726" s="68"/>
      <c r="D726" s="67"/>
      <c r="E726" s="67"/>
      <c r="F726" s="67"/>
      <c r="G726" s="67"/>
      <c r="H726" s="67"/>
      <c r="I726" s="67"/>
      <c r="J726" s="67"/>
      <c r="K726" s="67"/>
      <c r="L726" s="67"/>
      <c r="M726" s="69"/>
      <c r="O726" s="11" t="s">
        <v>450</v>
      </c>
      <c r="P726" s="11" t="str" cm="1">
        <f t="array" ref="P726">_xlfn.XLOOKUP(O726,INDEX(Flettilisti,,1),INDEX(Flettilisti,,2),,0)</f>
        <v>Vantar flokkun</v>
      </c>
      <c r="Q726" s="11" t="str">
        <f>IF(ISBLANK(M726),"",IF(M726&gt;=Gögn!$J$2,"Styrkhæft","Óstyrkhæft"))</f>
        <v/>
      </c>
    </row>
    <row r="727" spans="1:17" x14ac:dyDescent="0.25">
      <c r="A727" s="37">
        <f t="shared" si="11"/>
        <v>726</v>
      </c>
      <c r="B727" s="67"/>
      <c r="C727" s="68"/>
      <c r="D727" s="67"/>
      <c r="E727" s="67"/>
      <c r="F727" s="67"/>
      <c r="G727" s="67"/>
      <c r="H727" s="67"/>
      <c r="I727" s="67"/>
      <c r="J727" s="67"/>
      <c r="K727" s="67"/>
      <c r="L727" s="67"/>
      <c r="M727" s="69"/>
      <c r="O727" s="11" t="s">
        <v>450</v>
      </c>
      <c r="P727" s="11" t="str" cm="1">
        <f t="array" ref="P727">_xlfn.XLOOKUP(O727,INDEX(Flettilisti,,1),INDEX(Flettilisti,,2),,0)</f>
        <v>Vantar flokkun</v>
      </c>
      <c r="Q727" s="11" t="str">
        <f>IF(ISBLANK(M727),"",IF(M727&gt;=Gögn!$J$2,"Styrkhæft","Óstyrkhæft"))</f>
        <v/>
      </c>
    </row>
    <row r="728" spans="1:17" x14ac:dyDescent="0.25">
      <c r="A728" s="37">
        <f t="shared" si="11"/>
        <v>727</v>
      </c>
      <c r="B728" s="67"/>
      <c r="C728" s="68"/>
      <c r="D728" s="67"/>
      <c r="E728" s="67"/>
      <c r="F728" s="67"/>
      <c r="G728" s="67"/>
      <c r="H728" s="67"/>
      <c r="I728" s="67"/>
      <c r="J728" s="67"/>
      <c r="K728" s="67"/>
      <c r="L728" s="67"/>
      <c r="M728" s="69"/>
      <c r="O728" s="11" t="s">
        <v>450</v>
      </c>
      <c r="P728" s="11" t="str" cm="1">
        <f t="array" ref="P728">_xlfn.XLOOKUP(O728,INDEX(Flettilisti,,1),INDEX(Flettilisti,,2),,0)</f>
        <v>Vantar flokkun</v>
      </c>
      <c r="Q728" s="11" t="str">
        <f>IF(ISBLANK(M728),"",IF(M728&gt;=Gögn!$J$2,"Styrkhæft","Óstyrkhæft"))</f>
        <v/>
      </c>
    </row>
    <row r="729" spans="1:17" x14ac:dyDescent="0.25">
      <c r="A729" s="37">
        <f t="shared" si="11"/>
        <v>728</v>
      </c>
      <c r="B729" s="67"/>
      <c r="C729" s="68"/>
      <c r="D729" s="67"/>
      <c r="E729" s="67"/>
      <c r="F729" s="67"/>
      <c r="G729" s="67"/>
      <c r="H729" s="67"/>
      <c r="I729" s="67"/>
      <c r="J729" s="67"/>
      <c r="K729" s="67"/>
      <c r="L729" s="67"/>
      <c r="M729" s="69"/>
      <c r="O729" s="11" t="s">
        <v>450</v>
      </c>
      <c r="P729" s="11" t="str" cm="1">
        <f t="array" ref="P729">_xlfn.XLOOKUP(O729,INDEX(Flettilisti,,1),INDEX(Flettilisti,,2),,0)</f>
        <v>Vantar flokkun</v>
      </c>
      <c r="Q729" s="11" t="str">
        <f>IF(ISBLANK(M729),"",IF(M729&gt;=Gögn!$J$2,"Styrkhæft","Óstyrkhæft"))</f>
        <v/>
      </c>
    </row>
    <row r="730" spans="1:17" x14ac:dyDescent="0.25">
      <c r="A730" s="37">
        <f t="shared" si="11"/>
        <v>729</v>
      </c>
      <c r="B730" s="67"/>
      <c r="C730" s="68"/>
      <c r="D730" s="67"/>
      <c r="E730" s="67"/>
      <c r="F730" s="67"/>
      <c r="G730" s="67"/>
      <c r="H730" s="67"/>
      <c r="I730" s="67"/>
      <c r="J730" s="67"/>
      <c r="K730" s="67"/>
      <c r="L730" s="67"/>
      <c r="M730" s="69"/>
      <c r="O730" s="11" t="s">
        <v>450</v>
      </c>
      <c r="P730" s="11" t="str" cm="1">
        <f t="array" ref="P730">_xlfn.XLOOKUP(O730,INDEX(Flettilisti,,1),INDEX(Flettilisti,,2),,0)</f>
        <v>Vantar flokkun</v>
      </c>
      <c r="Q730" s="11" t="str">
        <f>IF(ISBLANK(M730),"",IF(M730&gt;=Gögn!$J$2,"Styrkhæft","Óstyrkhæft"))</f>
        <v/>
      </c>
    </row>
    <row r="731" spans="1:17" x14ac:dyDescent="0.25">
      <c r="A731" s="37">
        <f t="shared" si="11"/>
        <v>730</v>
      </c>
      <c r="B731" s="67"/>
      <c r="C731" s="68"/>
      <c r="D731" s="67"/>
      <c r="E731" s="67"/>
      <c r="F731" s="67"/>
      <c r="G731" s="67"/>
      <c r="H731" s="67"/>
      <c r="I731" s="67"/>
      <c r="J731" s="67"/>
      <c r="K731" s="67"/>
      <c r="L731" s="67"/>
      <c r="M731" s="69"/>
      <c r="O731" s="11" t="s">
        <v>450</v>
      </c>
      <c r="P731" s="11" t="str" cm="1">
        <f t="array" ref="P731">_xlfn.XLOOKUP(O731,INDEX(Flettilisti,,1),INDEX(Flettilisti,,2),,0)</f>
        <v>Vantar flokkun</v>
      </c>
      <c r="Q731" s="11" t="str">
        <f>IF(ISBLANK(M731),"",IF(M731&gt;=Gögn!$J$2,"Styrkhæft","Óstyrkhæft"))</f>
        <v/>
      </c>
    </row>
    <row r="732" spans="1:17" x14ac:dyDescent="0.25">
      <c r="A732" s="37">
        <f t="shared" si="11"/>
        <v>731</v>
      </c>
      <c r="B732" s="67"/>
      <c r="C732" s="68"/>
      <c r="D732" s="67"/>
      <c r="E732" s="67"/>
      <c r="F732" s="67"/>
      <c r="G732" s="67"/>
      <c r="H732" s="67"/>
      <c r="I732" s="67"/>
      <c r="J732" s="67"/>
      <c r="K732" s="67"/>
      <c r="L732" s="67"/>
      <c r="M732" s="69"/>
      <c r="O732" s="11" t="s">
        <v>450</v>
      </c>
      <c r="P732" s="11" t="str" cm="1">
        <f t="array" ref="P732">_xlfn.XLOOKUP(O732,INDEX(Flettilisti,,1),INDEX(Flettilisti,,2),,0)</f>
        <v>Vantar flokkun</v>
      </c>
      <c r="Q732" s="11" t="str">
        <f>IF(ISBLANK(M732),"",IF(M732&gt;=Gögn!$J$2,"Styrkhæft","Óstyrkhæft"))</f>
        <v/>
      </c>
    </row>
    <row r="733" spans="1:17" x14ac:dyDescent="0.25">
      <c r="A733" s="37">
        <f t="shared" si="11"/>
        <v>732</v>
      </c>
      <c r="B733" s="67"/>
      <c r="C733" s="68"/>
      <c r="D733" s="67"/>
      <c r="E733" s="67"/>
      <c r="F733" s="67"/>
      <c r="G733" s="67"/>
      <c r="H733" s="67"/>
      <c r="I733" s="67"/>
      <c r="J733" s="67"/>
      <c r="K733" s="67"/>
      <c r="L733" s="67"/>
      <c r="M733" s="69"/>
      <c r="O733" s="11" t="s">
        <v>450</v>
      </c>
      <c r="P733" s="11" t="str" cm="1">
        <f t="array" ref="P733">_xlfn.XLOOKUP(O733,INDEX(Flettilisti,,1),INDEX(Flettilisti,,2),,0)</f>
        <v>Vantar flokkun</v>
      </c>
      <c r="Q733" s="11" t="str">
        <f>IF(ISBLANK(M733),"",IF(M733&gt;=Gögn!$J$2,"Styrkhæft","Óstyrkhæft"))</f>
        <v/>
      </c>
    </row>
    <row r="734" spans="1:17" x14ac:dyDescent="0.25">
      <c r="A734" s="37">
        <f t="shared" si="11"/>
        <v>733</v>
      </c>
      <c r="B734" s="67"/>
      <c r="C734" s="68"/>
      <c r="D734" s="67"/>
      <c r="E734" s="67"/>
      <c r="F734" s="67"/>
      <c r="G734" s="67"/>
      <c r="H734" s="67"/>
      <c r="I734" s="67"/>
      <c r="J734" s="67"/>
      <c r="K734" s="67"/>
      <c r="L734" s="67"/>
      <c r="M734" s="69"/>
      <c r="O734" s="11" t="s">
        <v>450</v>
      </c>
      <c r="P734" s="11" t="str" cm="1">
        <f t="array" ref="P734">_xlfn.XLOOKUP(O734,INDEX(Flettilisti,,1),INDEX(Flettilisti,,2),,0)</f>
        <v>Vantar flokkun</v>
      </c>
      <c r="Q734" s="11" t="str">
        <f>IF(ISBLANK(M734),"",IF(M734&gt;=Gögn!$J$2,"Styrkhæft","Óstyrkhæft"))</f>
        <v/>
      </c>
    </row>
    <row r="735" spans="1:17" x14ac:dyDescent="0.25">
      <c r="A735" s="37">
        <f t="shared" si="11"/>
        <v>734</v>
      </c>
      <c r="B735" s="67"/>
      <c r="C735" s="68"/>
      <c r="D735" s="67"/>
      <c r="E735" s="67"/>
      <c r="F735" s="67"/>
      <c r="G735" s="67"/>
      <c r="H735" s="67"/>
      <c r="I735" s="67"/>
      <c r="J735" s="67"/>
      <c r="K735" s="67"/>
      <c r="L735" s="67"/>
      <c r="M735" s="69"/>
      <c r="O735" s="11" t="s">
        <v>450</v>
      </c>
      <c r="P735" s="11" t="str" cm="1">
        <f t="array" ref="P735">_xlfn.XLOOKUP(O735,INDEX(Flettilisti,,1),INDEX(Flettilisti,,2),,0)</f>
        <v>Vantar flokkun</v>
      </c>
      <c r="Q735" s="11" t="str">
        <f>IF(ISBLANK(M735),"",IF(M735&gt;=Gögn!$J$2,"Styrkhæft","Óstyrkhæft"))</f>
        <v/>
      </c>
    </row>
    <row r="736" spans="1:17" x14ac:dyDescent="0.25">
      <c r="A736" s="37">
        <f t="shared" si="11"/>
        <v>735</v>
      </c>
      <c r="B736" s="67"/>
      <c r="C736" s="68"/>
      <c r="D736" s="67"/>
      <c r="E736" s="67"/>
      <c r="F736" s="67"/>
      <c r="G736" s="67"/>
      <c r="H736" s="67"/>
      <c r="I736" s="67"/>
      <c r="J736" s="67"/>
      <c r="K736" s="67"/>
      <c r="L736" s="67"/>
      <c r="M736" s="69"/>
      <c r="O736" s="11" t="s">
        <v>450</v>
      </c>
      <c r="P736" s="11" t="str" cm="1">
        <f t="array" ref="P736">_xlfn.XLOOKUP(O736,INDEX(Flettilisti,,1),INDEX(Flettilisti,,2),,0)</f>
        <v>Vantar flokkun</v>
      </c>
      <c r="Q736" s="11" t="str">
        <f>IF(ISBLANK(M736),"",IF(M736&gt;=Gögn!$J$2,"Styrkhæft","Óstyrkhæft"))</f>
        <v/>
      </c>
    </row>
    <row r="737" spans="1:17" x14ac:dyDescent="0.25">
      <c r="A737" s="37">
        <f t="shared" si="11"/>
        <v>736</v>
      </c>
      <c r="B737" s="67"/>
      <c r="C737" s="68"/>
      <c r="D737" s="67"/>
      <c r="E737" s="67"/>
      <c r="F737" s="67"/>
      <c r="G737" s="67"/>
      <c r="H737" s="67"/>
      <c r="I737" s="67"/>
      <c r="J737" s="67"/>
      <c r="K737" s="67"/>
      <c r="L737" s="67"/>
      <c r="M737" s="69"/>
      <c r="O737" s="11" t="s">
        <v>450</v>
      </c>
      <c r="P737" s="11" t="str" cm="1">
        <f t="array" ref="P737">_xlfn.XLOOKUP(O737,INDEX(Flettilisti,,1),INDEX(Flettilisti,,2),,0)</f>
        <v>Vantar flokkun</v>
      </c>
      <c r="Q737" s="11" t="str">
        <f>IF(ISBLANK(M737),"",IF(M737&gt;=Gögn!$J$2,"Styrkhæft","Óstyrkhæft"))</f>
        <v/>
      </c>
    </row>
    <row r="738" spans="1:17" x14ac:dyDescent="0.25">
      <c r="A738" s="37">
        <f t="shared" si="11"/>
        <v>737</v>
      </c>
      <c r="B738" s="67"/>
      <c r="C738" s="68"/>
      <c r="D738" s="67"/>
      <c r="E738" s="67"/>
      <c r="F738" s="67"/>
      <c r="G738" s="67"/>
      <c r="H738" s="67"/>
      <c r="I738" s="67"/>
      <c r="J738" s="67"/>
      <c r="K738" s="67"/>
      <c r="L738" s="67"/>
      <c r="M738" s="69"/>
      <c r="O738" s="11" t="s">
        <v>450</v>
      </c>
      <c r="P738" s="11" t="str" cm="1">
        <f t="array" ref="P738">_xlfn.XLOOKUP(O738,INDEX(Flettilisti,,1),INDEX(Flettilisti,,2),,0)</f>
        <v>Vantar flokkun</v>
      </c>
      <c r="Q738" s="11" t="str">
        <f>IF(ISBLANK(M738),"",IF(M738&gt;=Gögn!$J$2,"Styrkhæft","Óstyrkhæft"))</f>
        <v/>
      </c>
    </row>
    <row r="739" spans="1:17" x14ac:dyDescent="0.25">
      <c r="A739" s="37">
        <f t="shared" si="11"/>
        <v>738</v>
      </c>
      <c r="B739" s="67"/>
      <c r="C739" s="68"/>
      <c r="D739" s="67"/>
      <c r="E739" s="67"/>
      <c r="F739" s="67"/>
      <c r="G739" s="67"/>
      <c r="H739" s="67"/>
      <c r="I739" s="67"/>
      <c r="J739" s="67"/>
      <c r="K739" s="67"/>
      <c r="L739" s="67"/>
      <c r="M739" s="69"/>
      <c r="O739" s="11" t="s">
        <v>450</v>
      </c>
      <c r="P739" s="11" t="str" cm="1">
        <f t="array" ref="P739">_xlfn.XLOOKUP(O739,INDEX(Flettilisti,,1),INDEX(Flettilisti,,2),,0)</f>
        <v>Vantar flokkun</v>
      </c>
      <c r="Q739" s="11" t="str">
        <f>IF(ISBLANK(M739),"",IF(M739&gt;=Gögn!$J$2,"Styrkhæft","Óstyrkhæft"))</f>
        <v/>
      </c>
    </row>
    <row r="740" spans="1:17" x14ac:dyDescent="0.25">
      <c r="A740" s="37">
        <f t="shared" si="11"/>
        <v>739</v>
      </c>
      <c r="B740" s="67"/>
      <c r="C740" s="68"/>
      <c r="D740" s="67"/>
      <c r="E740" s="67"/>
      <c r="F740" s="67"/>
      <c r="G740" s="67"/>
      <c r="H740" s="67"/>
      <c r="I740" s="67"/>
      <c r="J740" s="67"/>
      <c r="K740" s="67"/>
      <c r="L740" s="67"/>
      <c r="M740" s="69"/>
      <c r="O740" s="11" t="s">
        <v>450</v>
      </c>
      <c r="P740" s="11" t="str" cm="1">
        <f t="array" ref="P740">_xlfn.XLOOKUP(O740,INDEX(Flettilisti,,1),INDEX(Flettilisti,,2),,0)</f>
        <v>Vantar flokkun</v>
      </c>
      <c r="Q740" s="11" t="str">
        <f>IF(ISBLANK(M740),"",IF(M740&gt;=Gögn!$J$2,"Styrkhæft","Óstyrkhæft"))</f>
        <v/>
      </c>
    </row>
    <row r="741" spans="1:17" x14ac:dyDescent="0.25">
      <c r="A741" s="37">
        <f t="shared" si="11"/>
        <v>740</v>
      </c>
      <c r="B741" s="67"/>
      <c r="C741" s="68"/>
      <c r="D741" s="67"/>
      <c r="E741" s="67"/>
      <c r="F741" s="67"/>
      <c r="G741" s="67"/>
      <c r="H741" s="67"/>
      <c r="I741" s="67"/>
      <c r="J741" s="67"/>
      <c r="K741" s="67"/>
      <c r="L741" s="67"/>
      <c r="M741" s="69"/>
      <c r="O741" s="11" t="s">
        <v>450</v>
      </c>
      <c r="P741" s="11" t="str" cm="1">
        <f t="array" ref="P741">_xlfn.XLOOKUP(O741,INDEX(Flettilisti,,1),INDEX(Flettilisti,,2),,0)</f>
        <v>Vantar flokkun</v>
      </c>
      <c r="Q741" s="11" t="str">
        <f>IF(ISBLANK(M741),"",IF(M741&gt;=Gögn!$J$2,"Styrkhæft","Óstyrkhæft"))</f>
        <v/>
      </c>
    </row>
    <row r="742" spans="1:17" x14ac:dyDescent="0.25">
      <c r="A742" s="37">
        <f t="shared" si="11"/>
        <v>741</v>
      </c>
      <c r="B742" s="67"/>
      <c r="C742" s="68"/>
      <c r="D742" s="67"/>
      <c r="E742" s="67"/>
      <c r="F742" s="67"/>
      <c r="G742" s="67"/>
      <c r="H742" s="67"/>
      <c r="I742" s="67"/>
      <c r="J742" s="67"/>
      <c r="K742" s="67"/>
      <c r="L742" s="67"/>
      <c r="M742" s="69"/>
      <c r="O742" s="11" t="s">
        <v>450</v>
      </c>
      <c r="P742" s="11" t="str" cm="1">
        <f t="array" ref="P742">_xlfn.XLOOKUP(O742,INDEX(Flettilisti,,1),INDEX(Flettilisti,,2),,0)</f>
        <v>Vantar flokkun</v>
      </c>
      <c r="Q742" s="11" t="str">
        <f>IF(ISBLANK(M742),"",IF(M742&gt;=Gögn!$J$2,"Styrkhæft","Óstyrkhæft"))</f>
        <v/>
      </c>
    </row>
    <row r="743" spans="1:17" x14ac:dyDescent="0.25">
      <c r="A743" s="37">
        <f t="shared" si="11"/>
        <v>742</v>
      </c>
      <c r="B743" s="67"/>
      <c r="C743" s="68"/>
      <c r="D743" s="67"/>
      <c r="E743" s="67"/>
      <c r="F743" s="67"/>
      <c r="G743" s="67"/>
      <c r="H743" s="67"/>
      <c r="I743" s="67"/>
      <c r="J743" s="67"/>
      <c r="K743" s="67"/>
      <c r="L743" s="67"/>
      <c r="M743" s="69"/>
      <c r="O743" s="11" t="s">
        <v>450</v>
      </c>
      <c r="P743" s="11" t="str" cm="1">
        <f t="array" ref="P743">_xlfn.XLOOKUP(O743,INDEX(Flettilisti,,1),INDEX(Flettilisti,,2),,0)</f>
        <v>Vantar flokkun</v>
      </c>
      <c r="Q743" s="11" t="str">
        <f>IF(ISBLANK(M743),"",IF(M743&gt;=Gögn!$J$2,"Styrkhæft","Óstyrkhæft"))</f>
        <v/>
      </c>
    </row>
    <row r="744" spans="1:17" x14ac:dyDescent="0.25">
      <c r="A744" s="37">
        <f t="shared" si="11"/>
        <v>743</v>
      </c>
      <c r="B744" s="67"/>
      <c r="C744" s="68"/>
      <c r="D744" s="67"/>
      <c r="E744" s="67"/>
      <c r="F744" s="67"/>
      <c r="G744" s="67"/>
      <c r="H744" s="67"/>
      <c r="I744" s="67"/>
      <c r="J744" s="67"/>
      <c r="K744" s="67"/>
      <c r="L744" s="67"/>
      <c r="M744" s="69"/>
      <c r="O744" s="11" t="s">
        <v>450</v>
      </c>
      <c r="P744" s="11" t="str" cm="1">
        <f t="array" ref="P744">_xlfn.XLOOKUP(O744,INDEX(Flettilisti,,1),INDEX(Flettilisti,,2),,0)</f>
        <v>Vantar flokkun</v>
      </c>
      <c r="Q744" s="11" t="str">
        <f>IF(ISBLANK(M744),"",IF(M744&gt;=Gögn!$J$2,"Styrkhæft","Óstyrkhæft"))</f>
        <v/>
      </c>
    </row>
    <row r="745" spans="1:17" x14ac:dyDescent="0.25">
      <c r="A745" s="37">
        <f t="shared" si="11"/>
        <v>744</v>
      </c>
      <c r="B745" s="67"/>
      <c r="C745" s="68"/>
      <c r="D745" s="67"/>
      <c r="E745" s="67"/>
      <c r="F745" s="67"/>
      <c r="G745" s="67"/>
      <c r="H745" s="67"/>
      <c r="I745" s="67"/>
      <c r="J745" s="67"/>
      <c r="K745" s="67"/>
      <c r="L745" s="67"/>
      <c r="M745" s="69"/>
      <c r="O745" s="11" t="s">
        <v>450</v>
      </c>
      <c r="P745" s="11" t="str" cm="1">
        <f t="array" ref="P745">_xlfn.XLOOKUP(O745,INDEX(Flettilisti,,1),INDEX(Flettilisti,,2),,0)</f>
        <v>Vantar flokkun</v>
      </c>
      <c r="Q745" s="11" t="str">
        <f>IF(ISBLANK(M745),"",IF(M745&gt;=Gögn!$J$2,"Styrkhæft","Óstyrkhæft"))</f>
        <v/>
      </c>
    </row>
    <row r="746" spans="1:17" x14ac:dyDescent="0.25">
      <c r="A746" s="37">
        <f t="shared" si="11"/>
        <v>745</v>
      </c>
      <c r="B746" s="67"/>
      <c r="C746" s="68"/>
      <c r="D746" s="67"/>
      <c r="E746" s="67"/>
      <c r="F746" s="67"/>
      <c r="G746" s="67"/>
      <c r="H746" s="67"/>
      <c r="I746" s="67"/>
      <c r="J746" s="67"/>
      <c r="K746" s="67"/>
      <c r="L746" s="67"/>
      <c r="M746" s="69"/>
      <c r="O746" s="11" t="s">
        <v>450</v>
      </c>
      <c r="P746" s="11" t="str" cm="1">
        <f t="array" ref="P746">_xlfn.XLOOKUP(O746,INDEX(Flettilisti,,1),INDEX(Flettilisti,,2),,0)</f>
        <v>Vantar flokkun</v>
      </c>
      <c r="Q746" s="11" t="str">
        <f>IF(ISBLANK(M746),"",IF(M746&gt;=Gögn!$J$2,"Styrkhæft","Óstyrkhæft"))</f>
        <v/>
      </c>
    </row>
    <row r="747" spans="1:17" x14ac:dyDescent="0.25">
      <c r="A747" s="37">
        <f t="shared" si="11"/>
        <v>746</v>
      </c>
      <c r="B747" s="67"/>
      <c r="C747" s="68"/>
      <c r="D747" s="67"/>
      <c r="E747" s="67"/>
      <c r="F747" s="67"/>
      <c r="G747" s="67"/>
      <c r="H747" s="67"/>
      <c r="I747" s="67"/>
      <c r="J747" s="67"/>
      <c r="K747" s="67"/>
      <c r="L747" s="67"/>
      <c r="M747" s="69"/>
      <c r="O747" s="11" t="s">
        <v>450</v>
      </c>
      <c r="P747" s="11" t="str" cm="1">
        <f t="array" ref="P747">_xlfn.XLOOKUP(O747,INDEX(Flettilisti,,1),INDEX(Flettilisti,,2),,0)</f>
        <v>Vantar flokkun</v>
      </c>
      <c r="Q747" s="11" t="str">
        <f>IF(ISBLANK(M747),"",IF(M747&gt;=Gögn!$J$2,"Styrkhæft","Óstyrkhæft"))</f>
        <v/>
      </c>
    </row>
    <row r="748" spans="1:17" x14ac:dyDescent="0.25">
      <c r="A748" s="37">
        <f t="shared" si="11"/>
        <v>747</v>
      </c>
      <c r="B748" s="67"/>
      <c r="C748" s="68"/>
      <c r="D748" s="67"/>
      <c r="E748" s="67"/>
      <c r="F748" s="67"/>
      <c r="G748" s="67"/>
      <c r="H748" s="67"/>
      <c r="I748" s="67"/>
      <c r="J748" s="67"/>
      <c r="K748" s="67"/>
      <c r="L748" s="67"/>
      <c r="M748" s="69"/>
      <c r="O748" s="11" t="s">
        <v>450</v>
      </c>
      <c r="P748" s="11" t="str" cm="1">
        <f t="array" ref="P748">_xlfn.XLOOKUP(O748,INDEX(Flettilisti,,1),INDEX(Flettilisti,,2),,0)</f>
        <v>Vantar flokkun</v>
      </c>
      <c r="Q748" s="11" t="str">
        <f>IF(ISBLANK(M748),"",IF(M748&gt;=Gögn!$J$2,"Styrkhæft","Óstyrkhæft"))</f>
        <v/>
      </c>
    </row>
    <row r="749" spans="1:17" x14ac:dyDescent="0.25">
      <c r="A749" s="37">
        <f t="shared" si="11"/>
        <v>748</v>
      </c>
      <c r="B749" s="67"/>
      <c r="C749" s="68"/>
      <c r="D749" s="67"/>
      <c r="E749" s="67"/>
      <c r="F749" s="67"/>
      <c r="G749" s="67"/>
      <c r="H749" s="67"/>
      <c r="I749" s="67"/>
      <c r="J749" s="67"/>
      <c r="K749" s="67"/>
      <c r="L749" s="67"/>
      <c r="M749" s="69"/>
      <c r="O749" s="11" t="s">
        <v>450</v>
      </c>
      <c r="P749" s="11" t="str" cm="1">
        <f t="array" ref="P749">_xlfn.XLOOKUP(O749,INDEX(Flettilisti,,1),INDEX(Flettilisti,,2),,0)</f>
        <v>Vantar flokkun</v>
      </c>
      <c r="Q749" s="11" t="str">
        <f>IF(ISBLANK(M749),"",IF(M749&gt;=Gögn!$J$2,"Styrkhæft","Óstyrkhæft"))</f>
        <v/>
      </c>
    </row>
    <row r="750" spans="1:17" x14ac:dyDescent="0.25">
      <c r="A750" s="37">
        <f t="shared" si="11"/>
        <v>749</v>
      </c>
      <c r="B750" s="67"/>
      <c r="C750" s="68"/>
      <c r="D750" s="67"/>
      <c r="E750" s="67"/>
      <c r="F750" s="67"/>
      <c r="G750" s="67"/>
      <c r="H750" s="67"/>
      <c r="I750" s="67"/>
      <c r="J750" s="67"/>
      <c r="K750" s="67"/>
      <c r="L750" s="67"/>
      <c r="M750" s="69"/>
      <c r="O750" s="11" t="s">
        <v>450</v>
      </c>
      <c r="P750" s="11" t="str" cm="1">
        <f t="array" ref="P750">_xlfn.XLOOKUP(O750,INDEX(Flettilisti,,1),INDEX(Flettilisti,,2),,0)</f>
        <v>Vantar flokkun</v>
      </c>
      <c r="Q750" s="11" t="str">
        <f>IF(ISBLANK(M750),"",IF(M750&gt;=Gögn!$J$2,"Styrkhæft","Óstyrkhæft"))</f>
        <v/>
      </c>
    </row>
    <row r="751" spans="1:17" x14ac:dyDescent="0.25">
      <c r="A751" s="37">
        <f t="shared" si="11"/>
        <v>750</v>
      </c>
      <c r="B751" s="67"/>
      <c r="C751" s="68"/>
      <c r="D751" s="67"/>
      <c r="E751" s="67"/>
      <c r="F751" s="67"/>
      <c r="G751" s="67"/>
      <c r="H751" s="67"/>
      <c r="I751" s="67"/>
      <c r="J751" s="67"/>
      <c r="K751" s="67"/>
      <c r="L751" s="67"/>
      <c r="M751" s="69"/>
      <c r="O751" s="11" t="s">
        <v>450</v>
      </c>
      <c r="P751" s="11" t="str" cm="1">
        <f t="array" ref="P751">_xlfn.XLOOKUP(O751,INDEX(Flettilisti,,1),INDEX(Flettilisti,,2),,0)</f>
        <v>Vantar flokkun</v>
      </c>
      <c r="Q751" s="11" t="str">
        <f>IF(ISBLANK(M751),"",IF(M751&gt;=Gögn!$J$2,"Styrkhæft","Óstyrkhæft"))</f>
        <v/>
      </c>
    </row>
    <row r="752" spans="1:17" x14ac:dyDescent="0.25">
      <c r="A752" s="37">
        <f t="shared" si="11"/>
        <v>751</v>
      </c>
      <c r="B752" s="67"/>
      <c r="C752" s="68"/>
      <c r="D752" s="67"/>
      <c r="E752" s="67"/>
      <c r="F752" s="67"/>
      <c r="G752" s="67"/>
      <c r="H752" s="67"/>
      <c r="I752" s="67"/>
      <c r="J752" s="67"/>
      <c r="K752" s="67"/>
      <c r="L752" s="67"/>
      <c r="M752" s="69"/>
      <c r="O752" s="11" t="s">
        <v>450</v>
      </c>
      <c r="P752" s="11" t="str" cm="1">
        <f t="array" ref="P752">_xlfn.XLOOKUP(O752,INDEX(Flettilisti,,1),INDEX(Flettilisti,,2),,0)</f>
        <v>Vantar flokkun</v>
      </c>
      <c r="Q752" s="11" t="str">
        <f>IF(ISBLANK(M752),"",IF(M752&gt;=Gögn!$J$2,"Styrkhæft","Óstyrkhæft"))</f>
        <v/>
      </c>
    </row>
    <row r="753" spans="1:17" x14ac:dyDescent="0.25">
      <c r="A753" s="37">
        <f t="shared" si="11"/>
        <v>752</v>
      </c>
      <c r="B753" s="67"/>
      <c r="C753" s="68"/>
      <c r="D753" s="67"/>
      <c r="E753" s="67"/>
      <c r="F753" s="67"/>
      <c r="G753" s="67"/>
      <c r="H753" s="67"/>
      <c r="I753" s="67"/>
      <c r="J753" s="67"/>
      <c r="K753" s="67"/>
      <c r="L753" s="67"/>
      <c r="M753" s="69"/>
      <c r="O753" s="11" t="s">
        <v>450</v>
      </c>
      <c r="P753" s="11" t="str" cm="1">
        <f t="array" ref="P753">_xlfn.XLOOKUP(O753,INDEX(Flettilisti,,1),INDEX(Flettilisti,,2),,0)</f>
        <v>Vantar flokkun</v>
      </c>
      <c r="Q753" s="11" t="str">
        <f>IF(ISBLANK(M753),"",IF(M753&gt;=Gögn!$J$2,"Styrkhæft","Óstyrkhæft"))</f>
        <v/>
      </c>
    </row>
    <row r="754" spans="1:17" x14ac:dyDescent="0.25">
      <c r="A754" s="37">
        <f t="shared" si="11"/>
        <v>753</v>
      </c>
      <c r="B754" s="67"/>
      <c r="C754" s="68"/>
      <c r="D754" s="67"/>
      <c r="E754" s="67"/>
      <c r="F754" s="67"/>
      <c r="G754" s="67"/>
      <c r="H754" s="67"/>
      <c r="I754" s="67"/>
      <c r="J754" s="67"/>
      <c r="K754" s="67"/>
      <c r="L754" s="67"/>
      <c r="M754" s="69"/>
      <c r="O754" s="11" t="s">
        <v>450</v>
      </c>
      <c r="P754" s="11" t="str" cm="1">
        <f t="array" ref="P754">_xlfn.XLOOKUP(O754,INDEX(Flettilisti,,1),INDEX(Flettilisti,,2),,0)</f>
        <v>Vantar flokkun</v>
      </c>
      <c r="Q754" s="11" t="str">
        <f>IF(ISBLANK(M754),"",IF(M754&gt;=Gögn!$J$2,"Styrkhæft","Óstyrkhæft"))</f>
        <v/>
      </c>
    </row>
    <row r="755" spans="1:17" x14ac:dyDescent="0.25">
      <c r="A755" s="37">
        <f t="shared" si="11"/>
        <v>754</v>
      </c>
      <c r="B755" s="67"/>
      <c r="C755" s="68"/>
      <c r="D755" s="67"/>
      <c r="E755" s="67"/>
      <c r="F755" s="67"/>
      <c r="G755" s="67"/>
      <c r="H755" s="67"/>
      <c r="I755" s="67"/>
      <c r="J755" s="67"/>
      <c r="K755" s="67"/>
      <c r="L755" s="67"/>
      <c r="M755" s="69"/>
      <c r="O755" s="11" t="s">
        <v>450</v>
      </c>
      <c r="P755" s="11" t="str" cm="1">
        <f t="array" ref="P755">_xlfn.XLOOKUP(O755,INDEX(Flettilisti,,1),INDEX(Flettilisti,,2),,0)</f>
        <v>Vantar flokkun</v>
      </c>
      <c r="Q755" s="11" t="str">
        <f>IF(ISBLANK(M755),"",IF(M755&gt;=Gögn!$J$2,"Styrkhæft","Óstyrkhæft"))</f>
        <v/>
      </c>
    </row>
    <row r="756" spans="1:17" x14ac:dyDescent="0.25">
      <c r="A756" s="37">
        <f t="shared" si="11"/>
        <v>755</v>
      </c>
      <c r="B756" s="67"/>
      <c r="C756" s="68"/>
      <c r="D756" s="67"/>
      <c r="E756" s="67"/>
      <c r="F756" s="67"/>
      <c r="G756" s="67"/>
      <c r="H756" s="67"/>
      <c r="I756" s="67"/>
      <c r="J756" s="67"/>
      <c r="K756" s="67"/>
      <c r="L756" s="67"/>
      <c r="M756" s="69"/>
      <c r="O756" s="11" t="s">
        <v>450</v>
      </c>
      <c r="P756" s="11" t="str" cm="1">
        <f t="array" ref="P756">_xlfn.XLOOKUP(O756,INDEX(Flettilisti,,1),INDEX(Flettilisti,,2),,0)</f>
        <v>Vantar flokkun</v>
      </c>
      <c r="Q756" s="11" t="str">
        <f>IF(ISBLANK(M756),"",IF(M756&gt;=Gögn!$J$2,"Styrkhæft","Óstyrkhæft"))</f>
        <v/>
      </c>
    </row>
    <row r="757" spans="1:17" x14ac:dyDescent="0.25">
      <c r="A757" s="37">
        <f t="shared" si="11"/>
        <v>756</v>
      </c>
      <c r="B757" s="67"/>
      <c r="C757" s="68"/>
      <c r="D757" s="67"/>
      <c r="E757" s="67"/>
      <c r="F757" s="67"/>
      <c r="G757" s="67"/>
      <c r="H757" s="67"/>
      <c r="I757" s="67"/>
      <c r="J757" s="67"/>
      <c r="K757" s="67"/>
      <c r="L757" s="67"/>
      <c r="M757" s="69"/>
      <c r="O757" s="11" t="s">
        <v>450</v>
      </c>
      <c r="P757" s="11" t="str" cm="1">
        <f t="array" ref="P757">_xlfn.XLOOKUP(O757,INDEX(Flettilisti,,1),INDEX(Flettilisti,,2),,0)</f>
        <v>Vantar flokkun</v>
      </c>
      <c r="Q757" s="11" t="str">
        <f>IF(ISBLANK(M757),"",IF(M757&gt;=Gögn!$J$2,"Styrkhæft","Óstyrkhæft"))</f>
        <v/>
      </c>
    </row>
    <row r="758" spans="1:17" x14ac:dyDescent="0.25">
      <c r="A758" s="37">
        <f t="shared" si="11"/>
        <v>757</v>
      </c>
      <c r="B758" s="67"/>
      <c r="C758" s="68"/>
      <c r="D758" s="67"/>
      <c r="E758" s="67"/>
      <c r="F758" s="67"/>
      <c r="G758" s="67"/>
      <c r="H758" s="67"/>
      <c r="I758" s="67"/>
      <c r="J758" s="67"/>
      <c r="K758" s="67"/>
      <c r="L758" s="67"/>
      <c r="M758" s="69"/>
      <c r="O758" s="11" t="s">
        <v>450</v>
      </c>
      <c r="P758" s="11" t="str" cm="1">
        <f t="array" ref="P758">_xlfn.XLOOKUP(O758,INDEX(Flettilisti,,1),INDEX(Flettilisti,,2),,0)</f>
        <v>Vantar flokkun</v>
      </c>
      <c r="Q758" s="11" t="str">
        <f>IF(ISBLANK(M758),"",IF(M758&gt;=Gögn!$J$2,"Styrkhæft","Óstyrkhæft"))</f>
        <v/>
      </c>
    </row>
    <row r="759" spans="1:17" x14ac:dyDescent="0.25">
      <c r="A759" s="37">
        <f t="shared" si="11"/>
        <v>758</v>
      </c>
      <c r="B759" s="67"/>
      <c r="C759" s="68"/>
      <c r="D759" s="67"/>
      <c r="E759" s="67"/>
      <c r="F759" s="67"/>
      <c r="G759" s="67"/>
      <c r="H759" s="67"/>
      <c r="I759" s="67"/>
      <c r="J759" s="67"/>
      <c r="K759" s="67"/>
      <c r="L759" s="67"/>
      <c r="M759" s="69"/>
      <c r="O759" s="11" t="s">
        <v>450</v>
      </c>
      <c r="P759" s="11" t="str" cm="1">
        <f t="array" ref="P759">_xlfn.XLOOKUP(O759,INDEX(Flettilisti,,1),INDEX(Flettilisti,,2),,0)</f>
        <v>Vantar flokkun</v>
      </c>
      <c r="Q759" s="11" t="str">
        <f>IF(ISBLANK(M759),"",IF(M759&gt;=Gögn!$J$2,"Styrkhæft","Óstyrkhæft"))</f>
        <v/>
      </c>
    </row>
    <row r="760" spans="1:17" x14ac:dyDescent="0.25">
      <c r="A760" s="37">
        <f t="shared" si="11"/>
        <v>759</v>
      </c>
      <c r="B760" s="67"/>
      <c r="C760" s="68"/>
      <c r="D760" s="67"/>
      <c r="E760" s="67"/>
      <c r="F760" s="67"/>
      <c r="G760" s="67"/>
      <c r="H760" s="67"/>
      <c r="I760" s="67"/>
      <c r="J760" s="67"/>
      <c r="K760" s="67"/>
      <c r="L760" s="67"/>
      <c r="M760" s="69"/>
      <c r="O760" s="11" t="s">
        <v>450</v>
      </c>
      <c r="P760" s="11" t="str" cm="1">
        <f t="array" ref="P760">_xlfn.XLOOKUP(O760,INDEX(Flettilisti,,1),INDEX(Flettilisti,,2),,0)</f>
        <v>Vantar flokkun</v>
      </c>
      <c r="Q760" s="11" t="str">
        <f>IF(ISBLANK(M760),"",IF(M760&gt;=Gögn!$J$2,"Styrkhæft","Óstyrkhæft"))</f>
        <v/>
      </c>
    </row>
    <row r="761" spans="1:17" x14ac:dyDescent="0.25">
      <c r="A761" s="37">
        <f t="shared" si="11"/>
        <v>760</v>
      </c>
      <c r="B761" s="67"/>
      <c r="C761" s="68"/>
      <c r="D761" s="67"/>
      <c r="E761" s="67"/>
      <c r="F761" s="67"/>
      <c r="G761" s="67"/>
      <c r="H761" s="67"/>
      <c r="I761" s="67"/>
      <c r="J761" s="67"/>
      <c r="K761" s="67"/>
      <c r="L761" s="67"/>
      <c r="M761" s="69"/>
      <c r="O761" s="11" t="s">
        <v>450</v>
      </c>
      <c r="P761" s="11" t="str" cm="1">
        <f t="array" ref="P761">_xlfn.XLOOKUP(O761,INDEX(Flettilisti,,1),INDEX(Flettilisti,,2),,0)</f>
        <v>Vantar flokkun</v>
      </c>
      <c r="Q761" s="11" t="str">
        <f>IF(ISBLANK(M761),"",IF(M761&gt;=Gögn!$J$2,"Styrkhæft","Óstyrkhæft"))</f>
        <v/>
      </c>
    </row>
    <row r="762" spans="1:17" x14ac:dyDescent="0.25">
      <c r="A762" s="37">
        <f t="shared" si="11"/>
        <v>761</v>
      </c>
      <c r="B762" s="67"/>
      <c r="C762" s="68"/>
      <c r="D762" s="67"/>
      <c r="E762" s="67"/>
      <c r="F762" s="67"/>
      <c r="G762" s="67"/>
      <c r="H762" s="67"/>
      <c r="I762" s="67"/>
      <c r="J762" s="67"/>
      <c r="K762" s="67"/>
      <c r="L762" s="67"/>
      <c r="M762" s="69"/>
      <c r="O762" s="11" t="s">
        <v>450</v>
      </c>
      <c r="P762" s="11" t="str" cm="1">
        <f t="array" ref="P762">_xlfn.XLOOKUP(O762,INDEX(Flettilisti,,1),INDEX(Flettilisti,,2),,0)</f>
        <v>Vantar flokkun</v>
      </c>
      <c r="Q762" s="11" t="str">
        <f>IF(ISBLANK(M762),"",IF(M762&gt;=Gögn!$J$2,"Styrkhæft","Óstyrkhæft"))</f>
        <v/>
      </c>
    </row>
    <row r="763" spans="1:17" x14ac:dyDescent="0.25">
      <c r="A763" s="37">
        <f t="shared" si="11"/>
        <v>762</v>
      </c>
      <c r="B763" s="67"/>
      <c r="C763" s="68"/>
      <c r="D763" s="67"/>
      <c r="E763" s="67"/>
      <c r="F763" s="67"/>
      <c r="G763" s="67"/>
      <c r="H763" s="67"/>
      <c r="I763" s="67"/>
      <c r="J763" s="67"/>
      <c r="K763" s="67"/>
      <c r="L763" s="67"/>
      <c r="M763" s="69"/>
      <c r="O763" s="11" t="s">
        <v>450</v>
      </c>
      <c r="P763" s="11" t="str" cm="1">
        <f t="array" ref="P763">_xlfn.XLOOKUP(O763,INDEX(Flettilisti,,1),INDEX(Flettilisti,,2),,0)</f>
        <v>Vantar flokkun</v>
      </c>
      <c r="Q763" s="11" t="str">
        <f>IF(ISBLANK(M763),"",IF(M763&gt;=Gögn!$J$2,"Styrkhæft","Óstyrkhæft"))</f>
        <v/>
      </c>
    </row>
    <row r="764" spans="1:17" x14ac:dyDescent="0.25">
      <c r="A764" s="37">
        <f t="shared" si="11"/>
        <v>763</v>
      </c>
      <c r="B764" s="67"/>
      <c r="C764" s="68"/>
      <c r="D764" s="67"/>
      <c r="E764" s="67"/>
      <c r="F764" s="67"/>
      <c r="G764" s="67"/>
      <c r="H764" s="67"/>
      <c r="I764" s="67"/>
      <c r="J764" s="67"/>
      <c r="K764" s="67"/>
      <c r="L764" s="67"/>
      <c r="M764" s="69"/>
      <c r="O764" s="11" t="s">
        <v>450</v>
      </c>
      <c r="P764" s="11" t="str" cm="1">
        <f t="array" ref="P764">_xlfn.XLOOKUP(O764,INDEX(Flettilisti,,1),INDEX(Flettilisti,,2),,0)</f>
        <v>Vantar flokkun</v>
      </c>
      <c r="Q764" s="11" t="str">
        <f>IF(ISBLANK(M764),"",IF(M764&gt;=Gögn!$J$2,"Styrkhæft","Óstyrkhæft"))</f>
        <v/>
      </c>
    </row>
    <row r="765" spans="1:17" x14ac:dyDescent="0.25">
      <c r="A765" s="37">
        <f t="shared" si="11"/>
        <v>764</v>
      </c>
      <c r="B765" s="67"/>
      <c r="C765" s="68"/>
      <c r="D765" s="67"/>
      <c r="E765" s="67"/>
      <c r="F765" s="67"/>
      <c r="G765" s="67"/>
      <c r="H765" s="67"/>
      <c r="I765" s="67"/>
      <c r="J765" s="67"/>
      <c r="K765" s="67"/>
      <c r="L765" s="67"/>
      <c r="M765" s="69"/>
      <c r="O765" s="11" t="s">
        <v>450</v>
      </c>
      <c r="P765" s="11" t="str" cm="1">
        <f t="array" ref="P765">_xlfn.XLOOKUP(O765,INDEX(Flettilisti,,1),INDEX(Flettilisti,,2),,0)</f>
        <v>Vantar flokkun</v>
      </c>
      <c r="Q765" s="11" t="str">
        <f>IF(ISBLANK(M765),"",IF(M765&gt;=Gögn!$J$2,"Styrkhæft","Óstyrkhæft"))</f>
        <v/>
      </c>
    </row>
    <row r="766" spans="1:17" x14ac:dyDescent="0.25">
      <c r="A766" s="37">
        <f t="shared" si="11"/>
        <v>765</v>
      </c>
      <c r="B766" s="67"/>
      <c r="C766" s="68"/>
      <c r="D766" s="67"/>
      <c r="E766" s="67"/>
      <c r="F766" s="67"/>
      <c r="G766" s="67"/>
      <c r="H766" s="67"/>
      <c r="I766" s="67"/>
      <c r="J766" s="67"/>
      <c r="K766" s="67"/>
      <c r="L766" s="67"/>
      <c r="M766" s="69"/>
      <c r="O766" s="11" t="s">
        <v>450</v>
      </c>
      <c r="P766" s="11" t="str" cm="1">
        <f t="array" ref="P766">_xlfn.XLOOKUP(O766,INDEX(Flettilisti,,1),INDEX(Flettilisti,,2),,0)</f>
        <v>Vantar flokkun</v>
      </c>
      <c r="Q766" s="11" t="str">
        <f>IF(ISBLANK(M766),"",IF(M766&gt;=Gögn!$J$2,"Styrkhæft","Óstyrkhæft"))</f>
        <v/>
      </c>
    </row>
    <row r="767" spans="1:17" x14ac:dyDescent="0.25">
      <c r="A767" s="37">
        <f t="shared" si="11"/>
        <v>766</v>
      </c>
      <c r="B767" s="67"/>
      <c r="C767" s="68"/>
      <c r="D767" s="67"/>
      <c r="E767" s="67"/>
      <c r="F767" s="67"/>
      <c r="G767" s="67"/>
      <c r="H767" s="67"/>
      <c r="I767" s="67"/>
      <c r="J767" s="67"/>
      <c r="K767" s="67"/>
      <c r="L767" s="67"/>
      <c r="M767" s="69"/>
      <c r="O767" s="11" t="s">
        <v>450</v>
      </c>
      <c r="P767" s="11" t="str" cm="1">
        <f t="array" ref="P767">_xlfn.XLOOKUP(O767,INDEX(Flettilisti,,1),INDEX(Flettilisti,,2),,0)</f>
        <v>Vantar flokkun</v>
      </c>
      <c r="Q767" s="11" t="str">
        <f>IF(ISBLANK(M767),"",IF(M767&gt;=Gögn!$J$2,"Styrkhæft","Óstyrkhæft"))</f>
        <v/>
      </c>
    </row>
    <row r="768" spans="1:17" x14ac:dyDescent="0.25">
      <c r="A768" s="37">
        <f t="shared" si="11"/>
        <v>767</v>
      </c>
      <c r="B768" s="67"/>
      <c r="C768" s="68"/>
      <c r="D768" s="67"/>
      <c r="E768" s="67"/>
      <c r="F768" s="67"/>
      <c r="G768" s="67"/>
      <c r="H768" s="67"/>
      <c r="I768" s="67"/>
      <c r="J768" s="67"/>
      <c r="K768" s="67"/>
      <c r="L768" s="67"/>
      <c r="M768" s="69"/>
      <c r="O768" s="11" t="s">
        <v>450</v>
      </c>
      <c r="P768" s="11" t="str" cm="1">
        <f t="array" ref="P768">_xlfn.XLOOKUP(O768,INDEX(Flettilisti,,1),INDEX(Flettilisti,,2),,0)</f>
        <v>Vantar flokkun</v>
      </c>
      <c r="Q768" s="11" t="str">
        <f>IF(ISBLANK(M768),"",IF(M768&gt;=Gögn!$J$2,"Styrkhæft","Óstyrkhæft"))</f>
        <v/>
      </c>
    </row>
    <row r="769" spans="1:17" x14ac:dyDescent="0.25">
      <c r="A769" s="37">
        <f t="shared" si="11"/>
        <v>768</v>
      </c>
      <c r="B769" s="67"/>
      <c r="C769" s="68"/>
      <c r="D769" s="67"/>
      <c r="E769" s="67"/>
      <c r="F769" s="67"/>
      <c r="G769" s="67"/>
      <c r="H769" s="67"/>
      <c r="I769" s="67"/>
      <c r="J769" s="67"/>
      <c r="K769" s="67"/>
      <c r="L769" s="67"/>
      <c r="M769" s="69"/>
      <c r="O769" s="11" t="s">
        <v>450</v>
      </c>
      <c r="P769" s="11" t="str" cm="1">
        <f t="array" ref="P769">_xlfn.XLOOKUP(O769,INDEX(Flettilisti,,1),INDEX(Flettilisti,,2),,0)</f>
        <v>Vantar flokkun</v>
      </c>
      <c r="Q769" s="11" t="str">
        <f>IF(ISBLANK(M769),"",IF(M769&gt;=Gögn!$J$2,"Styrkhæft","Óstyrkhæft"))</f>
        <v/>
      </c>
    </row>
    <row r="770" spans="1:17" x14ac:dyDescent="0.25">
      <c r="A770" s="37">
        <f t="shared" si="11"/>
        <v>769</v>
      </c>
      <c r="B770" s="67"/>
      <c r="C770" s="68"/>
      <c r="D770" s="67"/>
      <c r="E770" s="67"/>
      <c r="F770" s="67"/>
      <c r="G770" s="67"/>
      <c r="H770" s="67"/>
      <c r="I770" s="67"/>
      <c r="J770" s="67"/>
      <c r="K770" s="67"/>
      <c r="L770" s="67"/>
      <c r="M770" s="69"/>
      <c r="O770" s="11" t="s">
        <v>450</v>
      </c>
      <c r="P770" s="11" t="str" cm="1">
        <f t="array" ref="P770">_xlfn.XLOOKUP(O770,INDEX(Flettilisti,,1),INDEX(Flettilisti,,2),,0)</f>
        <v>Vantar flokkun</v>
      </c>
      <c r="Q770" s="11" t="str">
        <f>IF(ISBLANK(M770),"",IF(M770&gt;=Gögn!$J$2,"Styrkhæft","Óstyrkhæft"))</f>
        <v/>
      </c>
    </row>
    <row r="771" spans="1:17" x14ac:dyDescent="0.25">
      <c r="A771" s="37">
        <f t="shared" si="11"/>
        <v>770</v>
      </c>
      <c r="B771" s="67"/>
      <c r="C771" s="68"/>
      <c r="D771" s="67"/>
      <c r="E771" s="67"/>
      <c r="F771" s="67"/>
      <c r="G771" s="67"/>
      <c r="H771" s="67"/>
      <c r="I771" s="67"/>
      <c r="J771" s="67"/>
      <c r="K771" s="67"/>
      <c r="L771" s="67"/>
      <c r="M771" s="69"/>
      <c r="O771" s="11" t="s">
        <v>450</v>
      </c>
      <c r="P771" s="11" t="str" cm="1">
        <f t="array" ref="P771">_xlfn.XLOOKUP(O771,INDEX(Flettilisti,,1),INDEX(Flettilisti,,2),,0)</f>
        <v>Vantar flokkun</v>
      </c>
      <c r="Q771" s="11" t="str">
        <f>IF(ISBLANK(M771),"",IF(M771&gt;=Gögn!$J$2,"Styrkhæft","Óstyrkhæft"))</f>
        <v/>
      </c>
    </row>
    <row r="772" spans="1:17" x14ac:dyDescent="0.25">
      <c r="A772" s="37">
        <f t="shared" ref="A772:A835" si="12">A771+1</f>
        <v>771</v>
      </c>
      <c r="B772" s="67"/>
      <c r="C772" s="68"/>
      <c r="D772" s="67"/>
      <c r="E772" s="67"/>
      <c r="F772" s="67"/>
      <c r="G772" s="67"/>
      <c r="H772" s="67"/>
      <c r="I772" s="67"/>
      <c r="J772" s="67"/>
      <c r="K772" s="67"/>
      <c r="L772" s="67"/>
      <c r="M772" s="69"/>
      <c r="O772" s="11" t="s">
        <v>450</v>
      </c>
      <c r="P772" s="11" t="str" cm="1">
        <f t="array" ref="P772">_xlfn.XLOOKUP(O772,INDEX(Flettilisti,,1),INDEX(Flettilisti,,2),,0)</f>
        <v>Vantar flokkun</v>
      </c>
      <c r="Q772" s="11" t="str">
        <f>IF(ISBLANK(M772),"",IF(M772&gt;=Gögn!$J$2,"Styrkhæft","Óstyrkhæft"))</f>
        <v/>
      </c>
    </row>
    <row r="773" spans="1:17" x14ac:dyDescent="0.25">
      <c r="A773" s="37">
        <f t="shared" si="12"/>
        <v>772</v>
      </c>
      <c r="B773" s="67"/>
      <c r="C773" s="68"/>
      <c r="D773" s="67"/>
      <c r="E773" s="67"/>
      <c r="F773" s="67"/>
      <c r="G773" s="67"/>
      <c r="H773" s="67"/>
      <c r="I773" s="67"/>
      <c r="J773" s="67"/>
      <c r="K773" s="67"/>
      <c r="L773" s="67"/>
      <c r="M773" s="69"/>
      <c r="O773" s="11" t="s">
        <v>450</v>
      </c>
      <c r="P773" s="11" t="str" cm="1">
        <f t="array" ref="P773">_xlfn.XLOOKUP(O773,INDEX(Flettilisti,,1),INDEX(Flettilisti,,2),,0)</f>
        <v>Vantar flokkun</v>
      </c>
      <c r="Q773" s="11" t="str">
        <f>IF(ISBLANK(M773),"",IF(M773&gt;=Gögn!$J$2,"Styrkhæft","Óstyrkhæft"))</f>
        <v/>
      </c>
    </row>
    <row r="774" spans="1:17" x14ac:dyDescent="0.25">
      <c r="A774" s="37">
        <f t="shared" si="12"/>
        <v>773</v>
      </c>
      <c r="B774" s="67"/>
      <c r="C774" s="68"/>
      <c r="D774" s="67"/>
      <c r="E774" s="67"/>
      <c r="F774" s="67"/>
      <c r="G774" s="67"/>
      <c r="H774" s="67"/>
      <c r="I774" s="67"/>
      <c r="J774" s="67"/>
      <c r="K774" s="67"/>
      <c r="L774" s="67"/>
      <c r="M774" s="69"/>
      <c r="O774" s="11" t="s">
        <v>450</v>
      </c>
      <c r="P774" s="11" t="str" cm="1">
        <f t="array" ref="P774">_xlfn.XLOOKUP(O774,INDEX(Flettilisti,,1),INDEX(Flettilisti,,2),,0)</f>
        <v>Vantar flokkun</v>
      </c>
      <c r="Q774" s="11" t="str">
        <f>IF(ISBLANK(M774),"",IF(M774&gt;=Gögn!$J$2,"Styrkhæft","Óstyrkhæft"))</f>
        <v/>
      </c>
    </row>
    <row r="775" spans="1:17" x14ac:dyDescent="0.25">
      <c r="A775" s="37">
        <f t="shared" si="12"/>
        <v>774</v>
      </c>
      <c r="B775" s="67"/>
      <c r="C775" s="68"/>
      <c r="D775" s="67"/>
      <c r="E775" s="67"/>
      <c r="F775" s="67"/>
      <c r="G775" s="67"/>
      <c r="H775" s="67"/>
      <c r="I775" s="67"/>
      <c r="J775" s="67"/>
      <c r="K775" s="67"/>
      <c r="L775" s="67"/>
      <c r="M775" s="69"/>
      <c r="O775" s="11" t="s">
        <v>450</v>
      </c>
      <c r="P775" s="11" t="str" cm="1">
        <f t="array" ref="P775">_xlfn.XLOOKUP(O775,INDEX(Flettilisti,,1),INDEX(Flettilisti,,2),,0)</f>
        <v>Vantar flokkun</v>
      </c>
      <c r="Q775" s="11" t="str">
        <f>IF(ISBLANK(M775),"",IF(M775&gt;=Gögn!$J$2,"Styrkhæft","Óstyrkhæft"))</f>
        <v/>
      </c>
    </row>
    <row r="776" spans="1:17" x14ac:dyDescent="0.25">
      <c r="A776" s="37">
        <f t="shared" si="12"/>
        <v>775</v>
      </c>
      <c r="B776" s="67"/>
      <c r="C776" s="68"/>
      <c r="D776" s="67"/>
      <c r="E776" s="67"/>
      <c r="F776" s="67"/>
      <c r="G776" s="67"/>
      <c r="H776" s="67"/>
      <c r="I776" s="67"/>
      <c r="J776" s="67"/>
      <c r="K776" s="67"/>
      <c r="L776" s="67"/>
      <c r="M776" s="69"/>
      <c r="O776" s="11" t="s">
        <v>450</v>
      </c>
      <c r="P776" s="11" t="str" cm="1">
        <f t="array" ref="P776">_xlfn.XLOOKUP(O776,INDEX(Flettilisti,,1),INDEX(Flettilisti,,2),,0)</f>
        <v>Vantar flokkun</v>
      </c>
      <c r="Q776" s="11" t="str">
        <f>IF(ISBLANK(M776),"",IF(M776&gt;=Gögn!$J$2,"Styrkhæft","Óstyrkhæft"))</f>
        <v/>
      </c>
    </row>
    <row r="777" spans="1:17" x14ac:dyDescent="0.25">
      <c r="A777" s="37">
        <f t="shared" si="12"/>
        <v>776</v>
      </c>
      <c r="B777" s="67"/>
      <c r="C777" s="68"/>
      <c r="D777" s="67"/>
      <c r="E777" s="67"/>
      <c r="F777" s="67"/>
      <c r="G777" s="67"/>
      <c r="H777" s="67"/>
      <c r="I777" s="67"/>
      <c r="J777" s="67"/>
      <c r="K777" s="67"/>
      <c r="L777" s="67"/>
      <c r="M777" s="69"/>
      <c r="O777" s="11" t="s">
        <v>450</v>
      </c>
      <c r="P777" s="11" t="str" cm="1">
        <f t="array" ref="P777">_xlfn.XLOOKUP(O777,INDEX(Flettilisti,,1),INDEX(Flettilisti,,2),,0)</f>
        <v>Vantar flokkun</v>
      </c>
      <c r="Q777" s="11" t="str">
        <f>IF(ISBLANK(M777),"",IF(M777&gt;=Gögn!$J$2,"Styrkhæft","Óstyrkhæft"))</f>
        <v/>
      </c>
    </row>
    <row r="778" spans="1:17" x14ac:dyDescent="0.25">
      <c r="A778" s="37">
        <f t="shared" si="12"/>
        <v>777</v>
      </c>
      <c r="B778" s="67"/>
      <c r="C778" s="68"/>
      <c r="D778" s="67"/>
      <c r="E778" s="67"/>
      <c r="F778" s="67"/>
      <c r="G778" s="67"/>
      <c r="H778" s="67"/>
      <c r="I778" s="67"/>
      <c r="J778" s="67"/>
      <c r="K778" s="67"/>
      <c r="L778" s="67"/>
      <c r="M778" s="69"/>
      <c r="O778" s="11" t="s">
        <v>450</v>
      </c>
      <c r="P778" s="11" t="str" cm="1">
        <f t="array" ref="P778">_xlfn.XLOOKUP(O778,INDEX(Flettilisti,,1),INDEX(Flettilisti,,2),,0)</f>
        <v>Vantar flokkun</v>
      </c>
      <c r="Q778" s="11" t="str">
        <f>IF(ISBLANK(M778),"",IF(M778&gt;=Gögn!$J$2,"Styrkhæft","Óstyrkhæft"))</f>
        <v/>
      </c>
    </row>
    <row r="779" spans="1:17" x14ac:dyDescent="0.25">
      <c r="A779" s="37">
        <f t="shared" si="12"/>
        <v>778</v>
      </c>
      <c r="B779" s="67"/>
      <c r="C779" s="68"/>
      <c r="D779" s="67"/>
      <c r="E779" s="67"/>
      <c r="F779" s="67"/>
      <c r="G779" s="67"/>
      <c r="H779" s="67"/>
      <c r="I779" s="67"/>
      <c r="J779" s="67"/>
      <c r="K779" s="67"/>
      <c r="L779" s="67"/>
      <c r="M779" s="69"/>
      <c r="O779" s="11" t="s">
        <v>450</v>
      </c>
      <c r="P779" s="11" t="str" cm="1">
        <f t="array" ref="P779">_xlfn.XLOOKUP(O779,INDEX(Flettilisti,,1),INDEX(Flettilisti,,2),,0)</f>
        <v>Vantar flokkun</v>
      </c>
      <c r="Q779" s="11" t="str">
        <f>IF(ISBLANK(M779),"",IF(M779&gt;=Gögn!$J$2,"Styrkhæft","Óstyrkhæft"))</f>
        <v/>
      </c>
    </row>
    <row r="780" spans="1:17" x14ac:dyDescent="0.25">
      <c r="A780" s="37">
        <f t="shared" si="12"/>
        <v>779</v>
      </c>
      <c r="B780" s="67"/>
      <c r="C780" s="68"/>
      <c r="D780" s="67"/>
      <c r="E780" s="67"/>
      <c r="F780" s="67"/>
      <c r="G780" s="67"/>
      <c r="H780" s="67"/>
      <c r="I780" s="67"/>
      <c r="J780" s="67"/>
      <c r="K780" s="67"/>
      <c r="L780" s="67"/>
      <c r="M780" s="69"/>
      <c r="O780" s="11" t="s">
        <v>450</v>
      </c>
      <c r="P780" s="11" t="str" cm="1">
        <f t="array" ref="P780">_xlfn.XLOOKUP(O780,INDEX(Flettilisti,,1),INDEX(Flettilisti,,2),,0)</f>
        <v>Vantar flokkun</v>
      </c>
      <c r="Q780" s="11" t="str">
        <f>IF(ISBLANK(M780),"",IF(M780&gt;=Gögn!$J$2,"Styrkhæft","Óstyrkhæft"))</f>
        <v/>
      </c>
    </row>
    <row r="781" spans="1:17" x14ac:dyDescent="0.25">
      <c r="A781" s="37">
        <f t="shared" si="12"/>
        <v>780</v>
      </c>
      <c r="B781" s="67"/>
      <c r="C781" s="68"/>
      <c r="D781" s="67"/>
      <c r="E781" s="67"/>
      <c r="F781" s="67"/>
      <c r="G781" s="67"/>
      <c r="H781" s="67"/>
      <c r="I781" s="67"/>
      <c r="J781" s="67"/>
      <c r="K781" s="67"/>
      <c r="L781" s="67"/>
      <c r="M781" s="69"/>
      <c r="O781" s="11" t="s">
        <v>450</v>
      </c>
      <c r="P781" s="11" t="str" cm="1">
        <f t="array" ref="P781">_xlfn.XLOOKUP(O781,INDEX(Flettilisti,,1),INDEX(Flettilisti,,2),,0)</f>
        <v>Vantar flokkun</v>
      </c>
      <c r="Q781" s="11" t="str">
        <f>IF(ISBLANK(M781),"",IF(M781&gt;=Gögn!$J$2,"Styrkhæft","Óstyrkhæft"))</f>
        <v/>
      </c>
    </row>
    <row r="782" spans="1:17" x14ac:dyDescent="0.25">
      <c r="A782" s="37">
        <f t="shared" si="12"/>
        <v>781</v>
      </c>
      <c r="B782" s="67"/>
      <c r="C782" s="68"/>
      <c r="D782" s="67"/>
      <c r="E782" s="67"/>
      <c r="F782" s="67"/>
      <c r="G782" s="67"/>
      <c r="H782" s="67"/>
      <c r="I782" s="67"/>
      <c r="J782" s="67"/>
      <c r="K782" s="67"/>
      <c r="L782" s="67"/>
      <c r="M782" s="69"/>
      <c r="O782" s="11" t="s">
        <v>450</v>
      </c>
      <c r="P782" s="11" t="str" cm="1">
        <f t="array" ref="P782">_xlfn.XLOOKUP(O782,INDEX(Flettilisti,,1),INDEX(Flettilisti,,2),,0)</f>
        <v>Vantar flokkun</v>
      </c>
      <c r="Q782" s="11" t="str">
        <f>IF(ISBLANK(M782),"",IF(M782&gt;=Gögn!$J$2,"Styrkhæft","Óstyrkhæft"))</f>
        <v/>
      </c>
    </row>
    <row r="783" spans="1:17" x14ac:dyDescent="0.25">
      <c r="A783" s="37">
        <f t="shared" si="12"/>
        <v>782</v>
      </c>
      <c r="B783" s="67"/>
      <c r="C783" s="68"/>
      <c r="D783" s="67"/>
      <c r="E783" s="67"/>
      <c r="F783" s="67"/>
      <c r="G783" s="67"/>
      <c r="H783" s="67"/>
      <c r="I783" s="67"/>
      <c r="J783" s="67"/>
      <c r="K783" s="67"/>
      <c r="L783" s="67"/>
      <c r="M783" s="69"/>
      <c r="O783" s="11" t="s">
        <v>450</v>
      </c>
      <c r="P783" s="11" t="str" cm="1">
        <f t="array" ref="P783">_xlfn.XLOOKUP(O783,INDEX(Flettilisti,,1),INDEX(Flettilisti,,2),,0)</f>
        <v>Vantar flokkun</v>
      </c>
      <c r="Q783" s="11" t="str">
        <f>IF(ISBLANK(M783),"",IF(M783&gt;=Gögn!$J$2,"Styrkhæft","Óstyrkhæft"))</f>
        <v/>
      </c>
    </row>
    <row r="784" spans="1:17" x14ac:dyDescent="0.25">
      <c r="A784" s="37">
        <f t="shared" si="12"/>
        <v>783</v>
      </c>
      <c r="B784" s="67"/>
      <c r="C784" s="68"/>
      <c r="D784" s="67"/>
      <c r="E784" s="67"/>
      <c r="F784" s="67"/>
      <c r="G784" s="67"/>
      <c r="H784" s="67"/>
      <c r="I784" s="67"/>
      <c r="J784" s="67"/>
      <c r="K784" s="67"/>
      <c r="L784" s="67"/>
      <c r="M784" s="69"/>
      <c r="O784" s="11" t="s">
        <v>450</v>
      </c>
      <c r="P784" s="11" t="str" cm="1">
        <f t="array" ref="P784">_xlfn.XLOOKUP(O784,INDEX(Flettilisti,,1),INDEX(Flettilisti,,2),,0)</f>
        <v>Vantar flokkun</v>
      </c>
      <c r="Q784" s="11" t="str">
        <f>IF(ISBLANK(M784),"",IF(M784&gt;=Gögn!$J$2,"Styrkhæft","Óstyrkhæft"))</f>
        <v/>
      </c>
    </row>
    <row r="785" spans="1:17" x14ac:dyDescent="0.25">
      <c r="A785" s="37">
        <f t="shared" si="12"/>
        <v>784</v>
      </c>
      <c r="B785" s="67"/>
      <c r="C785" s="68"/>
      <c r="D785" s="67"/>
      <c r="E785" s="67"/>
      <c r="F785" s="67"/>
      <c r="G785" s="67"/>
      <c r="H785" s="67"/>
      <c r="I785" s="67"/>
      <c r="J785" s="67"/>
      <c r="K785" s="67"/>
      <c r="L785" s="67"/>
      <c r="M785" s="69"/>
      <c r="O785" s="11" t="s">
        <v>450</v>
      </c>
      <c r="P785" s="11" t="str" cm="1">
        <f t="array" ref="P785">_xlfn.XLOOKUP(O785,INDEX(Flettilisti,,1),INDEX(Flettilisti,,2),,0)</f>
        <v>Vantar flokkun</v>
      </c>
      <c r="Q785" s="11" t="str">
        <f>IF(ISBLANK(M785),"",IF(M785&gt;=Gögn!$J$2,"Styrkhæft","Óstyrkhæft"))</f>
        <v/>
      </c>
    </row>
    <row r="786" spans="1:17" x14ac:dyDescent="0.25">
      <c r="A786" s="37">
        <f t="shared" si="12"/>
        <v>785</v>
      </c>
      <c r="B786" s="67"/>
      <c r="C786" s="68"/>
      <c r="D786" s="67"/>
      <c r="E786" s="67"/>
      <c r="F786" s="67"/>
      <c r="G786" s="67"/>
      <c r="H786" s="67"/>
      <c r="I786" s="67"/>
      <c r="J786" s="67"/>
      <c r="K786" s="67"/>
      <c r="L786" s="67"/>
      <c r="M786" s="69"/>
      <c r="O786" s="11" t="s">
        <v>450</v>
      </c>
      <c r="P786" s="11" t="str" cm="1">
        <f t="array" ref="P786">_xlfn.XLOOKUP(O786,INDEX(Flettilisti,,1),INDEX(Flettilisti,,2),,0)</f>
        <v>Vantar flokkun</v>
      </c>
      <c r="Q786" s="11" t="str">
        <f>IF(ISBLANK(M786),"",IF(M786&gt;=Gögn!$J$2,"Styrkhæft","Óstyrkhæft"))</f>
        <v/>
      </c>
    </row>
    <row r="787" spans="1:17" x14ac:dyDescent="0.25">
      <c r="A787" s="37">
        <f t="shared" si="12"/>
        <v>786</v>
      </c>
      <c r="B787" s="67"/>
      <c r="C787" s="68"/>
      <c r="D787" s="67"/>
      <c r="E787" s="67"/>
      <c r="F787" s="67"/>
      <c r="G787" s="67"/>
      <c r="H787" s="67"/>
      <c r="I787" s="67"/>
      <c r="J787" s="67"/>
      <c r="K787" s="67"/>
      <c r="L787" s="67"/>
      <c r="M787" s="69"/>
      <c r="O787" s="11" t="s">
        <v>450</v>
      </c>
      <c r="P787" s="11" t="str" cm="1">
        <f t="array" ref="P787">_xlfn.XLOOKUP(O787,INDEX(Flettilisti,,1),INDEX(Flettilisti,,2),,0)</f>
        <v>Vantar flokkun</v>
      </c>
      <c r="Q787" s="11" t="str">
        <f>IF(ISBLANK(M787),"",IF(M787&gt;=Gögn!$J$2,"Styrkhæft","Óstyrkhæft"))</f>
        <v/>
      </c>
    </row>
    <row r="788" spans="1:17" x14ac:dyDescent="0.25">
      <c r="A788" s="37">
        <f t="shared" si="12"/>
        <v>787</v>
      </c>
      <c r="B788" s="67"/>
      <c r="C788" s="68"/>
      <c r="D788" s="67"/>
      <c r="E788" s="67"/>
      <c r="F788" s="67"/>
      <c r="G788" s="67"/>
      <c r="H788" s="67"/>
      <c r="I788" s="67"/>
      <c r="J788" s="67"/>
      <c r="K788" s="67"/>
      <c r="L788" s="67"/>
      <c r="M788" s="69"/>
      <c r="O788" s="11" t="s">
        <v>450</v>
      </c>
      <c r="P788" s="11" t="str" cm="1">
        <f t="array" ref="P788">_xlfn.XLOOKUP(O788,INDEX(Flettilisti,,1),INDEX(Flettilisti,,2),,0)</f>
        <v>Vantar flokkun</v>
      </c>
      <c r="Q788" s="11" t="str">
        <f>IF(ISBLANK(M788),"",IF(M788&gt;=Gögn!$J$2,"Styrkhæft","Óstyrkhæft"))</f>
        <v/>
      </c>
    </row>
    <row r="789" spans="1:17" x14ac:dyDescent="0.25">
      <c r="A789" s="37">
        <f t="shared" si="12"/>
        <v>788</v>
      </c>
      <c r="B789" s="67"/>
      <c r="C789" s="68"/>
      <c r="D789" s="67"/>
      <c r="E789" s="67"/>
      <c r="F789" s="67"/>
      <c r="G789" s="67"/>
      <c r="H789" s="67"/>
      <c r="I789" s="67"/>
      <c r="J789" s="67"/>
      <c r="K789" s="67"/>
      <c r="L789" s="67"/>
      <c r="M789" s="69"/>
      <c r="O789" s="11" t="s">
        <v>450</v>
      </c>
      <c r="P789" s="11" t="str" cm="1">
        <f t="array" ref="P789">_xlfn.XLOOKUP(O789,INDEX(Flettilisti,,1),INDEX(Flettilisti,,2),,0)</f>
        <v>Vantar flokkun</v>
      </c>
      <c r="Q789" s="11" t="str">
        <f>IF(ISBLANK(M789),"",IF(M789&gt;=Gögn!$J$2,"Styrkhæft","Óstyrkhæft"))</f>
        <v/>
      </c>
    </row>
    <row r="790" spans="1:17" x14ac:dyDescent="0.25">
      <c r="A790" s="37">
        <f t="shared" si="12"/>
        <v>789</v>
      </c>
      <c r="B790" s="67"/>
      <c r="C790" s="68"/>
      <c r="D790" s="67"/>
      <c r="E790" s="67"/>
      <c r="F790" s="67"/>
      <c r="G790" s="67"/>
      <c r="H790" s="67"/>
      <c r="I790" s="67"/>
      <c r="J790" s="67"/>
      <c r="K790" s="67"/>
      <c r="L790" s="67"/>
      <c r="M790" s="69"/>
      <c r="O790" s="11" t="s">
        <v>450</v>
      </c>
      <c r="P790" s="11" t="str" cm="1">
        <f t="array" ref="P790">_xlfn.XLOOKUP(O790,INDEX(Flettilisti,,1),INDEX(Flettilisti,,2),,0)</f>
        <v>Vantar flokkun</v>
      </c>
      <c r="Q790" s="11" t="str">
        <f>IF(ISBLANK(M790),"",IF(M790&gt;=Gögn!$J$2,"Styrkhæft","Óstyrkhæft"))</f>
        <v/>
      </c>
    </row>
    <row r="791" spans="1:17" x14ac:dyDescent="0.25">
      <c r="A791" s="37">
        <f t="shared" si="12"/>
        <v>790</v>
      </c>
      <c r="B791" s="67"/>
      <c r="C791" s="68"/>
      <c r="D791" s="67"/>
      <c r="E791" s="67"/>
      <c r="F791" s="67"/>
      <c r="G791" s="67"/>
      <c r="H791" s="67"/>
      <c r="I791" s="67"/>
      <c r="J791" s="67"/>
      <c r="K791" s="67"/>
      <c r="L791" s="67"/>
      <c r="M791" s="69"/>
      <c r="O791" s="11" t="s">
        <v>450</v>
      </c>
      <c r="P791" s="11" t="str" cm="1">
        <f t="array" ref="P791">_xlfn.XLOOKUP(O791,INDEX(Flettilisti,,1),INDEX(Flettilisti,,2),,0)</f>
        <v>Vantar flokkun</v>
      </c>
      <c r="Q791" s="11" t="str">
        <f>IF(ISBLANK(M791),"",IF(M791&gt;=Gögn!$J$2,"Styrkhæft","Óstyrkhæft"))</f>
        <v/>
      </c>
    </row>
    <row r="792" spans="1:17" x14ac:dyDescent="0.25">
      <c r="A792" s="37">
        <f t="shared" si="12"/>
        <v>791</v>
      </c>
      <c r="B792" s="67"/>
      <c r="C792" s="68"/>
      <c r="D792" s="67"/>
      <c r="E792" s="67"/>
      <c r="F792" s="67"/>
      <c r="G792" s="67"/>
      <c r="H792" s="67"/>
      <c r="I792" s="67"/>
      <c r="J792" s="67"/>
      <c r="K792" s="67"/>
      <c r="L792" s="67"/>
      <c r="M792" s="69"/>
      <c r="O792" s="11" t="s">
        <v>450</v>
      </c>
      <c r="P792" s="11" t="str" cm="1">
        <f t="array" ref="P792">_xlfn.XLOOKUP(O792,INDEX(Flettilisti,,1),INDEX(Flettilisti,,2),,0)</f>
        <v>Vantar flokkun</v>
      </c>
      <c r="Q792" s="11" t="str">
        <f>IF(ISBLANK(M792),"",IF(M792&gt;=Gögn!$J$2,"Styrkhæft","Óstyrkhæft"))</f>
        <v/>
      </c>
    </row>
    <row r="793" spans="1:17" x14ac:dyDescent="0.25">
      <c r="A793" s="37">
        <f t="shared" si="12"/>
        <v>792</v>
      </c>
      <c r="B793" s="67"/>
      <c r="C793" s="68"/>
      <c r="D793" s="67"/>
      <c r="E793" s="67"/>
      <c r="F793" s="67"/>
      <c r="G793" s="67"/>
      <c r="H793" s="67"/>
      <c r="I793" s="67"/>
      <c r="J793" s="67"/>
      <c r="K793" s="67"/>
      <c r="L793" s="67"/>
      <c r="M793" s="69"/>
      <c r="O793" s="11" t="s">
        <v>450</v>
      </c>
      <c r="P793" s="11" t="str" cm="1">
        <f t="array" ref="P793">_xlfn.XLOOKUP(O793,INDEX(Flettilisti,,1),INDEX(Flettilisti,,2),,0)</f>
        <v>Vantar flokkun</v>
      </c>
      <c r="Q793" s="11" t="str">
        <f>IF(ISBLANK(M793),"",IF(M793&gt;=Gögn!$J$2,"Styrkhæft","Óstyrkhæft"))</f>
        <v/>
      </c>
    </row>
    <row r="794" spans="1:17" x14ac:dyDescent="0.25">
      <c r="A794" s="37">
        <f t="shared" si="12"/>
        <v>793</v>
      </c>
      <c r="B794" s="67"/>
      <c r="C794" s="68"/>
      <c r="D794" s="67"/>
      <c r="E794" s="67"/>
      <c r="F794" s="67"/>
      <c r="G794" s="67"/>
      <c r="H794" s="67"/>
      <c r="I794" s="67"/>
      <c r="J794" s="67"/>
      <c r="K794" s="67"/>
      <c r="L794" s="67"/>
      <c r="M794" s="69"/>
      <c r="O794" s="11" t="s">
        <v>450</v>
      </c>
      <c r="P794" s="11" t="str" cm="1">
        <f t="array" ref="P794">_xlfn.XLOOKUP(O794,INDEX(Flettilisti,,1),INDEX(Flettilisti,,2),,0)</f>
        <v>Vantar flokkun</v>
      </c>
      <c r="Q794" s="11" t="str">
        <f>IF(ISBLANK(M794),"",IF(M794&gt;=Gögn!$J$2,"Styrkhæft","Óstyrkhæft"))</f>
        <v/>
      </c>
    </row>
    <row r="795" spans="1:17" x14ac:dyDescent="0.25">
      <c r="A795" s="37">
        <f t="shared" si="12"/>
        <v>794</v>
      </c>
      <c r="B795" s="67"/>
      <c r="C795" s="68"/>
      <c r="D795" s="67"/>
      <c r="E795" s="67"/>
      <c r="F795" s="67"/>
      <c r="G795" s="67"/>
      <c r="H795" s="67"/>
      <c r="I795" s="67"/>
      <c r="J795" s="67"/>
      <c r="K795" s="67"/>
      <c r="L795" s="67"/>
      <c r="M795" s="69"/>
      <c r="O795" s="11" t="s">
        <v>450</v>
      </c>
      <c r="P795" s="11" t="str" cm="1">
        <f t="array" ref="P795">_xlfn.XLOOKUP(O795,INDEX(Flettilisti,,1),INDEX(Flettilisti,,2),,0)</f>
        <v>Vantar flokkun</v>
      </c>
      <c r="Q795" s="11" t="str">
        <f>IF(ISBLANK(M795),"",IF(M795&gt;=Gögn!$J$2,"Styrkhæft","Óstyrkhæft"))</f>
        <v/>
      </c>
    </row>
    <row r="796" spans="1:17" x14ac:dyDescent="0.25">
      <c r="A796" s="37">
        <f t="shared" si="12"/>
        <v>795</v>
      </c>
      <c r="B796" s="67"/>
      <c r="C796" s="68"/>
      <c r="D796" s="67"/>
      <c r="E796" s="67"/>
      <c r="F796" s="67"/>
      <c r="G796" s="67"/>
      <c r="H796" s="67"/>
      <c r="I796" s="67"/>
      <c r="J796" s="67"/>
      <c r="K796" s="67"/>
      <c r="L796" s="67"/>
      <c r="M796" s="69"/>
      <c r="O796" s="11" t="s">
        <v>450</v>
      </c>
      <c r="P796" s="11" t="str" cm="1">
        <f t="array" ref="P796">_xlfn.XLOOKUP(O796,INDEX(Flettilisti,,1),INDEX(Flettilisti,,2),,0)</f>
        <v>Vantar flokkun</v>
      </c>
      <c r="Q796" s="11" t="str">
        <f>IF(ISBLANK(M796),"",IF(M796&gt;=Gögn!$J$2,"Styrkhæft","Óstyrkhæft"))</f>
        <v/>
      </c>
    </row>
    <row r="797" spans="1:17" x14ac:dyDescent="0.25">
      <c r="A797" s="37">
        <f t="shared" si="12"/>
        <v>796</v>
      </c>
      <c r="B797" s="67"/>
      <c r="C797" s="68"/>
      <c r="D797" s="67"/>
      <c r="E797" s="67"/>
      <c r="F797" s="67"/>
      <c r="G797" s="67"/>
      <c r="H797" s="67"/>
      <c r="I797" s="67"/>
      <c r="J797" s="67"/>
      <c r="K797" s="67"/>
      <c r="L797" s="67"/>
      <c r="M797" s="69"/>
      <c r="O797" s="11" t="s">
        <v>450</v>
      </c>
      <c r="P797" s="11" t="str" cm="1">
        <f t="array" ref="P797">_xlfn.XLOOKUP(O797,INDEX(Flettilisti,,1),INDEX(Flettilisti,,2),,0)</f>
        <v>Vantar flokkun</v>
      </c>
      <c r="Q797" s="11" t="str">
        <f>IF(ISBLANK(M797),"",IF(M797&gt;=Gögn!$J$2,"Styrkhæft","Óstyrkhæft"))</f>
        <v/>
      </c>
    </row>
    <row r="798" spans="1:17" x14ac:dyDescent="0.25">
      <c r="A798" s="37">
        <f t="shared" si="12"/>
        <v>797</v>
      </c>
      <c r="B798" s="67"/>
      <c r="C798" s="68"/>
      <c r="D798" s="67"/>
      <c r="E798" s="67"/>
      <c r="F798" s="67"/>
      <c r="G798" s="67"/>
      <c r="H798" s="67"/>
      <c r="I798" s="67"/>
      <c r="J798" s="67"/>
      <c r="K798" s="67"/>
      <c r="L798" s="67"/>
      <c r="M798" s="69"/>
      <c r="O798" s="11" t="s">
        <v>450</v>
      </c>
      <c r="P798" s="11" t="str" cm="1">
        <f t="array" ref="P798">_xlfn.XLOOKUP(O798,INDEX(Flettilisti,,1),INDEX(Flettilisti,,2),,0)</f>
        <v>Vantar flokkun</v>
      </c>
      <c r="Q798" s="11" t="str">
        <f>IF(ISBLANK(M798),"",IF(M798&gt;=Gögn!$J$2,"Styrkhæft","Óstyrkhæft"))</f>
        <v/>
      </c>
    </row>
    <row r="799" spans="1:17" x14ac:dyDescent="0.25">
      <c r="A799" s="37">
        <f t="shared" si="12"/>
        <v>798</v>
      </c>
      <c r="B799" s="67"/>
      <c r="C799" s="68"/>
      <c r="D799" s="67"/>
      <c r="E799" s="67"/>
      <c r="F799" s="67"/>
      <c r="G799" s="67"/>
      <c r="H799" s="67"/>
      <c r="I799" s="67"/>
      <c r="J799" s="67"/>
      <c r="K799" s="67"/>
      <c r="L799" s="67"/>
      <c r="M799" s="69"/>
      <c r="O799" s="11" t="s">
        <v>450</v>
      </c>
      <c r="P799" s="11" t="str" cm="1">
        <f t="array" ref="P799">_xlfn.XLOOKUP(O799,INDEX(Flettilisti,,1),INDEX(Flettilisti,,2),,0)</f>
        <v>Vantar flokkun</v>
      </c>
      <c r="Q799" s="11" t="str">
        <f>IF(ISBLANK(M799),"",IF(M799&gt;=Gögn!$J$2,"Styrkhæft","Óstyrkhæft"))</f>
        <v/>
      </c>
    </row>
    <row r="800" spans="1:17" x14ac:dyDescent="0.25">
      <c r="A800" s="37">
        <f t="shared" si="12"/>
        <v>799</v>
      </c>
      <c r="B800" s="67"/>
      <c r="C800" s="68"/>
      <c r="D800" s="67"/>
      <c r="E800" s="67"/>
      <c r="F800" s="67"/>
      <c r="G800" s="67"/>
      <c r="H800" s="67"/>
      <c r="I800" s="67"/>
      <c r="J800" s="67"/>
      <c r="K800" s="67"/>
      <c r="L800" s="67"/>
      <c r="M800" s="69"/>
      <c r="O800" s="11" t="s">
        <v>450</v>
      </c>
      <c r="P800" s="11" t="str" cm="1">
        <f t="array" ref="P800">_xlfn.XLOOKUP(O800,INDEX(Flettilisti,,1),INDEX(Flettilisti,,2),,0)</f>
        <v>Vantar flokkun</v>
      </c>
      <c r="Q800" s="11" t="str">
        <f>IF(ISBLANK(M800),"",IF(M800&gt;=Gögn!$J$2,"Styrkhæft","Óstyrkhæft"))</f>
        <v/>
      </c>
    </row>
    <row r="801" spans="1:17" x14ac:dyDescent="0.25">
      <c r="A801" s="37">
        <f t="shared" si="12"/>
        <v>800</v>
      </c>
      <c r="B801" s="67"/>
      <c r="C801" s="68"/>
      <c r="D801" s="67"/>
      <c r="E801" s="67"/>
      <c r="F801" s="67"/>
      <c r="G801" s="67"/>
      <c r="H801" s="67"/>
      <c r="I801" s="67"/>
      <c r="J801" s="67"/>
      <c r="K801" s="67"/>
      <c r="L801" s="67"/>
      <c r="M801" s="69"/>
      <c r="O801" s="11" t="s">
        <v>450</v>
      </c>
      <c r="P801" s="11" t="str" cm="1">
        <f t="array" ref="P801">_xlfn.XLOOKUP(O801,INDEX(Flettilisti,,1),INDEX(Flettilisti,,2),,0)</f>
        <v>Vantar flokkun</v>
      </c>
      <c r="Q801" s="11" t="str">
        <f>IF(ISBLANK(M801),"",IF(M801&gt;=Gögn!$J$2,"Styrkhæft","Óstyrkhæft"))</f>
        <v/>
      </c>
    </row>
    <row r="802" spans="1:17" x14ac:dyDescent="0.25">
      <c r="A802" s="37">
        <f t="shared" si="12"/>
        <v>801</v>
      </c>
      <c r="B802" s="67"/>
      <c r="C802" s="68"/>
      <c r="D802" s="67"/>
      <c r="E802" s="67"/>
      <c r="F802" s="67"/>
      <c r="G802" s="67"/>
      <c r="H802" s="67"/>
      <c r="I802" s="67"/>
      <c r="J802" s="67"/>
      <c r="K802" s="67"/>
      <c r="L802" s="67"/>
      <c r="M802" s="69"/>
      <c r="O802" s="11" t="s">
        <v>450</v>
      </c>
      <c r="P802" s="11" t="str" cm="1">
        <f t="array" ref="P802">_xlfn.XLOOKUP(O802,INDEX(Flettilisti,,1),INDEX(Flettilisti,,2),,0)</f>
        <v>Vantar flokkun</v>
      </c>
      <c r="Q802" s="11" t="str">
        <f>IF(ISBLANK(M802),"",IF(M802&gt;=Gögn!$J$2,"Styrkhæft","Óstyrkhæft"))</f>
        <v/>
      </c>
    </row>
    <row r="803" spans="1:17" x14ac:dyDescent="0.25">
      <c r="A803" s="37">
        <f t="shared" si="12"/>
        <v>802</v>
      </c>
      <c r="B803" s="67"/>
      <c r="C803" s="68"/>
      <c r="D803" s="67"/>
      <c r="E803" s="67"/>
      <c r="F803" s="67"/>
      <c r="G803" s="67"/>
      <c r="H803" s="67"/>
      <c r="I803" s="67"/>
      <c r="J803" s="67"/>
      <c r="K803" s="67"/>
      <c r="L803" s="67"/>
      <c r="M803" s="69"/>
      <c r="O803" s="11" t="s">
        <v>450</v>
      </c>
      <c r="P803" s="11" t="str" cm="1">
        <f t="array" ref="P803">_xlfn.XLOOKUP(O803,INDEX(Flettilisti,,1),INDEX(Flettilisti,,2),,0)</f>
        <v>Vantar flokkun</v>
      </c>
      <c r="Q803" s="11" t="str">
        <f>IF(ISBLANK(M803),"",IF(M803&gt;=Gögn!$J$2,"Styrkhæft","Óstyrkhæft"))</f>
        <v/>
      </c>
    </row>
    <row r="804" spans="1:17" x14ac:dyDescent="0.25">
      <c r="A804" s="37">
        <f t="shared" si="12"/>
        <v>803</v>
      </c>
      <c r="B804" s="67"/>
      <c r="C804" s="68"/>
      <c r="D804" s="67"/>
      <c r="E804" s="67"/>
      <c r="F804" s="67"/>
      <c r="G804" s="67"/>
      <c r="H804" s="67"/>
      <c r="I804" s="67"/>
      <c r="J804" s="67"/>
      <c r="K804" s="67"/>
      <c r="L804" s="67"/>
      <c r="M804" s="69"/>
      <c r="O804" s="11" t="s">
        <v>450</v>
      </c>
      <c r="P804" s="11" t="str" cm="1">
        <f t="array" ref="P804">_xlfn.XLOOKUP(O804,INDEX(Flettilisti,,1),INDEX(Flettilisti,,2),,0)</f>
        <v>Vantar flokkun</v>
      </c>
      <c r="Q804" s="11" t="str">
        <f>IF(ISBLANK(M804),"",IF(M804&gt;=Gögn!$J$2,"Styrkhæft","Óstyrkhæft"))</f>
        <v/>
      </c>
    </row>
    <row r="805" spans="1:17" x14ac:dyDescent="0.25">
      <c r="A805" s="37">
        <f t="shared" si="12"/>
        <v>804</v>
      </c>
      <c r="B805" s="67"/>
      <c r="C805" s="68"/>
      <c r="D805" s="67"/>
      <c r="E805" s="67"/>
      <c r="F805" s="67"/>
      <c r="G805" s="67"/>
      <c r="H805" s="67"/>
      <c r="I805" s="67"/>
      <c r="J805" s="67"/>
      <c r="K805" s="67"/>
      <c r="L805" s="67"/>
      <c r="M805" s="69"/>
      <c r="O805" s="11" t="s">
        <v>450</v>
      </c>
      <c r="P805" s="11" t="str" cm="1">
        <f t="array" ref="P805">_xlfn.XLOOKUP(O805,INDEX(Flettilisti,,1),INDEX(Flettilisti,,2),,0)</f>
        <v>Vantar flokkun</v>
      </c>
      <c r="Q805" s="11" t="str">
        <f>IF(ISBLANK(M805),"",IF(M805&gt;=Gögn!$J$2,"Styrkhæft","Óstyrkhæft"))</f>
        <v/>
      </c>
    </row>
    <row r="806" spans="1:17" x14ac:dyDescent="0.25">
      <c r="A806" s="37">
        <f t="shared" si="12"/>
        <v>805</v>
      </c>
      <c r="B806" s="67"/>
      <c r="C806" s="68"/>
      <c r="D806" s="67"/>
      <c r="E806" s="67"/>
      <c r="F806" s="67"/>
      <c r="G806" s="67"/>
      <c r="H806" s="67"/>
      <c r="I806" s="67"/>
      <c r="J806" s="67"/>
      <c r="K806" s="67"/>
      <c r="L806" s="67"/>
      <c r="M806" s="69"/>
      <c r="O806" s="11" t="s">
        <v>450</v>
      </c>
      <c r="P806" s="11" t="str" cm="1">
        <f t="array" ref="P806">_xlfn.XLOOKUP(O806,INDEX(Flettilisti,,1),INDEX(Flettilisti,,2),,0)</f>
        <v>Vantar flokkun</v>
      </c>
      <c r="Q806" s="11" t="str">
        <f>IF(ISBLANK(M806),"",IF(M806&gt;=Gögn!$J$2,"Styrkhæft","Óstyrkhæft"))</f>
        <v/>
      </c>
    </row>
    <row r="807" spans="1:17" x14ac:dyDescent="0.25">
      <c r="A807" s="37">
        <f t="shared" si="12"/>
        <v>806</v>
      </c>
      <c r="B807" s="67"/>
      <c r="C807" s="68"/>
      <c r="D807" s="67"/>
      <c r="E807" s="67"/>
      <c r="F807" s="67"/>
      <c r="G807" s="67"/>
      <c r="H807" s="67"/>
      <c r="I807" s="67"/>
      <c r="J807" s="67"/>
      <c r="K807" s="67"/>
      <c r="L807" s="67"/>
      <c r="M807" s="69"/>
      <c r="O807" s="11" t="s">
        <v>450</v>
      </c>
      <c r="P807" s="11" t="str" cm="1">
        <f t="array" ref="P807">_xlfn.XLOOKUP(O807,INDEX(Flettilisti,,1),INDEX(Flettilisti,,2),,0)</f>
        <v>Vantar flokkun</v>
      </c>
      <c r="Q807" s="11" t="str">
        <f>IF(ISBLANK(M807),"",IF(M807&gt;=Gögn!$J$2,"Styrkhæft","Óstyrkhæft"))</f>
        <v/>
      </c>
    </row>
    <row r="808" spans="1:17" x14ac:dyDescent="0.25">
      <c r="A808" s="37">
        <f t="shared" si="12"/>
        <v>807</v>
      </c>
      <c r="B808" s="67"/>
      <c r="C808" s="68"/>
      <c r="D808" s="67"/>
      <c r="E808" s="67"/>
      <c r="F808" s="67"/>
      <c r="G808" s="67"/>
      <c r="H808" s="67"/>
      <c r="I808" s="67"/>
      <c r="J808" s="67"/>
      <c r="K808" s="67"/>
      <c r="L808" s="67"/>
      <c r="M808" s="69"/>
      <c r="O808" s="11" t="s">
        <v>450</v>
      </c>
      <c r="P808" s="11" t="str" cm="1">
        <f t="array" ref="P808">_xlfn.XLOOKUP(O808,INDEX(Flettilisti,,1),INDEX(Flettilisti,,2),,0)</f>
        <v>Vantar flokkun</v>
      </c>
      <c r="Q808" s="11" t="str">
        <f>IF(ISBLANK(M808),"",IF(M808&gt;=Gögn!$J$2,"Styrkhæft","Óstyrkhæft"))</f>
        <v/>
      </c>
    </row>
    <row r="809" spans="1:17" x14ac:dyDescent="0.25">
      <c r="A809" s="37">
        <f t="shared" si="12"/>
        <v>808</v>
      </c>
      <c r="B809" s="67"/>
      <c r="C809" s="68"/>
      <c r="D809" s="67"/>
      <c r="E809" s="67"/>
      <c r="F809" s="67"/>
      <c r="G809" s="67"/>
      <c r="H809" s="67"/>
      <c r="I809" s="67"/>
      <c r="J809" s="67"/>
      <c r="K809" s="67"/>
      <c r="L809" s="67"/>
      <c r="M809" s="69"/>
      <c r="O809" s="11" t="s">
        <v>450</v>
      </c>
      <c r="P809" s="11" t="str" cm="1">
        <f t="array" ref="P809">_xlfn.XLOOKUP(O809,INDEX(Flettilisti,,1),INDEX(Flettilisti,,2),,0)</f>
        <v>Vantar flokkun</v>
      </c>
      <c r="Q809" s="11" t="str">
        <f>IF(ISBLANK(M809),"",IF(M809&gt;=Gögn!$J$2,"Styrkhæft","Óstyrkhæft"))</f>
        <v/>
      </c>
    </row>
    <row r="810" spans="1:17" x14ac:dyDescent="0.25">
      <c r="A810" s="37">
        <f t="shared" si="12"/>
        <v>809</v>
      </c>
      <c r="B810" s="67"/>
      <c r="C810" s="68"/>
      <c r="D810" s="67"/>
      <c r="E810" s="67"/>
      <c r="F810" s="67"/>
      <c r="G810" s="67"/>
      <c r="H810" s="67"/>
      <c r="I810" s="67"/>
      <c r="J810" s="67"/>
      <c r="K810" s="67"/>
      <c r="L810" s="67"/>
      <c r="M810" s="69"/>
      <c r="O810" s="11" t="s">
        <v>450</v>
      </c>
      <c r="P810" s="11" t="str" cm="1">
        <f t="array" ref="P810">_xlfn.XLOOKUP(O810,INDEX(Flettilisti,,1),INDEX(Flettilisti,,2),,0)</f>
        <v>Vantar flokkun</v>
      </c>
      <c r="Q810" s="11" t="str">
        <f>IF(ISBLANK(M810),"",IF(M810&gt;=Gögn!$J$2,"Styrkhæft","Óstyrkhæft"))</f>
        <v/>
      </c>
    </row>
    <row r="811" spans="1:17" x14ac:dyDescent="0.25">
      <c r="A811" s="37">
        <f t="shared" si="12"/>
        <v>810</v>
      </c>
      <c r="B811" s="67"/>
      <c r="C811" s="68"/>
      <c r="D811" s="67"/>
      <c r="E811" s="67"/>
      <c r="F811" s="67"/>
      <c r="G811" s="67"/>
      <c r="H811" s="67"/>
      <c r="I811" s="67"/>
      <c r="J811" s="67"/>
      <c r="K811" s="67"/>
      <c r="L811" s="67"/>
      <c r="M811" s="69"/>
      <c r="O811" s="11" t="s">
        <v>450</v>
      </c>
      <c r="P811" s="11" t="str" cm="1">
        <f t="array" ref="P811">_xlfn.XLOOKUP(O811,INDEX(Flettilisti,,1),INDEX(Flettilisti,,2),,0)</f>
        <v>Vantar flokkun</v>
      </c>
      <c r="Q811" s="11" t="str">
        <f>IF(ISBLANK(M811),"",IF(M811&gt;=Gögn!$J$2,"Styrkhæft","Óstyrkhæft"))</f>
        <v/>
      </c>
    </row>
    <row r="812" spans="1:17" x14ac:dyDescent="0.25">
      <c r="A812" s="37">
        <f t="shared" si="12"/>
        <v>811</v>
      </c>
      <c r="B812" s="67"/>
      <c r="C812" s="68"/>
      <c r="D812" s="67"/>
      <c r="E812" s="67"/>
      <c r="F812" s="67"/>
      <c r="G812" s="67"/>
      <c r="H812" s="67"/>
      <c r="I812" s="67"/>
      <c r="J812" s="67"/>
      <c r="K812" s="67"/>
      <c r="L812" s="67"/>
      <c r="M812" s="69"/>
      <c r="O812" s="11" t="s">
        <v>450</v>
      </c>
      <c r="P812" s="11" t="str" cm="1">
        <f t="array" ref="P812">_xlfn.XLOOKUP(O812,INDEX(Flettilisti,,1),INDEX(Flettilisti,,2),,0)</f>
        <v>Vantar flokkun</v>
      </c>
      <c r="Q812" s="11" t="str">
        <f>IF(ISBLANK(M812),"",IF(M812&gt;=Gögn!$J$2,"Styrkhæft","Óstyrkhæft"))</f>
        <v/>
      </c>
    </row>
    <row r="813" spans="1:17" x14ac:dyDescent="0.25">
      <c r="A813" s="37">
        <f t="shared" si="12"/>
        <v>812</v>
      </c>
      <c r="B813" s="67"/>
      <c r="C813" s="68"/>
      <c r="D813" s="67"/>
      <c r="E813" s="67"/>
      <c r="F813" s="67"/>
      <c r="G813" s="67"/>
      <c r="H813" s="67"/>
      <c r="I813" s="67"/>
      <c r="J813" s="67"/>
      <c r="K813" s="67"/>
      <c r="L813" s="67"/>
      <c r="M813" s="69"/>
      <c r="O813" s="11" t="s">
        <v>450</v>
      </c>
      <c r="P813" s="11" t="str" cm="1">
        <f t="array" ref="P813">_xlfn.XLOOKUP(O813,INDEX(Flettilisti,,1),INDEX(Flettilisti,,2),,0)</f>
        <v>Vantar flokkun</v>
      </c>
      <c r="Q813" s="11" t="str">
        <f>IF(ISBLANK(M813),"",IF(M813&gt;=Gögn!$J$2,"Styrkhæft","Óstyrkhæft"))</f>
        <v/>
      </c>
    </row>
    <row r="814" spans="1:17" x14ac:dyDescent="0.25">
      <c r="A814" s="37">
        <f t="shared" si="12"/>
        <v>813</v>
      </c>
      <c r="B814" s="67"/>
      <c r="C814" s="68"/>
      <c r="D814" s="67"/>
      <c r="E814" s="67"/>
      <c r="F814" s="67"/>
      <c r="G814" s="67"/>
      <c r="H814" s="67"/>
      <c r="I814" s="67"/>
      <c r="J814" s="67"/>
      <c r="K814" s="67"/>
      <c r="L814" s="67"/>
      <c r="M814" s="69"/>
      <c r="O814" s="11" t="s">
        <v>450</v>
      </c>
      <c r="P814" s="11" t="str" cm="1">
        <f t="array" ref="P814">_xlfn.XLOOKUP(O814,INDEX(Flettilisti,,1),INDEX(Flettilisti,,2),,0)</f>
        <v>Vantar flokkun</v>
      </c>
      <c r="Q814" s="11" t="str">
        <f>IF(ISBLANK(M814),"",IF(M814&gt;=Gögn!$J$2,"Styrkhæft","Óstyrkhæft"))</f>
        <v/>
      </c>
    </row>
    <row r="815" spans="1:17" x14ac:dyDescent="0.25">
      <c r="A815" s="37">
        <f t="shared" si="12"/>
        <v>814</v>
      </c>
      <c r="B815" s="67"/>
      <c r="C815" s="68"/>
      <c r="D815" s="67"/>
      <c r="E815" s="67"/>
      <c r="F815" s="67"/>
      <c r="G815" s="67"/>
      <c r="H815" s="67"/>
      <c r="I815" s="67"/>
      <c r="J815" s="67"/>
      <c r="K815" s="67"/>
      <c r="L815" s="67"/>
      <c r="M815" s="69"/>
      <c r="O815" s="11" t="s">
        <v>450</v>
      </c>
      <c r="P815" s="11" t="str" cm="1">
        <f t="array" ref="P815">_xlfn.XLOOKUP(O815,INDEX(Flettilisti,,1),INDEX(Flettilisti,,2),,0)</f>
        <v>Vantar flokkun</v>
      </c>
      <c r="Q815" s="11" t="str">
        <f>IF(ISBLANK(M815),"",IF(M815&gt;=Gögn!$J$2,"Styrkhæft","Óstyrkhæft"))</f>
        <v/>
      </c>
    </row>
    <row r="816" spans="1:17" x14ac:dyDescent="0.25">
      <c r="A816" s="37">
        <f t="shared" si="12"/>
        <v>815</v>
      </c>
      <c r="B816" s="67"/>
      <c r="C816" s="68"/>
      <c r="D816" s="67"/>
      <c r="E816" s="67"/>
      <c r="F816" s="67"/>
      <c r="G816" s="67"/>
      <c r="H816" s="67"/>
      <c r="I816" s="67"/>
      <c r="J816" s="67"/>
      <c r="K816" s="67"/>
      <c r="L816" s="67"/>
      <c r="M816" s="69"/>
      <c r="O816" s="11" t="s">
        <v>450</v>
      </c>
      <c r="P816" s="11" t="str" cm="1">
        <f t="array" ref="P816">_xlfn.XLOOKUP(O816,INDEX(Flettilisti,,1),INDEX(Flettilisti,,2),,0)</f>
        <v>Vantar flokkun</v>
      </c>
      <c r="Q816" s="11" t="str">
        <f>IF(ISBLANK(M816),"",IF(M816&gt;=Gögn!$J$2,"Styrkhæft","Óstyrkhæft"))</f>
        <v/>
      </c>
    </row>
    <row r="817" spans="1:17" x14ac:dyDescent="0.25">
      <c r="A817" s="37">
        <f t="shared" si="12"/>
        <v>816</v>
      </c>
      <c r="B817" s="67"/>
      <c r="C817" s="68"/>
      <c r="D817" s="67"/>
      <c r="E817" s="67"/>
      <c r="F817" s="67"/>
      <c r="G817" s="67"/>
      <c r="H817" s="67"/>
      <c r="I817" s="67"/>
      <c r="J817" s="67"/>
      <c r="K817" s="67"/>
      <c r="L817" s="67"/>
      <c r="M817" s="69"/>
      <c r="O817" s="11" t="s">
        <v>450</v>
      </c>
      <c r="P817" s="11" t="str" cm="1">
        <f t="array" ref="P817">_xlfn.XLOOKUP(O817,INDEX(Flettilisti,,1),INDEX(Flettilisti,,2),,0)</f>
        <v>Vantar flokkun</v>
      </c>
      <c r="Q817" s="11" t="str">
        <f>IF(ISBLANK(M817),"",IF(M817&gt;=Gögn!$J$2,"Styrkhæft","Óstyrkhæft"))</f>
        <v/>
      </c>
    </row>
    <row r="818" spans="1:17" x14ac:dyDescent="0.25">
      <c r="A818" s="37">
        <f t="shared" si="12"/>
        <v>817</v>
      </c>
      <c r="B818" s="67"/>
      <c r="C818" s="68"/>
      <c r="D818" s="67"/>
      <c r="E818" s="67"/>
      <c r="F818" s="67"/>
      <c r="G818" s="67"/>
      <c r="H818" s="67"/>
      <c r="I818" s="67"/>
      <c r="J818" s="67"/>
      <c r="K818" s="67"/>
      <c r="L818" s="67"/>
      <c r="M818" s="69"/>
      <c r="O818" s="11" t="s">
        <v>450</v>
      </c>
      <c r="P818" s="11" t="str" cm="1">
        <f t="array" ref="P818">_xlfn.XLOOKUP(O818,INDEX(Flettilisti,,1),INDEX(Flettilisti,,2),,0)</f>
        <v>Vantar flokkun</v>
      </c>
      <c r="Q818" s="11" t="str">
        <f>IF(ISBLANK(M818),"",IF(M818&gt;=Gögn!$J$2,"Styrkhæft","Óstyrkhæft"))</f>
        <v/>
      </c>
    </row>
    <row r="819" spans="1:17" x14ac:dyDescent="0.25">
      <c r="A819" s="37">
        <f t="shared" si="12"/>
        <v>818</v>
      </c>
      <c r="B819" s="67"/>
      <c r="C819" s="68"/>
      <c r="D819" s="67"/>
      <c r="E819" s="67"/>
      <c r="F819" s="67"/>
      <c r="G819" s="67"/>
      <c r="H819" s="67"/>
      <c r="I819" s="67"/>
      <c r="J819" s="67"/>
      <c r="K819" s="67"/>
      <c r="L819" s="67"/>
      <c r="M819" s="69"/>
      <c r="O819" s="11" t="s">
        <v>450</v>
      </c>
      <c r="P819" s="11" t="str" cm="1">
        <f t="array" ref="P819">_xlfn.XLOOKUP(O819,INDEX(Flettilisti,,1),INDEX(Flettilisti,,2),,0)</f>
        <v>Vantar flokkun</v>
      </c>
      <c r="Q819" s="11" t="str">
        <f>IF(ISBLANK(M819),"",IF(M819&gt;=Gögn!$J$2,"Styrkhæft","Óstyrkhæft"))</f>
        <v/>
      </c>
    </row>
    <row r="820" spans="1:17" x14ac:dyDescent="0.25">
      <c r="A820" s="37">
        <f t="shared" si="12"/>
        <v>819</v>
      </c>
      <c r="B820" s="67"/>
      <c r="C820" s="68"/>
      <c r="D820" s="67"/>
      <c r="E820" s="67"/>
      <c r="F820" s="67"/>
      <c r="G820" s="67"/>
      <c r="H820" s="67"/>
      <c r="I820" s="67"/>
      <c r="J820" s="67"/>
      <c r="K820" s="67"/>
      <c r="L820" s="67"/>
      <c r="M820" s="69"/>
      <c r="O820" s="11" t="s">
        <v>450</v>
      </c>
      <c r="P820" s="11" t="str" cm="1">
        <f t="array" ref="P820">_xlfn.XLOOKUP(O820,INDEX(Flettilisti,,1),INDEX(Flettilisti,,2),,0)</f>
        <v>Vantar flokkun</v>
      </c>
      <c r="Q820" s="11" t="str">
        <f>IF(ISBLANK(M820),"",IF(M820&gt;=Gögn!$J$2,"Styrkhæft","Óstyrkhæft"))</f>
        <v/>
      </c>
    </row>
    <row r="821" spans="1:17" x14ac:dyDescent="0.25">
      <c r="A821" s="37">
        <f t="shared" si="12"/>
        <v>820</v>
      </c>
      <c r="B821" s="67"/>
      <c r="C821" s="68"/>
      <c r="D821" s="67"/>
      <c r="E821" s="67"/>
      <c r="F821" s="67"/>
      <c r="G821" s="67"/>
      <c r="H821" s="67"/>
      <c r="I821" s="67"/>
      <c r="J821" s="67"/>
      <c r="K821" s="67"/>
      <c r="L821" s="67"/>
      <c r="M821" s="69"/>
      <c r="O821" s="11" t="s">
        <v>450</v>
      </c>
      <c r="P821" s="11" t="str" cm="1">
        <f t="array" ref="P821">_xlfn.XLOOKUP(O821,INDEX(Flettilisti,,1),INDEX(Flettilisti,,2),,0)</f>
        <v>Vantar flokkun</v>
      </c>
      <c r="Q821" s="11" t="str">
        <f>IF(ISBLANK(M821),"",IF(M821&gt;=Gögn!$J$2,"Styrkhæft","Óstyrkhæft"))</f>
        <v/>
      </c>
    </row>
    <row r="822" spans="1:17" x14ac:dyDescent="0.25">
      <c r="A822" s="37">
        <f t="shared" si="12"/>
        <v>821</v>
      </c>
      <c r="B822" s="67"/>
      <c r="C822" s="68"/>
      <c r="D822" s="67"/>
      <c r="E822" s="67"/>
      <c r="F822" s="67"/>
      <c r="G822" s="67"/>
      <c r="H822" s="67"/>
      <c r="I822" s="67"/>
      <c r="J822" s="67"/>
      <c r="K822" s="67"/>
      <c r="L822" s="67"/>
      <c r="M822" s="69"/>
      <c r="O822" s="11" t="s">
        <v>450</v>
      </c>
      <c r="P822" s="11" t="str" cm="1">
        <f t="array" ref="P822">_xlfn.XLOOKUP(O822,INDEX(Flettilisti,,1),INDEX(Flettilisti,,2),,0)</f>
        <v>Vantar flokkun</v>
      </c>
      <c r="Q822" s="11" t="str">
        <f>IF(ISBLANK(M822),"",IF(M822&gt;=Gögn!$J$2,"Styrkhæft","Óstyrkhæft"))</f>
        <v/>
      </c>
    </row>
    <row r="823" spans="1:17" x14ac:dyDescent="0.25">
      <c r="A823" s="37">
        <f t="shared" si="12"/>
        <v>822</v>
      </c>
      <c r="B823" s="67"/>
      <c r="C823" s="68"/>
      <c r="D823" s="67"/>
      <c r="E823" s="67"/>
      <c r="F823" s="67"/>
      <c r="G823" s="67"/>
      <c r="H823" s="67"/>
      <c r="I823" s="67"/>
      <c r="J823" s="67"/>
      <c r="K823" s="67"/>
      <c r="L823" s="67"/>
      <c r="M823" s="69"/>
      <c r="O823" s="11" t="s">
        <v>450</v>
      </c>
      <c r="P823" s="11" t="str" cm="1">
        <f t="array" ref="P823">_xlfn.XLOOKUP(O823,INDEX(Flettilisti,,1),INDEX(Flettilisti,,2),,0)</f>
        <v>Vantar flokkun</v>
      </c>
      <c r="Q823" s="11" t="str">
        <f>IF(ISBLANK(M823),"",IF(M823&gt;=Gögn!$J$2,"Styrkhæft","Óstyrkhæft"))</f>
        <v/>
      </c>
    </row>
    <row r="824" spans="1:17" x14ac:dyDescent="0.25">
      <c r="A824" s="37">
        <f t="shared" si="12"/>
        <v>823</v>
      </c>
      <c r="B824" s="67"/>
      <c r="C824" s="68"/>
      <c r="D824" s="67"/>
      <c r="E824" s="67"/>
      <c r="F824" s="67"/>
      <c r="G824" s="67"/>
      <c r="H824" s="67"/>
      <c r="I824" s="67"/>
      <c r="J824" s="67"/>
      <c r="K824" s="67"/>
      <c r="L824" s="67"/>
      <c r="M824" s="69"/>
      <c r="O824" s="11" t="s">
        <v>450</v>
      </c>
      <c r="P824" s="11" t="str" cm="1">
        <f t="array" ref="P824">_xlfn.XLOOKUP(O824,INDEX(Flettilisti,,1),INDEX(Flettilisti,,2),,0)</f>
        <v>Vantar flokkun</v>
      </c>
      <c r="Q824" s="11" t="str">
        <f>IF(ISBLANK(M824),"",IF(M824&gt;=Gögn!$J$2,"Styrkhæft","Óstyrkhæft"))</f>
        <v/>
      </c>
    </row>
    <row r="825" spans="1:17" x14ac:dyDescent="0.25">
      <c r="A825" s="37">
        <f t="shared" si="12"/>
        <v>824</v>
      </c>
      <c r="B825" s="67"/>
      <c r="C825" s="68"/>
      <c r="D825" s="67"/>
      <c r="E825" s="67"/>
      <c r="F825" s="67"/>
      <c r="G825" s="67"/>
      <c r="H825" s="67"/>
      <c r="I825" s="67"/>
      <c r="J825" s="67"/>
      <c r="K825" s="67"/>
      <c r="L825" s="67"/>
      <c r="M825" s="69"/>
      <c r="O825" s="11" t="s">
        <v>450</v>
      </c>
      <c r="P825" s="11" t="str" cm="1">
        <f t="array" ref="P825">_xlfn.XLOOKUP(O825,INDEX(Flettilisti,,1),INDEX(Flettilisti,,2),,0)</f>
        <v>Vantar flokkun</v>
      </c>
      <c r="Q825" s="11" t="str">
        <f>IF(ISBLANK(M825),"",IF(M825&gt;=Gögn!$J$2,"Styrkhæft","Óstyrkhæft"))</f>
        <v/>
      </c>
    </row>
    <row r="826" spans="1:17" x14ac:dyDescent="0.25">
      <c r="A826" s="37">
        <f t="shared" si="12"/>
        <v>825</v>
      </c>
      <c r="B826" s="67"/>
      <c r="C826" s="68"/>
      <c r="D826" s="67"/>
      <c r="E826" s="67"/>
      <c r="F826" s="67"/>
      <c r="G826" s="67"/>
      <c r="H826" s="67"/>
      <c r="I826" s="67"/>
      <c r="J826" s="67"/>
      <c r="K826" s="67"/>
      <c r="L826" s="67"/>
      <c r="M826" s="69"/>
      <c r="O826" s="11" t="s">
        <v>450</v>
      </c>
      <c r="P826" s="11" t="str" cm="1">
        <f t="array" ref="P826">_xlfn.XLOOKUP(O826,INDEX(Flettilisti,,1),INDEX(Flettilisti,,2),,0)</f>
        <v>Vantar flokkun</v>
      </c>
      <c r="Q826" s="11" t="str">
        <f>IF(ISBLANK(M826),"",IF(M826&gt;=Gögn!$J$2,"Styrkhæft","Óstyrkhæft"))</f>
        <v/>
      </c>
    </row>
    <row r="827" spans="1:17" x14ac:dyDescent="0.25">
      <c r="A827" s="37">
        <f t="shared" si="12"/>
        <v>826</v>
      </c>
      <c r="B827" s="67"/>
      <c r="C827" s="68"/>
      <c r="D827" s="67"/>
      <c r="E827" s="67"/>
      <c r="F827" s="67"/>
      <c r="G827" s="67"/>
      <c r="H827" s="67"/>
      <c r="I827" s="67"/>
      <c r="J827" s="67"/>
      <c r="K827" s="67"/>
      <c r="L827" s="67"/>
      <c r="M827" s="69"/>
      <c r="O827" s="11" t="s">
        <v>450</v>
      </c>
      <c r="P827" s="11" t="str" cm="1">
        <f t="array" ref="P827">_xlfn.XLOOKUP(O827,INDEX(Flettilisti,,1),INDEX(Flettilisti,,2),,0)</f>
        <v>Vantar flokkun</v>
      </c>
      <c r="Q827" s="11" t="str">
        <f>IF(ISBLANK(M827),"",IF(M827&gt;=Gögn!$J$2,"Styrkhæft","Óstyrkhæft"))</f>
        <v/>
      </c>
    </row>
    <row r="828" spans="1:17" x14ac:dyDescent="0.25">
      <c r="A828" s="37">
        <f t="shared" si="12"/>
        <v>827</v>
      </c>
      <c r="B828" s="67"/>
      <c r="C828" s="68"/>
      <c r="D828" s="67"/>
      <c r="E828" s="67"/>
      <c r="F828" s="67"/>
      <c r="G828" s="67"/>
      <c r="H828" s="67"/>
      <c r="I828" s="67"/>
      <c r="J828" s="67"/>
      <c r="K828" s="67"/>
      <c r="L828" s="67"/>
      <c r="M828" s="69"/>
      <c r="O828" s="11" t="s">
        <v>450</v>
      </c>
      <c r="P828" s="11" t="str" cm="1">
        <f t="array" ref="P828">_xlfn.XLOOKUP(O828,INDEX(Flettilisti,,1),INDEX(Flettilisti,,2),,0)</f>
        <v>Vantar flokkun</v>
      </c>
      <c r="Q828" s="11" t="str">
        <f>IF(ISBLANK(M828),"",IF(M828&gt;=Gögn!$J$2,"Styrkhæft","Óstyrkhæft"))</f>
        <v/>
      </c>
    </row>
    <row r="829" spans="1:17" x14ac:dyDescent="0.25">
      <c r="A829" s="37">
        <f t="shared" si="12"/>
        <v>828</v>
      </c>
      <c r="B829" s="67"/>
      <c r="C829" s="68"/>
      <c r="D829" s="67"/>
      <c r="E829" s="67"/>
      <c r="F829" s="67"/>
      <c r="G829" s="67"/>
      <c r="H829" s="67"/>
      <c r="I829" s="67"/>
      <c r="J829" s="67"/>
      <c r="K829" s="67"/>
      <c r="L829" s="67"/>
      <c r="M829" s="69"/>
      <c r="O829" s="11" t="s">
        <v>450</v>
      </c>
      <c r="P829" s="11" t="str" cm="1">
        <f t="array" ref="P829">_xlfn.XLOOKUP(O829,INDEX(Flettilisti,,1),INDEX(Flettilisti,,2),,0)</f>
        <v>Vantar flokkun</v>
      </c>
      <c r="Q829" s="11" t="str">
        <f>IF(ISBLANK(M829),"",IF(M829&gt;=Gögn!$J$2,"Styrkhæft","Óstyrkhæft"))</f>
        <v/>
      </c>
    </row>
    <row r="830" spans="1:17" x14ac:dyDescent="0.25">
      <c r="A830" s="37">
        <f t="shared" si="12"/>
        <v>829</v>
      </c>
      <c r="B830" s="67"/>
      <c r="C830" s="68"/>
      <c r="D830" s="67"/>
      <c r="E830" s="67"/>
      <c r="F830" s="67"/>
      <c r="G830" s="67"/>
      <c r="H830" s="67"/>
      <c r="I830" s="67"/>
      <c r="J830" s="67"/>
      <c r="K830" s="67"/>
      <c r="L830" s="67"/>
      <c r="M830" s="69"/>
      <c r="O830" s="11" t="s">
        <v>450</v>
      </c>
      <c r="P830" s="11" t="str" cm="1">
        <f t="array" ref="P830">_xlfn.XLOOKUP(O830,INDEX(Flettilisti,,1),INDEX(Flettilisti,,2),,0)</f>
        <v>Vantar flokkun</v>
      </c>
      <c r="Q830" s="11" t="str">
        <f>IF(ISBLANK(M830),"",IF(M830&gt;=Gögn!$J$2,"Styrkhæft","Óstyrkhæft"))</f>
        <v/>
      </c>
    </row>
    <row r="831" spans="1:17" x14ac:dyDescent="0.25">
      <c r="A831" s="37">
        <f t="shared" si="12"/>
        <v>830</v>
      </c>
      <c r="B831" s="67"/>
      <c r="C831" s="68"/>
      <c r="D831" s="67"/>
      <c r="E831" s="67"/>
      <c r="F831" s="67"/>
      <c r="G831" s="67"/>
      <c r="H831" s="67"/>
      <c r="I831" s="67"/>
      <c r="J831" s="67"/>
      <c r="K831" s="67"/>
      <c r="L831" s="67"/>
      <c r="M831" s="69"/>
      <c r="O831" s="11" t="s">
        <v>450</v>
      </c>
      <c r="P831" s="11" t="str" cm="1">
        <f t="array" ref="P831">_xlfn.XLOOKUP(O831,INDEX(Flettilisti,,1),INDEX(Flettilisti,,2),,0)</f>
        <v>Vantar flokkun</v>
      </c>
      <c r="Q831" s="11" t="str">
        <f>IF(ISBLANK(M831),"",IF(M831&gt;=Gögn!$J$2,"Styrkhæft","Óstyrkhæft"))</f>
        <v/>
      </c>
    </row>
    <row r="832" spans="1:17" x14ac:dyDescent="0.25">
      <c r="A832" s="37">
        <f t="shared" si="12"/>
        <v>831</v>
      </c>
      <c r="B832" s="67"/>
      <c r="C832" s="68"/>
      <c r="D832" s="67"/>
      <c r="E832" s="67"/>
      <c r="F832" s="67"/>
      <c r="G832" s="67"/>
      <c r="H832" s="67"/>
      <c r="I832" s="67"/>
      <c r="J832" s="67"/>
      <c r="K832" s="67"/>
      <c r="L832" s="67"/>
      <c r="M832" s="69"/>
      <c r="O832" s="11" t="s">
        <v>450</v>
      </c>
      <c r="P832" s="11" t="str" cm="1">
        <f t="array" ref="P832">_xlfn.XLOOKUP(O832,INDEX(Flettilisti,,1),INDEX(Flettilisti,,2),,0)</f>
        <v>Vantar flokkun</v>
      </c>
      <c r="Q832" s="11" t="str">
        <f>IF(ISBLANK(M832),"",IF(M832&gt;=Gögn!$J$2,"Styrkhæft","Óstyrkhæft"))</f>
        <v/>
      </c>
    </row>
    <row r="833" spans="1:17" x14ac:dyDescent="0.25">
      <c r="A833" s="37">
        <f t="shared" si="12"/>
        <v>832</v>
      </c>
      <c r="B833" s="67"/>
      <c r="C833" s="68"/>
      <c r="D833" s="67"/>
      <c r="E833" s="67"/>
      <c r="F833" s="67"/>
      <c r="G833" s="67"/>
      <c r="H833" s="67"/>
      <c r="I833" s="67"/>
      <c r="J833" s="67"/>
      <c r="K833" s="67"/>
      <c r="L833" s="67"/>
      <c r="M833" s="69"/>
      <c r="O833" s="11" t="s">
        <v>450</v>
      </c>
      <c r="P833" s="11" t="str" cm="1">
        <f t="array" ref="P833">_xlfn.XLOOKUP(O833,INDEX(Flettilisti,,1),INDEX(Flettilisti,,2),,0)</f>
        <v>Vantar flokkun</v>
      </c>
      <c r="Q833" s="11" t="str">
        <f>IF(ISBLANK(M833),"",IF(M833&gt;=Gögn!$J$2,"Styrkhæft","Óstyrkhæft"))</f>
        <v/>
      </c>
    </row>
    <row r="834" spans="1:17" x14ac:dyDescent="0.25">
      <c r="A834" s="37">
        <f t="shared" si="12"/>
        <v>833</v>
      </c>
      <c r="B834" s="67"/>
      <c r="C834" s="68"/>
      <c r="D834" s="67"/>
      <c r="E834" s="67"/>
      <c r="F834" s="67"/>
      <c r="G834" s="67"/>
      <c r="H834" s="67"/>
      <c r="I834" s="67"/>
      <c r="J834" s="67"/>
      <c r="K834" s="67"/>
      <c r="L834" s="67"/>
      <c r="M834" s="69"/>
      <c r="O834" s="11" t="s">
        <v>450</v>
      </c>
      <c r="P834" s="11" t="str" cm="1">
        <f t="array" ref="P834">_xlfn.XLOOKUP(O834,INDEX(Flettilisti,,1),INDEX(Flettilisti,,2),,0)</f>
        <v>Vantar flokkun</v>
      </c>
      <c r="Q834" s="11" t="str">
        <f>IF(ISBLANK(M834),"",IF(M834&gt;=Gögn!$J$2,"Styrkhæft","Óstyrkhæft"))</f>
        <v/>
      </c>
    </row>
    <row r="835" spans="1:17" x14ac:dyDescent="0.25">
      <c r="A835" s="37">
        <f t="shared" si="12"/>
        <v>834</v>
      </c>
      <c r="B835" s="67"/>
      <c r="C835" s="68"/>
      <c r="D835" s="67"/>
      <c r="E835" s="67"/>
      <c r="F835" s="67"/>
      <c r="G835" s="67"/>
      <c r="H835" s="67"/>
      <c r="I835" s="67"/>
      <c r="J835" s="67"/>
      <c r="K835" s="67"/>
      <c r="L835" s="67"/>
      <c r="M835" s="69"/>
      <c r="O835" s="11" t="s">
        <v>450</v>
      </c>
      <c r="P835" s="11" t="str" cm="1">
        <f t="array" ref="P835">_xlfn.XLOOKUP(O835,INDEX(Flettilisti,,1),INDEX(Flettilisti,,2),,0)</f>
        <v>Vantar flokkun</v>
      </c>
      <c r="Q835" s="11" t="str">
        <f>IF(ISBLANK(M835),"",IF(M835&gt;=Gögn!$J$2,"Styrkhæft","Óstyrkhæft"))</f>
        <v/>
      </c>
    </row>
    <row r="836" spans="1:17" x14ac:dyDescent="0.25">
      <c r="A836" s="37">
        <f t="shared" ref="A836:A899" si="13">A835+1</f>
        <v>835</v>
      </c>
      <c r="B836" s="67"/>
      <c r="C836" s="68"/>
      <c r="D836" s="67"/>
      <c r="E836" s="67"/>
      <c r="F836" s="67"/>
      <c r="G836" s="67"/>
      <c r="H836" s="67"/>
      <c r="I836" s="67"/>
      <c r="J836" s="67"/>
      <c r="K836" s="67"/>
      <c r="L836" s="67"/>
      <c r="M836" s="69"/>
      <c r="O836" s="11" t="s">
        <v>450</v>
      </c>
      <c r="P836" s="11" t="str" cm="1">
        <f t="array" ref="P836">_xlfn.XLOOKUP(O836,INDEX(Flettilisti,,1),INDEX(Flettilisti,,2),,0)</f>
        <v>Vantar flokkun</v>
      </c>
      <c r="Q836" s="11" t="str">
        <f>IF(ISBLANK(M836),"",IF(M836&gt;=Gögn!$J$2,"Styrkhæft","Óstyrkhæft"))</f>
        <v/>
      </c>
    </row>
    <row r="837" spans="1:17" x14ac:dyDescent="0.25">
      <c r="A837" s="37">
        <f t="shared" si="13"/>
        <v>836</v>
      </c>
      <c r="B837" s="67"/>
      <c r="C837" s="68"/>
      <c r="D837" s="67"/>
      <c r="E837" s="67"/>
      <c r="F837" s="67"/>
      <c r="G837" s="67"/>
      <c r="H837" s="67"/>
      <c r="I837" s="67"/>
      <c r="J837" s="67"/>
      <c r="K837" s="67"/>
      <c r="L837" s="67"/>
      <c r="M837" s="69"/>
      <c r="O837" s="11" t="s">
        <v>450</v>
      </c>
      <c r="P837" s="11" t="str" cm="1">
        <f t="array" ref="P837">_xlfn.XLOOKUP(O837,INDEX(Flettilisti,,1),INDEX(Flettilisti,,2),,0)</f>
        <v>Vantar flokkun</v>
      </c>
      <c r="Q837" s="11" t="str">
        <f>IF(ISBLANK(M837),"",IF(M837&gt;=Gögn!$J$2,"Styrkhæft","Óstyrkhæft"))</f>
        <v/>
      </c>
    </row>
    <row r="838" spans="1:17" x14ac:dyDescent="0.25">
      <c r="A838" s="37">
        <f t="shared" si="13"/>
        <v>837</v>
      </c>
      <c r="B838" s="67"/>
      <c r="C838" s="68"/>
      <c r="D838" s="67"/>
      <c r="E838" s="67"/>
      <c r="F838" s="67"/>
      <c r="G838" s="67"/>
      <c r="H838" s="67"/>
      <c r="I838" s="67"/>
      <c r="J838" s="67"/>
      <c r="K838" s="67"/>
      <c r="L838" s="67"/>
      <c r="M838" s="69"/>
      <c r="O838" s="11" t="s">
        <v>450</v>
      </c>
      <c r="P838" s="11" t="str" cm="1">
        <f t="array" ref="P838">_xlfn.XLOOKUP(O838,INDEX(Flettilisti,,1),INDEX(Flettilisti,,2),,0)</f>
        <v>Vantar flokkun</v>
      </c>
      <c r="Q838" s="11" t="str">
        <f>IF(ISBLANK(M838),"",IF(M838&gt;=Gögn!$J$2,"Styrkhæft","Óstyrkhæft"))</f>
        <v/>
      </c>
    </row>
    <row r="839" spans="1:17" x14ac:dyDescent="0.25">
      <c r="A839" s="37">
        <f t="shared" si="13"/>
        <v>838</v>
      </c>
      <c r="B839" s="67"/>
      <c r="C839" s="68"/>
      <c r="D839" s="67"/>
      <c r="E839" s="67"/>
      <c r="F839" s="67"/>
      <c r="G839" s="67"/>
      <c r="H839" s="67"/>
      <c r="I839" s="67"/>
      <c r="J839" s="67"/>
      <c r="K839" s="67"/>
      <c r="L839" s="67"/>
      <c r="M839" s="69"/>
      <c r="O839" s="11" t="s">
        <v>450</v>
      </c>
      <c r="P839" s="11" t="str" cm="1">
        <f t="array" ref="P839">_xlfn.XLOOKUP(O839,INDEX(Flettilisti,,1),INDEX(Flettilisti,,2),,0)</f>
        <v>Vantar flokkun</v>
      </c>
      <c r="Q839" s="11" t="str">
        <f>IF(ISBLANK(M839),"",IF(M839&gt;=Gögn!$J$2,"Styrkhæft","Óstyrkhæft"))</f>
        <v/>
      </c>
    </row>
    <row r="840" spans="1:17" x14ac:dyDescent="0.25">
      <c r="A840" s="37">
        <f t="shared" si="13"/>
        <v>839</v>
      </c>
      <c r="B840" s="67"/>
      <c r="C840" s="68"/>
      <c r="D840" s="67"/>
      <c r="E840" s="67"/>
      <c r="F840" s="67"/>
      <c r="G840" s="67"/>
      <c r="H840" s="67"/>
      <c r="I840" s="67"/>
      <c r="J840" s="67"/>
      <c r="K840" s="67"/>
      <c r="L840" s="67"/>
      <c r="M840" s="69"/>
      <c r="O840" s="11" t="s">
        <v>450</v>
      </c>
      <c r="P840" s="11" t="str" cm="1">
        <f t="array" ref="P840">_xlfn.XLOOKUP(O840,INDEX(Flettilisti,,1),INDEX(Flettilisti,,2),,0)</f>
        <v>Vantar flokkun</v>
      </c>
      <c r="Q840" s="11" t="str">
        <f>IF(ISBLANK(M840),"",IF(M840&gt;=Gögn!$J$2,"Styrkhæft","Óstyrkhæft"))</f>
        <v/>
      </c>
    </row>
    <row r="841" spans="1:17" x14ac:dyDescent="0.25">
      <c r="A841" s="37">
        <f t="shared" si="13"/>
        <v>840</v>
      </c>
      <c r="B841" s="67"/>
      <c r="C841" s="68"/>
      <c r="D841" s="67"/>
      <c r="E841" s="67"/>
      <c r="F841" s="67"/>
      <c r="G841" s="67"/>
      <c r="H841" s="67"/>
      <c r="I841" s="67"/>
      <c r="J841" s="67"/>
      <c r="K841" s="67"/>
      <c r="L841" s="67"/>
      <c r="M841" s="69"/>
      <c r="O841" s="11" t="s">
        <v>450</v>
      </c>
      <c r="P841" s="11" t="str" cm="1">
        <f t="array" ref="P841">_xlfn.XLOOKUP(O841,INDEX(Flettilisti,,1),INDEX(Flettilisti,,2),,0)</f>
        <v>Vantar flokkun</v>
      </c>
      <c r="Q841" s="11" t="str">
        <f>IF(ISBLANK(M841),"",IF(M841&gt;=Gögn!$J$2,"Styrkhæft","Óstyrkhæft"))</f>
        <v/>
      </c>
    </row>
    <row r="842" spans="1:17" x14ac:dyDescent="0.25">
      <c r="A842" s="37">
        <f t="shared" si="13"/>
        <v>841</v>
      </c>
      <c r="B842" s="67"/>
      <c r="C842" s="68"/>
      <c r="D842" s="67"/>
      <c r="E842" s="67"/>
      <c r="F842" s="67"/>
      <c r="G842" s="67"/>
      <c r="H842" s="67"/>
      <c r="I842" s="67"/>
      <c r="J842" s="67"/>
      <c r="K842" s="67"/>
      <c r="L842" s="67"/>
      <c r="M842" s="69"/>
      <c r="O842" s="11" t="s">
        <v>450</v>
      </c>
      <c r="P842" s="11" t="str" cm="1">
        <f t="array" ref="P842">_xlfn.XLOOKUP(O842,INDEX(Flettilisti,,1),INDEX(Flettilisti,,2),,0)</f>
        <v>Vantar flokkun</v>
      </c>
      <c r="Q842" s="11" t="str">
        <f>IF(ISBLANK(M842),"",IF(M842&gt;=Gögn!$J$2,"Styrkhæft","Óstyrkhæft"))</f>
        <v/>
      </c>
    </row>
    <row r="843" spans="1:17" x14ac:dyDescent="0.25">
      <c r="A843" s="37">
        <f t="shared" si="13"/>
        <v>842</v>
      </c>
      <c r="B843" s="67"/>
      <c r="C843" s="68"/>
      <c r="D843" s="67"/>
      <c r="E843" s="67"/>
      <c r="F843" s="67"/>
      <c r="G843" s="67"/>
      <c r="H843" s="67"/>
      <c r="I843" s="67"/>
      <c r="J843" s="67"/>
      <c r="K843" s="67"/>
      <c r="L843" s="67"/>
      <c r="M843" s="69"/>
      <c r="O843" s="11" t="s">
        <v>450</v>
      </c>
      <c r="P843" s="11" t="str" cm="1">
        <f t="array" ref="P843">_xlfn.XLOOKUP(O843,INDEX(Flettilisti,,1),INDEX(Flettilisti,,2),,0)</f>
        <v>Vantar flokkun</v>
      </c>
      <c r="Q843" s="11" t="str">
        <f>IF(ISBLANK(M843),"",IF(M843&gt;=Gögn!$J$2,"Styrkhæft","Óstyrkhæft"))</f>
        <v/>
      </c>
    </row>
    <row r="844" spans="1:17" x14ac:dyDescent="0.25">
      <c r="A844" s="37">
        <f t="shared" si="13"/>
        <v>843</v>
      </c>
      <c r="B844" s="67"/>
      <c r="C844" s="68"/>
      <c r="D844" s="67"/>
      <c r="E844" s="67"/>
      <c r="F844" s="67"/>
      <c r="G844" s="67"/>
      <c r="H844" s="67"/>
      <c r="I844" s="67"/>
      <c r="J844" s="67"/>
      <c r="K844" s="67"/>
      <c r="L844" s="67"/>
      <c r="M844" s="69"/>
      <c r="O844" s="11" t="s">
        <v>450</v>
      </c>
      <c r="P844" s="11" t="str" cm="1">
        <f t="array" ref="P844">_xlfn.XLOOKUP(O844,INDEX(Flettilisti,,1),INDEX(Flettilisti,,2),,0)</f>
        <v>Vantar flokkun</v>
      </c>
      <c r="Q844" s="11" t="str">
        <f>IF(ISBLANK(M844),"",IF(M844&gt;=Gögn!$J$2,"Styrkhæft","Óstyrkhæft"))</f>
        <v/>
      </c>
    </row>
    <row r="845" spans="1:17" x14ac:dyDescent="0.25">
      <c r="A845" s="37">
        <f t="shared" si="13"/>
        <v>844</v>
      </c>
      <c r="B845" s="67"/>
      <c r="C845" s="68"/>
      <c r="D845" s="67"/>
      <c r="E845" s="67"/>
      <c r="F845" s="67"/>
      <c r="G845" s="67"/>
      <c r="H845" s="67"/>
      <c r="I845" s="67"/>
      <c r="J845" s="67"/>
      <c r="K845" s="67"/>
      <c r="L845" s="67"/>
      <c r="M845" s="69"/>
      <c r="O845" s="11" t="s">
        <v>450</v>
      </c>
      <c r="P845" s="11" t="str" cm="1">
        <f t="array" ref="P845">_xlfn.XLOOKUP(O845,INDEX(Flettilisti,,1),INDEX(Flettilisti,,2),,0)</f>
        <v>Vantar flokkun</v>
      </c>
      <c r="Q845" s="11" t="str">
        <f>IF(ISBLANK(M845),"",IF(M845&gt;=Gögn!$J$2,"Styrkhæft","Óstyrkhæft"))</f>
        <v/>
      </c>
    </row>
    <row r="846" spans="1:17" x14ac:dyDescent="0.25">
      <c r="A846" s="37">
        <f t="shared" si="13"/>
        <v>845</v>
      </c>
      <c r="B846" s="67"/>
      <c r="C846" s="68"/>
      <c r="D846" s="67"/>
      <c r="E846" s="67"/>
      <c r="F846" s="67"/>
      <c r="G846" s="67"/>
      <c r="H846" s="67"/>
      <c r="I846" s="67"/>
      <c r="J846" s="67"/>
      <c r="K846" s="67"/>
      <c r="L846" s="67"/>
      <c r="M846" s="69"/>
      <c r="O846" s="11" t="s">
        <v>450</v>
      </c>
      <c r="P846" s="11" t="str" cm="1">
        <f t="array" ref="P846">_xlfn.XLOOKUP(O846,INDEX(Flettilisti,,1),INDEX(Flettilisti,,2),,0)</f>
        <v>Vantar flokkun</v>
      </c>
      <c r="Q846" s="11" t="str">
        <f>IF(ISBLANK(M846),"",IF(M846&gt;=Gögn!$J$2,"Styrkhæft","Óstyrkhæft"))</f>
        <v/>
      </c>
    </row>
    <row r="847" spans="1:17" x14ac:dyDescent="0.25">
      <c r="A847" s="37">
        <f t="shared" si="13"/>
        <v>846</v>
      </c>
      <c r="B847" s="67"/>
      <c r="C847" s="68"/>
      <c r="D847" s="67"/>
      <c r="E847" s="67"/>
      <c r="F847" s="67"/>
      <c r="G847" s="67"/>
      <c r="H847" s="67"/>
      <c r="I847" s="67"/>
      <c r="J847" s="67"/>
      <c r="K847" s="67"/>
      <c r="L847" s="67"/>
      <c r="M847" s="69"/>
      <c r="O847" s="11" t="s">
        <v>450</v>
      </c>
      <c r="P847" s="11" t="str" cm="1">
        <f t="array" ref="P847">_xlfn.XLOOKUP(O847,INDEX(Flettilisti,,1),INDEX(Flettilisti,,2),,0)</f>
        <v>Vantar flokkun</v>
      </c>
      <c r="Q847" s="11" t="str">
        <f>IF(ISBLANK(M847),"",IF(M847&gt;=Gögn!$J$2,"Styrkhæft","Óstyrkhæft"))</f>
        <v/>
      </c>
    </row>
    <row r="848" spans="1:17" x14ac:dyDescent="0.25">
      <c r="A848" s="37">
        <f t="shared" si="13"/>
        <v>847</v>
      </c>
      <c r="B848" s="67"/>
      <c r="C848" s="68"/>
      <c r="D848" s="67"/>
      <c r="E848" s="67"/>
      <c r="F848" s="67"/>
      <c r="G848" s="67"/>
      <c r="H848" s="67"/>
      <c r="I848" s="67"/>
      <c r="J848" s="67"/>
      <c r="K848" s="67"/>
      <c r="L848" s="67"/>
      <c r="M848" s="69"/>
      <c r="O848" s="11" t="s">
        <v>450</v>
      </c>
      <c r="P848" s="11" t="str" cm="1">
        <f t="array" ref="P848">_xlfn.XLOOKUP(O848,INDEX(Flettilisti,,1),INDEX(Flettilisti,,2),,0)</f>
        <v>Vantar flokkun</v>
      </c>
      <c r="Q848" s="11" t="str">
        <f>IF(ISBLANK(M848),"",IF(M848&gt;=Gögn!$J$2,"Styrkhæft","Óstyrkhæft"))</f>
        <v/>
      </c>
    </row>
    <row r="849" spans="1:17" x14ac:dyDescent="0.25">
      <c r="A849" s="37">
        <f t="shared" si="13"/>
        <v>848</v>
      </c>
      <c r="B849" s="67"/>
      <c r="C849" s="68"/>
      <c r="D849" s="67"/>
      <c r="E849" s="67"/>
      <c r="F849" s="67"/>
      <c r="G849" s="67"/>
      <c r="H849" s="67"/>
      <c r="I849" s="67"/>
      <c r="J849" s="67"/>
      <c r="K849" s="67"/>
      <c r="L849" s="67"/>
      <c r="M849" s="69"/>
      <c r="O849" s="11" t="s">
        <v>450</v>
      </c>
      <c r="P849" s="11" t="str" cm="1">
        <f t="array" ref="P849">_xlfn.XLOOKUP(O849,INDEX(Flettilisti,,1),INDEX(Flettilisti,,2),,0)</f>
        <v>Vantar flokkun</v>
      </c>
      <c r="Q849" s="11" t="str">
        <f>IF(ISBLANK(M849),"",IF(M849&gt;=Gögn!$J$2,"Styrkhæft","Óstyrkhæft"))</f>
        <v/>
      </c>
    </row>
    <row r="850" spans="1:17" x14ac:dyDescent="0.25">
      <c r="A850" s="37">
        <f t="shared" si="13"/>
        <v>849</v>
      </c>
      <c r="B850" s="67"/>
      <c r="C850" s="68"/>
      <c r="D850" s="67"/>
      <c r="E850" s="67"/>
      <c r="F850" s="67"/>
      <c r="G850" s="67"/>
      <c r="H850" s="67"/>
      <c r="I850" s="67"/>
      <c r="J850" s="67"/>
      <c r="K850" s="67"/>
      <c r="L850" s="67"/>
      <c r="M850" s="69"/>
      <c r="O850" s="11" t="s">
        <v>450</v>
      </c>
      <c r="P850" s="11" t="str" cm="1">
        <f t="array" ref="P850">_xlfn.XLOOKUP(O850,INDEX(Flettilisti,,1),INDEX(Flettilisti,,2),,0)</f>
        <v>Vantar flokkun</v>
      </c>
      <c r="Q850" s="11" t="str">
        <f>IF(ISBLANK(M850),"",IF(M850&gt;=Gögn!$J$2,"Styrkhæft","Óstyrkhæft"))</f>
        <v/>
      </c>
    </row>
    <row r="851" spans="1:17" x14ac:dyDescent="0.25">
      <c r="A851" s="37">
        <f t="shared" si="13"/>
        <v>850</v>
      </c>
      <c r="B851" s="67"/>
      <c r="C851" s="68"/>
      <c r="D851" s="67"/>
      <c r="E851" s="67"/>
      <c r="F851" s="67"/>
      <c r="G851" s="67"/>
      <c r="H851" s="67"/>
      <c r="I851" s="67"/>
      <c r="J851" s="67"/>
      <c r="K851" s="67"/>
      <c r="L851" s="67"/>
      <c r="M851" s="69"/>
      <c r="O851" s="11" t="s">
        <v>450</v>
      </c>
      <c r="P851" s="11" t="str" cm="1">
        <f t="array" ref="P851">_xlfn.XLOOKUP(O851,INDEX(Flettilisti,,1),INDEX(Flettilisti,,2),,0)</f>
        <v>Vantar flokkun</v>
      </c>
      <c r="Q851" s="11" t="str">
        <f>IF(ISBLANK(M851),"",IF(M851&gt;=Gögn!$J$2,"Styrkhæft","Óstyrkhæft"))</f>
        <v/>
      </c>
    </row>
    <row r="852" spans="1:17" x14ac:dyDescent="0.25">
      <c r="A852" s="37">
        <f t="shared" si="13"/>
        <v>851</v>
      </c>
      <c r="B852" s="67"/>
      <c r="C852" s="68"/>
      <c r="D852" s="67"/>
      <c r="E852" s="67"/>
      <c r="F852" s="67"/>
      <c r="G852" s="67"/>
      <c r="H852" s="67"/>
      <c r="I852" s="67"/>
      <c r="J852" s="67"/>
      <c r="K852" s="67"/>
      <c r="L852" s="67"/>
      <c r="M852" s="69"/>
      <c r="O852" s="11" t="s">
        <v>450</v>
      </c>
      <c r="P852" s="11" t="str" cm="1">
        <f t="array" ref="P852">_xlfn.XLOOKUP(O852,INDEX(Flettilisti,,1),INDEX(Flettilisti,,2),,0)</f>
        <v>Vantar flokkun</v>
      </c>
      <c r="Q852" s="11" t="str">
        <f>IF(ISBLANK(M852),"",IF(M852&gt;=Gögn!$J$2,"Styrkhæft","Óstyrkhæft"))</f>
        <v/>
      </c>
    </row>
    <row r="853" spans="1:17" x14ac:dyDescent="0.25">
      <c r="A853" s="37">
        <f t="shared" si="13"/>
        <v>852</v>
      </c>
      <c r="B853" s="67"/>
      <c r="C853" s="68"/>
      <c r="D853" s="67"/>
      <c r="E853" s="67"/>
      <c r="F853" s="67"/>
      <c r="G853" s="67"/>
      <c r="H853" s="67"/>
      <c r="I853" s="67"/>
      <c r="J853" s="67"/>
      <c r="K853" s="67"/>
      <c r="L853" s="67"/>
      <c r="M853" s="69"/>
      <c r="O853" s="11" t="s">
        <v>450</v>
      </c>
      <c r="P853" s="11" t="str" cm="1">
        <f t="array" ref="P853">_xlfn.XLOOKUP(O853,INDEX(Flettilisti,,1),INDEX(Flettilisti,,2),,0)</f>
        <v>Vantar flokkun</v>
      </c>
      <c r="Q853" s="11" t="str">
        <f>IF(ISBLANK(M853),"",IF(M853&gt;=Gögn!$J$2,"Styrkhæft","Óstyrkhæft"))</f>
        <v/>
      </c>
    </row>
    <row r="854" spans="1:17" x14ac:dyDescent="0.25">
      <c r="A854" s="37">
        <f t="shared" si="13"/>
        <v>853</v>
      </c>
      <c r="B854" s="67"/>
      <c r="C854" s="68"/>
      <c r="D854" s="67"/>
      <c r="E854" s="67"/>
      <c r="F854" s="67"/>
      <c r="G854" s="67"/>
      <c r="H854" s="67"/>
      <c r="I854" s="67"/>
      <c r="J854" s="67"/>
      <c r="K854" s="67"/>
      <c r="L854" s="67"/>
      <c r="M854" s="69"/>
      <c r="O854" s="11" t="s">
        <v>450</v>
      </c>
      <c r="P854" s="11" t="str" cm="1">
        <f t="array" ref="P854">_xlfn.XLOOKUP(O854,INDEX(Flettilisti,,1),INDEX(Flettilisti,,2),,0)</f>
        <v>Vantar flokkun</v>
      </c>
      <c r="Q854" s="11" t="str">
        <f>IF(ISBLANK(M854),"",IF(M854&gt;=Gögn!$J$2,"Styrkhæft","Óstyrkhæft"))</f>
        <v/>
      </c>
    </row>
    <row r="855" spans="1:17" x14ac:dyDescent="0.25">
      <c r="A855" s="37">
        <f t="shared" si="13"/>
        <v>854</v>
      </c>
      <c r="B855" s="67"/>
      <c r="C855" s="68"/>
      <c r="D855" s="67"/>
      <c r="E855" s="67"/>
      <c r="F855" s="67"/>
      <c r="G855" s="67"/>
      <c r="H855" s="67"/>
      <c r="I855" s="67"/>
      <c r="J855" s="67"/>
      <c r="K855" s="67"/>
      <c r="L855" s="67"/>
      <c r="M855" s="69"/>
      <c r="O855" s="11" t="s">
        <v>450</v>
      </c>
      <c r="P855" s="11" t="str" cm="1">
        <f t="array" ref="P855">_xlfn.XLOOKUP(O855,INDEX(Flettilisti,,1),INDEX(Flettilisti,,2),,0)</f>
        <v>Vantar flokkun</v>
      </c>
      <c r="Q855" s="11" t="str">
        <f>IF(ISBLANK(M855),"",IF(M855&gt;=Gögn!$J$2,"Styrkhæft","Óstyrkhæft"))</f>
        <v/>
      </c>
    </row>
    <row r="856" spans="1:17" x14ac:dyDescent="0.25">
      <c r="A856" s="37">
        <f t="shared" si="13"/>
        <v>855</v>
      </c>
      <c r="B856" s="67"/>
      <c r="C856" s="68"/>
      <c r="D856" s="67"/>
      <c r="E856" s="67"/>
      <c r="F856" s="67"/>
      <c r="G856" s="67"/>
      <c r="H856" s="67"/>
      <c r="I856" s="67"/>
      <c r="J856" s="67"/>
      <c r="K856" s="67"/>
      <c r="L856" s="67"/>
      <c r="M856" s="69"/>
      <c r="O856" s="11" t="s">
        <v>450</v>
      </c>
      <c r="P856" s="11" t="str" cm="1">
        <f t="array" ref="P856">_xlfn.XLOOKUP(O856,INDEX(Flettilisti,,1),INDEX(Flettilisti,,2),,0)</f>
        <v>Vantar flokkun</v>
      </c>
      <c r="Q856" s="11" t="str">
        <f>IF(ISBLANK(M856),"",IF(M856&gt;=Gögn!$J$2,"Styrkhæft","Óstyrkhæft"))</f>
        <v/>
      </c>
    </row>
    <row r="857" spans="1:17" x14ac:dyDescent="0.25">
      <c r="A857" s="37">
        <f t="shared" si="13"/>
        <v>856</v>
      </c>
      <c r="B857" s="67"/>
      <c r="C857" s="68"/>
      <c r="D857" s="67"/>
      <c r="E857" s="67"/>
      <c r="F857" s="67"/>
      <c r="G857" s="67"/>
      <c r="H857" s="67"/>
      <c r="I857" s="67"/>
      <c r="J857" s="67"/>
      <c r="K857" s="67"/>
      <c r="L857" s="67"/>
      <c r="M857" s="69"/>
      <c r="O857" s="11" t="s">
        <v>450</v>
      </c>
      <c r="P857" s="11" t="str" cm="1">
        <f t="array" ref="P857">_xlfn.XLOOKUP(O857,INDEX(Flettilisti,,1),INDEX(Flettilisti,,2),,0)</f>
        <v>Vantar flokkun</v>
      </c>
      <c r="Q857" s="11" t="str">
        <f>IF(ISBLANK(M857),"",IF(M857&gt;=Gögn!$J$2,"Styrkhæft","Óstyrkhæft"))</f>
        <v/>
      </c>
    </row>
    <row r="858" spans="1:17" x14ac:dyDescent="0.25">
      <c r="A858" s="37">
        <f t="shared" si="13"/>
        <v>857</v>
      </c>
      <c r="B858" s="67"/>
      <c r="C858" s="68"/>
      <c r="D858" s="67"/>
      <c r="E858" s="67"/>
      <c r="F858" s="67"/>
      <c r="G858" s="67"/>
      <c r="H858" s="67"/>
      <c r="I858" s="67"/>
      <c r="J858" s="67"/>
      <c r="K858" s="67"/>
      <c r="L858" s="67"/>
      <c r="M858" s="69"/>
      <c r="O858" s="11" t="s">
        <v>450</v>
      </c>
      <c r="P858" s="11" t="str" cm="1">
        <f t="array" ref="P858">_xlfn.XLOOKUP(O858,INDEX(Flettilisti,,1),INDEX(Flettilisti,,2),,0)</f>
        <v>Vantar flokkun</v>
      </c>
      <c r="Q858" s="11" t="str">
        <f>IF(ISBLANK(M858),"",IF(M858&gt;=Gögn!$J$2,"Styrkhæft","Óstyrkhæft"))</f>
        <v/>
      </c>
    </row>
    <row r="859" spans="1:17" x14ac:dyDescent="0.25">
      <c r="A859" s="37">
        <f t="shared" si="13"/>
        <v>858</v>
      </c>
      <c r="B859" s="67"/>
      <c r="C859" s="68"/>
      <c r="D859" s="67"/>
      <c r="E859" s="67"/>
      <c r="F859" s="67"/>
      <c r="G859" s="67"/>
      <c r="H859" s="67"/>
      <c r="I859" s="67"/>
      <c r="J859" s="67"/>
      <c r="K859" s="67"/>
      <c r="L859" s="67"/>
      <c r="M859" s="69"/>
      <c r="O859" s="11" t="s">
        <v>450</v>
      </c>
      <c r="P859" s="11" t="str" cm="1">
        <f t="array" ref="P859">_xlfn.XLOOKUP(O859,INDEX(Flettilisti,,1),INDEX(Flettilisti,,2),,0)</f>
        <v>Vantar flokkun</v>
      </c>
      <c r="Q859" s="11" t="str">
        <f>IF(ISBLANK(M859),"",IF(M859&gt;=Gögn!$J$2,"Styrkhæft","Óstyrkhæft"))</f>
        <v/>
      </c>
    </row>
    <row r="860" spans="1:17" x14ac:dyDescent="0.25">
      <c r="A860" s="37">
        <f t="shared" si="13"/>
        <v>859</v>
      </c>
      <c r="B860" s="67"/>
      <c r="C860" s="68"/>
      <c r="D860" s="67"/>
      <c r="E860" s="67"/>
      <c r="F860" s="67"/>
      <c r="G860" s="67"/>
      <c r="H860" s="67"/>
      <c r="I860" s="67"/>
      <c r="J860" s="67"/>
      <c r="K860" s="67"/>
      <c r="L860" s="67"/>
      <c r="M860" s="69"/>
      <c r="O860" s="11" t="s">
        <v>450</v>
      </c>
      <c r="P860" s="11" t="str" cm="1">
        <f t="array" ref="P860">_xlfn.XLOOKUP(O860,INDEX(Flettilisti,,1),INDEX(Flettilisti,,2),,0)</f>
        <v>Vantar flokkun</v>
      </c>
      <c r="Q860" s="11" t="str">
        <f>IF(ISBLANK(M860),"",IF(M860&gt;=Gögn!$J$2,"Styrkhæft","Óstyrkhæft"))</f>
        <v/>
      </c>
    </row>
    <row r="861" spans="1:17" x14ac:dyDescent="0.25">
      <c r="A861" s="37">
        <f t="shared" si="13"/>
        <v>860</v>
      </c>
      <c r="B861" s="67"/>
      <c r="C861" s="68"/>
      <c r="D861" s="67"/>
      <c r="E861" s="67"/>
      <c r="F861" s="67"/>
      <c r="G861" s="67"/>
      <c r="H861" s="67"/>
      <c r="I861" s="67"/>
      <c r="J861" s="67"/>
      <c r="K861" s="67"/>
      <c r="L861" s="67"/>
      <c r="M861" s="69"/>
      <c r="O861" s="11" t="s">
        <v>450</v>
      </c>
      <c r="P861" s="11" t="str" cm="1">
        <f t="array" ref="P861">_xlfn.XLOOKUP(O861,INDEX(Flettilisti,,1),INDEX(Flettilisti,,2),,0)</f>
        <v>Vantar flokkun</v>
      </c>
      <c r="Q861" s="11" t="str">
        <f>IF(ISBLANK(M861),"",IF(M861&gt;=Gögn!$J$2,"Styrkhæft","Óstyrkhæft"))</f>
        <v/>
      </c>
    </row>
    <row r="862" spans="1:17" x14ac:dyDescent="0.25">
      <c r="A862" s="37">
        <f t="shared" si="13"/>
        <v>861</v>
      </c>
      <c r="B862" s="67"/>
      <c r="C862" s="68"/>
      <c r="D862" s="67"/>
      <c r="E862" s="67"/>
      <c r="F862" s="67"/>
      <c r="G862" s="67"/>
      <c r="H862" s="67"/>
      <c r="I862" s="67"/>
      <c r="J862" s="67"/>
      <c r="K862" s="67"/>
      <c r="L862" s="67"/>
      <c r="M862" s="69"/>
      <c r="O862" s="11" t="s">
        <v>450</v>
      </c>
      <c r="P862" s="11" t="str" cm="1">
        <f t="array" ref="P862">_xlfn.XLOOKUP(O862,INDEX(Flettilisti,,1),INDEX(Flettilisti,,2),,0)</f>
        <v>Vantar flokkun</v>
      </c>
      <c r="Q862" s="11" t="str">
        <f>IF(ISBLANK(M862),"",IF(M862&gt;=Gögn!$J$2,"Styrkhæft","Óstyrkhæft"))</f>
        <v/>
      </c>
    </row>
    <row r="863" spans="1:17" x14ac:dyDescent="0.25">
      <c r="A863" s="37">
        <f t="shared" si="13"/>
        <v>862</v>
      </c>
      <c r="B863" s="67"/>
      <c r="C863" s="68"/>
      <c r="D863" s="67"/>
      <c r="E863" s="67"/>
      <c r="F863" s="67"/>
      <c r="G863" s="67"/>
      <c r="H863" s="67"/>
      <c r="I863" s="67"/>
      <c r="J863" s="67"/>
      <c r="K863" s="67"/>
      <c r="L863" s="67"/>
      <c r="M863" s="69"/>
      <c r="O863" s="11" t="s">
        <v>450</v>
      </c>
      <c r="P863" s="11" t="str" cm="1">
        <f t="array" ref="P863">_xlfn.XLOOKUP(O863,INDEX(Flettilisti,,1),INDEX(Flettilisti,,2),,0)</f>
        <v>Vantar flokkun</v>
      </c>
      <c r="Q863" s="11" t="str">
        <f>IF(ISBLANK(M863),"",IF(M863&gt;=Gögn!$J$2,"Styrkhæft","Óstyrkhæft"))</f>
        <v/>
      </c>
    </row>
    <row r="864" spans="1:17" x14ac:dyDescent="0.25">
      <c r="A864" s="37">
        <f t="shared" si="13"/>
        <v>863</v>
      </c>
      <c r="B864" s="67"/>
      <c r="C864" s="68"/>
      <c r="D864" s="67"/>
      <c r="E864" s="67"/>
      <c r="F864" s="67"/>
      <c r="G864" s="67"/>
      <c r="H864" s="67"/>
      <c r="I864" s="67"/>
      <c r="J864" s="67"/>
      <c r="K864" s="67"/>
      <c r="L864" s="67"/>
      <c r="M864" s="69"/>
      <c r="O864" s="11" t="s">
        <v>450</v>
      </c>
      <c r="P864" s="11" t="str" cm="1">
        <f t="array" ref="P864">_xlfn.XLOOKUP(O864,INDEX(Flettilisti,,1),INDEX(Flettilisti,,2),,0)</f>
        <v>Vantar flokkun</v>
      </c>
      <c r="Q864" s="11" t="str">
        <f>IF(ISBLANK(M864),"",IF(M864&gt;=Gögn!$J$2,"Styrkhæft","Óstyrkhæft"))</f>
        <v/>
      </c>
    </row>
    <row r="865" spans="1:17" x14ac:dyDescent="0.25">
      <c r="A865" s="37">
        <f t="shared" si="13"/>
        <v>864</v>
      </c>
      <c r="B865" s="67"/>
      <c r="C865" s="68"/>
      <c r="D865" s="67"/>
      <c r="E865" s="67"/>
      <c r="F865" s="67"/>
      <c r="G865" s="67"/>
      <c r="H865" s="67"/>
      <c r="I865" s="67"/>
      <c r="J865" s="67"/>
      <c r="K865" s="67"/>
      <c r="L865" s="67"/>
      <c r="M865" s="69"/>
      <c r="O865" s="11" t="s">
        <v>450</v>
      </c>
      <c r="P865" s="11" t="str" cm="1">
        <f t="array" ref="P865">_xlfn.XLOOKUP(O865,INDEX(Flettilisti,,1),INDEX(Flettilisti,,2),,0)</f>
        <v>Vantar flokkun</v>
      </c>
      <c r="Q865" s="11" t="str">
        <f>IF(ISBLANK(M865),"",IF(M865&gt;=Gögn!$J$2,"Styrkhæft","Óstyrkhæft"))</f>
        <v/>
      </c>
    </row>
    <row r="866" spans="1:17" x14ac:dyDescent="0.25">
      <c r="A866" s="37">
        <f t="shared" si="13"/>
        <v>865</v>
      </c>
      <c r="B866" s="67"/>
      <c r="C866" s="68"/>
      <c r="D866" s="67"/>
      <c r="E866" s="67"/>
      <c r="F866" s="67"/>
      <c r="G866" s="67"/>
      <c r="H866" s="67"/>
      <c r="I866" s="67"/>
      <c r="J866" s="67"/>
      <c r="K866" s="67"/>
      <c r="L866" s="67"/>
      <c r="M866" s="69"/>
      <c r="O866" s="11" t="s">
        <v>450</v>
      </c>
      <c r="P866" s="11" t="str" cm="1">
        <f t="array" ref="P866">_xlfn.XLOOKUP(O866,INDEX(Flettilisti,,1),INDEX(Flettilisti,,2),,0)</f>
        <v>Vantar flokkun</v>
      </c>
      <c r="Q866" s="11" t="str">
        <f>IF(ISBLANK(M866),"",IF(M866&gt;=Gögn!$J$2,"Styrkhæft","Óstyrkhæft"))</f>
        <v/>
      </c>
    </row>
    <row r="867" spans="1:17" x14ac:dyDescent="0.25">
      <c r="A867" s="37">
        <f t="shared" si="13"/>
        <v>866</v>
      </c>
      <c r="B867" s="67"/>
      <c r="C867" s="68"/>
      <c r="D867" s="67"/>
      <c r="E867" s="67"/>
      <c r="F867" s="67"/>
      <c r="G867" s="67"/>
      <c r="H867" s="67"/>
      <c r="I867" s="67"/>
      <c r="J867" s="67"/>
      <c r="K867" s="67"/>
      <c r="L867" s="67"/>
      <c r="M867" s="69"/>
      <c r="O867" s="11" t="s">
        <v>450</v>
      </c>
      <c r="P867" s="11" t="str" cm="1">
        <f t="array" ref="P867">_xlfn.XLOOKUP(O867,INDEX(Flettilisti,,1),INDEX(Flettilisti,,2),,0)</f>
        <v>Vantar flokkun</v>
      </c>
      <c r="Q867" s="11" t="str">
        <f>IF(ISBLANK(M867),"",IF(M867&gt;=Gögn!$J$2,"Styrkhæft","Óstyrkhæft"))</f>
        <v/>
      </c>
    </row>
    <row r="868" spans="1:17" x14ac:dyDescent="0.25">
      <c r="A868" s="37">
        <f t="shared" si="13"/>
        <v>867</v>
      </c>
      <c r="B868" s="67"/>
      <c r="C868" s="68"/>
      <c r="D868" s="67"/>
      <c r="E868" s="67"/>
      <c r="F868" s="67"/>
      <c r="G868" s="67"/>
      <c r="H868" s="67"/>
      <c r="I868" s="67"/>
      <c r="J868" s="67"/>
      <c r="K868" s="67"/>
      <c r="L868" s="67"/>
      <c r="M868" s="69"/>
      <c r="O868" s="11" t="s">
        <v>450</v>
      </c>
      <c r="P868" s="11" t="str" cm="1">
        <f t="array" ref="P868">_xlfn.XLOOKUP(O868,INDEX(Flettilisti,,1),INDEX(Flettilisti,,2),,0)</f>
        <v>Vantar flokkun</v>
      </c>
      <c r="Q868" s="11" t="str">
        <f>IF(ISBLANK(M868),"",IF(M868&gt;=Gögn!$J$2,"Styrkhæft","Óstyrkhæft"))</f>
        <v/>
      </c>
    </row>
    <row r="869" spans="1:17" x14ac:dyDescent="0.25">
      <c r="A869" s="37">
        <f t="shared" si="13"/>
        <v>868</v>
      </c>
      <c r="B869" s="67"/>
      <c r="C869" s="68"/>
      <c r="D869" s="67"/>
      <c r="E869" s="67"/>
      <c r="F869" s="67"/>
      <c r="G869" s="67"/>
      <c r="H869" s="67"/>
      <c r="I869" s="67"/>
      <c r="J869" s="67"/>
      <c r="K869" s="67"/>
      <c r="L869" s="67"/>
      <c r="M869" s="69"/>
      <c r="O869" s="11" t="s">
        <v>450</v>
      </c>
      <c r="P869" s="11" t="str" cm="1">
        <f t="array" ref="P869">_xlfn.XLOOKUP(O869,INDEX(Flettilisti,,1),INDEX(Flettilisti,,2),,0)</f>
        <v>Vantar flokkun</v>
      </c>
      <c r="Q869" s="11" t="str">
        <f>IF(ISBLANK(M869),"",IF(M869&gt;=Gögn!$J$2,"Styrkhæft","Óstyrkhæft"))</f>
        <v/>
      </c>
    </row>
    <row r="870" spans="1:17" x14ac:dyDescent="0.25">
      <c r="A870" s="37">
        <f t="shared" si="13"/>
        <v>869</v>
      </c>
      <c r="B870" s="67"/>
      <c r="C870" s="68"/>
      <c r="D870" s="67"/>
      <c r="E870" s="67"/>
      <c r="F870" s="67"/>
      <c r="G870" s="67"/>
      <c r="H870" s="67"/>
      <c r="I870" s="67"/>
      <c r="J870" s="67"/>
      <c r="K870" s="67"/>
      <c r="L870" s="67"/>
      <c r="M870" s="69"/>
      <c r="O870" s="11" t="s">
        <v>450</v>
      </c>
      <c r="P870" s="11" t="str" cm="1">
        <f t="array" ref="P870">_xlfn.XLOOKUP(O870,INDEX(Flettilisti,,1),INDEX(Flettilisti,,2),,0)</f>
        <v>Vantar flokkun</v>
      </c>
      <c r="Q870" s="11" t="str">
        <f>IF(ISBLANK(M870),"",IF(M870&gt;=Gögn!$J$2,"Styrkhæft","Óstyrkhæft"))</f>
        <v/>
      </c>
    </row>
    <row r="871" spans="1:17" x14ac:dyDescent="0.25">
      <c r="A871" s="37">
        <f t="shared" si="13"/>
        <v>870</v>
      </c>
      <c r="B871" s="67"/>
      <c r="C871" s="68"/>
      <c r="D871" s="67"/>
      <c r="E871" s="67"/>
      <c r="F871" s="67"/>
      <c r="G871" s="67"/>
      <c r="H871" s="67"/>
      <c r="I871" s="67"/>
      <c r="J871" s="67"/>
      <c r="K871" s="67"/>
      <c r="L871" s="67"/>
      <c r="M871" s="69"/>
      <c r="O871" s="11" t="s">
        <v>450</v>
      </c>
      <c r="P871" s="11" t="str" cm="1">
        <f t="array" ref="P871">_xlfn.XLOOKUP(O871,INDEX(Flettilisti,,1),INDEX(Flettilisti,,2),,0)</f>
        <v>Vantar flokkun</v>
      </c>
      <c r="Q871" s="11" t="str">
        <f>IF(ISBLANK(M871),"",IF(M871&gt;=Gögn!$J$2,"Styrkhæft","Óstyrkhæft"))</f>
        <v/>
      </c>
    </row>
    <row r="872" spans="1:17" x14ac:dyDescent="0.25">
      <c r="A872" s="37">
        <f t="shared" si="13"/>
        <v>871</v>
      </c>
      <c r="B872" s="67"/>
      <c r="C872" s="68"/>
      <c r="D872" s="67"/>
      <c r="E872" s="67"/>
      <c r="F872" s="67"/>
      <c r="G872" s="67"/>
      <c r="H872" s="67"/>
      <c r="I872" s="67"/>
      <c r="J872" s="67"/>
      <c r="K872" s="67"/>
      <c r="L872" s="67"/>
      <c r="M872" s="69"/>
      <c r="O872" s="11" t="s">
        <v>450</v>
      </c>
      <c r="P872" s="11" t="str" cm="1">
        <f t="array" ref="P872">_xlfn.XLOOKUP(O872,INDEX(Flettilisti,,1),INDEX(Flettilisti,,2),,0)</f>
        <v>Vantar flokkun</v>
      </c>
      <c r="Q872" s="11" t="str">
        <f>IF(ISBLANK(M872),"",IF(M872&gt;=Gögn!$J$2,"Styrkhæft","Óstyrkhæft"))</f>
        <v/>
      </c>
    </row>
    <row r="873" spans="1:17" x14ac:dyDescent="0.25">
      <c r="A873" s="37">
        <f t="shared" si="13"/>
        <v>872</v>
      </c>
      <c r="B873" s="67"/>
      <c r="C873" s="68"/>
      <c r="D873" s="67"/>
      <c r="E873" s="67"/>
      <c r="F873" s="67"/>
      <c r="G873" s="67"/>
      <c r="H873" s="67"/>
      <c r="I873" s="67"/>
      <c r="J873" s="67"/>
      <c r="K873" s="67"/>
      <c r="L873" s="67"/>
      <c r="M873" s="69"/>
      <c r="O873" s="11" t="s">
        <v>450</v>
      </c>
      <c r="P873" s="11" t="str" cm="1">
        <f t="array" ref="P873">_xlfn.XLOOKUP(O873,INDEX(Flettilisti,,1),INDEX(Flettilisti,,2),,0)</f>
        <v>Vantar flokkun</v>
      </c>
      <c r="Q873" s="11" t="str">
        <f>IF(ISBLANK(M873),"",IF(M873&gt;=Gögn!$J$2,"Styrkhæft","Óstyrkhæft"))</f>
        <v/>
      </c>
    </row>
    <row r="874" spans="1:17" x14ac:dyDescent="0.25">
      <c r="A874" s="37">
        <f t="shared" si="13"/>
        <v>873</v>
      </c>
      <c r="B874" s="67"/>
      <c r="C874" s="68"/>
      <c r="D874" s="67"/>
      <c r="E874" s="67"/>
      <c r="F874" s="67"/>
      <c r="G874" s="67"/>
      <c r="H874" s="67"/>
      <c r="I874" s="67"/>
      <c r="J874" s="67"/>
      <c r="K874" s="67"/>
      <c r="L874" s="67"/>
      <c r="M874" s="69"/>
      <c r="O874" s="11" t="s">
        <v>450</v>
      </c>
      <c r="P874" s="11" t="str" cm="1">
        <f t="array" ref="P874">_xlfn.XLOOKUP(O874,INDEX(Flettilisti,,1),INDEX(Flettilisti,,2),,0)</f>
        <v>Vantar flokkun</v>
      </c>
      <c r="Q874" s="11" t="str">
        <f>IF(ISBLANK(M874),"",IF(M874&gt;=Gögn!$J$2,"Styrkhæft","Óstyrkhæft"))</f>
        <v/>
      </c>
    </row>
    <row r="875" spans="1:17" x14ac:dyDescent="0.25">
      <c r="A875" s="37">
        <f t="shared" si="13"/>
        <v>874</v>
      </c>
      <c r="B875" s="67"/>
      <c r="C875" s="68"/>
      <c r="D875" s="67"/>
      <c r="E875" s="67"/>
      <c r="F875" s="67"/>
      <c r="G875" s="67"/>
      <c r="H875" s="67"/>
      <c r="I875" s="67"/>
      <c r="J875" s="67"/>
      <c r="K875" s="67"/>
      <c r="L875" s="67"/>
      <c r="M875" s="69"/>
      <c r="O875" s="11" t="s">
        <v>450</v>
      </c>
      <c r="P875" s="11" t="str" cm="1">
        <f t="array" ref="P875">_xlfn.XLOOKUP(O875,INDEX(Flettilisti,,1),INDEX(Flettilisti,,2),,0)</f>
        <v>Vantar flokkun</v>
      </c>
      <c r="Q875" s="11" t="str">
        <f>IF(ISBLANK(M875),"",IF(M875&gt;=Gögn!$J$2,"Styrkhæft","Óstyrkhæft"))</f>
        <v/>
      </c>
    </row>
    <row r="876" spans="1:17" x14ac:dyDescent="0.25">
      <c r="A876" s="37">
        <f t="shared" si="13"/>
        <v>875</v>
      </c>
      <c r="B876" s="67"/>
      <c r="C876" s="68"/>
      <c r="D876" s="67"/>
      <c r="E876" s="67"/>
      <c r="F876" s="67"/>
      <c r="G876" s="67"/>
      <c r="H876" s="67"/>
      <c r="I876" s="67"/>
      <c r="J876" s="67"/>
      <c r="K876" s="67"/>
      <c r="L876" s="67"/>
      <c r="M876" s="69"/>
      <c r="O876" s="11" t="s">
        <v>450</v>
      </c>
      <c r="P876" s="11" t="str" cm="1">
        <f t="array" ref="P876">_xlfn.XLOOKUP(O876,INDEX(Flettilisti,,1),INDEX(Flettilisti,,2),,0)</f>
        <v>Vantar flokkun</v>
      </c>
      <c r="Q876" s="11" t="str">
        <f>IF(ISBLANK(M876),"",IF(M876&gt;=Gögn!$J$2,"Styrkhæft","Óstyrkhæft"))</f>
        <v/>
      </c>
    </row>
    <row r="877" spans="1:17" x14ac:dyDescent="0.25">
      <c r="A877" s="37">
        <f t="shared" si="13"/>
        <v>876</v>
      </c>
      <c r="B877" s="67"/>
      <c r="C877" s="68"/>
      <c r="D877" s="67"/>
      <c r="E877" s="67"/>
      <c r="F877" s="67"/>
      <c r="G877" s="67"/>
      <c r="H877" s="67"/>
      <c r="I877" s="67"/>
      <c r="J877" s="67"/>
      <c r="K877" s="67"/>
      <c r="L877" s="67"/>
      <c r="M877" s="69"/>
      <c r="O877" s="11" t="s">
        <v>450</v>
      </c>
      <c r="P877" s="11" t="str" cm="1">
        <f t="array" ref="P877">_xlfn.XLOOKUP(O877,INDEX(Flettilisti,,1),INDEX(Flettilisti,,2),,0)</f>
        <v>Vantar flokkun</v>
      </c>
      <c r="Q877" s="11" t="str">
        <f>IF(ISBLANK(M877),"",IF(M877&gt;=Gögn!$J$2,"Styrkhæft","Óstyrkhæft"))</f>
        <v/>
      </c>
    </row>
    <row r="878" spans="1:17" x14ac:dyDescent="0.25">
      <c r="A878" s="37">
        <f t="shared" si="13"/>
        <v>877</v>
      </c>
      <c r="B878" s="67"/>
      <c r="C878" s="68"/>
      <c r="D878" s="67"/>
      <c r="E878" s="67"/>
      <c r="F878" s="67"/>
      <c r="G878" s="67"/>
      <c r="H878" s="67"/>
      <c r="I878" s="67"/>
      <c r="J878" s="67"/>
      <c r="K878" s="67"/>
      <c r="L878" s="67"/>
      <c r="M878" s="69"/>
      <c r="O878" s="11" t="s">
        <v>450</v>
      </c>
      <c r="P878" s="11" t="str" cm="1">
        <f t="array" ref="P878">_xlfn.XLOOKUP(O878,INDEX(Flettilisti,,1),INDEX(Flettilisti,,2),,0)</f>
        <v>Vantar flokkun</v>
      </c>
      <c r="Q878" s="11" t="str">
        <f>IF(ISBLANK(M878),"",IF(M878&gt;=Gögn!$J$2,"Styrkhæft","Óstyrkhæft"))</f>
        <v/>
      </c>
    </row>
    <row r="879" spans="1:17" x14ac:dyDescent="0.25">
      <c r="A879" s="37">
        <f t="shared" si="13"/>
        <v>878</v>
      </c>
      <c r="B879" s="67"/>
      <c r="C879" s="68"/>
      <c r="D879" s="67"/>
      <c r="E879" s="67"/>
      <c r="F879" s="67"/>
      <c r="G879" s="67"/>
      <c r="H879" s="67"/>
      <c r="I879" s="67"/>
      <c r="J879" s="67"/>
      <c r="K879" s="67"/>
      <c r="L879" s="67"/>
      <c r="M879" s="69"/>
      <c r="O879" s="11" t="s">
        <v>450</v>
      </c>
      <c r="P879" s="11" t="str" cm="1">
        <f t="array" ref="P879">_xlfn.XLOOKUP(O879,INDEX(Flettilisti,,1),INDEX(Flettilisti,,2),,0)</f>
        <v>Vantar flokkun</v>
      </c>
      <c r="Q879" s="11" t="str">
        <f>IF(ISBLANK(M879),"",IF(M879&gt;=Gögn!$J$2,"Styrkhæft","Óstyrkhæft"))</f>
        <v/>
      </c>
    </row>
    <row r="880" spans="1:17" x14ac:dyDescent="0.25">
      <c r="A880" s="37">
        <f t="shared" si="13"/>
        <v>879</v>
      </c>
      <c r="B880" s="67"/>
      <c r="C880" s="68"/>
      <c r="D880" s="67"/>
      <c r="E880" s="67"/>
      <c r="F880" s="67"/>
      <c r="G880" s="67"/>
      <c r="H880" s="67"/>
      <c r="I880" s="67"/>
      <c r="J880" s="67"/>
      <c r="K880" s="67"/>
      <c r="L880" s="67"/>
      <c r="M880" s="69"/>
      <c r="O880" s="11" t="s">
        <v>450</v>
      </c>
      <c r="P880" s="11" t="str" cm="1">
        <f t="array" ref="P880">_xlfn.XLOOKUP(O880,INDEX(Flettilisti,,1),INDEX(Flettilisti,,2),,0)</f>
        <v>Vantar flokkun</v>
      </c>
      <c r="Q880" s="11" t="str">
        <f>IF(ISBLANK(M880),"",IF(M880&gt;=Gögn!$J$2,"Styrkhæft","Óstyrkhæft"))</f>
        <v/>
      </c>
    </row>
    <row r="881" spans="1:17" x14ac:dyDescent="0.25">
      <c r="A881" s="37">
        <f t="shared" si="13"/>
        <v>880</v>
      </c>
      <c r="B881" s="67"/>
      <c r="C881" s="68"/>
      <c r="D881" s="67"/>
      <c r="E881" s="67"/>
      <c r="F881" s="67"/>
      <c r="G881" s="67"/>
      <c r="H881" s="67"/>
      <c r="I881" s="67"/>
      <c r="J881" s="67"/>
      <c r="K881" s="67"/>
      <c r="L881" s="67"/>
      <c r="M881" s="69"/>
      <c r="O881" s="11" t="s">
        <v>450</v>
      </c>
      <c r="P881" s="11" t="str" cm="1">
        <f t="array" ref="P881">_xlfn.XLOOKUP(O881,INDEX(Flettilisti,,1),INDEX(Flettilisti,,2),,0)</f>
        <v>Vantar flokkun</v>
      </c>
      <c r="Q881" s="11" t="str">
        <f>IF(ISBLANK(M881),"",IF(M881&gt;=Gögn!$J$2,"Styrkhæft","Óstyrkhæft"))</f>
        <v/>
      </c>
    </row>
    <row r="882" spans="1:17" x14ac:dyDescent="0.25">
      <c r="A882" s="37">
        <f t="shared" si="13"/>
        <v>881</v>
      </c>
      <c r="B882" s="67"/>
      <c r="C882" s="68"/>
      <c r="D882" s="67"/>
      <c r="E882" s="67"/>
      <c r="F882" s="67"/>
      <c r="G882" s="67"/>
      <c r="H882" s="67"/>
      <c r="I882" s="67"/>
      <c r="J882" s="67"/>
      <c r="K882" s="67"/>
      <c r="L882" s="67"/>
      <c r="M882" s="69"/>
      <c r="O882" s="11" t="s">
        <v>450</v>
      </c>
      <c r="P882" s="11" t="str" cm="1">
        <f t="array" ref="P882">_xlfn.XLOOKUP(O882,INDEX(Flettilisti,,1),INDEX(Flettilisti,,2),,0)</f>
        <v>Vantar flokkun</v>
      </c>
      <c r="Q882" s="11" t="str">
        <f>IF(ISBLANK(M882),"",IF(M882&gt;=Gögn!$J$2,"Styrkhæft","Óstyrkhæft"))</f>
        <v/>
      </c>
    </row>
    <row r="883" spans="1:17" x14ac:dyDescent="0.25">
      <c r="A883" s="37">
        <f t="shared" si="13"/>
        <v>882</v>
      </c>
      <c r="B883" s="67"/>
      <c r="C883" s="68"/>
      <c r="D883" s="67"/>
      <c r="E883" s="67"/>
      <c r="F883" s="67"/>
      <c r="G883" s="67"/>
      <c r="H883" s="67"/>
      <c r="I883" s="67"/>
      <c r="J883" s="67"/>
      <c r="K883" s="67"/>
      <c r="L883" s="67"/>
      <c r="M883" s="69"/>
      <c r="O883" s="11" t="s">
        <v>450</v>
      </c>
      <c r="P883" s="11" t="str" cm="1">
        <f t="array" ref="P883">_xlfn.XLOOKUP(O883,INDEX(Flettilisti,,1),INDEX(Flettilisti,,2),,0)</f>
        <v>Vantar flokkun</v>
      </c>
      <c r="Q883" s="11" t="str">
        <f>IF(ISBLANK(M883),"",IF(M883&gt;=Gögn!$J$2,"Styrkhæft","Óstyrkhæft"))</f>
        <v/>
      </c>
    </row>
    <row r="884" spans="1:17" x14ac:dyDescent="0.25">
      <c r="A884" s="37">
        <f t="shared" si="13"/>
        <v>883</v>
      </c>
      <c r="B884" s="67"/>
      <c r="C884" s="68"/>
      <c r="D884" s="67"/>
      <c r="E884" s="67"/>
      <c r="F884" s="67"/>
      <c r="G884" s="67"/>
      <c r="H884" s="67"/>
      <c r="I884" s="67"/>
      <c r="J884" s="67"/>
      <c r="K884" s="67"/>
      <c r="L884" s="67"/>
      <c r="M884" s="69"/>
      <c r="O884" s="11" t="s">
        <v>450</v>
      </c>
      <c r="P884" s="11" t="str" cm="1">
        <f t="array" ref="P884">_xlfn.XLOOKUP(O884,INDEX(Flettilisti,,1),INDEX(Flettilisti,,2),,0)</f>
        <v>Vantar flokkun</v>
      </c>
      <c r="Q884" s="11" t="str">
        <f>IF(ISBLANK(M884),"",IF(M884&gt;=Gögn!$J$2,"Styrkhæft","Óstyrkhæft"))</f>
        <v/>
      </c>
    </row>
    <row r="885" spans="1:17" x14ac:dyDescent="0.25">
      <c r="A885" s="37">
        <f t="shared" si="13"/>
        <v>884</v>
      </c>
      <c r="B885" s="67"/>
      <c r="C885" s="68"/>
      <c r="D885" s="67"/>
      <c r="E885" s="67"/>
      <c r="F885" s="67"/>
      <c r="G885" s="67"/>
      <c r="H885" s="67"/>
      <c r="I885" s="67"/>
      <c r="J885" s="67"/>
      <c r="K885" s="67"/>
      <c r="L885" s="67"/>
      <c r="M885" s="69"/>
      <c r="O885" s="11" t="s">
        <v>450</v>
      </c>
      <c r="P885" s="11" t="str" cm="1">
        <f t="array" ref="P885">_xlfn.XLOOKUP(O885,INDEX(Flettilisti,,1),INDEX(Flettilisti,,2),,0)</f>
        <v>Vantar flokkun</v>
      </c>
      <c r="Q885" s="11" t="str">
        <f>IF(ISBLANK(M885),"",IF(M885&gt;=Gögn!$J$2,"Styrkhæft","Óstyrkhæft"))</f>
        <v/>
      </c>
    </row>
    <row r="886" spans="1:17" x14ac:dyDescent="0.25">
      <c r="A886" s="37">
        <f t="shared" si="13"/>
        <v>885</v>
      </c>
      <c r="B886" s="67"/>
      <c r="C886" s="68"/>
      <c r="D886" s="67"/>
      <c r="E886" s="67"/>
      <c r="F886" s="67"/>
      <c r="G886" s="67"/>
      <c r="H886" s="67"/>
      <c r="I886" s="67"/>
      <c r="J886" s="67"/>
      <c r="K886" s="67"/>
      <c r="L886" s="67"/>
      <c r="M886" s="69"/>
      <c r="O886" s="11" t="s">
        <v>450</v>
      </c>
      <c r="P886" s="11" t="str" cm="1">
        <f t="array" ref="P886">_xlfn.XLOOKUP(O886,INDEX(Flettilisti,,1),INDEX(Flettilisti,,2),,0)</f>
        <v>Vantar flokkun</v>
      </c>
      <c r="Q886" s="11" t="str">
        <f>IF(ISBLANK(M886),"",IF(M886&gt;=Gögn!$J$2,"Styrkhæft","Óstyrkhæft"))</f>
        <v/>
      </c>
    </row>
    <row r="887" spans="1:17" x14ac:dyDescent="0.25">
      <c r="A887" s="37">
        <f t="shared" si="13"/>
        <v>886</v>
      </c>
      <c r="B887" s="67"/>
      <c r="C887" s="68"/>
      <c r="D887" s="67"/>
      <c r="E887" s="67"/>
      <c r="F887" s="67"/>
      <c r="G887" s="67"/>
      <c r="H887" s="67"/>
      <c r="I887" s="67"/>
      <c r="J887" s="67"/>
      <c r="K887" s="67"/>
      <c r="L887" s="67"/>
      <c r="M887" s="69"/>
      <c r="O887" s="11" t="s">
        <v>450</v>
      </c>
      <c r="P887" s="11" t="str" cm="1">
        <f t="array" ref="P887">_xlfn.XLOOKUP(O887,INDEX(Flettilisti,,1),INDEX(Flettilisti,,2),,0)</f>
        <v>Vantar flokkun</v>
      </c>
      <c r="Q887" s="11" t="str">
        <f>IF(ISBLANK(M887),"",IF(M887&gt;=Gögn!$J$2,"Styrkhæft","Óstyrkhæft"))</f>
        <v/>
      </c>
    </row>
    <row r="888" spans="1:17" x14ac:dyDescent="0.25">
      <c r="A888" s="37">
        <f t="shared" si="13"/>
        <v>887</v>
      </c>
      <c r="B888" s="67"/>
      <c r="C888" s="68"/>
      <c r="D888" s="67"/>
      <c r="E888" s="67"/>
      <c r="F888" s="67"/>
      <c r="G888" s="67"/>
      <c r="H888" s="67"/>
      <c r="I888" s="67"/>
      <c r="J888" s="67"/>
      <c r="K888" s="67"/>
      <c r="L888" s="67"/>
      <c r="M888" s="69"/>
      <c r="O888" s="11" t="s">
        <v>450</v>
      </c>
      <c r="P888" s="11" t="str" cm="1">
        <f t="array" ref="P888">_xlfn.XLOOKUP(O888,INDEX(Flettilisti,,1),INDEX(Flettilisti,,2),,0)</f>
        <v>Vantar flokkun</v>
      </c>
      <c r="Q888" s="11" t="str">
        <f>IF(ISBLANK(M888),"",IF(M888&gt;=Gögn!$J$2,"Styrkhæft","Óstyrkhæft"))</f>
        <v/>
      </c>
    </row>
    <row r="889" spans="1:17" x14ac:dyDescent="0.25">
      <c r="A889" s="37">
        <f t="shared" si="13"/>
        <v>888</v>
      </c>
      <c r="B889" s="67"/>
      <c r="C889" s="68"/>
      <c r="D889" s="67"/>
      <c r="E889" s="67"/>
      <c r="F889" s="67"/>
      <c r="G889" s="67"/>
      <c r="H889" s="67"/>
      <c r="I889" s="67"/>
      <c r="J889" s="67"/>
      <c r="K889" s="67"/>
      <c r="L889" s="67"/>
      <c r="M889" s="69"/>
      <c r="O889" s="11" t="s">
        <v>450</v>
      </c>
      <c r="P889" s="11" t="str" cm="1">
        <f t="array" ref="P889">_xlfn.XLOOKUP(O889,INDEX(Flettilisti,,1),INDEX(Flettilisti,,2),,0)</f>
        <v>Vantar flokkun</v>
      </c>
      <c r="Q889" s="11" t="str">
        <f>IF(ISBLANK(M889),"",IF(M889&gt;=Gögn!$J$2,"Styrkhæft","Óstyrkhæft"))</f>
        <v/>
      </c>
    </row>
    <row r="890" spans="1:17" x14ac:dyDescent="0.25">
      <c r="A890" s="37">
        <f t="shared" si="13"/>
        <v>889</v>
      </c>
      <c r="B890" s="67"/>
      <c r="C890" s="68"/>
      <c r="D890" s="67"/>
      <c r="E890" s="67"/>
      <c r="F890" s="67"/>
      <c r="G890" s="67"/>
      <c r="H890" s="67"/>
      <c r="I890" s="67"/>
      <c r="J890" s="67"/>
      <c r="K890" s="67"/>
      <c r="L890" s="67"/>
      <c r="M890" s="69"/>
      <c r="O890" s="11" t="s">
        <v>450</v>
      </c>
      <c r="P890" s="11" t="str" cm="1">
        <f t="array" ref="P890">_xlfn.XLOOKUP(O890,INDEX(Flettilisti,,1),INDEX(Flettilisti,,2),,0)</f>
        <v>Vantar flokkun</v>
      </c>
      <c r="Q890" s="11" t="str">
        <f>IF(ISBLANK(M890),"",IF(M890&gt;=Gögn!$J$2,"Styrkhæft","Óstyrkhæft"))</f>
        <v/>
      </c>
    </row>
    <row r="891" spans="1:17" x14ac:dyDescent="0.25">
      <c r="A891" s="37">
        <f t="shared" si="13"/>
        <v>890</v>
      </c>
      <c r="B891" s="67"/>
      <c r="C891" s="68"/>
      <c r="D891" s="67"/>
      <c r="E891" s="67"/>
      <c r="F891" s="67"/>
      <c r="G891" s="67"/>
      <c r="H891" s="67"/>
      <c r="I891" s="67"/>
      <c r="J891" s="67"/>
      <c r="K891" s="67"/>
      <c r="L891" s="67"/>
      <c r="M891" s="69"/>
      <c r="O891" s="11" t="s">
        <v>450</v>
      </c>
      <c r="P891" s="11" t="str" cm="1">
        <f t="array" ref="P891">_xlfn.XLOOKUP(O891,INDEX(Flettilisti,,1),INDEX(Flettilisti,,2),,0)</f>
        <v>Vantar flokkun</v>
      </c>
      <c r="Q891" s="11" t="str">
        <f>IF(ISBLANK(M891),"",IF(M891&gt;=Gögn!$J$2,"Styrkhæft","Óstyrkhæft"))</f>
        <v/>
      </c>
    </row>
    <row r="892" spans="1:17" x14ac:dyDescent="0.25">
      <c r="A892" s="37">
        <f t="shared" si="13"/>
        <v>891</v>
      </c>
      <c r="B892" s="67"/>
      <c r="C892" s="68"/>
      <c r="D892" s="67"/>
      <c r="E892" s="67"/>
      <c r="F892" s="67"/>
      <c r="G892" s="67"/>
      <c r="H892" s="67"/>
      <c r="I892" s="67"/>
      <c r="J892" s="67"/>
      <c r="K892" s="67"/>
      <c r="L892" s="67"/>
      <c r="M892" s="69"/>
      <c r="O892" s="11" t="s">
        <v>450</v>
      </c>
      <c r="P892" s="11" t="str" cm="1">
        <f t="array" ref="P892">_xlfn.XLOOKUP(O892,INDEX(Flettilisti,,1),INDEX(Flettilisti,,2),,0)</f>
        <v>Vantar flokkun</v>
      </c>
      <c r="Q892" s="11" t="str">
        <f>IF(ISBLANK(M892),"",IF(M892&gt;=Gögn!$J$2,"Styrkhæft","Óstyrkhæft"))</f>
        <v/>
      </c>
    </row>
    <row r="893" spans="1:17" x14ac:dyDescent="0.25">
      <c r="A893" s="37">
        <f t="shared" si="13"/>
        <v>892</v>
      </c>
      <c r="B893" s="67"/>
      <c r="C893" s="68"/>
      <c r="D893" s="67"/>
      <c r="E893" s="67"/>
      <c r="F893" s="67"/>
      <c r="G893" s="67"/>
      <c r="H893" s="67"/>
      <c r="I893" s="67"/>
      <c r="J893" s="67"/>
      <c r="K893" s="67"/>
      <c r="L893" s="67"/>
      <c r="M893" s="69"/>
      <c r="O893" s="11" t="s">
        <v>450</v>
      </c>
      <c r="P893" s="11" t="str" cm="1">
        <f t="array" ref="P893">_xlfn.XLOOKUP(O893,INDEX(Flettilisti,,1),INDEX(Flettilisti,,2),,0)</f>
        <v>Vantar flokkun</v>
      </c>
      <c r="Q893" s="11" t="str">
        <f>IF(ISBLANK(M893),"",IF(M893&gt;=Gögn!$J$2,"Styrkhæft","Óstyrkhæft"))</f>
        <v/>
      </c>
    </row>
    <row r="894" spans="1:17" x14ac:dyDescent="0.25">
      <c r="A894" s="37">
        <f t="shared" si="13"/>
        <v>893</v>
      </c>
      <c r="B894" s="67"/>
      <c r="C894" s="68"/>
      <c r="D894" s="67"/>
      <c r="E894" s="67"/>
      <c r="F894" s="67"/>
      <c r="G894" s="67"/>
      <c r="H894" s="67"/>
      <c r="I894" s="67"/>
      <c r="J894" s="67"/>
      <c r="K894" s="67"/>
      <c r="L894" s="67"/>
      <c r="M894" s="69"/>
      <c r="O894" s="11" t="s">
        <v>450</v>
      </c>
      <c r="P894" s="11" t="str" cm="1">
        <f t="array" ref="P894">_xlfn.XLOOKUP(O894,INDEX(Flettilisti,,1),INDEX(Flettilisti,,2),,0)</f>
        <v>Vantar flokkun</v>
      </c>
      <c r="Q894" s="11" t="str">
        <f>IF(ISBLANK(M894),"",IF(M894&gt;=Gögn!$J$2,"Styrkhæft","Óstyrkhæft"))</f>
        <v/>
      </c>
    </row>
    <row r="895" spans="1:17" x14ac:dyDescent="0.25">
      <c r="A895" s="37">
        <f t="shared" si="13"/>
        <v>894</v>
      </c>
      <c r="B895" s="67"/>
      <c r="C895" s="68"/>
      <c r="D895" s="67"/>
      <c r="E895" s="67"/>
      <c r="F895" s="67"/>
      <c r="G895" s="67"/>
      <c r="H895" s="67"/>
      <c r="I895" s="67"/>
      <c r="J895" s="67"/>
      <c r="K895" s="67"/>
      <c r="L895" s="67"/>
      <c r="M895" s="69"/>
      <c r="O895" s="11" t="s">
        <v>450</v>
      </c>
      <c r="P895" s="11" t="str" cm="1">
        <f t="array" ref="P895">_xlfn.XLOOKUP(O895,INDEX(Flettilisti,,1),INDEX(Flettilisti,,2),,0)</f>
        <v>Vantar flokkun</v>
      </c>
      <c r="Q895" s="11" t="str">
        <f>IF(ISBLANK(M895),"",IF(M895&gt;=Gögn!$J$2,"Styrkhæft","Óstyrkhæft"))</f>
        <v/>
      </c>
    </row>
    <row r="896" spans="1:17" x14ac:dyDescent="0.25">
      <c r="A896" s="37">
        <f t="shared" si="13"/>
        <v>895</v>
      </c>
      <c r="B896" s="67"/>
      <c r="C896" s="68"/>
      <c r="D896" s="67"/>
      <c r="E896" s="67"/>
      <c r="F896" s="67"/>
      <c r="G896" s="67"/>
      <c r="H896" s="67"/>
      <c r="I896" s="67"/>
      <c r="J896" s="67"/>
      <c r="K896" s="67"/>
      <c r="L896" s="67"/>
      <c r="M896" s="69"/>
      <c r="O896" s="11" t="s">
        <v>450</v>
      </c>
      <c r="P896" s="11" t="str" cm="1">
        <f t="array" ref="P896">_xlfn.XLOOKUP(O896,INDEX(Flettilisti,,1),INDEX(Flettilisti,,2),,0)</f>
        <v>Vantar flokkun</v>
      </c>
      <c r="Q896" s="11" t="str">
        <f>IF(ISBLANK(M896),"",IF(M896&gt;=Gögn!$J$2,"Styrkhæft","Óstyrkhæft"))</f>
        <v/>
      </c>
    </row>
    <row r="897" spans="1:17" x14ac:dyDescent="0.25">
      <c r="A897" s="37">
        <f t="shared" si="13"/>
        <v>896</v>
      </c>
      <c r="B897" s="67"/>
      <c r="C897" s="68"/>
      <c r="D897" s="67"/>
      <c r="E897" s="67"/>
      <c r="F897" s="67"/>
      <c r="G897" s="67"/>
      <c r="H897" s="67"/>
      <c r="I897" s="67"/>
      <c r="J897" s="67"/>
      <c r="K897" s="67"/>
      <c r="L897" s="67"/>
      <c r="M897" s="69"/>
      <c r="O897" s="11" t="s">
        <v>450</v>
      </c>
      <c r="P897" s="11" t="str" cm="1">
        <f t="array" ref="P897">_xlfn.XLOOKUP(O897,INDEX(Flettilisti,,1),INDEX(Flettilisti,,2),,0)</f>
        <v>Vantar flokkun</v>
      </c>
      <c r="Q897" s="11" t="str">
        <f>IF(ISBLANK(M897),"",IF(M897&gt;=Gögn!$J$2,"Styrkhæft","Óstyrkhæft"))</f>
        <v/>
      </c>
    </row>
    <row r="898" spans="1:17" x14ac:dyDescent="0.25">
      <c r="A898" s="37">
        <f t="shared" si="13"/>
        <v>897</v>
      </c>
      <c r="B898" s="67"/>
      <c r="C898" s="68"/>
      <c r="D898" s="67"/>
      <c r="E898" s="67"/>
      <c r="F898" s="67"/>
      <c r="G898" s="67"/>
      <c r="H898" s="67"/>
      <c r="I898" s="67"/>
      <c r="J898" s="67"/>
      <c r="K898" s="67"/>
      <c r="L898" s="67"/>
      <c r="M898" s="69"/>
      <c r="O898" s="11" t="s">
        <v>450</v>
      </c>
      <c r="P898" s="11" t="str" cm="1">
        <f t="array" ref="P898">_xlfn.XLOOKUP(O898,INDEX(Flettilisti,,1),INDEX(Flettilisti,,2),,0)</f>
        <v>Vantar flokkun</v>
      </c>
      <c r="Q898" s="11" t="str">
        <f>IF(ISBLANK(M898),"",IF(M898&gt;=Gögn!$J$2,"Styrkhæft","Óstyrkhæft"))</f>
        <v/>
      </c>
    </row>
    <row r="899" spans="1:17" x14ac:dyDescent="0.25">
      <c r="A899" s="37">
        <f t="shared" si="13"/>
        <v>898</v>
      </c>
      <c r="B899" s="67"/>
      <c r="C899" s="68"/>
      <c r="D899" s="67"/>
      <c r="E899" s="67"/>
      <c r="F899" s="67"/>
      <c r="G899" s="67"/>
      <c r="H899" s="67"/>
      <c r="I899" s="67"/>
      <c r="J899" s="67"/>
      <c r="K899" s="67"/>
      <c r="L899" s="67"/>
      <c r="M899" s="69"/>
      <c r="O899" s="11" t="s">
        <v>450</v>
      </c>
      <c r="P899" s="11" t="str" cm="1">
        <f t="array" ref="P899">_xlfn.XLOOKUP(O899,INDEX(Flettilisti,,1),INDEX(Flettilisti,,2),,0)</f>
        <v>Vantar flokkun</v>
      </c>
      <c r="Q899" s="11" t="str">
        <f>IF(ISBLANK(M899),"",IF(M899&gt;=Gögn!$J$2,"Styrkhæft","Óstyrkhæft"))</f>
        <v/>
      </c>
    </row>
    <row r="900" spans="1:17" x14ac:dyDescent="0.25">
      <c r="A900" s="37">
        <f t="shared" ref="A900:A963" si="14">A899+1</f>
        <v>899</v>
      </c>
      <c r="B900" s="67"/>
      <c r="C900" s="68"/>
      <c r="D900" s="67"/>
      <c r="E900" s="67"/>
      <c r="F900" s="67"/>
      <c r="G900" s="67"/>
      <c r="H900" s="67"/>
      <c r="I900" s="67"/>
      <c r="J900" s="67"/>
      <c r="K900" s="67"/>
      <c r="L900" s="67"/>
      <c r="M900" s="69"/>
      <c r="O900" s="11" t="s">
        <v>450</v>
      </c>
      <c r="P900" s="11" t="str" cm="1">
        <f t="array" ref="P900">_xlfn.XLOOKUP(O900,INDEX(Flettilisti,,1),INDEX(Flettilisti,,2),,0)</f>
        <v>Vantar flokkun</v>
      </c>
      <c r="Q900" s="11" t="str">
        <f>IF(ISBLANK(M900),"",IF(M900&gt;=Gögn!$J$2,"Styrkhæft","Óstyrkhæft"))</f>
        <v/>
      </c>
    </row>
    <row r="901" spans="1:17" x14ac:dyDescent="0.25">
      <c r="A901" s="37">
        <f t="shared" si="14"/>
        <v>900</v>
      </c>
      <c r="B901" s="67"/>
      <c r="C901" s="68"/>
      <c r="D901" s="67"/>
      <c r="E901" s="67"/>
      <c r="F901" s="67"/>
      <c r="G901" s="67"/>
      <c r="H901" s="67"/>
      <c r="I901" s="67"/>
      <c r="J901" s="67"/>
      <c r="K901" s="67"/>
      <c r="L901" s="67"/>
      <c r="M901" s="69"/>
      <c r="O901" s="11" t="s">
        <v>450</v>
      </c>
      <c r="P901" s="11" t="str" cm="1">
        <f t="array" ref="P901">_xlfn.XLOOKUP(O901,INDEX(Flettilisti,,1),INDEX(Flettilisti,,2),,0)</f>
        <v>Vantar flokkun</v>
      </c>
      <c r="Q901" s="11" t="str">
        <f>IF(ISBLANK(M901),"",IF(M901&gt;=Gögn!$J$2,"Styrkhæft","Óstyrkhæft"))</f>
        <v/>
      </c>
    </row>
    <row r="902" spans="1:17" x14ac:dyDescent="0.25">
      <c r="A902" s="37">
        <f t="shared" si="14"/>
        <v>901</v>
      </c>
      <c r="B902" s="67"/>
      <c r="C902" s="68"/>
      <c r="D902" s="67"/>
      <c r="E902" s="67"/>
      <c r="F902" s="67"/>
      <c r="G902" s="67"/>
      <c r="H902" s="67"/>
      <c r="I902" s="67"/>
      <c r="J902" s="67"/>
      <c r="K902" s="67"/>
      <c r="L902" s="67"/>
      <c r="M902" s="69"/>
      <c r="O902" s="11" t="s">
        <v>450</v>
      </c>
      <c r="P902" s="11" t="str" cm="1">
        <f t="array" ref="P902">_xlfn.XLOOKUP(O902,INDEX(Flettilisti,,1),INDEX(Flettilisti,,2),,0)</f>
        <v>Vantar flokkun</v>
      </c>
      <c r="Q902" s="11" t="str">
        <f>IF(ISBLANK(M902),"",IF(M902&gt;=Gögn!$J$2,"Styrkhæft","Óstyrkhæft"))</f>
        <v/>
      </c>
    </row>
    <row r="903" spans="1:17" x14ac:dyDescent="0.25">
      <c r="A903" s="37">
        <f t="shared" si="14"/>
        <v>902</v>
      </c>
      <c r="B903" s="67"/>
      <c r="C903" s="68"/>
      <c r="D903" s="67"/>
      <c r="E903" s="67"/>
      <c r="F903" s="67"/>
      <c r="G903" s="67"/>
      <c r="H903" s="67"/>
      <c r="I903" s="67"/>
      <c r="J903" s="67"/>
      <c r="K903" s="67"/>
      <c r="L903" s="67"/>
      <c r="M903" s="69"/>
      <c r="O903" s="11" t="s">
        <v>450</v>
      </c>
      <c r="P903" s="11" t="str" cm="1">
        <f t="array" ref="P903">_xlfn.XLOOKUP(O903,INDEX(Flettilisti,,1),INDEX(Flettilisti,,2),,0)</f>
        <v>Vantar flokkun</v>
      </c>
      <c r="Q903" s="11" t="str">
        <f>IF(ISBLANK(M903),"",IF(M903&gt;=Gögn!$J$2,"Styrkhæft","Óstyrkhæft"))</f>
        <v/>
      </c>
    </row>
    <row r="904" spans="1:17" x14ac:dyDescent="0.25">
      <c r="A904" s="37">
        <f t="shared" si="14"/>
        <v>903</v>
      </c>
      <c r="B904" s="67"/>
      <c r="C904" s="68"/>
      <c r="D904" s="67"/>
      <c r="E904" s="67"/>
      <c r="F904" s="67"/>
      <c r="G904" s="67"/>
      <c r="H904" s="67"/>
      <c r="I904" s="67"/>
      <c r="J904" s="67"/>
      <c r="K904" s="67"/>
      <c r="L904" s="67"/>
      <c r="M904" s="69"/>
      <c r="O904" s="11" t="s">
        <v>450</v>
      </c>
      <c r="P904" s="11" t="str" cm="1">
        <f t="array" ref="P904">_xlfn.XLOOKUP(O904,INDEX(Flettilisti,,1),INDEX(Flettilisti,,2),,0)</f>
        <v>Vantar flokkun</v>
      </c>
      <c r="Q904" s="11" t="str">
        <f>IF(ISBLANK(M904),"",IF(M904&gt;=Gögn!$J$2,"Styrkhæft","Óstyrkhæft"))</f>
        <v/>
      </c>
    </row>
    <row r="905" spans="1:17" x14ac:dyDescent="0.25">
      <c r="A905" s="37">
        <f t="shared" si="14"/>
        <v>904</v>
      </c>
      <c r="B905" s="67"/>
      <c r="C905" s="68"/>
      <c r="D905" s="67"/>
      <c r="E905" s="67"/>
      <c r="F905" s="67"/>
      <c r="G905" s="67"/>
      <c r="H905" s="67"/>
      <c r="I905" s="67"/>
      <c r="J905" s="67"/>
      <c r="K905" s="67"/>
      <c r="L905" s="67"/>
      <c r="M905" s="69"/>
      <c r="O905" s="11" t="s">
        <v>450</v>
      </c>
      <c r="P905" s="11" t="str" cm="1">
        <f t="array" ref="P905">_xlfn.XLOOKUP(O905,INDEX(Flettilisti,,1),INDEX(Flettilisti,,2),,0)</f>
        <v>Vantar flokkun</v>
      </c>
      <c r="Q905" s="11" t="str">
        <f>IF(ISBLANK(M905),"",IF(M905&gt;=Gögn!$J$2,"Styrkhæft","Óstyrkhæft"))</f>
        <v/>
      </c>
    </row>
    <row r="906" spans="1:17" x14ac:dyDescent="0.25">
      <c r="A906" s="37">
        <f t="shared" si="14"/>
        <v>905</v>
      </c>
      <c r="B906" s="67"/>
      <c r="C906" s="68"/>
      <c r="D906" s="67"/>
      <c r="E906" s="67"/>
      <c r="F906" s="67"/>
      <c r="G906" s="67"/>
      <c r="H906" s="67"/>
      <c r="I906" s="67"/>
      <c r="J906" s="67"/>
      <c r="K906" s="67"/>
      <c r="L906" s="67"/>
      <c r="M906" s="69"/>
      <c r="O906" s="11" t="s">
        <v>450</v>
      </c>
      <c r="P906" s="11" t="str" cm="1">
        <f t="array" ref="P906">_xlfn.XLOOKUP(O906,INDEX(Flettilisti,,1),INDEX(Flettilisti,,2),,0)</f>
        <v>Vantar flokkun</v>
      </c>
      <c r="Q906" s="11" t="str">
        <f>IF(ISBLANK(M906),"",IF(M906&gt;=Gögn!$J$2,"Styrkhæft","Óstyrkhæft"))</f>
        <v/>
      </c>
    </row>
    <row r="907" spans="1:17" x14ac:dyDescent="0.25">
      <c r="A907" s="37">
        <f t="shared" si="14"/>
        <v>906</v>
      </c>
      <c r="B907" s="67"/>
      <c r="C907" s="68"/>
      <c r="D907" s="67"/>
      <c r="E907" s="67"/>
      <c r="F907" s="67"/>
      <c r="G907" s="67"/>
      <c r="H907" s="67"/>
      <c r="I907" s="67"/>
      <c r="J907" s="67"/>
      <c r="K907" s="67"/>
      <c r="L907" s="67"/>
      <c r="M907" s="69"/>
      <c r="O907" s="11" t="s">
        <v>450</v>
      </c>
      <c r="P907" s="11" t="str" cm="1">
        <f t="array" ref="P907">_xlfn.XLOOKUP(O907,INDEX(Flettilisti,,1),INDEX(Flettilisti,,2),,0)</f>
        <v>Vantar flokkun</v>
      </c>
      <c r="Q907" s="11" t="str">
        <f>IF(ISBLANK(M907),"",IF(M907&gt;=Gögn!$J$2,"Styrkhæft","Óstyrkhæft"))</f>
        <v/>
      </c>
    </row>
    <row r="908" spans="1:17" x14ac:dyDescent="0.25">
      <c r="A908" s="37">
        <f t="shared" si="14"/>
        <v>907</v>
      </c>
      <c r="B908" s="67"/>
      <c r="C908" s="68"/>
      <c r="D908" s="67"/>
      <c r="E908" s="67"/>
      <c r="F908" s="67"/>
      <c r="G908" s="67"/>
      <c r="H908" s="67"/>
      <c r="I908" s="67"/>
      <c r="J908" s="67"/>
      <c r="K908" s="67"/>
      <c r="L908" s="67"/>
      <c r="M908" s="69"/>
      <c r="O908" s="11" t="s">
        <v>450</v>
      </c>
      <c r="P908" s="11" t="str" cm="1">
        <f t="array" ref="P908">_xlfn.XLOOKUP(O908,INDEX(Flettilisti,,1),INDEX(Flettilisti,,2),,0)</f>
        <v>Vantar flokkun</v>
      </c>
      <c r="Q908" s="11" t="str">
        <f>IF(ISBLANK(M908),"",IF(M908&gt;=Gögn!$J$2,"Styrkhæft","Óstyrkhæft"))</f>
        <v/>
      </c>
    </row>
    <row r="909" spans="1:17" x14ac:dyDescent="0.25">
      <c r="A909" s="37">
        <f t="shared" si="14"/>
        <v>908</v>
      </c>
      <c r="B909" s="67"/>
      <c r="C909" s="68"/>
      <c r="D909" s="67"/>
      <c r="E909" s="67"/>
      <c r="F909" s="67"/>
      <c r="G909" s="67"/>
      <c r="H909" s="67"/>
      <c r="I909" s="67"/>
      <c r="J909" s="67"/>
      <c r="K909" s="67"/>
      <c r="L909" s="67"/>
      <c r="M909" s="69"/>
      <c r="O909" s="11" t="s">
        <v>450</v>
      </c>
      <c r="P909" s="11" t="str" cm="1">
        <f t="array" ref="P909">_xlfn.XLOOKUP(O909,INDEX(Flettilisti,,1),INDEX(Flettilisti,,2),,0)</f>
        <v>Vantar flokkun</v>
      </c>
      <c r="Q909" s="11" t="str">
        <f>IF(ISBLANK(M909),"",IF(M909&gt;=Gögn!$J$2,"Styrkhæft","Óstyrkhæft"))</f>
        <v/>
      </c>
    </row>
    <row r="910" spans="1:17" x14ac:dyDescent="0.25">
      <c r="A910" s="37">
        <f t="shared" si="14"/>
        <v>909</v>
      </c>
      <c r="B910" s="67"/>
      <c r="C910" s="68"/>
      <c r="D910" s="67"/>
      <c r="E910" s="67"/>
      <c r="F910" s="67"/>
      <c r="G910" s="67"/>
      <c r="H910" s="67"/>
      <c r="I910" s="67"/>
      <c r="J910" s="67"/>
      <c r="K910" s="67"/>
      <c r="L910" s="67"/>
      <c r="M910" s="69"/>
      <c r="O910" s="11" t="s">
        <v>450</v>
      </c>
      <c r="P910" s="11" t="str" cm="1">
        <f t="array" ref="P910">_xlfn.XLOOKUP(O910,INDEX(Flettilisti,,1),INDEX(Flettilisti,,2),,0)</f>
        <v>Vantar flokkun</v>
      </c>
      <c r="Q910" s="11" t="str">
        <f>IF(ISBLANK(M910),"",IF(M910&gt;=Gögn!$J$2,"Styrkhæft","Óstyrkhæft"))</f>
        <v/>
      </c>
    </row>
    <row r="911" spans="1:17" x14ac:dyDescent="0.25">
      <c r="A911" s="37">
        <f t="shared" si="14"/>
        <v>910</v>
      </c>
      <c r="B911" s="67"/>
      <c r="C911" s="68"/>
      <c r="D911" s="67"/>
      <c r="E911" s="67"/>
      <c r="F911" s="67"/>
      <c r="G911" s="67"/>
      <c r="H911" s="67"/>
      <c r="I911" s="67"/>
      <c r="J911" s="67"/>
      <c r="K911" s="67"/>
      <c r="L911" s="67"/>
      <c r="M911" s="69"/>
      <c r="O911" s="11" t="s">
        <v>450</v>
      </c>
      <c r="P911" s="11" t="str" cm="1">
        <f t="array" ref="P911">_xlfn.XLOOKUP(O911,INDEX(Flettilisti,,1),INDEX(Flettilisti,,2),,0)</f>
        <v>Vantar flokkun</v>
      </c>
      <c r="Q911" s="11" t="str">
        <f>IF(ISBLANK(M911),"",IF(M911&gt;=Gögn!$J$2,"Styrkhæft","Óstyrkhæft"))</f>
        <v/>
      </c>
    </row>
    <row r="912" spans="1:17" x14ac:dyDescent="0.25">
      <c r="A912" s="37">
        <f t="shared" si="14"/>
        <v>911</v>
      </c>
      <c r="B912" s="67"/>
      <c r="C912" s="68"/>
      <c r="D912" s="67"/>
      <c r="E912" s="67"/>
      <c r="F912" s="67"/>
      <c r="G912" s="67"/>
      <c r="H912" s="67"/>
      <c r="I912" s="67"/>
      <c r="J912" s="67"/>
      <c r="K912" s="67"/>
      <c r="L912" s="67"/>
      <c r="M912" s="69"/>
      <c r="O912" s="11" t="s">
        <v>450</v>
      </c>
      <c r="P912" s="11" t="str" cm="1">
        <f t="array" ref="P912">_xlfn.XLOOKUP(O912,INDEX(Flettilisti,,1),INDEX(Flettilisti,,2),,0)</f>
        <v>Vantar flokkun</v>
      </c>
      <c r="Q912" s="11" t="str">
        <f>IF(ISBLANK(M912),"",IF(M912&gt;=Gögn!$J$2,"Styrkhæft","Óstyrkhæft"))</f>
        <v/>
      </c>
    </row>
    <row r="913" spans="1:17" x14ac:dyDescent="0.25">
      <c r="A913" s="37">
        <f t="shared" si="14"/>
        <v>912</v>
      </c>
      <c r="B913" s="67"/>
      <c r="C913" s="68"/>
      <c r="D913" s="67"/>
      <c r="E913" s="67"/>
      <c r="F913" s="67"/>
      <c r="G913" s="67"/>
      <c r="H913" s="67"/>
      <c r="I913" s="67"/>
      <c r="J913" s="67"/>
      <c r="K913" s="67"/>
      <c r="L913" s="67"/>
      <c r="M913" s="69"/>
      <c r="O913" s="11" t="s">
        <v>450</v>
      </c>
      <c r="P913" s="11" t="str" cm="1">
        <f t="array" ref="P913">_xlfn.XLOOKUP(O913,INDEX(Flettilisti,,1),INDEX(Flettilisti,,2),,0)</f>
        <v>Vantar flokkun</v>
      </c>
      <c r="Q913" s="11" t="str">
        <f>IF(ISBLANK(M913),"",IF(M913&gt;=Gögn!$J$2,"Styrkhæft","Óstyrkhæft"))</f>
        <v/>
      </c>
    </row>
    <row r="914" spans="1:17" x14ac:dyDescent="0.25">
      <c r="A914" s="37">
        <f t="shared" si="14"/>
        <v>913</v>
      </c>
      <c r="B914" s="67"/>
      <c r="C914" s="68"/>
      <c r="D914" s="67"/>
      <c r="E914" s="67"/>
      <c r="F914" s="67"/>
      <c r="G914" s="67"/>
      <c r="H914" s="67"/>
      <c r="I914" s="67"/>
      <c r="J914" s="67"/>
      <c r="K914" s="67"/>
      <c r="L914" s="67"/>
      <c r="M914" s="69"/>
      <c r="O914" s="11" t="s">
        <v>450</v>
      </c>
      <c r="P914" s="11" t="str" cm="1">
        <f t="array" ref="P914">_xlfn.XLOOKUP(O914,INDEX(Flettilisti,,1),INDEX(Flettilisti,,2),,0)</f>
        <v>Vantar flokkun</v>
      </c>
      <c r="Q914" s="11" t="str">
        <f>IF(ISBLANK(M914),"",IF(M914&gt;=Gögn!$J$2,"Styrkhæft","Óstyrkhæft"))</f>
        <v/>
      </c>
    </row>
    <row r="915" spans="1:17" x14ac:dyDescent="0.25">
      <c r="A915" s="37">
        <f t="shared" si="14"/>
        <v>914</v>
      </c>
      <c r="B915" s="67"/>
      <c r="C915" s="68"/>
      <c r="D915" s="67"/>
      <c r="E915" s="67"/>
      <c r="F915" s="67"/>
      <c r="G915" s="67"/>
      <c r="H915" s="67"/>
      <c r="I915" s="67"/>
      <c r="J915" s="67"/>
      <c r="K915" s="67"/>
      <c r="L915" s="67"/>
      <c r="M915" s="69"/>
      <c r="O915" s="11" t="s">
        <v>450</v>
      </c>
      <c r="P915" s="11" t="str" cm="1">
        <f t="array" ref="P915">_xlfn.XLOOKUP(O915,INDEX(Flettilisti,,1),INDEX(Flettilisti,,2),,0)</f>
        <v>Vantar flokkun</v>
      </c>
      <c r="Q915" s="11" t="str">
        <f>IF(ISBLANK(M915),"",IF(M915&gt;=Gögn!$J$2,"Styrkhæft","Óstyrkhæft"))</f>
        <v/>
      </c>
    </row>
    <row r="916" spans="1:17" x14ac:dyDescent="0.25">
      <c r="A916" s="37">
        <f t="shared" si="14"/>
        <v>915</v>
      </c>
      <c r="B916" s="67"/>
      <c r="C916" s="68"/>
      <c r="D916" s="67"/>
      <c r="E916" s="67"/>
      <c r="F916" s="67"/>
      <c r="G916" s="67"/>
      <c r="H916" s="67"/>
      <c r="I916" s="67"/>
      <c r="J916" s="67"/>
      <c r="K916" s="67"/>
      <c r="L916" s="67"/>
      <c r="M916" s="69"/>
      <c r="O916" s="11" t="s">
        <v>450</v>
      </c>
      <c r="P916" s="11" t="str" cm="1">
        <f t="array" ref="P916">_xlfn.XLOOKUP(O916,INDEX(Flettilisti,,1),INDEX(Flettilisti,,2),,0)</f>
        <v>Vantar flokkun</v>
      </c>
      <c r="Q916" s="11" t="str">
        <f>IF(ISBLANK(M916),"",IF(M916&gt;=Gögn!$J$2,"Styrkhæft","Óstyrkhæft"))</f>
        <v/>
      </c>
    </row>
    <row r="917" spans="1:17" x14ac:dyDescent="0.25">
      <c r="A917" s="37">
        <f t="shared" si="14"/>
        <v>916</v>
      </c>
      <c r="B917" s="67"/>
      <c r="C917" s="68"/>
      <c r="D917" s="67"/>
      <c r="E917" s="67"/>
      <c r="F917" s="67"/>
      <c r="G917" s="67"/>
      <c r="H917" s="67"/>
      <c r="I917" s="67"/>
      <c r="J917" s="67"/>
      <c r="K917" s="67"/>
      <c r="L917" s="67"/>
      <c r="M917" s="69"/>
      <c r="O917" s="11" t="s">
        <v>450</v>
      </c>
      <c r="P917" s="11" t="str" cm="1">
        <f t="array" ref="P917">_xlfn.XLOOKUP(O917,INDEX(Flettilisti,,1),INDEX(Flettilisti,,2),,0)</f>
        <v>Vantar flokkun</v>
      </c>
      <c r="Q917" s="11" t="str">
        <f>IF(ISBLANK(M917),"",IF(M917&gt;=Gögn!$J$2,"Styrkhæft","Óstyrkhæft"))</f>
        <v/>
      </c>
    </row>
    <row r="918" spans="1:17" x14ac:dyDescent="0.25">
      <c r="A918" s="37">
        <f t="shared" si="14"/>
        <v>917</v>
      </c>
      <c r="B918" s="67"/>
      <c r="C918" s="68"/>
      <c r="D918" s="67"/>
      <c r="E918" s="67"/>
      <c r="F918" s="67"/>
      <c r="G918" s="67"/>
      <c r="H918" s="67"/>
      <c r="I918" s="67"/>
      <c r="J918" s="67"/>
      <c r="K918" s="67"/>
      <c r="L918" s="67"/>
      <c r="M918" s="69"/>
      <c r="O918" s="11" t="s">
        <v>450</v>
      </c>
      <c r="P918" s="11" t="str" cm="1">
        <f t="array" ref="P918">_xlfn.XLOOKUP(O918,INDEX(Flettilisti,,1),INDEX(Flettilisti,,2),,0)</f>
        <v>Vantar flokkun</v>
      </c>
      <c r="Q918" s="11" t="str">
        <f>IF(ISBLANK(M918),"",IF(M918&gt;=Gögn!$J$2,"Styrkhæft","Óstyrkhæft"))</f>
        <v/>
      </c>
    </row>
    <row r="919" spans="1:17" x14ac:dyDescent="0.25">
      <c r="A919" s="37">
        <f t="shared" si="14"/>
        <v>918</v>
      </c>
      <c r="B919" s="67"/>
      <c r="C919" s="68"/>
      <c r="D919" s="67"/>
      <c r="E919" s="67"/>
      <c r="F919" s="67"/>
      <c r="G919" s="67"/>
      <c r="H919" s="67"/>
      <c r="I919" s="67"/>
      <c r="J919" s="67"/>
      <c r="K919" s="67"/>
      <c r="L919" s="67"/>
      <c r="M919" s="69"/>
      <c r="O919" s="11" t="s">
        <v>450</v>
      </c>
      <c r="P919" s="11" t="str" cm="1">
        <f t="array" ref="P919">_xlfn.XLOOKUP(O919,INDEX(Flettilisti,,1),INDEX(Flettilisti,,2),,0)</f>
        <v>Vantar flokkun</v>
      </c>
      <c r="Q919" s="11" t="str">
        <f>IF(ISBLANK(M919),"",IF(M919&gt;=Gögn!$J$2,"Styrkhæft","Óstyrkhæft"))</f>
        <v/>
      </c>
    </row>
    <row r="920" spans="1:17" x14ac:dyDescent="0.25">
      <c r="A920" s="37">
        <f t="shared" si="14"/>
        <v>919</v>
      </c>
      <c r="B920" s="67"/>
      <c r="C920" s="68"/>
      <c r="D920" s="67"/>
      <c r="E920" s="67"/>
      <c r="F920" s="67"/>
      <c r="G920" s="67"/>
      <c r="H920" s="67"/>
      <c r="I920" s="67"/>
      <c r="J920" s="67"/>
      <c r="K920" s="67"/>
      <c r="L920" s="67"/>
      <c r="M920" s="69"/>
      <c r="O920" s="11" t="s">
        <v>450</v>
      </c>
      <c r="P920" s="11" t="str" cm="1">
        <f t="array" ref="P920">_xlfn.XLOOKUP(O920,INDEX(Flettilisti,,1),INDEX(Flettilisti,,2),,0)</f>
        <v>Vantar flokkun</v>
      </c>
      <c r="Q920" s="11" t="str">
        <f>IF(ISBLANK(M920),"",IF(M920&gt;=Gögn!$J$2,"Styrkhæft","Óstyrkhæft"))</f>
        <v/>
      </c>
    </row>
    <row r="921" spans="1:17" x14ac:dyDescent="0.25">
      <c r="A921" s="37">
        <f t="shared" si="14"/>
        <v>920</v>
      </c>
      <c r="B921" s="67"/>
      <c r="C921" s="68"/>
      <c r="D921" s="67"/>
      <c r="E921" s="67"/>
      <c r="F921" s="67"/>
      <c r="G921" s="67"/>
      <c r="H921" s="67"/>
      <c r="I921" s="67"/>
      <c r="J921" s="67"/>
      <c r="K921" s="67"/>
      <c r="L921" s="67"/>
      <c r="M921" s="69"/>
      <c r="O921" s="11" t="s">
        <v>450</v>
      </c>
      <c r="P921" s="11" t="str" cm="1">
        <f t="array" ref="P921">_xlfn.XLOOKUP(O921,INDEX(Flettilisti,,1),INDEX(Flettilisti,,2),,0)</f>
        <v>Vantar flokkun</v>
      </c>
      <c r="Q921" s="11" t="str">
        <f>IF(ISBLANK(M921),"",IF(M921&gt;=Gögn!$J$2,"Styrkhæft","Óstyrkhæft"))</f>
        <v/>
      </c>
    </row>
    <row r="922" spans="1:17" x14ac:dyDescent="0.25">
      <c r="A922" s="37">
        <f t="shared" si="14"/>
        <v>921</v>
      </c>
      <c r="B922" s="67"/>
      <c r="C922" s="68"/>
      <c r="D922" s="67"/>
      <c r="E922" s="67"/>
      <c r="F922" s="67"/>
      <c r="G922" s="67"/>
      <c r="H922" s="67"/>
      <c r="I922" s="67"/>
      <c r="J922" s="67"/>
      <c r="K922" s="67"/>
      <c r="L922" s="67"/>
      <c r="M922" s="69"/>
      <c r="O922" s="11" t="s">
        <v>450</v>
      </c>
      <c r="P922" s="11" t="str" cm="1">
        <f t="array" ref="P922">_xlfn.XLOOKUP(O922,INDEX(Flettilisti,,1),INDEX(Flettilisti,,2),,0)</f>
        <v>Vantar flokkun</v>
      </c>
      <c r="Q922" s="11" t="str">
        <f>IF(ISBLANK(M922),"",IF(M922&gt;=Gögn!$J$2,"Styrkhæft","Óstyrkhæft"))</f>
        <v/>
      </c>
    </row>
    <row r="923" spans="1:17" x14ac:dyDescent="0.25">
      <c r="A923" s="37">
        <f t="shared" si="14"/>
        <v>922</v>
      </c>
      <c r="B923" s="67"/>
      <c r="C923" s="68"/>
      <c r="D923" s="67"/>
      <c r="E923" s="67"/>
      <c r="F923" s="67"/>
      <c r="G923" s="67"/>
      <c r="H923" s="67"/>
      <c r="I923" s="67"/>
      <c r="J923" s="67"/>
      <c r="K923" s="67"/>
      <c r="L923" s="67"/>
      <c r="M923" s="69"/>
      <c r="O923" s="11" t="s">
        <v>450</v>
      </c>
      <c r="P923" s="11" t="str" cm="1">
        <f t="array" ref="P923">_xlfn.XLOOKUP(O923,INDEX(Flettilisti,,1),INDEX(Flettilisti,,2),,0)</f>
        <v>Vantar flokkun</v>
      </c>
      <c r="Q923" s="11" t="str">
        <f>IF(ISBLANK(M923),"",IF(M923&gt;=Gögn!$J$2,"Styrkhæft","Óstyrkhæft"))</f>
        <v/>
      </c>
    </row>
    <row r="924" spans="1:17" x14ac:dyDescent="0.25">
      <c r="A924" s="37">
        <f t="shared" si="14"/>
        <v>923</v>
      </c>
      <c r="B924" s="67"/>
      <c r="C924" s="68"/>
      <c r="D924" s="67"/>
      <c r="E924" s="67"/>
      <c r="F924" s="67"/>
      <c r="G924" s="67"/>
      <c r="H924" s="67"/>
      <c r="I924" s="67"/>
      <c r="J924" s="67"/>
      <c r="K924" s="67"/>
      <c r="L924" s="67"/>
      <c r="M924" s="69"/>
      <c r="O924" s="11" t="s">
        <v>450</v>
      </c>
      <c r="P924" s="11" t="str" cm="1">
        <f t="array" ref="P924">_xlfn.XLOOKUP(O924,INDEX(Flettilisti,,1),INDEX(Flettilisti,,2),,0)</f>
        <v>Vantar flokkun</v>
      </c>
      <c r="Q924" s="11" t="str">
        <f>IF(ISBLANK(M924),"",IF(M924&gt;=Gögn!$J$2,"Styrkhæft","Óstyrkhæft"))</f>
        <v/>
      </c>
    </row>
    <row r="925" spans="1:17" x14ac:dyDescent="0.25">
      <c r="A925" s="37">
        <f t="shared" si="14"/>
        <v>924</v>
      </c>
      <c r="B925" s="67"/>
      <c r="C925" s="68"/>
      <c r="D925" s="67"/>
      <c r="E925" s="67"/>
      <c r="F925" s="67"/>
      <c r="G925" s="67"/>
      <c r="H925" s="67"/>
      <c r="I925" s="67"/>
      <c r="J925" s="67"/>
      <c r="K925" s="67"/>
      <c r="L925" s="67"/>
      <c r="M925" s="69"/>
      <c r="O925" s="11" t="s">
        <v>450</v>
      </c>
      <c r="P925" s="11" t="str" cm="1">
        <f t="array" ref="P925">_xlfn.XLOOKUP(O925,INDEX(Flettilisti,,1),INDEX(Flettilisti,,2),,0)</f>
        <v>Vantar flokkun</v>
      </c>
      <c r="Q925" s="11" t="str">
        <f>IF(ISBLANK(M925),"",IF(M925&gt;=Gögn!$J$2,"Styrkhæft","Óstyrkhæft"))</f>
        <v/>
      </c>
    </row>
    <row r="926" spans="1:17" x14ac:dyDescent="0.25">
      <c r="A926" s="37">
        <f t="shared" si="14"/>
        <v>925</v>
      </c>
      <c r="B926" s="67"/>
      <c r="C926" s="68"/>
      <c r="D926" s="67"/>
      <c r="E926" s="67"/>
      <c r="F926" s="67"/>
      <c r="G926" s="67"/>
      <c r="H926" s="67"/>
      <c r="I926" s="67"/>
      <c r="J926" s="67"/>
      <c r="K926" s="67"/>
      <c r="L926" s="67"/>
      <c r="M926" s="69"/>
      <c r="O926" s="11" t="s">
        <v>450</v>
      </c>
      <c r="P926" s="11" t="str" cm="1">
        <f t="array" ref="P926">_xlfn.XLOOKUP(O926,INDEX(Flettilisti,,1),INDEX(Flettilisti,,2),,0)</f>
        <v>Vantar flokkun</v>
      </c>
      <c r="Q926" s="11" t="str">
        <f>IF(ISBLANK(M926),"",IF(M926&gt;=Gögn!$J$2,"Styrkhæft","Óstyrkhæft"))</f>
        <v/>
      </c>
    </row>
    <row r="927" spans="1:17" x14ac:dyDescent="0.25">
      <c r="A927" s="37">
        <f t="shared" si="14"/>
        <v>926</v>
      </c>
      <c r="B927" s="67"/>
      <c r="C927" s="68"/>
      <c r="D927" s="67"/>
      <c r="E927" s="67"/>
      <c r="F927" s="67"/>
      <c r="G927" s="67"/>
      <c r="H927" s="67"/>
      <c r="I927" s="67"/>
      <c r="J927" s="67"/>
      <c r="K927" s="67"/>
      <c r="L927" s="67"/>
      <c r="M927" s="69"/>
      <c r="O927" s="11" t="s">
        <v>450</v>
      </c>
      <c r="P927" s="11" t="str" cm="1">
        <f t="array" ref="P927">_xlfn.XLOOKUP(O927,INDEX(Flettilisti,,1),INDEX(Flettilisti,,2),,0)</f>
        <v>Vantar flokkun</v>
      </c>
      <c r="Q927" s="11" t="str">
        <f>IF(ISBLANK(M927),"",IF(M927&gt;=Gögn!$J$2,"Styrkhæft","Óstyrkhæft"))</f>
        <v/>
      </c>
    </row>
    <row r="928" spans="1:17" x14ac:dyDescent="0.25">
      <c r="A928" s="37">
        <f t="shared" si="14"/>
        <v>927</v>
      </c>
      <c r="B928" s="67"/>
      <c r="C928" s="68"/>
      <c r="D928" s="67"/>
      <c r="E928" s="67"/>
      <c r="F928" s="67"/>
      <c r="G928" s="67"/>
      <c r="H928" s="67"/>
      <c r="I928" s="67"/>
      <c r="J928" s="67"/>
      <c r="K928" s="67"/>
      <c r="L928" s="67"/>
      <c r="M928" s="69"/>
      <c r="O928" s="11" t="s">
        <v>450</v>
      </c>
      <c r="P928" s="11" t="str" cm="1">
        <f t="array" ref="P928">_xlfn.XLOOKUP(O928,INDEX(Flettilisti,,1),INDEX(Flettilisti,,2),,0)</f>
        <v>Vantar flokkun</v>
      </c>
      <c r="Q928" s="11" t="str">
        <f>IF(ISBLANK(M928),"",IF(M928&gt;=Gögn!$J$2,"Styrkhæft","Óstyrkhæft"))</f>
        <v/>
      </c>
    </row>
    <row r="929" spans="1:17" x14ac:dyDescent="0.25">
      <c r="A929" s="37">
        <f t="shared" si="14"/>
        <v>928</v>
      </c>
      <c r="B929" s="67"/>
      <c r="C929" s="68"/>
      <c r="D929" s="67"/>
      <c r="E929" s="67"/>
      <c r="F929" s="67"/>
      <c r="G929" s="67"/>
      <c r="H929" s="67"/>
      <c r="I929" s="67"/>
      <c r="J929" s="67"/>
      <c r="K929" s="67"/>
      <c r="L929" s="67"/>
      <c r="M929" s="69"/>
      <c r="O929" s="11" t="s">
        <v>450</v>
      </c>
      <c r="P929" s="11" t="str" cm="1">
        <f t="array" ref="P929">_xlfn.XLOOKUP(O929,INDEX(Flettilisti,,1),INDEX(Flettilisti,,2),,0)</f>
        <v>Vantar flokkun</v>
      </c>
      <c r="Q929" s="11" t="str">
        <f>IF(ISBLANK(M929),"",IF(M929&gt;=Gögn!$J$2,"Styrkhæft","Óstyrkhæft"))</f>
        <v/>
      </c>
    </row>
    <row r="930" spans="1:17" x14ac:dyDescent="0.25">
      <c r="A930" s="37">
        <f t="shared" si="14"/>
        <v>929</v>
      </c>
      <c r="B930" s="67"/>
      <c r="C930" s="68"/>
      <c r="D930" s="67"/>
      <c r="E930" s="67"/>
      <c r="F930" s="67"/>
      <c r="G930" s="67"/>
      <c r="H930" s="67"/>
      <c r="I930" s="67"/>
      <c r="J930" s="67"/>
      <c r="K930" s="67"/>
      <c r="L930" s="67"/>
      <c r="M930" s="69"/>
      <c r="O930" s="11" t="s">
        <v>450</v>
      </c>
      <c r="P930" s="11" t="str" cm="1">
        <f t="array" ref="P930">_xlfn.XLOOKUP(O930,INDEX(Flettilisti,,1),INDEX(Flettilisti,,2),,0)</f>
        <v>Vantar flokkun</v>
      </c>
      <c r="Q930" s="11" t="str">
        <f>IF(ISBLANK(M930),"",IF(M930&gt;=Gögn!$J$2,"Styrkhæft","Óstyrkhæft"))</f>
        <v/>
      </c>
    </row>
    <row r="931" spans="1:17" x14ac:dyDescent="0.25">
      <c r="A931" s="37">
        <f t="shared" si="14"/>
        <v>930</v>
      </c>
      <c r="B931" s="67"/>
      <c r="C931" s="68"/>
      <c r="D931" s="67"/>
      <c r="E931" s="67"/>
      <c r="F931" s="67"/>
      <c r="G931" s="67"/>
      <c r="H931" s="67"/>
      <c r="I931" s="67"/>
      <c r="J931" s="67"/>
      <c r="K931" s="67"/>
      <c r="L931" s="67"/>
      <c r="M931" s="69"/>
      <c r="O931" s="11" t="s">
        <v>450</v>
      </c>
      <c r="P931" s="11" t="str" cm="1">
        <f t="array" ref="P931">_xlfn.XLOOKUP(O931,INDEX(Flettilisti,,1),INDEX(Flettilisti,,2),,0)</f>
        <v>Vantar flokkun</v>
      </c>
      <c r="Q931" s="11" t="str">
        <f>IF(ISBLANK(M931),"",IF(M931&gt;=Gögn!$J$2,"Styrkhæft","Óstyrkhæft"))</f>
        <v/>
      </c>
    </row>
    <row r="932" spans="1:17" x14ac:dyDescent="0.25">
      <c r="A932" s="37">
        <f t="shared" si="14"/>
        <v>931</v>
      </c>
      <c r="B932" s="67"/>
      <c r="C932" s="68"/>
      <c r="D932" s="67"/>
      <c r="E932" s="67"/>
      <c r="F932" s="67"/>
      <c r="G932" s="67"/>
      <c r="H932" s="67"/>
      <c r="I932" s="67"/>
      <c r="J932" s="67"/>
      <c r="K932" s="67"/>
      <c r="L932" s="67"/>
      <c r="M932" s="69"/>
      <c r="O932" s="11" t="s">
        <v>450</v>
      </c>
      <c r="P932" s="11" t="str" cm="1">
        <f t="array" ref="P932">_xlfn.XLOOKUP(O932,INDEX(Flettilisti,,1),INDEX(Flettilisti,,2),,0)</f>
        <v>Vantar flokkun</v>
      </c>
      <c r="Q932" s="11" t="str">
        <f>IF(ISBLANK(M932),"",IF(M932&gt;=Gögn!$J$2,"Styrkhæft","Óstyrkhæft"))</f>
        <v/>
      </c>
    </row>
    <row r="933" spans="1:17" x14ac:dyDescent="0.25">
      <c r="A933" s="37">
        <f t="shared" si="14"/>
        <v>932</v>
      </c>
      <c r="B933" s="67"/>
      <c r="C933" s="68"/>
      <c r="D933" s="67"/>
      <c r="E933" s="67"/>
      <c r="F933" s="67"/>
      <c r="G933" s="67"/>
      <c r="H933" s="67"/>
      <c r="I933" s="67"/>
      <c r="J933" s="67"/>
      <c r="K933" s="67"/>
      <c r="L933" s="67"/>
      <c r="M933" s="69"/>
      <c r="O933" s="11" t="s">
        <v>450</v>
      </c>
      <c r="P933" s="11" t="str" cm="1">
        <f t="array" ref="P933">_xlfn.XLOOKUP(O933,INDEX(Flettilisti,,1),INDEX(Flettilisti,,2),,0)</f>
        <v>Vantar flokkun</v>
      </c>
      <c r="Q933" s="11" t="str">
        <f>IF(ISBLANK(M933),"",IF(M933&gt;=Gögn!$J$2,"Styrkhæft","Óstyrkhæft"))</f>
        <v/>
      </c>
    </row>
    <row r="934" spans="1:17" x14ac:dyDescent="0.25">
      <c r="A934" s="37">
        <f t="shared" si="14"/>
        <v>933</v>
      </c>
      <c r="B934" s="67"/>
      <c r="C934" s="68"/>
      <c r="D934" s="67"/>
      <c r="E934" s="67"/>
      <c r="F934" s="67"/>
      <c r="G934" s="67"/>
      <c r="H934" s="67"/>
      <c r="I934" s="67"/>
      <c r="J934" s="67"/>
      <c r="K934" s="67"/>
      <c r="L934" s="67"/>
      <c r="M934" s="69"/>
      <c r="O934" s="11" t="s">
        <v>450</v>
      </c>
      <c r="P934" s="11" t="str" cm="1">
        <f t="array" ref="P934">_xlfn.XLOOKUP(O934,INDEX(Flettilisti,,1),INDEX(Flettilisti,,2),,0)</f>
        <v>Vantar flokkun</v>
      </c>
      <c r="Q934" s="11" t="str">
        <f>IF(ISBLANK(M934),"",IF(M934&gt;=Gögn!$J$2,"Styrkhæft","Óstyrkhæft"))</f>
        <v/>
      </c>
    </row>
    <row r="935" spans="1:17" x14ac:dyDescent="0.25">
      <c r="A935" s="37">
        <f t="shared" si="14"/>
        <v>934</v>
      </c>
      <c r="B935" s="67"/>
      <c r="C935" s="68"/>
      <c r="D935" s="67"/>
      <c r="E935" s="67"/>
      <c r="F935" s="67"/>
      <c r="G935" s="67"/>
      <c r="H935" s="67"/>
      <c r="I935" s="67"/>
      <c r="J935" s="67"/>
      <c r="K935" s="67"/>
      <c r="L935" s="67"/>
      <c r="M935" s="69"/>
      <c r="O935" s="11" t="s">
        <v>450</v>
      </c>
      <c r="P935" s="11" t="str" cm="1">
        <f t="array" ref="P935">_xlfn.XLOOKUP(O935,INDEX(Flettilisti,,1),INDEX(Flettilisti,,2),,0)</f>
        <v>Vantar flokkun</v>
      </c>
      <c r="Q935" s="11" t="str">
        <f>IF(ISBLANK(M935),"",IF(M935&gt;=Gögn!$J$2,"Styrkhæft","Óstyrkhæft"))</f>
        <v/>
      </c>
    </row>
    <row r="936" spans="1:17" x14ac:dyDescent="0.25">
      <c r="A936" s="37">
        <f t="shared" si="14"/>
        <v>935</v>
      </c>
      <c r="B936" s="67"/>
      <c r="C936" s="68"/>
      <c r="D936" s="67"/>
      <c r="E936" s="67"/>
      <c r="F936" s="67"/>
      <c r="G936" s="67"/>
      <c r="H936" s="67"/>
      <c r="I936" s="67"/>
      <c r="J936" s="67"/>
      <c r="K936" s="67"/>
      <c r="L936" s="67"/>
      <c r="M936" s="69"/>
      <c r="O936" s="11" t="s">
        <v>450</v>
      </c>
      <c r="P936" s="11" t="str" cm="1">
        <f t="array" ref="P936">_xlfn.XLOOKUP(O936,INDEX(Flettilisti,,1),INDEX(Flettilisti,,2),,0)</f>
        <v>Vantar flokkun</v>
      </c>
      <c r="Q936" s="11" t="str">
        <f>IF(ISBLANK(M936),"",IF(M936&gt;=Gögn!$J$2,"Styrkhæft","Óstyrkhæft"))</f>
        <v/>
      </c>
    </row>
    <row r="937" spans="1:17" x14ac:dyDescent="0.25">
      <c r="A937" s="37">
        <f t="shared" si="14"/>
        <v>936</v>
      </c>
      <c r="B937" s="67"/>
      <c r="C937" s="68"/>
      <c r="D937" s="67"/>
      <c r="E937" s="67"/>
      <c r="F937" s="67"/>
      <c r="G937" s="67"/>
      <c r="H937" s="67"/>
      <c r="I937" s="67"/>
      <c r="J937" s="67"/>
      <c r="K937" s="67"/>
      <c r="L937" s="67"/>
      <c r="M937" s="69"/>
      <c r="O937" s="11" t="s">
        <v>450</v>
      </c>
      <c r="P937" s="11" t="str" cm="1">
        <f t="array" ref="P937">_xlfn.XLOOKUP(O937,INDEX(Flettilisti,,1),INDEX(Flettilisti,,2),,0)</f>
        <v>Vantar flokkun</v>
      </c>
      <c r="Q937" s="11" t="str">
        <f>IF(ISBLANK(M937),"",IF(M937&gt;=Gögn!$J$2,"Styrkhæft","Óstyrkhæft"))</f>
        <v/>
      </c>
    </row>
    <row r="938" spans="1:17" x14ac:dyDescent="0.25">
      <c r="A938" s="37">
        <f t="shared" si="14"/>
        <v>937</v>
      </c>
      <c r="B938" s="67"/>
      <c r="C938" s="68"/>
      <c r="D938" s="67"/>
      <c r="E938" s="67"/>
      <c r="F938" s="67"/>
      <c r="G938" s="67"/>
      <c r="H938" s="67"/>
      <c r="I938" s="67"/>
      <c r="J938" s="67"/>
      <c r="K938" s="67"/>
      <c r="L938" s="67"/>
      <c r="M938" s="69"/>
      <c r="O938" s="11" t="s">
        <v>450</v>
      </c>
      <c r="P938" s="11" t="str" cm="1">
        <f t="array" ref="P938">_xlfn.XLOOKUP(O938,INDEX(Flettilisti,,1),INDEX(Flettilisti,,2),,0)</f>
        <v>Vantar flokkun</v>
      </c>
      <c r="Q938" s="11" t="str">
        <f>IF(ISBLANK(M938),"",IF(M938&gt;=Gögn!$J$2,"Styrkhæft","Óstyrkhæft"))</f>
        <v/>
      </c>
    </row>
    <row r="939" spans="1:17" x14ac:dyDescent="0.25">
      <c r="A939" s="37">
        <f t="shared" si="14"/>
        <v>938</v>
      </c>
      <c r="B939" s="67"/>
      <c r="C939" s="68"/>
      <c r="D939" s="67"/>
      <c r="E939" s="67"/>
      <c r="F939" s="67"/>
      <c r="G939" s="67"/>
      <c r="H939" s="67"/>
      <c r="I939" s="67"/>
      <c r="J939" s="67"/>
      <c r="K939" s="67"/>
      <c r="L939" s="67"/>
      <c r="M939" s="69"/>
      <c r="O939" s="11" t="s">
        <v>450</v>
      </c>
      <c r="P939" s="11" t="str" cm="1">
        <f t="array" ref="P939">_xlfn.XLOOKUP(O939,INDEX(Flettilisti,,1),INDEX(Flettilisti,,2),,0)</f>
        <v>Vantar flokkun</v>
      </c>
      <c r="Q939" s="11" t="str">
        <f>IF(ISBLANK(M939),"",IF(M939&gt;=Gögn!$J$2,"Styrkhæft","Óstyrkhæft"))</f>
        <v/>
      </c>
    </row>
    <row r="940" spans="1:17" x14ac:dyDescent="0.25">
      <c r="A940" s="37">
        <f t="shared" si="14"/>
        <v>939</v>
      </c>
      <c r="B940" s="67"/>
      <c r="C940" s="68"/>
      <c r="D940" s="67"/>
      <c r="E940" s="67"/>
      <c r="F940" s="67"/>
      <c r="G940" s="67"/>
      <c r="H940" s="67"/>
      <c r="I940" s="67"/>
      <c r="J940" s="67"/>
      <c r="K940" s="67"/>
      <c r="L940" s="67"/>
      <c r="M940" s="69"/>
      <c r="O940" s="11" t="s">
        <v>450</v>
      </c>
      <c r="P940" s="11" t="str" cm="1">
        <f t="array" ref="P940">_xlfn.XLOOKUP(O940,INDEX(Flettilisti,,1),INDEX(Flettilisti,,2),,0)</f>
        <v>Vantar flokkun</v>
      </c>
      <c r="Q940" s="11" t="str">
        <f>IF(ISBLANK(M940),"",IF(M940&gt;=Gögn!$J$2,"Styrkhæft","Óstyrkhæft"))</f>
        <v/>
      </c>
    </row>
    <row r="941" spans="1:17" x14ac:dyDescent="0.25">
      <c r="A941" s="37">
        <f t="shared" si="14"/>
        <v>940</v>
      </c>
      <c r="B941" s="67"/>
      <c r="C941" s="68"/>
      <c r="D941" s="67"/>
      <c r="E941" s="67"/>
      <c r="F941" s="67"/>
      <c r="G941" s="67"/>
      <c r="H941" s="67"/>
      <c r="I941" s="67"/>
      <c r="J941" s="67"/>
      <c r="K941" s="67"/>
      <c r="L941" s="67"/>
      <c r="M941" s="69"/>
      <c r="O941" s="11" t="s">
        <v>450</v>
      </c>
      <c r="P941" s="11" t="str" cm="1">
        <f t="array" ref="P941">_xlfn.XLOOKUP(O941,INDEX(Flettilisti,,1),INDEX(Flettilisti,,2),,0)</f>
        <v>Vantar flokkun</v>
      </c>
      <c r="Q941" s="11" t="str">
        <f>IF(ISBLANK(M941),"",IF(M941&gt;=Gögn!$J$2,"Styrkhæft","Óstyrkhæft"))</f>
        <v/>
      </c>
    </row>
    <row r="942" spans="1:17" x14ac:dyDescent="0.25">
      <c r="A942" s="37">
        <f t="shared" si="14"/>
        <v>941</v>
      </c>
      <c r="B942" s="67"/>
      <c r="C942" s="68"/>
      <c r="D942" s="67"/>
      <c r="E942" s="67"/>
      <c r="F942" s="67"/>
      <c r="G942" s="67"/>
      <c r="H942" s="67"/>
      <c r="I942" s="67"/>
      <c r="J942" s="67"/>
      <c r="K942" s="67"/>
      <c r="L942" s="67"/>
      <c r="M942" s="69"/>
      <c r="O942" s="11" t="s">
        <v>450</v>
      </c>
      <c r="P942" s="11" t="str" cm="1">
        <f t="array" ref="P942">_xlfn.XLOOKUP(O942,INDEX(Flettilisti,,1),INDEX(Flettilisti,,2),,0)</f>
        <v>Vantar flokkun</v>
      </c>
      <c r="Q942" s="11" t="str">
        <f>IF(ISBLANK(M942),"",IF(M942&gt;=Gögn!$J$2,"Styrkhæft","Óstyrkhæft"))</f>
        <v/>
      </c>
    </row>
    <row r="943" spans="1:17" x14ac:dyDescent="0.25">
      <c r="A943" s="37">
        <f t="shared" si="14"/>
        <v>942</v>
      </c>
      <c r="B943" s="67"/>
      <c r="C943" s="68"/>
      <c r="D943" s="67"/>
      <c r="E943" s="67"/>
      <c r="F943" s="67"/>
      <c r="G943" s="67"/>
      <c r="H943" s="67"/>
      <c r="I943" s="67"/>
      <c r="J943" s="67"/>
      <c r="K943" s="67"/>
      <c r="L943" s="67"/>
      <c r="M943" s="69"/>
      <c r="O943" s="11" t="s">
        <v>450</v>
      </c>
      <c r="P943" s="11" t="str" cm="1">
        <f t="array" ref="P943">_xlfn.XLOOKUP(O943,INDEX(Flettilisti,,1),INDEX(Flettilisti,,2),,0)</f>
        <v>Vantar flokkun</v>
      </c>
      <c r="Q943" s="11" t="str">
        <f>IF(ISBLANK(M943),"",IF(M943&gt;=Gögn!$J$2,"Styrkhæft","Óstyrkhæft"))</f>
        <v/>
      </c>
    </row>
    <row r="944" spans="1:17" x14ac:dyDescent="0.25">
      <c r="A944" s="37">
        <f t="shared" si="14"/>
        <v>943</v>
      </c>
      <c r="B944" s="67"/>
      <c r="C944" s="68"/>
      <c r="D944" s="67"/>
      <c r="E944" s="67"/>
      <c r="F944" s="67"/>
      <c r="G944" s="67"/>
      <c r="H944" s="67"/>
      <c r="I944" s="67"/>
      <c r="J944" s="67"/>
      <c r="K944" s="67"/>
      <c r="L944" s="67"/>
      <c r="M944" s="69"/>
      <c r="O944" s="11" t="s">
        <v>450</v>
      </c>
      <c r="P944" s="11" t="str" cm="1">
        <f t="array" ref="P944">_xlfn.XLOOKUP(O944,INDEX(Flettilisti,,1),INDEX(Flettilisti,,2),,0)</f>
        <v>Vantar flokkun</v>
      </c>
      <c r="Q944" s="11" t="str">
        <f>IF(ISBLANK(M944),"",IF(M944&gt;=Gögn!$J$2,"Styrkhæft","Óstyrkhæft"))</f>
        <v/>
      </c>
    </row>
    <row r="945" spans="1:17" x14ac:dyDescent="0.25">
      <c r="A945" s="37">
        <f t="shared" si="14"/>
        <v>944</v>
      </c>
      <c r="B945" s="67"/>
      <c r="C945" s="68"/>
      <c r="D945" s="67"/>
      <c r="E945" s="67"/>
      <c r="F945" s="67"/>
      <c r="G945" s="67"/>
      <c r="H945" s="67"/>
      <c r="I945" s="67"/>
      <c r="J945" s="67"/>
      <c r="K945" s="67"/>
      <c r="L945" s="67"/>
      <c r="M945" s="69"/>
      <c r="O945" s="11" t="s">
        <v>450</v>
      </c>
      <c r="P945" s="11" t="str" cm="1">
        <f t="array" ref="P945">_xlfn.XLOOKUP(O945,INDEX(Flettilisti,,1),INDEX(Flettilisti,,2),,0)</f>
        <v>Vantar flokkun</v>
      </c>
      <c r="Q945" s="11" t="str">
        <f>IF(ISBLANK(M945),"",IF(M945&gt;=Gögn!$J$2,"Styrkhæft","Óstyrkhæft"))</f>
        <v/>
      </c>
    </row>
    <row r="946" spans="1:17" x14ac:dyDescent="0.25">
      <c r="A946" s="37">
        <f t="shared" si="14"/>
        <v>945</v>
      </c>
      <c r="B946" s="67"/>
      <c r="C946" s="68"/>
      <c r="D946" s="67"/>
      <c r="E946" s="67"/>
      <c r="F946" s="67"/>
      <c r="G946" s="67"/>
      <c r="H946" s="67"/>
      <c r="I946" s="67"/>
      <c r="J946" s="67"/>
      <c r="K946" s="67"/>
      <c r="L946" s="67"/>
      <c r="M946" s="69"/>
      <c r="O946" s="11" t="s">
        <v>450</v>
      </c>
      <c r="P946" s="11" t="str" cm="1">
        <f t="array" ref="P946">_xlfn.XLOOKUP(O946,INDEX(Flettilisti,,1),INDEX(Flettilisti,,2),,0)</f>
        <v>Vantar flokkun</v>
      </c>
      <c r="Q946" s="11" t="str">
        <f>IF(ISBLANK(M946),"",IF(M946&gt;=Gögn!$J$2,"Styrkhæft","Óstyrkhæft"))</f>
        <v/>
      </c>
    </row>
    <row r="947" spans="1:17" x14ac:dyDescent="0.25">
      <c r="A947" s="37">
        <f t="shared" si="14"/>
        <v>946</v>
      </c>
      <c r="B947" s="67"/>
      <c r="C947" s="68"/>
      <c r="D947" s="67"/>
      <c r="E947" s="67"/>
      <c r="F947" s="67"/>
      <c r="G947" s="67"/>
      <c r="H947" s="67"/>
      <c r="I947" s="67"/>
      <c r="J947" s="67"/>
      <c r="K947" s="67"/>
      <c r="L947" s="67"/>
      <c r="M947" s="69"/>
      <c r="O947" s="11" t="s">
        <v>450</v>
      </c>
      <c r="P947" s="11" t="str" cm="1">
        <f t="array" ref="P947">_xlfn.XLOOKUP(O947,INDEX(Flettilisti,,1),INDEX(Flettilisti,,2),,0)</f>
        <v>Vantar flokkun</v>
      </c>
      <c r="Q947" s="11" t="str">
        <f>IF(ISBLANK(M947),"",IF(M947&gt;=Gögn!$J$2,"Styrkhæft","Óstyrkhæft"))</f>
        <v/>
      </c>
    </row>
    <row r="948" spans="1:17" x14ac:dyDescent="0.25">
      <c r="A948" s="37">
        <f t="shared" si="14"/>
        <v>947</v>
      </c>
      <c r="B948" s="67"/>
      <c r="C948" s="68"/>
      <c r="D948" s="67"/>
      <c r="E948" s="67"/>
      <c r="F948" s="67"/>
      <c r="G948" s="67"/>
      <c r="H948" s="67"/>
      <c r="I948" s="67"/>
      <c r="J948" s="67"/>
      <c r="K948" s="67"/>
      <c r="L948" s="67"/>
      <c r="M948" s="69"/>
      <c r="O948" s="11" t="s">
        <v>450</v>
      </c>
      <c r="P948" s="11" t="str" cm="1">
        <f t="array" ref="P948">_xlfn.XLOOKUP(O948,INDEX(Flettilisti,,1),INDEX(Flettilisti,,2),,0)</f>
        <v>Vantar flokkun</v>
      </c>
      <c r="Q948" s="11" t="str">
        <f>IF(ISBLANK(M948),"",IF(M948&gt;=Gögn!$J$2,"Styrkhæft","Óstyrkhæft"))</f>
        <v/>
      </c>
    </row>
    <row r="949" spans="1:17" x14ac:dyDescent="0.25">
      <c r="A949" s="37">
        <f t="shared" si="14"/>
        <v>948</v>
      </c>
      <c r="B949" s="67"/>
      <c r="C949" s="68"/>
      <c r="D949" s="67"/>
      <c r="E949" s="67"/>
      <c r="F949" s="67"/>
      <c r="G949" s="67"/>
      <c r="H949" s="67"/>
      <c r="I949" s="67"/>
      <c r="J949" s="67"/>
      <c r="K949" s="67"/>
      <c r="L949" s="67"/>
      <c r="M949" s="69"/>
      <c r="O949" s="11" t="s">
        <v>450</v>
      </c>
      <c r="P949" s="11" t="str" cm="1">
        <f t="array" ref="P949">_xlfn.XLOOKUP(O949,INDEX(Flettilisti,,1),INDEX(Flettilisti,,2),,0)</f>
        <v>Vantar flokkun</v>
      </c>
      <c r="Q949" s="11" t="str">
        <f>IF(ISBLANK(M949),"",IF(M949&gt;=Gögn!$J$2,"Styrkhæft","Óstyrkhæft"))</f>
        <v/>
      </c>
    </row>
    <row r="950" spans="1:17" x14ac:dyDescent="0.25">
      <c r="A950" s="37">
        <f t="shared" si="14"/>
        <v>949</v>
      </c>
      <c r="B950" s="67"/>
      <c r="C950" s="68"/>
      <c r="D950" s="67"/>
      <c r="E950" s="67"/>
      <c r="F950" s="67"/>
      <c r="G950" s="67"/>
      <c r="H950" s="67"/>
      <c r="I950" s="67"/>
      <c r="J950" s="67"/>
      <c r="K950" s="67"/>
      <c r="L950" s="67"/>
      <c r="M950" s="69"/>
      <c r="O950" s="11" t="s">
        <v>450</v>
      </c>
      <c r="P950" s="11" t="str" cm="1">
        <f t="array" ref="P950">_xlfn.XLOOKUP(O950,INDEX(Flettilisti,,1),INDEX(Flettilisti,,2),,0)</f>
        <v>Vantar flokkun</v>
      </c>
      <c r="Q950" s="11" t="str">
        <f>IF(ISBLANK(M950),"",IF(M950&gt;=Gögn!$J$2,"Styrkhæft","Óstyrkhæft"))</f>
        <v/>
      </c>
    </row>
    <row r="951" spans="1:17" x14ac:dyDescent="0.25">
      <c r="A951" s="37">
        <f t="shared" si="14"/>
        <v>950</v>
      </c>
      <c r="B951" s="67"/>
      <c r="C951" s="68"/>
      <c r="D951" s="67"/>
      <c r="E951" s="67"/>
      <c r="F951" s="67"/>
      <c r="G951" s="67"/>
      <c r="H951" s="67"/>
      <c r="I951" s="67"/>
      <c r="J951" s="67"/>
      <c r="K951" s="67"/>
      <c r="L951" s="67"/>
      <c r="M951" s="69"/>
      <c r="O951" s="11" t="s">
        <v>450</v>
      </c>
      <c r="P951" s="11" t="str" cm="1">
        <f t="array" ref="P951">_xlfn.XLOOKUP(O951,INDEX(Flettilisti,,1),INDEX(Flettilisti,,2),,0)</f>
        <v>Vantar flokkun</v>
      </c>
      <c r="Q951" s="11" t="str">
        <f>IF(ISBLANK(M951),"",IF(M951&gt;=Gögn!$J$2,"Styrkhæft","Óstyrkhæft"))</f>
        <v/>
      </c>
    </row>
    <row r="952" spans="1:17" x14ac:dyDescent="0.25">
      <c r="A952" s="37">
        <f t="shared" si="14"/>
        <v>951</v>
      </c>
      <c r="B952" s="67"/>
      <c r="C952" s="68"/>
      <c r="D952" s="67"/>
      <c r="E952" s="67"/>
      <c r="F952" s="67"/>
      <c r="G952" s="67"/>
      <c r="H952" s="67"/>
      <c r="I952" s="67"/>
      <c r="J952" s="67"/>
      <c r="K952" s="67"/>
      <c r="L952" s="67"/>
      <c r="M952" s="69"/>
      <c r="O952" s="11" t="s">
        <v>450</v>
      </c>
      <c r="P952" s="11" t="str" cm="1">
        <f t="array" ref="P952">_xlfn.XLOOKUP(O952,INDEX(Flettilisti,,1),INDEX(Flettilisti,,2),,0)</f>
        <v>Vantar flokkun</v>
      </c>
      <c r="Q952" s="11" t="str">
        <f>IF(ISBLANK(M952),"",IF(M952&gt;=Gögn!$J$2,"Styrkhæft","Óstyrkhæft"))</f>
        <v/>
      </c>
    </row>
    <row r="953" spans="1:17" x14ac:dyDescent="0.25">
      <c r="A953" s="37">
        <f t="shared" si="14"/>
        <v>952</v>
      </c>
      <c r="B953" s="67"/>
      <c r="C953" s="68"/>
      <c r="D953" s="67"/>
      <c r="E953" s="67"/>
      <c r="F953" s="67"/>
      <c r="G953" s="67"/>
      <c r="H953" s="67"/>
      <c r="I953" s="67"/>
      <c r="J953" s="67"/>
      <c r="K953" s="67"/>
      <c r="L953" s="67"/>
      <c r="M953" s="69"/>
      <c r="O953" s="11" t="s">
        <v>450</v>
      </c>
      <c r="P953" s="11" t="str" cm="1">
        <f t="array" ref="P953">_xlfn.XLOOKUP(O953,INDEX(Flettilisti,,1),INDEX(Flettilisti,,2),,0)</f>
        <v>Vantar flokkun</v>
      </c>
      <c r="Q953" s="11" t="str">
        <f>IF(ISBLANK(M953),"",IF(M953&gt;=Gögn!$J$2,"Styrkhæft","Óstyrkhæft"))</f>
        <v/>
      </c>
    </row>
    <row r="954" spans="1:17" x14ac:dyDescent="0.25">
      <c r="A954" s="37">
        <f t="shared" si="14"/>
        <v>953</v>
      </c>
      <c r="B954" s="67"/>
      <c r="C954" s="68"/>
      <c r="D954" s="67"/>
      <c r="E954" s="67"/>
      <c r="F954" s="67"/>
      <c r="G954" s="67"/>
      <c r="H954" s="67"/>
      <c r="I954" s="67"/>
      <c r="J954" s="67"/>
      <c r="K954" s="67"/>
      <c r="L954" s="67"/>
      <c r="M954" s="69"/>
      <c r="O954" s="11" t="s">
        <v>450</v>
      </c>
      <c r="P954" s="11" t="str" cm="1">
        <f t="array" ref="P954">_xlfn.XLOOKUP(O954,INDEX(Flettilisti,,1),INDEX(Flettilisti,,2),,0)</f>
        <v>Vantar flokkun</v>
      </c>
      <c r="Q954" s="11" t="str">
        <f>IF(ISBLANK(M954),"",IF(M954&gt;=Gögn!$J$2,"Styrkhæft","Óstyrkhæft"))</f>
        <v/>
      </c>
    </row>
    <row r="955" spans="1:17" x14ac:dyDescent="0.25">
      <c r="A955" s="37">
        <f t="shared" si="14"/>
        <v>954</v>
      </c>
      <c r="B955" s="67"/>
      <c r="C955" s="68"/>
      <c r="D955" s="67"/>
      <c r="E955" s="67"/>
      <c r="F955" s="67"/>
      <c r="G955" s="67"/>
      <c r="H955" s="67"/>
      <c r="I955" s="67"/>
      <c r="J955" s="67"/>
      <c r="K955" s="67"/>
      <c r="L955" s="67"/>
      <c r="M955" s="69"/>
      <c r="O955" s="11" t="s">
        <v>450</v>
      </c>
      <c r="P955" s="11" t="str" cm="1">
        <f t="array" ref="P955">_xlfn.XLOOKUP(O955,INDEX(Flettilisti,,1),INDEX(Flettilisti,,2),,0)</f>
        <v>Vantar flokkun</v>
      </c>
      <c r="Q955" s="11" t="str">
        <f>IF(ISBLANK(M955),"",IF(M955&gt;=Gögn!$J$2,"Styrkhæft","Óstyrkhæft"))</f>
        <v/>
      </c>
    </row>
    <row r="956" spans="1:17" x14ac:dyDescent="0.25">
      <c r="A956" s="37">
        <f t="shared" si="14"/>
        <v>955</v>
      </c>
      <c r="B956" s="67"/>
      <c r="C956" s="68"/>
      <c r="D956" s="67"/>
      <c r="E956" s="67"/>
      <c r="F956" s="67"/>
      <c r="G956" s="67"/>
      <c r="H956" s="67"/>
      <c r="I956" s="67"/>
      <c r="J956" s="67"/>
      <c r="K956" s="67"/>
      <c r="L956" s="67"/>
      <c r="M956" s="69"/>
      <c r="O956" s="11" t="s">
        <v>450</v>
      </c>
      <c r="P956" s="11" t="str" cm="1">
        <f t="array" ref="P956">_xlfn.XLOOKUP(O956,INDEX(Flettilisti,,1),INDEX(Flettilisti,,2),,0)</f>
        <v>Vantar flokkun</v>
      </c>
      <c r="Q956" s="11" t="str">
        <f>IF(ISBLANK(M956),"",IF(M956&gt;=Gögn!$J$2,"Styrkhæft","Óstyrkhæft"))</f>
        <v/>
      </c>
    </row>
    <row r="957" spans="1:17" x14ac:dyDescent="0.25">
      <c r="A957" s="37">
        <f t="shared" si="14"/>
        <v>956</v>
      </c>
      <c r="B957" s="67"/>
      <c r="C957" s="68"/>
      <c r="D957" s="67"/>
      <c r="E957" s="67"/>
      <c r="F957" s="67"/>
      <c r="G957" s="67"/>
      <c r="H957" s="67"/>
      <c r="I957" s="67"/>
      <c r="J957" s="67"/>
      <c r="K957" s="67"/>
      <c r="L957" s="67"/>
      <c r="M957" s="69"/>
      <c r="O957" s="11" t="s">
        <v>450</v>
      </c>
      <c r="P957" s="11" t="str" cm="1">
        <f t="array" ref="P957">_xlfn.XLOOKUP(O957,INDEX(Flettilisti,,1),INDEX(Flettilisti,,2),,0)</f>
        <v>Vantar flokkun</v>
      </c>
      <c r="Q957" s="11" t="str">
        <f>IF(ISBLANK(M957),"",IF(M957&gt;=Gögn!$J$2,"Styrkhæft","Óstyrkhæft"))</f>
        <v/>
      </c>
    </row>
    <row r="958" spans="1:17" x14ac:dyDescent="0.25">
      <c r="A958" s="37">
        <f t="shared" si="14"/>
        <v>957</v>
      </c>
      <c r="B958" s="67"/>
      <c r="C958" s="68"/>
      <c r="D958" s="67"/>
      <c r="E958" s="67"/>
      <c r="F958" s="67"/>
      <c r="G958" s="67"/>
      <c r="H958" s="67"/>
      <c r="I958" s="67"/>
      <c r="J958" s="67"/>
      <c r="K958" s="67"/>
      <c r="L958" s="67"/>
      <c r="M958" s="69"/>
      <c r="O958" s="11" t="s">
        <v>450</v>
      </c>
      <c r="P958" s="11" t="str" cm="1">
        <f t="array" ref="P958">_xlfn.XLOOKUP(O958,INDEX(Flettilisti,,1),INDEX(Flettilisti,,2),,0)</f>
        <v>Vantar flokkun</v>
      </c>
      <c r="Q958" s="11" t="str">
        <f>IF(ISBLANK(M958),"",IF(M958&gt;=Gögn!$J$2,"Styrkhæft","Óstyrkhæft"))</f>
        <v/>
      </c>
    </row>
    <row r="959" spans="1:17" x14ac:dyDescent="0.25">
      <c r="A959" s="37">
        <f t="shared" si="14"/>
        <v>958</v>
      </c>
      <c r="B959" s="67"/>
      <c r="C959" s="68"/>
      <c r="D959" s="67"/>
      <c r="E959" s="67"/>
      <c r="F959" s="67"/>
      <c r="G959" s="67"/>
      <c r="H959" s="67"/>
      <c r="I959" s="67"/>
      <c r="J959" s="67"/>
      <c r="K959" s="67"/>
      <c r="L959" s="67"/>
      <c r="M959" s="69"/>
      <c r="O959" s="11" t="s">
        <v>450</v>
      </c>
      <c r="P959" s="11" t="str" cm="1">
        <f t="array" ref="P959">_xlfn.XLOOKUP(O959,INDEX(Flettilisti,,1),INDEX(Flettilisti,,2),,0)</f>
        <v>Vantar flokkun</v>
      </c>
      <c r="Q959" s="11" t="str">
        <f>IF(ISBLANK(M959),"",IF(M959&gt;=Gögn!$J$2,"Styrkhæft","Óstyrkhæft"))</f>
        <v/>
      </c>
    </row>
    <row r="960" spans="1:17" x14ac:dyDescent="0.25">
      <c r="A960" s="37">
        <f t="shared" si="14"/>
        <v>959</v>
      </c>
      <c r="B960" s="67"/>
      <c r="C960" s="68"/>
      <c r="D960" s="67"/>
      <c r="E960" s="67"/>
      <c r="F960" s="67"/>
      <c r="G960" s="67"/>
      <c r="H960" s="67"/>
      <c r="I960" s="67"/>
      <c r="J960" s="67"/>
      <c r="K960" s="67"/>
      <c r="L960" s="67"/>
      <c r="M960" s="69"/>
      <c r="O960" s="11" t="s">
        <v>450</v>
      </c>
      <c r="P960" s="11" t="str" cm="1">
        <f t="array" ref="P960">_xlfn.XLOOKUP(O960,INDEX(Flettilisti,,1),INDEX(Flettilisti,,2),,0)</f>
        <v>Vantar flokkun</v>
      </c>
      <c r="Q960" s="11" t="str">
        <f>IF(ISBLANK(M960),"",IF(M960&gt;=Gögn!$J$2,"Styrkhæft","Óstyrkhæft"))</f>
        <v/>
      </c>
    </row>
    <row r="961" spans="1:17" x14ac:dyDescent="0.25">
      <c r="A961" s="37">
        <f t="shared" si="14"/>
        <v>960</v>
      </c>
      <c r="B961" s="67"/>
      <c r="C961" s="68"/>
      <c r="D961" s="67"/>
      <c r="E961" s="67"/>
      <c r="F961" s="67"/>
      <c r="G961" s="67"/>
      <c r="H961" s="67"/>
      <c r="I961" s="67"/>
      <c r="J961" s="67"/>
      <c r="K961" s="67"/>
      <c r="L961" s="67"/>
      <c r="M961" s="69"/>
      <c r="O961" s="11" t="s">
        <v>450</v>
      </c>
      <c r="P961" s="11" t="str" cm="1">
        <f t="array" ref="P961">_xlfn.XLOOKUP(O961,INDEX(Flettilisti,,1),INDEX(Flettilisti,,2),,0)</f>
        <v>Vantar flokkun</v>
      </c>
      <c r="Q961" s="11" t="str">
        <f>IF(ISBLANK(M961),"",IF(M961&gt;=Gögn!$J$2,"Styrkhæft","Óstyrkhæft"))</f>
        <v/>
      </c>
    </row>
    <row r="962" spans="1:17" x14ac:dyDescent="0.25">
      <c r="A962" s="37">
        <f t="shared" si="14"/>
        <v>961</v>
      </c>
      <c r="B962" s="67"/>
      <c r="C962" s="68"/>
      <c r="D962" s="67"/>
      <c r="E962" s="67"/>
      <c r="F962" s="67"/>
      <c r="G962" s="67"/>
      <c r="H962" s="67"/>
      <c r="I962" s="67"/>
      <c r="J962" s="67"/>
      <c r="K962" s="67"/>
      <c r="L962" s="67"/>
      <c r="M962" s="69"/>
      <c r="O962" s="11" t="s">
        <v>450</v>
      </c>
      <c r="P962" s="11" t="str" cm="1">
        <f t="array" ref="P962">_xlfn.XLOOKUP(O962,INDEX(Flettilisti,,1),INDEX(Flettilisti,,2),,0)</f>
        <v>Vantar flokkun</v>
      </c>
      <c r="Q962" s="11" t="str">
        <f>IF(ISBLANK(M962),"",IF(M962&gt;=Gögn!$J$2,"Styrkhæft","Óstyrkhæft"))</f>
        <v/>
      </c>
    </row>
    <row r="963" spans="1:17" x14ac:dyDescent="0.25">
      <c r="A963" s="37">
        <f t="shared" si="14"/>
        <v>962</v>
      </c>
      <c r="B963" s="67"/>
      <c r="C963" s="68"/>
      <c r="D963" s="67"/>
      <c r="E963" s="67"/>
      <c r="F963" s="67"/>
      <c r="G963" s="67"/>
      <c r="H963" s="67"/>
      <c r="I963" s="67"/>
      <c r="J963" s="67"/>
      <c r="K963" s="67"/>
      <c r="L963" s="67"/>
      <c r="M963" s="69"/>
      <c r="O963" s="11" t="s">
        <v>450</v>
      </c>
      <c r="P963" s="11" t="str" cm="1">
        <f t="array" ref="P963">_xlfn.XLOOKUP(O963,INDEX(Flettilisti,,1),INDEX(Flettilisti,,2),,0)</f>
        <v>Vantar flokkun</v>
      </c>
      <c r="Q963" s="11" t="str">
        <f>IF(ISBLANK(M963),"",IF(M963&gt;=Gögn!$J$2,"Styrkhæft","Óstyrkhæft"))</f>
        <v/>
      </c>
    </row>
    <row r="964" spans="1:17" x14ac:dyDescent="0.25">
      <c r="A964" s="37">
        <f t="shared" ref="A964:A1001" si="15">A963+1</f>
        <v>963</v>
      </c>
      <c r="B964" s="67"/>
      <c r="C964" s="68"/>
      <c r="D964" s="67"/>
      <c r="E964" s="67"/>
      <c r="F964" s="67"/>
      <c r="G964" s="67"/>
      <c r="H964" s="67"/>
      <c r="I964" s="67"/>
      <c r="J964" s="67"/>
      <c r="K964" s="67"/>
      <c r="L964" s="67"/>
      <c r="M964" s="69"/>
      <c r="O964" s="11" t="s">
        <v>450</v>
      </c>
      <c r="P964" s="11" t="str" cm="1">
        <f t="array" ref="P964">_xlfn.XLOOKUP(O964,INDEX(Flettilisti,,1),INDEX(Flettilisti,,2),,0)</f>
        <v>Vantar flokkun</v>
      </c>
      <c r="Q964" s="11" t="str">
        <f>IF(ISBLANK(M964),"",IF(M964&gt;=Gögn!$J$2,"Styrkhæft","Óstyrkhæft"))</f>
        <v/>
      </c>
    </row>
    <row r="965" spans="1:17" x14ac:dyDescent="0.25">
      <c r="A965" s="37">
        <f t="shared" si="15"/>
        <v>964</v>
      </c>
      <c r="B965" s="67"/>
      <c r="C965" s="68"/>
      <c r="D965" s="67"/>
      <c r="E965" s="67"/>
      <c r="F965" s="67"/>
      <c r="G965" s="67"/>
      <c r="H965" s="67"/>
      <c r="I965" s="67"/>
      <c r="J965" s="67"/>
      <c r="K965" s="67"/>
      <c r="L965" s="67"/>
      <c r="M965" s="69"/>
      <c r="O965" s="11" t="s">
        <v>450</v>
      </c>
      <c r="P965" s="11" t="str" cm="1">
        <f t="array" ref="P965">_xlfn.XLOOKUP(O965,INDEX(Flettilisti,,1),INDEX(Flettilisti,,2),,0)</f>
        <v>Vantar flokkun</v>
      </c>
      <c r="Q965" s="11" t="str">
        <f>IF(ISBLANK(M965),"",IF(M965&gt;=Gögn!$J$2,"Styrkhæft","Óstyrkhæft"))</f>
        <v/>
      </c>
    </row>
    <row r="966" spans="1:17" x14ac:dyDescent="0.25">
      <c r="A966" s="37">
        <f t="shared" si="15"/>
        <v>965</v>
      </c>
      <c r="B966" s="67"/>
      <c r="C966" s="68"/>
      <c r="D966" s="67"/>
      <c r="E966" s="67"/>
      <c r="F966" s="67"/>
      <c r="G966" s="67"/>
      <c r="H966" s="67"/>
      <c r="I966" s="67"/>
      <c r="J966" s="67"/>
      <c r="K966" s="67"/>
      <c r="L966" s="67"/>
      <c r="M966" s="69"/>
      <c r="O966" s="11" t="s">
        <v>450</v>
      </c>
      <c r="P966" s="11" t="str" cm="1">
        <f t="array" ref="P966">_xlfn.XLOOKUP(O966,INDEX(Flettilisti,,1),INDEX(Flettilisti,,2),,0)</f>
        <v>Vantar flokkun</v>
      </c>
      <c r="Q966" s="11" t="str">
        <f>IF(ISBLANK(M966),"",IF(M966&gt;=Gögn!$J$2,"Styrkhæft","Óstyrkhæft"))</f>
        <v/>
      </c>
    </row>
    <row r="967" spans="1:17" x14ac:dyDescent="0.25">
      <c r="A967" s="37">
        <f t="shared" si="15"/>
        <v>966</v>
      </c>
      <c r="B967" s="67"/>
      <c r="C967" s="68"/>
      <c r="D967" s="67"/>
      <c r="E967" s="67"/>
      <c r="F967" s="67"/>
      <c r="G967" s="67"/>
      <c r="H967" s="67"/>
      <c r="I967" s="67"/>
      <c r="J967" s="67"/>
      <c r="K967" s="67"/>
      <c r="L967" s="67"/>
      <c r="M967" s="69"/>
      <c r="O967" s="11" t="s">
        <v>450</v>
      </c>
      <c r="P967" s="11" t="str" cm="1">
        <f t="array" ref="P967">_xlfn.XLOOKUP(O967,INDEX(Flettilisti,,1),INDEX(Flettilisti,,2),,0)</f>
        <v>Vantar flokkun</v>
      </c>
      <c r="Q967" s="11" t="str">
        <f>IF(ISBLANK(M967),"",IF(M967&gt;=Gögn!$J$2,"Styrkhæft","Óstyrkhæft"))</f>
        <v/>
      </c>
    </row>
    <row r="968" spans="1:17" x14ac:dyDescent="0.25">
      <c r="A968" s="37">
        <f t="shared" si="15"/>
        <v>967</v>
      </c>
      <c r="B968" s="67"/>
      <c r="C968" s="68"/>
      <c r="D968" s="67"/>
      <c r="E968" s="67"/>
      <c r="F968" s="67"/>
      <c r="G968" s="67"/>
      <c r="H968" s="67"/>
      <c r="I968" s="67"/>
      <c r="J968" s="67"/>
      <c r="K968" s="67"/>
      <c r="L968" s="67"/>
      <c r="M968" s="69"/>
      <c r="O968" s="11" t="s">
        <v>450</v>
      </c>
      <c r="P968" s="11" t="str" cm="1">
        <f t="array" ref="P968">_xlfn.XLOOKUP(O968,INDEX(Flettilisti,,1),INDEX(Flettilisti,,2),,0)</f>
        <v>Vantar flokkun</v>
      </c>
      <c r="Q968" s="11" t="str">
        <f>IF(ISBLANK(M968),"",IF(M968&gt;=Gögn!$J$2,"Styrkhæft","Óstyrkhæft"))</f>
        <v/>
      </c>
    </row>
    <row r="969" spans="1:17" x14ac:dyDescent="0.25">
      <c r="A969" s="37">
        <f t="shared" si="15"/>
        <v>968</v>
      </c>
      <c r="B969" s="67"/>
      <c r="C969" s="68"/>
      <c r="D969" s="67"/>
      <c r="E969" s="67"/>
      <c r="F969" s="67"/>
      <c r="G969" s="67"/>
      <c r="H969" s="67"/>
      <c r="I969" s="67"/>
      <c r="J969" s="67"/>
      <c r="K969" s="67"/>
      <c r="L969" s="67"/>
      <c r="M969" s="69"/>
      <c r="O969" s="11" t="s">
        <v>450</v>
      </c>
      <c r="P969" s="11" t="str" cm="1">
        <f t="array" ref="P969">_xlfn.XLOOKUP(O969,INDEX(Flettilisti,,1),INDEX(Flettilisti,,2),,0)</f>
        <v>Vantar flokkun</v>
      </c>
      <c r="Q969" s="11" t="str">
        <f>IF(ISBLANK(M969),"",IF(M969&gt;=Gögn!$J$2,"Styrkhæft","Óstyrkhæft"))</f>
        <v/>
      </c>
    </row>
    <row r="970" spans="1:17" x14ac:dyDescent="0.25">
      <c r="A970" s="37">
        <f t="shared" si="15"/>
        <v>969</v>
      </c>
      <c r="B970" s="67"/>
      <c r="C970" s="68"/>
      <c r="D970" s="67"/>
      <c r="E970" s="67"/>
      <c r="F970" s="67"/>
      <c r="G970" s="67"/>
      <c r="H970" s="67"/>
      <c r="I970" s="67"/>
      <c r="J970" s="67"/>
      <c r="K970" s="67"/>
      <c r="L970" s="67"/>
      <c r="M970" s="69"/>
      <c r="O970" s="11" t="s">
        <v>450</v>
      </c>
      <c r="P970" s="11" t="str" cm="1">
        <f t="array" ref="P970">_xlfn.XLOOKUP(O970,INDEX(Flettilisti,,1),INDEX(Flettilisti,,2),,0)</f>
        <v>Vantar flokkun</v>
      </c>
      <c r="Q970" s="11" t="str">
        <f>IF(ISBLANK(M970),"",IF(M970&gt;=Gögn!$J$2,"Styrkhæft","Óstyrkhæft"))</f>
        <v/>
      </c>
    </row>
    <row r="971" spans="1:17" x14ac:dyDescent="0.25">
      <c r="A971" s="37">
        <f t="shared" si="15"/>
        <v>970</v>
      </c>
      <c r="B971" s="67"/>
      <c r="C971" s="68"/>
      <c r="D971" s="67"/>
      <c r="E971" s="67"/>
      <c r="F971" s="67"/>
      <c r="G971" s="67"/>
      <c r="H971" s="67"/>
      <c r="I971" s="67"/>
      <c r="J971" s="67"/>
      <c r="K971" s="67"/>
      <c r="L971" s="67"/>
      <c r="M971" s="69"/>
      <c r="O971" s="11" t="s">
        <v>450</v>
      </c>
      <c r="P971" s="11" t="str" cm="1">
        <f t="array" ref="P971">_xlfn.XLOOKUP(O971,INDEX(Flettilisti,,1),INDEX(Flettilisti,,2),,0)</f>
        <v>Vantar flokkun</v>
      </c>
      <c r="Q971" s="11" t="str">
        <f>IF(ISBLANK(M971),"",IF(M971&gt;=Gögn!$J$2,"Styrkhæft","Óstyrkhæft"))</f>
        <v/>
      </c>
    </row>
    <row r="972" spans="1:17" x14ac:dyDescent="0.25">
      <c r="A972" s="37">
        <f t="shared" si="15"/>
        <v>971</v>
      </c>
      <c r="B972" s="67"/>
      <c r="C972" s="68"/>
      <c r="D972" s="67"/>
      <c r="E972" s="67"/>
      <c r="F972" s="67"/>
      <c r="G972" s="67"/>
      <c r="H972" s="67"/>
      <c r="I972" s="67"/>
      <c r="J972" s="67"/>
      <c r="K972" s="67"/>
      <c r="L972" s="67"/>
      <c r="M972" s="69"/>
      <c r="O972" s="11" t="s">
        <v>450</v>
      </c>
      <c r="P972" s="11" t="str" cm="1">
        <f t="array" ref="P972">_xlfn.XLOOKUP(O972,INDEX(Flettilisti,,1),INDEX(Flettilisti,,2),,0)</f>
        <v>Vantar flokkun</v>
      </c>
      <c r="Q972" s="11" t="str">
        <f>IF(ISBLANK(M972),"",IF(M972&gt;=Gögn!$J$2,"Styrkhæft","Óstyrkhæft"))</f>
        <v/>
      </c>
    </row>
    <row r="973" spans="1:17" x14ac:dyDescent="0.25">
      <c r="A973" s="37">
        <f t="shared" si="15"/>
        <v>972</v>
      </c>
      <c r="B973" s="67"/>
      <c r="C973" s="68"/>
      <c r="D973" s="67"/>
      <c r="E973" s="67"/>
      <c r="F973" s="67"/>
      <c r="G973" s="67"/>
      <c r="H973" s="67"/>
      <c r="I973" s="67"/>
      <c r="J973" s="67"/>
      <c r="K973" s="67"/>
      <c r="L973" s="67"/>
      <c r="M973" s="69"/>
      <c r="O973" s="11" t="s">
        <v>450</v>
      </c>
      <c r="P973" s="11" t="str" cm="1">
        <f t="array" ref="P973">_xlfn.XLOOKUP(O973,INDEX(Flettilisti,,1),INDEX(Flettilisti,,2),,0)</f>
        <v>Vantar flokkun</v>
      </c>
      <c r="Q973" s="11" t="str">
        <f>IF(ISBLANK(M973),"",IF(M973&gt;=Gögn!$J$2,"Styrkhæft","Óstyrkhæft"))</f>
        <v/>
      </c>
    </row>
    <row r="974" spans="1:17" x14ac:dyDescent="0.25">
      <c r="A974" s="37">
        <f t="shared" si="15"/>
        <v>973</v>
      </c>
      <c r="B974" s="67"/>
      <c r="C974" s="68"/>
      <c r="D974" s="67"/>
      <c r="E974" s="67"/>
      <c r="F974" s="67"/>
      <c r="G974" s="67"/>
      <c r="H974" s="67"/>
      <c r="I974" s="67"/>
      <c r="J974" s="67"/>
      <c r="K974" s="67"/>
      <c r="L974" s="67"/>
      <c r="M974" s="69"/>
      <c r="O974" s="11" t="s">
        <v>450</v>
      </c>
      <c r="P974" s="11" t="str" cm="1">
        <f t="array" ref="P974">_xlfn.XLOOKUP(O974,INDEX(Flettilisti,,1),INDEX(Flettilisti,,2),,0)</f>
        <v>Vantar flokkun</v>
      </c>
      <c r="Q974" s="11" t="str">
        <f>IF(ISBLANK(M974),"",IF(M974&gt;=Gögn!$J$2,"Styrkhæft","Óstyrkhæft"))</f>
        <v/>
      </c>
    </row>
    <row r="975" spans="1:17" x14ac:dyDescent="0.25">
      <c r="A975" s="37">
        <f t="shared" si="15"/>
        <v>974</v>
      </c>
      <c r="B975" s="67"/>
      <c r="C975" s="68"/>
      <c r="D975" s="67"/>
      <c r="E975" s="67"/>
      <c r="F975" s="67"/>
      <c r="G975" s="67"/>
      <c r="H975" s="67"/>
      <c r="I975" s="67"/>
      <c r="J975" s="67"/>
      <c r="K975" s="67"/>
      <c r="L975" s="67"/>
      <c r="M975" s="69"/>
      <c r="O975" s="11" t="s">
        <v>450</v>
      </c>
      <c r="P975" s="11" t="str" cm="1">
        <f t="array" ref="P975">_xlfn.XLOOKUP(O975,INDEX(Flettilisti,,1),INDEX(Flettilisti,,2),,0)</f>
        <v>Vantar flokkun</v>
      </c>
      <c r="Q975" s="11" t="str">
        <f>IF(ISBLANK(M975),"",IF(M975&gt;=Gögn!$J$2,"Styrkhæft","Óstyrkhæft"))</f>
        <v/>
      </c>
    </row>
    <row r="976" spans="1:17" x14ac:dyDescent="0.25">
      <c r="A976" s="37">
        <f t="shared" si="15"/>
        <v>975</v>
      </c>
      <c r="B976" s="67"/>
      <c r="C976" s="68"/>
      <c r="D976" s="67"/>
      <c r="E976" s="67"/>
      <c r="F976" s="67"/>
      <c r="G976" s="67"/>
      <c r="H976" s="67"/>
      <c r="I976" s="67"/>
      <c r="J976" s="67"/>
      <c r="K976" s="67"/>
      <c r="L976" s="67"/>
      <c r="M976" s="69"/>
      <c r="O976" s="11" t="s">
        <v>450</v>
      </c>
      <c r="P976" s="11" t="str" cm="1">
        <f t="array" ref="P976">_xlfn.XLOOKUP(O976,INDEX(Flettilisti,,1),INDEX(Flettilisti,,2),,0)</f>
        <v>Vantar flokkun</v>
      </c>
      <c r="Q976" s="11" t="str">
        <f>IF(ISBLANK(M976),"",IF(M976&gt;=Gögn!$J$2,"Styrkhæft","Óstyrkhæft"))</f>
        <v/>
      </c>
    </row>
    <row r="977" spans="1:17" x14ac:dyDescent="0.25">
      <c r="A977" s="37">
        <f t="shared" si="15"/>
        <v>976</v>
      </c>
      <c r="B977" s="67"/>
      <c r="C977" s="68"/>
      <c r="D977" s="67"/>
      <c r="E977" s="67"/>
      <c r="F977" s="67"/>
      <c r="G977" s="67"/>
      <c r="H977" s="67"/>
      <c r="I977" s="67"/>
      <c r="J977" s="67"/>
      <c r="K977" s="67"/>
      <c r="L977" s="67"/>
      <c r="M977" s="69"/>
      <c r="O977" s="11" t="s">
        <v>450</v>
      </c>
      <c r="P977" s="11" t="str" cm="1">
        <f t="array" ref="P977">_xlfn.XLOOKUP(O977,INDEX(Flettilisti,,1),INDEX(Flettilisti,,2),,0)</f>
        <v>Vantar flokkun</v>
      </c>
      <c r="Q977" s="11" t="str">
        <f>IF(ISBLANK(M977),"",IF(M977&gt;=Gögn!$J$2,"Styrkhæft","Óstyrkhæft"))</f>
        <v/>
      </c>
    </row>
    <row r="978" spans="1:17" x14ac:dyDescent="0.25">
      <c r="A978" s="37">
        <f t="shared" si="15"/>
        <v>977</v>
      </c>
      <c r="B978" s="67"/>
      <c r="C978" s="68"/>
      <c r="D978" s="67"/>
      <c r="E978" s="67"/>
      <c r="F978" s="67"/>
      <c r="G978" s="67"/>
      <c r="H978" s="67"/>
      <c r="I978" s="67"/>
      <c r="J978" s="67"/>
      <c r="K978" s="67"/>
      <c r="L978" s="67"/>
      <c r="M978" s="69"/>
      <c r="O978" s="11" t="s">
        <v>450</v>
      </c>
      <c r="P978" s="11" t="str" cm="1">
        <f t="array" ref="P978">_xlfn.XLOOKUP(O978,INDEX(Flettilisti,,1),INDEX(Flettilisti,,2),,0)</f>
        <v>Vantar flokkun</v>
      </c>
      <c r="Q978" s="11" t="str">
        <f>IF(ISBLANK(M978),"",IF(M978&gt;=Gögn!$J$2,"Styrkhæft","Óstyrkhæft"))</f>
        <v/>
      </c>
    </row>
    <row r="979" spans="1:17" x14ac:dyDescent="0.25">
      <c r="A979" s="37">
        <f t="shared" si="15"/>
        <v>978</v>
      </c>
      <c r="B979" s="67"/>
      <c r="C979" s="68"/>
      <c r="D979" s="67"/>
      <c r="E979" s="67"/>
      <c r="F979" s="67"/>
      <c r="G979" s="67"/>
      <c r="H979" s="67"/>
      <c r="I979" s="67"/>
      <c r="J979" s="67"/>
      <c r="K979" s="67"/>
      <c r="L979" s="67"/>
      <c r="M979" s="69"/>
      <c r="O979" s="11" t="s">
        <v>450</v>
      </c>
      <c r="P979" s="11" t="str" cm="1">
        <f t="array" ref="P979">_xlfn.XLOOKUP(O979,INDEX(Flettilisti,,1),INDEX(Flettilisti,,2),,0)</f>
        <v>Vantar flokkun</v>
      </c>
      <c r="Q979" s="11" t="str">
        <f>IF(ISBLANK(M979),"",IF(M979&gt;=Gögn!$J$2,"Styrkhæft","Óstyrkhæft"))</f>
        <v/>
      </c>
    </row>
    <row r="980" spans="1:17" x14ac:dyDescent="0.25">
      <c r="A980" s="37">
        <f t="shared" si="15"/>
        <v>979</v>
      </c>
      <c r="B980" s="67"/>
      <c r="C980" s="68"/>
      <c r="D980" s="67"/>
      <c r="E980" s="67"/>
      <c r="F980" s="67"/>
      <c r="G980" s="67"/>
      <c r="H980" s="67"/>
      <c r="I980" s="67"/>
      <c r="J980" s="67"/>
      <c r="K980" s="67"/>
      <c r="L980" s="67"/>
      <c r="M980" s="69"/>
      <c r="O980" s="11" t="s">
        <v>450</v>
      </c>
      <c r="P980" s="11" t="str" cm="1">
        <f t="array" ref="P980">_xlfn.XLOOKUP(O980,INDEX(Flettilisti,,1),INDEX(Flettilisti,,2),,0)</f>
        <v>Vantar flokkun</v>
      </c>
      <c r="Q980" s="11" t="str">
        <f>IF(ISBLANK(M980),"",IF(M980&gt;=Gögn!$J$2,"Styrkhæft","Óstyrkhæft"))</f>
        <v/>
      </c>
    </row>
    <row r="981" spans="1:17" x14ac:dyDescent="0.25">
      <c r="A981" s="37">
        <f t="shared" si="15"/>
        <v>980</v>
      </c>
      <c r="B981" s="67"/>
      <c r="C981" s="68"/>
      <c r="D981" s="67"/>
      <c r="E981" s="67"/>
      <c r="F981" s="67"/>
      <c r="G981" s="67"/>
      <c r="H981" s="67"/>
      <c r="I981" s="67"/>
      <c r="J981" s="67"/>
      <c r="K981" s="67"/>
      <c r="L981" s="67"/>
      <c r="M981" s="69"/>
      <c r="O981" s="11" t="s">
        <v>450</v>
      </c>
      <c r="P981" s="11" t="str" cm="1">
        <f t="array" ref="P981">_xlfn.XLOOKUP(O981,INDEX(Flettilisti,,1),INDEX(Flettilisti,,2),,0)</f>
        <v>Vantar flokkun</v>
      </c>
      <c r="Q981" s="11" t="str">
        <f>IF(ISBLANK(M981),"",IF(M981&gt;=Gögn!$J$2,"Styrkhæft","Óstyrkhæft"))</f>
        <v/>
      </c>
    </row>
    <row r="982" spans="1:17" x14ac:dyDescent="0.25">
      <c r="A982" s="37">
        <f t="shared" si="15"/>
        <v>981</v>
      </c>
      <c r="B982" s="67"/>
      <c r="C982" s="68"/>
      <c r="D982" s="67"/>
      <c r="E982" s="67"/>
      <c r="F982" s="67"/>
      <c r="G982" s="67"/>
      <c r="H982" s="67"/>
      <c r="I982" s="67"/>
      <c r="J982" s="67"/>
      <c r="K982" s="67"/>
      <c r="L982" s="67"/>
      <c r="M982" s="69"/>
      <c r="O982" s="11" t="s">
        <v>450</v>
      </c>
      <c r="P982" s="11" t="str" cm="1">
        <f t="array" ref="P982">_xlfn.XLOOKUP(O982,INDEX(Flettilisti,,1),INDEX(Flettilisti,,2),,0)</f>
        <v>Vantar flokkun</v>
      </c>
      <c r="Q982" s="11" t="str">
        <f>IF(ISBLANK(M982),"",IF(M982&gt;=Gögn!$J$2,"Styrkhæft","Óstyrkhæft"))</f>
        <v/>
      </c>
    </row>
    <row r="983" spans="1:17" x14ac:dyDescent="0.25">
      <c r="A983" s="37">
        <f t="shared" si="15"/>
        <v>982</v>
      </c>
      <c r="B983" s="67"/>
      <c r="C983" s="68"/>
      <c r="D983" s="67"/>
      <c r="E983" s="67"/>
      <c r="F983" s="67"/>
      <c r="G983" s="67"/>
      <c r="H983" s="67"/>
      <c r="I983" s="67"/>
      <c r="J983" s="67"/>
      <c r="K983" s="67"/>
      <c r="L983" s="67"/>
      <c r="M983" s="69"/>
      <c r="O983" s="11" t="s">
        <v>450</v>
      </c>
      <c r="P983" s="11" t="str" cm="1">
        <f t="array" ref="P983">_xlfn.XLOOKUP(O983,INDEX(Flettilisti,,1),INDEX(Flettilisti,,2),,0)</f>
        <v>Vantar flokkun</v>
      </c>
      <c r="Q983" s="11" t="str">
        <f>IF(ISBLANK(M983),"",IF(M983&gt;=Gögn!$J$2,"Styrkhæft","Óstyrkhæft"))</f>
        <v/>
      </c>
    </row>
    <row r="984" spans="1:17" x14ac:dyDescent="0.25">
      <c r="A984" s="37">
        <f t="shared" si="15"/>
        <v>983</v>
      </c>
      <c r="B984" s="67"/>
      <c r="C984" s="68"/>
      <c r="D984" s="67"/>
      <c r="E984" s="67"/>
      <c r="F984" s="67"/>
      <c r="G984" s="67"/>
      <c r="H984" s="67"/>
      <c r="I984" s="67"/>
      <c r="J984" s="67"/>
      <c r="K984" s="67"/>
      <c r="L984" s="67"/>
      <c r="M984" s="69"/>
      <c r="O984" s="11" t="s">
        <v>450</v>
      </c>
      <c r="P984" s="11" t="str" cm="1">
        <f t="array" ref="P984">_xlfn.XLOOKUP(O984,INDEX(Flettilisti,,1),INDEX(Flettilisti,,2),,0)</f>
        <v>Vantar flokkun</v>
      </c>
      <c r="Q984" s="11" t="str">
        <f>IF(ISBLANK(M984),"",IF(M984&gt;=Gögn!$J$2,"Styrkhæft","Óstyrkhæft"))</f>
        <v/>
      </c>
    </row>
    <row r="985" spans="1:17" x14ac:dyDescent="0.25">
      <c r="A985" s="37">
        <f t="shared" si="15"/>
        <v>984</v>
      </c>
      <c r="B985" s="67"/>
      <c r="C985" s="68"/>
      <c r="D985" s="67"/>
      <c r="E985" s="67"/>
      <c r="F985" s="67"/>
      <c r="G985" s="67"/>
      <c r="H985" s="67"/>
      <c r="I985" s="67"/>
      <c r="J985" s="67"/>
      <c r="K985" s="67"/>
      <c r="L985" s="67"/>
      <c r="M985" s="69"/>
      <c r="O985" s="11" t="s">
        <v>450</v>
      </c>
      <c r="P985" s="11" t="str" cm="1">
        <f t="array" ref="P985">_xlfn.XLOOKUP(O985,INDEX(Flettilisti,,1),INDEX(Flettilisti,,2),,0)</f>
        <v>Vantar flokkun</v>
      </c>
      <c r="Q985" s="11" t="str">
        <f>IF(ISBLANK(M985),"",IF(M985&gt;=Gögn!$J$2,"Styrkhæft","Óstyrkhæft"))</f>
        <v/>
      </c>
    </row>
    <row r="986" spans="1:17" x14ac:dyDescent="0.25">
      <c r="A986" s="37">
        <f t="shared" si="15"/>
        <v>985</v>
      </c>
      <c r="B986" s="67"/>
      <c r="C986" s="68"/>
      <c r="D986" s="67"/>
      <c r="E986" s="67"/>
      <c r="F986" s="67"/>
      <c r="G986" s="67"/>
      <c r="H986" s="67"/>
      <c r="I986" s="67"/>
      <c r="J986" s="67"/>
      <c r="K986" s="67"/>
      <c r="L986" s="67"/>
      <c r="M986" s="69"/>
      <c r="O986" s="11" t="s">
        <v>450</v>
      </c>
      <c r="P986" s="11" t="str" cm="1">
        <f t="array" ref="P986">_xlfn.XLOOKUP(O986,INDEX(Flettilisti,,1),INDEX(Flettilisti,,2),,0)</f>
        <v>Vantar flokkun</v>
      </c>
      <c r="Q986" s="11" t="str">
        <f>IF(ISBLANK(M986),"",IF(M986&gt;=Gögn!$J$2,"Styrkhæft","Óstyrkhæft"))</f>
        <v/>
      </c>
    </row>
    <row r="987" spans="1:17" x14ac:dyDescent="0.25">
      <c r="A987" s="37">
        <f t="shared" si="15"/>
        <v>986</v>
      </c>
      <c r="B987" s="67"/>
      <c r="C987" s="68"/>
      <c r="D987" s="67"/>
      <c r="E987" s="67"/>
      <c r="F987" s="67"/>
      <c r="G987" s="67"/>
      <c r="H987" s="67"/>
      <c r="I987" s="67"/>
      <c r="J987" s="67"/>
      <c r="K987" s="67"/>
      <c r="L987" s="67"/>
      <c r="M987" s="69"/>
      <c r="O987" s="11" t="s">
        <v>450</v>
      </c>
      <c r="P987" s="11" t="str" cm="1">
        <f t="array" ref="P987">_xlfn.XLOOKUP(O987,INDEX(Flettilisti,,1),INDEX(Flettilisti,,2),,0)</f>
        <v>Vantar flokkun</v>
      </c>
      <c r="Q987" s="11" t="str">
        <f>IF(ISBLANK(M987),"",IF(M987&gt;=Gögn!$J$2,"Styrkhæft","Óstyrkhæft"))</f>
        <v/>
      </c>
    </row>
    <row r="988" spans="1:17" x14ac:dyDescent="0.25">
      <c r="A988" s="37">
        <f t="shared" si="15"/>
        <v>987</v>
      </c>
      <c r="B988" s="67"/>
      <c r="C988" s="68"/>
      <c r="D988" s="67"/>
      <c r="E988" s="67"/>
      <c r="F988" s="67"/>
      <c r="G988" s="67"/>
      <c r="H988" s="67"/>
      <c r="I988" s="67"/>
      <c r="J988" s="67"/>
      <c r="K988" s="67"/>
      <c r="L988" s="67"/>
      <c r="M988" s="69"/>
      <c r="O988" s="11" t="s">
        <v>450</v>
      </c>
      <c r="P988" s="11" t="str" cm="1">
        <f t="array" ref="P988">_xlfn.XLOOKUP(O988,INDEX(Flettilisti,,1),INDEX(Flettilisti,,2),,0)</f>
        <v>Vantar flokkun</v>
      </c>
      <c r="Q988" s="11" t="str">
        <f>IF(ISBLANK(M988),"",IF(M988&gt;=Gögn!$J$2,"Styrkhæft","Óstyrkhæft"))</f>
        <v/>
      </c>
    </row>
    <row r="989" spans="1:17" x14ac:dyDescent="0.25">
      <c r="A989" s="37">
        <f t="shared" si="15"/>
        <v>988</v>
      </c>
      <c r="B989" s="67"/>
      <c r="C989" s="68"/>
      <c r="D989" s="67"/>
      <c r="E989" s="67"/>
      <c r="F989" s="67"/>
      <c r="G989" s="67"/>
      <c r="H989" s="67"/>
      <c r="I989" s="67"/>
      <c r="J989" s="67"/>
      <c r="K989" s="67"/>
      <c r="L989" s="67"/>
      <c r="M989" s="69"/>
      <c r="O989" s="11" t="s">
        <v>450</v>
      </c>
      <c r="P989" s="11" t="str" cm="1">
        <f t="array" ref="P989">_xlfn.XLOOKUP(O989,INDEX(Flettilisti,,1),INDEX(Flettilisti,,2),,0)</f>
        <v>Vantar flokkun</v>
      </c>
      <c r="Q989" s="11" t="str">
        <f>IF(ISBLANK(M989),"",IF(M989&gt;=Gögn!$J$2,"Styrkhæft","Óstyrkhæft"))</f>
        <v/>
      </c>
    </row>
    <row r="990" spans="1:17" x14ac:dyDescent="0.25">
      <c r="A990" s="37">
        <f t="shared" si="15"/>
        <v>989</v>
      </c>
      <c r="B990" s="67"/>
      <c r="C990" s="68"/>
      <c r="D990" s="67"/>
      <c r="E990" s="67"/>
      <c r="F990" s="67"/>
      <c r="G990" s="67"/>
      <c r="H990" s="67"/>
      <c r="I990" s="67"/>
      <c r="J990" s="67"/>
      <c r="K990" s="67"/>
      <c r="L990" s="67"/>
      <c r="M990" s="69"/>
      <c r="O990" s="11" t="s">
        <v>450</v>
      </c>
      <c r="P990" s="11" t="str" cm="1">
        <f t="array" ref="P990">_xlfn.XLOOKUP(O990,INDEX(Flettilisti,,1),INDEX(Flettilisti,,2),,0)</f>
        <v>Vantar flokkun</v>
      </c>
      <c r="Q990" s="11" t="str">
        <f>IF(ISBLANK(M990),"",IF(M990&gt;=Gögn!$J$2,"Styrkhæft","Óstyrkhæft"))</f>
        <v/>
      </c>
    </row>
    <row r="991" spans="1:17" x14ac:dyDescent="0.25">
      <c r="A991" s="37">
        <f t="shared" si="15"/>
        <v>990</v>
      </c>
      <c r="B991" s="67"/>
      <c r="C991" s="68"/>
      <c r="D991" s="67"/>
      <c r="E991" s="67"/>
      <c r="F991" s="67"/>
      <c r="G991" s="67"/>
      <c r="H991" s="67"/>
      <c r="I991" s="67"/>
      <c r="J991" s="67"/>
      <c r="K991" s="67"/>
      <c r="L991" s="67"/>
      <c r="M991" s="69"/>
      <c r="O991" s="11" t="s">
        <v>450</v>
      </c>
      <c r="P991" s="11" t="str" cm="1">
        <f t="array" ref="P991">_xlfn.XLOOKUP(O991,INDEX(Flettilisti,,1),INDEX(Flettilisti,,2),,0)</f>
        <v>Vantar flokkun</v>
      </c>
      <c r="Q991" s="11" t="str">
        <f>IF(ISBLANK(M991),"",IF(M991&gt;=Gögn!$J$2,"Styrkhæft","Óstyrkhæft"))</f>
        <v/>
      </c>
    </row>
    <row r="992" spans="1:17" x14ac:dyDescent="0.25">
      <c r="A992" s="37">
        <f t="shared" si="15"/>
        <v>991</v>
      </c>
      <c r="B992" s="67"/>
      <c r="C992" s="68"/>
      <c r="D992" s="67"/>
      <c r="E992" s="67"/>
      <c r="F992" s="67"/>
      <c r="G992" s="67"/>
      <c r="H992" s="67"/>
      <c r="I992" s="67"/>
      <c r="J992" s="67"/>
      <c r="K992" s="67"/>
      <c r="L992" s="67"/>
      <c r="M992" s="69"/>
      <c r="O992" s="11" t="s">
        <v>450</v>
      </c>
      <c r="P992" s="11" t="str" cm="1">
        <f t="array" ref="P992">_xlfn.XLOOKUP(O992,INDEX(Flettilisti,,1),INDEX(Flettilisti,,2),,0)</f>
        <v>Vantar flokkun</v>
      </c>
      <c r="Q992" s="11" t="str">
        <f>IF(ISBLANK(M992),"",IF(M992&gt;=Gögn!$J$2,"Styrkhæft","Óstyrkhæft"))</f>
        <v/>
      </c>
    </row>
    <row r="993" spans="1:17" x14ac:dyDescent="0.25">
      <c r="A993" s="37">
        <f t="shared" si="15"/>
        <v>992</v>
      </c>
      <c r="B993" s="67"/>
      <c r="C993" s="68"/>
      <c r="D993" s="67"/>
      <c r="E993" s="67"/>
      <c r="F993" s="67"/>
      <c r="G993" s="67"/>
      <c r="H993" s="67"/>
      <c r="I993" s="67"/>
      <c r="J993" s="67"/>
      <c r="K993" s="67"/>
      <c r="L993" s="67"/>
      <c r="M993" s="69"/>
      <c r="O993" s="11" t="s">
        <v>450</v>
      </c>
      <c r="P993" s="11" t="str" cm="1">
        <f t="array" ref="P993">_xlfn.XLOOKUP(O993,INDEX(Flettilisti,,1),INDEX(Flettilisti,,2),,0)</f>
        <v>Vantar flokkun</v>
      </c>
      <c r="Q993" s="11" t="str">
        <f>IF(ISBLANK(M993),"",IF(M993&gt;=Gögn!$J$2,"Styrkhæft","Óstyrkhæft"))</f>
        <v/>
      </c>
    </row>
    <row r="994" spans="1:17" x14ac:dyDescent="0.25">
      <c r="A994" s="37">
        <f t="shared" si="15"/>
        <v>993</v>
      </c>
      <c r="B994" s="67"/>
      <c r="C994" s="68"/>
      <c r="D994" s="67"/>
      <c r="E994" s="67"/>
      <c r="F994" s="67"/>
      <c r="G994" s="67"/>
      <c r="H994" s="67"/>
      <c r="I994" s="67"/>
      <c r="J994" s="67"/>
      <c r="K994" s="67"/>
      <c r="L994" s="67"/>
      <c r="M994" s="69"/>
      <c r="O994" s="11" t="s">
        <v>450</v>
      </c>
      <c r="P994" s="11" t="str" cm="1">
        <f t="array" ref="P994">_xlfn.XLOOKUP(O994,INDEX(Flettilisti,,1),INDEX(Flettilisti,,2),,0)</f>
        <v>Vantar flokkun</v>
      </c>
      <c r="Q994" s="11" t="str">
        <f>IF(ISBLANK(M994),"",IF(M994&gt;=Gögn!$J$2,"Styrkhæft","Óstyrkhæft"))</f>
        <v/>
      </c>
    </row>
    <row r="995" spans="1:17" x14ac:dyDescent="0.25">
      <c r="A995" s="37">
        <f t="shared" si="15"/>
        <v>994</v>
      </c>
      <c r="B995" s="67"/>
      <c r="C995" s="68"/>
      <c r="D995" s="67"/>
      <c r="E995" s="67"/>
      <c r="F995" s="67"/>
      <c r="G995" s="67"/>
      <c r="H995" s="67"/>
      <c r="I995" s="67"/>
      <c r="J995" s="67"/>
      <c r="K995" s="67"/>
      <c r="L995" s="67"/>
      <c r="M995" s="69"/>
      <c r="O995" s="11" t="s">
        <v>450</v>
      </c>
      <c r="P995" s="11" t="str" cm="1">
        <f t="array" ref="P995">_xlfn.XLOOKUP(O995,INDEX(Flettilisti,,1),INDEX(Flettilisti,,2),,0)</f>
        <v>Vantar flokkun</v>
      </c>
      <c r="Q995" s="11" t="str">
        <f>IF(ISBLANK(M995),"",IF(M995&gt;=Gögn!$J$2,"Styrkhæft","Óstyrkhæft"))</f>
        <v/>
      </c>
    </row>
    <row r="996" spans="1:17" x14ac:dyDescent="0.25">
      <c r="A996" s="37">
        <f t="shared" si="15"/>
        <v>995</v>
      </c>
      <c r="B996" s="67"/>
      <c r="C996" s="68"/>
      <c r="D996" s="67"/>
      <c r="E996" s="67"/>
      <c r="F996" s="67"/>
      <c r="G996" s="67"/>
      <c r="H996" s="67"/>
      <c r="I996" s="67"/>
      <c r="J996" s="67"/>
      <c r="K996" s="67"/>
      <c r="L996" s="67"/>
      <c r="M996" s="69"/>
      <c r="O996" s="11" t="s">
        <v>450</v>
      </c>
      <c r="P996" s="11" t="str" cm="1">
        <f t="array" ref="P996">_xlfn.XLOOKUP(O996,INDEX(Flettilisti,,1),INDEX(Flettilisti,,2),,0)</f>
        <v>Vantar flokkun</v>
      </c>
      <c r="Q996" s="11" t="str">
        <f>IF(ISBLANK(M996),"",IF(M996&gt;=Gögn!$J$2,"Styrkhæft","Óstyrkhæft"))</f>
        <v/>
      </c>
    </row>
    <row r="997" spans="1:17" x14ac:dyDescent="0.25">
      <c r="A997" s="37">
        <f t="shared" si="15"/>
        <v>996</v>
      </c>
      <c r="B997" s="67"/>
      <c r="C997" s="68"/>
      <c r="D997" s="67"/>
      <c r="E997" s="67"/>
      <c r="F997" s="67"/>
      <c r="G997" s="67"/>
      <c r="H997" s="67"/>
      <c r="I997" s="67"/>
      <c r="J997" s="67"/>
      <c r="K997" s="67"/>
      <c r="L997" s="67"/>
      <c r="M997" s="69"/>
      <c r="O997" s="11" t="s">
        <v>450</v>
      </c>
      <c r="P997" s="11" t="str" cm="1">
        <f t="array" ref="P997">_xlfn.XLOOKUP(O997,INDEX(Flettilisti,,1),INDEX(Flettilisti,,2),,0)</f>
        <v>Vantar flokkun</v>
      </c>
      <c r="Q997" s="11" t="str">
        <f>IF(ISBLANK(M997),"",IF(M997&gt;=Gögn!$J$2,"Styrkhæft","Óstyrkhæft"))</f>
        <v/>
      </c>
    </row>
    <row r="998" spans="1:17" x14ac:dyDescent="0.25">
      <c r="A998" s="37">
        <f t="shared" si="15"/>
        <v>997</v>
      </c>
      <c r="B998" s="67"/>
      <c r="C998" s="68"/>
      <c r="D998" s="67"/>
      <c r="E998" s="67"/>
      <c r="F998" s="67"/>
      <c r="G998" s="67"/>
      <c r="H998" s="67"/>
      <c r="I998" s="67"/>
      <c r="J998" s="67"/>
      <c r="K998" s="67"/>
      <c r="L998" s="67"/>
      <c r="M998" s="69"/>
      <c r="O998" s="11" t="s">
        <v>450</v>
      </c>
      <c r="P998" s="11" t="str" cm="1">
        <f t="array" ref="P998">_xlfn.XLOOKUP(O998,INDEX(Flettilisti,,1),INDEX(Flettilisti,,2),,0)</f>
        <v>Vantar flokkun</v>
      </c>
      <c r="Q998" s="11" t="str">
        <f>IF(ISBLANK(M998),"",IF(M998&gt;=Gögn!$J$2,"Styrkhæft","Óstyrkhæft"))</f>
        <v/>
      </c>
    </row>
    <row r="999" spans="1:17" x14ac:dyDescent="0.25">
      <c r="A999" s="37">
        <f t="shared" si="15"/>
        <v>998</v>
      </c>
      <c r="B999" s="67"/>
      <c r="C999" s="68"/>
      <c r="D999" s="67"/>
      <c r="E999" s="67"/>
      <c r="F999" s="67"/>
      <c r="G999" s="67"/>
      <c r="H999" s="67"/>
      <c r="I999" s="67"/>
      <c r="J999" s="67"/>
      <c r="K999" s="67"/>
      <c r="L999" s="67"/>
      <c r="M999" s="69"/>
      <c r="O999" s="11" t="s">
        <v>450</v>
      </c>
      <c r="P999" s="11" t="str" cm="1">
        <f t="array" ref="P999">_xlfn.XLOOKUP(O999,INDEX(Flettilisti,,1),INDEX(Flettilisti,,2),,0)</f>
        <v>Vantar flokkun</v>
      </c>
      <c r="Q999" s="11" t="str">
        <f>IF(ISBLANK(M999),"",IF(M999&gt;=Gögn!$J$2,"Styrkhæft","Óstyrkhæft"))</f>
        <v/>
      </c>
    </row>
    <row r="1000" spans="1:17" x14ac:dyDescent="0.25">
      <c r="A1000" s="37">
        <f t="shared" si="15"/>
        <v>999</v>
      </c>
      <c r="B1000" s="67"/>
      <c r="C1000" s="68"/>
      <c r="D1000" s="67"/>
      <c r="E1000" s="67"/>
      <c r="F1000" s="67"/>
      <c r="G1000" s="67"/>
      <c r="H1000" s="67"/>
      <c r="I1000" s="67"/>
      <c r="J1000" s="67"/>
      <c r="K1000" s="67"/>
      <c r="L1000" s="67"/>
      <c r="M1000" s="69"/>
      <c r="O1000" s="11" t="s">
        <v>450</v>
      </c>
      <c r="P1000" s="11" t="str" cm="1">
        <f t="array" ref="P1000">_xlfn.XLOOKUP(O1000,INDEX(Flettilisti,,1),INDEX(Flettilisti,,2),,0)</f>
        <v>Vantar flokkun</v>
      </c>
      <c r="Q1000" s="11" t="str">
        <f>IF(ISBLANK(M1000),"",IF(M1000&gt;=Gögn!$J$2,"Styrkhæft","Óstyrkhæft"))</f>
        <v/>
      </c>
    </row>
    <row r="1001" spans="1:17" x14ac:dyDescent="0.25">
      <c r="A1001" s="37">
        <f t="shared" si="15"/>
        <v>1000</v>
      </c>
      <c r="B1001" s="67"/>
      <c r="C1001" s="68"/>
      <c r="D1001" s="67"/>
      <c r="E1001" s="67"/>
      <c r="F1001" s="67"/>
      <c r="G1001" s="67"/>
      <c r="H1001" s="67"/>
      <c r="I1001" s="67"/>
      <c r="J1001" s="67"/>
      <c r="K1001" s="67"/>
      <c r="L1001" s="67"/>
      <c r="M1001" s="69"/>
      <c r="O1001" s="11" t="s">
        <v>450</v>
      </c>
      <c r="P1001" s="11" t="str" cm="1">
        <f t="array" ref="P1001">_xlfn.XLOOKUP(O1001,INDEX(Flettilisti,,1),INDEX(Flettilisti,,2),,0)</f>
        <v>Vantar flokkun</v>
      </c>
      <c r="Q1001" s="11" t="str">
        <f>IF(ISBLANK(M1001),"",IF(M1001&gt;=Gögn!$J$2,"Styrkhæft","Óstyrkhæft"))</f>
        <v/>
      </c>
    </row>
    <row r="1002" spans="1:17" s="151" customFormat="1" x14ac:dyDescent="0.25">
      <c r="A1002" s="149" t="s">
        <v>501</v>
      </c>
      <c r="B1002" s="150"/>
      <c r="C1002" s="150"/>
      <c r="D1002" s="150"/>
      <c r="E1002" s="150"/>
      <c r="F1002" s="150"/>
      <c r="G1002" s="150"/>
      <c r="H1002" s="150"/>
      <c r="I1002" s="150"/>
      <c r="J1002" s="150"/>
      <c r="K1002" s="150"/>
      <c r="L1002" s="150"/>
      <c r="M1002" s="150"/>
      <c r="O1002" s="149" t="s">
        <v>501</v>
      </c>
      <c r="P1002" s="152"/>
      <c r="Q1002" s="152"/>
    </row>
  </sheetData>
  <conditionalFormatting sqref="Q1003:Q1048575">
    <cfRule type="cellIs" dxfId="21" priority="22" operator="equal">
      <formula>"Óstyrkhæft"</formula>
    </cfRule>
  </conditionalFormatting>
  <conditionalFormatting sqref="Q1003:Q1048575">
    <cfRule type="cellIs" dxfId="20" priority="21" operator="equal">
      <formula>"Styrkhæft"</formula>
    </cfRule>
  </conditionalFormatting>
  <conditionalFormatting sqref="O1003:P1048576 P1002:Q1002 O2:P1001">
    <cfRule type="expression" dxfId="19" priority="63" stopIfTrue="1">
      <formula>ISBLANK($B2)</formula>
    </cfRule>
    <cfRule type="expression" dxfId="18" priority="64" stopIfTrue="1">
      <formula>$P2="Vantar flokkun"</formula>
    </cfRule>
    <cfRule type="expression" dxfId="17" priority="65" stopIfTrue="1">
      <formula>$P2="Styrkhæft"</formula>
    </cfRule>
    <cfRule type="expression" dxfId="16" priority="66" stopIfTrue="1">
      <formula>$P2="Óstyrkhæft"</formula>
    </cfRule>
  </conditionalFormatting>
  <conditionalFormatting sqref="A1002 O1002">
    <cfRule type="expression" dxfId="15" priority="75" stopIfTrue="1">
      <formula>ISBLANK($A1002)</formula>
    </cfRule>
    <cfRule type="expression" dxfId="14" priority="76" stopIfTrue="1">
      <formula>$P1002="Vantar flokkun"</formula>
    </cfRule>
    <cfRule type="expression" dxfId="13" priority="77" stopIfTrue="1">
      <formula>$P1002="Styrkhæft"</formula>
    </cfRule>
    <cfRule type="expression" dxfId="12" priority="78" stopIfTrue="1">
      <formula>$P1002="Óstyrkhæft"</formula>
    </cfRule>
  </conditionalFormatting>
  <conditionalFormatting sqref="Q2:Q1001">
    <cfRule type="expression" dxfId="11" priority="1" stopIfTrue="1">
      <formula>ISBLANK($B2)</formula>
    </cfRule>
    <cfRule type="expression" dxfId="10" priority="2" stopIfTrue="1">
      <formula>$P2="Vantar flokkun"</formula>
    </cfRule>
    <cfRule type="expression" dxfId="9" priority="3" stopIfTrue="1">
      <formula>$P2="Styrkhæft"</formula>
    </cfRule>
    <cfRule type="expression" dxfId="8" priority="4" stopIfTrue="1">
      <formula>$P2="Óstyrkhæft"</formula>
    </cfRule>
  </conditionalFormatting>
  <dataValidations count="1">
    <dataValidation type="list" allowBlank="1" showInputMessage="1" showErrorMessage="1" sqref="O2:O1001" xr:uid="{F701C731-C088-40B0-9DFC-98C0E28C6967}">
      <formula1>INDEX(Flettilisti,,1)</formula1>
    </dataValidation>
  </dataValidations>
  <pageMargins left="0.70866141732283472" right="0.70866141732283472" top="0.74803149606299213" bottom="0.74803149606299213" header="0.31496062992125984" footer="0.31496062992125984"/>
  <pageSetup paperSize="9" scale="73" orientation="landscape" r:id="rId1"/>
  <headerFooter>
    <oddHeader>&amp;LFlutningsjöfnunarstyrkur fyrir &amp;A árið 2012</oddHeader>
    <oddFooter>&amp;R&amp;D</oddFooter>
  </headerFooter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6</vt:i4>
      </vt:variant>
    </vt:vector>
  </HeadingPairs>
  <TitlesOfParts>
    <vt:vector size="17" baseType="lpstr">
      <vt:lpstr>Gögn</vt:lpstr>
      <vt:lpstr>Leiðbeiningar</vt:lpstr>
      <vt:lpstr>Upplýsingar um umsækjanda</vt:lpstr>
      <vt:lpstr>Styrkir fyrri ára</vt:lpstr>
      <vt:lpstr>Flutningur - Eimskip</vt:lpstr>
      <vt:lpstr>Flutningur - Samskip</vt:lpstr>
      <vt:lpstr>Flutningur - aðrir</vt:lpstr>
      <vt:lpstr>Útflutningur</vt:lpstr>
      <vt:lpstr>Flutningur á eigin bíl</vt:lpstr>
      <vt:lpstr>Yfirlit</vt:lpstr>
      <vt:lpstr>Samantekt</vt:lpstr>
      <vt:lpstr>Flettilisti</vt:lpstr>
      <vt:lpstr>PNR</vt:lpstr>
      <vt:lpstr>'Flutningur - aðrir'!Print_Titles</vt:lpstr>
      <vt:lpstr>'Flutningur - Samskip'!Print_Titles</vt:lpstr>
      <vt:lpstr>'Flutningur á eigin bíl'!Print_Titles</vt:lpstr>
      <vt:lpstr>Vorur</vt:lpstr>
    </vt:vector>
  </TitlesOfParts>
  <Company>Siminn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Anna Lea Gestsdóttir</dc:creator>
  <cp:lastModifiedBy>Kristófer Már Maronsson</cp:lastModifiedBy>
  <cp:lastPrinted>2023-01-31T08:41:05Z</cp:lastPrinted>
  <dcterms:created xsi:type="dcterms:W3CDTF">2013-01-23T10:48:56Z</dcterms:created>
  <dcterms:modified xsi:type="dcterms:W3CDTF">2023-02-06T15:56:06Z</dcterms:modified>
</cp:coreProperties>
</file>